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R:\sijoitus\SisHF\Juhis\Muut\Satunnaiset\momentum_backtesti\"/>
    </mc:Choice>
  </mc:AlternateContent>
  <xr:revisionPtr revIDLastSave="0" documentId="13_ncr:1_{DBAA1BF5-C3C2-4B72-BB7C-745018905D98}" xr6:coauthVersionLast="36" xr6:coauthVersionMax="36" xr10:uidLastSave="{00000000-0000-0000-0000-000000000000}"/>
  <bookViews>
    <workbookView xWindow="0" yWindow="0" windowWidth="28800" windowHeight="11025" xr2:uid="{8D6AAF80-CC5D-4D3A-8E2F-49DDEA55B613}"/>
  </bookViews>
  <sheets>
    <sheet name="BRL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3" l="1"/>
  <c r="AG5965" i="3" l="1"/>
  <c r="AG5966" i="3"/>
  <c r="D5965" i="3"/>
  <c r="F5965" i="3"/>
  <c r="D5966" i="3"/>
  <c r="F5966" i="3"/>
  <c r="E5966" i="3" l="1"/>
  <c r="D4734" i="3"/>
  <c r="F4734" i="3"/>
  <c r="AG4734" i="3"/>
  <c r="D4735" i="3"/>
  <c r="F4735" i="3"/>
  <c r="AG4735" i="3"/>
  <c r="D4736" i="3"/>
  <c r="F4736" i="3"/>
  <c r="AG4736" i="3"/>
  <c r="D4737" i="3"/>
  <c r="F4737" i="3"/>
  <c r="AG4737" i="3"/>
  <c r="D4738" i="3"/>
  <c r="F4738" i="3"/>
  <c r="AG4738" i="3"/>
  <c r="D4739" i="3"/>
  <c r="F4739" i="3"/>
  <c r="AG4739" i="3"/>
  <c r="D4740" i="3"/>
  <c r="F4740" i="3"/>
  <c r="AG4740" i="3"/>
  <c r="D4741" i="3"/>
  <c r="F4741" i="3"/>
  <c r="AG4741" i="3"/>
  <c r="D4742" i="3"/>
  <c r="F4742" i="3"/>
  <c r="AG4742" i="3"/>
  <c r="D4743" i="3"/>
  <c r="F4743" i="3"/>
  <c r="AG4743" i="3"/>
  <c r="D4744" i="3"/>
  <c r="F4744" i="3"/>
  <c r="AG4744" i="3"/>
  <c r="D4745" i="3"/>
  <c r="F4745" i="3"/>
  <c r="AG4745" i="3"/>
  <c r="D4746" i="3"/>
  <c r="F4746" i="3"/>
  <c r="AG4746" i="3"/>
  <c r="D4747" i="3"/>
  <c r="F4747" i="3"/>
  <c r="AG4747" i="3"/>
  <c r="D4748" i="3"/>
  <c r="F4748" i="3"/>
  <c r="AG4748" i="3"/>
  <c r="D4749" i="3"/>
  <c r="F4749" i="3"/>
  <c r="AG4749" i="3"/>
  <c r="D4750" i="3"/>
  <c r="F4750" i="3"/>
  <c r="AG4750" i="3"/>
  <c r="D4751" i="3"/>
  <c r="F4751" i="3"/>
  <c r="AG4751" i="3"/>
  <c r="D4752" i="3"/>
  <c r="F4752" i="3"/>
  <c r="AG4752" i="3"/>
  <c r="D4753" i="3"/>
  <c r="F4753" i="3"/>
  <c r="AG4753" i="3"/>
  <c r="D4754" i="3"/>
  <c r="F4754" i="3"/>
  <c r="AG4754" i="3"/>
  <c r="D4755" i="3"/>
  <c r="F4755" i="3"/>
  <c r="AG4755" i="3"/>
  <c r="D4756" i="3"/>
  <c r="F4756" i="3"/>
  <c r="AG4756" i="3"/>
  <c r="D4757" i="3"/>
  <c r="F4757" i="3"/>
  <c r="AG4757" i="3"/>
  <c r="D4758" i="3"/>
  <c r="F4758" i="3"/>
  <c r="AG4758" i="3"/>
  <c r="D4759" i="3"/>
  <c r="F4759" i="3"/>
  <c r="AG4759" i="3"/>
  <c r="D4760" i="3"/>
  <c r="F4760" i="3"/>
  <c r="AG4760" i="3"/>
  <c r="D4761" i="3"/>
  <c r="F4761" i="3"/>
  <c r="AG4761" i="3"/>
  <c r="D4762" i="3"/>
  <c r="F4762" i="3"/>
  <c r="AG4762" i="3"/>
  <c r="D4763" i="3"/>
  <c r="F4763" i="3"/>
  <c r="AG4763" i="3"/>
  <c r="D4764" i="3"/>
  <c r="F4764" i="3"/>
  <c r="AG4764" i="3"/>
  <c r="D4765" i="3"/>
  <c r="F4765" i="3"/>
  <c r="AG4765" i="3"/>
  <c r="D4766" i="3"/>
  <c r="F4766" i="3"/>
  <c r="AG4766" i="3"/>
  <c r="D4767" i="3"/>
  <c r="F4767" i="3"/>
  <c r="AG4767" i="3"/>
  <c r="D4768" i="3"/>
  <c r="F4768" i="3"/>
  <c r="AG4768" i="3"/>
  <c r="D4769" i="3"/>
  <c r="F4769" i="3"/>
  <c r="AG4769" i="3"/>
  <c r="D4770" i="3"/>
  <c r="F4770" i="3"/>
  <c r="AG4770" i="3"/>
  <c r="D4771" i="3"/>
  <c r="F4771" i="3"/>
  <c r="AG4771" i="3"/>
  <c r="D4772" i="3"/>
  <c r="F4772" i="3"/>
  <c r="AG4772" i="3"/>
  <c r="D4773" i="3"/>
  <c r="F4773" i="3"/>
  <c r="AG4773" i="3"/>
  <c r="D4774" i="3"/>
  <c r="F4774" i="3"/>
  <c r="AG4774" i="3"/>
  <c r="D4775" i="3"/>
  <c r="F4775" i="3"/>
  <c r="AG4775" i="3"/>
  <c r="D4776" i="3"/>
  <c r="F4776" i="3"/>
  <c r="AG4776" i="3"/>
  <c r="D4777" i="3"/>
  <c r="F4777" i="3"/>
  <c r="AG4777" i="3"/>
  <c r="D4778" i="3"/>
  <c r="F4778" i="3"/>
  <c r="AG4778" i="3"/>
  <c r="D4779" i="3"/>
  <c r="F4779" i="3"/>
  <c r="AG4779" i="3"/>
  <c r="D4780" i="3"/>
  <c r="F4780" i="3"/>
  <c r="AG4780" i="3"/>
  <c r="D4781" i="3"/>
  <c r="F4781" i="3"/>
  <c r="AG4781" i="3"/>
  <c r="D4782" i="3"/>
  <c r="F4782" i="3"/>
  <c r="AG4782" i="3"/>
  <c r="D4783" i="3"/>
  <c r="F4783" i="3"/>
  <c r="AG4783" i="3"/>
  <c r="D4784" i="3"/>
  <c r="F4784" i="3"/>
  <c r="AG4784" i="3"/>
  <c r="D4785" i="3"/>
  <c r="F4785" i="3"/>
  <c r="AG4785" i="3"/>
  <c r="D4786" i="3"/>
  <c r="F4786" i="3"/>
  <c r="AG4786" i="3"/>
  <c r="D4787" i="3"/>
  <c r="F4787" i="3"/>
  <c r="AG4787" i="3"/>
  <c r="D4788" i="3"/>
  <c r="F4788" i="3"/>
  <c r="AG4788" i="3"/>
  <c r="D4789" i="3"/>
  <c r="F4789" i="3"/>
  <c r="AG4789" i="3"/>
  <c r="D4790" i="3"/>
  <c r="F4790" i="3"/>
  <c r="AG4790" i="3"/>
  <c r="D4791" i="3"/>
  <c r="F4791" i="3"/>
  <c r="AG4791" i="3"/>
  <c r="D4792" i="3"/>
  <c r="F4792" i="3"/>
  <c r="AG4792" i="3"/>
  <c r="D4793" i="3"/>
  <c r="F4793" i="3"/>
  <c r="AG4793" i="3"/>
  <c r="D4794" i="3"/>
  <c r="F4794" i="3"/>
  <c r="AG4794" i="3"/>
  <c r="D4795" i="3"/>
  <c r="F4795" i="3"/>
  <c r="AG4795" i="3"/>
  <c r="D4796" i="3"/>
  <c r="F4796" i="3"/>
  <c r="AG4796" i="3"/>
  <c r="D4797" i="3"/>
  <c r="F4797" i="3"/>
  <c r="AG4797" i="3"/>
  <c r="D4798" i="3"/>
  <c r="F4798" i="3"/>
  <c r="AG4798" i="3"/>
  <c r="D4799" i="3"/>
  <c r="F4799" i="3"/>
  <c r="AG4799" i="3"/>
  <c r="D4800" i="3"/>
  <c r="F4800" i="3"/>
  <c r="AG4800" i="3"/>
  <c r="D4801" i="3"/>
  <c r="F4801" i="3"/>
  <c r="AG4801" i="3"/>
  <c r="D4802" i="3"/>
  <c r="F4802" i="3"/>
  <c r="AG4802" i="3"/>
  <c r="D4803" i="3"/>
  <c r="F4803" i="3"/>
  <c r="AG4803" i="3"/>
  <c r="D4804" i="3"/>
  <c r="F4804" i="3"/>
  <c r="AG4804" i="3"/>
  <c r="D4805" i="3"/>
  <c r="F4805" i="3"/>
  <c r="AG4805" i="3"/>
  <c r="D4806" i="3"/>
  <c r="F4806" i="3"/>
  <c r="AG4806" i="3"/>
  <c r="D4807" i="3"/>
  <c r="F4807" i="3"/>
  <c r="AG4807" i="3"/>
  <c r="D4808" i="3"/>
  <c r="F4808" i="3"/>
  <c r="AG4808" i="3"/>
  <c r="D4809" i="3"/>
  <c r="F4809" i="3"/>
  <c r="AG4809" i="3"/>
  <c r="D4810" i="3"/>
  <c r="F4810" i="3"/>
  <c r="AG4810" i="3"/>
  <c r="D4811" i="3"/>
  <c r="F4811" i="3"/>
  <c r="AG4811" i="3"/>
  <c r="D4812" i="3"/>
  <c r="F4812" i="3"/>
  <c r="AG4812" i="3"/>
  <c r="D4813" i="3"/>
  <c r="F4813" i="3"/>
  <c r="AG4813" i="3"/>
  <c r="D4814" i="3"/>
  <c r="F4814" i="3"/>
  <c r="AG4814" i="3"/>
  <c r="D4815" i="3"/>
  <c r="F4815" i="3"/>
  <c r="AG4815" i="3"/>
  <c r="D4816" i="3"/>
  <c r="F4816" i="3"/>
  <c r="AG4816" i="3"/>
  <c r="D4817" i="3"/>
  <c r="F4817" i="3"/>
  <c r="AG4817" i="3"/>
  <c r="D4818" i="3"/>
  <c r="F4818" i="3"/>
  <c r="AG4818" i="3"/>
  <c r="D4819" i="3"/>
  <c r="F4819" i="3"/>
  <c r="AG4819" i="3"/>
  <c r="D4820" i="3"/>
  <c r="F4820" i="3"/>
  <c r="AG4820" i="3"/>
  <c r="D4821" i="3"/>
  <c r="F4821" i="3"/>
  <c r="AG4821" i="3"/>
  <c r="D4822" i="3"/>
  <c r="F4822" i="3"/>
  <c r="AG4822" i="3"/>
  <c r="D4823" i="3"/>
  <c r="F4823" i="3"/>
  <c r="AG4823" i="3"/>
  <c r="D4824" i="3"/>
  <c r="F4824" i="3"/>
  <c r="AG4824" i="3"/>
  <c r="D4825" i="3"/>
  <c r="F4825" i="3"/>
  <c r="AG4825" i="3"/>
  <c r="D4826" i="3"/>
  <c r="F4826" i="3"/>
  <c r="AG4826" i="3"/>
  <c r="D4827" i="3"/>
  <c r="F4827" i="3"/>
  <c r="AG4827" i="3"/>
  <c r="D4828" i="3"/>
  <c r="F4828" i="3"/>
  <c r="AG4828" i="3"/>
  <c r="D4829" i="3"/>
  <c r="F4829" i="3"/>
  <c r="AG4829" i="3"/>
  <c r="D4830" i="3"/>
  <c r="F4830" i="3"/>
  <c r="AG4830" i="3"/>
  <c r="D4831" i="3"/>
  <c r="F4831" i="3"/>
  <c r="AG4831" i="3"/>
  <c r="D4832" i="3"/>
  <c r="F4832" i="3"/>
  <c r="AG4832" i="3"/>
  <c r="D4833" i="3"/>
  <c r="F4833" i="3"/>
  <c r="AG4833" i="3"/>
  <c r="D4834" i="3"/>
  <c r="F4834" i="3"/>
  <c r="AG4834" i="3"/>
  <c r="D4835" i="3"/>
  <c r="F4835" i="3"/>
  <c r="AG4835" i="3"/>
  <c r="D4836" i="3"/>
  <c r="F4836" i="3"/>
  <c r="AG4836" i="3"/>
  <c r="D4837" i="3"/>
  <c r="F4837" i="3"/>
  <c r="AG4837" i="3"/>
  <c r="D4838" i="3"/>
  <c r="F4838" i="3"/>
  <c r="AG4838" i="3"/>
  <c r="D4839" i="3"/>
  <c r="F4839" i="3"/>
  <c r="AG4839" i="3"/>
  <c r="D4840" i="3"/>
  <c r="F4840" i="3"/>
  <c r="AG4840" i="3"/>
  <c r="D4841" i="3"/>
  <c r="F4841" i="3"/>
  <c r="AG4841" i="3"/>
  <c r="D4842" i="3"/>
  <c r="F4842" i="3"/>
  <c r="AG4842" i="3"/>
  <c r="D4843" i="3"/>
  <c r="F4843" i="3"/>
  <c r="AG4843" i="3"/>
  <c r="D4844" i="3"/>
  <c r="F4844" i="3"/>
  <c r="AG4844" i="3"/>
  <c r="D4845" i="3"/>
  <c r="F4845" i="3"/>
  <c r="AG4845" i="3"/>
  <c r="D4846" i="3"/>
  <c r="F4846" i="3"/>
  <c r="AG4846" i="3"/>
  <c r="D4847" i="3"/>
  <c r="F4847" i="3"/>
  <c r="AG4847" i="3"/>
  <c r="D4848" i="3"/>
  <c r="F4848" i="3"/>
  <c r="AG4848" i="3"/>
  <c r="D4849" i="3"/>
  <c r="F4849" i="3"/>
  <c r="AG4849" i="3"/>
  <c r="D4850" i="3"/>
  <c r="F4850" i="3"/>
  <c r="AG4850" i="3"/>
  <c r="D4851" i="3"/>
  <c r="F4851" i="3"/>
  <c r="AG4851" i="3"/>
  <c r="D4852" i="3"/>
  <c r="F4852" i="3"/>
  <c r="AG4852" i="3"/>
  <c r="D4853" i="3"/>
  <c r="F4853" i="3"/>
  <c r="AG4853" i="3"/>
  <c r="D4854" i="3"/>
  <c r="F4854" i="3"/>
  <c r="AG4854" i="3"/>
  <c r="D4855" i="3"/>
  <c r="F4855" i="3"/>
  <c r="AG4855" i="3"/>
  <c r="D4856" i="3"/>
  <c r="F4856" i="3"/>
  <c r="AG4856" i="3"/>
  <c r="D4857" i="3"/>
  <c r="F4857" i="3"/>
  <c r="AG4857" i="3"/>
  <c r="D4858" i="3"/>
  <c r="F4858" i="3"/>
  <c r="AG4858" i="3"/>
  <c r="D4859" i="3"/>
  <c r="F4859" i="3"/>
  <c r="AG4859" i="3"/>
  <c r="D4860" i="3"/>
  <c r="F4860" i="3"/>
  <c r="AG4860" i="3"/>
  <c r="D4861" i="3"/>
  <c r="F4861" i="3"/>
  <c r="AG4861" i="3"/>
  <c r="D4862" i="3"/>
  <c r="F4862" i="3"/>
  <c r="AG4862" i="3"/>
  <c r="D4863" i="3"/>
  <c r="F4863" i="3"/>
  <c r="AG4863" i="3"/>
  <c r="D4864" i="3"/>
  <c r="F4864" i="3"/>
  <c r="AG4864" i="3"/>
  <c r="D4865" i="3"/>
  <c r="F4865" i="3"/>
  <c r="AG4865" i="3"/>
  <c r="D4866" i="3"/>
  <c r="F4866" i="3"/>
  <c r="AG4866" i="3"/>
  <c r="D4867" i="3"/>
  <c r="F4867" i="3"/>
  <c r="AG4867" i="3"/>
  <c r="D4868" i="3"/>
  <c r="F4868" i="3"/>
  <c r="AG4868" i="3"/>
  <c r="D4869" i="3"/>
  <c r="F4869" i="3"/>
  <c r="AG4869" i="3"/>
  <c r="D4870" i="3"/>
  <c r="F4870" i="3"/>
  <c r="AG4870" i="3"/>
  <c r="D4871" i="3"/>
  <c r="F4871" i="3"/>
  <c r="AG4871" i="3"/>
  <c r="D4872" i="3"/>
  <c r="F4872" i="3"/>
  <c r="AG4872" i="3"/>
  <c r="D4873" i="3"/>
  <c r="F4873" i="3"/>
  <c r="AG4873" i="3"/>
  <c r="D4874" i="3"/>
  <c r="F4874" i="3"/>
  <c r="AG4874" i="3"/>
  <c r="D4875" i="3"/>
  <c r="F4875" i="3"/>
  <c r="AG4875" i="3"/>
  <c r="D4876" i="3"/>
  <c r="F4876" i="3"/>
  <c r="AG4876" i="3"/>
  <c r="D4877" i="3"/>
  <c r="F4877" i="3"/>
  <c r="AG4877" i="3"/>
  <c r="D4878" i="3"/>
  <c r="F4878" i="3"/>
  <c r="AG4878" i="3"/>
  <c r="D4879" i="3"/>
  <c r="F4879" i="3"/>
  <c r="AG4879" i="3"/>
  <c r="D4880" i="3"/>
  <c r="F4880" i="3"/>
  <c r="AG4880" i="3"/>
  <c r="D4881" i="3"/>
  <c r="F4881" i="3"/>
  <c r="AG4881" i="3"/>
  <c r="D4882" i="3"/>
  <c r="F4882" i="3"/>
  <c r="AG4882" i="3"/>
  <c r="D4883" i="3"/>
  <c r="F4883" i="3"/>
  <c r="AG4883" i="3"/>
  <c r="D4884" i="3"/>
  <c r="F4884" i="3"/>
  <c r="AG4884" i="3"/>
  <c r="D4885" i="3"/>
  <c r="F4885" i="3"/>
  <c r="AG4885" i="3"/>
  <c r="D4886" i="3"/>
  <c r="F4886" i="3"/>
  <c r="AG4886" i="3"/>
  <c r="D4887" i="3"/>
  <c r="F4887" i="3"/>
  <c r="AG4887" i="3"/>
  <c r="D4888" i="3"/>
  <c r="F4888" i="3"/>
  <c r="AG4888" i="3"/>
  <c r="D4889" i="3"/>
  <c r="F4889" i="3"/>
  <c r="AG4889" i="3"/>
  <c r="D4890" i="3"/>
  <c r="F4890" i="3"/>
  <c r="AG4890" i="3"/>
  <c r="D4891" i="3"/>
  <c r="F4891" i="3"/>
  <c r="AG4891" i="3"/>
  <c r="D4892" i="3"/>
  <c r="F4892" i="3"/>
  <c r="AG4892" i="3"/>
  <c r="D4893" i="3"/>
  <c r="F4893" i="3"/>
  <c r="AG4893" i="3"/>
  <c r="D4894" i="3"/>
  <c r="F4894" i="3"/>
  <c r="AG4894" i="3"/>
  <c r="D4895" i="3"/>
  <c r="F4895" i="3"/>
  <c r="AG4895" i="3"/>
  <c r="D4896" i="3"/>
  <c r="F4896" i="3"/>
  <c r="AG4896" i="3"/>
  <c r="D4897" i="3"/>
  <c r="F4897" i="3"/>
  <c r="AG4897" i="3"/>
  <c r="D4898" i="3"/>
  <c r="F4898" i="3"/>
  <c r="AG4898" i="3"/>
  <c r="D4899" i="3"/>
  <c r="F4899" i="3"/>
  <c r="AG4899" i="3"/>
  <c r="D4900" i="3"/>
  <c r="F4900" i="3"/>
  <c r="AG4900" i="3"/>
  <c r="D4901" i="3"/>
  <c r="F4901" i="3"/>
  <c r="AG4901" i="3"/>
  <c r="D4902" i="3"/>
  <c r="F4902" i="3"/>
  <c r="AG4902" i="3"/>
  <c r="D4903" i="3"/>
  <c r="F4903" i="3"/>
  <c r="AG4903" i="3"/>
  <c r="D4904" i="3"/>
  <c r="F4904" i="3"/>
  <c r="AG4904" i="3"/>
  <c r="D4905" i="3"/>
  <c r="F4905" i="3"/>
  <c r="AG4905" i="3"/>
  <c r="D4906" i="3"/>
  <c r="F4906" i="3"/>
  <c r="AG4906" i="3"/>
  <c r="D4907" i="3"/>
  <c r="F4907" i="3"/>
  <c r="AG4907" i="3"/>
  <c r="D4908" i="3"/>
  <c r="F4908" i="3"/>
  <c r="AG4908" i="3"/>
  <c r="D4909" i="3"/>
  <c r="F4909" i="3"/>
  <c r="AG4909" i="3"/>
  <c r="D4910" i="3"/>
  <c r="F4910" i="3"/>
  <c r="AG4910" i="3"/>
  <c r="D4911" i="3"/>
  <c r="F4911" i="3"/>
  <c r="AG4911" i="3"/>
  <c r="D4912" i="3"/>
  <c r="F4912" i="3"/>
  <c r="AG4912" i="3"/>
  <c r="D4913" i="3"/>
  <c r="F4913" i="3"/>
  <c r="AG4913" i="3"/>
  <c r="D4914" i="3"/>
  <c r="F4914" i="3"/>
  <c r="AG4914" i="3"/>
  <c r="D4915" i="3"/>
  <c r="F4915" i="3"/>
  <c r="AG4915" i="3"/>
  <c r="D4916" i="3"/>
  <c r="F4916" i="3"/>
  <c r="AG4916" i="3"/>
  <c r="D4917" i="3"/>
  <c r="F4917" i="3"/>
  <c r="AG4917" i="3"/>
  <c r="D4918" i="3"/>
  <c r="F4918" i="3"/>
  <c r="AG4918" i="3"/>
  <c r="D4919" i="3"/>
  <c r="F4919" i="3"/>
  <c r="AG4919" i="3"/>
  <c r="D4920" i="3"/>
  <c r="F4920" i="3"/>
  <c r="AG4920" i="3"/>
  <c r="D4921" i="3"/>
  <c r="F4921" i="3"/>
  <c r="AG4921" i="3"/>
  <c r="D4922" i="3"/>
  <c r="F4922" i="3"/>
  <c r="AG4922" i="3"/>
  <c r="D4923" i="3"/>
  <c r="F4923" i="3"/>
  <c r="AG4923" i="3"/>
  <c r="D4924" i="3"/>
  <c r="F4924" i="3"/>
  <c r="AG4924" i="3"/>
  <c r="D4925" i="3"/>
  <c r="F4925" i="3"/>
  <c r="AG4925" i="3"/>
  <c r="D4926" i="3"/>
  <c r="F4926" i="3"/>
  <c r="AG4926" i="3"/>
  <c r="D4927" i="3"/>
  <c r="F4927" i="3"/>
  <c r="AG4927" i="3"/>
  <c r="D4928" i="3"/>
  <c r="F4928" i="3"/>
  <c r="AG4928" i="3"/>
  <c r="D4929" i="3"/>
  <c r="F4929" i="3"/>
  <c r="AG4929" i="3"/>
  <c r="D4930" i="3"/>
  <c r="F4930" i="3"/>
  <c r="AG4930" i="3"/>
  <c r="D4931" i="3"/>
  <c r="F4931" i="3"/>
  <c r="AG4931" i="3"/>
  <c r="D4932" i="3"/>
  <c r="F4932" i="3"/>
  <c r="AG4932" i="3"/>
  <c r="D4933" i="3"/>
  <c r="F4933" i="3"/>
  <c r="AG4933" i="3"/>
  <c r="D4934" i="3"/>
  <c r="F4934" i="3"/>
  <c r="AG4934" i="3"/>
  <c r="D4935" i="3"/>
  <c r="F4935" i="3"/>
  <c r="AG4935" i="3"/>
  <c r="D4936" i="3"/>
  <c r="F4936" i="3"/>
  <c r="AG4936" i="3"/>
  <c r="D4937" i="3"/>
  <c r="F4937" i="3"/>
  <c r="AG4937" i="3"/>
  <c r="D4938" i="3"/>
  <c r="F4938" i="3"/>
  <c r="AG4938" i="3"/>
  <c r="D4939" i="3"/>
  <c r="F4939" i="3"/>
  <c r="AG4939" i="3"/>
  <c r="D4940" i="3"/>
  <c r="F4940" i="3"/>
  <c r="AG4940" i="3"/>
  <c r="D4941" i="3"/>
  <c r="F4941" i="3"/>
  <c r="AG4941" i="3"/>
  <c r="D4942" i="3"/>
  <c r="F4942" i="3"/>
  <c r="AG4942" i="3"/>
  <c r="D4943" i="3"/>
  <c r="F4943" i="3"/>
  <c r="AG4943" i="3"/>
  <c r="D4944" i="3"/>
  <c r="F4944" i="3"/>
  <c r="AG4944" i="3"/>
  <c r="D4945" i="3"/>
  <c r="F4945" i="3"/>
  <c r="AG4945" i="3"/>
  <c r="D4946" i="3"/>
  <c r="F4946" i="3"/>
  <c r="AG4946" i="3"/>
  <c r="D4947" i="3"/>
  <c r="F4947" i="3"/>
  <c r="AG4947" i="3"/>
  <c r="D4948" i="3"/>
  <c r="F4948" i="3"/>
  <c r="AG4948" i="3"/>
  <c r="D4949" i="3"/>
  <c r="F4949" i="3"/>
  <c r="AG4949" i="3"/>
  <c r="D4950" i="3"/>
  <c r="F4950" i="3"/>
  <c r="AG4950" i="3"/>
  <c r="D4951" i="3"/>
  <c r="F4951" i="3"/>
  <c r="AG4951" i="3"/>
  <c r="D4952" i="3"/>
  <c r="F4952" i="3"/>
  <c r="AG4952" i="3"/>
  <c r="D4953" i="3"/>
  <c r="F4953" i="3"/>
  <c r="AG4953" i="3"/>
  <c r="D4954" i="3"/>
  <c r="F4954" i="3"/>
  <c r="AG4954" i="3"/>
  <c r="D4955" i="3"/>
  <c r="F4955" i="3"/>
  <c r="AG4955" i="3"/>
  <c r="D4956" i="3"/>
  <c r="F4956" i="3"/>
  <c r="AG4956" i="3"/>
  <c r="D4957" i="3"/>
  <c r="F4957" i="3"/>
  <c r="AG4957" i="3"/>
  <c r="D4958" i="3"/>
  <c r="F4958" i="3"/>
  <c r="AG4958" i="3"/>
  <c r="D4959" i="3"/>
  <c r="F4959" i="3"/>
  <c r="AG4959" i="3"/>
  <c r="D4960" i="3"/>
  <c r="F4960" i="3"/>
  <c r="AG4960" i="3"/>
  <c r="D4961" i="3"/>
  <c r="F4961" i="3"/>
  <c r="AG4961" i="3"/>
  <c r="D4962" i="3"/>
  <c r="F4962" i="3"/>
  <c r="AG4962" i="3"/>
  <c r="D4963" i="3"/>
  <c r="F4963" i="3"/>
  <c r="AG4963" i="3"/>
  <c r="D4964" i="3"/>
  <c r="F4964" i="3"/>
  <c r="AG4964" i="3"/>
  <c r="D4965" i="3"/>
  <c r="F4965" i="3"/>
  <c r="AG4965" i="3"/>
  <c r="D4966" i="3"/>
  <c r="F4966" i="3"/>
  <c r="AG4966" i="3"/>
  <c r="D4967" i="3"/>
  <c r="F4967" i="3"/>
  <c r="AG4967" i="3"/>
  <c r="D4968" i="3"/>
  <c r="F4968" i="3"/>
  <c r="AG4968" i="3"/>
  <c r="D4969" i="3"/>
  <c r="F4969" i="3"/>
  <c r="AG4969" i="3"/>
  <c r="D4970" i="3"/>
  <c r="F4970" i="3"/>
  <c r="AG4970" i="3"/>
  <c r="D4971" i="3"/>
  <c r="F4971" i="3"/>
  <c r="AG4971" i="3"/>
  <c r="D4972" i="3"/>
  <c r="F4972" i="3"/>
  <c r="AG4972" i="3"/>
  <c r="D4973" i="3"/>
  <c r="F4973" i="3"/>
  <c r="AG4973" i="3"/>
  <c r="D4974" i="3"/>
  <c r="F4974" i="3"/>
  <c r="AG4974" i="3"/>
  <c r="D4975" i="3"/>
  <c r="F4975" i="3"/>
  <c r="AG4975" i="3"/>
  <c r="D4976" i="3"/>
  <c r="F4976" i="3"/>
  <c r="AG4976" i="3"/>
  <c r="D4977" i="3"/>
  <c r="F4977" i="3"/>
  <c r="AG4977" i="3"/>
  <c r="D4978" i="3"/>
  <c r="F4978" i="3"/>
  <c r="AG4978" i="3"/>
  <c r="D4979" i="3"/>
  <c r="F4979" i="3"/>
  <c r="AG4979" i="3"/>
  <c r="D4980" i="3"/>
  <c r="F4980" i="3"/>
  <c r="AG4980" i="3"/>
  <c r="D4981" i="3"/>
  <c r="F4981" i="3"/>
  <c r="AG4981" i="3"/>
  <c r="D4982" i="3"/>
  <c r="F4982" i="3"/>
  <c r="AG4982" i="3"/>
  <c r="D4983" i="3"/>
  <c r="F4983" i="3"/>
  <c r="AG4983" i="3"/>
  <c r="D4984" i="3"/>
  <c r="F4984" i="3"/>
  <c r="AG4984" i="3"/>
  <c r="D4985" i="3"/>
  <c r="F4985" i="3"/>
  <c r="AG4985" i="3"/>
  <c r="D4986" i="3"/>
  <c r="F4986" i="3"/>
  <c r="AG4986" i="3"/>
  <c r="D4987" i="3"/>
  <c r="F4987" i="3"/>
  <c r="AG4987" i="3"/>
  <c r="D4988" i="3"/>
  <c r="F4988" i="3"/>
  <c r="AG4988" i="3"/>
  <c r="D4989" i="3"/>
  <c r="F4989" i="3"/>
  <c r="AG4989" i="3"/>
  <c r="D4990" i="3"/>
  <c r="F4990" i="3"/>
  <c r="AG4990" i="3"/>
  <c r="D4991" i="3"/>
  <c r="F4991" i="3"/>
  <c r="AG4991" i="3"/>
  <c r="D4992" i="3"/>
  <c r="F4992" i="3"/>
  <c r="AG4992" i="3"/>
  <c r="D4993" i="3"/>
  <c r="F4993" i="3"/>
  <c r="AG4993" i="3"/>
  <c r="D4994" i="3"/>
  <c r="F4994" i="3"/>
  <c r="AG4994" i="3"/>
  <c r="D4995" i="3"/>
  <c r="F4995" i="3"/>
  <c r="AG4995" i="3"/>
  <c r="D4996" i="3"/>
  <c r="F4996" i="3"/>
  <c r="AG4996" i="3"/>
  <c r="D4997" i="3"/>
  <c r="F4997" i="3"/>
  <c r="AG4997" i="3"/>
  <c r="D4998" i="3"/>
  <c r="F4998" i="3"/>
  <c r="AG4998" i="3"/>
  <c r="D4999" i="3"/>
  <c r="F4999" i="3"/>
  <c r="AG4999" i="3"/>
  <c r="D5000" i="3"/>
  <c r="F5000" i="3"/>
  <c r="AG5000" i="3"/>
  <c r="D5001" i="3"/>
  <c r="F5001" i="3"/>
  <c r="AG5001" i="3"/>
  <c r="D5002" i="3"/>
  <c r="F5002" i="3"/>
  <c r="AG5002" i="3"/>
  <c r="D5003" i="3"/>
  <c r="F5003" i="3"/>
  <c r="AG5003" i="3"/>
  <c r="D5004" i="3"/>
  <c r="F5004" i="3"/>
  <c r="AG5004" i="3"/>
  <c r="D5005" i="3"/>
  <c r="F5005" i="3"/>
  <c r="AG5005" i="3"/>
  <c r="D5006" i="3"/>
  <c r="F5006" i="3"/>
  <c r="AG5006" i="3"/>
  <c r="D5007" i="3"/>
  <c r="F5007" i="3"/>
  <c r="AG5007" i="3"/>
  <c r="D5008" i="3"/>
  <c r="F5008" i="3"/>
  <c r="AG5008" i="3"/>
  <c r="D5009" i="3"/>
  <c r="F5009" i="3"/>
  <c r="AG5009" i="3"/>
  <c r="D5010" i="3"/>
  <c r="F5010" i="3"/>
  <c r="AG5010" i="3"/>
  <c r="D5011" i="3"/>
  <c r="F5011" i="3"/>
  <c r="AG5011" i="3"/>
  <c r="D5012" i="3"/>
  <c r="F5012" i="3"/>
  <c r="AG5012" i="3"/>
  <c r="D5013" i="3"/>
  <c r="F5013" i="3"/>
  <c r="AG5013" i="3"/>
  <c r="D5014" i="3"/>
  <c r="F5014" i="3"/>
  <c r="AG5014" i="3"/>
  <c r="D5015" i="3"/>
  <c r="F5015" i="3"/>
  <c r="AG5015" i="3"/>
  <c r="D5016" i="3"/>
  <c r="F5016" i="3"/>
  <c r="AG5016" i="3"/>
  <c r="D5017" i="3"/>
  <c r="F5017" i="3"/>
  <c r="AG5017" i="3"/>
  <c r="D5018" i="3"/>
  <c r="F5018" i="3"/>
  <c r="AG5018" i="3"/>
  <c r="D5019" i="3"/>
  <c r="F5019" i="3"/>
  <c r="AG5019" i="3"/>
  <c r="D5020" i="3"/>
  <c r="F5020" i="3"/>
  <c r="AG5020" i="3"/>
  <c r="D5021" i="3"/>
  <c r="F5021" i="3"/>
  <c r="AG5021" i="3"/>
  <c r="D5022" i="3"/>
  <c r="F5022" i="3"/>
  <c r="AG5022" i="3"/>
  <c r="D5023" i="3"/>
  <c r="F5023" i="3"/>
  <c r="AG5023" i="3"/>
  <c r="D5024" i="3"/>
  <c r="F5024" i="3"/>
  <c r="AG5024" i="3"/>
  <c r="D5025" i="3"/>
  <c r="F5025" i="3"/>
  <c r="AG5025" i="3"/>
  <c r="D5026" i="3"/>
  <c r="F5026" i="3"/>
  <c r="AG5026" i="3"/>
  <c r="D5027" i="3"/>
  <c r="F5027" i="3"/>
  <c r="AG5027" i="3"/>
  <c r="D5028" i="3"/>
  <c r="F5028" i="3"/>
  <c r="AG5028" i="3"/>
  <c r="D5029" i="3"/>
  <c r="F5029" i="3"/>
  <c r="AG5029" i="3"/>
  <c r="D5030" i="3"/>
  <c r="F5030" i="3"/>
  <c r="AG5030" i="3"/>
  <c r="D5031" i="3"/>
  <c r="F5031" i="3"/>
  <c r="AG5031" i="3"/>
  <c r="D5032" i="3"/>
  <c r="F5032" i="3"/>
  <c r="AG5032" i="3"/>
  <c r="D5033" i="3"/>
  <c r="F5033" i="3"/>
  <c r="AG5033" i="3"/>
  <c r="D5034" i="3"/>
  <c r="F5034" i="3"/>
  <c r="AG5034" i="3"/>
  <c r="D5035" i="3"/>
  <c r="F5035" i="3"/>
  <c r="AG5035" i="3"/>
  <c r="D5036" i="3"/>
  <c r="F5036" i="3"/>
  <c r="AG5036" i="3"/>
  <c r="D5037" i="3"/>
  <c r="F5037" i="3"/>
  <c r="AG5037" i="3"/>
  <c r="D5038" i="3"/>
  <c r="F5038" i="3"/>
  <c r="AG5038" i="3"/>
  <c r="D5039" i="3"/>
  <c r="F5039" i="3"/>
  <c r="AG5039" i="3"/>
  <c r="D5040" i="3"/>
  <c r="F5040" i="3"/>
  <c r="AG5040" i="3"/>
  <c r="D5041" i="3"/>
  <c r="F5041" i="3"/>
  <c r="AG5041" i="3"/>
  <c r="D5042" i="3"/>
  <c r="F5042" i="3"/>
  <c r="AG5042" i="3"/>
  <c r="D5043" i="3"/>
  <c r="F5043" i="3"/>
  <c r="AG5043" i="3"/>
  <c r="D5044" i="3"/>
  <c r="F5044" i="3"/>
  <c r="AG5044" i="3"/>
  <c r="D5045" i="3"/>
  <c r="F5045" i="3"/>
  <c r="AG5045" i="3"/>
  <c r="D5046" i="3"/>
  <c r="F5046" i="3"/>
  <c r="AG5046" i="3"/>
  <c r="D5047" i="3"/>
  <c r="F5047" i="3"/>
  <c r="AG5047" i="3"/>
  <c r="D5048" i="3"/>
  <c r="F5048" i="3"/>
  <c r="AG5048" i="3"/>
  <c r="D5049" i="3"/>
  <c r="F5049" i="3"/>
  <c r="AG5049" i="3"/>
  <c r="D5050" i="3"/>
  <c r="F5050" i="3"/>
  <c r="AG5050" i="3"/>
  <c r="D5051" i="3"/>
  <c r="F5051" i="3"/>
  <c r="AG5051" i="3"/>
  <c r="D5052" i="3"/>
  <c r="F5052" i="3"/>
  <c r="AG5052" i="3"/>
  <c r="D5053" i="3"/>
  <c r="F5053" i="3"/>
  <c r="AG5053" i="3"/>
  <c r="D5054" i="3"/>
  <c r="F5054" i="3"/>
  <c r="AG5054" i="3"/>
  <c r="D5055" i="3"/>
  <c r="F5055" i="3"/>
  <c r="AG5055" i="3"/>
  <c r="D5056" i="3"/>
  <c r="F5056" i="3"/>
  <c r="AG5056" i="3"/>
  <c r="D5057" i="3"/>
  <c r="F5057" i="3"/>
  <c r="AG5057" i="3"/>
  <c r="D5058" i="3"/>
  <c r="F5058" i="3"/>
  <c r="AG5058" i="3"/>
  <c r="D5059" i="3"/>
  <c r="F5059" i="3"/>
  <c r="AG5059" i="3"/>
  <c r="D5060" i="3"/>
  <c r="F5060" i="3"/>
  <c r="AG5060" i="3"/>
  <c r="D5061" i="3"/>
  <c r="F5061" i="3"/>
  <c r="AG5061" i="3"/>
  <c r="D5062" i="3"/>
  <c r="F5062" i="3"/>
  <c r="AG5062" i="3"/>
  <c r="D5063" i="3"/>
  <c r="F5063" i="3"/>
  <c r="AG5063" i="3"/>
  <c r="D5064" i="3"/>
  <c r="F5064" i="3"/>
  <c r="AG5064" i="3"/>
  <c r="D5065" i="3"/>
  <c r="F5065" i="3"/>
  <c r="AG5065" i="3"/>
  <c r="D5066" i="3"/>
  <c r="F5066" i="3"/>
  <c r="AG5066" i="3"/>
  <c r="D5067" i="3"/>
  <c r="F5067" i="3"/>
  <c r="AG5067" i="3"/>
  <c r="D5068" i="3"/>
  <c r="F5068" i="3"/>
  <c r="AG5068" i="3"/>
  <c r="D5069" i="3"/>
  <c r="F5069" i="3"/>
  <c r="AG5069" i="3"/>
  <c r="D5070" i="3"/>
  <c r="F5070" i="3"/>
  <c r="AG5070" i="3"/>
  <c r="D5071" i="3"/>
  <c r="F5071" i="3"/>
  <c r="AG5071" i="3"/>
  <c r="D5072" i="3"/>
  <c r="F5072" i="3"/>
  <c r="AG5072" i="3"/>
  <c r="D5073" i="3"/>
  <c r="F5073" i="3"/>
  <c r="AG5073" i="3"/>
  <c r="D5074" i="3"/>
  <c r="F5074" i="3"/>
  <c r="AG5074" i="3"/>
  <c r="D5075" i="3"/>
  <c r="F5075" i="3"/>
  <c r="AG5075" i="3"/>
  <c r="D5076" i="3"/>
  <c r="F5076" i="3"/>
  <c r="AG5076" i="3"/>
  <c r="D5077" i="3"/>
  <c r="F5077" i="3"/>
  <c r="AG5077" i="3"/>
  <c r="D5078" i="3"/>
  <c r="F5078" i="3"/>
  <c r="AG5078" i="3"/>
  <c r="D5079" i="3"/>
  <c r="F5079" i="3"/>
  <c r="AG5079" i="3"/>
  <c r="D5080" i="3"/>
  <c r="F5080" i="3"/>
  <c r="AG5080" i="3"/>
  <c r="D5081" i="3"/>
  <c r="F5081" i="3"/>
  <c r="AG5081" i="3"/>
  <c r="D5082" i="3"/>
  <c r="F5082" i="3"/>
  <c r="AG5082" i="3"/>
  <c r="D5083" i="3"/>
  <c r="F5083" i="3"/>
  <c r="AG5083" i="3"/>
  <c r="D5084" i="3"/>
  <c r="F5084" i="3"/>
  <c r="AG5084" i="3"/>
  <c r="D5085" i="3"/>
  <c r="F5085" i="3"/>
  <c r="AG5085" i="3"/>
  <c r="D5086" i="3"/>
  <c r="F5086" i="3"/>
  <c r="AG5086" i="3"/>
  <c r="D5087" i="3"/>
  <c r="F5087" i="3"/>
  <c r="AG5087" i="3"/>
  <c r="D5088" i="3"/>
  <c r="F5088" i="3"/>
  <c r="AG5088" i="3"/>
  <c r="D5089" i="3"/>
  <c r="F5089" i="3"/>
  <c r="AG5089" i="3"/>
  <c r="D5090" i="3"/>
  <c r="F5090" i="3"/>
  <c r="AG5090" i="3"/>
  <c r="D5091" i="3"/>
  <c r="F5091" i="3"/>
  <c r="AG5091" i="3"/>
  <c r="D5092" i="3"/>
  <c r="F5092" i="3"/>
  <c r="AG5092" i="3"/>
  <c r="D5093" i="3"/>
  <c r="F5093" i="3"/>
  <c r="AG5093" i="3"/>
  <c r="D5094" i="3"/>
  <c r="F5094" i="3"/>
  <c r="AG5094" i="3"/>
  <c r="D5095" i="3"/>
  <c r="F5095" i="3"/>
  <c r="AG5095" i="3"/>
  <c r="D5096" i="3"/>
  <c r="F5096" i="3"/>
  <c r="AG5096" i="3"/>
  <c r="D5097" i="3"/>
  <c r="F5097" i="3"/>
  <c r="AG5097" i="3"/>
  <c r="D5098" i="3"/>
  <c r="F5098" i="3"/>
  <c r="AG5098" i="3"/>
  <c r="D5099" i="3"/>
  <c r="F5099" i="3"/>
  <c r="AG5099" i="3"/>
  <c r="D5100" i="3"/>
  <c r="F5100" i="3"/>
  <c r="AG5100" i="3"/>
  <c r="D5101" i="3"/>
  <c r="F5101" i="3"/>
  <c r="AG5101" i="3"/>
  <c r="D5102" i="3"/>
  <c r="F5102" i="3"/>
  <c r="AG5102" i="3"/>
  <c r="D5103" i="3"/>
  <c r="F5103" i="3"/>
  <c r="AG5103" i="3"/>
  <c r="D5104" i="3"/>
  <c r="F5104" i="3"/>
  <c r="AG5104" i="3"/>
  <c r="D5105" i="3"/>
  <c r="F5105" i="3"/>
  <c r="AG5105" i="3"/>
  <c r="D5106" i="3"/>
  <c r="F5106" i="3"/>
  <c r="AG5106" i="3"/>
  <c r="D5107" i="3"/>
  <c r="F5107" i="3"/>
  <c r="AG5107" i="3"/>
  <c r="D5108" i="3"/>
  <c r="F5108" i="3"/>
  <c r="AG5108" i="3"/>
  <c r="D5109" i="3"/>
  <c r="F5109" i="3"/>
  <c r="AG5109" i="3"/>
  <c r="D5110" i="3"/>
  <c r="F5110" i="3"/>
  <c r="AG5110" i="3"/>
  <c r="D5111" i="3"/>
  <c r="F5111" i="3"/>
  <c r="AG5111" i="3"/>
  <c r="D5112" i="3"/>
  <c r="F5112" i="3"/>
  <c r="AG5112" i="3"/>
  <c r="D5113" i="3"/>
  <c r="F5113" i="3"/>
  <c r="AG5113" i="3"/>
  <c r="D5114" i="3"/>
  <c r="F5114" i="3"/>
  <c r="AG5114" i="3"/>
  <c r="D5115" i="3"/>
  <c r="F5115" i="3"/>
  <c r="AG5115" i="3"/>
  <c r="D5116" i="3"/>
  <c r="F5116" i="3"/>
  <c r="AG5116" i="3"/>
  <c r="D5117" i="3"/>
  <c r="F5117" i="3"/>
  <c r="AG5117" i="3"/>
  <c r="D5118" i="3"/>
  <c r="F5118" i="3"/>
  <c r="AG5118" i="3"/>
  <c r="D5119" i="3"/>
  <c r="F5119" i="3"/>
  <c r="AG5119" i="3"/>
  <c r="D5120" i="3"/>
  <c r="F5120" i="3"/>
  <c r="AG5120" i="3"/>
  <c r="D5121" i="3"/>
  <c r="F5121" i="3"/>
  <c r="AG5121" i="3"/>
  <c r="D5122" i="3"/>
  <c r="F5122" i="3"/>
  <c r="AG5122" i="3"/>
  <c r="D5123" i="3"/>
  <c r="F5123" i="3"/>
  <c r="AG5123" i="3"/>
  <c r="D5124" i="3"/>
  <c r="F5124" i="3"/>
  <c r="AG5124" i="3"/>
  <c r="D5125" i="3"/>
  <c r="F5125" i="3"/>
  <c r="AG5125" i="3"/>
  <c r="D5126" i="3"/>
  <c r="F5126" i="3"/>
  <c r="AG5126" i="3"/>
  <c r="D5127" i="3"/>
  <c r="F5127" i="3"/>
  <c r="AG5127" i="3"/>
  <c r="D5128" i="3"/>
  <c r="F5128" i="3"/>
  <c r="AG5128" i="3"/>
  <c r="D5129" i="3"/>
  <c r="F5129" i="3"/>
  <c r="AG5129" i="3"/>
  <c r="D5130" i="3"/>
  <c r="F5130" i="3"/>
  <c r="AG5130" i="3"/>
  <c r="D5131" i="3"/>
  <c r="F5131" i="3"/>
  <c r="AG5131" i="3"/>
  <c r="D5132" i="3"/>
  <c r="F5132" i="3"/>
  <c r="AG5132" i="3"/>
  <c r="D5133" i="3"/>
  <c r="F5133" i="3"/>
  <c r="AG5133" i="3"/>
  <c r="D5134" i="3"/>
  <c r="F5134" i="3"/>
  <c r="AG5134" i="3"/>
  <c r="D5135" i="3"/>
  <c r="F5135" i="3"/>
  <c r="AG5135" i="3"/>
  <c r="D5136" i="3"/>
  <c r="F5136" i="3"/>
  <c r="AG5136" i="3"/>
  <c r="D5137" i="3"/>
  <c r="F5137" i="3"/>
  <c r="AG5137" i="3"/>
  <c r="D5138" i="3"/>
  <c r="F5138" i="3"/>
  <c r="AG5138" i="3"/>
  <c r="D5139" i="3"/>
  <c r="F5139" i="3"/>
  <c r="AG5139" i="3"/>
  <c r="D5140" i="3"/>
  <c r="F5140" i="3"/>
  <c r="AG5140" i="3"/>
  <c r="D5141" i="3"/>
  <c r="F5141" i="3"/>
  <c r="AG5141" i="3"/>
  <c r="D5142" i="3"/>
  <c r="F5142" i="3"/>
  <c r="AG5142" i="3"/>
  <c r="D5143" i="3"/>
  <c r="F5143" i="3"/>
  <c r="AG5143" i="3"/>
  <c r="D5144" i="3"/>
  <c r="F5144" i="3"/>
  <c r="AG5144" i="3"/>
  <c r="D5145" i="3"/>
  <c r="F5145" i="3"/>
  <c r="AG5145" i="3"/>
  <c r="D5146" i="3"/>
  <c r="F5146" i="3"/>
  <c r="AG5146" i="3"/>
  <c r="D5147" i="3"/>
  <c r="F5147" i="3"/>
  <c r="AG5147" i="3"/>
  <c r="D5148" i="3"/>
  <c r="F5148" i="3"/>
  <c r="AG5148" i="3"/>
  <c r="D5149" i="3"/>
  <c r="F5149" i="3"/>
  <c r="AG5149" i="3"/>
  <c r="D5150" i="3"/>
  <c r="F5150" i="3"/>
  <c r="AG5150" i="3"/>
  <c r="D5151" i="3"/>
  <c r="F5151" i="3"/>
  <c r="AG5151" i="3"/>
  <c r="D5152" i="3"/>
  <c r="F5152" i="3"/>
  <c r="AG5152" i="3"/>
  <c r="D5153" i="3"/>
  <c r="F5153" i="3"/>
  <c r="AG5153" i="3"/>
  <c r="D5154" i="3"/>
  <c r="F5154" i="3"/>
  <c r="AG5154" i="3"/>
  <c r="D5155" i="3"/>
  <c r="F5155" i="3"/>
  <c r="AG5155" i="3"/>
  <c r="D5156" i="3"/>
  <c r="F5156" i="3"/>
  <c r="AG5156" i="3"/>
  <c r="D5157" i="3"/>
  <c r="F5157" i="3"/>
  <c r="AG5157" i="3"/>
  <c r="D5158" i="3"/>
  <c r="F5158" i="3"/>
  <c r="AG5158" i="3"/>
  <c r="D5159" i="3"/>
  <c r="F5159" i="3"/>
  <c r="AG5159" i="3"/>
  <c r="D5160" i="3"/>
  <c r="F5160" i="3"/>
  <c r="AG5160" i="3"/>
  <c r="D5161" i="3"/>
  <c r="F5161" i="3"/>
  <c r="AG5161" i="3"/>
  <c r="D5162" i="3"/>
  <c r="F5162" i="3"/>
  <c r="AG5162" i="3"/>
  <c r="D5163" i="3"/>
  <c r="F5163" i="3"/>
  <c r="AG5163" i="3"/>
  <c r="D5164" i="3"/>
  <c r="F5164" i="3"/>
  <c r="AG5164" i="3"/>
  <c r="D5165" i="3"/>
  <c r="F5165" i="3"/>
  <c r="AG5165" i="3"/>
  <c r="D5166" i="3"/>
  <c r="F5166" i="3"/>
  <c r="AG5166" i="3"/>
  <c r="D5167" i="3"/>
  <c r="F5167" i="3"/>
  <c r="AG5167" i="3"/>
  <c r="D5168" i="3"/>
  <c r="F5168" i="3"/>
  <c r="AG5168" i="3"/>
  <c r="D5169" i="3"/>
  <c r="F5169" i="3"/>
  <c r="AG5169" i="3"/>
  <c r="D5170" i="3"/>
  <c r="F5170" i="3"/>
  <c r="AG5170" i="3"/>
  <c r="D5171" i="3"/>
  <c r="F5171" i="3"/>
  <c r="AG5171" i="3"/>
  <c r="D5172" i="3"/>
  <c r="F5172" i="3"/>
  <c r="AG5172" i="3"/>
  <c r="D5173" i="3"/>
  <c r="F5173" i="3"/>
  <c r="AG5173" i="3"/>
  <c r="D5174" i="3"/>
  <c r="F5174" i="3"/>
  <c r="AG5174" i="3"/>
  <c r="D5175" i="3"/>
  <c r="F5175" i="3"/>
  <c r="AG5175" i="3"/>
  <c r="D5176" i="3"/>
  <c r="F5176" i="3"/>
  <c r="AG5176" i="3"/>
  <c r="D5177" i="3"/>
  <c r="F5177" i="3"/>
  <c r="AG5177" i="3"/>
  <c r="D5178" i="3"/>
  <c r="F5178" i="3"/>
  <c r="AG5178" i="3"/>
  <c r="D5179" i="3"/>
  <c r="F5179" i="3"/>
  <c r="AG5179" i="3"/>
  <c r="D5180" i="3"/>
  <c r="F5180" i="3"/>
  <c r="AG5180" i="3"/>
  <c r="D5181" i="3"/>
  <c r="F5181" i="3"/>
  <c r="AG5181" i="3"/>
  <c r="D5182" i="3"/>
  <c r="F5182" i="3"/>
  <c r="AG5182" i="3"/>
  <c r="D5183" i="3"/>
  <c r="F5183" i="3"/>
  <c r="AG5183" i="3"/>
  <c r="D5184" i="3"/>
  <c r="F5184" i="3"/>
  <c r="AG5184" i="3"/>
  <c r="D5185" i="3"/>
  <c r="F5185" i="3"/>
  <c r="AG5185" i="3"/>
  <c r="D5186" i="3"/>
  <c r="F5186" i="3"/>
  <c r="AG5186" i="3"/>
  <c r="D5187" i="3"/>
  <c r="F5187" i="3"/>
  <c r="AG5187" i="3"/>
  <c r="D5188" i="3"/>
  <c r="F5188" i="3"/>
  <c r="AG5188" i="3"/>
  <c r="D5189" i="3"/>
  <c r="F5189" i="3"/>
  <c r="AG5189" i="3"/>
  <c r="D5190" i="3"/>
  <c r="F5190" i="3"/>
  <c r="AG5190" i="3"/>
  <c r="D5191" i="3"/>
  <c r="F5191" i="3"/>
  <c r="AG5191" i="3"/>
  <c r="D5192" i="3"/>
  <c r="F5192" i="3"/>
  <c r="AG5192" i="3"/>
  <c r="D5193" i="3"/>
  <c r="F5193" i="3"/>
  <c r="AG5193" i="3"/>
  <c r="D5194" i="3"/>
  <c r="F5194" i="3"/>
  <c r="AG5194" i="3"/>
  <c r="D5195" i="3"/>
  <c r="F5195" i="3"/>
  <c r="AG5195" i="3"/>
  <c r="D5196" i="3"/>
  <c r="F5196" i="3"/>
  <c r="AG5196" i="3"/>
  <c r="D5197" i="3"/>
  <c r="F5197" i="3"/>
  <c r="AG5197" i="3"/>
  <c r="D5198" i="3"/>
  <c r="F5198" i="3"/>
  <c r="AG5198" i="3"/>
  <c r="D5199" i="3"/>
  <c r="F5199" i="3"/>
  <c r="AG5199" i="3"/>
  <c r="D5200" i="3"/>
  <c r="F5200" i="3"/>
  <c r="AG5200" i="3"/>
  <c r="D5201" i="3"/>
  <c r="F5201" i="3"/>
  <c r="AG5201" i="3"/>
  <c r="D5202" i="3"/>
  <c r="F5202" i="3"/>
  <c r="AG5202" i="3"/>
  <c r="D5203" i="3"/>
  <c r="F5203" i="3"/>
  <c r="AG5203" i="3"/>
  <c r="D5204" i="3"/>
  <c r="F5204" i="3"/>
  <c r="AG5204" i="3"/>
  <c r="D5205" i="3"/>
  <c r="F5205" i="3"/>
  <c r="AG5205" i="3"/>
  <c r="D5206" i="3"/>
  <c r="F5206" i="3"/>
  <c r="AG5206" i="3"/>
  <c r="D5207" i="3"/>
  <c r="F5207" i="3"/>
  <c r="AG5207" i="3"/>
  <c r="D5208" i="3"/>
  <c r="F5208" i="3"/>
  <c r="AG5208" i="3"/>
  <c r="D5209" i="3"/>
  <c r="F5209" i="3"/>
  <c r="AG5209" i="3"/>
  <c r="D5210" i="3"/>
  <c r="F5210" i="3"/>
  <c r="AG5210" i="3"/>
  <c r="D5211" i="3"/>
  <c r="F5211" i="3"/>
  <c r="AG5211" i="3"/>
  <c r="D5212" i="3"/>
  <c r="F5212" i="3"/>
  <c r="AG5212" i="3"/>
  <c r="D5213" i="3"/>
  <c r="F5213" i="3"/>
  <c r="AG5213" i="3"/>
  <c r="D5214" i="3"/>
  <c r="F5214" i="3"/>
  <c r="AG5214" i="3"/>
  <c r="D5215" i="3"/>
  <c r="F5215" i="3"/>
  <c r="AG5215" i="3"/>
  <c r="D5216" i="3"/>
  <c r="F5216" i="3"/>
  <c r="AG5216" i="3"/>
  <c r="D5217" i="3"/>
  <c r="F5217" i="3"/>
  <c r="AG5217" i="3"/>
  <c r="D5218" i="3"/>
  <c r="F5218" i="3"/>
  <c r="AG5218" i="3"/>
  <c r="D5219" i="3"/>
  <c r="F5219" i="3"/>
  <c r="AG5219" i="3"/>
  <c r="D5220" i="3"/>
  <c r="F5220" i="3"/>
  <c r="AG5220" i="3"/>
  <c r="D5221" i="3"/>
  <c r="F5221" i="3"/>
  <c r="AG5221" i="3"/>
  <c r="D5222" i="3"/>
  <c r="F5222" i="3"/>
  <c r="AG5222" i="3"/>
  <c r="D5223" i="3"/>
  <c r="F5223" i="3"/>
  <c r="AG5223" i="3"/>
  <c r="D5224" i="3"/>
  <c r="F5224" i="3"/>
  <c r="AG5224" i="3"/>
  <c r="D5225" i="3"/>
  <c r="F5225" i="3"/>
  <c r="AG5225" i="3"/>
  <c r="D5226" i="3"/>
  <c r="F5226" i="3"/>
  <c r="AG5226" i="3"/>
  <c r="D5227" i="3"/>
  <c r="F5227" i="3"/>
  <c r="AG5227" i="3"/>
  <c r="D5228" i="3"/>
  <c r="F5228" i="3"/>
  <c r="AG5228" i="3"/>
  <c r="D5229" i="3"/>
  <c r="F5229" i="3"/>
  <c r="AG5229" i="3"/>
  <c r="D5230" i="3"/>
  <c r="F5230" i="3"/>
  <c r="AG5230" i="3"/>
  <c r="D5231" i="3"/>
  <c r="F5231" i="3"/>
  <c r="AG5231" i="3"/>
  <c r="D5232" i="3"/>
  <c r="F5232" i="3"/>
  <c r="AG5232" i="3"/>
  <c r="D5233" i="3"/>
  <c r="F5233" i="3"/>
  <c r="AG5233" i="3"/>
  <c r="D5234" i="3"/>
  <c r="F5234" i="3"/>
  <c r="AG5234" i="3"/>
  <c r="D5235" i="3"/>
  <c r="F5235" i="3"/>
  <c r="AG5235" i="3"/>
  <c r="D5236" i="3"/>
  <c r="F5236" i="3"/>
  <c r="AG5236" i="3"/>
  <c r="D5237" i="3"/>
  <c r="F5237" i="3"/>
  <c r="AG5237" i="3"/>
  <c r="D5238" i="3"/>
  <c r="F5238" i="3"/>
  <c r="AG5238" i="3"/>
  <c r="D5239" i="3"/>
  <c r="F5239" i="3"/>
  <c r="AG5239" i="3"/>
  <c r="D5240" i="3"/>
  <c r="F5240" i="3"/>
  <c r="AG5240" i="3"/>
  <c r="D5241" i="3"/>
  <c r="F5241" i="3"/>
  <c r="AG5241" i="3"/>
  <c r="D5242" i="3"/>
  <c r="F5242" i="3"/>
  <c r="AG5242" i="3"/>
  <c r="D5243" i="3"/>
  <c r="F5243" i="3"/>
  <c r="AG5243" i="3"/>
  <c r="D5244" i="3"/>
  <c r="F5244" i="3"/>
  <c r="AG5244" i="3"/>
  <c r="D5245" i="3"/>
  <c r="F5245" i="3"/>
  <c r="AG5245" i="3"/>
  <c r="D5246" i="3"/>
  <c r="F5246" i="3"/>
  <c r="AG5246" i="3"/>
  <c r="D5247" i="3"/>
  <c r="F5247" i="3"/>
  <c r="AG5247" i="3"/>
  <c r="D5248" i="3"/>
  <c r="F5248" i="3"/>
  <c r="AG5248" i="3"/>
  <c r="D5249" i="3"/>
  <c r="F5249" i="3"/>
  <c r="AG5249" i="3"/>
  <c r="D5250" i="3"/>
  <c r="F5250" i="3"/>
  <c r="AG5250" i="3"/>
  <c r="D5251" i="3"/>
  <c r="F5251" i="3"/>
  <c r="AG5251" i="3"/>
  <c r="D5252" i="3"/>
  <c r="F5252" i="3"/>
  <c r="AG5252" i="3"/>
  <c r="D5253" i="3"/>
  <c r="F5253" i="3"/>
  <c r="AG5253" i="3"/>
  <c r="D5254" i="3"/>
  <c r="F5254" i="3"/>
  <c r="AG5254" i="3"/>
  <c r="D5255" i="3"/>
  <c r="F5255" i="3"/>
  <c r="AG5255" i="3"/>
  <c r="D5256" i="3"/>
  <c r="F5256" i="3"/>
  <c r="AG5256" i="3"/>
  <c r="D5257" i="3"/>
  <c r="F5257" i="3"/>
  <c r="AG5257" i="3"/>
  <c r="D5258" i="3"/>
  <c r="F5258" i="3"/>
  <c r="AG5258" i="3"/>
  <c r="D5259" i="3"/>
  <c r="F5259" i="3"/>
  <c r="AG5259" i="3"/>
  <c r="D5260" i="3"/>
  <c r="F5260" i="3"/>
  <c r="AG5260" i="3"/>
  <c r="D5261" i="3"/>
  <c r="F5261" i="3"/>
  <c r="AG5261" i="3"/>
  <c r="D5262" i="3"/>
  <c r="F5262" i="3"/>
  <c r="AG5262" i="3"/>
  <c r="D5263" i="3"/>
  <c r="F5263" i="3"/>
  <c r="AG5263" i="3"/>
  <c r="D5264" i="3"/>
  <c r="F5264" i="3"/>
  <c r="AG5264" i="3"/>
  <c r="D5265" i="3"/>
  <c r="F5265" i="3"/>
  <c r="AG5265" i="3"/>
  <c r="D5266" i="3"/>
  <c r="F5266" i="3"/>
  <c r="AG5266" i="3"/>
  <c r="D5267" i="3"/>
  <c r="F5267" i="3"/>
  <c r="AG5267" i="3"/>
  <c r="D5268" i="3"/>
  <c r="F5268" i="3"/>
  <c r="AG5268" i="3"/>
  <c r="D5269" i="3"/>
  <c r="F5269" i="3"/>
  <c r="AG5269" i="3"/>
  <c r="D5270" i="3"/>
  <c r="F5270" i="3"/>
  <c r="AG5270" i="3"/>
  <c r="D5271" i="3"/>
  <c r="F5271" i="3"/>
  <c r="AG5271" i="3"/>
  <c r="D5272" i="3"/>
  <c r="F5272" i="3"/>
  <c r="AG5272" i="3"/>
  <c r="D5273" i="3"/>
  <c r="F5273" i="3"/>
  <c r="AG5273" i="3"/>
  <c r="D5274" i="3"/>
  <c r="F5274" i="3"/>
  <c r="AG5274" i="3"/>
  <c r="D5275" i="3"/>
  <c r="F5275" i="3"/>
  <c r="AG5275" i="3"/>
  <c r="D5276" i="3"/>
  <c r="F5276" i="3"/>
  <c r="AG5276" i="3"/>
  <c r="D5277" i="3"/>
  <c r="F5277" i="3"/>
  <c r="AG5277" i="3"/>
  <c r="D5278" i="3"/>
  <c r="F5278" i="3"/>
  <c r="AG5278" i="3"/>
  <c r="D5279" i="3"/>
  <c r="F5279" i="3"/>
  <c r="AG5279" i="3"/>
  <c r="D5280" i="3"/>
  <c r="F5280" i="3"/>
  <c r="AG5280" i="3"/>
  <c r="D5281" i="3"/>
  <c r="F5281" i="3"/>
  <c r="AG5281" i="3"/>
  <c r="D5282" i="3"/>
  <c r="F5282" i="3"/>
  <c r="AG5282" i="3"/>
  <c r="D5283" i="3"/>
  <c r="F5283" i="3"/>
  <c r="AG5283" i="3"/>
  <c r="D5284" i="3"/>
  <c r="F5284" i="3"/>
  <c r="AG5284" i="3"/>
  <c r="D5285" i="3"/>
  <c r="F5285" i="3"/>
  <c r="AG5285" i="3"/>
  <c r="D5286" i="3"/>
  <c r="F5286" i="3"/>
  <c r="AG5286" i="3"/>
  <c r="D5287" i="3"/>
  <c r="F5287" i="3"/>
  <c r="AG5287" i="3"/>
  <c r="D5288" i="3"/>
  <c r="F5288" i="3"/>
  <c r="AG5288" i="3"/>
  <c r="D5289" i="3"/>
  <c r="F5289" i="3"/>
  <c r="AG5289" i="3"/>
  <c r="D5290" i="3"/>
  <c r="F5290" i="3"/>
  <c r="AG5290" i="3"/>
  <c r="D5291" i="3"/>
  <c r="F5291" i="3"/>
  <c r="AG5291" i="3"/>
  <c r="D5292" i="3"/>
  <c r="F5292" i="3"/>
  <c r="AG5292" i="3"/>
  <c r="D5293" i="3"/>
  <c r="F5293" i="3"/>
  <c r="AG5293" i="3"/>
  <c r="D5294" i="3"/>
  <c r="F5294" i="3"/>
  <c r="AG5294" i="3"/>
  <c r="D5295" i="3"/>
  <c r="F5295" i="3"/>
  <c r="AG5295" i="3"/>
  <c r="D5296" i="3"/>
  <c r="F5296" i="3"/>
  <c r="AG5296" i="3"/>
  <c r="D5297" i="3"/>
  <c r="F5297" i="3"/>
  <c r="AG5297" i="3"/>
  <c r="D5298" i="3"/>
  <c r="F5298" i="3"/>
  <c r="AG5298" i="3"/>
  <c r="D5299" i="3"/>
  <c r="F5299" i="3"/>
  <c r="AG5299" i="3"/>
  <c r="D5300" i="3"/>
  <c r="F5300" i="3"/>
  <c r="AG5300" i="3"/>
  <c r="D5301" i="3"/>
  <c r="F5301" i="3"/>
  <c r="AG5301" i="3"/>
  <c r="D5302" i="3"/>
  <c r="F5302" i="3"/>
  <c r="AG5302" i="3"/>
  <c r="D5303" i="3"/>
  <c r="F5303" i="3"/>
  <c r="AG5303" i="3"/>
  <c r="D5304" i="3"/>
  <c r="F5304" i="3"/>
  <c r="AG5304" i="3"/>
  <c r="D5305" i="3"/>
  <c r="F5305" i="3"/>
  <c r="AG5305" i="3"/>
  <c r="D5306" i="3"/>
  <c r="F5306" i="3"/>
  <c r="AG5306" i="3"/>
  <c r="D5307" i="3"/>
  <c r="F5307" i="3"/>
  <c r="AG5307" i="3"/>
  <c r="D5308" i="3"/>
  <c r="F5308" i="3"/>
  <c r="AG5308" i="3"/>
  <c r="D5309" i="3"/>
  <c r="F5309" i="3"/>
  <c r="AG5309" i="3"/>
  <c r="D5310" i="3"/>
  <c r="F5310" i="3"/>
  <c r="AG5310" i="3"/>
  <c r="D5311" i="3"/>
  <c r="F5311" i="3"/>
  <c r="AG5311" i="3"/>
  <c r="D5312" i="3"/>
  <c r="F5312" i="3"/>
  <c r="AG5312" i="3"/>
  <c r="D5313" i="3"/>
  <c r="F5313" i="3"/>
  <c r="AG5313" i="3"/>
  <c r="D5314" i="3"/>
  <c r="F5314" i="3"/>
  <c r="AG5314" i="3"/>
  <c r="D5315" i="3"/>
  <c r="F5315" i="3"/>
  <c r="AG5315" i="3"/>
  <c r="D5316" i="3"/>
  <c r="F5316" i="3"/>
  <c r="AG5316" i="3"/>
  <c r="D5317" i="3"/>
  <c r="F5317" i="3"/>
  <c r="AG5317" i="3"/>
  <c r="D5318" i="3"/>
  <c r="F5318" i="3"/>
  <c r="AG5318" i="3"/>
  <c r="D5319" i="3"/>
  <c r="F5319" i="3"/>
  <c r="AG5319" i="3"/>
  <c r="D5320" i="3"/>
  <c r="F5320" i="3"/>
  <c r="AG5320" i="3"/>
  <c r="D5321" i="3"/>
  <c r="F5321" i="3"/>
  <c r="AG5321" i="3"/>
  <c r="D5322" i="3"/>
  <c r="F5322" i="3"/>
  <c r="AG5322" i="3"/>
  <c r="D5323" i="3"/>
  <c r="F5323" i="3"/>
  <c r="AG5323" i="3"/>
  <c r="D5324" i="3"/>
  <c r="F5324" i="3"/>
  <c r="AG5324" i="3"/>
  <c r="D5325" i="3"/>
  <c r="F5325" i="3"/>
  <c r="AG5325" i="3"/>
  <c r="D5326" i="3"/>
  <c r="F5326" i="3"/>
  <c r="AG5326" i="3"/>
  <c r="D5327" i="3"/>
  <c r="F5327" i="3"/>
  <c r="AG5327" i="3"/>
  <c r="D5328" i="3"/>
  <c r="F5328" i="3"/>
  <c r="AG5328" i="3"/>
  <c r="D5329" i="3"/>
  <c r="F5329" i="3"/>
  <c r="AG5329" i="3"/>
  <c r="D5330" i="3"/>
  <c r="F5330" i="3"/>
  <c r="AG5330" i="3"/>
  <c r="D5331" i="3"/>
  <c r="F5331" i="3"/>
  <c r="AG5331" i="3"/>
  <c r="D5332" i="3"/>
  <c r="F5332" i="3"/>
  <c r="AG5332" i="3"/>
  <c r="D5333" i="3"/>
  <c r="F5333" i="3"/>
  <c r="AG5333" i="3"/>
  <c r="D5334" i="3"/>
  <c r="F5334" i="3"/>
  <c r="AG5334" i="3"/>
  <c r="D5335" i="3"/>
  <c r="F5335" i="3"/>
  <c r="AG5335" i="3"/>
  <c r="D5336" i="3"/>
  <c r="F5336" i="3"/>
  <c r="AG5336" i="3"/>
  <c r="D5337" i="3"/>
  <c r="F5337" i="3"/>
  <c r="AG5337" i="3"/>
  <c r="D5338" i="3"/>
  <c r="F5338" i="3"/>
  <c r="AG5338" i="3"/>
  <c r="D5339" i="3"/>
  <c r="F5339" i="3"/>
  <c r="AG5339" i="3"/>
  <c r="D5340" i="3"/>
  <c r="F5340" i="3"/>
  <c r="AG5340" i="3"/>
  <c r="D5341" i="3"/>
  <c r="F5341" i="3"/>
  <c r="AG5341" i="3"/>
  <c r="D5342" i="3"/>
  <c r="F5342" i="3"/>
  <c r="AG5342" i="3"/>
  <c r="D5343" i="3"/>
  <c r="F5343" i="3"/>
  <c r="AG5343" i="3"/>
  <c r="D5344" i="3"/>
  <c r="F5344" i="3"/>
  <c r="AG5344" i="3"/>
  <c r="D5345" i="3"/>
  <c r="F5345" i="3"/>
  <c r="AG5345" i="3"/>
  <c r="D5346" i="3"/>
  <c r="F5346" i="3"/>
  <c r="AG5346" i="3"/>
  <c r="D5347" i="3"/>
  <c r="F5347" i="3"/>
  <c r="AG5347" i="3"/>
  <c r="D5348" i="3"/>
  <c r="F5348" i="3"/>
  <c r="AG5348" i="3"/>
  <c r="D5349" i="3"/>
  <c r="F5349" i="3"/>
  <c r="AG5349" i="3"/>
  <c r="D5350" i="3"/>
  <c r="F5350" i="3"/>
  <c r="AG5350" i="3"/>
  <c r="D5351" i="3"/>
  <c r="F5351" i="3"/>
  <c r="AG5351" i="3"/>
  <c r="D5352" i="3"/>
  <c r="F5352" i="3"/>
  <c r="AG5352" i="3"/>
  <c r="D5353" i="3"/>
  <c r="F5353" i="3"/>
  <c r="AG5353" i="3"/>
  <c r="D5354" i="3"/>
  <c r="F5354" i="3"/>
  <c r="AG5354" i="3"/>
  <c r="D5355" i="3"/>
  <c r="F5355" i="3"/>
  <c r="AG5355" i="3"/>
  <c r="D5356" i="3"/>
  <c r="F5356" i="3"/>
  <c r="AG5356" i="3"/>
  <c r="D5357" i="3"/>
  <c r="F5357" i="3"/>
  <c r="AG5357" i="3"/>
  <c r="D5358" i="3"/>
  <c r="F5358" i="3"/>
  <c r="AG5358" i="3"/>
  <c r="D5359" i="3"/>
  <c r="F5359" i="3"/>
  <c r="AG5359" i="3"/>
  <c r="D5360" i="3"/>
  <c r="F5360" i="3"/>
  <c r="AG5360" i="3"/>
  <c r="D5361" i="3"/>
  <c r="F5361" i="3"/>
  <c r="AG5361" i="3"/>
  <c r="D5362" i="3"/>
  <c r="F5362" i="3"/>
  <c r="AG5362" i="3"/>
  <c r="D5363" i="3"/>
  <c r="F5363" i="3"/>
  <c r="AG5363" i="3"/>
  <c r="D5364" i="3"/>
  <c r="F5364" i="3"/>
  <c r="AG5364" i="3"/>
  <c r="D5365" i="3"/>
  <c r="F5365" i="3"/>
  <c r="AG5365" i="3"/>
  <c r="D5366" i="3"/>
  <c r="F5366" i="3"/>
  <c r="AG5366" i="3"/>
  <c r="D5367" i="3"/>
  <c r="F5367" i="3"/>
  <c r="AG5367" i="3"/>
  <c r="D5368" i="3"/>
  <c r="F5368" i="3"/>
  <c r="AG5368" i="3"/>
  <c r="D5369" i="3"/>
  <c r="F5369" i="3"/>
  <c r="AG5369" i="3"/>
  <c r="D5370" i="3"/>
  <c r="F5370" i="3"/>
  <c r="AG5370" i="3"/>
  <c r="D5371" i="3"/>
  <c r="F5371" i="3"/>
  <c r="AG5371" i="3"/>
  <c r="D5372" i="3"/>
  <c r="F5372" i="3"/>
  <c r="AG5372" i="3"/>
  <c r="D5373" i="3"/>
  <c r="F5373" i="3"/>
  <c r="AG5373" i="3"/>
  <c r="D5374" i="3"/>
  <c r="F5374" i="3"/>
  <c r="AG5374" i="3"/>
  <c r="D5375" i="3"/>
  <c r="F5375" i="3"/>
  <c r="AG5375" i="3"/>
  <c r="D5376" i="3"/>
  <c r="F5376" i="3"/>
  <c r="AG5376" i="3"/>
  <c r="D5377" i="3"/>
  <c r="F5377" i="3"/>
  <c r="AG5377" i="3"/>
  <c r="D5378" i="3"/>
  <c r="F5378" i="3"/>
  <c r="AG5378" i="3"/>
  <c r="D5379" i="3"/>
  <c r="F5379" i="3"/>
  <c r="AG5379" i="3"/>
  <c r="D5380" i="3"/>
  <c r="F5380" i="3"/>
  <c r="AG5380" i="3"/>
  <c r="D5381" i="3"/>
  <c r="F5381" i="3"/>
  <c r="AG5381" i="3"/>
  <c r="D5382" i="3"/>
  <c r="F5382" i="3"/>
  <c r="AG5382" i="3"/>
  <c r="D5383" i="3"/>
  <c r="F5383" i="3"/>
  <c r="AG5383" i="3"/>
  <c r="D5384" i="3"/>
  <c r="F5384" i="3"/>
  <c r="AG5384" i="3"/>
  <c r="D5385" i="3"/>
  <c r="F5385" i="3"/>
  <c r="AG5385" i="3"/>
  <c r="D5386" i="3"/>
  <c r="F5386" i="3"/>
  <c r="AG5386" i="3"/>
  <c r="D5387" i="3"/>
  <c r="F5387" i="3"/>
  <c r="AG5387" i="3"/>
  <c r="D5388" i="3"/>
  <c r="F5388" i="3"/>
  <c r="AG5388" i="3"/>
  <c r="D5389" i="3"/>
  <c r="F5389" i="3"/>
  <c r="AG5389" i="3"/>
  <c r="D5390" i="3"/>
  <c r="F5390" i="3"/>
  <c r="AG5390" i="3"/>
  <c r="D5391" i="3"/>
  <c r="F5391" i="3"/>
  <c r="AG5391" i="3"/>
  <c r="D5392" i="3"/>
  <c r="F5392" i="3"/>
  <c r="AG5392" i="3"/>
  <c r="D5393" i="3"/>
  <c r="F5393" i="3"/>
  <c r="AG5393" i="3"/>
  <c r="D5394" i="3"/>
  <c r="F5394" i="3"/>
  <c r="AG5394" i="3"/>
  <c r="D5395" i="3"/>
  <c r="F5395" i="3"/>
  <c r="AG5395" i="3"/>
  <c r="D5396" i="3"/>
  <c r="F5396" i="3"/>
  <c r="AG5396" i="3"/>
  <c r="D5397" i="3"/>
  <c r="F5397" i="3"/>
  <c r="AG5397" i="3"/>
  <c r="D5398" i="3"/>
  <c r="F5398" i="3"/>
  <c r="AG5398" i="3"/>
  <c r="D5399" i="3"/>
  <c r="F5399" i="3"/>
  <c r="AG5399" i="3"/>
  <c r="D5400" i="3"/>
  <c r="F5400" i="3"/>
  <c r="AG5400" i="3"/>
  <c r="D5401" i="3"/>
  <c r="F5401" i="3"/>
  <c r="AG5401" i="3"/>
  <c r="D5402" i="3"/>
  <c r="F5402" i="3"/>
  <c r="AG5402" i="3"/>
  <c r="D5403" i="3"/>
  <c r="F5403" i="3"/>
  <c r="AG5403" i="3"/>
  <c r="D5404" i="3"/>
  <c r="F5404" i="3"/>
  <c r="AG5404" i="3"/>
  <c r="D5405" i="3"/>
  <c r="F5405" i="3"/>
  <c r="AG5405" i="3"/>
  <c r="D5406" i="3"/>
  <c r="F5406" i="3"/>
  <c r="AG5406" i="3"/>
  <c r="D5407" i="3"/>
  <c r="F5407" i="3"/>
  <c r="AG5407" i="3"/>
  <c r="D5408" i="3"/>
  <c r="F5408" i="3"/>
  <c r="AG5408" i="3"/>
  <c r="D5409" i="3"/>
  <c r="F5409" i="3"/>
  <c r="AG5409" i="3"/>
  <c r="D5410" i="3"/>
  <c r="F5410" i="3"/>
  <c r="AG5410" i="3"/>
  <c r="D5411" i="3"/>
  <c r="F5411" i="3"/>
  <c r="AG5411" i="3"/>
  <c r="D5412" i="3"/>
  <c r="F5412" i="3"/>
  <c r="AG5412" i="3"/>
  <c r="D5413" i="3"/>
  <c r="F5413" i="3"/>
  <c r="AG5413" i="3"/>
  <c r="D5414" i="3"/>
  <c r="F5414" i="3"/>
  <c r="AG5414" i="3"/>
  <c r="D5415" i="3"/>
  <c r="F5415" i="3"/>
  <c r="AG5415" i="3"/>
  <c r="D5416" i="3"/>
  <c r="F5416" i="3"/>
  <c r="AG5416" i="3"/>
  <c r="D5417" i="3"/>
  <c r="F5417" i="3"/>
  <c r="AG5417" i="3"/>
  <c r="D5418" i="3"/>
  <c r="F5418" i="3"/>
  <c r="AG5418" i="3"/>
  <c r="D5419" i="3"/>
  <c r="F5419" i="3"/>
  <c r="AG5419" i="3"/>
  <c r="D5420" i="3"/>
  <c r="F5420" i="3"/>
  <c r="AG5420" i="3"/>
  <c r="D5421" i="3"/>
  <c r="F5421" i="3"/>
  <c r="AG5421" i="3"/>
  <c r="D5422" i="3"/>
  <c r="F5422" i="3"/>
  <c r="AG5422" i="3"/>
  <c r="D5423" i="3"/>
  <c r="F5423" i="3"/>
  <c r="AG5423" i="3"/>
  <c r="D5424" i="3"/>
  <c r="F5424" i="3"/>
  <c r="AG5424" i="3"/>
  <c r="D5425" i="3"/>
  <c r="F5425" i="3"/>
  <c r="AG5425" i="3"/>
  <c r="D5426" i="3"/>
  <c r="F5426" i="3"/>
  <c r="AG5426" i="3"/>
  <c r="D5427" i="3"/>
  <c r="F5427" i="3"/>
  <c r="AG5427" i="3"/>
  <c r="D5428" i="3"/>
  <c r="F5428" i="3"/>
  <c r="AG5428" i="3"/>
  <c r="D5429" i="3"/>
  <c r="F5429" i="3"/>
  <c r="AG5429" i="3"/>
  <c r="D5430" i="3"/>
  <c r="F5430" i="3"/>
  <c r="AG5430" i="3"/>
  <c r="D5431" i="3"/>
  <c r="F5431" i="3"/>
  <c r="AG5431" i="3"/>
  <c r="D5432" i="3"/>
  <c r="F5432" i="3"/>
  <c r="AG5432" i="3"/>
  <c r="D5433" i="3"/>
  <c r="F5433" i="3"/>
  <c r="AG5433" i="3"/>
  <c r="D5434" i="3"/>
  <c r="F5434" i="3"/>
  <c r="AG5434" i="3"/>
  <c r="D5435" i="3"/>
  <c r="F5435" i="3"/>
  <c r="AG5435" i="3"/>
  <c r="D5436" i="3"/>
  <c r="F5436" i="3"/>
  <c r="AG5436" i="3"/>
  <c r="D5437" i="3"/>
  <c r="F5437" i="3"/>
  <c r="AG5437" i="3"/>
  <c r="D5438" i="3"/>
  <c r="F5438" i="3"/>
  <c r="AG5438" i="3"/>
  <c r="D5439" i="3"/>
  <c r="F5439" i="3"/>
  <c r="AG5439" i="3"/>
  <c r="D5440" i="3"/>
  <c r="F5440" i="3"/>
  <c r="AG5440" i="3"/>
  <c r="D5441" i="3"/>
  <c r="F5441" i="3"/>
  <c r="AG5441" i="3"/>
  <c r="D5442" i="3"/>
  <c r="F5442" i="3"/>
  <c r="AG5442" i="3"/>
  <c r="D5443" i="3"/>
  <c r="F5443" i="3"/>
  <c r="AG5443" i="3"/>
  <c r="D5444" i="3"/>
  <c r="F5444" i="3"/>
  <c r="AG5444" i="3"/>
  <c r="D5445" i="3"/>
  <c r="F5445" i="3"/>
  <c r="AG5445" i="3"/>
  <c r="D5446" i="3"/>
  <c r="F5446" i="3"/>
  <c r="AG5446" i="3"/>
  <c r="D5447" i="3"/>
  <c r="F5447" i="3"/>
  <c r="AG5447" i="3"/>
  <c r="D5448" i="3"/>
  <c r="F5448" i="3"/>
  <c r="AG5448" i="3"/>
  <c r="D5449" i="3"/>
  <c r="F5449" i="3"/>
  <c r="AG5449" i="3"/>
  <c r="D5450" i="3"/>
  <c r="F5450" i="3"/>
  <c r="AG5450" i="3"/>
  <c r="D5451" i="3"/>
  <c r="F5451" i="3"/>
  <c r="AG5451" i="3"/>
  <c r="D5452" i="3"/>
  <c r="F5452" i="3"/>
  <c r="AG5452" i="3"/>
  <c r="D5453" i="3"/>
  <c r="F5453" i="3"/>
  <c r="AG5453" i="3"/>
  <c r="D5454" i="3"/>
  <c r="F5454" i="3"/>
  <c r="AG5454" i="3"/>
  <c r="D5455" i="3"/>
  <c r="F5455" i="3"/>
  <c r="AG5455" i="3"/>
  <c r="D5456" i="3"/>
  <c r="F5456" i="3"/>
  <c r="AG5456" i="3"/>
  <c r="D5457" i="3"/>
  <c r="F5457" i="3"/>
  <c r="AG5457" i="3"/>
  <c r="D5458" i="3"/>
  <c r="F5458" i="3"/>
  <c r="AG5458" i="3"/>
  <c r="D5459" i="3"/>
  <c r="F5459" i="3"/>
  <c r="AG5459" i="3"/>
  <c r="D5460" i="3"/>
  <c r="F5460" i="3"/>
  <c r="AG5460" i="3"/>
  <c r="D5461" i="3"/>
  <c r="F5461" i="3"/>
  <c r="AG5461" i="3"/>
  <c r="D5462" i="3"/>
  <c r="F5462" i="3"/>
  <c r="AG5462" i="3"/>
  <c r="D5463" i="3"/>
  <c r="F5463" i="3"/>
  <c r="AG5463" i="3"/>
  <c r="D5464" i="3"/>
  <c r="F5464" i="3"/>
  <c r="AG5464" i="3"/>
  <c r="D5465" i="3"/>
  <c r="F5465" i="3"/>
  <c r="AG5465" i="3"/>
  <c r="D5466" i="3"/>
  <c r="F5466" i="3"/>
  <c r="AG5466" i="3"/>
  <c r="D5467" i="3"/>
  <c r="F5467" i="3"/>
  <c r="AG5467" i="3"/>
  <c r="D5468" i="3"/>
  <c r="F5468" i="3"/>
  <c r="AG5468" i="3"/>
  <c r="D5469" i="3"/>
  <c r="F5469" i="3"/>
  <c r="AG5469" i="3"/>
  <c r="D5470" i="3"/>
  <c r="F5470" i="3"/>
  <c r="AG5470" i="3"/>
  <c r="D5471" i="3"/>
  <c r="F5471" i="3"/>
  <c r="AG5471" i="3"/>
  <c r="D5472" i="3"/>
  <c r="F5472" i="3"/>
  <c r="AG5472" i="3"/>
  <c r="D5473" i="3"/>
  <c r="F5473" i="3"/>
  <c r="AG5473" i="3"/>
  <c r="D5474" i="3"/>
  <c r="F5474" i="3"/>
  <c r="AG5474" i="3"/>
  <c r="D5475" i="3"/>
  <c r="F5475" i="3"/>
  <c r="AG5475" i="3"/>
  <c r="D5476" i="3"/>
  <c r="F5476" i="3"/>
  <c r="AG5476" i="3"/>
  <c r="D5477" i="3"/>
  <c r="F5477" i="3"/>
  <c r="AG5477" i="3"/>
  <c r="D5478" i="3"/>
  <c r="F5478" i="3"/>
  <c r="AG5478" i="3"/>
  <c r="D5479" i="3"/>
  <c r="F5479" i="3"/>
  <c r="AG5479" i="3"/>
  <c r="D5480" i="3"/>
  <c r="F5480" i="3"/>
  <c r="AG5480" i="3"/>
  <c r="D5481" i="3"/>
  <c r="F5481" i="3"/>
  <c r="AG5481" i="3"/>
  <c r="D5482" i="3"/>
  <c r="F5482" i="3"/>
  <c r="AG5482" i="3"/>
  <c r="D5483" i="3"/>
  <c r="F5483" i="3"/>
  <c r="AG5483" i="3"/>
  <c r="D5484" i="3"/>
  <c r="F5484" i="3"/>
  <c r="AG5484" i="3"/>
  <c r="D5485" i="3"/>
  <c r="F5485" i="3"/>
  <c r="AG5485" i="3"/>
  <c r="D5486" i="3"/>
  <c r="F5486" i="3"/>
  <c r="AG5486" i="3"/>
  <c r="D5487" i="3"/>
  <c r="F5487" i="3"/>
  <c r="AG5487" i="3"/>
  <c r="D5488" i="3"/>
  <c r="F5488" i="3"/>
  <c r="AG5488" i="3"/>
  <c r="D5489" i="3"/>
  <c r="F5489" i="3"/>
  <c r="AG5489" i="3"/>
  <c r="D5490" i="3"/>
  <c r="F5490" i="3"/>
  <c r="AG5490" i="3"/>
  <c r="D5491" i="3"/>
  <c r="F5491" i="3"/>
  <c r="AG5491" i="3"/>
  <c r="D5492" i="3"/>
  <c r="F5492" i="3"/>
  <c r="AG5492" i="3"/>
  <c r="D5493" i="3"/>
  <c r="F5493" i="3"/>
  <c r="AG5493" i="3"/>
  <c r="D5494" i="3"/>
  <c r="F5494" i="3"/>
  <c r="AG5494" i="3"/>
  <c r="D5495" i="3"/>
  <c r="F5495" i="3"/>
  <c r="AG5495" i="3"/>
  <c r="D5496" i="3"/>
  <c r="F5496" i="3"/>
  <c r="AG5496" i="3"/>
  <c r="D5497" i="3"/>
  <c r="F5497" i="3"/>
  <c r="AG5497" i="3"/>
  <c r="D5498" i="3"/>
  <c r="F5498" i="3"/>
  <c r="AG5498" i="3"/>
  <c r="D5499" i="3"/>
  <c r="F5499" i="3"/>
  <c r="AG5499" i="3"/>
  <c r="D5500" i="3"/>
  <c r="F5500" i="3"/>
  <c r="AG5500" i="3"/>
  <c r="D5501" i="3"/>
  <c r="F5501" i="3"/>
  <c r="AG5501" i="3"/>
  <c r="D5502" i="3"/>
  <c r="F5502" i="3"/>
  <c r="AG5502" i="3"/>
  <c r="D5503" i="3"/>
  <c r="F5503" i="3"/>
  <c r="AG5503" i="3"/>
  <c r="D5504" i="3"/>
  <c r="F5504" i="3"/>
  <c r="AG5504" i="3"/>
  <c r="D5505" i="3"/>
  <c r="F5505" i="3"/>
  <c r="AG5505" i="3"/>
  <c r="D5506" i="3"/>
  <c r="F5506" i="3"/>
  <c r="AG5506" i="3"/>
  <c r="D5507" i="3"/>
  <c r="F5507" i="3"/>
  <c r="AG5507" i="3"/>
  <c r="D5508" i="3"/>
  <c r="F5508" i="3"/>
  <c r="AG5508" i="3"/>
  <c r="D5509" i="3"/>
  <c r="F5509" i="3"/>
  <c r="AG5509" i="3"/>
  <c r="D5510" i="3"/>
  <c r="F5510" i="3"/>
  <c r="AG5510" i="3"/>
  <c r="D5511" i="3"/>
  <c r="F5511" i="3"/>
  <c r="AG5511" i="3"/>
  <c r="D5512" i="3"/>
  <c r="F5512" i="3"/>
  <c r="AG5512" i="3"/>
  <c r="D5513" i="3"/>
  <c r="F5513" i="3"/>
  <c r="AG5513" i="3"/>
  <c r="D5514" i="3"/>
  <c r="F5514" i="3"/>
  <c r="AG5514" i="3"/>
  <c r="D5515" i="3"/>
  <c r="F5515" i="3"/>
  <c r="AG5515" i="3"/>
  <c r="D5516" i="3"/>
  <c r="F5516" i="3"/>
  <c r="AG5516" i="3"/>
  <c r="D5517" i="3"/>
  <c r="F5517" i="3"/>
  <c r="AG5517" i="3"/>
  <c r="D5518" i="3"/>
  <c r="F5518" i="3"/>
  <c r="AG5518" i="3"/>
  <c r="D5519" i="3"/>
  <c r="F5519" i="3"/>
  <c r="AG5519" i="3"/>
  <c r="D5520" i="3"/>
  <c r="F5520" i="3"/>
  <c r="AG5520" i="3"/>
  <c r="D5521" i="3"/>
  <c r="F5521" i="3"/>
  <c r="AG5521" i="3"/>
  <c r="D5522" i="3"/>
  <c r="F5522" i="3"/>
  <c r="AG5522" i="3"/>
  <c r="D5523" i="3"/>
  <c r="F5523" i="3"/>
  <c r="AG5523" i="3"/>
  <c r="D5524" i="3"/>
  <c r="F5524" i="3"/>
  <c r="AG5524" i="3"/>
  <c r="D5525" i="3"/>
  <c r="F5525" i="3"/>
  <c r="AG5525" i="3"/>
  <c r="D5526" i="3"/>
  <c r="F5526" i="3"/>
  <c r="AG5526" i="3"/>
  <c r="D5527" i="3"/>
  <c r="F5527" i="3"/>
  <c r="AG5527" i="3"/>
  <c r="D5528" i="3"/>
  <c r="F5528" i="3"/>
  <c r="AG5528" i="3"/>
  <c r="D5529" i="3"/>
  <c r="F5529" i="3"/>
  <c r="AG5529" i="3"/>
  <c r="D5530" i="3"/>
  <c r="F5530" i="3"/>
  <c r="AG5530" i="3"/>
  <c r="D5531" i="3"/>
  <c r="F5531" i="3"/>
  <c r="AG5531" i="3"/>
  <c r="D5532" i="3"/>
  <c r="F5532" i="3"/>
  <c r="AG5532" i="3"/>
  <c r="D5533" i="3"/>
  <c r="F5533" i="3"/>
  <c r="AG5533" i="3"/>
  <c r="D5534" i="3"/>
  <c r="F5534" i="3"/>
  <c r="AG5534" i="3"/>
  <c r="D5535" i="3"/>
  <c r="F5535" i="3"/>
  <c r="AG5535" i="3"/>
  <c r="D5536" i="3"/>
  <c r="F5536" i="3"/>
  <c r="AG5536" i="3"/>
  <c r="D5537" i="3"/>
  <c r="F5537" i="3"/>
  <c r="AG5537" i="3"/>
  <c r="D5538" i="3"/>
  <c r="F5538" i="3"/>
  <c r="AG5538" i="3"/>
  <c r="D5539" i="3"/>
  <c r="F5539" i="3"/>
  <c r="AG5539" i="3"/>
  <c r="D5540" i="3"/>
  <c r="F5540" i="3"/>
  <c r="AG5540" i="3"/>
  <c r="D5541" i="3"/>
  <c r="F5541" i="3"/>
  <c r="AG5541" i="3"/>
  <c r="D5542" i="3"/>
  <c r="F5542" i="3"/>
  <c r="AG5542" i="3"/>
  <c r="D5543" i="3"/>
  <c r="F5543" i="3"/>
  <c r="AG5543" i="3"/>
  <c r="D5544" i="3"/>
  <c r="F5544" i="3"/>
  <c r="AG5544" i="3"/>
  <c r="D5545" i="3"/>
  <c r="F5545" i="3"/>
  <c r="AG5545" i="3"/>
  <c r="D5546" i="3"/>
  <c r="F5546" i="3"/>
  <c r="AG5546" i="3"/>
  <c r="D5547" i="3"/>
  <c r="F5547" i="3"/>
  <c r="AG5547" i="3"/>
  <c r="D5548" i="3"/>
  <c r="F5548" i="3"/>
  <c r="AG5548" i="3"/>
  <c r="D5549" i="3"/>
  <c r="F5549" i="3"/>
  <c r="AG5549" i="3"/>
  <c r="D5550" i="3"/>
  <c r="F5550" i="3"/>
  <c r="AG5550" i="3"/>
  <c r="D5551" i="3"/>
  <c r="F5551" i="3"/>
  <c r="AG5551" i="3"/>
  <c r="D5552" i="3"/>
  <c r="F5552" i="3"/>
  <c r="AG5552" i="3"/>
  <c r="D5553" i="3"/>
  <c r="F5553" i="3"/>
  <c r="AG5553" i="3"/>
  <c r="D5554" i="3"/>
  <c r="F5554" i="3"/>
  <c r="AG5554" i="3"/>
  <c r="D5555" i="3"/>
  <c r="F5555" i="3"/>
  <c r="AG5555" i="3"/>
  <c r="D5556" i="3"/>
  <c r="F5556" i="3"/>
  <c r="AG5556" i="3"/>
  <c r="D5557" i="3"/>
  <c r="F5557" i="3"/>
  <c r="AG5557" i="3"/>
  <c r="D5558" i="3"/>
  <c r="F5558" i="3"/>
  <c r="AG5558" i="3"/>
  <c r="D5559" i="3"/>
  <c r="F5559" i="3"/>
  <c r="AG5559" i="3"/>
  <c r="D5560" i="3"/>
  <c r="F5560" i="3"/>
  <c r="AG5560" i="3"/>
  <c r="D5561" i="3"/>
  <c r="F5561" i="3"/>
  <c r="AG5561" i="3"/>
  <c r="D5562" i="3"/>
  <c r="F5562" i="3"/>
  <c r="AG5562" i="3"/>
  <c r="D5563" i="3"/>
  <c r="F5563" i="3"/>
  <c r="AG5563" i="3"/>
  <c r="D5564" i="3"/>
  <c r="F5564" i="3"/>
  <c r="AG5564" i="3"/>
  <c r="D5565" i="3"/>
  <c r="F5565" i="3"/>
  <c r="AG5565" i="3"/>
  <c r="D5566" i="3"/>
  <c r="F5566" i="3"/>
  <c r="AG5566" i="3"/>
  <c r="D5567" i="3"/>
  <c r="F5567" i="3"/>
  <c r="AG5567" i="3"/>
  <c r="D5568" i="3"/>
  <c r="F5568" i="3"/>
  <c r="AG5568" i="3"/>
  <c r="D5569" i="3"/>
  <c r="F5569" i="3"/>
  <c r="AG5569" i="3"/>
  <c r="D5570" i="3"/>
  <c r="F5570" i="3"/>
  <c r="AG5570" i="3"/>
  <c r="D5571" i="3"/>
  <c r="F5571" i="3"/>
  <c r="AG5571" i="3"/>
  <c r="D5572" i="3"/>
  <c r="F5572" i="3"/>
  <c r="AG5572" i="3"/>
  <c r="D5573" i="3"/>
  <c r="F5573" i="3"/>
  <c r="AG5573" i="3"/>
  <c r="D5574" i="3"/>
  <c r="F5574" i="3"/>
  <c r="AG5574" i="3"/>
  <c r="D5575" i="3"/>
  <c r="F5575" i="3"/>
  <c r="AG5575" i="3"/>
  <c r="D5576" i="3"/>
  <c r="F5576" i="3"/>
  <c r="AG5576" i="3"/>
  <c r="D5577" i="3"/>
  <c r="F5577" i="3"/>
  <c r="AG5577" i="3"/>
  <c r="D5578" i="3"/>
  <c r="F5578" i="3"/>
  <c r="AG5578" i="3"/>
  <c r="D5579" i="3"/>
  <c r="F5579" i="3"/>
  <c r="AG5579" i="3"/>
  <c r="D5580" i="3"/>
  <c r="F5580" i="3"/>
  <c r="AG5580" i="3"/>
  <c r="D5581" i="3"/>
  <c r="F5581" i="3"/>
  <c r="AG5581" i="3"/>
  <c r="D5582" i="3"/>
  <c r="F5582" i="3"/>
  <c r="AG5582" i="3"/>
  <c r="D5583" i="3"/>
  <c r="F5583" i="3"/>
  <c r="AG5583" i="3"/>
  <c r="D5584" i="3"/>
  <c r="F5584" i="3"/>
  <c r="AG5584" i="3"/>
  <c r="D5585" i="3"/>
  <c r="F5585" i="3"/>
  <c r="AG5585" i="3"/>
  <c r="D5586" i="3"/>
  <c r="F5586" i="3"/>
  <c r="AG5586" i="3"/>
  <c r="D5587" i="3"/>
  <c r="F5587" i="3"/>
  <c r="AG5587" i="3"/>
  <c r="D5588" i="3"/>
  <c r="F5588" i="3"/>
  <c r="AG5588" i="3"/>
  <c r="D5589" i="3"/>
  <c r="F5589" i="3"/>
  <c r="AG5589" i="3"/>
  <c r="D5590" i="3"/>
  <c r="F5590" i="3"/>
  <c r="AG5590" i="3"/>
  <c r="D5591" i="3"/>
  <c r="F5591" i="3"/>
  <c r="AG5591" i="3"/>
  <c r="D5592" i="3"/>
  <c r="F5592" i="3"/>
  <c r="AG5592" i="3"/>
  <c r="D5593" i="3"/>
  <c r="F5593" i="3"/>
  <c r="AG5593" i="3"/>
  <c r="D5594" i="3"/>
  <c r="F5594" i="3"/>
  <c r="AG5594" i="3"/>
  <c r="D5595" i="3"/>
  <c r="F5595" i="3"/>
  <c r="AG5595" i="3"/>
  <c r="D5596" i="3"/>
  <c r="F5596" i="3"/>
  <c r="AG5596" i="3"/>
  <c r="D5597" i="3"/>
  <c r="F5597" i="3"/>
  <c r="AG5597" i="3"/>
  <c r="D5598" i="3"/>
  <c r="F5598" i="3"/>
  <c r="AG5598" i="3"/>
  <c r="D5599" i="3"/>
  <c r="F5599" i="3"/>
  <c r="AG5599" i="3"/>
  <c r="D5600" i="3"/>
  <c r="F5600" i="3"/>
  <c r="AG5600" i="3"/>
  <c r="D5601" i="3"/>
  <c r="F5601" i="3"/>
  <c r="AG5601" i="3"/>
  <c r="D5602" i="3"/>
  <c r="F5602" i="3"/>
  <c r="AG5602" i="3"/>
  <c r="D5603" i="3"/>
  <c r="F5603" i="3"/>
  <c r="AG5603" i="3"/>
  <c r="D5604" i="3"/>
  <c r="F5604" i="3"/>
  <c r="AG5604" i="3"/>
  <c r="D5605" i="3"/>
  <c r="F5605" i="3"/>
  <c r="AG5605" i="3"/>
  <c r="D5606" i="3"/>
  <c r="F5606" i="3"/>
  <c r="AG5606" i="3"/>
  <c r="D5607" i="3"/>
  <c r="F5607" i="3"/>
  <c r="AG5607" i="3"/>
  <c r="D5608" i="3"/>
  <c r="F5608" i="3"/>
  <c r="AG5608" i="3"/>
  <c r="D5609" i="3"/>
  <c r="F5609" i="3"/>
  <c r="AG5609" i="3"/>
  <c r="D5610" i="3"/>
  <c r="F5610" i="3"/>
  <c r="AG5610" i="3"/>
  <c r="D5611" i="3"/>
  <c r="F5611" i="3"/>
  <c r="AG5611" i="3"/>
  <c r="D5612" i="3"/>
  <c r="F5612" i="3"/>
  <c r="AG5612" i="3"/>
  <c r="D5613" i="3"/>
  <c r="F5613" i="3"/>
  <c r="AG5613" i="3"/>
  <c r="D5614" i="3"/>
  <c r="F5614" i="3"/>
  <c r="AG5614" i="3"/>
  <c r="D5615" i="3"/>
  <c r="F5615" i="3"/>
  <c r="AG5615" i="3"/>
  <c r="D5616" i="3"/>
  <c r="F5616" i="3"/>
  <c r="AG5616" i="3"/>
  <c r="D5617" i="3"/>
  <c r="F5617" i="3"/>
  <c r="AG5617" i="3"/>
  <c r="D5618" i="3"/>
  <c r="F5618" i="3"/>
  <c r="AG5618" i="3"/>
  <c r="D5619" i="3"/>
  <c r="F5619" i="3"/>
  <c r="AG5619" i="3"/>
  <c r="D5620" i="3"/>
  <c r="F5620" i="3"/>
  <c r="AG5620" i="3"/>
  <c r="D5621" i="3"/>
  <c r="F5621" i="3"/>
  <c r="AG5621" i="3"/>
  <c r="D5622" i="3"/>
  <c r="F5622" i="3"/>
  <c r="AG5622" i="3"/>
  <c r="D5623" i="3"/>
  <c r="F5623" i="3"/>
  <c r="AG5623" i="3"/>
  <c r="D5624" i="3"/>
  <c r="F5624" i="3"/>
  <c r="AG5624" i="3"/>
  <c r="D5625" i="3"/>
  <c r="F5625" i="3"/>
  <c r="AG5625" i="3"/>
  <c r="D5626" i="3"/>
  <c r="F5626" i="3"/>
  <c r="AG5626" i="3"/>
  <c r="D5627" i="3"/>
  <c r="F5627" i="3"/>
  <c r="AG5627" i="3"/>
  <c r="D5628" i="3"/>
  <c r="F5628" i="3"/>
  <c r="AG5628" i="3"/>
  <c r="D5629" i="3"/>
  <c r="F5629" i="3"/>
  <c r="AG5629" i="3"/>
  <c r="D5630" i="3"/>
  <c r="F5630" i="3"/>
  <c r="AG5630" i="3"/>
  <c r="D5631" i="3"/>
  <c r="F5631" i="3"/>
  <c r="AG5631" i="3"/>
  <c r="D5632" i="3"/>
  <c r="F5632" i="3"/>
  <c r="AG5632" i="3"/>
  <c r="D5633" i="3"/>
  <c r="F5633" i="3"/>
  <c r="AG5633" i="3"/>
  <c r="D5634" i="3"/>
  <c r="F5634" i="3"/>
  <c r="AG5634" i="3"/>
  <c r="D5635" i="3"/>
  <c r="F5635" i="3"/>
  <c r="AG5635" i="3"/>
  <c r="D5636" i="3"/>
  <c r="F5636" i="3"/>
  <c r="AG5636" i="3"/>
  <c r="D5637" i="3"/>
  <c r="F5637" i="3"/>
  <c r="AG5637" i="3"/>
  <c r="D5638" i="3"/>
  <c r="F5638" i="3"/>
  <c r="AG5638" i="3"/>
  <c r="D5639" i="3"/>
  <c r="F5639" i="3"/>
  <c r="AG5639" i="3"/>
  <c r="D5640" i="3"/>
  <c r="F5640" i="3"/>
  <c r="AG5640" i="3"/>
  <c r="D5641" i="3"/>
  <c r="F5641" i="3"/>
  <c r="AG5641" i="3"/>
  <c r="D5642" i="3"/>
  <c r="F5642" i="3"/>
  <c r="AG5642" i="3"/>
  <c r="D5643" i="3"/>
  <c r="F5643" i="3"/>
  <c r="AG5643" i="3"/>
  <c r="D5644" i="3"/>
  <c r="F5644" i="3"/>
  <c r="AG5644" i="3"/>
  <c r="D5645" i="3"/>
  <c r="F5645" i="3"/>
  <c r="AG5645" i="3"/>
  <c r="D5646" i="3"/>
  <c r="F5646" i="3"/>
  <c r="AG5646" i="3"/>
  <c r="D5647" i="3"/>
  <c r="F5647" i="3"/>
  <c r="AG5647" i="3"/>
  <c r="D5648" i="3"/>
  <c r="F5648" i="3"/>
  <c r="AG5648" i="3"/>
  <c r="D5649" i="3"/>
  <c r="F5649" i="3"/>
  <c r="AG5649" i="3"/>
  <c r="D5650" i="3"/>
  <c r="F5650" i="3"/>
  <c r="AG5650" i="3"/>
  <c r="D5651" i="3"/>
  <c r="F5651" i="3"/>
  <c r="AG5651" i="3"/>
  <c r="D5652" i="3"/>
  <c r="F5652" i="3"/>
  <c r="AG5652" i="3"/>
  <c r="D5653" i="3"/>
  <c r="F5653" i="3"/>
  <c r="AG5653" i="3"/>
  <c r="D5654" i="3"/>
  <c r="F5654" i="3"/>
  <c r="AG5654" i="3"/>
  <c r="D5655" i="3"/>
  <c r="F5655" i="3"/>
  <c r="AG5655" i="3"/>
  <c r="D5656" i="3"/>
  <c r="F5656" i="3"/>
  <c r="AG5656" i="3"/>
  <c r="D5657" i="3"/>
  <c r="F5657" i="3"/>
  <c r="AG5657" i="3"/>
  <c r="D5658" i="3"/>
  <c r="F5658" i="3"/>
  <c r="AG5658" i="3"/>
  <c r="D5659" i="3"/>
  <c r="F5659" i="3"/>
  <c r="AG5659" i="3"/>
  <c r="D5660" i="3"/>
  <c r="F5660" i="3"/>
  <c r="AG5660" i="3"/>
  <c r="D5661" i="3"/>
  <c r="F5661" i="3"/>
  <c r="AG5661" i="3"/>
  <c r="D5662" i="3"/>
  <c r="F5662" i="3"/>
  <c r="AG5662" i="3"/>
  <c r="D5663" i="3"/>
  <c r="F5663" i="3"/>
  <c r="AG5663" i="3"/>
  <c r="D5664" i="3"/>
  <c r="F5664" i="3"/>
  <c r="AG5664" i="3"/>
  <c r="D5665" i="3"/>
  <c r="F5665" i="3"/>
  <c r="AG5665" i="3"/>
  <c r="D5666" i="3"/>
  <c r="F5666" i="3"/>
  <c r="AG5666" i="3"/>
  <c r="D5667" i="3"/>
  <c r="F5667" i="3"/>
  <c r="AG5667" i="3"/>
  <c r="D5668" i="3"/>
  <c r="F5668" i="3"/>
  <c r="AG5668" i="3"/>
  <c r="D5669" i="3"/>
  <c r="F5669" i="3"/>
  <c r="AG5669" i="3"/>
  <c r="D5670" i="3"/>
  <c r="F5670" i="3"/>
  <c r="AG5670" i="3"/>
  <c r="D5671" i="3"/>
  <c r="F5671" i="3"/>
  <c r="AG5671" i="3"/>
  <c r="D5672" i="3"/>
  <c r="F5672" i="3"/>
  <c r="AG5672" i="3"/>
  <c r="D5673" i="3"/>
  <c r="F5673" i="3"/>
  <c r="AG5673" i="3"/>
  <c r="D5674" i="3"/>
  <c r="F5674" i="3"/>
  <c r="AG5674" i="3"/>
  <c r="D5675" i="3"/>
  <c r="F5675" i="3"/>
  <c r="AG5675" i="3"/>
  <c r="D5676" i="3"/>
  <c r="F5676" i="3"/>
  <c r="AG5676" i="3"/>
  <c r="D5677" i="3"/>
  <c r="F5677" i="3"/>
  <c r="AG5677" i="3"/>
  <c r="D5678" i="3"/>
  <c r="F5678" i="3"/>
  <c r="AG5678" i="3"/>
  <c r="D5679" i="3"/>
  <c r="F5679" i="3"/>
  <c r="AG5679" i="3"/>
  <c r="D5680" i="3"/>
  <c r="F5680" i="3"/>
  <c r="AG5680" i="3"/>
  <c r="D5681" i="3"/>
  <c r="F5681" i="3"/>
  <c r="AG5681" i="3"/>
  <c r="D5682" i="3"/>
  <c r="F5682" i="3"/>
  <c r="AG5682" i="3"/>
  <c r="D5683" i="3"/>
  <c r="F5683" i="3"/>
  <c r="AG5683" i="3"/>
  <c r="D5684" i="3"/>
  <c r="F5684" i="3"/>
  <c r="AG5684" i="3"/>
  <c r="D5685" i="3"/>
  <c r="F5685" i="3"/>
  <c r="AG5685" i="3"/>
  <c r="D5686" i="3"/>
  <c r="F5686" i="3"/>
  <c r="AG5686" i="3"/>
  <c r="D5687" i="3"/>
  <c r="F5687" i="3"/>
  <c r="AG5687" i="3"/>
  <c r="D5688" i="3"/>
  <c r="F5688" i="3"/>
  <c r="AG5688" i="3"/>
  <c r="D5689" i="3"/>
  <c r="F5689" i="3"/>
  <c r="AG5689" i="3"/>
  <c r="D5690" i="3"/>
  <c r="F5690" i="3"/>
  <c r="AG5690" i="3"/>
  <c r="D5691" i="3"/>
  <c r="F5691" i="3"/>
  <c r="AG5691" i="3"/>
  <c r="D5692" i="3"/>
  <c r="F5692" i="3"/>
  <c r="AG5692" i="3"/>
  <c r="D5693" i="3"/>
  <c r="F5693" i="3"/>
  <c r="AG5693" i="3"/>
  <c r="D5694" i="3"/>
  <c r="F5694" i="3"/>
  <c r="AG5694" i="3"/>
  <c r="D5695" i="3"/>
  <c r="F5695" i="3"/>
  <c r="AG5695" i="3"/>
  <c r="D5696" i="3"/>
  <c r="F5696" i="3"/>
  <c r="AG5696" i="3"/>
  <c r="D5697" i="3"/>
  <c r="F5697" i="3"/>
  <c r="AG5697" i="3"/>
  <c r="D5698" i="3"/>
  <c r="F5698" i="3"/>
  <c r="AG5698" i="3"/>
  <c r="D5699" i="3"/>
  <c r="F5699" i="3"/>
  <c r="AG5699" i="3"/>
  <c r="D5700" i="3"/>
  <c r="F5700" i="3"/>
  <c r="AG5700" i="3"/>
  <c r="D5701" i="3"/>
  <c r="F5701" i="3"/>
  <c r="AG5701" i="3"/>
  <c r="D5702" i="3"/>
  <c r="F5702" i="3"/>
  <c r="AG5702" i="3"/>
  <c r="D5703" i="3"/>
  <c r="F5703" i="3"/>
  <c r="AG5703" i="3"/>
  <c r="D5704" i="3"/>
  <c r="F5704" i="3"/>
  <c r="AG5704" i="3"/>
  <c r="D5705" i="3"/>
  <c r="F5705" i="3"/>
  <c r="AG5705" i="3"/>
  <c r="D5706" i="3"/>
  <c r="F5706" i="3"/>
  <c r="AG5706" i="3"/>
  <c r="D5707" i="3"/>
  <c r="F5707" i="3"/>
  <c r="AG5707" i="3"/>
  <c r="D5708" i="3"/>
  <c r="F5708" i="3"/>
  <c r="AG5708" i="3"/>
  <c r="D5709" i="3"/>
  <c r="F5709" i="3"/>
  <c r="AG5709" i="3"/>
  <c r="D5710" i="3"/>
  <c r="F5710" i="3"/>
  <c r="AG5710" i="3"/>
  <c r="D5711" i="3"/>
  <c r="F5711" i="3"/>
  <c r="AG5711" i="3"/>
  <c r="D5712" i="3"/>
  <c r="F5712" i="3"/>
  <c r="AG5712" i="3"/>
  <c r="D5713" i="3"/>
  <c r="F5713" i="3"/>
  <c r="AG5713" i="3"/>
  <c r="D5714" i="3"/>
  <c r="F5714" i="3"/>
  <c r="AG5714" i="3"/>
  <c r="D5715" i="3"/>
  <c r="F5715" i="3"/>
  <c r="AG5715" i="3"/>
  <c r="D5716" i="3"/>
  <c r="F5716" i="3"/>
  <c r="AG5716" i="3"/>
  <c r="D5717" i="3"/>
  <c r="F5717" i="3"/>
  <c r="AG5717" i="3"/>
  <c r="D5718" i="3"/>
  <c r="F5718" i="3"/>
  <c r="AG5718" i="3"/>
  <c r="D5719" i="3"/>
  <c r="F5719" i="3"/>
  <c r="AG5719" i="3"/>
  <c r="D5720" i="3"/>
  <c r="F5720" i="3"/>
  <c r="AG5720" i="3"/>
  <c r="D5721" i="3"/>
  <c r="F5721" i="3"/>
  <c r="AG5721" i="3"/>
  <c r="D5722" i="3"/>
  <c r="F5722" i="3"/>
  <c r="AG5722" i="3"/>
  <c r="D5723" i="3"/>
  <c r="F5723" i="3"/>
  <c r="AG5723" i="3"/>
  <c r="D5724" i="3"/>
  <c r="F5724" i="3"/>
  <c r="AG5724" i="3"/>
  <c r="D5725" i="3"/>
  <c r="F5725" i="3"/>
  <c r="AG5725" i="3"/>
  <c r="D5726" i="3"/>
  <c r="F5726" i="3"/>
  <c r="AG5726" i="3"/>
  <c r="D5727" i="3"/>
  <c r="F5727" i="3"/>
  <c r="AG5727" i="3"/>
  <c r="D5728" i="3"/>
  <c r="F5728" i="3"/>
  <c r="AG5728" i="3"/>
  <c r="D5729" i="3"/>
  <c r="F5729" i="3"/>
  <c r="AG5729" i="3"/>
  <c r="D5730" i="3"/>
  <c r="F5730" i="3"/>
  <c r="AG5730" i="3"/>
  <c r="D5731" i="3"/>
  <c r="F5731" i="3"/>
  <c r="AG5731" i="3"/>
  <c r="D5732" i="3"/>
  <c r="F5732" i="3"/>
  <c r="AG5732" i="3"/>
  <c r="D5733" i="3"/>
  <c r="F5733" i="3"/>
  <c r="AG5733" i="3"/>
  <c r="D5734" i="3"/>
  <c r="F5734" i="3"/>
  <c r="AG5734" i="3"/>
  <c r="D5735" i="3"/>
  <c r="F5735" i="3"/>
  <c r="AG5735" i="3"/>
  <c r="D5736" i="3"/>
  <c r="F5736" i="3"/>
  <c r="AG5736" i="3"/>
  <c r="D5737" i="3"/>
  <c r="F5737" i="3"/>
  <c r="AG5737" i="3"/>
  <c r="D5738" i="3"/>
  <c r="F5738" i="3"/>
  <c r="AG5738" i="3"/>
  <c r="D5739" i="3"/>
  <c r="F5739" i="3"/>
  <c r="AG5739" i="3"/>
  <c r="D5740" i="3"/>
  <c r="F5740" i="3"/>
  <c r="AG5740" i="3"/>
  <c r="D5741" i="3"/>
  <c r="F5741" i="3"/>
  <c r="AG5741" i="3"/>
  <c r="D5742" i="3"/>
  <c r="F5742" i="3"/>
  <c r="AG5742" i="3"/>
  <c r="D5743" i="3"/>
  <c r="F5743" i="3"/>
  <c r="AG5743" i="3"/>
  <c r="D5744" i="3"/>
  <c r="F5744" i="3"/>
  <c r="AG5744" i="3"/>
  <c r="D5745" i="3"/>
  <c r="F5745" i="3"/>
  <c r="AG5745" i="3"/>
  <c r="D5746" i="3"/>
  <c r="F5746" i="3"/>
  <c r="AG5746" i="3"/>
  <c r="D5747" i="3"/>
  <c r="F5747" i="3"/>
  <c r="AG5747" i="3"/>
  <c r="D5748" i="3"/>
  <c r="F5748" i="3"/>
  <c r="AG5748" i="3"/>
  <c r="D5749" i="3"/>
  <c r="F5749" i="3"/>
  <c r="AG5749" i="3"/>
  <c r="D5750" i="3"/>
  <c r="F5750" i="3"/>
  <c r="AG5750" i="3"/>
  <c r="D5751" i="3"/>
  <c r="F5751" i="3"/>
  <c r="AG5751" i="3"/>
  <c r="D5752" i="3"/>
  <c r="F5752" i="3"/>
  <c r="AG5752" i="3"/>
  <c r="D5753" i="3"/>
  <c r="F5753" i="3"/>
  <c r="AG5753" i="3"/>
  <c r="D5754" i="3"/>
  <c r="F5754" i="3"/>
  <c r="AG5754" i="3"/>
  <c r="D5755" i="3"/>
  <c r="F5755" i="3"/>
  <c r="AG5755" i="3"/>
  <c r="D5756" i="3"/>
  <c r="F5756" i="3"/>
  <c r="AG5756" i="3"/>
  <c r="D5757" i="3"/>
  <c r="F5757" i="3"/>
  <c r="AG5757" i="3"/>
  <c r="D5758" i="3"/>
  <c r="F5758" i="3"/>
  <c r="AG5758" i="3"/>
  <c r="D5759" i="3"/>
  <c r="F5759" i="3"/>
  <c r="AG5759" i="3"/>
  <c r="D5760" i="3"/>
  <c r="F5760" i="3"/>
  <c r="AG5760" i="3"/>
  <c r="D5761" i="3"/>
  <c r="F5761" i="3"/>
  <c r="AG5761" i="3"/>
  <c r="D5762" i="3"/>
  <c r="F5762" i="3"/>
  <c r="AG5762" i="3"/>
  <c r="D5763" i="3"/>
  <c r="F5763" i="3"/>
  <c r="AG5763" i="3"/>
  <c r="D5764" i="3"/>
  <c r="F5764" i="3"/>
  <c r="AG5764" i="3"/>
  <c r="D5765" i="3"/>
  <c r="F5765" i="3"/>
  <c r="AG5765" i="3"/>
  <c r="D5766" i="3"/>
  <c r="F5766" i="3"/>
  <c r="AG5766" i="3"/>
  <c r="D5767" i="3"/>
  <c r="F5767" i="3"/>
  <c r="AG5767" i="3"/>
  <c r="D5768" i="3"/>
  <c r="F5768" i="3"/>
  <c r="AG5768" i="3"/>
  <c r="D5769" i="3"/>
  <c r="F5769" i="3"/>
  <c r="AG5769" i="3"/>
  <c r="D5770" i="3"/>
  <c r="F5770" i="3"/>
  <c r="AG5770" i="3"/>
  <c r="D5771" i="3"/>
  <c r="F5771" i="3"/>
  <c r="AG5771" i="3"/>
  <c r="D5772" i="3"/>
  <c r="F5772" i="3"/>
  <c r="AG5772" i="3"/>
  <c r="D5773" i="3"/>
  <c r="F5773" i="3"/>
  <c r="AG5773" i="3"/>
  <c r="D5774" i="3"/>
  <c r="F5774" i="3"/>
  <c r="AG5774" i="3"/>
  <c r="D5775" i="3"/>
  <c r="F5775" i="3"/>
  <c r="AG5775" i="3"/>
  <c r="D5776" i="3"/>
  <c r="F5776" i="3"/>
  <c r="AG5776" i="3"/>
  <c r="D5777" i="3"/>
  <c r="F5777" i="3"/>
  <c r="AG5777" i="3"/>
  <c r="D5778" i="3"/>
  <c r="F5778" i="3"/>
  <c r="AG5778" i="3"/>
  <c r="D5779" i="3"/>
  <c r="F5779" i="3"/>
  <c r="AG5779" i="3"/>
  <c r="D5780" i="3"/>
  <c r="F5780" i="3"/>
  <c r="AG5780" i="3"/>
  <c r="D5781" i="3"/>
  <c r="F5781" i="3"/>
  <c r="AG5781" i="3"/>
  <c r="D5782" i="3"/>
  <c r="F5782" i="3"/>
  <c r="AG5782" i="3"/>
  <c r="D5783" i="3"/>
  <c r="F5783" i="3"/>
  <c r="AG5783" i="3"/>
  <c r="D5784" i="3"/>
  <c r="F5784" i="3"/>
  <c r="AG5784" i="3"/>
  <c r="D5785" i="3"/>
  <c r="F5785" i="3"/>
  <c r="AG5785" i="3"/>
  <c r="D5786" i="3"/>
  <c r="F5786" i="3"/>
  <c r="AG5786" i="3"/>
  <c r="D5787" i="3"/>
  <c r="F5787" i="3"/>
  <c r="AG5787" i="3"/>
  <c r="D5788" i="3"/>
  <c r="F5788" i="3"/>
  <c r="AG5788" i="3"/>
  <c r="D5789" i="3"/>
  <c r="F5789" i="3"/>
  <c r="AG5789" i="3"/>
  <c r="D5790" i="3"/>
  <c r="F5790" i="3"/>
  <c r="AG5790" i="3"/>
  <c r="D5791" i="3"/>
  <c r="F5791" i="3"/>
  <c r="AG5791" i="3"/>
  <c r="D5792" i="3"/>
  <c r="F5792" i="3"/>
  <c r="AG5792" i="3"/>
  <c r="D5793" i="3"/>
  <c r="F5793" i="3"/>
  <c r="AG5793" i="3"/>
  <c r="D5794" i="3"/>
  <c r="F5794" i="3"/>
  <c r="AG5794" i="3"/>
  <c r="D5795" i="3"/>
  <c r="F5795" i="3"/>
  <c r="AG5795" i="3"/>
  <c r="D5796" i="3"/>
  <c r="F5796" i="3"/>
  <c r="AG5796" i="3"/>
  <c r="D5797" i="3"/>
  <c r="F5797" i="3"/>
  <c r="AG5797" i="3"/>
  <c r="D5798" i="3"/>
  <c r="F5798" i="3"/>
  <c r="AG5798" i="3"/>
  <c r="D5799" i="3"/>
  <c r="F5799" i="3"/>
  <c r="AG5799" i="3"/>
  <c r="D5800" i="3"/>
  <c r="F5800" i="3"/>
  <c r="AG5800" i="3"/>
  <c r="D5801" i="3"/>
  <c r="F5801" i="3"/>
  <c r="AG5801" i="3"/>
  <c r="D5802" i="3"/>
  <c r="F5802" i="3"/>
  <c r="AG5802" i="3"/>
  <c r="D5803" i="3"/>
  <c r="F5803" i="3"/>
  <c r="AG5803" i="3"/>
  <c r="D5804" i="3"/>
  <c r="F5804" i="3"/>
  <c r="AG5804" i="3"/>
  <c r="D5805" i="3"/>
  <c r="F5805" i="3"/>
  <c r="AG5805" i="3"/>
  <c r="D5806" i="3"/>
  <c r="F5806" i="3"/>
  <c r="AG5806" i="3"/>
  <c r="D5807" i="3"/>
  <c r="F5807" i="3"/>
  <c r="AG5807" i="3"/>
  <c r="D5808" i="3"/>
  <c r="F5808" i="3"/>
  <c r="AG5808" i="3"/>
  <c r="D5809" i="3"/>
  <c r="F5809" i="3"/>
  <c r="AG5809" i="3"/>
  <c r="D5810" i="3"/>
  <c r="F5810" i="3"/>
  <c r="AG5810" i="3"/>
  <c r="D5811" i="3"/>
  <c r="F5811" i="3"/>
  <c r="AG5811" i="3"/>
  <c r="D5812" i="3"/>
  <c r="F5812" i="3"/>
  <c r="AG5812" i="3"/>
  <c r="D5813" i="3"/>
  <c r="F5813" i="3"/>
  <c r="AG5813" i="3"/>
  <c r="D5814" i="3"/>
  <c r="F5814" i="3"/>
  <c r="AG5814" i="3"/>
  <c r="D5815" i="3"/>
  <c r="F5815" i="3"/>
  <c r="AG5815" i="3"/>
  <c r="D5816" i="3"/>
  <c r="F5816" i="3"/>
  <c r="AG5816" i="3"/>
  <c r="D5817" i="3"/>
  <c r="F5817" i="3"/>
  <c r="AG5817" i="3"/>
  <c r="D5818" i="3"/>
  <c r="F5818" i="3"/>
  <c r="AG5818" i="3"/>
  <c r="D5819" i="3"/>
  <c r="F5819" i="3"/>
  <c r="AG5819" i="3"/>
  <c r="D5820" i="3"/>
  <c r="F5820" i="3"/>
  <c r="AG5820" i="3"/>
  <c r="D5821" i="3"/>
  <c r="F5821" i="3"/>
  <c r="AG5821" i="3"/>
  <c r="D5822" i="3"/>
  <c r="F5822" i="3"/>
  <c r="AG5822" i="3"/>
  <c r="D5823" i="3"/>
  <c r="F5823" i="3"/>
  <c r="AG5823" i="3"/>
  <c r="D5824" i="3"/>
  <c r="F5824" i="3"/>
  <c r="AG5824" i="3"/>
  <c r="D5825" i="3"/>
  <c r="F5825" i="3"/>
  <c r="AG5825" i="3"/>
  <c r="D5826" i="3"/>
  <c r="F5826" i="3"/>
  <c r="AG5826" i="3"/>
  <c r="D5827" i="3"/>
  <c r="F5827" i="3"/>
  <c r="AG5827" i="3"/>
  <c r="D5828" i="3"/>
  <c r="F5828" i="3"/>
  <c r="AG5828" i="3"/>
  <c r="D5829" i="3"/>
  <c r="F5829" i="3"/>
  <c r="AG5829" i="3"/>
  <c r="D5830" i="3"/>
  <c r="F5830" i="3"/>
  <c r="AG5830" i="3"/>
  <c r="D5831" i="3"/>
  <c r="F5831" i="3"/>
  <c r="AG5831" i="3"/>
  <c r="D5832" i="3"/>
  <c r="F5832" i="3"/>
  <c r="AG5832" i="3"/>
  <c r="D5833" i="3"/>
  <c r="F5833" i="3"/>
  <c r="AG5833" i="3"/>
  <c r="D5834" i="3"/>
  <c r="F5834" i="3"/>
  <c r="AG5834" i="3"/>
  <c r="D5835" i="3"/>
  <c r="F5835" i="3"/>
  <c r="AG5835" i="3"/>
  <c r="D5836" i="3"/>
  <c r="F5836" i="3"/>
  <c r="AG5836" i="3"/>
  <c r="D5837" i="3"/>
  <c r="F5837" i="3"/>
  <c r="AG5837" i="3"/>
  <c r="D5838" i="3"/>
  <c r="F5838" i="3"/>
  <c r="AG5838" i="3"/>
  <c r="D5839" i="3"/>
  <c r="F5839" i="3"/>
  <c r="AG5839" i="3"/>
  <c r="D5840" i="3"/>
  <c r="F5840" i="3"/>
  <c r="AG5840" i="3"/>
  <c r="D5841" i="3"/>
  <c r="F5841" i="3"/>
  <c r="AG5841" i="3"/>
  <c r="D5842" i="3"/>
  <c r="F5842" i="3"/>
  <c r="AG5842" i="3"/>
  <c r="D5843" i="3"/>
  <c r="F5843" i="3"/>
  <c r="AG5843" i="3"/>
  <c r="D5844" i="3"/>
  <c r="F5844" i="3"/>
  <c r="AG5844" i="3"/>
  <c r="D5845" i="3"/>
  <c r="F5845" i="3"/>
  <c r="AG5845" i="3"/>
  <c r="D5846" i="3"/>
  <c r="F5846" i="3"/>
  <c r="AG5846" i="3"/>
  <c r="D5847" i="3"/>
  <c r="F5847" i="3"/>
  <c r="AG5847" i="3"/>
  <c r="D5848" i="3"/>
  <c r="F5848" i="3"/>
  <c r="AG5848" i="3"/>
  <c r="D5849" i="3"/>
  <c r="F5849" i="3"/>
  <c r="AG5849" i="3"/>
  <c r="D5850" i="3"/>
  <c r="F5850" i="3"/>
  <c r="AG5850" i="3"/>
  <c r="D5851" i="3"/>
  <c r="F5851" i="3"/>
  <c r="AG5851" i="3"/>
  <c r="D5852" i="3"/>
  <c r="F5852" i="3"/>
  <c r="AG5852" i="3"/>
  <c r="D5853" i="3"/>
  <c r="F5853" i="3"/>
  <c r="AG5853" i="3"/>
  <c r="D5854" i="3"/>
  <c r="F5854" i="3"/>
  <c r="AG5854" i="3"/>
  <c r="D5855" i="3"/>
  <c r="F5855" i="3"/>
  <c r="AG5855" i="3"/>
  <c r="D5856" i="3"/>
  <c r="F5856" i="3"/>
  <c r="AG5856" i="3"/>
  <c r="D5857" i="3"/>
  <c r="F5857" i="3"/>
  <c r="AG5857" i="3"/>
  <c r="D5858" i="3"/>
  <c r="F5858" i="3"/>
  <c r="AG5858" i="3"/>
  <c r="D5859" i="3"/>
  <c r="F5859" i="3"/>
  <c r="AG5859" i="3"/>
  <c r="D5860" i="3"/>
  <c r="F5860" i="3"/>
  <c r="AG5860" i="3"/>
  <c r="D5861" i="3"/>
  <c r="F5861" i="3"/>
  <c r="AG5861" i="3"/>
  <c r="D5862" i="3"/>
  <c r="F5862" i="3"/>
  <c r="AG5862" i="3"/>
  <c r="D5863" i="3"/>
  <c r="F5863" i="3"/>
  <c r="AG5863" i="3"/>
  <c r="D5864" i="3"/>
  <c r="F5864" i="3"/>
  <c r="AG5864" i="3"/>
  <c r="D5865" i="3"/>
  <c r="F5865" i="3"/>
  <c r="AG5865" i="3"/>
  <c r="D5866" i="3"/>
  <c r="F5866" i="3"/>
  <c r="AG5866" i="3"/>
  <c r="D5867" i="3"/>
  <c r="F5867" i="3"/>
  <c r="AG5867" i="3"/>
  <c r="D5868" i="3"/>
  <c r="F5868" i="3"/>
  <c r="AG5868" i="3"/>
  <c r="D5869" i="3"/>
  <c r="F5869" i="3"/>
  <c r="AG5869" i="3"/>
  <c r="D5870" i="3"/>
  <c r="F5870" i="3"/>
  <c r="AG5870" i="3"/>
  <c r="D5871" i="3"/>
  <c r="F5871" i="3"/>
  <c r="AG5871" i="3"/>
  <c r="D5872" i="3"/>
  <c r="F5872" i="3"/>
  <c r="AG5872" i="3"/>
  <c r="D5873" i="3"/>
  <c r="F5873" i="3"/>
  <c r="AG5873" i="3"/>
  <c r="D5874" i="3"/>
  <c r="F5874" i="3"/>
  <c r="AG5874" i="3"/>
  <c r="D5875" i="3"/>
  <c r="F5875" i="3"/>
  <c r="AG5875" i="3"/>
  <c r="D5876" i="3"/>
  <c r="F5876" i="3"/>
  <c r="AG5876" i="3"/>
  <c r="D5877" i="3"/>
  <c r="F5877" i="3"/>
  <c r="AG5877" i="3"/>
  <c r="D5878" i="3"/>
  <c r="F5878" i="3"/>
  <c r="AG5878" i="3"/>
  <c r="D5879" i="3"/>
  <c r="F5879" i="3"/>
  <c r="AG5879" i="3"/>
  <c r="D5880" i="3"/>
  <c r="F5880" i="3"/>
  <c r="AG5880" i="3"/>
  <c r="D5881" i="3"/>
  <c r="F5881" i="3"/>
  <c r="AG5881" i="3"/>
  <c r="D5882" i="3"/>
  <c r="F5882" i="3"/>
  <c r="AG5882" i="3"/>
  <c r="D5883" i="3"/>
  <c r="F5883" i="3"/>
  <c r="AG5883" i="3"/>
  <c r="D5884" i="3"/>
  <c r="F5884" i="3"/>
  <c r="AG5884" i="3"/>
  <c r="D5885" i="3"/>
  <c r="F5885" i="3"/>
  <c r="AG5885" i="3"/>
  <c r="D5886" i="3"/>
  <c r="F5886" i="3"/>
  <c r="AG5886" i="3"/>
  <c r="D5887" i="3"/>
  <c r="F5887" i="3"/>
  <c r="AG5887" i="3"/>
  <c r="D5888" i="3"/>
  <c r="F5888" i="3"/>
  <c r="AG5888" i="3"/>
  <c r="D5889" i="3"/>
  <c r="F5889" i="3"/>
  <c r="AG5889" i="3"/>
  <c r="D5890" i="3"/>
  <c r="F5890" i="3"/>
  <c r="AG5890" i="3"/>
  <c r="D5891" i="3"/>
  <c r="F5891" i="3"/>
  <c r="AG5891" i="3"/>
  <c r="D5892" i="3"/>
  <c r="F5892" i="3"/>
  <c r="AG5892" i="3"/>
  <c r="D5893" i="3"/>
  <c r="F5893" i="3"/>
  <c r="AG5893" i="3"/>
  <c r="D5894" i="3"/>
  <c r="F5894" i="3"/>
  <c r="AG5894" i="3"/>
  <c r="D5895" i="3"/>
  <c r="F5895" i="3"/>
  <c r="AG5895" i="3"/>
  <c r="D5896" i="3"/>
  <c r="F5896" i="3"/>
  <c r="AG5896" i="3"/>
  <c r="D5897" i="3"/>
  <c r="F5897" i="3"/>
  <c r="AG5897" i="3"/>
  <c r="D5898" i="3"/>
  <c r="F5898" i="3"/>
  <c r="AG5898" i="3"/>
  <c r="D5899" i="3"/>
  <c r="F5899" i="3"/>
  <c r="AG5899" i="3"/>
  <c r="D5900" i="3"/>
  <c r="F5900" i="3"/>
  <c r="AG5900" i="3"/>
  <c r="D5901" i="3"/>
  <c r="F5901" i="3"/>
  <c r="AG5901" i="3"/>
  <c r="D5902" i="3"/>
  <c r="F5902" i="3"/>
  <c r="AG5902" i="3"/>
  <c r="D5903" i="3"/>
  <c r="F5903" i="3"/>
  <c r="AG5903" i="3"/>
  <c r="D5904" i="3"/>
  <c r="F5904" i="3"/>
  <c r="AG5904" i="3"/>
  <c r="D5905" i="3"/>
  <c r="F5905" i="3"/>
  <c r="AG5905" i="3"/>
  <c r="D5906" i="3"/>
  <c r="F5906" i="3"/>
  <c r="AG5906" i="3"/>
  <c r="D5907" i="3"/>
  <c r="F5907" i="3"/>
  <c r="AG5907" i="3"/>
  <c r="D5908" i="3"/>
  <c r="F5908" i="3"/>
  <c r="AG5908" i="3"/>
  <c r="D5909" i="3"/>
  <c r="F5909" i="3"/>
  <c r="AG5909" i="3"/>
  <c r="D5910" i="3"/>
  <c r="F5910" i="3"/>
  <c r="AG5910" i="3"/>
  <c r="D5911" i="3"/>
  <c r="F5911" i="3"/>
  <c r="AG5911" i="3"/>
  <c r="D5912" i="3"/>
  <c r="F5912" i="3"/>
  <c r="AG5912" i="3"/>
  <c r="D5913" i="3"/>
  <c r="F5913" i="3"/>
  <c r="AG5913" i="3"/>
  <c r="D5914" i="3"/>
  <c r="F5914" i="3"/>
  <c r="AG5914" i="3"/>
  <c r="D5915" i="3"/>
  <c r="F5915" i="3"/>
  <c r="AG5915" i="3"/>
  <c r="D5916" i="3"/>
  <c r="F5916" i="3"/>
  <c r="AG5916" i="3"/>
  <c r="D5917" i="3"/>
  <c r="F5917" i="3"/>
  <c r="AG5917" i="3"/>
  <c r="D5918" i="3"/>
  <c r="F5918" i="3"/>
  <c r="AG5918" i="3"/>
  <c r="D5919" i="3"/>
  <c r="F5919" i="3"/>
  <c r="AG5919" i="3"/>
  <c r="D5920" i="3"/>
  <c r="F5920" i="3"/>
  <c r="AG5920" i="3"/>
  <c r="D5921" i="3"/>
  <c r="F5921" i="3"/>
  <c r="AG5921" i="3"/>
  <c r="D5922" i="3"/>
  <c r="F5922" i="3"/>
  <c r="AG5922" i="3"/>
  <c r="D5923" i="3"/>
  <c r="F5923" i="3"/>
  <c r="AG5923" i="3"/>
  <c r="D5924" i="3"/>
  <c r="F5924" i="3"/>
  <c r="AG5924" i="3"/>
  <c r="D5925" i="3"/>
  <c r="F5925" i="3"/>
  <c r="AG5925" i="3"/>
  <c r="D5926" i="3"/>
  <c r="F5926" i="3"/>
  <c r="AG5926" i="3"/>
  <c r="D5927" i="3"/>
  <c r="F5927" i="3"/>
  <c r="AG5927" i="3"/>
  <c r="D5928" i="3"/>
  <c r="F5928" i="3"/>
  <c r="AG5928" i="3"/>
  <c r="D5929" i="3"/>
  <c r="F5929" i="3"/>
  <c r="AG5929" i="3"/>
  <c r="D5930" i="3"/>
  <c r="F5930" i="3"/>
  <c r="AG5930" i="3"/>
  <c r="D5931" i="3"/>
  <c r="F5931" i="3"/>
  <c r="AG5931" i="3"/>
  <c r="D5932" i="3"/>
  <c r="F5932" i="3"/>
  <c r="AG5932" i="3"/>
  <c r="D5933" i="3"/>
  <c r="F5933" i="3"/>
  <c r="AG5933" i="3"/>
  <c r="D5934" i="3"/>
  <c r="F5934" i="3"/>
  <c r="AG5934" i="3"/>
  <c r="D5935" i="3"/>
  <c r="F5935" i="3"/>
  <c r="AG5935" i="3"/>
  <c r="D5936" i="3"/>
  <c r="F5936" i="3"/>
  <c r="AG5936" i="3"/>
  <c r="D5937" i="3"/>
  <c r="F5937" i="3"/>
  <c r="AG5937" i="3"/>
  <c r="D5938" i="3"/>
  <c r="F5938" i="3"/>
  <c r="AG5938" i="3"/>
  <c r="D5939" i="3"/>
  <c r="F5939" i="3"/>
  <c r="AG5939" i="3"/>
  <c r="D5940" i="3"/>
  <c r="F5940" i="3"/>
  <c r="AG5940" i="3"/>
  <c r="D5941" i="3"/>
  <c r="F5941" i="3"/>
  <c r="AG5941" i="3"/>
  <c r="D5942" i="3"/>
  <c r="F5942" i="3"/>
  <c r="AG5942" i="3"/>
  <c r="D5943" i="3"/>
  <c r="F5943" i="3"/>
  <c r="AG5943" i="3"/>
  <c r="D5944" i="3"/>
  <c r="F5944" i="3"/>
  <c r="AG5944" i="3"/>
  <c r="D5945" i="3"/>
  <c r="F5945" i="3"/>
  <c r="AG5945" i="3"/>
  <c r="D5946" i="3"/>
  <c r="F5946" i="3"/>
  <c r="AG5946" i="3"/>
  <c r="D5947" i="3"/>
  <c r="F5947" i="3"/>
  <c r="AG5947" i="3"/>
  <c r="D5948" i="3"/>
  <c r="F5948" i="3"/>
  <c r="AG5948" i="3"/>
  <c r="D5949" i="3"/>
  <c r="F5949" i="3"/>
  <c r="AG5949" i="3"/>
  <c r="D5950" i="3"/>
  <c r="F5950" i="3"/>
  <c r="AG5950" i="3"/>
  <c r="D5951" i="3"/>
  <c r="F5951" i="3"/>
  <c r="AG5951" i="3"/>
  <c r="D5952" i="3"/>
  <c r="F5952" i="3"/>
  <c r="AG5952" i="3"/>
  <c r="D5953" i="3"/>
  <c r="F5953" i="3"/>
  <c r="AG5953" i="3"/>
  <c r="D5954" i="3"/>
  <c r="F5954" i="3"/>
  <c r="AG5954" i="3"/>
  <c r="D5955" i="3"/>
  <c r="F5955" i="3"/>
  <c r="AG5955" i="3"/>
  <c r="D5956" i="3"/>
  <c r="F5956" i="3"/>
  <c r="AG5956" i="3"/>
  <c r="D5957" i="3"/>
  <c r="F5957" i="3"/>
  <c r="AG5957" i="3"/>
  <c r="D5958" i="3"/>
  <c r="F5958" i="3"/>
  <c r="AG5958" i="3"/>
  <c r="D5959" i="3"/>
  <c r="F5959" i="3"/>
  <c r="AG5959" i="3"/>
  <c r="D5960" i="3"/>
  <c r="F5960" i="3"/>
  <c r="AG5960" i="3"/>
  <c r="D5961" i="3"/>
  <c r="F5961" i="3"/>
  <c r="AG5961" i="3"/>
  <c r="D5962" i="3"/>
  <c r="F5962" i="3"/>
  <c r="AG5962" i="3"/>
  <c r="D5963" i="3"/>
  <c r="F5963" i="3"/>
  <c r="AG5963" i="3"/>
  <c r="D5964" i="3"/>
  <c r="E5965" i="3" s="1"/>
  <c r="F5964" i="3"/>
  <c r="AG5964" i="3"/>
  <c r="AG4652" i="3"/>
  <c r="AG4653" i="3"/>
  <c r="AG4654" i="3"/>
  <c r="AG4655" i="3"/>
  <c r="AG4656" i="3"/>
  <c r="AG4657" i="3"/>
  <c r="AG4658" i="3"/>
  <c r="AG4659" i="3"/>
  <c r="AG4660" i="3"/>
  <c r="AG4661" i="3"/>
  <c r="AG4662" i="3"/>
  <c r="AG4663" i="3"/>
  <c r="AG4664" i="3"/>
  <c r="AG4665" i="3"/>
  <c r="AG4666" i="3"/>
  <c r="AG4667" i="3"/>
  <c r="AG4668" i="3"/>
  <c r="AG4669" i="3"/>
  <c r="AG4670" i="3"/>
  <c r="AG4671" i="3"/>
  <c r="AG4672" i="3"/>
  <c r="AG4673" i="3"/>
  <c r="AG4674" i="3"/>
  <c r="AG4675" i="3"/>
  <c r="AG4676" i="3"/>
  <c r="AG4677" i="3"/>
  <c r="AG4678" i="3"/>
  <c r="AG4679" i="3"/>
  <c r="AG4680" i="3"/>
  <c r="AG4681" i="3"/>
  <c r="AG4682" i="3"/>
  <c r="AG4683" i="3"/>
  <c r="AG4684" i="3"/>
  <c r="AG4685" i="3"/>
  <c r="AG4686" i="3"/>
  <c r="AG4687" i="3"/>
  <c r="AG4688" i="3"/>
  <c r="AG4689" i="3"/>
  <c r="AG4690" i="3"/>
  <c r="AG4691" i="3"/>
  <c r="AG4692" i="3"/>
  <c r="AG4693" i="3"/>
  <c r="AG4694" i="3"/>
  <c r="AG4695" i="3"/>
  <c r="AG4696" i="3"/>
  <c r="AG4697" i="3"/>
  <c r="AG4698" i="3"/>
  <c r="AG4699" i="3"/>
  <c r="AG4700" i="3"/>
  <c r="AG4701" i="3"/>
  <c r="AG4702" i="3"/>
  <c r="AG4703" i="3"/>
  <c r="AG4704" i="3"/>
  <c r="AG4705" i="3"/>
  <c r="AG4706" i="3"/>
  <c r="AG4707" i="3"/>
  <c r="AG4708" i="3"/>
  <c r="AG4709" i="3"/>
  <c r="AG4710" i="3"/>
  <c r="AG4711" i="3"/>
  <c r="AG4712" i="3"/>
  <c r="AG4713" i="3"/>
  <c r="AG4714" i="3"/>
  <c r="AG4715" i="3"/>
  <c r="AG4716" i="3"/>
  <c r="AG4717" i="3"/>
  <c r="AG4718" i="3"/>
  <c r="AG4719" i="3"/>
  <c r="AG4720" i="3"/>
  <c r="AG4721" i="3"/>
  <c r="AG4722" i="3"/>
  <c r="AG4723" i="3"/>
  <c r="AG4724" i="3"/>
  <c r="AG4725" i="3"/>
  <c r="AG4726" i="3"/>
  <c r="AG4727" i="3"/>
  <c r="AG4728" i="3"/>
  <c r="AG4729" i="3"/>
  <c r="AG4730" i="3"/>
  <c r="AG4731" i="3"/>
  <c r="AG4732" i="3"/>
  <c r="AG4733" i="3"/>
  <c r="D4652" i="3"/>
  <c r="F4652" i="3"/>
  <c r="D4653" i="3"/>
  <c r="F4653" i="3"/>
  <c r="D4654" i="3"/>
  <c r="F4654" i="3"/>
  <c r="D4655" i="3"/>
  <c r="F4655" i="3"/>
  <c r="D4656" i="3"/>
  <c r="F4656" i="3"/>
  <c r="D4657" i="3"/>
  <c r="F4657" i="3"/>
  <c r="D4658" i="3"/>
  <c r="F4658" i="3"/>
  <c r="D4659" i="3"/>
  <c r="F4659" i="3"/>
  <c r="D4660" i="3"/>
  <c r="F4660" i="3"/>
  <c r="D4661" i="3"/>
  <c r="F4661" i="3"/>
  <c r="D4662" i="3"/>
  <c r="F4662" i="3"/>
  <c r="D4663" i="3"/>
  <c r="F4663" i="3"/>
  <c r="D4664" i="3"/>
  <c r="F4664" i="3"/>
  <c r="D4665" i="3"/>
  <c r="F4665" i="3"/>
  <c r="D4666" i="3"/>
  <c r="F4666" i="3"/>
  <c r="D4667" i="3"/>
  <c r="F4667" i="3"/>
  <c r="D4668" i="3"/>
  <c r="F4668" i="3"/>
  <c r="D4669" i="3"/>
  <c r="F4669" i="3"/>
  <c r="D4670" i="3"/>
  <c r="F4670" i="3"/>
  <c r="D4671" i="3"/>
  <c r="F4671" i="3"/>
  <c r="D4672" i="3"/>
  <c r="F4672" i="3"/>
  <c r="D4673" i="3"/>
  <c r="F4673" i="3"/>
  <c r="D4674" i="3"/>
  <c r="F4674" i="3"/>
  <c r="D4675" i="3"/>
  <c r="F4675" i="3"/>
  <c r="D4676" i="3"/>
  <c r="F4676" i="3"/>
  <c r="D4677" i="3"/>
  <c r="F4677" i="3"/>
  <c r="D4678" i="3"/>
  <c r="F4678" i="3"/>
  <c r="D4679" i="3"/>
  <c r="F4679" i="3"/>
  <c r="D4680" i="3"/>
  <c r="F4680" i="3"/>
  <c r="D4681" i="3"/>
  <c r="F4681" i="3"/>
  <c r="D4682" i="3"/>
  <c r="F4682" i="3"/>
  <c r="D4683" i="3"/>
  <c r="F4683" i="3"/>
  <c r="D4684" i="3"/>
  <c r="F4684" i="3"/>
  <c r="D4685" i="3"/>
  <c r="F4685" i="3"/>
  <c r="D4686" i="3"/>
  <c r="F4686" i="3"/>
  <c r="D4687" i="3"/>
  <c r="F4687" i="3"/>
  <c r="D4688" i="3"/>
  <c r="F4688" i="3"/>
  <c r="D4689" i="3"/>
  <c r="F4689" i="3"/>
  <c r="D4690" i="3"/>
  <c r="F4690" i="3"/>
  <c r="D4691" i="3"/>
  <c r="F4691" i="3"/>
  <c r="D4692" i="3"/>
  <c r="F4692" i="3"/>
  <c r="D4693" i="3"/>
  <c r="F4693" i="3"/>
  <c r="D4694" i="3"/>
  <c r="F4694" i="3"/>
  <c r="D4695" i="3"/>
  <c r="F4695" i="3"/>
  <c r="D4696" i="3"/>
  <c r="F4696" i="3"/>
  <c r="D4697" i="3"/>
  <c r="F4697" i="3"/>
  <c r="D4698" i="3"/>
  <c r="F4698" i="3"/>
  <c r="D4699" i="3"/>
  <c r="F4699" i="3"/>
  <c r="D4700" i="3"/>
  <c r="F4700" i="3"/>
  <c r="D4701" i="3"/>
  <c r="F4701" i="3"/>
  <c r="D4702" i="3"/>
  <c r="F4702" i="3"/>
  <c r="D4703" i="3"/>
  <c r="F4703" i="3"/>
  <c r="D4704" i="3"/>
  <c r="F4704" i="3"/>
  <c r="D4705" i="3"/>
  <c r="F4705" i="3"/>
  <c r="D4706" i="3"/>
  <c r="F4706" i="3"/>
  <c r="D4707" i="3"/>
  <c r="F4707" i="3"/>
  <c r="D4708" i="3"/>
  <c r="F4708" i="3"/>
  <c r="D4709" i="3"/>
  <c r="F4709" i="3"/>
  <c r="D4710" i="3"/>
  <c r="F4710" i="3"/>
  <c r="D4711" i="3"/>
  <c r="F4711" i="3"/>
  <c r="D4712" i="3"/>
  <c r="F4712" i="3"/>
  <c r="D4713" i="3"/>
  <c r="F4713" i="3"/>
  <c r="D4714" i="3"/>
  <c r="F4714" i="3"/>
  <c r="D4715" i="3"/>
  <c r="F4715" i="3"/>
  <c r="D4716" i="3"/>
  <c r="F4716" i="3"/>
  <c r="D4717" i="3"/>
  <c r="F4717" i="3"/>
  <c r="D4718" i="3"/>
  <c r="F4718" i="3"/>
  <c r="D4719" i="3"/>
  <c r="F4719" i="3"/>
  <c r="D4720" i="3"/>
  <c r="F4720" i="3"/>
  <c r="D4721" i="3"/>
  <c r="F4721" i="3"/>
  <c r="D4722" i="3"/>
  <c r="F4722" i="3"/>
  <c r="D4723" i="3"/>
  <c r="F4723" i="3"/>
  <c r="D4724" i="3"/>
  <c r="F4724" i="3"/>
  <c r="D4725" i="3"/>
  <c r="F4725" i="3"/>
  <c r="D4726" i="3"/>
  <c r="F4726" i="3"/>
  <c r="D4727" i="3"/>
  <c r="F4727" i="3"/>
  <c r="D4728" i="3"/>
  <c r="F4728" i="3"/>
  <c r="D4729" i="3"/>
  <c r="F4729" i="3"/>
  <c r="D4730" i="3"/>
  <c r="F4730" i="3"/>
  <c r="D4731" i="3"/>
  <c r="F4731" i="3"/>
  <c r="D4732" i="3"/>
  <c r="F4732" i="3"/>
  <c r="D4733" i="3"/>
  <c r="F4733" i="3"/>
  <c r="AG4651" i="3"/>
  <c r="D4651" i="3"/>
  <c r="I5965" i="3"/>
  <c r="G4778" i="3"/>
  <c r="G4830" i="3"/>
  <c r="G4876" i="3"/>
  <c r="H4943" i="3"/>
  <c r="I4973" i="3"/>
  <c r="I4915" i="3"/>
  <c r="I4951" i="3"/>
  <c r="H5023" i="3"/>
  <c r="H5004" i="3"/>
  <c r="H5178" i="3"/>
  <c r="G5139" i="3"/>
  <c r="I5121" i="3"/>
  <c r="H5163" i="3"/>
  <c r="G5136" i="3"/>
  <c r="G4992" i="3"/>
  <c r="G5146" i="3"/>
  <c r="I5142" i="3"/>
  <c r="G5211" i="3"/>
  <c r="G5321" i="3"/>
  <c r="G5385" i="3"/>
  <c r="G5259" i="3"/>
  <c r="I5447" i="3"/>
  <c r="I5511" i="3"/>
  <c r="I5575" i="3"/>
  <c r="H5297" i="3"/>
  <c r="I5341" i="3"/>
  <c r="G4742" i="3"/>
  <c r="G4840" i="3"/>
  <c r="H4927" i="3"/>
  <c r="G4909" i="3"/>
  <c r="H4976" i="3"/>
  <c r="H4923" i="3"/>
  <c r="I5010" i="3"/>
  <c r="H4824" i="3"/>
  <c r="I4982" i="3"/>
  <c r="G4978" i="3"/>
  <c r="H5165" i="3"/>
  <c r="G5047" i="3"/>
  <c r="G5024" i="3"/>
  <c r="H5066" i="3"/>
  <c r="I5104" i="3"/>
  <c r="H5227" i="3"/>
  <c r="G5254" i="3"/>
  <c r="H4834" i="3"/>
  <c r="G5290" i="3"/>
  <c r="G5354" i="3"/>
  <c r="H4818" i="3"/>
  <c r="I5404" i="3"/>
  <c r="I5480" i="3"/>
  <c r="I5544" i="3"/>
  <c r="H5069" i="3"/>
  <c r="G5178" i="3"/>
  <c r="I5094" i="3"/>
  <c r="H5364" i="3"/>
  <c r="G5038" i="3"/>
  <c r="H5522" i="3"/>
  <c r="H5649" i="3"/>
  <c r="G4756" i="3"/>
  <c r="G4841" i="3"/>
  <c r="G4758" i="3"/>
  <c r="G4910" i="3"/>
  <c r="H4977" i="3"/>
  <c r="G4926" i="3"/>
  <c r="G5013" i="3"/>
  <c r="H4866" i="3"/>
  <c r="G4988" i="3"/>
  <c r="H4985" i="3"/>
  <c r="G5168" i="3"/>
  <c r="I5049" i="3"/>
  <c r="I5025" i="3"/>
  <c r="G5069" i="3"/>
  <c r="I5106" i="3"/>
  <c r="H5231" i="3"/>
  <c r="I5255" i="3"/>
  <c r="H4987" i="3"/>
  <c r="G5291" i="3"/>
  <c r="G5355" i="3"/>
  <c r="G4975" i="3"/>
  <c r="I5408" i="3"/>
  <c r="I5481" i="3"/>
  <c r="I5545" i="3"/>
  <c r="I5072" i="3"/>
  <c r="G5193" i="3"/>
  <c r="H5101" i="3"/>
  <c r="H4806" i="3"/>
  <c r="G4813" i="3"/>
  <c r="G4872" i="3"/>
  <c r="H4939" i="3"/>
  <c r="I4957" i="3"/>
  <c r="H4804" i="3"/>
  <c r="G4940" i="3"/>
  <c r="H5007" i="3"/>
  <c r="G4946" i="3"/>
  <c r="I5167" i="3"/>
  <c r="I5026" i="3"/>
  <c r="I5113" i="3"/>
  <c r="G5148" i="3"/>
  <c r="G5128" i="3"/>
  <c r="G5177" i="3"/>
  <c r="G5111" i="3"/>
  <c r="G5113" i="3"/>
  <c r="G5188" i="3"/>
  <c r="G5317" i="3"/>
  <c r="G5381" i="3"/>
  <c r="G5239" i="3"/>
  <c r="I5443" i="3"/>
  <c r="I5507" i="3"/>
  <c r="I5571" i="3"/>
  <c r="G5269" i="3"/>
  <c r="I5325" i="3"/>
  <c r="G4739" i="3"/>
  <c r="H4820" i="3"/>
  <c r="H4964" i="3"/>
  <c r="I4986" i="3"/>
  <c r="I4934" i="3"/>
  <c r="H5034" i="3"/>
  <c r="H5188" i="3"/>
  <c r="G5075" i="3"/>
  <c r="G5230" i="3"/>
  <c r="G5278" i="3"/>
  <c r="G5406" i="3"/>
  <c r="I5468" i="3"/>
  <c r="I5596" i="3"/>
  <c r="H4886" i="3"/>
  <c r="H5404" i="3"/>
  <c r="I5327" i="3"/>
  <c r="H5614" i="3"/>
  <c r="H5687" i="3"/>
  <c r="H5396" i="3"/>
  <c r="H5335" i="3"/>
  <c r="H5292" i="3"/>
  <c r="G5665" i="3"/>
  <c r="H5434" i="3"/>
  <c r="H5810" i="3"/>
  <c r="G5465" i="3"/>
  <c r="I5719" i="3"/>
  <c r="G5889" i="3"/>
  <c r="G5656" i="3"/>
  <c r="I5761" i="3"/>
  <c r="H5599" i="3"/>
  <c r="G5878" i="3"/>
  <c r="G5556" i="3"/>
  <c r="I5779" i="3"/>
  <c r="H5943" i="3"/>
  <c r="H5848" i="3"/>
  <c r="I5656" i="3"/>
  <c r="H5949" i="3"/>
  <c r="G5591" i="3"/>
  <c r="I5804" i="3"/>
  <c r="I5790" i="3"/>
  <c r="G5693" i="3"/>
  <c r="G4866" i="3"/>
  <c r="G5021" i="3"/>
  <c r="H4879" i="3"/>
  <c r="G5027" i="3"/>
  <c r="G5081" i="3"/>
  <c r="I5058" i="3"/>
  <c r="I5581" i="3"/>
  <c r="I5286" i="3"/>
  <c r="H5462" i="3"/>
  <c r="H5205" i="3"/>
  <c r="H5367" i="3"/>
  <c r="I5636" i="3"/>
  <c r="H5770" i="3"/>
  <c r="G5601" i="3"/>
  <c r="I5418" i="3"/>
  <c r="G5826" i="3"/>
  <c r="G5909" i="3"/>
  <c r="H5798" i="3"/>
  <c r="H5896" i="3"/>
  <c r="G5835" i="3"/>
  <c r="I5740" i="3"/>
  <c r="H5851" i="3"/>
  <c r="I5665" i="3"/>
  <c r="G5760" i="3"/>
  <c r="G5233" i="3"/>
  <c r="H5373" i="3"/>
  <c r="I5855" i="3"/>
  <c r="G5734" i="3"/>
  <c r="G5510" i="3"/>
  <c r="I5771" i="3"/>
  <c r="G4743" i="3"/>
  <c r="H4854" i="3"/>
  <c r="I4967" i="3"/>
  <c r="I5101" i="3"/>
  <c r="I5231" i="3"/>
  <c r="I5296" i="3"/>
  <c r="G5221" i="3"/>
  <c r="H5966" i="3"/>
  <c r="G4786" i="3"/>
  <c r="G4820" i="3"/>
  <c r="G4892" i="3"/>
  <c r="H4967" i="3"/>
  <c r="I4918" i="3"/>
  <c r="G4801" i="3"/>
  <c r="G4961" i="3"/>
  <c r="I4919" i="3"/>
  <c r="I4924" i="3"/>
  <c r="I5181" i="3"/>
  <c r="H5191" i="3"/>
  <c r="I5063" i="3"/>
  <c r="I5118" i="3"/>
  <c r="I5038" i="3"/>
  <c r="G5096" i="3"/>
  <c r="H5241" i="3"/>
  <c r="G5337" i="3"/>
  <c r="G5409" i="3"/>
  <c r="I5400" i="3"/>
  <c r="I5487" i="3"/>
  <c r="I5559" i="3"/>
  <c r="I5246" i="3"/>
  <c r="I5373" i="3"/>
  <c r="G4774" i="3"/>
  <c r="G4788" i="3"/>
  <c r="G4877" i="3"/>
  <c r="H4952" i="3"/>
  <c r="I5011" i="3"/>
  <c r="I4994" i="3"/>
  <c r="I4932" i="3"/>
  <c r="I5036" i="3"/>
  <c r="I5159" i="3"/>
  <c r="I5141" i="3"/>
  <c r="H5139" i="3"/>
  <c r="G4954" i="3"/>
  <c r="I5085" i="3"/>
  <c r="H5259" i="3"/>
  <c r="I5051" i="3"/>
  <c r="H5177" i="3"/>
  <c r="G5322" i="3"/>
  <c r="G5394" i="3"/>
  <c r="I5340" i="3"/>
  <c r="I5472" i="3"/>
  <c r="I5552" i="3"/>
  <c r="G5216" i="3"/>
  <c r="I5313" i="3"/>
  <c r="H4864" i="3"/>
  <c r="H5519" i="3"/>
  <c r="H5458" i="3"/>
  <c r="H5641" i="3"/>
  <c r="G4787" i="3"/>
  <c r="G4857" i="3"/>
  <c r="G4870" i="3"/>
  <c r="H4945" i="3"/>
  <c r="G4998" i="3"/>
  <c r="I4979" i="3"/>
  <c r="G5032" i="3"/>
  <c r="G5020" i="3"/>
  <c r="G5141" i="3"/>
  <c r="I5017" i="3"/>
  <c r="I5125" i="3"/>
  <c r="I5191" i="3"/>
  <c r="G5067" i="3"/>
  <c r="G5204" i="3"/>
  <c r="I5271" i="3"/>
  <c r="H5132" i="3"/>
  <c r="G5315" i="3"/>
  <c r="G5387" i="3"/>
  <c r="I5312" i="3"/>
  <c r="I5465" i="3"/>
  <c r="I5537" i="3"/>
  <c r="I5184" i="3"/>
  <c r="I5273" i="3"/>
  <c r="G4735" i="3"/>
  <c r="G4835" i="3"/>
  <c r="G4825" i="3"/>
  <c r="G4920" i="3"/>
  <c r="H4918" i="3"/>
  <c r="I4927" i="3"/>
  <c r="G4983" i="3"/>
  <c r="I4929" i="3"/>
  <c r="H4887" i="3"/>
  <c r="H5173" i="3"/>
  <c r="H5076" i="3"/>
  <c r="I5084" i="3"/>
  <c r="G4967" i="3"/>
  <c r="H5124" i="3"/>
  <c r="I5227" i="3"/>
  <c r="H5254" i="3"/>
  <c r="G5293" i="3"/>
  <c r="G5365" i="3"/>
  <c r="G5196" i="3"/>
  <c r="I5451" i="3"/>
  <c r="I5523" i="3"/>
  <c r="I5595" i="3"/>
  <c r="G5135" i="3"/>
  <c r="H5133" i="3"/>
  <c r="G4860" i="3"/>
  <c r="H4948" i="3"/>
  <c r="I5018" i="3"/>
  <c r="I4908" i="3"/>
  <c r="H5152" i="3"/>
  <c r="H5020" i="3"/>
  <c r="H5243" i="3"/>
  <c r="H5155" i="3"/>
  <c r="G5390" i="3"/>
  <c r="I5484" i="3"/>
  <c r="G5236" i="3"/>
  <c r="I5298" i="3"/>
  <c r="H5118" i="3"/>
  <c r="H5530" i="3"/>
  <c r="H5669" i="3"/>
  <c r="I5363" i="3"/>
  <c r="G5437" i="3"/>
  <c r="G5423" i="3"/>
  <c r="H5391" i="3"/>
  <c r="I5725" i="3"/>
  <c r="I5917" i="3"/>
  <c r="I5654" i="3"/>
  <c r="H5868" i="3"/>
  <c r="G5674" i="3"/>
  <c r="I5825" i="3"/>
  <c r="G5750" i="3"/>
  <c r="I5706" i="3"/>
  <c r="G5694" i="3"/>
  <c r="I5907" i="3"/>
  <c r="H5801" i="3"/>
  <c r="H5953" i="3"/>
  <c r="I5726" i="3"/>
  <c r="H5887" i="3"/>
  <c r="G5731" i="3"/>
  <c r="I5679" i="3"/>
  <c r="G4724" i="3"/>
  <c r="I4931" i="3"/>
  <c r="I5035" i="3"/>
  <c r="I5077" i="3"/>
  <c r="G5279" i="3"/>
  <c r="I5469" i="3"/>
  <c r="I5042" i="3"/>
  <c r="H5336" i="3"/>
  <c r="H5688" i="3"/>
  <c r="G5492" i="3"/>
  <c r="H5395" i="3"/>
  <c r="I5877" i="3"/>
  <c r="I5807" i="3"/>
  <c r="H5560" i="3"/>
  <c r="H5811" i="3"/>
  <c r="G5752" i="3"/>
  <c r="I5942" i="3"/>
  <c r="I5818" i="3"/>
  <c r="H5760" i="3"/>
  <c r="I5734" i="3"/>
  <c r="H5915" i="3"/>
  <c r="I5723" i="3"/>
  <c r="H5438" i="3"/>
  <c r="I5919" i="3"/>
  <c r="G5941" i="3"/>
  <c r="I5801" i="3"/>
  <c r="H5741" i="3"/>
  <c r="G4845" i="3"/>
  <c r="H5002" i="3"/>
  <c r="G5155" i="3"/>
  <c r="G5184" i="3"/>
  <c r="I5453" i="3"/>
  <c r="G5107" i="3"/>
  <c r="H5570" i="3"/>
  <c r="H5401" i="3"/>
  <c r="H5428" i="3"/>
  <c r="I5708" i="3"/>
  <c r="G5569" i="3"/>
  <c r="G5564" i="3"/>
  <c r="G5451" i="3"/>
  <c r="G5559" i="3"/>
  <c r="G5944" i="3"/>
  <c r="G5078" i="3"/>
  <c r="G5567" i="3"/>
  <c r="G5934" i="3"/>
  <c r="H5240" i="3"/>
  <c r="G5588" i="3"/>
  <c r="G5954" i="3"/>
  <c r="H5436" i="3"/>
  <c r="I5252" i="3"/>
  <c r="H5729" i="3"/>
  <c r="I5613" i="3"/>
  <c r="G5723" i="3"/>
  <c r="G5568" i="3"/>
  <c r="H4785" i="3"/>
  <c r="G4867" i="3"/>
  <c r="G4936" i="3"/>
  <c r="I4922" i="3"/>
  <c r="H4910" i="3"/>
  <c r="H5008" i="3"/>
  <c r="I5092" i="3"/>
  <c r="G5162" i="3"/>
  <c r="I5083" i="3"/>
  <c r="G5312" i="3"/>
  <c r="I5217" i="3"/>
  <c r="I5502" i="3"/>
  <c r="I5244" i="3"/>
  <c r="G5268" i="3"/>
  <c r="H5483" i="3"/>
  <c r="G5430" i="3"/>
  <c r="H5635" i="3"/>
  <c r="I5206" i="3"/>
  <c r="H5461" i="3"/>
  <c r="G5493" i="3"/>
  <c r="G5431" i="3"/>
  <c r="H5302" i="3"/>
  <c r="G5685" i="3"/>
  <c r="H5858" i="3"/>
  <c r="G5512" i="3"/>
  <c r="I5767" i="3"/>
  <c r="G5937" i="3"/>
  <c r="H5702" i="3"/>
  <c r="G5827" i="3"/>
  <c r="I5730" i="3"/>
  <c r="G5940" i="3"/>
  <c r="G5513" i="3"/>
  <c r="I5827" i="3"/>
  <c r="G5491" i="3"/>
  <c r="G5714" i="3"/>
  <c r="H5440" i="3"/>
  <c r="I5375" i="3"/>
  <c r="I5644" i="3"/>
  <c r="G5577" i="3"/>
  <c r="I5808" i="3"/>
  <c r="H5707" i="3"/>
  <c r="I5414" i="3"/>
  <c r="G5806" i="3"/>
  <c r="G4832" i="3"/>
  <c r="G4903" i="3"/>
  <c r="G4828" i="3"/>
  <c r="I5033" i="3"/>
  <c r="H4884" i="3"/>
  <c r="H4908" i="3"/>
  <c r="G4770" i="3"/>
  <c r="H4783" i="3"/>
  <c r="G4900" i="3"/>
  <c r="G4761" i="3"/>
  <c r="H5010" i="3"/>
  <c r="G4999" i="3"/>
  <c r="I4977" i="3"/>
  <c r="H5035" i="3"/>
  <c r="H5160" i="3"/>
  <c r="H5012" i="3"/>
  <c r="G5104" i="3"/>
  <c r="H5107" i="3"/>
  <c r="I5235" i="3"/>
  <c r="H5078" i="3"/>
  <c r="G5313" i="3"/>
  <c r="G5401" i="3"/>
  <c r="I5423" i="3"/>
  <c r="I5503" i="3"/>
  <c r="I5591" i="3"/>
  <c r="H5159" i="3"/>
  <c r="I5233" i="3"/>
  <c r="G4848" i="3"/>
  <c r="G4869" i="3"/>
  <c r="H4960" i="3"/>
  <c r="G4947" i="3"/>
  <c r="G4932" i="3"/>
  <c r="G4829" i="3"/>
  <c r="H4877" i="3"/>
  <c r="G4981" i="3"/>
  <c r="I5123" i="3"/>
  <c r="G5045" i="3"/>
  <c r="I5136" i="3"/>
  <c r="G5150" i="3"/>
  <c r="G5213" i="3"/>
  <c r="G5298" i="3"/>
  <c r="G5378" i="3"/>
  <c r="I5308" i="3"/>
  <c r="I5488" i="3"/>
  <c r="I5568" i="3"/>
  <c r="H5333" i="3"/>
  <c r="G5056" i="3"/>
  <c r="G5424" i="3"/>
  <c r="I5387" i="3"/>
  <c r="H5633" i="3"/>
  <c r="G4776" i="3"/>
  <c r="H4848" i="3"/>
  <c r="G4894" i="3"/>
  <c r="H4796" i="3"/>
  <c r="H5018" i="3"/>
  <c r="I4978" i="3"/>
  <c r="I4953" i="3"/>
  <c r="H5162" i="3"/>
  <c r="I5165" i="3"/>
  <c r="H5193" i="3"/>
  <c r="G5108" i="3"/>
  <c r="G5052" i="3"/>
  <c r="I5223" i="3"/>
  <c r="H5094" i="3"/>
  <c r="G5323" i="3"/>
  <c r="G5403" i="3"/>
  <c r="I5425" i="3"/>
  <c r="I5505" i="3"/>
  <c r="I5585" i="3"/>
  <c r="H5113" i="3"/>
  <c r="G5245" i="3"/>
  <c r="G4843" i="3"/>
  <c r="G4864" i="3"/>
  <c r="H4955" i="3"/>
  <c r="H4832" i="3"/>
  <c r="H4835" i="3"/>
  <c r="H5030" i="3"/>
  <c r="G4949" i="3"/>
  <c r="H4870" i="3"/>
  <c r="I5129" i="3"/>
  <c r="I5012" i="3"/>
  <c r="I5110" i="3"/>
  <c r="I5066" i="3"/>
  <c r="I5203" i="3"/>
  <c r="G5285" i="3"/>
  <c r="G5373" i="3"/>
  <c r="I5320" i="3"/>
  <c r="I5475" i="3"/>
  <c r="I5555" i="3"/>
  <c r="H5313" i="3"/>
  <c r="H5419" i="3"/>
  <c r="G4844" i="3"/>
  <c r="H4980" i="3"/>
  <c r="G4964" i="3"/>
  <c r="H4860" i="3"/>
  <c r="I5131" i="3"/>
  <c r="G5156" i="3"/>
  <c r="H5226" i="3"/>
  <c r="G5374" i="3"/>
  <c r="I5500" i="3"/>
  <c r="G5057" i="3"/>
  <c r="I5323" i="3"/>
  <c r="H5376" i="3"/>
  <c r="H5642" i="3"/>
  <c r="I5268" i="3"/>
  <c r="G5217" i="3"/>
  <c r="G5458" i="3"/>
  <c r="G5466" i="3"/>
  <c r="I5789" i="3"/>
  <c r="G5457" i="3"/>
  <c r="H5804" i="3"/>
  <c r="G5610" i="3"/>
  <c r="I5793" i="3"/>
  <c r="G5780" i="3"/>
  <c r="I5849" i="3"/>
  <c r="H5797" i="3"/>
  <c r="H5572" i="3"/>
  <c r="I5752" i="3"/>
  <c r="G5803" i="3"/>
  <c r="G5521" i="3"/>
  <c r="H5731" i="3"/>
  <c r="G5837" i="3"/>
  <c r="H4933" i="3"/>
  <c r="I4937" i="3"/>
  <c r="G5966" i="3"/>
  <c r="H4799" i="3"/>
  <c r="H4841" i="3"/>
  <c r="G4924" i="3"/>
  <c r="G4994" i="3"/>
  <c r="G4993" i="3"/>
  <c r="G4929" i="3"/>
  <c r="H4921" i="3"/>
  <c r="H5141" i="3"/>
  <c r="I5065" i="3"/>
  <c r="H5095" i="3"/>
  <c r="I5061" i="3"/>
  <c r="H5223" i="3"/>
  <c r="G5049" i="3"/>
  <c r="G5273" i="3"/>
  <c r="G5353" i="3"/>
  <c r="H5117" i="3"/>
  <c r="I5455" i="3"/>
  <c r="I5535" i="3"/>
  <c r="H5137" i="3"/>
  <c r="I5309" i="3"/>
  <c r="G4795" i="3"/>
  <c r="H4821" i="3"/>
  <c r="G4901" i="3"/>
  <c r="I4909" i="3"/>
  <c r="H4920" i="3"/>
  <c r="I5000" i="3"/>
  <c r="I5013" i="3"/>
  <c r="G5181" i="3"/>
  <c r="H5185" i="3"/>
  <c r="H5055" i="3"/>
  <c r="G5122" i="3"/>
  <c r="H5108" i="3"/>
  <c r="G5238" i="3"/>
  <c r="H5131" i="3"/>
  <c r="G5330" i="3"/>
  <c r="G5410" i="3"/>
  <c r="I5432" i="3"/>
  <c r="I5512" i="3"/>
  <c r="I5592" i="3"/>
  <c r="G5231" i="3"/>
  <c r="I5276" i="3"/>
  <c r="G5153" i="3"/>
  <c r="H5554" i="3"/>
  <c r="H5673" i="3"/>
  <c r="G4797" i="3"/>
  <c r="H4858" i="3"/>
  <c r="H4929" i="3"/>
  <c r="I4981" i="3"/>
  <c r="G4997" i="3"/>
  <c r="G4969" i="3"/>
  <c r="G4809" i="3"/>
  <c r="H5026" i="3"/>
  <c r="G5071" i="3"/>
  <c r="H5142" i="3"/>
  <c r="I5045" i="3"/>
  <c r="H5263" i="3"/>
  <c r="H5111" i="3"/>
  <c r="H5249" i="3"/>
  <c r="G5347" i="3"/>
  <c r="H5151" i="3"/>
  <c r="I5449" i="3"/>
  <c r="I5529" i="3"/>
  <c r="G5219" i="3"/>
  <c r="I5349" i="3"/>
  <c r="G4738" i="3"/>
  <c r="H4797" i="3"/>
  <c r="G4896" i="3"/>
  <c r="H4979" i="3"/>
  <c r="H4994" i="3"/>
  <c r="G5015" i="3"/>
  <c r="G4996" i="3"/>
  <c r="H5146" i="3"/>
  <c r="G5171" i="3"/>
  <c r="G5195" i="3"/>
  <c r="I5095" i="3"/>
  <c r="G5068" i="3"/>
  <c r="I5243" i="3"/>
  <c r="H5100" i="3"/>
  <c r="G5325" i="3"/>
  <c r="G5405" i="3"/>
  <c r="I5416" i="3"/>
  <c r="I5499" i="3"/>
  <c r="I5587" i="3"/>
  <c r="I5211" i="3"/>
  <c r="I5250" i="3"/>
  <c r="G4865" i="3"/>
  <c r="I5019" i="3"/>
  <c r="I4980" i="3"/>
  <c r="G5176" i="3"/>
  <c r="H5186" i="3"/>
  <c r="H5067" i="3"/>
  <c r="G5294" i="3"/>
  <c r="I5282" i="3"/>
  <c r="I5548" i="3"/>
  <c r="I5361" i="3"/>
  <c r="H5475" i="3"/>
  <c r="H5494" i="3"/>
  <c r="H5678" i="3"/>
  <c r="H5453" i="3"/>
  <c r="H5579" i="3"/>
  <c r="G5602" i="3"/>
  <c r="G5517" i="3"/>
  <c r="H5874" i="3"/>
  <c r="G5597" i="3"/>
  <c r="I5911" i="3"/>
  <c r="H5721" i="3"/>
  <c r="I5921" i="3"/>
  <c r="H5859" i="3"/>
  <c r="G5481" i="3"/>
  <c r="H5861" i="3"/>
  <c r="I5766" i="3"/>
  <c r="G5206" i="3"/>
  <c r="I5882" i="3"/>
  <c r="G5917" i="3"/>
  <c r="H5856" i="3"/>
  <c r="H5484" i="3"/>
  <c r="G4990" i="3"/>
  <c r="H4895" i="3"/>
  <c r="G5159" i="3"/>
  <c r="G5343" i="3"/>
  <c r="I5549" i="3"/>
  <c r="H5445" i="3"/>
  <c r="H5643" i="3"/>
  <c r="H5553" i="3"/>
  <c r="H5057" i="3"/>
  <c r="G5919" i="3"/>
  <c r="H5892" i="3"/>
  <c r="G5890" i="3"/>
  <c r="H5961" i="3"/>
  <c r="G5583" i="3"/>
  <c r="G5654" i="3"/>
  <c r="G5950" i="3"/>
  <c r="I5769" i="3"/>
  <c r="H5918" i="3"/>
  <c r="H5379" i="3"/>
  <c r="H5423" i="3"/>
  <c r="I5872" i="3"/>
  <c r="I5782" i="3"/>
  <c r="H5821" i="3"/>
  <c r="G4812" i="3"/>
  <c r="H4898" i="3"/>
  <c r="I5079" i="3"/>
  <c r="G5327" i="3"/>
  <c r="H5321" i="3"/>
  <c r="H5381" i="3"/>
  <c r="H5275" i="3"/>
  <c r="H5512" i="3"/>
  <c r="G5791" i="3"/>
  <c r="G5785" i="3"/>
  <c r="G5730" i="3"/>
  <c r="H5939" i="3"/>
  <c r="H5862" i="3"/>
  <c r="I5310" i="3"/>
  <c r="H5837" i="3"/>
  <c r="H5950" i="3"/>
  <c r="I5754" i="3"/>
  <c r="H5805" i="3"/>
  <c r="I5264" i="3"/>
  <c r="H5818" i="3"/>
  <c r="I5641" i="3"/>
  <c r="G5575" i="3"/>
  <c r="H5555" i="3"/>
  <c r="H5556" i="3"/>
  <c r="G4862" i="3"/>
  <c r="H4950" i="3"/>
  <c r="I4990" i="3"/>
  <c r="I5005" i="3"/>
  <c r="I5157" i="3"/>
  <c r="I5039" i="3"/>
  <c r="H5251" i="3"/>
  <c r="G5167" i="3"/>
  <c r="G5392" i="3"/>
  <c r="I5470" i="3"/>
  <c r="H5136" i="3"/>
  <c r="I5306" i="3"/>
  <c r="H5278" i="3"/>
  <c r="H5538" i="3"/>
  <c r="H5671" i="3"/>
  <c r="H5374" i="3"/>
  <c r="I5378" i="3"/>
  <c r="H5394" i="3"/>
  <c r="H5399" i="3"/>
  <c r="H5730" i="3"/>
  <c r="H5922" i="3"/>
  <c r="I5670" i="3"/>
  <c r="G5873" i="3"/>
  <c r="G5658" i="3"/>
  <c r="G5795" i="3"/>
  <c r="H5763" i="3"/>
  <c r="I5753" i="3"/>
  <c r="I5702" i="3"/>
  <c r="H5909" i="3"/>
  <c r="H5897" i="3"/>
  <c r="G5703" i="3"/>
  <c r="I5291" i="3"/>
  <c r="H5319" i="3"/>
  <c r="I5791" i="3"/>
  <c r="G5813" i="3"/>
  <c r="I5617" i="3"/>
  <c r="H5839" i="3"/>
  <c r="G4803" i="3"/>
  <c r="G4887" i="3"/>
  <c r="G4955" i="3"/>
  <c r="H5005" i="3"/>
  <c r="I4993" i="3"/>
  <c r="H5194" i="3"/>
  <c r="G5091" i="3"/>
  <c r="G5242" i="3"/>
  <c r="G5284" i="3"/>
  <c r="G5412" i="3"/>
  <c r="I5474" i="3"/>
  <c r="I5602" i="3"/>
  <c r="G5041" i="3"/>
  <c r="H5527" i="3"/>
  <c r="H5470" i="3"/>
  <c r="H5645" i="3"/>
  <c r="I5407" i="3"/>
  <c r="G5903" i="3"/>
  <c r="G5764" i="3"/>
  <c r="I5880" i="3"/>
  <c r="G5758" i="3"/>
  <c r="G4906" i="3"/>
  <c r="G4791" i="3"/>
  <c r="G5039" i="3"/>
  <c r="G5215" i="3"/>
  <c r="G5351" i="3"/>
  <c r="I5541" i="3"/>
  <c r="I5177" i="3"/>
  <c r="H5514" i="3"/>
  <c r="G5260" i="3"/>
  <c r="G5606" i="3"/>
  <c r="H5446" i="3"/>
  <c r="I5909" i="3"/>
  <c r="G5817" i="3"/>
  <c r="H5516" i="3"/>
  <c r="G5796" i="3"/>
  <c r="I5667" i="3"/>
  <c r="H5719" i="3"/>
  <c r="G5584" i="3"/>
  <c r="I5930" i="3"/>
  <c r="I5275" i="3"/>
  <c r="H5708" i="3"/>
  <c r="H5761" i="3"/>
  <c r="I4984" i="3"/>
  <c r="G5334" i="3"/>
  <c r="H5546" i="3"/>
  <c r="H5488" i="3"/>
  <c r="G5599" i="3"/>
  <c r="I5630" i="3"/>
  <c r="G5742" i="3"/>
  <c r="G5105" i="3"/>
  <c r="H5310" i="3"/>
  <c r="G5713" i="3"/>
  <c r="H5767" i="3"/>
  <c r="I5850" i="3"/>
  <c r="G5186" i="3"/>
  <c r="I5594" i="3"/>
  <c r="I5391" i="3"/>
  <c r="G5427" i="3"/>
  <c r="G5704" i="3"/>
  <c r="H5743" i="3"/>
  <c r="G4746" i="3"/>
  <c r="H4974" i="3"/>
  <c r="I4974" i="3"/>
  <c r="H4912" i="3"/>
  <c r="G5250" i="3"/>
  <c r="G5416" i="3"/>
  <c r="G5037" i="3"/>
  <c r="G5432" i="3"/>
  <c r="H5621" i="3"/>
  <c r="H5418" i="3"/>
  <c r="H5362" i="3"/>
  <c r="H5476" i="3"/>
  <c r="G5094" i="3"/>
  <c r="G5905" i="3"/>
  <c r="G5779" i="3"/>
  <c r="I5906" i="3"/>
  <c r="I5795" i="3"/>
  <c r="H5880" i="3"/>
  <c r="I5714" i="3"/>
  <c r="I4948" i="3"/>
  <c r="G5398" i="3"/>
  <c r="H5628" i="3"/>
  <c r="G5637" i="3"/>
  <c r="I5809" i="3"/>
  <c r="I5964" i="3"/>
  <c r="G5034" i="3"/>
  <c r="H5075" i="3"/>
  <c r="G5220" i="3"/>
  <c r="G5551" i="3"/>
  <c r="H5742" i="3"/>
  <c r="I5015" i="3"/>
  <c r="H5218" i="3"/>
  <c r="H5965" i="3"/>
  <c r="G4798" i="3"/>
  <c r="G4777" i="3"/>
  <c r="H4935" i="3"/>
  <c r="G5010" i="3"/>
  <c r="G5009" i="3"/>
  <c r="H4991" i="3"/>
  <c r="H4888" i="3"/>
  <c r="I5162" i="3"/>
  <c r="G5087" i="3"/>
  <c r="I5189" i="3"/>
  <c r="G5083" i="3"/>
  <c r="H5255" i="3"/>
  <c r="I5195" i="3"/>
  <c r="G5281" i="3"/>
  <c r="G5361" i="3"/>
  <c r="G5224" i="3"/>
  <c r="I5463" i="3"/>
  <c r="I5543" i="3"/>
  <c r="H5211" i="3"/>
  <c r="I5405" i="3"/>
  <c r="H4786" i="3"/>
  <c r="G4785" i="3"/>
  <c r="G4917" i="3"/>
  <c r="G4944" i="3"/>
  <c r="G4942" i="3"/>
  <c r="G5030" i="3"/>
  <c r="H4922" i="3"/>
  <c r="G4962" i="3"/>
  <c r="H5031" i="3"/>
  <c r="I5076" i="3"/>
  <c r="H4815" i="3"/>
  <c r="G5170" i="3"/>
  <c r="G5270" i="3"/>
  <c r="I5213" i="3"/>
  <c r="G5338" i="3"/>
  <c r="G5072" i="3"/>
  <c r="I5440" i="3"/>
  <c r="I5520" i="3"/>
  <c r="I5600" i="3"/>
  <c r="I5269" i="3"/>
  <c r="H5119" i="3"/>
  <c r="I5318" i="3"/>
  <c r="H5586" i="3"/>
  <c r="H5681" i="3"/>
  <c r="G4772" i="3"/>
  <c r="H4794" i="3"/>
  <c r="H4937" i="3"/>
  <c r="G5014" i="3"/>
  <c r="G4824" i="3"/>
  <c r="H4999" i="3"/>
  <c r="G4957" i="3"/>
  <c r="I5146" i="3"/>
  <c r="H5092" i="3"/>
  <c r="G5166" i="3"/>
  <c r="H5088" i="3"/>
  <c r="H5051" i="3"/>
  <c r="H5161" i="3"/>
  <c r="G5275" i="3"/>
  <c r="G5363" i="3"/>
  <c r="I5232" i="3"/>
  <c r="I5457" i="3"/>
  <c r="I5553" i="3"/>
  <c r="H5256" i="3"/>
  <c r="I5381" i="3"/>
  <c r="H4784" i="3"/>
  <c r="H4837" i="3"/>
  <c r="G4904" i="3"/>
  <c r="H4846" i="3"/>
  <c r="I4955" i="3"/>
  <c r="G5036" i="3"/>
  <c r="H5025" i="3"/>
  <c r="G4831" i="3"/>
  <c r="H4893" i="3"/>
  <c r="G5042" i="3"/>
  <c r="G5112" i="3"/>
  <c r="G5183" i="3"/>
  <c r="I5259" i="3"/>
  <c r="H5143" i="3"/>
  <c r="G5333" i="3"/>
  <c r="G5413" i="3"/>
  <c r="I5427" i="3"/>
  <c r="I5515" i="3"/>
  <c r="I5603" i="3"/>
  <c r="G5248" i="3"/>
  <c r="G4750" i="3"/>
  <c r="G4881" i="3"/>
  <c r="G4931" i="3"/>
  <c r="H5032" i="3"/>
  <c r="I4996" i="3"/>
  <c r="G5077" i="3"/>
  <c r="G5187" i="3"/>
  <c r="G5310" i="3"/>
  <c r="I5356" i="3"/>
  <c r="I5564" i="3"/>
  <c r="I5145" i="3"/>
  <c r="H5511" i="3"/>
  <c r="H5566" i="3"/>
  <c r="H5696" i="3"/>
  <c r="H5485" i="3"/>
  <c r="I5618" i="3"/>
  <c r="G5633" i="3"/>
  <c r="G5669" i="3"/>
  <c r="G5895" i="3"/>
  <c r="I5701" i="3"/>
  <c r="H5932" i="3"/>
  <c r="H5442" i="3"/>
  <c r="H5951" i="3"/>
  <c r="G5908" i="3"/>
  <c r="G5562" i="3"/>
  <c r="H5879" i="3"/>
  <c r="I5894" i="3"/>
  <c r="I5319" i="3"/>
  <c r="H5958" i="3"/>
  <c r="I5739" i="3"/>
  <c r="H5933" i="3"/>
  <c r="G4731" i="3"/>
  <c r="I4936" i="3"/>
  <c r="I5001" i="3"/>
  <c r="G5084" i="3"/>
  <c r="G5359" i="3"/>
  <c r="G5123" i="3"/>
  <c r="H5515" i="3"/>
  <c r="H5661" i="3"/>
  <c r="H5585" i="3"/>
  <c r="H5430" i="3"/>
  <c r="I5382" i="3"/>
  <c r="I5935" i="3"/>
  <c r="H5955" i="3"/>
  <c r="H5213" i="3"/>
  <c r="H5733" i="3"/>
  <c r="G5483" i="3"/>
  <c r="I5695" i="3"/>
  <c r="I5688" i="3"/>
  <c r="G5958" i="3"/>
  <c r="G5631" i="3"/>
  <c r="G5545" i="3"/>
  <c r="G5494" i="3"/>
  <c r="G5945" i="3"/>
  <c r="I5713" i="3"/>
  <c r="G4827" i="3"/>
  <c r="H5036" i="3"/>
  <c r="I5029" i="3"/>
  <c r="G5375" i="3"/>
  <c r="I5365" i="3"/>
  <c r="H5498" i="3"/>
  <c r="H5457" i="3"/>
  <c r="G5607" i="3"/>
  <c r="H5834" i="3"/>
  <c r="H5828" i="3"/>
  <c r="G5794" i="3"/>
  <c r="H5728" i="3"/>
  <c r="I5908" i="3"/>
  <c r="H5375" i="3"/>
  <c r="G5243" i="3"/>
  <c r="I5787" i="3"/>
  <c r="H5904" i="3"/>
  <c r="H5946" i="3"/>
  <c r="H5552" i="3"/>
  <c r="I5861" i="3"/>
  <c r="I5698" i="3"/>
  <c r="I5764" i="3"/>
  <c r="G5443" i="3"/>
  <c r="H5775" i="3"/>
  <c r="H4813" i="3"/>
  <c r="H4966" i="3"/>
  <c r="I5022" i="3"/>
  <c r="I4920" i="3"/>
  <c r="G4959" i="3"/>
  <c r="H5082" i="3"/>
  <c r="I5082" i="3"/>
  <c r="H5237" i="3"/>
  <c r="G5408" i="3"/>
  <c r="I5486" i="3"/>
  <c r="H5325" i="3"/>
  <c r="H5130" i="3"/>
  <c r="H5343" i="3"/>
  <c r="H5574" i="3"/>
  <c r="H5680" i="3"/>
  <c r="H5406" i="3"/>
  <c r="G5445" i="3"/>
  <c r="G5469" i="3"/>
  <c r="G5433" i="3"/>
  <c r="G5751" i="3"/>
  <c r="G5943" i="3"/>
  <c r="I5705" i="3"/>
  <c r="I5895" i="3"/>
  <c r="G5676" i="3"/>
  <c r="G5859" i="3"/>
  <c r="G5782" i="3"/>
  <c r="G5787" i="3"/>
  <c r="H5735" i="3"/>
  <c r="H5927" i="3"/>
  <c r="H5944" i="3"/>
  <c r="G5741" i="3"/>
  <c r="H5433" i="3"/>
  <c r="I5144" i="3"/>
  <c r="H5876" i="3"/>
  <c r="G5892" i="3"/>
  <c r="H5817" i="3"/>
  <c r="H5919" i="3"/>
  <c r="H4800" i="3"/>
  <c r="G4919" i="3"/>
  <c r="H5022" i="3"/>
  <c r="H4875" i="3"/>
  <c r="H5149" i="3"/>
  <c r="I5060" i="3"/>
  <c r="I5124" i="3"/>
  <c r="H4892" i="3"/>
  <c r="G5300" i="3"/>
  <c r="I5078" i="3"/>
  <c r="I5490" i="3"/>
  <c r="H5196" i="3"/>
  <c r="H5135" i="3"/>
  <c r="I5283" i="3"/>
  <c r="H5506" i="3"/>
  <c r="H5654" i="3"/>
  <c r="H5561" i="3"/>
  <c r="G5515" i="3"/>
  <c r="I5922" i="3"/>
  <c r="G5244" i="3"/>
  <c r="H5773" i="3"/>
  <c r="H4941" i="3"/>
  <c r="H5015" i="3"/>
  <c r="I5117" i="3"/>
  <c r="H5126" i="3"/>
  <c r="G5383" i="3"/>
  <c r="I5573" i="3"/>
  <c r="H5350" i="3"/>
  <c r="H5590" i="3"/>
  <c r="I5347" i="3"/>
  <c r="G5671" i="3"/>
  <c r="I5222" i="3"/>
  <c r="H5291" i="3"/>
  <c r="H5860" i="3"/>
  <c r="H5705" i="3"/>
  <c r="G5845" i="3"/>
  <c r="I5748" i="3"/>
  <c r="H5785" i="3"/>
  <c r="H5711" i="3"/>
  <c r="I5677" i="3"/>
  <c r="H5759" i="3"/>
  <c r="H5857" i="3"/>
  <c r="H5888" i="3"/>
  <c r="G5028" i="3"/>
  <c r="I5091" i="3"/>
  <c r="H5646" i="3"/>
  <c r="H5714" i="3"/>
  <c r="I5873" i="3"/>
  <c r="H5912" i="3"/>
  <c r="I5806" i="3"/>
  <c r="I5494" i="3"/>
  <c r="H5573" i="3"/>
  <c r="I5799" i="3"/>
  <c r="H5941" i="3"/>
  <c r="G4720" i="3"/>
  <c r="G5110" i="3"/>
  <c r="I5277" i="3"/>
  <c r="H5577" i="3"/>
  <c r="I5759" i="3"/>
  <c r="G5480" i="3"/>
  <c r="I5758" i="3"/>
  <c r="G4749" i="3"/>
  <c r="G4968" i="3"/>
  <c r="H4996" i="3"/>
  <c r="I5160" i="3"/>
  <c r="G5129" i="3"/>
  <c r="G5256" i="3"/>
  <c r="H5281" i="3"/>
  <c r="H5503" i="3"/>
  <c r="H5639" i="3"/>
  <c r="H5477" i="3"/>
  <c r="G5447" i="3"/>
  <c r="G5701" i="3"/>
  <c r="G5528" i="3"/>
  <c r="G5070" i="3"/>
  <c r="G5843" i="3"/>
  <c r="G5948" i="3"/>
  <c r="H5831" i="3"/>
  <c r="I5952" i="3"/>
  <c r="G5790" i="3"/>
  <c r="H4862" i="3"/>
  <c r="I5428" i="3"/>
  <c r="H5683" i="3"/>
  <c r="G5799" i="3"/>
  <c r="G5505" i="3"/>
  <c r="I5640" i="3"/>
  <c r="G5102" i="3"/>
  <c r="H5041" i="3"/>
  <c r="G5653" i="3"/>
  <c r="H5827" i="3"/>
  <c r="H5902" i="3"/>
  <c r="H4905" i="3"/>
  <c r="G5308" i="3"/>
  <c r="H5408" i="3"/>
  <c r="H5422" i="3"/>
  <c r="I5691" i="3"/>
  <c r="H5389" i="3"/>
  <c r="G5904" i="3"/>
  <c r="I4943" i="3"/>
  <c r="H5212" i="3"/>
  <c r="I5540" i="3"/>
  <c r="H5637" i="3"/>
  <c r="G5439" i="3"/>
  <c r="H5772" i="3"/>
  <c r="G5662" i="3"/>
  <c r="G5650" i="3"/>
  <c r="G4814" i="3"/>
  <c r="I5014" i="3"/>
  <c r="I5170" i="3"/>
  <c r="I5108" i="3"/>
  <c r="G5292" i="3"/>
  <c r="I5482" i="3"/>
  <c r="G5121" i="3"/>
  <c r="I5371" i="3"/>
  <c r="H5695" i="3"/>
  <c r="G5434" i="3"/>
  <c r="I5692" i="3"/>
  <c r="I5829" i="3"/>
  <c r="G5737" i="3"/>
  <c r="I5673" i="3"/>
  <c r="G5664" i="3"/>
  <c r="I5738" i="3"/>
  <c r="H5089" i="3"/>
  <c r="H5945" i="3"/>
  <c r="I5870" i="3"/>
  <c r="I5854" i="3"/>
  <c r="H4845" i="3"/>
  <c r="G5098" i="3"/>
  <c r="G5253" i="3"/>
  <c r="G5436" i="3"/>
  <c r="I5394" i="3"/>
  <c r="H5923" i="3"/>
  <c r="G5677" i="3"/>
  <c r="H5071" i="3"/>
  <c r="H5467" i="3"/>
  <c r="G5657" i="3"/>
  <c r="G5875" i="3"/>
  <c r="G5708" i="3"/>
  <c r="H4962" i="3"/>
  <c r="G5226" i="3"/>
  <c r="I5399" i="3"/>
  <c r="G5647" i="3"/>
  <c r="G5801" i="3"/>
  <c r="G5616" i="3"/>
  <c r="H5905" i="3"/>
  <c r="G4873" i="3"/>
  <c r="H5029" i="3"/>
  <c r="G5318" i="3"/>
  <c r="G5138" i="3"/>
  <c r="G5257" i="3"/>
  <c r="G5441" i="3"/>
  <c r="I5943" i="3"/>
  <c r="I5747" i="3"/>
  <c r="H5855" i="3"/>
  <c r="H4819" i="3"/>
  <c r="H4873" i="3"/>
  <c r="H4900" i="3"/>
  <c r="I5130" i="3"/>
  <c r="G5303" i="3"/>
  <c r="I5493" i="3"/>
  <c r="G5223" i="3"/>
  <c r="H5402" i="3"/>
  <c r="H5102" i="3"/>
  <c r="G5461" i="3"/>
  <c r="I5174" i="3"/>
  <c r="I5845" i="3"/>
  <c r="G5753" i="3"/>
  <c r="I5689" i="3"/>
  <c r="G5707" i="3"/>
  <c r="G5462" i="3"/>
  <c r="H5355" i="3"/>
  <c r="I5711" i="3"/>
  <c r="I5953" i="3"/>
  <c r="I5898" i="3"/>
  <c r="G4794" i="3"/>
  <c r="I5007" i="3"/>
  <c r="H4903" i="3"/>
  <c r="I5430" i="3"/>
  <c r="I5410" i="3"/>
  <c r="H5813" i="3"/>
  <c r="G4965" i="3"/>
  <c r="I5841" i="3"/>
  <c r="I5948" i="3"/>
  <c r="G4725" i="3"/>
  <c r="G5965" i="3"/>
  <c r="G4762" i="3"/>
  <c r="H4959" i="3"/>
  <c r="I4971" i="3"/>
  <c r="I4945" i="3"/>
  <c r="I5183" i="3"/>
  <c r="I5052" i="3"/>
  <c r="I5134" i="3"/>
  <c r="I5267" i="3"/>
  <c r="G5305" i="3"/>
  <c r="I5304" i="3"/>
  <c r="I5519" i="3"/>
  <c r="H5361" i="3"/>
  <c r="G4779" i="3"/>
  <c r="H4844" i="3"/>
  <c r="G4976" i="3"/>
  <c r="I4954" i="3"/>
  <c r="G4938" i="3"/>
  <c r="G5163" i="3"/>
  <c r="I5190" i="3"/>
  <c r="G5203" i="3"/>
  <c r="H5242" i="3"/>
  <c r="G5362" i="3"/>
  <c r="I5424" i="3"/>
  <c r="I5560" i="3"/>
  <c r="I5345" i="3"/>
  <c r="H5455" i="3"/>
  <c r="H5617" i="3"/>
  <c r="G4789" i="3"/>
  <c r="G4886" i="3"/>
  <c r="G4804" i="3"/>
  <c r="G5007" i="3"/>
  <c r="H4878" i="3"/>
  <c r="H4896" i="3"/>
  <c r="H5090" i="3"/>
  <c r="H5109" i="3"/>
  <c r="I5180" i="3"/>
  <c r="G5379" i="3"/>
  <c r="I5441" i="3"/>
  <c r="I5577" i="3"/>
  <c r="I5413" i="3"/>
  <c r="G4851" i="3"/>
  <c r="H4931" i="3"/>
  <c r="I4960" i="3"/>
  <c r="G4977" i="3"/>
  <c r="H5000" i="3"/>
  <c r="G5145" i="3"/>
  <c r="H5072" i="3"/>
  <c r="G5210" i="3"/>
  <c r="G5277" i="3"/>
  <c r="H5045" i="3"/>
  <c r="I5483" i="3"/>
  <c r="H5197" i="3"/>
  <c r="H5214" i="3"/>
  <c r="H4932" i="3"/>
  <c r="I4997" i="3"/>
  <c r="I5044" i="3"/>
  <c r="G5080" i="3"/>
  <c r="G5198" i="3"/>
  <c r="H5317" i="3"/>
  <c r="H5327" i="3"/>
  <c r="H5651" i="3"/>
  <c r="H5549" i="3"/>
  <c r="H5559" i="3"/>
  <c r="G5767" i="3"/>
  <c r="H5740" i="3"/>
  <c r="G5628" i="3"/>
  <c r="G5667" i="3"/>
  <c r="H5739" i="3"/>
  <c r="I5398" i="3"/>
  <c r="G5502" i="3"/>
  <c r="H5824" i="3"/>
  <c r="I5884" i="3"/>
  <c r="H4981" i="3"/>
  <c r="I5133" i="3"/>
  <c r="H5158" i="3"/>
  <c r="G5241" i="3"/>
  <c r="G5422" i="3"/>
  <c r="H5425" i="3"/>
  <c r="H5520" i="3"/>
  <c r="G5659" i="3"/>
  <c r="I5669" i="3"/>
  <c r="G5563" i="3"/>
  <c r="I5865" i="3"/>
  <c r="H5774" i="3"/>
  <c r="H5400" i="3"/>
  <c r="H5539" i="3"/>
  <c r="I5797" i="3"/>
  <c r="H5843" i="3"/>
  <c r="I5647" i="3"/>
  <c r="H4803" i="3"/>
  <c r="H4909" i="3"/>
  <c r="I5070" i="3"/>
  <c r="I5565" i="3"/>
  <c r="H5615" i="3"/>
  <c r="G5442" i="3"/>
  <c r="I5616" i="3"/>
  <c r="I5871" i="3"/>
  <c r="G5680" i="3"/>
  <c r="I5780" i="3"/>
  <c r="G5613" i="3"/>
  <c r="H5758" i="3"/>
  <c r="G5535" i="3"/>
  <c r="H5757" i="3"/>
  <c r="G5119" i="3"/>
  <c r="G5897" i="3"/>
  <c r="H5846" i="3"/>
  <c r="I5950" i="3"/>
  <c r="G4793" i="3"/>
  <c r="H4982" i="3"/>
  <c r="H4906" i="3"/>
  <c r="I5138" i="3"/>
  <c r="G5118" i="3"/>
  <c r="G5266" i="3"/>
  <c r="G5360" i="3"/>
  <c r="I5518" i="3"/>
  <c r="I5305" i="3"/>
  <c r="H5447" i="3"/>
  <c r="H5607" i="3"/>
  <c r="G5232" i="3"/>
  <c r="H5589" i="3"/>
  <c r="G5522" i="3"/>
  <c r="I5338" i="3"/>
  <c r="G5879" i="3"/>
  <c r="H5724" i="3"/>
  <c r="G5496" i="3"/>
  <c r="I5731" i="3"/>
  <c r="G5812" i="3"/>
  <c r="G5587" i="3"/>
  <c r="H5863" i="3"/>
  <c r="I5960" i="3"/>
  <c r="H5886" i="3"/>
  <c r="G5695" i="3"/>
  <c r="H5940" i="3"/>
  <c r="G5527" i="3"/>
  <c r="G5757" i="3"/>
  <c r="G4850" i="3"/>
  <c r="H4970" i="3"/>
  <c r="G4980" i="3"/>
  <c r="H4816" i="3"/>
  <c r="H5050" i="3"/>
  <c r="H5110" i="3"/>
  <c r="G5316" i="3"/>
  <c r="I5380" i="3"/>
  <c r="I5570" i="3"/>
  <c r="I5293" i="3"/>
  <c r="I5290" i="3"/>
  <c r="H5627" i="3"/>
  <c r="G5503" i="3"/>
  <c r="H5296" i="3"/>
  <c r="G5711" i="3"/>
  <c r="G4741" i="3"/>
  <c r="H4851" i="3"/>
  <c r="H5157" i="3"/>
  <c r="I5247" i="3"/>
  <c r="I5392" i="3"/>
  <c r="I5080" i="3"/>
  <c r="H5620" i="3"/>
  <c r="H5537" i="3"/>
  <c r="I5684" i="3"/>
  <c r="H4995" i="3"/>
  <c r="H5528" i="3"/>
  <c r="G5648" i="3"/>
  <c r="G5784" i="3"/>
  <c r="I5737" i="3"/>
  <c r="I5786" i="3"/>
  <c r="I5866" i="3"/>
  <c r="I5614" i="3"/>
  <c r="H4956" i="3"/>
  <c r="I5460" i="3"/>
  <c r="H5565" i="3"/>
  <c r="G5921" i="3"/>
  <c r="H5604" i="3"/>
  <c r="G5059" i="3"/>
  <c r="H5558" i="3"/>
  <c r="H5312" i="3"/>
  <c r="G5930" i="3"/>
  <c r="G4930" i="3"/>
  <c r="H5085" i="3"/>
  <c r="I5660" i="3"/>
  <c r="H5571" i="3"/>
  <c r="G5933" i="3"/>
  <c r="H4836" i="3"/>
  <c r="G4810" i="3"/>
  <c r="G5061" i="3"/>
  <c r="G5288" i="3"/>
  <c r="I5542" i="3"/>
  <c r="I5303" i="3"/>
  <c r="H5694" i="3"/>
  <c r="I5610" i="3"/>
  <c r="I5741" i="3"/>
  <c r="I5735" i="3"/>
  <c r="G5540" i="3"/>
  <c r="G5771" i="3"/>
  <c r="H5964" i="3"/>
  <c r="G5594" i="3"/>
  <c r="H4894" i="3"/>
  <c r="I5393" i="3"/>
  <c r="H5580" i="3"/>
  <c r="G5814" i="3"/>
  <c r="H5790" i="3"/>
  <c r="I5558" i="3"/>
  <c r="I5805" i="3"/>
  <c r="H5895" i="3"/>
  <c r="H4812" i="3"/>
  <c r="G5404" i="3"/>
  <c r="H5686" i="3"/>
  <c r="G5935" i="3"/>
  <c r="G5926" i="3"/>
  <c r="G5868" i="3"/>
  <c r="H4972" i="3"/>
  <c r="H5096" i="3"/>
  <c r="I5604" i="3"/>
  <c r="H5220" i="3"/>
  <c r="G4737" i="3"/>
  <c r="H4825" i="3"/>
  <c r="I4907" i="3"/>
  <c r="I4930" i="3"/>
  <c r="G5035" i="3"/>
  <c r="H5009" i="3"/>
  <c r="G4941" i="3"/>
  <c r="I5156" i="3"/>
  <c r="H5238" i="3"/>
  <c r="G5345" i="3"/>
  <c r="I5368" i="3"/>
  <c r="I5551" i="3"/>
  <c r="I5226" i="3"/>
  <c r="G4764" i="3"/>
  <c r="G4893" i="3"/>
  <c r="G4782" i="3"/>
  <c r="I4964" i="3"/>
  <c r="H4992" i="3"/>
  <c r="I5089" i="3"/>
  <c r="G5106" i="3"/>
  <c r="I5086" i="3"/>
  <c r="H5245" i="3"/>
  <c r="G5386" i="3"/>
  <c r="I5456" i="3"/>
  <c r="I5584" i="3"/>
  <c r="I5409" i="3"/>
  <c r="I5216" i="3"/>
  <c r="H5657" i="3"/>
  <c r="G4849" i="3"/>
  <c r="G4918" i="3"/>
  <c r="H4986" i="3"/>
  <c r="G5025" i="3"/>
  <c r="H5183" i="3"/>
  <c r="I5140" i="3"/>
  <c r="G4834" i="3"/>
  <c r="H5204" i="3"/>
  <c r="G5283" i="3"/>
  <c r="G5411" i="3"/>
  <c r="I5489" i="3"/>
  <c r="I5601" i="3"/>
  <c r="H5206" i="3"/>
  <c r="G4819" i="3"/>
  <c r="H4963" i="3"/>
  <c r="G5001" i="3"/>
  <c r="I4961" i="3"/>
  <c r="G5152" i="3"/>
  <c r="H5063" i="3"/>
  <c r="I5126" i="3"/>
  <c r="I5067" i="3"/>
  <c r="G5309" i="3"/>
  <c r="I5278" i="3"/>
  <c r="I5531" i="3"/>
  <c r="H5345" i="3"/>
  <c r="G4800" i="3"/>
  <c r="I4987" i="3"/>
  <c r="G4815" i="3"/>
  <c r="G5114" i="3"/>
  <c r="G5060" i="3"/>
  <c r="I5436" i="3"/>
  <c r="I5297" i="3"/>
  <c r="H5279" i="3"/>
  <c r="H5169" i="3"/>
  <c r="G5482" i="3"/>
  <c r="H5285" i="3"/>
  <c r="I5853" i="3"/>
  <c r="I5783" i="3"/>
  <c r="G5550" i="3"/>
  <c r="I5810" i="3"/>
  <c r="G5733" i="3"/>
  <c r="G5728" i="3"/>
  <c r="I5649" i="3"/>
  <c r="G5869" i="3"/>
  <c r="I5629" i="3"/>
  <c r="G5023" i="3"/>
  <c r="I5187" i="3"/>
  <c r="G5391" i="3"/>
  <c r="I5301" i="3"/>
  <c r="H5606" i="3"/>
  <c r="H5584" i="3"/>
  <c r="I5680" i="3"/>
  <c r="H5764" i="3"/>
  <c r="G5600" i="3"/>
  <c r="I5844" i="3"/>
  <c r="I5228" i="3"/>
  <c r="H5869" i="3"/>
  <c r="I5838" i="3"/>
  <c r="H5114" i="3"/>
  <c r="G5675" i="3"/>
  <c r="H5274" i="3"/>
  <c r="I5886" i="3"/>
  <c r="G4882" i="3"/>
  <c r="I5151" i="3"/>
  <c r="H5233" i="3"/>
  <c r="H5156" i="3"/>
  <c r="H5652" i="3"/>
  <c r="G5655" i="3"/>
  <c r="H5898" i="3"/>
  <c r="I5238" i="3"/>
  <c r="G5830" i="3"/>
  <c r="G5448" i="3"/>
  <c r="G5740" i="3"/>
  <c r="H5792" i="3"/>
  <c r="H5935" i="3"/>
  <c r="G4730" i="3"/>
  <c r="I5632" i="3"/>
  <c r="I5840" i="3"/>
  <c r="H5339" i="3"/>
  <c r="I5214" i="3"/>
  <c r="H4833" i="3"/>
  <c r="I5023" i="3"/>
  <c r="G4783" i="3"/>
  <c r="G5063" i="3"/>
  <c r="H5080" i="3"/>
  <c r="H5234" i="3"/>
  <c r="I5059" i="3"/>
  <c r="I5550" i="3"/>
  <c r="I5043" i="3"/>
  <c r="H5106" i="3"/>
  <c r="H5626" i="3"/>
  <c r="H5280" i="3"/>
  <c r="H5547" i="3"/>
  <c r="G5609" i="3"/>
  <c r="G5621" i="3"/>
  <c r="I5395" i="3"/>
  <c r="H5788" i="3"/>
  <c r="G5612" i="3"/>
  <c r="G4768" i="3"/>
  <c r="G4908" i="3"/>
  <c r="I4939" i="3"/>
  <c r="H4857" i="3"/>
  <c r="I5105" i="3"/>
  <c r="I5102" i="3"/>
  <c r="H5270" i="3"/>
  <c r="G5393" i="3"/>
  <c r="I5495" i="3"/>
  <c r="G5265" i="3"/>
  <c r="H4840" i="3"/>
  <c r="H4787" i="3"/>
  <c r="H4997" i="3"/>
  <c r="G5144" i="3"/>
  <c r="I5164" i="3"/>
  <c r="H5203" i="3"/>
  <c r="G5306" i="3"/>
  <c r="I5372" i="3"/>
  <c r="G5140" i="3"/>
  <c r="H5283" i="3"/>
  <c r="H5609" i="3"/>
  <c r="G4799" i="3"/>
  <c r="H4969" i="3"/>
  <c r="G4956" i="3"/>
  <c r="G4970" i="3"/>
  <c r="H5079" i="3"/>
  <c r="G5175" i="3"/>
  <c r="G5299" i="3"/>
  <c r="I5344" i="3"/>
  <c r="I5569" i="3"/>
  <c r="G4767" i="3"/>
  <c r="G4880" i="3"/>
  <c r="G4928" i="3"/>
  <c r="I4902" i="3"/>
  <c r="H4925" i="3"/>
  <c r="G5051" i="3"/>
  <c r="I5176" i="3"/>
  <c r="G5357" i="3"/>
  <c r="I5467" i="3"/>
  <c r="G5054" i="3"/>
  <c r="H4827" i="3"/>
  <c r="H4890" i="3"/>
  <c r="I5004" i="3"/>
  <c r="G5342" i="3"/>
  <c r="G5115" i="3"/>
  <c r="H5413" i="3"/>
  <c r="H5324" i="3"/>
  <c r="G5511" i="3"/>
  <c r="H5938" i="3"/>
  <c r="G5212" i="3"/>
  <c r="H5416" i="3"/>
  <c r="H5751" i="3"/>
  <c r="G5684" i="3"/>
  <c r="H5872" i="3"/>
  <c r="I5645" i="3"/>
  <c r="I4910" i="3"/>
  <c r="H5230" i="3"/>
  <c r="I5261" i="3"/>
  <c r="H5248" i="3"/>
  <c r="H5564" i="3"/>
  <c r="G5849" i="3"/>
  <c r="G5860" i="3"/>
  <c r="H5697" i="3"/>
  <c r="G5475" i="3"/>
  <c r="G5776" i="3"/>
  <c r="I5712" i="3"/>
  <c r="G5736" i="3"/>
  <c r="I5788" i="3"/>
  <c r="G4989" i="3"/>
  <c r="G5295" i="3"/>
  <c r="H5479" i="3"/>
  <c r="I5237" i="3"/>
  <c r="I5941" i="3"/>
  <c r="G5464" i="3"/>
  <c r="H5734" i="3"/>
  <c r="I5902" i="3"/>
  <c r="G4719" i="3"/>
  <c r="G5774" i="3"/>
  <c r="I5733" i="3"/>
  <c r="I5794" i="3"/>
  <c r="H5937" i="3"/>
  <c r="H4859" i="3"/>
  <c r="G4934" i="3"/>
  <c r="H4916" i="3"/>
  <c r="I5116" i="3"/>
  <c r="G5296" i="3"/>
  <c r="I5454" i="3"/>
  <c r="I5163" i="3"/>
  <c r="H5386" i="3"/>
  <c r="G5073" i="3"/>
  <c r="G5590" i="3"/>
  <c r="H5073" i="3"/>
  <c r="I5837" i="3"/>
  <c r="G5809" i="3"/>
  <c r="G5495" i="3"/>
  <c r="I5615" i="3"/>
  <c r="H5180" i="3"/>
  <c r="I5891" i="3"/>
  <c r="H5535" i="3"/>
  <c r="H5672" i="3"/>
  <c r="G5839" i="3"/>
  <c r="G5696" i="3"/>
  <c r="G5670" i="3"/>
  <c r="H4790" i="3"/>
  <c r="H4826" i="3"/>
  <c r="I4958" i="3"/>
  <c r="I5073" i="3"/>
  <c r="G5174" i="3"/>
  <c r="H5099" i="3"/>
  <c r="I5234" i="3"/>
  <c r="I5554" i="3"/>
  <c r="I5339" i="3"/>
  <c r="H5392" i="3"/>
  <c r="H5682" i="3"/>
  <c r="G5454" i="3"/>
  <c r="I5651" i="3"/>
  <c r="I5772" i="3"/>
  <c r="I4965" i="3"/>
  <c r="H5033" i="3"/>
  <c r="H5262" i="3"/>
  <c r="I5509" i="3"/>
  <c r="H5294" i="3"/>
  <c r="I5221" i="3"/>
  <c r="H5543" i="3"/>
  <c r="H5866" i="3"/>
  <c r="I5625" i="3"/>
  <c r="G5894" i="3"/>
  <c r="G5912" i="3"/>
  <c r="H5704" i="3"/>
  <c r="G5579" i="3"/>
  <c r="H5809" i="3"/>
  <c r="G4817" i="3"/>
  <c r="I5556" i="3"/>
  <c r="I5406" i="3"/>
  <c r="I5874" i="3"/>
  <c r="H5841" i="3"/>
  <c r="I5401" i="3"/>
  <c r="G5847" i="3"/>
  <c r="I5607" i="3"/>
  <c r="I4985" i="3"/>
  <c r="H5322" i="3"/>
  <c r="H5850" i="3"/>
  <c r="I5678" i="3"/>
  <c r="I5736" i="3"/>
  <c r="I5006" i="3"/>
  <c r="I5119" i="3"/>
  <c r="G5320" i="3"/>
  <c r="G5158" i="3"/>
  <c r="G5446" i="3"/>
  <c r="H5541" i="3"/>
  <c r="H5383" i="3"/>
  <c r="G5589" i="3"/>
  <c r="I5716" i="3"/>
  <c r="I5928" i="3"/>
  <c r="I5720" i="3"/>
  <c r="G5822" i="3"/>
  <c r="I5204" i="3"/>
  <c r="H5501" i="3"/>
  <c r="G5592" i="3"/>
  <c r="H5323" i="3"/>
  <c r="I5258" i="3"/>
  <c r="H5756" i="3"/>
  <c r="G5636" i="3"/>
  <c r="H4885" i="3"/>
  <c r="H5316" i="3"/>
  <c r="I5664" i="3"/>
  <c r="H5779" i="3"/>
  <c r="G5518" i="3"/>
  <c r="H5013" i="3"/>
  <c r="G5286" i="3"/>
  <c r="H5495" i="3"/>
  <c r="I5666" i="3"/>
  <c r="H5900" i="3"/>
  <c r="H5956" i="3"/>
  <c r="I5822" i="3"/>
  <c r="H4978" i="3"/>
  <c r="G4826" i="3"/>
  <c r="I5071" i="3"/>
  <c r="H5221" i="3"/>
  <c r="I5514" i="3"/>
  <c r="G5267" i="3"/>
  <c r="H5598" i="3"/>
  <c r="G5419" i="3"/>
  <c r="H5448" i="3"/>
  <c r="G5743" i="3"/>
  <c r="G5698" i="3"/>
  <c r="G5718" i="3"/>
  <c r="G5798" i="3"/>
  <c r="H5750" i="3"/>
  <c r="H5881" i="3"/>
  <c r="I5803" i="3"/>
  <c r="I5663" i="3"/>
  <c r="G4852" i="3"/>
  <c r="G5125" i="3"/>
  <c r="H5300" i="3"/>
  <c r="H5480" i="3"/>
  <c r="G5688" i="3"/>
  <c r="I5830" i="3"/>
  <c r="G4728" i="3"/>
  <c r="H5228" i="3"/>
  <c r="G5508" i="3"/>
  <c r="G5964" i="3"/>
  <c r="I5918" i="3"/>
  <c r="G5029" i="3"/>
  <c r="I5562" i="3"/>
  <c r="H5449" i="3"/>
  <c r="G5643" i="3"/>
  <c r="H5814" i="3"/>
  <c r="H5920" i="3"/>
  <c r="H4828" i="3"/>
  <c r="H5184" i="3"/>
  <c r="I5572" i="3"/>
  <c r="H5655" i="3"/>
  <c r="G5681" i="3"/>
  <c r="G5660" i="3"/>
  <c r="G5529" i="3"/>
  <c r="G5852" i="3"/>
  <c r="I4903" i="3"/>
  <c r="H4868" i="3"/>
  <c r="G5100" i="3"/>
  <c r="H5265" i="3"/>
  <c r="I5525" i="3"/>
  <c r="H5303" i="3"/>
  <c r="H5611" i="3"/>
  <c r="H5441" i="3"/>
  <c r="G5490" i="3"/>
  <c r="G5759" i="3"/>
  <c r="G5710" i="3"/>
  <c r="H5260" i="3"/>
  <c r="I5826" i="3"/>
  <c r="H5766" i="3"/>
  <c r="H5913" i="3"/>
  <c r="G5854" i="3"/>
  <c r="I5693" i="3"/>
  <c r="G4760" i="3"/>
  <c r="G4971" i="3"/>
  <c r="H5084" i="3"/>
  <c r="I5403" i="3"/>
  <c r="H5307" i="3"/>
  <c r="G5484" i="3"/>
  <c r="G5507" i="3"/>
  <c r="H5715" i="3"/>
  <c r="H4789" i="3"/>
  <c r="G4916" i="3"/>
  <c r="H4889" i="3"/>
  <c r="G4951" i="3"/>
  <c r="I5137" i="3"/>
  <c r="I5168" i="3"/>
  <c r="G5117" i="3"/>
  <c r="G5417" i="3"/>
  <c r="I5527" i="3"/>
  <c r="I5048" i="3"/>
  <c r="H4850" i="3"/>
  <c r="I4995" i="3"/>
  <c r="I5024" i="3"/>
  <c r="G4855" i="3"/>
  <c r="I4941" i="3"/>
  <c r="H4811" i="3"/>
  <c r="H5017" i="3"/>
  <c r="H5042" i="3"/>
  <c r="H5202" i="3"/>
  <c r="G5297" i="3"/>
  <c r="I5431" i="3"/>
  <c r="I5599" i="3"/>
  <c r="G4755" i="3"/>
  <c r="G4925" i="3"/>
  <c r="G4974" i="3"/>
  <c r="G4773" i="3"/>
  <c r="I5107" i="3"/>
  <c r="I5120" i="3"/>
  <c r="I5200" i="3"/>
  <c r="G5402" i="3"/>
  <c r="I5504" i="3"/>
  <c r="G5103" i="3"/>
  <c r="H5298" i="3"/>
  <c r="H5043" i="3"/>
  <c r="G4878" i="3"/>
  <c r="I4923" i="3"/>
  <c r="H4839" i="3"/>
  <c r="H4876" i="3"/>
  <c r="I5122" i="3"/>
  <c r="I5201" i="3"/>
  <c r="G5371" i="3"/>
  <c r="I5497" i="3"/>
  <c r="H4855" i="3"/>
  <c r="G4784" i="3"/>
  <c r="H4971" i="3"/>
  <c r="I4962" i="3"/>
  <c r="H5003" i="3"/>
  <c r="I5182" i="3"/>
  <c r="H5239" i="3"/>
  <c r="H5257" i="3"/>
  <c r="I5352" i="3"/>
  <c r="I5563" i="3"/>
  <c r="I5074" i="3"/>
  <c r="H4998" i="3"/>
  <c r="I4926" i="3"/>
  <c r="G5262" i="3"/>
  <c r="I5452" i="3"/>
  <c r="I5270" i="3"/>
  <c r="H5632" i="3"/>
  <c r="H5536" i="3"/>
  <c r="I5322" i="3"/>
  <c r="G5565" i="3"/>
  <c r="I5653" i="3"/>
  <c r="G5952" i="3"/>
  <c r="H5121" i="3"/>
  <c r="H5232" i="3"/>
  <c r="H5931" i="3"/>
  <c r="H4965" i="3"/>
  <c r="G5116" i="3"/>
  <c r="I5437" i="3"/>
  <c r="H5103" i="3"/>
  <c r="G5623" i="3"/>
  <c r="G5855" i="3"/>
  <c r="I5724" i="3"/>
  <c r="G5880" i="3"/>
  <c r="H5934" i="3"/>
  <c r="G4722" i="3"/>
  <c r="H5497" i="3"/>
  <c r="I5659" i="3"/>
  <c r="G5619" i="3"/>
  <c r="G4914" i="3"/>
  <c r="G5090" i="3"/>
  <c r="I5533" i="3"/>
  <c r="H5670" i="3"/>
  <c r="H5295" i="3"/>
  <c r="I5743" i="3"/>
  <c r="I5890" i="3"/>
  <c r="H5849" i="3"/>
  <c r="I5958" i="3"/>
  <c r="G5900" i="3"/>
  <c r="H5465" i="3"/>
  <c r="H5812" i="3"/>
  <c r="H5736" i="3"/>
  <c r="G4747" i="3"/>
  <c r="H4934" i="3"/>
  <c r="I4942" i="3"/>
  <c r="H5190" i="3"/>
  <c r="G5234" i="3"/>
  <c r="I5300" i="3"/>
  <c r="I5598" i="3"/>
  <c r="H5414" i="3"/>
  <c r="H5644" i="3"/>
  <c r="H5493" i="3"/>
  <c r="H5328" i="3"/>
  <c r="G5709" i="3"/>
  <c r="G5541" i="3"/>
  <c r="I5265" i="3"/>
  <c r="G5891" i="3"/>
  <c r="H5891" i="3"/>
  <c r="I5763" i="3"/>
  <c r="H5769" i="3"/>
  <c r="H5701" i="3"/>
  <c r="H5595" i="3"/>
  <c r="I5623" i="3"/>
  <c r="G5864" i="3"/>
  <c r="I5946" i="3"/>
  <c r="G4796" i="3"/>
  <c r="I4998" i="3"/>
  <c r="G5000" i="3"/>
  <c r="I5192" i="3"/>
  <c r="H5207" i="3"/>
  <c r="G5348" i="3"/>
  <c r="I5458" i="3"/>
  <c r="I5241" i="3"/>
  <c r="H5491" i="3"/>
  <c r="H5608" i="3"/>
  <c r="H5340" i="3"/>
  <c r="I5687" i="3"/>
  <c r="G5850" i="3"/>
  <c r="G4821" i="3"/>
  <c r="I4969" i="3"/>
  <c r="G5132" i="3"/>
  <c r="G5415" i="3"/>
  <c r="I5333" i="3"/>
  <c r="H5638" i="3"/>
  <c r="G5426" i="3"/>
  <c r="I5700" i="3"/>
  <c r="H5732" i="3"/>
  <c r="G5842" i="3"/>
  <c r="G5699" i="3"/>
  <c r="G5949" i="3"/>
  <c r="H5823" i="3"/>
  <c r="G4727" i="3"/>
  <c r="G5456" i="3"/>
  <c r="I5194" i="3"/>
  <c r="I5294" i="3"/>
  <c r="I5622" i="3"/>
  <c r="H5893" i="3"/>
  <c r="G5218" i="3"/>
  <c r="I5642" i="3"/>
  <c r="H5712" i="3"/>
  <c r="G4863" i="3"/>
  <c r="G5372" i="3"/>
  <c r="G5574" i="3"/>
  <c r="I5824" i="3"/>
  <c r="I5770" i="3"/>
  <c r="G4907" i="3"/>
  <c r="I5175" i="3"/>
  <c r="H5219" i="3"/>
  <c r="I5446" i="3"/>
  <c r="G5209" i="3"/>
  <c r="H5676" i="3"/>
  <c r="I5674" i="3"/>
  <c r="H5826" i="3"/>
  <c r="I5863" i="3"/>
  <c r="G5651" i="3"/>
  <c r="H5749" i="3"/>
  <c r="G5914" i="3"/>
  <c r="G4958" i="3"/>
  <c r="I5383" i="3"/>
  <c r="G5927" i="3"/>
  <c r="I5811" i="3"/>
  <c r="G5031" i="3"/>
  <c r="H5509" i="3"/>
  <c r="G5819" i="3"/>
  <c r="G4775" i="3"/>
  <c r="I5434" i="3"/>
  <c r="H5513" i="3"/>
  <c r="H5844" i="3"/>
  <c r="I5846" i="3"/>
  <c r="G4740" i="3"/>
  <c r="I5198" i="3"/>
  <c r="I5476" i="3"/>
  <c r="H5342" i="3"/>
  <c r="H5778" i="3"/>
  <c r="I5746" i="3"/>
  <c r="H5776" i="3"/>
  <c r="H4856" i="3"/>
  <c r="I4959" i="3"/>
  <c r="H5052" i="3"/>
  <c r="I5171" i="3"/>
  <c r="G5040" i="3"/>
  <c r="H5309" i="3"/>
  <c r="H5311" i="3"/>
  <c r="H5677" i="3"/>
  <c r="G5525" i="3"/>
  <c r="H5456" i="3"/>
  <c r="H5344" i="3"/>
  <c r="H5908" i="3"/>
  <c r="I5856" i="3"/>
  <c r="I5784" i="3"/>
  <c r="I5924" i="3"/>
  <c r="H5315" i="3"/>
  <c r="I5411" i="3"/>
  <c r="H5787" i="3"/>
  <c r="H4891" i="3"/>
  <c r="I5324" i="3"/>
  <c r="H5664" i="3"/>
  <c r="I5885" i="3"/>
  <c r="I5379" i="3"/>
  <c r="I5354" i="3"/>
  <c r="G5336" i="3"/>
  <c r="G5237" i="3"/>
  <c r="G5841" i="3"/>
  <c r="I5926" i="3"/>
  <c r="G4895" i="3"/>
  <c r="G5133" i="3"/>
  <c r="H5486" i="3"/>
  <c r="H5432" i="3"/>
  <c r="I5888" i="3"/>
  <c r="I5728" i="3"/>
  <c r="G4836" i="3"/>
  <c r="H5170" i="3"/>
  <c r="G5382" i="3"/>
  <c r="H5290" i="3"/>
  <c r="G5421" i="3"/>
  <c r="H5268" i="3"/>
  <c r="H5795" i="3"/>
  <c r="G5918" i="3"/>
  <c r="H4853" i="3"/>
  <c r="G4991" i="3"/>
  <c r="I5081" i="3"/>
  <c r="H5215" i="3"/>
  <c r="I5096" i="3"/>
  <c r="H5353" i="3"/>
  <c r="I5366" i="3"/>
  <c r="H5684" i="3"/>
  <c r="H5563" i="3"/>
  <c r="G5498" i="3"/>
  <c r="H5452" i="3"/>
  <c r="H5924" i="3"/>
  <c r="G5874" i="3"/>
  <c r="G5818" i="3"/>
  <c r="I5940" i="3"/>
  <c r="G5488" i="3"/>
  <c r="I5852" i="3"/>
  <c r="H5567" i="3"/>
  <c r="G4891" i="3"/>
  <c r="I4956" i="3"/>
  <c r="G5048" i="3"/>
  <c r="H5591" i="3"/>
  <c r="I5662" i="3"/>
  <c r="G5617" i="3"/>
  <c r="G5755" i="3"/>
  <c r="G5916" i="3"/>
  <c r="G4751" i="3"/>
  <c r="G4745" i="3"/>
  <c r="G4973" i="3"/>
  <c r="G5120" i="3"/>
  <c r="G5289" i="3"/>
  <c r="I5479" i="3"/>
  <c r="H4792" i="3"/>
  <c r="G4979" i="3"/>
  <c r="H5138" i="3"/>
  <c r="I5087" i="3"/>
  <c r="I5150" i="3"/>
  <c r="G5229" i="3"/>
  <c r="G5251" i="3"/>
  <c r="H5487" i="3"/>
  <c r="H4798" i="3"/>
  <c r="I4911" i="3"/>
  <c r="H4919" i="3"/>
  <c r="H5182" i="3"/>
  <c r="G5161" i="3"/>
  <c r="G5339" i="3"/>
  <c r="I5521" i="3"/>
  <c r="G4753" i="3"/>
  <c r="H4947" i="3"/>
  <c r="G4945" i="3"/>
  <c r="G5055" i="3"/>
  <c r="I5209" i="3"/>
  <c r="G5341" i="3"/>
  <c r="I5491" i="3"/>
  <c r="I5389" i="3"/>
  <c r="H4913" i="3"/>
  <c r="I5112" i="3"/>
  <c r="I5420" i="3"/>
  <c r="G5440" i="3"/>
  <c r="G5420" i="3"/>
  <c r="G5519" i="3"/>
  <c r="G5825" i="3"/>
  <c r="G5720" i="3"/>
  <c r="H5925" i="3"/>
  <c r="G5744" i="3"/>
  <c r="G4717" i="3"/>
  <c r="H5047" i="3"/>
  <c r="I5517" i="3"/>
  <c r="H5326" i="3"/>
  <c r="I5813" i="3"/>
  <c r="H5725" i="3"/>
  <c r="I5672" i="3"/>
  <c r="G5666" i="3"/>
  <c r="G5532" i="3"/>
  <c r="G5800" i="3"/>
  <c r="G4790" i="3"/>
  <c r="G5200" i="3"/>
  <c r="I5334" i="3"/>
  <c r="I5668" i="3"/>
  <c r="I5657" i="3"/>
  <c r="G5816" i="3"/>
  <c r="G5805" i="3"/>
  <c r="H5819" i="3"/>
  <c r="H5288" i="3"/>
  <c r="H5910" i="3"/>
  <c r="G4808" i="3"/>
  <c r="I4970" i="3"/>
  <c r="I5135" i="3"/>
  <c r="G5076" i="3"/>
  <c r="I5534" i="3"/>
  <c r="H5377" i="3"/>
  <c r="H5662" i="3"/>
  <c r="I5626" i="3"/>
  <c r="G5452" i="3"/>
  <c r="G5605" i="3"/>
  <c r="G5571" i="3"/>
  <c r="G5861" i="3"/>
  <c r="H5799" i="3"/>
  <c r="G5618" i="3"/>
  <c r="G5450" i="3"/>
  <c r="H5588" i="3"/>
  <c r="I5774" i="3"/>
  <c r="G4766" i="3"/>
  <c r="I4938" i="3"/>
  <c r="I5111" i="3"/>
  <c r="H5267" i="3"/>
  <c r="G5380" i="3"/>
  <c r="I5586" i="3"/>
  <c r="H5451" i="3"/>
  <c r="H5636" i="3"/>
  <c r="H5754" i="3"/>
  <c r="I5910" i="3"/>
  <c r="G4874" i="3"/>
  <c r="G5199" i="3"/>
  <c r="G5319" i="3"/>
  <c r="H5429" i="3"/>
  <c r="H5417" i="3"/>
  <c r="G5473" i="3"/>
  <c r="I5903" i="3"/>
  <c r="I5947" i="3"/>
  <c r="I5878" i="3"/>
  <c r="H5807" i="3"/>
  <c r="G5620" i="3"/>
  <c r="G5079" i="3"/>
  <c r="H5380" i="3"/>
  <c r="I5817" i="3"/>
  <c r="G5011" i="3"/>
  <c r="H5415" i="3"/>
  <c r="G5516" i="3"/>
  <c r="G5276" i="3"/>
  <c r="G5509" i="3"/>
  <c r="H5928" i="3"/>
  <c r="G4875" i="3"/>
  <c r="I5034" i="3"/>
  <c r="G5352" i="3"/>
  <c r="I5285" i="3"/>
  <c r="G5261" i="3"/>
  <c r="G5455" i="3"/>
  <c r="H5820" i="3"/>
  <c r="G5797" i="3"/>
  <c r="I5798" i="3"/>
  <c r="I4901" i="3"/>
  <c r="H5474" i="3"/>
  <c r="I5732" i="3"/>
  <c r="H5777" i="3"/>
  <c r="G5418" i="3"/>
  <c r="H5867" i="3"/>
  <c r="I5054" i="3"/>
  <c r="I5288" i="3"/>
  <c r="G5547" i="3"/>
  <c r="G5840" i="3"/>
  <c r="G5246" i="3"/>
  <c r="H5134" i="3"/>
  <c r="G4847" i="3"/>
  <c r="I4976" i="3"/>
  <c r="H4911" i="3"/>
  <c r="G5202" i="3"/>
  <c r="G5369" i="3"/>
  <c r="I5583" i="3"/>
  <c r="G4856" i="3"/>
  <c r="H4823" i="3"/>
  <c r="G5185" i="3"/>
  <c r="H5064" i="3"/>
  <c r="G5274" i="3"/>
  <c r="I5448" i="3"/>
  <c r="H5365" i="3"/>
  <c r="H5427" i="3"/>
  <c r="H4830" i="3"/>
  <c r="I4952" i="3"/>
  <c r="H4917" i="3"/>
  <c r="H4984" i="3"/>
  <c r="G5064" i="3"/>
  <c r="H5077" i="3"/>
  <c r="I5593" i="3"/>
  <c r="G4805" i="3"/>
  <c r="G5002" i="3"/>
  <c r="H4863" i="3"/>
  <c r="H5187" i="3"/>
  <c r="H5175" i="3"/>
  <c r="G5389" i="3"/>
  <c r="I5547" i="3"/>
  <c r="H4788" i="3"/>
  <c r="H4880" i="3"/>
  <c r="G5192" i="3"/>
  <c r="I5532" i="3"/>
  <c r="H5454" i="3"/>
  <c r="H5581" i="3"/>
  <c r="H5746" i="3"/>
  <c r="H5405" i="3"/>
  <c r="I5938" i="3"/>
  <c r="H5929" i="3"/>
  <c r="H5439" i="3"/>
  <c r="G4898" i="3"/>
  <c r="H5200" i="3"/>
  <c r="I5302" i="3"/>
  <c r="H5489" i="3"/>
  <c r="G5537" i="3"/>
  <c r="I5955" i="3"/>
  <c r="G5959" i="3"/>
  <c r="I5756" i="3"/>
  <c r="H5882" i="3"/>
  <c r="H5576" i="3"/>
  <c r="I4933" i="3"/>
  <c r="G5407" i="3"/>
  <c r="H5634" i="3"/>
  <c r="I5330" i="3"/>
  <c r="G5858" i="3"/>
  <c r="H5768" i="3"/>
  <c r="G5885" i="3"/>
  <c r="G5788" i="3"/>
  <c r="H5748" i="3"/>
  <c r="I5718" i="3"/>
  <c r="G4883" i="3"/>
  <c r="H4989" i="3"/>
  <c r="I5188" i="3"/>
  <c r="G5328" i="3"/>
  <c r="I5582" i="3"/>
  <c r="H5287" i="3"/>
  <c r="G5249" i="3"/>
  <c r="I5690" i="3"/>
  <c r="H5794" i="3"/>
  <c r="I5831" i="3"/>
  <c r="G5763" i="3"/>
  <c r="G5956" i="3"/>
  <c r="H5948" i="3"/>
  <c r="I5961" i="3"/>
  <c r="I5696" i="3"/>
  <c r="G5754" i="3"/>
  <c r="G5838" i="3"/>
  <c r="H4938" i="3"/>
  <c r="I5021" i="3"/>
  <c r="H5145" i="3"/>
  <c r="I5202" i="3"/>
  <c r="I5316" i="3"/>
  <c r="H5341" i="3"/>
  <c r="H5129" i="3"/>
  <c r="H5691" i="3"/>
  <c r="G5833" i="3"/>
  <c r="I5934" i="3"/>
  <c r="H4843" i="3"/>
  <c r="H5058" i="3"/>
  <c r="I5445" i="3"/>
  <c r="G5164" i="3"/>
  <c r="H5601" i="3"/>
  <c r="I5781" i="3"/>
  <c r="I5671" i="3"/>
  <c r="I5913" i="3"/>
  <c r="I5912" i="3"/>
  <c r="G5820" i="3"/>
  <c r="G5963" i="3"/>
  <c r="I5212" i="3"/>
  <c r="G5649" i="3"/>
  <c r="H5765" i="3"/>
  <c r="G5368" i="3"/>
  <c r="H5426" i="3"/>
  <c r="G5756" i="3"/>
  <c r="I5498" i="3"/>
  <c r="I5887" i="3"/>
  <c r="G5638" i="3"/>
  <c r="H4915" i="3"/>
  <c r="G5134" i="3"/>
  <c r="I5396" i="3"/>
  <c r="G5263" i="3"/>
  <c r="H5605" i="3"/>
  <c r="G5783" i="3"/>
  <c r="G5626" i="3"/>
  <c r="H5723" i="3"/>
  <c r="G5898" i="3"/>
  <c r="I5053" i="3"/>
  <c r="G5460" i="3"/>
  <c r="G5582" i="3"/>
  <c r="G5400" i="3"/>
  <c r="I5927" i="3"/>
  <c r="H5903" i="3"/>
  <c r="H5224" i="3"/>
  <c r="G5807" i="3"/>
  <c r="I5860" i="3"/>
  <c r="G4905" i="3"/>
  <c r="G5350" i="3"/>
  <c r="H5674" i="3"/>
  <c r="G4943" i="3"/>
  <c r="H5784" i="3"/>
  <c r="G4842" i="3"/>
  <c r="I5027" i="3"/>
  <c r="H4902" i="3"/>
  <c r="G5388" i="3"/>
  <c r="I5353" i="3"/>
  <c r="H5622" i="3"/>
  <c r="G5143" i="3"/>
  <c r="G5489" i="3"/>
  <c r="H5780" i="3"/>
  <c r="I5792" i="3"/>
  <c r="G5552" i="3"/>
  <c r="G5953" i="3"/>
  <c r="H5825" i="3"/>
  <c r="H5954" i="3"/>
  <c r="I5020" i="3"/>
  <c r="H5610" i="3"/>
  <c r="H5836" i="3"/>
  <c r="G5802" i="3"/>
  <c r="I5207" i="3"/>
  <c r="H5293" i="3"/>
  <c r="G5603" i="3"/>
  <c r="G4858" i="3"/>
  <c r="I5152" i="3"/>
  <c r="I5299" i="3"/>
  <c r="I5637" i="3"/>
  <c r="G5539" i="3"/>
  <c r="I5002" i="3"/>
  <c r="I5197" i="3"/>
  <c r="H5510" i="3"/>
  <c r="G5470" i="3"/>
  <c r="H5122" i="3"/>
  <c r="G5486" i="3"/>
  <c r="G5006" i="3"/>
  <c r="H5176" i="3"/>
  <c r="G5205" i="3"/>
  <c r="I5557" i="3"/>
  <c r="H5028" i="3"/>
  <c r="I5307" i="3"/>
  <c r="G5586" i="3"/>
  <c r="H5930" i="3"/>
  <c r="G5596" i="3"/>
  <c r="H5875" i="3"/>
  <c r="H5894" i="3"/>
  <c r="G5899" i="3"/>
  <c r="I5755" i="3"/>
  <c r="G4823" i="3"/>
  <c r="I5032" i="3"/>
  <c r="H5648" i="3"/>
  <c r="G5546" i="3"/>
  <c r="G5581" i="3"/>
  <c r="I5272" i="3"/>
  <c r="G4972" i="3"/>
  <c r="H5083" i="3"/>
  <c r="I5040" i="3"/>
  <c r="H5011" i="3"/>
  <c r="I5464" i="3"/>
  <c r="G4811" i="3"/>
  <c r="I5047" i="3"/>
  <c r="H5305" i="3"/>
  <c r="G4818" i="3"/>
  <c r="G5397" i="3"/>
  <c r="G5149" i="3"/>
  <c r="H5602" i="3"/>
  <c r="G5560" i="3"/>
  <c r="G5946" i="3"/>
  <c r="H5372" i="3"/>
  <c r="G5786" i="3"/>
  <c r="H5744" i="3"/>
  <c r="G5022" i="3"/>
  <c r="I5749" i="3"/>
  <c r="I5321" i="3"/>
  <c r="G4899" i="3"/>
  <c r="G5344" i="3"/>
  <c r="I5331" i="3"/>
  <c r="G5815" i="3"/>
  <c r="G5882" i="3"/>
  <c r="G5775" i="3"/>
  <c r="H4954" i="3"/>
  <c r="G5093" i="3"/>
  <c r="I5062" i="3"/>
  <c r="I5776" i="3"/>
  <c r="I5098" i="3"/>
  <c r="G5514" i="3"/>
  <c r="H5532" i="3"/>
  <c r="I5915" i="3"/>
  <c r="G5622" i="3"/>
  <c r="I4913" i="3"/>
  <c r="G5886" i="3"/>
  <c r="I5478" i="3"/>
  <c r="I5869" i="3"/>
  <c r="I5287" i="3"/>
  <c r="I5939" i="3"/>
  <c r="H4930" i="3"/>
  <c r="G5834" i="3"/>
  <c r="H5469" i="3"/>
  <c r="G4879" i="3"/>
  <c r="I5274" i="3"/>
  <c r="G5615" i="3"/>
  <c r="I5920" i="3"/>
  <c r="I5722" i="3"/>
  <c r="G5235" i="3"/>
  <c r="I5332" i="3"/>
  <c r="H4990" i="3"/>
  <c r="G5716" i="3"/>
  <c r="H5244" i="3"/>
  <c r="I5962" i="3"/>
  <c r="I5161" i="3"/>
  <c r="I5311" i="3"/>
  <c r="I5643" i="3"/>
  <c r="I5699" i="3"/>
  <c r="G4923" i="3"/>
  <c r="G5668" i="3"/>
  <c r="H4842" i="3"/>
  <c r="I5028" i="3"/>
  <c r="G5377" i="3"/>
  <c r="H4793" i="3"/>
  <c r="H4897" i="3"/>
  <c r="H5171" i="3"/>
  <c r="G5282" i="3"/>
  <c r="I5377" i="3"/>
  <c r="H5490" i="3"/>
  <c r="I4947" i="3"/>
  <c r="H4993" i="3"/>
  <c r="I5215" i="3"/>
  <c r="I5266" i="3"/>
  <c r="G4859" i="3"/>
  <c r="G5018" i="3"/>
  <c r="I5193" i="3"/>
  <c r="G5016" i="3"/>
  <c r="I5579" i="3"/>
  <c r="H4805" i="3"/>
  <c r="G5180" i="3"/>
  <c r="I5580" i="3"/>
  <c r="I5650" i="3"/>
  <c r="G5831" i="3"/>
  <c r="I5785" i="3"/>
  <c r="I5956" i="3"/>
  <c r="I4917" i="3"/>
  <c r="I5263" i="3"/>
  <c r="G5687" i="3"/>
  <c r="G5721" i="3"/>
  <c r="H5885" i="3"/>
  <c r="G5769" i="3"/>
  <c r="H5917" i="3"/>
  <c r="I5421" i="3"/>
  <c r="H5053" i="3"/>
  <c r="G5922" i="3"/>
  <c r="G5957" i="3"/>
  <c r="H5889" i="3"/>
  <c r="G5504" i="3"/>
  <c r="H5840" i="3"/>
  <c r="H4829" i="3"/>
  <c r="H5037" i="3"/>
  <c r="G5086" i="3"/>
  <c r="H5338" i="3"/>
  <c r="G5570" i="3"/>
  <c r="H5852" i="3"/>
  <c r="G5923" i="3"/>
  <c r="H5304" i="3"/>
  <c r="H5899" i="3"/>
  <c r="H5264" i="3"/>
  <c r="I5802" i="3"/>
  <c r="I4928" i="3"/>
  <c r="H5250" i="3"/>
  <c r="I5426" i="3"/>
  <c r="I5343" i="3"/>
  <c r="H5091" i="3"/>
  <c r="H5755" i="3"/>
  <c r="G5005" i="3"/>
  <c r="I5477" i="3"/>
  <c r="I5359" i="3"/>
  <c r="G5823" i="3"/>
  <c r="H5713" i="3"/>
  <c r="I5279" i="3"/>
  <c r="H5962" i="3"/>
  <c r="G5101" i="3"/>
  <c r="H5842" i="3"/>
  <c r="I5208" i="3"/>
  <c r="G5690" i="3"/>
  <c r="H5471" i="3"/>
  <c r="I5609" i="3"/>
  <c r="H4852" i="3"/>
  <c r="I5100" i="3"/>
  <c r="H5370" i="3"/>
  <c r="G5429" i="3"/>
  <c r="G5672" i="3"/>
  <c r="H5551" i="3"/>
  <c r="H4869" i="3"/>
  <c r="H5120" i="3"/>
  <c r="I5462" i="3"/>
  <c r="G5644" i="3"/>
  <c r="I5417" i="3"/>
  <c r="G5561" i="3"/>
  <c r="H4847" i="3"/>
  <c r="G5414" i="3"/>
  <c r="I5686" i="3"/>
  <c r="I5881" i="3"/>
  <c r="I4989" i="3"/>
  <c r="H5054" i="3"/>
  <c r="H5286" i="3"/>
  <c r="H5640" i="3"/>
  <c r="I5704" i="3"/>
  <c r="I5823" i="3"/>
  <c r="I5683" i="3"/>
  <c r="G5739" i="3"/>
  <c r="G4733" i="3"/>
  <c r="H5261" i="3"/>
  <c r="H5299" i="3"/>
  <c r="G5478" i="3"/>
  <c r="H5252" i="3"/>
  <c r="I5859" i="3"/>
  <c r="I5466" i="3"/>
  <c r="G5501" i="3"/>
  <c r="G5951" i="3"/>
  <c r="I5037" i="3"/>
  <c r="H5619" i="3"/>
  <c r="G5735" i="3"/>
  <c r="G5942" i="3"/>
  <c r="I4968" i="3"/>
  <c r="H5115" i="3"/>
  <c r="I5589" i="3"/>
  <c r="H5385" i="3"/>
  <c r="I5652" i="3"/>
  <c r="H5424" i="3"/>
  <c r="G5924" i="3"/>
  <c r="I5646" i="3"/>
  <c r="I5820" i="3"/>
  <c r="G5179" i="3"/>
  <c r="H5390" i="3"/>
  <c r="G5857" i="3"/>
  <c r="G5459" i="3"/>
  <c r="G4884" i="3"/>
  <c r="G4807" i="3"/>
  <c r="H5167" i="3"/>
  <c r="I5251" i="3"/>
  <c r="I5336" i="3"/>
  <c r="G5089" i="3"/>
  <c r="H4936" i="3"/>
  <c r="H4914" i="3"/>
  <c r="I5179" i="3"/>
  <c r="I5050" i="3"/>
  <c r="G5346" i="3"/>
  <c r="I5528" i="3"/>
  <c r="G5240" i="3"/>
  <c r="H5665" i="3"/>
  <c r="G4902" i="3"/>
  <c r="I4935" i="3"/>
  <c r="G4984" i="3"/>
  <c r="I5147" i="3"/>
  <c r="H5217" i="3"/>
  <c r="I5433" i="3"/>
  <c r="H5236" i="3"/>
  <c r="G4806" i="3"/>
  <c r="G5017" i="3"/>
  <c r="G5033" i="3"/>
  <c r="H5074" i="3"/>
  <c r="H5046" i="3"/>
  <c r="I5384" i="3"/>
  <c r="I5229" i="3"/>
  <c r="G4913" i="3"/>
  <c r="I5057" i="3"/>
  <c r="G5326" i="3"/>
  <c r="G5255" i="3"/>
  <c r="H5660" i="3"/>
  <c r="I5386" i="3"/>
  <c r="I5242" i="3"/>
  <c r="G5725" i="3"/>
  <c r="G5630" i="3"/>
  <c r="I5929" i="3"/>
  <c r="G5661" i="3"/>
  <c r="G5004" i="3"/>
  <c r="G5208" i="3"/>
  <c r="H5534" i="3"/>
  <c r="G5468" i="3"/>
  <c r="I5639" i="3"/>
  <c r="H5926" i="3"/>
  <c r="H5883" i="3"/>
  <c r="G5634" i="3"/>
  <c r="H5496" i="3"/>
  <c r="G5888" i="3"/>
  <c r="I5178" i="3"/>
  <c r="I5597" i="3"/>
  <c r="H5521" i="3"/>
  <c r="G5485" i="3"/>
  <c r="G5851" i="3"/>
  <c r="H5289" i="3"/>
  <c r="G5867" i="3"/>
  <c r="G5663" i="3"/>
  <c r="G5632" i="3"/>
  <c r="G5947" i="3"/>
  <c r="I4991" i="3"/>
  <c r="H5154" i="3"/>
  <c r="G5201" i="3"/>
  <c r="I5364" i="3"/>
  <c r="I5369" i="3"/>
  <c r="H5502" i="3"/>
  <c r="H5525" i="3"/>
  <c r="G5673" i="3"/>
  <c r="G5474" i="3"/>
  <c r="G5576" i="3"/>
  <c r="H5464" i="3"/>
  <c r="G5572" i="3"/>
  <c r="H5816" i="3"/>
  <c r="I5385" i="3"/>
  <c r="H5524" i="3"/>
  <c r="H5952" i="3"/>
  <c r="G4763" i="3"/>
  <c r="I4999" i="3"/>
  <c r="G5165" i="3"/>
  <c r="H5048" i="3"/>
  <c r="H5253" i="3"/>
  <c r="I5506" i="3"/>
  <c r="H5272" i="3"/>
  <c r="H5542" i="3"/>
  <c r="H5330" i="3"/>
  <c r="I5896" i="3"/>
  <c r="G4744" i="3"/>
  <c r="H4988" i="3"/>
  <c r="H5128" i="3"/>
  <c r="H5277" i="3"/>
  <c r="H5656" i="3"/>
  <c r="H5444" i="3"/>
  <c r="G5585" i="3"/>
  <c r="G5906" i="3"/>
  <c r="I5876" i="3"/>
  <c r="I5931" i="3"/>
  <c r="G5821" i="3"/>
  <c r="H4808" i="3"/>
  <c r="H5059" i="3"/>
  <c r="G5793" i="3"/>
  <c r="H5936" i="3"/>
  <c r="H5371" i="3"/>
  <c r="G5925" i="3"/>
  <c r="I4972" i="3"/>
  <c r="H5650" i="3"/>
  <c r="G5828" i="3"/>
  <c r="I5075" i="3"/>
  <c r="H5021" i="3"/>
  <c r="G5127" i="3"/>
  <c r="I5574" i="3"/>
  <c r="H5594" i="3"/>
  <c r="H5548" i="3"/>
  <c r="I5314" i="3"/>
  <c r="G5907" i="3"/>
  <c r="H5877" i="3"/>
  <c r="G5932" i="3"/>
  <c r="I5524" i="3"/>
  <c r="G5549" i="3"/>
  <c r="G5866" i="3"/>
  <c r="H5630" i="3"/>
  <c r="H5720" i="3"/>
  <c r="I5143" i="3"/>
  <c r="H5613" i="3"/>
  <c r="I5351" i="3"/>
  <c r="I5944" i="3"/>
  <c r="I5154" i="3"/>
  <c r="H5147" i="3"/>
  <c r="H5504" i="3"/>
  <c r="H5703" i="3"/>
  <c r="G5772" i="3"/>
  <c r="H4946" i="3"/>
  <c r="I5186" i="3"/>
  <c r="G5258" i="3"/>
  <c r="I5450" i="3"/>
  <c r="H5437" i="3"/>
  <c r="G5227" i="3"/>
  <c r="I5370" i="3"/>
  <c r="G5871" i="3"/>
  <c r="G5131" i="3"/>
  <c r="G5749" i="3"/>
  <c r="G5832" i="3"/>
  <c r="G5595" i="3"/>
  <c r="H5835" i="3"/>
  <c r="I5003" i="3"/>
  <c r="I5492" i="3"/>
  <c r="I5634" i="3"/>
  <c r="I5937" i="3"/>
  <c r="G5920" i="3"/>
  <c r="H5357" i="3"/>
  <c r="I5933" i="3"/>
  <c r="H5727" i="3"/>
  <c r="H4872" i="3"/>
  <c r="I5248" i="3"/>
  <c r="I5765" i="3"/>
  <c r="I5833" i="3"/>
  <c r="G4732" i="3"/>
  <c r="I5115" i="3"/>
  <c r="I5508" i="3"/>
  <c r="H5412" i="3"/>
  <c r="G5520" i="3"/>
  <c r="I5875" i="3"/>
  <c r="H4791" i="3"/>
  <c r="G4953" i="3"/>
  <c r="H5195" i="3"/>
  <c r="G5367" i="3"/>
  <c r="I5256" i="3"/>
  <c r="H5550" i="3"/>
  <c r="H5569" i="3"/>
  <c r="H5384" i="3"/>
  <c r="G5627" i="3"/>
  <c r="G5746" i="3"/>
  <c r="H5508" i="3"/>
  <c r="H5832" i="3"/>
  <c r="I5342" i="3"/>
  <c r="G5789" i="3"/>
  <c r="I4905" i="3"/>
  <c r="H5199" i="3"/>
  <c r="H5890" i="3"/>
  <c r="I5867" i="3"/>
  <c r="G5635" i="3"/>
  <c r="H5771" i="3"/>
  <c r="G4868" i="3"/>
  <c r="H5044" i="3"/>
  <c r="I5064" i="3"/>
  <c r="G4885" i="3"/>
  <c r="H5068" i="3"/>
  <c r="G5314" i="3"/>
  <c r="G5189" i="3"/>
  <c r="H4849" i="3"/>
  <c r="H4802" i="3"/>
  <c r="H5246" i="3"/>
  <c r="H5337" i="3"/>
  <c r="G4985" i="3"/>
  <c r="G5053" i="3"/>
  <c r="I5090" i="3"/>
  <c r="G4897" i="3"/>
  <c r="H5229" i="3"/>
  <c r="H5623" i="3"/>
  <c r="H5368" i="3"/>
  <c r="H5957" i="3"/>
  <c r="G5936" i="3"/>
  <c r="G5311" i="3"/>
  <c r="I5390" i="3"/>
  <c r="G5700" i="3"/>
  <c r="G5870" i="3"/>
  <c r="H5854" i="3"/>
  <c r="I5485" i="3"/>
  <c r="H5468" i="3"/>
  <c r="I5768" i="3"/>
  <c r="G5214" i="3"/>
  <c r="G5614" i="3"/>
  <c r="H4901" i="3"/>
  <c r="G5376" i="3"/>
  <c r="H5466" i="3"/>
  <c r="G5641" i="3"/>
  <c r="H5916" i="3"/>
  <c r="I5220" i="3"/>
  <c r="G4721" i="3"/>
  <c r="H5782" i="3"/>
  <c r="G4952" i="3"/>
  <c r="G5126" i="3"/>
  <c r="I5442" i="3"/>
  <c r="H5435" i="3"/>
  <c r="H5963" i="3"/>
  <c r="I4946" i="3"/>
  <c r="I5605" i="3"/>
  <c r="H5360" i="3"/>
  <c r="G5778" i="3"/>
  <c r="H5789" i="3"/>
  <c r="G4729" i="3"/>
  <c r="G5449" i="3"/>
  <c r="H5398" i="3"/>
  <c r="G4982" i="3"/>
  <c r="H5363" i="3"/>
  <c r="G4948" i="3"/>
  <c r="I5510" i="3"/>
  <c r="G5524" i="3"/>
  <c r="G5712" i="3"/>
  <c r="I5715" i="3"/>
  <c r="H5407" i="3"/>
  <c r="H5482" i="3"/>
  <c r="H4924" i="3"/>
  <c r="H5716" i="3"/>
  <c r="H4904" i="3"/>
  <c r="H5597" i="3"/>
  <c r="I5897" i="3"/>
  <c r="I4983" i="3"/>
  <c r="G5169" i="3"/>
  <c r="I5578" i="3"/>
  <c r="H5659" i="3"/>
  <c r="H5387" i="3"/>
  <c r="G5548" i="3"/>
  <c r="G5931" i="3"/>
  <c r="I5169" i="3"/>
  <c r="G4921" i="3"/>
  <c r="H5531" i="3"/>
  <c r="G5765" i="3"/>
  <c r="I5153" i="3"/>
  <c r="G5608" i="3"/>
  <c r="I5008" i="3"/>
  <c r="H5668" i="3"/>
  <c r="H5942" i="3"/>
  <c r="G4960" i="3"/>
  <c r="I5329" i="3"/>
  <c r="I5821" i="3"/>
  <c r="G5686" i="3"/>
  <c r="H4899" i="3"/>
  <c r="I5031" i="3"/>
  <c r="H5065" i="3"/>
  <c r="H5505" i="3"/>
  <c r="H5802" i="3"/>
  <c r="G5810" i="3"/>
  <c r="G5848" i="3"/>
  <c r="H5791" i="3"/>
  <c r="H4958" i="3"/>
  <c r="I5590" i="3"/>
  <c r="I5899" i="3"/>
  <c r="H5911" i="3"/>
  <c r="H4951" i="3"/>
  <c r="G5074" i="3"/>
  <c r="I5439" i="3"/>
  <c r="H4944" i="3"/>
  <c r="H5192" i="3"/>
  <c r="G5370" i="3"/>
  <c r="H5318" i="3"/>
  <c r="H4953" i="3"/>
  <c r="H5144" i="3"/>
  <c r="G5307" i="3"/>
  <c r="I5317" i="3"/>
  <c r="I4912" i="3"/>
  <c r="I5093" i="3"/>
  <c r="I5435" i="3"/>
  <c r="I4921" i="3"/>
  <c r="G5358" i="3"/>
  <c r="G5228" i="3"/>
  <c r="G5533" i="3"/>
  <c r="H5815" i="3"/>
  <c r="G5453" i="3"/>
  <c r="I5360" i="3"/>
  <c r="G5435" i="3"/>
  <c r="H5282" i="3"/>
  <c r="H5726" i="3"/>
  <c r="G4752" i="3"/>
  <c r="H5332" i="3"/>
  <c r="G5702" i="3"/>
  <c r="H5745" i="3"/>
  <c r="I5612" i="3"/>
  <c r="G4726" i="3"/>
  <c r="H5181" i="3"/>
  <c r="I5422" i="3"/>
  <c r="H5616" i="3"/>
  <c r="G5477" i="3"/>
  <c r="G5640" i="3"/>
  <c r="G5646" i="3"/>
  <c r="H5529" i="3"/>
  <c r="G5961" i="3"/>
  <c r="G4950" i="3"/>
  <c r="H5123" i="3"/>
  <c r="I5522" i="3"/>
  <c r="H5578" i="3"/>
  <c r="I5828" i="3"/>
  <c r="I4916" i="3"/>
  <c r="H5148" i="3"/>
  <c r="I5620" i="3"/>
  <c r="I5292" i="3"/>
  <c r="G5808" i="3"/>
  <c r="G4963" i="3"/>
  <c r="G5642" i="3"/>
  <c r="H5667" i="3"/>
  <c r="H5179" i="3"/>
  <c r="G5768" i="3"/>
  <c r="G4933" i="3"/>
  <c r="I5337" i="3"/>
  <c r="G5625" i="3"/>
  <c r="H5331" i="3"/>
  <c r="G4754" i="3"/>
  <c r="I5751" i="3"/>
  <c r="I5155" i="3"/>
  <c r="G5082" i="3"/>
  <c r="I5760" i="3"/>
  <c r="I5009" i="3"/>
  <c r="H5351" i="3"/>
  <c r="H5829" i="3"/>
  <c r="G4927" i="3"/>
  <c r="H5235" i="3"/>
  <c r="H5104" i="3"/>
  <c r="G5264" i="3"/>
  <c r="H5314" i="3"/>
  <c r="I5627" i="3"/>
  <c r="I5796" i="3"/>
  <c r="I5945" i="3"/>
  <c r="H4865" i="3"/>
  <c r="H5397" i="3"/>
  <c r="H5709" i="3"/>
  <c r="I5526" i="3"/>
  <c r="I5621" i="3"/>
  <c r="G5095" i="3"/>
  <c r="I5245" i="3"/>
  <c r="H5753" i="3"/>
  <c r="I4966" i="3"/>
  <c r="H5421" i="3"/>
  <c r="G5729" i="3"/>
  <c r="H5822" i="3"/>
  <c r="I5030" i="3"/>
  <c r="G5335" i="3"/>
  <c r="H5388" i="3"/>
  <c r="H5276" i="3"/>
  <c r="G5887" i="3"/>
  <c r="G5938" i="3"/>
  <c r="I5750" i="3"/>
  <c r="H5921" i="3"/>
  <c r="G4966" i="3"/>
  <c r="H5306" i="3"/>
  <c r="G5578" i="3"/>
  <c r="H5806" i="3"/>
  <c r="I5879" i="3"/>
  <c r="I5055" i="3"/>
  <c r="G5191" i="3"/>
  <c r="H4926" i="3"/>
  <c r="H5166" i="3"/>
  <c r="G5194" i="3"/>
  <c r="H5786" i="3"/>
  <c r="G5543" i="3"/>
  <c r="H5878" i="3"/>
  <c r="H5016" i="3"/>
  <c r="G5272" i="3"/>
  <c r="H5847" i="3"/>
  <c r="I5778" i="3"/>
  <c r="G4995" i="3"/>
  <c r="G5225" i="3"/>
  <c r="G5151" i="3"/>
  <c r="H5354" i="3"/>
  <c r="I5815" i="3"/>
  <c r="G5026" i="3"/>
  <c r="G5399" i="3"/>
  <c r="H5463" i="3"/>
  <c r="G5553" i="3"/>
  <c r="H5540" i="3"/>
  <c r="G5652" i="3"/>
  <c r="G5836" i="3"/>
  <c r="G5471" i="3"/>
  <c r="H5582" i="3"/>
  <c r="I5819" i="3"/>
  <c r="H5040" i="3"/>
  <c r="H5014" i="3"/>
  <c r="H4975" i="3"/>
  <c r="G5085" i="3"/>
  <c r="I5471" i="3"/>
  <c r="H4968" i="3"/>
  <c r="I5139" i="3"/>
  <c r="G5137" i="3"/>
  <c r="H5393" i="3"/>
  <c r="H4961" i="3"/>
  <c r="I5109" i="3"/>
  <c r="G5331" i="3"/>
  <c r="H5061" i="3"/>
  <c r="H4882" i="3"/>
  <c r="H5153" i="3"/>
  <c r="I5459" i="3"/>
  <c r="H4928" i="3"/>
  <c r="I5046" i="3"/>
  <c r="G5247" i="3"/>
  <c r="G5761" i="3"/>
  <c r="I5843" i="3"/>
  <c r="I5914" i="3"/>
  <c r="I5501" i="3"/>
  <c r="G5727" i="3"/>
  <c r="I5814" i="3"/>
  <c r="I5402" i="3"/>
  <c r="G4765" i="3"/>
  <c r="H5409" i="3"/>
  <c r="G5913" i="3"/>
  <c r="H5717" i="3"/>
  <c r="G5487" i="3"/>
  <c r="G4769" i="3"/>
  <c r="I5103" i="3"/>
  <c r="I5438" i="3"/>
  <c r="H5653" i="3"/>
  <c r="I5088" i="3"/>
  <c r="G5726" i="3"/>
  <c r="H5781" i="3"/>
  <c r="H5593" i="3"/>
  <c r="G5566" i="3"/>
  <c r="H4831" i="3"/>
  <c r="G5207" i="3"/>
  <c r="I5538" i="3"/>
  <c r="H5618" i="3"/>
  <c r="G5928" i="3"/>
  <c r="G5173" i="3"/>
  <c r="I5284" i="3"/>
  <c r="I5374" i="3"/>
  <c r="H5747" i="3"/>
  <c r="G5856" i="3"/>
  <c r="H5001" i="3"/>
  <c r="I5703" i="3"/>
  <c r="G5500" i="3"/>
  <c r="G5065" i="3"/>
  <c r="G5896" i="3"/>
  <c r="G5160" i="3"/>
  <c r="G5088" i="3"/>
  <c r="G5689" i="3"/>
  <c r="G5748" i="3"/>
  <c r="G4889" i="3"/>
  <c r="H5568" i="3"/>
  <c r="I5069" i="3"/>
  <c r="H5947" i="3"/>
  <c r="H5583" i="3"/>
  <c r="H5358" i="3"/>
  <c r="H5870" i="3"/>
  <c r="H5320" i="3"/>
  <c r="I5681" i="3"/>
  <c r="G4757" i="3"/>
  <c r="G5639" i="3"/>
  <c r="H4881" i="3"/>
  <c r="I5567" i="3"/>
  <c r="H4907" i="3"/>
  <c r="H5210" i="3"/>
  <c r="H5093" i="3"/>
  <c r="I4950" i="3"/>
  <c r="G5222" i="3"/>
  <c r="I5536" i="3"/>
  <c r="H5689" i="3"/>
  <c r="G4937" i="3"/>
  <c r="I5172" i="3"/>
  <c r="I5473" i="3"/>
  <c r="G4888" i="3"/>
  <c r="I4988" i="3"/>
  <c r="H5225" i="3"/>
  <c r="I5281" i="3"/>
  <c r="I5099" i="3"/>
  <c r="G5099" i="3"/>
  <c r="G5046" i="3"/>
  <c r="I5857" i="3"/>
  <c r="G5604" i="3"/>
  <c r="G4935" i="3"/>
  <c r="H5624" i="3"/>
  <c r="I5675" i="3"/>
  <c r="I5742" i="3"/>
  <c r="I5744" i="3"/>
  <c r="H5189" i="3"/>
  <c r="G5542" i="3"/>
  <c r="H5492" i="3"/>
  <c r="I5848" i="3"/>
  <c r="G5862" i="3"/>
  <c r="G4939" i="3"/>
  <c r="H5201" i="3"/>
  <c r="I5289" i="3"/>
  <c r="H5557" i="3"/>
  <c r="I5257" i="3"/>
  <c r="G5683" i="3"/>
  <c r="I5862" i="3"/>
  <c r="I5727" i="3"/>
  <c r="H4801" i="3"/>
  <c r="H5019" i="3"/>
  <c r="G5332" i="3"/>
  <c r="H5382" i="3"/>
  <c r="H5575" i="3"/>
  <c r="G4837" i="3"/>
  <c r="I5205" i="3"/>
  <c r="H5675" i="3"/>
  <c r="G5691" i="3"/>
  <c r="H5960" i="3"/>
  <c r="G5824" i="3"/>
  <c r="H5459" i="3"/>
  <c r="I5835" i="3"/>
  <c r="G5472" i="3"/>
  <c r="I5166" i="3"/>
  <c r="G4838" i="3"/>
  <c r="H5266" i="3"/>
  <c r="H5658" i="3"/>
  <c r="I5697" i="3"/>
  <c r="I5923" i="3"/>
  <c r="H5198" i="3"/>
  <c r="I5957" i="3"/>
  <c r="H5752" i="3"/>
  <c r="I5315" i="3"/>
  <c r="H5793" i="3"/>
  <c r="I5280" i="3"/>
  <c r="G5624" i="3"/>
  <c r="G4748" i="3"/>
  <c r="G5147" i="3"/>
  <c r="G5356" i="3"/>
  <c r="G5271" i="3"/>
  <c r="G5679" i="3"/>
  <c r="G5530" i="3"/>
  <c r="I5858" i="3"/>
  <c r="H5800" i="3"/>
  <c r="I5419" i="3"/>
  <c r="G5366" i="3"/>
  <c r="I5757" i="3"/>
  <c r="G5884" i="3"/>
  <c r="G5444" i="3"/>
  <c r="I5932" i="3"/>
  <c r="H5049" i="3"/>
  <c r="G5929" i="3"/>
  <c r="G4771" i="3"/>
  <c r="H5127" i="3"/>
  <c r="H5600" i="3"/>
  <c r="I5619" i="3"/>
  <c r="G4922" i="3"/>
  <c r="H5056" i="3"/>
  <c r="I5461" i="3"/>
  <c r="H5647" i="3"/>
  <c r="H5411" i="3"/>
  <c r="G5881" i="3"/>
  <c r="H5592" i="3"/>
  <c r="I5633" i="3"/>
  <c r="G4718" i="3"/>
  <c r="H5164" i="3"/>
  <c r="G5939" i="3"/>
  <c r="G5844" i="3"/>
  <c r="G4839" i="3"/>
  <c r="G5157" i="3"/>
  <c r="G5329" i="3"/>
  <c r="G4802" i="3"/>
  <c r="G5019" i="3"/>
  <c r="G5092" i="3"/>
  <c r="H5301" i="3"/>
  <c r="H4807" i="3"/>
  <c r="I4925" i="3"/>
  <c r="I5239" i="3"/>
  <c r="I5561" i="3"/>
  <c r="G4986" i="3"/>
  <c r="I5097" i="3"/>
  <c r="G5349" i="3"/>
  <c r="G4736" i="3"/>
  <c r="H5070" i="3"/>
  <c r="H5098" i="3"/>
  <c r="G5705" i="3"/>
  <c r="G5829" i="3"/>
  <c r="G5872" i="3"/>
  <c r="H5247" i="3"/>
  <c r="H5369" i="3"/>
  <c r="G5781" i="3"/>
  <c r="H5431" i="3"/>
  <c r="I5892" i="3"/>
  <c r="H5062" i="3"/>
  <c r="G5476" i="3"/>
  <c r="H5700" i="3"/>
  <c r="G5962" i="3"/>
  <c r="H5864" i="3"/>
  <c r="H5024" i="3"/>
  <c r="G5280" i="3"/>
  <c r="H5523" i="3"/>
  <c r="I5658" i="3"/>
  <c r="G5745" i="3"/>
  <c r="G5910" i="3"/>
  <c r="G5598" i="3"/>
  <c r="I5936" i="3"/>
  <c r="G4871" i="3"/>
  <c r="G5142" i="3"/>
  <c r="G5396" i="3"/>
  <c r="I5350" i="3"/>
  <c r="G5706" i="3"/>
  <c r="H4973" i="3"/>
  <c r="I5249" i="3"/>
  <c r="H5473" i="3"/>
  <c r="G4734" i="3"/>
  <c r="G5883" i="3"/>
  <c r="I5834" i="3"/>
  <c r="G5558" i="3"/>
  <c r="H5269" i="3"/>
  <c r="G5792" i="3"/>
  <c r="H5722" i="3"/>
  <c r="H4942" i="3"/>
  <c r="G5384" i="3"/>
  <c r="H5356" i="3"/>
  <c r="G5544" i="3"/>
  <c r="G5738" i="3"/>
  <c r="I5295" i="3"/>
  <c r="H5116" i="3"/>
  <c r="H5871" i="3"/>
  <c r="H5596" i="3"/>
  <c r="H4810" i="3"/>
  <c r="G5438" i="3"/>
  <c r="G5893" i="3"/>
  <c r="G4911" i="3"/>
  <c r="H5039" i="3"/>
  <c r="I5546" i="3"/>
  <c r="H5526" i="3"/>
  <c r="I5628" i="3"/>
  <c r="G5865" i="3"/>
  <c r="I5951" i="3"/>
  <c r="H5718" i="3"/>
  <c r="H5901" i="3"/>
  <c r="I5218" i="3"/>
  <c r="I5745" i="3"/>
  <c r="H4871" i="3"/>
  <c r="I5638" i="3"/>
  <c r="G4781" i="3"/>
  <c r="H5631" i="3"/>
  <c r="G5877" i="3"/>
  <c r="H4940" i="3"/>
  <c r="H5273" i="3"/>
  <c r="G5538" i="3"/>
  <c r="G5732" i="3"/>
  <c r="I4963" i="3"/>
  <c r="G5003" i="3"/>
  <c r="I5397" i="3"/>
  <c r="I5236" i="3"/>
  <c r="I5717" i="3"/>
  <c r="I5608" i="3"/>
  <c r="I5812" i="3"/>
  <c r="G5467" i="3"/>
  <c r="H4861" i="3"/>
  <c r="G5304" i="3"/>
  <c r="G5499" i="3"/>
  <c r="H5783" i="3"/>
  <c r="I4944" i="3"/>
  <c r="I4975" i="3"/>
  <c r="H5352" i="3"/>
  <c r="G5109" i="3"/>
  <c r="H4817" i="3"/>
  <c r="I5016" i="3"/>
  <c r="G5425" i="3"/>
  <c r="H4983" i="3"/>
  <c r="G5523" i="3"/>
  <c r="I5114" i="3"/>
  <c r="I5707" i="3"/>
  <c r="G5050" i="3"/>
  <c r="I5253" i="3"/>
  <c r="H5603" i="3"/>
  <c r="I4940" i="3"/>
  <c r="I5415" i="3"/>
  <c r="I5196" i="3"/>
  <c r="G5770" i="3"/>
  <c r="H5097" i="3"/>
  <c r="H5562" i="3"/>
  <c r="I5355" i="3"/>
  <c r="H5544" i="3"/>
  <c r="G5747" i="3"/>
  <c r="H5258" i="3"/>
  <c r="G4792" i="3"/>
  <c r="H5507" i="3"/>
  <c r="I5721" i="3"/>
  <c r="G5645" i="3"/>
  <c r="I5661" i="3"/>
  <c r="H5150" i="3"/>
  <c r="H4814" i="3"/>
  <c r="I5777" i="3"/>
  <c r="I5328" i="3"/>
  <c r="I5648" i="3"/>
  <c r="I5606" i="3"/>
  <c r="G5557" i="3"/>
  <c r="I5966" i="3"/>
  <c r="H5060" i="3"/>
  <c r="G5287" i="3"/>
  <c r="G5066" i="3"/>
  <c r="I5173" i="3"/>
  <c r="H5796" i="3"/>
  <c r="G5395" i="3"/>
  <c r="I5847" i="3"/>
  <c r="I5851" i="3"/>
  <c r="H4809" i="3"/>
  <c r="H5346" i="3"/>
  <c r="I5832" i="3"/>
  <c r="I5335" i="3"/>
  <c r="G5130" i="3"/>
  <c r="H5884" i="3"/>
  <c r="H5027" i="3"/>
  <c r="G5043" i="3"/>
  <c r="G4759" i="3"/>
  <c r="I5376" i="3"/>
  <c r="H5271" i="3"/>
  <c r="H5087" i="3"/>
  <c r="G5692" i="3"/>
  <c r="H5081" i="3"/>
  <c r="H5699" i="3"/>
  <c r="I5230" i="3"/>
  <c r="G5611" i="3"/>
  <c r="G5190" i="3"/>
  <c r="I5901" i="3"/>
  <c r="G5479" i="3"/>
  <c r="H5168" i="3"/>
  <c r="G5252" i="3"/>
  <c r="H5499" i="3"/>
  <c r="G5534" i="3"/>
  <c r="H5853" i="3"/>
  <c r="I5624" i="3"/>
  <c r="I5225" i="3"/>
  <c r="G5302" i="3"/>
  <c r="I5530" i="3"/>
  <c r="H5348" i="3"/>
  <c r="G4987" i="3"/>
  <c r="H5481" i="3"/>
  <c r="H5907" i="3"/>
  <c r="I5158" i="3"/>
  <c r="H5612" i="3"/>
  <c r="I5056" i="3"/>
  <c r="H5125" i="3"/>
  <c r="G4853" i="3"/>
  <c r="I5199" i="3"/>
  <c r="I5839" i="3"/>
  <c r="H5808" i="3"/>
  <c r="G5876" i="3"/>
  <c r="G5012" i="3"/>
  <c r="H5038" i="3"/>
  <c r="I4949" i="3"/>
  <c r="I5513" i="3"/>
  <c r="H5222" i="3"/>
  <c r="I5516" i="3"/>
  <c r="I5889" i="3"/>
  <c r="I5210" i="3"/>
  <c r="I5676" i="3"/>
  <c r="I5326" i="3"/>
  <c r="I5904" i="3"/>
  <c r="I5566" i="3"/>
  <c r="G5573" i="3"/>
  <c r="I5925" i="3"/>
  <c r="H5112" i="3"/>
  <c r="H5403" i="3"/>
  <c r="H5443" i="3"/>
  <c r="H5347" i="3"/>
  <c r="H5803" i="3"/>
  <c r="I5916" i="3"/>
  <c r="I5240" i="3"/>
  <c r="H5359" i="3"/>
  <c r="G5062" i="3"/>
  <c r="G5697" i="3"/>
  <c r="I5127" i="3"/>
  <c r="H5545" i="3"/>
  <c r="G5555" i="3"/>
  <c r="I5588" i="3"/>
  <c r="H5685" i="3"/>
  <c r="I5893" i="3"/>
  <c r="I5444" i="3"/>
  <c r="G4890" i="3"/>
  <c r="H5478" i="3"/>
  <c r="H5308" i="3"/>
  <c r="G5853" i="3"/>
  <c r="G5863" i="3"/>
  <c r="H5334" i="3"/>
  <c r="H5959" i="3"/>
  <c r="G5773" i="3"/>
  <c r="G5364" i="3"/>
  <c r="I5883" i="3"/>
  <c r="H5738" i="3"/>
  <c r="G5811" i="3"/>
  <c r="I5041" i="3"/>
  <c r="G5777" i="3"/>
  <c r="H5737" i="3"/>
  <c r="I5729" i="3"/>
  <c r="I5905" i="3"/>
  <c r="G5324" i="3"/>
  <c r="H5914" i="3"/>
  <c r="G5915" i="3"/>
  <c r="H5378" i="3"/>
  <c r="I5362" i="3"/>
  <c r="I5655" i="3"/>
  <c r="H5533" i="3"/>
  <c r="G5008" i="3"/>
  <c r="H5666" i="3"/>
  <c r="I5963" i="3"/>
  <c r="I4992" i="3"/>
  <c r="G5531" i="3"/>
  <c r="I5219" i="3"/>
  <c r="G5097" i="3"/>
  <c r="I4904" i="3"/>
  <c r="H4795" i="3"/>
  <c r="G5301" i="3"/>
  <c r="H5216" i="3"/>
  <c r="I5694" i="3"/>
  <c r="H5679" i="3"/>
  <c r="G5580" i="3"/>
  <c r="H5698" i="3"/>
  <c r="I5959" i="3"/>
  <c r="I5224" i="3"/>
  <c r="I5685" i="3"/>
  <c r="H5706" i="3"/>
  <c r="I5185" i="3"/>
  <c r="H5587" i="3"/>
  <c r="H5693" i="3"/>
  <c r="G5902" i="3"/>
  <c r="G5719" i="3"/>
  <c r="H4822" i="3"/>
  <c r="G5911" i="3"/>
  <c r="G5960" i="3"/>
  <c r="H5472" i="3"/>
  <c r="H5906" i="3"/>
  <c r="G5044" i="3"/>
  <c r="G5554" i="3"/>
  <c r="G5724" i="3"/>
  <c r="I5148" i="3"/>
  <c r="H5762" i="3"/>
  <c r="G5463" i="3"/>
  <c r="H5692" i="3"/>
  <c r="H4957" i="3"/>
  <c r="H5629" i="3"/>
  <c r="G5766" i="3"/>
  <c r="G4854" i="3"/>
  <c r="H5710" i="3"/>
  <c r="H5172" i="3"/>
  <c r="I5260" i="3"/>
  <c r="H4867" i="3"/>
  <c r="G4780" i="3"/>
  <c r="I5539" i="3"/>
  <c r="I5367" i="3"/>
  <c r="I5864" i="3"/>
  <c r="I5254" i="3"/>
  <c r="I5800" i="3"/>
  <c r="I5762" i="3"/>
  <c r="G5955" i="3"/>
  <c r="G4846" i="3"/>
  <c r="I4914" i="3"/>
  <c r="H4838" i="3"/>
  <c r="H5284" i="3"/>
  <c r="G5536" i="3"/>
  <c r="H5420" i="3"/>
  <c r="H4874" i="3"/>
  <c r="I5900" i="3"/>
  <c r="I5429" i="3"/>
  <c r="H5329" i="3"/>
  <c r="I5496" i="3"/>
  <c r="G5058" i="3"/>
  <c r="G4912" i="3"/>
  <c r="H5105" i="3"/>
  <c r="H5517" i="3"/>
  <c r="G5804" i="3"/>
  <c r="I5611" i="3"/>
  <c r="H4949" i="3"/>
  <c r="I5635" i="3"/>
  <c r="G4915" i="3"/>
  <c r="H5690" i="3"/>
  <c r="I5842" i="3"/>
  <c r="G4723" i="3"/>
  <c r="I5262" i="3"/>
  <c r="G4822" i="3"/>
  <c r="G5526" i="3"/>
  <c r="I5128" i="3"/>
  <c r="H5833" i="3"/>
  <c r="G5197" i="3"/>
  <c r="G5846" i="3"/>
  <c r="G5717" i="3"/>
  <c r="H5500" i="3"/>
  <c r="I5836" i="3"/>
  <c r="I5412" i="3"/>
  <c r="H5174" i="3"/>
  <c r="I5868" i="3"/>
  <c r="I5709" i="3"/>
  <c r="G5506" i="3"/>
  <c r="G5722" i="3"/>
  <c r="I5358" i="3"/>
  <c r="I5068" i="3"/>
  <c r="G5172" i="3"/>
  <c r="G5715" i="3"/>
  <c r="I4906" i="3"/>
  <c r="G5682" i="3"/>
  <c r="G5182" i="3"/>
  <c r="I5576" i="3"/>
  <c r="G5124" i="3"/>
  <c r="H4883" i="3"/>
  <c r="I5357" i="3"/>
  <c r="I5682" i="3"/>
  <c r="G4861" i="3"/>
  <c r="G5762" i="3"/>
  <c r="G4816" i="3"/>
  <c r="I5954" i="3"/>
  <c r="H5006" i="3"/>
  <c r="G5428" i="3"/>
  <c r="H5845" i="3"/>
  <c r="G4833" i="3"/>
  <c r="H5209" i="3"/>
  <c r="G5154" i="3"/>
  <c r="I5775" i="3"/>
  <c r="H5349" i="3"/>
  <c r="I5348" i="3"/>
  <c r="H5208" i="3"/>
  <c r="G5678" i="3"/>
  <c r="H5460" i="3"/>
  <c r="H5873" i="3"/>
  <c r="I5949" i="3"/>
  <c r="H5366" i="3"/>
  <c r="G5593" i="3"/>
  <c r="I5631" i="3"/>
  <c r="I5346" i="3"/>
  <c r="H5838" i="3"/>
  <c r="G5629" i="3"/>
  <c r="G5497" i="3"/>
  <c r="H5140" i="3"/>
  <c r="H5410" i="3"/>
  <c r="I5816" i="3"/>
  <c r="I5132" i="3"/>
  <c r="H5625" i="3"/>
  <c r="I5149" i="3"/>
  <c r="G5901" i="3"/>
  <c r="H5086" i="3"/>
  <c r="I5773" i="3"/>
  <c r="H5663" i="3"/>
  <c r="H5830" i="3"/>
  <c r="H5518" i="3"/>
  <c r="I5388" i="3"/>
  <c r="H5450" i="3"/>
  <c r="G5340" i="3"/>
  <c r="H5865" i="3"/>
  <c r="I5710" i="3"/>
  <c r="E5490" i="3" l="1"/>
  <c r="E5489" i="3"/>
  <c r="E4761" i="3"/>
  <c r="J5966" i="3"/>
  <c r="M5966" i="3" s="1"/>
  <c r="Q5965" i="3"/>
  <c r="E5219" i="3"/>
  <c r="E4867" i="3"/>
  <c r="Q5966" i="3"/>
  <c r="E5285" i="3"/>
  <c r="E5656" i="3"/>
  <c r="E5076" i="3"/>
  <c r="E5066" i="3"/>
  <c r="E5572" i="3"/>
  <c r="E5524" i="3"/>
  <c r="E5058" i="3"/>
  <c r="E5609" i="3"/>
  <c r="E5048" i="3"/>
  <c r="E4869" i="3"/>
  <c r="E4865" i="3"/>
  <c r="E4833" i="3"/>
  <c r="E4777" i="3"/>
  <c r="E5520" i="3"/>
  <c r="E5456" i="3"/>
  <c r="E5296" i="3"/>
  <c r="E5288" i="3"/>
  <c r="E5046" i="3"/>
  <c r="E5038" i="3"/>
  <c r="E4926" i="3"/>
  <c r="E5163" i="3"/>
  <c r="E5283" i="3"/>
  <c r="E5043" i="3"/>
  <c r="E5487" i="3"/>
  <c r="E5439" i="3"/>
  <c r="E5156" i="3"/>
  <c r="E5132" i="3"/>
  <c r="E5072" i="3"/>
  <c r="E5067" i="3"/>
  <c r="E5053" i="3"/>
  <c r="E4835" i="3"/>
  <c r="E5096" i="3"/>
  <c r="E5056" i="3"/>
  <c r="E5460" i="3"/>
  <c r="E5194" i="3"/>
  <c r="E5186" i="3"/>
  <c r="E5178" i="3"/>
  <c r="E5170" i="3"/>
  <c r="E5154" i="3"/>
  <c r="E5529" i="3"/>
  <c r="E5420" i="3"/>
  <c r="E5404" i="3"/>
  <c r="E5388" i="3"/>
  <c r="E5226" i="3"/>
  <c r="E4767" i="3"/>
  <c r="E5146" i="3"/>
  <c r="E5122" i="3"/>
  <c r="E5114" i="3"/>
  <c r="E5052" i="3"/>
  <c r="E4978" i="3"/>
  <c r="E4897" i="3"/>
  <c r="E4812" i="3"/>
  <c r="E4764" i="3"/>
  <c r="E4743" i="3"/>
  <c r="E4735" i="3"/>
  <c r="E5077" i="3"/>
  <c r="E5597" i="3"/>
  <c r="E5486" i="3"/>
  <c r="E5199" i="3"/>
  <c r="E5191" i="3"/>
  <c r="E5055" i="3"/>
  <c r="E4901" i="3"/>
  <c r="E4885" i="3"/>
  <c r="E5525" i="3"/>
  <c r="E5467" i="3"/>
  <c r="E5225" i="3"/>
  <c r="E4745" i="3"/>
  <c r="E5113" i="3"/>
  <c r="E4936" i="3"/>
  <c r="E5941" i="3"/>
  <c r="E5933" i="3"/>
  <c r="E5917" i="3"/>
  <c r="E5901" i="3"/>
  <c r="E5893" i="3"/>
  <c r="E5885" i="3"/>
  <c r="E5877" i="3"/>
  <c r="E5869" i="3"/>
  <c r="E5853" i="3"/>
  <c r="E5837" i="3"/>
  <c r="E5829" i="3"/>
  <c r="E5749" i="3"/>
  <c r="E5741" i="3"/>
  <c r="E5725" i="3"/>
  <c r="E5653" i="3"/>
  <c r="E5536" i="3"/>
  <c r="E5175" i="3"/>
  <c r="E5159" i="3"/>
  <c r="E5080" i="3"/>
  <c r="E4919" i="3"/>
  <c r="E4887" i="3"/>
  <c r="E4829" i="3"/>
  <c r="E5181" i="3"/>
  <c r="E5133" i="3"/>
  <c r="E5125" i="3"/>
  <c r="E5109" i="3"/>
  <c r="E5101" i="3"/>
  <c r="E5020" i="3"/>
  <c r="E4996" i="3"/>
  <c r="E4988" i="3"/>
  <c r="E4818" i="3"/>
  <c r="E5082" i="3"/>
  <c r="E4790" i="3"/>
  <c r="E4774" i="3"/>
  <c r="E5660" i="3"/>
  <c r="E5174" i="3"/>
  <c r="E5135" i="3"/>
  <c r="E5103" i="3"/>
  <c r="E5655" i="3"/>
  <c r="E5121" i="3"/>
  <c r="E5105" i="3"/>
  <c r="E5064" i="3"/>
  <c r="E4976" i="3"/>
  <c r="E4814" i="3"/>
  <c r="E4798" i="3"/>
  <c r="E4782" i="3"/>
  <c r="E5592" i="3"/>
  <c r="E5210" i="3"/>
  <c r="E5107" i="3"/>
  <c r="E5042" i="3"/>
  <c r="E4962" i="3"/>
  <c r="E4899" i="3"/>
  <c r="E4800" i="3"/>
  <c r="E4784" i="3"/>
  <c r="E5650" i="3"/>
  <c r="E5565" i="3"/>
  <c r="E5557" i="3"/>
  <c r="E5478" i="3"/>
  <c r="E5454" i="3"/>
  <c r="E5286" i="3"/>
  <c r="E5268" i="3"/>
  <c r="E5244" i="3"/>
  <c r="E5112" i="3"/>
  <c r="E5091" i="3"/>
  <c r="E5059" i="3"/>
  <c r="E5054" i="3"/>
  <c r="E5685" i="3"/>
  <c r="E5648" i="3"/>
  <c r="E5608" i="3"/>
  <c r="E5583" i="3"/>
  <c r="E5451" i="3"/>
  <c r="E5315" i="3"/>
  <c r="E5307" i="3"/>
  <c r="E5299" i="3"/>
  <c r="E5291" i="3"/>
  <c r="E5281" i="3"/>
  <c r="E5273" i="3"/>
  <c r="E5249" i="3"/>
  <c r="E5212" i="3"/>
  <c r="E5152" i="3"/>
  <c r="E5100" i="3"/>
  <c r="E5092" i="3"/>
  <c r="E5044" i="3"/>
  <c r="E5039" i="3"/>
  <c r="E4836" i="3"/>
  <c r="E4828" i="3"/>
  <c r="E5944" i="3"/>
  <c r="E5920" i="3"/>
  <c r="E5904" i="3"/>
  <c r="E5880" i="3"/>
  <c r="E5864" i="3"/>
  <c r="E5840" i="3"/>
  <c r="E5824" i="3"/>
  <c r="E5816" i="3"/>
  <c r="E5792" i="3"/>
  <c r="E5784" i="3"/>
  <c r="E5736" i="3"/>
  <c r="E5688" i="3"/>
  <c r="E5604" i="3"/>
  <c r="E5261" i="3"/>
  <c r="E5158" i="3"/>
  <c r="E5136" i="3"/>
  <c r="E5050" i="3"/>
  <c r="E4929" i="3"/>
  <c r="E4913" i="3"/>
  <c r="E5556" i="3"/>
  <c r="E5453" i="3"/>
  <c r="E5267" i="3"/>
  <c r="E5251" i="3"/>
  <c r="E5089" i="3"/>
  <c r="E5952" i="3"/>
  <c r="E5928" i="3"/>
  <c r="E5912" i="3"/>
  <c r="E5896" i="3"/>
  <c r="E5888" i="3"/>
  <c r="E5848" i="3"/>
  <c r="E5832" i="3"/>
  <c r="E5808" i="3"/>
  <c r="E5776" i="3"/>
  <c r="E5768" i="3"/>
  <c r="E5744" i="3"/>
  <c r="E5712" i="3"/>
  <c r="E5704" i="3"/>
  <c r="E5680" i="3"/>
  <c r="E5651" i="3"/>
  <c r="E5620" i="3"/>
  <c r="E5217" i="3"/>
  <c r="E5166" i="3"/>
  <c r="E5079" i="3"/>
  <c r="E4921" i="3"/>
  <c r="E5962" i="3"/>
  <c r="E5954" i="3"/>
  <c r="E5946" i="3"/>
  <c r="E5938" i="3"/>
  <c r="E5930" i="3"/>
  <c r="E5922" i="3"/>
  <c r="E5914" i="3"/>
  <c r="E5906" i="3"/>
  <c r="E5898" i="3"/>
  <c r="E5890" i="3"/>
  <c r="E5590" i="3"/>
  <c r="E5552" i="3"/>
  <c r="E5449" i="3"/>
  <c r="E5271" i="3"/>
  <c r="E5256" i="3"/>
  <c r="E5248" i="3"/>
  <c r="E5239" i="3"/>
  <c r="E5224" i="3"/>
  <c r="E5138" i="3"/>
  <c r="E5130" i="3"/>
  <c r="E5111" i="3"/>
  <c r="E5090" i="3"/>
  <c r="E5062" i="3"/>
  <c r="E5057" i="3"/>
  <c r="E5037" i="3"/>
  <c r="E4981" i="3"/>
  <c r="E4955" i="3"/>
  <c r="E4739" i="3"/>
  <c r="E5274" i="3"/>
  <c r="E5223" i="3"/>
  <c r="E5193" i="3"/>
  <c r="E5026" i="3"/>
  <c r="E5683" i="3"/>
  <c r="E5517" i="3"/>
  <c r="E5501" i="3"/>
  <c r="E5204" i="3"/>
  <c r="E5168" i="3"/>
  <c r="E5040" i="3"/>
  <c r="E5027" i="3"/>
  <c r="E4924" i="3"/>
  <c r="E4916" i="3"/>
  <c r="E4880" i="3"/>
  <c r="E4854" i="3"/>
  <c r="E4741" i="3"/>
  <c r="Q4991" i="3"/>
  <c r="E5540" i="3"/>
  <c r="E5462" i="3"/>
  <c r="E5143" i="3"/>
  <c r="E4975" i="3"/>
  <c r="E5959" i="3"/>
  <c r="E5606" i="3"/>
  <c r="E5593" i="3"/>
  <c r="E5588" i="3"/>
  <c r="E5413" i="3"/>
  <c r="E5397" i="3"/>
  <c r="E5309" i="3"/>
  <c r="E5293" i="3"/>
  <c r="E5270" i="3"/>
  <c r="E5172" i="3"/>
  <c r="E5018" i="3"/>
  <c r="E4968" i="3"/>
  <c r="E4884" i="3"/>
  <c r="E4816" i="3"/>
  <c r="E4803" i="3"/>
  <c r="E4779" i="3"/>
  <c r="E4771" i="3"/>
  <c r="E5820" i="3"/>
  <c r="E5812" i="3"/>
  <c r="E5804" i="3"/>
  <c r="E5796" i="3"/>
  <c r="E5788" i="3"/>
  <c r="E5756" i="3"/>
  <c r="E5748" i="3"/>
  <c r="E5716" i="3"/>
  <c r="E5708" i="3"/>
  <c r="E5700" i="3"/>
  <c r="E5676" i="3"/>
  <c r="E5654" i="3"/>
  <c r="E5643" i="3"/>
  <c r="E5627" i="3"/>
  <c r="E5577" i="3"/>
  <c r="E5533" i="3"/>
  <c r="E5518" i="3"/>
  <c r="E5481" i="3"/>
  <c r="E5476" i="3"/>
  <c r="E5447" i="3"/>
  <c r="E5402" i="3"/>
  <c r="E5386" i="3"/>
  <c r="E5370" i="3"/>
  <c r="E5259" i="3"/>
  <c r="E5238" i="3"/>
  <c r="E5182" i="3"/>
  <c r="E5123" i="3"/>
  <c r="E5060" i="3"/>
  <c r="E5041" i="3"/>
  <c r="E5015" i="3"/>
  <c r="E5007" i="3"/>
  <c r="E4991" i="3"/>
  <c r="E4983" i="3"/>
  <c r="E4973" i="3"/>
  <c r="E4965" i="3"/>
  <c r="E4957" i="3"/>
  <c r="E4941" i="3"/>
  <c r="E4847" i="3"/>
  <c r="E4808" i="3"/>
  <c r="E5695" i="3"/>
  <c r="E5671" i="3"/>
  <c r="E5647" i="3"/>
  <c r="E5615" i="3"/>
  <c r="E5599" i="3"/>
  <c r="E5568" i="3"/>
  <c r="E5541" i="3"/>
  <c r="E5421" i="3"/>
  <c r="E5381" i="3"/>
  <c r="E5325" i="3"/>
  <c r="E5246" i="3"/>
  <c r="E5164" i="3"/>
  <c r="E5149" i="3"/>
  <c r="E5144" i="3"/>
  <c r="E5031" i="3"/>
  <c r="E5010" i="3"/>
  <c r="E5002" i="3"/>
  <c r="E4960" i="3"/>
  <c r="E4912" i="3"/>
  <c r="E4811" i="3"/>
  <c r="E4795" i="3"/>
  <c r="E4766" i="3"/>
  <c r="E5681" i="3"/>
  <c r="E5665" i="3"/>
  <c r="E5632" i="3"/>
  <c r="E5624" i="3"/>
  <c r="E5600" i="3"/>
  <c r="E5596" i="3"/>
  <c r="E5531" i="3"/>
  <c r="E5424" i="3"/>
  <c r="E5407" i="3"/>
  <c r="E5391" i="3"/>
  <c r="E5375" i="3"/>
  <c r="E5351" i="3"/>
  <c r="E5343" i="3"/>
  <c r="E5335" i="3"/>
  <c r="E5327" i="3"/>
  <c r="E5236" i="3"/>
  <c r="E5222" i="3"/>
  <c r="E5203" i="3"/>
  <c r="E5192" i="3"/>
  <c r="E5129" i="3"/>
  <c r="E5025" i="3"/>
  <c r="E4923" i="3"/>
  <c r="E4861" i="3"/>
  <c r="E4853" i="3"/>
  <c r="E4748" i="3"/>
  <c r="E5263" i="3"/>
  <c r="E5262" i="3"/>
  <c r="E5470" i="3"/>
  <c r="E5469" i="3"/>
  <c r="E5005" i="3"/>
  <c r="E5006" i="3"/>
  <c r="Q4739" i="3"/>
  <c r="Q5606" i="3"/>
  <c r="E5479" i="3"/>
  <c r="E5480" i="3"/>
  <c r="E4902" i="3"/>
  <c r="E4903" i="3"/>
  <c r="E4882" i="3"/>
  <c r="E4883" i="3"/>
  <c r="Q5015" i="3"/>
  <c r="E4752" i="3"/>
  <c r="E4753" i="3"/>
  <c r="Q4775" i="3"/>
  <c r="Q4751" i="3"/>
  <c r="Q5951" i="3"/>
  <c r="E5161" i="3"/>
  <c r="E5162" i="3"/>
  <c r="Q5262" i="3"/>
  <c r="E5116" i="3"/>
  <c r="E5117" i="3"/>
  <c r="Q4773" i="3"/>
  <c r="Q4746" i="3"/>
  <c r="Q5355" i="3"/>
  <c r="Q5260" i="3"/>
  <c r="E5069" i="3"/>
  <c r="E5061" i="3"/>
  <c r="E5045" i="3"/>
  <c r="E5488" i="3"/>
  <c r="E5465" i="3"/>
  <c r="E5442" i="3"/>
  <c r="E5437" i="3"/>
  <c r="E5429" i="3"/>
  <c r="E5376" i="3"/>
  <c r="E5264" i="3"/>
  <c r="E5176" i="3"/>
  <c r="E5128" i="3"/>
  <c r="E5098" i="3"/>
  <c r="E5088" i="3"/>
  <c r="E5063" i="3"/>
  <c r="E5047" i="3"/>
  <c r="E4938" i="3"/>
  <c r="E4881" i="3"/>
  <c r="E4850" i="3"/>
  <c r="Q5134" i="3"/>
  <c r="X5134" i="3" s="1"/>
  <c r="E5075" i="3"/>
  <c r="E5074" i="3"/>
  <c r="E5106" i="3"/>
  <c r="Q5760" i="3"/>
  <c r="E5696" i="3"/>
  <c r="E5687" i="3"/>
  <c r="E5670" i="3"/>
  <c r="E5669" i="3"/>
  <c r="E5644" i="3"/>
  <c r="E5457" i="3"/>
  <c r="E5260" i="3"/>
  <c r="E5141" i="3"/>
  <c r="E5140" i="3"/>
  <c r="E5065" i="3"/>
  <c r="E5049" i="3"/>
  <c r="E4943" i="3"/>
  <c r="E4927" i="3"/>
  <c r="E4914" i="3"/>
  <c r="E4915" i="3"/>
  <c r="E4870" i="3"/>
  <c r="E4871" i="3"/>
  <c r="E5692" i="3"/>
  <c r="E5679" i="3"/>
  <c r="E5550" i="3"/>
  <c r="E5459" i="3"/>
  <c r="Q5327" i="3"/>
  <c r="E5228" i="3"/>
  <c r="E5189" i="3"/>
  <c r="E5188" i="3"/>
  <c r="E5180" i="3"/>
  <c r="E5147" i="3"/>
  <c r="E5148" i="3"/>
  <c r="E5142" i="3"/>
  <c r="E5137" i="3"/>
  <c r="E5051" i="3"/>
  <c r="E5584" i="3"/>
  <c r="E5519" i="3"/>
  <c r="E5276" i="3"/>
  <c r="E5093" i="3"/>
  <c r="E4839" i="3"/>
  <c r="E4813" i="3"/>
  <c r="Q5888" i="3"/>
  <c r="Q5824" i="3"/>
  <c r="E5705" i="3"/>
  <c r="E5697" i="3"/>
  <c r="E5686" i="3"/>
  <c r="E5672" i="3"/>
  <c r="E5638" i="3"/>
  <c r="E5611" i="3"/>
  <c r="E5566" i="3"/>
  <c r="E5561" i="3"/>
  <c r="E5551" i="3"/>
  <c r="E5544" i="3"/>
  <c r="E5532" i="3"/>
  <c r="E5521" i="3"/>
  <c r="E5503" i="3"/>
  <c r="E5495" i="3"/>
  <c r="E5348" i="3"/>
  <c r="E5332" i="3"/>
  <c r="E5287" i="3"/>
  <c r="E5265" i="3"/>
  <c r="E5252" i="3"/>
  <c r="E5211" i="3"/>
  <c r="E5177" i="3"/>
  <c r="E5160" i="3"/>
  <c r="E5115" i="3"/>
  <c r="E5108" i="3"/>
  <c r="E5095" i="3"/>
  <c r="E5083" i="3"/>
  <c r="E5011" i="3"/>
  <c r="E4967" i="3"/>
  <c r="E4959" i="3"/>
  <c r="E4928" i="3"/>
  <c r="E4896" i="3"/>
  <c r="E4864" i="3"/>
  <c r="E4859" i="3"/>
  <c r="E4815" i="3"/>
  <c r="E4768" i="3"/>
  <c r="E5580" i="3"/>
  <c r="Q5265" i="3"/>
  <c r="E5165" i="3"/>
  <c r="Q4989" i="3"/>
  <c r="X4989" i="3" s="1"/>
  <c r="E5950" i="3"/>
  <c r="E5934" i="3"/>
  <c r="Q5950" i="3"/>
  <c r="E5918" i="3"/>
  <c r="E5902" i="3"/>
  <c r="E5886" i="3"/>
  <c r="E5870" i="3"/>
  <c r="E5854" i="3"/>
  <c r="E5838" i="3"/>
  <c r="E5822" i="3"/>
  <c r="E5806" i="3"/>
  <c r="E5790" i="3"/>
  <c r="E5774" i="3"/>
  <c r="E5758" i="3"/>
  <c r="E5742" i="3"/>
  <c r="E5734" i="3"/>
  <c r="E5667" i="3"/>
  <c r="E5634" i="3"/>
  <c r="E5581" i="3"/>
  <c r="E5573" i="3"/>
  <c r="E5558" i="3"/>
  <c r="E5548" i="3"/>
  <c r="E5516" i="3"/>
  <c r="E5500" i="3"/>
  <c r="E5483" i="3"/>
  <c r="E5455" i="3"/>
  <c r="E5435" i="3"/>
  <c r="E5427" i="3"/>
  <c r="E5345" i="3"/>
  <c r="E5289" i="3"/>
  <c r="Q5320" i="3"/>
  <c r="E5258" i="3"/>
  <c r="E5253" i="3"/>
  <c r="E5233" i="3"/>
  <c r="E5179" i="3"/>
  <c r="E5150" i="3"/>
  <c r="E5134" i="3"/>
  <c r="E5127" i="3"/>
  <c r="E5085" i="3"/>
  <c r="Q5099" i="3"/>
  <c r="E5029" i="3"/>
  <c r="E4990" i="3"/>
  <c r="Q5019" i="3"/>
  <c r="E4972" i="3"/>
  <c r="E4964" i="3"/>
  <c r="E4948" i="3"/>
  <c r="E4933" i="3"/>
  <c r="E4925" i="3"/>
  <c r="E4898" i="3"/>
  <c r="E4866" i="3"/>
  <c r="E4817" i="3"/>
  <c r="E4786" i="3"/>
  <c r="E4773" i="3"/>
  <c r="E4755" i="3"/>
  <c r="E4738" i="3"/>
  <c r="E5515" i="3"/>
  <c r="E5232" i="3"/>
  <c r="E5099" i="3"/>
  <c r="E5081" i="3"/>
  <c r="E4886" i="3"/>
  <c r="E5963" i="3"/>
  <c r="E5955" i="3"/>
  <c r="E5947" i="3"/>
  <c r="E5639" i="3"/>
  <c r="E5623" i="3"/>
  <c r="E5618" i="3"/>
  <c r="E5613" i="3"/>
  <c r="E5578" i="3"/>
  <c r="E5546" i="3"/>
  <c r="E5505" i="3"/>
  <c r="E5497" i="3"/>
  <c r="E5477" i="3"/>
  <c r="E5468" i="3"/>
  <c r="E5371" i="3"/>
  <c r="E5363" i="3"/>
  <c r="E5294" i="3"/>
  <c r="E5272" i="3"/>
  <c r="E5245" i="3"/>
  <c r="E5240" i="3"/>
  <c r="E5187" i="3"/>
  <c r="E5145" i="3"/>
  <c r="E5139" i="3"/>
  <c r="E5124" i="3"/>
  <c r="E5104" i="3"/>
  <c r="E5097" i="3"/>
  <c r="E5073" i="3"/>
  <c r="E4979" i="3"/>
  <c r="E4969" i="3"/>
  <c r="E4953" i="3"/>
  <c r="E4945" i="3"/>
  <c r="E4940" i="3"/>
  <c r="E4917" i="3"/>
  <c r="E4900" i="3"/>
  <c r="E4868" i="3"/>
  <c r="E4845" i="3"/>
  <c r="E4832" i="3"/>
  <c r="E4827" i="3"/>
  <c r="E5663" i="3"/>
  <c r="E5664" i="3"/>
  <c r="E5433" i="3"/>
  <c r="E5432" i="3"/>
  <c r="E5485" i="3"/>
  <c r="E5484" i="3"/>
  <c r="Q4763" i="3"/>
  <c r="Q4743" i="3"/>
  <c r="E5491" i="3"/>
  <c r="E5492" i="3"/>
  <c r="Q5104" i="3"/>
  <c r="Q4770" i="3"/>
  <c r="Q4762" i="3"/>
  <c r="Q4750" i="3"/>
  <c r="Q4734" i="3"/>
  <c r="Q4769" i="3"/>
  <c r="Q4765" i="3"/>
  <c r="Q4761" i="3"/>
  <c r="Q4749" i="3"/>
  <c r="Q4740" i="3"/>
  <c r="E5472" i="3"/>
  <c r="E5473" i="3"/>
  <c r="E5255" i="3"/>
  <c r="E5254" i="3"/>
  <c r="Q5304" i="3"/>
  <c r="Q5224" i="3"/>
  <c r="Q5123" i="3"/>
  <c r="E5071" i="3"/>
  <c r="E5070" i="3"/>
  <c r="E4825" i="3"/>
  <c r="E4826" i="3"/>
  <c r="E5510" i="3"/>
  <c r="E5511" i="3"/>
  <c r="E5120" i="3"/>
  <c r="E5119" i="3"/>
  <c r="Q5918" i="3"/>
  <c r="Q5854" i="3"/>
  <c r="Q5200" i="3"/>
  <c r="Q5201" i="3"/>
  <c r="Q5180" i="3"/>
  <c r="Q5120" i="3"/>
  <c r="Q5136" i="3"/>
  <c r="Q5003" i="3"/>
  <c r="E4904" i="3"/>
  <c r="E4905" i="3"/>
  <c r="E4892" i="3"/>
  <c r="E4893" i="3"/>
  <c r="E4872" i="3"/>
  <c r="E4873" i="3"/>
  <c r="E5278" i="3"/>
  <c r="E5277" i="3"/>
  <c r="Q5023" i="3"/>
  <c r="Q4771" i="3"/>
  <c r="Q4759" i="3"/>
  <c r="Q4747" i="3"/>
  <c r="Q5963" i="3"/>
  <c r="E5280" i="3"/>
  <c r="E5279" i="3"/>
  <c r="Q5115" i="3"/>
  <c r="Q4774" i="3"/>
  <c r="Q4758" i="3"/>
  <c r="Q4757" i="3"/>
  <c r="Q4738" i="3"/>
  <c r="Q5720" i="3"/>
  <c r="E5493" i="3"/>
  <c r="E5494" i="3"/>
  <c r="E5221" i="3"/>
  <c r="E5220" i="3"/>
  <c r="Q5273" i="3"/>
  <c r="Q5248" i="3"/>
  <c r="Q5206" i="3"/>
  <c r="Q5101" i="3"/>
  <c r="E5033" i="3"/>
  <c r="E5034" i="3"/>
  <c r="Q5010" i="3"/>
  <c r="Q5001" i="3"/>
  <c r="Q5002" i="3"/>
  <c r="Q5000" i="3"/>
  <c r="Q4998" i="3"/>
  <c r="Q4995" i="3"/>
  <c r="Q4994" i="3"/>
  <c r="Q4990" i="3"/>
  <c r="E5512" i="3"/>
  <c r="E5513" i="3"/>
  <c r="E5464" i="3"/>
  <c r="E5463" i="3"/>
  <c r="Q5281" i="3"/>
  <c r="E5215" i="3"/>
  <c r="E5216" i="3"/>
  <c r="Q5271" i="3"/>
  <c r="Q5270" i="3"/>
  <c r="Q5269" i="3"/>
  <c r="Q5259" i="3"/>
  <c r="Q5266" i="3"/>
  <c r="Q5160" i="3"/>
  <c r="E4951" i="3"/>
  <c r="E4952" i="3"/>
  <c r="Q5005" i="3"/>
  <c r="Q5007" i="3"/>
  <c r="Q4997" i="3"/>
  <c r="Q4996" i="3"/>
  <c r="Q4986" i="3"/>
  <c r="Q4987" i="3"/>
  <c r="Q5132" i="3"/>
  <c r="Q5133" i="3"/>
  <c r="Q5112" i="3"/>
  <c r="Q5118" i="3"/>
  <c r="Q5107" i="3"/>
  <c r="X5107" i="3" s="1"/>
  <c r="Q5109" i="3"/>
  <c r="E4841" i="3"/>
  <c r="E4840" i="3"/>
  <c r="Q5135" i="3"/>
  <c r="Q4767" i="3"/>
  <c r="Q4755" i="3"/>
  <c r="Q4735" i="3"/>
  <c r="E5087" i="3"/>
  <c r="E5086" i="3"/>
  <c r="Q5110" i="3"/>
  <c r="E4721" i="3"/>
  <c r="Q4778" i="3"/>
  <c r="Q4766" i="3"/>
  <c r="Q4754" i="3"/>
  <c r="Q4753" i="3"/>
  <c r="Q4742" i="3"/>
  <c r="Q5277" i="3"/>
  <c r="Q5128" i="3"/>
  <c r="Q5126" i="3"/>
  <c r="Q5122" i="3"/>
  <c r="Q5114" i="3"/>
  <c r="Q5106" i="3"/>
  <c r="Q5098" i="3"/>
  <c r="E5035" i="3"/>
  <c r="E5036" i="3"/>
  <c r="Q5029" i="3"/>
  <c r="Q5021" i="3"/>
  <c r="Q5013" i="3"/>
  <c r="E5780" i="3"/>
  <c r="E5772" i="3"/>
  <c r="E5764" i="3"/>
  <c r="E5759" i="3"/>
  <c r="E5666" i="3"/>
  <c r="E5612" i="3"/>
  <c r="E5576" i="3"/>
  <c r="E5508" i="3"/>
  <c r="Q5359" i="3"/>
  <c r="Q5352" i="3"/>
  <c r="E5230" i="3"/>
  <c r="Q5268" i="3"/>
  <c r="Q5236" i="3"/>
  <c r="Q5197" i="3"/>
  <c r="Q5176" i="3"/>
  <c r="Q5154" i="3"/>
  <c r="E4985" i="3"/>
  <c r="E4986" i="3"/>
  <c r="Q4985" i="3"/>
  <c r="Q4984" i="3"/>
  <c r="E4910" i="3"/>
  <c r="E4911" i="3"/>
  <c r="E4890" i="3"/>
  <c r="E4891" i="3"/>
  <c r="E4878" i="3"/>
  <c r="E4879" i="3"/>
  <c r="Q5026" i="3"/>
  <c r="Q5004" i="3"/>
  <c r="Q4992" i="3"/>
  <c r="Q4921" i="3"/>
  <c r="Q4916" i="3"/>
  <c r="E4819" i="3"/>
  <c r="E4820" i="3"/>
  <c r="Q5947" i="3"/>
  <c r="E5800" i="3"/>
  <c r="E5682" i="3"/>
  <c r="E5631" i="3"/>
  <c r="E5560" i="3"/>
  <c r="E5545" i="3"/>
  <c r="E5509" i="3"/>
  <c r="E5502" i="3"/>
  <c r="E5423" i="3"/>
  <c r="Q5256" i="3"/>
  <c r="E5190" i="3"/>
  <c r="E5167" i="3"/>
  <c r="E5151" i="3"/>
  <c r="E5126" i="3"/>
  <c r="E5094" i="3"/>
  <c r="E5078" i="3"/>
  <c r="Q5130" i="3"/>
  <c r="E5032" i="3"/>
  <c r="E5030" i="3"/>
  <c r="Q5009" i="3"/>
  <c r="Q5008" i="3"/>
  <c r="Q4999" i="3"/>
  <c r="E4906" i="3"/>
  <c r="E4907" i="3"/>
  <c r="E4894" i="3"/>
  <c r="E4895" i="3"/>
  <c r="E4874" i="3"/>
  <c r="E4875" i="3"/>
  <c r="E4862" i="3"/>
  <c r="E4863" i="3"/>
  <c r="E5622" i="3"/>
  <c r="E5621" i="3"/>
  <c r="Q4745" i="3"/>
  <c r="Q4737" i="3"/>
  <c r="E5964" i="3"/>
  <c r="E5951" i="3"/>
  <c r="E5935" i="3"/>
  <c r="E5919" i="3"/>
  <c r="E5903" i="3"/>
  <c r="Q5921" i="3"/>
  <c r="E5882" i="3"/>
  <c r="E5874" i="3"/>
  <c r="E5866" i="3"/>
  <c r="E5858" i="3"/>
  <c r="E5850" i="3"/>
  <c r="E5842" i="3"/>
  <c r="Q5872" i="3"/>
  <c r="E5834" i="3"/>
  <c r="E5826" i="3"/>
  <c r="E5821" i="3"/>
  <c r="E5813" i="3"/>
  <c r="E5805" i="3"/>
  <c r="E5789" i="3"/>
  <c r="E5773" i="3"/>
  <c r="E5765" i="3"/>
  <c r="E5760" i="3"/>
  <c r="E5752" i="3"/>
  <c r="E5640" i="3"/>
  <c r="E5628" i="3"/>
  <c r="Q5684" i="3"/>
  <c r="E5567" i="3"/>
  <c r="E5528" i="3"/>
  <c r="E5504" i="3"/>
  <c r="E5448" i="3"/>
  <c r="E5323" i="3"/>
  <c r="Q5287" i="3"/>
  <c r="Q5263" i="3"/>
  <c r="E5209" i="3"/>
  <c r="Q5258" i="3"/>
  <c r="E5169" i="3"/>
  <c r="Q5214" i="3"/>
  <c r="E5153" i="3"/>
  <c r="Q5131" i="3"/>
  <c r="E5118" i="3"/>
  <c r="Q5102" i="3"/>
  <c r="Q5124" i="3"/>
  <c r="Q5121" i="3"/>
  <c r="Q5119" i="3"/>
  <c r="X5119" i="3" s="1"/>
  <c r="Q5116" i="3"/>
  <c r="Q5113" i="3"/>
  <c r="Q5111" i="3"/>
  <c r="Q5108" i="3"/>
  <c r="Q5105" i="3"/>
  <c r="Q5103" i="3"/>
  <c r="Q5100" i="3"/>
  <c r="Q5097" i="3"/>
  <c r="Q4983" i="3"/>
  <c r="Q5035" i="3"/>
  <c r="Q5018" i="3"/>
  <c r="Q5020" i="3"/>
  <c r="Q5022" i="3"/>
  <c r="Q5014" i="3"/>
  <c r="E4821" i="3"/>
  <c r="E4822" i="3"/>
  <c r="Q4799" i="3"/>
  <c r="E4737" i="3"/>
  <c r="E5948" i="3"/>
  <c r="E5940" i="3"/>
  <c r="E5932" i="3"/>
  <c r="E5924" i="3"/>
  <c r="E5916" i="3"/>
  <c r="E5908" i="3"/>
  <c r="E5900" i="3"/>
  <c r="E5892" i="3"/>
  <c r="E5887" i="3"/>
  <c r="E5871" i="3"/>
  <c r="E5855" i="3"/>
  <c r="E5839" i="3"/>
  <c r="Q5857" i="3"/>
  <c r="E5818" i="3"/>
  <c r="E5810" i="3"/>
  <c r="E5802" i="3"/>
  <c r="E5794" i="3"/>
  <c r="E5786" i="3"/>
  <c r="E5778" i="3"/>
  <c r="Q5811" i="3"/>
  <c r="E5770" i="3"/>
  <c r="E5762" i="3"/>
  <c r="E5757" i="3"/>
  <c r="E5610" i="3"/>
  <c r="E5574" i="3"/>
  <c r="E5450" i="3"/>
  <c r="E5441" i="3"/>
  <c r="E5440" i="3"/>
  <c r="E5341" i="3"/>
  <c r="Q5371" i="3"/>
  <c r="E5282" i="3"/>
  <c r="Q5264" i="3"/>
  <c r="E5171" i="3"/>
  <c r="E5155" i="3"/>
  <c r="Q5209" i="3"/>
  <c r="Q5125" i="3"/>
  <c r="E5110" i="3"/>
  <c r="Q5143" i="3"/>
  <c r="Q5127" i="3"/>
  <c r="E5023" i="3"/>
  <c r="E5024" i="3"/>
  <c r="E4908" i="3"/>
  <c r="E4909" i="3"/>
  <c r="E4888" i="3"/>
  <c r="E4889" i="3"/>
  <c r="E4876" i="3"/>
  <c r="E4877" i="3"/>
  <c r="Q4915" i="3"/>
  <c r="Q5261" i="3"/>
  <c r="Q4741" i="3"/>
  <c r="Q4780" i="3"/>
  <c r="Q4776" i="3"/>
  <c r="Q4772" i="3"/>
  <c r="Q4768" i="3"/>
  <c r="Q4764" i="3"/>
  <c r="Q4760" i="3"/>
  <c r="Q4756" i="3"/>
  <c r="Q4752" i="3"/>
  <c r="Q4748" i="3"/>
  <c r="Q4744" i="3"/>
  <c r="Q4736" i="3"/>
  <c r="E5958" i="3"/>
  <c r="E5945" i="3"/>
  <c r="E5884" i="3"/>
  <c r="E5876" i="3"/>
  <c r="E5868" i="3"/>
  <c r="E5860" i="3"/>
  <c r="E5852" i="3"/>
  <c r="E5844" i="3"/>
  <c r="E5836" i="3"/>
  <c r="E5828" i="3"/>
  <c r="E5823" i="3"/>
  <c r="E5807" i="3"/>
  <c r="E5791" i="3"/>
  <c r="E5775" i="3"/>
  <c r="E5754" i="3"/>
  <c r="E5746" i="3"/>
  <c r="Q5725" i="3"/>
  <c r="E5637" i="3"/>
  <c r="E5564" i="3"/>
  <c r="E5549" i="3"/>
  <c r="E5496" i="3"/>
  <c r="E5482" i="3"/>
  <c r="E5461" i="3"/>
  <c r="E5452" i="3"/>
  <c r="E5445" i="3"/>
  <c r="E5430" i="3"/>
  <c r="E5431" i="3"/>
  <c r="Q5363" i="3"/>
  <c r="E5284" i="3"/>
  <c r="Q5336" i="3"/>
  <c r="E5275" i="3"/>
  <c r="Q5272" i="3"/>
  <c r="Q5267" i="3"/>
  <c r="E5173" i="3"/>
  <c r="E5157" i="3"/>
  <c r="E5131" i="3"/>
  <c r="Q5117" i="3"/>
  <c r="E5102" i="3"/>
  <c r="E5084" i="3"/>
  <c r="Q5129" i="3"/>
  <c r="E5068" i="3"/>
  <c r="Q5011" i="3"/>
  <c r="E4849" i="3"/>
  <c r="E4848" i="3"/>
  <c r="E4838" i="3"/>
  <c r="E4823" i="3"/>
  <c r="E4824" i="3"/>
  <c r="E4734" i="3"/>
  <c r="E5616" i="3"/>
  <c r="E5601" i="3"/>
  <c r="E5591" i="3"/>
  <c r="E5585" i="3"/>
  <c r="Q5628" i="3"/>
  <c r="E5446" i="3"/>
  <c r="E5434" i="3"/>
  <c r="E5337" i="3"/>
  <c r="E5269" i="3"/>
  <c r="E5266" i="3"/>
  <c r="E5257" i="3"/>
  <c r="E5237" i="3"/>
  <c r="E5229" i="3"/>
  <c r="Q5034" i="3"/>
  <c r="X5034" i="3" s="1"/>
  <c r="Q5024" i="3"/>
  <c r="Q5006" i="3"/>
  <c r="E5738" i="3"/>
  <c r="E5730" i="3"/>
  <c r="E5722" i="3"/>
  <c r="E5701" i="3"/>
  <c r="E5659" i="3"/>
  <c r="E5617" i="3"/>
  <c r="E5595" i="3"/>
  <c r="E5575" i="3"/>
  <c r="E5569" i="3"/>
  <c r="E5559" i="3"/>
  <c r="E5553" i="3"/>
  <c r="E5543" i="3"/>
  <c r="E5537" i="3"/>
  <c r="E5458" i="3"/>
  <c r="E5422" i="3"/>
  <c r="E5417" i="3"/>
  <c r="E5409" i="3"/>
  <c r="E5401" i="3"/>
  <c r="E5393" i="3"/>
  <c r="E5385" i="3"/>
  <c r="E5377" i="3"/>
  <c r="E5364" i="3"/>
  <c r="E5357" i="3"/>
  <c r="E5355" i="3"/>
  <c r="E5319" i="3"/>
  <c r="E5311" i="3"/>
  <c r="E5290" i="3"/>
  <c r="E5247" i="3"/>
  <c r="E5241" i="3"/>
  <c r="E5231" i="3"/>
  <c r="Q5096" i="3"/>
  <c r="E5017" i="3"/>
  <c r="E5003" i="3"/>
  <c r="Q5016" i="3"/>
  <c r="E4935" i="3"/>
  <c r="E4918" i="3"/>
  <c r="E4740" i="3"/>
  <c r="E5743" i="3"/>
  <c r="E5714" i="3"/>
  <c r="E5691" i="3"/>
  <c r="E5675" i="3"/>
  <c r="E5668" i="3"/>
  <c r="E5633" i="3"/>
  <c r="Q5668" i="3"/>
  <c r="E5579" i="3"/>
  <c r="E5530" i="3"/>
  <c r="Q5554" i="3"/>
  <c r="E5466" i="3"/>
  <c r="Q5504" i="3"/>
  <c r="X5504" i="3" s="1"/>
  <c r="E5425" i="3"/>
  <c r="E5414" i="3"/>
  <c r="E5406" i="3"/>
  <c r="E5398" i="3"/>
  <c r="E5390" i="3"/>
  <c r="E5382" i="3"/>
  <c r="E5374" i="3"/>
  <c r="E5369" i="3"/>
  <c r="E5347" i="3"/>
  <c r="E5339" i="3"/>
  <c r="E5321" i="3"/>
  <c r="E5316" i="3"/>
  <c r="E5308" i="3"/>
  <c r="E5303" i="3"/>
  <c r="E5295" i="3"/>
  <c r="E5250" i="3"/>
  <c r="E5198" i="3"/>
  <c r="E5185" i="3"/>
  <c r="E5028" i="3"/>
  <c r="Q5012" i="3"/>
  <c r="E4944" i="3"/>
  <c r="E4932" i="3"/>
  <c r="Q4988" i="3"/>
  <c r="Q4951" i="3"/>
  <c r="E4920" i="3"/>
  <c r="E5740" i="3"/>
  <c r="E5732" i="3"/>
  <c r="E5724" i="3"/>
  <c r="E5719" i="3"/>
  <c r="E5649" i="3"/>
  <c r="E5635" i="3"/>
  <c r="E5605" i="3"/>
  <c r="E5598" i="3"/>
  <c r="E5589" i="3"/>
  <c r="E5582" i="3"/>
  <c r="E5547" i="3"/>
  <c r="E5534" i="3"/>
  <c r="E5471" i="3"/>
  <c r="E5438" i="3"/>
  <c r="E5426" i="3"/>
  <c r="E5419" i="3"/>
  <c r="E5411" i="3"/>
  <c r="E5403" i="3"/>
  <c r="E5395" i="3"/>
  <c r="E5387" i="3"/>
  <c r="E5379" i="3"/>
  <c r="E5366" i="3"/>
  <c r="E5361" i="3"/>
  <c r="E5359" i="3"/>
  <c r="E5331" i="3"/>
  <c r="E5313" i="3"/>
  <c r="E5305" i="3"/>
  <c r="E5300" i="3"/>
  <c r="E5292" i="3"/>
  <c r="E5234" i="3"/>
  <c r="E5218" i="3"/>
  <c r="E5202" i="3"/>
  <c r="E5195" i="3"/>
  <c r="Q5017" i="3"/>
  <c r="E4954" i="3"/>
  <c r="Q4993" i="3"/>
  <c r="Q4982" i="3"/>
  <c r="E4922" i="3"/>
  <c r="E4851" i="3"/>
  <c r="E4756" i="3"/>
  <c r="Q5027" i="3"/>
  <c r="E5019" i="3"/>
  <c r="E4989" i="3"/>
  <c r="E4987" i="3"/>
  <c r="E4751" i="3"/>
  <c r="E4980" i="3"/>
  <c r="E4961" i="3"/>
  <c r="E4837" i="3"/>
  <c r="E4791" i="3"/>
  <c r="E4765" i="3"/>
  <c r="E4757" i="3"/>
  <c r="E4742" i="3"/>
  <c r="E5001" i="3"/>
  <c r="E4956" i="3"/>
  <c r="E4949" i="3"/>
  <c r="E4937" i="3"/>
  <c r="E4930" i="3"/>
  <c r="E4858" i="3"/>
  <c r="E4846" i="3"/>
  <c r="E4788" i="3"/>
  <c r="E4762" i="3"/>
  <c r="E4754" i="3"/>
  <c r="E5012" i="3"/>
  <c r="E5009" i="3"/>
  <c r="E5004" i="3"/>
  <c r="E4997" i="3"/>
  <c r="E4995" i="3"/>
  <c r="E4977" i="3"/>
  <c r="E4970" i="3"/>
  <c r="E4946" i="3"/>
  <c r="E4939" i="3"/>
  <c r="E4860" i="3"/>
  <c r="E4806" i="3"/>
  <c r="E4793" i="3"/>
  <c r="E4780" i="3"/>
  <c r="E4747" i="3"/>
  <c r="E4746" i="3"/>
  <c r="Q5764" i="3"/>
  <c r="X5764" i="3" s="1"/>
  <c r="E5689" i="3"/>
  <c r="E5690" i="3"/>
  <c r="Q5711" i="3"/>
  <c r="X5711" i="3" s="1"/>
  <c r="Q5712" i="3"/>
  <c r="X5712" i="3" s="1"/>
  <c r="E5625" i="3"/>
  <c r="E5626" i="3"/>
  <c r="Q5655" i="3"/>
  <c r="X5655" i="3" s="1"/>
  <c r="Q5657" i="3"/>
  <c r="X5657" i="3" s="1"/>
  <c r="Q5656" i="3"/>
  <c r="X5656" i="3" s="1"/>
  <c r="Q5653" i="3"/>
  <c r="X5653" i="3" s="1"/>
  <c r="Q5651" i="3"/>
  <c r="X5651" i="3" s="1"/>
  <c r="Q5889" i="3"/>
  <c r="X5889" i="3" s="1"/>
  <c r="Q5825" i="3"/>
  <c r="X5825" i="3" s="1"/>
  <c r="Q5836" i="3"/>
  <c r="X5836" i="3" s="1"/>
  <c r="E5750" i="3"/>
  <c r="Q5697" i="3"/>
  <c r="X5697" i="3" s="1"/>
  <c r="Q5701" i="3"/>
  <c r="X5701" i="3" s="1"/>
  <c r="Q5698" i="3"/>
  <c r="X5698" i="3" s="1"/>
  <c r="Q5702" i="3"/>
  <c r="X5702" i="3" s="1"/>
  <c r="Q5699" i="3"/>
  <c r="X5699" i="3" s="1"/>
  <c r="Q5964" i="3"/>
  <c r="X5964" i="3" s="1"/>
  <c r="Q5961" i="3"/>
  <c r="X5961" i="3" s="1"/>
  <c r="Q5926" i="3"/>
  <c r="X5926" i="3" s="1"/>
  <c r="Q5901" i="3"/>
  <c r="X5901" i="3" s="1"/>
  <c r="Q5898" i="3"/>
  <c r="X5898" i="3" s="1"/>
  <c r="Q5897" i="3"/>
  <c r="X5897" i="3" s="1"/>
  <c r="Q5887" i="3"/>
  <c r="X5887" i="3" s="1"/>
  <c r="Q5847" i="3"/>
  <c r="X5847" i="3" s="1"/>
  <c r="Q5763" i="3"/>
  <c r="X5763" i="3" s="1"/>
  <c r="Q5761" i="3"/>
  <c r="X5761" i="3" s="1"/>
  <c r="Q5700" i="3"/>
  <c r="X5700" i="3" s="1"/>
  <c r="Q5660" i="3"/>
  <c r="X5660" i="3" s="1"/>
  <c r="Q5622" i="3"/>
  <c r="X5622" i="3" s="1"/>
  <c r="Q5936" i="3"/>
  <c r="X5936" i="3" s="1"/>
  <c r="E5925" i="3"/>
  <c r="Q5925" i="3"/>
  <c r="X5925" i="3" s="1"/>
  <c r="E5861" i="3"/>
  <c r="Q5861" i="3"/>
  <c r="X5861" i="3" s="1"/>
  <c r="E5797" i="3"/>
  <c r="Q5728" i="3"/>
  <c r="X5728" i="3" s="1"/>
  <c r="Q5727" i="3"/>
  <c r="X5727" i="3" s="1"/>
  <c r="Q5726" i="3"/>
  <c r="X5726" i="3" s="1"/>
  <c r="Q5714" i="3"/>
  <c r="X5714" i="3" s="1"/>
  <c r="Q5716" i="3"/>
  <c r="X5716" i="3" s="1"/>
  <c r="Q5713" i="3"/>
  <c r="X5713" i="3" s="1"/>
  <c r="Q5715" i="3"/>
  <c r="X5715" i="3" s="1"/>
  <c r="Q5718" i="3"/>
  <c r="X5718" i="3" s="1"/>
  <c r="Q5717" i="3"/>
  <c r="X5717" i="3" s="1"/>
  <c r="E5956" i="3"/>
  <c r="E5926" i="3"/>
  <c r="Q5948" i="3"/>
  <c r="X5948" i="3" s="1"/>
  <c r="E5862" i="3"/>
  <c r="Q5910" i="3"/>
  <c r="X5910" i="3" s="1"/>
  <c r="Q5885" i="3"/>
  <c r="X5885" i="3" s="1"/>
  <c r="Q5821" i="3"/>
  <c r="X5821" i="3" s="1"/>
  <c r="Q5820" i="3"/>
  <c r="X5820" i="3" s="1"/>
  <c r="Q5819" i="3"/>
  <c r="X5819" i="3" s="1"/>
  <c r="Q5818" i="3"/>
  <c r="X5818" i="3" s="1"/>
  <c r="Q5817" i="3"/>
  <c r="X5817" i="3" s="1"/>
  <c r="Q5807" i="3"/>
  <c r="X5807" i="3" s="1"/>
  <c r="E5684" i="3"/>
  <c r="Q5739" i="3"/>
  <c r="X5739" i="3" s="1"/>
  <c r="Q5741" i="3"/>
  <c r="X5741" i="3" s="1"/>
  <c r="Q5676" i="3"/>
  <c r="X5676" i="3" s="1"/>
  <c r="Q5447" i="3"/>
  <c r="X5447" i="3" s="1"/>
  <c r="E5909" i="3"/>
  <c r="Q5909" i="3"/>
  <c r="X5909" i="3" s="1"/>
  <c r="Q5886" i="3"/>
  <c r="X5886" i="3" s="1"/>
  <c r="Q5792" i="3"/>
  <c r="X5792" i="3" s="1"/>
  <c r="E5781" i="3"/>
  <c r="Q5730" i="3"/>
  <c r="X5730" i="3" s="1"/>
  <c r="Q5732" i="3"/>
  <c r="X5732" i="3" s="1"/>
  <c r="Q5729" i="3"/>
  <c r="X5729" i="3" s="1"/>
  <c r="Q5733" i="3"/>
  <c r="X5733" i="3" s="1"/>
  <c r="Q5734" i="3"/>
  <c r="X5734" i="3" s="1"/>
  <c r="Q5731" i="3"/>
  <c r="X5731" i="3" s="1"/>
  <c r="Q5618" i="3"/>
  <c r="X5618" i="3" s="1"/>
  <c r="Q5650" i="3"/>
  <c r="X5650" i="3" s="1"/>
  <c r="Q5501" i="3"/>
  <c r="X5501" i="3" s="1"/>
  <c r="Q5403" i="3"/>
  <c r="X5403" i="3" s="1"/>
  <c r="Q5456" i="3"/>
  <c r="X5456" i="3" s="1"/>
  <c r="Q5457" i="3"/>
  <c r="X5457" i="3" s="1"/>
  <c r="Q5458" i="3"/>
  <c r="X5458" i="3" s="1"/>
  <c r="Q5958" i="3"/>
  <c r="X5958" i="3" s="1"/>
  <c r="Q5923" i="3"/>
  <c r="X5923" i="3" s="1"/>
  <c r="E5910" i="3"/>
  <c r="Q5943" i="3"/>
  <c r="X5943" i="3" s="1"/>
  <c r="Q5933" i="3"/>
  <c r="X5933" i="3" s="1"/>
  <c r="Q5932" i="3"/>
  <c r="X5932" i="3" s="1"/>
  <c r="Q5931" i="3"/>
  <c r="X5931" i="3" s="1"/>
  <c r="Q5930" i="3"/>
  <c r="X5930" i="3" s="1"/>
  <c r="Q5929" i="3"/>
  <c r="X5929" i="3" s="1"/>
  <c r="Q5919" i="3"/>
  <c r="X5919" i="3" s="1"/>
  <c r="Q5859" i="3"/>
  <c r="X5859" i="3" s="1"/>
  <c r="E5846" i="3"/>
  <c r="Q5894" i="3"/>
  <c r="X5894" i="3" s="1"/>
  <c r="Q5879" i="3"/>
  <c r="X5879" i="3" s="1"/>
  <c r="Q5869" i="3"/>
  <c r="X5869" i="3" s="1"/>
  <c r="Q5868" i="3"/>
  <c r="X5868" i="3" s="1"/>
  <c r="Q5867" i="3"/>
  <c r="X5867" i="3" s="1"/>
  <c r="Q5866" i="3"/>
  <c r="X5866" i="3" s="1"/>
  <c r="Q5865" i="3"/>
  <c r="X5865" i="3" s="1"/>
  <c r="Q5855" i="3"/>
  <c r="X5855" i="3" s="1"/>
  <c r="Q5795" i="3"/>
  <c r="X5795" i="3" s="1"/>
  <c r="Q5793" i="3"/>
  <c r="X5793" i="3" s="1"/>
  <c r="E5782" i="3"/>
  <c r="Q5830" i="3"/>
  <c r="X5830" i="3" s="1"/>
  <c r="Q5815" i="3"/>
  <c r="X5815" i="3" s="1"/>
  <c r="Q5805" i="3"/>
  <c r="X5805" i="3" s="1"/>
  <c r="Q5804" i="3"/>
  <c r="X5804" i="3" s="1"/>
  <c r="Q5803" i="3"/>
  <c r="X5803" i="3" s="1"/>
  <c r="Q5802" i="3"/>
  <c r="X5802" i="3" s="1"/>
  <c r="Q5801" i="3"/>
  <c r="X5801" i="3" s="1"/>
  <c r="Q5790" i="3"/>
  <c r="X5790" i="3" s="1"/>
  <c r="Q5791" i="3"/>
  <c r="X5791" i="3" s="1"/>
  <c r="Q5780" i="3"/>
  <c r="X5780" i="3" s="1"/>
  <c r="Q5774" i="3"/>
  <c r="X5774" i="3" s="1"/>
  <c r="Q5768" i="3"/>
  <c r="X5768" i="3" s="1"/>
  <c r="Q5692" i="3"/>
  <c r="X5692" i="3" s="1"/>
  <c r="E5636" i="3"/>
  <c r="Q5693" i="3"/>
  <c r="X5693" i="3" s="1"/>
  <c r="Q5620" i="3"/>
  <c r="X5620" i="3" s="1"/>
  <c r="E5514" i="3"/>
  <c r="Q5877" i="3"/>
  <c r="X5877" i="3" s="1"/>
  <c r="Q5813" i="3"/>
  <c r="X5813" i="3" s="1"/>
  <c r="Q5787" i="3"/>
  <c r="X5787" i="3" s="1"/>
  <c r="Q5789" i="3"/>
  <c r="X5789" i="3" s="1"/>
  <c r="Q5781" i="3"/>
  <c r="X5781" i="3" s="1"/>
  <c r="Q5766" i="3"/>
  <c r="X5766" i="3" s="1"/>
  <c r="Q5900" i="3"/>
  <c r="X5900" i="3" s="1"/>
  <c r="Q5837" i="3"/>
  <c r="X5837" i="3" s="1"/>
  <c r="Q5834" i="3"/>
  <c r="X5834" i="3" s="1"/>
  <c r="Q5833" i="3"/>
  <c r="X5833" i="3" s="1"/>
  <c r="Q5823" i="3"/>
  <c r="X5823" i="3" s="1"/>
  <c r="Q5902" i="3"/>
  <c r="X5902" i="3" s="1"/>
  <c r="Q5937" i="3"/>
  <c r="X5937" i="3" s="1"/>
  <c r="Q5895" i="3"/>
  <c r="X5895" i="3" s="1"/>
  <c r="Q5884" i="3"/>
  <c r="X5884" i="3" s="1"/>
  <c r="Q5809" i="3"/>
  <c r="X5809" i="3" s="1"/>
  <c r="Q5626" i="3"/>
  <c r="X5626" i="3" s="1"/>
  <c r="E5845" i="3"/>
  <c r="Q5845" i="3"/>
  <c r="X5845" i="3" s="1"/>
  <c r="Q5955" i="3"/>
  <c r="X5955" i="3" s="1"/>
  <c r="Q5904" i="3"/>
  <c r="X5904" i="3" s="1"/>
  <c r="Q5952" i="3"/>
  <c r="X5952" i="3" s="1"/>
  <c r="Q5934" i="3"/>
  <c r="X5934" i="3" s="1"/>
  <c r="Q5840" i="3"/>
  <c r="X5840" i="3" s="1"/>
  <c r="Q5893" i="3"/>
  <c r="X5893" i="3" s="1"/>
  <c r="Q5870" i="3"/>
  <c r="X5870" i="3" s="1"/>
  <c r="Q5776" i="3"/>
  <c r="X5776" i="3" s="1"/>
  <c r="Q5829" i="3"/>
  <c r="X5829" i="3" s="1"/>
  <c r="Q5806" i="3"/>
  <c r="X5806" i="3" s="1"/>
  <c r="Q5782" i="3"/>
  <c r="X5782" i="3" s="1"/>
  <c r="Q5783" i="3"/>
  <c r="X5783" i="3" s="1"/>
  <c r="Q5784" i="3"/>
  <c r="X5784" i="3" s="1"/>
  <c r="Q5758" i="3"/>
  <c r="X5758" i="3" s="1"/>
  <c r="Q5757" i="3"/>
  <c r="X5757" i="3" s="1"/>
  <c r="Q5755" i="3"/>
  <c r="X5755" i="3" s="1"/>
  <c r="Q5746" i="3"/>
  <c r="X5746" i="3" s="1"/>
  <c r="Q5748" i="3"/>
  <c r="X5748" i="3" s="1"/>
  <c r="Q5749" i="3"/>
  <c r="X5749" i="3" s="1"/>
  <c r="Q5750" i="3"/>
  <c r="X5750" i="3" s="1"/>
  <c r="E5673" i="3"/>
  <c r="E5674" i="3"/>
  <c r="Q5695" i="3"/>
  <c r="X5695" i="3" s="1"/>
  <c r="Q5696" i="3"/>
  <c r="X5696" i="3" s="1"/>
  <c r="Q5686" i="3"/>
  <c r="X5686" i="3" s="1"/>
  <c r="Q5682" i="3"/>
  <c r="X5682" i="3" s="1"/>
  <c r="Q5685" i="3"/>
  <c r="X5685" i="3" s="1"/>
  <c r="Q5683" i="3"/>
  <c r="X5683" i="3" s="1"/>
  <c r="Q5666" i="3"/>
  <c r="X5666" i="3" s="1"/>
  <c r="Q5638" i="3"/>
  <c r="X5638" i="3" s="1"/>
  <c r="Q5627" i="3"/>
  <c r="X5627" i="3" s="1"/>
  <c r="Q5629" i="3"/>
  <c r="X5629" i="3" s="1"/>
  <c r="E5563" i="3"/>
  <c r="E5562" i="3"/>
  <c r="Q5609" i="3"/>
  <c r="X5609" i="3" s="1"/>
  <c r="Q5607" i="3"/>
  <c r="X5607" i="3" s="1"/>
  <c r="Q5608" i="3"/>
  <c r="X5608" i="3" s="1"/>
  <c r="Q5578" i="3"/>
  <c r="X5578" i="3" s="1"/>
  <c r="Q5941" i="3"/>
  <c r="X5941" i="3" s="1"/>
  <c r="Q5616" i="3"/>
  <c r="X5616" i="3" s="1"/>
  <c r="E5960" i="3"/>
  <c r="E5942" i="3"/>
  <c r="Q5891" i="3"/>
  <c r="X5891" i="3" s="1"/>
  <c r="E5878" i="3"/>
  <c r="Q5911" i="3"/>
  <c r="X5911" i="3" s="1"/>
  <c r="Q5899" i="3"/>
  <c r="X5899" i="3" s="1"/>
  <c r="Q5827" i="3"/>
  <c r="X5827" i="3" s="1"/>
  <c r="E5814" i="3"/>
  <c r="Q5862" i="3"/>
  <c r="X5862" i="3" s="1"/>
  <c r="Q5835" i="3"/>
  <c r="X5835" i="3" s="1"/>
  <c r="Q5808" i="3"/>
  <c r="X5808" i="3" s="1"/>
  <c r="Q5838" i="3"/>
  <c r="X5838" i="3" s="1"/>
  <c r="Q5744" i="3"/>
  <c r="X5744" i="3" s="1"/>
  <c r="Q5771" i="3"/>
  <c r="X5771" i="3" s="1"/>
  <c r="E5641" i="3"/>
  <c r="E5642" i="3"/>
  <c r="Q5636" i="3"/>
  <c r="X5636" i="3" s="1"/>
  <c r="Q5634" i="3"/>
  <c r="X5634" i="3" s="1"/>
  <c r="Q5637" i="3"/>
  <c r="X5637" i="3" s="1"/>
  <c r="Q5632" i="3"/>
  <c r="X5632" i="3" s="1"/>
  <c r="Q5635" i="3"/>
  <c r="X5635" i="3" s="1"/>
  <c r="Q5962" i="3"/>
  <c r="X5962" i="3" s="1"/>
  <c r="Q5946" i="3"/>
  <c r="X5946" i="3" s="1"/>
  <c r="Q5939" i="3"/>
  <c r="X5939" i="3" s="1"/>
  <c r="Q5960" i="3"/>
  <c r="X5960" i="3" s="1"/>
  <c r="Q5949" i="3"/>
  <c r="X5949" i="3" s="1"/>
  <c r="Q5945" i="3"/>
  <c r="X5945" i="3" s="1"/>
  <c r="Q5935" i="3"/>
  <c r="X5935" i="3" s="1"/>
  <c r="Q5875" i="3"/>
  <c r="X5875" i="3" s="1"/>
  <c r="Q5873" i="3"/>
  <c r="X5873" i="3" s="1"/>
  <c r="Q5883" i="3"/>
  <c r="X5883" i="3" s="1"/>
  <c r="Q5882" i="3"/>
  <c r="X5882" i="3" s="1"/>
  <c r="Q5881" i="3"/>
  <c r="X5881" i="3" s="1"/>
  <c r="Q5871" i="3"/>
  <c r="X5871" i="3" s="1"/>
  <c r="E5798" i="3"/>
  <c r="Q5846" i="3"/>
  <c r="X5846" i="3" s="1"/>
  <c r="Q5831" i="3"/>
  <c r="X5831" i="3" s="1"/>
  <c r="Q5747" i="3"/>
  <c r="X5747" i="3" s="1"/>
  <c r="Q5745" i="3"/>
  <c r="X5745" i="3" s="1"/>
  <c r="Q5765" i="3"/>
  <c r="X5765" i="3" s="1"/>
  <c r="Q5762" i="3"/>
  <c r="X5762" i="3" s="1"/>
  <c r="Q5658" i="3"/>
  <c r="X5658" i="3" s="1"/>
  <c r="Q5959" i="3"/>
  <c r="X5959" i="3" s="1"/>
  <c r="Q5920" i="3"/>
  <c r="X5920" i="3" s="1"/>
  <c r="Q5856" i="3"/>
  <c r="X5856" i="3" s="1"/>
  <c r="Q5822" i="3"/>
  <c r="X5822" i="3" s="1"/>
  <c r="Q5707" i="3"/>
  <c r="X5707" i="3" s="1"/>
  <c r="Q5742" i="3"/>
  <c r="X5742" i="3" s="1"/>
  <c r="Q5743" i="3"/>
  <c r="X5743" i="3" s="1"/>
  <c r="E5657" i="3"/>
  <c r="E5658" i="3"/>
  <c r="Q5652" i="3"/>
  <c r="X5652" i="3" s="1"/>
  <c r="Q5679" i="3"/>
  <c r="X5679" i="3" s="1"/>
  <c r="Q5672" i="3"/>
  <c r="X5672" i="3" s="1"/>
  <c r="Q5669" i="3"/>
  <c r="X5669" i="3" s="1"/>
  <c r="Q5664" i="3"/>
  <c r="X5664" i="3" s="1"/>
  <c r="Q5667" i="3"/>
  <c r="X5667" i="3" s="1"/>
  <c r="Q5680" i="3"/>
  <c r="X5680" i="3" s="1"/>
  <c r="Q5954" i="3"/>
  <c r="X5954" i="3" s="1"/>
  <c r="Q5907" i="3"/>
  <c r="X5907" i="3" s="1"/>
  <c r="Q5905" i="3"/>
  <c r="X5905" i="3" s="1"/>
  <c r="E5894" i="3"/>
  <c r="Q5942" i="3"/>
  <c r="X5942" i="3" s="1"/>
  <c r="Q5927" i="3"/>
  <c r="X5927" i="3" s="1"/>
  <c r="Q5917" i="3"/>
  <c r="X5917" i="3" s="1"/>
  <c r="Q5916" i="3"/>
  <c r="X5916" i="3" s="1"/>
  <c r="Q5915" i="3"/>
  <c r="X5915" i="3" s="1"/>
  <c r="Q5914" i="3"/>
  <c r="X5914" i="3" s="1"/>
  <c r="Q5913" i="3"/>
  <c r="X5913" i="3" s="1"/>
  <c r="Q5903" i="3"/>
  <c r="X5903" i="3" s="1"/>
  <c r="Q5843" i="3"/>
  <c r="X5843" i="3" s="1"/>
  <c r="Q5841" i="3"/>
  <c r="X5841" i="3" s="1"/>
  <c r="E5830" i="3"/>
  <c r="Q5878" i="3"/>
  <c r="X5878" i="3" s="1"/>
  <c r="Q5863" i="3"/>
  <c r="X5863" i="3" s="1"/>
  <c r="Q5853" i="3"/>
  <c r="X5853" i="3" s="1"/>
  <c r="Q5852" i="3"/>
  <c r="X5852" i="3" s="1"/>
  <c r="Q5851" i="3"/>
  <c r="X5851" i="3" s="1"/>
  <c r="Q5850" i="3"/>
  <c r="X5850" i="3" s="1"/>
  <c r="Q5849" i="3"/>
  <c r="X5849" i="3" s="1"/>
  <c r="Q5839" i="3"/>
  <c r="X5839" i="3" s="1"/>
  <c r="Q5779" i="3"/>
  <c r="X5779" i="3" s="1"/>
  <c r="Q5777" i="3"/>
  <c r="X5777" i="3" s="1"/>
  <c r="E5766" i="3"/>
  <c r="Q5814" i="3"/>
  <c r="X5814" i="3" s="1"/>
  <c r="Q5799" i="3"/>
  <c r="X5799" i="3" s="1"/>
  <c r="Q5798" i="3"/>
  <c r="X5798" i="3" s="1"/>
  <c r="Q5797" i="3"/>
  <c r="X5797" i="3" s="1"/>
  <c r="E5652" i="3"/>
  <c r="Q5709" i="3"/>
  <c r="X5709" i="3" s="1"/>
  <c r="Q5708" i="3"/>
  <c r="X5708" i="3" s="1"/>
  <c r="Q5644" i="3"/>
  <c r="X5644" i="3" s="1"/>
  <c r="Q5619" i="3"/>
  <c r="X5619" i="3" s="1"/>
  <c r="Q5654" i="3"/>
  <c r="X5654" i="3" s="1"/>
  <c r="Q5647" i="3"/>
  <c r="X5647" i="3" s="1"/>
  <c r="Q5649" i="3"/>
  <c r="X5649" i="3" s="1"/>
  <c r="Q5646" i="3"/>
  <c r="X5646" i="3" s="1"/>
  <c r="Q5648" i="3"/>
  <c r="X5648" i="3" s="1"/>
  <c r="E5570" i="3"/>
  <c r="E5571" i="3"/>
  <c r="E5542" i="3"/>
  <c r="Q5754" i="3"/>
  <c r="X5754" i="3" s="1"/>
  <c r="Q5689" i="3"/>
  <c r="X5689" i="3" s="1"/>
  <c r="E5474" i="3"/>
  <c r="E5475" i="3"/>
  <c r="E5872" i="3"/>
  <c r="Q5773" i="3"/>
  <c r="X5773" i="3" s="1"/>
  <c r="Q5759" i="3"/>
  <c r="X5759" i="3" s="1"/>
  <c r="E5645" i="3"/>
  <c r="E5646" i="3"/>
  <c r="E5629" i="3"/>
  <c r="E5630" i="3"/>
  <c r="Q5663" i="3"/>
  <c r="X5663" i="3" s="1"/>
  <c r="Q5665" i="3"/>
  <c r="X5665" i="3" s="1"/>
  <c r="Q5662" i="3"/>
  <c r="X5662" i="3" s="1"/>
  <c r="Q5643" i="3"/>
  <c r="X5643" i="3" s="1"/>
  <c r="Q5645" i="3"/>
  <c r="X5645" i="3" s="1"/>
  <c r="Q5623" i="3"/>
  <c r="X5623" i="3" s="1"/>
  <c r="Q5625" i="3"/>
  <c r="X5625" i="3" s="1"/>
  <c r="Q5605" i="3"/>
  <c r="X5605" i="3" s="1"/>
  <c r="E5538" i="3"/>
  <c r="E5539" i="3"/>
  <c r="E5506" i="3"/>
  <c r="E5507" i="3"/>
  <c r="E5498" i="3"/>
  <c r="E5499" i="3"/>
  <c r="Q5478" i="3"/>
  <c r="X5478" i="3" s="1"/>
  <c r="Q5479" i="3"/>
  <c r="X5479" i="3" s="1"/>
  <c r="Q5443" i="3"/>
  <c r="X5443" i="3" s="1"/>
  <c r="Q5348" i="3"/>
  <c r="X5348" i="3" s="1"/>
  <c r="Q5315" i="3"/>
  <c r="X5315" i="3" s="1"/>
  <c r="Q5339" i="3"/>
  <c r="X5339" i="3" s="1"/>
  <c r="Q5347" i="3"/>
  <c r="X5347" i="3" s="1"/>
  <c r="Q5300" i="3"/>
  <c r="X5300" i="3" s="1"/>
  <c r="Q5323" i="3"/>
  <c r="X5323" i="3" s="1"/>
  <c r="Q5331" i="3"/>
  <c r="X5331" i="3" s="1"/>
  <c r="Q5343" i="3"/>
  <c r="X5343" i="3" s="1"/>
  <c r="Q5499" i="3"/>
  <c r="X5499" i="3" s="1"/>
  <c r="Q5772" i="3"/>
  <c r="X5772" i="3" s="1"/>
  <c r="Q5738" i="3"/>
  <c r="X5738" i="3" s="1"/>
  <c r="Q5722" i="3"/>
  <c r="X5722" i="3" s="1"/>
  <c r="Q5721" i="3"/>
  <c r="X5721" i="3" s="1"/>
  <c r="Q5705" i="3"/>
  <c r="X5705" i="3" s="1"/>
  <c r="Q5706" i="3"/>
  <c r="X5706" i="3" s="1"/>
  <c r="Q5597" i="3"/>
  <c r="X5597" i="3" s="1"/>
  <c r="Q5489" i="3"/>
  <c r="X5489" i="3" s="1"/>
  <c r="E5856" i="3"/>
  <c r="Q5775" i="3"/>
  <c r="X5775" i="3" s="1"/>
  <c r="E5693" i="3"/>
  <c r="E5694" i="3"/>
  <c r="E5677" i="3"/>
  <c r="E5678" i="3"/>
  <c r="E5661" i="3"/>
  <c r="E5662" i="3"/>
  <c r="Q5957" i="3"/>
  <c r="X5957" i="3" s="1"/>
  <c r="Q5953" i="3"/>
  <c r="X5953" i="3" s="1"/>
  <c r="E5727" i="3"/>
  <c r="Q5756" i="3"/>
  <c r="X5756" i="3" s="1"/>
  <c r="Q5740" i="3"/>
  <c r="X5740" i="3" s="1"/>
  <c r="Q5724" i="3"/>
  <c r="X5724" i="3" s="1"/>
  <c r="Q5621" i="3"/>
  <c r="X5621" i="3" s="1"/>
  <c r="Q5678" i="3"/>
  <c r="X5678" i="3" s="1"/>
  <c r="Q5677" i="3"/>
  <c r="X5677" i="3" s="1"/>
  <c r="E5586" i="3"/>
  <c r="E5587" i="3"/>
  <c r="Q5594" i="3"/>
  <c r="X5594" i="3" s="1"/>
  <c r="E5522" i="3"/>
  <c r="E5523" i="3"/>
  <c r="E5443" i="3"/>
  <c r="Q5480" i="3"/>
  <c r="X5480" i="3" s="1"/>
  <c r="Q5416" i="3"/>
  <c r="X5416" i="3" s="1"/>
  <c r="Q5459" i="3"/>
  <c r="X5459" i="3" s="1"/>
  <c r="Q5384" i="3"/>
  <c r="X5384" i="3" s="1"/>
  <c r="Q5311" i="3"/>
  <c r="X5311" i="3" s="1"/>
  <c r="Q5940" i="3"/>
  <c r="X5940" i="3" s="1"/>
  <c r="Q5924" i="3"/>
  <c r="X5924" i="3" s="1"/>
  <c r="Q5908" i="3"/>
  <c r="X5908" i="3" s="1"/>
  <c r="Q5892" i="3"/>
  <c r="X5892" i="3" s="1"/>
  <c r="Q5876" i="3"/>
  <c r="X5876" i="3" s="1"/>
  <c r="Q5860" i="3"/>
  <c r="X5860" i="3" s="1"/>
  <c r="Q5844" i="3"/>
  <c r="X5844" i="3" s="1"/>
  <c r="Q5828" i="3"/>
  <c r="X5828" i="3" s="1"/>
  <c r="Q5812" i="3"/>
  <c r="X5812" i="3" s="1"/>
  <c r="Q5796" i="3"/>
  <c r="X5796" i="3" s="1"/>
  <c r="Q5723" i="3"/>
  <c r="X5723" i="3" s="1"/>
  <c r="Q5778" i="3"/>
  <c r="X5778" i="3" s="1"/>
  <c r="E5718" i="3"/>
  <c r="Q5770" i="3"/>
  <c r="X5770" i="3" s="1"/>
  <c r="E5619" i="3"/>
  <c r="E5594" i="3"/>
  <c r="Q5631" i="3"/>
  <c r="X5631" i="3" s="1"/>
  <c r="Q5633" i="3"/>
  <c r="X5633" i="3" s="1"/>
  <c r="Q5630" i="3"/>
  <c r="X5630" i="3" s="1"/>
  <c r="Q5611" i="3"/>
  <c r="X5611" i="3" s="1"/>
  <c r="Q5612" i="3"/>
  <c r="X5612" i="3" s="1"/>
  <c r="Q5613" i="3"/>
  <c r="X5613" i="3" s="1"/>
  <c r="E5535" i="3"/>
  <c r="Q5593" i="3"/>
  <c r="X5593" i="3" s="1"/>
  <c r="Q5570" i="3"/>
  <c r="X5570" i="3" s="1"/>
  <c r="Q5455" i="3"/>
  <c r="X5455" i="3" s="1"/>
  <c r="Q5383" i="3"/>
  <c r="X5383" i="3" s="1"/>
  <c r="Q5356" i="3"/>
  <c r="X5356" i="3" s="1"/>
  <c r="Q5615" i="3"/>
  <c r="X5615" i="3" s="1"/>
  <c r="Q5617" i="3"/>
  <c r="X5617" i="3" s="1"/>
  <c r="Q5614" i="3"/>
  <c r="X5614" i="3" s="1"/>
  <c r="E5936" i="3"/>
  <c r="Q5786" i="3"/>
  <c r="X5786" i="3" s="1"/>
  <c r="E5726" i="3"/>
  <c r="E5717" i="3"/>
  <c r="Q5703" i="3"/>
  <c r="X5703" i="3" s="1"/>
  <c r="E5961" i="3"/>
  <c r="E5957" i="3"/>
  <c r="Q5956" i="3"/>
  <c r="X5956" i="3" s="1"/>
  <c r="E5953" i="3"/>
  <c r="E5949" i="3"/>
  <c r="Q5944" i="3"/>
  <c r="X5944" i="3" s="1"/>
  <c r="Q5928" i="3"/>
  <c r="X5928" i="3" s="1"/>
  <c r="Q5912" i="3"/>
  <c r="X5912" i="3" s="1"/>
  <c r="Q5896" i="3"/>
  <c r="X5896" i="3" s="1"/>
  <c r="Q5880" i="3"/>
  <c r="X5880" i="3" s="1"/>
  <c r="Q5938" i="3"/>
  <c r="X5938" i="3" s="1"/>
  <c r="Q5864" i="3"/>
  <c r="X5864" i="3" s="1"/>
  <c r="Q5922" i="3"/>
  <c r="X5922" i="3" s="1"/>
  <c r="Q5848" i="3"/>
  <c r="X5848" i="3" s="1"/>
  <c r="Q5906" i="3"/>
  <c r="X5906" i="3" s="1"/>
  <c r="Q5832" i="3"/>
  <c r="X5832" i="3" s="1"/>
  <c r="Q5890" i="3"/>
  <c r="X5890" i="3" s="1"/>
  <c r="Q5816" i="3"/>
  <c r="X5816" i="3" s="1"/>
  <c r="Q5874" i="3"/>
  <c r="X5874" i="3" s="1"/>
  <c r="Q5800" i="3"/>
  <c r="X5800" i="3" s="1"/>
  <c r="Q5858" i="3"/>
  <c r="X5858" i="3" s="1"/>
  <c r="Q5785" i="3"/>
  <c r="X5785" i="3" s="1"/>
  <c r="Q5842" i="3"/>
  <c r="X5842" i="3" s="1"/>
  <c r="Q5769" i="3"/>
  <c r="X5769" i="3" s="1"/>
  <c r="Q5826" i="3"/>
  <c r="X5826" i="3" s="1"/>
  <c r="Q5753" i="3"/>
  <c r="X5753" i="3" s="1"/>
  <c r="Q5752" i="3"/>
  <c r="X5752" i="3" s="1"/>
  <c r="Q5810" i="3"/>
  <c r="X5810" i="3" s="1"/>
  <c r="Q5737" i="3"/>
  <c r="X5737" i="3" s="1"/>
  <c r="Q5736" i="3"/>
  <c r="X5736" i="3" s="1"/>
  <c r="Q5794" i="3"/>
  <c r="X5794" i="3" s="1"/>
  <c r="Q5788" i="3"/>
  <c r="X5788" i="3" s="1"/>
  <c r="Q5704" i="3"/>
  <c r="X5704" i="3" s="1"/>
  <c r="Q5688" i="3"/>
  <c r="X5688" i="3" s="1"/>
  <c r="Q5640" i="3"/>
  <c r="X5640" i="3" s="1"/>
  <c r="Q5624" i="3"/>
  <c r="X5624" i="3" s="1"/>
  <c r="Q5675" i="3"/>
  <c r="X5675" i="3" s="1"/>
  <c r="Q5659" i="3"/>
  <c r="X5659" i="3" s="1"/>
  <c r="Q5661" i="3"/>
  <c r="X5661" i="3" s="1"/>
  <c r="Q5639" i="3"/>
  <c r="X5639" i="3" s="1"/>
  <c r="Q5641" i="3"/>
  <c r="X5641" i="3" s="1"/>
  <c r="E5554" i="3"/>
  <c r="E5555" i="3"/>
  <c r="Q5586" i="3"/>
  <c r="X5586" i="3" s="1"/>
  <c r="E5526" i="3"/>
  <c r="E5527" i="3"/>
  <c r="Q5562" i="3"/>
  <c r="X5562" i="3" s="1"/>
  <c r="Q5503" i="3"/>
  <c r="X5503" i="3" s="1"/>
  <c r="Q5493" i="3"/>
  <c r="X5493" i="3" s="1"/>
  <c r="Q5491" i="3"/>
  <c r="X5491" i="3" s="1"/>
  <c r="Q5481" i="3"/>
  <c r="X5481" i="3" s="1"/>
  <c r="Q5471" i="3"/>
  <c r="X5471" i="3" s="1"/>
  <c r="Q5463" i="3"/>
  <c r="X5463" i="3" s="1"/>
  <c r="E5943" i="3"/>
  <c r="E5927" i="3"/>
  <c r="E5911" i="3"/>
  <c r="E5895" i="3"/>
  <c r="E5879" i="3"/>
  <c r="E5863" i="3"/>
  <c r="E5847" i="3"/>
  <c r="E5831" i="3"/>
  <c r="E5815" i="3"/>
  <c r="E5799" i="3"/>
  <c r="E5783" i="3"/>
  <c r="Q5767" i="3"/>
  <c r="X5767" i="3" s="1"/>
  <c r="E5767" i="3"/>
  <c r="Q5751" i="3"/>
  <c r="X5751" i="3" s="1"/>
  <c r="E5751" i="3"/>
  <c r="Q5735" i="3"/>
  <c r="X5735" i="3" s="1"/>
  <c r="E5735" i="3"/>
  <c r="E5733" i="3"/>
  <c r="Q5719" i="3"/>
  <c r="X5719" i="3" s="1"/>
  <c r="E5709" i="3"/>
  <c r="Q5690" i="3"/>
  <c r="X5690" i="3" s="1"/>
  <c r="Q5674" i="3"/>
  <c r="X5674" i="3" s="1"/>
  <c r="Q5670" i="3"/>
  <c r="X5670" i="3" s="1"/>
  <c r="Q5710" i="3"/>
  <c r="X5710" i="3" s="1"/>
  <c r="Q5642" i="3"/>
  <c r="X5642" i="3" s="1"/>
  <c r="Q5694" i="3"/>
  <c r="X5694" i="3" s="1"/>
  <c r="Q5691" i="3"/>
  <c r="X5691" i="3" s="1"/>
  <c r="Q5673" i="3"/>
  <c r="X5673" i="3" s="1"/>
  <c r="E5602" i="3"/>
  <c r="E5603" i="3"/>
  <c r="Q5610" i="3"/>
  <c r="X5610" i="3" s="1"/>
  <c r="Q5601" i="3"/>
  <c r="X5601" i="3" s="1"/>
  <c r="Q5510" i="3"/>
  <c r="X5510" i="3" s="1"/>
  <c r="Q5440" i="3"/>
  <c r="X5440" i="3" s="1"/>
  <c r="Q5441" i="3"/>
  <c r="X5441" i="3" s="1"/>
  <c r="Q5442" i="3"/>
  <c r="X5442" i="3" s="1"/>
  <c r="Q5387" i="3"/>
  <c r="X5387" i="3" s="1"/>
  <c r="E5213" i="3"/>
  <c r="E5214" i="3"/>
  <c r="E5728" i="3"/>
  <c r="E5720" i="3"/>
  <c r="Q5687" i="3"/>
  <c r="X5687" i="3" s="1"/>
  <c r="E5614" i="3"/>
  <c r="Q5671" i="3"/>
  <c r="X5671" i="3" s="1"/>
  <c r="Q5542" i="3"/>
  <c r="X5542" i="3" s="1"/>
  <c r="Q5488" i="3"/>
  <c r="X5488" i="3" s="1"/>
  <c r="Q5475" i="3"/>
  <c r="X5475" i="3" s="1"/>
  <c r="Q5472" i="3"/>
  <c r="X5472" i="3" s="1"/>
  <c r="Q5473" i="3"/>
  <c r="X5473" i="3" s="1"/>
  <c r="Q5474" i="3"/>
  <c r="X5474" i="3" s="1"/>
  <c r="Q5451" i="3"/>
  <c r="X5451" i="3" s="1"/>
  <c r="Q5375" i="3"/>
  <c r="X5375" i="3" s="1"/>
  <c r="Q5372" i="3"/>
  <c r="X5372" i="3" s="1"/>
  <c r="Q5342" i="3"/>
  <c r="X5342" i="3" s="1"/>
  <c r="E5939" i="3"/>
  <c r="E5931" i="3"/>
  <c r="E5923" i="3"/>
  <c r="E5915" i="3"/>
  <c r="E5907" i="3"/>
  <c r="E5899" i="3"/>
  <c r="E5891" i="3"/>
  <c r="E5883" i="3"/>
  <c r="E5875" i="3"/>
  <c r="E5867" i="3"/>
  <c r="E5859" i="3"/>
  <c r="E5851" i="3"/>
  <c r="E5843" i="3"/>
  <c r="E5835" i="3"/>
  <c r="E5827" i="3"/>
  <c r="E5819" i="3"/>
  <c r="E5811" i="3"/>
  <c r="E5803" i="3"/>
  <c r="E5795" i="3"/>
  <c r="E5787" i="3"/>
  <c r="E5779" i="3"/>
  <c r="E5771" i="3"/>
  <c r="E5763" i="3"/>
  <c r="E5755" i="3"/>
  <c r="E5747" i="3"/>
  <c r="E5739" i="3"/>
  <c r="E5731" i="3"/>
  <c r="E5723" i="3"/>
  <c r="E5715" i="3"/>
  <c r="E5711" i="3"/>
  <c r="E5707" i="3"/>
  <c r="E5703" i="3"/>
  <c r="E5699" i="3"/>
  <c r="Q5681" i="3"/>
  <c r="X5681" i="3" s="1"/>
  <c r="E5607" i="3"/>
  <c r="Q5514" i="3"/>
  <c r="X5514" i="3" s="1"/>
  <c r="Q5506" i="3"/>
  <c r="X5506" i="3" s="1"/>
  <c r="Q5497" i="3"/>
  <c r="X5497" i="3" s="1"/>
  <c r="Q5487" i="3"/>
  <c r="X5487" i="3" s="1"/>
  <c r="Q5368" i="3"/>
  <c r="X5368" i="3" s="1"/>
  <c r="Q5424" i="3"/>
  <c r="X5424" i="3" s="1"/>
  <c r="Q5425" i="3"/>
  <c r="X5425" i="3" s="1"/>
  <c r="Q5426" i="3"/>
  <c r="X5426" i="3" s="1"/>
  <c r="Q5415" i="3"/>
  <c r="X5415" i="3" s="1"/>
  <c r="Q5399" i="3"/>
  <c r="X5399" i="3" s="1"/>
  <c r="Q5388" i="3"/>
  <c r="X5388" i="3" s="1"/>
  <c r="Q5392" i="3"/>
  <c r="X5392" i="3" s="1"/>
  <c r="Q5396" i="3"/>
  <c r="X5396" i="3" s="1"/>
  <c r="Q5360" i="3"/>
  <c r="X5360" i="3" s="1"/>
  <c r="Q5364" i="3"/>
  <c r="X5364" i="3" s="1"/>
  <c r="Q5367" i="3"/>
  <c r="X5367" i="3" s="1"/>
  <c r="Q5351" i="3"/>
  <c r="X5351" i="3" s="1"/>
  <c r="Q5574" i="3"/>
  <c r="X5574" i="3" s="1"/>
  <c r="Q5530" i="3"/>
  <c r="X5530" i="3" s="1"/>
  <c r="Q5496" i="3"/>
  <c r="X5496" i="3" s="1"/>
  <c r="Q5485" i="3"/>
  <c r="X5485" i="3" s="1"/>
  <c r="Q5483" i="3"/>
  <c r="X5483" i="3" s="1"/>
  <c r="Q5467" i="3"/>
  <c r="X5467" i="3" s="1"/>
  <c r="E5367" i="3"/>
  <c r="Q5419" i="3"/>
  <c r="X5419" i="3" s="1"/>
  <c r="Q5418" i="3"/>
  <c r="X5418" i="3" s="1"/>
  <c r="Q5407" i="3"/>
  <c r="X5407" i="3" s="1"/>
  <c r="Q5404" i="3"/>
  <c r="X5404" i="3" s="1"/>
  <c r="E5937" i="3"/>
  <c r="E5929" i="3"/>
  <c r="E5921" i="3"/>
  <c r="E5913" i="3"/>
  <c r="E5905" i="3"/>
  <c r="E5897" i="3"/>
  <c r="E5889" i="3"/>
  <c r="E5881" i="3"/>
  <c r="E5873" i="3"/>
  <c r="E5865" i="3"/>
  <c r="E5857" i="3"/>
  <c r="E5849" i="3"/>
  <c r="E5841" i="3"/>
  <c r="E5833" i="3"/>
  <c r="E5825" i="3"/>
  <c r="E5817" i="3"/>
  <c r="E5809" i="3"/>
  <c r="E5801" i="3"/>
  <c r="E5793" i="3"/>
  <c r="E5785" i="3"/>
  <c r="E5777" i="3"/>
  <c r="E5769" i="3"/>
  <c r="E5761" i="3"/>
  <c r="E5753" i="3"/>
  <c r="E5745" i="3"/>
  <c r="E5737" i="3"/>
  <c r="E5729" i="3"/>
  <c r="E5721" i="3"/>
  <c r="E5713" i="3"/>
  <c r="E5710" i="3"/>
  <c r="E5706" i="3"/>
  <c r="E5702" i="3"/>
  <c r="E5698" i="3"/>
  <c r="Q5546" i="3"/>
  <c r="X5546" i="3" s="1"/>
  <c r="Q5538" i="3"/>
  <c r="X5538" i="3" s="1"/>
  <c r="Q5522" i="3"/>
  <c r="X5522" i="3" s="1"/>
  <c r="Q5505" i="3"/>
  <c r="X5505" i="3" s="1"/>
  <c r="Q5495" i="3"/>
  <c r="X5495" i="3" s="1"/>
  <c r="Q5400" i="3"/>
  <c r="X5400" i="3" s="1"/>
  <c r="E5372" i="3"/>
  <c r="E5243" i="3"/>
  <c r="E5242" i="3"/>
  <c r="Q5566" i="3"/>
  <c r="X5566" i="3" s="1"/>
  <c r="Q5534" i="3"/>
  <c r="X5534" i="3" s="1"/>
  <c r="Q5413" i="3"/>
  <c r="X5413" i="3" s="1"/>
  <c r="Q5414" i="3"/>
  <c r="X5414" i="3" s="1"/>
  <c r="Q5411" i="3"/>
  <c r="X5411" i="3" s="1"/>
  <c r="Q5381" i="3"/>
  <c r="X5381" i="3" s="1"/>
  <c r="Q5382" i="3"/>
  <c r="X5382" i="3" s="1"/>
  <c r="Q5380" i="3"/>
  <c r="X5380" i="3" s="1"/>
  <c r="Q5379" i="3"/>
  <c r="X5379" i="3" s="1"/>
  <c r="E5200" i="3"/>
  <c r="E5201" i="3"/>
  <c r="Q5243" i="3"/>
  <c r="X5243" i="3" s="1"/>
  <c r="Q5245" i="3"/>
  <c r="X5245" i="3" s="1"/>
  <c r="Q5228" i="3"/>
  <c r="X5228" i="3" s="1"/>
  <c r="Q5240" i="3"/>
  <c r="X5240" i="3" s="1"/>
  <c r="Q5244" i="3"/>
  <c r="X5244" i="3" s="1"/>
  <c r="Q5190" i="3"/>
  <c r="X5190" i="3" s="1"/>
  <c r="Q5189" i="3"/>
  <c r="X5189" i="3" s="1"/>
  <c r="Q5187" i="3"/>
  <c r="X5187" i="3" s="1"/>
  <c r="Q5193" i="3"/>
  <c r="X5193" i="3" s="1"/>
  <c r="Q5202" i="3"/>
  <c r="X5202" i="3" s="1"/>
  <c r="Q5216" i="3"/>
  <c r="X5216" i="3" s="1"/>
  <c r="Q5598" i="3"/>
  <c r="X5598" i="3" s="1"/>
  <c r="Q5590" i="3"/>
  <c r="X5590" i="3" s="1"/>
  <c r="Q5558" i="3"/>
  <c r="X5558" i="3" s="1"/>
  <c r="Q5526" i="3"/>
  <c r="X5526" i="3" s="1"/>
  <c r="E5415" i="3"/>
  <c r="Q5412" i="3"/>
  <c r="X5412" i="3" s="1"/>
  <c r="Q5408" i="3"/>
  <c r="X5408" i="3" s="1"/>
  <c r="E5399" i="3"/>
  <c r="E5383" i="3"/>
  <c r="Q5376" i="3"/>
  <c r="X5376" i="3" s="1"/>
  <c r="Q5431" i="3"/>
  <c r="X5431" i="3" s="1"/>
  <c r="Q5423" i="3"/>
  <c r="X5423" i="3" s="1"/>
  <c r="Q5391" i="3"/>
  <c r="X5391" i="3" s="1"/>
  <c r="Q5361" i="3"/>
  <c r="X5361" i="3" s="1"/>
  <c r="Q5345" i="3"/>
  <c r="X5345" i="3" s="1"/>
  <c r="Q5344" i="3"/>
  <c r="X5344" i="3" s="1"/>
  <c r="Q5232" i="3"/>
  <c r="X5232" i="3" s="1"/>
  <c r="Q5602" i="3"/>
  <c r="X5602" i="3" s="1"/>
  <c r="Q5582" i="3"/>
  <c r="X5582" i="3" s="1"/>
  <c r="Q5550" i="3"/>
  <c r="X5550" i="3" s="1"/>
  <c r="Q5518" i="3"/>
  <c r="X5518" i="3" s="1"/>
  <c r="E5444" i="3"/>
  <c r="E5436" i="3"/>
  <c r="E5428" i="3"/>
  <c r="Q5439" i="3"/>
  <c r="X5439" i="3" s="1"/>
  <c r="Q5427" i="3"/>
  <c r="X5427" i="3" s="1"/>
  <c r="Q5397" i="3"/>
  <c r="X5397" i="3" s="1"/>
  <c r="Q5398" i="3"/>
  <c r="X5398" i="3" s="1"/>
  <c r="Q5395" i="3"/>
  <c r="X5395" i="3" s="1"/>
  <c r="E5297" i="3"/>
  <c r="Q5341" i="3"/>
  <c r="X5341" i="3" s="1"/>
  <c r="Q5296" i="3"/>
  <c r="X5296" i="3" s="1"/>
  <c r="Q5324" i="3"/>
  <c r="X5324" i="3" s="1"/>
  <c r="Q5340" i="3"/>
  <c r="X5340" i="3" s="1"/>
  <c r="Q5308" i="3"/>
  <c r="X5308" i="3" s="1"/>
  <c r="Q5319" i="3"/>
  <c r="X5319" i="3" s="1"/>
  <c r="Q5335" i="3"/>
  <c r="X5335" i="3" s="1"/>
  <c r="Q5312" i="3"/>
  <c r="X5312" i="3" s="1"/>
  <c r="Q5328" i="3"/>
  <c r="X5328" i="3" s="1"/>
  <c r="Q5316" i="3"/>
  <c r="X5316" i="3" s="1"/>
  <c r="Q5332" i="3"/>
  <c r="X5332" i="3" s="1"/>
  <c r="Q5334" i="3"/>
  <c r="X5334" i="3" s="1"/>
  <c r="Q5603" i="3"/>
  <c r="X5603" i="3" s="1"/>
  <c r="Q5599" i="3"/>
  <c r="X5599" i="3" s="1"/>
  <c r="Q5595" i="3"/>
  <c r="X5595" i="3" s="1"/>
  <c r="Q5591" i="3"/>
  <c r="X5591" i="3" s="1"/>
  <c r="Q5587" i="3"/>
  <c r="X5587" i="3" s="1"/>
  <c r="Q5583" i="3"/>
  <c r="X5583" i="3" s="1"/>
  <c r="Q5579" i="3"/>
  <c r="X5579" i="3" s="1"/>
  <c r="Q5575" i="3"/>
  <c r="X5575" i="3" s="1"/>
  <c r="Q5571" i="3"/>
  <c r="X5571" i="3" s="1"/>
  <c r="Q5567" i="3"/>
  <c r="X5567" i="3" s="1"/>
  <c r="Q5563" i="3"/>
  <c r="X5563" i="3" s="1"/>
  <c r="Q5559" i="3"/>
  <c r="X5559" i="3" s="1"/>
  <c r="Q5555" i="3"/>
  <c r="X5555" i="3" s="1"/>
  <c r="Q5551" i="3"/>
  <c r="X5551" i="3" s="1"/>
  <c r="Q5547" i="3"/>
  <c r="X5547" i="3" s="1"/>
  <c r="Q5543" i="3"/>
  <c r="X5543" i="3" s="1"/>
  <c r="Q5539" i="3"/>
  <c r="X5539" i="3" s="1"/>
  <c r="Q5535" i="3"/>
  <c r="X5535" i="3" s="1"/>
  <c r="Q5531" i="3"/>
  <c r="X5531" i="3" s="1"/>
  <c r="Q5527" i="3"/>
  <c r="X5527" i="3" s="1"/>
  <c r="Q5523" i="3"/>
  <c r="X5523" i="3" s="1"/>
  <c r="Q5519" i="3"/>
  <c r="X5519" i="3" s="1"/>
  <c r="Q5515" i="3"/>
  <c r="X5515" i="3" s="1"/>
  <c r="Q5511" i="3"/>
  <c r="X5511" i="3" s="1"/>
  <c r="Q5507" i="3"/>
  <c r="X5507" i="3" s="1"/>
  <c r="Q5498" i="3"/>
  <c r="X5498" i="3" s="1"/>
  <c r="Q5490" i="3"/>
  <c r="X5490" i="3" s="1"/>
  <c r="Q5482" i="3"/>
  <c r="X5482" i="3" s="1"/>
  <c r="E5416" i="3"/>
  <c r="Q5468" i="3"/>
  <c r="X5468" i="3" s="1"/>
  <c r="Q5469" i="3"/>
  <c r="X5469" i="3" s="1"/>
  <c r="Q5470" i="3"/>
  <c r="X5470" i="3" s="1"/>
  <c r="E5410" i="3"/>
  <c r="E5405" i="3"/>
  <c r="E5400" i="3"/>
  <c r="Q5452" i="3"/>
  <c r="X5452" i="3" s="1"/>
  <c r="Q5453" i="3"/>
  <c r="X5453" i="3" s="1"/>
  <c r="Q5454" i="3"/>
  <c r="X5454" i="3" s="1"/>
  <c r="E5394" i="3"/>
  <c r="E5389" i="3"/>
  <c r="E5384" i="3"/>
  <c r="Q5436" i="3"/>
  <c r="X5436" i="3" s="1"/>
  <c r="Q5437" i="3"/>
  <c r="X5437" i="3" s="1"/>
  <c r="Q5438" i="3"/>
  <c r="X5438" i="3" s="1"/>
  <c r="E5378" i="3"/>
  <c r="E5373" i="3"/>
  <c r="E5368" i="3"/>
  <c r="E5360" i="3"/>
  <c r="E5353" i="3"/>
  <c r="Q5409" i="3"/>
  <c r="X5409" i="3" s="1"/>
  <c r="Q5410" i="3"/>
  <c r="X5410" i="3" s="1"/>
  <c r="E5344" i="3"/>
  <c r="Q5393" i="3"/>
  <c r="X5393" i="3" s="1"/>
  <c r="Q5394" i="3"/>
  <c r="X5394" i="3" s="1"/>
  <c r="E5328" i="3"/>
  <c r="Q5377" i="3"/>
  <c r="X5377" i="3" s="1"/>
  <c r="Q5378" i="3"/>
  <c r="X5378" i="3" s="1"/>
  <c r="E5312" i="3"/>
  <c r="Q5357" i="3"/>
  <c r="X5357" i="3" s="1"/>
  <c r="Q5203" i="3"/>
  <c r="X5203" i="3" s="1"/>
  <c r="Q5204" i="3"/>
  <c r="X5204" i="3" s="1"/>
  <c r="Q5198" i="3"/>
  <c r="X5198" i="3" s="1"/>
  <c r="Q5604" i="3"/>
  <c r="X5604" i="3" s="1"/>
  <c r="Q5600" i="3"/>
  <c r="X5600" i="3" s="1"/>
  <c r="Q5596" i="3"/>
  <c r="X5596" i="3" s="1"/>
  <c r="Q5592" i="3"/>
  <c r="X5592" i="3" s="1"/>
  <c r="Q5588" i="3"/>
  <c r="X5588" i="3" s="1"/>
  <c r="Q5584" i="3"/>
  <c r="X5584" i="3" s="1"/>
  <c r="Q5580" i="3"/>
  <c r="X5580" i="3" s="1"/>
  <c r="Q5576" i="3"/>
  <c r="X5576" i="3" s="1"/>
  <c r="Q5572" i="3"/>
  <c r="X5572" i="3" s="1"/>
  <c r="Q5568" i="3"/>
  <c r="X5568" i="3" s="1"/>
  <c r="Q5564" i="3"/>
  <c r="X5564" i="3" s="1"/>
  <c r="Q5560" i="3"/>
  <c r="X5560" i="3" s="1"/>
  <c r="Q5556" i="3"/>
  <c r="X5556" i="3" s="1"/>
  <c r="Q5552" i="3"/>
  <c r="X5552" i="3" s="1"/>
  <c r="Q5548" i="3"/>
  <c r="X5548" i="3" s="1"/>
  <c r="Q5544" i="3"/>
  <c r="X5544" i="3" s="1"/>
  <c r="Q5540" i="3"/>
  <c r="X5540" i="3" s="1"/>
  <c r="Q5536" i="3"/>
  <c r="X5536" i="3" s="1"/>
  <c r="Q5532" i="3"/>
  <c r="X5532" i="3" s="1"/>
  <c r="Q5528" i="3"/>
  <c r="X5528" i="3" s="1"/>
  <c r="Q5524" i="3"/>
  <c r="X5524" i="3" s="1"/>
  <c r="Q5520" i="3"/>
  <c r="X5520" i="3" s="1"/>
  <c r="Q5516" i="3"/>
  <c r="X5516" i="3" s="1"/>
  <c r="Q5512" i="3"/>
  <c r="X5512" i="3" s="1"/>
  <c r="Q5508" i="3"/>
  <c r="X5508" i="3" s="1"/>
  <c r="Q5500" i="3"/>
  <c r="X5500" i="3" s="1"/>
  <c r="Q5492" i="3"/>
  <c r="X5492" i="3" s="1"/>
  <c r="Q5484" i="3"/>
  <c r="X5484" i="3" s="1"/>
  <c r="Q5476" i="3"/>
  <c r="X5476" i="3" s="1"/>
  <c r="Q5477" i="3"/>
  <c r="X5477" i="3" s="1"/>
  <c r="E5412" i="3"/>
  <c r="Q5464" i="3"/>
  <c r="X5464" i="3" s="1"/>
  <c r="Q5465" i="3"/>
  <c r="X5465" i="3" s="1"/>
  <c r="Q5466" i="3"/>
  <c r="X5466" i="3" s="1"/>
  <c r="E5396" i="3"/>
  <c r="Q5448" i="3"/>
  <c r="X5448" i="3" s="1"/>
  <c r="Q5449" i="3"/>
  <c r="X5449" i="3" s="1"/>
  <c r="Q5450" i="3"/>
  <c r="X5450" i="3" s="1"/>
  <c r="E5380" i="3"/>
  <c r="Q5432" i="3"/>
  <c r="X5432" i="3" s="1"/>
  <c r="Q5433" i="3"/>
  <c r="X5433" i="3" s="1"/>
  <c r="Q5434" i="3"/>
  <c r="X5434" i="3" s="1"/>
  <c r="E5365" i="3"/>
  <c r="Q5420" i="3"/>
  <c r="X5420" i="3" s="1"/>
  <c r="Q5421" i="3"/>
  <c r="X5421" i="3" s="1"/>
  <c r="Q5422" i="3"/>
  <c r="X5422" i="3" s="1"/>
  <c r="E5356" i="3"/>
  <c r="E5349" i="3"/>
  <c r="Q5405" i="3"/>
  <c r="X5405" i="3" s="1"/>
  <c r="Q5406" i="3"/>
  <c r="X5406" i="3" s="1"/>
  <c r="E5340" i="3"/>
  <c r="E5333" i="3"/>
  <c r="Q5389" i="3"/>
  <c r="X5389" i="3" s="1"/>
  <c r="Q5390" i="3"/>
  <c r="X5390" i="3" s="1"/>
  <c r="E5324" i="3"/>
  <c r="E5317" i="3"/>
  <c r="Q5373" i="3"/>
  <c r="X5373" i="3" s="1"/>
  <c r="Q5374" i="3"/>
  <c r="X5374" i="3" s="1"/>
  <c r="Q5365" i="3"/>
  <c r="X5365" i="3" s="1"/>
  <c r="Q5354" i="3"/>
  <c r="X5354" i="3" s="1"/>
  <c r="Q5350" i="3"/>
  <c r="X5350" i="3" s="1"/>
  <c r="Q5276" i="3"/>
  <c r="X5276" i="3" s="1"/>
  <c r="Q5280" i="3"/>
  <c r="X5280" i="3" s="1"/>
  <c r="Q5284" i="3"/>
  <c r="X5284" i="3" s="1"/>
  <c r="Q5297" i="3"/>
  <c r="X5297" i="3" s="1"/>
  <c r="Q5301" i="3"/>
  <c r="X5301" i="3" s="1"/>
  <c r="Q5305" i="3"/>
  <c r="X5305" i="3" s="1"/>
  <c r="Q5309" i="3"/>
  <c r="X5309" i="3" s="1"/>
  <c r="Q5313" i="3"/>
  <c r="X5313" i="3" s="1"/>
  <c r="Q5317" i="3"/>
  <c r="X5317" i="3" s="1"/>
  <c r="Q5321" i="3"/>
  <c r="X5321" i="3" s="1"/>
  <c r="Q5325" i="3"/>
  <c r="X5325" i="3" s="1"/>
  <c r="Q5329" i="3"/>
  <c r="X5329" i="3" s="1"/>
  <c r="Q5333" i="3"/>
  <c r="X5333" i="3" s="1"/>
  <c r="Q5285" i="3"/>
  <c r="X5285" i="3" s="1"/>
  <c r="Q5275" i="3"/>
  <c r="X5275" i="3" s="1"/>
  <c r="Q5279" i="3"/>
  <c r="X5279" i="3" s="1"/>
  <c r="Q5283" i="3"/>
  <c r="X5283" i="3" s="1"/>
  <c r="Q5286" i="3"/>
  <c r="X5286" i="3" s="1"/>
  <c r="Q5298" i="3"/>
  <c r="X5298" i="3" s="1"/>
  <c r="Q5302" i="3"/>
  <c r="X5302" i="3" s="1"/>
  <c r="Q5306" i="3"/>
  <c r="X5306" i="3" s="1"/>
  <c r="Q5310" i="3"/>
  <c r="X5310" i="3" s="1"/>
  <c r="Q5314" i="3"/>
  <c r="X5314" i="3" s="1"/>
  <c r="Q5318" i="3"/>
  <c r="X5318" i="3" s="1"/>
  <c r="Q5322" i="3"/>
  <c r="X5322" i="3" s="1"/>
  <c r="Q5326" i="3"/>
  <c r="X5326" i="3" s="1"/>
  <c r="Q5330" i="3"/>
  <c r="X5330" i="3" s="1"/>
  <c r="Q5274" i="3"/>
  <c r="X5274" i="3" s="1"/>
  <c r="Q5278" i="3"/>
  <c r="X5278" i="3" s="1"/>
  <c r="Q5282" i="3"/>
  <c r="X5282" i="3" s="1"/>
  <c r="Q5288" i="3"/>
  <c r="X5288" i="3" s="1"/>
  <c r="Q5289" i="3"/>
  <c r="X5289" i="3" s="1"/>
  <c r="Q5290" i="3"/>
  <c r="X5290" i="3" s="1"/>
  <c r="Q5291" i="3"/>
  <c r="X5291" i="3" s="1"/>
  <c r="Q5292" i="3"/>
  <c r="X5292" i="3" s="1"/>
  <c r="Q5293" i="3"/>
  <c r="X5293" i="3" s="1"/>
  <c r="Q5294" i="3"/>
  <c r="X5294" i="3" s="1"/>
  <c r="Q5295" i="3"/>
  <c r="X5295" i="3" s="1"/>
  <c r="Q5299" i="3"/>
  <c r="X5299" i="3" s="1"/>
  <c r="Q5303" i="3"/>
  <c r="X5303" i="3" s="1"/>
  <c r="Q5307" i="3"/>
  <c r="X5307" i="3" s="1"/>
  <c r="E5235" i="3"/>
  <c r="E5227" i="3"/>
  <c r="E5205" i="3"/>
  <c r="E5206" i="3"/>
  <c r="Q5255" i="3"/>
  <c r="X5255" i="3" s="1"/>
  <c r="Q5254" i="3"/>
  <c r="X5254" i="3" s="1"/>
  <c r="Q5257" i="3"/>
  <c r="X5257" i="3" s="1"/>
  <c r="Q5252" i="3"/>
  <c r="X5252" i="3" s="1"/>
  <c r="Q5215" i="3"/>
  <c r="X5215" i="3" s="1"/>
  <c r="Q5213" i="3"/>
  <c r="X5213" i="3" s="1"/>
  <c r="Q5138" i="3"/>
  <c r="X5138" i="3" s="1"/>
  <c r="Q5150" i="3"/>
  <c r="X5150" i="3" s="1"/>
  <c r="Q5153" i="3"/>
  <c r="X5153" i="3" s="1"/>
  <c r="Q5195" i="3"/>
  <c r="X5195" i="3" s="1"/>
  <c r="Q5156" i="3"/>
  <c r="X5156" i="3" s="1"/>
  <c r="Q5159" i="3"/>
  <c r="X5159" i="3" s="1"/>
  <c r="Q5162" i="3"/>
  <c r="X5162" i="3" s="1"/>
  <c r="Q5174" i="3"/>
  <c r="X5174" i="3" s="1"/>
  <c r="Q5177" i="3"/>
  <c r="X5177" i="3" s="1"/>
  <c r="Q5184" i="3"/>
  <c r="X5184" i="3" s="1"/>
  <c r="Q5137" i="3"/>
  <c r="X5137" i="3" s="1"/>
  <c r="Q5164" i="3"/>
  <c r="X5164" i="3" s="1"/>
  <c r="Q5167" i="3"/>
  <c r="X5167" i="3" s="1"/>
  <c r="Q5170" i="3"/>
  <c r="X5170" i="3" s="1"/>
  <c r="Q5182" i="3"/>
  <c r="X5182" i="3" s="1"/>
  <c r="Q5148" i="3"/>
  <c r="X5148" i="3" s="1"/>
  <c r="Q5188" i="3"/>
  <c r="X5188" i="3" s="1"/>
  <c r="Q5145" i="3"/>
  <c r="X5145" i="3" s="1"/>
  <c r="Q5169" i="3"/>
  <c r="X5169" i="3" s="1"/>
  <c r="Q5191" i="3"/>
  <c r="X5191" i="3" s="1"/>
  <c r="Q5140" i="3"/>
  <c r="X5140" i="3" s="1"/>
  <c r="Q5178" i="3"/>
  <c r="X5178" i="3" s="1"/>
  <c r="Q5186" i="3"/>
  <c r="X5186" i="3" s="1"/>
  <c r="Q5194" i="3"/>
  <c r="X5194" i="3" s="1"/>
  <c r="Q5196" i="3"/>
  <c r="X5196" i="3" s="1"/>
  <c r="Q5142" i="3"/>
  <c r="X5142" i="3" s="1"/>
  <c r="Q5146" i="3"/>
  <c r="X5146" i="3" s="1"/>
  <c r="Q5161" i="3"/>
  <c r="X5161" i="3" s="1"/>
  <c r="Q5175" i="3"/>
  <c r="X5175" i="3" s="1"/>
  <c r="Q5192" i="3"/>
  <c r="X5192" i="3" s="1"/>
  <c r="Q5166" i="3"/>
  <c r="X5166" i="3" s="1"/>
  <c r="Q5151" i="3"/>
  <c r="X5151" i="3" s="1"/>
  <c r="Q5172" i="3"/>
  <c r="X5172" i="3" s="1"/>
  <c r="Q5158" i="3"/>
  <c r="X5158" i="3" s="1"/>
  <c r="Q5435" i="3"/>
  <c r="X5435" i="3" s="1"/>
  <c r="E5304" i="3"/>
  <c r="E5301" i="3"/>
  <c r="Q5346" i="3"/>
  <c r="X5346" i="3" s="1"/>
  <c r="Q5338" i="3"/>
  <c r="X5338" i="3" s="1"/>
  <c r="Q4981" i="3"/>
  <c r="X4981" i="3" s="1"/>
  <c r="Q4964" i="3"/>
  <c r="X4964" i="3" s="1"/>
  <c r="Q4946" i="3"/>
  <c r="X4946" i="3" s="1"/>
  <c r="Q4956" i="3"/>
  <c r="X4956" i="3" s="1"/>
  <c r="Q4927" i="3"/>
  <c r="X4927" i="3" s="1"/>
  <c r="Q4938" i="3"/>
  <c r="X4938" i="3" s="1"/>
  <c r="Q4948" i="3"/>
  <c r="X4948" i="3" s="1"/>
  <c r="Q4959" i="3"/>
  <c r="X4959" i="3" s="1"/>
  <c r="Q4972" i="3"/>
  <c r="X4972" i="3" s="1"/>
  <c r="Q4924" i="3"/>
  <c r="X4924" i="3" s="1"/>
  <c r="Q4962" i="3"/>
  <c r="X4962" i="3" s="1"/>
  <c r="Q4970" i="3"/>
  <c r="X4970" i="3" s="1"/>
  <c r="Q4943" i="3"/>
  <c r="X4943" i="3" s="1"/>
  <c r="Q4967" i="3"/>
  <c r="X4967" i="3" s="1"/>
  <c r="Q4980" i="3"/>
  <c r="X4980" i="3" s="1"/>
  <c r="Q4930" i="3"/>
  <c r="X4930" i="3" s="1"/>
  <c r="Q4935" i="3"/>
  <c r="X4935" i="3" s="1"/>
  <c r="Q4978" i="3"/>
  <c r="X4978" i="3" s="1"/>
  <c r="Q4975" i="3"/>
  <c r="X4975" i="3" s="1"/>
  <c r="Q4940" i="3"/>
  <c r="X4940" i="3" s="1"/>
  <c r="Q5589" i="3"/>
  <c r="X5589" i="3" s="1"/>
  <c r="Q5585" i="3"/>
  <c r="X5585" i="3" s="1"/>
  <c r="Q5581" i="3"/>
  <c r="X5581" i="3" s="1"/>
  <c r="Q5577" i="3"/>
  <c r="X5577" i="3" s="1"/>
  <c r="Q5573" i="3"/>
  <c r="X5573" i="3" s="1"/>
  <c r="Q5569" i="3"/>
  <c r="X5569" i="3" s="1"/>
  <c r="Q5565" i="3"/>
  <c r="X5565" i="3" s="1"/>
  <c r="Q5561" i="3"/>
  <c r="X5561" i="3" s="1"/>
  <c r="Q5557" i="3"/>
  <c r="X5557" i="3" s="1"/>
  <c r="Q5553" i="3"/>
  <c r="X5553" i="3" s="1"/>
  <c r="Q5549" i="3"/>
  <c r="X5549" i="3" s="1"/>
  <c r="Q5545" i="3"/>
  <c r="X5545" i="3" s="1"/>
  <c r="Q5541" i="3"/>
  <c r="X5541" i="3" s="1"/>
  <c r="Q5537" i="3"/>
  <c r="X5537" i="3" s="1"/>
  <c r="Q5533" i="3"/>
  <c r="X5533" i="3" s="1"/>
  <c r="Q5529" i="3"/>
  <c r="X5529" i="3" s="1"/>
  <c r="Q5525" i="3"/>
  <c r="X5525" i="3" s="1"/>
  <c r="Q5521" i="3"/>
  <c r="X5521" i="3" s="1"/>
  <c r="Q5517" i="3"/>
  <c r="X5517" i="3" s="1"/>
  <c r="Q5513" i="3"/>
  <c r="X5513" i="3" s="1"/>
  <c r="Q5509" i="3"/>
  <c r="X5509" i="3" s="1"/>
  <c r="Q5502" i="3"/>
  <c r="X5502" i="3" s="1"/>
  <c r="Q5494" i="3"/>
  <c r="X5494" i="3" s="1"/>
  <c r="Q5486" i="3"/>
  <c r="X5486" i="3" s="1"/>
  <c r="E5408" i="3"/>
  <c r="Q5460" i="3"/>
  <c r="X5460" i="3" s="1"/>
  <c r="Q5461" i="3"/>
  <c r="X5461" i="3" s="1"/>
  <c r="Q5462" i="3"/>
  <c r="X5462" i="3" s="1"/>
  <c r="E5392" i="3"/>
  <c r="Q5444" i="3"/>
  <c r="X5444" i="3" s="1"/>
  <c r="Q5445" i="3"/>
  <c r="X5445" i="3" s="1"/>
  <c r="Q5446" i="3"/>
  <c r="X5446" i="3" s="1"/>
  <c r="Q5428" i="3"/>
  <c r="X5428" i="3" s="1"/>
  <c r="Q5429" i="3"/>
  <c r="X5429" i="3" s="1"/>
  <c r="Q5430" i="3"/>
  <c r="X5430" i="3" s="1"/>
  <c r="Q5417" i="3"/>
  <c r="X5417" i="3" s="1"/>
  <c r="E5352" i="3"/>
  <c r="Q5401" i="3"/>
  <c r="X5401" i="3" s="1"/>
  <c r="Q5402" i="3"/>
  <c r="X5402" i="3" s="1"/>
  <c r="E5336" i="3"/>
  <c r="E5329" i="3"/>
  <c r="Q5385" i="3"/>
  <c r="X5385" i="3" s="1"/>
  <c r="Q5386" i="3"/>
  <c r="X5386" i="3" s="1"/>
  <c r="E5320" i="3"/>
  <c r="Q5369" i="3"/>
  <c r="X5369" i="3" s="1"/>
  <c r="Q5370" i="3"/>
  <c r="X5370" i="3" s="1"/>
  <c r="Q5353" i="3"/>
  <c r="X5353" i="3" s="1"/>
  <c r="Q5349" i="3"/>
  <c r="X5349" i="3" s="1"/>
  <c r="Q5337" i="3"/>
  <c r="X5337" i="3" s="1"/>
  <c r="E5208" i="3"/>
  <c r="E5207" i="3"/>
  <c r="E5196" i="3"/>
  <c r="E5197" i="3"/>
  <c r="Q5226" i="3"/>
  <c r="X5226" i="3" s="1"/>
  <c r="Q5225" i="3"/>
  <c r="X5225" i="3" s="1"/>
  <c r="Q5220" i="3"/>
  <c r="X5220" i="3" s="1"/>
  <c r="Q5210" i="3"/>
  <c r="X5210" i="3" s="1"/>
  <c r="Q5211" i="3"/>
  <c r="X5211" i="3" s="1"/>
  <c r="Q5212" i="3"/>
  <c r="X5212" i="3" s="1"/>
  <c r="Q5208" i="3"/>
  <c r="X5208" i="3" s="1"/>
  <c r="Q5247" i="3"/>
  <c r="X5247" i="3" s="1"/>
  <c r="Q5246" i="3"/>
  <c r="X5246" i="3" s="1"/>
  <c r="E5418" i="3"/>
  <c r="Q5366" i="3"/>
  <c r="X5366" i="3" s="1"/>
  <c r="Q5362" i="3"/>
  <c r="X5362" i="3" s="1"/>
  <c r="Q5358" i="3"/>
  <c r="X5358" i="3" s="1"/>
  <c r="Q5251" i="3"/>
  <c r="X5251" i="3" s="1"/>
  <c r="Q5250" i="3"/>
  <c r="X5250" i="3" s="1"/>
  <c r="Q5249" i="3"/>
  <c r="X5249" i="3" s="1"/>
  <c r="Q5239" i="3"/>
  <c r="X5239" i="3" s="1"/>
  <c r="Q5238" i="3"/>
  <c r="X5238" i="3" s="1"/>
  <c r="Q5242" i="3"/>
  <c r="X5242" i="3" s="1"/>
  <c r="Q5237" i="3"/>
  <c r="X5237" i="3" s="1"/>
  <c r="Q5241" i="3"/>
  <c r="X5241" i="3" s="1"/>
  <c r="Q5231" i="3"/>
  <c r="X5231" i="3" s="1"/>
  <c r="Q5235" i="3"/>
  <c r="X5235" i="3" s="1"/>
  <c r="Q5230" i="3"/>
  <c r="X5230" i="3" s="1"/>
  <c r="Q5234" i="3"/>
  <c r="X5234" i="3" s="1"/>
  <c r="Q5233" i="3"/>
  <c r="X5233" i="3" s="1"/>
  <c r="Q5227" i="3"/>
  <c r="X5227" i="3" s="1"/>
  <c r="Q5229" i="3"/>
  <c r="X5229" i="3" s="1"/>
  <c r="Q5219" i="3"/>
  <c r="X5219" i="3" s="1"/>
  <c r="Q5223" i="3"/>
  <c r="X5223" i="3" s="1"/>
  <c r="Q5222" i="3"/>
  <c r="X5222" i="3" s="1"/>
  <c r="Q5221" i="3"/>
  <c r="X5221" i="3" s="1"/>
  <c r="E4998" i="3"/>
  <c r="E4999" i="3"/>
  <c r="Q4869" i="3"/>
  <c r="X4869" i="3" s="1"/>
  <c r="Q4870" i="3"/>
  <c r="X4870" i="3" s="1"/>
  <c r="Q4871" i="3"/>
  <c r="X4871" i="3" s="1"/>
  <c r="Q4872" i="3"/>
  <c r="X4872" i="3" s="1"/>
  <c r="Q4851" i="3"/>
  <c r="X4851" i="3" s="1"/>
  <c r="Q4836" i="3"/>
  <c r="X4836" i="3" s="1"/>
  <c r="Q4814" i="3"/>
  <c r="X4814" i="3" s="1"/>
  <c r="Q4813" i="3"/>
  <c r="X4813" i="3" s="1"/>
  <c r="Q4815" i="3"/>
  <c r="X4815" i="3" s="1"/>
  <c r="E5362" i="3"/>
  <c r="E5358" i="3"/>
  <c r="E5354" i="3"/>
  <c r="E5350" i="3"/>
  <c r="E5346" i="3"/>
  <c r="E5342" i="3"/>
  <c r="E5338" i="3"/>
  <c r="E5334" i="3"/>
  <c r="E5330" i="3"/>
  <c r="E5326" i="3"/>
  <c r="E5322" i="3"/>
  <c r="E5318" i="3"/>
  <c r="E5314" i="3"/>
  <c r="E5310" i="3"/>
  <c r="E5306" i="3"/>
  <c r="E5302" i="3"/>
  <c r="E5298" i="3"/>
  <c r="Q5253" i="3"/>
  <c r="X5253" i="3" s="1"/>
  <c r="E5184" i="3"/>
  <c r="E5183" i="3"/>
  <c r="Q5218" i="3"/>
  <c r="X5218" i="3" s="1"/>
  <c r="Q5217" i="3"/>
  <c r="X5217" i="3" s="1"/>
  <c r="Q5207" i="3"/>
  <c r="X5207" i="3" s="1"/>
  <c r="Q5205" i="3"/>
  <c r="X5205" i="3" s="1"/>
  <c r="Q5168" i="3"/>
  <c r="X5168" i="3" s="1"/>
  <c r="Q5199" i="3"/>
  <c r="X5199" i="3" s="1"/>
  <c r="Q5087" i="3"/>
  <c r="X5087" i="3" s="1"/>
  <c r="Q5088" i="3"/>
  <c r="X5088" i="3" s="1"/>
  <c r="Q5089" i="3"/>
  <c r="X5089" i="3" s="1"/>
  <c r="Q5033" i="3"/>
  <c r="X5033" i="3" s="1"/>
  <c r="Q4898" i="3"/>
  <c r="X4898" i="3" s="1"/>
  <c r="Q4899" i="3"/>
  <c r="X4899" i="3" s="1"/>
  <c r="Q4900" i="3"/>
  <c r="X4900" i="3" s="1"/>
  <c r="E5016" i="3"/>
  <c r="E4857" i="3"/>
  <c r="E4856" i="3"/>
  <c r="Q5155" i="3"/>
  <c r="X5155" i="3" s="1"/>
  <c r="Q5147" i="3"/>
  <c r="X5147" i="3" s="1"/>
  <c r="Q5139" i="3"/>
  <c r="X5139" i="3" s="1"/>
  <c r="Q5094" i="3"/>
  <c r="X5094" i="3" s="1"/>
  <c r="Q5095" i="3"/>
  <c r="X5095" i="3" s="1"/>
  <c r="E5021" i="3"/>
  <c r="E5022" i="3"/>
  <c r="E4993" i="3"/>
  <c r="E4994" i="3"/>
  <c r="Q5185" i="3"/>
  <c r="X5185" i="3" s="1"/>
  <c r="Q5183" i="3"/>
  <c r="X5183" i="3" s="1"/>
  <c r="Q5181" i="3"/>
  <c r="X5181" i="3" s="1"/>
  <c r="Q5179" i="3"/>
  <c r="X5179" i="3" s="1"/>
  <c r="Q5173" i="3"/>
  <c r="X5173" i="3" s="1"/>
  <c r="Q5171" i="3"/>
  <c r="X5171" i="3" s="1"/>
  <c r="Q5165" i="3"/>
  <c r="X5165" i="3" s="1"/>
  <c r="Q5163" i="3"/>
  <c r="X5163" i="3" s="1"/>
  <c r="Q5157" i="3"/>
  <c r="X5157" i="3" s="1"/>
  <c r="Q5152" i="3"/>
  <c r="X5152" i="3" s="1"/>
  <c r="Q5144" i="3"/>
  <c r="X5144" i="3" s="1"/>
  <c r="Q5086" i="3"/>
  <c r="X5086" i="3" s="1"/>
  <c r="Q5084" i="3"/>
  <c r="X5084" i="3" s="1"/>
  <c r="Q5085" i="3"/>
  <c r="X5085" i="3" s="1"/>
  <c r="E5013" i="3"/>
  <c r="E5014" i="3"/>
  <c r="E4971" i="3"/>
  <c r="Q5149" i="3"/>
  <c r="X5149" i="3" s="1"/>
  <c r="Q5141" i="3"/>
  <c r="X5141" i="3" s="1"/>
  <c r="Q5090" i="3"/>
  <c r="X5090" i="3" s="1"/>
  <c r="Q5091" i="3"/>
  <c r="X5091" i="3" s="1"/>
  <c r="Q5092" i="3"/>
  <c r="X5092" i="3" s="1"/>
  <c r="Q5093" i="3"/>
  <c r="X5093" i="3" s="1"/>
  <c r="Q5030" i="3"/>
  <c r="X5030" i="3" s="1"/>
  <c r="Q5025" i="3"/>
  <c r="X5025" i="3" s="1"/>
  <c r="Q5032" i="3"/>
  <c r="X5032" i="3" s="1"/>
  <c r="Q5036" i="3"/>
  <c r="X5036" i="3" s="1"/>
  <c r="Q5028" i="3"/>
  <c r="X5028" i="3" s="1"/>
  <c r="Q5031" i="3"/>
  <c r="X5031" i="3" s="1"/>
  <c r="Q5037" i="3"/>
  <c r="X5037" i="3" s="1"/>
  <c r="Q5038" i="3"/>
  <c r="X5038" i="3" s="1"/>
  <c r="Q5039" i="3"/>
  <c r="X5039" i="3" s="1"/>
  <c r="Q5040" i="3"/>
  <c r="X5040" i="3" s="1"/>
  <c r="Q5041" i="3"/>
  <c r="X5041" i="3" s="1"/>
  <c r="Q5042" i="3"/>
  <c r="X5042" i="3" s="1"/>
  <c r="Q5043" i="3"/>
  <c r="X5043" i="3" s="1"/>
  <c r="Q5044" i="3"/>
  <c r="X5044" i="3" s="1"/>
  <c r="Q5045" i="3"/>
  <c r="X5045" i="3" s="1"/>
  <c r="Q5046" i="3"/>
  <c r="X5046" i="3" s="1"/>
  <c r="Q5047" i="3"/>
  <c r="X5047" i="3" s="1"/>
  <c r="Q5048" i="3"/>
  <c r="X5048" i="3" s="1"/>
  <c r="Q5049" i="3"/>
  <c r="X5049" i="3" s="1"/>
  <c r="Q5050" i="3"/>
  <c r="X5050" i="3" s="1"/>
  <c r="Q5051" i="3"/>
  <c r="X5051" i="3" s="1"/>
  <c r="Q5052" i="3"/>
  <c r="X5052" i="3" s="1"/>
  <c r="Q5053" i="3"/>
  <c r="X5053" i="3" s="1"/>
  <c r="Q5054" i="3"/>
  <c r="X5054" i="3" s="1"/>
  <c r="Q5055" i="3"/>
  <c r="X5055" i="3" s="1"/>
  <c r="Q5056" i="3"/>
  <c r="X5056" i="3" s="1"/>
  <c r="Q5057" i="3"/>
  <c r="X5057" i="3" s="1"/>
  <c r="Q5058" i="3"/>
  <c r="X5058" i="3" s="1"/>
  <c r="Q5059" i="3"/>
  <c r="X5059" i="3" s="1"/>
  <c r="Q5060" i="3"/>
  <c r="X5060" i="3" s="1"/>
  <c r="Q5061" i="3"/>
  <c r="X5061" i="3" s="1"/>
  <c r="Q5062" i="3"/>
  <c r="X5062" i="3" s="1"/>
  <c r="Q5063" i="3"/>
  <c r="X5063" i="3" s="1"/>
  <c r="Q5064" i="3"/>
  <c r="X5064" i="3" s="1"/>
  <c r="Q5065" i="3"/>
  <c r="X5065" i="3" s="1"/>
  <c r="Q5066" i="3"/>
  <c r="X5066" i="3" s="1"/>
  <c r="Q5067" i="3"/>
  <c r="X5067" i="3" s="1"/>
  <c r="Q5068" i="3"/>
  <c r="X5068" i="3" s="1"/>
  <c r="Q5069" i="3"/>
  <c r="X5069" i="3" s="1"/>
  <c r="Q5070" i="3"/>
  <c r="X5070" i="3" s="1"/>
  <c r="Q5071" i="3"/>
  <c r="X5071" i="3" s="1"/>
  <c r="Q5072" i="3"/>
  <c r="X5072" i="3" s="1"/>
  <c r="Q5073" i="3"/>
  <c r="X5073" i="3" s="1"/>
  <c r="Q5074" i="3"/>
  <c r="X5074" i="3" s="1"/>
  <c r="Q5075" i="3"/>
  <c r="X5075" i="3" s="1"/>
  <c r="Q5076" i="3"/>
  <c r="X5076" i="3" s="1"/>
  <c r="Q5077" i="3"/>
  <c r="X5077" i="3" s="1"/>
  <c r="Q5078" i="3"/>
  <c r="X5078" i="3" s="1"/>
  <c r="Q5079" i="3"/>
  <c r="X5079" i="3" s="1"/>
  <c r="Q5080" i="3"/>
  <c r="X5080" i="3" s="1"/>
  <c r="Q5081" i="3"/>
  <c r="X5081" i="3" s="1"/>
  <c r="Q5082" i="3"/>
  <c r="X5082" i="3" s="1"/>
  <c r="Q5083" i="3"/>
  <c r="X5083" i="3" s="1"/>
  <c r="E4947" i="3"/>
  <c r="E4842" i="3"/>
  <c r="E4843" i="3"/>
  <c r="Q4873" i="3"/>
  <c r="X4873" i="3" s="1"/>
  <c r="Q4874" i="3"/>
  <c r="X4874" i="3" s="1"/>
  <c r="Q4875" i="3"/>
  <c r="X4875" i="3" s="1"/>
  <c r="E4736" i="3"/>
  <c r="Q4932" i="3"/>
  <c r="X4932" i="3" s="1"/>
  <c r="Q4882" i="3"/>
  <c r="X4882" i="3" s="1"/>
  <c r="Q4883" i="3"/>
  <c r="X4883" i="3" s="1"/>
  <c r="E4963" i="3"/>
  <c r="Q4917" i="3"/>
  <c r="X4917" i="3" s="1"/>
  <c r="Q4919" i="3"/>
  <c r="X4919" i="3" s="1"/>
  <c r="Q4974" i="3"/>
  <c r="X4974" i="3" s="1"/>
  <c r="Q4920" i="3"/>
  <c r="X4920" i="3" s="1"/>
  <c r="Q4936" i="3"/>
  <c r="X4936" i="3" s="1"/>
  <c r="Q4944" i="3"/>
  <c r="X4944" i="3" s="1"/>
  <c r="Q4952" i="3"/>
  <c r="X4952" i="3" s="1"/>
  <c r="Q4960" i="3"/>
  <c r="X4960" i="3" s="1"/>
  <c r="Q4968" i="3"/>
  <c r="X4968" i="3" s="1"/>
  <c r="Q4957" i="3"/>
  <c r="X4957" i="3" s="1"/>
  <c r="Q4965" i="3"/>
  <c r="X4965" i="3" s="1"/>
  <c r="Q4973" i="3"/>
  <c r="X4973" i="3" s="1"/>
  <c r="Q4896" i="3"/>
  <c r="X4896" i="3" s="1"/>
  <c r="Q4897" i="3"/>
  <c r="X4897" i="3" s="1"/>
  <c r="Q4918" i="3"/>
  <c r="X4918" i="3" s="1"/>
  <c r="Q4933" i="3"/>
  <c r="X4933" i="3" s="1"/>
  <c r="Q4822" i="3"/>
  <c r="X4822" i="3" s="1"/>
  <c r="E5008" i="3"/>
  <c r="E5000" i="3"/>
  <c r="E4992" i="3"/>
  <c r="E4984" i="3"/>
  <c r="Q4954" i="3"/>
  <c r="X4954" i="3" s="1"/>
  <c r="E4931" i="3"/>
  <c r="Q4926" i="3"/>
  <c r="X4926" i="3" s="1"/>
  <c r="Q4923" i="3"/>
  <c r="X4923" i="3" s="1"/>
  <c r="Q4979" i="3"/>
  <c r="X4979" i="3" s="1"/>
  <c r="Q4976" i="3"/>
  <c r="X4976" i="3" s="1"/>
  <c r="Q4912" i="3"/>
  <c r="X4912" i="3" s="1"/>
  <c r="Q4914" i="3"/>
  <c r="X4914" i="3" s="1"/>
  <c r="Q4913" i="3"/>
  <c r="X4913" i="3" s="1"/>
  <c r="E4831" i="3"/>
  <c r="E4830" i="3"/>
  <c r="Q4876" i="3"/>
  <c r="X4876" i="3" s="1"/>
  <c r="Q4877" i="3"/>
  <c r="X4877" i="3" s="1"/>
  <c r="Q4878" i="3"/>
  <c r="X4878" i="3" s="1"/>
  <c r="Q4879" i="3"/>
  <c r="X4879" i="3" s="1"/>
  <c r="Q4880" i="3"/>
  <c r="X4880" i="3" s="1"/>
  <c r="Q4949" i="3"/>
  <c r="X4949" i="3" s="1"/>
  <c r="Q4941" i="3"/>
  <c r="X4941" i="3" s="1"/>
  <c r="Q4903" i="3"/>
  <c r="X4903" i="3" s="1"/>
  <c r="Q4904" i="3"/>
  <c r="X4904" i="3" s="1"/>
  <c r="Q4905" i="3"/>
  <c r="X4905" i="3" s="1"/>
  <c r="Q4823" i="3"/>
  <c r="X4823" i="3" s="1"/>
  <c r="Q4864" i="3"/>
  <c r="X4864" i="3" s="1"/>
  <c r="Q4865" i="3"/>
  <c r="X4865" i="3" s="1"/>
  <c r="Q4866" i="3"/>
  <c r="X4866" i="3" s="1"/>
  <c r="Q4867" i="3"/>
  <c r="X4867" i="3" s="1"/>
  <c r="Q4868" i="3"/>
  <c r="X4868" i="3" s="1"/>
  <c r="Q4859" i="3"/>
  <c r="X4859" i="3" s="1"/>
  <c r="Q4860" i="3"/>
  <c r="X4860" i="3" s="1"/>
  <c r="Q4925" i="3"/>
  <c r="X4925" i="3" s="1"/>
  <c r="Q4928" i="3"/>
  <c r="X4928" i="3" s="1"/>
  <c r="Q4931" i="3"/>
  <c r="X4931" i="3" s="1"/>
  <c r="Q4939" i="3"/>
  <c r="X4939" i="3" s="1"/>
  <c r="Q4947" i="3"/>
  <c r="X4947" i="3" s="1"/>
  <c r="Q4955" i="3"/>
  <c r="X4955" i="3" s="1"/>
  <c r="Q4963" i="3"/>
  <c r="X4963" i="3" s="1"/>
  <c r="Q4971" i="3"/>
  <c r="X4971" i="3" s="1"/>
  <c r="Q4922" i="3"/>
  <c r="X4922" i="3" s="1"/>
  <c r="Q4934" i="3"/>
  <c r="X4934" i="3" s="1"/>
  <c r="Q4942" i="3"/>
  <c r="X4942" i="3" s="1"/>
  <c r="Q4950" i="3"/>
  <c r="X4950" i="3" s="1"/>
  <c r="Q4958" i="3"/>
  <c r="X4958" i="3" s="1"/>
  <c r="Q4966" i="3"/>
  <c r="X4966" i="3" s="1"/>
  <c r="Q4929" i="3"/>
  <c r="X4929" i="3" s="1"/>
  <c r="Q4937" i="3"/>
  <c r="X4937" i="3" s="1"/>
  <c r="Q4945" i="3"/>
  <c r="X4945" i="3" s="1"/>
  <c r="Q4953" i="3"/>
  <c r="X4953" i="3" s="1"/>
  <c r="Q4961" i="3"/>
  <c r="X4961" i="3" s="1"/>
  <c r="Q4969" i="3"/>
  <c r="X4969" i="3" s="1"/>
  <c r="Q4855" i="3"/>
  <c r="X4855" i="3" s="1"/>
  <c r="Q4854" i="3"/>
  <c r="X4854" i="3" s="1"/>
  <c r="Q4906" i="3"/>
  <c r="X4906" i="3" s="1"/>
  <c r="Q4907" i="3"/>
  <c r="X4907" i="3" s="1"/>
  <c r="Q4832" i="3"/>
  <c r="X4832" i="3" s="1"/>
  <c r="E4809" i="3"/>
  <c r="E4810" i="3"/>
  <c r="Q4842" i="3"/>
  <c r="X4842" i="3" s="1"/>
  <c r="Q4841" i="3"/>
  <c r="X4841" i="3" s="1"/>
  <c r="Q4840" i="3"/>
  <c r="X4840" i="3" s="1"/>
  <c r="Q4824" i="3"/>
  <c r="X4824" i="3" s="1"/>
  <c r="Q4835" i="3"/>
  <c r="X4835" i="3" s="1"/>
  <c r="Q4839" i="3"/>
  <c r="X4839" i="3" s="1"/>
  <c r="Q4816" i="3"/>
  <c r="X4816" i="3" s="1"/>
  <c r="Q4820" i="3"/>
  <c r="X4820" i="3" s="1"/>
  <c r="Q4829" i="3"/>
  <c r="X4829" i="3" s="1"/>
  <c r="Q4834" i="3"/>
  <c r="X4834" i="3" s="1"/>
  <c r="Q4812" i="3"/>
  <c r="X4812" i="3" s="1"/>
  <c r="Q4821" i="3"/>
  <c r="X4821" i="3" s="1"/>
  <c r="Q4831" i="3"/>
  <c r="X4831" i="3" s="1"/>
  <c r="Q4838" i="3"/>
  <c r="X4838" i="3" s="1"/>
  <c r="Q4788" i="3"/>
  <c r="X4788" i="3" s="1"/>
  <c r="Q4794" i="3"/>
  <c r="X4794" i="3" s="1"/>
  <c r="E4982" i="3"/>
  <c r="E4974" i="3"/>
  <c r="E4966" i="3"/>
  <c r="E4958" i="3"/>
  <c r="E4950" i="3"/>
  <c r="E4942" i="3"/>
  <c r="E4934" i="3"/>
  <c r="Q4977" i="3"/>
  <c r="X4977" i="3" s="1"/>
  <c r="Q4881" i="3"/>
  <c r="X4881" i="3" s="1"/>
  <c r="Q4856" i="3"/>
  <c r="X4856" i="3" s="1"/>
  <c r="Q4852" i="3"/>
  <c r="X4852" i="3" s="1"/>
  <c r="Q4857" i="3"/>
  <c r="X4857" i="3" s="1"/>
  <c r="Q4843" i="3"/>
  <c r="X4843" i="3" s="1"/>
  <c r="Q4847" i="3"/>
  <c r="X4847" i="3" s="1"/>
  <c r="Q4844" i="3"/>
  <c r="X4844" i="3" s="1"/>
  <c r="Q4849" i="3"/>
  <c r="X4849" i="3" s="1"/>
  <c r="Q4846" i="3"/>
  <c r="X4846" i="3" s="1"/>
  <c r="E4759" i="3"/>
  <c r="E4760" i="3"/>
  <c r="E4855" i="3"/>
  <c r="Q4911" i="3"/>
  <c r="X4911" i="3" s="1"/>
  <c r="Q4901" i="3"/>
  <c r="X4901" i="3" s="1"/>
  <c r="Q4902" i="3"/>
  <c r="X4902" i="3" s="1"/>
  <c r="Q4908" i="3"/>
  <c r="X4908" i="3" s="1"/>
  <c r="Q4909" i="3"/>
  <c r="X4909" i="3" s="1"/>
  <c r="Q4910" i="3"/>
  <c r="X4910" i="3" s="1"/>
  <c r="Q4884" i="3"/>
  <c r="X4884" i="3" s="1"/>
  <c r="Q4885" i="3"/>
  <c r="X4885" i="3" s="1"/>
  <c r="Q4886" i="3"/>
  <c r="X4886" i="3" s="1"/>
  <c r="Q4887" i="3"/>
  <c r="X4887" i="3" s="1"/>
  <c r="Q4888" i="3"/>
  <c r="X4888" i="3" s="1"/>
  <c r="Q4889" i="3"/>
  <c r="X4889" i="3" s="1"/>
  <c r="Q4890" i="3"/>
  <c r="X4890" i="3" s="1"/>
  <c r="Q4891" i="3"/>
  <c r="X4891" i="3" s="1"/>
  <c r="Q4892" i="3"/>
  <c r="X4892" i="3" s="1"/>
  <c r="Q4893" i="3"/>
  <c r="X4893" i="3" s="1"/>
  <c r="Q4894" i="3"/>
  <c r="X4894" i="3" s="1"/>
  <c r="Q4895" i="3"/>
  <c r="X4895" i="3" s="1"/>
  <c r="Q4861" i="3"/>
  <c r="X4861" i="3" s="1"/>
  <c r="Q4862" i="3"/>
  <c r="X4862" i="3" s="1"/>
  <c r="Q4863" i="3"/>
  <c r="X4863" i="3" s="1"/>
  <c r="E4750" i="3"/>
  <c r="E4749" i="3"/>
  <c r="E4852" i="3"/>
  <c r="Q4858" i="3"/>
  <c r="X4858" i="3" s="1"/>
  <c r="Q4850" i="3"/>
  <c r="X4850" i="3" s="1"/>
  <c r="Q4848" i="3"/>
  <c r="X4848" i="3" s="1"/>
  <c r="Q4845" i="3"/>
  <c r="X4845" i="3" s="1"/>
  <c r="E4776" i="3"/>
  <c r="E4775" i="3"/>
  <c r="Q4853" i="3"/>
  <c r="X4853" i="3" s="1"/>
  <c r="E4844" i="3"/>
  <c r="Q4786" i="3"/>
  <c r="X4786" i="3" s="1"/>
  <c r="Q4798" i="3"/>
  <c r="X4798" i="3" s="1"/>
  <c r="Q4806" i="3"/>
  <c r="X4806" i="3" s="1"/>
  <c r="Q4789" i="3"/>
  <c r="X4789" i="3" s="1"/>
  <c r="Q4795" i="3"/>
  <c r="X4795" i="3" s="1"/>
  <c r="Q4803" i="3"/>
  <c r="X4803" i="3" s="1"/>
  <c r="Q4787" i="3"/>
  <c r="X4787" i="3" s="1"/>
  <c r="Q4792" i="3"/>
  <c r="X4792" i="3" s="1"/>
  <c r="Q4800" i="3"/>
  <c r="X4800" i="3" s="1"/>
  <c r="Q4808" i="3"/>
  <c r="X4808" i="3" s="1"/>
  <c r="Q4785" i="3"/>
  <c r="X4785" i="3" s="1"/>
  <c r="Q4793" i="3"/>
  <c r="X4793" i="3" s="1"/>
  <c r="Q4797" i="3"/>
  <c r="X4797" i="3" s="1"/>
  <c r="Q4781" i="3"/>
  <c r="X4781" i="3" s="1"/>
  <c r="Q4783" i="3"/>
  <c r="X4783" i="3" s="1"/>
  <c r="Q4796" i="3"/>
  <c r="X4796" i="3" s="1"/>
  <c r="Q4801" i="3"/>
  <c r="X4801" i="3" s="1"/>
  <c r="Q4805" i="3"/>
  <c r="X4805" i="3" s="1"/>
  <c r="Q4807" i="3"/>
  <c r="X4807" i="3" s="1"/>
  <c r="Q4811" i="3"/>
  <c r="X4811" i="3" s="1"/>
  <c r="Q4819" i="3"/>
  <c r="X4819" i="3" s="1"/>
  <c r="Q4827" i="3"/>
  <c r="X4827" i="3" s="1"/>
  <c r="Q4830" i="3"/>
  <c r="X4830" i="3" s="1"/>
  <c r="Q4791" i="3"/>
  <c r="X4791" i="3" s="1"/>
  <c r="Q4802" i="3"/>
  <c r="X4802" i="3" s="1"/>
  <c r="Q4804" i="3"/>
  <c r="X4804" i="3" s="1"/>
  <c r="Q4810" i="3"/>
  <c r="X4810" i="3" s="1"/>
  <c r="Q4818" i="3"/>
  <c r="X4818" i="3" s="1"/>
  <c r="Q4826" i="3"/>
  <c r="X4826" i="3" s="1"/>
  <c r="Q4833" i="3"/>
  <c r="X4833" i="3" s="1"/>
  <c r="Q4837" i="3"/>
  <c r="X4837" i="3" s="1"/>
  <c r="Q4809" i="3"/>
  <c r="X4809" i="3" s="1"/>
  <c r="Q4817" i="3"/>
  <c r="X4817" i="3" s="1"/>
  <c r="Q4825" i="3"/>
  <c r="X4825" i="3" s="1"/>
  <c r="Q4828" i="3"/>
  <c r="X4828" i="3" s="1"/>
  <c r="E4804" i="3"/>
  <c r="E4834" i="3"/>
  <c r="E4801" i="3"/>
  <c r="E4796" i="3"/>
  <c r="E4792" i="3"/>
  <c r="E4785" i="3"/>
  <c r="E4744" i="3"/>
  <c r="E4772" i="3"/>
  <c r="E4807" i="3"/>
  <c r="E4799" i="3"/>
  <c r="Q4782" i="3"/>
  <c r="X4782" i="3" s="1"/>
  <c r="Q4790" i="3"/>
  <c r="X4790" i="3" s="1"/>
  <c r="Q4779" i="3"/>
  <c r="X4779" i="3" s="1"/>
  <c r="Q4784" i="3"/>
  <c r="X4784" i="3" s="1"/>
  <c r="E4802" i="3"/>
  <c r="E4794" i="3"/>
  <c r="E4787" i="3"/>
  <c r="Q4777" i="3"/>
  <c r="X4777" i="3" s="1"/>
  <c r="E4805" i="3"/>
  <c r="E4797" i="3"/>
  <c r="E4769" i="3"/>
  <c r="E4783" i="3"/>
  <c r="E4763" i="3"/>
  <c r="E4778" i="3"/>
  <c r="E4789" i="3"/>
  <c r="E4781" i="3"/>
  <c r="E4770" i="3"/>
  <c r="E4758" i="3"/>
  <c r="Q4733" i="3"/>
  <c r="X4733" i="3" s="1"/>
  <c r="Q4719" i="3"/>
  <c r="X4719" i="3" s="1"/>
  <c r="Q4718" i="3"/>
  <c r="X4718" i="3" s="1"/>
  <c r="Q4714" i="3"/>
  <c r="X4714" i="3" s="1"/>
  <c r="Q4712" i="3"/>
  <c r="X4712" i="3" s="1"/>
  <c r="Q4717" i="3"/>
  <c r="X4717" i="3" s="1"/>
  <c r="Q4724" i="3"/>
  <c r="X4724" i="3" s="1"/>
  <c r="E4728" i="3"/>
  <c r="E4725" i="3"/>
  <c r="E4700" i="3"/>
  <c r="Q4725" i="3"/>
  <c r="X4725" i="3" s="1"/>
  <c r="Q4727" i="3"/>
  <c r="X4727" i="3" s="1"/>
  <c r="Q4711" i="3"/>
  <c r="X4711" i="3" s="1"/>
  <c r="Q4726" i="3"/>
  <c r="X4726" i="3" s="1"/>
  <c r="Q4722" i="3"/>
  <c r="X4722" i="3" s="1"/>
  <c r="Q4728" i="3"/>
  <c r="X4728" i="3" s="1"/>
  <c r="Q4731" i="3"/>
  <c r="X4731" i="3" s="1"/>
  <c r="Q4723" i="3"/>
  <c r="X4723" i="3" s="1"/>
  <c r="Q4715" i="3"/>
  <c r="X4715" i="3" s="1"/>
  <c r="Q4716" i="3"/>
  <c r="X4716" i="3" s="1"/>
  <c r="Q4713" i="3"/>
  <c r="X4713" i="3" s="1"/>
  <c r="Q4732" i="3"/>
  <c r="X4732" i="3" s="1"/>
  <c r="Q4721" i="3"/>
  <c r="X4721" i="3" s="1"/>
  <c r="Q4720" i="3"/>
  <c r="X4720" i="3" s="1"/>
  <c r="Q4730" i="3"/>
  <c r="X4730" i="3" s="1"/>
  <c r="Q4729" i="3"/>
  <c r="X4729" i="3" s="1"/>
  <c r="E4715" i="3"/>
  <c r="E4707" i="3"/>
  <c r="E4703" i="3"/>
  <c r="E4699" i="3"/>
  <c r="E4679" i="3"/>
  <c r="E4675" i="3"/>
  <c r="E4718" i="3"/>
  <c r="E4661" i="3"/>
  <c r="E4713" i="3"/>
  <c r="E4705" i="3"/>
  <c r="E4685" i="3"/>
  <c r="E4677" i="3"/>
  <c r="E4669" i="3"/>
  <c r="E4731" i="3"/>
  <c r="E4717" i="3"/>
  <c r="E4680" i="3"/>
  <c r="E4653" i="3"/>
  <c r="E4714" i="3"/>
  <c r="E4698" i="3"/>
  <c r="E4690" i="3"/>
  <c r="E4687" i="3"/>
  <c r="E4671" i="3"/>
  <c r="E4724" i="3"/>
  <c r="E4711" i="3"/>
  <c r="E4706" i="3"/>
  <c r="E4702" i="3"/>
  <c r="E4695" i="3"/>
  <c r="E4691" i="3"/>
  <c r="E4664" i="3"/>
  <c r="E4701" i="3"/>
  <c r="E4686" i="3"/>
  <c r="E4663" i="3"/>
  <c r="E4722" i="3"/>
  <c r="E4712" i="3"/>
  <c r="E4708" i="3"/>
  <c r="E4733" i="3"/>
  <c r="E4682" i="3"/>
  <c r="E4667" i="3"/>
  <c r="E4726" i="3"/>
  <c r="E4709" i="3"/>
  <c r="E4688" i="3"/>
  <c r="E4674" i="3"/>
  <c r="E4732" i="3"/>
  <c r="E4729" i="3"/>
  <c r="E4719" i="3"/>
  <c r="E4716" i="3"/>
  <c r="E4710" i="3"/>
  <c r="E4681" i="3"/>
  <c r="E4666" i="3"/>
  <c r="E4652" i="3"/>
  <c r="E4696" i="3"/>
  <c r="E4697" i="3"/>
  <c r="E4730" i="3"/>
  <c r="E4692" i="3"/>
  <c r="E4654" i="3"/>
  <c r="E4655" i="3"/>
  <c r="E4727" i="3"/>
  <c r="E4723" i="3"/>
  <c r="E4720" i="3"/>
  <c r="E4656" i="3"/>
  <c r="E4657" i="3"/>
  <c r="E4689" i="3"/>
  <c r="E4704" i="3"/>
  <c r="E4693" i="3"/>
  <c r="E4694" i="3"/>
  <c r="E4658" i="3"/>
  <c r="E4659" i="3"/>
  <c r="E4683" i="3"/>
  <c r="E4672" i="3"/>
  <c r="E4673" i="3"/>
  <c r="E4670" i="3"/>
  <c r="E4665" i="3"/>
  <c r="E4684" i="3"/>
  <c r="E4668" i="3"/>
  <c r="E4678" i="3"/>
  <c r="E4662" i="3"/>
  <c r="E4676" i="3"/>
  <c r="E4660" i="3"/>
  <c r="AG4650" i="3"/>
  <c r="F4650" i="3"/>
  <c r="D4650" i="3"/>
  <c r="E4651" i="3" s="1"/>
  <c r="AG4649" i="3"/>
  <c r="R5119" i="3" l="1"/>
  <c r="R5504" i="3"/>
  <c r="X5965" i="3"/>
  <c r="R5965" i="3"/>
  <c r="R5966" i="3"/>
  <c r="X5966" i="3"/>
  <c r="R4989" i="3"/>
  <c r="R5096" i="3"/>
  <c r="X5096" i="3"/>
  <c r="R4744" i="3"/>
  <c r="X4744" i="3"/>
  <c r="R5014" i="3"/>
  <c r="X5014" i="3"/>
  <c r="R5009" i="3"/>
  <c r="X5009" i="3"/>
  <c r="R5236" i="3"/>
  <c r="X5236" i="3"/>
  <c r="R4996" i="3"/>
  <c r="X4996" i="3"/>
  <c r="R4771" i="3"/>
  <c r="X4771" i="3"/>
  <c r="R4748" i="3"/>
  <c r="X4748" i="3"/>
  <c r="R5022" i="3"/>
  <c r="X5022" i="3"/>
  <c r="R5004" i="3"/>
  <c r="X5004" i="3"/>
  <c r="R4774" i="3"/>
  <c r="X4774" i="3"/>
  <c r="R4770" i="3"/>
  <c r="X4770" i="3"/>
  <c r="R5606" i="3"/>
  <c r="X5606" i="3"/>
  <c r="R5117" i="3"/>
  <c r="X5117" i="3"/>
  <c r="R5108" i="3"/>
  <c r="X5108" i="3"/>
  <c r="R5256" i="3"/>
  <c r="X5256" i="3"/>
  <c r="R4753" i="3"/>
  <c r="X4753" i="3"/>
  <c r="R5270" i="3"/>
  <c r="X5270" i="3"/>
  <c r="R5123" i="3"/>
  <c r="X5123" i="3"/>
  <c r="R5262" i="3"/>
  <c r="X5262" i="3"/>
  <c r="R5107" i="3"/>
  <c r="R5131" i="3"/>
  <c r="X5131" i="3"/>
  <c r="R4745" i="3"/>
  <c r="X4745" i="3"/>
  <c r="R4754" i="3"/>
  <c r="X4754" i="3"/>
  <c r="R5271" i="3"/>
  <c r="X5271" i="3"/>
  <c r="R5136" i="3"/>
  <c r="X5136" i="3"/>
  <c r="R5027" i="3"/>
  <c r="X5027" i="3"/>
  <c r="R4760" i="3"/>
  <c r="X4760" i="3"/>
  <c r="R4915" i="3"/>
  <c r="X4915" i="3"/>
  <c r="R5264" i="3"/>
  <c r="X5264" i="3"/>
  <c r="R5035" i="3"/>
  <c r="X5035" i="3"/>
  <c r="R5113" i="3"/>
  <c r="X5113" i="3"/>
  <c r="R5921" i="3"/>
  <c r="X5921" i="3"/>
  <c r="R5359" i="3"/>
  <c r="X5359" i="3"/>
  <c r="R5114" i="3"/>
  <c r="X5114" i="3"/>
  <c r="R4766" i="3"/>
  <c r="X4766" i="3"/>
  <c r="R4767" i="3"/>
  <c r="X4767" i="3"/>
  <c r="R5133" i="3"/>
  <c r="X5133" i="3"/>
  <c r="R4994" i="3"/>
  <c r="X4994" i="3"/>
  <c r="R5120" i="3"/>
  <c r="X5120" i="3"/>
  <c r="R5304" i="3"/>
  <c r="X5304" i="3"/>
  <c r="R4765" i="3"/>
  <c r="X4765" i="3"/>
  <c r="R5760" i="3"/>
  <c r="X5760" i="3"/>
  <c r="R5260" i="3"/>
  <c r="X5260" i="3"/>
  <c r="R4991" i="3"/>
  <c r="X4991" i="3"/>
  <c r="R5811" i="3"/>
  <c r="X5811" i="3"/>
  <c r="R5124" i="3"/>
  <c r="X5124" i="3"/>
  <c r="R4992" i="3"/>
  <c r="X4992" i="3"/>
  <c r="R5002" i="3"/>
  <c r="X5002" i="3"/>
  <c r="R5854" i="3"/>
  <c r="X5854" i="3"/>
  <c r="R5102" i="3"/>
  <c r="X5102" i="3"/>
  <c r="R4742" i="3"/>
  <c r="X4742" i="3"/>
  <c r="R5269" i="3"/>
  <c r="X5269" i="3"/>
  <c r="R5023" i="3"/>
  <c r="X5023" i="3"/>
  <c r="R5012" i="3"/>
  <c r="X5012" i="3"/>
  <c r="R4752" i="3"/>
  <c r="X4752" i="3"/>
  <c r="R5287" i="3"/>
  <c r="X5287" i="3"/>
  <c r="R5026" i="3"/>
  <c r="X5026" i="3"/>
  <c r="R5118" i="3"/>
  <c r="X5118" i="3"/>
  <c r="R5115" i="3"/>
  <c r="X5115" i="3"/>
  <c r="R4749" i="3"/>
  <c r="X4749" i="3"/>
  <c r="R4739" i="3"/>
  <c r="X4739" i="3"/>
  <c r="R5363" i="3"/>
  <c r="X5363" i="3"/>
  <c r="R5111" i="3"/>
  <c r="X5111" i="3"/>
  <c r="R5130" i="3"/>
  <c r="X5130" i="3"/>
  <c r="R4755" i="3"/>
  <c r="X4755" i="3"/>
  <c r="R4990" i="3"/>
  <c r="X4990" i="3"/>
  <c r="R5950" i="3"/>
  <c r="X5950" i="3"/>
  <c r="R5134" i="3"/>
  <c r="R5016" i="3"/>
  <c r="X5016" i="3"/>
  <c r="R5011" i="3"/>
  <c r="X5011" i="3"/>
  <c r="R4764" i="3"/>
  <c r="X4764" i="3"/>
  <c r="R5127" i="3"/>
  <c r="X5127" i="3"/>
  <c r="R4799" i="3"/>
  <c r="X4799" i="3"/>
  <c r="R4983" i="3"/>
  <c r="X4983" i="3"/>
  <c r="R5116" i="3"/>
  <c r="X5116" i="3"/>
  <c r="R5214" i="3"/>
  <c r="X5214" i="3"/>
  <c r="R5872" i="3"/>
  <c r="X5872" i="3"/>
  <c r="R5154" i="3"/>
  <c r="X5154" i="3"/>
  <c r="R5013" i="3"/>
  <c r="X5013" i="3"/>
  <c r="R5122" i="3"/>
  <c r="X5122" i="3"/>
  <c r="R4778" i="3"/>
  <c r="X4778" i="3"/>
  <c r="R5135" i="3"/>
  <c r="X5135" i="3"/>
  <c r="R5132" i="3"/>
  <c r="X5132" i="3"/>
  <c r="R4995" i="3"/>
  <c r="X4995" i="3"/>
  <c r="R5101" i="3"/>
  <c r="X5101" i="3"/>
  <c r="R5720" i="3"/>
  <c r="X5720" i="3"/>
  <c r="R5963" i="3"/>
  <c r="X5963" i="3"/>
  <c r="R5180" i="3"/>
  <c r="X5180" i="3"/>
  <c r="R4769" i="3"/>
  <c r="X4769" i="3"/>
  <c r="R4743" i="3"/>
  <c r="X4743" i="3"/>
  <c r="R5824" i="3"/>
  <c r="X5824" i="3"/>
  <c r="R5355" i="3"/>
  <c r="X5355" i="3"/>
  <c r="R5951" i="3"/>
  <c r="X5951" i="3"/>
  <c r="R5554" i="3"/>
  <c r="X5554" i="3"/>
  <c r="R5125" i="3"/>
  <c r="X5125" i="3"/>
  <c r="R5103" i="3"/>
  <c r="X5103" i="3"/>
  <c r="R5109" i="3"/>
  <c r="X5109" i="3"/>
  <c r="R5273" i="3"/>
  <c r="X5273" i="3"/>
  <c r="R4762" i="3"/>
  <c r="X4762" i="3"/>
  <c r="R4993" i="3"/>
  <c r="X4993" i="3"/>
  <c r="R5336" i="3"/>
  <c r="X5336" i="3"/>
  <c r="R5209" i="3"/>
  <c r="X5209" i="3"/>
  <c r="R5263" i="3"/>
  <c r="X5263" i="3"/>
  <c r="R4984" i="3"/>
  <c r="X4984" i="3"/>
  <c r="R4997" i="3"/>
  <c r="X4997" i="3"/>
  <c r="R4740" i="3"/>
  <c r="X4740" i="3"/>
  <c r="R4741" i="3"/>
  <c r="X4741" i="3"/>
  <c r="R4737" i="3"/>
  <c r="X4737" i="3"/>
  <c r="R5098" i="3"/>
  <c r="X5098" i="3"/>
  <c r="R5007" i="3"/>
  <c r="X5007" i="3"/>
  <c r="R5104" i="3"/>
  <c r="X5104" i="3"/>
  <c r="R5017" i="3"/>
  <c r="X5017" i="3"/>
  <c r="R5261" i="3"/>
  <c r="X5261" i="3"/>
  <c r="R5018" i="3"/>
  <c r="X5018" i="3"/>
  <c r="R5352" i="3"/>
  <c r="X5352" i="3"/>
  <c r="R5112" i="3"/>
  <c r="X5112" i="3"/>
  <c r="R4761" i="3"/>
  <c r="X4761" i="3"/>
  <c r="R4951" i="3"/>
  <c r="X4951" i="3"/>
  <c r="R5267" i="3"/>
  <c r="X5267" i="3"/>
  <c r="R5725" i="3"/>
  <c r="X5725" i="3"/>
  <c r="R4768" i="3"/>
  <c r="X4768" i="3"/>
  <c r="R5143" i="3"/>
  <c r="X5143" i="3"/>
  <c r="R5371" i="3"/>
  <c r="X5371" i="3"/>
  <c r="R5097" i="3"/>
  <c r="X5097" i="3"/>
  <c r="R4999" i="3"/>
  <c r="X4999" i="3"/>
  <c r="R4916" i="3"/>
  <c r="X4916" i="3"/>
  <c r="R5176" i="3"/>
  <c r="X5176" i="3"/>
  <c r="R5021" i="3"/>
  <c r="X5021" i="3"/>
  <c r="R5126" i="3"/>
  <c r="X5126" i="3"/>
  <c r="R4987" i="3"/>
  <c r="X4987" i="3"/>
  <c r="R5160" i="3"/>
  <c r="X5160" i="3"/>
  <c r="R5281" i="3"/>
  <c r="X5281" i="3"/>
  <c r="R4998" i="3"/>
  <c r="X4998" i="3"/>
  <c r="R5206" i="3"/>
  <c r="X5206" i="3"/>
  <c r="R4738" i="3"/>
  <c r="X4738" i="3"/>
  <c r="R4747" i="3"/>
  <c r="X4747" i="3"/>
  <c r="R5201" i="3"/>
  <c r="X5201" i="3"/>
  <c r="R4734" i="3"/>
  <c r="X4734" i="3"/>
  <c r="R4763" i="3"/>
  <c r="X4763" i="3"/>
  <c r="R5099" i="3"/>
  <c r="X5099" i="3"/>
  <c r="R5888" i="3"/>
  <c r="X5888" i="3"/>
  <c r="R5327" i="3"/>
  <c r="X5327" i="3"/>
  <c r="R4746" i="3"/>
  <c r="X4746" i="3"/>
  <c r="R4751" i="3"/>
  <c r="X4751" i="3"/>
  <c r="R4982" i="3"/>
  <c r="X4982" i="3"/>
  <c r="R5024" i="3"/>
  <c r="X5024" i="3"/>
  <c r="R4776" i="3"/>
  <c r="X4776" i="3"/>
  <c r="R5684" i="3"/>
  <c r="X5684" i="3"/>
  <c r="R5277" i="3"/>
  <c r="X5277" i="3"/>
  <c r="R5259" i="3"/>
  <c r="X5259" i="3"/>
  <c r="R4758" i="3"/>
  <c r="X4758" i="3"/>
  <c r="R5265" i="3"/>
  <c r="X5265" i="3"/>
  <c r="R4780" i="3"/>
  <c r="X4780" i="3"/>
  <c r="R5105" i="3"/>
  <c r="X5105" i="3"/>
  <c r="R5268" i="3"/>
  <c r="X5268" i="3"/>
  <c r="R5001" i="3"/>
  <c r="X5001" i="3"/>
  <c r="R5918" i="3"/>
  <c r="X5918" i="3"/>
  <c r="R5628" i="3"/>
  <c r="X5628" i="3"/>
  <c r="R5020" i="3"/>
  <c r="X5020" i="3"/>
  <c r="R4985" i="3"/>
  <c r="X4985" i="3"/>
  <c r="R4735" i="3"/>
  <c r="X4735" i="3"/>
  <c r="R5010" i="3"/>
  <c r="X5010" i="3"/>
  <c r="R5003" i="3"/>
  <c r="X5003" i="3"/>
  <c r="R5015" i="3"/>
  <c r="X5015" i="3"/>
  <c r="R5668" i="3"/>
  <c r="X5668" i="3"/>
  <c r="R4756" i="3"/>
  <c r="X4756" i="3"/>
  <c r="R5947" i="3"/>
  <c r="X5947" i="3"/>
  <c r="R5106" i="3"/>
  <c r="X5106" i="3"/>
  <c r="R5005" i="3"/>
  <c r="X5005" i="3"/>
  <c r="R5224" i="3"/>
  <c r="X5224" i="3"/>
  <c r="R5019" i="3"/>
  <c r="X5019" i="3"/>
  <c r="R5034" i="3"/>
  <c r="R4988" i="3"/>
  <c r="X4988" i="3"/>
  <c r="R5006" i="3"/>
  <c r="X5006" i="3"/>
  <c r="R5129" i="3"/>
  <c r="X5129" i="3"/>
  <c r="R5272" i="3"/>
  <c r="X5272" i="3"/>
  <c r="R4736" i="3"/>
  <c r="X4736" i="3"/>
  <c r="R4772" i="3"/>
  <c r="X4772" i="3"/>
  <c r="R5857" i="3"/>
  <c r="X5857" i="3"/>
  <c r="R5100" i="3"/>
  <c r="X5100" i="3"/>
  <c r="R5121" i="3"/>
  <c r="X5121" i="3"/>
  <c r="R5258" i="3"/>
  <c r="X5258" i="3"/>
  <c r="R5008" i="3"/>
  <c r="X5008" i="3"/>
  <c r="R4921" i="3"/>
  <c r="X4921" i="3"/>
  <c r="R5197" i="3"/>
  <c r="X5197" i="3"/>
  <c r="R5029" i="3"/>
  <c r="X5029" i="3"/>
  <c r="R5128" i="3"/>
  <c r="X5128" i="3"/>
  <c r="R5110" i="3"/>
  <c r="X5110" i="3"/>
  <c r="R4986" i="3"/>
  <c r="X4986" i="3"/>
  <c r="R5266" i="3"/>
  <c r="X5266" i="3"/>
  <c r="R5000" i="3"/>
  <c r="X5000" i="3"/>
  <c r="R5248" i="3"/>
  <c r="X5248" i="3"/>
  <c r="R4757" i="3"/>
  <c r="X4757" i="3"/>
  <c r="R4759" i="3"/>
  <c r="X4759" i="3"/>
  <c r="R5200" i="3"/>
  <c r="X5200" i="3"/>
  <c r="R4750" i="3"/>
  <c r="X4750" i="3"/>
  <c r="R5320" i="3"/>
  <c r="X5320" i="3"/>
  <c r="R4773" i="3"/>
  <c r="X4773" i="3"/>
  <c r="R4775" i="3"/>
  <c r="X4775" i="3"/>
  <c r="R4801" i="3"/>
  <c r="R4886" i="3"/>
  <c r="R4788" i="3"/>
  <c r="R4928" i="3"/>
  <c r="R4879" i="3"/>
  <c r="R4974" i="3"/>
  <c r="R5063" i="3"/>
  <c r="R5030" i="3"/>
  <c r="R4851" i="3"/>
  <c r="R5366" i="3"/>
  <c r="R5402" i="3"/>
  <c r="R5589" i="3"/>
  <c r="R5169" i="3"/>
  <c r="R5278" i="3"/>
  <c r="R5374" i="3"/>
  <c r="R5500" i="3"/>
  <c r="R5204" i="3"/>
  <c r="R5437" i="3"/>
  <c r="R5563" i="3"/>
  <c r="R5431" i="3"/>
  <c r="R5488" i="3"/>
  <c r="R5694" i="3"/>
  <c r="R5816" i="3"/>
  <c r="R5630" i="3"/>
  <c r="R5416" i="3"/>
  <c r="R5662" i="3"/>
  <c r="R5798" i="3"/>
  <c r="R5743" i="3"/>
  <c r="R5758" i="3"/>
  <c r="R5803" i="3"/>
  <c r="R5529" i="3"/>
  <c r="R4970" i="3"/>
  <c r="R5158" i="3"/>
  <c r="R5184" i="3"/>
  <c r="R5293" i="3"/>
  <c r="R5329" i="3"/>
  <c r="R5405" i="3"/>
  <c r="R5572" i="3"/>
  <c r="R5436" i="3"/>
  <c r="R5535" i="3"/>
  <c r="R5334" i="3"/>
  <c r="R5602" i="3"/>
  <c r="R5411" i="3"/>
  <c r="R5388" i="3"/>
  <c r="R5671" i="3"/>
  <c r="R5675" i="3"/>
  <c r="R5890" i="3"/>
  <c r="R5480" i="3"/>
  <c r="R5957" i="3"/>
  <c r="R5665" i="3"/>
  <c r="R5754" i="3"/>
  <c r="R5914" i="3"/>
  <c r="R5672" i="3"/>
  <c r="R5831" i="3"/>
  <c r="R5784" i="3"/>
  <c r="R5626" i="3"/>
  <c r="R5795" i="3"/>
  <c r="R4777" i="3"/>
  <c r="R4830" i="3"/>
  <c r="R4850" i="3"/>
  <c r="R4884" i="3"/>
  <c r="R4937" i="3"/>
  <c r="R4933" i="3"/>
  <c r="R4875" i="3"/>
  <c r="R5061" i="3"/>
  <c r="R5037" i="3"/>
  <c r="R5231" i="3"/>
  <c r="R5565" i="3"/>
  <c r="R5346" i="3"/>
  <c r="R5196" i="3"/>
  <c r="R5330" i="3"/>
  <c r="R5434" i="3"/>
  <c r="R5576" i="3"/>
  <c r="R5507" i="3"/>
  <c r="R5332" i="3"/>
  <c r="R5407" i="3"/>
  <c r="R5367" i="3"/>
  <c r="R5441" i="3"/>
  <c r="R5832" i="3"/>
  <c r="R5924" i="3"/>
  <c r="R5705" i="3"/>
  <c r="R5959" i="3"/>
  <c r="R4784" i="3"/>
  <c r="R4833" i="3"/>
  <c r="R4827" i="3"/>
  <c r="R4781" i="3"/>
  <c r="R4803" i="3"/>
  <c r="R4858" i="3"/>
  <c r="R4891" i="3"/>
  <c r="R4910" i="3"/>
  <c r="R4849" i="3"/>
  <c r="R4977" i="3"/>
  <c r="R4821" i="3"/>
  <c r="R4824" i="3"/>
  <c r="R4906" i="3"/>
  <c r="R4929" i="3"/>
  <c r="R4963" i="3"/>
  <c r="R4949" i="3"/>
  <c r="R4876" i="3"/>
  <c r="R4976" i="3"/>
  <c r="R4918" i="3"/>
  <c r="R4897" i="3"/>
  <c r="R4960" i="3"/>
  <c r="R4874" i="3"/>
  <c r="R5076" i="3"/>
  <c r="R5068" i="3"/>
  <c r="R5060" i="3"/>
  <c r="R5052" i="3"/>
  <c r="R5044" i="3"/>
  <c r="R5031" i="3"/>
  <c r="R5091" i="3"/>
  <c r="R5085" i="3"/>
  <c r="R5173" i="3"/>
  <c r="R5155" i="3"/>
  <c r="R5207" i="3"/>
  <c r="R4870" i="3"/>
  <c r="R5219" i="3"/>
  <c r="R5241" i="3"/>
  <c r="R5250" i="3"/>
  <c r="R5502" i="3"/>
  <c r="R5537" i="3"/>
  <c r="R5569" i="3"/>
  <c r="R4978" i="3"/>
  <c r="R4924" i="3"/>
  <c r="R4964" i="3"/>
  <c r="R5151" i="3"/>
  <c r="R5194" i="3"/>
  <c r="R5148" i="3"/>
  <c r="R5174" i="3"/>
  <c r="R5213" i="3"/>
  <c r="R5291" i="3"/>
  <c r="R5326" i="3"/>
  <c r="R5286" i="3"/>
  <c r="R5321" i="3"/>
  <c r="R5280" i="3"/>
  <c r="R5433" i="3"/>
  <c r="R5477" i="3"/>
  <c r="R5516" i="3"/>
  <c r="R5548" i="3"/>
  <c r="R5580" i="3"/>
  <c r="R5470" i="3"/>
  <c r="R5511" i="3"/>
  <c r="R5543" i="3"/>
  <c r="R5575" i="3"/>
  <c r="R5316" i="3"/>
  <c r="R5296" i="3"/>
  <c r="R5550" i="3"/>
  <c r="R5558" i="3"/>
  <c r="R5190" i="3"/>
  <c r="R5379" i="3"/>
  <c r="R5413" i="3"/>
  <c r="R5534" i="3"/>
  <c r="R5495" i="3"/>
  <c r="R5418" i="3"/>
  <c r="R5364" i="3"/>
  <c r="R5415" i="3"/>
  <c r="R5487" i="3"/>
  <c r="R5687" i="3"/>
  <c r="R5440" i="3"/>
  <c r="R5610" i="3"/>
  <c r="R5670" i="3"/>
  <c r="R5735" i="3"/>
  <c r="R5767" i="3"/>
  <c r="R5481" i="3"/>
  <c r="R5562" i="3"/>
  <c r="R5639" i="3"/>
  <c r="R5794" i="3"/>
  <c r="R5842" i="3"/>
  <c r="R5906" i="3"/>
  <c r="R5928" i="3"/>
  <c r="R5703" i="3"/>
  <c r="R5740" i="3"/>
  <c r="R5489" i="3"/>
  <c r="R5721" i="3"/>
  <c r="R5323" i="3"/>
  <c r="R5605" i="3"/>
  <c r="R5850" i="3"/>
  <c r="R5916" i="3"/>
  <c r="R5905" i="3"/>
  <c r="R5954" i="3"/>
  <c r="R5652" i="3"/>
  <c r="R5762" i="3"/>
  <c r="R5875" i="3"/>
  <c r="R5946" i="3"/>
  <c r="R5634" i="3"/>
  <c r="R5744" i="3"/>
  <c r="R5835" i="3"/>
  <c r="R5748" i="3"/>
  <c r="R5782" i="3"/>
  <c r="R5955" i="3"/>
  <c r="R5823" i="3"/>
  <c r="R5780" i="3"/>
  <c r="R5815" i="3"/>
  <c r="R5865" i="3"/>
  <c r="R5894" i="3"/>
  <c r="R5933" i="3"/>
  <c r="R5447" i="3"/>
  <c r="R5820" i="3"/>
  <c r="R5717" i="3"/>
  <c r="R5728" i="3"/>
  <c r="R5936" i="3"/>
  <c r="R5761" i="3"/>
  <c r="R5901" i="3"/>
  <c r="R5701" i="3"/>
  <c r="R5764" i="3"/>
  <c r="R4817" i="3"/>
  <c r="R4786" i="3"/>
  <c r="R4953" i="3"/>
  <c r="R4904" i="3"/>
  <c r="R5071" i="3"/>
  <c r="R5039" i="3"/>
  <c r="R5253" i="3"/>
  <c r="R5211" i="3"/>
  <c r="R5444" i="3"/>
  <c r="R4943" i="3"/>
  <c r="R5146" i="3"/>
  <c r="R5255" i="3"/>
  <c r="R5306" i="3"/>
  <c r="R5406" i="3"/>
  <c r="R5536" i="3"/>
  <c r="R5378" i="3"/>
  <c r="R5531" i="3"/>
  <c r="R5395" i="3"/>
  <c r="R5243" i="3"/>
  <c r="R5392" i="3"/>
  <c r="R5342" i="3"/>
  <c r="R5510" i="3"/>
  <c r="R5880" i="3"/>
  <c r="R5908" i="3"/>
  <c r="R5773" i="3"/>
  <c r="R5779" i="3"/>
  <c r="R5669" i="3"/>
  <c r="R5882" i="3"/>
  <c r="R5696" i="3"/>
  <c r="R5904" i="3"/>
  <c r="R5787" i="3"/>
  <c r="R5793" i="3"/>
  <c r="R5930" i="3"/>
  <c r="R5618" i="3"/>
  <c r="R5817" i="3"/>
  <c r="R5714" i="3"/>
  <c r="R5887" i="3"/>
  <c r="R5836" i="3"/>
  <c r="R5655" i="3"/>
  <c r="R4802" i="3"/>
  <c r="R4845" i="3"/>
  <c r="R4852" i="3"/>
  <c r="R4934" i="3"/>
  <c r="R4913" i="3"/>
  <c r="R4883" i="3"/>
  <c r="R5079" i="3"/>
  <c r="R5047" i="3"/>
  <c r="R5230" i="3"/>
  <c r="R5429" i="3"/>
  <c r="R5557" i="3"/>
  <c r="R5338" i="3"/>
  <c r="R5153" i="3"/>
  <c r="R5333" i="3"/>
  <c r="R5450" i="3"/>
  <c r="R5568" i="3"/>
  <c r="R5490" i="3"/>
  <c r="R5308" i="3"/>
  <c r="R5193" i="3"/>
  <c r="R5538" i="3"/>
  <c r="R5719" i="3"/>
  <c r="R5753" i="3"/>
  <c r="R5778" i="3"/>
  <c r="R5724" i="3"/>
  <c r="R5348" i="3"/>
  <c r="R5913" i="3"/>
  <c r="R5747" i="3"/>
  <c r="R5911" i="3"/>
  <c r="R5893" i="3"/>
  <c r="R5902" i="3"/>
  <c r="R5923" i="3"/>
  <c r="R4809" i="3"/>
  <c r="R4791" i="3"/>
  <c r="R4796" i="3"/>
  <c r="R4792" i="3"/>
  <c r="R4848" i="3"/>
  <c r="R4893" i="3"/>
  <c r="R4885" i="3"/>
  <c r="R4902" i="3"/>
  <c r="R4856" i="3"/>
  <c r="R4838" i="3"/>
  <c r="R4839" i="3"/>
  <c r="R4832" i="3"/>
  <c r="R4945" i="3"/>
  <c r="R4922" i="3"/>
  <c r="R4925" i="3"/>
  <c r="R4865" i="3"/>
  <c r="R4903" i="3"/>
  <c r="R4878" i="3"/>
  <c r="R4914" i="3"/>
  <c r="R4957" i="3"/>
  <c r="R4919" i="3"/>
  <c r="R4882" i="3"/>
  <c r="R5078" i="3"/>
  <c r="R5070" i="3"/>
  <c r="R5062" i="3"/>
  <c r="R5054" i="3"/>
  <c r="R5046" i="3"/>
  <c r="R5038" i="3"/>
  <c r="R5093" i="3"/>
  <c r="R5165" i="3"/>
  <c r="R5139" i="3"/>
  <c r="R5168" i="3"/>
  <c r="R4872" i="3"/>
  <c r="R5222" i="3"/>
  <c r="R5235" i="3"/>
  <c r="R5210" i="3"/>
  <c r="R5369" i="3"/>
  <c r="R5401" i="3"/>
  <c r="R5428" i="3"/>
  <c r="R5486" i="3"/>
  <c r="R4940" i="3"/>
  <c r="R5435" i="3"/>
  <c r="R5145" i="3"/>
  <c r="R5302" i="3"/>
  <c r="R5373" i="3"/>
  <c r="R5508" i="3"/>
  <c r="R5604" i="3"/>
  <c r="R5377" i="3"/>
  <c r="R5498" i="3"/>
  <c r="R5599" i="3"/>
  <c r="R5398" i="3"/>
  <c r="R5376" i="3"/>
  <c r="R5412" i="3"/>
  <c r="R5372" i="3"/>
  <c r="R5442" i="3"/>
  <c r="R5463" i="3"/>
  <c r="R5896" i="3"/>
  <c r="R5633" i="3"/>
  <c r="R5621" i="3"/>
  <c r="R5343" i="3"/>
  <c r="R5623" i="3"/>
  <c r="R5654" i="3"/>
  <c r="R5839" i="3"/>
  <c r="R5920" i="3"/>
  <c r="R5883" i="3"/>
  <c r="R5695" i="3"/>
  <c r="R5829" i="3"/>
  <c r="R5937" i="3"/>
  <c r="R5813" i="3"/>
  <c r="R5768" i="3"/>
  <c r="R5931" i="3"/>
  <c r="R5730" i="3"/>
  <c r="R5818" i="3"/>
  <c r="R5925" i="3"/>
  <c r="R5702" i="3"/>
  <c r="R5825" i="3"/>
  <c r="R4783" i="3"/>
  <c r="R4901" i="3"/>
  <c r="R4831" i="3"/>
  <c r="R4971" i="3"/>
  <c r="R4877" i="3"/>
  <c r="R4968" i="3"/>
  <c r="R5053" i="3"/>
  <c r="R5171" i="3"/>
  <c r="R5223" i="3"/>
  <c r="R5494" i="3"/>
  <c r="R4946" i="3"/>
  <c r="R5172" i="3"/>
  <c r="R5177" i="3"/>
  <c r="R5325" i="3"/>
  <c r="R5512" i="3"/>
  <c r="R5571" i="3"/>
  <c r="R5397" i="3"/>
  <c r="R5414" i="3"/>
  <c r="R5375" i="3"/>
  <c r="R5710" i="3"/>
  <c r="R5471" i="3"/>
  <c r="R5769" i="3"/>
  <c r="R5570" i="3"/>
  <c r="R5594" i="3"/>
  <c r="R5331" i="3"/>
  <c r="R5663" i="3"/>
  <c r="R5915" i="3"/>
  <c r="R5873" i="3"/>
  <c r="R5771" i="3"/>
  <c r="R5776" i="3"/>
  <c r="R5805" i="3"/>
  <c r="R5501" i="3"/>
  <c r="R5739" i="3"/>
  <c r="R5948" i="3"/>
  <c r="R5898" i="3"/>
  <c r="R5889" i="3"/>
  <c r="R4779" i="3"/>
  <c r="R4826" i="3"/>
  <c r="R4795" i="3"/>
  <c r="R4909" i="3"/>
  <c r="R4854" i="3"/>
  <c r="R4860" i="3"/>
  <c r="R4896" i="3"/>
  <c r="R4873" i="3"/>
  <c r="R5075" i="3"/>
  <c r="R5051" i="3"/>
  <c r="R5090" i="3"/>
  <c r="R5084" i="3"/>
  <c r="R5199" i="3"/>
  <c r="R4869" i="3"/>
  <c r="R5237" i="3"/>
  <c r="R5220" i="3"/>
  <c r="R5462" i="3"/>
  <c r="R5573" i="3"/>
  <c r="R4981" i="3"/>
  <c r="R5182" i="3"/>
  <c r="R5307" i="3"/>
  <c r="R5283" i="3"/>
  <c r="R5390" i="3"/>
  <c r="R5476" i="3"/>
  <c r="R5584" i="3"/>
  <c r="R5469" i="3"/>
  <c r="R5579" i="3"/>
  <c r="R5232" i="3"/>
  <c r="R5360" i="3"/>
  <c r="R5491" i="3"/>
  <c r="R5736" i="3"/>
  <c r="R5944" i="3"/>
  <c r="R5876" i="3"/>
  <c r="R5722" i="3"/>
  <c r="R5851" i="3"/>
  <c r="R5935" i="3"/>
  <c r="R5862" i="3"/>
  <c r="R5746" i="3"/>
  <c r="R5791" i="3"/>
  <c r="R4790" i="3"/>
  <c r="R4818" i="3"/>
  <c r="R4811" i="3"/>
  <c r="R4793" i="3"/>
  <c r="R4789" i="3"/>
  <c r="R4862" i="3"/>
  <c r="R4889" i="3"/>
  <c r="R4908" i="3"/>
  <c r="R4911" i="3"/>
  <c r="R4847" i="3"/>
  <c r="R4834" i="3"/>
  <c r="R4841" i="3"/>
  <c r="R4855" i="3"/>
  <c r="R4958" i="3"/>
  <c r="R4947" i="3"/>
  <c r="R4859" i="3"/>
  <c r="R4923" i="3"/>
  <c r="R4822" i="3"/>
  <c r="R4944" i="3"/>
  <c r="R5082" i="3"/>
  <c r="R5074" i="3"/>
  <c r="R5066" i="3"/>
  <c r="R5058" i="3"/>
  <c r="R5050" i="3"/>
  <c r="R5042" i="3"/>
  <c r="R5036" i="3"/>
  <c r="R5141" i="3"/>
  <c r="R5086" i="3"/>
  <c r="R5181" i="3"/>
  <c r="R5095" i="3"/>
  <c r="R4900" i="3"/>
  <c r="R5033" i="3"/>
  <c r="R4813" i="3"/>
  <c r="R5227" i="3"/>
  <c r="R5242" i="3"/>
  <c r="R5225" i="3"/>
  <c r="R5337" i="3"/>
  <c r="R5385" i="3"/>
  <c r="R5461" i="3"/>
  <c r="R5513" i="3"/>
  <c r="R5545" i="3"/>
  <c r="R5577" i="3"/>
  <c r="R4930" i="3"/>
  <c r="R4959" i="3"/>
  <c r="R5192" i="3"/>
  <c r="R5178" i="3"/>
  <c r="R5170" i="3"/>
  <c r="R5159" i="3"/>
  <c r="R5252" i="3"/>
  <c r="R5303" i="3"/>
  <c r="R5289" i="3"/>
  <c r="R5318" i="3"/>
  <c r="R5279" i="3"/>
  <c r="R5313" i="3"/>
  <c r="R5350" i="3"/>
  <c r="R5389" i="3"/>
  <c r="R5421" i="3"/>
  <c r="R5524" i="3"/>
  <c r="R5556" i="3"/>
  <c r="R5588" i="3"/>
  <c r="R5393" i="3"/>
  <c r="R5454" i="3"/>
  <c r="R5468" i="3"/>
  <c r="R5519" i="3"/>
  <c r="R5551" i="3"/>
  <c r="R5583" i="3"/>
  <c r="R5312" i="3"/>
  <c r="R5427" i="3"/>
  <c r="R5240" i="3"/>
  <c r="R5382" i="3"/>
  <c r="R5505" i="3"/>
  <c r="R5483" i="3"/>
  <c r="R5425" i="3"/>
  <c r="R5497" i="3"/>
  <c r="R5473" i="3"/>
  <c r="R5542" i="3"/>
  <c r="R5690" i="3"/>
  <c r="R5493" i="3"/>
  <c r="R5640" i="3"/>
  <c r="R5737" i="3"/>
  <c r="R5858" i="3"/>
  <c r="R5922" i="3"/>
  <c r="R5617" i="3"/>
  <c r="R5356" i="3"/>
  <c r="R5612" i="3"/>
  <c r="R5770" i="3"/>
  <c r="R5311" i="3"/>
  <c r="R5738" i="3"/>
  <c r="R5499" i="3"/>
  <c r="R5347" i="3"/>
  <c r="R5443" i="3"/>
  <c r="R5645" i="3"/>
  <c r="R5648" i="3"/>
  <c r="R5644" i="3"/>
  <c r="R5852" i="3"/>
  <c r="R5841" i="3"/>
  <c r="R5927" i="3"/>
  <c r="R5680" i="3"/>
  <c r="R5822" i="3"/>
  <c r="R5945" i="3"/>
  <c r="R5808" i="3"/>
  <c r="R5578" i="3"/>
  <c r="R5627" i="3"/>
  <c r="R5685" i="3"/>
  <c r="R5870" i="3"/>
  <c r="R5834" i="3"/>
  <c r="R5766" i="3"/>
  <c r="R5790" i="3"/>
  <c r="R5867" i="3"/>
  <c r="R5859" i="3"/>
  <c r="R5958" i="3"/>
  <c r="R5650" i="3"/>
  <c r="R5734" i="3"/>
  <c r="R5886" i="3"/>
  <c r="R5885" i="3"/>
  <c r="R5715" i="3"/>
  <c r="R5861" i="3"/>
  <c r="R5847" i="3"/>
  <c r="R5961" i="3"/>
  <c r="R5653" i="3"/>
  <c r="R5712" i="3"/>
  <c r="R4800" i="3"/>
  <c r="R4894" i="3"/>
  <c r="R4816" i="3"/>
  <c r="R4866" i="3"/>
  <c r="R4965" i="3"/>
  <c r="R5055" i="3"/>
  <c r="R5163" i="3"/>
  <c r="R5087" i="3"/>
  <c r="R5221" i="3"/>
  <c r="R5370" i="3"/>
  <c r="R5525" i="3"/>
  <c r="R4927" i="3"/>
  <c r="R5137" i="3"/>
  <c r="R5294" i="3"/>
  <c r="R5301" i="3"/>
  <c r="R5464" i="3"/>
  <c r="R5600" i="3"/>
  <c r="R5410" i="3"/>
  <c r="R5595" i="3"/>
  <c r="R5345" i="3"/>
  <c r="R5598" i="3"/>
  <c r="R5514" i="3"/>
  <c r="R5387" i="3"/>
  <c r="R5659" i="3"/>
  <c r="R5956" i="3"/>
  <c r="R5593" i="3"/>
  <c r="R5844" i="3"/>
  <c r="R5678" i="3"/>
  <c r="R5597" i="3"/>
  <c r="R5625" i="3"/>
  <c r="R5647" i="3"/>
  <c r="R5942" i="3"/>
  <c r="R5856" i="3"/>
  <c r="R5635" i="3"/>
  <c r="R5609" i="3"/>
  <c r="R5895" i="3"/>
  <c r="R5692" i="3"/>
  <c r="R5879" i="3"/>
  <c r="R5456" i="3"/>
  <c r="R5732" i="3"/>
  <c r="R5676" i="3"/>
  <c r="R5910" i="3"/>
  <c r="R5699" i="3"/>
  <c r="R5561" i="3"/>
  <c r="R4956" i="3"/>
  <c r="R5142" i="3"/>
  <c r="R5150" i="3"/>
  <c r="R5274" i="3"/>
  <c r="R5297" i="3"/>
  <c r="R5449" i="3"/>
  <c r="R5540" i="3"/>
  <c r="R5203" i="3"/>
  <c r="R5409" i="3"/>
  <c r="R5567" i="3"/>
  <c r="R5340" i="3"/>
  <c r="R5361" i="3"/>
  <c r="R5187" i="3"/>
  <c r="R5546" i="3"/>
  <c r="R5404" i="3"/>
  <c r="R5351" i="3"/>
  <c r="R5451" i="3"/>
  <c r="R5642" i="3"/>
  <c r="R5826" i="3"/>
  <c r="R5455" i="3"/>
  <c r="R5723" i="3"/>
  <c r="R5706" i="3"/>
  <c r="R5799" i="3"/>
  <c r="R5742" i="3"/>
  <c r="R5632" i="3"/>
  <c r="R5750" i="3"/>
  <c r="R5840" i="3"/>
  <c r="R5693" i="3"/>
  <c r="R5804" i="3"/>
  <c r="R5403" i="3"/>
  <c r="R5741" i="3"/>
  <c r="R5726" i="3"/>
  <c r="R5897" i="3"/>
  <c r="R4787" i="3"/>
  <c r="R4892" i="3"/>
  <c r="R4846" i="3"/>
  <c r="R4835" i="3"/>
  <c r="R4864" i="3"/>
  <c r="R4954" i="3"/>
  <c r="R5077" i="3"/>
  <c r="R5092" i="3"/>
  <c r="R5147" i="3"/>
  <c r="R4871" i="3"/>
  <c r="R5533" i="3"/>
  <c r="R4962" i="3"/>
  <c r="R5138" i="3"/>
  <c r="R5298" i="3"/>
  <c r="R5448" i="3"/>
  <c r="R5544" i="3"/>
  <c r="R5603" i="3"/>
  <c r="R5189" i="3"/>
  <c r="R5399" i="3"/>
  <c r="R5601" i="3"/>
  <c r="R5912" i="3"/>
  <c r="R5631" i="3"/>
  <c r="R5860" i="3"/>
  <c r="R5775" i="3"/>
  <c r="R5849" i="3"/>
  <c r="R5679" i="3"/>
  <c r="R5637" i="3"/>
  <c r="R5783" i="3"/>
  <c r="R5774" i="3"/>
  <c r="R5932" i="3"/>
  <c r="R5819" i="3"/>
  <c r="R5727" i="3"/>
  <c r="R5660" i="3"/>
  <c r="R5698" i="3"/>
  <c r="R4797" i="3"/>
  <c r="R4890" i="3"/>
  <c r="R4840" i="3"/>
  <c r="R4955" i="3"/>
  <c r="R4952" i="3"/>
  <c r="R5067" i="3"/>
  <c r="R5043" i="3"/>
  <c r="R5144" i="3"/>
  <c r="R5251" i="3"/>
  <c r="R5386" i="3"/>
  <c r="R5541" i="3"/>
  <c r="R4972" i="3"/>
  <c r="R5186" i="3"/>
  <c r="R5215" i="3"/>
  <c r="R5290" i="3"/>
  <c r="R5317" i="3"/>
  <c r="R5422" i="3"/>
  <c r="R5520" i="3"/>
  <c r="R5394" i="3"/>
  <c r="R5515" i="3"/>
  <c r="R5328" i="3"/>
  <c r="R5244" i="3"/>
  <c r="R5419" i="3"/>
  <c r="R5426" i="3"/>
  <c r="R5674" i="3"/>
  <c r="R5785" i="3"/>
  <c r="R5614" i="3"/>
  <c r="R5812" i="3"/>
  <c r="R5300" i="3"/>
  <c r="R5917" i="3"/>
  <c r="R5765" i="3"/>
  <c r="R5962" i="3"/>
  <c r="R5838" i="3"/>
  <c r="R5683" i="3"/>
  <c r="R5934" i="3"/>
  <c r="R5833" i="3"/>
  <c r="R5943" i="3"/>
  <c r="R5792" i="3"/>
  <c r="R5821" i="3"/>
  <c r="R5718" i="3"/>
  <c r="R5763" i="3"/>
  <c r="R5926" i="3"/>
  <c r="R5697" i="3"/>
  <c r="R5651" i="3"/>
  <c r="R4828" i="3"/>
  <c r="R4807" i="3"/>
  <c r="R4806" i="3"/>
  <c r="R4888" i="3"/>
  <c r="R4843" i="3"/>
  <c r="R4842" i="3"/>
  <c r="R4950" i="3"/>
  <c r="R4868" i="3"/>
  <c r="R4926" i="3"/>
  <c r="R5081" i="3"/>
  <c r="R5065" i="3"/>
  <c r="R5049" i="3"/>
  <c r="R5032" i="3"/>
  <c r="R5152" i="3"/>
  <c r="R5094" i="3"/>
  <c r="R4899" i="3"/>
  <c r="R5217" i="3"/>
  <c r="R5233" i="3"/>
  <c r="R5358" i="3"/>
  <c r="R5226" i="3"/>
  <c r="R5446" i="3"/>
  <c r="R5517" i="3"/>
  <c r="R5581" i="3"/>
  <c r="R4948" i="3"/>
  <c r="R5175" i="3"/>
  <c r="R5167" i="3"/>
  <c r="R5257" i="3"/>
  <c r="R5288" i="3"/>
  <c r="R5314" i="3"/>
  <c r="R5309" i="3"/>
  <c r="R5420" i="3"/>
  <c r="R5484" i="3"/>
  <c r="R5560" i="3"/>
  <c r="R5453" i="3"/>
  <c r="R5555" i="3"/>
  <c r="R5335" i="3"/>
  <c r="R5228" i="3"/>
  <c r="R5400" i="3"/>
  <c r="R5574" i="3"/>
  <c r="R5472" i="3"/>
  <c r="R5586" i="3"/>
  <c r="R5688" i="3"/>
  <c r="R5800" i="3"/>
  <c r="R5786" i="3"/>
  <c r="R5383" i="3"/>
  <c r="R5828" i="3"/>
  <c r="R5384" i="3"/>
  <c r="R5772" i="3"/>
  <c r="R5339" i="3"/>
  <c r="R5708" i="3"/>
  <c r="R5853" i="3"/>
  <c r="R5871" i="3"/>
  <c r="R5827" i="3"/>
  <c r="R5608" i="3"/>
  <c r="R5682" i="3"/>
  <c r="R5755" i="3"/>
  <c r="R5809" i="3"/>
  <c r="R5781" i="3"/>
  <c r="R5830" i="3"/>
  <c r="R5919" i="3"/>
  <c r="R5458" i="3"/>
  <c r="R5733" i="3"/>
  <c r="R5713" i="3"/>
  <c r="R5622" i="3"/>
  <c r="R5964" i="3"/>
  <c r="R5656" i="3"/>
  <c r="R5711" i="3"/>
  <c r="R4837" i="3"/>
  <c r="R4881" i="3"/>
  <c r="R4907" i="3"/>
  <c r="R4941" i="3"/>
  <c r="R4912" i="3"/>
  <c r="R4917" i="3"/>
  <c r="R5069" i="3"/>
  <c r="R5045" i="3"/>
  <c r="R5205" i="3"/>
  <c r="R5249" i="3"/>
  <c r="R4975" i="3"/>
  <c r="R5188" i="3"/>
  <c r="R5292" i="3"/>
  <c r="R5284" i="3"/>
  <c r="R5357" i="3"/>
  <c r="R5539" i="3"/>
  <c r="R5324" i="3"/>
  <c r="R5530" i="3"/>
  <c r="R5641" i="3"/>
  <c r="R5788" i="3"/>
  <c r="R5796" i="3"/>
  <c r="R5619" i="3"/>
  <c r="R5878" i="3"/>
  <c r="R5707" i="3"/>
  <c r="R5939" i="3"/>
  <c r="R5749" i="3"/>
  <c r="R5877" i="3"/>
  <c r="R5855" i="3"/>
  <c r="R4819" i="3"/>
  <c r="R4863" i="3"/>
  <c r="R4844" i="3"/>
  <c r="R4812" i="3"/>
  <c r="R4966" i="3"/>
  <c r="R4979" i="3"/>
  <c r="R4932" i="3"/>
  <c r="R5083" i="3"/>
  <c r="R5059" i="3"/>
  <c r="R5028" i="3"/>
  <c r="R5179" i="3"/>
  <c r="R4815" i="3"/>
  <c r="R5229" i="3"/>
  <c r="R5417" i="3"/>
  <c r="R5509" i="3"/>
  <c r="R4935" i="3"/>
  <c r="R5166" i="3"/>
  <c r="R5162" i="3"/>
  <c r="R5322" i="3"/>
  <c r="R5276" i="3"/>
  <c r="R5432" i="3"/>
  <c r="R5552" i="3"/>
  <c r="R5547" i="3"/>
  <c r="R5341" i="3"/>
  <c r="R5391" i="3"/>
  <c r="R5380" i="3"/>
  <c r="R5467" i="3"/>
  <c r="R5474" i="3"/>
  <c r="R5624" i="3"/>
  <c r="R5848" i="3"/>
  <c r="R5613" i="3"/>
  <c r="R5940" i="3"/>
  <c r="R5814" i="3"/>
  <c r="R5907" i="3"/>
  <c r="R5846" i="3"/>
  <c r="R5636" i="3"/>
  <c r="R5891" i="3"/>
  <c r="R5629" i="3"/>
  <c r="R5845" i="3"/>
  <c r="R5866" i="3"/>
  <c r="R5731" i="3"/>
  <c r="R4782" i="3"/>
  <c r="R4810" i="3"/>
  <c r="R4785" i="3"/>
  <c r="R4861" i="3"/>
  <c r="R4829" i="3"/>
  <c r="R4969" i="3"/>
  <c r="R4939" i="3"/>
  <c r="R4823" i="3"/>
  <c r="R4936" i="3"/>
  <c r="R5073" i="3"/>
  <c r="R5057" i="3"/>
  <c r="R5041" i="3"/>
  <c r="R5149" i="3"/>
  <c r="R5183" i="3"/>
  <c r="R5089" i="3"/>
  <c r="R4814" i="3"/>
  <c r="R5238" i="3"/>
  <c r="R5246" i="3"/>
  <c r="R5208" i="3"/>
  <c r="R5349" i="3"/>
  <c r="R5460" i="3"/>
  <c r="R5549" i="3"/>
  <c r="R4980" i="3"/>
  <c r="R5140" i="3"/>
  <c r="R5156" i="3"/>
  <c r="R5299" i="3"/>
  <c r="R5275" i="3"/>
  <c r="R5354" i="3"/>
  <c r="R5466" i="3"/>
  <c r="R5528" i="3"/>
  <c r="R5592" i="3"/>
  <c r="R5523" i="3"/>
  <c r="R5587" i="3"/>
  <c r="R5439" i="3"/>
  <c r="R5408" i="3"/>
  <c r="R5216" i="3"/>
  <c r="R5381" i="3"/>
  <c r="R5485" i="3"/>
  <c r="R5424" i="3"/>
  <c r="R5681" i="3"/>
  <c r="R5673" i="3"/>
  <c r="R5503" i="3"/>
  <c r="R5810" i="3"/>
  <c r="R5864" i="3"/>
  <c r="R5615" i="3"/>
  <c r="R5611" i="3"/>
  <c r="R5892" i="3"/>
  <c r="R5756" i="3"/>
  <c r="R5479" i="3"/>
  <c r="R5643" i="3"/>
  <c r="R5646" i="3"/>
  <c r="R5843" i="3"/>
  <c r="R5667" i="3"/>
  <c r="R5949" i="3"/>
  <c r="R5638" i="3"/>
  <c r="R5806" i="3"/>
  <c r="R5837" i="3"/>
  <c r="R5620" i="3"/>
  <c r="R5801" i="3"/>
  <c r="R5868" i="3"/>
  <c r="R5909" i="3"/>
  <c r="R4825" i="3"/>
  <c r="R4804" i="3"/>
  <c r="R4805" i="3"/>
  <c r="R4808" i="3"/>
  <c r="R4798" i="3"/>
  <c r="R4853" i="3"/>
  <c r="R4895" i="3"/>
  <c r="R4887" i="3"/>
  <c r="R4857" i="3"/>
  <c r="R4794" i="3"/>
  <c r="R4820" i="3"/>
  <c r="R4961" i="3"/>
  <c r="R4942" i="3"/>
  <c r="R4931" i="3"/>
  <c r="R4867" i="3"/>
  <c r="R4905" i="3"/>
  <c r="R4880" i="3"/>
  <c r="R4973" i="3"/>
  <c r="R4920" i="3"/>
  <c r="R5080" i="3"/>
  <c r="R5072" i="3"/>
  <c r="R5064" i="3"/>
  <c r="R5056" i="3"/>
  <c r="R5048" i="3"/>
  <c r="R5040" i="3"/>
  <c r="R5025" i="3"/>
  <c r="R5157" i="3"/>
  <c r="R5185" i="3"/>
  <c r="R4898" i="3"/>
  <c r="R5088" i="3"/>
  <c r="R5218" i="3"/>
  <c r="R4836" i="3"/>
  <c r="R5234" i="3"/>
  <c r="R5239" i="3"/>
  <c r="R5362" i="3"/>
  <c r="R5247" i="3"/>
  <c r="R5212" i="3"/>
  <c r="R5353" i="3"/>
  <c r="R5430" i="3"/>
  <c r="R5445" i="3"/>
  <c r="R5521" i="3"/>
  <c r="R5553" i="3"/>
  <c r="R5585" i="3"/>
  <c r="R4967" i="3"/>
  <c r="R4938" i="3"/>
  <c r="R5161" i="3"/>
  <c r="R5191" i="3"/>
  <c r="R5164" i="3"/>
  <c r="R5195" i="3"/>
  <c r="R5254" i="3"/>
  <c r="R5295" i="3"/>
  <c r="R5282" i="3"/>
  <c r="R5310" i="3"/>
  <c r="R5285" i="3"/>
  <c r="R5305" i="3"/>
  <c r="R5365" i="3"/>
  <c r="R5465" i="3"/>
  <c r="R5492" i="3"/>
  <c r="R5532" i="3"/>
  <c r="R5564" i="3"/>
  <c r="R5596" i="3"/>
  <c r="R5198" i="3"/>
  <c r="R5438" i="3"/>
  <c r="R5452" i="3"/>
  <c r="R5482" i="3"/>
  <c r="R5527" i="3"/>
  <c r="R5559" i="3"/>
  <c r="R5591" i="3"/>
  <c r="R5319" i="3"/>
  <c r="R5518" i="3"/>
  <c r="R5582" i="3"/>
  <c r="R5344" i="3"/>
  <c r="R5423" i="3"/>
  <c r="R5526" i="3"/>
  <c r="R5590" i="3"/>
  <c r="R5202" i="3"/>
  <c r="R5245" i="3"/>
  <c r="R5566" i="3"/>
  <c r="R5522" i="3"/>
  <c r="R5496" i="3"/>
  <c r="R5396" i="3"/>
  <c r="R5368" i="3"/>
  <c r="R5506" i="3"/>
  <c r="R5475" i="3"/>
  <c r="R5691" i="3"/>
  <c r="R5751" i="3"/>
  <c r="R5661" i="3"/>
  <c r="R5704" i="3"/>
  <c r="R5752" i="3"/>
  <c r="R5874" i="3"/>
  <c r="R5938" i="3"/>
  <c r="R5459" i="3"/>
  <c r="R5677" i="3"/>
  <c r="R5953" i="3"/>
  <c r="R5315" i="3"/>
  <c r="R5478" i="3"/>
  <c r="R5759" i="3"/>
  <c r="R5689" i="3"/>
  <c r="R5649" i="3"/>
  <c r="R5709" i="3"/>
  <c r="R5797" i="3"/>
  <c r="R5777" i="3"/>
  <c r="R5863" i="3"/>
  <c r="R5903" i="3"/>
  <c r="R5664" i="3"/>
  <c r="R5658" i="3"/>
  <c r="R5745" i="3"/>
  <c r="R5881" i="3"/>
  <c r="R5960" i="3"/>
  <c r="R5899" i="3"/>
  <c r="R5616" i="3"/>
  <c r="R5941" i="3"/>
  <c r="R5607" i="3"/>
  <c r="R5666" i="3"/>
  <c r="R5686" i="3"/>
  <c r="R5757" i="3"/>
  <c r="R5952" i="3"/>
  <c r="R5884" i="3"/>
  <c r="R5900" i="3"/>
  <c r="R5789" i="3"/>
  <c r="R5802" i="3"/>
  <c r="R5869" i="3"/>
  <c r="R5929" i="3"/>
  <c r="R5457" i="3"/>
  <c r="R5729" i="3"/>
  <c r="R5807" i="3"/>
  <c r="R5716" i="3"/>
  <c r="R5700" i="3"/>
  <c r="R5657" i="3"/>
  <c r="F4649" i="3"/>
  <c r="D4649" i="3"/>
  <c r="E4650" i="3" s="1"/>
  <c r="AG4648" i="3"/>
  <c r="F4648" i="3" l="1"/>
  <c r="D4648" i="3"/>
  <c r="E4649" i="3" s="1"/>
  <c r="AG4647" i="3"/>
  <c r="F4647" i="3" l="1"/>
  <c r="D4647" i="3"/>
  <c r="E4648" i="3" s="1"/>
  <c r="AG4646" i="3"/>
  <c r="F4646" i="3" l="1"/>
  <c r="D4646" i="3"/>
  <c r="E4647" i="3" s="1"/>
  <c r="AG4645" i="3"/>
  <c r="F4645" i="3" l="1"/>
  <c r="D4645" i="3"/>
  <c r="E4646" i="3" s="1"/>
  <c r="AG4644" i="3"/>
  <c r="F4644" i="3" l="1"/>
  <c r="D4644" i="3"/>
  <c r="E4645" i="3" s="1"/>
  <c r="AG4643" i="3"/>
  <c r="F4643" i="3" l="1"/>
  <c r="D4643" i="3"/>
  <c r="E4644" i="3" s="1"/>
  <c r="AG4642" i="3"/>
  <c r="F4642" i="3" l="1"/>
  <c r="D4642" i="3"/>
  <c r="E4643" i="3" s="1"/>
  <c r="AG4641" i="3"/>
  <c r="F4641" i="3" l="1"/>
  <c r="D4641" i="3"/>
  <c r="E4642" i="3" s="1"/>
  <c r="AG4640" i="3"/>
  <c r="F4640" i="3" l="1"/>
  <c r="D4640" i="3"/>
  <c r="E4641" i="3" s="1"/>
  <c r="AG4639" i="3"/>
  <c r="F4639" i="3" l="1"/>
  <c r="D4639" i="3"/>
  <c r="E4640" i="3" s="1"/>
  <c r="AG4638" i="3"/>
  <c r="F4638" i="3" l="1"/>
  <c r="D4638" i="3"/>
  <c r="E4639" i="3" s="1"/>
  <c r="AG4637" i="3"/>
  <c r="F4637" i="3" l="1"/>
  <c r="D4637" i="3"/>
  <c r="AG4636" i="3"/>
  <c r="E4638" i="3" l="1"/>
  <c r="F4636" i="3"/>
  <c r="D4636" i="3"/>
  <c r="E4637" i="3" s="1"/>
  <c r="AG4635" i="3"/>
  <c r="F4635" i="3" l="1"/>
  <c r="D4635" i="3"/>
  <c r="E4636" i="3" s="1"/>
  <c r="AG4634" i="3"/>
  <c r="F4634" i="3" l="1"/>
  <c r="D4634" i="3"/>
  <c r="E4635" i="3" s="1"/>
  <c r="AG4633" i="3"/>
  <c r="F4633" i="3" l="1"/>
  <c r="D4633" i="3"/>
  <c r="E4634" i="3" s="1"/>
  <c r="AG4632" i="3"/>
  <c r="F4632" i="3" l="1"/>
  <c r="D4632" i="3"/>
  <c r="E4633" i="3" s="1"/>
  <c r="AG4631" i="3"/>
  <c r="F4631" i="3" l="1"/>
  <c r="D4631" i="3"/>
  <c r="E4632" i="3" s="1"/>
  <c r="AG4630" i="3"/>
  <c r="F4630" i="3" l="1"/>
  <c r="D4630" i="3"/>
  <c r="E4631" i="3" s="1"/>
  <c r="AG4629" i="3"/>
  <c r="F4629" i="3" l="1"/>
  <c r="D4629" i="3"/>
  <c r="E4630" i="3" s="1"/>
  <c r="AG4628" i="3"/>
  <c r="F4628" i="3" l="1"/>
  <c r="D4628" i="3"/>
  <c r="E4629" i="3" s="1"/>
  <c r="AG4627" i="3"/>
  <c r="F4627" i="3" l="1"/>
  <c r="D4627" i="3"/>
  <c r="E4628" i="3" s="1"/>
  <c r="AG4626" i="3"/>
  <c r="F4626" i="3" l="1"/>
  <c r="D4626" i="3"/>
  <c r="E4627" i="3" s="1"/>
  <c r="AG4625" i="3"/>
  <c r="F4625" i="3" l="1"/>
  <c r="D4625" i="3"/>
  <c r="AG4624" i="3"/>
  <c r="E4626" i="3" l="1"/>
  <c r="F4624" i="3"/>
  <c r="D4624" i="3"/>
  <c r="E4625" i="3" s="1"/>
  <c r="AG4623" i="3"/>
  <c r="F4623" i="3" l="1"/>
  <c r="D4623" i="3"/>
  <c r="E4624" i="3" s="1"/>
  <c r="AG4622" i="3"/>
  <c r="F4622" i="3" l="1"/>
  <c r="D4622" i="3"/>
  <c r="E4623" i="3" s="1"/>
  <c r="AG4621" i="3"/>
  <c r="F4621" i="3" l="1"/>
  <c r="D4621" i="3"/>
  <c r="E4622" i="3" s="1"/>
  <c r="AG4620" i="3"/>
  <c r="F4620" i="3" l="1"/>
  <c r="D4620" i="3"/>
  <c r="E4621" i="3" s="1"/>
  <c r="AG4619" i="3"/>
  <c r="F4619" i="3" l="1"/>
  <c r="D4619" i="3"/>
  <c r="E4620" i="3" s="1"/>
  <c r="AG4618" i="3"/>
  <c r="F4618" i="3" l="1"/>
  <c r="D4618" i="3"/>
  <c r="E4619" i="3" s="1"/>
  <c r="AG4617" i="3"/>
  <c r="F4617" i="3" l="1"/>
  <c r="D4617" i="3"/>
  <c r="E4618" i="3" s="1"/>
  <c r="AG4616" i="3"/>
  <c r="F4616" i="3" l="1"/>
  <c r="D4616" i="3"/>
  <c r="E4617" i="3" s="1"/>
  <c r="AG4615" i="3"/>
  <c r="F4615" i="3" l="1"/>
  <c r="D4615" i="3"/>
  <c r="E4616" i="3" s="1"/>
  <c r="AG4614" i="3"/>
  <c r="F4614" i="3" l="1"/>
  <c r="D4614" i="3"/>
  <c r="E4615" i="3" s="1"/>
  <c r="AG4613" i="3"/>
  <c r="F4613" i="3" l="1"/>
  <c r="D4613" i="3"/>
  <c r="AG4612" i="3"/>
  <c r="E4614" i="3" l="1"/>
  <c r="F4612" i="3"/>
  <c r="D4612" i="3"/>
  <c r="E4613" i="3" s="1"/>
  <c r="AG4611" i="3"/>
  <c r="F4611" i="3" l="1"/>
  <c r="D4611" i="3"/>
  <c r="E4612" i="3" s="1"/>
  <c r="AG4610" i="3"/>
  <c r="F4610" i="3" l="1"/>
  <c r="D4610" i="3"/>
  <c r="E4611" i="3" s="1"/>
  <c r="AG4609" i="3"/>
  <c r="F4609" i="3" l="1"/>
  <c r="D4609" i="3"/>
  <c r="E4610" i="3" s="1"/>
  <c r="AG4608" i="3"/>
  <c r="F4608" i="3" l="1"/>
  <c r="D4608" i="3"/>
  <c r="E4609" i="3" s="1"/>
  <c r="AG4607" i="3"/>
  <c r="F4607" i="3" l="1"/>
  <c r="D4607" i="3"/>
  <c r="AG4606" i="3"/>
  <c r="E4608" i="3" l="1"/>
  <c r="F4606" i="3"/>
  <c r="D4606" i="3"/>
  <c r="E4607" i="3" s="1"/>
  <c r="AG4605" i="3"/>
  <c r="F4605" i="3" l="1"/>
  <c r="D4605" i="3"/>
  <c r="E4606" i="3" s="1"/>
  <c r="AG4604" i="3"/>
  <c r="F4604" i="3" l="1"/>
  <c r="D4604" i="3"/>
  <c r="E4605" i="3" s="1"/>
  <c r="AG4603" i="3"/>
  <c r="F4603" i="3" l="1"/>
  <c r="D4603" i="3"/>
  <c r="E4604" i="3" s="1"/>
  <c r="AG4602" i="3"/>
  <c r="F4602" i="3" l="1"/>
  <c r="D4602" i="3"/>
  <c r="E4603" i="3" s="1"/>
  <c r="AG4601" i="3"/>
  <c r="F4601" i="3" l="1"/>
  <c r="D4601" i="3"/>
  <c r="E4602" i="3" s="1"/>
  <c r="AG4600" i="3"/>
  <c r="F4600" i="3" l="1"/>
  <c r="D4600" i="3"/>
  <c r="E4601" i="3" s="1"/>
  <c r="AG4599" i="3"/>
  <c r="F4599" i="3" l="1"/>
  <c r="D4599" i="3"/>
  <c r="E4600" i="3" s="1"/>
  <c r="AG4598" i="3"/>
  <c r="F4598" i="3" l="1"/>
  <c r="D4598" i="3"/>
  <c r="E4599" i="3" s="1"/>
  <c r="AG4597" i="3"/>
  <c r="F4597" i="3" l="1"/>
  <c r="D4597" i="3"/>
  <c r="E4598" i="3" s="1"/>
  <c r="AG4596" i="3"/>
  <c r="F4596" i="3" l="1"/>
  <c r="D4596" i="3"/>
  <c r="AG4595" i="3"/>
  <c r="E4597" i="3" l="1"/>
  <c r="F4595" i="3"/>
  <c r="D4595" i="3"/>
  <c r="E4596" i="3" s="1"/>
  <c r="AG4594" i="3"/>
  <c r="F4594" i="3" l="1"/>
  <c r="D4594" i="3"/>
  <c r="E4595" i="3" s="1"/>
  <c r="AG4593" i="3"/>
  <c r="F4593" i="3" l="1"/>
  <c r="D4593" i="3"/>
  <c r="AG4592" i="3"/>
  <c r="E4594" i="3" l="1"/>
  <c r="F4592" i="3"/>
  <c r="D4592" i="3"/>
  <c r="AG4591" i="3"/>
  <c r="E4593" i="3" l="1"/>
  <c r="F4591" i="3"/>
  <c r="Q4650" i="3" s="1"/>
  <c r="X4650" i="3" s="1"/>
  <c r="D4591" i="3"/>
  <c r="E4592" i="3" s="1"/>
  <c r="AG4590" i="3"/>
  <c r="F4590" i="3" l="1"/>
  <c r="Q4649" i="3" s="1"/>
  <c r="X4649" i="3" s="1"/>
  <c r="D4590" i="3"/>
  <c r="E4591" i="3" s="1"/>
  <c r="AG4589" i="3"/>
  <c r="F4589" i="3" l="1"/>
  <c r="Q4648" i="3" s="1"/>
  <c r="X4648" i="3" s="1"/>
  <c r="D4589" i="3"/>
  <c r="E4590" i="3" s="1"/>
  <c r="AG4588" i="3"/>
  <c r="F4588" i="3" l="1"/>
  <c r="Q4647" i="3" s="1"/>
  <c r="X4647" i="3" s="1"/>
  <c r="D4588" i="3"/>
  <c r="E4589" i="3" s="1"/>
  <c r="AG4587" i="3"/>
  <c r="F4587" i="3" l="1"/>
  <c r="Q4646" i="3" s="1"/>
  <c r="X4646" i="3" s="1"/>
  <c r="D4587" i="3"/>
  <c r="E4588" i="3" s="1"/>
  <c r="AG4586" i="3"/>
  <c r="F4586" i="3" l="1"/>
  <c r="Q4645" i="3" s="1"/>
  <c r="X4645" i="3" s="1"/>
  <c r="D4586" i="3"/>
  <c r="E4587" i="3" s="1"/>
  <c r="AG4585" i="3"/>
  <c r="F4585" i="3" l="1"/>
  <c r="Q4644" i="3" s="1"/>
  <c r="X4644" i="3" s="1"/>
  <c r="D4585" i="3"/>
  <c r="E4586" i="3" s="1"/>
  <c r="AG4584" i="3"/>
  <c r="G4650" i="3"/>
  <c r="F4584" i="3" l="1"/>
  <c r="Q4643" i="3" s="1"/>
  <c r="X4643" i="3" s="1"/>
  <c r="D4584" i="3"/>
  <c r="E4585" i="3" s="1"/>
  <c r="AG4583" i="3"/>
  <c r="G4649" i="3"/>
  <c r="F4583" i="3" l="1"/>
  <c r="Q4642" i="3" s="1"/>
  <c r="X4642" i="3" s="1"/>
  <c r="D4583" i="3"/>
  <c r="E4584" i="3" s="1"/>
  <c r="AG4582" i="3"/>
  <c r="G4648" i="3"/>
  <c r="F4582" i="3" l="1"/>
  <c r="Q4641" i="3" s="1"/>
  <c r="X4641" i="3" s="1"/>
  <c r="D4582" i="3"/>
  <c r="E4583" i="3" s="1"/>
  <c r="AG4581" i="3"/>
  <c r="G4647" i="3"/>
  <c r="F4581" i="3" l="1"/>
  <c r="Q4640" i="3" s="1"/>
  <c r="X4640" i="3" s="1"/>
  <c r="D4581" i="3"/>
  <c r="E4582" i="3" s="1"/>
  <c r="AG4580" i="3"/>
  <c r="G4646" i="3"/>
  <c r="F4580" i="3" l="1"/>
  <c r="Q4639" i="3" s="1"/>
  <c r="X4639" i="3" s="1"/>
  <c r="D4580" i="3"/>
  <c r="E4581" i="3" s="1"/>
  <c r="AG4579" i="3"/>
  <c r="G4645" i="3"/>
  <c r="F4579" i="3" l="1"/>
  <c r="Q4638" i="3" s="1"/>
  <c r="X4638" i="3" s="1"/>
  <c r="D4579" i="3"/>
  <c r="AG4578" i="3"/>
  <c r="G4644" i="3"/>
  <c r="E4580" i="3" l="1"/>
  <c r="F4578" i="3"/>
  <c r="Q4637" i="3" s="1"/>
  <c r="X4637" i="3" s="1"/>
  <c r="D4578" i="3"/>
  <c r="E4579" i="3" s="1"/>
  <c r="AG4577" i="3"/>
  <c r="G4643" i="3"/>
  <c r="F4577" i="3" l="1"/>
  <c r="Q4636" i="3" s="1"/>
  <c r="X4636" i="3" s="1"/>
  <c r="D4577" i="3"/>
  <c r="E4578" i="3" s="1"/>
  <c r="AG4576" i="3"/>
  <c r="G4642" i="3"/>
  <c r="F4576" i="3" l="1"/>
  <c r="Q4635" i="3" s="1"/>
  <c r="X4635" i="3" s="1"/>
  <c r="D4576" i="3"/>
  <c r="E4577" i="3" s="1"/>
  <c r="AG4575" i="3"/>
  <c r="G4641" i="3"/>
  <c r="F4575" i="3" l="1"/>
  <c r="Q4634" i="3" s="1"/>
  <c r="X4634" i="3" s="1"/>
  <c r="D4575" i="3"/>
  <c r="E4576" i="3" s="1"/>
  <c r="AG4574" i="3"/>
  <c r="G4640" i="3"/>
  <c r="F4574" i="3" l="1"/>
  <c r="Q4633" i="3" s="1"/>
  <c r="X4633" i="3" s="1"/>
  <c r="D4574" i="3"/>
  <c r="AG4573" i="3"/>
  <c r="G4639" i="3"/>
  <c r="E4575" i="3" l="1"/>
  <c r="F4573" i="3"/>
  <c r="Q4632" i="3" s="1"/>
  <c r="X4632" i="3" s="1"/>
  <c r="D4573" i="3"/>
  <c r="E4574" i="3" s="1"/>
  <c r="AG4572" i="3"/>
  <c r="G4638" i="3"/>
  <c r="F4572" i="3" l="1"/>
  <c r="Q4631" i="3" s="1"/>
  <c r="X4631" i="3" s="1"/>
  <c r="D4572" i="3"/>
  <c r="E4573" i="3" s="1"/>
  <c r="AG4571" i="3"/>
  <c r="G4637" i="3"/>
  <c r="F4571" i="3" l="1"/>
  <c r="Q4630" i="3" s="1"/>
  <c r="X4630" i="3" s="1"/>
  <c r="D4571" i="3"/>
  <c r="E4572" i="3" s="1"/>
  <c r="AG4570" i="3"/>
  <c r="G4636" i="3"/>
  <c r="F4570" i="3" l="1"/>
  <c r="Q4629" i="3" s="1"/>
  <c r="X4629" i="3" s="1"/>
  <c r="D4570" i="3"/>
  <c r="E4571" i="3" s="1"/>
  <c r="AG4569" i="3"/>
  <c r="G4635" i="3"/>
  <c r="F4569" i="3" l="1"/>
  <c r="Q4628" i="3" s="1"/>
  <c r="X4628" i="3" s="1"/>
  <c r="D4569" i="3"/>
  <c r="E4570" i="3" s="1"/>
  <c r="AG4568" i="3"/>
  <c r="G4634" i="3"/>
  <c r="F4568" i="3" l="1"/>
  <c r="Q4627" i="3" s="1"/>
  <c r="X4627" i="3" s="1"/>
  <c r="D4568" i="3"/>
  <c r="E4569" i="3" s="1"/>
  <c r="AG4567" i="3"/>
  <c r="G4633" i="3"/>
  <c r="F4567" i="3" l="1"/>
  <c r="Q4626" i="3" s="1"/>
  <c r="X4626" i="3" s="1"/>
  <c r="D4567" i="3"/>
  <c r="E4568" i="3" s="1"/>
  <c r="AG4566" i="3"/>
  <c r="G4632" i="3"/>
  <c r="F4566" i="3" l="1"/>
  <c r="Q4625" i="3" s="1"/>
  <c r="X4625" i="3" s="1"/>
  <c r="D4566" i="3"/>
  <c r="E4567" i="3" s="1"/>
  <c r="AG4565" i="3"/>
  <c r="G4631" i="3"/>
  <c r="F4565" i="3" l="1"/>
  <c r="Q4624" i="3" s="1"/>
  <c r="X4624" i="3" s="1"/>
  <c r="D4565" i="3"/>
  <c r="E4566" i="3" s="1"/>
  <c r="AG4564" i="3"/>
  <c r="G4630" i="3"/>
  <c r="F4564" i="3" l="1"/>
  <c r="Q4623" i="3" s="1"/>
  <c r="X4623" i="3" s="1"/>
  <c r="D4564" i="3"/>
  <c r="E4565" i="3" s="1"/>
  <c r="AG4563" i="3"/>
  <c r="G4629" i="3"/>
  <c r="F4563" i="3" l="1"/>
  <c r="Q4622" i="3" s="1"/>
  <c r="X4622" i="3" s="1"/>
  <c r="D4563" i="3"/>
  <c r="E4564" i="3" s="1"/>
  <c r="AG4562" i="3"/>
  <c r="G4628" i="3"/>
  <c r="F4562" i="3" l="1"/>
  <c r="Q4621" i="3" s="1"/>
  <c r="X4621" i="3" s="1"/>
  <c r="D4562" i="3"/>
  <c r="E4563" i="3" s="1"/>
  <c r="AG4561" i="3"/>
  <c r="G4627" i="3"/>
  <c r="F4561" i="3" l="1"/>
  <c r="Q4620" i="3" s="1"/>
  <c r="X4620" i="3" s="1"/>
  <c r="D4561" i="3"/>
  <c r="E4562" i="3" s="1"/>
  <c r="AG4560" i="3"/>
  <c r="G4626" i="3"/>
  <c r="F4560" i="3" l="1"/>
  <c r="Q4619" i="3" s="1"/>
  <c r="X4619" i="3" s="1"/>
  <c r="D4560" i="3"/>
  <c r="E4561" i="3" s="1"/>
  <c r="AG4559" i="3"/>
  <c r="G4625" i="3"/>
  <c r="F4559" i="3" l="1"/>
  <c r="Q4618" i="3" s="1"/>
  <c r="X4618" i="3" s="1"/>
  <c r="D4559" i="3"/>
  <c r="E4560" i="3" s="1"/>
  <c r="AG4558" i="3"/>
  <c r="G4624" i="3"/>
  <c r="F4558" i="3" l="1"/>
  <c r="Q4617" i="3" s="1"/>
  <c r="X4617" i="3" s="1"/>
  <c r="D4558" i="3"/>
  <c r="E4559" i="3" s="1"/>
  <c r="AG4557" i="3"/>
  <c r="G4623" i="3"/>
  <c r="F4557" i="3" l="1"/>
  <c r="Q4616" i="3" s="1"/>
  <c r="X4616" i="3" s="1"/>
  <c r="D4557" i="3"/>
  <c r="AG4556" i="3"/>
  <c r="G4622" i="3"/>
  <c r="E4558" i="3" l="1"/>
  <c r="F4556" i="3"/>
  <c r="Q4615" i="3" s="1"/>
  <c r="X4615" i="3" s="1"/>
  <c r="D4556" i="3"/>
  <c r="AG4555" i="3"/>
  <c r="G4621" i="3"/>
  <c r="E4557" i="3" l="1"/>
  <c r="F4555" i="3"/>
  <c r="Q4614" i="3" s="1"/>
  <c r="X4614" i="3" s="1"/>
  <c r="D4555" i="3"/>
  <c r="E4556" i="3" s="1"/>
  <c r="AG4554" i="3"/>
  <c r="G4620" i="3"/>
  <c r="F4554" i="3" l="1"/>
  <c r="Q4613" i="3" s="1"/>
  <c r="X4613" i="3" s="1"/>
  <c r="D4554" i="3"/>
  <c r="E4555" i="3" s="1"/>
  <c r="AG4553" i="3"/>
  <c r="G4619" i="3"/>
  <c r="F4553" i="3" l="1"/>
  <c r="Q4612" i="3" s="1"/>
  <c r="X4612" i="3" s="1"/>
  <c r="D4553" i="3"/>
  <c r="E4554" i="3" s="1"/>
  <c r="AG4552" i="3"/>
  <c r="G4618" i="3"/>
  <c r="F4552" i="3" l="1"/>
  <c r="Q4611" i="3" s="1"/>
  <c r="X4611" i="3" s="1"/>
  <c r="D4552" i="3"/>
  <c r="E4553" i="3" s="1"/>
  <c r="AG4551" i="3"/>
  <c r="G4617" i="3"/>
  <c r="F4551" i="3" l="1"/>
  <c r="Q4610" i="3" s="1"/>
  <c r="X4610" i="3" s="1"/>
  <c r="D4551" i="3"/>
  <c r="E4552" i="3" s="1"/>
  <c r="AG4550" i="3"/>
  <c r="G4616" i="3"/>
  <c r="F4550" i="3" l="1"/>
  <c r="Q4609" i="3" s="1"/>
  <c r="X4609" i="3" s="1"/>
  <c r="D4550" i="3"/>
  <c r="E4551" i="3" s="1"/>
  <c r="AG4549" i="3"/>
  <c r="G4615" i="3"/>
  <c r="F4549" i="3" l="1"/>
  <c r="Q4608" i="3" s="1"/>
  <c r="X4608" i="3" s="1"/>
  <c r="D4549" i="3"/>
  <c r="E4550" i="3" s="1"/>
  <c r="AG4548" i="3"/>
  <c r="G4614" i="3"/>
  <c r="F4548" i="3" l="1"/>
  <c r="Q4607" i="3" s="1"/>
  <c r="X4607" i="3" s="1"/>
  <c r="D4548" i="3"/>
  <c r="E4549" i="3" s="1"/>
  <c r="AG4547" i="3"/>
  <c r="G4613" i="3"/>
  <c r="F4547" i="3" l="1"/>
  <c r="Q4606" i="3" s="1"/>
  <c r="X4606" i="3" s="1"/>
  <c r="D4547" i="3"/>
  <c r="E4548" i="3" s="1"/>
  <c r="AG4546" i="3"/>
  <c r="G4612" i="3"/>
  <c r="F4546" i="3" l="1"/>
  <c r="Q4605" i="3" s="1"/>
  <c r="X4605" i="3" s="1"/>
  <c r="D4546" i="3"/>
  <c r="E4547" i="3" s="1"/>
  <c r="AG4545" i="3"/>
  <c r="G4611" i="3"/>
  <c r="F4545" i="3" l="1"/>
  <c r="Q4604" i="3" s="1"/>
  <c r="X4604" i="3" s="1"/>
  <c r="D4545" i="3"/>
  <c r="E4546" i="3" s="1"/>
  <c r="AG4544" i="3"/>
  <c r="G4610" i="3"/>
  <c r="F4544" i="3" l="1"/>
  <c r="Q4603" i="3" s="1"/>
  <c r="X4603" i="3" s="1"/>
  <c r="D4544" i="3"/>
  <c r="E4545" i="3" s="1"/>
  <c r="AG4543" i="3"/>
  <c r="G4609" i="3"/>
  <c r="F4543" i="3" l="1"/>
  <c r="Q4602" i="3" s="1"/>
  <c r="X4602" i="3" s="1"/>
  <c r="D4543" i="3"/>
  <c r="AG4542" i="3"/>
  <c r="G4608" i="3"/>
  <c r="E4544" i="3" l="1"/>
  <c r="F4542" i="3"/>
  <c r="Q4601" i="3" s="1"/>
  <c r="X4601" i="3" s="1"/>
  <c r="D4542" i="3"/>
  <c r="E4543" i="3" s="1"/>
  <c r="AG4541" i="3"/>
  <c r="G4607" i="3"/>
  <c r="F4541" i="3" l="1"/>
  <c r="Q4600" i="3" s="1"/>
  <c r="X4600" i="3" s="1"/>
  <c r="D4541" i="3"/>
  <c r="E4542" i="3" s="1"/>
  <c r="AG4540" i="3"/>
  <c r="G4606" i="3"/>
  <c r="F4540" i="3" l="1"/>
  <c r="Q4599" i="3" s="1"/>
  <c r="X4599" i="3" s="1"/>
  <c r="D4540" i="3"/>
  <c r="E4541" i="3" s="1"/>
  <c r="AG4539" i="3"/>
  <c r="G4605" i="3"/>
  <c r="F4539" i="3" l="1"/>
  <c r="Q4598" i="3" s="1"/>
  <c r="X4598" i="3" s="1"/>
  <c r="D4539" i="3"/>
  <c r="E4540" i="3" s="1"/>
  <c r="AG4538" i="3"/>
  <c r="G4604" i="3"/>
  <c r="F4538" i="3" l="1"/>
  <c r="Q4597" i="3" s="1"/>
  <c r="X4597" i="3" s="1"/>
  <c r="D4538" i="3"/>
  <c r="E4539" i="3" s="1"/>
  <c r="AG4537" i="3"/>
  <c r="G4603" i="3"/>
  <c r="F4537" i="3" l="1"/>
  <c r="Q4596" i="3" s="1"/>
  <c r="X4596" i="3" s="1"/>
  <c r="D4537" i="3"/>
  <c r="E4538" i="3" s="1"/>
  <c r="AG4536" i="3"/>
  <c r="G4602" i="3"/>
  <c r="F4536" i="3" l="1"/>
  <c r="Q4595" i="3" s="1"/>
  <c r="X4595" i="3" s="1"/>
  <c r="D4536" i="3"/>
  <c r="E4537" i="3" s="1"/>
  <c r="AG4535" i="3"/>
  <c r="G4601" i="3"/>
  <c r="F4535" i="3" l="1"/>
  <c r="Q4594" i="3" s="1"/>
  <c r="X4594" i="3" s="1"/>
  <c r="D4535" i="3"/>
  <c r="E4536" i="3" s="1"/>
  <c r="AG4534" i="3"/>
  <c r="G4600" i="3"/>
  <c r="F4534" i="3" l="1"/>
  <c r="Q4593" i="3" s="1"/>
  <c r="X4593" i="3" s="1"/>
  <c r="D4534" i="3"/>
  <c r="E4535" i="3" s="1"/>
  <c r="AG4533" i="3"/>
  <c r="G4599" i="3"/>
  <c r="F4533" i="3" l="1"/>
  <c r="Q4592" i="3" s="1"/>
  <c r="X4592" i="3" s="1"/>
  <c r="D4533" i="3"/>
  <c r="E4534" i="3" s="1"/>
  <c r="AG4532" i="3"/>
  <c r="G4598" i="3"/>
  <c r="F4532" i="3" l="1"/>
  <c r="Q4591" i="3" s="1"/>
  <c r="X4591" i="3" s="1"/>
  <c r="D4532" i="3"/>
  <c r="E4533" i="3" s="1"/>
  <c r="AG4531" i="3"/>
  <c r="G4597" i="3"/>
  <c r="F4531" i="3" l="1"/>
  <c r="Q4590" i="3" s="1"/>
  <c r="X4590" i="3" s="1"/>
  <c r="D4531" i="3"/>
  <c r="E4532" i="3" s="1"/>
  <c r="AG4530" i="3"/>
  <c r="G4596" i="3"/>
  <c r="F4530" i="3" l="1"/>
  <c r="Q4589" i="3" s="1"/>
  <c r="X4589" i="3" s="1"/>
  <c r="D4530" i="3"/>
  <c r="AG4529" i="3"/>
  <c r="G4595" i="3"/>
  <c r="E4531" i="3" l="1"/>
  <c r="F4529" i="3"/>
  <c r="Q4588" i="3" s="1"/>
  <c r="X4588" i="3" s="1"/>
  <c r="D4529" i="3"/>
  <c r="AG4528" i="3"/>
  <c r="G4594" i="3"/>
  <c r="E4530" i="3" l="1"/>
  <c r="F4528" i="3"/>
  <c r="Q4587" i="3" s="1"/>
  <c r="X4587" i="3" s="1"/>
  <c r="D4528" i="3"/>
  <c r="E4529" i="3" s="1"/>
  <c r="AG4527" i="3"/>
  <c r="G4593" i="3"/>
  <c r="F4527" i="3" l="1"/>
  <c r="Q4586" i="3" s="1"/>
  <c r="X4586" i="3" s="1"/>
  <c r="D4527" i="3"/>
  <c r="E4528" i="3" s="1"/>
  <c r="AG4526" i="3"/>
  <c r="G4592" i="3"/>
  <c r="F4526" i="3" l="1"/>
  <c r="Q4585" i="3" s="1"/>
  <c r="X4585" i="3" s="1"/>
  <c r="D4526" i="3"/>
  <c r="E4527" i="3" s="1"/>
  <c r="AG4525" i="3"/>
  <c r="G4591" i="3"/>
  <c r="F4525" i="3" l="1"/>
  <c r="Q4584" i="3" s="1"/>
  <c r="X4584" i="3" s="1"/>
  <c r="D4525" i="3"/>
  <c r="AG4524" i="3"/>
  <c r="G4590" i="3"/>
  <c r="E4526" i="3" l="1"/>
  <c r="F4524" i="3"/>
  <c r="Q4583" i="3" s="1"/>
  <c r="X4583" i="3" s="1"/>
  <c r="D4524" i="3"/>
  <c r="E4525" i="3" s="1"/>
  <c r="AG4523" i="3"/>
  <c r="G4589" i="3"/>
  <c r="F4523" i="3" l="1"/>
  <c r="Q4582" i="3" s="1"/>
  <c r="X4582" i="3" s="1"/>
  <c r="D4523" i="3"/>
  <c r="AG4522" i="3"/>
  <c r="G4588" i="3"/>
  <c r="E4524" i="3" l="1"/>
  <c r="F4522" i="3"/>
  <c r="Q4581" i="3" s="1"/>
  <c r="X4581" i="3" s="1"/>
  <c r="D4522" i="3"/>
  <c r="E4523" i="3" s="1"/>
  <c r="AG4521" i="3"/>
  <c r="G4587" i="3"/>
  <c r="F4521" i="3" l="1"/>
  <c r="Q4580" i="3" s="1"/>
  <c r="X4580" i="3" s="1"/>
  <c r="D4521" i="3"/>
  <c r="AG4520" i="3"/>
  <c r="G4586" i="3"/>
  <c r="E4522" i="3" l="1"/>
  <c r="F4520" i="3"/>
  <c r="Q4579" i="3" s="1"/>
  <c r="X4579" i="3" s="1"/>
  <c r="D4520" i="3"/>
  <c r="E4521" i="3" s="1"/>
  <c r="AG4519" i="3"/>
  <c r="G4585" i="3"/>
  <c r="F4519" i="3" l="1"/>
  <c r="Q4578" i="3" s="1"/>
  <c r="X4578" i="3" s="1"/>
  <c r="D4519" i="3"/>
  <c r="E4520" i="3" s="1"/>
  <c r="AG4518" i="3"/>
  <c r="G4584" i="3"/>
  <c r="H4650" i="3"/>
  <c r="F4518" i="3" l="1"/>
  <c r="Q4577" i="3" s="1"/>
  <c r="X4577" i="3" s="1"/>
  <c r="D4518" i="3"/>
  <c r="E4519" i="3" s="1"/>
  <c r="AG4517" i="3"/>
  <c r="G4583" i="3"/>
  <c r="H4649" i="3"/>
  <c r="F4517" i="3" l="1"/>
  <c r="Q4576" i="3" s="1"/>
  <c r="X4576" i="3" s="1"/>
  <c r="D4517" i="3"/>
  <c r="E4518" i="3" s="1"/>
  <c r="AG4516" i="3"/>
  <c r="G4582" i="3"/>
  <c r="H4648" i="3"/>
  <c r="F4516" i="3" l="1"/>
  <c r="Q4575" i="3" s="1"/>
  <c r="X4575" i="3" s="1"/>
  <c r="D4516" i="3"/>
  <c r="E4517" i="3" s="1"/>
  <c r="AG4515" i="3"/>
  <c r="G4581" i="3"/>
  <c r="H4647" i="3"/>
  <c r="F4515" i="3" l="1"/>
  <c r="Q4574" i="3" s="1"/>
  <c r="X4574" i="3" s="1"/>
  <c r="D4515" i="3"/>
  <c r="E4516" i="3" s="1"/>
  <c r="AG4514" i="3"/>
  <c r="G4580" i="3"/>
  <c r="H4646" i="3"/>
  <c r="F4514" i="3" l="1"/>
  <c r="Q4573" i="3" s="1"/>
  <c r="X4573" i="3" s="1"/>
  <c r="D4514" i="3"/>
  <c r="E4515" i="3" s="1"/>
  <c r="AG4513" i="3"/>
  <c r="H4645" i="3"/>
  <c r="G4579" i="3"/>
  <c r="F4513" i="3" l="1"/>
  <c r="Q4572" i="3" s="1"/>
  <c r="X4572" i="3" s="1"/>
  <c r="D4513" i="3"/>
  <c r="E4514" i="3" s="1"/>
  <c r="AG4512" i="3"/>
  <c r="H4644" i="3"/>
  <c r="G4578" i="3"/>
  <c r="F4512" i="3" l="1"/>
  <c r="Q4571" i="3" s="1"/>
  <c r="X4571" i="3" s="1"/>
  <c r="D4512" i="3"/>
  <c r="E4513" i="3" s="1"/>
  <c r="AG4511" i="3"/>
  <c r="G4577" i="3"/>
  <c r="H4643" i="3"/>
  <c r="F4511" i="3" l="1"/>
  <c r="Q4570" i="3" s="1"/>
  <c r="X4570" i="3" s="1"/>
  <c r="D4511" i="3"/>
  <c r="E4512" i="3" s="1"/>
  <c r="AG4510" i="3"/>
  <c r="G4576" i="3"/>
  <c r="H4642" i="3"/>
  <c r="F4510" i="3" l="1"/>
  <c r="Q4569" i="3" s="1"/>
  <c r="X4569" i="3" s="1"/>
  <c r="D4510" i="3"/>
  <c r="E4511" i="3" s="1"/>
  <c r="AG4509" i="3"/>
  <c r="H4641" i="3"/>
  <c r="G4575" i="3"/>
  <c r="F4509" i="3" l="1"/>
  <c r="Q4568" i="3" s="1"/>
  <c r="X4568" i="3" s="1"/>
  <c r="D4509" i="3"/>
  <c r="E4510" i="3" s="1"/>
  <c r="AG4508" i="3"/>
  <c r="H4640" i="3"/>
  <c r="G4574" i="3"/>
  <c r="F4508" i="3" l="1"/>
  <c r="Q4567" i="3" s="1"/>
  <c r="X4567" i="3" s="1"/>
  <c r="D4508" i="3"/>
  <c r="E4509" i="3" s="1"/>
  <c r="AG4507" i="3"/>
  <c r="H4639" i="3"/>
  <c r="G4573" i="3"/>
  <c r="F4507" i="3" l="1"/>
  <c r="Q4566" i="3" s="1"/>
  <c r="X4566" i="3" s="1"/>
  <c r="D4507" i="3"/>
  <c r="E4508" i="3" s="1"/>
  <c r="AG4506" i="3"/>
  <c r="H4638" i="3"/>
  <c r="G4572" i="3"/>
  <c r="F4506" i="3" l="1"/>
  <c r="Q4565" i="3" s="1"/>
  <c r="X4565" i="3" s="1"/>
  <c r="D4506" i="3"/>
  <c r="E4507" i="3" s="1"/>
  <c r="AG4505" i="3"/>
  <c r="H4637" i="3"/>
  <c r="G4571" i="3"/>
  <c r="F4505" i="3" l="1"/>
  <c r="Q4564" i="3" s="1"/>
  <c r="X4564" i="3" s="1"/>
  <c r="D4505" i="3"/>
  <c r="E4506" i="3" s="1"/>
  <c r="AG4504" i="3"/>
  <c r="H4636" i="3"/>
  <c r="G4570" i="3"/>
  <c r="F4504" i="3" l="1"/>
  <c r="Q4563" i="3" s="1"/>
  <c r="X4563" i="3" s="1"/>
  <c r="D4504" i="3"/>
  <c r="E4505" i="3" s="1"/>
  <c r="AG4503" i="3"/>
  <c r="H4635" i="3"/>
  <c r="G4569" i="3"/>
  <c r="F4503" i="3" l="1"/>
  <c r="Q4562" i="3" s="1"/>
  <c r="X4562" i="3" s="1"/>
  <c r="D4503" i="3"/>
  <c r="E4504" i="3" s="1"/>
  <c r="AG4502" i="3"/>
  <c r="H4634" i="3"/>
  <c r="G4568" i="3"/>
  <c r="F4502" i="3" l="1"/>
  <c r="Q4561" i="3" s="1"/>
  <c r="X4561" i="3" s="1"/>
  <c r="D4502" i="3"/>
  <c r="E4503" i="3" s="1"/>
  <c r="AG4501" i="3"/>
  <c r="H4633" i="3"/>
  <c r="G4567" i="3"/>
  <c r="F4501" i="3" l="1"/>
  <c r="Q4560" i="3" s="1"/>
  <c r="X4560" i="3" s="1"/>
  <c r="D4501" i="3"/>
  <c r="E4502" i="3" s="1"/>
  <c r="AG4500" i="3"/>
  <c r="H4632" i="3"/>
  <c r="G4566" i="3"/>
  <c r="F4500" i="3" l="1"/>
  <c r="Q4559" i="3" s="1"/>
  <c r="X4559" i="3" s="1"/>
  <c r="D4500" i="3"/>
  <c r="E4501" i="3" s="1"/>
  <c r="AG4499" i="3"/>
  <c r="H4631" i="3"/>
  <c r="G4565" i="3"/>
  <c r="F4499" i="3" l="1"/>
  <c r="Q4558" i="3" s="1"/>
  <c r="X4558" i="3" s="1"/>
  <c r="D4499" i="3"/>
  <c r="E4500" i="3" s="1"/>
  <c r="AG4498" i="3"/>
  <c r="H4630" i="3"/>
  <c r="G4564" i="3"/>
  <c r="F4498" i="3" l="1"/>
  <c r="Q4557" i="3" s="1"/>
  <c r="X4557" i="3" s="1"/>
  <c r="D4498" i="3"/>
  <c r="E4499" i="3" s="1"/>
  <c r="AG4497" i="3"/>
  <c r="G4563" i="3"/>
  <c r="H4629" i="3"/>
  <c r="F4497" i="3" l="1"/>
  <c r="Q4556" i="3" s="1"/>
  <c r="X4556" i="3" s="1"/>
  <c r="D4497" i="3"/>
  <c r="E4498" i="3" s="1"/>
  <c r="AG4496" i="3"/>
  <c r="H4628" i="3"/>
  <c r="G4562" i="3"/>
  <c r="F4496" i="3" l="1"/>
  <c r="Q4555" i="3" s="1"/>
  <c r="X4555" i="3" s="1"/>
  <c r="D4496" i="3"/>
  <c r="E4497" i="3" s="1"/>
  <c r="AG4495" i="3"/>
  <c r="G4561" i="3"/>
  <c r="H4627" i="3"/>
  <c r="F4495" i="3" l="1"/>
  <c r="Q4554" i="3" s="1"/>
  <c r="X4554" i="3" s="1"/>
  <c r="D4495" i="3"/>
  <c r="E4496" i="3" s="1"/>
  <c r="AG4494" i="3"/>
  <c r="H4626" i="3"/>
  <c r="G4560" i="3"/>
  <c r="F4494" i="3" l="1"/>
  <c r="Q4553" i="3" s="1"/>
  <c r="X4553" i="3" s="1"/>
  <c r="D4494" i="3"/>
  <c r="E4495" i="3" s="1"/>
  <c r="AG4493" i="3"/>
  <c r="H4625" i="3"/>
  <c r="G4559" i="3"/>
  <c r="F4493" i="3" l="1"/>
  <c r="Q4552" i="3" s="1"/>
  <c r="X4552" i="3" s="1"/>
  <c r="D4493" i="3"/>
  <c r="E4494" i="3" s="1"/>
  <c r="AG4492" i="3"/>
  <c r="H4624" i="3"/>
  <c r="G4558" i="3"/>
  <c r="F4492" i="3" l="1"/>
  <c r="Q4551" i="3" s="1"/>
  <c r="X4551" i="3" s="1"/>
  <c r="D4492" i="3"/>
  <c r="E4493" i="3" s="1"/>
  <c r="AG4491" i="3"/>
  <c r="G4557" i="3"/>
  <c r="H4623" i="3"/>
  <c r="F4491" i="3" l="1"/>
  <c r="Q4550" i="3" s="1"/>
  <c r="X4550" i="3" s="1"/>
  <c r="D4491" i="3"/>
  <c r="E4492" i="3" s="1"/>
  <c r="AG4490" i="3"/>
  <c r="H4622" i="3"/>
  <c r="G4556" i="3"/>
  <c r="F4490" i="3" l="1"/>
  <c r="Q4549" i="3" s="1"/>
  <c r="X4549" i="3" s="1"/>
  <c r="D4490" i="3"/>
  <c r="E4491" i="3" s="1"/>
  <c r="AG4489" i="3"/>
  <c r="H4621" i="3"/>
  <c r="G4555" i="3"/>
  <c r="F4489" i="3" l="1"/>
  <c r="Q4548" i="3" s="1"/>
  <c r="X4548" i="3" s="1"/>
  <c r="D4489" i="3"/>
  <c r="E4490" i="3" s="1"/>
  <c r="AG4488" i="3"/>
  <c r="H4620" i="3"/>
  <c r="G4554" i="3"/>
  <c r="F4488" i="3" l="1"/>
  <c r="Q4547" i="3" s="1"/>
  <c r="X4547" i="3" s="1"/>
  <c r="D4488" i="3"/>
  <c r="E4489" i="3" s="1"/>
  <c r="AG4487" i="3"/>
  <c r="G4553" i="3"/>
  <c r="H4619" i="3"/>
  <c r="F4487" i="3" l="1"/>
  <c r="Q4546" i="3" s="1"/>
  <c r="X4546" i="3" s="1"/>
  <c r="D4487" i="3"/>
  <c r="E4488" i="3" s="1"/>
  <c r="AG4486" i="3"/>
  <c r="H4618" i="3"/>
  <c r="G4552" i="3"/>
  <c r="F4486" i="3" l="1"/>
  <c r="Q4545" i="3" s="1"/>
  <c r="X4545" i="3" s="1"/>
  <c r="D4486" i="3"/>
  <c r="E4487" i="3" s="1"/>
  <c r="AG4485" i="3"/>
  <c r="G4551" i="3"/>
  <c r="H4617" i="3"/>
  <c r="F4485" i="3" l="1"/>
  <c r="Q4544" i="3" s="1"/>
  <c r="X4544" i="3" s="1"/>
  <c r="D4485" i="3"/>
  <c r="E4486" i="3" s="1"/>
  <c r="AG4484" i="3"/>
  <c r="H4616" i="3"/>
  <c r="G4550" i="3"/>
  <c r="F4484" i="3" l="1"/>
  <c r="Q4543" i="3" s="1"/>
  <c r="X4543" i="3" s="1"/>
  <c r="D4484" i="3"/>
  <c r="E4485" i="3" s="1"/>
  <c r="AG4483" i="3"/>
  <c r="G4549" i="3"/>
  <c r="H4615" i="3"/>
  <c r="F4483" i="3" l="1"/>
  <c r="Q4542" i="3" s="1"/>
  <c r="X4542" i="3" s="1"/>
  <c r="D4483" i="3"/>
  <c r="E4484" i="3" s="1"/>
  <c r="AG4482" i="3"/>
  <c r="H4614" i="3"/>
  <c r="G4548" i="3"/>
  <c r="F4482" i="3" l="1"/>
  <c r="Q4541" i="3" s="1"/>
  <c r="X4541" i="3" s="1"/>
  <c r="D4482" i="3"/>
  <c r="E4483" i="3" s="1"/>
  <c r="AG4481" i="3"/>
  <c r="H4613" i="3"/>
  <c r="G4547" i="3"/>
  <c r="F4481" i="3" l="1"/>
  <c r="Q4540" i="3" s="1"/>
  <c r="X4540" i="3" s="1"/>
  <c r="D4481" i="3"/>
  <c r="E4482" i="3" s="1"/>
  <c r="AG4480" i="3"/>
  <c r="H4612" i="3"/>
  <c r="G4546" i="3"/>
  <c r="F4480" i="3" l="1"/>
  <c r="Q4539" i="3" s="1"/>
  <c r="X4539" i="3" s="1"/>
  <c r="D4480" i="3"/>
  <c r="E4481" i="3" s="1"/>
  <c r="AG4479" i="3"/>
  <c r="H4611" i="3"/>
  <c r="G4545" i="3"/>
  <c r="F4479" i="3" l="1"/>
  <c r="Q4538" i="3" s="1"/>
  <c r="X4538" i="3" s="1"/>
  <c r="D4479" i="3"/>
  <c r="E4480" i="3" s="1"/>
  <c r="AG4478" i="3"/>
  <c r="H4610" i="3"/>
  <c r="G4544" i="3"/>
  <c r="F4478" i="3" l="1"/>
  <c r="Q4537" i="3" s="1"/>
  <c r="X4537" i="3" s="1"/>
  <c r="D4478" i="3"/>
  <c r="E4479" i="3" s="1"/>
  <c r="AG4477" i="3"/>
  <c r="G4543" i="3"/>
  <c r="H4609" i="3"/>
  <c r="F4477" i="3" l="1"/>
  <c r="Q4536" i="3" s="1"/>
  <c r="X4536" i="3" s="1"/>
  <c r="D4477" i="3"/>
  <c r="E4478" i="3" s="1"/>
  <c r="AG4476" i="3"/>
  <c r="H4608" i="3"/>
  <c r="G4542" i="3"/>
  <c r="F4476" i="3" l="1"/>
  <c r="Q4535" i="3" s="1"/>
  <c r="X4535" i="3" s="1"/>
  <c r="D4476" i="3"/>
  <c r="E4477" i="3" s="1"/>
  <c r="AG4475" i="3"/>
  <c r="G4541" i="3"/>
  <c r="H4607" i="3"/>
  <c r="F4475" i="3" l="1"/>
  <c r="Q4534" i="3" s="1"/>
  <c r="X4534" i="3" s="1"/>
  <c r="D4475" i="3"/>
  <c r="E4476" i="3" s="1"/>
  <c r="AG4474" i="3"/>
  <c r="G4540" i="3"/>
  <c r="H4606" i="3"/>
  <c r="F4474" i="3" l="1"/>
  <c r="Q4533" i="3" s="1"/>
  <c r="X4533" i="3" s="1"/>
  <c r="D4474" i="3"/>
  <c r="E4475" i="3" s="1"/>
  <c r="AG4473" i="3"/>
  <c r="G4539" i="3"/>
  <c r="H4605" i="3"/>
  <c r="F4473" i="3" l="1"/>
  <c r="Q4532" i="3" s="1"/>
  <c r="X4532" i="3" s="1"/>
  <c r="D4473" i="3"/>
  <c r="E4474" i="3" s="1"/>
  <c r="AG4472" i="3"/>
  <c r="H4604" i="3"/>
  <c r="G4538" i="3"/>
  <c r="F4472" i="3" l="1"/>
  <c r="Q4531" i="3" s="1"/>
  <c r="X4531" i="3" s="1"/>
  <c r="D4472" i="3"/>
  <c r="E4473" i="3" s="1"/>
  <c r="AG4471" i="3"/>
  <c r="H4603" i="3"/>
  <c r="G4537" i="3"/>
  <c r="F4471" i="3" l="1"/>
  <c r="Q4530" i="3" s="1"/>
  <c r="X4530" i="3" s="1"/>
  <c r="D4471" i="3"/>
  <c r="AG4470" i="3"/>
  <c r="H4602" i="3"/>
  <c r="G4536" i="3"/>
  <c r="E4472" i="3" l="1"/>
  <c r="F4470" i="3"/>
  <c r="Q4529" i="3" s="1"/>
  <c r="X4529" i="3" s="1"/>
  <c r="D4470" i="3"/>
  <c r="AG4469" i="3"/>
  <c r="H4601" i="3"/>
  <c r="G4535" i="3"/>
  <c r="E4471" i="3" l="1"/>
  <c r="F4469" i="3"/>
  <c r="Q4528" i="3" s="1"/>
  <c r="X4528" i="3" s="1"/>
  <c r="D4469" i="3"/>
  <c r="E4470" i="3" s="1"/>
  <c r="AG4468" i="3"/>
  <c r="G4534" i="3"/>
  <c r="H4600" i="3"/>
  <c r="F4468" i="3" l="1"/>
  <c r="Q4527" i="3" s="1"/>
  <c r="X4527" i="3" s="1"/>
  <c r="D4468" i="3"/>
  <c r="E4469" i="3" s="1"/>
  <c r="AG4467" i="3"/>
  <c r="H4599" i="3"/>
  <c r="G4533" i="3"/>
  <c r="F4467" i="3" l="1"/>
  <c r="Q4526" i="3" s="1"/>
  <c r="X4526" i="3" s="1"/>
  <c r="D4467" i="3"/>
  <c r="E4468" i="3" s="1"/>
  <c r="AG4466" i="3"/>
  <c r="G4532" i="3"/>
  <c r="H4598" i="3"/>
  <c r="F4466" i="3" l="1"/>
  <c r="Q4525" i="3" s="1"/>
  <c r="X4525" i="3" s="1"/>
  <c r="D4466" i="3"/>
  <c r="E4467" i="3" s="1"/>
  <c r="AG4465" i="3"/>
  <c r="G4531" i="3"/>
  <c r="H4597" i="3"/>
  <c r="F4465" i="3" l="1"/>
  <c r="Q4524" i="3" s="1"/>
  <c r="X4524" i="3" s="1"/>
  <c r="D4465" i="3"/>
  <c r="E4466" i="3" s="1"/>
  <c r="AG4464" i="3"/>
  <c r="H4596" i="3"/>
  <c r="G4530" i="3"/>
  <c r="F4464" i="3" l="1"/>
  <c r="Q4523" i="3" s="1"/>
  <c r="X4523" i="3" s="1"/>
  <c r="D4464" i="3"/>
  <c r="E4465" i="3" s="1"/>
  <c r="AG4463" i="3"/>
  <c r="G4529" i="3"/>
  <c r="H4595" i="3"/>
  <c r="F4463" i="3" l="1"/>
  <c r="Q4522" i="3" s="1"/>
  <c r="X4522" i="3" s="1"/>
  <c r="D4463" i="3"/>
  <c r="E4464" i="3" s="1"/>
  <c r="AG4462" i="3"/>
  <c r="G4528" i="3"/>
  <c r="H4594" i="3"/>
  <c r="F4462" i="3" l="1"/>
  <c r="Q4521" i="3" s="1"/>
  <c r="X4521" i="3" s="1"/>
  <c r="D4462" i="3"/>
  <c r="E4463" i="3" s="1"/>
  <c r="AG4461" i="3"/>
  <c r="H4593" i="3"/>
  <c r="G4527" i="3"/>
  <c r="F4461" i="3" l="1"/>
  <c r="Q4520" i="3" s="1"/>
  <c r="X4520" i="3" s="1"/>
  <c r="D4461" i="3"/>
  <c r="E4462" i="3" s="1"/>
  <c r="AG4460" i="3"/>
  <c r="G4526" i="3"/>
  <c r="H4592" i="3"/>
  <c r="F4460" i="3" l="1"/>
  <c r="Q4519" i="3" s="1"/>
  <c r="X4519" i="3" s="1"/>
  <c r="D4460" i="3"/>
  <c r="E4461" i="3" s="1"/>
  <c r="AG4459" i="3"/>
  <c r="H4591" i="3"/>
  <c r="G4525" i="3"/>
  <c r="F4459" i="3" l="1"/>
  <c r="Q4518" i="3" s="1"/>
  <c r="X4518" i="3" s="1"/>
  <c r="D4459" i="3"/>
  <c r="E4460" i="3" s="1"/>
  <c r="AG4458" i="3"/>
  <c r="G4524" i="3"/>
  <c r="H4590" i="3"/>
  <c r="F4458" i="3" l="1"/>
  <c r="Q4517" i="3" s="1"/>
  <c r="X4517" i="3" s="1"/>
  <c r="D4458" i="3"/>
  <c r="E4459" i="3" s="1"/>
  <c r="AG4457" i="3"/>
  <c r="H4589" i="3"/>
  <c r="G4523" i="3"/>
  <c r="F4457" i="3" l="1"/>
  <c r="Q4516" i="3" s="1"/>
  <c r="X4516" i="3" s="1"/>
  <c r="D4457" i="3"/>
  <c r="E4458" i="3" s="1"/>
  <c r="AG4456" i="3"/>
  <c r="G4522" i="3"/>
  <c r="H4588" i="3"/>
  <c r="F4456" i="3" l="1"/>
  <c r="Q4515" i="3" s="1"/>
  <c r="X4515" i="3" s="1"/>
  <c r="D4456" i="3"/>
  <c r="E4457" i="3" s="1"/>
  <c r="AG4455" i="3"/>
  <c r="H4587" i="3"/>
  <c r="G4521" i="3"/>
  <c r="F4455" i="3" l="1"/>
  <c r="Q4514" i="3" s="1"/>
  <c r="X4514" i="3" s="1"/>
  <c r="D4455" i="3"/>
  <c r="E4456" i="3" s="1"/>
  <c r="AG4454" i="3"/>
  <c r="H4586" i="3"/>
  <c r="G4520" i="3"/>
  <c r="F4454" i="3" l="1"/>
  <c r="Q4513" i="3" s="1"/>
  <c r="X4513" i="3" s="1"/>
  <c r="D4454" i="3"/>
  <c r="E4455" i="3" s="1"/>
  <c r="AG4453" i="3"/>
  <c r="H4585" i="3"/>
  <c r="G4519" i="3"/>
  <c r="F4453" i="3" l="1"/>
  <c r="Q4512" i="3" s="1"/>
  <c r="X4512" i="3" s="1"/>
  <c r="D4453" i="3"/>
  <c r="E4454" i="3" s="1"/>
  <c r="AG4452" i="3"/>
  <c r="G4518" i="3"/>
  <c r="H4584" i="3"/>
  <c r="F4452" i="3" l="1"/>
  <c r="Q4511" i="3" s="1"/>
  <c r="X4511" i="3" s="1"/>
  <c r="D4452" i="3"/>
  <c r="E4453" i="3" s="1"/>
  <c r="AG4451" i="3"/>
  <c r="G4517" i="3"/>
  <c r="H4583" i="3"/>
  <c r="F4451" i="3" l="1"/>
  <c r="Q4510" i="3" s="1"/>
  <c r="X4510" i="3" s="1"/>
  <c r="D4451" i="3"/>
  <c r="E4452" i="3" s="1"/>
  <c r="AG4450" i="3"/>
  <c r="G4516" i="3"/>
  <c r="H4582" i="3"/>
  <c r="F4450" i="3" l="1"/>
  <c r="Q4509" i="3" s="1"/>
  <c r="X4509" i="3" s="1"/>
  <c r="D4450" i="3"/>
  <c r="E4451" i="3" s="1"/>
  <c r="AG4449" i="3"/>
  <c r="H4581" i="3"/>
  <c r="G4515" i="3"/>
  <c r="F4449" i="3" l="1"/>
  <c r="Q4508" i="3" s="1"/>
  <c r="X4508" i="3" s="1"/>
  <c r="D4449" i="3"/>
  <c r="E4450" i="3" s="1"/>
  <c r="AG4448" i="3"/>
  <c r="G4514" i="3"/>
  <c r="H4580" i="3"/>
  <c r="F4448" i="3" l="1"/>
  <c r="Q4507" i="3" s="1"/>
  <c r="X4507" i="3" s="1"/>
  <c r="D4448" i="3"/>
  <c r="E4449" i="3" s="1"/>
  <c r="AG4447" i="3"/>
  <c r="G4513" i="3"/>
  <c r="H4579" i="3"/>
  <c r="F4447" i="3" l="1"/>
  <c r="Q4506" i="3" s="1"/>
  <c r="X4506" i="3" s="1"/>
  <c r="D4447" i="3"/>
  <c r="E4448" i="3" s="1"/>
  <c r="AG4446" i="3"/>
  <c r="H4578" i="3"/>
  <c r="G4512" i="3"/>
  <c r="F4446" i="3" l="1"/>
  <c r="Q4505" i="3" s="1"/>
  <c r="X4505" i="3" s="1"/>
  <c r="D4446" i="3"/>
  <c r="E4447" i="3" s="1"/>
  <c r="AG4445" i="3"/>
  <c r="G4511" i="3"/>
  <c r="H4577" i="3"/>
  <c r="F4445" i="3" l="1"/>
  <c r="Q4504" i="3" s="1"/>
  <c r="X4504" i="3" s="1"/>
  <c r="D4445" i="3"/>
  <c r="AG4444" i="3"/>
  <c r="G4510" i="3"/>
  <c r="H4576" i="3"/>
  <c r="E4446" i="3" l="1"/>
  <c r="F4444" i="3"/>
  <c r="Q4503" i="3" s="1"/>
  <c r="X4503" i="3" s="1"/>
  <c r="D4444" i="3"/>
  <c r="E4445" i="3" s="1"/>
  <c r="AG4443" i="3"/>
  <c r="H4575" i="3"/>
  <c r="G4509" i="3"/>
  <c r="F4443" i="3" l="1"/>
  <c r="Q4502" i="3" s="1"/>
  <c r="X4502" i="3" s="1"/>
  <c r="D4443" i="3"/>
  <c r="AG4442" i="3"/>
  <c r="H4574" i="3"/>
  <c r="G4508" i="3"/>
  <c r="E4444" i="3" l="1"/>
  <c r="F4442" i="3"/>
  <c r="Q4501" i="3" s="1"/>
  <c r="X4501" i="3" s="1"/>
  <c r="D4442" i="3"/>
  <c r="E4443" i="3" s="1"/>
  <c r="AG4441" i="3"/>
  <c r="H4573" i="3"/>
  <c r="G4507" i="3"/>
  <c r="F4441" i="3" l="1"/>
  <c r="Q4500" i="3" s="1"/>
  <c r="X4500" i="3" s="1"/>
  <c r="D4441" i="3"/>
  <c r="AG4440" i="3"/>
  <c r="H4572" i="3"/>
  <c r="G4506" i="3"/>
  <c r="E4442" i="3" l="1"/>
  <c r="F4440" i="3"/>
  <c r="Q4499" i="3" s="1"/>
  <c r="X4499" i="3" s="1"/>
  <c r="D4440" i="3"/>
  <c r="AG4439" i="3"/>
  <c r="H4571" i="3"/>
  <c r="G4505" i="3"/>
  <c r="E4441" i="3" l="1"/>
  <c r="F4439" i="3"/>
  <c r="Q4498" i="3" s="1"/>
  <c r="X4498" i="3" s="1"/>
  <c r="D4439" i="3"/>
  <c r="AG4438" i="3"/>
  <c r="G4504" i="3"/>
  <c r="H4570" i="3"/>
  <c r="E4440" i="3" l="1"/>
  <c r="F4438" i="3"/>
  <c r="Q4497" i="3" s="1"/>
  <c r="X4497" i="3" s="1"/>
  <c r="D4438" i="3"/>
  <c r="AG4437" i="3"/>
  <c r="G4503" i="3"/>
  <c r="H4569" i="3"/>
  <c r="E4439" i="3" l="1"/>
  <c r="F4437" i="3"/>
  <c r="Q4496" i="3" s="1"/>
  <c r="X4496" i="3" s="1"/>
  <c r="D4437" i="3"/>
  <c r="AG4436" i="3"/>
  <c r="H4568" i="3"/>
  <c r="G4502" i="3"/>
  <c r="E4438" i="3" l="1"/>
  <c r="F4436" i="3"/>
  <c r="Q4495" i="3" s="1"/>
  <c r="X4495" i="3" s="1"/>
  <c r="D4436" i="3"/>
  <c r="AG4435" i="3"/>
  <c r="G4501" i="3"/>
  <c r="H4567" i="3"/>
  <c r="E4437" i="3" l="1"/>
  <c r="F4435" i="3"/>
  <c r="Q4494" i="3" s="1"/>
  <c r="X4494" i="3" s="1"/>
  <c r="D4435" i="3"/>
  <c r="E4436" i="3" s="1"/>
  <c r="AG4434" i="3"/>
  <c r="H4566" i="3"/>
  <c r="G4500" i="3"/>
  <c r="F4434" i="3" l="1"/>
  <c r="Q4493" i="3" s="1"/>
  <c r="X4493" i="3" s="1"/>
  <c r="D4434" i="3"/>
  <c r="E4435" i="3" s="1"/>
  <c r="AG4433" i="3"/>
  <c r="G4499" i="3"/>
  <c r="H4565" i="3"/>
  <c r="F4433" i="3" l="1"/>
  <c r="Q4492" i="3" s="1"/>
  <c r="X4492" i="3" s="1"/>
  <c r="D4433" i="3"/>
  <c r="E4434" i="3" s="1"/>
  <c r="AG4432" i="3"/>
  <c r="H4564" i="3"/>
  <c r="G4498" i="3"/>
  <c r="F4432" i="3" l="1"/>
  <c r="Q4491" i="3" s="1"/>
  <c r="X4491" i="3" s="1"/>
  <c r="D4432" i="3"/>
  <c r="E4433" i="3" s="1"/>
  <c r="AG4431" i="3"/>
  <c r="H4563" i="3"/>
  <c r="G4497" i="3"/>
  <c r="F4431" i="3" l="1"/>
  <c r="Q4490" i="3" s="1"/>
  <c r="X4490" i="3" s="1"/>
  <c r="D4431" i="3"/>
  <c r="E4432" i="3" s="1"/>
  <c r="AG4430" i="3"/>
  <c r="H4562" i="3"/>
  <c r="G4496" i="3"/>
  <c r="F4430" i="3" l="1"/>
  <c r="Q4489" i="3" s="1"/>
  <c r="X4489" i="3" s="1"/>
  <c r="D4430" i="3"/>
  <c r="E4431" i="3" s="1"/>
  <c r="AG4429" i="3"/>
  <c r="G4495" i="3"/>
  <c r="H4561" i="3"/>
  <c r="F4429" i="3" l="1"/>
  <c r="Q4488" i="3" s="1"/>
  <c r="X4488" i="3" s="1"/>
  <c r="D4429" i="3"/>
  <c r="E4430" i="3" s="1"/>
  <c r="AG4428" i="3"/>
  <c r="G4494" i="3"/>
  <c r="H4560" i="3"/>
  <c r="F4428" i="3" l="1"/>
  <c r="Q4487" i="3" s="1"/>
  <c r="X4487" i="3" s="1"/>
  <c r="D4428" i="3"/>
  <c r="AG4427" i="3"/>
  <c r="H4559" i="3"/>
  <c r="G4493" i="3"/>
  <c r="E4429" i="3" l="1"/>
  <c r="F4427" i="3"/>
  <c r="Q4486" i="3" s="1"/>
  <c r="X4486" i="3" s="1"/>
  <c r="D4427" i="3"/>
  <c r="AG4426" i="3"/>
  <c r="H4558" i="3"/>
  <c r="G4492" i="3"/>
  <c r="E4428" i="3" l="1"/>
  <c r="F4426" i="3"/>
  <c r="Q4485" i="3" s="1"/>
  <c r="X4485" i="3" s="1"/>
  <c r="D4426" i="3"/>
  <c r="E4427" i="3" s="1"/>
  <c r="AG4425" i="3"/>
  <c r="H4557" i="3"/>
  <c r="G4491" i="3"/>
  <c r="F4425" i="3" l="1"/>
  <c r="Q4484" i="3" s="1"/>
  <c r="X4484" i="3" s="1"/>
  <c r="D4425" i="3"/>
  <c r="E4426" i="3" s="1"/>
  <c r="AG4424" i="3"/>
  <c r="G4490" i="3"/>
  <c r="H4556" i="3"/>
  <c r="F4424" i="3" l="1"/>
  <c r="Q4483" i="3" s="1"/>
  <c r="X4483" i="3" s="1"/>
  <c r="D4424" i="3"/>
  <c r="E4425" i="3" s="1"/>
  <c r="AG4423" i="3"/>
  <c r="H4555" i="3"/>
  <c r="G4489" i="3"/>
  <c r="F4423" i="3" l="1"/>
  <c r="Q4482" i="3" s="1"/>
  <c r="X4482" i="3" s="1"/>
  <c r="D4423" i="3"/>
  <c r="E4424" i="3" s="1"/>
  <c r="AG4422" i="3"/>
  <c r="H4554" i="3"/>
  <c r="G4488" i="3"/>
  <c r="F4422" i="3" l="1"/>
  <c r="Q4481" i="3" s="1"/>
  <c r="X4481" i="3" s="1"/>
  <c r="D4422" i="3"/>
  <c r="AG4421" i="3"/>
  <c r="G4487" i="3"/>
  <c r="H4553" i="3"/>
  <c r="E4423" i="3" l="1"/>
  <c r="F4421" i="3"/>
  <c r="Q4480" i="3" s="1"/>
  <c r="X4480" i="3" s="1"/>
  <c r="D4421" i="3"/>
  <c r="AG4420" i="3"/>
  <c r="G4486" i="3"/>
  <c r="H4552" i="3"/>
  <c r="E4422" i="3" l="1"/>
  <c r="F4420" i="3"/>
  <c r="Q4479" i="3" s="1"/>
  <c r="X4479" i="3" s="1"/>
  <c r="D4420" i="3"/>
  <c r="E4421" i="3" s="1"/>
  <c r="AG4419" i="3"/>
  <c r="G4485" i="3"/>
  <c r="H4551" i="3"/>
  <c r="F4419" i="3" l="1"/>
  <c r="Q4478" i="3" s="1"/>
  <c r="X4478" i="3" s="1"/>
  <c r="D4419" i="3"/>
  <c r="AG4418" i="3"/>
  <c r="H4550" i="3"/>
  <c r="G4484" i="3"/>
  <c r="E4420" i="3" l="1"/>
  <c r="F4418" i="3"/>
  <c r="Q4477" i="3" s="1"/>
  <c r="X4477" i="3" s="1"/>
  <c r="D4418" i="3"/>
  <c r="AG4417" i="3"/>
  <c r="G4483" i="3"/>
  <c r="H4549" i="3"/>
  <c r="E4419" i="3" l="1"/>
  <c r="F4417" i="3"/>
  <c r="Q4476" i="3" s="1"/>
  <c r="X4476" i="3" s="1"/>
  <c r="D4417" i="3"/>
  <c r="AG4416" i="3"/>
  <c r="H4548" i="3"/>
  <c r="G4482" i="3"/>
  <c r="E4418" i="3" l="1"/>
  <c r="F4416" i="3"/>
  <c r="Q4475" i="3" s="1"/>
  <c r="X4475" i="3" s="1"/>
  <c r="D4416" i="3"/>
  <c r="E4417" i="3" s="1"/>
  <c r="AG4415" i="3"/>
  <c r="H4547" i="3"/>
  <c r="G4481" i="3"/>
  <c r="F4415" i="3" l="1"/>
  <c r="Q4474" i="3" s="1"/>
  <c r="X4474" i="3" s="1"/>
  <c r="D4415" i="3"/>
  <c r="E4416" i="3" s="1"/>
  <c r="AG4414" i="3"/>
  <c r="G4480" i="3"/>
  <c r="H4546" i="3"/>
  <c r="F4414" i="3" l="1"/>
  <c r="Q4473" i="3" s="1"/>
  <c r="X4473" i="3" s="1"/>
  <c r="D4414" i="3"/>
  <c r="E4415" i="3" s="1"/>
  <c r="AG4413" i="3"/>
  <c r="H4545" i="3"/>
  <c r="G4479" i="3"/>
  <c r="F4413" i="3" l="1"/>
  <c r="Q4472" i="3" s="1"/>
  <c r="X4472" i="3" s="1"/>
  <c r="D4413" i="3"/>
  <c r="E4414" i="3" s="1"/>
  <c r="AG4412" i="3"/>
  <c r="H4544" i="3"/>
  <c r="G4478" i="3"/>
  <c r="F4412" i="3" l="1"/>
  <c r="Q4471" i="3" s="1"/>
  <c r="X4471" i="3" s="1"/>
  <c r="D4412" i="3"/>
  <c r="E4413" i="3" s="1"/>
  <c r="AG4411" i="3"/>
  <c r="G4477" i="3"/>
  <c r="H4543" i="3"/>
  <c r="F4411" i="3" l="1"/>
  <c r="Q4470" i="3" s="1"/>
  <c r="X4470" i="3" s="1"/>
  <c r="D4411" i="3"/>
  <c r="AG4410" i="3"/>
  <c r="G4476" i="3"/>
  <c r="H4542" i="3"/>
  <c r="E4412" i="3" l="1"/>
  <c r="F4410" i="3"/>
  <c r="Q4469" i="3" s="1"/>
  <c r="X4469" i="3" s="1"/>
  <c r="D4410" i="3"/>
  <c r="E4411" i="3" s="1"/>
  <c r="AG4409" i="3"/>
  <c r="H4541" i="3"/>
  <c r="G4475" i="3"/>
  <c r="F4409" i="3" l="1"/>
  <c r="Q4468" i="3" s="1"/>
  <c r="X4468" i="3" s="1"/>
  <c r="D4409" i="3"/>
  <c r="E4410" i="3" s="1"/>
  <c r="AG4408" i="3"/>
  <c r="H4540" i="3"/>
  <c r="G4474" i="3"/>
  <c r="F4408" i="3" l="1"/>
  <c r="Q4467" i="3" s="1"/>
  <c r="X4467" i="3" s="1"/>
  <c r="D4408" i="3"/>
  <c r="E4409" i="3" s="1"/>
  <c r="AG4407" i="3"/>
  <c r="G4473" i="3"/>
  <c r="H4539" i="3"/>
  <c r="F4407" i="3" l="1"/>
  <c r="Q4466" i="3" s="1"/>
  <c r="X4466" i="3" s="1"/>
  <c r="D4407" i="3"/>
  <c r="E4408" i="3" s="1"/>
  <c r="AG4406" i="3"/>
  <c r="H4538" i="3"/>
  <c r="G4472" i="3"/>
  <c r="F4406" i="3" l="1"/>
  <c r="Q4465" i="3" s="1"/>
  <c r="X4465" i="3" s="1"/>
  <c r="D4406" i="3"/>
  <c r="E4407" i="3" s="1"/>
  <c r="AG4405" i="3"/>
  <c r="G4471" i="3"/>
  <c r="H4537" i="3"/>
  <c r="F4405" i="3" l="1"/>
  <c r="Q4464" i="3" s="1"/>
  <c r="X4464" i="3" s="1"/>
  <c r="D4405" i="3"/>
  <c r="E4406" i="3" s="1"/>
  <c r="AG4404" i="3"/>
  <c r="H4536" i="3"/>
  <c r="G4470" i="3"/>
  <c r="F4404" i="3" l="1"/>
  <c r="Q4463" i="3" s="1"/>
  <c r="X4463" i="3" s="1"/>
  <c r="D4404" i="3"/>
  <c r="E4405" i="3" s="1"/>
  <c r="AG4403" i="3"/>
  <c r="H4535" i="3"/>
  <c r="G4469" i="3"/>
  <c r="F4403" i="3" l="1"/>
  <c r="Q4462" i="3" s="1"/>
  <c r="X4462" i="3" s="1"/>
  <c r="D4403" i="3"/>
  <c r="E4404" i="3" s="1"/>
  <c r="AG4402" i="3"/>
  <c r="G4468" i="3"/>
  <c r="H4534" i="3"/>
  <c r="F4402" i="3" l="1"/>
  <c r="Q4461" i="3" s="1"/>
  <c r="X4461" i="3" s="1"/>
  <c r="D4402" i="3"/>
  <c r="E4403" i="3" s="1"/>
  <c r="AG4401" i="3"/>
  <c r="G4467" i="3"/>
  <c r="H4533" i="3"/>
  <c r="F4401" i="3" l="1"/>
  <c r="Q4460" i="3" s="1"/>
  <c r="X4460" i="3" s="1"/>
  <c r="D4401" i="3"/>
  <c r="E4402" i="3" s="1"/>
  <c r="AG4400" i="3"/>
  <c r="I4650" i="3"/>
  <c r="H4532" i="3"/>
  <c r="G4466" i="3"/>
  <c r="F4400" i="3" l="1"/>
  <c r="Q4459" i="3" s="1"/>
  <c r="X4459" i="3" s="1"/>
  <c r="D4400" i="3"/>
  <c r="AG4399" i="3"/>
  <c r="G4465" i="3"/>
  <c r="I4649" i="3"/>
  <c r="H4531" i="3"/>
  <c r="E4401" i="3" l="1"/>
  <c r="F4399" i="3"/>
  <c r="Q4458" i="3" s="1"/>
  <c r="X4458" i="3" s="1"/>
  <c r="D4399" i="3"/>
  <c r="E4400" i="3" s="1"/>
  <c r="AG4398" i="3"/>
  <c r="H4530" i="3"/>
  <c r="G4464" i="3"/>
  <c r="I4648" i="3"/>
  <c r="F4398" i="3" l="1"/>
  <c r="Q4457" i="3" s="1"/>
  <c r="X4457" i="3" s="1"/>
  <c r="D4398" i="3"/>
  <c r="E4399" i="3" s="1"/>
  <c r="AG4397" i="3"/>
  <c r="I4647" i="3"/>
  <c r="H4529" i="3"/>
  <c r="G4463" i="3"/>
  <c r="F4397" i="3" l="1"/>
  <c r="Q4456" i="3" s="1"/>
  <c r="X4456" i="3" s="1"/>
  <c r="D4397" i="3"/>
  <c r="AG4396" i="3"/>
  <c r="I4646" i="3"/>
  <c r="G4462" i="3"/>
  <c r="H4528" i="3"/>
  <c r="E4398" i="3" l="1"/>
  <c r="F4396" i="3"/>
  <c r="Q4455" i="3" s="1"/>
  <c r="X4455" i="3" s="1"/>
  <c r="D4396" i="3"/>
  <c r="E4397" i="3" s="1"/>
  <c r="AG4395" i="3"/>
  <c r="H4527" i="3"/>
  <c r="G4461" i="3"/>
  <c r="I4645" i="3"/>
  <c r="F4395" i="3" l="1"/>
  <c r="Q4454" i="3" s="1"/>
  <c r="X4454" i="3" s="1"/>
  <c r="D4395" i="3"/>
  <c r="E4396" i="3" s="1"/>
  <c r="AG4394" i="3"/>
  <c r="I4644" i="3"/>
  <c r="H4526" i="3"/>
  <c r="G4460" i="3"/>
  <c r="F4394" i="3" l="1"/>
  <c r="Q4453" i="3" s="1"/>
  <c r="X4453" i="3" s="1"/>
  <c r="D4394" i="3"/>
  <c r="E4395" i="3" s="1"/>
  <c r="AG4393" i="3"/>
  <c r="I4643" i="3"/>
  <c r="H4525" i="3"/>
  <c r="G4459" i="3"/>
  <c r="F4393" i="3" l="1"/>
  <c r="Q4452" i="3" s="1"/>
  <c r="X4452" i="3" s="1"/>
  <c r="D4393" i="3"/>
  <c r="E4394" i="3" s="1"/>
  <c r="AG4392" i="3"/>
  <c r="H4524" i="3"/>
  <c r="G4458" i="3"/>
  <c r="I4642" i="3"/>
  <c r="F4392" i="3" l="1"/>
  <c r="Q4451" i="3" s="1"/>
  <c r="X4451" i="3" s="1"/>
  <c r="D4392" i="3"/>
  <c r="AG4391" i="3"/>
  <c r="H4523" i="3"/>
  <c r="I4641" i="3"/>
  <c r="G4457" i="3"/>
  <c r="E4393" i="3" l="1"/>
  <c r="F4391" i="3"/>
  <c r="Q4450" i="3" s="1"/>
  <c r="X4450" i="3" s="1"/>
  <c r="D4391" i="3"/>
  <c r="E4392" i="3" s="1"/>
  <c r="AG4390" i="3"/>
  <c r="I4640" i="3"/>
  <c r="H4522" i="3"/>
  <c r="G4456" i="3"/>
  <c r="F4390" i="3" l="1"/>
  <c r="Q4449" i="3" s="1"/>
  <c r="X4449" i="3" s="1"/>
  <c r="D4390" i="3"/>
  <c r="AG4389" i="3"/>
  <c r="G4455" i="3"/>
  <c r="H4521" i="3"/>
  <c r="I4639" i="3"/>
  <c r="E4391" i="3" l="1"/>
  <c r="F4389" i="3"/>
  <c r="Q4448" i="3" s="1"/>
  <c r="X4448" i="3" s="1"/>
  <c r="D4389" i="3"/>
  <c r="E4390" i="3" s="1"/>
  <c r="AG4388" i="3"/>
  <c r="I4638" i="3"/>
  <c r="H4520" i="3"/>
  <c r="G4454" i="3"/>
  <c r="F4388" i="3" l="1"/>
  <c r="Q4447" i="3" s="1"/>
  <c r="X4447" i="3" s="1"/>
  <c r="D4388" i="3"/>
  <c r="E4389" i="3" s="1"/>
  <c r="AG4387" i="3"/>
  <c r="I4637" i="3"/>
  <c r="G4453" i="3"/>
  <c r="H4519" i="3"/>
  <c r="F4387" i="3" l="1"/>
  <c r="Q4446" i="3" s="1"/>
  <c r="X4446" i="3" s="1"/>
  <c r="D4387" i="3"/>
  <c r="E4388" i="3" s="1"/>
  <c r="AG4386" i="3"/>
  <c r="H4518" i="3"/>
  <c r="I4636" i="3"/>
  <c r="G4452" i="3"/>
  <c r="F4386" i="3" l="1"/>
  <c r="Q4445" i="3" s="1"/>
  <c r="X4445" i="3" s="1"/>
  <c r="D4386" i="3"/>
  <c r="E4387" i="3" s="1"/>
  <c r="AG4385" i="3"/>
  <c r="G4451" i="3"/>
  <c r="H4517" i="3"/>
  <c r="I4635" i="3"/>
  <c r="F4385" i="3" l="1"/>
  <c r="Q4444" i="3" s="1"/>
  <c r="X4444" i="3" s="1"/>
  <c r="D4385" i="3"/>
  <c r="E4386" i="3" s="1"/>
  <c r="AG4384" i="3"/>
  <c r="H4516" i="3"/>
  <c r="I4634" i="3"/>
  <c r="G4450" i="3"/>
  <c r="F4384" i="3" l="1"/>
  <c r="Q4443" i="3" s="1"/>
  <c r="X4443" i="3" s="1"/>
  <c r="D4384" i="3"/>
  <c r="AG4383" i="3"/>
  <c r="G4449" i="3"/>
  <c r="H4515" i="3"/>
  <c r="I4633" i="3"/>
  <c r="E4385" i="3" l="1"/>
  <c r="F4383" i="3"/>
  <c r="Q4442" i="3" s="1"/>
  <c r="X4442" i="3" s="1"/>
  <c r="D4383" i="3"/>
  <c r="E4384" i="3" s="1"/>
  <c r="AG4382" i="3"/>
  <c r="I4632" i="3"/>
  <c r="G4448" i="3"/>
  <c r="H4514" i="3"/>
  <c r="F4382" i="3" l="1"/>
  <c r="Q4441" i="3" s="1"/>
  <c r="X4441" i="3" s="1"/>
  <c r="D4382" i="3"/>
  <c r="E4383" i="3" s="1"/>
  <c r="AG4381" i="3"/>
  <c r="I4631" i="3"/>
  <c r="H4513" i="3"/>
  <c r="G4447" i="3"/>
  <c r="F4381" i="3" l="1"/>
  <c r="Q4440" i="3" s="1"/>
  <c r="X4440" i="3" s="1"/>
  <c r="D4381" i="3"/>
  <c r="AG4380" i="3"/>
  <c r="I4630" i="3"/>
  <c r="H4512" i="3"/>
  <c r="G4446" i="3"/>
  <c r="E4382" i="3" l="1"/>
  <c r="F4380" i="3"/>
  <c r="Q4439" i="3" s="1"/>
  <c r="X4439" i="3" s="1"/>
  <c r="D4380" i="3"/>
  <c r="E4381" i="3" s="1"/>
  <c r="AG4379" i="3"/>
  <c r="I4629" i="3"/>
  <c r="H4511" i="3"/>
  <c r="G4445" i="3"/>
  <c r="F4379" i="3" l="1"/>
  <c r="Q4438" i="3" s="1"/>
  <c r="X4438" i="3" s="1"/>
  <c r="D4379" i="3"/>
  <c r="E4380" i="3" s="1"/>
  <c r="AG4378" i="3"/>
  <c r="G4444" i="3"/>
  <c r="I4628" i="3"/>
  <c r="H4510" i="3"/>
  <c r="F4378" i="3" l="1"/>
  <c r="Q4437" i="3" s="1"/>
  <c r="X4437" i="3" s="1"/>
  <c r="D4378" i="3"/>
  <c r="AG4377" i="3"/>
  <c r="I4627" i="3"/>
  <c r="H4509" i="3"/>
  <c r="G4443" i="3"/>
  <c r="E4379" i="3" l="1"/>
  <c r="F4377" i="3"/>
  <c r="Q4436" i="3" s="1"/>
  <c r="X4436" i="3" s="1"/>
  <c r="D4377" i="3"/>
  <c r="E4378" i="3" s="1"/>
  <c r="AG4376" i="3"/>
  <c r="H4508" i="3"/>
  <c r="G4442" i="3"/>
  <c r="I4626" i="3"/>
  <c r="F4376" i="3" l="1"/>
  <c r="Q4435" i="3" s="1"/>
  <c r="X4435" i="3" s="1"/>
  <c r="D4376" i="3"/>
  <c r="E4377" i="3" s="1"/>
  <c r="AG4375" i="3"/>
  <c r="H4507" i="3"/>
  <c r="I4625" i="3"/>
  <c r="G4441" i="3"/>
  <c r="F4375" i="3" l="1"/>
  <c r="Q4434" i="3" s="1"/>
  <c r="X4434" i="3" s="1"/>
  <c r="D4375" i="3"/>
  <c r="E4376" i="3" s="1"/>
  <c r="AG4374" i="3"/>
  <c r="G4440" i="3"/>
  <c r="I4624" i="3"/>
  <c r="H4506" i="3"/>
  <c r="F4374" i="3" l="1"/>
  <c r="Q4433" i="3" s="1"/>
  <c r="X4433" i="3" s="1"/>
  <c r="D4374" i="3"/>
  <c r="AG4373" i="3"/>
  <c r="I4623" i="3"/>
  <c r="G4439" i="3"/>
  <c r="H4505" i="3"/>
  <c r="E4375" i="3" l="1"/>
  <c r="F4373" i="3"/>
  <c r="Q4432" i="3" s="1"/>
  <c r="X4432" i="3" s="1"/>
  <c r="D4373" i="3"/>
  <c r="E4374" i="3" s="1"/>
  <c r="AG4372" i="3"/>
  <c r="I4622" i="3"/>
  <c r="H4504" i="3"/>
  <c r="G4438" i="3"/>
  <c r="F4372" i="3" l="1"/>
  <c r="Q4431" i="3" s="1"/>
  <c r="X4431" i="3" s="1"/>
  <c r="D4372" i="3"/>
  <c r="AG4371" i="3"/>
  <c r="H4503" i="3"/>
  <c r="G4437" i="3"/>
  <c r="I4621" i="3"/>
  <c r="E4373" i="3" l="1"/>
  <c r="F4371" i="3"/>
  <c r="Q4430" i="3" s="1"/>
  <c r="X4430" i="3" s="1"/>
  <c r="D4371" i="3"/>
  <c r="E4372" i="3" s="1"/>
  <c r="AG4370" i="3"/>
  <c r="I4620" i="3"/>
  <c r="G4436" i="3"/>
  <c r="H4502" i="3"/>
  <c r="F4370" i="3" l="1"/>
  <c r="Q4429" i="3" s="1"/>
  <c r="X4429" i="3" s="1"/>
  <c r="D4370" i="3"/>
  <c r="AG4369" i="3"/>
  <c r="G4435" i="3"/>
  <c r="H4501" i="3"/>
  <c r="I4619" i="3"/>
  <c r="E4371" i="3" l="1"/>
  <c r="F4369" i="3"/>
  <c r="Q4428" i="3" s="1"/>
  <c r="X4428" i="3" s="1"/>
  <c r="D4369" i="3"/>
  <c r="AG4368" i="3"/>
  <c r="G4434" i="3"/>
  <c r="I4618" i="3"/>
  <c r="H4500" i="3"/>
  <c r="E4370" i="3" l="1"/>
  <c r="F4368" i="3"/>
  <c r="Q4427" i="3" s="1"/>
  <c r="X4427" i="3" s="1"/>
  <c r="D4368" i="3"/>
  <c r="AG4367" i="3"/>
  <c r="I4617" i="3"/>
  <c r="H4499" i="3"/>
  <c r="G4433" i="3"/>
  <c r="E4369" i="3" l="1"/>
  <c r="F4367" i="3"/>
  <c r="Q4426" i="3" s="1"/>
  <c r="X4426" i="3" s="1"/>
  <c r="D4367" i="3"/>
  <c r="AG4366" i="3"/>
  <c r="H4498" i="3"/>
  <c r="I4616" i="3"/>
  <c r="G4432" i="3"/>
  <c r="E4368" i="3" l="1"/>
  <c r="F4366" i="3"/>
  <c r="Q4425" i="3" s="1"/>
  <c r="X4425" i="3" s="1"/>
  <c r="D4366" i="3"/>
  <c r="E4367" i="3" s="1"/>
  <c r="AG4365" i="3"/>
  <c r="I4615" i="3"/>
  <c r="G4431" i="3"/>
  <c r="H4497" i="3"/>
  <c r="F4365" i="3" l="1"/>
  <c r="Q4424" i="3" s="1"/>
  <c r="X4424" i="3" s="1"/>
  <c r="D4365" i="3"/>
  <c r="E4366" i="3" s="1"/>
  <c r="AG4364" i="3"/>
  <c r="G4430" i="3"/>
  <c r="I4614" i="3"/>
  <c r="H4496" i="3"/>
  <c r="F4364" i="3" l="1"/>
  <c r="Q4423" i="3" s="1"/>
  <c r="X4423" i="3" s="1"/>
  <c r="D4364" i="3"/>
  <c r="E4365" i="3" s="1"/>
  <c r="AG4363" i="3"/>
  <c r="H4495" i="3"/>
  <c r="I4613" i="3"/>
  <c r="G4429" i="3"/>
  <c r="F4363" i="3" l="1"/>
  <c r="Q4422" i="3" s="1"/>
  <c r="X4422" i="3" s="1"/>
  <c r="D4363" i="3"/>
  <c r="AG4362" i="3"/>
  <c r="G4428" i="3"/>
  <c r="H4494" i="3"/>
  <c r="I4612" i="3"/>
  <c r="E4364" i="3" l="1"/>
  <c r="F4362" i="3"/>
  <c r="Q4421" i="3" s="1"/>
  <c r="X4421" i="3" s="1"/>
  <c r="D4362" i="3"/>
  <c r="E4363" i="3" s="1"/>
  <c r="AG4361" i="3"/>
  <c r="I4611" i="3"/>
  <c r="H4493" i="3"/>
  <c r="G4427" i="3"/>
  <c r="F4361" i="3" l="1"/>
  <c r="Q4420" i="3" s="1"/>
  <c r="X4420" i="3" s="1"/>
  <c r="D4361" i="3"/>
  <c r="E4362" i="3" s="1"/>
  <c r="AG4360" i="3"/>
  <c r="G4426" i="3"/>
  <c r="H4492" i="3"/>
  <c r="I4610" i="3"/>
  <c r="F4360" i="3" l="1"/>
  <c r="Q4419" i="3" s="1"/>
  <c r="X4419" i="3" s="1"/>
  <c r="D4360" i="3"/>
  <c r="E4361" i="3" s="1"/>
  <c r="AG4359" i="3"/>
  <c r="I4609" i="3"/>
  <c r="G4425" i="3"/>
  <c r="H4491" i="3"/>
  <c r="F4359" i="3" l="1"/>
  <c r="Q4418" i="3" s="1"/>
  <c r="X4418" i="3" s="1"/>
  <c r="D4359" i="3"/>
  <c r="E4360" i="3" s="1"/>
  <c r="AG4358" i="3"/>
  <c r="I4608" i="3"/>
  <c r="H4490" i="3"/>
  <c r="G4424" i="3"/>
  <c r="F4358" i="3" l="1"/>
  <c r="Q4417" i="3" s="1"/>
  <c r="X4417" i="3" s="1"/>
  <c r="D4358" i="3"/>
  <c r="E4359" i="3" s="1"/>
  <c r="AG4357" i="3"/>
  <c r="I4607" i="3"/>
  <c r="G4423" i="3"/>
  <c r="H4489" i="3"/>
  <c r="F4357" i="3" l="1"/>
  <c r="Q4416" i="3" s="1"/>
  <c r="X4416" i="3" s="1"/>
  <c r="D4357" i="3"/>
  <c r="AG4356" i="3"/>
  <c r="I4606" i="3"/>
  <c r="G4422" i="3"/>
  <c r="H4488" i="3"/>
  <c r="E4358" i="3" l="1"/>
  <c r="F4356" i="3"/>
  <c r="Q4415" i="3" s="1"/>
  <c r="X4415" i="3" s="1"/>
  <c r="D4356" i="3"/>
  <c r="E4357" i="3" s="1"/>
  <c r="AG4355" i="3"/>
  <c r="I4605" i="3"/>
  <c r="H4487" i="3"/>
  <c r="G4421" i="3"/>
  <c r="F4355" i="3" l="1"/>
  <c r="Q4414" i="3" s="1"/>
  <c r="X4414" i="3" s="1"/>
  <c r="D4355" i="3"/>
  <c r="E4356" i="3" s="1"/>
  <c r="AG4354" i="3"/>
  <c r="I4604" i="3"/>
  <c r="G4420" i="3"/>
  <c r="H4486" i="3"/>
  <c r="F4354" i="3" l="1"/>
  <c r="Q4413" i="3" s="1"/>
  <c r="X4413" i="3" s="1"/>
  <c r="D4354" i="3"/>
  <c r="E4355" i="3" s="1"/>
  <c r="AG4353" i="3"/>
  <c r="G4419" i="3"/>
  <c r="I4603" i="3"/>
  <c r="H4485" i="3"/>
  <c r="F4353" i="3" l="1"/>
  <c r="Q4412" i="3" s="1"/>
  <c r="X4412" i="3" s="1"/>
  <c r="D4353" i="3"/>
  <c r="E4354" i="3" s="1"/>
  <c r="AG4352" i="3"/>
  <c r="I4602" i="3"/>
  <c r="H4484" i="3"/>
  <c r="G4418" i="3"/>
  <c r="F4352" i="3" l="1"/>
  <c r="Q4411" i="3" s="1"/>
  <c r="X4411" i="3" s="1"/>
  <c r="D4352" i="3"/>
  <c r="E4353" i="3" s="1"/>
  <c r="AG4351" i="3"/>
  <c r="H4483" i="3"/>
  <c r="G4417" i="3"/>
  <c r="I4601" i="3"/>
  <c r="F4351" i="3" l="1"/>
  <c r="Q4410" i="3" s="1"/>
  <c r="X4410" i="3" s="1"/>
  <c r="D4351" i="3"/>
  <c r="AG4350" i="3"/>
  <c r="I4600" i="3"/>
  <c r="G4416" i="3"/>
  <c r="H4482" i="3"/>
  <c r="E4352" i="3" l="1"/>
  <c r="F4350" i="3"/>
  <c r="Q4409" i="3" s="1"/>
  <c r="X4409" i="3" s="1"/>
  <c r="D4350" i="3"/>
  <c r="E4351" i="3" s="1"/>
  <c r="AG4349" i="3"/>
  <c r="I4599" i="3"/>
  <c r="G4415" i="3"/>
  <c r="H4481" i="3"/>
  <c r="F4349" i="3" l="1"/>
  <c r="Q4408" i="3" s="1"/>
  <c r="X4408" i="3" s="1"/>
  <c r="D4349" i="3"/>
  <c r="E4350" i="3" s="1"/>
  <c r="AG4348" i="3"/>
  <c r="G4414" i="3"/>
  <c r="I4598" i="3"/>
  <c r="H4480" i="3"/>
  <c r="F4348" i="3" l="1"/>
  <c r="Q4407" i="3" s="1"/>
  <c r="X4407" i="3" s="1"/>
  <c r="D4348" i="3"/>
  <c r="E4349" i="3" s="1"/>
  <c r="AG4347" i="3"/>
  <c r="I4597" i="3"/>
  <c r="G4413" i="3"/>
  <c r="H4479" i="3"/>
  <c r="F4347" i="3" l="1"/>
  <c r="Q4406" i="3" s="1"/>
  <c r="X4406" i="3" s="1"/>
  <c r="D4347" i="3"/>
  <c r="E4348" i="3" s="1"/>
  <c r="AG4346" i="3"/>
  <c r="G4412" i="3"/>
  <c r="H4478" i="3"/>
  <c r="I4596" i="3"/>
  <c r="F4346" i="3" l="1"/>
  <c r="Q4405" i="3" s="1"/>
  <c r="X4405" i="3" s="1"/>
  <c r="D4346" i="3"/>
  <c r="E4347" i="3" s="1"/>
  <c r="AG4345" i="3"/>
  <c r="G4411" i="3"/>
  <c r="H4477" i="3"/>
  <c r="I4595" i="3"/>
  <c r="F4345" i="3" l="1"/>
  <c r="Q4404" i="3" s="1"/>
  <c r="X4404" i="3" s="1"/>
  <c r="D4345" i="3"/>
  <c r="E4346" i="3" s="1"/>
  <c r="AG4344" i="3"/>
  <c r="H4476" i="3"/>
  <c r="I4594" i="3"/>
  <c r="G4410" i="3"/>
  <c r="F4344" i="3" l="1"/>
  <c r="Q4403" i="3" s="1"/>
  <c r="X4403" i="3" s="1"/>
  <c r="D4344" i="3"/>
  <c r="E4345" i="3" s="1"/>
  <c r="AG4343" i="3"/>
  <c r="G4409" i="3"/>
  <c r="I4593" i="3"/>
  <c r="H4475" i="3"/>
  <c r="F4343" i="3" l="1"/>
  <c r="Q4402" i="3" s="1"/>
  <c r="X4402" i="3" s="1"/>
  <c r="D4343" i="3"/>
  <c r="E4344" i="3" s="1"/>
  <c r="AG4342" i="3"/>
  <c r="G4408" i="3"/>
  <c r="I4592" i="3"/>
  <c r="H4474" i="3"/>
  <c r="F4342" i="3" l="1"/>
  <c r="Q4401" i="3" s="1"/>
  <c r="X4401" i="3" s="1"/>
  <c r="D4342" i="3"/>
  <c r="E4343" i="3" s="1"/>
  <c r="AG4341" i="3"/>
  <c r="I4591" i="3"/>
  <c r="H4473" i="3"/>
  <c r="G4407" i="3"/>
  <c r="F4341" i="3" l="1"/>
  <c r="Q4400" i="3" s="1"/>
  <c r="X4400" i="3" s="1"/>
  <c r="D4341" i="3"/>
  <c r="AG4340" i="3"/>
  <c r="H4472" i="3"/>
  <c r="I4590" i="3"/>
  <c r="G4406" i="3"/>
  <c r="E4342" i="3" l="1"/>
  <c r="F4340" i="3"/>
  <c r="Q4399" i="3" s="1"/>
  <c r="X4399" i="3" s="1"/>
  <c r="D4340" i="3"/>
  <c r="AG4339" i="3"/>
  <c r="I4589" i="3"/>
  <c r="H4471" i="3"/>
  <c r="G4405" i="3"/>
  <c r="E4341" i="3" l="1"/>
  <c r="F4339" i="3"/>
  <c r="Q4398" i="3" s="1"/>
  <c r="X4398" i="3" s="1"/>
  <c r="D4339" i="3"/>
  <c r="AG4338" i="3"/>
  <c r="H4470" i="3"/>
  <c r="I4588" i="3"/>
  <c r="G4404" i="3"/>
  <c r="E4340" i="3" l="1"/>
  <c r="F4338" i="3"/>
  <c r="Q4397" i="3" s="1"/>
  <c r="X4397" i="3" s="1"/>
  <c r="D4338" i="3"/>
  <c r="AG4337" i="3"/>
  <c r="H4469" i="3"/>
  <c r="I4587" i="3"/>
  <c r="G4403" i="3"/>
  <c r="E4339" i="3" l="1"/>
  <c r="F4337" i="3"/>
  <c r="Q4396" i="3" s="1"/>
  <c r="X4396" i="3" s="1"/>
  <c r="D4337" i="3"/>
  <c r="E4338" i="3" s="1"/>
  <c r="AG4336" i="3"/>
  <c r="I4586" i="3"/>
  <c r="G4402" i="3"/>
  <c r="H4468" i="3"/>
  <c r="F4336" i="3" l="1"/>
  <c r="Q4395" i="3" s="1"/>
  <c r="X4395" i="3" s="1"/>
  <c r="D4336" i="3"/>
  <c r="E4337" i="3" s="1"/>
  <c r="AG4335" i="3"/>
  <c r="G4401" i="3"/>
  <c r="H4467" i="3"/>
  <c r="I4585" i="3"/>
  <c r="F4335" i="3" l="1"/>
  <c r="Q4394" i="3" s="1"/>
  <c r="X4394" i="3" s="1"/>
  <c r="D4335" i="3"/>
  <c r="E4336" i="3" s="1"/>
  <c r="AG4334" i="3"/>
  <c r="I4584" i="3"/>
  <c r="H4466" i="3"/>
  <c r="G4400" i="3"/>
  <c r="F4334" i="3" l="1"/>
  <c r="Q4393" i="3" s="1"/>
  <c r="X4393" i="3" s="1"/>
  <c r="D4334" i="3"/>
  <c r="E4335" i="3" s="1"/>
  <c r="AG4333" i="3"/>
  <c r="I4583" i="3"/>
  <c r="G4399" i="3"/>
  <c r="H4465" i="3"/>
  <c r="F4333" i="3" l="1"/>
  <c r="Q4392" i="3" s="1"/>
  <c r="X4392" i="3" s="1"/>
  <c r="D4333" i="3"/>
  <c r="E4334" i="3" s="1"/>
  <c r="AG4332" i="3"/>
  <c r="H4464" i="3"/>
  <c r="G4398" i="3"/>
  <c r="I4582" i="3"/>
  <c r="F4332" i="3" l="1"/>
  <c r="Q4391" i="3" s="1"/>
  <c r="X4391" i="3" s="1"/>
  <c r="D4332" i="3"/>
  <c r="E4333" i="3" s="1"/>
  <c r="AG4331" i="3"/>
  <c r="G4397" i="3"/>
  <c r="H4463" i="3"/>
  <c r="I4581" i="3"/>
  <c r="F4331" i="3" l="1"/>
  <c r="Q4390" i="3" s="1"/>
  <c r="X4390" i="3" s="1"/>
  <c r="D4331" i="3"/>
  <c r="E4332" i="3" s="1"/>
  <c r="AG4330" i="3"/>
  <c r="I4580" i="3"/>
  <c r="G4396" i="3"/>
  <c r="H4462" i="3"/>
  <c r="F4330" i="3" l="1"/>
  <c r="Q4389" i="3" s="1"/>
  <c r="X4389" i="3" s="1"/>
  <c r="D4330" i="3"/>
  <c r="AG4329" i="3"/>
  <c r="G4395" i="3"/>
  <c r="H4461" i="3"/>
  <c r="I4579" i="3"/>
  <c r="E4331" i="3" l="1"/>
  <c r="F4329" i="3"/>
  <c r="Q4388" i="3" s="1"/>
  <c r="X4388" i="3" s="1"/>
  <c r="D4329" i="3"/>
  <c r="E4330" i="3" s="1"/>
  <c r="AG4328" i="3"/>
  <c r="G4394" i="3"/>
  <c r="I4578" i="3"/>
  <c r="H4460" i="3"/>
  <c r="F4328" i="3" l="1"/>
  <c r="Q4387" i="3" s="1"/>
  <c r="X4387" i="3" s="1"/>
  <c r="D4328" i="3"/>
  <c r="E4329" i="3" s="1"/>
  <c r="AG4327" i="3"/>
  <c r="H4459" i="3"/>
  <c r="G4393" i="3"/>
  <c r="I4577" i="3"/>
  <c r="F4327" i="3" l="1"/>
  <c r="Q4386" i="3" s="1"/>
  <c r="X4386" i="3" s="1"/>
  <c r="D4327" i="3"/>
  <c r="E4328" i="3" s="1"/>
  <c r="AG4326" i="3"/>
  <c r="I4576" i="3"/>
  <c r="G4392" i="3"/>
  <c r="H4458" i="3"/>
  <c r="F4326" i="3" l="1"/>
  <c r="Q4385" i="3" s="1"/>
  <c r="X4385" i="3" s="1"/>
  <c r="D4326" i="3"/>
  <c r="AG4325" i="3"/>
  <c r="G4391" i="3"/>
  <c r="I4575" i="3"/>
  <c r="H4457" i="3"/>
  <c r="E4327" i="3" l="1"/>
  <c r="F4325" i="3"/>
  <c r="Q4384" i="3" s="1"/>
  <c r="X4384" i="3" s="1"/>
  <c r="D4325" i="3"/>
  <c r="AG4324" i="3"/>
  <c r="H4456" i="3"/>
  <c r="I4574" i="3"/>
  <c r="G4390" i="3"/>
  <c r="E4326" i="3" l="1"/>
  <c r="F4324" i="3"/>
  <c r="Q4383" i="3" s="1"/>
  <c r="X4383" i="3" s="1"/>
  <c r="D4324" i="3"/>
  <c r="E4325" i="3" s="1"/>
  <c r="AG4323" i="3"/>
  <c r="G4389" i="3"/>
  <c r="H4455" i="3"/>
  <c r="I4573" i="3"/>
  <c r="F4323" i="3" l="1"/>
  <c r="Q4382" i="3" s="1"/>
  <c r="X4382" i="3" s="1"/>
  <c r="D4323" i="3"/>
  <c r="AG4322" i="3"/>
  <c r="G4388" i="3"/>
  <c r="H4454" i="3"/>
  <c r="I4572" i="3"/>
  <c r="E4324" i="3" l="1"/>
  <c r="F4322" i="3"/>
  <c r="Q4381" i="3" s="1"/>
  <c r="X4381" i="3" s="1"/>
  <c r="D4322" i="3"/>
  <c r="E4323" i="3" s="1"/>
  <c r="AG4321" i="3"/>
  <c r="I4571" i="3"/>
  <c r="H4453" i="3"/>
  <c r="G4387" i="3"/>
  <c r="F4321" i="3" l="1"/>
  <c r="Q4380" i="3" s="1"/>
  <c r="X4380" i="3" s="1"/>
  <c r="D4321" i="3"/>
  <c r="E4322" i="3" s="1"/>
  <c r="AG4320" i="3"/>
  <c r="I4570" i="3"/>
  <c r="G4386" i="3"/>
  <c r="H4452" i="3"/>
  <c r="F4320" i="3" l="1"/>
  <c r="Q4379" i="3" s="1"/>
  <c r="X4379" i="3" s="1"/>
  <c r="D4320" i="3"/>
  <c r="AG4319" i="3"/>
  <c r="G4385" i="3"/>
  <c r="H4451" i="3"/>
  <c r="I4569" i="3"/>
  <c r="E4321" i="3" l="1"/>
  <c r="F4319" i="3"/>
  <c r="Q4378" i="3" s="1"/>
  <c r="X4378" i="3" s="1"/>
  <c r="D4319" i="3"/>
  <c r="E4320" i="3" s="1"/>
  <c r="AG4318" i="3"/>
  <c r="H4450" i="3"/>
  <c r="I4568" i="3"/>
  <c r="G4384" i="3"/>
  <c r="F4318" i="3" l="1"/>
  <c r="Q4377" i="3" s="1"/>
  <c r="X4377" i="3" s="1"/>
  <c r="D4318" i="3"/>
  <c r="E4319" i="3" s="1"/>
  <c r="AG4317" i="3"/>
  <c r="G4383" i="3"/>
  <c r="H4449" i="3"/>
  <c r="I4567" i="3"/>
  <c r="F4317" i="3" l="1"/>
  <c r="Q4376" i="3" s="1"/>
  <c r="X4376" i="3" s="1"/>
  <c r="D4317" i="3"/>
  <c r="AG4316" i="3"/>
  <c r="G4382" i="3"/>
  <c r="H4448" i="3"/>
  <c r="I4566" i="3"/>
  <c r="E4318" i="3" l="1"/>
  <c r="F4316" i="3"/>
  <c r="Q4375" i="3" s="1"/>
  <c r="X4375" i="3" s="1"/>
  <c r="D4316" i="3"/>
  <c r="E4317" i="3" s="1"/>
  <c r="AG4315" i="3"/>
  <c r="I4565" i="3"/>
  <c r="G4381" i="3"/>
  <c r="H4447" i="3"/>
  <c r="F4315" i="3" l="1"/>
  <c r="Q4374" i="3" s="1"/>
  <c r="X4374" i="3" s="1"/>
  <c r="D4315" i="3"/>
  <c r="AG4314" i="3"/>
  <c r="G4380" i="3"/>
  <c r="I4564" i="3"/>
  <c r="H4446" i="3"/>
  <c r="E4316" i="3" l="1"/>
  <c r="F4314" i="3"/>
  <c r="Q4373" i="3" s="1"/>
  <c r="X4373" i="3" s="1"/>
  <c r="D4314" i="3"/>
  <c r="E4315" i="3" s="1"/>
  <c r="AG4313" i="3"/>
  <c r="G4379" i="3"/>
  <c r="H4445" i="3"/>
  <c r="I4563" i="3"/>
  <c r="F4313" i="3" l="1"/>
  <c r="Q4372" i="3" s="1"/>
  <c r="X4372" i="3" s="1"/>
  <c r="D4313" i="3"/>
  <c r="AG4312" i="3"/>
  <c r="H4444" i="3"/>
  <c r="I4562" i="3"/>
  <c r="G4378" i="3"/>
  <c r="E4314" i="3" l="1"/>
  <c r="F4312" i="3"/>
  <c r="Q4371" i="3" s="1"/>
  <c r="X4371" i="3" s="1"/>
  <c r="D4312" i="3"/>
  <c r="E4313" i="3" s="1"/>
  <c r="AG4311" i="3"/>
  <c r="I4561" i="3"/>
  <c r="G4377" i="3"/>
  <c r="H4443" i="3"/>
  <c r="F4311" i="3" l="1"/>
  <c r="Q4370" i="3" s="1"/>
  <c r="X4370" i="3" s="1"/>
  <c r="D4311" i="3"/>
  <c r="E4312" i="3" s="1"/>
  <c r="AG4310" i="3"/>
  <c r="H4442" i="3"/>
  <c r="G4376" i="3"/>
  <c r="I4560" i="3"/>
  <c r="F4310" i="3" l="1"/>
  <c r="Q4369" i="3" s="1"/>
  <c r="X4369" i="3" s="1"/>
  <c r="D4310" i="3"/>
  <c r="E4311" i="3" s="1"/>
  <c r="AG4309" i="3"/>
  <c r="I4559" i="3"/>
  <c r="G4375" i="3"/>
  <c r="H4441" i="3"/>
  <c r="F4309" i="3" l="1"/>
  <c r="Q4368" i="3" s="1"/>
  <c r="X4368" i="3" s="1"/>
  <c r="D4309" i="3"/>
  <c r="E4310" i="3" s="1"/>
  <c r="AG4308" i="3"/>
  <c r="I4558" i="3"/>
  <c r="H4440" i="3"/>
  <c r="G4374" i="3"/>
  <c r="F4308" i="3" l="1"/>
  <c r="Q4367" i="3" s="1"/>
  <c r="X4367" i="3" s="1"/>
  <c r="D4308" i="3"/>
  <c r="E4309" i="3" s="1"/>
  <c r="AG4307" i="3"/>
  <c r="I4557" i="3"/>
  <c r="H4439" i="3"/>
  <c r="G4373" i="3"/>
  <c r="F4307" i="3" l="1"/>
  <c r="Q4366" i="3" s="1"/>
  <c r="X4366" i="3" s="1"/>
  <c r="D4307" i="3"/>
  <c r="AG4306" i="3"/>
  <c r="I4556" i="3"/>
  <c r="F4306" i="3" l="1"/>
  <c r="Q4365" i="3" s="1"/>
  <c r="X4365" i="3" s="1"/>
  <c r="D4306" i="3"/>
  <c r="E4307" i="3" s="1"/>
  <c r="AG4305" i="3"/>
  <c r="H4437" i="3"/>
  <c r="I4555" i="3"/>
  <c r="G4371" i="3"/>
  <c r="F4305" i="3" l="1"/>
  <c r="Q4364" i="3" s="1"/>
  <c r="X4364" i="3" s="1"/>
  <c r="D4305" i="3"/>
  <c r="E4306" i="3" s="1"/>
  <c r="AG4304" i="3"/>
  <c r="I4554" i="3"/>
  <c r="F4304" i="3" l="1"/>
  <c r="Q4363" i="3" s="1"/>
  <c r="X4363" i="3" s="1"/>
  <c r="D4304" i="3"/>
  <c r="AG4303" i="3"/>
  <c r="H4435" i="3"/>
  <c r="I4553" i="3"/>
  <c r="G4369" i="3"/>
  <c r="F4303" i="3" l="1"/>
  <c r="Q4362" i="3" s="1"/>
  <c r="X4362" i="3" s="1"/>
  <c r="D4303" i="3"/>
  <c r="E4304" i="3" s="1"/>
  <c r="AG4302" i="3"/>
  <c r="I4552" i="3"/>
  <c r="F4302" i="3" l="1"/>
  <c r="Q4361" i="3" s="1"/>
  <c r="X4361" i="3" s="1"/>
  <c r="D4302" i="3"/>
  <c r="E4303" i="3" s="1"/>
  <c r="AG4301" i="3"/>
  <c r="I4551" i="3"/>
  <c r="H4433" i="3"/>
  <c r="F4301" i="3" l="1"/>
  <c r="Q4360" i="3" s="1"/>
  <c r="X4360" i="3" s="1"/>
  <c r="D4301" i="3"/>
  <c r="E4302" i="3" s="1"/>
  <c r="AG4300" i="3"/>
  <c r="I4550" i="3"/>
  <c r="F4300" i="3" l="1"/>
  <c r="Q4359" i="3" s="1"/>
  <c r="X4359" i="3" s="1"/>
  <c r="D4300" i="3"/>
  <c r="E4301" i="3" s="1"/>
  <c r="AG4299" i="3"/>
  <c r="I4549" i="3"/>
  <c r="H4431" i="3"/>
  <c r="F4299" i="3" l="1"/>
  <c r="Q4358" i="3" s="1"/>
  <c r="X4358" i="3" s="1"/>
  <c r="D4299" i="3"/>
  <c r="E4300" i="3" s="1"/>
  <c r="AG4298" i="3"/>
  <c r="I4548" i="3"/>
  <c r="F4298" i="3" l="1"/>
  <c r="Q4357" i="3" s="1"/>
  <c r="X4357" i="3" s="1"/>
  <c r="D4298" i="3"/>
  <c r="AG4297" i="3"/>
  <c r="I4547" i="3"/>
  <c r="H4429" i="3"/>
  <c r="F4297" i="3" l="1"/>
  <c r="Q4356" i="3" s="1"/>
  <c r="X4356" i="3" s="1"/>
  <c r="D4297" i="3"/>
  <c r="AG4296" i="3"/>
  <c r="F4296" i="3" l="1"/>
  <c r="Q4355" i="3" s="1"/>
  <c r="X4355" i="3" s="1"/>
  <c r="D4296" i="3"/>
  <c r="E4297" i="3" s="1"/>
  <c r="AG4295" i="3"/>
  <c r="H4427" i="3"/>
  <c r="F4295" i="3" l="1"/>
  <c r="Q4354" i="3" s="1"/>
  <c r="X4354" i="3" s="1"/>
  <c r="D4295" i="3"/>
  <c r="E4296" i="3" s="1"/>
  <c r="AG4294" i="3"/>
  <c r="F4294" i="3" l="1"/>
  <c r="Q4353" i="3" s="1"/>
  <c r="X4353" i="3" s="1"/>
  <c r="D4294" i="3"/>
  <c r="AG4293" i="3"/>
  <c r="H4425" i="3"/>
  <c r="E4295" i="3" l="1"/>
  <c r="F4293" i="3"/>
  <c r="Q4352" i="3" s="1"/>
  <c r="X4352" i="3" s="1"/>
  <c r="D4293" i="3"/>
  <c r="E4294" i="3" s="1"/>
  <c r="AG4292" i="3"/>
  <c r="F4292" i="3" l="1"/>
  <c r="Q4351" i="3" s="1"/>
  <c r="X4351" i="3" s="1"/>
  <c r="D4292" i="3"/>
  <c r="E4293" i="3" s="1"/>
  <c r="AG4291" i="3"/>
  <c r="H4423" i="3"/>
  <c r="F4291" i="3" l="1"/>
  <c r="Q4350" i="3" s="1"/>
  <c r="X4350" i="3" s="1"/>
  <c r="D4291" i="3"/>
  <c r="AG4290" i="3"/>
  <c r="F4290" i="3" l="1"/>
  <c r="Q4349" i="3" s="1"/>
  <c r="X4349" i="3" s="1"/>
  <c r="D4290" i="3"/>
  <c r="E4291" i="3" s="1"/>
  <c r="AG4289" i="3"/>
  <c r="F4289" i="3" l="1"/>
  <c r="Q4348" i="3" s="1"/>
  <c r="X4348" i="3" s="1"/>
  <c r="D4289" i="3"/>
  <c r="E4290" i="3" s="1"/>
  <c r="AG4288" i="3"/>
  <c r="F4288" i="3" l="1"/>
  <c r="Q4347" i="3" s="1"/>
  <c r="X4347" i="3" s="1"/>
  <c r="D4288" i="3"/>
  <c r="E4289" i="3" s="1"/>
  <c r="AG4287" i="3"/>
  <c r="F4287" i="3" l="1"/>
  <c r="Q4346" i="3" s="1"/>
  <c r="X4346" i="3" s="1"/>
  <c r="D4287" i="3"/>
  <c r="E4288" i="3" s="1"/>
  <c r="AG4286" i="3"/>
  <c r="F4286" i="3" l="1"/>
  <c r="Q4345" i="3" s="1"/>
  <c r="X4345" i="3" s="1"/>
  <c r="D4286" i="3"/>
  <c r="E4287" i="3" s="1"/>
  <c r="AG4285" i="3"/>
  <c r="F4285" i="3" l="1"/>
  <c r="Q4344" i="3" s="1"/>
  <c r="X4344" i="3" s="1"/>
  <c r="D4285" i="3"/>
  <c r="E4286" i="3" s="1"/>
  <c r="AG4284" i="3"/>
  <c r="F4284" i="3" l="1"/>
  <c r="Q4343" i="3" s="1"/>
  <c r="X4343" i="3" s="1"/>
  <c r="D4284" i="3"/>
  <c r="AG4283" i="3"/>
  <c r="E4285" i="3" l="1"/>
  <c r="F4283" i="3"/>
  <c r="Q4342" i="3" s="1"/>
  <c r="X4342" i="3" s="1"/>
  <c r="D4283" i="3"/>
  <c r="E4284" i="3" s="1"/>
  <c r="AG4282" i="3"/>
  <c r="F4282" i="3" l="1"/>
  <c r="Q4341" i="3" s="1"/>
  <c r="X4341" i="3" s="1"/>
  <c r="D4282" i="3"/>
  <c r="E4283" i="3" s="1"/>
  <c r="AG4281" i="3"/>
  <c r="F4281" i="3" l="1"/>
  <c r="Q4340" i="3" s="1"/>
  <c r="X4340" i="3" s="1"/>
  <c r="D4281" i="3"/>
  <c r="E4282" i="3" s="1"/>
  <c r="AG4280" i="3"/>
  <c r="F4280" i="3" l="1"/>
  <c r="Q4339" i="3" s="1"/>
  <c r="X4339" i="3" s="1"/>
  <c r="D4280" i="3"/>
  <c r="E4281" i="3" s="1"/>
  <c r="AG4279" i="3"/>
  <c r="F4279" i="3" l="1"/>
  <c r="Q4338" i="3" s="1"/>
  <c r="X4338" i="3" s="1"/>
  <c r="D4279" i="3"/>
  <c r="AG4278" i="3"/>
  <c r="E4280" i="3" l="1"/>
  <c r="F4278" i="3"/>
  <c r="Q4337" i="3" s="1"/>
  <c r="X4337" i="3" s="1"/>
  <c r="D4278" i="3"/>
  <c r="E4279" i="3" s="1"/>
  <c r="AG4277" i="3"/>
  <c r="F4277" i="3" l="1"/>
  <c r="Q4336" i="3" s="1"/>
  <c r="X4336" i="3" s="1"/>
  <c r="D4277" i="3"/>
  <c r="E4278" i="3" s="1"/>
  <c r="AG4276" i="3"/>
  <c r="F4276" i="3" l="1"/>
  <c r="Q4335" i="3" s="1"/>
  <c r="X4335" i="3" s="1"/>
  <c r="D4276" i="3"/>
  <c r="E4277" i="3" s="1"/>
  <c r="AG4275" i="3"/>
  <c r="F4275" i="3" l="1"/>
  <c r="Q4334" i="3" s="1"/>
  <c r="X4334" i="3" s="1"/>
  <c r="D4275" i="3"/>
  <c r="E4276" i="3" s="1"/>
  <c r="AG4274" i="3"/>
  <c r="F4274" i="3" l="1"/>
  <c r="Q4333" i="3" s="1"/>
  <c r="X4333" i="3" s="1"/>
  <c r="D4274" i="3"/>
  <c r="AG4273" i="3"/>
  <c r="E4275" i="3" l="1"/>
  <c r="F4273" i="3"/>
  <c r="Q4332" i="3" s="1"/>
  <c r="X4332" i="3" s="1"/>
  <c r="D4273" i="3"/>
  <c r="E4274" i="3" s="1"/>
  <c r="AG4272" i="3"/>
  <c r="F4272" i="3"/>
  <c r="D4272" i="3"/>
  <c r="AG4271" i="3"/>
  <c r="Q4331" i="3" l="1"/>
  <c r="X4331" i="3" s="1"/>
  <c r="F4271" i="3"/>
  <c r="Q4330" i="3" s="1"/>
  <c r="X4330" i="3" s="1"/>
  <c r="D4271" i="3"/>
  <c r="E4272" i="3" s="1"/>
  <c r="AG4270" i="3"/>
  <c r="F4270" i="3" l="1"/>
  <c r="Q4329" i="3" s="1"/>
  <c r="X4329" i="3" s="1"/>
  <c r="D4270" i="3"/>
  <c r="E4271" i="3" s="1"/>
  <c r="AG4269" i="3"/>
  <c r="F4269" i="3" l="1"/>
  <c r="Q4328" i="3" s="1"/>
  <c r="X4328" i="3" s="1"/>
  <c r="D4269" i="3"/>
  <c r="E4270" i="3" s="1"/>
  <c r="AG4268" i="3"/>
  <c r="F4268" i="3" l="1"/>
  <c r="Q4327" i="3" s="1"/>
  <c r="X4327" i="3" s="1"/>
  <c r="D4268" i="3"/>
  <c r="AG4267" i="3"/>
  <c r="E4269" i="3" l="1"/>
  <c r="F4267" i="3"/>
  <c r="Q4326" i="3" s="1"/>
  <c r="X4326" i="3" s="1"/>
  <c r="D4267" i="3"/>
  <c r="E4268" i="3" s="1"/>
  <c r="AG4266" i="3"/>
  <c r="F4266" i="3" l="1"/>
  <c r="Q4325" i="3" s="1"/>
  <c r="X4325" i="3" s="1"/>
  <c r="D4266" i="3"/>
  <c r="E4267" i="3" s="1"/>
  <c r="AG4265" i="3"/>
  <c r="F4265" i="3" l="1"/>
  <c r="Q4324" i="3" s="1"/>
  <c r="X4324" i="3" s="1"/>
  <c r="D4265" i="3"/>
  <c r="E4266" i="3" s="1"/>
  <c r="AG4264" i="3"/>
  <c r="F4264" i="3" l="1"/>
  <c r="Q4323" i="3" s="1"/>
  <c r="X4323" i="3" s="1"/>
  <c r="D4264" i="3"/>
  <c r="AG4263" i="3"/>
  <c r="E4265" i="3" l="1"/>
  <c r="F4263" i="3"/>
  <c r="Q4322" i="3" s="1"/>
  <c r="X4322" i="3" s="1"/>
  <c r="D4263" i="3"/>
  <c r="E4264" i="3" s="1"/>
  <c r="AG4262" i="3"/>
  <c r="F4262" i="3" l="1"/>
  <c r="Q4321" i="3" s="1"/>
  <c r="X4321" i="3" s="1"/>
  <c r="D4262" i="3"/>
  <c r="E4263" i="3" s="1"/>
  <c r="AG4261" i="3"/>
  <c r="F4261" i="3" l="1"/>
  <c r="Q4320" i="3" s="1"/>
  <c r="X4320" i="3" s="1"/>
  <c r="D4261" i="3"/>
  <c r="E4262" i="3" s="1"/>
  <c r="AG4260" i="3"/>
  <c r="F4260" i="3" l="1"/>
  <c r="Q4319" i="3" s="1"/>
  <c r="X4319" i="3" s="1"/>
  <c r="D4260" i="3"/>
  <c r="E4261" i="3" s="1"/>
  <c r="AG4259" i="3"/>
  <c r="F4259" i="3" l="1"/>
  <c r="Q4318" i="3" s="1"/>
  <c r="X4318" i="3" s="1"/>
  <c r="D4259" i="3"/>
  <c r="AG4258" i="3"/>
  <c r="E4260" i="3" l="1"/>
  <c r="F4258" i="3"/>
  <c r="Q4317" i="3" s="1"/>
  <c r="X4317" i="3" s="1"/>
  <c r="D4258" i="3"/>
  <c r="E4259" i="3" s="1"/>
  <c r="AG4257" i="3"/>
  <c r="F4257" i="3" l="1"/>
  <c r="Q4316" i="3" s="1"/>
  <c r="X4316" i="3" s="1"/>
  <c r="D4257" i="3"/>
  <c r="E4258" i="3" s="1"/>
  <c r="AG4256" i="3"/>
  <c r="F4256" i="3" l="1"/>
  <c r="Q4315" i="3" s="1"/>
  <c r="X4315" i="3" s="1"/>
  <c r="D4256" i="3"/>
  <c r="E4257" i="3" s="1"/>
  <c r="AG4255" i="3"/>
  <c r="F4255" i="3" l="1"/>
  <c r="Q4314" i="3" s="1"/>
  <c r="X4314" i="3" s="1"/>
  <c r="D4255" i="3"/>
  <c r="E4256" i="3" s="1"/>
  <c r="AG4254" i="3"/>
  <c r="F4254" i="3" l="1"/>
  <c r="Q4313" i="3" s="1"/>
  <c r="X4313" i="3" s="1"/>
  <c r="D4254" i="3"/>
  <c r="E4255" i="3" s="1"/>
  <c r="AG4253" i="3"/>
  <c r="F4253" i="3" l="1"/>
  <c r="Q4312" i="3" s="1"/>
  <c r="X4312" i="3" s="1"/>
  <c r="D4253" i="3"/>
  <c r="E4254" i="3" s="1"/>
  <c r="AG4252" i="3"/>
  <c r="F4252" i="3" l="1"/>
  <c r="Q4311" i="3" s="1"/>
  <c r="X4311" i="3" s="1"/>
  <c r="D4252" i="3"/>
  <c r="E4253" i="3" s="1"/>
  <c r="AG4251" i="3"/>
  <c r="F4251" i="3" l="1"/>
  <c r="Q4310" i="3" s="1"/>
  <c r="X4310" i="3" s="1"/>
  <c r="D4251" i="3"/>
  <c r="AG4250" i="3"/>
  <c r="E4252" i="3" l="1"/>
  <c r="F4250" i="3"/>
  <c r="Q4309" i="3" s="1"/>
  <c r="X4309" i="3" s="1"/>
  <c r="D4250" i="3"/>
  <c r="E4251" i="3" s="1"/>
  <c r="AG4249" i="3"/>
  <c r="F4249" i="3"/>
  <c r="D4249" i="3"/>
  <c r="AG4248" i="3"/>
  <c r="Q4308" i="3" l="1"/>
  <c r="X4308" i="3" s="1"/>
  <c r="F4248" i="3"/>
  <c r="Q4307" i="3" s="1"/>
  <c r="X4307" i="3" s="1"/>
  <c r="D4248" i="3"/>
  <c r="E4249" i="3" s="1"/>
  <c r="AG4247" i="3"/>
  <c r="F4247" i="3" l="1"/>
  <c r="Q4306" i="3" s="1"/>
  <c r="X4306" i="3" s="1"/>
  <c r="D4247" i="3"/>
  <c r="E4248" i="3" s="1"/>
  <c r="AG4246" i="3"/>
  <c r="F4246" i="3" l="1"/>
  <c r="Q4305" i="3" s="1"/>
  <c r="X4305" i="3" s="1"/>
  <c r="D4246" i="3"/>
  <c r="E4247" i="3" s="1"/>
  <c r="AG4245" i="3"/>
  <c r="F4245" i="3" l="1"/>
  <c r="Q4304" i="3" s="1"/>
  <c r="X4304" i="3" s="1"/>
  <c r="D4245" i="3"/>
  <c r="E4246" i="3" s="1"/>
  <c r="AG4244" i="3"/>
  <c r="F4244" i="3" l="1"/>
  <c r="Q4303" i="3" s="1"/>
  <c r="X4303" i="3" s="1"/>
  <c r="D4244" i="3"/>
  <c r="AG4243" i="3"/>
  <c r="E4245" i="3" l="1"/>
  <c r="F4243" i="3"/>
  <c r="Q4302" i="3" s="1"/>
  <c r="X4302" i="3" s="1"/>
  <c r="D4243" i="3"/>
  <c r="E4244" i="3" s="1"/>
  <c r="AG4242" i="3"/>
  <c r="F4242" i="3" l="1"/>
  <c r="Q4301" i="3" s="1"/>
  <c r="X4301" i="3" s="1"/>
  <c r="D4242" i="3"/>
  <c r="E4243" i="3" s="1"/>
  <c r="AG4241" i="3"/>
  <c r="F4241" i="3" l="1"/>
  <c r="Q4300" i="3" s="1"/>
  <c r="X4300" i="3" s="1"/>
  <c r="D4241" i="3"/>
  <c r="E4242" i="3" s="1"/>
  <c r="AG4240" i="3"/>
  <c r="F4240" i="3" l="1"/>
  <c r="Q4299" i="3" s="1"/>
  <c r="X4299" i="3" s="1"/>
  <c r="D4240" i="3"/>
  <c r="E4241" i="3" s="1"/>
  <c r="AG4239" i="3"/>
  <c r="F4239" i="3" l="1"/>
  <c r="Q4298" i="3" s="1"/>
  <c r="X4298" i="3" s="1"/>
  <c r="D4239" i="3"/>
  <c r="E4240" i="3" s="1"/>
  <c r="AG4238" i="3"/>
  <c r="F4238" i="3" l="1"/>
  <c r="Q4297" i="3" s="1"/>
  <c r="X4297" i="3" s="1"/>
  <c r="D4238" i="3"/>
  <c r="E4239" i="3" s="1"/>
  <c r="AG4237" i="3"/>
  <c r="F4237" i="3" l="1"/>
  <c r="Q4296" i="3" s="1"/>
  <c r="X4296" i="3" s="1"/>
  <c r="D4237" i="3"/>
  <c r="E4238" i="3" s="1"/>
  <c r="AG4236" i="3"/>
  <c r="F4236" i="3" l="1"/>
  <c r="Q4295" i="3" s="1"/>
  <c r="X4295" i="3" s="1"/>
  <c r="D4236" i="3"/>
  <c r="E4237" i="3" s="1"/>
  <c r="AG4235" i="3"/>
  <c r="F4235" i="3" l="1"/>
  <c r="Q4294" i="3" s="1"/>
  <c r="X4294" i="3" s="1"/>
  <c r="D4235" i="3"/>
  <c r="AG4234" i="3"/>
  <c r="E4236" i="3" l="1"/>
  <c r="F4234" i="3"/>
  <c r="Q4293" i="3" s="1"/>
  <c r="X4293" i="3" s="1"/>
  <c r="D4234" i="3"/>
  <c r="E4235" i="3" s="1"/>
  <c r="AG4233" i="3"/>
  <c r="F4233" i="3" l="1"/>
  <c r="Q4292" i="3" s="1"/>
  <c r="X4292" i="3" s="1"/>
  <c r="D4233" i="3"/>
  <c r="E4234" i="3" s="1"/>
  <c r="AG4232" i="3"/>
  <c r="F4232" i="3" l="1"/>
  <c r="Q4291" i="3" s="1"/>
  <c r="X4291" i="3" s="1"/>
  <c r="D4232" i="3"/>
  <c r="E4233" i="3" s="1"/>
  <c r="AG4231" i="3"/>
  <c r="F4231" i="3" l="1"/>
  <c r="Q4290" i="3" s="1"/>
  <c r="X4290" i="3" s="1"/>
  <c r="D4231" i="3"/>
  <c r="E4232" i="3" s="1"/>
  <c r="AG4230" i="3"/>
  <c r="F4230" i="3" l="1"/>
  <c r="Q4289" i="3" s="1"/>
  <c r="X4289" i="3" s="1"/>
  <c r="D4230" i="3"/>
  <c r="AG4229" i="3"/>
  <c r="E4231" i="3" l="1"/>
  <c r="F4229" i="3"/>
  <c r="Q4288" i="3" s="1"/>
  <c r="X4288" i="3" s="1"/>
  <c r="D4229" i="3"/>
  <c r="E4230" i="3" s="1"/>
  <c r="AG4228" i="3"/>
  <c r="F4228" i="3" l="1"/>
  <c r="Q4287" i="3" s="1"/>
  <c r="X4287" i="3" s="1"/>
  <c r="D4228" i="3"/>
  <c r="E4229" i="3" s="1"/>
  <c r="AG4227" i="3"/>
  <c r="F4227" i="3"/>
  <c r="D4227" i="3"/>
  <c r="AG4226" i="3"/>
  <c r="Q4286" i="3" l="1"/>
  <c r="X4286" i="3" s="1"/>
  <c r="F4226" i="3"/>
  <c r="Q4285" i="3" s="1"/>
  <c r="X4285" i="3" s="1"/>
  <c r="D4226" i="3"/>
  <c r="E4227" i="3" s="1"/>
  <c r="AG4225" i="3"/>
  <c r="F4225" i="3" l="1"/>
  <c r="Q4284" i="3" s="1"/>
  <c r="X4284" i="3" s="1"/>
  <c r="D4225" i="3"/>
  <c r="E4226" i="3" s="1"/>
  <c r="AG4224" i="3"/>
  <c r="F4224" i="3" l="1"/>
  <c r="Q4283" i="3" s="1"/>
  <c r="X4283" i="3" s="1"/>
  <c r="D4224" i="3"/>
  <c r="E4225" i="3" s="1"/>
  <c r="AG4223" i="3"/>
  <c r="F4223" i="3" l="1"/>
  <c r="Q4282" i="3" s="1"/>
  <c r="X4282" i="3" s="1"/>
  <c r="D4223" i="3"/>
  <c r="E4224" i="3" s="1"/>
  <c r="AG4222" i="3"/>
  <c r="F4222" i="3" l="1"/>
  <c r="Q4281" i="3" s="1"/>
  <c r="X4281" i="3" s="1"/>
  <c r="D4222" i="3"/>
  <c r="AG4221" i="3"/>
  <c r="E4223" i="3" l="1"/>
  <c r="F4221" i="3"/>
  <c r="Q4280" i="3" s="1"/>
  <c r="X4280" i="3" s="1"/>
  <c r="D4221" i="3"/>
  <c r="E4222" i="3" s="1"/>
  <c r="AG4220" i="3"/>
  <c r="F4220" i="3" l="1"/>
  <c r="Q4279" i="3" s="1"/>
  <c r="X4279" i="3" s="1"/>
  <c r="D4220" i="3"/>
  <c r="E4221" i="3" s="1"/>
  <c r="AG4219" i="3"/>
  <c r="F4219" i="3" l="1"/>
  <c r="Q4278" i="3" s="1"/>
  <c r="X4278" i="3" s="1"/>
  <c r="D4219" i="3"/>
  <c r="E4220" i="3" s="1"/>
  <c r="AG4218" i="3"/>
  <c r="F4218" i="3" l="1"/>
  <c r="Q4277" i="3" s="1"/>
  <c r="X4277" i="3" s="1"/>
  <c r="D4218" i="3"/>
  <c r="AG4217" i="3"/>
  <c r="E4219" i="3" l="1"/>
  <c r="F4217" i="3"/>
  <c r="Q4276" i="3" s="1"/>
  <c r="X4276" i="3" s="1"/>
  <c r="D4217" i="3"/>
  <c r="E4218" i="3" s="1"/>
  <c r="AG4216" i="3"/>
  <c r="F4216" i="3" l="1"/>
  <c r="Q4275" i="3" s="1"/>
  <c r="X4275" i="3" s="1"/>
  <c r="D4216" i="3"/>
  <c r="E4217" i="3" s="1"/>
  <c r="AG4215" i="3"/>
  <c r="F4215" i="3" l="1"/>
  <c r="Q4274" i="3" s="1"/>
  <c r="X4274" i="3" s="1"/>
  <c r="D4215" i="3"/>
  <c r="E4216" i="3" s="1"/>
  <c r="AG4214" i="3"/>
  <c r="F4214" i="3" l="1"/>
  <c r="Q4273" i="3" s="1"/>
  <c r="X4273" i="3" s="1"/>
  <c r="D4214" i="3"/>
  <c r="AG4213" i="3"/>
  <c r="E4215" i="3" l="1"/>
  <c r="F4213" i="3"/>
  <c r="Q4272" i="3" s="1"/>
  <c r="X4272" i="3" s="1"/>
  <c r="D4213" i="3"/>
  <c r="E4214" i="3" s="1"/>
  <c r="AG4212" i="3"/>
  <c r="F4212" i="3" l="1"/>
  <c r="Q4271" i="3" s="1"/>
  <c r="X4271" i="3" s="1"/>
  <c r="D4212" i="3"/>
  <c r="E4213" i="3" s="1"/>
  <c r="AG4211" i="3"/>
  <c r="F4211" i="3" l="1"/>
  <c r="Q4270" i="3" s="1"/>
  <c r="X4270" i="3" s="1"/>
  <c r="D4211" i="3"/>
  <c r="AG4210" i="3"/>
  <c r="E4212" i="3" l="1"/>
  <c r="F4210" i="3"/>
  <c r="Q4269" i="3" s="1"/>
  <c r="X4269" i="3" s="1"/>
  <c r="D4210" i="3"/>
  <c r="E4211" i="3" s="1"/>
  <c r="AG4209" i="3"/>
  <c r="F4209" i="3" l="1"/>
  <c r="Q4268" i="3" s="1"/>
  <c r="X4268" i="3" s="1"/>
  <c r="D4209" i="3"/>
  <c r="E4210" i="3" s="1"/>
  <c r="AG4208" i="3"/>
  <c r="F4208" i="3" l="1"/>
  <c r="Q4267" i="3" s="1"/>
  <c r="X4267" i="3" s="1"/>
  <c r="D4208" i="3"/>
  <c r="E4209" i="3" s="1"/>
  <c r="AG4207" i="3"/>
  <c r="F4207" i="3" l="1"/>
  <c r="Q4266" i="3" s="1"/>
  <c r="X4266" i="3" s="1"/>
  <c r="D4207" i="3"/>
  <c r="AG4206" i="3"/>
  <c r="E4208" i="3" l="1"/>
  <c r="F4206" i="3"/>
  <c r="Q4265" i="3" s="1"/>
  <c r="X4265" i="3" s="1"/>
  <c r="D4206" i="3"/>
  <c r="E4207" i="3" s="1"/>
  <c r="AG4205" i="3"/>
  <c r="F4205" i="3" l="1"/>
  <c r="Q4264" i="3" s="1"/>
  <c r="X4264" i="3" s="1"/>
  <c r="D4205" i="3"/>
  <c r="E4206" i="3" s="1"/>
  <c r="AG4204" i="3"/>
  <c r="F4204" i="3" l="1"/>
  <c r="Q4263" i="3" s="1"/>
  <c r="X4263" i="3" s="1"/>
  <c r="D4204" i="3"/>
  <c r="E4205" i="3" s="1"/>
  <c r="AG4203" i="3"/>
  <c r="F4203" i="3" l="1"/>
  <c r="Q4262" i="3" s="1"/>
  <c r="X4262" i="3" s="1"/>
  <c r="D4203" i="3"/>
  <c r="E4204" i="3" s="1"/>
  <c r="AG4202" i="3"/>
  <c r="F4202" i="3" l="1"/>
  <c r="Q4261" i="3" s="1"/>
  <c r="X4261" i="3" s="1"/>
  <c r="D4202" i="3"/>
  <c r="E4203" i="3" s="1"/>
  <c r="AG4201" i="3"/>
  <c r="F4201" i="3" l="1"/>
  <c r="Q4260" i="3" s="1"/>
  <c r="X4260" i="3" s="1"/>
  <c r="D4201" i="3"/>
  <c r="AG4200" i="3"/>
  <c r="E4202" i="3" l="1"/>
  <c r="F4200" i="3"/>
  <c r="Q4259" i="3" s="1"/>
  <c r="X4259" i="3" s="1"/>
  <c r="D4200" i="3"/>
  <c r="E4201" i="3" s="1"/>
  <c r="AG4199" i="3"/>
  <c r="F4199" i="3" l="1"/>
  <c r="Q4258" i="3" s="1"/>
  <c r="X4258" i="3" s="1"/>
  <c r="D4199" i="3"/>
  <c r="E4200" i="3" s="1"/>
  <c r="AG4198" i="3"/>
  <c r="F4198" i="3" l="1"/>
  <c r="Q4257" i="3" s="1"/>
  <c r="X4257" i="3" s="1"/>
  <c r="D4198" i="3"/>
  <c r="E4199" i="3" s="1"/>
  <c r="AG4197" i="3"/>
  <c r="F4197" i="3"/>
  <c r="D4197" i="3"/>
  <c r="AG4196" i="3"/>
  <c r="Q4256" i="3" l="1"/>
  <c r="X4256" i="3" s="1"/>
  <c r="F4196" i="3"/>
  <c r="Q4255" i="3" s="1"/>
  <c r="X4255" i="3" s="1"/>
  <c r="D4196" i="3"/>
  <c r="E4197" i="3" s="1"/>
  <c r="AG4195" i="3"/>
  <c r="F4195" i="3" l="1"/>
  <c r="Q4254" i="3" s="1"/>
  <c r="X4254" i="3" s="1"/>
  <c r="D4195" i="3"/>
  <c r="E4196" i="3" s="1"/>
  <c r="AG4194" i="3"/>
  <c r="F4194" i="3" l="1"/>
  <c r="Q4253" i="3" s="1"/>
  <c r="X4253" i="3" s="1"/>
  <c r="D4194" i="3"/>
  <c r="E4195" i="3" s="1"/>
  <c r="AG4193" i="3"/>
  <c r="F4193" i="3" l="1"/>
  <c r="Q4252" i="3" s="1"/>
  <c r="X4252" i="3" s="1"/>
  <c r="D4193" i="3"/>
  <c r="AG4192" i="3"/>
  <c r="E4194" i="3" l="1"/>
  <c r="F4192" i="3"/>
  <c r="Q4251" i="3" s="1"/>
  <c r="X4251" i="3" s="1"/>
  <c r="D4192" i="3"/>
  <c r="E4193" i="3" s="1"/>
  <c r="AG4191" i="3"/>
  <c r="F4191" i="3" l="1"/>
  <c r="Q4250" i="3" s="1"/>
  <c r="X4250" i="3" s="1"/>
  <c r="D4191" i="3"/>
  <c r="E4192" i="3" s="1"/>
  <c r="AG4190" i="3"/>
  <c r="F4190" i="3"/>
  <c r="D4190" i="3"/>
  <c r="AG4189" i="3"/>
  <c r="Q4249" i="3" l="1"/>
  <c r="X4249" i="3" s="1"/>
  <c r="E4191" i="3"/>
  <c r="F4189" i="3"/>
  <c r="Q4248" i="3" s="1"/>
  <c r="X4248" i="3" s="1"/>
  <c r="D4189" i="3"/>
  <c r="E4190" i="3" s="1"/>
  <c r="AG4188" i="3"/>
  <c r="F4188" i="3" l="1"/>
  <c r="Q4247" i="3" s="1"/>
  <c r="X4247" i="3" s="1"/>
  <c r="D4188" i="3"/>
  <c r="E4189" i="3" s="1"/>
  <c r="AG4187" i="3"/>
  <c r="F4187" i="3" l="1"/>
  <c r="Q4246" i="3" s="1"/>
  <c r="X4246" i="3" s="1"/>
  <c r="D4187" i="3"/>
  <c r="E4188" i="3" s="1"/>
  <c r="AG4186" i="3"/>
  <c r="F4186" i="3" l="1"/>
  <c r="Q4245" i="3" s="1"/>
  <c r="X4245" i="3" s="1"/>
  <c r="D4186" i="3"/>
  <c r="AG4185" i="3"/>
  <c r="E4187" i="3" l="1"/>
  <c r="F4185" i="3"/>
  <c r="Q4244" i="3" s="1"/>
  <c r="X4244" i="3" s="1"/>
  <c r="D4185" i="3"/>
  <c r="E4186" i="3" s="1"/>
  <c r="AG4184" i="3"/>
  <c r="F4184" i="3" l="1"/>
  <c r="Q4243" i="3" s="1"/>
  <c r="X4243" i="3" s="1"/>
  <c r="D4184" i="3"/>
  <c r="E4185" i="3" s="1"/>
  <c r="AG4183" i="3"/>
  <c r="F4183" i="3" l="1"/>
  <c r="Q4242" i="3" s="1"/>
  <c r="X4242" i="3" s="1"/>
  <c r="D4183" i="3"/>
  <c r="AG4182" i="3"/>
  <c r="E4184" i="3" l="1"/>
  <c r="F4182" i="3"/>
  <c r="Q4241" i="3" s="1"/>
  <c r="X4241" i="3" s="1"/>
  <c r="D4182" i="3"/>
  <c r="E4183" i="3" s="1"/>
  <c r="AG4181" i="3"/>
  <c r="F4181" i="3"/>
  <c r="Q4240" i="3" s="1"/>
  <c r="X4240" i="3" s="1"/>
  <c r="D4181" i="3"/>
  <c r="AG4180" i="3"/>
  <c r="F4180" i="3" l="1"/>
  <c r="Q4239" i="3" s="1"/>
  <c r="X4239" i="3" s="1"/>
  <c r="D4180" i="3"/>
  <c r="E4181" i="3" s="1"/>
  <c r="AG4179" i="3"/>
  <c r="F4179" i="3" l="1"/>
  <c r="Q4238" i="3" s="1"/>
  <c r="X4238" i="3" s="1"/>
  <c r="D4179" i="3"/>
  <c r="E4180" i="3" s="1"/>
  <c r="AG4178" i="3"/>
  <c r="F4178" i="3" l="1"/>
  <c r="Q4237" i="3" s="1"/>
  <c r="X4237" i="3" s="1"/>
  <c r="D4178" i="3"/>
  <c r="E4179" i="3" s="1"/>
  <c r="AG4177" i="3"/>
  <c r="F4177" i="3" l="1"/>
  <c r="Q4236" i="3" s="1"/>
  <c r="X4236" i="3" s="1"/>
  <c r="D4177" i="3"/>
  <c r="AG4176" i="3"/>
  <c r="E4178" i="3" l="1"/>
  <c r="F4176" i="3"/>
  <c r="Q4235" i="3" s="1"/>
  <c r="X4235" i="3" s="1"/>
  <c r="D4176" i="3"/>
  <c r="E4177" i="3" s="1"/>
  <c r="AG4175" i="3"/>
  <c r="F4175" i="3" l="1"/>
  <c r="Q4234" i="3" s="1"/>
  <c r="X4234" i="3" s="1"/>
  <c r="D4175" i="3"/>
  <c r="E4176" i="3" s="1"/>
  <c r="AG4174" i="3"/>
  <c r="F4174" i="3" l="1"/>
  <c r="Q4233" i="3" s="1"/>
  <c r="X4233" i="3" s="1"/>
  <c r="D4174" i="3"/>
  <c r="E4175" i="3" s="1"/>
  <c r="AG4173" i="3"/>
  <c r="F4173" i="3" l="1"/>
  <c r="Q4232" i="3" s="1"/>
  <c r="X4232" i="3" s="1"/>
  <c r="D4173" i="3"/>
  <c r="E4174" i="3" s="1"/>
  <c r="AG4172" i="3"/>
  <c r="F4172" i="3" l="1"/>
  <c r="Q4231" i="3" s="1"/>
  <c r="X4231" i="3" s="1"/>
  <c r="D4172" i="3"/>
  <c r="E4173" i="3" s="1"/>
  <c r="AG4171" i="3"/>
  <c r="F4171" i="3" l="1"/>
  <c r="Q4230" i="3" s="1"/>
  <c r="X4230" i="3" s="1"/>
  <c r="D4171" i="3"/>
  <c r="E4172" i="3" s="1"/>
  <c r="AG4170" i="3"/>
  <c r="F4170" i="3" l="1"/>
  <c r="Q4229" i="3" s="1"/>
  <c r="X4229" i="3" s="1"/>
  <c r="D4170" i="3"/>
  <c r="AG4169" i="3"/>
  <c r="E4171" i="3" l="1"/>
  <c r="F4169" i="3"/>
  <c r="Q4228" i="3" s="1"/>
  <c r="X4228" i="3" s="1"/>
  <c r="D4169" i="3"/>
  <c r="E4170" i="3" s="1"/>
  <c r="AG4168" i="3"/>
  <c r="F4168" i="3" l="1"/>
  <c r="Q4227" i="3" s="1"/>
  <c r="X4227" i="3" s="1"/>
  <c r="D4168" i="3"/>
  <c r="E4169" i="3" s="1"/>
  <c r="AG4167" i="3"/>
  <c r="F4167" i="3" l="1"/>
  <c r="Q4226" i="3" s="1"/>
  <c r="X4226" i="3" s="1"/>
  <c r="D4167" i="3"/>
  <c r="E4168" i="3" s="1"/>
  <c r="AG4166" i="3"/>
  <c r="F4166" i="3" l="1"/>
  <c r="Q4225" i="3" s="1"/>
  <c r="X4225" i="3" s="1"/>
  <c r="D4166" i="3"/>
  <c r="E4167" i="3" s="1"/>
  <c r="AG4165" i="3"/>
  <c r="F4165" i="3" l="1"/>
  <c r="Q4224" i="3" s="1"/>
  <c r="X4224" i="3" s="1"/>
  <c r="D4165" i="3"/>
  <c r="AG4164" i="3"/>
  <c r="F4164" i="3"/>
  <c r="D4164" i="3"/>
  <c r="AG4163" i="3"/>
  <c r="Q4223" i="3" l="1"/>
  <c r="X4223" i="3" s="1"/>
  <c r="F4163" i="3"/>
  <c r="Q4222" i="3" s="1"/>
  <c r="X4222" i="3" s="1"/>
  <c r="D4163" i="3"/>
  <c r="E4164" i="3" s="1"/>
  <c r="AG4162" i="3"/>
  <c r="F4162" i="3" l="1"/>
  <c r="Q4221" i="3" s="1"/>
  <c r="X4221" i="3" s="1"/>
  <c r="D4162" i="3"/>
  <c r="E4163" i="3" s="1"/>
  <c r="AG4161" i="3"/>
  <c r="G4227" i="3"/>
  <c r="F4161" i="3" l="1"/>
  <c r="Q4220" i="3" s="1"/>
  <c r="X4220" i="3" s="1"/>
  <c r="D4161" i="3"/>
  <c r="E4162" i="3" s="1"/>
  <c r="AG4160" i="3"/>
  <c r="F4160" i="3"/>
  <c r="D4160" i="3"/>
  <c r="AG4159" i="3"/>
  <c r="Q4219" i="3" l="1"/>
  <c r="X4219" i="3" s="1"/>
  <c r="F4159" i="3"/>
  <c r="Q4218" i="3" s="1"/>
  <c r="X4218" i="3" s="1"/>
  <c r="D4159" i="3"/>
  <c r="E4160" i="3" s="1"/>
  <c r="AG4158" i="3"/>
  <c r="F4158" i="3" l="1"/>
  <c r="Q4217" i="3" s="1"/>
  <c r="X4217" i="3" s="1"/>
  <c r="D4158" i="3"/>
  <c r="E4159" i="3" s="1"/>
  <c r="AG4157" i="3"/>
  <c r="F4157" i="3" l="1"/>
  <c r="Q4216" i="3" s="1"/>
  <c r="X4216" i="3" s="1"/>
  <c r="D4157" i="3"/>
  <c r="AG4156" i="3"/>
  <c r="E4158" i="3" l="1"/>
  <c r="F4156" i="3"/>
  <c r="Q4215" i="3" s="1"/>
  <c r="X4215" i="3" s="1"/>
  <c r="D4156" i="3"/>
  <c r="E4157" i="3" s="1"/>
  <c r="AG4155" i="3"/>
  <c r="F4155" i="3" l="1"/>
  <c r="Q4214" i="3" s="1"/>
  <c r="X4214" i="3" s="1"/>
  <c r="D4155" i="3"/>
  <c r="E4156" i="3" s="1"/>
  <c r="AG4154" i="3"/>
  <c r="F4154" i="3" l="1"/>
  <c r="Q4213" i="3" s="1"/>
  <c r="X4213" i="3" s="1"/>
  <c r="D4154" i="3"/>
  <c r="E4155" i="3" s="1"/>
  <c r="AG4153" i="3"/>
  <c r="F4153" i="3" l="1"/>
  <c r="Q4212" i="3" s="1"/>
  <c r="X4212" i="3" s="1"/>
  <c r="D4153" i="3"/>
  <c r="E4154" i="3" s="1"/>
  <c r="AG4152" i="3"/>
  <c r="F4152" i="3" l="1"/>
  <c r="Q4211" i="3" s="1"/>
  <c r="X4211" i="3" s="1"/>
  <c r="D4152" i="3"/>
  <c r="E4153" i="3" s="1"/>
  <c r="AG4151" i="3"/>
  <c r="F4151" i="3" l="1"/>
  <c r="Q4210" i="3" s="1"/>
  <c r="X4210" i="3" s="1"/>
  <c r="D4151" i="3"/>
  <c r="AG4150" i="3"/>
  <c r="E4152" i="3" l="1"/>
  <c r="F4150" i="3"/>
  <c r="Q4209" i="3" s="1"/>
  <c r="X4209" i="3" s="1"/>
  <c r="D4150" i="3"/>
  <c r="E4151" i="3" s="1"/>
  <c r="AG4149" i="3"/>
  <c r="F4149" i="3" l="1"/>
  <c r="Q4208" i="3" s="1"/>
  <c r="X4208" i="3" s="1"/>
  <c r="D4149" i="3"/>
  <c r="E4150" i="3" s="1"/>
  <c r="AG4148" i="3"/>
  <c r="F4148" i="3" l="1"/>
  <c r="Q4207" i="3" s="1"/>
  <c r="X4207" i="3" s="1"/>
  <c r="D4148" i="3"/>
  <c r="E4149" i="3" s="1"/>
  <c r="AG4147" i="3"/>
  <c r="F4147" i="3" l="1"/>
  <c r="Q4206" i="3" s="1"/>
  <c r="X4206" i="3" s="1"/>
  <c r="D4147" i="3"/>
  <c r="AG4146" i="3"/>
  <c r="E4148" i="3" l="1"/>
  <c r="F4146" i="3"/>
  <c r="Q4205" i="3" s="1"/>
  <c r="X4205" i="3" s="1"/>
  <c r="D4146" i="3"/>
  <c r="E4147" i="3" s="1"/>
  <c r="AG4145" i="3"/>
  <c r="F4145" i="3" l="1"/>
  <c r="Q4204" i="3" s="1"/>
  <c r="X4204" i="3" s="1"/>
  <c r="D4145" i="3"/>
  <c r="E4146" i="3" s="1"/>
  <c r="AG4144" i="3"/>
  <c r="F4144" i="3" l="1"/>
  <c r="Q4203" i="3" s="1"/>
  <c r="X4203" i="3" s="1"/>
  <c r="D4144" i="3"/>
  <c r="E4145" i="3" s="1"/>
  <c r="AG4143" i="3"/>
  <c r="F4143" i="3" l="1"/>
  <c r="Q4202" i="3" s="1"/>
  <c r="X4202" i="3" s="1"/>
  <c r="D4143" i="3"/>
  <c r="AG4142" i="3"/>
  <c r="E4144" i="3" l="1"/>
  <c r="F4142" i="3"/>
  <c r="Q4201" i="3" s="1"/>
  <c r="X4201" i="3" s="1"/>
  <c r="D4142" i="3"/>
  <c r="E4143" i="3" s="1"/>
  <c r="AG4141" i="3"/>
  <c r="F4141" i="3" l="1"/>
  <c r="Q4200" i="3" s="1"/>
  <c r="X4200" i="3" s="1"/>
  <c r="D4141" i="3"/>
  <c r="E4142" i="3" s="1"/>
  <c r="AG4140" i="3"/>
  <c r="F4140" i="3" l="1"/>
  <c r="Q4199" i="3" s="1"/>
  <c r="X4199" i="3" s="1"/>
  <c r="D4140" i="3"/>
  <c r="AG4139" i="3"/>
  <c r="E4141" i="3" l="1"/>
  <c r="F4139" i="3"/>
  <c r="Q4198" i="3" s="1"/>
  <c r="X4198" i="3" s="1"/>
  <c r="D4139" i="3"/>
  <c r="E4140" i="3" s="1"/>
  <c r="AG4138" i="3"/>
  <c r="F4138" i="3" l="1"/>
  <c r="Q4197" i="3" s="1"/>
  <c r="X4197" i="3" s="1"/>
  <c r="D4138" i="3"/>
  <c r="E4139" i="3" s="1"/>
  <c r="AG4137" i="3"/>
  <c r="F4137" i="3" l="1"/>
  <c r="Q4196" i="3" s="1"/>
  <c r="X4196" i="3" s="1"/>
  <c r="D4137" i="3"/>
  <c r="E4138" i="3" s="1"/>
  <c r="AG4136" i="3"/>
  <c r="F4136" i="3" l="1"/>
  <c r="Q4195" i="3" s="1"/>
  <c r="X4195" i="3" s="1"/>
  <c r="D4136" i="3"/>
  <c r="E4137" i="3" s="1"/>
  <c r="AG4135" i="3"/>
  <c r="F4135" i="3" l="1"/>
  <c r="Q4194" i="3" s="1"/>
  <c r="X4194" i="3" s="1"/>
  <c r="D4135" i="3"/>
  <c r="E4136" i="3" s="1"/>
  <c r="AG4134" i="3"/>
  <c r="F4134" i="3" l="1"/>
  <c r="Q4193" i="3" s="1"/>
  <c r="X4193" i="3" s="1"/>
  <c r="D4134" i="3"/>
  <c r="AG4133" i="3"/>
  <c r="E4135" i="3" l="1"/>
  <c r="F4133" i="3"/>
  <c r="Q4192" i="3" s="1"/>
  <c r="X4192" i="3" s="1"/>
  <c r="D4133" i="3"/>
  <c r="E4134" i="3" s="1"/>
  <c r="AG4132" i="3"/>
  <c r="F4132" i="3" l="1"/>
  <c r="Q4191" i="3" s="1"/>
  <c r="X4191" i="3" s="1"/>
  <c r="D4132" i="3"/>
  <c r="E4133" i="3" s="1"/>
  <c r="AG4131" i="3"/>
  <c r="F4131" i="3" l="1"/>
  <c r="Q4190" i="3" s="1"/>
  <c r="X4190" i="3" s="1"/>
  <c r="D4131" i="3"/>
  <c r="E4132" i="3" s="1"/>
  <c r="AG4130" i="3"/>
  <c r="F4130" i="3" l="1"/>
  <c r="Q4189" i="3" s="1"/>
  <c r="X4189" i="3" s="1"/>
  <c r="D4130" i="3"/>
  <c r="AG4129" i="3"/>
  <c r="E4131" i="3" l="1"/>
  <c r="F4129" i="3"/>
  <c r="Q4188" i="3" s="1"/>
  <c r="X4188" i="3" s="1"/>
  <c r="D4129" i="3"/>
  <c r="E4130" i="3" s="1"/>
  <c r="AG4128" i="3"/>
  <c r="F4128" i="3" l="1"/>
  <c r="Q4187" i="3" s="1"/>
  <c r="X4187" i="3" s="1"/>
  <c r="D4128" i="3"/>
  <c r="E4129" i="3" s="1"/>
  <c r="AG4127" i="3"/>
  <c r="F4127" i="3" l="1"/>
  <c r="Q4186" i="3" s="1"/>
  <c r="X4186" i="3" s="1"/>
  <c r="D4127" i="3"/>
  <c r="AG4126" i="3"/>
  <c r="E4128" i="3" l="1"/>
  <c r="F4126" i="3"/>
  <c r="Q4185" i="3" s="1"/>
  <c r="X4185" i="3" s="1"/>
  <c r="D4126" i="3"/>
  <c r="E4127" i="3" s="1"/>
  <c r="AG4125" i="3"/>
  <c r="F4125" i="3" l="1"/>
  <c r="Q4184" i="3" s="1"/>
  <c r="X4184" i="3" s="1"/>
  <c r="D4125" i="3"/>
  <c r="E4126" i="3" s="1"/>
  <c r="AG4124" i="3"/>
  <c r="F4124" i="3" l="1"/>
  <c r="Q4183" i="3" s="1"/>
  <c r="X4183" i="3" s="1"/>
  <c r="D4124" i="3"/>
  <c r="E4125" i="3" s="1"/>
  <c r="AG4123" i="3"/>
  <c r="F4123" i="3" l="1"/>
  <c r="Q4182" i="3" s="1"/>
  <c r="X4182" i="3" s="1"/>
  <c r="D4123" i="3"/>
  <c r="AG4122" i="3"/>
  <c r="E4124" i="3" l="1"/>
  <c r="F4122" i="3"/>
  <c r="Q4181" i="3" s="1"/>
  <c r="X4181" i="3" s="1"/>
  <c r="D4122" i="3"/>
  <c r="E4123" i="3" s="1"/>
  <c r="AG4121" i="3"/>
  <c r="F4121" i="3" l="1"/>
  <c r="Q4180" i="3" s="1"/>
  <c r="X4180" i="3" s="1"/>
  <c r="D4121" i="3"/>
  <c r="E4122" i="3" s="1"/>
  <c r="AG4120" i="3"/>
  <c r="F4120" i="3" l="1"/>
  <c r="Q4179" i="3" s="1"/>
  <c r="X4179" i="3" s="1"/>
  <c r="D4120" i="3"/>
  <c r="AG4119" i="3"/>
  <c r="F4119" i="3"/>
  <c r="D4119" i="3"/>
  <c r="AG4118" i="3"/>
  <c r="Q4178" i="3" l="1"/>
  <c r="X4178" i="3" s="1"/>
  <c r="F4118" i="3"/>
  <c r="Q4177" i="3" s="1"/>
  <c r="X4177" i="3" s="1"/>
  <c r="D4118" i="3"/>
  <c r="E4119" i="3" s="1"/>
  <c r="AG4117" i="3"/>
  <c r="F4117" i="3" l="1"/>
  <c r="Q4176" i="3" s="1"/>
  <c r="X4176" i="3" s="1"/>
  <c r="D4117" i="3"/>
  <c r="E4118" i="3" s="1"/>
  <c r="AG4116" i="3"/>
  <c r="F4116" i="3" l="1"/>
  <c r="Q4175" i="3" s="1"/>
  <c r="X4175" i="3" s="1"/>
  <c r="D4116" i="3"/>
  <c r="E4117" i="3" s="1"/>
  <c r="AG4115" i="3"/>
  <c r="F4115" i="3" l="1"/>
  <c r="Q4174" i="3" s="1"/>
  <c r="X4174" i="3" s="1"/>
  <c r="D4115" i="3"/>
  <c r="E4116" i="3" s="1"/>
  <c r="AG4114" i="3"/>
  <c r="F4114" i="3" l="1"/>
  <c r="Q4173" i="3" s="1"/>
  <c r="X4173" i="3" s="1"/>
  <c r="D4114" i="3"/>
  <c r="E4115" i="3" s="1"/>
  <c r="AG4113" i="3"/>
  <c r="F4113" i="3" l="1"/>
  <c r="Q4172" i="3" s="1"/>
  <c r="X4172" i="3" s="1"/>
  <c r="D4113" i="3"/>
  <c r="E4114" i="3" s="1"/>
  <c r="AG4112" i="3"/>
  <c r="F4112" i="3" l="1"/>
  <c r="Q4171" i="3" s="1"/>
  <c r="X4171" i="3" s="1"/>
  <c r="D4112" i="3"/>
  <c r="E4113" i="3" s="1"/>
  <c r="AG4111" i="3"/>
  <c r="F4111" i="3" l="1"/>
  <c r="Q4170" i="3" s="1"/>
  <c r="X4170" i="3" s="1"/>
  <c r="D4111" i="3"/>
  <c r="AG4110" i="3"/>
  <c r="E4112" i="3" l="1"/>
  <c r="F4110" i="3"/>
  <c r="Q4169" i="3" s="1"/>
  <c r="X4169" i="3" s="1"/>
  <c r="D4110" i="3"/>
  <c r="E4111" i="3" s="1"/>
  <c r="AG4109" i="3"/>
  <c r="F4109" i="3" l="1"/>
  <c r="Q4168" i="3" s="1"/>
  <c r="X4168" i="3" s="1"/>
  <c r="D4109" i="3"/>
  <c r="E4110" i="3" s="1"/>
  <c r="AG4108" i="3"/>
  <c r="F4108" i="3" l="1"/>
  <c r="Q4167" i="3" s="1"/>
  <c r="X4167" i="3" s="1"/>
  <c r="D4108" i="3"/>
  <c r="AG4107" i="3"/>
  <c r="E4109" i="3" l="1"/>
  <c r="F4107" i="3"/>
  <c r="Q4166" i="3" s="1"/>
  <c r="X4166" i="3" s="1"/>
  <c r="D4107" i="3"/>
  <c r="E4108" i="3" s="1"/>
  <c r="AG4106" i="3"/>
  <c r="F4106" i="3" l="1"/>
  <c r="Q4165" i="3" s="1"/>
  <c r="X4165" i="3" s="1"/>
  <c r="D4106" i="3"/>
  <c r="E4107" i="3" s="1"/>
  <c r="AG4105" i="3"/>
  <c r="F4105" i="3" l="1"/>
  <c r="Q4164" i="3" s="1"/>
  <c r="X4164" i="3" s="1"/>
  <c r="D4105" i="3"/>
  <c r="AG4104" i="3"/>
  <c r="E4106" i="3" l="1"/>
  <c r="F4104" i="3"/>
  <c r="Q4163" i="3" s="1"/>
  <c r="X4163" i="3" s="1"/>
  <c r="D4104" i="3"/>
  <c r="E4105" i="3" s="1"/>
  <c r="AG4103" i="3"/>
  <c r="F4103" i="3" l="1"/>
  <c r="Q4162" i="3" s="1"/>
  <c r="X4162" i="3" s="1"/>
  <c r="D4103" i="3"/>
  <c r="E4104" i="3" s="1"/>
  <c r="AG4102" i="3"/>
  <c r="F4102" i="3" l="1"/>
  <c r="Q4161" i="3" s="1"/>
  <c r="X4161" i="3" s="1"/>
  <c r="D4102" i="3"/>
  <c r="E4103" i="3" s="1"/>
  <c r="AG4101" i="3"/>
  <c r="F4101" i="3" l="1"/>
  <c r="Q4160" i="3" s="1"/>
  <c r="X4160" i="3" s="1"/>
  <c r="D4101" i="3"/>
  <c r="E4102" i="3" s="1"/>
  <c r="AG4100" i="3"/>
  <c r="F4100" i="3" l="1"/>
  <c r="Q4159" i="3" s="1"/>
  <c r="X4159" i="3" s="1"/>
  <c r="D4100" i="3"/>
  <c r="AG4099" i="3"/>
  <c r="E4101" i="3" l="1"/>
  <c r="F4099" i="3"/>
  <c r="Q4158" i="3" s="1"/>
  <c r="X4158" i="3" s="1"/>
  <c r="D4099" i="3"/>
  <c r="E4100" i="3" s="1"/>
  <c r="AG4098" i="3"/>
  <c r="F4098" i="3" l="1"/>
  <c r="Q4157" i="3" s="1"/>
  <c r="X4157" i="3" s="1"/>
  <c r="D4098" i="3"/>
  <c r="E4099" i="3" s="1"/>
  <c r="AG4097" i="3"/>
  <c r="F4097" i="3"/>
  <c r="D4097" i="3"/>
  <c r="E4098" i="3" s="1"/>
  <c r="AG4096" i="3"/>
  <c r="F4096" i="3"/>
  <c r="D4096" i="3"/>
  <c r="AG4095" i="3"/>
  <c r="Q4155" i="3" l="1"/>
  <c r="X4155" i="3" s="1"/>
  <c r="Q4156" i="3"/>
  <c r="X4156" i="3" s="1"/>
  <c r="E4097" i="3"/>
  <c r="F4095" i="3"/>
  <c r="Q4154" i="3" s="1"/>
  <c r="X4154" i="3" s="1"/>
  <c r="D4095" i="3"/>
  <c r="E4096" i="3" s="1"/>
  <c r="AG4094" i="3"/>
  <c r="F4094" i="3" l="1"/>
  <c r="Q4153" i="3" s="1"/>
  <c r="X4153" i="3" s="1"/>
  <c r="D4094" i="3"/>
  <c r="E4095" i="3" s="1"/>
  <c r="AG4093" i="3"/>
  <c r="F4093" i="3" l="1"/>
  <c r="Q4152" i="3" s="1"/>
  <c r="X4152" i="3" s="1"/>
  <c r="D4093" i="3"/>
  <c r="E4094" i="3" s="1"/>
  <c r="AG4092" i="3"/>
  <c r="F4092" i="3" l="1"/>
  <c r="Q4151" i="3" s="1"/>
  <c r="X4151" i="3" s="1"/>
  <c r="D4092" i="3"/>
  <c r="E4093" i="3" s="1"/>
  <c r="AG4091" i="3"/>
  <c r="F4091" i="3" l="1"/>
  <c r="Q4150" i="3" s="1"/>
  <c r="X4150" i="3" s="1"/>
  <c r="D4091" i="3"/>
  <c r="E4092" i="3" s="1"/>
  <c r="AG4090" i="3"/>
  <c r="F4090" i="3" l="1"/>
  <c r="Q4149" i="3" s="1"/>
  <c r="X4149" i="3" s="1"/>
  <c r="D4090" i="3"/>
  <c r="AG4089" i="3"/>
  <c r="E4091" i="3" l="1"/>
  <c r="F4089" i="3"/>
  <c r="Q4148" i="3" s="1"/>
  <c r="X4148" i="3" s="1"/>
  <c r="D4089" i="3"/>
  <c r="E4090" i="3" s="1"/>
  <c r="AG4088" i="3"/>
  <c r="F4088" i="3" l="1"/>
  <c r="Q4147" i="3" s="1"/>
  <c r="X4147" i="3" s="1"/>
  <c r="D4088" i="3"/>
  <c r="E4089" i="3" s="1"/>
  <c r="AG4087" i="3"/>
  <c r="F4087" i="3" l="1"/>
  <c r="Q4146" i="3" s="1"/>
  <c r="X4146" i="3" s="1"/>
  <c r="D4087" i="3"/>
  <c r="E4088" i="3" s="1"/>
  <c r="AG4086" i="3"/>
  <c r="F4086" i="3" l="1"/>
  <c r="Q4145" i="3" s="1"/>
  <c r="X4145" i="3" s="1"/>
  <c r="D4086" i="3"/>
  <c r="E4087" i="3" s="1"/>
  <c r="AG4085" i="3"/>
  <c r="F4085" i="3" l="1"/>
  <c r="Q4144" i="3" s="1"/>
  <c r="X4144" i="3" s="1"/>
  <c r="D4085" i="3"/>
  <c r="E4086" i="3" s="1"/>
  <c r="AG4084" i="3"/>
  <c r="F4084" i="3" l="1"/>
  <c r="Q4143" i="3" s="1"/>
  <c r="X4143" i="3" s="1"/>
  <c r="D4084" i="3"/>
  <c r="E4085" i="3" s="1"/>
  <c r="AG4083" i="3"/>
  <c r="F4083" i="3" l="1"/>
  <c r="Q4142" i="3" s="1"/>
  <c r="X4142" i="3" s="1"/>
  <c r="D4083" i="3"/>
  <c r="AG4082" i="3"/>
  <c r="E4084" i="3" l="1"/>
  <c r="F4082" i="3"/>
  <c r="Q4141" i="3" s="1"/>
  <c r="X4141" i="3" s="1"/>
  <c r="D4082" i="3"/>
  <c r="E4083" i="3" s="1"/>
  <c r="AG4081" i="3"/>
  <c r="F4081" i="3" l="1"/>
  <c r="Q4140" i="3" s="1"/>
  <c r="X4140" i="3" s="1"/>
  <c r="D4081" i="3"/>
  <c r="E4082" i="3" s="1"/>
  <c r="AG4080" i="3"/>
  <c r="F4080" i="3" l="1"/>
  <c r="Q4139" i="3" s="1"/>
  <c r="X4139" i="3" s="1"/>
  <c r="D4080" i="3"/>
  <c r="E4081" i="3" s="1"/>
  <c r="AG4079" i="3"/>
  <c r="F4079" i="3" l="1"/>
  <c r="Q4138" i="3" s="1"/>
  <c r="X4138" i="3" s="1"/>
  <c r="D4079" i="3"/>
  <c r="E4080" i="3" s="1"/>
  <c r="AG4078" i="3"/>
  <c r="F4078" i="3" l="1"/>
  <c r="Q4137" i="3" s="1"/>
  <c r="X4137" i="3" s="1"/>
  <c r="D4078" i="3"/>
  <c r="E4079" i="3" s="1"/>
  <c r="AG4077" i="3"/>
  <c r="F4077" i="3" l="1"/>
  <c r="Q4136" i="3" s="1"/>
  <c r="X4136" i="3" s="1"/>
  <c r="D4077" i="3"/>
  <c r="E4078" i="3" s="1"/>
  <c r="AG4076" i="3"/>
  <c r="F4076" i="3" l="1"/>
  <c r="Q4135" i="3" s="1"/>
  <c r="X4135" i="3" s="1"/>
  <c r="D4076" i="3"/>
  <c r="E4077" i="3" s="1"/>
  <c r="AG4075" i="3"/>
  <c r="F4075" i="3" l="1"/>
  <c r="Q4134" i="3" s="1"/>
  <c r="X4134" i="3" s="1"/>
  <c r="D4075" i="3"/>
  <c r="E4076" i="3" s="1"/>
  <c r="AG4074" i="3"/>
  <c r="F4074" i="3" l="1"/>
  <c r="Q4133" i="3" s="1"/>
  <c r="X4133" i="3" s="1"/>
  <c r="D4074" i="3"/>
  <c r="E4075" i="3" s="1"/>
  <c r="AG4073" i="3"/>
  <c r="F4073" i="3" l="1"/>
  <c r="Q4132" i="3" s="1"/>
  <c r="X4132" i="3" s="1"/>
  <c r="D4073" i="3"/>
  <c r="E4074" i="3" s="1"/>
  <c r="AG4072" i="3"/>
  <c r="F4072" i="3" l="1"/>
  <c r="Q4131" i="3" s="1"/>
  <c r="X4131" i="3" s="1"/>
  <c r="D4072" i="3"/>
  <c r="AG4071" i="3"/>
  <c r="F4071" i="3"/>
  <c r="D4071" i="3"/>
  <c r="AG4070" i="3"/>
  <c r="Q4130" i="3" l="1"/>
  <c r="X4130" i="3" s="1"/>
  <c r="F4070" i="3"/>
  <c r="Q4129" i="3" s="1"/>
  <c r="X4129" i="3" s="1"/>
  <c r="D4070" i="3"/>
  <c r="E4071" i="3" s="1"/>
  <c r="AG4069" i="3"/>
  <c r="F4069" i="3" l="1"/>
  <c r="Q4128" i="3" s="1"/>
  <c r="X4128" i="3" s="1"/>
  <c r="D4069" i="3"/>
  <c r="E4070" i="3" s="1"/>
  <c r="AG4068" i="3"/>
  <c r="F4068" i="3" l="1"/>
  <c r="Q4127" i="3" s="1"/>
  <c r="X4127" i="3" s="1"/>
  <c r="D4068" i="3"/>
  <c r="E4069" i="3" s="1"/>
  <c r="AG4067" i="3"/>
  <c r="F4067" i="3" l="1"/>
  <c r="Q4126" i="3" s="1"/>
  <c r="X4126" i="3" s="1"/>
  <c r="D4067" i="3"/>
  <c r="E4068" i="3" s="1"/>
  <c r="AG4066" i="3"/>
  <c r="F4066" i="3"/>
  <c r="D4066" i="3"/>
  <c r="AG4065" i="3"/>
  <c r="Q4125" i="3" l="1"/>
  <c r="X4125" i="3" s="1"/>
  <c r="E4067" i="3"/>
  <c r="F4065" i="3"/>
  <c r="Q4124" i="3" s="1"/>
  <c r="X4124" i="3" s="1"/>
  <c r="D4065" i="3"/>
  <c r="E4066" i="3" s="1"/>
  <c r="AG4064" i="3"/>
  <c r="F4064" i="3" l="1"/>
  <c r="Q4123" i="3" s="1"/>
  <c r="X4123" i="3" s="1"/>
  <c r="D4064" i="3"/>
  <c r="E4065" i="3" s="1"/>
  <c r="AG4063" i="3"/>
  <c r="F4063" i="3" l="1"/>
  <c r="Q4122" i="3" s="1"/>
  <c r="X4122" i="3" s="1"/>
  <c r="D4063" i="3"/>
  <c r="E4064" i="3" s="1"/>
  <c r="AG4062" i="3"/>
  <c r="F4062" i="3" l="1"/>
  <c r="Q4121" i="3" s="1"/>
  <c r="X4121" i="3" s="1"/>
  <c r="D4062" i="3"/>
  <c r="E4063" i="3" s="1"/>
  <c r="AG4061" i="3"/>
  <c r="F4061" i="3" l="1"/>
  <c r="Q4120" i="3" s="1"/>
  <c r="X4120" i="3" s="1"/>
  <c r="D4061" i="3"/>
  <c r="AG4060" i="3"/>
  <c r="E4062" i="3" l="1"/>
  <c r="F4060" i="3"/>
  <c r="Q4119" i="3" s="1"/>
  <c r="X4119" i="3" s="1"/>
  <c r="D4060" i="3"/>
  <c r="E4061" i="3" s="1"/>
  <c r="AG4059" i="3"/>
  <c r="F4059" i="3" l="1"/>
  <c r="Q4118" i="3" s="1"/>
  <c r="X4118" i="3" s="1"/>
  <c r="D4059" i="3"/>
  <c r="E4060" i="3" s="1"/>
  <c r="AG4058" i="3"/>
  <c r="F4058" i="3" l="1"/>
  <c r="Q4117" i="3" s="1"/>
  <c r="X4117" i="3" s="1"/>
  <c r="D4058" i="3"/>
  <c r="E4059" i="3" s="1"/>
  <c r="AG4057" i="3"/>
  <c r="F4057" i="3" l="1"/>
  <c r="Q4116" i="3" s="1"/>
  <c r="X4116" i="3" s="1"/>
  <c r="D4057" i="3"/>
  <c r="AG4056" i="3"/>
  <c r="E4058" i="3" l="1"/>
  <c r="F4056" i="3"/>
  <c r="Q4115" i="3" s="1"/>
  <c r="X4115" i="3" s="1"/>
  <c r="D4056" i="3"/>
  <c r="E4057" i="3" s="1"/>
  <c r="AG4055" i="3"/>
  <c r="F4055" i="3" l="1"/>
  <c r="Q4114" i="3" s="1"/>
  <c r="X4114" i="3" s="1"/>
  <c r="D4055" i="3"/>
  <c r="E4056" i="3" s="1"/>
  <c r="AG4054" i="3"/>
  <c r="F4054" i="3" l="1"/>
  <c r="Q4113" i="3" s="1"/>
  <c r="X4113" i="3" s="1"/>
  <c r="D4054" i="3"/>
  <c r="E4055" i="3" s="1"/>
  <c r="AG4053" i="3"/>
  <c r="F4053" i="3" l="1"/>
  <c r="Q4112" i="3" s="1"/>
  <c r="X4112" i="3" s="1"/>
  <c r="D4053" i="3"/>
  <c r="E4054" i="3" s="1"/>
  <c r="AG4052" i="3"/>
  <c r="F4052" i="3" l="1"/>
  <c r="Q4111" i="3" s="1"/>
  <c r="X4111" i="3" s="1"/>
  <c r="D4052" i="3"/>
  <c r="AG4051" i="3"/>
  <c r="E4053" i="3" l="1"/>
  <c r="F4051" i="3"/>
  <c r="Q4110" i="3" s="1"/>
  <c r="X4110" i="3" s="1"/>
  <c r="D4051" i="3"/>
  <c r="E4052" i="3" s="1"/>
  <c r="AG4050" i="3"/>
  <c r="F4050" i="3" l="1"/>
  <c r="Q4109" i="3" s="1"/>
  <c r="X4109" i="3" s="1"/>
  <c r="D4050" i="3"/>
  <c r="E4051" i="3" s="1"/>
  <c r="AG4049" i="3"/>
  <c r="F4049" i="3" l="1"/>
  <c r="Q4108" i="3" s="1"/>
  <c r="X4108" i="3" s="1"/>
  <c r="D4049" i="3"/>
  <c r="E4050" i="3" s="1"/>
  <c r="AG4048" i="3"/>
  <c r="F4048" i="3" l="1"/>
  <c r="Q4107" i="3" s="1"/>
  <c r="X4107" i="3" s="1"/>
  <c r="D4048" i="3"/>
  <c r="E4049" i="3" s="1"/>
  <c r="AG4047" i="3"/>
  <c r="F4047" i="3" l="1"/>
  <c r="Q4106" i="3" s="1"/>
  <c r="X4106" i="3" s="1"/>
  <c r="D4047" i="3"/>
  <c r="AG4046" i="3"/>
  <c r="E4048" i="3" l="1"/>
  <c r="F4046" i="3"/>
  <c r="Q4105" i="3" s="1"/>
  <c r="X4105" i="3" s="1"/>
  <c r="D4046" i="3"/>
  <c r="E4047" i="3" s="1"/>
  <c r="AG4045" i="3"/>
  <c r="F4045" i="3" l="1"/>
  <c r="Q4104" i="3" s="1"/>
  <c r="X4104" i="3" s="1"/>
  <c r="D4045" i="3"/>
  <c r="E4046" i="3" s="1"/>
  <c r="AG4044" i="3"/>
  <c r="F4044" i="3" l="1"/>
  <c r="Q4103" i="3" s="1"/>
  <c r="X4103" i="3" s="1"/>
  <c r="D4044" i="3"/>
  <c r="E4045" i="3" s="1"/>
  <c r="AG4043" i="3"/>
  <c r="F4043" i="3" l="1"/>
  <c r="Q4102" i="3" s="1"/>
  <c r="X4102" i="3" s="1"/>
  <c r="D4043" i="3"/>
  <c r="AG4042" i="3"/>
  <c r="E4044" i="3" l="1"/>
  <c r="F4042" i="3"/>
  <c r="Q4101" i="3" s="1"/>
  <c r="X4101" i="3" s="1"/>
  <c r="D4042" i="3"/>
  <c r="E4043" i="3" s="1"/>
  <c r="AG4041" i="3"/>
  <c r="F4041" i="3" l="1"/>
  <c r="Q4100" i="3" s="1"/>
  <c r="X4100" i="3" s="1"/>
  <c r="D4041" i="3"/>
  <c r="E4042" i="3" s="1"/>
  <c r="AG4040" i="3"/>
  <c r="F4040" i="3" l="1"/>
  <c r="Q4099" i="3" s="1"/>
  <c r="X4099" i="3" s="1"/>
  <c r="D4040" i="3"/>
  <c r="AG4039" i="3"/>
  <c r="E4041" i="3" l="1"/>
  <c r="F4039" i="3"/>
  <c r="Q4098" i="3" s="1"/>
  <c r="X4098" i="3" s="1"/>
  <c r="D4039" i="3"/>
  <c r="E4040" i="3" s="1"/>
  <c r="AG4038" i="3"/>
  <c r="F4038" i="3" l="1"/>
  <c r="Q4097" i="3" s="1"/>
  <c r="X4097" i="3" s="1"/>
  <c r="D4038" i="3"/>
  <c r="E4039" i="3" s="1"/>
  <c r="AG4037" i="3"/>
  <c r="F4037" i="3" l="1"/>
  <c r="Q4096" i="3" s="1"/>
  <c r="X4096" i="3" s="1"/>
  <c r="D4037" i="3"/>
  <c r="E4038" i="3" s="1"/>
  <c r="AG4036" i="3"/>
  <c r="F4036" i="3" l="1"/>
  <c r="Q4095" i="3" s="1"/>
  <c r="X4095" i="3" s="1"/>
  <c r="D4036" i="3"/>
  <c r="E4037" i="3" s="1"/>
  <c r="AG4035" i="3"/>
  <c r="F4035" i="3" l="1"/>
  <c r="Q4094" i="3" s="1"/>
  <c r="X4094" i="3" s="1"/>
  <c r="D4035" i="3"/>
  <c r="E4036" i="3" s="1"/>
  <c r="AG4034" i="3"/>
  <c r="F4034" i="3" l="1"/>
  <c r="Q4093" i="3" s="1"/>
  <c r="X4093" i="3" s="1"/>
  <c r="D4034" i="3"/>
  <c r="E4035" i="3" s="1"/>
  <c r="AG4033" i="3"/>
  <c r="F4033" i="3" l="1"/>
  <c r="Q4092" i="3" s="1"/>
  <c r="X4092" i="3" s="1"/>
  <c r="D4033" i="3"/>
  <c r="E4034" i="3" s="1"/>
  <c r="AG4032" i="3"/>
  <c r="F4032" i="3" l="1"/>
  <c r="Q4091" i="3" s="1"/>
  <c r="X4091" i="3" s="1"/>
  <c r="D4032" i="3"/>
  <c r="AG4031" i="3"/>
  <c r="E4033" i="3" l="1"/>
  <c r="F4031" i="3"/>
  <c r="Q4090" i="3" s="1"/>
  <c r="X4090" i="3" s="1"/>
  <c r="D4031" i="3"/>
  <c r="E4032" i="3" s="1"/>
  <c r="AG4030" i="3"/>
  <c r="F4030" i="3" l="1"/>
  <c r="Q4089" i="3" s="1"/>
  <c r="X4089" i="3" s="1"/>
  <c r="D4030" i="3"/>
  <c r="E4031" i="3" s="1"/>
  <c r="AG4029" i="3"/>
  <c r="F4029" i="3" l="1"/>
  <c r="Q4088" i="3" s="1"/>
  <c r="X4088" i="3" s="1"/>
  <c r="D4029" i="3"/>
  <c r="AG4028" i="3"/>
  <c r="E4030" i="3" l="1"/>
  <c r="F4028" i="3"/>
  <c r="Q4087" i="3" s="1"/>
  <c r="X4087" i="3" s="1"/>
  <c r="D4028" i="3"/>
  <c r="E4029" i="3" s="1"/>
  <c r="AG4027" i="3"/>
  <c r="F4027" i="3" l="1"/>
  <c r="Q4086" i="3" s="1"/>
  <c r="X4086" i="3" s="1"/>
  <c r="D4027" i="3"/>
  <c r="E4028" i="3" s="1"/>
  <c r="AG4026" i="3"/>
  <c r="F4026" i="3" l="1"/>
  <c r="Q4085" i="3" s="1"/>
  <c r="X4085" i="3" s="1"/>
  <c r="D4026" i="3"/>
  <c r="E4027" i="3" s="1"/>
  <c r="AG4025" i="3"/>
  <c r="F4025" i="3" l="1"/>
  <c r="Q4084" i="3" s="1"/>
  <c r="X4084" i="3" s="1"/>
  <c r="D4025" i="3"/>
  <c r="AG4024" i="3"/>
  <c r="E4026" i="3" l="1"/>
  <c r="F4024" i="3"/>
  <c r="Q4083" i="3" s="1"/>
  <c r="X4083" i="3" s="1"/>
  <c r="D4024" i="3"/>
  <c r="E4025" i="3" s="1"/>
  <c r="AG4023" i="3"/>
  <c r="F4023" i="3" l="1"/>
  <c r="Q4082" i="3" s="1"/>
  <c r="X4082" i="3" s="1"/>
  <c r="D4023" i="3"/>
  <c r="E4024" i="3" s="1"/>
  <c r="AG4022" i="3"/>
  <c r="F4022" i="3" l="1"/>
  <c r="Q4081" i="3" s="1"/>
  <c r="X4081" i="3" s="1"/>
  <c r="D4022" i="3"/>
  <c r="E4023" i="3" s="1"/>
  <c r="AG4021" i="3"/>
  <c r="F4021" i="3" l="1"/>
  <c r="Q4080" i="3" s="1"/>
  <c r="X4080" i="3" s="1"/>
  <c r="D4021" i="3"/>
  <c r="AG4020" i="3"/>
  <c r="G4086" i="3"/>
  <c r="E4022" i="3" l="1"/>
  <c r="F4020" i="3"/>
  <c r="Q4079" i="3" s="1"/>
  <c r="X4079" i="3" s="1"/>
  <c r="D4020" i="3"/>
  <c r="E4021" i="3" s="1"/>
  <c r="AG4019" i="3"/>
  <c r="F4019" i="3" l="1"/>
  <c r="Q4078" i="3" s="1"/>
  <c r="X4078" i="3" s="1"/>
  <c r="D4019" i="3"/>
  <c r="E4020" i="3" s="1"/>
  <c r="AG4018" i="3"/>
  <c r="G4084" i="3"/>
  <c r="F4018" i="3" l="1"/>
  <c r="Q4077" i="3" s="1"/>
  <c r="X4077" i="3" s="1"/>
  <c r="D4018" i="3"/>
  <c r="AG4017" i="3"/>
  <c r="E4019" i="3" l="1"/>
  <c r="F4017" i="3"/>
  <c r="Q4076" i="3" s="1"/>
  <c r="X4076" i="3" s="1"/>
  <c r="D4017" i="3"/>
  <c r="E4018" i="3" s="1"/>
  <c r="AG4016" i="3"/>
  <c r="G4082" i="3"/>
  <c r="F4016" i="3" l="1"/>
  <c r="Q4075" i="3" s="1"/>
  <c r="X4075" i="3" s="1"/>
  <c r="D4016" i="3"/>
  <c r="AG4015" i="3"/>
  <c r="E4017" i="3" l="1"/>
  <c r="F4015" i="3"/>
  <c r="Q4074" i="3" s="1"/>
  <c r="X4074" i="3" s="1"/>
  <c r="D4015" i="3"/>
  <c r="AG4014" i="3"/>
  <c r="E4016" i="3" l="1"/>
  <c r="F4014" i="3"/>
  <c r="Q4073" i="3" s="1"/>
  <c r="X4073" i="3" s="1"/>
  <c r="D4014" i="3"/>
  <c r="E4015" i="3" s="1"/>
  <c r="AG4013" i="3"/>
  <c r="F4013" i="3" l="1"/>
  <c r="Q4072" i="3" s="1"/>
  <c r="X4072" i="3" s="1"/>
  <c r="D4013" i="3"/>
  <c r="E4014" i="3" s="1"/>
  <c r="AG4012" i="3"/>
  <c r="F4012" i="3" l="1"/>
  <c r="Q4071" i="3" s="1"/>
  <c r="X4071" i="3" s="1"/>
  <c r="D4012" i="3"/>
  <c r="E4013" i="3" s="1"/>
  <c r="AG4011" i="3"/>
  <c r="F4011" i="3" l="1"/>
  <c r="Q4070" i="3" s="1"/>
  <c r="X4070" i="3" s="1"/>
  <c r="D4011" i="3"/>
  <c r="AG4010" i="3"/>
  <c r="E4012" i="3" l="1"/>
  <c r="F4010" i="3"/>
  <c r="Q4069" i="3" s="1"/>
  <c r="X4069" i="3" s="1"/>
  <c r="D4010" i="3"/>
  <c r="E4011" i="3" s="1"/>
  <c r="AG4009" i="3"/>
  <c r="F4009" i="3" l="1"/>
  <c r="Q4068" i="3" s="1"/>
  <c r="X4068" i="3" s="1"/>
  <c r="D4009" i="3"/>
  <c r="E4010" i="3" s="1"/>
  <c r="AG4008" i="3"/>
  <c r="F4008" i="3" l="1"/>
  <c r="Q4067" i="3" s="1"/>
  <c r="X4067" i="3" s="1"/>
  <c r="D4008" i="3"/>
  <c r="E4009" i="3" s="1"/>
  <c r="AG4007" i="3"/>
  <c r="F4007" i="3" l="1"/>
  <c r="Q4066" i="3" s="1"/>
  <c r="X4066" i="3" s="1"/>
  <c r="D4007" i="3"/>
  <c r="E4008" i="3" s="1"/>
  <c r="AG4006" i="3"/>
  <c r="F4006" i="3" l="1"/>
  <c r="Q4065" i="3" s="1"/>
  <c r="X4065" i="3" s="1"/>
  <c r="D4006" i="3"/>
  <c r="AG4005" i="3"/>
  <c r="E4007" i="3" l="1"/>
  <c r="F4005" i="3"/>
  <c r="Q4064" i="3" s="1"/>
  <c r="X4064" i="3" s="1"/>
  <c r="D4005" i="3"/>
  <c r="E4006" i="3" s="1"/>
  <c r="AG4004" i="3"/>
  <c r="G4070" i="3"/>
  <c r="F4004" i="3" l="1"/>
  <c r="Q4063" i="3" s="1"/>
  <c r="X4063" i="3" s="1"/>
  <c r="D4004" i="3"/>
  <c r="AG4003" i="3"/>
  <c r="E4005" i="3" l="1"/>
  <c r="F4003" i="3"/>
  <c r="Q4062" i="3" s="1"/>
  <c r="X4062" i="3" s="1"/>
  <c r="D4003" i="3"/>
  <c r="E4004" i="3" s="1"/>
  <c r="AG4002" i="3"/>
  <c r="G4068" i="3"/>
  <c r="F4002" i="3" l="1"/>
  <c r="Q4061" i="3" s="1"/>
  <c r="X4061" i="3" s="1"/>
  <c r="D4002" i="3"/>
  <c r="AG4001" i="3"/>
  <c r="E4003" i="3" l="1"/>
  <c r="F4001" i="3"/>
  <c r="Q4060" i="3" s="1"/>
  <c r="X4060" i="3" s="1"/>
  <c r="D4001" i="3"/>
  <c r="E4002" i="3" s="1"/>
  <c r="AG4000" i="3"/>
  <c r="G4066" i="3"/>
  <c r="F4000" i="3" l="1"/>
  <c r="Q4059" i="3" s="1"/>
  <c r="X4059" i="3" s="1"/>
  <c r="D4000" i="3"/>
  <c r="E4001" i="3" s="1"/>
  <c r="AG3999" i="3"/>
  <c r="G4065" i="3"/>
  <c r="F3999" i="3" l="1"/>
  <c r="Q4058" i="3" s="1"/>
  <c r="X4058" i="3" s="1"/>
  <c r="D3999" i="3"/>
  <c r="E4000" i="3" s="1"/>
  <c r="AG3998" i="3"/>
  <c r="G4064" i="3"/>
  <c r="F3998" i="3" l="1"/>
  <c r="Q4057" i="3" s="1"/>
  <c r="X4057" i="3" s="1"/>
  <c r="D3998" i="3"/>
  <c r="E3999" i="3" s="1"/>
  <c r="AG3997" i="3"/>
  <c r="G4063" i="3"/>
  <c r="F3997" i="3" l="1"/>
  <c r="Q4056" i="3" s="1"/>
  <c r="X4056" i="3" s="1"/>
  <c r="D3997" i="3"/>
  <c r="E3998" i="3" s="1"/>
  <c r="AG3996" i="3"/>
  <c r="G4062" i="3"/>
  <c r="F3996" i="3" l="1"/>
  <c r="Q4055" i="3" s="1"/>
  <c r="X4055" i="3" s="1"/>
  <c r="D3996" i="3"/>
  <c r="E3997" i="3" s="1"/>
  <c r="AG3995" i="3"/>
  <c r="G4061" i="3"/>
  <c r="F3995" i="3" l="1"/>
  <c r="Q4054" i="3" s="1"/>
  <c r="X4054" i="3" s="1"/>
  <c r="D3995" i="3"/>
  <c r="AG3994" i="3"/>
  <c r="G4060" i="3"/>
  <c r="E3996" i="3" l="1"/>
  <c r="F3994" i="3"/>
  <c r="Q4053" i="3" s="1"/>
  <c r="X4053" i="3" s="1"/>
  <c r="D3994" i="3"/>
  <c r="AG3993" i="3"/>
  <c r="G4059" i="3"/>
  <c r="E3995" i="3" l="1"/>
  <c r="F3993" i="3"/>
  <c r="Q4052" i="3" s="1"/>
  <c r="X4052" i="3" s="1"/>
  <c r="D3993" i="3"/>
  <c r="E3994" i="3" s="1"/>
  <c r="AG3992" i="3"/>
  <c r="G4058" i="3"/>
  <c r="F3992" i="3" l="1"/>
  <c r="Q4051" i="3" s="1"/>
  <c r="X4051" i="3" s="1"/>
  <c r="D3992" i="3"/>
  <c r="AG3991" i="3"/>
  <c r="G4057" i="3"/>
  <c r="E3993" i="3" l="1"/>
  <c r="F3991" i="3"/>
  <c r="Q4050" i="3" s="1"/>
  <c r="X4050" i="3" s="1"/>
  <c r="D3991" i="3"/>
  <c r="AG3990" i="3"/>
  <c r="G4056" i="3"/>
  <c r="E3992" i="3" l="1"/>
  <c r="F3990" i="3"/>
  <c r="Q4049" i="3" s="1"/>
  <c r="X4049" i="3" s="1"/>
  <c r="D3990" i="3"/>
  <c r="E3991" i="3" s="1"/>
  <c r="AG3989" i="3"/>
  <c r="G4055" i="3"/>
  <c r="F3989" i="3" l="1"/>
  <c r="Q4048" i="3" s="1"/>
  <c r="X4048" i="3" s="1"/>
  <c r="D3989" i="3"/>
  <c r="E3990" i="3" s="1"/>
  <c r="AG3988" i="3"/>
  <c r="G4054" i="3"/>
  <c r="F3988" i="3" l="1"/>
  <c r="Q4047" i="3" s="1"/>
  <c r="X4047" i="3" s="1"/>
  <c r="D3988" i="3"/>
  <c r="E3989" i="3" s="1"/>
  <c r="AG3987" i="3"/>
  <c r="G4053" i="3"/>
  <c r="F3987" i="3" l="1"/>
  <c r="Q4046" i="3" s="1"/>
  <c r="X4046" i="3" s="1"/>
  <c r="D3987" i="3"/>
  <c r="AG3986" i="3"/>
  <c r="G4052" i="3"/>
  <c r="E3988" i="3" l="1"/>
  <c r="F3986" i="3"/>
  <c r="Q4045" i="3" s="1"/>
  <c r="X4045" i="3" s="1"/>
  <c r="D3986" i="3"/>
  <c r="AG3985" i="3"/>
  <c r="G4051" i="3"/>
  <c r="E3987" i="3" l="1"/>
  <c r="F3985" i="3"/>
  <c r="Q4044" i="3" s="1"/>
  <c r="X4044" i="3" s="1"/>
  <c r="D3985" i="3"/>
  <c r="E3986" i="3" s="1"/>
  <c r="AG3984" i="3"/>
  <c r="G4050" i="3"/>
  <c r="F3984" i="3" l="1"/>
  <c r="Q4043" i="3" s="1"/>
  <c r="X4043" i="3" s="1"/>
  <c r="D3984" i="3"/>
  <c r="AG3983" i="3"/>
  <c r="G4049" i="3"/>
  <c r="E3985" i="3" l="1"/>
  <c r="F3983" i="3"/>
  <c r="Q4042" i="3" s="1"/>
  <c r="X4042" i="3" s="1"/>
  <c r="D3983" i="3"/>
  <c r="E3984" i="3" s="1"/>
  <c r="AG3982" i="3"/>
  <c r="G4048" i="3"/>
  <c r="F3982" i="3" l="1"/>
  <c r="Q4041" i="3" s="1"/>
  <c r="X4041" i="3" s="1"/>
  <c r="D3982" i="3"/>
  <c r="AG3981" i="3"/>
  <c r="G4047" i="3"/>
  <c r="E3983" i="3" l="1"/>
  <c r="F3981" i="3"/>
  <c r="Q4040" i="3" s="1"/>
  <c r="X4040" i="3" s="1"/>
  <c r="D3981" i="3"/>
  <c r="E3982" i="3" s="1"/>
  <c r="AG3980" i="3"/>
  <c r="G4046" i="3"/>
  <c r="F3980" i="3" l="1"/>
  <c r="Q4039" i="3" s="1"/>
  <c r="X4039" i="3" s="1"/>
  <c r="D3980" i="3"/>
  <c r="AG3979" i="3"/>
  <c r="G4045" i="3"/>
  <c r="E3981" i="3" l="1"/>
  <c r="F3979" i="3"/>
  <c r="Q4038" i="3" s="1"/>
  <c r="X4038" i="3" s="1"/>
  <c r="D3979" i="3"/>
  <c r="E3980" i="3" s="1"/>
  <c r="AG3978" i="3"/>
  <c r="G4044" i="3"/>
  <c r="F3978" i="3" l="1"/>
  <c r="Q4037" i="3" s="1"/>
  <c r="X4037" i="3" s="1"/>
  <c r="D3978" i="3"/>
  <c r="AG3977" i="3"/>
  <c r="G4043" i="3"/>
  <c r="E3979" i="3" l="1"/>
  <c r="F3977" i="3"/>
  <c r="Q4036" i="3" s="1"/>
  <c r="X4036" i="3" s="1"/>
  <c r="D3977" i="3"/>
  <c r="AG3976" i="3"/>
  <c r="G4042" i="3"/>
  <c r="E3978" i="3" l="1"/>
  <c r="F3976" i="3"/>
  <c r="Q4035" i="3" s="1"/>
  <c r="X4035" i="3" s="1"/>
  <c r="D3976" i="3"/>
  <c r="E3977" i="3" s="1"/>
  <c r="AG3975" i="3"/>
  <c r="G4041" i="3"/>
  <c r="F3975" i="3" l="1"/>
  <c r="Q4034" i="3" s="1"/>
  <c r="X4034" i="3" s="1"/>
  <c r="D3975" i="3"/>
  <c r="E3976" i="3" s="1"/>
  <c r="AG3974" i="3"/>
  <c r="G4040" i="3"/>
  <c r="F3974" i="3" l="1"/>
  <c r="Q4033" i="3" s="1"/>
  <c r="X4033" i="3" s="1"/>
  <c r="D3974" i="3"/>
  <c r="E3975" i="3" s="1"/>
  <c r="AG3973" i="3"/>
  <c r="G4039" i="3"/>
  <c r="F3973" i="3" l="1"/>
  <c r="Q4032" i="3" s="1"/>
  <c r="X4032" i="3" s="1"/>
  <c r="D3973" i="3"/>
  <c r="E3974" i="3" s="1"/>
  <c r="AG3972" i="3"/>
  <c r="G4038" i="3"/>
  <c r="F3972" i="3" l="1"/>
  <c r="Q4031" i="3" s="1"/>
  <c r="X4031" i="3" s="1"/>
  <c r="D3972" i="3"/>
  <c r="AG3971" i="3"/>
  <c r="G4037" i="3"/>
  <c r="E3973" i="3" l="1"/>
  <c r="F3971" i="3"/>
  <c r="Q4030" i="3" s="1"/>
  <c r="X4030" i="3" s="1"/>
  <c r="D3971" i="3"/>
  <c r="AG3970" i="3"/>
  <c r="G4036" i="3"/>
  <c r="E3972" i="3" l="1"/>
  <c r="F3970" i="3"/>
  <c r="Q4029" i="3" s="1"/>
  <c r="X4029" i="3" s="1"/>
  <c r="D3970" i="3"/>
  <c r="E3971" i="3" s="1"/>
  <c r="AG3969" i="3"/>
  <c r="G4035" i="3"/>
  <c r="F3969" i="3" l="1"/>
  <c r="Q4028" i="3" s="1"/>
  <c r="X4028" i="3" s="1"/>
  <c r="D3969" i="3"/>
  <c r="E3970" i="3" s="1"/>
  <c r="AG3968" i="3"/>
  <c r="G4034" i="3"/>
  <c r="F3968" i="3" l="1"/>
  <c r="Q4027" i="3" s="1"/>
  <c r="X4027" i="3" s="1"/>
  <c r="D3968" i="3"/>
  <c r="E3969" i="3" s="1"/>
  <c r="AG3967" i="3"/>
  <c r="G4033" i="3"/>
  <c r="F3967" i="3" l="1"/>
  <c r="Q4026" i="3" s="1"/>
  <c r="X4026" i="3" s="1"/>
  <c r="D3967" i="3"/>
  <c r="E3968" i="3" s="1"/>
  <c r="AG3966" i="3"/>
  <c r="G4032" i="3"/>
  <c r="F3966" i="3" l="1"/>
  <c r="Q4025" i="3" s="1"/>
  <c r="X4025" i="3" s="1"/>
  <c r="D3966" i="3"/>
  <c r="E3967" i="3" s="1"/>
  <c r="AG3965" i="3"/>
  <c r="G4031" i="3"/>
  <c r="F3965" i="3" l="1"/>
  <c r="Q4024" i="3" s="1"/>
  <c r="X4024" i="3" s="1"/>
  <c r="D3965" i="3"/>
  <c r="E3966" i="3" s="1"/>
  <c r="AG3964" i="3"/>
  <c r="G4030" i="3"/>
  <c r="F3964" i="3" l="1"/>
  <c r="Q4023" i="3" s="1"/>
  <c r="X4023" i="3" s="1"/>
  <c r="D3964" i="3"/>
  <c r="E3965" i="3" s="1"/>
  <c r="AG3963" i="3"/>
  <c r="G4029" i="3"/>
  <c r="F3963" i="3" l="1"/>
  <c r="Q4022" i="3" s="1"/>
  <c r="X4022" i="3" s="1"/>
  <c r="D3963" i="3"/>
  <c r="E3964" i="3" s="1"/>
  <c r="AG3962" i="3"/>
  <c r="G4028" i="3"/>
  <c r="F3962" i="3" l="1"/>
  <c r="Q4021" i="3" s="1"/>
  <c r="X4021" i="3" s="1"/>
  <c r="D3962" i="3"/>
  <c r="AG3961" i="3"/>
  <c r="G4027" i="3"/>
  <c r="E3963" i="3" l="1"/>
  <c r="F3961" i="3"/>
  <c r="Q4020" i="3" s="1"/>
  <c r="X4020" i="3" s="1"/>
  <c r="D3961" i="3"/>
  <c r="E3962" i="3" s="1"/>
  <c r="AG3960" i="3"/>
  <c r="G4026" i="3"/>
  <c r="F3960" i="3" l="1"/>
  <c r="Q4019" i="3" s="1"/>
  <c r="X4019" i="3" s="1"/>
  <c r="D3960" i="3"/>
  <c r="AG3959" i="3"/>
  <c r="G4025" i="3"/>
  <c r="E3961" i="3" l="1"/>
  <c r="F3959" i="3"/>
  <c r="Q4018" i="3" s="1"/>
  <c r="X4018" i="3" s="1"/>
  <c r="D3959" i="3"/>
  <c r="AG3958" i="3"/>
  <c r="G4024" i="3"/>
  <c r="E3960" i="3" l="1"/>
  <c r="F3958" i="3"/>
  <c r="Q4017" i="3" s="1"/>
  <c r="X4017" i="3" s="1"/>
  <c r="D3958" i="3"/>
  <c r="E3959" i="3" s="1"/>
  <c r="AG3957" i="3"/>
  <c r="G4023" i="3"/>
  <c r="F3957" i="3" l="1"/>
  <c r="Q4016" i="3" s="1"/>
  <c r="X4016" i="3" s="1"/>
  <c r="D3957" i="3"/>
  <c r="E3958" i="3" s="1"/>
  <c r="AG3956" i="3"/>
  <c r="G4022" i="3"/>
  <c r="F3956" i="3" l="1"/>
  <c r="Q4015" i="3" s="1"/>
  <c r="X4015" i="3" s="1"/>
  <c r="D3956" i="3"/>
  <c r="E3957" i="3" s="1"/>
  <c r="AG3955" i="3"/>
  <c r="G4021" i="3"/>
  <c r="F3955" i="3" l="1"/>
  <c r="Q4014" i="3" s="1"/>
  <c r="X4014" i="3" s="1"/>
  <c r="D3955" i="3"/>
  <c r="E3956" i="3" s="1"/>
  <c r="AG3954" i="3"/>
  <c r="G4020" i="3"/>
  <c r="F3954" i="3" l="1"/>
  <c r="Q4013" i="3" s="1"/>
  <c r="X4013" i="3" s="1"/>
  <c r="D3954" i="3"/>
  <c r="E3955" i="3" s="1"/>
  <c r="AG3953" i="3"/>
  <c r="G4019" i="3"/>
  <c r="F3953" i="3" l="1"/>
  <c r="Q4012" i="3" s="1"/>
  <c r="X4012" i="3" s="1"/>
  <c r="D3953" i="3"/>
  <c r="AG3952" i="3"/>
  <c r="G4018" i="3"/>
  <c r="H4084" i="3"/>
  <c r="E3954" i="3" l="1"/>
  <c r="F3952" i="3"/>
  <c r="Q4011" i="3" s="1"/>
  <c r="X4011" i="3" s="1"/>
  <c r="D3952" i="3"/>
  <c r="E3953" i="3" s="1"/>
  <c r="AG3951" i="3"/>
  <c r="G4017" i="3"/>
  <c r="F3951" i="3" l="1"/>
  <c r="Q4010" i="3" s="1"/>
  <c r="X4010" i="3" s="1"/>
  <c r="D3951" i="3"/>
  <c r="AG3950" i="3"/>
  <c r="G4016" i="3"/>
  <c r="H4082" i="3"/>
  <c r="E3952" i="3" l="1"/>
  <c r="F3950" i="3"/>
  <c r="Q4009" i="3" s="1"/>
  <c r="X4009" i="3" s="1"/>
  <c r="D3950" i="3"/>
  <c r="AG3949" i="3"/>
  <c r="G4015" i="3"/>
  <c r="E3951" i="3" l="1"/>
  <c r="F3949" i="3"/>
  <c r="Q4008" i="3" s="1"/>
  <c r="X4008" i="3" s="1"/>
  <c r="D3949" i="3"/>
  <c r="E3950" i="3" s="1"/>
  <c r="AG3948" i="3"/>
  <c r="G4014" i="3"/>
  <c r="F3948" i="3" l="1"/>
  <c r="Q4007" i="3" s="1"/>
  <c r="X4007" i="3" s="1"/>
  <c r="D3948" i="3"/>
  <c r="E3949" i="3" s="1"/>
  <c r="AG3947" i="3"/>
  <c r="G4013" i="3"/>
  <c r="F3947" i="3" l="1"/>
  <c r="Q4006" i="3" s="1"/>
  <c r="X4006" i="3" s="1"/>
  <c r="D3947" i="3"/>
  <c r="E3948" i="3" s="1"/>
  <c r="AG3946" i="3"/>
  <c r="G4012" i="3"/>
  <c r="F3946" i="3" l="1"/>
  <c r="Q4005" i="3" s="1"/>
  <c r="X4005" i="3" s="1"/>
  <c r="D3946" i="3"/>
  <c r="E3947" i="3" s="1"/>
  <c r="AG3945" i="3"/>
  <c r="G4011" i="3"/>
  <c r="F3945" i="3" l="1"/>
  <c r="Q4004" i="3" s="1"/>
  <c r="X4004" i="3" s="1"/>
  <c r="D3945" i="3"/>
  <c r="E3946" i="3" s="1"/>
  <c r="AG3944" i="3"/>
  <c r="G4010" i="3"/>
  <c r="F3944" i="3" l="1"/>
  <c r="Q4003" i="3" s="1"/>
  <c r="X4003" i="3" s="1"/>
  <c r="D3944" i="3"/>
  <c r="E3945" i="3" s="1"/>
  <c r="AG3943" i="3"/>
  <c r="G4009" i="3"/>
  <c r="F3943" i="3" l="1"/>
  <c r="Q4002" i="3" s="1"/>
  <c r="X4002" i="3" s="1"/>
  <c r="D3943" i="3"/>
  <c r="AG3942" i="3"/>
  <c r="G4008" i="3"/>
  <c r="E3944" i="3" l="1"/>
  <c r="F3942" i="3"/>
  <c r="Q4001" i="3" s="1"/>
  <c r="X4001" i="3" s="1"/>
  <c r="D3942" i="3"/>
  <c r="AG3941" i="3"/>
  <c r="G4007" i="3"/>
  <c r="E3943" i="3" l="1"/>
  <c r="F3941" i="3"/>
  <c r="Q4000" i="3" s="1"/>
  <c r="X4000" i="3" s="1"/>
  <c r="D3941" i="3"/>
  <c r="E3942" i="3" s="1"/>
  <c r="AG3940" i="3"/>
  <c r="G4006" i="3"/>
  <c r="F3940" i="3" l="1"/>
  <c r="Q3999" i="3" s="1"/>
  <c r="X3999" i="3" s="1"/>
  <c r="D3940" i="3"/>
  <c r="E3941" i="3" s="1"/>
  <c r="AG3939" i="3"/>
  <c r="G4005" i="3"/>
  <c r="F3939" i="3" l="1"/>
  <c r="Q3998" i="3" s="1"/>
  <c r="X3998" i="3" s="1"/>
  <c r="D3939" i="3"/>
  <c r="E3940" i="3" s="1"/>
  <c r="AG3938" i="3"/>
  <c r="G4004" i="3"/>
  <c r="H4070" i="3"/>
  <c r="F3938" i="3" l="1"/>
  <c r="Q3997" i="3" s="1"/>
  <c r="X3997" i="3" s="1"/>
  <c r="D3938" i="3"/>
  <c r="E3939" i="3" s="1"/>
  <c r="AG3937" i="3"/>
  <c r="G4003" i="3"/>
  <c r="F3937" i="3" l="1"/>
  <c r="Q3996" i="3" s="1"/>
  <c r="X3996" i="3" s="1"/>
  <c r="D3937" i="3"/>
  <c r="E3938" i="3" s="1"/>
  <c r="AG3936" i="3"/>
  <c r="G4002" i="3"/>
  <c r="H4068" i="3"/>
  <c r="F3936" i="3" l="1"/>
  <c r="Q3995" i="3" s="1"/>
  <c r="X3995" i="3" s="1"/>
  <c r="D3936" i="3"/>
  <c r="E3937" i="3" s="1"/>
  <c r="AG3935" i="3"/>
  <c r="G4001" i="3"/>
  <c r="F3935" i="3" l="1"/>
  <c r="Q3994" i="3" s="1"/>
  <c r="X3994" i="3" s="1"/>
  <c r="D3935" i="3"/>
  <c r="E3936" i="3" s="1"/>
  <c r="AG3934" i="3"/>
  <c r="G4000" i="3"/>
  <c r="H4066" i="3"/>
  <c r="F3934" i="3" l="1"/>
  <c r="Q3993" i="3" s="1"/>
  <c r="X3993" i="3" s="1"/>
  <c r="D3934" i="3"/>
  <c r="E3935" i="3" s="1"/>
  <c r="AG3933" i="3"/>
  <c r="H4065" i="3"/>
  <c r="G3999" i="3"/>
  <c r="F3933" i="3" l="1"/>
  <c r="Q3992" i="3" s="1"/>
  <c r="X3992" i="3" s="1"/>
  <c r="D3933" i="3"/>
  <c r="E3934" i="3" s="1"/>
  <c r="AG3932" i="3"/>
  <c r="H4064" i="3"/>
  <c r="G3998" i="3"/>
  <c r="F3932" i="3" l="1"/>
  <c r="Q3991" i="3" s="1"/>
  <c r="X3991" i="3" s="1"/>
  <c r="D3932" i="3"/>
  <c r="E3933" i="3" s="1"/>
  <c r="AG3931" i="3"/>
  <c r="G3997" i="3"/>
  <c r="H4063" i="3"/>
  <c r="F3931" i="3" l="1"/>
  <c r="Q3990" i="3" s="1"/>
  <c r="X3990" i="3" s="1"/>
  <c r="D3931" i="3"/>
  <c r="E3932" i="3" s="1"/>
  <c r="AG3930" i="3"/>
  <c r="G3996" i="3"/>
  <c r="H4062" i="3"/>
  <c r="F3930" i="3" l="1"/>
  <c r="Q3989" i="3" s="1"/>
  <c r="X3989" i="3" s="1"/>
  <c r="D3930" i="3"/>
  <c r="E3931" i="3" s="1"/>
  <c r="AG3929" i="3"/>
  <c r="H4061" i="3"/>
  <c r="G3995" i="3"/>
  <c r="F3929" i="3" l="1"/>
  <c r="Q3988" i="3" s="1"/>
  <c r="X3988" i="3" s="1"/>
  <c r="D3929" i="3"/>
  <c r="E3930" i="3" s="1"/>
  <c r="AG3928" i="3"/>
  <c r="H4060" i="3"/>
  <c r="G3994" i="3"/>
  <c r="F3928" i="3" l="1"/>
  <c r="Q3987" i="3" s="1"/>
  <c r="X3987" i="3" s="1"/>
  <c r="D3928" i="3"/>
  <c r="E3929" i="3" s="1"/>
  <c r="AG3927" i="3"/>
  <c r="G3993" i="3"/>
  <c r="H4059" i="3"/>
  <c r="F3927" i="3" l="1"/>
  <c r="Q3986" i="3" s="1"/>
  <c r="X3986" i="3" s="1"/>
  <c r="D3927" i="3"/>
  <c r="E3928" i="3" s="1"/>
  <c r="AG3926" i="3"/>
  <c r="G3992" i="3"/>
  <c r="H4058" i="3"/>
  <c r="F3926" i="3" l="1"/>
  <c r="Q3985" i="3" s="1"/>
  <c r="X3985" i="3" s="1"/>
  <c r="D3926" i="3"/>
  <c r="E3927" i="3" s="1"/>
  <c r="AG3925" i="3"/>
  <c r="H4057" i="3"/>
  <c r="G3991" i="3"/>
  <c r="F3925" i="3" l="1"/>
  <c r="Q3984" i="3" s="1"/>
  <c r="X3984" i="3" s="1"/>
  <c r="D3925" i="3"/>
  <c r="E3926" i="3" s="1"/>
  <c r="AG3924" i="3"/>
  <c r="H4056" i="3"/>
  <c r="G3990" i="3"/>
  <c r="F3924" i="3" l="1"/>
  <c r="Q3983" i="3" s="1"/>
  <c r="X3983" i="3" s="1"/>
  <c r="D3924" i="3"/>
  <c r="E3925" i="3" s="1"/>
  <c r="AG3923" i="3"/>
  <c r="G3989" i="3"/>
  <c r="H4055" i="3"/>
  <c r="F3923" i="3" l="1"/>
  <c r="Q3982" i="3" s="1"/>
  <c r="X3982" i="3" s="1"/>
  <c r="D3923" i="3"/>
  <c r="E3924" i="3" s="1"/>
  <c r="AG3922" i="3"/>
  <c r="G3988" i="3"/>
  <c r="H4054" i="3"/>
  <c r="F3922" i="3" l="1"/>
  <c r="Q3981" i="3" s="1"/>
  <c r="X3981" i="3" s="1"/>
  <c r="D3922" i="3"/>
  <c r="E3923" i="3" s="1"/>
  <c r="AG3921" i="3"/>
  <c r="G3987" i="3"/>
  <c r="H4053" i="3"/>
  <c r="F3921" i="3" l="1"/>
  <c r="Q3980" i="3" s="1"/>
  <c r="X3980" i="3" s="1"/>
  <c r="D3921" i="3"/>
  <c r="AG3920" i="3"/>
  <c r="G3986" i="3"/>
  <c r="H4052" i="3"/>
  <c r="E3922" i="3" l="1"/>
  <c r="F3920" i="3"/>
  <c r="Q3979" i="3" s="1"/>
  <c r="X3979" i="3" s="1"/>
  <c r="D3920" i="3"/>
  <c r="E3921" i="3" s="1"/>
  <c r="AG3919" i="3"/>
  <c r="G3985" i="3"/>
  <c r="H4051" i="3"/>
  <c r="F3919" i="3" l="1"/>
  <c r="Q3978" i="3" s="1"/>
  <c r="X3978" i="3" s="1"/>
  <c r="D3919" i="3"/>
  <c r="AG3918" i="3"/>
  <c r="G3984" i="3"/>
  <c r="H4050" i="3"/>
  <c r="E3920" i="3" l="1"/>
  <c r="F3918" i="3"/>
  <c r="Q3977" i="3" s="1"/>
  <c r="X3977" i="3" s="1"/>
  <c r="D3918" i="3"/>
  <c r="E3919" i="3" s="1"/>
  <c r="AG3917" i="3"/>
  <c r="G3983" i="3"/>
  <c r="H4049" i="3"/>
  <c r="F3917" i="3" l="1"/>
  <c r="Q3976" i="3" s="1"/>
  <c r="X3976" i="3" s="1"/>
  <c r="D3917" i="3"/>
  <c r="AG3916" i="3"/>
  <c r="G3982" i="3"/>
  <c r="H4048" i="3"/>
  <c r="E3918" i="3" l="1"/>
  <c r="F3916" i="3"/>
  <c r="Q3975" i="3" s="1"/>
  <c r="X3975" i="3" s="1"/>
  <c r="D3916" i="3"/>
  <c r="AG3915" i="3"/>
  <c r="H4047" i="3"/>
  <c r="G3981" i="3"/>
  <c r="E3917" i="3" l="1"/>
  <c r="F3915" i="3"/>
  <c r="Q3974" i="3" s="1"/>
  <c r="X3974" i="3" s="1"/>
  <c r="D3915" i="3"/>
  <c r="AG3914" i="3"/>
  <c r="H4046" i="3"/>
  <c r="G3980" i="3"/>
  <c r="E3916" i="3" l="1"/>
  <c r="F3914" i="3"/>
  <c r="Q3973" i="3" s="1"/>
  <c r="X3973" i="3" s="1"/>
  <c r="D3914" i="3"/>
  <c r="AG3913" i="3"/>
  <c r="G3979" i="3"/>
  <c r="H4045" i="3"/>
  <c r="E3915" i="3" l="1"/>
  <c r="F3913" i="3"/>
  <c r="Q3972" i="3" s="1"/>
  <c r="X3972" i="3" s="1"/>
  <c r="D3913" i="3"/>
  <c r="E3914" i="3" s="1"/>
  <c r="AG3912" i="3"/>
  <c r="G3978" i="3"/>
  <c r="H4044" i="3"/>
  <c r="F3912" i="3" l="1"/>
  <c r="Q3971" i="3" s="1"/>
  <c r="X3971" i="3" s="1"/>
  <c r="D3912" i="3"/>
  <c r="AG3911" i="3"/>
  <c r="H4043" i="3"/>
  <c r="G3977" i="3"/>
  <c r="E3913" i="3" l="1"/>
  <c r="F3911" i="3"/>
  <c r="Q3970" i="3" s="1"/>
  <c r="X3970" i="3" s="1"/>
  <c r="D3911" i="3"/>
  <c r="E3912" i="3" s="1"/>
  <c r="AG3910" i="3"/>
  <c r="G3976" i="3"/>
  <c r="H4042" i="3"/>
  <c r="F3910" i="3" l="1"/>
  <c r="Q3969" i="3" s="1"/>
  <c r="X3969" i="3" s="1"/>
  <c r="D3910" i="3"/>
  <c r="E3911" i="3" s="1"/>
  <c r="AG3909" i="3"/>
  <c r="G3975" i="3"/>
  <c r="H4041" i="3"/>
  <c r="F3909" i="3" l="1"/>
  <c r="Q3968" i="3" s="1"/>
  <c r="X3968" i="3" s="1"/>
  <c r="D3909" i="3"/>
  <c r="E3910" i="3" s="1"/>
  <c r="AG3908" i="3"/>
  <c r="H4040" i="3"/>
  <c r="G3974" i="3"/>
  <c r="F3908" i="3" l="1"/>
  <c r="Q3967" i="3" s="1"/>
  <c r="X3967" i="3" s="1"/>
  <c r="D3908" i="3"/>
  <c r="E3909" i="3" s="1"/>
  <c r="AG3907" i="3"/>
  <c r="G3973" i="3"/>
  <c r="H4039" i="3"/>
  <c r="F3907" i="3" l="1"/>
  <c r="Q3966" i="3" s="1"/>
  <c r="X3966" i="3" s="1"/>
  <c r="D3907" i="3"/>
  <c r="E3908" i="3" s="1"/>
  <c r="AG3906" i="3"/>
  <c r="H4038" i="3"/>
  <c r="G3972" i="3"/>
  <c r="F3906" i="3" l="1"/>
  <c r="Q3965" i="3" s="1"/>
  <c r="X3965" i="3" s="1"/>
  <c r="D3906" i="3"/>
  <c r="E3907" i="3" s="1"/>
  <c r="AG3905" i="3"/>
  <c r="G3971" i="3"/>
  <c r="H4037" i="3"/>
  <c r="F3905" i="3" l="1"/>
  <c r="Q3964" i="3" s="1"/>
  <c r="X3964" i="3" s="1"/>
  <c r="D3905" i="3"/>
  <c r="E3906" i="3" s="1"/>
  <c r="AG3904" i="3"/>
  <c r="H4036" i="3"/>
  <c r="G3970" i="3"/>
  <c r="F3904" i="3" l="1"/>
  <c r="Q3963" i="3" s="1"/>
  <c r="X3963" i="3" s="1"/>
  <c r="D3904" i="3"/>
  <c r="E3905" i="3" s="1"/>
  <c r="AG3903" i="3"/>
  <c r="H4035" i="3"/>
  <c r="G3969" i="3"/>
  <c r="F3903" i="3" l="1"/>
  <c r="Q3962" i="3" s="1"/>
  <c r="X3962" i="3" s="1"/>
  <c r="D3903" i="3"/>
  <c r="E3904" i="3" s="1"/>
  <c r="AG3902" i="3"/>
  <c r="H4034" i="3"/>
  <c r="G3968" i="3"/>
  <c r="F3902" i="3" l="1"/>
  <c r="Q3961" i="3" s="1"/>
  <c r="X3961" i="3" s="1"/>
  <c r="D3902" i="3"/>
  <c r="E3903" i="3" s="1"/>
  <c r="AG3901" i="3"/>
  <c r="H4033" i="3"/>
  <c r="G3967" i="3"/>
  <c r="F3901" i="3" l="1"/>
  <c r="Q3960" i="3" s="1"/>
  <c r="X3960" i="3" s="1"/>
  <c r="D3901" i="3"/>
  <c r="E3902" i="3" s="1"/>
  <c r="AG3900" i="3"/>
  <c r="H4032" i="3"/>
  <c r="G3966" i="3"/>
  <c r="F3900" i="3" l="1"/>
  <c r="Q3959" i="3" s="1"/>
  <c r="X3959" i="3" s="1"/>
  <c r="D3900" i="3"/>
  <c r="E3901" i="3" s="1"/>
  <c r="AG3899" i="3"/>
  <c r="H4031" i="3"/>
  <c r="G3965" i="3"/>
  <c r="F3899" i="3" l="1"/>
  <c r="Q3958" i="3" s="1"/>
  <c r="X3958" i="3" s="1"/>
  <c r="D3899" i="3"/>
  <c r="E3900" i="3" s="1"/>
  <c r="AG3898" i="3"/>
  <c r="H4030" i="3"/>
  <c r="G3964" i="3"/>
  <c r="F3898" i="3" l="1"/>
  <c r="Q3957" i="3" s="1"/>
  <c r="X3957" i="3" s="1"/>
  <c r="D3898" i="3"/>
  <c r="E3899" i="3" s="1"/>
  <c r="AG3897" i="3"/>
  <c r="H4029" i="3"/>
  <c r="G3963" i="3"/>
  <c r="F3897" i="3" l="1"/>
  <c r="Q3956" i="3" s="1"/>
  <c r="X3956" i="3" s="1"/>
  <c r="D3897" i="3"/>
  <c r="E3898" i="3" s="1"/>
  <c r="AG3896" i="3"/>
  <c r="G3962" i="3"/>
  <c r="H4028" i="3"/>
  <c r="F3896" i="3" l="1"/>
  <c r="Q3955" i="3" s="1"/>
  <c r="X3955" i="3" s="1"/>
  <c r="D3896" i="3"/>
  <c r="E3897" i="3" s="1"/>
  <c r="AG3895" i="3"/>
  <c r="G3961" i="3"/>
  <c r="H4027" i="3"/>
  <c r="F3895" i="3" l="1"/>
  <c r="Q3954" i="3" s="1"/>
  <c r="X3954" i="3" s="1"/>
  <c r="D3895" i="3"/>
  <c r="E3896" i="3" s="1"/>
  <c r="AG3894" i="3"/>
  <c r="G3960" i="3"/>
  <c r="H4026" i="3"/>
  <c r="F3894" i="3" l="1"/>
  <c r="Q3953" i="3" s="1"/>
  <c r="X3953" i="3" s="1"/>
  <c r="D3894" i="3"/>
  <c r="E3895" i="3" s="1"/>
  <c r="AG3893" i="3"/>
  <c r="G3959" i="3"/>
  <c r="H4025" i="3"/>
  <c r="F3893" i="3" l="1"/>
  <c r="Q3952" i="3" s="1"/>
  <c r="X3952" i="3" s="1"/>
  <c r="D3893" i="3"/>
  <c r="E3894" i="3" s="1"/>
  <c r="AG3892" i="3"/>
  <c r="H4024" i="3"/>
  <c r="G3958" i="3"/>
  <c r="F3892" i="3" l="1"/>
  <c r="Q3951" i="3" s="1"/>
  <c r="X3951" i="3" s="1"/>
  <c r="D3892" i="3"/>
  <c r="E3893" i="3" s="1"/>
  <c r="AG3891" i="3"/>
  <c r="H4023" i="3"/>
  <c r="G3957" i="3"/>
  <c r="F3891" i="3" l="1"/>
  <c r="Q3950" i="3" s="1"/>
  <c r="X3950" i="3" s="1"/>
  <c r="D3891" i="3"/>
  <c r="E3892" i="3" s="1"/>
  <c r="AG3890" i="3"/>
  <c r="G3956" i="3"/>
  <c r="H4022" i="3"/>
  <c r="F3890" i="3" l="1"/>
  <c r="Q3949" i="3" s="1"/>
  <c r="X3949" i="3" s="1"/>
  <c r="D3890" i="3"/>
  <c r="E3891" i="3" s="1"/>
  <c r="AG3889" i="3"/>
  <c r="G3955" i="3"/>
  <c r="H4021" i="3"/>
  <c r="F3889" i="3" l="1"/>
  <c r="Q3948" i="3" s="1"/>
  <c r="X3948" i="3" s="1"/>
  <c r="D3889" i="3"/>
  <c r="E3890" i="3" s="1"/>
  <c r="AG3888" i="3"/>
  <c r="H4020" i="3"/>
  <c r="G3954" i="3"/>
  <c r="F3888" i="3" l="1"/>
  <c r="Q3947" i="3" s="1"/>
  <c r="X3947" i="3" s="1"/>
  <c r="D3888" i="3"/>
  <c r="E3889" i="3" s="1"/>
  <c r="AG3887" i="3"/>
  <c r="H4019" i="3"/>
  <c r="G3953" i="3"/>
  <c r="F3887" i="3" l="1"/>
  <c r="Q3946" i="3" s="1"/>
  <c r="X3946" i="3" s="1"/>
  <c r="D3887" i="3"/>
  <c r="E3888" i="3" s="1"/>
  <c r="AG3886" i="3"/>
  <c r="G3952" i="3"/>
  <c r="H4018" i="3"/>
  <c r="F3886" i="3" l="1"/>
  <c r="Q3945" i="3" s="1"/>
  <c r="X3945" i="3" s="1"/>
  <c r="D3886" i="3"/>
  <c r="E3887" i="3" s="1"/>
  <c r="AG3885" i="3"/>
  <c r="G3951" i="3"/>
  <c r="H4017" i="3"/>
  <c r="F3885" i="3" l="1"/>
  <c r="Q3944" i="3" s="1"/>
  <c r="X3944" i="3" s="1"/>
  <c r="D3885" i="3"/>
  <c r="E3886" i="3" s="1"/>
  <c r="AG3884" i="3"/>
  <c r="H4016" i="3"/>
  <c r="G3950" i="3"/>
  <c r="F3884" i="3" l="1"/>
  <c r="Q3943" i="3" s="1"/>
  <c r="X3943" i="3" s="1"/>
  <c r="D3884" i="3"/>
  <c r="E3885" i="3" s="1"/>
  <c r="AG3883" i="3"/>
  <c r="G3949" i="3"/>
  <c r="H4015" i="3"/>
  <c r="F3883" i="3" l="1"/>
  <c r="Q3942" i="3" s="1"/>
  <c r="X3942" i="3" s="1"/>
  <c r="D3883" i="3"/>
  <c r="E3884" i="3" s="1"/>
  <c r="AG3882" i="3"/>
  <c r="H4014" i="3"/>
  <c r="G3948" i="3"/>
  <c r="F3882" i="3" l="1"/>
  <c r="Q3941" i="3" s="1"/>
  <c r="X3941" i="3" s="1"/>
  <c r="D3882" i="3"/>
  <c r="E3883" i="3" s="1"/>
  <c r="AG3881" i="3"/>
  <c r="G3947" i="3"/>
  <c r="H4013" i="3"/>
  <c r="F3881" i="3" l="1"/>
  <c r="Q3940" i="3" s="1"/>
  <c r="X3940" i="3" s="1"/>
  <c r="D3881" i="3"/>
  <c r="E3882" i="3" s="1"/>
  <c r="AG3880" i="3"/>
  <c r="G3946" i="3"/>
  <c r="H4012" i="3"/>
  <c r="F3880" i="3" l="1"/>
  <c r="Q3939" i="3" s="1"/>
  <c r="X3939" i="3" s="1"/>
  <c r="D3880" i="3"/>
  <c r="E3881" i="3" s="1"/>
  <c r="AG3879" i="3"/>
  <c r="G3945" i="3"/>
  <c r="H4011" i="3"/>
  <c r="F3879" i="3" l="1"/>
  <c r="Q3938" i="3" s="1"/>
  <c r="X3938" i="3" s="1"/>
  <c r="D3879" i="3"/>
  <c r="E3880" i="3" s="1"/>
  <c r="AG3878" i="3"/>
  <c r="G3944" i="3"/>
  <c r="H4010" i="3"/>
  <c r="F3878" i="3" l="1"/>
  <c r="Q3937" i="3" s="1"/>
  <c r="X3937" i="3" s="1"/>
  <c r="D3878" i="3"/>
  <c r="E3879" i="3" s="1"/>
  <c r="AG3877" i="3"/>
  <c r="H4009" i="3"/>
  <c r="G3943" i="3"/>
  <c r="F3877" i="3" l="1"/>
  <c r="Q3936" i="3" s="1"/>
  <c r="X3936" i="3" s="1"/>
  <c r="D3877" i="3"/>
  <c r="E3878" i="3" s="1"/>
  <c r="AG3876" i="3"/>
  <c r="G3942" i="3"/>
  <c r="H4008" i="3"/>
  <c r="F3876" i="3" l="1"/>
  <c r="Q3935" i="3" s="1"/>
  <c r="X3935" i="3" s="1"/>
  <c r="D3876" i="3"/>
  <c r="E3877" i="3" s="1"/>
  <c r="AG3875" i="3"/>
  <c r="G3941" i="3"/>
  <c r="H4007" i="3"/>
  <c r="F3875" i="3" l="1"/>
  <c r="Q3934" i="3" s="1"/>
  <c r="X3934" i="3" s="1"/>
  <c r="D3875" i="3"/>
  <c r="E3876" i="3" s="1"/>
  <c r="AG3874" i="3"/>
  <c r="H4006" i="3"/>
  <c r="G3940" i="3"/>
  <c r="F3874" i="3" l="1"/>
  <c r="Q3933" i="3" s="1"/>
  <c r="X3933" i="3" s="1"/>
  <c r="D3874" i="3"/>
  <c r="E3875" i="3" s="1"/>
  <c r="AG3873" i="3"/>
  <c r="H4005" i="3"/>
  <c r="G3939" i="3"/>
  <c r="F3873" i="3" l="1"/>
  <c r="Q3932" i="3" s="1"/>
  <c r="X3932" i="3" s="1"/>
  <c r="D3873" i="3"/>
  <c r="E3874" i="3" s="1"/>
  <c r="AG3872" i="3"/>
  <c r="H4004" i="3"/>
  <c r="G3938" i="3"/>
  <c r="F3872" i="3" l="1"/>
  <c r="Q3931" i="3" s="1"/>
  <c r="X3931" i="3" s="1"/>
  <c r="D3872" i="3"/>
  <c r="E3873" i="3" s="1"/>
  <c r="AG3871" i="3"/>
  <c r="H4003" i="3"/>
  <c r="G3937" i="3"/>
  <c r="F3871" i="3" l="1"/>
  <c r="Q3930" i="3" s="1"/>
  <c r="X3930" i="3" s="1"/>
  <c r="D3871" i="3"/>
  <c r="E3872" i="3" s="1"/>
  <c r="AG3870" i="3"/>
  <c r="H4002" i="3"/>
  <c r="G3936" i="3"/>
  <c r="F3870" i="3" l="1"/>
  <c r="Q3929" i="3" s="1"/>
  <c r="X3929" i="3" s="1"/>
  <c r="D3870" i="3"/>
  <c r="E3871" i="3" s="1"/>
  <c r="AG3869" i="3"/>
  <c r="G3935" i="3"/>
  <c r="H4001" i="3"/>
  <c r="F3869" i="3" l="1"/>
  <c r="Q3928" i="3" s="1"/>
  <c r="X3928" i="3" s="1"/>
  <c r="D3869" i="3"/>
  <c r="E3870" i="3" s="1"/>
  <c r="AG3868" i="3"/>
  <c r="G3934" i="3"/>
  <c r="H4000" i="3"/>
  <c r="F3868" i="3" l="1"/>
  <c r="Q3927" i="3" s="1"/>
  <c r="X3927" i="3" s="1"/>
  <c r="D3868" i="3"/>
  <c r="E3869" i="3" s="1"/>
  <c r="AG3867" i="3"/>
  <c r="G3933" i="3"/>
  <c r="H3999" i="3"/>
  <c r="F3867" i="3" l="1"/>
  <c r="Q3926" i="3" s="1"/>
  <c r="X3926" i="3" s="1"/>
  <c r="D3867" i="3"/>
  <c r="E3868" i="3" s="1"/>
  <c r="AG3866" i="3"/>
  <c r="H3998" i="3"/>
  <c r="G3932" i="3"/>
  <c r="F3866" i="3" l="1"/>
  <c r="Q3925" i="3" s="1"/>
  <c r="X3925" i="3" s="1"/>
  <c r="D3866" i="3"/>
  <c r="E3867" i="3" s="1"/>
  <c r="AG3865" i="3"/>
  <c r="G3931" i="3"/>
  <c r="H3997" i="3"/>
  <c r="F3865" i="3" l="1"/>
  <c r="Q3924" i="3" s="1"/>
  <c r="X3924" i="3" s="1"/>
  <c r="D3865" i="3"/>
  <c r="E3866" i="3" s="1"/>
  <c r="AG3864" i="3"/>
  <c r="G3930" i="3"/>
  <c r="H3996" i="3"/>
  <c r="F3864" i="3" l="1"/>
  <c r="Q3923" i="3" s="1"/>
  <c r="X3923" i="3" s="1"/>
  <c r="D3864" i="3"/>
  <c r="E3865" i="3" s="1"/>
  <c r="AG3863" i="3"/>
  <c r="G3929" i="3"/>
  <c r="H3995" i="3"/>
  <c r="F3863" i="3" l="1"/>
  <c r="Q3922" i="3" s="1"/>
  <c r="X3922" i="3" s="1"/>
  <c r="D3863" i="3"/>
  <c r="E3864" i="3" s="1"/>
  <c r="AG3862" i="3"/>
  <c r="G3928" i="3"/>
  <c r="H3994" i="3"/>
  <c r="F3862" i="3" l="1"/>
  <c r="Q3921" i="3" s="1"/>
  <c r="X3921" i="3" s="1"/>
  <c r="D3862" i="3"/>
  <c r="E3863" i="3" s="1"/>
  <c r="AG3861" i="3"/>
  <c r="G3927" i="3"/>
  <c r="H3993" i="3"/>
  <c r="F3861" i="3" l="1"/>
  <c r="Q3920" i="3" s="1"/>
  <c r="X3920" i="3" s="1"/>
  <c r="D3861" i="3"/>
  <c r="E3862" i="3" s="1"/>
  <c r="AG3860" i="3"/>
  <c r="H3992" i="3"/>
  <c r="G3926" i="3"/>
  <c r="F3860" i="3" l="1"/>
  <c r="Q3919" i="3" s="1"/>
  <c r="X3919" i="3" s="1"/>
  <c r="D3860" i="3"/>
  <c r="E3861" i="3" s="1"/>
  <c r="AG3859" i="3"/>
  <c r="G3925" i="3"/>
  <c r="H3991" i="3"/>
  <c r="F3859" i="3" l="1"/>
  <c r="Q3918" i="3" s="1"/>
  <c r="X3918" i="3" s="1"/>
  <c r="D3859" i="3"/>
  <c r="E3860" i="3" s="1"/>
  <c r="AG3858" i="3"/>
  <c r="G3924" i="3"/>
  <c r="H3990" i="3"/>
  <c r="F3858" i="3" l="1"/>
  <c r="Q3917" i="3" s="1"/>
  <c r="X3917" i="3" s="1"/>
  <c r="D3858" i="3"/>
  <c r="E3859" i="3" s="1"/>
  <c r="AG3857" i="3"/>
  <c r="G3923" i="3"/>
  <c r="H3989" i="3"/>
  <c r="F3857" i="3" l="1"/>
  <c r="Q3916" i="3" s="1"/>
  <c r="X3916" i="3" s="1"/>
  <c r="D3857" i="3"/>
  <c r="E3858" i="3" s="1"/>
  <c r="AG3856" i="3"/>
  <c r="H3988" i="3"/>
  <c r="G3922" i="3"/>
  <c r="F3856" i="3" l="1"/>
  <c r="Q3915" i="3" s="1"/>
  <c r="X3915" i="3" s="1"/>
  <c r="D3856" i="3"/>
  <c r="E3857" i="3" s="1"/>
  <c r="AG3855" i="3"/>
  <c r="H3987" i="3"/>
  <c r="G3921" i="3"/>
  <c r="F3855" i="3" l="1"/>
  <c r="Q3914" i="3" s="1"/>
  <c r="X3914" i="3" s="1"/>
  <c r="D3855" i="3"/>
  <c r="AG3854" i="3"/>
  <c r="G3920" i="3"/>
  <c r="H3986" i="3"/>
  <c r="E3856" i="3" l="1"/>
  <c r="F3854" i="3"/>
  <c r="Q3913" i="3" s="1"/>
  <c r="X3913" i="3" s="1"/>
  <c r="D3854" i="3"/>
  <c r="E3855" i="3" s="1"/>
  <c r="AG3853" i="3"/>
  <c r="G3919" i="3"/>
  <c r="H3985" i="3"/>
  <c r="F3853" i="3" l="1"/>
  <c r="Q3912" i="3" s="1"/>
  <c r="X3912" i="3" s="1"/>
  <c r="D3853" i="3"/>
  <c r="E3854" i="3" s="1"/>
  <c r="AG3852" i="3"/>
  <c r="G3918" i="3"/>
  <c r="H3984" i="3"/>
  <c r="F3852" i="3" l="1"/>
  <c r="Q3911" i="3" s="1"/>
  <c r="X3911" i="3" s="1"/>
  <c r="D3852" i="3"/>
  <c r="E3853" i="3" s="1"/>
  <c r="AG3851" i="3"/>
  <c r="G3917" i="3"/>
  <c r="H3983" i="3"/>
  <c r="F3851" i="3" l="1"/>
  <c r="Q3910" i="3" s="1"/>
  <c r="X3910" i="3" s="1"/>
  <c r="D3851" i="3"/>
  <c r="E3852" i="3" s="1"/>
  <c r="AG3850" i="3"/>
  <c r="H3982" i="3"/>
  <c r="G3916" i="3"/>
  <c r="F3850" i="3" l="1"/>
  <c r="Q3909" i="3" s="1"/>
  <c r="X3909" i="3" s="1"/>
  <c r="D3850" i="3"/>
  <c r="E3851" i="3" s="1"/>
  <c r="AG3849" i="3"/>
  <c r="G3915" i="3"/>
  <c r="H3981" i="3"/>
  <c r="F3849" i="3" l="1"/>
  <c r="Q3908" i="3" s="1"/>
  <c r="X3908" i="3" s="1"/>
  <c r="D3849" i="3"/>
  <c r="E3850" i="3" s="1"/>
  <c r="AG3848" i="3"/>
  <c r="H3980" i="3"/>
  <c r="G3914" i="3"/>
  <c r="F3848" i="3" l="1"/>
  <c r="Q3907" i="3" s="1"/>
  <c r="X3907" i="3" s="1"/>
  <c r="D3848" i="3"/>
  <c r="E3849" i="3" s="1"/>
  <c r="AG3847" i="3"/>
  <c r="H3979" i="3"/>
  <c r="G3913" i="3"/>
  <c r="F3847" i="3" l="1"/>
  <c r="Q3906" i="3" s="1"/>
  <c r="X3906" i="3" s="1"/>
  <c r="D3847" i="3"/>
  <c r="E3848" i="3" s="1"/>
  <c r="AG3846" i="3"/>
  <c r="G3912" i="3"/>
  <c r="H3978" i="3"/>
  <c r="F3846" i="3" l="1"/>
  <c r="Q3905" i="3" s="1"/>
  <c r="X3905" i="3" s="1"/>
  <c r="D3846" i="3"/>
  <c r="AG3845" i="3"/>
  <c r="H3977" i="3"/>
  <c r="G3911" i="3"/>
  <c r="E3847" i="3" l="1"/>
  <c r="F3845" i="3"/>
  <c r="Q3904" i="3" s="1"/>
  <c r="X3904" i="3" s="1"/>
  <c r="D3845" i="3"/>
  <c r="AG3844" i="3"/>
  <c r="G3910" i="3"/>
  <c r="H3976" i="3"/>
  <c r="E3846" i="3" l="1"/>
  <c r="F3844" i="3"/>
  <c r="Q3903" i="3" s="1"/>
  <c r="X3903" i="3" s="1"/>
  <c r="D3844" i="3"/>
  <c r="AG3843" i="3"/>
  <c r="G3909" i="3"/>
  <c r="H3975" i="3"/>
  <c r="E3845" i="3" l="1"/>
  <c r="F3843" i="3"/>
  <c r="Q3902" i="3" s="1"/>
  <c r="X3902" i="3" s="1"/>
  <c r="D3843" i="3"/>
  <c r="AG3842" i="3"/>
  <c r="G3908" i="3"/>
  <c r="H3974" i="3"/>
  <c r="E3844" i="3" l="1"/>
  <c r="F3842" i="3"/>
  <c r="Q3901" i="3" s="1"/>
  <c r="X3901" i="3" s="1"/>
  <c r="D3842" i="3"/>
  <c r="AG3841" i="3"/>
  <c r="H3973" i="3"/>
  <c r="G3907" i="3"/>
  <c r="E3843" i="3" l="1"/>
  <c r="F3841" i="3"/>
  <c r="Q3900" i="3" s="1"/>
  <c r="X3900" i="3" s="1"/>
  <c r="D3841" i="3"/>
  <c r="E3842" i="3" s="1"/>
  <c r="AG3840" i="3"/>
  <c r="G3906" i="3"/>
  <c r="H3972" i="3"/>
  <c r="F3840" i="3" l="1"/>
  <c r="Q3899" i="3" s="1"/>
  <c r="X3899" i="3" s="1"/>
  <c r="D3840" i="3"/>
  <c r="AG3839" i="3"/>
  <c r="H3971" i="3"/>
  <c r="G3905" i="3"/>
  <c r="E3841" i="3" l="1"/>
  <c r="F3839" i="3"/>
  <c r="Q3898" i="3" s="1"/>
  <c r="X3898" i="3" s="1"/>
  <c r="D3839" i="3"/>
  <c r="E3840" i="3" s="1"/>
  <c r="AG3838" i="3"/>
  <c r="G3904" i="3"/>
  <c r="H3970" i="3"/>
  <c r="F3838" i="3" l="1"/>
  <c r="Q3897" i="3" s="1"/>
  <c r="X3897" i="3" s="1"/>
  <c r="D3838" i="3"/>
  <c r="E3839" i="3" s="1"/>
  <c r="AG3837" i="3"/>
  <c r="G3903" i="3"/>
  <c r="H3969" i="3"/>
  <c r="F3837" i="3" l="1"/>
  <c r="Q3896" i="3" s="1"/>
  <c r="X3896" i="3" s="1"/>
  <c r="D3837" i="3"/>
  <c r="E3838" i="3" s="1"/>
  <c r="AG3836" i="3"/>
  <c r="G3902" i="3"/>
  <c r="H3968" i="3"/>
  <c r="F3836" i="3" l="1"/>
  <c r="Q3895" i="3" s="1"/>
  <c r="X3895" i="3" s="1"/>
  <c r="D3836" i="3"/>
  <c r="E3837" i="3" s="1"/>
  <c r="AG3835" i="3"/>
  <c r="G3901" i="3"/>
  <c r="H3967" i="3"/>
  <c r="F3835" i="3" l="1"/>
  <c r="Q3894" i="3" s="1"/>
  <c r="X3894" i="3" s="1"/>
  <c r="D3835" i="3"/>
  <c r="E3836" i="3" s="1"/>
  <c r="AG3834" i="3"/>
  <c r="G3900" i="3"/>
  <c r="I4084" i="3"/>
  <c r="H3966" i="3"/>
  <c r="F3834" i="3" l="1"/>
  <c r="Q3893" i="3" s="1"/>
  <c r="X3893" i="3" s="1"/>
  <c r="D3834" i="3"/>
  <c r="AG3833" i="3"/>
  <c r="H3965" i="3"/>
  <c r="G3899" i="3"/>
  <c r="E3835" i="3" l="1"/>
  <c r="F3833" i="3"/>
  <c r="Q3892" i="3" s="1"/>
  <c r="X3892" i="3" s="1"/>
  <c r="D3833" i="3"/>
  <c r="E3834" i="3" s="1"/>
  <c r="AG3832" i="3"/>
  <c r="I4082" i="3"/>
  <c r="H3964" i="3"/>
  <c r="G3898" i="3"/>
  <c r="F3832" i="3" l="1"/>
  <c r="Q3891" i="3" s="1"/>
  <c r="X3891" i="3" s="1"/>
  <c r="D3832" i="3"/>
  <c r="AG3831" i="3"/>
  <c r="G3897" i="3"/>
  <c r="H3963" i="3"/>
  <c r="E3833" i="3" l="1"/>
  <c r="F3831" i="3"/>
  <c r="Q3890" i="3" s="1"/>
  <c r="X3890" i="3" s="1"/>
  <c r="D3831" i="3"/>
  <c r="E3832" i="3" s="1"/>
  <c r="AG3830" i="3"/>
  <c r="G3896" i="3"/>
  <c r="H3962" i="3"/>
  <c r="F3830" i="3" l="1"/>
  <c r="Q3889" i="3" s="1"/>
  <c r="X3889" i="3" s="1"/>
  <c r="D3830" i="3"/>
  <c r="E3831" i="3" s="1"/>
  <c r="AG3829" i="3"/>
  <c r="H3961" i="3"/>
  <c r="G3895" i="3"/>
  <c r="F3829" i="3" l="1"/>
  <c r="Q3888" i="3" s="1"/>
  <c r="X3888" i="3" s="1"/>
  <c r="D3829" i="3"/>
  <c r="E3830" i="3" s="1"/>
  <c r="AG3828" i="3"/>
  <c r="G3894" i="3"/>
  <c r="H3960" i="3"/>
  <c r="F3828" i="3" l="1"/>
  <c r="Q3887" i="3" s="1"/>
  <c r="X3887" i="3" s="1"/>
  <c r="D3828" i="3"/>
  <c r="E3829" i="3" s="1"/>
  <c r="AG3827" i="3"/>
  <c r="H3959" i="3"/>
  <c r="G3893" i="3"/>
  <c r="F3827" i="3" l="1"/>
  <c r="Q3886" i="3" s="1"/>
  <c r="X3886" i="3" s="1"/>
  <c r="D3827" i="3"/>
  <c r="E3828" i="3" s="1"/>
  <c r="AG3826" i="3"/>
  <c r="H3958" i="3"/>
  <c r="G3892" i="3"/>
  <c r="F3826" i="3" l="1"/>
  <c r="Q3885" i="3" s="1"/>
  <c r="X3885" i="3" s="1"/>
  <c r="D3826" i="3"/>
  <c r="E3827" i="3" s="1"/>
  <c r="AG3825" i="3"/>
  <c r="H3957" i="3"/>
  <c r="G3891" i="3"/>
  <c r="F3825" i="3" l="1"/>
  <c r="Q3884" i="3" s="1"/>
  <c r="X3884" i="3" s="1"/>
  <c r="D3825" i="3"/>
  <c r="E3826" i="3" s="1"/>
  <c r="AG3824" i="3"/>
  <c r="G3890" i="3"/>
  <c r="H3956" i="3"/>
  <c r="F3824" i="3" l="1"/>
  <c r="Q3883" i="3" s="1"/>
  <c r="X3883" i="3" s="1"/>
  <c r="D3824" i="3"/>
  <c r="E3825" i="3" s="1"/>
  <c r="AG3823" i="3"/>
  <c r="H3955" i="3"/>
  <c r="G3889" i="3"/>
  <c r="F3823" i="3" l="1"/>
  <c r="Q3882" i="3" s="1"/>
  <c r="X3882" i="3" s="1"/>
  <c r="D3823" i="3"/>
  <c r="E3824" i="3" s="1"/>
  <c r="AG3822" i="3"/>
  <c r="H3954" i="3"/>
  <c r="G3888" i="3"/>
  <c r="F3822" i="3" l="1"/>
  <c r="Q3881" i="3" s="1"/>
  <c r="X3881" i="3" s="1"/>
  <c r="D3822" i="3"/>
  <c r="E3823" i="3" s="1"/>
  <c r="AG3821" i="3"/>
  <c r="H3953" i="3"/>
  <c r="G3887" i="3"/>
  <c r="F3821" i="3" l="1"/>
  <c r="Q3880" i="3" s="1"/>
  <c r="X3880" i="3" s="1"/>
  <c r="D3821" i="3"/>
  <c r="AG3820" i="3"/>
  <c r="I4070" i="3"/>
  <c r="G3886" i="3"/>
  <c r="H3952" i="3"/>
  <c r="E3822" i="3" l="1"/>
  <c r="F3820" i="3"/>
  <c r="Q3879" i="3" s="1"/>
  <c r="X3879" i="3" s="1"/>
  <c r="D3820" i="3"/>
  <c r="E3821" i="3" s="1"/>
  <c r="AG3819" i="3"/>
  <c r="G3885" i="3"/>
  <c r="H3951" i="3"/>
  <c r="F3819" i="3" l="1"/>
  <c r="Q3878" i="3" s="1"/>
  <c r="X3878" i="3" s="1"/>
  <c r="D3819" i="3"/>
  <c r="E3820" i="3" s="1"/>
  <c r="AG3818" i="3"/>
  <c r="H3950" i="3"/>
  <c r="I4068" i="3"/>
  <c r="G3884" i="3"/>
  <c r="F3818" i="3" l="1"/>
  <c r="Q3877" i="3" s="1"/>
  <c r="X3877" i="3" s="1"/>
  <c r="D3818" i="3"/>
  <c r="E3819" i="3" s="1"/>
  <c r="AG3817" i="3"/>
  <c r="H3949" i="3"/>
  <c r="G3883" i="3"/>
  <c r="F3817" i="3" l="1"/>
  <c r="Q3876" i="3" s="1"/>
  <c r="X3876" i="3" s="1"/>
  <c r="D3817" i="3"/>
  <c r="E3818" i="3" s="1"/>
  <c r="AG3816" i="3"/>
  <c r="I4066" i="3"/>
  <c r="G3882" i="3"/>
  <c r="H3948" i="3"/>
  <c r="F3816" i="3" l="1"/>
  <c r="Q3875" i="3" s="1"/>
  <c r="X3875" i="3" s="1"/>
  <c r="D3816" i="3"/>
  <c r="AG3815" i="3"/>
  <c r="H3947" i="3"/>
  <c r="I4065" i="3"/>
  <c r="G3881" i="3"/>
  <c r="E3817" i="3" l="1"/>
  <c r="F3815" i="3"/>
  <c r="Q3874" i="3" s="1"/>
  <c r="X3874" i="3" s="1"/>
  <c r="D3815" i="3"/>
  <c r="E3816" i="3" s="1"/>
  <c r="AG3814" i="3"/>
  <c r="G3880" i="3"/>
  <c r="I4064" i="3"/>
  <c r="H3946" i="3"/>
  <c r="F3814" i="3" l="1"/>
  <c r="Q3873" i="3" s="1"/>
  <c r="X3873" i="3" s="1"/>
  <c r="D3814" i="3"/>
  <c r="E3815" i="3" s="1"/>
  <c r="AG3813" i="3"/>
  <c r="G3879" i="3"/>
  <c r="H3945" i="3"/>
  <c r="I4063" i="3"/>
  <c r="F3813" i="3" l="1"/>
  <c r="Q3872" i="3" s="1"/>
  <c r="X3872" i="3" s="1"/>
  <c r="D3813" i="3"/>
  <c r="AG3812" i="3"/>
  <c r="I4062" i="3"/>
  <c r="H3944" i="3"/>
  <c r="G3878" i="3"/>
  <c r="E3814" i="3" l="1"/>
  <c r="F3812" i="3"/>
  <c r="Q3871" i="3" s="1"/>
  <c r="X3871" i="3" s="1"/>
  <c r="D3812" i="3"/>
  <c r="E3813" i="3" s="1"/>
  <c r="AG3811" i="3"/>
  <c r="I4061" i="3"/>
  <c r="H3943" i="3"/>
  <c r="G3877" i="3"/>
  <c r="F3811" i="3" l="1"/>
  <c r="Q3870" i="3" s="1"/>
  <c r="X3870" i="3" s="1"/>
  <c r="D3811" i="3"/>
  <c r="E3812" i="3" s="1"/>
  <c r="AG3810" i="3"/>
  <c r="G3876" i="3"/>
  <c r="H3942" i="3"/>
  <c r="I4060" i="3"/>
  <c r="F3810" i="3" l="1"/>
  <c r="Q3869" i="3" s="1"/>
  <c r="X3869" i="3" s="1"/>
  <c r="D3810" i="3"/>
  <c r="E3811" i="3" s="1"/>
  <c r="AG3809" i="3"/>
  <c r="I4059" i="3"/>
  <c r="H3941" i="3"/>
  <c r="G3875" i="3"/>
  <c r="F3809" i="3" l="1"/>
  <c r="Q3868" i="3" s="1"/>
  <c r="X3868" i="3" s="1"/>
  <c r="D3809" i="3"/>
  <c r="E3810" i="3" s="1"/>
  <c r="AG3808" i="3"/>
  <c r="I4058" i="3"/>
  <c r="H3940" i="3"/>
  <c r="G3874" i="3"/>
  <c r="F3808" i="3" l="1"/>
  <c r="Q3867" i="3" s="1"/>
  <c r="X3867" i="3" s="1"/>
  <c r="D3808" i="3"/>
  <c r="E3809" i="3" s="1"/>
  <c r="AG3807" i="3"/>
  <c r="H3939" i="3"/>
  <c r="G3873" i="3"/>
  <c r="I4057" i="3"/>
  <c r="F3807" i="3" l="1"/>
  <c r="Q3866" i="3" s="1"/>
  <c r="X3866" i="3" s="1"/>
  <c r="D3807" i="3"/>
  <c r="AG3806" i="3"/>
  <c r="H3938" i="3"/>
  <c r="G3872" i="3"/>
  <c r="I4056" i="3"/>
  <c r="E3808" i="3" l="1"/>
  <c r="F3806" i="3"/>
  <c r="Q3865" i="3" s="1"/>
  <c r="X3865" i="3" s="1"/>
  <c r="D3806" i="3"/>
  <c r="E3807" i="3" s="1"/>
  <c r="AG3805" i="3"/>
  <c r="I4055" i="3"/>
  <c r="H3937" i="3"/>
  <c r="G3871" i="3"/>
  <c r="F3805" i="3" l="1"/>
  <c r="Q3864" i="3" s="1"/>
  <c r="X3864" i="3" s="1"/>
  <c r="D3805" i="3"/>
  <c r="E3806" i="3" s="1"/>
  <c r="AG3804" i="3"/>
  <c r="H3936" i="3"/>
  <c r="I4054" i="3"/>
  <c r="G3870" i="3"/>
  <c r="F3804" i="3" l="1"/>
  <c r="Q3863" i="3" s="1"/>
  <c r="X3863" i="3" s="1"/>
  <c r="D3804" i="3"/>
  <c r="AG3803" i="3"/>
  <c r="G3869" i="3"/>
  <c r="H3935" i="3"/>
  <c r="I4053" i="3"/>
  <c r="E3805" i="3" l="1"/>
  <c r="F3803" i="3"/>
  <c r="Q3862" i="3" s="1"/>
  <c r="X3862" i="3" s="1"/>
  <c r="D3803" i="3"/>
  <c r="AG3802" i="3"/>
  <c r="I4052" i="3"/>
  <c r="H3934" i="3"/>
  <c r="G3868" i="3"/>
  <c r="E3804" i="3" l="1"/>
  <c r="F3802" i="3"/>
  <c r="Q3861" i="3" s="1"/>
  <c r="X3861" i="3" s="1"/>
  <c r="D3802" i="3"/>
  <c r="AG3801" i="3"/>
  <c r="H3933" i="3"/>
  <c r="G3867" i="3"/>
  <c r="I4051" i="3"/>
  <c r="E3803" i="3" l="1"/>
  <c r="F3801" i="3"/>
  <c r="Q3860" i="3" s="1"/>
  <c r="X3860" i="3" s="1"/>
  <c r="D3801" i="3"/>
  <c r="E3802" i="3" s="1"/>
  <c r="AG3800" i="3"/>
  <c r="I4050" i="3"/>
  <c r="H3932" i="3"/>
  <c r="G3866" i="3"/>
  <c r="F3800" i="3" l="1"/>
  <c r="Q3859" i="3" s="1"/>
  <c r="X3859" i="3" s="1"/>
  <c r="D3800" i="3"/>
  <c r="AG3799" i="3"/>
  <c r="I4049" i="3"/>
  <c r="H3931" i="3"/>
  <c r="G3865" i="3"/>
  <c r="E3801" i="3" l="1"/>
  <c r="F3799" i="3"/>
  <c r="Q3858" i="3" s="1"/>
  <c r="X3858" i="3" s="1"/>
  <c r="D3799" i="3"/>
  <c r="E3800" i="3" s="1"/>
  <c r="AG3798" i="3"/>
  <c r="I4048" i="3"/>
  <c r="H3930" i="3"/>
  <c r="G3864" i="3"/>
  <c r="F3798" i="3" l="1"/>
  <c r="Q3857" i="3" s="1"/>
  <c r="X3857" i="3" s="1"/>
  <c r="D3798" i="3"/>
  <c r="E3799" i="3" s="1"/>
  <c r="AG3797" i="3"/>
  <c r="G3863" i="3"/>
  <c r="H3929" i="3"/>
  <c r="I4047" i="3"/>
  <c r="F3797" i="3" l="1"/>
  <c r="Q3856" i="3" s="1"/>
  <c r="X3856" i="3" s="1"/>
  <c r="D3797" i="3"/>
  <c r="AG3796" i="3"/>
  <c r="H3928" i="3"/>
  <c r="G3862" i="3"/>
  <c r="I4046" i="3"/>
  <c r="E3798" i="3" l="1"/>
  <c r="F3796" i="3"/>
  <c r="Q3855" i="3" s="1"/>
  <c r="X3855" i="3" s="1"/>
  <c r="D3796" i="3"/>
  <c r="E3797" i="3" s="1"/>
  <c r="AG3795" i="3"/>
  <c r="I4045" i="3"/>
  <c r="H3927" i="3"/>
  <c r="G3861" i="3"/>
  <c r="F3795" i="3" l="1"/>
  <c r="Q3854" i="3" s="1"/>
  <c r="X3854" i="3" s="1"/>
  <c r="D3795" i="3"/>
  <c r="E3796" i="3" s="1"/>
  <c r="AG3794" i="3"/>
  <c r="H3926" i="3"/>
  <c r="G3860" i="3"/>
  <c r="I4044" i="3"/>
  <c r="F3794" i="3" l="1"/>
  <c r="Q3853" i="3" s="1"/>
  <c r="X3853" i="3" s="1"/>
  <c r="D3794" i="3"/>
  <c r="AG3793" i="3"/>
  <c r="I4043" i="3"/>
  <c r="H3925" i="3"/>
  <c r="G3859" i="3"/>
  <c r="E3795" i="3" l="1"/>
  <c r="F3793" i="3"/>
  <c r="Q3852" i="3" s="1"/>
  <c r="X3852" i="3" s="1"/>
  <c r="D3793" i="3"/>
  <c r="E3794" i="3" s="1"/>
  <c r="AG3792" i="3"/>
  <c r="G3858" i="3"/>
  <c r="I4042" i="3"/>
  <c r="H3924" i="3"/>
  <c r="F3792" i="3" l="1"/>
  <c r="Q3851" i="3" s="1"/>
  <c r="X3851" i="3" s="1"/>
  <c r="D3792" i="3"/>
  <c r="AG3791" i="3"/>
  <c r="G3857" i="3"/>
  <c r="I4041" i="3"/>
  <c r="H3923" i="3"/>
  <c r="E3793" i="3" l="1"/>
  <c r="F3791" i="3"/>
  <c r="Q3850" i="3" s="1"/>
  <c r="X3850" i="3" s="1"/>
  <c r="D3791" i="3"/>
  <c r="E3792" i="3" s="1"/>
  <c r="AG3790" i="3"/>
  <c r="I4040" i="3"/>
  <c r="H3922" i="3"/>
  <c r="G3856" i="3"/>
  <c r="F3790" i="3" l="1"/>
  <c r="Q3849" i="3" s="1"/>
  <c r="X3849" i="3" s="1"/>
  <c r="D3790" i="3"/>
  <c r="E3791" i="3" s="1"/>
  <c r="AG3789" i="3"/>
  <c r="I4039" i="3"/>
  <c r="H3921" i="3"/>
  <c r="G3855" i="3"/>
  <c r="F3789" i="3" l="1"/>
  <c r="Q3848" i="3" s="1"/>
  <c r="X3848" i="3" s="1"/>
  <c r="D3789" i="3"/>
  <c r="E3790" i="3" s="1"/>
  <c r="AG3788" i="3"/>
  <c r="H3920" i="3"/>
  <c r="I4038" i="3"/>
  <c r="G3854" i="3"/>
  <c r="F3788" i="3" l="1"/>
  <c r="Q3847" i="3" s="1"/>
  <c r="X3847" i="3" s="1"/>
  <c r="D3788" i="3"/>
  <c r="E3789" i="3" s="1"/>
  <c r="AG3787" i="3"/>
  <c r="G3853" i="3"/>
  <c r="H3919" i="3"/>
  <c r="I4037" i="3"/>
  <c r="F3787" i="3" l="1"/>
  <c r="Q3846" i="3" s="1"/>
  <c r="X3846" i="3" s="1"/>
  <c r="D3787" i="3"/>
  <c r="E3788" i="3" s="1"/>
  <c r="AG3786" i="3"/>
  <c r="G3852" i="3"/>
  <c r="I4036" i="3"/>
  <c r="H3918" i="3"/>
  <c r="F3786" i="3" l="1"/>
  <c r="Q3845" i="3" s="1"/>
  <c r="X3845" i="3" s="1"/>
  <c r="D3786" i="3"/>
  <c r="E3787" i="3" s="1"/>
  <c r="AG3785" i="3"/>
  <c r="G3851" i="3"/>
  <c r="H3917" i="3"/>
  <c r="I4035" i="3"/>
  <c r="F3785" i="3" l="1"/>
  <c r="Q3844" i="3" s="1"/>
  <c r="X3844" i="3" s="1"/>
  <c r="D3785" i="3"/>
  <c r="AG3784" i="3"/>
  <c r="G3850" i="3"/>
  <c r="H3916" i="3"/>
  <c r="I4034" i="3"/>
  <c r="E3786" i="3" l="1"/>
  <c r="F3784" i="3"/>
  <c r="Q3843" i="3" s="1"/>
  <c r="X3843" i="3" s="1"/>
  <c r="D3784" i="3"/>
  <c r="E3785" i="3" s="1"/>
  <c r="AG3783" i="3"/>
  <c r="H3915" i="3"/>
  <c r="I4033" i="3"/>
  <c r="G3849" i="3"/>
  <c r="F3783" i="3" l="1"/>
  <c r="Q3842" i="3" s="1"/>
  <c r="X3842" i="3" s="1"/>
  <c r="D3783" i="3"/>
  <c r="AG3782" i="3"/>
  <c r="I4032" i="3"/>
  <c r="H3914" i="3"/>
  <c r="G3848" i="3"/>
  <c r="E3784" i="3" l="1"/>
  <c r="F3782" i="3"/>
  <c r="Q3841" i="3" s="1"/>
  <c r="X3841" i="3" s="1"/>
  <c r="D3782" i="3"/>
  <c r="E3783" i="3" s="1"/>
  <c r="AG3781" i="3"/>
  <c r="H3913" i="3"/>
  <c r="I4031" i="3"/>
  <c r="G3847" i="3"/>
  <c r="F3781" i="3" l="1"/>
  <c r="Q3840" i="3" s="1"/>
  <c r="X3840" i="3" s="1"/>
  <c r="D3781" i="3"/>
  <c r="E3782" i="3" s="1"/>
  <c r="AG3780" i="3"/>
  <c r="H3912" i="3"/>
  <c r="I4030" i="3"/>
  <c r="G3846" i="3"/>
  <c r="F3780" i="3" l="1"/>
  <c r="Q3839" i="3" s="1"/>
  <c r="X3839" i="3" s="1"/>
  <c r="D3780" i="3"/>
  <c r="AG3779" i="3"/>
  <c r="G3845" i="3"/>
  <c r="I4029" i="3"/>
  <c r="H3911" i="3"/>
  <c r="E3781" i="3" l="1"/>
  <c r="F3779" i="3"/>
  <c r="Q3838" i="3" s="1"/>
  <c r="X3838" i="3" s="1"/>
  <c r="D3779" i="3"/>
  <c r="E3780" i="3" s="1"/>
  <c r="AG3778" i="3"/>
  <c r="G3844" i="3"/>
  <c r="I4028" i="3"/>
  <c r="H3910" i="3"/>
  <c r="F3778" i="3" l="1"/>
  <c r="Q3837" i="3" s="1"/>
  <c r="X3837" i="3" s="1"/>
  <c r="D3778" i="3"/>
  <c r="E3779" i="3" s="1"/>
  <c r="AG3777" i="3"/>
  <c r="H3909" i="3"/>
  <c r="I4027" i="3"/>
  <c r="G3843" i="3"/>
  <c r="F3777" i="3" l="1"/>
  <c r="Q3836" i="3" s="1"/>
  <c r="X3836" i="3" s="1"/>
  <c r="D3777" i="3"/>
  <c r="E3778" i="3" s="1"/>
  <c r="AG3776" i="3"/>
  <c r="I4026" i="3"/>
  <c r="H3908" i="3"/>
  <c r="G3842" i="3"/>
  <c r="F3776" i="3" l="1"/>
  <c r="Q3835" i="3" s="1"/>
  <c r="X3835" i="3" s="1"/>
  <c r="D3776" i="3"/>
  <c r="AG3775" i="3"/>
  <c r="G3841" i="3"/>
  <c r="I4025" i="3"/>
  <c r="H3907" i="3"/>
  <c r="E3777" i="3" l="1"/>
  <c r="F3775" i="3"/>
  <c r="Q3834" i="3" s="1"/>
  <c r="X3834" i="3" s="1"/>
  <c r="D3775" i="3"/>
  <c r="E3776" i="3" s="1"/>
  <c r="AG3774" i="3"/>
  <c r="G3840" i="3"/>
  <c r="H3906" i="3"/>
  <c r="I4024" i="3"/>
  <c r="F3774" i="3" l="1"/>
  <c r="Q3833" i="3" s="1"/>
  <c r="X3833" i="3" s="1"/>
  <c r="D3774" i="3"/>
  <c r="E3775" i="3" s="1"/>
  <c r="AG3773" i="3"/>
  <c r="H3905" i="3"/>
  <c r="G3839" i="3"/>
  <c r="I4023" i="3"/>
  <c r="F3773" i="3" l="1"/>
  <c r="Q3832" i="3" s="1"/>
  <c r="X3832" i="3" s="1"/>
  <c r="D3773" i="3"/>
  <c r="E3774" i="3" s="1"/>
  <c r="AG3772" i="3"/>
  <c r="I4022" i="3"/>
  <c r="G3838" i="3"/>
  <c r="H3904" i="3"/>
  <c r="F3772" i="3" l="1"/>
  <c r="Q3831" i="3" s="1"/>
  <c r="X3831" i="3" s="1"/>
  <c r="D3772" i="3"/>
  <c r="E3773" i="3" s="1"/>
  <c r="AG3771" i="3"/>
  <c r="G3837" i="3"/>
  <c r="H3903" i="3"/>
  <c r="I4021" i="3"/>
  <c r="F3771" i="3" l="1"/>
  <c r="Q3830" i="3" s="1"/>
  <c r="X3830" i="3" s="1"/>
  <c r="D3771" i="3"/>
  <c r="E3772" i="3" s="1"/>
  <c r="AG3770" i="3"/>
  <c r="I4020" i="3"/>
  <c r="G3836" i="3"/>
  <c r="H3902" i="3"/>
  <c r="F3770" i="3" l="1"/>
  <c r="Q3829" i="3" s="1"/>
  <c r="X3829" i="3" s="1"/>
  <c r="D3770" i="3"/>
  <c r="AG3769" i="3"/>
  <c r="H3901" i="3"/>
  <c r="I4019" i="3"/>
  <c r="G3835" i="3"/>
  <c r="E3771" i="3" l="1"/>
  <c r="F3769" i="3"/>
  <c r="Q3828" i="3" s="1"/>
  <c r="X3828" i="3" s="1"/>
  <c r="D3769" i="3"/>
  <c r="E3770" i="3" s="1"/>
  <c r="AG3768" i="3"/>
  <c r="I4018" i="3"/>
  <c r="H3900" i="3"/>
  <c r="G3834" i="3"/>
  <c r="F3768" i="3" l="1"/>
  <c r="Q3827" i="3" s="1"/>
  <c r="X3827" i="3" s="1"/>
  <c r="D3768" i="3"/>
  <c r="E3769" i="3" s="1"/>
  <c r="AG3767" i="3"/>
  <c r="H3899" i="3"/>
  <c r="I4017" i="3"/>
  <c r="G3833" i="3"/>
  <c r="F3767" i="3" l="1"/>
  <c r="Q3826" i="3" s="1"/>
  <c r="X3826" i="3" s="1"/>
  <c r="D3767" i="3"/>
  <c r="AG3766" i="3"/>
  <c r="G3832" i="3"/>
  <c r="H3898" i="3"/>
  <c r="I4016" i="3"/>
  <c r="E3768" i="3" l="1"/>
  <c r="F3766" i="3"/>
  <c r="Q3825" i="3" s="1"/>
  <c r="X3825" i="3" s="1"/>
  <c r="D3766" i="3"/>
  <c r="E3767" i="3" s="1"/>
  <c r="AG3765" i="3"/>
  <c r="H3897" i="3"/>
  <c r="G3831" i="3"/>
  <c r="I4015" i="3"/>
  <c r="F3765" i="3" l="1"/>
  <c r="Q3824" i="3" s="1"/>
  <c r="X3824" i="3" s="1"/>
  <c r="D3765" i="3"/>
  <c r="E3766" i="3" s="1"/>
  <c r="AG3764" i="3"/>
  <c r="H3896" i="3"/>
  <c r="G3830" i="3"/>
  <c r="I4014" i="3"/>
  <c r="F3764" i="3" l="1"/>
  <c r="Q3823" i="3" s="1"/>
  <c r="X3823" i="3" s="1"/>
  <c r="D3764" i="3"/>
  <c r="AG3763" i="3"/>
  <c r="H3895" i="3"/>
  <c r="I4013" i="3"/>
  <c r="G3829" i="3"/>
  <c r="E3765" i="3" l="1"/>
  <c r="F3763" i="3"/>
  <c r="Q3822" i="3" s="1"/>
  <c r="X3822" i="3" s="1"/>
  <c r="D3763" i="3"/>
  <c r="E3764" i="3" s="1"/>
  <c r="AG3762" i="3"/>
  <c r="H3894" i="3"/>
  <c r="G3828" i="3"/>
  <c r="I4012" i="3"/>
  <c r="F3762" i="3" l="1"/>
  <c r="Q3821" i="3" s="1"/>
  <c r="X3821" i="3" s="1"/>
  <c r="D3762" i="3"/>
  <c r="E3763" i="3" s="1"/>
  <c r="AG3761" i="3"/>
  <c r="I4011" i="3"/>
  <c r="H3893" i="3"/>
  <c r="G3827" i="3"/>
  <c r="F3761" i="3" l="1"/>
  <c r="Q3820" i="3" s="1"/>
  <c r="X3820" i="3" s="1"/>
  <c r="D3761" i="3"/>
  <c r="AG3760" i="3"/>
  <c r="I4010" i="3"/>
  <c r="G3826" i="3"/>
  <c r="H3892" i="3"/>
  <c r="E3762" i="3" l="1"/>
  <c r="F3760" i="3"/>
  <c r="Q3819" i="3" s="1"/>
  <c r="X3819" i="3" s="1"/>
  <c r="D3760" i="3"/>
  <c r="E3761" i="3" s="1"/>
  <c r="AG3759" i="3"/>
  <c r="I4009" i="3"/>
  <c r="G3825" i="3"/>
  <c r="H3891" i="3"/>
  <c r="F3759" i="3" l="1"/>
  <c r="Q3818" i="3" s="1"/>
  <c r="X3818" i="3" s="1"/>
  <c r="D3759" i="3"/>
  <c r="E3760" i="3" s="1"/>
  <c r="AG3758" i="3"/>
  <c r="G3824" i="3"/>
  <c r="H3890" i="3"/>
  <c r="I4008" i="3"/>
  <c r="F3758" i="3" l="1"/>
  <c r="Q3817" i="3" s="1"/>
  <c r="X3817" i="3" s="1"/>
  <c r="D3758" i="3"/>
  <c r="AG3757" i="3"/>
  <c r="H3889" i="3"/>
  <c r="I4007" i="3"/>
  <c r="G3823" i="3"/>
  <c r="E3759" i="3" l="1"/>
  <c r="F3757" i="3"/>
  <c r="Q3816" i="3" s="1"/>
  <c r="X3816" i="3" s="1"/>
  <c r="D3757" i="3"/>
  <c r="E3758" i="3" s="1"/>
  <c r="AG3756" i="3"/>
  <c r="I4006" i="3"/>
  <c r="H3888" i="3"/>
  <c r="G3822" i="3"/>
  <c r="F3756" i="3" l="1"/>
  <c r="Q3815" i="3" s="1"/>
  <c r="X3815" i="3" s="1"/>
  <c r="D3756" i="3"/>
  <c r="E3757" i="3" s="1"/>
  <c r="AG3755" i="3"/>
  <c r="G3821" i="3"/>
  <c r="I4005" i="3"/>
  <c r="H3887" i="3"/>
  <c r="F3755" i="3" l="1"/>
  <c r="Q3814" i="3" s="1"/>
  <c r="X3814" i="3" s="1"/>
  <c r="D3755" i="3"/>
  <c r="E3756" i="3" s="1"/>
  <c r="AG3754" i="3"/>
  <c r="I4004" i="3"/>
  <c r="H3886" i="3"/>
  <c r="G3820" i="3"/>
  <c r="F3754" i="3" l="1"/>
  <c r="Q3813" i="3" s="1"/>
  <c r="X3813" i="3" s="1"/>
  <c r="D3754" i="3"/>
  <c r="E3755" i="3" s="1"/>
  <c r="AG3753" i="3"/>
  <c r="H3885" i="3"/>
  <c r="I4003" i="3"/>
  <c r="G3819" i="3"/>
  <c r="F3753" i="3" l="1"/>
  <c r="Q3812" i="3" s="1"/>
  <c r="X3812" i="3" s="1"/>
  <c r="D3753" i="3"/>
  <c r="E3754" i="3" s="1"/>
  <c r="AG3752" i="3"/>
  <c r="H3884" i="3"/>
  <c r="G3818" i="3"/>
  <c r="I4002" i="3"/>
  <c r="F3752" i="3" l="1"/>
  <c r="Q3811" i="3" s="1"/>
  <c r="X3811" i="3" s="1"/>
  <c r="D3752" i="3"/>
  <c r="AG3751" i="3"/>
  <c r="H3883" i="3"/>
  <c r="G3817" i="3"/>
  <c r="I4001" i="3"/>
  <c r="E3753" i="3" l="1"/>
  <c r="F3751" i="3"/>
  <c r="Q3810" i="3" s="1"/>
  <c r="X3810" i="3" s="1"/>
  <c r="D3751" i="3"/>
  <c r="E3752" i="3" s="1"/>
  <c r="AG3750" i="3"/>
  <c r="I4000" i="3"/>
  <c r="G3816" i="3"/>
  <c r="H3882" i="3"/>
  <c r="F3750" i="3" l="1"/>
  <c r="Q3809" i="3" s="1"/>
  <c r="X3809" i="3" s="1"/>
  <c r="D3750" i="3"/>
  <c r="E3751" i="3" s="1"/>
  <c r="AG3749" i="3"/>
  <c r="G3815" i="3"/>
  <c r="I3999" i="3"/>
  <c r="H3881" i="3"/>
  <c r="F3749" i="3" l="1"/>
  <c r="Q3808" i="3" s="1"/>
  <c r="X3808" i="3" s="1"/>
  <c r="D3749" i="3"/>
  <c r="AG3748" i="3"/>
  <c r="G3814" i="3"/>
  <c r="H3880" i="3"/>
  <c r="I3998" i="3"/>
  <c r="E3750" i="3" l="1"/>
  <c r="F3748" i="3"/>
  <c r="Q3807" i="3" s="1"/>
  <c r="X3807" i="3" s="1"/>
  <c r="D3748" i="3"/>
  <c r="E3749" i="3" s="1"/>
  <c r="AG3747" i="3"/>
  <c r="I3997" i="3"/>
  <c r="G3813" i="3"/>
  <c r="H3879" i="3"/>
  <c r="F3747" i="3" l="1"/>
  <c r="Q3806" i="3" s="1"/>
  <c r="X3806" i="3" s="1"/>
  <c r="D3747" i="3"/>
  <c r="E3748" i="3" s="1"/>
  <c r="AG3746" i="3"/>
  <c r="H3878" i="3"/>
  <c r="I3996" i="3"/>
  <c r="G3812" i="3"/>
  <c r="F3746" i="3" l="1"/>
  <c r="Q3805" i="3" s="1"/>
  <c r="X3805" i="3" s="1"/>
  <c r="D3746" i="3"/>
  <c r="E3747" i="3" s="1"/>
  <c r="AG3745" i="3"/>
  <c r="G3811" i="3"/>
  <c r="I3995" i="3"/>
  <c r="H3877" i="3"/>
  <c r="F3745" i="3" l="1"/>
  <c r="Q3804" i="3" s="1"/>
  <c r="X3804" i="3" s="1"/>
  <c r="D3745" i="3"/>
  <c r="AG3744" i="3"/>
  <c r="H3876" i="3"/>
  <c r="G3810" i="3"/>
  <c r="I3994" i="3"/>
  <c r="E3746" i="3" l="1"/>
  <c r="F3744" i="3"/>
  <c r="Q3803" i="3" s="1"/>
  <c r="X3803" i="3" s="1"/>
  <c r="D3744" i="3"/>
  <c r="E3745" i="3" s="1"/>
  <c r="AG3743" i="3"/>
  <c r="G3809" i="3"/>
  <c r="I3993" i="3"/>
  <c r="H3875" i="3"/>
  <c r="F3743" i="3" l="1"/>
  <c r="Q3802" i="3" s="1"/>
  <c r="X3802" i="3" s="1"/>
  <c r="D3743" i="3"/>
  <c r="E3744" i="3" s="1"/>
  <c r="AG3742" i="3"/>
  <c r="H3874" i="3"/>
  <c r="I3992" i="3"/>
  <c r="G3808" i="3"/>
  <c r="F3742" i="3" l="1"/>
  <c r="Q3801" i="3" s="1"/>
  <c r="X3801" i="3" s="1"/>
  <c r="D3742" i="3"/>
  <c r="E3743" i="3" s="1"/>
  <c r="AG3741" i="3"/>
  <c r="G3807" i="3"/>
  <c r="H3873" i="3"/>
  <c r="I3991" i="3"/>
  <c r="F3741" i="3" l="1"/>
  <c r="Q3800" i="3" s="1"/>
  <c r="X3800" i="3" s="1"/>
  <c r="D3741" i="3"/>
  <c r="AG3740" i="3"/>
  <c r="H3872" i="3"/>
  <c r="I3990" i="3"/>
  <c r="G3806" i="3"/>
  <c r="E3742" i="3" l="1"/>
  <c r="F3740" i="3"/>
  <c r="Q3799" i="3" s="1"/>
  <c r="X3799" i="3" s="1"/>
  <c r="D3740" i="3"/>
  <c r="E3741" i="3" s="1"/>
  <c r="AG3739" i="3"/>
  <c r="H3871" i="3"/>
  <c r="I3989" i="3"/>
  <c r="G3805" i="3"/>
  <c r="F3739" i="3" l="1"/>
  <c r="Q3798" i="3" s="1"/>
  <c r="X3798" i="3" s="1"/>
  <c r="D3739" i="3"/>
  <c r="E3740" i="3" s="1"/>
  <c r="AG3738" i="3"/>
  <c r="H3870" i="3"/>
  <c r="I3988" i="3"/>
  <c r="G3804" i="3"/>
  <c r="F3738" i="3" l="1"/>
  <c r="Q3797" i="3" s="1"/>
  <c r="X3797" i="3" s="1"/>
  <c r="D3738" i="3"/>
  <c r="AG3737" i="3"/>
  <c r="G3803" i="3"/>
  <c r="I3987" i="3"/>
  <c r="H3869" i="3"/>
  <c r="E3739" i="3" l="1"/>
  <c r="F3737" i="3"/>
  <c r="Q3796" i="3" s="1"/>
  <c r="X3796" i="3" s="1"/>
  <c r="D3737" i="3"/>
  <c r="E3738" i="3" s="1"/>
  <c r="AG3736" i="3"/>
  <c r="H3868" i="3"/>
  <c r="G3802" i="3"/>
  <c r="I3986" i="3"/>
  <c r="F3736" i="3" l="1"/>
  <c r="Q3795" i="3" s="1"/>
  <c r="X3795" i="3" s="1"/>
  <c r="D3736" i="3"/>
  <c r="E3737" i="3" s="1"/>
  <c r="AG3735" i="3"/>
  <c r="I3985" i="3"/>
  <c r="G3801" i="3"/>
  <c r="H3867" i="3"/>
  <c r="F3735" i="3" l="1"/>
  <c r="Q3794" i="3" s="1"/>
  <c r="X3794" i="3" s="1"/>
  <c r="D3735" i="3"/>
  <c r="AG3734" i="3"/>
  <c r="I3984" i="3"/>
  <c r="G3800" i="3"/>
  <c r="H3866" i="3"/>
  <c r="E3736" i="3" l="1"/>
  <c r="F3734" i="3"/>
  <c r="Q3793" i="3" s="1"/>
  <c r="X3793" i="3" s="1"/>
  <c r="D3734" i="3"/>
  <c r="E3735" i="3" s="1"/>
  <c r="AG3733" i="3"/>
  <c r="H3865" i="3"/>
  <c r="G3799" i="3"/>
  <c r="I3983" i="3"/>
  <c r="F3733" i="3" l="1"/>
  <c r="Q3792" i="3" s="1"/>
  <c r="X3792" i="3" s="1"/>
  <c r="D3733" i="3"/>
  <c r="E3734" i="3" s="1"/>
  <c r="AG3732" i="3"/>
  <c r="H3864" i="3"/>
  <c r="I3982" i="3"/>
  <c r="G3798" i="3"/>
  <c r="F3732" i="3" l="1"/>
  <c r="Q3791" i="3" s="1"/>
  <c r="X3791" i="3" s="1"/>
  <c r="D3732" i="3"/>
  <c r="AG3731" i="3"/>
  <c r="G3797" i="3"/>
  <c r="H3863" i="3"/>
  <c r="I3981" i="3"/>
  <c r="E3733" i="3" l="1"/>
  <c r="F3731" i="3"/>
  <c r="Q3790" i="3" s="1"/>
  <c r="X3790" i="3" s="1"/>
  <c r="D3731" i="3"/>
  <c r="E3732" i="3" s="1"/>
  <c r="AG3730" i="3"/>
  <c r="H3862" i="3"/>
  <c r="G3796" i="3"/>
  <c r="I3980" i="3"/>
  <c r="F3730" i="3" l="1"/>
  <c r="Q3789" i="3" s="1"/>
  <c r="X3789" i="3" s="1"/>
  <c r="D3730" i="3"/>
  <c r="E3731" i="3" s="1"/>
  <c r="AG3729" i="3"/>
  <c r="H3861" i="3"/>
  <c r="I3979" i="3"/>
  <c r="G3795" i="3"/>
  <c r="F3729" i="3" l="1"/>
  <c r="Q3788" i="3" s="1"/>
  <c r="X3788" i="3" s="1"/>
  <c r="D3729" i="3"/>
  <c r="E3730" i="3" s="1"/>
  <c r="AG3728" i="3"/>
  <c r="I3978" i="3"/>
  <c r="G3794" i="3"/>
  <c r="H3860" i="3"/>
  <c r="F3728" i="3" l="1"/>
  <c r="Q3787" i="3" s="1"/>
  <c r="X3787" i="3" s="1"/>
  <c r="D3728" i="3"/>
  <c r="E3729" i="3" s="1"/>
  <c r="AG3727" i="3"/>
  <c r="G3793" i="3"/>
  <c r="H3859" i="3"/>
  <c r="I3977" i="3"/>
  <c r="F3727" i="3" l="1"/>
  <c r="Q3786" i="3" s="1"/>
  <c r="X3786" i="3" s="1"/>
  <c r="D3727" i="3"/>
  <c r="AG3726" i="3"/>
  <c r="I3976" i="3"/>
  <c r="G3792" i="3"/>
  <c r="H3858" i="3"/>
  <c r="E3728" i="3" l="1"/>
  <c r="F3726" i="3"/>
  <c r="Q3785" i="3" s="1"/>
  <c r="X3785" i="3" s="1"/>
  <c r="D3726" i="3"/>
  <c r="E3727" i="3" s="1"/>
  <c r="AG3725" i="3"/>
  <c r="H3857" i="3"/>
  <c r="G3791" i="3"/>
  <c r="I3975" i="3"/>
  <c r="F3725" i="3" l="1"/>
  <c r="Q3784" i="3" s="1"/>
  <c r="X3784" i="3" s="1"/>
  <c r="D3725" i="3"/>
  <c r="E3726" i="3" s="1"/>
  <c r="AG3724" i="3"/>
  <c r="I3974" i="3"/>
  <c r="H3856" i="3"/>
  <c r="G3790" i="3"/>
  <c r="F3724" i="3" l="1"/>
  <c r="Q3783" i="3" s="1"/>
  <c r="X3783" i="3" s="1"/>
  <c r="D3724" i="3"/>
  <c r="AG3723" i="3"/>
  <c r="I3973" i="3"/>
  <c r="H3855" i="3"/>
  <c r="G3789" i="3"/>
  <c r="E3725" i="3" l="1"/>
  <c r="F3723" i="3"/>
  <c r="Q3782" i="3" s="1"/>
  <c r="X3782" i="3" s="1"/>
  <c r="D3723" i="3"/>
  <c r="E3724" i="3" s="1"/>
  <c r="AG3722" i="3"/>
  <c r="I3972" i="3"/>
  <c r="G3788" i="3"/>
  <c r="H3854" i="3"/>
  <c r="F3722" i="3" l="1"/>
  <c r="Q3781" i="3" s="1"/>
  <c r="X3781" i="3" s="1"/>
  <c r="D3722" i="3"/>
  <c r="E3723" i="3" s="1"/>
  <c r="AG3721" i="3"/>
  <c r="G3787" i="3"/>
  <c r="I3971" i="3"/>
  <c r="H3853" i="3"/>
  <c r="F3721" i="3" l="1"/>
  <c r="Q3780" i="3" s="1"/>
  <c r="X3780" i="3" s="1"/>
  <c r="D3721" i="3"/>
  <c r="E3722" i="3" s="1"/>
  <c r="AG3720" i="3"/>
  <c r="H3852" i="3"/>
  <c r="I3970" i="3"/>
  <c r="G3786" i="3"/>
  <c r="F3720" i="3" l="1"/>
  <c r="Q3779" i="3" s="1"/>
  <c r="X3779" i="3" s="1"/>
  <c r="D3720" i="3"/>
  <c r="E3721" i="3" s="1"/>
  <c r="AG3719" i="3"/>
  <c r="G3785" i="3"/>
  <c r="H3851" i="3"/>
  <c r="I3969" i="3"/>
  <c r="F3719" i="3" l="1"/>
  <c r="Q3778" i="3" s="1"/>
  <c r="X3778" i="3" s="1"/>
  <c r="D3719" i="3"/>
  <c r="AG3718" i="3"/>
  <c r="G3784" i="3"/>
  <c r="H3850" i="3"/>
  <c r="I3968" i="3"/>
  <c r="E3720" i="3" l="1"/>
  <c r="F3718" i="3"/>
  <c r="Q3777" i="3" s="1"/>
  <c r="X3777" i="3" s="1"/>
  <c r="D3718" i="3"/>
  <c r="AG3717" i="3"/>
  <c r="H3849" i="3"/>
  <c r="I3967" i="3"/>
  <c r="G3783" i="3"/>
  <c r="E3719" i="3" l="1"/>
  <c r="F3717" i="3"/>
  <c r="Q3776" i="3" s="1"/>
  <c r="X3776" i="3" s="1"/>
  <c r="D3717" i="3"/>
  <c r="AG3716" i="3"/>
  <c r="I3966" i="3"/>
  <c r="H3848" i="3"/>
  <c r="G3782" i="3"/>
  <c r="E3718" i="3" l="1"/>
  <c r="F3716" i="3"/>
  <c r="Q3775" i="3" s="1"/>
  <c r="X3775" i="3" s="1"/>
  <c r="D3716" i="3"/>
  <c r="E3717" i="3" s="1"/>
  <c r="AG3715" i="3"/>
  <c r="I3965" i="3"/>
  <c r="H3847" i="3"/>
  <c r="G3781" i="3"/>
  <c r="F3715" i="3" l="1"/>
  <c r="Q3774" i="3" s="1"/>
  <c r="X3774" i="3" s="1"/>
  <c r="D3715" i="3"/>
  <c r="AG3714" i="3"/>
  <c r="I3964" i="3"/>
  <c r="G3780" i="3"/>
  <c r="H3846" i="3"/>
  <c r="E3716" i="3" l="1"/>
  <c r="F3714" i="3"/>
  <c r="Q3773" i="3" s="1"/>
  <c r="X3773" i="3" s="1"/>
  <c r="D3714" i="3"/>
  <c r="E3715" i="3" s="1"/>
  <c r="AG3713" i="3"/>
  <c r="H3845" i="3"/>
  <c r="I3963" i="3"/>
  <c r="G3779" i="3"/>
  <c r="F3713" i="3" l="1"/>
  <c r="Q3772" i="3" s="1"/>
  <c r="X3772" i="3" s="1"/>
  <c r="D3713" i="3"/>
  <c r="E3714" i="3" s="1"/>
  <c r="AG3712" i="3"/>
  <c r="I3962" i="3"/>
  <c r="H3844" i="3"/>
  <c r="G3778" i="3"/>
  <c r="F3712" i="3" l="1"/>
  <c r="Q3771" i="3" s="1"/>
  <c r="X3771" i="3" s="1"/>
  <c r="D3712" i="3"/>
  <c r="AG3711" i="3"/>
  <c r="I3961" i="3"/>
  <c r="H3843" i="3"/>
  <c r="G3777" i="3"/>
  <c r="E3713" i="3" l="1"/>
  <c r="F3711" i="3"/>
  <c r="Q3770" i="3" s="1"/>
  <c r="X3770" i="3" s="1"/>
  <c r="D3711" i="3"/>
  <c r="E3712" i="3" s="1"/>
  <c r="AG3710" i="3"/>
  <c r="H3842" i="3"/>
  <c r="I3960" i="3"/>
  <c r="G3776" i="3"/>
  <c r="F3710" i="3" l="1"/>
  <c r="Q3769" i="3" s="1"/>
  <c r="X3769" i="3" s="1"/>
  <c r="D3710" i="3"/>
  <c r="E3711" i="3" s="1"/>
  <c r="AG3709" i="3"/>
  <c r="G3775" i="3"/>
  <c r="I3959" i="3"/>
  <c r="H3841" i="3"/>
  <c r="F3709" i="3" l="1"/>
  <c r="Q3768" i="3" s="1"/>
  <c r="X3768" i="3" s="1"/>
  <c r="D3709" i="3"/>
  <c r="AG3708" i="3"/>
  <c r="H3840" i="3"/>
  <c r="I3958" i="3"/>
  <c r="G3774" i="3"/>
  <c r="E3710" i="3" l="1"/>
  <c r="F3708" i="3"/>
  <c r="Q3767" i="3" s="1"/>
  <c r="X3767" i="3" s="1"/>
  <c r="D3708" i="3"/>
  <c r="E3709" i="3" s="1"/>
  <c r="AG3707" i="3"/>
  <c r="H3839" i="3"/>
  <c r="I3957" i="3"/>
  <c r="G3773" i="3"/>
  <c r="F3707" i="3" l="1"/>
  <c r="Q3766" i="3" s="1"/>
  <c r="X3766" i="3" s="1"/>
  <c r="D3707" i="3"/>
  <c r="AG3706" i="3"/>
  <c r="I3956" i="3"/>
  <c r="H3838" i="3"/>
  <c r="G3772" i="3"/>
  <c r="E3708" i="3" l="1"/>
  <c r="F3706" i="3"/>
  <c r="Q3765" i="3" s="1"/>
  <c r="X3765" i="3" s="1"/>
  <c r="D3706" i="3"/>
  <c r="E3707" i="3" s="1"/>
  <c r="AG3705" i="3"/>
  <c r="H3837" i="3"/>
  <c r="I3955" i="3"/>
  <c r="G3771" i="3"/>
  <c r="F3705" i="3" l="1"/>
  <c r="Q3764" i="3" s="1"/>
  <c r="X3764" i="3" s="1"/>
  <c r="D3705" i="3"/>
  <c r="E3706" i="3" s="1"/>
  <c r="AG3704" i="3"/>
  <c r="I3954" i="3"/>
  <c r="H3836" i="3"/>
  <c r="G3770" i="3"/>
  <c r="F3704" i="3" l="1"/>
  <c r="Q3763" i="3" s="1"/>
  <c r="X3763" i="3" s="1"/>
  <c r="D3704" i="3"/>
  <c r="AG3703" i="3"/>
  <c r="G3769" i="3"/>
  <c r="I3953" i="3"/>
  <c r="H3835" i="3"/>
  <c r="E3705" i="3" l="1"/>
  <c r="F3703" i="3"/>
  <c r="Q3762" i="3" s="1"/>
  <c r="X3762" i="3" s="1"/>
  <c r="D3703" i="3"/>
  <c r="E3704" i="3" s="1"/>
  <c r="AG3702" i="3"/>
  <c r="H3834" i="3"/>
  <c r="G3768" i="3"/>
  <c r="I3952" i="3"/>
  <c r="F3702" i="3" l="1"/>
  <c r="Q3761" i="3" s="1"/>
  <c r="X3761" i="3" s="1"/>
  <c r="D3702" i="3"/>
  <c r="E3703" i="3" s="1"/>
  <c r="AG3701" i="3"/>
  <c r="I3951" i="3"/>
  <c r="H3833" i="3"/>
  <c r="G3767" i="3"/>
  <c r="F3701" i="3" l="1"/>
  <c r="Q3760" i="3" s="1"/>
  <c r="X3760" i="3" s="1"/>
  <c r="D3701" i="3"/>
  <c r="E3702" i="3" s="1"/>
  <c r="AG3700" i="3"/>
  <c r="H3832" i="3"/>
  <c r="I3950" i="3"/>
  <c r="G3766" i="3"/>
  <c r="F3700" i="3" l="1"/>
  <c r="Q3759" i="3" s="1"/>
  <c r="X3759" i="3" s="1"/>
  <c r="D3700" i="3"/>
  <c r="AG3699" i="3"/>
  <c r="G3765" i="3"/>
  <c r="I3949" i="3"/>
  <c r="H3831" i="3"/>
  <c r="E3701" i="3" l="1"/>
  <c r="F3699" i="3"/>
  <c r="Q3758" i="3" s="1"/>
  <c r="X3758" i="3" s="1"/>
  <c r="D3699" i="3"/>
  <c r="E3700" i="3" s="1"/>
  <c r="AG3698" i="3"/>
  <c r="H3830" i="3"/>
  <c r="I3948" i="3"/>
  <c r="G3764" i="3"/>
  <c r="F3698" i="3" l="1"/>
  <c r="Q3757" i="3" s="1"/>
  <c r="X3757" i="3" s="1"/>
  <c r="D3698" i="3"/>
  <c r="E3699" i="3" s="1"/>
  <c r="AG3697" i="3"/>
  <c r="H3829" i="3"/>
  <c r="I3947" i="3"/>
  <c r="G3763" i="3"/>
  <c r="F3697" i="3" l="1"/>
  <c r="Q3756" i="3" s="1"/>
  <c r="X3756" i="3" s="1"/>
  <c r="D3697" i="3"/>
  <c r="AG3696" i="3"/>
  <c r="H3828" i="3"/>
  <c r="I3946" i="3"/>
  <c r="G3762" i="3"/>
  <c r="E3698" i="3" l="1"/>
  <c r="F3696" i="3"/>
  <c r="Q3755" i="3" s="1"/>
  <c r="X3755" i="3" s="1"/>
  <c r="D3696" i="3"/>
  <c r="E3697" i="3" s="1"/>
  <c r="AG3695" i="3"/>
  <c r="I3945" i="3"/>
  <c r="H3827" i="3"/>
  <c r="G3761" i="3"/>
  <c r="F3695" i="3" l="1"/>
  <c r="Q3754" i="3" s="1"/>
  <c r="X3754" i="3" s="1"/>
  <c r="D3695" i="3"/>
  <c r="AG3694" i="3"/>
  <c r="G3760" i="3"/>
  <c r="I3944" i="3"/>
  <c r="H3826" i="3"/>
  <c r="E3696" i="3" l="1"/>
  <c r="F3694" i="3"/>
  <c r="Q3753" i="3" s="1"/>
  <c r="X3753" i="3" s="1"/>
  <c r="D3694" i="3"/>
  <c r="E3695" i="3" s="1"/>
  <c r="AG3693" i="3"/>
  <c r="H3825" i="3"/>
  <c r="I3943" i="3"/>
  <c r="G3759" i="3"/>
  <c r="F3693" i="3" l="1"/>
  <c r="Q3752" i="3" s="1"/>
  <c r="X3752" i="3" s="1"/>
  <c r="D3693" i="3"/>
  <c r="E3694" i="3" s="1"/>
  <c r="AG3692" i="3"/>
  <c r="I3942" i="3"/>
  <c r="G3758" i="3"/>
  <c r="H3824" i="3"/>
  <c r="F3692" i="3" l="1"/>
  <c r="Q3751" i="3" s="1"/>
  <c r="X3751" i="3" s="1"/>
  <c r="D3692" i="3"/>
  <c r="E3693" i="3" s="1"/>
  <c r="AG3691" i="3"/>
  <c r="I3941" i="3"/>
  <c r="H3823" i="3"/>
  <c r="G3757" i="3"/>
  <c r="F3691" i="3" l="1"/>
  <c r="Q3750" i="3" s="1"/>
  <c r="X3750" i="3" s="1"/>
  <c r="D3691" i="3"/>
  <c r="E3692" i="3" s="1"/>
  <c r="AG3690" i="3"/>
  <c r="G3756" i="3"/>
  <c r="H3822" i="3"/>
  <c r="I3940" i="3"/>
  <c r="F3690" i="3" l="1"/>
  <c r="Q3749" i="3" s="1"/>
  <c r="X3749" i="3" s="1"/>
  <c r="D3690" i="3"/>
  <c r="E3691" i="3" s="1"/>
  <c r="AG3689" i="3"/>
  <c r="I3939" i="3"/>
  <c r="G3755" i="3"/>
  <c r="H3821" i="3"/>
  <c r="F3689" i="3" l="1"/>
  <c r="Q3748" i="3" s="1"/>
  <c r="X3748" i="3" s="1"/>
  <c r="D3689" i="3"/>
  <c r="E3690" i="3" s="1"/>
  <c r="AG3688" i="3"/>
  <c r="I3938" i="3"/>
  <c r="H3820" i="3"/>
  <c r="G3754" i="3"/>
  <c r="F3688" i="3" l="1"/>
  <c r="Q3747" i="3" s="1"/>
  <c r="X3747" i="3" s="1"/>
  <c r="D3688" i="3"/>
  <c r="AG3687" i="3"/>
  <c r="G3753" i="3"/>
  <c r="I3937" i="3"/>
  <c r="H3819" i="3"/>
  <c r="E3689" i="3" l="1"/>
  <c r="F3687" i="3"/>
  <c r="Q3746" i="3" s="1"/>
  <c r="X3746" i="3" s="1"/>
  <c r="D3687" i="3"/>
  <c r="E3688" i="3" s="1"/>
  <c r="AG3686" i="3"/>
  <c r="I3936" i="3"/>
  <c r="H3818" i="3"/>
  <c r="G3752" i="3"/>
  <c r="F3686" i="3" l="1"/>
  <c r="Q3745" i="3" s="1"/>
  <c r="X3745" i="3" s="1"/>
  <c r="D3686" i="3"/>
  <c r="AG3685" i="3"/>
  <c r="G3751" i="3"/>
  <c r="I3935" i="3"/>
  <c r="H3817" i="3"/>
  <c r="E3687" i="3" l="1"/>
  <c r="F3685" i="3"/>
  <c r="Q3744" i="3" s="1"/>
  <c r="X3744" i="3" s="1"/>
  <c r="D3685" i="3"/>
  <c r="AG3684" i="3"/>
  <c r="I3934" i="3"/>
  <c r="H3816" i="3"/>
  <c r="G3750" i="3"/>
  <c r="E3686" i="3" l="1"/>
  <c r="F3684" i="3"/>
  <c r="Q3743" i="3" s="1"/>
  <c r="X3743" i="3" s="1"/>
  <c r="D3684" i="3"/>
  <c r="E3685" i="3" s="1"/>
  <c r="AG3683" i="3"/>
  <c r="H3815" i="3"/>
  <c r="I3933" i="3"/>
  <c r="G3749" i="3"/>
  <c r="F3683" i="3" l="1"/>
  <c r="Q3742" i="3" s="1"/>
  <c r="X3742" i="3" s="1"/>
  <c r="D3683" i="3"/>
  <c r="E3684" i="3" s="1"/>
  <c r="AG3682" i="3"/>
  <c r="I3932" i="3"/>
  <c r="G3748" i="3"/>
  <c r="H3814" i="3"/>
  <c r="F3682" i="3" l="1"/>
  <c r="Q3741" i="3" s="1"/>
  <c r="X3741" i="3" s="1"/>
  <c r="D3682" i="3"/>
  <c r="AG3681" i="3"/>
  <c r="G3747" i="3"/>
  <c r="I3931" i="3"/>
  <c r="H3813" i="3"/>
  <c r="E3683" i="3" l="1"/>
  <c r="F3681" i="3"/>
  <c r="Q3740" i="3" s="1"/>
  <c r="X3740" i="3" s="1"/>
  <c r="D3681" i="3"/>
  <c r="E3682" i="3" s="1"/>
  <c r="AG3680" i="3"/>
  <c r="I3930" i="3"/>
  <c r="G3746" i="3"/>
  <c r="H3812" i="3"/>
  <c r="F3680" i="3" l="1"/>
  <c r="Q3739" i="3" s="1"/>
  <c r="X3739" i="3" s="1"/>
  <c r="D3680" i="3"/>
  <c r="E3681" i="3" s="1"/>
  <c r="AG3679" i="3"/>
  <c r="H3811" i="3"/>
  <c r="I3929" i="3"/>
  <c r="G3745" i="3"/>
  <c r="F3679" i="3" l="1"/>
  <c r="Q3738" i="3" s="1"/>
  <c r="X3738" i="3" s="1"/>
  <c r="D3679" i="3"/>
  <c r="E3680" i="3" s="1"/>
  <c r="AG3678" i="3"/>
  <c r="G3744" i="3"/>
  <c r="I3928" i="3"/>
  <c r="H3810" i="3"/>
  <c r="F3678" i="3" l="1"/>
  <c r="Q3737" i="3" s="1"/>
  <c r="X3737" i="3" s="1"/>
  <c r="D3678" i="3"/>
  <c r="E3679" i="3" s="1"/>
  <c r="AG3677" i="3"/>
  <c r="H3809" i="3"/>
  <c r="G3743" i="3"/>
  <c r="I3927" i="3"/>
  <c r="F3677" i="3" l="1"/>
  <c r="Q3736" i="3" s="1"/>
  <c r="X3736" i="3" s="1"/>
  <c r="D3677" i="3"/>
  <c r="E3678" i="3" s="1"/>
  <c r="AG3676" i="3"/>
  <c r="H3808" i="3"/>
  <c r="I3926" i="3"/>
  <c r="G3742" i="3"/>
  <c r="F3676" i="3" l="1"/>
  <c r="Q3735" i="3" s="1"/>
  <c r="X3735" i="3" s="1"/>
  <c r="D3676" i="3"/>
  <c r="AG3675" i="3"/>
  <c r="I3925" i="3"/>
  <c r="G3741" i="3"/>
  <c r="H3807" i="3"/>
  <c r="E3677" i="3" l="1"/>
  <c r="F3675" i="3"/>
  <c r="Q3734" i="3" s="1"/>
  <c r="X3734" i="3" s="1"/>
  <c r="D3675" i="3"/>
  <c r="E3676" i="3" s="1"/>
  <c r="AG3674" i="3"/>
  <c r="I3924" i="3"/>
  <c r="G3740" i="3"/>
  <c r="H3806" i="3"/>
  <c r="F3674" i="3" l="1"/>
  <c r="Q3733" i="3" s="1"/>
  <c r="X3733" i="3" s="1"/>
  <c r="D3674" i="3"/>
  <c r="E3675" i="3" s="1"/>
  <c r="AG3673" i="3"/>
  <c r="H3805" i="3"/>
  <c r="I3923" i="3"/>
  <c r="G3739" i="3"/>
  <c r="F3673" i="3" l="1"/>
  <c r="Q3732" i="3" s="1"/>
  <c r="X3732" i="3" s="1"/>
  <c r="D3673" i="3"/>
  <c r="E3674" i="3" s="1"/>
  <c r="AG3672" i="3"/>
  <c r="I3922" i="3"/>
  <c r="H3804" i="3"/>
  <c r="G3738" i="3"/>
  <c r="F3672" i="3" l="1"/>
  <c r="Q3731" i="3" s="1"/>
  <c r="X3731" i="3" s="1"/>
  <c r="D3672" i="3"/>
  <c r="E3673" i="3" s="1"/>
  <c r="AG3671" i="3"/>
  <c r="H3803" i="3"/>
  <c r="G3737" i="3"/>
  <c r="I3921" i="3"/>
  <c r="F3671" i="3" l="1"/>
  <c r="Q3730" i="3" s="1"/>
  <c r="X3730" i="3" s="1"/>
  <c r="D3671" i="3"/>
  <c r="E3672" i="3" s="1"/>
  <c r="AG3670" i="3"/>
  <c r="I3920" i="3"/>
  <c r="G3736" i="3"/>
  <c r="H3802" i="3"/>
  <c r="F3670" i="3" l="1"/>
  <c r="Q3729" i="3" s="1"/>
  <c r="X3729" i="3" s="1"/>
  <c r="D3670" i="3"/>
  <c r="E3671" i="3" s="1"/>
  <c r="AG3669" i="3"/>
  <c r="I3919" i="3"/>
  <c r="G3735" i="3"/>
  <c r="H3801" i="3"/>
  <c r="F3669" i="3" l="1"/>
  <c r="Q3728" i="3" s="1"/>
  <c r="X3728" i="3" s="1"/>
  <c r="D3669" i="3"/>
  <c r="E3670" i="3" s="1"/>
  <c r="AG3668" i="3"/>
  <c r="H3800" i="3"/>
  <c r="I3918" i="3"/>
  <c r="G3734" i="3"/>
  <c r="F3668" i="3" l="1"/>
  <c r="Q3727" i="3" s="1"/>
  <c r="X3727" i="3" s="1"/>
  <c r="D3668" i="3"/>
  <c r="AG3667" i="3"/>
  <c r="I3917" i="3"/>
  <c r="H3799" i="3"/>
  <c r="G3733" i="3"/>
  <c r="E3669" i="3" l="1"/>
  <c r="F3667" i="3"/>
  <c r="Q3726" i="3" s="1"/>
  <c r="X3726" i="3" s="1"/>
  <c r="D3667" i="3"/>
  <c r="E3668" i="3" s="1"/>
  <c r="AG3666" i="3"/>
  <c r="I3916" i="3"/>
  <c r="H3798" i="3"/>
  <c r="G3732" i="3"/>
  <c r="F3666" i="3" l="1"/>
  <c r="Q3725" i="3" s="1"/>
  <c r="X3725" i="3" s="1"/>
  <c r="D3666" i="3"/>
  <c r="AG3665" i="3"/>
  <c r="I3915" i="3"/>
  <c r="G3731" i="3"/>
  <c r="H3797" i="3"/>
  <c r="E3667" i="3" l="1"/>
  <c r="F3665" i="3"/>
  <c r="Q3724" i="3" s="1"/>
  <c r="X3724" i="3" s="1"/>
  <c r="D3665" i="3"/>
  <c r="E3666" i="3" s="1"/>
  <c r="AG3664" i="3"/>
  <c r="G3730" i="3"/>
  <c r="I3914" i="3"/>
  <c r="H3796" i="3"/>
  <c r="F3664" i="3" l="1"/>
  <c r="Q3723" i="3" s="1"/>
  <c r="X3723" i="3" s="1"/>
  <c r="D3664" i="3"/>
  <c r="E3665" i="3" s="1"/>
  <c r="AG3663" i="3"/>
  <c r="I3913" i="3"/>
  <c r="H3795" i="3"/>
  <c r="G3729" i="3"/>
  <c r="F3663" i="3" l="1"/>
  <c r="Q3722" i="3" s="1"/>
  <c r="X3722" i="3" s="1"/>
  <c r="D3663" i="3"/>
  <c r="AG3662" i="3"/>
  <c r="I3912" i="3"/>
  <c r="G3728" i="3"/>
  <c r="H3794" i="3"/>
  <c r="E3664" i="3" l="1"/>
  <c r="F3662" i="3"/>
  <c r="Q3721" i="3" s="1"/>
  <c r="X3721" i="3" s="1"/>
  <c r="D3662" i="3"/>
  <c r="E3663" i="3" s="1"/>
  <c r="AG3661" i="3"/>
  <c r="G3727" i="3"/>
  <c r="I3911" i="3"/>
  <c r="H3793" i="3"/>
  <c r="F3661" i="3" l="1"/>
  <c r="Q3720" i="3" s="1"/>
  <c r="X3720" i="3" s="1"/>
  <c r="D3661" i="3"/>
  <c r="E3662" i="3" s="1"/>
  <c r="AG3660" i="3"/>
  <c r="I3910" i="3"/>
  <c r="G3726" i="3"/>
  <c r="H3792" i="3"/>
  <c r="F3660" i="3" l="1"/>
  <c r="Q3719" i="3" s="1"/>
  <c r="X3719" i="3" s="1"/>
  <c r="D3660" i="3"/>
  <c r="AG3659" i="3"/>
  <c r="I3909" i="3"/>
  <c r="H3791" i="3"/>
  <c r="G3725" i="3"/>
  <c r="E3661" i="3" l="1"/>
  <c r="F3659" i="3"/>
  <c r="Q3718" i="3" s="1"/>
  <c r="X3718" i="3" s="1"/>
  <c r="D3659" i="3"/>
  <c r="E3660" i="3" s="1"/>
  <c r="AG3658" i="3"/>
  <c r="H3790" i="3"/>
  <c r="I3908" i="3"/>
  <c r="G3724" i="3"/>
  <c r="F3658" i="3" l="1"/>
  <c r="Q3717" i="3" s="1"/>
  <c r="X3717" i="3" s="1"/>
  <c r="D3658" i="3"/>
  <c r="AG3657" i="3"/>
  <c r="H3789" i="3"/>
  <c r="I3907" i="3"/>
  <c r="G3723" i="3"/>
  <c r="E3659" i="3" l="1"/>
  <c r="F3657" i="3"/>
  <c r="Q3716" i="3" s="1"/>
  <c r="X3716" i="3" s="1"/>
  <c r="D3657" i="3"/>
  <c r="E3658" i="3" s="1"/>
  <c r="AG3656" i="3"/>
  <c r="I3906" i="3"/>
  <c r="G3722" i="3"/>
  <c r="H3788" i="3"/>
  <c r="F3656" i="3" l="1"/>
  <c r="Q3715" i="3" s="1"/>
  <c r="X3715" i="3" s="1"/>
  <c r="D3656" i="3"/>
  <c r="AG3655" i="3"/>
  <c r="I3905" i="3"/>
  <c r="G3721" i="3"/>
  <c r="H3787" i="3"/>
  <c r="E3657" i="3" l="1"/>
  <c r="F3655" i="3"/>
  <c r="Q3714" i="3" s="1"/>
  <c r="X3714" i="3" s="1"/>
  <c r="D3655" i="3"/>
  <c r="E3656" i="3" s="1"/>
  <c r="AG3654" i="3"/>
  <c r="H3786" i="3"/>
  <c r="I3904" i="3"/>
  <c r="G3720" i="3"/>
  <c r="F3654" i="3" l="1"/>
  <c r="Q3713" i="3" s="1"/>
  <c r="X3713" i="3" s="1"/>
  <c r="D3654" i="3"/>
  <c r="E3655" i="3" s="1"/>
  <c r="AG3653" i="3"/>
  <c r="I3903" i="3"/>
  <c r="H3785" i="3"/>
  <c r="G3719" i="3"/>
  <c r="F3653" i="3" l="1"/>
  <c r="Q3712" i="3" s="1"/>
  <c r="X3712" i="3" s="1"/>
  <c r="D3653" i="3"/>
  <c r="AG3652" i="3"/>
  <c r="I3902" i="3"/>
  <c r="H3784" i="3"/>
  <c r="G3718" i="3"/>
  <c r="E3654" i="3" l="1"/>
  <c r="F3652" i="3"/>
  <c r="Q3711" i="3" s="1"/>
  <c r="X3711" i="3" s="1"/>
  <c r="D3652" i="3"/>
  <c r="E3653" i="3" s="1"/>
  <c r="AG3651" i="3"/>
  <c r="G3717" i="3"/>
  <c r="H3783" i="3"/>
  <c r="I3901" i="3"/>
  <c r="F3651" i="3" l="1"/>
  <c r="Q3710" i="3" s="1"/>
  <c r="X3710" i="3" s="1"/>
  <c r="D3651" i="3"/>
  <c r="E3652" i="3" s="1"/>
  <c r="AG3650" i="3"/>
  <c r="G3716" i="3"/>
  <c r="I3900" i="3"/>
  <c r="H3782" i="3"/>
  <c r="F3650" i="3" l="1"/>
  <c r="Q3709" i="3" s="1"/>
  <c r="X3709" i="3" s="1"/>
  <c r="D3650" i="3"/>
  <c r="AG3649" i="3"/>
  <c r="H3781" i="3"/>
  <c r="G3715" i="3"/>
  <c r="I3899" i="3"/>
  <c r="E3651" i="3" l="1"/>
  <c r="F3649" i="3"/>
  <c r="Q3708" i="3" s="1"/>
  <c r="X3708" i="3" s="1"/>
  <c r="D3649" i="3"/>
  <c r="AG3648" i="3"/>
  <c r="H3780" i="3"/>
  <c r="I3898" i="3"/>
  <c r="G3714" i="3"/>
  <c r="E3650" i="3" l="1"/>
  <c r="F3648" i="3"/>
  <c r="Q3707" i="3" s="1"/>
  <c r="X3707" i="3" s="1"/>
  <c r="D3648" i="3"/>
  <c r="AG3647" i="3"/>
  <c r="I3897" i="3"/>
  <c r="G3713" i="3"/>
  <c r="H3779" i="3"/>
  <c r="E3649" i="3" l="1"/>
  <c r="F3647" i="3"/>
  <c r="Q3706" i="3" s="1"/>
  <c r="X3706" i="3" s="1"/>
  <c r="D3647" i="3"/>
  <c r="AG3646" i="3"/>
  <c r="G3712" i="3"/>
  <c r="I3896" i="3"/>
  <c r="H3778" i="3"/>
  <c r="E3648" i="3" l="1"/>
  <c r="F3646" i="3"/>
  <c r="Q3705" i="3" s="1"/>
  <c r="X3705" i="3" s="1"/>
  <c r="D3646" i="3"/>
  <c r="E3647" i="3" s="1"/>
  <c r="AG3645" i="3"/>
  <c r="I3895" i="3"/>
  <c r="G3711" i="3"/>
  <c r="H3777" i="3"/>
  <c r="F3645" i="3" l="1"/>
  <c r="Q3704" i="3" s="1"/>
  <c r="X3704" i="3" s="1"/>
  <c r="D3645" i="3"/>
  <c r="AG3644" i="3"/>
  <c r="H3776" i="3"/>
  <c r="I3894" i="3"/>
  <c r="G3710" i="3"/>
  <c r="E3646" i="3" l="1"/>
  <c r="F3644" i="3"/>
  <c r="Q3703" i="3" s="1"/>
  <c r="X3703" i="3" s="1"/>
  <c r="D3644" i="3"/>
  <c r="E3645" i="3" s="1"/>
  <c r="AG3643" i="3"/>
  <c r="H3775" i="3"/>
  <c r="G3709" i="3"/>
  <c r="I3893" i="3"/>
  <c r="F3643" i="3" l="1"/>
  <c r="Q3702" i="3" s="1"/>
  <c r="X3702" i="3" s="1"/>
  <c r="D3643" i="3"/>
  <c r="E3644" i="3" s="1"/>
  <c r="AG3642" i="3"/>
  <c r="G3708" i="3"/>
  <c r="I3892" i="3"/>
  <c r="H3774" i="3"/>
  <c r="F3642" i="3" l="1"/>
  <c r="Q3701" i="3" s="1"/>
  <c r="X3701" i="3" s="1"/>
  <c r="D3642" i="3"/>
  <c r="E3643" i="3" s="1"/>
  <c r="AG3641" i="3"/>
  <c r="H3773" i="3"/>
  <c r="I3891" i="3"/>
  <c r="G3707" i="3"/>
  <c r="F3641" i="3" l="1"/>
  <c r="Q3700" i="3" s="1"/>
  <c r="X3700" i="3" s="1"/>
  <c r="D3641" i="3"/>
  <c r="E3642" i="3" s="1"/>
  <c r="AG3640" i="3"/>
  <c r="I3890" i="3"/>
  <c r="G3706" i="3"/>
  <c r="H3772" i="3"/>
  <c r="F3640" i="3" l="1"/>
  <c r="Q3699" i="3" s="1"/>
  <c r="X3699" i="3" s="1"/>
  <c r="D3640" i="3"/>
  <c r="AG3639" i="3"/>
  <c r="I3889" i="3"/>
  <c r="H3771" i="3"/>
  <c r="G3705" i="3"/>
  <c r="E3641" i="3" l="1"/>
  <c r="F3639" i="3"/>
  <c r="Q3698" i="3" s="1"/>
  <c r="X3698" i="3" s="1"/>
  <c r="D3639" i="3"/>
  <c r="E3640" i="3" s="1"/>
  <c r="AG3638" i="3"/>
  <c r="G3704" i="3"/>
  <c r="I3888" i="3"/>
  <c r="H3770" i="3"/>
  <c r="F3638" i="3" l="1"/>
  <c r="Q3697" i="3" s="1"/>
  <c r="X3697" i="3" s="1"/>
  <c r="D3638" i="3"/>
  <c r="E3639" i="3" s="1"/>
  <c r="AG3637" i="3"/>
  <c r="H3769" i="3"/>
  <c r="G3703" i="3"/>
  <c r="I3887" i="3"/>
  <c r="F3637" i="3" l="1"/>
  <c r="Q3696" i="3" s="1"/>
  <c r="X3696" i="3" s="1"/>
  <c r="D3637" i="3"/>
  <c r="AG3636" i="3"/>
  <c r="I3886" i="3"/>
  <c r="H3768" i="3"/>
  <c r="G3702" i="3"/>
  <c r="E3638" i="3" l="1"/>
  <c r="F3636" i="3"/>
  <c r="Q3695" i="3" s="1"/>
  <c r="X3695" i="3" s="1"/>
  <c r="D3636" i="3"/>
  <c r="E3637" i="3" s="1"/>
  <c r="AG3635" i="3"/>
  <c r="H3767" i="3"/>
  <c r="G3701" i="3"/>
  <c r="I3885" i="3"/>
  <c r="F3635" i="3" l="1"/>
  <c r="Q3694" i="3" s="1"/>
  <c r="X3694" i="3" s="1"/>
  <c r="D3635" i="3"/>
  <c r="E3636" i="3" s="1"/>
  <c r="AG3634" i="3"/>
  <c r="H3766" i="3"/>
  <c r="I3884" i="3"/>
  <c r="G3700" i="3"/>
  <c r="F3634" i="3" l="1"/>
  <c r="Q3693" i="3" s="1"/>
  <c r="X3693" i="3" s="1"/>
  <c r="D3634" i="3"/>
  <c r="AG3633" i="3"/>
  <c r="G3699" i="3"/>
  <c r="H3765" i="3"/>
  <c r="I3883" i="3"/>
  <c r="E3635" i="3" l="1"/>
  <c r="F3633" i="3"/>
  <c r="Q3692" i="3" s="1"/>
  <c r="X3692" i="3" s="1"/>
  <c r="D3633" i="3"/>
  <c r="E3634" i="3" s="1"/>
  <c r="AG3632" i="3"/>
  <c r="H3764" i="3"/>
  <c r="I3882" i="3"/>
  <c r="G3698" i="3"/>
  <c r="F3632" i="3" l="1"/>
  <c r="Q3691" i="3" s="1"/>
  <c r="X3691" i="3" s="1"/>
  <c r="D3632" i="3"/>
  <c r="E3633" i="3" s="1"/>
  <c r="AG3631" i="3"/>
  <c r="G3697" i="3"/>
  <c r="H3763" i="3"/>
  <c r="I3881" i="3"/>
  <c r="F3631" i="3" l="1"/>
  <c r="Q3690" i="3" s="1"/>
  <c r="X3690" i="3" s="1"/>
  <c r="D3631" i="3"/>
  <c r="AG3630" i="3"/>
  <c r="G3696" i="3"/>
  <c r="I3880" i="3"/>
  <c r="H3762" i="3"/>
  <c r="E3632" i="3" l="1"/>
  <c r="F3630" i="3"/>
  <c r="Q3689" i="3" s="1"/>
  <c r="X3689" i="3" s="1"/>
  <c r="D3630" i="3"/>
  <c r="E3631" i="3" s="1"/>
  <c r="AG3629" i="3"/>
  <c r="G3695" i="3"/>
  <c r="I3879" i="3"/>
  <c r="H3761" i="3"/>
  <c r="F3629" i="3" l="1"/>
  <c r="Q3688" i="3" s="1"/>
  <c r="X3688" i="3" s="1"/>
  <c r="D3629" i="3"/>
  <c r="E3630" i="3" s="1"/>
  <c r="AG3628" i="3"/>
  <c r="I3878" i="3"/>
  <c r="H3760" i="3"/>
  <c r="G3694" i="3"/>
  <c r="F3628" i="3" l="1"/>
  <c r="Q3687" i="3" s="1"/>
  <c r="X3687" i="3" s="1"/>
  <c r="D3628" i="3"/>
  <c r="E3629" i="3" s="1"/>
  <c r="AG3627" i="3"/>
  <c r="I3877" i="3"/>
  <c r="H3759" i="3"/>
  <c r="G3693" i="3"/>
  <c r="F3627" i="3" l="1"/>
  <c r="Q3686" i="3" s="1"/>
  <c r="X3686" i="3" s="1"/>
  <c r="D3627" i="3"/>
  <c r="AG3626" i="3"/>
  <c r="G3692" i="3"/>
  <c r="H3758" i="3"/>
  <c r="I3876" i="3"/>
  <c r="E3628" i="3" l="1"/>
  <c r="F3626" i="3"/>
  <c r="Q3685" i="3" s="1"/>
  <c r="X3685" i="3" s="1"/>
  <c r="D3626" i="3"/>
  <c r="E3627" i="3" s="1"/>
  <c r="AG3625" i="3"/>
  <c r="G3691" i="3"/>
  <c r="I3875" i="3"/>
  <c r="H3757" i="3"/>
  <c r="F3625" i="3" l="1"/>
  <c r="Q3684" i="3" s="1"/>
  <c r="X3684" i="3" s="1"/>
  <c r="D3625" i="3"/>
  <c r="E3626" i="3" s="1"/>
  <c r="AG3624" i="3"/>
  <c r="G3690" i="3"/>
  <c r="I3874" i="3"/>
  <c r="H3756" i="3"/>
  <c r="F3624" i="3" l="1"/>
  <c r="Q3683" i="3" s="1"/>
  <c r="X3683" i="3" s="1"/>
  <c r="D3624" i="3"/>
  <c r="E3625" i="3" s="1"/>
  <c r="AG3623" i="3"/>
  <c r="H3755" i="3"/>
  <c r="I3873" i="3"/>
  <c r="G3689" i="3"/>
  <c r="F3623" i="3" l="1"/>
  <c r="Q3682" i="3" s="1"/>
  <c r="X3682" i="3" s="1"/>
  <c r="D3623" i="3"/>
  <c r="E3624" i="3" s="1"/>
  <c r="AG3622" i="3"/>
  <c r="G3688" i="3"/>
  <c r="H3754" i="3"/>
  <c r="I3872" i="3"/>
  <c r="F3622" i="3" l="1"/>
  <c r="Q3681" i="3" s="1"/>
  <c r="X3681" i="3" s="1"/>
  <c r="D3622" i="3"/>
  <c r="E3623" i="3" s="1"/>
  <c r="AG3621" i="3"/>
  <c r="G3687" i="3"/>
  <c r="H3753" i="3"/>
  <c r="I3871" i="3"/>
  <c r="F3621" i="3" l="1"/>
  <c r="Q3680" i="3" s="1"/>
  <c r="X3680" i="3" s="1"/>
  <c r="D3621" i="3"/>
  <c r="E3622" i="3" s="1"/>
  <c r="AG3620" i="3"/>
  <c r="H3752" i="3"/>
  <c r="G3686" i="3"/>
  <c r="I3870" i="3"/>
  <c r="F3620" i="3" l="1"/>
  <c r="Q3679" i="3" s="1"/>
  <c r="X3679" i="3" s="1"/>
  <c r="D3620" i="3"/>
  <c r="E3621" i="3" s="1"/>
  <c r="AG3619" i="3"/>
  <c r="H3751" i="3"/>
  <c r="G3685" i="3"/>
  <c r="I3869" i="3"/>
  <c r="F3619" i="3" l="1"/>
  <c r="Q3678" i="3" s="1"/>
  <c r="X3678" i="3" s="1"/>
  <c r="D3619" i="3"/>
  <c r="E3620" i="3" s="1"/>
  <c r="AG3618" i="3"/>
  <c r="I3868" i="3"/>
  <c r="H3750" i="3"/>
  <c r="G3684" i="3"/>
  <c r="F3618" i="3" l="1"/>
  <c r="Q3677" i="3" s="1"/>
  <c r="X3677" i="3" s="1"/>
  <c r="D3618" i="3"/>
  <c r="E3619" i="3" s="1"/>
  <c r="AG3617" i="3"/>
  <c r="G3683" i="3"/>
  <c r="I3867" i="3"/>
  <c r="H3749" i="3"/>
  <c r="F3617" i="3" l="1"/>
  <c r="Q3676" i="3" s="1"/>
  <c r="X3676" i="3" s="1"/>
  <c r="D3617" i="3"/>
  <c r="AG3616" i="3"/>
  <c r="I3866" i="3"/>
  <c r="H3748" i="3"/>
  <c r="G3682" i="3"/>
  <c r="E3618" i="3" l="1"/>
  <c r="F3616" i="3"/>
  <c r="Q3675" i="3" s="1"/>
  <c r="X3675" i="3" s="1"/>
  <c r="D3616" i="3"/>
  <c r="E3617" i="3" s="1"/>
  <c r="AG3615" i="3"/>
  <c r="I3865" i="3"/>
  <c r="H3747" i="3"/>
  <c r="G3681" i="3"/>
  <c r="F3615" i="3" l="1"/>
  <c r="Q3674" i="3" s="1"/>
  <c r="X3674" i="3" s="1"/>
  <c r="D3615" i="3"/>
  <c r="E3616" i="3" s="1"/>
  <c r="AG3614" i="3"/>
  <c r="G3680" i="3"/>
  <c r="H3746" i="3"/>
  <c r="I3864" i="3"/>
  <c r="F3614" i="3" l="1"/>
  <c r="Q3673" i="3" s="1"/>
  <c r="X3673" i="3" s="1"/>
  <c r="D3614" i="3"/>
  <c r="AG3613" i="3"/>
  <c r="G3679" i="3"/>
  <c r="I3863" i="3"/>
  <c r="H3745" i="3"/>
  <c r="E3615" i="3" l="1"/>
  <c r="F3613" i="3"/>
  <c r="Q3672" i="3" s="1"/>
  <c r="X3672" i="3" s="1"/>
  <c r="D3613" i="3"/>
  <c r="E3614" i="3" s="1"/>
  <c r="AG3612" i="3"/>
  <c r="G3678" i="3"/>
  <c r="H3744" i="3"/>
  <c r="I3862" i="3"/>
  <c r="F3612" i="3" l="1"/>
  <c r="Q3671" i="3" s="1"/>
  <c r="X3671" i="3" s="1"/>
  <c r="D3612" i="3"/>
  <c r="E3613" i="3" s="1"/>
  <c r="AG3611" i="3"/>
  <c r="H3743" i="3"/>
  <c r="I3861" i="3"/>
  <c r="G3677" i="3"/>
  <c r="F3611" i="3" l="1"/>
  <c r="Q3670" i="3" s="1"/>
  <c r="X3670" i="3" s="1"/>
  <c r="D3611" i="3"/>
  <c r="E3612" i="3" s="1"/>
  <c r="AG3610" i="3"/>
  <c r="I3860" i="3"/>
  <c r="G3676" i="3"/>
  <c r="H3742" i="3"/>
  <c r="F3610" i="3" l="1"/>
  <c r="Q3669" i="3" s="1"/>
  <c r="X3669" i="3" s="1"/>
  <c r="D3610" i="3"/>
  <c r="E3611" i="3" s="1"/>
  <c r="AG3609" i="3"/>
  <c r="I3859" i="3"/>
  <c r="G3675" i="3"/>
  <c r="H3741" i="3"/>
  <c r="F3609" i="3" l="1"/>
  <c r="Q3668" i="3" s="1"/>
  <c r="X3668" i="3" s="1"/>
  <c r="D3609" i="3"/>
  <c r="E3610" i="3" s="1"/>
  <c r="AG3608" i="3"/>
  <c r="H3740" i="3"/>
  <c r="I3858" i="3"/>
  <c r="G3674" i="3"/>
  <c r="F3608" i="3" l="1"/>
  <c r="Q3667" i="3" s="1"/>
  <c r="X3667" i="3" s="1"/>
  <c r="D3608" i="3"/>
  <c r="E3609" i="3" s="1"/>
  <c r="AG3607" i="3"/>
  <c r="H3739" i="3"/>
  <c r="I3857" i="3"/>
  <c r="G3673" i="3"/>
  <c r="F3607" i="3" l="1"/>
  <c r="Q3666" i="3" s="1"/>
  <c r="X3666" i="3" s="1"/>
  <c r="D3607" i="3"/>
  <c r="E3608" i="3" s="1"/>
  <c r="AG3606" i="3"/>
  <c r="I3856" i="3"/>
  <c r="H3738" i="3"/>
  <c r="G3672" i="3"/>
  <c r="F3606" i="3" l="1"/>
  <c r="Q3665" i="3" s="1"/>
  <c r="X3665" i="3" s="1"/>
  <c r="D3606" i="3"/>
  <c r="E3607" i="3" s="1"/>
  <c r="AG3605" i="3"/>
  <c r="G3671" i="3"/>
  <c r="H3737" i="3"/>
  <c r="I3855" i="3"/>
  <c r="F3605" i="3" l="1"/>
  <c r="Q3664" i="3" s="1"/>
  <c r="X3664" i="3" s="1"/>
  <c r="D3605" i="3"/>
  <c r="E3606" i="3" s="1"/>
  <c r="AG3604" i="3"/>
  <c r="G3670" i="3"/>
  <c r="I3854" i="3"/>
  <c r="H3736" i="3"/>
  <c r="F3604" i="3" l="1"/>
  <c r="Q3663" i="3" s="1"/>
  <c r="X3663" i="3" s="1"/>
  <c r="D3604" i="3"/>
  <c r="AG3603" i="3"/>
  <c r="G3669" i="3"/>
  <c r="H3735" i="3"/>
  <c r="I3853" i="3"/>
  <c r="E3605" i="3" l="1"/>
  <c r="F3603" i="3"/>
  <c r="Q3662" i="3" s="1"/>
  <c r="X3662" i="3" s="1"/>
  <c r="D3603" i="3"/>
  <c r="E3604" i="3" s="1"/>
  <c r="AG3602" i="3"/>
  <c r="H3734" i="3"/>
  <c r="I3852" i="3"/>
  <c r="G3668" i="3"/>
  <c r="F3602" i="3" l="1"/>
  <c r="Q3661" i="3" s="1"/>
  <c r="X3661" i="3" s="1"/>
  <c r="D3602" i="3"/>
  <c r="E3603" i="3" s="1"/>
  <c r="AG3601" i="3"/>
  <c r="H3733" i="3"/>
  <c r="I3851" i="3"/>
  <c r="G3667" i="3"/>
  <c r="F3601" i="3" l="1"/>
  <c r="Q3660" i="3" s="1"/>
  <c r="X3660" i="3" s="1"/>
  <c r="D3601" i="3"/>
  <c r="E3602" i="3" s="1"/>
  <c r="AG3600" i="3"/>
  <c r="H3732" i="3"/>
  <c r="G3666" i="3"/>
  <c r="I3850" i="3"/>
  <c r="F3600" i="3" l="1"/>
  <c r="Q3659" i="3" s="1"/>
  <c r="X3659" i="3" s="1"/>
  <c r="D3600" i="3"/>
  <c r="E3601" i="3" s="1"/>
  <c r="AG3599" i="3"/>
  <c r="H3731" i="3"/>
  <c r="G3665" i="3"/>
  <c r="I3849" i="3"/>
  <c r="F3599" i="3" l="1"/>
  <c r="Q3658" i="3" s="1"/>
  <c r="X3658" i="3" s="1"/>
  <c r="D3599" i="3"/>
  <c r="AG3598" i="3"/>
  <c r="I3848" i="3"/>
  <c r="H3730" i="3"/>
  <c r="G3664" i="3"/>
  <c r="E3600" i="3" l="1"/>
  <c r="F3598" i="3"/>
  <c r="Q3657" i="3" s="1"/>
  <c r="X3657" i="3" s="1"/>
  <c r="D3598" i="3"/>
  <c r="E3599" i="3" s="1"/>
  <c r="AG3597" i="3"/>
  <c r="G3663" i="3"/>
  <c r="H3729" i="3"/>
  <c r="I3847" i="3"/>
  <c r="F3597" i="3" l="1"/>
  <c r="Q3656" i="3" s="1"/>
  <c r="X3656" i="3" s="1"/>
  <c r="D3597" i="3"/>
  <c r="E3598" i="3" s="1"/>
  <c r="AG3596" i="3"/>
  <c r="H3728" i="3"/>
  <c r="I3846" i="3"/>
  <c r="G3662" i="3"/>
  <c r="F3596" i="3" l="1"/>
  <c r="Q3655" i="3" s="1"/>
  <c r="X3655" i="3" s="1"/>
  <c r="D3596" i="3"/>
  <c r="AG3595" i="3"/>
  <c r="H3727" i="3"/>
  <c r="G3661" i="3"/>
  <c r="I3845" i="3"/>
  <c r="E3597" i="3" l="1"/>
  <c r="F3595" i="3"/>
  <c r="Q3654" i="3" s="1"/>
  <c r="X3654" i="3" s="1"/>
  <c r="D3595" i="3"/>
  <c r="E3596" i="3" s="1"/>
  <c r="AG3594" i="3"/>
  <c r="I3844" i="3"/>
  <c r="G3660" i="3"/>
  <c r="H3726" i="3"/>
  <c r="F3594" i="3" l="1"/>
  <c r="Q3653" i="3" s="1"/>
  <c r="X3653" i="3" s="1"/>
  <c r="D3594" i="3"/>
  <c r="E3595" i="3" s="1"/>
  <c r="AG3593" i="3"/>
  <c r="H3725" i="3"/>
  <c r="G3659" i="3"/>
  <c r="I3843" i="3"/>
  <c r="F3593" i="3" l="1"/>
  <c r="Q3652" i="3" s="1"/>
  <c r="X3652" i="3" s="1"/>
  <c r="D3593" i="3"/>
  <c r="AG3592" i="3"/>
  <c r="I3842" i="3"/>
  <c r="H3724" i="3"/>
  <c r="G3658" i="3"/>
  <c r="E3594" i="3" l="1"/>
  <c r="F3592" i="3"/>
  <c r="Q3651" i="3" s="1"/>
  <c r="X3651" i="3" s="1"/>
  <c r="D3592" i="3"/>
  <c r="E3593" i="3" s="1"/>
  <c r="AG3591" i="3"/>
  <c r="G3657" i="3"/>
  <c r="I3841" i="3"/>
  <c r="H3723" i="3"/>
  <c r="F3591" i="3" l="1"/>
  <c r="Q3650" i="3" s="1"/>
  <c r="X3650" i="3" s="1"/>
  <c r="D3591" i="3"/>
  <c r="E3592" i="3" s="1"/>
  <c r="AG3590" i="3"/>
  <c r="G3656" i="3"/>
  <c r="H3722" i="3"/>
  <c r="I3840" i="3"/>
  <c r="F3590" i="3" l="1"/>
  <c r="Q3649" i="3" s="1"/>
  <c r="X3649" i="3" s="1"/>
  <c r="D3590" i="3"/>
  <c r="E3591" i="3" s="1"/>
  <c r="AG3589" i="3"/>
  <c r="H3721" i="3"/>
  <c r="I3839" i="3"/>
  <c r="G3655" i="3"/>
  <c r="F3589" i="3" l="1"/>
  <c r="Q3648" i="3" s="1"/>
  <c r="X3648" i="3" s="1"/>
  <c r="D3589" i="3"/>
  <c r="AG3588" i="3"/>
  <c r="G3654" i="3"/>
  <c r="H3720" i="3"/>
  <c r="I3838" i="3"/>
  <c r="E3590" i="3" l="1"/>
  <c r="F3588" i="3"/>
  <c r="Q3647" i="3" s="1"/>
  <c r="X3647" i="3" s="1"/>
  <c r="D3588" i="3"/>
  <c r="E3589" i="3" s="1"/>
  <c r="AG3587" i="3"/>
  <c r="G3653" i="3"/>
  <c r="I3837" i="3"/>
  <c r="H3719" i="3"/>
  <c r="F3587" i="3" l="1"/>
  <c r="Q3646" i="3" s="1"/>
  <c r="X3646" i="3" s="1"/>
  <c r="D3587" i="3"/>
  <c r="AG3586" i="3"/>
  <c r="I3836" i="3"/>
  <c r="G3652" i="3"/>
  <c r="H3718" i="3"/>
  <c r="E3588" i="3" l="1"/>
  <c r="F3586" i="3"/>
  <c r="Q3645" i="3" s="1"/>
  <c r="X3645" i="3" s="1"/>
  <c r="D3586" i="3"/>
  <c r="E3587" i="3" s="1"/>
  <c r="AG3585" i="3"/>
  <c r="G3651" i="3"/>
  <c r="I3835" i="3"/>
  <c r="H3717" i="3"/>
  <c r="F3585" i="3" l="1"/>
  <c r="Q3644" i="3" s="1"/>
  <c r="X3644" i="3" s="1"/>
  <c r="D3585" i="3"/>
  <c r="E3586" i="3" s="1"/>
  <c r="AG3584" i="3"/>
  <c r="I3834" i="3"/>
  <c r="H3716" i="3"/>
  <c r="G3650" i="3"/>
  <c r="F3584" i="3" l="1"/>
  <c r="Q3643" i="3" s="1"/>
  <c r="X3643" i="3" s="1"/>
  <c r="D3584" i="3"/>
  <c r="AG3583" i="3"/>
  <c r="I3833" i="3"/>
  <c r="G3649" i="3"/>
  <c r="H3715" i="3"/>
  <c r="E3585" i="3" l="1"/>
  <c r="F3583" i="3"/>
  <c r="Q3642" i="3" s="1"/>
  <c r="X3642" i="3" s="1"/>
  <c r="D3583" i="3"/>
  <c r="AG3582" i="3"/>
  <c r="G3648" i="3"/>
  <c r="I3832" i="3"/>
  <c r="H3714" i="3"/>
  <c r="E3584" i="3" l="1"/>
  <c r="F3582" i="3"/>
  <c r="Q3641" i="3" s="1"/>
  <c r="X3641" i="3" s="1"/>
  <c r="D3582" i="3"/>
  <c r="AG3581" i="3"/>
  <c r="I3831" i="3"/>
  <c r="H3713" i="3"/>
  <c r="G3647" i="3"/>
  <c r="E3583" i="3" l="1"/>
  <c r="F3581" i="3"/>
  <c r="Q3640" i="3" s="1"/>
  <c r="X3640" i="3" s="1"/>
  <c r="D3581" i="3"/>
  <c r="AG3580" i="3"/>
  <c r="G3646" i="3"/>
  <c r="H3712" i="3"/>
  <c r="I3830" i="3"/>
  <c r="E3582" i="3" l="1"/>
  <c r="F3580" i="3"/>
  <c r="Q3639" i="3" s="1"/>
  <c r="X3639" i="3" s="1"/>
  <c r="D3580" i="3"/>
  <c r="AG3579" i="3"/>
  <c r="I3829" i="3"/>
  <c r="G3645" i="3"/>
  <c r="H3711" i="3"/>
  <c r="E3581" i="3" l="1"/>
  <c r="F3579" i="3"/>
  <c r="Q3638" i="3" s="1"/>
  <c r="X3638" i="3" s="1"/>
  <c r="D3579" i="3"/>
  <c r="E3580" i="3" s="1"/>
  <c r="AG3578" i="3"/>
  <c r="H3710" i="3"/>
  <c r="I3828" i="3"/>
  <c r="G3644" i="3"/>
  <c r="F3578" i="3" l="1"/>
  <c r="Q3637" i="3" s="1"/>
  <c r="X3637" i="3" s="1"/>
  <c r="D3578" i="3"/>
  <c r="AG3577" i="3"/>
  <c r="G3643" i="3"/>
  <c r="I3827" i="3"/>
  <c r="H3709" i="3"/>
  <c r="E3579" i="3" l="1"/>
  <c r="F3577" i="3"/>
  <c r="Q3636" i="3" s="1"/>
  <c r="X3636" i="3" s="1"/>
  <c r="D3577" i="3"/>
  <c r="E3578" i="3" s="1"/>
  <c r="AG3576" i="3"/>
  <c r="I3826" i="3"/>
  <c r="H3708" i="3"/>
  <c r="G3642" i="3"/>
  <c r="F3576" i="3" l="1"/>
  <c r="Q3635" i="3" s="1"/>
  <c r="X3635" i="3" s="1"/>
  <c r="D3576" i="3"/>
  <c r="AG3575" i="3"/>
  <c r="G3641" i="3"/>
  <c r="H3707" i="3"/>
  <c r="I3825" i="3"/>
  <c r="E3577" i="3" l="1"/>
  <c r="F3575" i="3"/>
  <c r="Q3634" i="3" s="1"/>
  <c r="X3634" i="3" s="1"/>
  <c r="D3575" i="3"/>
  <c r="E3576" i="3" s="1"/>
  <c r="AG3574" i="3"/>
  <c r="H3706" i="3"/>
  <c r="I3824" i="3"/>
  <c r="G3640" i="3"/>
  <c r="F3574" i="3" l="1"/>
  <c r="Q3633" i="3" s="1"/>
  <c r="X3633" i="3" s="1"/>
  <c r="D3574" i="3"/>
  <c r="E3575" i="3" s="1"/>
  <c r="AG3573" i="3"/>
  <c r="G3639" i="3"/>
  <c r="H3705" i="3"/>
  <c r="I3823" i="3"/>
  <c r="F3573" i="3" l="1"/>
  <c r="Q3632" i="3" s="1"/>
  <c r="X3632" i="3" s="1"/>
  <c r="D3573" i="3"/>
  <c r="E3574" i="3" s="1"/>
  <c r="AG3572" i="3"/>
  <c r="I3822" i="3"/>
  <c r="G3638" i="3"/>
  <c r="H3704" i="3"/>
  <c r="F3572" i="3" l="1"/>
  <c r="Q3631" i="3" s="1"/>
  <c r="X3631" i="3" s="1"/>
  <c r="D3572" i="3"/>
  <c r="E3573" i="3" s="1"/>
  <c r="AG3571" i="3"/>
  <c r="H3703" i="3"/>
  <c r="G3637" i="3"/>
  <c r="I3821" i="3"/>
  <c r="F3571" i="3" l="1"/>
  <c r="Q3630" i="3" s="1"/>
  <c r="X3630" i="3" s="1"/>
  <c r="D3571" i="3"/>
  <c r="AG3570" i="3"/>
  <c r="I3820" i="3"/>
  <c r="G3636" i="3"/>
  <c r="H3702" i="3"/>
  <c r="E3572" i="3" l="1"/>
  <c r="F3570" i="3"/>
  <c r="Q3629" i="3" s="1"/>
  <c r="X3629" i="3" s="1"/>
  <c r="D3570" i="3"/>
  <c r="E3571" i="3" s="1"/>
  <c r="AG3569" i="3"/>
  <c r="I3819" i="3"/>
  <c r="H3701" i="3"/>
  <c r="G3635" i="3"/>
  <c r="F3569" i="3" l="1"/>
  <c r="Q3628" i="3" s="1"/>
  <c r="X3628" i="3" s="1"/>
  <c r="D3569" i="3"/>
  <c r="AG3568" i="3"/>
  <c r="H3700" i="3"/>
  <c r="G3634" i="3"/>
  <c r="I3818" i="3"/>
  <c r="E3570" i="3" l="1"/>
  <c r="F3568" i="3"/>
  <c r="Q3627" i="3" s="1"/>
  <c r="X3627" i="3" s="1"/>
  <c r="D3568" i="3"/>
  <c r="E3569" i="3" s="1"/>
  <c r="AG3567" i="3"/>
  <c r="G3633" i="3"/>
  <c r="H3699" i="3"/>
  <c r="I3817" i="3"/>
  <c r="F3567" i="3" l="1"/>
  <c r="Q3626" i="3" s="1"/>
  <c r="X3626" i="3" s="1"/>
  <c r="D3567" i="3"/>
  <c r="E3568" i="3" s="1"/>
  <c r="AG3566" i="3"/>
  <c r="H3698" i="3"/>
  <c r="G3632" i="3"/>
  <c r="I3816" i="3"/>
  <c r="F3566" i="3" l="1"/>
  <c r="Q3625" i="3" s="1"/>
  <c r="X3625" i="3" s="1"/>
  <c r="D3566" i="3"/>
  <c r="E3567" i="3" s="1"/>
  <c r="AG3565" i="3"/>
  <c r="I3815" i="3"/>
  <c r="G3631" i="3"/>
  <c r="H3697" i="3"/>
  <c r="F3565" i="3" l="1"/>
  <c r="Q3624" i="3" s="1"/>
  <c r="X3624" i="3" s="1"/>
  <c r="D3565" i="3"/>
  <c r="AG3564" i="3"/>
  <c r="I3814" i="3"/>
  <c r="H3696" i="3"/>
  <c r="G3630" i="3"/>
  <c r="E3566" i="3" l="1"/>
  <c r="F3564" i="3"/>
  <c r="Q3623" i="3" s="1"/>
  <c r="X3623" i="3" s="1"/>
  <c r="D3564" i="3"/>
  <c r="E3565" i="3" s="1"/>
  <c r="AG3563" i="3"/>
  <c r="I3813" i="3"/>
  <c r="H3695" i="3"/>
  <c r="G3629" i="3"/>
  <c r="F3563" i="3" l="1"/>
  <c r="Q3622" i="3" s="1"/>
  <c r="X3622" i="3" s="1"/>
  <c r="D3563" i="3"/>
  <c r="E3564" i="3" s="1"/>
  <c r="AG3562" i="3"/>
  <c r="I3812" i="3"/>
  <c r="H3694" i="3"/>
  <c r="G3628" i="3"/>
  <c r="F3562" i="3" l="1"/>
  <c r="Q3621" i="3" s="1"/>
  <c r="X3621" i="3" s="1"/>
  <c r="D3562" i="3"/>
  <c r="AG3561" i="3"/>
  <c r="I3811" i="3"/>
  <c r="H3693" i="3"/>
  <c r="G3627" i="3"/>
  <c r="E3563" i="3" l="1"/>
  <c r="F3561" i="3"/>
  <c r="Q3620" i="3" s="1"/>
  <c r="X3620" i="3" s="1"/>
  <c r="D3561" i="3"/>
  <c r="E3562" i="3" s="1"/>
  <c r="AG3560" i="3"/>
  <c r="H3692" i="3"/>
  <c r="I3810" i="3"/>
  <c r="G3626" i="3"/>
  <c r="F3560" i="3" l="1"/>
  <c r="Q3619" i="3" s="1"/>
  <c r="X3619" i="3" s="1"/>
  <c r="D3560" i="3"/>
  <c r="E3561" i="3" s="1"/>
  <c r="AG3559" i="3"/>
  <c r="I3809" i="3"/>
  <c r="G3625" i="3"/>
  <c r="H3691" i="3"/>
  <c r="F3559" i="3" l="1"/>
  <c r="Q3618" i="3" s="1"/>
  <c r="X3618" i="3" s="1"/>
  <c r="D3559" i="3"/>
  <c r="E3560" i="3" s="1"/>
  <c r="AG3558" i="3"/>
  <c r="H3690" i="3"/>
  <c r="I3808" i="3"/>
  <c r="G3624" i="3"/>
  <c r="F3558" i="3" l="1"/>
  <c r="Q3617" i="3" s="1"/>
  <c r="X3617" i="3" s="1"/>
  <c r="D3558" i="3"/>
  <c r="AG3557" i="3"/>
  <c r="H3689" i="3"/>
  <c r="I3807" i="3"/>
  <c r="G3623" i="3"/>
  <c r="E3559" i="3" l="1"/>
  <c r="F3557" i="3"/>
  <c r="Q3616" i="3" s="1"/>
  <c r="X3616" i="3" s="1"/>
  <c r="D3557" i="3"/>
  <c r="E3558" i="3" s="1"/>
  <c r="AG3556" i="3"/>
  <c r="I3806" i="3"/>
  <c r="G3622" i="3"/>
  <c r="H3688" i="3"/>
  <c r="F3556" i="3" l="1"/>
  <c r="Q3615" i="3" s="1"/>
  <c r="X3615" i="3" s="1"/>
  <c r="D3556" i="3"/>
  <c r="E3557" i="3" s="1"/>
  <c r="AG3555" i="3"/>
  <c r="I3805" i="3"/>
  <c r="G3621" i="3"/>
  <c r="H3687" i="3"/>
  <c r="F3555" i="3" l="1"/>
  <c r="Q3614" i="3" s="1"/>
  <c r="X3614" i="3" s="1"/>
  <c r="D3555" i="3"/>
  <c r="AG3554" i="3"/>
  <c r="H3686" i="3"/>
  <c r="G3620" i="3"/>
  <c r="I3804" i="3"/>
  <c r="E3556" i="3" l="1"/>
  <c r="F3554" i="3"/>
  <c r="Q3613" i="3" s="1"/>
  <c r="X3613" i="3" s="1"/>
  <c r="D3554" i="3"/>
  <c r="E3555" i="3" s="1"/>
  <c r="AG3553" i="3"/>
  <c r="I3803" i="3"/>
  <c r="G3619" i="3"/>
  <c r="H3685" i="3"/>
  <c r="F3553" i="3" l="1"/>
  <c r="Q3612" i="3" s="1"/>
  <c r="X3612" i="3" s="1"/>
  <c r="D3553" i="3"/>
  <c r="E3554" i="3" s="1"/>
  <c r="AG3552" i="3"/>
  <c r="H3684" i="3"/>
  <c r="I3802" i="3"/>
  <c r="G3618" i="3"/>
  <c r="F3552" i="3" l="1"/>
  <c r="Q3611" i="3" s="1"/>
  <c r="X3611" i="3" s="1"/>
  <c r="D3552" i="3"/>
  <c r="AG3551" i="3"/>
  <c r="I3801" i="3"/>
  <c r="H3683" i="3"/>
  <c r="G3617" i="3"/>
  <c r="E3553" i="3" l="1"/>
  <c r="F3551" i="3"/>
  <c r="Q3610" i="3" s="1"/>
  <c r="X3610" i="3" s="1"/>
  <c r="D3551" i="3"/>
  <c r="AG3550" i="3"/>
  <c r="H3682" i="3"/>
  <c r="I3800" i="3"/>
  <c r="G3616" i="3"/>
  <c r="E3552" i="3" l="1"/>
  <c r="F3550" i="3"/>
  <c r="Q3609" i="3" s="1"/>
  <c r="X3609" i="3" s="1"/>
  <c r="D3550" i="3"/>
  <c r="AG3549" i="3"/>
  <c r="I3799" i="3"/>
  <c r="G3615" i="3"/>
  <c r="H3681" i="3"/>
  <c r="E3551" i="3" l="1"/>
  <c r="F3549" i="3"/>
  <c r="Q3608" i="3" s="1"/>
  <c r="X3608" i="3" s="1"/>
  <c r="D3549" i="3"/>
  <c r="AG3548" i="3"/>
  <c r="H3680" i="3"/>
  <c r="G3614" i="3"/>
  <c r="I3798" i="3"/>
  <c r="E3550" i="3" l="1"/>
  <c r="F3548" i="3"/>
  <c r="Q3607" i="3" s="1"/>
  <c r="X3607" i="3" s="1"/>
  <c r="D3548" i="3"/>
  <c r="AG3547" i="3"/>
  <c r="G3613" i="3"/>
  <c r="I3797" i="3"/>
  <c r="H3679" i="3"/>
  <c r="E3549" i="3" l="1"/>
  <c r="F3547" i="3"/>
  <c r="Q3606" i="3" s="1"/>
  <c r="X3606" i="3" s="1"/>
  <c r="D3547" i="3"/>
  <c r="AG3546" i="3"/>
  <c r="I3796" i="3"/>
  <c r="G3612" i="3"/>
  <c r="H3678" i="3"/>
  <c r="E3548" i="3" l="1"/>
  <c r="F3546" i="3"/>
  <c r="Q3605" i="3" s="1"/>
  <c r="X3605" i="3" s="1"/>
  <c r="D3546" i="3"/>
  <c r="AG3545" i="3"/>
  <c r="H3677" i="3"/>
  <c r="I3795" i="3"/>
  <c r="G3611" i="3"/>
  <c r="E3547" i="3" l="1"/>
  <c r="F3545" i="3"/>
  <c r="Q3604" i="3" s="1"/>
  <c r="X3604" i="3" s="1"/>
  <c r="D3545" i="3"/>
  <c r="AG3544" i="3"/>
  <c r="H3676" i="3"/>
  <c r="I3794" i="3"/>
  <c r="G3610" i="3"/>
  <c r="E3546" i="3" l="1"/>
  <c r="F3544" i="3"/>
  <c r="Q3603" i="3" s="1"/>
  <c r="X3603" i="3" s="1"/>
  <c r="D3544" i="3"/>
  <c r="AG3543" i="3"/>
  <c r="I3793" i="3"/>
  <c r="G3609" i="3"/>
  <c r="H3675" i="3"/>
  <c r="E3545" i="3" l="1"/>
  <c r="F3543" i="3"/>
  <c r="Q3602" i="3" s="1"/>
  <c r="X3602" i="3" s="1"/>
  <c r="D3543" i="3"/>
  <c r="E3544" i="3" s="1"/>
  <c r="AG3542" i="3"/>
  <c r="I3792" i="3"/>
  <c r="G3608" i="3"/>
  <c r="H3674" i="3"/>
  <c r="F3542" i="3" l="1"/>
  <c r="Q3601" i="3" s="1"/>
  <c r="X3601" i="3" s="1"/>
  <c r="D3542" i="3"/>
  <c r="AG3541" i="3"/>
  <c r="H3673" i="3"/>
  <c r="G3607" i="3"/>
  <c r="I3791" i="3"/>
  <c r="E3543" i="3" l="1"/>
  <c r="F3541" i="3"/>
  <c r="Q3600" i="3" s="1"/>
  <c r="X3600" i="3" s="1"/>
  <c r="D3541" i="3"/>
  <c r="E3542" i="3" s="1"/>
  <c r="AG3540" i="3"/>
  <c r="I3790" i="3"/>
  <c r="G3606" i="3"/>
  <c r="H3672" i="3"/>
  <c r="F3540" i="3" l="1"/>
  <c r="Q3599" i="3" s="1"/>
  <c r="X3599" i="3" s="1"/>
  <c r="D3540" i="3"/>
  <c r="AG3539" i="3"/>
  <c r="G3605" i="3"/>
  <c r="I3789" i="3"/>
  <c r="H3671" i="3"/>
  <c r="E3541" i="3" l="1"/>
  <c r="F3539" i="3"/>
  <c r="Q3598" i="3" s="1"/>
  <c r="X3598" i="3" s="1"/>
  <c r="D3539" i="3"/>
  <c r="E3540" i="3" s="1"/>
  <c r="AG3538" i="3"/>
  <c r="H3670" i="3"/>
  <c r="I3788" i="3"/>
  <c r="G3604" i="3"/>
  <c r="F3538" i="3" l="1"/>
  <c r="Q3597" i="3" s="1"/>
  <c r="X3597" i="3" s="1"/>
  <c r="D3538" i="3"/>
  <c r="E3539" i="3" s="1"/>
  <c r="AG3537" i="3"/>
  <c r="H3669" i="3"/>
  <c r="G3603" i="3"/>
  <c r="I3787" i="3"/>
  <c r="F3537" i="3" l="1"/>
  <c r="Q3596" i="3" s="1"/>
  <c r="X3596" i="3" s="1"/>
  <c r="D3537" i="3"/>
  <c r="AG3536" i="3"/>
  <c r="H3668" i="3"/>
  <c r="G3602" i="3"/>
  <c r="I3786" i="3"/>
  <c r="E3538" i="3" l="1"/>
  <c r="F3536" i="3"/>
  <c r="Q3595" i="3" s="1"/>
  <c r="X3595" i="3" s="1"/>
  <c r="D3536" i="3"/>
  <c r="AG3535" i="3"/>
  <c r="I3785" i="3"/>
  <c r="H3667" i="3"/>
  <c r="G3601" i="3"/>
  <c r="E3537" i="3" l="1"/>
  <c r="F3535" i="3"/>
  <c r="Q3594" i="3" s="1"/>
  <c r="X3594" i="3" s="1"/>
  <c r="D3535" i="3"/>
  <c r="AG3534" i="3"/>
  <c r="I3784" i="3"/>
  <c r="G3600" i="3"/>
  <c r="H3666" i="3"/>
  <c r="E3536" i="3" l="1"/>
  <c r="F3534" i="3"/>
  <c r="Q3593" i="3" s="1"/>
  <c r="X3593" i="3" s="1"/>
  <c r="D3534" i="3"/>
  <c r="E3535" i="3" s="1"/>
  <c r="AG3533" i="3"/>
  <c r="G3599" i="3"/>
  <c r="I3783" i="3"/>
  <c r="H3665" i="3"/>
  <c r="F3533" i="3" l="1"/>
  <c r="Q3592" i="3" s="1"/>
  <c r="X3592" i="3" s="1"/>
  <c r="D3533" i="3"/>
  <c r="E3534" i="3" s="1"/>
  <c r="AG3532" i="3"/>
  <c r="I3782" i="3"/>
  <c r="H3664" i="3"/>
  <c r="G3598" i="3"/>
  <c r="F3532" i="3" l="1"/>
  <c r="Q3591" i="3" s="1"/>
  <c r="X3591" i="3" s="1"/>
  <c r="D3532" i="3"/>
  <c r="AG3531" i="3"/>
  <c r="I3781" i="3"/>
  <c r="G3597" i="3"/>
  <c r="H3663" i="3"/>
  <c r="E3533" i="3" l="1"/>
  <c r="F3531" i="3"/>
  <c r="Q3590" i="3" s="1"/>
  <c r="X3590" i="3" s="1"/>
  <c r="D3531" i="3"/>
  <c r="E3532" i="3" s="1"/>
  <c r="AG3530" i="3"/>
  <c r="I3780" i="3"/>
  <c r="H3662" i="3"/>
  <c r="G3596" i="3"/>
  <c r="F3530" i="3" l="1"/>
  <c r="Q3589" i="3" s="1"/>
  <c r="X3589" i="3" s="1"/>
  <c r="D3530" i="3"/>
  <c r="E3531" i="3" s="1"/>
  <c r="AG3529" i="3"/>
  <c r="I3779" i="3"/>
  <c r="H3661" i="3"/>
  <c r="G3595" i="3"/>
  <c r="F3529" i="3" l="1"/>
  <c r="Q3588" i="3" s="1"/>
  <c r="X3588" i="3" s="1"/>
  <c r="D3529" i="3"/>
  <c r="AG3528" i="3"/>
  <c r="H3660" i="3"/>
  <c r="I3778" i="3"/>
  <c r="G3594" i="3"/>
  <c r="E3530" i="3" l="1"/>
  <c r="F3528" i="3"/>
  <c r="Q3587" i="3" s="1"/>
  <c r="X3587" i="3" s="1"/>
  <c r="D3528" i="3"/>
  <c r="E3529" i="3" s="1"/>
  <c r="AG3527" i="3"/>
  <c r="I3777" i="3"/>
  <c r="H3659" i="3"/>
  <c r="G3593" i="3"/>
  <c r="F3527" i="3" l="1"/>
  <c r="Q3586" i="3" s="1"/>
  <c r="X3586" i="3" s="1"/>
  <c r="D3527" i="3"/>
  <c r="AG3526" i="3"/>
  <c r="I3776" i="3"/>
  <c r="H3658" i="3"/>
  <c r="G3592" i="3"/>
  <c r="E3528" i="3" l="1"/>
  <c r="F3526" i="3"/>
  <c r="Q3585" i="3" s="1"/>
  <c r="X3585" i="3" s="1"/>
  <c r="D3526" i="3"/>
  <c r="E3527" i="3" s="1"/>
  <c r="AG3525" i="3"/>
  <c r="I3775" i="3"/>
  <c r="H3657" i="3"/>
  <c r="G3591" i="3"/>
  <c r="F3525" i="3" l="1"/>
  <c r="Q3584" i="3" s="1"/>
  <c r="X3584" i="3" s="1"/>
  <c r="D3525" i="3"/>
  <c r="E3526" i="3" s="1"/>
  <c r="AG3524" i="3"/>
  <c r="I3774" i="3"/>
  <c r="G3590" i="3"/>
  <c r="H3656" i="3"/>
  <c r="F3524" i="3" l="1"/>
  <c r="Q3583" i="3" s="1"/>
  <c r="X3583" i="3" s="1"/>
  <c r="D3524" i="3"/>
  <c r="AG3523" i="3"/>
  <c r="H3655" i="3"/>
  <c r="I3773" i="3"/>
  <c r="G3589" i="3"/>
  <c r="E3525" i="3" l="1"/>
  <c r="F3523" i="3"/>
  <c r="Q3582" i="3" s="1"/>
  <c r="X3582" i="3" s="1"/>
  <c r="D3523" i="3"/>
  <c r="E3524" i="3" s="1"/>
  <c r="AG3522" i="3"/>
  <c r="I3772" i="3"/>
  <c r="G3588" i="3"/>
  <c r="H3654" i="3"/>
  <c r="F3522" i="3" l="1"/>
  <c r="Q3581" i="3" s="1"/>
  <c r="X3581" i="3" s="1"/>
  <c r="D3522" i="3"/>
  <c r="E3523" i="3" s="1"/>
  <c r="AG3521" i="3"/>
  <c r="H3653" i="3"/>
  <c r="G3587" i="3"/>
  <c r="I3771" i="3"/>
  <c r="F3521" i="3" l="1"/>
  <c r="Q3580" i="3" s="1"/>
  <c r="X3580" i="3" s="1"/>
  <c r="D3521" i="3"/>
  <c r="E3522" i="3" s="1"/>
  <c r="AG3520" i="3"/>
  <c r="I3770" i="3"/>
  <c r="G3586" i="3"/>
  <c r="H3652" i="3"/>
  <c r="F3520" i="3" l="1"/>
  <c r="Q3579" i="3" s="1"/>
  <c r="X3579" i="3" s="1"/>
  <c r="D3520" i="3"/>
  <c r="E3521" i="3" s="1"/>
  <c r="AG3519" i="3"/>
  <c r="H3651" i="3"/>
  <c r="G3585" i="3"/>
  <c r="I3769" i="3"/>
  <c r="F3519" i="3" l="1"/>
  <c r="Q3578" i="3" s="1"/>
  <c r="X3578" i="3" s="1"/>
  <c r="D3519" i="3"/>
  <c r="AG3518" i="3"/>
  <c r="H3650" i="3"/>
  <c r="G3584" i="3"/>
  <c r="I3768" i="3"/>
  <c r="E3520" i="3" l="1"/>
  <c r="F3518" i="3"/>
  <c r="Q3577" i="3" s="1"/>
  <c r="X3577" i="3" s="1"/>
  <c r="D3518" i="3"/>
  <c r="E3519" i="3" s="1"/>
  <c r="AG3517" i="3"/>
  <c r="I3767" i="3"/>
  <c r="G3583" i="3"/>
  <c r="H3649" i="3"/>
  <c r="F3517" i="3" l="1"/>
  <c r="Q3576" i="3" s="1"/>
  <c r="X3576" i="3" s="1"/>
  <c r="D3517" i="3"/>
  <c r="E3518" i="3" s="1"/>
  <c r="AG3516" i="3"/>
  <c r="I3766" i="3"/>
  <c r="G3582" i="3"/>
  <c r="H3648" i="3"/>
  <c r="F3516" i="3" l="1"/>
  <c r="Q3575" i="3" s="1"/>
  <c r="X3575" i="3" s="1"/>
  <c r="D3516" i="3"/>
  <c r="E3517" i="3" s="1"/>
  <c r="AG3515" i="3"/>
  <c r="H3647" i="3"/>
  <c r="I3765" i="3"/>
  <c r="G3581" i="3"/>
  <c r="F3515" i="3" l="1"/>
  <c r="Q3574" i="3" s="1"/>
  <c r="X3574" i="3" s="1"/>
  <c r="D3515" i="3"/>
  <c r="AG3514" i="3"/>
  <c r="G3580" i="3"/>
  <c r="H3646" i="3"/>
  <c r="I3764" i="3"/>
  <c r="E3516" i="3" l="1"/>
  <c r="F3514" i="3"/>
  <c r="Q3573" i="3" s="1"/>
  <c r="X3573" i="3" s="1"/>
  <c r="D3514" i="3"/>
  <c r="E3515" i="3" s="1"/>
  <c r="AG3513" i="3"/>
  <c r="G3579" i="3"/>
  <c r="H3645" i="3"/>
  <c r="I3763" i="3"/>
  <c r="F3513" i="3" l="1"/>
  <c r="Q3572" i="3" s="1"/>
  <c r="X3572" i="3" s="1"/>
  <c r="D3513" i="3"/>
  <c r="AG3512" i="3"/>
  <c r="I3762" i="3"/>
  <c r="G3578" i="3"/>
  <c r="H3644" i="3"/>
  <c r="E3514" i="3" l="1"/>
  <c r="F3512" i="3"/>
  <c r="Q3571" i="3" s="1"/>
  <c r="X3571" i="3" s="1"/>
  <c r="D3512" i="3"/>
  <c r="E3513" i="3" s="1"/>
  <c r="AG3511" i="3"/>
  <c r="H3643" i="3"/>
  <c r="I3761" i="3"/>
  <c r="G3577" i="3"/>
  <c r="F3511" i="3" l="1"/>
  <c r="Q3570" i="3" s="1"/>
  <c r="X3570" i="3" s="1"/>
  <c r="D3511" i="3"/>
  <c r="E3512" i="3" s="1"/>
  <c r="AG3510" i="3"/>
  <c r="I3760" i="3"/>
  <c r="G3576" i="3"/>
  <c r="H3642" i="3"/>
  <c r="F3510" i="3" l="1"/>
  <c r="Q3569" i="3" s="1"/>
  <c r="X3569" i="3" s="1"/>
  <c r="D3510" i="3"/>
  <c r="E3511" i="3" s="1"/>
  <c r="AG3509" i="3"/>
  <c r="G3575" i="3"/>
  <c r="I3759" i="3"/>
  <c r="H3641" i="3"/>
  <c r="F3509" i="3" l="1"/>
  <c r="Q3568" i="3" s="1"/>
  <c r="X3568" i="3" s="1"/>
  <c r="D3509" i="3"/>
  <c r="AG3508" i="3"/>
  <c r="G3574" i="3"/>
  <c r="I3758" i="3"/>
  <c r="H3640" i="3"/>
  <c r="E3510" i="3" l="1"/>
  <c r="F3508" i="3"/>
  <c r="Q3567" i="3" s="1"/>
  <c r="X3567" i="3" s="1"/>
  <c r="D3508" i="3"/>
  <c r="AG3507" i="3"/>
  <c r="I3757" i="3"/>
  <c r="H3639" i="3"/>
  <c r="G3573" i="3"/>
  <c r="E3509" i="3" l="1"/>
  <c r="F3507" i="3"/>
  <c r="Q3566" i="3" s="1"/>
  <c r="X3566" i="3" s="1"/>
  <c r="D3507" i="3"/>
  <c r="AG3506" i="3"/>
  <c r="H3638" i="3"/>
  <c r="I3756" i="3"/>
  <c r="G3572" i="3"/>
  <c r="E3508" i="3" l="1"/>
  <c r="F3506" i="3"/>
  <c r="Q3565" i="3" s="1"/>
  <c r="X3565" i="3" s="1"/>
  <c r="D3506" i="3"/>
  <c r="AG3505" i="3"/>
  <c r="G3571" i="3"/>
  <c r="I3755" i="3"/>
  <c r="H3637" i="3"/>
  <c r="E3507" i="3" l="1"/>
  <c r="F3505" i="3"/>
  <c r="Q3564" i="3" s="1"/>
  <c r="X3564" i="3" s="1"/>
  <c r="D3505" i="3"/>
  <c r="E3506" i="3" s="1"/>
  <c r="AG3504" i="3"/>
  <c r="G3570" i="3"/>
  <c r="I3754" i="3"/>
  <c r="H3636" i="3"/>
  <c r="F3504" i="3" l="1"/>
  <c r="Q3563" i="3" s="1"/>
  <c r="X3563" i="3" s="1"/>
  <c r="D3504" i="3"/>
  <c r="AG3503" i="3"/>
  <c r="G3569" i="3"/>
  <c r="H3635" i="3"/>
  <c r="I3753" i="3"/>
  <c r="E3505" i="3" l="1"/>
  <c r="F3503" i="3"/>
  <c r="Q3562" i="3" s="1"/>
  <c r="X3562" i="3" s="1"/>
  <c r="D3503" i="3"/>
  <c r="E3504" i="3" s="1"/>
  <c r="AG3502" i="3"/>
  <c r="G3568" i="3"/>
  <c r="H3634" i="3"/>
  <c r="I3752" i="3"/>
  <c r="F3502" i="3" l="1"/>
  <c r="Q3561" i="3" s="1"/>
  <c r="X3561" i="3" s="1"/>
  <c r="D3502" i="3"/>
  <c r="E3503" i="3" s="1"/>
  <c r="AG3501" i="3"/>
  <c r="G3567" i="3"/>
  <c r="H3633" i="3"/>
  <c r="I3751" i="3"/>
  <c r="F3501" i="3" l="1"/>
  <c r="Q3560" i="3" s="1"/>
  <c r="X3560" i="3" s="1"/>
  <c r="D3501" i="3"/>
  <c r="E3502" i="3" s="1"/>
  <c r="AG3500" i="3"/>
  <c r="I3750" i="3"/>
  <c r="G3566" i="3"/>
  <c r="H3632" i="3"/>
  <c r="F3500" i="3" l="1"/>
  <c r="Q3559" i="3" s="1"/>
  <c r="X3559" i="3" s="1"/>
  <c r="D3500" i="3"/>
  <c r="AG3499" i="3"/>
  <c r="G3565" i="3"/>
  <c r="I3749" i="3"/>
  <c r="H3631" i="3"/>
  <c r="E3501" i="3" l="1"/>
  <c r="F3499" i="3"/>
  <c r="Q3558" i="3" s="1"/>
  <c r="X3558" i="3" s="1"/>
  <c r="D3499" i="3"/>
  <c r="E3500" i="3" s="1"/>
  <c r="AG3498" i="3"/>
  <c r="I3748" i="3"/>
  <c r="G3564" i="3"/>
  <c r="H3630" i="3"/>
  <c r="F3498" i="3" l="1"/>
  <c r="Q3557" i="3" s="1"/>
  <c r="X3557" i="3" s="1"/>
  <c r="D3498" i="3"/>
  <c r="E3499" i="3" s="1"/>
  <c r="AG3497" i="3"/>
  <c r="I3747" i="3"/>
  <c r="G3563" i="3"/>
  <c r="H3629" i="3"/>
  <c r="F3497" i="3" l="1"/>
  <c r="Q3556" i="3" s="1"/>
  <c r="X3556" i="3" s="1"/>
  <c r="D3497" i="3"/>
  <c r="AG3496" i="3"/>
  <c r="H3628" i="3"/>
  <c r="G3562" i="3"/>
  <c r="I3746" i="3"/>
  <c r="E3498" i="3" l="1"/>
  <c r="F3496" i="3"/>
  <c r="Q3555" i="3" s="1"/>
  <c r="X3555" i="3" s="1"/>
  <c r="D3496" i="3"/>
  <c r="E3497" i="3" s="1"/>
  <c r="AG3495" i="3"/>
  <c r="I3745" i="3"/>
  <c r="H3627" i="3"/>
  <c r="G3561" i="3"/>
  <c r="F3495" i="3" l="1"/>
  <c r="Q3554" i="3" s="1"/>
  <c r="X3554" i="3" s="1"/>
  <c r="D3495" i="3"/>
  <c r="E3496" i="3" s="1"/>
  <c r="AG3494" i="3"/>
  <c r="H3626" i="3"/>
  <c r="G3560" i="3"/>
  <c r="I3744" i="3"/>
  <c r="F3494" i="3" l="1"/>
  <c r="Q3553" i="3" s="1"/>
  <c r="X3553" i="3" s="1"/>
  <c r="D3494" i="3"/>
  <c r="AG3493" i="3"/>
  <c r="I3743" i="3"/>
  <c r="G3559" i="3"/>
  <c r="H3625" i="3"/>
  <c r="E3495" i="3" l="1"/>
  <c r="F3493" i="3"/>
  <c r="Q3552" i="3" s="1"/>
  <c r="X3552" i="3" s="1"/>
  <c r="D3493" i="3"/>
  <c r="E3494" i="3" s="1"/>
  <c r="AG3492" i="3"/>
  <c r="H3624" i="3"/>
  <c r="I3742" i="3"/>
  <c r="G3558" i="3"/>
  <c r="F3492" i="3" l="1"/>
  <c r="Q3551" i="3" s="1"/>
  <c r="X3551" i="3" s="1"/>
  <c r="D3492" i="3"/>
  <c r="E3493" i="3" s="1"/>
  <c r="AG3491" i="3"/>
  <c r="G3557" i="3"/>
  <c r="I3741" i="3"/>
  <c r="H3623" i="3"/>
  <c r="F3491" i="3" l="1"/>
  <c r="Q3550" i="3" s="1"/>
  <c r="X3550" i="3" s="1"/>
  <c r="D3491" i="3"/>
  <c r="AG3490" i="3"/>
  <c r="I3740" i="3"/>
  <c r="G3556" i="3"/>
  <c r="H3622" i="3"/>
  <c r="E3492" i="3" l="1"/>
  <c r="F3490" i="3"/>
  <c r="Q3549" i="3" s="1"/>
  <c r="X3549" i="3" s="1"/>
  <c r="D3490" i="3"/>
  <c r="E3491" i="3" s="1"/>
  <c r="AG3489" i="3"/>
  <c r="I3739" i="3"/>
  <c r="G3555" i="3"/>
  <c r="H3621" i="3"/>
  <c r="F3489" i="3" l="1"/>
  <c r="Q3548" i="3" s="1"/>
  <c r="X3548" i="3" s="1"/>
  <c r="D3489" i="3"/>
  <c r="E3490" i="3" s="1"/>
  <c r="AG3488" i="3"/>
  <c r="I3738" i="3"/>
  <c r="H3620" i="3"/>
  <c r="G3554" i="3"/>
  <c r="F3488" i="3" l="1"/>
  <c r="Q3547" i="3" s="1"/>
  <c r="X3547" i="3" s="1"/>
  <c r="D3488" i="3"/>
  <c r="E3489" i="3" s="1"/>
  <c r="AG3487" i="3"/>
  <c r="H3619" i="3"/>
  <c r="I3737" i="3"/>
  <c r="G3553" i="3"/>
  <c r="F3487" i="3" l="1"/>
  <c r="Q3546" i="3" s="1"/>
  <c r="X3546" i="3" s="1"/>
  <c r="D3487" i="3"/>
  <c r="E3488" i="3" s="1"/>
  <c r="AG3486" i="3"/>
  <c r="I3736" i="3"/>
  <c r="G3552" i="3"/>
  <c r="H3618" i="3"/>
  <c r="F3486" i="3" l="1"/>
  <c r="Q3545" i="3" s="1"/>
  <c r="X3545" i="3" s="1"/>
  <c r="D3486" i="3"/>
  <c r="E3487" i="3" s="1"/>
  <c r="AG3485" i="3"/>
  <c r="G3551" i="3"/>
  <c r="H3617" i="3"/>
  <c r="I3735" i="3"/>
  <c r="F3485" i="3" l="1"/>
  <c r="Q3544" i="3" s="1"/>
  <c r="X3544" i="3" s="1"/>
  <c r="D3485" i="3"/>
  <c r="AG3484" i="3"/>
  <c r="I3734" i="3"/>
  <c r="G3550" i="3"/>
  <c r="H3616" i="3"/>
  <c r="E3486" i="3" l="1"/>
  <c r="F3484" i="3"/>
  <c r="Q3543" i="3" s="1"/>
  <c r="X3543" i="3" s="1"/>
  <c r="D3484" i="3"/>
  <c r="E3485" i="3" s="1"/>
  <c r="AG3483" i="3"/>
  <c r="H3615" i="3"/>
  <c r="I3733" i="3"/>
  <c r="G3549" i="3"/>
  <c r="F3483" i="3" l="1"/>
  <c r="Q3542" i="3" s="1"/>
  <c r="X3542" i="3" s="1"/>
  <c r="D3483" i="3"/>
  <c r="E3484" i="3" s="1"/>
  <c r="AG3482" i="3"/>
  <c r="I3732" i="3"/>
  <c r="G3548" i="3"/>
  <c r="H3614" i="3"/>
  <c r="F3482" i="3" l="1"/>
  <c r="Q3541" i="3" s="1"/>
  <c r="X3541" i="3" s="1"/>
  <c r="D3482" i="3"/>
  <c r="AG3481" i="3"/>
  <c r="G3547" i="3"/>
  <c r="I3731" i="3"/>
  <c r="H3613" i="3"/>
  <c r="E3483" i="3" l="1"/>
  <c r="F3481" i="3"/>
  <c r="Q3540" i="3" s="1"/>
  <c r="X3540" i="3" s="1"/>
  <c r="D3481" i="3"/>
  <c r="E3482" i="3" s="1"/>
  <c r="AG3480" i="3"/>
  <c r="I3730" i="3"/>
  <c r="G3546" i="3"/>
  <c r="H3612" i="3"/>
  <c r="F3480" i="3" l="1"/>
  <c r="Q3539" i="3" s="1"/>
  <c r="X3539" i="3" s="1"/>
  <c r="D3480" i="3"/>
  <c r="E3481" i="3" s="1"/>
  <c r="AG3479" i="3"/>
  <c r="H3611" i="3"/>
  <c r="I3729" i="3"/>
  <c r="G3545" i="3"/>
  <c r="F3479" i="3" l="1"/>
  <c r="Q3538" i="3" s="1"/>
  <c r="X3538" i="3" s="1"/>
  <c r="D3479" i="3"/>
  <c r="E3480" i="3" s="1"/>
  <c r="AG3478" i="3"/>
  <c r="H3610" i="3"/>
  <c r="G3544" i="3"/>
  <c r="I3728" i="3"/>
  <c r="F3478" i="3" l="1"/>
  <c r="Q3537" i="3" s="1"/>
  <c r="X3537" i="3" s="1"/>
  <c r="D3478" i="3"/>
  <c r="AG3477" i="3"/>
  <c r="G3543" i="3"/>
  <c r="I3727" i="3"/>
  <c r="H3609" i="3"/>
  <c r="E3479" i="3" l="1"/>
  <c r="F3477" i="3"/>
  <c r="Q3536" i="3" s="1"/>
  <c r="X3536" i="3" s="1"/>
  <c r="D3477" i="3"/>
  <c r="E3478" i="3" s="1"/>
  <c r="AG3476" i="3"/>
  <c r="H3608" i="3"/>
  <c r="I3726" i="3"/>
  <c r="G3542" i="3"/>
  <c r="F3476" i="3" l="1"/>
  <c r="Q3535" i="3" s="1"/>
  <c r="X3535" i="3" s="1"/>
  <c r="D3476" i="3"/>
  <c r="E3477" i="3" s="1"/>
  <c r="AG3475" i="3"/>
  <c r="H3607" i="3"/>
  <c r="I3725" i="3"/>
  <c r="G3541" i="3"/>
  <c r="F3475" i="3" l="1"/>
  <c r="Q3534" i="3" s="1"/>
  <c r="X3534" i="3" s="1"/>
  <c r="D3475" i="3"/>
  <c r="AG3474" i="3"/>
  <c r="H3606" i="3"/>
  <c r="I3724" i="3"/>
  <c r="G3540" i="3"/>
  <c r="E3476" i="3" l="1"/>
  <c r="F3474" i="3"/>
  <c r="Q3533" i="3" s="1"/>
  <c r="X3533" i="3" s="1"/>
  <c r="D3474" i="3"/>
  <c r="E3475" i="3" s="1"/>
  <c r="AG3473" i="3"/>
  <c r="H3605" i="3"/>
  <c r="I3723" i="3"/>
  <c r="G3539" i="3"/>
  <c r="F3473" i="3" l="1"/>
  <c r="Q3532" i="3" s="1"/>
  <c r="X3532" i="3" s="1"/>
  <c r="D3473" i="3"/>
  <c r="E3474" i="3" s="1"/>
  <c r="AG3472" i="3"/>
  <c r="H3604" i="3"/>
  <c r="I3722" i="3"/>
  <c r="G3538" i="3"/>
  <c r="F3472" i="3" l="1"/>
  <c r="Q3531" i="3" s="1"/>
  <c r="X3531" i="3" s="1"/>
  <c r="D3472" i="3"/>
  <c r="E3473" i="3" s="1"/>
  <c r="AG3471" i="3"/>
  <c r="H3603" i="3"/>
  <c r="G3537" i="3"/>
  <c r="I3721" i="3"/>
  <c r="F3471" i="3" l="1"/>
  <c r="Q3530" i="3" s="1"/>
  <c r="X3530" i="3" s="1"/>
  <c r="D3471" i="3"/>
  <c r="AG3470" i="3"/>
  <c r="I3720" i="3"/>
  <c r="G3536" i="3"/>
  <c r="H3602" i="3"/>
  <c r="E3472" i="3" l="1"/>
  <c r="F3470" i="3"/>
  <c r="Q3529" i="3" s="1"/>
  <c r="X3529" i="3" s="1"/>
  <c r="D3470" i="3"/>
  <c r="E3471" i="3" s="1"/>
  <c r="AG3469" i="3"/>
  <c r="I3719" i="3"/>
  <c r="G3535" i="3"/>
  <c r="H3601" i="3"/>
  <c r="F3469" i="3" l="1"/>
  <c r="Q3528" i="3" s="1"/>
  <c r="X3528" i="3" s="1"/>
  <c r="D3469" i="3"/>
  <c r="E3470" i="3" s="1"/>
  <c r="AG3468" i="3"/>
  <c r="H3600" i="3"/>
  <c r="I3718" i="3"/>
  <c r="G3534" i="3"/>
  <c r="F3468" i="3" l="1"/>
  <c r="Q3527" i="3" s="1"/>
  <c r="X3527" i="3" s="1"/>
  <c r="D3468" i="3"/>
  <c r="AG3467" i="3"/>
  <c r="G3533" i="3"/>
  <c r="I3717" i="3"/>
  <c r="H3599" i="3"/>
  <c r="E3469" i="3" l="1"/>
  <c r="F3467" i="3"/>
  <c r="Q3526" i="3" s="1"/>
  <c r="X3526" i="3" s="1"/>
  <c r="D3467" i="3"/>
  <c r="E3468" i="3" s="1"/>
  <c r="AG3466" i="3"/>
  <c r="H3598" i="3"/>
  <c r="I3716" i="3"/>
  <c r="G3532" i="3"/>
  <c r="F3466" i="3" l="1"/>
  <c r="Q3525" i="3" s="1"/>
  <c r="X3525" i="3" s="1"/>
  <c r="D3466" i="3"/>
  <c r="AG3465" i="3"/>
  <c r="H3597" i="3"/>
  <c r="G3531" i="3"/>
  <c r="I3715" i="3"/>
  <c r="E3467" i="3" l="1"/>
  <c r="F3465" i="3"/>
  <c r="Q3524" i="3" s="1"/>
  <c r="X3524" i="3" s="1"/>
  <c r="D3465" i="3"/>
  <c r="E3466" i="3" s="1"/>
  <c r="AG3464" i="3"/>
  <c r="I3714" i="3"/>
  <c r="H3596" i="3"/>
  <c r="G3530" i="3"/>
  <c r="F3464" i="3" l="1"/>
  <c r="Q3523" i="3" s="1"/>
  <c r="X3523" i="3" s="1"/>
  <c r="D3464" i="3"/>
  <c r="E3465" i="3" s="1"/>
  <c r="AG3463" i="3"/>
  <c r="I3713" i="3"/>
  <c r="G3529" i="3"/>
  <c r="H3595" i="3"/>
  <c r="F3463" i="3" l="1"/>
  <c r="Q3522" i="3" s="1"/>
  <c r="X3522" i="3" s="1"/>
  <c r="D3463" i="3"/>
  <c r="AG3462" i="3"/>
  <c r="I3712" i="3"/>
  <c r="H3594" i="3"/>
  <c r="G3528" i="3"/>
  <c r="E3464" i="3" l="1"/>
  <c r="F3462" i="3"/>
  <c r="Q3521" i="3" s="1"/>
  <c r="X3521" i="3" s="1"/>
  <c r="D3462" i="3"/>
  <c r="E3463" i="3" s="1"/>
  <c r="AG3461" i="3"/>
  <c r="I3711" i="3"/>
  <c r="H3593" i="3"/>
  <c r="G3527" i="3"/>
  <c r="F3461" i="3" l="1"/>
  <c r="Q3520" i="3" s="1"/>
  <c r="X3520" i="3" s="1"/>
  <c r="D3461" i="3"/>
  <c r="AG3460" i="3"/>
  <c r="G3526" i="3"/>
  <c r="I3710" i="3"/>
  <c r="H3592" i="3"/>
  <c r="E3462" i="3" l="1"/>
  <c r="F3460" i="3"/>
  <c r="Q3519" i="3" s="1"/>
  <c r="X3519" i="3" s="1"/>
  <c r="D3460" i="3"/>
  <c r="E3461" i="3" s="1"/>
  <c r="AG3459" i="3"/>
  <c r="G3525" i="3"/>
  <c r="H3591" i="3"/>
  <c r="I3709" i="3"/>
  <c r="F3459" i="3" l="1"/>
  <c r="Q3518" i="3" s="1"/>
  <c r="X3518" i="3" s="1"/>
  <c r="D3459" i="3"/>
  <c r="E3460" i="3" s="1"/>
  <c r="AG3458" i="3"/>
  <c r="I3708" i="3"/>
  <c r="G3524" i="3"/>
  <c r="H3590" i="3"/>
  <c r="F3458" i="3" l="1"/>
  <c r="Q3517" i="3" s="1"/>
  <c r="X3517" i="3" s="1"/>
  <c r="D3458" i="3"/>
  <c r="AG3457" i="3"/>
  <c r="H3589" i="3"/>
  <c r="I3707" i="3"/>
  <c r="G3523" i="3"/>
  <c r="E3459" i="3" l="1"/>
  <c r="F3457" i="3"/>
  <c r="Q3516" i="3" s="1"/>
  <c r="X3516" i="3" s="1"/>
  <c r="D3457" i="3"/>
  <c r="E3458" i="3" s="1"/>
  <c r="AG3456" i="3"/>
  <c r="H3588" i="3"/>
  <c r="I3706" i="3"/>
  <c r="G3522" i="3"/>
  <c r="F3456" i="3" l="1"/>
  <c r="Q3515" i="3" s="1"/>
  <c r="X3515" i="3" s="1"/>
  <c r="D3456" i="3"/>
  <c r="E3457" i="3" s="1"/>
  <c r="AG3455" i="3"/>
  <c r="H3587" i="3"/>
  <c r="G3521" i="3"/>
  <c r="I3705" i="3"/>
  <c r="F3455" i="3" l="1"/>
  <c r="Q3514" i="3" s="1"/>
  <c r="X3514" i="3" s="1"/>
  <c r="D3455" i="3"/>
  <c r="E3456" i="3" s="1"/>
  <c r="AG3454" i="3"/>
  <c r="H3586" i="3"/>
  <c r="G3520" i="3"/>
  <c r="I3704" i="3"/>
  <c r="F3454" i="3" l="1"/>
  <c r="Q3513" i="3" s="1"/>
  <c r="X3513" i="3" s="1"/>
  <c r="D3454" i="3"/>
  <c r="E3455" i="3" s="1"/>
  <c r="AG3453" i="3"/>
  <c r="I3703" i="3"/>
  <c r="H3585" i="3"/>
  <c r="G3519" i="3"/>
  <c r="F3453" i="3" l="1"/>
  <c r="Q3512" i="3" s="1"/>
  <c r="X3512" i="3" s="1"/>
  <c r="D3453" i="3"/>
  <c r="E3454" i="3" s="1"/>
  <c r="AG3452" i="3"/>
  <c r="G3518" i="3"/>
  <c r="H3584" i="3"/>
  <c r="I3702" i="3"/>
  <c r="F3452" i="3" l="1"/>
  <c r="Q3511" i="3" s="1"/>
  <c r="X3511" i="3" s="1"/>
  <c r="D3452" i="3"/>
  <c r="E3453" i="3" s="1"/>
  <c r="AG3451" i="3"/>
  <c r="H3583" i="3"/>
  <c r="I3701" i="3"/>
  <c r="G3517" i="3"/>
  <c r="F3451" i="3" l="1"/>
  <c r="Q3510" i="3" s="1"/>
  <c r="X3510" i="3" s="1"/>
  <c r="D3451" i="3"/>
  <c r="E3452" i="3" s="1"/>
  <c r="AG3450" i="3"/>
  <c r="I3700" i="3"/>
  <c r="H3582" i="3"/>
  <c r="G3516" i="3"/>
  <c r="F3450" i="3" l="1"/>
  <c r="Q3509" i="3" s="1"/>
  <c r="X3509" i="3" s="1"/>
  <c r="D3450" i="3"/>
  <c r="E3451" i="3" s="1"/>
  <c r="AG3449" i="3"/>
  <c r="H3581" i="3"/>
  <c r="I3699" i="3"/>
  <c r="G3515" i="3"/>
  <c r="F3449" i="3" l="1"/>
  <c r="Q3508" i="3" s="1"/>
  <c r="X3508" i="3" s="1"/>
  <c r="D3449" i="3"/>
  <c r="E3450" i="3" s="1"/>
  <c r="AG3448" i="3"/>
  <c r="I3698" i="3"/>
  <c r="G3514" i="3"/>
  <c r="H3580" i="3"/>
  <c r="F3448" i="3" l="1"/>
  <c r="Q3507" i="3" s="1"/>
  <c r="X3507" i="3" s="1"/>
  <c r="D3448" i="3"/>
  <c r="AG3447" i="3"/>
  <c r="I3697" i="3"/>
  <c r="G3513" i="3"/>
  <c r="H3579" i="3"/>
  <c r="E3449" i="3" l="1"/>
  <c r="F3447" i="3"/>
  <c r="Q3506" i="3" s="1"/>
  <c r="X3506" i="3" s="1"/>
  <c r="D3447" i="3"/>
  <c r="E3448" i="3" s="1"/>
  <c r="AG3446" i="3"/>
  <c r="H3578" i="3"/>
  <c r="I3696" i="3"/>
  <c r="G3512" i="3"/>
  <c r="F3446" i="3" l="1"/>
  <c r="Q3505" i="3" s="1"/>
  <c r="X3505" i="3" s="1"/>
  <c r="D3446" i="3"/>
  <c r="AG3445" i="3"/>
  <c r="G3511" i="3"/>
  <c r="I3695" i="3"/>
  <c r="H3577" i="3"/>
  <c r="E3447" i="3" l="1"/>
  <c r="F3445" i="3"/>
  <c r="Q3504" i="3" s="1"/>
  <c r="X3504" i="3" s="1"/>
  <c r="D3445" i="3"/>
  <c r="AG3444" i="3"/>
  <c r="G3510" i="3"/>
  <c r="I3694" i="3"/>
  <c r="H3576" i="3"/>
  <c r="E3446" i="3" l="1"/>
  <c r="F3444" i="3"/>
  <c r="Q3503" i="3" s="1"/>
  <c r="X3503" i="3" s="1"/>
  <c r="D3444" i="3"/>
  <c r="AG3443" i="3"/>
  <c r="I3693" i="3"/>
  <c r="G3509" i="3"/>
  <c r="H3575" i="3"/>
  <c r="E3445" i="3" l="1"/>
  <c r="F3443" i="3"/>
  <c r="Q3502" i="3" s="1"/>
  <c r="X3502" i="3" s="1"/>
  <c r="D3443" i="3"/>
  <c r="AG3442" i="3"/>
  <c r="G3508" i="3"/>
  <c r="I3692" i="3"/>
  <c r="H3574" i="3"/>
  <c r="E3444" i="3" l="1"/>
  <c r="F3442" i="3"/>
  <c r="Q3501" i="3" s="1"/>
  <c r="X3501" i="3" s="1"/>
  <c r="D3442" i="3"/>
  <c r="E3443" i="3" s="1"/>
  <c r="AG3441" i="3"/>
  <c r="I3691" i="3"/>
  <c r="H3573" i="3"/>
  <c r="G3507" i="3"/>
  <c r="F3441" i="3" l="1"/>
  <c r="Q3500" i="3" s="1"/>
  <c r="X3500" i="3" s="1"/>
  <c r="D3441" i="3"/>
  <c r="AG3440" i="3"/>
  <c r="H3572" i="3"/>
  <c r="I3690" i="3"/>
  <c r="G3506" i="3"/>
  <c r="E3442" i="3" l="1"/>
  <c r="F3440" i="3"/>
  <c r="Q3499" i="3" s="1"/>
  <c r="X3499" i="3" s="1"/>
  <c r="D3440" i="3"/>
  <c r="E3441" i="3" s="1"/>
  <c r="AG3439" i="3"/>
  <c r="I3689" i="3"/>
  <c r="G3505" i="3"/>
  <c r="H3571" i="3"/>
  <c r="F3439" i="3" l="1"/>
  <c r="Q3498" i="3" s="1"/>
  <c r="X3498" i="3" s="1"/>
  <c r="D3439" i="3"/>
  <c r="E3440" i="3" s="1"/>
  <c r="AG3438" i="3"/>
  <c r="I3688" i="3"/>
  <c r="H3570" i="3"/>
  <c r="G3504" i="3"/>
  <c r="F3438" i="3" l="1"/>
  <c r="Q3497" i="3" s="1"/>
  <c r="X3497" i="3" s="1"/>
  <c r="D3438" i="3"/>
  <c r="AG3437" i="3"/>
  <c r="I3687" i="3"/>
  <c r="H3569" i="3"/>
  <c r="G3503" i="3"/>
  <c r="E3439" i="3" l="1"/>
  <c r="F3437" i="3"/>
  <c r="Q3496" i="3" s="1"/>
  <c r="X3496" i="3" s="1"/>
  <c r="D3437" i="3"/>
  <c r="E3438" i="3" s="1"/>
  <c r="AG3436" i="3"/>
  <c r="I3686" i="3"/>
  <c r="G3502" i="3"/>
  <c r="H3568" i="3"/>
  <c r="F3436" i="3" l="1"/>
  <c r="Q3495" i="3" s="1"/>
  <c r="X3495" i="3" s="1"/>
  <c r="D3436" i="3"/>
  <c r="AG3435" i="3"/>
  <c r="G3501" i="3"/>
  <c r="I3685" i="3"/>
  <c r="H3567" i="3"/>
  <c r="E3437" i="3" l="1"/>
  <c r="F3435" i="3"/>
  <c r="Q3494" i="3" s="1"/>
  <c r="X3494" i="3" s="1"/>
  <c r="D3435" i="3"/>
  <c r="E3436" i="3" s="1"/>
  <c r="AG3434" i="3"/>
  <c r="H3566" i="3"/>
  <c r="G3500" i="3"/>
  <c r="I3684" i="3"/>
  <c r="F3434" i="3" l="1"/>
  <c r="Q3493" i="3" s="1"/>
  <c r="X3493" i="3" s="1"/>
  <c r="D3434" i="3"/>
  <c r="E3435" i="3" s="1"/>
  <c r="AG3433" i="3"/>
  <c r="G3499" i="3"/>
  <c r="H3565" i="3"/>
  <c r="I3683" i="3"/>
  <c r="F3433" i="3" l="1"/>
  <c r="Q3492" i="3" s="1"/>
  <c r="X3492" i="3" s="1"/>
  <c r="D3433" i="3"/>
  <c r="E3434" i="3" s="1"/>
  <c r="AG3432" i="3"/>
  <c r="I3682" i="3"/>
  <c r="H3564" i="3"/>
  <c r="G3498" i="3"/>
  <c r="F3432" i="3" l="1"/>
  <c r="Q3491" i="3" s="1"/>
  <c r="X3491" i="3" s="1"/>
  <c r="D3432" i="3"/>
  <c r="AG3431" i="3"/>
  <c r="I3681" i="3"/>
  <c r="G3497" i="3"/>
  <c r="H3563" i="3"/>
  <c r="E3433" i="3" l="1"/>
  <c r="F3431" i="3"/>
  <c r="Q3490" i="3" s="1"/>
  <c r="X3490" i="3" s="1"/>
  <c r="D3431" i="3"/>
  <c r="E3432" i="3" s="1"/>
  <c r="AG3430" i="3"/>
  <c r="G3496" i="3"/>
  <c r="H3562" i="3"/>
  <c r="I3680" i="3"/>
  <c r="F3430" i="3" l="1"/>
  <c r="Q3489" i="3" s="1"/>
  <c r="X3489" i="3" s="1"/>
  <c r="D3430" i="3"/>
  <c r="E3431" i="3" s="1"/>
  <c r="AG3429" i="3"/>
  <c r="H3561" i="3"/>
  <c r="G3495" i="3"/>
  <c r="I3679" i="3"/>
  <c r="F3429" i="3" l="1"/>
  <c r="Q3488" i="3" s="1"/>
  <c r="X3488" i="3" s="1"/>
  <c r="D3429" i="3"/>
  <c r="E3430" i="3" s="1"/>
  <c r="AG3428" i="3"/>
  <c r="I3678" i="3"/>
  <c r="G3494" i="3"/>
  <c r="H3560" i="3"/>
  <c r="F3428" i="3" l="1"/>
  <c r="Q3487" i="3" s="1"/>
  <c r="X3487" i="3" s="1"/>
  <c r="D3428" i="3"/>
  <c r="E3429" i="3" s="1"/>
  <c r="AG3427" i="3"/>
  <c r="G3493" i="3"/>
  <c r="H3559" i="3"/>
  <c r="I3677" i="3"/>
  <c r="F3427" i="3" l="1"/>
  <c r="Q3486" i="3" s="1"/>
  <c r="X3486" i="3" s="1"/>
  <c r="D3427" i="3"/>
  <c r="E3428" i="3" s="1"/>
  <c r="AG3426" i="3"/>
  <c r="I3676" i="3"/>
  <c r="H3558" i="3"/>
  <c r="G3492" i="3"/>
  <c r="F3426" i="3" l="1"/>
  <c r="Q3485" i="3" s="1"/>
  <c r="X3485" i="3" s="1"/>
  <c r="D3426" i="3"/>
  <c r="E3427" i="3" s="1"/>
  <c r="AG3425" i="3"/>
  <c r="I3675" i="3"/>
  <c r="H3557" i="3"/>
  <c r="G3491" i="3"/>
  <c r="F3425" i="3" l="1"/>
  <c r="Q3484" i="3" s="1"/>
  <c r="X3484" i="3" s="1"/>
  <c r="D3425" i="3"/>
  <c r="AG3424" i="3"/>
  <c r="H3556" i="3"/>
  <c r="G3490" i="3"/>
  <c r="I3674" i="3"/>
  <c r="E3426" i="3" l="1"/>
  <c r="F3424" i="3"/>
  <c r="Q3483" i="3" s="1"/>
  <c r="X3483" i="3" s="1"/>
  <c r="D3424" i="3"/>
  <c r="E3425" i="3" s="1"/>
  <c r="AG3423" i="3"/>
  <c r="I3673" i="3"/>
  <c r="H3555" i="3"/>
  <c r="G3489" i="3"/>
  <c r="F3423" i="3" l="1"/>
  <c r="Q3482" i="3" s="1"/>
  <c r="X3482" i="3" s="1"/>
  <c r="D3423" i="3"/>
  <c r="E3424" i="3" s="1"/>
  <c r="AG3422" i="3"/>
  <c r="G3488" i="3"/>
  <c r="I3672" i="3"/>
  <c r="H3554" i="3"/>
  <c r="F3422" i="3" l="1"/>
  <c r="Q3481" i="3" s="1"/>
  <c r="X3481" i="3" s="1"/>
  <c r="D3422" i="3"/>
  <c r="AG3421" i="3"/>
  <c r="G3487" i="3"/>
  <c r="I3671" i="3"/>
  <c r="H3553" i="3"/>
  <c r="E3423" i="3" l="1"/>
  <c r="F3421" i="3"/>
  <c r="Q3480" i="3" s="1"/>
  <c r="X3480" i="3" s="1"/>
  <c r="D3421" i="3"/>
  <c r="E3422" i="3" s="1"/>
  <c r="AG3420" i="3"/>
  <c r="I3670" i="3"/>
  <c r="H3552" i="3"/>
  <c r="G3486" i="3"/>
  <c r="F3420" i="3" l="1"/>
  <c r="Q3479" i="3" s="1"/>
  <c r="X3479" i="3" s="1"/>
  <c r="D3420" i="3"/>
  <c r="E3421" i="3" s="1"/>
  <c r="AG3419" i="3"/>
  <c r="H3551" i="3"/>
  <c r="G3485" i="3"/>
  <c r="I3669" i="3"/>
  <c r="F3419" i="3" l="1"/>
  <c r="Q3478" i="3" s="1"/>
  <c r="X3478" i="3" s="1"/>
  <c r="D3419" i="3"/>
  <c r="AG3418" i="3"/>
  <c r="G3484" i="3"/>
  <c r="I3668" i="3"/>
  <c r="H3550" i="3"/>
  <c r="E3420" i="3" l="1"/>
  <c r="F3418" i="3"/>
  <c r="Q3477" i="3" s="1"/>
  <c r="X3477" i="3" s="1"/>
  <c r="D3418" i="3"/>
  <c r="E3419" i="3" s="1"/>
  <c r="AG3417" i="3"/>
  <c r="I3667" i="3"/>
  <c r="H3549" i="3"/>
  <c r="G3483" i="3"/>
  <c r="F3417" i="3" l="1"/>
  <c r="Q3476" i="3" s="1"/>
  <c r="X3476" i="3" s="1"/>
  <c r="D3417" i="3"/>
  <c r="E3418" i="3" s="1"/>
  <c r="AG3416" i="3"/>
  <c r="H3548" i="3"/>
  <c r="I3666" i="3"/>
  <c r="G3482" i="3"/>
  <c r="F3416" i="3" l="1"/>
  <c r="Q3475" i="3" s="1"/>
  <c r="X3475" i="3" s="1"/>
  <c r="D3416" i="3"/>
  <c r="AG3415" i="3"/>
  <c r="G3481" i="3"/>
  <c r="I3665" i="3"/>
  <c r="H3547" i="3"/>
  <c r="E3417" i="3" l="1"/>
  <c r="F3415" i="3"/>
  <c r="Q3474" i="3" s="1"/>
  <c r="X3474" i="3" s="1"/>
  <c r="D3415" i="3"/>
  <c r="E3416" i="3" s="1"/>
  <c r="AG3414" i="3"/>
  <c r="H3546" i="3"/>
  <c r="I3664" i="3"/>
  <c r="G3480" i="3"/>
  <c r="F3414" i="3" l="1"/>
  <c r="Q3473" i="3" s="1"/>
  <c r="X3473" i="3" s="1"/>
  <c r="D3414" i="3"/>
  <c r="E3415" i="3" s="1"/>
  <c r="AG3413" i="3"/>
  <c r="H3545" i="3"/>
  <c r="G3479" i="3"/>
  <c r="I3663" i="3"/>
  <c r="F3413" i="3" l="1"/>
  <c r="Q3472" i="3" s="1"/>
  <c r="X3472" i="3" s="1"/>
  <c r="D3413" i="3"/>
  <c r="AG3412" i="3"/>
  <c r="H3544" i="3"/>
  <c r="G3478" i="3"/>
  <c r="I3662" i="3"/>
  <c r="E3414" i="3" l="1"/>
  <c r="F3412" i="3"/>
  <c r="Q3471" i="3" s="1"/>
  <c r="X3471" i="3" s="1"/>
  <c r="D3412" i="3"/>
  <c r="E3413" i="3" s="1"/>
  <c r="AG3411" i="3"/>
  <c r="I3661" i="3"/>
  <c r="G3477" i="3"/>
  <c r="H3543" i="3"/>
  <c r="F3411" i="3" l="1"/>
  <c r="Q3470" i="3" s="1"/>
  <c r="X3470" i="3" s="1"/>
  <c r="D3411" i="3"/>
  <c r="E3412" i="3" s="1"/>
  <c r="AG3410" i="3"/>
  <c r="H3542" i="3"/>
  <c r="I3660" i="3"/>
  <c r="G3476" i="3"/>
  <c r="F3410" i="3" l="1"/>
  <c r="Q3469" i="3" s="1"/>
  <c r="X3469" i="3" s="1"/>
  <c r="D3410" i="3"/>
  <c r="AG3409" i="3"/>
  <c r="G3475" i="3"/>
  <c r="I3659" i="3"/>
  <c r="H3541" i="3"/>
  <c r="E3411" i="3" l="1"/>
  <c r="F3409" i="3"/>
  <c r="Q3468" i="3" s="1"/>
  <c r="X3468" i="3" s="1"/>
  <c r="D3409" i="3"/>
  <c r="E3410" i="3" s="1"/>
  <c r="AG3408" i="3"/>
  <c r="G3474" i="3"/>
  <c r="I3658" i="3"/>
  <c r="H3540" i="3"/>
  <c r="F3408" i="3" l="1"/>
  <c r="Q3467" i="3" s="1"/>
  <c r="X3467" i="3" s="1"/>
  <c r="D3408" i="3"/>
  <c r="E3409" i="3" s="1"/>
  <c r="AG3407" i="3"/>
  <c r="G3473" i="3"/>
  <c r="I3657" i="3"/>
  <c r="H3539" i="3"/>
  <c r="F3407" i="3" l="1"/>
  <c r="Q3466" i="3" s="1"/>
  <c r="X3466" i="3" s="1"/>
  <c r="D3407" i="3"/>
  <c r="E3408" i="3" s="1"/>
  <c r="AG3406" i="3"/>
  <c r="G3472" i="3"/>
  <c r="I3656" i="3"/>
  <c r="H3538" i="3"/>
  <c r="F3406" i="3" l="1"/>
  <c r="Q3465" i="3" s="1"/>
  <c r="X3465" i="3" s="1"/>
  <c r="D3406" i="3"/>
  <c r="E3407" i="3" s="1"/>
  <c r="AG3405" i="3"/>
  <c r="G3471" i="3"/>
  <c r="H3537" i="3"/>
  <c r="I3655" i="3"/>
  <c r="F3405" i="3" l="1"/>
  <c r="Q3464" i="3" s="1"/>
  <c r="X3464" i="3" s="1"/>
  <c r="D3405" i="3"/>
  <c r="E3406" i="3" s="1"/>
  <c r="AG3404" i="3"/>
  <c r="G3470" i="3"/>
  <c r="I3654" i="3"/>
  <c r="H3536" i="3"/>
  <c r="F3404" i="3" l="1"/>
  <c r="Q3463" i="3" s="1"/>
  <c r="X3463" i="3" s="1"/>
  <c r="D3404" i="3"/>
  <c r="E3405" i="3" s="1"/>
  <c r="AG3403" i="3"/>
  <c r="H3535" i="3"/>
  <c r="I3653" i="3"/>
  <c r="G3469" i="3"/>
  <c r="F3403" i="3" l="1"/>
  <c r="Q3462" i="3" s="1"/>
  <c r="X3462" i="3" s="1"/>
  <c r="D3403" i="3"/>
  <c r="E3404" i="3" s="1"/>
  <c r="AG3402" i="3"/>
  <c r="G3468" i="3"/>
  <c r="H3534" i="3"/>
  <c r="I3652" i="3"/>
  <c r="F3402" i="3" l="1"/>
  <c r="Q3461" i="3" s="1"/>
  <c r="X3461" i="3" s="1"/>
  <c r="D3402" i="3"/>
  <c r="E3403" i="3" s="1"/>
  <c r="AG3401" i="3"/>
  <c r="G3467" i="3"/>
  <c r="I3651" i="3"/>
  <c r="H3533" i="3"/>
  <c r="F3401" i="3" l="1"/>
  <c r="Q3460" i="3" s="1"/>
  <c r="X3460" i="3" s="1"/>
  <c r="D3401" i="3"/>
  <c r="E3402" i="3" s="1"/>
  <c r="AG3400" i="3"/>
  <c r="H3532" i="3"/>
  <c r="G3466" i="3"/>
  <c r="I3650" i="3"/>
  <c r="F3400" i="3" l="1"/>
  <c r="Q3459" i="3" s="1"/>
  <c r="X3459" i="3" s="1"/>
  <c r="D3400" i="3"/>
  <c r="E3401" i="3" s="1"/>
  <c r="AG3399" i="3"/>
  <c r="I3649" i="3"/>
  <c r="G3465" i="3"/>
  <c r="H3531" i="3"/>
  <c r="F3399" i="3" l="1"/>
  <c r="Q3458" i="3" s="1"/>
  <c r="X3458" i="3" s="1"/>
  <c r="D3399" i="3"/>
  <c r="E3400" i="3" s="1"/>
  <c r="AG3398" i="3"/>
  <c r="I3648" i="3"/>
  <c r="H3530" i="3"/>
  <c r="G3464" i="3"/>
  <c r="F3398" i="3" l="1"/>
  <c r="Q3457" i="3" s="1"/>
  <c r="X3457" i="3" s="1"/>
  <c r="D3398" i="3"/>
  <c r="E3399" i="3" s="1"/>
  <c r="AG3397" i="3"/>
  <c r="H3529" i="3"/>
  <c r="G3463" i="3"/>
  <c r="I3647" i="3"/>
  <c r="F3397" i="3" l="1"/>
  <c r="Q3456" i="3" s="1"/>
  <c r="X3456" i="3" s="1"/>
  <c r="D3397" i="3"/>
  <c r="AG3396" i="3"/>
  <c r="H3528" i="3"/>
  <c r="I3646" i="3"/>
  <c r="G3462" i="3"/>
  <c r="E3398" i="3" l="1"/>
  <c r="F3396" i="3"/>
  <c r="Q3455" i="3" s="1"/>
  <c r="X3455" i="3" s="1"/>
  <c r="D3396" i="3"/>
  <c r="E3397" i="3" s="1"/>
  <c r="AG3395" i="3"/>
  <c r="I3645" i="3"/>
  <c r="H3527" i="3"/>
  <c r="G3461" i="3"/>
  <c r="F3395" i="3" l="1"/>
  <c r="Q3454" i="3" s="1"/>
  <c r="X3454" i="3" s="1"/>
  <c r="D3395" i="3"/>
  <c r="E3396" i="3" s="1"/>
  <c r="AG3394" i="3"/>
  <c r="G3460" i="3"/>
  <c r="I3644" i="3"/>
  <c r="H3526" i="3"/>
  <c r="F3394" i="3" l="1"/>
  <c r="Q3453" i="3" s="1"/>
  <c r="X3453" i="3" s="1"/>
  <c r="D3394" i="3"/>
  <c r="AG3393" i="3"/>
  <c r="I3643" i="3"/>
  <c r="G3459" i="3"/>
  <c r="H3525" i="3"/>
  <c r="E3395" i="3" l="1"/>
  <c r="F3393" i="3"/>
  <c r="Q3452" i="3" s="1"/>
  <c r="X3452" i="3" s="1"/>
  <c r="D3393" i="3"/>
  <c r="E3394" i="3" s="1"/>
  <c r="AG3392" i="3"/>
  <c r="I3642" i="3"/>
  <c r="H3524" i="3"/>
  <c r="G3458" i="3"/>
  <c r="F3392" i="3" l="1"/>
  <c r="Q3451" i="3" s="1"/>
  <c r="X3451" i="3" s="1"/>
  <c r="D3392" i="3"/>
  <c r="E3393" i="3" s="1"/>
  <c r="AG3391" i="3"/>
  <c r="I3641" i="3"/>
  <c r="H3523" i="3"/>
  <c r="G3457" i="3"/>
  <c r="F3391" i="3" l="1"/>
  <c r="Q3450" i="3" s="1"/>
  <c r="X3450" i="3" s="1"/>
  <c r="D3391" i="3"/>
  <c r="AG3390" i="3"/>
  <c r="G3456" i="3"/>
  <c r="H3522" i="3"/>
  <c r="I3640" i="3"/>
  <c r="E3392" i="3" l="1"/>
  <c r="F3390" i="3"/>
  <c r="Q3449" i="3" s="1"/>
  <c r="X3449" i="3" s="1"/>
  <c r="D3390" i="3"/>
  <c r="E3391" i="3" s="1"/>
  <c r="AG3389" i="3"/>
  <c r="I3639" i="3"/>
  <c r="G3455" i="3"/>
  <c r="H3521" i="3"/>
  <c r="F3389" i="3" l="1"/>
  <c r="Q3448" i="3" s="1"/>
  <c r="X3448" i="3" s="1"/>
  <c r="D3389" i="3"/>
  <c r="E3390" i="3" s="1"/>
  <c r="AG3388" i="3"/>
  <c r="I3638" i="3"/>
  <c r="H3520" i="3"/>
  <c r="G3454" i="3"/>
  <c r="F3388" i="3" l="1"/>
  <c r="Q3447" i="3" s="1"/>
  <c r="X3447" i="3" s="1"/>
  <c r="D3388" i="3"/>
  <c r="E3389" i="3" s="1"/>
  <c r="AG3387" i="3"/>
  <c r="I3637" i="3"/>
  <c r="G3453" i="3"/>
  <c r="H3519" i="3"/>
  <c r="F3387" i="3" l="1"/>
  <c r="Q3446" i="3" s="1"/>
  <c r="X3446" i="3" s="1"/>
  <c r="D3387" i="3"/>
  <c r="AG3386" i="3"/>
  <c r="H3518" i="3"/>
  <c r="G3452" i="3"/>
  <c r="I3636" i="3"/>
  <c r="E3388" i="3" l="1"/>
  <c r="F3386" i="3"/>
  <c r="Q3445" i="3" s="1"/>
  <c r="X3445" i="3" s="1"/>
  <c r="D3386" i="3"/>
  <c r="E3387" i="3" s="1"/>
  <c r="AG3385" i="3"/>
  <c r="I3635" i="3"/>
  <c r="G3451" i="3"/>
  <c r="H3517" i="3"/>
  <c r="F3385" i="3" l="1"/>
  <c r="Q3444" i="3" s="1"/>
  <c r="X3444" i="3" s="1"/>
  <c r="D3385" i="3"/>
  <c r="E3386" i="3" s="1"/>
  <c r="AG3384" i="3"/>
  <c r="I3634" i="3"/>
  <c r="G3450" i="3"/>
  <c r="H3516" i="3"/>
  <c r="F3384" i="3" l="1"/>
  <c r="Q3443" i="3" s="1"/>
  <c r="X3443" i="3" s="1"/>
  <c r="D3384" i="3"/>
  <c r="E3385" i="3" s="1"/>
  <c r="AG3383" i="3"/>
  <c r="G3449" i="3"/>
  <c r="I3633" i="3"/>
  <c r="H3515" i="3"/>
  <c r="F3383" i="3" l="1"/>
  <c r="Q3442" i="3" s="1"/>
  <c r="X3442" i="3" s="1"/>
  <c r="D3383" i="3"/>
  <c r="AG3382" i="3"/>
  <c r="H3514" i="3"/>
  <c r="G3448" i="3"/>
  <c r="I3632" i="3"/>
  <c r="E3384" i="3" l="1"/>
  <c r="F3382" i="3"/>
  <c r="Q3441" i="3" s="1"/>
  <c r="X3441" i="3" s="1"/>
  <c r="D3382" i="3"/>
  <c r="E3383" i="3" s="1"/>
  <c r="AG3381" i="3"/>
  <c r="I3631" i="3"/>
  <c r="G3447" i="3"/>
  <c r="H3513" i="3"/>
  <c r="F3381" i="3" l="1"/>
  <c r="Q3440" i="3" s="1"/>
  <c r="X3440" i="3" s="1"/>
  <c r="D3381" i="3"/>
  <c r="AG3380" i="3"/>
  <c r="G3446" i="3"/>
  <c r="I3630" i="3"/>
  <c r="H3512" i="3"/>
  <c r="E3382" i="3" l="1"/>
  <c r="F3380" i="3"/>
  <c r="Q3439" i="3" s="1"/>
  <c r="X3439" i="3" s="1"/>
  <c r="D3380" i="3"/>
  <c r="E3381" i="3" s="1"/>
  <c r="AG3379" i="3"/>
  <c r="H3511" i="3"/>
  <c r="G3445" i="3"/>
  <c r="I3629" i="3"/>
  <c r="F3379" i="3" l="1"/>
  <c r="Q3438" i="3" s="1"/>
  <c r="X3438" i="3" s="1"/>
  <c r="D3379" i="3"/>
  <c r="AG3378" i="3"/>
  <c r="H3510" i="3"/>
  <c r="G3444" i="3"/>
  <c r="I3628" i="3"/>
  <c r="E3380" i="3" l="1"/>
  <c r="F3378" i="3"/>
  <c r="Q3437" i="3" s="1"/>
  <c r="X3437" i="3" s="1"/>
  <c r="D3378" i="3"/>
  <c r="E3379" i="3" s="1"/>
  <c r="AG3377" i="3"/>
  <c r="I3627" i="3"/>
  <c r="H3509" i="3"/>
  <c r="G3443" i="3"/>
  <c r="F3377" i="3" l="1"/>
  <c r="Q3436" i="3" s="1"/>
  <c r="X3436" i="3" s="1"/>
  <c r="D3377" i="3"/>
  <c r="AG3376" i="3"/>
  <c r="H3508" i="3"/>
  <c r="G3442" i="3"/>
  <c r="I3626" i="3"/>
  <c r="E3378" i="3" l="1"/>
  <c r="F3376" i="3"/>
  <c r="Q3435" i="3" s="1"/>
  <c r="X3435" i="3" s="1"/>
  <c r="D3376" i="3"/>
  <c r="E3377" i="3" s="1"/>
  <c r="AG3375" i="3"/>
  <c r="I3625" i="3"/>
  <c r="H3507" i="3"/>
  <c r="G3441" i="3"/>
  <c r="F3375" i="3" l="1"/>
  <c r="Q3434" i="3" s="1"/>
  <c r="X3434" i="3" s="1"/>
  <c r="D3375" i="3"/>
  <c r="E3376" i="3" s="1"/>
  <c r="AG3374" i="3"/>
  <c r="G3440" i="3"/>
  <c r="I3624" i="3"/>
  <c r="H3506" i="3"/>
  <c r="F3374" i="3" l="1"/>
  <c r="Q3433" i="3" s="1"/>
  <c r="X3433" i="3" s="1"/>
  <c r="D3374" i="3"/>
  <c r="AG3373" i="3"/>
  <c r="I3623" i="3"/>
  <c r="G3439" i="3"/>
  <c r="H3505" i="3"/>
  <c r="E3375" i="3" l="1"/>
  <c r="F3373" i="3"/>
  <c r="Q3432" i="3" s="1"/>
  <c r="X3432" i="3" s="1"/>
  <c r="D3373" i="3"/>
  <c r="AG3372" i="3"/>
  <c r="I3622" i="3"/>
  <c r="G3438" i="3"/>
  <c r="H3504" i="3"/>
  <c r="E3374" i="3" l="1"/>
  <c r="F3372" i="3"/>
  <c r="Q3431" i="3" s="1"/>
  <c r="X3431" i="3" s="1"/>
  <c r="D3372" i="3"/>
  <c r="AG3371" i="3"/>
  <c r="I3621" i="3"/>
  <c r="G3437" i="3"/>
  <c r="H3503" i="3"/>
  <c r="E3373" i="3" l="1"/>
  <c r="F3371" i="3"/>
  <c r="Q3430" i="3" s="1"/>
  <c r="X3430" i="3" s="1"/>
  <c r="D3371" i="3"/>
  <c r="AG3370" i="3"/>
  <c r="I3620" i="3"/>
  <c r="G3436" i="3"/>
  <c r="H3502" i="3"/>
  <c r="E3372" i="3" l="1"/>
  <c r="F3370" i="3"/>
  <c r="Q3429" i="3" s="1"/>
  <c r="X3429" i="3" s="1"/>
  <c r="D3370" i="3"/>
  <c r="AG3369" i="3"/>
  <c r="G3435" i="3"/>
  <c r="I3619" i="3"/>
  <c r="H3501" i="3"/>
  <c r="E3371" i="3" l="1"/>
  <c r="F3369" i="3"/>
  <c r="Q3428" i="3" s="1"/>
  <c r="X3428" i="3" s="1"/>
  <c r="D3369" i="3"/>
  <c r="AG3368" i="3"/>
  <c r="I3618" i="3"/>
  <c r="H3500" i="3"/>
  <c r="G3434" i="3"/>
  <c r="E3370" i="3" l="1"/>
  <c r="F3368" i="3"/>
  <c r="Q3427" i="3" s="1"/>
  <c r="X3427" i="3" s="1"/>
  <c r="D3368" i="3"/>
  <c r="AG3367" i="3"/>
  <c r="G3433" i="3"/>
  <c r="H3499" i="3"/>
  <c r="I3617" i="3"/>
  <c r="E3369" i="3" l="1"/>
  <c r="F3367" i="3"/>
  <c r="Q3426" i="3" s="1"/>
  <c r="X3426" i="3" s="1"/>
  <c r="D3367" i="3"/>
  <c r="E3368" i="3" s="1"/>
  <c r="AG3366" i="3"/>
  <c r="H3498" i="3"/>
  <c r="G3432" i="3"/>
  <c r="I3616" i="3"/>
  <c r="F3366" i="3" l="1"/>
  <c r="Q3425" i="3" s="1"/>
  <c r="X3425" i="3" s="1"/>
  <c r="D3366" i="3"/>
  <c r="AG3365" i="3"/>
  <c r="H3497" i="3"/>
  <c r="G3431" i="3"/>
  <c r="I3615" i="3"/>
  <c r="E3367" i="3" l="1"/>
  <c r="F3365" i="3"/>
  <c r="Q3424" i="3" s="1"/>
  <c r="X3424" i="3" s="1"/>
  <c r="D3365" i="3"/>
  <c r="E3366" i="3" s="1"/>
  <c r="AG3364" i="3"/>
  <c r="I3614" i="3"/>
  <c r="H3496" i="3"/>
  <c r="G3430" i="3"/>
  <c r="F3364" i="3" l="1"/>
  <c r="Q3423" i="3" s="1"/>
  <c r="X3423" i="3" s="1"/>
  <c r="D3364" i="3"/>
  <c r="E3365" i="3" s="1"/>
  <c r="AG3363" i="3"/>
  <c r="I3613" i="3"/>
  <c r="G3429" i="3"/>
  <c r="H3495" i="3"/>
  <c r="F3363" i="3" l="1"/>
  <c r="Q3422" i="3" s="1"/>
  <c r="X3422" i="3" s="1"/>
  <c r="D3363" i="3"/>
  <c r="E3364" i="3" s="1"/>
  <c r="AG3362" i="3"/>
  <c r="H3494" i="3"/>
  <c r="I3612" i="3"/>
  <c r="G3428" i="3"/>
  <c r="F3362" i="3" l="1"/>
  <c r="Q3421" i="3" s="1"/>
  <c r="X3421" i="3" s="1"/>
  <c r="D3362" i="3"/>
  <c r="E3363" i="3" s="1"/>
  <c r="AG3361" i="3"/>
  <c r="I3611" i="3"/>
  <c r="G3427" i="3"/>
  <c r="H3493" i="3"/>
  <c r="F3361" i="3" l="1"/>
  <c r="Q3420" i="3" s="1"/>
  <c r="X3420" i="3" s="1"/>
  <c r="D3361" i="3"/>
  <c r="E3362" i="3" s="1"/>
  <c r="AG3360" i="3"/>
  <c r="I3610" i="3"/>
  <c r="H3492" i="3"/>
  <c r="G3426" i="3"/>
  <c r="F3360" i="3" l="1"/>
  <c r="Q3419" i="3" s="1"/>
  <c r="X3419" i="3" s="1"/>
  <c r="D3360" i="3"/>
  <c r="E3361" i="3" s="1"/>
  <c r="AG3359" i="3"/>
  <c r="H3491" i="3"/>
  <c r="I3609" i="3"/>
  <c r="G3425" i="3"/>
  <c r="F3359" i="3" l="1"/>
  <c r="Q3418" i="3" s="1"/>
  <c r="X3418" i="3" s="1"/>
  <c r="D3359" i="3"/>
  <c r="E3360" i="3" s="1"/>
  <c r="AG3358" i="3"/>
  <c r="I3608" i="3"/>
  <c r="H3490" i="3"/>
  <c r="G3424" i="3"/>
  <c r="F3358" i="3" l="1"/>
  <c r="Q3417" i="3" s="1"/>
  <c r="X3417" i="3" s="1"/>
  <c r="D3358" i="3"/>
  <c r="E3359" i="3" s="1"/>
  <c r="AG3357" i="3"/>
  <c r="I3607" i="3"/>
  <c r="H3489" i="3"/>
  <c r="G3423" i="3"/>
  <c r="F3357" i="3" l="1"/>
  <c r="Q3416" i="3" s="1"/>
  <c r="X3416" i="3" s="1"/>
  <c r="D3357" i="3"/>
  <c r="E3358" i="3" s="1"/>
  <c r="AG3356" i="3"/>
  <c r="I3606" i="3"/>
  <c r="G3422" i="3"/>
  <c r="H3488" i="3"/>
  <c r="F3356" i="3" l="1"/>
  <c r="Q3415" i="3" s="1"/>
  <c r="X3415" i="3" s="1"/>
  <c r="D3356" i="3"/>
  <c r="E3357" i="3" s="1"/>
  <c r="AG3355" i="3"/>
  <c r="I3605" i="3"/>
  <c r="G3421" i="3"/>
  <c r="H3487" i="3"/>
  <c r="F3355" i="3" l="1"/>
  <c r="Q3414" i="3" s="1"/>
  <c r="X3414" i="3" s="1"/>
  <c r="D3355" i="3"/>
  <c r="E3356" i="3" s="1"/>
  <c r="AG3354" i="3"/>
  <c r="H3486" i="3"/>
  <c r="I3604" i="3"/>
  <c r="G3420" i="3"/>
  <c r="F3354" i="3" l="1"/>
  <c r="Q3413" i="3" s="1"/>
  <c r="X3413" i="3" s="1"/>
  <c r="D3354" i="3"/>
  <c r="E3355" i="3" s="1"/>
  <c r="AG3353" i="3"/>
  <c r="H3485" i="3"/>
  <c r="I3603" i="3"/>
  <c r="G3419" i="3"/>
  <c r="F3353" i="3" l="1"/>
  <c r="Q3412" i="3" s="1"/>
  <c r="X3412" i="3" s="1"/>
  <c r="D3353" i="3"/>
  <c r="E3354" i="3" s="1"/>
  <c r="AG3352" i="3"/>
  <c r="G3418" i="3"/>
  <c r="I3602" i="3"/>
  <c r="H3484" i="3"/>
  <c r="F3352" i="3" l="1"/>
  <c r="Q3411" i="3" s="1"/>
  <c r="X3411" i="3" s="1"/>
  <c r="D3352" i="3"/>
  <c r="AG3351" i="3"/>
  <c r="G3417" i="3"/>
  <c r="I3601" i="3"/>
  <c r="H3483" i="3"/>
  <c r="E3353" i="3" l="1"/>
  <c r="F3351" i="3"/>
  <c r="Q3410" i="3" s="1"/>
  <c r="X3410" i="3" s="1"/>
  <c r="D3351" i="3"/>
  <c r="E3352" i="3" s="1"/>
  <c r="AG3350" i="3"/>
  <c r="I3600" i="3"/>
  <c r="G3416" i="3"/>
  <c r="H3482" i="3"/>
  <c r="F3350" i="3" l="1"/>
  <c r="Q3409" i="3" s="1"/>
  <c r="X3409" i="3" s="1"/>
  <c r="D3350" i="3"/>
  <c r="E3351" i="3" s="1"/>
  <c r="AG3349" i="3"/>
  <c r="H3481" i="3"/>
  <c r="I3599" i="3"/>
  <c r="G3415" i="3"/>
  <c r="F3349" i="3" l="1"/>
  <c r="Q3408" i="3" s="1"/>
  <c r="X3408" i="3" s="1"/>
  <c r="D3349" i="3"/>
  <c r="E3350" i="3" s="1"/>
  <c r="AG3348" i="3"/>
  <c r="I3598" i="3"/>
  <c r="G3414" i="3"/>
  <c r="H3480" i="3"/>
  <c r="F3348" i="3" l="1"/>
  <c r="Q3407" i="3" s="1"/>
  <c r="X3407" i="3" s="1"/>
  <c r="D3348" i="3"/>
  <c r="E3349" i="3" s="1"/>
  <c r="AG3347" i="3"/>
  <c r="I3597" i="3"/>
  <c r="G3413" i="3"/>
  <c r="H3479" i="3"/>
  <c r="F3347" i="3" l="1"/>
  <c r="Q3406" i="3" s="1"/>
  <c r="X3406" i="3" s="1"/>
  <c r="D3347" i="3"/>
  <c r="E3348" i="3" s="1"/>
  <c r="AG3346" i="3"/>
  <c r="G3412" i="3"/>
  <c r="I3596" i="3"/>
  <c r="H3478" i="3"/>
  <c r="F3346" i="3" l="1"/>
  <c r="Q3405" i="3" s="1"/>
  <c r="X3405" i="3" s="1"/>
  <c r="D3346" i="3"/>
  <c r="E3347" i="3" s="1"/>
  <c r="AG3345" i="3"/>
  <c r="H3477" i="3"/>
  <c r="G3411" i="3"/>
  <c r="I3595" i="3"/>
  <c r="F3345" i="3" l="1"/>
  <c r="Q3404" i="3" s="1"/>
  <c r="X3404" i="3" s="1"/>
  <c r="D3345" i="3"/>
  <c r="E3346" i="3" s="1"/>
  <c r="AG3344" i="3"/>
  <c r="I3594" i="3"/>
  <c r="G3410" i="3"/>
  <c r="H3476" i="3"/>
  <c r="F3344" i="3" l="1"/>
  <c r="Q3403" i="3" s="1"/>
  <c r="X3403" i="3" s="1"/>
  <c r="D3344" i="3"/>
  <c r="E3345" i="3" s="1"/>
  <c r="AG3343" i="3"/>
  <c r="G3409" i="3"/>
  <c r="I3593" i="3"/>
  <c r="H3475" i="3"/>
  <c r="F3343" i="3" l="1"/>
  <c r="Q3402" i="3" s="1"/>
  <c r="X3402" i="3" s="1"/>
  <c r="D3343" i="3"/>
  <c r="E3344" i="3" s="1"/>
  <c r="AG3342" i="3"/>
  <c r="H3474" i="3"/>
  <c r="I3592" i="3"/>
  <c r="G3408" i="3"/>
  <c r="F3342" i="3" l="1"/>
  <c r="Q3401" i="3" s="1"/>
  <c r="X3401" i="3" s="1"/>
  <c r="D3342" i="3"/>
  <c r="E3343" i="3" s="1"/>
  <c r="AG3341" i="3"/>
  <c r="H3473" i="3"/>
  <c r="I3591" i="3"/>
  <c r="G3407" i="3"/>
  <c r="F3341" i="3" l="1"/>
  <c r="Q3400" i="3" s="1"/>
  <c r="X3400" i="3" s="1"/>
  <c r="D3341" i="3"/>
  <c r="E3342" i="3" s="1"/>
  <c r="AG3340" i="3"/>
  <c r="I3590" i="3"/>
  <c r="H3472" i="3"/>
  <c r="G3406" i="3"/>
  <c r="F3340" i="3" l="1"/>
  <c r="Q3399" i="3" s="1"/>
  <c r="X3399" i="3" s="1"/>
  <c r="D3340" i="3"/>
  <c r="E3341" i="3" s="1"/>
  <c r="AG3339" i="3"/>
  <c r="H3471" i="3"/>
  <c r="G3405" i="3"/>
  <c r="I3589" i="3"/>
  <c r="F3339" i="3" l="1"/>
  <c r="Q3398" i="3" s="1"/>
  <c r="X3398" i="3" s="1"/>
  <c r="D3339" i="3"/>
  <c r="E3340" i="3" s="1"/>
  <c r="AG3338" i="3"/>
  <c r="H3470" i="3"/>
  <c r="G3404" i="3"/>
  <c r="I3588" i="3"/>
  <c r="F3338" i="3" l="1"/>
  <c r="Q3397" i="3" s="1"/>
  <c r="X3397" i="3" s="1"/>
  <c r="D3338" i="3"/>
  <c r="AG3337" i="3"/>
  <c r="H3469" i="3"/>
  <c r="G3403" i="3"/>
  <c r="I3587" i="3"/>
  <c r="E3339" i="3" l="1"/>
  <c r="F3337" i="3"/>
  <c r="Q3396" i="3" s="1"/>
  <c r="X3396" i="3" s="1"/>
  <c r="D3337" i="3"/>
  <c r="E3338" i="3" s="1"/>
  <c r="AG3336" i="3"/>
  <c r="I3586" i="3"/>
  <c r="H3468" i="3"/>
  <c r="G3402" i="3"/>
  <c r="F3336" i="3" l="1"/>
  <c r="Q3395" i="3" s="1"/>
  <c r="X3395" i="3" s="1"/>
  <c r="D3336" i="3"/>
  <c r="E3337" i="3" s="1"/>
  <c r="AG3335" i="3"/>
  <c r="I3585" i="3"/>
  <c r="H3467" i="3"/>
  <c r="G3401" i="3"/>
  <c r="F3335" i="3" l="1"/>
  <c r="Q3394" i="3" s="1"/>
  <c r="X3394" i="3" s="1"/>
  <c r="D3335" i="3"/>
  <c r="E3336" i="3" s="1"/>
  <c r="AG3334" i="3"/>
  <c r="I3584" i="3"/>
  <c r="H3466" i="3"/>
  <c r="G3400" i="3"/>
  <c r="F3334" i="3" l="1"/>
  <c r="Q3393" i="3" s="1"/>
  <c r="X3393" i="3" s="1"/>
  <c r="D3334" i="3"/>
  <c r="E3335" i="3" s="1"/>
  <c r="AG3333" i="3"/>
  <c r="H3465" i="3"/>
  <c r="I3583" i="3"/>
  <c r="G3399" i="3"/>
  <c r="F3333" i="3" l="1"/>
  <c r="Q3392" i="3" s="1"/>
  <c r="X3392" i="3" s="1"/>
  <c r="D3333" i="3"/>
  <c r="E3334" i="3" s="1"/>
  <c r="AG3332" i="3"/>
  <c r="I3582" i="3"/>
  <c r="H3464" i="3"/>
  <c r="G3398" i="3"/>
  <c r="F3332" i="3" l="1"/>
  <c r="Q3391" i="3" s="1"/>
  <c r="X3391" i="3" s="1"/>
  <c r="D3332" i="3"/>
  <c r="E3333" i="3" s="1"/>
  <c r="AG3331" i="3"/>
  <c r="H3463" i="3"/>
  <c r="I3581" i="3"/>
  <c r="G3397" i="3"/>
  <c r="F3331" i="3" l="1"/>
  <c r="Q3390" i="3" s="1"/>
  <c r="X3390" i="3" s="1"/>
  <c r="D3331" i="3"/>
  <c r="E3332" i="3" s="1"/>
  <c r="AG3330" i="3"/>
  <c r="I3580" i="3"/>
  <c r="H3462" i="3"/>
  <c r="G3396" i="3"/>
  <c r="F3330" i="3" l="1"/>
  <c r="Q3389" i="3" s="1"/>
  <c r="X3389" i="3" s="1"/>
  <c r="D3330" i="3"/>
  <c r="E3331" i="3" s="1"/>
  <c r="AG3329" i="3"/>
  <c r="H3461" i="3"/>
  <c r="I3579" i="3"/>
  <c r="G3395" i="3"/>
  <c r="F3329" i="3" l="1"/>
  <c r="Q3388" i="3" s="1"/>
  <c r="X3388" i="3" s="1"/>
  <c r="D3329" i="3"/>
  <c r="AG3328" i="3"/>
  <c r="I3578" i="3"/>
  <c r="H3460" i="3"/>
  <c r="G3394" i="3"/>
  <c r="E3330" i="3" l="1"/>
  <c r="F3328" i="3"/>
  <c r="Q3387" i="3" s="1"/>
  <c r="X3387" i="3" s="1"/>
  <c r="D3328" i="3"/>
  <c r="E3329" i="3" s="1"/>
  <c r="AG3327" i="3"/>
  <c r="H3459" i="3"/>
  <c r="I3577" i="3"/>
  <c r="G3393" i="3"/>
  <c r="F3327" i="3" l="1"/>
  <c r="Q3386" i="3" s="1"/>
  <c r="X3386" i="3" s="1"/>
  <c r="D3327" i="3"/>
  <c r="E3328" i="3" s="1"/>
  <c r="AG3326" i="3"/>
  <c r="G3392" i="3"/>
  <c r="I3576" i="3"/>
  <c r="H3458" i="3"/>
  <c r="F3326" i="3" l="1"/>
  <c r="Q3385" i="3" s="1"/>
  <c r="X3385" i="3" s="1"/>
  <c r="D3326" i="3"/>
  <c r="E3327" i="3" s="1"/>
  <c r="AG3325" i="3"/>
  <c r="I3575" i="3"/>
  <c r="G3391" i="3"/>
  <c r="H3457" i="3"/>
  <c r="F3325" i="3" l="1"/>
  <c r="Q3384" i="3" s="1"/>
  <c r="X3384" i="3" s="1"/>
  <c r="D3325" i="3"/>
  <c r="E3326" i="3" s="1"/>
  <c r="AG3324" i="3"/>
  <c r="I3574" i="3"/>
  <c r="H3456" i="3"/>
  <c r="G3390" i="3"/>
  <c r="F3324" i="3" l="1"/>
  <c r="Q3383" i="3" s="1"/>
  <c r="X3383" i="3" s="1"/>
  <c r="D3324" i="3"/>
  <c r="E3325" i="3" s="1"/>
  <c r="AG3323" i="3"/>
  <c r="I3573" i="3"/>
  <c r="G3389" i="3"/>
  <c r="H3455" i="3"/>
  <c r="F3323" i="3" l="1"/>
  <c r="Q3382" i="3" s="1"/>
  <c r="X3382" i="3" s="1"/>
  <c r="D3323" i="3"/>
  <c r="AG3322" i="3"/>
  <c r="I3572" i="3"/>
  <c r="G3388" i="3"/>
  <c r="H3454" i="3"/>
  <c r="E3324" i="3" l="1"/>
  <c r="F3322" i="3"/>
  <c r="Q3381" i="3" s="1"/>
  <c r="X3381" i="3" s="1"/>
  <c r="D3322" i="3"/>
  <c r="E3323" i="3" s="1"/>
  <c r="AG3321" i="3"/>
  <c r="I3571" i="3"/>
  <c r="G3387" i="3"/>
  <c r="H3453" i="3"/>
  <c r="F3321" i="3" l="1"/>
  <c r="Q3380" i="3" s="1"/>
  <c r="X3380" i="3" s="1"/>
  <c r="D3321" i="3"/>
  <c r="E3322" i="3" s="1"/>
  <c r="AG3320" i="3"/>
  <c r="G3386" i="3"/>
  <c r="I3570" i="3"/>
  <c r="H3452" i="3"/>
  <c r="F3320" i="3" l="1"/>
  <c r="Q3379" i="3" s="1"/>
  <c r="X3379" i="3" s="1"/>
  <c r="D3320" i="3"/>
  <c r="AG3319" i="3"/>
  <c r="G3385" i="3"/>
  <c r="I3569" i="3"/>
  <c r="H3451" i="3"/>
  <c r="E3321" i="3" l="1"/>
  <c r="F3319" i="3"/>
  <c r="Q3378" i="3" s="1"/>
  <c r="X3378" i="3" s="1"/>
  <c r="D3319" i="3"/>
  <c r="E3320" i="3" s="1"/>
  <c r="AG3318" i="3"/>
  <c r="I3568" i="3"/>
  <c r="G3384" i="3"/>
  <c r="H3450" i="3"/>
  <c r="F3318" i="3" l="1"/>
  <c r="Q3377" i="3" s="1"/>
  <c r="X3377" i="3" s="1"/>
  <c r="D3318" i="3"/>
  <c r="E3319" i="3" s="1"/>
  <c r="AG3317" i="3"/>
  <c r="I3567" i="3"/>
  <c r="H3449" i="3"/>
  <c r="G3383" i="3"/>
  <c r="F3317" i="3" l="1"/>
  <c r="Q3376" i="3" s="1"/>
  <c r="X3376" i="3" s="1"/>
  <c r="D3317" i="3"/>
  <c r="AG3316" i="3"/>
  <c r="I3566" i="3"/>
  <c r="H3448" i="3"/>
  <c r="G3382" i="3"/>
  <c r="E3318" i="3" l="1"/>
  <c r="F3316" i="3"/>
  <c r="Q3375" i="3" s="1"/>
  <c r="X3375" i="3" s="1"/>
  <c r="D3316" i="3"/>
  <c r="E3317" i="3" s="1"/>
  <c r="AG3315" i="3"/>
  <c r="I3565" i="3"/>
  <c r="H3447" i="3"/>
  <c r="G3381" i="3"/>
  <c r="F3315" i="3" l="1"/>
  <c r="Q3374" i="3" s="1"/>
  <c r="X3374" i="3" s="1"/>
  <c r="D3315" i="3"/>
  <c r="E3316" i="3" s="1"/>
  <c r="AG3314" i="3"/>
  <c r="I3564" i="3"/>
  <c r="G3380" i="3"/>
  <c r="H3446" i="3"/>
  <c r="F3314" i="3" l="1"/>
  <c r="Q3373" i="3" s="1"/>
  <c r="X3373" i="3" s="1"/>
  <c r="D3314" i="3"/>
  <c r="AG3313" i="3"/>
  <c r="G3379" i="3"/>
  <c r="H3445" i="3"/>
  <c r="I3563" i="3"/>
  <c r="E3315" i="3" l="1"/>
  <c r="F3313" i="3"/>
  <c r="Q3372" i="3" s="1"/>
  <c r="X3372" i="3" s="1"/>
  <c r="D3313" i="3"/>
  <c r="E3314" i="3" s="1"/>
  <c r="AG3312" i="3"/>
  <c r="H3444" i="3"/>
  <c r="G3378" i="3"/>
  <c r="I3562" i="3"/>
  <c r="F3312" i="3" l="1"/>
  <c r="Q3371" i="3" s="1"/>
  <c r="X3371" i="3" s="1"/>
  <c r="D3312" i="3"/>
  <c r="E3313" i="3" s="1"/>
  <c r="AG3311" i="3"/>
  <c r="G3377" i="3"/>
  <c r="I3561" i="3"/>
  <c r="H3443" i="3"/>
  <c r="F3311" i="3" l="1"/>
  <c r="Q3370" i="3" s="1"/>
  <c r="X3370" i="3" s="1"/>
  <c r="D3311" i="3"/>
  <c r="E3312" i="3" s="1"/>
  <c r="AG3310" i="3"/>
  <c r="H3442" i="3"/>
  <c r="G3376" i="3"/>
  <c r="I3560" i="3"/>
  <c r="F3310" i="3" l="1"/>
  <c r="Q3369" i="3" s="1"/>
  <c r="X3369" i="3" s="1"/>
  <c r="D3310" i="3"/>
  <c r="E3311" i="3" s="1"/>
  <c r="AG3309" i="3"/>
  <c r="G3375" i="3"/>
  <c r="H3441" i="3"/>
  <c r="I3559" i="3"/>
  <c r="F3309" i="3" l="1"/>
  <c r="Q3368" i="3" s="1"/>
  <c r="X3368" i="3" s="1"/>
  <c r="D3309" i="3"/>
  <c r="E3310" i="3" s="1"/>
  <c r="AG3308" i="3"/>
  <c r="I3558" i="3"/>
  <c r="G3374" i="3"/>
  <c r="H3440" i="3"/>
  <c r="F3308" i="3" l="1"/>
  <c r="Q3367" i="3" s="1"/>
  <c r="X3367" i="3" s="1"/>
  <c r="D3308" i="3"/>
  <c r="E3309" i="3" s="1"/>
  <c r="AG3307" i="3"/>
  <c r="G3373" i="3"/>
  <c r="H3439" i="3"/>
  <c r="I3557" i="3"/>
  <c r="F3307" i="3" l="1"/>
  <c r="Q3366" i="3" s="1"/>
  <c r="X3366" i="3" s="1"/>
  <c r="D3307" i="3"/>
  <c r="E3308" i="3" s="1"/>
  <c r="AG3306" i="3"/>
  <c r="I3556" i="3"/>
  <c r="G3372" i="3"/>
  <c r="H3438" i="3"/>
  <c r="F3306" i="3" l="1"/>
  <c r="Q3365" i="3" s="1"/>
  <c r="X3365" i="3" s="1"/>
  <c r="D3306" i="3"/>
  <c r="E3307" i="3" s="1"/>
  <c r="AG3305" i="3"/>
  <c r="G3371" i="3"/>
  <c r="H3437" i="3"/>
  <c r="I3555" i="3"/>
  <c r="F3305" i="3" l="1"/>
  <c r="Q3364" i="3" s="1"/>
  <c r="X3364" i="3" s="1"/>
  <c r="D3305" i="3"/>
  <c r="E3306" i="3" s="1"/>
  <c r="AG3304" i="3"/>
  <c r="I3554" i="3"/>
  <c r="G3370" i="3"/>
  <c r="H3436" i="3"/>
  <c r="F3304" i="3" l="1"/>
  <c r="Q3363" i="3" s="1"/>
  <c r="X3363" i="3" s="1"/>
  <c r="D3304" i="3"/>
  <c r="AG3303" i="3"/>
  <c r="G3369" i="3"/>
  <c r="H3435" i="3"/>
  <c r="I3553" i="3"/>
  <c r="E3305" i="3" l="1"/>
  <c r="F3303" i="3"/>
  <c r="Q3362" i="3" s="1"/>
  <c r="X3362" i="3" s="1"/>
  <c r="D3303" i="3"/>
  <c r="E3304" i="3" s="1"/>
  <c r="AG3302" i="3"/>
  <c r="H3434" i="3"/>
  <c r="I3552" i="3"/>
  <c r="G3368" i="3"/>
  <c r="F3302" i="3" l="1"/>
  <c r="Q3361" i="3" s="1"/>
  <c r="X3361" i="3" s="1"/>
  <c r="D3302" i="3"/>
  <c r="E3303" i="3" s="1"/>
  <c r="AG3301" i="3"/>
  <c r="I3551" i="3"/>
  <c r="G3367" i="3"/>
  <c r="H3433" i="3"/>
  <c r="F3301" i="3" l="1"/>
  <c r="Q3360" i="3" s="1"/>
  <c r="X3360" i="3" s="1"/>
  <c r="D3301" i="3"/>
  <c r="AG3300" i="3"/>
  <c r="H3432" i="3"/>
  <c r="G3366" i="3"/>
  <c r="I3550" i="3"/>
  <c r="E3302" i="3" l="1"/>
  <c r="F3300" i="3"/>
  <c r="Q3359" i="3" s="1"/>
  <c r="X3359" i="3" s="1"/>
  <c r="D3300" i="3"/>
  <c r="E3301" i="3" s="1"/>
  <c r="AG3299" i="3"/>
  <c r="G3365" i="3"/>
  <c r="H3431" i="3"/>
  <c r="I3549" i="3"/>
  <c r="F3299" i="3" l="1"/>
  <c r="Q3358" i="3" s="1"/>
  <c r="X3358" i="3" s="1"/>
  <c r="D3299" i="3"/>
  <c r="E3300" i="3" s="1"/>
  <c r="AG3298" i="3"/>
  <c r="H3430" i="3"/>
  <c r="G3364" i="3"/>
  <c r="I3548" i="3"/>
  <c r="F3298" i="3" l="1"/>
  <c r="Q3357" i="3" s="1"/>
  <c r="X3357" i="3" s="1"/>
  <c r="D3298" i="3"/>
  <c r="AG3297" i="3"/>
  <c r="I3547" i="3"/>
  <c r="G3363" i="3"/>
  <c r="H3429" i="3"/>
  <c r="E3299" i="3" l="1"/>
  <c r="F3297" i="3"/>
  <c r="Q3356" i="3" s="1"/>
  <c r="X3356" i="3" s="1"/>
  <c r="D3297" i="3"/>
  <c r="E3298" i="3" s="1"/>
  <c r="AG3296" i="3"/>
  <c r="G3362" i="3"/>
  <c r="H3428" i="3"/>
  <c r="I3546" i="3"/>
  <c r="F3296" i="3" l="1"/>
  <c r="Q3355" i="3" s="1"/>
  <c r="X3355" i="3" s="1"/>
  <c r="D3296" i="3"/>
  <c r="E3297" i="3" s="1"/>
  <c r="AG3295" i="3"/>
  <c r="G3361" i="3"/>
  <c r="H3427" i="3"/>
  <c r="I3545" i="3"/>
  <c r="F3295" i="3" l="1"/>
  <c r="Q3354" i="3" s="1"/>
  <c r="X3354" i="3" s="1"/>
  <c r="D3295" i="3"/>
  <c r="AG3294" i="3"/>
  <c r="I3544" i="3"/>
  <c r="H3426" i="3"/>
  <c r="G3360" i="3"/>
  <c r="E3296" i="3" l="1"/>
  <c r="F3294" i="3"/>
  <c r="Q3353" i="3" s="1"/>
  <c r="X3353" i="3" s="1"/>
  <c r="D3294" i="3"/>
  <c r="E3295" i="3" s="1"/>
  <c r="AG3293" i="3"/>
  <c r="H3425" i="3"/>
  <c r="I3543" i="3"/>
  <c r="G3359" i="3"/>
  <c r="F3293" i="3" l="1"/>
  <c r="Q3352" i="3" s="1"/>
  <c r="X3352" i="3" s="1"/>
  <c r="D3293" i="3"/>
  <c r="E3294" i="3" s="1"/>
  <c r="AG3292" i="3"/>
  <c r="I3542" i="3"/>
  <c r="H3424" i="3"/>
  <c r="G3358" i="3"/>
  <c r="F3292" i="3" l="1"/>
  <c r="Q3351" i="3" s="1"/>
  <c r="X3351" i="3" s="1"/>
  <c r="D3292" i="3"/>
  <c r="AG3291" i="3"/>
  <c r="I3541" i="3"/>
  <c r="H3423" i="3"/>
  <c r="G3357" i="3"/>
  <c r="E3293" i="3" l="1"/>
  <c r="F3291" i="3"/>
  <c r="Q3350" i="3" s="1"/>
  <c r="X3350" i="3" s="1"/>
  <c r="D3291" i="3"/>
  <c r="E3292" i="3" s="1"/>
  <c r="AG3290" i="3"/>
  <c r="I3540" i="3"/>
  <c r="H3422" i="3"/>
  <c r="G3356" i="3"/>
  <c r="F3290" i="3" l="1"/>
  <c r="Q3349" i="3" s="1"/>
  <c r="X3349" i="3" s="1"/>
  <c r="D3290" i="3"/>
  <c r="E3291" i="3" s="1"/>
  <c r="AG3289" i="3"/>
  <c r="I3539" i="3"/>
  <c r="G3355" i="3"/>
  <c r="H3421" i="3"/>
  <c r="F3289" i="3" l="1"/>
  <c r="Q3348" i="3" s="1"/>
  <c r="X3348" i="3" s="1"/>
  <c r="D3289" i="3"/>
  <c r="E3290" i="3" s="1"/>
  <c r="AG3288" i="3"/>
  <c r="G3354" i="3"/>
  <c r="I3538" i="3"/>
  <c r="H3420" i="3"/>
  <c r="F3288" i="3" l="1"/>
  <c r="Q3347" i="3" s="1"/>
  <c r="X3347" i="3" s="1"/>
  <c r="D3288" i="3"/>
  <c r="AG3287" i="3"/>
  <c r="H3419" i="3"/>
  <c r="I3537" i="3"/>
  <c r="G3353" i="3"/>
  <c r="E3289" i="3" l="1"/>
  <c r="F3287" i="3"/>
  <c r="Q3346" i="3" s="1"/>
  <c r="X3346" i="3" s="1"/>
  <c r="D3287" i="3"/>
  <c r="E3288" i="3" s="1"/>
  <c r="AG3286" i="3"/>
  <c r="H3418" i="3"/>
  <c r="G3352" i="3"/>
  <c r="I3536" i="3"/>
  <c r="F3286" i="3" l="1"/>
  <c r="Q3345" i="3" s="1"/>
  <c r="X3345" i="3" s="1"/>
  <c r="D3286" i="3"/>
  <c r="E3287" i="3" s="1"/>
  <c r="AG3285" i="3"/>
  <c r="H3417" i="3"/>
  <c r="G3351" i="3"/>
  <c r="I3535" i="3"/>
  <c r="F3285" i="3" l="1"/>
  <c r="Q3344" i="3" s="1"/>
  <c r="X3344" i="3" s="1"/>
  <c r="D3285" i="3"/>
  <c r="AG3284" i="3"/>
  <c r="H3416" i="3"/>
  <c r="I3534" i="3"/>
  <c r="G3350" i="3"/>
  <c r="E3286" i="3" l="1"/>
  <c r="F3284" i="3"/>
  <c r="Q3343" i="3" s="1"/>
  <c r="X3343" i="3" s="1"/>
  <c r="D3284" i="3"/>
  <c r="E3285" i="3" s="1"/>
  <c r="AG3283" i="3"/>
  <c r="G3349" i="3"/>
  <c r="H3415" i="3"/>
  <c r="I3533" i="3"/>
  <c r="F3283" i="3" l="1"/>
  <c r="Q3342" i="3" s="1"/>
  <c r="X3342" i="3" s="1"/>
  <c r="D3283" i="3"/>
  <c r="E3284" i="3" s="1"/>
  <c r="AG3282" i="3"/>
  <c r="I3532" i="3"/>
  <c r="H3414" i="3"/>
  <c r="G3348" i="3"/>
  <c r="F3282" i="3" l="1"/>
  <c r="Q3341" i="3" s="1"/>
  <c r="X3341" i="3" s="1"/>
  <c r="D3282" i="3"/>
  <c r="E3283" i="3" s="1"/>
  <c r="AG3281" i="3"/>
  <c r="I3531" i="3"/>
  <c r="H3413" i="3"/>
  <c r="G3347" i="3"/>
  <c r="F3281" i="3" l="1"/>
  <c r="Q3340" i="3" s="1"/>
  <c r="X3340" i="3" s="1"/>
  <c r="D3281" i="3"/>
  <c r="E3282" i="3" s="1"/>
  <c r="AG3280" i="3"/>
  <c r="I3530" i="3"/>
  <c r="H3412" i="3"/>
  <c r="G3346" i="3"/>
  <c r="F3280" i="3" l="1"/>
  <c r="Q3339" i="3" s="1"/>
  <c r="X3339" i="3" s="1"/>
  <c r="D3280" i="3"/>
  <c r="AG3279" i="3"/>
  <c r="I3529" i="3"/>
  <c r="H3411" i="3"/>
  <c r="G3345" i="3"/>
  <c r="E3281" i="3" l="1"/>
  <c r="F3279" i="3"/>
  <c r="Q3338" i="3" s="1"/>
  <c r="X3338" i="3" s="1"/>
  <c r="D3279" i="3"/>
  <c r="E3280" i="3" s="1"/>
  <c r="AG3278" i="3"/>
  <c r="H3410" i="3"/>
  <c r="I3528" i="3"/>
  <c r="G3344" i="3"/>
  <c r="F3278" i="3" l="1"/>
  <c r="Q3337" i="3" s="1"/>
  <c r="X3337" i="3" s="1"/>
  <c r="D3278" i="3"/>
  <c r="E3279" i="3" s="1"/>
  <c r="AG3277" i="3"/>
  <c r="I3527" i="3"/>
  <c r="G3343" i="3"/>
  <c r="H3409" i="3"/>
  <c r="F3277" i="3" l="1"/>
  <c r="Q3336" i="3" s="1"/>
  <c r="X3336" i="3" s="1"/>
  <c r="D3277" i="3"/>
  <c r="AG3276" i="3"/>
  <c r="I3526" i="3"/>
  <c r="G3342" i="3"/>
  <c r="H3408" i="3"/>
  <c r="E3278" i="3" l="1"/>
  <c r="F3276" i="3"/>
  <c r="Q3335" i="3" s="1"/>
  <c r="X3335" i="3" s="1"/>
  <c r="D3276" i="3"/>
  <c r="E3277" i="3" s="1"/>
  <c r="AG3275" i="3"/>
  <c r="I3525" i="3"/>
  <c r="G3341" i="3"/>
  <c r="H3407" i="3"/>
  <c r="F3275" i="3" l="1"/>
  <c r="Q3334" i="3" s="1"/>
  <c r="X3334" i="3" s="1"/>
  <c r="D3275" i="3"/>
  <c r="E3276" i="3" s="1"/>
  <c r="AG3274" i="3"/>
  <c r="I3524" i="3"/>
  <c r="H3406" i="3"/>
  <c r="G3340" i="3"/>
  <c r="F3274" i="3" l="1"/>
  <c r="Q3333" i="3" s="1"/>
  <c r="X3333" i="3" s="1"/>
  <c r="D3274" i="3"/>
  <c r="E3275" i="3" s="1"/>
  <c r="AG3273" i="3"/>
  <c r="G3339" i="3"/>
  <c r="I3523" i="3"/>
  <c r="H3405" i="3"/>
  <c r="F3273" i="3" l="1"/>
  <c r="Q3332" i="3" s="1"/>
  <c r="X3332" i="3" s="1"/>
  <c r="D3273" i="3"/>
  <c r="E3274" i="3" s="1"/>
  <c r="AG3272" i="3"/>
  <c r="H3404" i="3"/>
  <c r="I3522" i="3"/>
  <c r="G3338" i="3"/>
  <c r="F3272" i="3" l="1"/>
  <c r="Q3331" i="3" s="1"/>
  <c r="X3331" i="3" s="1"/>
  <c r="D3272" i="3"/>
  <c r="E3273" i="3" s="1"/>
  <c r="AG3271" i="3"/>
  <c r="I3521" i="3"/>
  <c r="H3403" i="3"/>
  <c r="G3337" i="3"/>
  <c r="F3271" i="3" l="1"/>
  <c r="Q3330" i="3" s="1"/>
  <c r="X3330" i="3" s="1"/>
  <c r="D3271" i="3"/>
  <c r="E3272" i="3" s="1"/>
  <c r="AG3270" i="3"/>
  <c r="H3402" i="3"/>
  <c r="G3336" i="3"/>
  <c r="I3520" i="3"/>
  <c r="F3270" i="3" l="1"/>
  <c r="Q3329" i="3" s="1"/>
  <c r="X3329" i="3" s="1"/>
  <c r="D3270" i="3"/>
  <c r="E3271" i="3" s="1"/>
  <c r="AG3269" i="3"/>
  <c r="I3519" i="3"/>
  <c r="H3401" i="3"/>
  <c r="G3335" i="3"/>
  <c r="F3269" i="3" l="1"/>
  <c r="Q3328" i="3" s="1"/>
  <c r="X3328" i="3" s="1"/>
  <c r="D3269" i="3"/>
  <c r="E3270" i="3" s="1"/>
  <c r="AG3268" i="3"/>
  <c r="I3518" i="3"/>
  <c r="G3334" i="3"/>
  <c r="H3400" i="3"/>
  <c r="F3268" i="3" l="1"/>
  <c r="Q3327" i="3" s="1"/>
  <c r="X3327" i="3" s="1"/>
  <c r="D3268" i="3"/>
  <c r="E3269" i="3" s="1"/>
  <c r="AG3267" i="3"/>
  <c r="G3333" i="3"/>
  <c r="I3517" i="3"/>
  <c r="H3399" i="3"/>
  <c r="F3267" i="3" l="1"/>
  <c r="Q3326" i="3" s="1"/>
  <c r="X3326" i="3" s="1"/>
  <c r="D3267" i="3"/>
  <c r="E3268" i="3" s="1"/>
  <c r="AG3266" i="3"/>
  <c r="I3516" i="3"/>
  <c r="H3398" i="3"/>
  <c r="G3332" i="3"/>
  <c r="F3266" i="3" l="1"/>
  <c r="Q3325" i="3" s="1"/>
  <c r="X3325" i="3" s="1"/>
  <c r="D3266" i="3"/>
  <c r="E3267" i="3" s="1"/>
  <c r="AG3265" i="3"/>
  <c r="I3515" i="3"/>
  <c r="G3331" i="3"/>
  <c r="H3397" i="3"/>
  <c r="F3265" i="3" l="1"/>
  <c r="Q3324" i="3" s="1"/>
  <c r="X3324" i="3" s="1"/>
  <c r="D3265" i="3"/>
  <c r="E3266" i="3" s="1"/>
  <c r="AG3264" i="3"/>
  <c r="H3396" i="3"/>
  <c r="G3330" i="3"/>
  <c r="I3514" i="3"/>
  <c r="F3264" i="3" l="1"/>
  <c r="Q3323" i="3" s="1"/>
  <c r="X3323" i="3" s="1"/>
  <c r="D3264" i="3"/>
  <c r="E3265" i="3" s="1"/>
  <c r="AG3263" i="3"/>
  <c r="I3513" i="3"/>
  <c r="G3329" i="3"/>
  <c r="H3395" i="3"/>
  <c r="F3263" i="3" l="1"/>
  <c r="Q3322" i="3" s="1"/>
  <c r="X3322" i="3" s="1"/>
  <c r="D3263" i="3"/>
  <c r="E3264" i="3" s="1"/>
  <c r="AG3262" i="3"/>
  <c r="I3512" i="3"/>
  <c r="G3328" i="3"/>
  <c r="H3394" i="3"/>
  <c r="F3262" i="3" l="1"/>
  <c r="Q3321" i="3" s="1"/>
  <c r="X3321" i="3" s="1"/>
  <c r="D3262" i="3"/>
  <c r="E3263" i="3" s="1"/>
  <c r="AG3261" i="3"/>
  <c r="H3393" i="3"/>
  <c r="I3511" i="3"/>
  <c r="G3327" i="3"/>
  <c r="F3261" i="3" l="1"/>
  <c r="Q3320" i="3" s="1"/>
  <c r="X3320" i="3" s="1"/>
  <c r="D3261" i="3"/>
  <c r="E3262" i="3" s="1"/>
  <c r="AG3260" i="3"/>
  <c r="I3510" i="3"/>
  <c r="G3326" i="3"/>
  <c r="H3392" i="3"/>
  <c r="F3260" i="3" l="1"/>
  <c r="Q3319" i="3" s="1"/>
  <c r="X3319" i="3" s="1"/>
  <c r="D3260" i="3"/>
  <c r="E3261" i="3" s="1"/>
  <c r="AG3259" i="3"/>
  <c r="I3509" i="3"/>
  <c r="G3325" i="3"/>
  <c r="H3391" i="3"/>
  <c r="F3259" i="3" l="1"/>
  <c r="Q3318" i="3" s="1"/>
  <c r="X3318" i="3" s="1"/>
  <c r="D3259" i="3"/>
  <c r="E3260" i="3" s="1"/>
  <c r="AG3258" i="3"/>
  <c r="H3390" i="3"/>
  <c r="G3324" i="3"/>
  <c r="I3508" i="3"/>
  <c r="F3258" i="3" l="1"/>
  <c r="Q3317" i="3" s="1"/>
  <c r="X3317" i="3" s="1"/>
  <c r="D3258" i="3"/>
  <c r="E3259" i="3" s="1"/>
  <c r="AG3257" i="3"/>
  <c r="I3507" i="3"/>
  <c r="H3389" i="3"/>
  <c r="G3323" i="3"/>
  <c r="F3257" i="3" l="1"/>
  <c r="Q3316" i="3" s="1"/>
  <c r="X3316" i="3" s="1"/>
  <c r="D3257" i="3"/>
  <c r="E3258" i="3" s="1"/>
  <c r="AG3256" i="3"/>
  <c r="G3322" i="3"/>
  <c r="H3388" i="3"/>
  <c r="I3506" i="3"/>
  <c r="F3256" i="3" l="1"/>
  <c r="Q3315" i="3" s="1"/>
  <c r="X3315" i="3" s="1"/>
  <c r="D3256" i="3"/>
  <c r="E3257" i="3" s="1"/>
  <c r="AG3255" i="3"/>
  <c r="I3505" i="3"/>
  <c r="G3321" i="3"/>
  <c r="H3387" i="3"/>
  <c r="F3255" i="3" l="1"/>
  <c r="Q3314" i="3" s="1"/>
  <c r="X3314" i="3" s="1"/>
  <c r="D3255" i="3"/>
  <c r="AG3254" i="3"/>
  <c r="I3504" i="3"/>
  <c r="H3386" i="3"/>
  <c r="G3320" i="3"/>
  <c r="E3256" i="3" l="1"/>
  <c r="F3254" i="3"/>
  <c r="Q3313" i="3" s="1"/>
  <c r="X3313" i="3" s="1"/>
  <c r="D3254" i="3"/>
  <c r="E3255" i="3" s="1"/>
  <c r="AG3253" i="3"/>
  <c r="H3385" i="3"/>
  <c r="I3503" i="3"/>
  <c r="G3319" i="3"/>
  <c r="F3253" i="3" l="1"/>
  <c r="Q3312" i="3" s="1"/>
  <c r="X3312" i="3" s="1"/>
  <c r="D3253" i="3"/>
  <c r="AG3252" i="3"/>
  <c r="H3384" i="3"/>
  <c r="I3502" i="3"/>
  <c r="G3318" i="3"/>
  <c r="E3254" i="3" l="1"/>
  <c r="F3252" i="3"/>
  <c r="Q3311" i="3" s="1"/>
  <c r="X3311" i="3" s="1"/>
  <c r="D3252" i="3"/>
  <c r="AG3251" i="3"/>
  <c r="G3317" i="3"/>
  <c r="I3501" i="3"/>
  <c r="H3383" i="3"/>
  <c r="E3253" i="3" l="1"/>
  <c r="F3251" i="3"/>
  <c r="Q3310" i="3" s="1"/>
  <c r="X3310" i="3" s="1"/>
  <c r="D3251" i="3"/>
  <c r="E3252" i="3" s="1"/>
  <c r="AG3250" i="3"/>
  <c r="H3382" i="3"/>
  <c r="I3500" i="3"/>
  <c r="G3316" i="3"/>
  <c r="F3250" i="3" l="1"/>
  <c r="Q3309" i="3" s="1"/>
  <c r="X3309" i="3" s="1"/>
  <c r="D3250" i="3"/>
  <c r="E3251" i="3" s="1"/>
  <c r="AG3249" i="3"/>
  <c r="G3315" i="3"/>
  <c r="I3499" i="3"/>
  <c r="H3381" i="3"/>
  <c r="F3249" i="3" l="1"/>
  <c r="Q3308" i="3" s="1"/>
  <c r="X3308" i="3" s="1"/>
  <c r="D3249" i="3"/>
  <c r="E3250" i="3" s="1"/>
  <c r="AG3248" i="3"/>
  <c r="H3380" i="3"/>
  <c r="G3314" i="3"/>
  <c r="I3498" i="3"/>
  <c r="F3248" i="3" l="1"/>
  <c r="Q3307" i="3" s="1"/>
  <c r="X3307" i="3" s="1"/>
  <c r="D3248" i="3"/>
  <c r="E3249" i="3" s="1"/>
  <c r="AG3247" i="3"/>
  <c r="G3313" i="3"/>
  <c r="I3497" i="3"/>
  <c r="H3379" i="3"/>
  <c r="F3247" i="3" l="1"/>
  <c r="Q3306" i="3" s="1"/>
  <c r="X3306" i="3" s="1"/>
  <c r="D3247" i="3"/>
  <c r="AG3246" i="3"/>
  <c r="G3312" i="3"/>
  <c r="H3378" i="3"/>
  <c r="I3496" i="3"/>
  <c r="E3248" i="3" l="1"/>
  <c r="F3246" i="3"/>
  <c r="Q3305" i="3" s="1"/>
  <c r="X3305" i="3" s="1"/>
  <c r="D3246" i="3"/>
  <c r="E3247" i="3" s="1"/>
  <c r="AG3245" i="3"/>
  <c r="I3495" i="3"/>
  <c r="H3377" i="3"/>
  <c r="G3311" i="3"/>
  <c r="F3245" i="3" l="1"/>
  <c r="Q3304" i="3" s="1"/>
  <c r="X3304" i="3" s="1"/>
  <c r="D3245" i="3"/>
  <c r="E3246" i="3" s="1"/>
  <c r="AG3244" i="3"/>
  <c r="H3376" i="3"/>
  <c r="G3310" i="3"/>
  <c r="I3494" i="3"/>
  <c r="F3244" i="3" l="1"/>
  <c r="Q3303" i="3" s="1"/>
  <c r="X3303" i="3" s="1"/>
  <c r="D3244" i="3"/>
  <c r="AG3243" i="3"/>
  <c r="H3375" i="3"/>
  <c r="I3493" i="3"/>
  <c r="G3309" i="3"/>
  <c r="E3245" i="3" l="1"/>
  <c r="F3243" i="3"/>
  <c r="Q3302" i="3" s="1"/>
  <c r="X3302" i="3" s="1"/>
  <c r="D3243" i="3"/>
  <c r="AG3242" i="3"/>
  <c r="H3374" i="3"/>
  <c r="G3308" i="3"/>
  <c r="I3492" i="3"/>
  <c r="E3244" i="3" l="1"/>
  <c r="F3242" i="3"/>
  <c r="Q3301" i="3" s="1"/>
  <c r="X3301" i="3" s="1"/>
  <c r="D3242" i="3"/>
  <c r="E3243" i="3" s="1"/>
  <c r="AG3241" i="3"/>
  <c r="G3307" i="3"/>
  <c r="I3491" i="3"/>
  <c r="H3373" i="3"/>
  <c r="F3241" i="3" l="1"/>
  <c r="Q3300" i="3" s="1"/>
  <c r="X3300" i="3" s="1"/>
  <c r="D3241" i="3"/>
  <c r="AG3240" i="3"/>
  <c r="I3490" i="3"/>
  <c r="H3372" i="3"/>
  <c r="G3306" i="3"/>
  <c r="E3242" i="3" l="1"/>
  <c r="F3240" i="3"/>
  <c r="Q3299" i="3" s="1"/>
  <c r="X3299" i="3" s="1"/>
  <c r="D3240" i="3"/>
  <c r="E3241" i="3" s="1"/>
  <c r="AG3239" i="3"/>
  <c r="I3489" i="3"/>
  <c r="H3371" i="3"/>
  <c r="G3305" i="3"/>
  <c r="F3239" i="3" l="1"/>
  <c r="Q3298" i="3" s="1"/>
  <c r="X3298" i="3" s="1"/>
  <c r="D3239" i="3"/>
  <c r="E3240" i="3" s="1"/>
  <c r="AG3238" i="3"/>
  <c r="I3488" i="3"/>
  <c r="G3304" i="3"/>
  <c r="H3370" i="3"/>
  <c r="F3238" i="3" l="1"/>
  <c r="Q3297" i="3" s="1"/>
  <c r="X3297" i="3" s="1"/>
  <c r="D3238" i="3"/>
  <c r="E3239" i="3" s="1"/>
  <c r="AG3237" i="3"/>
  <c r="I3487" i="3"/>
  <c r="H3369" i="3"/>
  <c r="G3303" i="3"/>
  <c r="F3237" i="3" l="1"/>
  <c r="Q3296" i="3" s="1"/>
  <c r="X3296" i="3" s="1"/>
  <c r="D3237" i="3"/>
  <c r="E3238" i="3" s="1"/>
  <c r="AG3236" i="3"/>
  <c r="H3368" i="3"/>
  <c r="G3302" i="3"/>
  <c r="I3486" i="3"/>
  <c r="F3236" i="3" l="1"/>
  <c r="Q3295" i="3" s="1"/>
  <c r="X3295" i="3" s="1"/>
  <c r="D3236" i="3"/>
  <c r="E3237" i="3" s="1"/>
  <c r="AG3235" i="3"/>
  <c r="I3485" i="3"/>
  <c r="H3367" i="3"/>
  <c r="G3301" i="3"/>
  <c r="F3235" i="3" l="1"/>
  <c r="Q3294" i="3" s="1"/>
  <c r="X3294" i="3" s="1"/>
  <c r="D3235" i="3"/>
  <c r="E3236" i="3" s="1"/>
  <c r="AG3234" i="3"/>
  <c r="I3484" i="3"/>
  <c r="H3366" i="3"/>
  <c r="G3300" i="3"/>
  <c r="F3234" i="3" l="1"/>
  <c r="Q3293" i="3" s="1"/>
  <c r="X3293" i="3" s="1"/>
  <c r="D3234" i="3"/>
  <c r="E3235" i="3" s="1"/>
  <c r="AG3233" i="3"/>
  <c r="I3483" i="3"/>
  <c r="H3365" i="3"/>
  <c r="G3299" i="3"/>
  <c r="F3233" i="3" l="1"/>
  <c r="Q3292" i="3" s="1"/>
  <c r="X3292" i="3" s="1"/>
  <c r="D3233" i="3"/>
  <c r="E3234" i="3" s="1"/>
  <c r="AG3232" i="3"/>
  <c r="I3482" i="3"/>
  <c r="H3364" i="3"/>
  <c r="G3298" i="3"/>
  <c r="F3232" i="3" l="1"/>
  <c r="Q3291" i="3" s="1"/>
  <c r="X3291" i="3" s="1"/>
  <c r="D3232" i="3"/>
  <c r="AG3231" i="3"/>
  <c r="I3481" i="3"/>
  <c r="G3297" i="3"/>
  <c r="H3363" i="3"/>
  <c r="E3233" i="3" l="1"/>
  <c r="F3231" i="3"/>
  <c r="Q3290" i="3" s="1"/>
  <c r="X3290" i="3" s="1"/>
  <c r="D3231" i="3"/>
  <c r="AG3230" i="3"/>
  <c r="H3362" i="3"/>
  <c r="I3480" i="3"/>
  <c r="G3296" i="3"/>
  <c r="E3232" i="3" l="1"/>
  <c r="F3230" i="3"/>
  <c r="Q3289" i="3" s="1"/>
  <c r="X3289" i="3" s="1"/>
  <c r="D3230" i="3"/>
  <c r="E3231" i="3" s="1"/>
  <c r="AG3229" i="3"/>
  <c r="I3479" i="3"/>
  <c r="H3361" i="3"/>
  <c r="G3295" i="3"/>
  <c r="F3229" i="3" l="1"/>
  <c r="Q3288" i="3" s="1"/>
  <c r="X3288" i="3" s="1"/>
  <c r="D3229" i="3"/>
  <c r="E3230" i="3" s="1"/>
  <c r="AG3228" i="3"/>
  <c r="H3360" i="3"/>
  <c r="G3294" i="3"/>
  <c r="I3478" i="3"/>
  <c r="F3228" i="3" l="1"/>
  <c r="Q3287" i="3" s="1"/>
  <c r="X3287" i="3" s="1"/>
  <c r="D3228" i="3"/>
  <c r="E3229" i="3" s="1"/>
  <c r="AG3227" i="3"/>
  <c r="I3477" i="3"/>
  <c r="H3359" i="3"/>
  <c r="G3293" i="3"/>
  <c r="F3227" i="3" l="1"/>
  <c r="Q3286" i="3" s="1"/>
  <c r="X3286" i="3" s="1"/>
  <c r="D3227" i="3"/>
  <c r="E3228" i="3" s="1"/>
  <c r="AG3226" i="3"/>
  <c r="H3358" i="3"/>
  <c r="I3476" i="3"/>
  <c r="G3292" i="3"/>
  <c r="F3226" i="3" l="1"/>
  <c r="Q3285" i="3" s="1"/>
  <c r="X3285" i="3" s="1"/>
  <c r="D3226" i="3"/>
  <c r="AG3225" i="3"/>
  <c r="I3475" i="3"/>
  <c r="H3357" i="3"/>
  <c r="G3291" i="3"/>
  <c r="E3227" i="3" l="1"/>
  <c r="F3225" i="3"/>
  <c r="Q3284" i="3" s="1"/>
  <c r="X3284" i="3" s="1"/>
  <c r="D3225" i="3"/>
  <c r="E3226" i="3" s="1"/>
  <c r="AG3224" i="3"/>
  <c r="I3474" i="3"/>
  <c r="G3290" i="3"/>
  <c r="H3356" i="3"/>
  <c r="F3224" i="3" l="1"/>
  <c r="Q3283" i="3" s="1"/>
  <c r="X3283" i="3" s="1"/>
  <c r="D3224" i="3"/>
  <c r="AG3223" i="3"/>
  <c r="I3473" i="3"/>
  <c r="G3289" i="3"/>
  <c r="H3355" i="3"/>
  <c r="E3225" i="3" l="1"/>
  <c r="F3223" i="3"/>
  <c r="Q3282" i="3" s="1"/>
  <c r="X3282" i="3" s="1"/>
  <c r="D3223" i="3"/>
  <c r="E3224" i="3" s="1"/>
  <c r="AG3222" i="3"/>
  <c r="I3472" i="3"/>
  <c r="G3288" i="3"/>
  <c r="H3354" i="3"/>
  <c r="F3222" i="3" l="1"/>
  <c r="Q3281" i="3" s="1"/>
  <c r="X3281" i="3" s="1"/>
  <c r="D3222" i="3"/>
  <c r="E3223" i="3" s="1"/>
  <c r="AG3221" i="3"/>
  <c r="I3471" i="3"/>
  <c r="G3287" i="3"/>
  <c r="H3353" i="3"/>
  <c r="F3221" i="3" l="1"/>
  <c r="Q3280" i="3" s="1"/>
  <c r="X3280" i="3" s="1"/>
  <c r="D3221" i="3"/>
  <c r="E3222" i="3" s="1"/>
  <c r="AG3220" i="3"/>
  <c r="I3470" i="3"/>
  <c r="H3352" i="3"/>
  <c r="G3286" i="3"/>
  <c r="F3220" i="3" l="1"/>
  <c r="Q3279" i="3" s="1"/>
  <c r="X3279" i="3" s="1"/>
  <c r="D3220" i="3"/>
  <c r="E3221" i="3" s="1"/>
  <c r="AG3219" i="3"/>
  <c r="G3285" i="3"/>
  <c r="I3469" i="3"/>
  <c r="H3351" i="3"/>
  <c r="F3219" i="3" l="1"/>
  <c r="Q3278" i="3" s="1"/>
  <c r="X3278" i="3" s="1"/>
  <c r="D3219" i="3"/>
  <c r="E3220" i="3" s="1"/>
  <c r="AG3218" i="3"/>
  <c r="I3468" i="3"/>
  <c r="H3350" i="3"/>
  <c r="G3284" i="3"/>
  <c r="F3218" i="3" l="1"/>
  <c r="Q3277" i="3" s="1"/>
  <c r="X3277" i="3" s="1"/>
  <c r="D3218" i="3"/>
  <c r="E3219" i="3" s="1"/>
  <c r="AG3217" i="3"/>
  <c r="I3467" i="3"/>
  <c r="H3349" i="3"/>
  <c r="G3283" i="3"/>
  <c r="F3217" i="3" l="1"/>
  <c r="Q3276" i="3" s="1"/>
  <c r="X3276" i="3" s="1"/>
  <c r="D3217" i="3"/>
  <c r="E3218" i="3" s="1"/>
  <c r="AG3216" i="3"/>
  <c r="I3466" i="3"/>
  <c r="H3348" i="3"/>
  <c r="G3282" i="3"/>
  <c r="F3216" i="3" l="1"/>
  <c r="Q3275" i="3" s="1"/>
  <c r="X3275" i="3" s="1"/>
  <c r="D3216" i="3"/>
  <c r="E3217" i="3" s="1"/>
  <c r="AG3215" i="3"/>
  <c r="H3347" i="3"/>
  <c r="G3281" i="3"/>
  <c r="I3465" i="3"/>
  <c r="F3215" i="3" l="1"/>
  <c r="Q3274" i="3" s="1"/>
  <c r="X3274" i="3" s="1"/>
  <c r="D3215" i="3"/>
  <c r="E3216" i="3" s="1"/>
  <c r="AG3214" i="3"/>
  <c r="I3464" i="3"/>
  <c r="H3346" i="3"/>
  <c r="G3280" i="3"/>
  <c r="F3214" i="3" l="1"/>
  <c r="Q3273" i="3" s="1"/>
  <c r="X3273" i="3" s="1"/>
  <c r="D3214" i="3"/>
  <c r="E3215" i="3" s="1"/>
  <c r="AG3213" i="3"/>
  <c r="I3463" i="3"/>
  <c r="H3345" i="3"/>
  <c r="G3279" i="3"/>
  <c r="F3213" i="3" l="1"/>
  <c r="Q3272" i="3" s="1"/>
  <c r="X3272" i="3" s="1"/>
  <c r="D3213" i="3"/>
  <c r="E3214" i="3" s="1"/>
  <c r="AG3212" i="3"/>
  <c r="G3278" i="3"/>
  <c r="I3462" i="3"/>
  <c r="H3344" i="3"/>
  <c r="F3212" i="3" l="1"/>
  <c r="Q3271" i="3" s="1"/>
  <c r="X3271" i="3" s="1"/>
  <c r="D3212" i="3"/>
  <c r="E3213" i="3" s="1"/>
  <c r="AG3211" i="3"/>
  <c r="G3277" i="3"/>
  <c r="I3461" i="3"/>
  <c r="H3343" i="3"/>
  <c r="F3211" i="3" l="1"/>
  <c r="Q3270" i="3" s="1"/>
  <c r="X3270" i="3" s="1"/>
  <c r="D3211" i="3"/>
  <c r="E3212" i="3" s="1"/>
  <c r="AG3210" i="3"/>
  <c r="I3460" i="3"/>
  <c r="H3342" i="3"/>
  <c r="G3276" i="3"/>
  <c r="F3210" i="3" l="1"/>
  <c r="Q3269" i="3" s="1"/>
  <c r="X3269" i="3" s="1"/>
  <c r="D3210" i="3"/>
  <c r="AG3209" i="3"/>
  <c r="I3459" i="3"/>
  <c r="G3275" i="3"/>
  <c r="H3341" i="3"/>
  <c r="E3211" i="3" l="1"/>
  <c r="F3209" i="3"/>
  <c r="Q3268" i="3" s="1"/>
  <c r="X3268" i="3" s="1"/>
  <c r="D3209" i="3"/>
  <c r="AG3208" i="3"/>
  <c r="I3458" i="3"/>
  <c r="H3340" i="3"/>
  <c r="G3274" i="3"/>
  <c r="E3210" i="3" l="1"/>
  <c r="F3208" i="3"/>
  <c r="Q3267" i="3" s="1"/>
  <c r="X3267" i="3" s="1"/>
  <c r="D3208" i="3"/>
  <c r="E3209" i="3" s="1"/>
  <c r="AG3207" i="3"/>
  <c r="H3339" i="3"/>
  <c r="G3273" i="3"/>
  <c r="I3457" i="3"/>
  <c r="F3207" i="3" l="1"/>
  <c r="Q3266" i="3" s="1"/>
  <c r="X3266" i="3" s="1"/>
  <c r="D3207" i="3"/>
  <c r="AG3206" i="3"/>
  <c r="I3456" i="3"/>
  <c r="H3338" i="3"/>
  <c r="G3272" i="3"/>
  <c r="E3208" i="3" l="1"/>
  <c r="F3206" i="3"/>
  <c r="Q3265" i="3" s="1"/>
  <c r="X3265" i="3" s="1"/>
  <c r="D3206" i="3"/>
  <c r="AG3205" i="3"/>
  <c r="G3271" i="3"/>
  <c r="I3455" i="3"/>
  <c r="H3337" i="3"/>
  <c r="E3207" i="3" l="1"/>
  <c r="F3205" i="3"/>
  <c r="Q3264" i="3" s="1"/>
  <c r="X3264" i="3" s="1"/>
  <c r="D3205" i="3"/>
  <c r="E3206" i="3" s="1"/>
  <c r="AG3204" i="3"/>
  <c r="I3454" i="3"/>
  <c r="H3336" i="3"/>
  <c r="G3270" i="3"/>
  <c r="F3204" i="3" l="1"/>
  <c r="Q3263" i="3" s="1"/>
  <c r="X3263" i="3" s="1"/>
  <c r="D3204" i="3"/>
  <c r="E3205" i="3" s="1"/>
  <c r="AG3203" i="3"/>
  <c r="I3453" i="3"/>
  <c r="G3269" i="3"/>
  <c r="H3335" i="3"/>
  <c r="F3203" i="3" l="1"/>
  <c r="Q3262" i="3" s="1"/>
  <c r="X3262" i="3" s="1"/>
  <c r="D3203" i="3"/>
  <c r="E3204" i="3" s="1"/>
  <c r="AG3202" i="3"/>
  <c r="I3452" i="3"/>
  <c r="G3268" i="3"/>
  <c r="H3334" i="3"/>
  <c r="F3202" i="3" l="1"/>
  <c r="Q3261" i="3" s="1"/>
  <c r="X3261" i="3" s="1"/>
  <c r="D3202" i="3"/>
  <c r="E3203" i="3" s="1"/>
  <c r="AG3201" i="3"/>
  <c r="I3451" i="3"/>
  <c r="G3267" i="3"/>
  <c r="H3333" i="3"/>
  <c r="F3201" i="3" l="1"/>
  <c r="Q3260" i="3" s="1"/>
  <c r="X3260" i="3" s="1"/>
  <c r="D3201" i="3"/>
  <c r="E3202" i="3" s="1"/>
  <c r="AG3200" i="3"/>
  <c r="H3332" i="3"/>
  <c r="I3450" i="3"/>
  <c r="G3266" i="3"/>
  <c r="F3200" i="3" l="1"/>
  <c r="Q3259" i="3" s="1"/>
  <c r="X3259" i="3" s="1"/>
  <c r="D3200" i="3"/>
  <c r="AG3199" i="3"/>
  <c r="H3331" i="3"/>
  <c r="G3265" i="3"/>
  <c r="I3449" i="3"/>
  <c r="E3201" i="3" l="1"/>
  <c r="F3199" i="3"/>
  <c r="Q3258" i="3" s="1"/>
  <c r="X3258" i="3" s="1"/>
  <c r="D3199" i="3"/>
  <c r="E3200" i="3" s="1"/>
  <c r="AG3198" i="3"/>
  <c r="I3448" i="3"/>
  <c r="H3330" i="3"/>
  <c r="G3264" i="3"/>
  <c r="F3198" i="3" l="1"/>
  <c r="Q3257" i="3" s="1"/>
  <c r="X3257" i="3" s="1"/>
  <c r="D3198" i="3"/>
  <c r="E3199" i="3" s="1"/>
  <c r="AG3197" i="3"/>
  <c r="G3263" i="3"/>
  <c r="I3447" i="3"/>
  <c r="H3329" i="3"/>
  <c r="F3197" i="3" l="1"/>
  <c r="Q3256" i="3" s="1"/>
  <c r="X3256" i="3" s="1"/>
  <c r="D3197" i="3"/>
  <c r="AG3196" i="3"/>
  <c r="H3328" i="3"/>
  <c r="I3446" i="3"/>
  <c r="G3262" i="3"/>
  <c r="E3198" i="3" l="1"/>
  <c r="F3196" i="3"/>
  <c r="Q3255" i="3" s="1"/>
  <c r="X3255" i="3" s="1"/>
  <c r="D3196" i="3"/>
  <c r="AG3195" i="3"/>
  <c r="I3445" i="3"/>
  <c r="H3327" i="3"/>
  <c r="G3261" i="3"/>
  <c r="E3197" i="3" l="1"/>
  <c r="F3195" i="3"/>
  <c r="Q3254" i="3" s="1"/>
  <c r="X3254" i="3" s="1"/>
  <c r="D3195" i="3"/>
  <c r="AG3194" i="3"/>
  <c r="G3260" i="3"/>
  <c r="I3444" i="3"/>
  <c r="H3326" i="3"/>
  <c r="E3196" i="3" l="1"/>
  <c r="F3194" i="3"/>
  <c r="Q3253" i="3" s="1"/>
  <c r="X3253" i="3" s="1"/>
  <c r="D3194" i="3"/>
  <c r="AG3193" i="3"/>
  <c r="H3325" i="3"/>
  <c r="I3443" i="3"/>
  <c r="G3259" i="3"/>
  <c r="E3195" i="3" l="1"/>
  <c r="F3193" i="3"/>
  <c r="Q3252" i="3" s="1"/>
  <c r="X3252" i="3" s="1"/>
  <c r="D3193" i="3"/>
  <c r="E3194" i="3" s="1"/>
  <c r="AG3192" i="3"/>
  <c r="I3442" i="3"/>
  <c r="G3258" i="3"/>
  <c r="H3324" i="3"/>
  <c r="F3192" i="3" l="1"/>
  <c r="Q3251" i="3" s="1"/>
  <c r="X3251" i="3" s="1"/>
  <c r="D3192" i="3"/>
  <c r="E3193" i="3" s="1"/>
  <c r="AG3191" i="3"/>
  <c r="H3323" i="3"/>
  <c r="I3441" i="3"/>
  <c r="G3257" i="3"/>
  <c r="F3191" i="3" l="1"/>
  <c r="Q3250" i="3" s="1"/>
  <c r="X3250" i="3" s="1"/>
  <c r="D3191" i="3"/>
  <c r="E3192" i="3" s="1"/>
  <c r="AG3190" i="3"/>
  <c r="H3322" i="3"/>
  <c r="I3440" i="3"/>
  <c r="G3256" i="3"/>
  <c r="F3190" i="3" l="1"/>
  <c r="Q3249" i="3" s="1"/>
  <c r="X3249" i="3" s="1"/>
  <c r="D3190" i="3"/>
  <c r="E3191" i="3" s="1"/>
  <c r="AG3189" i="3"/>
  <c r="I3439" i="3"/>
  <c r="H3321" i="3"/>
  <c r="G3255" i="3"/>
  <c r="F3189" i="3" l="1"/>
  <c r="Q3248" i="3" s="1"/>
  <c r="X3248" i="3" s="1"/>
  <c r="D3189" i="3"/>
  <c r="E3190" i="3" s="1"/>
  <c r="AG3188" i="3"/>
  <c r="G3254" i="3"/>
  <c r="I3438" i="3"/>
  <c r="H3320" i="3"/>
  <c r="F3188" i="3" l="1"/>
  <c r="Q3247" i="3" s="1"/>
  <c r="X3247" i="3" s="1"/>
  <c r="D3188" i="3"/>
  <c r="E3189" i="3" s="1"/>
  <c r="AG3187" i="3"/>
  <c r="I3437" i="3"/>
  <c r="H3319" i="3"/>
  <c r="G3253" i="3"/>
  <c r="F3187" i="3" l="1"/>
  <c r="Q3246" i="3" s="1"/>
  <c r="X3246" i="3" s="1"/>
  <c r="D3187" i="3"/>
  <c r="E3188" i="3" s="1"/>
  <c r="AG3186" i="3"/>
  <c r="I3436" i="3"/>
  <c r="G3252" i="3"/>
  <c r="H3318" i="3"/>
  <c r="F3186" i="3" l="1"/>
  <c r="Q3245" i="3" s="1"/>
  <c r="X3245" i="3" s="1"/>
  <c r="D3186" i="3"/>
  <c r="AG3185" i="3"/>
  <c r="H3317" i="3"/>
  <c r="I3435" i="3"/>
  <c r="G3251" i="3"/>
  <c r="E3187" i="3" l="1"/>
  <c r="F3185" i="3"/>
  <c r="Q3244" i="3" s="1"/>
  <c r="X3244" i="3" s="1"/>
  <c r="D3185" i="3"/>
  <c r="AG3184" i="3"/>
  <c r="I3434" i="3"/>
  <c r="G3250" i="3"/>
  <c r="H3316" i="3"/>
  <c r="E3186" i="3" l="1"/>
  <c r="F3184" i="3"/>
  <c r="Q3243" i="3" s="1"/>
  <c r="X3243" i="3" s="1"/>
  <c r="D3184" i="3"/>
  <c r="E3185" i="3" s="1"/>
  <c r="AG3183" i="3"/>
  <c r="I3433" i="3"/>
  <c r="H3315" i="3"/>
  <c r="G3249" i="3"/>
  <c r="F3183" i="3" l="1"/>
  <c r="Q3242" i="3" s="1"/>
  <c r="X3242" i="3" s="1"/>
  <c r="D3183" i="3"/>
  <c r="AG3182" i="3"/>
  <c r="I3432" i="3"/>
  <c r="H3314" i="3"/>
  <c r="G3248" i="3"/>
  <c r="E3184" i="3" l="1"/>
  <c r="F3182" i="3"/>
  <c r="Q3241" i="3" s="1"/>
  <c r="X3241" i="3" s="1"/>
  <c r="D3182" i="3"/>
  <c r="AG3181" i="3"/>
  <c r="I3431" i="3"/>
  <c r="G3247" i="3"/>
  <c r="H3313" i="3"/>
  <c r="E3183" i="3" l="1"/>
  <c r="F3181" i="3"/>
  <c r="Q3240" i="3" s="1"/>
  <c r="X3240" i="3" s="1"/>
  <c r="D3181" i="3"/>
  <c r="E3182" i="3" s="1"/>
  <c r="AG3180" i="3"/>
  <c r="I3430" i="3"/>
  <c r="G3246" i="3"/>
  <c r="H3312" i="3"/>
  <c r="F3180" i="3" l="1"/>
  <c r="Q3239" i="3" s="1"/>
  <c r="X3239" i="3" s="1"/>
  <c r="D3180" i="3"/>
  <c r="AG3179" i="3"/>
  <c r="H3311" i="3"/>
  <c r="I3429" i="3"/>
  <c r="G3245" i="3"/>
  <c r="E3181" i="3" l="1"/>
  <c r="F3179" i="3"/>
  <c r="Q3238" i="3" s="1"/>
  <c r="X3238" i="3" s="1"/>
  <c r="D3179" i="3"/>
  <c r="E3180" i="3" s="1"/>
  <c r="AG3178" i="3"/>
  <c r="I3428" i="3"/>
  <c r="H3310" i="3"/>
  <c r="G3244" i="3"/>
  <c r="F3178" i="3" l="1"/>
  <c r="Q3237" i="3" s="1"/>
  <c r="X3237" i="3" s="1"/>
  <c r="D3178" i="3"/>
  <c r="AG3177" i="3"/>
  <c r="I3427" i="3"/>
  <c r="H3309" i="3"/>
  <c r="G3243" i="3"/>
  <c r="E3179" i="3" l="1"/>
  <c r="F3177" i="3"/>
  <c r="Q3236" i="3" s="1"/>
  <c r="X3236" i="3" s="1"/>
  <c r="D3177" i="3"/>
  <c r="E3178" i="3" s="1"/>
  <c r="AG3176" i="3"/>
  <c r="G3242" i="3"/>
  <c r="I3426" i="3"/>
  <c r="H3308" i="3"/>
  <c r="F3176" i="3" l="1"/>
  <c r="Q3235" i="3" s="1"/>
  <c r="X3235" i="3" s="1"/>
  <c r="D3176" i="3"/>
  <c r="AG3175" i="3"/>
  <c r="G3241" i="3"/>
  <c r="I3425" i="3"/>
  <c r="H3307" i="3"/>
  <c r="E3177" i="3" l="1"/>
  <c r="F3175" i="3"/>
  <c r="Q3234" i="3" s="1"/>
  <c r="X3234" i="3" s="1"/>
  <c r="D3175" i="3"/>
  <c r="AG3174" i="3"/>
  <c r="I3424" i="3"/>
  <c r="H3306" i="3"/>
  <c r="G3240" i="3"/>
  <c r="E3176" i="3" l="1"/>
  <c r="F3174" i="3"/>
  <c r="Q3233" i="3" s="1"/>
  <c r="X3233" i="3" s="1"/>
  <c r="D3174" i="3"/>
  <c r="E3175" i="3" s="1"/>
  <c r="AG3173" i="3"/>
  <c r="I3423" i="3"/>
  <c r="H3305" i="3"/>
  <c r="G3239" i="3"/>
  <c r="F3173" i="3" l="1"/>
  <c r="Q3232" i="3" s="1"/>
  <c r="X3232" i="3" s="1"/>
  <c r="D3173" i="3"/>
  <c r="AG3172" i="3"/>
  <c r="I3422" i="3"/>
  <c r="H3304" i="3"/>
  <c r="G3238" i="3"/>
  <c r="E3174" i="3" l="1"/>
  <c r="F3172" i="3"/>
  <c r="Q3231" i="3" s="1"/>
  <c r="X3231" i="3" s="1"/>
  <c r="D3172" i="3"/>
  <c r="E3173" i="3" s="1"/>
  <c r="AG3171" i="3"/>
  <c r="I3421" i="3"/>
  <c r="H3303" i="3"/>
  <c r="G3237" i="3"/>
  <c r="F3171" i="3" l="1"/>
  <c r="Q3230" i="3" s="1"/>
  <c r="X3230" i="3" s="1"/>
  <c r="D3171" i="3"/>
  <c r="AG3170" i="3"/>
  <c r="I3420" i="3"/>
  <c r="H3302" i="3"/>
  <c r="G3236" i="3"/>
  <c r="E3172" i="3" l="1"/>
  <c r="F3170" i="3"/>
  <c r="Q3229" i="3" s="1"/>
  <c r="X3229" i="3" s="1"/>
  <c r="D3170" i="3"/>
  <c r="AG3169" i="3"/>
  <c r="H3301" i="3"/>
  <c r="I3419" i="3"/>
  <c r="G3235" i="3"/>
  <c r="E3171" i="3" l="1"/>
  <c r="F3169" i="3"/>
  <c r="Q3228" i="3" s="1"/>
  <c r="X3228" i="3" s="1"/>
  <c r="D3169" i="3"/>
  <c r="AG3168" i="3"/>
  <c r="H3300" i="3"/>
  <c r="G3234" i="3"/>
  <c r="I3418" i="3"/>
  <c r="E3170" i="3" l="1"/>
  <c r="F3168" i="3"/>
  <c r="Q3227" i="3" s="1"/>
  <c r="X3227" i="3" s="1"/>
  <c r="D3168" i="3"/>
  <c r="AG3167" i="3"/>
  <c r="H3299" i="3"/>
  <c r="I3417" i="3"/>
  <c r="G3233" i="3"/>
  <c r="E3169" i="3" l="1"/>
  <c r="F3167" i="3"/>
  <c r="Q3226" i="3" s="1"/>
  <c r="X3226" i="3" s="1"/>
  <c r="D3167" i="3"/>
  <c r="E3168" i="3" s="1"/>
  <c r="AG3166" i="3"/>
  <c r="I3416" i="3"/>
  <c r="H3298" i="3"/>
  <c r="G3232" i="3"/>
  <c r="F3166" i="3" l="1"/>
  <c r="Q3225" i="3" s="1"/>
  <c r="X3225" i="3" s="1"/>
  <c r="D3166" i="3"/>
  <c r="AG3165" i="3"/>
  <c r="I3415" i="3"/>
  <c r="G3231" i="3"/>
  <c r="H3297" i="3"/>
  <c r="E3167" i="3" l="1"/>
  <c r="F3165" i="3"/>
  <c r="Q3224" i="3" s="1"/>
  <c r="X3224" i="3" s="1"/>
  <c r="D3165" i="3"/>
  <c r="E3166" i="3" s="1"/>
  <c r="AG3164" i="3"/>
  <c r="I3414" i="3"/>
  <c r="G3230" i="3"/>
  <c r="H3296" i="3"/>
  <c r="F3164" i="3" l="1"/>
  <c r="Q3223" i="3" s="1"/>
  <c r="X3223" i="3" s="1"/>
  <c r="D3164" i="3"/>
  <c r="AG3163" i="3"/>
  <c r="H3295" i="3"/>
  <c r="G3229" i="3"/>
  <c r="I3413" i="3"/>
  <c r="E3165" i="3" l="1"/>
  <c r="F3163" i="3"/>
  <c r="Q3222" i="3" s="1"/>
  <c r="X3222" i="3" s="1"/>
  <c r="D3163" i="3"/>
  <c r="AG3162" i="3"/>
  <c r="H3294" i="3"/>
  <c r="I3412" i="3"/>
  <c r="G3228" i="3"/>
  <c r="E3164" i="3" l="1"/>
  <c r="F3162" i="3"/>
  <c r="Q3221" i="3" s="1"/>
  <c r="X3221" i="3" s="1"/>
  <c r="D3162" i="3"/>
  <c r="E3163" i="3" s="1"/>
  <c r="AG3161" i="3"/>
  <c r="I3411" i="3"/>
  <c r="H3293" i="3"/>
  <c r="G3227" i="3"/>
  <c r="F3161" i="3" l="1"/>
  <c r="Q3220" i="3" s="1"/>
  <c r="X3220" i="3" s="1"/>
  <c r="D3161" i="3"/>
  <c r="AG3160" i="3"/>
  <c r="I3410" i="3"/>
  <c r="G3226" i="3"/>
  <c r="H3292" i="3"/>
  <c r="E3162" i="3" l="1"/>
  <c r="F3160" i="3"/>
  <c r="Q3219" i="3" s="1"/>
  <c r="X3219" i="3" s="1"/>
  <c r="D3160" i="3"/>
  <c r="E3161" i="3" s="1"/>
  <c r="AG3159" i="3"/>
  <c r="G3225" i="3"/>
  <c r="I3409" i="3"/>
  <c r="H3291" i="3"/>
  <c r="F3159" i="3" l="1"/>
  <c r="Q3218" i="3" s="1"/>
  <c r="X3218" i="3" s="1"/>
  <c r="D3159" i="3"/>
  <c r="AG3158" i="3"/>
  <c r="H3290" i="3"/>
  <c r="G3224" i="3"/>
  <c r="I3408" i="3"/>
  <c r="E3160" i="3" l="1"/>
  <c r="F3158" i="3"/>
  <c r="Q3217" i="3" s="1"/>
  <c r="X3217" i="3" s="1"/>
  <c r="D3158" i="3"/>
  <c r="AG3157" i="3"/>
  <c r="I3407" i="3"/>
  <c r="H3289" i="3"/>
  <c r="G3223" i="3"/>
  <c r="E3159" i="3" l="1"/>
  <c r="F3157" i="3"/>
  <c r="Q3216" i="3" s="1"/>
  <c r="X3216" i="3" s="1"/>
  <c r="D3157" i="3"/>
  <c r="AG3156" i="3"/>
  <c r="I3406" i="3"/>
  <c r="H3288" i="3"/>
  <c r="G3222" i="3"/>
  <c r="E3158" i="3" l="1"/>
  <c r="F3156" i="3"/>
  <c r="Q3215" i="3" s="1"/>
  <c r="X3215" i="3" s="1"/>
  <c r="D3156" i="3"/>
  <c r="AG3155" i="3"/>
  <c r="I3405" i="3"/>
  <c r="H3287" i="3"/>
  <c r="G3221" i="3"/>
  <c r="E3157" i="3" l="1"/>
  <c r="F3155" i="3"/>
  <c r="Q3214" i="3" s="1"/>
  <c r="X3214" i="3" s="1"/>
  <c r="D3155" i="3"/>
  <c r="E3156" i="3" s="1"/>
  <c r="AG3154" i="3"/>
  <c r="H3286" i="3"/>
  <c r="I3404" i="3"/>
  <c r="G3220" i="3"/>
  <c r="F3154" i="3" l="1"/>
  <c r="Q3213" i="3" s="1"/>
  <c r="X3213" i="3" s="1"/>
  <c r="D3154" i="3"/>
  <c r="AG3153" i="3"/>
  <c r="I3403" i="3"/>
  <c r="H3285" i="3"/>
  <c r="G3219" i="3"/>
  <c r="E3155" i="3" l="1"/>
  <c r="F3153" i="3"/>
  <c r="Q3212" i="3" s="1"/>
  <c r="X3212" i="3" s="1"/>
  <c r="D3153" i="3"/>
  <c r="AG3152" i="3"/>
  <c r="G3218" i="3"/>
  <c r="I3402" i="3"/>
  <c r="H3284" i="3"/>
  <c r="E3154" i="3" l="1"/>
  <c r="F3152" i="3"/>
  <c r="Q3211" i="3" s="1"/>
  <c r="X3211" i="3" s="1"/>
  <c r="D3152" i="3"/>
  <c r="E3153" i="3" s="1"/>
  <c r="AG3151" i="3"/>
  <c r="I3401" i="3"/>
  <c r="H3283" i="3"/>
  <c r="G3217" i="3"/>
  <c r="F3151" i="3" l="1"/>
  <c r="Q3210" i="3" s="1"/>
  <c r="X3210" i="3" s="1"/>
  <c r="D3151" i="3"/>
  <c r="AG3150" i="3"/>
  <c r="I3400" i="3"/>
  <c r="H3282" i="3"/>
  <c r="G3216" i="3"/>
  <c r="E3152" i="3" l="1"/>
  <c r="F3150" i="3"/>
  <c r="Q3209" i="3" s="1"/>
  <c r="X3209" i="3" s="1"/>
  <c r="D3150" i="3"/>
  <c r="E3151" i="3" s="1"/>
  <c r="AG3149" i="3"/>
  <c r="I3399" i="3"/>
  <c r="H3281" i="3"/>
  <c r="G3215" i="3"/>
  <c r="F3149" i="3" l="1"/>
  <c r="Q3208" i="3" s="1"/>
  <c r="X3208" i="3" s="1"/>
  <c r="D3149" i="3"/>
  <c r="AG3148" i="3"/>
  <c r="I3398" i="3"/>
  <c r="H3280" i="3"/>
  <c r="G3214" i="3"/>
  <c r="E3150" i="3" l="1"/>
  <c r="F3148" i="3"/>
  <c r="Q3207" i="3" s="1"/>
  <c r="X3207" i="3" s="1"/>
  <c r="D3148" i="3"/>
  <c r="E3149" i="3" s="1"/>
  <c r="AG3147" i="3"/>
  <c r="G3213" i="3"/>
  <c r="I3397" i="3"/>
  <c r="H3279" i="3"/>
  <c r="F3147" i="3" l="1"/>
  <c r="Q3206" i="3" s="1"/>
  <c r="X3206" i="3" s="1"/>
  <c r="D3147" i="3"/>
  <c r="E3148" i="3" s="1"/>
  <c r="AG3146" i="3"/>
  <c r="I3396" i="3"/>
  <c r="H3278" i="3"/>
  <c r="G3212" i="3"/>
  <c r="F3146" i="3" l="1"/>
  <c r="Q3205" i="3" s="1"/>
  <c r="X3205" i="3" s="1"/>
  <c r="D3146" i="3"/>
  <c r="E3147" i="3" s="1"/>
  <c r="AG3145" i="3"/>
  <c r="I3395" i="3"/>
  <c r="H3277" i="3"/>
  <c r="G3211" i="3"/>
  <c r="F3145" i="3" l="1"/>
  <c r="Q3204" i="3" s="1"/>
  <c r="X3204" i="3" s="1"/>
  <c r="D3145" i="3"/>
  <c r="E3146" i="3" s="1"/>
  <c r="AG3144" i="3"/>
  <c r="H3276" i="3"/>
  <c r="I3394" i="3"/>
  <c r="G3210" i="3"/>
  <c r="F3144" i="3" l="1"/>
  <c r="Q3203" i="3" s="1"/>
  <c r="X3203" i="3" s="1"/>
  <c r="D3144" i="3"/>
  <c r="E3145" i="3" s="1"/>
  <c r="AG3143" i="3"/>
  <c r="I3393" i="3"/>
  <c r="H3275" i="3"/>
  <c r="G3209" i="3"/>
  <c r="F3143" i="3" l="1"/>
  <c r="Q3202" i="3" s="1"/>
  <c r="X3202" i="3" s="1"/>
  <c r="D3143" i="3"/>
  <c r="E3144" i="3" s="1"/>
  <c r="AG3142" i="3"/>
  <c r="I3392" i="3"/>
  <c r="H3274" i="3"/>
  <c r="G3208" i="3"/>
  <c r="F3142" i="3" l="1"/>
  <c r="Q3201" i="3" s="1"/>
  <c r="X3201" i="3" s="1"/>
  <c r="D3142" i="3"/>
  <c r="E3143" i="3" s="1"/>
  <c r="AG3141" i="3"/>
  <c r="H3273" i="3"/>
  <c r="G3207" i="3"/>
  <c r="I3391" i="3"/>
  <c r="F3141" i="3" l="1"/>
  <c r="Q3200" i="3" s="1"/>
  <c r="X3200" i="3" s="1"/>
  <c r="D3141" i="3"/>
  <c r="E3142" i="3" s="1"/>
  <c r="AG3140" i="3"/>
  <c r="H3272" i="3"/>
  <c r="G3206" i="3"/>
  <c r="I3390" i="3"/>
  <c r="F3140" i="3" l="1"/>
  <c r="Q3199" i="3" s="1"/>
  <c r="X3199" i="3" s="1"/>
  <c r="D3140" i="3"/>
  <c r="E3141" i="3" s="1"/>
  <c r="AG3139" i="3"/>
  <c r="H3271" i="3"/>
  <c r="I3389" i="3"/>
  <c r="G3205" i="3"/>
  <c r="F3139" i="3" l="1"/>
  <c r="Q3198" i="3" s="1"/>
  <c r="X3198" i="3" s="1"/>
  <c r="D3139" i="3"/>
  <c r="E3140" i="3" s="1"/>
  <c r="AG3138" i="3"/>
  <c r="I3388" i="3"/>
  <c r="H3270" i="3"/>
  <c r="G3204" i="3"/>
  <c r="F3138" i="3" l="1"/>
  <c r="Q3197" i="3" s="1"/>
  <c r="X3197" i="3" s="1"/>
  <c r="D3138" i="3"/>
  <c r="E3139" i="3" s="1"/>
  <c r="AG3137" i="3"/>
  <c r="I3387" i="3"/>
  <c r="H3269" i="3"/>
  <c r="G3203" i="3"/>
  <c r="F3137" i="3" l="1"/>
  <c r="Q3196" i="3" s="1"/>
  <c r="X3196" i="3" s="1"/>
  <c r="D3137" i="3"/>
  <c r="E3138" i="3" s="1"/>
  <c r="AG3136" i="3"/>
  <c r="G3202" i="3"/>
  <c r="I3386" i="3"/>
  <c r="H3268" i="3"/>
  <c r="F3136" i="3" l="1"/>
  <c r="Q3195" i="3" s="1"/>
  <c r="X3195" i="3" s="1"/>
  <c r="D3136" i="3"/>
  <c r="E3137" i="3" s="1"/>
  <c r="AG3135" i="3"/>
  <c r="I3385" i="3"/>
  <c r="H3267" i="3"/>
  <c r="G3201" i="3"/>
  <c r="F3135" i="3" l="1"/>
  <c r="Q3194" i="3" s="1"/>
  <c r="X3194" i="3" s="1"/>
  <c r="D3135" i="3"/>
  <c r="E3136" i="3" s="1"/>
  <c r="AG3134" i="3"/>
  <c r="I3384" i="3"/>
  <c r="H3266" i="3"/>
  <c r="G3200" i="3"/>
  <c r="F3134" i="3" l="1"/>
  <c r="Q3193" i="3" s="1"/>
  <c r="X3193" i="3" s="1"/>
  <c r="D3134" i="3"/>
  <c r="E3135" i="3" s="1"/>
  <c r="AG3133" i="3"/>
  <c r="H3265" i="3"/>
  <c r="G3199" i="3"/>
  <c r="I3383" i="3"/>
  <c r="F3133" i="3" l="1"/>
  <c r="Q3192" i="3" s="1"/>
  <c r="X3192" i="3" s="1"/>
  <c r="D3133" i="3"/>
  <c r="E3134" i="3" s="1"/>
  <c r="AG3132" i="3"/>
  <c r="H3264" i="3"/>
  <c r="I3382" i="3"/>
  <c r="G3198" i="3"/>
  <c r="F3132" i="3" l="1"/>
  <c r="Q3191" i="3" s="1"/>
  <c r="X3191" i="3" s="1"/>
  <c r="D3132" i="3"/>
  <c r="AG3131" i="3"/>
  <c r="G3197" i="3"/>
  <c r="I3381" i="3"/>
  <c r="H3263" i="3"/>
  <c r="E3133" i="3" l="1"/>
  <c r="F3131" i="3"/>
  <c r="Q3190" i="3" s="1"/>
  <c r="X3190" i="3" s="1"/>
  <c r="D3131" i="3"/>
  <c r="E3132" i="3" s="1"/>
  <c r="AG3130" i="3"/>
  <c r="I3380" i="3"/>
  <c r="G3196" i="3"/>
  <c r="H3262" i="3"/>
  <c r="F3130" i="3" l="1"/>
  <c r="Q3189" i="3" s="1"/>
  <c r="X3189" i="3" s="1"/>
  <c r="D3130" i="3"/>
  <c r="E3131" i="3" s="1"/>
  <c r="AG3129" i="3"/>
  <c r="I3379" i="3"/>
  <c r="H3261" i="3"/>
  <c r="G3195" i="3"/>
  <c r="F3129" i="3" l="1"/>
  <c r="Q3188" i="3" s="1"/>
  <c r="X3188" i="3" s="1"/>
  <c r="D3129" i="3"/>
  <c r="E3130" i="3" s="1"/>
  <c r="AG3128" i="3"/>
  <c r="H3260" i="3"/>
  <c r="I3378" i="3"/>
  <c r="G3194" i="3"/>
  <c r="F3128" i="3" l="1"/>
  <c r="Q3187" i="3" s="1"/>
  <c r="X3187" i="3" s="1"/>
  <c r="D3128" i="3"/>
  <c r="E3129" i="3" s="1"/>
  <c r="AG3127" i="3"/>
  <c r="I3377" i="3"/>
  <c r="G3193" i="3"/>
  <c r="H3259" i="3"/>
  <c r="F3127" i="3" l="1"/>
  <c r="Q3186" i="3" s="1"/>
  <c r="X3186" i="3" s="1"/>
  <c r="D3127" i="3"/>
  <c r="AG3126" i="3"/>
  <c r="I3376" i="3"/>
  <c r="H3258" i="3"/>
  <c r="G3192" i="3"/>
  <c r="E3128" i="3" l="1"/>
  <c r="F3126" i="3"/>
  <c r="Q3185" i="3" s="1"/>
  <c r="X3185" i="3" s="1"/>
  <c r="D3126" i="3"/>
  <c r="AG3125" i="3"/>
  <c r="I3375" i="3"/>
  <c r="H3257" i="3"/>
  <c r="G3191" i="3"/>
  <c r="E3127" i="3" l="1"/>
  <c r="F3125" i="3"/>
  <c r="Q3184" i="3" s="1"/>
  <c r="X3184" i="3" s="1"/>
  <c r="D3125" i="3"/>
  <c r="AG3124" i="3"/>
  <c r="I3374" i="3"/>
  <c r="H3256" i="3"/>
  <c r="G3190" i="3"/>
  <c r="E3126" i="3" l="1"/>
  <c r="F3124" i="3"/>
  <c r="Q3183" i="3" s="1"/>
  <c r="X3183" i="3" s="1"/>
  <c r="D3124" i="3"/>
  <c r="E3125" i="3" s="1"/>
  <c r="AG3123" i="3"/>
  <c r="H3255" i="3"/>
  <c r="G3189" i="3"/>
  <c r="I3373" i="3"/>
  <c r="F3123" i="3" l="1"/>
  <c r="Q3182" i="3" s="1"/>
  <c r="X3182" i="3" s="1"/>
  <c r="D3123" i="3"/>
  <c r="E3124" i="3" s="1"/>
  <c r="AG3122" i="3"/>
  <c r="I3372" i="3"/>
  <c r="G3188" i="3"/>
  <c r="H3254" i="3"/>
  <c r="F3122" i="3" l="1"/>
  <c r="Q3181" i="3" s="1"/>
  <c r="X3181" i="3" s="1"/>
  <c r="D3122" i="3"/>
  <c r="E3123" i="3" s="1"/>
  <c r="AG3121" i="3"/>
  <c r="H3253" i="3"/>
  <c r="G3187" i="3"/>
  <c r="I3371" i="3"/>
  <c r="F3121" i="3" l="1"/>
  <c r="Q3180" i="3" s="1"/>
  <c r="X3180" i="3" s="1"/>
  <c r="D3121" i="3"/>
  <c r="E3122" i="3" s="1"/>
  <c r="AG3120" i="3"/>
  <c r="I3370" i="3"/>
  <c r="H3252" i="3"/>
  <c r="G3186" i="3"/>
  <c r="F3120" i="3" l="1"/>
  <c r="Q3179" i="3" s="1"/>
  <c r="X3179" i="3" s="1"/>
  <c r="D3120" i="3"/>
  <c r="E3121" i="3" s="1"/>
  <c r="AG3119" i="3"/>
  <c r="I3369" i="3"/>
  <c r="H3251" i="3"/>
  <c r="G3185" i="3"/>
  <c r="F3119" i="3" l="1"/>
  <c r="Q3178" i="3" s="1"/>
  <c r="X3178" i="3" s="1"/>
  <c r="D3119" i="3"/>
  <c r="E3120" i="3" s="1"/>
  <c r="AG3118" i="3"/>
  <c r="H3250" i="3"/>
  <c r="G3184" i="3"/>
  <c r="I3368" i="3"/>
  <c r="F3118" i="3" l="1"/>
  <c r="Q3177" i="3" s="1"/>
  <c r="X3177" i="3" s="1"/>
  <c r="D3118" i="3"/>
  <c r="E3119" i="3" s="1"/>
  <c r="AG3117" i="3"/>
  <c r="I3367" i="3"/>
  <c r="H3249" i="3"/>
  <c r="G3183" i="3"/>
  <c r="F3117" i="3" l="1"/>
  <c r="Q3176" i="3" s="1"/>
  <c r="X3176" i="3" s="1"/>
  <c r="D3117" i="3"/>
  <c r="E3118" i="3" s="1"/>
  <c r="AG3116" i="3"/>
  <c r="H3248" i="3"/>
  <c r="I3366" i="3"/>
  <c r="G3182" i="3"/>
  <c r="F3116" i="3" l="1"/>
  <c r="Q3175" i="3" s="1"/>
  <c r="X3175" i="3" s="1"/>
  <c r="D3116" i="3"/>
  <c r="E3117" i="3" s="1"/>
  <c r="AG3115" i="3"/>
  <c r="I3365" i="3"/>
  <c r="H3247" i="3"/>
  <c r="G3181" i="3"/>
  <c r="F3115" i="3" l="1"/>
  <c r="Q3174" i="3" s="1"/>
  <c r="X3174" i="3" s="1"/>
  <c r="D3115" i="3"/>
  <c r="E3116" i="3" s="1"/>
  <c r="AG3114" i="3"/>
  <c r="I3364" i="3"/>
  <c r="H3246" i="3"/>
  <c r="G3180" i="3"/>
  <c r="F3114" i="3" l="1"/>
  <c r="Q3173" i="3" s="1"/>
  <c r="X3173" i="3" s="1"/>
  <c r="D3114" i="3"/>
  <c r="AG3113" i="3"/>
  <c r="I3363" i="3"/>
  <c r="H3245" i="3"/>
  <c r="G3179" i="3"/>
  <c r="E3115" i="3" l="1"/>
  <c r="F3113" i="3"/>
  <c r="Q3172" i="3" s="1"/>
  <c r="X3172" i="3" s="1"/>
  <c r="D3113" i="3"/>
  <c r="E3114" i="3" s="1"/>
  <c r="AG3112" i="3"/>
  <c r="H3244" i="3"/>
  <c r="I3362" i="3"/>
  <c r="G3178" i="3"/>
  <c r="F3112" i="3" l="1"/>
  <c r="Q3171" i="3" s="1"/>
  <c r="X3171" i="3" s="1"/>
  <c r="D3112" i="3"/>
  <c r="AG3111" i="3"/>
  <c r="G3177" i="3"/>
  <c r="H3243" i="3"/>
  <c r="I3361" i="3"/>
  <c r="E3113" i="3" l="1"/>
  <c r="F3111" i="3"/>
  <c r="Q3170" i="3" s="1"/>
  <c r="X3170" i="3" s="1"/>
  <c r="D3111" i="3"/>
  <c r="E3112" i="3" s="1"/>
  <c r="AG3110" i="3"/>
  <c r="I3360" i="3"/>
  <c r="G3176" i="3"/>
  <c r="H3242" i="3"/>
  <c r="F3110" i="3" l="1"/>
  <c r="Q3169" i="3" s="1"/>
  <c r="X3169" i="3" s="1"/>
  <c r="D3110" i="3"/>
  <c r="AG3109" i="3"/>
  <c r="G3175" i="3"/>
  <c r="I3359" i="3"/>
  <c r="H3241" i="3"/>
  <c r="E3111" i="3" l="1"/>
  <c r="F3109" i="3"/>
  <c r="Q3168" i="3" s="1"/>
  <c r="X3168" i="3" s="1"/>
  <c r="D3109" i="3"/>
  <c r="E3110" i="3" s="1"/>
  <c r="AG3108" i="3"/>
  <c r="I3358" i="3"/>
  <c r="H3240" i="3"/>
  <c r="G3174" i="3"/>
  <c r="F3108" i="3" l="1"/>
  <c r="Q3167" i="3" s="1"/>
  <c r="X3167" i="3" s="1"/>
  <c r="D3108" i="3"/>
  <c r="AG3107" i="3"/>
  <c r="I3357" i="3"/>
  <c r="H3239" i="3"/>
  <c r="G3173" i="3"/>
  <c r="E3109" i="3" l="1"/>
  <c r="F3107" i="3"/>
  <c r="Q3166" i="3" s="1"/>
  <c r="X3166" i="3" s="1"/>
  <c r="D3107" i="3"/>
  <c r="E3108" i="3" s="1"/>
  <c r="AG3106" i="3"/>
  <c r="H3238" i="3"/>
  <c r="I3356" i="3"/>
  <c r="G3172" i="3"/>
  <c r="F3106" i="3" l="1"/>
  <c r="Q3165" i="3" s="1"/>
  <c r="X3165" i="3" s="1"/>
  <c r="D3106" i="3"/>
  <c r="AG3105" i="3"/>
  <c r="G3171" i="3"/>
  <c r="I3355" i="3"/>
  <c r="H3237" i="3"/>
  <c r="E3107" i="3" l="1"/>
  <c r="F3105" i="3"/>
  <c r="Q3164" i="3" s="1"/>
  <c r="X3164" i="3" s="1"/>
  <c r="D3105" i="3"/>
  <c r="E3106" i="3" s="1"/>
  <c r="AG3104" i="3"/>
  <c r="I3354" i="3"/>
  <c r="H3236" i="3"/>
  <c r="G3170" i="3"/>
  <c r="F3104" i="3" l="1"/>
  <c r="Q3163" i="3" s="1"/>
  <c r="X3163" i="3" s="1"/>
  <c r="D3104" i="3"/>
  <c r="AG3103" i="3"/>
  <c r="I3353" i="3"/>
  <c r="G3169" i="3"/>
  <c r="H3235" i="3"/>
  <c r="E3105" i="3" l="1"/>
  <c r="F3103" i="3"/>
  <c r="Q3162" i="3" s="1"/>
  <c r="X3162" i="3" s="1"/>
  <c r="D3103" i="3"/>
  <c r="E3104" i="3" s="1"/>
  <c r="AG3102" i="3"/>
  <c r="I3352" i="3"/>
  <c r="G3168" i="3"/>
  <c r="H3234" i="3"/>
  <c r="F3102" i="3" l="1"/>
  <c r="Q3161" i="3" s="1"/>
  <c r="X3161" i="3" s="1"/>
  <c r="D3102" i="3"/>
  <c r="E3103" i="3" s="1"/>
  <c r="AG3101" i="3"/>
  <c r="I3351" i="3"/>
  <c r="G3167" i="3"/>
  <c r="H3233" i="3"/>
  <c r="F3101" i="3" l="1"/>
  <c r="Q3160" i="3" s="1"/>
  <c r="X3160" i="3" s="1"/>
  <c r="D3101" i="3"/>
  <c r="E3102" i="3" s="1"/>
  <c r="AG3100" i="3"/>
  <c r="I3350" i="3"/>
  <c r="H3232" i="3"/>
  <c r="G3166" i="3"/>
  <c r="F3100" i="3" l="1"/>
  <c r="Q3159" i="3" s="1"/>
  <c r="X3159" i="3" s="1"/>
  <c r="D3100" i="3"/>
  <c r="E3101" i="3" s="1"/>
  <c r="AG3099" i="3"/>
  <c r="I3349" i="3"/>
  <c r="H3231" i="3"/>
  <c r="G3165" i="3"/>
  <c r="F3099" i="3" l="1"/>
  <c r="Q3158" i="3" s="1"/>
  <c r="X3158" i="3" s="1"/>
  <c r="D3099" i="3"/>
  <c r="E3100" i="3" s="1"/>
  <c r="AG3098" i="3"/>
  <c r="G3164" i="3"/>
  <c r="I3348" i="3"/>
  <c r="H3230" i="3"/>
  <c r="F3098" i="3" l="1"/>
  <c r="Q3157" i="3" s="1"/>
  <c r="X3157" i="3" s="1"/>
  <c r="D3098" i="3"/>
  <c r="E3099" i="3" s="1"/>
  <c r="AG3097" i="3"/>
  <c r="I3347" i="3"/>
  <c r="H3229" i="3"/>
  <c r="G3163" i="3"/>
  <c r="F3097" i="3" l="1"/>
  <c r="Q3156" i="3" s="1"/>
  <c r="X3156" i="3" s="1"/>
  <c r="D3097" i="3"/>
  <c r="E3098" i="3" s="1"/>
  <c r="AG3096" i="3"/>
  <c r="I3346" i="3"/>
  <c r="H3228" i="3"/>
  <c r="G3162" i="3"/>
  <c r="F3096" i="3" l="1"/>
  <c r="Q3155" i="3" s="1"/>
  <c r="X3155" i="3" s="1"/>
  <c r="D3096" i="3"/>
  <c r="E3097" i="3" s="1"/>
  <c r="AG3095" i="3"/>
  <c r="H3227" i="3"/>
  <c r="I3345" i="3"/>
  <c r="G3161" i="3"/>
  <c r="F3095" i="3" l="1"/>
  <c r="Q3154" i="3" s="1"/>
  <c r="X3154" i="3" s="1"/>
  <c r="D3095" i="3"/>
  <c r="E3096" i="3" s="1"/>
  <c r="AG3094" i="3"/>
  <c r="I3344" i="3"/>
  <c r="G3160" i="3"/>
  <c r="H3226" i="3"/>
  <c r="F3094" i="3" l="1"/>
  <c r="Q3153" i="3" s="1"/>
  <c r="X3153" i="3" s="1"/>
  <c r="D3094" i="3"/>
  <c r="E3095" i="3" s="1"/>
  <c r="AG3093" i="3"/>
  <c r="I3343" i="3"/>
  <c r="H3225" i="3"/>
  <c r="G3159" i="3"/>
  <c r="F3093" i="3" l="1"/>
  <c r="Q3152" i="3" s="1"/>
  <c r="X3152" i="3" s="1"/>
  <c r="D3093" i="3"/>
  <c r="E3094" i="3" s="1"/>
  <c r="AG3092" i="3"/>
  <c r="I3342" i="3"/>
  <c r="H3224" i="3"/>
  <c r="G3158" i="3"/>
  <c r="F3092" i="3" l="1"/>
  <c r="Q3151" i="3" s="1"/>
  <c r="X3151" i="3" s="1"/>
  <c r="D3092" i="3"/>
  <c r="E3093" i="3" s="1"/>
  <c r="AG3091" i="3"/>
  <c r="H3223" i="3"/>
  <c r="G3157" i="3"/>
  <c r="I3341" i="3"/>
  <c r="F3091" i="3" l="1"/>
  <c r="Q3150" i="3" s="1"/>
  <c r="X3150" i="3" s="1"/>
  <c r="D3091" i="3"/>
  <c r="AG3090" i="3"/>
  <c r="I3340" i="3"/>
  <c r="H3222" i="3"/>
  <c r="G3156" i="3"/>
  <c r="E3092" i="3" l="1"/>
  <c r="F3090" i="3"/>
  <c r="Q3149" i="3" s="1"/>
  <c r="X3149" i="3" s="1"/>
  <c r="D3090" i="3"/>
  <c r="AG3089" i="3"/>
  <c r="H3221" i="3"/>
  <c r="I3339" i="3"/>
  <c r="G3155" i="3"/>
  <c r="E3091" i="3" l="1"/>
  <c r="F3089" i="3"/>
  <c r="Q3148" i="3" s="1"/>
  <c r="X3148" i="3" s="1"/>
  <c r="D3089" i="3"/>
  <c r="AG3088" i="3"/>
  <c r="I3338" i="3"/>
  <c r="H3220" i="3"/>
  <c r="G3154" i="3"/>
  <c r="E3090" i="3" l="1"/>
  <c r="F3088" i="3"/>
  <c r="Q3147" i="3" s="1"/>
  <c r="X3147" i="3" s="1"/>
  <c r="D3088" i="3"/>
  <c r="E3089" i="3" s="1"/>
  <c r="AG3087" i="3"/>
  <c r="H3219" i="3"/>
  <c r="G3153" i="3"/>
  <c r="I3337" i="3"/>
  <c r="F3087" i="3" l="1"/>
  <c r="Q3146" i="3" s="1"/>
  <c r="X3146" i="3" s="1"/>
  <c r="D3087" i="3"/>
  <c r="AG3086" i="3"/>
  <c r="G3152" i="3"/>
  <c r="H3218" i="3"/>
  <c r="I3336" i="3"/>
  <c r="E3088" i="3" l="1"/>
  <c r="F3086" i="3"/>
  <c r="Q3145" i="3" s="1"/>
  <c r="X3145" i="3" s="1"/>
  <c r="D3086" i="3"/>
  <c r="E3087" i="3" s="1"/>
  <c r="AG3085" i="3"/>
  <c r="I3335" i="3"/>
  <c r="H3217" i="3"/>
  <c r="G3151" i="3"/>
  <c r="F3085" i="3" l="1"/>
  <c r="Q3144" i="3" s="1"/>
  <c r="X3144" i="3" s="1"/>
  <c r="D3085" i="3"/>
  <c r="AG3084" i="3"/>
  <c r="H3216" i="3"/>
  <c r="G3150" i="3"/>
  <c r="I3334" i="3"/>
  <c r="E3086" i="3" l="1"/>
  <c r="F3084" i="3"/>
  <c r="Q3143" i="3" s="1"/>
  <c r="X3143" i="3" s="1"/>
  <c r="D3084" i="3"/>
  <c r="E3085" i="3" s="1"/>
  <c r="AG3083" i="3"/>
  <c r="I3333" i="3"/>
  <c r="H3215" i="3"/>
  <c r="G3149" i="3"/>
  <c r="F3083" i="3" l="1"/>
  <c r="Q3142" i="3" s="1"/>
  <c r="X3142" i="3" s="1"/>
  <c r="D3083" i="3"/>
  <c r="E3084" i="3" s="1"/>
  <c r="AG3082" i="3"/>
  <c r="I3332" i="3"/>
  <c r="H3214" i="3"/>
  <c r="G3148" i="3"/>
  <c r="F3082" i="3" l="1"/>
  <c r="Q3141" i="3" s="1"/>
  <c r="X3141" i="3" s="1"/>
  <c r="D3082" i="3"/>
  <c r="E3083" i="3" s="1"/>
  <c r="AG3081" i="3"/>
  <c r="I3331" i="3"/>
  <c r="H3213" i="3"/>
  <c r="G3147" i="3"/>
  <c r="F3081" i="3" l="1"/>
  <c r="Q3140" i="3" s="1"/>
  <c r="X3140" i="3" s="1"/>
  <c r="D3081" i="3"/>
  <c r="E3082" i="3" s="1"/>
  <c r="AG3080" i="3"/>
  <c r="G3146" i="3"/>
  <c r="I3330" i="3"/>
  <c r="H3212" i="3"/>
  <c r="F3080" i="3" l="1"/>
  <c r="Q3139" i="3" s="1"/>
  <c r="X3139" i="3" s="1"/>
  <c r="D3080" i="3"/>
  <c r="E3081" i="3" s="1"/>
  <c r="AG3079" i="3"/>
  <c r="I3329" i="3"/>
  <c r="H3211" i="3"/>
  <c r="G3145" i="3"/>
  <c r="F3079" i="3" l="1"/>
  <c r="Q3138" i="3" s="1"/>
  <c r="X3138" i="3" s="1"/>
  <c r="D3079" i="3"/>
  <c r="E3080" i="3" s="1"/>
  <c r="AG3078" i="3"/>
  <c r="I3328" i="3"/>
  <c r="G3144" i="3"/>
  <c r="H3210" i="3"/>
  <c r="F3078" i="3" l="1"/>
  <c r="Q3137" i="3" s="1"/>
  <c r="X3137" i="3" s="1"/>
  <c r="D3078" i="3"/>
  <c r="E3079" i="3" s="1"/>
  <c r="AG3077" i="3"/>
  <c r="I3327" i="3"/>
  <c r="G3143" i="3"/>
  <c r="H3209" i="3"/>
  <c r="F3077" i="3" l="1"/>
  <c r="Q3136" i="3" s="1"/>
  <c r="X3136" i="3" s="1"/>
  <c r="D3077" i="3"/>
  <c r="E3078" i="3" s="1"/>
  <c r="AG3076" i="3"/>
  <c r="G3142" i="3"/>
  <c r="I3326" i="3"/>
  <c r="H3208" i="3"/>
  <c r="F3076" i="3" l="1"/>
  <c r="Q3135" i="3" s="1"/>
  <c r="X3135" i="3" s="1"/>
  <c r="D3076" i="3"/>
  <c r="E3077" i="3" s="1"/>
  <c r="AG3075" i="3"/>
  <c r="H3207" i="3"/>
  <c r="G3141" i="3"/>
  <c r="I3325" i="3"/>
  <c r="F3075" i="3" l="1"/>
  <c r="Q3134" i="3" s="1"/>
  <c r="X3134" i="3" s="1"/>
  <c r="D3075" i="3"/>
  <c r="E3076" i="3" s="1"/>
  <c r="AG3074" i="3"/>
  <c r="I3324" i="3"/>
  <c r="G3140" i="3"/>
  <c r="H3206" i="3"/>
  <c r="F3074" i="3" l="1"/>
  <c r="Q3133" i="3" s="1"/>
  <c r="X3133" i="3" s="1"/>
  <c r="D3074" i="3"/>
  <c r="E3075" i="3" s="1"/>
  <c r="AG3073" i="3"/>
  <c r="I3323" i="3"/>
  <c r="H3205" i="3"/>
  <c r="G3139" i="3"/>
  <c r="F3073" i="3" l="1"/>
  <c r="Q3132" i="3" s="1"/>
  <c r="X3132" i="3" s="1"/>
  <c r="D3073" i="3"/>
  <c r="E3074" i="3" s="1"/>
  <c r="AG3072" i="3"/>
  <c r="I3322" i="3"/>
  <c r="H3204" i="3"/>
  <c r="G3138" i="3"/>
  <c r="F3072" i="3" l="1"/>
  <c r="Q3131" i="3" s="1"/>
  <c r="X3131" i="3" s="1"/>
  <c r="D3072" i="3"/>
  <c r="E3073" i="3" s="1"/>
  <c r="AG3071" i="3"/>
  <c r="I3321" i="3"/>
  <c r="H3203" i="3"/>
  <c r="G3137" i="3"/>
  <c r="F3071" i="3" l="1"/>
  <c r="Q3130" i="3" s="1"/>
  <c r="X3130" i="3" s="1"/>
  <c r="D3071" i="3"/>
  <c r="E3072" i="3" s="1"/>
  <c r="AG3070" i="3"/>
  <c r="H3202" i="3"/>
  <c r="G3136" i="3"/>
  <c r="I3320" i="3"/>
  <c r="F3070" i="3" l="1"/>
  <c r="Q3129" i="3" s="1"/>
  <c r="X3129" i="3" s="1"/>
  <c r="D3070" i="3"/>
  <c r="E3071" i="3" s="1"/>
  <c r="AG3069" i="3"/>
  <c r="I3319" i="3"/>
  <c r="H3201" i="3"/>
  <c r="G3135" i="3"/>
  <c r="F3069" i="3" l="1"/>
  <c r="Q3128" i="3" s="1"/>
  <c r="X3128" i="3" s="1"/>
  <c r="D3069" i="3"/>
  <c r="E3070" i="3" s="1"/>
  <c r="AG3068" i="3"/>
  <c r="I3318" i="3"/>
  <c r="H3200" i="3"/>
  <c r="G3134" i="3"/>
  <c r="F3068" i="3" l="1"/>
  <c r="Q3127" i="3" s="1"/>
  <c r="X3127" i="3" s="1"/>
  <c r="D3068" i="3"/>
  <c r="E3069" i="3" s="1"/>
  <c r="AG3067" i="3"/>
  <c r="I3317" i="3"/>
  <c r="G3133" i="3"/>
  <c r="H3199" i="3"/>
  <c r="F3067" i="3" l="1"/>
  <c r="Q3126" i="3" s="1"/>
  <c r="X3126" i="3" s="1"/>
  <c r="D3067" i="3"/>
  <c r="E3068" i="3" s="1"/>
  <c r="AG3066" i="3"/>
  <c r="H3198" i="3"/>
  <c r="G3132" i="3"/>
  <c r="I3316" i="3"/>
  <c r="F3066" i="3" l="1"/>
  <c r="Q3125" i="3" s="1"/>
  <c r="X3125" i="3" s="1"/>
  <c r="D3066" i="3"/>
  <c r="E3067" i="3" s="1"/>
  <c r="AG3065" i="3"/>
  <c r="I3315" i="3"/>
  <c r="H3197" i="3"/>
  <c r="G3131" i="3"/>
  <c r="F3065" i="3" l="1"/>
  <c r="Q3124" i="3" s="1"/>
  <c r="X3124" i="3" s="1"/>
  <c r="D3065" i="3"/>
  <c r="E3066" i="3" s="1"/>
  <c r="AG3064" i="3"/>
  <c r="I3314" i="3"/>
  <c r="H3196" i="3"/>
  <c r="G3130" i="3"/>
  <c r="F3064" i="3" l="1"/>
  <c r="Q3123" i="3" s="1"/>
  <c r="X3123" i="3" s="1"/>
  <c r="D3064" i="3"/>
  <c r="E3065" i="3" s="1"/>
  <c r="AG3063" i="3"/>
  <c r="I3313" i="3"/>
  <c r="H3195" i="3"/>
  <c r="G3129" i="3"/>
  <c r="F3063" i="3" l="1"/>
  <c r="Q3122" i="3" s="1"/>
  <c r="X3122" i="3" s="1"/>
  <c r="D3063" i="3"/>
  <c r="E3064" i="3" s="1"/>
  <c r="AG3062" i="3"/>
  <c r="G3128" i="3"/>
  <c r="I3312" i="3"/>
  <c r="H3194" i="3"/>
  <c r="F3062" i="3" l="1"/>
  <c r="Q3121" i="3" s="1"/>
  <c r="X3121" i="3" s="1"/>
  <c r="D3062" i="3"/>
  <c r="E3063" i="3" s="1"/>
  <c r="AG3061" i="3"/>
  <c r="G3127" i="3"/>
  <c r="H3193" i="3"/>
  <c r="I3311" i="3"/>
  <c r="F3061" i="3" l="1"/>
  <c r="Q3120" i="3" s="1"/>
  <c r="X3120" i="3" s="1"/>
  <c r="D3061" i="3"/>
  <c r="AG3060" i="3"/>
  <c r="H3192" i="3"/>
  <c r="G3126" i="3"/>
  <c r="I3310" i="3"/>
  <c r="E3062" i="3" l="1"/>
  <c r="F3060" i="3"/>
  <c r="Q3119" i="3" s="1"/>
  <c r="X3119" i="3" s="1"/>
  <c r="D3060" i="3"/>
  <c r="E3061" i="3" s="1"/>
  <c r="AG3059" i="3"/>
  <c r="H3191" i="3"/>
  <c r="I3309" i="3"/>
  <c r="G3125" i="3"/>
  <c r="F3059" i="3" l="1"/>
  <c r="Q3118" i="3" s="1"/>
  <c r="X3118" i="3" s="1"/>
  <c r="D3059" i="3"/>
  <c r="E3060" i="3" s="1"/>
  <c r="AG3058" i="3"/>
  <c r="I3308" i="3"/>
  <c r="G3124" i="3"/>
  <c r="H3190" i="3"/>
  <c r="F3058" i="3" l="1"/>
  <c r="Q3117" i="3" s="1"/>
  <c r="X3117" i="3" s="1"/>
  <c r="D3058" i="3"/>
  <c r="E3059" i="3" s="1"/>
  <c r="AG3057" i="3"/>
  <c r="I3307" i="3"/>
  <c r="H3189" i="3"/>
  <c r="G3123" i="3"/>
  <c r="F3057" i="3" l="1"/>
  <c r="Q3116" i="3" s="1"/>
  <c r="X3116" i="3" s="1"/>
  <c r="D3057" i="3"/>
  <c r="E3058" i="3" s="1"/>
  <c r="AG3056" i="3"/>
  <c r="G3122" i="3"/>
  <c r="I3306" i="3"/>
  <c r="H3188" i="3"/>
  <c r="F3056" i="3" l="1"/>
  <c r="Q3115" i="3" s="1"/>
  <c r="X3115" i="3" s="1"/>
  <c r="D3056" i="3"/>
  <c r="AG3055" i="3"/>
  <c r="H3187" i="3"/>
  <c r="I3305" i="3"/>
  <c r="G3121" i="3"/>
  <c r="E3057" i="3" l="1"/>
  <c r="F3055" i="3"/>
  <c r="Q3114" i="3" s="1"/>
  <c r="X3114" i="3" s="1"/>
  <c r="D3055" i="3"/>
  <c r="E3056" i="3" s="1"/>
  <c r="AG3054" i="3"/>
  <c r="I3304" i="3"/>
  <c r="H3186" i="3"/>
  <c r="G3120" i="3"/>
  <c r="F3054" i="3" l="1"/>
  <c r="Q3113" i="3" s="1"/>
  <c r="X3113" i="3" s="1"/>
  <c r="D3054" i="3"/>
  <c r="E3055" i="3" s="1"/>
  <c r="AG3053" i="3"/>
  <c r="H3185" i="3"/>
  <c r="G3119" i="3"/>
  <c r="I3303" i="3"/>
  <c r="F3053" i="3" l="1"/>
  <c r="Q3112" i="3" s="1"/>
  <c r="X3112" i="3" s="1"/>
  <c r="D3053" i="3"/>
  <c r="E3054" i="3" s="1"/>
  <c r="AG3052" i="3"/>
  <c r="I3302" i="3"/>
  <c r="H3184" i="3"/>
  <c r="G3118" i="3"/>
  <c r="F3052" i="3" l="1"/>
  <c r="Q3111" i="3" s="1"/>
  <c r="X3111" i="3" s="1"/>
  <c r="D3052" i="3"/>
  <c r="E3053" i="3" s="1"/>
  <c r="AG3051" i="3"/>
  <c r="H3183" i="3"/>
  <c r="I3301" i="3"/>
  <c r="G3117" i="3"/>
  <c r="F3051" i="3" l="1"/>
  <c r="Q3110" i="3" s="1"/>
  <c r="X3110" i="3" s="1"/>
  <c r="D3051" i="3"/>
  <c r="E3052" i="3" s="1"/>
  <c r="AG3050" i="3"/>
  <c r="I3300" i="3"/>
  <c r="G3116" i="3"/>
  <c r="H3182" i="3"/>
  <c r="F3050" i="3" l="1"/>
  <c r="Q3109" i="3" s="1"/>
  <c r="X3109" i="3" s="1"/>
  <c r="D3050" i="3"/>
  <c r="E3051" i="3" s="1"/>
  <c r="AG3049" i="3"/>
  <c r="I3299" i="3"/>
  <c r="G3115" i="3"/>
  <c r="H3181" i="3"/>
  <c r="F3049" i="3" l="1"/>
  <c r="Q3108" i="3" s="1"/>
  <c r="X3108" i="3" s="1"/>
  <c r="D3049" i="3"/>
  <c r="E3050" i="3" s="1"/>
  <c r="AG3048" i="3"/>
  <c r="I3298" i="3"/>
  <c r="G3114" i="3"/>
  <c r="H3180" i="3"/>
  <c r="F3048" i="3" l="1"/>
  <c r="Q3107" i="3" s="1"/>
  <c r="X3107" i="3" s="1"/>
  <c r="D3048" i="3"/>
  <c r="E3049" i="3" s="1"/>
  <c r="AG3047" i="3"/>
  <c r="I3297" i="3"/>
  <c r="H3179" i="3"/>
  <c r="G3113" i="3"/>
  <c r="F3047" i="3" l="1"/>
  <c r="Q3106" i="3" s="1"/>
  <c r="X3106" i="3" s="1"/>
  <c r="D3047" i="3"/>
  <c r="E3048" i="3" s="1"/>
  <c r="AG3046" i="3"/>
  <c r="H3178" i="3"/>
  <c r="G3112" i="3"/>
  <c r="I3296" i="3"/>
  <c r="F3046" i="3" l="1"/>
  <c r="Q3105" i="3" s="1"/>
  <c r="X3105" i="3" s="1"/>
  <c r="D3046" i="3"/>
  <c r="AG3045" i="3"/>
  <c r="I3295" i="3"/>
  <c r="G3111" i="3"/>
  <c r="H3177" i="3"/>
  <c r="E3047" i="3" l="1"/>
  <c r="F3045" i="3"/>
  <c r="Q3104" i="3" s="1"/>
  <c r="X3104" i="3" s="1"/>
  <c r="D3045" i="3"/>
  <c r="E3046" i="3" s="1"/>
  <c r="AG3044" i="3"/>
  <c r="I3294" i="3"/>
  <c r="H3176" i="3"/>
  <c r="G3110" i="3"/>
  <c r="F3044" i="3" l="1"/>
  <c r="Q3103" i="3" s="1"/>
  <c r="X3103" i="3" s="1"/>
  <c r="D3044" i="3"/>
  <c r="E3045" i="3" s="1"/>
  <c r="AG3043" i="3"/>
  <c r="I3293" i="3"/>
  <c r="H3175" i="3"/>
  <c r="G3109" i="3"/>
  <c r="F3043" i="3" l="1"/>
  <c r="Q3102" i="3" s="1"/>
  <c r="X3102" i="3" s="1"/>
  <c r="D3043" i="3"/>
  <c r="E3044" i="3" s="1"/>
  <c r="AG3042" i="3"/>
  <c r="I3292" i="3"/>
  <c r="H3174" i="3"/>
  <c r="G3108" i="3"/>
  <c r="F3042" i="3" l="1"/>
  <c r="Q3101" i="3" s="1"/>
  <c r="X3101" i="3" s="1"/>
  <c r="D3042" i="3"/>
  <c r="E3043" i="3" s="1"/>
  <c r="AG3041" i="3"/>
  <c r="H3173" i="3"/>
  <c r="I3291" i="3"/>
  <c r="G3107" i="3"/>
  <c r="F3041" i="3" l="1"/>
  <c r="Q3100" i="3" s="1"/>
  <c r="X3100" i="3" s="1"/>
  <c r="D3041" i="3"/>
  <c r="E3042" i="3" s="1"/>
  <c r="AG3040" i="3"/>
  <c r="I3290" i="3"/>
  <c r="G3106" i="3"/>
  <c r="H3172" i="3"/>
  <c r="F3040" i="3" l="1"/>
  <c r="Q3099" i="3" s="1"/>
  <c r="X3099" i="3" s="1"/>
  <c r="D3040" i="3"/>
  <c r="E3041" i="3" s="1"/>
  <c r="AG3039" i="3"/>
  <c r="H3171" i="3"/>
  <c r="I3289" i="3"/>
  <c r="G3105" i="3"/>
  <c r="F3039" i="3" l="1"/>
  <c r="Q3098" i="3" s="1"/>
  <c r="X3098" i="3" s="1"/>
  <c r="D3039" i="3"/>
  <c r="E3040" i="3" s="1"/>
  <c r="AG3038" i="3"/>
  <c r="G3104" i="3"/>
  <c r="H3170" i="3"/>
  <c r="I3288" i="3"/>
  <c r="F3038" i="3" l="1"/>
  <c r="Q3097" i="3" s="1"/>
  <c r="X3097" i="3" s="1"/>
  <c r="D3038" i="3"/>
  <c r="E3039" i="3" s="1"/>
  <c r="AG3037" i="3"/>
  <c r="G3103" i="3"/>
  <c r="H3169" i="3"/>
  <c r="I3287" i="3"/>
  <c r="F3037" i="3" l="1"/>
  <c r="Q3096" i="3" s="1"/>
  <c r="X3096" i="3" s="1"/>
  <c r="D3037" i="3"/>
  <c r="E3038" i="3" s="1"/>
  <c r="AG3036" i="3"/>
  <c r="I3286" i="3"/>
  <c r="G3102" i="3"/>
  <c r="H3168" i="3"/>
  <c r="F3036" i="3" l="1"/>
  <c r="Q3095" i="3" s="1"/>
  <c r="X3095" i="3" s="1"/>
  <c r="D3036" i="3"/>
  <c r="E3037" i="3" s="1"/>
  <c r="AG3035" i="3"/>
  <c r="G3101" i="3"/>
  <c r="H3167" i="3"/>
  <c r="I3285" i="3"/>
  <c r="F3035" i="3" l="1"/>
  <c r="Q3094" i="3" s="1"/>
  <c r="X3094" i="3" s="1"/>
  <c r="D3035" i="3"/>
  <c r="E3036" i="3" s="1"/>
  <c r="AG3034" i="3"/>
  <c r="I3284" i="3"/>
  <c r="H3166" i="3"/>
  <c r="G3100" i="3"/>
  <c r="F3034" i="3" l="1"/>
  <c r="Q3093" i="3" s="1"/>
  <c r="X3093" i="3" s="1"/>
  <c r="D3034" i="3"/>
  <c r="E3035" i="3" s="1"/>
  <c r="AG3033" i="3"/>
  <c r="I3283" i="3"/>
  <c r="H3165" i="3"/>
  <c r="G3099" i="3"/>
  <c r="F3033" i="3" l="1"/>
  <c r="Q3092" i="3" s="1"/>
  <c r="X3092" i="3" s="1"/>
  <c r="D3033" i="3"/>
  <c r="E3034" i="3" s="1"/>
  <c r="AG3032" i="3"/>
  <c r="G3098" i="3"/>
  <c r="I3282" i="3"/>
  <c r="H3164" i="3"/>
  <c r="F3032" i="3" l="1"/>
  <c r="Q3091" i="3" s="1"/>
  <c r="X3091" i="3" s="1"/>
  <c r="D3032" i="3"/>
  <c r="E3033" i="3" s="1"/>
  <c r="AG3031" i="3"/>
  <c r="H3163" i="3"/>
  <c r="I3281" i="3"/>
  <c r="G3097" i="3"/>
  <c r="F3031" i="3" l="1"/>
  <c r="Q3090" i="3" s="1"/>
  <c r="X3090" i="3" s="1"/>
  <c r="D3031" i="3"/>
  <c r="E3032" i="3" s="1"/>
  <c r="AG3030" i="3"/>
  <c r="I3280" i="3"/>
  <c r="H3162" i="3"/>
  <c r="G3096" i="3"/>
  <c r="F3030" i="3" l="1"/>
  <c r="Q3089" i="3" s="1"/>
  <c r="X3089" i="3" s="1"/>
  <c r="D3030" i="3"/>
  <c r="E3031" i="3" s="1"/>
  <c r="AG3029" i="3"/>
  <c r="I3279" i="3"/>
  <c r="G3095" i="3"/>
  <c r="H3161" i="3"/>
  <c r="F3029" i="3" l="1"/>
  <c r="Q3088" i="3" s="1"/>
  <c r="X3088" i="3" s="1"/>
  <c r="D3029" i="3"/>
  <c r="E3030" i="3" s="1"/>
  <c r="AG3028" i="3"/>
  <c r="H3160" i="3"/>
  <c r="G3094" i="3"/>
  <c r="I3278" i="3"/>
  <c r="F3028" i="3" l="1"/>
  <c r="Q3087" i="3" s="1"/>
  <c r="X3087" i="3" s="1"/>
  <c r="D3028" i="3"/>
  <c r="E3029" i="3" s="1"/>
  <c r="AG3027" i="3"/>
  <c r="I3277" i="3"/>
  <c r="G3093" i="3"/>
  <c r="H3159" i="3"/>
  <c r="F3027" i="3" l="1"/>
  <c r="Q3086" i="3" s="1"/>
  <c r="X3086" i="3" s="1"/>
  <c r="D3027" i="3"/>
  <c r="AG3026" i="3"/>
  <c r="I3276" i="3"/>
  <c r="H3158" i="3"/>
  <c r="G3092" i="3"/>
  <c r="E3028" i="3" l="1"/>
  <c r="F3026" i="3"/>
  <c r="Q3085" i="3" s="1"/>
  <c r="X3085" i="3" s="1"/>
  <c r="D3026" i="3"/>
  <c r="E3027" i="3" s="1"/>
  <c r="AG3025" i="3"/>
  <c r="I3275" i="3"/>
  <c r="H3157" i="3"/>
  <c r="G3091" i="3"/>
  <c r="F3025" i="3" l="1"/>
  <c r="Q3084" i="3" s="1"/>
  <c r="X3084" i="3" s="1"/>
  <c r="D3025" i="3"/>
  <c r="AG3024" i="3"/>
  <c r="I3274" i="3"/>
  <c r="H3156" i="3"/>
  <c r="G3090" i="3"/>
  <c r="E3026" i="3" l="1"/>
  <c r="F3024" i="3"/>
  <c r="Q3083" i="3" s="1"/>
  <c r="X3083" i="3" s="1"/>
  <c r="D3024" i="3"/>
  <c r="E3025" i="3" s="1"/>
  <c r="AG3023" i="3"/>
  <c r="I3273" i="3"/>
  <c r="H3155" i="3"/>
  <c r="G3089" i="3"/>
  <c r="F3023" i="3" l="1"/>
  <c r="Q3082" i="3" s="1"/>
  <c r="X3082" i="3" s="1"/>
  <c r="D3023" i="3"/>
  <c r="E3024" i="3" s="1"/>
  <c r="AG3022" i="3"/>
  <c r="H3154" i="3"/>
  <c r="G3088" i="3"/>
  <c r="I3272" i="3"/>
  <c r="F3022" i="3" l="1"/>
  <c r="Q3081" i="3" s="1"/>
  <c r="X3081" i="3" s="1"/>
  <c r="D3022" i="3"/>
  <c r="E3023" i="3" s="1"/>
  <c r="AG3021" i="3"/>
  <c r="I3271" i="3"/>
  <c r="G3087" i="3"/>
  <c r="H3153" i="3"/>
  <c r="F3021" i="3" l="1"/>
  <c r="Q3080" i="3" s="1"/>
  <c r="X3080" i="3" s="1"/>
  <c r="D3021" i="3"/>
  <c r="E3022" i="3" s="1"/>
  <c r="AG3020" i="3"/>
  <c r="H3152" i="3"/>
  <c r="I3270" i="3"/>
  <c r="G3086" i="3"/>
  <c r="F3020" i="3" l="1"/>
  <c r="Q3079" i="3" s="1"/>
  <c r="X3079" i="3" s="1"/>
  <c r="D3020" i="3"/>
  <c r="E3021" i="3" s="1"/>
  <c r="AG3019" i="3"/>
  <c r="H3151" i="3"/>
  <c r="G3085" i="3"/>
  <c r="I3269" i="3"/>
  <c r="F3019" i="3" l="1"/>
  <c r="Q3078" i="3" s="1"/>
  <c r="X3078" i="3" s="1"/>
  <c r="D3019" i="3"/>
  <c r="E3020" i="3" s="1"/>
  <c r="AG3018" i="3"/>
  <c r="H3150" i="3"/>
  <c r="I3268" i="3"/>
  <c r="G3084" i="3"/>
  <c r="F3018" i="3" l="1"/>
  <c r="Q3077" i="3" s="1"/>
  <c r="X3077" i="3" s="1"/>
  <c r="D3018" i="3"/>
  <c r="E3019" i="3" s="1"/>
  <c r="AG3017" i="3"/>
  <c r="I3267" i="3"/>
  <c r="G3083" i="3"/>
  <c r="H3149" i="3"/>
  <c r="F3017" i="3" l="1"/>
  <c r="Q3076" i="3" s="1"/>
  <c r="X3076" i="3" s="1"/>
  <c r="D3017" i="3"/>
  <c r="E3018" i="3" s="1"/>
  <c r="AG3016" i="3"/>
  <c r="H3148" i="3"/>
  <c r="G3082" i="3"/>
  <c r="I3266" i="3"/>
  <c r="F3016" i="3" l="1"/>
  <c r="Q3075" i="3" s="1"/>
  <c r="X3075" i="3" s="1"/>
  <c r="D3016" i="3"/>
  <c r="AG3015" i="3"/>
  <c r="I3265" i="3"/>
  <c r="H3147" i="3"/>
  <c r="G3081" i="3"/>
  <c r="E3017" i="3" l="1"/>
  <c r="F3015" i="3"/>
  <c r="Q3074" i="3" s="1"/>
  <c r="X3074" i="3" s="1"/>
  <c r="D3015" i="3"/>
  <c r="E3016" i="3" s="1"/>
  <c r="AG3014" i="3"/>
  <c r="G3080" i="3"/>
  <c r="H3146" i="3"/>
  <c r="I3264" i="3"/>
  <c r="F3014" i="3" l="1"/>
  <c r="Q3073" i="3" s="1"/>
  <c r="X3073" i="3" s="1"/>
  <c r="D3014" i="3"/>
  <c r="E3015" i="3" s="1"/>
  <c r="AG3013" i="3"/>
  <c r="I3263" i="3"/>
  <c r="H3145" i="3"/>
  <c r="G3079" i="3"/>
  <c r="F3013" i="3" l="1"/>
  <c r="Q3072" i="3" s="1"/>
  <c r="X3072" i="3" s="1"/>
  <c r="D3013" i="3"/>
  <c r="E3014" i="3" s="1"/>
  <c r="AG3012" i="3"/>
  <c r="I3262" i="3"/>
  <c r="H3144" i="3"/>
  <c r="G3078" i="3"/>
  <c r="F3012" i="3" l="1"/>
  <c r="Q3071" i="3" s="1"/>
  <c r="X3071" i="3" s="1"/>
  <c r="D3012" i="3"/>
  <c r="AG3011" i="3"/>
  <c r="I3261" i="3"/>
  <c r="H3143" i="3"/>
  <c r="G3077" i="3"/>
  <c r="E3013" i="3" l="1"/>
  <c r="F3011" i="3"/>
  <c r="Q3070" i="3" s="1"/>
  <c r="X3070" i="3" s="1"/>
  <c r="D3011" i="3"/>
  <c r="E3012" i="3" s="1"/>
  <c r="AG3010" i="3"/>
  <c r="H3142" i="3"/>
  <c r="I3260" i="3"/>
  <c r="G3076" i="3"/>
  <c r="F3010" i="3" l="1"/>
  <c r="Q3069" i="3" s="1"/>
  <c r="X3069" i="3" s="1"/>
  <c r="D3010" i="3"/>
  <c r="E3011" i="3" s="1"/>
  <c r="AG3009" i="3"/>
  <c r="G3075" i="3"/>
  <c r="I3259" i="3"/>
  <c r="H3141" i="3"/>
  <c r="F3009" i="3" l="1"/>
  <c r="Q3068" i="3" s="1"/>
  <c r="X3068" i="3" s="1"/>
  <c r="D3009" i="3"/>
  <c r="AG3008" i="3"/>
  <c r="I3258" i="3"/>
  <c r="H3140" i="3"/>
  <c r="G3074" i="3"/>
  <c r="E3010" i="3" l="1"/>
  <c r="F3008" i="3"/>
  <c r="Q3067" i="3" s="1"/>
  <c r="X3067" i="3" s="1"/>
  <c r="D3008" i="3"/>
  <c r="E3009" i="3" s="1"/>
  <c r="AG3007" i="3"/>
  <c r="I3257" i="3"/>
  <c r="H3139" i="3"/>
  <c r="G3073" i="3"/>
  <c r="F3007" i="3" l="1"/>
  <c r="Q3066" i="3" s="1"/>
  <c r="X3066" i="3" s="1"/>
  <c r="D3007" i="3"/>
  <c r="E3008" i="3" s="1"/>
  <c r="AG3006" i="3"/>
  <c r="H3138" i="3"/>
  <c r="G3072" i="3"/>
  <c r="I3256" i="3"/>
  <c r="F3006" i="3" l="1"/>
  <c r="Q3065" i="3" s="1"/>
  <c r="X3065" i="3" s="1"/>
  <c r="D3006" i="3"/>
  <c r="E3007" i="3" s="1"/>
  <c r="AG3005" i="3"/>
  <c r="I3255" i="3"/>
  <c r="G3071" i="3"/>
  <c r="H3137" i="3"/>
  <c r="F3005" i="3" l="1"/>
  <c r="Q3064" i="3" s="1"/>
  <c r="X3064" i="3" s="1"/>
  <c r="D3005" i="3"/>
  <c r="E3006" i="3" s="1"/>
  <c r="AG3004" i="3"/>
  <c r="I3254" i="3"/>
  <c r="H3136" i="3"/>
  <c r="G3070" i="3"/>
  <c r="F3004" i="3" l="1"/>
  <c r="Q3063" i="3" s="1"/>
  <c r="X3063" i="3" s="1"/>
  <c r="D3004" i="3"/>
  <c r="E3005" i="3" s="1"/>
  <c r="AG3003" i="3"/>
  <c r="I3253" i="3"/>
  <c r="H3135" i="3"/>
  <c r="G3069" i="3"/>
  <c r="F3003" i="3" l="1"/>
  <c r="Q3062" i="3" s="1"/>
  <c r="X3062" i="3" s="1"/>
  <c r="D3003" i="3"/>
  <c r="E3004" i="3" s="1"/>
  <c r="AG3002" i="3"/>
  <c r="H3134" i="3"/>
  <c r="G3068" i="3"/>
  <c r="I3252" i="3"/>
  <c r="F3002" i="3" l="1"/>
  <c r="Q3061" i="3" s="1"/>
  <c r="X3061" i="3" s="1"/>
  <c r="D3002" i="3"/>
  <c r="E3003" i="3" s="1"/>
  <c r="AG3001" i="3"/>
  <c r="I3251" i="3"/>
  <c r="H3133" i="3"/>
  <c r="G3067" i="3"/>
  <c r="F3001" i="3" l="1"/>
  <c r="Q3060" i="3" s="1"/>
  <c r="X3060" i="3" s="1"/>
  <c r="D3001" i="3"/>
  <c r="E3002" i="3" s="1"/>
  <c r="AG3000" i="3"/>
  <c r="H3132" i="3"/>
  <c r="G3066" i="3"/>
  <c r="I3250" i="3"/>
  <c r="F3000" i="3" l="1"/>
  <c r="Q3059" i="3" s="1"/>
  <c r="X3059" i="3" s="1"/>
  <c r="D3000" i="3"/>
  <c r="E3001" i="3" s="1"/>
  <c r="AG2999" i="3"/>
  <c r="H3131" i="3"/>
  <c r="I3249" i="3"/>
  <c r="G3065" i="3"/>
  <c r="F2999" i="3" l="1"/>
  <c r="Q3058" i="3" s="1"/>
  <c r="X3058" i="3" s="1"/>
  <c r="D2999" i="3"/>
  <c r="E3000" i="3" s="1"/>
  <c r="AG2998" i="3"/>
  <c r="I3248" i="3"/>
  <c r="H3130" i="3"/>
  <c r="G3064" i="3"/>
  <c r="F2998" i="3" l="1"/>
  <c r="Q3057" i="3" s="1"/>
  <c r="X3057" i="3" s="1"/>
  <c r="D2998" i="3"/>
  <c r="E2999" i="3" s="1"/>
  <c r="AG2997" i="3"/>
  <c r="H3129" i="3"/>
  <c r="G3063" i="3"/>
  <c r="I3247" i="3"/>
  <c r="F2997" i="3" l="1"/>
  <c r="Q3056" i="3" s="1"/>
  <c r="X3056" i="3" s="1"/>
  <c r="D2997" i="3"/>
  <c r="E2998" i="3" s="1"/>
  <c r="AG2996" i="3"/>
  <c r="I3246" i="3"/>
  <c r="H3128" i="3"/>
  <c r="G3062" i="3"/>
  <c r="F2996" i="3" l="1"/>
  <c r="Q3055" i="3" s="1"/>
  <c r="X3055" i="3" s="1"/>
  <c r="D2996" i="3"/>
  <c r="E2997" i="3" s="1"/>
  <c r="AG2995" i="3"/>
  <c r="H3127" i="3"/>
  <c r="G3061" i="3"/>
  <c r="I3245" i="3"/>
  <c r="F2995" i="3" l="1"/>
  <c r="Q3054" i="3" s="1"/>
  <c r="X3054" i="3" s="1"/>
  <c r="D2995" i="3"/>
  <c r="AG2994" i="3"/>
  <c r="I3244" i="3"/>
  <c r="H3126" i="3"/>
  <c r="G3060" i="3"/>
  <c r="E2996" i="3" l="1"/>
  <c r="F2994" i="3"/>
  <c r="Q3053" i="3" s="1"/>
  <c r="X3053" i="3" s="1"/>
  <c r="D2994" i="3"/>
  <c r="E2995" i="3" s="1"/>
  <c r="AG2993" i="3"/>
  <c r="I3243" i="3"/>
  <c r="G3059" i="3"/>
  <c r="H3125" i="3"/>
  <c r="F2993" i="3" l="1"/>
  <c r="Q3052" i="3" s="1"/>
  <c r="X3052" i="3" s="1"/>
  <c r="D2993" i="3"/>
  <c r="E2994" i="3" s="1"/>
  <c r="AG2992" i="3"/>
  <c r="I3242" i="3"/>
  <c r="H3124" i="3"/>
  <c r="G3058" i="3"/>
  <c r="F2992" i="3" l="1"/>
  <c r="Q3051" i="3" s="1"/>
  <c r="X3051" i="3" s="1"/>
  <c r="D2992" i="3"/>
  <c r="E2993" i="3" s="1"/>
  <c r="AG2991" i="3"/>
  <c r="G3057" i="3"/>
  <c r="H3123" i="3"/>
  <c r="I3241" i="3"/>
  <c r="F2991" i="3" l="1"/>
  <c r="Q3050" i="3" s="1"/>
  <c r="X3050" i="3" s="1"/>
  <c r="D2991" i="3"/>
  <c r="AG2990" i="3"/>
  <c r="G3056" i="3"/>
  <c r="I3240" i="3"/>
  <c r="H3122" i="3"/>
  <c r="E2992" i="3" l="1"/>
  <c r="F2990" i="3"/>
  <c r="Q3049" i="3" s="1"/>
  <c r="X3049" i="3" s="1"/>
  <c r="D2990" i="3"/>
  <c r="AG2989" i="3"/>
  <c r="I3239" i="3"/>
  <c r="H3121" i="3"/>
  <c r="G3055" i="3"/>
  <c r="E2991" i="3" l="1"/>
  <c r="F2989" i="3"/>
  <c r="Q3048" i="3" s="1"/>
  <c r="X3048" i="3" s="1"/>
  <c r="D2989" i="3"/>
  <c r="E2990" i="3" s="1"/>
  <c r="AG2988" i="3"/>
  <c r="H3120" i="3"/>
  <c r="G3054" i="3"/>
  <c r="I3238" i="3"/>
  <c r="F2988" i="3" l="1"/>
  <c r="Q3047" i="3" s="1"/>
  <c r="X3047" i="3" s="1"/>
  <c r="D2988" i="3"/>
  <c r="AG2987" i="3"/>
  <c r="H3119" i="3"/>
  <c r="I3237" i="3"/>
  <c r="G3053" i="3"/>
  <c r="E2989" i="3" l="1"/>
  <c r="F2987" i="3"/>
  <c r="Q3046" i="3" s="1"/>
  <c r="X3046" i="3" s="1"/>
  <c r="D2987" i="3"/>
  <c r="E2988" i="3" s="1"/>
  <c r="AG2986" i="3"/>
  <c r="I3236" i="3"/>
  <c r="G3052" i="3"/>
  <c r="H3118" i="3"/>
  <c r="F2986" i="3" l="1"/>
  <c r="Q3045" i="3" s="1"/>
  <c r="X3045" i="3" s="1"/>
  <c r="D2986" i="3"/>
  <c r="E2987" i="3" s="1"/>
  <c r="AG2985" i="3"/>
  <c r="I3235" i="3"/>
  <c r="H3117" i="3"/>
  <c r="G3051" i="3"/>
  <c r="F2985" i="3" l="1"/>
  <c r="Q3044" i="3" s="1"/>
  <c r="X3044" i="3" s="1"/>
  <c r="D2985" i="3"/>
  <c r="E2986" i="3" s="1"/>
  <c r="AG2984" i="3"/>
  <c r="I3234" i="3"/>
  <c r="H3116" i="3"/>
  <c r="G3050" i="3"/>
  <c r="F2984" i="3" l="1"/>
  <c r="Q3043" i="3" s="1"/>
  <c r="X3043" i="3" s="1"/>
  <c r="D2984" i="3"/>
  <c r="E2985" i="3" s="1"/>
  <c r="AG2983" i="3"/>
  <c r="I3233" i="3"/>
  <c r="G3049" i="3"/>
  <c r="H3115" i="3"/>
  <c r="F2983" i="3" l="1"/>
  <c r="Q3042" i="3" s="1"/>
  <c r="X3042" i="3" s="1"/>
  <c r="D2983" i="3"/>
  <c r="E2984" i="3" s="1"/>
  <c r="AG2982" i="3"/>
  <c r="H3114" i="3"/>
  <c r="I3232" i="3"/>
  <c r="G3048" i="3"/>
  <c r="F2982" i="3" l="1"/>
  <c r="Q3041" i="3" s="1"/>
  <c r="X3041" i="3" s="1"/>
  <c r="D2982" i="3"/>
  <c r="E2983" i="3" s="1"/>
  <c r="AG2981" i="3"/>
  <c r="I3231" i="3"/>
  <c r="H3113" i="3"/>
  <c r="G3047" i="3"/>
  <c r="F2981" i="3" l="1"/>
  <c r="Q3040" i="3" s="1"/>
  <c r="X3040" i="3" s="1"/>
  <c r="D2981" i="3"/>
  <c r="E2982" i="3" s="1"/>
  <c r="AG2980" i="3"/>
  <c r="I3230" i="3"/>
  <c r="H3112" i="3"/>
  <c r="G3046" i="3"/>
  <c r="F2980" i="3" l="1"/>
  <c r="Q3039" i="3" s="1"/>
  <c r="X3039" i="3" s="1"/>
  <c r="D2980" i="3"/>
  <c r="AG2979" i="3"/>
  <c r="G3045" i="3"/>
  <c r="H3111" i="3"/>
  <c r="I3229" i="3"/>
  <c r="E2981" i="3" l="1"/>
  <c r="F2979" i="3"/>
  <c r="Q3038" i="3" s="1"/>
  <c r="X3038" i="3" s="1"/>
  <c r="D2979" i="3"/>
  <c r="E2980" i="3" s="1"/>
  <c r="AG2978" i="3"/>
  <c r="H3110" i="3"/>
  <c r="I3228" i="3"/>
  <c r="G3044" i="3"/>
  <c r="F2978" i="3" l="1"/>
  <c r="Q3037" i="3" s="1"/>
  <c r="X3037" i="3" s="1"/>
  <c r="D2978" i="3"/>
  <c r="AG2977" i="3"/>
  <c r="I3227" i="3"/>
  <c r="H3109" i="3"/>
  <c r="G3043" i="3"/>
  <c r="E2979" i="3" l="1"/>
  <c r="F2977" i="3"/>
  <c r="Q3036" i="3" s="1"/>
  <c r="X3036" i="3" s="1"/>
  <c r="D2977" i="3"/>
  <c r="E2978" i="3" s="1"/>
  <c r="AG2976" i="3"/>
  <c r="I3226" i="3"/>
  <c r="H3108" i="3"/>
  <c r="G3042" i="3"/>
  <c r="F2976" i="3" l="1"/>
  <c r="Q3035" i="3" s="1"/>
  <c r="X3035" i="3" s="1"/>
  <c r="D2976" i="3"/>
  <c r="AG2975" i="3"/>
  <c r="I3225" i="3"/>
  <c r="H3107" i="3"/>
  <c r="G3041" i="3"/>
  <c r="E2977" i="3" l="1"/>
  <c r="F2975" i="3"/>
  <c r="Q3034" i="3" s="1"/>
  <c r="X3034" i="3" s="1"/>
  <c r="D2975" i="3"/>
  <c r="E2976" i="3" s="1"/>
  <c r="AG2974" i="3"/>
  <c r="G3040" i="3"/>
  <c r="H3106" i="3"/>
  <c r="I3224" i="3"/>
  <c r="F2974" i="3" l="1"/>
  <c r="Q3033" i="3" s="1"/>
  <c r="X3033" i="3" s="1"/>
  <c r="D2974" i="3"/>
  <c r="E2975" i="3" s="1"/>
  <c r="AG2973" i="3"/>
  <c r="H3105" i="3"/>
  <c r="G3039" i="3"/>
  <c r="I3223" i="3"/>
  <c r="F2973" i="3" l="1"/>
  <c r="Q3032" i="3" s="1"/>
  <c r="X3032" i="3" s="1"/>
  <c r="D2973" i="3"/>
  <c r="AG2972" i="3"/>
  <c r="H3104" i="3"/>
  <c r="I3222" i="3"/>
  <c r="G3038" i="3"/>
  <c r="E2974" i="3" l="1"/>
  <c r="F2972" i="3"/>
  <c r="Q3031" i="3" s="1"/>
  <c r="X3031" i="3" s="1"/>
  <c r="D2972" i="3"/>
  <c r="E2973" i="3" s="1"/>
  <c r="AG2971" i="3"/>
  <c r="I3221" i="3"/>
  <c r="H3103" i="3"/>
  <c r="G3037" i="3"/>
  <c r="F2971" i="3" l="1"/>
  <c r="Q3030" i="3" s="1"/>
  <c r="X3030" i="3" s="1"/>
  <c r="D2971" i="3"/>
  <c r="AG2970" i="3"/>
  <c r="G3036" i="3"/>
  <c r="I3220" i="3"/>
  <c r="H3102" i="3"/>
  <c r="E2972" i="3" l="1"/>
  <c r="F2970" i="3"/>
  <c r="Q3029" i="3" s="1"/>
  <c r="X3029" i="3" s="1"/>
  <c r="D2970" i="3"/>
  <c r="E2971" i="3" s="1"/>
  <c r="AG2969" i="3"/>
  <c r="I3219" i="3"/>
  <c r="H3101" i="3"/>
  <c r="G3035" i="3"/>
  <c r="F2969" i="3" l="1"/>
  <c r="Q3028" i="3" s="1"/>
  <c r="X3028" i="3" s="1"/>
  <c r="D2969" i="3"/>
  <c r="E2970" i="3" s="1"/>
  <c r="AG2968" i="3"/>
  <c r="I3218" i="3"/>
  <c r="G3034" i="3"/>
  <c r="H3100" i="3"/>
  <c r="F2968" i="3" l="1"/>
  <c r="Q3027" i="3" s="1"/>
  <c r="X3027" i="3" s="1"/>
  <c r="D2968" i="3"/>
  <c r="E2969" i="3" s="1"/>
  <c r="AG2967" i="3"/>
  <c r="H3099" i="3"/>
  <c r="G3033" i="3"/>
  <c r="I3217" i="3"/>
  <c r="F2967" i="3" l="1"/>
  <c r="Q3026" i="3" s="1"/>
  <c r="X3026" i="3" s="1"/>
  <c r="D2967" i="3"/>
  <c r="E2968" i="3" s="1"/>
  <c r="AG2966" i="3"/>
  <c r="I3216" i="3"/>
  <c r="H3098" i="3"/>
  <c r="G3032" i="3"/>
  <c r="F2966" i="3" l="1"/>
  <c r="Q3025" i="3" s="1"/>
  <c r="X3025" i="3" s="1"/>
  <c r="D2966" i="3"/>
  <c r="E2967" i="3" s="1"/>
  <c r="AG2965" i="3"/>
  <c r="H3097" i="3"/>
  <c r="G3031" i="3"/>
  <c r="I3215" i="3"/>
  <c r="F2965" i="3" l="1"/>
  <c r="Q3024" i="3" s="1"/>
  <c r="X3024" i="3" s="1"/>
  <c r="D2965" i="3"/>
  <c r="E2966" i="3" s="1"/>
  <c r="AG2964" i="3"/>
  <c r="H3096" i="3"/>
  <c r="I3214" i="3"/>
  <c r="G3030" i="3"/>
  <c r="F2964" i="3" l="1"/>
  <c r="Q3023" i="3" s="1"/>
  <c r="X3023" i="3" s="1"/>
  <c r="D2964" i="3"/>
  <c r="E2965" i="3" s="1"/>
  <c r="AG2963" i="3"/>
  <c r="I3213" i="3"/>
  <c r="G3029" i="3"/>
  <c r="H3095" i="3"/>
  <c r="F2963" i="3" l="1"/>
  <c r="Q3022" i="3" s="1"/>
  <c r="X3022" i="3" s="1"/>
  <c r="D2963" i="3"/>
  <c r="E2964" i="3" s="1"/>
  <c r="AG2962" i="3"/>
  <c r="G3028" i="3"/>
  <c r="H3094" i="3"/>
  <c r="I3212" i="3"/>
  <c r="F2962" i="3" l="1"/>
  <c r="Q3021" i="3" s="1"/>
  <c r="X3021" i="3" s="1"/>
  <c r="D2962" i="3"/>
  <c r="E2963" i="3" s="1"/>
  <c r="AG2961" i="3"/>
  <c r="I3211" i="3"/>
  <c r="H3093" i="3"/>
  <c r="G3027" i="3"/>
  <c r="F2961" i="3" l="1"/>
  <c r="Q3020" i="3" s="1"/>
  <c r="X3020" i="3" s="1"/>
  <c r="D2961" i="3"/>
  <c r="E2962" i="3" s="1"/>
  <c r="AG2960" i="3"/>
  <c r="H3092" i="3"/>
  <c r="G3026" i="3"/>
  <c r="I3210" i="3"/>
  <c r="F2960" i="3" l="1"/>
  <c r="Q3019" i="3" s="1"/>
  <c r="X3019" i="3" s="1"/>
  <c r="D2960" i="3"/>
  <c r="AG2959" i="3"/>
  <c r="G3025" i="3"/>
  <c r="I3209" i="3"/>
  <c r="H3091" i="3"/>
  <c r="E2961" i="3" l="1"/>
  <c r="F2959" i="3"/>
  <c r="Q3018" i="3" s="1"/>
  <c r="X3018" i="3" s="1"/>
  <c r="D2959" i="3"/>
  <c r="E2960" i="3" s="1"/>
  <c r="AG2958" i="3"/>
  <c r="G3024" i="3"/>
  <c r="H3090" i="3"/>
  <c r="I3208" i="3"/>
  <c r="F2958" i="3" l="1"/>
  <c r="Q3017" i="3" s="1"/>
  <c r="X3017" i="3" s="1"/>
  <c r="D2958" i="3"/>
  <c r="E2959" i="3" s="1"/>
  <c r="AG2957" i="3"/>
  <c r="H3089" i="3"/>
  <c r="I3207" i="3"/>
  <c r="G3023" i="3"/>
  <c r="F2957" i="3" l="1"/>
  <c r="Q3016" i="3" s="1"/>
  <c r="X3016" i="3" s="1"/>
  <c r="D2957" i="3"/>
  <c r="E2958" i="3" s="1"/>
  <c r="AG2956" i="3"/>
  <c r="I3206" i="3"/>
  <c r="G3022" i="3"/>
  <c r="H3088" i="3"/>
  <c r="F2956" i="3" l="1"/>
  <c r="Q3015" i="3" s="1"/>
  <c r="X3015" i="3" s="1"/>
  <c r="D2956" i="3"/>
  <c r="E2957" i="3" s="1"/>
  <c r="AG2955" i="3"/>
  <c r="I3205" i="3"/>
  <c r="H3087" i="3"/>
  <c r="G3021" i="3"/>
  <c r="F2955" i="3" l="1"/>
  <c r="Q3014" i="3" s="1"/>
  <c r="X3014" i="3" s="1"/>
  <c r="D2955" i="3"/>
  <c r="E2956" i="3" s="1"/>
  <c r="AG2954" i="3"/>
  <c r="H3086" i="3"/>
  <c r="I3204" i="3"/>
  <c r="G3020" i="3"/>
  <c r="F2954" i="3" l="1"/>
  <c r="Q3013" i="3" s="1"/>
  <c r="X3013" i="3" s="1"/>
  <c r="D2954" i="3"/>
  <c r="E2955" i="3" s="1"/>
  <c r="AG2953" i="3"/>
  <c r="G3019" i="3"/>
  <c r="H3085" i="3"/>
  <c r="I3203" i="3"/>
  <c r="F2953" i="3" l="1"/>
  <c r="Q3012" i="3" s="1"/>
  <c r="X3012" i="3" s="1"/>
  <c r="D2953" i="3"/>
  <c r="AG2952" i="3"/>
  <c r="I3202" i="3"/>
  <c r="G3018" i="3"/>
  <c r="H3084" i="3"/>
  <c r="E2954" i="3" l="1"/>
  <c r="F2952" i="3"/>
  <c r="Q3011" i="3" s="1"/>
  <c r="X3011" i="3" s="1"/>
  <c r="D2952" i="3"/>
  <c r="AG2951" i="3"/>
  <c r="H3083" i="3"/>
  <c r="G3017" i="3"/>
  <c r="I3201" i="3"/>
  <c r="E2953" i="3" l="1"/>
  <c r="F2951" i="3"/>
  <c r="Q3010" i="3" s="1"/>
  <c r="X3010" i="3" s="1"/>
  <c r="D2951" i="3"/>
  <c r="E2952" i="3" s="1"/>
  <c r="AG2950" i="3"/>
  <c r="I3200" i="3"/>
  <c r="H3082" i="3"/>
  <c r="G3016" i="3"/>
  <c r="F2950" i="3" l="1"/>
  <c r="Q3009" i="3" s="1"/>
  <c r="X3009" i="3" s="1"/>
  <c r="D2950" i="3"/>
  <c r="E2951" i="3" s="1"/>
  <c r="AG2949" i="3"/>
  <c r="H3081" i="3"/>
  <c r="G3015" i="3"/>
  <c r="I3199" i="3"/>
  <c r="F2949" i="3" l="1"/>
  <c r="Q3008" i="3" s="1"/>
  <c r="X3008" i="3" s="1"/>
  <c r="D2949" i="3"/>
  <c r="E2950" i="3" s="1"/>
  <c r="AG2948" i="3"/>
  <c r="G3014" i="3"/>
  <c r="H3080" i="3"/>
  <c r="I3198" i="3"/>
  <c r="F2948" i="3" l="1"/>
  <c r="Q3007" i="3" s="1"/>
  <c r="X3007" i="3" s="1"/>
  <c r="D2948" i="3"/>
  <c r="E2949" i="3" s="1"/>
  <c r="AG2947" i="3"/>
  <c r="H3079" i="3"/>
  <c r="G3013" i="3"/>
  <c r="I3197" i="3"/>
  <c r="F2947" i="3" l="1"/>
  <c r="Q3006" i="3" s="1"/>
  <c r="X3006" i="3" s="1"/>
  <c r="D2947" i="3"/>
  <c r="E2948" i="3" s="1"/>
  <c r="AG2946" i="3"/>
  <c r="H3078" i="3"/>
  <c r="G3012" i="3"/>
  <c r="I3196" i="3"/>
  <c r="F2946" i="3" l="1"/>
  <c r="Q3005" i="3" s="1"/>
  <c r="X3005" i="3" s="1"/>
  <c r="D2946" i="3"/>
  <c r="E2947" i="3" s="1"/>
  <c r="AG2945" i="3"/>
  <c r="I3195" i="3"/>
  <c r="G3011" i="3"/>
  <c r="H3077" i="3"/>
  <c r="F2945" i="3" l="1"/>
  <c r="Q3004" i="3" s="1"/>
  <c r="X3004" i="3" s="1"/>
  <c r="D2945" i="3"/>
  <c r="E2946" i="3" s="1"/>
  <c r="AG2944" i="3"/>
  <c r="G3010" i="3"/>
  <c r="H3076" i="3"/>
  <c r="I3194" i="3"/>
  <c r="F2944" i="3" l="1"/>
  <c r="Q3003" i="3" s="1"/>
  <c r="X3003" i="3" s="1"/>
  <c r="D2944" i="3"/>
  <c r="E2945" i="3" s="1"/>
  <c r="AG2943" i="3"/>
  <c r="I3193" i="3"/>
  <c r="H3075" i="3"/>
  <c r="G3009" i="3"/>
  <c r="F2943" i="3" l="1"/>
  <c r="Q3002" i="3" s="1"/>
  <c r="X3002" i="3" s="1"/>
  <c r="D2943" i="3"/>
  <c r="AG2942" i="3"/>
  <c r="I3192" i="3"/>
  <c r="H3074" i="3"/>
  <c r="G3008" i="3"/>
  <c r="E2944" i="3" l="1"/>
  <c r="F2942" i="3"/>
  <c r="Q3001" i="3" s="1"/>
  <c r="X3001" i="3" s="1"/>
  <c r="D2942" i="3"/>
  <c r="E2943" i="3" s="1"/>
  <c r="AG2941" i="3"/>
  <c r="I3191" i="3"/>
  <c r="H3073" i="3"/>
  <c r="G3007" i="3"/>
  <c r="F2941" i="3" l="1"/>
  <c r="Q3000" i="3" s="1"/>
  <c r="X3000" i="3" s="1"/>
  <c r="D2941" i="3"/>
  <c r="AG2940" i="3"/>
  <c r="I3190" i="3"/>
  <c r="H3072" i="3"/>
  <c r="G3006" i="3"/>
  <c r="E2942" i="3" l="1"/>
  <c r="F2940" i="3"/>
  <c r="Q2999" i="3" s="1"/>
  <c r="X2999" i="3" s="1"/>
  <c r="D2940" i="3"/>
  <c r="E2941" i="3" s="1"/>
  <c r="AG2939" i="3"/>
  <c r="I3189" i="3"/>
  <c r="H3071" i="3"/>
  <c r="G3005" i="3"/>
  <c r="F2939" i="3" l="1"/>
  <c r="Q2998" i="3" s="1"/>
  <c r="X2998" i="3" s="1"/>
  <c r="D2939" i="3"/>
  <c r="E2940" i="3" s="1"/>
  <c r="AG2938" i="3"/>
  <c r="I3188" i="3"/>
  <c r="H3070" i="3"/>
  <c r="G3004" i="3"/>
  <c r="F2938" i="3" l="1"/>
  <c r="Q2997" i="3" s="1"/>
  <c r="X2997" i="3" s="1"/>
  <c r="D2938" i="3"/>
  <c r="E2939" i="3" s="1"/>
  <c r="AG2937" i="3"/>
  <c r="I3187" i="3"/>
  <c r="H3069" i="3"/>
  <c r="G3003" i="3"/>
  <c r="F2937" i="3" l="1"/>
  <c r="Q2996" i="3" s="1"/>
  <c r="X2996" i="3" s="1"/>
  <c r="D2937" i="3"/>
  <c r="E2938" i="3" s="1"/>
  <c r="AG2936" i="3"/>
  <c r="H3068" i="3"/>
  <c r="I3186" i="3"/>
  <c r="G3002" i="3"/>
  <c r="F2936" i="3" l="1"/>
  <c r="Q2995" i="3" s="1"/>
  <c r="X2995" i="3" s="1"/>
  <c r="D2936" i="3"/>
  <c r="E2937" i="3" s="1"/>
  <c r="AG2935" i="3"/>
  <c r="I3185" i="3"/>
  <c r="H3067" i="3"/>
  <c r="G3001" i="3"/>
  <c r="F2935" i="3" l="1"/>
  <c r="Q2994" i="3" s="1"/>
  <c r="X2994" i="3" s="1"/>
  <c r="D2935" i="3"/>
  <c r="E2936" i="3" s="1"/>
  <c r="AG2934" i="3"/>
  <c r="I3184" i="3"/>
  <c r="H3066" i="3"/>
  <c r="G3000" i="3"/>
  <c r="F2934" i="3" l="1"/>
  <c r="Q2993" i="3" s="1"/>
  <c r="X2993" i="3" s="1"/>
  <c r="D2934" i="3"/>
  <c r="E2935" i="3" s="1"/>
  <c r="AG2933" i="3"/>
  <c r="G2999" i="3"/>
  <c r="H3065" i="3"/>
  <c r="I3183" i="3"/>
  <c r="F2933" i="3" l="1"/>
  <c r="Q2992" i="3" s="1"/>
  <c r="X2992" i="3" s="1"/>
  <c r="D2933" i="3"/>
  <c r="AG2932" i="3"/>
  <c r="I3182" i="3"/>
  <c r="H3064" i="3"/>
  <c r="G2998" i="3"/>
  <c r="E2934" i="3" l="1"/>
  <c r="F2932" i="3"/>
  <c r="Q2991" i="3" s="1"/>
  <c r="X2991" i="3" s="1"/>
  <c r="D2932" i="3"/>
  <c r="E2933" i="3" s="1"/>
  <c r="AG2931" i="3"/>
  <c r="G2997" i="3"/>
  <c r="H3063" i="3"/>
  <c r="I3181" i="3"/>
  <c r="F2931" i="3" l="1"/>
  <c r="Q2990" i="3" s="1"/>
  <c r="X2990" i="3" s="1"/>
  <c r="D2931" i="3"/>
  <c r="E2932" i="3" s="1"/>
  <c r="AG2930" i="3"/>
  <c r="I3180" i="3"/>
  <c r="H3062" i="3"/>
  <c r="G2996" i="3"/>
  <c r="F2930" i="3" l="1"/>
  <c r="Q2989" i="3" s="1"/>
  <c r="X2989" i="3" s="1"/>
  <c r="D2930" i="3"/>
  <c r="E2931" i="3" s="1"/>
  <c r="AG2929" i="3"/>
  <c r="I3179" i="3"/>
  <c r="H3061" i="3"/>
  <c r="G2995" i="3"/>
  <c r="F2929" i="3" l="1"/>
  <c r="Q2988" i="3" s="1"/>
  <c r="X2988" i="3" s="1"/>
  <c r="D2929" i="3"/>
  <c r="E2930" i="3" s="1"/>
  <c r="AG2928" i="3"/>
  <c r="I3178" i="3"/>
  <c r="H3060" i="3"/>
  <c r="G2994" i="3"/>
  <c r="F2928" i="3" l="1"/>
  <c r="Q2987" i="3" s="1"/>
  <c r="X2987" i="3" s="1"/>
  <c r="D2928" i="3"/>
  <c r="E2929" i="3" s="1"/>
  <c r="AG2927" i="3"/>
  <c r="H3059" i="3"/>
  <c r="I3177" i="3"/>
  <c r="G2993" i="3"/>
  <c r="F2927" i="3" l="1"/>
  <c r="Q2986" i="3" s="1"/>
  <c r="X2986" i="3" s="1"/>
  <c r="D2927" i="3"/>
  <c r="E2928" i="3" s="1"/>
  <c r="AG2926" i="3"/>
  <c r="G2992" i="3"/>
  <c r="H3058" i="3"/>
  <c r="I3176" i="3"/>
  <c r="F2926" i="3" l="1"/>
  <c r="Q2985" i="3" s="1"/>
  <c r="X2985" i="3" s="1"/>
  <c r="D2926" i="3"/>
  <c r="E2927" i="3" s="1"/>
  <c r="AG2925" i="3"/>
  <c r="I3175" i="3"/>
  <c r="H3057" i="3"/>
  <c r="G2991" i="3"/>
  <c r="F2925" i="3" l="1"/>
  <c r="Q2984" i="3" s="1"/>
  <c r="X2984" i="3" s="1"/>
  <c r="D2925" i="3"/>
  <c r="E2926" i="3" s="1"/>
  <c r="AG2924" i="3"/>
  <c r="I3174" i="3"/>
  <c r="H3056" i="3"/>
  <c r="G2990" i="3"/>
  <c r="F2924" i="3" l="1"/>
  <c r="Q2983" i="3" s="1"/>
  <c r="X2983" i="3" s="1"/>
  <c r="D2924" i="3"/>
  <c r="E2925" i="3" s="1"/>
  <c r="AG2923" i="3"/>
  <c r="I3173" i="3"/>
  <c r="H3055" i="3"/>
  <c r="G2989" i="3"/>
  <c r="F2923" i="3" l="1"/>
  <c r="Q2982" i="3" s="1"/>
  <c r="X2982" i="3" s="1"/>
  <c r="D2923" i="3"/>
  <c r="E2924" i="3" s="1"/>
  <c r="AG2922" i="3"/>
  <c r="G2988" i="3"/>
  <c r="I3172" i="3"/>
  <c r="H3054" i="3"/>
  <c r="F2922" i="3" l="1"/>
  <c r="Q2981" i="3" s="1"/>
  <c r="X2981" i="3" s="1"/>
  <c r="D2922" i="3"/>
  <c r="E2923" i="3" s="1"/>
  <c r="AG2921" i="3"/>
  <c r="H3053" i="3"/>
  <c r="G2987" i="3"/>
  <c r="I3171" i="3"/>
  <c r="F2921" i="3" l="1"/>
  <c r="Q2980" i="3" s="1"/>
  <c r="X2980" i="3" s="1"/>
  <c r="D2921" i="3"/>
  <c r="AG2920" i="3"/>
  <c r="I3170" i="3"/>
  <c r="H3052" i="3"/>
  <c r="G2986" i="3"/>
  <c r="E2922" i="3" l="1"/>
  <c r="F2920" i="3"/>
  <c r="Q2979" i="3" s="1"/>
  <c r="X2979" i="3" s="1"/>
  <c r="D2920" i="3"/>
  <c r="E2921" i="3" s="1"/>
  <c r="AG2919" i="3"/>
  <c r="I3169" i="3"/>
  <c r="H3051" i="3"/>
  <c r="G2985" i="3"/>
  <c r="F2919" i="3" l="1"/>
  <c r="Q2978" i="3" s="1"/>
  <c r="X2978" i="3" s="1"/>
  <c r="D2919" i="3"/>
  <c r="E2920" i="3" s="1"/>
  <c r="AG2918" i="3"/>
  <c r="H3050" i="3"/>
  <c r="I3168" i="3"/>
  <c r="G2984" i="3"/>
  <c r="F2918" i="3" l="1"/>
  <c r="Q2977" i="3" s="1"/>
  <c r="X2977" i="3" s="1"/>
  <c r="D2918" i="3"/>
  <c r="E2919" i="3" s="1"/>
  <c r="AG2917" i="3"/>
  <c r="I3167" i="3"/>
  <c r="H3049" i="3"/>
  <c r="G2983" i="3"/>
  <c r="F2917" i="3" l="1"/>
  <c r="Q2976" i="3" s="1"/>
  <c r="X2976" i="3" s="1"/>
  <c r="D2917" i="3"/>
  <c r="E2918" i="3" s="1"/>
  <c r="AG2916" i="3"/>
  <c r="H3048" i="3"/>
  <c r="G2982" i="3"/>
  <c r="I3166" i="3"/>
  <c r="F2916" i="3" l="1"/>
  <c r="Q2975" i="3" s="1"/>
  <c r="X2975" i="3" s="1"/>
  <c r="D2916" i="3"/>
  <c r="E2917" i="3" s="1"/>
  <c r="AG2915" i="3"/>
  <c r="I3165" i="3"/>
  <c r="G2981" i="3"/>
  <c r="H3047" i="3"/>
  <c r="F2915" i="3" l="1"/>
  <c r="Q2974" i="3" s="1"/>
  <c r="X2974" i="3" s="1"/>
  <c r="D2915" i="3"/>
  <c r="E2916" i="3" s="1"/>
  <c r="AG2914" i="3"/>
  <c r="H3046" i="3"/>
  <c r="G2980" i="3"/>
  <c r="I3164" i="3"/>
  <c r="F2914" i="3" l="1"/>
  <c r="Q2973" i="3" s="1"/>
  <c r="X2973" i="3" s="1"/>
  <c r="D2914" i="3"/>
  <c r="AG2913" i="3"/>
  <c r="I3163" i="3"/>
  <c r="H3045" i="3"/>
  <c r="G2979" i="3"/>
  <c r="E2915" i="3" l="1"/>
  <c r="F2913" i="3"/>
  <c r="Q2972" i="3" s="1"/>
  <c r="X2972" i="3" s="1"/>
  <c r="D2913" i="3"/>
  <c r="E2914" i="3" s="1"/>
  <c r="AG2912" i="3"/>
  <c r="I3162" i="3"/>
  <c r="H3044" i="3"/>
  <c r="G2978" i="3"/>
  <c r="F2912" i="3" l="1"/>
  <c r="Q2971" i="3" s="1"/>
  <c r="X2971" i="3" s="1"/>
  <c r="D2912" i="3"/>
  <c r="E2913" i="3" s="1"/>
  <c r="AG2911" i="3"/>
  <c r="G2977" i="3"/>
  <c r="H3043" i="3"/>
  <c r="I3161" i="3"/>
  <c r="F2911" i="3" l="1"/>
  <c r="Q2970" i="3" s="1"/>
  <c r="X2970" i="3" s="1"/>
  <c r="D2911" i="3"/>
  <c r="E2912" i="3" s="1"/>
  <c r="AG2910" i="3"/>
  <c r="I3160" i="3"/>
  <c r="H3042" i="3"/>
  <c r="G2976" i="3"/>
  <c r="F2910" i="3" l="1"/>
  <c r="Q2969" i="3" s="1"/>
  <c r="X2969" i="3" s="1"/>
  <c r="D2910" i="3"/>
  <c r="AG2909" i="3"/>
  <c r="G2975" i="3"/>
  <c r="I3159" i="3"/>
  <c r="H3041" i="3"/>
  <c r="E2911" i="3" l="1"/>
  <c r="F2909" i="3"/>
  <c r="Q2968" i="3" s="1"/>
  <c r="X2968" i="3" s="1"/>
  <c r="D2909" i="3"/>
  <c r="E2910" i="3" s="1"/>
  <c r="AG2908" i="3"/>
  <c r="H3040" i="3"/>
  <c r="G2974" i="3"/>
  <c r="I3158" i="3"/>
  <c r="F2908" i="3" l="1"/>
  <c r="Q2967" i="3" s="1"/>
  <c r="X2967" i="3" s="1"/>
  <c r="D2908" i="3"/>
  <c r="E2909" i="3" s="1"/>
  <c r="AG2907" i="3"/>
  <c r="H3039" i="3"/>
  <c r="I3157" i="3"/>
  <c r="G2973" i="3"/>
  <c r="F2907" i="3" l="1"/>
  <c r="Q2966" i="3" s="1"/>
  <c r="X2966" i="3" s="1"/>
  <c r="D2907" i="3"/>
  <c r="E2908" i="3" s="1"/>
  <c r="AG2906" i="3"/>
  <c r="I3156" i="3"/>
  <c r="G2972" i="3"/>
  <c r="H3038" i="3"/>
  <c r="F2906" i="3" l="1"/>
  <c r="Q2965" i="3" s="1"/>
  <c r="X2965" i="3" s="1"/>
  <c r="D2906" i="3"/>
  <c r="E2907" i="3" s="1"/>
  <c r="AG2905" i="3"/>
  <c r="G2971" i="3"/>
  <c r="I3155" i="3"/>
  <c r="H3037" i="3"/>
  <c r="F2905" i="3" l="1"/>
  <c r="Q2964" i="3" s="1"/>
  <c r="X2964" i="3" s="1"/>
  <c r="D2905" i="3"/>
  <c r="E2906" i="3" s="1"/>
  <c r="AG2904" i="3"/>
  <c r="I3154" i="3"/>
  <c r="H3036" i="3"/>
  <c r="G2970" i="3"/>
  <c r="F2904" i="3" l="1"/>
  <c r="Q2963" i="3" s="1"/>
  <c r="X2963" i="3" s="1"/>
  <c r="D2904" i="3"/>
  <c r="E2905" i="3" s="1"/>
  <c r="AG2903" i="3"/>
  <c r="H3035" i="3"/>
  <c r="G2969" i="3"/>
  <c r="I3153" i="3"/>
  <c r="F2903" i="3" l="1"/>
  <c r="Q2962" i="3" s="1"/>
  <c r="X2962" i="3" s="1"/>
  <c r="D2903" i="3"/>
  <c r="E2904" i="3" s="1"/>
  <c r="AG2902" i="3"/>
  <c r="G2968" i="3"/>
  <c r="H3034" i="3"/>
  <c r="I3152" i="3"/>
  <c r="F2902" i="3" l="1"/>
  <c r="Q2961" i="3" s="1"/>
  <c r="X2961" i="3" s="1"/>
  <c r="D2902" i="3"/>
  <c r="E2903" i="3" s="1"/>
  <c r="AG2901" i="3"/>
  <c r="I3151" i="3"/>
  <c r="H3033" i="3"/>
  <c r="G2967" i="3"/>
  <c r="F2901" i="3" l="1"/>
  <c r="Q2960" i="3" s="1"/>
  <c r="X2960" i="3" s="1"/>
  <c r="D2901" i="3"/>
  <c r="AG2900" i="3"/>
  <c r="I3150" i="3"/>
  <c r="H3032" i="3"/>
  <c r="G2966" i="3"/>
  <c r="E2902" i="3" l="1"/>
  <c r="F2900" i="3"/>
  <c r="Q2959" i="3" s="1"/>
  <c r="X2959" i="3" s="1"/>
  <c r="D2900" i="3"/>
  <c r="E2901" i="3" s="1"/>
  <c r="AG2899" i="3"/>
  <c r="H3031" i="3"/>
  <c r="I3149" i="3"/>
  <c r="G2965" i="3"/>
  <c r="F2899" i="3" l="1"/>
  <c r="Q2958" i="3" s="1"/>
  <c r="X2958" i="3" s="1"/>
  <c r="D2899" i="3"/>
  <c r="E2900" i="3" s="1"/>
  <c r="AG2898" i="3"/>
  <c r="I3148" i="3"/>
  <c r="H3030" i="3"/>
  <c r="G2964" i="3"/>
  <c r="F2898" i="3" l="1"/>
  <c r="Q2957" i="3" s="1"/>
  <c r="X2957" i="3" s="1"/>
  <c r="D2898" i="3"/>
  <c r="E2899" i="3" s="1"/>
  <c r="AG2897" i="3"/>
  <c r="I3147" i="3"/>
  <c r="H3029" i="3"/>
  <c r="G2963" i="3"/>
  <c r="F2897" i="3" l="1"/>
  <c r="Q2956" i="3" s="1"/>
  <c r="X2956" i="3" s="1"/>
  <c r="D2897" i="3"/>
  <c r="E2898" i="3" s="1"/>
  <c r="AG2896" i="3"/>
  <c r="I3146" i="3"/>
  <c r="G2962" i="3"/>
  <c r="H3028" i="3"/>
  <c r="F2896" i="3" l="1"/>
  <c r="Q2955" i="3" s="1"/>
  <c r="X2955" i="3" s="1"/>
  <c r="D2896" i="3"/>
  <c r="E2897" i="3" s="1"/>
  <c r="AG2895" i="3"/>
  <c r="G2961" i="3"/>
  <c r="H3027" i="3"/>
  <c r="I3145" i="3"/>
  <c r="F2895" i="3" l="1"/>
  <c r="Q2954" i="3" s="1"/>
  <c r="X2954" i="3" s="1"/>
  <c r="D2895" i="3"/>
  <c r="E2896" i="3" s="1"/>
  <c r="AG2894" i="3"/>
  <c r="I3144" i="3"/>
  <c r="H3026" i="3"/>
  <c r="G2960" i="3"/>
  <c r="F2894" i="3" l="1"/>
  <c r="Q2953" i="3" s="1"/>
  <c r="X2953" i="3" s="1"/>
  <c r="D2894" i="3"/>
  <c r="E2895" i="3" s="1"/>
  <c r="AG2893" i="3"/>
  <c r="G2959" i="3"/>
  <c r="H3025" i="3"/>
  <c r="I3143" i="3"/>
  <c r="F2893" i="3" l="1"/>
  <c r="Q2952" i="3" s="1"/>
  <c r="X2952" i="3" s="1"/>
  <c r="D2893" i="3"/>
  <c r="E2894" i="3" s="1"/>
  <c r="AG2892" i="3"/>
  <c r="I3142" i="3"/>
  <c r="H3024" i="3"/>
  <c r="G2958" i="3"/>
  <c r="F2892" i="3" l="1"/>
  <c r="Q2951" i="3" s="1"/>
  <c r="X2951" i="3" s="1"/>
  <c r="D2892" i="3"/>
  <c r="E2893" i="3" s="1"/>
  <c r="AG2891" i="3"/>
  <c r="I3141" i="3"/>
  <c r="H3023" i="3"/>
  <c r="G2957" i="3"/>
  <c r="F2891" i="3" l="1"/>
  <c r="Q2950" i="3" s="1"/>
  <c r="X2950" i="3" s="1"/>
  <c r="D2891" i="3"/>
  <c r="E2892" i="3" s="1"/>
  <c r="AG2890" i="3"/>
  <c r="I3140" i="3"/>
  <c r="H3022" i="3"/>
  <c r="G2956" i="3"/>
  <c r="F2890" i="3" l="1"/>
  <c r="Q2949" i="3" s="1"/>
  <c r="X2949" i="3" s="1"/>
  <c r="D2890" i="3"/>
  <c r="AG2889" i="3"/>
  <c r="I3139" i="3"/>
  <c r="G2955" i="3"/>
  <c r="H3021" i="3"/>
  <c r="E2891" i="3" l="1"/>
  <c r="F2889" i="3"/>
  <c r="Q2948" i="3" s="1"/>
  <c r="X2948" i="3" s="1"/>
  <c r="D2889" i="3"/>
  <c r="E2890" i="3" s="1"/>
  <c r="AG2888" i="3"/>
  <c r="I3138" i="3"/>
  <c r="H3020" i="3"/>
  <c r="G2954" i="3"/>
  <c r="F2888" i="3" l="1"/>
  <c r="Q2947" i="3" s="1"/>
  <c r="X2947" i="3" s="1"/>
  <c r="D2888" i="3"/>
  <c r="AG2887" i="3"/>
  <c r="H3019" i="3"/>
  <c r="G2953" i="3"/>
  <c r="I3137" i="3"/>
  <c r="E2889" i="3" l="1"/>
  <c r="F2887" i="3"/>
  <c r="Q2946" i="3" s="1"/>
  <c r="X2946" i="3" s="1"/>
  <c r="D2887" i="3"/>
  <c r="E2888" i="3" s="1"/>
  <c r="AG2886" i="3"/>
  <c r="I3136" i="3"/>
  <c r="H3018" i="3"/>
  <c r="G2952" i="3"/>
  <c r="F2886" i="3" l="1"/>
  <c r="Q2945" i="3" s="1"/>
  <c r="X2945" i="3" s="1"/>
  <c r="D2886" i="3"/>
  <c r="AG2885" i="3"/>
  <c r="I3135" i="3"/>
  <c r="G2951" i="3"/>
  <c r="H3017" i="3"/>
  <c r="E2887" i="3" l="1"/>
  <c r="F2885" i="3"/>
  <c r="Q2944" i="3" s="1"/>
  <c r="X2944" i="3" s="1"/>
  <c r="D2885" i="3"/>
  <c r="E2886" i="3" s="1"/>
  <c r="AG2884" i="3"/>
  <c r="H3016" i="3"/>
  <c r="I3134" i="3"/>
  <c r="G2950" i="3"/>
  <c r="F2884" i="3" l="1"/>
  <c r="Q2943" i="3" s="1"/>
  <c r="X2943" i="3" s="1"/>
  <c r="D2884" i="3"/>
  <c r="AG2883" i="3"/>
  <c r="H3015" i="3"/>
  <c r="G2949" i="3"/>
  <c r="I3133" i="3"/>
  <c r="E2885" i="3" l="1"/>
  <c r="F2883" i="3"/>
  <c r="Q2942" i="3" s="1"/>
  <c r="X2942" i="3" s="1"/>
  <c r="D2883" i="3"/>
  <c r="E2884" i="3" s="1"/>
  <c r="AG2882" i="3"/>
  <c r="I3132" i="3"/>
  <c r="H3014" i="3"/>
  <c r="G2948" i="3"/>
  <c r="F2882" i="3" l="1"/>
  <c r="Q2941" i="3" s="1"/>
  <c r="X2941" i="3" s="1"/>
  <c r="D2882" i="3"/>
  <c r="AG2881" i="3"/>
  <c r="I3131" i="3"/>
  <c r="G2947" i="3"/>
  <c r="H3013" i="3"/>
  <c r="E2883" i="3" l="1"/>
  <c r="F2881" i="3"/>
  <c r="Q2940" i="3" s="1"/>
  <c r="X2940" i="3" s="1"/>
  <c r="D2881" i="3"/>
  <c r="E2882" i="3" s="1"/>
  <c r="AG2880" i="3"/>
  <c r="I3130" i="3"/>
  <c r="H3012" i="3"/>
  <c r="G2946" i="3"/>
  <c r="F2880" i="3" l="1"/>
  <c r="Q2939" i="3" s="1"/>
  <c r="X2939" i="3" s="1"/>
  <c r="D2880" i="3"/>
  <c r="AG2879" i="3"/>
  <c r="H3011" i="3"/>
  <c r="I3129" i="3"/>
  <c r="G2945" i="3"/>
  <c r="E2881" i="3" l="1"/>
  <c r="F2879" i="3"/>
  <c r="Q2938" i="3" s="1"/>
  <c r="X2938" i="3" s="1"/>
  <c r="D2879" i="3"/>
  <c r="AG2878" i="3"/>
  <c r="I3128" i="3"/>
  <c r="H3010" i="3"/>
  <c r="G2944" i="3"/>
  <c r="E2880" i="3" l="1"/>
  <c r="F2878" i="3"/>
  <c r="Q2937" i="3" s="1"/>
  <c r="X2937" i="3" s="1"/>
  <c r="D2878" i="3"/>
  <c r="E2879" i="3" s="1"/>
  <c r="AG2877" i="3"/>
  <c r="I3127" i="3"/>
  <c r="H3009" i="3"/>
  <c r="G2943" i="3"/>
  <c r="F2877" i="3" l="1"/>
  <c r="Q2936" i="3" s="1"/>
  <c r="X2936" i="3" s="1"/>
  <c r="D2877" i="3"/>
  <c r="E2878" i="3" s="1"/>
  <c r="AG2876" i="3"/>
  <c r="I3126" i="3"/>
  <c r="G2942" i="3"/>
  <c r="H3008" i="3"/>
  <c r="F2876" i="3" l="1"/>
  <c r="Q2935" i="3" s="1"/>
  <c r="X2935" i="3" s="1"/>
  <c r="D2876" i="3"/>
  <c r="AG2875" i="3"/>
  <c r="I3125" i="3"/>
  <c r="H3007" i="3"/>
  <c r="G2941" i="3"/>
  <c r="E2877" i="3" l="1"/>
  <c r="F2875" i="3"/>
  <c r="Q2934" i="3" s="1"/>
  <c r="X2934" i="3" s="1"/>
  <c r="D2875" i="3"/>
  <c r="E2876" i="3" s="1"/>
  <c r="AG2874" i="3"/>
  <c r="H3006" i="3"/>
  <c r="G2940" i="3"/>
  <c r="I3124" i="3"/>
  <c r="F2874" i="3" l="1"/>
  <c r="Q2933" i="3" s="1"/>
  <c r="X2933" i="3" s="1"/>
  <c r="D2874" i="3"/>
  <c r="AG2873" i="3"/>
  <c r="I3123" i="3"/>
  <c r="G2939" i="3"/>
  <c r="H3005" i="3"/>
  <c r="E2875" i="3" l="1"/>
  <c r="F2873" i="3"/>
  <c r="Q2932" i="3" s="1"/>
  <c r="X2932" i="3" s="1"/>
  <c r="D2873" i="3"/>
  <c r="E2874" i="3" s="1"/>
  <c r="AG2872" i="3"/>
  <c r="G2938" i="3"/>
  <c r="I3122" i="3"/>
  <c r="H3004" i="3"/>
  <c r="F2872" i="3" l="1"/>
  <c r="Q2931" i="3" s="1"/>
  <c r="X2931" i="3" s="1"/>
  <c r="D2872" i="3"/>
  <c r="E2873" i="3" s="1"/>
  <c r="AG2871" i="3"/>
  <c r="H3003" i="3"/>
  <c r="I3121" i="3"/>
  <c r="G2937" i="3"/>
  <c r="F2871" i="3" l="1"/>
  <c r="Q2930" i="3" s="1"/>
  <c r="X2930" i="3" s="1"/>
  <c r="D2871" i="3"/>
  <c r="E2872" i="3" s="1"/>
  <c r="AG2870" i="3"/>
  <c r="H3002" i="3"/>
  <c r="I3120" i="3"/>
  <c r="G2936" i="3"/>
  <c r="F2870" i="3" l="1"/>
  <c r="Q2929" i="3" s="1"/>
  <c r="X2929" i="3" s="1"/>
  <c r="D2870" i="3"/>
  <c r="E2871" i="3" s="1"/>
  <c r="AG2869" i="3"/>
  <c r="I3119" i="3"/>
  <c r="H3001" i="3"/>
  <c r="G2935" i="3"/>
  <c r="F2869" i="3" l="1"/>
  <c r="Q2928" i="3" s="1"/>
  <c r="X2928" i="3" s="1"/>
  <c r="D2869" i="3"/>
  <c r="AG2868" i="3"/>
  <c r="I3118" i="3"/>
  <c r="H3000" i="3"/>
  <c r="G2934" i="3"/>
  <c r="E2870" i="3" l="1"/>
  <c r="F2868" i="3"/>
  <c r="Q2927" i="3" s="1"/>
  <c r="X2927" i="3" s="1"/>
  <c r="D2868" i="3"/>
  <c r="E2869" i="3" s="1"/>
  <c r="AG2867" i="3"/>
  <c r="I3117" i="3"/>
  <c r="H2999" i="3"/>
  <c r="G2933" i="3"/>
  <c r="F2867" i="3" l="1"/>
  <c r="Q2926" i="3" s="1"/>
  <c r="X2926" i="3" s="1"/>
  <c r="D2867" i="3"/>
  <c r="E2868" i="3" s="1"/>
  <c r="AG2866" i="3"/>
  <c r="H2998" i="3"/>
  <c r="I3116" i="3"/>
  <c r="G2932" i="3"/>
  <c r="F2866" i="3" l="1"/>
  <c r="Q2925" i="3" s="1"/>
  <c r="X2925" i="3" s="1"/>
  <c r="D2866" i="3"/>
  <c r="E2867" i="3" s="1"/>
  <c r="AG2865" i="3"/>
  <c r="I3115" i="3"/>
  <c r="G2931" i="3"/>
  <c r="H2997" i="3"/>
  <c r="F2865" i="3" l="1"/>
  <c r="Q2924" i="3" s="1"/>
  <c r="X2924" i="3" s="1"/>
  <c r="D2865" i="3"/>
  <c r="E2866" i="3" s="1"/>
  <c r="AG2864" i="3"/>
  <c r="I3114" i="3"/>
  <c r="H2996" i="3"/>
  <c r="G2930" i="3"/>
  <c r="F2864" i="3" l="1"/>
  <c r="Q2923" i="3" s="1"/>
  <c r="X2923" i="3" s="1"/>
  <c r="D2864" i="3"/>
  <c r="E2865" i="3" s="1"/>
  <c r="AG2863" i="3"/>
  <c r="H2995" i="3"/>
  <c r="G2929" i="3"/>
  <c r="I3113" i="3"/>
  <c r="F2863" i="3" l="1"/>
  <c r="Q2922" i="3" s="1"/>
  <c r="X2922" i="3" s="1"/>
  <c r="D2863" i="3"/>
  <c r="E2864" i="3" s="1"/>
  <c r="AG2862" i="3"/>
  <c r="I3112" i="3"/>
  <c r="G2928" i="3"/>
  <c r="H2994" i="3"/>
  <c r="F2862" i="3" l="1"/>
  <c r="Q2921" i="3" s="1"/>
  <c r="X2921" i="3" s="1"/>
  <c r="D2862" i="3"/>
  <c r="E2863" i="3" s="1"/>
  <c r="AG2861" i="3"/>
  <c r="H2993" i="3"/>
  <c r="G2927" i="3"/>
  <c r="I3111" i="3"/>
  <c r="F2861" i="3" l="1"/>
  <c r="Q2920" i="3" s="1"/>
  <c r="X2920" i="3" s="1"/>
  <c r="D2861" i="3"/>
  <c r="E2862" i="3" s="1"/>
  <c r="AG2860" i="3"/>
  <c r="I3110" i="3"/>
  <c r="H2992" i="3"/>
  <c r="G2926" i="3"/>
  <c r="F2860" i="3" l="1"/>
  <c r="Q2919" i="3" s="1"/>
  <c r="X2919" i="3" s="1"/>
  <c r="D2860" i="3"/>
  <c r="E2861" i="3" s="1"/>
  <c r="AG2859" i="3"/>
  <c r="I3109" i="3"/>
  <c r="H2991" i="3"/>
  <c r="G2925" i="3"/>
  <c r="F2859" i="3" l="1"/>
  <c r="Q2918" i="3" s="1"/>
  <c r="X2918" i="3" s="1"/>
  <c r="D2859" i="3"/>
  <c r="E2860" i="3" s="1"/>
  <c r="AG2858" i="3"/>
  <c r="I3108" i="3"/>
  <c r="H2990" i="3"/>
  <c r="G2924" i="3"/>
  <c r="F2858" i="3" l="1"/>
  <c r="Q2917" i="3" s="1"/>
  <c r="X2917" i="3" s="1"/>
  <c r="D2858" i="3"/>
  <c r="E2859" i="3" s="1"/>
  <c r="AG2857" i="3"/>
  <c r="I3107" i="3"/>
  <c r="G2923" i="3"/>
  <c r="H2989" i="3"/>
  <c r="F2857" i="3" l="1"/>
  <c r="Q2916" i="3" s="1"/>
  <c r="X2916" i="3" s="1"/>
  <c r="D2857" i="3"/>
  <c r="E2858" i="3" s="1"/>
  <c r="AG2856" i="3"/>
  <c r="I3106" i="3"/>
  <c r="H2988" i="3"/>
  <c r="G2922" i="3"/>
  <c r="F2856" i="3" l="1"/>
  <c r="Q2915" i="3" s="1"/>
  <c r="X2915" i="3" s="1"/>
  <c r="D2856" i="3"/>
  <c r="E2857" i="3" s="1"/>
  <c r="AG2855" i="3"/>
  <c r="G2921" i="3"/>
  <c r="H2987" i="3"/>
  <c r="I3105" i="3"/>
  <c r="F2855" i="3" l="1"/>
  <c r="Q2914" i="3" s="1"/>
  <c r="X2914" i="3" s="1"/>
  <c r="D2855" i="3"/>
  <c r="E2856" i="3" s="1"/>
  <c r="AG2854" i="3"/>
  <c r="H2986" i="3"/>
  <c r="I3104" i="3"/>
  <c r="G2920" i="3"/>
  <c r="F2854" i="3" l="1"/>
  <c r="Q2913" i="3" s="1"/>
  <c r="X2913" i="3" s="1"/>
  <c r="D2854" i="3"/>
  <c r="E2855" i="3" s="1"/>
  <c r="AG2853" i="3"/>
  <c r="G2919" i="3"/>
  <c r="I3103" i="3"/>
  <c r="H2985" i="3"/>
  <c r="F2853" i="3" l="1"/>
  <c r="Q2912" i="3" s="1"/>
  <c r="X2912" i="3" s="1"/>
  <c r="D2853" i="3"/>
  <c r="E2854" i="3" s="1"/>
  <c r="AG2852" i="3"/>
  <c r="H2984" i="3"/>
  <c r="G2918" i="3"/>
  <c r="I3102" i="3"/>
  <c r="F2852" i="3" l="1"/>
  <c r="Q2911" i="3" s="1"/>
  <c r="X2911" i="3" s="1"/>
  <c r="D2852" i="3"/>
  <c r="E2853" i="3" s="1"/>
  <c r="AG2851" i="3"/>
  <c r="H2983" i="3"/>
  <c r="G2917" i="3"/>
  <c r="I3101" i="3"/>
  <c r="F2851" i="3" l="1"/>
  <c r="Q2910" i="3" s="1"/>
  <c r="X2910" i="3" s="1"/>
  <c r="D2851" i="3"/>
  <c r="E2852" i="3" s="1"/>
  <c r="AG2850" i="3"/>
  <c r="G2916" i="3"/>
  <c r="H2982" i="3"/>
  <c r="I3100" i="3"/>
  <c r="F2850" i="3" l="1"/>
  <c r="Q2909" i="3" s="1"/>
  <c r="X2909" i="3" s="1"/>
  <c r="D2850" i="3"/>
  <c r="E2851" i="3" s="1"/>
  <c r="AG2849" i="3"/>
  <c r="H2981" i="3"/>
  <c r="I3099" i="3"/>
  <c r="G2915" i="3"/>
  <c r="F2849" i="3" l="1"/>
  <c r="Q2908" i="3" s="1"/>
  <c r="X2908" i="3" s="1"/>
  <c r="D2849" i="3"/>
  <c r="E2850" i="3" s="1"/>
  <c r="AG2848" i="3"/>
  <c r="I3098" i="3"/>
  <c r="H2980" i="3"/>
  <c r="G2914" i="3"/>
  <c r="F2848" i="3" l="1"/>
  <c r="Q2907" i="3" s="1"/>
  <c r="X2907" i="3" s="1"/>
  <c r="D2848" i="3"/>
  <c r="E2849" i="3" s="1"/>
  <c r="AG2847" i="3"/>
  <c r="H2979" i="3"/>
  <c r="I3097" i="3"/>
  <c r="G2913" i="3"/>
  <c r="F2847" i="3" l="1"/>
  <c r="Q2906" i="3" s="1"/>
  <c r="X2906" i="3" s="1"/>
  <c r="D2847" i="3"/>
  <c r="E2848" i="3" s="1"/>
  <c r="AG2846" i="3"/>
  <c r="H2978" i="3"/>
  <c r="G2912" i="3"/>
  <c r="I3096" i="3"/>
  <c r="F2846" i="3" l="1"/>
  <c r="Q2905" i="3" s="1"/>
  <c r="X2905" i="3" s="1"/>
  <c r="D2846" i="3"/>
  <c r="AG2845" i="3"/>
  <c r="I3095" i="3"/>
  <c r="H2977" i="3"/>
  <c r="G2911" i="3"/>
  <c r="E2847" i="3" l="1"/>
  <c r="F2845" i="3"/>
  <c r="Q2904" i="3" s="1"/>
  <c r="X2904" i="3" s="1"/>
  <c r="D2845" i="3"/>
  <c r="AG2844" i="3"/>
  <c r="H2976" i="3"/>
  <c r="I3094" i="3"/>
  <c r="G2910" i="3"/>
  <c r="E2846" i="3" l="1"/>
  <c r="F2844" i="3"/>
  <c r="Q2903" i="3" s="1"/>
  <c r="X2903" i="3" s="1"/>
  <c r="D2844" i="3"/>
  <c r="E2845" i="3" s="1"/>
  <c r="AG2843" i="3"/>
  <c r="H2975" i="3"/>
  <c r="I3093" i="3"/>
  <c r="G2909" i="3"/>
  <c r="F2843" i="3" l="1"/>
  <c r="Q2902" i="3" s="1"/>
  <c r="X2902" i="3" s="1"/>
  <c r="D2843" i="3"/>
  <c r="E2844" i="3" s="1"/>
  <c r="AG2842" i="3"/>
  <c r="G2908" i="3"/>
  <c r="H2974" i="3"/>
  <c r="I3092" i="3"/>
  <c r="F2842" i="3" l="1"/>
  <c r="Q2901" i="3" s="1"/>
  <c r="X2901" i="3" s="1"/>
  <c r="D2842" i="3"/>
  <c r="E2843" i="3" s="1"/>
  <c r="AG2841" i="3"/>
  <c r="G2907" i="3"/>
  <c r="H2973" i="3"/>
  <c r="I3091" i="3"/>
  <c r="F2841" i="3" l="1"/>
  <c r="Q2900" i="3" s="1"/>
  <c r="X2900" i="3" s="1"/>
  <c r="D2841" i="3"/>
  <c r="AG2840" i="3"/>
  <c r="I3090" i="3"/>
  <c r="H2972" i="3"/>
  <c r="G2906" i="3"/>
  <c r="E2842" i="3" l="1"/>
  <c r="F2840" i="3"/>
  <c r="Q2899" i="3" s="1"/>
  <c r="X2899" i="3" s="1"/>
  <c r="D2840" i="3"/>
  <c r="AG2839" i="3"/>
  <c r="G2905" i="3"/>
  <c r="H2971" i="3"/>
  <c r="I3089" i="3"/>
  <c r="E2841" i="3" l="1"/>
  <c r="F2839" i="3"/>
  <c r="Q2898" i="3" s="1"/>
  <c r="X2898" i="3" s="1"/>
  <c r="D2839" i="3"/>
  <c r="E2840" i="3" s="1"/>
  <c r="AG2838" i="3"/>
  <c r="I3088" i="3"/>
  <c r="H2970" i="3"/>
  <c r="G2904" i="3"/>
  <c r="F2838" i="3" l="1"/>
  <c r="Q2897" i="3" s="1"/>
  <c r="X2897" i="3" s="1"/>
  <c r="D2838" i="3"/>
  <c r="E2839" i="3" s="1"/>
  <c r="AG2837" i="3"/>
  <c r="I3087" i="3"/>
  <c r="H2969" i="3"/>
  <c r="G2903" i="3"/>
  <c r="F2837" i="3" l="1"/>
  <c r="Q2896" i="3" s="1"/>
  <c r="X2896" i="3" s="1"/>
  <c r="D2837" i="3"/>
  <c r="E2838" i="3" s="1"/>
  <c r="AG2836" i="3"/>
  <c r="I3086" i="3"/>
  <c r="H2968" i="3"/>
  <c r="G2902" i="3"/>
  <c r="F2836" i="3" l="1"/>
  <c r="Q2895" i="3" s="1"/>
  <c r="X2895" i="3" s="1"/>
  <c r="D2836" i="3"/>
  <c r="E2837" i="3" s="1"/>
  <c r="AG2835" i="3"/>
  <c r="G2901" i="3"/>
  <c r="I3085" i="3"/>
  <c r="H2967" i="3"/>
  <c r="F2835" i="3" l="1"/>
  <c r="Q2894" i="3" s="1"/>
  <c r="X2894" i="3" s="1"/>
  <c r="D2835" i="3"/>
  <c r="E2836" i="3" s="1"/>
  <c r="AG2834" i="3"/>
  <c r="G2900" i="3"/>
  <c r="I3084" i="3"/>
  <c r="H2966" i="3"/>
  <c r="F2834" i="3" l="1"/>
  <c r="Q2893" i="3" s="1"/>
  <c r="X2893" i="3" s="1"/>
  <c r="D2834" i="3"/>
  <c r="E2835" i="3" s="1"/>
  <c r="AG2833" i="3"/>
  <c r="H2965" i="3"/>
  <c r="I3083" i="3"/>
  <c r="G2899" i="3"/>
  <c r="F2833" i="3" l="1"/>
  <c r="Q2892" i="3" s="1"/>
  <c r="X2892" i="3" s="1"/>
  <c r="D2833" i="3"/>
  <c r="AG2832" i="3"/>
  <c r="I3082" i="3"/>
  <c r="G2898" i="3"/>
  <c r="H2964" i="3"/>
  <c r="E2834" i="3" l="1"/>
  <c r="F2832" i="3"/>
  <c r="Q2891" i="3" s="1"/>
  <c r="X2891" i="3" s="1"/>
  <c r="D2832" i="3"/>
  <c r="E2833" i="3" s="1"/>
  <c r="AG2831" i="3"/>
  <c r="I3081" i="3"/>
  <c r="H2963" i="3"/>
  <c r="G2897" i="3"/>
  <c r="F2831" i="3" l="1"/>
  <c r="Q2890" i="3" s="1"/>
  <c r="X2890" i="3" s="1"/>
  <c r="D2831" i="3"/>
  <c r="AG2830" i="3"/>
  <c r="G2896" i="3"/>
  <c r="I3080" i="3"/>
  <c r="H2962" i="3"/>
  <c r="E2832" i="3" l="1"/>
  <c r="F2830" i="3"/>
  <c r="Q2889" i="3" s="1"/>
  <c r="X2889" i="3" s="1"/>
  <c r="D2830" i="3"/>
  <c r="AG2829" i="3"/>
  <c r="G2895" i="3"/>
  <c r="H2961" i="3"/>
  <c r="I3079" i="3"/>
  <c r="E2831" i="3" l="1"/>
  <c r="F2829" i="3"/>
  <c r="Q2888" i="3" s="1"/>
  <c r="X2888" i="3" s="1"/>
  <c r="D2829" i="3"/>
  <c r="E2830" i="3" s="1"/>
  <c r="AG2828" i="3"/>
  <c r="G2894" i="3"/>
  <c r="H2960" i="3"/>
  <c r="I3078" i="3"/>
  <c r="F2828" i="3" l="1"/>
  <c r="Q2887" i="3" s="1"/>
  <c r="X2887" i="3" s="1"/>
  <c r="D2828" i="3"/>
  <c r="E2829" i="3" s="1"/>
  <c r="AG2827" i="3"/>
  <c r="G2893" i="3"/>
  <c r="I3077" i="3"/>
  <c r="H2959" i="3"/>
  <c r="F2827" i="3" l="1"/>
  <c r="Q2886" i="3" s="1"/>
  <c r="X2886" i="3" s="1"/>
  <c r="D2827" i="3"/>
  <c r="E2828" i="3" s="1"/>
  <c r="AG2826" i="3"/>
  <c r="G2892" i="3"/>
  <c r="I3076" i="3"/>
  <c r="H2958" i="3"/>
  <c r="F2826" i="3" l="1"/>
  <c r="Q2885" i="3" s="1"/>
  <c r="X2885" i="3" s="1"/>
  <c r="D2826" i="3"/>
  <c r="E2827" i="3" s="1"/>
  <c r="AG2825" i="3"/>
  <c r="I3075" i="3"/>
  <c r="H2957" i="3"/>
  <c r="G2891" i="3"/>
  <c r="F2825" i="3" l="1"/>
  <c r="Q2884" i="3" s="1"/>
  <c r="X2884" i="3" s="1"/>
  <c r="D2825" i="3"/>
  <c r="AG2824" i="3"/>
  <c r="I3074" i="3"/>
  <c r="H2956" i="3"/>
  <c r="G2890" i="3"/>
  <c r="E2826" i="3" l="1"/>
  <c r="F2824" i="3"/>
  <c r="Q2883" i="3" s="1"/>
  <c r="X2883" i="3" s="1"/>
  <c r="D2824" i="3"/>
  <c r="E2825" i="3" s="1"/>
  <c r="AG2823" i="3"/>
  <c r="H2955" i="3"/>
  <c r="I3073" i="3"/>
  <c r="G2889" i="3"/>
  <c r="F2823" i="3" l="1"/>
  <c r="Q2882" i="3" s="1"/>
  <c r="X2882" i="3" s="1"/>
  <c r="D2823" i="3"/>
  <c r="E2824" i="3" s="1"/>
  <c r="AG2822" i="3"/>
  <c r="I3072" i="3"/>
  <c r="H2954" i="3"/>
  <c r="G2888" i="3"/>
  <c r="F2822" i="3" l="1"/>
  <c r="Q2881" i="3" s="1"/>
  <c r="X2881" i="3" s="1"/>
  <c r="D2822" i="3"/>
  <c r="E2823" i="3" s="1"/>
  <c r="AG2821" i="3"/>
  <c r="I3071" i="3"/>
  <c r="H2953" i="3"/>
  <c r="G2887" i="3"/>
  <c r="F2821" i="3" l="1"/>
  <c r="Q2880" i="3" s="1"/>
  <c r="X2880" i="3" s="1"/>
  <c r="D2821" i="3"/>
  <c r="E2822" i="3" s="1"/>
  <c r="AG2820" i="3"/>
  <c r="H2952" i="3"/>
  <c r="I3070" i="3"/>
  <c r="G2886" i="3"/>
  <c r="F2820" i="3" l="1"/>
  <c r="Q2879" i="3" s="1"/>
  <c r="X2879" i="3" s="1"/>
  <c r="D2820" i="3"/>
  <c r="E2821" i="3" s="1"/>
  <c r="AG2819" i="3"/>
  <c r="I3069" i="3"/>
  <c r="H2951" i="3"/>
  <c r="G2885" i="3"/>
  <c r="F2819" i="3" l="1"/>
  <c r="Q2878" i="3" s="1"/>
  <c r="X2878" i="3" s="1"/>
  <c r="D2819" i="3"/>
  <c r="E2820" i="3" s="1"/>
  <c r="AG2818" i="3"/>
  <c r="G2884" i="3"/>
  <c r="I3068" i="3"/>
  <c r="H2950" i="3"/>
  <c r="F2818" i="3" l="1"/>
  <c r="Q2877" i="3" s="1"/>
  <c r="X2877" i="3" s="1"/>
  <c r="D2818" i="3"/>
  <c r="AG2817" i="3"/>
  <c r="I3067" i="3"/>
  <c r="H2949" i="3"/>
  <c r="G2883" i="3"/>
  <c r="E2819" i="3" l="1"/>
  <c r="F2817" i="3"/>
  <c r="Q2876" i="3" s="1"/>
  <c r="X2876" i="3" s="1"/>
  <c r="D2817" i="3"/>
  <c r="E2818" i="3" s="1"/>
  <c r="AG2816" i="3"/>
  <c r="I3066" i="3"/>
  <c r="H2948" i="3"/>
  <c r="G2882" i="3"/>
  <c r="F2816" i="3" l="1"/>
  <c r="Q2875" i="3" s="1"/>
  <c r="X2875" i="3" s="1"/>
  <c r="D2816" i="3"/>
  <c r="AG2815" i="3"/>
  <c r="I3065" i="3"/>
  <c r="H2947" i="3"/>
  <c r="G2881" i="3"/>
  <c r="E2817" i="3" l="1"/>
  <c r="F2815" i="3"/>
  <c r="Q2874" i="3" s="1"/>
  <c r="X2874" i="3" s="1"/>
  <c r="D2815" i="3"/>
  <c r="E2816" i="3" s="1"/>
  <c r="AG2814" i="3"/>
  <c r="H2946" i="3"/>
  <c r="G2880" i="3"/>
  <c r="I3064" i="3"/>
  <c r="F2814" i="3" l="1"/>
  <c r="Q2873" i="3" s="1"/>
  <c r="X2873" i="3" s="1"/>
  <c r="D2814" i="3"/>
  <c r="E2815" i="3" s="1"/>
  <c r="AG2813" i="3"/>
  <c r="I3063" i="3"/>
  <c r="H2945" i="3"/>
  <c r="G2879" i="3"/>
  <c r="F2813" i="3" l="1"/>
  <c r="Q2872" i="3" s="1"/>
  <c r="X2872" i="3" s="1"/>
  <c r="D2813" i="3"/>
  <c r="AG2812" i="3"/>
  <c r="I3062" i="3"/>
  <c r="H2944" i="3"/>
  <c r="G2878" i="3"/>
  <c r="E2814" i="3" l="1"/>
  <c r="F2812" i="3"/>
  <c r="Q2871" i="3" s="1"/>
  <c r="X2871" i="3" s="1"/>
  <c r="D2812" i="3"/>
  <c r="E2813" i="3" s="1"/>
  <c r="AG2811" i="3"/>
  <c r="I3061" i="3"/>
  <c r="H2943" i="3"/>
  <c r="G2877" i="3"/>
  <c r="F2811" i="3" l="1"/>
  <c r="Q2870" i="3" s="1"/>
  <c r="X2870" i="3" s="1"/>
  <c r="D2811" i="3"/>
  <c r="AG2810" i="3"/>
  <c r="I3060" i="3"/>
  <c r="H2942" i="3"/>
  <c r="G2876" i="3"/>
  <c r="E2812" i="3" l="1"/>
  <c r="F2810" i="3"/>
  <c r="Q2869" i="3" s="1"/>
  <c r="X2869" i="3" s="1"/>
  <c r="D2810" i="3"/>
  <c r="E2811" i="3" s="1"/>
  <c r="AG2809" i="3"/>
  <c r="I3059" i="3"/>
  <c r="H2941" i="3"/>
  <c r="G2875" i="3"/>
  <c r="F2809" i="3" l="1"/>
  <c r="Q2868" i="3" s="1"/>
  <c r="X2868" i="3" s="1"/>
  <c r="D2809" i="3"/>
  <c r="AG2808" i="3"/>
  <c r="I3058" i="3"/>
  <c r="G2874" i="3"/>
  <c r="H2940" i="3"/>
  <c r="E2810" i="3" l="1"/>
  <c r="F2808" i="3"/>
  <c r="Q2867" i="3" s="1"/>
  <c r="X2867" i="3" s="1"/>
  <c r="D2808" i="3"/>
  <c r="E2809" i="3" s="1"/>
  <c r="AG2807" i="3"/>
  <c r="H2939" i="3"/>
  <c r="I3057" i="3"/>
  <c r="G2873" i="3"/>
  <c r="F2807" i="3" l="1"/>
  <c r="Q2866" i="3" s="1"/>
  <c r="X2866" i="3" s="1"/>
  <c r="D2807" i="3"/>
  <c r="E2808" i="3" s="1"/>
  <c r="AG2806" i="3"/>
  <c r="G2872" i="3"/>
  <c r="I3056" i="3"/>
  <c r="H2938" i="3"/>
  <c r="F2806" i="3" l="1"/>
  <c r="Q2865" i="3" s="1"/>
  <c r="X2865" i="3" s="1"/>
  <c r="D2806" i="3"/>
  <c r="E2807" i="3" s="1"/>
  <c r="AG2805" i="3"/>
  <c r="I3055" i="3"/>
  <c r="H2937" i="3"/>
  <c r="G2871" i="3"/>
  <c r="F2805" i="3" l="1"/>
  <c r="Q2864" i="3" s="1"/>
  <c r="X2864" i="3" s="1"/>
  <c r="D2805" i="3"/>
  <c r="E2806" i="3" s="1"/>
  <c r="AG2804" i="3"/>
  <c r="G2870" i="3"/>
  <c r="I3054" i="3"/>
  <c r="H2936" i="3"/>
  <c r="F2804" i="3" l="1"/>
  <c r="Q2863" i="3" s="1"/>
  <c r="X2863" i="3" s="1"/>
  <c r="D2804" i="3"/>
  <c r="E2805" i="3" s="1"/>
  <c r="AG2803" i="3"/>
  <c r="I3053" i="3"/>
  <c r="G2869" i="3"/>
  <c r="H2935" i="3"/>
  <c r="F2803" i="3" l="1"/>
  <c r="Q2862" i="3" s="1"/>
  <c r="X2862" i="3" s="1"/>
  <c r="D2803" i="3"/>
  <c r="AG2802" i="3"/>
  <c r="I3052" i="3"/>
  <c r="H2934" i="3"/>
  <c r="G2868" i="3"/>
  <c r="E2804" i="3" l="1"/>
  <c r="F2802" i="3"/>
  <c r="Q2861" i="3" s="1"/>
  <c r="X2861" i="3" s="1"/>
  <c r="D2802" i="3"/>
  <c r="AG2801" i="3"/>
  <c r="I3051" i="3"/>
  <c r="G2867" i="3"/>
  <c r="H2933" i="3"/>
  <c r="E2803" i="3" l="1"/>
  <c r="F2801" i="3"/>
  <c r="Q2860" i="3" s="1"/>
  <c r="X2860" i="3" s="1"/>
  <c r="D2801" i="3"/>
  <c r="AG2800" i="3"/>
  <c r="I3050" i="3"/>
  <c r="H2932" i="3"/>
  <c r="G2866" i="3"/>
  <c r="E2802" i="3" l="1"/>
  <c r="F2800" i="3"/>
  <c r="Q2859" i="3" s="1"/>
  <c r="X2859" i="3" s="1"/>
  <c r="D2800" i="3"/>
  <c r="E2801" i="3" s="1"/>
  <c r="AG2799" i="3"/>
  <c r="I3049" i="3"/>
  <c r="H2931" i="3"/>
  <c r="G2865" i="3"/>
  <c r="F2799" i="3" l="1"/>
  <c r="Q2858" i="3" s="1"/>
  <c r="X2858" i="3" s="1"/>
  <c r="D2799" i="3"/>
  <c r="AG2798" i="3"/>
  <c r="I3048" i="3"/>
  <c r="H2930" i="3"/>
  <c r="G2864" i="3"/>
  <c r="E2800" i="3" l="1"/>
  <c r="F2798" i="3"/>
  <c r="Q2857" i="3" s="1"/>
  <c r="X2857" i="3" s="1"/>
  <c r="D2798" i="3"/>
  <c r="E2799" i="3" s="1"/>
  <c r="AG2797" i="3"/>
  <c r="I3047" i="3"/>
  <c r="H2929" i="3"/>
  <c r="G2863" i="3"/>
  <c r="F2797" i="3" l="1"/>
  <c r="Q2856" i="3" s="1"/>
  <c r="X2856" i="3" s="1"/>
  <c r="D2797" i="3"/>
  <c r="AG2796" i="3"/>
  <c r="I3046" i="3"/>
  <c r="H2928" i="3"/>
  <c r="G2862" i="3"/>
  <c r="E2798" i="3" l="1"/>
  <c r="F2796" i="3"/>
  <c r="Q2855" i="3" s="1"/>
  <c r="X2855" i="3" s="1"/>
  <c r="D2796" i="3"/>
  <c r="E2797" i="3" s="1"/>
  <c r="AG2795" i="3"/>
  <c r="I3045" i="3"/>
  <c r="G2861" i="3"/>
  <c r="H2927" i="3"/>
  <c r="F2795" i="3" l="1"/>
  <c r="Q2854" i="3" s="1"/>
  <c r="X2854" i="3" s="1"/>
  <c r="D2795" i="3"/>
  <c r="AG2794" i="3"/>
  <c r="G2860" i="3"/>
  <c r="H2926" i="3"/>
  <c r="I3044" i="3"/>
  <c r="E2796" i="3" l="1"/>
  <c r="F2794" i="3"/>
  <c r="Q2853" i="3" s="1"/>
  <c r="X2853" i="3" s="1"/>
  <c r="D2794" i="3"/>
  <c r="AG2793" i="3"/>
  <c r="H2925" i="3"/>
  <c r="I3043" i="3"/>
  <c r="G2859" i="3"/>
  <c r="E2795" i="3" l="1"/>
  <c r="F2793" i="3"/>
  <c r="Q2852" i="3" s="1"/>
  <c r="X2852" i="3" s="1"/>
  <c r="D2793" i="3"/>
  <c r="E2794" i="3" s="1"/>
  <c r="AG2792" i="3"/>
  <c r="I3042" i="3"/>
  <c r="H2924" i="3"/>
  <c r="G2858" i="3"/>
  <c r="F2792" i="3" l="1"/>
  <c r="Q2851" i="3" s="1"/>
  <c r="X2851" i="3" s="1"/>
  <c r="D2792" i="3"/>
  <c r="AG2791" i="3"/>
  <c r="I3041" i="3"/>
  <c r="H2923" i="3"/>
  <c r="G2857" i="3"/>
  <c r="E2793" i="3" l="1"/>
  <c r="F2791" i="3"/>
  <c r="Q2850" i="3" s="1"/>
  <c r="X2850" i="3" s="1"/>
  <c r="D2791" i="3"/>
  <c r="AG2790" i="3"/>
  <c r="I3040" i="3"/>
  <c r="H2922" i="3"/>
  <c r="G2856" i="3"/>
  <c r="E2792" i="3" l="1"/>
  <c r="F2790" i="3"/>
  <c r="Q2849" i="3" s="1"/>
  <c r="X2849" i="3" s="1"/>
  <c r="D2790" i="3"/>
  <c r="E2791" i="3" s="1"/>
  <c r="AG2789" i="3"/>
  <c r="H2921" i="3"/>
  <c r="I3039" i="3"/>
  <c r="G2855" i="3"/>
  <c r="F2789" i="3" l="1"/>
  <c r="Q2848" i="3" s="1"/>
  <c r="X2848" i="3" s="1"/>
  <c r="D2789" i="3"/>
  <c r="E2790" i="3" s="1"/>
  <c r="AG2788" i="3"/>
  <c r="G2854" i="3"/>
  <c r="I3038" i="3"/>
  <c r="H2920" i="3"/>
  <c r="F2788" i="3" l="1"/>
  <c r="Q2847" i="3" s="1"/>
  <c r="X2847" i="3" s="1"/>
  <c r="D2788" i="3"/>
  <c r="E2789" i="3" s="1"/>
  <c r="AG2787" i="3"/>
  <c r="I3037" i="3"/>
  <c r="H2919" i="3"/>
  <c r="G2853" i="3"/>
  <c r="F2787" i="3" l="1"/>
  <c r="Q2846" i="3" s="1"/>
  <c r="X2846" i="3" s="1"/>
  <c r="D2787" i="3"/>
  <c r="E2788" i="3" s="1"/>
  <c r="AG2786" i="3"/>
  <c r="I3036" i="3"/>
  <c r="H2918" i="3"/>
  <c r="G2852" i="3"/>
  <c r="F2786" i="3" l="1"/>
  <c r="Q2845" i="3" s="1"/>
  <c r="X2845" i="3" s="1"/>
  <c r="D2786" i="3"/>
  <c r="E2787" i="3" s="1"/>
  <c r="AG2785" i="3"/>
  <c r="H2917" i="3"/>
  <c r="I3035" i="3"/>
  <c r="G2851" i="3"/>
  <c r="F2785" i="3" l="1"/>
  <c r="Q2844" i="3" s="1"/>
  <c r="X2844" i="3" s="1"/>
  <c r="D2785" i="3"/>
  <c r="E2786" i="3" s="1"/>
  <c r="AG2784" i="3"/>
  <c r="I3034" i="3"/>
  <c r="G2850" i="3"/>
  <c r="H2916" i="3"/>
  <c r="F2784" i="3" l="1"/>
  <c r="Q2843" i="3" s="1"/>
  <c r="X2843" i="3" s="1"/>
  <c r="D2784" i="3"/>
  <c r="E2785" i="3" s="1"/>
  <c r="AG2783" i="3"/>
  <c r="I3033" i="3"/>
  <c r="H2915" i="3"/>
  <c r="G2849" i="3"/>
  <c r="F2783" i="3" l="1"/>
  <c r="Q2842" i="3" s="1"/>
  <c r="X2842" i="3" s="1"/>
  <c r="D2783" i="3"/>
  <c r="E2784" i="3" s="1"/>
  <c r="AG2782" i="3"/>
  <c r="H2914" i="3"/>
  <c r="I3032" i="3"/>
  <c r="G2848" i="3"/>
  <c r="F2782" i="3" l="1"/>
  <c r="Q2841" i="3" s="1"/>
  <c r="X2841" i="3" s="1"/>
  <c r="D2782" i="3"/>
  <c r="AG2781" i="3"/>
  <c r="G2847" i="3"/>
  <c r="I3031" i="3"/>
  <c r="H2913" i="3"/>
  <c r="E2783" i="3" l="1"/>
  <c r="F2781" i="3"/>
  <c r="Q2840" i="3" s="1"/>
  <c r="X2840" i="3" s="1"/>
  <c r="D2781" i="3"/>
  <c r="E2782" i="3" s="1"/>
  <c r="AG2780" i="3"/>
  <c r="I3030" i="3"/>
  <c r="H2912" i="3"/>
  <c r="G2846" i="3"/>
  <c r="F2780" i="3" l="1"/>
  <c r="Q2839" i="3" s="1"/>
  <c r="X2839" i="3" s="1"/>
  <c r="D2780" i="3"/>
  <c r="AG2779" i="3"/>
  <c r="H2911" i="3"/>
  <c r="I3029" i="3"/>
  <c r="G2845" i="3"/>
  <c r="E2781" i="3" l="1"/>
  <c r="F2779" i="3"/>
  <c r="Q2838" i="3" s="1"/>
  <c r="X2838" i="3" s="1"/>
  <c r="D2779" i="3"/>
  <c r="E2780" i="3" s="1"/>
  <c r="AG2778" i="3"/>
  <c r="H2910" i="3"/>
  <c r="G2844" i="3"/>
  <c r="I3028" i="3"/>
  <c r="F2778" i="3" l="1"/>
  <c r="Q2837" i="3" s="1"/>
  <c r="X2837" i="3" s="1"/>
  <c r="D2778" i="3"/>
  <c r="E2779" i="3" s="1"/>
  <c r="AG2777" i="3"/>
  <c r="I3027" i="3"/>
  <c r="H2909" i="3"/>
  <c r="G2843" i="3"/>
  <c r="F2777" i="3" l="1"/>
  <c r="Q2836" i="3" s="1"/>
  <c r="X2836" i="3" s="1"/>
  <c r="D2777" i="3"/>
  <c r="E2778" i="3" s="1"/>
  <c r="AG2776" i="3"/>
  <c r="H2908" i="3"/>
  <c r="I3026" i="3"/>
  <c r="G2842" i="3"/>
  <c r="F2776" i="3" l="1"/>
  <c r="Q2835" i="3" s="1"/>
  <c r="X2835" i="3" s="1"/>
  <c r="D2776" i="3"/>
  <c r="E2777" i="3" s="1"/>
  <c r="AG2775" i="3"/>
  <c r="G2841" i="3"/>
  <c r="I3025" i="3"/>
  <c r="H2907" i="3"/>
  <c r="F2775" i="3" l="1"/>
  <c r="Q2834" i="3" s="1"/>
  <c r="X2834" i="3" s="1"/>
  <c r="D2775" i="3"/>
  <c r="E2776" i="3" s="1"/>
  <c r="AG2774" i="3"/>
  <c r="I3024" i="3"/>
  <c r="H2906" i="3"/>
  <c r="G2840" i="3"/>
  <c r="F2774" i="3" l="1"/>
  <c r="Q2833" i="3" s="1"/>
  <c r="X2833" i="3" s="1"/>
  <c r="D2774" i="3"/>
  <c r="E2775" i="3" s="1"/>
  <c r="AG2773" i="3"/>
  <c r="I3023" i="3"/>
  <c r="G2839" i="3"/>
  <c r="H2905" i="3"/>
  <c r="F2773" i="3" l="1"/>
  <c r="Q2832" i="3" s="1"/>
  <c r="X2832" i="3" s="1"/>
  <c r="D2773" i="3"/>
  <c r="E2774" i="3" s="1"/>
  <c r="AG2772" i="3"/>
  <c r="I3022" i="3"/>
  <c r="G2838" i="3"/>
  <c r="H2904" i="3"/>
  <c r="F2772" i="3" l="1"/>
  <c r="Q2831" i="3" s="1"/>
  <c r="X2831" i="3" s="1"/>
  <c r="D2772" i="3"/>
  <c r="E2773" i="3" s="1"/>
  <c r="AG2771" i="3"/>
  <c r="I3021" i="3"/>
  <c r="G2837" i="3"/>
  <c r="H2903" i="3"/>
  <c r="F2771" i="3" l="1"/>
  <c r="Q2830" i="3" s="1"/>
  <c r="X2830" i="3" s="1"/>
  <c r="D2771" i="3"/>
  <c r="AG2770" i="3"/>
  <c r="I3020" i="3"/>
  <c r="H2902" i="3"/>
  <c r="G2836" i="3"/>
  <c r="E2772" i="3" l="1"/>
  <c r="F2770" i="3"/>
  <c r="Q2829" i="3" s="1"/>
  <c r="X2829" i="3" s="1"/>
  <c r="D2770" i="3"/>
  <c r="E2771" i="3" s="1"/>
  <c r="AG2769" i="3"/>
  <c r="I3019" i="3"/>
  <c r="H2901" i="3"/>
  <c r="G2835" i="3"/>
  <c r="F2769" i="3" l="1"/>
  <c r="Q2828" i="3" s="1"/>
  <c r="X2828" i="3" s="1"/>
  <c r="D2769" i="3"/>
  <c r="AG2768" i="3"/>
  <c r="I3018" i="3"/>
  <c r="H2900" i="3"/>
  <c r="G2834" i="3"/>
  <c r="E2770" i="3" l="1"/>
  <c r="F2768" i="3"/>
  <c r="Q2827" i="3" s="1"/>
  <c r="X2827" i="3" s="1"/>
  <c r="D2768" i="3"/>
  <c r="E2769" i="3" s="1"/>
  <c r="AG2767" i="3"/>
  <c r="I3017" i="3"/>
  <c r="G2833" i="3"/>
  <c r="H2899" i="3"/>
  <c r="F2767" i="3" l="1"/>
  <c r="Q2826" i="3" s="1"/>
  <c r="X2826" i="3" s="1"/>
  <c r="D2767" i="3"/>
  <c r="AG2766" i="3"/>
  <c r="I3016" i="3"/>
  <c r="G2832" i="3"/>
  <c r="H2898" i="3"/>
  <c r="E2768" i="3" l="1"/>
  <c r="F2766" i="3"/>
  <c r="Q2825" i="3" s="1"/>
  <c r="X2825" i="3" s="1"/>
  <c r="D2766" i="3"/>
  <c r="E2767" i="3" s="1"/>
  <c r="AG2765" i="3"/>
  <c r="I3015" i="3"/>
  <c r="H2897" i="3"/>
  <c r="G2831" i="3"/>
  <c r="F2765" i="3" l="1"/>
  <c r="Q2824" i="3" s="1"/>
  <c r="X2824" i="3" s="1"/>
  <c r="D2765" i="3"/>
  <c r="AG2764" i="3"/>
  <c r="G2830" i="3"/>
  <c r="I3014" i="3"/>
  <c r="H2896" i="3"/>
  <c r="E2766" i="3" l="1"/>
  <c r="F2764" i="3"/>
  <c r="Q2823" i="3" s="1"/>
  <c r="X2823" i="3" s="1"/>
  <c r="D2764" i="3"/>
  <c r="E2765" i="3" s="1"/>
  <c r="AG2763" i="3"/>
  <c r="I3013" i="3"/>
  <c r="H2895" i="3"/>
  <c r="G2829" i="3"/>
  <c r="F2763" i="3" l="1"/>
  <c r="Q2822" i="3" s="1"/>
  <c r="X2822" i="3" s="1"/>
  <c r="D2763" i="3"/>
  <c r="E2764" i="3" s="1"/>
  <c r="AG2762" i="3"/>
  <c r="I3012" i="3"/>
  <c r="H2894" i="3"/>
  <c r="G2828" i="3"/>
  <c r="F2762" i="3" l="1"/>
  <c r="Q2821" i="3" s="1"/>
  <c r="X2821" i="3" s="1"/>
  <c r="D2762" i="3"/>
  <c r="AG2761" i="3"/>
  <c r="G2827" i="3"/>
  <c r="H2893" i="3"/>
  <c r="I3011" i="3"/>
  <c r="E2763" i="3" l="1"/>
  <c r="F2761" i="3"/>
  <c r="Q2820" i="3" s="1"/>
  <c r="X2820" i="3" s="1"/>
  <c r="D2761" i="3"/>
  <c r="E2762" i="3" s="1"/>
  <c r="AG2760" i="3"/>
  <c r="I3010" i="3"/>
  <c r="G2826" i="3"/>
  <c r="H2892" i="3"/>
  <c r="F2760" i="3" l="1"/>
  <c r="Q2819" i="3" s="1"/>
  <c r="X2819" i="3" s="1"/>
  <c r="D2760" i="3"/>
  <c r="E2761" i="3" s="1"/>
  <c r="AG2759" i="3"/>
  <c r="I3009" i="3"/>
  <c r="G2825" i="3"/>
  <c r="H2891" i="3"/>
  <c r="F2759" i="3" l="1"/>
  <c r="Q2818" i="3" s="1"/>
  <c r="X2818" i="3" s="1"/>
  <c r="D2759" i="3"/>
  <c r="E2760" i="3" s="1"/>
  <c r="AG2758" i="3"/>
  <c r="I3008" i="3"/>
  <c r="H2890" i="3"/>
  <c r="G2824" i="3"/>
  <c r="F2758" i="3" l="1"/>
  <c r="Q2817" i="3" s="1"/>
  <c r="X2817" i="3" s="1"/>
  <c r="D2758" i="3"/>
  <c r="E2759" i="3" s="1"/>
  <c r="AG2757" i="3"/>
  <c r="I3007" i="3"/>
  <c r="G2823" i="3"/>
  <c r="H2889" i="3"/>
  <c r="F2757" i="3" l="1"/>
  <c r="Q2816" i="3" s="1"/>
  <c r="X2816" i="3" s="1"/>
  <c r="D2757" i="3"/>
  <c r="E2758" i="3" s="1"/>
  <c r="AG2756" i="3"/>
  <c r="H2888" i="3"/>
  <c r="G2822" i="3"/>
  <c r="I3006" i="3"/>
  <c r="F2756" i="3" l="1"/>
  <c r="Q2815" i="3" s="1"/>
  <c r="X2815" i="3" s="1"/>
  <c r="D2756" i="3"/>
  <c r="AG2755" i="3"/>
  <c r="I3005" i="3"/>
  <c r="H2887" i="3"/>
  <c r="G2821" i="3"/>
  <c r="E2757" i="3" l="1"/>
  <c r="F2755" i="3"/>
  <c r="Q2814" i="3" s="1"/>
  <c r="X2814" i="3" s="1"/>
  <c r="D2755" i="3"/>
  <c r="E2756" i="3" s="1"/>
  <c r="AG2754" i="3"/>
  <c r="I3004" i="3"/>
  <c r="H2886" i="3"/>
  <c r="G2820" i="3"/>
  <c r="F2754" i="3" l="1"/>
  <c r="Q2813" i="3" s="1"/>
  <c r="X2813" i="3" s="1"/>
  <c r="D2754" i="3"/>
  <c r="AG2753" i="3"/>
  <c r="I3003" i="3"/>
  <c r="H2885" i="3"/>
  <c r="G2819" i="3"/>
  <c r="E2755" i="3" l="1"/>
  <c r="F2753" i="3"/>
  <c r="Q2812" i="3" s="1"/>
  <c r="X2812" i="3" s="1"/>
  <c r="D2753" i="3"/>
  <c r="E2754" i="3" s="1"/>
  <c r="AG2752" i="3"/>
  <c r="I3002" i="3"/>
  <c r="H2884" i="3"/>
  <c r="G2818" i="3"/>
  <c r="F2752" i="3" l="1"/>
  <c r="Q2811" i="3" s="1"/>
  <c r="X2811" i="3" s="1"/>
  <c r="D2752" i="3"/>
  <c r="AG2751" i="3"/>
  <c r="I3001" i="3"/>
  <c r="G2817" i="3"/>
  <c r="H2883" i="3"/>
  <c r="J4066" i="3" l="1"/>
  <c r="M4066" i="3" s="1"/>
  <c r="E2753" i="3"/>
  <c r="F2751" i="3"/>
  <c r="Q2810" i="3" s="1"/>
  <c r="X2810" i="3" s="1"/>
  <c r="D2751" i="3"/>
  <c r="E2752" i="3" s="1"/>
  <c r="AG2750" i="3"/>
  <c r="H2882" i="3"/>
  <c r="I3000" i="3"/>
  <c r="G2816" i="3"/>
  <c r="J4065" i="3" l="1"/>
  <c r="M4065" i="3" s="1"/>
  <c r="F2750" i="3"/>
  <c r="Q2809" i="3" s="1"/>
  <c r="X2809" i="3" s="1"/>
  <c r="D2750" i="3"/>
  <c r="E2751" i="3" s="1"/>
  <c r="AG2749" i="3"/>
  <c r="I2999" i="3"/>
  <c r="H2881" i="3"/>
  <c r="G2815" i="3"/>
  <c r="J4064" i="3" l="1"/>
  <c r="M4064" i="3" s="1"/>
  <c r="F2749" i="3"/>
  <c r="Q2808" i="3" s="1"/>
  <c r="X2808" i="3" s="1"/>
  <c r="D2749" i="3"/>
  <c r="AG2748" i="3"/>
  <c r="I2998" i="3"/>
  <c r="H2880" i="3"/>
  <c r="G2814" i="3"/>
  <c r="J4063" i="3" l="1"/>
  <c r="M4063" i="3" s="1"/>
  <c r="E2750" i="3"/>
  <c r="F2748" i="3"/>
  <c r="Q2807" i="3" s="1"/>
  <c r="X2807" i="3" s="1"/>
  <c r="D2748" i="3"/>
  <c r="E2749" i="3" s="1"/>
  <c r="AG2747" i="3"/>
  <c r="I2997" i="3"/>
  <c r="H2879" i="3"/>
  <c r="G2813" i="3"/>
  <c r="J4062" i="3" l="1"/>
  <c r="M4062" i="3" s="1"/>
  <c r="F2747" i="3"/>
  <c r="Q2806" i="3" s="1"/>
  <c r="X2806" i="3" s="1"/>
  <c r="D2747" i="3"/>
  <c r="E2748" i="3" s="1"/>
  <c r="AG2746" i="3"/>
  <c r="I2996" i="3"/>
  <c r="H2878" i="3"/>
  <c r="G2812" i="3"/>
  <c r="J4061" i="3" l="1"/>
  <c r="M4061" i="3" s="1"/>
  <c r="F2746" i="3"/>
  <c r="Q2805" i="3" s="1"/>
  <c r="X2805" i="3" s="1"/>
  <c r="D2746" i="3"/>
  <c r="E2747" i="3" s="1"/>
  <c r="AG2745" i="3"/>
  <c r="I2995" i="3"/>
  <c r="H2877" i="3"/>
  <c r="G2811" i="3"/>
  <c r="J4060" i="3" l="1"/>
  <c r="M4060" i="3" s="1"/>
  <c r="F2745" i="3"/>
  <c r="Q2804" i="3" s="1"/>
  <c r="X2804" i="3" s="1"/>
  <c r="D2745" i="3"/>
  <c r="AG2744" i="3"/>
  <c r="I2994" i="3"/>
  <c r="H2876" i="3"/>
  <c r="G2810" i="3"/>
  <c r="J4059" i="3" l="1"/>
  <c r="M4059" i="3" s="1"/>
  <c r="E2746" i="3"/>
  <c r="F2744" i="3"/>
  <c r="Q2803" i="3" s="1"/>
  <c r="X2803" i="3" s="1"/>
  <c r="D2744" i="3"/>
  <c r="AG2743" i="3"/>
  <c r="I2993" i="3"/>
  <c r="H2875" i="3"/>
  <c r="G2809" i="3"/>
  <c r="J4058" i="3" l="1"/>
  <c r="M4058" i="3" s="1"/>
  <c r="E2745" i="3"/>
  <c r="F2743" i="3"/>
  <c r="Q2802" i="3" s="1"/>
  <c r="X2802" i="3" s="1"/>
  <c r="D2743" i="3"/>
  <c r="AG2742" i="3"/>
  <c r="I2992" i="3"/>
  <c r="H2874" i="3"/>
  <c r="G2808" i="3"/>
  <c r="J4057" i="3" l="1"/>
  <c r="M4057" i="3" s="1"/>
  <c r="E2744" i="3"/>
  <c r="F2742" i="3"/>
  <c r="Q2801" i="3" s="1"/>
  <c r="X2801" i="3" s="1"/>
  <c r="D2742" i="3"/>
  <c r="AG2741" i="3"/>
  <c r="H2873" i="3"/>
  <c r="G2807" i="3"/>
  <c r="I2991" i="3"/>
  <c r="J4056" i="3" l="1"/>
  <c r="M4056" i="3" s="1"/>
  <c r="E2743" i="3"/>
  <c r="F2741" i="3"/>
  <c r="Q2800" i="3" s="1"/>
  <c r="X2800" i="3" s="1"/>
  <c r="D2741" i="3"/>
  <c r="AG2740" i="3"/>
  <c r="I2990" i="3"/>
  <c r="H2872" i="3"/>
  <c r="G2806" i="3"/>
  <c r="J4055" i="3" l="1"/>
  <c r="M4055" i="3" s="1"/>
  <c r="E2742" i="3"/>
  <c r="F2740" i="3"/>
  <c r="Q2799" i="3" s="1"/>
  <c r="X2799" i="3" s="1"/>
  <c r="D2740" i="3"/>
  <c r="E2741" i="3" s="1"/>
  <c r="AG2739" i="3"/>
  <c r="H2871" i="3"/>
  <c r="I2989" i="3"/>
  <c r="G2805" i="3"/>
  <c r="J4054" i="3" l="1"/>
  <c r="M4054" i="3" s="1"/>
  <c r="F2739" i="3"/>
  <c r="Q2798" i="3" s="1"/>
  <c r="X2798" i="3" s="1"/>
  <c r="D2739" i="3"/>
  <c r="E2740" i="3" s="1"/>
  <c r="AG2738" i="3"/>
  <c r="H2870" i="3"/>
  <c r="I2988" i="3"/>
  <c r="G2804" i="3"/>
  <c r="J4053" i="3" l="1"/>
  <c r="M4053" i="3" s="1"/>
  <c r="F2738" i="3"/>
  <c r="Q2797" i="3" s="1"/>
  <c r="X2797" i="3" s="1"/>
  <c r="D2738" i="3"/>
  <c r="E2739" i="3" s="1"/>
  <c r="AG2737" i="3"/>
  <c r="H2869" i="3"/>
  <c r="I2987" i="3"/>
  <c r="G2803" i="3"/>
  <c r="J4052" i="3" l="1"/>
  <c r="M4052" i="3" s="1"/>
  <c r="F2737" i="3"/>
  <c r="Q2796" i="3" s="1"/>
  <c r="X2796" i="3" s="1"/>
  <c r="D2737" i="3"/>
  <c r="AG2736" i="3"/>
  <c r="I2986" i="3"/>
  <c r="H2868" i="3"/>
  <c r="G2802" i="3"/>
  <c r="J4051" i="3" l="1"/>
  <c r="M4051" i="3" s="1"/>
  <c r="E2738" i="3"/>
  <c r="F2736" i="3"/>
  <c r="Q2795" i="3" s="1"/>
  <c r="X2795" i="3" s="1"/>
  <c r="D2736" i="3"/>
  <c r="E2737" i="3" s="1"/>
  <c r="AG2735" i="3"/>
  <c r="I2985" i="3"/>
  <c r="H2867" i="3"/>
  <c r="G2801" i="3"/>
  <c r="J4050" i="3" l="1"/>
  <c r="M4050" i="3" s="1"/>
  <c r="F2735" i="3"/>
  <c r="Q2794" i="3" s="1"/>
  <c r="X2794" i="3" s="1"/>
  <c r="D2735" i="3"/>
  <c r="E2736" i="3" s="1"/>
  <c r="AG2734" i="3"/>
  <c r="I2984" i="3"/>
  <c r="H2866" i="3"/>
  <c r="G2800" i="3"/>
  <c r="J4049" i="3" l="1"/>
  <c r="M4049" i="3" s="1"/>
  <c r="F2734" i="3"/>
  <c r="Q2793" i="3" s="1"/>
  <c r="X2793" i="3" s="1"/>
  <c r="D2734" i="3"/>
  <c r="E2735" i="3" s="1"/>
  <c r="AG2733" i="3"/>
  <c r="I2983" i="3"/>
  <c r="H2865" i="3"/>
  <c r="G2799" i="3"/>
  <c r="J4048" i="3" l="1"/>
  <c r="M4048" i="3" s="1"/>
  <c r="F2733" i="3"/>
  <c r="Q2792" i="3" s="1"/>
  <c r="X2792" i="3" s="1"/>
  <c r="D2733" i="3"/>
  <c r="AG2732" i="3"/>
  <c r="I2982" i="3"/>
  <c r="H2864" i="3"/>
  <c r="G2798" i="3"/>
  <c r="J4047" i="3" l="1"/>
  <c r="M4047" i="3" s="1"/>
  <c r="E2734" i="3"/>
  <c r="F2732" i="3"/>
  <c r="Q2791" i="3" s="1"/>
  <c r="X2791" i="3" s="1"/>
  <c r="D2732" i="3"/>
  <c r="AG2731" i="3"/>
  <c r="H2863" i="3"/>
  <c r="I2981" i="3"/>
  <c r="G2797" i="3"/>
  <c r="J4046" i="3" l="1"/>
  <c r="M4046" i="3" s="1"/>
  <c r="E2733" i="3"/>
  <c r="F2731" i="3"/>
  <c r="Q2790" i="3" s="1"/>
  <c r="X2790" i="3" s="1"/>
  <c r="D2731" i="3"/>
  <c r="AG2730" i="3"/>
  <c r="H2862" i="3"/>
  <c r="I2980" i="3"/>
  <c r="G2796" i="3"/>
  <c r="J4045" i="3" l="1"/>
  <c r="M4045" i="3" s="1"/>
  <c r="E2732" i="3"/>
  <c r="F2730" i="3"/>
  <c r="Q2789" i="3" s="1"/>
  <c r="X2789" i="3" s="1"/>
  <c r="D2730" i="3"/>
  <c r="AG2729" i="3"/>
  <c r="I2979" i="3"/>
  <c r="H2861" i="3"/>
  <c r="G2795" i="3"/>
  <c r="J4044" i="3" l="1"/>
  <c r="M4044" i="3" s="1"/>
  <c r="E2731" i="3"/>
  <c r="F2729" i="3"/>
  <c r="Q2788" i="3" s="1"/>
  <c r="X2788" i="3" s="1"/>
  <c r="D2729" i="3"/>
  <c r="AG2728" i="3"/>
  <c r="I2978" i="3"/>
  <c r="H2860" i="3"/>
  <c r="G2794" i="3"/>
  <c r="J4043" i="3" l="1"/>
  <c r="M4043" i="3" s="1"/>
  <c r="E2730" i="3"/>
  <c r="F2728" i="3"/>
  <c r="Q2787" i="3" s="1"/>
  <c r="X2787" i="3" s="1"/>
  <c r="D2728" i="3"/>
  <c r="E2729" i="3" s="1"/>
  <c r="AG2727" i="3"/>
  <c r="I2977" i="3"/>
  <c r="H2859" i="3"/>
  <c r="G2793" i="3"/>
  <c r="J4042" i="3" l="1"/>
  <c r="M4042" i="3" s="1"/>
  <c r="F2727" i="3"/>
  <c r="Q2786" i="3" s="1"/>
  <c r="X2786" i="3" s="1"/>
  <c r="D2727" i="3"/>
  <c r="E2728" i="3" s="1"/>
  <c r="AG2726" i="3"/>
  <c r="I2976" i="3"/>
  <c r="H2858" i="3"/>
  <c r="G2792" i="3"/>
  <c r="J4041" i="3" l="1"/>
  <c r="M4041" i="3" s="1"/>
  <c r="F2726" i="3"/>
  <c r="Q2785" i="3" s="1"/>
  <c r="X2785" i="3" s="1"/>
  <c r="D2726" i="3"/>
  <c r="E2727" i="3" s="1"/>
  <c r="AG2725" i="3"/>
  <c r="I2975" i="3"/>
  <c r="H2857" i="3"/>
  <c r="G2791" i="3"/>
  <c r="J4040" i="3" l="1"/>
  <c r="M4040" i="3" s="1"/>
  <c r="F2725" i="3"/>
  <c r="Q2784" i="3" s="1"/>
  <c r="X2784" i="3" s="1"/>
  <c r="D2725" i="3"/>
  <c r="E2726" i="3" s="1"/>
  <c r="AG2724" i="3"/>
  <c r="I2974" i="3"/>
  <c r="H2856" i="3"/>
  <c r="G2790" i="3"/>
  <c r="J4039" i="3" l="1"/>
  <c r="M4039" i="3" s="1"/>
  <c r="F2724" i="3"/>
  <c r="Q2783" i="3" s="1"/>
  <c r="X2783" i="3" s="1"/>
  <c r="D2724" i="3"/>
  <c r="E2725" i="3" s="1"/>
  <c r="AG2723" i="3"/>
  <c r="H2855" i="3"/>
  <c r="G2789" i="3"/>
  <c r="I2973" i="3"/>
  <c r="J4038" i="3" l="1"/>
  <c r="M4038" i="3" s="1"/>
  <c r="F2723" i="3"/>
  <c r="Q2782" i="3" s="1"/>
  <c r="X2782" i="3" s="1"/>
  <c r="D2723" i="3"/>
  <c r="E2724" i="3" s="1"/>
  <c r="AG2722" i="3"/>
  <c r="H2854" i="3"/>
  <c r="I2972" i="3"/>
  <c r="G2788" i="3"/>
  <c r="J4037" i="3" l="1"/>
  <c r="M4037" i="3" s="1"/>
  <c r="F2722" i="3"/>
  <c r="Q2781" i="3" s="1"/>
  <c r="X2781" i="3" s="1"/>
  <c r="D2722" i="3"/>
  <c r="E2723" i="3" s="1"/>
  <c r="AG2721" i="3"/>
  <c r="H2853" i="3"/>
  <c r="G2787" i="3"/>
  <c r="I2971" i="3"/>
  <c r="J4036" i="3" l="1"/>
  <c r="M4036" i="3" s="1"/>
  <c r="F2721" i="3"/>
  <c r="Q2780" i="3" s="1"/>
  <c r="X2780" i="3" s="1"/>
  <c r="D2721" i="3"/>
  <c r="E2722" i="3" s="1"/>
  <c r="AG2720" i="3"/>
  <c r="I2970" i="3"/>
  <c r="H2852" i="3"/>
  <c r="G2786" i="3"/>
  <c r="J4035" i="3" l="1"/>
  <c r="M4035" i="3" s="1"/>
  <c r="F2720" i="3"/>
  <c r="Q2779" i="3" s="1"/>
  <c r="X2779" i="3" s="1"/>
  <c r="D2720" i="3"/>
  <c r="AG2719" i="3"/>
  <c r="H2851" i="3"/>
  <c r="I2969" i="3"/>
  <c r="G2785" i="3"/>
  <c r="J4034" i="3" l="1"/>
  <c r="M4034" i="3" s="1"/>
  <c r="E2721" i="3"/>
  <c r="F2719" i="3"/>
  <c r="Q2778" i="3" s="1"/>
  <c r="X2778" i="3" s="1"/>
  <c r="D2719" i="3"/>
  <c r="E2720" i="3" s="1"/>
  <c r="AG2718" i="3"/>
  <c r="G2784" i="3"/>
  <c r="I2968" i="3"/>
  <c r="H2850" i="3"/>
  <c r="J4033" i="3" l="1"/>
  <c r="M4033" i="3" s="1"/>
  <c r="F2718" i="3"/>
  <c r="Q2777" i="3" s="1"/>
  <c r="X2777" i="3" s="1"/>
  <c r="D2718" i="3"/>
  <c r="E2719" i="3" s="1"/>
  <c r="AG2717" i="3"/>
  <c r="I2967" i="3"/>
  <c r="G2783" i="3"/>
  <c r="H2849" i="3"/>
  <c r="J4032" i="3" l="1"/>
  <c r="M4032" i="3" s="1"/>
  <c r="F2717" i="3"/>
  <c r="Q2776" i="3" s="1"/>
  <c r="X2776" i="3" s="1"/>
  <c r="D2717" i="3"/>
  <c r="AG2716" i="3"/>
  <c r="I2966" i="3"/>
  <c r="H2848" i="3"/>
  <c r="G2782" i="3"/>
  <c r="J4031" i="3" l="1"/>
  <c r="M4031" i="3" s="1"/>
  <c r="E2718" i="3"/>
  <c r="F2716" i="3"/>
  <c r="Q2775" i="3" s="1"/>
  <c r="X2775" i="3" s="1"/>
  <c r="D2716" i="3"/>
  <c r="E2717" i="3" s="1"/>
  <c r="AG2715" i="3"/>
  <c r="G2781" i="3"/>
  <c r="I2965" i="3"/>
  <c r="H2847" i="3"/>
  <c r="J4030" i="3" l="1"/>
  <c r="M4030" i="3" s="1"/>
  <c r="F2715" i="3"/>
  <c r="Q2774" i="3" s="1"/>
  <c r="X2774" i="3" s="1"/>
  <c r="D2715" i="3"/>
  <c r="E2716" i="3" s="1"/>
  <c r="AG2714" i="3"/>
  <c r="H2846" i="3"/>
  <c r="I2964" i="3"/>
  <c r="G2780" i="3"/>
  <c r="J4029" i="3" l="1"/>
  <c r="M4029" i="3" s="1"/>
  <c r="F2714" i="3"/>
  <c r="Q2773" i="3" s="1"/>
  <c r="X2773" i="3" s="1"/>
  <c r="D2714" i="3"/>
  <c r="E2715" i="3" s="1"/>
  <c r="AG2713" i="3"/>
  <c r="I2963" i="3"/>
  <c r="H2845" i="3"/>
  <c r="G2779" i="3"/>
  <c r="J4028" i="3" l="1"/>
  <c r="M4028" i="3" s="1"/>
  <c r="F2713" i="3"/>
  <c r="Q2772" i="3" s="1"/>
  <c r="X2772" i="3" s="1"/>
  <c r="D2713" i="3"/>
  <c r="E2714" i="3" s="1"/>
  <c r="AG2712" i="3"/>
  <c r="I2962" i="3"/>
  <c r="H2844" i="3"/>
  <c r="G2778" i="3"/>
  <c r="J4027" i="3" l="1"/>
  <c r="M4027" i="3" s="1"/>
  <c r="F2712" i="3"/>
  <c r="Q2771" i="3" s="1"/>
  <c r="X2771" i="3" s="1"/>
  <c r="D2712" i="3"/>
  <c r="E2713" i="3" s="1"/>
  <c r="AG2711" i="3"/>
  <c r="I2961" i="3"/>
  <c r="H2843" i="3"/>
  <c r="G2777" i="3"/>
  <c r="J4026" i="3" l="1"/>
  <c r="M4026" i="3" s="1"/>
  <c r="F2711" i="3"/>
  <c r="Q2770" i="3" s="1"/>
  <c r="X2770" i="3" s="1"/>
  <c r="D2711" i="3"/>
  <c r="E2712" i="3" s="1"/>
  <c r="AG2710" i="3"/>
  <c r="I2960" i="3"/>
  <c r="H2842" i="3"/>
  <c r="G2776" i="3"/>
  <c r="J4025" i="3" l="1"/>
  <c r="M4025" i="3" s="1"/>
  <c r="F2710" i="3"/>
  <c r="Q2769" i="3" s="1"/>
  <c r="X2769" i="3" s="1"/>
  <c r="D2710" i="3"/>
  <c r="E2711" i="3" s="1"/>
  <c r="AG2709" i="3"/>
  <c r="H2841" i="3"/>
  <c r="G2775" i="3"/>
  <c r="I2959" i="3"/>
  <c r="J4024" i="3" l="1"/>
  <c r="M4024" i="3" s="1"/>
  <c r="F2709" i="3"/>
  <c r="Q2768" i="3" s="1"/>
  <c r="X2768" i="3" s="1"/>
  <c r="D2709" i="3"/>
  <c r="E2710" i="3" s="1"/>
  <c r="AG2708" i="3"/>
  <c r="I2958" i="3"/>
  <c r="H2840" i="3"/>
  <c r="G2774" i="3"/>
  <c r="J4023" i="3" l="1"/>
  <c r="M4023" i="3" s="1"/>
  <c r="F2708" i="3"/>
  <c r="Q2767" i="3" s="1"/>
  <c r="X2767" i="3" s="1"/>
  <c r="D2708" i="3"/>
  <c r="E2709" i="3" s="1"/>
  <c r="AG2707" i="3"/>
  <c r="I2957" i="3"/>
  <c r="H2839" i="3"/>
  <c r="G2773" i="3"/>
  <c r="J4022" i="3" l="1"/>
  <c r="M4022" i="3" s="1"/>
  <c r="F2707" i="3"/>
  <c r="Q2766" i="3" s="1"/>
  <c r="X2766" i="3" s="1"/>
  <c r="D2707" i="3"/>
  <c r="E2708" i="3" s="1"/>
  <c r="AG2706" i="3"/>
  <c r="I2956" i="3"/>
  <c r="H2838" i="3"/>
  <c r="G2772" i="3"/>
  <c r="J4021" i="3" l="1"/>
  <c r="M4021" i="3" s="1"/>
  <c r="F2706" i="3"/>
  <c r="Q2765" i="3" s="1"/>
  <c r="X2765" i="3" s="1"/>
  <c r="D2706" i="3"/>
  <c r="E2707" i="3" s="1"/>
  <c r="AG2705" i="3"/>
  <c r="I2955" i="3"/>
  <c r="H2837" i="3"/>
  <c r="G2771" i="3"/>
  <c r="J4020" i="3" l="1"/>
  <c r="M4020" i="3" s="1"/>
  <c r="F2705" i="3"/>
  <c r="Q2764" i="3" s="1"/>
  <c r="X2764" i="3" s="1"/>
  <c r="D2705" i="3"/>
  <c r="E2706" i="3" s="1"/>
  <c r="AG2704" i="3"/>
  <c r="I2954" i="3"/>
  <c r="G2770" i="3"/>
  <c r="H2836" i="3"/>
  <c r="J4019" i="3" l="1"/>
  <c r="M4019" i="3" s="1"/>
  <c r="F2704" i="3"/>
  <c r="Q2763" i="3" s="1"/>
  <c r="X2763" i="3" s="1"/>
  <c r="D2704" i="3"/>
  <c r="E2705" i="3" s="1"/>
  <c r="AG2703" i="3"/>
  <c r="I2953" i="3"/>
  <c r="H2835" i="3"/>
  <c r="G2769" i="3"/>
  <c r="J4018" i="3" l="1"/>
  <c r="M4018" i="3" s="1"/>
  <c r="F2703" i="3"/>
  <c r="Q2762" i="3" s="1"/>
  <c r="X2762" i="3" s="1"/>
  <c r="D2703" i="3"/>
  <c r="E2704" i="3" s="1"/>
  <c r="AG2702" i="3"/>
  <c r="I2952" i="3"/>
  <c r="H2834" i="3"/>
  <c r="G2768" i="3"/>
  <c r="J4017" i="3" l="1"/>
  <c r="M4017" i="3" s="1"/>
  <c r="F2702" i="3"/>
  <c r="Q2761" i="3" s="1"/>
  <c r="X2761" i="3" s="1"/>
  <c r="D2702" i="3"/>
  <c r="E2703" i="3" s="1"/>
  <c r="AG2701" i="3"/>
  <c r="H2833" i="3"/>
  <c r="I2951" i="3"/>
  <c r="G2767" i="3"/>
  <c r="J4016" i="3" l="1"/>
  <c r="M4016" i="3" s="1"/>
  <c r="F2701" i="3"/>
  <c r="Q2760" i="3" s="1"/>
  <c r="X2760" i="3" s="1"/>
  <c r="D2701" i="3"/>
  <c r="E2702" i="3" s="1"/>
  <c r="AG2700" i="3"/>
  <c r="I2950" i="3"/>
  <c r="H2832" i="3"/>
  <c r="G2766" i="3"/>
  <c r="J4015" i="3" l="1"/>
  <c r="M4015" i="3" s="1"/>
  <c r="F2700" i="3"/>
  <c r="Q2759" i="3" s="1"/>
  <c r="X2759" i="3" s="1"/>
  <c r="D2700" i="3"/>
  <c r="E2701" i="3" s="1"/>
  <c r="AG2699" i="3"/>
  <c r="I2949" i="3"/>
  <c r="G2765" i="3"/>
  <c r="H2831" i="3"/>
  <c r="J4014" i="3" l="1"/>
  <c r="M4014" i="3" s="1"/>
  <c r="F2699" i="3"/>
  <c r="Q2758" i="3" s="1"/>
  <c r="X2758" i="3" s="1"/>
  <c r="D2699" i="3"/>
  <c r="E2700" i="3" s="1"/>
  <c r="AG2698" i="3"/>
  <c r="I2948" i="3"/>
  <c r="H2830" i="3"/>
  <c r="G2764" i="3"/>
  <c r="J4013" i="3" l="1"/>
  <c r="M4013" i="3" s="1"/>
  <c r="F2698" i="3"/>
  <c r="Q2757" i="3" s="1"/>
  <c r="X2757" i="3" s="1"/>
  <c r="D2698" i="3"/>
  <c r="E2699" i="3" s="1"/>
  <c r="AG2697" i="3"/>
  <c r="I2947" i="3"/>
  <c r="H2829" i="3"/>
  <c r="G2763" i="3"/>
  <c r="J4012" i="3" l="1"/>
  <c r="M4012" i="3" s="1"/>
  <c r="F2697" i="3"/>
  <c r="Q2756" i="3" s="1"/>
  <c r="X2756" i="3" s="1"/>
  <c r="D2697" i="3"/>
  <c r="E2698" i="3" s="1"/>
  <c r="AG2696" i="3"/>
  <c r="I2946" i="3"/>
  <c r="H2828" i="3"/>
  <c r="G2762" i="3"/>
  <c r="J4011" i="3" l="1"/>
  <c r="M4011" i="3" s="1"/>
  <c r="F2696" i="3"/>
  <c r="Q2755" i="3" s="1"/>
  <c r="X2755" i="3" s="1"/>
  <c r="D2696" i="3"/>
  <c r="AG2695" i="3"/>
  <c r="I2945" i="3"/>
  <c r="H2827" i="3"/>
  <c r="G2761" i="3"/>
  <c r="J4010" i="3" l="1"/>
  <c r="M4010" i="3" s="1"/>
  <c r="E2697" i="3"/>
  <c r="F2695" i="3"/>
  <c r="Q2754" i="3" s="1"/>
  <c r="X2754" i="3" s="1"/>
  <c r="D2695" i="3"/>
  <c r="E2696" i="3" s="1"/>
  <c r="AG2694" i="3"/>
  <c r="I2944" i="3"/>
  <c r="H2826" i="3"/>
  <c r="G2760" i="3"/>
  <c r="J4009" i="3" l="1"/>
  <c r="M4009" i="3" s="1"/>
  <c r="F2694" i="3"/>
  <c r="Q2753" i="3" s="1"/>
  <c r="X2753" i="3" s="1"/>
  <c r="D2694" i="3"/>
  <c r="E2695" i="3" s="1"/>
  <c r="AG2693" i="3"/>
  <c r="I2943" i="3"/>
  <c r="H2825" i="3"/>
  <c r="G2759" i="3"/>
  <c r="J4008" i="3" l="1"/>
  <c r="M4008" i="3" s="1"/>
  <c r="F2693" i="3"/>
  <c r="Q2752" i="3" s="1"/>
  <c r="X2752" i="3" s="1"/>
  <c r="D2693" i="3"/>
  <c r="E2694" i="3" s="1"/>
  <c r="AG2692" i="3"/>
  <c r="I2942" i="3"/>
  <c r="H2824" i="3"/>
  <c r="G2758" i="3"/>
  <c r="J4007" i="3" l="1"/>
  <c r="M4007" i="3" s="1"/>
  <c r="F2692" i="3"/>
  <c r="Q2751" i="3" s="1"/>
  <c r="X2751" i="3" s="1"/>
  <c r="D2692" i="3"/>
  <c r="AG2691" i="3"/>
  <c r="I2941" i="3"/>
  <c r="G2757" i="3"/>
  <c r="H2823" i="3"/>
  <c r="J4006" i="3" l="1"/>
  <c r="M4006" i="3" s="1"/>
  <c r="E2693" i="3"/>
  <c r="F2691" i="3"/>
  <c r="Q2750" i="3" s="1"/>
  <c r="X2750" i="3" s="1"/>
  <c r="D2691" i="3"/>
  <c r="E2692" i="3" s="1"/>
  <c r="AG2690" i="3"/>
  <c r="I2940" i="3"/>
  <c r="G2756" i="3"/>
  <c r="H2822" i="3"/>
  <c r="J4005" i="3" l="1"/>
  <c r="M4005" i="3" s="1"/>
  <c r="F2690" i="3"/>
  <c r="Q2749" i="3" s="1"/>
  <c r="X2749" i="3" s="1"/>
  <c r="D2690" i="3"/>
  <c r="AG2689" i="3"/>
  <c r="I2939" i="3"/>
  <c r="G2755" i="3"/>
  <c r="H2821" i="3"/>
  <c r="J4004" i="3" l="1"/>
  <c r="M4004" i="3" s="1"/>
  <c r="E2691" i="3"/>
  <c r="F2689" i="3"/>
  <c r="Q2748" i="3" s="1"/>
  <c r="X2748" i="3" s="1"/>
  <c r="D2689" i="3"/>
  <c r="AG2688" i="3"/>
  <c r="I2938" i="3"/>
  <c r="H2820" i="3"/>
  <c r="G2754" i="3"/>
  <c r="J4003" i="3" l="1"/>
  <c r="M4003" i="3" s="1"/>
  <c r="E2690" i="3"/>
  <c r="F2688" i="3"/>
  <c r="Q2747" i="3" s="1"/>
  <c r="X2747" i="3" s="1"/>
  <c r="D2688" i="3"/>
  <c r="AG2687" i="3"/>
  <c r="G2753" i="3"/>
  <c r="I2937" i="3"/>
  <c r="H2819" i="3"/>
  <c r="J4002" i="3" l="1"/>
  <c r="M4002" i="3" s="1"/>
  <c r="E2689" i="3"/>
  <c r="F2687" i="3"/>
  <c r="Q2746" i="3" s="1"/>
  <c r="X2746" i="3" s="1"/>
  <c r="D2687" i="3"/>
  <c r="E2688" i="3" s="1"/>
  <c r="AG2686" i="3"/>
  <c r="G2752" i="3"/>
  <c r="I2936" i="3"/>
  <c r="H2818" i="3"/>
  <c r="J4001" i="3" l="1"/>
  <c r="M4001" i="3" s="1"/>
  <c r="F2686" i="3"/>
  <c r="Q2745" i="3" s="1"/>
  <c r="X2745" i="3" s="1"/>
  <c r="D2686" i="3"/>
  <c r="E2687" i="3" s="1"/>
  <c r="AG2685" i="3"/>
  <c r="G2751" i="3"/>
  <c r="I2935" i="3"/>
  <c r="H2817" i="3"/>
  <c r="J4000" i="3" l="1"/>
  <c r="M4000" i="3" s="1"/>
  <c r="K4066" i="3"/>
  <c r="N4066" i="3" s="1"/>
  <c r="F2685" i="3"/>
  <c r="Q2744" i="3" s="1"/>
  <c r="X2744" i="3" s="1"/>
  <c r="D2685" i="3"/>
  <c r="E2686" i="3" s="1"/>
  <c r="AG2684" i="3"/>
  <c r="I2934" i="3"/>
  <c r="H2816" i="3"/>
  <c r="G2750" i="3"/>
  <c r="J3999" i="3" l="1"/>
  <c r="M3999" i="3" s="1"/>
  <c r="K4065" i="3"/>
  <c r="N4065" i="3" s="1"/>
  <c r="F2684" i="3"/>
  <c r="Q2743" i="3" s="1"/>
  <c r="X2743" i="3" s="1"/>
  <c r="D2684" i="3"/>
  <c r="AG2683" i="3"/>
  <c r="H2815" i="3"/>
  <c r="G2749" i="3"/>
  <c r="I2933" i="3"/>
  <c r="J3998" i="3" l="1"/>
  <c r="M3998" i="3" s="1"/>
  <c r="K4064" i="3"/>
  <c r="N4064" i="3" s="1"/>
  <c r="E2685" i="3"/>
  <c r="F2683" i="3"/>
  <c r="Q2742" i="3" s="1"/>
  <c r="X2742" i="3" s="1"/>
  <c r="D2683" i="3"/>
  <c r="AG2682" i="3"/>
  <c r="G2748" i="3"/>
  <c r="I2932" i="3"/>
  <c r="H2814" i="3"/>
  <c r="J3997" i="3" l="1"/>
  <c r="M3997" i="3" s="1"/>
  <c r="K4063" i="3"/>
  <c r="N4063" i="3" s="1"/>
  <c r="E2684" i="3"/>
  <c r="F2682" i="3"/>
  <c r="Q2741" i="3" s="1"/>
  <c r="X2741" i="3" s="1"/>
  <c r="D2682" i="3"/>
  <c r="E2683" i="3" s="1"/>
  <c r="AG2681" i="3"/>
  <c r="I2931" i="3"/>
  <c r="H2813" i="3"/>
  <c r="G2747" i="3"/>
  <c r="J3996" i="3" l="1"/>
  <c r="M3996" i="3" s="1"/>
  <c r="K4062" i="3"/>
  <c r="N4062" i="3" s="1"/>
  <c r="F2681" i="3"/>
  <c r="Q2740" i="3" s="1"/>
  <c r="X2740" i="3" s="1"/>
  <c r="D2681" i="3"/>
  <c r="E2682" i="3" s="1"/>
  <c r="AG2680" i="3"/>
  <c r="I2930" i="3"/>
  <c r="H2812" i="3"/>
  <c r="G2746" i="3"/>
  <c r="J3995" i="3" l="1"/>
  <c r="M3995" i="3" s="1"/>
  <c r="K4061" i="3"/>
  <c r="N4061" i="3" s="1"/>
  <c r="F2680" i="3"/>
  <c r="Q2739" i="3" s="1"/>
  <c r="X2739" i="3" s="1"/>
  <c r="D2680" i="3"/>
  <c r="E2681" i="3" s="1"/>
  <c r="AG2679" i="3"/>
  <c r="I2929" i="3"/>
  <c r="H2811" i="3"/>
  <c r="G2745" i="3"/>
  <c r="J3994" i="3" l="1"/>
  <c r="M3994" i="3" s="1"/>
  <c r="K4060" i="3"/>
  <c r="N4060" i="3" s="1"/>
  <c r="F2679" i="3"/>
  <c r="Q2738" i="3" s="1"/>
  <c r="X2738" i="3" s="1"/>
  <c r="D2679" i="3"/>
  <c r="E2680" i="3" s="1"/>
  <c r="AG2678" i="3"/>
  <c r="I2928" i="3"/>
  <c r="H2810" i="3"/>
  <c r="G2744" i="3"/>
  <c r="J3993" i="3" l="1"/>
  <c r="M3993" i="3" s="1"/>
  <c r="K4059" i="3"/>
  <c r="N4059" i="3" s="1"/>
  <c r="F2678" i="3"/>
  <c r="Q2737" i="3" s="1"/>
  <c r="X2737" i="3" s="1"/>
  <c r="D2678" i="3"/>
  <c r="AG2677" i="3"/>
  <c r="I2927" i="3"/>
  <c r="H2809" i="3"/>
  <c r="G2743" i="3"/>
  <c r="J3992" i="3" l="1"/>
  <c r="M3992" i="3" s="1"/>
  <c r="K4058" i="3"/>
  <c r="N4058" i="3" s="1"/>
  <c r="E2679" i="3"/>
  <c r="F2677" i="3"/>
  <c r="Q2736" i="3" s="1"/>
  <c r="X2736" i="3" s="1"/>
  <c r="D2677" i="3"/>
  <c r="AG2676" i="3"/>
  <c r="I2926" i="3"/>
  <c r="H2808" i="3"/>
  <c r="G2742" i="3"/>
  <c r="J3991" i="3" l="1"/>
  <c r="M3991" i="3" s="1"/>
  <c r="K4057" i="3"/>
  <c r="N4057" i="3" s="1"/>
  <c r="E2678" i="3"/>
  <c r="F2676" i="3"/>
  <c r="Q2735" i="3" s="1"/>
  <c r="X2735" i="3" s="1"/>
  <c r="D2676" i="3"/>
  <c r="E2677" i="3" s="1"/>
  <c r="AG2675" i="3"/>
  <c r="I2925" i="3"/>
  <c r="H2807" i="3"/>
  <c r="G2741" i="3"/>
  <c r="J3990" i="3" l="1"/>
  <c r="M3990" i="3" s="1"/>
  <c r="K4056" i="3"/>
  <c r="N4056" i="3" s="1"/>
  <c r="F2675" i="3"/>
  <c r="Q2734" i="3" s="1"/>
  <c r="X2734" i="3" s="1"/>
  <c r="D2675" i="3"/>
  <c r="E2676" i="3" s="1"/>
  <c r="AG2674" i="3"/>
  <c r="I2924" i="3"/>
  <c r="H2806" i="3"/>
  <c r="G2740" i="3"/>
  <c r="J3989" i="3" l="1"/>
  <c r="M3989" i="3" s="1"/>
  <c r="K4055" i="3"/>
  <c r="N4055" i="3" s="1"/>
  <c r="F2674" i="3"/>
  <c r="Q2733" i="3" s="1"/>
  <c r="X2733" i="3" s="1"/>
  <c r="D2674" i="3"/>
  <c r="E2675" i="3" s="1"/>
  <c r="AG2673" i="3"/>
  <c r="I2923" i="3"/>
  <c r="H2805" i="3"/>
  <c r="G2739" i="3"/>
  <c r="J3988" i="3" l="1"/>
  <c r="M3988" i="3" s="1"/>
  <c r="K4054" i="3"/>
  <c r="N4054" i="3" s="1"/>
  <c r="F2673" i="3"/>
  <c r="Q2732" i="3" s="1"/>
  <c r="X2732" i="3" s="1"/>
  <c r="D2673" i="3"/>
  <c r="AG2672" i="3"/>
  <c r="I2922" i="3"/>
  <c r="H2804" i="3"/>
  <c r="G2738" i="3"/>
  <c r="J3987" i="3" l="1"/>
  <c r="M3987" i="3" s="1"/>
  <c r="K4053" i="3"/>
  <c r="N4053" i="3" s="1"/>
  <c r="E2674" i="3"/>
  <c r="F2672" i="3"/>
  <c r="Q2731" i="3" s="1"/>
  <c r="X2731" i="3" s="1"/>
  <c r="D2672" i="3"/>
  <c r="E2673" i="3" s="1"/>
  <c r="AG2671" i="3"/>
  <c r="G2737" i="3"/>
  <c r="I2921" i="3"/>
  <c r="H2803" i="3"/>
  <c r="J3986" i="3" l="1"/>
  <c r="M3986" i="3" s="1"/>
  <c r="K4052" i="3"/>
  <c r="N4052" i="3" s="1"/>
  <c r="F2671" i="3"/>
  <c r="Q2730" i="3" s="1"/>
  <c r="X2730" i="3" s="1"/>
  <c r="D2671" i="3"/>
  <c r="E2672" i="3" s="1"/>
  <c r="AG2670" i="3"/>
  <c r="I2920" i="3"/>
  <c r="H2802" i="3"/>
  <c r="G2736" i="3"/>
  <c r="J3985" i="3" l="1"/>
  <c r="M3985" i="3" s="1"/>
  <c r="K4051" i="3"/>
  <c r="N4051" i="3" s="1"/>
  <c r="F2670" i="3"/>
  <c r="Q2729" i="3" s="1"/>
  <c r="X2729" i="3" s="1"/>
  <c r="D2670" i="3"/>
  <c r="E2671" i="3" s="1"/>
  <c r="AG2669" i="3"/>
  <c r="I2919" i="3"/>
  <c r="H2801" i="3"/>
  <c r="G2735" i="3"/>
  <c r="J3984" i="3" l="1"/>
  <c r="M3984" i="3" s="1"/>
  <c r="K4050" i="3"/>
  <c r="N4050" i="3" s="1"/>
  <c r="F2669" i="3"/>
  <c r="Q2728" i="3" s="1"/>
  <c r="X2728" i="3" s="1"/>
  <c r="D2669" i="3"/>
  <c r="E2670" i="3" s="1"/>
  <c r="AG2668" i="3"/>
  <c r="I2918" i="3"/>
  <c r="H2800" i="3"/>
  <c r="G2734" i="3"/>
  <c r="J3983" i="3" l="1"/>
  <c r="M3983" i="3" s="1"/>
  <c r="K4049" i="3"/>
  <c r="N4049" i="3" s="1"/>
  <c r="F2668" i="3"/>
  <c r="Q2727" i="3" s="1"/>
  <c r="X2727" i="3" s="1"/>
  <c r="D2668" i="3"/>
  <c r="E2669" i="3" s="1"/>
  <c r="AG2667" i="3"/>
  <c r="I2917" i="3"/>
  <c r="H2799" i="3"/>
  <c r="G2733" i="3"/>
  <c r="J3982" i="3" l="1"/>
  <c r="M3982" i="3" s="1"/>
  <c r="K4048" i="3"/>
  <c r="N4048" i="3" s="1"/>
  <c r="F2667" i="3"/>
  <c r="Q2726" i="3" s="1"/>
  <c r="X2726" i="3" s="1"/>
  <c r="D2667" i="3"/>
  <c r="E2668" i="3" s="1"/>
  <c r="AG2666" i="3"/>
  <c r="I2916" i="3"/>
  <c r="H2798" i="3"/>
  <c r="G2732" i="3"/>
  <c r="J3981" i="3" l="1"/>
  <c r="M3981" i="3" s="1"/>
  <c r="K4047" i="3"/>
  <c r="N4047" i="3" s="1"/>
  <c r="F2666" i="3"/>
  <c r="Q2725" i="3" s="1"/>
  <c r="X2725" i="3" s="1"/>
  <c r="D2666" i="3"/>
  <c r="E2667" i="3" s="1"/>
  <c r="AG2665" i="3"/>
  <c r="I2915" i="3"/>
  <c r="H2797" i="3"/>
  <c r="G2731" i="3"/>
  <c r="J3980" i="3" l="1"/>
  <c r="M3980" i="3" s="1"/>
  <c r="K4046" i="3"/>
  <c r="N4046" i="3" s="1"/>
  <c r="F2665" i="3"/>
  <c r="Q2724" i="3" s="1"/>
  <c r="X2724" i="3" s="1"/>
  <c r="D2665" i="3"/>
  <c r="E2666" i="3" s="1"/>
  <c r="AG2664" i="3"/>
  <c r="H2796" i="3"/>
  <c r="I2914" i="3"/>
  <c r="G2730" i="3"/>
  <c r="J3979" i="3" l="1"/>
  <c r="M3979" i="3" s="1"/>
  <c r="K4045" i="3"/>
  <c r="N4045" i="3" s="1"/>
  <c r="F2664" i="3"/>
  <c r="Q2723" i="3" s="1"/>
  <c r="X2723" i="3" s="1"/>
  <c r="D2664" i="3"/>
  <c r="E2665" i="3" s="1"/>
  <c r="AG2663" i="3"/>
  <c r="I2913" i="3"/>
  <c r="H2795" i="3"/>
  <c r="G2729" i="3"/>
  <c r="J3978" i="3" l="1"/>
  <c r="M3978" i="3" s="1"/>
  <c r="K4044" i="3"/>
  <c r="N4044" i="3" s="1"/>
  <c r="F2663" i="3"/>
  <c r="Q2722" i="3" s="1"/>
  <c r="X2722" i="3" s="1"/>
  <c r="D2663" i="3"/>
  <c r="E2664" i="3" s="1"/>
  <c r="AG2662" i="3"/>
  <c r="I2912" i="3"/>
  <c r="H2794" i="3"/>
  <c r="G2728" i="3"/>
  <c r="J3977" i="3" l="1"/>
  <c r="M3977" i="3" s="1"/>
  <c r="K4043" i="3"/>
  <c r="N4043" i="3" s="1"/>
  <c r="F2662" i="3"/>
  <c r="Q2721" i="3" s="1"/>
  <c r="X2721" i="3" s="1"/>
  <c r="D2662" i="3"/>
  <c r="AG2661" i="3"/>
  <c r="I2911" i="3"/>
  <c r="H2793" i="3"/>
  <c r="G2727" i="3"/>
  <c r="J3976" i="3" l="1"/>
  <c r="M3976" i="3" s="1"/>
  <c r="K4042" i="3"/>
  <c r="N4042" i="3" s="1"/>
  <c r="E2663" i="3"/>
  <c r="F2661" i="3"/>
  <c r="Q2720" i="3" s="1"/>
  <c r="X2720" i="3" s="1"/>
  <c r="D2661" i="3"/>
  <c r="AG2660" i="3"/>
  <c r="G2726" i="3"/>
  <c r="I2910" i="3"/>
  <c r="H2792" i="3"/>
  <c r="J3975" i="3" l="1"/>
  <c r="M3975" i="3" s="1"/>
  <c r="K4041" i="3"/>
  <c r="N4041" i="3" s="1"/>
  <c r="E2662" i="3"/>
  <c r="F2660" i="3"/>
  <c r="Q2719" i="3" s="1"/>
  <c r="X2719" i="3" s="1"/>
  <c r="D2660" i="3"/>
  <c r="E2661" i="3" s="1"/>
  <c r="AG2659" i="3"/>
  <c r="I2909" i="3"/>
  <c r="H2791" i="3"/>
  <c r="G2725" i="3"/>
  <c r="J3974" i="3" l="1"/>
  <c r="M3974" i="3" s="1"/>
  <c r="K4040" i="3"/>
  <c r="N4040" i="3" s="1"/>
  <c r="F2659" i="3"/>
  <c r="Q2718" i="3" s="1"/>
  <c r="X2718" i="3" s="1"/>
  <c r="D2659" i="3"/>
  <c r="E2660" i="3" s="1"/>
  <c r="AG2658" i="3"/>
  <c r="I2908" i="3"/>
  <c r="H2790" i="3"/>
  <c r="G2724" i="3"/>
  <c r="J3973" i="3" l="1"/>
  <c r="M3973" i="3" s="1"/>
  <c r="K4039" i="3"/>
  <c r="N4039" i="3" s="1"/>
  <c r="F2658" i="3"/>
  <c r="Q2717" i="3" s="1"/>
  <c r="X2717" i="3" s="1"/>
  <c r="D2658" i="3"/>
  <c r="E2659" i="3" s="1"/>
  <c r="AG2657" i="3"/>
  <c r="H2789" i="3"/>
  <c r="I2907" i="3"/>
  <c r="G2723" i="3"/>
  <c r="J3972" i="3" l="1"/>
  <c r="M3972" i="3" s="1"/>
  <c r="K4038" i="3"/>
  <c r="N4038" i="3" s="1"/>
  <c r="F2657" i="3"/>
  <c r="Q2716" i="3" s="1"/>
  <c r="X2716" i="3" s="1"/>
  <c r="D2657" i="3"/>
  <c r="E2658" i="3" s="1"/>
  <c r="AG2656" i="3"/>
  <c r="I2906" i="3"/>
  <c r="H2788" i="3"/>
  <c r="G2722" i="3"/>
  <c r="J3971" i="3" l="1"/>
  <c r="M3971" i="3" s="1"/>
  <c r="K4037" i="3"/>
  <c r="N4037" i="3" s="1"/>
  <c r="F2656" i="3"/>
  <c r="Q2715" i="3" s="1"/>
  <c r="X2715" i="3" s="1"/>
  <c r="D2656" i="3"/>
  <c r="E2657" i="3" s="1"/>
  <c r="AG2655" i="3"/>
  <c r="H2787" i="3"/>
  <c r="G2721" i="3"/>
  <c r="I2905" i="3"/>
  <c r="J3970" i="3" l="1"/>
  <c r="M3970" i="3" s="1"/>
  <c r="K4036" i="3"/>
  <c r="N4036" i="3" s="1"/>
  <c r="F2655" i="3"/>
  <c r="Q2714" i="3" s="1"/>
  <c r="X2714" i="3" s="1"/>
  <c r="D2655" i="3"/>
  <c r="E2656" i="3" s="1"/>
  <c r="AG2654" i="3"/>
  <c r="I2904" i="3"/>
  <c r="H2786" i="3"/>
  <c r="G2720" i="3"/>
  <c r="J3969" i="3" l="1"/>
  <c r="M3969" i="3" s="1"/>
  <c r="K4035" i="3"/>
  <c r="N4035" i="3" s="1"/>
  <c r="F2654" i="3"/>
  <c r="Q2713" i="3" s="1"/>
  <c r="X2713" i="3" s="1"/>
  <c r="D2654" i="3"/>
  <c r="E2655" i="3" s="1"/>
  <c r="AG2653" i="3"/>
  <c r="I2903" i="3"/>
  <c r="H2785" i="3"/>
  <c r="G2719" i="3"/>
  <c r="J3968" i="3" l="1"/>
  <c r="M3968" i="3" s="1"/>
  <c r="K4034" i="3"/>
  <c r="N4034" i="3" s="1"/>
  <c r="F2653" i="3"/>
  <c r="Q2712" i="3" s="1"/>
  <c r="X2712" i="3" s="1"/>
  <c r="D2653" i="3"/>
  <c r="E2654" i="3" s="1"/>
  <c r="AG2652" i="3"/>
  <c r="I2902" i="3"/>
  <c r="H2784" i="3"/>
  <c r="G2718" i="3"/>
  <c r="J3967" i="3" l="1"/>
  <c r="M3967" i="3" s="1"/>
  <c r="K4033" i="3"/>
  <c r="N4033" i="3" s="1"/>
  <c r="F2652" i="3"/>
  <c r="Q2711" i="3" s="1"/>
  <c r="X2711" i="3" s="1"/>
  <c r="D2652" i="3"/>
  <c r="E2653" i="3" s="1"/>
  <c r="AG2651" i="3"/>
  <c r="H2783" i="3"/>
  <c r="I2901" i="3"/>
  <c r="G2717" i="3"/>
  <c r="J3966" i="3" l="1"/>
  <c r="M3966" i="3" s="1"/>
  <c r="K4032" i="3"/>
  <c r="N4032" i="3" s="1"/>
  <c r="F2651" i="3"/>
  <c r="Q2710" i="3" s="1"/>
  <c r="X2710" i="3" s="1"/>
  <c r="D2651" i="3"/>
  <c r="E2652" i="3" s="1"/>
  <c r="AG2650" i="3"/>
  <c r="I2900" i="3"/>
  <c r="H2782" i="3"/>
  <c r="G2716" i="3"/>
  <c r="J3965" i="3" l="1"/>
  <c r="M3965" i="3" s="1"/>
  <c r="K4031" i="3"/>
  <c r="N4031" i="3" s="1"/>
  <c r="F2650" i="3"/>
  <c r="Q2709" i="3" s="1"/>
  <c r="X2709" i="3" s="1"/>
  <c r="D2650" i="3"/>
  <c r="E2651" i="3" s="1"/>
  <c r="AG2649" i="3"/>
  <c r="I2899" i="3"/>
  <c r="H2781" i="3"/>
  <c r="G2715" i="3"/>
  <c r="J3964" i="3" l="1"/>
  <c r="M3964" i="3" s="1"/>
  <c r="K4030" i="3"/>
  <c r="N4030" i="3" s="1"/>
  <c r="F2649" i="3"/>
  <c r="Q2708" i="3" s="1"/>
  <c r="X2708" i="3" s="1"/>
  <c r="D2649" i="3"/>
  <c r="E2650" i="3" s="1"/>
  <c r="AG2648" i="3"/>
  <c r="I2898" i="3"/>
  <c r="H2780" i="3"/>
  <c r="G2714" i="3"/>
  <c r="J3963" i="3" l="1"/>
  <c r="M3963" i="3" s="1"/>
  <c r="K4029" i="3"/>
  <c r="N4029" i="3" s="1"/>
  <c r="F2648" i="3"/>
  <c r="Q2707" i="3" s="1"/>
  <c r="X2707" i="3" s="1"/>
  <c r="D2648" i="3"/>
  <c r="E2649" i="3" s="1"/>
  <c r="AG2647" i="3"/>
  <c r="I2897" i="3"/>
  <c r="G2713" i="3"/>
  <c r="H2779" i="3"/>
  <c r="J3962" i="3" l="1"/>
  <c r="M3962" i="3" s="1"/>
  <c r="K4028" i="3"/>
  <c r="N4028" i="3" s="1"/>
  <c r="F2647" i="3"/>
  <c r="Q2706" i="3" s="1"/>
  <c r="X2706" i="3" s="1"/>
  <c r="D2647" i="3"/>
  <c r="E2648" i="3" s="1"/>
  <c r="AG2646" i="3"/>
  <c r="I2896" i="3"/>
  <c r="H2778" i="3"/>
  <c r="G2712" i="3"/>
  <c r="J3961" i="3" l="1"/>
  <c r="M3961" i="3" s="1"/>
  <c r="K4027" i="3"/>
  <c r="N4027" i="3" s="1"/>
  <c r="F2646" i="3"/>
  <c r="Q2705" i="3" s="1"/>
  <c r="X2705" i="3" s="1"/>
  <c r="D2646" i="3"/>
  <c r="AG2645" i="3"/>
  <c r="H2777" i="3"/>
  <c r="I2895" i="3"/>
  <c r="G2711" i="3"/>
  <c r="J3960" i="3" l="1"/>
  <c r="M3960" i="3" s="1"/>
  <c r="K4026" i="3"/>
  <c r="N4026" i="3" s="1"/>
  <c r="E2647" i="3"/>
  <c r="F2645" i="3"/>
  <c r="Q2704" i="3" s="1"/>
  <c r="X2704" i="3" s="1"/>
  <c r="D2645" i="3"/>
  <c r="E2646" i="3" s="1"/>
  <c r="AG2644" i="3"/>
  <c r="G2710" i="3"/>
  <c r="I2894" i="3"/>
  <c r="H2776" i="3"/>
  <c r="J3959" i="3" l="1"/>
  <c r="M3959" i="3" s="1"/>
  <c r="K4025" i="3"/>
  <c r="N4025" i="3" s="1"/>
  <c r="F2644" i="3"/>
  <c r="Q2703" i="3" s="1"/>
  <c r="X2703" i="3" s="1"/>
  <c r="D2644" i="3"/>
  <c r="E2645" i="3" s="1"/>
  <c r="AG2643" i="3"/>
  <c r="I2893" i="3"/>
  <c r="H2775" i="3"/>
  <c r="G2709" i="3"/>
  <c r="J3958" i="3" l="1"/>
  <c r="M3958" i="3" s="1"/>
  <c r="K4024" i="3"/>
  <c r="N4024" i="3" s="1"/>
  <c r="F2643" i="3"/>
  <c r="Q2702" i="3" s="1"/>
  <c r="X2702" i="3" s="1"/>
  <c r="D2643" i="3"/>
  <c r="E2644" i="3" s="1"/>
  <c r="AG2642" i="3"/>
  <c r="I2892" i="3"/>
  <c r="H2774" i="3"/>
  <c r="G2708" i="3"/>
  <c r="J3957" i="3" l="1"/>
  <c r="M3957" i="3" s="1"/>
  <c r="K4023" i="3"/>
  <c r="N4023" i="3" s="1"/>
  <c r="F2642" i="3"/>
  <c r="Q2701" i="3" s="1"/>
  <c r="X2701" i="3" s="1"/>
  <c r="D2642" i="3"/>
  <c r="E2643" i="3" s="1"/>
  <c r="AG2641" i="3"/>
  <c r="I2891" i="3"/>
  <c r="H2773" i="3"/>
  <c r="G2707" i="3"/>
  <c r="J3956" i="3" l="1"/>
  <c r="M3956" i="3" s="1"/>
  <c r="K4022" i="3"/>
  <c r="N4022" i="3" s="1"/>
  <c r="F2641" i="3"/>
  <c r="Q2700" i="3" s="1"/>
  <c r="X2700" i="3" s="1"/>
  <c r="D2641" i="3"/>
  <c r="E2642" i="3" s="1"/>
  <c r="AG2640" i="3"/>
  <c r="I2890" i="3"/>
  <c r="H2772" i="3"/>
  <c r="G2706" i="3"/>
  <c r="J3955" i="3" l="1"/>
  <c r="M3955" i="3" s="1"/>
  <c r="K4021" i="3"/>
  <c r="N4021" i="3" s="1"/>
  <c r="F2640" i="3"/>
  <c r="Q2699" i="3" s="1"/>
  <c r="X2699" i="3" s="1"/>
  <c r="D2640" i="3"/>
  <c r="E2641" i="3" s="1"/>
  <c r="AG2639" i="3"/>
  <c r="I2889" i="3"/>
  <c r="H2771" i="3"/>
  <c r="G2705" i="3"/>
  <c r="J3954" i="3" l="1"/>
  <c r="M3954" i="3" s="1"/>
  <c r="K4020" i="3"/>
  <c r="N4020" i="3" s="1"/>
  <c r="F2639" i="3"/>
  <c r="Q2698" i="3" s="1"/>
  <c r="X2698" i="3" s="1"/>
  <c r="D2639" i="3"/>
  <c r="E2640" i="3" s="1"/>
  <c r="AG2638" i="3"/>
  <c r="I2888" i="3"/>
  <c r="H2770" i="3"/>
  <c r="G2704" i="3"/>
  <c r="J3953" i="3" l="1"/>
  <c r="M3953" i="3" s="1"/>
  <c r="K4019" i="3"/>
  <c r="N4019" i="3" s="1"/>
  <c r="F2638" i="3"/>
  <c r="Q2697" i="3" s="1"/>
  <c r="X2697" i="3" s="1"/>
  <c r="D2638" i="3"/>
  <c r="AG2637" i="3"/>
  <c r="H2769" i="3"/>
  <c r="G2703" i="3"/>
  <c r="I2887" i="3"/>
  <c r="J3952" i="3" l="1"/>
  <c r="M3952" i="3" s="1"/>
  <c r="K4018" i="3"/>
  <c r="N4018" i="3" s="1"/>
  <c r="E2639" i="3"/>
  <c r="F2637" i="3"/>
  <c r="Q2696" i="3" s="1"/>
  <c r="X2696" i="3" s="1"/>
  <c r="D2637" i="3"/>
  <c r="AG2636" i="3"/>
  <c r="H2768" i="3"/>
  <c r="G2702" i="3"/>
  <c r="I2886" i="3"/>
  <c r="J3951" i="3" l="1"/>
  <c r="M3951" i="3" s="1"/>
  <c r="K4017" i="3"/>
  <c r="N4017" i="3" s="1"/>
  <c r="E2638" i="3"/>
  <c r="F2636" i="3"/>
  <c r="Q2695" i="3" s="1"/>
  <c r="X2695" i="3" s="1"/>
  <c r="D2636" i="3"/>
  <c r="E2637" i="3" s="1"/>
  <c r="AG2635" i="3"/>
  <c r="G2701" i="3"/>
  <c r="I2885" i="3"/>
  <c r="H2767" i="3"/>
  <c r="J3950" i="3" l="1"/>
  <c r="M3950" i="3" s="1"/>
  <c r="K4016" i="3"/>
  <c r="N4016" i="3" s="1"/>
  <c r="F2635" i="3"/>
  <c r="Q2694" i="3" s="1"/>
  <c r="X2694" i="3" s="1"/>
  <c r="D2635" i="3"/>
  <c r="E2636" i="3" s="1"/>
  <c r="AG2634" i="3"/>
  <c r="H2766" i="3"/>
  <c r="G2700" i="3"/>
  <c r="I2884" i="3"/>
  <c r="J3949" i="3" l="1"/>
  <c r="M3949" i="3" s="1"/>
  <c r="K4015" i="3"/>
  <c r="N4015" i="3" s="1"/>
  <c r="F2634" i="3"/>
  <c r="Q2693" i="3" s="1"/>
  <c r="X2693" i="3" s="1"/>
  <c r="D2634" i="3"/>
  <c r="E2635" i="3" s="1"/>
  <c r="AG2633" i="3"/>
  <c r="I2883" i="3"/>
  <c r="H2765" i="3"/>
  <c r="G2699" i="3"/>
  <c r="J3948" i="3" l="1"/>
  <c r="M3948" i="3" s="1"/>
  <c r="K4014" i="3"/>
  <c r="N4014" i="3" s="1"/>
  <c r="F2633" i="3"/>
  <c r="Q2692" i="3" s="1"/>
  <c r="X2692" i="3" s="1"/>
  <c r="D2633" i="3"/>
  <c r="E2634" i="3" s="1"/>
  <c r="AG2632" i="3"/>
  <c r="H2764" i="3"/>
  <c r="G2698" i="3"/>
  <c r="I2882" i="3"/>
  <c r="J3947" i="3" l="1"/>
  <c r="M3947" i="3" s="1"/>
  <c r="K4013" i="3"/>
  <c r="N4013" i="3" s="1"/>
  <c r="F2632" i="3"/>
  <c r="Q2691" i="3" s="1"/>
  <c r="X2691" i="3" s="1"/>
  <c r="D2632" i="3"/>
  <c r="E2633" i="3" s="1"/>
  <c r="AG2631" i="3"/>
  <c r="H2763" i="3"/>
  <c r="G2697" i="3"/>
  <c r="I2881" i="3"/>
  <c r="J3946" i="3" l="1"/>
  <c r="M3946" i="3" s="1"/>
  <c r="K4012" i="3"/>
  <c r="N4012" i="3" s="1"/>
  <c r="F2631" i="3"/>
  <c r="Q2690" i="3" s="1"/>
  <c r="X2690" i="3" s="1"/>
  <c r="D2631" i="3"/>
  <c r="E2632" i="3" s="1"/>
  <c r="AG2630" i="3"/>
  <c r="H2762" i="3"/>
  <c r="G2696" i="3"/>
  <c r="I2880" i="3"/>
  <c r="J3945" i="3" l="1"/>
  <c r="M3945" i="3" s="1"/>
  <c r="K4011" i="3"/>
  <c r="N4011" i="3" s="1"/>
  <c r="F2630" i="3"/>
  <c r="Q2689" i="3" s="1"/>
  <c r="X2689" i="3" s="1"/>
  <c r="D2630" i="3"/>
  <c r="E2631" i="3" s="1"/>
  <c r="AG2629" i="3"/>
  <c r="H2761" i="3"/>
  <c r="G2695" i="3"/>
  <c r="I2879" i="3"/>
  <c r="J3944" i="3" l="1"/>
  <c r="M3944" i="3" s="1"/>
  <c r="K4010" i="3"/>
  <c r="N4010" i="3" s="1"/>
  <c r="F2629" i="3"/>
  <c r="Q2688" i="3" s="1"/>
  <c r="X2688" i="3" s="1"/>
  <c r="D2629" i="3"/>
  <c r="AG2628" i="3"/>
  <c r="H2760" i="3"/>
  <c r="I2878" i="3"/>
  <c r="G2694" i="3"/>
  <c r="J3943" i="3" l="1"/>
  <c r="M3943" i="3" s="1"/>
  <c r="K4009" i="3"/>
  <c r="N4009" i="3" s="1"/>
  <c r="E2630" i="3"/>
  <c r="F2628" i="3"/>
  <c r="Q2687" i="3" s="1"/>
  <c r="X2687" i="3" s="1"/>
  <c r="D2628" i="3"/>
  <c r="AG2627" i="3"/>
  <c r="I2877" i="3"/>
  <c r="H2759" i="3"/>
  <c r="G2693" i="3"/>
  <c r="J3942" i="3" l="1"/>
  <c r="M3942" i="3" s="1"/>
  <c r="K4008" i="3"/>
  <c r="N4008" i="3" s="1"/>
  <c r="E2629" i="3"/>
  <c r="F2627" i="3"/>
  <c r="Q2686" i="3" s="1"/>
  <c r="X2686" i="3" s="1"/>
  <c r="D2627" i="3"/>
  <c r="E2628" i="3" s="1"/>
  <c r="AG2626" i="3"/>
  <c r="H2758" i="3"/>
  <c r="G2692" i="3"/>
  <c r="I2876" i="3"/>
  <c r="J3941" i="3" l="1"/>
  <c r="M3941" i="3" s="1"/>
  <c r="K4007" i="3"/>
  <c r="N4007" i="3" s="1"/>
  <c r="F2626" i="3"/>
  <c r="Q2685" i="3" s="1"/>
  <c r="X2685" i="3" s="1"/>
  <c r="D2626" i="3"/>
  <c r="E2627" i="3" s="1"/>
  <c r="AG2625" i="3"/>
  <c r="I2875" i="3"/>
  <c r="H2757" i="3"/>
  <c r="G2691" i="3"/>
  <c r="J3940" i="3" l="1"/>
  <c r="M3940" i="3" s="1"/>
  <c r="K4006" i="3"/>
  <c r="N4006" i="3" s="1"/>
  <c r="F2625" i="3"/>
  <c r="Q2684" i="3" s="1"/>
  <c r="X2684" i="3" s="1"/>
  <c r="D2625" i="3"/>
  <c r="E2626" i="3" s="1"/>
  <c r="AG2624" i="3"/>
  <c r="I2874" i="3"/>
  <c r="H2756" i="3"/>
  <c r="G2690" i="3"/>
  <c r="J3939" i="3" l="1"/>
  <c r="M3939" i="3" s="1"/>
  <c r="K4005" i="3"/>
  <c r="N4005" i="3" s="1"/>
  <c r="F2624" i="3"/>
  <c r="Q2683" i="3" s="1"/>
  <c r="X2683" i="3" s="1"/>
  <c r="D2624" i="3"/>
  <c r="E2625" i="3" s="1"/>
  <c r="AG2623" i="3"/>
  <c r="I2873" i="3"/>
  <c r="G2689" i="3"/>
  <c r="H2755" i="3"/>
  <c r="J3938" i="3" l="1"/>
  <c r="M3938" i="3" s="1"/>
  <c r="K4004" i="3"/>
  <c r="N4004" i="3" s="1"/>
  <c r="F2623" i="3"/>
  <c r="Q2682" i="3" s="1"/>
  <c r="X2682" i="3" s="1"/>
  <c r="D2623" i="3"/>
  <c r="E2624" i="3" s="1"/>
  <c r="AG2622" i="3"/>
  <c r="I2872" i="3"/>
  <c r="H2754" i="3"/>
  <c r="G2688" i="3"/>
  <c r="J3937" i="3" l="1"/>
  <c r="M3937" i="3" s="1"/>
  <c r="K4003" i="3"/>
  <c r="N4003" i="3" s="1"/>
  <c r="F2622" i="3"/>
  <c r="Q2681" i="3" s="1"/>
  <c r="X2681" i="3" s="1"/>
  <c r="D2622" i="3"/>
  <c r="E2623" i="3" s="1"/>
  <c r="AG2621" i="3"/>
  <c r="I2871" i="3"/>
  <c r="H2753" i="3"/>
  <c r="G2687" i="3"/>
  <c r="J3936" i="3" l="1"/>
  <c r="M3936" i="3" s="1"/>
  <c r="K4002" i="3"/>
  <c r="N4002" i="3" s="1"/>
  <c r="F2621" i="3"/>
  <c r="Q2680" i="3" s="1"/>
  <c r="X2680" i="3" s="1"/>
  <c r="D2621" i="3"/>
  <c r="E2622" i="3" s="1"/>
  <c r="AG2620" i="3"/>
  <c r="I2870" i="3"/>
  <c r="H2752" i="3"/>
  <c r="G2686" i="3"/>
  <c r="J3935" i="3" l="1"/>
  <c r="M3935" i="3" s="1"/>
  <c r="K4001" i="3"/>
  <c r="N4001" i="3" s="1"/>
  <c r="F2620" i="3"/>
  <c r="Q2679" i="3" s="1"/>
  <c r="X2679" i="3" s="1"/>
  <c r="D2620" i="3"/>
  <c r="E2621" i="3" s="1"/>
  <c r="AG2619" i="3"/>
  <c r="I2869" i="3"/>
  <c r="H2751" i="3"/>
  <c r="G2685" i="3"/>
  <c r="J3934" i="3" l="1"/>
  <c r="M3934" i="3" s="1"/>
  <c r="K4000" i="3"/>
  <c r="N4000" i="3" s="1"/>
  <c r="F2619" i="3"/>
  <c r="Q2678" i="3" s="1"/>
  <c r="X2678" i="3" s="1"/>
  <c r="D2619" i="3"/>
  <c r="E2620" i="3" s="1"/>
  <c r="AG2618" i="3"/>
  <c r="I2868" i="3"/>
  <c r="H2750" i="3"/>
  <c r="G2684" i="3"/>
  <c r="J3933" i="3" l="1"/>
  <c r="M3933" i="3" s="1"/>
  <c r="K3999" i="3"/>
  <c r="N3999" i="3" s="1"/>
  <c r="F2618" i="3"/>
  <c r="Q2677" i="3" s="1"/>
  <c r="X2677" i="3" s="1"/>
  <c r="D2618" i="3"/>
  <c r="E2619" i="3" s="1"/>
  <c r="AG2617" i="3"/>
  <c r="I2867" i="3"/>
  <c r="H2749" i="3"/>
  <c r="G2683" i="3"/>
  <c r="J3932" i="3" l="1"/>
  <c r="M3932" i="3" s="1"/>
  <c r="K3998" i="3"/>
  <c r="N3998" i="3" s="1"/>
  <c r="F2617" i="3"/>
  <c r="Q2676" i="3" s="1"/>
  <c r="X2676" i="3" s="1"/>
  <c r="D2617" i="3"/>
  <c r="E2618" i="3" s="1"/>
  <c r="AG2616" i="3"/>
  <c r="H2748" i="3"/>
  <c r="G2682" i="3"/>
  <c r="I2866" i="3"/>
  <c r="J3931" i="3" l="1"/>
  <c r="M3931" i="3" s="1"/>
  <c r="K3997" i="3"/>
  <c r="N3997" i="3" s="1"/>
  <c r="F2616" i="3"/>
  <c r="Q2675" i="3" s="1"/>
  <c r="X2675" i="3" s="1"/>
  <c r="D2616" i="3"/>
  <c r="E2617" i="3" s="1"/>
  <c r="AG2615" i="3"/>
  <c r="I2865" i="3"/>
  <c r="H2747" i="3"/>
  <c r="G2681" i="3"/>
  <c r="J3930" i="3" l="1"/>
  <c r="M3930" i="3" s="1"/>
  <c r="K3996" i="3"/>
  <c r="N3996" i="3" s="1"/>
  <c r="F2615" i="3"/>
  <c r="Q2674" i="3" s="1"/>
  <c r="X2674" i="3" s="1"/>
  <c r="D2615" i="3"/>
  <c r="AG2614" i="3"/>
  <c r="I2864" i="3"/>
  <c r="H2746" i="3"/>
  <c r="G2680" i="3"/>
  <c r="J3929" i="3" l="1"/>
  <c r="M3929" i="3" s="1"/>
  <c r="K3995" i="3"/>
  <c r="N3995" i="3" s="1"/>
  <c r="E2616" i="3"/>
  <c r="F2614" i="3"/>
  <c r="Q2673" i="3" s="1"/>
  <c r="X2673" i="3" s="1"/>
  <c r="D2614" i="3"/>
  <c r="E2615" i="3" s="1"/>
  <c r="AG2613" i="3"/>
  <c r="G2679" i="3"/>
  <c r="I2863" i="3"/>
  <c r="H2745" i="3"/>
  <c r="J3928" i="3" l="1"/>
  <c r="M3928" i="3" s="1"/>
  <c r="K3994" i="3"/>
  <c r="N3994" i="3" s="1"/>
  <c r="F2613" i="3"/>
  <c r="Q2672" i="3" s="1"/>
  <c r="X2672" i="3" s="1"/>
  <c r="D2613" i="3"/>
  <c r="E2614" i="3" s="1"/>
  <c r="AG2612" i="3"/>
  <c r="I2862" i="3"/>
  <c r="H2744" i="3"/>
  <c r="G2678" i="3"/>
  <c r="J3927" i="3" l="1"/>
  <c r="M3927" i="3" s="1"/>
  <c r="K3993" i="3"/>
  <c r="N3993" i="3" s="1"/>
  <c r="F2612" i="3"/>
  <c r="Q2671" i="3" s="1"/>
  <c r="X2671" i="3" s="1"/>
  <c r="D2612" i="3"/>
  <c r="E2613" i="3" s="1"/>
  <c r="AG2611" i="3"/>
  <c r="I2861" i="3"/>
  <c r="G2677" i="3"/>
  <c r="H2743" i="3"/>
  <c r="J3926" i="3" l="1"/>
  <c r="M3926" i="3" s="1"/>
  <c r="K3992" i="3"/>
  <c r="N3992" i="3" s="1"/>
  <c r="F2611" i="3"/>
  <c r="Q2670" i="3" s="1"/>
  <c r="X2670" i="3" s="1"/>
  <c r="D2611" i="3"/>
  <c r="AG2610" i="3"/>
  <c r="I2860" i="3"/>
  <c r="H2742" i="3"/>
  <c r="G2676" i="3"/>
  <c r="J3925" i="3" l="1"/>
  <c r="M3925" i="3" s="1"/>
  <c r="K3991" i="3"/>
  <c r="N3991" i="3" s="1"/>
  <c r="E2612" i="3"/>
  <c r="F2610" i="3"/>
  <c r="Q2669" i="3" s="1"/>
  <c r="X2669" i="3" s="1"/>
  <c r="D2610" i="3"/>
  <c r="AG2609" i="3"/>
  <c r="G2675" i="3"/>
  <c r="I2859" i="3"/>
  <c r="H2741" i="3"/>
  <c r="J3924" i="3" l="1"/>
  <c r="M3924" i="3" s="1"/>
  <c r="K3990" i="3"/>
  <c r="N3990" i="3" s="1"/>
  <c r="E2611" i="3"/>
  <c r="F2609" i="3"/>
  <c r="Q2668" i="3" s="1"/>
  <c r="X2668" i="3" s="1"/>
  <c r="D2609" i="3"/>
  <c r="E2610" i="3" s="1"/>
  <c r="AG2608" i="3"/>
  <c r="G2674" i="3"/>
  <c r="I2858" i="3"/>
  <c r="H2740" i="3"/>
  <c r="J3923" i="3" l="1"/>
  <c r="M3923" i="3" s="1"/>
  <c r="K3989" i="3"/>
  <c r="N3989" i="3" s="1"/>
  <c r="F2608" i="3"/>
  <c r="Q2667" i="3" s="1"/>
  <c r="X2667" i="3" s="1"/>
  <c r="D2608" i="3"/>
  <c r="E2609" i="3" s="1"/>
  <c r="AG2607" i="3"/>
  <c r="I2857" i="3"/>
  <c r="H2739" i="3"/>
  <c r="G2673" i="3"/>
  <c r="J3922" i="3" l="1"/>
  <c r="M3922" i="3" s="1"/>
  <c r="K3988" i="3"/>
  <c r="N3988" i="3" s="1"/>
  <c r="F2607" i="3"/>
  <c r="Q2666" i="3" s="1"/>
  <c r="X2666" i="3" s="1"/>
  <c r="D2607" i="3"/>
  <c r="E2608" i="3" s="1"/>
  <c r="AG2606" i="3"/>
  <c r="H2738" i="3"/>
  <c r="G2672" i="3"/>
  <c r="I2856" i="3"/>
  <c r="J3921" i="3" l="1"/>
  <c r="M3921" i="3" s="1"/>
  <c r="K3987" i="3"/>
  <c r="N3987" i="3" s="1"/>
  <c r="F2606" i="3"/>
  <c r="Q2665" i="3" s="1"/>
  <c r="X2665" i="3" s="1"/>
  <c r="D2606" i="3"/>
  <c r="AG2605" i="3"/>
  <c r="I2855" i="3"/>
  <c r="H2737" i="3"/>
  <c r="G2671" i="3"/>
  <c r="J3920" i="3" l="1"/>
  <c r="M3920" i="3" s="1"/>
  <c r="K3986" i="3"/>
  <c r="N3986" i="3" s="1"/>
  <c r="E2607" i="3"/>
  <c r="F2605" i="3"/>
  <c r="Q2664" i="3" s="1"/>
  <c r="X2664" i="3" s="1"/>
  <c r="D2605" i="3"/>
  <c r="E2606" i="3" s="1"/>
  <c r="AG2604" i="3"/>
  <c r="G2670" i="3"/>
  <c r="I2854" i="3"/>
  <c r="H2736" i="3"/>
  <c r="J3919" i="3" l="1"/>
  <c r="M3919" i="3" s="1"/>
  <c r="K3985" i="3"/>
  <c r="N3985" i="3" s="1"/>
  <c r="F2604" i="3"/>
  <c r="Q2663" i="3" s="1"/>
  <c r="X2663" i="3" s="1"/>
  <c r="D2604" i="3"/>
  <c r="E2605" i="3" s="1"/>
  <c r="AG2603" i="3"/>
  <c r="I2853" i="3"/>
  <c r="H2735" i="3"/>
  <c r="G2669" i="3"/>
  <c r="J3918" i="3" l="1"/>
  <c r="M3918" i="3" s="1"/>
  <c r="K3984" i="3"/>
  <c r="N3984" i="3" s="1"/>
  <c r="F2603" i="3"/>
  <c r="Q2662" i="3" s="1"/>
  <c r="X2662" i="3" s="1"/>
  <c r="D2603" i="3"/>
  <c r="E2604" i="3" s="1"/>
  <c r="AG2602" i="3"/>
  <c r="I2852" i="3"/>
  <c r="H2734" i="3"/>
  <c r="G2668" i="3"/>
  <c r="J3917" i="3" l="1"/>
  <c r="M3917" i="3" s="1"/>
  <c r="K3983" i="3"/>
  <c r="N3983" i="3" s="1"/>
  <c r="F2602" i="3"/>
  <c r="Q2661" i="3" s="1"/>
  <c r="X2661" i="3" s="1"/>
  <c r="D2602" i="3"/>
  <c r="E2603" i="3" s="1"/>
  <c r="AG2601" i="3"/>
  <c r="I2851" i="3"/>
  <c r="H2733" i="3"/>
  <c r="G2667" i="3"/>
  <c r="J3916" i="3" l="1"/>
  <c r="M3916" i="3" s="1"/>
  <c r="K3982" i="3"/>
  <c r="N3982" i="3" s="1"/>
  <c r="F2601" i="3"/>
  <c r="Q2660" i="3" s="1"/>
  <c r="X2660" i="3" s="1"/>
  <c r="D2601" i="3"/>
  <c r="E2602" i="3" s="1"/>
  <c r="AG2600" i="3"/>
  <c r="I2850" i="3"/>
  <c r="H2732" i="3"/>
  <c r="G2666" i="3"/>
  <c r="J3915" i="3" l="1"/>
  <c r="M3915" i="3" s="1"/>
  <c r="K3981" i="3"/>
  <c r="N3981" i="3" s="1"/>
  <c r="F2600" i="3"/>
  <c r="Q2659" i="3" s="1"/>
  <c r="X2659" i="3" s="1"/>
  <c r="D2600" i="3"/>
  <c r="E2601" i="3" s="1"/>
  <c r="AG2599" i="3"/>
  <c r="I2849" i="3"/>
  <c r="H2731" i="3"/>
  <c r="G2665" i="3"/>
  <c r="J3914" i="3" l="1"/>
  <c r="M3914" i="3" s="1"/>
  <c r="K3980" i="3"/>
  <c r="N3980" i="3" s="1"/>
  <c r="F2599" i="3"/>
  <c r="Q2658" i="3" s="1"/>
  <c r="X2658" i="3" s="1"/>
  <c r="D2599" i="3"/>
  <c r="E2600" i="3" s="1"/>
  <c r="AG2598" i="3"/>
  <c r="I2848" i="3"/>
  <c r="H2730" i="3"/>
  <c r="G2664" i="3"/>
  <c r="J3913" i="3" l="1"/>
  <c r="M3913" i="3" s="1"/>
  <c r="K3979" i="3"/>
  <c r="N3979" i="3" s="1"/>
  <c r="F2598" i="3"/>
  <c r="Q2657" i="3" s="1"/>
  <c r="X2657" i="3" s="1"/>
  <c r="D2598" i="3"/>
  <c r="E2599" i="3" s="1"/>
  <c r="AG2597" i="3"/>
  <c r="H2729" i="3"/>
  <c r="G2663" i="3"/>
  <c r="I2847" i="3"/>
  <c r="J3912" i="3" l="1"/>
  <c r="M3912" i="3" s="1"/>
  <c r="K3978" i="3"/>
  <c r="N3978" i="3" s="1"/>
  <c r="F2597" i="3"/>
  <c r="Q2656" i="3" s="1"/>
  <c r="X2656" i="3" s="1"/>
  <c r="D2597" i="3"/>
  <c r="AG2596" i="3"/>
  <c r="I2846" i="3"/>
  <c r="H2728" i="3"/>
  <c r="G2662" i="3"/>
  <c r="J3911" i="3" l="1"/>
  <c r="M3911" i="3" s="1"/>
  <c r="K3977" i="3"/>
  <c r="N3977" i="3" s="1"/>
  <c r="E2598" i="3"/>
  <c r="F2596" i="3"/>
  <c r="Q2655" i="3" s="1"/>
  <c r="X2655" i="3" s="1"/>
  <c r="D2596" i="3"/>
  <c r="AG2595" i="3"/>
  <c r="G2661" i="3"/>
  <c r="I2845" i="3"/>
  <c r="H2727" i="3"/>
  <c r="J3910" i="3" l="1"/>
  <c r="M3910" i="3" s="1"/>
  <c r="K3976" i="3"/>
  <c r="N3976" i="3" s="1"/>
  <c r="E2597" i="3"/>
  <c r="F2595" i="3"/>
  <c r="Q2654" i="3" s="1"/>
  <c r="X2654" i="3" s="1"/>
  <c r="D2595" i="3"/>
  <c r="E2596" i="3" s="1"/>
  <c r="AG2594" i="3"/>
  <c r="H2726" i="3"/>
  <c r="G2660" i="3"/>
  <c r="I2844" i="3"/>
  <c r="J3909" i="3" l="1"/>
  <c r="M3909" i="3" s="1"/>
  <c r="K3975" i="3"/>
  <c r="N3975" i="3" s="1"/>
  <c r="F2594" i="3"/>
  <c r="Q2653" i="3" s="1"/>
  <c r="X2653" i="3" s="1"/>
  <c r="D2594" i="3"/>
  <c r="E2595" i="3" s="1"/>
  <c r="AG2593" i="3"/>
  <c r="I2843" i="3"/>
  <c r="H2725" i="3"/>
  <c r="G2659" i="3"/>
  <c r="J3908" i="3" l="1"/>
  <c r="M3908" i="3" s="1"/>
  <c r="K3974" i="3"/>
  <c r="N3974" i="3" s="1"/>
  <c r="F2593" i="3"/>
  <c r="Q2652" i="3" s="1"/>
  <c r="X2652" i="3" s="1"/>
  <c r="D2593" i="3"/>
  <c r="E2594" i="3" s="1"/>
  <c r="AG2592" i="3"/>
  <c r="I2842" i="3"/>
  <c r="H2724" i="3"/>
  <c r="G2658" i="3"/>
  <c r="J3907" i="3" l="1"/>
  <c r="M3907" i="3" s="1"/>
  <c r="K3973" i="3"/>
  <c r="N3973" i="3" s="1"/>
  <c r="F2592" i="3"/>
  <c r="Q2651" i="3" s="1"/>
  <c r="X2651" i="3" s="1"/>
  <c r="D2592" i="3"/>
  <c r="E2593" i="3" s="1"/>
  <c r="AG2591" i="3"/>
  <c r="I2841" i="3"/>
  <c r="H2723" i="3"/>
  <c r="G2657" i="3"/>
  <c r="J3906" i="3" l="1"/>
  <c r="M3906" i="3" s="1"/>
  <c r="K3972" i="3"/>
  <c r="N3972" i="3" s="1"/>
  <c r="F2591" i="3"/>
  <c r="Q2650" i="3" s="1"/>
  <c r="X2650" i="3" s="1"/>
  <c r="D2591" i="3"/>
  <c r="AG2590" i="3"/>
  <c r="G2656" i="3"/>
  <c r="H2722" i="3"/>
  <c r="I2840" i="3"/>
  <c r="J3905" i="3" l="1"/>
  <c r="M3905" i="3" s="1"/>
  <c r="K3971" i="3"/>
  <c r="N3971" i="3" s="1"/>
  <c r="E2592" i="3"/>
  <c r="F2590" i="3"/>
  <c r="Q2649" i="3" s="1"/>
  <c r="X2649" i="3" s="1"/>
  <c r="D2590" i="3"/>
  <c r="AG2589" i="3"/>
  <c r="I2839" i="3"/>
  <c r="G2655" i="3"/>
  <c r="H2721" i="3"/>
  <c r="J3904" i="3" l="1"/>
  <c r="M3904" i="3" s="1"/>
  <c r="K3970" i="3"/>
  <c r="N3970" i="3" s="1"/>
  <c r="E2591" i="3"/>
  <c r="F2589" i="3"/>
  <c r="Q2648" i="3" s="1"/>
  <c r="X2648" i="3" s="1"/>
  <c r="D2589" i="3"/>
  <c r="E2590" i="3" s="1"/>
  <c r="AG2588" i="3"/>
  <c r="G2654" i="3"/>
  <c r="I2838" i="3"/>
  <c r="H2720" i="3"/>
  <c r="J3903" i="3" l="1"/>
  <c r="M3903" i="3" s="1"/>
  <c r="K3969" i="3"/>
  <c r="N3969" i="3" s="1"/>
  <c r="F2588" i="3"/>
  <c r="Q2647" i="3" s="1"/>
  <c r="X2647" i="3" s="1"/>
  <c r="D2588" i="3"/>
  <c r="E2589" i="3" s="1"/>
  <c r="AG2587" i="3"/>
  <c r="I2837" i="3"/>
  <c r="H2719" i="3"/>
  <c r="G2653" i="3"/>
  <c r="J3902" i="3" l="1"/>
  <c r="M3902" i="3" s="1"/>
  <c r="K3968" i="3"/>
  <c r="N3968" i="3" s="1"/>
  <c r="F2587" i="3"/>
  <c r="Q2646" i="3" s="1"/>
  <c r="X2646" i="3" s="1"/>
  <c r="D2587" i="3"/>
  <c r="E2588" i="3" s="1"/>
  <c r="AG2586" i="3"/>
  <c r="I2836" i="3"/>
  <c r="H2718" i="3"/>
  <c r="G2652" i="3"/>
  <c r="J3901" i="3" l="1"/>
  <c r="M3901" i="3" s="1"/>
  <c r="K3967" i="3"/>
  <c r="N3967" i="3" s="1"/>
  <c r="F2586" i="3"/>
  <c r="Q2645" i="3" s="1"/>
  <c r="X2645" i="3" s="1"/>
  <c r="D2586" i="3"/>
  <c r="AG2585" i="3"/>
  <c r="I2835" i="3"/>
  <c r="H2717" i="3"/>
  <c r="G2651" i="3"/>
  <c r="J3900" i="3" l="1"/>
  <c r="M3900" i="3" s="1"/>
  <c r="K3966" i="3"/>
  <c r="N3966" i="3" s="1"/>
  <c r="E2587" i="3"/>
  <c r="F2585" i="3"/>
  <c r="Q2644" i="3" s="1"/>
  <c r="X2644" i="3" s="1"/>
  <c r="D2585" i="3"/>
  <c r="E2586" i="3" s="1"/>
  <c r="AG2584" i="3"/>
  <c r="G2650" i="3"/>
  <c r="I2834" i="3"/>
  <c r="H2716" i="3"/>
  <c r="J3899" i="3" l="1"/>
  <c r="M3899" i="3" s="1"/>
  <c r="K3965" i="3"/>
  <c r="N3965" i="3" s="1"/>
  <c r="F2584" i="3"/>
  <c r="Q2643" i="3" s="1"/>
  <c r="X2643" i="3" s="1"/>
  <c r="D2584" i="3"/>
  <c r="AG2583" i="3"/>
  <c r="I2833" i="3"/>
  <c r="H2715" i="3"/>
  <c r="G2649" i="3"/>
  <c r="J3898" i="3" l="1"/>
  <c r="M3898" i="3" s="1"/>
  <c r="K3964" i="3"/>
  <c r="N3964" i="3" s="1"/>
  <c r="E2585" i="3"/>
  <c r="F2583" i="3"/>
  <c r="Q2642" i="3" s="1"/>
  <c r="X2642" i="3" s="1"/>
  <c r="D2583" i="3"/>
  <c r="AG2582" i="3"/>
  <c r="H2714" i="3"/>
  <c r="I2832" i="3"/>
  <c r="G2648" i="3"/>
  <c r="J3897" i="3" l="1"/>
  <c r="M3897" i="3" s="1"/>
  <c r="K3963" i="3"/>
  <c r="N3963" i="3" s="1"/>
  <c r="E2584" i="3"/>
  <c r="F2582" i="3"/>
  <c r="Q2641" i="3" s="1"/>
  <c r="X2641" i="3" s="1"/>
  <c r="D2582" i="3"/>
  <c r="E2583" i="3" s="1"/>
  <c r="AG2581" i="3"/>
  <c r="G2647" i="3"/>
  <c r="I2831" i="3"/>
  <c r="H2713" i="3"/>
  <c r="J3896" i="3" l="1"/>
  <c r="M3896" i="3" s="1"/>
  <c r="K3962" i="3"/>
  <c r="N3962" i="3" s="1"/>
  <c r="F2581" i="3"/>
  <c r="Q2640" i="3" s="1"/>
  <c r="X2640" i="3" s="1"/>
  <c r="D2581" i="3"/>
  <c r="AG2580" i="3"/>
  <c r="I2830" i="3"/>
  <c r="H2712" i="3"/>
  <c r="G2646" i="3"/>
  <c r="J3895" i="3" l="1"/>
  <c r="M3895" i="3" s="1"/>
  <c r="K3961" i="3"/>
  <c r="N3961" i="3" s="1"/>
  <c r="E2582" i="3"/>
  <c r="F2580" i="3"/>
  <c r="Q2639" i="3" s="1"/>
  <c r="X2639" i="3" s="1"/>
  <c r="D2580" i="3"/>
  <c r="AG2579" i="3"/>
  <c r="G2645" i="3"/>
  <c r="I2829" i="3"/>
  <c r="H2711" i="3"/>
  <c r="J3894" i="3" l="1"/>
  <c r="M3894" i="3" s="1"/>
  <c r="K3960" i="3"/>
  <c r="N3960" i="3" s="1"/>
  <c r="E2581" i="3"/>
  <c r="F2579" i="3"/>
  <c r="Q2638" i="3" s="1"/>
  <c r="X2638" i="3" s="1"/>
  <c r="D2579" i="3"/>
  <c r="AG2578" i="3"/>
  <c r="G2644" i="3"/>
  <c r="I2828" i="3"/>
  <c r="H2710" i="3"/>
  <c r="J3893" i="3" l="1"/>
  <c r="M3893" i="3" s="1"/>
  <c r="K3959" i="3"/>
  <c r="N3959" i="3" s="1"/>
  <c r="E2580" i="3"/>
  <c r="F2578" i="3"/>
  <c r="Q2637" i="3" s="1"/>
  <c r="X2637" i="3" s="1"/>
  <c r="D2578" i="3"/>
  <c r="E2579" i="3" s="1"/>
  <c r="AG2577" i="3"/>
  <c r="H2709" i="3"/>
  <c r="I2827" i="3"/>
  <c r="G2643" i="3"/>
  <c r="J3892" i="3" l="1"/>
  <c r="M3892" i="3" s="1"/>
  <c r="K3958" i="3"/>
  <c r="N3958" i="3" s="1"/>
  <c r="F2577" i="3"/>
  <c r="Q2636" i="3" s="1"/>
  <c r="X2636" i="3" s="1"/>
  <c r="D2577" i="3"/>
  <c r="E2578" i="3" s="1"/>
  <c r="AG2576" i="3"/>
  <c r="I2826" i="3"/>
  <c r="H2708" i="3"/>
  <c r="G2642" i="3"/>
  <c r="J3891" i="3" l="1"/>
  <c r="M3891" i="3" s="1"/>
  <c r="K3957" i="3"/>
  <c r="N3957" i="3" s="1"/>
  <c r="F2576" i="3"/>
  <c r="Q2635" i="3" s="1"/>
  <c r="X2635" i="3" s="1"/>
  <c r="D2576" i="3"/>
  <c r="E2577" i="3" s="1"/>
  <c r="AG2575" i="3"/>
  <c r="I2825" i="3"/>
  <c r="H2707" i="3"/>
  <c r="G2641" i="3"/>
  <c r="J3890" i="3" l="1"/>
  <c r="M3890" i="3" s="1"/>
  <c r="K3956" i="3"/>
  <c r="N3956" i="3" s="1"/>
  <c r="F2575" i="3"/>
  <c r="Q2634" i="3" s="1"/>
  <c r="X2634" i="3" s="1"/>
  <c r="D2575" i="3"/>
  <c r="E2576" i="3" s="1"/>
  <c r="AG2574" i="3"/>
  <c r="H2706" i="3"/>
  <c r="G2640" i="3"/>
  <c r="I2824" i="3"/>
  <c r="J3889" i="3" l="1"/>
  <c r="M3889" i="3" s="1"/>
  <c r="K3955" i="3"/>
  <c r="N3955" i="3" s="1"/>
  <c r="F2574" i="3"/>
  <c r="Q2633" i="3" s="1"/>
  <c r="X2633" i="3" s="1"/>
  <c r="D2574" i="3"/>
  <c r="E2575" i="3" s="1"/>
  <c r="AG2573" i="3"/>
  <c r="I2823" i="3"/>
  <c r="H2705" i="3"/>
  <c r="G2639" i="3"/>
  <c r="J3888" i="3" l="1"/>
  <c r="M3888" i="3" s="1"/>
  <c r="K3954" i="3"/>
  <c r="N3954" i="3" s="1"/>
  <c r="F2573" i="3"/>
  <c r="Q2632" i="3" s="1"/>
  <c r="X2632" i="3" s="1"/>
  <c r="D2573" i="3"/>
  <c r="E2574" i="3" s="1"/>
  <c r="AG2572" i="3"/>
  <c r="I2822" i="3"/>
  <c r="H2704" i="3"/>
  <c r="G2638" i="3"/>
  <c r="J3887" i="3" l="1"/>
  <c r="M3887" i="3" s="1"/>
  <c r="K3953" i="3"/>
  <c r="N3953" i="3" s="1"/>
  <c r="F2572" i="3"/>
  <c r="Q2631" i="3" s="1"/>
  <c r="X2631" i="3" s="1"/>
  <c r="D2572" i="3"/>
  <c r="AG2571" i="3"/>
  <c r="I2821" i="3"/>
  <c r="H2703" i="3"/>
  <c r="G2637" i="3"/>
  <c r="J3886" i="3" l="1"/>
  <c r="M3886" i="3" s="1"/>
  <c r="K3952" i="3"/>
  <c r="N3952" i="3" s="1"/>
  <c r="E2573" i="3"/>
  <c r="F2571" i="3"/>
  <c r="Q2630" i="3" s="1"/>
  <c r="X2630" i="3" s="1"/>
  <c r="D2571" i="3"/>
  <c r="E2572" i="3" s="1"/>
  <c r="AG2570" i="3"/>
  <c r="G2636" i="3"/>
  <c r="I2820" i="3"/>
  <c r="H2702" i="3"/>
  <c r="J3885" i="3" l="1"/>
  <c r="M3885" i="3" s="1"/>
  <c r="K3951" i="3"/>
  <c r="N3951" i="3" s="1"/>
  <c r="F2570" i="3"/>
  <c r="Q2629" i="3" s="1"/>
  <c r="X2629" i="3" s="1"/>
  <c r="D2570" i="3"/>
  <c r="AG2569" i="3"/>
  <c r="H2701" i="3"/>
  <c r="I2819" i="3"/>
  <c r="G2635" i="3"/>
  <c r="J3884" i="3" l="1"/>
  <c r="M3884" i="3" s="1"/>
  <c r="K3950" i="3"/>
  <c r="N3950" i="3" s="1"/>
  <c r="E2571" i="3"/>
  <c r="F2569" i="3"/>
  <c r="Q2628" i="3" s="1"/>
  <c r="X2628" i="3" s="1"/>
  <c r="D2569" i="3"/>
  <c r="AG2568" i="3"/>
  <c r="G2634" i="3"/>
  <c r="I2818" i="3"/>
  <c r="H2700" i="3"/>
  <c r="J3883" i="3" l="1"/>
  <c r="M3883" i="3" s="1"/>
  <c r="K3949" i="3"/>
  <c r="N3949" i="3" s="1"/>
  <c r="E2570" i="3"/>
  <c r="F2568" i="3"/>
  <c r="Q2627" i="3" s="1"/>
  <c r="X2627" i="3" s="1"/>
  <c r="D2568" i="3"/>
  <c r="AG2567" i="3"/>
  <c r="G2633" i="3"/>
  <c r="I2817" i="3"/>
  <c r="H2699" i="3"/>
  <c r="J3882" i="3" l="1"/>
  <c r="M3882" i="3" s="1"/>
  <c r="K3948" i="3"/>
  <c r="N3948" i="3" s="1"/>
  <c r="L4066" i="3"/>
  <c r="O4066" i="3" s="1"/>
  <c r="P4066" i="3" s="1"/>
  <c r="E2569" i="3"/>
  <c r="F2567" i="3"/>
  <c r="Q2626" i="3" s="1"/>
  <c r="X2626" i="3" s="1"/>
  <c r="D2567" i="3"/>
  <c r="E2568" i="3" s="1"/>
  <c r="AG2566" i="3"/>
  <c r="H2698" i="3"/>
  <c r="G2632" i="3"/>
  <c r="I2816" i="3"/>
  <c r="J3881" i="3" l="1"/>
  <c r="M3881" i="3" s="1"/>
  <c r="K3947" i="3"/>
  <c r="N3947" i="3" s="1"/>
  <c r="L4065" i="3"/>
  <c r="O4065" i="3" s="1"/>
  <c r="P4065" i="3" s="1"/>
  <c r="F2566" i="3"/>
  <c r="Q2625" i="3" s="1"/>
  <c r="X2625" i="3" s="1"/>
  <c r="D2566" i="3"/>
  <c r="E2567" i="3" s="1"/>
  <c r="AG2565" i="3"/>
  <c r="G2631" i="3"/>
  <c r="I2815" i="3"/>
  <c r="H2697" i="3"/>
  <c r="J3880" i="3" l="1"/>
  <c r="M3880" i="3" s="1"/>
  <c r="K3946" i="3"/>
  <c r="N3946" i="3" s="1"/>
  <c r="L4064" i="3"/>
  <c r="O4064" i="3" s="1"/>
  <c r="P4064" i="3" s="1"/>
  <c r="F2565" i="3"/>
  <c r="Q2624" i="3" s="1"/>
  <c r="X2624" i="3" s="1"/>
  <c r="D2565" i="3"/>
  <c r="E2566" i="3" s="1"/>
  <c r="AG2564" i="3"/>
  <c r="H2696" i="3"/>
  <c r="G2630" i="3"/>
  <c r="I2814" i="3"/>
  <c r="J3879" i="3" l="1"/>
  <c r="M3879" i="3" s="1"/>
  <c r="K3945" i="3"/>
  <c r="N3945" i="3" s="1"/>
  <c r="L4063" i="3"/>
  <c r="O4063" i="3" s="1"/>
  <c r="P4063" i="3" s="1"/>
  <c r="F2564" i="3"/>
  <c r="Q2623" i="3" s="1"/>
  <c r="X2623" i="3" s="1"/>
  <c r="D2564" i="3"/>
  <c r="E2565" i="3" s="1"/>
  <c r="AG2563" i="3"/>
  <c r="H2695" i="3"/>
  <c r="G2629" i="3"/>
  <c r="I2813" i="3"/>
  <c r="J3878" i="3" l="1"/>
  <c r="M3878" i="3" s="1"/>
  <c r="K3944" i="3"/>
  <c r="N3944" i="3" s="1"/>
  <c r="L4062" i="3"/>
  <c r="O4062" i="3" s="1"/>
  <c r="P4062" i="3" s="1"/>
  <c r="F2563" i="3"/>
  <c r="Q2622" i="3" s="1"/>
  <c r="X2622" i="3" s="1"/>
  <c r="D2563" i="3"/>
  <c r="E2564" i="3" s="1"/>
  <c r="AG2562" i="3"/>
  <c r="G2628" i="3"/>
  <c r="I2812" i="3"/>
  <c r="H2694" i="3"/>
  <c r="J3877" i="3" l="1"/>
  <c r="M3877" i="3" s="1"/>
  <c r="K3943" i="3"/>
  <c r="N3943" i="3" s="1"/>
  <c r="L4061" i="3"/>
  <c r="O4061" i="3" s="1"/>
  <c r="P4061" i="3" s="1"/>
  <c r="F2562" i="3"/>
  <c r="Q2621" i="3" s="1"/>
  <c r="X2621" i="3" s="1"/>
  <c r="D2562" i="3"/>
  <c r="E2563" i="3" s="1"/>
  <c r="AG2561" i="3"/>
  <c r="G2627" i="3"/>
  <c r="I2811" i="3"/>
  <c r="H2693" i="3"/>
  <c r="J3876" i="3" l="1"/>
  <c r="M3876" i="3" s="1"/>
  <c r="K3942" i="3"/>
  <c r="N3942" i="3" s="1"/>
  <c r="L4060" i="3"/>
  <c r="O4060" i="3" s="1"/>
  <c r="P4060" i="3" s="1"/>
  <c r="F2561" i="3"/>
  <c r="Q2620" i="3" s="1"/>
  <c r="X2620" i="3" s="1"/>
  <c r="D2561" i="3"/>
  <c r="E2562" i="3" s="1"/>
  <c r="AG2560" i="3"/>
  <c r="G2626" i="3"/>
  <c r="I2810" i="3"/>
  <c r="H2692" i="3"/>
  <c r="J3875" i="3" l="1"/>
  <c r="M3875" i="3" s="1"/>
  <c r="K3941" i="3"/>
  <c r="N3941" i="3" s="1"/>
  <c r="L4059" i="3"/>
  <c r="O4059" i="3" s="1"/>
  <c r="P4059" i="3" s="1"/>
  <c r="F2560" i="3"/>
  <c r="Q2619" i="3" s="1"/>
  <c r="X2619" i="3" s="1"/>
  <c r="D2560" i="3"/>
  <c r="E2561" i="3" s="1"/>
  <c r="AG2559" i="3"/>
  <c r="G2625" i="3"/>
  <c r="I2809" i="3"/>
  <c r="H2691" i="3"/>
  <c r="J3874" i="3" l="1"/>
  <c r="M3874" i="3" s="1"/>
  <c r="K3940" i="3"/>
  <c r="N3940" i="3" s="1"/>
  <c r="L4058" i="3"/>
  <c r="O4058" i="3" s="1"/>
  <c r="P4058" i="3" s="1"/>
  <c r="F2559" i="3"/>
  <c r="Q2618" i="3" s="1"/>
  <c r="X2618" i="3" s="1"/>
  <c r="D2559" i="3"/>
  <c r="AG2558" i="3"/>
  <c r="H2690" i="3"/>
  <c r="G2624" i="3"/>
  <c r="I2808" i="3"/>
  <c r="J3873" i="3" l="1"/>
  <c r="M3873" i="3" s="1"/>
  <c r="K3939" i="3"/>
  <c r="N3939" i="3" s="1"/>
  <c r="L4057" i="3"/>
  <c r="O4057" i="3" s="1"/>
  <c r="P4057" i="3" s="1"/>
  <c r="E2560" i="3"/>
  <c r="F2558" i="3"/>
  <c r="Q2617" i="3" s="1"/>
  <c r="X2617" i="3" s="1"/>
  <c r="D2558" i="3"/>
  <c r="E2559" i="3" s="1"/>
  <c r="AG2557" i="3"/>
  <c r="H2689" i="3"/>
  <c r="G2623" i="3"/>
  <c r="I2807" i="3"/>
  <c r="J3872" i="3" l="1"/>
  <c r="M3872" i="3" s="1"/>
  <c r="K3938" i="3"/>
  <c r="N3938" i="3" s="1"/>
  <c r="L4056" i="3"/>
  <c r="O4056" i="3" s="1"/>
  <c r="P4056" i="3" s="1"/>
  <c r="V4061" i="3"/>
  <c r="F2557" i="3"/>
  <c r="Q2616" i="3" s="1"/>
  <c r="X2616" i="3" s="1"/>
  <c r="D2557" i="3"/>
  <c r="AG2556" i="3"/>
  <c r="G2622" i="3"/>
  <c r="H2688" i="3"/>
  <c r="I2806" i="3"/>
  <c r="J3871" i="3" l="1"/>
  <c r="M3871" i="3" s="1"/>
  <c r="K3937" i="3"/>
  <c r="N3937" i="3" s="1"/>
  <c r="L4055" i="3"/>
  <c r="O4055" i="3" s="1"/>
  <c r="P4055" i="3" s="1"/>
  <c r="V4062" i="3"/>
  <c r="E2558" i="3"/>
  <c r="F2556" i="3"/>
  <c r="Q2615" i="3" s="1"/>
  <c r="X2615" i="3" s="1"/>
  <c r="D2556" i="3"/>
  <c r="E2557" i="3" s="1"/>
  <c r="AG2555" i="3"/>
  <c r="G2621" i="3"/>
  <c r="I2805" i="3"/>
  <c r="H2687" i="3"/>
  <c r="J3870" i="3" l="1"/>
  <c r="M3870" i="3" s="1"/>
  <c r="K3936" i="3"/>
  <c r="N3936" i="3" s="1"/>
  <c r="L4054" i="3"/>
  <c r="O4054" i="3" s="1"/>
  <c r="P4054" i="3" s="1"/>
  <c r="V4063" i="3"/>
  <c r="F2555" i="3"/>
  <c r="Q2614" i="3" s="1"/>
  <c r="X2614" i="3" s="1"/>
  <c r="D2555" i="3"/>
  <c r="E2556" i="3" s="1"/>
  <c r="AG2554" i="3"/>
  <c r="G2620" i="3"/>
  <c r="H2686" i="3"/>
  <c r="I2804" i="3"/>
  <c r="V4064" i="3" l="1"/>
  <c r="J3869" i="3"/>
  <c r="M3869" i="3" s="1"/>
  <c r="K3935" i="3"/>
  <c r="N3935" i="3" s="1"/>
  <c r="L4053" i="3"/>
  <c r="O4053" i="3" s="1"/>
  <c r="P4053" i="3" s="1"/>
  <c r="F2554" i="3"/>
  <c r="Q2613" i="3" s="1"/>
  <c r="X2613" i="3" s="1"/>
  <c r="D2554" i="3"/>
  <c r="E2555" i="3" s="1"/>
  <c r="AG2553" i="3"/>
  <c r="I2803" i="3"/>
  <c r="H2685" i="3"/>
  <c r="G2619" i="3"/>
  <c r="V4065" i="3" l="1"/>
  <c r="J3868" i="3"/>
  <c r="M3868" i="3" s="1"/>
  <c r="K3934" i="3"/>
  <c r="N3934" i="3" s="1"/>
  <c r="L4052" i="3"/>
  <c r="O4052" i="3" s="1"/>
  <c r="P4052" i="3" s="1"/>
  <c r="F2553" i="3"/>
  <c r="Q2612" i="3" s="1"/>
  <c r="X2612" i="3" s="1"/>
  <c r="D2553" i="3"/>
  <c r="E2554" i="3" s="1"/>
  <c r="AG2552" i="3"/>
  <c r="I2802" i="3"/>
  <c r="H2684" i="3"/>
  <c r="G2618" i="3"/>
  <c r="J3867" i="3" l="1"/>
  <c r="M3867" i="3" s="1"/>
  <c r="K3933" i="3"/>
  <c r="N3933" i="3" s="1"/>
  <c r="L4051" i="3"/>
  <c r="O4051" i="3" s="1"/>
  <c r="P4051" i="3" s="1"/>
  <c r="V4056" i="3"/>
  <c r="F2552" i="3"/>
  <c r="Q2611" i="3" s="1"/>
  <c r="X2611" i="3" s="1"/>
  <c r="D2552" i="3"/>
  <c r="E2553" i="3" s="1"/>
  <c r="AG2551" i="3"/>
  <c r="G2617" i="3"/>
  <c r="I2801" i="3"/>
  <c r="H2683" i="3"/>
  <c r="J3866" i="3" l="1"/>
  <c r="M3866" i="3" s="1"/>
  <c r="K3932" i="3"/>
  <c r="N3932" i="3" s="1"/>
  <c r="L4050" i="3"/>
  <c r="O4050" i="3" s="1"/>
  <c r="P4050" i="3" s="1"/>
  <c r="V4057" i="3"/>
  <c r="F2551" i="3"/>
  <c r="Q2610" i="3" s="1"/>
  <c r="X2610" i="3" s="1"/>
  <c r="D2551" i="3"/>
  <c r="E2552" i="3" s="1"/>
  <c r="AG2550" i="3"/>
  <c r="G2616" i="3"/>
  <c r="H2682" i="3"/>
  <c r="I2800" i="3"/>
  <c r="J3865" i="3" l="1"/>
  <c r="M3865" i="3" s="1"/>
  <c r="K3931" i="3"/>
  <c r="N3931" i="3" s="1"/>
  <c r="L4049" i="3"/>
  <c r="O4049" i="3" s="1"/>
  <c r="P4049" i="3" s="1"/>
  <c r="V4058" i="3"/>
  <c r="F2550" i="3"/>
  <c r="Q2609" i="3" s="1"/>
  <c r="X2609" i="3" s="1"/>
  <c r="D2550" i="3"/>
  <c r="E2551" i="3" s="1"/>
  <c r="AG2549" i="3"/>
  <c r="H2681" i="3"/>
  <c r="G2615" i="3"/>
  <c r="I2799" i="3"/>
  <c r="V4059" i="3" l="1"/>
  <c r="J3864" i="3"/>
  <c r="M3864" i="3" s="1"/>
  <c r="K3930" i="3"/>
  <c r="N3930" i="3" s="1"/>
  <c r="L4048" i="3"/>
  <c r="O4048" i="3" s="1"/>
  <c r="P4048" i="3" s="1"/>
  <c r="F2549" i="3"/>
  <c r="Q2608" i="3" s="1"/>
  <c r="X2608" i="3" s="1"/>
  <c r="D2549" i="3"/>
  <c r="E2550" i="3" s="1"/>
  <c r="AG2548" i="3"/>
  <c r="I2798" i="3"/>
  <c r="H2680" i="3"/>
  <c r="G2614" i="3"/>
  <c r="V4060" i="3" l="1"/>
  <c r="J3863" i="3"/>
  <c r="M3863" i="3" s="1"/>
  <c r="K3929" i="3"/>
  <c r="N3929" i="3" s="1"/>
  <c r="L4047" i="3"/>
  <c r="O4047" i="3" s="1"/>
  <c r="P4047" i="3" s="1"/>
  <c r="V4052" i="3"/>
  <c r="F2548" i="3"/>
  <c r="Q2607" i="3" s="1"/>
  <c r="X2607" i="3" s="1"/>
  <c r="D2548" i="3"/>
  <c r="E2549" i="3" s="1"/>
  <c r="AG2547" i="3"/>
  <c r="H2679" i="3"/>
  <c r="G2613" i="3"/>
  <c r="I2797" i="3"/>
  <c r="J3862" i="3" l="1"/>
  <c r="M3862" i="3" s="1"/>
  <c r="K3928" i="3"/>
  <c r="N3928" i="3" s="1"/>
  <c r="L4046" i="3"/>
  <c r="O4046" i="3" s="1"/>
  <c r="P4046" i="3" s="1"/>
  <c r="V4053" i="3"/>
  <c r="F2547" i="3"/>
  <c r="Q2606" i="3" s="1"/>
  <c r="X2606" i="3" s="1"/>
  <c r="D2547" i="3"/>
  <c r="E2548" i="3" s="1"/>
  <c r="AG2546" i="3"/>
  <c r="G2612" i="3"/>
  <c r="I2796" i="3"/>
  <c r="H2678" i="3"/>
  <c r="V4054" i="3" l="1"/>
  <c r="J3861" i="3"/>
  <c r="M3861" i="3" s="1"/>
  <c r="K3927" i="3"/>
  <c r="N3927" i="3" s="1"/>
  <c r="L4045" i="3"/>
  <c r="O4045" i="3" s="1"/>
  <c r="P4045" i="3" s="1"/>
  <c r="F2546" i="3"/>
  <c r="Q2605" i="3" s="1"/>
  <c r="X2605" i="3" s="1"/>
  <c r="D2546" i="3"/>
  <c r="E2547" i="3" s="1"/>
  <c r="AG2545" i="3"/>
  <c r="I2795" i="3"/>
  <c r="H2677" i="3"/>
  <c r="G2611" i="3"/>
  <c r="V4055" i="3" l="1"/>
  <c r="J3860" i="3"/>
  <c r="M3860" i="3" s="1"/>
  <c r="K3926" i="3"/>
  <c r="N3926" i="3" s="1"/>
  <c r="L4044" i="3"/>
  <c r="O4044" i="3" s="1"/>
  <c r="P4044" i="3" s="1"/>
  <c r="F2545" i="3"/>
  <c r="Q2604" i="3" s="1"/>
  <c r="X2604" i="3" s="1"/>
  <c r="D2545" i="3"/>
  <c r="E2546" i="3" s="1"/>
  <c r="AG2544" i="3"/>
  <c r="H2676" i="3"/>
  <c r="G2610" i="3"/>
  <c r="I2794" i="3"/>
  <c r="J3859" i="3" l="1"/>
  <c r="M3859" i="3" s="1"/>
  <c r="K3925" i="3"/>
  <c r="N3925" i="3" s="1"/>
  <c r="L4043" i="3"/>
  <c r="O4043" i="3" s="1"/>
  <c r="P4043" i="3" s="1"/>
  <c r="F2544" i="3"/>
  <c r="Q2603" i="3" s="1"/>
  <c r="X2603" i="3" s="1"/>
  <c r="D2544" i="3"/>
  <c r="E2545" i="3" s="1"/>
  <c r="AG2543" i="3"/>
  <c r="H2675" i="3"/>
  <c r="G2609" i="3"/>
  <c r="I2793" i="3"/>
  <c r="J3858" i="3" l="1"/>
  <c r="M3858" i="3" s="1"/>
  <c r="K3924" i="3"/>
  <c r="N3924" i="3" s="1"/>
  <c r="L4042" i="3"/>
  <c r="O4042" i="3" s="1"/>
  <c r="P4042" i="3" s="1"/>
  <c r="V4047" i="3"/>
  <c r="F2543" i="3"/>
  <c r="Q2602" i="3" s="1"/>
  <c r="X2602" i="3" s="1"/>
  <c r="D2543" i="3"/>
  <c r="AG2542" i="3"/>
  <c r="G2608" i="3"/>
  <c r="H2674" i="3"/>
  <c r="I2792" i="3"/>
  <c r="J3857" i="3" l="1"/>
  <c r="M3857" i="3" s="1"/>
  <c r="K3923" i="3"/>
  <c r="N3923" i="3" s="1"/>
  <c r="L4041" i="3"/>
  <c r="O4041" i="3" s="1"/>
  <c r="P4041" i="3" s="1"/>
  <c r="E2544" i="3"/>
  <c r="V4048" i="3"/>
  <c r="F2542" i="3"/>
  <c r="Q2601" i="3" s="1"/>
  <c r="X2601" i="3" s="1"/>
  <c r="D2542" i="3"/>
  <c r="E2543" i="3" s="1"/>
  <c r="AG2541" i="3"/>
  <c r="H2673" i="3"/>
  <c r="G2607" i="3"/>
  <c r="I2791" i="3"/>
  <c r="J3856" i="3" l="1"/>
  <c r="M3856" i="3" s="1"/>
  <c r="K3922" i="3"/>
  <c r="N3922" i="3" s="1"/>
  <c r="L4040" i="3"/>
  <c r="O4040" i="3" s="1"/>
  <c r="P4040" i="3" s="1"/>
  <c r="V4049" i="3"/>
  <c r="F2541" i="3"/>
  <c r="Q2600" i="3" s="1"/>
  <c r="X2600" i="3" s="1"/>
  <c r="D2541" i="3"/>
  <c r="E2542" i="3" s="1"/>
  <c r="AG2540" i="3"/>
  <c r="I2790" i="3"/>
  <c r="H2672" i="3"/>
  <c r="G2606" i="3"/>
  <c r="V4050" i="3" l="1"/>
  <c r="J3855" i="3"/>
  <c r="M3855" i="3" s="1"/>
  <c r="K3921" i="3"/>
  <c r="N3921" i="3" s="1"/>
  <c r="L4039" i="3"/>
  <c r="O4039" i="3" s="1"/>
  <c r="P4039" i="3" s="1"/>
  <c r="F2540" i="3"/>
  <c r="Q2599" i="3" s="1"/>
  <c r="X2599" i="3" s="1"/>
  <c r="D2540" i="3"/>
  <c r="E2541" i="3" s="1"/>
  <c r="AG2539" i="3"/>
  <c r="H2671" i="3"/>
  <c r="G2605" i="3"/>
  <c r="I2789" i="3"/>
  <c r="V4051" i="3" l="1"/>
  <c r="J3854" i="3"/>
  <c r="M3854" i="3" s="1"/>
  <c r="K3920" i="3"/>
  <c r="N3920" i="3" s="1"/>
  <c r="L4038" i="3"/>
  <c r="O4038" i="3" s="1"/>
  <c r="P4038" i="3" s="1"/>
  <c r="F2539" i="3"/>
  <c r="Q2598" i="3" s="1"/>
  <c r="X2598" i="3" s="1"/>
  <c r="D2539" i="3"/>
  <c r="E2540" i="3" s="1"/>
  <c r="AG2538" i="3"/>
  <c r="I2788" i="3"/>
  <c r="H2670" i="3"/>
  <c r="G2604" i="3"/>
  <c r="J3853" i="3" l="1"/>
  <c r="M3853" i="3" s="1"/>
  <c r="K3919" i="3"/>
  <c r="N3919" i="3" s="1"/>
  <c r="L4037" i="3"/>
  <c r="O4037" i="3" s="1"/>
  <c r="P4037" i="3" s="1"/>
  <c r="V4042" i="3"/>
  <c r="F2538" i="3"/>
  <c r="Q2597" i="3" s="1"/>
  <c r="X2597" i="3" s="1"/>
  <c r="D2538" i="3"/>
  <c r="E2539" i="3" s="1"/>
  <c r="AG2537" i="3"/>
  <c r="I2787" i="3"/>
  <c r="H2669" i="3"/>
  <c r="G2603" i="3"/>
  <c r="J3852" i="3" l="1"/>
  <c r="M3852" i="3" s="1"/>
  <c r="K3918" i="3"/>
  <c r="N3918" i="3" s="1"/>
  <c r="L4036" i="3"/>
  <c r="O4036" i="3" s="1"/>
  <c r="P4036" i="3" s="1"/>
  <c r="V4043" i="3"/>
  <c r="F2537" i="3"/>
  <c r="Q2596" i="3" s="1"/>
  <c r="X2596" i="3" s="1"/>
  <c r="D2537" i="3"/>
  <c r="E2538" i="3" s="1"/>
  <c r="AG2536" i="3"/>
  <c r="I2786" i="3"/>
  <c r="H2668" i="3"/>
  <c r="G2602" i="3"/>
  <c r="J3851" i="3" l="1"/>
  <c r="M3851" i="3" s="1"/>
  <c r="K3917" i="3"/>
  <c r="N3917" i="3" s="1"/>
  <c r="L4035" i="3"/>
  <c r="O4035" i="3" s="1"/>
  <c r="P4035" i="3" s="1"/>
  <c r="V4044" i="3"/>
  <c r="F2536" i="3"/>
  <c r="Q2595" i="3" s="1"/>
  <c r="X2595" i="3" s="1"/>
  <c r="D2536" i="3"/>
  <c r="E2537" i="3" s="1"/>
  <c r="AG2535" i="3"/>
  <c r="I2785" i="3"/>
  <c r="H2667" i="3"/>
  <c r="G2601" i="3"/>
  <c r="V4045" i="3" l="1"/>
  <c r="J3850" i="3"/>
  <c r="M3850" i="3" s="1"/>
  <c r="K3916" i="3"/>
  <c r="N3916" i="3" s="1"/>
  <c r="L4034" i="3"/>
  <c r="O4034" i="3" s="1"/>
  <c r="P4034" i="3" s="1"/>
  <c r="F2535" i="3"/>
  <c r="Q2594" i="3" s="1"/>
  <c r="X2594" i="3" s="1"/>
  <c r="D2535" i="3"/>
  <c r="E2536" i="3" s="1"/>
  <c r="AG2534" i="3"/>
  <c r="I2784" i="3"/>
  <c r="H2666" i="3"/>
  <c r="G2600" i="3"/>
  <c r="V4046" i="3" l="1"/>
  <c r="J3849" i="3"/>
  <c r="M3849" i="3" s="1"/>
  <c r="K3915" i="3"/>
  <c r="N3915" i="3" s="1"/>
  <c r="L4033" i="3"/>
  <c r="O4033" i="3" s="1"/>
  <c r="P4033" i="3" s="1"/>
  <c r="F2534" i="3"/>
  <c r="Q2593" i="3" s="1"/>
  <c r="X2593" i="3" s="1"/>
  <c r="D2534" i="3"/>
  <c r="E2535" i="3" s="1"/>
  <c r="AG2533" i="3"/>
  <c r="H2665" i="3"/>
  <c r="I2783" i="3"/>
  <c r="G2599" i="3"/>
  <c r="J3848" i="3" l="1"/>
  <c r="M3848" i="3" s="1"/>
  <c r="K3914" i="3"/>
  <c r="N3914" i="3" s="1"/>
  <c r="L4032" i="3"/>
  <c r="O4032" i="3" s="1"/>
  <c r="P4032" i="3" s="1"/>
  <c r="V4037" i="3"/>
  <c r="F2533" i="3"/>
  <c r="Q2592" i="3" s="1"/>
  <c r="X2592" i="3" s="1"/>
  <c r="D2533" i="3"/>
  <c r="E2534" i="3" s="1"/>
  <c r="AG2532" i="3"/>
  <c r="G2598" i="3"/>
  <c r="H2664" i="3"/>
  <c r="I2782" i="3"/>
  <c r="J3847" i="3" l="1"/>
  <c r="M3847" i="3" s="1"/>
  <c r="K3913" i="3"/>
  <c r="N3913" i="3" s="1"/>
  <c r="L4031" i="3"/>
  <c r="O4031" i="3" s="1"/>
  <c r="P4031" i="3" s="1"/>
  <c r="V4038" i="3"/>
  <c r="F2532" i="3"/>
  <c r="Q2591" i="3" s="1"/>
  <c r="X2591" i="3" s="1"/>
  <c r="D2532" i="3"/>
  <c r="E2533" i="3" s="1"/>
  <c r="AG2531" i="3"/>
  <c r="H2663" i="3"/>
  <c r="G2597" i="3"/>
  <c r="I2781" i="3"/>
  <c r="J3846" i="3" l="1"/>
  <c r="M3846" i="3" s="1"/>
  <c r="K3912" i="3"/>
  <c r="N3912" i="3" s="1"/>
  <c r="L4030" i="3"/>
  <c r="O4030" i="3" s="1"/>
  <c r="P4030" i="3" s="1"/>
  <c r="V4039" i="3"/>
  <c r="F2531" i="3"/>
  <c r="Q2590" i="3" s="1"/>
  <c r="X2590" i="3" s="1"/>
  <c r="D2531" i="3"/>
  <c r="E2532" i="3" s="1"/>
  <c r="AG2530" i="3"/>
  <c r="H2662" i="3"/>
  <c r="G2596" i="3"/>
  <c r="I2780" i="3"/>
  <c r="V4040" i="3" l="1"/>
  <c r="J3845" i="3"/>
  <c r="M3845" i="3" s="1"/>
  <c r="K3911" i="3"/>
  <c r="N3911" i="3" s="1"/>
  <c r="L4029" i="3"/>
  <c r="O4029" i="3" s="1"/>
  <c r="P4029" i="3" s="1"/>
  <c r="F2530" i="3"/>
  <c r="Q2589" i="3" s="1"/>
  <c r="X2589" i="3" s="1"/>
  <c r="D2530" i="3"/>
  <c r="E2531" i="3" s="1"/>
  <c r="AG2529" i="3"/>
  <c r="I2779" i="3"/>
  <c r="H2661" i="3"/>
  <c r="G2595" i="3"/>
  <c r="V4041" i="3" l="1"/>
  <c r="J3844" i="3"/>
  <c r="M3844" i="3" s="1"/>
  <c r="K3910" i="3"/>
  <c r="N3910" i="3" s="1"/>
  <c r="L4028" i="3"/>
  <c r="O4028" i="3" s="1"/>
  <c r="P4028" i="3" s="1"/>
  <c r="V4033" i="3"/>
  <c r="F2529" i="3"/>
  <c r="Q2588" i="3" s="1"/>
  <c r="X2588" i="3" s="1"/>
  <c r="D2529" i="3"/>
  <c r="E2530" i="3" s="1"/>
  <c r="AG2528" i="3"/>
  <c r="G2594" i="3"/>
  <c r="H2660" i="3"/>
  <c r="I2778" i="3"/>
  <c r="J3843" i="3" l="1"/>
  <c r="M3843" i="3" s="1"/>
  <c r="K3909" i="3"/>
  <c r="N3909" i="3" s="1"/>
  <c r="L4027" i="3"/>
  <c r="O4027" i="3" s="1"/>
  <c r="P4027" i="3" s="1"/>
  <c r="V4034" i="3"/>
  <c r="F2528" i="3"/>
  <c r="Q2587" i="3" s="1"/>
  <c r="X2587" i="3" s="1"/>
  <c r="D2528" i="3"/>
  <c r="E2529" i="3" s="1"/>
  <c r="AG2527" i="3"/>
  <c r="H2659" i="3"/>
  <c r="I2777" i="3"/>
  <c r="G2593" i="3"/>
  <c r="V4035" i="3" l="1"/>
  <c r="J3842" i="3"/>
  <c r="M3842" i="3" s="1"/>
  <c r="K3908" i="3"/>
  <c r="N3908" i="3" s="1"/>
  <c r="L4026" i="3"/>
  <c r="O4026" i="3" s="1"/>
  <c r="P4026" i="3" s="1"/>
  <c r="F2527" i="3"/>
  <c r="Q2586" i="3" s="1"/>
  <c r="X2586" i="3" s="1"/>
  <c r="D2527" i="3"/>
  <c r="E2528" i="3" s="1"/>
  <c r="AG2526" i="3"/>
  <c r="H2658" i="3"/>
  <c r="G2592" i="3"/>
  <c r="I2776" i="3"/>
  <c r="V4036" i="3" l="1"/>
  <c r="J3841" i="3"/>
  <c r="M3841" i="3" s="1"/>
  <c r="K3907" i="3"/>
  <c r="N3907" i="3" s="1"/>
  <c r="L4025" i="3"/>
  <c r="O4025" i="3" s="1"/>
  <c r="P4025" i="3" s="1"/>
  <c r="V4026" i="3" s="1"/>
  <c r="F2526" i="3"/>
  <c r="Q2585" i="3" s="1"/>
  <c r="X2585" i="3" s="1"/>
  <c r="D2526" i="3"/>
  <c r="E2527" i="3" s="1"/>
  <c r="AG2525" i="3"/>
  <c r="H2657" i="3"/>
  <c r="G2591" i="3"/>
  <c r="I2775" i="3"/>
  <c r="J3840" i="3" l="1"/>
  <c r="M3840" i="3" s="1"/>
  <c r="K3906" i="3"/>
  <c r="N3906" i="3" s="1"/>
  <c r="L4024" i="3"/>
  <c r="O4024" i="3" s="1"/>
  <c r="P4024" i="3" s="1"/>
  <c r="V4027" i="3"/>
  <c r="F2525" i="3"/>
  <c r="Q2584" i="3" s="1"/>
  <c r="X2584" i="3" s="1"/>
  <c r="D2525" i="3"/>
  <c r="E2526" i="3" s="1"/>
  <c r="AG2524" i="3"/>
  <c r="H2656" i="3"/>
  <c r="G2590" i="3"/>
  <c r="I2774" i="3"/>
  <c r="J3839" i="3" l="1"/>
  <c r="M3839" i="3" s="1"/>
  <c r="K3905" i="3"/>
  <c r="N3905" i="3" s="1"/>
  <c r="L4023" i="3"/>
  <c r="O4023" i="3" s="1"/>
  <c r="P4023" i="3" s="1"/>
  <c r="V4028" i="3"/>
  <c r="F2524" i="3"/>
  <c r="Q2583" i="3" s="1"/>
  <c r="X2583" i="3" s="1"/>
  <c r="D2524" i="3"/>
  <c r="E2525" i="3" s="1"/>
  <c r="AG2523" i="3"/>
  <c r="I2773" i="3"/>
  <c r="H2655" i="3"/>
  <c r="G2589" i="3"/>
  <c r="J3838" i="3" l="1"/>
  <c r="M3838" i="3" s="1"/>
  <c r="K3904" i="3"/>
  <c r="N3904" i="3" s="1"/>
  <c r="L4022" i="3"/>
  <c r="O4022" i="3" s="1"/>
  <c r="P4022" i="3" s="1"/>
  <c r="V4029" i="3"/>
  <c r="F2523" i="3"/>
  <c r="Q2582" i="3" s="1"/>
  <c r="X2582" i="3" s="1"/>
  <c r="D2523" i="3"/>
  <c r="E2524" i="3" s="1"/>
  <c r="AG2522" i="3"/>
  <c r="G2588" i="3"/>
  <c r="I2772" i="3"/>
  <c r="H2654" i="3"/>
  <c r="J3837" i="3" l="1"/>
  <c r="M3837" i="3" s="1"/>
  <c r="K3903" i="3"/>
  <c r="N3903" i="3" s="1"/>
  <c r="L4021" i="3"/>
  <c r="O4021" i="3" s="1"/>
  <c r="P4021" i="3" s="1"/>
  <c r="V4030" i="3"/>
  <c r="F2522" i="3"/>
  <c r="Q2581" i="3" s="1"/>
  <c r="X2581" i="3" s="1"/>
  <c r="D2522" i="3"/>
  <c r="E2523" i="3" s="1"/>
  <c r="AG2521" i="3"/>
  <c r="G2587" i="3"/>
  <c r="I2771" i="3"/>
  <c r="H2653" i="3"/>
  <c r="V4031" i="3" l="1"/>
  <c r="J3836" i="3"/>
  <c r="M3836" i="3" s="1"/>
  <c r="K3902" i="3"/>
  <c r="N3902" i="3" s="1"/>
  <c r="L4020" i="3"/>
  <c r="O4020" i="3" s="1"/>
  <c r="P4020" i="3" s="1"/>
  <c r="V4021" i="3" s="1"/>
  <c r="F2521" i="3"/>
  <c r="Q2580" i="3" s="1"/>
  <c r="X2580" i="3" s="1"/>
  <c r="D2521" i="3"/>
  <c r="E2522" i="3" s="1"/>
  <c r="AG2520" i="3"/>
  <c r="I2770" i="3"/>
  <c r="G2586" i="3"/>
  <c r="H2652" i="3"/>
  <c r="V4032" i="3" l="1"/>
  <c r="J3835" i="3"/>
  <c r="M3835" i="3" s="1"/>
  <c r="K3901" i="3"/>
  <c r="N3901" i="3" s="1"/>
  <c r="L4019" i="3"/>
  <c r="O4019" i="3" s="1"/>
  <c r="P4019" i="3" s="1"/>
  <c r="V4022" i="3"/>
  <c r="F2520" i="3"/>
  <c r="Q2579" i="3" s="1"/>
  <c r="X2579" i="3" s="1"/>
  <c r="D2520" i="3"/>
  <c r="E2521" i="3" s="1"/>
  <c r="AG2519" i="3"/>
  <c r="G2585" i="3"/>
  <c r="H2651" i="3"/>
  <c r="I2769" i="3"/>
  <c r="J3834" i="3" l="1"/>
  <c r="M3834" i="3" s="1"/>
  <c r="K3900" i="3"/>
  <c r="N3900" i="3" s="1"/>
  <c r="L4018" i="3"/>
  <c r="O4018" i="3" s="1"/>
  <c r="P4018" i="3" s="1"/>
  <c r="V4023" i="3"/>
  <c r="F2519" i="3"/>
  <c r="Q2578" i="3" s="1"/>
  <c r="X2578" i="3" s="1"/>
  <c r="D2519" i="3"/>
  <c r="E2520" i="3" s="1"/>
  <c r="AG2518" i="3"/>
  <c r="G2584" i="3"/>
  <c r="H2650" i="3"/>
  <c r="I2768" i="3"/>
  <c r="J3833" i="3" l="1"/>
  <c r="M3833" i="3" s="1"/>
  <c r="K3899" i="3"/>
  <c r="N3899" i="3" s="1"/>
  <c r="L4017" i="3"/>
  <c r="O4017" i="3" s="1"/>
  <c r="P4017" i="3" s="1"/>
  <c r="V4024" i="3"/>
  <c r="F2518" i="3"/>
  <c r="Q2577" i="3" s="1"/>
  <c r="X2577" i="3" s="1"/>
  <c r="D2518" i="3"/>
  <c r="AG2517" i="3"/>
  <c r="H2649" i="3"/>
  <c r="G2583" i="3"/>
  <c r="I2767" i="3"/>
  <c r="J3832" i="3" l="1"/>
  <c r="M3832" i="3" s="1"/>
  <c r="K3898" i="3"/>
  <c r="N3898" i="3" s="1"/>
  <c r="L4016" i="3"/>
  <c r="O4016" i="3" s="1"/>
  <c r="P4016" i="3" s="1"/>
  <c r="E2519" i="3"/>
  <c r="V4025" i="3"/>
  <c r="F2517" i="3"/>
  <c r="Q2576" i="3" s="1"/>
  <c r="X2576" i="3" s="1"/>
  <c r="D2517" i="3"/>
  <c r="E2518" i="3" s="1"/>
  <c r="AG2516" i="3"/>
  <c r="G2582" i="3"/>
  <c r="I2766" i="3"/>
  <c r="H2648" i="3"/>
  <c r="J3831" i="3" l="1"/>
  <c r="M3831" i="3" s="1"/>
  <c r="K3897" i="3"/>
  <c r="N3897" i="3" s="1"/>
  <c r="L4015" i="3"/>
  <c r="O4015" i="3" s="1"/>
  <c r="P4015" i="3" s="1"/>
  <c r="V4016" i="3" s="1"/>
  <c r="F2516" i="3"/>
  <c r="Q2575" i="3" s="1"/>
  <c r="X2575" i="3" s="1"/>
  <c r="D2516" i="3"/>
  <c r="E2517" i="3" s="1"/>
  <c r="AG2515" i="3"/>
  <c r="H2647" i="3"/>
  <c r="I2765" i="3"/>
  <c r="G2581" i="3"/>
  <c r="J3830" i="3" l="1"/>
  <c r="M3830" i="3" s="1"/>
  <c r="K3896" i="3"/>
  <c r="N3896" i="3" s="1"/>
  <c r="L4014" i="3"/>
  <c r="O4014" i="3" s="1"/>
  <c r="P4014" i="3" s="1"/>
  <c r="V4017" i="3"/>
  <c r="F2515" i="3"/>
  <c r="Q2574" i="3" s="1"/>
  <c r="X2574" i="3" s="1"/>
  <c r="D2515" i="3"/>
  <c r="E2516" i="3" s="1"/>
  <c r="AG2514" i="3"/>
  <c r="G2580" i="3"/>
  <c r="I2764" i="3"/>
  <c r="H2646" i="3"/>
  <c r="J3829" i="3" l="1"/>
  <c r="M3829" i="3" s="1"/>
  <c r="K3895" i="3"/>
  <c r="N3895" i="3" s="1"/>
  <c r="L4013" i="3"/>
  <c r="O4013" i="3" s="1"/>
  <c r="P4013" i="3" s="1"/>
  <c r="V4018" i="3"/>
  <c r="F2514" i="3"/>
  <c r="Q2573" i="3" s="1"/>
  <c r="X2573" i="3" s="1"/>
  <c r="D2514" i="3"/>
  <c r="E2515" i="3" s="1"/>
  <c r="AG2513" i="3"/>
  <c r="H2645" i="3"/>
  <c r="G2579" i="3"/>
  <c r="I2763" i="3"/>
  <c r="J3828" i="3" l="1"/>
  <c r="M3828" i="3" s="1"/>
  <c r="K3894" i="3"/>
  <c r="N3894" i="3" s="1"/>
  <c r="L4012" i="3"/>
  <c r="O4012" i="3" s="1"/>
  <c r="P4012" i="3" s="1"/>
  <c r="V4019" i="3"/>
  <c r="F2513" i="3"/>
  <c r="Q2572" i="3" s="1"/>
  <c r="X2572" i="3" s="1"/>
  <c r="D2513" i="3"/>
  <c r="E2514" i="3" s="1"/>
  <c r="AG2512" i="3"/>
  <c r="I2762" i="3"/>
  <c r="H2644" i="3"/>
  <c r="G2578" i="3"/>
  <c r="J3827" i="3" l="1"/>
  <c r="M3827" i="3" s="1"/>
  <c r="K3893" i="3"/>
  <c r="N3893" i="3" s="1"/>
  <c r="L4011" i="3"/>
  <c r="O4011" i="3" s="1"/>
  <c r="P4011" i="3" s="1"/>
  <c r="V4020" i="3"/>
  <c r="F2512" i="3"/>
  <c r="Q2571" i="3" s="1"/>
  <c r="X2571" i="3" s="1"/>
  <c r="D2512" i="3"/>
  <c r="AG2511" i="3"/>
  <c r="G2577" i="3"/>
  <c r="H2643" i="3"/>
  <c r="I2761" i="3"/>
  <c r="J3826" i="3" l="1"/>
  <c r="M3826" i="3" s="1"/>
  <c r="K3892" i="3"/>
  <c r="N3892" i="3" s="1"/>
  <c r="L4010" i="3"/>
  <c r="O4010" i="3" s="1"/>
  <c r="P4010" i="3" s="1"/>
  <c r="V4011" i="3" s="1"/>
  <c r="E2513" i="3"/>
  <c r="F2511" i="3"/>
  <c r="Q2570" i="3" s="1"/>
  <c r="X2570" i="3" s="1"/>
  <c r="D2511" i="3"/>
  <c r="E2512" i="3" s="1"/>
  <c r="AG2510" i="3"/>
  <c r="G2576" i="3"/>
  <c r="I2760" i="3"/>
  <c r="H2642" i="3"/>
  <c r="J3825" i="3" l="1"/>
  <c r="M3825" i="3" s="1"/>
  <c r="K3891" i="3"/>
  <c r="N3891" i="3" s="1"/>
  <c r="L4009" i="3"/>
  <c r="O4009" i="3" s="1"/>
  <c r="P4009" i="3" s="1"/>
  <c r="V4012" i="3"/>
  <c r="F2510" i="3"/>
  <c r="Q2569" i="3" s="1"/>
  <c r="X2569" i="3" s="1"/>
  <c r="D2510" i="3"/>
  <c r="E2511" i="3" s="1"/>
  <c r="AG2509" i="3"/>
  <c r="G2575" i="3"/>
  <c r="I2759" i="3"/>
  <c r="H2641" i="3"/>
  <c r="J3824" i="3" l="1"/>
  <c r="M3824" i="3" s="1"/>
  <c r="K3890" i="3"/>
  <c r="N3890" i="3" s="1"/>
  <c r="L4008" i="3"/>
  <c r="O4008" i="3" s="1"/>
  <c r="P4008" i="3" s="1"/>
  <c r="V4013" i="3"/>
  <c r="F2509" i="3"/>
  <c r="Q2568" i="3" s="1"/>
  <c r="X2568" i="3" s="1"/>
  <c r="D2509" i="3"/>
  <c r="E2510" i="3" s="1"/>
  <c r="AG2508" i="3"/>
  <c r="G2574" i="3"/>
  <c r="H2640" i="3"/>
  <c r="I2758" i="3"/>
  <c r="J3823" i="3" l="1"/>
  <c r="M3823" i="3" s="1"/>
  <c r="K3889" i="3"/>
  <c r="N3889" i="3" s="1"/>
  <c r="L4007" i="3"/>
  <c r="O4007" i="3" s="1"/>
  <c r="P4007" i="3" s="1"/>
  <c r="V4014" i="3"/>
  <c r="F2508" i="3"/>
  <c r="Q2567" i="3" s="1"/>
  <c r="X2567" i="3" s="1"/>
  <c r="D2508" i="3"/>
  <c r="E2509" i="3" s="1"/>
  <c r="AG2507" i="3"/>
  <c r="H2639" i="3"/>
  <c r="G2573" i="3"/>
  <c r="I2757" i="3"/>
  <c r="J3822" i="3" l="1"/>
  <c r="M3822" i="3" s="1"/>
  <c r="K3888" i="3"/>
  <c r="N3888" i="3" s="1"/>
  <c r="L4006" i="3"/>
  <c r="O4006" i="3" s="1"/>
  <c r="P4006" i="3" s="1"/>
  <c r="V4015" i="3"/>
  <c r="F2507" i="3"/>
  <c r="Q2566" i="3" s="1"/>
  <c r="X2566" i="3" s="1"/>
  <c r="D2507" i="3"/>
  <c r="E2508" i="3" s="1"/>
  <c r="AG2506" i="3"/>
  <c r="I2756" i="3"/>
  <c r="H2638" i="3"/>
  <c r="G2572" i="3"/>
  <c r="J3821" i="3" l="1"/>
  <c r="M3821" i="3" s="1"/>
  <c r="K3887" i="3"/>
  <c r="N3887" i="3" s="1"/>
  <c r="L4005" i="3"/>
  <c r="O4005" i="3" s="1"/>
  <c r="P4005" i="3" s="1"/>
  <c r="F2506" i="3"/>
  <c r="Q2565" i="3" s="1"/>
  <c r="X2565" i="3" s="1"/>
  <c r="D2506" i="3"/>
  <c r="E2507" i="3" s="1"/>
  <c r="AG2505" i="3"/>
  <c r="H2637" i="3"/>
  <c r="G2571" i="3"/>
  <c r="I2755" i="3"/>
  <c r="J3820" i="3" l="1"/>
  <c r="M3820" i="3" s="1"/>
  <c r="K3886" i="3"/>
  <c r="N3886" i="3" s="1"/>
  <c r="L4004" i="3"/>
  <c r="O4004" i="3" s="1"/>
  <c r="P4004" i="3" s="1"/>
  <c r="F2505" i="3"/>
  <c r="Q2564" i="3" s="1"/>
  <c r="X2564" i="3" s="1"/>
  <c r="D2505" i="3"/>
  <c r="E2506" i="3" s="1"/>
  <c r="AG2504" i="3"/>
  <c r="G2570" i="3"/>
  <c r="H2636" i="3"/>
  <c r="I2754" i="3"/>
  <c r="J3819" i="3" l="1"/>
  <c r="M3819" i="3" s="1"/>
  <c r="K3885" i="3"/>
  <c r="N3885" i="3" s="1"/>
  <c r="L4003" i="3"/>
  <c r="O4003" i="3" s="1"/>
  <c r="P4003" i="3" s="1"/>
  <c r="F2504" i="3"/>
  <c r="Q2563" i="3" s="1"/>
  <c r="X2563" i="3" s="1"/>
  <c r="D2504" i="3"/>
  <c r="AG2503" i="3"/>
  <c r="G2569" i="3"/>
  <c r="I2753" i="3"/>
  <c r="H2635" i="3"/>
  <c r="J3818" i="3" l="1"/>
  <c r="M3818" i="3" s="1"/>
  <c r="K3884" i="3"/>
  <c r="N3884" i="3" s="1"/>
  <c r="L4002" i="3"/>
  <c r="O4002" i="3" s="1"/>
  <c r="P4002" i="3" s="1"/>
  <c r="E2505" i="3"/>
  <c r="F2503" i="3"/>
  <c r="Q2562" i="3" s="1"/>
  <c r="X2562" i="3" s="1"/>
  <c r="D2503" i="3"/>
  <c r="AG2502" i="3"/>
  <c r="G2568" i="3"/>
  <c r="H2634" i="3"/>
  <c r="I2752" i="3"/>
  <c r="J3817" i="3" l="1"/>
  <c r="M3817" i="3" s="1"/>
  <c r="K3883" i="3"/>
  <c r="N3883" i="3" s="1"/>
  <c r="L4001" i="3"/>
  <c r="O4001" i="3" s="1"/>
  <c r="P4001" i="3" s="1"/>
  <c r="E2504" i="3"/>
  <c r="F2502" i="3"/>
  <c r="Q2561" i="3" s="1"/>
  <c r="X2561" i="3" s="1"/>
  <c r="D2502" i="3"/>
  <c r="AG2501" i="3"/>
  <c r="I2751" i="3"/>
  <c r="H2633" i="3"/>
  <c r="G2567" i="3"/>
  <c r="J3816" i="3" l="1"/>
  <c r="M3816" i="3" s="1"/>
  <c r="K3882" i="3"/>
  <c r="N3882" i="3" s="1"/>
  <c r="L4000" i="3"/>
  <c r="O4000" i="3" s="1"/>
  <c r="P4000" i="3" s="1"/>
  <c r="E2503" i="3"/>
  <c r="F2501" i="3"/>
  <c r="Q2560" i="3" s="1"/>
  <c r="X2560" i="3" s="1"/>
  <c r="D2501" i="3"/>
  <c r="E2502" i="3" s="1"/>
  <c r="AG2500" i="3"/>
  <c r="I2750" i="3"/>
  <c r="H2632" i="3"/>
  <c r="G2566" i="3"/>
  <c r="J3815" i="3" l="1"/>
  <c r="M3815" i="3" s="1"/>
  <c r="K3881" i="3"/>
  <c r="N3881" i="3" s="1"/>
  <c r="L3999" i="3"/>
  <c r="O3999" i="3" s="1"/>
  <c r="P3999" i="3" s="1"/>
  <c r="V4006" i="3"/>
  <c r="F2500" i="3"/>
  <c r="Q2559" i="3" s="1"/>
  <c r="X2559" i="3" s="1"/>
  <c r="D2500" i="3"/>
  <c r="E2501" i="3" s="1"/>
  <c r="AG2499" i="3"/>
  <c r="I2749" i="3"/>
  <c r="H2631" i="3"/>
  <c r="G2565" i="3"/>
  <c r="V4007" i="3" l="1"/>
  <c r="J3814" i="3"/>
  <c r="M3814" i="3" s="1"/>
  <c r="K3880" i="3"/>
  <c r="N3880" i="3" s="1"/>
  <c r="L3998" i="3"/>
  <c r="O3998" i="3" s="1"/>
  <c r="P3998" i="3" s="1"/>
  <c r="F2499" i="3"/>
  <c r="Q2558" i="3" s="1"/>
  <c r="X2558" i="3" s="1"/>
  <c r="D2499" i="3"/>
  <c r="E2500" i="3" s="1"/>
  <c r="AG2498" i="3"/>
  <c r="G2564" i="3"/>
  <c r="I2748" i="3"/>
  <c r="H2630" i="3"/>
  <c r="V4008" i="3" l="1"/>
  <c r="J3813" i="3"/>
  <c r="M3813" i="3" s="1"/>
  <c r="K3879" i="3"/>
  <c r="N3879" i="3" s="1"/>
  <c r="L3997" i="3"/>
  <c r="O3997" i="3" s="1"/>
  <c r="P3997" i="3" s="1"/>
  <c r="F2498" i="3"/>
  <c r="Q2557" i="3" s="1"/>
  <c r="X2557" i="3" s="1"/>
  <c r="D2498" i="3"/>
  <c r="E2499" i="3" s="1"/>
  <c r="AG2497" i="3"/>
  <c r="I2747" i="3"/>
  <c r="H2629" i="3"/>
  <c r="G2563" i="3"/>
  <c r="V4009" i="3" l="1"/>
  <c r="J3812" i="3"/>
  <c r="M3812" i="3" s="1"/>
  <c r="K3878" i="3"/>
  <c r="N3878" i="3" s="1"/>
  <c r="L3996" i="3"/>
  <c r="O3996" i="3" s="1"/>
  <c r="P3996" i="3" s="1"/>
  <c r="F2497" i="3"/>
  <c r="Q2556" i="3" s="1"/>
  <c r="X2556" i="3" s="1"/>
  <c r="D2497" i="3"/>
  <c r="E2498" i="3" s="1"/>
  <c r="AG2496" i="3"/>
  <c r="I2746" i="3"/>
  <c r="G2562" i="3"/>
  <c r="H2628" i="3"/>
  <c r="V4010" i="3" l="1"/>
  <c r="J3811" i="3"/>
  <c r="M3811" i="3" s="1"/>
  <c r="K3877" i="3"/>
  <c r="N3877" i="3" s="1"/>
  <c r="L3995" i="3"/>
  <c r="O3995" i="3" s="1"/>
  <c r="P3995" i="3" s="1"/>
  <c r="F2496" i="3"/>
  <c r="Q2555" i="3" s="1"/>
  <c r="X2555" i="3" s="1"/>
  <c r="D2496" i="3"/>
  <c r="E2497" i="3" s="1"/>
  <c r="AG2495" i="3"/>
  <c r="H2627" i="3"/>
  <c r="G2561" i="3"/>
  <c r="I2745" i="3"/>
  <c r="J3810" i="3" l="1"/>
  <c r="M3810" i="3" s="1"/>
  <c r="K3876" i="3"/>
  <c r="N3876" i="3" s="1"/>
  <c r="L3994" i="3"/>
  <c r="O3994" i="3" s="1"/>
  <c r="P3994" i="3" s="1"/>
  <c r="V4001" i="3"/>
  <c r="F2495" i="3"/>
  <c r="Q2554" i="3" s="1"/>
  <c r="X2554" i="3" s="1"/>
  <c r="D2495" i="3"/>
  <c r="E2496" i="3" s="1"/>
  <c r="AG2494" i="3"/>
  <c r="G2560" i="3"/>
  <c r="H2626" i="3"/>
  <c r="I2744" i="3"/>
  <c r="J3809" i="3" l="1"/>
  <c r="M3809" i="3" s="1"/>
  <c r="K3875" i="3"/>
  <c r="N3875" i="3" s="1"/>
  <c r="L3993" i="3"/>
  <c r="O3993" i="3" s="1"/>
  <c r="P3993" i="3" s="1"/>
  <c r="V4002" i="3"/>
  <c r="F2494" i="3"/>
  <c r="Q2553" i="3" s="1"/>
  <c r="X2553" i="3" s="1"/>
  <c r="D2494" i="3"/>
  <c r="E2495" i="3" s="1"/>
  <c r="AG2493" i="3"/>
  <c r="G2559" i="3"/>
  <c r="I2743" i="3"/>
  <c r="H2625" i="3"/>
  <c r="V4003" i="3" l="1"/>
  <c r="J3808" i="3"/>
  <c r="M3808" i="3" s="1"/>
  <c r="K3874" i="3"/>
  <c r="N3874" i="3" s="1"/>
  <c r="L3992" i="3"/>
  <c r="O3992" i="3" s="1"/>
  <c r="P3992" i="3" s="1"/>
  <c r="F2493" i="3"/>
  <c r="Q2552" i="3" s="1"/>
  <c r="X2552" i="3" s="1"/>
  <c r="D2493" i="3"/>
  <c r="E2494" i="3" s="1"/>
  <c r="AG2492" i="3"/>
  <c r="H2624" i="3"/>
  <c r="G2558" i="3"/>
  <c r="I2742" i="3"/>
  <c r="V4004" i="3" l="1"/>
  <c r="J3807" i="3"/>
  <c r="M3807" i="3" s="1"/>
  <c r="K3873" i="3"/>
  <c r="N3873" i="3" s="1"/>
  <c r="L3991" i="3"/>
  <c r="O3991" i="3" s="1"/>
  <c r="P3991" i="3" s="1"/>
  <c r="F2492" i="3"/>
  <c r="Q2551" i="3" s="1"/>
  <c r="X2551" i="3" s="1"/>
  <c r="D2492" i="3"/>
  <c r="AG2491" i="3"/>
  <c r="G2557" i="3"/>
  <c r="H2623" i="3"/>
  <c r="I2741" i="3"/>
  <c r="V4005" i="3" l="1"/>
  <c r="J3806" i="3"/>
  <c r="M3806" i="3" s="1"/>
  <c r="K3872" i="3"/>
  <c r="N3872" i="3" s="1"/>
  <c r="L3990" i="3"/>
  <c r="O3990" i="3" s="1"/>
  <c r="P3990" i="3" s="1"/>
  <c r="E2493" i="3"/>
  <c r="F2491" i="3"/>
  <c r="Q2550" i="3" s="1"/>
  <c r="X2550" i="3" s="1"/>
  <c r="D2491" i="3"/>
  <c r="E2492" i="3" s="1"/>
  <c r="AG2490" i="3"/>
  <c r="I2740" i="3"/>
  <c r="G2556" i="3"/>
  <c r="H2622" i="3"/>
  <c r="J3805" i="3" l="1"/>
  <c r="M3805" i="3" s="1"/>
  <c r="K3871" i="3"/>
  <c r="N3871" i="3" s="1"/>
  <c r="L3989" i="3"/>
  <c r="O3989" i="3" s="1"/>
  <c r="P3989" i="3" s="1"/>
  <c r="V3996" i="3"/>
  <c r="F2490" i="3"/>
  <c r="Q2549" i="3" s="1"/>
  <c r="X2549" i="3" s="1"/>
  <c r="D2490" i="3"/>
  <c r="E2491" i="3" s="1"/>
  <c r="AG2489" i="3"/>
  <c r="G2555" i="3"/>
  <c r="H2621" i="3"/>
  <c r="I2739" i="3"/>
  <c r="J3804" i="3" l="1"/>
  <c r="M3804" i="3" s="1"/>
  <c r="K3870" i="3"/>
  <c r="N3870" i="3" s="1"/>
  <c r="L3988" i="3"/>
  <c r="O3988" i="3" s="1"/>
  <c r="P3988" i="3" s="1"/>
  <c r="V3997" i="3"/>
  <c r="F2489" i="3"/>
  <c r="Q2548" i="3" s="1"/>
  <c r="X2548" i="3" s="1"/>
  <c r="D2489" i="3"/>
  <c r="AG2488" i="3"/>
  <c r="G2554" i="3"/>
  <c r="H2620" i="3"/>
  <c r="I2738" i="3"/>
  <c r="V3998" i="3" l="1"/>
  <c r="J3803" i="3"/>
  <c r="M3803" i="3" s="1"/>
  <c r="K3869" i="3"/>
  <c r="N3869" i="3" s="1"/>
  <c r="L3987" i="3"/>
  <c r="O3987" i="3" s="1"/>
  <c r="P3987" i="3" s="1"/>
  <c r="E2490" i="3"/>
  <c r="F2488" i="3"/>
  <c r="Q2547" i="3" s="1"/>
  <c r="X2547" i="3" s="1"/>
  <c r="D2488" i="3"/>
  <c r="E2489" i="3" s="1"/>
  <c r="AG2487" i="3"/>
  <c r="H2619" i="3"/>
  <c r="I2737" i="3"/>
  <c r="G2553" i="3"/>
  <c r="V3999" i="3" l="1"/>
  <c r="J3802" i="3"/>
  <c r="M3802" i="3" s="1"/>
  <c r="K3868" i="3"/>
  <c r="N3868" i="3" s="1"/>
  <c r="L3986" i="3"/>
  <c r="O3986" i="3" s="1"/>
  <c r="P3986" i="3" s="1"/>
  <c r="F2487" i="3"/>
  <c r="Q2546" i="3" s="1"/>
  <c r="X2546" i="3" s="1"/>
  <c r="D2487" i="3"/>
  <c r="E2488" i="3" s="1"/>
  <c r="AG2486" i="3"/>
  <c r="I2736" i="3"/>
  <c r="H2618" i="3"/>
  <c r="G2552" i="3"/>
  <c r="V4000" i="3" l="1"/>
  <c r="J3801" i="3"/>
  <c r="M3801" i="3" s="1"/>
  <c r="K3867" i="3"/>
  <c r="N3867" i="3" s="1"/>
  <c r="L3985" i="3"/>
  <c r="O3985" i="3" s="1"/>
  <c r="P3985" i="3" s="1"/>
  <c r="F2486" i="3"/>
  <c r="Q2545" i="3" s="1"/>
  <c r="X2545" i="3" s="1"/>
  <c r="D2486" i="3"/>
  <c r="E2487" i="3" s="1"/>
  <c r="AG2485" i="3"/>
  <c r="I2735" i="3"/>
  <c r="H2617" i="3"/>
  <c r="G2551" i="3"/>
  <c r="J3800" i="3" l="1"/>
  <c r="M3800" i="3" s="1"/>
  <c r="K3866" i="3"/>
  <c r="N3866" i="3" s="1"/>
  <c r="L3984" i="3"/>
  <c r="O3984" i="3" s="1"/>
  <c r="P3984" i="3" s="1"/>
  <c r="V3991" i="3"/>
  <c r="F2485" i="3"/>
  <c r="Q2544" i="3" s="1"/>
  <c r="X2544" i="3" s="1"/>
  <c r="D2485" i="3"/>
  <c r="E2486" i="3" s="1"/>
  <c r="AG2484" i="3"/>
  <c r="H2616" i="3"/>
  <c r="G2550" i="3"/>
  <c r="I2734" i="3"/>
  <c r="J3799" i="3" l="1"/>
  <c r="M3799" i="3" s="1"/>
  <c r="K3865" i="3"/>
  <c r="N3865" i="3" s="1"/>
  <c r="L3983" i="3"/>
  <c r="O3983" i="3" s="1"/>
  <c r="P3983" i="3" s="1"/>
  <c r="V3992" i="3"/>
  <c r="F2484" i="3"/>
  <c r="Q2543" i="3" s="1"/>
  <c r="X2543" i="3" s="1"/>
  <c r="D2484" i="3"/>
  <c r="E2485" i="3" s="1"/>
  <c r="AG2483" i="3"/>
  <c r="I2733" i="3"/>
  <c r="H2615" i="3"/>
  <c r="G2549" i="3"/>
  <c r="V3993" i="3" l="1"/>
  <c r="J3798" i="3"/>
  <c r="M3798" i="3" s="1"/>
  <c r="K3864" i="3"/>
  <c r="N3864" i="3" s="1"/>
  <c r="L3982" i="3"/>
  <c r="O3982" i="3" s="1"/>
  <c r="P3982" i="3" s="1"/>
  <c r="F2483" i="3"/>
  <c r="Q2542" i="3" s="1"/>
  <c r="X2542" i="3" s="1"/>
  <c r="D2483" i="3"/>
  <c r="E2484" i="3" s="1"/>
  <c r="AG2482" i="3"/>
  <c r="I2732" i="3"/>
  <c r="G2548" i="3"/>
  <c r="H2614" i="3"/>
  <c r="V3994" i="3" l="1"/>
  <c r="J3797" i="3"/>
  <c r="M3797" i="3" s="1"/>
  <c r="K3863" i="3"/>
  <c r="N3863" i="3" s="1"/>
  <c r="L3981" i="3"/>
  <c r="O3981" i="3" s="1"/>
  <c r="P3981" i="3" s="1"/>
  <c r="F2482" i="3"/>
  <c r="Q2541" i="3" s="1"/>
  <c r="X2541" i="3" s="1"/>
  <c r="D2482" i="3"/>
  <c r="E2483" i="3" s="1"/>
  <c r="AG2481" i="3"/>
  <c r="H2613" i="3"/>
  <c r="G2547" i="3"/>
  <c r="I2731" i="3"/>
  <c r="V3995" i="3" l="1"/>
  <c r="J3796" i="3"/>
  <c r="M3796" i="3" s="1"/>
  <c r="K3862" i="3"/>
  <c r="N3862" i="3" s="1"/>
  <c r="L3980" i="3"/>
  <c r="O3980" i="3" s="1"/>
  <c r="P3980" i="3" s="1"/>
  <c r="F2481" i="3"/>
  <c r="Q2540" i="3" s="1"/>
  <c r="X2540" i="3" s="1"/>
  <c r="D2481" i="3"/>
  <c r="E2482" i="3" s="1"/>
  <c r="AG2480" i="3"/>
  <c r="I2730" i="3"/>
  <c r="H2612" i="3"/>
  <c r="G2546" i="3"/>
  <c r="J3795" i="3" l="1"/>
  <c r="M3795" i="3" s="1"/>
  <c r="K3861" i="3"/>
  <c r="N3861" i="3" s="1"/>
  <c r="L3979" i="3"/>
  <c r="O3979" i="3" s="1"/>
  <c r="P3979" i="3" s="1"/>
  <c r="F2480" i="3"/>
  <c r="Q2539" i="3" s="1"/>
  <c r="X2539" i="3" s="1"/>
  <c r="D2480" i="3"/>
  <c r="E2481" i="3" s="1"/>
  <c r="AG2479" i="3"/>
  <c r="H2611" i="3"/>
  <c r="G2545" i="3"/>
  <c r="I2729" i="3"/>
  <c r="J3794" i="3" l="1"/>
  <c r="M3794" i="3" s="1"/>
  <c r="K3860" i="3"/>
  <c r="N3860" i="3" s="1"/>
  <c r="L3978" i="3"/>
  <c r="O3978" i="3" s="1"/>
  <c r="P3978" i="3" s="1"/>
  <c r="V3987" i="3"/>
  <c r="F2479" i="3"/>
  <c r="Q2538" i="3" s="1"/>
  <c r="X2538" i="3" s="1"/>
  <c r="D2479" i="3"/>
  <c r="E2480" i="3" s="1"/>
  <c r="AG2478" i="3"/>
  <c r="G2544" i="3"/>
  <c r="I2728" i="3"/>
  <c r="H2610" i="3"/>
  <c r="V3988" i="3" l="1"/>
  <c r="J3793" i="3"/>
  <c r="M3793" i="3" s="1"/>
  <c r="K3859" i="3"/>
  <c r="N3859" i="3" s="1"/>
  <c r="L3977" i="3"/>
  <c r="O3977" i="3" s="1"/>
  <c r="P3977" i="3" s="1"/>
  <c r="F2478" i="3"/>
  <c r="Q2537" i="3" s="1"/>
  <c r="X2537" i="3" s="1"/>
  <c r="D2478" i="3"/>
  <c r="E2479" i="3" s="1"/>
  <c r="AG2477" i="3"/>
  <c r="H2609" i="3"/>
  <c r="I2727" i="3"/>
  <c r="G2543" i="3"/>
  <c r="V3989" i="3" l="1"/>
  <c r="J3792" i="3"/>
  <c r="M3792" i="3" s="1"/>
  <c r="K3858" i="3"/>
  <c r="N3858" i="3" s="1"/>
  <c r="L3976" i="3"/>
  <c r="O3976" i="3" s="1"/>
  <c r="P3976" i="3" s="1"/>
  <c r="F2477" i="3"/>
  <c r="Q2536" i="3" s="1"/>
  <c r="X2536" i="3" s="1"/>
  <c r="D2477" i="3"/>
  <c r="E2478" i="3" s="1"/>
  <c r="AG2476" i="3"/>
  <c r="H2608" i="3"/>
  <c r="I2726" i="3"/>
  <c r="G2542" i="3"/>
  <c r="V3990" i="3" l="1"/>
  <c r="J3791" i="3"/>
  <c r="M3791" i="3" s="1"/>
  <c r="K3857" i="3"/>
  <c r="N3857" i="3" s="1"/>
  <c r="L3975" i="3"/>
  <c r="O3975" i="3" s="1"/>
  <c r="P3975" i="3" s="1"/>
  <c r="V3982" i="3"/>
  <c r="F2476" i="3"/>
  <c r="Q2535" i="3" s="1"/>
  <c r="X2535" i="3" s="1"/>
  <c r="D2476" i="3"/>
  <c r="E2477" i="3" s="1"/>
  <c r="AG2475" i="3"/>
  <c r="I2725" i="3"/>
  <c r="H2607" i="3"/>
  <c r="G2541" i="3"/>
  <c r="V3983" i="3" l="1"/>
  <c r="J3790" i="3"/>
  <c r="M3790" i="3" s="1"/>
  <c r="K3856" i="3"/>
  <c r="N3856" i="3" s="1"/>
  <c r="L3974" i="3"/>
  <c r="O3974" i="3" s="1"/>
  <c r="P3974" i="3" s="1"/>
  <c r="F2475" i="3"/>
  <c r="Q2534" i="3" s="1"/>
  <c r="X2534" i="3" s="1"/>
  <c r="D2475" i="3"/>
  <c r="E2476" i="3" s="1"/>
  <c r="AG2474" i="3"/>
  <c r="I2724" i="3"/>
  <c r="H2606" i="3"/>
  <c r="G2540" i="3"/>
  <c r="V3984" i="3" l="1"/>
  <c r="J3789" i="3"/>
  <c r="M3789" i="3" s="1"/>
  <c r="K3855" i="3"/>
  <c r="N3855" i="3" s="1"/>
  <c r="L3973" i="3"/>
  <c r="O3973" i="3" s="1"/>
  <c r="P3973" i="3" s="1"/>
  <c r="F2474" i="3"/>
  <c r="Q2533" i="3" s="1"/>
  <c r="X2533" i="3" s="1"/>
  <c r="D2474" i="3"/>
  <c r="E2475" i="3" s="1"/>
  <c r="AG2473" i="3"/>
  <c r="I2723" i="3"/>
  <c r="G2539" i="3"/>
  <c r="H2605" i="3"/>
  <c r="V3985" i="3" l="1"/>
  <c r="J3788" i="3"/>
  <c r="M3788" i="3" s="1"/>
  <c r="K3854" i="3"/>
  <c r="N3854" i="3" s="1"/>
  <c r="L3972" i="3"/>
  <c r="O3972" i="3" s="1"/>
  <c r="P3972" i="3" s="1"/>
  <c r="F2473" i="3"/>
  <c r="Q2532" i="3" s="1"/>
  <c r="X2532" i="3" s="1"/>
  <c r="D2473" i="3"/>
  <c r="E2474" i="3" s="1"/>
  <c r="AG2472" i="3"/>
  <c r="I2722" i="3"/>
  <c r="H2604" i="3"/>
  <c r="G2538" i="3"/>
  <c r="V3986" i="3" l="1"/>
  <c r="J3787" i="3"/>
  <c r="M3787" i="3" s="1"/>
  <c r="K3853" i="3"/>
  <c r="N3853" i="3" s="1"/>
  <c r="L3971" i="3"/>
  <c r="O3971" i="3" s="1"/>
  <c r="P3971" i="3" s="1"/>
  <c r="F2472" i="3"/>
  <c r="Q2531" i="3" s="1"/>
  <c r="X2531" i="3" s="1"/>
  <c r="D2472" i="3"/>
  <c r="E2473" i="3" s="1"/>
  <c r="AG2471" i="3"/>
  <c r="I2721" i="3"/>
  <c r="H2603" i="3"/>
  <c r="G2537" i="3"/>
  <c r="J3786" i="3" l="1"/>
  <c r="M3786" i="3" s="1"/>
  <c r="K3852" i="3"/>
  <c r="N3852" i="3" s="1"/>
  <c r="L3970" i="3"/>
  <c r="O3970" i="3" s="1"/>
  <c r="P3970" i="3" s="1"/>
  <c r="V3977" i="3"/>
  <c r="F2471" i="3"/>
  <c r="Q2530" i="3" s="1"/>
  <c r="X2530" i="3" s="1"/>
  <c r="D2471" i="3"/>
  <c r="E2472" i="3" s="1"/>
  <c r="AG2470" i="3"/>
  <c r="I2720" i="3"/>
  <c r="G2536" i="3"/>
  <c r="H2602" i="3"/>
  <c r="J3785" i="3" l="1"/>
  <c r="M3785" i="3" s="1"/>
  <c r="K3851" i="3"/>
  <c r="N3851" i="3" s="1"/>
  <c r="L3969" i="3"/>
  <c r="O3969" i="3" s="1"/>
  <c r="P3969" i="3" s="1"/>
  <c r="V3978" i="3"/>
  <c r="F2470" i="3"/>
  <c r="Q2529" i="3" s="1"/>
  <c r="X2529" i="3" s="1"/>
  <c r="D2470" i="3"/>
  <c r="E2471" i="3" s="1"/>
  <c r="AG2469" i="3"/>
  <c r="H2601" i="3"/>
  <c r="G2535" i="3"/>
  <c r="I2719" i="3"/>
  <c r="V3979" i="3" l="1"/>
  <c r="J3784" i="3"/>
  <c r="M3784" i="3" s="1"/>
  <c r="K3850" i="3"/>
  <c r="N3850" i="3" s="1"/>
  <c r="L3968" i="3"/>
  <c r="O3968" i="3" s="1"/>
  <c r="P3968" i="3" s="1"/>
  <c r="F2469" i="3"/>
  <c r="Q2528" i="3" s="1"/>
  <c r="X2528" i="3" s="1"/>
  <c r="D2469" i="3"/>
  <c r="E2470" i="3" s="1"/>
  <c r="AG2468" i="3"/>
  <c r="H2600" i="3"/>
  <c r="I2718" i="3"/>
  <c r="G2534" i="3"/>
  <c r="V3980" i="3" l="1"/>
  <c r="J3783" i="3"/>
  <c r="M3783" i="3" s="1"/>
  <c r="K3849" i="3"/>
  <c r="N3849" i="3" s="1"/>
  <c r="L3967" i="3"/>
  <c r="O3967" i="3" s="1"/>
  <c r="P3967" i="3" s="1"/>
  <c r="F2468" i="3"/>
  <c r="Q2527" i="3" s="1"/>
  <c r="X2527" i="3" s="1"/>
  <c r="D2468" i="3"/>
  <c r="E2469" i="3" s="1"/>
  <c r="AG2467" i="3"/>
  <c r="I2717" i="3"/>
  <c r="H2599" i="3"/>
  <c r="G2533" i="3"/>
  <c r="V3981" i="3" l="1"/>
  <c r="J3782" i="3"/>
  <c r="M3782" i="3" s="1"/>
  <c r="K3848" i="3"/>
  <c r="N3848" i="3" s="1"/>
  <c r="L3966" i="3"/>
  <c r="O3966" i="3" s="1"/>
  <c r="P3966" i="3" s="1"/>
  <c r="F2467" i="3"/>
  <c r="Q2526" i="3" s="1"/>
  <c r="X2526" i="3" s="1"/>
  <c r="D2467" i="3"/>
  <c r="AG2466" i="3"/>
  <c r="I2716" i="3"/>
  <c r="H2598" i="3"/>
  <c r="G2532" i="3"/>
  <c r="J3781" i="3" l="1"/>
  <c r="M3781" i="3" s="1"/>
  <c r="K3847" i="3"/>
  <c r="N3847" i="3" s="1"/>
  <c r="L3965" i="3"/>
  <c r="O3965" i="3" s="1"/>
  <c r="P3965" i="3" s="1"/>
  <c r="E2468" i="3"/>
  <c r="V3972" i="3"/>
  <c r="F2466" i="3"/>
  <c r="Q2525" i="3" s="1"/>
  <c r="X2525" i="3" s="1"/>
  <c r="D2466" i="3"/>
  <c r="E2467" i="3" s="1"/>
  <c r="AG2465" i="3"/>
  <c r="H2597" i="3"/>
  <c r="I2715" i="3"/>
  <c r="G2531" i="3"/>
  <c r="J3780" i="3" l="1"/>
  <c r="M3780" i="3" s="1"/>
  <c r="K3846" i="3"/>
  <c r="N3846" i="3" s="1"/>
  <c r="L3964" i="3"/>
  <c r="O3964" i="3" s="1"/>
  <c r="P3964" i="3" s="1"/>
  <c r="V3973" i="3"/>
  <c r="F2465" i="3"/>
  <c r="Q2524" i="3" s="1"/>
  <c r="X2524" i="3" s="1"/>
  <c r="D2465" i="3"/>
  <c r="AG2464" i="3"/>
  <c r="G2530" i="3"/>
  <c r="H2596" i="3"/>
  <c r="I2714" i="3"/>
  <c r="V3974" i="3" l="1"/>
  <c r="J3779" i="3"/>
  <c r="M3779" i="3" s="1"/>
  <c r="K3845" i="3"/>
  <c r="N3845" i="3" s="1"/>
  <c r="L3963" i="3"/>
  <c r="O3963" i="3" s="1"/>
  <c r="P3963" i="3" s="1"/>
  <c r="E2466" i="3"/>
  <c r="F2464" i="3"/>
  <c r="Q2523" i="3" s="1"/>
  <c r="X2523" i="3" s="1"/>
  <c r="D2464" i="3"/>
  <c r="AG2463" i="3"/>
  <c r="H2595" i="3"/>
  <c r="G2529" i="3"/>
  <c r="I2713" i="3"/>
  <c r="V3975" i="3" l="1"/>
  <c r="J3778" i="3"/>
  <c r="M3778" i="3" s="1"/>
  <c r="K3844" i="3"/>
  <c r="N3844" i="3" s="1"/>
  <c r="L3962" i="3"/>
  <c r="O3962" i="3" s="1"/>
  <c r="P3962" i="3" s="1"/>
  <c r="E2465" i="3"/>
  <c r="F2463" i="3"/>
  <c r="Q2522" i="3" s="1"/>
  <c r="X2522" i="3" s="1"/>
  <c r="D2463" i="3"/>
  <c r="AG2462" i="3"/>
  <c r="I2712" i="3"/>
  <c r="H2594" i="3"/>
  <c r="G2528" i="3"/>
  <c r="V3976" i="3" l="1"/>
  <c r="J3777" i="3"/>
  <c r="M3777" i="3" s="1"/>
  <c r="K3843" i="3"/>
  <c r="N3843" i="3" s="1"/>
  <c r="L3961" i="3"/>
  <c r="O3961" i="3" s="1"/>
  <c r="P3961" i="3" s="1"/>
  <c r="E2464" i="3"/>
  <c r="F2462" i="3"/>
  <c r="Q2521" i="3" s="1"/>
  <c r="X2521" i="3" s="1"/>
  <c r="D2462" i="3"/>
  <c r="E2463" i="3" s="1"/>
  <c r="AG2461" i="3"/>
  <c r="I2711" i="3"/>
  <c r="G2527" i="3"/>
  <c r="H2593" i="3"/>
  <c r="J3776" i="3" l="1"/>
  <c r="M3776" i="3" s="1"/>
  <c r="K3842" i="3"/>
  <c r="N3842" i="3" s="1"/>
  <c r="L3960" i="3"/>
  <c r="O3960" i="3" s="1"/>
  <c r="P3960" i="3" s="1"/>
  <c r="V3967" i="3"/>
  <c r="F2461" i="3"/>
  <c r="Q2520" i="3" s="1"/>
  <c r="X2520" i="3" s="1"/>
  <c r="D2461" i="3"/>
  <c r="E2462" i="3" s="1"/>
  <c r="AG2460" i="3"/>
  <c r="G2526" i="3"/>
  <c r="I2710" i="3"/>
  <c r="H2592" i="3"/>
  <c r="J3775" i="3" l="1"/>
  <c r="M3775" i="3" s="1"/>
  <c r="K3841" i="3"/>
  <c r="N3841" i="3" s="1"/>
  <c r="L3959" i="3"/>
  <c r="O3959" i="3" s="1"/>
  <c r="P3959" i="3" s="1"/>
  <c r="V3968" i="3"/>
  <c r="F2460" i="3"/>
  <c r="Q2519" i="3" s="1"/>
  <c r="X2519" i="3" s="1"/>
  <c r="D2460" i="3"/>
  <c r="E2461" i="3" s="1"/>
  <c r="AG2459" i="3"/>
  <c r="I2709" i="3"/>
  <c r="H2591" i="3"/>
  <c r="G2525" i="3"/>
  <c r="V3969" i="3" l="1"/>
  <c r="J3774" i="3"/>
  <c r="M3774" i="3" s="1"/>
  <c r="K3840" i="3"/>
  <c r="N3840" i="3" s="1"/>
  <c r="L3958" i="3"/>
  <c r="O3958" i="3" s="1"/>
  <c r="P3958" i="3" s="1"/>
  <c r="F2459" i="3"/>
  <c r="Q2518" i="3" s="1"/>
  <c r="X2518" i="3" s="1"/>
  <c r="D2459" i="3"/>
  <c r="E2460" i="3" s="1"/>
  <c r="AG2458" i="3"/>
  <c r="I2708" i="3"/>
  <c r="H2590" i="3"/>
  <c r="G2524" i="3"/>
  <c r="V3970" i="3" l="1"/>
  <c r="J3773" i="3"/>
  <c r="M3773" i="3" s="1"/>
  <c r="K3839" i="3"/>
  <c r="N3839" i="3" s="1"/>
  <c r="L3957" i="3"/>
  <c r="O3957" i="3" s="1"/>
  <c r="P3957" i="3" s="1"/>
  <c r="F2458" i="3"/>
  <c r="Q2517" i="3" s="1"/>
  <c r="X2517" i="3" s="1"/>
  <c r="D2458" i="3"/>
  <c r="E2459" i="3" s="1"/>
  <c r="AG2457" i="3"/>
  <c r="I2707" i="3"/>
  <c r="H2589" i="3"/>
  <c r="G2523" i="3"/>
  <c r="V3971" i="3" l="1"/>
  <c r="J3772" i="3"/>
  <c r="M3772" i="3" s="1"/>
  <c r="K3838" i="3"/>
  <c r="N3838" i="3" s="1"/>
  <c r="L3956" i="3"/>
  <c r="O3956" i="3" s="1"/>
  <c r="P3956" i="3" s="1"/>
  <c r="V3963" i="3"/>
  <c r="F2457" i="3"/>
  <c r="Q2516" i="3" s="1"/>
  <c r="X2516" i="3" s="1"/>
  <c r="D2457" i="3"/>
  <c r="AG2456" i="3"/>
  <c r="H2588" i="3"/>
  <c r="I2706" i="3"/>
  <c r="G2522" i="3"/>
  <c r="V3964" i="3" l="1"/>
  <c r="J3771" i="3"/>
  <c r="M3771" i="3" s="1"/>
  <c r="K3837" i="3"/>
  <c r="N3837" i="3" s="1"/>
  <c r="L3955" i="3"/>
  <c r="O3955" i="3" s="1"/>
  <c r="P3955" i="3" s="1"/>
  <c r="E2458" i="3"/>
  <c r="F2456" i="3"/>
  <c r="Q2515" i="3" s="1"/>
  <c r="X2515" i="3" s="1"/>
  <c r="D2456" i="3"/>
  <c r="AG2455" i="3"/>
  <c r="I2705" i="3"/>
  <c r="H2587" i="3"/>
  <c r="G2521" i="3"/>
  <c r="V3965" i="3" l="1"/>
  <c r="J3770" i="3"/>
  <c r="M3770" i="3" s="1"/>
  <c r="K3836" i="3"/>
  <c r="N3836" i="3" s="1"/>
  <c r="L3954" i="3"/>
  <c r="O3954" i="3" s="1"/>
  <c r="P3954" i="3" s="1"/>
  <c r="E2457" i="3"/>
  <c r="F2455" i="3"/>
  <c r="Q2514" i="3" s="1"/>
  <c r="X2514" i="3" s="1"/>
  <c r="D2455" i="3"/>
  <c r="E2456" i="3" s="1"/>
  <c r="AG2454" i="3"/>
  <c r="H2586" i="3"/>
  <c r="G2520" i="3"/>
  <c r="I2704" i="3"/>
  <c r="V3966" i="3" l="1"/>
  <c r="J3769" i="3"/>
  <c r="M3769" i="3" s="1"/>
  <c r="K3835" i="3"/>
  <c r="N3835" i="3" s="1"/>
  <c r="L3953" i="3"/>
  <c r="O3953" i="3" s="1"/>
  <c r="P3953" i="3" s="1"/>
  <c r="F2454" i="3"/>
  <c r="Q2513" i="3" s="1"/>
  <c r="X2513" i="3" s="1"/>
  <c r="D2454" i="3"/>
  <c r="E2455" i="3" s="1"/>
  <c r="AG2453" i="3"/>
  <c r="H2585" i="3"/>
  <c r="G2519" i="3"/>
  <c r="I2703" i="3"/>
  <c r="J3768" i="3" l="1"/>
  <c r="M3768" i="3" s="1"/>
  <c r="K3834" i="3"/>
  <c r="N3834" i="3" s="1"/>
  <c r="L3952" i="3"/>
  <c r="O3952" i="3" s="1"/>
  <c r="P3952" i="3" s="1"/>
  <c r="F2453" i="3"/>
  <c r="Q2512" i="3" s="1"/>
  <c r="X2512" i="3" s="1"/>
  <c r="D2453" i="3"/>
  <c r="E2454" i="3" s="1"/>
  <c r="AG2452" i="3"/>
  <c r="H2584" i="3"/>
  <c r="G2518" i="3"/>
  <c r="I2702" i="3"/>
  <c r="J3767" i="3" l="1"/>
  <c r="M3767" i="3" s="1"/>
  <c r="K3833" i="3"/>
  <c r="N3833" i="3" s="1"/>
  <c r="L3951" i="3"/>
  <c r="O3951" i="3" s="1"/>
  <c r="P3951" i="3" s="1"/>
  <c r="V3958" i="3"/>
  <c r="F2452" i="3"/>
  <c r="Q2511" i="3" s="1"/>
  <c r="X2511" i="3" s="1"/>
  <c r="D2452" i="3"/>
  <c r="E2453" i="3" s="1"/>
  <c r="AG2451" i="3"/>
  <c r="I2701" i="3"/>
  <c r="G2517" i="3"/>
  <c r="H2583" i="3"/>
  <c r="J3766" i="3" l="1"/>
  <c r="M3766" i="3" s="1"/>
  <c r="K3832" i="3"/>
  <c r="N3832" i="3" s="1"/>
  <c r="L3950" i="3"/>
  <c r="O3950" i="3" s="1"/>
  <c r="P3950" i="3" s="1"/>
  <c r="V3959" i="3"/>
  <c r="F2451" i="3"/>
  <c r="Q2510" i="3" s="1"/>
  <c r="X2510" i="3" s="1"/>
  <c r="D2451" i="3"/>
  <c r="E2452" i="3" s="1"/>
  <c r="AG2450" i="3"/>
  <c r="H2582" i="3"/>
  <c r="G2516" i="3"/>
  <c r="I2700" i="3"/>
  <c r="V3960" i="3" l="1"/>
  <c r="J3765" i="3"/>
  <c r="M3765" i="3" s="1"/>
  <c r="K3831" i="3"/>
  <c r="N3831" i="3" s="1"/>
  <c r="L3949" i="3"/>
  <c r="O3949" i="3" s="1"/>
  <c r="P3949" i="3" s="1"/>
  <c r="F2450" i="3"/>
  <c r="Q2509" i="3" s="1"/>
  <c r="X2509" i="3" s="1"/>
  <c r="D2450" i="3"/>
  <c r="E2451" i="3" s="1"/>
  <c r="AG2449" i="3"/>
  <c r="H2581" i="3"/>
  <c r="G2515" i="3"/>
  <c r="I2699" i="3"/>
  <c r="V3961" i="3" l="1"/>
  <c r="J3764" i="3"/>
  <c r="M3764" i="3" s="1"/>
  <c r="K3830" i="3"/>
  <c r="N3830" i="3" s="1"/>
  <c r="L3948" i="3"/>
  <c r="O3948" i="3" s="1"/>
  <c r="P3948" i="3" s="1"/>
  <c r="V3951" i="3"/>
  <c r="F2449" i="3"/>
  <c r="Q2508" i="3" s="1"/>
  <c r="X2508" i="3" s="1"/>
  <c r="D2449" i="3"/>
  <c r="E2450" i="3" s="1"/>
  <c r="AG2448" i="3"/>
  <c r="G2514" i="3"/>
  <c r="H2580" i="3"/>
  <c r="I2698" i="3"/>
  <c r="V3962" i="3" l="1"/>
  <c r="J3763" i="3"/>
  <c r="M3763" i="3" s="1"/>
  <c r="K3829" i="3"/>
  <c r="N3829" i="3" s="1"/>
  <c r="L3947" i="3"/>
  <c r="O3947" i="3" s="1"/>
  <c r="P3947" i="3" s="1"/>
  <c r="V3952" i="3"/>
  <c r="F2448" i="3"/>
  <c r="Q2507" i="3" s="1"/>
  <c r="X2507" i="3" s="1"/>
  <c r="D2448" i="3"/>
  <c r="E2449" i="3" s="1"/>
  <c r="AG2447" i="3"/>
  <c r="H2579" i="3"/>
  <c r="G2513" i="3"/>
  <c r="I2697" i="3"/>
  <c r="J3762" i="3" l="1"/>
  <c r="M3762" i="3" s="1"/>
  <c r="K3828" i="3"/>
  <c r="N3828" i="3" s="1"/>
  <c r="L3946" i="3"/>
  <c r="O3946" i="3" s="1"/>
  <c r="P3946" i="3" s="1"/>
  <c r="V3953" i="3"/>
  <c r="F2447" i="3"/>
  <c r="Q2506" i="3" s="1"/>
  <c r="X2506" i="3" s="1"/>
  <c r="D2447" i="3"/>
  <c r="AG2446" i="3"/>
  <c r="G2512" i="3"/>
  <c r="I2696" i="3"/>
  <c r="H2578" i="3"/>
  <c r="J3761" i="3" l="1"/>
  <c r="M3761" i="3" s="1"/>
  <c r="K3827" i="3"/>
  <c r="N3827" i="3" s="1"/>
  <c r="L3945" i="3"/>
  <c r="O3945" i="3" s="1"/>
  <c r="P3945" i="3" s="1"/>
  <c r="E2448" i="3"/>
  <c r="V3954" i="3"/>
  <c r="F2446" i="3"/>
  <c r="Q2505" i="3" s="1"/>
  <c r="X2505" i="3" s="1"/>
  <c r="D2446" i="3"/>
  <c r="E2447" i="3" s="1"/>
  <c r="AG2445" i="3"/>
  <c r="G2511" i="3"/>
  <c r="H2577" i="3"/>
  <c r="I2695" i="3"/>
  <c r="V3955" i="3" l="1"/>
  <c r="J3760" i="3"/>
  <c r="M3760" i="3" s="1"/>
  <c r="K3826" i="3"/>
  <c r="N3826" i="3" s="1"/>
  <c r="L3944" i="3"/>
  <c r="O3944" i="3" s="1"/>
  <c r="P3944" i="3" s="1"/>
  <c r="F2445" i="3"/>
  <c r="Q2504" i="3" s="1"/>
  <c r="X2504" i="3" s="1"/>
  <c r="D2445" i="3"/>
  <c r="E2446" i="3" s="1"/>
  <c r="AG2444" i="3"/>
  <c r="G2510" i="3"/>
  <c r="H2576" i="3"/>
  <c r="I2694" i="3"/>
  <c r="V3956" i="3" l="1"/>
  <c r="J3759" i="3"/>
  <c r="M3759" i="3" s="1"/>
  <c r="K3825" i="3"/>
  <c r="N3825" i="3" s="1"/>
  <c r="L3943" i="3"/>
  <c r="O3943" i="3" s="1"/>
  <c r="P3943" i="3" s="1"/>
  <c r="F2444" i="3"/>
  <c r="Q2503" i="3" s="1"/>
  <c r="X2503" i="3" s="1"/>
  <c r="D2444" i="3"/>
  <c r="E2445" i="3" s="1"/>
  <c r="AG2443" i="3"/>
  <c r="H2575" i="3"/>
  <c r="G2509" i="3"/>
  <c r="I2693" i="3"/>
  <c r="V3957" i="3" l="1"/>
  <c r="J3758" i="3"/>
  <c r="M3758" i="3" s="1"/>
  <c r="K3824" i="3"/>
  <c r="N3824" i="3" s="1"/>
  <c r="L3942" i="3"/>
  <c r="O3942" i="3" s="1"/>
  <c r="P3942" i="3" s="1"/>
  <c r="F2443" i="3"/>
  <c r="Q2502" i="3" s="1"/>
  <c r="X2502" i="3" s="1"/>
  <c r="D2443" i="3"/>
  <c r="E2444" i="3" s="1"/>
  <c r="AG2442" i="3"/>
  <c r="H2574" i="3"/>
  <c r="G2508" i="3"/>
  <c r="I2692" i="3"/>
  <c r="J3757" i="3" l="1"/>
  <c r="M3757" i="3" s="1"/>
  <c r="K3823" i="3"/>
  <c r="N3823" i="3" s="1"/>
  <c r="L3941" i="3"/>
  <c r="O3941" i="3" s="1"/>
  <c r="P3941" i="3" s="1"/>
  <c r="F2442" i="3"/>
  <c r="Q2501" i="3" s="1"/>
  <c r="X2501" i="3" s="1"/>
  <c r="D2442" i="3"/>
  <c r="E2443" i="3" s="1"/>
  <c r="AG2441" i="3"/>
  <c r="I2691" i="3"/>
  <c r="H2573" i="3"/>
  <c r="G2507" i="3"/>
  <c r="J3756" i="3" l="1"/>
  <c r="M3756" i="3" s="1"/>
  <c r="K3822" i="3"/>
  <c r="N3822" i="3" s="1"/>
  <c r="L3940" i="3"/>
  <c r="O3940" i="3" s="1"/>
  <c r="P3940" i="3" s="1"/>
  <c r="F2441" i="3"/>
  <c r="Q2500" i="3" s="1"/>
  <c r="X2500" i="3" s="1"/>
  <c r="D2441" i="3"/>
  <c r="E2442" i="3" s="1"/>
  <c r="AG2440" i="3"/>
  <c r="G2506" i="3"/>
  <c r="I2690" i="3"/>
  <c r="H2572" i="3"/>
  <c r="J3755" i="3" l="1"/>
  <c r="M3755" i="3" s="1"/>
  <c r="K3821" i="3"/>
  <c r="N3821" i="3" s="1"/>
  <c r="L3939" i="3"/>
  <c r="O3939" i="3" s="1"/>
  <c r="P3939" i="3" s="1"/>
  <c r="V3946" i="3"/>
  <c r="F2440" i="3"/>
  <c r="Q2499" i="3" s="1"/>
  <c r="X2499" i="3" s="1"/>
  <c r="D2440" i="3"/>
  <c r="AG2439" i="3"/>
  <c r="H2571" i="3"/>
  <c r="G2505" i="3"/>
  <c r="I2689" i="3"/>
  <c r="V3947" i="3" l="1"/>
  <c r="J3754" i="3"/>
  <c r="M3754" i="3" s="1"/>
  <c r="K3820" i="3"/>
  <c r="N3820" i="3" s="1"/>
  <c r="L3938" i="3"/>
  <c r="O3938" i="3" s="1"/>
  <c r="P3938" i="3" s="1"/>
  <c r="E2441" i="3"/>
  <c r="F2439" i="3"/>
  <c r="Q2498" i="3" s="1"/>
  <c r="X2498" i="3" s="1"/>
  <c r="D2439" i="3"/>
  <c r="AG2438" i="3"/>
  <c r="I2688" i="3"/>
  <c r="G2504" i="3"/>
  <c r="H2570" i="3"/>
  <c r="V3948" i="3" l="1"/>
  <c r="J3753" i="3"/>
  <c r="M3753" i="3" s="1"/>
  <c r="K3819" i="3"/>
  <c r="N3819" i="3" s="1"/>
  <c r="L3937" i="3"/>
  <c r="O3937" i="3" s="1"/>
  <c r="P3937" i="3" s="1"/>
  <c r="E2440" i="3"/>
  <c r="F2438" i="3"/>
  <c r="Q2497" i="3" s="1"/>
  <c r="X2497" i="3" s="1"/>
  <c r="D2438" i="3"/>
  <c r="E2439" i="3" s="1"/>
  <c r="AG2437" i="3"/>
  <c r="G2503" i="3"/>
  <c r="I2687" i="3"/>
  <c r="H2569" i="3"/>
  <c r="V3949" i="3" l="1"/>
  <c r="J3752" i="3"/>
  <c r="M3752" i="3" s="1"/>
  <c r="K3818" i="3"/>
  <c r="N3818" i="3" s="1"/>
  <c r="L3936" i="3"/>
  <c r="O3936" i="3" s="1"/>
  <c r="P3936" i="3" s="1"/>
  <c r="F2437" i="3"/>
  <c r="Q2496" i="3" s="1"/>
  <c r="X2496" i="3" s="1"/>
  <c r="D2437" i="3"/>
  <c r="E2438" i="3" s="1"/>
  <c r="AG2436" i="3"/>
  <c r="H2568" i="3"/>
  <c r="G2502" i="3"/>
  <c r="I2686" i="3"/>
  <c r="V3950" i="3" l="1"/>
  <c r="J3751" i="3"/>
  <c r="M3751" i="3" s="1"/>
  <c r="K3817" i="3"/>
  <c r="N3817" i="3" s="1"/>
  <c r="L3935" i="3"/>
  <c r="O3935" i="3" s="1"/>
  <c r="P3935" i="3" s="1"/>
  <c r="F2436" i="3"/>
  <c r="Q2495" i="3" s="1"/>
  <c r="X2495" i="3" s="1"/>
  <c r="D2436" i="3"/>
  <c r="AG2435" i="3"/>
  <c r="I2685" i="3"/>
  <c r="H2567" i="3"/>
  <c r="G2501" i="3"/>
  <c r="J3750" i="3" l="1"/>
  <c r="M3750" i="3" s="1"/>
  <c r="K3816" i="3"/>
  <c r="N3816" i="3" s="1"/>
  <c r="L3934" i="3"/>
  <c r="O3934" i="3" s="1"/>
  <c r="P3934" i="3" s="1"/>
  <c r="E2437" i="3"/>
  <c r="V3941" i="3"/>
  <c r="F2435" i="3"/>
  <c r="Q2494" i="3" s="1"/>
  <c r="X2494" i="3" s="1"/>
  <c r="D2435" i="3"/>
  <c r="E2436" i="3" s="1"/>
  <c r="AG2434" i="3"/>
  <c r="G2500" i="3"/>
  <c r="H2566" i="3"/>
  <c r="I2684" i="3"/>
  <c r="J3749" i="3" l="1"/>
  <c r="M3749" i="3" s="1"/>
  <c r="K3815" i="3"/>
  <c r="N3815" i="3" s="1"/>
  <c r="L3933" i="3"/>
  <c r="O3933" i="3" s="1"/>
  <c r="P3933" i="3" s="1"/>
  <c r="V3942" i="3"/>
  <c r="F2434" i="3"/>
  <c r="Q2493" i="3" s="1"/>
  <c r="X2493" i="3" s="1"/>
  <c r="D2434" i="3"/>
  <c r="AG2433" i="3"/>
  <c r="H2565" i="3"/>
  <c r="G2499" i="3"/>
  <c r="I2683" i="3"/>
  <c r="V3943" i="3" l="1"/>
  <c r="J3748" i="3"/>
  <c r="M3748" i="3" s="1"/>
  <c r="K3814" i="3"/>
  <c r="N3814" i="3" s="1"/>
  <c r="L3932" i="3"/>
  <c r="O3932" i="3" s="1"/>
  <c r="P3932" i="3" s="1"/>
  <c r="E2435" i="3"/>
  <c r="F2433" i="3"/>
  <c r="Q2492" i="3" s="1"/>
  <c r="X2492" i="3" s="1"/>
  <c r="D2433" i="3"/>
  <c r="AG2432" i="3"/>
  <c r="I2682" i="3"/>
  <c r="H2564" i="3"/>
  <c r="G2498" i="3"/>
  <c r="V3944" i="3" l="1"/>
  <c r="J3747" i="3"/>
  <c r="M3747" i="3" s="1"/>
  <c r="K3813" i="3"/>
  <c r="N3813" i="3" s="1"/>
  <c r="L3931" i="3"/>
  <c r="O3931" i="3" s="1"/>
  <c r="P3931" i="3" s="1"/>
  <c r="E2434" i="3"/>
  <c r="F2432" i="3"/>
  <c r="Q2491" i="3" s="1"/>
  <c r="X2491" i="3" s="1"/>
  <c r="D2432" i="3"/>
  <c r="E2433" i="3" s="1"/>
  <c r="AG2431" i="3"/>
  <c r="H2563" i="3"/>
  <c r="I2681" i="3"/>
  <c r="G2497" i="3"/>
  <c r="V3945" i="3" l="1"/>
  <c r="J3746" i="3"/>
  <c r="M3746" i="3" s="1"/>
  <c r="K3812" i="3"/>
  <c r="N3812" i="3" s="1"/>
  <c r="L3930" i="3"/>
  <c r="O3930" i="3" s="1"/>
  <c r="P3930" i="3" s="1"/>
  <c r="F2431" i="3"/>
  <c r="Q2490" i="3" s="1"/>
  <c r="X2490" i="3" s="1"/>
  <c r="D2431" i="3"/>
  <c r="E2432" i="3" s="1"/>
  <c r="AG2430" i="3"/>
  <c r="I2680" i="3"/>
  <c r="H2562" i="3"/>
  <c r="G2496" i="3"/>
  <c r="J3745" i="3" l="1"/>
  <c r="M3745" i="3" s="1"/>
  <c r="K3811" i="3"/>
  <c r="N3811" i="3" s="1"/>
  <c r="L3929" i="3"/>
  <c r="O3929" i="3" s="1"/>
  <c r="P3929" i="3" s="1"/>
  <c r="V3936" i="3"/>
  <c r="F2430" i="3"/>
  <c r="Q2489" i="3" s="1"/>
  <c r="X2489" i="3" s="1"/>
  <c r="D2430" i="3"/>
  <c r="E2431" i="3" s="1"/>
  <c r="AG2429" i="3"/>
  <c r="G2495" i="3"/>
  <c r="H2561" i="3"/>
  <c r="I2679" i="3"/>
  <c r="J3744" i="3" l="1"/>
  <c r="M3744" i="3" s="1"/>
  <c r="K3810" i="3"/>
  <c r="N3810" i="3" s="1"/>
  <c r="L3928" i="3"/>
  <c r="O3928" i="3" s="1"/>
  <c r="P3928" i="3" s="1"/>
  <c r="V3937" i="3"/>
  <c r="F2429" i="3"/>
  <c r="Q2488" i="3" s="1"/>
  <c r="X2488" i="3" s="1"/>
  <c r="D2429" i="3"/>
  <c r="E2430" i="3" s="1"/>
  <c r="AG2428" i="3"/>
  <c r="G2494" i="3"/>
  <c r="H2560" i="3"/>
  <c r="I2678" i="3"/>
  <c r="V3938" i="3" l="1"/>
  <c r="J3743" i="3"/>
  <c r="M3743" i="3" s="1"/>
  <c r="K3809" i="3"/>
  <c r="N3809" i="3" s="1"/>
  <c r="L3927" i="3"/>
  <c r="O3927" i="3" s="1"/>
  <c r="P3927" i="3" s="1"/>
  <c r="F2428" i="3"/>
  <c r="Q2487" i="3" s="1"/>
  <c r="X2487" i="3" s="1"/>
  <c r="D2428" i="3"/>
  <c r="E2429" i="3" s="1"/>
  <c r="AG2427" i="3"/>
  <c r="I2677" i="3"/>
  <c r="H2559" i="3"/>
  <c r="G2493" i="3"/>
  <c r="V3939" i="3" l="1"/>
  <c r="J3742" i="3"/>
  <c r="M3742" i="3" s="1"/>
  <c r="K3808" i="3"/>
  <c r="N3808" i="3" s="1"/>
  <c r="L3926" i="3"/>
  <c r="O3926" i="3" s="1"/>
  <c r="P3926" i="3" s="1"/>
  <c r="F2427" i="3"/>
  <c r="Q2486" i="3" s="1"/>
  <c r="X2486" i="3" s="1"/>
  <c r="D2427" i="3"/>
  <c r="E2428" i="3" s="1"/>
  <c r="AG2426" i="3"/>
  <c r="H2558" i="3"/>
  <c r="G2492" i="3"/>
  <c r="I2676" i="3"/>
  <c r="V3940" i="3" l="1"/>
  <c r="J3741" i="3"/>
  <c r="M3741" i="3" s="1"/>
  <c r="K3807" i="3"/>
  <c r="N3807" i="3" s="1"/>
  <c r="L3925" i="3"/>
  <c r="O3925" i="3" s="1"/>
  <c r="P3925" i="3" s="1"/>
  <c r="F2426" i="3"/>
  <c r="Q2485" i="3" s="1"/>
  <c r="X2485" i="3" s="1"/>
  <c r="D2426" i="3"/>
  <c r="E2427" i="3" s="1"/>
  <c r="AG2425" i="3"/>
  <c r="G2491" i="3"/>
  <c r="I2675" i="3"/>
  <c r="H2557" i="3"/>
  <c r="J3740" i="3" l="1"/>
  <c r="M3740" i="3" s="1"/>
  <c r="K3806" i="3"/>
  <c r="N3806" i="3" s="1"/>
  <c r="L3924" i="3"/>
  <c r="O3924" i="3" s="1"/>
  <c r="P3924" i="3" s="1"/>
  <c r="V3931" i="3"/>
  <c r="F2425" i="3"/>
  <c r="Q2484" i="3" s="1"/>
  <c r="X2484" i="3" s="1"/>
  <c r="D2425" i="3"/>
  <c r="E2426" i="3" s="1"/>
  <c r="AG2424" i="3"/>
  <c r="H2556" i="3"/>
  <c r="G2490" i="3"/>
  <c r="I2674" i="3"/>
  <c r="J3739" i="3" l="1"/>
  <c r="M3739" i="3" s="1"/>
  <c r="K3805" i="3"/>
  <c r="N3805" i="3" s="1"/>
  <c r="L3923" i="3"/>
  <c r="O3923" i="3" s="1"/>
  <c r="P3923" i="3" s="1"/>
  <c r="V3932" i="3"/>
  <c r="F2424" i="3"/>
  <c r="Q2483" i="3" s="1"/>
  <c r="X2483" i="3" s="1"/>
  <c r="D2424" i="3"/>
  <c r="E2425" i="3" s="1"/>
  <c r="AG2423" i="3"/>
  <c r="I2673" i="3"/>
  <c r="H2555" i="3"/>
  <c r="G2489" i="3"/>
  <c r="V3933" i="3" l="1"/>
  <c r="J3738" i="3"/>
  <c r="M3738" i="3" s="1"/>
  <c r="K3804" i="3"/>
  <c r="N3804" i="3" s="1"/>
  <c r="L3922" i="3"/>
  <c r="O3922" i="3" s="1"/>
  <c r="P3922" i="3" s="1"/>
  <c r="F2423" i="3"/>
  <c r="Q2482" i="3" s="1"/>
  <c r="X2482" i="3" s="1"/>
  <c r="D2423" i="3"/>
  <c r="E2424" i="3" s="1"/>
  <c r="AG2422" i="3"/>
  <c r="I2672" i="3"/>
  <c r="H2554" i="3"/>
  <c r="G2488" i="3"/>
  <c r="V3934" i="3" l="1"/>
  <c r="J3737" i="3"/>
  <c r="M3737" i="3" s="1"/>
  <c r="K3803" i="3"/>
  <c r="N3803" i="3" s="1"/>
  <c r="L3921" i="3"/>
  <c r="O3921" i="3" s="1"/>
  <c r="P3921" i="3" s="1"/>
  <c r="F2422" i="3"/>
  <c r="Q2481" i="3" s="1"/>
  <c r="X2481" i="3" s="1"/>
  <c r="D2422" i="3"/>
  <c r="E2423" i="3" s="1"/>
  <c r="AG2421" i="3"/>
  <c r="G2487" i="3"/>
  <c r="I2671" i="3"/>
  <c r="H2553" i="3"/>
  <c r="V3935" i="3" l="1"/>
  <c r="J3736" i="3"/>
  <c r="M3736" i="3" s="1"/>
  <c r="K3802" i="3"/>
  <c r="N3802" i="3" s="1"/>
  <c r="L3920" i="3"/>
  <c r="O3920" i="3" s="1"/>
  <c r="P3920" i="3" s="1"/>
  <c r="V3927" i="3"/>
  <c r="F2421" i="3"/>
  <c r="Q2480" i="3" s="1"/>
  <c r="X2480" i="3" s="1"/>
  <c r="D2421" i="3"/>
  <c r="E2422" i="3" s="1"/>
  <c r="AG2420" i="3"/>
  <c r="I2670" i="3"/>
  <c r="G2486" i="3"/>
  <c r="H2552" i="3"/>
  <c r="V3928" i="3" l="1"/>
  <c r="J3735" i="3"/>
  <c r="M3735" i="3" s="1"/>
  <c r="K3801" i="3"/>
  <c r="N3801" i="3" s="1"/>
  <c r="L3919" i="3"/>
  <c r="O3919" i="3" s="1"/>
  <c r="P3919" i="3" s="1"/>
  <c r="F2420" i="3"/>
  <c r="Q2479" i="3" s="1"/>
  <c r="X2479" i="3" s="1"/>
  <c r="D2420" i="3"/>
  <c r="E2421" i="3" s="1"/>
  <c r="AG2419" i="3"/>
  <c r="I2669" i="3"/>
  <c r="G2485" i="3"/>
  <c r="H2551" i="3"/>
  <c r="V3929" i="3" l="1"/>
  <c r="J3734" i="3"/>
  <c r="M3734" i="3" s="1"/>
  <c r="K3800" i="3"/>
  <c r="N3800" i="3" s="1"/>
  <c r="L3918" i="3"/>
  <c r="O3918" i="3" s="1"/>
  <c r="P3918" i="3" s="1"/>
  <c r="F2419" i="3"/>
  <c r="Q2478" i="3" s="1"/>
  <c r="X2478" i="3" s="1"/>
  <c r="D2419" i="3"/>
  <c r="AG2418" i="3"/>
  <c r="H2550" i="3"/>
  <c r="G2484" i="3"/>
  <c r="I2668" i="3"/>
  <c r="V3930" i="3" l="1"/>
  <c r="J3733" i="3"/>
  <c r="M3733" i="3" s="1"/>
  <c r="K3799" i="3"/>
  <c r="N3799" i="3" s="1"/>
  <c r="L3917" i="3"/>
  <c r="O3917" i="3" s="1"/>
  <c r="P3917" i="3" s="1"/>
  <c r="E2420" i="3"/>
  <c r="F2418" i="3"/>
  <c r="Q2477" i="3" s="1"/>
  <c r="X2477" i="3" s="1"/>
  <c r="D2418" i="3"/>
  <c r="E2419" i="3" s="1"/>
  <c r="AG2417" i="3"/>
  <c r="H2549" i="3"/>
  <c r="I2667" i="3"/>
  <c r="G2483" i="3"/>
  <c r="J3732" i="3" l="1"/>
  <c r="M3732" i="3" s="1"/>
  <c r="K3798" i="3"/>
  <c r="N3798" i="3" s="1"/>
  <c r="L3916" i="3"/>
  <c r="O3916" i="3" s="1"/>
  <c r="P3916" i="3" s="1"/>
  <c r="F2417" i="3"/>
  <c r="Q2476" i="3" s="1"/>
  <c r="X2476" i="3" s="1"/>
  <c r="D2417" i="3"/>
  <c r="E2418" i="3" s="1"/>
  <c r="AG2416" i="3"/>
  <c r="H2548" i="3"/>
  <c r="G2482" i="3"/>
  <c r="I2666" i="3"/>
  <c r="J3731" i="3" l="1"/>
  <c r="M3731" i="3" s="1"/>
  <c r="K3797" i="3"/>
  <c r="N3797" i="3" s="1"/>
  <c r="L3915" i="3"/>
  <c r="O3915" i="3" s="1"/>
  <c r="P3915" i="3" s="1"/>
  <c r="V3922" i="3"/>
  <c r="F2416" i="3"/>
  <c r="Q2475" i="3" s="1"/>
  <c r="X2475" i="3" s="1"/>
  <c r="D2416" i="3"/>
  <c r="AG2415" i="3"/>
  <c r="G2481" i="3"/>
  <c r="I2665" i="3"/>
  <c r="H2547" i="3"/>
  <c r="J3730" i="3" l="1"/>
  <c r="M3730" i="3" s="1"/>
  <c r="K3796" i="3"/>
  <c r="N3796" i="3" s="1"/>
  <c r="L3914" i="3"/>
  <c r="O3914" i="3" s="1"/>
  <c r="P3914" i="3" s="1"/>
  <c r="E2417" i="3"/>
  <c r="V3923" i="3"/>
  <c r="F2415" i="3"/>
  <c r="Q2474" i="3" s="1"/>
  <c r="X2474" i="3" s="1"/>
  <c r="D2415" i="3"/>
  <c r="E2416" i="3" s="1"/>
  <c r="AG2414" i="3"/>
  <c r="I2664" i="3"/>
  <c r="H2546" i="3"/>
  <c r="G2480" i="3"/>
  <c r="V3924" i="3" l="1"/>
  <c r="J3729" i="3"/>
  <c r="M3729" i="3" s="1"/>
  <c r="K3795" i="3"/>
  <c r="N3795" i="3" s="1"/>
  <c r="L3913" i="3"/>
  <c r="O3913" i="3" s="1"/>
  <c r="P3913" i="3" s="1"/>
  <c r="F2414" i="3"/>
  <c r="Q2473" i="3" s="1"/>
  <c r="X2473" i="3" s="1"/>
  <c r="D2414" i="3"/>
  <c r="AG2413" i="3"/>
  <c r="H2545" i="3"/>
  <c r="G2479" i="3"/>
  <c r="I2663" i="3"/>
  <c r="V3925" i="3" l="1"/>
  <c r="J3728" i="3"/>
  <c r="M3728" i="3" s="1"/>
  <c r="K3794" i="3"/>
  <c r="N3794" i="3" s="1"/>
  <c r="L3912" i="3"/>
  <c r="O3912" i="3" s="1"/>
  <c r="P3912" i="3" s="1"/>
  <c r="E2415" i="3"/>
  <c r="F2413" i="3"/>
  <c r="Q2472" i="3" s="1"/>
  <c r="X2472" i="3" s="1"/>
  <c r="D2413" i="3"/>
  <c r="E2414" i="3" s="1"/>
  <c r="AG2412" i="3"/>
  <c r="H2544" i="3"/>
  <c r="I2662" i="3"/>
  <c r="G2478" i="3"/>
  <c r="V3926" i="3" l="1"/>
  <c r="J3727" i="3"/>
  <c r="M3727" i="3" s="1"/>
  <c r="K3793" i="3"/>
  <c r="N3793" i="3" s="1"/>
  <c r="L3911" i="3"/>
  <c r="O3911" i="3" s="1"/>
  <c r="P3911" i="3" s="1"/>
  <c r="V3918" i="3"/>
  <c r="F2412" i="3"/>
  <c r="Q2471" i="3" s="1"/>
  <c r="X2471" i="3" s="1"/>
  <c r="D2412" i="3"/>
  <c r="E2413" i="3" s="1"/>
  <c r="AG2411" i="3"/>
  <c r="I2661" i="3"/>
  <c r="H2543" i="3"/>
  <c r="G2477" i="3"/>
  <c r="V3919" i="3" l="1"/>
  <c r="J3726" i="3"/>
  <c r="M3726" i="3" s="1"/>
  <c r="K3792" i="3"/>
  <c r="N3792" i="3" s="1"/>
  <c r="L3910" i="3"/>
  <c r="O3910" i="3" s="1"/>
  <c r="P3910" i="3" s="1"/>
  <c r="F2411" i="3"/>
  <c r="Q2470" i="3" s="1"/>
  <c r="X2470" i="3" s="1"/>
  <c r="D2411" i="3"/>
  <c r="E2412" i="3" s="1"/>
  <c r="AG2410" i="3"/>
  <c r="I2660" i="3"/>
  <c r="H2542" i="3"/>
  <c r="G2476" i="3"/>
  <c r="V3920" i="3" l="1"/>
  <c r="J3725" i="3"/>
  <c r="M3725" i="3" s="1"/>
  <c r="K3791" i="3"/>
  <c r="N3791" i="3" s="1"/>
  <c r="L3909" i="3"/>
  <c r="O3909" i="3" s="1"/>
  <c r="P3909" i="3" s="1"/>
  <c r="F2410" i="3"/>
  <c r="Q2469" i="3" s="1"/>
  <c r="X2469" i="3" s="1"/>
  <c r="D2410" i="3"/>
  <c r="E2411" i="3" s="1"/>
  <c r="AG2409" i="3"/>
  <c r="I2659" i="3"/>
  <c r="H2541" i="3"/>
  <c r="G2475" i="3"/>
  <c r="V3921" i="3" l="1"/>
  <c r="J3724" i="3"/>
  <c r="M3724" i="3" s="1"/>
  <c r="K3790" i="3"/>
  <c r="N3790" i="3" s="1"/>
  <c r="L3908" i="3"/>
  <c r="O3908" i="3" s="1"/>
  <c r="P3908" i="3" s="1"/>
  <c r="F2409" i="3"/>
  <c r="Q2468" i="3" s="1"/>
  <c r="X2468" i="3" s="1"/>
  <c r="D2409" i="3"/>
  <c r="E2410" i="3" s="1"/>
  <c r="AG2408" i="3"/>
  <c r="H2540" i="3"/>
  <c r="I2658" i="3"/>
  <c r="G2474" i="3"/>
  <c r="J3723" i="3" l="1"/>
  <c r="M3723" i="3" s="1"/>
  <c r="K3789" i="3"/>
  <c r="N3789" i="3" s="1"/>
  <c r="L3907" i="3"/>
  <c r="O3907" i="3" s="1"/>
  <c r="P3907" i="3" s="1"/>
  <c r="F2408" i="3"/>
  <c r="Q2467" i="3" s="1"/>
  <c r="X2467" i="3" s="1"/>
  <c r="D2408" i="3"/>
  <c r="E2409" i="3" s="1"/>
  <c r="AG2407" i="3"/>
  <c r="G2473" i="3"/>
  <c r="I2657" i="3"/>
  <c r="H2539" i="3"/>
  <c r="J3722" i="3" l="1"/>
  <c r="M3722" i="3" s="1"/>
  <c r="K3788" i="3"/>
  <c r="N3788" i="3" s="1"/>
  <c r="L3906" i="3"/>
  <c r="O3906" i="3" s="1"/>
  <c r="P3906" i="3" s="1"/>
  <c r="V3913" i="3"/>
  <c r="F2407" i="3"/>
  <c r="Q2466" i="3" s="1"/>
  <c r="X2466" i="3" s="1"/>
  <c r="D2407" i="3"/>
  <c r="E2408" i="3" s="1"/>
  <c r="AG2406" i="3"/>
  <c r="H2538" i="3"/>
  <c r="I2656" i="3"/>
  <c r="G2472" i="3"/>
  <c r="J3721" i="3" l="1"/>
  <c r="M3721" i="3" s="1"/>
  <c r="K3787" i="3"/>
  <c r="N3787" i="3" s="1"/>
  <c r="L3905" i="3"/>
  <c r="O3905" i="3" s="1"/>
  <c r="P3905" i="3" s="1"/>
  <c r="V3914" i="3"/>
  <c r="F2406" i="3"/>
  <c r="Q2465" i="3" s="1"/>
  <c r="X2465" i="3" s="1"/>
  <c r="D2406" i="3"/>
  <c r="E2407" i="3" s="1"/>
  <c r="AG2405" i="3"/>
  <c r="G2471" i="3"/>
  <c r="I2655" i="3"/>
  <c r="H2537" i="3"/>
  <c r="V3915" i="3" l="1"/>
  <c r="J3720" i="3"/>
  <c r="M3720" i="3" s="1"/>
  <c r="K3786" i="3"/>
  <c r="N3786" i="3" s="1"/>
  <c r="L3904" i="3"/>
  <c r="O3904" i="3" s="1"/>
  <c r="P3904" i="3" s="1"/>
  <c r="F2405" i="3"/>
  <c r="Q2464" i="3" s="1"/>
  <c r="X2464" i="3" s="1"/>
  <c r="D2405" i="3"/>
  <c r="E2406" i="3" s="1"/>
  <c r="AG2404" i="3"/>
  <c r="G2470" i="3"/>
  <c r="H2536" i="3"/>
  <c r="I2654" i="3"/>
  <c r="V3916" i="3" l="1"/>
  <c r="J3719" i="3"/>
  <c r="M3719" i="3" s="1"/>
  <c r="K3785" i="3"/>
  <c r="N3785" i="3" s="1"/>
  <c r="L3903" i="3"/>
  <c r="O3903" i="3" s="1"/>
  <c r="P3903" i="3" s="1"/>
  <c r="F2404" i="3"/>
  <c r="Q2463" i="3" s="1"/>
  <c r="X2463" i="3" s="1"/>
  <c r="D2404" i="3"/>
  <c r="E2405" i="3" s="1"/>
  <c r="AG2403" i="3"/>
  <c r="H2535" i="3"/>
  <c r="G2469" i="3"/>
  <c r="I2653" i="3"/>
  <c r="V3917" i="3" l="1"/>
  <c r="J3718" i="3"/>
  <c r="M3718" i="3" s="1"/>
  <c r="K3784" i="3"/>
  <c r="N3784" i="3" s="1"/>
  <c r="L3902" i="3"/>
  <c r="O3902" i="3" s="1"/>
  <c r="P3902" i="3" s="1"/>
  <c r="F2403" i="3"/>
  <c r="Q2462" i="3" s="1"/>
  <c r="X2462" i="3" s="1"/>
  <c r="D2403" i="3"/>
  <c r="E2404" i="3" s="1"/>
  <c r="AG2402" i="3"/>
  <c r="I2652" i="3"/>
  <c r="G2468" i="3"/>
  <c r="H2534" i="3"/>
  <c r="J3717" i="3" l="1"/>
  <c r="M3717" i="3" s="1"/>
  <c r="K3783" i="3"/>
  <c r="N3783" i="3" s="1"/>
  <c r="L3901" i="3"/>
  <c r="O3901" i="3" s="1"/>
  <c r="P3901" i="3" s="1"/>
  <c r="V3908" i="3"/>
  <c r="F2402" i="3"/>
  <c r="Q2461" i="3" s="1"/>
  <c r="X2461" i="3" s="1"/>
  <c r="D2402" i="3"/>
  <c r="E2403" i="3" s="1"/>
  <c r="AG2401" i="3"/>
  <c r="H2533" i="3"/>
  <c r="G2467" i="3"/>
  <c r="I2651" i="3"/>
  <c r="J3716" i="3" l="1"/>
  <c r="M3716" i="3" s="1"/>
  <c r="K3782" i="3"/>
  <c r="N3782" i="3" s="1"/>
  <c r="L3900" i="3"/>
  <c r="O3900" i="3" s="1"/>
  <c r="P3900" i="3" s="1"/>
  <c r="V3909" i="3"/>
  <c r="F2401" i="3"/>
  <c r="Q2460" i="3" s="1"/>
  <c r="X2460" i="3" s="1"/>
  <c r="D2401" i="3"/>
  <c r="E2402" i="3" s="1"/>
  <c r="AG2400" i="3"/>
  <c r="I2650" i="3"/>
  <c r="H2532" i="3"/>
  <c r="G2466" i="3"/>
  <c r="V3910" i="3" l="1"/>
  <c r="J3715" i="3"/>
  <c r="M3715" i="3" s="1"/>
  <c r="K3781" i="3"/>
  <c r="N3781" i="3" s="1"/>
  <c r="L3899" i="3"/>
  <c r="O3899" i="3" s="1"/>
  <c r="P3899" i="3" s="1"/>
  <c r="F2400" i="3"/>
  <c r="Q2459" i="3" s="1"/>
  <c r="X2459" i="3" s="1"/>
  <c r="D2400" i="3"/>
  <c r="E2401" i="3" s="1"/>
  <c r="AG2399" i="3"/>
  <c r="H2531" i="3"/>
  <c r="G2465" i="3"/>
  <c r="I2649" i="3"/>
  <c r="V3911" i="3" l="1"/>
  <c r="J3714" i="3"/>
  <c r="M3714" i="3" s="1"/>
  <c r="K3780" i="3"/>
  <c r="N3780" i="3" s="1"/>
  <c r="L3898" i="3"/>
  <c r="O3898" i="3" s="1"/>
  <c r="P3898" i="3" s="1"/>
  <c r="F2399" i="3"/>
  <c r="Q2458" i="3" s="1"/>
  <c r="X2458" i="3" s="1"/>
  <c r="D2399" i="3"/>
  <c r="E2400" i="3" s="1"/>
  <c r="AG2398" i="3"/>
  <c r="G2464" i="3"/>
  <c r="I2648" i="3"/>
  <c r="H2530" i="3"/>
  <c r="V3912" i="3" l="1"/>
  <c r="J3713" i="3"/>
  <c r="M3713" i="3" s="1"/>
  <c r="K3779" i="3"/>
  <c r="N3779" i="3" s="1"/>
  <c r="L3897" i="3"/>
  <c r="O3897" i="3" s="1"/>
  <c r="P3897" i="3" s="1"/>
  <c r="F2398" i="3"/>
  <c r="Q2457" i="3" s="1"/>
  <c r="X2457" i="3" s="1"/>
  <c r="D2398" i="3"/>
  <c r="AG2397" i="3"/>
  <c r="H2529" i="3"/>
  <c r="G2463" i="3"/>
  <c r="I2647" i="3"/>
  <c r="J3712" i="3" l="1"/>
  <c r="M3712" i="3" s="1"/>
  <c r="K3778" i="3"/>
  <c r="N3778" i="3" s="1"/>
  <c r="L3896" i="3"/>
  <c r="O3896" i="3" s="1"/>
  <c r="P3896" i="3" s="1"/>
  <c r="E2399" i="3"/>
  <c r="V3903" i="3"/>
  <c r="F2397" i="3"/>
  <c r="Q2456" i="3" s="1"/>
  <c r="X2456" i="3" s="1"/>
  <c r="D2397" i="3"/>
  <c r="E2398" i="3" s="1"/>
  <c r="AG2396" i="3"/>
  <c r="I2646" i="3"/>
  <c r="H2528" i="3"/>
  <c r="G2462" i="3"/>
  <c r="J3711" i="3" l="1"/>
  <c r="M3711" i="3" s="1"/>
  <c r="K3777" i="3"/>
  <c r="N3777" i="3" s="1"/>
  <c r="L3895" i="3"/>
  <c r="O3895" i="3" s="1"/>
  <c r="P3895" i="3" s="1"/>
  <c r="V3904" i="3"/>
  <c r="F2396" i="3"/>
  <c r="Q2455" i="3" s="1"/>
  <c r="X2455" i="3" s="1"/>
  <c r="D2396" i="3"/>
  <c r="AG2395" i="3"/>
  <c r="H2527" i="3"/>
  <c r="I2645" i="3"/>
  <c r="G2461" i="3"/>
  <c r="V3905" i="3" l="1"/>
  <c r="J3710" i="3"/>
  <c r="M3710" i="3" s="1"/>
  <c r="K3776" i="3"/>
  <c r="N3776" i="3" s="1"/>
  <c r="L3894" i="3"/>
  <c r="O3894" i="3" s="1"/>
  <c r="P3894" i="3" s="1"/>
  <c r="E2397" i="3"/>
  <c r="F2395" i="3"/>
  <c r="Q2454" i="3" s="1"/>
  <c r="X2454" i="3" s="1"/>
  <c r="D2395" i="3"/>
  <c r="E2396" i="3" s="1"/>
  <c r="AG2394" i="3"/>
  <c r="H2526" i="3"/>
  <c r="G2460" i="3"/>
  <c r="I2644" i="3"/>
  <c r="V3906" i="3" l="1"/>
  <c r="J3709" i="3"/>
  <c r="M3709" i="3" s="1"/>
  <c r="K3775" i="3"/>
  <c r="N3775" i="3" s="1"/>
  <c r="L3893" i="3"/>
  <c r="O3893" i="3" s="1"/>
  <c r="P3893" i="3" s="1"/>
  <c r="F2394" i="3"/>
  <c r="Q2453" i="3" s="1"/>
  <c r="X2453" i="3" s="1"/>
  <c r="D2394" i="3"/>
  <c r="E2395" i="3" s="1"/>
  <c r="AG2393" i="3"/>
  <c r="I2643" i="3"/>
  <c r="H2525" i="3"/>
  <c r="G2459" i="3"/>
  <c r="V3907" i="3" l="1"/>
  <c r="J3708" i="3"/>
  <c r="M3708" i="3" s="1"/>
  <c r="K3774" i="3"/>
  <c r="N3774" i="3" s="1"/>
  <c r="L3892" i="3"/>
  <c r="O3892" i="3" s="1"/>
  <c r="P3892" i="3" s="1"/>
  <c r="V3899" i="3"/>
  <c r="F2393" i="3"/>
  <c r="Q2452" i="3" s="1"/>
  <c r="X2452" i="3" s="1"/>
  <c r="D2393" i="3"/>
  <c r="E2394" i="3" s="1"/>
  <c r="AG2392" i="3"/>
  <c r="H2524" i="3"/>
  <c r="G2458" i="3"/>
  <c r="I2642" i="3"/>
  <c r="V3900" i="3" l="1"/>
  <c r="J3707" i="3"/>
  <c r="M3707" i="3" s="1"/>
  <c r="K3773" i="3"/>
  <c r="N3773" i="3" s="1"/>
  <c r="L3891" i="3"/>
  <c r="O3891" i="3" s="1"/>
  <c r="P3891" i="3" s="1"/>
  <c r="F2392" i="3"/>
  <c r="Q2451" i="3" s="1"/>
  <c r="X2451" i="3" s="1"/>
  <c r="D2392" i="3"/>
  <c r="E2393" i="3" s="1"/>
  <c r="AG2391" i="3"/>
  <c r="I2641" i="3"/>
  <c r="H2523" i="3"/>
  <c r="G2457" i="3"/>
  <c r="V3901" i="3" l="1"/>
  <c r="J3706" i="3"/>
  <c r="M3706" i="3" s="1"/>
  <c r="K3772" i="3"/>
  <c r="N3772" i="3" s="1"/>
  <c r="L3890" i="3"/>
  <c r="O3890" i="3" s="1"/>
  <c r="P3890" i="3" s="1"/>
  <c r="F2391" i="3"/>
  <c r="Q2450" i="3" s="1"/>
  <c r="X2450" i="3" s="1"/>
  <c r="D2391" i="3"/>
  <c r="E2392" i="3" s="1"/>
  <c r="AG2390" i="3"/>
  <c r="G2456" i="3"/>
  <c r="I2640" i="3"/>
  <c r="H2522" i="3"/>
  <c r="V3902" i="3" l="1"/>
  <c r="J3705" i="3"/>
  <c r="M3705" i="3" s="1"/>
  <c r="K3771" i="3"/>
  <c r="N3771" i="3" s="1"/>
  <c r="L3889" i="3"/>
  <c r="O3889" i="3" s="1"/>
  <c r="P3889" i="3" s="1"/>
  <c r="F2390" i="3"/>
  <c r="Q2449" i="3" s="1"/>
  <c r="X2449" i="3" s="1"/>
  <c r="D2390" i="3"/>
  <c r="E2391" i="3" s="1"/>
  <c r="AG2389" i="3"/>
  <c r="I2639" i="3"/>
  <c r="H2521" i="3"/>
  <c r="G2455" i="3"/>
  <c r="J3704" i="3" l="1"/>
  <c r="M3704" i="3" s="1"/>
  <c r="K3770" i="3"/>
  <c r="N3770" i="3" s="1"/>
  <c r="L3888" i="3"/>
  <c r="O3888" i="3" s="1"/>
  <c r="P3888" i="3" s="1"/>
  <c r="F2389" i="3"/>
  <c r="Q2448" i="3" s="1"/>
  <c r="X2448" i="3" s="1"/>
  <c r="D2389" i="3"/>
  <c r="E2390" i="3" s="1"/>
  <c r="AG2388" i="3"/>
  <c r="G2454" i="3"/>
  <c r="I2638" i="3"/>
  <c r="H2520" i="3"/>
  <c r="J3703" i="3" l="1"/>
  <c r="M3703" i="3" s="1"/>
  <c r="K3769" i="3"/>
  <c r="N3769" i="3" s="1"/>
  <c r="L3887" i="3"/>
  <c r="O3887" i="3" s="1"/>
  <c r="P3887" i="3" s="1"/>
  <c r="V3894" i="3"/>
  <c r="F2388" i="3"/>
  <c r="Q2447" i="3" s="1"/>
  <c r="X2447" i="3" s="1"/>
  <c r="D2388" i="3"/>
  <c r="E2389" i="3" s="1"/>
  <c r="AG2387" i="3"/>
  <c r="H2519" i="3"/>
  <c r="G2453" i="3"/>
  <c r="I2637" i="3"/>
  <c r="J3702" i="3" l="1"/>
  <c r="M3702" i="3" s="1"/>
  <c r="K3768" i="3"/>
  <c r="N3768" i="3" s="1"/>
  <c r="L3886" i="3"/>
  <c r="O3886" i="3" s="1"/>
  <c r="P3886" i="3" s="1"/>
  <c r="V3895" i="3"/>
  <c r="F2387" i="3"/>
  <c r="Q2446" i="3" s="1"/>
  <c r="X2446" i="3" s="1"/>
  <c r="D2387" i="3"/>
  <c r="E2388" i="3" s="1"/>
  <c r="AG2386" i="3"/>
  <c r="I2636" i="3"/>
  <c r="H2518" i="3"/>
  <c r="G2452" i="3"/>
  <c r="V3896" i="3" l="1"/>
  <c r="J3701" i="3"/>
  <c r="M3701" i="3" s="1"/>
  <c r="K3767" i="3"/>
  <c r="N3767" i="3" s="1"/>
  <c r="L3885" i="3"/>
  <c r="O3885" i="3" s="1"/>
  <c r="P3885" i="3" s="1"/>
  <c r="F2386" i="3"/>
  <c r="Q2445" i="3" s="1"/>
  <c r="X2445" i="3" s="1"/>
  <c r="D2386" i="3"/>
  <c r="E2387" i="3" s="1"/>
  <c r="AG2385" i="3"/>
  <c r="G2451" i="3"/>
  <c r="H2517" i="3"/>
  <c r="I2635" i="3"/>
  <c r="V3897" i="3" l="1"/>
  <c r="J3700" i="3"/>
  <c r="M3700" i="3" s="1"/>
  <c r="K3766" i="3"/>
  <c r="N3766" i="3" s="1"/>
  <c r="L3884" i="3"/>
  <c r="O3884" i="3" s="1"/>
  <c r="P3884" i="3" s="1"/>
  <c r="F2385" i="3"/>
  <c r="Q2444" i="3" s="1"/>
  <c r="X2444" i="3" s="1"/>
  <c r="D2385" i="3"/>
  <c r="E2386" i="3" s="1"/>
  <c r="AG2384" i="3"/>
  <c r="H2516" i="3"/>
  <c r="G2450" i="3"/>
  <c r="I2634" i="3"/>
  <c r="V3898" i="3" l="1"/>
  <c r="J3699" i="3"/>
  <c r="M3699" i="3" s="1"/>
  <c r="K3765" i="3"/>
  <c r="N3765" i="3" s="1"/>
  <c r="L3883" i="3"/>
  <c r="O3883" i="3" s="1"/>
  <c r="P3883" i="3" s="1"/>
  <c r="F2384" i="3"/>
  <c r="Q2443" i="3" s="1"/>
  <c r="X2443" i="3" s="1"/>
  <c r="D2384" i="3"/>
  <c r="E2385" i="3" s="1"/>
  <c r="AG2383" i="3"/>
  <c r="H2515" i="3"/>
  <c r="G2449" i="3"/>
  <c r="I2633" i="3"/>
  <c r="J3698" i="3" l="1"/>
  <c r="M3698" i="3" s="1"/>
  <c r="K3764" i="3"/>
  <c r="N3764" i="3" s="1"/>
  <c r="L3882" i="3"/>
  <c r="O3882" i="3" s="1"/>
  <c r="P3882" i="3" s="1"/>
  <c r="V3889" i="3"/>
  <c r="F2383" i="3"/>
  <c r="Q2442" i="3" s="1"/>
  <c r="X2442" i="3" s="1"/>
  <c r="D2383" i="3"/>
  <c r="E2384" i="3" s="1"/>
  <c r="AG2382" i="3"/>
  <c r="I2632" i="3"/>
  <c r="H2514" i="3"/>
  <c r="G2448" i="3"/>
  <c r="J3697" i="3" l="1"/>
  <c r="M3697" i="3" s="1"/>
  <c r="K3763" i="3"/>
  <c r="N3763" i="3" s="1"/>
  <c r="L3881" i="3"/>
  <c r="O3881" i="3" s="1"/>
  <c r="P3881" i="3" s="1"/>
  <c r="V3890" i="3"/>
  <c r="F2382" i="3"/>
  <c r="Q2441" i="3" s="1"/>
  <c r="X2441" i="3" s="1"/>
  <c r="D2382" i="3"/>
  <c r="E2383" i="3" s="1"/>
  <c r="AG2381" i="3"/>
  <c r="H2513" i="3"/>
  <c r="G2447" i="3"/>
  <c r="I2631" i="3"/>
  <c r="V3891" i="3" l="1"/>
  <c r="J3696" i="3"/>
  <c r="M3696" i="3" s="1"/>
  <c r="K3762" i="3"/>
  <c r="N3762" i="3" s="1"/>
  <c r="L3880" i="3"/>
  <c r="O3880" i="3" s="1"/>
  <c r="P3880" i="3" s="1"/>
  <c r="F2381" i="3"/>
  <c r="Q2440" i="3" s="1"/>
  <c r="X2440" i="3" s="1"/>
  <c r="D2381" i="3"/>
  <c r="E2382" i="3" s="1"/>
  <c r="AG2380" i="3"/>
  <c r="H2512" i="3"/>
  <c r="G2446" i="3"/>
  <c r="I2630" i="3"/>
  <c r="V3892" i="3" l="1"/>
  <c r="J3695" i="3"/>
  <c r="M3695" i="3" s="1"/>
  <c r="K3761" i="3"/>
  <c r="N3761" i="3" s="1"/>
  <c r="L3879" i="3"/>
  <c r="O3879" i="3" s="1"/>
  <c r="P3879" i="3" s="1"/>
  <c r="F2380" i="3"/>
  <c r="Q2439" i="3" s="1"/>
  <c r="X2439" i="3" s="1"/>
  <c r="D2380" i="3"/>
  <c r="E2381" i="3" s="1"/>
  <c r="AG2379" i="3"/>
  <c r="H2511" i="3"/>
  <c r="G2445" i="3"/>
  <c r="I2629" i="3"/>
  <c r="V3893" i="3" l="1"/>
  <c r="J3694" i="3"/>
  <c r="M3694" i="3" s="1"/>
  <c r="K3760" i="3"/>
  <c r="N3760" i="3" s="1"/>
  <c r="L3878" i="3"/>
  <c r="O3878" i="3" s="1"/>
  <c r="P3878" i="3" s="1"/>
  <c r="F2379" i="3"/>
  <c r="Q2438" i="3" s="1"/>
  <c r="X2438" i="3" s="1"/>
  <c r="D2379" i="3"/>
  <c r="E2380" i="3" s="1"/>
  <c r="AG2378" i="3"/>
  <c r="H2510" i="3"/>
  <c r="G2444" i="3"/>
  <c r="I2628" i="3"/>
  <c r="J3693" i="3" l="1"/>
  <c r="M3693" i="3" s="1"/>
  <c r="K3759" i="3"/>
  <c r="N3759" i="3" s="1"/>
  <c r="L3877" i="3"/>
  <c r="O3877" i="3" s="1"/>
  <c r="P3877" i="3" s="1"/>
  <c r="V3884" i="3"/>
  <c r="F2378" i="3"/>
  <c r="Q2437" i="3" s="1"/>
  <c r="X2437" i="3" s="1"/>
  <c r="D2378" i="3"/>
  <c r="AG2377" i="3"/>
  <c r="I2627" i="3"/>
  <c r="G2443" i="3"/>
  <c r="H2509" i="3"/>
  <c r="J3692" i="3" l="1"/>
  <c r="M3692" i="3" s="1"/>
  <c r="K3758" i="3"/>
  <c r="N3758" i="3" s="1"/>
  <c r="L3876" i="3"/>
  <c r="O3876" i="3" s="1"/>
  <c r="P3876" i="3" s="1"/>
  <c r="E2379" i="3"/>
  <c r="V3885" i="3"/>
  <c r="F2377" i="3"/>
  <c r="Q2436" i="3" s="1"/>
  <c r="X2436" i="3" s="1"/>
  <c r="D2377" i="3"/>
  <c r="E2378" i="3" s="1"/>
  <c r="AG2376" i="3"/>
  <c r="G2442" i="3"/>
  <c r="I2626" i="3"/>
  <c r="H2508" i="3"/>
  <c r="V3886" i="3" l="1"/>
  <c r="J3691" i="3"/>
  <c r="M3691" i="3" s="1"/>
  <c r="K3757" i="3"/>
  <c r="N3757" i="3" s="1"/>
  <c r="L3875" i="3"/>
  <c r="O3875" i="3" s="1"/>
  <c r="P3875" i="3" s="1"/>
  <c r="F2376" i="3"/>
  <c r="Q2435" i="3" s="1"/>
  <c r="X2435" i="3" s="1"/>
  <c r="D2376" i="3"/>
  <c r="E2377" i="3" s="1"/>
  <c r="AG2375" i="3"/>
  <c r="H2507" i="3"/>
  <c r="G2441" i="3"/>
  <c r="I2625" i="3"/>
  <c r="V3887" i="3" l="1"/>
  <c r="J3690" i="3"/>
  <c r="M3690" i="3" s="1"/>
  <c r="K3756" i="3"/>
  <c r="N3756" i="3" s="1"/>
  <c r="L3874" i="3"/>
  <c r="O3874" i="3" s="1"/>
  <c r="P3874" i="3" s="1"/>
  <c r="F2375" i="3"/>
  <c r="Q2434" i="3" s="1"/>
  <c r="X2434" i="3" s="1"/>
  <c r="D2375" i="3"/>
  <c r="E2376" i="3" s="1"/>
  <c r="AG2374" i="3"/>
  <c r="G2440" i="3"/>
  <c r="I2624" i="3"/>
  <c r="H2506" i="3"/>
  <c r="V3888" i="3" l="1"/>
  <c r="J3689" i="3"/>
  <c r="M3689" i="3" s="1"/>
  <c r="K3755" i="3"/>
  <c r="N3755" i="3" s="1"/>
  <c r="L3873" i="3"/>
  <c r="O3873" i="3" s="1"/>
  <c r="P3873" i="3" s="1"/>
  <c r="F2374" i="3"/>
  <c r="Q2433" i="3" s="1"/>
  <c r="X2433" i="3" s="1"/>
  <c r="D2374" i="3"/>
  <c r="E2375" i="3" s="1"/>
  <c r="AG2373" i="3"/>
  <c r="G2439" i="3"/>
  <c r="H2505" i="3"/>
  <c r="I2623" i="3"/>
  <c r="J3688" i="3" l="1"/>
  <c r="M3688" i="3" s="1"/>
  <c r="K3754" i="3"/>
  <c r="N3754" i="3" s="1"/>
  <c r="L3872" i="3"/>
  <c r="O3872" i="3" s="1"/>
  <c r="P3872" i="3" s="1"/>
  <c r="V3879" i="3"/>
  <c r="F2373" i="3"/>
  <c r="Q2432" i="3" s="1"/>
  <c r="X2432" i="3" s="1"/>
  <c r="D2373" i="3"/>
  <c r="E2374" i="3" s="1"/>
  <c r="AG2372" i="3"/>
  <c r="I2622" i="3"/>
  <c r="H2504" i="3"/>
  <c r="G2438" i="3"/>
  <c r="J3687" i="3" l="1"/>
  <c r="M3687" i="3" s="1"/>
  <c r="K3753" i="3"/>
  <c r="N3753" i="3" s="1"/>
  <c r="L3871" i="3"/>
  <c r="O3871" i="3" s="1"/>
  <c r="P3871" i="3" s="1"/>
  <c r="V3880" i="3"/>
  <c r="F2372" i="3"/>
  <c r="Q2431" i="3" s="1"/>
  <c r="X2431" i="3" s="1"/>
  <c r="D2372" i="3"/>
  <c r="E2373" i="3" s="1"/>
  <c r="AG2371" i="3"/>
  <c r="I2621" i="3"/>
  <c r="H2503" i="3"/>
  <c r="G2437" i="3"/>
  <c r="V3881" i="3" l="1"/>
  <c r="J3686" i="3"/>
  <c r="M3686" i="3" s="1"/>
  <c r="K3752" i="3"/>
  <c r="N3752" i="3" s="1"/>
  <c r="L3870" i="3"/>
  <c r="O3870" i="3" s="1"/>
  <c r="P3870" i="3" s="1"/>
  <c r="F2371" i="3"/>
  <c r="Q2430" i="3" s="1"/>
  <c r="X2430" i="3" s="1"/>
  <c r="D2371" i="3"/>
  <c r="E2372" i="3" s="1"/>
  <c r="AG2370" i="3"/>
  <c r="G2436" i="3"/>
  <c r="I2620" i="3"/>
  <c r="H2502" i="3"/>
  <c r="V3882" i="3" l="1"/>
  <c r="J3685" i="3"/>
  <c r="M3685" i="3" s="1"/>
  <c r="K3751" i="3"/>
  <c r="N3751" i="3" s="1"/>
  <c r="L3869" i="3"/>
  <c r="O3869" i="3" s="1"/>
  <c r="P3869" i="3" s="1"/>
  <c r="F2370" i="3"/>
  <c r="Q2429" i="3" s="1"/>
  <c r="X2429" i="3" s="1"/>
  <c r="D2370" i="3"/>
  <c r="AG2369" i="3"/>
  <c r="H2501" i="3"/>
  <c r="G2435" i="3"/>
  <c r="I2619" i="3"/>
  <c r="V3883" i="3" l="1"/>
  <c r="J3684" i="3"/>
  <c r="M3684" i="3" s="1"/>
  <c r="K3750" i="3"/>
  <c r="N3750" i="3" s="1"/>
  <c r="L3868" i="3"/>
  <c r="O3868" i="3" s="1"/>
  <c r="P3868" i="3" s="1"/>
  <c r="E2371" i="3"/>
  <c r="V3875" i="3"/>
  <c r="F2369" i="3"/>
  <c r="Q2428" i="3" s="1"/>
  <c r="X2428" i="3" s="1"/>
  <c r="D2369" i="3"/>
  <c r="E2370" i="3" s="1"/>
  <c r="AG2368" i="3"/>
  <c r="G2434" i="3"/>
  <c r="I2618" i="3"/>
  <c r="H2500" i="3"/>
  <c r="V3876" i="3" l="1"/>
  <c r="J3683" i="3"/>
  <c r="M3683" i="3" s="1"/>
  <c r="K3749" i="3"/>
  <c r="N3749" i="3" s="1"/>
  <c r="L3867" i="3"/>
  <c r="O3867" i="3" s="1"/>
  <c r="P3867" i="3" s="1"/>
  <c r="F2368" i="3"/>
  <c r="Q2427" i="3" s="1"/>
  <c r="X2427" i="3" s="1"/>
  <c r="D2368" i="3"/>
  <c r="E2369" i="3" s="1"/>
  <c r="AG2367" i="3"/>
  <c r="H2499" i="3"/>
  <c r="G2433" i="3"/>
  <c r="I2617" i="3"/>
  <c r="V3877" i="3" l="1"/>
  <c r="J3682" i="3"/>
  <c r="M3682" i="3" s="1"/>
  <c r="K3748" i="3"/>
  <c r="N3748" i="3" s="1"/>
  <c r="L3866" i="3"/>
  <c r="O3866" i="3" s="1"/>
  <c r="P3866" i="3" s="1"/>
  <c r="F2367" i="3"/>
  <c r="Q2426" i="3" s="1"/>
  <c r="X2426" i="3" s="1"/>
  <c r="D2367" i="3"/>
  <c r="E2368" i="3" s="1"/>
  <c r="AG2366" i="3"/>
  <c r="H2498" i="3"/>
  <c r="G2432" i="3"/>
  <c r="I2616" i="3"/>
  <c r="V3878" i="3" l="1"/>
  <c r="J3681" i="3"/>
  <c r="M3681" i="3" s="1"/>
  <c r="K3747" i="3"/>
  <c r="N3747" i="3" s="1"/>
  <c r="L3865" i="3"/>
  <c r="O3865" i="3" s="1"/>
  <c r="P3865" i="3" s="1"/>
  <c r="F2366" i="3"/>
  <c r="Q2425" i="3" s="1"/>
  <c r="X2425" i="3" s="1"/>
  <c r="D2366" i="3"/>
  <c r="E2367" i="3" s="1"/>
  <c r="AG2365" i="3"/>
  <c r="H2497" i="3"/>
  <c r="I2615" i="3"/>
  <c r="G2431" i="3"/>
  <c r="J3680" i="3" l="1"/>
  <c r="M3680" i="3" s="1"/>
  <c r="K3746" i="3"/>
  <c r="N3746" i="3" s="1"/>
  <c r="L3864" i="3"/>
  <c r="O3864" i="3" s="1"/>
  <c r="P3864" i="3" s="1"/>
  <c r="V3871" i="3"/>
  <c r="F2365" i="3"/>
  <c r="Q2424" i="3" s="1"/>
  <c r="X2424" i="3" s="1"/>
  <c r="D2365" i="3"/>
  <c r="AG2364" i="3"/>
  <c r="H2496" i="3"/>
  <c r="G2430" i="3"/>
  <c r="I2614" i="3"/>
  <c r="V3872" i="3" l="1"/>
  <c r="J3679" i="3"/>
  <c r="M3679" i="3" s="1"/>
  <c r="K3745" i="3"/>
  <c r="N3745" i="3" s="1"/>
  <c r="L3863" i="3"/>
  <c r="O3863" i="3" s="1"/>
  <c r="P3863" i="3" s="1"/>
  <c r="E2366" i="3"/>
  <c r="F2364" i="3"/>
  <c r="Q2423" i="3" s="1"/>
  <c r="X2423" i="3" s="1"/>
  <c r="D2364" i="3"/>
  <c r="E2365" i="3" s="1"/>
  <c r="AG2363" i="3"/>
  <c r="H2495" i="3"/>
  <c r="G2429" i="3"/>
  <c r="I2613" i="3"/>
  <c r="V3873" i="3" l="1"/>
  <c r="J3678" i="3"/>
  <c r="M3678" i="3" s="1"/>
  <c r="K3744" i="3"/>
  <c r="N3744" i="3" s="1"/>
  <c r="L3862" i="3"/>
  <c r="O3862" i="3" s="1"/>
  <c r="P3862" i="3" s="1"/>
  <c r="F2363" i="3"/>
  <c r="Q2422" i="3" s="1"/>
  <c r="X2422" i="3" s="1"/>
  <c r="D2363" i="3"/>
  <c r="E2364" i="3" s="1"/>
  <c r="AG2362" i="3"/>
  <c r="H2494" i="3"/>
  <c r="G2428" i="3"/>
  <c r="I2612" i="3"/>
  <c r="V3874" i="3" l="1"/>
  <c r="J3677" i="3"/>
  <c r="M3677" i="3" s="1"/>
  <c r="K3743" i="3"/>
  <c r="N3743" i="3" s="1"/>
  <c r="L3861" i="3"/>
  <c r="O3861" i="3" s="1"/>
  <c r="P3861" i="3" s="1"/>
  <c r="F2362" i="3"/>
  <c r="Q2421" i="3" s="1"/>
  <c r="X2421" i="3" s="1"/>
  <c r="D2362" i="3"/>
  <c r="AG2361" i="3"/>
  <c r="H2493" i="3"/>
  <c r="G2427" i="3"/>
  <c r="I2611" i="3"/>
  <c r="J3676" i="3" l="1"/>
  <c r="M3676" i="3" s="1"/>
  <c r="K3742" i="3"/>
  <c r="N3742" i="3" s="1"/>
  <c r="L3860" i="3"/>
  <c r="O3860" i="3" s="1"/>
  <c r="P3860" i="3" s="1"/>
  <c r="E2363" i="3"/>
  <c r="F2361" i="3"/>
  <c r="Q2420" i="3" s="1"/>
  <c r="X2420" i="3" s="1"/>
  <c r="D2361" i="3"/>
  <c r="E2362" i="3" s="1"/>
  <c r="AG2360" i="3"/>
  <c r="I2610" i="3"/>
  <c r="G2426" i="3"/>
  <c r="H2492" i="3"/>
  <c r="J3675" i="3" l="1"/>
  <c r="M3675" i="3" s="1"/>
  <c r="K3741" i="3"/>
  <c r="N3741" i="3" s="1"/>
  <c r="L3859" i="3"/>
  <c r="O3859" i="3" s="1"/>
  <c r="P3859" i="3" s="1"/>
  <c r="V3866" i="3"/>
  <c r="F2360" i="3"/>
  <c r="Q2419" i="3" s="1"/>
  <c r="X2419" i="3" s="1"/>
  <c r="D2360" i="3"/>
  <c r="AG2359" i="3"/>
  <c r="G2425" i="3"/>
  <c r="I2609" i="3"/>
  <c r="H2491" i="3"/>
  <c r="J3674" i="3" l="1"/>
  <c r="M3674" i="3" s="1"/>
  <c r="K3740" i="3"/>
  <c r="N3740" i="3" s="1"/>
  <c r="L3858" i="3"/>
  <c r="O3858" i="3" s="1"/>
  <c r="P3858" i="3" s="1"/>
  <c r="E2361" i="3"/>
  <c r="V3867" i="3"/>
  <c r="F2359" i="3"/>
  <c r="Q2418" i="3" s="1"/>
  <c r="X2418" i="3" s="1"/>
  <c r="D2359" i="3"/>
  <c r="E2360" i="3" s="1"/>
  <c r="AG2358" i="3"/>
  <c r="G2424" i="3"/>
  <c r="H2490" i="3"/>
  <c r="I2608" i="3"/>
  <c r="V3868" i="3" l="1"/>
  <c r="J3673" i="3"/>
  <c r="M3673" i="3" s="1"/>
  <c r="K3739" i="3"/>
  <c r="N3739" i="3" s="1"/>
  <c r="L3857" i="3"/>
  <c r="O3857" i="3" s="1"/>
  <c r="P3857" i="3" s="1"/>
  <c r="F2358" i="3"/>
  <c r="Q2417" i="3" s="1"/>
  <c r="X2417" i="3" s="1"/>
  <c r="D2358" i="3"/>
  <c r="AG2357" i="3"/>
  <c r="H2489" i="3"/>
  <c r="G2423" i="3"/>
  <c r="I2607" i="3"/>
  <c r="V3869" i="3" l="1"/>
  <c r="J3672" i="3"/>
  <c r="M3672" i="3" s="1"/>
  <c r="K3738" i="3"/>
  <c r="N3738" i="3" s="1"/>
  <c r="L3856" i="3"/>
  <c r="O3856" i="3" s="1"/>
  <c r="P3856" i="3" s="1"/>
  <c r="E2359" i="3"/>
  <c r="F2357" i="3"/>
  <c r="Q2416" i="3" s="1"/>
  <c r="X2416" i="3" s="1"/>
  <c r="D2357" i="3"/>
  <c r="E2358" i="3" s="1"/>
  <c r="AG2356" i="3"/>
  <c r="I2606" i="3"/>
  <c r="G2422" i="3"/>
  <c r="H2488" i="3"/>
  <c r="V3870" i="3" l="1"/>
  <c r="J3671" i="3"/>
  <c r="M3671" i="3" s="1"/>
  <c r="K3737" i="3"/>
  <c r="N3737" i="3" s="1"/>
  <c r="L3855" i="3"/>
  <c r="O3855" i="3" s="1"/>
  <c r="P3855" i="3" s="1"/>
  <c r="F2356" i="3"/>
  <c r="Q2415" i="3" s="1"/>
  <c r="X2415" i="3" s="1"/>
  <c r="D2356" i="3"/>
  <c r="E2357" i="3" s="1"/>
  <c r="AG2355" i="3"/>
  <c r="H2487" i="3"/>
  <c r="I2605" i="3"/>
  <c r="G2421" i="3"/>
  <c r="J3670" i="3" l="1"/>
  <c r="M3670" i="3" s="1"/>
  <c r="K3736" i="3"/>
  <c r="N3736" i="3" s="1"/>
  <c r="L3854" i="3"/>
  <c r="O3854" i="3" s="1"/>
  <c r="P3854" i="3" s="1"/>
  <c r="V3861" i="3"/>
  <c r="F2355" i="3"/>
  <c r="Q2414" i="3" s="1"/>
  <c r="X2414" i="3" s="1"/>
  <c r="D2355" i="3"/>
  <c r="E2356" i="3" s="1"/>
  <c r="AG2354" i="3"/>
  <c r="I2604" i="3"/>
  <c r="G2420" i="3"/>
  <c r="H2486" i="3"/>
  <c r="J3669" i="3" l="1"/>
  <c r="M3669" i="3" s="1"/>
  <c r="K3735" i="3"/>
  <c r="N3735" i="3" s="1"/>
  <c r="L3853" i="3"/>
  <c r="O3853" i="3" s="1"/>
  <c r="P3853" i="3" s="1"/>
  <c r="V3862" i="3"/>
  <c r="F2354" i="3"/>
  <c r="Q2413" i="3" s="1"/>
  <c r="X2413" i="3" s="1"/>
  <c r="D2354" i="3"/>
  <c r="AG2353" i="3"/>
  <c r="H2485" i="3"/>
  <c r="G2419" i="3"/>
  <c r="I2603" i="3"/>
  <c r="V3863" i="3" l="1"/>
  <c r="J3668" i="3"/>
  <c r="M3668" i="3" s="1"/>
  <c r="K3734" i="3"/>
  <c r="N3734" i="3" s="1"/>
  <c r="L3852" i="3"/>
  <c r="O3852" i="3" s="1"/>
  <c r="P3852" i="3" s="1"/>
  <c r="E2355" i="3"/>
  <c r="F2353" i="3"/>
  <c r="Q2412" i="3" s="1"/>
  <c r="X2412" i="3" s="1"/>
  <c r="D2353" i="3"/>
  <c r="AG2352" i="3"/>
  <c r="I2602" i="3"/>
  <c r="H2484" i="3"/>
  <c r="G2418" i="3"/>
  <c r="V3864" i="3" l="1"/>
  <c r="J3667" i="3"/>
  <c r="M3667" i="3" s="1"/>
  <c r="K3733" i="3"/>
  <c r="N3733" i="3" s="1"/>
  <c r="L3851" i="3"/>
  <c r="O3851" i="3" s="1"/>
  <c r="P3851" i="3" s="1"/>
  <c r="E2354" i="3"/>
  <c r="F2352" i="3"/>
  <c r="Q2411" i="3" s="1"/>
  <c r="X2411" i="3" s="1"/>
  <c r="D2352" i="3"/>
  <c r="E2353" i="3" s="1"/>
  <c r="AG2351" i="3"/>
  <c r="I2601" i="3"/>
  <c r="H2483" i="3"/>
  <c r="G2417" i="3"/>
  <c r="V3865" i="3" l="1"/>
  <c r="J3666" i="3"/>
  <c r="M3666" i="3" s="1"/>
  <c r="K3732" i="3"/>
  <c r="N3732" i="3" s="1"/>
  <c r="L3850" i="3"/>
  <c r="O3850" i="3" s="1"/>
  <c r="P3850" i="3" s="1"/>
  <c r="F2351" i="3"/>
  <c r="Q2410" i="3" s="1"/>
  <c r="X2410" i="3" s="1"/>
  <c r="D2351" i="3"/>
  <c r="AG2350" i="3"/>
  <c r="G2416" i="3"/>
  <c r="I2600" i="3"/>
  <c r="H2482" i="3"/>
  <c r="J3665" i="3" l="1"/>
  <c r="M3665" i="3" s="1"/>
  <c r="K3731" i="3"/>
  <c r="N3731" i="3" s="1"/>
  <c r="L3849" i="3"/>
  <c r="O3849" i="3" s="1"/>
  <c r="P3849" i="3" s="1"/>
  <c r="E2352" i="3"/>
  <c r="V3856" i="3"/>
  <c r="F2350" i="3"/>
  <c r="Q2409" i="3" s="1"/>
  <c r="X2409" i="3" s="1"/>
  <c r="D2350" i="3"/>
  <c r="E2351" i="3" s="1"/>
  <c r="AG2349" i="3"/>
  <c r="I2599" i="3"/>
  <c r="H2481" i="3"/>
  <c r="G2415" i="3"/>
  <c r="J3664" i="3" l="1"/>
  <c r="M3664" i="3" s="1"/>
  <c r="K3730" i="3"/>
  <c r="N3730" i="3" s="1"/>
  <c r="L3848" i="3"/>
  <c r="O3848" i="3" s="1"/>
  <c r="P3848" i="3" s="1"/>
  <c r="V3857" i="3"/>
  <c r="F2349" i="3"/>
  <c r="Q2408" i="3" s="1"/>
  <c r="X2408" i="3" s="1"/>
  <c r="D2349" i="3"/>
  <c r="AG2348" i="3"/>
  <c r="I2598" i="3"/>
  <c r="H2480" i="3"/>
  <c r="G2414" i="3"/>
  <c r="V3858" i="3" l="1"/>
  <c r="J3663" i="3"/>
  <c r="M3663" i="3" s="1"/>
  <c r="K3729" i="3"/>
  <c r="N3729" i="3" s="1"/>
  <c r="L3847" i="3"/>
  <c r="O3847" i="3" s="1"/>
  <c r="P3847" i="3" s="1"/>
  <c r="E2350" i="3"/>
  <c r="F2348" i="3"/>
  <c r="Q2407" i="3" s="1"/>
  <c r="X2407" i="3" s="1"/>
  <c r="D2348" i="3"/>
  <c r="E2349" i="3" s="1"/>
  <c r="AG2347" i="3"/>
  <c r="G2413" i="3"/>
  <c r="H2479" i="3"/>
  <c r="I2597" i="3"/>
  <c r="V3859" i="3" l="1"/>
  <c r="J3662" i="3"/>
  <c r="M3662" i="3" s="1"/>
  <c r="K3728" i="3"/>
  <c r="N3728" i="3" s="1"/>
  <c r="L3846" i="3"/>
  <c r="O3846" i="3" s="1"/>
  <c r="P3846" i="3" s="1"/>
  <c r="F2347" i="3"/>
  <c r="Q2406" i="3" s="1"/>
  <c r="X2406" i="3" s="1"/>
  <c r="D2347" i="3"/>
  <c r="E2348" i="3" s="1"/>
  <c r="AG2346" i="3"/>
  <c r="H2478" i="3"/>
  <c r="G2412" i="3"/>
  <c r="I2596" i="3"/>
  <c r="V3860" i="3" l="1"/>
  <c r="J3661" i="3"/>
  <c r="M3661" i="3" s="1"/>
  <c r="K3727" i="3"/>
  <c r="N3727" i="3" s="1"/>
  <c r="L3845" i="3"/>
  <c r="O3845" i="3" s="1"/>
  <c r="P3845" i="3" s="1"/>
  <c r="F2346" i="3"/>
  <c r="Q2405" i="3" s="1"/>
  <c r="X2405" i="3" s="1"/>
  <c r="D2346" i="3"/>
  <c r="E2347" i="3" s="1"/>
  <c r="AG2345" i="3"/>
  <c r="H2477" i="3"/>
  <c r="G2411" i="3"/>
  <c r="I2595" i="3"/>
  <c r="J3660" i="3" l="1"/>
  <c r="M3660" i="3" s="1"/>
  <c r="K3726" i="3"/>
  <c r="N3726" i="3" s="1"/>
  <c r="L3844" i="3"/>
  <c r="O3844" i="3" s="1"/>
  <c r="P3844" i="3" s="1"/>
  <c r="V3851" i="3"/>
  <c r="F2345" i="3"/>
  <c r="Q2404" i="3" s="1"/>
  <c r="X2404" i="3" s="1"/>
  <c r="D2345" i="3"/>
  <c r="E2346" i="3" s="1"/>
  <c r="AG2344" i="3"/>
  <c r="I2594" i="3"/>
  <c r="H2476" i="3"/>
  <c r="G2410" i="3"/>
  <c r="J3659" i="3" l="1"/>
  <c r="M3659" i="3" s="1"/>
  <c r="K3725" i="3"/>
  <c r="N3725" i="3" s="1"/>
  <c r="L3843" i="3"/>
  <c r="O3843" i="3" s="1"/>
  <c r="P3843" i="3" s="1"/>
  <c r="V3852" i="3"/>
  <c r="F2344" i="3"/>
  <c r="Q2403" i="3" s="1"/>
  <c r="X2403" i="3" s="1"/>
  <c r="D2344" i="3"/>
  <c r="E2345" i="3" s="1"/>
  <c r="AG2343" i="3"/>
  <c r="I2593" i="3"/>
  <c r="H2475" i="3"/>
  <c r="G2409" i="3"/>
  <c r="V3853" i="3" l="1"/>
  <c r="J3658" i="3"/>
  <c r="M3658" i="3" s="1"/>
  <c r="K3724" i="3"/>
  <c r="N3724" i="3" s="1"/>
  <c r="L3842" i="3"/>
  <c r="O3842" i="3" s="1"/>
  <c r="P3842" i="3" s="1"/>
  <c r="F2343" i="3"/>
  <c r="Q2402" i="3" s="1"/>
  <c r="X2402" i="3" s="1"/>
  <c r="D2343" i="3"/>
  <c r="E2344" i="3" s="1"/>
  <c r="AG2342" i="3"/>
  <c r="I2592" i="3"/>
  <c r="H2474" i="3"/>
  <c r="G2408" i="3"/>
  <c r="V3854" i="3" l="1"/>
  <c r="J3657" i="3"/>
  <c r="M3657" i="3" s="1"/>
  <c r="K3723" i="3"/>
  <c r="N3723" i="3" s="1"/>
  <c r="L3841" i="3"/>
  <c r="O3841" i="3" s="1"/>
  <c r="P3841" i="3" s="1"/>
  <c r="F2342" i="3"/>
  <c r="Q2401" i="3" s="1"/>
  <c r="X2401" i="3" s="1"/>
  <c r="D2342" i="3"/>
  <c r="E2343" i="3" s="1"/>
  <c r="AG2341" i="3"/>
  <c r="H2473" i="3"/>
  <c r="G2407" i="3"/>
  <c r="I2591" i="3"/>
  <c r="V3855" i="3" l="1"/>
  <c r="J3656" i="3"/>
  <c r="M3656" i="3" s="1"/>
  <c r="K3722" i="3"/>
  <c r="N3722" i="3" s="1"/>
  <c r="L3840" i="3"/>
  <c r="O3840" i="3" s="1"/>
  <c r="P3840" i="3" s="1"/>
  <c r="F2341" i="3"/>
  <c r="Q2400" i="3" s="1"/>
  <c r="X2400" i="3" s="1"/>
  <c r="D2341" i="3"/>
  <c r="E2342" i="3" s="1"/>
  <c r="AG2340" i="3"/>
  <c r="H2472" i="3"/>
  <c r="G2406" i="3"/>
  <c r="I2590" i="3"/>
  <c r="J3655" i="3" l="1"/>
  <c r="M3655" i="3" s="1"/>
  <c r="K3721" i="3"/>
  <c r="N3721" i="3" s="1"/>
  <c r="L3839" i="3"/>
  <c r="O3839" i="3" s="1"/>
  <c r="P3839" i="3" s="1"/>
  <c r="V3846" i="3"/>
  <c r="F2340" i="3"/>
  <c r="Q2399" i="3" s="1"/>
  <c r="X2399" i="3" s="1"/>
  <c r="D2340" i="3"/>
  <c r="E2341" i="3" s="1"/>
  <c r="AG2339" i="3"/>
  <c r="G2405" i="3"/>
  <c r="I2589" i="3"/>
  <c r="H2471" i="3"/>
  <c r="J3654" i="3" l="1"/>
  <c r="M3654" i="3" s="1"/>
  <c r="K3720" i="3"/>
  <c r="N3720" i="3" s="1"/>
  <c r="L3838" i="3"/>
  <c r="O3838" i="3" s="1"/>
  <c r="P3838" i="3" s="1"/>
  <c r="V3847" i="3"/>
  <c r="F2339" i="3"/>
  <c r="Q2398" i="3" s="1"/>
  <c r="X2398" i="3" s="1"/>
  <c r="D2339" i="3"/>
  <c r="E2340" i="3" s="1"/>
  <c r="AG2338" i="3"/>
  <c r="H2470" i="3"/>
  <c r="I2588" i="3"/>
  <c r="G2404" i="3"/>
  <c r="V3848" i="3" l="1"/>
  <c r="J3653" i="3"/>
  <c r="M3653" i="3" s="1"/>
  <c r="K3719" i="3"/>
  <c r="N3719" i="3" s="1"/>
  <c r="L3837" i="3"/>
  <c r="O3837" i="3" s="1"/>
  <c r="P3837" i="3" s="1"/>
  <c r="F2338" i="3"/>
  <c r="Q2397" i="3" s="1"/>
  <c r="X2397" i="3" s="1"/>
  <c r="D2338" i="3"/>
  <c r="E2339" i="3" s="1"/>
  <c r="AG2337" i="3"/>
  <c r="H2469" i="3"/>
  <c r="G2403" i="3"/>
  <c r="I2587" i="3"/>
  <c r="V3849" i="3" l="1"/>
  <c r="J3652" i="3"/>
  <c r="M3652" i="3" s="1"/>
  <c r="K3718" i="3"/>
  <c r="N3718" i="3" s="1"/>
  <c r="L3836" i="3"/>
  <c r="O3836" i="3" s="1"/>
  <c r="P3836" i="3" s="1"/>
  <c r="F2337" i="3"/>
  <c r="Q2396" i="3" s="1"/>
  <c r="X2396" i="3" s="1"/>
  <c r="D2337" i="3"/>
  <c r="E2338" i="3" s="1"/>
  <c r="AG2336" i="3"/>
  <c r="I2586" i="3"/>
  <c r="H2468" i="3"/>
  <c r="G2402" i="3"/>
  <c r="V3850" i="3" l="1"/>
  <c r="J3651" i="3"/>
  <c r="M3651" i="3" s="1"/>
  <c r="K3717" i="3"/>
  <c r="N3717" i="3" s="1"/>
  <c r="L3835" i="3"/>
  <c r="O3835" i="3" s="1"/>
  <c r="P3835" i="3" s="1"/>
  <c r="F2336" i="3"/>
  <c r="Q2395" i="3" s="1"/>
  <c r="X2395" i="3" s="1"/>
  <c r="D2336" i="3"/>
  <c r="E2337" i="3" s="1"/>
  <c r="AG2335" i="3"/>
  <c r="I2585" i="3"/>
  <c r="H2467" i="3"/>
  <c r="G2401" i="3"/>
  <c r="J3650" i="3" l="1"/>
  <c r="M3650" i="3" s="1"/>
  <c r="K3716" i="3"/>
  <c r="N3716" i="3" s="1"/>
  <c r="L3834" i="3"/>
  <c r="O3834" i="3" s="1"/>
  <c r="P3834" i="3" s="1"/>
  <c r="V3841" i="3"/>
  <c r="F2335" i="3"/>
  <c r="Q2394" i="3" s="1"/>
  <c r="X2394" i="3" s="1"/>
  <c r="D2335" i="3"/>
  <c r="E2336" i="3" s="1"/>
  <c r="AG2334" i="3"/>
  <c r="G2400" i="3"/>
  <c r="H2466" i="3"/>
  <c r="I2584" i="3"/>
  <c r="J3649" i="3" l="1"/>
  <c r="M3649" i="3" s="1"/>
  <c r="K3715" i="3"/>
  <c r="N3715" i="3" s="1"/>
  <c r="L3833" i="3"/>
  <c r="O3833" i="3" s="1"/>
  <c r="P3833" i="3" s="1"/>
  <c r="V3842" i="3"/>
  <c r="F2334" i="3"/>
  <c r="Q2393" i="3" s="1"/>
  <c r="X2393" i="3" s="1"/>
  <c r="D2334" i="3"/>
  <c r="E2335" i="3" s="1"/>
  <c r="AG2333" i="3"/>
  <c r="H2465" i="3"/>
  <c r="I2583" i="3"/>
  <c r="G2399" i="3"/>
  <c r="V3843" i="3" l="1"/>
  <c r="J3648" i="3"/>
  <c r="M3648" i="3" s="1"/>
  <c r="K3714" i="3"/>
  <c r="N3714" i="3" s="1"/>
  <c r="L3832" i="3"/>
  <c r="O3832" i="3" s="1"/>
  <c r="P3832" i="3" s="1"/>
  <c r="F2333" i="3"/>
  <c r="Q2392" i="3" s="1"/>
  <c r="X2392" i="3" s="1"/>
  <c r="D2333" i="3"/>
  <c r="E2334" i="3" s="1"/>
  <c r="AG2332" i="3"/>
  <c r="H2464" i="3"/>
  <c r="G2398" i="3"/>
  <c r="I2582" i="3"/>
  <c r="V3844" i="3" l="1"/>
  <c r="J3647" i="3"/>
  <c r="M3647" i="3" s="1"/>
  <c r="K3713" i="3"/>
  <c r="N3713" i="3" s="1"/>
  <c r="L3831" i="3"/>
  <c r="O3831" i="3" s="1"/>
  <c r="P3831" i="3" s="1"/>
  <c r="F2332" i="3"/>
  <c r="Q2391" i="3" s="1"/>
  <c r="X2391" i="3" s="1"/>
  <c r="D2332" i="3"/>
  <c r="E2333" i="3" s="1"/>
  <c r="AG2331" i="3"/>
  <c r="I2581" i="3"/>
  <c r="G2397" i="3"/>
  <c r="H2463" i="3"/>
  <c r="V3845" i="3" l="1"/>
  <c r="J3646" i="3"/>
  <c r="M3646" i="3" s="1"/>
  <c r="K3712" i="3"/>
  <c r="N3712" i="3" s="1"/>
  <c r="L3830" i="3"/>
  <c r="O3830" i="3" s="1"/>
  <c r="P3830" i="3" s="1"/>
  <c r="F2331" i="3"/>
  <c r="Q2390" i="3" s="1"/>
  <c r="X2390" i="3" s="1"/>
  <c r="D2331" i="3"/>
  <c r="E2332" i="3" s="1"/>
  <c r="AG2330" i="3"/>
  <c r="G2396" i="3"/>
  <c r="H2462" i="3"/>
  <c r="I2580" i="3"/>
  <c r="J3645" i="3" l="1"/>
  <c r="M3645" i="3" s="1"/>
  <c r="K3711" i="3"/>
  <c r="N3711" i="3" s="1"/>
  <c r="L3829" i="3"/>
  <c r="O3829" i="3" s="1"/>
  <c r="P3829" i="3" s="1"/>
  <c r="V3836" i="3"/>
  <c r="F2330" i="3"/>
  <c r="Q2389" i="3" s="1"/>
  <c r="X2389" i="3" s="1"/>
  <c r="D2330" i="3"/>
  <c r="AG2329" i="3"/>
  <c r="I2579" i="3"/>
  <c r="H2461" i="3"/>
  <c r="G2395" i="3"/>
  <c r="J3644" i="3" l="1"/>
  <c r="M3644" i="3" s="1"/>
  <c r="K3710" i="3"/>
  <c r="N3710" i="3" s="1"/>
  <c r="L3828" i="3"/>
  <c r="O3828" i="3" s="1"/>
  <c r="P3828" i="3" s="1"/>
  <c r="E2331" i="3"/>
  <c r="V3837" i="3"/>
  <c r="F2329" i="3"/>
  <c r="Q2388" i="3" s="1"/>
  <c r="X2388" i="3" s="1"/>
  <c r="D2329" i="3"/>
  <c r="E2330" i="3" s="1"/>
  <c r="AG2328" i="3"/>
  <c r="H2460" i="3"/>
  <c r="G2394" i="3"/>
  <c r="I2578" i="3"/>
  <c r="V3838" i="3" l="1"/>
  <c r="J3643" i="3"/>
  <c r="M3643" i="3" s="1"/>
  <c r="K3709" i="3"/>
  <c r="N3709" i="3" s="1"/>
  <c r="L3827" i="3"/>
  <c r="O3827" i="3" s="1"/>
  <c r="P3827" i="3" s="1"/>
  <c r="F2328" i="3"/>
  <c r="Q2387" i="3" s="1"/>
  <c r="X2387" i="3" s="1"/>
  <c r="D2328" i="3"/>
  <c r="E2329" i="3" s="1"/>
  <c r="AG2327" i="3"/>
  <c r="I2577" i="3"/>
  <c r="H2459" i="3"/>
  <c r="G2393" i="3"/>
  <c r="V3839" i="3" l="1"/>
  <c r="J3642" i="3"/>
  <c r="M3642" i="3" s="1"/>
  <c r="K3708" i="3"/>
  <c r="N3708" i="3" s="1"/>
  <c r="L3826" i="3"/>
  <c r="O3826" i="3" s="1"/>
  <c r="P3826" i="3" s="1"/>
  <c r="F2327" i="3"/>
  <c r="Q2386" i="3" s="1"/>
  <c r="X2386" i="3" s="1"/>
  <c r="D2327" i="3"/>
  <c r="E2328" i="3" s="1"/>
  <c r="AG2326" i="3"/>
  <c r="H2458" i="3"/>
  <c r="I2576" i="3"/>
  <c r="G2392" i="3"/>
  <c r="V3840" i="3" l="1"/>
  <c r="J3641" i="3"/>
  <c r="M3641" i="3" s="1"/>
  <c r="K3707" i="3"/>
  <c r="N3707" i="3" s="1"/>
  <c r="L3825" i="3"/>
  <c r="O3825" i="3" s="1"/>
  <c r="P3825" i="3" s="1"/>
  <c r="F2326" i="3"/>
  <c r="Q2385" i="3" s="1"/>
  <c r="X2385" i="3" s="1"/>
  <c r="D2326" i="3"/>
  <c r="E2327" i="3" s="1"/>
  <c r="AG2325" i="3"/>
  <c r="I2575" i="3"/>
  <c r="G2391" i="3"/>
  <c r="H2457" i="3"/>
  <c r="J3640" i="3" l="1"/>
  <c r="M3640" i="3" s="1"/>
  <c r="K3706" i="3"/>
  <c r="N3706" i="3" s="1"/>
  <c r="L3824" i="3"/>
  <c r="O3824" i="3" s="1"/>
  <c r="P3824" i="3" s="1"/>
  <c r="F2325" i="3"/>
  <c r="Q2384" i="3" s="1"/>
  <c r="X2384" i="3" s="1"/>
  <c r="D2325" i="3"/>
  <c r="E2326" i="3" s="1"/>
  <c r="AG2324" i="3"/>
  <c r="G2390" i="3"/>
  <c r="I2574" i="3"/>
  <c r="H2456" i="3"/>
  <c r="J3639" i="3" l="1"/>
  <c r="M3639" i="3" s="1"/>
  <c r="K3705" i="3"/>
  <c r="N3705" i="3" s="1"/>
  <c r="L3823" i="3"/>
  <c r="O3823" i="3" s="1"/>
  <c r="P3823" i="3" s="1"/>
  <c r="V3832" i="3"/>
  <c r="F2324" i="3"/>
  <c r="Q2383" i="3" s="1"/>
  <c r="X2383" i="3" s="1"/>
  <c r="D2324" i="3"/>
  <c r="AG2323" i="3"/>
  <c r="H2455" i="3"/>
  <c r="G2389" i="3"/>
  <c r="I2573" i="3"/>
  <c r="V3833" i="3" l="1"/>
  <c r="J3638" i="3"/>
  <c r="M3638" i="3" s="1"/>
  <c r="K3704" i="3"/>
  <c r="N3704" i="3" s="1"/>
  <c r="L3822" i="3"/>
  <c r="O3822" i="3" s="1"/>
  <c r="P3822" i="3" s="1"/>
  <c r="E2325" i="3"/>
  <c r="F2323" i="3"/>
  <c r="Q2382" i="3" s="1"/>
  <c r="X2382" i="3" s="1"/>
  <c r="D2323" i="3"/>
  <c r="AG2322" i="3"/>
  <c r="I2572" i="3"/>
  <c r="H2454" i="3"/>
  <c r="G2388" i="3"/>
  <c r="V3834" i="3" l="1"/>
  <c r="J3637" i="3"/>
  <c r="M3637" i="3" s="1"/>
  <c r="K3703" i="3"/>
  <c r="N3703" i="3" s="1"/>
  <c r="L3821" i="3"/>
  <c r="O3821" i="3" s="1"/>
  <c r="P3821" i="3" s="1"/>
  <c r="E2324" i="3"/>
  <c r="F2322" i="3"/>
  <c r="Q2381" i="3" s="1"/>
  <c r="X2381" i="3" s="1"/>
  <c r="D2322" i="3"/>
  <c r="AG2321" i="3"/>
  <c r="I2571" i="3"/>
  <c r="H2453" i="3"/>
  <c r="G2387" i="3"/>
  <c r="V3835" i="3" l="1"/>
  <c r="J3636" i="3"/>
  <c r="M3636" i="3" s="1"/>
  <c r="K3702" i="3"/>
  <c r="N3702" i="3" s="1"/>
  <c r="L3820" i="3"/>
  <c r="O3820" i="3" s="1"/>
  <c r="P3820" i="3" s="1"/>
  <c r="E2323" i="3"/>
  <c r="F2321" i="3"/>
  <c r="Q2380" i="3" s="1"/>
  <c r="X2380" i="3" s="1"/>
  <c r="D2321" i="3"/>
  <c r="E2322" i="3" s="1"/>
  <c r="AG2320" i="3"/>
  <c r="I2570" i="3"/>
  <c r="H2452" i="3"/>
  <c r="G2386" i="3"/>
  <c r="J3635" i="3" l="1"/>
  <c r="M3635" i="3" s="1"/>
  <c r="K3701" i="3"/>
  <c r="N3701" i="3" s="1"/>
  <c r="L3819" i="3"/>
  <c r="O3819" i="3" s="1"/>
  <c r="P3819" i="3" s="1"/>
  <c r="F2320" i="3"/>
  <c r="Q2379" i="3" s="1"/>
  <c r="X2379" i="3" s="1"/>
  <c r="D2320" i="3"/>
  <c r="E2321" i="3" s="1"/>
  <c r="AG2319" i="3"/>
  <c r="G2385" i="3"/>
  <c r="I2569" i="3"/>
  <c r="H2451" i="3"/>
  <c r="J3634" i="3" l="1"/>
  <c r="M3634" i="3" s="1"/>
  <c r="K3700" i="3"/>
  <c r="N3700" i="3" s="1"/>
  <c r="L3818" i="3"/>
  <c r="O3818" i="3" s="1"/>
  <c r="P3818" i="3" s="1"/>
  <c r="V3827" i="3"/>
  <c r="F2319" i="3"/>
  <c r="Q2378" i="3" s="1"/>
  <c r="X2378" i="3" s="1"/>
  <c r="D2319" i="3"/>
  <c r="AG2318" i="3"/>
  <c r="H2450" i="3"/>
  <c r="G2384" i="3"/>
  <c r="I2568" i="3"/>
  <c r="V3828" i="3" l="1"/>
  <c r="J3633" i="3"/>
  <c r="M3633" i="3" s="1"/>
  <c r="K3699" i="3"/>
  <c r="N3699" i="3" s="1"/>
  <c r="L3817" i="3"/>
  <c r="O3817" i="3" s="1"/>
  <c r="P3817" i="3" s="1"/>
  <c r="E2320" i="3"/>
  <c r="F2318" i="3"/>
  <c r="Q2377" i="3" s="1"/>
  <c r="X2377" i="3" s="1"/>
  <c r="D2318" i="3"/>
  <c r="AG2317" i="3"/>
  <c r="I2567" i="3"/>
  <c r="H2449" i="3"/>
  <c r="G2383" i="3"/>
  <c r="V3829" i="3" l="1"/>
  <c r="J3632" i="3"/>
  <c r="M3632" i="3" s="1"/>
  <c r="K3698" i="3"/>
  <c r="N3698" i="3" s="1"/>
  <c r="L3816" i="3"/>
  <c r="O3816" i="3" s="1"/>
  <c r="P3816" i="3" s="1"/>
  <c r="E2319" i="3"/>
  <c r="F2317" i="3"/>
  <c r="Q2376" i="3" s="1"/>
  <c r="X2376" i="3" s="1"/>
  <c r="D2317" i="3"/>
  <c r="E2318" i="3" s="1"/>
  <c r="AG2316" i="3"/>
  <c r="I2566" i="3"/>
  <c r="H2448" i="3"/>
  <c r="G2382" i="3"/>
  <c r="V3830" i="3" l="1"/>
  <c r="J3631" i="3"/>
  <c r="M3631" i="3" s="1"/>
  <c r="K3697" i="3"/>
  <c r="N3697" i="3" s="1"/>
  <c r="L3815" i="3"/>
  <c r="O3815" i="3" s="1"/>
  <c r="P3815" i="3" s="1"/>
  <c r="F2316" i="3"/>
  <c r="Q2375" i="3" s="1"/>
  <c r="X2375" i="3" s="1"/>
  <c r="D2316" i="3"/>
  <c r="E2317" i="3" s="1"/>
  <c r="AG2315" i="3"/>
  <c r="H2447" i="3"/>
  <c r="G2381" i="3"/>
  <c r="I2565" i="3"/>
  <c r="V3831" i="3" l="1"/>
  <c r="J3630" i="3"/>
  <c r="M3630" i="3" s="1"/>
  <c r="K3696" i="3"/>
  <c r="N3696" i="3" s="1"/>
  <c r="L3814" i="3"/>
  <c r="O3814" i="3" s="1"/>
  <c r="P3814" i="3" s="1"/>
  <c r="F2315" i="3"/>
  <c r="Q2374" i="3" s="1"/>
  <c r="X2374" i="3" s="1"/>
  <c r="D2315" i="3"/>
  <c r="E2316" i="3" s="1"/>
  <c r="AG2314" i="3"/>
  <c r="H2446" i="3"/>
  <c r="G2380" i="3"/>
  <c r="I2564" i="3"/>
  <c r="J3629" i="3" l="1"/>
  <c r="M3629" i="3" s="1"/>
  <c r="K3695" i="3"/>
  <c r="N3695" i="3" s="1"/>
  <c r="L3813" i="3"/>
  <c r="O3813" i="3" s="1"/>
  <c r="P3813" i="3" s="1"/>
  <c r="V3822" i="3"/>
  <c r="F2314" i="3"/>
  <c r="Q2373" i="3" s="1"/>
  <c r="X2373" i="3" s="1"/>
  <c r="D2314" i="3"/>
  <c r="E2315" i="3" s="1"/>
  <c r="AG2313" i="3"/>
  <c r="H2445" i="3"/>
  <c r="G2379" i="3"/>
  <c r="I2563" i="3"/>
  <c r="V3823" i="3" l="1"/>
  <c r="J3628" i="3"/>
  <c r="M3628" i="3" s="1"/>
  <c r="K3694" i="3"/>
  <c r="N3694" i="3" s="1"/>
  <c r="L3812" i="3"/>
  <c r="O3812" i="3" s="1"/>
  <c r="P3812" i="3" s="1"/>
  <c r="F2313" i="3"/>
  <c r="Q2372" i="3" s="1"/>
  <c r="X2372" i="3" s="1"/>
  <c r="D2313" i="3"/>
  <c r="E2314" i="3" s="1"/>
  <c r="AG2312" i="3"/>
  <c r="H2444" i="3"/>
  <c r="G2378" i="3"/>
  <c r="I2562" i="3"/>
  <c r="V3824" i="3" l="1"/>
  <c r="J3627" i="3"/>
  <c r="M3627" i="3" s="1"/>
  <c r="K3693" i="3"/>
  <c r="N3693" i="3" s="1"/>
  <c r="L3811" i="3"/>
  <c r="O3811" i="3" s="1"/>
  <c r="P3811" i="3" s="1"/>
  <c r="F2312" i="3"/>
  <c r="Q2371" i="3" s="1"/>
  <c r="X2371" i="3" s="1"/>
  <c r="D2312" i="3"/>
  <c r="E2313" i="3" s="1"/>
  <c r="AG2311" i="3"/>
  <c r="H2443" i="3"/>
  <c r="G2377" i="3"/>
  <c r="I2561" i="3"/>
  <c r="V3825" i="3" l="1"/>
  <c r="J3626" i="3"/>
  <c r="M3626" i="3" s="1"/>
  <c r="K3692" i="3"/>
  <c r="N3692" i="3" s="1"/>
  <c r="L3810" i="3"/>
  <c r="O3810" i="3" s="1"/>
  <c r="P3810" i="3" s="1"/>
  <c r="F2311" i="3"/>
  <c r="Q2370" i="3" s="1"/>
  <c r="X2370" i="3" s="1"/>
  <c r="D2311" i="3"/>
  <c r="E2312" i="3" s="1"/>
  <c r="AG2310" i="3"/>
  <c r="I2560" i="3"/>
  <c r="H2442" i="3"/>
  <c r="G2376" i="3"/>
  <c r="V3826" i="3" l="1"/>
  <c r="J3625" i="3"/>
  <c r="M3625" i="3" s="1"/>
  <c r="K3691" i="3"/>
  <c r="N3691" i="3" s="1"/>
  <c r="L3809" i="3"/>
  <c r="O3809" i="3" s="1"/>
  <c r="P3809" i="3" s="1"/>
  <c r="F2310" i="3"/>
  <c r="Q2369" i="3" s="1"/>
  <c r="X2369" i="3" s="1"/>
  <c r="D2310" i="3"/>
  <c r="AG2309" i="3"/>
  <c r="G2375" i="3"/>
  <c r="I2559" i="3"/>
  <c r="H2441" i="3"/>
  <c r="J3624" i="3" l="1"/>
  <c r="M3624" i="3" s="1"/>
  <c r="K3690" i="3"/>
  <c r="N3690" i="3" s="1"/>
  <c r="L3808" i="3"/>
  <c r="O3808" i="3" s="1"/>
  <c r="P3808" i="3" s="1"/>
  <c r="E2311" i="3"/>
  <c r="V3817" i="3"/>
  <c r="F2309" i="3"/>
  <c r="Q2368" i="3" s="1"/>
  <c r="X2368" i="3" s="1"/>
  <c r="D2309" i="3"/>
  <c r="E2310" i="3" s="1"/>
  <c r="AG2308" i="3"/>
  <c r="G2374" i="3"/>
  <c r="I2558" i="3"/>
  <c r="H2440" i="3"/>
  <c r="V3818" i="3" l="1"/>
  <c r="J3623" i="3"/>
  <c r="M3623" i="3" s="1"/>
  <c r="K3689" i="3"/>
  <c r="N3689" i="3" s="1"/>
  <c r="L3807" i="3"/>
  <c r="O3807" i="3" s="1"/>
  <c r="P3807" i="3" s="1"/>
  <c r="V3808" i="3" s="1"/>
  <c r="F2308" i="3"/>
  <c r="Q2367" i="3" s="1"/>
  <c r="X2367" i="3" s="1"/>
  <c r="D2308" i="3"/>
  <c r="E2309" i="3" s="1"/>
  <c r="AG2307" i="3"/>
  <c r="G2373" i="3"/>
  <c r="H2439" i="3"/>
  <c r="I2557" i="3"/>
  <c r="V3819" i="3" l="1"/>
  <c r="J3622" i="3"/>
  <c r="M3622" i="3" s="1"/>
  <c r="K3688" i="3"/>
  <c r="N3688" i="3" s="1"/>
  <c r="L3806" i="3"/>
  <c r="O3806" i="3" s="1"/>
  <c r="P3806" i="3" s="1"/>
  <c r="V3809" i="3"/>
  <c r="F2307" i="3"/>
  <c r="Q2366" i="3" s="1"/>
  <c r="X2366" i="3" s="1"/>
  <c r="D2307" i="3"/>
  <c r="E2308" i="3" s="1"/>
  <c r="AG2306" i="3"/>
  <c r="H2438" i="3"/>
  <c r="G2372" i="3"/>
  <c r="I2556" i="3"/>
  <c r="V3820" i="3" l="1"/>
  <c r="J3621" i="3"/>
  <c r="M3621" i="3" s="1"/>
  <c r="K3687" i="3"/>
  <c r="N3687" i="3" s="1"/>
  <c r="L3805" i="3"/>
  <c r="O3805" i="3" s="1"/>
  <c r="P3805" i="3" s="1"/>
  <c r="V3810" i="3"/>
  <c r="F2306" i="3"/>
  <c r="Q2365" i="3" s="1"/>
  <c r="X2365" i="3" s="1"/>
  <c r="D2306" i="3"/>
  <c r="E2307" i="3" s="1"/>
  <c r="AG2305" i="3"/>
  <c r="H2437" i="3"/>
  <c r="G2371" i="3"/>
  <c r="I2555" i="3"/>
  <c r="V3821" i="3" l="1"/>
  <c r="J3620" i="3"/>
  <c r="M3620" i="3" s="1"/>
  <c r="K3686" i="3"/>
  <c r="N3686" i="3" s="1"/>
  <c r="L3804" i="3"/>
  <c r="O3804" i="3" s="1"/>
  <c r="P3804" i="3" s="1"/>
  <c r="V3811" i="3"/>
  <c r="F2305" i="3"/>
  <c r="Q2364" i="3" s="1"/>
  <c r="X2364" i="3" s="1"/>
  <c r="D2305" i="3"/>
  <c r="AG2304" i="3"/>
  <c r="G2370" i="3"/>
  <c r="I2554" i="3"/>
  <c r="H2436" i="3"/>
  <c r="J3619" i="3" l="1"/>
  <c r="M3619" i="3" s="1"/>
  <c r="K3685" i="3"/>
  <c r="N3685" i="3" s="1"/>
  <c r="L3803" i="3"/>
  <c r="O3803" i="3" s="1"/>
  <c r="P3803" i="3" s="1"/>
  <c r="E2306" i="3"/>
  <c r="V3812" i="3"/>
  <c r="F2304" i="3"/>
  <c r="Q2363" i="3" s="1"/>
  <c r="X2363" i="3" s="1"/>
  <c r="D2304" i="3"/>
  <c r="E2305" i="3" s="1"/>
  <c r="AG2303" i="3"/>
  <c r="I2553" i="3"/>
  <c r="H2435" i="3"/>
  <c r="G2369" i="3"/>
  <c r="V3813" i="3" l="1"/>
  <c r="J3618" i="3"/>
  <c r="M3618" i="3" s="1"/>
  <c r="K3684" i="3"/>
  <c r="N3684" i="3" s="1"/>
  <c r="L3802" i="3"/>
  <c r="O3802" i="3" s="1"/>
  <c r="P3802" i="3" s="1"/>
  <c r="V3803" i="3" s="1"/>
  <c r="F2303" i="3"/>
  <c r="Q2362" i="3" s="1"/>
  <c r="X2362" i="3" s="1"/>
  <c r="D2303" i="3"/>
  <c r="E2304" i="3" s="1"/>
  <c r="AG2302" i="3"/>
  <c r="H2434" i="3"/>
  <c r="I2552" i="3"/>
  <c r="G2368" i="3"/>
  <c r="V3814" i="3" l="1"/>
  <c r="J3617" i="3"/>
  <c r="M3617" i="3" s="1"/>
  <c r="K3683" i="3"/>
  <c r="N3683" i="3" s="1"/>
  <c r="L3801" i="3"/>
  <c r="O3801" i="3" s="1"/>
  <c r="P3801" i="3" s="1"/>
  <c r="V3804" i="3"/>
  <c r="F2302" i="3"/>
  <c r="Q2361" i="3" s="1"/>
  <c r="X2361" i="3" s="1"/>
  <c r="D2302" i="3"/>
  <c r="E2303" i="3" s="1"/>
  <c r="AG2301" i="3"/>
  <c r="I2551" i="3"/>
  <c r="G2367" i="3"/>
  <c r="H2433" i="3"/>
  <c r="V3815" i="3" l="1"/>
  <c r="J3616" i="3"/>
  <c r="M3616" i="3" s="1"/>
  <c r="K3682" i="3"/>
  <c r="N3682" i="3" s="1"/>
  <c r="L3800" i="3"/>
  <c r="O3800" i="3" s="1"/>
  <c r="P3800" i="3" s="1"/>
  <c r="V3805" i="3"/>
  <c r="F2301" i="3"/>
  <c r="Q2360" i="3" s="1"/>
  <c r="X2360" i="3" s="1"/>
  <c r="D2301" i="3"/>
  <c r="E2302" i="3" s="1"/>
  <c r="AG2300" i="3"/>
  <c r="I2550" i="3"/>
  <c r="G2366" i="3"/>
  <c r="H2432" i="3"/>
  <c r="V3816" i="3" l="1"/>
  <c r="J3615" i="3"/>
  <c r="M3615" i="3" s="1"/>
  <c r="K3681" i="3"/>
  <c r="N3681" i="3" s="1"/>
  <c r="L3799" i="3"/>
  <c r="O3799" i="3" s="1"/>
  <c r="P3799" i="3" s="1"/>
  <c r="V3806" i="3"/>
  <c r="F2300" i="3"/>
  <c r="Q2359" i="3" s="1"/>
  <c r="X2359" i="3" s="1"/>
  <c r="D2300" i="3"/>
  <c r="E2301" i="3" s="1"/>
  <c r="AG2299" i="3"/>
  <c r="I2549" i="3"/>
  <c r="H2431" i="3"/>
  <c r="G2365" i="3"/>
  <c r="J3614" i="3" l="1"/>
  <c r="M3614" i="3" s="1"/>
  <c r="K3680" i="3"/>
  <c r="N3680" i="3" s="1"/>
  <c r="L3798" i="3"/>
  <c r="O3798" i="3" s="1"/>
  <c r="P3798" i="3" s="1"/>
  <c r="V3807" i="3"/>
  <c r="F2299" i="3"/>
  <c r="Q2358" i="3" s="1"/>
  <c r="X2358" i="3" s="1"/>
  <c r="D2299" i="3"/>
  <c r="E2300" i="3" s="1"/>
  <c r="AG2298" i="3"/>
  <c r="I2548" i="3"/>
  <c r="H2430" i="3"/>
  <c r="G2364" i="3"/>
  <c r="J3613" i="3" l="1"/>
  <c r="M3613" i="3" s="1"/>
  <c r="K3679" i="3"/>
  <c r="N3679" i="3" s="1"/>
  <c r="L3797" i="3"/>
  <c r="O3797" i="3" s="1"/>
  <c r="P3797" i="3" s="1"/>
  <c r="F2298" i="3"/>
  <c r="Q2357" i="3" s="1"/>
  <c r="X2357" i="3" s="1"/>
  <c r="D2298" i="3"/>
  <c r="E2299" i="3" s="1"/>
  <c r="AG2297" i="3"/>
  <c r="G2363" i="3"/>
  <c r="I2547" i="3"/>
  <c r="H2429" i="3"/>
  <c r="J3612" i="3" l="1"/>
  <c r="M3612" i="3" s="1"/>
  <c r="K3678" i="3"/>
  <c r="N3678" i="3" s="1"/>
  <c r="L3796" i="3"/>
  <c r="O3796" i="3" s="1"/>
  <c r="P3796" i="3" s="1"/>
  <c r="F2297" i="3"/>
  <c r="Q2356" i="3" s="1"/>
  <c r="X2356" i="3" s="1"/>
  <c r="D2297" i="3"/>
  <c r="E2298" i="3" s="1"/>
  <c r="AG2296" i="3"/>
  <c r="H2428" i="3"/>
  <c r="G2362" i="3"/>
  <c r="I2546" i="3"/>
  <c r="J3611" i="3" l="1"/>
  <c r="M3611" i="3" s="1"/>
  <c r="K3677" i="3"/>
  <c r="N3677" i="3" s="1"/>
  <c r="L3795" i="3"/>
  <c r="O3795" i="3" s="1"/>
  <c r="P3795" i="3" s="1"/>
  <c r="F2296" i="3"/>
  <c r="Q2355" i="3" s="1"/>
  <c r="X2355" i="3" s="1"/>
  <c r="D2296" i="3"/>
  <c r="E2297" i="3" s="1"/>
  <c r="AG2295" i="3"/>
  <c r="I2545" i="3"/>
  <c r="H2427" i="3"/>
  <c r="G2361" i="3"/>
  <c r="J3610" i="3" l="1"/>
  <c r="M3610" i="3" s="1"/>
  <c r="K3676" i="3"/>
  <c r="N3676" i="3" s="1"/>
  <c r="L3794" i="3"/>
  <c r="O3794" i="3" s="1"/>
  <c r="P3794" i="3" s="1"/>
  <c r="F2295" i="3"/>
  <c r="Q2354" i="3" s="1"/>
  <c r="X2354" i="3" s="1"/>
  <c r="D2295" i="3"/>
  <c r="E2296" i="3" s="1"/>
  <c r="AG2294" i="3"/>
  <c r="I2544" i="3"/>
  <c r="H2426" i="3"/>
  <c r="G2360" i="3"/>
  <c r="J3609" i="3" l="1"/>
  <c r="M3609" i="3" s="1"/>
  <c r="K3675" i="3"/>
  <c r="N3675" i="3" s="1"/>
  <c r="L3793" i="3"/>
  <c r="O3793" i="3" s="1"/>
  <c r="P3793" i="3" s="1"/>
  <c r="F2294" i="3"/>
  <c r="Q2353" i="3" s="1"/>
  <c r="X2353" i="3" s="1"/>
  <c r="D2294" i="3"/>
  <c r="E2295" i="3" s="1"/>
  <c r="AG2293" i="3"/>
  <c r="I2543" i="3"/>
  <c r="H2425" i="3"/>
  <c r="G2359" i="3"/>
  <c r="J3608" i="3" l="1"/>
  <c r="M3608" i="3" s="1"/>
  <c r="K3674" i="3"/>
  <c r="N3674" i="3" s="1"/>
  <c r="L3792" i="3"/>
  <c r="O3792" i="3" s="1"/>
  <c r="P3792" i="3" s="1"/>
  <c r="F2293" i="3"/>
  <c r="Q2352" i="3" s="1"/>
  <c r="X2352" i="3" s="1"/>
  <c r="D2293" i="3"/>
  <c r="E2294" i="3" s="1"/>
  <c r="AG2292" i="3"/>
  <c r="I2542" i="3"/>
  <c r="H2424" i="3"/>
  <c r="G2358" i="3"/>
  <c r="J3607" i="3" l="1"/>
  <c r="M3607" i="3" s="1"/>
  <c r="K3673" i="3"/>
  <c r="N3673" i="3" s="1"/>
  <c r="L3791" i="3"/>
  <c r="O3791" i="3" s="1"/>
  <c r="P3791" i="3" s="1"/>
  <c r="F2292" i="3"/>
  <c r="Q2351" i="3" s="1"/>
  <c r="X2351" i="3" s="1"/>
  <c r="D2292" i="3"/>
  <c r="AG2291" i="3"/>
  <c r="H2423" i="3"/>
  <c r="I2541" i="3"/>
  <c r="G2357" i="3"/>
  <c r="J3606" i="3" l="1"/>
  <c r="M3606" i="3" s="1"/>
  <c r="K3672" i="3"/>
  <c r="N3672" i="3" s="1"/>
  <c r="L3790" i="3"/>
  <c r="O3790" i="3" s="1"/>
  <c r="P3790" i="3" s="1"/>
  <c r="E2293" i="3"/>
  <c r="F2291" i="3"/>
  <c r="Q2350" i="3" s="1"/>
  <c r="X2350" i="3" s="1"/>
  <c r="D2291" i="3"/>
  <c r="E2292" i="3" s="1"/>
  <c r="AG2290" i="3"/>
  <c r="I2540" i="3"/>
  <c r="H2422" i="3"/>
  <c r="G2356" i="3"/>
  <c r="J3605" i="3" l="1"/>
  <c r="M3605" i="3" s="1"/>
  <c r="K3671" i="3"/>
  <c r="N3671" i="3" s="1"/>
  <c r="L3789" i="3"/>
  <c r="O3789" i="3" s="1"/>
  <c r="P3789" i="3" s="1"/>
  <c r="V3798" i="3"/>
  <c r="F2290" i="3"/>
  <c r="Q2349" i="3" s="1"/>
  <c r="X2349" i="3" s="1"/>
  <c r="D2290" i="3"/>
  <c r="AG2289" i="3"/>
  <c r="H2421" i="3"/>
  <c r="G2355" i="3"/>
  <c r="I2539" i="3"/>
  <c r="V3799" i="3" l="1"/>
  <c r="J3604" i="3"/>
  <c r="M3604" i="3" s="1"/>
  <c r="K3670" i="3"/>
  <c r="N3670" i="3" s="1"/>
  <c r="L3788" i="3"/>
  <c r="O3788" i="3" s="1"/>
  <c r="P3788" i="3" s="1"/>
  <c r="V3789" i="3" s="1"/>
  <c r="E2291" i="3"/>
  <c r="F2289" i="3"/>
  <c r="Q2348" i="3" s="1"/>
  <c r="X2348" i="3" s="1"/>
  <c r="D2289" i="3"/>
  <c r="AG2288" i="3"/>
  <c r="H2420" i="3"/>
  <c r="I2538" i="3"/>
  <c r="G2354" i="3"/>
  <c r="V3800" i="3" l="1"/>
  <c r="J3603" i="3"/>
  <c r="M3603" i="3" s="1"/>
  <c r="K3669" i="3"/>
  <c r="N3669" i="3" s="1"/>
  <c r="L3787" i="3"/>
  <c r="O3787" i="3" s="1"/>
  <c r="P3787" i="3" s="1"/>
  <c r="E2290" i="3"/>
  <c r="V3790" i="3"/>
  <c r="F2288" i="3"/>
  <c r="Q2347" i="3" s="1"/>
  <c r="X2347" i="3" s="1"/>
  <c r="D2288" i="3"/>
  <c r="E2289" i="3" s="1"/>
  <c r="AG2287" i="3"/>
  <c r="I2537" i="3"/>
  <c r="H2419" i="3"/>
  <c r="G2353" i="3"/>
  <c r="V3801" i="3" l="1"/>
  <c r="J3602" i="3"/>
  <c r="M3602" i="3" s="1"/>
  <c r="K3668" i="3"/>
  <c r="N3668" i="3" s="1"/>
  <c r="L3786" i="3"/>
  <c r="O3786" i="3" s="1"/>
  <c r="P3786" i="3" s="1"/>
  <c r="V3791" i="3"/>
  <c r="F2287" i="3"/>
  <c r="Q2346" i="3" s="1"/>
  <c r="X2346" i="3" s="1"/>
  <c r="D2287" i="3"/>
  <c r="E2288" i="3" s="1"/>
  <c r="AG2286" i="3"/>
  <c r="H2418" i="3"/>
  <c r="G2352" i="3"/>
  <c r="I2536" i="3"/>
  <c r="V3802" i="3" l="1"/>
  <c r="J3601" i="3"/>
  <c r="M3601" i="3" s="1"/>
  <c r="K3667" i="3"/>
  <c r="N3667" i="3" s="1"/>
  <c r="L3785" i="3"/>
  <c r="O3785" i="3" s="1"/>
  <c r="P3785" i="3" s="1"/>
  <c r="V3792" i="3"/>
  <c r="F2286" i="3"/>
  <c r="Q2345" i="3" s="1"/>
  <c r="X2345" i="3" s="1"/>
  <c r="D2286" i="3"/>
  <c r="E2287" i="3" s="1"/>
  <c r="AG2285" i="3"/>
  <c r="H2417" i="3"/>
  <c r="G2351" i="3"/>
  <c r="I2535" i="3"/>
  <c r="J3600" i="3" l="1"/>
  <c r="M3600" i="3" s="1"/>
  <c r="K3666" i="3"/>
  <c r="N3666" i="3" s="1"/>
  <c r="L3784" i="3"/>
  <c r="O3784" i="3" s="1"/>
  <c r="P3784" i="3" s="1"/>
  <c r="V3793" i="3"/>
  <c r="F2285" i="3"/>
  <c r="Q2344" i="3" s="1"/>
  <c r="X2344" i="3" s="1"/>
  <c r="D2285" i="3"/>
  <c r="AG2284" i="3"/>
  <c r="H2416" i="3"/>
  <c r="G2350" i="3"/>
  <c r="I2534" i="3"/>
  <c r="V3794" i="3" l="1"/>
  <c r="J3599" i="3"/>
  <c r="M3599" i="3" s="1"/>
  <c r="K3665" i="3"/>
  <c r="N3665" i="3" s="1"/>
  <c r="L3783" i="3"/>
  <c r="O3783" i="3" s="1"/>
  <c r="P3783" i="3" s="1"/>
  <c r="E2286" i="3"/>
  <c r="F2284" i="3"/>
  <c r="Q2343" i="3" s="1"/>
  <c r="X2343" i="3" s="1"/>
  <c r="D2284" i="3"/>
  <c r="E2285" i="3" s="1"/>
  <c r="AG2283" i="3"/>
  <c r="I2533" i="3"/>
  <c r="H2415" i="3"/>
  <c r="G2349" i="3"/>
  <c r="V3795" i="3" l="1"/>
  <c r="J3598" i="3"/>
  <c r="M3598" i="3" s="1"/>
  <c r="K3664" i="3"/>
  <c r="N3664" i="3" s="1"/>
  <c r="L3782" i="3"/>
  <c r="O3782" i="3" s="1"/>
  <c r="P3782" i="3" s="1"/>
  <c r="F2283" i="3"/>
  <c r="Q2342" i="3" s="1"/>
  <c r="X2342" i="3" s="1"/>
  <c r="D2283" i="3"/>
  <c r="E2284" i="3" s="1"/>
  <c r="AG2282" i="3"/>
  <c r="H2414" i="3"/>
  <c r="G2348" i="3"/>
  <c r="I2532" i="3"/>
  <c r="V3796" i="3" l="1"/>
  <c r="J3597" i="3"/>
  <c r="M3597" i="3" s="1"/>
  <c r="K3663" i="3"/>
  <c r="N3663" i="3" s="1"/>
  <c r="L3781" i="3"/>
  <c r="O3781" i="3" s="1"/>
  <c r="P3781" i="3" s="1"/>
  <c r="F2282" i="3"/>
  <c r="Q2341" i="3" s="1"/>
  <c r="X2341" i="3" s="1"/>
  <c r="D2282" i="3"/>
  <c r="E2283" i="3" s="1"/>
  <c r="AG2281" i="3"/>
  <c r="G2347" i="3"/>
  <c r="H2413" i="3"/>
  <c r="I2531" i="3"/>
  <c r="V3797" i="3" l="1"/>
  <c r="J3596" i="3"/>
  <c r="M3596" i="3" s="1"/>
  <c r="K3662" i="3"/>
  <c r="N3662" i="3" s="1"/>
  <c r="L3780" i="3"/>
  <c r="O3780" i="3" s="1"/>
  <c r="P3780" i="3" s="1"/>
  <c r="F2281" i="3"/>
  <c r="Q2340" i="3" s="1"/>
  <c r="X2340" i="3" s="1"/>
  <c r="D2281" i="3"/>
  <c r="E2282" i="3" s="1"/>
  <c r="AG2280" i="3"/>
  <c r="G2346" i="3"/>
  <c r="H2412" i="3"/>
  <c r="I2530" i="3"/>
  <c r="J3595" i="3" l="1"/>
  <c r="M3595" i="3" s="1"/>
  <c r="K3661" i="3"/>
  <c r="N3661" i="3" s="1"/>
  <c r="L3779" i="3"/>
  <c r="O3779" i="3" s="1"/>
  <c r="P3779" i="3" s="1"/>
  <c r="F2280" i="3"/>
  <c r="Q2339" i="3" s="1"/>
  <c r="X2339" i="3" s="1"/>
  <c r="D2280" i="3"/>
  <c r="AG2279" i="3"/>
  <c r="H2411" i="3"/>
  <c r="G2345" i="3"/>
  <c r="I2529" i="3"/>
  <c r="J3594" i="3" l="1"/>
  <c r="M3594" i="3" s="1"/>
  <c r="K3660" i="3"/>
  <c r="N3660" i="3" s="1"/>
  <c r="L3778" i="3"/>
  <c r="O3778" i="3" s="1"/>
  <c r="P3778" i="3" s="1"/>
  <c r="E2281" i="3"/>
  <c r="F2279" i="3"/>
  <c r="Q2338" i="3" s="1"/>
  <c r="X2338" i="3" s="1"/>
  <c r="D2279" i="3"/>
  <c r="E2280" i="3" s="1"/>
  <c r="AG2278" i="3"/>
  <c r="H2410" i="3"/>
  <c r="G2344" i="3"/>
  <c r="I2528" i="3"/>
  <c r="J3593" i="3" l="1"/>
  <c r="M3593" i="3" s="1"/>
  <c r="K3659" i="3"/>
  <c r="N3659" i="3" s="1"/>
  <c r="L3777" i="3"/>
  <c r="O3777" i="3" s="1"/>
  <c r="P3777" i="3" s="1"/>
  <c r="F2278" i="3"/>
  <c r="Q2337" i="3" s="1"/>
  <c r="X2337" i="3" s="1"/>
  <c r="D2278" i="3"/>
  <c r="E2279" i="3" s="1"/>
  <c r="AG2277" i="3"/>
  <c r="I2527" i="3"/>
  <c r="H2409" i="3"/>
  <c r="G2343" i="3"/>
  <c r="J3592" i="3" l="1"/>
  <c r="M3592" i="3" s="1"/>
  <c r="K3658" i="3"/>
  <c r="N3658" i="3" s="1"/>
  <c r="L3776" i="3"/>
  <c r="O3776" i="3" s="1"/>
  <c r="P3776" i="3" s="1"/>
  <c r="F2277" i="3"/>
  <c r="Q2336" i="3" s="1"/>
  <c r="X2336" i="3" s="1"/>
  <c r="D2277" i="3"/>
  <c r="AG2276" i="3"/>
  <c r="G2342" i="3"/>
  <c r="H2408" i="3"/>
  <c r="I2526" i="3"/>
  <c r="J3591" i="3" l="1"/>
  <c r="M3591" i="3" s="1"/>
  <c r="K3657" i="3"/>
  <c r="N3657" i="3" s="1"/>
  <c r="L3775" i="3"/>
  <c r="O3775" i="3" s="1"/>
  <c r="P3775" i="3" s="1"/>
  <c r="E2278" i="3"/>
  <c r="V3784" i="3"/>
  <c r="F2276" i="3"/>
  <c r="Q2335" i="3" s="1"/>
  <c r="X2335" i="3" s="1"/>
  <c r="D2276" i="3"/>
  <c r="E2277" i="3" s="1"/>
  <c r="AG2275" i="3"/>
  <c r="G2341" i="3"/>
  <c r="I2525" i="3"/>
  <c r="H2407" i="3"/>
  <c r="V3785" i="3" l="1"/>
  <c r="J3590" i="3"/>
  <c r="M3590" i="3" s="1"/>
  <c r="K3656" i="3"/>
  <c r="N3656" i="3" s="1"/>
  <c r="L3774" i="3"/>
  <c r="O3774" i="3" s="1"/>
  <c r="P3774" i="3" s="1"/>
  <c r="F2275" i="3"/>
  <c r="Q2334" i="3" s="1"/>
  <c r="X2334" i="3" s="1"/>
  <c r="D2275" i="3"/>
  <c r="E2276" i="3" s="1"/>
  <c r="AG2274" i="3"/>
  <c r="H2406" i="3"/>
  <c r="G2340" i="3"/>
  <c r="I2524" i="3"/>
  <c r="V3786" i="3" l="1"/>
  <c r="J3589" i="3"/>
  <c r="M3589" i="3" s="1"/>
  <c r="K3655" i="3"/>
  <c r="N3655" i="3" s="1"/>
  <c r="L3773" i="3"/>
  <c r="O3773" i="3" s="1"/>
  <c r="P3773" i="3" s="1"/>
  <c r="F2274" i="3"/>
  <c r="Q2333" i="3" s="1"/>
  <c r="X2333" i="3" s="1"/>
  <c r="D2274" i="3"/>
  <c r="E2275" i="3" s="1"/>
  <c r="AG2273" i="3"/>
  <c r="H2405" i="3"/>
  <c r="G2339" i="3"/>
  <c r="I2523" i="3"/>
  <c r="V3787" i="3" l="1"/>
  <c r="J3588" i="3"/>
  <c r="M3588" i="3" s="1"/>
  <c r="K3654" i="3"/>
  <c r="N3654" i="3" s="1"/>
  <c r="L3772" i="3"/>
  <c r="O3772" i="3" s="1"/>
  <c r="P3772" i="3" s="1"/>
  <c r="F2273" i="3"/>
  <c r="Q2332" i="3" s="1"/>
  <c r="X2332" i="3" s="1"/>
  <c r="D2273" i="3"/>
  <c r="E2274" i="3" s="1"/>
  <c r="AG2272" i="3"/>
  <c r="H2404" i="3"/>
  <c r="G2338" i="3"/>
  <c r="I2522" i="3"/>
  <c r="V3788" i="3" l="1"/>
  <c r="J3587" i="3"/>
  <c r="M3587" i="3" s="1"/>
  <c r="K3653" i="3"/>
  <c r="N3653" i="3" s="1"/>
  <c r="L3771" i="3"/>
  <c r="O3771" i="3" s="1"/>
  <c r="P3771" i="3" s="1"/>
  <c r="F2272" i="3"/>
  <c r="Q2331" i="3" s="1"/>
  <c r="X2331" i="3" s="1"/>
  <c r="D2272" i="3"/>
  <c r="AG2271" i="3"/>
  <c r="G2337" i="3"/>
  <c r="H2403" i="3"/>
  <c r="I2521" i="3"/>
  <c r="J3586" i="3" l="1"/>
  <c r="M3586" i="3" s="1"/>
  <c r="K3652" i="3"/>
  <c r="N3652" i="3" s="1"/>
  <c r="L3770" i="3"/>
  <c r="O3770" i="3" s="1"/>
  <c r="P3770" i="3" s="1"/>
  <c r="E2273" i="3"/>
  <c r="V3779" i="3"/>
  <c r="F2271" i="3"/>
  <c r="Q2330" i="3" s="1"/>
  <c r="X2330" i="3" s="1"/>
  <c r="D2271" i="3"/>
  <c r="E2272" i="3" s="1"/>
  <c r="AG2270" i="3"/>
  <c r="I2520" i="3"/>
  <c r="H2402" i="3"/>
  <c r="G2336" i="3"/>
  <c r="V3780" i="3" l="1"/>
  <c r="J3585" i="3"/>
  <c r="M3585" i="3" s="1"/>
  <c r="K3651" i="3"/>
  <c r="N3651" i="3" s="1"/>
  <c r="L3769" i="3"/>
  <c r="O3769" i="3" s="1"/>
  <c r="P3769" i="3" s="1"/>
  <c r="V3770" i="3" s="1"/>
  <c r="F2270" i="3"/>
  <c r="Q2329" i="3" s="1"/>
  <c r="X2329" i="3" s="1"/>
  <c r="D2270" i="3"/>
  <c r="E2271" i="3" s="1"/>
  <c r="AG2269" i="3"/>
  <c r="H2401" i="3"/>
  <c r="G2335" i="3"/>
  <c r="I2519" i="3"/>
  <c r="V3781" i="3" l="1"/>
  <c r="J3584" i="3"/>
  <c r="M3584" i="3" s="1"/>
  <c r="K3650" i="3"/>
  <c r="N3650" i="3" s="1"/>
  <c r="L3768" i="3"/>
  <c r="O3768" i="3" s="1"/>
  <c r="P3768" i="3" s="1"/>
  <c r="V3771" i="3"/>
  <c r="F2269" i="3"/>
  <c r="Q2328" i="3" s="1"/>
  <c r="X2328" i="3" s="1"/>
  <c r="D2269" i="3"/>
  <c r="E2270" i="3" s="1"/>
  <c r="AG2268" i="3"/>
  <c r="G2334" i="3"/>
  <c r="I2518" i="3"/>
  <c r="H2400" i="3"/>
  <c r="V3782" i="3" l="1"/>
  <c r="J3583" i="3"/>
  <c r="M3583" i="3" s="1"/>
  <c r="K3649" i="3"/>
  <c r="N3649" i="3" s="1"/>
  <c r="L3767" i="3"/>
  <c r="O3767" i="3" s="1"/>
  <c r="P3767" i="3" s="1"/>
  <c r="V3772" i="3"/>
  <c r="F2268" i="3"/>
  <c r="Q2327" i="3" s="1"/>
  <c r="X2327" i="3" s="1"/>
  <c r="D2268" i="3"/>
  <c r="AG2267" i="3"/>
  <c r="H2399" i="3"/>
  <c r="I2517" i="3"/>
  <c r="G2333" i="3"/>
  <c r="V3783" i="3" l="1"/>
  <c r="J3582" i="3"/>
  <c r="M3582" i="3" s="1"/>
  <c r="K3648" i="3"/>
  <c r="N3648" i="3" s="1"/>
  <c r="L3766" i="3"/>
  <c r="O3766" i="3" s="1"/>
  <c r="P3766" i="3" s="1"/>
  <c r="E2269" i="3"/>
  <c r="V3773" i="3"/>
  <c r="F2267" i="3"/>
  <c r="Q2326" i="3" s="1"/>
  <c r="X2326" i="3" s="1"/>
  <c r="D2267" i="3"/>
  <c r="E2268" i="3" s="1"/>
  <c r="AG2266" i="3"/>
  <c r="G2332" i="3"/>
  <c r="I2516" i="3"/>
  <c r="H2398" i="3"/>
  <c r="J3581" i="3" l="1"/>
  <c r="M3581" i="3" s="1"/>
  <c r="K3647" i="3"/>
  <c r="N3647" i="3" s="1"/>
  <c r="L3765" i="3"/>
  <c r="O3765" i="3" s="1"/>
  <c r="P3765" i="3" s="1"/>
  <c r="V3766" i="3" s="1"/>
  <c r="V3774" i="3"/>
  <c r="F2266" i="3"/>
  <c r="Q2325" i="3" s="1"/>
  <c r="X2325" i="3" s="1"/>
  <c r="D2266" i="3"/>
  <c r="E2267" i="3" s="1"/>
  <c r="AG2265" i="3"/>
  <c r="I2515" i="3"/>
  <c r="H2397" i="3"/>
  <c r="G2331" i="3"/>
  <c r="V3775" i="3" l="1"/>
  <c r="J3580" i="3"/>
  <c r="M3580" i="3" s="1"/>
  <c r="K3646" i="3"/>
  <c r="N3646" i="3" s="1"/>
  <c r="L3764" i="3"/>
  <c r="O3764" i="3" s="1"/>
  <c r="P3764" i="3" s="1"/>
  <c r="V3767" i="3"/>
  <c r="F2265" i="3"/>
  <c r="Q2324" i="3" s="1"/>
  <c r="X2324" i="3" s="1"/>
  <c r="D2265" i="3"/>
  <c r="AG2264" i="3"/>
  <c r="H2396" i="3"/>
  <c r="G2330" i="3"/>
  <c r="I2514" i="3"/>
  <c r="V3776" i="3" l="1"/>
  <c r="J3579" i="3"/>
  <c r="M3579" i="3" s="1"/>
  <c r="K3645" i="3"/>
  <c r="N3645" i="3" s="1"/>
  <c r="L3763" i="3"/>
  <c r="O3763" i="3" s="1"/>
  <c r="P3763" i="3" s="1"/>
  <c r="E2266" i="3"/>
  <c r="V3768" i="3"/>
  <c r="F2264" i="3"/>
  <c r="Q2323" i="3" s="1"/>
  <c r="X2323" i="3" s="1"/>
  <c r="D2264" i="3"/>
  <c r="E2265" i="3" s="1"/>
  <c r="AG2263" i="3"/>
  <c r="H2395" i="3"/>
  <c r="G2329" i="3"/>
  <c r="I2513" i="3"/>
  <c r="V3777" i="3" l="1"/>
  <c r="J3578" i="3"/>
  <c r="M3578" i="3" s="1"/>
  <c r="K3644" i="3"/>
  <c r="N3644" i="3" s="1"/>
  <c r="L3762" i="3"/>
  <c r="O3762" i="3" s="1"/>
  <c r="P3762" i="3" s="1"/>
  <c r="V3769" i="3"/>
  <c r="F2263" i="3"/>
  <c r="Q2322" i="3" s="1"/>
  <c r="X2322" i="3" s="1"/>
  <c r="D2263" i="3"/>
  <c r="E2264" i="3" s="1"/>
  <c r="AG2262" i="3"/>
  <c r="I2512" i="3"/>
  <c r="G2328" i="3"/>
  <c r="H2394" i="3"/>
  <c r="V3778" i="3" l="1"/>
  <c r="J3577" i="3"/>
  <c r="M3577" i="3" s="1"/>
  <c r="K3643" i="3"/>
  <c r="N3643" i="3" s="1"/>
  <c r="L3761" i="3"/>
  <c r="O3761" i="3" s="1"/>
  <c r="P3761" i="3" s="1"/>
  <c r="F2262" i="3"/>
  <c r="Q2321" i="3" s="1"/>
  <c r="X2321" i="3" s="1"/>
  <c r="D2262" i="3"/>
  <c r="E2263" i="3" s="1"/>
  <c r="AG2261" i="3"/>
  <c r="G2327" i="3"/>
  <c r="H2393" i="3"/>
  <c r="I2511" i="3"/>
  <c r="J3576" i="3" l="1"/>
  <c r="M3576" i="3" s="1"/>
  <c r="K3642" i="3"/>
  <c r="N3642" i="3" s="1"/>
  <c r="L3760" i="3"/>
  <c r="O3760" i="3" s="1"/>
  <c r="P3760" i="3" s="1"/>
  <c r="F2261" i="3"/>
  <c r="Q2320" i="3" s="1"/>
  <c r="X2320" i="3" s="1"/>
  <c r="D2261" i="3"/>
  <c r="E2262" i="3" s="1"/>
  <c r="AG2260" i="3"/>
  <c r="H2392" i="3"/>
  <c r="G2326" i="3"/>
  <c r="I2510" i="3"/>
  <c r="J3575" i="3" l="1"/>
  <c r="M3575" i="3" s="1"/>
  <c r="K3641" i="3"/>
  <c r="N3641" i="3" s="1"/>
  <c r="L3759" i="3"/>
  <c r="O3759" i="3" s="1"/>
  <c r="P3759" i="3" s="1"/>
  <c r="F2260" i="3"/>
  <c r="Q2319" i="3" s="1"/>
  <c r="X2319" i="3" s="1"/>
  <c r="D2260" i="3"/>
  <c r="E2261" i="3" s="1"/>
  <c r="AG2259" i="3"/>
  <c r="I2509" i="3"/>
  <c r="H2391" i="3"/>
  <c r="G2325" i="3"/>
  <c r="J3574" i="3" l="1"/>
  <c r="M3574" i="3" s="1"/>
  <c r="K3640" i="3"/>
  <c r="N3640" i="3" s="1"/>
  <c r="L3758" i="3"/>
  <c r="O3758" i="3" s="1"/>
  <c r="P3758" i="3" s="1"/>
  <c r="F2259" i="3"/>
  <c r="Q2318" i="3" s="1"/>
  <c r="X2318" i="3" s="1"/>
  <c r="D2259" i="3"/>
  <c r="E2260" i="3" s="1"/>
  <c r="AG2258" i="3"/>
  <c r="G2324" i="3"/>
  <c r="I2508" i="3"/>
  <c r="H2390" i="3"/>
  <c r="J3573" i="3" l="1"/>
  <c r="M3573" i="3" s="1"/>
  <c r="K3639" i="3"/>
  <c r="N3639" i="3" s="1"/>
  <c r="L3757" i="3"/>
  <c r="O3757" i="3" s="1"/>
  <c r="P3757" i="3" s="1"/>
  <c r="F2258" i="3"/>
  <c r="Q2317" i="3" s="1"/>
  <c r="X2317" i="3" s="1"/>
  <c r="D2258" i="3"/>
  <c r="E2259" i="3" s="1"/>
  <c r="AG2257" i="3"/>
  <c r="G2323" i="3"/>
  <c r="I2507" i="3"/>
  <c r="H2389" i="3"/>
  <c r="J3572" i="3" l="1"/>
  <c r="M3572" i="3" s="1"/>
  <c r="K3638" i="3"/>
  <c r="N3638" i="3" s="1"/>
  <c r="L3756" i="3"/>
  <c r="O3756" i="3" s="1"/>
  <c r="P3756" i="3" s="1"/>
  <c r="F2257" i="3"/>
  <c r="Q2316" i="3" s="1"/>
  <c r="X2316" i="3" s="1"/>
  <c r="D2257" i="3"/>
  <c r="E2258" i="3" s="1"/>
  <c r="AG2256" i="3"/>
  <c r="G2322" i="3"/>
  <c r="I2506" i="3"/>
  <c r="H2388" i="3"/>
  <c r="J3571" i="3" l="1"/>
  <c r="M3571" i="3" s="1"/>
  <c r="K3637" i="3"/>
  <c r="N3637" i="3" s="1"/>
  <c r="L3755" i="3"/>
  <c r="O3755" i="3" s="1"/>
  <c r="P3755" i="3" s="1"/>
  <c r="F2256" i="3"/>
  <c r="Q2315" i="3" s="1"/>
  <c r="X2315" i="3" s="1"/>
  <c r="D2256" i="3"/>
  <c r="E2257" i="3" s="1"/>
  <c r="AG2255" i="3"/>
  <c r="G2321" i="3"/>
  <c r="I2505" i="3"/>
  <c r="H2387" i="3"/>
  <c r="J3570" i="3" l="1"/>
  <c r="M3570" i="3" s="1"/>
  <c r="K3636" i="3"/>
  <c r="N3636" i="3" s="1"/>
  <c r="L3754" i="3"/>
  <c r="O3754" i="3" s="1"/>
  <c r="P3754" i="3" s="1"/>
  <c r="F2255" i="3"/>
  <c r="Q2314" i="3" s="1"/>
  <c r="X2314" i="3" s="1"/>
  <c r="D2255" i="3"/>
  <c r="AG2254" i="3"/>
  <c r="G2320" i="3"/>
  <c r="I2504" i="3"/>
  <c r="H2386" i="3"/>
  <c r="J3569" i="3" l="1"/>
  <c r="M3569" i="3" s="1"/>
  <c r="K3635" i="3"/>
  <c r="N3635" i="3" s="1"/>
  <c r="L3753" i="3"/>
  <c r="O3753" i="3" s="1"/>
  <c r="P3753" i="3" s="1"/>
  <c r="E2256" i="3"/>
  <c r="F2254" i="3"/>
  <c r="Q2313" i="3" s="1"/>
  <c r="X2313" i="3" s="1"/>
  <c r="D2254" i="3"/>
  <c r="E2255" i="3" s="1"/>
  <c r="AG2253" i="3"/>
  <c r="I2503" i="3"/>
  <c r="G2319" i="3"/>
  <c r="H2385" i="3"/>
  <c r="J3568" i="3" l="1"/>
  <c r="M3568" i="3" s="1"/>
  <c r="K3634" i="3"/>
  <c r="N3634" i="3" s="1"/>
  <c r="L3752" i="3"/>
  <c r="O3752" i="3" s="1"/>
  <c r="P3752" i="3" s="1"/>
  <c r="V3761" i="3"/>
  <c r="F2253" i="3"/>
  <c r="Q2312" i="3" s="1"/>
  <c r="X2312" i="3" s="1"/>
  <c r="D2253" i="3"/>
  <c r="E2254" i="3" s="1"/>
  <c r="AG2252" i="3"/>
  <c r="I2502" i="3"/>
  <c r="H2384" i="3"/>
  <c r="G2318" i="3"/>
  <c r="V3762" i="3" l="1"/>
  <c r="J3567" i="3"/>
  <c r="M3567" i="3" s="1"/>
  <c r="K3633" i="3"/>
  <c r="N3633" i="3" s="1"/>
  <c r="L3751" i="3"/>
  <c r="O3751" i="3" s="1"/>
  <c r="P3751" i="3" s="1"/>
  <c r="F2252" i="3"/>
  <c r="Q2311" i="3" s="1"/>
  <c r="X2311" i="3" s="1"/>
  <c r="D2252" i="3"/>
  <c r="E2253" i="3" s="1"/>
  <c r="AG2251" i="3"/>
  <c r="H2383" i="3"/>
  <c r="G2317" i="3"/>
  <c r="I2501" i="3"/>
  <c r="V3763" i="3" l="1"/>
  <c r="J3566" i="3"/>
  <c r="M3566" i="3" s="1"/>
  <c r="K3632" i="3"/>
  <c r="N3632" i="3" s="1"/>
  <c r="L3750" i="3"/>
  <c r="O3750" i="3" s="1"/>
  <c r="P3750" i="3" s="1"/>
  <c r="F2251" i="3"/>
  <c r="Q2310" i="3" s="1"/>
  <c r="X2310" i="3" s="1"/>
  <c r="D2251" i="3"/>
  <c r="E2252" i="3" s="1"/>
  <c r="AG2250" i="3"/>
  <c r="H2382" i="3"/>
  <c r="G2316" i="3"/>
  <c r="I2500" i="3"/>
  <c r="V3764" i="3" l="1"/>
  <c r="J3565" i="3"/>
  <c r="M3565" i="3" s="1"/>
  <c r="K3631" i="3"/>
  <c r="N3631" i="3" s="1"/>
  <c r="L3749" i="3"/>
  <c r="O3749" i="3" s="1"/>
  <c r="P3749" i="3" s="1"/>
  <c r="F2250" i="3"/>
  <c r="Q2309" i="3" s="1"/>
  <c r="X2309" i="3" s="1"/>
  <c r="D2250" i="3"/>
  <c r="E2251" i="3" s="1"/>
  <c r="AG2249" i="3"/>
  <c r="I2499" i="3"/>
  <c r="H2381" i="3"/>
  <c r="G2315" i="3"/>
  <c r="V3765" i="3" l="1"/>
  <c r="J3564" i="3"/>
  <c r="M3564" i="3" s="1"/>
  <c r="K3630" i="3"/>
  <c r="N3630" i="3" s="1"/>
  <c r="L3748" i="3"/>
  <c r="O3748" i="3" s="1"/>
  <c r="P3748" i="3" s="1"/>
  <c r="F2249" i="3"/>
  <c r="Q2308" i="3" s="1"/>
  <c r="X2308" i="3" s="1"/>
  <c r="D2249" i="3"/>
  <c r="E2250" i="3" s="1"/>
  <c r="AG2248" i="3"/>
  <c r="I2498" i="3"/>
  <c r="H2380" i="3"/>
  <c r="G2314" i="3"/>
  <c r="J3563" i="3" l="1"/>
  <c r="M3563" i="3" s="1"/>
  <c r="K3629" i="3"/>
  <c r="N3629" i="3" s="1"/>
  <c r="L3747" i="3"/>
  <c r="O3747" i="3" s="1"/>
  <c r="P3747" i="3" s="1"/>
  <c r="V3756" i="3"/>
  <c r="F2248" i="3"/>
  <c r="Q2307" i="3" s="1"/>
  <c r="X2307" i="3" s="1"/>
  <c r="D2248" i="3"/>
  <c r="E2249" i="3" s="1"/>
  <c r="AG2247" i="3"/>
  <c r="H2379" i="3"/>
  <c r="G2313" i="3"/>
  <c r="I2497" i="3"/>
  <c r="V3757" i="3" l="1"/>
  <c r="J3562" i="3"/>
  <c r="M3562" i="3" s="1"/>
  <c r="K3628" i="3"/>
  <c r="N3628" i="3" s="1"/>
  <c r="L3746" i="3"/>
  <c r="O3746" i="3" s="1"/>
  <c r="P3746" i="3" s="1"/>
  <c r="F2247" i="3"/>
  <c r="Q2306" i="3" s="1"/>
  <c r="X2306" i="3" s="1"/>
  <c r="D2247" i="3"/>
  <c r="E2248" i="3" s="1"/>
  <c r="AG2246" i="3"/>
  <c r="H2378" i="3"/>
  <c r="I2496" i="3"/>
  <c r="G2312" i="3"/>
  <c r="V3758" i="3" l="1"/>
  <c r="J3561" i="3"/>
  <c r="M3561" i="3" s="1"/>
  <c r="K3627" i="3"/>
  <c r="N3627" i="3" s="1"/>
  <c r="L3745" i="3"/>
  <c r="O3745" i="3" s="1"/>
  <c r="P3745" i="3" s="1"/>
  <c r="F2246" i="3"/>
  <c r="Q2305" i="3" s="1"/>
  <c r="X2305" i="3" s="1"/>
  <c r="D2246" i="3"/>
  <c r="E2247" i="3" s="1"/>
  <c r="AG2245" i="3"/>
  <c r="H2377" i="3"/>
  <c r="G2311" i="3"/>
  <c r="I2495" i="3"/>
  <c r="V3759" i="3" l="1"/>
  <c r="J3560" i="3"/>
  <c r="M3560" i="3" s="1"/>
  <c r="K3626" i="3"/>
  <c r="N3626" i="3" s="1"/>
  <c r="L3744" i="3"/>
  <c r="O3744" i="3" s="1"/>
  <c r="P3744" i="3" s="1"/>
  <c r="F2245" i="3"/>
  <c r="Q2304" i="3" s="1"/>
  <c r="X2304" i="3" s="1"/>
  <c r="D2245" i="3"/>
  <c r="E2246" i="3" s="1"/>
  <c r="AG2244" i="3"/>
  <c r="I2494" i="3"/>
  <c r="H2376" i="3"/>
  <c r="G2310" i="3"/>
  <c r="V3760" i="3" l="1"/>
  <c r="J3559" i="3"/>
  <c r="M3559" i="3" s="1"/>
  <c r="K3625" i="3"/>
  <c r="N3625" i="3" s="1"/>
  <c r="L3743" i="3"/>
  <c r="O3743" i="3" s="1"/>
  <c r="P3743" i="3" s="1"/>
  <c r="F2244" i="3"/>
  <c r="Q2303" i="3" s="1"/>
  <c r="X2303" i="3" s="1"/>
  <c r="D2244" i="3"/>
  <c r="E2245" i="3" s="1"/>
  <c r="AG2243" i="3"/>
  <c r="I2493" i="3"/>
  <c r="H2375" i="3"/>
  <c r="G2309" i="3"/>
  <c r="J3558" i="3" l="1"/>
  <c r="M3558" i="3" s="1"/>
  <c r="K3624" i="3"/>
  <c r="N3624" i="3" s="1"/>
  <c r="L3742" i="3"/>
  <c r="O3742" i="3" s="1"/>
  <c r="P3742" i="3" s="1"/>
  <c r="V3751" i="3"/>
  <c r="F2243" i="3"/>
  <c r="Q2302" i="3" s="1"/>
  <c r="X2302" i="3" s="1"/>
  <c r="D2243" i="3"/>
  <c r="E2244" i="3" s="1"/>
  <c r="AG2242" i="3"/>
  <c r="G2308" i="3"/>
  <c r="I2492" i="3"/>
  <c r="H2374" i="3"/>
  <c r="V3752" i="3" l="1"/>
  <c r="J3557" i="3"/>
  <c r="M3557" i="3" s="1"/>
  <c r="K3623" i="3"/>
  <c r="N3623" i="3" s="1"/>
  <c r="L3741" i="3"/>
  <c r="O3741" i="3" s="1"/>
  <c r="P3741" i="3" s="1"/>
  <c r="F2242" i="3"/>
  <c r="Q2301" i="3" s="1"/>
  <c r="X2301" i="3" s="1"/>
  <c r="D2242" i="3"/>
  <c r="E2243" i="3" s="1"/>
  <c r="AG2241" i="3"/>
  <c r="I2491" i="3"/>
  <c r="H2373" i="3"/>
  <c r="G2307" i="3"/>
  <c r="V3753" i="3" l="1"/>
  <c r="J3556" i="3"/>
  <c r="M3556" i="3" s="1"/>
  <c r="K3622" i="3"/>
  <c r="N3622" i="3" s="1"/>
  <c r="L3740" i="3"/>
  <c r="O3740" i="3" s="1"/>
  <c r="P3740" i="3" s="1"/>
  <c r="F2241" i="3"/>
  <c r="Q2300" i="3" s="1"/>
  <c r="X2300" i="3" s="1"/>
  <c r="D2241" i="3"/>
  <c r="E2242" i="3" s="1"/>
  <c r="AG2240" i="3"/>
  <c r="H2372" i="3"/>
  <c r="G2306" i="3"/>
  <c r="I2490" i="3"/>
  <c r="V3754" i="3" l="1"/>
  <c r="J3555" i="3"/>
  <c r="M3555" i="3" s="1"/>
  <c r="K3621" i="3"/>
  <c r="N3621" i="3" s="1"/>
  <c r="L3739" i="3"/>
  <c r="O3739" i="3" s="1"/>
  <c r="P3739" i="3" s="1"/>
  <c r="F2240" i="3"/>
  <c r="Q2299" i="3" s="1"/>
  <c r="X2299" i="3" s="1"/>
  <c r="D2240" i="3"/>
  <c r="E2241" i="3" s="1"/>
  <c r="AG2239" i="3"/>
  <c r="H2371" i="3"/>
  <c r="G2305" i="3"/>
  <c r="I2489" i="3"/>
  <c r="V3755" i="3" l="1"/>
  <c r="J3554" i="3"/>
  <c r="M3554" i="3" s="1"/>
  <c r="K3620" i="3"/>
  <c r="N3620" i="3" s="1"/>
  <c r="L3738" i="3"/>
  <c r="O3738" i="3" s="1"/>
  <c r="P3738" i="3" s="1"/>
  <c r="F2239" i="3"/>
  <c r="Q2298" i="3" s="1"/>
  <c r="X2298" i="3" s="1"/>
  <c r="D2239" i="3"/>
  <c r="E2240" i="3" s="1"/>
  <c r="AG2238" i="3"/>
  <c r="I2488" i="3"/>
  <c r="H2370" i="3"/>
  <c r="G2304" i="3"/>
  <c r="J3553" i="3" l="1"/>
  <c r="M3553" i="3" s="1"/>
  <c r="K3619" i="3"/>
  <c r="N3619" i="3" s="1"/>
  <c r="L3737" i="3"/>
  <c r="O3737" i="3" s="1"/>
  <c r="P3737" i="3" s="1"/>
  <c r="V3746" i="3"/>
  <c r="F2238" i="3"/>
  <c r="Q2297" i="3" s="1"/>
  <c r="X2297" i="3" s="1"/>
  <c r="D2238" i="3"/>
  <c r="E2239" i="3" s="1"/>
  <c r="AG2237" i="3"/>
  <c r="I2487" i="3"/>
  <c r="H2369" i="3"/>
  <c r="G2303" i="3"/>
  <c r="V3747" i="3" l="1"/>
  <c r="J3552" i="3"/>
  <c r="M3552" i="3" s="1"/>
  <c r="K3618" i="3"/>
  <c r="N3618" i="3" s="1"/>
  <c r="L3736" i="3"/>
  <c r="O3736" i="3" s="1"/>
  <c r="P3736" i="3" s="1"/>
  <c r="V3737" i="3" s="1"/>
  <c r="F2237" i="3"/>
  <c r="Q2296" i="3" s="1"/>
  <c r="X2296" i="3" s="1"/>
  <c r="D2237" i="3"/>
  <c r="E2238" i="3" s="1"/>
  <c r="AG2236" i="3"/>
  <c r="I2486" i="3"/>
  <c r="H2368" i="3"/>
  <c r="G2302" i="3"/>
  <c r="V3748" i="3" l="1"/>
  <c r="J3551" i="3"/>
  <c r="M3551" i="3" s="1"/>
  <c r="K3617" i="3"/>
  <c r="N3617" i="3" s="1"/>
  <c r="L3735" i="3"/>
  <c r="O3735" i="3" s="1"/>
  <c r="P3735" i="3" s="1"/>
  <c r="V3738" i="3"/>
  <c r="F2236" i="3"/>
  <c r="Q2295" i="3" s="1"/>
  <c r="X2295" i="3" s="1"/>
  <c r="D2236" i="3"/>
  <c r="E2237" i="3" s="1"/>
  <c r="AG2235" i="3"/>
  <c r="G2301" i="3"/>
  <c r="I2485" i="3"/>
  <c r="H2367" i="3"/>
  <c r="V3749" i="3" l="1"/>
  <c r="J3550" i="3"/>
  <c r="M3550" i="3" s="1"/>
  <c r="K3616" i="3"/>
  <c r="N3616" i="3" s="1"/>
  <c r="L3734" i="3"/>
  <c r="O3734" i="3" s="1"/>
  <c r="P3734" i="3" s="1"/>
  <c r="V3739" i="3"/>
  <c r="F2235" i="3"/>
  <c r="Q2294" i="3" s="1"/>
  <c r="X2294" i="3" s="1"/>
  <c r="D2235" i="3"/>
  <c r="E2236" i="3" s="1"/>
  <c r="AG2234" i="3"/>
  <c r="H2366" i="3"/>
  <c r="G2300" i="3"/>
  <c r="I2484" i="3"/>
  <c r="V3750" i="3" l="1"/>
  <c r="J3549" i="3"/>
  <c r="M3549" i="3" s="1"/>
  <c r="K3615" i="3"/>
  <c r="N3615" i="3" s="1"/>
  <c r="L3733" i="3"/>
  <c r="O3733" i="3" s="1"/>
  <c r="P3733" i="3" s="1"/>
  <c r="V3740" i="3"/>
  <c r="F2234" i="3"/>
  <c r="Q2293" i="3" s="1"/>
  <c r="X2293" i="3" s="1"/>
  <c r="D2234" i="3"/>
  <c r="E2235" i="3" s="1"/>
  <c r="AG2233" i="3"/>
  <c r="G2299" i="3"/>
  <c r="H2365" i="3"/>
  <c r="I2483" i="3"/>
  <c r="J3548" i="3" l="1"/>
  <c r="M3548" i="3" s="1"/>
  <c r="K3614" i="3"/>
  <c r="N3614" i="3" s="1"/>
  <c r="L3732" i="3"/>
  <c r="O3732" i="3" s="1"/>
  <c r="P3732" i="3" s="1"/>
  <c r="V3741" i="3"/>
  <c r="F2233" i="3"/>
  <c r="Q2292" i="3" s="1"/>
  <c r="X2292" i="3" s="1"/>
  <c r="D2233" i="3"/>
  <c r="E2234" i="3" s="1"/>
  <c r="AG2232" i="3"/>
  <c r="I2482" i="3"/>
  <c r="G2298" i="3"/>
  <c r="H2364" i="3"/>
  <c r="V3742" i="3" l="1"/>
  <c r="J3547" i="3"/>
  <c r="M3547" i="3" s="1"/>
  <c r="K3613" i="3"/>
  <c r="N3613" i="3" s="1"/>
  <c r="L3731" i="3"/>
  <c r="O3731" i="3" s="1"/>
  <c r="P3731" i="3" s="1"/>
  <c r="F2232" i="3"/>
  <c r="Q2291" i="3" s="1"/>
  <c r="X2291" i="3" s="1"/>
  <c r="D2232" i="3"/>
  <c r="E2233" i="3" s="1"/>
  <c r="AG2231" i="3"/>
  <c r="H2363" i="3"/>
  <c r="G2297" i="3"/>
  <c r="I2481" i="3"/>
  <c r="V3743" i="3" l="1"/>
  <c r="J3546" i="3"/>
  <c r="M3546" i="3" s="1"/>
  <c r="K3612" i="3"/>
  <c r="N3612" i="3" s="1"/>
  <c r="L3730" i="3"/>
  <c r="O3730" i="3" s="1"/>
  <c r="P3730" i="3" s="1"/>
  <c r="F2231" i="3"/>
  <c r="Q2290" i="3" s="1"/>
  <c r="X2290" i="3" s="1"/>
  <c r="D2231" i="3"/>
  <c r="E2232" i="3" s="1"/>
  <c r="AG2230" i="3"/>
  <c r="H2362" i="3"/>
  <c r="G2296" i="3"/>
  <c r="I2480" i="3"/>
  <c r="V3744" i="3" l="1"/>
  <c r="J3545" i="3"/>
  <c r="M3545" i="3" s="1"/>
  <c r="K3611" i="3"/>
  <c r="N3611" i="3" s="1"/>
  <c r="L3729" i="3"/>
  <c r="O3729" i="3" s="1"/>
  <c r="P3729" i="3" s="1"/>
  <c r="F2230" i="3"/>
  <c r="Q2289" i="3" s="1"/>
  <c r="X2289" i="3" s="1"/>
  <c r="D2230" i="3"/>
  <c r="E2231" i="3" s="1"/>
  <c r="AG2229" i="3"/>
  <c r="H2361" i="3"/>
  <c r="G2295" i="3"/>
  <c r="I2479" i="3"/>
  <c r="V3745" i="3" l="1"/>
  <c r="J3544" i="3"/>
  <c r="M3544" i="3" s="1"/>
  <c r="K3610" i="3"/>
  <c r="N3610" i="3" s="1"/>
  <c r="L3728" i="3"/>
  <c r="O3728" i="3" s="1"/>
  <c r="P3728" i="3" s="1"/>
  <c r="F2229" i="3"/>
  <c r="Q2288" i="3" s="1"/>
  <c r="X2288" i="3" s="1"/>
  <c r="D2229" i="3"/>
  <c r="E2230" i="3" s="1"/>
  <c r="AG2228" i="3"/>
  <c r="I2478" i="3"/>
  <c r="H2360" i="3"/>
  <c r="G2294" i="3"/>
  <c r="J3543" i="3" l="1"/>
  <c r="M3543" i="3" s="1"/>
  <c r="K3609" i="3"/>
  <c r="N3609" i="3" s="1"/>
  <c r="L3727" i="3"/>
  <c r="O3727" i="3" s="1"/>
  <c r="P3727" i="3" s="1"/>
  <c r="F2228" i="3"/>
  <c r="Q2287" i="3" s="1"/>
  <c r="X2287" i="3" s="1"/>
  <c r="D2228" i="3"/>
  <c r="AG2227" i="3"/>
  <c r="H2359" i="3"/>
  <c r="G2293" i="3"/>
  <c r="I2477" i="3"/>
  <c r="J3542" i="3" l="1"/>
  <c r="M3542" i="3" s="1"/>
  <c r="K3608" i="3"/>
  <c r="N3608" i="3" s="1"/>
  <c r="L3726" i="3"/>
  <c r="O3726" i="3" s="1"/>
  <c r="P3726" i="3" s="1"/>
  <c r="E2229" i="3"/>
  <c r="F2227" i="3"/>
  <c r="Q2286" i="3" s="1"/>
  <c r="X2286" i="3" s="1"/>
  <c r="D2227" i="3"/>
  <c r="E2228" i="3" s="1"/>
  <c r="AG2226" i="3"/>
  <c r="H2358" i="3"/>
  <c r="G2292" i="3"/>
  <c r="I2476" i="3"/>
  <c r="J3541" i="3" l="1"/>
  <c r="M3541" i="3" s="1"/>
  <c r="K3607" i="3"/>
  <c r="N3607" i="3" s="1"/>
  <c r="L3725" i="3"/>
  <c r="O3725" i="3" s="1"/>
  <c r="P3725" i="3" s="1"/>
  <c r="F2226" i="3"/>
  <c r="Q2285" i="3" s="1"/>
  <c r="X2285" i="3" s="1"/>
  <c r="D2226" i="3"/>
  <c r="AG2225" i="3"/>
  <c r="G2291" i="3"/>
  <c r="I2475" i="3"/>
  <c r="H2357" i="3"/>
  <c r="J3540" i="3" l="1"/>
  <c r="M3540" i="3" s="1"/>
  <c r="K3606" i="3"/>
  <c r="N3606" i="3" s="1"/>
  <c r="L3724" i="3"/>
  <c r="O3724" i="3" s="1"/>
  <c r="P3724" i="3" s="1"/>
  <c r="E2227" i="3"/>
  <c r="F2225" i="3"/>
  <c r="Q2284" i="3" s="1"/>
  <c r="X2284" i="3" s="1"/>
  <c r="D2225" i="3"/>
  <c r="E2226" i="3" s="1"/>
  <c r="AG2224" i="3"/>
  <c r="H2356" i="3"/>
  <c r="G2290" i="3"/>
  <c r="I2474" i="3"/>
  <c r="J3539" i="3" l="1"/>
  <c r="M3539" i="3" s="1"/>
  <c r="K3605" i="3"/>
  <c r="N3605" i="3" s="1"/>
  <c r="L3723" i="3"/>
  <c r="O3723" i="3" s="1"/>
  <c r="P3723" i="3" s="1"/>
  <c r="V3732" i="3"/>
  <c r="F2224" i="3"/>
  <c r="Q2283" i="3" s="1"/>
  <c r="X2283" i="3" s="1"/>
  <c r="D2224" i="3"/>
  <c r="AG2223" i="3"/>
  <c r="H2355" i="3"/>
  <c r="G2289" i="3"/>
  <c r="I2473" i="3"/>
  <c r="V3733" i="3" l="1"/>
  <c r="J3538" i="3"/>
  <c r="M3538" i="3" s="1"/>
  <c r="K3604" i="3"/>
  <c r="N3604" i="3" s="1"/>
  <c r="L3722" i="3"/>
  <c r="O3722" i="3" s="1"/>
  <c r="P3722" i="3" s="1"/>
  <c r="E2225" i="3"/>
  <c r="F2223" i="3"/>
  <c r="Q2282" i="3" s="1"/>
  <c r="X2282" i="3" s="1"/>
  <c r="D2223" i="3"/>
  <c r="E2224" i="3" s="1"/>
  <c r="AG2222" i="3"/>
  <c r="I2472" i="3"/>
  <c r="G2288" i="3"/>
  <c r="H2354" i="3"/>
  <c r="V3734" i="3" l="1"/>
  <c r="J3537" i="3"/>
  <c r="M3537" i="3" s="1"/>
  <c r="K3603" i="3"/>
  <c r="N3603" i="3" s="1"/>
  <c r="L3721" i="3"/>
  <c r="O3721" i="3" s="1"/>
  <c r="P3721" i="3" s="1"/>
  <c r="F2222" i="3"/>
  <c r="Q2281" i="3" s="1"/>
  <c r="X2281" i="3" s="1"/>
  <c r="D2222" i="3"/>
  <c r="E2223" i="3" s="1"/>
  <c r="AG2221" i="3"/>
  <c r="H2353" i="3"/>
  <c r="G2287" i="3"/>
  <c r="I2471" i="3"/>
  <c r="V3735" i="3" l="1"/>
  <c r="J3536" i="3"/>
  <c r="M3536" i="3" s="1"/>
  <c r="K3602" i="3"/>
  <c r="N3602" i="3" s="1"/>
  <c r="L3720" i="3"/>
  <c r="O3720" i="3" s="1"/>
  <c r="P3720" i="3" s="1"/>
  <c r="F2221" i="3"/>
  <c r="Q2280" i="3" s="1"/>
  <c r="X2280" i="3" s="1"/>
  <c r="D2221" i="3"/>
  <c r="E2222" i="3" s="1"/>
  <c r="AG2220" i="3"/>
  <c r="G2286" i="3"/>
  <c r="I2470" i="3"/>
  <c r="H2352" i="3"/>
  <c r="V3736" i="3" l="1"/>
  <c r="J3535" i="3"/>
  <c r="M3535" i="3" s="1"/>
  <c r="K3601" i="3"/>
  <c r="N3601" i="3" s="1"/>
  <c r="L3719" i="3"/>
  <c r="O3719" i="3" s="1"/>
  <c r="P3719" i="3" s="1"/>
  <c r="F2220" i="3"/>
  <c r="Q2279" i="3" s="1"/>
  <c r="X2279" i="3" s="1"/>
  <c r="D2220" i="3"/>
  <c r="E2221" i="3" s="1"/>
  <c r="AG2219" i="3"/>
  <c r="H2351" i="3"/>
  <c r="I2469" i="3"/>
  <c r="G2285" i="3"/>
  <c r="J3534" i="3" l="1"/>
  <c r="M3534" i="3" s="1"/>
  <c r="K3600" i="3"/>
  <c r="N3600" i="3" s="1"/>
  <c r="L3718" i="3"/>
  <c r="O3718" i="3" s="1"/>
  <c r="P3718" i="3" s="1"/>
  <c r="V3727" i="3"/>
  <c r="F2219" i="3"/>
  <c r="Q2278" i="3" s="1"/>
  <c r="X2278" i="3" s="1"/>
  <c r="D2219" i="3"/>
  <c r="E2220" i="3" s="1"/>
  <c r="AG2218" i="3"/>
  <c r="I2468" i="3"/>
  <c r="G2284" i="3"/>
  <c r="H2350" i="3"/>
  <c r="V3728" i="3" l="1"/>
  <c r="J3533" i="3"/>
  <c r="M3533" i="3" s="1"/>
  <c r="K3599" i="3"/>
  <c r="N3599" i="3" s="1"/>
  <c r="L3717" i="3"/>
  <c r="O3717" i="3" s="1"/>
  <c r="P3717" i="3" s="1"/>
  <c r="V3718" i="3" s="1"/>
  <c r="F2218" i="3"/>
  <c r="Q2277" i="3" s="1"/>
  <c r="X2277" i="3" s="1"/>
  <c r="D2218" i="3"/>
  <c r="E2219" i="3" s="1"/>
  <c r="AG2217" i="3"/>
  <c r="I2467" i="3"/>
  <c r="G2283" i="3"/>
  <c r="H2349" i="3"/>
  <c r="V3729" i="3" l="1"/>
  <c r="J3532" i="3"/>
  <c r="M3532" i="3" s="1"/>
  <c r="K3598" i="3"/>
  <c r="N3598" i="3" s="1"/>
  <c r="L3716" i="3"/>
  <c r="O3716" i="3" s="1"/>
  <c r="P3716" i="3" s="1"/>
  <c r="V3719" i="3"/>
  <c r="F2217" i="3"/>
  <c r="Q2276" i="3" s="1"/>
  <c r="X2276" i="3" s="1"/>
  <c r="D2217" i="3"/>
  <c r="E2218" i="3" s="1"/>
  <c r="AG2216" i="3"/>
  <c r="H2348" i="3"/>
  <c r="G2282" i="3"/>
  <c r="I2466" i="3"/>
  <c r="V3730" i="3" l="1"/>
  <c r="J3531" i="3"/>
  <c r="M3531" i="3" s="1"/>
  <c r="K3597" i="3"/>
  <c r="N3597" i="3" s="1"/>
  <c r="L3715" i="3"/>
  <c r="O3715" i="3" s="1"/>
  <c r="P3715" i="3" s="1"/>
  <c r="V3720" i="3"/>
  <c r="F2216" i="3"/>
  <c r="Q2275" i="3" s="1"/>
  <c r="X2275" i="3" s="1"/>
  <c r="D2216" i="3"/>
  <c r="E2217" i="3" s="1"/>
  <c r="AG2215" i="3"/>
  <c r="H2347" i="3"/>
  <c r="G2281" i="3"/>
  <c r="I2465" i="3"/>
  <c r="V3731" i="3" l="1"/>
  <c r="J3530" i="3"/>
  <c r="M3530" i="3" s="1"/>
  <c r="K3596" i="3"/>
  <c r="N3596" i="3" s="1"/>
  <c r="L3714" i="3"/>
  <c r="O3714" i="3" s="1"/>
  <c r="P3714" i="3" s="1"/>
  <c r="V3721" i="3"/>
  <c r="F2215" i="3"/>
  <c r="Q2274" i="3" s="1"/>
  <c r="X2274" i="3" s="1"/>
  <c r="D2215" i="3"/>
  <c r="E2216" i="3" s="1"/>
  <c r="AG2214" i="3"/>
  <c r="H2346" i="3"/>
  <c r="I2464" i="3"/>
  <c r="G2280" i="3"/>
  <c r="J3529" i="3" l="1"/>
  <c r="M3529" i="3" s="1"/>
  <c r="K3595" i="3"/>
  <c r="N3595" i="3" s="1"/>
  <c r="L3713" i="3"/>
  <c r="O3713" i="3" s="1"/>
  <c r="P3713" i="3" s="1"/>
  <c r="V3722" i="3"/>
  <c r="F2214" i="3"/>
  <c r="Q2273" i="3" s="1"/>
  <c r="X2273" i="3" s="1"/>
  <c r="D2214" i="3"/>
  <c r="E2215" i="3" s="1"/>
  <c r="AG2213" i="3"/>
  <c r="G2279" i="3"/>
  <c r="H2345" i="3"/>
  <c r="I2463" i="3"/>
  <c r="V3723" i="3" l="1"/>
  <c r="J3528" i="3"/>
  <c r="M3528" i="3" s="1"/>
  <c r="K3594" i="3"/>
  <c r="N3594" i="3" s="1"/>
  <c r="L3712" i="3"/>
  <c r="O3712" i="3" s="1"/>
  <c r="P3712" i="3" s="1"/>
  <c r="F2213" i="3"/>
  <c r="Q2272" i="3" s="1"/>
  <c r="X2272" i="3" s="1"/>
  <c r="D2213" i="3"/>
  <c r="E2214" i="3" s="1"/>
  <c r="AG2212" i="3"/>
  <c r="H2344" i="3"/>
  <c r="G2278" i="3"/>
  <c r="I2462" i="3"/>
  <c r="V3724" i="3" l="1"/>
  <c r="J3527" i="3"/>
  <c r="M3527" i="3" s="1"/>
  <c r="K3593" i="3"/>
  <c r="N3593" i="3" s="1"/>
  <c r="L3711" i="3"/>
  <c r="O3711" i="3" s="1"/>
  <c r="P3711" i="3" s="1"/>
  <c r="F2212" i="3"/>
  <c r="Q2271" i="3" s="1"/>
  <c r="X2271" i="3" s="1"/>
  <c r="D2212" i="3"/>
  <c r="E2213" i="3" s="1"/>
  <c r="AG2211" i="3"/>
  <c r="G2277" i="3"/>
  <c r="H2343" i="3"/>
  <c r="I2461" i="3"/>
  <c r="V3725" i="3" l="1"/>
  <c r="J3526" i="3"/>
  <c r="M3526" i="3" s="1"/>
  <c r="K3592" i="3"/>
  <c r="N3592" i="3" s="1"/>
  <c r="L3710" i="3"/>
  <c r="O3710" i="3" s="1"/>
  <c r="P3710" i="3" s="1"/>
  <c r="F2211" i="3"/>
  <c r="Q2270" i="3" s="1"/>
  <c r="X2270" i="3" s="1"/>
  <c r="D2211" i="3"/>
  <c r="E2212" i="3" s="1"/>
  <c r="AG2210" i="3"/>
  <c r="I2460" i="3"/>
  <c r="H2342" i="3"/>
  <c r="G2276" i="3"/>
  <c r="V3726" i="3" l="1"/>
  <c r="J3525" i="3"/>
  <c r="M3525" i="3" s="1"/>
  <c r="K3591" i="3"/>
  <c r="N3591" i="3" s="1"/>
  <c r="L3709" i="3"/>
  <c r="O3709" i="3" s="1"/>
  <c r="P3709" i="3" s="1"/>
  <c r="F2210" i="3"/>
  <c r="Q2269" i="3" s="1"/>
  <c r="X2269" i="3" s="1"/>
  <c r="D2210" i="3"/>
  <c r="E2211" i="3" s="1"/>
  <c r="AG2209" i="3"/>
  <c r="H2341" i="3"/>
  <c r="G2275" i="3"/>
  <c r="I2459" i="3"/>
  <c r="J3524" i="3" l="1"/>
  <c r="M3524" i="3" s="1"/>
  <c r="K3590" i="3"/>
  <c r="N3590" i="3" s="1"/>
  <c r="L3708" i="3"/>
  <c r="O3708" i="3" s="1"/>
  <c r="P3708" i="3" s="1"/>
  <c r="F2209" i="3"/>
  <c r="Q2268" i="3" s="1"/>
  <c r="X2268" i="3" s="1"/>
  <c r="D2209" i="3"/>
  <c r="E2210" i="3" s="1"/>
  <c r="AG2208" i="3"/>
  <c r="I2458" i="3"/>
  <c r="G2274" i="3"/>
  <c r="H2340" i="3"/>
  <c r="J3523" i="3" l="1"/>
  <c r="M3523" i="3" s="1"/>
  <c r="K3589" i="3"/>
  <c r="N3589" i="3" s="1"/>
  <c r="L3707" i="3"/>
  <c r="O3707" i="3" s="1"/>
  <c r="P3707" i="3" s="1"/>
  <c r="F2208" i="3"/>
  <c r="Q2267" i="3" s="1"/>
  <c r="X2267" i="3" s="1"/>
  <c r="D2208" i="3"/>
  <c r="E2209" i="3" s="1"/>
  <c r="AG2207" i="3"/>
  <c r="H2339" i="3"/>
  <c r="I2457" i="3"/>
  <c r="G2273" i="3"/>
  <c r="J3522" i="3" l="1"/>
  <c r="M3522" i="3" s="1"/>
  <c r="K3588" i="3"/>
  <c r="N3588" i="3" s="1"/>
  <c r="L3706" i="3"/>
  <c r="O3706" i="3" s="1"/>
  <c r="P3706" i="3" s="1"/>
  <c r="F2207" i="3"/>
  <c r="Q2266" i="3" s="1"/>
  <c r="X2266" i="3" s="1"/>
  <c r="D2207" i="3"/>
  <c r="E2208" i="3" s="1"/>
  <c r="AG2206" i="3"/>
  <c r="G2272" i="3"/>
  <c r="I2456" i="3"/>
  <c r="H2338" i="3"/>
  <c r="J3521" i="3" l="1"/>
  <c r="M3521" i="3" s="1"/>
  <c r="K3587" i="3"/>
  <c r="N3587" i="3" s="1"/>
  <c r="L3705" i="3"/>
  <c r="O3705" i="3" s="1"/>
  <c r="P3705" i="3" s="1"/>
  <c r="F2206" i="3"/>
  <c r="Q2265" i="3" s="1"/>
  <c r="X2265" i="3" s="1"/>
  <c r="D2206" i="3"/>
  <c r="E2207" i="3" s="1"/>
  <c r="AG2205" i="3"/>
  <c r="I2455" i="3"/>
  <c r="H2337" i="3"/>
  <c r="G2271" i="3"/>
  <c r="J3520" i="3" l="1"/>
  <c r="M3520" i="3" s="1"/>
  <c r="K3586" i="3"/>
  <c r="N3586" i="3" s="1"/>
  <c r="L3704" i="3"/>
  <c r="O3704" i="3" s="1"/>
  <c r="P3704" i="3" s="1"/>
  <c r="V3713" i="3"/>
  <c r="F2205" i="3"/>
  <c r="Q2264" i="3" s="1"/>
  <c r="X2264" i="3" s="1"/>
  <c r="D2205" i="3"/>
  <c r="E2206" i="3" s="1"/>
  <c r="AG2204" i="3"/>
  <c r="H2336" i="3"/>
  <c r="I2454" i="3"/>
  <c r="G2270" i="3"/>
  <c r="V3714" i="3" l="1"/>
  <c r="J3519" i="3"/>
  <c r="M3519" i="3" s="1"/>
  <c r="K3585" i="3"/>
  <c r="N3585" i="3" s="1"/>
  <c r="L3703" i="3"/>
  <c r="O3703" i="3" s="1"/>
  <c r="P3703" i="3" s="1"/>
  <c r="F2204" i="3"/>
  <c r="Q2263" i="3" s="1"/>
  <c r="X2263" i="3" s="1"/>
  <c r="D2204" i="3"/>
  <c r="E2205" i="3" s="1"/>
  <c r="AG2203" i="3"/>
  <c r="H2335" i="3"/>
  <c r="G2269" i="3"/>
  <c r="I2453" i="3"/>
  <c r="V3715" i="3" l="1"/>
  <c r="J3518" i="3"/>
  <c r="M3518" i="3" s="1"/>
  <c r="K3584" i="3"/>
  <c r="N3584" i="3" s="1"/>
  <c r="L3702" i="3"/>
  <c r="O3702" i="3" s="1"/>
  <c r="P3702" i="3" s="1"/>
  <c r="V3705" i="3"/>
  <c r="F2203" i="3"/>
  <c r="Q2262" i="3" s="1"/>
  <c r="X2262" i="3" s="1"/>
  <c r="D2203" i="3"/>
  <c r="E2204" i="3" s="1"/>
  <c r="AG2202" i="3"/>
  <c r="H2334" i="3"/>
  <c r="G2268" i="3"/>
  <c r="I2452" i="3"/>
  <c r="V3716" i="3" l="1"/>
  <c r="J3517" i="3"/>
  <c r="M3517" i="3" s="1"/>
  <c r="K3583" i="3"/>
  <c r="N3583" i="3" s="1"/>
  <c r="L3701" i="3"/>
  <c r="O3701" i="3" s="1"/>
  <c r="P3701" i="3" s="1"/>
  <c r="V3706" i="3"/>
  <c r="F2202" i="3"/>
  <c r="Q2261" i="3" s="1"/>
  <c r="X2261" i="3" s="1"/>
  <c r="D2202" i="3"/>
  <c r="E2203" i="3" s="1"/>
  <c r="AG2201" i="3"/>
  <c r="H2333" i="3"/>
  <c r="G2267" i="3"/>
  <c r="I2451" i="3"/>
  <c r="V3717" i="3" l="1"/>
  <c r="J3516" i="3"/>
  <c r="M3516" i="3" s="1"/>
  <c r="K3582" i="3"/>
  <c r="N3582" i="3" s="1"/>
  <c r="L3700" i="3"/>
  <c r="O3700" i="3" s="1"/>
  <c r="P3700" i="3" s="1"/>
  <c r="V3707" i="3"/>
  <c r="F2201" i="3"/>
  <c r="Q2260" i="3" s="1"/>
  <c r="X2260" i="3" s="1"/>
  <c r="D2201" i="3"/>
  <c r="E2202" i="3" s="1"/>
  <c r="AG2200" i="3"/>
  <c r="G2266" i="3"/>
  <c r="I2450" i="3"/>
  <c r="H2332" i="3"/>
  <c r="J3515" i="3" l="1"/>
  <c r="M3515" i="3" s="1"/>
  <c r="K3581" i="3"/>
  <c r="N3581" i="3" s="1"/>
  <c r="L3699" i="3"/>
  <c r="O3699" i="3" s="1"/>
  <c r="P3699" i="3" s="1"/>
  <c r="V3708" i="3"/>
  <c r="F2200" i="3"/>
  <c r="Q2259" i="3" s="1"/>
  <c r="X2259" i="3" s="1"/>
  <c r="D2200" i="3"/>
  <c r="E2201" i="3" s="1"/>
  <c r="AG2199" i="3"/>
  <c r="G2265" i="3"/>
  <c r="I2449" i="3"/>
  <c r="H2331" i="3"/>
  <c r="V3709" i="3" l="1"/>
  <c r="J3514" i="3"/>
  <c r="M3514" i="3" s="1"/>
  <c r="K3580" i="3"/>
  <c r="N3580" i="3" s="1"/>
  <c r="L3698" i="3"/>
  <c r="O3698" i="3" s="1"/>
  <c r="P3698" i="3" s="1"/>
  <c r="V3701" i="3"/>
  <c r="F2199" i="3"/>
  <c r="Q2258" i="3" s="1"/>
  <c r="X2258" i="3" s="1"/>
  <c r="D2199" i="3"/>
  <c r="E2200" i="3" s="1"/>
  <c r="AG2198" i="3"/>
  <c r="H2330" i="3"/>
  <c r="G2264" i="3"/>
  <c r="I2448" i="3"/>
  <c r="V3710" i="3" l="1"/>
  <c r="J3513" i="3"/>
  <c r="M3513" i="3" s="1"/>
  <c r="K3579" i="3"/>
  <c r="N3579" i="3" s="1"/>
  <c r="L3697" i="3"/>
  <c r="O3697" i="3" s="1"/>
  <c r="P3697" i="3" s="1"/>
  <c r="V3702" i="3"/>
  <c r="F2198" i="3"/>
  <c r="Q2257" i="3" s="1"/>
  <c r="X2257" i="3" s="1"/>
  <c r="D2198" i="3"/>
  <c r="E2199" i="3" s="1"/>
  <c r="AG2197" i="3"/>
  <c r="G2263" i="3"/>
  <c r="I2447" i="3"/>
  <c r="H2329" i="3"/>
  <c r="V3703" i="3" l="1"/>
  <c r="V3711" i="3"/>
  <c r="J3512" i="3"/>
  <c r="M3512" i="3" s="1"/>
  <c r="K3578" i="3"/>
  <c r="N3578" i="3" s="1"/>
  <c r="L3696" i="3"/>
  <c r="O3696" i="3" s="1"/>
  <c r="P3696" i="3" s="1"/>
  <c r="F2197" i="3"/>
  <c r="Q2256" i="3" s="1"/>
  <c r="X2256" i="3" s="1"/>
  <c r="D2197" i="3"/>
  <c r="E2198" i="3" s="1"/>
  <c r="AG2196" i="3"/>
  <c r="G2262" i="3"/>
  <c r="H2328" i="3"/>
  <c r="I2446" i="3"/>
  <c r="V3712" i="3" l="1"/>
  <c r="V3704" i="3"/>
  <c r="J3511" i="3"/>
  <c r="M3511" i="3" s="1"/>
  <c r="K3577" i="3"/>
  <c r="N3577" i="3" s="1"/>
  <c r="L3695" i="3"/>
  <c r="O3695" i="3" s="1"/>
  <c r="P3695" i="3" s="1"/>
  <c r="F2196" i="3"/>
  <c r="Q2255" i="3" s="1"/>
  <c r="X2255" i="3" s="1"/>
  <c r="D2196" i="3"/>
  <c r="E2197" i="3" s="1"/>
  <c r="AG2195" i="3"/>
  <c r="I2445" i="3"/>
  <c r="H2327" i="3"/>
  <c r="G2261" i="3"/>
  <c r="J3510" i="3" l="1"/>
  <c r="M3510" i="3" s="1"/>
  <c r="K3576" i="3"/>
  <c r="N3576" i="3" s="1"/>
  <c r="L3694" i="3"/>
  <c r="O3694" i="3" s="1"/>
  <c r="P3694" i="3" s="1"/>
  <c r="F2195" i="3"/>
  <c r="Q2254" i="3" s="1"/>
  <c r="X2254" i="3" s="1"/>
  <c r="D2195" i="3"/>
  <c r="AG2194" i="3"/>
  <c r="G2260" i="3"/>
  <c r="H2326" i="3"/>
  <c r="I2444" i="3"/>
  <c r="J3509" i="3" l="1"/>
  <c r="M3509" i="3" s="1"/>
  <c r="K3575" i="3"/>
  <c r="N3575" i="3" s="1"/>
  <c r="L3693" i="3"/>
  <c r="O3693" i="3" s="1"/>
  <c r="P3693" i="3" s="1"/>
  <c r="E2196" i="3"/>
  <c r="F2194" i="3"/>
  <c r="Q2253" i="3" s="1"/>
  <c r="X2253" i="3" s="1"/>
  <c r="D2194" i="3"/>
  <c r="AG2193" i="3"/>
  <c r="H2325" i="3"/>
  <c r="G2259" i="3"/>
  <c r="I2443" i="3"/>
  <c r="J3508" i="3" l="1"/>
  <c r="M3508" i="3" s="1"/>
  <c r="K3574" i="3"/>
  <c r="N3574" i="3" s="1"/>
  <c r="L3692" i="3"/>
  <c r="O3692" i="3" s="1"/>
  <c r="P3692" i="3" s="1"/>
  <c r="E2195" i="3"/>
  <c r="F2193" i="3"/>
  <c r="Q2252" i="3" s="1"/>
  <c r="X2252" i="3" s="1"/>
  <c r="D2193" i="3"/>
  <c r="E2194" i="3" s="1"/>
  <c r="AG2192" i="3"/>
  <c r="H2324" i="3"/>
  <c r="G2258" i="3"/>
  <c r="I2442" i="3"/>
  <c r="J3507" i="3" l="1"/>
  <c r="M3507" i="3" s="1"/>
  <c r="K3573" i="3"/>
  <c r="N3573" i="3" s="1"/>
  <c r="L3691" i="3"/>
  <c r="O3691" i="3" s="1"/>
  <c r="P3691" i="3" s="1"/>
  <c r="F2192" i="3"/>
  <c r="Q2251" i="3" s="1"/>
  <c r="X2251" i="3" s="1"/>
  <c r="D2192" i="3"/>
  <c r="E2193" i="3" s="1"/>
  <c r="AG2191" i="3"/>
  <c r="G2257" i="3"/>
  <c r="I2441" i="3"/>
  <c r="H2323" i="3"/>
  <c r="J3506" i="3" l="1"/>
  <c r="M3506" i="3" s="1"/>
  <c r="K3572" i="3"/>
  <c r="N3572" i="3" s="1"/>
  <c r="L3690" i="3"/>
  <c r="O3690" i="3" s="1"/>
  <c r="P3690" i="3" s="1"/>
  <c r="F2191" i="3"/>
  <c r="Q2250" i="3" s="1"/>
  <c r="X2250" i="3" s="1"/>
  <c r="D2191" i="3"/>
  <c r="E2192" i="3" s="1"/>
  <c r="AG2190" i="3"/>
  <c r="G2256" i="3"/>
  <c r="I2440" i="3"/>
  <c r="H2322" i="3"/>
  <c r="J3505" i="3" l="1"/>
  <c r="M3505" i="3" s="1"/>
  <c r="K3571" i="3"/>
  <c r="N3571" i="3" s="1"/>
  <c r="L3689" i="3"/>
  <c r="O3689" i="3" s="1"/>
  <c r="P3689" i="3" s="1"/>
  <c r="F2190" i="3"/>
  <c r="Q2249" i="3" s="1"/>
  <c r="X2249" i="3" s="1"/>
  <c r="D2190" i="3"/>
  <c r="E2191" i="3" s="1"/>
  <c r="AG2189" i="3"/>
  <c r="G2255" i="3"/>
  <c r="I2439" i="3"/>
  <c r="H2321" i="3"/>
  <c r="J3504" i="3" l="1"/>
  <c r="M3504" i="3" s="1"/>
  <c r="K3570" i="3"/>
  <c r="N3570" i="3" s="1"/>
  <c r="L3688" i="3"/>
  <c r="O3688" i="3" s="1"/>
  <c r="P3688" i="3" s="1"/>
  <c r="F2189" i="3"/>
  <c r="Q2248" i="3" s="1"/>
  <c r="X2248" i="3" s="1"/>
  <c r="D2189" i="3"/>
  <c r="E2190" i="3" s="1"/>
  <c r="AG2188" i="3"/>
  <c r="G2254" i="3"/>
  <c r="I2438" i="3"/>
  <c r="H2320" i="3"/>
  <c r="J3503" i="3" l="1"/>
  <c r="M3503" i="3" s="1"/>
  <c r="K3569" i="3"/>
  <c r="N3569" i="3" s="1"/>
  <c r="L3687" i="3"/>
  <c r="O3687" i="3" s="1"/>
  <c r="P3687" i="3" s="1"/>
  <c r="V3696" i="3"/>
  <c r="F2188" i="3"/>
  <c r="Q2247" i="3" s="1"/>
  <c r="X2247" i="3" s="1"/>
  <c r="D2188" i="3"/>
  <c r="E2189" i="3" s="1"/>
  <c r="AG2187" i="3"/>
  <c r="G2253" i="3"/>
  <c r="H2319" i="3"/>
  <c r="I2437" i="3"/>
  <c r="V3697" i="3" l="1"/>
  <c r="J3502" i="3"/>
  <c r="M3502" i="3" s="1"/>
  <c r="K3568" i="3"/>
  <c r="N3568" i="3" s="1"/>
  <c r="L3686" i="3"/>
  <c r="O3686" i="3" s="1"/>
  <c r="P3686" i="3" s="1"/>
  <c r="F2187" i="3"/>
  <c r="Q2246" i="3" s="1"/>
  <c r="X2246" i="3" s="1"/>
  <c r="D2187" i="3"/>
  <c r="E2188" i="3" s="1"/>
  <c r="AG2186" i="3"/>
  <c r="H2318" i="3"/>
  <c r="G2252" i="3"/>
  <c r="I2436" i="3"/>
  <c r="V3698" i="3" l="1"/>
  <c r="J3501" i="3"/>
  <c r="M3501" i="3" s="1"/>
  <c r="K3567" i="3"/>
  <c r="N3567" i="3" s="1"/>
  <c r="L3685" i="3"/>
  <c r="O3685" i="3" s="1"/>
  <c r="P3685" i="3" s="1"/>
  <c r="F2186" i="3"/>
  <c r="Q2245" i="3" s="1"/>
  <c r="X2245" i="3" s="1"/>
  <c r="D2186" i="3"/>
  <c r="E2187" i="3" s="1"/>
  <c r="AG2185" i="3"/>
  <c r="G2251" i="3"/>
  <c r="I2435" i="3"/>
  <c r="H2317" i="3"/>
  <c r="V3699" i="3" l="1"/>
  <c r="J3500" i="3"/>
  <c r="M3500" i="3" s="1"/>
  <c r="K3566" i="3"/>
  <c r="N3566" i="3" s="1"/>
  <c r="L3684" i="3"/>
  <c r="O3684" i="3" s="1"/>
  <c r="P3684" i="3" s="1"/>
  <c r="F2185" i="3"/>
  <c r="Q2244" i="3" s="1"/>
  <c r="X2244" i="3" s="1"/>
  <c r="D2185" i="3"/>
  <c r="E2186" i="3" s="1"/>
  <c r="AG2184" i="3"/>
  <c r="H2316" i="3"/>
  <c r="G2250" i="3"/>
  <c r="I2434" i="3"/>
  <c r="V3700" i="3" l="1"/>
  <c r="J3499" i="3"/>
  <c r="M3499" i="3" s="1"/>
  <c r="K3565" i="3"/>
  <c r="N3565" i="3" s="1"/>
  <c r="L3683" i="3"/>
  <c r="O3683" i="3" s="1"/>
  <c r="P3683" i="3" s="1"/>
  <c r="F2184" i="3"/>
  <c r="Q2243" i="3" s="1"/>
  <c r="X2243" i="3" s="1"/>
  <c r="D2184" i="3"/>
  <c r="AG2183" i="3"/>
  <c r="G2249" i="3"/>
  <c r="H2315" i="3"/>
  <c r="I2433" i="3"/>
  <c r="J3498" i="3" l="1"/>
  <c r="M3498" i="3" s="1"/>
  <c r="K3564" i="3"/>
  <c r="N3564" i="3" s="1"/>
  <c r="L3682" i="3"/>
  <c r="O3682" i="3" s="1"/>
  <c r="P3682" i="3" s="1"/>
  <c r="E2185" i="3"/>
  <c r="V3691" i="3"/>
  <c r="F2183" i="3"/>
  <c r="Q2242" i="3" s="1"/>
  <c r="X2242" i="3" s="1"/>
  <c r="D2183" i="3"/>
  <c r="E2184" i="3" s="1"/>
  <c r="AG2182" i="3"/>
  <c r="H2314" i="3"/>
  <c r="I2432" i="3"/>
  <c r="G2248" i="3"/>
  <c r="V3692" i="3" l="1"/>
  <c r="J3497" i="3"/>
  <c r="M3497" i="3" s="1"/>
  <c r="K3563" i="3"/>
  <c r="N3563" i="3" s="1"/>
  <c r="L3681" i="3"/>
  <c r="O3681" i="3" s="1"/>
  <c r="P3681" i="3" s="1"/>
  <c r="V3682" i="3" s="1"/>
  <c r="F2182" i="3"/>
  <c r="Q2241" i="3" s="1"/>
  <c r="X2241" i="3" s="1"/>
  <c r="D2182" i="3"/>
  <c r="E2183" i="3" s="1"/>
  <c r="AG2181" i="3"/>
  <c r="H2313" i="3"/>
  <c r="G2247" i="3"/>
  <c r="I2431" i="3"/>
  <c r="V3693" i="3" l="1"/>
  <c r="J3496" i="3"/>
  <c r="M3496" i="3" s="1"/>
  <c r="K3562" i="3"/>
  <c r="N3562" i="3" s="1"/>
  <c r="L3680" i="3"/>
  <c r="O3680" i="3" s="1"/>
  <c r="P3680" i="3" s="1"/>
  <c r="V3683" i="3"/>
  <c r="F2181" i="3"/>
  <c r="Q2240" i="3" s="1"/>
  <c r="X2240" i="3" s="1"/>
  <c r="D2181" i="3"/>
  <c r="E2182" i="3" s="1"/>
  <c r="AG2180" i="3"/>
  <c r="H2312" i="3"/>
  <c r="G2246" i="3"/>
  <c r="I2430" i="3"/>
  <c r="V3694" i="3" l="1"/>
  <c r="J3495" i="3"/>
  <c r="M3495" i="3" s="1"/>
  <c r="K3561" i="3"/>
  <c r="N3561" i="3" s="1"/>
  <c r="L3679" i="3"/>
  <c r="O3679" i="3" s="1"/>
  <c r="P3679" i="3" s="1"/>
  <c r="V3684" i="3"/>
  <c r="F2180" i="3"/>
  <c r="Q2239" i="3" s="1"/>
  <c r="X2239" i="3" s="1"/>
  <c r="D2180" i="3"/>
  <c r="E2181" i="3" s="1"/>
  <c r="AG2179" i="3"/>
  <c r="G2245" i="3"/>
  <c r="I2429" i="3"/>
  <c r="H2311" i="3"/>
  <c r="V3695" i="3" l="1"/>
  <c r="J3494" i="3"/>
  <c r="M3494" i="3" s="1"/>
  <c r="K3560" i="3"/>
  <c r="N3560" i="3" s="1"/>
  <c r="L3678" i="3"/>
  <c r="O3678" i="3" s="1"/>
  <c r="P3678" i="3" s="1"/>
  <c r="V3685" i="3"/>
  <c r="F2179" i="3"/>
  <c r="Q2238" i="3" s="1"/>
  <c r="X2238" i="3" s="1"/>
  <c r="D2179" i="3"/>
  <c r="AG2178" i="3"/>
  <c r="I2428" i="3"/>
  <c r="H2310" i="3"/>
  <c r="G2244" i="3"/>
  <c r="J3493" i="3" l="1"/>
  <c r="M3493" i="3" s="1"/>
  <c r="K3559" i="3"/>
  <c r="N3559" i="3" s="1"/>
  <c r="L3677" i="3"/>
  <c r="O3677" i="3" s="1"/>
  <c r="P3677" i="3" s="1"/>
  <c r="E2180" i="3"/>
  <c r="V3686" i="3"/>
  <c r="F2178" i="3"/>
  <c r="Q2237" i="3" s="1"/>
  <c r="X2237" i="3" s="1"/>
  <c r="D2178" i="3"/>
  <c r="E2179" i="3" s="1"/>
  <c r="AG2177" i="3"/>
  <c r="G2243" i="3"/>
  <c r="H2309" i="3"/>
  <c r="I2427" i="3"/>
  <c r="V3687" i="3" l="1"/>
  <c r="J3492" i="3"/>
  <c r="M3492" i="3" s="1"/>
  <c r="K3558" i="3"/>
  <c r="N3558" i="3" s="1"/>
  <c r="L3676" i="3"/>
  <c r="O3676" i="3" s="1"/>
  <c r="P3676" i="3" s="1"/>
  <c r="F2177" i="3"/>
  <c r="Q2236" i="3" s="1"/>
  <c r="X2236" i="3" s="1"/>
  <c r="D2177" i="3"/>
  <c r="E2178" i="3" s="1"/>
  <c r="AG2176" i="3"/>
  <c r="G2242" i="3"/>
  <c r="I2426" i="3"/>
  <c r="H2308" i="3"/>
  <c r="V3688" i="3" l="1"/>
  <c r="J3491" i="3"/>
  <c r="M3491" i="3" s="1"/>
  <c r="K3557" i="3"/>
  <c r="N3557" i="3" s="1"/>
  <c r="L3675" i="3"/>
  <c r="O3675" i="3" s="1"/>
  <c r="P3675" i="3" s="1"/>
  <c r="F2176" i="3"/>
  <c r="Q2235" i="3" s="1"/>
  <c r="X2235" i="3" s="1"/>
  <c r="D2176" i="3"/>
  <c r="E2177" i="3" s="1"/>
  <c r="AG2175" i="3"/>
  <c r="G2241" i="3"/>
  <c r="H2307" i="3"/>
  <c r="I2425" i="3"/>
  <c r="V3689" i="3" l="1"/>
  <c r="J3490" i="3"/>
  <c r="M3490" i="3" s="1"/>
  <c r="K3556" i="3"/>
  <c r="N3556" i="3" s="1"/>
  <c r="L3674" i="3"/>
  <c r="O3674" i="3" s="1"/>
  <c r="P3674" i="3" s="1"/>
  <c r="F2175" i="3"/>
  <c r="Q2234" i="3" s="1"/>
  <c r="X2234" i="3" s="1"/>
  <c r="D2175" i="3"/>
  <c r="E2176" i="3" s="1"/>
  <c r="AG2174" i="3"/>
  <c r="H2306" i="3"/>
  <c r="G2240" i="3"/>
  <c r="I2424" i="3"/>
  <c r="V3690" i="3" l="1"/>
  <c r="J3489" i="3"/>
  <c r="M3489" i="3" s="1"/>
  <c r="K3555" i="3"/>
  <c r="N3555" i="3" s="1"/>
  <c r="L3673" i="3"/>
  <c r="O3673" i="3" s="1"/>
  <c r="P3673" i="3" s="1"/>
  <c r="F2174" i="3"/>
  <c r="Q2233" i="3" s="1"/>
  <c r="X2233" i="3" s="1"/>
  <c r="D2174" i="3"/>
  <c r="E2175" i="3" s="1"/>
  <c r="AG2173" i="3"/>
  <c r="I2423" i="3"/>
  <c r="H2305" i="3"/>
  <c r="G2239" i="3"/>
  <c r="J3488" i="3" l="1"/>
  <c r="M3488" i="3" s="1"/>
  <c r="K3554" i="3"/>
  <c r="N3554" i="3" s="1"/>
  <c r="L3672" i="3"/>
  <c r="O3672" i="3" s="1"/>
  <c r="P3672" i="3" s="1"/>
  <c r="V3673" i="3" s="1"/>
  <c r="F2173" i="3"/>
  <c r="Q2232" i="3" s="1"/>
  <c r="X2232" i="3" s="1"/>
  <c r="D2173" i="3"/>
  <c r="E2174" i="3" s="1"/>
  <c r="AG2172" i="3"/>
  <c r="H2304" i="3"/>
  <c r="G2238" i="3"/>
  <c r="I2422" i="3"/>
  <c r="J3487" i="3" l="1"/>
  <c r="M3487" i="3" s="1"/>
  <c r="K3553" i="3"/>
  <c r="N3553" i="3" s="1"/>
  <c r="L3671" i="3"/>
  <c r="O3671" i="3" s="1"/>
  <c r="P3671" i="3" s="1"/>
  <c r="V3674" i="3"/>
  <c r="F2172" i="3"/>
  <c r="Q2231" i="3" s="1"/>
  <c r="X2231" i="3" s="1"/>
  <c r="D2172" i="3"/>
  <c r="E2173" i="3" s="1"/>
  <c r="AG2171" i="3"/>
  <c r="I2421" i="3"/>
  <c r="H2303" i="3"/>
  <c r="G2237" i="3"/>
  <c r="J3486" i="3" l="1"/>
  <c r="M3486" i="3" s="1"/>
  <c r="K3552" i="3"/>
  <c r="N3552" i="3" s="1"/>
  <c r="L3670" i="3"/>
  <c r="O3670" i="3" s="1"/>
  <c r="P3670" i="3" s="1"/>
  <c r="V3675" i="3"/>
  <c r="F2171" i="3"/>
  <c r="Q2230" i="3" s="1"/>
  <c r="X2230" i="3" s="1"/>
  <c r="D2171" i="3"/>
  <c r="E2172" i="3" s="1"/>
  <c r="AG2170" i="3"/>
  <c r="I2420" i="3"/>
  <c r="H2302" i="3"/>
  <c r="G2236" i="3"/>
  <c r="J3485" i="3" l="1"/>
  <c r="M3485" i="3" s="1"/>
  <c r="K3551" i="3"/>
  <c r="N3551" i="3" s="1"/>
  <c r="L3669" i="3"/>
  <c r="O3669" i="3" s="1"/>
  <c r="P3669" i="3" s="1"/>
  <c r="V3676" i="3"/>
  <c r="F2170" i="3"/>
  <c r="Q2229" i="3" s="1"/>
  <c r="X2229" i="3" s="1"/>
  <c r="D2170" i="3"/>
  <c r="AG2169" i="3"/>
  <c r="I2419" i="3"/>
  <c r="H2301" i="3"/>
  <c r="G2235" i="3"/>
  <c r="J3484" i="3" l="1"/>
  <c r="M3484" i="3" s="1"/>
  <c r="K3550" i="3"/>
  <c r="N3550" i="3" s="1"/>
  <c r="L3668" i="3"/>
  <c r="O3668" i="3" s="1"/>
  <c r="P3668" i="3" s="1"/>
  <c r="E2171" i="3"/>
  <c r="V3677" i="3"/>
  <c r="F2169" i="3"/>
  <c r="Q2228" i="3" s="1"/>
  <c r="X2228" i="3" s="1"/>
  <c r="D2169" i="3"/>
  <c r="E2170" i="3" s="1"/>
  <c r="AG2168" i="3"/>
  <c r="I2418" i="3"/>
  <c r="H2300" i="3"/>
  <c r="G2234" i="3"/>
  <c r="V3678" i="3" l="1"/>
  <c r="J3483" i="3"/>
  <c r="M3483" i="3" s="1"/>
  <c r="K3549" i="3"/>
  <c r="N3549" i="3" s="1"/>
  <c r="L3667" i="3"/>
  <c r="O3667" i="3" s="1"/>
  <c r="P3667" i="3" s="1"/>
  <c r="F2168" i="3"/>
  <c r="Q2227" i="3" s="1"/>
  <c r="X2227" i="3" s="1"/>
  <c r="D2168" i="3"/>
  <c r="E2169" i="3" s="1"/>
  <c r="AG2167" i="3"/>
  <c r="H2299" i="3"/>
  <c r="G2233" i="3"/>
  <c r="I2417" i="3"/>
  <c r="V3679" i="3" l="1"/>
  <c r="J3482" i="3"/>
  <c r="M3482" i="3" s="1"/>
  <c r="K3548" i="3"/>
  <c r="N3548" i="3" s="1"/>
  <c r="L3666" i="3"/>
  <c r="O3666" i="3" s="1"/>
  <c r="P3666" i="3" s="1"/>
  <c r="F2167" i="3"/>
  <c r="Q2226" i="3" s="1"/>
  <c r="X2226" i="3" s="1"/>
  <c r="D2167" i="3"/>
  <c r="E2168" i="3" s="1"/>
  <c r="AG2166" i="3"/>
  <c r="H2298" i="3"/>
  <c r="G2232" i="3"/>
  <c r="I2416" i="3"/>
  <c r="V3680" i="3" l="1"/>
  <c r="J3481" i="3"/>
  <c r="M3481" i="3" s="1"/>
  <c r="K3547" i="3"/>
  <c r="N3547" i="3" s="1"/>
  <c r="L3665" i="3"/>
  <c r="O3665" i="3" s="1"/>
  <c r="P3665" i="3" s="1"/>
  <c r="F2166" i="3"/>
  <c r="Q2225" i="3" s="1"/>
  <c r="X2225" i="3" s="1"/>
  <c r="D2166" i="3"/>
  <c r="E2167" i="3" s="1"/>
  <c r="AG2165" i="3"/>
  <c r="H2297" i="3"/>
  <c r="G2231" i="3"/>
  <c r="I2415" i="3"/>
  <c r="V3681" i="3" l="1"/>
  <c r="J3480" i="3"/>
  <c r="M3480" i="3" s="1"/>
  <c r="K3546" i="3"/>
  <c r="N3546" i="3" s="1"/>
  <c r="L3664" i="3"/>
  <c r="O3664" i="3" s="1"/>
  <c r="P3664" i="3" s="1"/>
  <c r="F2165" i="3"/>
  <c r="Q2224" i="3" s="1"/>
  <c r="X2224" i="3" s="1"/>
  <c r="D2165" i="3"/>
  <c r="E2166" i="3" s="1"/>
  <c r="AG2164" i="3"/>
  <c r="I2414" i="3"/>
  <c r="H2296" i="3"/>
  <c r="G2230" i="3"/>
  <c r="J3479" i="3" l="1"/>
  <c r="M3479" i="3" s="1"/>
  <c r="K3545" i="3"/>
  <c r="N3545" i="3" s="1"/>
  <c r="L3663" i="3"/>
  <c r="O3663" i="3" s="1"/>
  <c r="P3663" i="3" s="1"/>
  <c r="F2164" i="3"/>
  <c r="Q2223" i="3" s="1"/>
  <c r="X2223" i="3" s="1"/>
  <c r="D2164" i="3"/>
  <c r="E2165" i="3" s="1"/>
  <c r="AG2163" i="3"/>
  <c r="I2413" i="3"/>
  <c r="H2295" i="3"/>
  <c r="G2229" i="3"/>
  <c r="J3478" i="3" l="1"/>
  <c r="M3478" i="3" s="1"/>
  <c r="K3544" i="3"/>
  <c r="N3544" i="3" s="1"/>
  <c r="L3662" i="3"/>
  <c r="O3662" i="3" s="1"/>
  <c r="P3662" i="3" s="1"/>
  <c r="F2163" i="3"/>
  <c r="Q2222" i="3" s="1"/>
  <c r="X2222" i="3" s="1"/>
  <c r="D2163" i="3"/>
  <c r="E2164" i="3" s="1"/>
  <c r="AG2162" i="3"/>
  <c r="I2412" i="3"/>
  <c r="H2294" i="3"/>
  <c r="G2228" i="3"/>
  <c r="J3477" i="3" l="1"/>
  <c r="M3477" i="3" s="1"/>
  <c r="K3543" i="3"/>
  <c r="N3543" i="3" s="1"/>
  <c r="L3661" i="3"/>
  <c r="O3661" i="3" s="1"/>
  <c r="P3661" i="3" s="1"/>
  <c r="F2162" i="3"/>
  <c r="Q2221" i="3" s="1"/>
  <c r="X2221" i="3" s="1"/>
  <c r="D2162" i="3"/>
  <c r="AG2161" i="3"/>
  <c r="G2227" i="3"/>
  <c r="I2411" i="3"/>
  <c r="H2293" i="3"/>
  <c r="J3476" i="3" l="1"/>
  <c r="M3476" i="3" s="1"/>
  <c r="K3542" i="3"/>
  <c r="N3542" i="3" s="1"/>
  <c r="L3660" i="3"/>
  <c r="O3660" i="3" s="1"/>
  <c r="P3660" i="3" s="1"/>
  <c r="E2163" i="3"/>
  <c r="F2161" i="3"/>
  <c r="Q2220" i="3" s="1"/>
  <c r="X2220" i="3" s="1"/>
  <c r="D2161" i="3"/>
  <c r="E2162" i="3" s="1"/>
  <c r="AG2160" i="3"/>
  <c r="H2292" i="3"/>
  <c r="G2226" i="3"/>
  <c r="I2410" i="3"/>
  <c r="J3475" i="3" l="1"/>
  <c r="M3475" i="3" s="1"/>
  <c r="K3541" i="3"/>
  <c r="N3541" i="3" s="1"/>
  <c r="L3659" i="3"/>
  <c r="O3659" i="3" s="1"/>
  <c r="P3659" i="3" s="1"/>
  <c r="V3668" i="3"/>
  <c r="F2160" i="3"/>
  <c r="Q2219" i="3" s="1"/>
  <c r="X2219" i="3" s="1"/>
  <c r="D2160" i="3"/>
  <c r="AG2159" i="3"/>
  <c r="H2291" i="3"/>
  <c r="G2225" i="3"/>
  <c r="I2409" i="3"/>
  <c r="V3669" i="3" l="1"/>
  <c r="J3474" i="3"/>
  <c r="M3474" i="3" s="1"/>
  <c r="K3540" i="3"/>
  <c r="N3540" i="3" s="1"/>
  <c r="L3658" i="3"/>
  <c r="O3658" i="3" s="1"/>
  <c r="P3658" i="3" s="1"/>
  <c r="E2161" i="3"/>
  <c r="F2159" i="3"/>
  <c r="Q2218" i="3" s="1"/>
  <c r="X2218" i="3" s="1"/>
  <c r="D2159" i="3"/>
  <c r="AG2158" i="3"/>
  <c r="I2408" i="3"/>
  <c r="H2290" i="3"/>
  <c r="G2224" i="3"/>
  <c r="V3670" i="3" l="1"/>
  <c r="J3473" i="3"/>
  <c r="M3473" i="3" s="1"/>
  <c r="K3539" i="3"/>
  <c r="N3539" i="3" s="1"/>
  <c r="L3657" i="3"/>
  <c r="O3657" i="3" s="1"/>
  <c r="P3657" i="3" s="1"/>
  <c r="E2160" i="3"/>
  <c r="F2158" i="3"/>
  <c r="Q2217" i="3" s="1"/>
  <c r="X2217" i="3" s="1"/>
  <c r="D2158" i="3"/>
  <c r="AG2157" i="3"/>
  <c r="I2407" i="3"/>
  <c r="H2289" i="3"/>
  <c r="G2223" i="3"/>
  <c r="V3671" i="3" l="1"/>
  <c r="J3472" i="3"/>
  <c r="M3472" i="3" s="1"/>
  <c r="K3538" i="3"/>
  <c r="N3538" i="3" s="1"/>
  <c r="L3656" i="3"/>
  <c r="O3656" i="3" s="1"/>
  <c r="P3656" i="3" s="1"/>
  <c r="E2159" i="3"/>
  <c r="F2157" i="3"/>
  <c r="Q2216" i="3" s="1"/>
  <c r="X2216" i="3" s="1"/>
  <c r="D2157" i="3"/>
  <c r="E2158" i="3" s="1"/>
  <c r="AG2156" i="3"/>
  <c r="I2406" i="3"/>
  <c r="H2288" i="3"/>
  <c r="G2222" i="3"/>
  <c r="V3672" i="3" l="1"/>
  <c r="J3471" i="3"/>
  <c r="M3471" i="3" s="1"/>
  <c r="K3537" i="3"/>
  <c r="N3537" i="3" s="1"/>
  <c r="L3655" i="3"/>
  <c r="O3655" i="3" s="1"/>
  <c r="P3655" i="3" s="1"/>
  <c r="F2156" i="3"/>
  <c r="Q2215" i="3" s="1"/>
  <c r="X2215" i="3" s="1"/>
  <c r="D2156" i="3"/>
  <c r="E2157" i="3" s="1"/>
  <c r="AG2155" i="3"/>
  <c r="H2287" i="3"/>
  <c r="G2221" i="3"/>
  <c r="I2405" i="3"/>
  <c r="J3470" i="3" l="1"/>
  <c r="M3470" i="3" s="1"/>
  <c r="K3536" i="3"/>
  <c r="N3536" i="3" s="1"/>
  <c r="L3654" i="3"/>
  <c r="O3654" i="3" s="1"/>
  <c r="P3654" i="3" s="1"/>
  <c r="V3663" i="3"/>
  <c r="F2155" i="3"/>
  <c r="Q2214" i="3" s="1"/>
  <c r="X2214" i="3" s="1"/>
  <c r="D2155" i="3"/>
  <c r="E2156" i="3" s="1"/>
  <c r="AG2154" i="3"/>
  <c r="H2286" i="3"/>
  <c r="G2220" i="3"/>
  <c r="I2404" i="3"/>
  <c r="V3664" i="3" l="1"/>
  <c r="J3469" i="3"/>
  <c r="M3469" i="3" s="1"/>
  <c r="K3535" i="3"/>
  <c r="N3535" i="3" s="1"/>
  <c r="L3653" i="3"/>
  <c r="O3653" i="3" s="1"/>
  <c r="P3653" i="3" s="1"/>
  <c r="V3654" i="3" s="1"/>
  <c r="F2154" i="3"/>
  <c r="Q2213" i="3" s="1"/>
  <c r="X2213" i="3" s="1"/>
  <c r="D2154" i="3"/>
  <c r="E2155" i="3" s="1"/>
  <c r="AG2153" i="3"/>
  <c r="I2403" i="3"/>
  <c r="H2285" i="3"/>
  <c r="G2219" i="3"/>
  <c r="V3665" i="3" l="1"/>
  <c r="J3468" i="3"/>
  <c r="M3468" i="3" s="1"/>
  <c r="K3534" i="3"/>
  <c r="N3534" i="3" s="1"/>
  <c r="L3652" i="3"/>
  <c r="O3652" i="3" s="1"/>
  <c r="P3652" i="3" s="1"/>
  <c r="V3655" i="3"/>
  <c r="F2153" i="3"/>
  <c r="Q2212" i="3" s="1"/>
  <c r="X2212" i="3" s="1"/>
  <c r="D2153" i="3"/>
  <c r="E2154" i="3" s="1"/>
  <c r="AG2152" i="3"/>
  <c r="G2218" i="3"/>
  <c r="H2284" i="3"/>
  <c r="I2402" i="3"/>
  <c r="V3666" i="3" l="1"/>
  <c r="J3467" i="3"/>
  <c r="M3467" i="3" s="1"/>
  <c r="K3533" i="3"/>
  <c r="N3533" i="3" s="1"/>
  <c r="L3651" i="3"/>
  <c r="O3651" i="3" s="1"/>
  <c r="P3651" i="3" s="1"/>
  <c r="V3656" i="3"/>
  <c r="F2152" i="3"/>
  <c r="Q2211" i="3" s="1"/>
  <c r="X2211" i="3" s="1"/>
  <c r="D2152" i="3"/>
  <c r="E2153" i="3" s="1"/>
  <c r="AG2151" i="3"/>
  <c r="H2283" i="3"/>
  <c r="I2401" i="3"/>
  <c r="G2217" i="3"/>
  <c r="V3667" i="3" l="1"/>
  <c r="J3466" i="3"/>
  <c r="M3466" i="3" s="1"/>
  <c r="K3532" i="3"/>
  <c r="N3532" i="3" s="1"/>
  <c r="L3650" i="3"/>
  <c r="O3650" i="3" s="1"/>
  <c r="P3650" i="3" s="1"/>
  <c r="V3657" i="3"/>
  <c r="F2151" i="3"/>
  <c r="Q2210" i="3" s="1"/>
  <c r="X2210" i="3" s="1"/>
  <c r="D2151" i="3"/>
  <c r="E2152" i="3" s="1"/>
  <c r="AG2150" i="3"/>
  <c r="H2282" i="3"/>
  <c r="G2216" i="3"/>
  <c r="I2400" i="3"/>
  <c r="J3465" i="3" l="1"/>
  <c r="M3465" i="3" s="1"/>
  <c r="K3531" i="3"/>
  <c r="N3531" i="3" s="1"/>
  <c r="L3649" i="3"/>
  <c r="O3649" i="3" s="1"/>
  <c r="P3649" i="3" s="1"/>
  <c r="V3658" i="3"/>
  <c r="F2150" i="3"/>
  <c r="Q2209" i="3" s="1"/>
  <c r="X2209" i="3" s="1"/>
  <c r="D2150" i="3"/>
  <c r="E2151" i="3" s="1"/>
  <c r="AG2149" i="3"/>
  <c r="H2281" i="3"/>
  <c r="G2215" i="3"/>
  <c r="I2399" i="3"/>
  <c r="V3659" i="3" l="1"/>
  <c r="J3464" i="3"/>
  <c r="M3464" i="3" s="1"/>
  <c r="K3530" i="3"/>
  <c r="N3530" i="3" s="1"/>
  <c r="L3648" i="3"/>
  <c r="O3648" i="3" s="1"/>
  <c r="P3648" i="3" s="1"/>
  <c r="F2149" i="3"/>
  <c r="Q2208" i="3" s="1"/>
  <c r="X2208" i="3" s="1"/>
  <c r="D2149" i="3"/>
  <c r="E2150" i="3" s="1"/>
  <c r="AG2148" i="3"/>
  <c r="I2398" i="3"/>
  <c r="G2214" i="3"/>
  <c r="H2280" i="3"/>
  <c r="V3660" i="3" l="1"/>
  <c r="J3463" i="3"/>
  <c r="M3463" i="3" s="1"/>
  <c r="K3529" i="3"/>
  <c r="N3529" i="3" s="1"/>
  <c r="L3647" i="3"/>
  <c r="O3647" i="3" s="1"/>
  <c r="P3647" i="3" s="1"/>
  <c r="F2148" i="3"/>
  <c r="Q2207" i="3" s="1"/>
  <c r="X2207" i="3" s="1"/>
  <c r="D2148" i="3"/>
  <c r="E2149" i="3" s="1"/>
  <c r="AG2147" i="3"/>
  <c r="H2279" i="3"/>
  <c r="G2213" i="3"/>
  <c r="I2397" i="3"/>
  <c r="V3661" i="3" l="1"/>
  <c r="J3462" i="3"/>
  <c r="M3462" i="3" s="1"/>
  <c r="K3528" i="3"/>
  <c r="N3528" i="3" s="1"/>
  <c r="L3646" i="3"/>
  <c r="O3646" i="3" s="1"/>
  <c r="P3646" i="3" s="1"/>
  <c r="F2147" i="3"/>
  <c r="Q2206" i="3" s="1"/>
  <c r="X2206" i="3" s="1"/>
  <c r="D2147" i="3"/>
  <c r="AG2146" i="3"/>
  <c r="H2278" i="3"/>
  <c r="G2212" i="3"/>
  <c r="I2396" i="3"/>
  <c r="V3662" i="3" l="1"/>
  <c r="J3461" i="3"/>
  <c r="M3461" i="3" s="1"/>
  <c r="K3527" i="3"/>
  <c r="N3527" i="3" s="1"/>
  <c r="L3645" i="3"/>
  <c r="O3645" i="3" s="1"/>
  <c r="P3645" i="3" s="1"/>
  <c r="E2148" i="3"/>
  <c r="F2146" i="3"/>
  <c r="Q2205" i="3" s="1"/>
  <c r="X2205" i="3" s="1"/>
  <c r="D2146" i="3"/>
  <c r="AG2145" i="3"/>
  <c r="I2395" i="3"/>
  <c r="H2277" i="3"/>
  <c r="G2211" i="3"/>
  <c r="J3460" i="3" l="1"/>
  <c r="M3460" i="3" s="1"/>
  <c r="K3526" i="3"/>
  <c r="N3526" i="3" s="1"/>
  <c r="L3644" i="3"/>
  <c r="O3644" i="3" s="1"/>
  <c r="P3644" i="3" s="1"/>
  <c r="E2147" i="3"/>
  <c r="F2145" i="3"/>
  <c r="Q2204" i="3" s="1"/>
  <c r="X2204" i="3" s="1"/>
  <c r="D2145" i="3"/>
  <c r="E2146" i="3" s="1"/>
  <c r="AG2144" i="3"/>
  <c r="I2394" i="3"/>
  <c r="H2276" i="3"/>
  <c r="G2210" i="3"/>
  <c r="J3459" i="3" l="1"/>
  <c r="M3459" i="3" s="1"/>
  <c r="K3525" i="3"/>
  <c r="N3525" i="3" s="1"/>
  <c r="L3643" i="3"/>
  <c r="O3643" i="3" s="1"/>
  <c r="P3643" i="3" s="1"/>
  <c r="F2144" i="3"/>
  <c r="Q2203" i="3" s="1"/>
  <c r="X2203" i="3" s="1"/>
  <c r="D2144" i="3"/>
  <c r="E2145" i="3" s="1"/>
  <c r="AG2143" i="3"/>
  <c r="H2275" i="3"/>
  <c r="G2209" i="3"/>
  <c r="I2393" i="3"/>
  <c r="J3458" i="3" l="1"/>
  <c r="M3458" i="3" s="1"/>
  <c r="K3524" i="3"/>
  <c r="N3524" i="3" s="1"/>
  <c r="L3642" i="3"/>
  <c r="O3642" i="3" s="1"/>
  <c r="P3642" i="3" s="1"/>
  <c r="F2143" i="3"/>
  <c r="Q2202" i="3" s="1"/>
  <c r="X2202" i="3" s="1"/>
  <c r="D2143" i="3"/>
  <c r="E2144" i="3" s="1"/>
  <c r="AG2142" i="3"/>
  <c r="I2392" i="3"/>
  <c r="H2274" i="3"/>
  <c r="G2208" i="3"/>
  <c r="J3457" i="3" l="1"/>
  <c r="M3457" i="3" s="1"/>
  <c r="K3523" i="3"/>
  <c r="N3523" i="3" s="1"/>
  <c r="L3641" i="3"/>
  <c r="O3641" i="3" s="1"/>
  <c r="P3641" i="3" s="1"/>
  <c r="F2142" i="3"/>
  <c r="Q2201" i="3" s="1"/>
  <c r="X2201" i="3" s="1"/>
  <c r="D2142" i="3"/>
  <c r="E2143" i="3" s="1"/>
  <c r="AG2141" i="3"/>
  <c r="G2207" i="3"/>
  <c r="I2391" i="3"/>
  <c r="H2273" i="3"/>
  <c r="J3456" i="3" l="1"/>
  <c r="M3456" i="3" s="1"/>
  <c r="K3522" i="3"/>
  <c r="N3522" i="3" s="1"/>
  <c r="L3640" i="3"/>
  <c r="O3640" i="3" s="1"/>
  <c r="P3640" i="3" s="1"/>
  <c r="V3649" i="3"/>
  <c r="F2141" i="3"/>
  <c r="Q2200" i="3" s="1"/>
  <c r="X2200" i="3" s="1"/>
  <c r="D2141" i="3"/>
  <c r="E2142" i="3" s="1"/>
  <c r="AG2140" i="3"/>
  <c r="G2206" i="3"/>
  <c r="H2272" i="3"/>
  <c r="I2390" i="3"/>
  <c r="V3650" i="3" l="1"/>
  <c r="J3455" i="3"/>
  <c r="M3455" i="3" s="1"/>
  <c r="K3521" i="3"/>
  <c r="N3521" i="3" s="1"/>
  <c r="L3639" i="3"/>
  <c r="O3639" i="3" s="1"/>
  <c r="P3639" i="3" s="1"/>
  <c r="F2140" i="3"/>
  <c r="Q2199" i="3" s="1"/>
  <c r="X2199" i="3" s="1"/>
  <c r="D2140" i="3"/>
  <c r="E2141" i="3" s="1"/>
  <c r="AG2139" i="3"/>
  <c r="I2389" i="3"/>
  <c r="H2271" i="3"/>
  <c r="G2205" i="3"/>
  <c r="V3651" i="3" l="1"/>
  <c r="J3454" i="3"/>
  <c r="M3454" i="3" s="1"/>
  <c r="K3520" i="3"/>
  <c r="N3520" i="3" s="1"/>
  <c r="L3638" i="3"/>
  <c r="O3638" i="3" s="1"/>
  <c r="P3638" i="3" s="1"/>
  <c r="F2139" i="3"/>
  <c r="Q2198" i="3" s="1"/>
  <c r="X2198" i="3" s="1"/>
  <c r="D2139" i="3"/>
  <c r="E2140" i="3" s="1"/>
  <c r="AG2138" i="3"/>
  <c r="H2270" i="3"/>
  <c r="G2204" i="3"/>
  <c r="I2388" i="3"/>
  <c r="V3652" i="3" l="1"/>
  <c r="J3453" i="3"/>
  <c r="M3453" i="3" s="1"/>
  <c r="K3519" i="3"/>
  <c r="N3519" i="3" s="1"/>
  <c r="L3637" i="3"/>
  <c r="O3637" i="3" s="1"/>
  <c r="P3637" i="3" s="1"/>
  <c r="F2138" i="3"/>
  <c r="Q2197" i="3" s="1"/>
  <c r="X2197" i="3" s="1"/>
  <c r="D2138" i="3"/>
  <c r="E2139" i="3" s="1"/>
  <c r="AG2137" i="3"/>
  <c r="H2269" i="3"/>
  <c r="G2203" i="3"/>
  <c r="I2387" i="3"/>
  <c r="V3653" i="3" l="1"/>
  <c r="J3452" i="3"/>
  <c r="M3452" i="3" s="1"/>
  <c r="K3518" i="3"/>
  <c r="N3518" i="3" s="1"/>
  <c r="L3636" i="3"/>
  <c r="O3636" i="3" s="1"/>
  <c r="P3636" i="3" s="1"/>
  <c r="F2137" i="3"/>
  <c r="Q2196" i="3" s="1"/>
  <c r="X2196" i="3" s="1"/>
  <c r="D2137" i="3"/>
  <c r="E2138" i="3" s="1"/>
  <c r="AG2136" i="3"/>
  <c r="H2268" i="3"/>
  <c r="G2202" i="3"/>
  <c r="I2386" i="3"/>
  <c r="J3451" i="3" l="1"/>
  <c r="M3451" i="3" s="1"/>
  <c r="K3517" i="3"/>
  <c r="N3517" i="3" s="1"/>
  <c r="L3635" i="3"/>
  <c r="O3635" i="3" s="1"/>
  <c r="P3635" i="3" s="1"/>
  <c r="V3644" i="3"/>
  <c r="F2136" i="3"/>
  <c r="Q2195" i="3" s="1"/>
  <c r="X2195" i="3" s="1"/>
  <c r="D2136" i="3"/>
  <c r="E2137" i="3" s="1"/>
  <c r="AG2135" i="3"/>
  <c r="I2385" i="3"/>
  <c r="H2267" i="3"/>
  <c r="G2201" i="3"/>
  <c r="V3645" i="3" l="1"/>
  <c r="J3450" i="3"/>
  <c r="M3450" i="3" s="1"/>
  <c r="K3516" i="3"/>
  <c r="N3516" i="3" s="1"/>
  <c r="L3634" i="3"/>
  <c r="O3634" i="3" s="1"/>
  <c r="P3634" i="3" s="1"/>
  <c r="F2135" i="3"/>
  <c r="Q2194" i="3" s="1"/>
  <c r="X2194" i="3" s="1"/>
  <c r="D2135" i="3"/>
  <c r="E2136" i="3" s="1"/>
  <c r="AG2134" i="3"/>
  <c r="I2384" i="3"/>
  <c r="H2266" i="3"/>
  <c r="G2200" i="3"/>
  <c r="V3646" i="3" l="1"/>
  <c r="J3449" i="3"/>
  <c r="M3449" i="3" s="1"/>
  <c r="K3515" i="3"/>
  <c r="N3515" i="3" s="1"/>
  <c r="L3633" i="3"/>
  <c r="O3633" i="3" s="1"/>
  <c r="P3633" i="3" s="1"/>
  <c r="F2134" i="3"/>
  <c r="Q2193" i="3" s="1"/>
  <c r="X2193" i="3" s="1"/>
  <c r="D2134" i="3"/>
  <c r="E2135" i="3" s="1"/>
  <c r="AG2133" i="3"/>
  <c r="I2383" i="3"/>
  <c r="H2265" i="3"/>
  <c r="G2199" i="3"/>
  <c r="V3647" i="3" l="1"/>
  <c r="J3448" i="3"/>
  <c r="M3448" i="3" s="1"/>
  <c r="K3514" i="3"/>
  <c r="N3514" i="3" s="1"/>
  <c r="L3632" i="3"/>
  <c r="O3632" i="3" s="1"/>
  <c r="P3632" i="3" s="1"/>
  <c r="F2133" i="3"/>
  <c r="Q2192" i="3" s="1"/>
  <c r="X2192" i="3" s="1"/>
  <c r="D2133" i="3"/>
  <c r="AG2132" i="3"/>
  <c r="I2382" i="3"/>
  <c r="H2264" i="3"/>
  <c r="G2198" i="3"/>
  <c r="V3648" i="3" l="1"/>
  <c r="J3447" i="3"/>
  <c r="M3447" i="3" s="1"/>
  <c r="K3513" i="3"/>
  <c r="N3513" i="3" s="1"/>
  <c r="L3631" i="3"/>
  <c r="O3631" i="3" s="1"/>
  <c r="P3631" i="3" s="1"/>
  <c r="E2134" i="3"/>
  <c r="F2132" i="3"/>
  <c r="Q2191" i="3" s="1"/>
  <c r="X2191" i="3" s="1"/>
  <c r="D2132" i="3"/>
  <c r="E2133" i="3" s="1"/>
  <c r="AG2131" i="3"/>
  <c r="I2381" i="3"/>
  <c r="H2263" i="3"/>
  <c r="G2197" i="3"/>
  <c r="J3446" i="3" l="1"/>
  <c r="M3446" i="3" s="1"/>
  <c r="K3512" i="3"/>
  <c r="N3512" i="3" s="1"/>
  <c r="L3630" i="3"/>
  <c r="O3630" i="3" s="1"/>
  <c r="P3630" i="3" s="1"/>
  <c r="V3639" i="3"/>
  <c r="F2131" i="3"/>
  <c r="Q2190" i="3" s="1"/>
  <c r="X2190" i="3" s="1"/>
  <c r="D2131" i="3"/>
  <c r="AG2130" i="3"/>
  <c r="H2262" i="3"/>
  <c r="G2196" i="3"/>
  <c r="I2380" i="3"/>
  <c r="V3640" i="3" l="1"/>
  <c r="J3445" i="3"/>
  <c r="M3445" i="3" s="1"/>
  <c r="K3511" i="3"/>
  <c r="N3511" i="3" s="1"/>
  <c r="L3629" i="3"/>
  <c r="O3629" i="3" s="1"/>
  <c r="P3629" i="3" s="1"/>
  <c r="V3630" i="3" s="1"/>
  <c r="E2132" i="3"/>
  <c r="F2130" i="3"/>
  <c r="Q2189" i="3" s="1"/>
  <c r="X2189" i="3" s="1"/>
  <c r="D2130" i="3"/>
  <c r="AG2129" i="3"/>
  <c r="H2261" i="3"/>
  <c r="G2195" i="3"/>
  <c r="I2379" i="3"/>
  <c r="V3641" i="3" l="1"/>
  <c r="J3444" i="3"/>
  <c r="M3444" i="3" s="1"/>
  <c r="K3510" i="3"/>
  <c r="N3510" i="3" s="1"/>
  <c r="L3628" i="3"/>
  <c r="O3628" i="3" s="1"/>
  <c r="P3628" i="3" s="1"/>
  <c r="E2131" i="3"/>
  <c r="V3631" i="3"/>
  <c r="F2129" i="3"/>
  <c r="Q2188" i="3" s="1"/>
  <c r="X2188" i="3" s="1"/>
  <c r="D2129" i="3"/>
  <c r="E2130" i="3" s="1"/>
  <c r="AG2128" i="3"/>
  <c r="G2194" i="3"/>
  <c r="I2378" i="3"/>
  <c r="H2260" i="3"/>
  <c r="V3642" i="3" l="1"/>
  <c r="J3443" i="3"/>
  <c r="M3443" i="3" s="1"/>
  <c r="K3509" i="3"/>
  <c r="N3509" i="3" s="1"/>
  <c r="L3627" i="3"/>
  <c r="O3627" i="3" s="1"/>
  <c r="P3627" i="3" s="1"/>
  <c r="V3632" i="3"/>
  <c r="F2128" i="3"/>
  <c r="Q2187" i="3" s="1"/>
  <c r="X2187" i="3" s="1"/>
  <c r="D2128" i="3"/>
  <c r="AG2127" i="3"/>
  <c r="H2259" i="3"/>
  <c r="G2193" i="3"/>
  <c r="I2377" i="3"/>
  <c r="V3643" i="3" l="1"/>
  <c r="J3442" i="3"/>
  <c r="M3442" i="3" s="1"/>
  <c r="K3508" i="3"/>
  <c r="N3508" i="3" s="1"/>
  <c r="L3626" i="3"/>
  <c r="O3626" i="3" s="1"/>
  <c r="P3626" i="3" s="1"/>
  <c r="E2129" i="3"/>
  <c r="V3633" i="3"/>
  <c r="F2127" i="3"/>
  <c r="Q2186" i="3" s="1"/>
  <c r="X2186" i="3" s="1"/>
  <c r="D2127" i="3"/>
  <c r="E2128" i="3" s="1"/>
  <c r="AG2126" i="3"/>
  <c r="I2376" i="3"/>
  <c r="H2258" i="3"/>
  <c r="G2192" i="3"/>
  <c r="J3441" i="3" l="1"/>
  <c r="M3441" i="3" s="1"/>
  <c r="K3507" i="3"/>
  <c r="N3507" i="3" s="1"/>
  <c r="L3625" i="3"/>
  <c r="O3625" i="3" s="1"/>
  <c r="P3625" i="3" s="1"/>
  <c r="V3634" i="3"/>
  <c r="F2126" i="3"/>
  <c r="Q2185" i="3" s="1"/>
  <c r="X2185" i="3" s="1"/>
  <c r="D2126" i="3"/>
  <c r="AG2125" i="3"/>
  <c r="I2375" i="3"/>
  <c r="H2257" i="3"/>
  <c r="G2191" i="3"/>
  <c r="V3635" i="3" l="1"/>
  <c r="J3440" i="3"/>
  <c r="M3440" i="3" s="1"/>
  <c r="K3506" i="3"/>
  <c r="N3506" i="3" s="1"/>
  <c r="L3624" i="3"/>
  <c r="O3624" i="3" s="1"/>
  <c r="P3624" i="3" s="1"/>
  <c r="E2127" i="3"/>
  <c r="F2125" i="3"/>
  <c r="Q2184" i="3" s="1"/>
  <c r="X2184" i="3" s="1"/>
  <c r="D2125" i="3"/>
  <c r="AG2124" i="3"/>
  <c r="I2374" i="3"/>
  <c r="H2256" i="3"/>
  <c r="G2190" i="3"/>
  <c r="V3636" i="3" l="1"/>
  <c r="J3439" i="3"/>
  <c r="M3439" i="3" s="1"/>
  <c r="K3505" i="3"/>
  <c r="N3505" i="3" s="1"/>
  <c r="L3623" i="3"/>
  <c r="O3623" i="3" s="1"/>
  <c r="P3623" i="3" s="1"/>
  <c r="E2126" i="3"/>
  <c r="V3626" i="3"/>
  <c r="F2124" i="3"/>
  <c r="Q2183" i="3" s="1"/>
  <c r="X2183" i="3" s="1"/>
  <c r="D2124" i="3"/>
  <c r="E2125" i="3" s="1"/>
  <c r="AG2123" i="3"/>
  <c r="G2189" i="3"/>
  <c r="I2373" i="3"/>
  <c r="H2255" i="3"/>
  <c r="V3637" i="3" l="1"/>
  <c r="J3438" i="3"/>
  <c r="M3438" i="3" s="1"/>
  <c r="K3504" i="3"/>
  <c r="N3504" i="3" s="1"/>
  <c r="L3622" i="3"/>
  <c r="O3622" i="3" s="1"/>
  <c r="P3622" i="3" s="1"/>
  <c r="V3627" i="3"/>
  <c r="F2123" i="3"/>
  <c r="Q2182" i="3" s="1"/>
  <c r="X2182" i="3" s="1"/>
  <c r="D2123" i="3"/>
  <c r="E2124" i="3" s="1"/>
  <c r="AG2122" i="3"/>
  <c r="G2188" i="3"/>
  <c r="I2372" i="3"/>
  <c r="H2254" i="3"/>
  <c r="V3638" i="3" l="1"/>
  <c r="J3437" i="3"/>
  <c r="M3437" i="3" s="1"/>
  <c r="K3503" i="3"/>
  <c r="N3503" i="3" s="1"/>
  <c r="L3621" i="3"/>
  <c r="O3621" i="3" s="1"/>
  <c r="P3621" i="3" s="1"/>
  <c r="V3628" i="3"/>
  <c r="F2122" i="3"/>
  <c r="Q2181" i="3" s="1"/>
  <c r="X2181" i="3" s="1"/>
  <c r="D2122" i="3"/>
  <c r="E2123" i="3" s="1"/>
  <c r="AG2121" i="3"/>
  <c r="H2253" i="3"/>
  <c r="G2187" i="3"/>
  <c r="I2371" i="3"/>
  <c r="J3436" i="3" l="1"/>
  <c r="M3436" i="3" s="1"/>
  <c r="K3502" i="3"/>
  <c r="N3502" i="3" s="1"/>
  <c r="L3620" i="3"/>
  <c r="O3620" i="3" s="1"/>
  <c r="P3620" i="3" s="1"/>
  <c r="V3621" i="3" s="1"/>
  <c r="V3629" i="3"/>
  <c r="F2121" i="3"/>
  <c r="Q2180" i="3" s="1"/>
  <c r="X2180" i="3" s="1"/>
  <c r="D2121" i="3"/>
  <c r="AG2120" i="3"/>
  <c r="H2252" i="3"/>
  <c r="G2186" i="3"/>
  <c r="I2370" i="3"/>
  <c r="J3435" i="3" l="1"/>
  <c r="M3435" i="3" s="1"/>
  <c r="K3501" i="3"/>
  <c r="N3501" i="3" s="1"/>
  <c r="L3619" i="3"/>
  <c r="O3619" i="3" s="1"/>
  <c r="P3619" i="3" s="1"/>
  <c r="E2122" i="3"/>
  <c r="V3622" i="3"/>
  <c r="F2120" i="3"/>
  <c r="Q2179" i="3" s="1"/>
  <c r="X2179" i="3" s="1"/>
  <c r="D2120" i="3"/>
  <c r="E2121" i="3" s="1"/>
  <c r="AG2119" i="3"/>
  <c r="H2251" i="3"/>
  <c r="G2185" i="3"/>
  <c r="I2369" i="3"/>
  <c r="J3434" i="3" l="1"/>
  <c r="M3434" i="3" s="1"/>
  <c r="K3500" i="3"/>
  <c r="N3500" i="3" s="1"/>
  <c r="L3618" i="3"/>
  <c r="O3618" i="3" s="1"/>
  <c r="P3618" i="3" s="1"/>
  <c r="V3623" i="3"/>
  <c r="F2119" i="3"/>
  <c r="Q2178" i="3" s="1"/>
  <c r="X2178" i="3" s="1"/>
  <c r="D2119" i="3"/>
  <c r="AG2118" i="3"/>
  <c r="I2368" i="3"/>
  <c r="H2250" i="3"/>
  <c r="G2184" i="3"/>
  <c r="J3433" i="3" l="1"/>
  <c r="M3433" i="3" s="1"/>
  <c r="K3499" i="3"/>
  <c r="N3499" i="3" s="1"/>
  <c r="L3617" i="3"/>
  <c r="O3617" i="3" s="1"/>
  <c r="P3617" i="3" s="1"/>
  <c r="E2120" i="3"/>
  <c r="V3624" i="3"/>
  <c r="F2118" i="3"/>
  <c r="Q2177" i="3" s="1"/>
  <c r="X2177" i="3" s="1"/>
  <c r="D2118" i="3"/>
  <c r="E2119" i="3" s="1"/>
  <c r="AG2117" i="3"/>
  <c r="I2367" i="3"/>
  <c r="H2249" i="3"/>
  <c r="G2183" i="3"/>
  <c r="V3625" i="3" l="1"/>
  <c r="J3432" i="3"/>
  <c r="M3432" i="3" s="1"/>
  <c r="K3498" i="3"/>
  <c r="N3498" i="3" s="1"/>
  <c r="L3616" i="3"/>
  <c r="O3616" i="3" s="1"/>
  <c r="P3616" i="3" s="1"/>
  <c r="F2117" i="3"/>
  <c r="Q2176" i="3" s="1"/>
  <c r="X2176" i="3" s="1"/>
  <c r="D2117" i="3"/>
  <c r="AG2116" i="3"/>
  <c r="H2248" i="3"/>
  <c r="G2182" i="3"/>
  <c r="I2366" i="3"/>
  <c r="J3431" i="3" l="1"/>
  <c r="M3431" i="3" s="1"/>
  <c r="K3497" i="3"/>
  <c r="N3497" i="3" s="1"/>
  <c r="L3615" i="3"/>
  <c r="O3615" i="3" s="1"/>
  <c r="P3615" i="3" s="1"/>
  <c r="E2118" i="3"/>
  <c r="F2116" i="3"/>
  <c r="Q2175" i="3" s="1"/>
  <c r="X2175" i="3" s="1"/>
  <c r="D2116" i="3"/>
  <c r="E2117" i="3" s="1"/>
  <c r="AG2115" i="3"/>
  <c r="H2247" i="3"/>
  <c r="G2181" i="3"/>
  <c r="I2365" i="3"/>
  <c r="J3430" i="3" l="1"/>
  <c r="M3430" i="3" s="1"/>
  <c r="K3496" i="3"/>
  <c r="N3496" i="3" s="1"/>
  <c r="L3614" i="3"/>
  <c r="O3614" i="3" s="1"/>
  <c r="P3614" i="3" s="1"/>
  <c r="F2115" i="3"/>
  <c r="Q2174" i="3" s="1"/>
  <c r="X2174" i="3" s="1"/>
  <c r="D2115" i="3"/>
  <c r="E2116" i="3" s="1"/>
  <c r="AG2114" i="3"/>
  <c r="I2364" i="3"/>
  <c r="H2246" i="3"/>
  <c r="G2180" i="3"/>
  <c r="J3429" i="3" l="1"/>
  <c r="M3429" i="3" s="1"/>
  <c r="K3495" i="3"/>
  <c r="N3495" i="3" s="1"/>
  <c r="L3613" i="3"/>
  <c r="O3613" i="3" s="1"/>
  <c r="P3613" i="3" s="1"/>
  <c r="F2114" i="3"/>
  <c r="Q2173" i="3" s="1"/>
  <c r="X2173" i="3" s="1"/>
  <c r="D2114" i="3"/>
  <c r="E2115" i="3" s="1"/>
  <c r="AG2113" i="3"/>
  <c r="G2179" i="3"/>
  <c r="I2363" i="3"/>
  <c r="H2245" i="3"/>
  <c r="J3428" i="3" l="1"/>
  <c r="M3428" i="3" s="1"/>
  <c r="K3494" i="3"/>
  <c r="N3494" i="3" s="1"/>
  <c r="L3612" i="3"/>
  <c r="O3612" i="3" s="1"/>
  <c r="P3612" i="3" s="1"/>
  <c r="F2113" i="3"/>
  <c r="Q2172" i="3" s="1"/>
  <c r="X2172" i="3" s="1"/>
  <c r="D2113" i="3"/>
  <c r="E2114" i="3" s="1"/>
  <c r="AG2112" i="3"/>
  <c r="I2362" i="3"/>
  <c r="H2244" i="3"/>
  <c r="G2178" i="3"/>
  <c r="J3427" i="3" l="1"/>
  <c r="M3427" i="3" s="1"/>
  <c r="K3493" i="3"/>
  <c r="N3493" i="3" s="1"/>
  <c r="L3611" i="3"/>
  <c r="O3611" i="3" s="1"/>
  <c r="P3611" i="3" s="1"/>
  <c r="F2112" i="3"/>
  <c r="Q2171" i="3" s="1"/>
  <c r="X2171" i="3" s="1"/>
  <c r="D2112" i="3"/>
  <c r="E2113" i="3" s="1"/>
  <c r="AG2111" i="3"/>
  <c r="I2361" i="3"/>
  <c r="G2177" i="3"/>
  <c r="H2243" i="3"/>
  <c r="J3426" i="3" l="1"/>
  <c r="M3426" i="3" s="1"/>
  <c r="K3492" i="3"/>
  <c r="N3492" i="3" s="1"/>
  <c r="L3610" i="3"/>
  <c r="O3610" i="3" s="1"/>
  <c r="P3610" i="3" s="1"/>
  <c r="F2111" i="3"/>
  <c r="Q2170" i="3" s="1"/>
  <c r="X2170" i="3" s="1"/>
  <c r="D2111" i="3"/>
  <c r="AG2110" i="3"/>
  <c r="H2242" i="3"/>
  <c r="G2176" i="3"/>
  <c r="I2360" i="3"/>
  <c r="J3425" i="3" l="1"/>
  <c r="M3425" i="3" s="1"/>
  <c r="K3491" i="3"/>
  <c r="N3491" i="3" s="1"/>
  <c r="L3609" i="3"/>
  <c r="O3609" i="3" s="1"/>
  <c r="P3609" i="3" s="1"/>
  <c r="E2112" i="3"/>
  <c r="F2110" i="3"/>
  <c r="Q2169" i="3" s="1"/>
  <c r="X2169" i="3" s="1"/>
  <c r="D2110" i="3"/>
  <c r="E2111" i="3" s="1"/>
  <c r="AG2109" i="3"/>
  <c r="H2241" i="3"/>
  <c r="G2175" i="3"/>
  <c r="I2359" i="3"/>
  <c r="J3424" i="3" l="1"/>
  <c r="M3424" i="3" s="1"/>
  <c r="K3490" i="3"/>
  <c r="N3490" i="3" s="1"/>
  <c r="L3608" i="3"/>
  <c r="O3608" i="3" s="1"/>
  <c r="P3608" i="3" s="1"/>
  <c r="F2109" i="3"/>
  <c r="Q2168" i="3" s="1"/>
  <c r="X2168" i="3" s="1"/>
  <c r="D2109" i="3"/>
  <c r="AG2108" i="3"/>
  <c r="H2240" i="3"/>
  <c r="I2358" i="3"/>
  <c r="G2174" i="3"/>
  <c r="J3423" i="3" l="1"/>
  <c r="M3423" i="3" s="1"/>
  <c r="K3489" i="3"/>
  <c r="N3489" i="3" s="1"/>
  <c r="L3607" i="3"/>
  <c r="O3607" i="3" s="1"/>
  <c r="P3607" i="3" s="1"/>
  <c r="E2110" i="3"/>
  <c r="V3616" i="3"/>
  <c r="F2108" i="3"/>
  <c r="Q2167" i="3" s="1"/>
  <c r="X2167" i="3" s="1"/>
  <c r="D2108" i="3"/>
  <c r="E2109" i="3" s="1"/>
  <c r="AG2107" i="3"/>
  <c r="I2357" i="3"/>
  <c r="H2239" i="3"/>
  <c r="G2173" i="3"/>
  <c r="V3617" i="3" l="1"/>
  <c r="J3422" i="3"/>
  <c r="M3422" i="3" s="1"/>
  <c r="K3488" i="3"/>
  <c r="N3488" i="3" s="1"/>
  <c r="L3606" i="3"/>
  <c r="O3606" i="3" s="1"/>
  <c r="P3606" i="3" s="1"/>
  <c r="F2107" i="3"/>
  <c r="Q2166" i="3" s="1"/>
  <c r="X2166" i="3" s="1"/>
  <c r="D2107" i="3"/>
  <c r="E2108" i="3" s="1"/>
  <c r="AG2106" i="3"/>
  <c r="I2356" i="3"/>
  <c r="H2238" i="3"/>
  <c r="G2172" i="3"/>
  <c r="V3618" i="3" l="1"/>
  <c r="J3421" i="3"/>
  <c r="M3421" i="3" s="1"/>
  <c r="K3487" i="3"/>
  <c r="N3487" i="3" s="1"/>
  <c r="L3605" i="3"/>
  <c r="O3605" i="3" s="1"/>
  <c r="P3605" i="3" s="1"/>
  <c r="F2106" i="3"/>
  <c r="Q2165" i="3" s="1"/>
  <c r="X2165" i="3" s="1"/>
  <c r="D2106" i="3"/>
  <c r="E2107" i="3" s="1"/>
  <c r="AG2105" i="3"/>
  <c r="I2355" i="3"/>
  <c r="H2237" i="3"/>
  <c r="G2171" i="3"/>
  <c r="V3619" i="3" l="1"/>
  <c r="J3420" i="3"/>
  <c r="M3420" i="3" s="1"/>
  <c r="K3486" i="3"/>
  <c r="N3486" i="3" s="1"/>
  <c r="L3604" i="3"/>
  <c r="O3604" i="3" s="1"/>
  <c r="P3604" i="3" s="1"/>
  <c r="F2105" i="3"/>
  <c r="Q2164" i="3" s="1"/>
  <c r="X2164" i="3" s="1"/>
  <c r="D2105" i="3"/>
  <c r="E2106" i="3" s="1"/>
  <c r="AG2104" i="3"/>
  <c r="I2354" i="3"/>
  <c r="H2236" i="3"/>
  <c r="G2170" i="3"/>
  <c r="V3620" i="3" l="1"/>
  <c r="J3419" i="3"/>
  <c r="M3419" i="3" s="1"/>
  <c r="K3485" i="3"/>
  <c r="N3485" i="3" s="1"/>
  <c r="L3603" i="3"/>
  <c r="O3603" i="3" s="1"/>
  <c r="P3603" i="3" s="1"/>
  <c r="F2104" i="3"/>
  <c r="Q2163" i="3" s="1"/>
  <c r="X2163" i="3" s="1"/>
  <c r="D2104" i="3"/>
  <c r="E2105" i="3" s="1"/>
  <c r="AG2103" i="3"/>
  <c r="H2235" i="3"/>
  <c r="G2169" i="3"/>
  <c r="I2353" i="3"/>
  <c r="J3418" i="3" l="1"/>
  <c r="M3418" i="3" s="1"/>
  <c r="K3484" i="3"/>
  <c r="N3484" i="3" s="1"/>
  <c r="L3602" i="3"/>
  <c r="O3602" i="3" s="1"/>
  <c r="P3602" i="3" s="1"/>
  <c r="V3611" i="3"/>
  <c r="F2103" i="3"/>
  <c r="Q2162" i="3" s="1"/>
  <c r="X2162" i="3" s="1"/>
  <c r="D2103" i="3"/>
  <c r="E2104" i="3" s="1"/>
  <c r="AG2102" i="3"/>
  <c r="I2352" i="3"/>
  <c r="H2234" i="3"/>
  <c r="G2168" i="3"/>
  <c r="V3612" i="3" l="1"/>
  <c r="J3417" i="3"/>
  <c r="M3417" i="3" s="1"/>
  <c r="K3483" i="3"/>
  <c r="N3483" i="3" s="1"/>
  <c r="L3601" i="3"/>
  <c r="O3601" i="3" s="1"/>
  <c r="P3601" i="3" s="1"/>
  <c r="F2102" i="3"/>
  <c r="Q2161" i="3" s="1"/>
  <c r="X2161" i="3" s="1"/>
  <c r="D2102" i="3"/>
  <c r="E2103" i="3" s="1"/>
  <c r="AG2101" i="3"/>
  <c r="I2351" i="3"/>
  <c r="H2233" i="3"/>
  <c r="G2167" i="3"/>
  <c r="V3613" i="3" l="1"/>
  <c r="J3416" i="3"/>
  <c r="M3416" i="3" s="1"/>
  <c r="K3482" i="3"/>
  <c r="N3482" i="3" s="1"/>
  <c r="L3600" i="3"/>
  <c r="O3600" i="3" s="1"/>
  <c r="P3600" i="3" s="1"/>
  <c r="F2101" i="3"/>
  <c r="Q2160" i="3" s="1"/>
  <c r="X2160" i="3" s="1"/>
  <c r="D2101" i="3"/>
  <c r="E2102" i="3" s="1"/>
  <c r="AG2100" i="3"/>
  <c r="I2350" i="3"/>
  <c r="H2232" i="3"/>
  <c r="G2166" i="3"/>
  <c r="V3614" i="3" l="1"/>
  <c r="J3415" i="3"/>
  <c r="M3415" i="3" s="1"/>
  <c r="K3481" i="3"/>
  <c r="N3481" i="3" s="1"/>
  <c r="L3599" i="3"/>
  <c r="O3599" i="3" s="1"/>
  <c r="P3599" i="3" s="1"/>
  <c r="F2100" i="3"/>
  <c r="Q2159" i="3" s="1"/>
  <c r="X2159" i="3" s="1"/>
  <c r="D2100" i="3"/>
  <c r="E2101" i="3" s="1"/>
  <c r="AG2099" i="3"/>
  <c r="I2349" i="3"/>
  <c r="G2165" i="3"/>
  <c r="H2231" i="3"/>
  <c r="V3615" i="3" l="1"/>
  <c r="J3414" i="3"/>
  <c r="M3414" i="3" s="1"/>
  <c r="K3480" i="3"/>
  <c r="N3480" i="3" s="1"/>
  <c r="L3598" i="3"/>
  <c r="O3598" i="3" s="1"/>
  <c r="P3598" i="3" s="1"/>
  <c r="F2099" i="3"/>
  <c r="Q2158" i="3" s="1"/>
  <c r="X2158" i="3" s="1"/>
  <c r="D2099" i="3"/>
  <c r="E2100" i="3" s="1"/>
  <c r="AG2098" i="3"/>
  <c r="H2230" i="3"/>
  <c r="G2164" i="3"/>
  <c r="I2348" i="3"/>
  <c r="J3413" i="3" l="1"/>
  <c r="M3413" i="3" s="1"/>
  <c r="K3479" i="3"/>
  <c r="N3479" i="3" s="1"/>
  <c r="L3597" i="3"/>
  <c r="O3597" i="3" s="1"/>
  <c r="P3597" i="3" s="1"/>
  <c r="V3606" i="3"/>
  <c r="F2098" i="3"/>
  <c r="Q2157" i="3" s="1"/>
  <c r="X2157" i="3" s="1"/>
  <c r="D2098" i="3"/>
  <c r="E2099" i="3" s="1"/>
  <c r="AG2097" i="3"/>
  <c r="H2229" i="3"/>
  <c r="G2163" i="3"/>
  <c r="I2347" i="3"/>
  <c r="V3607" i="3" l="1"/>
  <c r="J3412" i="3"/>
  <c r="M3412" i="3" s="1"/>
  <c r="K3478" i="3"/>
  <c r="N3478" i="3" s="1"/>
  <c r="L3596" i="3"/>
  <c r="O3596" i="3" s="1"/>
  <c r="P3596" i="3" s="1"/>
  <c r="F2097" i="3"/>
  <c r="Q2156" i="3" s="1"/>
  <c r="X2156" i="3" s="1"/>
  <c r="D2097" i="3"/>
  <c r="E2098" i="3" s="1"/>
  <c r="AG2096" i="3"/>
  <c r="H2228" i="3"/>
  <c r="G2162" i="3"/>
  <c r="I2346" i="3"/>
  <c r="V3608" i="3" l="1"/>
  <c r="J3411" i="3"/>
  <c r="M3411" i="3" s="1"/>
  <c r="K3477" i="3"/>
  <c r="N3477" i="3" s="1"/>
  <c r="L3595" i="3"/>
  <c r="O3595" i="3" s="1"/>
  <c r="P3595" i="3" s="1"/>
  <c r="F2096" i="3"/>
  <c r="Q2155" i="3" s="1"/>
  <c r="X2155" i="3" s="1"/>
  <c r="D2096" i="3"/>
  <c r="E2097" i="3" s="1"/>
  <c r="AG2095" i="3"/>
  <c r="H2227" i="3"/>
  <c r="G2161" i="3"/>
  <c r="I2345" i="3"/>
  <c r="V3609" i="3" l="1"/>
  <c r="J3410" i="3"/>
  <c r="M3410" i="3" s="1"/>
  <c r="K3476" i="3"/>
  <c r="N3476" i="3" s="1"/>
  <c r="L3594" i="3"/>
  <c r="O3594" i="3" s="1"/>
  <c r="P3594" i="3" s="1"/>
  <c r="F2095" i="3"/>
  <c r="Q2154" i="3" s="1"/>
  <c r="X2154" i="3" s="1"/>
  <c r="D2095" i="3"/>
  <c r="E2096" i="3" s="1"/>
  <c r="AG2094" i="3"/>
  <c r="H2226" i="3"/>
  <c r="G2160" i="3"/>
  <c r="I2344" i="3"/>
  <c r="V3610" i="3" l="1"/>
  <c r="J3409" i="3"/>
  <c r="M3409" i="3" s="1"/>
  <c r="K3475" i="3"/>
  <c r="N3475" i="3" s="1"/>
  <c r="L3593" i="3"/>
  <c r="O3593" i="3" s="1"/>
  <c r="P3593" i="3" s="1"/>
  <c r="F2094" i="3"/>
  <c r="Q2153" i="3" s="1"/>
  <c r="X2153" i="3" s="1"/>
  <c r="D2094" i="3"/>
  <c r="E2095" i="3" s="1"/>
  <c r="AG2093" i="3"/>
  <c r="H2225" i="3"/>
  <c r="G2159" i="3"/>
  <c r="I2343" i="3"/>
  <c r="J3408" i="3" l="1"/>
  <c r="M3408" i="3" s="1"/>
  <c r="K3474" i="3"/>
  <c r="N3474" i="3" s="1"/>
  <c r="L3592" i="3"/>
  <c r="O3592" i="3" s="1"/>
  <c r="P3592" i="3" s="1"/>
  <c r="V3601" i="3"/>
  <c r="F2093" i="3"/>
  <c r="Q2152" i="3" s="1"/>
  <c r="X2152" i="3" s="1"/>
  <c r="D2093" i="3"/>
  <c r="E2094" i="3" s="1"/>
  <c r="AG2092" i="3"/>
  <c r="H2224" i="3"/>
  <c r="G2158" i="3"/>
  <c r="I2342" i="3"/>
  <c r="V3602" i="3" l="1"/>
  <c r="J3407" i="3"/>
  <c r="M3407" i="3" s="1"/>
  <c r="K3473" i="3"/>
  <c r="N3473" i="3" s="1"/>
  <c r="L3591" i="3"/>
  <c r="O3591" i="3" s="1"/>
  <c r="P3591" i="3" s="1"/>
  <c r="F2092" i="3"/>
  <c r="Q2151" i="3" s="1"/>
  <c r="X2151" i="3" s="1"/>
  <c r="D2092" i="3"/>
  <c r="E2093" i="3" s="1"/>
  <c r="AG2091" i="3"/>
  <c r="G2157" i="3"/>
  <c r="H2223" i="3"/>
  <c r="I2341" i="3"/>
  <c r="V3603" i="3" l="1"/>
  <c r="J3406" i="3"/>
  <c r="M3406" i="3" s="1"/>
  <c r="K3472" i="3"/>
  <c r="N3472" i="3" s="1"/>
  <c r="L3590" i="3"/>
  <c r="O3590" i="3" s="1"/>
  <c r="P3590" i="3" s="1"/>
  <c r="F2091" i="3"/>
  <c r="Q2150" i="3" s="1"/>
  <c r="X2150" i="3" s="1"/>
  <c r="D2091" i="3"/>
  <c r="E2092" i="3" s="1"/>
  <c r="AG2090" i="3"/>
  <c r="H2222" i="3"/>
  <c r="G2156" i="3"/>
  <c r="I2340" i="3"/>
  <c r="V3604" i="3" l="1"/>
  <c r="J3405" i="3"/>
  <c r="M3405" i="3" s="1"/>
  <c r="K3471" i="3"/>
  <c r="N3471" i="3" s="1"/>
  <c r="L3589" i="3"/>
  <c r="O3589" i="3" s="1"/>
  <c r="P3589" i="3" s="1"/>
  <c r="F2090" i="3"/>
  <c r="Q2149" i="3" s="1"/>
  <c r="X2149" i="3" s="1"/>
  <c r="D2090" i="3"/>
  <c r="AG2089" i="3"/>
  <c r="H2221" i="3"/>
  <c r="G2155" i="3"/>
  <c r="I2339" i="3"/>
  <c r="V3605" i="3" l="1"/>
  <c r="J3404" i="3"/>
  <c r="M3404" i="3" s="1"/>
  <c r="K3470" i="3"/>
  <c r="N3470" i="3" s="1"/>
  <c r="L3588" i="3"/>
  <c r="O3588" i="3" s="1"/>
  <c r="P3588" i="3" s="1"/>
  <c r="E2091" i="3"/>
  <c r="F2089" i="3"/>
  <c r="Q2148" i="3" s="1"/>
  <c r="X2148" i="3" s="1"/>
  <c r="D2089" i="3"/>
  <c r="E2090" i="3" s="1"/>
  <c r="AG2088" i="3"/>
  <c r="H2220" i="3"/>
  <c r="G2154" i="3"/>
  <c r="I2338" i="3"/>
  <c r="J3403" i="3" l="1"/>
  <c r="M3403" i="3" s="1"/>
  <c r="K3469" i="3"/>
  <c r="N3469" i="3" s="1"/>
  <c r="L3587" i="3"/>
  <c r="O3587" i="3" s="1"/>
  <c r="P3587" i="3" s="1"/>
  <c r="V3596" i="3"/>
  <c r="F2088" i="3"/>
  <c r="Q2147" i="3" s="1"/>
  <c r="X2147" i="3" s="1"/>
  <c r="D2088" i="3"/>
  <c r="AG2087" i="3"/>
  <c r="H2219" i="3"/>
  <c r="G2153" i="3"/>
  <c r="I2337" i="3"/>
  <c r="V3597" i="3" l="1"/>
  <c r="J3402" i="3"/>
  <c r="M3402" i="3" s="1"/>
  <c r="K3468" i="3"/>
  <c r="N3468" i="3" s="1"/>
  <c r="L3586" i="3"/>
  <c r="O3586" i="3" s="1"/>
  <c r="P3586" i="3" s="1"/>
  <c r="E2089" i="3"/>
  <c r="F2087" i="3"/>
  <c r="Q2146" i="3" s="1"/>
  <c r="X2146" i="3" s="1"/>
  <c r="D2087" i="3"/>
  <c r="AG2086" i="3"/>
  <c r="I2336" i="3"/>
  <c r="G2152" i="3"/>
  <c r="H2218" i="3"/>
  <c r="V3598" i="3" l="1"/>
  <c r="J3401" i="3"/>
  <c r="M3401" i="3" s="1"/>
  <c r="K3467" i="3"/>
  <c r="N3467" i="3" s="1"/>
  <c r="L3585" i="3"/>
  <c r="O3585" i="3" s="1"/>
  <c r="P3585" i="3" s="1"/>
  <c r="E2088" i="3"/>
  <c r="F2086" i="3"/>
  <c r="Q2145" i="3" s="1"/>
  <c r="X2145" i="3" s="1"/>
  <c r="D2086" i="3"/>
  <c r="E2087" i="3" s="1"/>
  <c r="AG2085" i="3"/>
  <c r="I2335" i="3"/>
  <c r="H2217" i="3"/>
  <c r="G2151" i="3"/>
  <c r="V3599" i="3" l="1"/>
  <c r="J3400" i="3"/>
  <c r="M3400" i="3" s="1"/>
  <c r="K3466" i="3"/>
  <c r="N3466" i="3" s="1"/>
  <c r="L3584" i="3"/>
  <c r="O3584" i="3" s="1"/>
  <c r="P3584" i="3" s="1"/>
  <c r="F2085" i="3"/>
  <c r="Q2144" i="3" s="1"/>
  <c r="X2144" i="3" s="1"/>
  <c r="D2085" i="3"/>
  <c r="E2086" i="3" s="1"/>
  <c r="AG2084" i="3"/>
  <c r="H2216" i="3"/>
  <c r="G2150" i="3"/>
  <c r="I2334" i="3"/>
  <c r="V3600" i="3" l="1"/>
  <c r="J3399" i="3"/>
  <c r="M3399" i="3" s="1"/>
  <c r="K3465" i="3"/>
  <c r="N3465" i="3" s="1"/>
  <c r="L3583" i="3"/>
  <c r="O3583" i="3" s="1"/>
  <c r="P3583" i="3" s="1"/>
  <c r="F2084" i="3"/>
  <c r="Q2143" i="3" s="1"/>
  <c r="X2143" i="3" s="1"/>
  <c r="D2084" i="3"/>
  <c r="E2085" i="3" s="1"/>
  <c r="AG2083" i="3"/>
  <c r="H2215" i="3"/>
  <c r="G2149" i="3"/>
  <c r="I2333" i="3"/>
  <c r="J3398" i="3" l="1"/>
  <c r="M3398" i="3" s="1"/>
  <c r="K3464" i="3"/>
  <c r="N3464" i="3" s="1"/>
  <c r="L3582" i="3"/>
  <c r="O3582" i="3" s="1"/>
  <c r="P3582" i="3" s="1"/>
  <c r="V3591" i="3"/>
  <c r="F2083" i="3"/>
  <c r="Q2142" i="3" s="1"/>
  <c r="X2142" i="3" s="1"/>
  <c r="D2083" i="3"/>
  <c r="E2084" i="3" s="1"/>
  <c r="AG2082" i="3"/>
  <c r="G2148" i="3"/>
  <c r="I2332" i="3"/>
  <c r="H2214" i="3"/>
  <c r="V3592" i="3" l="1"/>
  <c r="J3397" i="3"/>
  <c r="M3397" i="3" s="1"/>
  <c r="K3463" i="3"/>
  <c r="N3463" i="3" s="1"/>
  <c r="L3581" i="3"/>
  <c r="O3581" i="3" s="1"/>
  <c r="P3581" i="3" s="1"/>
  <c r="V3582" i="3" s="1"/>
  <c r="F2082" i="3"/>
  <c r="Q2141" i="3" s="1"/>
  <c r="X2141" i="3" s="1"/>
  <c r="D2082" i="3"/>
  <c r="E2083" i="3" s="1"/>
  <c r="AG2081" i="3"/>
  <c r="H2213" i="3"/>
  <c r="G2147" i="3"/>
  <c r="I2331" i="3"/>
  <c r="V3593" i="3" l="1"/>
  <c r="J3396" i="3"/>
  <c r="M3396" i="3" s="1"/>
  <c r="K3462" i="3"/>
  <c r="N3462" i="3" s="1"/>
  <c r="L3580" i="3"/>
  <c r="O3580" i="3" s="1"/>
  <c r="P3580" i="3" s="1"/>
  <c r="V3583" i="3"/>
  <c r="F2081" i="3"/>
  <c r="Q2140" i="3" s="1"/>
  <c r="X2140" i="3" s="1"/>
  <c r="D2081" i="3"/>
  <c r="E2082" i="3" s="1"/>
  <c r="AG2080" i="3"/>
  <c r="H2212" i="3"/>
  <c r="I2330" i="3"/>
  <c r="G2146" i="3"/>
  <c r="V3594" i="3" l="1"/>
  <c r="J3395" i="3"/>
  <c r="M3395" i="3" s="1"/>
  <c r="K3461" i="3"/>
  <c r="N3461" i="3" s="1"/>
  <c r="L3579" i="3"/>
  <c r="O3579" i="3" s="1"/>
  <c r="P3579" i="3" s="1"/>
  <c r="V3584" i="3"/>
  <c r="F2080" i="3"/>
  <c r="Q2139" i="3" s="1"/>
  <c r="X2139" i="3" s="1"/>
  <c r="D2080" i="3"/>
  <c r="AG2079" i="3"/>
  <c r="I2329" i="3"/>
  <c r="H2211" i="3"/>
  <c r="G2145" i="3"/>
  <c r="V3595" i="3" l="1"/>
  <c r="J3394" i="3"/>
  <c r="M3394" i="3" s="1"/>
  <c r="K3460" i="3"/>
  <c r="N3460" i="3" s="1"/>
  <c r="L3578" i="3"/>
  <c r="O3578" i="3" s="1"/>
  <c r="P3578" i="3" s="1"/>
  <c r="E2081" i="3"/>
  <c r="V3585" i="3"/>
  <c r="F2079" i="3"/>
  <c r="Q2138" i="3" s="1"/>
  <c r="X2138" i="3" s="1"/>
  <c r="D2079" i="3"/>
  <c r="E2080" i="3" s="1"/>
  <c r="AG2078" i="3"/>
  <c r="G2144" i="3"/>
  <c r="I2328" i="3"/>
  <c r="H2210" i="3"/>
  <c r="J3393" i="3" l="1"/>
  <c r="M3393" i="3" s="1"/>
  <c r="K3459" i="3"/>
  <c r="N3459" i="3" s="1"/>
  <c r="L3577" i="3"/>
  <c r="O3577" i="3" s="1"/>
  <c r="P3577" i="3" s="1"/>
  <c r="V3586" i="3"/>
  <c r="F2078" i="3"/>
  <c r="Q2137" i="3" s="1"/>
  <c r="X2137" i="3" s="1"/>
  <c r="D2078" i="3"/>
  <c r="E2079" i="3" s="1"/>
  <c r="AG2077" i="3"/>
  <c r="I2327" i="3"/>
  <c r="H2209" i="3"/>
  <c r="G2143" i="3"/>
  <c r="V3587" i="3" l="1"/>
  <c r="J3392" i="3"/>
  <c r="M3392" i="3" s="1"/>
  <c r="K3458" i="3"/>
  <c r="N3458" i="3" s="1"/>
  <c r="L3576" i="3"/>
  <c r="O3576" i="3" s="1"/>
  <c r="P3576" i="3" s="1"/>
  <c r="F2077" i="3"/>
  <c r="Q2136" i="3" s="1"/>
  <c r="X2136" i="3" s="1"/>
  <c r="D2077" i="3"/>
  <c r="E2078" i="3" s="1"/>
  <c r="AG2076" i="3"/>
  <c r="H2208" i="3"/>
  <c r="G2142" i="3"/>
  <c r="I2326" i="3"/>
  <c r="V3588" i="3" l="1"/>
  <c r="J3391" i="3"/>
  <c r="M3391" i="3" s="1"/>
  <c r="K3457" i="3"/>
  <c r="N3457" i="3" s="1"/>
  <c r="L3575" i="3"/>
  <c r="O3575" i="3" s="1"/>
  <c r="P3575" i="3" s="1"/>
  <c r="F2076" i="3"/>
  <c r="Q2135" i="3" s="1"/>
  <c r="X2135" i="3" s="1"/>
  <c r="D2076" i="3"/>
  <c r="E2077" i="3" s="1"/>
  <c r="AG2075" i="3"/>
  <c r="H2207" i="3"/>
  <c r="G2141" i="3"/>
  <c r="I2325" i="3"/>
  <c r="V3589" i="3" l="1"/>
  <c r="J3390" i="3"/>
  <c r="M3390" i="3" s="1"/>
  <c r="K3456" i="3"/>
  <c r="N3456" i="3" s="1"/>
  <c r="L3574" i="3"/>
  <c r="O3574" i="3" s="1"/>
  <c r="P3574" i="3" s="1"/>
  <c r="F2075" i="3"/>
  <c r="Q2134" i="3" s="1"/>
  <c r="X2134" i="3" s="1"/>
  <c r="D2075" i="3"/>
  <c r="AG2074" i="3"/>
  <c r="H2206" i="3"/>
  <c r="G2140" i="3"/>
  <c r="I2324" i="3"/>
  <c r="V3590" i="3" l="1"/>
  <c r="J3389" i="3"/>
  <c r="M3389" i="3" s="1"/>
  <c r="K3455" i="3"/>
  <c r="N3455" i="3" s="1"/>
  <c r="L3573" i="3"/>
  <c r="O3573" i="3" s="1"/>
  <c r="P3573" i="3" s="1"/>
  <c r="E2076" i="3"/>
  <c r="F2074" i="3"/>
  <c r="Q2133" i="3" s="1"/>
  <c r="X2133" i="3" s="1"/>
  <c r="D2074" i="3"/>
  <c r="E2075" i="3" s="1"/>
  <c r="AG2073" i="3"/>
  <c r="H2205" i="3"/>
  <c r="G2139" i="3"/>
  <c r="I2323" i="3"/>
  <c r="J3388" i="3" l="1"/>
  <c r="M3388" i="3" s="1"/>
  <c r="K3454" i="3"/>
  <c r="N3454" i="3" s="1"/>
  <c r="L3572" i="3"/>
  <c r="O3572" i="3" s="1"/>
  <c r="P3572" i="3" s="1"/>
  <c r="F2073" i="3"/>
  <c r="Q2132" i="3" s="1"/>
  <c r="X2132" i="3" s="1"/>
  <c r="D2073" i="3"/>
  <c r="E2074" i="3" s="1"/>
  <c r="AG2072" i="3"/>
  <c r="H2204" i="3"/>
  <c r="G2138" i="3"/>
  <c r="I2322" i="3"/>
  <c r="J3387" i="3" l="1"/>
  <c r="M3387" i="3" s="1"/>
  <c r="K3453" i="3"/>
  <c r="N3453" i="3" s="1"/>
  <c r="L3571" i="3"/>
  <c r="O3571" i="3" s="1"/>
  <c r="P3571" i="3" s="1"/>
  <c r="F2072" i="3"/>
  <c r="Q2131" i="3" s="1"/>
  <c r="X2131" i="3" s="1"/>
  <c r="D2072" i="3"/>
  <c r="E2073" i="3" s="1"/>
  <c r="AG2071" i="3"/>
  <c r="I2321" i="3"/>
  <c r="H2203" i="3"/>
  <c r="G2137" i="3"/>
  <c r="J3386" i="3" l="1"/>
  <c r="M3386" i="3" s="1"/>
  <c r="K3452" i="3"/>
  <c r="N3452" i="3" s="1"/>
  <c r="L3570" i="3"/>
  <c r="O3570" i="3" s="1"/>
  <c r="P3570" i="3" s="1"/>
  <c r="F2071" i="3"/>
  <c r="Q2130" i="3" s="1"/>
  <c r="X2130" i="3" s="1"/>
  <c r="D2071" i="3"/>
  <c r="E2072" i="3" s="1"/>
  <c r="AG2070" i="3"/>
  <c r="I2320" i="3"/>
  <c r="H2202" i="3"/>
  <c r="G2136" i="3"/>
  <c r="J3385" i="3" l="1"/>
  <c r="M3385" i="3" s="1"/>
  <c r="K3451" i="3"/>
  <c r="N3451" i="3" s="1"/>
  <c r="L3569" i="3"/>
  <c r="O3569" i="3" s="1"/>
  <c r="P3569" i="3" s="1"/>
  <c r="F2070" i="3"/>
  <c r="Q2129" i="3" s="1"/>
  <c r="X2129" i="3" s="1"/>
  <c r="D2070" i="3"/>
  <c r="E2071" i="3" s="1"/>
  <c r="AG2069" i="3"/>
  <c r="I2319" i="3"/>
  <c r="H2201" i="3"/>
  <c r="G2135" i="3"/>
  <c r="J3384" i="3" l="1"/>
  <c r="M3384" i="3" s="1"/>
  <c r="K3450" i="3"/>
  <c r="N3450" i="3" s="1"/>
  <c r="L3568" i="3"/>
  <c r="O3568" i="3" s="1"/>
  <c r="P3568" i="3" s="1"/>
  <c r="V3577" i="3"/>
  <c r="F2069" i="3"/>
  <c r="Q2128" i="3" s="1"/>
  <c r="X2128" i="3" s="1"/>
  <c r="D2069" i="3"/>
  <c r="E2070" i="3" s="1"/>
  <c r="AG2068" i="3"/>
  <c r="H2200" i="3"/>
  <c r="G2134" i="3"/>
  <c r="I2318" i="3"/>
  <c r="V3578" i="3" l="1"/>
  <c r="J3383" i="3"/>
  <c r="M3383" i="3" s="1"/>
  <c r="K3449" i="3"/>
  <c r="N3449" i="3" s="1"/>
  <c r="L3567" i="3"/>
  <c r="O3567" i="3" s="1"/>
  <c r="P3567" i="3" s="1"/>
  <c r="F2068" i="3"/>
  <c r="Q2127" i="3" s="1"/>
  <c r="X2127" i="3" s="1"/>
  <c r="D2068" i="3"/>
  <c r="E2069" i="3" s="1"/>
  <c r="AG2067" i="3"/>
  <c r="I2317" i="3"/>
  <c r="H2199" i="3"/>
  <c r="G2133" i="3"/>
  <c r="V3579" i="3" l="1"/>
  <c r="J3382" i="3"/>
  <c r="M3382" i="3" s="1"/>
  <c r="K3448" i="3"/>
  <c r="N3448" i="3" s="1"/>
  <c r="L3566" i="3"/>
  <c r="O3566" i="3" s="1"/>
  <c r="P3566" i="3" s="1"/>
  <c r="F2067" i="3"/>
  <c r="Q2126" i="3" s="1"/>
  <c r="X2126" i="3" s="1"/>
  <c r="D2067" i="3"/>
  <c r="E2068" i="3" s="1"/>
  <c r="AG2066" i="3"/>
  <c r="I2316" i="3"/>
  <c r="H2198" i="3"/>
  <c r="G2132" i="3"/>
  <c r="V3580" i="3" l="1"/>
  <c r="J3381" i="3"/>
  <c r="M3381" i="3" s="1"/>
  <c r="K3447" i="3"/>
  <c r="N3447" i="3" s="1"/>
  <c r="L3565" i="3"/>
  <c r="O3565" i="3" s="1"/>
  <c r="P3565" i="3" s="1"/>
  <c r="F2066" i="3"/>
  <c r="Q2125" i="3" s="1"/>
  <c r="X2125" i="3" s="1"/>
  <c r="D2066" i="3"/>
  <c r="E2067" i="3" s="1"/>
  <c r="AG2065" i="3"/>
  <c r="I2315" i="3"/>
  <c r="H2197" i="3"/>
  <c r="G2131" i="3"/>
  <c r="V3581" i="3" l="1"/>
  <c r="J3380" i="3"/>
  <c r="M3380" i="3" s="1"/>
  <c r="K3446" i="3"/>
  <c r="N3446" i="3" s="1"/>
  <c r="L3564" i="3"/>
  <c r="O3564" i="3" s="1"/>
  <c r="P3564" i="3" s="1"/>
  <c r="F2065" i="3"/>
  <c r="Q2124" i="3" s="1"/>
  <c r="X2124" i="3" s="1"/>
  <c r="D2065" i="3"/>
  <c r="E2066" i="3" s="1"/>
  <c r="AG2064" i="3"/>
  <c r="I2314" i="3"/>
  <c r="H2196" i="3"/>
  <c r="G2130" i="3"/>
  <c r="J3379" i="3" l="1"/>
  <c r="M3379" i="3" s="1"/>
  <c r="K3445" i="3"/>
  <c r="N3445" i="3" s="1"/>
  <c r="L3563" i="3"/>
  <c r="O3563" i="3" s="1"/>
  <c r="P3563" i="3" s="1"/>
  <c r="V3572" i="3"/>
  <c r="F2064" i="3"/>
  <c r="Q2123" i="3" s="1"/>
  <c r="X2123" i="3" s="1"/>
  <c r="D2064" i="3"/>
  <c r="E2065" i="3" s="1"/>
  <c r="AG2063" i="3"/>
  <c r="I2313" i="3"/>
  <c r="H2195" i="3"/>
  <c r="G2129" i="3"/>
  <c r="V3573" i="3" l="1"/>
  <c r="J3378" i="3"/>
  <c r="M3378" i="3" s="1"/>
  <c r="K3444" i="3"/>
  <c r="N3444" i="3" s="1"/>
  <c r="L3562" i="3"/>
  <c r="O3562" i="3" s="1"/>
  <c r="P3562" i="3" s="1"/>
  <c r="F2063" i="3"/>
  <c r="Q2122" i="3" s="1"/>
  <c r="X2122" i="3" s="1"/>
  <c r="D2063" i="3"/>
  <c r="E2064" i="3" s="1"/>
  <c r="AG2062" i="3"/>
  <c r="H2194" i="3"/>
  <c r="G2128" i="3"/>
  <c r="I2312" i="3"/>
  <c r="V3574" i="3" l="1"/>
  <c r="J3377" i="3"/>
  <c r="M3377" i="3" s="1"/>
  <c r="K3443" i="3"/>
  <c r="N3443" i="3" s="1"/>
  <c r="L3561" i="3"/>
  <c r="O3561" i="3" s="1"/>
  <c r="P3561" i="3" s="1"/>
  <c r="F2062" i="3"/>
  <c r="Q2121" i="3" s="1"/>
  <c r="X2121" i="3" s="1"/>
  <c r="D2062" i="3"/>
  <c r="E2063" i="3" s="1"/>
  <c r="AG2061" i="3"/>
  <c r="G2127" i="3"/>
  <c r="H2193" i="3"/>
  <c r="I2311" i="3"/>
  <c r="V3575" i="3" l="1"/>
  <c r="J3376" i="3"/>
  <c r="M3376" i="3" s="1"/>
  <c r="K3442" i="3"/>
  <c r="N3442" i="3" s="1"/>
  <c r="L3560" i="3"/>
  <c r="O3560" i="3" s="1"/>
  <c r="P3560" i="3" s="1"/>
  <c r="F2061" i="3"/>
  <c r="Q2120" i="3" s="1"/>
  <c r="X2120" i="3" s="1"/>
  <c r="D2061" i="3"/>
  <c r="E2062" i="3" s="1"/>
  <c r="AG2060" i="3"/>
  <c r="H2192" i="3"/>
  <c r="G2126" i="3"/>
  <c r="I2310" i="3"/>
  <c r="V3576" i="3" l="1"/>
  <c r="J3375" i="3"/>
  <c r="M3375" i="3" s="1"/>
  <c r="K3441" i="3"/>
  <c r="N3441" i="3" s="1"/>
  <c r="L3559" i="3"/>
  <c r="O3559" i="3" s="1"/>
  <c r="P3559" i="3" s="1"/>
  <c r="F2060" i="3"/>
  <c r="Q2119" i="3" s="1"/>
  <c r="X2119" i="3" s="1"/>
  <c r="D2060" i="3"/>
  <c r="E2061" i="3" s="1"/>
  <c r="AG2059" i="3"/>
  <c r="H2191" i="3"/>
  <c r="G2125" i="3"/>
  <c r="I2309" i="3"/>
  <c r="J3374" i="3" l="1"/>
  <c r="M3374" i="3" s="1"/>
  <c r="K3440" i="3"/>
  <c r="N3440" i="3" s="1"/>
  <c r="L3558" i="3"/>
  <c r="O3558" i="3" s="1"/>
  <c r="P3558" i="3" s="1"/>
  <c r="V3567" i="3"/>
  <c r="F2059" i="3"/>
  <c r="Q2118" i="3" s="1"/>
  <c r="X2118" i="3" s="1"/>
  <c r="D2059" i="3"/>
  <c r="AG2058" i="3"/>
  <c r="H2190" i="3"/>
  <c r="G2124" i="3"/>
  <c r="I2308" i="3"/>
  <c r="V3568" i="3" l="1"/>
  <c r="J3373" i="3"/>
  <c r="M3373" i="3" s="1"/>
  <c r="K3439" i="3"/>
  <c r="N3439" i="3" s="1"/>
  <c r="L3557" i="3"/>
  <c r="O3557" i="3" s="1"/>
  <c r="P3557" i="3" s="1"/>
  <c r="V3558" i="3" s="1"/>
  <c r="E2060" i="3"/>
  <c r="F2058" i="3"/>
  <c r="Q2117" i="3" s="1"/>
  <c r="X2117" i="3" s="1"/>
  <c r="D2058" i="3"/>
  <c r="E2059" i="3" s="1"/>
  <c r="AG2057" i="3"/>
  <c r="H2189" i="3"/>
  <c r="G2123" i="3"/>
  <c r="I2307" i="3"/>
  <c r="V3569" i="3" l="1"/>
  <c r="J3372" i="3"/>
  <c r="M3372" i="3" s="1"/>
  <c r="K3438" i="3"/>
  <c r="N3438" i="3" s="1"/>
  <c r="L3556" i="3"/>
  <c r="O3556" i="3" s="1"/>
  <c r="P3556" i="3" s="1"/>
  <c r="V3559" i="3"/>
  <c r="F2057" i="3"/>
  <c r="Q2116" i="3" s="1"/>
  <c r="X2116" i="3" s="1"/>
  <c r="D2057" i="3"/>
  <c r="E2058" i="3" s="1"/>
  <c r="AG2056" i="3"/>
  <c r="H2188" i="3"/>
  <c r="G2122" i="3"/>
  <c r="I2306" i="3"/>
  <c r="V3570" i="3" l="1"/>
  <c r="J3371" i="3"/>
  <c r="M3371" i="3" s="1"/>
  <c r="K3437" i="3"/>
  <c r="N3437" i="3" s="1"/>
  <c r="L3555" i="3"/>
  <c r="O3555" i="3" s="1"/>
  <c r="P3555" i="3" s="1"/>
  <c r="V3560" i="3"/>
  <c r="F2056" i="3"/>
  <c r="Q2115" i="3" s="1"/>
  <c r="X2115" i="3" s="1"/>
  <c r="D2056" i="3"/>
  <c r="E2057" i="3" s="1"/>
  <c r="AG2055" i="3"/>
  <c r="H2187" i="3"/>
  <c r="G2121" i="3"/>
  <c r="I2305" i="3"/>
  <c r="V3571" i="3" l="1"/>
  <c r="J3370" i="3"/>
  <c r="M3370" i="3" s="1"/>
  <c r="K3436" i="3"/>
  <c r="N3436" i="3" s="1"/>
  <c r="L3554" i="3"/>
  <c r="O3554" i="3" s="1"/>
  <c r="P3554" i="3" s="1"/>
  <c r="V3561" i="3"/>
  <c r="F2055" i="3"/>
  <c r="Q2114" i="3" s="1"/>
  <c r="X2114" i="3" s="1"/>
  <c r="D2055" i="3"/>
  <c r="E2056" i="3" s="1"/>
  <c r="AG2054" i="3"/>
  <c r="G2120" i="3"/>
  <c r="H2186" i="3"/>
  <c r="I2304" i="3"/>
  <c r="J3369" i="3" l="1"/>
  <c r="M3369" i="3" s="1"/>
  <c r="K3435" i="3"/>
  <c r="N3435" i="3" s="1"/>
  <c r="L3553" i="3"/>
  <c r="O3553" i="3" s="1"/>
  <c r="P3553" i="3" s="1"/>
  <c r="V3562" i="3"/>
  <c r="F2054" i="3"/>
  <c r="Q2113" i="3" s="1"/>
  <c r="X2113" i="3" s="1"/>
  <c r="D2054" i="3"/>
  <c r="E2055" i="3" s="1"/>
  <c r="AG2053" i="3"/>
  <c r="G2119" i="3"/>
  <c r="H2185" i="3"/>
  <c r="I2303" i="3"/>
  <c r="V3563" i="3" l="1"/>
  <c r="J3368" i="3"/>
  <c r="M3368" i="3" s="1"/>
  <c r="K3434" i="3"/>
  <c r="N3434" i="3" s="1"/>
  <c r="L3552" i="3"/>
  <c r="O3552" i="3" s="1"/>
  <c r="P3552" i="3" s="1"/>
  <c r="F2053" i="3"/>
  <c r="Q2112" i="3" s="1"/>
  <c r="X2112" i="3" s="1"/>
  <c r="D2053" i="3"/>
  <c r="AG2052" i="3"/>
  <c r="I2302" i="3"/>
  <c r="H2184" i="3"/>
  <c r="G2118" i="3"/>
  <c r="V3564" i="3" l="1"/>
  <c r="J3367" i="3"/>
  <c r="M3367" i="3" s="1"/>
  <c r="K3433" i="3"/>
  <c r="N3433" i="3" s="1"/>
  <c r="L3551" i="3"/>
  <c r="O3551" i="3" s="1"/>
  <c r="P3551" i="3" s="1"/>
  <c r="E2054" i="3"/>
  <c r="F2052" i="3"/>
  <c r="Q2111" i="3" s="1"/>
  <c r="X2111" i="3" s="1"/>
  <c r="D2052" i="3"/>
  <c r="E2053" i="3" s="1"/>
  <c r="AG2051" i="3"/>
  <c r="H2183" i="3"/>
  <c r="G2117" i="3"/>
  <c r="I2301" i="3"/>
  <c r="V3565" i="3" l="1"/>
  <c r="J3366" i="3"/>
  <c r="M3366" i="3" s="1"/>
  <c r="K3432" i="3"/>
  <c r="N3432" i="3" s="1"/>
  <c r="L3550" i="3"/>
  <c r="O3550" i="3" s="1"/>
  <c r="P3550" i="3" s="1"/>
  <c r="F2051" i="3"/>
  <c r="Q2110" i="3" s="1"/>
  <c r="X2110" i="3" s="1"/>
  <c r="D2051" i="3"/>
  <c r="E2052" i="3" s="1"/>
  <c r="AG2050" i="3"/>
  <c r="G2116" i="3"/>
  <c r="I2300" i="3"/>
  <c r="H2182" i="3"/>
  <c r="V3566" i="3" l="1"/>
  <c r="J3365" i="3"/>
  <c r="M3365" i="3" s="1"/>
  <c r="K3431" i="3"/>
  <c r="N3431" i="3" s="1"/>
  <c r="L3549" i="3"/>
  <c r="O3549" i="3" s="1"/>
  <c r="P3549" i="3" s="1"/>
  <c r="F2050" i="3"/>
  <c r="Q2109" i="3" s="1"/>
  <c r="X2109" i="3" s="1"/>
  <c r="D2050" i="3"/>
  <c r="E2051" i="3" s="1"/>
  <c r="AG2049" i="3"/>
  <c r="H2181" i="3"/>
  <c r="G2115" i="3"/>
  <c r="I2299" i="3"/>
  <c r="J3364" i="3" l="1"/>
  <c r="M3364" i="3" s="1"/>
  <c r="K3430" i="3"/>
  <c r="N3430" i="3" s="1"/>
  <c r="L3548" i="3"/>
  <c r="O3548" i="3" s="1"/>
  <c r="P3548" i="3" s="1"/>
  <c r="F2049" i="3"/>
  <c r="Q2108" i="3" s="1"/>
  <c r="X2108" i="3" s="1"/>
  <c r="D2049" i="3"/>
  <c r="E2050" i="3" s="1"/>
  <c r="AG2048" i="3"/>
  <c r="G2114" i="3"/>
  <c r="I2298" i="3"/>
  <c r="H2180" i="3"/>
  <c r="J3363" i="3" l="1"/>
  <c r="M3363" i="3" s="1"/>
  <c r="K3429" i="3"/>
  <c r="N3429" i="3" s="1"/>
  <c r="L3547" i="3"/>
  <c r="O3547" i="3" s="1"/>
  <c r="P3547" i="3" s="1"/>
  <c r="F2048" i="3"/>
  <c r="Q2107" i="3" s="1"/>
  <c r="X2107" i="3" s="1"/>
  <c r="D2048" i="3"/>
  <c r="E2049" i="3" s="1"/>
  <c r="AG2047" i="3"/>
  <c r="G2113" i="3"/>
  <c r="I2297" i="3"/>
  <c r="H2179" i="3"/>
  <c r="J3362" i="3" l="1"/>
  <c r="M3362" i="3" s="1"/>
  <c r="K3428" i="3"/>
  <c r="N3428" i="3" s="1"/>
  <c r="L3546" i="3"/>
  <c r="O3546" i="3" s="1"/>
  <c r="P3546" i="3" s="1"/>
  <c r="F2047" i="3"/>
  <c r="Q2106" i="3" s="1"/>
  <c r="X2106" i="3" s="1"/>
  <c r="D2047" i="3"/>
  <c r="E2048" i="3" s="1"/>
  <c r="AG2046" i="3"/>
  <c r="G2112" i="3"/>
  <c r="I2296" i="3"/>
  <c r="H2178" i="3"/>
  <c r="J3361" i="3" l="1"/>
  <c r="M3361" i="3" s="1"/>
  <c r="K3427" i="3"/>
  <c r="N3427" i="3" s="1"/>
  <c r="L3545" i="3"/>
  <c r="O3545" i="3" s="1"/>
  <c r="P3545" i="3" s="1"/>
  <c r="F2046" i="3"/>
  <c r="Q2105" i="3" s="1"/>
  <c r="X2105" i="3" s="1"/>
  <c r="D2046" i="3"/>
  <c r="E2047" i="3" s="1"/>
  <c r="AG2045" i="3"/>
  <c r="I2295" i="3"/>
  <c r="H2177" i="3"/>
  <c r="G2111" i="3"/>
  <c r="J3360" i="3" l="1"/>
  <c r="M3360" i="3" s="1"/>
  <c r="K3426" i="3"/>
  <c r="N3426" i="3" s="1"/>
  <c r="L3544" i="3"/>
  <c r="O3544" i="3" s="1"/>
  <c r="P3544" i="3" s="1"/>
  <c r="V3553" i="3"/>
  <c r="F2045" i="3"/>
  <c r="Q2104" i="3" s="1"/>
  <c r="X2104" i="3" s="1"/>
  <c r="D2045" i="3"/>
  <c r="E2046" i="3" s="1"/>
  <c r="AG2044" i="3"/>
  <c r="H2176" i="3"/>
  <c r="G2110" i="3"/>
  <c r="I2294" i="3"/>
  <c r="V3554" i="3" l="1"/>
  <c r="J3359" i="3"/>
  <c r="M3359" i="3" s="1"/>
  <c r="K3425" i="3"/>
  <c r="N3425" i="3" s="1"/>
  <c r="L3543" i="3"/>
  <c r="O3543" i="3" s="1"/>
  <c r="P3543" i="3" s="1"/>
  <c r="V3544" i="3" s="1"/>
  <c r="F2044" i="3"/>
  <c r="Q2103" i="3" s="1"/>
  <c r="X2103" i="3" s="1"/>
  <c r="D2044" i="3"/>
  <c r="E2045" i="3" s="1"/>
  <c r="AG2043" i="3"/>
  <c r="I2293" i="3"/>
  <c r="H2175" i="3"/>
  <c r="G2109" i="3"/>
  <c r="V3555" i="3" l="1"/>
  <c r="J3358" i="3"/>
  <c r="M3358" i="3" s="1"/>
  <c r="K3424" i="3"/>
  <c r="N3424" i="3" s="1"/>
  <c r="L3542" i="3"/>
  <c r="O3542" i="3" s="1"/>
  <c r="P3542" i="3" s="1"/>
  <c r="V3545" i="3"/>
  <c r="F2043" i="3"/>
  <c r="Q2102" i="3" s="1"/>
  <c r="X2102" i="3" s="1"/>
  <c r="D2043" i="3"/>
  <c r="E2044" i="3" s="1"/>
  <c r="AG2042" i="3"/>
  <c r="G2108" i="3"/>
  <c r="I2292" i="3"/>
  <c r="H2174" i="3"/>
  <c r="V3556" i="3" l="1"/>
  <c r="J3357" i="3"/>
  <c r="M3357" i="3" s="1"/>
  <c r="K3423" i="3"/>
  <c r="N3423" i="3" s="1"/>
  <c r="L3541" i="3"/>
  <c r="O3541" i="3" s="1"/>
  <c r="P3541" i="3" s="1"/>
  <c r="V3546" i="3"/>
  <c r="F2042" i="3"/>
  <c r="Q2101" i="3" s="1"/>
  <c r="X2101" i="3" s="1"/>
  <c r="D2042" i="3"/>
  <c r="E2043" i="3" s="1"/>
  <c r="AG2041" i="3"/>
  <c r="H2173" i="3"/>
  <c r="I2291" i="3"/>
  <c r="G2107" i="3"/>
  <c r="V3557" i="3" l="1"/>
  <c r="J3356" i="3"/>
  <c r="M3356" i="3" s="1"/>
  <c r="K3422" i="3"/>
  <c r="N3422" i="3" s="1"/>
  <c r="L3540" i="3"/>
  <c r="O3540" i="3" s="1"/>
  <c r="P3540" i="3" s="1"/>
  <c r="V3547" i="3"/>
  <c r="F2041" i="3"/>
  <c r="Q2100" i="3" s="1"/>
  <c r="X2100" i="3" s="1"/>
  <c r="D2041" i="3"/>
  <c r="E2042" i="3" s="1"/>
  <c r="AG2040" i="3"/>
  <c r="H2172" i="3"/>
  <c r="G2106" i="3"/>
  <c r="I2290" i="3"/>
  <c r="J3355" i="3" l="1"/>
  <c r="M3355" i="3" s="1"/>
  <c r="K3421" i="3"/>
  <c r="N3421" i="3" s="1"/>
  <c r="L3539" i="3"/>
  <c r="O3539" i="3" s="1"/>
  <c r="P3539" i="3" s="1"/>
  <c r="V3548" i="3"/>
  <c r="F2040" i="3"/>
  <c r="Q2099" i="3" s="1"/>
  <c r="X2099" i="3" s="1"/>
  <c r="D2040" i="3"/>
  <c r="E2041" i="3" s="1"/>
  <c r="AG2039" i="3"/>
  <c r="H2171" i="3"/>
  <c r="G2105" i="3"/>
  <c r="I2289" i="3"/>
  <c r="V3549" i="3" l="1"/>
  <c r="J3354" i="3"/>
  <c r="M3354" i="3" s="1"/>
  <c r="K3420" i="3"/>
  <c r="N3420" i="3" s="1"/>
  <c r="L3538" i="3"/>
  <c r="O3538" i="3" s="1"/>
  <c r="P3538" i="3" s="1"/>
  <c r="F2039" i="3"/>
  <c r="Q2098" i="3" s="1"/>
  <c r="X2098" i="3" s="1"/>
  <c r="D2039" i="3"/>
  <c r="E2040" i="3" s="1"/>
  <c r="AG2038" i="3"/>
  <c r="I2288" i="3"/>
  <c r="G2104" i="3"/>
  <c r="H2170" i="3"/>
  <c r="V3550" i="3" l="1"/>
  <c r="J3353" i="3"/>
  <c r="M3353" i="3" s="1"/>
  <c r="K3419" i="3"/>
  <c r="N3419" i="3" s="1"/>
  <c r="L3537" i="3"/>
  <c r="O3537" i="3" s="1"/>
  <c r="P3537" i="3" s="1"/>
  <c r="F2038" i="3"/>
  <c r="Q2097" i="3" s="1"/>
  <c r="X2097" i="3" s="1"/>
  <c r="D2038" i="3"/>
  <c r="E2039" i="3" s="1"/>
  <c r="AG2037" i="3"/>
  <c r="I2287" i="3"/>
  <c r="H2169" i="3"/>
  <c r="G2103" i="3"/>
  <c r="V3551" i="3" l="1"/>
  <c r="J3352" i="3"/>
  <c r="M3352" i="3" s="1"/>
  <c r="K3418" i="3"/>
  <c r="N3418" i="3" s="1"/>
  <c r="L3536" i="3"/>
  <c r="O3536" i="3" s="1"/>
  <c r="P3536" i="3" s="1"/>
  <c r="F2037" i="3"/>
  <c r="Q2096" i="3" s="1"/>
  <c r="X2096" i="3" s="1"/>
  <c r="D2037" i="3"/>
  <c r="AG2036" i="3"/>
  <c r="H2168" i="3"/>
  <c r="G2102" i="3"/>
  <c r="I2286" i="3"/>
  <c r="V3552" i="3" l="1"/>
  <c r="J3351" i="3"/>
  <c r="M3351" i="3" s="1"/>
  <c r="K3417" i="3"/>
  <c r="N3417" i="3" s="1"/>
  <c r="L3535" i="3"/>
  <c r="O3535" i="3" s="1"/>
  <c r="P3535" i="3" s="1"/>
  <c r="E2038" i="3"/>
  <c r="F2036" i="3"/>
  <c r="Q2095" i="3" s="1"/>
  <c r="X2095" i="3" s="1"/>
  <c r="D2036" i="3"/>
  <c r="E2037" i="3" s="1"/>
  <c r="AG2035" i="3"/>
  <c r="I2285" i="3"/>
  <c r="H2167" i="3"/>
  <c r="G2101" i="3"/>
  <c r="J3350" i="3" l="1"/>
  <c r="M3350" i="3" s="1"/>
  <c r="K3416" i="3"/>
  <c r="N3416" i="3" s="1"/>
  <c r="L3534" i="3"/>
  <c r="O3534" i="3" s="1"/>
  <c r="P3534" i="3" s="1"/>
  <c r="F2035" i="3"/>
  <c r="Q2094" i="3" s="1"/>
  <c r="X2094" i="3" s="1"/>
  <c r="D2035" i="3"/>
  <c r="E2036" i="3" s="1"/>
  <c r="AG2034" i="3"/>
  <c r="I2284" i="3"/>
  <c r="H2166" i="3"/>
  <c r="G2100" i="3"/>
  <c r="J3349" i="3" l="1"/>
  <c r="M3349" i="3" s="1"/>
  <c r="K3415" i="3"/>
  <c r="N3415" i="3" s="1"/>
  <c r="L3533" i="3"/>
  <c r="O3533" i="3" s="1"/>
  <c r="P3533" i="3" s="1"/>
  <c r="F2034" i="3"/>
  <c r="Q2093" i="3" s="1"/>
  <c r="X2093" i="3" s="1"/>
  <c r="D2034" i="3"/>
  <c r="E2035" i="3" s="1"/>
  <c r="AG2033" i="3"/>
  <c r="I2283" i="3"/>
  <c r="H2165" i="3"/>
  <c r="G2099" i="3"/>
  <c r="J3348" i="3" l="1"/>
  <c r="M3348" i="3" s="1"/>
  <c r="K3414" i="3"/>
  <c r="N3414" i="3" s="1"/>
  <c r="L3532" i="3"/>
  <c r="O3532" i="3" s="1"/>
  <c r="P3532" i="3" s="1"/>
  <c r="F2033" i="3"/>
  <c r="Q2092" i="3" s="1"/>
  <c r="X2092" i="3" s="1"/>
  <c r="D2033" i="3"/>
  <c r="E2034" i="3" s="1"/>
  <c r="AG2032" i="3"/>
  <c r="G2098" i="3"/>
  <c r="H2164" i="3"/>
  <c r="I2282" i="3"/>
  <c r="J3347" i="3" l="1"/>
  <c r="M3347" i="3" s="1"/>
  <c r="K3413" i="3"/>
  <c r="N3413" i="3" s="1"/>
  <c r="L3531" i="3"/>
  <c r="O3531" i="3" s="1"/>
  <c r="P3531" i="3" s="1"/>
  <c r="F2032" i="3"/>
  <c r="Q2091" i="3" s="1"/>
  <c r="X2091" i="3" s="1"/>
  <c r="D2032" i="3"/>
  <c r="E2033" i="3" s="1"/>
  <c r="AG2031" i="3"/>
  <c r="G2097" i="3"/>
  <c r="I2281" i="3"/>
  <c r="H2163" i="3"/>
  <c r="J3346" i="3" l="1"/>
  <c r="M3346" i="3" s="1"/>
  <c r="K3412" i="3"/>
  <c r="N3412" i="3" s="1"/>
  <c r="L3530" i="3"/>
  <c r="O3530" i="3" s="1"/>
  <c r="P3530" i="3" s="1"/>
  <c r="V3539" i="3"/>
  <c r="F2031" i="3"/>
  <c r="Q2090" i="3" s="1"/>
  <c r="X2090" i="3" s="1"/>
  <c r="D2031" i="3"/>
  <c r="E2032" i="3" s="1"/>
  <c r="AG2030" i="3"/>
  <c r="H2162" i="3"/>
  <c r="G2096" i="3"/>
  <c r="I2280" i="3"/>
  <c r="V3540" i="3" l="1"/>
  <c r="J3345" i="3"/>
  <c r="M3345" i="3" s="1"/>
  <c r="K3411" i="3"/>
  <c r="N3411" i="3" s="1"/>
  <c r="L3529" i="3"/>
  <c r="O3529" i="3" s="1"/>
  <c r="P3529" i="3" s="1"/>
  <c r="F2030" i="3"/>
  <c r="Q2089" i="3" s="1"/>
  <c r="X2089" i="3" s="1"/>
  <c r="D2030" i="3"/>
  <c r="E2031" i="3" s="1"/>
  <c r="AG2029" i="3"/>
  <c r="H2161" i="3"/>
  <c r="G2095" i="3"/>
  <c r="I2279" i="3"/>
  <c r="V3541" i="3" l="1"/>
  <c r="J3344" i="3"/>
  <c r="M3344" i="3" s="1"/>
  <c r="K3410" i="3"/>
  <c r="N3410" i="3" s="1"/>
  <c r="L3528" i="3"/>
  <c r="O3528" i="3" s="1"/>
  <c r="P3528" i="3" s="1"/>
  <c r="F2029" i="3"/>
  <c r="Q2088" i="3" s="1"/>
  <c r="X2088" i="3" s="1"/>
  <c r="D2029" i="3"/>
  <c r="E2030" i="3" s="1"/>
  <c r="AG2028" i="3"/>
  <c r="I2278" i="3"/>
  <c r="H2160" i="3"/>
  <c r="G2094" i="3"/>
  <c r="V3542" i="3" l="1"/>
  <c r="J3343" i="3"/>
  <c r="M3343" i="3" s="1"/>
  <c r="K3409" i="3"/>
  <c r="N3409" i="3" s="1"/>
  <c r="L3527" i="3"/>
  <c r="O3527" i="3" s="1"/>
  <c r="P3527" i="3" s="1"/>
  <c r="V3534" i="3"/>
  <c r="F2028" i="3"/>
  <c r="Q2087" i="3" s="1"/>
  <c r="X2087" i="3" s="1"/>
  <c r="D2028" i="3"/>
  <c r="AG2027" i="3"/>
  <c r="H2159" i="3"/>
  <c r="G2093" i="3"/>
  <c r="I2277" i="3"/>
  <c r="V3535" i="3" l="1"/>
  <c r="V3543" i="3"/>
  <c r="J3342" i="3"/>
  <c r="M3342" i="3" s="1"/>
  <c r="K3408" i="3"/>
  <c r="N3408" i="3" s="1"/>
  <c r="L3526" i="3"/>
  <c r="O3526" i="3" s="1"/>
  <c r="P3526" i="3" s="1"/>
  <c r="E2029" i="3"/>
  <c r="F2027" i="3"/>
  <c r="Q2086" i="3" s="1"/>
  <c r="X2086" i="3" s="1"/>
  <c r="D2027" i="3"/>
  <c r="AG2026" i="3"/>
  <c r="H2158" i="3"/>
  <c r="G2092" i="3"/>
  <c r="I2276" i="3"/>
  <c r="V3536" i="3" l="1"/>
  <c r="J3341" i="3"/>
  <c r="M3341" i="3" s="1"/>
  <c r="K3407" i="3"/>
  <c r="N3407" i="3" s="1"/>
  <c r="L3525" i="3"/>
  <c r="O3525" i="3" s="1"/>
  <c r="P3525" i="3" s="1"/>
  <c r="E2028" i="3"/>
  <c r="F2026" i="3"/>
  <c r="Q2085" i="3" s="1"/>
  <c r="X2085" i="3" s="1"/>
  <c r="D2026" i="3"/>
  <c r="AG2025" i="3"/>
  <c r="H2157" i="3"/>
  <c r="G2091" i="3"/>
  <c r="I2275" i="3"/>
  <c r="V3537" i="3" l="1"/>
  <c r="J3340" i="3"/>
  <c r="M3340" i="3" s="1"/>
  <c r="K3406" i="3"/>
  <c r="N3406" i="3" s="1"/>
  <c r="L3524" i="3"/>
  <c r="O3524" i="3" s="1"/>
  <c r="P3524" i="3" s="1"/>
  <c r="E2027" i="3"/>
  <c r="F2025" i="3"/>
  <c r="Q2084" i="3" s="1"/>
  <c r="X2084" i="3" s="1"/>
  <c r="D2025" i="3"/>
  <c r="AG2024" i="3"/>
  <c r="H2156" i="3"/>
  <c r="G2090" i="3"/>
  <c r="I2274" i="3"/>
  <c r="V3538" i="3" l="1"/>
  <c r="J3339" i="3"/>
  <c r="M3339" i="3" s="1"/>
  <c r="K3405" i="3"/>
  <c r="N3405" i="3" s="1"/>
  <c r="L3523" i="3"/>
  <c r="O3523" i="3" s="1"/>
  <c r="P3523" i="3" s="1"/>
  <c r="E2026" i="3"/>
  <c r="V3530" i="3"/>
  <c r="F2024" i="3"/>
  <c r="Q2083" i="3" s="1"/>
  <c r="X2083" i="3" s="1"/>
  <c r="D2024" i="3"/>
  <c r="E2025" i="3" s="1"/>
  <c r="AG2023" i="3"/>
  <c r="H2155" i="3"/>
  <c r="G2089" i="3"/>
  <c r="I2273" i="3"/>
  <c r="V3531" i="3" l="1"/>
  <c r="J3338" i="3"/>
  <c r="M3338" i="3" s="1"/>
  <c r="K3404" i="3"/>
  <c r="N3404" i="3" s="1"/>
  <c r="L3522" i="3"/>
  <c r="O3522" i="3" s="1"/>
  <c r="P3522" i="3" s="1"/>
  <c r="F2023" i="3"/>
  <c r="Q2082" i="3" s="1"/>
  <c r="X2082" i="3" s="1"/>
  <c r="D2023" i="3"/>
  <c r="E2024" i="3" s="1"/>
  <c r="AG2022" i="3"/>
  <c r="H2154" i="3"/>
  <c r="G2088" i="3"/>
  <c r="I2272" i="3"/>
  <c r="V3532" i="3" l="1"/>
  <c r="J3337" i="3"/>
  <c r="M3337" i="3" s="1"/>
  <c r="K3403" i="3"/>
  <c r="N3403" i="3" s="1"/>
  <c r="L3521" i="3"/>
  <c r="O3521" i="3" s="1"/>
  <c r="P3521" i="3" s="1"/>
  <c r="F2022" i="3"/>
  <c r="Q2081" i="3" s="1"/>
  <c r="X2081" i="3" s="1"/>
  <c r="D2022" i="3"/>
  <c r="AG2021" i="3"/>
  <c r="H2153" i="3"/>
  <c r="I2271" i="3"/>
  <c r="G2087" i="3"/>
  <c r="V3533" i="3" l="1"/>
  <c r="J3336" i="3"/>
  <c r="M3336" i="3" s="1"/>
  <c r="K3402" i="3"/>
  <c r="N3402" i="3" s="1"/>
  <c r="L3520" i="3"/>
  <c r="O3520" i="3" s="1"/>
  <c r="P3520" i="3" s="1"/>
  <c r="E2023" i="3"/>
  <c r="F2021" i="3"/>
  <c r="Q2080" i="3" s="1"/>
  <c r="X2080" i="3" s="1"/>
  <c r="D2021" i="3"/>
  <c r="E2022" i="3" s="1"/>
  <c r="AG2020" i="3"/>
  <c r="H2152" i="3"/>
  <c r="G2086" i="3"/>
  <c r="I2270" i="3"/>
  <c r="J3335" i="3" l="1"/>
  <c r="M3335" i="3" s="1"/>
  <c r="K3401" i="3"/>
  <c r="N3401" i="3" s="1"/>
  <c r="L3519" i="3"/>
  <c r="O3519" i="3" s="1"/>
  <c r="P3519" i="3" s="1"/>
  <c r="F2020" i="3"/>
  <c r="Q2079" i="3" s="1"/>
  <c r="X2079" i="3" s="1"/>
  <c r="D2020" i="3"/>
  <c r="AG2019" i="3"/>
  <c r="G2085" i="3"/>
  <c r="I2269" i="3"/>
  <c r="H2151" i="3"/>
  <c r="J3334" i="3" l="1"/>
  <c r="M3334" i="3" s="1"/>
  <c r="K3400" i="3"/>
  <c r="N3400" i="3" s="1"/>
  <c r="L3518" i="3"/>
  <c r="O3518" i="3" s="1"/>
  <c r="P3518" i="3" s="1"/>
  <c r="E2021" i="3"/>
  <c r="F2019" i="3"/>
  <c r="Q2078" i="3" s="1"/>
  <c r="X2078" i="3" s="1"/>
  <c r="D2019" i="3"/>
  <c r="E2020" i="3" s="1"/>
  <c r="AG2018" i="3"/>
  <c r="H2150" i="3"/>
  <c r="G2084" i="3"/>
  <c r="I2268" i="3"/>
  <c r="J3333" i="3" l="1"/>
  <c r="M3333" i="3" s="1"/>
  <c r="K3399" i="3"/>
  <c r="N3399" i="3" s="1"/>
  <c r="L3517" i="3"/>
  <c r="O3517" i="3" s="1"/>
  <c r="P3517" i="3" s="1"/>
  <c r="V3526" i="3"/>
  <c r="F2018" i="3"/>
  <c r="Q2077" i="3" s="1"/>
  <c r="X2077" i="3" s="1"/>
  <c r="D2018" i="3"/>
  <c r="E2019" i="3" s="1"/>
  <c r="AG2017" i="3"/>
  <c r="I2267" i="3"/>
  <c r="H2149" i="3"/>
  <c r="G2083" i="3"/>
  <c r="V3527" i="3" l="1"/>
  <c r="J3332" i="3"/>
  <c r="M3332" i="3" s="1"/>
  <c r="K3398" i="3"/>
  <c r="N3398" i="3" s="1"/>
  <c r="L3516" i="3"/>
  <c r="O3516" i="3" s="1"/>
  <c r="P3516" i="3" s="1"/>
  <c r="F2017" i="3"/>
  <c r="Q2076" i="3" s="1"/>
  <c r="X2076" i="3" s="1"/>
  <c r="D2017" i="3"/>
  <c r="E2018" i="3" s="1"/>
  <c r="AG2016" i="3"/>
  <c r="H2148" i="3"/>
  <c r="G2082" i="3"/>
  <c r="I2266" i="3"/>
  <c r="V3528" i="3" l="1"/>
  <c r="J3331" i="3"/>
  <c r="M3331" i="3" s="1"/>
  <c r="K3397" i="3"/>
  <c r="N3397" i="3" s="1"/>
  <c r="L3515" i="3"/>
  <c r="O3515" i="3" s="1"/>
  <c r="P3515" i="3" s="1"/>
  <c r="F2016" i="3"/>
  <c r="Q2075" i="3" s="1"/>
  <c r="X2075" i="3" s="1"/>
  <c r="D2016" i="3"/>
  <c r="E2017" i="3" s="1"/>
  <c r="AG2015" i="3"/>
  <c r="H2147" i="3"/>
  <c r="G2081" i="3"/>
  <c r="I2265" i="3"/>
  <c r="V3529" i="3" l="1"/>
  <c r="J3330" i="3"/>
  <c r="M3330" i="3" s="1"/>
  <c r="K3396" i="3"/>
  <c r="N3396" i="3" s="1"/>
  <c r="L3514" i="3"/>
  <c r="O3514" i="3" s="1"/>
  <c r="P3514" i="3" s="1"/>
  <c r="F2015" i="3"/>
  <c r="Q2074" i="3" s="1"/>
  <c r="X2074" i="3" s="1"/>
  <c r="D2015" i="3"/>
  <c r="E2016" i="3" s="1"/>
  <c r="AG2014" i="3"/>
  <c r="I2264" i="3"/>
  <c r="H2146" i="3"/>
  <c r="G2080" i="3"/>
  <c r="J3329" i="3" l="1"/>
  <c r="M3329" i="3" s="1"/>
  <c r="K3395" i="3"/>
  <c r="N3395" i="3" s="1"/>
  <c r="L3513" i="3"/>
  <c r="O3513" i="3" s="1"/>
  <c r="P3513" i="3" s="1"/>
  <c r="F2014" i="3"/>
  <c r="Q2073" i="3" s="1"/>
  <c r="X2073" i="3" s="1"/>
  <c r="D2014" i="3"/>
  <c r="E2015" i="3" s="1"/>
  <c r="AG2013" i="3"/>
  <c r="H2145" i="3"/>
  <c r="G2079" i="3"/>
  <c r="I2263" i="3"/>
  <c r="J3328" i="3" l="1"/>
  <c r="M3328" i="3" s="1"/>
  <c r="K3394" i="3"/>
  <c r="N3394" i="3" s="1"/>
  <c r="L3512" i="3"/>
  <c r="O3512" i="3" s="1"/>
  <c r="P3512" i="3" s="1"/>
  <c r="V3521" i="3"/>
  <c r="F2013" i="3"/>
  <c r="Q2072" i="3" s="1"/>
  <c r="X2072" i="3" s="1"/>
  <c r="D2013" i="3"/>
  <c r="E2014" i="3" s="1"/>
  <c r="AG2012" i="3"/>
  <c r="H2144" i="3"/>
  <c r="G2078" i="3"/>
  <c r="I2262" i="3"/>
  <c r="V3522" i="3" l="1"/>
  <c r="J3327" i="3"/>
  <c r="M3327" i="3" s="1"/>
  <c r="K3393" i="3"/>
  <c r="N3393" i="3" s="1"/>
  <c r="L3511" i="3"/>
  <c r="O3511" i="3" s="1"/>
  <c r="P3511" i="3" s="1"/>
  <c r="F2012" i="3"/>
  <c r="Q2071" i="3" s="1"/>
  <c r="X2071" i="3" s="1"/>
  <c r="D2012" i="3"/>
  <c r="E2013" i="3" s="1"/>
  <c r="AG2011" i="3"/>
  <c r="G2077" i="3"/>
  <c r="I2261" i="3"/>
  <c r="H2143" i="3"/>
  <c r="V3523" i="3" l="1"/>
  <c r="J3326" i="3"/>
  <c r="M3326" i="3" s="1"/>
  <c r="K3392" i="3"/>
  <c r="N3392" i="3" s="1"/>
  <c r="L3510" i="3"/>
  <c r="O3510" i="3" s="1"/>
  <c r="P3510" i="3" s="1"/>
  <c r="F2011" i="3"/>
  <c r="Q2070" i="3" s="1"/>
  <c r="X2070" i="3" s="1"/>
  <c r="D2011" i="3"/>
  <c r="AG2010" i="3"/>
  <c r="H2142" i="3"/>
  <c r="G2076" i="3"/>
  <c r="I2260" i="3"/>
  <c r="V3524" i="3" l="1"/>
  <c r="J3325" i="3"/>
  <c r="M3325" i="3" s="1"/>
  <c r="K3391" i="3"/>
  <c r="N3391" i="3" s="1"/>
  <c r="L3509" i="3"/>
  <c r="O3509" i="3" s="1"/>
  <c r="P3509" i="3" s="1"/>
  <c r="E2012" i="3"/>
  <c r="F2010" i="3"/>
  <c r="Q2069" i="3" s="1"/>
  <c r="X2069" i="3" s="1"/>
  <c r="D2010" i="3"/>
  <c r="E2011" i="3" s="1"/>
  <c r="AG2009" i="3"/>
  <c r="I2259" i="3"/>
  <c r="H2141" i="3"/>
  <c r="G2075" i="3"/>
  <c r="V3525" i="3" l="1"/>
  <c r="J3324" i="3"/>
  <c r="M3324" i="3" s="1"/>
  <c r="K3390" i="3"/>
  <c r="N3390" i="3" s="1"/>
  <c r="L3508" i="3"/>
  <c r="O3508" i="3" s="1"/>
  <c r="P3508" i="3" s="1"/>
  <c r="F2009" i="3"/>
  <c r="Q2068" i="3" s="1"/>
  <c r="X2068" i="3" s="1"/>
  <c r="D2009" i="3"/>
  <c r="E2010" i="3" s="1"/>
  <c r="AG2008" i="3"/>
  <c r="I2258" i="3"/>
  <c r="H2140" i="3"/>
  <c r="G2074" i="3"/>
  <c r="J3323" i="3" l="1"/>
  <c r="M3323" i="3" s="1"/>
  <c r="K3389" i="3"/>
  <c r="N3389" i="3" s="1"/>
  <c r="L3507" i="3"/>
  <c r="O3507" i="3" s="1"/>
  <c r="P3507" i="3" s="1"/>
  <c r="V3516" i="3"/>
  <c r="F2008" i="3"/>
  <c r="Q2067" i="3" s="1"/>
  <c r="X2067" i="3" s="1"/>
  <c r="D2008" i="3"/>
  <c r="E2009" i="3" s="1"/>
  <c r="AG2007" i="3"/>
  <c r="H2139" i="3"/>
  <c r="G2073" i="3"/>
  <c r="I2257" i="3"/>
  <c r="V3517" i="3" l="1"/>
  <c r="J3322" i="3"/>
  <c r="M3322" i="3" s="1"/>
  <c r="K3388" i="3"/>
  <c r="N3388" i="3" s="1"/>
  <c r="L3506" i="3"/>
  <c r="O3506" i="3" s="1"/>
  <c r="P3506" i="3" s="1"/>
  <c r="F2007" i="3"/>
  <c r="Q2066" i="3" s="1"/>
  <c r="X2066" i="3" s="1"/>
  <c r="D2007" i="3"/>
  <c r="E2008" i="3" s="1"/>
  <c r="AG2006" i="3"/>
  <c r="I2256" i="3"/>
  <c r="H2138" i="3"/>
  <c r="G2072" i="3"/>
  <c r="V3518" i="3" l="1"/>
  <c r="J3321" i="3"/>
  <c r="M3321" i="3" s="1"/>
  <c r="K3387" i="3"/>
  <c r="N3387" i="3" s="1"/>
  <c r="L3505" i="3"/>
  <c r="O3505" i="3" s="1"/>
  <c r="P3505" i="3" s="1"/>
  <c r="F2006" i="3"/>
  <c r="Q2065" i="3" s="1"/>
  <c r="X2065" i="3" s="1"/>
  <c r="D2006" i="3"/>
  <c r="E2007" i="3" s="1"/>
  <c r="AG2005" i="3"/>
  <c r="H2137" i="3"/>
  <c r="G2071" i="3"/>
  <c r="I2255" i="3"/>
  <c r="V3519" i="3" l="1"/>
  <c r="J3320" i="3"/>
  <c r="M3320" i="3" s="1"/>
  <c r="K3386" i="3"/>
  <c r="N3386" i="3" s="1"/>
  <c r="L3504" i="3"/>
  <c r="O3504" i="3" s="1"/>
  <c r="P3504" i="3" s="1"/>
  <c r="F2005" i="3"/>
  <c r="Q2064" i="3" s="1"/>
  <c r="X2064" i="3" s="1"/>
  <c r="D2005" i="3"/>
  <c r="E2006" i="3" s="1"/>
  <c r="AG2004" i="3"/>
  <c r="I2254" i="3"/>
  <c r="H2136" i="3"/>
  <c r="G2070" i="3"/>
  <c r="V3520" i="3" l="1"/>
  <c r="J3319" i="3"/>
  <c r="M3319" i="3" s="1"/>
  <c r="K3385" i="3"/>
  <c r="N3385" i="3" s="1"/>
  <c r="L3503" i="3"/>
  <c r="O3503" i="3" s="1"/>
  <c r="P3503" i="3" s="1"/>
  <c r="F2004" i="3"/>
  <c r="Q2063" i="3" s="1"/>
  <c r="X2063" i="3" s="1"/>
  <c r="D2004" i="3"/>
  <c r="E2005" i="3" s="1"/>
  <c r="AG2003" i="3"/>
  <c r="H2135" i="3"/>
  <c r="G2069" i="3"/>
  <c r="I2253" i="3"/>
  <c r="J3318" i="3" l="1"/>
  <c r="M3318" i="3" s="1"/>
  <c r="K3384" i="3"/>
  <c r="N3384" i="3" s="1"/>
  <c r="L3502" i="3"/>
  <c r="O3502" i="3" s="1"/>
  <c r="P3502" i="3" s="1"/>
  <c r="V3511" i="3"/>
  <c r="F2003" i="3"/>
  <c r="Q2062" i="3" s="1"/>
  <c r="X2062" i="3" s="1"/>
  <c r="D2003" i="3"/>
  <c r="E2004" i="3" s="1"/>
  <c r="AG2002" i="3"/>
  <c r="H2134" i="3"/>
  <c r="G2068" i="3"/>
  <c r="I2252" i="3"/>
  <c r="V3512" i="3" l="1"/>
  <c r="J3317" i="3"/>
  <c r="M3317" i="3" s="1"/>
  <c r="K3383" i="3"/>
  <c r="N3383" i="3" s="1"/>
  <c r="L3501" i="3"/>
  <c r="O3501" i="3" s="1"/>
  <c r="P3501" i="3" s="1"/>
  <c r="F2002" i="3"/>
  <c r="Q2061" i="3" s="1"/>
  <c r="X2061" i="3" s="1"/>
  <c r="D2002" i="3"/>
  <c r="E2003" i="3" s="1"/>
  <c r="AG2001" i="3"/>
  <c r="H2133" i="3"/>
  <c r="G2067" i="3"/>
  <c r="I2251" i="3"/>
  <c r="V3513" i="3" l="1"/>
  <c r="J3316" i="3"/>
  <c r="M3316" i="3" s="1"/>
  <c r="K3382" i="3"/>
  <c r="N3382" i="3" s="1"/>
  <c r="L3500" i="3"/>
  <c r="O3500" i="3" s="1"/>
  <c r="P3500" i="3" s="1"/>
  <c r="F2001" i="3"/>
  <c r="Q2060" i="3" s="1"/>
  <c r="X2060" i="3" s="1"/>
  <c r="D2001" i="3"/>
  <c r="E2002" i="3" s="1"/>
  <c r="AG2000" i="3"/>
  <c r="I2250" i="3"/>
  <c r="H2132" i="3"/>
  <c r="G2066" i="3"/>
  <c r="V3514" i="3" l="1"/>
  <c r="J3315" i="3"/>
  <c r="M3315" i="3" s="1"/>
  <c r="K3381" i="3"/>
  <c r="N3381" i="3" s="1"/>
  <c r="L3499" i="3"/>
  <c r="O3499" i="3" s="1"/>
  <c r="P3499" i="3" s="1"/>
  <c r="F2000" i="3"/>
  <c r="Q2059" i="3" s="1"/>
  <c r="X2059" i="3" s="1"/>
  <c r="D2000" i="3"/>
  <c r="E2001" i="3" s="1"/>
  <c r="AG1999" i="3"/>
  <c r="H2131" i="3"/>
  <c r="G2065" i="3"/>
  <c r="I2249" i="3"/>
  <c r="V3515" i="3" l="1"/>
  <c r="J3314" i="3"/>
  <c r="M3314" i="3" s="1"/>
  <c r="K3380" i="3"/>
  <c r="N3380" i="3" s="1"/>
  <c r="L3498" i="3"/>
  <c r="O3498" i="3" s="1"/>
  <c r="P3498" i="3" s="1"/>
  <c r="F1999" i="3"/>
  <c r="Q2058" i="3" s="1"/>
  <c r="X2058" i="3" s="1"/>
  <c r="D1999" i="3"/>
  <c r="E2000" i="3" s="1"/>
  <c r="AG1998" i="3"/>
  <c r="H2130" i="3"/>
  <c r="G2064" i="3"/>
  <c r="I2248" i="3"/>
  <c r="J3313" i="3" l="1"/>
  <c r="M3313" i="3" s="1"/>
  <c r="K3379" i="3"/>
  <c r="N3379" i="3" s="1"/>
  <c r="L3497" i="3"/>
  <c r="O3497" i="3" s="1"/>
  <c r="P3497" i="3" s="1"/>
  <c r="V3506" i="3"/>
  <c r="F1998" i="3"/>
  <c r="Q2057" i="3" s="1"/>
  <c r="X2057" i="3" s="1"/>
  <c r="D1998" i="3"/>
  <c r="E1999" i="3" s="1"/>
  <c r="AG1997" i="3"/>
  <c r="G2063" i="3"/>
  <c r="I2247" i="3"/>
  <c r="H2129" i="3"/>
  <c r="V3507" i="3" l="1"/>
  <c r="J3312" i="3"/>
  <c r="M3312" i="3" s="1"/>
  <c r="K3378" i="3"/>
  <c r="N3378" i="3" s="1"/>
  <c r="L3496" i="3"/>
  <c r="O3496" i="3" s="1"/>
  <c r="P3496" i="3" s="1"/>
  <c r="F1997" i="3"/>
  <c r="Q2056" i="3" s="1"/>
  <c r="X2056" i="3" s="1"/>
  <c r="D1997" i="3"/>
  <c r="E1998" i="3" s="1"/>
  <c r="AG1996" i="3"/>
  <c r="G2062" i="3"/>
  <c r="H2128" i="3"/>
  <c r="I2246" i="3"/>
  <c r="V3508" i="3" l="1"/>
  <c r="J3311" i="3"/>
  <c r="M3311" i="3" s="1"/>
  <c r="K3377" i="3"/>
  <c r="N3377" i="3" s="1"/>
  <c r="L3495" i="3"/>
  <c r="O3495" i="3" s="1"/>
  <c r="P3495" i="3" s="1"/>
  <c r="F1996" i="3"/>
  <c r="Q2055" i="3" s="1"/>
  <c r="X2055" i="3" s="1"/>
  <c r="D1996" i="3"/>
  <c r="E1997" i="3" s="1"/>
  <c r="AG1995" i="3"/>
  <c r="G2061" i="3"/>
  <c r="H2127" i="3"/>
  <c r="I2245" i="3"/>
  <c r="V3509" i="3" l="1"/>
  <c r="J3310" i="3"/>
  <c r="M3310" i="3" s="1"/>
  <c r="K3376" i="3"/>
  <c r="N3376" i="3" s="1"/>
  <c r="L3494" i="3"/>
  <c r="O3494" i="3" s="1"/>
  <c r="P3494" i="3" s="1"/>
  <c r="F1995" i="3"/>
  <c r="Q2054" i="3" s="1"/>
  <c r="X2054" i="3" s="1"/>
  <c r="D1995" i="3"/>
  <c r="E1996" i="3" s="1"/>
  <c r="AG1994" i="3"/>
  <c r="I2244" i="3"/>
  <c r="G2060" i="3"/>
  <c r="H2126" i="3"/>
  <c r="V3510" i="3" l="1"/>
  <c r="J3309" i="3"/>
  <c r="M3309" i="3" s="1"/>
  <c r="K3375" i="3"/>
  <c r="N3375" i="3" s="1"/>
  <c r="L3493" i="3"/>
  <c r="O3493" i="3" s="1"/>
  <c r="P3493" i="3" s="1"/>
  <c r="F1994" i="3"/>
  <c r="Q2053" i="3" s="1"/>
  <c r="X2053" i="3" s="1"/>
  <c r="D1994" i="3"/>
  <c r="E1995" i="3" s="1"/>
  <c r="AG1993" i="3"/>
  <c r="H2125" i="3"/>
  <c r="G2059" i="3"/>
  <c r="I2243" i="3"/>
  <c r="J3308" i="3" l="1"/>
  <c r="M3308" i="3" s="1"/>
  <c r="K3374" i="3"/>
  <c r="N3374" i="3" s="1"/>
  <c r="L3492" i="3"/>
  <c r="O3492" i="3" s="1"/>
  <c r="P3492" i="3" s="1"/>
  <c r="V3501" i="3"/>
  <c r="F1993" i="3"/>
  <c r="Q2052" i="3" s="1"/>
  <c r="X2052" i="3" s="1"/>
  <c r="D1993" i="3"/>
  <c r="E1994" i="3" s="1"/>
  <c r="AG1992" i="3"/>
  <c r="H2124" i="3"/>
  <c r="G2058" i="3"/>
  <c r="I2242" i="3"/>
  <c r="V3502" i="3" l="1"/>
  <c r="J3307" i="3"/>
  <c r="M3307" i="3" s="1"/>
  <c r="K3373" i="3"/>
  <c r="N3373" i="3" s="1"/>
  <c r="L3491" i="3"/>
  <c r="O3491" i="3" s="1"/>
  <c r="P3491" i="3" s="1"/>
  <c r="V3492" i="3" s="1"/>
  <c r="F1992" i="3"/>
  <c r="Q2051" i="3" s="1"/>
  <c r="X2051" i="3" s="1"/>
  <c r="D1992" i="3"/>
  <c r="E1993" i="3" s="1"/>
  <c r="AG1991" i="3"/>
  <c r="I2241" i="3"/>
  <c r="H2123" i="3"/>
  <c r="G2057" i="3"/>
  <c r="V3503" i="3" l="1"/>
  <c r="J3306" i="3"/>
  <c r="M3306" i="3" s="1"/>
  <c r="K3372" i="3"/>
  <c r="N3372" i="3" s="1"/>
  <c r="L3490" i="3"/>
  <c r="O3490" i="3" s="1"/>
  <c r="P3490" i="3" s="1"/>
  <c r="V3493" i="3"/>
  <c r="F1991" i="3"/>
  <c r="Q2050" i="3" s="1"/>
  <c r="X2050" i="3" s="1"/>
  <c r="D1991" i="3"/>
  <c r="E1992" i="3" s="1"/>
  <c r="AG1990" i="3"/>
  <c r="H2122" i="3"/>
  <c r="G2056" i="3"/>
  <c r="I2240" i="3"/>
  <c r="V3504" i="3" l="1"/>
  <c r="J3305" i="3"/>
  <c r="M3305" i="3" s="1"/>
  <c r="K3371" i="3"/>
  <c r="N3371" i="3" s="1"/>
  <c r="L3489" i="3"/>
  <c r="O3489" i="3" s="1"/>
  <c r="P3489" i="3" s="1"/>
  <c r="V3494" i="3"/>
  <c r="F1990" i="3"/>
  <c r="Q2049" i="3" s="1"/>
  <c r="X2049" i="3" s="1"/>
  <c r="D1990" i="3"/>
  <c r="E1991" i="3" s="1"/>
  <c r="AG1989" i="3"/>
  <c r="H2121" i="3"/>
  <c r="G2055" i="3"/>
  <c r="I2239" i="3"/>
  <c r="V3505" i="3" l="1"/>
  <c r="J3304" i="3"/>
  <c r="M3304" i="3" s="1"/>
  <c r="K3370" i="3"/>
  <c r="N3370" i="3" s="1"/>
  <c r="L3488" i="3"/>
  <c r="O3488" i="3" s="1"/>
  <c r="P3488" i="3" s="1"/>
  <c r="V3495" i="3"/>
  <c r="F1989" i="3"/>
  <c r="Q2048" i="3" s="1"/>
  <c r="X2048" i="3" s="1"/>
  <c r="D1989" i="3"/>
  <c r="E1990" i="3" s="1"/>
  <c r="AG1988" i="3"/>
  <c r="H2120" i="3"/>
  <c r="G2054" i="3"/>
  <c r="I2238" i="3"/>
  <c r="J3303" i="3" l="1"/>
  <c r="M3303" i="3" s="1"/>
  <c r="K3369" i="3"/>
  <c r="N3369" i="3" s="1"/>
  <c r="L3487" i="3"/>
  <c r="O3487" i="3" s="1"/>
  <c r="P3487" i="3" s="1"/>
  <c r="V3496" i="3"/>
  <c r="F1988" i="3"/>
  <c r="Q2047" i="3" s="1"/>
  <c r="X2047" i="3" s="1"/>
  <c r="D1988" i="3"/>
  <c r="E1989" i="3" s="1"/>
  <c r="AG1987" i="3"/>
  <c r="I2237" i="3"/>
  <c r="H2119" i="3"/>
  <c r="G2053" i="3"/>
  <c r="V3497" i="3" l="1"/>
  <c r="J3302" i="3"/>
  <c r="M3302" i="3" s="1"/>
  <c r="K3368" i="3"/>
  <c r="N3368" i="3" s="1"/>
  <c r="L3486" i="3"/>
  <c r="O3486" i="3" s="1"/>
  <c r="P3486" i="3" s="1"/>
  <c r="F1987" i="3"/>
  <c r="Q2046" i="3" s="1"/>
  <c r="X2046" i="3" s="1"/>
  <c r="D1987" i="3"/>
  <c r="E1988" i="3" s="1"/>
  <c r="AG1986" i="3"/>
  <c r="H2118" i="3"/>
  <c r="I2236" i="3"/>
  <c r="G2052" i="3"/>
  <c r="V3498" i="3" l="1"/>
  <c r="J3301" i="3"/>
  <c r="M3301" i="3" s="1"/>
  <c r="K3367" i="3"/>
  <c r="N3367" i="3" s="1"/>
  <c r="L3485" i="3"/>
  <c r="O3485" i="3" s="1"/>
  <c r="P3485" i="3" s="1"/>
  <c r="F1986" i="3"/>
  <c r="Q2045" i="3" s="1"/>
  <c r="X2045" i="3" s="1"/>
  <c r="D1986" i="3"/>
  <c r="E1987" i="3" s="1"/>
  <c r="AG1985" i="3"/>
  <c r="I2235" i="3"/>
  <c r="H2117" i="3"/>
  <c r="G2051" i="3"/>
  <c r="V3499" i="3" l="1"/>
  <c r="J3300" i="3"/>
  <c r="M3300" i="3" s="1"/>
  <c r="K3366" i="3"/>
  <c r="N3366" i="3" s="1"/>
  <c r="L3484" i="3"/>
  <c r="O3484" i="3" s="1"/>
  <c r="P3484" i="3" s="1"/>
  <c r="F1985" i="3"/>
  <c r="Q2044" i="3" s="1"/>
  <c r="X2044" i="3" s="1"/>
  <c r="D1985" i="3"/>
  <c r="E1986" i="3" s="1"/>
  <c r="AG1984" i="3"/>
  <c r="I2234" i="3"/>
  <c r="H2116" i="3"/>
  <c r="G2050" i="3"/>
  <c r="V3500" i="3" l="1"/>
  <c r="J3299" i="3"/>
  <c r="M3299" i="3" s="1"/>
  <c r="K3365" i="3"/>
  <c r="N3365" i="3" s="1"/>
  <c r="L3483" i="3"/>
  <c r="O3483" i="3" s="1"/>
  <c r="P3483" i="3" s="1"/>
  <c r="F1984" i="3"/>
  <c r="Q2043" i="3" s="1"/>
  <c r="X2043" i="3" s="1"/>
  <c r="D1984" i="3"/>
  <c r="E1985" i="3" s="1"/>
  <c r="AG1983" i="3"/>
  <c r="H2115" i="3"/>
  <c r="I2233" i="3"/>
  <c r="G2049" i="3"/>
  <c r="J3298" i="3" l="1"/>
  <c r="M3298" i="3" s="1"/>
  <c r="K3364" i="3"/>
  <c r="N3364" i="3" s="1"/>
  <c r="L3482" i="3"/>
  <c r="O3482" i="3" s="1"/>
  <c r="P3482" i="3" s="1"/>
  <c r="F1983" i="3"/>
  <c r="Q2042" i="3" s="1"/>
  <c r="X2042" i="3" s="1"/>
  <c r="D1983" i="3"/>
  <c r="E1984" i="3" s="1"/>
  <c r="AG1982" i="3"/>
  <c r="H2114" i="3"/>
  <c r="G2048" i="3"/>
  <c r="I2232" i="3"/>
  <c r="J3297" i="3" l="1"/>
  <c r="M3297" i="3" s="1"/>
  <c r="K3363" i="3"/>
  <c r="N3363" i="3" s="1"/>
  <c r="L3481" i="3"/>
  <c r="O3481" i="3" s="1"/>
  <c r="P3481" i="3" s="1"/>
  <c r="F1982" i="3"/>
  <c r="Q2041" i="3" s="1"/>
  <c r="X2041" i="3" s="1"/>
  <c r="D1982" i="3"/>
  <c r="E1983" i="3" s="1"/>
  <c r="AG1981" i="3"/>
  <c r="G2047" i="3"/>
  <c r="I2231" i="3"/>
  <c r="H2113" i="3"/>
  <c r="J3296" i="3" l="1"/>
  <c r="M3296" i="3" s="1"/>
  <c r="K3362" i="3"/>
  <c r="N3362" i="3" s="1"/>
  <c r="L3480" i="3"/>
  <c r="O3480" i="3" s="1"/>
  <c r="P3480" i="3" s="1"/>
  <c r="F1981" i="3"/>
  <c r="Q2040" i="3" s="1"/>
  <c r="X2040" i="3" s="1"/>
  <c r="D1981" i="3"/>
  <c r="E1982" i="3" s="1"/>
  <c r="AG1980" i="3"/>
  <c r="G2046" i="3"/>
  <c r="H2112" i="3"/>
  <c r="I2230" i="3"/>
  <c r="J3295" i="3" l="1"/>
  <c r="M3295" i="3" s="1"/>
  <c r="K3361" i="3"/>
  <c r="N3361" i="3" s="1"/>
  <c r="L3479" i="3"/>
  <c r="O3479" i="3" s="1"/>
  <c r="P3479" i="3" s="1"/>
  <c r="F1980" i="3"/>
  <c r="Q2039" i="3" s="1"/>
  <c r="X2039" i="3" s="1"/>
  <c r="D1980" i="3"/>
  <c r="E1981" i="3" s="1"/>
  <c r="AG1979" i="3"/>
  <c r="G2045" i="3"/>
  <c r="I2229" i="3"/>
  <c r="H2111" i="3"/>
  <c r="J3294" i="3" l="1"/>
  <c r="M3294" i="3" s="1"/>
  <c r="K3360" i="3"/>
  <c r="N3360" i="3" s="1"/>
  <c r="L3478" i="3"/>
  <c r="O3478" i="3" s="1"/>
  <c r="P3478" i="3" s="1"/>
  <c r="V3487" i="3"/>
  <c r="F1979" i="3"/>
  <c r="Q2038" i="3" s="1"/>
  <c r="X2038" i="3" s="1"/>
  <c r="D1979" i="3"/>
  <c r="E1980" i="3" s="1"/>
  <c r="AG1978" i="3"/>
  <c r="G2044" i="3"/>
  <c r="I2228" i="3"/>
  <c r="H2110" i="3"/>
  <c r="V3488" i="3" l="1"/>
  <c r="J3293" i="3"/>
  <c r="M3293" i="3" s="1"/>
  <c r="K3359" i="3"/>
  <c r="N3359" i="3" s="1"/>
  <c r="L3477" i="3"/>
  <c r="O3477" i="3" s="1"/>
  <c r="P3477" i="3" s="1"/>
  <c r="F1978" i="3"/>
  <c r="Q2037" i="3" s="1"/>
  <c r="X2037" i="3" s="1"/>
  <c r="D1978" i="3"/>
  <c r="E1979" i="3" s="1"/>
  <c r="AG1977" i="3"/>
  <c r="I2227" i="3"/>
  <c r="G2043" i="3"/>
  <c r="H2109" i="3"/>
  <c r="V3489" i="3" l="1"/>
  <c r="J3292" i="3"/>
  <c r="M3292" i="3" s="1"/>
  <c r="K3358" i="3"/>
  <c r="N3358" i="3" s="1"/>
  <c r="L3476" i="3"/>
  <c r="O3476" i="3" s="1"/>
  <c r="P3476" i="3" s="1"/>
  <c r="F1977" i="3"/>
  <c r="Q2036" i="3" s="1"/>
  <c r="X2036" i="3" s="1"/>
  <c r="D1977" i="3"/>
  <c r="E1978" i="3" s="1"/>
  <c r="AG1976" i="3"/>
  <c r="H2108" i="3"/>
  <c r="G2042" i="3"/>
  <c r="I2226" i="3"/>
  <c r="V3490" i="3" l="1"/>
  <c r="J3291" i="3"/>
  <c r="M3291" i="3" s="1"/>
  <c r="K3357" i="3"/>
  <c r="N3357" i="3" s="1"/>
  <c r="L3475" i="3"/>
  <c r="O3475" i="3" s="1"/>
  <c r="P3475" i="3" s="1"/>
  <c r="F1976" i="3"/>
  <c r="Q2035" i="3" s="1"/>
  <c r="X2035" i="3" s="1"/>
  <c r="D1976" i="3"/>
  <c r="AG1975" i="3"/>
  <c r="H2107" i="3"/>
  <c r="G2041" i="3"/>
  <c r="I2225" i="3"/>
  <c r="V3491" i="3" l="1"/>
  <c r="J3290" i="3"/>
  <c r="M3290" i="3" s="1"/>
  <c r="K3356" i="3"/>
  <c r="N3356" i="3" s="1"/>
  <c r="L3474" i="3"/>
  <c r="O3474" i="3" s="1"/>
  <c r="P3474" i="3" s="1"/>
  <c r="E1977" i="3"/>
  <c r="F1975" i="3"/>
  <c r="Q2034" i="3" s="1"/>
  <c r="X2034" i="3" s="1"/>
  <c r="D1975" i="3"/>
  <c r="E1976" i="3" s="1"/>
  <c r="AG1974" i="3"/>
  <c r="H2106" i="3"/>
  <c r="I2224" i="3"/>
  <c r="G2040" i="3"/>
  <c r="J3289" i="3" l="1"/>
  <c r="M3289" i="3" s="1"/>
  <c r="K3355" i="3"/>
  <c r="N3355" i="3" s="1"/>
  <c r="L3473" i="3"/>
  <c r="O3473" i="3" s="1"/>
  <c r="P3473" i="3" s="1"/>
  <c r="V3482" i="3"/>
  <c r="F1974" i="3"/>
  <c r="Q2033" i="3" s="1"/>
  <c r="X2033" i="3" s="1"/>
  <c r="D1974" i="3"/>
  <c r="AG1973" i="3"/>
  <c r="G2039" i="3"/>
  <c r="I2223" i="3"/>
  <c r="H2105" i="3"/>
  <c r="V3483" i="3" l="1"/>
  <c r="J3288" i="3"/>
  <c r="M3288" i="3" s="1"/>
  <c r="K3354" i="3"/>
  <c r="N3354" i="3" s="1"/>
  <c r="L3472" i="3"/>
  <c r="O3472" i="3" s="1"/>
  <c r="P3472" i="3" s="1"/>
  <c r="V3473" i="3" s="1"/>
  <c r="E1975" i="3"/>
  <c r="F1973" i="3"/>
  <c r="Q2032" i="3" s="1"/>
  <c r="X2032" i="3" s="1"/>
  <c r="D1973" i="3"/>
  <c r="E1974" i="3" s="1"/>
  <c r="AG1972" i="3"/>
  <c r="H2104" i="3"/>
  <c r="G2038" i="3"/>
  <c r="I2222" i="3"/>
  <c r="V3484" i="3" l="1"/>
  <c r="J3287" i="3"/>
  <c r="M3287" i="3" s="1"/>
  <c r="K3353" i="3"/>
  <c r="N3353" i="3" s="1"/>
  <c r="L3471" i="3"/>
  <c r="O3471" i="3" s="1"/>
  <c r="P3471" i="3" s="1"/>
  <c r="V3474" i="3"/>
  <c r="F1972" i="3"/>
  <c r="Q2031" i="3" s="1"/>
  <c r="X2031" i="3" s="1"/>
  <c r="D1972" i="3"/>
  <c r="E1973" i="3" s="1"/>
  <c r="AG1971" i="3"/>
  <c r="H2103" i="3"/>
  <c r="I2221" i="3"/>
  <c r="G2037" i="3"/>
  <c r="V3485" i="3" l="1"/>
  <c r="J3286" i="3"/>
  <c r="M3286" i="3" s="1"/>
  <c r="K3352" i="3"/>
  <c r="N3352" i="3" s="1"/>
  <c r="L3470" i="3"/>
  <c r="O3470" i="3" s="1"/>
  <c r="P3470" i="3" s="1"/>
  <c r="V3475" i="3"/>
  <c r="F1971" i="3"/>
  <c r="Q2030" i="3" s="1"/>
  <c r="X2030" i="3" s="1"/>
  <c r="D1971" i="3"/>
  <c r="E1972" i="3" s="1"/>
  <c r="AG1970" i="3"/>
  <c r="H2102" i="3"/>
  <c r="G2036" i="3"/>
  <c r="I2220" i="3"/>
  <c r="V3486" i="3" l="1"/>
  <c r="J3285" i="3"/>
  <c r="M3285" i="3" s="1"/>
  <c r="K3351" i="3"/>
  <c r="N3351" i="3" s="1"/>
  <c r="L3469" i="3"/>
  <c r="O3469" i="3" s="1"/>
  <c r="P3469" i="3" s="1"/>
  <c r="V3476" i="3"/>
  <c r="F1970" i="3"/>
  <c r="Q2029" i="3" s="1"/>
  <c r="X2029" i="3" s="1"/>
  <c r="D1970" i="3"/>
  <c r="E1971" i="3" s="1"/>
  <c r="AG1969" i="3"/>
  <c r="H2101" i="3"/>
  <c r="G2035" i="3"/>
  <c r="I2219" i="3"/>
  <c r="J3284" i="3" l="1"/>
  <c r="M3284" i="3" s="1"/>
  <c r="K3350" i="3"/>
  <c r="N3350" i="3" s="1"/>
  <c r="L3468" i="3"/>
  <c r="O3468" i="3" s="1"/>
  <c r="P3468" i="3" s="1"/>
  <c r="V3477" i="3"/>
  <c r="F1969" i="3"/>
  <c r="Q2028" i="3" s="1"/>
  <c r="X2028" i="3" s="1"/>
  <c r="D1969" i="3"/>
  <c r="AG1968" i="3"/>
  <c r="H2100" i="3"/>
  <c r="G2034" i="3"/>
  <c r="I2218" i="3"/>
  <c r="V3478" i="3" l="1"/>
  <c r="J3283" i="3"/>
  <c r="M3283" i="3" s="1"/>
  <c r="K3349" i="3"/>
  <c r="N3349" i="3" s="1"/>
  <c r="L3467" i="3"/>
  <c r="O3467" i="3" s="1"/>
  <c r="P3467" i="3" s="1"/>
  <c r="E1970" i="3"/>
  <c r="F1968" i="3"/>
  <c r="Q2027" i="3" s="1"/>
  <c r="X2027" i="3" s="1"/>
  <c r="D1968" i="3"/>
  <c r="E1969" i="3" s="1"/>
  <c r="AG1967" i="3"/>
  <c r="H2099" i="3"/>
  <c r="G2033" i="3"/>
  <c r="I2217" i="3"/>
  <c r="V3479" i="3" l="1"/>
  <c r="J3282" i="3"/>
  <c r="M3282" i="3" s="1"/>
  <c r="K3348" i="3"/>
  <c r="N3348" i="3" s="1"/>
  <c r="L3466" i="3"/>
  <c r="O3466" i="3" s="1"/>
  <c r="P3466" i="3" s="1"/>
  <c r="F1967" i="3"/>
  <c r="Q2026" i="3" s="1"/>
  <c r="X2026" i="3" s="1"/>
  <c r="D1967" i="3"/>
  <c r="E1968" i="3" s="1"/>
  <c r="AG1966" i="3"/>
  <c r="H2098" i="3"/>
  <c r="I2216" i="3"/>
  <c r="G2032" i="3"/>
  <c r="V3480" i="3" l="1"/>
  <c r="J3281" i="3"/>
  <c r="M3281" i="3" s="1"/>
  <c r="K3347" i="3"/>
  <c r="N3347" i="3" s="1"/>
  <c r="L3465" i="3"/>
  <c r="O3465" i="3" s="1"/>
  <c r="P3465" i="3" s="1"/>
  <c r="F1966" i="3"/>
  <c r="Q2025" i="3" s="1"/>
  <c r="X2025" i="3" s="1"/>
  <c r="D1966" i="3"/>
  <c r="E1967" i="3" s="1"/>
  <c r="AG1965" i="3"/>
  <c r="H2097" i="3"/>
  <c r="I2215" i="3"/>
  <c r="G2031" i="3"/>
  <c r="V3481" i="3" l="1"/>
  <c r="J3280" i="3"/>
  <c r="M3280" i="3" s="1"/>
  <c r="K3346" i="3"/>
  <c r="N3346" i="3" s="1"/>
  <c r="L3464" i="3"/>
  <c r="O3464" i="3" s="1"/>
  <c r="P3464" i="3" s="1"/>
  <c r="F1965" i="3"/>
  <c r="Q2024" i="3" s="1"/>
  <c r="X2024" i="3" s="1"/>
  <c r="D1965" i="3"/>
  <c r="E1966" i="3" s="1"/>
  <c r="AG1964" i="3"/>
  <c r="H2096" i="3"/>
  <c r="G2030" i="3"/>
  <c r="I2214" i="3"/>
  <c r="J3279" i="3" l="1"/>
  <c r="M3279" i="3" s="1"/>
  <c r="K3345" i="3"/>
  <c r="N3345" i="3" s="1"/>
  <c r="L3463" i="3"/>
  <c r="O3463" i="3" s="1"/>
  <c r="P3463" i="3" s="1"/>
  <c r="F1964" i="3"/>
  <c r="Q2023" i="3" s="1"/>
  <c r="X2023" i="3" s="1"/>
  <c r="D1964" i="3"/>
  <c r="AG1963" i="3"/>
  <c r="H2095" i="3"/>
  <c r="I2213" i="3"/>
  <c r="G2029" i="3"/>
  <c r="J3278" i="3" l="1"/>
  <c r="M3278" i="3" s="1"/>
  <c r="K3344" i="3"/>
  <c r="N3344" i="3" s="1"/>
  <c r="L3462" i="3"/>
  <c r="O3462" i="3" s="1"/>
  <c r="P3462" i="3" s="1"/>
  <c r="E1965" i="3"/>
  <c r="F1963" i="3"/>
  <c r="Q2022" i="3" s="1"/>
  <c r="X2022" i="3" s="1"/>
  <c r="D1963" i="3"/>
  <c r="E1964" i="3" s="1"/>
  <c r="AG1962" i="3"/>
  <c r="I2212" i="3"/>
  <c r="H2094" i="3"/>
  <c r="G2028" i="3"/>
  <c r="J3277" i="3" l="1"/>
  <c r="M3277" i="3" s="1"/>
  <c r="K3343" i="3"/>
  <c r="N3343" i="3" s="1"/>
  <c r="L3461" i="3"/>
  <c r="O3461" i="3" s="1"/>
  <c r="P3461" i="3" s="1"/>
  <c r="F1962" i="3"/>
  <c r="Q2021" i="3" s="1"/>
  <c r="X2021" i="3" s="1"/>
  <c r="D1962" i="3"/>
  <c r="E1963" i="3" s="1"/>
  <c r="AG1961" i="3"/>
  <c r="I2211" i="3"/>
  <c r="G2027" i="3"/>
  <c r="H2093" i="3"/>
  <c r="J3276" i="3" l="1"/>
  <c r="M3276" i="3" s="1"/>
  <c r="K3342" i="3"/>
  <c r="N3342" i="3" s="1"/>
  <c r="L3460" i="3"/>
  <c r="O3460" i="3" s="1"/>
  <c r="P3460" i="3" s="1"/>
  <c r="F1961" i="3"/>
  <c r="Q2020" i="3" s="1"/>
  <c r="X2020" i="3" s="1"/>
  <c r="D1961" i="3"/>
  <c r="E1962" i="3" s="1"/>
  <c r="AG1960" i="3"/>
  <c r="G2026" i="3"/>
  <c r="I2210" i="3"/>
  <c r="H2092" i="3"/>
  <c r="J3275" i="3" l="1"/>
  <c r="M3275" i="3" s="1"/>
  <c r="K3341" i="3"/>
  <c r="N3341" i="3" s="1"/>
  <c r="L3459" i="3"/>
  <c r="O3459" i="3" s="1"/>
  <c r="P3459" i="3" s="1"/>
  <c r="V3468" i="3"/>
  <c r="F1960" i="3"/>
  <c r="Q2019" i="3" s="1"/>
  <c r="X2019" i="3" s="1"/>
  <c r="D1960" i="3"/>
  <c r="E1961" i="3" s="1"/>
  <c r="AG1959" i="3"/>
  <c r="I2209" i="3"/>
  <c r="H2091" i="3"/>
  <c r="G2025" i="3"/>
  <c r="V3469" i="3" l="1"/>
  <c r="J3274" i="3"/>
  <c r="M3274" i="3" s="1"/>
  <c r="K3340" i="3"/>
  <c r="N3340" i="3" s="1"/>
  <c r="L3458" i="3"/>
  <c r="O3458" i="3" s="1"/>
  <c r="P3458" i="3" s="1"/>
  <c r="V3459" i="3" s="1"/>
  <c r="F1959" i="3"/>
  <c r="Q2018" i="3" s="1"/>
  <c r="X2018" i="3" s="1"/>
  <c r="D1959" i="3"/>
  <c r="AG1958" i="3"/>
  <c r="I2208" i="3"/>
  <c r="H2090" i="3"/>
  <c r="G2024" i="3"/>
  <c r="V3470" i="3" l="1"/>
  <c r="J3273" i="3"/>
  <c r="M3273" i="3" s="1"/>
  <c r="K3339" i="3"/>
  <c r="N3339" i="3" s="1"/>
  <c r="L3457" i="3"/>
  <c r="O3457" i="3" s="1"/>
  <c r="P3457" i="3" s="1"/>
  <c r="E1960" i="3"/>
  <c r="V3460" i="3"/>
  <c r="F1958" i="3"/>
  <c r="Q2017" i="3" s="1"/>
  <c r="X2017" i="3" s="1"/>
  <c r="D1958" i="3"/>
  <c r="E1959" i="3" s="1"/>
  <c r="AG1957" i="3"/>
  <c r="G2023" i="3"/>
  <c r="H2089" i="3"/>
  <c r="I2207" i="3"/>
  <c r="V3471" i="3" l="1"/>
  <c r="J3272" i="3"/>
  <c r="M3272" i="3" s="1"/>
  <c r="K3338" i="3"/>
  <c r="N3338" i="3" s="1"/>
  <c r="L3456" i="3"/>
  <c r="O3456" i="3" s="1"/>
  <c r="P3456" i="3" s="1"/>
  <c r="V3461" i="3"/>
  <c r="F1957" i="3"/>
  <c r="Q2016" i="3" s="1"/>
  <c r="X2016" i="3" s="1"/>
  <c r="D1957" i="3"/>
  <c r="AG1956" i="3"/>
  <c r="I2206" i="3"/>
  <c r="G2022" i="3"/>
  <c r="H2088" i="3"/>
  <c r="V3472" i="3" l="1"/>
  <c r="J3271" i="3"/>
  <c r="M3271" i="3" s="1"/>
  <c r="K3337" i="3"/>
  <c r="N3337" i="3" s="1"/>
  <c r="L3455" i="3"/>
  <c r="O3455" i="3" s="1"/>
  <c r="P3455" i="3" s="1"/>
  <c r="V3462" i="3"/>
  <c r="E1958" i="3"/>
  <c r="F1956" i="3"/>
  <c r="Q2015" i="3" s="1"/>
  <c r="X2015" i="3" s="1"/>
  <c r="D1956" i="3"/>
  <c r="AG1955" i="3"/>
  <c r="H2087" i="3"/>
  <c r="G2021" i="3"/>
  <c r="I2205" i="3"/>
  <c r="J3270" i="3" l="1"/>
  <c r="M3270" i="3" s="1"/>
  <c r="K3336" i="3"/>
  <c r="N3336" i="3" s="1"/>
  <c r="L3454" i="3"/>
  <c r="O3454" i="3" s="1"/>
  <c r="P3454" i="3" s="1"/>
  <c r="E1957" i="3"/>
  <c r="V3463" i="3"/>
  <c r="F1955" i="3"/>
  <c r="Q2014" i="3" s="1"/>
  <c r="X2014" i="3" s="1"/>
  <c r="D1955" i="3"/>
  <c r="AG1954" i="3"/>
  <c r="I2204" i="3"/>
  <c r="H2086" i="3"/>
  <c r="G2020" i="3"/>
  <c r="V3464" i="3" l="1"/>
  <c r="J3269" i="3"/>
  <c r="M3269" i="3" s="1"/>
  <c r="K3335" i="3"/>
  <c r="N3335" i="3" s="1"/>
  <c r="L3453" i="3"/>
  <c r="O3453" i="3" s="1"/>
  <c r="P3453" i="3" s="1"/>
  <c r="E1956" i="3"/>
  <c r="V3456" i="3"/>
  <c r="F1954" i="3"/>
  <c r="Q2013" i="3" s="1"/>
  <c r="X2013" i="3" s="1"/>
  <c r="D1954" i="3"/>
  <c r="AG1953" i="3"/>
  <c r="I2203" i="3"/>
  <c r="H2085" i="3"/>
  <c r="G2019" i="3"/>
  <c r="V3457" i="3" l="1"/>
  <c r="V3465" i="3"/>
  <c r="J3268" i="3"/>
  <c r="M3268" i="3" s="1"/>
  <c r="K3334" i="3"/>
  <c r="N3334" i="3" s="1"/>
  <c r="L3452" i="3"/>
  <c r="O3452" i="3" s="1"/>
  <c r="P3452" i="3" s="1"/>
  <c r="E1955" i="3"/>
  <c r="F1953" i="3"/>
  <c r="Q2012" i="3" s="1"/>
  <c r="X2012" i="3" s="1"/>
  <c r="D1953" i="3"/>
  <c r="E1954" i="3" s="1"/>
  <c r="AG1952" i="3"/>
  <c r="G2018" i="3"/>
  <c r="I2202" i="3"/>
  <c r="H2084" i="3"/>
  <c r="V3466" i="3" l="1"/>
  <c r="V3458" i="3"/>
  <c r="J3267" i="3"/>
  <c r="M3267" i="3" s="1"/>
  <c r="K3333" i="3"/>
  <c r="N3333" i="3" s="1"/>
  <c r="L3451" i="3"/>
  <c r="O3451" i="3" s="1"/>
  <c r="P3451" i="3" s="1"/>
  <c r="F1952" i="3"/>
  <c r="Q2011" i="3" s="1"/>
  <c r="X2011" i="3" s="1"/>
  <c r="D1952" i="3"/>
  <c r="E1953" i="3" s="1"/>
  <c r="AG1951" i="3"/>
  <c r="G2017" i="3"/>
  <c r="I2201" i="3"/>
  <c r="H2083" i="3"/>
  <c r="V3467" i="3" l="1"/>
  <c r="J3266" i="3"/>
  <c r="M3266" i="3" s="1"/>
  <c r="K3332" i="3"/>
  <c r="N3332" i="3" s="1"/>
  <c r="L3450" i="3"/>
  <c r="O3450" i="3" s="1"/>
  <c r="P3450" i="3" s="1"/>
  <c r="F1951" i="3"/>
  <c r="Q2010" i="3" s="1"/>
  <c r="X2010" i="3" s="1"/>
  <c r="D1951" i="3"/>
  <c r="E1952" i="3" s="1"/>
  <c r="AG1950" i="3"/>
  <c r="H2082" i="3"/>
  <c r="G2016" i="3"/>
  <c r="I2200" i="3"/>
  <c r="J3265" i="3" l="1"/>
  <c r="M3265" i="3" s="1"/>
  <c r="K3331" i="3"/>
  <c r="N3331" i="3" s="1"/>
  <c r="L3449" i="3"/>
  <c r="O3449" i="3" s="1"/>
  <c r="P3449" i="3" s="1"/>
  <c r="F1950" i="3"/>
  <c r="Q2009" i="3" s="1"/>
  <c r="X2009" i="3" s="1"/>
  <c r="D1950" i="3"/>
  <c r="E1951" i="3" s="1"/>
  <c r="AG1949" i="3"/>
  <c r="H2081" i="3"/>
  <c r="G2015" i="3"/>
  <c r="I2199" i="3"/>
  <c r="J3264" i="3" l="1"/>
  <c r="M3264" i="3" s="1"/>
  <c r="K3330" i="3"/>
  <c r="N3330" i="3" s="1"/>
  <c r="L3448" i="3"/>
  <c r="O3448" i="3" s="1"/>
  <c r="P3448" i="3" s="1"/>
  <c r="F1949" i="3"/>
  <c r="Q2008" i="3" s="1"/>
  <c r="X2008" i="3" s="1"/>
  <c r="D1949" i="3"/>
  <c r="E1950" i="3" s="1"/>
  <c r="AG1948" i="3"/>
  <c r="G2014" i="3"/>
  <c r="I2198" i="3"/>
  <c r="H2080" i="3"/>
  <c r="J3263" i="3" l="1"/>
  <c r="M3263" i="3" s="1"/>
  <c r="K3329" i="3"/>
  <c r="N3329" i="3" s="1"/>
  <c r="L3447" i="3"/>
  <c r="O3447" i="3" s="1"/>
  <c r="P3447" i="3" s="1"/>
  <c r="F1948" i="3"/>
  <c r="Q2007" i="3" s="1"/>
  <c r="X2007" i="3" s="1"/>
  <c r="D1948" i="3"/>
  <c r="E1949" i="3" s="1"/>
  <c r="AG1947" i="3"/>
  <c r="H2079" i="3"/>
  <c r="G2013" i="3"/>
  <c r="I2197" i="3"/>
  <c r="J3262" i="3" l="1"/>
  <c r="M3262" i="3" s="1"/>
  <c r="K3328" i="3"/>
  <c r="N3328" i="3" s="1"/>
  <c r="L3446" i="3"/>
  <c r="O3446" i="3" s="1"/>
  <c r="P3446" i="3" s="1"/>
  <c r="F1947" i="3"/>
  <c r="Q2006" i="3" s="1"/>
  <c r="X2006" i="3" s="1"/>
  <c r="D1947" i="3"/>
  <c r="E1948" i="3" s="1"/>
  <c r="AG1946" i="3"/>
  <c r="I2196" i="3"/>
  <c r="G2012" i="3"/>
  <c r="H2078" i="3"/>
  <c r="J3261" i="3" l="1"/>
  <c r="M3261" i="3" s="1"/>
  <c r="K3327" i="3"/>
  <c r="N3327" i="3" s="1"/>
  <c r="L3445" i="3"/>
  <c r="O3445" i="3" s="1"/>
  <c r="P3445" i="3" s="1"/>
  <c r="F1946" i="3"/>
  <c r="Q2005" i="3" s="1"/>
  <c r="X2005" i="3" s="1"/>
  <c r="D1946" i="3"/>
  <c r="E1947" i="3" s="1"/>
  <c r="AG1945" i="3"/>
  <c r="H2077" i="3"/>
  <c r="G2011" i="3"/>
  <c r="I2195" i="3"/>
  <c r="J3260" i="3" l="1"/>
  <c r="M3260" i="3" s="1"/>
  <c r="K3326" i="3"/>
  <c r="N3326" i="3" s="1"/>
  <c r="L3444" i="3"/>
  <c r="O3444" i="3" s="1"/>
  <c r="P3444" i="3" s="1"/>
  <c r="F1945" i="3"/>
  <c r="Q2004" i="3" s="1"/>
  <c r="X2004" i="3" s="1"/>
  <c r="D1945" i="3"/>
  <c r="AG1944" i="3"/>
  <c r="G2010" i="3"/>
  <c r="I2194" i="3"/>
  <c r="H2076" i="3"/>
  <c r="J3259" i="3" l="1"/>
  <c r="M3259" i="3" s="1"/>
  <c r="K3325" i="3"/>
  <c r="N3325" i="3" s="1"/>
  <c r="L3443" i="3"/>
  <c r="O3443" i="3" s="1"/>
  <c r="P3443" i="3" s="1"/>
  <c r="E1946" i="3"/>
  <c r="F1944" i="3"/>
  <c r="Q2003" i="3" s="1"/>
  <c r="X2003" i="3" s="1"/>
  <c r="D1944" i="3"/>
  <c r="E1945" i="3" s="1"/>
  <c r="AG1943" i="3"/>
  <c r="H2075" i="3"/>
  <c r="I2193" i="3"/>
  <c r="G2009" i="3"/>
  <c r="J3258" i="3" l="1"/>
  <c r="M3258" i="3" s="1"/>
  <c r="K3324" i="3"/>
  <c r="N3324" i="3" s="1"/>
  <c r="L3442" i="3"/>
  <c r="O3442" i="3" s="1"/>
  <c r="P3442" i="3" s="1"/>
  <c r="V3451" i="3"/>
  <c r="F1943" i="3"/>
  <c r="Q2002" i="3" s="1"/>
  <c r="X2002" i="3" s="1"/>
  <c r="D1943" i="3"/>
  <c r="AG1942" i="3"/>
  <c r="G2008" i="3"/>
  <c r="I2192" i="3"/>
  <c r="H2074" i="3"/>
  <c r="V3452" i="3" l="1"/>
  <c r="J3257" i="3"/>
  <c r="M3257" i="3" s="1"/>
  <c r="K3323" i="3"/>
  <c r="N3323" i="3" s="1"/>
  <c r="L3441" i="3"/>
  <c r="O3441" i="3" s="1"/>
  <c r="P3441" i="3" s="1"/>
  <c r="E1944" i="3"/>
  <c r="F1942" i="3"/>
  <c r="Q2001" i="3" s="1"/>
  <c r="X2001" i="3" s="1"/>
  <c r="D1942" i="3"/>
  <c r="AG1941" i="3"/>
  <c r="G2007" i="3"/>
  <c r="H2073" i="3"/>
  <c r="I2191" i="3"/>
  <c r="V3453" i="3" l="1"/>
  <c r="J3256" i="3"/>
  <c r="M3256" i="3" s="1"/>
  <c r="K3322" i="3"/>
  <c r="N3322" i="3" s="1"/>
  <c r="L3440" i="3"/>
  <c r="O3440" i="3" s="1"/>
  <c r="P3440" i="3" s="1"/>
  <c r="E1943" i="3"/>
  <c r="F1941" i="3"/>
  <c r="Q2000" i="3" s="1"/>
  <c r="X2000" i="3" s="1"/>
  <c r="D1941" i="3"/>
  <c r="E1942" i="3" s="1"/>
  <c r="AG1940" i="3"/>
  <c r="I2190" i="3"/>
  <c r="H2072" i="3"/>
  <c r="G2006" i="3"/>
  <c r="V3454" i="3" l="1"/>
  <c r="J3255" i="3"/>
  <c r="M3255" i="3" s="1"/>
  <c r="K3321" i="3"/>
  <c r="N3321" i="3" s="1"/>
  <c r="L3439" i="3"/>
  <c r="O3439" i="3" s="1"/>
  <c r="P3439" i="3" s="1"/>
  <c r="F1940" i="3"/>
  <c r="Q1999" i="3" s="1"/>
  <c r="X1999" i="3" s="1"/>
  <c r="D1940" i="3"/>
  <c r="E1941" i="3" s="1"/>
  <c r="AG1939" i="3"/>
  <c r="I2189" i="3"/>
  <c r="H2071" i="3"/>
  <c r="G2005" i="3"/>
  <c r="V3455" i="3" l="1"/>
  <c r="J3254" i="3"/>
  <c r="M3254" i="3" s="1"/>
  <c r="K3320" i="3"/>
  <c r="N3320" i="3" s="1"/>
  <c r="L3438" i="3"/>
  <c r="O3438" i="3" s="1"/>
  <c r="P3438" i="3" s="1"/>
  <c r="F1939" i="3"/>
  <c r="Q1998" i="3" s="1"/>
  <c r="X1998" i="3" s="1"/>
  <c r="D1939" i="3"/>
  <c r="E1940" i="3" s="1"/>
  <c r="AG1938" i="3"/>
  <c r="G2004" i="3"/>
  <c r="H2070" i="3"/>
  <c r="I2188" i="3"/>
  <c r="J3253" i="3" l="1"/>
  <c r="M3253" i="3" s="1"/>
  <c r="K3319" i="3"/>
  <c r="N3319" i="3" s="1"/>
  <c r="L3437" i="3"/>
  <c r="O3437" i="3" s="1"/>
  <c r="P3437" i="3" s="1"/>
  <c r="V3446" i="3"/>
  <c r="F1938" i="3"/>
  <c r="Q1997" i="3" s="1"/>
  <c r="X1997" i="3" s="1"/>
  <c r="D1938" i="3"/>
  <c r="E1939" i="3" s="1"/>
  <c r="AG1937" i="3"/>
  <c r="I2187" i="3"/>
  <c r="H2069" i="3"/>
  <c r="G2003" i="3"/>
  <c r="V3447" i="3" l="1"/>
  <c r="J3252" i="3"/>
  <c r="M3252" i="3" s="1"/>
  <c r="K3318" i="3"/>
  <c r="N3318" i="3" s="1"/>
  <c r="L3436" i="3"/>
  <c r="O3436" i="3" s="1"/>
  <c r="P3436" i="3" s="1"/>
  <c r="V3437" i="3" s="1"/>
  <c r="F1937" i="3"/>
  <c r="Q1996" i="3" s="1"/>
  <c r="X1996" i="3" s="1"/>
  <c r="D1937" i="3"/>
  <c r="E1938" i="3" s="1"/>
  <c r="AG1936" i="3"/>
  <c r="G2002" i="3"/>
  <c r="I2186" i="3"/>
  <c r="H2068" i="3"/>
  <c r="V3448" i="3" l="1"/>
  <c r="J3251" i="3"/>
  <c r="M3251" i="3" s="1"/>
  <c r="K3317" i="3"/>
  <c r="N3317" i="3" s="1"/>
  <c r="L3435" i="3"/>
  <c r="O3435" i="3" s="1"/>
  <c r="P3435" i="3" s="1"/>
  <c r="V3438" i="3"/>
  <c r="F1936" i="3"/>
  <c r="Q1995" i="3" s="1"/>
  <c r="X1995" i="3" s="1"/>
  <c r="D1936" i="3"/>
  <c r="E1937" i="3" s="1"/>
  <c r="AG1935" i="3"/>
  <c r="H2067" i="3"/>
  <c r="G2001" i="3"/>
  <c r="I2185" i="3"/>
  <c r="V3449" i="3" l="1"/>
  <c r="J3250" i="3"/>
  <c r="M3250" i="3" s="1"/>
  <c r="K3316" i="3"/>
  <c r="N3316" i="3" s="1"/>
  <c r="L3434" i="3"/>
  <c r="O3434" i="3" s="1"/>
  <c r="P3434" i="3" s="1"/>
  <c r="V3439" i="3"/>
  <c r="F1935" i="3"/>
  <c r="Q1994" i="3" s="1"/>
  <c r="X1994" i="3" s="1"/>
  <c r="D1935" i="3"/>
  <c r="E1936" i="3" s="1"/>
  <c r="AG1934" i="3"/>
  <c r="G2000" i="3"/>
  <c r="I2184" i="3"/>
  <c r="H2066" i="3"/>
  <c r="V3450" i="3" l="1"/>
  <c r="J3249" i="3"/>
  <c r="M3249" i="3" s="1"/>
  <c r="K3315" i="3"/>
  <c r="N3315" i="3" s="1"/>
  <c r="L3433" i="3"/>
  <c r="O3433" i="3" s="1"/>
  <c r="P3433" i="3" s="1"/>
  <c r="V3440" i="3"/>
  <c r="F1934" i="3"/>
  <c r="Q1993" i="3" s="1"/>
  <c r="X1993" i="3" s="1"/>
  <c r="D1934" i="3"/>
  <c r="E1935" i="3" s="1"/>
  <c r="AG1933" i="3"/>
  <c r="H2065" i="3"/>
  <c r="G1999" i="3"/>
  <c r="I2183" i="3"/>
  <c r="J3248" i="3" l="1"/>
  <c r="M3248" i="3" s="1"/>
  <c r="K3314" i="3"/>
  <c r="N3314" i="3" s="1"/>
  <c r="L3432" i="3"/>
  <c r="O3432" i="3" s="1"/>
  <c r="P3432" i="3" s="1"/>
  <c r="V3441" i="3"/>
  <c r="F1933" i="3"/>
  <c r="Q1992" i="3" s="1"/>
  <c r="X1992" i="3" s="1"/>
  <c r="D1933" i="3"/>
  <c r="E1934" i="3" s="1"/>
  <c r="AG1932" i="3"/>
  <c r="I2182" i="3"/>
  <c r="H2064" i="3"/>
  <c r="G1998" i="3"/>
  <c r="V3442" i="3" l="1"/>
  <c r="J3247" i="3"/>
  <c r="M3247" i="3" s="1"/>
  <c r="K3313" i="3"/>
  <c r="N3313" i="3" s="1"/>
  <c r="L3431" i="3"/>
  <c r="O3431" i="3" s="1"/>
  <c r="P3431" i="3" s="1"/>
  <c r="F1932" i="3"/>
  <c r="Q1991" i="3" s="1"/>
  <c r="X1991" i="3" s="1"/>
  <c r="D1932" i="3"/>
  <c r="E1933" i="3" s="1"/>
  <c r="AG1931" i="3"/>
  <c r="H2063" i="3"/>
  <c r="G1997" i="3"/>
  <c r="I2181" i="3"/>
  <c r="V3443" i="3" l="1"/>
  <c r="J3246" i="3"/>
  <c r="M3246" i="3" s="1"/>
  <c r="K3312" i="3"/>
  <c r="N3312" i="3" s="1"/>
  <c r="L3430" i="3"/>
  <c r="O3430" i="3" s="1"/>
  <c r="P3430" i="3" s="1"/>
  <c r="F1931" i="3"/>
  <c r="Q1990" i="3" s="1"/>
  <c r="X1990" i="3" s="1"/>
  <c r="D1931" i="3"/>
  <c r="E1932" i="3" s="1"/>
  <c r="AG1930" i="3"/>
  <c r="H2062" i="3"/>
  <c r="G1996" i="3"/>
  <c r="I2180" i="3"/>
  <c r="V3444" i="3" l="1"/>
  <c r="J3245" i="3"/>
  <c r="M3245" i="3" s="1"/>
  <c r="K3311" i="3"/>
  <c r="N3311" i="3" s="1"/>
  <c r="L3429" i="3"/>
  <c r="O3429" i="3" s="1"/>
  <c r="P3429" i="3" s="1"/>
  <c r="F1930" i="3"/>
  <c r="Q1989" i="3" s="1"/>
  <c r="X1989" i="3" s="1"/>
  <c r="D1930" i="3"/>
  <c r="E1931" i="3" s="1"/>
  <c r="AG1929" i="3"/>
  <c r="H2061" i="3"/>
  <c r="G1995" i="3"/>
  <c r="I2179" i="3"/>
  <c r="V3445" i="3" l="1"/>
  <c r="J3244" i="3"/>
  <c r="M3244" i="3" s="1"/>
  <c r="K3310" i="3"/>
  <c r="N3310" i="3" s="1"/>
  <c r="L3428" i="3"/>
  <c r="O3428" i="3" s="1"/>
  <c r="P3428" i="3" s="1"/>
  <c r="F1929" i="3"/>
  <c r="Q1988" i="3" s="1"/>
  <c r="X1988" i="3" s="1"/>
  <c r="D1929" i="3"/>
  <c r="E1930" i="3" s="1"/>
  <c r="AG1928" i="3"/>
  <c r="H2060" i="3"/>
  <c r="G1994" i="3"/>
  <c r="I2178" i="3"/>
  <c r="J3243" i="3" l="1"/>
  <c r="M3243" i="3" s="1"/>
  <c r="K3309" i="3"/>
  <c r="N3309" i="3" s="1"/>
  <c r="L3427" i="3"/>
  <c r="O3427" i="3" s="1"/>
  <c r="P3427" i="3" s="1"/>
  <c r="V3428" i="3" s="1"/>
  <c r="F1928" i="3"/>
  <c r="Q1987" i="3" s="1"/>
  <c r="X1987" i="3" s="1"/>
  <c r="D1928" i="3"/>
  <c r="E1929" i="3" s="1"/>
  <c r="AG1927" i="3"/>
  <c r="H2059" i="3"/>
  <c r="G1993" i="3"/>
  <c r="I2177" i="3"/>
  <c r="J3242" i="3" l="1"/>
  <c r="M3242" i="3" s="1"/>
  <c r="K3308" i="3"/>
  <c r="N3308" i="3" s="1"/>
  <c r="L3426" i="3"/>
  <c r="O3426" i="3" s="1"/>
  <c r="P3426" i="3" s="1"/>
  <c r="V3429" i="3"/>
  <c r="F1927" i="3"/>
  <c r="Q1986" i="3" s="1"/>
  <c r="X1986" i="3" s="1"/>
  <c r="D1927" i="3"/>
  <c r="E1928" i="3" s="1"/>
  <c r="AG1926" i="3"/>
  <c r="I2176" i="3"/>
  <c r="H2058" i="3"/>
  <c r="G1992" i="3"/>
  <c r="J3241" i="3" l="1"/>
  <c r="M3241" i="3" s="1"/>
  <c r="K3307" i="3"/>
  <c r="N3307" i="3" s="1"/>
  <c r="L3425" i="3"/>
  <c r="O3425" i="3" s="1"/>
  <c r="P3425" i="3" s="1"/>
  <c r="V3430" i="3"/>
  <c r="F1926" i="3"/>
  <c r="Q1985" i="3" s="1"/>
  <c r="X1985" i="3" s="1"/>
  <c r="D1926" i="3"/>
  <c r="E1927" i="3" s="1"/>
  <c r="AG1925" i="3"/>
  <c r="H2057" i="3"/>
  <c r="G1991" i="3"/>
  <c r="I2175" i="3"/>
  <c r="J3240" i="3" l="1"/>
  <c r="M3240" i="3" s="1"/>
  <c r="K3306" i="3"/>
  <c r="N3306" i="3" s="1"/>
  <c r="L3424" i="3"/>
  <c r="O3424" i="3" s="1"/>
  <c r="P3424" i="3" s="1"/>
  <c r="V3431" i="3"/>
  <c r="F1925" i="3"/>
  <c r="Q1984" i="3" s="1"/>
  <c r="X1984" i="3" s="1"/>
  <c r="D1925" i="3"/>
  <c r="E1926" i="3" s="1"/>
  <c r="AG1924" i="3"/>
  <c r="H2056" i="3"/>
  <c r="G1990" i="3"/>
  <c r="I2174" i="3"/>
  <c r="J3239" i="3" l="1"/>
  <c r="M3239" i="3" s="1"/>
  <c r="K3305" i="3"/>
  <c r="N3305" i="3" s="1"/>
  <c r="L3423" i="3"/>
  <c r="O3423" i="3" s="1"/>
  <c r="P3423" i="3" s="1"/>
  <c r="V3432" i="3"/>
  <c r="F1924" i="3"/>
  <c r="Q1983" i="3" s="1"/>
  <c r="X1983" i="3" s="1"/>
  <c r="D1924" i="3"/>
  <c r="E1925" i="3" s="1"/>
  <c r="AG1923" i="3"/>
  <c r="I2173" i="3"/>
  <c r="H2055" i="3"/>
  <c r="G1989" i="3"/>
  <c r="V3433" i="3" l="1"/>
  <c r="J3238" i="3"/>
  <c r="M3238" i="3" s="1"/>
  <c r="K3304" i="3"/>
  <c r="N3304" i="3" s="1"/>
  <c r="L3422" i="3"/>
  <c r="O3422" i="3" s="1"/>
  <c r="P3422" i="3" s="1"/>
  <c r="F1923" i="3"/>
  <c r="Q1982" i="3" s="1"/>
  <c r="X1982" i="3" s="1"/>
  <c r="D1923" i="3"/>
  <c r="E1924" i="3" s="1"/>
  <c r="AG1922" i="3"/>
  <c r="H2054" i="3"/>
  <c r="G1988" i="3"/>
  <c r="I2172" i="3"/>
  <c r="V3434" i="3" l="1"/>
  <c r="J3237" i="3"/>
  <c r="M3237" i="3" s="1"/>
  <c r="K3303" i="3"/>
  <c r="N3303" i="3" s="1"/>
  <c r="L3421" i="3"/>
  <c r="O3421" i="3" s="1"/>
  <c r="P3421" i="3" s="1"/>
  <c r="F1922" i="3"/>
  <c r="Q1981" i="3" s="1"/>
  <c r="X1981" i="3" s="1"/>
  <c r="D1922" i="3"/>
  <c r="E1923" i="3" s="1"/>
  <c r="AG1921" i="3"/>
  <c r="I2171" i="3"/>
  <c r="H2053" i="3"/>
  <c r="G1987" i="3"/>
  <c r="V3435" i="3" l="1"/>
  <c r="J3236" i="3"/>
  <c r="M3236" i="3" s="1"/>
  <c r="K3302" i="3"/>
  <c r="N3302" i="3" s="1"/>
  <c r="L3420" i="3"/>
  <c r="O3420" i="3" s="1"/>
  <c r="P3420" i="3" s="1"/>
  <c r="F1921" i="3"/>
  <c r="Q1980" i="3" s="1"/>
  <c r="X1980" i="3" s="1"/>
  <c r="D1921" i="3"/>
  <c r="E1922" i="3" s="1"/>
  <c r="AG1920" i="3"/>
  <c r="H2052" i="3"/>
  <c r="I2170" i="3"/>
  <c r="G1986" i="3"/>
  <c r="V3436" i="3" l="1"/>
  <c r="J3235" i="3"/>
  <c r="M3235" i="3" s="1"/>
  <c r="K3301" i="3"/>
  <c r="N3301" i="3" s="1"/>
  <c r="L3419" i="3"/>
  <c r="O3419" i="3" s="1"/>
  <c r="P3419" i="3" s="1"/>
  <c r="F1920" i="3"/>
  <c r="Q1979" i="3" s="1"/>
  <c r="X1979" i="3" s="1"/>
  <c r="D1920" i="3"/>
  <c r="E1921" i="3" s="1"/>
  <c r="AG1919" i="3"/>
  <c r="H2051" i="3"/>
  <c r="I2169" i="3"/>
  <c r="G1985" i="3"/>
  <c r="J3234" i="3" l="1"/>
  <c r="M3234" i="3" s="1"/>
  <c r="K3300" i="3"/>
  <c r="N3300" i="3" s="1"/>
  <c r="L3418" i="3"/>
  <c r="O3418" i="3" s="1"/>
  <c r="P3418" i="3" s="1"/>
  <c r="F1919" i="3"/>
  <c r="Q1978" i="3" s="1"/>
  <c r="X1978" i="3" s="1"/>
  <c r="D1919" i="3"/>
  <c r="AG1918" i="3"/>
  <c r="H2050" i="3"/>
  <c r="G1984" i="3"/>
  <c r="I2168" i="3"/>
  <c r="J3233" i="3" l="1"/>
  <c r="M3233" i="3" s="1"/>
  <c r="K3299" i="3"/>
  <c r="N3299" i="3" s="1"/>
  <c r="L3417" i="3"/>
  <c r="O3417" i="3" s="1"/>
  <c r="P3417" i="3" s="1"/>
  <c r="E1920" i="3"/>
  <c r="F1918" i="3"/>
  <c r="Q1977" i="3" s="1"/>
  <c r="X1977" i="3" s="1"/>
  <c r="D1918" i="3"/>
  <c r="E1919" i="3" s="1"/>
  <c r="AG1917" i="3"/>
  <c r="H2049" i="3"/>
  <c r="G1983" i="3"/>
  <c r="I2167" i="3"/>
  <c r="J3232" i="3" l="1"/>
  <c r="M3232" i="3" s="1"/>
  <c r="K3298" i="3"/>
  <c r="N3298" i="3" s="1"/>
  <c r="L3416" i="3"/>
  <c r="O3416" i="3" s="1"/>
  <c r="P3416" i="3" s="1"/>
  <c r="F1917" i="3"/>
  <c r="Q1976" i="3" s="1"/>
  <c r="X1976" i="3" s="1"/>
  <c r="D1917" i="3"/>
  <c r="AG1916" i="3"/>
  <c r="G1982" i="3"/>
  <c r="I2166" i="3"/>
  <c r="H2048" i="3"/>
  <c r="J3231" i="3" l="1"/>
  <c r="M3231" i="3" s="1"/>
  <c r="K3297" i="3"/>
  <c r="N3297" i="3" s="1"/>
  <c r="L3415" i="3"/>
  <c r="O3415" i="3" s="1"/>
  <c r="P3415" i="3" s="1"/>
  <c r="E1918" i="3"/>
  <c r="F1916" i="3"/>
  <c r="Q1975" i="3" s="1"/>
  <c r="X1975" i="3" s="1"/>
  <c r="D1916" i="3"/>
  <c r="E1917" i="3" s="1"/>
  <c r="AG1915" i="3"/>
  <c r="H2047" i="3"/>
  <c r="G1981" i="3"/>
  <c r="I2165" i="3"/>
  <c r="J3230" i="3" l="1"/>
  <c r="M3230" i="3" s="1"/>
  <c r="K3296" i="3"/>
  <c r="N3296" i="3" s="1"/>
  <c r="L3414" i="3"/>
  <c r="O3414" i="3" s="1"/>
  <c r="P3414" i="3" s="1"/>
  <c r="V3423" i="3"/>
  <c r="F1915" i="3"/>
  <c r="Q1974" i="3" s="1"/>
  <c r="X1974" i="3" s="1"/>
  <c r="D1915" i="3"/>
  <c r="E1916" i="3" s="1"/>
  <c r="AG1914" i="3"/>
  <c r="H2046" i="3"/>
  <c r="G1980" i="3"/>
  <c r="I2164" i="3"/>
  <c r="V3424" i="3" l="1"/>
  <c r="J3229" i="3"/>
  <c r="M3229" i="3" s="1"/>
  <c r="K3295" i="3"/>
  <c r="N3295" i="3" s="1"/>
  <c r="L3413" i="3"/>
  <c r="O3413" i="3" s="1"/>
  <c r="P3413" i="3" s="1"/>
  <c r="F1914" i="3"/>
  <c r="Q1973" i="3" s="1"/>
  <c r="X1973" i="3" s="1"/>
  <c r="D1914" i="3"/>
  <c r="E1915" i="3" s="1"/>
  <c r="AG1913" i="3"/>
  <c r="H2045" i="3"/>
  <c r="G1979" i="3"/>
  <c r="I2163" i="3"/>
  <c r="V3425" i="3" l="1"/>
  <c r="J3228" i="3"/>
  <c r="M3228" i="3" s="1"/>
  <c r="K3294" i="3"/>
  <c r="N3294" i="3" s="1"/>
  <c r="L3412" i="3"/>
  <c r="O3412" i="3" s="1"/>
  <c r="P3412" i="3" s="1"/>
  <c r="F1913" i="3"/>
  <c r="Q1972" i="3" s="1"/>
  <c r="X1972" i="3" s="1"/>
  <c r="D1913" i="3"/>
  <c r="E1914" i="3" s="1"/>
  <c r="AG1912" i="3"/>
  <c r="H2044" i="3"/>
  <c r="G1978" i="3"/>
  <c r="I2162" i="3"/>
  <c r="V3426" i="3" l="1"/>
  <c r="J3227" i="3"/>
  <c r="M3227" i="3" s="1"/>
  <c r="K3293" i="3"/>
  <c r="N3293" i="3" s="1"/>
  <c r="L3411" i="3"/>
  <c r="O3411" i="3" s="1"/>
  <c r="P3411" i="3" s="1"/>
  <c r="F1912" i="3"/>
  <c r="Q1971" i="3" s="1"/>
  <c r="X1971" i="3" s="1"/>
  <c r="D1912" i="3"/>
  <c r="E1913" i="3" s="1"/>
  <c r="AG1911" i="3"/>
  <c r="I2161" i="3"/>
  <c r="G1977" i="3"/>
  <c r="H2043" i="3"/>
  <c r="V3427" i="3" l="1"/>
  <c r="J3226" i="3"/>
  <c r="M3226" i="3" s="1"/>
  <c r="K3292" i="3"/>
  <c r="N3292" i="3" s="1"/>
  <c r="L3410" i="3"/>
  <c r="O3410" i="3" s="1"/>
  <c r="P3410" i="3" s="1"/>
  <c r="F1911" i="3"/>
  <c r="Q1970" i="3" s="1"/>
  <c r="X1970" i="3" s="1"/>
  <c r="D1911" i="3"/>
  <c r="AG1910" i="3"/>
  <c r="I2160" i="3"/>
  <c r="H2042" i="3"/>
  <c r="G1976" i="3"/>
  <c r="J3225" i="3" l="1"/>
  <c r="M3225" i="3" s="1"/>
  <c r="K3291" i="3"/>
  <c r="N3291" i="3" s="1"/>
  <c r="L3409" i="3"/>
  <c r="O3409" i="3" s="1"/>
  <c r="P3409" i="3" s="1"/>
  <c r="E1912" i="3"/>
  <c r="V3418" i="3"/>
  <c r="F1910" i="3"/>
  <c r="Q1969" i="3" s="1"/>
  <c r="X1969" i="3" s="1"/>
  <c r="D1910" i="3"/>
  <c r="E1911" i="3" s="1"/>
  <c r="AG1909" i="3"/>
  <c r="I2159" i="3"/>
  <c r="H2041" i="3"/>
  <c r="G1975" i="3"/>
  <c r="V3419" i="3" l="1"/>
  <c r="J3224" i="3"/>
  <c r="M3224" i="3" s="1"/>
  <c r="K3290" i="3"/>
  <c r="N3290" i="3" s="1"/>
  <c r="L3408" i="3"/>
  <c r="O3408" i="3" s="1"/>
  <c r="P3408" i="3" s="1"/>
  <c r="V3409" i="3" s="1"/>
  <c r="F1909" i="3"/>
  <c r="Q1968" i="3" s="1"/>
  <c r="X1968" i="3" s="1"/>
  <c r="D1909" i="3"/>
  <c r="E1910" i="3" s="1"/>
  <c r="AG1908" i="3"/>
  <c r="I2158" i="3"/>
  <c r="H2040" i="3"/>
  <c r="G1974" i="3"/>
  <c r="V3420" i="3" l="1"/>
  <c r="J3223" i="3"/>
  <c r="M3223" i="3" s="1"/>
  <c r="K3289" i="3"/>
  <c r="N3289" i="3" s="1"/>
  <c r="L3407" i="3"/>
  <c r="O3407" i="3" s="1"/>
  <c r="P3407" i="3" s="1"/>
  <c r="V3410" i="3"/>
  <c r="F1908" i="3"/>
  <c r="Q1967" i="3" s="1"/>
  <c r="X1967" i="3" s="1"/>
  <c r="D1908" i="3"/>
  <c r="E1909" i="3" s="1"/>
  <c r="AG1907" i="3"/>
  <c r="H2039" i="3"/>
  <c r="G1973" i="3"/>
  <c r="I2157" i="3"/>
  <c r="V3421" i="3" l="1"/>
  <c r="J3222" i="3"/>
  <c r="M3222" i="3" s="1"/>
  <c r="K3288" i="3"/>
  <c r="N3288" i="3" s="1"/>
  <c r="L3406" i="3"/>
  <c r="O3406" i="3" s="1"/>
  <c r="P3406" i="3" s="1"/>
  <c r="V3411" i="3"/>
  <c r="F1907" i="3"/>
  <c r="Q1966" i="3" s="1"/>
  <c r="X1966" i="3" s="1"/>
  <c r="D1907" i="3"/>
  <c r="E1908" i="3" s="1"/>
  <c r="AG1906" i="3"/>
  <c r="H2038" i="3"/>
  <c r="G1972" i="3"/>
  <c r="I2156" i="3"/>
  <c r="V3422" i="3" l="1"/>
  <c r="J3221" i="3"/>
  <c r="M3221" i="3" s="1"/>
  <c r="K3287" i="3"/>
  <c r="N3287" i="3" s="1"/>
  <c r="L3405" i="3"/>
  <c r="O3405" i="3" s="1"/>
  <c r="P3405" i="3" s="1"/>
  <c r="V3412" i="3"/>
  <c r="F1906" i="3"/>
  <c r="Q1965" i="3" s="1"/>
  <c r="X1965" i="3" s="1"/>
  <c r="D1906" i="3"/>
  <c r="E1907" i="3" s="1"/>
  <c r="AG1905" i="3"/>
  <c r="H2037" i="3"/>
  <c r="I2155" i="3"/>
  <c r="G1971" i="3"/>
  <c r="J3220" i="3" l="1"/>
  <c r="M3220" i="3" s="1"/>
  <c r="K3286" i="3"/>
  <c r="N3286" i="3" s="1"/>
  <c r="L3404" i="3"/>
  <c r="O3404" i="3" s="1"/>
  <c r="P3404" i="3" s="1"/>
  <c r="V3413" i="3"/>
  <c r="F1905" i="3"/>
  <c r="Q1964" i="3" s="1"/>
  <c r="X1964" i="3" s="1"/>
  <c r="D1905" i="3"/>
  <c r="E1906" i="3" s="1"/>
  <c r="AG1904" i="3"/>
  <c r="I2154" i="3"/>
  <c r="H2036" i="3"/>
  <c r="G1970" i="3"/>
  <c r="V3414" i="3" l="1"/>
  <c r="J3219" i="3"/>
  <c r="M3219" i="3" s="1"/>
  <c r="K3285" i="3"/>
  <c r="N3285" i="3" s="1"/>
  <c r="L3403" i="3"/>
  <c r="O3403" i="3" s="1"/>
  <c r="P3403" i="3" s="1"/>
  <c r="F1904" i="3"/>
  <c r="Q1963" i="3" s="1"/>
  <c r="X1963" i="3" s="1"/>
  <c r="D1904" i="3"/>
  <c r="E1905" i="3" s="1"/>
  <c r="AG1903" i="3"/>
  <c r="I2153" i="3"/>
  <c r="H2035" i="3"/>
  <c r="G1969" i="3"/>
  <c r="V3415" i="3" l="1"/>
  <c r="J3218" i="3"/>
  <c r="M3218" i="3" s="1"/>
  <c r="K3284" i="3"/>
  <c r="N3284" i="3" s="1"/>
  <c r="L3402" i="3"/>
  <c r="O3402" i="3" s="1"/>
  <c r="P3402" i="3" s="1"/>
  <c r="F1903" i="3"/>
  <c r="Q1962" i="3" s="1"/>
  <c r="X1962" i="3" s="1"/>
  <c r="D1903" i="3"/>
  <c r="E1904" i="3" s="1"/>
  <c r="AG1902" i="3"/>
  <c r="G1968" i="3"/>
  <c r="I2152" i="3"/>
  <c r="H2034" i="3"/>
  <c r="V3416" i="3" l="1"/>
  <c r="J3217" i="3"/>
  <c r="M3217" i="3" s="1"/>
  <c r="K3283" i="3"/>
  <c r="N3283" i="3" s="1"/>
  <c r="L3401" i="3"/>
  <c r="O3401" i="3" s="1"/>
  <c r="P3401" i="3" s="1"/>
  <c r="F1902" i="3"/>
  <c r="Q1961" i="3" s="1"/>
  <c r="X1961" i="3" s="1"/>
  <c r="D1902" i="3"/>
  <c r="E1903" i="3" s="1"/>
  <c r="AG1901" i="3"/>
  <c r="H2033" i="3"/>
  <c r="G1967" i="3"/>
  <c r="I2151" i="3"/>
  <c r="V3417" i="3" l="1"/>
  <c r="J3216" i="3"/>
  <c r="M3216" i="3" s="1"/>
  <c r="K3282" i="3"/>
  <c r="N3282" i="3" s="1"/>
  <c r="L3400" i="3"/>
  <c r="O3400" i="3" s="1"/>
  <c r="P3400" i="3" s="1"/>
  <c r="F1901" i="3"/>
  <c r="Q1960" i="3" s="1"/>
  <c r="X1960" i="3" s="1"/>
  <c r="D1901" i="3"/>
  <c r="E1902" i="3" s="1"/>
  <c r="AG1900" i="3"/>
  <c r="H2032" i="3"/>
  <c r="G1966" i="3"/>
  <c r="I2150" i="3"/>
  <c r="J3215" i="3" l="1"/>
  <c r="M3215" i="3" s="1"/>
  <c r="K3281" i="3"/>
  <c r="N3281" i="3" s="1"/>
  <c r="L3399" i="3"/>
  <c r="O3399" i="3" s="1"/>
  <c r="P3399" i="3" s="1"/>
  <c r="F1900" i="3"/>
  <c r="Q1959" i="3" s="1"/>
  <c r="X1959" i="3" s="1"/>
  <c r="D1900" i="3"/>
  <c r="E1901" i="3" s="1"/>
  <c r="AG1899" i="3"/>
  <c r="I2149" i="3"/>
  <c r="H2031" i="3"/>
  <c r="G1965" i="3"/>
  <c r="J3214" i="3" l="1"/>
  <c r="M3214" i="3" s="1"/>
  <c r="K3280" i="3"/>
  <c r="N3280" i="3" s="1"/>
  <c r="L3398" i="3"/>
  <c r="O3398" i="3" s="1"/>
  <c r="P3398" i="3" s="1"/>
  <c r="F1899" i="3"/>
  <c r="Q1958" i="3" s="1"/>
  <c r="X1958" i="3" s="1"/>
  <c r="D1899" i="3"/>
  <c r="E1900" i="3" s="1"/>
  <c r="AG1898" i="3"/>
  <c r="G1964" i="3"/>
  <c r="I2148" i="3"/>
  <c r="H2030" i="3"/>
  <c r="J3213" i="3" l="1"/>
  <c r="M3213" i="3" s="1"/>
  <c r="K3279" i="3"/>
  <c r="N3279" i="3" s="1"/>
  <c r="L3397" i="3"/>
  <c r="O3397" i="3" s="1"/>
  <c r="P3397" i="3" s="1"/>
  <c r="F1898" i="3"/>
  <c r="Q1957" i="3" s="1"/>
  <c r="X1957" i="3" s="1"/>
  <c r="D1898" i="3"/>
  <c r="E1899" i="3" s="1"/>
  <c r="AG1897" i="3"/>
  <c r="G1963" i="3"/>
  <c r="I2147" i="3"/>
  <c r="H2029" i="3"/>
  <c r="J3212" i="3" l="1"/>
  <c r="M3212" i="3" s="1"/>
  <c r="K3278" i="3"/>
  <c r="N3278" i="3" s="1"/>
  <c r="L3396" i="3"/>
  <c r="O3396" i="3" s="1"/>
  <c r="P3396" i="3" s="1"/>
  <c r="F1897" i="3"/>
  <c r="Q1956" i="3" s="1"/>
  <c r="X1956" i="3" s="1"/>
  <c r="D1897" i="3"/>
  <c r="E1898" i="3" s="1"/>
  <c r="AG1896" i="3"/>
  <c r="G1962" i="3"/>
  <c r="I2146" i="3"/>
  <c r="H2028" i="3"/>
  <c r="J3211" i="3" l="1"/>
  <c r="M3211" i="3" s="1"/>
  <c r="K3277" i="3"/>
  <c r="N3277" i="3" s="1"/>
  <c r="L3395" i="3"/>
  <c r="O3395" i="3" s="1"/>
  <c r="P3395" i="3" s="1"/>
  <c r="V3404" i="3"/>
  <c r="F1896" i="3"/>
  <c r="Q1955" i="3" s="1"/>
  <c r="X1955" i="3" s="1"/>
  <c r="D1896" i="3"/>
  <c r="E1897" i="3" s="1"/>
  <c r="AG1895" i="3"/>
  <c r="I2145" i="3"/>
  <c r="H2027" i="3"/>
  <c r="G1961" i="3"/>
  <c r="V3405" i="3" l="1"/>
  <c r="J3210" i="3"/>
  <c r="M3210" i="3" s="1"/>
  <c r="K3276" i="3"/>
  <c r="N3276" i="3" s="1"/>
  <c r="L3394" i="3"/>
  <c r="O3394" i="3" s="1"/>
  <c r="P3394" i="3" s="1"/>
  <c r="F1895" i="3"/>
  <c r="Q1954" i="3" s="1"/>
  <c r="X1954" i="3" s="1"/>
  <c r="D1895" i="3"/>
  <c r="E1896" i="3" s="1"/>
  <c r="AG1894" i="3"/>
  <c r="I2144" i="3"/>
  <c r="H2026" i="3"/>
  <c r="G1960" i="3"/>
  <c r="V3406" i="3" l="1"/>
  <c r="J3209" i="3"/>
  <c r="M3209" i="3" s="1"/>
  <c r="K3275" i="3"/>
  <c r="N3275" i="3" s="1"/>
  <c r="L3393" i="3"/>
  <c r="O3393" i="3" s="1"/>
  <c r="P3393" i="3" s="1"/>
  <c r="F1894" i="3"/>
  <c r="Q1953" i="3" s="1"/>
  <c r="X1953" i="3" s="1"/>
  <c r="D1894" i="3"/>
  <c r="E1895" i="3" s="1"/>
  <c r="AG1893" i="3"/>
  <c r="H2025" i="3"/>
  <c r="G1959" i="3"/>
  <c r="I2143" i="3"/>
  <c r="V3407" i="3" l="1"/>
  <c r="J3208" i="3"/>
  <c r="M3208" i="3" s="1"/>
  <c r="K3274" i="3"/>
  <c r="N3274" i="3" s="1"/>
  <c r="L3392" i="3"/>
  <c r="O3392" i="3" s="1"/>
  <c r="P3392" i="3" s="1"/>
  <c r="F1893" i="3"/>
  <c r="Q1952" i="3" s="1"/>
  <c r="X1952" i="3" s="1"/>
  <c r="D1893" i="3"/>
  <c r="E1894" i="3" s="1"/>
  <c r="AG1892" i="3"/>
  <c r="H2024" i="3"/>
  <c r="G1958" i="3"/>
  <c r="I2142" i="3"/>
  <c r="V3408" i="3" l="1"/>
  <c r="J3207" i="3"/>
  <c r="M3207" i="3" s="1"/>
  <c r="K3273" i="3"/>
  <c r="N3273" i="3" s="1"/>
  <c r="L3391" i="3"/>
  <c r="O3391" i="3" s="1"/>
  <c r="P3391" i="3" s="1"/>
  <c r="F1892" i="3"/>
  <c r="Q1951" i="3" s="1"/>
  <c r="X1951" i="3" s="1"/>
  <c r="D1892" i="3"/>
  <c r="E1893" i="3" s="1"/>
  <c r="AG1891" i="3"/>
  <c r="H2023" i="3"/>
  <c r="I2141" i="3"/>
  <c r="G1957" i="3"/>
  <c r="J3206" i="3" l="1"/>
  <c r="M3206" i="3" s="1"/>
  <c r="K3272" i="3"/>
  <c r="N3272" i="3" s="1"/>
  <c r="L3390" i="3"/>
  <c r="O3390" i="3" s="1"/>
  <c r="P3390" i="3" s="1"/>
  <c r="V3399" i="3"/>
  <c r="F1891" i="3"/>
  <c r="Q1950" i="3" s="1"/>
  <c r="X1950" i="3" s="1"/>
  <c r="D1891" i="3"/>
  <c r="E1892" i="3" s="1"/>
  <c r="AG1890" i="3"/>
  <c r="I2140" i="3"/>
  <c r="H2022" i="3"/>
  <c r="G1956" i="3"/>
  <c r="V3400" i="3" l="1"/>
  <c r="J3205" i="3"/>
  <c r="M3205" i="3" s="1"/>
  <c r="K3271" i="3"/>
  <c r="N3271" i="3" s="1"/>
  <c r="L3389" i="3"/>
  <c r="O3389" i="3" s="1"/>
  <c r="P3389" i="3" s="1"/>
  <c r="F1890" i="3"/>
  <c r="Q1949" i="3" s="1"/>
  <c r="X1949" i="3" s="1"/>
  <c r="D1890" i="3"/>
  <c r="E1891" i="3" s="1"/>
  <c r="AG1889" i="3"/>
  <c r="I2139" i="3"/>
  <c r="H2021" i="3"/>
  <c r="G1955" i="3"/>
  <c r="V3401" i="3" l="1"/>
  <c r="J3204" i="3"/>
  <c r="M3204" i="3" s="1"/>
  <c r="K3270" i="3"/>
  <c r="N3270" i="3" s="1"/>
  <c r="L3388" i="3"/>
  <c r="O3388" i="3" s="1"/>
  <c r="P3388" i="3" s="1"/>
  <c r="F1889" i="3"/>
  <c r="Q1948" i="3" s="1"/>
  <c r="X1948" i="3" s="1"/>
  <c r="D1889" i="3"/>
  <c r="E1890" i="3" s="1"/>
  <c r="AG1888" i="3"/>
  <c r="I2138" i="3"/>
  <c r="H2020" i="3"/>
  <c r="G1954" i="3"/>
  <c r="V3402" i="3" l="1"/>
  <c r="J3203" i="3"/>
  <c r="M3203" i="3" s="1"/>
  <c r="K3269" i="3"/>
  <c r="N3269" i="3" s="1"/>
  <c r="L3387" i="3"/>
  <c r="O3387" i="3" s="1"/>
  <c r="P3387" i="3" s="1"/>
  <c r="F1888" i="3"/>
  <c r="Q1947" i="3" s="1"/>
  <c r="X1947" i="3" s="1"/>
  <c r="D1888" i="3"/>
  <c r="E1889" i="3" s="1"/>
  <c r="AG1887" i="3"/>
  <c r="H2019" i="3"/>
  <c r="G1953" i="3"/>
  <c r="I2137" i="3"/>
  <c r="V3403" i="3" l="1"/>
  <c r="J3202" i="3"/>
  <c r="M3202" i="3" s="1"/>
  <c r="K3268" i="3"/>
  <c r="N3268" i="3" s="1"/>
  <c r="L3386" i="3"/>
  <c r="O3386" i="3" s="1"/>
  <c r="P3386" i="3" s="1"/>
  <c r="F1887" i="3"/>
  <c r="Q1946" i="3" s="1"/>
  <c r="X1946" i="3" s="1"/>
  <c r="D1887" i="3"/>
  <c r="E1888" i="3" s="1"/>
  <c r="AG1886" i="3"/>
  <c r="H2018" i="3"/>
  <c r="G1952" i="3"/>
  <c r="I2136" i="3"/>
  <c r="J3201" i="3" l="1"/>
  <c r="M3201" i="3" s="1"/>
  <c r="K3267" i="3"/>
  <c r="N3267" i="3" s="1"/>
  <c r="L3385" i="3"/>
  <c r="O3385" i="3" s="1"/>
  <c r="P3385" i="3" s="1"/>
  <c r="V3394" i="3"/>
  <c r="F1886" i="3"/>
  <c r="Q1945" i="3" s="1"/>
  <c r="X1945" i="3" s="1"/>
  <c r="D1886" i="3"/>
  <c r="E1887" i="3" s="1"/>
  <c r="AG1885" i="3"/>
  <c r="I2135" i="3"/>
  <c r="H2017" i="3"/>
  <c r="G1951" i="3"/>
  <c r="V3395" i="3" l="1"/>
  <c r="J3200" i="3"/>
  <c r="M3200" i="3" s="1"/>
  <c r="K3266" i="3"/>
  <c r="N3266" i="3" s="1"/>
  <c r="L3384" i="3"/>
  <c r="O3384" i="3" s="1"/>
  <c r="P3384" i="3" s="1"/>
  <c r="F1885" i="3"/>
  <c r="Q1944" i="3" s="1"/>
  <c r="X1944" i="3" s="1"/>
  <c r="D1885" i="3"/>
  <c r="E1886" i="3" s="1"/>
  <c r="AG1884" i="3"/>
  <c r="I2134" i="3"/>
  <c r="H2016" i="3"/>
  <c r="G1950" i="3"/>
  <c r="V3396" i="3" l="1"/>
  <c r="J3199" i="3"/>
  <c r="M3199" i="3" s="1"/>
  <c r="K3265" i="3"/>
  <c r="N3265" i="3" s="1"/>
  <c r="L3383" i="3"/>
  <c r="O3383" i="3" s="1"/>
  <c r="P3383" i="3" s="1"/>
  <c r="F1884" i="3"/>
  <c r="Q1943" i="3" s="1"/>
  <c r="X1943" i="3" s="1"/>
  <c r="D1884" i="3"/>
  <c r="E1885" i="3" s="1"/>
  <c r="AG1883" i="3"/>
  <c r="I2133" i="3"/>
  <c r="H2015" i="3"/>
  <c r="G1949" i="3"/>
  <c r="V3397" i="3" l="1"/>
  <c r="J3198" i="3"/>
  <c r="M3198" i="3" s="1"/>
  <c r="K3264" i="3"/>
  <c r="N3264" i="3" s="1"/>
  <c r="L3382" i="3"/>
  <c r="O3382" i="3" s="1"/>
  <c r="P3382" i="3" s="1"/>
  <c r="F1883" i="3"/>
  <c r="Q1942" i="3" s="1"/>
  <c r="X1942" i="3" s="1"/>
  <c r="D1883" i="3"/>
  <c r="E1884" i="3" s="1"/>
  <c r="AG1882" i="3"/>
  <c r="I2132" i="3"/>
  <c r="H2014" i="3"/>
  <c r="G1948" i="3"/>
  <c r="V3398" i="3" l="1"/>
  <c r="J3197" i="3"/>
  <c r="M3197" i="3" s="1"/>
  <c r="K3263" i="3"/>
  <c r="N3263" i="3" s="1"/>
  <c r="L3381" i="3"/>
  <c r="O3381" i="3" s="1"/>
  <c r="P3381" i="3" s="1"/>
  <c r="F1882" i="3"/>
  <c r="Q1941" i="3" s="1"/>
  <c r="X1941" i="3" s="1"/>
  <c r="D1882" i="3"/>
  <c r="E1883" i="3" s="1"/>
  <c r="AG1881" i="3"/>
  <c r="I2131" i="3"/>
  <c r="H2013" i="3"/>
  <c r="G1947" i="3"/>
  <c r="J3196" i="3" l="1"/>
  <c r="M3196" i="3" s="1"/>
  <c r="K3262" i="3"/>
  <c r="N3262" i="3" s="1"/>
  <c r="L3380" i="3"/>
  <c r="O3380" i="3" s="1"/>
  <c r="P3380" i="3" s="1"/>
  <c r="V3389" i="3"/>
  <c r="F1881" i="3"/>
  <c r="Q1940" i="3" s="1"/>
  <c r="X1940" i="3" s="1"/>
  <c r="D1881" i="3"/>
  <c r="E1882" i="3" s="1"/>
  <c r="AG1880" i="3"/>
  <c r="G1946" i="3"/>
  <c r="I2130" i="3"/>
  <c r="H2012" i="3"/>
  <c r="V3390" i="3" l="1"/>
  <c r="J3195" i="3"/>
  <c r="M3195" i="3" s="1"/>
  <c r="K3261" i="3"/>
  <c r="N3261" i="3" s="1"/>
  <c r="L3379" i="3"/>
  <c r="O3379" i="3" s="1"/>
  <c r="P3379" i="3" s="1"/>
  <c r="V3380" i="3" s="1"/>
  <c r="F1880" i="3"/>
  <c r="Q1939" i="3" s="1"/>
  <c r="X1939" i="3" s="1"/>
  <c r="D1880" i="3"/>
  <c r="E1881" i="3" s="1"/>
  <c r="AG1879" i="3"/>
  <c r="H2011" i="3"/>
  <c r="I2129" i="3"/>
  <c r="G1945" i="3"/>
  <c r="V3391" i="3" l="1"/>
  <c r="J3194" i="3"/>
  <c r="M3194" i="3" s="1"/>
  <c r="K3260" i="3"/>
  <c r="N3260" i="3" s="1"/>
  <c r="L3378" i="3"/>
  <c r="O3378" i="3" s="1"/>
  <c r="P3378" i="3" s="1"/>
  <c r="V3381" i="3"/>
  <c r="F1879" i="3"/>
  <c r="Q1938" i="3" s="1"/>
  <c r="X1938" i="3" s="1"/>
  <c r="D1879" i="3"/>
  <c r="E1880" i="3" s="1"/>
  <c r="AG1878" i="3"/>
  <c r="I2128" i="3"/>
  <c r="G1944" i="3"/>
  <c r="H2010" i="3"/>
  <c r="V3392" i="3" l="1"/>
  <c r="J3193" i="3"/>
  <c r="M3193" i="3" s="1"/>
  <c r="K3259" i="3"/>
  <c r="N3259" i="3" s="1"/>
  <c r="L3377" i="3"/>
  <c r="O3377" i="3" s="1"/>
  <c r="P3377" i="3" s="1"/>
  <c r="V3382" i="3"/>
  <c r="F1878" i="3"/>
  <c r="Q1937" i="3" s="1"/>
  <c r="X1937" i="3" s="1"/>
  <c r="D1878" i="3"/>
  <c r="E1879" i="3" s="1"/>
  <c r="AG1877" i="3"/>
  <c r="I2127" i="3"/>
  <c r="G1943" i="3"/>
  <c r="H2009" i="3"/>
  <c r="V3393" i="3" l="1"/>
  <c r="J3192" i="3"/>
  <c r="M3192" i="3" s="1"/>
  <c r="K3258" i="3"/>
  <c r="N3258" i="3" s="1"/>
  <c r="L3376" i="3"/>
  <c r="O3376" i="3" s="1"/>
  <c r="P3376" i="3" s="1"/>
  <c r="V3383" i="3"/>
  <c r="F1877" i="3"/>
  <c r="Q1936" i="3" s="1"/>
  <c r="X1936" i="3" s="1"/>
  <c r="D1877" i="3"/>
  <c r="E1878" i="3" s="1"/>
  <c r="AG1876" i="3"/>
  <c r="I2126" i="3"/>
  <c r="H2008" i="3"/>
  <c r="G1942" i="3"/>
  <c r="J3191" i="3" l="1"/>
  <c r="M3191" i="3" s="1"/>
  <c r="K3257" i="3"/>
  <c r="N3257" i="3" s="1"/>
  <c r="L3375" i="3"/>
  <c r="O3375" i="3" s="1"/>
  <c r="P3375" i="3" s="1"/>
  <c r="V3376" i="3" s="1"/>
  <c r="V3384" i="3"/>
  <c r="F1876" i="3"/>
  <c r="Q1935" i="3" s="1"/>
  <c r="X1935" i="3" s="1"/>
  <c r="D1876" i="3"/>
  <c r="E1877" i="3" s="1"/>
  <c r="AG1875" i="3"/>
  <c r="H2007" i="3"/>
  <c r="G1941" i="3"/>
  <c r="I2125" i="3"/>
  <c r="V3385" i="3" l="1"/>
  <c r="J3190" i="3"/>
  <c r="M3190" i="3" s="1"/>
  <c r="K3256" i="3"/>
  <c r="N3256" i="3" s="1"/>
  <c r="L3374" i="3"/>
  <c r="O3374" i="3" s="1"/>
  <c r="P3374" i="3" s="1"/>
  <c r="V3377" i="3"/>
  <c r="F1875" i="3"/>
  <c r="Q1934" i="3" s="1"/>
  <c r="X1934" i="3" s="1"/>
  <c r="D1875" i="3"/>
  <c r="E1876" i="3" s="1"/>
  <c r="AG1874" i="3"/>
  <c r="G1940" i="3"/>
  <c r="I2124" i="3"/>
  <c r="H2006" i="3"/>
  <c r="V3386" i="3" l="1"/>
  <c r="J3189" i="3"/>
  <c r="M3189" i="3" s="1"/>
  <c r="K3255" i="3"/>
  <c r="N3255" i="3" s="1"/>
  <c r="L3373" i="3"/>
  <c r="O3373" i="3" s="1"/>
  <c r="P3373" i="3" s="1"/>
  <c r="V3378" i="3"/>
  <c r="F1874" i="3"/>
  <c r="Q1933" i="3" s="1"/>
  <c r="X1933" i="3" s="1"/>
  <c r="D1874" i="3"/>
  <c r="E1875" i="3" s="1"/>
  <c r="AG1873" i="3"/>
  <c r="I2123" i="3"/>
  <c r="H2005" i="3"/>
  <c r="G1939" i="3"/>
  <c r="V3387" i="3" l="1"/>
  <c r="J3188" i="3"/>
  <c r="M3188" i="3" s="1"/>
  <c r="K3254" i="3"/>
  <c r="N3254" i="3" s="1"/>
  <c r="L3372" i="3"/>
  <c r="O3372" i="3" s="1"/>
  <c r="P3372" i="3" s="1"/>
  <c r="V3379" i="3"/>
  <c r="F1873" i="3"/>
  <c r="Q1932" i="3" s="1"/>
  <c r="X1932" i="3" s="1"/>
  <c r="D1873" i="3"/>
  <c r="E1874" i="3" s="1"/>
  <c r="AG1872" i="3"/>
  <c r="I2122" i="3"/>
  <c r="G1938" i="3"/>
  <c r="H2004" i="3"/>
  <c r="V3388" i="3" l="1"/>
  <c r="J3187" i="3"/>
  <c r="M3187" i="3" s="1"/>
  <c r="K3253" i="3"/>
  <c r="N3253" i="3" s="1"/>
  <c r="L3371" i="3"/>
  <c r="O3371" i="3" s="1"/>
  <c r="P3371" i="3" s="1"/>
  <c r="F1872" i="3"/>
  <c r="Q1931" i="3" s="1"/>
  <c r="X1931" i="3" s="1"/>
  <c r="D1872" i="3"/>
  <c r="E1873" i="3" s="1"/>
  <c r="AG1871" i="3"/>
  <c r="I2121" i="3"/>
  <c r="G1937" i="3"/>
  <c r="H2003" i="3"/>
  <c r="J3186" i="3" l="1"/>
  <c r="M3186" i="3" s="1"/>
  <c r="K3252" i="3"/>
  <c r="N3252" i="3" s="1"/>
  <c r="L3370" i="3"/>
  <c r="O3370" i="3" s="1"/>
  <c r="P3370" i="3" s="1"/>
  <c r="F1871" i="3"/>
  <c r="Q1930" i="3" s="1"/>
  <c r="X1930" i="3" s="1"/>
  <c r="D1871" i="3"/>
  <c r="AG1870" i="3"/>
  <c r="G1936" i="3"/>
  <c r="I2120" i="3"/>
  <c r="H2002" i="3"/>
  <c r="J3185" i="3" l="1"/>
  <c r="M3185" i="3" s="1"/>
  <c r="K3251" i="3"/>
  <c r="N3251" i="3" s="1"/>
  <c r="L3369" i="3"/>
  <c r="O3369" i="3" s="1"/>
  <c r="P3369" i="3" s="1"/>
  <c r="E1872" i="3"/>
  <c r="F1870" i="3"/>
  <c r="Q1929" i="3" s="1"/>
  <c r="X1929" i="3" s="1"/>
  <c r="D1870" i="3"/>
  <c r="E1871" i="3" s="1"/>
  <c r="AG1869" i="3"/>
  <c r="H2001" i="3"/>
  <c r="G1935" i="3"/>
  <c r="I2119" i="3"/>
  <c r="J3184" i="3" l="1"/>
  <c r="M3184" i="3" s="1"/>
  <c r="K3250" i="3"/>
  <c r="N3250" i="3" s="1"/>
  <c r="L3368" i="3"/>
  <c r="O3368" i="3" s="1"/>
  <c r="P3368" i="3" s="1"/>
  <c r="F1869" i="3"/>
  <c r="Q1928" i="3" s="1"/>
  <c r="X1928" i="3" s="1"/>
  <c r="D1869" i="3"/>
  <c r="E1870" i="3" s="1"/>
  <c r="AG1868" i="3"/>
  <c r="G1934" i="3"/>
  <c r="I2118" i="3"/>
  <c r="H2000" i="3"/>
  <c r="J3183" i="3" l="1"/>
  <c r="M3183" i="3" s="1"/>
  <c r="K3249" i="3"/>
  <c r="N3249" i="3" s="1"/>
  <c r="L3367" i="3"/>
  <c r="O3367" i="3" s="1"/>
  <c r="P3367" i="3" s="1"/>
  <c r="F1868" i="3"/>
  <c r="Q1927" i="3" s="1"/>
  <c r="X1927" i="3" s="1"/>
  <c r="D1868" i="3"/>
  <c r="E1869" i="3" s="1"/>
  <c r="AG1867" i="3"/>
  <c r="H1999" i="3"/>
  <c r="G1933" i="3"/>
  <c r="I2117" i="3"/>
  <c r="J3182" i="3" l="1"/>
  <c r="M3182" i="3" s="1"/>
  <c r="K3248" i="3"/>
  <c r="N3248" i="3" s="1"/>
  <c r="L3366" i="3"/>
  <c r="O3366" i="3" s="1"/>
  <c r="P3366" i="3" s="1"/>
  <c r="F1867" i="3"/>
  <c r="Q1926" i="3" s="1"/>
  <c r="X1926" i="3" s="1"/>
  <c r="D1867" i="3"/>
  <c r="E1868" i="3" s="1"/>
  <c r="AG1866" i="3"/>
  <c r="H1998" i="3"/>
  <c r="G1932" i="3"/>
  <c r="I2116" i="3"/>
  <c r="J3181" i="3" l="1"/>
  <c r="M3181" i="3" s="1"/>
  <c r="K3247" i="3"/>
  <c r="N3247" i="3" s="1"/>
  <c r="L3365" i="3"/>
  <c r="O3365" i="3" s="1"/>
  <c r="P3365" i="3" s="1"/>
  <c r="F1866" i="3"/>
  <c r="Q1925" i="3" s="1"/>
  <c r="X1925" i="3" s="1"/>
  <c r="D1866" i="3"/>
  <c r="E1867" i="3" s="1"/>
  <c r="AG1865" i="3"/>
  <c r="H1997" i="3"/>
  <c r="G1931" i="3"/>
  <c r="I2115" i="3"/>
  <c r="J3180" i="3" l="1"/>
  <c r="M3180" i="3" s="1"/>
  <c r="K3246" i="3"/>
  <c r="N3246" i="3" s="1"/>
  <c r="L3364" i="3"/>
  <c r="O3364" i="3" s="1"/>
  <c r="P3364" i="3" s="1"/>
  <c r="F1865" i="3"/>
  <c r="Q1924" i="3" s="1"/>
  <c r="X1924" i="3" s="1"/>
  <c r="D1865" i="3"/>
  <c r="E1866" i="3" s="1"/>
  <c r="AG1864" i="3"/>
  <c r="H1996" i="3"/>
  <c r="G1930" i="3"/>
  <c r="I2114" i="3"/>
  <c r="J3179" i="3" l="1"/>
  <c r="M3179" i="3" s="1"/>
  <c r="K3245" i="3"/>
  <c r="N3245" i="3" s="1"/>
  <c r="L3363" i="3"/>
  <c r="O3363" i="3" s="1"/>
  <c r="P3363" i="3" s="1"/>
  <c r="F1864" i="3"/>
  <c r="Q1923" i="3" s="1"/>
  <c r="X1923" i="3" s="1"/>
  <c r="D1864" i="3"/>
  <c r="E1865" i="3" s="1"/>
  <c r="AG1863" i="3"/>
  <c r="I2113" i="3"/>
  <c r="H1995" i="3"/>
  <c r="G1929" i="3"/>
  <c r="J3178" i="3" l="1"/>
  <c r="M3178" i="3" s="1"/>
  <c r="K3244" i="3"/>
  <c r="N3244" i="3" s="1"/>
  <c r="L3362" i="3"/>
  <c r="O3362" i="3" s="1"/>
  <c r="P3362" i="3" s="1"/>
  <c r="V3371" i="3"/>
  <c r="F1863" i="3"/>
  <c r="Q1922" i="3" s="1"/>
  <c r="X1922" i="3" s="1"/>
  <c r="D1863" i="3"/>
  <c r="E1864" i="3" s="1"/>
  <c r="AG1862" i="3"/>
  <c r="G1928" i="3"/>
  <c r="I2112" i="3"/>
  <c r="H1994" i="3"/>
  <c r="V3372" i="3" l="1"/>
  <c r="J3177" i="3"/>
  <c r="M3177" i="3" s="1"/>
  <c r="K3243" i="3"/>
  <c r="N3243" i="3" s="1"/>
  <c r="L3361" i="3"/>
  <c r="O3361" i="3" s="1"/>
  <c r="P3361" i="3" s="1"/>
  <c r="F1862" i="3"/>
  <c r="Q1921" i="3" s="1"/>
  <c r="X1921" i="3" s="1"/>
  <c r="D1862" i="3"/>
  <c r="E1863" i="3" s="1"/>
  <c r="AG1861" i="3"/>
  <c r="I2111" i="3"/>
  <c r="H1993" i="3"/>
  <c r="G1927" i="3"/>
  <c r="V3373" i="3" l="1"/>
  <c r="J3176" i="3"/>
  <c r="M3176" i="3" s="1"/>
  <c r="K3242" i="3"/>
  <c r="N3242" i="3" s="1"/>
  <c r="L3360" i="3"/>
  <c r="O3360" i="3" s="1"/>
  <c r="P3360" i="3" s="1"/>
  <c r="F1861" i="3"/>
  <c r="Q1920" i="3" s="1"/>
  <c r="X1920" i="3" s="1"/>
  <c r="D1861" i="3"/>
  <c r="E1862" i="3" s="1"/>
  <c r="AG1860" i="3"/>
  <c r="I2110" i="3"/>
  <c r="H1992" i="3"/>
  <c r="G1926" i="3"/>
  <c r="V3374" i="3" l="1"/>
  <c r="J3175" i="3"/>
  <c r="M3175" i="3" s="1"/>
  <c r="K3241" i="3"/>
  <c r="N3241" i="3" s="1"/>
  <c r="L3359" i="3"/>
  <c r="O3359" i="3" s="1"/>
  <c r="P3359" i="3" s="1"/>
  <c r="F1860" i="3"/>
  <c r="Q1919" i="3" s="1"/>
  <c r="X1919" i="3" s="1"/>
  <c r="D1860" i="3"/>
  <c r="E1861" i="3" s="1"/>
  <c r="AG1859" i="3"/>
  <c r="I2109" i="3"/>
  <c r="H1991" i="3"/>
  <c r="G1925" i="3"/>
  <c r="V3375" i="3" l="1"/>
  <c r="J3174" i="3"/>
  <c r="M3174" i="3" s="1"/>
  <c r="K3240" i="3"/>
  <c r="N3240" i="3" s="1"/>
  <c r="L3358" i="3"/>
  <c r="O3358" i="3" s="1"/>
  <c r="P3358" i="3" s="1"/>
  <c r="F1859" i="3"/>
  <c r="Q1918" i="3" s="1"/>
  <c r="X1918" i="3" s="1"/>
  <c r="D1859" i="3"/>
  <c r="E1860" i="3" s="1"/>
  <c r="AG1858" i="3"/>
  <c r="H1990" i="3"/>
  <c r="G1924" i="3"/>
  <c r="I2108" i="3"/>
  <c r="J3173" i="3" l="1"/>
  <c r="M3173" i="3" s="1"/>
  <c r="K3239" i="3"/>
  <c r="N3239" i="3" s="1"/>
  <c r="L3357" i="3"/>
  <c r="O3357" i="3" s="1"/>
  <c r="P3357" i="3" s="1"/>
  <c r="V3366" i="3"/>
  <c r="F1858" i="3"/>
  <c r="Q1917" i="3" s="1"/>
  <c r="X1917" i="3" s="1"/>
  <c r="D1858" i="3"/>
  <c r="AG1857" i="3"/>
  <c r="I2107" i="3"/>
  <c r="H1989" i="3"/>
  <c r="G1923" i="3"/>
  <c r="V3367" i="3" l="1"/>
  <c r="J3172" i="3"/>
  <c r="M3172" i="3" s="1"/>
  <c r="K3238" i="3"/>
  <c r="N3238" i="3" s="1"/>
  <c r="L3356" i="3"/>
  <c r="O3356" i="3" s="1"/>
  <c r="P3356" i="3" s="1"/>
  <c r="E1859" i="3"/>
  <c r="F1857" i="3"/>
  <c r="Q1916" i="3" s="1"/>
  <c r="X1916" i="3" s="1"/>
  <c r="D1857" i="3"/>
  <c r="AG1856" i="3"/>
  <c r="I2106" i="3"/>
  <c r="G1922" i="3"/>
  <c r="H1988" i="3"/>
  <c r="V3368" i="3" l="1"/>
  <c r="J3171" i="3"/>
  <c r="M3171" i="3" s="1"/>
  <c r="K3237" i="3"/>
  <c r="N3237" i="3" s="1"/>
  <c r="L3355" i="3"/>
  <c r="O3355" i="3" s="1"/>
  <c r="P3355" i="3" s="1"/>
  <c r="E1858" i="3"/>
  <c r="F1856" i="3"/>
  <c r="Q1915" i="3" s="1"/>
  <c r="X1915" i="3" s="1"/>
  <c r="D1856" i="3"/>
  <c r="E1857" i="3" s="1"/>
  <c r="AG1855" i="3"/>
  <c r="I2105" i="3"/>
  <c r="G1921" i="3"/>
  <c r="H1987" i="3"/>
  <c r="V3369" i="3" l="1"/>
  <c r="J3170" i="3"/>
  <c r="M3170" i="3" s="1"/>
  <c r="K3236" i="3"/>
  <c r="N3236" i="3" s="1"/>
  <c r="L3354" i="3"/>
  <c r="O3354" i="3" s="1"/>
  <c r="P3354" i="3" s="1"/>
  <c r="F1855" i="3"/>
  <c r="Q1914" i="3" s="1"/>
  <c r="X1914" i="3" s="1"/>
  <c r="D1855" i="3"/>
  <c r="E1856" i="3" s="1"/>
  <c r="AG1854" i="3"/>
  <c r="H1986" i="3"/>
  <c r="G1920" i="3"/>
  <c r="I2104" i="3"/>
  <c r="V3370" i="3" l="1"/>
  <c r="J3169" i="3"/>
  <c r="M3169" i="3" s="1"/>
  <c r="K3235" i="3"/>
  <c r="N3235" i="3" s="1"/>
  <c r="L3353" i="3"/>
  <c r="O3353" i="3" s="1"/>
  <c r="P3353" i="3" s="1"/>
  <c r="F1854" i="3"/>
  <c r="Q1913" i="3" s="1"/>
  <c r="X1913" i="3" s="1"/>
  <c r="D1854" i="3"/>
  <c r="E1855" i="3" s="1"/>
  <c r="AG1853" i="3"/>
  <c r="H1985" i="3"/>
  <c r="G1919" i="3"/>
  <c r="I2103" i="3"/>
  <c r="J3168" i="3" l="1"/>
  <c r="M3168" i="3" s="1"/>
  <c r="K3234" i="3"/>
  <c r="N3234" i="3" s="1"/>
  <c r="L3352" i="3"/>
  <c r="O3352" i="3" s="1"/>
  <c r="P3352" i="3" s="1"/>
  <c r="V3361" i="3"/>
  <c r="F1853" i="3"/>
  <c r="Q1912" i="3" s="1"/>
  <c r="X1912" i="3" s="1"/>
  <c r="D1853" i="3"/>
  <c r="E1854" i="3" s="1"/>
  <c r="AG1852" i="3"/>
  <c r="H1984" i="3"/>
  <c r="I2102" i="3"/>
  <c r="G1918" i="3"/>
  <c r="V3362" i="3" l="1"/>
  <c r="J3167" i="3"/>
  <c r="M3167" i="3" s="1"/>
  <c r="K3233" i="3"/>
  <c r="N3233" i="3" s="1"/>
  <c r="L3351" i="3"/>
  <c r="O3351" i="3" s="1"/>
  <c r="P3351" i="3" s="1"/>
  <c r="F1852" i="3"/>
  <c r="Q1911" i="3" s="1"/>
  <c r="X1911" i="3" s="1"/>
  <c r="D1852" i="3"/>
  <c r="E1853" i="3" s="1"/>
  <c r="AG1851" i="3"/>
  <c r="H1983" i="3"/>
  <c r="G1917" i="3"/>
  <c r="I2101" i="3"/>
  <c r="V3363" i="3" l="1"/>
  <c r="J3166" i="3"/>
  <c r="M3166" i="3" s="1"/>
  <c r="K3232" i="3"/>
  <c r="N3232" i="3" s="1"/>
  <c r="L3350" i="3"/>
  <c r="O3350" i="3" s="1"/>
  <c r="P3350" i="3" s="1"/>
  <c r="F1851" i="3"/>
  <c r="Q1910" i="3" s="1"/>
  <c r="X1910" i="3" s="1"/>
  <c r="D1851" i="3"/>
  <c r="AG1850" i="3"/>
  <c r="I2100" i="3"/>
  <c r="H1982" i="3"/>
  <c r="G1916" i="3"/>
  <c r="V3364" i="3" l="1"/>
  <c r="J3165" i="3"/>
  <c r="M3165" i="3" s="1"/>
  <c r="K3231" i="3"/>
  <c r="N3231" i="3" s="1"/>
  <c r="L3349" i="3"/>
  <c r="O3349" i="3" s="1"/>
  <c r="P3349" i="3" s="1"/>
  <c r="E1852" i="3"/>
  <c r="F1850" i="3"/>
  <c r="Q1909" i="3" s="1"/>
  <c r="X1909" i="3" s="1"/>
  <c r="D1850" i="3"/>
  <c r="E1851" i="3" s="1"/>
  <c r="AG1849" i="3"/>
  <c r="H1981" i="3"/>
  <c r="G1915" i="3"/>
  <c r="I2099" i="3"/>
  <c r="V3365" i="3" l="1"/>
  <c r="J3164" i="3"/>
  <c r="M3164" i="3" s="1"/>
  <c r="K3230" i="3"/>
  <c r="N3230" i="3" s="1"/>
  <c r="L3348" i="3"/>
  <c r="O3348" i="3" s="1"/>
  <c r="P3348" i="3" s="1"/>
  <c r="F1849" i="3"/>
  <c r="Q1908" i="3" s="1"/>
  <c r="X1908" i="3" s="1"/>
  <c r="D1849" i="3"/>
  <c r="E1850" i="3" s="1"/>
  <c r="AG1848" i="3"/>
  <c r="H1980" i="3"/>
  <c r="G1914" i="3"/>
  <c r="I2098" i="3"/>
  <c r="J3163" i="3" l="1"/>
  <c r="M3163" i="3" s="1"/>
  <c r="K3229" i="3"/>
  <c r="N3229" i="3" s="1"/>
  <c r="L3347" i="3"/>
  <c r="O3347" i="3" s="1"/>
  <c r="P3347" i="3" s="1"/>
  <c r="V3356" i="3"/>
  <c r="F1848" i="3"/>
  <c r="Q1907" i="3" s="1"/>
  <c r="X1907" i="3" s="1"/>
  <c r="D1848" i="3"/>
  <c r="E1849" i="3" s="1"/>
  <c r="AG1847" i="3"/>
  <c r="G1913" i="3"/>
  <c r="H1979" i="3"/>
  <c r="I2097" i="3"/>
  <c r="V3357" i="3" l="1"/>
  <c r="J3162" i="3"/>
  <c r="M3162" i="3" s="1"/>
  <c r="K3228" i="3"/>
  <c r="N3228" i="3" s="1"/>
  <c r="L3346" i="3"/>
  <c r="O3346" i="3" s="1"/>
  <c r="P3346" i="3" s="1"/>
  <c r="F1847" i="3"/>
  <c r="Q1906" i="3" s="1"/>
  <c r="X1906" i="3" s="1"/>
  <c r="D1847" i="3"/>
  <c r="E1848" i="3" s="1"/>
  <c r="AG1846" i="3"/>
  <c r="H1978" i="3"/>
  <c r="G1912" i="3"/>
  <c r="I2096" i="3"/>
  <c r="V3358" i="3" l="1"/>
  <c r="J3161" i="3"/>
  <c r="M3161" i="3" s="1"/>
  <c r="K3227" i="3"/>
  <c r="N3227" i="3" s="1"/>
  <c r="L3345" i="3"/>
  <c r="O3345" i="3" s="1"/>
  <c r="P3345" i="3" s="1"/>
  <c r="F1846" i="3"/>
  <c r="Q1905" i="3" s="1"/>
  <c r="X1905" i="3" s="1"/>
  <c r="D1846" i="3"/>
  <c r="E1847" i="3" s="1"/>
  <c r="AG1845" i="3"/>
  <c r="H1977" i="3"/>
  <c r="I2095" i="3"/>
  <c r="G1911" i="3"/>
  <c r="V3359" i="3" l="1"/>
  <c r="J3160" i="3"/>
  <c r="M3160" i="3" s="1"/>
  <c r="K3226" i="3"/>
  <c r="N3226" i="3" s="1"/>
  <c r="L3344" i="3"/>
  <c r="O3344" i="3" s="1"/>
  <c r="P3344" i="3" s="1"/>
  <c r="F1845" i="3"/>
  <c r="Q1904" i="3" s="1"/>
  <c r="X1904" i="3" s="1"/>
  <c r="D1845" i="3"/>
  <c r="E1846" i="3" s="1"/>
  <c r="AG1844" i="3"/>
  <c r="H1976" i="3"/>
  <c r="G1910" i="3"/>
  <c r="I2094" i="3"/>
  <c r="V3360" i="3" l="1"/>
  <c r="J3159" i="3"/>
  <c r="M3159" i="3" s="1"/>
  <c r="K3225" i="3"/>
  <c r="N3225" i="3" s="1"/>
  <c r="L3343" i="3"/>
  <c r="O3343" i="3" s="1"/>
  <c r="P3343" i="3" s="1"/>
  <c r="F1844" i="3"/>
  <c r="Q1903" i="3" s="1"/>
  <c r="X1903" i="3" s="1"/>
  <c r="D1844" i="3"/>
  <c r="E1845" i="3" s="1"/>
  <c r="AG1843" i="3"/>
  <c r="G1909" i="3"/>
  <c r="H1975" i="3"/>
  <c r="I2093" i="3"/>
  <c r="J3158" i="3" l="1"/>
  <c r="M3158" i="3" s="1"/>
  <c r="K3224" i="3"/>
  <c r="N3224" i="3" s="1"/>
  <c r="L3342" i="3"/>
  <c r="O3342" i="3" s="1"/>
  <c r="P3342" i="3" s="1"/>
  <c r="V3351" i="3"/>
  <c r="F1843" i="3"/>
  <c r="Q1902" i="3" s="1"/>
  <c r="X1902" i="3" s="1"/>
  <c r="D1843" i="3"/>
  <c r="E1844" i="3" s="1"/>
  <c r="AG1842" i="3"/>
  <c r="I2092" i="3"/>
  <c r="H1974" i="3"/>
  <c r="G1908" i="3"/>
  <c r="V3352" i="3" l="1"/>
  <c r="J3157" i="3"/>
  <c r="M3157" i="3" s="1"/>
  <c r="K3223" i="3"/>
  <c r="N3223" i="3" s="1"/>
  <c r="L3341" i="3"/>
  <c r="O3341" i="3" s="1"/>
  <c r="P3341" i="3" s="1"/>
  <c r="F1842" i="3"/>
  <c r="Q1901" i="3" s="1"/>
  <c r="X1901" i="3" s="1"/>
  <c r="D1842" i="3"/>
  <c r="E1843" i="3" s="1"/>
  <c r="AG1841" i="3"/>
  <c r="H1973" i="3"/>
  <c r="G1907" i="3"/>
  <c r="I2091" i="3"/>
  <c r="V3353" i="3" l="1"/>
  <c r="J3156" i="3"/>
  <c r="M3156" i="3" s="1"/>
  <c r="K3222" i="3"/>
  <c r="N3222" i="3" s="1"/>
  <c r="L3340" i="3"/>
  <c r="O3340" i="3" s="1"/>
  <c r="P3340" i="3" s="1"/>
  <c r="F1841" i="3"/>
  <c r="Q1900" i="3" s="1"/>
  <c r="X1900" i="3" s="1"/>
  <c r="D1841" i="3"/>
  <c r="E1842" i="3" s="1"/>
  <c r="AG1840" i="3"/>
  <c r="G1906" i="3"/>
  <c r="I2090" i="3"/>
  <c r="H1972" i="3"/>
  <c r="V3354" i="3" l="1"/>
  <c r="J3155" i="3"/>
  <c r="M3155" i="3" s="1"/>
  <c r="K3221" i="3"/>
  <c r="N3221" i="3" s="1"/>
  <c r="L3339" i="3"/>
  <c r="O3339" i="3" s="1"/>
  <c r="P3339" i="3" s="1"/>
  <c r="F1840" i="3"/>
  <c r="Q1899" i="3" s="1"/>
  <c r="X1899" i="3" s="1"/>
  <c r="D1840" i="3"/>
  <c r="E1841" i="3" s="1"/>
  <c r="AG1839" i="3"/>
  <c r="I2089" i="3"/>
  <c r="H1971" i="3"/>
  <c r="G1905" i="3"/>
  <c r="V3355" i="3" l="1"/>
  <c r="J3154" i="3"/>
  <c r="M3154" i="3" s="1"/>
  <c r="K3220" i="3"/>
  <c r="N3220" i="3" s="1"/>
  <c r="L3338" i="3"/>
  <c r="O3338" i="3" s="1"/>
  <c r="P3338" i="3" s="1"/>
  <c r="F1839" i="3"/>
  <c r="Q1898" i="3" s="1"/>
  <c r="X1898" i="3" s="1"/>
  <c r="D1839" i="3"/>
  <c r="E1840" i="3" s="1"/>
  <c r="AG1838" i="3"/>
  <c r="H1970" i="3"/>
  <c r="G1904" i="3"/>
  <c r="I2088" i="3"/>
  <c r="J3153" i="3" l="1"/>
  <c r="M3153" i="3" s="1"/>
  <c r="K3219" i="3"/>
  <c r="N3219" i="3" s="1"/>
  <c r="L3337" i="3"/>
  <c r="O3337" i="3" s="1"/>
  <c r="P3337" i="3" s="1"/>
  <c r="V3346" i="3"/>
  <c r="F1838" i="3"/>
  <c r="Q1897" i="3" s="1"/>
  <c r="X1897" i="3" s="1"/>
  <c r="D1838" i="3"/>
  <c r="E1839" i="3" s="1"/>
  <c r="AG1837" i="3"/>
  <c r="I2087" i="3"/>
  <c r="H1969" i="3"/>
  <c r="G1903" i="3"/>
  <c r="V3347" i="3" l="1"/>
  <c r="J3152" i="3"/>
  <c r="M3152" i="3" s="1"/>
  <c r="K3218" i="3"/>
  <c r="N3218" i="3" s="1"/>
  <c r="L3336" i="3"/>
  <c r="O3336" i="3" s="1"/>
  <c r="P3336" i="3" s="1"/>
  <c r="V3337" i="3" s="1"/>
  <c r="F1837" i="3"/>
  <c r="Q1896" i="3" s="1"/>
  <c r="X1896" i="3" s="1"/>
  <c r="D1837" i="3"/>
  <c r="E1838" i="3" s="1"/>
  <c r="AG1836" i="3"/>
  <c r="G1902" i="3"/>
  <c r="I2086" i="3"/>
  <c r="H1968" i="3"/>
  <c r="V3348" i="3" l="1"/>
  <c r="J3151" i="3"/>
  <c r="M3151" i="3" s="1"/>
  <c r="K3217" i="3"/>
  <c r="N3217" i="3" s="1"/>
  <c r="L3335" i="3"/>
  <c r="O3335" i="3" s="1"/>
  <c r="P3335" i="3" s="1"/>
  <c r="V3338" i="3"/>
  <c r="F1836" i="3"/>
  <c r="Q1895" i="3" s="1"/>
  <c r="X1895" i="3" s="1"/>
  <c r="D1836" i="3"/>
  <c r="AG1835" i="3"/>
  <c r="I2085" i="3"/>
  <c r="G1901" i="3"/>
  <c r="H1967" i="3"/>
  <c r="V3349" i="3" l="1"/>
  <c r="J3150" i="3"/>
  <c r="M3150" i="3" s="1"/>
  <c r="K3216" i="3"/>
  <c r="N3216" i="3" s="1"/>
  <c r="L3334" i="3"/>
  <c r="O3334" i="3" s="1"/>
  <c r="P3334" i="3" s="1"/>
  <c r="E1837" i="3"/>
  <c r="V3339" i="3"/>
  <c r="F1835" i="3"/>
  <c r="Q1894" i="3" s="1"/>
  <c r="X1894" i="3" s="1"/>
  <c r="D1835" i="3"/>
  <c r="E1836" i="3" s="1"/>
  <c r="AG1834" i="3"/>
  <c r="I2084" i="3"/>
  <c r="G1900" i="3"/>
  <c r="H1966" i="3"/>
  <c r="V3350" i="3" l="1"/>
  <c r="J3149" i="3"/>
  <c r="M3149" i="3" s="1"/>
  <c r="K3215" i="3"/>
  <c r="N3215" i="3" s="1"/>
  <c r="L3333" i="3"/>
  <c r="O3333" i="3" s="1"/>
  <c r="P3333" i="3" s="1"/>
  <c r="V3340" i="3"/>
  <c r="F1834" i="3"/>
  <c r="Q1893" i="3" s="1"/>
  <c r="X1893" i="3" s="1"/>
  <c r="D1834" i="3"/>
  <c r="AG1833" i="3"/>
  <c r="H1965" i="3"/>
  <c r="I2083" i="3"/>
  <c r="G1899" i="3"/>
  <c r="J3148" i="3" l="1"/>
  <c r="M3148" i="3" s="1"/>
  <c r="K3214" i="3"/>
  <c r="N3214" i="3" s="1"/>
  <c r="L3332" i="3"/>
  <c r="O3332" i="3" s="1"/>
  <c r="P3332" i="3" s="1"/>
  <c r="V3341" i="3"/>
  <c r="E1835" i="3"/>
  <c r="F1833" i="3"/>
  <c r="Q1892" i="3" s="1"/>
  <c r="X1892" i="3" s="1"/>
  <c r="D1833" i="3"/>
  <c r="E1834" i="3" s="1"/>
  <c r="AG1832" i="3"/>
  <c r="I2082" i="3"/>
  <c r="H1964" i="3"/>
  <c r="G1898" i="3"/>
  <c r="V3342" i="3" l="1"/>
  <c r="J3147" i="3"/>
  <c r="M3147" i="3" s="1"/>
  <c r="K3213" i="3"/>
  <c r="N3213" i="3" s="1"/>
  <c r="L3331" i="3"/>
  <c r="O3331" i="3" s="1"/>
  <c r="P3331" i="3" s="1"/>
  <c r="F1832" i="3"/>
  <c r="Q1891" i="3" s="1"/>
  <c r="X1891" i="3" s="1"/>
  <c r="D1832" i="3"/>
  <c r="E1833" i="3" s="1"/>
  <c r="AG1831" i="3"/>
  <c r="H1963" i="3"/>
  <c r="G1897" i="3"/>
  <c r="I2081" i="3"/>
  <c r="V3343" i="3" l="1"/>
  <c r="J3146" i="3"/>
  <c r="M3146" i="3" s="1"/>
  <c r="K3212" i="3"/>
  <c r="N3212" i="3" s="1"/>
  <c r="L3330" i="3"/>
  <c r="O3330" i="3" s="1"/>
  <c r="P3330" i="3" s="1"/>
  <c r="F1831" i="3"/>
  <c r="Q1890" i="3" s="1"/>
  <c r="X1890" i="3" s="1"/>
  <c r="D1831" i="3"/>
  <c r="E1832" i="3" s="1"/>
  <c r="AG1830" i="3"/>
  <c r="I2080" i="3"/>
  <c r="H1962" i="3"/>
  <c r="G1896" i="3"/>
  <c r="V3344" i="3" l="1"/>
  <c r="J3145" i="3"/>
  <c r="M3145" i="3" s="1"/>
  <c r="K3211" i="3"/>
  <c r="N3211" i="3" s="1"/>
  <c r="L3329" i="3"/>
  <c r="O3329" i="3" s="1"/>
  <c r="P3329" i="3" s="1"/>
  <c r="F1830" i="3"/>
  <c r="Q1889" i="3" s="1"/>
  <c r="X1889" i="3" s="1"/>
  <c r="D1830" i="3"/>
  <c r="AG1829" i="3"/>
  <c r="I2079" i="3"/>
  <c r="H1961" i="3"/>
  <c r="G1895" i="3"/>
  <c r="V3345" i="3" l="1"/>
  <c r="J3144" i="3"/>
  <c r="M3144" i="3" s="1"/>
  <c r="K3210" i="3"/>
  <c r="N3210" i="3" s="1"/>
  <c r="L3328" i="3"/>
  <c r="O3328" i="3" s="1"/>
  <c r="P3328" i="3" s="1"/>
  <c r="E1831" i="3"/>
  <c r="F1829" i="3"/>
  <c r="Q1888" i="3" s="1"/>
  <c r="X1888" i="3" s="1"/>
  <c r="D1829" i="3"/>
  <c r="AG1828" i="3"/>
  <c r="H1960" i="3"/>
  <c r="I2078" i="3"/>
  <c r="G1894" i="3"/>
  <c r="J3143" i="3" l="1"/>
  <c r="M3143" i="3" s="1"/>
  <c r="K3209" i="3"/>
  <c r="N3209" i="3" s="1"/>
  <c r="L3327" i="3"/>
  <c r="O3327" i="3" s="1"/>
  <c r="P3327" i="3" s="1"/>
  <c r="E1830" i="3"/>
  <c r="F1828" i="3"/>
  <c r="Q1887" i="3" s="1"/>
  <c r="X1887" i="3" s="1"/>
  <c r="D1828" i="3"/>
  <c r="E1829" i="3" s="1"/>
  <c r="AG1827" i="3"/>
  <c r="H1959" i="3"/>
  <c r="G1893" i="3"/>
  <c r="I2077" i="3"/>
  <c r="J3142" i="3" l="1"/>
  <c r="M3142" i="3" s="1"/>
  <c r="K3208" i="3"/>
  <c r="N3208" i="3" s="1"/>
  <c r="L3326" i="3"/>
  <c r="O3326" i="3" s="1"/>
  <c r="P3326" i="3" s="1"/>
  <c r="F1827" i="3"/>
  <c r="Q1886" i="3" s="1"/>
  <c r="X1886" i="3" s="1"/>
  <c r="D1827" i="3"/>
  <c r="E1828" i="3" s="1"/>
  <c r="AG1826" i="3"/>
  <c r="G1892" i="3"/>
  <c r="I2076" i="3"/>
  <c r="H1958" i="3"/>
  <c r="J3141" i="3" l="1"/>
  <c r="M3141" i="3" s="1"/>
  <c r="K3207" i="3"/>
  <c r="N3207" i="3" s="1"/>
  <c r="L3325" i="3"/>
  <c r="O3325" i="3" s="1"/>
  <c r="P3325" i="3" s="1"/>
  <c r="F1826" i="3"/>
  <c r="Q1885" i="3" s="1"/>
  <c r="X1885" i="3" s="1"/>
  <c r="D1826" i="3"/>
  <c r="AG1825" i="3"/>
  <c r="G1891" i="3"/>
  <c r="I2075" i="3"/>
  <c r="H1957" i="3"/>
  <c r="J3140" i="3" l="1"/>
  <c r="M3140" i="3" s="1"/>
  <c r="K3206" i="3"/>
  <c r="N3206" i="3" s="1"/>
  <c r="L3324" i="3"/>
  <c r="O3324" i="3" s="1"/>
  <c r="P3324" i="3" s="1"/>
  <c r="E1827" i="3"/>
  <c r="F1825" i="3"/>
  <c r="Q1884" i="3" s="1"/>
  <c r="X1884" i="3" s="1"/>
  <c r="D1825" i="3"/>
  <c r="E1826" i="3" s="1"/>
  <c r="AG1824" i="3"/>
  <c r="H1956" i="3"/>
  <c r="G1890" i="3"/>
  <c r="I2074" i="3"/>
  <c r="J3139" i="3" l="1"/>
  <c r="M3139" i="3" s="1"/>
  <c r="K3205" i="3"/>
  <c r="N3205" i="3" s="1"/>
  <c r="L3323" i="3"/>
  <c r="O3323" i="3" s="1"/>
  <c r="P3323" i="3" s="1"/>
  <c r="V3332" i="3"/>
  <c r="F1824" i="3"/>
  <c r="Q1883" i="3" s="1"/>
  <c r="X1883" i="3" s="1"/>
  <c r="D1824" i="3"/>
  <c r="AG1823" i="3"/>
  <c r="G1889" i="3"/>
  <c r="H1955" i="3"/>
  <c r="I2073" i="3"/>
  <c r="V3333" i="3" l="1"/>
  <c r="J3138" i="3"/>
  <c r="M3138" i="3" s="1"/>
  <c r="K3204" i="3"/>
  <c r="N3204" i="3" s="1"/>
  <c r="L3322" i="3"/>
  <c r="O3322" i="3" s="1"/>
  <c r="P3322" i="3" s="1"/>
  <c r="E1825" i="3"/>
  <c r="F1823" i="3"/>
  <c r="Q1882" i="3" s="1"/>
  <c r="X1882" i="3" s="1"/>
  <c r="D1823" i="3"/>
  <c r="E1824" i="3" s="1"/>
  <c r="AG1822" i="3"/>
  <c r="I2072" i="3"/>
  <c r="G1888" i="3"/>
  <c r="H1954" i="3"/>
  <c r="V3334" i="3" l="1"/>
  <c r="J3137" i="3"/>
  <c r="M3137" i="3" s="1"/>
  <c r="K3203" i="3"/>
  <c r="N3203" i="3" s="1"/>
  <c r="L3321" i="3"/>
  <c r="O3321" i="3" s="1"/>
  <c r="P3321" i="3" s="1"/>
  <c r="F1822" i="3"/>
  <c r="Q1881" i="3" s="1"/>
  <c r="X1881" i="3" s="1"/>
  <c r="D1822" i="3"/>
  <c r="E1823" i="3" s="1"/>
  <c r="AG1821" i="3"/>
  <c r="I2071" i="3"/>
  <c r="G1887" i="3"/>
  <c r="H1953" i="3"/>
  <c r="V3335" i="3" l="1"/>
  <c r="J3136" i="3"/>
  <c r="M3136" i="3" s="1"/>
  <c r="K3202" i="3"/>
  <c r="N3202" i="3" s="1"/>
  <c r="L3320" i="3"/>
  <c r="O3320" i="3" s="1"/>
  <c r="P3320" i="3" s="1"/>
  <c r="F1821" i="3"/>
  <c r="Q1880" i="3" s="1"/>
  <c r="X1880" i="3" s="1"/>
  <c r="D1821" i="3"/>
  <c r="E1822" i="3" s="1"/>
  <c r="AG1820" i="3"/>
  <c r="I2070" i="3"/>
  <c r="H1952" i="3"/>
  <c r="G1886" i="3"/>
  <c r="V3336" i="3" l="1"/>
  <c r="J3135" i="3"/>
  <c r="M3135" i="3" s="1"/>
  <c r="K3201" i="3"/>
  <c r="N3201" i="3" s="1"/>
  <c r="L3319" i="3"/>
  <c r="O3319" i="3" s="1"/>
  <c r="P3319" i="3" s="1"/>
  <c r="F1820" i="3"/>
  <c r="Q1879" i="3" s="1"/>
  <c r="X1879" i="3" s="1"/>
  <c r="D1820" i="3"/>
  <c r="E1821" i="3" s="1"/>
  <c r="AG1819" i="3"/>
  <c r="H1951" i="3"/>
  <c r="G1885" i="3"/>
  <c r="I2069" i="3"/>
  <c r="J3134" i="3" l="1"/>
  <c r="M3134" i="3" s="1"/>
  <c r="K3200" i="3"/>
  <c r="N3200" i="3" s="1"/>
  <c r="L3318" i="3"/>
  <c r="O3318" i="3" s="1"/>
  <c r="P3318" i="3" s="1"/>
  <c r="V3327" i="3"/>
  <c r="F1819" i="3"/>
  <c r="Q1878" i="3" s="1"/>
  <c r="X1878" i="3" s="1"/>
  <c r="D1819" i="3"/>
  <c r="E1820" i="3" s="1"/>
  <c r="AG1818" i="3"/>
  <c r="I2068" i="3"/>
  <c r="H1950" i="3"/>
  <c r="G1884" i="3"/>
  <c r="V3328" i="3" l="1"/>
  <c r="J3133" i="3"/>
  <c r="M3133" i="3" s="1"/>
  <c r="K3199" i="3"/>
  <c r="N3199" i="3" s="1"/>
  <c r="L3317" i="3"/>
  <c r="O3317" i="3" s="1"/>
  <c r="P3317" i="3" s="1"/>
  <c r="F1818" i="3"/>
  <c r="Q1877" i="3" s="1"/>
  <c r="X1877" i="3" s="1"/>
  <c r="D1818" i="3"/>
  <c r="E1819" i="3" s="1"/>
  <c r="AG1817" i="3"/>
  <c r="H1949" i="3"/>
  <c r="G1883" i="3"/>
  <c r="I2067" i="3"/>
  <c r="V3329" i="3" l="1"/>
  <c r="J3132" i="3"/>
  <c r="M3132" i="3" s="1"/>
  <c r="K3198" i="3"/>
  <c r="N3198" i="3" s="1"/>
  <c r="L3316" i="3"/>
  <c r="O3316" i="3" s="1"/>
  <c r="P3316" i="3" s="1"/>
  <c r="F1817" i="3"/>
  <c r="Q1876" i="3" s="1"/>
  <c r="X1876" i="3" s="1"/>
  <c r="D1817" i="3"/>
  <c r="E1818" i="3" s="1"/>
  <c r="AG1816" i="3"/>
  <c r="I2066" i="3"/>
  <c r="G1882" i="3"/>
  <c r="H1948" i="3"/>
  <c r="V3330" i="3" l="1"/>
  <c r="J3131" i="3"/>
  <c r="M3131" i="3" s="1"/>
  <c r="K3197" i="3"/>
  <c r="N3197" i="3" s="1"/>
  <c r="L3315" i="3"/>
  <c r="O3315" i="3" s="1"/>
  <c r="P3315" i="3" s="1"/>
  <c r="F1816" i="3"/>
  <c r="Q1875" i="3" s="1"/>
  <c r="X1875" i="3" s="1"/>
  <c r="D1816" i="3"/>
  <c r="E1817" i="3" s="1"/>
  <c r="AG1815" i="3"/>
  <c r="I2065" i="3"/>
  <c r="H1947" i="3"/>
  <c r="G1881" i="3"/>
  <c r="V3331" i="3" l="1"/>
  <c r="J3130" i="3"/>
  <c r="M3130" i="3" s="1"/>
  <c r="K3196" i="3"/>
  <c r="N3196" i="3" s="1"/>
  <c r="L3314" i="3"/>
  <c r="O3314" i="3" s="1"/>
  <c r="P3314" i="3" s="1"/>
  <c r="F1815" i="3"/>
  <c r="Q1874" i="3" s="1"/>
  <c r="X1874" i="3" s="1"/>
  <c r="D1815" i="3"/>
  <c r="E1816" i="3" s="1"/>
  <c r="AG1814" i="3"/>
  <c r="I2064" i="3"/>
  <c r="H1946" i="3"/>
  <c r="G1880" i="3"/>
  <c r="J3129" i="3" l="1"/>
  <c r="M3129" i="3" s="1"/>
  <c r="K3195" i="3"/>
  <c r="N3195" i="3" s="1"/>
  <c r="L3313" i="3"/>
  <c r="O3313" i="3" s="1"/>
  <c r="P3313" i="3" s="1"/>
  <c r="V3322" i="3"/>
  <c r="F1814" i="3"/>
  <c r="Q1873" i="3" s="1"/>
  <c r="X1873" i="3" s="1"/>
  <c r="D1814" i="3"/>
  <c r="E1815" i="3" s="1"/>
  <c r="AG1813" i="3"/>
  <c r="I2063" i="3"/>
  <c r="H1945" i="3"/>
  <c r="G1879" i="3"/>
  <c r="V3323" i="3" l="1"/>
  <c r="J3128" i="3"/>
  <c r="M3128" i="3" s="1"/>
  <c r="K3194" i="3"/>
  <c r="N3194" i="3" s="1"/>
  <c r="L3312" i="3"/>
  <c r="O3312" i="3" s="1"/>
  <c r="P3312" i="3" s="1"/>
  <c r="V3313" i="3" s="1"/>
  <c r="F1813" i="3"/>
  <c r="Q1872" i="3" s="1"/>
  <c r="X1872" i="3" s="1"/>
  <c r="D1813" i="3"/>
  <c r="E1814" i="3" s="1"/>
  <c r="AG1812" i="3"/>
  <c r="H1944" i="3"/>
  <c r="G1878" i="3"/>
  <c r="I2062" i="3"/>
  <c r="V3324" i="3" l="1"/>
  <c r="J3127" i="3"/>
  <c r="M3127" i="3" s="1"/>
  <c r="K3193" i="3"/>
  <c r="N3193" i="3" s="1"/>
  <c r="L3311" i="3"/>
  <c r="O3311" i="3" s="1"/>
  <c r="P3311" i="3" s="1"/>
  <c r="V3314" i="3"/>
  <c r="F1812" i="3"/>
  <c r="Q1871" i="3" s="1"/>
  <c r="X1871" i="3" s="1"/>
  <c r="D1812" i="3"/>
  <c r="E1813" i="3" s="1"/>
  <c r="AG1811" i="3"/>
  <c r="H1943" i="3"/>
  <c r="G1877" i="3"/>
  <c r="I2061" i="3"/>
  <c r="V3325" i="3" l="1"/>
  <c r="J3126" i="3"/>
  <c r="M3126" i="3" s="1"/>
  <c r="K3192" i="3"/>
  <c r="N3192" i="3" s="1"/>
  <c r="L3310" i="3"/>
  <c r="O3310" i="3" s="1"/>
  <c r="P3310" i="3" s="1"/>
  <c r="V3315" i="3"/>
  <c r="F1811" i="3"/>
  <c r="Q1870" i="3" s="1"/>
  <c r="X1870" i="3" s="1"/>
  <c r="D1811" i="3"/>
  <c r="AG1810" i="3"/>
  <c r="H1942" i="3"/>
  <c r="I2060" i="3"/>
  <c r="G1876" i="3"/>
  <c r="V3326" i="3" l="1"/>
  <c r="J3125" i="3"/>
  <c r="M3125" i="3" s="1"/>
  <c r="K3191" i="3"/>
  <c r="N3191" i="3" s="1"/>
  <c r="L3309" i="3"/>
  <c r="O3309" i="3" s="1"/>
  <c r="P3309" i="3" s="1"/>
  <c r="E1812" i="3"/>
  <c r="V3316" i="3"/>
  <c r="F1810" i="3"/>
  <c r="Q1869" i="3" s="1"/>
  <c r="X1869" i="3" s="1"/>
  <c r="D1810" i="3"/>
  <c r="E1811" i="3" s="1"/>
  <c r="AG1809" i="3"/>
  <c r="G1875" i="3"/>
  <c r="H1941" i="3"/>
  <c r="I2059" i="3"/>
  <c r="J3124" i="3" l="1"/>
  <c r="M3124" i="3" s="1"/>
  <c r="K3190" i="3"/>
  <c r="N3190" i="3" s="1"/>
  <c r="L3308" i="3"/>
  <c r="O3308" i="3" s="1"/>
  <c r="P3308" i="3" s="1"/>
  <c r="V3317" i="3"/>
  <c r="F1809" i="3"/>
  <c r="Q1868" i="3" s="1"/>
  <c r="X1868" i="3" s="1"/>
  <c r="D1809" i="3"/>
  <c r="E1810" i="3" s="1"/>
  <c r="AG1808" i="3"/>
  <c r="I2058" i="3"/>
  <c r="H1940" i="3"/>
  <c r="G1874" i="3"/>
  <c r="V3318" i="3" l="1"/>
  <c r="J3123" i="3"/>
  <c r="M3123" i="3" s="1"/>
  <c r="K3189" i="3"/>
  <c r="N3189" i="3" s="1"/>
  <c r="L3307" i="3"/>
  <c r="O3307" i="3" s="1"/>
  <c r="P3307" i="3" s="1"/>
  <c r="F1808" i="3"/>
  <c r="Q1867" i="3" s="1"/>
  <c r="X1867" i="3" s="1"/>
  <c r="D1808" i="3"/>
  <c r="E1809" i="3" s="1"/>
  <c r="AG1807" i="3"/>
  <c r="I2057" i="3"/>
  <c r="H1939" i="3"/>
  <c r="G1873" i="3"/>
  <c r="V3319" i="3" l="1"/>
  <c r="J3122" i="3"/>
  <c r="M3122" i="3" s="1"/>
  <c r="K3188" i="3"/>
  <c r="N3188" i="3" s="1"/>
  <c r="L3306" i="3"/>
  <c r="O3306" i="3" s="1"/>
  <c r="P3306" i="3" s="1"/>
  <c r="F1807" i="3"/>
  <c r="Q1866" i="3" s="1"/>
  <c r="X1866" i="3" s="1"/>
  <c r="D1807" i="3"/>
  <c r="E1808" i="3" s="1"/>
  <c r="AG1806" i="3"/>
  <c r="I2056" i="3"/>
  <c r="H1938" i="3"/>
  <c r="G1872" i="3"/>
  <c r="V3320" i="3" l="1"/>
  <c r="J3121" i="3"/>
  <c r="M3121" i="3" s="1"/>
  <c r="K3187" i="3"/>
  <c r="N3187" i="3" s="1"/>
  <c r="L3305" i="3"/>
  <c r="O3305" i="3" s="1"/>
  <c r="P3305" i="3" s="1"/>
  <c r="F1806" i="3"/>
  <c r="Q1865" i="3" s="1"/>
  <c r="X1865" i="3" s="1"/>
  <c r="D1806" i="3"/>
  <c r="AG1805" i="3"/>
  <c r="I2055" i="3"/>
  <c r="H1937" i="3"/>
  <c r="G1871" i="3"/>
  <c r="V3321" i="3" l="1"/>
  <c r="J3120" i="3"/>
  <c r="M3120" i="3" s="1"/>
  <c r="K3186" i="3"/>
  <c r="N3186" i="3" s="1"/>
  <c r="L3304" i="3"/>
  <c r="O3304" i="3" s="1"/>
  <c r="P3304" i="3" s="1"/>
  <c r="E1807" i="3"/>
  <c r="F1805" i="3"/>
  <c r="Q1864" i="3" s="1"/>
  <c r="X1864" i="3" s="1"/>
  <c r="D1805" i="3"/>
  <c r="E1806" i="3" s="1"/>
  <c r="AG1804" i="3"/>
  <c r="G1870" i="3"/>
  <c r="I2054" i="3"/>
  <c r="H1936" i="3"/>
  <c r="J3119" i="3" l="1"/>
  <c r="M3119" i="3" s="1"/>
  <c r="K3185" i="3"/>
  <c r="N3185" i="3" s="1"/>
  <c r="L3303" i="3"/>
  <c r="O3303" i="3" s="1"/>
  <c r="P3303" i="3" s="1"/>
  <c r="F1804" i="3"/>
  <c r="Q1863" i="3" s="1"/>
  <c r="X1863" i="3" s="1"/>
  <c r="D1804" i="3"/>
  <c r="E1805" i="3" s="1"/>
  <c r="AG1803" i="3"/>
  <c r="H1935" i="3"/>
  <c r="G1869" i="3"/>
  <c r="I2053" i="3"/>
  <c r="J3118" i="3" l="1"/>
  <c r="M3118" i="3" s="1"/>
  <c r="K3184" i="3"/>
  <c r="N3184" i="3" s="1"/>
  <c r="L3302" i="3"/>
  <c r="O3302" i="3" s="1"/>
  <c r="P3302" i="3" s="1"/>
  <c r="F1803" i="3"/>
  <c r="Q1862" i="3" s="1"/>
  <c r="X1862" i="3" s="1"/>
  <c r="D1803" i="3"/>
  <c r="E1804" i="3" s="1"/>
  <c r="AG1802" i="3"/>
  <c r="G1868" i="3"/>
  <c r="I2052" i="3"/>
  <c r="H1934" i="3"/>
  <c r="J3117" i="3" l="1"/>
  <c r="M3117" i="3" s="1"/>
  <c r="K3183" i="3"/>
  <c r="N3183" i="3" s="1"/>
  <c r="L3301" i="3"/>
  <c r="O3301" i="3" s="1"/>
  <c r="P3301" i="3" s="1"/>
  <c r="F1802" i="3"/>
  <c r="Q1861" i="3" s="1"/>
  <c r="X1861" i="3" s="1"/>
  <c r="D1802" i="3"/>
  <c r="E1803" i="3" s="1"/>
  <c r="AG1801" i="3"/>
  <c r="G1867" i="3"/>
  <c r="I2051" i="3"/>
  <c r="H1933" i="3"/>
  <c r="J3116" i="3" l="1"/>
  <c r="M3116" i="3" s="1"/>
  <c r="K3182" i="3"/>
  <c r="N3182" i="3" s="1"/>
  <c r="L3300" i="3"/>
  <c r="O3300" i="3" s="1"/>
  <c r="P3300" i="3" s="1"/>
  <c r="F1801" i="3"/>
  <c r="Q1860" i="3" s="1"/>
  <c r="X1860" i="3" s="1"/>
  <c r="D1801" i="3"/>
  <c r="E1802" i="3" s="1"/>
  <c r="AG1800" i="3"/>
  <c r="G1866" i="3"/>
  <c r="I2050" i="3"/>
  <c r="H1932" i="3"/>
  <c r="J3115" i="3" l="1"/>
  <c r="M3115" i="3" s="1"/>
  <c r="K3181" i="3"/>
  <c r="N3181" i="3" s="1"/>
  <c r="L3299" i="3"/>
  <c r="O3299" i="3" s="1"/>
  <c r="P3299" i="3" s="1"/>
  <c r="V3308" i="3"/>
  <c r="F1800" i="3"/>
  <c r="Q1859" i="3" s="1"/>
  <c r="X1859" i="3" s="1"/>
  <c r="D1800" i="3"/>
  <c r="E1801" i="3" s="1"/>
  <c r="AG1799" i="3"/>
  <c r="H1931" i="3"/>
  <c r="G1865" i="3"/>
  <c r="I2049" i="3"/>
  <c r="V3309" i="3" l="1"/>
  <c r="J3114" i="3"/>
  <c r="M3114" i="3" s="1"/>
  <c r="K3180" i="3"/>
  <c r="N3180" i="3" s="1"/>
  <c r="L3298" i="3"/>
  <c r="O3298" i="3" s="1"/>
  <c r="P3298" i="3" s="1"/>
  <c r="V3299" i="3" s="1"/>
  <c r="F1799" i="3"/>
  <c r="Q1858" i="3" s="1"/>
  <c r="X1858" i="3" s="1"/>
  <c r="D1799" i="3"/>
  <c r="E1800" i="3" s="1"/>
  <c r="AG1798" i="3"/>
  <c r="I2048" i="3"/>
  <c r="H1930" i="3"/>
  <c r="G1864" i="3"/>
  <c r="V3310" i="3" l="1"/>
  <c r="J3113" i="3"/>
  <c r="M3113" i="3" s="1"/>
  <c r="K3179" i="3"/>
  <c r="N3179" i="3" s="1"/>
  <c r="L3297" i="3"/>
  <c r="O3297" i="3" s="1"/>
  <c r="P3297" i="3" s="1"/>
  <c r="V3300" i="3"/>
  <c r="F1798" i="3"/>
  <c r="Q1857" i="3" s="1"/>
  <c r="X1857" i="3" s="1"/>
  <c r="D1798" i="3"/>
  <c r="E1799" i="3" s="1"/>
  <c r="AG1797" i="3"/>
  <c r="H1929" i="3"/>
  <c r="I2047" i="3"/>
  <c r="G1863" i="3"/>
  <c r="V3311" i="3" l="1"/>
  <c r="J3112" i="3"/>
  <c r="M3112" i="3" s="1"/>
  <c r="K3178" i="3"/>
  <c r="N3178" i="3" s="1"/>
  <c r="L3296" i="3"/>
  <c r="O3296" i="3" s="1"/>
  <c r="P3296" i="3" s="1"/>
  <c r="V3301" i="3"/>
  <c r="F1797" i="3"/>
  <c r="Q1856" i="3" s="1"/>
  <c r="X1856" i="3" s="1"/>
  <c r="D1797" i="3"/>
  <c r="AG1796" i="3"/>
  <c r="H1928" i="3"/>
  <c r="G1862" i="3"/>
  <c r="I2046" i="3"/>
  <c r="V3312" i="3" l="1"/>
  <c r="J3111" i="3"/>
  <c r="M3111" i="3" s="1"/>
  <c r="K3177" i="3"/>
  <c r="N3177" i="3" s="1"/>
  <c r="L3295" i="3"/>
  <c r="O3295" i="3" s="1"/>
  <c r="P3295" i="3" s="1"/>
  <c r="E1798" i="3"/>
  <c r="V3302" i="3"/>
  <c r="F1796" i="3"/>
  <c r="Q1855" i="3" s="1"/>
  <c r="X1855" i="3" s="1"/>
  <c r="D1796" i="3"/>
  <c r="E1797" i="3" s="1"/>
  <c r="AG1795" i="3"/>
  <c r="I2045" i="3"/>
  <c r="G1861" i="3"/>
  <c r="H1927" i="3"/>
  <c r="J3110" i="3" l="1"/>
  <c r="M3110" i="3" s="1"/>
  <c r="K3176" i="3"/>
  <c r="N3176" i="3" s="1"/>
  <c r="L3294" i="3"/>
  <c r="O3294" i="3" s="1"/>
  <c r="P3294" i="3" s="1"/>
  <c r="V3303" i="3"/>
  <c r="F1795" i="3"/>
  <c r="Q1854" i="3" s="1"/>
  <c r="X1854" i="3" s="1"/>
  <c r="D1795" i="3"/>
  <c r="E1796" i="3" s="1"/>
  <c r="AG1794" i="3"/>
  <c r="G1860" i="3"/>
  <c r="I2044" i="3"/>
  <c r="H1926" i="3"/>
  <c r="V3304" i="3" l="1"/>
  <c r="J3109" i="3"/>
  <c r="M3109" i="3" s="1"/>
  <c r="K3175" i="3"/>
  <c r="N3175" i="3" s="1"/>
  <c r="L3293" i="3"/>
  <c r="O3293" i="3" s="1"/>
  <c r="P3293" i="3" s="1"/>
  <c r="F1794" i="3"/>
  <c r="Q1853" i="3" s="1"/>
  <c r="X1853" i="3" s="1"/>
  <c r="D1794" i="3"/>
  <c r="E1795" i="3" s="1"/>
  <c r="AG1793" i="3"/>
  <c r="H1925" i="3"/>
  <c r="G1859" i="3"/>
  <c r="I2043" i="3"/>
  <c r="V3305" i="3" l="1"/>
  <c r="J3108" i="3"/>
  <c r="M3108" i="3" s="1"/>
  <c r="K3174" i="3"/>
  <c r="N3174" i="3" s="1"/>
  <c r="L3292" i="3"/>
  <c r="O3292" i="3" s="1"/>
  <c r="P3292" i="3" s="1"/>
  <c r="F1793" i="3"/>
  <c r="Q1852" i="3" s="1"/>
  <c r="X1852" i="3" s="1"/>
  <c r="D1793" i="3"/>
  <c r="E1794" i="3" s="1"/>
  <c r="AG1792" i="3"/>
  <c r="H1924" i="3"/>
  <c r="G1858" i="3"/>
  <c r="I2042" i="3"/>
  <c r="V3306" i="3" l="1"/>
  <c r="J3107" i="3"/>
  <c r="M3107" i="3" s="1"/>
  <c r="K3173" i="3"/>
  <c r="N3173" i="3" s="1"/>
  <c r="L3291" i="3"/>
  <c r="O3291" i="3" s="1"/>
  <c r="P3291" i="3" s="1"/>
  <c r="F1792" i="3"/>
  <c r="Q1851" i="3" s="1"/>
  <c r="X1851" i="3" s="1"/>
  <c r="D1792" i="3"/>
  <c r="E1793" i="3" s="1"/>
  <c r="AG1791" i="3"/>
  <c r="H1923" i="3"/>
  <c r="G1857" i="3"/>
  <c r="I2041" i="3"/>
  <c r="V3307" i="3" l="1"/>
  <c r="J3106" i="3"/>
  <c r="M3106" i="3" s="1"/>
  <c r="K3172" i="3"/>
  <c r="N3172" i="3" s="1"/>
  <c r="L3290" i="3"/>
  <c r="O3290" i="3" s="1"/>
  <c r="P3290" i="3" s="1"/>
  <c r="F1791" i="3"/>
  <c r="Q1850" i="3" s="1"/>
  <c r="X1850" i="3" s="1"/>
  <c r="D1791" i="3"/>
  <c r="E1792" i="3" s="1"/>
  <c r="AG1790" i="3"/>
  <c r="H1922" i="3"/>
  <c r="G1856" i="3"/>
  <c r="I2040" i="3"/>
  <c r="J3105" i="3" l="1"/>
  <c r="M3105" i="3" s="1"/>
  <c r="K3171" i="3"/>
  <c r="N3171" i="3" s="1"/>
  <c r="L3289" i="3"/>
  <c r="O3289" i="3" s="1"/>
  <c r="P3289" i="3" s="1"/>
  <c r="F1790" i="3"/>
  <c r="Q1849" i="3" s="1"/>
  <c r="X1849" i="3" s="1"/>
  <c r="D1790" i="3"/>
  <c r="E1791" i="3" s="1"/>
  <c r="AG1789" i="3"/>
  <c r="G1855" i="3"/>
  <c r="I2039" i="3"/>
  <c r="H1921" i="3"/>
  <c r="J3104" i="3" l="1"/>
  <c r="M3104" i="3" s="1"/>
  <c r="K3170" i="3"/>
  <c r="N3170" i="3" s="1"/>
  <c r="L3288" i="3"/>
  <c r="O3288" i="3" s="1"/>
  <c r="P3288" i="3" s="1"/>
  <c r="F1789" i="3"/>
  <c r="Q1848" i="3" s="1"/>
  <c r="X1848" i="3" s="1"/>
  <c r="D1789" i="3"/>
  <c r="E1790" i="3" s="1"/>
  <c r="AG1788" i="3"/>
  <c r="G1854" i="3"/>
  <c r="I2038" i="3"/>
  <c r="H1920" i="3"/>
  <c r="J3103" i="3" l="1"/>
  <c r="M3103" i="3" s="1"/>
  <c r="K3169" i="3"/>
  <c r="N3169" i="3" s="1"/>
  <c r="L3287" i="3"/>
  <c r="O3287" i="3" s="1"/>
  <c r="P3287" i="3" s="1"/>
  <c r="F1788" i="3"/>
  <c r="Q1847" i="3" s="1"/>
  <c r="X1847" i="3" s="1"/>
  <c r="D1788" i="3"/>
  <c r="E1789" i="3" s="1"/>
  <c r="AG1787" i="3"/>
  <c r="I2037" i="3"/>
  <c r="H1919" i="3"/>
  <c r="G1853" i="3"/>
  <c r="J3102" i="3" l="1"/>
  <c r="M3102" i="3" s="1"/>
  <c r="K3168" i="3"/>
  <c r="N3168" i="3" s="1"/>
  <c r="L3286" i="3"/>
  <c r="O3286" i="3" s="1"/>
  <c r="P3286" i="3" s="1"/>
  <c r="F1787" i="3"/>
  <c r="Q1846" i="3" s="1"/>
  <c r="X1846" i="3" s="1"/>
  <c r="D1787" i="3"/>
  <c r="E1788" i="3" s="1"/>
  <c r="AG1786" i="3"/>
  <c r="G1852" i="3"/>
  <c r="I2036" i="3"/>
  <c r="H1918" i="3"/>
  <c r="J3101" i="3" l="1"/>
  <c r="M3101" i="3" s="1"/>
  <c r="K3167" i="3"/>
  <c r="N3167" i="3" s="1"/>
  <c r="L3285" i="3"/>
  <c r="O3285" i="3" s="1"/>
  <c r="P3285" i="3" s="1"/>
  <c r="V3294" i="3"/>
  <c r="F1786" i="3"/>
  <c r="Q1845" i="3" s="1"/>
  <c r="X1845" i="3" s="1"/>
  <c r="D1786" i="3"/>
  <c r="AG1785" i="3"/>
  <c r="G1851" i="3"/>
  <c r="I2035" i="3"/>
  <c r="H1917" i="3"/>
  <c r="V3295" i="3" l="1"/>
  <c r="J3100" i="3"/>
  <c r="M3100" i="3" s="1"/>
  <c r="K3166" i="3"/>
  <c r="N3166" i="3" s="1"/>
  <c r="L3284" i="3"/>
  <c r="O3284" i="3" s="1"/>
  <c r="P3284" i="3" s="1"/>
  <c r="E1787" i="3"/>
  <c r="F1785" i="3"/>
  <c r="Q1844" i="3" s="1"/>
  <c r="X1844" i="3" s="1"/>
  <c r="D1785" i="3"/>
  <c r="E1786" i="3" s="1"/>
  <c r="AG1784" i="3"/>
  <c r="H1916" i="3"/>
  <c r="G1850" i="3"/>
  <c r="I2034" i="3"/>
  <c r="V3296" i="3" l="1"/>
  <c r="J3099" i="3"/>
  <c r="M3099" i="3" s="1"/>
  <c r="K3165" i="3"/>
  <c r="N3165" i="3" s="1"/>
  <c r="L3283" i="3"/>
  <c r="O3283" i="3" s="1"/>
  <c r="P3283" i="3" s="1"/>
  <c r="F1784" i="3"/>
  <c r="Q1843" i="3" s="1"/>
  <c r="X1843" i="3" s="1"/>
  <c r="D1784" i="3"/>
  <c r="E1785" i="3" s="1"/>
  <c r="AG1783" i="3"/>
  <c r="I2033" i="3"/>
  <c r="H1915" i="3"/>
  <c r="G1849" i="3"/>
  <c r="V3297" i="3" l="1"/>
  <c r="J3098" i="3"/>
  <c r="M3098" i="3" s="1"/>
  <c r="K3164" i="3"/>
  <c r="N3164" i="3" s="1"/>
  <c r="L3282" i="3"/>
  <c r="O3282" i="3" s="1"/>
  <c r="P3282" i="3" s="1"/>
  <c r="F1783" i="3"/>
  <c r="Q1842" i="3" s="1"/>
  <c r="X1842" i="3" s="1"/>
  <c r="D1783" i="3"/>
  <c r="E1784" i="3" s="1"/>
  <c r="AG1782" i="3"/>
  <c r="H1914" i="3"/>
  <c r="I2032" i="3"/>
  <c r="G1848" i="3"/>
  <c r="V3298" i="3" l="1"/>
  <c r="J3097" i="3"/>
  <c r="M3097" i="3" s="1"/>
  <c r="K3163" i="3"/>
  <c r="N3163" i="3" s="1"/>
  <c r="L3281" i="3"/>
  <c r="O3281" i="3" s="1"/>
  <c r="P3281" i="3" s="1"/>
  <c r="F1782" i="3"/>
  <c r="Q1841" i="3" s="1"/>
  <c r="X1841" i="3" s="1"/>
  <c r="D1782" i="3"/>
  <c r="E1783" i="3" s="1"/>
  <c r="AG1781" i="3"/>
  <c r="H1913" i="3"/>
  <c r="G1847" i="3"/>
  <c r="I2031" i="3"/>
  <c r="J3096" i="3" l="1"/>
  <c r="M3096" i="3" s="1"/>
  <c r="K3162" i="3"/>
  <c r="N3162" i="3" s="1"/>
  <c r="L3280" i="3"/>
  <c r="O3280" i="3" s="1"/>
  <c r="P3280" i="3" s="1"/>
  <c r="V3289" i="3"/>
  <c r="F1781" i="3"/>
  <c r="Q1840" i="3" s="1"/>
  <c r="X1840" i="3" s="1"/>
  <c r="D1781" i="3"/>
  <c r="E1782" i="3" s="1"/>
  <c r="AG1780" i="3"/>
  <c r="H1912" i="3"/>
  <c r="I2030" i="3"/>
  <c r="G1846" i="3"/>
  <c r="V3290" i="3" l="1"/>
  <c r="J3095" i="3"/>
  <c r="M3095" i="3" s="1"/>
  <c r="K3161" i="3"/>
  <c r="N3161" i="3" s="1"/>
  <c r="L3279" i="3"/>
  <c r="O3279" i="3" s="1"/>
  <c r="P3279" i="3" s="1"/>
  <c r="F1780" i="3"/>
  <c r="Q1839" i="3" s="1"/>
  <c r="X1839" i="3" s="1"/>
  <c r="D1780" i="3"/>
  <c r="E1781" i="3" s="1"/>
  <c r="AG1779" i="3"/>
  <c r="H1911" i="3"/>
  <c r="G1845" i="3"/>
  <c r="I2029" i="3"/>
  <c r="V3291" i="3" l="1"/>
  <c r="J3094" i="3"/>
  <c r="M3094" i="3" s="1"/>
  <c r="K3160" i="3"/>
  <c r="N3160" i="3" s="1"/>
  <c r="L3278" i="3"/>
  <c r="O3278" i="3" s="1"/>
  <c r="P3278" i="3" s="1"/>
  <c r="F1779" i="3"/>
  <c r="Q1838" i="3" s="1"/>
  <c r="X1838" i="3" s="1"/>
  <c r="D1779" i="3"/>
  <c r="E1780" i="3" s="1"/>
  <c r="AG1778" i="3"/>
  <c r="H1910" i="3"/>
  <c r="G1844" i="3"/>
  <c r="I2028" i="3"/>
  <c r="V3292" i="3" l="1"/>
  <c r="J3093" i="3"/>
  <c r="M3093" i="3" s="1"/>
  <c r="K3159" i="3"/>
  <c r="N3159" i="3" s="1"/>
  <c r="L3277" i="3"/>
  <c r="O3277" i="3" s="1"/>
  <c r="P3277" i="3" s="1"/>
  <c r="F1778" i="3"/>
  <c r="Q1837" i="3" s="1"/>
  <c r="X1837" i="3" s="1"/>
  <c r="D1778" i="3"/>
  <c r="E1779" i="3" s="1"/>
  <c r="AG1777" i="3"/>
  <c r="I2027" i="3"/>
  <c r="H1909" i="3"/>
  <c r="G1843" i="3"/>
  <c r="V3293" i="3" l="1"/>
  <c r="J3092" i="3"/>
  <c r="M3092" i="3" s="1"/>
  <c r="K3158" i="3"/>
  <c r="N3158" i="3" s="1"/>
  <c r="L3276" i="3"/>
  <c r="O3276" i="3" s="1"/>
  <c r="P3276" i="3" s="1"/>
  <c r="F1777" i="3"/>
  <c r="Q1836" i="3" s="1"/>
  <c r="X1836" i="3" s="1"/>
  <c r="D1777" i="3"/>
  <c r="E1778" i="3" s="1"/>
  <c r="AG1776" i="3"/>
  <c r="H1908" i="3"/>
  <c r="G1842" i="3"/>
  <c r="I2026" i="3"/>
  <c r="J3091" i="3" l="1"/>
  <c r="M3091" i="3" s="1"/>
  <c r="K3157" i="3"/>
  <c r="N3157" i="3" s="1"/>
  <c r="L3275" i="3"/>
  <c r="O3275" i="3" s="1"/>
  <c r="P3275" i="3" s="1"/>
  <c r="V3284" i="3"/>
  <c r="F1776" i="3"/>
  <c r="Q1835" i="3" s="1"/>
  <c r="X1835" i="3" s="1"/>
  <c r="D1776" i="3"/>
  <c r="AG1775" i="3"/>
  <c r="G1841" i="3"/>
  <c r="I2025" i="3"/>
  <c r="H1907" i="3"/>
  <c r="V3285" i="3" l="1"/>
  <c r="J3090" i="3"/>
  <c r="M3090" i="3" s="1"/>
  <c r="K3156" i="3"/>
  <c r="N3156" i="3" s="1"/>
  <c r="L3274" i="3"/>
  <c r="O3274" i="3" s="1"/>
  <c r="P3274" i="3" s="1"/>
  <c r="E1777" i="3"/>
  <c r="F1775" i="3"/>
  <c r="Q1834" i="3" s="1"/>
  <c r="X1834" i="3" s="1"/>
  <c r="D1775" i="3"/>
  <c r="AG1774" i="3"/>
  <c r="G1840" i="3"/>
  <c r="I2024" i="3"/>
  <c r="H1906" i="3"/>
  <c r="V3286" i="3" l="1"/>
  <c r="J3089" i="3"/>
  <c r="M3089" i="3" s="1"/>
  <c r="K3155" i="3"/>
  <c r="N3155" i="3" s="1"/>
  <c r="L3273" i="3"/>
  <c r="O3273" i="3" s="1"/>
  <c r="P3273" i="3" s="1"/>
  <c r="E1776" i="3"/>
  <c r="F1774" i="3"/>
  <c r="Q1833" i="3" s="1"/>
  <c r="X1833" i="3" s="1"/>
  <c r="D1774" i="3"/>
  <c r="AG1773" i="3"/>
  <c r="I2023" i="3"/>
  <c r="G1839" i="3"/>
  <c r="H1905" i="3"/>
  <c r="V3287" i="3" l="1"/>
  <c r="J3088" i="3"/>
  <c r="M3088" i="3" s="1"/>
  <c r="K3154" i="3"/>
  <c r="N3154" i="3" s="1"/>
  <c r="L3272" i="3"/>
  <c r="O3272" i="3" s="1"/>
  <c r="P3272" i="3" s="1"/>
  <c r="E1775" i="3"/>
  <c r="F1773" i="3"/>
  <c r="Q1832" i="3" s="1"/>
  <c r="X1832" i="3" s="1"/>
  <c r="D1773" i="3"/>
  <c r="E1774" i="3" s="1"/>
  <c r="AG1772" i="3"/>
  <c r="I2022" i="3"/>
  <c r="G1838" i="3"/>
  <c r="H1904" i="3"/>
  <c r="V3288" i="3" l="1"/>
  <c r="J3087" i="3"/>
  <c r="M3087" i="3" s="1"/>
  <c r="K3153" i="3"/>
  <c r="N3153" i="3" s="1"/>
  <c r="L3271" i="3"/>
  <c r="O3271" i="3" s="1"/>
  <c r="P3271" i="3" s="1"/>
  <c r="F1772" i="3"/>
  <c r="Q1831" i="3" s="1"/>
  <c r="X1831" i="3" s="1"/>
  <c r="D1772" i="3"/>
  <c r="E1773" i="3" s="1"/>
  <c r="AG1771" i="3"/>
  <c r="H1903" i="3"/>
  <c r="G1837" i="3"/>
  <c r="I2021" i="3"/>
  <c r="J3086" i="3" l="1"/>
  <c r="M3086" i="3" s="1"/>
  <c r="K3152" i="3"/>
  <c r="N3152" i="3" s="1"/>
  <c r="L3270" i="3"/>
  <c r="O3270" i="3" s="1"/>
  <c r="P3270" i="3" s="1"/>
  <c r="V3279" i="3"/>
  <c r="F1771" i="3"/>
  <c r="Q1830" i="3" s="1"/>
  <c r="X1830" i="3" s="1"/>
  <c r="D1771" i="3"/>
  <c r="E1772" i="3" s="1"/>
  <c r="AG1770" i="3"/>
  <c r="H1902" i="3"/>
  <c r="G1836" i="3"/>
  <c r="I2020" i="3"/>
  <c r="V3280" i="3" l="1"/>
  <c r="J3085" i="3"/>
  <c r="M3085" i="3" s="1"/>
  <c r="K3151" i="3"/>
  <c r="N3151" i="3" s="1"/>
  <c r="L3269" i="3"/>
  <c r="O3269" i="3" s="1"/>
  <c r="P3269" i="3" s="1"/>
  <c r="F1770" i="3"/>
  <c r="Q1829" i="3" s="1"/>
  <c r="X1829" i="3" s="1"/>
  <c r="D1770" i="3"/>
  <c r="E1771" i="3" s="1"/>
  <c r="AG1769" i="3"/>
  <c r="G1835" i="3"/>
  <c r="I2019" i="3"/>
  <c r="H1901" i="3"/>
  <c r="V3281" i="3" l="1"/>
  <c r="J3084" i="3"/>
  <c r="M3084" i="3" s="1"/>
  <c r="K3150" i="3"/>
  <c r="N3150" i="3" s="1"/>
  <c r="L3268" i="3"/>
  <c r="O3268" i="3" s="1"/>
  <c r="P3268" i="3" s="1"/>
  <c r="F1769" i="3"/>
  <c r="Q1828" i="3" s="1"/>
  <c r="X1828" i="3" s="1"/>
  <c r="D1769" i="3"/>
  <c r="E1770" i="3" s="1"/>
  <c r="AG1768" i="3"/>
  <c r="H1900" i="3"/>
  <c r="I2018" i="3"/>
  <c r="G1834" i="3"/>
  <c r="V3282" i="3" l="1"/>
  <c r="J3083" i="3"/>
  <c r="M3083" i="3" s="1"/>
  <c r="K3149" i="3"/>
  <c r="N3149" i="3" s="1"/>
  <c r="L3267" i="3"/>
  <c r="O3267" i="3" s="1"/>
  <c r="P3267" i="3" s="1"/>
  <c r="V3274" i="3"/>
  <c r="F1768" i="3"/>
  <c r="Q1827" i="3" s="1"/>
  <c r="X1827" i="3" s="1"/>
  <c r="D1768" i="3"/>
  <c r="E1769" i="3" s="1"/>
  <c r="AG1767" i="3"/>
  <c r="H1899" i="3"/>
  <c r="G1833" i="3"/>
  <c r="I2017" i="3"/>
  <c r="V3275" i="3" l="1"/>
  <c r="V3283" i="3"/>
  <c r="J3082" i="3"/>
  <c r="M3082" i="3" s="1"/>
  <c r="K3148" i="3"/>
  <c r="N3148" i="3" s="1"/>
  <c r="L3266" i="3"/>
  <c r="O3266" i="3" s="1"/>
  <c r="P3266" i="3" s="1"/>
  <c r="F1767" i="3"/>
  <c r="Q1826" i="3" s="1"/>
  <c r="X1826" i="3" s="1"/>
  <c r="D1767" i="3"/>
  <c r="E1768" i="3" s="1"/>
  <c r="AG1766" i="3"/>
  <c r="G1832" i="3"/>
  <c r="I2016" i="3"/>
  <c r="H1898" i="3"/>
  <c r="V3276" i="3" l="1"/>
  <c r="J3081" i="3"/>
  <c r="M3081" i="3" s="1"/>
  <c r="K3147" i="3"/>
  <c r="N3147" i="3" s="1"/>
  <c r="L3265" i="3"/>
  <c r="O3265" i="3" s="1"/>
  <c r="P3265" i="3" s="1"/>
  <c r="F1766" i="3"/>
  <c r="Q1825" i="3" s="1"/>
  <c r="X1825" i="3" s="1"/>
  <c r="D1766" i="3"/>
  <c r="E1767" i="3" s="1"/>
  <c r="AG1765" i="3"/>
  <c r="H1897" i="3"/>
  <c r="G1831" i="3"/>
  <c r="I2015" i="3"/>
  <c r="V3277" i="3" l="1"/>
  <c r="J3080" i="3"/>
  <c r="M3080" i="3" s="1"/>
  <c r="K3146" i="3"/>
  <c r="N3146" i="3" s="1"/>
  <c r="L3264" i="3"/>
  <c r="O3264" i="3" s="1"/>
  <c r="P3264" i="3" s="1"/>
  <c r="F1765" i="3"/>
  <c r="Q1824" i="3" s="1"/>
  <c r="X1824" i="3" s="1"/>
  <c r="D1765" i="3"/>
  <c r="E1766" i="3" s="1"/>
  <c r="AG1764" i="3"/>
  <c r="I2014" i="3"/>
  <c r="G1830" i="3"/>
  <c r="H1896" i="3"/>
  <c r="V3278" i="3" l="1"/>
  <c r="J3079" i="3"/>
  <c r="M3079" i="3" s="1"/>
  <c r="K3145" i="3"/>
  <c r="N3145" i="3" s="1"/>
  <c r="L3263" i="3"/>
  <c r="O3263" i="3" s="1"/>
  <c r="P3263" i="3" s="1"/>
  <c r="V3270" i="3"/>
  <c r="F1764" i="3"/>
  <c r="Q1823" i="3" s="1"/>
  <c r="X1823" i="3" s="1"/>
  <c r="D1764" i="3"/>
  <c r="AG1763" i="3"/>
  <c r="G1829" i="3"/>
  <c r="I2013" i="3"/>
  <c r="H1895" i="3"/>
  <c r="V3271" i="3" l="1"/>
  <c r="J3078" i="3"/>
  <c r="M3078" i="3" s="1"/>
  <c r="K3144" i="3"/>
  <c r="N3144" i="3" s="1"/>
  <c r="L3262" i="3"/>
  <c r="O3262" i="3" s="1"/>
  <c r="P3262" i="3" s="1"/>
  <c r="E1765" i="3"/>
  <c r="F1763" i="3"/>
  <c r="Q1822" i="3" s="1"/>
  <c r="X1822" i="3" s="1"/>
  <c r="D1763" i="3"/>
  <c r="AG1762" i="3"/>
  <c r="G1828" i="3"/>
  <c r="I2012" i="3"/>
  <c r="H1894" i="3"/>
  <c r="V3272" i="3" l="1"/>
  <c r="J3077" i="3"/>
  <c r="M3077" i="3" s="1"/>
  <c r="K3143" i="3"/>
  <c r="N3143" i="3" s="1"/>
  <c r="L3261" i="3"/>
  <c r="O3261" i="3" s="1"/>
  <c r="P3261" i="3" s="1"/>
  <c r="E1764" i="3"/>
  <c r="F1762" i="3"/>
  <c r="Q1821" i="3" s="1"/>
  <c r="X1821" i="3" s="1"/>
  <c r="D1762" i="3"/>
  <c r="E1763" i="3" s="1"/>
  <c r="AG1761" i="3"/>
  <c r="H1893" i="3"/>
  <c r="G1827" i="3"/>
  <c r="I2011" i="3"/>
  <c r="V3273" i="3" l="1"/>
  <c r="J3076" i="3"/>
  <c r="M3076" i="3" s="1"/>
  <c r="K3142" i="3"/>
  <c r="N3142" i="3" s="1"/>
  <c r="L3260" i="3"/>
  <c r="O3260" i="3" s="1"/>
  <c r="P3260" i="3" s="1"/>
  <c r="F1761" i="3"/>
  <c r="Q1820" i="3" s="1"/>
  <c r="X1820" i="3" s="1"/>
  <c r="D1761" i="3"/>
  <c r="E1762" i="3" s="1"/>
  <c r="AG1760" i="3"/>
  <c r="I2010" i="3"/>
  <c r="H1892" i="3"/>
  <c r="G1826" i="3"/>
  <c r="J3075" i="3" l="1"/>
  <c r="M3075" i="3" s="1"/>
  <c r="K3141" i="3"/>
  <c r="N3141" i="3" s="1"/>
  <c r="L3259" i="3"/>
  <c r="O3259" i="3" s="1"/>
  <c r="P3259" i="3" s="1"/>
  <c r="F1760" i="3"/>
  <c r="Q1819" i="3" s="1"/>
  <c r="X1819" i="3" s="1"/>
  <c r="D1760" i="3"/>
  <c r="E1761" i="3" s="1"/>
  <c r="AG1759" i="3"/>
  <c r="H1891" i="3"/>
  <c r="G1825" i="3"/>
  <c r="I2009" i="3"/>
  <c r="J3074" i="3" l="1"/>
  <c r="M3074" i="3" s="1"/>
  <c r="K3140" i="3"/>
  <c r="N3140" i="3" s="1"/>
  <c r="L3258" i="3"/>
  <c r="O3258" i="3" s="1"/>
  <c r="P3258" i="3" s="1"/>
  <c r="F1759" i="3"/>
  <c r="Q1818" i="3" s="1"/>
  <c r="X1818" i="3" s="1"/>
  <c r="D1759" i="3"/>
  <c r="E1760" i="3" s="1"/>
  <c r="AG1758" i="3"/>
  <c r="I2008" i="3"/>
  <c r="H1890" i="3"/>
  <c r="G1824" i="3"/>
  <c r="J3073" i="3" l="1"/>
  <c r="M3073" i="3" s="1"/>
  <c r="K3139" i="3"/>
  <c r="N3139" i="3" s="1"/>
  <c r="L3257" i="3"/>
  <c r="O3257" i="3" s="1"/>
  <c r="P3257" i="3" s="1"/>
  <c r="V3266" i="3"/>
  <c r="F1758" i="3"/>
  <c r="Q1817" i="3" s="1"/>
  <c r="X1817" i="3" s="1"/>
  <c r="D1758" i="3"/>
  <c r="E1759" i="3" s="1"/>
  <c r="AG1757" i="3"/>
  <c r="H1889" i="3"/>
  <c r="G1823" i="3"/>
  <c r="I2007" i="3"/>
  <c r="V3267" i="3" l="1"/>
  <c r="J3072" i="3"/>
  <c r="M3072" i="3" s="1"/>
  <c r="K3138" i="3"/>
  <c r="N3138" i="3" s="1"/>
  <c r="L3256" i="3"/>
  <c r="O3256" i="3" s="1"/>
  <c r="P3256" i="3" s="1"/>
  <c r="F1757" i="3"/>
  <c r="Q1816" i="3" s="1"/>
  <c r="X1816" i="3" s="1"/>
  <c r="D1757" i="3"/>
  <c r="E1758" i="3" s="1"/>
  <c r="AG1756" i="3"/>
  <c r="I2006" i="3"/>
  <c r="H1888" i="3"/>
  <c r="G1822" i="3"/>
  <c r="V3268" i="3" l="1"/>
  <c r="J3071" i="3"/>
  <c r="M3071" i="3" s="1"/>
  <c r="K3137" i="3"/>
  <c r="N3137" i="3" s="1"/>
  <c r="L3255" i="3"/>
  <c r="O3255" i="3" s="1"/>
  <c r="P3255" i="3" s="1"/>
  <c r="F1756" i="3"/>
  <c r="Q1815" i="3" s="1"/>
  <c r="X1815" i="3" s="1"/>
  <c r="D1756" i="3"/>
  <c r="E1757" i="3" s="1"/>
  <c r="AG1755" i="3"/>
  <c r="I2005" i="3"/>
  <c r="G1821" i="3"/>
  <c r="H1887" i="3"/>
  <c r="V3269" i="3" l="1"/>
  <c r="J3070" i="3"/>
  <c r="M3070" i="3" s="1"/>
  <c r="K3136" i="3"/>
  <c r="N3136" i="3" s="1"/>
  <c r="L3254" i="3"/>
  <c r="O3254" i="3" s="1"/>
  <c r="P3254" i="3" s="1"/>
  <c r="F1755" i="3"/>
  <c r="Q1814" i="3" s="1"/>
  <c r="X1814" i="3" s="1"/>
  <c r="D1755" i="3"/>
  <c r="E1756" i="3" s="1"/>
  <c r="AG1754" i="3"/>
  <c r="I2004" i="3"/>
  <c r="H1886" i="3"/>
  <c r="G1820" i="3"/>
  <c r="J3069" i="3" l="1"/>
  <c r="M3069" i="3" s="1"/>
  <c r="K3135" i="3"/>
  <c r="N3135" i="3" s="1"/>
  <c r="L3253" i="3"/>
  <c r="O3253" i="3" s="1"/>
  <c r="P3253" i="3" s="1"/>
  <c r="F1754" i="3"/>
  <c r="Q1813" i="3" s="1"/>
  <c r="X1813" i="3" s="1"/>
  <c r="D1754" i="3"/>
  <c r="E1755" i="3" s="1"/>
  <c r="AG1753" i="3"/>
  <c r="H1885" i="3"/>
  <c r="G1819" i="3"/>
  <c r="I2003" i="3"/>
  <c r="J3068" i="3" l="1"/>
  <c r="M3068" i="3" s="1"/>
  <c r="K3134" i="3"/>
  <c r="N3134" i="3" s="1"/>
  <c r="L3252" i="3"/>
  <c r="O3252" i="3" s="1"/>
  <c r="P3252" i="3" s="1"/>
  <c r="V3261" i="3"/>
  <c r="F1753" i="3"/>
  <c r="Q1812" i="3" s="1"/>
  <c r="X1812" i="3" s="1"/>
  <c r="D1753" i="3"/>
  <c r="E1754" i="3" s="1"/>
  <c r="AG1752" i="3"/>
  <c r="G1818" i="3"/>
  <c r="I2002" i="3"/>
  <c r="H1884" i="3"/>
  <c r="V3262" i="3" l="1"/>
  <c r="J3067" i="3"/>
  <c r="M3067" i="3" s="1"/>
  <c r="K3133" i="3"/>
  <c r="N3133" i="3" s="1"/>
  <c r="L3251" i="3"/>
  <c r="O3251" i="3" s="1"/>
  <c r="P3251" i="3" s="1"/>
  <c r="F1752" i="3"/>
  <c r="Q1811" i="3" s="1"/>
  <c r="X1811" i="3" s="1"/>
  <c r="D1752" i="3"/>
  <c r="E1753" i="3" s="1"/>
  <c r="AG1751" i="3"/>
  <c r="H1883" i="3"/>
  <c r="G1817" i="3"/>
  <c r="I2001" i="3"/>
  <c r="V3263" i="3" l="1"/>
  <c r="J3066" i="3"/>
  <c r="M3066" i="3" s="1"/>
  <c r="K3132" i="3"/>
  <c r="N3132" i="3" s="1"/>
  <c r="L3250" i="3"/>
  <c r="O3250" i="3" s="1"/>
  <c r="P3250" i="3" s="1"/>
  <c r="F1751" i="3"/>
  <c r="Q1810" i="3" s="1"/>
  <c r="X1810" i="3" s="1"/>
  <c r="D1751" i="3"/>
  <c r="E1752" i="3" s="1"/>
  <c r="AG1750" i="3"/>
  <c r="H1882" i="3"/>
  <c r="G1816" i="3"/>
  <c r="I2000" i="3"/>
  <c r="V3264" i="3" l="1"/>
  <c r="J3065" i="3"/>
  <c r="M3065" i="3" s="1"/>
  <c r="K3131" i="3"/>
  <c r="N3131" i="3" s="1"/>
  <c r="L3249" i="3"/>
  <c r="O3249" i="3" s="1"/>
  <c r="P3249" i="3" s="1"/>
  <c r="F1750" i="3"/>
  <c r="Q1809" i="3" s="1"/>
  <c r="X1809" i="3" s="1"/>
  <c r="D1750" i="3"/>
  <c r="E1751" i="3" s="1"/>
  <c r="AG1749" i="3"/>
  <c r="I1999" i="3"/>
  <c r="H1881" i="3"/>
  <c r="G1815" i="3"/>
  <c r="V3265" i="3" l="1"/>
  <c r="J3064" i="3"/>
  <c r="M3064" i="3" s="1"/>
  <c r="K3130" i="3"/>
  <c r="N3130" i="3" s="1"/>
  <c r="L3248" i="3"/>
  <c r="O3248" i="3" s="1"/>
  <c r="P3248" i="3" s="1"/>
  <c r="F1749" i="3"/>
  <c r="Q1808" i="3" s="1"/>
  <c r="X1808" i="3" s="1"/>
  <c r="D1749" i="3"/>
  <c r="E1750" i="3" s="1"/>
  <c r="AG1748" i="3"/>
  <c r="I1998" i="3"/>
  <c r="H1880" i="3"/>
  <c r="G1814" i="3"/>
  <c r="J3063" i="3" l="1"/>
  <c r="M3063" i="3" s="1"/>
  <c r="K3129" i="3"/>
  <c r="N3129" i="3" s="1"/>
  <c r="L3247" i="3"/>
  <c r="O3247" i="3" s="1"/>
  <c r="P3247" i="3" s="1"/>
  <c r="V3256" i="3"/>
  <c r="F1748" i="3"/>
  <c r="Q1807" i="3" s="1"/>
  <c r="X1807" i="3" s="1"/>
  <c r="D1748" i="3"/>
  <c r="AG1747" i="3"/>
  <c r="G1813" i="3"/>
  <c r="I1997" i="3"/>
  <c r="H1879" i="3"/>
  <c r="V3257" i="3" l="1"/>
  <c r="J3062" i="3"/>
  <c r="M3062" i="3" s="1"/>
  <c r="K3128" i="3"/>
  <c r="N3128" i="3" s="1"/>
  <c r="L3246" i="3"/>
  <c r="O3246" i="3" s="1"/>
  <c r="P3246" i="3" s="1"/>
  <c r="V3247" i="3" s="1"/>
  <c r="E1749" i="3"/>
  <c r="F1747" i="3"/>
  <c r="Q1806" i="3" s="1"/>
  <c r="X1806" i="3" s="1"/>
  <c r="D1747" i="3"/>
  <c r="AG1746" i="3"/>
  <c r="I1996" i="3"/>
  <c r="H1878" i="3"/>
  <c r="G1812" i="3"/>
  <c r="V3258" i="3" l="1"/>
  <c r="J3061" i="3"/>
  <c r="M3061" i="3" s="1"/>
  <c r="K3127" i="3"/>
  <c r="N3127" i="3" s="1"/>
  <c r="L3245" i="3"/>
  <c r="O3245" i="3" s="1"/>
  <c r="P3245" i="3" s="1"/>
  <c r="E1748" i="3"/>
  <c r="V3248" i="3"/>
  <c r="F1746" i="3"/>
  <c r="Q1805" i="3" s="1"/>
  <c r="X1805" i="3" s="1"/>
  <c r="D1746" i="3"/>
  <c r="E1747" i="3" s="1"/>
  <c r="AG1745" i="3"/>
  <c r="G1811" i="3"/>
  <c r="I1995" i="3"/>
  <c r="H1877" i="3"/>
  <c r="V3259" i="3" l="1"/>
  <c r="J3060" i="3"/>
  <c r="M3060" i="3" s="1"/>
  <c r="K3126" i="3"/>
  <c r="N3126" i="3" s="1"/>
  <c r="L3244" i="3"/>
  <c r="O3244" i="3" s="1"/>
  <c r="P3244" i="3" s="1"/>
  <c r="V3249" i="3"/>
  <c r="F1745" i="3"/>
  <c r="Q1804" i="3" s="1"/>
  <c r="X1804" i="3" s="1"/>
  <c r="D1745" i="3"/>
  <c r="E1746" i="3" s="1"/>
  <c r="AG1744" i="3"/>
  <c r="H1876" i="3"/>
  <c r="I1994" i="3"/>
  <c r="G1810" i="3"/>
  <c r="V3260" i="3" l="1"/>
  <c r="J3059" i="3"/>
  <c r="M3059" i="3" s="1"/>
  <c r="K3125" i="3"/>
  <c r="N3125" i="3" s="1"/>
  <c r="L3243" i="3"/>
  <c r="O3243" i="3" s="1"/>
  <c r="P3243" i="3" s="1"/>
  <c r="V3250" i="3"/>
  <c r="F1744" i="3"/>
  <c r="Q1803" i="3" s="1"/>
  <c r="X1803" i="3" s="1"/>
  <c r="D1744" i="3"/>
  <c r="E1745" i="3" s="1"/>
  <c r="AG1743" i="3"/>
  <c r="I1993" i="3"/>
  <c r="H1875" i="3"/>
  <c r="G1809" i="3"/>
  <c r="J3058" i="3" l="1"/>
  <c r="M3058" i="3" s="1"/>
  <c r="K3124" i="3"/>
  <c r="N3124" i="3" s="1"/>
  <c r="L3242" i="3"/>
  <c r="O3242" i="3" s="1"/>
  <c r="P3242" i="3" s="1"/>
  <c r="V3251" i="3"/>
  <c r="F1743" i="3"/>
  <c r="Q1802" i="3" s="1"/>
  <c r="X1802" i="3" s="1"/>
  <c r="D1743" i="3"/>
  <c r="E1744" i="3" s="1"/>
  <c r="AG1742" i="3"/>
  <c r="I1992" i="3"/>
  <c r="H1874" i="3"/>
  <c r="G1808" i="3"/>
  <c r="V3252" i="3" l="1"/>
  <c r="J3057" i="3"/>
  <c r="M3057" i="3" s="1"/>
  <c r="K3123" i="3"/>
  <c r="N3123" i="3" s="1"/>
  <c r="L3241" i="3"/>
  <c r="O3241" i="3" s="1"/>
  <c r="P3241" i="3" s="1"/>
  <c r="F1742" i="3"/>
  <c r="Q1801" i="3" s="1"/>
  <c r="X1801" i="3" s="1"/>
  <c r="D1742" i="3"/>
  <c r="E1743" i="3" s="1"/>
  <c r="AG1741" i="3"/>
  <c r="H1873" i="3"/>
  <c r="G1807" i="3"/>
  <c r="I1991" i="3"/>
  <c r="V3253" i="3" l="1"/>
  <c r="J3056" i="3"/>
  <c r="M3056" i="3" s="1"/>
  <c r="K3122" i="3"/>
  <c r="N3122" i="3" s="1"/>
  <c r="L3240" i="3"/>
  <c r="O3240" i="3" s="1"/>
  <c r="P3240" i="3" s="1"/>
  <c r="F1741" i="3"/>
  <c r="Q1800" i="3" s="1"/>
  <c r="X1800" i="3" s="1"/>
  <c r="D1741" i="3"/>
  <c r="E1742" i="3" s="1"/>
  <c r="AG1740" i="3"/>
  <c r="I1990" i="3"/>
  <c r="H1872" i="3"/>
  <c r="G1806" i="3"/>
  <c r="V3254" i="3" l="1"/>
  <c r="J3055" i="3"/>
  <c r="M3055" i="3" s="1"/>
  <c r="K3121" i="3"/>
  <c r="N3121" i="3" s="1"/>
  <c r="L3239" i="3"/>
  <c r="O3239" i="3" s="1"/>
  <c r="P3239" i="3" s="1"/>
  <c r="F1740" i="3"/>
  <c r="Q1799" i="3" s="1"/>
  <c r="X1799" i="3" s="1"/>
  <c r="D1740" i="3"/>
  <c r="E1741" i="3" s="1"/>
  <c r="AG1739" i="3"/>
  <c r="H1871" i="3"/>
  <c r="G1805" i="3"/>
  <c r="I1989" i="3"/>
  <c r="V3255" i="3" l="1"/>
  <c r="J3054" i="3"/>
  <c r="M3054" i="3" s="1"/>
  <c r="K3120" i="3"/>
  <c r="N3120" i="3" s="1"/>
  <c r="L3238" i="3"/>
  <c r="O3238" i="3" s="1"/>
  <c r="P3238" i="3" s="1"/>
  <c r="F1739" i="3"/>
  <c r="Q1798" i="3" s="1"/>
  <c r="X1798" i="3" s="1"/>
  <c r="D1739" i="3"/>
  <c r="AG1738" i="3"/>
  <c r="H1870" i="3"/>
  <c r="G1804" i="3"/>
  <c r="I1988" i="3"/>
  <c r="J3053" i="3" l="1"/>
  <c r="M3053" i="3" s="1"/>
  <c r="K3119" i="3"/>
  <c r="N3119" i="3" s="1"/>
  <c r="L3237" i="3"/>
  <c r="O3237" i="3" s="1"/>
  <c r="P3237" i="3" s="1"/>
  <c r="E1740" i="3"/>
  <c r="F1738" i="3"/>
  <c r="Q1797" i="3" s="1"/>
  <c r="X1797" i="3" s="1"/>
  <c r="D1738" i="3"/>
  <c r="E1739" i="3" s="1"/>
  <c r="AG1737" i="3"/>
  <c r="G1803" i="3"/>
  <c r="I1987" i="3"/>
  <c r="H1869" i="3"/>
  <c r="J3052" i="3" l="1"/>
  <c r="M3052" i="3" s="1"/>
  <c r="K3118" i="3"/>
  <c r="N3118" i="3" s="1"/>
  <c r="L3236" i="3"/>
  <c r="O3236" i="3" s="1"/>
  <c r="P3236" i="3" s="1"/>
  <c r="F1737" i="3"/>
  <c r="Q1796" i="3" s="1"/>
  <c r="X1796" i="3" s="1"/>
  <c r="D1737" i="3"/>
  <c r="E1738" i="3" s="1"/>
  <c r="AG1736" i="3"/>
  <c r="I1986" i="3"/>
  <c r="H1868" i="3"/>
  <c r="G1802" i="3"/>
  <c r="J3051" i="3" l="1"/>
  <c r="M3051" i="3" s="1"/>
  <c r="K3117" i="3"/>
  <c r="N3117" i="3" s="1"/>
  <c r="L3235" i="3"/>
  <c r="O3235" i="3" s="1"/>
  <c r="P3235" i="3" s="1"/>
  <c r="F1736" i="3"/>
  <c r="Q1795" i="3" s="1"/>
  <c r="X1795" i="3" s="1"/>
  <c r="D1736" i="3"/>
  <c r="E1737" i="3" s="1"/>
  <c r="AG1735" i="3"/>
  <c r="I1985" i="3"/>
  <c r="H1867" i="3"/>
  <c r="G1801" i="3"/>
  <c r="J3050" i="3" l="1"/>
  <c r="M3050" i="3" s="1"/>
  <c r="K3116" i="3"/>
  <c r="N3116" i="3" s="1"/>
  <c r="L3234" i="3"/>
  <c r="O3234" i="3" s="1"/>
  <c r="P3234" i="3" s="1"/>
  <c r="F1735" i="3"/>
  <c r="Q1794" i="3" s="1"/>
  <c r="X1794" i="3" s="1"/>
  <c r="D1735" i="3"/>
  <c r="E1736" i="3" s="1"/>
  <c r="AG1734" i="3"/>
  <c r="G1800" i="3"/>
  <c r="I1984" i="3"/>
  <c r="H1866" i="3"/>
  <c r="J3049" i="3" l="1"/>
  <c r="M3049" i="3" s="1"/>
  <c r="K3115" i="3"/>
  <c r="N3115" i="3" s="1"/>
  <c r="L3233" i="3"/>
  <c r="O3233" i="3" s="1"/>
  <c r="P3233" i="3" s="1"/>
  <c r="V3242" i="3"/>
  <c r="F1734" i="3"/>
  <c r="Q1793" i="3" s="1"/>
  <c r="X1793" i="3" s="1"/>
  <c r="D1734" i="3"/>
  <c r="E1735" i="3" s="1"/>
  <c r="AG1733" i="3"/>
  <c r="I1983" i="3"/>
  <c r="G1799" i="3"/>
  <c r="H1865" i="3"/>
  <c r="V3243" i="3" l="1"/>
  <c r="J3048" i="3"/>
  <c r="M3048" i="3" s="1"/>
  <c r="K3114" i="3"/>
  <c r="N3114" i="3" s="1"/>
  <c r="L3232" i="3"/>
  <c r="O3232" i="3" s="1"/>
  <c r="P3232" i="3" s="1"/>
  <c r="F1733" i="3"/>
  <c r="Q1792" i="3" s="1"/>
  <c r="X1792" i="3" s="1"/>
  <c r="D1733" i="3"/>
  <c r="E1734" i="3" s="1"/>
  <c r="AG1732" i="3"/>
  <c r="H1864" i="3"/>
  <c r="I1982" i="3"/>
  <c r="G1798" i="3"/>
  <c r="V3244" i="3" l="1"/>
  <c r="J3047" i="3"/>
  <c r="M3047" i="3" s="1"/>
  <c r="K3113" i="3"/>
  <c r="N3113" i="3" s="1"/>
  <c r="L3231" i="3"/>
  <c r="O3231" i="3" s="1"/>
  <c r="P3231" i="3" s="1"/>
  <c r="F1732" i="3"/>
  <c r="Q1791" i="3" s="1"/>
  <c r="X1791" i="3" s="1"/>
  <c r="D1732" i="3"/>
  <c r="E1733" i="3" s="1"/>
  <c r="AG1731" i="3"/>
  <c r="H1863" i="3"/>
  <c r="G1797" i="3"/>
  <c r="I1981" i="3"/>
  <c r="V3245" i="3" l="1"/>
  <c r="J3046" i="3"/>
  <c r="M3046" i="3" s="1"/>
  <c r="K3112" i="3"/>
  <c r="N3112" i="3" s="1"/>
  <c r="L3230" i="3"/>
  <c r="O3230" i="3" s="1"/>
  <c r="P3230" i="3" s="1"/>
  <c r="F1731" i="3"/>
  <c r="Q1790" i="3" s="1"/>
  <c r="X1790" i="3" s="1"/>
  <c r="D1731" i="3"/>
  <c r="E1732" i="3" s="1"/>
  <c r="AG1730" i="3"/>
  <c r="I1980" i="3"/>
  <c r="H1862" i="3"/>
  <c r="G1796" i="3"/>
  <c r="V3246" i="3" l="1"/>
  <c r="J3045" i="3"/>
  <c r="M3045" i="3" s="1"/>
  <c r="K3111" i="3"/>
  <c r="N3111" i="3" s="1"/>
  <c r="L3229" i="3"/>
  <c r="O3229" i="3" s="1"/>
  <c r="P3229" i="3" s="1"/>
  <c r="F1730" i="3"/>
  <c r="Q1789" i="3" s="1"/>
  <c r="X1789" i="3" s="1"/>
  <c r="D1730" i="3"/>
  <c r="E1731" i="3" s="1"/>
  <c r="AG1729" i="3"/>
  <c r="I1979" i="3"/>
  <c r="H1861" i="3"/>
  <c r="G1795" i="3"/>
  <c r="J3044" i="3" l="1"/>
  <c r="M3044" i="3" s="1"/>
  <c r="K3110" i="3"/>
  <c r="N3110" i="3" s="1"/>
  <c r="L3228" i="3"/>
  <c r="O3228" i="3" s="1"/>
  <c r="P3228" i="3" s="1"/>
  <c r="V3237" i="3"/>
  <c r="F1729" i="3"/>
  <c r="Q1788" i="3" s="1"/>
  <c r="X1788" i="3" s="1"/>
  <c r="D1729" i="3"/>
  <c r="E1730" i="3" s="1"/>
  <c r="AG1728" i="3"/>
  <c r="G1794" i="3"/>
  <c r="I1978" i="3"/>
  <c r="H1860" i="3"/>
  <c r="V3238" i="3" l="1"/>
  <c r="J3043" i="3"/>
  <c r="M3043" i="3" s="1"/>
  <c r="K3109" i="3"/>
  <c r="N3109" i="3" s="1"/>
  <c r="L3227" i="3"/>
  <c r="O3227" i="3" s="1"/>
  <c r="P3227" i="3" s="1"/>
  <c r="V3228" i="3" s="1"/>
  <c r="F1728" i="3"/>
  <c r="Q1787" i="3" s="1"/>
  <c r="X1787" i="3" s="1"/>
  <c r="D1728" i="3"/>
  <c r="E1729" i="3" s="1"/>
  <c r="AG1727" i="3"/>
  <c r="I1977" i="3"/>
  <c r="G1793" i="3"/>
  <c r="H1859" i="3"/>
  <c r="V3239" i="3" l="1"/>
  <c r="J3042" i="3"/>
  <c r="M3042" i="3" s="1"/>
  <c r="K3108" i="3"/>
  <c r="N3108" i="3" s="1"/>
  <c r="L3226" i="3"/>
  <c r="O3226" i="3" s="1"/>
  <c r="P3226" i="3" s="1"/>
  <c r="V3229" i="3"/>
  <c r="F1727" i="3"/>
  <c r="Q1786" i="3" s="1"/>
  <c r="X1786" i="3" s="1"/>
  <c r="D1727" i="3"/>
  <c r="AG1726" i="3"/>
  <c r="I1976" i="3"/>
  <c r="H1858" i="3"/>
  <c r="G1792" i="3"/>
  <c r="V3240" i="3" l="1"/>
  <c r="J3041" i="3"/>
  <c r="M3041" i="3" s="1"/>
  <c r="K3107" i="3"/>
  <c r="N3107" i="3" s="1"/>
  <c r="L3225" i="3"/>
  <c r="O3225" i="3" s="1"/>
  <c r="P3225" i="3" s="1"/>
  <c r="E1728" i="3"/>
  <c r="V3230" i="3"/>
  <c r="F1726" i="3"/>
  <c r="Q1785" i="3" s="1"/>
  <c r="X1785" i="3" s="1"/>
  <c r="D1726" i="3"/>
  <c r="E1727" i="3" s="1"/>
  <c r="AG1725" i="3"/>
  <c r="I1975" i="3"/>
  <c r="H1857" i="3"/>
  <c r="G1791" i="3"/>
  <c r="V3241" i="3" l="1"/>
  <c r="J3040" i="3"/>
  <c r="M3040" i="3" s="1"/>
  <c r="K3106" i="3"/>
  <c r="N3106" i="3" s="1"/>
  <c r="L3224" i="3"/>
  <c r="O3224" i="3" s="1"/>
  <c r="P3224" i="3" s="1"/>
  <c r="V3231" i="3"/>
  <c r="F1725" i="3"/>
  <c r="Q1784" i="3" s="1"/>
  <c r="X1784" i="3" s="1"/>
  <c r="D1725" i="3"/>
  <c r="E1726" i="3" s="1"/>
  <c r="AG1724" i="3"/>
  <c r="H1856" i="3"/>
  <c r="G1790" i="3"/>
  <c r="I1974" i="3"/>
  <c r="J3039" i="3" l="1"/>
  <c r="M3039" i="3" s="1"/>
  <c r="K3105" i="3"/>
  <c r="N3105" i="3" s="1"/>
  <c r="L3223" i="3"/>
  <c r="O3223" i="3" s="1"/>
  <c r="P3223" i="3" s="1"/>
  <c r="V3232" i="3"/>
  <c r="F1724" i="3"/>
  <c r="Q1783" i="3" s="1"/>
  <c r="X1783" i="3" s="1"/>
  <c r="D1724" i="3"/>
  <c r="E1725" i="3" s="1"/>
  <c r="AG1723" i="3"/>
  <c r="I1973" i="3"/>
  <c r="H1855" i="3"/>
  <c r="G1789" i="3"/>
  <c r="V3233" i="3" l="1"/>
  <c r="J3038" i="3"/>
  <c r="M3038" i="3" s="1"/>
  <c r="K3104" i="3"/>
  <c r="N3104" i="3" s="1"/>
  <c r="L3222" i="3"/>
  <c r="O3222" i="3" s="1"/>
  <c r="P3222" i="3" s="1"/>
  <c r="F1723" i="3"/>
  <c r="Q1782" i="3" s="1"/>
  <c r="X1782" i="3" s="1"/>
  <c r="D1723" i="3"/>
  <c r="E1724" i="3" s="1"/>
  <c r="AG1722" i="3"/>
  <c r="I1972" i="3"/>
  <c r="H1854" i="3"/>
  <c r="G1788" i="3"/>
  <c r="V3234" i="3" l="1"/>
  <c r="J3037" i="3"/>
  <c r="M3037" i="3" s="1"/>
  <c r="K3103" i="3"/>
  <c r="N3103" i="3" s="1"/>
  <c r="L3221" i="3"/>
  <c r="O3221" i="3" s="1"/>
  <c r="P3221" i="3" s="1"/>
  <c r="F1722" i="3"/>
  <c r="Q1781" i="3" s="1"/>
  <c r="X1781" i="3" s="1"/>
  <c r="D1722" i="3"/>
  <c r="AG1721" i="3"/>
  <c r="I1971" i="3"/>
  <c r="H1853" i="3"/>
  <c r="G1787" i="3"/>
  <c r="V3235" i="3" l="1"/>
  <c r="J3036" i="3"/>
  <c r="M3036" i="3" s="1"/>
  <c r="K3102" i="3"/>
  <c r="N3102" i="3" s="1"/>
  <c r="L3220" i="3"/>
  <c r="O3220" i="3" s="1"/>
  <c r="P3220" i="3" s="1"/>
  <c r="E1723" i="3"/>
  <c r="F1721" i="3"/>
  <c r="Q1780" i="3" s="1"/>
  <c r="X1780" i="3" s="1"/>
  <c r="D1721" i="3"/>
  <c r="E1722" i="3" s="1"/>
  <c r="AG1720" i="3"/>
  <c r="H1852" i="3"/>
  <c r="G1786" i="3"/>
  <c r="I1970" i="3"/>
  <c r="V3236" i="3" l="1"/>
  <c r="J3035" i="3"/>
  <c r="M3035" i="3" s="1"/>
  <c r="K3101" i="3"/>
  <c r="N3101" i="3" s="1"/>
  <c r="L3219" i="3"/>
  <c r="O3219" i="3" s="1"/>
  <c r="P3219" i="3" s="1"/>
  <c r="F1720" i="3"/>
  <c r="Q1779" i="3" s="1"/>
  <c r="X1779" i="3" s="1"/>
  <c r="D1720" i="3"/>
  <c r="E1721" i="3" s="1"/>
  <c r="AG1719" i="3"/>
  <c r="I1969" i="3"/>
  <c r="G1785" i="3"/>
  <c r="H1851" i="3"/>
  <c r="J3034" i="3" l="1"/>
  <c r="M3034" i="3" s="1"/>
  <c r="K3100" i="3"/>
  <c r="N3100" i="3" s="1"/>
  <c r="L3218" i="3"/>
  <c r="O3218" i="3" s="1"/>
  <c r="P3218" i="3" s="1"/>
  <c r="F1719" i="3"/>
  <c r="Q1778" i="3" s="1"/>
  <c r="X1778" i="3" s="1"/>
  <c r="D1719" i="3"/>
  <c r="E1720" i="3" s="1"/>
  <c r="AG1718" i="3"/>
  <c r="G1784" i="3"/>
  <c r="I1968" i="3"/>
  <c r="H1850" i="3"/>
  <c r="J3033" i="3" l="1"/>
  <c r="M3033" i="3" s="1"/>
  <c r="K3099" i="3"/>
  <c r="N3099" i="3" s="1"/>
  <c r="L3217" i="3"/>
  <c r="O3217" i="3" s="1"/>
  <c r="P3217" i="3" s="1"/>
  <c r="F1718" i="3"/>
  <c r="Q1777" i="3" s="1"/>
  <c r="X1777" i="3" s="1"/>
  <c r="D1718" i="3"/>
  <c r="E1719" i="3" s="1"/>
  <c r="AG1717" i="3"/>
  <c r="H1849" i="3"/>
  <c r="I1967" i="3"/>
  <c r="G1783" i="3"/>
  <c r="J3032" i="3" l="1"/>
  <c r="M3032" i="3" s="1"/>
  <c r="K3098" i="3"/>
  <c r="N3098" i="3" s="1"/>
  <c r="L3216" i="3"/>
  <c r="O3216" i="3" s="1"/>
  <c r="P3216" i="3" s="1"/>
  <c r="F1717" i="3"/>
  <c r="Q1776" i="3" s="1"/>
  <c r="X1776" i="3" s="1"/>
  <c r="D1717" i="3"/>
  <c r="AG1716" i="3"/>
  <c r="G1782" i="3"/>
  <c r="I1966" i="3"/>
  <c r="H1848" i="3"/>
  <c r="J3031" i="3" l="1"/>
  <c r="M3031" i="3" s="1"/>
  <c r="K3097" i="3"/>
  <c r="N3097" i="3" s="1"/>
  <c r="L3215" i="3"/>
  <c r="O3215" i="3" s="1"/>
  <c r="P3215" i="3" s="1"/>
  <c r="E1718" i="3"/>
  <c r="F1716" i="3"/>
  <c r="Q1775" i="3" s="1"/>
  <c r="X1775" i="3" s="1"/>
  <c r="D1716" i="3"/>
  <c r="E1717" i="3" s="1"/>
  <c r="AG1715" i="3"/>
  <c r="H1847" i="3"/>
  <c r="I1965" i="3"/>
  <c r="G1781" i="3"/>
  <c r="J3030" i="3" l="1"/>
  <c r="M3030" i="3" s="1"/>
  <c r="K3096" i="3"/>
  <c r="N3096" i="3" s="1"/>
  <c r="L3214" i="3"/>
  <c r="O3214" i="3" s="1"/>
  <c r="P3214" i="3" s="1"/>
  <c r="V3223" i="3"/>
  <c r="F1715" i="3"/>
  <c r="Q1774" i="3" s="1"/>
  <c r="X1774" i="3" s="1"/>
  <c r="D1715" i="3"/>
  <c r="E1716" i="3" s="1"/>
  <c r="AG1714" i="3"/>
  <c r="H1846" i="3"/>
  <c r="I1964" i="3"/>
  <c r="G1780" i="3"/>
  <c r="V3224" i="3" l="1"/>
  <c r="J3029" i="3"/>
  <c r="M3029" i="3" s="1"/>
  <c r="K3095" i="3"/>
  <c r="N3095" i="3" s="1"/>
  <c r="L3213" i="3"/>
  <c r="O3213" i="3" s="1"/>
  <c r="P3213" i="3" s="1"/>
  <c r="V3214" i="3" s="1"/>
  <c r="F1714" i="3"/>
  <c r="Q1773" i="3" s="1"/>
  <c r="X1773" i="3" s="1"/>
  <c r="D1714" i="3"/>
  <c r="E1715" i="3" s="1"/>
  <c r="AG1713" i="3"/>
  <c r="G1779" i="3"/>
  <c r="I1963" i="3"/>
  <c r="H1845" i="3"/>
  <c r="V3225" i="3" l="1"/>
  <c r="J3028" i="3"/>
  <c r="M3028" i="3" s="1"/>
  <c r="K3094" i="3"/>
  <c r="N3094" i="3" s="1"/>
  <c r="L3212" i="3"/>
  <c r="O3212" i="3" s="1"/>
  <c r="P3212" i="3" s="1"/>
  <c r="V3215" i="3"/>
  <c r="F1713" i="3"/>
  <c r="Q1772" i="3" s="1"/>
  <c r="X1772" i="3" s="1"/>
  <c r="D1713" i="3"/>
  <c r="E1714" i="3" s="1"/>
  <c r="AG1712" i="3"/>
  <c r="H1844" i="3"/>
  <c r="G1778" i="3"/>
  <c r="I1962" i="3"/>
  <c r="V3226" i="3" l="1"/>
  <c r="J3027" i="3"/>
  <c r="M3027" i="3" s="1"/>
  <c r="K3093" i="3"/>
  <c r="N3093" i="3" s="1"/>
  <c r="L3211" i="3"/>
  <c r="O3211" i="3" s="1"/>
  <c r="P3211" i="3" s="1"/>
  <c r="V3216" i="3"/>
  <c r="F1712" i="3"/>
  <c r="Q1771" i="3" s="1"/>
  <c r="X1771" i="3" s="1"/>
  <c r="D1712" i="3"/>
  <c r="E1713" i="3" s="1"/>
  <c r="AG1711" i="3"/>
  <c r="H1843" i="3"/>
  <c r="G1777" i="3"/>
  <c r="I1961" i="3"/>
  <c r="V3227" i="3" l="1"/>
  <c r="J3026" i="3"/>
  <c r="M3026" i="3" s="1"/>
  <c r="K3092" i="3"/>
  <c r="N3092" i="3" s="1"/>
  <c r="L3210" i="3"/>
  <c r="O3210" i="3" s="1"/>
  <c r="P3210" i="3" s="1"/>
  <c r="V3211" i="3" s="1"/>
  <c r="V3217" i="3"/>
  <c r="F1711" i="3"/>
  <c r="Q1770" i="3" s="1"/>
  <c r="X1770" i="3" s="1"/>
  <c r="D1711" i="3"/>
  <c r="E1712" i="3" s="1"/>
  <c r="AG1710" i="3"/>
  <c r="H1842" i="3"/>
  <c r="G1776" i="3"/>
  <c r="I1960" i="3"/>
  <c r="J3025" i="3" l="1"/>
  <c r="M3025" i="3" s="1"/>
  <c r="K3091" i="3"/>
  <c r="N3091" i="3" s="1"/>
  <c r="L3209" i="3"/>
  <c r="O3209" i="3" s="1"/>
  <c r="P3209" i="3" s="1"/>
  <c r="V3218" i="3"/>
  <c r="V3212" i="3"/>
  <c r="F1710" i="3"/>
  <c r="Q1769" i="3" s="1"/>
  <c r="X1769" i="3" s="1"/>
  <c r="D1710" i="3"/>
  <c r="AG1709" i="3"/>
  <c r="I1959" i="3"/>
  <c r="H1841" i="3"/>
  <c r="G1775" i="3"/>
  <c r="V3219" i="3" l="1"/>
  <c r="J3024" i="3"/>
  <c r="M3024" i="3" s="1"/>
  <c r="K3090" i="3"/>
  <c r="N3090" i="3" s="1"/>
  <c r="L3208" i="3"/>
  <c r="O3208" i="3" s="1"/>
  <c r="P3208" i="3" s="1"/>
  <c r="V3213" i="3"/>
  <c r="E1711" i="3"/>
  <c r="F1709" i="3"/>
  <c r="Q1768" i="3" s="1"/>
  <c r="X1768" i="3" s="1"/>
  <c r="D1709" i="3"/>
  <c r="E1710" i="3" s="1"/>
  <c r="AG1708" i="3"/>
  <c r="I1958" i="3"/>
  <c r="H1840" i="3"/>
  <c r="G1774" i="3"/>
  <c r="V3220" i="3" l="1"/>
  <c r="J3023" i="3"/>
  <c r="M3023" i="3" s="1"/>
  <c r="K3089" i="3"/>
  <c r="N3089" i="3" s="1"/>
  <c r="L3207" i="3"/>
  <c r="O3207" i="3" s="1"/>
  <c r="P3207" i="3" s="1"/>
  <c r="F1708" i="3"/>
  <c r="Q1767" i="3" s="1"/>
  <c r="X1767" i="3" s="1"/>
  <c r="D1708" i="3"/>
  <c r="E1709" i="3" s="1"/>
  <c r="AG1707" i="3"/>
  <c r="I1957" i="3"/>
  <c r="H1839" i="3"/>
  <c r="G1773" i="3"/>
  <c r="V3221" i="3" l="1"/>
  <c r="J3022" i="3"/>
  <c r="M3022" i="3" s="1"/>
  <c r="K3088" i="3"/>
  <c r="N3088" i="3" s="1"/>
  <c r="L3206" i="3"/>
  <c r="O3206" i="3" s="1"/>
  <c r="P3206" i="3" s="1"/>
  <c r="F1707" i="3"/>
  <c r="Q1766" i="3" s="1"/>
  <c r="X1766" i="3" s="1"/>
  <c r="D1707" i="3"/>
  <c r="E1708" i="3" s="1"/>
  <c r="AG1706" i="3"/>
  <c r="H1838" i="3"/>
  <c r="I1956" i="3"/>
  <c r="G1772" i="3"/>
  <c r="V3222" i="3" l="1"/>
  <c r="J3021" i="3"/>
  <c r="M3021" i="3" s="1"/>
  <c r="K3087" i="3"/>
  <c r="N3087" i="3" s="1"/>
  <c r="L3205" i="3"/>
  <c r="O3205" i="3" s="1"/>
  <c r="P3205" i="3" s="1"/>
  <c r="F1706" i="3"/>
  <c r="Q1765" i="3" s="1"/>
  <c r="X1765" i="3" s="1"/>
  <c r="D1706" i="3"/>
  <c r="E1707" i="3" s="1"/>
  <c r="AG1705" i="3"/>
  <c r="H1837" i="3"/>
  <c r="I1955" i="3"/>
  <c r="G1771" i="3"/>
  <c r="J3020" i="3" l="1"/>
  <c r="M3020" i="3" s="1"/>
  <c r="K3086" i="3"/>
  <c r="N3086" i="3" s="1"/>
  <c r="L3204" i="3"/>
  <c r="O3204" i="3" s="1"/>
  <c r="P3204" i="3" s="1"/>
  <c r="F1705" i="3"/>
  <c r="Q1764" i="3" s="1"/>
  <c r="X1764" i="3" s="1"/>
  <c r="D1705" i="3"/>
  <c r="AG1704" i="3"/>
  <c r="H1836" i="3"/>
  <c r="G1770" i="3"/>
  <c r="I1954" i="3"/>
  <c r="J3019" i="3" l="1"/>
  <c r="M3019" i="3" s="1"/>
  <c r="K3085" i="3"/>
  <c r="N3085" i="3" s="1"/>
  <c r="L3203" i="3"/>
  <c r="O3203" i="3" s="1"/>
  <c r="P3203" i="3" s="1"/>
  <c r="E1706" i="3"/>
  <c r="F1704" i="3"/>
  <c r="Q1763" i="3" s="1"/>
  <c r="X1763" i="3" s="1"/>
  <c r="D1704" i="3"/>
  <c r="AG1703" i="3"/>
  <c r="H1835" i="3"/>
  <c r="G1769" i="3"/>
  <c r="I1953" i="3"/>
  <c r="J3018" i="3" l="1"/>
  <c r="M3018" i="3" s="1"/>
  <c r="K3084" i="3"/>
  <c r="N3084" i="3" s="1"/>
  <c r="L3202" i="3"/>
  <c r="O3202" i="3" s="1"/>
  <c r="P3202" i="3" s="1"/>
  <c r="E1705" i="3"/>
  <c r="F1703" i="3"/>
  <c r="Q1762" i="3" s="1"/>
  <c r="X1762" i="3" s="1"/>
  <c r="D1703" i="3"/>
  <c r="E1704" i="3" s="1"/>
  <c r="AG1702" i="3"/>
  <c r="H1834" i="3"/>
  <c r="G1768" i="3"/>
  <c r="I1952" i="3"/>
  <c r="J3017" i="3" l="1"/>
  <c r="M3017" i="3" s="1"/>
  <c r="K3083" i="3"/>
  <c r="N3083" i="3" s="1"/>
  <c r="L3201" i="3"/>
  <c r="O3201" i="3" s="1"/>
  <c r="P3201" i="3" s="1"/>
  <c r="F1702" i="3"/>
  <c r="Q1761" i="3" s="1"/>
  <c r="X1761" i="3" s="1"/>
  <c r="D1702" i="3"/>
  <c r="E1703" i="3" s="1"/>
  <c r="AG1701" i="3"/>
  <c r="G1767" i="3"/>
  <c r="I1951" i="3"/>
  <c r="H1833" i="3"/>
  <c r="J3016" i="3" l="1"/>
  <c r="M3016" i="3" s="1"/>
  <c r="K3082" i="3"/>
  <c r="N3082" i="3" s="1"/>
  <c r="L3200" i="3"/>
  <c r="O3200" i="3" s="1"/>
  <c r="P3200" i="3" s="1"/>
  <c r="F1701" i="3"/>
  <c r="Q1760" i="3" s="1"/>
  <c r="X1760" i="3" s="1"/>
  <c r="D1701" i="3"/>
  <c r="E1702" i="3" s="1"/>
  <c r="AG1700" i="3"/>
  <c r="G1766" i="3"/>
  <c r="I1950" i="3"/>
  <c r="H1832" i="3"/>
  <c r="J3015" i="3" l="1"/>
  <c r="M3015" i="3" s="1"/>
  <c r="K3081" i="3"/>
  <c r="N3081" i="3" s="1"/>
  <c r="L3199" i="3"/>
  <c r="O3199" i="3" s="1"/>
  <c r="P3199" i="3" s="1"/>
  <c r="F1700" i="3"/>
  <c r="Q1759" i="3" s="1"/>
  <c r="X1759" i="3" s="1"/>
  <c r="D1700" i="3"/>
  <c r="E1701" i="3" s="1"/>
  <c r="AG1699" i="3"/>
  <c r="G1765" i="3"/>
  <c r="I1949" i="3"/>
  <c r="H1831" i="3"/>
  <c r="J3014" i="3" l="1"/>
  <c r="M3014" i="3" s="1"/>
  <c r="K3080" i="3"/>
  <c r="N3080" i="3" s="1"/>
  <c r="L3198" i="3"/>
  <c r="O3198" i="3" s="1"/>
  <c r="P3198" i="3" s="1"/>
  <c r="F1699" i="3"/>
  <c r="Q1758" i="3" s="1"/>
  <c r="X1758" i="3" s="1"/>
  <c r="D1699" i="3"/>
  <c r="E1700" i="3" s="1"/>
  <c r="AG1698" i="3"/>
  <c r="I1948" i="3"/>
  <c r="H1830" i="3"/>
  <c r="G1764" i="3"/>
  <c r="J3013" i="3" l="1"/>
  <c r="M3013" i="3" s="1"/>
  <c r="K3079" i="3"/>
  <c r="N3079" i="3" s="1"/>
  <c r="L3197" i="3"/>
  <c r="O3197" i="3" s="1"/>
  <c r="P3197" i="3" s="1"/>
  <c r="V3206" i="3"/>
  <c r="F1698" i="3"/>
  <c r="Q1757" i="3" s="1"/>
  <c r="X1757" i="3" s="1"/>
  <c r="D1698" i="3"/>
  <c r="E1699" i="3" s="1"/>
  <c r="AG1697" i="3"/>
  <c r="H1829" i="3"/>
  <c r="G1763" i="3"/>
  <c r="I1947" i="3"/>
  <c r="V3207" i="3" l="1"/>
  <c r="J3012" i="3"/>
  <c r="M3012" i="3" s="1"/>
  <c r="K3078" i="3"/>
  <c r="N3078" i="3" s="1"/>
  <c r="L3196" i="3"/>
  <c r="O3196" i="3" s="1"/>
  <c r="P3196" i="3" s="1"/>
  <c r="F1697" i="3"/>
  <c r="Q1756" i="3" s="1"/>
  <c r="X1756" i="3" s="1"/>
  <c r="D1697" i="3"/>
  <c r="E1698" i="3" s="1"/>
  <c r="AG1696" i="3"/>
  <c r="I1946" i="3"/>
  <c r="H1828" i="3"/>
  <c r="G1762" i="3"/>
  <c r="V3208" i="3" l="1"/>
  <c r="J3011" i="3"/>
  <c r="M3011" i="3" s="1"/>
  <c r="K3077" i="3"/>
  <c r="N3077" i="3" s="1"/>
  <c r="L3195" i="3"/>
  <c r="O3195" i="3" s="1"/>
  <c r="P3195" i="3" s="1"/>
  <c r="F1696" i="3"/>
  <c r="Q1755" i="3" s="1"/>
  <c r="X1755" i="3" s="1"/>
  <c r="D1696" i="3"/>
  <c r="E1697" i="3" s="1"/>
  <c r="AG1695" i="3"/>
  <c r="I1945" i="3"/>
  <c r="H1827" i="3"/>
  <c r="G1761" i="3"/>
  <c r="V3209" i="3" l="1"/>
  <c r="J3010" i="3"/>
  <c r="M3010" i="3" s="1"/>
  <c r="K3076" i="3"/>
  <c r="N3076" i="3" s="1"/>
  <c r="L3194" i="3"/>
  <c r="O3194" i="3" s="1"/>
  <c r="P3194" i="3" s="1"/>
  <c r="F1695" i="3"/>
  <c r="Q1754" i="3" s="1"/>
  <c r="X1754" i="3" s="1"/>
  <c r="D1695" i="3"/>
  <c r="E1696" i="3" s="1"/>
  <c r="AG1694" i="3"/>
  <c r="I1944" i="3"/>
  <c r="H1826" i="3"/>
  <c r="G1760" i="3"/>
  <c r="V3210" i="3" l="1"/>
  <c r="J3009" i="3"/>
  <c r="M3009" i="3" s="1"/>
  <c r="K3075" i="3"/>
  <c r="N3075" i="3" s="1"/>
  <c r="L3193" i="3"/>
  <c r="O3193" i="3" s="1"/>
  <c r="P3193" i="3" s="1"/>
  <c r="F1694" i="3"/>
  <c r="Q1753" i="3" s="1"/>
  <c r="X1753" i="3" s="1"/>
  <c r="D1694" i="3"/>
  <c r="E1695" i="3" s="1"/>
  <c r="AG1693" i="3"/>
  <c r="H1825" i="3"/>
  <c r="G1759" i="3"/>
  <c r="I1943" i="3"/>
  <c r="J3008" i="3" l="1"/>
  <c r="M3008" i="3" s="1"/>
  <c r="K3074" i="3"/>
  <c r="N3074" i="3" s="1"/>
  <c r="L3192" i="3"/>
  <c r="O3192" i="3" s="1"/>
  <c r="P3192" i="3" s="1"/>
  <c r="V3201" i="3"/>
  <c r="F1693" i="3"/>
  <c r="Q1752" i="3" s="1"/>
  <c r="X1752" i="3" s="1"/>
  <c r="D1693" i="3"/>
  <c r="E1694" i="3" s="1"/>
  <c r="AG1692" i="3"/>
  <c r="H1824" i="3"/>
  <c r="G1758" i="3"/>
  <c r="I1942" i="3"/>
  <c r="V3202" i="3" l="1"/>
  <c r="J3007" i="3"/>
  <c r="M3007" i="3" s="1"/>
  <c r="K3073" i="3"/>
  <c r="N3073" i="3" s="1"/>
  <c r="L3191" i="3"/>
  <c r="O3191" i="3" s="1"/>
  <c r="P3191" i="3" s="1"/>
  <c r="F1692" i="3"/>
  <c r="Q1751" i="3" s="1"/>
  <c r="X1751" i="3" s="1"/>
  <c r="D1692" i="3"/>
  <c r="E1693" i="3" s="1"/>
  <c r="AG1691" i="3"/>
  <c r="H1823" i="3"/>
  <c r="G1757" i="3"/>
  <c r="I1941" i="3"/>
  <c r="V3203" i="3" l="1"/>
  <c r="J3006" i="3"/>
  <c r="M3006" i="3" s="1"/>
  <c r="K3072" i="3"/>
  <c r="N3072" i="3" s="1"/>
  <c r="L3190" i="3"/>
  <c r="O3190" i="3" s="1"/>
  <c r="P3190" i="3" s="1"/>
  <c r="F1691" i="3"/>
  <c r="Q1750" i="3" s="1"/>
  <c r="X1750" i="3" s="1"/>
  <c r="D1691" i="3"/>
  <c r="AG1690" i="3"/>
  <c r="H1822" i="3"/>
  <c r="G1756" i="3"/>
  <c r="I1940" i="3"/>
  <c r="V3204" i="3" l="1"/>
  <c r="J3005" i="3"/>
  <c r="M3005" i="3" s="1"/>
  <c r="K3071" i="3"/>
  <c r="N3071" i="3" s="1"/>
  <c r="L3189" i="3"/>
  <c r="O3189" i="3" s="1"/>
  <c r="P3189" i="3" s="1"/>
  <c r="E1692" i="3"/>
  <c r="F1690" i="3"/>
  <c r="Q1749" i="3" s="1"/>
  <c r="X1749" i="3" s="1"/>
  <c r="D1690" i="3"/>
  <c r="E1691" i="3" s="1"/>
  <c r="AG1689" i="3"/>
  <c r="I1939" i="3"/>
  <c r="H1821" i="3"/>
  <c r="G1755" i="3"/>
  <c r="V3205" i="3" l="1"/>
  <c r="J3004" i="3"/>
  <c r="M3004" i="3" s="1"/>
  <c r="K3070" i="3"/>
  <c r="N3070" i="3" s="1"/>
  <c r="L3188" i="3"/>
  <c r="O3188" i="3" s="1"/>
  <c r="P3188" i="3" s="1"/>
  <c r="F1689" i="3"/>
  <c r="Q1748" i="3" s="1"/>
  <c r="X1748" i="3" s="1"/>
  <c r="D1689" i="3"/>
  <c r="AG1688" i="3"/>
  <c r="H1820" i="3"/>
  <c r="G1754" i="3"/>
  <c r="I1938" i="3"/>
  <c r="J3003" i="3" l="1"/>
  <c r="M3003" i="3" s="1"/>
  <c r="K3069" i="3"/>
  <c r="N3069" i="3" s="1"/>
  <c r="L3187" i="3"/>
  <c r="O3187" i="3" s="1"/>
  <c r="P3187" i="3" s="1"/>
  <c r="V3196" i="3"/>
  <c r="E1690" i="3"/>
  <c r="F1688" i="3"/>
  <c r="Q1747" i="3" s="1"/>
  <c r="X1747" i="3" s="1"/>
  <c r="D1688" i="3"/>
  <c r="E1689" i="3" s="1"/>
  <c r="AG1687" i="3"/>
  <c r="G1753" i="3"/>
  <c r="I1937" i="3"/>
  <c r="H1819" i="3"/>
  <c r="V3197" i="3" l="1"/>
  <c r="J3002" i="3"/>
  <c r="M3002" i="3" s="1"/>
  <c r="K3068" i="3"/>
  <c r="N3068" i="3" s="1"/>
  <c r="L3186" i="3"/>
  <c r="O3186" i="3" s="1"/>
  <c r="P3186" i="3" s="1"/>
  <c r="V3187" i="3" s="1"/>
  <c r="F1687" i="3"/>
  <c r="Q1746" i="3" s="1"/>
  <c r="X1746" i="3" s="1"/>
  <c r="D1687" i="3"/>
  <c r="E1688" i="3" s="1"/>
  <c r="AG1686" i="3"/>
  <c r="H1818" i="3"/>
  <c r="G1752" i="3"/>
  <c r="I1936" i="3"/>
  <c r="V3198" i="3" l="1"/>
  <c r="J3001" i="3"/>
  <c r="M3001" i="3" s="1"/>
  <c r="K3067" i="3"/>
  <c r="N3067" i="3" s="1"/>
  <c r="L3185" i="3"/>
  <c r="O3185" i="3" s="1"/>
  <c r="P3185" i="3" s="1"/>
  <c r="V3188" i="3"/>
  <c r="F1686" i="3"/>
  <c r="Q1745" i="3" s="1"/>
  <c r="X1745" i="3" s="1"/>
  <c r="D1686" i="3"/>
  <c r="AG1685" i="3"/>
  <c r="I1935" i="3"/>
  <c r="H1817" i="3"/>
  <c r="G1751" i="3"/>
  <c r="V3199" i="3" l="1"/>
  <c r="J3000" i="3"/>
  <c r="M3000" i="3" s="1"/>
  <c r="K3066" i="3"/>
  <c r="N3066" i="3" s="1"/>
  <c r="L3184" i="3"/>
  <c r="O3184" i="3" s="1"/>
  <c r="P3184" i="3" s="1"/>
  <c r="V3189" i="3"/>
  <c r="E1687" i="3"/>
  <c r="F1685" i="3"/>
  <c r="Q1744" i="3" s="1"/>
  <c r="X1744" i="3" s="1"/>
  <c r="D1685" i="3"/>
  <c r="E1686" i="3" s="1"/>
  <c r="AG1684" i="3"/>
  <c r="I1934" i="3"/>
  <c r="H1816" i="3"/>
  <c r="G1750" i="3"/>
  <c r="V3200" i="3" l="1"/>
  <c r="J2999" i="3"/>
  <c r="M2999" i="3" s="1"/>
  <c r="K3065" i="3"/>
  <c r="N3065" i="3" s="1"/>
  <c r="L3183" i="3"/>
  <c r="O3183" i="3" s="1"/>
  <c r="P3183" i="3" s="1"/>
  <c r="V3190" i="3"/>
  <c r="F1684" i="3"/>
  <c r="Q1743" i="3" s="1"/>
  <c r="X1743" i="3" s="1"/>
  <c r="D1684" i="3"/>
  <c r="E1685" i="3" s="1"/>
  <c r="AG1683" i="3"/>
  <c r="H1815" i="3"/>
  <c r="G1749" i="3"/>
  <c r="I1933" i="3"/>
  <c r="J2998" i="3" l="1"/>
  <c r="M2998" i="3" s="1"/>
  <c r="K3064" i="3"/>
  <c r="N3064" i="3" s="1"/>
  <c r="L3182" i="3"/>
  <c r="O3182" i="3" s="1"/>
  <c r="P3182" i="3" s="1"/>
  <c r="V3183" i="3" s="1"/>
  <c r="V3191" i="3"/>
  <c r="F1683" i="3"/>
  <c r="Q1742" i="3" s="1"/>
  <c r="X1742" i="3" s="1"/>
  <c r="D1683" i="3"/>
  <c r="E1684" i="3" s="1"/>
  <c r="AG1682" i="3"/>
  <c r="I1932" i="3"/>
  <c r="H1814" i="3"/>
  <c r="G1748" i="3"/>
  <c r="V3192" i="3" l="1"/>
  <c r="J2997" i="3"/>
  <c r="M2997" i="3" s="1"/>
  <c r="K3063" i="3"/>
  <c r="N3063" i="3" s="1"/>
  <c r="L3181" i="3"/>
  <c r="O3181" i="3" s="1"/>
  <c r="P3181" i="3" s="1"/>
  <c r="V3184" i="3"/>
  <c r="F1682" i="3"/>
  <c r="Q1741" i="3" s="1"/>
  <c r="X1741" i="3" s="1"/>
  <c r="D1682" i="3"/>
  <c r="E1683" i="3" s="1"/>
  <c r="AG1681" i="3"/>
  <c r="H1813" i="3"/>
  <c r="G1747" i="3"/>
  <c r="I1931" i="3"/>
  <c r="V3193" i="3" l="1"/>
  <c r="J2996" i="3"/>
  <c r="M2996" i="3" s="1"/>
  <c r="K3062" i="3"/>
  <c r="N3062" i="3" s="1"/>
  <c r="L3180" i="3"/>
  <c r="O3180" i="3" s="1"/>
  <c r="P3180" i="3" s="1"/>
  <c r="V3185" i="3"/>
  <c r="F1681" i="3"/>
  <c r="Q1740" i="3" s="1"/>
  <c r="X1740" i="3" s="1"/>
  <c r="D1681" i="3"/>
  <c r="E1682" i="3" s="1"/>
  <c r="AG1680" i="3"/>
  <c r="H1812" i="3"/>
  <c r="G1746" i="3"/>
  <c r="I1930" i="3"/>
  <c r="V3194" i="3" l="1"/>
  <c r="J2995" i="3"/>
  <c r="M2995" i="3" s="1"/>
  <c r="K3061" i="3"/>
  <c r="N3061" i="3" s="1"/>
  <c r="L3179" i="3"/>
  <c r="O3179" i="3" s="1"/>
  <c r="P3179" i="3" s="1"/>
  <c r="V3186" i="3"/>
  <c r="F1680" i="3"/>
  <c r="Q1739" i="3" s="1"/>
  <c r="X1739" i="3" s="1"/>
  <c r="D1680" i="3"/>
  <c r="E1681" i="3" s="1"/>
  <c r="AG1679" i="3"/>
  <c r="H1811" i="3"/>
  <c r="G1745" i="3"/>
  <c r="I1929" i="3"/>
  <c r="V3195" i="3" l="1"/>
  <c r="J2994" i="3"/>
  <c r="M2994" i="3" s="1"/>
  <c r="K3060" i="3"/>
  <c r="N3060" i="3" s="1"/>
  <c r="L3178" i="3"/>
  <c r="O3178" i="3" s="1"/>
  <c r="P3178" i="3" s="1"/>
  <c r="F1679" i="3"/>
  <c r="Q1738" i="3" s="1"/>
  <c r="X1738" i="3" s="1"/>
  <c r="D1679" i="3"/>
  <c r="E1680" i="3" s="1"/>
  <c r="AG1678" i="3"/>
  <c r="I1928" i="3"/>
  <c r="H1810" i="3"/>
  <c r="G1744" i="3"/>
  <c r="J2993" i="3" l="1"/>
  <c r="M2993" i="3" s="1"/>
  <c r="K3059" i="3"/>
  <c r="N3059" i="3" s="1"/>
  <c r="L3177" i="3"/>
  <c r="O3177" i="3" s="1"/>
  <c r="P3177" i="3" s="1"/>
  <c r="F1678" i="3"/>
  <c r="Q1737" i="3" s="1"/>
  <c r="X1737" i="3" s="1"/>
  <c r="D1678" i="3"/>
  <c r="E1679" i="3" s="1"/>
  <c r="AG1677" i="3"/>
  <c r="H1809" i="3"/>
  <c r="G1743" i="3"/>
  <c r="I1927" i="3"/>
  <c r="J2992" i="3" l="1"/>
  <c r="M2992" i="3" s="1"/>
  <c r="K3058" i="3"/>
  <c r="N3058" i="3" s="1"/>
  <c r="L3176" i="3"/>
  <c r="O3176" i="3" s="1"/>
  <c r="P3176" i="3" s="1"/>
  <c r="F1677" i="3"/>
  <c r="Q1736" i="3" s="1"/>
  <c r="X1736" i="3" s="1"/>
  <c r="D1677" i="3"/>
  <c r="AG1676" i="3"/>
  <c r="G1742" i="3"/>
  <c r="I1926" i="3"/>
  <c r="H1808" i="3"/>
  <c r="J2991" i="3" l="1"/>
  <c r="M2991" i="3" s="1"/>
  <c r="K3057" i="3"/>
  <c r="N3057" i="3" s="1"/>
  <c r="L3175" i="3"/>
  <c r="O3175" i="3" s="1"/>
  <c r="P3175" i="3" s="1"/>
  <c r="E1678" i="3"/>
  <c r="F1676" i="3"/>
  <c r="Q1735" i="3" s="1"/>
  <c r="X1735" i="3" s="1"/>
  <c r="D1676" i="3"/>
  <c r="E1677" i="3" s="1"/>
  <c r="AG1675" i="3"/>
  <c r="I1925" i="3"/>
  <c r="H1807" i="3"/>
  <c r="G1741" i="3"/>
  <c r="J2990" i="3" l="1"/>
  <c r="M2990" i="3" s="1"/>
  <c r="K3056" i="3"/>
  <c r="N3056" i="3" s="1"/>
  <c r="L3174" i="3"/>
  <c r="O3174" i="3" s="1"/>
  <c r="P3174" i="3" s="1"/>
  <c r="F1675" i="3"/>
  <c r="Q1734" i="3" s="1"/>
  <c r="X1734" i="3" s="1"/>
  <c r="D1675" i="3"/>
  <c r="E1676" i="3" s="1"/>
  <c r="AG1674" i="3"/>
  <c r="I1924" i="3"/>
  <c r="H1806" i="3"/>
  <c r="G1740" i="3"/>
  <c r="J2989" i="3" l="1"/>
  <c r="M2989" i="3" s="1"/>
  <c r="K3055" i="3"/>
  <c r="N3055" i="3" s="1"/>
  <c r="L3173" i="3"/>
  <c r="O3173" i="3" s="1"/>
  <c r="P3173" i="3" s="1"/>
  <c r="F1674" i="3"/>
  <c r="Q1733" i="3" s="1"/>
  <c r="X1733" i="3" s="1"/>
  <c r="D1674" i="3"/>
  <c r="E1675" i="3" s="1"/>
  <c r="AG1673" i="3"/>
  <c r="G1739" i="3"/>
  <c r="I1923" i="3"/>
  <c r="H1805" i="3"/>
  <c r="J2988" i="3" l="1"/>
  <c r="M2988" i="3" s="1"/>
  <c r="K3054" i="3"/>
  <c r="N3054" i="3" s="1"/>
  <c r="L3172" i="3"/>
  <c r="O3172" i="3" s="1"/>
  <c r="P3172" i="3" s="1"/>
  <c r="F1673" i="3"/>
  <c r="Q1732" i="3" s="1"/>
  <c r="X1732" i="3" s="1"/>
  <c r="D1673" i="3"/>
  <c r="E1674" i="3" s="1"/>
  <c r="AG1672" i="3"/>
  <c r="I1922" i="3"/>
  <c r="H1804" i="3"/>
  <c r="G1738" i="3"/>
  <c r="J2987" i="3" l="1"/>
  <c r="M2987" i="3" s="1"/>
  <c r="K3053" i="3"/>
  <c r="N3053" i="3" s="1"/>
  <c r="L3171" i="3"/>
  <c r="O3171" i="3" s="1"/>
  <c r="P3171" i="3" s="1"/>
  <c r="F1672" i="3"/>
  <c r="Q1731" i="3" s="1"/>
  <c r="X1731" i="3" s="1"/>
  <c r="D1672" i="3"/>
  <c r="AG1671" i="3"/>
  <c r="G1737" i="3"/>
  <c r="I1921" i="3"/>
  <c r="H1803" i="3"/>
  <c r="J2986" i="3" l="1"/>
  <c r="M2986" i="3" s="1"/>
  <c r="K3052" i="3"/>
  <c r="N3052" i="3" s="1"/>
  <c r="L3170" i="3"/>
  <c r="O3170" i="3" s="1"/>
  <c r="P3170" i="3" s="1"/>
  <c r="E1673" i="3"/>
  <c r="F1671" i="3"/>
  <c r="Q1730" i="3" s="1"/>
  <c r="X1730" i="3" s="1"/>
  <c r="D1671" i="3"/>
  <c r="E1672" i="3" s="1"/>
  <c r="AG1670" i="3"/>
  <c r="H1802" i="3"/>
  <c r="I1920" i="3"/>
  <c r="G1736" i="3"/>
  <c r="J2985" i="3" l="1"/>
  <c r="M2985" i="3" s="1"/>
  <c r="K3051" i="3"/>
  <c r="N3051" i="3" s="1"/>
  <c r="L3169" i="3"/>
  <c r="O3169" i="3" s="1"/>
  <c r="P3169" i="3" s="1"/>
  <c r="V3178" i="3"/>
  <c r="F1670" i="3"/>
  <c r="Q1729" i="3" s="1"/>
  <c r="X1729" i="3" s="1"/>
  <c r="D1670" i="3"/>
  <c r="E1671" i="3" s="1"/>
  <c r="AG1669" i="3"/>
  <c r="H1801" i="3"/>
  <c r="I1919" i="3"/>
  <c r="G1735" i="3"/>
  <c r="V3179" i="3" l="1"/>
  <c r="J2984" i="3"/>
  <c r="M2984" i="3" s="1"/>
  <c r="K3050" i="3"/>
  <c r="N3050" i="3" s="1"/>
  <c r="L3168" i="3"/>
  <c r="O3168" i="3" s="1"/>
  <c r="P3168" i="3" s="1"/>
  <c r="F1669" i="3"/>
  <c r="Q1728" i="3" s="1"/>
  <c r="X1728" i="3" s="1"/>
  <c r="D1669" i="3"/>
  <c r="E1670" i="3" s="1"/>
  <c r="AG1668" i="3"/>
  <c r="H1800" i="3"/>
  <c r="G1734" i="3"/>
  <c r="I1918" i="3"/>
  <c r="V3180" i="3" l="1"/>
  <c r="J2983" i="3"/>
  <c r="M2983" i="3" s="1"/>
  <c r="K3049" i="3"/>
  <c r="N3049" i="3" s="1"/>
  <c r="L3167" i="3"/>
  <c r="O3167" i="3" s="1"/>
  <c r="P3167" i="3" s="1"/>
  <c r="F1668" i="3"/>
  <c r="Q1727" i="3" s="1"/>
  <c r="X1727" i="3" s="1"/>
  <c r="D1668" i="3"/>
  <c r="E1669" i="3" s="1"/>
  <c r="AG1667" i="3"/>
  <c r="H1799" i="3"/>
  <c r="G1733" i="3"/>
  <c r="I1917" i="3"/>
  <c r="V3181" i="3" l="1"/>
  <c r="J2982" i="3"/>
  <c r="M2982" i="3" s="1"/>
  <c r="K3048" i="3"/>
  <c r="N3048" i="3" s="1"/>
  <c r="L3166" i="3"/>
  <c r="O3166" i="3" s="1"/>
  <c r="P3166" i="3" s="1"/>
  <c r="F1667" i="3"/>
  <c r="Q1726" i="3" s="1"/>
  <c r="X1726" i="3" s="1"/>
  <c r="D1667" i="3"/>
  <c r="E1668" i="3" s="1"/>
  <c r="AG1666" i="3"/>
  <c r="H1798" i="3"/>
  <c r="G1732" i="3"/>
  <c r="I1916" i="3"/>
  <c r="V3182" i="3" l="1"/>
  <c r="J2981" i="3"/>
  <c r="M2981" i="3" s="1"/>
  <c r="K3047" i="3"/>
  <c r="N3047" i="3" s="1"/>
  <c r="L3165" i="3"/>
  <c r="O3165" i="3" s="1"/>
  <c r="P3165" i="3" s="1"/>
  <c r="F1666" i="3"/>
  <c r="Q1725" i="3" s="1"/>
  <c r="X1725" i="3" s="1"/>
  <c r="D1666" i="3"/>
  <c r="E1667" i="3" s="1"/>
  <c r="AG1665" i="3"/>
  <c r="G1731" i="3"/>
  <c r="H1797" i="3"/>
  <c r="I1915" i="3"/>
  <c r="J2980" i="3" l="1"/>
  <c r="M2980" i="3" s="1"/>
  <c r="K3046" i="3"/>
  <c r="N3046" i="3" s="1"/>
  <c r="L3164" i="3"/>
  <c r="O3164" i="3" s="1"/>
  <c r="P3164" i="3" s="1"/>
  <c r="V3173" i="3"/>
  <c r="F1665" i="3"/>
  <c r="Q1724" i="3" s="1"/>
  <c r="X1724" i="3" s="1"/>
  <c r="D1665" i="3"/>
  <c r="E1666" i="3" s="1"/>
  <c r="AG1664" i="3"/>
  <c r="I1914" i="3"/>
  <c r="H1796" i="3"/>
  <c r="G1730" i="3"/>
  <c r="V3174" i="3" l="1"/>
  <c r="J2979" i="3"/>
  <c r="M2979" i="3" s="1"/>
  <c r="K3045" i="3"/>
  <c r="N3045" i="3" s="1"/>
  <c r="L3163" i="3"/>
  <c r="O3163" i="3" s="1"/>
  <c r="P3163" i="3" s="1"/>
  <c r="F1664" i="3"/>
  <c r="Q1723" i="3" s="1"/>
  <c r="X1723" i="3" s="1"/>
  <c r="D1664" i="3"/>
  <c r="E1665" i="3" s="1"/>
  <c r="AG1663" i="3"/>
  <c r="H1795" i="3"/>
  <c r="G1729" i="3"/>
  <c r="I1913" i="3"/>
  <c r="V3175" i="3" l="1"/>
  <c r="J2978" i="3"/>
  <c r="M2978" i="3" s="1"/>
  <c r="K3044" i="3"/>
  <c r="N3044" i="3" s="1"/>
  <c r="L3162" i="3"/>
  <c r="O3162" i="3" s="1"/>
  <c r="P3162" i="3" s="1"/>
  <c r="F1663" i="3"/>
  <c r="Q1722" i="3" s="1"/>
  <c r="X1722" i="3" s="1"/>
  <c r="D1663" i="3"/>
  <c r="E1664" i="3" s="1"/>
  <c r="AG1662" i="3"/>
  <c r="H1794" i="3"/>
  <c r="G1728" i="3"/>
  <c r="I1912" i="3"/>
  <c r="V3176" i="3" l="1"/>
  <c r="J2977" i="3"/>
  <c r="M2977" i="3" s="1"/>
  <c r="K3043" i="3"/>
  <c r="N3043" i="3" s="1"/>
  <c r="L3161" i="3"/>
  <c r="O3161" i="3" s="1"/>
  <c r="P3161" i="3" s="1"/>
  <c r="F1662" i="3"/>
  <c r="Q1721" i="3" s="1"/>
  <c r="X1721" i="3" s="1"/>
  <c r="D1662" i="3"/>
  <c r="AG1661" i="3"/>
  <c r="I1911" i="3"/>
  <c r="H1793" i="3"/>
  <c r="G1727" i="3"/>
  <c r="V3177" i="3" l="1"/>
  <c r="J2976" i="3"/>
  <c r="M2976" i="3" s="1"/>
  <c r="K3042" i="3"/>
  <c r="N3042" i="3" s="1"/>
  <c r="L3160" i="3"/>
  <c r="O3160" i="3" s="1"/>
  <c r="P3160" i="3" s="1"/>
  <c r="E1663" i="3"/>
  <c r="F1661" i="3"/>
  <c r="Q1720" i="3" s="1"/>
  <c r="X1720" i="3" s="1"/>
  <c r="D1661" i="3"/>
  <c r="E1662" i="3" s="1"/>
  <c r="AG1660" i="3"/>
  <c r="I1910" i="3"/>
  <c r="H1792" i="3"/>
  <c r="G1726" i="3"/>
  <c r="J2975" i="3" l="1"/>
  <c r="M2975" i="3" s="1"/>
  <c r="K3041" i="3"/>
  <c r="N3041" i="3" s="1"/>
  <c r="L3159" i="3"/>
  <c r="O3159" i="3" s="1"/>
  <c r="P3159" i="3" s="1"/>
  <c r="V3168" i="3"/>
  <c r="F1660" i="3"/>
  <c r="Q1719" i="3" s="1"/>
  <c r="X1719" i="3" s="1"/>
  <c r="D1660" i="3"/>
  <c r="E1661" i="3" s="1"/>
  <c r="AG1659" i="3"/>
  <c r="H1791" i="3"/>
  <c r="G1725" i="3"/>
  <c r="I1909" i="3"/>
  <c r="V3169" i="3" l="1"/>
  <c r="J2974" i="3"/>
  <c r="M2974" i="3" s="1"/>
  <c r="K3040" i="3"/>
  <c r="N3040" i="3" s="1"/>
  <c r="L3158" i="3"/>
  <c r="O3158" i="3" s="1"/>
  <c r="P3158" i="3" s="1"/>
  <c r="V3159" i="3" s="1"/>
  <c r="F1659" i="3"/>
  <c r="Q1718" i="3" s="1"/>
  <c r="X1718" i="3" s="1"/>
  <c r="D1659" i="3"/>
  <c r="AG1658" i="3"/>
  <c r="H1790" i="3"/>
  <c r="I1908" i="3"/>
  <c r="G1724" i="3"/>
  <c r="V3170" i="3" l="1"/>
  <c r="J2973" i="3"/>
  <c r="M2973" i="3" s="1"/>
  <c r="K3039" i="3"/>
  <c r="N3039" i="3" s="1"/>
  <c r="L3157" i="3"/>
  <c r="O3157" i="3" s="1"/>
  <c r="P3157" i="3" s="1"/>
  <c r="E1660" i="3"/>
  <c r="V3160" i="3"/>
  <c r="F1658" i="3"/>
  <c r="Q1717" i="3" s="1"/>
  <c r="X1717" i="3" s="1"/>
  <c r="D1658" i="3"/>
  <c r="E1659" i="3" s="1"/>
  <c r="AG1657" i="3"/>
  <c r="H1789" i="3"/>
  <c r="I1907" i="3"/>
  <c r="G1723" i="3"/>
  <c r="V3171" i="3" l="1"/>
  <c r="J2972" i="3"/>
  <c r="M2972" i="3" s="1"/>
  <c r="K3038" i="3"/>
  <c r="N3038" i="3" s="1"/>
  <c r="L3156" i="3"/>
  <c r="O3156" i="3" s="1"/>
  <c r="P3156" i="3" s="1"/>
  <c r="V3161" i="3"/>
  <c r="F1657" i="3"/>
  <c r="Q1716" i="3" s="1"/>
  <c r="X1716" i="3" s="1"/>
  <c r="D1657" i="3"/>
  <c r="E1658" i="3" s="1"/>
  <c r="AG1656" i="3"/>
  <c r="I1906" i="3"/>
  <c r="G1722" i="3"/>
  <c r="H1788" i="3"/>
  <c r="V3172" i="3" l="1"/>
  <c r="J2971" i="3"/>
  <c r="M2971" i="3" s="1"/>
  <c r="K3037" i="3"/>
  <c r="N3037" i="3" s="1"/>
  <c r="L3155" i="3"/>
  <c r="O3155" i="3" s="1"/>
  <c r="P3155" i="3" s="1"/>
  <c r="V3162" i="3"/>
  <c r="F1656" i="3"/>
  <c r="Q1715" i="3" s="1"/>
  <c r="X1715" i="3" s="1"/>
  <c r="D1656" i="3"/>
  <c r="E1657" i="3" s="1"/>
  <c r="AG1655" i="3"/>
  <c r="I1905" i="3"/>
  <c r="H1787" i="3"/>
  <c r="G1721" i="3"/>
  <c r="J2970" i="3" l="1"/>
  <c r="M2970" i="3" s="1"/>
  <c r="K3036" i="3"/>
  <c r="N3036" i="3" s="1"/>
  <c r="L3154" i="3"/>
  <c r="O3154" i="3" s="1"/>
  <c r="P3154" i="3" s="1"/>
  <c r="V3163" i="3"/>
  <c r="F1655" i="3"/>
  <c r="Q1714" i="3" s="1"/>
  <c r="X1714" i="3" s="1"/>
  <c r="D1655" i="3"/>
  <c r="E1656" i="3" s="1"/>
  <c r="AG1654" i="3"/>
  <c r="H1786" i="3"/>
  <c r="I1904" i="3"/>
  <c r="G1720" i="3"/>
  <c r="V3164" i="3" l="1"/>
  <c r="J2969" i="3"/>
  <c r="M2969" i="3" s="1"/>
  <c r="K3035" i="3"/>
  <c r="N3035" i="3" s="1"/>
  <c r="L3153" i="3"/>
  <c r="O3153" i="3" s="1"/>
  <c r="P3153" i="3" s="1"/>
  <c r="F1654" i="3"/>
  <c r="Q1713" i="3" s="1"/>
  <c r="X1713" i="3" s="1"/>
  <c r="D1654" i="3"/>
  <c r="E1655" i="3" s="1"/>
  <c r="AG1653" i="3"/>
  <c r="I1903" i="3"/>
  <c r="H1785" i="3"/>
  <c r="G1719" i="3"/>
  <c r="V3165" i="3" l="1"/>
  <c r="J2968" i="3"/>
  <c r="M2968" i="3" s="1"/>
  <c r="K3034" i="3"/>
  <c r="N3034" i="3" s="1"/>
  <c r="L3152" i="3"/>
  <c r="O3152" i="3" s="1"/>
  <c r="P3152" i="3" s="1"/>
  <c r="F1653" i="3"/>
  <c r="Q1712" i="3" s="1"/>
  <c r="X1712" i="3" s="1"/>
  <c r="D1653" i="3"/>
  <c r="E1654" i="3" s="1"/>
  <c r="AG1652" i="3"/>
  <c r="I1902" i="3"/>
  <c r="H1784" i="3"/>
  <c r="G1718" i="3"/>
  <c r="V3166" i="3" l="1"/>
  <c r="J2967" i="3"/>
  <c r="M2967" i="3" s="1"/>
  <c r="K3033" i="3"/>
  <c r="N3033" i="3" s="1"/>
  <c r="L3151" i="3"/>
  <c r="O3151" i="3" s="1"/>
  <c r="P3151" i="3" s="1"/>
  <c r="F1652" i="3"/>
  <c r="Q1711" i="3" s="1"/>
  <c r="X1711" i="3" s="1"/>
  <c r="D1652" i="3"/>
  <c r="E1653" i="3" s="1"/>
  <c r="AG1651" i="3"/>
  <c r="H1783" i="3"/>
  <c r="G1717" i="3"/>
  <c r="I1901" i="3"/>
  <c r="V3167" i="3" l="1"/>
  <c r="J2966" i="3"/>
  <c r="M2966" i="3" s="1"/>
  <c r="K3032" i="3"/>
  <c r="N3032" i="3" s="1"/>
  <c r="L3150" i="3"/>
  <c r="O3150" i="3" s="1"/>
  <c r="P3150" i="3" s="1"/>
  <c r="F1651" i="3"/>
  <c r="Q1710" i="3" s="1"/>
  <c r="X1710" i="3" s="1"/>
  <c r="D1651" i="3"/>
  <c r="E1652" i="3" s="1"/>
  <c r="AG1650" i="3"/>
  <c r="I1900" i="3"/>
  <c r="H1782" i="3"/>
  <c r="G1716" i="3"/>
  <c r="J2965" i="3" l="1"/>
  <c r="M2965" i="3" s="1"/>
  <c r="K3031" i="3"/>
  <c r="N3031" i="3" s="1"/>
  <c r="L3149" i="3"/>
  <c r="O3149" i="3" s="1"/>
  <c r="P3149" i="3" s="1"/>
  <c r="F1650" i="3"/>
  <c r="Q1709" i="3" s="1"/>
  <c r="X1709" i="3" s="1"/>
  <c r="D1650" i="3"/>
  <c r="AG1649" i="3"/>
  <c r="H1781" i="3"/>
  <c r="G1715" i="3"/>
  <c r="I1899" i="3"/>
  <c r="J2964" i="3" l="1"/>
  <c r="M2964" i="3" s="1"/>
  <c r="K3030" i="3"/>
  <c r="N3030" i="3" s="1"/>
  <c r="L3148" i="3"/>
  <c r="O3148" i="3" s="1"/>
  <c r="P3148" i="3" s="1"/>
  <c r="E1651" i="3"/>
  <c r="F1649" i="3"/>
  <c r="Q1708" i="3" s="1"/>
  <c r="X1708" i="3" s="1"/>
  <c r="D1649" i="3"/>
  <c r="E1650" i="3" s="1"/>
  <c r="AG1648" i="3"/>
  <c r="H1780" i="3"/>
  <c r="G1714" i="3"/>
  <c r="I1898" i="3"/>
  <c r="J2963" i="3" l="1"/>
  <c r="M2963" i="3" s="1"/>
  <c r="K3029" i="3"/>
  <c r="N3029" i="3" s="1"/>
  <c r="L3147" i="3"/>
  <c r="O3147" i="3" s="1"/>
  <c r="P3147" i="3" s="1"/>
  <c r="F1648" i="3"/>
  <c r="Q1707" i="3" s="1"/>
  <c r="X1707" i="3" s="1"/>
  <c r="D1648" i="3"/>
  <c r="E1649" i="3" s="1"/>
  <c r="AG1647" i="3"/>
  <c r="G1713" i="3"/>
  <c r="I1897" i="3"/>
  <c r="H1779" i="3"/>
  <c r="J2962" i="3" l="1"/>
  <c r="M2962" i="3" s="1"/>
  <c r="K3028" i="3"/>
  <c r="N3028" i="3" s="1"/>
  <c r="L3146" i="3"/>
  <c r="O3146" i="3" s="1"/>
  <c r="P3146" i="3" s="1"/>
  <c r="F1647" i="3"/>
  <c r="Q1706" i="3" s="1"/>
  <c r="X1706" i="3" s="1"/>
  <c r="D1647" i="3"/>
  <c r="E1648" i="3" s="1"/>
  <c r="AG1646" i="3"/>
  <c r="G1712" i="3"/>
  <c r="I1896" i="3"/>
  <c r="H1778" i="3"/>
  <c r="J2961" i="3" l="1"/>
  <c r="M2961" i="3" s="1"/>
  <c r="K3027" i="3"/>
  <c r="N3027" i="3" s="1"/>
  <c r="L3145" i="3"/>
  <c r="O3145" i="3" s="1"/>
  <c r="P3145" i="3" s="1"/>
  <c r="V3154" i="3"/>
  <c r="F1646" i="3"/>
  <c r="Q1705" i="3" s="1"/>
  <c r="X1705" i="3" s="1"/>
  <c r="D1646" i="3"/>
  <c r="E1647" i="3" s="1"/>
  <c r="AG1645" i="3"/>
  <c r="G1711" i="3"/>
  <c r="I1895" i="3"/>
  <c r="H1777" i="3"/>
  <c r="V3155" i="3" l="1"/>
  <c r="J2960" i="3"/>
  <c r="M2960" i="3" s="1"/>
  <c r="K3026" i="3"/>
  <c r="N3026" i="3" s="1"/>
  <c r="L3144" i="3"/>
  <c r="O3144" i="3" s="1"/>
  <c r="P3144" i="3" s="1"/>
  <c r="F1645" i="3"/>
  <c r="Q1704" i="3" s="1"/>
  <c r="X1704" i="3" s="1"/>
  <c r="D1645" i="3"/>
  <c r="E1646" i="3" s="1"/>
  <c r="AG1644" i="3"/>
  <c r="H1776" i="3"/>
  <c r="G1710" i="3"/>
  <c r="I1894" i="3"/>
  <c r="V3156" i="3" l="1"/>
  <c r="J2959" i="3"/>
  <c r="M2959" i="3" s="1"/>
  <c r="K3025" i="3"/>
  <c r="N3025" i="3" s="1"/>
  <c r="L3143" i="3"/>
  <c r="O3143" i="3" s="1"/>
  <c r="P3143" i="3" s="1"/>
  <c r="F1644" i="3"/>
  <c r="Q1703" i="3" s="1"/>
  <c r="X1703" i="3" s="1"/>
  <c r="D1644" i="3"/>
  <c r="E1645" i="3" s="1"/>
  <c r="AG1643" i="3"/>
  <c r="G1709" i="3"/>
  <c r="I1893" i="3"/>
  <c r="H1775" i="3"/>
  <c r="V3157" i="3" l="1"/>
  <c r="J2958" i="3"/>
  <c r="M2958" i="3" s="1"/>
  <c r="K3024" i="3"/>
  <c r="N3024" i="3" s="1"/>
  <c r="L3142" i="3"/>
  <c r="O3142" i="3" s="1"/>
  <c r="P3142" i="3" s="1"/>
  <c r="F1643" i="3"/>
  <c r="Q1702" i="3" s="1"/>
  <c r="X1702" i="3" s="1"/>
  <c r="D1643" i="3"/>
  <c r="E1644" i="3" s="1"/>
  <c r="AG1642" i="3"/>
  <c r="H1774" i="3"/>
  <c r="G1708" i="3"/>
  <c r="I1892" i="3"/>
  <c r="V3158" i="3" l="1"/>
  <c r="J2957" i="3"/>
  <c r="M2957" i="3" s="1"/>
  <c r="K3023" i="3"/>
  <c r="N3023" i="3" s="1"/>
  <c r="L3141" i="3"/>
  <c r="O3141" i="3" s="1"/>
  <c r="P3141" i="3" s="1"/>
  <c r="F1642" i="3"/>
  <c r="Q1701" i="3" s="1"/>
  <c r="X1701" i="3" s="1"/>
  <c r="D1642" i="3"/>
  <c r="E1643" i="3" s="1"/>
  <c r="AG1641" i="3"/>
  <c r="I1891" i="3"/>
  <c r="H1773" i="3"/>
  <c r="G1707" i="3"/>
  <c r="J2956" i="3" l="1"/>
  <c r="M2956" i="3" s="1"/>
  <c r="K3022" i="3"/>
  <c r="N3022" i="3" s="1"/>
  <c r="L3140" i="3"/>
  <c r="O3140" i="3" s="1"/>
  <c r="P3140" i="3" s="1"/>
  <c r="V3149" i="3"/>
  <c r="F1641" i="3"/>
  <c r="Q1700" i="3" s="1"/>
  <c r="X1700" i="3" s="1"/>
  <c r="D1641" i="3"/>
  <c r="E1642" i="3" s="1"/>
  <c r="AG1640" i="3"/>
  <c r="G1706" i="3"/>
  <c r="H1772" i="3"/>
  <c r="I1890" i="3"/>
  <c r="V3150" i="3" l="1"/>
  <c r="J2955" i="3"/>
  <c r="M2955" i="3" s="1"/>
  <c r="K3021" i="3"/>
  <c r="N3021" i="3" s="1"/>
  <c r="L3139" i="3"/>
  <c r="O3139" i="3" s="1"/>
  <c r="P3139" i="3" s="1"/>
  <c r="F1640" i="3"/>
  <c r="Q1699" i="3" s="1"/>
  <c r="X1699" i="3" s="1"/>
  <c r="D1640" i="3"/>
  <c r="E1641" i="3" s="1"/>
  <c r="AG1639" i="3"/>
  <c r="H1771" i="3"/>
  <c r="I1889" i="3"/>
  <c r="G1705" i="3"/>
  <c r="V3151" i="3" l="1"/>
  <c r="J2954" i="3"/>
  <c r="M2954" i="3" s="1"/>
  <c r="K3020" i="3"/>
  <c r="N3020" i="3" s="1"/>
  <c r="L3138" i="3"/>
  <c r="O3138" i="3" s="1"/>
  <c r="P3138" i="3" s="1"/>
  <c r="F1639" i="3"/>
  <c r="Q1698" i="3" s="1"/>
  <c r="X1698" i="3" s="1"/>
  <c r="D1639" i="3"/>
  <c r="E1640" i="3" s="1"/>
  <c r="AG1638" i="3"/>
  <c r="G1704" i="3"/>
  <c r="I1888" i="3"/>
  <c r="H1770" i="3"/>
  <c r="V3152" i="3" l="1"/>
  <c r="J2953" i="3"/>
  <c r="M2953" i="3" s="1"/>
  <c r="K3019" i="3"/>
  <c r="N3019" i="3" s="1"/>
  <c r="L3137" i="3"/>
  <c r="O3137" i="3" s="1"/>
  <c r="P3137" i="3" s="1"/>
  <c r="F1638" i="3"/>
  <c r="Q1697" i="3" s="1"/>
  <c r="X1697" i="3" s="1"/>
  <c r="D1638" i="3"/>
  <c r="AG1637" i="3"/>
  <c r="I1887" i="3"/>
  <c r="H1769" i="3"/>
  <c r="G1703" i="3"/>
  <c r="V3153" i="3" l="1"/>
  <c r="J2952" i="3"/>
  <c r="M2952" i="3" s="1"/>
  <c r="K3018" i="3"/>
  <c r="N3018" i="3" s="1"/>
  <c r="L3136" i="3"/>
  <c r="O3136" i="3" s="1"/>
  <c r="P3136" i="3" s="1"/>
  <c r="E1639" i="3"/>
  <c r="F1637" i="3"/>
  <c r="Q1696" i="3" s="1"/>
  <c r="X1696" i="3" s="1"/>
  <c r="D1637" i="3"/>
  <c r="E1638" i="3" s="1"/>
  <c r="AG1636" i="3"/>
  <c r="G1702" i="3"/>
  <c r="I1886" i="3"/>
  <c r="H1768" i="3"/>
  <c r="J2951" i="3" l="1"/>
  <c r="M2951" i="3" s="1"/>
  <c r="K3017" i="3"/>
  <c r="N3017" i="3" s="1"/>
  <c r="L3135" i="3"/>
  <c r="O3135" i="3" s="1"/>
  <c r="P3135" i="3" s="1"/>
  <c r="V3144" i="3"/>
  <c r="F1636" i="3"/>
  <c r="Q1695" i="3" s="1"/>
  <c r="X1695" i="3" s="1"/>
  <c r="D1636" i="3"/>
  <c r="AG1635" i="3"/>
  <c r="H1767" i="3"/>
  <c r="I1885" i="3"/>
  <c r="G1701" i="3"/>
  <c r="V3145" i="3" l="1"/>
  <c r="J2950" i="3"/>
  <c r="M2950" i="3" s="1"/>
  <c r="K3016" i="3"/>
  <c r="N3016" i="3" s="1"/>
  <c r="L3134" i="3"/>
  <c r="O3134" i="3" s="1"/>
  <c r="P3134" i="3" s="1"/>
  <c r="V3135" i="3" s="1"/>
  <c r="E1637" i="3"/>
  <c r="F1635" i="3"/>
  <c r="Q1694" i="3" s="1"/>
  <c r="X1694" i="3" s="1"/>
  <c r="D1635" i="3"/>
  <c r="E1636" i="3" s="1"/>
  <c r="AG1634" i="3"/>
  <c r="G1700" i="3"/>
  <c r="I1884" i="3"/>
  <c r="H1766" i="3"/>
  <c r="V3146" i="3" l="1"/>
  <c r="J2949" i="3"/>
  <c r="M2949" i="3" s="1"/>
  <c r="K3015" i="3"/>
  <c r="N3015" i="3" s="1"/>
  <c r="L3133" i="3"/>
  <c r="O3133" i="3" s="1"/>
  <c r="P3133" i="3" s="1"/>
  <c r="V3136" i="3"/>
  <c r="F1634" i="3"/>
  <c r="Q1693" i="3" s="1"/>
  <c r="X1693" i="3" s="1"/>
  <c r="D1634" i="3"/>
  <c r="E1635" i="3" s="1"/>
  <c r="AG1633" i="3"/>
  <c r="I1883" i="3"/>
  <c r="H1765" i="3"/>
  <c r="G1699" i="3"/>
  <c r="V3147" i="3" l="1"/>
  <c r="J2948" i="3"/>
  <c r="M2948" i="3" s="1"/>
  <c r="K3014" i="3"/>
  <c r="N3014" i="3" s="1"/>
  <c r="L3132" i="3"/>
  <c r="O3132" i="3" s="1"/>
  <c r="P3132" i="3" s="1"/>
  <c r="V3137" i="3"/>
  <c r="F1633" i="3"/>
  <c r="Q1692" i="3" s="1"/>
  <c r="X1692" i="3" s="1"/>
  <c r="D1633" i="3"/>
  <c r="E1634" i="3" s="1"/>
  <c r="AG1632" i="3"/>
  <c r="I1882" i="3"/>
  <c r="H1764" i="3"/>
  <c r="G1698" i="3"/>
  <c r="V3148" i="3" l="1"/>
  <c r="J2947" i="3"/>
  <c r="M2947" i="3" s="1"/>
  <c r="K3013" i="3"/>
  <c r="N3013" i="3" s="1"/>
  <c r="L3131" i="3"/>
  <c r="O3131" i="3" s="1"/>
  <c r="P3131" i="3" s="1"/>
  <c r="V3138" i="3"/>
  <c r="F1632" i="3"/>
  <c r="Q1691" i="3" s="1"/>
  <c r="X1691" i="3" s="1"/>
  <c r="D1632" i="3"/>
  <c r="E1633" i="3" s="1"/>
  <c r="AG1631" i="3"/>
  <c r="H1763" i="3"/>
  <c r="G1697" i="3"/>
  <c r="I1881" i="3"/>
  <c r="J2946" i="3" l="1"/>
  <c r="M2946" i="3" s="1"/>
  <c r="K3012" i="3"/>
  <c r="N3012" i="3" s="1"/>
  <c r="L3130" i="3"/>
  <c r="O3130" i="3" s="1"/>
  <c r="P3130" i="3" s="1"/>
  <c r="V3131" i="3" s="1"/>
  <c r="V3139" i="3"/>
  <c r="F1631" i="3"/>
  <c r="Q1690" i="3" s="1"/>
  <c r="X1690" i="3" s="1"/>
  <c r="D1631" i="3"/>
  <c r="E1632" i="3" s="1"/>
  <c r="AG1630" i="3"/>
  <c r="I1880" i="3"/>
  <c r="H1762" i="3"/>
  <c r="G1696" i="3"/>
  <c r="V3140" i="3" l="1"/>
  <c r="J2945" i="3"/>
  <c r="M2945" i="3" s="1"/>
  <c r="K3011" i="3"/>
  <c r="N3011" i="3" s="1"/>
  <c r="L3129" i="3"/>
  <c r="O3129" i="3" s="1"/>
  <c r="P3129" i="3" s="1"/>
  <c r="V3132" i="3"/>
  <c r="F1630" i="3"/>
  <c r="Q1689" i="3" s="1"/>
  <c r="X1689" i="3" s="1"/>
  <c r="D1630" i="3"/>
  <c r="AG1629" i="3"/>
  <c r="H1761" i="3"/>
  <c r="G1695" i="3"/>
  <c r="I1879" i="3"/>
  <c r="V3141" i="3" l="1"/>
  <c r="J2944" i="3"/>
  <c r="M2944" i="3" s="1"/>
  <c r="K3010" i="3"/>
  <c r="N3010" i="3" s="1"/>
  <c r="L3128" i="3"/>
  <c r="O3128" i="3" s="1"/>
  <c r="P3128" i="3" s="1"/>
  <c r="E1631" i="3"/>
  <c r="V3133" i="3"/>
  <c r="F1629" i="3"/>
  <c r="Q1688" i="3" s="1"/>
  <c r="X1688" i="3" s="1"/>
  <c r="D1629" i="3"/>
  <c r="E1630" i="3" s="1"/>
  <c r="AG1628" i="3"/>
  <c r="G1694" i="3"/>
  <c r="I1878" i="3"/>
  <c r="H1760" i="3"/>
  <c r="V3142" i="3" l="1"/>
  <c r="J2943" i="3"/>
  <c r="M2943" i="3" s="1"/>
  <c r="K3009" i="3"/>
  <c r="N3009" i="3" s="1"/>
  <c r="L3127" i="3"/>
  <c r="O3127" i="3" s="1"/>
  <c r="P3127" i="3" s="1"/>
  <c r="V3134" i="3"/>
  <c r="F1628" i="3"/>
  <c r="Q1687" i="3" s="1"/>
  <c r="X1687" i="3" s="1"/>
  <c r="D1628" i="3"/>
  <c r="E1629" i="3" s="1"/>
  <c r="AG1627" i="3"/>
  <c r="H1759" i="3"/>
  <c r="I1877" i="3"/>
  <c r="G1693" i="3"/>
  <c r="V3143" i="3" l="1"/>
  <c r="J2942" i="3"/>
  <c r="M2942" i="3" s="1"/>
  <c r="K3008" i="3"/>
  <c r="N3008" i="3" s="1"/>
  <c r="L3126" i="3"/>
  <c r="O3126" i="3" s="1"/>
  <c r="P3126" i="3" s="1"/>
  <c r="F1627" i="3"/>
  <c r="Q1686" i="3" s="1"/>
  <c r="X1686" i="3" s="1"/>
  <c r="D1627" i="3"/>
  <c r="E1628" i="3" s="1"/>
  <c r="AG1626" i="3"/>
  <c r="I1876" i="3"/>
  <c r="H1758" i="3"/>
  <c r="G1692" i="3"/>
  <c r="J2941" i="3" l="1"/>
  <c r="M2941" i="3" s="1"/>
  <c r="K3007" i="3"/>
  <c r="N3007" i="3" s="1"/>
  <c r="L3125" i="3"/>
  <c r="O3125" i="3" s="1"/>
  <c r="P3125" i="3" s="1"/>
  <c r="F1626" i="3"/>
  <c r="Q1685" i="3" s="1"/>
  <c r="X1685" i="3" s="1"/>
  <c r="D1626" i="3"/>
  <c r="E1627" i="3" s="1"/>
  <c r="AG1625" i="3"/>
  <c r="H1757" i="3"/>
  <c r="G1691" i="3"/>
  <c r="I1875" i="3"/>
  <c r="J2940" i="3" l="1"/>
  <c r="M2940" i="3" s="1"/>
  <c r="K3006" i="3"/>
  <c r="N3006" i="3" s="1"/>
  <c r="L3124" i="3"/>
  <c r="O3124" i="3" s="1"/>
  <c r="P3124" i="3" s="1"/>
  <c r="F1625" i="3"/>
  <c r="Q1684" i="3" s="1"/>
  <c r="X1684" i="3" s="1"/>
  <c r="D1625" i="3"/>
  <c r="AG1624" i="3"/>
  <c r="I1874" i="3"/>
  <c r="H1756" i="3"/>
  <c r="G1690" i="3"/>
  <c r="J2939" i="3" l="1"/>
  <c r="M2939" i="3" s="1"/>
  <c r="K3005" i="3"/>
  <c r="N3005" i="3" s="1"/>
  <c r="L3123" i="3"/>
  <c r="O3123" i="3" s="1"/>
  <c r="P3123" i="3" s="1"/>
  <c r="E1626" i="3"/>
  <c r="F1624" i="3"/>
  <c r="Q1683" i="3" s="1"/>
  <c r="X1683" i="3" s="1"/>
  <c r="D1624" i="3"/>
  <c r="E1625" i="3" s="1"/>
  <c r="AG1623" i="3"/>
  <c r="I1873" i="3"/>
  <c r="G1689" i="3"/>
  <c r="H1755" i="3"/>
  <c r="J2938" i="3" l="1"/>
  <c r="M2938" i="3" s="1"/>
  <c r="K3004" i="3"/>
  <c r="N3004" i="3" s="1"/>
  <c r="L3122" i="3"/>
  <c r="O3122" i="3" s="1"/>
  <c r="P3122" i="3" s="1"/>
  <c r="F1623" i="3"/>
  <c r="Q1682" i="3" s="1"/>
  <c r="X1682" i="3" s="1"/>
  <c r="D1623" i="3"/>
  <c r="E1624" i="3" s="1"/>
  <c r="AG1622" i="3"/>
  <c r="G1688" i="3"/>
  <c r="I1872" i="3"/>
  <c r="H1754" i="3"/>
  <c r="J2937" i="3" l="1"/>
  <c r="M2937" i="3" s="1"/>
  <c r="K3003" i="3"/>
  <c r="N3003" i="3" s="1"/>
  <c r="L3121" i="3"/>
  <c r="O3121" i="3" s="1"/>
  <c r="P3121" i="3" s="1"/>
  <c r="F1622" i="3"/>
  <c r="Q1681" i="3" s="1"/>
  <c r="X1681" i="3" s="1"/>
  <c r="D1622" i="3"/>
  <c r="AG1621" i="3"/>
  <c r="I1871" i="3"/>
  <c r="G1687" i="3"/>
  <c r="H1753" i="3"/>
  <c r="J2936" i="3" l="1"/>
  <c r="M2936" i="3" s="1"/>
  <c r="K3002" i="3"/>
  <c r="N3002" i="3" s="1"/>
  <c r="L3120" i="3"/>
  <c r="O3120" i="3" s="1"/>
  <c r="P3120" i="3" s="1"/>
  <c r="E1623" i="3"/>
  <c r="F1621" i="3"/>
  <c r="Q1680" i="3" s="1"/>
  <c r="X1680" i="3" s="1"/>
  <c r="D1621" i="3"/>
  <c r="E1622" i="3" s="1"/>
  <c r="AG1620" i="3"/>
  <c r="I1870" i="3"/>
  <c r="G1686" i="3"/>
  <c r="H1752" i="3"/>
  <c r="J2935" i="3" l="1"/>
  <c r="M2935" i="3" s="1"/>
  <c r="K3001" i="3"/>
  <c r="N3001" i="3" s="1"/>
  <c r="L3119" i="3"/>
  <c r="O3119" i="3" s="1"/>
  <c r="P3119" i="3" s="1"/>
  <c r="F1620" i="3"/>
  <c r="Q1679" i="3" s="1"/>
  <c r="X1679" i="3" s="1"/>
  <c r="D1620" i="3"/>
  <c r="AG1619" i="3"/>
  <c r="H1751" i="3"/>
  <c r="G1685" i="3"/>
  <c r="I1869" i="3"/>
  <c r="J2934" i="3" l="1"/>
  <c r="M2934" i="3" s="1"/>
  <c r="K3000" i="3"/>
  <c r="N3000" i="3" s="1"/>
  <c r="L3118" i="3"/>
  <c r="O3118" i="3" s="1"/>
  <c r="P3118" i="3" s="1"/>
  <c r="E1621" i="3"/>
  <c r="F1619" i="3"/>
  <c r="Q1678" i="3" s="1"/>
  <c r="X1678" i="3" s="1"/>
  <c r="D1619" i="3"/>
  <c r="E1620" i="3" s="1"/>
  <c r="AG1618" i="3"/>
  <c r="I1868" i="3"/>
  <c r="H1750" i="3"/>
  <c r="G1684" i="3"/>
  <c r="J2933" i="3" l="1"/>
  <c r="M2933" i="3" s="1"/>
  <c r="K2999" i="3"/>
  <c r="N2999" i="3" s="1"/>
  <c r="L3117" i="3"/>
  <c r="O3117" i="3" s="1"/>
  <c r="P3117" i="3" s="1"/>
  <c r="V3126" i="3"/>
  <c r="F1618" i="3"/>
  <c r="Q1677" i="3" s="1"/>
  <c r="X1677" i="3" s="1"/>
  <c r="D1618" i="3"/>
  <c r="E1619" i="3" s="1"/>
  <c r="AG1617" i="3"/>
  <c r="I1867" i="3"/>
  <c r="H1749" i="3"/>
  <c r="G1683" i="3"/>
  <c r="V3127" i="3" l="1"/>
  <c r="J2932" i="3"/>
  <c r="M2932" i="3" s="1"/>
  <c r="K2998" i="3"/>
  <c r="N2998" i="3" s="1"/>
  <c r="L3116" i="3"/>
  <c r="O3116" i="3" s="1"/>
  <c r="P3116" i="3" s="1"/>
  <c r="F1617" i="3"/>
  <c r="Q1676" i="3" s="1"/>
  <c r="X1676" i="3" s="1"/>
  <c r="D1617" i="3"/>
  <c r="E1618" i="3" s="1"/>
  <c r="AG1616" i="3"/>
  <c r="I1866" i="3"/>
  <c r="G1682" i="3"/>
  <c r="H1748" i="3"/>
  <c r="V3128" i="3" l="1"/>
  <c r="J2931" i="3"/>
  <c r="M2931" i="3" s="1"/>
  <c r="K2997" i="3"/>
  <c r="N2997" i="3" s="1"/>
  <c r="L3115" i="3"/>
  <c r="O3115" i="3" s="1"/>
  <c r="P3115" i="3" s="1"/>
  <c r="F1616" i="3"/>
  <c r="Q1675" i="3" s="1"/>
  <c r="X1675" i="3" s="1"/>
  <c r="D1616" i="3"/>
  <c r="E1617" i="3" s="1"/>
  <c r="AG1615" i="3"/>
  <c r="I1865" i="3"/>
  <c r="G1681" i="3"/>
  <c r="H1747" i="3"/>
  <c r="V3129" i="3" l="1"/>
  <c r="J2930" i="3"/>
  <c r="M2930" i="3" s="1"/>
  <c r="K2996" i="3"/>
  <c r="N2996" i="3" s="1"/>
  <c r="L3114" i="3"/>
  <c r="O3114" i="3" s="1"/>
  <c r="P3114" i="3" s="1"/>
  <c r="F1615" i="3"/>
  <c r="Q1674" i="3" s="1"/>
  <c r="X1674" i="3" s="1"/>
  <c r="D1615" i="3"/>
  <c r="E1616" i="3" s="1"/>
  <c r="AG1614" i="3"/>
  <c r="H1746" i="3"/>
  <c r="G1680" i="3"/>
  <c r="I1864" i="3"/>
  <c r="V3130" i="3" l="1"/>
  <c r="J2929" i="3"/>
  <c r="M2929" i="3" s="1"/>
  <c r="K2995" i="3"/>
  <c r="N2995" i="3" s="1"/>
  <c r="L3113" i="3"/>
  <c r="O3113" i="3" s="1"/>
  <c r="P3113" i="3" s="1"/>
  <c r="F1614" i="3"/>
  <c r="Q1673" i="3" s="1"/>
  <c r="X1673" i="3" s="1"/>
  <c r="D1614" i="3"/>
  <c r="E1615" i="3" s="1"/>
  <c r="AG1613" i="3"/>
  <c r="H1745" i="3"/>
  <c r="I1863" i="3"/>
  <c r="G1679" i="3"/>
  <c r="J2928" i="3" l="1"/>
  <c r="M2928" i="3" s="1"/>
  <c r="K2994" i="3"/>
  <c r="N2994" i="3" s="1"/>
  <c r="L3112" i="3"/>
  <c r="O3112" i="3" s="1"/>
  <c r="P3112" i="3" s="1"/>
  <c r="V3121" i="3"/>
  <c r="F1613" i="3"/>
  <c r="Q1672" i="3" s="1"/>
  <c r="X1672" i="3" s="1"/>
  <c r="D1613" i="3"/>
  <c r="E1614" i="3" s="1"/>
  <c r="AG1612" i="3"/>
  <c r="G1678" i="3"/>
  <c r="H1744" i="3"/>
  <c r="I1862" i="3"/>
  <c r="V3122" i="3" l="1"/>
  <c r="J2927" i="3"/>
  <c r="M2927" i="3" s="1"/>
  <c r="K2993" i="3"/>
  <c r="N2993" i="3" s="1"/>
  <c r="L3111" i="3"/>
  <c r="O3111" i="3" s="1"/>
  <c r="P3111" i="3" s="1"/>
  <c r="F1612" i="3"/>
  <c r="Q1671" i="3" s="1"/>
  <c r="X1671" i="3" s="1"/>
  <c r="D1612" i="3"/>
  <c r="AG1611" i="3"/>
  <c r="I1861" i="3"/>
  <c r="G1677" i="3"/>
  <c r="H1743" i="3"/>
  <c r="V3123" i="3" l="1"/>
  <c r="J2926" i="3"/>
  <c r="M2926" i="3" s="1"/>
  <c r="K2992" i="3"/>
  <c r="N2992" i="3" s="1"/>
  <c r="L3110" i="3"/>
  <c r="O3110" i="3" s="1"/>
  <c r="P3110" i="3" s="1"/>
  <c r="E1613" i="3"/>
  <c r="F1611" i="3"/>
  <c r="Q1670" i="3" s="1"/>
  <c r="X1670" i="3" s="1"/>
  <c r="D1611" i="3"/>
  <c r="E1612" i="3" s="1"/>
  <c r="AG1610" i="3"/>
  <c r="H1742" i="3"/>
  <c r="G1676" i="3"/>
  <c r="I1860" i="3"/>
  <c r="V3124" i="3" l="1"/>
  <c r="J2925" i="3"/>
  <c r="M2925" i="3" s="1"/>
  <c r="K2991" i="3"/>
  <c r="N2991" i="3" s="1"/>
  <c r="L3109" i="3"/>
  <c r="O3109" i="3" s="1"/>
  <c r="P3109" i="3" s="1"/>
  <c r="F1610" i="3"/>
  <c r="Q1669" i="3" s="1"/>
  <c r="X1669" i="3" s="1"/>
  <c r="D1610" i="3"/>
  <c r="E1611" i="3" s="1"/>
  <c r="AG1609" i="3"/>
  <c r="I1859" i="3"/>
  <c r="H1741" i="3"/>
  <c r="G1675" i="3"/>
  <c r="V3125" i="3" l="1"/>
  <c r="J2924" i="3"/>
  <c r="M2924" i="3" s="1"/>
  <c r="K2990" i="3"/>
  <c r="N2990" i="3" s="1"/>
  <c r="L3108" i="3"/>
  <c r="O3108" i="3" s="1"/>
  <c r="P3108" i="3" s="1"/>
  <c r="F1609" i="3"/>
  <c r="Q1668" i="3" s="1"/>
  <c r="X1668" i="3" s="1"/>
  <c r="D1609" i="3"/>
  <c r="E1610" i="3" s="1"/>
  <c r="AG1608" i="3"/>
  <c r="I1858" i="3"/>
  <c r="H1740" i="3"/>
  <c r="G1674" i="3"/>
  <c r="J2923" i="3" l="1"/>
  <c r="M2923" i="3" s="1"/>
  <c r="K2989" i="3"/>
  <c r="N2989" i="3" s="1"/>
  <c r="L3107" i="3"/>
  <c r="O3107" i="3" s="1"/>
  <c r="P3107" i="3" s="1"/>
  <c r="V3116" i="3"/>
  <c r="F1608" i="3"/>
  <c r="Q1667" i="3" s="1"/>
  <c r="X1667" i="3" s="1"/>
  <c r="D1608" i="3"/>
  <c r="E1609" i="3" s="1"/>
  <c r="AG1607" i="3"/>
  <c r="H1739" i="3"/>
  <c r="G1673" i="3"/>
  <c r="I1857" i="3"/>
  <c r="V3117" i="3" l="1"/>
  <c r="J2922" i="3"/>
  <c r="M2922" i="3" s="1"/>
  <c r="K2988" i="3"/>
  <c r="N2988" i="3" s="1"/>
  <c r="L3106" i="3"/>
  <c r="O3106" i="3" s="1"/>
  <c r="P3106" i="3" s="1"/>
  <c r="F1607" i="3"/>
  <c r="Q1666" i="3" s="1"/>
  <c r="X1666" i="3" s="1"/>
  <c r="D1607" i="3"/>
  <c r="E1608" i="3" s="1"/>
  <c r="AG1606" i="3"/>
  <c r="G1672" i="3"/>
  <c r="I1856" i="3"/>
  <c r="H1738" i="3"/>
  <c r="V3118" i="3" l="1"/>
  <c r="J2921" i="3"/>
  <c r="M2921" i="3" s="1"/>
  <c r="K2987" i="3"/>
  <c r="N2987" i="3" s="1"/>
  <c r="L3105" i="3"/>
  <c r="O3105" i="3" s="1"/>
  <c r="P3105" i="3" s="1"/>
  <c r="F1606" i="3"/>
  <c r="Q1665" i="3" s="1"/>
  <c r="X1665" i="3" s="1"/>
  <c r="D1606" i="3"/>
  <c r="E1607" i="3" s="1"/>
  <c r="AG1605" i="3"/>
  <c r="H1737" i="3"/>
  <c r="G1671" i="3"/>
  <c r="I1855" i="3"/>
  <c r="V3119" i="3" l="1"/>
  <c r="J2920" i="3"/>
  <c r="M2920" i="3" s="1"/>
  <c r="K2986" i="3"/>
  <c r="N2986" i="3" s="1"/>
  <c r="L3104" i="3"/>
  <c r="O3104" i="3" s="1"/>
  <c r="P3104" i="3" s="1"/>
  <c r="F1605" i="3"/>
  <c r="Q1664" i="3" s="1"/>
  <c r="X1664" i="3" s="1"/>
  <c r="D1605" i="3"/>
  <c r="E1606" i="3" s="1"/>
  <c r="AG1604" i="3"/>
  <c r="H1736" i="3"/>
  <c r="G1670" i="3"/>
  <c r="I1854" i="3"/>
  <c r="V3120" i="3" l="1"/>
  <c r="J2919" i="3"/>
  <c r="M2919" i="3" s="1"/>
  <c r="K2985" i="3"/>
  <c r="N2985" i="3" s="1"/>
  <c r="L3103" i="3"/>
  <c r="O3103" i="3" s="1"/>
  <c r="P3103" i="3" s="1"/>
  <c r="F1604" i="3"/>
  <c r="Q1663" i="3" s="1"/>
  <c r="X1663" i="3" s="1"/>
  <c r="D1604" i="3"/>
  <c r="E1605" i="3" s="1"/>
  <c r="AG1603" i="3"/>
  <c r="H1735" i="3"/>
  <c r="G1669" i="3"/>
  <c r="I1853" i="3"/>
  <c r="J2918" i="3" l="1"/>
  <c r="M2918" i="3" s="1"/>
  <c r="K2984" i="3"/>
  <c r="N2984" i="3" s="1"/>
  <c r="L3102" i="3"/>
  <c r="O3102" i="3" s="1"/>
  <c r="P3102" i="3" s="1"/>
  <c r="V3111" i="3"/>
  <c r="F1603" i="3"/>
  <c r="Q1662" i="3" s="1"/>
  <c r="X1662" i="3" s="1"/>
  <c r="D1603" i="3"/>
  <c r="AG1602" i="3"/>
  <c r="I1852" i="3"/>
  <c r="G1668" i="3"/>
  <c r="H1734" i="3"/>
  <c r="V3112" i="3" l="1"/>
  <c r="J2917" i="3"/>
  <c r="M2917" i="3" s="1"/>
  <c r="K2983" i="3"/>
  <c r="N2983" i="3" s="1"/>
  <c r="L3101" i="3"/>
  <c r="O3101" i="3" s="1"/>
  <c r="P3101" i="3" s="1"/>
  <c r="E1604" i="3"/>
  <c r="F1602" i="3"/>
  <c r="Q1661" i="3" s="1"/>
  <c r="X1661" i="3" s="1"/>
  <c r="D1602" i="3"/>
  <c r="AG1601" i="3"/>
  <c r="G1667" i="3"/>
  <c r="I1851" i="3"/>
  <c r="H1733" i="3"/>
  <c r="V3113" i="3" l="1"/>
  <c r="J2916" i="3"/>
  <c r="M2916" i="3" s="1"/>
  <c r="K2982" i="3"/>
  <c r="N2982" i="3" s="1"/>
  <c r="L3100" i="3"/>
  <c r="O3100" i="3" s="1"/>
  <c r="P3100" i="3" s="1"/>
  <c r="E1603" i="3"/>
  <c r="F1601" i="3"/>
  <c r="Q1660" i="3" s="1"/>
  <c r="X1660" i="3" s="1"/>
  <c r="D1601" i="3"/>
  <c r="E1602" i="3" s="1"/>
  <c r="AG1600" i="3"/>
  <c r="I1850" i="3"/>
  <c r="H1732" i="3"/>
  <c r="G1666" i="3"/>
  <c r="V3114" i="3" l="1"/>
  <c r="J2915" i="3"/>
  <c r="M2915" i="3" s="1"/>
  <c r="K2981" i="3"/>
  <c r="N2981" i="3" s="1"/>
  <c r="L3099" i="3"/>
  <c r="O3099" i="3" s="1"/>
  <c r="P3099" i="3" s="1"/>
  <c r="F1600" i="3"/>
  <c r="Q1659" i="3" s="1"/>
  <c r="X1659" i="3" s="1"/>
  <c r="D1600" i="3"/>
  <c r="AG1599" i="3"/>
  <c r="I1849" i="3"/>
  <c r="G1665" i="3"/>
  <c r="H1731" i="3"/>
  <c r="V3115" i="3" l="1"/>
  <c r="J2914" i="3"/>
  <c r="M2914" i="3" s="1"/>
  <c r="K2980" i="3"/>
  <c r="N2980" i="3" s="1"/>
  <c r="L3098" i="3"/>
  <c r="O3098" i="3" s="1"/>
  <c r="P3098" i="3" s="1"/>
  <c r="E1601" i="3"/>
  <c r="F1599" i="3"/>
  <c r="Q1658" i="3" s="1"/>
  <c r="X1658" i="3" s="1"/>
  <c r="D1599" i="3"/>
  <c r="E1600" i="3" s="1"/>
  <c r="AG1598" i="3"/>
  <c r="I1848" i="3"/>
  <c r="H1730" i="3"/>
  <c r="G1664" i="3"/>
  <c r="J2913" i="3" l="1"/>
  <c r="M2913" i="3" s="1"/>
  <c r="K2979" i="3"/>
  <c r="N2979" i="3" s="1"/>
  <c r="L3097" i="3"/>
  <c r="O3097" i="3" s="1"/>
  <c r="P3097" i="3" s="1"/>
  <c r="V3106" i="3"/>
  <c r="F1598" i="3"/>
  <c r="Q1657" i="3" s="1"/>
  <c r="X1657" i="3" s="1"/>
  <c r="D1598" i="3"/>
  <c r="AG1597" i="3"/>
  <c r="G1663" i="3"/>
  <c r="H1729" i="3"/>
  <c r="I1847" i="3"/>
  <c r="V3107" i="3" l="1"/>
  <c r="J2912" i="3"/>
  <c r="M2912" i="3" s="1"/>
  <c r="K2978" i="3"/>
  <c r="N2978" i="3" s="1"/>
  <c r="L3096" i="3"/>
  <c r="O3096" i="3" s="1"/>
  <c r="P3096" i="3" s="1"/>
  <c r="E1599" i="3"/>
  <c r="F1597" i="3"/>
  <c r="Q1656" i="3" s="1"/>
  <c r="X1656" i="3" s="1"/>
  <c r="D1597" i="3"/>
  <c r="AG1596" i="3"/>
  <c r="I1846" i="3"/>
  <c r="H1728" i="3"/>
  <c r="G1662" i="3"/>
  <c r="V3108" i="3" l="1"/>
  <c r="J2911" i="3"/>
  <c r="M2911" i="3" s="1"/>
  <c r="K2977" i="3"/>
  <c r="N2977" i="3" s="1"/>
  <c r="L3095" i="3"/>
  <c r="O3095" i="3" s="1"/>
  <c r="P3095" i="3" s="1"/>
  <c r="E1598" i="3"/>
  <c r="F1596" i="3"/>
  <c r="Q1655" i="3" s="1"/>
  <c r="X1655" i="3" s="1"/>
  <c r="D1596" i="3"/>
  <c r="AG1595" i="3"/>
  <c r="I1845" i="3"/>
  <c r="H1727" i="3"/>
  <c r="G1661" i="3"/>
  <c r="V3109" i="3" l="1"/>
  <c r="J2910" i="3"/>
  <c r="M2910" i="3" s="1"/>
  <c r="K2976" i="3"/>
  <c r="N2976" i="3" s="1"/>
  <c r="L3094" i="3"/>
  <c r="O3094" i="3" s="1"/>
  <c r="P3094" i="3" s="1"/>
  <c r="E1597" i="3"/>
  <c r="F1595" i="3"/>
  <c r="Q1654" i="3" s="1"/>
  <c r="X1654" i="3" s="1"/>
  <c r="D1595" i="3"/>
  <c r="AG1594" i="3"/>
  <c r="I1844" i="3"/>
  <c r="H1726" i="3"/>
  <c r="G1660" i="3"/>
  <c r="V3110" i="3" l="1"/>
  <c r="J2909" i="3"/>
  <c r="M2909" i="3" s="1"/>
  <c r="K2975" i="3"/>
  <c r="N2975" i="3" s="1"/>
  <c r="L3093" i="3"/>
  <c r="O3093" i="3" s="1"/>
  <c r="P3093" i="3" s="1"/>
  <c r="E1596" i="3"/>
  <c r="F1594" i="3"/>
  <c r="Q1653" i="3" s="1"/>
  <c r="X1653" i="3" s="1"/>
  <c r="D1594" i="3"/>
  <c r="E1595" i="3" s="1"/>
  <c r="AG1593" i="3"/>
  <c r="H1725" i="3"/>
  <c r="G1659" i="3"/>
  <c r="I1843" i="3"/>
  <c r="J2908" i="3" l="1"/>
  <c r="M2908" i="3" s="1"/>
  <c r="K2974" i="3"/>
  <c r="N2974" i="3" s="1"/>
  <c r="L3092" i="3"/>
  <c r="O3092" i="3" s="1"/>
  <c r="P3092" i="3" s="1"/>
  <c r="V3101" i="3"/>
  <c r="F1593" i="3"/>
  <c r="Q1652" i="3" s="1"/>
  <c r="X1652" i="3" s="1"/>
  <c r="D1593" i="3"/>
  <c r="AG1592" i="3"/>
  <c r="H1724" i="3"/>
  <c r="I1842" i="3"/>
  <c r="G1658" i="3"/>
  <c r="V3102" i="3" l="1"/>
  <c r="J2907" i="3"/>
  <c r="M2907" i="3" s="1"/>
  <c r="K2973" i="3"/>
  <c r="N2973" i="3" s="1"/>
  <c r="L3091" i="3"/>
  <c r="O3091" i="3" s="1"/>
  <c r="P3091" i="3" s="1"/>
  <c r="V3092" i="3" s="1"/>
  <c r="E1594" i="3"/>
  <c r="F1592" i="3"/>
  <c r="Q1651" i="3" s="1"/>
  <c r="X1651" i="3" s="1"/>
  <c r="D1592" i="3"/>
  <c r="E1593" i="3" s="1"/>
  <c r="AG1591" i="3"/>
  <c r="H1723" i="3"/>
  <c r="G1657" i="3"/>
  <c r="I1841" i="3"/>
  <c r="V3103" i="3" l="1"/>
  <c r="J2906" i="3"/>
  <c r="M2906" i="3" s="1"/>
  <c r="K2972" i="3"/>
  <c r="N2972" i="3" s="1"/>
  <c r="L3090" i="3"/>
  <c r="O3090" i="3" s="1"/>
  <c r="P3090" i="3" s="1"/>
  <c r="V3093" i="3"/>
  <c r="F1591" i="3"/>
  <c r="Q1650" i="3" s="1"/>
  <c r="X1650" i="3" s="1"/>
  <c r="D1591" i="3"/>
  <c r="E1592" i="3" s="1"/>
  <c r="AG1590" i="3"/>
  <c r="H1722" i="3"/>
  <c r="G1656" i="3"/>
  <c r="I1840" i="3"/>
  <c r="V3104" i="3" l="1"/>
  <c r="J2905" i="3"/>
  <c r="M2905" i="3" s="1"/>
  <c r="K2971" i="3"/>
  <c r="N2971" i="3" s="1"/>
  <c r="L3089" i="3"/>
  <c r="O3089" i="3" s="1"/>
  <c r="P3089" i="3" s="1"/>
  <c r="V3094" i="3"/>
  <c r="F1590" i="3"/>
  <c r="Q1649" i="3" s="1"/>
  <c r="X1649" i="3" s="1"/>
  <c r="D1590" i="3"/>
  <c r="E1591" i="3" s="1"/>
  <c r="AG1589" i="3"/>
  <c r="I1839" i="3"/>
  <c r="H1721" i="3"/>
  <c r="G1655" i="3"/>
  <c r="V3105" i="3" l="1"/>
  <c r="J2904" i="3"/>
  <c r="M2904" i="3" s="1"/>
  <c r="K2970" i="3"/>
  <c r="N2970" i="3" s="1"/>
  <c r="L3088" i="3"/>
  <c r="O3088" i="3" s="1"/>
  <c r="P3088" i="3" s="1"/>
  <c r="V3095" i="3"/>
  <c r="F1589" i="3"/>
  <c r="Q1648" i="3" s="1"/>
  <c r="X1648" i="3" s="1"/>
  <c r="D1589" i="3"/>
  <c r="E1590" i="3" s="1"/>
  <c r="AG1588" i="3"/>
  <c r="I1838" i="3"/>
  <c r="H1720" i="3"/>
  <c r="G1654" i="3"/>
  <c r="J2903" i="3" l="1"/>
  <c r="M2903" i="3" s="1"/>
  <c r="K2969" i="3"/>
  <c r="N2969" i="3" s="1"/>
  <c r="L3087" i="3"/>
  <c r="O3087" i="3" s="1"/>
  <c r="P3087" i="3" s="1"/>
  <c r="V3096" i="3"/>
  <c r="F1588" i="3"/>
  <c r="Q1647" i="3" s="1"/>
  <c r="X1647" i="3" s="1"/>
  <c r="D1588" i="3"/>
  <c r="E1589" i="3" s="1"/>
  <c r="AG1587" i="3"/>
  <c r="H1719" i="3"/>
  <c r="G1653" i="3"/>
  <c r="I1837" i="3"/>
  <c r="V3097" i="3" l="1"/>
  <c r="J2902" i="3"/>
  <c r="M2902" i="3" s="1"/>
  <c r="K2968" i="3"/>
  <c r="N2968" i="3" s="1"/>
  <c r="L3086" i="3"/>
  <c r="O3086" i="3" s="1"/>
  <c r="P3086" i="3" s="1"/>
  <c r="F1587" i="3"/>
  <c r="Q1646" i="3" s="1"/>
  <c r="X1646" i="3" s="1"/>
  <c r="D1587" i="3"/>
  <c r="E1588" i="3" s="1"/>
  <c r="AG1586" i="3"/>
  <c r="H1718" i="3"/>
  <c r="G1652" i="3"/>
  <c r="I1836" i="3"/>
  <c r="V3098" i="3" l="1"/>
  <c r="J2901" i="3"/>
  <c r="M2901" i="3" s="1"/>
  <c r="K2967" i="3"/>
  <c r="N2967" i="3" s="1"/>
  <c r="L3085" i="3"/>
  <c r="O3085" i="3" s="1"/>
  <c r="P3085" i="3" s="1"/>
  <c r="F1586" i="3"/>
  <c r="Q1645" i="3" s="1"/>
  <c r="X1645" i="3" s="1"/>
  <c r="D1586" i="3"/>
  <c r="AG1585" i="3"/>
  <c r="H1717" i="3"/>
  <c r="I1835" i="3"/>
  <c r="G1651" i="3"/>
  <c r="V3099" i="3" l="1"/>
  <c r="J2900" i="3"/>
  <c r="M2900" i="3" s="1"/>
  <c r="K2966" i="3"/>
  <c r="N2966" i="3" s="1"/>
  <c r="L3084" i="3"/>
  <c r="O3084" i="3" s="1"/>
  <c r="P3084" i="3" s="1"/>
  <c r="E1587" i="3"/>
  <c r="F1585" i="3"/>
  <c r="Q1644" i="3" s="1"/>
  <c r="X1644" i="3" s="1"/>
  <c r="D1585" i="3"/>
  <c r="E1586" i="3" s="1"/>
  <c r="AG1584" i="3"/>
  <c r="G1650" i="3"/>
  <c r="I1834" i="3"/>
  <c r="H1716" i="3"/>
  <c r="V3100" i="3" l="1"/>
  <c r="J2899" i="3"/>
  <c r="M2899" i="3" s="1"/>
  <c r="K2965" i="3"/>
  <c r="N2965" i="3" s="1"/>
  <c r="L3083" i="3"/>
  <c r="O3083" i="3" s="1"/>
  <c r="P3083" i="3" s="1"/>
  <c r="F1584" i="3"/>
  <c r="Q1643" i="3" s="1"/>
  <c r="X1643" i="3" s="1"/>
  <c r="D1584" i="3"/>
  <c r="AG1583" i="3"/>
  <c r="I1833" i="3"/>
  <c r="H1715" i="3"/>
  <c r="G1649" i="3"/>
  <c r="J2898" i="3" l="1"/>
  <c r="M2898" i="3" s="1"/>
  <c r="K2964" i="3"/>
  <c r="N2964" i="3" s="1"/>
  <c r="L3082" i="3"/>
  <c r="O3082" i="3" s="1"/>
  <c r="P3082" i="3" s="1"/>
  <c r="E1585" i="3"/>
  <c r="F1583" i="3"/>
  <c r="Q1642" i="3" s="1"/>
  <c r="X1642" i="3" s="1"/>
  <c r="D1583" i="3"/>
  <c r="E1584" i="3" s="1"/>
  <c r="AG1582" i="3"/>
  <c r="G1648" i="3"/>
  <c r="I1832" i="3"/>
  <c r="H1714" i="3"/>
  <c r="J2897" i="3" l="1"/>
  <c r="M2897" i="3" s="1"/>
  <c r="K2963" i="3"/>
  <c r="N2963" i="3" s="1"/>
  <c r="L3081" i="3"/>
  <c r="O3081" i="3" s="1"/>
  <c r="P3081" i="3" s="1"/>
  <c r="F1582" i="3"/>
  <c r="Q1641" i="3" s="1"/>
  <c r="X1641" i="3" s="1"/>
  <c r="D1582" i="3"/>
  <c r="E1583" i="3" s="1"/>
  <c r="AG1581" i="3"/>
  <c r="G1647" i="3"/>
  <c r="I1831" i="3"/>
  <c r="H1713" i="3"/>
  <c r="J2896" i="3" l="1"/>
  <c r="M2896" i="3" s="1"/>
  <c r="K2962" i="3"/>
  <c r="N2962" i="3" s="1"/>
  <c r="L3080" i="3"/>
  <c r="O3080" i="3" s="1"/>
  <c r="P3080" i="3" s="1"/>
  <c r="F1581" i="3"/>
  <c r="Q1640" i="3" s="1"/>
  <c r="X1640" i="3" s="1"/>
  <c r="D1581" i="3"/>
  <c r="E1582" i="3" s="1"/>
  <c r="AG1580" i="3"/>
  <c r="H1712" i="3"/>
  <c r="G1646" i="3"/>
  <c r="I1830" i="3"/>
  <c r="J2895" i="3" l="1"/>
  <c r="M2895" i="3" s="1"/>
  <c r="K2961" i="3"/>
  <c r="N2961" i="3" s="1"/>
  <c r="L3079" i="3"/>
  <c r="O3079" i="3" s="1"/>
  <c r="P3079" i="3" s="1"/>
  <c r="F1580" i="3"/>
  <c r="Q1639" i="3" s="1"/>
  <c r="X1639" i="3" s="1"/>
  <c r="D1580" i="3"/>
  <c r="E1581" i="3" s="1"/>
  <c r="AG1579" i="3"/>
  <c r="G1645" i="3"/>
  <c r="I1829" i="3"/>
  <c r="H1711" i="3"/>
  <c r="J2894" i="3" l="1"/>
  <c r="M2894" i="3" s="1"/>
  <c r="K2960" i="3"/>
  <c r="N2960" i="3" s="1"/>
  <c r="L3078" i="3"/>
  <c r="O3078" i="3" s="1"/>
  <c r="P3078" i="3" s="1"/>
  <c r="V3087" i="3"/>
  <c r="F1579" i="3"/>
  <c r="Q1638" i="3" s="1"/>
  <c r="X1638" i="3" s="1"/>
  <c r="D1579" i="3"/>
  <c r="E1580" i="3" s="1"/>
  <c r="AG1578" i="3"/>
  <c r="G1644" i="3"/>
  <c r="I1828" i="3"/>
  <c r="H1710" i="3"/>
  <c r="V3088" i="3" l="1"/>
  <c r="J2893" i="3"/>
  <c r="M2893" i="3" s="1"/>
  <c r="K2959" i="3"/>
  <c r="N2959" i="3" s="1"/>
  <c r="L3077" i="3"/>
  <c r="O3077" i="3" s="1"/>
  <c r="P3077" i="3" s="1"/>
  <c r="F1578" i="3"/>
  <c r="Q1637" i="3" s="1"/>
  <c r="X1637" i="3" s="1"/>
  <c r="D1578" i="3"/>
  <c r="AG1577" i="3"/>
  <c r="H1709" i="3"/>
  <c r="G1643" i="3"/>
  <c r="I1827" i="3"/>
  <c r="V3089" i="3" l="1"/>
  <c r="J2892" i="3"/>
  <c r="M2892" i="3" s="1"/>
  <c r="K2958" i="3"/>
  <c r="N2958" i="3" s="1"/>
  <c r="L3076" i="3"/>
  <c r="O3076" i="3" s="1"/>
  <c r="P3076" i="3" s="1"/>
  <c r="E1579" i="3"/>
  <c r="F1577" i="3"/>
  <c r="Q1636" i="3" s="1"/>
  <c r="X1636" i="3" s="1"/>
  <c r="D1577" i="3"/>
  <c r="E1578" i="3" s="1"/>
  <c r="AG1576" i="3"/>
  <c r="I1826" i="3"/>
  <c r="H1708" i="3"/>
  <c r="G1642" i="3"/>
  <c r="V3090" i="3" l="1"/>
  <c r="J2891" i="3"/>
  <c r="M2891" i="3" s="1"/>
  <c r="K2957" i="3"/>
  <c r="N2957" i="3" s="1"/>
  <c r="L3075" i="3"/>
  <c r="O3075" i="3" s="1"/>
  <c r="P3075" i="3" s="1"/>
  <c r="F1576" i="3"/>
  <c r="Q1635" i="3" s="1"/>
  <c r="X1635" i="3" s="1"/>
  <c r="D1576" i="3"/>
  <c r="E1577" i="3" s="1"/>
  <c r="AG1575" i="3"/>
  <c r="H1707" i="3"/>
  <c r="G1641" i="3"/>
  <c r="I1825" i="3"/>
  <c r="V3091" i="3" l="1"/>
  <c r="J2890" i="3"/>
  <c r="M2890" i="3" s="1"/>
  <c r="K2956" i="3"/>
  <c r="N2956" i="3" s="1"/>
  <c r="L3074" i="3"/>
  <c r="O3074" i="3" s="1"/>
  <c r="P3074" i="3" s="1"/>
  <c r="F1575" i="3"/>
  <c r="Q1634" i="3" s="1"/>
  <c r="X1634" i="3" s="1"/>
  <c r="D1575" i="3"/>
  <c r="E1576" i="3" s="1"/>
  <c r="AG1574" i="3"/>
  <c r="H1706" i="3"/>
  <c r="I1824" i="3"/>
  <c r="G1640" i="3"/>
  <c r="J2889" i="3" l="1"/>
  <c r="M2889" i="3" s="1"/>
  <c r="K2955" i="3"/>
  <c r="N2955" i="3" s="1"/>
  <c r="L3073" i="3"/>
  <c r="O3073" i="3" s="1"/>
  <c r="P3073" i="3" s="1"/>
  <c r="V3082" i="3"/>
  <c r="F1574" i="3"/>
  <c r="Q1633" i="3" s="1"/>
  <c r="X1633" i="3" s="1"/>
  <c r="D1574" i="3"/>
  <c r="E1575" i="3" s="1"/>
  <c r="AG1573" i="3"/>
  <c r="I1823" i="3"/>
  <c r="H1705" i="3"/>
  <c r="G1639" i="3"/>
  <c r="V3083" i="3" l="1"/>
  <c r="J2888" i="3"/>
  <c r="M2888" i="3" s="1"/>
  <c r="K2954" i="3"/>
  <c r="N2954" i="3" s="1"/>
  <c r="L3072" i="3"/>
  <c r="O3072" i="3" s="1"/>
  <c r="P3072" i="3" s="1"/>
  <c r="F1573" i="3"/>
  <c r="Q1632" i="3" s="1"/>
  <c r="X1632" i="3" s="1"/>
  <c r="D1573" i="3"/>
  <c r="E1574" i="3" s="1"/>
  <c r="AG1572" i="3"/>
  <c r="H1704" i="3"/>
  <c r="G1638" i="3"/>
  <c r="I1822" i="3"/>
  <c r="V3084" i="3" l="1"/>
  <c r="J2887" i="3"/>
  <c r="M2887" i="3" s="1"/>
  <c r="K2953" i="3"/>
  <c r="N2953" i="3" s="1"/>
  <c r="L3071" i="3"/>
  <c r="O3071" i="3" s="1"/>
  <c r="P3071" i="3" s="1"/>
  <c r="F1572" i="3"/>
  <c r="Q1631" i="3" s="1"/>
  <c r="X1631" i="3" s="1"/>
  <c r="D1572" i="3"/>
  <c r="E1573" i="3" s="1"/>
  <c r="AG1571" i="3"/>
  <c r="H1703" i="3"/>
  <c r="I1821" i="3"/>
  <c r="G1637" i="3"/>
  <c r="V3085" i="3" l="1"/>
  <c r="J2886" i="3"/>
  <c r="M2886" i="3" s="1"/>
  <c r="K2952" i="3"/>
  <c r="N2952" i="3" s="1"/>
  <c r="L3070" i="3"/>
  <c r="O3070" i="3" s="1"/>
  <c r="P3070" i="3" s="1"/>
  <c r="F1571" i="3"/>
  <c r="Q1630" i="3" s="1"/>
  <c r="X1630" i="3" s="1"/>
  <c r="D1571" i="3"/>
  <c r="E1572" i="3" s="1"/>
  <c r="AG1570" i="3"/>
  <c r="H1702" i="3"/>
  <c r="G1636" i="3"/>
  <c r="I1820" i="3"/>
  <c r="V3086" i="3" l="1"/>
  <c r="J2885" i="3"/>
  <c r="M2885" i="3" s="1"/>
  <c r="K2951" i="3"/>
  <c r="N2951" i="3" s="1"/>
  <c r="L3069" i="3"/>
  <c r="O3069" i="3" s="1"/>
  <c r="P3069" i="3" s="1"/>
  <c r="F1570" i="3"/>
  <c r="Q1629" i="3" s="1"/>
  <c r="X1629" i="3" s="1"/>
  <c r="D1570" i="3"/>
  <c r="E1571" i="3" s="1"/>
  <c r="AG1569" i="3"/>
  <c r="H1701" i="3"/>
  <c r="G1635" i="3"/>
  <c r="I1819" i="3"/>
  <c r="J2884" i="3" l="1"/>
  <c r="M2884" i="3" s="1"/>
  <c r="K2950" i="3"/>
  <c r="N2950" i="3" s="1"/>
  <c r="L3068" i="3"/>
  <c r="O3068" i="3" s="1"/>
  <c r="P3068" i="3" s="1"/>
  <c r="V3077" i="3"/>
  <c r="F1569" i="3"/>
  <c r="Q1628" i="3" s="1"/>
  <c r="X1628" i="3" s="1"/>
  <c r="D1569" i="3"/>
  <c r="E1570" i="3" s="1"/>
  <c r="AG1568" i="3"/>
  <c r="I1818" i="3"/>
  <c r="G1634" i="3"/>
  <c r="H1700" i="3"/>
  <c r="V3078" i="3" l="1"/>
  <c r="J2883" i="3"/>
  <c r="M2883" i="3" s="1"/>
  <c r="K2949" i="3"/>
  <c r="N2949" i="3" s="1"/>
  <c r="L3067" i="3"/>
  <c r="O3067" i="3" s="1"/>
  <c r="P3067" i="3" s="1"/>
  <c r="V3072" i="3"/>
  <c r="F1568" i="3"/>
  <c r="Q1627" i="3" s="1"/>
  <c r="X1627" i="3" s="1"/>
  <c r="D1568" i="3"/>
  <c r="E1569" i="3" s="1"/>
  <c r="AG1567" i="3"/>
  <c r="I1817" i="3"/>
  <c r="H1699" i="3"/>
  <c r="G1633" i="3"/>
  <c r="V3073" i="3" l="1"/>
  <c r="V3079" i="3"/>
  <c r="J2882" i="3"/>
  <c r="M2882" i="3" s="1"/>
  <c r="K2948" i="3"/>
  <c r="N2948" i="3" s="1"/>
  <c r="L3066" i="3"/>
  <c r="O3066" i="3" s="1"/>
  <c r="P3066" i="3" s="1"/>
  <c r="F1567" i="3"/>
  <c r="Q1626" i="3" s="1"/>
  <c r="X1626" i="3" s="1"/>
  <c r="D1567" i="3"/>
  <c r="AG1566" i="3"/>
  <c r="I1816" i="3"/>
  <c r="H1698" i="3"/>
  <c r="G1632" i="3"/>
  <c r="V3080" i="3" l="1"/>
  <c r="V3074" i="3"/>
  <c r="J2881" i="3"/>
  <c r="M2881" i="3" s="1"/>
  <c r="K2947" i="3"/>
  <c r="N2947" i="3" s="1"/>
  <c r="L3065" i="3"/>
  <c r="O3065" i="3" s="1"/>
  <c r="P3065" i="3" s="1"/>
  <c r="E1568" i="3"/>
  <c r="F1566" i="3"/>
  <c r="Q1625" i="3" s="1"/>
  <c r="X1625" i="3" s="1"/>
  <c r="D1566" i="3"/>
  <c r="E1567" i="3" s="1"/>
  <c r="AG1565" i="3"/>
  <c r="G1631" i="3"/>
  <c r="I1815" i="3"/>
  <c r="H1697" i="3"/>
  <c r="V3075" i="3" l="1"/>
  <c r="V3081" i="3"/>
  <c r="J2880" i="3"/>
  <c r="M2880" i="3" s="1"/>
  <c r="K2946" i="3"/>
  <c r="N2946" i="3" s="1"/>
  <c r="L3064" i="3"/>
  <c r="O3064" i="3" s="1"/>
  <c r="P3064" i="3" s="1"/>
  <c r="F1565" i="3"/>
  <c r="Q1624" i="3" s="1"/>
  <c r="X1624" i="3" s="1"/>
  <c r="D1565" i="3"/>
  <c r="E1566" i="3" s="1"/>
  <c r="AG1564" i="3"/>
  <c r="G1630" i="3"/>
  <c r="I1814" i="3"/>
  <c r="H1696" i="3"/>
  <c r="V3076" i="3" l="1"/>
  <c r="J2879" i="3"/>
  <c r="M2879" i="3" s="1"/>
  <c r="K2945" i="3"/>
  <c r="N2945" i="3" s="1"/>
  <c r="L3063" i="3"/>
  <c r="O3063" i="3" s="1"/>
  <c r="P3063" i="3" s="1"/>
  <c r="V3068" i="3"/>
  <c r="F1564" i="3"/>
  <c r="Q1623" i="3" s="1"/>
  <c r="X1623" i="3" s="1"/>
  <c r="D1564" i="3"/>
  <c r="E1565" i="3" s="1"/>
  <c r="AG1563" i="3"/>
  <c r="H1695" i="3"/>
  <c r="I1813" i="3"/>
  <c r="G1629" i="3"/>
  <c r="J2878" i="3" l="1"/>
  <c r="M2878" i="3" s="1"/>
  <c r="K2944" i="3"/>
  <c r="N2944" i="3" s="1"/>
  <c r="L3062" i="3"/>
  <c r="O3062" i="3" s="1"/>
  <c r="P3062" i="3" s="1"/>
  <c r="V3069" i="3"/>
  <c r="F1563" i="3"/>
  <c r="Q1622" i="3" s="1"/>
  <c r="X1622" i="3" s="1"/>
  <c r="D1563" i="3"/>
  <c r="AG1562" i="3"/>
  <c r="H1694" i="3"/>
  <c r="G1628" i="3"/>
  <c r="I1812" i="3"/>
  <c r="V3070" i="3" l="1"/>
  <c r="J2877" i="3"/>
  <c r="M2877" i="3" s="1"/>
  <c r="K2943" i="3"/>
  <c r="N2943" i="3" s="1"/>
  <c r="L3061" i="3"/>
  <c r="O3061" i="3" s="1"/>
  <c r="P3061" i="3" s="1"/>
  <c r="E1564" i="3"/>
  <c r="F1562" i="3"/>
  <c r="Q1621" i="3" s="1"/>
  <c r="X1621" i="3" s="1"/>
  <c r="D1562" i="3"/>
  <c r="AG1561" i="3"/>
  <c r="I1811" i="3"/>
  <c r="H1693" i="3"/>
  <c r="G1627" i="3"/>
  <c r="V3071" i="3" l="1"/>
  <c r="J2876" i="3"/>
  <c r="M2876" i="3" s="1"/>
  <c r="K2942" i="3"/>
  <c r="N2942" i="3" s="1"/>
  <c r="L3060" i="3"/>
  <c r="O3060" i="3" s="1"/>
  <c r="P3060" i="3" s="1"/>
  <c r="E1563" i="3"/>
  <c r="F1561" i="3"/>
  <c r="Q1620" i="3" s="1"/>
  <c r="X1620" i="3" s="1"/>
  <c r="D1561" i="3"/>
  <c r="E1562" i="3" s="1"/>
  <c r="AG1560" i="3"/>
  <c r="H1692" i="3"/>
  <c r="G1626" i="3"/>
  <c r="I1810" i="3"/>
  <c r="J2875" i="3" l="1"/>
  <c r="M2875" i="3" s="1"/>
  <c r="K2941" i="3"/>
  <c r="N2941" i="3" s="1"/>
  <c r="L3059" i="3"/>
  <c r="O3059" i="3" s="1"/>
  <c r="P3059" i="3" s="1"/>
  <c r="F1560" i="3"/>
  <c r="Q1619" i="3" s="1"/>
  <c r="X1619" i="3" s="1"/>
  <c r="D1560" i="3"/>
  <c r="E1561" i="3" s="1"/>
  <c r="AG1559" i="3"/>
  <c r="G1625" i="3"/>
  <c r="I1809" i="3"/>
  <c r="H1691" i="3"/>
  <c r="J2874" i="3" l="1"/>
  <c r="M2874" i="3" s="1"/>
  <c r="K2940" i="3"/>
  <c r="N2940" i="3" s="1"/>
  <c r="L3058" i="3"/>
  <c r="O3058" i="3" s="1"/>
  <c r="P3058" i="3" s="1"/>
  <c r="V3063" i="3"/>
  <c r="F1559" i="3"/>
  <c r="Q1618" i="3" s="1"/>
  <c r="X1618" i="3" s="1"/>
  <c r="D1559" i="3"/>
  <c r="E1560" i="3" s="1"/>
  <c r="AG1558" i="3"/>
  <c r="I1808" i="3"/>
  <c r="H1690" i="3"/>
  <c r="G1624" i="3"/>
  <c r="J2873" i="3" l="1"/>
  <c r="M2873" i="3" s="1"/>
  <c r="K2939" i="3"/>
  <c r="N2939" i="3" s="1"/>
  <c r="L3057" i="3"/>
  <c r="O3057" i="3" s="1"/>
  <c r="P3057" i="3" s="1"/>
  <c r="V3064" i="3"/>
  <c r="F1558" i="3"/>
  <c r="Q1617" i="3" s="1"/>
  <c r="X1617" i="3" s="1"/>
  <c r="D1558" i="3"/>
  <c r="AG1557" i="3"/>
  <c r="G1623" i="3"/>
  <c r="I1807" i="3"/>
  <c r="H1689" i="3"/>
  <c r="J2872" i="3" l="1"/>
  <c r="M2872" i="3" s="1"/>
  <c r="K2938" i="3"/>
  <c r="N2938" i="3" s="1"/>
  <c r="L3056" i="3"/>
  <c r="O3056" i="3" s="1"/>
  <c r="P3056" i="3" s="1"/>
  <c r="E1559" i="3"/>
  <c r="V3065" i="3"/>
  <c r="F1557" i="3"/>
  <c r="Q1616" i="3" s="1"/>
  <c r="X1616" i="3" s="1"/>
  <c r="D1557" i="3"/>
  <c r="E1558" i="3" s="1"/>
  <c r="AG1556" i="3"/>
  <c r="I1806" i="3"/>
  <c r="H1688" i="3"/>
  <c r="G1622" i="3"/>
  <c r="V3066" i="3" l="1"/>
  <c r="J2871" i="3"/>
  <c r="M2871" i="3" s="1"/>
  <c r="K2937" i="3"/>
  <c r="N2937" i="3" s="1"/>
  <c r="L3055" i="3"/>
  <c r="O3055" i="3" s="1"/>
  <c r="P3055" i="3" s="1"/>
  <c r="F1556" i="3"/>
  <c r="Q1615" i="3" s="1"/>
  <c r="X1615" i="3" s="1"/>
  <c r="D1556" i="3"/>
  <c r="E1557" i="3" s="1"/>
  <c r="AG1555" i="3"/>
  <c r="H1687" i="3"/>
  <c r="G1621" i="3"/>
  <c r="I1805" i="3"/>
  <c r="V3067" i="3" l="1"/>
  <c r="J2870" i="3"/>
  <c r="M2870" i="3" s="1"/>
  <c r="K2936" i="3"/>
  <c r="N2936" i="3" s="1"/>
  <c r="L3054" i="3"/>
  <c r="O3054" i="3" s="1"/>
  <c r="P3054" i="3" s="1"/>
  <c r="F1555" i="3"/>
  <c r="Q1614" i="3" s="1"/>
  <c r="X1614" i="3" s="1"/>
  <c r="D1555" i="3"/>
  <c r="E1556" i="3" s="1"/>
  <c r="AG1554" i="3"/>
  <c r="H1686" i="3"/>
  <c r="I1804" i="3"/>
  <c r="G1620" i="3"/>
  <c r="J2869" i="3" l="1"/>
  <c r="M2869" i="3" s="1"/>
  <c r="K2935" i="3"/>
  <c r="N2935" i="3" s="1"/>
  <c r="L3053" i="3"/>
  <c r="O3053" i="3" s="1"/>
  <c r="P3053" i="3" s="1"/>
  <c r="V3058" i="3"/>
  <c r="F1554" i="3"/>
  <c r="Q1613" i="3" s="1"/>
  <c r="X1613" i="3" s="1"/>
  <c r="D1554" i="3"/>
  <c r="E1555" i="3" s="1"/>
  <c r="AG1553" i="3"/>
  <c r="H1685" i="3"/>
  <c r="I1803" i="3"/>
  <c r="G1619" i="3"/>
  <c r="J2868" i="3" l="1"/>
  <c r="M2868" i="3" s="1"/>
  <c r="K2934" i="3"/>
  <c r="N2934" i="3" s="1"/>
  <c r="L3052" i="3"/>
  <c r="O3052" i="3" s="1"/>
  <c r="P3052" i="3" s="1"/>
  <c r="V3059" i="3"/>
  <c r="F1553" i="3"/>
  <c r="Q1612" i="3" s="1"/>
  <c r="X1612" i="3" s="1"/>
  <c r="D1553" i="3"/>
  <c r="E1554" i="3" s="1"/>
  <c r="AG1552" i="3"/>
  <c r="I1802" i="3"/>
  <c r="H1684" i="3"/>
  <c r="G1618" i="3"/>
  <c r="J2867" i="3" l="1"/>
  <c r="M2867" i="3" s="1"/>
  <c r="K2933" i="3"/>
  <c r="N2933" i="3" s="1"/>
  <c r="L3051" i="3"/>
  <c r="O3051" i="3" s="1"/>
  <c r="P3051" i="3" s="1"/>
  <c r="V3060" i="3"/>
  <c r="F1552" i="3"/>
  <c r="Q1611" i="3" s="1"/>
  <c r="X1611" i="3" s="1"/>
  <c r="D1552" i="3"/>
  <c r="AG1551" i="3"/>
  <c r="I1801" i="3"/>
  <c r="H1683" i="3"/>
  <c r="G1617" i="3"/>
  <c r="V3061" i="3" l="1"/>
  <c r="J2866" i="3"/>
  <c r="M2866" i="3" s="1"/>
  <c r="K2932" i="3"/>
  <c r="N2932" i="3" s="1"/>
  <c r="L3050" i="3"/>
  <c r="O3050" i="3" s="1"/>
  <c r="P3050" i="3" s="1"/>
  <c r="E1553" i="3"/>
  <c r="F1551" i="3"/>
  <c r="Q1610" i="3" s="1"/>
  <c r="X1610" i="3" s="1"/>
  <c r="D1551" i="3"/>
  <c r="E1552" i="3" s="1"/>
  <c r="AG1550" i="3"/>
  <c r="I1800" i="3"/>
  <c r="H1682" i="3"/>
  <c r="G1616" i="3"/>
  <c r="V3062" i="3" l="1"/>
  <c r="J2865" i="3"/>
  <c r="M2865" i="3" s="1"/>
  <c r="K2931" i="3"/>
  <c r="N2931" i="3" s="1"/>
  <c r="L3049" i="3"/>
  <c r="O3049" i="3" s="1"/>
  <c r="P3049" i="3" s="1"/>
  <c r="V3054" i="3"/>
  <c r="F1550" i="3"/>
  <c r="Q1609" i="3" s="1"/>
  <c r="X1609" i="3" s="1"/>
  <c r="D1550" i="3"/>
  <c r="E1551" i="3" s="1"/>
  <c r="AG1549" i="3"/>
  <c r="I1799" i="3"/>
  <c r="H1681" i="3"/>
  <c r="G1615" i="3"/>
  <c r="J2864" i="3" l="1"/>
  <c r="M2864" i="3" s="1"/>
  <c r="K2930" i="3"/>
  <c r="N2930" i="3" s="1"/>
  <c r="L3048" i="3"/>
  <c r="O3048" i="3" s="1"/>
  <c r="P3048" i="3" s="1"/>
  <c r="V3055" i="3"/>
  <c r="F1549" i="3"/>
  <c r="Q1608" i="3" s="1"/>
  <c r="X1608" i="3" s="1"/>
  <c r="D1549" i="3"/>
  <c r="E1550" i="3" s="1"/>
  <c r="AG1548" i="3"/>
  <c r="I1798" i="3"/>
  <c r="H1680" i="3"/>
  <c r="G1614" i="3"/>
  <c r="V3056" i="3" l="1"/>
  <c r="J2863" i="3"/>
  <c r="M2863" i="3" s="1"/>
  <c r="K2929" i="3"/>
  <c r="N2929" i="3" s="1"/>
  <c r="L3047" i="3"/>
  <c r="O3047" i="3" s="1"/>
  <c r="P3047" i="3" s="1"/>
  <c r="F1548" i="3"/>
  <c r="Q1607" i="3" s="1"/>
  <c r="X1607" i="3" s="1"/>
  <c r="D1548" i="3"/>
  <c r="E1549" i="3" s="1"/>
  <c r="AG1547" i="3"/>
  <c r="I1797" i="3"/>
  <c r="H1679" i="3"/>
  <c r="G1613" i="3"/>
  <c r="V3057" i="3" l="1"/>
  <c r="J2862" i="3"/>
  <c r="M2862" i="3" s="1"/>
  <c r="K2928" i="3"/>
  <c r="N2928" i="3" s="1"/>
  <c r="L3046" i="3"/>
  <c r="O3046" i="3" s="1"/>
  <c r="P3046" i="3" s="1"/>
  <c r="F1547" i="3"/>
  <c r="Q1606" i="3" s="1"/>
  <c r="X1606" i="3" s="1"/>
  <c r="D1547" i="3"/>
  <c r="E1548" i="3" s="1"/>
  <c r="AG1546" i="3"/>
  <c r="H1678" i="3"/>
  <c r="I1796" i="3"/>
  <c r="G1612" i="3"/>
  <c r="J2861" i="3" l="1"/>
  <c r="M2861" i="3" s="1"/>
  <c r="K2927" i="3"/>
  <c r="N2927" i="3" s="1"/>
  <c r="L3045" i="3"/>
  <c r="O3045" i="3" s="1"/>
  <c r="P3045" i="3" s="1"/>
  <c r="F1546" i="3"/>
  <c r="Q1605" i="3" s="1"/>
  <c r="X1605" i="3" s="1"/>
  <c r="D1546" i="3"/>
  <c r="E1547" i="3" s="1"/>
  <c r="AG1545" i="3"/>
  <c r="H1677" i="3"/>
  <c r="G1611" i="3"/>
  <c r="I1795" i="3"/>
  <c r="J2860" i="3" l="1"/>
  <c r="M2860" i="3" s="1"/>
  <c r="K2926" i="3"/>
  <c r="N2926" i="3" s="1"/>
  <c r="L3044" i="3"/>
  <c r="O3044" i="3" s="1"/>
  <c r="P3044" i="3" s="1"/>
  <c r="V3049" i="3"/>
  <c r="F1545" i="3"/>
  <c r="Q1604" i="3" s="1"/>
  <c r="X1604" i="3" s="1"/>
  <c r="D1545" i="3"/>
  <c r="E1546" i="3" s="1"/>
  <c r="AG1544" i="3"/>
  <c r="H1676" i="3"/>
  <c r="G1610" i="3"/>
  <c r="I1794" i="3"/>
  <c r="J2859" i="3" l="1"/>
  <c r="M2859" i="3" s="1"/>
  <c r="K2925" i="3"/>
  <c r="N2925" i="3" s="1"/>
  <c r="L3043" i="3"/>
  <c r="O3043" i="3" s="1"/>
  <c r="P3043" i="3" s="1"/>
  <c r="V3050" i="3"/>
  <c r="F1544" i="3"/>
  <c r="Q1603" i="3" s="1"/>
  <c r="X1603" i="3" s="1"/>
  <c r="D1544" i="3"/>
  <c r="AG1543" i="3"/>
  <c r="H1675" i="3"/>
  <c r="I1793" i="3"/>
  <c r="G1609" i="3"/>
  <c r="J2858" i="3" l="1"/>
  <c r="M2858" i="3" s="1"/>
  <c r="K2924" i="3"/>
  <c r="N2924" i="3" s="1"/>
  <c r="L3042" i="3"/>
  <c r="O3042" i="3" s="1"/>
  <c r="P3042" i="3" s="1"/>
  <c r="E1545" i="3"/>
  <c r="V3051" i="3"/>
  <c r="F1543" i="3"/>
  <c r="Q1602" i="3" s="1"/>
  <c r="X1602" i="3" s="1"/>
  <c r="D1543" i="3"/>
  <c r="E1544" i="3" s="1"/>
  <c r="AG1542" i="3"/>
  <c r="I1792" i="3"/>
  <c r="H1674" i="3"/>
  <c r="G1608" i="3"/>
  <c r="V3052" i="3" l="1"/>
  <c r="J2857" i="3"/>
  <c r="M2857" i="3" s="1"/>
  <c r="K2923" i="3"/>
  <c r="N2923" i="3" s="1"/>
  <c r="L3041" i="3"/>
  <c r="O3041" i="3" s="1"/>
  <c r="P3041" i="3" s="1"/>
  <c r="F1542" i="3"/>
  <c r="Q1601" i="3" s="1"/>
  <c r="X1601" i="3" s="1"/>
  <c r="D1542" i="3"/>
  <c r="E1543" i="3" s="1"/>
  <c r="AG1541" i="3"/>
  <c r="I1791" i="3"/>
  <c r="G1607" i="3"/>
  <c r="H1673" i="3"/>
  <c r="V3053" i="3" l="1"/>
  <c r="J2856" i="3"/>
  <c r="M2856" i="3" s="1"/>
  <c r="K2922" i="3"/>
  <c r="N2922" i="3" s="1"/>
  <c r="L3040" i="3"/>
  <c r="O3040" i="3" s="1"/>
  <c r="P3040" i="3" s="1"/>
  <c r="F1541" i="3"/>
  <c r="Q1600" i="3" s="1"/>
  <c r="X1600" i="3" s="1"/>
  <c r="D1541" i="3"/>
  <c r="E1542" i="3" s="1"/>
  <c r="AG1540" i="3"/>
  <c r="I1790" i="3"/>
  <c r="H1672" i="3"/>
  <c r="G1606" i="3"/>
  <c r="J2855" i="3" l="1"/>
  <c r="M2855" i="3" s="1"/>
  <c r="K2921" i="3"/>
  <c r="N2921" i="3" s="1"/>
  <c r="L3039" i="3"/>
  <c r="O3039" i="3" s="1"/>
  <c r="P3039" i="3" s="1"/>
  <c r="V3044" i="3"/>
  <c r="F1540" i="3"/>
  <c r="Q1599" i="3" s="1"/>
  <c r="X1599" i="3" s="1"/>
  <c r="D1540" i="3"/>
  <c r="E1541" i="3" s="1"/>
  <c r="AG1539" i="3"/>
  <c r="I1789" i="3"/>
  <c r="G1605" i="3"/>
  <c r="H1671" i="3"/>
  <c r="J2854" i="3" l="1"/>
  <c r="M2854" i="3" s="1"/>
  <c r="K2920" i="3"/>
  <c r="N2920" i="3" s="1"/>
  <c r="L3038" i="3"/>
  <c r="O3038" i="3" s="1"/>
  <c r="P3038" i="3" s="1"/>
  <c r="V3045" i="3"/>
  <c r="F1539" i="3"/>
  <c r="Q1598" i="3" s="1"/>
  <c r="X1598" i="3" s="1"/>
  <c r="D1539" i="3"/>
  <c r="AG1538" i="3"/>
  <c r="G1604" i="3"/>
  <c r="I1788" i="3"/>
  <c r="H1670" i="3"/>
  <c r="J2853" i="3" l="1"/>
  <c r="M2853" i="3" s="1"/>
  <c r="K2919" i="3"/>
  <c r="N2919" i="3" s="1"/>
  <c r="L3037" i="3"/>
  <c r="O3037" i="3" s="1"/>
  <c r="P3037" i="3" s="1"/>
  <c r="E1540" i="3"/>
  <c r="V3046" i="3"/>
  <c r="F1538" i="3"/>
  <c r="Q1597" i="3" s="1"/>
  <c r="X1597" i="3" s="1"/>
  <c r="D1538" i="3"/>
  <c r="E1539" i="3" s="1"/>
  <c r="AG1537" i="3"/>
  <c r="H1669" i="3"/>
  <c r="I1787" i="3"/>
  <c r="G1603" i="3"/>
  <c r="V3047" i="3" l="1"/>
  <c r="J2852" i="3"/>
  <c r="M2852" i="3" s="1"/>
  <c r="K2918" i="3"/>
  <c r="N2918" i="3" s="1"/>
  <c r="L3036" i="3"/>
  <c r="O3036" i="3" s="1"/>
  <c r="P3036" i="3" s="1"/>
  <c r="F1537" i="3"/>
  <c r="Q1596" i="3" s="1"/>
  <c r="X1596" i="3" s="1"/>
  <c r="D1537" i="3"/>
  <c r="E1538" i="3" s="1"/>
  <c r="AG1536" i="3"/>
  <c r="I1786" i="3"/>
  <c r="H1668" i="3"/>
  <c r="G1602" i="3"/>
  <c r="V3048" i="3" l="1"/>
  <c r="J2851" i="3"/>
  <c r="M2851" i="3" s="1"/>
  <c r="K2917" i="3"/>
  <c r="N2917" i="3" s="1"/>
  <c r="L3035" i="3"/>
  <c r="O3035" i="3" s="1"/>
  <c r="P3035" i="3" s="1"/>
  <c r="F1536" i="3"/>
  <c r="Q1595" i="3" s="1"/>
  <c r="X1595" i="3" s="1"/>
  <c r="D1536" i="3"/>
  <c r="E1537" i="3" s="1"/>
  <c r="AG1535" i="3"/>
  <c r="I1785" i="3"/>
  <c r="H1667" i="3"/>
  <c r="G1601" i="3"/>
  <c r="J2850" i="3" l="1"/>
  <c r="M2850" i="3" s="1"/>
  <c r="K2916" i="3"/>
  <c r="N2916" i="3" s="1"/>
  <c r="L3034" i="3"/>
  <c r="O3034" i="3" s="1"/>
  <c r="P3034" i="3" s="1"/>
  <c r="V3039" i="3"/>
  <c r="F1535" i="3"/>
  <c r="Q1594" i="3" s="1"/>
  <c r="X1594" i="3" s="1"/>
  <c r="D1535" i="3"/>
  <c r="AG1534" i="3"/>
  <c r="I1784" i="3"/>
  <c r="H1666" i="3"/>
  <c r="G1600" i="3"/>
  <c r="J2849" i="3" l="1"/>
  <c r="M2849" i="3" s="1"/>
  <c r="K2915" i="3"/>
  <c r="N2915" i="3" s="1"/>
  <c r="L3033" i="3"/>
  <c r="O3033" i="3" s="1"/>
  <c r="P3033" i="3" s="1"/>
  <c r="E1536" i="3"/>
  <c r="V3040" i="3"/>
  <c r="F1534" i="3"/>
  <c r="Q1593" i="3" s="1"/>
  <c r="X1593" i="3" s="1"/>
  <c r="D1534" i="3"/>
  <c r="E1535" i="3" s="1"/>
  <c r="AG1533" i="3"/>
  <c r="G1599" i="3"/>
  <c r="I1783" i="3"/>
  <c r="H1665" i="3"/>
  <c r="J2848" i="3" l="1"/>
  <c r="M2848" i="3" s="1"/>
  <c r="K2914" i="3"/>
  <c r="N2914" i="3" s="1"/>
  <c r="L3032" i="3"/>
  <c r="O3032" i="3" s="1"/>
  <c r="P3032" i="3" s="1"/>
  <c r="V3041" i="3"/>
  <c r="F1533" i="3"/>
  <c r="Q1592" i="3" s="1"/>
  <c r="X1592" i="3" s="1"/>
  <c r="D1533" i="3"/>
  <c r="E1534" i="3" s="1"/>
  <c r="AG1532" i="3"/>
  <c r="G1598" i="3"/>
  <c r="H1664" i="3"/>
  <c r="I1782" i="3"/>
  <c r="V3042" i="3" l="1"/>
  <c r="J2847" i="3"/>
  <c r="M2847" i="3" s="1"/>
  <c r="K2913" i="3"/>
  <c r="N2913" i="3" s="1"/>
  <c r="L3031" i="3"/>
  <c r="O3031" i="3" s="1"/>
  <c r="P3031" i="3" s="1"/>
  <c r="F1532" i="3"/>
  <c r="Q1591" i="3" s="1"/>
  <c r="X1591" i="3" s="1"/>
  <c r="D1532" i="3"/>
  <c r="E1533" i="3" s="1"/>
  <c r="AG1531" i="3"/>
  <c r="I1781" i="3"/>
  <c r="G1597" i="3"/>
  <c r="H1663" i="3"/>
  <c r="V3043" i="3" l="1"/>
  <c r="J2846" i="3"/>
  <c r="M2846" i="3" s="1"/>
  <c r="K2912" i="3"/>
  <c r="N2912" i="3" s="1"/>
  <c r="L3030" i="3"/>
  <c r="O3030" i="3" s="1"/>
  <c r="P3030" i="3" s="1"/>
  <c r="V3035" i="3"/>
  <c r="F1531" i="3"/>
  <c r="Q1590" i="3" s="1"/>
  <c r="X1590" i="3" s="1"/>
  <c r="D1531" i="3"/>
  <c r="E1532" i="3" s="1"/>
  <c r="AG1530" i="3"/>
  <c r="I1780" i="3"/>
  <c r="G1596" i="3"/>
  <c r="H1662" i="3"/>
  <c r="J2845" i="3" l="1"/>
  <c r="M2845" i="3" s="1"/>
  <c r="K2911" i="3"/>
  <c r="N2911" i="3" s="1"/>
  <c r="L3029" i="3"/>
  <c r="O3029" i="3" s="1"/>
  <c r="P3029" i="3" s="1"/>
  <c r="V3036" i="3"/>
  <c r="F1530" i="3"/>
  <c r="Q1589" i="3" s="1"/>
  <c r="X1589" i="3" s="1"/>
  <c r="D1530" i="3"/>
  <c r="E1531" i="3" s="1"/>
  <c r="AG1529" i="3"/>
  <c r="G1595" i="3"/>
  <c r="I1779" i="3"/>
  <c r="H1661" i="3"/>
  <c r="V3037" i="3" l="1"/>
  <c r="J2844" i="3"/>
  <c r="M2844" i="3" s="1"/>
  <c r="K2910" i="3"/>
  <c r="N2910" i="3" s="1"/>
  <c r="L3028" i="3"/>
  <c r="O3028" i="3" s="1"/>
  <c r="P3028" i="3" s="1"/>
  <c r="F1529" i="3"/>
  <c r="Q1588" i="3" s="1"/>
  <c r="X1588" i="3" s="1"/>
  <c r="D1529" i="3"/>
  <c r="E1530" i="3" s="1"/>
  <c r="AG1528" i="3"/>
  <c r="I1778" i="3"/>
  <c r="H1660" i="3"/>
  <c r="G1594" i="3"/>
  <c r="V3038" i="3" l="1"/>
  <c r="J2843" i="3"/>
  <c r="M2843" i="3" s="1"/>
  <c r="K2909" i="3"/>
  <c r="N2909" i="3" s="1"/>
  <c r="L3027" i="3"/>
  <c r="O3027" i="3" s="1"/>
  <c r="P3027" i="3" s="1"/>
  <c r="F1528" i="3"/>
  <c r="Q1587" i="3" s="1"/>
  <c r="X1587" i="3" s="1"/>
  <c r="D1528" i="3"/>
  <c r="E1529" i="3" s="1"/>
  <c r="AG1527" i="3"/>
  <c r="H1659" i="3"/>
  <c r="G1593" i="3"/>
  <c r="I1777" i="3"/>
  <c r="J2842" i="3" l="1"/>
  <c r="M2842" i="3" s="1"/>
  <c r="K2908" i="3"/>
  <c r="N2908" i="3" s="1"/>
  <c r="L3026" i="3"/>
  <c r="O3026" i="3" s="1"/>
  <c r="P3026" i="3" s="1"/>
  <c r="V3031" i="3"/>
  <c r="F1527" i="3"/>
  <c r="Q1586" i="3" s="1"/>
  <c r="X1586" i="3" s="1"/>
  <c r="D1527" i="3"/>
  <c r="E1528" i="3" s="1"/>
  <c r="AG1526" i="3"/>
  <c r="I1776" i="3"/>
  <c r="H1658" i="3"/>
  <c r="G1592" i="3"/>
  <c r="J2841" i="3" l="1"/>
  <c r="M2841" i="3" s="1"/>
  <c r="K2907" i="3"/>
  <c r="N2907" i="3" s="1"/>
  <c r="L3025" i="3"/>
  <c r="O3025" i="3" s="1"/>
  <c r="P3025" i="3" s="1"/>
  <c r="V3032" i="3"/>
  <c r="F1526" i="3"/>
  <c r="Q1585" i="3" s="1"/>
  <c r="X1585" i="3" s="1"/>
  <c r="D1526" i="3"/>
  <c r="AG1525" i="3"/>
  <c r="H1657" i="3"/>
  <c r="G1591" i="3"/>
  <c r="I1775" i="3"/>
  <c r="V3033" i="3" l="1"/>
  <c r="J2840" i="3"/>
  <c r="M2840" i="3" s="1"/>
  <c r="K2906" i="3"/>
  <c r="N2906" i="3" s="1"/>
  <c r="L3024" i="3"/>
  <c r="O3024" i="3" s="1"/>
  <c r="P3024" i="3" s="1"/>
  <c r="E1527" i="3"/>
  <c r="F1525" i="3"/>
  <c r="Q1584" i="3" s="1"/>
  <c r="X1584" i="3" s="1"/>
  <c r="D1525" i="3"/>
  <c r="E1526" i="3" s="1"/>
  <c r="AG1524" i="3"/>
  <c r="I1774" i="3"/>
  <c r="H1656" i="3"/>
  <c r="G1590" i="3"/>
  <c r="V3034" i="3" l="1"/>
  <c r="J2839" i="3"/>
  <c r="M2839" i="3" s="1"/>
  <c r="K2905" i="3"/>
  <c r="N2905" i="3" s="1"/>
  <c r="L3023" i="3"/>
  <c r="O3023" i="3" s="1"/>
  <c r="P3023" i="3" s="1"/>
  <c r="F1524" i="3"/>
  <c r="Q1583" i="3" s="1"/>
  <c r="X1583" i="3" s="1"/>
  <c r="D1524" i="3"/>
  <c r="E1525" i="3" s="1"/>
  <c r="AG1523" i="3"/>
  <c r="I1773" i="3"/>
  <c r="H1655" i="3"/>
  <c r="G1589" i="3"/>
  <c r="J2838" i="3" l="1"/>
  <c r="M2838" i="3" s="1"/>
  <c r="K2904" i="3"/>
  <c r="N2904" i="3" s="1"/>
  <c r="L3022" i="3"/>
  <c r="O3022" i="3" s="1"/>
  <c r="P3022" i="3" s="1"/>
  <c r="F1523" i="3"/>
  <c r="Q1582" i="3" s="1"/>
  <c r="X1582" i="3" s="1"/>
  <c r="D1523" i="3"/>
  <c r="E1524" i="3" s="1"/>
  <c r="AG1522" i="3"/>
  <c r="G1588" i="3"/>
  <c r="I1772" i="3"/>
  <c r="H1654" i="3"/>
  <c r="J2837" i="3" l="1"/>
  <c r="M2837" i="3" s="1"/>
  <c r="K2903" i="3"/>
  <c r="N2903" i="3" s="1"/>
  <c r="L3021" i="3"/>
  <c r="O3021" i="3" s="1"/>
  <c r="P3021" i="3" s="1"/>
  <c r="V3026" i="3"/>
  <c r="F1522" i="3"/>
  <c r="Q1581" i="3" s="1"/>
  <c r="X1581" i="3" s="1"/>
  <c r="D1522" i="3"/>
  <c r="E1523" i="3" s="1"/>
  <c r="AG1521" i="3"/>
  <c r="I1771" i="3"/>
  <c r="G1587" i="3"/>
  <c r="H1653" i="3"/>
  <c r="J2836" i="3" l="1"/>
  <c r="M2836" i="3" s="1"/>
  <c r="K2902" i="3"/>
  <c r="N2902" i="3" s="1"/>
  <c r="L3020" i="3"/>
  <c r="O3020" i="3" s="1"/>
  <c r="P3020" i="3" s="1"/>
  <c r="V3027" i="3"/>
  <c r="F1521" i="3"/>
  <c r="Q1580" i="3" s="1"/>
  <c r="X1580" i="3" s="1"/>
  <c r="D1521" i="3"/>
  <c r="E1522" i="3" s="1"/>
  <c r="AG1520" i="3"/>
  <c r="H1652" i="3"/>
  <c r="G1586" i="3"/>
  <c r="I1770" i="3"/>
  <c r="J2835" i="3" l="1"/>
  <c r="M2835" i="3" s="1"/>
  <c r="K2901" i="3"/>
  <c r="N2901" i="3" s="1"/>
  <c r="L3019" i="3"/>
  <c r="O3019" i="3" s="1"/>
  <c r="P3019" i="3" s="1"/>
  <c r="V3028" i="3"/>
  <c r="F1520" i="3"/>
  <c r="Q1579" i="3" s="1"/>
  <c r="X1579" i="3" s="1"/>
  <c r="D1520" i="3"/>
  <c r="AG1519" i="3"/>
  <c r="H1651" i="3"/>
  <c r="G1585" i="3"/>
  <c r="I1769" i="3"/>
  <c r="V3029" i="3" l="1"/>
  <c r="J2834" i="3"/>
  <c r="M2834" i="3" s="1"/>
  <c r="K2900" i="3"/>
  <c r="N2900" i="3" s="1"/>
  <c r="L3018" i="3"/>
  <c r="O3018" i="3" s="1"/>
  <c r="P3018" i="3" s="1"/>
  <c r="E1521" i="3"/>
  <c r="F1519" i="3"/>
  <c r="D1519" i="3"/>
  <c r="AG1518" i="3"/>
  <c r="F1518" i="3"/>
  <c r="D1518" i="3"/>
  <c r="F1517" i="3"/>
  <c r="D1517" i="3"/>
  <c r="F1516" i="3"/>
  <c r="D1516" i="3"/>
  <c r="F1515" i="3"/>
  <c r="D1515" i="3"/>
  <c r="F1514" i="3"/>
  <c r="D1514" i="3"/>
  <c r="F1513" i="3"/>
  <c r="D1513" i="3"/>
  <c r="F1512" i="3"/>
  <c r="D1512" i="3"/>
  <c r="F1511" i="3"/>
  <c r="D1511" i="3"/>
  <c r="F1510" i="3"/>
  <c r="D1510" i="3"/>
  <c r="F1509" i="3"/>
  <c r="D1509" i="3"/>
  <c r="F1508" i="3"/>
  <c r="D1508" i="3"/>
  <c r="F1507" i="3"/>
  <c r="D1507" i="3"/>
  <c r="F1506" i="3"/>
  <c r="D1506" i="3"/>
  <c r="F1505" i="3"/>
  <c r="D1505" i="3"/>
  <c r="F1504" i="3"/>
  <c r="D1504" i="3"/>
  <c r="F1503" i="3"/>
  <c r="D1503" i="3"/>
  <c r="F1502" i="3"/>
  <c r="D1502" i="3"/>
  <c r="F1501" i="3"/>
  <c r="D1501" i="3"/>
  <c r="F1500" i="3"/>
  <c r="D1500" i="3"/>
  <c r="F1499" i="3"/>
  <c r="D1499" i="3"/>
  <c r="F1498" i="3"/>
  <c r="D1498" i="3"/>
  <c r="F1497" i="3"/>
  <c r="D1497" i="3"/>
  <c r="F1496" i="3"/>
  <c r="D1496" i="3"/>
  <c r="F1495" i="3"/>
  <c r="D1495" i="3"/>
  <c r="F1494" i="3"/>
  <c r="D1494" i="3"/>
  <c r="F1493" i="3"/>
  <c r="D1493" i="3"/>
  <c r="F1492" i="3"/>
  <c r="D1492" i="3"/>
  <c r="F1491" i="3"/>
  <c r="D1491" i="3"/>
  <c r="F1490" i="3"/>
  <c r="D1490" i="3"/>
  <c r="F1489" i="3"/>
  <c r="D1489" i="3"/>
  <c r="F1488" i="3"/>
  <c r="D1488" i="3"/>
  <c r="F1487" i="3"/>
  <c r="D1487" i="3"/>
  <c r="F1486" i="3"/>
  <c r="D1486" i="3"/>
  <c r="F1485" i="3"/>
  <c r="D1485" i="3"/>
  <c r="F1484" i="3"/>
  <c r="D1484" i="3"/>
  <c r="F1483" i="3"/>
  <c r="D1483" i="3"/>
  <c r="F1482" i="3"/>
  <c r="D1482" i="3"/>
  <c r="F1481" i="3"/>
  <c r="D1481" i="3"/>
  <c r="F1480" i="3"/>
  <c r="D1480" i="3"/>
  <c r="F1479" i="3"/>
  <c r="D1479" i="3"/>
  <c r="F1478" i="3"/>
  <c r="D1478" i="3"/>
  <c r="F1477" i="3"/>
  <c r="D1477" i="3"/>
  <c r="F1476" i="3"/>
  <c r="D1476" i="3"/>
  <c r="F1475" i="3"/>
  <c r="D1475" i="3"/>
  <c r="F1474" i="3"/>
  <c r="D1474" i="3"/>
  <c r="F1473" i="3"/>
  <c r="D1473" i="3"/>
  <c r="F1472" i="3"/>
  <c r="D1472" i="3"/>
  <c r="F1471" i="3"/>
  <c r="D1471" i="3"/>
  <c r="F1470" i="3"/>
  <c r="D1470" i="3"/>
  <c r="F1469" i="3"/>
  <c r="D1469" i="3"/>
  <c r="F1468" i="3"/>
  <c r="D1468" i="3"/>
  <c r="F1467" i="3"/>
  <c r="D1467" i="3"/>
  <c r="F1466" i="3"/>
  <c r="D1466" i="3"/>
  <c r="F1465" i="3"/>
  <c r="D1465" i="3"/>
  <c r="F1464" i="3"/>
  <c r="D1464" i="3"/>
  <c r="F1463" i="3"/>
  <c r="D1463" i="3"/>
  <c r="F1462" i="3"/>
  <c r="D1462" i="3"/>
  <c r="F1461" i="3"/>
  <c r="D1461" i="3"/>
  <c r="F1460" i="3"/>
  <c r="D1460" i="3"/>
  <c r="F1459" i="3"/>
  <c r="D1459" i="3"/>
  <c r="F1458" i="3"/>
  <c r="D1458" i="3"/>
  <c r="F1457" i="3"/>
  <c r="D1457" i="3"/>
  <c r="F1456" i="3"/>
  <c r="D1456" i="3"/>
  <c r="F1455" i="3"/>
  <c r="D1455" i="3"/>
  <c r="F1454" i="3"/>
  <c r="D1454" i="3"/>
  <c r="F1453" i="3"/>
  <c r="D1453" i="3"/>
  <c r="F1452" i="3"/>
  <c r="D1452" i="3"/>
  <c r="F1451" i="3"/>
  <c r="D1451" i="3"/>
  <c r="F1450" i="3"/>
  <c r="D1450" i="3"/>
  <c r="F1449" i="3"/>
  <c r="D1449" i="3"/>
  <c r="F1448" i="3"/>
  <c r="D1448" i="3"/>
  <c r="F1447" i="3"/>
  <c r="D1447" i="3"/>
  <c r="F1446" i="3"/>
  <c r="D1446" i="3"/>
  <c r="F1445" i="3"/>
  <c r="D1445" i="3"/>
  <c r="F1444" i="3"/>
  <c r="D1444" i="3"/>
  <c r="F1443" i="3"/>
  <c r="D1443" i="3"/>
  <c r="F1442" i="3"/>
  <c r="D1442" i="3"/>
  <c r="F1441" i="3"/>
  <c r="D1441" i="3"/>
  <c r="F1440" i="3"/>
  <c r="D1440" i="3"/>
  <c r="F1439" i="3"/>
  <c r="D1439" i="3"/>
  <c r="F1438" i="3"/>
  <c r="D1438" i="3"/>
  <c r="F1437" i="3"/>
  <c r="D1437" i="3"/>
  <c r="F1436" i="3"/>
  <c r="D1436" i="3"/>
  <c r="F1435" i="3"/>
  <c r="D1435" i="3"/>
  <c r="F1434" i="3"/>
  <c r="D1434" i="3"/>
  <c r="F1433" i="3"/>
  <c r="D1433" i="3"/>
  <c r="F1432" i="3"/>
  <c r="D1432" i="3"/>
  <c r="F1431" i="3"/>
  <c r="D1431" i="3"/>
  <c r="F1430" i="3"/>
  <c r="D1430" i="3"/>
  <c r="F1429" i="3"/>
  <c r="D1429" i="3"/>
  <c r="F1428" i="3"/>
  <c r="D1428" i="3"/>
  <c r="F1427" i="3"/>
  <c r="D1427" i="3"/>
  <c r="F1426" i="3"/>
  <c r="D1426" i="3"/>
  <c r="F1425" i="3"/>
  <c r="D1425" i="3"/>
  <c r="F1424" i="3"/>
  <c r="D1424" i="3"/>
  <c r="F1423" i="3"/>
  <c r="D1423" i="3"/>
  <c r="F1422" i="3"/>
  <c r="D1422" i="3"/>
  <c r="F1421" i="3"/>
  <c r="D1421" i="3"/>
  <c r="F1420" i="3"/>
  <c r="D1420" i="3"/>
  <c r="F1419" i="3"/>
  <c r="D1419" i="3"/>
  <c r="F1418" i="3"/>
  <c r="D1418" i="3"/>
  <c r="F1417" i="3"/>
  <c r="D1417" i="3"/>
  <c r="F1416" i="3"/>
  <c r="D1416" i="3"/>
  <c r="F1415" i="3"/>
  <c r="D1415" i="3"/>
  <c r="F1414" i="3"/>
  <c r="D1414" i="3"/>
  <c r="F1413" i="3"/>
  <c r="D1413" i="3"/>
  <c r="F1412" i="3"/>
  <c r="D1412" i="3"/>
  <c r="F1411" i="3"/>
  <c r="D1411" i="3"/>
  <c r="F1410" i="3"/>
  <c r="D1410" i="3"/>
  <c r="F1409" i="3"/>
  <c r="D1409" i="3"/>
  <c r="F1408" i="3"/>
  <c r="D1408" i="3"/>
  <c r="F1407" i="3"/>
  <c r="D1407" i="3"/>
  <c r="F1406" i="3"/>
  <c r="D1406" i="3"/>
  <c r="F1405" i="3"/>
  <c r="D1405" i="3"/>
  <c r="F1404" i="3"/>
  <c r="D1404" i="3"/>
  <c r="F1403" i="3"/>
  <c r="D1403" i="3"/>
  <c r="F1402" i="3"/>
  <c r="D1402" i="3"/>
  <c r="F1401" i="3"/>
  <c r="D1401" i="3"/>
  <c r="F1400" i="3"/>
  <c r="D1400" i="3"/>
  <c r="F1399" i="3"/>
  <c r="D1399" i="3"/>
  <c r="F1398" i="3"/>
  <c r="D1398" i="3"/>
  <c r="F1397" i="3"/>
  <c r="D1397" i="3"/>
  <c r="F1396" i="3"/>
  <c r="D1396" i="3"/>
  <c r="F1395" i="3"/>
  <c r="D1395" i="3"/>
  <c r="F1394" i="3"/>
  <c r="D1394" i="3"/>
  <c r="F1393" i="3"/>
  <c r="D1393" i="3"/>
  <c r="F1392" i="3"/>
  <c r="D1392" i="3"/>
  <c r="F1391" i="3"/>
  <c r="D1391" i="3"/>
  <c r="F1390" i="3"/>
  <c r="D1390" i="3"/>
  <c r="F1389" i="3"/>
  <c r="D1389" i="3"/>
  <c r="F1388" i="3"/>
  <c r="D1388" i="3"/>
  <c r="F1387" i="3"/>
  <c r="D1387" i="3"/>
  <c r="F1386" i="3"/>
  <c r="D1386" i="3"/>
  <c r="F1385" i="3"/>
  <c r="D1385" i="3"/>
  <c r="F1384" i="3"/>
  <c r="D1384" i="3"/>
  <c r="F1383" i="3"/>
  <c r="D1383" i="3"/>
  <c r="F1382" i="3"/>
  <c r="D1382" i="3"/>
  <c r="F1381" i="3"/>
  <c r="D1381" i="3"/>
  <c r="F1380" i="3"/>
  <c r="D1380" i="3"/>
  <c r="F1379" i="3"/>
  <c r="D1379" i="3"/>
  <c r="F1378" i="3"/>
  <c r="D1378" i="3"/>
  <c r="F1377" i="3"/>
  <c r="D1377" i="3"/>
  <c r="F1376" i="3"/>
  <c r="D1376" i="3"/>
  <c r="F1375" i="3"/>
  <c r="D1375" i="3"/>
  <c r="F1374" i="3"/>
  <c r="D1374" i="3"/>
  <c r="F1373" i="3"/>
  <c r="D1373" i="3"/>
  <c r="F1372" i="3"/>
  <c r="D1372" i="3"/>
  <c r="F1371" i="3"/>
  <c r="D1371" i="3"/>
  <c r="F1370" i="3"/>
  <c r="D1370" i="3"/>
  <c r="F1369" i="3"/>
  <c r="D1369" i="3"/>
  <c r="F1368" i="3"/>
  <c r="D1368" i="3"/>
  <c r="F1367" i="3"/>
  <c r="D1367" i="3"/>
  <c r="F1366" i="3"/>
  <c r="D1366" i="3"/>
  <c r="F1365" i="3"/>
  <c r="D1365" i="3"/>
  <c r="F1364" i="3"/>
  <c r="D1364" i="3"/>
  <c r="F1363" i="3"/>
  <c r="D1363" i="3"/>
  <c r="F1362" i="3"/>
  <c r="D1362" i="3"/>
  <c r="F1361" i="3"/>
  <c r="D1361" i="3"/>
  <c r="F1360" i="3"/>
  <c r="D1360" i="3"/>
  <c r="F1359" i="3"/>
  <c r="D1359" i="3"/>
  <c r="F1358" i="3"/>
  <c r="D1358" i="3"/>
  <c r="F1357" i="3"/>
  <c r="D1357" i="3"/>
  <c r="F1356" i="3"/>
  <c r="D1356" i="3"/>
  <c r="F1355" i="3"/>
  <c r="D1355" i="3"/>
  <c r="F1354" i="3"/>
  <c r="D1354" i="3"/>
  <c r="F1353" i="3"/>
  <c r="D1353" i="3"/>
  <c r="F1352" i="3"/>
  <c r="D1352" i="3"/>
  <c r="F1351" i="3"/>
  <c r="D1351" i="3"/>
  <c r="F1350" i="3"/>
  <c r="D1350" i="3"/>
  <c r="F1349" i="3"/>
  <c r="D1349" i="3"/>
  <c r="F1348" i="3"/>
  <c r="D1348" i="3"/>
  <c r="F1347" i="3"/>
  <c r="D1347" i="3"/>
  <c r="F1346" i="3"/>
  <c r="D1346" i="3"/>
  <c r="F1345" i="3"/>
  <c r="D1345" i="3"/>
  <c r="F1344" i="3"/>
  <c r="D1344" i="3"/>
  <c r="F1343" i="3"/>
  <c r="D1343" i="3"/>
  <c r="F1342" i="3"/>
  <c r="D1342" i="3"/>
  <c r="F1341" i="3"/>
  <c r="D1341" i="3"/>
  <c r="F1340" i="3"/>
  <c r="D1340" i="3"/>
  <c r="F1339" i="3"/>
  <c r="D1339" i="3"/>
  <c r="F1338" i="3"/>
  <c r="D1338" i="3"/>
  <c r="F1337" i="3"/>
  <c r="D1337" i="3"/>
  <c r="F1336" i="3"/>
  <c r="D1336" i="3"/>
  <c r="F1335" i="3"/>
  <c r="D1335" i="3"/>
  <c r="F1334" i="3"/>
  <c r="D1334" i="3"/>
  <c r="F1333" i="3"/>
  <c r="D1333" i="3"/>
  <c r="F1332" i="3"/>
  <c r="D1332" i="3"/>
  <c r="F1331" i="3"/>
  <c r="D1331" i="3"/>
  <c r="F1330" i="3"/>
  <c r="D1330" i="3"/>
  <c r="F1329" i="3"/>
  <c r="D1329" i="3"/>
  <c r="F1328" i="3"/>
  <c r="D1328" i="3"/>
  <c r="F1327" i="3"/>
  <c r="D1327" i="3"/>
  <c r="F1326" i="3"/>
  <c r="D1326" i="3"/>
  <c r="F1325" i="3"/>
  <c r="D1325" i="3"/>
  <c r="F1324" i="3"/>
  <c r="D1324" i="3"/>
  <c r="F1323" i="3"/>
  <c r="D1323" i="3"/>
  <c r="F1322" i="3"/>
  <c r="D1322" i="3"/>
  <c r="F1321" i="3"/>
  <c r="D1321" i="3"/>
  <c r="F1320" i="3"/>
  <c r="D1320" i="3"/>
  <c r="F1319" i="3"/>
  <c r="D1319" i="3"/>
  <c r="F1318" i="3"/>
  <c r="D1318" i="3"/>
  <c r="F1317" i="3"/>
  <c r="D1317" i="3"/>
  <c r="F1316" i="3"/>
  <c r="D1316" i="3"/>
  <c r="F1315" i="3"/>
  <c r="D1315" i="3"/>
  <c r="F1314" i="3"/>
  <c r="D1314" i="3"/>
  <c r="F1313" i="3"/>
  <c r="D1313" i="3"/>
  <c r="F1312" i="3"/>
  <c r="D1312" i="3"/>
  <c r="F1311" i="3"/>
  <c r="D1311" i="3"/>
  <c r="F1310" i="3"/>
  <c r="D1310" i="3"/>
  <c r="F1309" i="3"/>
  <c r="D1309" i="3"/>
  <c r="F1308" i="3"/>
  <c r="D1308" i="3"/>
  <c r="F1307" i="3"/>
  <c r="D1307" i="3"/>
  <c r="F1306" i="3"/>
  <c r="D1306" i="3"/>
  <c r="F1305" i="3"/>
  <c r="D1305" i="3"/>
  <c r="F1304" i="3"/>
  <c r="D1304" i="3"/>
  <c r="F1303" i="3"/>
  <c r="D1303" i="3"/>
  <c r="F1302" i="3"/>
  <c r="D1302" i="3"/>
  <c r="F1301" i="3"/>
  <c r="D1301" i="3"/>
  <c r="F1300" i="3"/>
  <c r="D1300" i="3"/>
  <c r="F1299" i="3"/>
  <c r="D1299" i="3"/>
  <c r="F1298" i="3"/>
  <c r="D1298" i="3"/>
  <c r="F1297" i="3"/>
  <c r="D1297" i="3"/>
  <c r="F1296" i="3"/>
  <c r="D1296" i="3"/>
  <c r="F1295" i="3"/>
  <c r="D1295" i="3"/>
  <c r="F1294" i="3"/>
  <c r="D1294" i="3"/>
  <c r="F1293" i="3"/>
  <c r="D1293" i="3"/>
  <c r="F1292" i="3"/>
  <c r="D1292" i="3"/>
  <c r="F1291" i="3"/>
  <c r="D1291" i="3"/>
  <c r="F1290" i="3"/>
  <c r="D1290" i="3"/>
  <c r="F1289" i="3"/>
  <c r="D1289" i="3"/>
  <c r="F1288" i="3"/>
  <c r="D1288" i="3"/>
  <c r="F1287" i="3"/>
  <c r="D1287" i="3"/>
  <c r="F1286" i="3"/>
  <c r="D1286" i="3"/>
  <c r="F1285" i="3"/>
  <c r="D1285" i="3"/>
  <c r="F1284" i="3"/>
  <c r="D1284" i="3"/>
  <c r="F1283" i="3"/>
  <c r="D1283" i="3"/>
  <c r="F1282" i="3"/>
  <c r="D1282" i="3"/>
  <c r="F1281" i="3"/>
  <c r="D1281" i="3"/>
  <c r="F1280" i="3"/>
  <c r="D1280" i="3"/>
  <c r="F1279" i="3"/>
  <c r="D1279" i="3"/>
  <c r="F1278" i="3"/>
  <c r="D1278" i="3"/>
  <c r="F1277" i="3"/>
  <c r="D1277" i="3"/>
  <c r="F1276" i="3"/>
  <c r="D1276" i="3"/>
  <c r="F1275" i="3"/>
  <c r="D1275" i="3"/>
  <c r="F1274" i="3"/>
  <c r="D1274" i="3"/>
  <c r="F1273" i="3"/>
  <c r="D1273" i="3"/>
  <c r="F1272" i="3"/>
  <c r="D1272" i="3"/>
  <c r="F1271" i="3"/>
  <c r="D1271" i="3"/>
  <c r="F1270" i="3"/>
  <c r="D1270" i="3"/>
  <c r="F1269" i="3"/>
  <c r="D1269" i="3"/>
  <c r="F1268" i="3"/>
  <c r="D1268" i="3"/>
  <c r="F1267" i="3"/>
  <c r="D1267" i="3"/>
  <c r="F1266" i="3"/>
  <c r="D1266" i="3"/>
  <c r="F1265" i="3"/>
  <c r="D1265" i="3"/>
  <c r="F1264" i="3"/>
  <c r="D1264" i="3"/>
  <c r="F1263" i="3"/>
  <c r="D1263" i="3"/>
  <c r="F1262" i="3"/>
  <c r="D1262" i="3"/>
  <c r="F1261" i="3"/>
  <c r="D1261" i="3"/>
  <c r="F1260" i="3"/>
  <c r="D1260" i="3"/>
  <c r="F1259" i="3"/>
  <c r="D1259" i="3"/>
  <c r="F1258" i="3"/>
  <c r="D1258" i="3"/>
  <c r="F1257" i="3"/>
  <c r="D1257" i="3"/>
  <c r="F1256" i="3"/>
  <c r="D1256" i="3"/>
  <c r="F1255" i="3"/>
  <c r="D1255" i="3"/>
  <c r="F1254" i="3"/>
  <c r="D1254" i="3"/>
  <c r="F1253" i="3"/>
  <c r="D1253" i="3"/>
  <c r="F1252" i="3"/>
  <c r="D1252" i="3"/>
  <c r="F1251" i="3"/>
  <c r="D1251" i="3"/>
  <c r="F1250" i="3"/>
  <c r="D1250" i="3"/>
  <c r="F1249" i="3"/>
  <c r="D1249" i="3"/>
  <c r="F1248" i="3"/>
  <c r="D1248" i="3"/>
  <c r="F1247" i="3"/>
  <c r="D1247" i="3"/>
  <c r="F1246" i="3"/>
  <c r="D1246" i="3"/>
  <c r="F1245" i="3"/>
  <c r="D1245" i="3"/>
  <c r="F1244" i="3"/>
  <c r="D1244" i="3"/>
  <c r="F1243" i="3"/>
  <c r="D1243" i="3"/>
  <c r="F1242" i="3"/>
  <c r="D1242" i="3"/>
  <c r="F1241" i="3"/>
  <c r="D1241" i="3"/>
  <c r="F1240" i="3"/>
  <c r="D1240" i="3"/>
  <c r="F1239" i="3"/>
  <c r="D1239" i="3"/>
  <c r="F1238" i="3"/>
  <c r="D1238" i="3"/>
  <c r="F1237" i="3"/>
  <c r="D1237" i="3"/>
  <c r="F1236" i="3"/>
  <c r="D1236" i="3"/>
  <c r="F1235" i="3"/>
  <c r="D1235" i="3"/>
  <c r="F1234" i="3"/>
  <c r="D1234" i="3"/>
  <c r="F1233" i="3"/>
  <c r="D1233" i="3"/>
  <c r="F1232" i="3"/>
  <c r="D1232" i="3"/>
  <c r="F1231" i="3"/>
  <c r="D1231" i="3"/>
  <c r="F1230" i="3"/>
  <c r="D1230" i="3"/>
  <c r="F1229" i="3"/>
  <c r="D1229" i="3"/>
  <c r="F1228" i="3"/>
  <c r="D1228" i="3"/>
  <c r="F1227" i="3"/>
  <c r="D1227" i="3"/>
  <c r="F1226" i="3"/>
  <c r="D1226" i="3"/>
  <c r="F1225" i="3"/>
  <c r="D1225" i="3"/>
  <c r="F1224" i="3"/>
  <c r="D1224" i="3"/>
  <c r="F1223" i="3"/>
  <c r="D1223" i="3"/>
  <c r="F1222" i="3"/>
  <c r="D1222" i="3"/>
  <c r="F1221" i="3"/>
  <c r="D1221" i="3"/>
  <c r="F1220" i="3"/>
  <c r="D1220" i="3"/>
  <c r="F1219" i="3"/>
  <c r="D1219" i="3"/>
  <c r="F1218" i="3"/>
  <c r="D1218" i="3"/>
  <c r="F1217" i="3"/>
  <c r="D1217" i="3"/>
  <c r="F1216" i="3"/>
  <c r="D1216" i="3"/>
  <c r="F1215" i="3"/>
  <c r="D1215" i="3"/>
  <c r="F1214" i="3"/>
  <c r="D1214" i="3"/>
  <c r="F1213" i="3"/>
  <c r="D1213" i="3"/>
  <c r="F1212" i="3"/>
  <c r="D1212" i="3"/>
  <c r="F1211" i="3"/>
  <c r="D1211" i="3"/>
  <c r="F1210" i="3"/>
  <c r="D1210" i="3"/>
  <c r="F1209" i="3"/>
  <c r="D1209" i="3"/>
  <c r="F1208" i="3"/>
  <c r="D1208" i="3"/>
  <c r="F1207" i="3"/>
  <c r="D1207" i="3"/>
  <c r="F1206" i="3"/>
  <c r="D1206" i="3"/>
  <c r="F1205" i="3"/>
  <c r="D1205" i="3"/>
  <c r="F1204" i="3"/>
  <c r="D1204" i="3"/>
  <c r="F1203" i="3"/>
  <c r="D1203" i="3"/>
  <c r="F1202" i="3"/>
  <c r="D1202" i="3"/>
  <c r="F1201" i="3"/>
  <c r="D1201" i="3"/>
  <c r="F1200" i="3"/>
  <c r="D1200" i="3"/>
  <c r="F1199" i="3"/>
  <c r="D1199" i="3"/>
  <c r="F1198" i="3"/>
  <c r="D1198" i="3"/>
  <c r="F1197" i="3"/>
  <c r="D1197" i="3"/>
  <c r="F1196" i="3"/>
  <c r="D1196" i="3"/>
  <c r="F1195" i="3"/>
  <c r="D1195" i="3"/>
  <c r="F1194" i="3"/>
  <c r="D1194" i="3"/>
  <c r="F1193" i="3"/>
  <c r="D1193" i="3"/>
  <c r="F1192" i="3"/>
  <c r="D1192" i="3"/>
  <c r="F1191" i="3"/>
  <c r="D1191" i="3"/>
  <c r="F1190" i="3"/>
  <c r="D1190" i="3"/>
  <c r="F1189" i="3"/>
  <c r="D1189" i="3"/>
  <c r="F1188" i="3"/>
  <c r="D1188" i="3"/>
  <c r="F1187" i="3"/>
  <c r="D1187" i="3"/>
  <c r="F1186" i="3"/>
  <c r="D1186" i="3"/>
  <c r="F1185" i="3"/>
  <c r="D1185" i="3"/>
  <c r="F1184" i="3"/>
  <c r="D1184" i="3"/>
  <c r="F1183" i="3"/>
  <c r="D1183" i="3"/>
  <c r="F1182" i="3"/>
  <c r="D1182" i="3"/>
  <c r="F1181" i="3"/>
  <c r="D1181" i="3"/>
  <c r="F1180" i="3"/>
  <c r="D1180" i="3"/>
  <c r="F1179" i="3"/>
  <c r="D1179" i="3"/>
  <c r="F1178" i="3"/>
  <c r="D1178" i="3"/>
  <c r="F1177" i="3"/>
  <c r="D1177" i="3"/>
  <c r="F1176" i="3"/>
  <c r="D1176" i="3"/>
  <c r="F1175" i="3"/>
  <c r="D1175" i="3"/>
  <c r="F1174" i="3"/>
  <c r="D1174" i="3"/>
  <c r="F1173" i="3"/>
  <c r="D1173" i="3"/>
  <c r="F1172" i="3"/>
  <c r="D1172" i="3"/>
  <c r="F1171" i="3"/>
  <c r="D1171" i="3"/>
  <c r="F1170" i="3"/>
  <c r="D1170" i="3"/>
  <c r="F1169" i="3"/>
  <c r="D1169" i="3"/>
  <c r="F1168" i="3"/>
  <c r="D1168" i="3"/>
  <c r="F1167" i="3"/>
  <c r="D1167" i="3"/>
  <c r="F1166" i="3"/>
  <c r="D1166" i="3"/>
  <c r="F1165" i="3"/>
  <c r="D1165" i="3"/>
  <c r="F1164" i="3"/>
  <c r="D1164" i="3"/>
  <c r="F1163" i="3"/>
  <c r="D1163" i="3"/>
  <c r="F1162" i="3"/>
  <c r="D1162" i="3"/>
  <c r="F1161" i="3"/>
  <c r="D1161" i="3"/>
  <c r="F1160" i="3"/>
  <c r="D1160" i="3"/>
  <c r="F1159" i="3"/>
  <c r="D1159" i="3"/>
  <c r="F1158" i="3"/>
  <c r="D1158" i="3"/>
  <c r="F1157" i="3"/>
  <c r="D1157" i="3"/>
  <c r="F1156" i="3"/>
  <c r="D1156" i="3"/>
  <c r="F1155" i="3"/>
  <c r="D1155" i="3"/>
  <c r="F1154" i="3"/>
  <c r="D1154" i="3"/>
  <c r="F1153" i="3"/>
  <c r="D1153" i="3"/>
  <c r="F1152" i="3"/>
  <c r="D1152" i="3"/>
  <c r="F1151" i="3"/>
  <c r="D1151" i="3"/>
  <c r="F1150" i="3"/>
  <c r="D1150" i="3"/>
  <c r="F1149" i="3"/>
  <c r="D1149" i="3"/>
  <c r="F1148" i="3"/>
  <c r="D1148" i="3"/>
  <c r="F1147" i="3"/>
  <c r="D1147" i="3"/>
  <c r="F1146" i="3"/>
  <c r="D1146" i="3"/>
  <c r="F1145" i="3"/>
  <c r="D1145" i="3"/>
  <c r="F1144" i="3"/>
  <c r="D1144" i="3"/>
  <c r="F1143" i="3"/>
  <c r="D1143" i="3"/>
  <c r="F1142" i="3"/>
  <c r="D1142" i="3"/>
  <c r="F1141" i="3"/>
  <c r="D1141" i="3"/>
  <c r="F1140" i="3"/>
  <c r="D1140" i="3"/>
  <c r="F1139" i="3"/>
  <c r="D1139" i="3"/>
  <c r="F1138" i="3"/>
  <c r="D1138" i="3"/>
  <c r="F1137" i="3"/>
  <c r="D1137" i="3"/>
  <c r="F1136" i="3"/>
  <c r="D1136" i="3"/>
  <c r="F1135" i="3"/>
  <c r="D1135" i="3"/>
  <c r="F1134" i="3"/>
  <c r="D1134" i="3"/>
  <c r="F1133" i="3"/>
  <c r="D1133" i="3"/>
  <c r="F1132" i="3"/>
  <c r="D1132" i="3"/>
  <c r="F1131" i="3"/>
  <c r="D1131" i="3"/>
  <c r="F1130" i="3"/>
  <c r="D1130" i="3"/>
  <c r="F1129" i="3"/>
  <c r="D1129" i="3"/>
  <c r="F1128" i="3"/>
  <c r="D1128" i="3"/>
  <c r="F1127" i="3"/>
  <c r="D1127" i="3"/>
  <c r="F1126" i="3"/>
  <c r="D1126" i="3"/>
  <c r="F1125" i="3"/>
  <c r="D1125" i="3"/>
  <c r="F1124" i="3"/>
  <c r="D1124" i="3"/>
  <c r="F1123" i="3"/>
  <c r="D1123" i="3"/>
  <c r="F1122" i="3"/>
  <c r="D1122" i="3"/>
  <c r="F1121" i="3"/>
  <c r="D1121" i="3"/>
  <c r="F1120" i="3"/>
  <c r="D1120" i="3"/>
  <c r="F1119" i="3"/>
  <c r="D1119" i="3"/>
  <c r="F1118" i="3"/>
  <c r="D1118" i="3"/>
  <c r="F1117" i="3"/>
  <c r="D1117" i="3"/>
  <c r="F1116" i="3"/>
  <c r="D1116" i="3"/>
  <c r="F1115" i="3"/>
  <c r="D1115" i="3"/>
  <c r="F1114" i="3"/>
  <c r="D1114" i="3"/>
  <c r="F1113" i="3"/>
  <c r="D1113" i="3"/>
  <c r="F1112" i="3"/>
  <c r="D1112" i="3"/>
  <c r="F1111" i="3"/>
  <c r="D1111" i="3"/>
  <c r="F1110" i="3"/>
  <c r="D1110" i="3"/>
  <c r="F1109" i="3"/>
  <c r="D1109" i="3"/>
  <c r="F1108" i="3"/>
  <c r="D1108" i="3"/>
  <c r="F1107" i="3"/>
  <c r="D1107" i="3"/>
  <c r="F1106" i="3"/>
  <c r="D1106" i="3"/>
  <c r="F1105" i="3"/>
  <c r="D1105" i="3"/>
  <c r="F1104" i="3"/>
  <c r="D1104" i="3"/>
  <c r="F1103" i="3"/>
  <c r="D1103" i="3"/>
  <c r="F1102" i="3"/>
  <c r="D1102" i="3"/>
  <c r="F1101" i="3"/>
  <c r="D1101" i="3"/>
  <c r="F1100" i="3"/>
  <c r="D1100" i="3"/>
  <c r="F1099" i="3"/>
  <c r="D1099" i="3"/>
  <c r="F1098" i="3"/>
  <c r="D1098" i="3"/>
  <c r="F1097" i="3"/>
  <c r="D1097" i="3"/>
  <c r="F1096" i="3"/>
  <c r="D1096" i="3"/>
  <c r="F1095" i="3"/>
  <c r="D1095" i="3"/>
  <c r="F1094" i="3"/>
  <c r="D1094" i="3"/>
  <c r="F1093" i="3"/>
  <c r="D1093" i="3"/>
  <c r="F1092" i="3"/>
  <c r="D1092" i="3"/>
  <c r="F1091" i="3"/>
  <c r="D1091" i="3"/>
  <c r="F1090" i="3"/>
  <c r="D1090" i="3"/>
  <c r="F1089" i="3"/>
  <c r="D1089" i="3"/>
  <c r="F1088" i="3"/>
  <c r="D1088" i="3"/>
  <c r="F1087" i="3"/>
  <c r="D1087" i="3"/>
  <c r="F1086" i="3"/>
  <c r="D1086" i="3"/>
  <c r="F1085" i="3"/>
  <c r="D1085" i="3"/>
  <c r="F1084" i="3"/>
  <c r="D1084" i="3"/>
  <c r="F1083" i="3"/>
  <c r="D1083" i="3"/>
  <c r="F1082" i="3"/>
  <c r="D1082" i="3"/>
  <c r="F1081" i="3"/>
  <c r="D1081" i="3"/>
  <c r="F1080" i="3"/>
  <c r="D1080" i="3"/>
  <c r="F1079" i="3"/>
  <c r="D1079" i="3"/>
  <c r="F1078" i="3"/>
  <c r="D1078" i="3"/>
  <c r="F1077" i="3"/>
  <c r="D1077" i="3"/>
  <c r="F1076" i="3"/>
  <c r="D1076" i="3"/>
  <c r="F1075" i="3"/>
  <c r="D1075" i="3"/>
  <c r="F1074" i="3"/>
  <c r="D1074" i="3"/>
  <c r="F1073" i="3"/>
  <c r="D1073" i="3"/>
  <c r="F1072" i="3"/>
  <c r="D1072" i="3"/>
  <c r="F1071" i="3"/>
  <c r="D1071" i="3"/>
  <c r="F1070" i="3"/>
  <c r="D1070" i="3"/>
  <c r="F1069" i="3"/>
  <c r="D1069" i="3"/>
  <c r="F1068" i="3"/>
  <c r="D1068" i="3"/>
  <c r="F1067" i="3"/>
  <c r="D1067" i="3"/>
  <c r="F1066" i="3"/>
  <c r="D1066" i="3"/>
  <c r="F1065" i="3"/>
  <c r="D1065" i="3"/>
  <c r="F1064" i="3"/>
  <c r="D1064" i="3"/>
  <c r="F1063" i="3"/>
  <c r="D1063" i="3"/>
  <c r="F1062" i="3"/>
  <c r="D1062" i="3"/>
  <c r="F1061" i="3"/>
  <c r="D1061" i="3"/>
  <c r="F1060" i="3"/>
  <c r="D1060" i="3"/>
  <c r="F1059" i="3"/>
  <c r="D1059" i="3"/>
  <c r="F1058" i="3"/>
  <c r="D1058" i="3"/>
  <c r="F1057" i="3"/>
  <c r="D1057" i="3"/>
  <c r="F1056" i="3"/>
  <c r="D1056" i="3"/>
  <c r="F1055" i="3"/>
  <c r="D1055" i="3"/>
  <c r="F1054" i="3"/>
  <c r="D1054" i="3"/>
  <c r="F1053" i="3"/>
  <c r="D1053" i="3"/>
  <c r="F1052" i="3"/>
  <c r="D1052" i="3"/>
  <c r="F1051" i="3"/>
  <c r="D1051" i="3"/>
  <c r="F1050" i="3"/>
  <c r="D1050" i="3"/>
  <c r="F1049" i="3"/>
  <c r="D1049" i="3"/>
  <c r="F1048" i="3"/>
  <c r="D1048" i="3"/>
  <c r="F1047" i="3"/>
  <c r="D1047" i="3"/>
  <c r="F1046" i="3"/>
  <c r="D1046" i="3"/>
  <c r="F1045" i="3"/>
  <c r="D1045" i="3"/>
  <c r="F1044" i="3"/>
  <c r="D1044" i="3"/>
  <c r="F1043" i="3"/>
  <c r="D1043" i="3"/>
  <c r="F1042" i="3"/>
  <c r="D1042" i="3"/>
  <c r="F1041" i="3"/>
  <c r="D1041" i="3"/>
  <c r="F1040" i="3"/>
  <c r="D1040" i="3"/>
  <c r="F1039" i="3"/>
  <c r="D1039" i="3"/>
  <c r="F1038" i="3"/>
  <c r="D1038" i="3"/>
  <c r="F1037" i="3"/>
  <c r="D1037" i="3"/>
  <c r="F1036" i="3"/>
  <c r="D1036" i="3"/>
  <c r="F1035" i="3"/>
  <c r="D1035" i="3"/>
  <c r="F1034" i="3"/>
  <c r="D1034" i="3"/>
  <c r="F1033" i="3"/>
  <c r="D1033" i="3"/>
  <c r="F1032" i="3"/>
  <c r="D1032" i="3"/>
  <c r="F1031" i="3"/>
  <c r="D1031" i="3"/>
  <c r="F1030" i="3"/>
  <c r="D1030" i="3"/>
  <c r="F1029" i="3"/>
  <c r="D1029" i="3"/>
  <c r="F1028" i="3"/>
  <c r="D1028" i="3"/>
  <c r="F1027" i="3"/>
  <c r="D1027" i="3"/>
  <c r="F1026" i="3"/>
  <c r="D1026" i="3"/>
  <c r="F1025" i="3"/>
  <c r="D1025" i="3"/>
  <c r="F1024" i="3"/>
  <c r="D1024" i="3"/>
  <c r="F1023" i="3"/>
  <c r="D1023" i="3"/>
  <c r="F1022" i="3"/>
  <c r="D1022" i="3"/>
  <c r="F1021" i="3"/>
  <c r="D1021" i="3"/>
  <c r="F1020" i="3"/>
  <c r="D1020" i="3"/>
  <c r="F1019" i="3"/>
  <c r="D1019" i="3"/>
  <c r="F1018" i="3"/>
  <c r="D1018" i="3"/>
  <c r="F1017" i="3"/>
  <c r="D1017" i="3"/>
  <c r="F1016" i="3"/>
  <c r="D1016" i="3"/>
  <c r="F1015" i="3"/>
  <c r="D1015" i="3"/>
  <c r="F1014" i="3"/>
  <c r="D1014" i="3"/>
  <c r="F1013" i="3"/>
  <c r="D1013" i="3"/>
  <c r="F1012" i="3"/>
  <c r="D1012" i="3"/>
  <c r="F1011" i="3"/>
  <c r="D1011" i="3"/>
  <c r="F1010" i="3"/>
  <c r="D1010" i="3"/>
  <c r="F1009" i="3"/>
  <c r="D1009" i="3"/>
  <c r="F1008" i="3"/>
  <c r="D1008" i="3"/>
  <c r="F1007" i="3"/>
  <c r="D1007" i="3"/>
  <c r="F1006" i="3"/>
  <c r="D1006" i="3"/>
  <c r="F1005" i="3"/>
  <c r="D1005" i="3"/>
  <c r="F1004" i="3"/>
  <c r="D1004" i="3"/>
  <c r="F1003" i="3"/>
  <c r="D1003" i="3"/>
  <c r="F1002" i="3"/>
  <c r="D1002" i="3"/>
  <c r="F1001" i="3"/>
  <c r="D1001" i="3"/>
  <c r="F1000" i="3"/>
  <c r="D1000" i="3"/>
  <c r="F999" i="3"/>
  <c r="D999" i="3"/>
  <c r="F998" i="3"/>
  <c r="D998" i="3"/>
  <c r="F997" i="3"/>
  <c r="D997" i="3"/>
  <c r="F996" i="3"/>
  <c r="D996" i="3"/>
  <c r="F995" i="3"/>
  <c r="D995" i="3"/>
  <c r="F994" i="3"/>
  <c r="D994" i="3"/>
  <c r="F993" i="3"/>
  <c r="D993" i="3"/>
  <c r="F992" i="3"/>
  <c r="D992" i="3"/>
  <c r="F991" i="3"/>
  <c r="D991" i="3"/>
  <c r="F990" i="3"/>
  <c r="D990" i="3"/>
  <c r="F989" i="3"/>
  <c r="D989" i="3"/>
  <c r="F988" i="3"/>
  <c r="D988" i="3"/>
  <c r="F987" i="3"/>
  <c r="D987" i="3"/>
  <c r="F986" i="3"/>
  <c r="D986" i="3"/>
  <c r="F985" i="3"/>
  <c r="D985" i="3"/>
  <c r="F984" i="3"/>
  <c r="D984" i="3"/>
  <c r="F983" i="3"/>
  <c r="D983" i="3"/>
  <c r="F982" i="3"/>
  <c r="D982" i="3"/>
  <c r="F981" i="3"/>
  <c r="D981" i="3"/>
  <c r="F980" i="3"/>
  <c r="D980" i="3"/>
  <c r="F979" i="3"/>
  <c r="D979" i="3"/>
  <c r="F978" i="3"/>
  <c r="D978" i="3"/>
  <c r="F977" i="3"/>
  <c r="D977" i="3"/>
  <c r="F976" i="3"/>
  <c r="D976" i="3"/>
  <c r="F975" i="3"/>
  <c r="D975" i="3"/>
  <c r="F974" i="3"/>
  <c r="D974" i="3"/>
  <c r="F973" i="3"/>
  <c r="D973" i="3"/>
  <c r="F972" i="3"/>
  <c r="D972" i="3"/>
  <c r="F971" i="3"/>
  <c r="D971" i="3"/>
  <c r="F970" i="3"/>
  <c r="D970" i="3"/>
  <c r="F969" i="3"/>
  <c r="D969" i="3"/>
  <c r="F968" i="3"/>
  <c r="D968" i="3"/>
  <c r="F967" i="3"/>
  <c r="D967" i="3"/>
  <c r="F966" i="3"/>
  <c r="D966" i="3"/>
  <c r="F965" i="3"/>
  <c r="D965" i="3"/>
  <c r="F964" i="3"/>
  <c r="D964" i="3"/>
  <c r="F963" i="3"/>
  <c r="D963" i="3"/>
  <c r="F962" i="3"/>
  <c r="D962" i="3"/>
  <c r="F961" i="3"/>
  <c r="D961" i="3"/>
  <c r="F960" i="3"/>
  <c r="D960" i="3"/>
  <c r="F959" i="3"/>
  <c r="D959" i="3"/>
  <c r="F958" i="3"/>
  <c r="D958" i="3"/>
  <c r="F957" i="3"/>
  <c r="D957" i="3"/>
  <c r="F956" i="3"/>
  <c r="D956" i="3"/>
  <c r="F955" i="3"/>
  <c r="D955" i="3"/>
  <c r="F954" i="3"/>
  <c r="D954" i="3"/>
  <c r="F953" i="3"/>
  <c r="D953" i="3"/>
  <c r="F952" i="3"/>
  <c r="D952" i="3"/>
  <c r="F951" i="3"/>
  <c r="D951" i="3"/>
  <c r="F950" i="3"/>
  <c r="D950" i="3"/>
  <c r="F949" i="3"/>
  <c r="D949" i="3"/>
  <c r="F948" i="3"/>
  <c r="D948" i="3"/>
  <c r="F947" i="3"/>
  <c r="D947" i="3"/>
  <c r="F946" i="3"/>
  <c r="D946" i="3"/>
  <c r="F945" i="3"/>
  <c r="D945" i="3"/>
  <c r="F944" i="3"/>
  <c r="D944" i="3"/>
  <c r="F943" i="3"/>
  <c r="D943" i="3"/>
  <c r="F942" i="3"/>
  <c r="D942" i="3"/>
  <c r="F941" i="3"/>
  <c r="D941" i="3"/>
  <c r="F940" i="3"/>
  <c r="D940" i="3"/>
  <c r="F939" i="3"/>
  <c r="D939" i="3"/>
  <c r="F938" i="3"/>
  <c r="D938" i="3"/>
  <c r="F937" i="3"/>
  <c r="D937" i="3"/>
  <c r="F936" i="3"/>
  <c r="D936" i="3"/>
  <c r="F935" i="3"/>
  <c r="D935" i="3"/>
  <c r="F934" i="3"/>
  <c r="D934" i="3"/>
  <c r="F933" i="3"/>
  <c r="D933" i="3"/>
  <c r="F932" i="3"/>
  <c r="D932" i="3"/>
  <c r="F931" i="3"/>
  <c r="D931" i="3"/>
  <c r="F930" i="3"/>
  <c r="D930" i="3"/>
  <c r="F929" i="3"/>
  <c r="D929" i="3"/>
  <c r="F928" i="3"/>
  <c r="D928" i="3"/>
  <c r="F927" i="3"/>
  <c r="D927" i="3"/>
  <c r="F926" i="3"/>
  <c r="D926" i="3"/>
  <c r="F925" i="3"/>
  <c r="D925" i="3"/>
  <c r="F924" i="3"/>
  <c r="D924" i="3"/>
  <c r="F923" i="3"/>
  <c r="D923" i="3"/>
  <c r="F922" i="3"/>
  <c r="D922" i="3"/>
  <c r="F921" i="3"/>
  <c r="D921" i="3"/>
  <c r="F920" i="3"/>
  <c r="D920" i="3"/>
  <c r="F919" i="3"/>
  <c r="D919" i="3"/>
  <c r="F918" i="3"/>
  <c r="D918" i="3"/>
  <c r="F917" i="3"/>
  <c r="D917" i="3"/>
  <c r="F916" i="3"/>
  <c r="D916" i="3"/>
  <c r="F915" i="3"/>
  <c r="D915" i="3"/>
  <c r="F914" i="3"/>
  <c r="D914" i="3"/>
  <c r="F913" i="3"/>
  <c r="D913" i="3"/>
  <c r="F912" i="3"/>
  <c r="D912" i="3"/>
  <c r="F911" i="3"/>
  <c r="D911" i="3"/>
  <c r="F910" i="3"/>
  <c r="D910" i="3"/>
  <c r="F909" i="3"/>
  <c r="D909" i="3"/>
  <c r="F908" i="3"/>
  <c r="D908" i="3"/>
  <c r="F907" i="3"/>
  <c r="D907" i="3"/>
  <c r="F906" i="3"/>
  <c r="D906" i="3"/>
  <c r="F905" i="3"/>
  <c r="D905" i="3"/>
  <c r="F904" i="3"/>
  <c r="D904" i="3"/>
  <c r="F903" i="3"/>
  <c r="D903" i="3"/>
  <c r="F902" i="3"/>
  <c r="D902" i="3"/>
  <c r="F901" i="3"/>
  <c r="D901" i="3"/>
  <c r="F900" i="3"/>
  <c r="D900" i="3"/>
  <c r="F899" i="3"/>
  <c r="D899" i="3"/>
  <c r="F898" i="3"/>
  <c r="D898" i="3"/>
  <c r="F897" i="3"/>
  <c r="D897" i="3"/>
  <c r="F896" i="3"/>
  <c r="D896" i="3"/>
  <c r="F895" i="3"/>
  <c r="D895" i="3"/>
  <c r="F894" i="3"/>
  <c r="D894" i="3"/>
  <c r="F893" i="3"/>
  <c r="D893" i="3"/>
  <c r="F892" i="3"/>
  <c r="D892" i="3"/>
  <c r="F891" i="3"/>
  <c r="D891" i="3"/>
  <c r="F890" i="3"/>
  <c r="D890" i="3"/>
  <c r="F889" i="3"/>
  <c r="D889" i="3"/>
  <c r="F888" i="3"/>
  <c r="D888" i="3"/>
  <c r="F887" i="3"/>
  <c r="D887" i="3"/>
  <c r="F886" i="3"/>
  <c r="D886" i="3"/>
  <c r="F885" i="3"/>
  <c r="D885" i="3"/>
  <c r="F884" i="3"/>
  <c r="D884" i="3"/>
  <c r="F883" i="3"/>
  <c r="D883" i="3"/>
  <c r="F882" i="3"/>
  <c r="D882" i="3"/>
  <c r="F881" i="3"/>
  <c r="D881" i="3"/>
  <c r="F880" i="3"/>
  <c r="D880" i="3"/>
  <c r="F879" i="3"/>
  <c r="D879" i="3"/>
  <c r="F878" i="3"/>
  <c r="D878" i="3"/>
  <c r="F877" i="3"/>
  <c r="D877" i="3"/>
  <c r="F876" i="3"/>
  <c r="D876" i="3"/>
  <c r="F875" i="3"/>
  <c r="D875" i="3"/>
  <c r="F874" i="3"/>
  <c r="D874" i="3"/>
  <c r="F873" i="3"/>
  <c r="D873" i="3"/>
  <c r="F872" i="3"/>
  <c r="D872" i="3"/>
  <c r="F871" i="3"/>
  <c r="D871" i="3"/>
  <c r="F870" i="3"/>
  <c r="D870" i="3"/>
  <c r="F869" i="3"/>
  <c r="D869" i="3"/>
  <c r="F868" i="3"/>
  <c r="D868" i="3"/>
  <c r="F867" i="3"/>
  <c r="D867" i="3"/>
  <c r="F866" i="3"/>
  <c r="D866" i="3"/>
  <c r="F865" i="3"/>
  <c r="D865" i="3"/>
  <c r="F864" i="3"/>
  <c r="D864" i="3"/>
  <c r="F863" i="3"/>
  <c r="D863" i="3"/>
  <c r="F862" i="3"/>
  <c r="D862" i="3"/>
  <c r="F861" i="3"/>
  <c r="D861" i="3"/>
  <c r="F860" i="3"/>
  <c r="D860" i="3"/>
  <c r="F859" i="3"/>
  <c r="D859" i="3"/>
  <c r="F858" i="3"/>
  <c r="D858" i="3"/>
  <c r="F857" i="3"/>
  <c r="D857" i="3"/>
  <c r="F856" i="3"/>
  <c r="D856" i="3"/>
  <c r="F855" i="3"/>
  <c r="D855" i="3"/>
  <c r="F854" i="3"/>
  <c r="D854" i="3"/>
  <c r="F853" i="3"/>
  <c r="D853" i="3"/>
  <c r="F852" i="3"/>
  <c r="D852" i="3"/>
  <c r="F851" i="3"/>
  <c r="D851" i="3"/>
  <c r="F850" i="3"/>
  <c r="D850" i="3"/>
  <c r="F849" i="3"/>
  <c r="D849" i="3"/>
  <c r="F848" i="3"/>
  <c r="D848" i="3"/>
  <c r="F847" i="3"/>
  <c r="D847" i="3"/>
  <c r="F846" i="3"/>
  <c r="D846" i="3"/>
  <c r="F845" i="3"/>
  <c r="D845" i="3"/>
  <c r="F844" i="3"/>
  <c r="D844" i="3"/>
  <c r="F843" i="3"/>
  <c r="D843" i="3"/>
  <c r="F842" i="3"/>
  <c r="D842" i="3"/>
  <c r="F841" i="3"/>
  <c r="D841" i="3"/>
  <c r="F840" i="3"/>
  <c r="D840" i="3"/>
  <c r="F839" i="3"/>
  <c r="D839" i="3"/>
  <c r="F838" i="3"/>
  <c r="D838" i="3"/>
  <c r="F837" i="3"/>
  <c r="D837" i="3"/>
  <c r="F836" i="3"/>
  <c r="D836" i="3"/>
  <c r="F835" i="3"/>
  <c r="D835" i="3"/>
  <c r="F834" i="3"/>
  <c r="D834" i="3"/>
  <c r="F833" i="3"/>
  <c r="D833" i="3"/>
  <c r="F832" i="3"/>
  <c r="D832" i="3"/>
  <c r="F831" i="3"/>
  <c r="D831" i="3"/>
  <c r="F830" i="3"/>
  <c r="D830" i="3"/>
  <c r="F829" i="3"/>
  <c r="D829" i="3"/>
  <c r="F828" i="3"/>
  <c r="D828" i="3"/>
  <c r="F827" i="3"/>
  <c r="D827" i="3"/>
  <c r="F826" i="3"/>
  <c r="D826" i="3"/>
  <c r="F825" i="3"/>
  <c r="D825" i="3"/>
  <c r="F824" i="3"/>
  <c r="D824" i="3"/>
  <c r="F823" i="3"/>
  <c r="D823" i="3"/>
  <c r="F822" i="3"/>
  <c r="D822" i="3"/>
  <c r="F821" i="3"/>
  <c r="D821" i="3"/>
  <c r="F820" i="3"/>
  <c r="D820" i="3"/>
  <c r="F819" i="3"/>
  <c r="D819" i="3"/>
  <c r="F818" i="3"/>
  <c r="D818" i="3"/>
  <c r="F817" i="3"/>
  <c r="D817" i="3"/>
  <c r="F816" i="3"/>
  <c r="D816" i="3"/>
  <c r="F815" i="3"/>
  <c r="D815" i="3"/>
  <c r="F814" i="3"/>
  <c r="D814" i="3"/>
  <c r="F813" i="3"/>
  <c r="D813" i="3"/>
  <c r="F812" i="3"/>
  <c r="D812" i="3"/>
  <c r="F811" i="3"/>
  <c r="D811" i="3"/>
  <c r="F810" i="3"/>
  <c r="D810" i="3"/>
  <c r="F809" i="3"/>
  <c r="D809" i="3"/>
  <c r="F808" i="3"/>
  <c r="D808" i="3"/>
  <c r="F807" i="3"/>
  <c r="D807" i="3"/>
  <c r="F806" i="3"/>
  <c r="D806" i="3"/>
  <c r="F805" i="3"/>
  <c r="D805" i="3"/>
  <c r="F804" i="3"/>
  <c r="D804" i="3"/>
  <c r="F803" i="3"/>
  <c r="D803" i="3"/>
  <c r="F802" i="3"/>
  <c r="D802" i="3"/>
  <c r="F801" i="3"/>
  <c r="D801" i="3"/>
  <c r="F800" i="3"/>
  <c r="D800" i="3"/>
  <c r="F799" i="3"/>
  <c r="D799" i="3"/>
  <c r="F798" i="3"/>
  <c r="D798" i="3"/>
  <c r="F797" i="3"/>
  <c r="D797" i="3"/>
  <c r="F796" i="3"/>
  <c r="D796" i="3"/>
  <c r="F795" i="3"/>
  <c r="D795" i="3"/>
  <c r="F794" i="3"/>
  <c r="D794" i="3"/>
  <c r="F793" i="3"/>
  <c r="D793" i="3"/>
  <c r="F792" i="3"/>
  <c r="D792" i="3"/>
  <c r="F791" i="3"/>
  <c r="D791" i="3"/>
  <c r="F790" i="3"/>
  <c r="D790" i="3"/>
  <c r="F789" i="3"/>
  <c r="D789" i="3"/>
  <c r="F788" i="3"/>
  <c r="D788" i="3"/>
  <c r="F787" i="3"/>
  <c r="D787" i="3"/>
  <c r="F786" i="3"/>
  <c r="D786" i="3"/>
  <c r="F785" i="3"/>
  <c r="D785" i="3"/>
  <c r="F784" i="3"/>
  <c r="D784" i="3"/>
  <c r="F783" i="3"/>
  <c r="D783" i="3"/>
  <c r="F782" i="3"/>
  <c r="D782" i="3"/>
  <c r="F781" i="3"/>
  <c r="D781" i="3"/>
  <c r="F780" i="3"/>
  <c r="D780" i="3"/>
  <c r="F779" i="3"/>
  <c r="D779" i="3"/>
  <c r="F778" i="3"/>
  <c r="D778" i="3"/>
  <c r="F777" i="3"/>
  <c r="D777" i="3"/>
  <c r="F776" i="3"/>
  <c r="D776" i="3"/>
  <c r="F775" i="3"/>
  <c r="D775" i="3"/>
  <c r="F774" i="3"/>
  <c r="D774" i="3"/>
  <c r="F773" i="3"/>
  <c r="D773" i="3"/>
  <c r="F772" i="3"/>
  <c r="D772" i="3"/>
  <c r="F771" i="3"/>
  <c r="D771" i="3"/>
  <c r="F770" i="3"/>
  <c r="D770" i="3"/>
  <c r="F769" i="3"/>
  <c r="D769" i="3"/>
  <c r="F768" i="3"/>
  <c r="D768" i="3"/>
  <c r="F767" i="3"/>
  <c r="D767" i="3"/>
  <c r="F766" i="3"/>
  <c r="D766" i="3"/>
  <c r="F765" i="3"/>
  <c r="D765" i="3"/>
  <c r="F764" i="3"/>
  <c r="D764" i="3"/>
  <c r="F763" i="3"/>
  <c r="D763" i="3"/>
  <c r="F762" i="3"/>
  <c r="D762" i="3"/>
  <c r="F761" i="3"/>
  <c r="D761" i="3"/>
  <c r="F760" i="3"/>
  <c r="D760" i="3"/>
  <c r="F759" i="3"/>
  <c r="D759" i="3"/>
  <c r="F758" i="3"/>
  <c r="D758" i="3"/>
  <c r="F757" i="3"/>
  <c r="D757" i="3"/>
  <c r="F756" i="3"/>
  <c r="D756" i="3"/>
  <c r="F755" i="3"/>
  <c r="D755" i="3"/>
  <c r="F754" i="3"/>
  <c r="D754" i="3"/>
  <c r="F753" i="3"/>
  <c r="D753" i="3"/>
  <c r="F752" i="3"/>
  <c r="D752" i="3"/>
  <c r="F751" i="3"/>
  <c r="D751" i="3"/>
  <c r="F750" i="3"/>
  <c r="D750" i="3"/>
  <c r="F749" i="3"/>
  <c r="D749" i="3"/>
  <c r="F748" i="3"/>
  <c r="D748" i="3"/>
  <c r="F747" i="3"/>
  <c r="D747" i="3"/>
  <c r="F746" i="3"/>
  <c r="D746" i="3"/>
  <c r="F745" i="3"/>
  <c r="D745" i="3"/>
  <c r="F744" i="3"/>
  <c r="D744" i="3"/>
  <c r="F743" i="3"/>
  <c r="D743" i="3"/>
  <c r="F742" i="3"/>
  <c r="D742" i="3"/>
  <c r="F741" i="3"/>
  <c r="D741" i="3"/>
  <c r="F740" i="3"/>
  <c r="D740" i="3"/>
  <c r="F739" i="3"/>
  <c r="D739" i="3"/>
  <c r="F738" i="3"/>
  <c r="D738" i="3"/>
  <c r="F737" i="3"/>
  <c r="D737" i="3"/>
  <c r="F736" i="3"/>
  <c r="D736" i="3"/>
  <c r="F735" i="3"/>
  <c r="D735" i="3"/>
  <c r="F734" i="3"/>
  <c r="D734" i="3"/>
  <c r="F733" i="3"/>
  <c r="D733" i="3"/>
  <c r="F732" i="3"/>
  <c r="D732" i="3"/>
  <c r="F731" i="3"/>
  <c r="D731" i="3"/>
  <c r="F730" i="3"/>
  <c r="D730" i="3"/>
  <c r="F729" i="3"/>
  <c r="D729" i="3"/>
  <c r="F728" i="3"/>
  <c r="D728" i="3"/>
  <c r="F727" i="3"/>
  <c r="D727" i="3"/>
  <c r="F726" i="3"/>
  <c r="D726" i="3"/>
  <c r="F725" i="3"/>
  <c r="D725" i="3"/>
  <c r="F724" i="3"/>
  <c r="D724" i="3"/>
  <c r="F723" i="3"/>
  <c r="D723" i="3"/>
  <c r="F722" i="3"/>
  <c r="D722" i="3"/>
  <c r="F721" i="3"/>
  <c r="D721" i="3"/>
  <c r="F720" i="3"/>
  <c r="D720" i="3"/>
  <c r="F719" i="3"/>
  <c r="D719" i="3"/>
  <c r="F718" i="3"/>
  <c r="D718" i="3"/>
  <c r="F717" i="3"/>
  <c r="D717" i="3"/>
  <c r="F716" i="3"/>
  <c r="D716" i="3"/>
  <c r="F715" i="3"/>
  <c r="D715" i="3"/>
  <c r="F714" i="3"/>
  <c r="D714" i="3"/>
  <c r="F713" i="3"/>
  <c r="D713" i="3"/>
  <c r="F712" i="3"/>
  <c r="D712" i="3"/>
  <c r="F711" i="3"/>
  <c r="D711" i="3"/>
  <c r="F710" i="3"/>
  <c r="D710" i="3"/>
  <c r="F709" i="3"/>
  <c r="D709" i="3"/>
  <c r="F708" i="3"/>
  <c r="D708" i="3"/>
  <c r="F707" i="3"/>
  <c r="D707" i="3"/>
  <c r="F706" i="3"/>
  <c r="D706" i="3"/>
  <c r="F705" i="3"/>
  <c r="D705" i="3"/>
  <c r="F704" i="3"/>
  <c r="D704" i="3"/>
  <c r="F703" i="3"/>
  <c r="D703" i="3"/>
  <c r="F702" i="3"/>
  <c r="D702" i="3"/>
  <c r="F701" i="3"/>
  <c r="D701" i="3"/>
  <c r="F700" i="3"/>
  <c r="D700" i="3"/>
  <c r="F699" i="3"/>
  <c r="D699" i="3"/>
  <c r="F698" i="3"/>
  <c r="D698" i="3"/>
  <c r="F697" i="3"/>
  <c r="D697" i="3"/>
  <c r="F696" i="3"/>
  <c r="D696" i="3"/>
  <c r="F695" i="3"/>
  <c r="D695" i="3"/>
  <c r="F694" i="3"/>
  <c r="D694" i="3"/>
  <c r="F693" i="3"/>
  <c r="D693" i="3"/>
  <c r="F692" i="3"/>
  <c r="D692" i="3"/>
  <c r="F691" i="3"/>
  <c r="D691" i="3"/>
  <c r="F690" i="3"/>
  <c r="D690" i="3"/>
  <c r="F689" i="3"/>
  <c r="D689" i="3"/>
  <c r="F688" i="3"/>
  <c r="D688" i="3"/>
  <c r="F687" i="3"/>
  <c r="D687" i="3"/>
  <c r="F686" i="3"/>
  <c r="D686" i="3"/>
  <c r="F685" i="3"/>
  <c r="D685" i="3"/>
  <c r="F684" i="3"/>
  <c r="D684" i="3"/>
  <c r="F683" i="3"/>
  <c r="D683" i="3"/>
  <c r="F682" i="3"/>
  <c r="D682" i="3"/>
  <c r="F681" i="3"/>
  <c r="D681" i="3"/>
  <c r="F680" i="3"/>
  <c r="D680" i="3"/>
  <c r="F679" i="3"/>
  <c r="D679" i="3"/>
  <c r="F678" i="3"/>
  <c r="D678" i="3"/>
  <c r="F677" i="3"/>
  <c r="D677" i="3"/>
  <c r="F676" i="3"/>
  <c r="D676" i="3"/>
  <c r="F675" i="3"/>
  <c r="D675" i="3"/>
  <c r="F674" i="3"/>
  <c r="D674" i="3"/>
  <c r="F673" i="3"/>
  <c r="D673" i="3"/>
  <c r="F672" i="3"/>
  <c r="D672" i="3"/>
  <c r="F671" i="3"/>
  <c r="D671" i="3"/>
  <c r="F670" i="3"/>
  <c r="D670" i="3"/>
  <c r="F669" i="3"/>
  <c r="D669" i="3"/>
  <c r="F668" i="3"/>
  <c r="D668" i="3"/>
  <c r="F667" i="3"/>
  <c r="D667" i="3"/>
  <c r="F666" i="3"/>
  <c r="D666" i="3"/>
  <c r="F665" i="3"/>
  <c r="D665" i="3"/>
  <c r="F664" i="3"/>
  <c r="D664" i="3"/>
  <c r="F663" i="3"/>
  <c r="D663" i="3"/>
  <c r="F662" i="3"/>
  <c r="D662" i="3"/>
  <c r="F661" i="3"/>
  <c r="D661" i="3"/>
  <c r="F660" i="3"/>
  <c r="D660" i="3"/>
  <c r="F659" i="3"/>
  <c r="D659" i="3"/>
  <c r="F658" i="3"/>
  <c r="D658" i="3"/>
  <c r="F657" i="3"/>
  <c r="D657" i="3"/>
  <c r="F656" i="3"/>
  <c r="D656" i="3"/>
  <c r="F655" i="3"/>
  <c r="D655" i="3"/>
  <c r="F654" i="3"/>
  <c r="D654" i="3"/>
  <c r="F653" i="3"/>
  <c r="D653" i="3"/>
  <c r="F652" i="3"/>
  <c r="D652" i="3"/>
  <c r="F651" i="3"/>
  <c r="D651" i="3"/>
  <c r="F650" i="3"/>
  <c r="D650" i="3"/>
  <c r="F649" i="3"/>
  <c r="D649" i="3"/>
  <c r="F648" i="3"/>
  <c r="D648" i="3"/>
  <c r="F647" i="3"/>
  <c r="D647" i="3"/>
  <c r="F646" i="3"/>
  <c r="D646" i="3"/>
  <c r="F645" i="3"/>
  <c r="D645" i="3"/>
  <c r="F644" i="3"/>
  <c r="D644" i="3"/>
  <c r="F643" i="3"/>
  <c r="D643" i="3"/>
  <c r="F642" i="3"/>
  <c r="D642" i="3"/>
  <c r="F641" i="3"/>
  <c r="D641" i="3"/>
  <c r="F640" i="3"/>
  <c r="D640" i="3"/>
  <c r="F639" i="3"/>
  <c r="D639" i="3"/>
  <c r="F638" i="3"/>
  <c r="D638" i="3"/>
  <c r="F637" i="3"/>
  <c r="D637" i="3"/>
  <c r="F636" i="3"/>
  <c r="D636" i="3"/>
  <c r="F635" i="3"/>
  <c r="D635" i="3"/>
  <c r="F634" i="3"/>
  <c r="D634" i="3"/>
  <c r="F633" i="3"/>
  <c r="D633" i="3"/>
  <c r="F632" i="3"/>
  <c r="D632" i="3"/>
  <c r="F631" i="3"/>
  <c r="D631" i="3"/>
  <c r="F630" i="3"/>
  <c r="D630" i="3"/>
  <c r="F629" i="3"/>
  <c r="D629" i="3"/>
  <c r="F628" i="3"/>
  <c r="D628" i="3"/>
  <c r="F627" i="3"/>
  <c r="D627" i="3"/>
  <c r="F626" i="3"/>
  <c r="D626" i="3"/>
  <c r="F625" i="3"/>
  <c r="D625" i="3"/>
  <c r="F624" i="3"/>
  <c r="D624" i="3"/>
  <c r="F623" i="3"/>
  <c r="D623" i="3"/>
  <c r="F622" i="3"/>
  <c r="D622" i="3"/>
  <c r="F621" i="3"/>
  <c r="D621" i="3"/>
  <c r="F620" i="3"/>
  <c r="D620" i="3"/>
  <c r="F619" i="3"/>
  <c r="D619" i="3"/>
  <c r="F618" i="3"/>
  <c r="D618" i="3"/>
  <c r="F617" i="3"/>
  <c r="D617" i="3"/>
  <c r="F616" i="3"/>
  <c r="D616" i="3"/>
  <c r="F615" i="3"/>
  <c r="D615" i="3"/>
  <c r="F614" i="3"/>
  <c r="D614" i="3"/>
  <c r="F613" i="3"/>
  <c r="D613" i="3"/>
  <c r="F612" i="3"/>
  <c r="D612" i="3"/>
  <c r="F611" i="3"/>
  <c r="D611" i="3"/>
  <c r="F610" i="3"/>
  <c r="D610" i="3"/>
  <c r="F609" i="3"/>
  <c r="D609" i="3"/>
  <c r="F608" i="3"/>
  <c r="D608" i="3"/>
  <c r="F607" i="3"/>
  <c r="D607" i="3"/>
  <c r="F606" i="3"/>
  <c r="D606" i="3"/>
  <c r="F605" i="3"/>
  <c r="D605" i="3"/>
  <c r="F604" i="3"/>
  <c r="D604" i="3"/>
  <c r="F603" i="3"/>
  <c r="D603" i="3"/>
  <c r="F602" i="3"/>
  <c r="D602" i="3"/>
  <c r="F601" i="3"/>
  <c r="D601" i="3"/>
  <c r="F600" i="3"/>
  <c r="D600" i="3"/>
  <c r="F599" i="3"/>
  <c r="D599" i="3"/>
  <c r="F598" i="3"/>
  <c r="D598" i="3"/>
  <c r="F597" i="3"/>
  <c r="D597" i="3"/>
  <c r="F596" i="3"/>
  <c r="D596" i="3"/>
  <c r="F595" i="3"/>
  <c r="D595" i="3"/>
  <c r="F594" i="3"/>
  <c r="D594" i="3"/>
  <c r="F593" i="3"/>
  <c r="D593" i="3"/>
  <c r="F592" i="3"/>
  <c r="D592" i="3"/>
  <c r="F591" i="3"/>
  <c r="D591" i="3"/>
  <c r="F590" i="3"/>
  <c r="D590" i="3"/>
  <c r="F589" i="3"/>
  <c r="D589" i="3"/>
  <c r="F588" i="3"/>
  <c r="D588" i="3"/>
  <c r="F587" i="3"/>
  <c r="D587" i="3"/>
  <c r="F586" i="3"/>
  <c r="D586" i="3"/>
  <c r="F585" i="3"/>
  <c r="D585" i="3"/>
  <c r="F584" i="3"/>
  <c r="D584" i="3"/>
  <c r="F583" i="3"/>
  <c r="D583" i="3"/>
  <c r="F582" i="3"/>
  <c r="D582" i="3"/>
  <c r="F581" i="3"/>
  <c r="D581" i="3"/>
  <c r="F580" i="3"/>
  <c r="D580" i="3"/>
  <c r="F579" i="3"/>
  <c r="D579" i="3"/>
  <c r="F578" i="3"/>
  <c r="D578" i="3"/>
  <c r="F577" i="3"/>
  <c r="D577" i="3"/>
  <c r="F576" i="3"/>
  <c r="D576" i="3"/>
  <c r="F575" i="3"/>
  <c r="D575" i="3"/>
  <c r="F574" i="3"/>
  <c r="D574" i="3"/>
  <c r="F573" i="3"/>
  <c r="D573" i="3"/>
  <c r="F572" i="3"/>
  <c r="D572" i="3"/>
  <c r="F571" i="3"/>
  <c r="D571" i="3"/>
  <c r="F570" i="3"/>
  <c r="D570" i="3"/>
  <c r="F569" i="3"/>
  <c r="D569" i="3"/>
  <c r="F568" i="3"/>
  <c r="D568" i="3"/>
  <c r="F567" i="3"/>
  <c r="D567" i="3"/>
  <c r="F566" i="3"/>
  <c r="D566" i="3"/>
  <c r="F565" i="3"/>
  <c r="D565" i="3"/>
  <c r="F564" i="3"/>
  <c r="D564" i="3"/>
  <c r="F563" i="3"/>
  <c r="D563" i="3"/>
  <c r="F562" i="3"/>
  <c r="D562" i="3"/>
  <c r="F561" i="3"/>
  <c r="D561" i="3"/>
  <c r="F560" i="3"/>
  <c r="D560" i="3"/>
  <c r="F559" i="3"/>
  <c r="D559" i="3"/>
  <c r="F558" i="3"/>
  <c r="D558" i="3"/>
  <c r="F557" i="3"/>
  <c r="D557" i="3"/>
  <c r="F556" i="3"/>
  <c r="D556" i="3"/>
  <c r="F555" i="3"/>
  <c r="D555" i="3"/>
  <c r="F554" i="3"/>
  <c r="D554" i="3"/>
  <c r="F553" i="3"/>
  <c r="D553" i="3"/>
  <c r="F552" i="3"/>
  <c r="D552" i="3"/>
  <c r="F551" i="3"/>
  <c r="D551" i="3"/>
  <c r="F550" i="3"/>
  <c r="D550" i="3"/>
  <c r="F549" i="3"/>
  <c r="D549" i="3"/>
  <c r="F548" i="3"/>
  <c r="D548" i="3"/>
  <c r="F547" i="3"/>
  <c r="D547" i="3"/>
  <c r="F546" i="3"/>
  <c r="D546" i="3"/>
  <c r="F545" i="3"/>
  <c r="D545" i="3"/>
  <c r="F544" i="3"/>
  <c r="D544" i="3"/>
  <c r="F543" i="3"/>
  <c r="D543" i="3"/>
  <c r="F542" i="3"/>
  <c r="D542" i="3"/>
  <c r="F541" i="3"/>
  <c r="D541" i="3"/>
  <c r="F540" i="3"/>
  <c r="D540" i="3"/>
  <c r="F539" i="3"/>
  <c r="D539" i="3"/>
  <c r="F538" i="3"/>
  <c r="D538" i="3"/>
  <c r="F537" i="3"/>
  <c r="D537" i="3"/>
  <c r="F536" i="3"/>
  <c r="D536" i="3"/>
  <c r="F535" i="3"/>
  <c r="D535" i="3"/>
  <c r="F534" i="3"/>
  <c r="D534" i="3"/>
  <c r="F533" i="3"/>
  <c r="D533" i="3"/>
  <c r="F532" i="3"/>
  <c r="D532" i="3"/>
  <c r="F531" i="3"/>
  <c r="D531" i="3"/>
  <c r="F530" i="3"/>
  <c r="D530" i="3"/>
  <c r="F529" i="3"/>
  <c r="D529" i="3"/>
  <c r="F528" i="3"/>
  <c r="D528" i="3"/>
  <c r="F527" i="3"/>
  <c r="D527" i="3"/>
  <c r="F526" i="3"/>
  <c r="D526" i="3"/>
  <c r="F525" i="3"/>
  <c r="D525" i="3"/>
  <c r="F524" i="3"/>
  <c r="D524" i="3"/>
  <c r="F523" i="3"/>
  <c r="D523" i="3"/>
  <c r="F522" i="3"/>
  <c r="D522" i="3"/>
  <c r="F521" i="3"/>
  <c r="D521" i="3"/>
  <c r="F520" i="3"/>
  <c r="D520" i="3"/>
  <c r="F519" i="3"/>
  <c r="D519" i="3"/>
  <c r="F518" i="3"/>
  <c r="D518" i="3"/>
  <c r="F517" i="3"/>
  <c r="D517" i="3"/>
  <c r="F516" i="3"/>
  <c r="D516" i="3"/>
  <c r="F515" i="3"/>
  <c r="D515" i="3"/>
  <c r="F514" i="3"/>
  <c r="D514" i="3"/>
  <c r="F513" i="3"/>
  <c r="D513" i="3"/>
  <c r="F512" i="3"/>
  <c r="D512" i="3"/>
  <c r="F511" i="3"/>
  <c r="D511" i="3"/>
  <c r="F510" i="3"/>
  <c r="D510" i="3"/>
  <c r="F509" i="3"/>
  <c r="D509" i="3"/>
  <c r="F508" i="3"/>
  <c r="D508" i="3"/>
  <c r="F507" i="3"/>
  <c r="D507" i="3"/>
  <c r="F506" i="3"/>
  <c r="D506" i="3"/>
  <c r="F505" i="3"/>
  <c r="D505" i="3"/>
  <c r="F504" i="3"/>
  <c r="D504" i="3"/>
  <c r="F503" i="3"/>
  <c r="D503" i="3"/>
  <c r="F502" i="3"/>
  <c r="D502" i="3"/>
  <c r="F501" i="3"/>
  <c r="D501" i="3"/>
  <c r="F500" i="3"/>
  <c r="D500" i="3"/>
  <c r="F499" i="3"/>
  <c r="D499" i="3"/>
  <c r="F498" i="3"/>
  <c r="D498" i="3"/>
  <c r="F497" i="3"/>
  <c r="D497" i="3"/>
  <c r="F496" i="3"/>
  <c r="D496" i="3"/>
  <c r="F495" i="3"/>
  <c r="D495" i="3"/>
  <c r="F494" i="3"/>
  <c r="D494" i="3"/>
  <c r="F493" i="3"/>
  <c r="D493" i="3"/>
  <c r="F492" i="3"/>
  <c r="D492" i="3"/>
  <c r="F491" i="3"/>
  <c r="D491" i="3"/>
  <c r="F490" i="3"/>
  <c r="D490" i="3"/>
  <c r="F489" i="3"/>
  <c r="D489" i="3"/>
  <c r="F488" i="3"/>
  <c r="D488" i="3"/>
  <c r="F487" i="3"/>
  <c r="D487" i="3"/>
  <c r="F486" i="3"/>
  <c r="D486" i="3"/>
  <c r="F485" i="3"/>
  <c r="D485" i="3"/>
  <c r="F484" i="3"/>
  <c r="D484" i="3"/>
  <c r="F483" i="3"/>
  <c r="D483" i="3"/>
  <c r="F482" i="3"/>
  <c r="D482" i="3"/>
  <c r="F481" i="3"/>
  <c r="D481" i="3"/>
  <c r="F480" i="3"/>
  <c r="D480" i="3"/>
  <c r="F479" i="3"/>
  <c r="D479" i="3"/>
  <c r="F478" i="3"/>
  <c r="D478" i="3"/>
  <c r="F477" i="3"/>
  <c r="D477" i="3"/>
  <c r="F476" i="3"/>
  <c r="D476" i="3"/>
  <c r="F475" i="3"/>
  <c r="D475" i="3"/>
  <c r="F474" i="3"/>
  <c r="D474" i="3"/>
  <c r="F473" i="3"/>
  <c r="D473" i="3"/>
  <c r="F472" i="3"/>
  <c r="D472" i="3"/>
  <c r="F471" i="3"/>
  <c r="D471" i="3"/>
  <c r="F470" i="3"/>
  <c r="D470" i="3"/>
  <c r="F469" i="3"/>
  <c r="D469" i="3"/>
  <c r="F468" i="3"/>
  <c r="D468" i="3"/>
  <c r="F467" i="3"/>
  <c r="D467" i="3"/>
  <c r="F466" i="3"/>
  <c r="D466" i="3"/>
  <c r="F465" i="3"/>
  <c r="D465" i="3"/>
  <c r="F464" i="3"/>
  <c r="D464" i="3"/>
  <c r="F463" i="3"/>
  <c r="D463" i="3"/>
  <c r="F462" i="3"/>
  <c r="D462" i="3"/>
  <c r="F461" i="3"/>
  <c r="D461" i="3"/>
  <c r="F460" i="3"/>
  <c r="D460" i="3"/>
  <c r="F459" i="3"/>
  <c r="D459" i="3"/>
  <c r="F458" i="3"/>
  <c r="D458" i="3"/>
  <c r="F457" i="3"/>
  <c r="D457" i="3"/>
  <c r="F456" i="3"/>
  <c r="D456" i="3"/>
  <c r="F455" i="3"/>
  <c r="D455" i="3"/>
  <c r="F454" i="3"/>
  <c r="D454" i="3"/>
  <c r="F453" i="3"/>
  <c r="D453" i="3"/>
  <c r="F452" i="3"/>
  <c r="D452" i="3"/>
  <c r="F451" i="3"/>
  <c r="D451" i="3"/>
  <c r="F450" i="3"/>
  <c r="D450" i="3"/>
  <c r="F449" i="3"/>
  <c r="D449" i="3"/>
  <c r="F448" i="3"/>
  <c r="D448" i="3"/>
  <c r="F447" i="3"/>
  <c r="D447" i="3"/>
  <c r="F446" i="3"/>
  <c r="D446" i="3"/>
  <c r="F445" i="3"/>
  <c r="D445" i="3"/>
  <c r="F444" i="3"/>
  <c r="D444" i="3"/>
  <c r="F443" i="3"/>
  <c r="D443" i="3"/>
  <c r="F442" i="3"/>
  <c r="D442" i="3"/>
  <c r="F441" i="3"/>
  <c r="D441" i="3"/>
  <c r="F440" i="3"/>
  <c r="D440" i="3"/>
  <c r="F439" i="3"/>
  <c r="D439" i="3"/>
  <c r="F438" i="3"/>
  <c r="D438" i="3"/>
  <c r="F437" i="3"/>
  <c r="D437" i="3"/>
  <c r="F436" i="3"/>
  <c r="D436" i="3"/>
  <c r="F435" i="3"/>
  <c r="D435" i="3"/>
  <c r="F434" i="3"/>
  <c r="D434" i="3"/>
  <c r="F433" i="3"/>
  <c r="D433" i="3"/>
  <c r="F432" i="3"/>
  <c r="D432" i="3"/>
  <c r="F431" i="3"/>
  <c r="D431" i="3"/>
  <c r="F430" i="3"/>
  <c r="D430" i="3"/>
  <c r="F429" i="3"/>
  <c r="D429" i="3"/>
  <c r="F428" i="3"/>
  <c r="D428" i="3"/>
  <c r="F427" i="3"/>
  <c r="D427" i="3"/>
  <c r="F426" i="3"/>
  <c r="D426" i="3"/>
  <c r="F425" i="3"/>
  <c r="D425" i="3"/>
  <c r="F424" i="3"/>
  <c r="D424" i="3"/>
  <c r="F423" i="3"/>
  <c r="D423" i="3"/>
  <c r="F422" i="3"/>
  <c r="D422" i="3"/>
  <c r="F421" i="3"/>
  <c r="D421" i="3"/>
  <c r="F420" i="3"/>
  <c r="D420" i="3"/>
  <c r="F419" i="3"/>
  <c r="D419" i="3"/>
  <c r="F418" i="3"/>
  <c r="D418" i="3"/>
  <c r="F417" i="3"/>
  <c r="D417" i="3"/>
  <c r="F416" i="3"/>
  <c r="D416" i="3"/>
  <c r="F415" i="3"/>
  <c r="D415" i="3"/>
  <c r="F414" i="3"/>
  <c r="D414" i="3"/>
  <c r="F413" i="3"/>
  <c r="D413" i="3"/>
  <c r="F412" i="3"/>
  <c r="D412" i="3"/>
  <c r="F411" i="3"/>
  <c r="D411" i="3"/>
  <c r="F410" i="3"/>
  <c r="D410" i="3"/>
  <c r="F409" i="3"/>
  <c r="D409" i="3"/>
  <c r="F408" i="3"/>
  <c r="D408" i="3"/>
  <c r="F407" i="3"/>
  <c r="D407" i="3"/>
  <c r="F406" i="3"/>
  <c r="D406" i="3"/>
  <c r="F405" i="3"/>
  <c r="D405" i="3"/>
  <c r="F404" i="3"/>
  <c r="D404" i="3"/>
  <c r="F403" i="3"/>
  <c r="D403" i="3"/>
  <c r="F402" i="3"/>
  <c r="D402" i="3"/>
  <c r="F401" i="3"/>
  <c r="D401" i="3"/>
  <c r="F400" i="3"/>
  <c r="D400" i="3"/>
  <c r="F399" i="3"/>
  <c r="D399" i="3"/>
  <c r="F398" i="3"/>
  <c r="D398" i="3"/>
  <c r="F397" i="3"/>
  <c r="D397" i="3"/>
  <c r="F396" i="3"/>
  <c r="D396" i="3"/>
  <c r="F395" i="3"/>
  <c r="D395" i="3"/>
  <c r="F394" i="3"/>
  <c r="D394" i="3"/>
  <c r="F393" i="3"/>
  <c r="D393" i="3"/>
  <c r="F392" i="3"/>
  <c r="D392" i="3"/>
  <c r="F391" i="3"/>
  <c r="D391" i="3"/>
  <c r="F390" i="3"/>
  <c r="D390" i="3"/>
  <c r="F389" i="3"/>
  <c r="D389" i="3"/>
  <c r="F388" i="3"/>
  <c r="D388" i="3"/>
  <c r="F387" i="3"/>
  <c r="D387" i="3"/>
  <c r="F386" i="3"/>
  <c r="D386" i="3"/>
  <c r="F385" i="3"/>
  <c r="D385" i="3"/>
  <c r="F384" i="3"/>
  <c r="D384" i="3"/>
  <c r="F383" i="3"/>
  <c r="D383" i="3"/>
  <c r="F382" i="3"/>
  <c r="D382" i="3"/>
  <c r="F381" i="3"/>
  <c r="D381" i="3"/>
  <c r="F380" i="3"/>
  <c r="D380" i="3"/>
  <c r="F379" i="3"/>
  <c r="D379" i="3"/>
  <c r="F378" i="3"/>
  <c r="D378" i="3"/>
  <c r="F377" i="3"/>
  <c r="D377" i="3"/>
  <c r="F376" i="3"/>
  <c r="D376" i="3"/>
  <c r="F375" i="3"/>
  <c r="D375" i="3"/>
  <c r="F374" i="3"/>
  <c r="D374" i="3"/>
  <c r="F373" i="3"/>
  <c r="D373" i="3"/>
  <c r="F372" i="3"/>
  <c r="D372" i="3"/>
  <c r="F371" i="3"/>
  <c r="D371" i="3"/>
  <c r="F370" i="3"/>
  <c r="D370" i="3"/>
  <c r="F369" i="3"/>
  <c r="D369" i="3"/>
  <c r="F368" i="3"/>
  <c r="D368" i="3"/>
  <c r="F367" i="3"/>
  <c r="D367" i="3"/>
  <c r="F366" i="3"/>
  <c r="D366" i="3"/>
  <c r="F365" i="3"/>
  <c r="D365" i="3"/>
  <c r="F364" i="3"/>
  <c r="D364" i="3"/>
  <c r="F363" i="3"/>
  <c r="D363" i="3"/>
  <c r="F362" i="3"/>
  <c r="D362" i="3"/>
  <c r="F361" i="3"/>
  <c r="D361" i="3"/>
  <c r="F360" i="3"/>
  <c r="D360" i="3"/>
  <c r="F359" i="3"/>
  <c r="D359" i="3"/>
  <c r="F358" i="3"/>
  <c r="D358" i="3"/>
  <c r="F357" i="3"/>
  <c r="D357" i="3"/>
  <c r="F356" i="3"/>
  <c r="D356" i="3"/>
  <c r="F355" i="3"/>
  <c r="D355" i="3"/>
  <c r="F354" i="3"/>
  <c r="D354" i="3"/>
  <c r="F353" i="3"/>
  <c r="D353" i="3"/>
  <c r="F352" i="3"/>
  <c r="D352" i="3"/>
  <c r="F351" i="3"/>
  <c r="D351" i="3"/>
  <c r="F350" i="3"/>
  <c r="D350" i="3"/>
  <c r="F349" i="3"/>
  <c r="D349" i="3"/>
  <c r="F348" i="3"/>
  <c r="D348" i="3"/>
  <c r="F347" i="3"/>
  <c r="D347" i="3"/>
  <c r="F346" i="3"/>
  <c r="D346" i="3"/>
  <c r="F345" i="3"/>
  <c r="D345" i="3"/>
  <c r="F344" i="3"/>
  <c r="D344" i="3"/>
  <c r="F343" i="3"/>
  <c r="D343" i="3"/>
  <c r="F342" i="3"/>
  <c r="D342" i="3"/>
  <c r="F341" i="3"/>
  <c r="D341" i="3"/>
  <c r="F340" i="3"/>
  <c r="D340" i="3"/>
  <c r="F339" i="3"/>
  <c r="D339" i="3"/>
  <c r="F338" i="3"/>
  <c r="D338" i="3"/>
  <c r="F337" i="3"/>
  <c r="D337" i="3"/>
  <c r="F336" i="3"/>
  <c r="D336" i="3"/>
  <c r="F335" i="3"/>
  <c r="D335" i="3"/>
  <c r="F334" i="3"/>
  <c r="D334" i="3"/>
  <c r="F333" i="3"/>
  <c r="D333" i="3"/>
  <c r="F332" i="3"/>
  <c r="D332" i="3"/>
  <c r="F331" i="3"/>
  <c r="D331" i="3"/>
  <c r="F330" i="3"/>
  <c r="D330" i="3"/>
  <c r="F329" i="3"/>
  <c r="D329" i="3"/>
  <c r="F328" i="3"/>
  <c r="D328" i="3"/>
  <c r="F327" i="3"/>
  <c r="D327" i="3"/>
  <c r="F326" i="3"/>
  <c r="D326" i="3"/>
  <c r="F325" i="3"/>
  <c r="D325" i="3"/>
  <c r="F324" i="3"/>
  <c r="D324" i="3"/>
  <c r="F323" i="3"/>
  <c r="D323" i="3"/>
  <c r="F322" i="3"/>
  <c r="D322" i="3"/>
  <c r="F321" i="3"/>
  <c r="D321" i="3"/>
  <c r="F320" i="3"/>
  <c r="D320" i="3"/>
  <c r="F319" i="3"/>
  <c r="D319" i="3"/>
  <c r="F318" i="3"/>
  <c r="D318" i="3"/>
  <c r="F317" i="3"/>
  <c r="D317" i="3"/>
  <c r="F316" i="3"/>
  <c r="D316" i="3"/>
  <c r="F315" i="3"/>
  <c r="D315" i="3"/>
  <c r="F314" i="3"/>
  <c r="D314" i="3"/>
  <c r="F313" i="3"/>
  <c r="D313" i="3"/>
  <c r="F312" i="3"/>
  <c r="D312" i="3"/>
  <c r="F311" i="3"/>
  <c r="D311" i="3"/>
  <c r="F310" i="3"/>
  <c r="D310" i="3"/>
  <c r="F309" i="3"/>
  <c r="D309" i="3"/>
  <c r="F308" i="3"/>
  <c r="D308" i="3"/>
  <c r="F307" i="3"/>
  <c r="D307" i="3"/>
  <c r="F306" i="3"/>
  <c r="D306" i="3"/>
  <c r="F305" i="3"/>
  <c r="D305" i="3"/>
  <c r="F304" i="3"/>
  <c r="D304" i="3"/>
  <c r="F303" i="3"/>
  <c r="D303" i="3"/>
  <c r="F302" i="3"/>
  <c r="D302" i="3"/>
  <c r="F301" i="3"/>
  <c r="D301" i="3"/>
  <c r="F300" i="3"/>
  <c r="D300" i="3"/>
  <c r="F299" i="3"/>
  <c r="D299" i="3"/>
  <c r="F298" i="3"/>
  <c r="D298" i="3"/>
  <c r="F297" i="3"/>
  <c r="D297" i="3"/>
  <c r="F296" i="3"/>
  <c r="D296" i="3"/>
  <c r="F295" i="3"/>
  <c r="D295" i="3"/>
  <c r="F294" i="3"/>
  <c r="D294" i="3"/>
  <c r="F293" i="3"/>
  <c r="D293" i="3"/>
  <c r="F292" i="3"/>
  <c r="D292" i="3"/>
  <c r="F291" i="3"/>
  <c r="D291" i="3"/>
  <c r="F290" i="3"/>
  <c r="D290" i="3"/>
  <c r="F289" i="3"/>
  <c r="D289" i="3"/>
  <c r="F288" i="3"/>
  <c r="D288" i="3"/>
  <c r="F287" i="3"/>
  <c r="D287" i="3"/>
  <c r="F286" i="3"/>
  <c r="D286" i="3"/>
  <c r="F285" i="3"/>
  <c r="D285" i="3"/>
  <c r="F284" i="3"/>
  <c r="D284" i="3"/>
  <c r="F283" i="3"/>
  <c r="D283" i="3"/>
  <c r="F282" i="3"/>
  <c r="D282" i="3"/>
  <c r="F281" i="3"/>
  <c r="D281" i="3"/>
  <c r="F280" i="3"/>
  <c r="D280" i="3"/>
  <c r="F279" i="3"/>
  <c r="D279" i="3"/>
  <c r="F278" i="3"/>
  <c r="D278" i="3"/>
  <c r="F277" i="3"/>
  <c r="D277" i="3"/>
  <c r="F276" i="3"/>
  <c r="D276" i="3"/>
  <c r="F275" i="3"/>
  <c r="D275" i="3"/>
  <c r="F274" i="3"/>
  <c r="D274" i="3"/>
  <c r="F273" i="3"/>
  <c r="D273" i="3"/>
  <c r="F272" i="3"/>
  <c r="D272" i="3"/>
  <c r="F271" i="3"/>
  <c r="D271" i="3"/>
  <c r="F270" i="3"/>
  <c r="D270" i="3"/>
  <c r="F269" i="3"/>
  <c r="D269" i="3"/>
  <c r="F268" i="3"/>
  <c r="D268" i="3"/>
  <c r="F267" i="3"/>
  <c r="D267" i="3"/>
  <c r="F266" i="3"/>
  <c r="D266" i="3"/>
  <c r="F265" i="3"/>
  <c r="D265" i="3"/>
  <c r="F264" i="3"/>
  <c r="D264" i="3"/>
  <c r="F263" i="3"/>
  <c r="D263" i="3"/>
  <c r="F262" i="3"/>
  <c r="D262" i="3"/>
  <c r="F261" i="3"/>
  <c r="D261" i="3"/>
  <c r="F260" i="3"/>
  <c r="D260" i="3"/>
  <c r="F259" i="3"/>
  <c r="D259" i="3"/>
  <c r="F258" i="3"/>
  <c r="D258" i="3"/>
  <c r="F257" i="3"/>
  <c r="D257" i="3"/>
  <c r="F256" i="3"/>
  <c r="D256" i="3"/>
  <c r="F255" i="3"/>
  <c r="D255" i="3"/>
  <c r="F254" i="3"/>
  <c r="D254" i="3"/>
  <c r="F253" i="3"/>
  <c r="D253" i="3"/>
  <c r="F252" i="3"/>
  <c r="D252" i="3"/>
  <c r="F251" i="3"/>
  <c r="D251" i="3"/>
  <c r="F250" i="3"/>
  <c r="D250" i="3"/>
  <c r="F249" i="3"/>
  <c r="D249" i="3"/>
  <c r="F248" i="3"/>
  <c r="D248" i="3"/>
  <c r="F247" i="3"/>
  <c r="D247" i="3"/>
  <c r="F246" i="3"/>
  <c r="D246" i="3"/>
  <c r="F245" i="3"/>
  <c r="D245" i="3"/>
  <c r="F244" i="3"/>
  <c r="D244" i="3"/>
  <c r="F243" i="3"/>
  <c r="D243" i="3"/>
  <c r="F242" i="3"/>
  <c r="D242" i="3"/>
  <c r="F241" i="3"/>
  <c r="D241" i="3"/>
  <c r="F240" i="3"/>
  <c r="D240" i="3"/>
  <c r="F239" i="3"/>
  <c r="D239" i="3"/>
  <c r="F238" i="3"/>
  <c r="D238" i="3"/>
  <c r="F237" i="3"/>
  <c r="D237" i="3"/>
  <c r="F236" i="3"/>
  <c r="D236" i="3"/>
  <c r="F235" i="3"/>
  <c r="D235" i="3"/>
  <c r="F234" i="3"/>
  <c r="D234" i="3"/>
  <c r="F233" i="3"/>
  <c r="D233" i="3"/>
  <c r="F232" i="3"/>
  <c r="D232" i="3"/>
  <c r="F231" i="3"/>
  <c r="D231" i="3"/>
  <c r="F230" i="3"/>
  <c r="D230" i="3"/>
  <c r="F229" i="3"/>
  <c r="D229" i="3"/>
  <c r="F228" i="3"/>
  <c r="D228" i="3"/>
  <c r="F227" i="3"/>
  <c r="D227" i="3"/>
  <c r="F226" i="3"/>
  <c r="D226" i="3"/>
  <c r="F225" i="3"/>
  <c r="D225" i="3"/>
  <c r="F224" i="3"/>
  <c r="D224" i="3"/>
  <c r="F223" i="3"/>
  <c r="D223" i="3"/>
  <c r="F222" i="3"/>
  <c r="D222" i="3"/>
  <c r="F221" i="3"/>
  <c r="D221" i="3"/>
  <c r="F220" i="3"/>
  <c r="D220" i="3"/>
  <c r="F219" i="3"/>
  <c r="D219" i="3"/>
  <c r="F218" i="3"/>
  <c r="D218" i="3"/>
  <c r="F217" i="3"/>
  <c r="D217" i="3"/>
  <c r="F216" i="3"/>
  <c r="D216" i="3"/>
  <c r="F215" i="3"/>
  <c r="D215" i="3"/>
  <c r="F214" i="3"/>
  <c r="D214" i="3"/>
  <c r="F213" i="3"/>
  <c r="D213" i="3"/>
  <c r="F212" i="3"/>
  <c r="D212" i="3"/>
  <c r="F211" i="3"/>
  <c r="D211" i="3"/>
  <c r="F210" i="3"/>
  <c r="D210" i="3"/>
  <c r="F209" i="3"/>
  <c r="D209" i="3"/>
  <c r="F208" i="3"/>
  <c r="D208" i="3"/>
  <c r="F207" i="3"/>
  <c r="D207" i="3"/>
  <c r="F206" i="3"/>
  <c r="D206" i="3"/>
  <c r="F205" i="3"/>
  <c r="D205" i="3"/>
  <c r="F204" i="3"/>
  <c r="D204" i="3"/>
  <c r="F203" i="3"/>
  <c r="D203" i="3"/>
  <c r="F202" i="3"/>
  <c r="D202" i="3"/>
  <c r="F201" i="3"/>
  <c r="D201" i="3"/>
  <c r="F200" i="3"/>
  <c r="D200" i="3"/>
  <c r="F199" i="3"/>
  <c r="D199" i="3"/>
  <c r="F198" i="3"/>
  <c r="D198" i="3"/>
  <c r="F197" i="3"/>
  <c r="D197" i="3"/>
  <c r="F196" i="3"/>
  <c r="D196" i="3"/>
  <c r="F195" i="3"/>
  <c r="D195" i="3"/>
  <c r="F194" i="3"/>
  <c r="D194" i="3"/>
  <c r="F193" i="3"/>
  <c r="D193" i="3"/>
  <c r="F192" i="3"/>
  <c r="D192" i="3"/>
  <c r="F191" i="3"/>
  <c r="D191" i="3"/>
  <c r="F190" i="3"/>
  <c r="D190" i="3"/>
  <c r="F189" i="3"/>
  <c r="D189" i="3"/>
  <c r="F188" i="3"/>
  <c r="D188" i="3"/>
  <c r="F187" i="3"/>
  <c r="D187" i="3"/>
  <c r="F186" i="3"/>
  <c r="D186" i="3"/>
  <c r="F185" i="3"/>
  <c r="D185" i="3"/>
  <c r="F184" i="3"/>
  <c r="D184" i="3"/>
  <c r="F183" i="3"/>
  <c r="D183" i="3"/>
  <c r="F182" i="3"/>
  <c r="D182" i="3"/>
  <c r="F181" i="3"/>
  <c r="D181" i="3"/>
  <c r="F180" i="3"/>
  <c r="D180" i="3"/>
  <c r="F179" i="3"/>
  <c r="D179" i="3"/>
  <c r="F178" i="3"/>
  <c r="D178" i="3"/>
  <c r="F177" i="3"/>
  <c r="D177" i="3"/>
  <c r="F176" i="3"/>
  <c r="D176" i="3"/>
  <c r="F175" i="3"/>
  <c r="D175" i="3"/>
  <c r="F174" i="3"/>
  <c r="D174" i="3"/>
  <c r="F173" i="3"/>
  <c r="D173" i="3"/>
  <c r="F172" i="3"/>
  <c r="D172" i="3"/>
  <c r="F171" i="3"/>
  <c r="D171" i="3"/>
  <c r="F170" i="3"/>
  <c r="D170" i="3"/>
  <c r="F169" i="3"/>
  <c r="D169" i="3"/>
  <c r="F168" i="3"/>
  <c r="D168" i="3"/>
  <c r="F167" i="3"/>
  <c r="D167" i="3"/>
  <c r="F166" i="3"/>
  <c r="D166" i="3"/>
  <c r="F165" i="3"/>
  <c r="D165" i="3"/>
  <c r="F164" i="3"/>
  <c r="D164" i="3"/>
  <c r="F163" i="3"/>
  <c r="D163" i="3"/>
  <c r="F162" i="3"/>
  <c r="D162" i="3"/>
  <c r="F161" i="3"/>
  <c r="D161" i="3"/>
  <c r="F160" i="3"/>
  <c r="D160" i="3"/>
  <c r="F159" i="3"/>
  <c r="D159" i="3"/>
  <c r="F158" i="3"/>
  <c r="D158" i="3"/>
  <c r="F157" i="3"/>
  <c r="D157" i="3"/>
  <c r="F156" i="3"/>
  <c r="D156" i="3"/>
  <c r="F155" i="3"/>
  <c r="D155" i="3"/>
  <c r="F154" i="3"/>
  <c r="D154" i="3"/>
  <c r="F153" i="3"/>
  <c r="D153" i="3"/>
  <c r="F152" i="3"/>
  <c r="D152" i="3"/>
  <c r="F151" i="3"/>
  <c r="D151" i="3"/>
  <c r="F150" i="3"/>
  <c r="D150" i="3"/>
  <c r="F149" i="3"/>
  <c r="D149" i="3"/>
  <c r="F148" i="3"/>
  <c r="D148" i="3"/>
  <c r="F147" i="3"/>
  <c r="D147" i="3"/>
  <c r="F146" i="3"/>
  <c r="D146" i="3"/>
  <c r="F145" i="3"/>
  <c r="D145" i="3"/>
  <c r="F144" i="3"/>
  <c r="D144" i="3"/>
  <c r="F143" i="3"/>
  <c r="D143" i="3"/>
  <c r="F142" i="3"/>
  <c r="D142" i="3"/>
  <c r="F141" i="3"/>
  <c r="D141" i="3"/>
  <c r="F140" i="3"/>
  <c r="D140" i="3"/>
  <c r="F139" i="3"/>
  <c r="D139" i="3"/>
  <c r="F138" i="3"/>
  <c r="D138" i="3"/>
  <c r="F137" i="3"/>
  <c r="D137" i="3"/>
  <c r="F136" i="3"/>
  <c r="D136" i="3"/>
  <c r="F135" i="3"/>
  <c r="D135" i="3"/>
  <c r="F134" i="3"/>
  <c r="D134" i="3"/>
  <c r="F133" i="3"/>
  <c r="D133" i="3"/>
  <c r="F132" i="3"/>
  <c r="D132" i="3"/>
  <c r="F131" i="3"/>
  <c r="D131" i="3"/>
  <c r="F130" i="3"/>
  <c r="D130" i="3"/>
  <c r="F129" i="3"/>
  <c r="D129" i="3"/>
  <c r="F128" i="3"/>
  <c r="D128" i="3"/>
  <c r="F127" i="3"/>
  <c r="D127" i="3"/>
  <c r="F126" i="3"/>
  <c r="D126" i="3"/>
  <c r="F125" i="3"/>
  <c r="D125" i="3"/>
  <c r="F124" i="3"/>
  <c r="D124" i="3"/>
  <c r="F123" i="3"/>
  <c r="D123" i="3"/>
  <c r="F122" i="3"/>
  <c r="D122" i="3"/>
  <c r="F121" i="3"/>
  <c r="D121" i="3"/>
  <c r="F120" i="3"/>
  <c r="D120" i="3"/>
  <c r="F119" i="3"/>
  <c r="D119" i="3"/>
  <c r="F118" i="3"/>
  <c r="D118" i="3"/>
  <c r="F117" i="3"/>
  <c r="D117" i="3"/>
  <c r="F116" i="3"/>
  <c r="D116" i="3"/>
  <c r="F115" i="3"/>
  <c r="D115" i="3"/>
  <c r="F114" i="3"/>
  <c r="D114" i="3"/>
  <c r="F113" i="3"/>
  <c r="D113" i="3"/>
  <c r="F112" i="3"/>
  <c r="D112" i="3"/>
  <c r="F111" i="3"/>
  <c r="D111" i="3"/>
  <c r="F110" i="3"/>
  <c r="D110" i="3"/>
  <c r="F109" i="3"/>
  <c r="D109" i="3"/>
  <c r="F108" i="3"/>
  <c r="D108" i="3"/>
  <c r="F107" i="3"/>
  <c r="D107" i="3"/>
  <c r="F106" i="3"/>
  <c r="D106" i="3"/>
  <c r="F105" i="3"/>
  <c r="D105" i="3"/>
  <c r="F104" i="3"/>
  <c r="D104" i="3"/>
  <c r="F103" i="3"/>
  <c r="D103" i="3"/>
  <c r="F102" i="3"/>
  <c r="D102" i="3"/>
  <c r="F101" i="3"/>
  <c r="D101" i="3"/>
  <c r="F100" i="3"/>
  <c r="D100" i="3"/>
  <c r="F99" i="3"/>
  <c r="D99" i="3"/>
  <c r="F98" i="3"/>
  <c r="D98" i="3"/>
  <c r="F97" i="3"/>
  <c r="D97" i="3"/>
  <c r="F96" i="3"/>
  <c r="D96" i="3"/>
  <c r="F95" i="3"/>
  <c r="D95" i="3"/>
  <c r="F94" i="3"/>
  <c r="D94" i="3"/>
  <c r="F93" i="3"/>
  <c r="D93" i="3"/>
  <c r="F92" i="3"/>
  <c r="D92" i="3"/>
  <c r="F91" i="3"/>
  <c r="D91" i="3"/>
  <c r="F90" i="3"/>
  <c r="D90" i="3"/>
  <c r="F89" i="3"/>
  <c r="D89" i="3"/>
  <c r="F88" i="3"/>
  <c r="D88" i="3"/>
  <c r="F87" i="3"/>
  <c r="D87" i="3"/>
  <c r="F86" i="3"/>
  <c r="D86" i="3"/>
  <c r="F85" i="3"/>
  <c r="D85" i="3"/>
  <c r="F84" i="3"/>
  <c r="D84" i="3"/>
  <c r="F83" i="3"/>
  <c r="D83" i="3"/>
  <c r="F82" i="3"/>
  <c r="D82" i="3"/>
  <c r="F81" i="3"/>
  <c r="D81" i="3"/>
  <c r="F80" i="3"/>
  <c r="D80" i="3"/>
  <c r="F79" i="3"/>
  <c r="D79" i="3"/>
  <c r="F78" i="3"/>
  <c r="D78" i="3"/>
  <c r="F77" i="3"/>
  <c r="D77" i="3"/>
  <c r="F76" i="3"/>
  <c r="D76" i="3"/>
  <c r="F75" i="3"/>
  <c r="D75" i="3"/>
  <c r="F74" i="3"/>
  <c r="D74" i="3"/>
  <c r="F73" i="3"/>
  <c r="D73" i="3"/>
  <c r="F72" i="3"/>
  <c r="D72" i="3"/>
  <c r="F71" i="3"/>
  <c r="D71" i="3"/>
  <c r="F70" i="3"/>
  <c r="D70" i="3"/>
  <c r="F69" i="3"/>
  <c r="D69" i="3"/>
  <c r="F68" i="3"/>
  <c r="D68" i="3"/>
  <c r="F67" i="3"/>
  <c r="D67" i="3"/>
  <c r="F66" i="3"/>
  <c r="D66" i="3"/>
  <c r="F65" i="3"/>
  <c r="D65" i="3"/>
  <c r="F64" i="3"/>
  <c r="D64" i="3"/>
  <c r="F63" i="3"/>
  <c r="D63" i="3"/>
  <c r="F62" i="3"/>
  <c r="D62" i="3"/>
  <c r="F61" i="3"/>
  <c r="D61" i="3"/>
  <c r="F60" i="3"/>
  <c r="D60" i="3"/>
  <c r="F59" i="3"/>
  <c r="D59" i="3"/>
  <c r="F58" i="3"/>
  <c r="D58" i="3"/>
  <c r="F57" i="3"/>
  <c r="D57" i="3"/>
  <c r="F56" i="3"/>
  <c r="D56" i="3"/>
  <c r="F55" i="3"/>
  <c r="D55" i="3"/>
  <c r="F54" i="3"/>
  <c r="D54" i="3"/>
  <c r="F53" i="3"/>
  <c r="D53" i="3"/>
  <c r="F52" i="3"/>
  <c r="D52" i="3"/>
  <c r="F51" i="3"/>
  <c r="D51" i="3"/>
  <c r="F50" i="3"/>
  <c r="D50" i="3"/>
  <c r="F49" i="3"/>
  <c r="D49" i="3"/>
  <c r="F48" i="3"/>
  <c r="D48" i="3"/>
  <c r="F47" i="3"/>
  <c r="D47" i="3"/>
  <c r="F46" i="3"/>
  <c r="D46" i="3"/>
  <c r="F45" i="3"/>
  <c r="D45" i="3"/>
  <c r="F44" i="3"/>
  <c r="D44" i="3"/>
  <c r="F43" i="3"/>
  <c r="D43" i="3"/>
  <c r="F42" i="3"/>
  <c r="D42" i="3"/>
  <c r="F41" i="3"/>
  <c r="D41" i="3"/>
  <c r="F40" i="3"/>
  <c r="D40" i="3"/>
  <c r="F39" i="3"/>
  <c r="D39" i="3"/>
  <c r="F38" i="3"/>
  <c r="D38" i="3"/>
  <c r="F37" i="3"/>
  <c r="D37" i="3"/>
  <c r="F36" i="3"/>
  <c r="D36" i="3"/>
  <c r="F35" i="3"/>
  <c r="D35" i="3"/>
  <c r="F34" i="3"/>
  <c r="D34" i="3"/>
  <c r="F33" i="3"/>
  <c r="D33" i="3"/>
  <c r="F32" i="3"/>
  <c r="D32" i="3"/>
  <c r="F31" i="3"/>
  <c r="D31" i="3"/>
  <c r="F30" i="3"/>
  <c r="D30" i="3"/>
  <c r="F29" i="3"/>
  <c r="D29" i="3"/>
  <c r="F28" i="3"/>
  <c r="D28" i="3"/>
  <c r="F27" i="3"/>
  <c r="D27" i="3"/>
  <c r="F26" i="3"/>
  <c r="D26" i="3"/>
  <c r="F25" i="3"/>
  <c r="D25" i="3"/>
  <c r="F24" i="3"/>
  <c r="D24" i="3"/>
  <c r="F23" i="3"/>
  <c r="D23" i="3"/>
  <c r="F22" i="3"/>
  <c r="D22" i="3"/>
  <c r="F21" i="3"/>
  <c r="D21" i="3"/>
  <c r="C5" i="3"/>
  <c r="C19" i="3" s="1"/>
  <c r="C3" i="3"/>
  <c r="B20" i="3"/>
  <c r="I1529" i="3"/>
  <c r="G1573" i="3"/>
  <c r="H1631" i="3"/>
  <c r="I1739" i="3"/>
  <c r="I1670" i="3"/>
  <c r="I1596" i="3"/>
  <c r="H1550" i="3"/>
  <c r="I4456" i="3"/>
  <c r="H4384" i="3"/>
  <c r="G4338" i="3"/>
  <c r="H4355" i="3"/>
  <c r="G4313" i="3"/>
  <c r="I4385" i="3"/>
  <c r="I4477" i="3"/>
  <c r="H4375" i="3"/>
  <c r="H4255" i="3"/>
  <c r="G4254" i="3"/>
  <c r="H4242" i="3"/>
  <c r="G4193" i="3"/>
  <c r="H4165" i="3"/>
  <c r="G4213" i="3"/>
  <c r="H4159" i="3"/>
  <c r="H4097" i="3"/>
  <c r="I4106" i="3"/>
  <c r="H4085" i="3"/>
  <c r="H1635" i="3"/>
  <c r="G1548" i="3"/>
  <c r="H4363" i="3"/>
  <c r="H4379" i="3"/>
  <c r="G4198" i="3"/>
  <c r="G4157" i="3"/>
  <c r="H4077" i="3"/>
  <c r="I1756" i="3"/>
  <c r="I4462" i="3"/>
  <c r="I4319" i="3"/>
  <c r="I4289" i="3"/>
  <c r="H4183" i="3"/>
  <c r="H4127" i="3"/>
  <c r="H1613" i="3"/>
  <c r="I1556" i="3"/>
  <c r="G4318" i="3"/>
  <c r="I4537" i="3"/>
  <c r="H4199" i="3"/>
  <c r="H4120" i="3"/>
  <c r="G1583" i="3"/>
  <c r="I1582" i="3"/>
  <c r="I4316" i="3"/>
  <c r="I4539" i="3"/>
  <c r="H4206" i="3"/>
  <c r="I4124" i="3"/>
  <c r="G1531" i="3"/>
  <c r="H1573" i="3"/>
  <c r="I1631" i="3"/>
  <c r="I1741" i="3"/>
  <c r="I1668" i="3"/>
  <c r="H1596" i="3"/>
  <c r="G1550" i="3"/>
  <c r="I4454" i="3"/>
  <c r="I4382" i="3"/>
  <c r="I4336" i="3"/>
  <c r="G4355" i="3"/>
  <c r="I4311" i="3"/>
  <c r="H4387" i="3"/>
  <c r="I4479" i="3"/>
  <c r="I4373" i="3"/>
  <c r="I4255" i="3"/>
  <c r="I4252" i="3"/>
  <c r="G4242" i="3"/>
  <c r="I4191" i="3"/>
  <c r="G4165" i="3"/>
  <c r="I4211" i="3"/>
  <c r="I4159" i="3"/>
  <c r="I4097" i="3"/>
  <c r="H4106" i="3"/>
  <c r="G4085" i="3"/>
  <c r="H1547" i="3"/>
  <c r="H1617" i="3"/>
  <c r="I1746" i="3"/>
  <c r="I1586" i="3"/>
  <c r="I4484" i="3"/>
  <c r="G4358" i="3"/>
  <c r="G4349" i="3"/>
  <c r="I4302" i="3"/>
  <c r="I4529" i="3"/>
  <c r="G4257" i="3"/>
  <c r="I4241" i="3"/>
  <c r="G4182" i="3"/>
  <c r="G4217" i="3"/>
  <c r="I4138" i="3"/>
  <c r="I4078" i="3"/>
  <c r="G1565" i="3"/>
  <c r="I1678" i="3"/>
  <c r="H4396" i="3"/>
  <c r="I4389" i="3"/>
  <c r="G4234" i="3"/>
  <c r="H4163" i="3"/>
  <c r="G1523" i="3"/>
  <c r="I1660" i="3"/>
  <c r="I4378" i="3"/>
  <c r="H4391" i="3"/>
  <c r="G4228" i="3"/>
  <c r="I4135" i="3"/>
  <c r="H1523" i="3"/>
  <c r="I1735" i="3"/>
  <c r="H1530" i="3"/>
  <c r="I4329" i="3"/>
  <c r="I4283" i="3"/>
  <c r="H4177" i="3"/>
  <c r="I4111" i="3"/>
  <c r="I1597" i="3"/>
  <c r="H1572" i="3"/>
  <c r="I4332" i="3"/>
  <c r="I4491" i="3"/>
  <c r="I4242" i="3"/>
  <c r="G4143" i="3"/>
  <c r="I1525" i="3"/>
  <c r="I1759" i="3"/>
  <c r="I1564" i="3"/>
  <c r="H4374" i="3"/>
  <c r="H4327" i="3"/>
  <c r="I4513" i="3"/>
  <c r="I4262" i="3"/>
  <c r="H4185" i="3"/>
  <c r="H4160" i="3"/>
  <c r="I4088" i="3"/>
  <c r="I1747" i="3"/>
  <c r="H4436" i="3"/>
  <c r="H4315" i="3"/>
  <c r="G4291" i="3"/>
  <c r="H4189" i="3"/>
  <c r="I4098" i="3"/>
  <c r="I1701" i="3"/>
  <c r="H1520" i="3"/>
  <c r="H4325" i="3"/>
  <c r="I4273" i="3"/>
  <c r="I4203" i="3"/>
  <c r="H4111" i="3"/>
  <c r="I1738" i="3"/>
  <c r="H4410" i="3"/>
  <c r="G4306" i="3"/>
  <c r="H4260" i="3"/>
  <c r="G4225" i="3"/>
  <c r="I4096" i="3"/>
  <c r="I1737" i="3"/>
  <c r="H1524" i="3"/>
  <c r="I4323" i="3"/>
  <c r="G4273" i="3"/>
  <c r="I4165" i="3"/>
  <c r="G4108" i="3"/>
  <c r="I1547" i="3"/>
  <c r="I1593" i="3"/>
  <c r="I1665" i="3"/>
  <c r="I1744" i="3"/>
  <c r="H1634" i="3"/>
  <c r="I1574" i="3"/>
  <c r="H1532" i="3"/>
  <c r="I4420" i="3"/>
  <c r="H4362" i="3"/>
  <c r="G4320" i="3"/>
  <c r="H4337" i="3"/>
  <c r="I4524" i="3"/>
  <c r="H4413" i="3"/>
  <c r="I4531" i="3"/>
  <c r="H4291" i="3"/>
  <c r="H4278" i="3"/>
  <c r="I4231" i="3"/>
  <c r="H4214" i="3"/>
  <c r="I4189" i="3"/>
  <c r="G4178" i="3"/>
  <c r="G4135" i="3"/>
  <c r="G4144" i="3"/>
  <c r="H4115" i="3"/>
  <c r="I4072" i="3"/>
  <c r="H4067" i="3"/>
  <c r="I1758" i="3"/>
  <c r="H4420" i="3"/>
  <c r="G4302" i="3"/>
  <c r="I4250" i="3"/>
  <c r="I4209" i="3"/>
  <c r="G4067" i="3"/>
  <c r="I1740" i="3"/>
  <c r="I4394" i="3"/>
  <c r="H4383" i="3"/>
  <c r="H4250" i="3"/>
  <c r="G4163" i="3"/>
  <c r="G4077" i="3"/>
  <c r="I1751" i="3"/>
  <c r="H4434" i="3"/>
  <c r="I4534" i="3"/>
  <c r="I4253" i="3"/>
  <c r="G4167" i="3"/>
  <c r="H4108" i="3"/>
  <c r="I1689" i="3"/>
  <c r="I4490" i="3"/>
  <c r="G4319" i="3"/>
  <c r="I4277" i="3"/>
  <c r="H4171" i="3"/>
  <c r="H4118" i="3"/>
  <c r="I1577" i="3"/>
  <c r="H1639" i="3"/>
  <c r="I1755" i="3"/>
  <c r="I1654" i="3"/>
  <c r="I1588" i="3"/>
  <c r="I4440" i="3"/>
  <c r="H4376" i="3"/>
  <c r="H4332" i="3"/>
  <c r="I4349" i="3"/>
  <c r="H4307" i="3"/>
  <c r="I4393" i="3"/>
  <c r="I4493" i="3"/>
  <c r="G4261" i="3"/>
  <c r="H4236" i="3"/>
  <c r="I4226" i="3"/>
  <c r="H4188" i="3"/>
  <c r="I4164" i="3"/>
  <c r="H4207" i="3"/>
  <c r="H4156" i="3"/>
  <c r="G4103" i="3"/>
  <c r="G4102" i="3"/>
  <c r="I4079" i="3"/>
  <c r="H1526" i="3"/>
  <c r="I4341" i="3"/>
  <c r="H4285" i="3"/>
  <c r="G4205" i="3"/>
  <c r="I4142" i="3"/>
  <c r="G1539" i="3"/>
  <c r="I1692" i="3"/>
  <c r="I4418" i="3"/>
  <c r="I4536" i="3"/>
  <c r="H4253" i="3"/>
  <c r="I4162" i="3"/>
  <c r="I4076" i="3"/>
  <c r="G1536" i="3"/>
  <c r="G4357" i="3"/>
  <c r="H4369" i="3"/>
  <c r="H4203" i="3"/>
  <c r="H4117" i="3"/>
  <c r="I1613" i="3"/>
  <c r="H1556" i="3"/>
  <c r="I4355" i="3"/>
  <c r="I4367" i="3"/>
  <c r="G4184" i="3"/>
  <c r="G4113" i="3"/>
  <c r="I1535" i="3"/>
  <c r="I1639" i="3"/>
  <c r="I1757" i="3"/>
  <c r="I1652" i="3"/>
  <c r="H1588" i="3"/>
  <c r="H1544" i="3"/>
  <c r="I4438" i="3"/>
  <c r="I4374" i="3"/>
  <c r="G4332" i="3"/>
  <c r="H4349" i="3"/>
  <c r="H4395" i="3"/>
  <c r="I4495" i="3"/>
  <c r="H1535" i="3"/>
  <c r="I1544" i="3"/>
  <c r="I4303" i="3"/>
  <c r="I1699" i="3"/>
  <c r="H1645" i="3"/>
  <c r="G1579" i="3"/>
  <c r="I1561" i="3"/>
  <c r="H1647" i="3"/>
  <c r="I1734" i="3"/>
  <c r="I1612" i="3"/>
  <c r="G1540" i="3"/>
  <c r="H4416" i="3"/>
  <c r="H4348" i="3"/>
  <c r="G4345" i="3"/>
  <c r="I4514" i="3"/>
  <c r="I4445" i="3"/>
  <c r="G4299" i="3"/>
  <c r="I4274" i="3"/>
  <c r="I4245" i="3"/>
  <c r="I4182" i="3"/>
  <c r="I4180" i="3"/>
  <c r="G4149" i="3"/>
  <c r="I4107" i="3"/>
  <c r="G4088" i="3"/>
  <c r="H1575" i="3"/>
  <c r="I4448" i="3"/>
  <c r="I4381" i="3"/>
  <c r="I4244" i="3"/>
  <c r="G4122" i="3"/>
  <c r="I1587" i="3"/>
  <c r="H1552" i="3"/>
  <c r="I4300" i="3"/>
  <c r="H4233" i="3"/>
  <c r="I4136" i="3"/>
  <c r="I1703" i="3"/>
  <c r="H4394" i="3"/>
  <c r="I4415" i="3"/>
  <c r="I4171" i="3"/>
  <c r="G4087" i="3"/>
  <c r="H1646" i="3"/>
  <c r="G4335" i="3"/>
  <c r="H4270" i="3"/>
  <c r="H4153" i="3"/>
  <c r="H1541" i="3"/>
  <c r="I1599" i="3"/>
  <c r="I1709" i="3"/>
  <c r="H1644" i="3"/>
  <c r="I1570" i="3"/>
  <c r="I4486" i="3"/>
  <c r="I4368" i="3"/>
  <c r="G4316" i="3"/>
  <c r="G4323" i="3"/>
  <c r="H4298" i="3"/>
  <c r="I4527" i="3"/>
  <c r="H4287" i="3"/>
  <c r="I4268" i="3"/>
  <c r="G4247" i="3"/>
  <c r="H4197" i="3"/>
  <c r="G4166" i="3"/>
  <c r="I4127" i="3"/>
  <c r="I4144" i="3"/>
  <c r="H4119" i="3"/>
  <c r="G4094" i="3"/>
  <c r="G1537" i="3"/>
  <c r="H1609" i="3"/>
  <c r="I1714" i="3"/>
  <c r="H1570" i="3"/>
  <c r="H4422" i="3"/>
  <c r="H4320" i="3"/>
  <c r="I4305" i="3"/>
  <c r="I4481" i="3"/>
  <c r="I4275" i="3"/>
  <c r="H4247" i="3"/>
  <c r="I4179" i="3"/>
  <c r="H4139" i="3"/>
  <c r="G4115" i="3"/>
  <c r="H4073" i="3"/>
  <c r="I1731" i="3"/>
  <c r="H4428" i="3"/>
  <c r="I4421" i="3"/>
  <c r="H4224" i="3"/>
  <c r="I4126" i="3"/>
  <c r="I1635" i="3"/>
  <c r="G1526" i="3"/>
  <c r="H4309" i="3"/>
  <c r="H4266" i="3"/>
  <c r="H4157" i="3"/>
  <c r="H1555" i="3"/>
  <c r="I1638" i="3"/>
  <c r="H4360" i="3"/>
  <c r="I4489" i="3"/>
  <c r="G4202" i="3"/>
  <c r="G4126" i="3"/>
  <c r="I1621" i="3"/>
  <c r="G1530" i="3"/>
  <c r="H4329" i="3"/>
  <c r="G4255" i="3"/>
  <c r="H4164" i="3"/>
  <c r="H4092" i="3"/>
  <c r="I1727" i="3"/>
  <c r="I1548" i="3"/>
  <c r="H4352" i="3"/>
  <c r="I4494" i="3"/>
  <c r="G4287" i="3"/>
  <c r="G4210" i="3"/>
  <c r="I4133" i="3"/>
  <c r="H4100" i="3"/>
  <c r="I1726" i="3"/>
  <c r="H4372" i="3"/>
  <c r="I4397" i="3"/>
  <c r="H4228" i="3"/>
  <c r="G4138" i="3"/>
  <c r="I1611" i="3"/>
  <c r="H1536" i="3"/>
  <c r="I4541" i="3"/>
  <c r="I4260" i="3"/>
  <c r="I4219" i="3"/>
  <c r="H4087" i="3"/>
  <c r="I1540" i="3"/>
  <c r="G4325" i="3"/>
  <c r="I4269" i="3"/>
  <c r="I4161" i="3"/>
  <c r="I1523" i="3"/>
  <c r="H1630" i="3"/>
  <c r="I4348" i="3"/>
  <c r="I4507" i="3"/>
  <c r="H4193" i="3"/>
  <c r="I4117" i="3"/>
  <c r="H1553" i="3"/>
  <c r="I1609" i="3"/>
  <c r="I1713" i="3"/>
  <c r="I1680" i="3"/>
  <c r="H1594" i="3"/>
  <c r="I1542" i="3"/>
  <c r="I4428" i="3"/>
  <c r="I4356" i="3"/>
  <c r="I4308" i="3"/>
  <c r="H4321" i="3"/>
  <c r="H4381" i="3"/>
  <c r="I4483" i="3"/>
  <c r="I4301" i="3"/>
  <c r="I4267" i="3"/>
  <c r="H4237" i="3"/>
  <c r="G4204" i="3"/>
  <c r="I4173" i="3"/>
  <c r="I4215" i="3"/>
  <c r="G4160" i="3"/>
  <c r="G4105" i="3"/>
  <c r="H4078" i="3"/>
  <c r="I1521" i="3"/>
  <c r="I1640" i="3"/>
  <c r="I4334" i="3"/>
  <c r="I4286" i="3"/>
  <c r="I4183" i="3"/>
  <c r="G4078" i="3"/>
  <c r="I1733" i="3"/>
  <c r="H4366" i="3"/>
  <c r="I4471" i="3"/>
  <c r="H4202" i="3"/>
  <c r="I4105" i="3"/>
  <c r="H1605" i="3"/>
  <c r="G1552" i="3"/>
  <c r="H4319" i="3"/>
  <c r="H4276" i="3"/>
  <c r="I4213" i="3"/>
  <c r="G1519" i="3"/>
  <c r="H1622" i="3"/>
  <c r="H4322" i="3"/>
  <c r="I4288" i="3"/>
  <c r="G4203" i="3"/>
  <c r="I4080" i="3"/>
  <c r="I1659" i="3"/>
  <c r="I1604" i="3"/>
  <c r="H4408" i="3"/>
  <c r="H4339" i="3"/>
  <c r="I4498" i="3"/>
  <c r="H4293" i="3"/>
  <c r="G4270" i="3"/>
  <c r="G4248" i="3"/>
  <c r="H4196" i="3"/>
  <c r="I4153" i="3"/>
  <c r="H4113" i="3"/>
  <c r="H1603" i="3"/>
  <c r="H4412" i="3"/>
  <c r="I4218" i="3"/>
  <c r="H4105" i="3"/>
  <c r="I1530" i="3"/>
  <c r="H4407" i="3"/>
  <c r="G4101" i="3"/>
  <c r="I1767" i="3"/>
  <c r="I4473" i="3"/>
  <c r="H4174" i="3"/>
  <c r="H1614" i="3"/>
  <c r="H4313" i="3"/>
  <c r="H4146" i="3"/>
  <c r="I1607" i="3"/>
  <c r="H1636" i="3"/>
  <c r="G1566" i="3"/>
  <c r="G4364" i="3"/>
  <c r="H4317" i="3"/>
  <c r="H4403" i="3"/>
  <c r="I4281" i="3"/>
  <c r="I4246" i="3"/>
  <c r="I4170" i="3"/>
  <c r="G4140" i="3"/>
  <c r="G4125" i="3"/>
  <c r="I1541" i="3"/>
  <c r="I1682" i="3"/>
  <c r="G1560" i="3"/>
  <c r="I4314" i="3"/>
  <c r="I4497" i="3"/>
  <c r="I4261" i="3"/>
  <c r="G4175" i="3"/>
  <c r="H4125" i="3"/>
  <c r="I1742" i="3"/>
  <c r="I4485" i="3"/>
  <c r="I4115" i="3"/>
  <c r="I1685" i="3"/>
  <c r="I4504" i="3"/>
  <c r="H4142" i="3"/>
  <c r="H1571" i="3"/>
  <c r="I4338" i="3"/>
  <c r="H4184" i="3"/>
  <c r="I1657" i="3"/>
  <c r="I4458" i="3"/>
  <c r="G4276" i="3"/>
  <c r="G4081" i="3"/>
  <c r="H1538" i="3"/>
  <c r="I4387" i="3"/>
  <c r="H4251" i="3"/>
  <c r="G4145" i="3"/>
  <c r="I1662" i="3"/>
  <c r="I4437" i="3"/>
  <c r="I4099" i="3"/>
  <c r="I1643" i="3"/>
  <c r="H4306" i="3"/>
  <c r="G4131" i="3"/>
  <c r="G1520" i="3"/>
  <c r="H4232" i="3"/>
  <c r="H4147" i="3"/>
  <c r="H1598" i="3"/>
  <c r="G4284" i="3"/>
  <c r="I4086" i="3"/>
  <c r="G1559" i="3"/>
  <c r="I1729" i="3"/>
  <c r="H1586" i="3"/>
  <c r="I4412" i="3"/>
  <c r="I4363" i="3"/>
  <c r="H4389" i="3"/>
  <c r="G4297" i="3"/>
  <c r="G4243" i="3"/>
  <c r="G4169" i="3"/>
  <c r="H4154" i="3"/>
  <c r="I4109" i="3"/>
  <c r="I1537" i="3"/>
  <c r="H4308" i="3"/>
  <c r="G4168" i="3"/>
  <c r="I4087" i="3"/>
  <c r="I4344" i="3"/>
  <c r="I4184" i="3"/>
  <c r="H1567" i="3"/>
  <c r="I1718" i="3"/>
  <c r="H1534" i="3"/>
  <c r="I4342" i="3"/>
  <c r="I4461" i="3"/>
  <c r="I4201" i="3"/>
  <c r="I4092" i="3"/>
  <c r="I4413" i="3"/>
  <c r="I1619" i="3"/>
  <c r="I4238" i="3"/>
  <c r="G4366" i="3"/>
  <c r="H1529" i="3"/>
  <c r="I4236" i="3"/>
  <c r="G1547" i="3"/>
  <c r="I1725" i="3"/>
  <c r="I4470" i="3"/>
  <c r="H4310" i="3"/>
  <c r="H4296" i="3"/>
  <c r="G4264" i="3"/>
  <c r="G4188" i="3"/>
  <c r="H4133" i="3"/>
  <c r="H4095" i="3"/>
  <c r="H1633" i="3"/>
  <c r="H4406" i="3"/>
  <c r="I4526" i="3"/>
  <c r="I4240" i="3"/>
  <c r="I4149" i="3"/>
  <c r="H1527" i="3"/>
  <c r="G4362" i="3"/>
  <c r="I4202" i="3"/>
  <c r="I4446" i="3"/>
  <c r="H4249" i="3"/>
  <c r="I1606" i="3"/>
  <c r="I4292" i="3"/>
  <c r="G4114" i="3"/>
  <c r="I4307" i="3"/>
  <c r="G4196" i="3"/>
  <c r="I1730" i="3"/>
  <c r="H4336" i="3"/>
  <c r="G4197" i="3"/>
  <c r="G4095" i="3"/>
  <c r="I4350" i="3"/>
  <c r="G4249" i="3"/>
  <c r="I4434" i="3"/>
  <c r="I4232" i="3"/>
  <c r="G1577" i="3"/>
  <c r="I4543" i="3"/>
  <c r="G1551" i="3"/>
  <c r="G4328" i="3"/>
  <c r="H4187" i="3"/>
  <c r="I1617" i="3"/>
  <c r="I1664" i="3"/>
  <c r="G1538" i="3"/>
  <c r="G4352" i="3"/>
  <c r="I4315" i="3"/>
  <c r="I4499" i="3"/>
  <c r="I4272" i="3"/>
  <c r="H4198" i="3"/>
  <c r="G4211" i="3"/>
  <c r="G4090" i="3"/>
  <c r="I1608" i="3"/>
  <c r="I4295" i="3"/>
  <c r="I1676" i="3"/>
  <c r="G4294" i="3"/>
  <c r="I1545" i="3"/>
  <c r="H1607" i="3"/>
  <c r="I1723" i="3"/>
  <c r="I1636" i="3"/>
  <c r="H1566" i="3"/>
  <c r="I4472" i="3"/>
  <c r="H4364" i="3"/>
  <c r="I4310" i="3"/>
  <c r="I4317" i="3"/>
  <c r="I4409" i="3"/>
  <c r="G4292" i="3"/>
  <c r="I4249" i="3"/>
  <c r="I4229" i="3"/>
  <c r="G4206" i="3"/>
  <c r="G4171" i="3"/>
  <c r="G4133" i="3"/>
  <c r="I4134" i="3"/>
  <c r="H4112" i="3"/>
  <c r="H4069" i="3"/>
  <c r="I1616" i="3"/>
  <c r="H4324" i="3"/>
  <c r="H4272" i="3"/>
  <c r="H4215" i="3"/>
  <c r="G4096" i="3"/>
  <c r="H1608" i="3"/>
  <c r="H4318" i="3"/>
  <c r="I4377" i="3"/>
  <c r="H4209" i="3"/>
  <c r="I1549" i="3"/>
  <c r="G1584" i="3"/>
  <c r="I4313" i="3"/>
  <c r="G4229" i="3"/>
  <c r="I4146" i="3"/>
  <c r="I1705" i="3"/>
  <c r="I4384" i="3"/>
  <c r="I4475" i="3"/>
  <c r="G4170" i="3"/>
  <c r="I4069" i="3"/>
  <c r="I1567" i="3"/>
  <c r="I1661" i="3"/>
  <c r="I1716" i="3"/>
  <c r="H1604" i="3"/>
  <c r="G1534" i="3"/>
  <c r="I4406" i="3"/>
  <c r="H4342" i="3"/>
  <c r="G4339" i="3"/>
  <c r="I4512" i="3"/>
  <c r="I4447" i="3"/>
  <c r="H4303" i="3"/>
  <c r="G4267" i="3"/>
  <c r="G4231" i="3"/>
  <c r="H4210" i="3"/>
  <c r="G4181" i="3"/>
  <c r="G4223" i="3"/>
  <c r="G4155" i="3"/>
  <c r="H4103" i="3"/>
  <c r="G4080" i="3"/>
  <c r="G4069" i="3"/>
  <c r="I1573" i="3"/>
  <c r="I1711" i="3"/>
  <c r="I1618" i="3"/>
  <c r="H1522" i="3"/>
  <c r="I4346" i="3"/>
  <c r="G4333" i="3"/>
  <c r="I4411" i="3"/>
  <c r="G4303" i="3"/>
  <c r="H4252" i="3"/>
  <c r="I4198" i="3"/>
  <c r="I4227" i="3"/>
  <c r="H4128" i="3"/>
  <c r="H4094" i="3"/>
  <c r="H1619" i="3"/>
  <c r="H1558" i="3"/>
  <c r="G4337" i="3"/>
  <c r="H4263" i="3"/>
  <c r="I4225" i="3"/>
  <c r="I1543" i="3"/>
  <c r="H1592" i="3"/>
  <c r="I4312" i="3"/>
  <c r="G4301" i="3"/>
  <c r="H4167" i="3"/>
  <c r="G4072" i="3"/>
  <c r="I1687" i="3"/>
  <c r="I4460" i="3"/>
  <c r="I4502" i="3"/>
  <c r="G4250" i="3"/>
  <c r="I4141" i="3"/>
  <c r="G1535" i="3"/>
  <c r="H1638" i="3"/>
  <c r="H4354" i="3"/>
  <c r="H4292" i="3"/>
  <c r="I4200" i="3"/>
  <c r="I4101" i="3"/>
  <c r="H1625" i="3"/>
  <c r="I1610" i="3"/>
  <c r="H4414" i="3"/>
  <c r="I4337" i="3"/>
  <c r="H4280" i="3"/>
  <c r="G4237" i="3"/>
  <c r="H4192" i="3"/>
  <c r="H4109" i="3"/>
  <c r="H1595" i="3"/>
  <c r="H1542" i="3"/>
  <c r="H4331" i="3"/>
  <c r="G4275" i="3"/>
  <c r="G4221" i="3"/>
  <c r="I1527" i="3"/>
  <c r="H1616" i="3"/>
  <c r="I4328" i="3"/>
  <c r="G4288" i="3"/>
  <c r="I4199" i="3"/>
  <c r="H4114" i="3"/>
  <c r="I1630" i="3"/>
  <c r="G4334" i="3"/>
  <c r="H4288" i="3"/>
  <c r="G4190" i="3"/>
  <c r="I4118" i="3"/>
  <c r="I1673" i="3"/>
  <c r="I4442" i="3"/>
  <c r="I4304" i="3"/>
  <c r="H4229" i="3"/>
  <c r="G4159" i="3"/>
  <c r="I1531" i="3"/>
  <c r="I1579" i="3"/>
  <c r="I1649" i="3"/>
  <c r="I1728" i="3"/>
  <c r="H1618" i="3"/>
  <c r="I1558" i="3"/>
  <c r="I4466" i="3"/>
  <c r="I4380" i="3"/>
  <c r="H4330" i="3"/>
  <c r="G4343" i="3"/>
  <c r="I4508" i="3"/>
  <c r="I4435" i="3"/>
  <c r="H4286" i="3"/>
  <c r="I4251" i="3"/>
  <c r="G4252" i="3"/>
  <c r="I4224" i="3"/>
  <c r="H4205" i="3"/>
  <c r="I4192" i="3"/>
  <c r="H4145" i="3"/>
  <c r="G4128" i="3"/>
  <c r="H4110" i="3"/>
  <c r="H4083" i="3"/>
  <c r="I1651" i="3"/>
  <c r="I4464" i="3"/>
  <c r="I4405" i="3"/>
  <c r="G4240" i="3"/>
  <c r="H4132" i="3"/>
  <c r="I1595" i="3"/>
  <c r="G1542" i="3"/>
  <c r="G4315" i="3"/>
  <c r="G4272" i="3"/>
  <c r="G4147" i="3"/>
  <c r="G1545" i="3"/>
  <c r="I1622" i="3"/>
  <c r="I4322" i="3"/>
  <c r="I4282" i="3"/>
  <c r="I4193" i="3"/>
  <c r="G4123" i="3"/>
  <c r="I1753" i="3"/>
  <c r="I4400" i="3"/>
  <c r="H4409" i="3"/>
  <c r="H4245" i="3"/>
  <c r="G4152" i="3"/>
  <c r="H1551" i="3"/>
  <c r="H1615" i="3"/>
  <c r="I1766" i="3"/>
  <c r="I1628" i="3"/>
  <c r="I1560" i="3"/>
  <c r="H4432" i="3"/>
  <c r="I4358" i="3"/>
  <c r="I4365" i="3"/>
  <c r="I4546" i="3"/>
  <c r="I4417" i="3"/>
  <c r="H4284" i="3"/>
  <c r="I4265" i="3"/>
  <c r="H4235" i="3"/>
  <c r="H4200" i="3"/>
  <c r="H4170" i="3"/>
  <c r="I4137" i="3"/>
  <c r="G4130" i="3"/>
  <c r="H4080" i="3"/>
  <c r="G1533" i="3"/>
  <c r="I1584" i="3"/>
  <c r="G4321" i="3"/>
  <c r="H4256" i="3"/>
  <c r="I4129" i="3"/>
  <c r="I1559" i="3"/>
  <c r="H1584" i="3"/>
  <c r="H4357" i="3"/>
  <c r="I4276" i="3"/>
  <c r="H4141" i="3"/>
  <c r="I1565" i="3"/>
  <c r="I4476" i="3"/>
  <c r="I4518" i="3"/>
  <c r="I4248" i="3"/>
  <c r="I4102" i="3"/>
  <c r="I1768" i="3"/>
  <c r="G4360" i="3"/>
  <c r="H4283" i="3"/>
  <c r="G4219" i="3"/>
  <c r="I1519" i="3"/>
  <c r="I1583" i="3"/>
  <c r="I1677" i="3"/>
  <c r="I1700" i="3"/>
  <c r="G1582" i="3"/>
  <c r="H1528" i="3"/>
  <c r="I4398" i="3"/>
  <c r="H4326" i="3"/>
  <c r="H4333" i="3"/>
  <c r="I4496" i="3"/>
  <c r="I4463" i="3"/>
  <c r="I4297" i="3"/>
  <c r="I4271" i="3"/>
  <c r="I4235" i="3"/>
  <c r="I4204" i="3"/>
  <c r="H4175" i="3"/>
  <c r="H4217" i="3"/>
  <c r="G4156" i="3"/>
  <c r="G4109" i="3"/>
  <c r="H4074" i="3"/>
  <c r="G1521" i="3"/>
  <c r="H1585" i="3"/>
  <c r="I1743" i="3"/>
  <c r="I1602" i="3"/>
  <c r="I4452" i="3"/>
  <c r="G4342" i="3"/>
  <c r="I4321" i="3"/>
  <c r="I4419" i="3"/>
  <c r="I4291" i="3"/>
  <c r="G4230" i="3"/>
  <c r="H4191" i="3"/>
  <c r="I4205" i="3"/>
  <c r="I4122" i="3"/>
  <c r="H4089" i="3"/>
  <c r="H1643" i="3"/>
  <c r="I1536" i="3"/>
  <c r="I4309" i="3"/>
  <c r="I4266" i="3"/>
  <c r="H4151" i="3"/>
  <c r="G1571" i="3"/>
  <c r="I1562" i="3"/>
  <c r="I4351" i="3"/>
  <c r="H4279" i="3"/>
  <c r="I4178" i="3"/>
  <c r="I4081" i="3"/>
  <c r="I1754" i="3"/>
  <c r="H4418" i="3"/>
  <c r="I4391" i="3"/>
  <c r="G4245" i="3"/>
  <c r="G4158" i="3"/>
  <c r="I1555" i="3"/>
  <c r="H1606" i="3"/>
  <c r="G4312" i="3"/>
  <c r="I4375" i="3"/>
  <c r="I4188" i="3"/>
  <c r="H4123" i="3"/>
  <c r="H1641" i="3"/>
  <c r="I1594" i="3"/>
  <c r="H4398" i="3"/>
  <c r="G4317" i="3"/>
  <c r="H4373" i="3"/>
  <c r="H4246" i="3"/>
  <c r="I4221" i="3"/>
  <c r="I4119" i="3"/>
  <c r="H1627" i="3"/>
  <c r="I1520" i="3"/>
  <c r="I4538" i="3"/>
  <c r="G4269" i="3"/>
  <c r="H4135" i="3"/>
  <c r="G1555" i="3"/>
  <c r="I1578" i="3"/>
  <c r="G4308" i="3"/>
  <c r="H4295" i="3"/>
  <c r="G4173" i="3"/>
  <c r="H4098" i="3"/>
  <c r="I1598" i="3"/>
  <c r="H4367" i="3"/>
  <c r="G4295" i="3"/>
  <c r="G4183" i="3"/>
  <c r="G4098" i="3"/>
  <c r="I1736" i="3"/>
  <c r="I4408" i="3"/>
  <c r="H4401" i="3"/>
  <c r="H4248" i="3"/>
  <c r="I4140" i="3"/>
  <c r="H1537" i="3"/>
  <c r="I1585" i="3"/>
  <c r="I1681" i="3"/>
  <c r="I1712" i="3"/>
  <c r="H1610" i="3"/>
  <c r="G1554" i="3"/>
  <c r="I4450" i="3"/>
  <c r="I4372" i="3"/>
  <c r="I4324" i="3"/>
  <c r="I4331" i="3"/>
  <c r="I4492" i="3"/>
  <c r="I4451" i="3"/>
  <c r="I4379" i="3"/>
  <c r="H4257" i="3"/>
  <c r="H4234" i="3"/>
  <c r="G4220" i="3"/>
  <c r="G4185" i="3"/>
  <c r="H4227" i="3"/>
  <c r="G4151" i="3"/>
  <c r="H4122" i="3"/>
  <c r="I4104" i="3"/>
  <c r="I4077" i="3"/>
  <c r="I1715" i="3"/>
  <c r="H4380" i="3"/>
  <c r="I4453" i="3"/>
  <c r="H4208" i="3"/>
  <c r="G4111" i="3"/>
  <c r="I1627" i="3"/>
  <c r="I4478" i="3"/>
  <c r="I4520" i="3"/>
  <c r="I4243" i="3"/>
  <c r="I4152" i="3"/>
  <c r="G1561" i="3"/>
  <c r="I1590" i="3"/>
  <c r="I4361" i="3"/>
  <c r="H4377" i="3"/>
  <c r="I4187" i="3"/>
  <c r="H4086" i="3"/>
  <c r="I1720" i="3"/>
  <c r="I4364" i="3"/>
  <c r="I4459" i="3"/>
  <c r="H4222" i="3"/>
  <c r="H4130" i="3"/>
  <c r="H1519" i="3"/>
  <c r="I1675" i="3"/>
  <c r="H1582" i="3"/>
  <c r="H4400" i="3"/>
  <c r="I4333" i="3"/>
  <c r="I4509" i="3"/>
  <c r="H4264" i="3"/>
  <c r="G4187" i="3"/>
  <c r="I4150" i="3"/>
  <c r="I4095" i="3"/>
  <c r="H4388" i="3"/>
  <c r="G4179" i="3"/>
  <c r="I1653" i="3"/>
  <c r="I4439" i="3"/>
  <c r="G4093" i="3"/>
  <c r="H4344" i="3"/>
  <c r="H4219" i="3"/>
  <c r="I1534" i="3"/>
  <c r="I4239" i="3"/>
  <c r="I1551" i="3"/>
  <c r="I1764" i="3"/>
  <c r="H1560" i="3"/>
  <c r="H4358" i="3"/>
  <c r="G4307" i="3"/>
  <c r="G4280" i="3"/>
  <c r="H4258" i="3"/>
  <c r="H4182" i="3"/>
  <c r="G4139" i="3"/>
  <c r="I4116" i="3"/>
  <c r="G1553" i="3"/>
  <c r="I1666" i="3"/>
  <c r="H4390" i="3"/>
  <c r="I4510" i="3"/>
  <c r="I4278" i="3"/>
  <c r="I4160" i="3"/>
  <c r="H4116" i="3"/>
  <c r="I1632" i="3"/>
  <c r="H4294" i="3"/>
  <c r="G4110" i="3"/>
  <c r="I4410" i="3"/>
  <c r="I4212" i="3"/>
  <c r="H1597" i="3"/>
  <c r="H4312" i="3"/>
  <c r="I4168" i="3"/>
  <c r="I1721" i="3"/>
  <c r="I4500" i="3"/>
  <c r="I4207" i="3"/>
  <c r="I1698" i="3"/>
  <c r="G4326" i="3"/>
  <c r="H4144" i="3"/>
  <c r="I1624" i="3"/>
  <c r="I4501" i="3"/>
  <c r="G4127" i="3"/>
  <c r="I4402" i="3"/>
  <c r="G4239" i="3"/>
  <c r="I4399" i="3"/>
  <c r="G1578" i="3"/>
  <c r="I1625" i="3"/>
  <c r="H4346" i="3"/>
  <c r="G4268" i="3"/>
  <c r="G4121" i="3"/>
  <c r="H1632" i="3"/>
  <c r="I1658" i="3"/>
  <c r="I1589" i="3"/>
  <c r="H4075" i="3"/>
  <c r="G4329" i="3"/>
  <c r="H4181" i="3"/>
  <c r="I4366" i="3"/>
  <c r="I4487" i="3"/>
  <c r="H4328" i="3"/>
  <c r="I4474" i="3"/>
  <c r="I1748" i="3"/>
  <c r="I4352" i="3"/>
  <c r="I4284" i="3"/>
  <c r="H4201" i="3"/>
  <c r="G4112" i="3"/>
  <c r="H4382" i="3"/>
  <c r="H4268" i="3"/>
  <c r="G4106" i="3"/>
  <c r="H4301" i="3"/>
  <c r="H4090" i="3"/>
  <c r="G4195" i="3"/>
  <c r="I4194" i="3"/>
  <c r="H4393" i="3"/>
  <c r="I1650" i="3"/>
  <c r="G4274" i="3"/>
  <c r="I1592" i="3"/>
  <c r="H4093" i="3"/>
  <c r="H4244" i="3"/>
  <c r="I4441" i="3"/>
  <c r="I1566" i="3"/>
  <c r="H1521" i="3"/>
  <c r="G1522" i="3"/>
  <c r="I4340" i="3"/>
  <c r="I4294" i="3"/>
  <c r="G4191" i="3"/>
  <c r="G1581" i="3"/>
  <c r="I4145" i="3"/>
  <c r="H1600" i="3"/>
  <c r="I1572" i="3"/>
  <c r="G4137" i="3"/>
  <c r="I1629" i="3"/>
  <c r="G4199" i="3"/>
  <c r="H1628" i="3"/>
  <c r="I4404" i="3"/>
  <c r="I4523" i="3"/>
  <c r="H1591" i="3"/>
  <c r="G1524" i="3"/>
  <c r="G4283" i="3"/>
  <c r="I4217" i="3"/>
  <c r="I4533" i="3"/>
  <c r="H4190" i="3"/>
  <c r="H1561" i="3"/>
  <c r="I1623" i="3"/>
  <c r="I4422" i="3"/>
  <c r="H4419" i="3"/>
  <c r="G4192" i="3"/>
  <c r="G1525" i="3"/>
  <c r="H4392" i="3"/>
  <c r="G4091" i="3"/>
  <c r="H1557" i="3"/>
  <c r="I1642" i="3"/>
  <c r="H1621" i="3"/>
  <c r="G4282" i="3"/>
  <c r="I1633" i="3"/>
  <c r="H4129" i="3"/>
  <c r="G4104" i="3"/>
  <c r="G1541" i="3"/>
  <c r="I1707" i="3"/>
  <c r="G1572" i="3"/>
  <c r="G4370" i="3"/>
  <c r="H4323" i="3"/>
  <c r="I4296" i="3"/>
  <c r="I4230" i="3"/>
  <c r="I4175" i="3"/>
  <c r="H4140" i="3"/>
  <c r="G4075" i="3"/>
  <c r="G4346" i="3"/>
  <c r="H4178" i="3"/>
  <c r="H1640" i="3"/>
  <c r="I4535" i="3"/>
  <c r="G1529" i="3"/>
  <c r="H4335" i="3"/>
  <c r="G4153" i="3"/>
  <c r="I4416" i="3"/>
  <c r="G4177" i="3"/>
  <c r="G1563" i="3"/>
  <c r="I1732" i="3"/>
  <c r="I1538" i="3"/>
  <c r="G4348" i="3"/>
  <c r="I4528" i="3"/>
  <c r="H4290" i="3"/>
  <c r="H4230" i="3"/>
  <c r="I4185" i="3"/>
  <c r="H4149" i="3"/>
  <c r="I4100" i="3"/>
  <c r="G1569" i="3"/>
  <c r="I1634" i="3"/>
  <c r="H4368" i="3"/>
  <c r="I4395" i="3"/>
  <c r="G4258" i="3"/>
  <c r="I4176" i="3"/>
  <c r="G4074" i="3"/>
  <c r="G1580" i="3"/>
  <c r="I4279" i="3"/>
  <c r="G4083" i="3"/>
  <c r="H4334" i="3"/>
  <c r="G4189" i="3"/>
  <c r="I1655" i="3"/>
  <c r="G4309" i="3"/>
  <c r="G4209" i="3"/>
  <c r="I1688" i="3"/>
  <c r="I4427" i="3"/>
  <c r="G4136" i="3"/>
  <c r="I1626" i="3"/>
  <c r="I4353" i="3"/>
  <c r="I4234" i="3"/>
  <c r="G4099" i="3"/>
  <c r="I1568" i="3"/>
  <c r="H4371" i="3"/>
  <c r="I4071" i="3"/>
  <c r="H4350" i="3"/>
  <c r="H4218" i="3"/>
  <c r="I1674" i="3"/>
  <c r="I4505" i="3"/>
  <c r="G4107" i="3"/>
  <c r="G1546" i="3"/>
  <c r="G4260" i="3"/>
  <c r="G1527" i="3"/>
  <c r="I1641" i="3"/>
  <c r="H1626" i="3"/>
  <c r="I4482" i="3"/>
  <c r="G4336" i="3"/>
  <c r="I4540" i="3"/>
  <c r="I4280" i="3"/>
  <c r="I4256" i="3"/>
  <c r="H4186" i="3"/>
  <c r="I4139" i="3"/>
  <c r="G4116" i="3"/>
  <c r="H1611" i="3"/>
  <c r="G4305" i="3"/>
  <c r="G4154" i="3"/>
  <c r="H1568" i="3"/>
  <c r="G4259" i="3"/>
  <c r="H4096" i="3"/>
  <c r="I1524" i="3"/>
  <c r="I4521" i="3"/>
  <c r="I4157" i="3"/>
  <c r="I1656" i="3"/>
  <c r="I4532" i="3"/>
  <c r="I4174" i="3"/>
  <c r="G1557" i="3"/>
  <c r="I1750" i="3"/>
  <c r="G1556" i="3"/>
  <c r="G4354" i="3"/>
  <c r="I4530" i="3"/>
  <c r="G4290" i="3"/>
  <c r="G4241" i="3"/>
  <c r="G4176" i="3"/>
  <c r="H4124" i="3"/>
  <c r="I1553" i="3"/>
  <c r="I4522" i="3"/>
  <c r="G4141" i="3"/>
  <c r="G1574" i="3"/>
  <c r="G4256" i="3"/>
  <c r="H1589" i="3"/>
  <c r="I4383" i="3"/>
  <c r="G4092" i="3"/>
  <c r="H4338" i="3"/>
  <c r="I4131" i="3"/>
  <c r="I1591" i="3"/>
  <c r="I1684" i="3"/>
  <c r="I1522" i="3"/>
  <c r="I4320" i="3"/>
  <c r="G4304" i="3"/>
  <c r="G4293" i="3"/>
  <c r="H4241" i="3"/>
  <c r="I4169" i="3"/>
  <c r="H4150" i="3"/>
  <c r="H4088" i="3"/>
  <c r="H1593" i="3"/>
  <c r="I1580" i="3"/>
  <c r="I4330" i="3"/>
  <c r="I4449" i="3"/>
  <c r="H4231" i="3"/>
  <c r="G4129" i="3"/>
  <c r="I4083" i="3"/>
  <c r="I4480" i="3"/>
  <c r="H4243" i="3"/>
  <c r="I1603" i="3"/>
  <c r="G4331" i="3"/>
  <c r="G4215" i="3"/>
  <c r="I1690" i="3"/>
  <c r="I4425" i="3"/>
  <c r="G4142" i="3"/>
  <c r="I1550" i="3"/>
  <c r="G4289" i="3"/>
  <c r="H4102" i="3"/>
  <c r="G1576" i="3"/>
  <c r="I4542" i="3"/>
  <c r="H4220" i="3"/>
  <c r="I4110" i="3"/>
  <c r="H4404" i="3"/>
  <c r="G4262" i="3"/>
  <c r="H1581" i="3"/>
  <c r="G4347" i="3"/>
  <c r="G4174" i="3"/>
  <c r="G1568" i="3"/>
  <c r="H4273" i="3"/>
  <c r="I4075" i="3"/>
  <c r="I4376" i="3"/>
  <c r="G4212" i="3"/>
  <c r="G1543" i="3"/>
  <c r="I1697" i="3"/>
  <c r="H1602" i="3"/>
  <c r="I4436" i="3"/>
  <c r="H4314" i="3"/>
  <c r="H4302" i="3"/>
  <c r="I4371" i="3"/>
  <c r="I4228" i="3"/>
  <c r="H4179" i="3"/>
  <c r="I4155" i="3"/>
  <c r="G4100" i="3"/>
  <c r="I1694" i="3"/>
  <c r="I4517" i="3"/>
  <c r="I4114" i="3"/>
  <c r="I4426" i="3"/>
  <c r="G4224" i="3"/>
  <c r="I1533" i="3"/>
  <c r="H4402" i="3"/>
  <c r="H4289" i="3"/>
  <c r="H4136" i="3"/>
  <c r="H1590" i="3"/>
  <c r="G4300" i="3"/>
  <c r="I4223" i="3"/>
  <c r="H1583" i="3"/>
  <c r="I1702" i="3"/>
  <c r="I1528" i="3"/>
  <c r="I4326" i="3"/>
  <c r="H4304" i="3"/>
  <c r="I4287" i="3"/>
  <c r="G4222" i="3"/>
  <c r="H4223" i="3"/>
  <c r="G4119" i="3"/>
  <c r="I1763" i="3"/>
  <c r="I4469" i="3"/>
  <c r="H4121" i="3"/>
  <c r="I4386" i="3"/>
  <c r="G4208" i="3"/>
  <c r="I1706" i="3"/>
  <c r="I1539" i="3"/>
  <c r="I4516" i="3"/>
  <c r="I4112" i="3"/>
  <c r="I1615" i="3"/>
  <c r="I4430" i="3"/>
  <c r="H4365" i="3"/>
  <c r="H4411" i="3"/>
  <c r="G4277" i="3"/>
  <c r="H4226" i="3"/>
  <c r="H4176" i="3"/>
  <c r="H4134" i="3"/>
  <c r="I4089" i="3"/>
  <c r="H1649" i="3"/>
  <c r="H1554" i="3"/>
  <c r="G4365" i="3"/>
  <c r="G4296" i="3"/>
  <c r="G4226" i="3"/>
  <c r="H4155" i="3"/>
  <c r="H1543" i="3"/>
  <c r="H4340" i="3"/>
  <c r="G4186" i="3"/>
  <c r="I1749" i="3"/>
  <c r="I4423" i="3"/>
  <c r="I4120" i="3"/>
  <c r="H1578" i="3"/>
  <c r="I4299" i="3"/>
  <c r="H4076" i="3"/>
  <c r="I4424" i="3"/>
  <c r="H4254" i="3"/>
  <c r="I1557" i="3"/>
  <c r="G1528" i="3"/>
  <c r="I4403" i="3"/>
  <c r="I4186" i="3"/>
  <c r="G4079" i="3"/>
  <c r="G4330" i="3"/>
  <c r="G4214" i="3"/>
  <c r="I1765" i="3"/>
  <c r="H4399" i="3"/>
  <c r="I4151" i="3"/>
  <c r="I4444" i="3"/>
  <c r="H4239" i="3"/>
  <c r="H1577" i="3"/>
  <c r="H4180" i="3"/>
  <c r="I1563" i="3"/>
  <c r="I1745" i="3"/>
  <c r="H1580" i="3"/>
  <c r="G4359" i="3"/>
  <c r="H4397" i="3"/>
  <c r="I4285" i="3"/>
  <c r="I4247" i="3"/>
  <c r="G4162" i="3"/>
  <c r="I4148" i="3"/>
  <c r="I4094" i="3"/>
  <c r="H1574" i="3"/>
  <c r="G4253" i="3"/>
  <c r="H1533" i="3"/>
  <c r="G4324" i="3"/>
  <c r="I4177" i="3"/>
  <c r="I1581" i="3"/>
  <c r="I4254" i="3"/>
  <c r="H4101" i="3"/>
  <c r="G1562" i="3"/>
  <c r="H4161" i="3"/>
  <c r="I1686" i="3"/>
  <c r="I4298" i="3"/>
  <c r="H4216" i="3"/>
  <c r="I1710" i="3"/>
  <c r="I4360" i="3"/>
  <c r="G4265" i="3"/>
  <c r="G4076" i="3"/>
  <c r="I4359" i="3"/>
  <c r="I4220" i="3"/>
  <c r="H1599" i="3"/>
  <c r="I1644" i="3"/>
  <c r="I4488" i="3"/>
  <c r="H4316" i="3"/>
  <c r="I4401" i="3"/>
  <c r="H4277" i="3"/>
  <c r="I4210" i="3"/>
  <c r="G4161" i="3"/>
  <c r="G4118" i="3"/>
  <c r="I1648" i="3"/>
  <c r="I4257" i="3"/>
  <c r="H4072" i="3"/>
  <c r="G4340" i="3"/>
  <c r="H4194" i="3"/>
  <c r="I1614" i="3"/>
  <c r="G4266" i="3"/>
  <c r="I1645" i="3"/>
  <c r="H4417" i="3"/>
  <c r="H4091" i="3"/>
  <c r="I1647" i="3"/>
  <c r="H1612" i="3"/>
  <c r="I4414" i="3"/>
  <c r="I4343" i="3"/>
  <c r="I4431" i="3"/>
  <c r="H4261" i="3"/>
  <c r="G4216" i="3"/>
  <c r="I4196" i="3"/>
  <c r="G4124" i="3"/>
  <c r="I4073" i="3"/>
  <c r="I1695" i="3"/>
  <c r="I1532" i="3"/>
  <c r="H4343" i="3"/>
  <c r="I4290" i="3"/>
  <c r="H4204" i="3"/>
  <c r="G4150" i="3"/>
  <c r="H1587" i="3"/>
  <c r="I4357" i="3"/>
  <c r="I4172" i="3"/>
  <c r="H1624" i="3"/>
  <c r="H4282" i="3"/>
  <c r="I4108" i="3"/>
  <c r="H1546" i="3"/>
  <c r="I4270" i="3"/>
  <c r="G4071" i="3"/>
  <c r="H4370" i="3"/>
  <c r="I4216" i="3"/>
  <c r="H1601" i="3"/>
  <c r="H4438" i="3"/>
  <c r="I4465" i="3"/>
  <c r="H4166" i="3"/>
  <c r="G1549" i="3"/>
  <c r="G4353" i="3"/>
  <c r="I4167" i="3"/>
  <c r="H1648" i="3"/>
  <c r="I4519" i="3"/>
  <c r="H4126" i="3"/>
  <c r="I4354" i="3"/>
  <c r="I4206" i="3"/>
  <c r="I1637" i="3"/>
  <c r="I4545" i="3"/>
  <c r="H4137" i="3"/>
  <c r="G1575" i="3"/>
  <c r="I1760" i="3"/>
  <c r="H1564" i="3"/>
  <c r="I4388" i="3"/>
  <c r="I4347" i="3"/>
  <c r="H4421" i="3"/>
  <c r="H4275" i="3"/>
  <c r="H4240" i="3"/>
  <c r="H4172" i="3"/>
  <c r="I4132" i="3"/>
  <c r="G4089" i="3"/>
  <c r="G1532" i="3"/>
  <c r="I4237" i="3"/>
  <c r="H1565" i="3"/>
  <c r="H4341" i="3"/>
  <c r="H4225" i="3"/>
  <c r="I1671" i="3"/>
  <c r="G4341" i="3"/>
  <c r="G4244" i="3"/>
  <c r="H1545" i="3"/>
  <c r="I4432" i="3"/>
  <c r="H4265" i="3"/>
  <c r="H4107" i="3"/>
  <c r="H1623" i="3"/>
  <c r="I1620" i="3"/>
  <c r="H4424" i="3"/>
  <c r="G4361" i="3"/>
  <c r="I4429" i="3"/>
  <c r="H4271" i="3"/>
  <c r="I4197" i="3"/>
  <c r="H4143" i="3"/>
  <c r="I4074" i="3"/>
  <c r="G1564" i="3"/>
  <c r="G4233" i="3"/>
  <c r="I1575" i="3"/>
  <c r="I4335" i="3"/>
  <c r="H4158" i="3"/>
  <c r="H4426" i="3"/>
  <c r="G4218" i="3"/>
  <c r="I1704" i="3"/>
  <c r="I4259" i="3"/>
  <c r="H1525" i="3"/>
  <c r="I1693" i="3"/>
  <c r="H1576" i="3"/>
  <c r="I4390" i="3"/>
  <c r="I4327" i="3"/>
  <c r="I4511" i="3"/>
  <c r="H4274" i="3"/>
  <c r="G4200" i="3"/>
  <c r="G4207" i="3"/>
  <c r="I4113" i="3"/>
  <c r="H1531" i="3"/>
  <c r="I1762" i="3"/>
  <c r="H4430" i="3"/>
  <c r="H4311" i="3"/>
  <c r="H4281" i="3"/>
  <c r="G4201" i="3"/>
  <c r="I4103" i="3"/>
  <c r="I1683" i="3"/>
  <c r="I4506" i="3"/>
  <c r="H4148" i="3"/>
  <c r="I1546" i="3"/>
  <c r="I4263" i="3"/>
  <c r="H1539" i="3"/>
  <c r="H4386" i="3"/>
  <c r="I4222" i="3"/>
  <c r="I1571" i="3"/>
  <c r="G4351" i="3"/>
  <c r="I4181" i="3"/>
  <c r="I1679" i="3"/>
  <c r="I4362" i="3"/>
  <c r="H4297" i="3"/>
  <c r="H4211" i="3"/>
  <c r="I1667" i="3"/>
  <c r="I4306" i="3"/>
  <c r="I4158" i="3"/>
  <c r="G1558" i="3"/>
  <c r="H4269" i="3"/>
  <c r="I4090" i="3"/>
  <c r="I4345" i="3"/>
  <c r="G4164" i="3"/>
  <c r="I1672" i="3"/>
  <c r="I4443" i="3"/>
  <c r="G4120" i="3"/>
  <c r="I1601" i="3"/>
  <c r="I1696" i="3"/>
  <c r="H1548" i="3"/>
  <c r="G4368" i="3"/>
  <c r="G4327" i="3"/>
  <c r="I4467" i="3"/>
  <c r="G4263" i="3"/>
  <c r="I4208" i="3"/>
  <c r="H4221" i="3"/>
  <c r="H4099" i="3"/>
  <c r="G4073" i="3"/>
  <c r="H4356" i="3"/>
  <c r="I4190" i="3"/>
  <c r="I1669" i="3"/>
  <c r="H4415" i="3"/>
  <c r="G4132" i="3"/>
  <c r="I1722" i="3"/>
  <c r="H4300" i="3"/>
  <c r="H4212" i="3"/>
  <c r="G1567" i="3"/>
  <c r="G4344" i="3"/>
  <c r="I4264" i="3"/>
  <c r="G4097" i="3"/>
  <c r="H4267" i="3"/>
  <c r="H1637" i="3"/>
  <c r="H4152" i="3"/>
  <c r="H4299" i="3"/>
  <c r="I4085" i="3"/>
  <c r="H1650" i="3"/>
  <c r="I1526" i="3"/>
  <c r="G4311" i="3"/>
  <c r="I4515" i="3"/>
  <c r="I4195" i="3"/>
  <c r="I4163" i="3"/>
  <c r="H1559" i="3"/>
  <c r="H4347" i="3"/>
  <c r="G4194" i="3"/>
  <c r="I4369" i="3"/>
  <c r="I4121" i="3"/>
  <c r="I4407" i="3"/>
  <c r="G4180" i="3"/>
  <c r="H4361" i="3"/>
  <c r="G4232" i="3"/>
  <c r="I1691" i="3"/>
  <c r="I1576" i="3"/>
  <c r="I4525" i="3"/>
  <c r="I4258" i="3"/>
  <c r="G4146" i="3"/>
  <c r="H4162" i="3"/>
  <c r="I1717" i="3"/>
  <c r="H4071" i="3"/>
  <c r="H4131" i="3"/>
  <c r="G4238" i="3"/>
  <c r="I1554" i="3"/>
  <c r="I4544" i="3"/>
  <c r="G4236" i="3"/>
  <c r="I4143" i="3"/>
  <c r="H1563" i="3"/>
  <c r="G4298" i="3"/>
  <c r="G4172" i="3"/>
  <c r="I1600" i="3"/>
  <c r="G4356" i="3"/>
  <c r="H4351" i="3"/>
  <c r="I1752" i="3"/>
  <c r="I4156" i="3"/>
  <c r="G4310" i="3"/>
  <c r="G4134" i="3"/>
  <c r="G4372" i="3"/>
  <c r="I1719" i="3"/>
  <c r="I4130" i="3"/>
  <c r="G4271" i="3"/>
  <c r="H1642" i="3"/>
  <c r="H4305" i="3"/>
  <c r="H4262" i="3"/>
  <c r="I4125" i="3"/>
  <c r="I4325" i="3"/>
  <c r="G4285" i="3"/>
  <c r="I4457" i="3"/>
  <c r="I4339" i="3"/>
  <c r="G4279" i="3"/>
  <c r="G4367" i="3"/>
  <c r="I4370" i="3"/>
  <c r="G4322" i="3"/>
  <c r="I4123" i="3"/>
  <c r="H4104" i="3"/>
  <c r="I1646" i="3"/>
  <c r="H4385" i="3"/>
  <c r="H1620" i="3"/>
  <c r="G4251" i="3"/>
  <c r="I4128" i="3"/>
  <c r="H4079" i="3"/>
  <c r="I4214" i="3"/>
  <c r="H1562" i="3"/>
  <c r="H4169" i="3"/>
  <c r="H4238" i="3"/>
  <c r="H4353" i="3"/>
  <c r="G4278" i="3"/>
  <c r="H1540" i="3"/>
  <c r="I4154" i="3"/>
  <c r="H4259" i="3"/>
  <c r="I4067" i="3"/>
  <c r="I1605" i="3"/>
  <c r="H4405" i="3"/>
  <c r="H1549" i="3"/>
  <c r="I4293" i="3"/>
  <c r="I1569" i="3"/>
  <c r="I4091" i="3"/>
  <c r="H4345" i="3"/>
  <c r="G4281" i="3"/>
  <c r="I4147" i="3"/>
  <c r="I4392" i="3"/>
  <c r="H4213" i="3"/>
  <c r="H4168" i="3"/>
  <c r="I1663" i="3"/>
  <c r="G4235" i="3"/>
  <c r="H1569" i="3"/>
  <c r="H1629" i="3"/>
  <c r="G1544" i="3"/>
  <c r="I1724" i="3"/>
  <c r="H1579" i="3"/>
  <c r="I4455" i="3"/>
  <c r="I1761" i="3"/>
  <c r="H4138" i="3"/>
  <c r="G4350" i="3"/>
  <c r="H4359" i="3"/>
  <c r="I4503" i="3"/>
  <c r="I4468" i="3"/>
  <c r="G4148" i="3"/>
  <c r="G1570" i="3"/>
  <c r="I4093" i="3"/>
  <c r="I4233" i="3"/>
  <c r="G4286" i="3"/>
  <c r="G4117" i="3"/>
  <c r="I4433" i="3"/>
  <c r="H4378" i="3"/>
  <c r="I4396" i="3"/>
  <c r="I1552" i="3"/>
  <c r="H4081" i="3"/>
  <c r="G4314" i="3"/>
  <c r="G4363" i="3"/>
  <c r="I4318" i="3"/>
  <c r="H4195" i="3"/>
  <c r="G4246" i="3"/>
  <c r="H4173" i="3"/>
  <c r="I1708" i="3"/>
  <c r="I4166" i="3"/>
  <c r="Q1578" i="3" l="1"/>
  <c r="X1578" i="3" s="1"/>
  <c r="AH1519" i="3"/>
  <c r="AJ1519" i="3" s="1"/>
  <c r="AI1519" i="3"/>
  <c r="AH1518" i="3"/>
  <c r="AI1518" i="3"/>
  <c r="V3030" i="3"/>
  <c r="Q1577" i="3"/>
  <c r="X1577" i="3" s="1"/>
  <c r="E1295" i="3"/>
  <c r="E1299" i="3"/>
  <c r="Q1521" i="3"/>
  <c r="Q1525" i="3"/>
  <c r="Q1529" i="3"/>
  <c r="Q1533" i="3"/>
  <c r="Q1537" i="3"/>
  <c r="Q1541" i="3"/>
  <c r="Q1545" i="3"/>
  <c r="X1545" i="3" s="1"/>
  <c r="Q1549" i="3"/>
  <c r="Q1553" i="3"/>
  <c r="Q1557" i="3"/>
  <c r="Q1561" i="3"/>
  <c r="Q1565" i="3"/>
  <c r="Q1573" i="3"/>
  <c r="Q1569" i="3"/>
  <c r="Q1522" i="3"/>
  <c r="X1522" i="3" s="1"/>
  <c r="Q1530" i="3"/>
  <c r="Q1538" i="3"/>
  <c r="Q1546" i="3"/>
  <c r="Q1554" i="3"/>
  <c r="Q1566" i="3"/>
  <c r="E65" i="3"/>
  <c r="E73" i="3"/>
  <c r="E93" i="3"/>
  <c r="E137" i="3"/>
  <c r="E145" i="3"/>
  <c r="E732" i="3"/>
  <c r="E1120" i="3"/>
  <c r="Q1526" i="3"/>
  <c r="Q1534" i="3"/>
  <c r="Q1542" i="3"/>
  <c r="Q1550" i="3"/>
  <c r="X1550" i="3" s="1"/>
  <c r="Q1558" i="3"/>
  <c r="Q1562" i="3"/>
  <c r="Q1570" i="3"/>
  <c r="Q1574" i="3"/>
  <c r="E41" i="3"/>
  <c r="E49" i="3"/>
  <c r="E81" i="3"/>
  <c r="Q1519" i="3"/>
  <c r="X1519" i="3" s="1"/>
  <c r="Q1523" i="3"/>
  <c r="Q1527" i="3"/>
  <c r="Q1531" i="3"/>
  <c r="Q1535" i="3"/>
  <c r="Q1539" i="3"/>
  <c r="Q1543" i="3"/>
  <c r="Q1547" i="3"/>
  <c r="Q1551" i="3"/>
  <c r="X1551" i="3" s="1"/>
  <c r="Q1555" i="3"/>
  <c r="Q1559" i="3"/>
  <c r="Q1563" i="3"/>
  <c r="Q1567" i="3"/>
  <c r="Q1571" i="3"/>
  <c r="Q1575" i="3"/>
  <c r="Q1520" i="3"/>
  <c r="Q1524" i="3"/>
  <c r="X1524" i="3" s="1"/>
  <c r="Q1528" i="3"/>
  <c r="Q1532" i="3"/>
  <c r="Q1536" i="3"/>
  <c r="Q1540" i="3"/>
  <c r="Q1544" i="3"/>
  <c r="Q1548" i="3"/>
  <c r="Q1552" i="3"/>
  <c r="Q1556" i="3"/>
  <c r="X1556" i="3" s="1"/>
  <c r="Q1560" i="3"/>
  <c r="Q1564" i="3"/>
  <c r="Q1568" i="3"/>
  <c r="X1568" i="3" s="1"/>
  <c r="Q1572" i="3"/>
  <c r="Q1576" i="3"/>
  <c r="E589" i="3"/>
  <c r="E617" i="3"/>
  <c r="E621" i="3"/>
  <c r="E1257" i="3"/>
  <c r="E266" i="3"/>
  <c r="E338" i="3"/>
  <c r="E354" i="3"/>
  <c r="E386" i="3"/>
  <c r="E731" i="3"/>
  <c r="E843" i="3"/>
  <c r="E90" i="3"/>
  <c r="E250" i="3"/>
  <c r="E350" i="3"/>
  <c r="E374" i="3"/>
  <c r="E382" i="3"/>
  <c r="E390" i="3"/>
  <c r="E398" i="3"/>
  <c r="E683" i="3"/>
  <c r="E1200" i="3"/>
  <c r="E1220" i="3"/>
  <c r="E1248" i="3"/>
  <c r="E1408" i="3"/>
  <c r="E661" i="3"/>
  <c r="E673" i="3"/>
  <c r="E689" i="3"/>
  <c r="E713" i="3"/>
  <c r="E725" i="3"/>
  <c r="E729" i="3"/>
  <c r="E766" i="3"/>
  <c r="E786" i="3"/>
  <c r="E850" i="3"/>
  <c r="E906" i="3"/>
  <c r="E914" i="3"/>
  <c r="E929" i="3"/>
  <c r="E1017" i="3"/>
  <c r="E1025" i="3"/>
  <c r="E402" i="3"/>
  <c r="E510" i="3"/>
  <c r="E590" i="3"/>
  <c r="E618" i="3"/>
  <c r="E1121" i="3"/>
  <c r="E1178" i="3"/>
  <c r="E1186" i="3"/>
  <c r="E1210" i="3"/>
  <c r="E1317" i="3"/>
  <c r="E52" i="3"/>
  <c r="E84" i="3"/>
  <c r="E108" i="3"/>
  <c r="E248" i="3"/>
  <c r="E280" i="3"/>
  <c r="E1371" i="3"/>
  <c r="E56" i="3"/>
  <c r="E88" i="3"/>
  <c r="E228" i="3"/>
  <c r="E268" i="3"/>
  <c r="E1028" i="3"/>
  <c r="E1060" i="3"/>
  <c r="E1084" i="3"/>
  <c r="E1125" i="3"/>
  <c r="E1157" i="3"/>
  <c r="E1169" i="3"/>
  <c r="E1265" i="3"/>
  <c r="E1412" i="3"/>
  <c r="E1472" i="3"/>
  <c r="E938" i="3"/>
  <c r="E974" i="3"/>
  <c r="E1341" i="3"/>
  <c r="E1163" i="3"/>
  <c r="E1190" i="3"/>
  <c r="E1251" i="3"/>
  <c r="E1278" i="3"/>
  <c r="E1409" i="3"/>
  <c r="E1433" i="3"/>
  <c r="E1453" i="3"/>
  <c r="E1498" i="3"/>
  <c r="E1173" i="3"/>
  <c r="E1416" i="3"/>
  <c r="E79" i="3"/>
  <c r="E979" i="3"/>
  <c r="E1354" i="3"/>
  <c r="E1366" i="3"/>
  <c r="E1374" i="3"/>
  <c r="E1382" i="3"/>
  <c r="E1398" i="3"/>
  <c r="E1402" i="3"/>
  <c r="E1129" i="3"/>
  <c r="E1464" i="3"/>
  <c r="E1508" i="3"/>
  <c r="E47" i="3"/>
  <c r="E164" i="3"/>
  <c r="E1168" i="3"/>
  <c r="E1308" i="3"/>
  <c r="E39" i="3"/>
  <c r="E71" i="3"/>
  <c r="E942" i="3"/>
  <c r="E253" i="3"/>
  <c r="E261" i="3"/>
  <c r="E269" i="3"/>
  <c r="E281" i="3"/>
  <c r="E301" i="3"/>
  <c r="E389" i="3"/>
  <c r="E405" i="3"/>
  <c r="E741" i="3"/>
  <c r="E752" i="3"/>
  <c r="E760" i="3"/>
  <c r="E797" i="3"/>
  <c r="E836" i="3"/>
  <c r="E852" i="3"/>
  <c r="E856" i="3"/>
  <c r="E864" i="3"/>
  <c r="E892" i="3"/>
  <c r="E921" i="3"/>
  <c r="E941" i="3"/>
  <c r="E1117" i="3"/>
  <c r="E1364" i="3"/>
  <c r="E1031" i="3"/>
  <c r="E1051" i="3"/>
  <c r="E1103" i="3"/>
  <c r="E1241" i="3"/>
  <c r="E1261" i="3"/>
  <c r="E1312" i="3"/>
  <c r="E1359" i="3"/>
  <c r="E1430" i="3"/>
  <c r="E1442" i="3"/>
  <c r="E1481" i="3"/>
  <c r="E658" i="3"/>
  <c r="E686" i="3"/>
  <c r="E702" i="3"/>
  <c r="E944" i="3"/>
  <c r="E972" i="3"/>
  <c r="G1291" i="3"/>
  <c r="E1288" i="3"/>
  <c r="E1410" i="3"/>
  <c r="E599" i="3"/>
  <c r="E607" i="3"/>
  <c r="E805" i="3"/>
  <c r="E813" i="3"/>
  <c r="E821" i="3"/>
  <c r="E841" i="3"/>
  <c r="E169" i="3"/>
  <c r="E172" i="3"/>
  <c r="E181" i="3"/>
  <c r="E189" i="3"/>
  <c r="E201" i="3"/>
  <c r="E209" i="3"/>
  <c r="E213" i="3"/>
  <c r="E316" i="3"/>
  <c r="E320" i="3"/>
  <c r="E324" i="3"/>
  <c r="E357" i="3"/>
  <c r="E957" i="3"/>
  <c r="E980" i="3"/>
  <c r="E984" i="3"/>
  <c r="E988" i="3"/>
  <c r="E1012" i="3"/>
  <c r="E1289" i="3"/>
  <c r="E1294" i="3"/>
  <c r="E1348" i="3"/>
  <c r="E1454" i="3"/>
  <c r="E1509" i="3"/>
  <c r="E976" i="3"/>
  <c r="E36" i="3"/>
  <c r="E231" i="3"/>
  <c r="E287" i="3"/>
  <c r="E674" i="3"/>
  <c r="E698" i="3"/>
  <c r="E706" i="3"/>
  <c r="E987" i="3"/>
  <c r="E1272" i="3"/>
  <c r="E1292" i="3"/>
  <c r="E1327" i="3"/>
  <c r="E1351" i="3"/>
  <c r="E132" i="3"/>
  <c r="E140" i="3"/>
  <c r="E603" i="3"/>
  <c r="E611" i="3"/>
  <c r="E801" i="3"/>
  <c r="E809" i="3"/>
  <c r="E825" i="3"/>
  <c r="E101" i="3"/>
  <c r="E117" i="3"/>
  <c r="E125" i="3"/>
  <c r="E476" i="3"/>
  <c r="E500" i="3"/>
  <c r="E866" i="3"/>
  <c r="E922" i="3"/>
  <c r="E973" i="3"/>
  <c r="E1040" i="3"/>
  <c r="E1044" i="3"/>
  <c r="E1048" i="3"/>
  <c r="E1076" i="3"/>
  <c r="E1088" i="3"/>
  <c r="E1096" i="3"/>
  <c r="E1100" i="3"/>
  <c r="E1135" i="3"/>
  <c r="E1147" i="3"/>
  <c r="E1218" i="3"/>
  <c r="E1222" i="3"/>
  <c r="E1226" i="3"/>
  <c r="E1230" i="3"/>
  <c r="E1297" i="3"/>
  <c r="E1372" i="3"/>
  <c r="E1388" i="3"/>
  <c r="E1392" i="3"/>
  <c r="E167" i="3"/>
  <c r="E175" i="3"/>
  <c r="E199" i="3"/>
  <c r="E310" i="3"/>
  <c r="E322" i="3"/>
  <c r="H895" i="3"/>
  <c r="E998" i="3"/>
  <c r="E1271" i="3"/>
  <c r="E1283" i="3"/>
  <c r="E1287" i="3"/>
  <c r="E1291" i="3"/>
  <c r="E103" i="3"/>
  <c r="E123" i="3"/>
  <c r="E135" i="3"/>
  <c r="E410" i="3"/>
  <c r="E449" i="3"/>
  <c r="E453" i="3"/>
  <c r="E481" i="3"/>
  <c r="E502" i="3"/>
  <c r="E598" i="3"/>
  <c r="E606" i="3"/>
  <c r="E728" i="3"/>
  <c r="E783" i="3"/>
  <c r="E791" i="3"/>
  <c r="E899" i="3"/>
  <c r="E1030" i="3"/>
  <c r="E1033" i="3"/>
  <c r="E1057" i="3"/>
  <c r="E1061" i="3"/>
  <c r="E1077" i="3"/>
  <c r="E1081" i="3"/>
  <c r="E1093" i="3"/>
  <c r="E1105" i="3"/>
  <c r="E1109" i="3"/>
  <c r="E1128" i="3"/>
  <c r="E1132" i="3"/>
  <c r="E1153" i="3"/>
  <c r="E1164" i="3"/>
  <c r="E1172" i="3"/>
  <c r="E1189" i="3"/>
  <c r="E1232" i="3"/>
  <c r="E1240" i="3"/>
  <c r="E1314" i="3"/>
  <c r="E1420" i="3"/>
  <c r="E1425" i="3"/>
  <c r="E1429" i="3"/>
  <c r="E1468" i="3"/>
  <c r="E1008" i="3"/>
  <c r="E44" i="3"/>
  <c r="E68" i="3"/>
  <c r="E1253" i="3"/>
  <c r="E1254" i="3"/>
  <c r="E446" i="3"/>
  <c r="E1041" i="3"/>
  <c r="E1307" i="3"/>
  <c r="E1330" i="3"/>
  <c r="E1107" i="3"/>
  <c r="E1108" i="3"/>
  <c r="H863" i="3"/>
  <c r="E803" i="3"/>
  <c r="E802" i="3"/>
  <c r="E834" i="3"/>
  <c r="E1256" i="3"/>
  <c r="E251" i="3"/>
  <c r="E985" i="3"/>
  <c r="E240" i="3"/>
  <c r="E332" i="3"/>
  <c r="E749" i="3"/>
  <c r="E1074" i="3"/>
  <c r="E1075" i="3"/>
  <c r="E1137" i="3"/>
  <c r="E1136" i="3"/>
  <c r="E1144" i="3"/>
  <c r="E359" i="3"/>
  <c r="E422" i="3"/>
  <c r="E434" i="3"/>
  <c r="E635" i="3"/>
  <c r="E154" i="3"/>
  <c r="E197" i="3"/>
  <c r="E221" i="3"/>
  <c r="E229" i="3"/>
  <c r="E283" i="3"/>
  <c r="E506" i="3"/>
  <c r="E593" i="3"/>
  <c r="E707" i="3"/>
  <c r="E769" i="3"/>
  <c r="E777" i="3"/>
  <c r="E901" i="3"/>
  <c r="E989" i="3"/>
  <c r="E1001" i="3"/>
  <c r="E1064" i="3"/>
  <c r="E1072" i="3"/>
  <c r="E1112" i="3"/>
  <c r="E1141" i="3"/>
  <c r="E1148" i="3"/>
  <c r="E1182" i="3"/>
  <c r="E1197" i="3"/>
  <c r="E1342" i="3"/>
  <c r="E1399" i="3"/>
  <c r="E26" i="3"/>
  <c r="E42" i="3"/>
  <c r="E59" i="3"/>
  <c r="E105" i="3"/>
  <c r="E143" i="3"/>
  <c r="E148" i="3"/>
  <c r="E190" i="3"/>
  <c r="E210" i="3"/>
  <c r="E218" i="3"/>
  <c r="E222" i="3"/>
  <c r="E234" i="3"/>
  <c r="E285" i="3"/>
  <c r="E362" i="3"/>
  <c r="E428" i="3"/>
  <c r="E432" i="3"/>
  <c r="E503" i="3"/>
  <c r="E507" i="3"/>
  <c r="E637" i="3"/>
  <c r="E654" i="3"/>
  <c r="E739" i="3"/>
  <c r="E804" i="3"/>
  <c r="E808" i="3"/>
  <c r="E812" i="3"/>
  <c r="E816" i="3"/>
  <c r="E937" i="3"/>
  <c r="E1009" i="3"/>
  <c r="E1069" i="3"/>
  <c r="E1080" i="3"/>
  <c r="E1124" i="3"/>
  <c r="E1214" i="3"/>
  <c r="E1217" i="3"/>
  <c r="E1236" i="3"/>
  <c r="E1329" i="3"/>
  <c r="E1358" i="3"/>
  <c r="E1369" i="3"/>
  <c r="E1400" i="3"/>
  <c r="E196" i="3"/>
  <c r="E236" i="3"/>
  <c r="E631" i="3"/>
  <c r="E37" i="3"/>
  <c r="E53" i="3"/>
  <c r="E742" i="3"/>
  <c r="E773" i="3"/>
  <c r="E1034" i="3"/>
  <c r="E1053" i="3"/>
  <c r="E1094" i="3"/>
  <c r="E74" i="3"/>
  <c r="E91" i="3"/>
  <c r="E129" i="3"/>
  <c r="E180" i="3"/>
  <c r="E288" i="3"/>
  <c r="E293" i="3"/>
  <c r="E511" i="3"/>
  <c r="E1013" i="3"/>
  <c r="E1032" i="3"/>
  <c r="E1058" i="3"/>
  <c r="E1073" i="3"/>
  <c r="E1106" i="3"/>
  <c r="E1162" i="3"/>
  <c r="E1221" i="3"/>
  <c r="E1245" i="3"/>
  <c r="E1262" i="3"/>
  <c r="E1273" i="3"/>
  <c r="E1393" i="3"/>
  <c r="E1434" i="3"/>
  <c r="E106" i="3"/>
  <c r="E379" i="3"/>
  <c r="E639" i="3"/>
  <c r="E647" i="3"/>
  <c r="E655" i="3"/>
  <c r="E722" i="3"/>
  <c r="E745" i="3"/>
  <c r="E784" i="3"/>
  <c r="G863" i="3"/>
  <c r="E861" i="3"/>
  <c r="E908" i="3"/>
  <c r="E981" i="3"/>
  <c r="E1011" i="3"/>
  <c r="E1037" i="3"/>
  <c r="E1056" i="3"/>
  <c r="E1140" i="3"/>
  <c r="E1181" i="3"/>
  <c r="E1215" i="3"/>
  <c r="E1234" i="3"/>
  <c r="E1380" i="3"/>
  <c r="E1413" i="3"/>
  <c r="E1466" i="3"/>
  <c r="E29" i="3"/>
  <c r="E76" i="3"/>
  <c r="E114" i="3"/>
  <c r="E165" i="3"/>
  <c r="E306" i="3"/>
  <c r="E317" i="3"/>
  <c r="E336" i="3"/>
  <c r="E340" i="3"/>
  <c r="E348" i="3"/>
  <c r="E466" i="3"/>
  <c r="E498" i="3"/>
  <c r="E608" i="3"/>
  <c r="E659" i="3"/>
  <c r="E667" i="3"/>
  <c r="E691" i="3"/>
  <c r="E695" i="3"/>
  <c r="E699" i="3"/>
  <c r="E703" i="3"/>
  <c r="E761" i="3"/>
  <c r="E788" i="3"/>
  <c r="E851" i="3"/>
  <c r="E951" i="3"/>
  <c r="E1023" i="3"/>
  <c r="E1097" i="3"/>
  <c r="E1119" i="3"/>
  <c r="E1133" i="3"/>
  <c r="E1185" i="3"/>
  <c r="E1223" i="3"/>
  <c r="E1255" i="3"/>
  <c r="E1282" i="3"/>
  <c r="E1315" i="3"/>
  <c r="E1406" i="3"/>
  <c r="E1474" i="3"/>
  <c r="E1506" i="3"/>
  <c r="E157" i="3"/>
  <c r="E204" i="3"/>
  <c r="E363" i="3"/>
  <c r="E61" i="3"/>
  <c r="E100" i="3"/>
  <c r="E111" i="3"/>
  <c r="E116" i="3"/>
  <c r="E120" i="3"/>
  <c r="E178" i="3"/>
  <c r="E186" i="3"/>
  <c r="E245" i="3"/>
  <c r="E257" i="3"/>
  <c r="E260" i="3"/>
  <c r="E265" i="3"/>
  <c r="E291" i="3"/>
  <c r="E300" i="3"/>
  <c r="E303" i="3"/>
  <c r="E333" i="3"/>
  <c r="E404" i="3"/>
  <c r="E487" i="3"/>
  <c r="E491" i="3"/>
  <c r="E495" i="3"/>
  <c r="E514" i="3"/>
  <c r="E583" i="3"/>
  <c r="E684" i="3"/>
  <c r="E693" i="3"/>
  <c r="E696" i="3"/>
  <c r="E700" i="3"/>
  <c r="E750" i="3"/>
  <c r="E883" i="3"/>
  <c r="E891" i="3"/>
  <c r="E940" i="3"/>
  <c r="E986" i="3"/>
  <c r="E1024" i="3"/>
  <c r="E1047" i="3"/>
  <c r="E1091" i="3"/>
  <c r="E1099" i="3"/>
  <c r="E1145" i="3"/>
  <c r="E1152" i="3"/>
  <c r="E1156" i="3"/>
  <c r="E1160" i="3"/>
  <c r="E1175" i="3"/>
  <c r="E1201" i="3"/>
  <c r="E1276" i="3"/>
  <c r="E1396" i="3"/>
  <c r="E1422" i="3"/>
  <c r="E1438" i="3"/>
  <c r="E1504" i="3"/>
  <c r="I276" i="3"/>
  <c r="I320" i="3"/>
  <c r="E1363" i="3"/>
  <c r="E1362" i="3"/>
  <c r="I273" i="3"/>
  <c r="G574" i="3"/>
  <c r="E597" i="3"/>
  <c r="E811" i="3"/>
  <c r="E810" i="3"/>
  <c r="E1267" i="3"/>
  <c r="E1266" i="3"/>
  <c r="E58" i="3"/>
  <c r="E158" i="3"/>
  <c r="H336" i="3"/>
  <c r="E484" i="3"/>
  <c r="E496" i="3"/>
  <c r="E217" i="3"/>
  <c r="E216" i="3"/>
  <c r="E413" i="3"/>
  <c r="E414" i="3"/>
  <c r="H819" i="3"/>
  <c r="G906" i="3"/>
  <c r="E859" i="3"/>
  <c r="E858" i="3"/>
  <c r="I275" i="3"/>
  <c r="E85" i="3"/>
  <c r="E122" i="3"/>
  <c r="E133" i="3"/>
  <c r="E153" i="3"/>
  <c r="E152" i="3"/>
  <c r="G438" i="3"/>
  <c r="E477" i="3"/>
  <c r="E113" i="3"/>
  <c r="E112" i="3"/>
  <c r="E177" i="3"/>
  <c r="E176" i="3"/>
  <c r="G559" i="3"/>
  <c r="E273" i="3"/>
  <c r="E262" i="3"/>
  <c r="E263" i="3"/>
  <c r="E488" i="3"/>
  <c r="E595" i="3"/>
  <c r="E594" i="3"/>
  <c r="H1364" i="3"/>
  <c r="H324" i="3"/>
  <c r="E781" i="3"/>
  <c r="E782" i="3"/>
  <c r="E97" i="3"/>
  <c r="E48" i="3"/>
  <c r="E418" i="3"/>
  <c r="E705" i="3"/>
  <c r="G776" i="3"/>
  <c r="E1035" i="3"/>
  <c r="E1036" i="3"/>
  <c r="E1116" i="3"/>
  <c r="E28" i="3"/>
  <c r="E27" i="3"/>
  <c r="E25" i="3"/>
  <c r="E24" i="3"/>
  <c r="E220" i="3"/>
  <c r="E219" i="3"/>
  <c r="E69" i="3"/>
  <c r="E492" i="3"/>
  <c r="E609" i="3"/>
  <c r="E881" i="3"/>
  <c r="E882" i="3"/>
  <c r="I294" i="3"/>
  <c r="E156" i="3"/>
  <c r="E155" i="3"/>
  <c r="E30" i="3"/>
  <c r="I415" i="3"/>
  <c r="I524" i="3"/>
  <c r="G398" i="3"/>
  <c r="G1063" i="3"/>
  <c r="E70" i="3"/>
  <c r="E102" i="3"/>
  <c r="E134" i="3"/>
  <c r="H371" i="3"/>
  <c r="E289" i="3"/>
  <c r="H458" i="3"/>
  <c r="E451" i="3"/>
  <c r="E687" i="3"/>
  <c r="H933" i="3"/>
  <c r="G889" i="3"/>
  <c r="G926" i="3"/>
  <c r="G1065" i="3"/>
  <c r="G1076" i="3"/>
  <c r="I304" i="3"/>
  <c r="I337" i="3"/>
  <c r="I340" i="3"/>
  <c r="E193" i="3"/>
  <c r="E33" i="3"/>
  <c r="E50" i="3"/>
  <c r="E82" i="3"/>
  <c r="E146" i="3"/>
  <c r="E161" i="3"/>
  <c r="H328" i="3"/>
  <c r="E207" i="3"/>
  <c r="E212" i="3"/>
  <c r="E241" i="3"/>
  <c r="H428" i="3"/>
  <c r="E325" i="3"/>
  <c r="E335" i="3"/>
  <c r="E366" i="3"/>
  <c r="H799" i="3"/>
  <c r="I924" i="3"/>
  <c r="E719" i="3"/>
  <c r="G898" i="3"/>
  <c r="E837" i="3"/>
  <c r="E1016" i="3"/>
  <c r="E1020" i="3"/>
  <c r="G1103" i="3"/>
  <c r="E1158" i="3"/>
  <c r="E1244" i="3"/>
  <c r="E188" i="3"/>
  <c r="E187" i="3"/>
  <c r="H342" i="3"/>
  <c r="E318" i="3"/>
  <c r="E372" i="3"/>
  <c r="E373" i="3"/>
  <c r="E454" i="3"/>
  <c r="E504" i="3"/>
  <c r="E628" i="3"/>
  <c r="E648" i="3"/>
  <c r="E718" i="3"/>
  <c r="E770" i="3"/>
  <c r="E774" i="3"/>
  <c r="G887" i="3"/>
  <c r="E919" i="3"/>
  <c r="E954" i="3"/>
  <c r="E962" i="3"/>
  <c r="E970" i="3"/>
  <c r="E977" i="3"/>
  <c r="E978" i="3"/>
  <c r="E1059" i="3"/>
  <c r="E1095" i="3"/>
  <c r="E1212" i="3"/>
  <c r="E1213" i="3"/>
  <c r="E1216" i="3"/>
  <c r="E1319" i="3"/>
  <c r="E1318" i="3"/>
  <c r="E1367" i="3"/>
  <c r="E1375" i="3"/>
  <c r="E38" i="3"/>
  <c r="E45" i="3"/>
  <c r="E57" i="3"/>
  <c r="E60" i="3"/>
  <c r="E62" i="3"/>
  <c r="E89" i="3"/>
  <c r="E92" i="3"/>
  <c r="E94" i="3"/>
  <c r="E121" i="3"/>
  <c r="E124" i="3"/>
  <c r="E126" i="3"/>
  <c r="E166" i="3"/>
  <c r="E173" i="3"/>
  <c r="E185" i="3"/>
  <c r="E184" i="3"/>
  <c r="E202" i="3"/>
  <c r="E225" i="3"/>
  <c r="E242" i="3"/>
  <c r="H405" i="3"/>
  <c r="E304" i="3"/>
  <c r="E311" i="3"/>
  <c r="I568" i="3"/>
  <c r="E326" i="3"/>
  <c r="E346" i="3"/>
  <c r="E423" i="3"/>
  <c r="E427" i="3"/>
  <c r="E431" i="3"/>
  <c r="G519" i="3"/>
  <c r="E470" i="3"/>
  <c r="E474" i="3"/>
  <c r="E485" i="3"/>
  <c r="E489" i="3"/>
  <c r="E497" i="3"/>
  <c r="E751" i="3"/>
  <c r="E875" i="3"/>
  <c r="E874" i="3"/>
  <c r="E893" i="3"/>
  <c r="G961" i="3"/>
  <c r="E992" i="3"/>
  <c r="E1052" i="3"/>
  <c r="G1124" i="3"/>
  <c r="I1393" i="3"/>
  <c r="E1206" i="3"/>
  <c r="E1205" i="3"/>
  <c r="E1224" i="3"/>
  <c r="E1286" i="3"/>
  <c r="E1421" i="3"/>
  <c r="E1470" i="3"/>
  <c r="E77" i="3"/>
  <c r="E109" i="3"/>
  <c r="E141" i="3"/>
  <c r="E149" i="3"/>
  <c r="E239" i="3"/>
  <c r="E278" i="3"/>
  <c r="E334" i="3"/>
  <c r="E365" i="3"/>
  <c r="E625" i="3"/>
  <c r="E626" i="3"/>
  <c r="G824" i="3"/>
  <c r="G1113" i="3"/>
  <c r="E1179" i="3"/>
  <c r="E1180" i="3"/>
  <c r="I270" i="3"/>
  <c r="E233" i="3"/>
  <c r="E244" i="3"/>
  <c r="E272" i="3"/>
  <c r="E282" i="3"/>
  <c r="E313" i="3"/>
  <c r="E312" i="3"/>
  <c r="E420" i="3"/>
  <c r="E421" i="3"/>
  <c r="E817" i="3"/>
  <c r="E818" i="3"/>
  <c r="E890" i="3"/>
  <c r="H1234" i="3"/>
  <c r="G1167" i="3"/>
  <c r="E1161" i="3"/>
  <c r="E1177" i="3"/>
  <c r="E1176" i="3"/>
  <c r="E1280" i="3"/>
  <c r="E1281" i="3"/>
  <c r="E138" i="3"/>
  <c r="I404" i="3"/>
  <c r="E170" i="3"/>
  <c r="E198" i="3"/>
  <c r="E205" i="3"/>
  <c r="E230" i="3"/>
  <c r="E237" i="3"/>
  <c r="E249" i="3"/>
  <c r="E252" i="3"/>
  <c r="E254" i="3"/>
  <c r="G330" i="3"/>
  <c r="E277" i="3"/>
  <c r="E290" i="3"/>
  <c r="E294" i="3"/>
  <c r="E309" i="3"/>
  <c r="E323" i="3"/>
  <c r="E330" i="3"/>
  <c r="E356" i="3"/>
  <c r="E394" i="3"/>
  <c r="E397" i="3"/>
  <c r="E438" i="3"/>
  <c r="E442" i="3"/>
  <c r="E458" i="3"/>
  <c r="E480" i="3"/>
  <c r="I721" i="3"/>
  <c r="E499" i="3"/>
  <c r="E596" i="3"/>
  <c r="G700" i="3"/>
  <c r="E662" i="3"/>
  <c r="E666" i="3"/>
  <c r="E677" i="3"/>
  <c r="E688" i="3"/>
  <c r="E743" i="3"/>
  <c r="E762" i="3"/>
  <c r="E795" i="3"/>
  <c r="G873" i="3"/>
  <c r="E820" i="3"/>
  <c r="E824" i="3"/>
  <c r="E828" i="3"/>
  <c r="E832" i="3"/>
  <c r="E900" i="3"/>
  <c r="G1041" i="3"/>
  <c r="E993" i="3"/>
  <c r="E1065" i="3"/>
  <c r="E1104" i="3"/>
  <c r="E1192" i="3"/>
  <c r="E1196" i="3"/>
  <c r="E1225" i="3"/>
  <c r="G1308" i="3"/>
  <c r="E1373" i="3"/>
  <c r="E1477" i="3"/>
  <c r="E1476" i="3"/>
  <c r="E1480" i="3"/>
  <c r="R1640" i="3"/>
  <c r="E1520" i="3"/>
  <c r="E1519" i="3"/>
  <c r="E307" i="3"/>
  <c r="E314" i="3"/>
  <c r="H492" i="3"/>
  <c r="E391" i="3"/>
  <c r="E395" i="3"/>
  <c r="E406" i="3"/>
  <c r="E444" i="3"/>
  <c r="E455" i="3"/>
  <c r="E459" i="3"/>
  <c r="E463" i="3"/>
  <c r="E478" i="3"/>
  <c r="E508" i="3"/>
  <c r="E515" i="3"/>
  <c r="E519" i="3"/>
  <c r="E523" i="3"/>
  <c r="E527" i="3"/>
  <c r="E531" i="3"/>
  <c r="E535" i="3"/>
  <c r="E539" i="3"/>
  <c r="E543" i="3"/>
  <c r="E547" i="3"/>
  <c r="E551" i="3"/>
  <c r="E555" i="3"/>
  <c r="E559" i="3"/>
  <c r="E563" i="3"/>
  <c r="E567" i="3"/>
  <c r="E571" i="3"/>
  <c r="E575" i="3"/>
  <c r="E579" i="3"/>
  <c r="E587" i="3"/>
  <c r="E605" i="3"/>
  <c r="E622" i="3"/>
  <c r="E627" i="3"/>
  <c r="E657" i="3"/>
  <c r="G772" i="3"/>
  <c r="E723" i="3"/>
  <c r="E730" i="3"/>
  <c r="G879" i="3"/>
  <c r="E827" i="3"/>
  <c r="E826" i="3"/>
  <c r="G933" i="3"/>
  <c r="E909" i="3"/>
  <c r="I1100" i="3"/>
  <c r="I1218" i="3"/>
  <c r="E1010" i="3"/>
  <c r="E1078" i="3"/>
  <c r="E1092" i="3"/>
  <c r="E1130" i="3"/>
  <c r="E1131" i="3"/>
  <c r="E1198" i="3"/>
  <c r="E1227" i="3"/>
  <c r="E1277" i="3"/>
  <c r="E1346" i="3"/>
  <c r="E1390" i="3"/>
  <c r="E1486" i="3"/>
  <c r="E1490" i="3"/>
  <c r="E1494" i="3"/>
  <c r="E1502" i="3"/>
  <c r="R1638" i="3"/>
  <c r="E343" i="3"/>
  <c r="E347" i="3"/>
  <c r="E358" i="3"/>
  <c r="E381" i="3"/>
  <c r="E388" i="3"/>
  <c r="H522" i="3"/>
  <c r="E426" i="3"/>
  <c r="E433" i="3"/>
  <c r="E448" i="3"/>
  <c r="E452" i="3"/>
  <c r="E482" i="3"/>
  <c r="E490" i="3"/>
  <c r="E505" i="3"/>
  <c r="E512" i="3"/>
  <c r="E591" i="3"/>
  <c r="E602" i="3"/>
  <c r="E619" i="3"/>
  <c r="E634" i="3"/>
  <c r="E638" i="3"/>
  <c r="G711" i="3"/>
  <c r="E668" i="3"/>
  <c r="E690" i="3"/>
  <c r="E757" i="3"/>
  <c r="E768" i="3"/>
  <c r="E789" i="3"/>
  <c r="G910" i="3"/>
  <c r="E853" i="3"/>
  <c r="E857" i="3"/>
  <c r="E868" i="3"/>
  <c r="E872" i="3"/>
  <c r="E918" i="3"/>
  <c r="E943" i="3"/>
  <c r="E963" i="3"/>
  <c r="E967" i="3"/>
  <c r="G1068" i="3"/>
  <c r="E1089" i="3"/>
  <c r="E1113" i="3"/>
  <c r="E1159" i="3"/>
  <c r="E1202" i="3"/>
  <c r="E1260" i="3"/>
  <c r="E1302" i="3"/>
  <c r="E1303" i="3"/>
  <c r="E1324" i="3"/>
  <c r="G1347" i="3"/>
  <c r="E1437" i="3"/>
  <c r="E1441" i="3"/>
  <c r="E1510" i="3"/>
  <c r="E1514" i="3"/>
  <c r="G322" i="3"/>
  <c r="E286" i="3"/>
  <c r="G366" i="3"/>
  <c r="E329" i="3"/>
  <c r="G427" i="3"/>
  <c r="E370" i="3"/>
  <c r="E411" i="3"/>
  <c r="G487" i="3"/>
  <c r="E456" i="3"/>
  <c r="E460" i="3"/>
  <c r="E464" i="3"/>
  <c r="E509" i="3"/>
  <c r="E516" i="3"/>
  <c r="E520" i="3"/>
  <c r="E524" i="3"/>
  <c r="E528" i="3"/>
  <c r="E532" i="3"/>
  <c r="E536" i="3"/>
  <c r="E540" i="3"/>
  <c r="E544" i="3"/>
  <c r="E548" i="3"/>
  <c r="E552" i="3"/>
  <c r="E556" i="3"/>
  <c r="E560" i="3"/>
  <c r="E564" i="3"/>
  <c r="E568" i="3"/>
  <c r="E572" i="3"/>
  <c r="E576" i="3"/>
  <c r="E580" i="3"/>
  <c r="E584" i="3"/>
  <c r="E588" i="3"/>
  <c r="E623" i="3"/>
  <c r="E746" i="3"/>
  <c r="E765" i="3"/>
  <c r="G871" i="3"/>
  <c r="E842" i="3"/>
  <c r="E933" i="3"/>
  <c r="E975" i="3"/>
  <c r="E996" i="3"/>
  <c r="E1000" i="3"/>
  <c r="E1004" i="3"/>
  <c r="E1068" i="3"/>
  <c r="E1079" i="3"/>
  <c r="E1264" i="3"/>
  <c r="E1333" i="3"/>
  <c r="E1332" i="3"/>
  <c r="E1343" i="3"/>
  <c r="E1347" i="3"/>
  <c r="E1499" i="3"/>
  <c r="E620" i="3"/>
  <c r="H753" i="3"/>
  <c r="E651" i="3"/>
  <c r="E664" i="3"/>
  <c r="E675" i="3"/>
  <c r="E679" i="3"/>
  <c r="E694" i="3"/>
  <c r="E726" i="3"/>
  <c r="E748" i="3"/>
  <c r="E776" i="3"/>
  <c r="E787" i="3"/>
  <c r="E793" i="3"/>
  <c r="E800" i="3"/>
  <c r="E835" i="3"/>
  <c r="E845" i="3"/>
  <c r="E849" i="3"/>
  <c r="E860" i="3"/>
  <c r="E885" i="3"/>
  <c r="E889" i="3"/>
  <c r="E910" i="3"/>
  <c r="E925" i="3"/>
  <c r="E936" i="3"/>
  <c r="E946" i="3"/>
  <c r="E999" i="3"/>
  <c r="E1005" i="3"/>
  <c r="E1015" i="3"/>
  <c r="E1021" i="3"/>
  <c r="E1090" i="3"/>
  <c r="E1187" i="3"/>
  <c r="E1204" i="3"/>
  <c r="E1207" i="3"/>
  <c r="E1233" i="3"/>
  <c r="E1285" i="3"/>
  <c r="E1339" i="3"/>
  <c r="E1349" i="3"/>
  <c r="E1368" i="3"/>
  <c r="E1381" i="3"/>
  <c r="E1426" i="3"/>
  <c r="E1450" i="3"/>
  <c r="E1469" i="3"/>
  <c r="E1471" i="3"/>
  <c r="E1478" i="3"/>
  <c r="E1505" i="3"/>
  <c r="R1633" i="3"/>
  <c r="E1516" i="3"/>
  <c r="E865" i="3"/>
  <c r="G937" i="3"/>
  <c r="E876" i="3"/>
  <c r="G959" i="3"/>
  <c r="E898" i="3"/>
  <c r="E934" i="3"/>
  <c r="E948" i="3"/>
  <c r="E953" i="3"/>
  <c r="E1045" i="3"/>
  <c r="E1085" i="3"/>
  <c r="E1146" i="3"/>
  <c r="E1149" i="3"/>
  <c r="E1199" i="3"/>
  <c r="E1259" i="3"/>
  <c r="E1275" i="3"/>
  <c r="E1306" i="3"/>
  <c r="E1323" i="3"/>
  <c r="E1336" i="3"/>
  <c r="E1340" i="3"/>
  <c r="E1417" i="3"/>
  <c r="E1431" i="3"/>
  <c r="E1444" i="3"/>
  <c r="E1455" i="3"/>
  <c r="E1459" i="3"/>
  <c r="E1463" i="3"/>
  <c r="E840" i="3"/>
  <c r="H971" i="3"/>
  <c r="E869" i="3"/>
  <c r="E873" i="3"/>
  <c r="E880" i="3"/>
  <c r="E902" i="3"/>
  <c r="E916" i="3"/>
  <c r="E931" i="3"/>
  <c r="E952" i="3"/>
  <c r="E964" i="3"/>
  <c r="E968" i="3"/>
  <c r="E1042" i="3"/>
  <c r="E1050" i="3"/>
  <c r="E1083" i="3"/>
  <c r="E1101" i="3"/>
  <c r="E1174" i="3"/>
  <c r="E1235" i="3"/>
  <c r="E1252" i="3"/>
  <c r="E1258" i="3"/>
  <c r="E1274" i="3"/>
  <c r="E1296" i="3"/>
  <c r="E1309" i="3"/>
  <c r="E1322" i="3"/>
  <c r="E1350" i="3"/>
  <c r="E1361" i="3"/>
  <c r="E1383" i="3"/>
  <c r="E1404" i="3"/>
  <c r="E1414" i="3"/>
  <c r="E1473" i="3"/>
  <c r="E1484" i="3"/>
  <c r="E778" i="3"/>
  <c r="E785" i="3"/>
  <c r="E792" i="3"/>
  <c r="E796" i="3"/>
  <c r="E819" i="3"/>
  <c r="E829" i="3"/>
  <c r="E833" i="3"/>
  <c r="G905" i="3"/>
  <c r="E844" i="3"/>
  <c r="E848" i="3"/>
  <c r="E867" i="3"/>
  <c r="E877" i="3"/>
  <c r="E884" i="3"/>
  <c r="E888" i="3"/>
  <c r="E913" i="3"/>
  <c r="E920" i="3"/>
  <c r="E928" i="3"/>
  <c r="E945" i="3"/>
  <c r="E1165" i="3"/>
  <c r="E1242" i="3"/>
  <c r="E1263" i="3"/>
  <c r="E1268" i="3"/>
  <c r="E1279" i="3"/>
  <c r="E1284" i="3"/>
  <c r="E1290" i="3"/>
  <c r="E1293" i="3"/>
  <c r="E1313" i="3"/>
  <c r="E1316" i="3"/>
  <c r="E1331" i="3"/>
  <c r="H1481" i="3"/>
  <c r="E1355" i="3"/>
  <c r="E1365" i="3"/>
  <c r="E1370" i="3"/>
  <c r="E1435" i="3"/>
  <c r="E1445" i="3"/>
  <c r="E1449" i="3"/>
  <c r="E1467" i="3"/>
  <c r="E1515" i="3"/>
  <c r="D20" i="3"/>
  <c r="J4650" i="3"/>
  <c r="M4650" i="3" s="1"/>
  <c r="J4649" i="3"/>
  <c r="M4649" i="3" s="1"/>
  <c r="J4648" i="3"/>
  <c r="M4648" i="3" s="1"/>
  <c r="J4647" i="3"/>
  <c r="M4647" i="3" s="1"/>
  <c r="J4646" i="3"/>
  <c r="M4646" i="3" s="1"/>
  <c r="J4645" i="3"/>
  <c r="M4645" i="3" s="1"/>
  <c r="J4644" i="3"/>
  <c r="M4644" i="3" s="1"/>
  <c r="J4643" i="3"/>
  <c r="M4643" i="3" s="1"/>
  <c r="J4642" i="3"/>
  <c r="M4642" i="3" s="1"/>
  <c r="J4641" i="3"/>
  <c r="M4641" i="3" s="1"/>
  <c r="J4640" i="3"/>
  <c r="M4640" i="3" s="1"/>
  <c r="J4639" i="3"/>
  <c r="M4639" i="3" s="1"/>
  <c r="J4638" i="3"/>
  <c r="M4638" i="3" s="1"/>
  <c r="J4637" i="3"/>
  <c r="M4637" i="3" s="1"/>
  <c r="J4636" i="3"/>
  <c r="M4636" i="3" s="1"/>
  <c r="J4635" i="3"/>
  <c r="M4635" i="3" s="1"/>
  <c r="J4634" i="3"/>
  <c r="M4634" i="3" s="1"/>
  <c r="J4633" i="3"/>
  <c r="M4633" i="3" s="1"/>
  <c r="J4632" i="3"/>
  <c r="M4632" i="3" s="1"/>
  <c r="J4631" i="3"/>
  <c r="M4631" i="3" s="1"/>
  <c r="J4630" i="3"/>
  <c r="M4630" i="3" s="1"/>
  <c r="J4629" i="3"/>
  <c r="M4629" i="3" s="1"/>
  <c r="J4628" i="3"/>
  <c r="M4628" i="3" s="1"/>
  <c r="J4627" i="3"/>
  <c r="M4627" i="3" s="1"/>
  <c r="J4626" i="3"/>
  <c r="M4626" i="3" s="1"/>
  <c r="J4625" i="3"/>
  <c r="M4625" i="3" s="1"/>
  <c r="J4624" i="3"/>
  <c r="M4624" i="3" s="1"/>
  <c r="J4623" i="3"/>
  <c r="M4623" i="3" s="1"/>
  <c r="J4622" i="3"/>
  <c r="M4622" i="3" s="1"/>
  <c r="J4621" i="3"/>
  <c r="M4621" i="3" s="1"/>
  <c r="J4620" i="3"/>
  <c r="M4620" i="3" s="1"/>
  <c r="J4619" i="3"/>
  <c r="M4619" i="3" s="1"/>
  <c r="J4618" i="3"/>
  <c r="M4618" i="3" s="1"/>
  <c r="J4617" i="3"/>
  <c r="M4617" i="3" s="1"/>
  <c r="J4616" i="3"/>
  <c r="M4616" i="3" s="1"/>
  <c r="J4615" i="3"/>
  <c r="M4615" i="3" s="1"/>
  <c r="J4614" i="3"/>
  <c r="M4614" i="3" s="1"/>
  <c r="J4613" i="3"/>
  <c r="M4613" i="3" s="1"/>
  <c r="J4612" i="3"/>
  <c r="M4612" i="3" s="1"/>
  <c r="J4611" i="3"/>
  <c r="M4611" i="3" s="1"/>
  <c r="J4610" i="3"/>
  <c r="M4610" i="3" s="1"/>
  <c r="J4609" i="3"/>
  <c r="M4609" i="3" s="1"/>
  <c r="J4608" i="3"/>
  <c r="M4608" i="3" s="1"/>
  <c r="J4607" i="3"/>
  <c r="M4607" i="3" s="1"/>
  <c r="J4606" i="3"/>
  <c r="M4606" i="3" s="1"/>
  <c r="J4605" i="3"/>
  <c r="M4605" i="3" s="1"/>
  <c r="J4604" i="3"/>
  <c r="M4604" i="3" s="1"/>
  <c r="J4603" i="3"/>
  <c r="M4603" i="3" s="1"/>
  <c r="J4602" i="3"/>
  <c r="M4602" i="3" s="1"/>
  <c r="J4601" i="3"/>
  <c r="M4601" i="3" s="1"/>
  <c r="J4600" i="3"/>
  <c r="M4600" i="3" s="1"/>
  <c r="J4599" i="3"/>
  <c r="M4599" i="3" s="1"/>
  <c r="J4598" i="3"/>
  <c r="M4598" i="3" s="1"/>
  <c r="J4597" i="3"/>
  <c r="M4597" i="3" s="1"/>
  <c r="J4596" i="3"/>
  <c r="M4596" i="3" s="1"/>
  <c r="J4595" i="3"/>
  <c r="M4595" i="3" s="1"/>
  <c r="J4594" i="3"/>
  <c r="M4594" i="3" s="1"/>
  <c r="J4593" i="3"/>
  <c r="M4593" i="3" s="1"/>
  <c r="J4592" i="3"/>
  <c r="M4592" i="3" s="1"/>
  <c r="J4591" i="3"/>
  <c r="M4591" i="3" s="1"/>
  <c r="J4590" i="3"/>
  <c r="M4590" i="3" s="1"/>
  <c r="J4589" i="3"/>
  <c r="M4589" i="3" s="1"/>
  <c r="J4588" i="3"/>
  <c r="M4588" i="3" s="1"/>
  <c r="J4587" i="3"/>
  <c r="M4587" i="3" s="1"/>
  <c r="J4586" i="3"/>
  <c r="M4586" i="3" s="1"/>
  <c r="J4585" i="3"/>
  <c r="M4585" i="3" s="1"/>
  <c r="J4584" i="3"/>
  <c r="M4584" i="3" s="1"/>
  <c r="J4583" i="3"/>
  <c r="M4583" i="3" s="1"/>
  <c r="J4582" i="3"/>
  <c r="M4582" i="3" s="1"/>
  <c r="J4581" i="3"/>
  <c r="M4581" i="3" s="1"/>
  <c r="J4580" i="3"/>
  <c r="M4580" i="3" s="1"/>
  <c r="J4579" i="3"/>
  <c r="M4579" i="3" s="1"/>
  <c r="J4578" i="3"/>
  <c r="M4578" i="3" s="1"/>
  <c r="J4577" i="3"/>
  <c r="M4577" i="3" s="1"/>
  <c r="J4576" i="3"/>
  <c r="M4576" i="3" s="1"/>
  <c r="J4575" i="3"/>
  <c r="M4575" i="3" s="1"/>
  <c r="J4574" i="3"/>
  <c r="M4574" i="3" s="1"/>
  <c r="J4573" i="3"/>
  <c r="M4573" i="3" s="1"/>
  <c r="J4572" i="3"/>
  <c r="M4572" i="3" s="1"/>
  <c r="J4571" i="3"/>
  <c r="M4571" i="3" s="1"/>
  <c r="J4570" i="3"/>
  <c r="M4570" i="3" s="1"/>
  <c r="J4569" i="3"/>
  <c r="M4569" i="3" s="1"/>
  <c r="J4568" i="3"/>
  <c r="M4568" i="3" s="1"/>
  <c r="J4567" i="3"/>
  <c r="M4567" i="3" s="1"/>
  <c r="J4566" i="3"/>
  <c r="M4566" i="3" s="1"/>
  <c r="J4565" i="3"/>
  <c r="M4565" i="3" s="1"/>
  <c r="J4564" i="3"/>
  <c r="M4564" i="3" s="1"/>
  <c r="J4563" i="3"/>
  <c r="M4563" i="3" s="1"/>
  <c r="J4562" i="3"/>
  <c r="M4562" i="3" s="1"/>
  <c r="J4561" i="3"/>
  <c r="M4561" i="3" s="1"/>
  <c r="J4560" i="3"/>
  <c r="M4560" i="3" s="1"/>
  <c r="J4559" i="3"/>
  <c r="M4559" i="3" s="1"/>
  <c r="J4558" i="3"/>
  <c r="M4558" i="3" s="1"/>
  <c r="J4557" i="3"/>
  <c r="M4557" i="3" s="1"/>
  <c r="J4556" i="3"/>
  <c r="M4556" i="3" s="1"/>
  <c r="J4555" i="3"/>
  <c r="M4555" i="3" s="1"/>
  <c r="J4554" i="3"/>
  <c r="M4554" i="3" s="1"/>
  <c r="J4553" i="3"/>
  <c r="M4553" i="3" s="1"/>
  <c r="J4552" i="3"/>
  <c r="M4552" i="3" s="1"/>
  <c r="J4551" i="3"/>
  <c r="M4551" i="3" s="1"/>
  <c r="J4550" i="3"/>
  <c r="M4550" i="3" s="1"/>
  <c r="J4549" i="3"/>
  <c r="M4549" i="3" s="1"/>
  <c r="J4548" i="3"/>
  <c r="M4548" i="3" s="1"/>
  <c r="J4547" i="3"/>
  <c r="M4547" i="3" s="1"/>
  <c r="J4546" i="3"/>
  <c r="M4546" i="3" s="1"/>
  <c r="J4545" i="3"/>
  <c r="M4545" i="3" s="1"/>
  <c r="J4544" i="3"/>
  <c r="M4544" i="3" s="1"/>
  <c r="J4543" i="3"/>
  <c r="M4543" i="3" s="1"/>
  <c r="J4542" i="3"/>
  <c r="M4542" i="3" s="1"/>
  <c r="J4541" i="3"/>
  <c r="M4541" i="3" s="1"/>
  <c r="J4540" i="3"/>
  <c r="M4540" i="3" s="1"/>
  <c r="J4539" i="3"/>
  <c r="M4539" i="3" s="1"/>
  <c r="J4538" i="3"/>
  <c r="M4538" i="3" s="1"/>
  <c r="J4537" i="3"/>
  <c r="M4537" i="3" s="1"/>
  <c r="J4536" i="3"/>
  <c r="M4536" i="3" s="1"/>
  <c r="J4535" i="3"/>
  <c r="M4535" i="3" s="1"/>
  <c r="J4534" i="3"/>
  <c r="M4534" i="3" s="1"/>
  <c r="J4533" i="3"/>
  <c r="M4533" i="3" s="1"/>
  <c r="J4532" i="3"/>
  <c r="M4532" i="3" s="1"/>
  <c r="J4531" i="3"/>
  <c r="M4531" i="3" s="1"/>
  <c r="J4530" i="3"/>
  <c r="M4530" i="3" s="1"/>
  <c r="J4529" i="3"/>
  <c r="M4529" i="3" s="1"/>
  <c r="J4528" i="3"/>
  <c r="M4528" i="3" s="1"/>
  <c r="J4527" i="3"/>
  <c r="M4527" i="3" s="1"/>
  <c r="J4526" i="3"/>
  <c r="M4526" i="3" s="1"/>
  <c r="J4525" i="3"/>
  <c r="M4525" i="3" s="1"/>
  <c r="J4524" i="3"/>
  <c r="M4524" i="3" s="1"/>
  <c r="J4523" i="3"/>
  <c r="M4523" i="3" s="1"/>
  <c r="J4522" i="3"/>
  <c r="M4522" i="3" s="1"/>
  <c r="J4521" i="3"/>
  <c r="M4521" i="3" s="1"/>
  <c r="J4520" i="3"/>
  <c r="M4520" i="3" s="1"/>
  <c r="J4519" i="3"/>
  <c r="M4519" i="3" s="1"/>
  <c r="J4518" i="3"/>
  <c r="M4518" i="3" s="1"/>
  <c r="J4517" i="3"/>
  <c r="M4517" i="3" s="1"/>
  <c r="J4516" i="3"/>
  <c r="M4516" i="3" s="1"/>
  <c r="J4515" i="3"/>
  <c r="M4515" i="3" s="1"/>
  <c r="J4514" i="3"/>
  <c r="M4514" i="3" s="1"/>
  <c r="J4513" i="3"/>
  <c r="M4513" i="3" s="1"/>
  <c r="J4512" i="3"/>
  <c r="M4512" i="3" s="1"/>
  <c r="J4511" i="3"/>
  <c r="M4511" i="3" s="1"/>
  <c r="J4510" i="3"/>
  <c r="M4510" i="3" s="1"/>
  <c r="J4509" i="3"/>
  <c r="M4509" i="3" s="1"/>
  <c r="J4508" i="3"/>
  <c r="M4508" i="3" s="1"/>
  <c r="J4507" i="3"/>
  <c r="M4507" i="3" s="1"/>
  <c r="J4506" i="3"/>
  <c r="M4506" i="3" s="1"/>
  <c r="J4505" i="3"/>
  <c r="M4505" i="3" s="1"/>
  <c r="J4504" i="3"/>
  <c r="M4504" i="3" s="1"/>
  <c r="J4503" i="3"/>
  <c r="M4503" i="3" s="1"/>
  <c r="J4502" i="3"/>
  <c r="M4502" i="3" s="1"/>
  <c r="J4501" i="3"/>
  <c r="M4501" i="3" s="1"/>
  <c r="J4500" i="3"/>
  <c r="M4500" i="3" s="1"/>
  <c r="J4499" i="3"/>
  <c r="M4499" i="3" s="1"/>
  <c r="J4498" i="3"/>
  <c r="M4498" i="3" s="1"/>
  <c r="J4497" i="3"/>
  <c r="M4497" i="3" s="1"/>
  <c r="J4496" i="3"/>
  <c r="M4496" i="3" s="1"/>
  <c r="J4495" i="3"/>
  <c r="M4495" i="3" s="1"/>
  <c r="J4494" i="3"/>
  <c r="M4494" i="3" s="1"/>
  <c r="J4493" i="3"/>
  <c r="M4493" i="3" s="1"/>
  <c r="J4492" i="3"/>
  <c r="M4492" i="3" s="1"/>
  <c r="J4491" i="3"/>
  <c r="M4491" i="3" s="1"/>
  <c r="J4490" i="3"/>
  <c r="M4490" i="3" s="1"/>
  <c r="J4489" i="3"/>
  <c r="M4489" i="3" s="1"/>
  <c r="J4488" i="3"/>
  <c r="M4488" i="3" s="1"/>
  <c r="J4487" i="3"/>
  <c r="M4487" i="3" s="1"/>
  <c r="J4486" i="3"/>
  <c r="M4486" i="3" s="1"/>
  <c r="J4485" i="3"/>
  <c r="M4485" i="3" s="1"/>
  <c r="J4484" i="3"/>
  <c r="M4484" i="3" s="1"/>
  <c r="J4483" i="3"/>
  <c r="M4483" i="3" s="1"/>
  <c r="J4482" i="3"/>
  <c r="M4482" i="3" s="1"/>
  <c r="J4481" i="3"/>
  <c r="M4481" i="3" s="1"/>
  <c r="J4480" i="3"/>
  <c r="M4480" i="3" s="1"/>
  <c r="J4479" i="3"/>
  <c r="M4479" i="3" s="1"/>
  <c r="J4478" i="3"/>
  <c r="M4478" i="3" s="1"/>
  <c r="J4477" i="3"/>
  <c r="M4477" i="3" s="1"/>
  <c r="J4476" i="3"/>
  <c r="M4476" i="3" s="1"/>
  <c r="J4475" i="3"/>
  <c r="M4475" i="3" s="1"/>
  <c r="J4474" i="3"/>
  <c r="M4474" i="3" s="1"/>
  <c r="J4473" i="3"/>
  <c r="M4473" i="3" s="1"/>
  <c r="J4472" i="3"/>
  <c r="M4472" i="3" s="1"/>
  <c r="J4471" i="3"/>
  <c r="M4471" i="3" s="1"/>
  <c r="J4470" i="3"/>
  <c r="M4470" i="3" s="1"/>
  <c r="J4469" i="3"/>
  <c r="M4469" i="3" s="1"/>
  <c r="J4468" i="3"/>
  <c r="M4468" i="3" s="1"/>
  <c r="J4467" i="3"/>
  <c r="M4467" i="3" s="1"/>
  <c r="J4466" i="3"/>
  <c r="M4466" i="3" s="1"/>
  <c r="J4465" i="3"/>
  <c r="M4465" i="3" s="1"/>
  <c r="J4464" i="3"/>
  <c r="M4464" i="3" s="1"/>
  <c r="J4463" i="3"/>
  <c r="M4463" i="3" s="1"/>
  <c r="J4462" i="3"/>
  <c r="M4462" i="3" s="1"/>
  <c r="J4461" i="3"/>
  <c r="M4461" i="3" s="1"/>
  <c r="J4460" i="3"/>
  <c r="M4460" i="3" s="1"/>
  <c r="J4459" i="3"/>
  <c r="M4459" i="3" s="1"/>
  <c r="J4458" i="3"/>
  <c r="M4458" i="3" s="1"/>
  <c r="J4457" i="3"/>
  <c r="M4457" i="3" s="1"/>
  <c r="J4456" i="3"/>
  <c r="M4456" i="3" s="1"/>
  <c r="J4455" i="3"/>
  <c r="M4455" i="3" s="1"/>
  <c r="J4454" i="3"/>
  <c r="M4454" i="3" s="1"/>
  <c r="J4453" i="3"/>
  <c r="M4453" i="3" s="1"/>
  <c r="J4452" i="3"/>
  <c r="M4452" i="3" s="1"/>
  <c r="J4451" i="3"/>
  <c r="M4451" i="3" s="1"/>
  <c r="J4450" i="3"/>
  <c r="M4450" i="3" s="1"/>
  <c r="J4449" i="3"/>
  <c r="M4449" i="3" s="1"/>
  <c r="J4448" i="3"/>
  <c r="M4448" i="3" s="1"/>
  <c r="J4447" i="3"/>
  <c r="M4447" i="3" s="1"/>
  <c r="J4446" i="3"/>
  <c r="M4446" i="3" s="1"/>
  <c r="J4445" i="3"/>
  <c r="M4445" i="3" s="1"/>
  <c r="J4444" i="3"/>
  <c r="M4444" i="3" s="1"/>
  <c r="J4443" i="3"/>
  <c r="M4443" i="3" s="1"/>
  <c r="J4442" i="3"/>
  <c r="M4442" i="3" s="1"/>
  <c r="J4441" i="3"/>
  <c r="M4441" i="3" s="1"/>
  <c r="J4440" i="3"/>
  <c r="M4440" i="3" s="1"/>
  <c r="J4439" i="3"/>
  <c r="M4439" i="3" s="1"/>
  <c r="J4438" i="3"/>
  <c r="M4438" i="3" s="1"/>
  <c r="J4437" i="3"/>
  <c r="M4437" i="3" s="1"/>
  <c r="J4436" i="3"/>
  <c r="M4436" i="3" s="1"/>
  <c r="J4435" i="3"/>
  <c r="M4435" i="3" s="1"/>
  <c r="J4434" i="3"/>
  <c r="M4434" i="3" s="1"/>
  <c r="J4433" i="3"/>
  <c r="M4433" i="3" s="1"/>
  <c r="J4432" i="3"/>
  <c r="M4432" i="3" s="1"/>
  <c r="J4431" i="3"/>
  <c r="M4431" i="3" s="1"/>
  <c r="J4430" i="3"/>
  <c r="M4430" i="3" s="1"/>
  <c r="J4429" i="3"/>
  <c r="M4429" i="3" s="1"/>
  <c r="J4428" i="3"/>
  <c r="M4428" i="3" s="1"/>
  <c r="J4427" i="3"/>
  <c r="M4427" i="3" s="1"/>
  <c r="J4426" i="3"/>
  <c r="M4426" i="3" s="1"/>
  <c r="J4425" i="3"/>
  <c r="M4425" i="3" s="1"/>
  <c r="J4424" i="3"/>
  <c r="M4424" i="3" s="1"/>
  <c r="J4423" i="3"/>
  <c r="M4423" i="3" s="1"/>
  <c r="J4422" i="3"/>
  <c r="M4422" i="3" s="1"/>
  <c r="J4421" i="3"/>
  <c r="M4421" i="3" s="1"/>
  <c r="J4420" i="3"/>
  <c r="M4420" i="3" s="1"/>
  <c r="J4419" i="3"/>
  <c r="M4419" i="3" s="1"/>
  <c r="J4418" i="3"/>
  <c r="M4418" i="3" s="1"/>
  <c r="J4417" i="3"/>
  <c r="M4417" i="3" s="1"/>
  <c r="J4416" i="3"/>
  <c r="M4416" i="3" s="1"/>
  <c r="J4415" i="3"/>
  <c r="M4415" i="3" s="1"/>
  <c r="J4414" i="3"/>
  <c r="M4414" i="3" s="1"/>
  <c r="J4413" i="3"/>
  <c r="M4413" i="3" s="1"/>
  <c r="J4412" i="3"/>
  <c r="M4412" i="3" s="1"/>
  <c r="J4411" i="3"/>
  <c r="M4411" i="3" s="1"/>
  <c r="J4410" i="3"/>
  <c r="M4410" i="3" s="1"/>
  <c r="J4409" i="3"/>
  <c r="M4409" i="3" s="1"/>
  <c r="J4408" i="3"/>
  <c r="M4408" i="3" s="1"/>
  <c r="J4407" i="3"/>
  <c r="M4407" i="3" s="1"/>
  <c r="J4406" i="3"/>
  <c r="M4406" i="3" s="1"/>
  <c r="J4405" i="3"/>
  <c r="M4405" i="3" s="1"/>
  <c r="J4404" i="3"/>
  <c r="M4404" i="3" s="1"/>
  <c r="J4403" i="3"/>
  <c r="M4403" i="3" s="1"/>
  <c r="J4402" i="3"/>
  <c r="M4402" i="3" s="1"/>
  <c r="J4401" i="3"/>
  <c r="M4401" i="3" s="1"/>
  <c r="J4400" i="3"/>
  <c r="M4400" i="3" s="1"/>
  <c r="J4399" i="3"/>
  <c r="M4399" i="3" s="1"/>
  <c r="J4398" i="3"/>
  <c r="M4398" i="3" s="1"/>
  <c r="J4397" i="3"/>
  <c r="M4397" i="3" s="1"/>
  <c r="J4396" i="3"/>
  <c r="M4396" i="3" s="1"/>
  <c r="J4395" i="3"/>
  <c r="M4395" i="3" s="1"/>
  <c r="J4394" i="3"/>
  <c r="M4394" i="3" s="1"/>
  <c r="J4393" i="3"/>
  <c r="M4393" i="3" s="1"/>
  <c r="J4392" i="3"/>
  <c r="M4392" i="3" s="1"/>
  <c r="J4391" i="3"/>
  <c r="M4391" i="3" s="1"/>
  <c r="J4390" i="3"/>
  <c r="M4390" i="3" s="1"/>
  <c r="J4389" i="3"/>
  <c r="M4389" i="3" s="1"/>
  <c r="J4388" i="3"/>
  <c r="M4388" i="3" s="1"/>
  <c r="J4387" i="3"/>
  <c r="M4387" i="3" s="1"/>
  <c r="J4386" i="3"/>
  <c r="M4386" i="3" s="1"/>
  <c r="J4385" i="3"/>
  <c r="M4385" i="3" s="1"/>
  <c r="J4384" i="3"/>
  <c r="M4384" i="3" s="1"/>
  <c r="J4383" i="3"/>
  <c r="M4383" i="3" s="1"/>
  <c r="J4382" i="3"/>
  <c r="M4382" i="3" s="1"/>
  <c r="J4381" i="3"/>
  <c r="M4381" i="3" s="1"/>
  <c r="J4380" i="3"/>
  <c r="M4380" i="3" s="1"/>
  <c r="J4379" i="3"/>
  <c r="M4379" i="3" s="1"/>
  <c r="J4378" i="3"/>
  <c r="M4378" i="3" s="1"/>
  <c r="J4377" i="3"/>
  <c r="M4377" i="3" s="1"/>
  <c r="J4376" i="3"/>
  <c r="M4376" i="3" s="1"/>
  <c r="J4375" i="3"/>
  <c r="M4375" i="3" s="1"/>
  <c r="J4374" i="3"/>
  <c r="M4374" i="3" s="1"/>
  <c r="J4373" i="3"/>
  <c r="M4373" i="3" s="1"/>
  <c r="J4372" i="3"/>
  <c r="M4372" i="3" s="1"/>
  <c r="J4371" i="3"/>
  <c r="M4371" i="3" s="1"/>
  <c r="J4370" i="3"/>
  <c r="M4370" i="3" s="1"/>
  <c r="J4369" i="3"/>
  <c r="M4369" i="3" s="1"/>
  <c r="J4368" i="3"/>
  <c r="M4368" i="3" s="1"/>
  <c r="J4367" i="3"/>
  <c r="M4367" i="3" s="1"/>
  <c r="J4366" i="3"/>
  <c r="M4366" i="3" s="1"/>
  <c r="J4365" i="3"/>
  <c r="M4365" i="3" s="1"/>
  <c r="J4364" i="3"/>
  <c r="M4364" i="3" s="1"/>
  <c r="J4363" i="3"/>
  <c r="M4363" i="3" s="1"/>
  <c r="J4362" i="3"/>
  <c r="M4362" i="3" s="1"/>
  <c r="J4361" i="3"/>
  <c r="M4361" i="3" s="1"/>
  <c r="J4360" i="3"/>
  <c r="M4360" i="3" s="1"/>
  <c r="J4359" i="3"/>
  <c r="M4359" i="3" s="1"/>
  <c r="J4358" i="3"/>
  <c r="M4358" i="3" s="1"/>
  <c r="J4357" i="3"/>
  <c r="M4357" i="3" s="1"/>
  <c r="J4356" i="3"/>
  <c r="M4356" i="3" s="1"/>
  <c r="J4355" i="3"/>
  <c r="M4355" i="3" s="1"/>
  <c r="J4354" i="3"/>
  <c r="M4354" i="3" s="1"/>
  <c r="J4353" i="3"/>
  <c r="M4353" i="3" s="1"/>
  <c r="J4352" i="3"/>
  <c r="M4352" i="3" s="1"/>
  <c r="J4351" i="3"/>
  <c r="M4351" i="3" s="1"/>
  <c r="J4350" i="3"/>
  <c r="M4350" i="3" s="1"/>
  <c r="J4349" i="3"/>
  <c r="M4349" i="3" s="1"/>
  <c r="J4348" i="3"/>
  <c r="M4348" i="3" s="1"/>
  <c r="J4347" i="3"/>
  <c r="M4347" i="3" s="1"/>
  <c r="J4346" i="3"/>
  <c r="M4346" i="3" s="1"/>
  <c r="J4345" i="3"/>
  <c r="M4345" i="3" s="1"/>
  <c r="J4344" i="3"/>
  <c r="M4344" i="3" s="1"/>
  <c r="J4343" i="3"/>
  <c r="M4343" i="3" s="1"/>
  <c r="J4342" i="3"/>
  <c r="M4342" i="3" s="1"/>
  <c r="J4341" i="3"/>
  <c r="M4341" i="3" s="1"/>
  <c r="J4340" i="3"/>
  <c r="M4340" i="3" s="1"/>
  <c r="J4339" i="3"/>
  <c r="M4339" i="3" s="1"/>
  <c r="J4338" i="3"/>
  <c r="M4338" i="3" s="1"/>
  <c r="J4337" i="3"/>
  <c r="M4337" i="3" s="1"/>
  <c r="J4336" i="3"/>
  <c r="M4336" i="3" s="1"/>
  <c r="J4335" i="3"/>
  <c r="M4335" i="3" s="1"/>
  <c r="J4334" i="3"/>
  <c r="M4334" i="3" s="1"/>
  <c r="J4333" i="3"/>
  <c r="M4333" i="3" s="1"/>
  <c r="J4332" i="3"/>
  <c r="M4332" i="3" s="1"/>
  <c r="J4331" i="3"/>
  <c r="M4331" i="3" s="1"/>
  <c r="J4330" i="3"/>
  <c r="M4330" i="3" s="1"/>
  <c r="J4329" i="3"/>
  <c r="M4329" i="3" s="1"/>
  <c r="J4328" i="3"/>
  <c r="M4328" i="3" s="1"/>
  <c r="J4327" i="3"/>
  <c r="M4327" i="3" s="1"/>
  <c r="J4326" i="3"/>
  <c r="M4326" i="3" s="1"/>
  <c r="J4325" i="3"/>
  <c r="M4325" i="3" s="1"/>
  <c r="J4324" i="3"/>
  <c r="M4324" i="3" s="1"/>
  <c r="J4323" i="3"/>
  <c r="M4323" i="3" s="1"/>
  <c r="J4322" i="3"/>
  <c r="M4322" i="3" s="1"/>
  <c r="J4321" i="3"/>
  <c r="M4321" i="3" s="1"/>
  <c r="J4320" i="3"/>
  <c r="M4320" i="3" s="1"/>
  <c r="J4319" i="3"/>
  <c r="M4319" i="3" s="1"/>
  <c r="J4318" i="3"/>
  <c r="M4318" i="3" s="1"/>
  <c r="J4317" i="3"/>
  <c r="M4317" i="3" s="1"/>
  <c r="J4316" i="3"/>
  <c r="M4316" i="3" s="1"/>
  <c r="J4315" i="3"/>
  <c r="M4315" i="3" s="1"/>
  <c r="J4314" i="3"/>
  <c r="M4314" i="3" s="1"/>
  <c r="J4313" i="3"/>
  <c r="M4313" i="3" s="1"/>
  <c r="J4312" i="3"/>
  <c r="M4312" i="3" s="1"/>
  <c r="J4311" i="3"/>
  <c r="M4311" i="3" s="1"/>
  <c r="J4310" i="3"/>
  <c r="M4310" i="3" s="1"/>
  <c r="J4309" i="3"/>
  <c r="M4309" i="3" s="1"/>
  <c r="J4308" i="3"/>
  <c r="M4308" i="3" s="1"/>
  <c r="J4307" i="3"/>
  <c r="M4307" i="3" s="1"/>
  <c r="J4306" i="3"/>
  <c r="M4306" i="3" s="1"/>
  <c r="J4305" i="3"/>
  <c r="M4305" i="3" s="1"/>
  <c r="J4304" i="3"/>
  <c r="M4304" i="3" s="1"/>
  <c r="J4303" i="3"/>
  <c r="M4303" i="3" s="1"/>
  <c r="J4302" i="3"/>
  <c r="M4302" i="3" s="1"/>
  <c r="J4301" i="3"/>
  <c r="M4301" i="3" s="1"/>
  <c r="J4300" i="3"/>
  <c r="M4300" i="3" s="1"/>
  <c r="J4299" i="3"/>
  <c r="M4299" i="3" s="1"/>
  <c r="J4298" i="3"/>
  <c r="M4298" i="3" s="1"/>
  <c r="J4297" i="3"/>
  <c r="M4297" i="3" s="1"/>
  <c r="J4296" i="3"/>
  <c r="M4296" i="3" s="1"/>
  <c r="J4295" i="3"/>
  <c r="M4295" i="3" s="1"/>
  <c r="J4294" i="3"/>
  <c r="M4294" i="3" s="1"/>
  <c r="J4293" i="3"/>
  <c r="M4293" i="3" s="1"/>
  <c r="J4292" i="3"/>
  <c r="M4292" i="3" s="1"/>
  <c r="J4291" i="3"/>
  <c r="M4291" i="3" s="1"/>
  <c r="J4290" i="3"/>
  <c r="M4290" i="3" s="1"/>
  <c r="J4289" i="3"/>
  <c r="M4289" i="3" s="1"/>
  <c r="J4288" i="3"/>
  <c r="M4288" i="3" s="1"/>
  <c r="J4287" i="3"/>
  <c r="M4287" i="3" s="1"/>
  <c r="J4286" i="3"/>
  <c r="M4286" i="3" s="1"/>
  <c r="J4285" i="3"/>
  <c r="M4285" i="3" s="1"/>
  <c r="J4284" i="3"/>
  <c r="M4284" i="3" s="1"/>
  <c r="J4283" i="3"/>
  <c r="M4283" i="3" s="1"/>
  <c r="J4282" i="3"/>
  <c r="M4282" i="3" s="1"/>
  <c r="J4281" i="3"/>
  <c r="M4281" i="3" s="1"/>
  <c r="J4280" i="3"/>
  <c r="M4280" i="3" s="1"/>
  <c r="J4279" i="3"/>
  <c r="M4279" i="3" s="1"/>
  <c r="J4278" i="3"/>
  <c r="M4278" i="3" s="1"/>
  <c r="J4277" i="3"/>
  <c r="M4277" i="3" s="1"/>
  <c r="J4276" i="3"/>
  <c r="M4276" i="3" s="1"/>
  <c r="J4275" i="3"/>
  <c r="M4275" i="3" s="1"/>
  <c r="J4274" i="3"/>
  <c r="M4274" i="3" s="1"/>
  <c r="J4273" i="3"/>
  <c r="M4273" i="3" s="1"/>
  <c r="J4272" i="3"/>
  <c r="M4272" i="3" s="1"/>
  <c r="J4271" i="3"/>
  <c r="M4271" i="3" s="1"/>
  <c r="J4270" i="3"/>
  <c r="M4270" i="3" s="1"/>
  <c r="J4269" i="3"/>
  <c r="M4269" i="3" s="1"/>
  <c r="J4268" i="3"/>
  <c r="M4268" i="3" s="1"/>
  <c r="J4267" i="3"/>
  <c r="M4267" i="3" s="1"/>
  <c r="J4266" i="3"/>
  <c r="M4266" i="3" s="1"/>
  <c r="J4265" i="3"/>
  <c r="M4265" i="3" s="1"/>
  <c r="J4264" i="3"/>
  <c r="M4264" i="3" s="1"/>
  <c r="J4263" i="3"/>
  <c r="M4263" i="3" s="1"/>
  <c r="J4262" i="3"/>
  <c r="M4262" i="3" s="1"/>
  <c r="J4261" i="3"/>
  <c r="M4261" i="3" s="1"/>
  <c r="J4260" i="3"/>
  <c r="M4260" i="3" s="1"/>
  <c r="J4259" i="3"/>
  <c r="M4259" i="3" s="1"/>
  <c r="J4258" i="3"/>
  <c r="M4258" i="3" s="1"/>
  <c r="J4257" i="3"/>
  <c r="M4257" i="3" s="1"/>
  <c r="J4256" i="3"/>
  <c r="M4256" i="3" s="1"/>
  <c r="J4255" i="3"/>
  <c r="M4255" i="3" s="1"/>
  <c r="J4254" i="3"/>
  <c r="M4254" i="3" s="1"/>
  <c r="J4253" i="3"/>
  <c r="M4253" i="3" s="1"/>
  <c r="J4252" i="3"/>
  <c r="M4252" i="3" s="1"/>
  <c r="J4251" i="3"/>
  <c r="M4251" i="3" s="1"/>
  <c r="J4250" i="3"/>
  <c r="M4250" i="3" s="1"/>
  <c r="J4249" i="3"/>
  <c r="M4249" i="3" s="1"/>
  <c r="J4248" i="3"/>
  <c r="M4248" i="3" s="1"/>
  <c r="J4247" i="3"/>
  <c r="M4247" i="3" s="1"/>
  <c r="J4246" i="3"/>
  <c r="M4246" i="3" s="1"/>
  <c r="J4245" i="3"/>
  <c r="M4245" i="3" s="1"/>
  <c r="J4244" i="3"/>
  <c r="M4244" i="3" s="1"/>
  <c r="J4243" i="3"/>
  <c r="M4243" i="3" s="1"/>
  <c r="J4242" i="3"/>
  <c r="M4242" i="3" s="1"/>
  <c r="J4241" i="3"/>
  <c r="M4241" i="3" s="1"/>
  <c r="J4240" i="3"/>
  <c r="M4240" i="3" s="1"/>
  <c r="J4239" i="3"/>
  <c r="M4239" i="3" s="1"/>
  <c r="J4238" i="3"/>
  <c r="M4238" i="3" s="1"/>
  <c r="J4237" i="3"/>
  <c r="M4237" i="3" s="1"/>
  <c r="J4236" i="3"/>
  <c r="M4236" i="3" s="1"/>
  <c r="J4235" i="3"/>
  <c r="M4235" i="3" s="1"/>
  <c r="J4234" i="3"/>
  <c r="M4234" i="3" s="1"/>
  <c r="J4233" i="3"/>
  <c r="M4233" i="3" s="1"/>
  <c r="J4232" i="3"/>
  <c r="M4232" i="3" s="1"/>
  <c r="J4231" i="3"/>
  <c r="M4231" i="3" s="1"/>
  <c r="J4230" i="3"/>
  <c r="M4230" i="3" s="1"/>
  <c r="J4229" i="3"/>
  <c r="M4229" i="3" s="1"/>
  <c r="J4228" i="3"/>
  <c r="M4228" i="3" s="1"/>
  <c r="J4227" i="3"/>
  <c r="M4227" i="3" s="1"/>
  <c r="J4226" i="3"/>
  <c r="M4226" i="3" s="1"/>
  <c r="J4225" i="3"/>
  <c r="M4225" i="3" s="1"/>
  <c r="J4224" i="3"/>
  <c r="M4224" i="3" s="1"/>
  <c r="J4223" i="3"/>
  <c r="M4223" i="3" s="1"/>
  <c r="J4222" i="3"/>
  <c r="M4222" i="3" s="1"/>
  <c r="J4221" i="3"/>
  <c r="M4221" i="3" s="1"/>
  <c r="J4220" i="3"/>
  <c r="M4220" i="3" s="1"/>
  <c r="J4219" i="3"/>
  <c r="M4219" i="3" s="1"/>
  <c r="J4218" i="3"/>
  <c r="M4218" i="3" s="1"/>
  <c r="J4217" i="3"/>
  <c r="M4217" i="3" s="1"/>
  <c r="J4216" i="3"/>
  <c r="M4216" i="3" s="1"/>
  <c r="J4215" i="3"/>
  <c r="M4215" i="3" s="1"/>
  <c r="J4214" i="3"/>
  <c r="M4214" i="3" s="1"/>
  <c r="J4213" i="3"/>
  <c r="M4213" i="3" s="1"/>
  <c r="J4212" i="3"/>
  <c r="M4212" i="3" s="1"/>
  <c r="J4211" i="3"/>
  <c r="M4211" i="3" s="1"/>
  <c r="J4210" i="3"/>
  <c r="M4210" i="3" s="1"/>
  <c r="J4209" i="3"/>
  <c r="M4209" i="3" s="1"/>
  <c r="J4208" i="3"/>
  <c r="M4208" i="3" s="1"/>
  <c r="J4207" i="3"/>
  <c r="M4207" i="3" s="1"/>
  <c r="J4206" i="3"/>
  <c r="M4206" i="3" s="1"/>
  <c r="J4205" i="3"/>
  <c r="M4205" i="3" s="1"/>
  <c r="J4204" i="3"/>
  <c r="M4204" i="3" s="1"/>
  <c r="J4203" i="3"/>
  <c r="M4203" i="3" s="1"/>
  <c r="J4202" i="3"/>
  <c r="M4202" i="3" s="1"/>
  <c r="J4201" i="3"/>
  <c r="M4201" i="3" s="1"/>
  <c r="J4200" i="3"/>
  <c r="M4200" i="3" s="1"/>
  <c r="J4199" i="3"/>
  <c r="M4199" i="3" s="1"/>
  <c r="J4198" i="3"/>
  <c r="M4198" i="3" s="1"/>
  <c r="J4197" i="3"/>
  <c r="M4197" i="3" s="1"/>
  <c r="J4196" i="3"/>
  <c r="M4196" i="3" s="1"/>
  <c r="J4195" i="3"/>
  <c r="M4195" i="3" s="1"/>
  <c r="J4194" i="3"/>
  <c r="M4194" i="3" s="1"/>
  <c r="J4193" i="3"/>
  <c r="M4193" i="3" s="1"/>
  <c r="J4192" i="3"/>
  <c r="M4192" i="3" s="1"/>
  <c r="J4191" i="3"/>
  <c r="M4191" i="3" s="1"/>
  <c r="J4190" i="3"/>
  <c r="M4190" i="3" s="1"/>
  <c r="J4189" i="3"/>
  <c r="M4189" i="3" s="1"/>
  <c r="J4188" i="3"/>
  <c r="M4188" i="3" s="1"/>
  <c r="J4187" i="3"/>
  <c r="M4187" i="3" s="1"/>
  <c r="J4186" i="3"/>
  <c r="M4186" i="3" s="1"/>
  <c r="J4185" i="3"/>
  <c r="M4185" i="3" s="1"/>
  <c r="J4184" i="3"/>
  <c r="M4184" i="3" s="1"/>
  <c r="J4183" i="3"/>
  <c r="M4183" i="3" s="1"/>
  <c r="J4182" i="3"/>
  <c r="M4182" i="3" s="1"/>
  <c r="J4181" i="3"/>
  <c r="M4181" i="3" s="1"/>
  <c r="J4180" i="3"/>
  <c r="M4180" i="3" s="1"/>
  <c r="J4179" i="3"/>
  <c r="M4179" i="3" s="1"/>
  <c r="J4178" i="3"/>
  <c r="M4178" i="3" s="1"/>
  <c r="J4177" i="3"/>
  <c r="M4177" i="3" s="1"/>
  <c r="J4176" i="3"/>
  <c r="M4176" i="3" s="1"/>
  <c r="J4175" i="3"/>
  <c r="M4175" i="3" s="1"/>
  <c r="J4174" i="3"/>
  <c r="M4174" i="3" s="1"/>
  <c r="J4173" i="3"/>
  <c r="M4173" i="3" s="1"/>
  <c r="J4172" i="3"/>
  <c r="M4172" i="3" s="1"/>
  <c r="J4171" i="3"/>
  <c r="M4171" i="3" s="1"/>
  <c r="J4170" i="3"/>
  <c r="M4170" i="3" s="1"/>
  <c r="J4169" i="3"/>
  <c r="M4169" i="3" s="1"/>
  <c r="J4168" i="3"/>
  <c r="M4168" i="3" s="1"/>
  <c r="J4167" i="3"/>
  <c r="M4167" i="3" s="1"/>
  <c r="J4166" i="3"/>
  <c r="M4166" i="3" s="1"/>
  <c r="J4165" i="3"/>
  <c r="M4165" i="3" s="1"/>
  <c r="J4164" i="3"/>
  <c r="M4164" i="3" s="1"/>
  <c r="J4163" i="3"/>
  <c r="M4163" i="3" s="1"/>
  <c r="J4162" i="3"/>
  <c r="M4162" i="3" s="1"/>
  <c r="J4161" i="3"/>
  <c r="M4161" i="3" s="1"/>
  <c r="J4160" i="3"/>
  <c r="M4160" i="3" s="1"/>
  <c r="J4159" i="3"/>
  <c r="M4159" i="3" s="1"/>
  <c r="J4158" i="3"/>
  <c r="M4158" i="3" s="1"/>
  <c r="J4157" i="3"/>
  <c r="M4157" i="3" s="1"/>
  <c r="J4156" i="3"/>
  <c r="M4156" i="3" s="1"/>
  <c r="J4155" i="3"/>
  <c r="M4155" i="3" s="1"/>
  <c r="J4154" i="3"/>
  <c r="M4154" i="3" s="1"/>
  <c r="J4153" i="3"/>
  <c r="M4153" i="3" s="1"/>
  <c r="J4152" i="3"/>
  <c r="M4152" i="3" s="1"/>
  <c r="J4151" i="3"/>
  <c r="M4151" i="3" s="1"/>
  <c r="J4150" i="3"/>
  <c r="M4150" i="3" s="1"/>
  <c r="J4149" i="3"/>
  <c r="M4149" i="3" s="1"/>
  <c r="J4148" i="3"/>
  <c r="M4148" i="3" s="1"/>
  <c r="J4147" i="3"/>
  <c r="M4147" i="3" s="1"/>
  <c r="J4146" i="3"/>
  <c r="M4146" i="3" s="1"/>
  <c r="J4145" i="3"/>
  <c r="M4145" i="3" s="1"/>
  <c r="J4144" i="3"/>
  <c r="M4144" i="3" s="1"/>
  <c r="J4143" i="3"/>
  <c r="M4143" i="3" s="1"/>
  <c r="J4142" i="3"/>
  <c r="M4142" i="3" s="1"/>
  <c r="J4141" i="3"/>
  <c r="M4141" i="3" s="1"/>
  <c r="J4140" i="3"/>
  <c r="M4140" i="3" s="1"/>
  <c r="J4139" i="3"/>
  <c r="M4139" i="3" s="1"/>
  <c r="J4138" i="3"/>
  <c r="M4138" i="3" s="1"/>
  <c r="J4137" i="3"/>
  <c r="M4137" i="3" s="1"/>
  <c r="J4136" i="3"/>
  <c r="M4136" i="3" s="1"/>
  <c r="J4135" i="3"/>
  <c r="M4135" i="3" s="1"/>
  <c r="J4134" i="3"/>
  <c r="M4134" i="3" s="1"/>
  <c r="J4133" i="3"/>
  <c r="M4133" i="3" s="1"/>
  <c r="J4132" i="3"/>
  <c r="M4132" i="3" s="1"/>
  <c r="J4131" i="3"/>
  <c r="M4131" i="3" s="1"/>
  <c r="J4130" i="3"/>
  <c r="M4130" i="3" s="1"/>
  <c r="J4129" i="3"/>
  <c r="M4129" i="3" s="1"/>
  <c r="J4128" i="3"/>
  <c r="M4128" i="3" s="1"/>
  <c r="J4127" i="3"/>
  <c r="M4127" i="3" s="1"/>
  <c r="J4126" i="3"/>
  <c r="M4126" i="3" s="1"/>
  <c r="J4125" i="3"/>
  <c r="M4125" i="3" s="1"/>
  <c r="J4124" i="3"/>
  <c r="M4124" i="3" s="1"/>
  <c r="J4123" i="3"/>
  <c r="M4123" i="3" s="1"/>
  <c r="J4122" i="3"/>
  <c r="M4122" i="3" s="1"/>
  <c r="J4121" i="3"/>
  <c r="M4121" i="3" s="1"/>
  <c r="J4120" i="3"/>
  <c r="M4120" i="3" s="1"/>
  <c r="J4119" i="3"/>
  <c r="M4119" i="3" s="1"/>
  <c r="J4118" i="3"/>
  <c r="M4118" i="3" s="1"/>
  <c r="J4117" i="3"/>
  <c r="M4117" i="3" s="1"/>
  <c r="J4116" i="3"/>
  <c r="M4116" i="3" s="1"/>
  <c r="J4115" i="3"/>
  <c r="M4115" i="3" s="1"/>
  <c r="J4114" i="3"/>
  <c r="M4114" i="3" s="1"/>
  <c r="J4113" i="3"/>
  <c r="M4113" i="3" s="1"/>
  <c r="J4112" i="3"/>
  <c r="M4112" i="3" s="1"/>
  <c r="J4111" i="3"/>
  <c r="M4111" i="3" s="1"/>
  <c r="J4110" i="3"/>
  <c r="M4110" i="3" s="1"/>
  <c r="J4109" i="3"/>
  <c r="M4109" i="3" s="1"/>
  <c r="J4108" i="3"/>
  <c r="M4108" i="3" s="1"/>
  <c r="J4107" i="3"/>
  <c r="M4107" i="3" s="1"/>
  <c r="J4106" i="3"/>
  <c r="M4106" i="3" s="1"/>
  <c r="J4105" i="3"/>
  <c r="M4105" i="3" s="1"/>
  <c r="J4104" i="3"/>
  <c r="M4104" i="3" s="1"/>
  <c r="J4103" i="3"/>
  <c r="M4103" i="3" s="1"/>
  <c r="J4102" i="3"/>
  <c r="M4102" i="3" s="1"/>
  <c r="J4101" i="3"/>
  <c r="M4101" i="3" s="1"/>
  <c r="J4100" i="3"/>
  <c r="M4100" i="3" s="1"/>
  <c r="J4099" i="3"/>
  <c r="M4099" i="3" s="1"/>
  <c r="J4098" i="3"/>
  <c r="M4098" i="3" s="1"/>
  <c r="J4097" i="3"/>
  <c r="M4097" i="3" s="1"/>
  <c r="J4096" i="3"/>
  <c r="M4096" i="3" s="1"/>
  <c r="J4095" i="3"/>
  <c r="M4095" i="3" s="1"/>
  <c r="J4094" i="3"/>
  <c r="M4094" i="3" s="1"/>
  <c r="J4093" i="3"/>
  <c r="M4093" i="3" s="1"/>
  <c r="J4092" i="3"/>
  <c r="M4092" i="3" s="1"/>
  <c r="J4091" i="3"/>
  <c r="M4091" i="3" s="1"/>
  <c r="J4090" i="3"/>
  <c r="M4090" i="3" s="1"/>
  <c r="J4089" i="3"/>
  <c r="M4089" i="3" s="1"/>
  <c r="J4088" i="3"/>
  <c r="M4088" i="3" s="1"/>
  <c r="J4087" i="3"/>
  <c r="M4087" i="3" s="1"/>
  <c r="J4086" i="3"/>
  <c r="M4086" i="3" s="1"/>
  <c r="J4085" i="3"/>
  <c r="M4085" i="3" s="1"/>
  <c r="J4084" i="3"/>
  <c r="M4084" i="3" s="1"/>
  <c r="J4083" i="3"/>
  <c r="M4083" i="3" s="1"/>
  <c r="J4082" i="3"/>
  <c r="M4082" i="3" s="1"/>
  <c r="J4081" i="3"/>
  <c r="M4081" i="3" s="1"/>
  <c r="J4080" i="3"/>
  <c r="M4080" i="3" s="1"/>
  <c r="J4079" i="3"/>
  <c r="M4079" i="3" s="1"/>
  <c r="J4078" i="3"/>
  <c r="M4078" i="3" s="1"/>
  <c r="J4077" i="3"/>
  <c r="M4077" i="3" s="1"/>
  <c r="J4076" i="3"/>
  <c r="M4076" i="3" s="1"/>
  <c r="J4075" i="3"/>
  <c r="M4075" i="3" s="1"/>
  <c r="J4074" i="3"/>
  <c r="M4074" i="3" s="1"/>
  <c r="J4073" i="3"/>
  <c r="M4073" i="3" s="1"/>
  <c r="J4072" i="3"/>
  <c r="M4072" i="3" s="1"/>
  <c r="J4071" i="3"/>
  <c r="M4071" i="3" s="1"/>
  <c r="J4070" i="3"/>
  <c r="M4070" i="3" s="1"/>
  <c r="J4069" i="3"/>
  <c r="M4069" i="3" s="1"/>
  <c r="J4068" i="3"/>
  <c r="M4068" i="3" s="1"/>
  <c r="J4067" i="3"/>
  <c r="M4067" i="3" s="1"/>
  <c r="K4650" i="3"/>
  <c r="N4650" i="3" s="1"/>
  <c r="K4649" i="3"/>
  <c r="N4649" i="3" s="1"/>
  <c r="K4648" i="3"/>
  <c r="N4648" i="3" s="1"/>
  <c r="K4647" i="3"/>
  <c r="N4647" i="3" s="1"/>
  <c r="K4646" i="3"/>
  <c r="N4646" i="3" s="1"/>
  <c r="K4645" i="3"/>
  <c r="N4645" i="3" s="1"/>
  <c r="K4644" i="3"/>
  <c r="N4644" i="3" s="1"/>
  <c r="K4643" i="3"/>
  <c r="N4643" i="3" s="1"/>
  <c r="K4642" i="3"/>
  <c r="N4642" i="3" s="1"/>
  <c r="K4641" i="3"/>
  <c r="N4641" i="3" s="1"/>
  <c r="K4640" i="3"/>
  <c r="N4640" i="3" s="1"/>
  <c r="K4639" i="3"/>
  <c r="N4639" i="3" s="1"/>
  <c r="K4638" i="3"/>
  <c r="N4638" i="3" s="1"/>
  <c r="K4637" i="3"/>
  <c r="N4637" i="3" s="1"/>
  <c r="K4636" i="3"/>
  <c r="N4636" i="3" s="1"/>
  <c r="K4635" i="3"/>
  <c r="N4635" i="3" s="1"/>
  <c r="K4634" i="3"/>
  <c r="N4634" i="3" s="1"/>
  <c r="K4633" i="3"/>
  <c r="N4633" i="3" s="1"/>
  <c r="K4632" i="3"/>
  <c r="N4632" i="3" s="1"/>
  <c r="K4631" i="3"/>
  <c r="N4631" i="3" s="1"/>
  <c r="K4630" i="3"/>
  <c r="N4630" i="3" s="1"/>
  <c r="K4629" i="3"/>
  <c r="N4629" i="3" s="1"/>
  <c r="K4628" i="3"/>
  <c r="N4628" i="3" s="1"/>
  <c r="K4627" i="3"/>
  <c r="N4627" i="3" s="1"/>
  <c r="K4626" i="3"/>
  <c r="N4626" i="3" s="1"/>
  <c r="K4625" i="3"/>
  <c r="N4625" i="3" s="1"/>
  <c r="K4624" i="3"/>
  <c r="N4624" i="3" s="1"/>
  <c r="K4623" i="3"/>
  <c r="N4623" i="3" s="1"/>
  <c r="K4622" i="3"/>
  <c r="N4622" i="3" s="1"/>
  <c r="K4621" i="3"/>
  <c r="N4621" i="3" s="1"/>
  <c r="K4620" i="3"/>
  <c r="N4620" i="3" s="1"/>
  <c r="K4619" i="3"/>
  <c r="N4619" i="3" s="1"/>
  <c r="K4618" i="3"/>
  <c r="N4618" i="3" s="1"/>
  <c r="K4617" i="3"/>
  <c r="N4617" i="3" s="1"/>
  <c r="K4616" i="3"/>
  <c r="N4616" i="3" s="1"/>
  <c r="K4615" i="3"/>
  <c r="N4615" i="3" s="1"/>
  <c r="K4614" i="3"/>
  <c r="N4614" i="3" s="1"/>
  <c r="K4613" i="3"/>
  <c r="N4613" i="3" s="1"/>
  <c r="K4612" i="3"/>
  <c r="N4612" i="3" s="1"/>
  <c r="K4611" i="3"/>
  <c r="N4611" i="3" s="1"/>
  <c r="K4610" i="3"/>
  <c r="N4610" i="3" s="1"/>
  <c r="K4609" i="3"/>
  <c r="N4609" i="3" s="1"/>
  <c r="K4608" i="3"/>
  <c r="N4608" i="3" s="1"/>
  <c r="K4607" i="3"/>
  <c r="N4607" i="3" s="1"/>
  <c r="K4606" i="3"/>
  <c r="N4606" i="3" s="1"/>
  <c r="K4605" i="3"/>
  <c r="N4605" i="3" s="1"/>
  <c r="K4604" i="3"/>
  <c r="N4604" i="3" s="1"/>
  <c r="K4603" i="3"/>
  <c r="N4603" i="3" s="1"/>
  <c r="K4602" i="3"/>
  <c r="N4602" i="3" s="1"/>
  <c r="K4601" i="3"/>
  <c r="N4601" i="3" s="1"/>
  <c r="K4600" i="3"/>
  <c r="N4600" i="3" s="1"/>
  <c r="K4599" i="3"/>
  <c r="N4599" i="3" s="1"/>
  <c r="K4598" i="3"/>
  <c r="N4598" i="3" s="1"/>
  <c r="K4597" i="3"/>
  <c r="N4597" i="3" s="1"/>
  <c r="K4596" i="3"/>
  <c r="N4596" i="3" s="1"/>
  <c r="K4595" i="3"/>
  <c r="N4595" i="3" s="1"/>
  <c r="K4594" i="3"/>
  <c r="N4594" i="3" s="1"/>
  <c r="K4593" i="3"/>
  <c r="N4593" i="3" s="1"/>
  <c r="K4592" i="3"/>
  <c r="N4592" i="3" s="1"/>
  <c r="K4591" i="3"/>
  <c r="N4591" i="3" s="1"/>
  <c r="K4590" i="3"/>
  <c r="N4590" i="3" s="1"/>
  <c r="K4589" i="3"/>
  <c r="N4589" i="3" s="1"/>
  <c r="K4588" i="3"/>
  <c r="N4588" i="3" s="1"/>
  <c r="K4587" i="3"/>
  <c r="N4587" i="3" s="1"/>
  <c r="K4586" i="3"/>
  <c r="N4586" i="3" s="1"/>
  <c r="K4585" i="3"/>
  <c r="N4585" i="3" s="1"/>
  <c r="K4584" i="3"/>
  <c r="N4584" i="3" s="1"/>
  <c r="K4583" i="3"/>
  <c r="N4583" i="3" s="1"/>
  <c r="K4582" i="3"/>
  <c r="N4582" i="3" s="1"/>
  <c r="K4581" i="3"/>
  <c r="N4581" i="3" s="1"/>
  <c r="K4580" i="3"/>
  <c r="N4580" i="3" s="1"/>
  <c r="K4579" i="3"/>
  <c r="N4579" i="3" s="1"/>
  <c r="K4578" i="3"/>
  <c r="N4578" i="3" s="1"/>
  <c r="K4577" i="3"/>
  <c r="N4577" i="3" s="1"/>
  <c r="K4576" i="3"/>
  <c r="N4576" i="3" s="1"/>
  <c r="K4575" i="3"/>
  <c r="N4575" i="3" s="1"/>
  <c r="K4574" i="3"/>
  <c r="N4574" i="3" s="1"/>
  <c r="K4573" i="3"/>
  <c r="N4573" i="3" s="1"/>
  <c r="K4572" i="3"/>
  <c r="N4572" i="3" s="1"/>
  <c r="K4571" i="3"/>
  <c r="N4571" i="3" s="1"/>
  <c r="K4570" i="3"/>
  <c r="N4570" i="3" s="1"/>
  <c r="K4569" i="3"/>
  <c r="N4569" i="3" s="1"/>
  <c r="K4568" i="3"/>
  <c r="N4568" i="3" s="1"/>
  <c r="K4567" i="3"/>
  <c r="N4567" i="3" s="1"/>
  <c r="K4566" i="3"/>
  <c r="N4566" i="3" s="1"/>
  <c r="K4565" i="3"/>
  <c r="N4565" i="3" s="1"/>
  <c r="K4564" i="3"/>
  <c r="N4564" i="3" s="1"/>
  <c r="K4563" i="3"/>
  <c r="N4563" i="3" s="1"/>
  <c r="K4562" i="3"/>
  <c r="N4562" i="3" s="1"/>
  <c r="K4561" i="3"/>
  <c r="N4561" i="3" s="1"/>
  <c r="K4560" i="3"/>
  <c r="N4560" i="3" s="1"/>
  <c r="K4559" i="3"/>
  <c r="N4559" i="3" s="1"/>
  <c r="K4558" i="3"/>
  <c r="N4558" i="3" s="1"/>
  <c r="K4557" i="3"/>
  <c r="N4557" i="3" s="1"/>
  <c r="K4556" i="3"/>
  <c r="N4556" i="3" s="1"/>
  <c r="K4555" i="3"/>
  <c r="N4555" i="3" s="1"/>
  <c r="K4554" i="3"/>
  <c r="N4554" i="3" s="1"/>
  <c r="K4553" i="3"/>
  <c r="N4553" i="3" s="1"/>
  <c r="K4552" i="3"/>
  <c r="N4552" i="3" s="1"/>
  <c r="K4551" i="3"/>
  <c r="N4551" i="3" s="1"/>
  <c r="K4550" i="3"/>
  <c r="N4550" i="3" s="1"/>
  <c r="K4549" i="3"/>
  <c r="N4549" i="3" s="1"/>
  <c r="K4548" i="3"/>
  <c r="N4548" i="3" s="1"/>
  <c r="K4547" i="3"/>
  <c r="N4547" i="3" s="1"/>
  <c r="K4546" i="3"/>
  <c r="N4546" i="3" s="1"/>
  <c r="K4545" i="3"/>
  <c r="N4545" i="3" s="1"/>
  <c r="K4544" i="3"/>
  <c r="N4544" i="3" s="1"/>
  <c r="K4543" i="3"/>
  <c r="N4543" i="3" s="1"/>
  <c r="K4542" i="3"/>
  <c r="N4542" i="3" s="1"/>
  <c r="K4541" i="3"/>
  <c r="N4541" i="3" s="1"/>
  <c r="K4540" i="3"/>
  <c r="N4540" i="3" s="1"/>
  <c r="K4539" i="3"/>
  <c r="N4539" i="3" s="1"/>
  <c r="K4538" i="3"/>
  <c r="N4538" i="3" s="1"/>
  <c r="K4537" i="3"/>
  <c r="N4537" i="3" s="1"/>
  <c r="K4536" i="3"/>
  <c r="N4536" i="3" s="1"/>
  <c r="K4535" i="3"/>
  <c r="N4535" i="3" s="1"/>
  <c r="K4534" i="3"/>
  <c r="N4534" i="3" s="1"/>
  <c r="K4533" i="3"/>
  <c r="N4533" i="3" s="1"/>
  <c r="K4532" i="3"/>
  <c r="N4532" i="3" s="1"/>
  <c r="K4531" i="3"/>
  <c r="N4531" i="3" s="1"/>
  <c r="K4530" i="3"/>
  <c r="N4530" i="3" s="1"/>
  <c r="K4529" i="3"/>
  <c r="N4529" i="3" s="1"/>
  <c r="K4528" i="3"/>
  <c r="N4528" i="3" s="1"/>
  <c r="K4527" i="3"/>
  <c r="N4527" i="3" s="1"/>
  <c r="K4526" i="3"/>
  <c r="N4526" i="3" s="1"/>
  <c r="K4525" i="3"/>
  <c r="N4525" i="3" s="1"/>
  <c r="K4524" i="3"/>
  <c r="N4524" i="3" s="1"/>
  <c r="K4523" i="3"/>
  <c r="N4523" i="3" s="1"/>
  <c r="K4522" i="3"/>
  <c r="N4522" i="3" s="1"/>
  <c r="K4521" i="3"/>
  <c r="N4521" i="3" s="1"/>
  <c r="K4520" i="3"/>
  <c r="N4520" i="3" s="1"/>
  <c r="K4519" i="3"/>
  <c r="N4519" i="3" s="1"/>
  <c r="K4518" i="3"/>
  <c r="N4518" i="3" s="1"/>
  <c r="K4517" i="3"/>
  <c r="N4517" i="3" s="1"/>
  <c r="K4516" i="3"/>
  <c r="N4516" i="3" s="1"/>
  <c r="K4515" i="3"/>
  <c r="N4515" i="3" s="1"/>
  <c r="K4514" i="3"/>
  <c r="N4514" i="3" s="1"/>
  <c r="K4513" i="3"/>
  <c r="N4513" i="3" s="1"/>
  <c r="K4512" i="3"/>
  <c r="N4512" i="3" s="1"/>
  <c r="K4511" i="3"/>
  <c r="N4511" i="3" s="1"/>
  <c r="K4510" i="3"/>
  <c r="N4510" i="3" s="1"/>
  <c r="K4509" i="3"/>
  <c r="N4509" i="3" s="1"/>
  <c r="K4508" i="3"/>
  <c r="N4508" i="3" s="1"/>
  <c r="K4507" i="3"/>
  <c r="N4507" i="3" s="1"/>
  <c r="K4506" i="3"/>
  <c r="N4506" i="3" s="1"/>
  <c r="K4505" i="3"/>
  <c r="N4505" i="3" s="1"/>
  <c r="K4504" i="3"/>
  <c r="N4504" i="3" s="1"/>
  <c r="K4503" i="3"/>
  <c r="N4503" i="3" s="1"/>
  <c r="K4502" i="3"/>
  <c r="N4502" i="3" s="1"/>
  <c r="K4501" i="3"/>
  <c r="N4501" i="3" s="1"/>
  <c r="K4500" i="3"/>
  <c r="N4500" i="3" s="1"/>
  <c r="K4499" i="3"/>
  <c r="N4499" i="3" s="1"/>
  <c r="K4498" i="3"/>
  <c r="N4498" i="3" s="1"/>
  <c r="K4497" i="3"/>
  <c r="N4497" i="3" s="1"/>
  <c r="K4496" i="3"/>
  <c r="N4496" i="3" s="1"/>
  <c r="K4495" i="3"/>
  <c r="N4495" i="3" s="1"/>
  <c r="K4494" i="3"/>
  <c r="N4494" i="3" s="1"/>
  <c r="K4493" i="3"/>
  <c r="N4493" i="3" s="1"/>
  <c r="K4492" i="3"/>
  <c r="N4492" i="3" s="1"/>
  <c r="K4491" i="3"/>
  <c r="N4491" i="3" s="1"/>
  <c r="K4490" i="3"/>
  <c r="N4490" i="3" s="1"/>
  <c r="K4489" i="3"/>
  <c r="N4489" i="3" s="1"/>
  <c r="K4488" i="3"/>
  <c r="N4488" i="3" s="1"/>
  <c r="K4487" i="3"/>
  <c r="N4487" i="3" s="1"/>
  <c r="K4486" i="3"/>
  <c r="N4486" i="3" s="1"/>
  <c r="K4485" i="3"/>
  <c r="N4485" i="3" s="1"/>
  <c r="K4484" i="3"/>
  <c r="N4484" i="3" s="1"/>
  <c r="K4483" i="3"/>
  <c r="N4483" i="3" s="1"/>
  <c r="K4482" i="3"/>
  <c r="N4482" i="3" s="1"/>
  <c r="K4481" i="3"/>
  <c r="N4481" i="3" s="1"/>
  <c r="K4480" i="3"/>
  <c r="N4480" i="3" s="1"/>
  <c r="K4479" i="3"/>
  <c r="N4479" i="3" s="1"/>
  <c r="K4478" i="3"/>
  <c r="N4478" i="3" s="1"/>
  <c r="K4477" i="3"/>
  <c r="N4477" i="3" s="1"/>
  <c r="K4476" i="3"/>
  <c r="N4476" i="3" s="1"/>
  <c r="K4475" i="3"/>
  <c r="N4475" i="3" s="1"/>
  <c r="K4474" i="3"/>
  <c r="N4474" i="3" s="1"/>
  <c r="K4473" i="3"/>
  <c r="N4473" i="3" s="1"/>
  <c r="K4472" i="3"/>
  <c r="N4472" i="3" s="1"/>
  <c r="K4471" i="3"/>
  <c r="N4471" i="3" s="1"/>
  <c r="K4470" i="3"/>
  <c r="N4470" i="3" s="1"/>
  <c r="K4469" i="3"/>
  <c r="N4469" i="3" s="1"/>
  <c r="K4468" i="3"/>
  <c r="N4468" i="3" s="1"/>
  <c r="K4467" i="3"/>
  <c r="N4467" i="3" s="1"/>
  <c r="K4466" i="3"/>
  <c r="N4466" i="3" s="1"/>
  <c r="K4465" i="3"/>
  <c r="N4465" i="3" s="1"/>
  <c r="K4464" i="3"/>
  <c r="N4464" i="3" s="1"/>
  <c r="K4463" i="3"/>
  <c r="N4463" i="3" s="1"/>
  <c r="K4462" i="3"/>
  <c r="N4462" i="3" s="1"/>
  <c r="K4461" i="3"/>
  <c r="N4461" i="3" s="1"/>
  <c r="K4460" i="3"/>
  <c r="N4460" i="3" s="1"/>
  <c r="K4459" i="3"/>
  <c r="N4459" i="3" s="1"/>
  <c r="K4458" i="3"/>
  <c r="N4458" i="3" s="1"/>
  <c r="K4457" i="3"/>
  <c r="N4457" i="3" s="1"/>
  <c r="K4456" i="3"/>
  <c r="N4456" i="3" s="1"/>
  <c r="K4455" i="3"/>
  <c r="N4455" i="3" s="1"/>
  <c r="K4454" i="3"/>
  <c r="N4454" i="3" s="1"/>
  <c r="K4453" i="3"/>
  <c r="N4453" i="3" s="1"/>
  <c r="K4452" i="3"/>
  <c r="N4452" i="3" s="1"/>
  <c r="K4451" i="3"/>
  <c r="N4451" i="3" s="1"/>
  <c r="K4450" i="3"/>
  <c r="N4450" i="3" s="1"/>
  <c r="K4449" i="3"/>
  <c r="N4449" i="3" s="1"/>
  <c r="K4448" i="3"/>
  <c r="N4448" i="3" s="1"/>
  <c r="K4447" i="3"/>
  <c r="N4447" i="3" s="1"/>
  <c r="K4446" i="3"/>
  <c r="N4446" i="3" s="1"/>
  <c r="K4445" i="3"/>
  <c r="N4445" i="3" s="1"/>
  <c r="K4444" i="3"/>
  <c r="N4444" i="3" s="1"/>
  <c r="K4443" i="3"/>
  <c r="N4443" i="3" s="1"/>
  <c r="K4442" i="3"/>
  <c r="N4442" i="3" s="1"/>
  <c r="K4441" i="3"/>
  <c r="N4441" i="3" s="1"/>
  <c r="K4440" i="3"/>
  <c r="N4440" i="3" s="1"/>
  <c r="K4439" i="3"/>
  <c r="N4439" i="3" s="1"/>
  <c r="K4438" i="3"/>
  <c r="N4438" i="3" s="1"/>
  <c r="K4437" i="3"/>
  <c r="N4437" i="3" s="1"/>
  <c r="K4436" i="3"/>
  <c r="N4436" i="3" s="1"/>
  <c r="K4435" i="3"/>
  <c r="N4435" i="3" s="1"/>
  <c r="K4434" i="3"/>
  <c r="N4434" i="3" s="1"/>
  <c r="K4433" i="3"/>
  <c r="N4433" i="3" s="1"/>
  <c r="K4432" i="3"/>
  <c r="N4432" i="3" s="1"/>
  <c r="K4431" i="3"/>
  <c r="N4431" i="3" s="1"/>
  <c r="K4430" i="3"/>
  <c r="N4430" i="3" s="1"/>
  <c r="K4429" i="3"/>
  <c r="N4429" i="3" s="1"/>
  <c r="K4428" i="3"/>
  <c r="N4428" i="3" s="1"/>
  <c r="K4427" i="3"/>
  <c r="N4427" i="3" s="1"/>
  <c r="K4426" i="3"/>
  <c r="N4426" i="3" s="1"/>
  <c r="K4425" i="3"/>
  <c r="N4425" i="3" s="1"/>
  <c r="K4424" i="3"/>
  <c r="N4424" i="3" s="1"/>
  <c r="K4423" i="3"/>
  <c r="N4423" i="3" s="1"/>
  <c r="K4422" i="3"/>
  <c r="N4422" i="3" s="1"/>
  <c r="K4421" i="3"/>
  <c r="N4421" i="3" s="1"/>
  <c r="K4420" i="3"/>
  <c r="N4420" i="3" s="1"/>
  <c r="K4419" i="3"/>
  <c r="N4419" i="3" s="1"/>
  <c r="K4418" i="3"/>
  <c r="N4418" i="3" s="1"/>
  <c r="K4417" i="3"/>
  <c r="N4417" i="3" s="1"/>
  <c r="K4416" i="3"/>
  <c r="N4416" i="3" s="1"/>
  <c r="K4415" i="3"/>
  <c r="N4415" i="3" s="1"/>
  <c r="K4414" i="3"/>
  <c r="N4414" i="3" s="1"/>
  <c r="K4413" i="3"/>
  <c r="N4413" i="3" s="1"/>
  <c r="K4412" i="3"/>
  <c r="N4412" i="3" s="1"/>
  <c r="K4411" i="3"/>
  <c r="N4411" i="3" s="1"/>
  <c r="K4410" i="3"/>
  <c r="N4410" i="3" s="1"/>
  <c r="K4409" i="3"/>
  <c r="N4409" i="3" s="1"/>
  <c r="K4408" i="3"/>
  <c r="N4408" i="3" s="1"/>
  <c r="K4407" i="3"/>
  <c r="N4407" i="3" s="1"/>
  <c r="K4406" i="3"/>
  <c r="N4406" i="3" s="1"/>
  <c r="K4405" i="3"/>
  <c r="N4405" i="3" s="1"/>
  <c r="K4404" i="3"/>
  <c r="N4404" i="3" s="1"/>
  <c r="K4403" i="3"/>
  <c r="N4403" i="3" s="1"/>
  <c r="K4402" i="3"/>
  <c r="N4402" i="3" s="1"/>
  <c r="K4401" i="3"/>
  <c r="N4401" i="3" s="1"/>
  <c r="K4400" i="3"/>
  <c r="N4400" i="3" s="1"/>
  <c r="K4399" i="3"/>
  <c r="N4399" i="3" s="1"/>
  <c r="K4398" i="3"/>
  <c r="N4398" i="3" s="1"/>
  <c r="K4397" i="3"/>
  <c r="N4397" i="3" s="1"/>
  <c r="K4396" i="3"/>
  <c r="N4396" i="3" s="1"/>
  <c r="K4395" i="3"/>
  <c r="N4395" i="3" s="1"/>
  <c r="K4394" i="3"/>
  <c r="N4394" i="3" s="1"/>
  <c r="K4393" i="3"/>
  <c r="N4393" i="3" s="1"/>
  <c r="K4392" i="3"/>
  <c r="N4392" i="3" s="1"/>
  <c r="K4391" i="3"/>
  <c r="N4391" i="3" s="1"/>
  <c r="K4390" i="3"/>
  <c r="N4390" i="3" s="1"/>
  <c r="K4389" i="3"/>
  <c r="N4389" i="3" s="1"/>
  <c r="K4388" i="3"/>
  <c r="N4388" i="3" s="1"/>
  <c r="K4387" i="3"/>
  <c r="N4387" i="3" s="1"/>
  <c r="K4386" i="3"/>
  <c r="N4386" i="3" s="1"/>
  <c r="K4385" i="3"/>
  <c r="N4385" i="3" s="1"/>
  <c r="K4384" i="3"/>
  <c r="N4384" i="3" s="1"/>
  <c r="K4383" i="3"/>
  <c r="N4383" i="3" s="1"/>
  <c r="K4382" i="3"/>
  <c r="N4382" i="3" s="1"/>
  <c r="K4381" i="3"/>
  <c r="N4381" i="3" s="1"/>
  <c r="K4380" i="3"/>
  <c r="N4380" i="3" s="1"/>
  <c r="K4379" i="3"/>
  <c r="N4379" i="3" s="1"/>
  <c r="K4378" i="3"/>
  <c r="N4378" i="3" s="1"/>
  <c r="K4377" i="3"/>
  <c r="N4377" i="3" s="1"/>
  <c r="K4376" i="3"/>
  <c r="N4376" i="3" s="1"/>
  <c r="K4375" i="3"/>
  <c r="N4375" i="3" s="1"/>
  <c r="K4374" i="3"/>
  <c r="N4374" i="3" s="1"/>
  <c r="K4373" i="3"/>
  <c r="N4373" i="3" s="1"/>
  <c r="K4372" i="3"/>
  <c r="N4372" i="3" s="1"/>
  <c r="K4371" i="3"/>
  <c r="N4371" i="3" s="1"/>
  <c r="K4370" i="3"/>
  <c r="N4370" i="3" s="1"/>
  <c r="K4369" i="3"/>
  <c r="N4369" i="3" s="1"/>
  <c r="K4368" i="3"/>
  <c r="N4368" i="3" s="1"/>
  <c r="K4367" i="3"/>
  <c r="N4367" i="3" s="1"/>
  <c r="K4366" i="3"/>
  <c r="N4366" i="3" s="1"/>
  <c r="K4365" i="3"/>
  <c r="N4365" i="3" s="1"/>
  <c r="K4364" i="3"/>
  <c r="N4364" i="3" s="1"/>
  <c r="K4363" i="3"/>
  <c r="N4363" i="3" s="1"/>
  <c r="K4362" i="3"/>
  <c r="N4362" i="3" s="1"/>
  <c r="K4361" i="3"/>
  <c r="N4361" i="3" s="1"/>
  <c r="K4360" i="3"/>
  <c r="N4360" i="3" s="1"/>
  <c r="K4359" i="3"/>
  <c r="N4359" i="3" s="1"/>
  <c r="K4358" i="3"/>
  <c r="N4358" i="3" s="1"/>
  <c r="K4357" i="3"/>
  <c r="N4357" i="3" s="1"/>
  <c r="K4356" i="3"/>
  <c r="N4356" i="3" s="1"/>
  <c r="K4355" i="3"/>
  <c r="N4355" i="3" s="1"/>
  <c r="K4354" i="3"/>
  <c r="N4354" i="3" s="1"/>
  <c r="K4353" i="3"/>
  <c r="N4353" i="3" s="1"/>
  <c r="K4352" i="3"/>
  <c r="N4352" i="3" s="1"/>
  <c r="K4351" i="3"/>
  <c r="N4351" i="3" s="1"/>
  <c r="K4350" i="3"/>
  <c r="N4350" i="3" s="1"/>
  <c r="K4349" i="3"/>
  <c r="N4349" i="3" s="1"/>
  <c r="K4348" i="3"/>
  <c r="N4348" i="3" s="1"/>
  <c r="K4347" i="3"/>
  <c r="N4347" i="3" s="1"/>
  <c r="K4346" i="3"/>
  <c r="N4346" i="3" s="1"/>
  <c r="K4345" i="3"/>
  <c r="N4345" i="3" s="1"/>
  <c r="K4344" i="3"/>
  <c r="N4344" i="3" s="1"/>
  <c r="K4343" i="3"/>
  <c r="N4343" i="3" s="1"/>
  <c r="K4342" i="3"/>
  <c r="N4342" i="3" s="1"/>
  <c r="K4341" i="3"/>
  <c r="N4341" i="3" s="1"/>
  <c r="K4340" i="3"/>
  <c r="N4340" i="3" s="1"/>
  <c r="K4339" i="3"/>
  <c r="N4339" i="3" s="1"/>
  <c r="K4338" i="3"/>
  <c r="N4338" i="3" s="1"/>
  <c r="K4337" i="3"/>
  <c r="N4337" i="3" s="1"/>
  <c r="K4336" i="3"/>
  <c r="N4336" i="3" s="1"/>
  <c r="K4335" i="3"/>
  <c r="N4335" i="3" s="1"/>
  <c r="K4334" i="3"/>
  <c r="N4334" i="3" s="1"/>
  <c r="K4333" i="3"/>
  <c r="N4333" i="3" s="1"/>
  <c r="K4332" i="3"/>
  <c r="N4332" i="3" s="1"/>
  <c r="K4331" i="3"/>
  <c r="N4331" i="3" s="1"/>
  <c r="K4330" i="3"/>
  <c r="N4330" i="3" s="1"/>
  <c r="K4329" i="3"/>
  <c r="N4329" i="3" s="1"/>
  <c r="K4328" i="3"/>
  <c r="N4328" i="3" s="1"/>
  <c r="K4327" i="3"/>
  <c r="N4327" i="3" s="1"/>
  <c r="K4326" i="3"/>
  <c r="N4326" i="3" s="1"/>
  <c r="K4325" i="3"/>
  <c r="N4325" i="3" s="1"/>
  <c r="K4324" i="3"/>
  <c r="N4324" i="3" s="1"/>
  <c r="K4323" i="3"/>
  <c r="N4323" i="3" s="1"/>
  <c r="K4322" i="3"/>
  <c r="N4322" i="3" s="1"/>
  <c r="K4321" i="3"/>
  <c r="N4321" i="3" s="1"/>
  <c r="K4320" i="3"/>
  <c r="N4320" i="3" s="1"/>
  <c r="K4319" i="3"/>
  <c r="N4319" i="3" s="1"/>
  <c r="K4318" i="3"/>
  <c r="N4318" i="3" s="1"/>
  <c r="K4317" i="3"/>
  <c r="N4317" i="3" s="1"/>
  <c r="K4316" i="3"/>
  <c r="N4316" i="3" s="1"/>
  <c r="K4315" i="3"/>
  <c r="N4315" i="3" s="1"/>
  <c r="K4314" i="3"/>
  <c r="N4314" i="3" s="1"/>
  <c r="K4313" i="3"/>
  <c r="N4313" i="3" s="1"/>
  <c r="K4312" i="3"/>
  <c r="N4312" i="3" s="1"/>
  <c r="K4311" i="3"/>
  <c r="N4311" i="3" s="1"/>
  <c r="K4310" i="3"/>
  <c r="N4310" i="3" s="1"/>
  <c r="K4309" i="3"/>
  <c r="N4309" i="3" s="1"/>
  <c r="K4308" i="3"/>
  <c r="N4308" i="3" s="1"/>
  <c r="K4307" i="3"/>
  <c r="N4307" i="3" s="1"/>
  <c r="K4306" i="3"/>
  <c r="N4306" i="3" s="1"/>
  <c r="K4305" i="3"/>
  <c r="N4305" i="3" s="1"/>
  <c r="K4304" i="3"/>
  <c r="N4304" i="3" s="1"/>
  <c r="K4303" i="3"/>
  <c r="N4303" i="3" s="1"/>
  <c r="K4302" i="3"/>
  <c r="N4302" i="3" s="1"/>
  <c r="K4301" i="3"/>
  <c r="N4301" i="3" s="1"/>
  <c r="K4300" i="3"/>
  <c r="N4300" i="3" s="1"/>
  <c r="K4299" i="3"/>
  <c r="N4299" i="3" s="1"/>
  <c r="K4298" i="3"/>
  <c r="N4298" i="3" s="1"/>
  <c r="K4297" i="3"/>
  <c r="N4297" i="3" s="1"/>
  <c r="K4296" i="3"/>
  <c r="N4296" i="3" s="1"/>
  <c r="K4295" i="3"/>
  <c r="N4295" i="3" s="1"/>
  <c r="K4294" i="3"/>
  <c r="N4294" i="3" s="1"/>
  <c r="K4293" i="3"/>
  <c r="N4293" i="3" s="1"/>
  <c r="K4292" i="3"/>
  <c r="N4292" i="3" s="1"/>
  <c r="K4291" i="3"/>
  <c r="N4291" i="3" s="1"/>
  <c r="K4290" i="3"/>
  <c r="N4290" i="3" s="1"/>
  <c r="K4289" i="3"/>
  <c r="N4289" i="3" s="1"/>
  <c r="K4288" i="3"/>
  <c r="N4288" i="3" s="1"/>
  <c r="K4287" i="3"/>
  <c r="N4287" i="3" s="1"/>
  <c r="K4286" i="3"/>
  <c r="N4286" i="3" s="1"/>
  <c r="K4285" i="3"/>
  <c r="N4285" i="3" s="1"/>
  <c r="K4284" i="3"/>
  <c r="N4284" i="3" s="1"/>
  <c r="K4283" i="3"/>
  <c r="N4283" i="3" s="1"/>
  <c r="K4282" i="3"/>
  <c r="N4282" i="3" s="1"/>
  <c r="K4281" i="3"/>
  <c r="N4281" i="3" s="1"/>
  <c r="K4280" i="3"/>
  <c r="N4280" i="3" s="1"/>
  <c r="K4279" i="3"/>
  <c r="N4279" i="3" s="1"/>
  <c r="K4278" i="3"/>
  <c r="N4278" i="3" s="1"/>
  <c r="K4277" i="3"/>
  <c r="N4277" i="3" s="1"/>
  <c r="K4276" i="3"/>
  <c r="N4276" i="3" s="1"/>
  <c r="K4275" i="3"/>
  <c r="N4275" i="3" s="1"/>
  <c r="K4274" i="3"/>
  <c r="N4274" i="3" s="1"/>
  <c r="K4273" i="3"/>
  <c r="N4273" i="3" s="1"/>
  <c r="K4272" i="3"/>
  <c r="N4272" i="3" s="1"/>
  <c r="K4271" i="3"/>
  <c r="N4271" i="3" s="1"/>
  <c r="K4270" i="3"/>
  <c r="N4270" i="3" s="1"/>
  <c r="K4269" i="3"/>
  <c r="N4269" i="3" s="1"/>
  <c r="K4268" i="3"/>
  <c r="N4268" i="3" s="1"/>
  <c r="K4267" i="3"/>
  <c r="N4267" i="3" s="1"/>
  <c r="K4266" i="3"/>
  <c r="N4266" i="3" s="1"/>
  <c r="K4265" i="3"/>
  <c r="N4265" i="3" s="1"/>
  <c r="K4264" i="3"/>
  <c r="N4264" i="3" s="1"/>
  <c r="K4263" i="3"/>
  <c r="N4263" i="3" s="1"/>
  <c r="K4262" i="3"/>
  <c r="N4262" i="3" s="1"/>
  <c r="K4261" i="3"/>
  <c r="N4261" i="3" s="1"/>
  <c r="K4260" i="3"/>
  <c r="N4260" i="3" s="1"/>
  <c r="K4259" i="3"/>
  <c r="N4259" i="3" s="1"/>
  <c r="K4258" i="3"/>
  <c r="N4258" i="3" s="1"/>
  <c r="K4257" i="3"/>
  <c r="N4257" i="3" s="1"/>
  <c r="K4256" i="3"/>
  <c r="N4256" i="3" s="1"/>
  <c r="K4255" i="3"/>
  <c r="N4255" i="3" s="1"/>
  <c r="K4254" i="3"/>
  <c r="N4254" i="3" s="1"/>
  <c r="K4253" i="3"/>
  <c r="N4253" i="3" s="1"/>
  <c r="K4252" i="3"/>
  <c r="N4252" i="3" s="1"/>
  <c r="K4251" i="3"/>
  <c r="N4251" i="3" s="1"/>
  <c r="K4250" i="3"/>
  <c r="N4250" i="3" s="1"/>
  <c r="K4249" i="3"/>
  <c r="N4249" i="3" s="1"/>
  <c r="K4248" i="3"/>
  <c r="N4248" i="3" s="1"/>
  <c r="K4247" i="3"/>
  <c r="N4247" i="3" s="1"/>
  <c r="K4246" i="3"/>
  <c r="N4246" i="3" s="1"/>
  <c r="K4245" i="3"/>
  <c r="N4245" i="3" s="1"/>
  <c r="K4244" i="3"/>
  <c r="N4244" i="3" s="1"/>
  <c r="K4243" i="3"/>
  <c r="N4243" i="3" s="1"/>
  <c r="K4242" i="3"/>
  <c r="N4242" i="3" s="1"/>
  <c r="K4241" i="3"/>
  <c r="N4241" i="3" s="1"/>
  <c r="K4240" i="3"/>
  <c r="N4240" i="3" s="1"/>
  <c r="K4239" i="3"/>
  <c r="N4239" i="3" s="1"/>
  <c r="K4238" i="3"/>
  <c r="N4238" i="3" s="1"/>
  <c r="K4237" i="3"/>
  <c r="N4237" i="3" s="1"/>
  <c r="K4236" i="3"/>
  <c r="N4236" i="3" s="1"/>
  <c r="K4235" i="3"/>
  <c r="N4235" i="3" s="1"/>
  <c r="K4234" i="3"/>
  <c r="N4234" i="3" s="1"/>
  <c r="K4233" i="3"/>
  <c r="N4233" i="3" s="1"/>
  <c r="K4232" i="3"/>
  <c r="N4232" i="3" s="1"/>
  <c r="K4231" i="3"/>
  <c r="N4231" i="3" s="1"/>
  <c r="K4230" i="3"/>
  <c r="N4230" i="3" s="1"/>
  <c r="K4229" i="3"/>
  <c r="N4229" i="3" s="1"/>
  <c r="K4228" i="3"/>
  <c r="N4228" i="3" s="1"/>
  <c r="K4227" i="3"/>
  <c r="N4227" i="3" s="1"/>
  <c r="K4226" i="3"/>
  <c r="N4226" i="3" s="1"/>
  <c r="K4225" i="3"/>
  <c r="N4225" i="3" s="1"/>
  <c r="K4224" i="3"/>
  <c r="N4224" i="3" s="1"/>
  <c r="K4223" i="3"/>
  <c r="N4223" i="3" s="1"/>
  <c r="K4222" i="3"/>
  <c r="N4222" i="3" s="1"/>
  <c r="K4221" i="3"/>
  <c r="N4221" i="3" s="1"/>
  <c r="K4220" i="3"/>
  <c r="N4220" i="3" s="1"/>
  <c r="K4219" i="3"/>
  <c r="N4219" i="3" s="1"/>
  <c r="K4218" i="3"/>
  <c r="N4218" i="3" s="1"/>
  <c r="K4217" i="3"/>
  <c r="N4217" i="3" s="1"/>
  <c r="K4216" i="3"/>
  <c r="N4216" i="3" s="1"/>
  <c r="K4215" i="3"/>
  <c r="N4215" i="3" s="1"/>
  <c r="K4214" i="3"/>
  <c r="N4214" i="3" s="1"/>
  <c r="K4213" i="3"/>
  <c r="N4213" i="3" s="1"/>
  <c r="K4212" i="3"/>
  <c r="N4212" i="3" s="1"/>
  <c r="K4211" i="3"/>
  <c r="N4211" i="3" s="1"/>
  <c r="K4210" i="3"/>
  <c r="N4210" i="3" s="1"/>
  <c r="K4209" i="3"/>
  <c r="N4209" i="3" s="1"/>
  <c r="K4208" i="3"/>
  <c r="N4208" i="3" s="1"/>
  <c r="K4207" i="3"/>
  <c r="N4207" i="3" s="1"/>
  <c r="K4206" i="3"/>
  <c r="N4206" i="3" s="1"/>
  <c r="K4205" i="3"/>
  <c r="N4205" i="3" s="1"/>
  <c r="K4204" i="3"/>
  <c r="N4204" i="3" s="1"/>
  <c r="K4203" i="3"/>
  <c r="N4203" i="3" s="1"/>
  <c r="K4202" i="3"/>
  <c r="N4202" i="3" s="1"/>
  <c r="K4201" i="3"/>
  <c r="N4201" i="3" s="1"/>
  <c r="K4200" i="3"/>
  <c r="N4200" i="3" s="1"/>
  <c r="K4199" i="3"/>
  <c r="N4199" i="3" s="1"/>
  <c r="K4198" i="3"/>
  <c r="N4198" i="3" s="1"/>
  <c r="K4197" i="3"/>
  <c r="N4197" i="3" s="1"/>
  <c r="K4196" i="3"/>
  <c r="N4196" i="3" s="1"/>
  <c r="K4195" i="3"/>
  <c r="N4195" i="3" s="1"/>
  <c r="K4194" i="3"/>
  <c r="N4194" i="3" s="1"/>
  <c r="K4193" i="3"/>
  <c r="N4193" i="3" s="1"/>
  <c r="K4192" i="3"/>
  <c r="N4192" i="3" s="1"/>
  <c r="K4191" i="3"/>
  <c r="N4191" i="3" s="1"/>
  <c r="K4190" i="3"/>
  <c r="N4190" i="3" s="1"/>
  <c r="K4189" i="3"/>
  <c r="N4189" i="3" s="1"/>
  <c r="K4188" i="3"/>
  <c r="N4188" i="3" s="1"/>
  <c r="K4187" i="3"/>
  <c r="N4187" i="3" s="1"/>
  <c r="K4186" i="3"/>
  <c r="N4186" i="3" s="1"/>
  <c r="K4185" i="3"/>
  <c r="N4185" i="3" s="1"/>
  <c r="K4184" i="3"/>
  <c r="N4184" i="3" s="1"/>
  <c r="K4183" i="3"/>
  <c r="N4183" i="3" s="1"/>
  <c r="K4182" i="3"/>
  <c r="N4182" i="3" s="1"/>
  <c r="K4181" i="3"/>
  <c r="N4181" i="3" s="1"/>
  <c r="K4180" i="3"/>
  <c r="N4180" i="3" s="1"/>
  <c r="K4179" i="3"/>
  <c r="N4179" i="3" s="1"/>
  <c r="K4178" i="3"/>
  <c r="N4178" i="3" s="1"/>
  <c r="K4177" i="3"/>
  <c r="N4177" i="3" s="1"/>
  <c r="K4176" i="3"/>
  <c r="N4176" i="3" s="1"/>
  <c r="K4175" i="3"/>
  <c r="N4175" i="3" s="1"/>
  <c r="K4174" i="3"/>
  <c r="N4174" i="3" s="1"/>
  <c r="K4173" i="3"/>
  <c r="N4173" i="3" s="1"/>
  <c r="K4172" i="3"/>
  <c r="N4172" i="3" s="1"/>
  <c r="K4171" i="3"/>
  <c r="N4171" i="3" s="1"/>
  <c r="K4170" i="3"/>
  <c r="N4170" i="3" s="1"/>
  <c r="K4169" i="3"/>
  <c r="N4169" i="3" s="1"/>
  <c r="K4168" i="3"/>
  <c r="N4168" i="3" s="1"/>
  <c r="K4167" i="3"/>
  <c r="N4167" i="3" s="1"/>
  <c r="K4166" i="3"/>
  <c r="N4166" i="3" s="1"/>
  <c r="K4165" i="3"/>
  <c r="N4165" i="3" s="1"/>
  <c r="K4164" i="3"/>
  <c r="N4164" i="3" s="1"/>
  <c r="K4163" i="3"/>
  <c r="N4163" i="3" s="1"/>
  <c r="K4162" i="3"/>
  <c r="N4162" i="3" s="1"/>
  <c r="K4161" i="3"/>
  <c r="N4161" i="3" s="1"/>
  <c r="K4160" i="3"/>
  <c r="N4160" i="3" s="1"/>
  <c r="K4159" i="3"/>
  <c r="N4159" i="3" s="1"/>
  <c r="K4158" i="3"/>
  <c r="N4158" i="3" s="1"/>
  <c r="K4157" i="3"/>
  <c r="N4157" i="3" s="1"/>
  <c r="K4156" i="3"/>
  <c r="N4156" i="3" s="1"/>
  <c r="K4155" i="3"/>
  <c r="N4155" i="3" s="1"/>
  <c r="K4154" i="3"/>
  <c r="N4154" i="3" s="1"/>
  <c r="K4153" i="3"/>
  <c r="N4153" i="3" s="1"/>
  <c r="K4152" i="3"/>
  <c r="N4152" i="3" s="1"/>
  <c r="K4151" i="3"/>
  <c r="N4151" i="3" s="1"/>
  <c r="K4150" i="3"/>
  <c r="N4150" i="3" s="1"/>
  <c r="K4149" i="3"/>
  <c r="N4149" i="3" s="1"/>
  <c r="K4148" i="3"/>
  <c r="N4148" i="3" s="1"/>
  <c r="K4147" i="3"/>
  <c r="N4147" i="3" s="1"/>
  <c r="K4146" i="3"/>
  <c r="N4146" i="3" s="1"/>
  <c r="K4145" i="3"/>
  <c r="N4145" i="3" s="1"/>
  <c r="K4144" i="3"/>
  <c r="N4144" i="3" s="1"/>
  <c r="K4143" i="3"/>
  <c r="N4143" i="3" s="1"/>
  <c r="K4142" i="3"/>
  <c r="N4142" i="3" s="1"/>
  <c r="K4141" i="3"/>
  <c r="N4141" i="3" s="1"/>
  <c r="K4140" i="3"/>
  <c r="N4140" i="3" s="1"/>
  <c r="K4139" i="3"/>
  <c r="N4139" i="3" s="1"/>
  <c r="K4138" i="3"/>
  <c r="N4138" i="3" s="1"/>
  <c r="K4137" i="3"/>
  <c r="N4137" i="3" s="1"/>
  <c r="K4136" i="3"/>
  <c r="N4136" i="3" s="1"/>
  <c r="K4135" i="3"/>
  <c r="N4135" i="3" s="1"/>
  <c r="K4134" i="3"/>
  <c r="N4134" i="3" s="1"/>
  <c r="K4133" i="3"/>
  <c r="N4133" i="3" s="1"/>
  <c r="K4132" i="3"/>
  <c r="N4132" i="3" s="1"/>
  <c r="K4131" i="3"/>
  <c r="N4131" i="3" s="1"/>
  <c r="K4130" i="3"/>
  <c r="N4130" i="3" s="1"/>
  <c r="K4129" i="3"/>
  <c r="N4129" i="3" s="1"/>
  <c r="K4128" i="3"/>
  <c r="N4128" i="3" s="1"/>
  <c r="K4127" i="3"/>
  <c r="N4127" i="3" s="1"/>
  <c r="K4126" i="3"/>
  <c r="N4126" i="3" s="1"/>
  <c r="K4125" i="3"/>
  <c r="N4125" i="3" s="1"/>
  <c r="K4124" i="3"/>
  <c r="N4124" i="3" s="1"/>
  <c r="K4123" i="3"/>
  <c r="N4123" i="3" s="1"/>
  <c r="K4122" i="3"/>
  <c r="N4122" i="3" s="1"/>
  <c r="K4121" i="3"/>
  <c r="N4121" i="3" s="1"/>
  <c r="K4120" i="3"/>
  <c r="N4120" i="3" s="1"/>
  <c r="K4119" i="3"/>
  <c r="N4119" i="3" s="1"/>
  <c r="K4118" i="3"/>
  <c r="N4118" i="3" s="1"/>
  <c r="K4117" i="3"/>
  <c r="N4117" i="3" s="1"/>
  <c r="K4116" i="3"/>
  <c r="N4116" i="3" s="1"/>
  <c r="K4115" i="3"/>
  <c r="N4115" i="3" s="1"/>
  <c r="K4114" i="3"/>
  <c r="N4114" i="3" s="1"/>
  <c r="K4113" i="3"/>
  <c r="N4113" i="3" s="1"/>
  <c r="K4112" i="3"/>
  <c r="N4112" i="3" s="1"/>
  <c r="K4111" i="3"/>
  <c r="N4111" i="3" s="1"/>
  <c r="K4110" i="3"/>
  <c r="N4110" i="3" s="1"/>
  <c r="K4109" i="3"/>
  <c r="N4109" i="3" s="1"/>
  <c r="K4108" i="3"/>
  <c r="N4108" i="3" s="1"/>
  <c r="K4107" i="3"/>
  <c r="N4107" i="3" s="1"/>
  <c r="K4106" i="3"/>
  <c r="N4106" i="3" s="1"/>
  <c r="K4105" i="3"/>
  <c r="N4105" i="3" s="1"/>
  <c r="K4104" i="3"/>
  <c r="N4104" i="3" s="1"/>
  <c r="K4103" i="3"/>
  <c r="N4103" i="3" s="1"/>
  <c r="K4102" i="3"/>
  <c r="N4102" i="3" s="1"/>
  <c r="K4101" i="3"/>
  <c r="N4101" i="3" s="1"/>
  <c r="K4100" i="3"/>
  <c r="N4100" i="3" s="1"/>
  <c r="K4099" i="3"/>
  <c r="N4099" i="3" s="1"/>
  <c r="K4098" i="3"/>
  <c r="N4098" i="3" s="1"/>
  <c r="K4097" i="3"/>
  <c r="N4097" i="3" s="1"/>
  <c r="K4096" i="3"/>
  <c r="N4096" i="3" s="1"/>
  <c r="K4095" i="3"/>
  <c r="N4095" i="3" s="1"/>
  <c r="K4094" i="3"/>
  <c r="N4094" i="3" s="1"/>
  <c r="K4093" i="3"/>
  <c r="N4093" i="3" s="1"/>
  <c r="K4092" i="3"/>
  <c r="N4092" i="3" s="1"/>
  <c r="K4091" i="3"/>
  <c r="N4091" i="3" s="1"/>
  <c r="K4090" i="3"/>
  <c r="N4090" i="3" s="1"/>
  <c r="K4089" i="3"/>
  <c r="N4089" i="3" s="1"/>
  <c r="K4088" i="3"/>
  <c r="N4088" i="3" s="1"/>
  <c r="K4087" i="3"/>
  <c r="N4087" i="3" s="1"/>
  <c r="K4086" i="3"/>
  <c r="N4086" i="3" s="1"/>
  <c r="K4085" i="3"/>
  <c r="N4085" i="3" s="1"/>
  <c r="K4084" i="3"/>
  <c r="N4084" i="3" s="1"/>
  <c r="K4083" i="3"/>
  <c r="N4083" i="3" s="1"/>
  <c r="K4082" i="3"/>
  <c r="N4082" i="3" s="1"/>
  <c r="K4081" i="3"/>
  <c r="N4081" i="3" s="1"/>
  <c r="K4080" i="3"/>
  <c r="N4080" i="3" s="1"/>
  <c r="K4079" i="3"/>
  <c r="N4079" i="3" s="1"/>
  <c r="K4078" i="3"/>
  <c r="N4078" i="3" s="1"/>
  <c r="K4077" i="3"/>
  <c r="N4077" i="3" s="1"/>
  <c r="K4076" i="3"/>
  <c r="N4076" i="3" s="1"/>
  <c r="K4075" i="3"/>
  <c r="N4075" i="3" s="1"/>
  <c r="K4074" i="3"/>
  <c r="N4074" i="3" s="1"/>
  <c r="K4073" i="3"/>
  <c r="N4073" i="3" s="1"/>
  <c r="K4072" i="3"/>
  <c r="N4072" i="3" s="1"/>
  <c r="K4071" i="3"/>
  <c r="N4071" i="3" s="1"/>
  <c r="K4070" i="3"/>
  <c r="N4070" i="3" s="1"/>
  <c r="K4069" i="3"/>
  <c r="N4069" i="3" s="1"/>
  <c r="K4068" i="3"/>
  <c r="N4068" i="3" s="1"/>
  <c r="K4067" i="3"/>
  <c r="N4067" i="3" s="1"/>
  <c r="L4650" i="3"/>
  <c r="O4650" i="3" s="1"/>
  <c r="L4649" i="3"/>
  <c r="O4649" i="3" s="1"/>
  <c r="L4648" i="3"/>
  <c r="O4648" i="3" s="1"/>
  <c r="L4647" i="3"/>
  <c r="O4647" i="3" s="1"/>
  <c r="L4646" i="3"/>
  <c r="O4646" i="3" s="1"/>
  <c r="L4645" i="3"/>
  <c r="O4645" i="3" s="1"/>
  <c r="L4644" i="3"/>
  <c r="O4644" i="3" s="1"/>
  <c r="L4643" i="3"/>
  <c r="O4643" i="3" s="1"/>
  <c r="L4642" i="3"/>
  <c r="O4642" i="3" s="1"/>
  <c r="L4641" i="3"/>
  <c r="O4641" i="3" s="1"/>
  <c r="L4640" i="3"/>
  <c r="O4640" i="3" s="1"/>
  <c r="L4639" i="3"/>
  <c r="O4639" i="3" s="1"/>
  <c r="L4638" i="3"/>
  <c r="O4638" i="3" s="1"/>
  <c r="L4637" i="3"/>
  <c r="O4637" i="3" s="1"/>
  <c r="L4636" i="3"/>
  <c r="O4636" i="3" s="1"/>
  <c r="L4635" i="3"/>
  <c r="O4635" i="3" s="1"/>
  <c r="L4634" i="3"/>
  <c r="O4634" i="3" s="1"/>
  <c r="L4633" i="3"/>
  <c r="O4633" i="3" s="1"/>
  <c r="L4632" i="3"/>
  <c r="O4632" i="3" s="1"/>
  <c r="L4631" i="3"/>
  <c r="O4631" i="3" s="1"/>
  <c r="L4630" i="3"/>
  <c r="O4630" i="3" s="1"/>
  <c r="L4629" i="3"/>
  <c r="O4629" i="3" s="1"/>
  <c r="L4628" i="3"/>
  <c r="O4628" i="3" s="1"/>
  <c r="L4627" i="3"/>
  <c r="O4627" i="3" s="1"/>
  <c r="L4626" i="3"/>
  <c r="O4626" i="3" s="1"/>
  <c r="L4625" i="3"/>
  <c r="O4625" i="3" s="1"/>
  <c r="L4624" i="3"/>
  <c r="O4624" i="3" s="1"/>
  <c r="L4623" i="3"/>
  <c r="O4623" i="3" s="1"/>
  <c r="L4622" i="3"/>
  <c r="O4622" i="3" s="1"/>
  <c r="L4621" i="3"/>
  <c r="O4621" i="3" s="1"/>
  <c r="L4620" i="3"/>
  <c r="O4620" i="3" s="1"/>
  <c r="L4619" i="3"/>
  <c r="O4619" i="3" s="1"/>
  <c r="L4618" i="3"/>
  <c r="O4618" i="3" s="1"/>
  <c r="L4617" i="3"/>
  <c r="O4617" i="3" s="1"/>
  <c r="L4616" i="3"/>
  <c r="O4616" i="3" s="1"/>
  <c r="L4615" i="3"/>
  <c r="O4615" i="3" s="1"/>
  <c r="L4614" i="3"/>
  <c r="O4614" i="3" s="1"/>
  <c r="L4613" i="3"/>
  <c r="O4613" i="3" s="1"/>
  <c r="L4612" i="3"/>
  <c r="O4612" i="3" s="1"/>
  <c r="L4611" i="3"/>
  <c r="O4611" i="3" s="1"/>
  <c r="L4610" i="3"/>
  <c r="O4610" i="3" s="1"/>
  <c r="L4609" i="3"/>
  <c r="O4609" i="3" s="1"/>
  <c r="L4608" i="3"/>
  <c r="O4608" i="3" s="1"/>
  <c r="L4607" i="3"/>
  <c r="O4607" i="3" s="1"/>
  <c r="L4606" i="3"/>
  <c r="O4606" i="3" s="1"/>
  <c r="L4605" i="3"/>
  <c r="O4605" i="3" s="1"/>
  <c r="L4604" i="3"/>
  <c r="O4604" i="3" s="1"/>
  <c r="L4603" i="3"/>
  <c r="O4603" i="3" s="1"/>
  <c r="L4602" i="3"/>
  <c r="O4602" i="3" s="1"/>
  <c r="L4601" i="3"/>
  <c r="O4601" i="3" s="1"/>
  <c r="L4600" i="3"/>
  <c r="O4600" i="3" s="1"/>
  <c r="L4599" i="3"/>
  <c r="O4599" i="3" s="1"/>
  <c r="L4598" i="3"/>
  <c r="O4598" i="3" s="1"/>
  <c r="L4597" i="3"/>
  <c r="O4597" i="3" s="1"/>
  <c r="L4596" i="3"/>
  <c r="O4596" i="3" s="1"/>
  <c r="L4595" i="3"/>
  <c r="O4595" i="3" s="1"/>
  <c r="L4594" i="3"/>
  <c r="O4594" i="3" s="1"/>
  <c r="L4593" i="3"/>
  <c r="O4593" i="3" s="1"/>
  <c r="L4592" i="3"/>
  <c r="O4592" i="3" s="1"/>
  <c r="L4591" i="3"/>
  <c r="O4591" i="3" s="1"/>
  <c r="L4590" i="3"/>
  <c r="O4590" i="3" s="1"/>
  <c r="L4589" i="3"/>
  <c r="O4589" i="3" s="1"/>
  <c r="L4588" i="3"/>
  <c r="O4588" i="3" s="1"/>
  <c r="L4587" i="3"/>
  <c r="O4587" i="3" s="1"/>
  <c r="L4586" i="3"/>
  <c r="O4586" i="3" s="1"/>
  <c r="L4585" i="3"/>
  <c r="O4585" i="3" s="1"/>
  <c r="L4584" i="3"/>
  <c r="O4584" i="3" s="1"/>
  <c r="L4583" i="3"/>
  <c r="O4583" i="3" s="1"/>
  <c r="L4582" i="3"/>
  <c r="O4582" i="3" s="1"/>
  <c r="L4581" i="3"/>
  <c r="O4581" i="3" s="1"/>
  <c r="L4580" i="3"/>
  <c r="O4580" i="3" s="1"/>
  <c r="L4579" i="3"/>
  <c r="O4579" i="3" s="1"/>
  <c r="L4578" i="3"/>
  <c r="O4578" i="3" s="1"/>
  <c r="L4577" i="3"/>
  <c r="O4577" i="3" s="1"/>
  <c r="L4576" i="3"/>
  <c r="O4576" i="3" s="1"/>
  <c r="L4575" i="3"/>
  <c r="O4575" i="3" s="1"/>
  <c r="L4574" i="3"/>
  <c r="O4574" i="3" s="1"/>
  <c r="L4573" i="3"/>
  <c r="O4573" i="3" s="1"/>
  <c r="L4572" i="3"/>
  <c r="O4572" i="3" s="1"/>
  <c r="L4571" i="3"/>
  <c r="O4571" i="3" s="1"/>
  <c r="L4570" i="3"/>
  <c r="O4570" i="3" s="1"/>
  <c r="L4569" i="3"/>
  <c r="O4569" i="3" s="1"/>
  <c r="L4568" i="3"/>
  <c r="O4568" i="3" s="1"/>
  <c r="L4567" i="3"/>
  <c r="O4567" i="3" s="1"/>
  <c r="L4566" i="3"/>
  <c r="O4566" i="3" s="1"/>
  <c r="L4565" i="3"/>
  <c r="O4565" i="3" s="1"/>
  <c r="L4564" i="3"/>
  <c r="O4564" i="3" s="1"/>
  <c r="L4563" i="3"/>
  <c r="O4563" i="3" s="1"/>
  <c r="L4562" i="3"/>
  <c r="O4562" i="3" s="1"/>
  <c r="L4561" i="3"/>
  <c r="O4561" i="3" s="1"/>
  <c r="L4560" i="3"/>
  <c r="O4560" i="3" s="1"/>
  <c r="L4559" i="3"/>
  <c r="O4559" i="3" s="1"/>
  <c r="L4558" i="3"/>
  <c r="O4558" i="3" s="1"/>
  <c r="L4557" i="3"/>
  <c r="O4557" i="3" s="1"/>
  <c r="L4556" i="3"/>
  <c r="O4556" i="3" s="1"/>
  <c r="L4555" i="3"/>
  <c r="O4555" i="3" s="1"/>
  <c r="L4554" i="3"/>
  <c r="O4554" i="3" s="1"/>
  <c r="L4553" i="3"/>
  <c r="O4553" i="3" s="1"/>
  <c r="L4552" i="3"/>
  <c r="O4552" i="3" s="1"/>
  <c r="L4551" i="3"/>
  <c r="O4551" i="3" s="1"/>
  <c r="L4550" i="3"/>
  <c r="O4550" i="3" s="1"/>
  <c r="L4549" i="3"/>
  <c r="O4549" i="3" s="1"/>
  <c r="L4548" i="3"/>
  <c r="O4548" i="3" s="1"/>
  <c r="L4547" i="3"/>
  <c r="O4547" i="3" s="1"/>
  <c r="L4546" i="3"/>
  <c r="O4546" i="3" s="1"/>
  <c r="L4545" i="3"/>
  <c r="O4545" i="3" s="1"/>
  <c r="L4544" i="3"/>
  <c r="O4544" i="3" s="1"/>
  <c r="L4543" i="3"/>
  <c r="O4543" i="3" s="1"/>
  <c r="L4542" i="3"/>
  <c r="O4542" i="3" s="1"/>
  <c r="L4541" i="3"/>
  <c r="O4541" i="3" s="1"/>
  <c r="L4540" i="3"/>
  <c r="O4540" i="3" s="1"/>
  <c r="L4539" i="3"/>
  <c r="O4539" i="3" s="1"/>
  <c r="L4538" i="3"/>
  <c r="O4538" i="3" s="1"/>
  <c r="L4537" i="3"/>
  <c r="O4537" i="3" s="1"/>
  <c r="L4536" i="3"/>
  <c r="O4536" i="3" s="1"/>
  <c r="L4535" i="3"/>
  <c r="O4535" i="3" s="1"/>
  <c r="L4534" i="3"/>
  <c r="O4534" i="3" s="1"/>
  <c r="L4533" i="3"/>
  <c r="O4533" i="3" s="1"/>
  <c r="L4532" i="3"/>
  <c r="O4532" i="3" s="1"/>
  <c r="L4531" i="3"/>
  <c r="O4531" i="3" s="1"/>
  <c r="L4530" i="3"/>
  <c r="O4530" i="3" s="1"/>
  <c r="L4529" i="3"/>
  <c r="O4529" i="3" s="1"/>
  <c r="L4528" i="3"/>
  <c r="O4528" i="3" s="1"/>
  <c r="L4527" i="3"/>
  <c r="O4527" i="3" s="1"/>
  <c r="L4526" i="3"/>
  <c r="O4526" i="3" s="1"/>
  <c r="L4525" i="3"/>
  <c r="O4525" i="3" s="1"/>
  <c r="L4524" i="3"/>
  <c r="O4524" i="3" s="1"/>
  <c r="L4523" i="3"/>
  <c r="O4523" i="3" s="1"/>
  <c r="L4522" i="3"/>
  <c r="O4522" i="3" s="1"/>
  <c r="L4521" i="3"/>
  <c r="O4521" i="3" s="1"/>
  <c r="L4520" i="3"/>
  <c r="O4520" i="3" s="1"/>
  <c r="L4519" i="3"/>
  <c r="O4519" i="3" s="1"/>
  <c r="L4518" i="3"/>
  <c r="O4518" i="3" s="1"/>
  <c r="L4517" i="3"/>
  <c r="O4517" i="3" s="1"/>
  <c r="L4516" i="3"/>
  <c r="O4516" i="3" s="1"/>
  <c r="L4515" i="3"/>
  <c r="O4515" i="3" s="1"/>
  <c r="L4514" i="3"/>
  <c r="O4514" i="3" s="1"/>
  <c r="L4513" i="3"/>
  <c r="O4513" i="3" s="1"/>
  <c r="L4512" i="3"/>
  <c r="O4512" i="3" s="1"/>
  <c r="L4511" i="3"/>
  <c r="O4511" i="3" s="1"/>
  <c r="L4510" i="3"/>
  <c r="O4510" i="3" s="1"/>
  <c r="L4509" i="3"/>
  <c r="O4509" i="3" s="1"/>
  <c r="L4508" i="3"/>
  <c r="O4508" i="3" s="1"/>
  <c r="L4507" i="3"/>
  <c r="O4507" i="3" s="1"/>
  <c r="L4506" i="3"/>
  <c r="O4506" i="3" s="1"/>
  <c r="L4505" i="3"/>
  <c r="O4505" i="3" s="1"/>
  <c r="L4504" i="3"/>
  <c r="O4504" i="3" s="1"/>
  <c r="L4503" i="3"/>
  <c r="O4503" i="3" s="1"/>
  <c r="L4502" i="3"/>
  <c r="O4502" i="3" s="1"/>
  <c r="L4501" i="3"/>
  <c r="O4501" i="3" s="1"/>
  <c r="L4500" i="3"/>
  <c r="O4500" i="3" s="1"/>
  <c r="L4499" i="3"/>
  <c r="O4499" i="3" s="1"/>
  <c r="L4498" i="3"/>
  <c r="O4498" i="3" s="1"/>
  <c r="L4497" i="3"/>
  <c r="O4497" i="3" s="1"/>
  <c r="L4496" i="3"/>
  <c r="O4496" i="3" s="1"/>
  <c r="L4495" i="3"/>
  <c r="O4495" i="3" s="1"/>
  <c r="L4494" i="3"/>
  <c r="O4494" i="3" s="1"/>
  <c r="L4493" i="3"/>
  <c r="O4493" i="3" s="1"/>
  <c r="L4492" i="3"/>
  <c r="O4492" i="3" s="1"/>
  <c r="L4491" i="3"/>
  <c r="O4491" i="3" s="1"/>
  <c r="L4490" i="3"/>
  <c r="O4490" i="3" s="1"/>
  <c r="L4489" i="3"/>
  <c r="O4489" i="3" s="1"/>
  <c r="L4488" i="3"/>
  <c r="O4488" i="3" s="1"/>
  <c r="L4487" i="3"/>
  <c r="O4487" i="3" s="1"/>
  <c r="L4486" i="3"/>
  <c r="O4486" i="3" s="1"/>
  <c r="L4485" i="3"/>
  <c r="O4485" i="3" s="1"/>
  <c r="L4484" i="3"/>
  <c r="O4484" i="3" s="1"/>
  <c r="L4483" i="3"/>
  <c r="O4483" i="3" s="1"/>
  <c r="L4482" i="3"/>
  <c r="O4482" i="3" s="1"/>
  <c r="L4481" i="3"/>
  <c r="O4481" i="3" s="1"/>
  <c r="L4480" i="3"/>
  <c r="O4480" i="3" s="1"/>
  <c r="L4479" i="3"/>
  <c r="O4479" i="3" s="1"/>
  <c r="L4478" i="3"/>
  <c r="O4478" i="3" s="1"/>
  <c r="L4477" i="3"/>
  <c r="O4477" i="3" s="1"/>
  <c r="L4476" i="3"/>
  <c r="O4476" i="3" s="1"/>
  <c r="L4475" i="3"/>
  <c r="O4475" i="3" s="1"/>
  <c r="L4474" i="3"/>
  <c r="O4474" i="3" s="1"/>
  <c r="L4473" i="3"/>
  <c r="O4473" i="3" s="1"/>
  <c r="L4472" i="3"/>
  <c r="O4472" i="3" s="1"/>
  <c r="L4471" i="3"/>
  <c r="O4471" i="3" s="1"/>
  <c r="L4470" i="3"/>
  <c r="O4470" i="3" s="1"/>
  <c r="L4469" i="3"/>
  <c r="O4469" i="3" s="1"/>
  <c r="L4468" i="3"/>
  <c r="O4468" i="3" s="1"/>
  <c r="L4467" i="3"/>
  <c r="O4467" i="3" s="1"/>
  <c r="L4466" i="3"/>
  <c r="O4466" i="3" s="1"/>
  <c r="L4465" i="3"/>
  <c r="O4465" i="3" s="1"/>
  <c r="L4464" i="3"/>
  <c r="O4464" i="3" s="1"/>
  <c r="L4463" i="3"/>
  <c r="O4463" i="3" s="1"/>
  <c r="L4462" i="3"/>
  <c r="O4462" i="3" s="1"/>
  <c r="L4461" i="3"/>
  <c r="O4461" i="3" s="1"/>
  <c r="L4460" i="3"/>
  <c r="O4460" i="3" s="1"/>
  <c r="L4459" i="3"/>
  <c r="O4459" i="3" s="1"/>
  <c r="L4458" i="3"/>
  <c r="O4458" i="3" s="1"/>
  <c r="L4457" i="3"/>
  <c r="O4457" i="3" s="1"/>
  <c r="L4456" i="3"/>
  <c r="O4456" i="3" s="1"/>
  <c r="L4455" i="3"/>
  <c r="O4455" i="3" s="1"/>
  <c r="L4454" i="3"/>
  <c r="O4454" i="3" s="1"/>
  <c r="L4453" i="3"/>
  <c r="O4453" i="3" s="1"/>
  <c r="L4452" i="3"/>
  <c r="O4452" i="3" s="1"/>
  <c r="L4451" i="3"/>
  <c r="O4451" i="3" s="1"/>
  <c r="L4450" i="3"/>
  <c r="O4450" i="3" s="1"/>
  <c r="L4449" i="3"/>
  <c r="O4449" i="3" s="1"/>
  <c r="L4448" i="3"/>
  <c r="O4448" i="3" s="1"/>
  <c r="L4447" i="3"/>
  <c r="O4447" i="3" s="1"/>
  <c r="L4446" i="3"/>
  <c r="O4446" i="3" s="1"/>
  <c r="L4445" i="3"/>
  <c r="O4445" i="3" s="1"/>
  <c r="L4444" i="3"/>
  <c r="O4444" i="3" s="1"/>
  <c r="L4443" i="3"/>
  <c r="O4443" i="3" s="1"/>
  <c r="L4442" i="3"/>
  <c r="O4442" i="3" s="1"/>
  <c r="L4441" i="3"/>
  <c r="O4441" i="3" s="1"/>
  <c r="L4440" i="3"/>
  <c r="O4440" i="3" s="1"/>
  <c r="L4439" i="3"/>
  <c r="O4439" i="3" s="1"/>
  <c r="L4438" i="3"/>
  <c r="O4438" i="3" s="1"/>
  <c r="L4437" i="3"/>
  <c r="O4437" i="3" s="1"/>
  <c r="L4436" i="3"/>
  <c r="O4436" i="3" s="1"/>
  <c r="L4435" i="3"/>
  <c r="O4435" i="3" s="1"/>
  <c r="L4434" i="3"/>
  <c r="O4434" i="3" s="1"/>
  <c r="L4433" i="3"/>
  <c r="O4433" i="3" s="1"/>
  <c r="L4432" i="3"/>
  <c r="O4432" i="3" s="1"/>
  <c r="L4431" i="3"/>
  <c r="O4431" i="3" s="1"/>
  <c r="L4430" i="3"/>
  <c r="O4430" i="3" s="1"/>
  <c r="L4429" i="3"/>
  <c r="O4429" i="3" s="1"/>
  <c r="L4428" i="3"/>
  <c r="O4428" i="3" s="1"/>
  <c r="L4427" i="3"/>
  <c r="O4427" i="3" s="1"/>
  <c r="L4426" i="3"/>
  <c r="O4426" i="3" s="1"/>
  <c r="L4425" i="3"/>
  <c r="O4425" i="3" s="1"/>
  <c r="L4424" i="3"/>
  <c r="O4424" i="3" s="1"/>
  <c r="L4423" i="3"/>
  <c r="O4423" i="3" s="1"/>
  <c r="L4422" i="3"/>
  <c r="O4422" i="3" s="1"/>
  <c r="L4421" i="3"/>
  <c r="O4421" i="3" s="1"/>
  <c r="L4420" i="3"/>
  <c r="O4420" i="3" s="1"/>
  <c r="L4419" i="3"/>
  <c r="O4419" i="3" s="1"/>
  <c r="L4418" i="3"/>
  <c r="O4418" i="3" s="1"/>
  <c r="L4417" i="3"/>
  <c r="O4417" i="3" s="1"/>
  <c r="L4416" i="3"/>
  <c r="O4416" i="3" s="1"/>
  <c r="L4415" i="3"/>
  <c r="O4415" i="3" s="1"/>
  <c r="L4414" i="3"/>
  <c r="O4414" i="3" s="1"/>
  <c r="L4413" i="3"/>
  <c r="O4413" i="3" s="1"/>
  <c r="L4412" i="3"/>
  <c r="O4412" i="3" s="1"/>
  <c r="L4411" i="3"/>
  <c r="O4411" i="3" s="1"/>
  <c r="L4410" i="3"/>
  <c r="O4410" i="3" s="1"/>
  <c r="L4409" i="3"/>
  <c r="O4409" i="3" s="1"/>
  <c r="L4408" i="3"/>
  <c r="O4408" i="3" s="1"/>
  <c r="L4407" i="3"/>
  <c r="O4407" i="3" s="1"/>
  <c r="L4406" i="3"/>
  <c r="O4406" i="3" s="1"/>
  <c r="L4405" i="3"/>
  <c r="O4405" i="3" s="1"/>
  <c r="L4404" i="3"/>
  <c r="O4404" i="3" s="1"/>
  <c r="L4403" i="3"/>
  <c r="O4403" i="3" s="1"/>
  <c r="L4402" i="3"/>
  <c r="O4402" i="3" s="1"/>
  <c r="L4401" i="3"/>
  <c r="O4401" i="3" s="1"/>
  <c r="L4400" i="3"/>
  <c r="O4400" i="3" s="1"/>
  <c r="L4399" i="3"/>
  <c r="O4399" i="3" s="1"/>
  <c r="L4398" i="3"/>
  <c r="O4398" i="3" s="1"/>
  <c r="L4397" i="3"/>
  <c r="O4397" i="3" s="1"/>
  <c r="L4396" i="3"/>
  <c r="O4396" i="3" s="1"/>
  <c r="L4395" i="3"/>
  <c r="O4395" i="3" s="1"/>
  <c r="L4394" i="3"/>
  <c r="O4394" i="3" s="1"/>
  <c r="L4393" i="3"/>
  <c r="O4393" i="3" s="1"/>
  <c r="L4392" i="3"/>
  <c r="O4392" i="3" s="1"/>
  <c r="L4391" i="3"/>
  <c r="O4391" i="3" s="1"/>
  <c r="L4390" i="3"/>
  <c r="O4390" i="3" s="1"/>
  <c r="L4389" i="3"/>
  <c r="O4389" i="3" s="1"/>
  <c r="L4388" i="3"/>
  <c r="O4388" i="3" s="1"/>
  <c r="L4387" i="3"/>
  <c r="O4387" i="3" s="1"/>
  <c r="L4386" i="3"/>
  <c r="O4386" i="3" s="1"/>
  <c r="L4385" i="3"/>
  <c r="O4385" i="3" s="1"/>
  <c r="L4384" i="3"/>
  <c r="O4384" i="3" s="1"/>
  <c r="L4383" i="3"/>
  <c r="O4383" i="3" s="1"/>
  <c r="L4382" i="3"/>
  <c r="O4382" i="3" s="1"/>
  <c r="L4381" i="3"/>
  <c r="O4381" i="3" s="1"/>
  <c r="L4380" i="3"/>
  <c r="O4380" i="3" s="1"/>
  <c r="L4379" i="3"/>
  <c r="O4379" i="3" s="1"/>
  <c r="L4378" i="3"/>
  <c r="O4378" i="3" s="1"/>
  <c r="L4377" i="3"/>
  <c r="O4377" i="3" s="1"/>
  <c r="L4376" i="3"/>
  <c r="O4376" i="3" s="1"/>
  <c r="L4375" i="3"/>
  <c r="O4375" i="3" s="1"/>
  <c r="L4374" i="3"/>
  <c r="O4374" i="3" s="1"/>
  <c r="L4373" i="3"/>
  <c r="O4373" i="3" s="1"/>
  <c r="L4372" i="3"/>
  <c r="O4372" i="3" s="1"/>
  <c r="L4371" i="3"/>
  <c r="O4371" i="3" s="1"/>
  <c r="L4370" i="3"/>
  <c r="O4370" i="3" s="1"/>
  <c r="L4369" i="3"/>
  <c r="O4369" i="3" s="1"/>
  <c r="L4368" i="3"/>
  <c r="O4368" i="3" s="1"/>
  <c r="L4367" i="3"/>
  <c r="O4367" i="3" s="1"/>
  <c r="L4366" i="3"/>
  <c r="O4366" i="3" s="1"/>
  <c r="L4365" i="3"/>
  <c r="O4365" i="3" s="1"/>
  <c r="L4364" i="3"/>
  <c r="O4364" i="3" s="1"/>
  <c r="L4363" i="3"/>
  <c r="O4363" i="3" s="1"/>
  <c r="L4362" i="3"/>
  <c r="O4362" i="3" s="1"/>
  <c r="L4361" i="3"/>
  <c r="O4361" i="3" s="1"/>
  <c r="L4360" i="3"/>
  <c r="O4360" i="3" s="1"/>
  <c r="L4359" i="3"/>
  <c r="O4359" i="3" s="1"/>
  <c r="L4358" i="3"/>
  <c r="O4358" i="3" s="1"/>
  <c r="L4357" i="3"/>
  <c r="O4357" i="3" s="1"/>
  <c r="L4356" i="3"/>
  <c r="O4356" i="3" s="1"/>
  <c r="L4355" i="3"/>
  <c r="O4355" i="3" s="1"/>
  <c r="L4354" i="3"/>
  <c r="O4354" i="3" s="1"/>
  <c r="L4353" i="3"/>
  <c r="O4353" i="3" s="1"/>
  <c r="L4352" i="3"/>
  <c r="O4352" i="3" s="1"/>
  <c r="L4351" i="3"/>
  <c r="O4351" i="3" s="1"/>
  <c r="L4350" i="3"/>
  <c r="O4350" i="3" s="1"/>
  <c r="L4349" i="3"/>
  <c r="O4349" i="3" s="1"/>
  <c r="L4348" i="3"/>
  <c r="O4348" i="3" s="1"/>
  <c r="L4347" i="3"/>
  <c r="O4347" i="3" s="1"/>
  <c r="L4346" i="3"/>
  <c r="O4346" i="3" s="1"/>
  <c r="L4345" i="3"/>
  <c r="O4345" i="3" s="1"/>
  <c r="L4344" i="3"/>
  <c r="O4344" i="3" s="1"/>
  <c r="L4343" i="3"/>
  <c r="O4343" i="3" s="1"/>
  <c r="L4342" i="3"/>
  <c r="O4342" i="3" s="1"/>
  <c r="L4341" i="3"/>
  <c r="O4341" i="3" s="1"/>
  <c r="L4340" i="3"/>
  <c r="O4340" i="3" s="1"/>
  <c r="L4339" i="3"/>
  <c r="O4339" i="3" s="1"/>
  <c r="L4338" i="3"/>
  <c r="O4338" i="3" s="1"/>
  <c r="L4337" i="3"/>
  <c r="O4337" i="3" s="1"/>
  <c r="L4336" i="3"/>
  <c r="O4336" i="3" s="1"/>
  <c r="L4335" i="3"/>
  <c r="O4335" i="3" s="1"/>
  <c r="L4334" i="3"/>
  <c r="O4334" i="3" s="1"/>
  <c r="L4333" i="3"/>
  <c r="O4333" i="3" s="1"/>
  <c r="L4332" i="3"/>
  <c r="O4332" i="3" s="1"/>
  <c r="L4331" i="3"/>
  <c r="O4331" i="3" s="1"/>
  <c r="L4330" i="3"/>
  <c r="O4330" i="3" s="1"/>
  <c r="L4329" i="3"/>
  <c r="O4329" i="3" s="1"/>
  <c r="L4328" i="3"/>
  <c r="O4328" i="3" s="1"/>
  <c r="L4327" i="3"/>
  <c r="O4327" i="3" s="1"/>
  <c r="L4326" i="3"/>
  <c r="O4326" i="3" s="1"/>
  <c r="L4325" i="3"/>
  <c r="O4325" i="3" s="1"/>
  <c r="L4324" i="3"/>
  <c r="O4324" i="3" s="1"/>
  <c r="L4323" i="3"/>
  <c r="O4323" i="3" s="1"/>
  <c r="L4322" i="3"/>
  <c r="O4322" i="3" s="1"/>
  <c r="L4321" i="3"/>
  <c r="O4321" i="3" s="1"/>
  <c r="L4320" i="3"/>
  <c r="O4320" i="3" s="1"/>
  <c r="L4319" i="3"/>
  <c r="O4319" i="3" s="1"/>
  <c r="L4318" i="3"/>
  <c r="O4318" i="3" s="1"/>
  <c r="L4317" i="3"/>
  <c r="O4317" i="3" s="1"/>
  <c r="L4316" i="3"/>
  <c r="O4316" i="3" s="1"/>
  <c r="L4315" i="3"/>
  <c r="O4315" i="3" s="1"/>
  <c r="L4314" i="3"/>
  <c r="O4314" i="3" s="1"/>
  <c r="L4313" i="3"/>
  <c r="O4313" i="3" s="1"/>
  <c r="L4312" i="3"/>
  <c r="O4312" i="3" s="1"/>
  <c r="L4311" i="3"/>
  <c r="O4311" i="3" s="1"/>
  <c r="L4310" i="3"/>
  <c r="O4310" i="3" s="1"/>
  <c r="L4309" i="3"/>
  <c r="O4309" i="3" s="1"/>
  <c r="L4308" i="3"/>
  <c r="O4308" i="3" s="1"/>
  <c r="L4307" i="3"/>
  <c r="O4307" i="3" s="1"/>
  <c r="L4306" i="3"/>
  <c r="O4306" i="3" s="1"/>
  <c r="L4305" i="3"/>
  <c r="O4305" i="3" s="1"/>
  <c r="L4304" i="3"/>
  <c r="O4304" i="3" s="1"/>
  <c r="L4303" i="3"/>
  <c r="O4303" i="3" s="1"/>
  <c r="L4302" i="3"/>
  <c r="O4302" i="3" s="1"/>
  <c r="L4301" i="3"/>
  <c r="O4301" i="3" s="1"/>
  <c r="L4300" i="3"/>
  <c r="O4300" i="3" s="1"/>
  <c r="L4299" i="3"/>
  <c r="O4299" i="3" s="1"/>
  <c r="L4298" i="3"/>
  <c r="O4298" i="3" s="1"/>
  <c r="L4297" i="3"/>
  <c r="O4297" i="3" s="1"/>
  <c r="L4296" i="3"/>
  <c r="O4296" i="3" s="1"/>
  <c r="L4295" i="3"/>
  <c r="O4295" i="3" s="1"/>
  <c r="L4294" i="3"/>
  <c r="O4294" i="3" s="1"/>
  <c r="L4293" i="3"/>
  <c r="O4293" i="3" s="1"/>
  <c r="L4292" i="3"/>
  <c r="O4292" i="3" s="1"/>
  <c r="L4291" i="3"/>
  <c r="O4291" i="3" s="1"/>
  <c r="L4290" i="3"/>
  <c r="O4290" i="3" s="1"/>
  <c r="L4289" i="3"/>
  <c r="O4289" i="3" s="1"/>
  <c r="L4288" i="3"/>
  <c r="O4288" i="3" s="1"/>
  <c r="L4287" i="3"/>
  <c r="O4287" i="3" s="1"/>
  <c r="L4286" i="3"/>
  <c r="O4286" i="3" s="1"/>
  <c r="L4285" i="3"/>
  <c r="O4285" i="3" s="1"/>
  <c r="L4284" i="3"/>
  <c r="O4284" i="3" s="1"/>
  <c r="L4283" i="3"/>
  <c r="O4283" i="3" s="1"/>
  <c r="L4282" i="3"/>
  <c r="O4282" i="3" s="1"/>
  <c r="L4281" i="3"/>
  <c r="O4281" i="3" s="1"/>
  <c r="L4280" i="3"/>
  <c r="O4280" i="3" s="1"/>
  <c r="L4279" i="3"/>
  <c r="O4279" i="3" s="1"/>
  <c r="L4278" i="3"/>
  <c r="O4278" i="3" s="1"/>
  <c r="L4277" i="3"/>
  <c r="O4277" i="3" s="1"/>
  <c r="L4276" i="3"/>
  <c r="O4276" i="3" s="1"/>
  <c r="L4275" i="3"/>
  <c r="O4275" i="3" s="1"/>
  <c r="L4274" i="3"/>
  <c r="O4274" i="3" s="1"/>
  <c r="L4273" i="3"/>
  <c r="O4273" i="3" s="1"/>
  <c r="L4272" i="3"/>
  <c r="O4272" i="3" s="1"/>
  <c r="L4271" i="3"/>
  <c r="O4271" i="3" s="1"/>
  <c r="L4270" i="3"/>
  <c r="O4270" i="3" s="1"/>
  <c r="L4269" i="3"/>
  <c r="O4269" i="3" s="1"/>
  <c r="L4268" i="3"/>
  <c r="O4268" i="3" s="1"/>
  <c r="L4267" i="3"/>
  <c r="O4267" i="3" s="1"/>
  <c r="L4266" i="3"/>
  <c r="O4266" i="3" s="1"/>
  <c r="L4265" i="3"/>
  <c r="O4265" i="3" s="1"/>
  <c r="L4264" i="3"/>
  <c r="O4264" i="3" s="1"/>
  <c r="L4263" i="3"/>
  <c r="O4263" i="3" s="1"/>
  <c r="L4262" i="3"/>
  <c r="O4262" i="3" s="1"/>
  <c r="L4261" i="3"/>
  <c r="O4261" i="3" s="1"/>
  <c r="L4260" i="3"/>
  <c r="O4260" i="3" s="1"/>
  <c r="L4259" i="3"/>
  <c r="O4259" i="3" s="1"/>
  <c r="L4258" i="3"/>
  <c r="O4258" i="3" s="1"/>
  <c r="L4257" i="3"/>
  <c r="O4257" i="3" s="1"/>
  <c r="L4256" i="3"/>
  <c r="O4256" i="3" s="1"/>
  <c r="L4255" i="3"/>
  <c r="O4255" i="3" s="1"/>
  <c r="L4254" i="3"/>
  <c r="O4254" i="3" s="1"/>
  <c r="L4253" i="3"/>
  <c r="O4253" i="3" s="1"/>
  <c r="L4252" i="3"/>
  <c r="O4252" i="3" s="1"/>
  <c r="L4251" i="3"/>
  <c r="O4251" i="3" s="1"/>
  <c r="L4250" i="3"/>
  <c r="O4250" i="3" s="1"/>
  <c r="L4249" i="3"/>
  <c r="O4249" i="3" s="1"/>
  <c r="L4248" i="3"/>
  <c r="O4248" i="3" s="1"/>
  <c r="L4247" i="3"/>
  <c r="O4247" i="3" s="1"/>
  <c r="L4246" i="3"/>
  <c r="O4246" i="3" s="1"/>
  <c r="L4245" i="3"/>
  <c r="O4245" i="3" s="1"/>
  <c r="L4244" i="3"/>
  <c r="O4244" i="3" s="1"/>
  <c r="L4243" i="3"/>
  <c r="O4243" i="3" s="1"/>
  <c r="L4242" i="3"/>
  <c r="O4242" i="3" s="1"/>
  <c r="L4241" i="3"/>
  <c r="O4241" i="3" s="1"/>
  <c r="L4240" i="3"/>
  <c r="O4240" i="3" s="1"/>
  <c r="L4239" i="3"/>
  <c r="O4239" i="3" s="1"/>
  <c r="L4238" i="3"/>
  <c r="O4238" i="3" s="1"/>
  <c r="L4237" i="3"/>
  <c r="O4237" i="3" s="1"/>
  <c r="L4236" i="3"/>
  <c r="O4236" i="3" s="1"/>
  <c r="L4235" i="3"/>
  <c r="O4235" i="3" s="1"/>
  <c r="L4234" i="3"/>
  <c r="O4234" i="3" s="1"/>
  <c r="L4233" i="3"/>
  <c r="O4233" i="3" s="1"/>
  <c r="L4232" i="3"/>
  <c r="O4232" i="3" s="1"/>
  <c r="L4231" i="3"/>
  <c r="O4231" i="3" s="1"/>
  <c r="L4230" i="3"/>
  <c r="O4230" i="3" s="1"/>
  <c r="L4229" i="3"/>
  <c r="O4229" i="3" s="1"/>
  <c r="L4228" i="3"/>
  <c r="O4228" i="3" s="1"/>
  <c r="L4227" i="3"/>
  <c r="O4227" i="3" s="1"/>
  <c r="L4226" i="3"/>
  <c r="O4226" i="3" s="1"/>
  <c r="L4225" i="3"/>
  <c r="O4225" i="3" s="1"/>
  <c r="L4224" i="3"/>
  <c r="O4224" i="3" s="1"/>
  <c r="L4223" i="3"/>
  <c r="O4223" i="3" s="1"/>
  <c r="L4222" i="3"/>
  <c r="O4222" i="3" s="1"/>
  <c r="L4221" i="3"/>
  <c r="O4221" i="3" s="1"/>
  <c r="L4220" i="3"/>
  <c r="O4220" i="3" s="1"/>
  <c r="L4219" i="3"/>
  <c r="O4219" i="3" s="1"/>
  <c r="L4218" i="3"/>
  <c r="O4218" i="3" s="1"/>
  <c r="L4217" i="3"/>
  <c r="O4217" i="3" s="1"/>
  <c r="L4216" i="3"/>
  <c r="O4216" i="3" s="1"/>
  <c r="L4215" i="3"/>
  <c r="O4215" i="3" s="1"/>
  <c r="L4214" i="3"/>
  <c r="O4214" i="3" s="1"/>
  <c r="L4213" i="3"/>
  <c r="O4213" i="3" s="1"/>
  <c r="L4212" i="3"/>
  <c r="O4212" i="3" s="1"/>
  <c r="L4211" i="3"/>
  <c r="O4211" i="3" s="1"/>
  <c r="L4210" i="3"/>
  <c r="O4210" i="3" s="1"/>
  <c r="L4209" i="3"/>
  <c r="O4209" i="3" s="1"/>
  <c r="L4208" i="3"/>
  <c r="O4208" i="3" s="1"/>
  <c r="L4207" i="3"/>
  <c r="O4207" i="3" s="1"/>
  <c r="L4206" i="3"/>
  <c r="O4206" i="3" s="1"/>
  <c r="L4205" i="3"/>
  <c r="O4205" i="3" s="1"/>
  <c r="L4204" i="3"/>
  <c r="O4204" i="3" s="1"/>
  <c r="L4203" i="3"/>
  <c r="O4203" i="3" s="1"/>
  <c r="L4202" i="3"/>
  <c r="O4202" i="3" s="1"/>
  <c r="L4201" i="3"/>
  <c r="O4201" i="3" s="1"/>
  <c r="L4200" i="3"/>
  <c r="O4200" i="3" s="1"/>
  <c r="L4199" i="3"/>
  <c r="O4199" i="3" s="1"/>
  <c r="L4198" i="3"/>
  <c r="O4198" i="3" s="1"/>
  <c r="L4197" i="3"/>
  <c r="O4197" i="3" s="1"/>
  <c r="L4196" i="3"/>
  <c r="O4196" i="3" s="1"/>
  <c r="L4195" i="3"/>
  <c r="O4195" i="3" s="1"/>
  <c r="L4194" i="3"/>
  <c r="O4194" i="3" s="1"/>
  <c r="L4193" i="3"/>
  <c r="O4193" i="3" s="1"/>
  <c r="L4192" i="3"/>
  <c r="O4192" i="3" s="1"/>
  <c r="L4191" i="3"/>
  <c r="O4191" i="3" s="1"/>
  <c r="L4190" i="3"/>
  <c r="O4190" i="3" s="1"/>
  <c r="L4189" i="3"/>
  <c r="O4189" i="3" s="1"/>
  <c r="L4188" i="3"/>
  <c r="O4188" i="3" s="1"/>
  <c r="L4187" i="3"/>
  <c r="O4187" i="3" s="1"/>
  <c r="L4186" i="3"/>
  <c r="O4186" i="3" s="1"/>
  <c r="L4185" i="3"/>
  <c r="O4185" i="3" s="1"/>
  <c r="L4184" i="3"/>
  <c r="O4184" i="3" s="1"/>
  <c r="L4183" i="3"/>
  <c r="O4183" i="3" s="1"/>
  <c r="L4182" i="3"/>
  <c r="O4182" i="3" s="1"/>
  <c r="L4181" i="3"/>
  <c r="O4181" i="3" s="1"/>
  <c r="L4180" i="3"/>
  <c r="O4180" i="3" s="1"/>
  <c r="L4179" i="3"/>
  <c r="O4179" i="3" s="1"/>
  <c r="L4178" i="3"/>
  <c r="O4178" i="3" s="1"/>
  <c r="L4177" i="3"/>
  <c r="O4177" i="3" s="1"/>
  <c r="L4176" i="3"/>
  <c r="O4176" i="3" s="1"/>
  <c r="L4175" i="3"/>
  <c r="O4175" i="3" s="1"/>
  <c r="L4174" i="3"/>
  <c r="O4174" i="3" s="1"/>
  <c r="L4173" i="3"/>
  <c r="O4173" i="3" s="1"/>
  <c r="L4172" i="3"/>
  <c r="O4172" i="3" s="1"/>
  <c r="L4171" i="3"/>
  <c r="O4171" i="3" s="1"/>
  <c r="L4170" i="3"/>
  <c r="O4170" i="3" s="1"/>
  <c r="L4169" i="3"/>
  <c r="O4169" i="3" s="1"/>
  <c r="L4168" i="3"/>
  <c r="O4168" i="3" s="1"/>
  <c r="L4167" i="3"/>
  <c r="O4167" i="3" s="1"/>
  <c r="L4166" i="3"/>
  <c r="O4166" i="3" s="1"/>
  <c r="L4165" i="3"/>
  <c r="O4165" i="3" s="1"/>
  <c r="L4164" i="3"/>
  <c r="O4164" i="3" s="1"/>
  <c r="L4163" i="3"/>
  <c r="O4163" i="3" s="1"/>
  <c r="L4162" i="3"/>
  <c r="O4162" i="3" s="1"/>
  <c r="L4161" i="3"/>
  <c r="O4161" i="3" s="1"/>
  <c r="L4160" i="3"/>
  <c r="O4160" i="3" s="1"/>
  <c r="L4159" i="3"/>
  <c r="O4159" i="3" s="1"/>
  <c r="L4158" i="3"/>
  <c r="O4158" i="3" s="1"/>
  <c r="L4157" i="3"/>
  <c r="O4157" i="3" s="1"/>
  <c r="L4156" i="3"/>
  <c r="O4156" i="3" s="1"/>
  <c r="L4155" i="3"/>
  <c r="O4155" i="3" s="1"/>
  <c r="L4154" i="3"/>
  <c r="O4154" i="3" s="1"/>
  <c r="L4153" i="3"/>
  <c r="O4153" i="3" s="1"/>
  <c r="L4152" i="3"/>
  <c r="O4152" i="3" s="1"/>
  <c r="L4151" i="3"/>
  <c r="O4151" i="3" s="1"/>
  <c r="L4150" i="3"/>
  <c r="O4150" i="3" s="1"/>
  <c r="L4149" i="3"/>
  <c r="O4149" i="3" s="1"/>
  <c r="L4148" i="3"/>
  <c r="O4148" i="3" s="1"/>
  <c r="L4147" i="3"/>
  <c r="O4147" i="3" s="1"/>
  <c r="L4146" i="3"/>
  <c r="O4146" i="3" s="1"/>
  <c r="L4145" i="3"/>
  <c r="O4145" i="3" s="1"/>
  <c r="L4144" i="3"/>
  <c r="O4144" i="3" s="1"/>
  <c r="L4143" i="3"/>
  <c r="O4143" i="3" s="1"/>
  <c r="L4142" i="3"/>
  <c r="O4142" i="3" s="1"/>
  <c r="L4141" i="3"/>
  <c r="O4141" i="3" s="1"/>
  <c r="L4140" i="3"/>
  <c r="O4140" i="3" s="1"/>
  <c r="L4139" i="3"/>
  <c r="O4139" i="3" s="1"/>
  <c r="L4138" i="3"/>
  <c r="O4138" i="3" s="1"/>
  <c r="L4137" i="3"/>
  <c r="O4137" i="3" s="1"/>
  <c r="L4136" i="3"/>
  <c r="O4136" i="3" s="1"/>
  <c r="L4135" i="3"/>
  <c r="O4135" i="3" s="1"/>
  <c r="L4134" i="3"/>
  <c r="O4134" i="3" s="1"/>
  <c r="L4133" i="3"/>
  <c r="O4133" i="3" s="1"/>
  <c r="L4132" i="3"/>
  <c r="O4132" i="3" s="1"/>
  <c r="L4131" i="3"/>
  <c r="O4131" i="3" s="1"/>
  <c r="L4130" i="3"/>
  <c r="O4130" i="3" s="1"/>
  <c r="L4129" i="3"/>
  <c r="O4129" i="3" s="1"/>
  <c r="L4128" i="3"/>
  <c r="O4128" i="3" s="1"/>
  <c r="L4127" i="3"/>
  <c r="O4127" i="3" s="1"/>
  <c r="L4126" i="3"/>
  <c r="O4126" i="3" s="1"/>
  <c r="L4125" i="3"/>
  <c r="O4125" i="3" s="1"/>
  <c r="L4124" i="3"/>
  <c r="O4124" i="3" s="1"/>
  <c r="L4123" i="3"/>
  <c r="O4123" i="3" s="1"/>
  <c r="L4122" i="3"/>
  <c r="O4122" i="3" s="1"/>
  <c r="L4121" i="3"/>
  <c r="O4121" i="3" s="1"/>
  <c r="L4120" i="3"/>
  <c r="O4120" i="3" s="1"/>
  <c r="L4119" i="3"/>
  <c r="O4119" i="3" s="1"/>
  <c r="L4118" i="3"/>
  <c r="O4118" i="3" s="1"/>
  <c r="L4117" i="3"/>
  <c r="O4117" i="3" s="1"/>
  <c r="L4116" i="3"/>
  <c r="O4116" i="3" s="1"/>
  <c r="L4115" i="3"/>
  <c r="O4115" i="3" s="1"/>
  <c r="L4114" i="3"/>
  <c r="O4114" i="3" s="1"/>
  <c r="L4113" i="3"/>
  <c r="O4113" i="3" s="1"/>
  <c r="L4112" i="3"/>
  <c r="O4112" i="3" s="1"/>
  <c r="L4111" i="3"/>
  <c r="O4111" i="3" s="1"/>
  <c r="L4110" i="3"/>
  <c r="O4110" i="3" s="1"/>
  <c r="L4109" i="3"/>
  <c r="O4109" i="3" s="1"/>
  <c r="L4108" i="3"/>
  <c r="O4108" i="3" s="1"/>
  <c r="L4107" i="3"/>
  <c r="O4107" i="3" s="1"/>
  <c r="L4106" i="3"/>
  <c r="O4106" i="3" s="1"/>
  <c r="L4105" i="3"/>
  <c r="O4105" i="3" s="1"/>
  <c r="L4104" i="3"/>
  <c r="O4104" i="3" s="1"/>
  <c r="L4103" i="3"/>
  <c r="O4103" i="3" s="1"/>
  <c r="L4102" i="3"/>
  <c r="O4102" i="3" s="1"/>
  <c r="L4101" i="3"/>
  <c r="O4101" i="3" s="1"/>
  <c r="L4100" i="3"/>
  <c r="O4100" i="3" s="1"/>
  <c r="L4099" i="3"/>
  <c r="O4099" i="3" s="1"/>
  <c r="L4098" i="3"/>
  <c r="O4098" i="3" s="1"/>
  <c r="L4097" i="3"/>
  <c r="O4097" i="3" s="1"/>
  <c r="L4096" i="3"/>
  <c r="O4096" i="3" s="1"/>
  <c r="L4095" i="3"/>
  <c r="O4095" i="3" s="1"/>
  <c r="L4094" i="3"/>
  <c r="O4094" i="3" s="1"/>
  <c r="L4093" i="3"/>
  <c r="O4093" i="3" s="1"/>
  <c r="L4092" i="3"/>
  <c r="O4092" i="3" s="1"/>
  <c r="L4091" i="3"/>
  <c r="O4091" i="3" s="1"/>
  <c r="L4090" i="3"/>
  <c r="O4090" i="3" s="1"/>
  <c r="L4089" i="3"/>
  <c r="O4089" i="3" s="1"/>
  <c r="L4088" i="3"/>
  <c r="O4088" i="3" s="1"/>
  <c r="L4087" i="3"/>
  <c r="O4087" i="3" s="1"/>
  <c r="L4086" i="3"/>
  <c r="O4086" i="3" s="1"/>
  <c r="L4085" i="3"/>
  <c r="O4085" i="3" s="1"/>
  <c r="L4084" i="3"/>
  <c r="O4084" i="3" s="1"/>
  <c r="L4083" i="3"/>
  <c r="O4083" i="3" s="1"/>
  <c r="L4082" i="3"/>
  <c r="O4082" i="3" s="1"/>
  <c r="L4081" i="3"/>
  <c r="O4081" i="3" s="1"/>
  <c r="L4080" i="3"/>
  <c r="O4080" i="3" s="1"/>
  <c r="L4079" i="3"/>
  <c r="O4079" i="3" s="1"/>
  <c r="L4078" i="3"/>
  <c r="O4078" i="3" s="1"/>
  <c r="L4077" i="3"/>
  <c r="O4077" i="3" s="1"/>
  <c r="L4076" i="3"/>
  <c r="O4076" i="3" s="1"/>
  <c r="L4075" i="3"/>
  <c r="O4075" i="3" s="1"/>
  <c r="L4074" i="3"/>
  <c r="O4074" i="3" s="1"/>
  <c r="L4073" i="3"/>
  <c r="O4073" i="3" s="1"/>
  <c r="L4072" i="3"/>
  <c r="O4072" i="3" s="1"/>
  <c r="L4071" i="3"/>
  <c r="O4071" i="3" s="1"/>
  <c r="L4070" i="3"/>
  <c r="O4070" i="3" s="1"/>
  <c r="L4069" i="3"/>
  <c r="O4069" i="3" s="1"/>
  <c r="L4068" i="3"/>
  <c r="O4068" i="3" s="1"/>
  <c r="L4067" i="3"/>
  <c r="O4067" i="3" s="1"/>
  <c r="F4651" i="3"/>
  <c r="J2769" i="3"/>
  <c r="M2769" i="3" s="1"/>
  <c r="K2769" i="3"/>
  <c r="N2769" i="3" s="1"/>
  <c r="L2769" i="3"/>
  <c r="O2769" i="3" s="1"/>
  <c r="J2771" i="3"/>
  <c r="M2771" i="3" s="1"/>
  <c r="K2771" i="3"/>
  <c r="N2771" i="3" s="1"/>
  <c r="L2771" i="3"/>
  <c r="O2771" i="3" s="1"/>
  <c r="J2773" i="3"/>
  <c r="M2773" i="3" s="1"/>
  <c r="K2773" i="3"/>
  <c r="N2773" i="3" s="1"/>
  <c r="L2773" i="3"/>
  <c r="O2773" i="3" s="1"/>
  <c r="J2775" i="3"/>
  <c r="M2775" i="3" s="1"/>
  <c r="K2775" i="3"/>
  <c r="N2775" i="3" s="1"/>
  <c r="L2775" i="3"/>
  <c r="O2775" i="3" s="1"/>
  <c r="J2777" i="3"/>
  <c r="M2777" i="3" s="1"/>
  <c r="K2777" i="3"/>
  <c r="N2777" i="3" s="1"/>
  <c r="L2777" i="3"/>
  <c r="O2777" i="3" s="1"/>
  <c r="J2779" i="3"/>
  <c r="M2779" i="3" s="1"/>
  <c r="K2779" i="3"/>
  <c r="N2779" i="3" s="1"/>
  <c r="L2779" i="3"/>
  <c r="O2779" i="3" s="1"/>
  <c r="J2781" i="3"/>
  <c r="M2781" i="3" s="1"/>
  <c r="K2781" i="3"/>
  <c r="N2781" i="3" s="1"/>
  <c r="L2781" i="3"/>
  <c r="O2781" i="3" s="1"/>
  <c r="J2783" i="3"/>
  <c r="M2783" i="3" s="1"/>
  <c r="K2783" i="3"/>
  <c r="N2783" i="3" s="1"/>
  <c r="L2783" i="3"/>
  <c r="O2783" i="3" s="1"/>
  <c r="J2785" i="3"/>
  <c r="M2785" i="3" s="1"/>
  <c r="K2785" i="3"/>
  <c r="N2785" i="3" s="1"/>
  <c r="L2785" i="3"/>
  <c r="O2785" i="3" s="1"/>
  <c r="J2787" i="3"/>
  <c r="M2787" i="3" s="1"/>
  <c r="K2787" i="3"/>
  <c r="N2787" i="3" s="1"/>
  <c r="L2787" i="3"/>
  <c r="O2787" i="3" s="1"/>
  <c r="J2789" i="3"/>
  <c r="M2789" i="3" s="1"/>
  <c r="K2789" i="3"/>
  <c r="N2789" i="3" s="1"/>
  <c r="L2789" i="3"/>
  <c r="O2789" i="3" s="1"/>
  <c r="J2791" i="3"/>
  <c r="M2791" i="3" s="1"/>
  <c r="K2791" i="3"/>
  <c r="N2791" i="3" s="1"/>
  <c r="L2791" i="3"/>
  <c r="O2791" i="3" s="1"/>
  <c r="J2793" i="3"/>
  <c r="M2793" i="3" s="1"/>
  <c r="K2793" i="3"/>
  <c r="N2793" i="3" s="1"/>
  <c r="L2793" i="3"/>
  <c r="O2793" i="3" s="1"/>
  <c r="J2795" i="3"/>
  <c r="M2795" i="3" s="1"/>
  <c r="K2795" i="3"/>
  <c r="N2795" i="3" s="1"/>
  <c r="L2795" i="3"/>
  <c r="O2795" i="3" s="1"/>
  <c r="J2797" i="3"/>
  <c r="M2797" i="3" s="1"/>
  <c r="K2797" i="3"/>
  <c r="N2797" i="3" s="1"/>
  <c r="L2797" i="3"/>
  <c r="O2797" i="3" s="1"/>
  <c r="J2799" i="3"/>
  <c r="M2799" i="3" s="1"/>
  <c r="K2799" i="3"/>
  <c r="N2799" i="3" s="1"/>
  <c r="L2799" i="3"/>
  <c r="O2799" i="3" s="1"/>
  <c r="J2801" i="3"/>
  <c r="M2801" i="3" s="1"/>
  <c r="K2801" i="3"/>
  <c r="N2801" i="3" s="1"/>
  <c r="L2801" i="3"/>
  <c r="O2801" i="3" s="1"/>
  <c r="J2803" i="3"/>
  <c r="M2803" i="3" s="1"/>
  <c r="K2803" i="3"/>
  <c r="N2803" i="3" s="1"/>
  <c r="L2803" i="3"/>
  <c r="O2803" i="3" s="1"/>
  <c r="J2805" i="3"/>
  <c r="M2805" i="3" s="1"/>
  <c r="K2805" i="3"/>
  <c r="N2805" i="3" s="1"/>
  <c r="L2805" i="3"/>
  <c r="O2805" i="3" s="1"/>
  <c r="J2807" i="3"/>
  <c r="M2807" i="3" s="1"/>
  <c r="K2807" i="3"/>
  <c r="N2807" i="3" s="1"/>
  <c r="L2807" i="3"/>
  <c r="O2807" i="3" s="1"/>
  <c r="J2809" i="3"/>
  <c r="M2809" i="3" s="1"/>
  <c r="K2809" i="3"/>
  <c r="N2809" i="3" s="1"/>
  <c r="L2809" i="3"/>
  <c r="O2809" i="3" s="1"/>
  <c r="J2811" i="3"/>
  <c r="M2811" i="3" s="1"/>
  <c r="K2811" i="3"/>
  <c r="N2811" i="3" s="1"/>
  <c r="L2811" i="3"/>
  <c r="O2811" i="3" s="1"/>
  <c r="J2813" i="3"/>
  <c r="M2813" i="3" s="1"/>
  <c r="K2813" i="3"/>
  <c r="N2813" i="3" s="1"/>
  <c r="L2813" i="3"/>
  <c r="O2813" i="3" s="1"/>
  <c r="J2815" i="3"/>
  <c r="M2815" i="3" s="1"/>
  <c r="K2815" i="3"/>
  <c r="N2815" i="3" s="1"/>
  <c r="L2815" i="3"/>
  <c r="O2815" i="3" s="1"/>
  <c r="J2817" i="3"/>
  <c r="M2817" i="3" s="1"/>
  <c r="K2817" i="3"/>
  <c r="N2817" i="3" s="1"/>
  <c r="L2817" i="3"/>
  <c r="O2817" i="3" s="1"/>
  <c r="J2819" i="3"/>
  <c r="M2819" i="3" s="1"/>
  <c r="K2819" i="3"/>
  <c r="N2819" i="3" s="1"/>
  <c r="L2819" i="3"/>
  <c r="O2819" i="3" s="1"/>
  <c r="J2821" i="3"/>
  <c r="M2821" i="3" s="1"/>
  <c r="K2821" i="3"/>
  <c r="N2821" i="3" s="1"/>
  <c r="L2821" i="3"/>
  <c r="O2821" i="3" s="1"/>
  <c r="J2823" i="3"/>
  <c r="M2823" i="3" s="1"/>
  <c r="K2823" i="3"/>
  <c r="N2823" i="3" s="1"/>
  <c r="L2823" i="3"/>
  <c r="O2823" i="3" s="1"/>
  <c r="J2825" i="3"/>
  <c r="M2825" i="3" s="1"/>
  <c r="K2825" i="3"/>
  <c r="N2825" i="3" s="1"/>
  <c r="L2825" i="3"/>
  <c r="O2825" i="3" s="1"/>
  <c r="J2827" i="3"/>
  <c r="M2827" i="3" s="1"/>
  <c r="K2827" i="3"/>
  <c r="N2827" i="3" s="1"/>
  <c r="L2827" i="3"/>
  <c r="O2827" i="3" s="1"/>
  <c r="J2829" i="3"/>
  <c r="M2829" i="3" s="1"/>
  <c r="K2829" i="3"/>
  <c r="N2829" i="3" s="1"/>
  <c r="L2829" i="3"/>
  <c r="O2829" i="3" s="1"/>
  <c r="J2831" i="3"/>
  <c r="M2831" i="3" s="1"/>
  <c r="K2831" i="3"/>
  <c r="N2831" i="3" s="1"/>
  <c r="L2831" i="3"/>
  <c r="O2831" i="3" s="1"/>
  <c r="J2833" i="3"/>
  <c r="M2833" i="3" s="1"/>
  <c r="K2833" i="3"/>
  <c r="N2833" i="3" s="1"/>
  <c r="L2833" i="3"/>
  <c r="O2833" i="3" s="1"/>
  <c r="K2835" i="3"/>
  <c r="N2835" i="3" s="1"/>
  <c r="L2835" i="3"/>
  <c r="O2835" i="3" s="1"/>
  <c r="K2837" i="3"/>
  <c r="N2837" i="3" s="1"/>
  <c r="L2837" i="3"/>
  <c r="O2837" i="3" s="1"/>
  <c r="K2839" i="3"/>
  <c r="N2839" i="3" s="1"/>
  <c r="L2839" i="3"/>
  <c r="O2839" i="3" s="1"/>
  <c r="K2841" i="3"/>
  <c r="N2841" i="3" s="1"/>
  <c r="L2841" i="3"/>
  <c r="O2841" i="3" s="1"/>
  <c r="K2843" i="3"/>
  <c r="N2843" i="3" s="1"/>
  <c r="L2843" i="3"/>
  <c r="O2843" i="3" s="1"/>
  <c r="K2845" i="3"/>
  <c r="N2845" i="3" s="1"/>
  <c r="L2845" i="3"/>
  <c r="O2845" i="3" s="1"/>
  <c r="K2847" i="3"/>
  <c r="N2847" i="3" s="1"/>
  <c r="L2847" i="3"/>
  <c r="O2847" i="3" s="1"/>
  <c r="K2849" i="3"/>
  <c r="N2849" i="3" s="1"/>
  <c r="L2849" i="3"/>
  <c r="O2849" i="3" s="1"/>
  <c r="K2851" i="3"/>
  <c r="N2851" i="3" s="1"/>
  <c r="L2851" i="3"/>
  <c r="O2851" i="3" s="1"/>
  <c r="K2853" i="3"/>
  <c r="N2853" i="3" s="1"/>
  <c r="L2853" i="3"/>
  <c r="O2853" i="3" s="1"/>
  <c r="K2855" i="3"/>
  <c r="N2855" i="3" s="1"/>
  <c r="L2855" i="3"/>
  <c r="O2855" i="3" s="1"/>
  <c r="K2857" i="3"/>
  <c r="N2857" i="3" s="1"/>
  <c r="L2857" i="3"/>
  <c r="O2857" i="3" s="1"/>
  <c r="K2859" i="3"/>
  <c r="N2859" i="3" s="1"/>
  <c r="L2859" i="3"/>
  <c r="O2859" i="3" s="1"/>
  <c r="K2861" i="3"/>
  <c r="N2861" i="3" s="1"/>
  <c r="L2861" i="3"/>
  <c r="O2861" i="3" s="1"/>
  <c r="K2863" i="3"/>
  <c r="N2863" i="3" s="1"/>
  <c r="L2863" i="3"/>
  <c r="O2863" i="3" s="1"/>
  <c r="K2865" i="3"/>
  <c r="N2865" i="3" s="1"/>
  <c r="L2865" i="3"/>
  <c r="O2865" i="3" s="1"/>
  <c r="K2867" i="3"/>
  <c r="N2867" i="3" s="1"/>
  <c r="L2867" i="3"/>
  <c r="O2867" i="3" s="1"/>
  <c r="K2869" i="3"/>
  <c r="N2869" i="3" s="1"/>
  <c r="L2869" i="3"/>
  <c r="O2869" i="3" s="1"/>
  <c r="K2871" i="3"/>
  <c r="N2871" i="3" s="1"/>
  <c r="L2871" i="3"/>
  <c r="O2871" i="3" s="1"/>
  <c r="K2873" i="3"/>
  <c r="N2873" i="3" s="1"/>
  <c r="L2873" i="3"/>
  <c r="O2873" i="3" s="1"/>
  <c r="K2875" i="3"/>
  <c r="N2875" i="3" s="1"/>
  <c r="L2875" i="3"/>
  <c r="O2875" i="3" s="1"/>
  <c r="K2877" i="3"/>
  <c r="N2877" i="3" s="1"/>
  <c r="L2877" i="3"/>
  <c r="O2877" i="3" s="1"/>
  <c r="K2879" i="3"/>
  <c r="N2879" i="3" s="1"/>
  <c r="L2879" i="3"/>
  <c r="O2879" i="3" s="1"/>
  <c r="K2881" i="3"/>
  <c r="N2881" i="3" s="1"/>
  <c r="L2881" i="3"/>
  <c r="O2881" i="3" s="1"/>
  <c r="K2883" i="3"/>
  <c r="N2883" i="3" s="1"/>
  <c r="L2883" i="3"/>
  <c r="O2883" i="3" s="1"/>
  <c r="K2885" i="3"/>
  <c r="N2885" i="3" s="1"/>
  <c r="L2885" i="3"/>
  <c r="O2885" i="3" s="1"/>
  <c r="K2887" i="3"/>
  <c r="N2887" i="3" s="1"/>
  <c r="L2887" i="3"/>
  <c r="O2887" i="3" s="1"/>
  <c r="K2889" i="3"/>
  <c r="N2889" i="3" s="1"/>
  <c r="L2889" i="3"/>
  <c r="O2889" i="3" s="1"/>
  <c r="K2891" i="3"/>
  <c r="N2891" i="3" s="1"/>
  <c r="L2891" i="3"/>
  <c r="O2891" i="3" s="1"/>
  <c r="K2893" i="3"/>
  <c r="N2893" i="3" s="1"/>
  <c r="L2893" i="3"/>
  <c r="O2893" i="3" s="1"/>
  <c r="K2895" i="3"/>
  <c r="N2895" i="3" s="1"/>
  <c r="L2895" i="3"/>
  <c r="O2895" i="3" s="1"/>
  <c r="K2897" i="3"/>
  <c r="N2897" i="3" s="1"/>
  <c r="L2897" i="3"/>
  <c r="O2897" i="3" s="1"/>
  <c r="K2899" i="3"/>
  <c r="N2899" i="3" s="1"/>
  <c r="L2899" i="3"/>
  <c r="O2899" i="3" s="1"/>
  <c r="L2901" i="3"/>
  <c r="O2901" i="3" s="1"/>
  <c r="P2901" i="3" s="1"/>
  <c r="L2903" i="3"/>
  <c r="O2903" i="3" s="1"/>
  <c r="P2903" i="3" s="1"/>
  <c r="L2905" i="3"/>
  <c r="O2905" i="3" s="1"/>
  <c r="P2905" i="3" s="1"/>
  <c r="L2907" i="3"/>
  <c r="O2907" i="3" s="1"/>
  <c r="P2907" i="3" s="1"/>
  <c r="L2909" i="3"/>
  <c r="O2909" i="3" s="1"/>
  <c r="P2909" i="3" s="1"/>
  <c r="L2911" i="3"/>
  <c r="O2911" i="3" s="1"/>
  <c r="P2911" i="3" s="1"/>
  <c r="L2913" i="3"/>
  <c r="O2913" i="3" s="1"/>
  <c r="P2913" i="3" s="1"/>
  <c r="L2915" i="3"/>
  <c r="O2915" i="3" s="1"/>
  <c r="P2915" i="3" s="1"/>
  <c r="L2917" i="3"/>
  <c r="O2917" i="3" s="1"/>
  <c r="P2917" i="3" s="1"/>
  <c r="L2919" i="3"/>
  <c r="O2919" i="3" s="1"/>
  <c r="P2919" i="3" s="1"/>
  <c r="L2921" i="3"/>
  <c r="O2921" i="3" s="1"/>
  <c r="P2921" i="3" s="1"/>
  <c r="L2923" i="3"/>
  <c r="O2923" i="3" s="1"/>
  <c r="P2923" i="3" s="1"/>
  <c r="L2925" i="3"/>
  <c r="O2925" i="3" s="1"/>
  <c r="P2925" i="3" s="1"/>
  <c r="L2927" i="3"/>
  <c r="O2927" i="3" s="1"/>
  <c r="P2927" i="3" s="1"/>
  <c r="L2929" i="3"/>
  <c r="O2929" i="3" s="1"/>
  <c r="P2929" i="3" s="1"/>
  <c r="L2931" i="3"/>
  <c r="O2931" i="3" s="1"/>
  <c r="P2931" i="3" s="1"/>
  <c r="L2933" i="3"/>
  <c r="O2933" i="3" s="1"/>
  <c r="P2933" i="3" s="1"/>
  <c r="L2935" i="3"/>
  <c r="O2935" i="3" s="1"/>
  <c r="P2935" i="3" s="1"/>
  <c r="L2937" i="3"/>
  <c r="O2937" i="3" s="1"/>
  <c r="P2937" i="3" s="1"/>
  <c r="L2939" i="3"/>
  <c r="O2939" i="3" s="1"/>
  <c r="P2939" i="3" s="1"/>
  <c r="L2941" i="3"/>
  <c r="O2941" i="3" s="1"/>
  <c r="P2941" i="3" s="1"/>
  <c r="L2943" i="3"/>
  <c r="O2943" i="3" s="1"/>
  <c r="P2943" i="3" s="1"/>
  <c r="L2945" i="3"/>
  <c r="O2945" i="3" s="1"/>
  <c r="P2945" i="3" s="1"/>
  <c r="L2947" i="3"/>
  <c r="O2947" i="3" s="1"/>
  <c r="P2947" i="3" s="1"/>
  <c r="L2949" i="3"/>
  <c r="O2949" i="3" s="1"/>
  <c r="P2949" i="3" s="1"/>
  <c r="L2951" i="3"/>
  <c r="O2951" i="3" s="1"/>
  <c r="P2951" i="3" s="1"/>
  <c r="L2953" i="3"/>
  <c r="O2953" i="3" s="1"/>
  <c r="P2953" i="3" s="1"/>
  <c r="L2955" i="3"/>
  <c r="O2955" i="3" s="1"/>
  <c r="P2955" i="3" s="1"/>
  <c r="L2957" i="3"/>
  <c r="O2957" i="3" s="1"/>
  <c r="P2957" i="3" s="1"/>
  <c r="L2959" i="3"/>
  <c r="O2959" i="3" s="1"/>
  <c r="P2959" i="3" s="1"/>
  <c r="L2961" i="3"/>
  <c r="O2961" i="3" s="1"/>
  <c r="P2961" i="3" s="1"/>
  <c r="L2963" i="3"/>
  <c r="O2963" i="3" s="1"/>
  <c r="P2963" i="3" s="1"/>
  <c r="L2965" i="3"/>
  <c r="O2965" i="3" s="1"/>
  <c r="P2965" i="3" s="1"/>
  <c r="L2967" i="3"/>
  <c r="O2967" i="3" s="1"/>
  <c r="P2967" i="3" s="1"/>
  <c r="L2969" i="3"/>
  <c r="O2969" i="3" s="1"/>
  <c r="P2969" i="3" s="1"/>
  <c r="L2971" i="3"/>
  <c r="O2971" i="3" s="1"/>
  <c r="P2971" i="3" s="1"/>
  <c r="L2973" i="3"/>
  <c r="O2973" i="3" s="1"/>
  <c r="P2973" i="3" s="1"/>
  <c r="L2975" i="3"/>
  <c r="O2975" i="3" s="1"/>
  <c r="P2975" i="3" s="1"/>
  <c r="L2977" i="3"/>
  <c r="O2977" i="3" s="1"/>
  <c r="P2977" i="3" s="1"/>
  <c r="L2979" i="3"/>
  <c r="O2979" i="3" s="1"/>
  <c r="P2979" i="3" s="1"/>
  <c r="L2981" i="3"/>
  <c r="O2981" i="3" s="1"/>
  <c r="P2981" i="3" s="1"/>
  <c r="L2983" i="3"/>
  <c r="O2983" i="3" s="1"/>
  <c r="P2983" i="3" s="1"/>
  <c r="L2985" i="3"/>
  <c r="O2985" i="3" s="1"/>
  <c r="P2985" i="3" s="1"/>
  <c r="L2987" i="3"/>
  <c r="O2987" i="3" s="1"/>
  <c r="P2987" i="3" s="1"/>
  <c r="L2989" i="3"/>
  <c r="O2989" i="3" s="1"/>
  <c r="P2989" i="3" s="1"/>
  <c r="L2991" i="3"/>
  <c r="O2991" i="3" s="1"/>
  <c r="P2991" i="3" s="1"/>
  <c r="L2993" i="3"/>
  <c r="O2993" i="3" s="1"/>
  <c r="P2993" i="3" s="1"/>
  <c r="L2995" i="3"/>
  <c r="O2995" i="3" s="1"/>
  <c r="P2995" i="3" s="1"/>
  <c r="L2997" i="3"/>
  <c r="O2997" i="3" s="1"/>
  <c r="P2997" i="3" s="1"/>
  <c r="L2999" i="3"/>
  <c r="O2999" i="3" s="1"/>
  <c r="P2999" i="3" s="1"/>
  <c r="L3001" i="3"/>
  <c r="O3001" i="3" s="1"/>
  <c r="P3001" i="3" s="1"/>
  <c r="L3003" i="3"/>
  <c r="O3003" i="3" s="1"/>
  <c r="P3003" i="3" s="1"/>
  <c r="L3005" i="3"/>
  <c r="O3005" i="3" s="1"/>
  <c r="P3005" i="3" s="1"/>
  <c r="L3007" i="3"/>
  <c r="O3007" i="3" s="1"/>
  <c r="P3007" i="3" s="1"/>
  <c r="L3009" i="3"/>
  <c r="O3009" i="3" s="1"/>
  <c r="P3009" i="3" s="1"/>
  <c r="L3011" i="3"/>
  <c r="O3011" i="3" s="1"/>
  <c r="P3011" i="3" s="1"/>
  <c r="L3013" i="3"/>
  <c r="O3013" i="3" s="1"/>
  <c r="P3013" i="3" s="1"/>
  <c r="L3015" i="3"/>
  <c r="O3015" i="3" s="1"/>
  <c r="P3015" i="3" s="1"/>
  <c r="L3017" i="3"/>
  <c r="O3017" i="3" s="1"/>
  <c r="P3017" i="3" s="1"/>
  <c r="L3016" i="3"/>
  <c r="O3016" i="3" s="1"/>
  <c r="P3016" i="3" s="1"/>
  <c r="L3014" i="3"/>
  <c r="O3014" i="3" s="1"/>
  <c r="P3014" i="3" s="1"/>
  <c r="L3012" i="3"/>
  <c r="O3012" i="3" s="1"/>
  <c r="P3012" i="3" s="1"/>
  <c r="L3010" i="3"/>
  <c r="O3010" i="3" s="1"/>
  <c r="P3010" i="3" s="1"/>
  <c r="L3008" i="3"/>
  <c r="O3008" i="3" s="1"/>
  <c r="P3008" i="3" s="1"/>
  <c r="L3006" i="3"/>
  <c r="O3006" i="3" s="1"/>
  <c r="P3006" i="3" s="1"/>
  <c r="L3004" i="3"/>
  <c r="O3004" i="3" s="1"/>
  <c r="P3004" i="3" s="1"/>
  <c r="L3002" i="3"/>
  <c r="O3002" i="3" s="1"/>
  <c r="P3002" i="3" s="1"/>
  <c r="L3000" i="3"/>
  <c r="O3000" i="3" s="1"/>
  <c r="P3000" i="3" s="1"/>
  <c r="L2998" i="3"/>
  <c r="O2998" i="3" s="1"/>
  <c r="P2998" i="3" s="1"/>
  <c r="L2996" i="3"/>
  <c r="O2996" i="3" s="1"/>
  <c r="P2996" i="3" s="1"/>
  <c r="L2994" i="3"/>
  <c r="O2994" i="3" s="1"/>
  <c r="P2994" i="3" s="1"/>
  <c r="L2992" i="3"/>
  <c r="O2992" i="3" s="1"/>
  <c r="P2992" i="3" s="1"/>
  <c r="L2990" i="3"/>
  <c r="O2990" i="3" s="1"/>
  <c r="P2990" i="3" s="1"/>
  <c r="L2988" i="3"/>
  <c r="O2988" i="3" s="1"/>
  <c r="P2988" i="3" s="1"/>
  <c r="L2986" i="3"/>
  <c r="O2986" i="3" s="1"/>
  <c r="P2986" i="3" s="1"/>
  <c r="L2984" i="3"/>
  <c r="O2984" i="3" s="1"/>
  <c r="P2984" i="3" s="1"/>
  <c r="L2982" i="3"/>
  <c r="O2982" i="3" s="1"/>
  <c r="P2982" i="3" s="1"/>
  <c r="L2980" i="3"/>
  <c r="O2980" i="3" s="1"/>
  <c r="P2980" i="3" s="1"/>
  <c r="L2978" i="3"/>
  <c r="O2978" i="3" s="1"/>
  <c r="P2978" i="3" s="1"/>
  <c r="L2976" i="3"/>
  <c r="O2976" i="3" s="1"/>
  <c r="P2976" i="3" s="1"/>
  <c r="L2974" i="3"/>
  <c r="O2974" i="3" s="1"/>
  <c r="P2974" i="3" s="1"/>
  <c r="L2972" i="3"/>
  <c r="O2972" i="3" s="1"/>
  <c r="P2972" i="3" s="1"/>
  <c r="L2970" i="3"/>
  <c r="O2970" i="3" s="1"/>
  <c r="P2970" i="3" s="1"/>
  <c r="L2968" i="3"/>
  <c r="O2968" i="3" s="1"/>
  <c r="P2968" i="3" s="1"/>
  <c r="L2966" i="3"/>
  <c r="O2966" i="3" s="1"/>
  <c r="P2966" i="3" s="1"/>
  <c r="L2964" i="3"/>
  <c r="O2964" i="3" s="1"/>
  <c r="P2964" i="3" s="1"/>
  <c r="L2962" i="3"/>
  <c r="O2962" i="3" s="1"/>
  <c r="P2962" i="3" s="1"/>
  <c r="L2960" i="3"/>
  <c r="O2960" i="3" s="1"/>
  <c r="P2960" i="3" s="1"/>
  <c r="L2958" i="3"/>
  <c r="O2958" i="3" s="1"/>
  <c r="P2958" i="3" s="1"/>
  <c r="L2956" i="3"/>
  <c r="O2956" i="3" s="1"/>
  <c r="P2956" i="3" s="1"/>
  <c r="L2954" i="3"/>
  <c r="O2954" i="3" s="1"/>
  <c r="P2954" i="3" s="1"/>
  <c r="L2952" i="3"/>
  <c r="O2952" i="3" s="1"/>
  <c r="P2952" i="3" s="1"/>
  <c r="L2950" i="3"/>
  <c r="O2950" i="3" s="1"/>
  <c r="P2950" i="3" s="1"/>
  <c r="L2948" i="3"/>
  <c r="O2948" i="3" s="1"/>
  <c r="P2948" i="3" s="1"/>
  <c r="L2946" i="3"/>
  <c r="O2946" i="3" s="1"/>
  <c r="P2946" i="3" s="1"/>
  <c r="L2944" i="3"/>
  <c r="O2944" i="3" s="1"/>
  <c r="P2944" i="3" s="1"/>
  <c r="L2942" i="3"/>
  <c r="O2942" i="3" s="1"/>
  <c r="P2942" i="3" s="1"/>
  <c r="L2940" i="3"/>
  <c r="O2940" i="3" s="1"/>
  <c r="P2940" i="3" s="1"/>
  <c r="L2938" i="3"/>
  <c r="O2938" i="3" s="1"/>
  <c r="P2938" i="3" s="1"/>
  <c r="L2936" i="3"/>
  <c r="O2936" i="3" s="1"/>
  <c r="P2936" i="3" s="1"/>
  <c r="L2934" i="3"/>
  <c r="O2934" i="3" s="1"/>
  <c r="P2934" i="3" s="1"/>
  <c r="L2932" i="3"/>
  <c r="O2932" i="3" s="1"/>
  <c r="P2932" i="3" s="1"/>
  <c r="L2930" i="3"/>
  <c r="O2930" i="3" s="1"/>
  <c r="P2930" i="3" s="1"/>
  <c r="L2928" i="3"/>
  <c r="O2928" i="3" s="1"/>
  <c r="P2928" i="3" s="1"/>
  <c r="L2926" i="3"/>
  <c r="O2926" i="3" s="1"/>
  <c r="P2926" i="3" s="1"/>
  <c r="L2924" i="3"/>
  <c r="O2924" i="3" s="1"/>
  <c r="P2924" i="3" s="1"/>
  <c r="L2922" i="3"/>
  <c r="O2922" i="3" s="1"/>
  <c r="P2922" i="3" s="1"/>
  <c r="L2920" i="3"/>
  <c r="O2920" i="3" s="1"/>
  <c r="P2920" i="3" s="1"/>
  <c r="L2918" i="3"/>
  <c r="O2918" i="3" s="1"/>
  <c r="P2918" i="3" s="1"/>
  <c r="L2916" i="3"/>
  <c r="O2916" i="3" s="1"/>
  <c r="P2916" i="3" s="1"/>
  <c r="L2914" i="3"/>
  <c r="O2914" i="3" s="1"/>
  <c r="P2914" i="3" s="1"/>
  <c r="L2912" i="3"/>
  <c r="O2912" i="3" s="1"/>
  <c r="P2912" i="3" s="1"/>
  <c r="L2910" i="3"/>
  <c r="O2910" i="3" s="1"/>
  <c r="P2910" i="3" s="1"/>
  <c r="L2908" i="3"/>
  <c r="O2908" i="3" s="1"/>
  <c r="P2908" i="3" s="1"/>
  <c r="L2906" i="3"/>
  <c r="O2906" i="3" s="1"/>
  <c r="P2906" i="3" s="1"/>
  <c r="L2904" i="3"/>
  <c r="O2904" i="3" s="1"/>
  <c r="P2904" i="3" s="1"/>
  <c r="L2902" i="3"/>
  <c r="O2902" i="3" s="1"/>
  <c r="P2902" i="3" s="1"/>
  <c r="L2900" i="3"/>
  <c r="O2900" i="3" s="1"/>
  <c r="P2900" i="3" s="1"/>
  <c r="L2898" i="3"/>
  <c r="O2898" i="3" s="1"/>
  <c r="K2898" i="3"/>
  <c r="N2898" i="3" s="1"/>
  <c r="L2896" i="3"/>
  <c r="O2896" i="3" s="1"/>
  <c r="K2896" i="3"/>
  <c r="N2896" i="3" s="1"/>
  <c r="L2894" i="3"/>
  <c r="O2894" i="3" s="1"/>
  <c r="K2894" i="3"/>
  <c r="N2894" i="3" s="1"/>
  <c r="L2892" i="3"/>
  <c r="O2892" i="3" s="1"/>
  <c r="K2892" i="3"/>
  <c r="N2892" i="3" s="1"/>
  <c r="L2890" i="3"/>
  <c r="O2890" i="3" s="1"/>
  <c r="K2890" i="3"/>
  <c r="N2890" i="3" s="1"/>
  <c r="L2888" i="3"/>
  <c r="O2888" i="3" s="1"/>
  <c r="K2888" i="3"/>
  <c r="N2888" i="3" s="1"/>
  <c r="L2886" i="3"/>
  <c r="O2886" i="3" s="1"/>
  <c r="K2886" i="3"/>
  <c r="N2886" i="3" s="1"/>
  <c r="L2884" i="3"/>
  <c r="O2884" i="3" s="1"/>
  <c r="K2884" i="3"/>
  <c r="N2884" i="3" s="1"/>
  <c r="L2882" i="3"/>
  <c r="O2882" i="3" s="1"/>
  <c r="K2882" i="3"/>
  <c r="N2882" i="3" s="1"/>
  <c r="L2880" i="3"/>
  <c r="O2880" i="3" s="1"/>
  <c r="K2880" i="3"/>
  <c r="N2880" i="3" s="1"/>
  <c r="L2878" i="3"/>
  <c r="O2878" i="3" s="1"/>
  <c r="K2878" i="3"/>
  <c r="N2878" i="3" s="1"/>
  <c r="L2876" i="3"/>
  <c r="O2876" i="3" s="1"/>
  <c r="K2876" i="3"/>
  <c r="N2876" i="3" s="1"/>
  <c r="L2874" i="3"/>
  <c r="O2874" i="3" s="1"/>
  <c r="K2874" i="3"/>
  <c r="N2874" i="3" s="1"/>
  <c r="L2872" i="3"/>
  <c r="O2872" i="3" s="1"/>
  <c r="K2872" i="3"/>
  <c r="N2872" i="3" s="1"/>
  <c r="L2870" i="3"/>
  <c r="O2870" i="3" s="1"/>
  <c r="K2870" i="3"/>
  <c r="N2870" i="3" s="1"/>
  <c r="L2868" i="3"/>
  <c r="O2868" i="3" s="1"/>
  <c r="K2868" i="3"/>
  <c r="N2868" i="3" s="1"/>
  <c r="L2866" i="3"/>
  <c r="O2866" i="3" s="1"/>
  <c r="K2866" i="3"/>
  <c r="N2866" i="3" s="1"/>
  <c r="L2864" i="3"/>
  <c r="O2864" i="3" s="1"/>
  <c r="K2864" i="3"/>
  <c r="N2864" i="3" s="1"/>
  <c r="L2862" i="3"/>
  <c r="O2862" i="3" s="1"/>
  <c r="K2862" i="3"/>
  <c r="N2862" i="3" s="1"/>
  <c r="L2860" i="3"/>
  <c r="O2860" i="3" s="1"/>
  <c r="K2860" i="3"/>
  <c r="N2860" i="3" s="1"/>
  <c r="L2858" i="3"/>
  <c r="O2858" i="3" s="1"/>
  <c r="K2858" i="3"/>
  <c r="N2858" i="3" s="1"/>
  <c r="L2856" i="3"/>
  <c r="O2856" i="3" s="1"/>
  <c r="K2856" i="3"/>
  <c r="N2856" i="3" s="1"/>
  <c r="L2854" i="3"/>
  <c r="O2854" i="3" s="1"/>
  <c r="K2854" i="3"/>
  <c r="N2854" i="3" s="1"/>
  <c r="L2852" i="3"/>
  <c r="O2852" i="3" s="1"/>
  <c r="K2852" i="3"/>
  <c r="N2852" i="3" s="1"/>
  <c r="L2850" i="3"/>
  <c r="O2850" i="3" s="1"/>
  <c r="K2850" i="3"/>
  <c r="N2850" i="3" s="1"/>
  <c r="L2848" i="3"/>
  <c r="O2848" i="3" s="1"/>
  <c r="K2848" i="3"/>
  <c r="N2848" i="3" s="1"/>
  <c r="L2846" i="3"/>
  <c r="O2846" i="3" s="1"/>
  <c r="K2846" i="3"/>
  <c r="N2846" i="3" s="1"/>
  <c r="L2844" i="3"/>
  <c r="O2844" i="3" s="1"/>
  <c r="K2844" i="3"/>
  <c r="N2844" i="3" s="1"/>
  <c r="L2842" i="3"/>
  <c r="O2842" i="3" s="1"/>
  <c r="K2842" i="3"/>
  <c r="N2842" i="3" s="1"/>
  <c r="L2840" i="3"/>
  <c r="O2840" i="3" s="1"/>
  <c r="K2840" i="3"/>
  <c r="N2840" i="3" s="1"/>
  <c r="L2838" i="3"/>
  <c r="O2838" i="3" s="1"/>
  <c r="K2838" i="3"/>
  <c r="N2838" i="3" s="1"/>
  <c r="L2836" i="3"/>
  <c r="O2836" i="3" s="1"/>
  <c r="K2836" i="3"/>
  <c r="N2836" i="3" s="1"/>
  <c r="L2834" i="3"/>
  <c r="O2834" i="3" s="1"/>
  <c r="K2834" i="3"/>
  <c r="N2834" i="3" s="1"/>
  <c r="L2832" i="3"/>
  <c r="O2832" i="3" s="1"/>
  <c r="K2832" i="3"/>
  <c r="N2832" i="3" s="1"/>
  <c r="J2832" i="3"/>
  <c r="M2832" i="3" s="1"/>
  <c r="L2830" i="3"/>
  <c r="O2830" i="3" s="1"/>
  <c r="K2830" i="3"/>
  <c r="N2830" i="3" s="1"/>
  <c r="J2830" i="3"/>
  <c r="M2830" i="3" s="1"/>
  <c r="L2828" i="3"/>
  <c r="O2828" i="3" s="1"/>
  <c r="K2828" i="3"/>
  <c r="N2828" i="3" s="1"/>
  <c r="J2828" i="3"/>
  <c r="M2828" i="3" s="1"/>
  <c r="L2826" i="3"/>
  <c r="O2826" i="3" s="1"/>
  <c r="K2826" i="3"/>
  <c r="N2826" i="3" s="1"/>
  <c r="J2826" i="3"/>
  <c r="M2826" i="3" s="1"/>
  <c r="L2824" i="3"/>
  <c r="O2824" i="3" s="1"/>
  <c r="K2824" i="3"/>
  <c r="N2824" i="3" s="1"/>
  <c r="J2824" i="3"/>
  <c r="M2824" i="3" s="1"/>
  <c r="L2822" i="3"/>
  <c r="O2822" i="3" s="1"/>
  <c r="K2822" i="3"/>
  <c r="N2822" i="3" s="1"/>
  <c r="J2822" i="3"/>
  <c r="M2822" i="3" s="1"/>
  <c r="L2820" i="3"/>
  <c r="O2820" i="3" s="1"/>
  <c r="K2820" i="3"/>
  <c r="N2820" i="3" s="1"/>
  <c r="J2820" i="3"/>
  <c r="M2820" i="3" s="1"/>
  <c r="L2818" i="3"/>
  <c r="O2818" i="3" s="1"/>
  <c r="K2818" i="3"/>
  <c r="N2818" i="3" s="1"/>
  <c r="J2818" i="3"/>
  <c r="M2818" i="3" s="1"/>
  <c r="L2816" i="3"/>
  <c r="O2816" i="3" s="1"/>
  <c r="K2816" i="3"/>
  <c r="N2816" i="3" s="1"/>
  <c r="J2816" i="3"/>
  <c r="M2816" i="3" s="1"/>
  <c r="L2814" i="3"/>
  <c r="O2814" i="3" s="1"/>
  <c r="K2814" i="3"/>
  <c r="N2814" i="3" s="1"/>
  <c r="J2814" i="3"/>
  <c r="M2814" i="3" s="1"/>
  <c r="L2812" i="3"/>
  <c r="O2812" i="3" s="1"/>
  <c r="K2812" i="3"/>
  <c r="N2812" i="3" s="1"/>
  <c r="J2812" i="3"/>
  <c r="M2812" i="3" s="1"/>
  <c r="L2810" i="3"/>
  <c r="O2810" i="3" s="1"/>
  <c r="K2810" i="3"/>
  <c r="N2810" i="3" s="1"/>
  <c r="J2810" i="3"/>
  <c r="M2810" i="3" s="1"/>
  <c r="L2808" i="3"/>
  <c r="O2808" i="3" s="1"/>
  <c r="K2808" i="3"/>
  <c r="N2808" i="3" s="1"/>
  <c r="J2808" i="3"/>
  <c r="M2808" i="3" s="1"/>
  <c r="L2806" i="3"/>
  <c r="O2806" i="3" s="1"/>
  <c r="K2806" i="3"/>
  <c r="N2806" i="3" s="1"/>
  <c r="J2806" i="3"/>
  <c r="M2806" i="3" s="1"/>
  <c r="L2804" i="3"/>
  <c r="O2804" i="3" s="1"/>
  <c r="K2804" i="3"/>
  <c r="N2804" i="3" s="1"/>
  <c r="J2804" i="3"/>
  <c r="M2804" i="3" s="1"/>
  <c r="L2802" i="3"/>
  <c r="O2802" i="3" s="1"/>
  <c r="K2802" i="3"/>
  <c r="N2802" i="3" s="1"/>
  <c r="J2802" i="3"/>
  <c r="M2802" i="3" s="1"/>
  <c r="L2800" i="3"/>
  <c r="O2800" i="3" s="1"/>
  <c r="K2800" i="3"/>
  <c r="N2800" i="3" s="1"/>
  <c r="J2800" i="3"/>
  <c r="M2800" i="3" s="1"/>
  <c r="L2798" i="3"/>
  <c r="O2798" i="3" s="1"/>
  <c r="K2798" i="3"/>
  <c r="N2798" i="3" s="1"/>
  <c r="J2798" i="3"/>
  <c r="M2798" i="3" s="1"/>
  <c r="L2796" i="3"/>
  <c r="O2796" i="3" s="1"/>
  <c r="K2796" i="3"/>
  <c r="N2796" i="3" s="1"/>
  <c r="J2796" i="3"/>
  <c r="M2796" i="3" s="1"/>
  <c r="L2794" i="3"/>
  <c r="O2794" i="3" s="1"/>
  <c r="K2794" i="3"/>
  <c r="N2794" i="3" s="1"/>
  <c r="J2794" i="3"/>
  <c r="M2794" i="3" s="1"/>
  <c r="L2792" i="3"/>
  <c r="O2792" i="3" s="1"/>
  <c r="K2792" i="3"/>
  <c r="N2792" i="3" s="1"/>
  <c r="J2792" i="3"/>
  <c r="M2792" i="3" s="1"/>
  <c r="L2790" i="3"/>
  <c r="O2790" i="3" s="1"/>
  <c r="K2790" i="3"/>
  <c r="N2790" i="3" s="1"/>
  <c r="J2790" i="3"/>
  <c r="M2790" i="3" s="1"/>
  <c r="L2788" i="3"/>
  <c r="O2788" i="3" s="1"/>
  <c r="K2788" i="3"/>
  <c r="N2788" i="3" s="1"/>
  <c r="J2788" i="3"/>
  <c r="M2788" i="3" s="1"/>
  <c r="L2786" i="3"/>
  <c r="O2786" i="3" s="1"/>
  <c r="K2786" i="3"/>
  <c r="N2786" i="3" s="1"/>
  <c r="J2786" i="3"/>
  <c r="M2786" i="3" s="1"/>
  <c r="L2784" i="3"/>
  <c r="O2784" i="3" s="1"/>
  <c r="K2784" i="3"/>
  <c r="N2784" i="3" s="1"/>
  <c r="J2784" i="3"/>
  <c r="M2784" i="3" s="1"/>
  <c r="L2782" i="3"/>
  <c r="O2782" i="3" s="1"/>
  <c r="K2782" i="3"/>
  <c r="N2782" i="3" s="1"/>
  <c r="J2782" i="3"/>
  <c r="M2782" i="3" s="1"/>
  <c r="L2780" i="3"/>
  <c r="O2780" i="3" s="1"/>
  <c r="K2780" i="3"/>
  <c r="N2780" i="3" s="1"/>
  <c r="J2780" i="3"/>
  <c r="M2780" i="3" s="1"/>
  <c r="L2778" i="3"/>
  <c r="O2778" i="3" s="1"/>
  <c r="K2778" i="3"/>
  <c r="N2778" i="3" s="1"/>
  <c r="J2778" i="3"/>
  <c r="M2778" i="3" s="1"/>
  <c r="L2776" i="3"/>
  <c r="O2776" i="3" s="1"/>
  <c r="K2776" i="3"/>
  <c r="N2776" i="3" s="1"/>
  <c r="J2776" i="3"/>
  <c r="M2776" i="3" s="1"/>
  <c r="L2774" i="3"/>
  <c r="O2774" i="3" s="1"/>
  <c r="K2774" i="3"/>
  <c r="N2774" i="3" s="1"/>
  <c r="J2774" i="3"/>
  <c r="M2774" i="3" s="1"/>
  <c r="L2772" i="3"/>
  <c r="O2772" i="3" s="1"/>
  <c r="K2772" i="3"/>
  <c r="N2772" i="3" s="1"/>
  <c r="J2772" i="3"/>
  <c r="M2772" i="3" s="1"/>
  <c r="L2770" i="3"/>
  <c r="O2770" i="3" s="1"/>
  <c r="K2770" i="3"/>
  <c r="N2770" i="3" s="1"/>
  <c r="J2770" i="3"/>
  <c r="M2770" i="3" s="1"/>
  <c r="L2768" i="3"/>
  <c r="O2768" i="3" s="1"/>
  <c r="K2768" i="3"/>
  <c r="N2768" i="3" s="1"/>
  <c r="J2768" i="3"/>
  <c r="M2768" i="3" s="1"/>
  <c r="I307" i="3"/>
  <c r="I310" i="3"/>
  <c r="I314" i="3"/>
  <c r="I331" i="3"/>
  <c r="I334" i="3"/>
  <c r="I378" i="3"/>
  <c r="I395" i="3"/>
  <c r="I398" i="3"/>
  <c r="H280" i="3"/>
  <c r="H307" i="3"/>
  <c r="H317" i="3"/>
  <c r="I442" i="3"/>
  <c r="H319" i="3"/>
  <c r="I459" i="3"/>
  <c r="G275" i="3"/>
  <c r="H339" i="3"/>
  <c r="H341" i="3"/>
  <c r="I462" i="3"/>
  <c r="H344" i="3"/>
  <c r="G278" i="3"/>
  <c r="G305" i="3"/>
  <c r="I506" i="3"/>
  <c r="H388" i="3"/>
  <c r="H385" i="3"/>
  <c r="G321" i="3"/>
  <c r="G280" i="3"/>
  <c r="H285" i="3"/>
  <c r="H290" i="3"/>
  <c r="H296" i="3"/>
  <c r="H441" i="3"/>
  <c r="I559" i="3"/>
  <c r="G375" i="3"/>
  <c r="G318" i="3"/>
  <c r="G389" i="3"/>
  <c r="I573" i="3"/>
  <c r="H455" i="3"/>
  <c r="H454" i="3"/>
  <c r="H469" i="3"/>
  <c r="G402" i="3"/>
  <c r="I587" i="3"/>
  <c r="H468" i="3"/>
  <c r="E345" i="3"/>
  <c r="E352" i="3"/>
  <c r="E353" i="3"/>
  <c r="G444" i="3"/>
  <c r="I628" i="3"/>
  <c r="H510" i="3"/>
  <c r="H502" i="3"/>
  <c r="H506" i="3"/>
  <c r="G443" i="3"/>
  <c r="H518" i="3"/>
  <c r="G461" i="3"/>
  <c r="I645" i="3"/>
  <c r="H527" i="3"/>
  <c r="H526" i="3"/>
  <c r="G493" i="3"/>
  <c r="H569" i="3"/>
  <c r="G503" i="3"/>
  <c r="H566" i="3"/>
  <c r="H451" i="3"/>
  <c r="I723" i="3"/>
  <c r="H605" i="3"/>
  <c r="I719" i="3"/>
  <c r="G539" i="3"/>
  <c r="G534" i="3"/>
  <c r="G531" i="3"/>
  <c r="H494" i="3"/>
  <c r="E530" i="3"/>
  <c r="E529" i="3"/>
  <c r="I544" i="3"/>
  <c r="I920" i="3"/>
  <c r="H802" i="3"/>
  <c r="G736" i="3"/>
  <c r="I919" i="3"/>
  <c r="G735" i="3"/>
  <c r="G678" i="3"/>
  <c r="H769" i="3"/>
  <c r="I291" i="3"/>
  <c r="E130" i="3"/>
  <c r="E131" i="3"/>
  <c r="E150" i="3"/>
  <c r="E151" i="3"/>
  <c r="I290" i="3"/>
  <c r="G302" i="3"/>
  <c r="G381" i="3"/>
  <c r="I565" i="3"/>
  <c r="G378" i="3"/>
  <c r="H447" i="3"/>
  <c r="G417" i="3"/>
  <c r="I601" i="3"/>
  <c r="H482" i="3"/>
  <c r="H483" i="3"/>
  <c r="H396" i="3"/>
  <c r="I484" i="3"/>
  <c r="H653" i="3"/>
  <c r="I790" i="3"/>
  <c r="H672" i="3"/>
  <c r="I788" i="3"/>
  <c r="H671" i="3"/>
  <c r="G606" i="3"/>
  <c r="G604" i="3"/>
  <c r="I593" i="3"/>
  <c r="E107" i="3"/>
  <c r="I389" i="3"/>
  <c r="H271" i="3"/>
  <c r="H270" i="3"/>
  <c r="G296" i="3"/>
  <c r="I480" i="3"/>
  <c r="H361" i="3"/>
  <c r="H362" i="3"/>
  <c r="G295" i="3"/>
  <c r="I479" i="3"/>
  <c r="G401" i="3"/>
  <c r="I585" i="3"/>
  <c r="H467" i="3"/>
  <c r="I616" i="3"/>
  <c r="H373" i="3"/>
  <c r="I383" i="3"/>
  <c r="G470" i="3"/>
  <c r="H549" i="3"/>
  <c r="I667" i="3"/>
  <c r="G483" i="3"/>
  <c r="I471" i="3"/>
  <c r="G557" i="3"/>
  <c r="H514" i="3"/>
  <c r="I283" i="3"/>
  <c r="I305" i="3"/>
  <c r="E63" i="3"/>
  <c r="E64" i="3"/>
  <c r="E80" i="3"/>
  <c r="I349" i="3"/>
  <c r="I348" i="3"/>
  <c r="I369" i="3"/>
  <c r="I372" i="3"/>
  <c r="E127" i="3"/>
  <c r="E128" i="3"/>
  <c r="E144" i="3"/>
  <c r="I413" i="3"/>
  <c r="H294" i="3"/>
  <c r="I412" i="3"/>
  <c r="H295" i="3"/>
  <c r="I433" i="3"/>
  <c r="H315" i="3"/>
  <c r="E191" i="3"/>
  <c r="E192" i="3"/>
  <c r="E208" i="3"/>
  <c r="I477" i="3"/>
  <c r="H358" i="3"/>
  <c r="G293" i="3"/>
  <c r="I497" i="3"/>
  <c r="H379" i="3"/>
  <c r="G313" i="3"/>
  <c r="E255" i="3"/>
  <c r="E256" i="3"/>
  <c r="E274" i="3"/>
  <c r="E275" i="3"/>
  <c r="H412" i="3"/>
  <c r="I308" i="3"/>
  <c r="H322" i="3"/>
  <c r="G393" i="3"/>
  <c r="I577" i="3"/>
  <c r="H459" i="3"/>
  <c r="H330" i="3"/>
  <c r="G408" i="3"/>
  <c r="H474" i="3"/>
  <c r="I592" i="3"/>
  <c r="G407" i="3"/>
  <c r="H359" i="3"/>
  <c r="E384" i="3"/>
  <c r="E385" i="3"/>
  <c r="E436" i="3"/>
  <c r="E437" i="3"/>
  <c r="G567" i="3"/>
  <c r="I751" i="3"/>
  <c r="H633" i="3"/>
  <c r="G566" i="3"/>
  <c r="G563" i="3"/>
  <c r="G577" i="3"/>
  <c r="E31" i="3"/>
  <c r="E32" i="3"/>
  <c r="I317" i="3"/>
  <c r="I316" i="3"/>
  <c r="E95" i="3"/>
  <c r="E96" i="3"/>
  <c r="I381" i="3"/>
  <c r="I380" i="3"/>
  <c r="I401" i="3"/>
  <c r="H283" i="3"/>
  <c r="E159" i="3"/>
  <c r="E160" i="3"/>
  <c r="I445" i="3"/>
  <c r="H326" i="3"/>
  <c r="H327" i="3"/>
  <c r="H325" i="3"/>
  <c r="I465" i="3"/>
  <c r="H347" i="3"/>
  <c r="G281" i="3"/>
  <c r="I464" i="3"/>
  <c r="I287" i="3"/>
  <c r="H304" i="3"/>
  <c r="G377" i="3"/>
  <c r="I561" i="3"/>
  <c r="H449" i="3"/>
  <c r="I567" i="3"/>
  <c r="H448" i="3"/>
  <c r="G383" i="3"/>
  <c r="G382" i="3"/>
  <c r="I351" i="3"/>
  <c r="I610" i="3"/>
  <c r="G426" i="3"/>
  <c r="I364" i="3"/>
  <c r="H410" i="3"/>
  <c r="I690" i="3"/>
  <c r="H572" i="3"/>
  <c r="I689" i="3"/>
  <c r="H571" i="3"/>
  <c r="G506" i="3"/>
  <c r="I831" i="3"/>
  <c r="H713" i="3"/>
  <c r="G647" i="3"/>
  <c r="H709" i="3"/>
  <c r="G635" i="3"/>
  <c r="G640" i="3"/>
  <c r="G646" i="3"/>
  <c r="I595" i="3"/>
  <c r="H685" i="3"/>
  <c r="I274" i="3"/>
  <c r="E66" i="3"/>
  <c r="E67" i="3"/>
  <c r="I327" i="3"/>
  <c r="I355" i="3"/>
  <c r="E214" i="3"/>
  <c r="E215" i="3"/>
  <c r="H365" i="3"/>
  <c r="I483" i="3"/>
  <c r="G299" i="3"/>
  <c r="E258" i="3"/>
  <c r="E259" i="3"/>
  <c r="I296" i="3"/>
  <c r="H398" i="3"/>
  <c r="H471" i="3"/>
  <c r="I504" i="3"/>
  <c r="I288" i="3"/>
  <c r="I286" i="3"/>
  <c r="I322" i="3"/>
  <c r="E83" i="3"/>
  <c r="E147" i="3"/>
  <c r="E171" i="3"/>
  <c r="I453" i="3"/>
  <c r="H335" i="3"/>
  <c r="I452" i="3"/>
  <c r="H334" i="3"/>
  <c r="E211" i="3"/>
  <c r="E271" i="3"/>
  <c r="I278" i="3"/>
  <c r="E297" i="3"/>
  <c r="E298" i="3"/>
  <c r="H308" i="3"/>
  <c r="H316" i="3"/>
  <c r="G371" i="3"/>
  <c r="I642" i="3"/>
  <c r="H524" i="3"/>
  <c r="G458" i="3"/>
  <c r="I674" i="3"/>
  <c r="H556" i="3"/>
  <c r="G490" i="3"/>
  <c r="I277" i="3"/>
  <c r="I282" i="3"/>
  <c r="I281" i="3"/>
  <c r="I289" i="3"/>
  <c r="I299" i="3"/>
  <c r="I302" i="3"/>
  <c r="I336" i="3"/>
  <c r="I339" i="3"/>
  <c r="I346" i="3"/>
  <c r="I363" i="3"/>
  <c r="I366" i="3"/>
  <c r="H281" i="3"/>
  <c r="I410" i="3"/>
  <c r="I403" i="3"/>
  <c r="I427" i="3"/>
  <c r="H309" i="3"/>
  <c r="I430" i="3"/>
  <c r="H312" i="3"/>
  <c r="I428" i="3"/>
  <c r="I439" i="3"/>
  <c r="G273" i="3"/>
  <c r="I474" i="3"/>
  <c r="H356" i="3"/>
  <c r="G290" i="3"/>
  <c r="H353" i="3"/>
  <c r="G288" i="3"/>
  <c r="I491" i="3"/>
  <c r="G307" i="3"/>
  <c r="I494" i="3"/>
  <c r="H376" i="3"/>
  <c r="I492" i="3"/>
  <c r="I503" i="3"/>
  <c r="I523" i="3"/>
  <c r="E279" i="3"/>
  <c r="E284" i="3"/>
  <c r="I538" i="3"/>
  <c r="H420" i="3"/>
  <c r="G354" i="3"/>
  <c r="H417" i="3"/>
  <c r="E295" i="3"/>
  <c r="E296" i="3"/>
  <c r="H314" i="3"/>
  <c r="H481" i="3"/>
  <c r="I599" i="3"/>
  <c r="G415" i="3"/>
  <c r="G414" i="3"/>
  <c r="H496" i="3"/>
  <c r="I371" i="3"/>
  <c r="G449" i="3"/>
  <c r="I633" i="3"/>
  <c r="H515" i="3"/>
  <c r="G456" i="3"/>
  <c r="I640" i="3"/>
  <c r="G455" i="3"/>
  <c r="G459" i="3"/>
  <c r="G403" i="3"/>
  <c r="E416" i="3"/>
  <c r="E417" i="3"/>
  <c r="H443" i="3"/>
  <c r="H456" i="3"/>
  <c r="H590" i="3"/>
  <c r="G479" i="3"/>
  <c r="I499" i="3"/>
  <c r="G502" i="3"/>
  <c r="E570" i="3"/>
  <c r="E569" i="3"/>
  <c r="I584" i="3"/>
  <c r="G653" i="3"/>
  <c r="H719" i="3"/>
  <c r="I837" i="3"/>
  <c r="E223" i="3"/>
  <c r="E224" i="3"/>
  <c r="I509" i="3"/>
  <c r="H390" i="3"/>
  <c r="I507" i="3"/>
  <c r="I508" i="3"/>
  <c r="G325" i="3"/>
  <c r="H272" i="3"/>
  <c r="H277" i="3"/>
  <c r="H282" i="3"/>
  <c r="H298" i="3"/>
  <c r="I326" i="3"/>
  <c r="G451" i="3"/>
  <c r="H464" i="3"/>
  <c r="I736" i="3"/>
  <c r="G552" i="3"/>
  <c r="H618" i="3"/>
  <c r="G551" i="3"/>
  <c r="H615" i="3"/>
  <c r="I729" i="3"/>
  <c r="G546" i="3"/>
  <c r="E22" i="3"/>
  <c r="E23" i="3"/>
  <c r="E86" i="3"/>
  <c r="E87" i="3"/>
  <c r="I391" i="3"/>
  <c r="H274" i="3"/>
  <c r="H273" i="3"/>
  <c r="I392" i="3"/>
  <c r="H286" i="3"/>
  <c r="I419" i="3"/>
  <c r="H301" i="3"/>
  <c r="E194" i="3"/>
  <c r="E195" i="3"/>
  <c r="H338" i="3"/>
  <c r="H337" i="3"/>
  <c r="G270" i="3"/>
  <c r="I285" i="3"/>
  <c r="G310" i="3"/>
  <c r="H453" i="3"/>
  <c r="I571" i="3"/>
  <c r="G387" i="3"/>
  <c r="H461" i="3"/>
  <c r="I579" i="3"/>
  <c r="G395" i="3"/>
  <c r="G394" i="3"/>
  <c r="H460" i="3"/>
  <c r="I608" i="3"/>
  <c r="G424" i="3"/>
  <c r="H490" i="3"/>
  <c r="H486" i="3"/>
  <c r="I376" i="3"/>
  <c r="I635" i="3"/>
  <c r="H517" i="3"/>
  <c r="G514" i="3"/>
  <c r="I778" i="3"/>
  <c r="G594" i="3"/>
  <c r="H660" i="3"/>
  <c r="G592" i="3"/>
  <c r="I777" i="3"/>
  <c r="H658" i="3"/>
  <c r="G582" i="3"/>
  <c r="I556" i="3"/>
  <c r="I913" i="3"/>
  <c r="G729" i="3"/>
  <c r="H795" i="3"/>
  <c r="G727" i="3"/>
  <c r="I895" i="3"/>
  <c r="I885" i="3"/>
  <c r="H767" i="3"/>
  <c r="I904" i="3"/>
  <c r="I727" i="3"/>
  <c r="I769" i="3"/>
  <c r="E43" i="3"/>
  <c r="I325" i="3"/>
  <c r="I324" i="3"/>
  <c r="I352" i="3"/>
  <c r="I416" i="3"/>
  <c r="H355" i="3"/>
  <c r="E235" i="3"/>
  <c r="I517" i="3"/>
  <c r="H399" i="3"/>
  <c r="I516" i="3"/>
  <c r="G333" i="3"/>
  <c r="E276" i="3"/>
  <c r="H302" i="3"/>
  <c r="H310" i="3"/>
  <c r="G359" i="3"/>
  <c r="E378" i="3"/>
  <c r="E377" i="3"/>
  <c r="I396" i="3"/>
  <c r="I408" i="3"/>
  <c r="I435" i="3"/>
  <c r="G527" i="3"/>
  <c r="I295" i="3"/>
  <c r="E54" i="3"/>
  <c r="E55" i="3"/>
  <c r="I323" i="3"/>
  <c r="E98" i="3"/>
  <c r="E99" i="3"/>
  <c r="I359" i="3"/>
  <c r="I360" i="3"/>
  <c r="E118" i="3"/>
  <c r="E119" i="3"/>
  <c r="I387" i="3"/>
  <c r="E162" i="3"/>
  <c r="E163" i="3"/>
  <c r="H306" i="3"/>
  <c r="I423" i="3"/>
  <c r="H305" i="3"/>
  <c r="I424" i="3"/>
  <c r="E182" i="3"/>
  <c r="E183" i="3"/>
  <c r="I451" i="3"/>
  <c r="H333" i="3"/>
  <c r="H331" i="3"/>
  <c r="E226" i="3"/>
  <c r="E227" i="3"/>
  <c r="G304" i="3"/>
  <c r="H370" i="3"/>
  <c r="G303" i="3"/>
  <c r="H368" i="3"/>
  <c r="I488" i="3"/>
  <c r="E246" i="3"/>
  <c r="E247" i="3"/>
  <c r="H380" i="3"/>
  <c r="H382" i="3"/>
  <c r="H397" i="3"/>
  <c r="I515" i="3"/>
  <c r="G331" i="3"/>
  <c r="H400" i="3"/>
  <c r="G274" i="3"/>
  <c r="I526" i="3"/>
  <c r="H408" i="3"/>
  <c r="G342" i="3"/>
  <c r="I520" i="3"/>
  <c r="H401" i="3"/>
  <c r="H407" i="3"/>
  <c r="G337" i="3"/>
  <c r="G349" i="3"/>
  <c r="I533" i="3"/>
  <c r="H415" i="3"/>
  <c r="G346" i="3"/>
  <c r="H414" i="3"/>
  <c r="G289" i="3"/>
  <c r="G357" i="3"/>
  <c r="I541" i="3"/>
  <c r="H421" i="3"/>
  <c r="G355" i="3"/>
  <c r="H423" i="3"/>
  <c r="H437" i="3"/>
  <c r="I555" i="3"/>
  <c r="G370" i="3"/>
  <c r="H436" i="3"/>
  <c r="I328" i="3"/>
  <c r="G334" i="3"/>
  <c r="E341" i="3"/>
  <c r="G412" i="3"/>
  <c r="I596" i="3"/>
  <c r="H478" i="3"/>
  <c r="G410" i="3"/>
  <c r="G429" i="3"/>
  <c r="H495" i="3"/>
  <c r="I613" i="3"/>
  <c r="H369" i="3"/>
  <c r="G391" i="3"/>
  <c r="H403" i="3"/>
  <c r="H546" i="3"/>
  <c r="G488" i="3"/>
  <c r="I672" i="3"/>
  <c r="H554" i="3"/>
  <c r="I443" i="3"/>
  <c r="I456" i="3"/>
  <c r="G466" i="3"/>
  <c r="H479" i="3"/>
  <c r="E586" i="3"/>
  <c r="E585" i="3"/>
  <c r="H644" i="3"/>
  <c r="E34" i="3"/>
  <c r="E35" i="3"/>
  <c r="R4065" i="3"/>
  <c r="R4064" i="3"/>
  <c r="R4063" i="3"/>
  <c r="R4062" i="3"/>
  <c r="R4061" i="3"/>
  <c r="R4060" i="3"/>
  <c r="R4059" i="3"/>
  <c r="R4058" i="3"/>
  <c r="R4057" i="3"/>
  <c r="R4056" i="3"/>
  <c r="R4055" i="3"/>
  <c r="R4054" i="3"/>
  <c r="R4053" i="3"/>
  <c r="R4052" i="3"/>
  <c r="R4051" i="3"/>
  <c r="R4050" i="3"/>
  <c r="R4049" i="3"/>
  <c r="R4048" i="3"/>
  <c r="R4047" i="3"/>
  <c r="R4046" i="3"/>
  <c r="R4045" i="3"/>
  <c r="R4044" i="3"/>
  <c r="R4043" i="3"/>
  <c r="R4042" i="3"/>
  <c r="R4041" i="3"/>
  <c r="R4040" i="3"/>
  <c r="R4039" i="3"/>
  <c r="R4038" i="3"/>
  <c r="R4037" i="3"/>
  <c r="R4036" i="3"/>
  <c r="R4035" i="3"/>
  <c r="R4034" i="3"/>
  <c r="R4033" i="3"/>
  <c r="R4032" i="3"/>
  <c r="R4031" i="3"/>
  <c r="R4030" i="3"/>
  <c r="R4029" i="3"/>
  <c r="R4028" i="3"/>
  <c r="R4027" i="3"/>
  <c r="R4026" i="3"/>
  <c r="R4025" i="3"/>
  <c r="R4024" i="3"/>
  <c r="R4023" i="3"/>
  <c r="R4022" i="3"/>
  <c r="R4021" i="3"/>
  <c r="R4020" i="3"/>
  <c r="R4019" i="3"/>
  <c r="R4018" i="3"/>
  <c r="R4017" i="3"/>
  <c r="R4016" i="3"/>
  <c r="R4015" i="3"/>
  <c r="R4014" i="3"/>
  <c r="R4013" i="3"/>
  <c r="R4012" i="3"/>
  <c r="R4011" i="3"/>
  <c r="R4010" i="3"/>
  <c r="R4009" i="3"/>
  <c r="R4008" i="3"/>
  <c r="R4007" i="3"/>
  <c r="R4006" i="3"/>
  <c r="R4005" i="3"/>
  <c r="R4004" i="3"/>
  <c r="R4003" i="3"/>
  <c r="R4002" i="3"/>
  <c r="R4001" i="3"/>
  <c r="R4000" i="3"/>
  <c r="R3999" i="3"/>
  <c r="R3998" i="3"/>
  <c r="R3997" i="3"/>
  <c r="R3996" i="3"/>
  <c r="R3995" i="3"/>
  <c r="R3994" i="3"/>
  <c r="R3993" i="3"/>
  <c r="R3992" i="3"/>
  <c r="R3991" i="3"/>
  <c r="R3990" i="3"/>
  <c r="R3989" i="3"/>
  <c r="R3988" i="3"/>
  <c r="R3987" i="3"/>
  <c r="R3986" i="3"/>
  <c r="R3985" i="3"/>
  <c r="R3984" i="3"/>
  <c r="R3983" i="3"/>
  <c r="R3982" i="3"/>
  <c r="R3981" i="3"/>
  <c r="R3980" i="3"/>
  <c r="R3979" i="3"/>
  <c r="R3978" i="3"/>
  <c r="R3977" i="3"/>
  <c r="R3976" i="3"/>
  <c r="R3975" i="3"/>
  <c r="R3974" i="3"/>
  <c r="R3973" i="3"/>
  <c r="R3972" i="3"/>
  <c r="R3971" i="3"/>
  <c r="R3970" i="3"/>
  <c r="R3969" i="3"/>
  <c r="R3968" i="3"/>
  <c r="R3967" i="3"/>
  <c r="R3966" i="3"/>
  <c r="R3965" i="3"/>
  <c r="R3964" i="3"/>
  <c r="R3963" i="3"/>
  <c r="R3962" i="3"/>
  <c r="R3961" i="3"/>
  <c r="R3960" i="3"/>
  <c r="R3959" i="3"/>
  <c r="R3958" i="3"/>
  <c r="R3957" i="3"/>
  <c r="R3956" i="3"/>
  <c r="R3955" i="3"/>
  <c r="R3954" i="3"/>
  <c r="R3953" i="3"/>
  <c r="R3952" i="3"/>
  <c r="R3951" i="3"/>
  <c r="R3950" i="3"/>
  <c r="R3949" i="3"/>
  <c r="R3948" i="3"/>
  <c r="R3947" i="3"/>
  <c r="R3946" i="3"/>
  <c r="R3945" i="3"/>
  <c r="R3944" i="3"/>
  <c r="R3943" i="3"/>
  <c r="R3942" i="3"/>
  <c r="R3941" i="3"/>
  <c r="R3940" i="3"/>
  <c r="R3939" i="3"/>
  <c r="R3938" i="3"/>
  <c r="R3937" i="3"/>
  <c r="R3936" i="3"/>
  <c r="R3935" i="3"/>
  <c r="R3934" i="3"/>
  <c r="R3933" i="3"/>
  <c r="R3932" i="3"/>
  <c r="R3931" i="3"/>
  <c r="R3930" i="3"/>
  <c r="R3929" i="3"/>
  <c r="R3928" i="3"/>
  <c r="R3927" i="3"/>
  <c r="R3926" i="3"/>
  <c r="R3925" i="3"/>
  <c r="R3924" i="3"/>
  <c r="R3923" i="3"/>
  <c r="R3922" i="3"/>
  <c r="R3921" i="3"/>
  <c r="R3920" i="3"/>
  <c r="R3919" i="3"/>
  <c r="R3918" i="3"/>
  <c r="R3917" i="3"/>
  <c r="R3916" i="3"/>
  <c r="R3915" i="3"/>
  <c r="R3914" i="3"/>
  <c r="R3913" i="3"/>
  <c r="R3912" i="3"/>
  <c r="R3911" i="3"/>
  <c r="R3910" i="3"/>
  <c r="R3909" i="3"/>
  <c r="R3908" i="3"/>
  <c r="R3907" i="3"/>
  <c r="R3906" i="3"/>
  <c r="R3905" i="3"/>
  <c r="R3904" i="3"/>
  <c r="R3903" i="3"/>
  <c r="R3902" i="3"/>
  <c r="R3901" i="3"/>
  <c r="R3900" i="3"/>
  <c r="R3899" i="3"/>
  <c r="R3898" i="3"/>
  <c r="R3897" i="3"/>
  <c r="R3896" i="3"/>
  <c r="R3895" i="3"/>
  <c r="R3894" i="3"/>
  <c r="R3893" i="3"/>
  <c r="R3892" i="3"/>
  <c r="R3891" i="3"/>
  <c r="R3890" i="3"/>
  <c r="R3889" i="3"/>
  <c r="R3888" i="3"/>
  <c r="R3887" i="3"/>
  <c r="R3886" i="3"/>
  <c r="R3885" i="3"/>
  <c r="R3884" i="3"/>
  <c r="R3883" i="3"/>
  <c r="R3882" i="3"/>
  <c r="R3881" i="3"/>
  <c r="R3880" i="3"/>
  <c r="R3879" i="3"/>
  <c r="R3878" i="3"/>
  <c r="R3877" i="3"/>
  <c r="R3876" i="3"/>
  <c r="R3875" i="3"/>
  <c r="R3874" i="3"/>
  <c r="R3873" i="3"/>
  <c r="R3872" i="3"/>
  <c r="R3871" i="3"/>
  <c r="R3870" i="3"/>
  <c r="R3869" i="3"/>
  <c r="R3868" i="3"/>
  <c r="R3867" i="3"/>
  <c r="R3866" i="3"/>
  <c r="R3865" i="3"/>
  <c r="R3864" i="3"/>
  <c r="R3863" i="3"/>
  <c r="R3862" i="3"/>
  <c r="R3861" i="3"/>
  <c r="R3860" i="3"/>
  <c r="R3859" i="3"/>
  <c r="R3858" i="3"/>
  <c r="R3857" i="3"/>
  <c r="R3856" i="3"/>
  <c r="R3855" i="3"/>
  <c r="R3854" i="3"/>
  <c r="R3853" i="3"/>
  <c r="R3852" i="3"/>
  <c r="R3851" i="3"/>
  <c r="R3850" i="3"/>
  <c r="R3849" i="3"/>
  <c r="R3848" i="3"/>
  <c r="R3847" i="3"/>
  <c r="R3846" i="3"/>
  <c r="R3845" i="3"/>
  <c r="R3844" i="3"/>
  <c r="R3843" i="3"/>
  <c r="R3842" i="3"/>
  <c r="R3841" i="3"/>
  <c r="R3840" i="3"/>
  <c r="R3839" i="3"/>
  <c r="R3838" i="3"/>
  <c r="R3837" i="3"/>
  <c r="R3836" i="3"/>
  <c r="R3835" i="3"/>
  <c r="R3834" i="3"/>
  <c r="R3833" i="3"/>
  <c r="R3832" i="3"/>
  <c r="R3831" i="3"/>
  <c r="R3830" i="3"/>
  <c r="R3829" i="3"/>
  <c r="R3828" i="3"/>
  <c r="R3827" i="3"/>
  <c r="R3826" i="3"/>
  <c r="R3825" i="3"/>
  <c r="R3824" i="3"/>
  <c r="R3823" i="3"/>
  <c r="R3822" i="3"/>
  <c r="R3821" i="3"/>
  <c r="R3820" i="3"/>
  <c r="R3819" i="3"/>
  <c r="R3818" i="3"/>
  <c r="R3817" i="3"/>
  <c r="R3816" i="3"/>
  <c r="R3815" i="3"/>
  <c r="R3814" i="3"/>
  <c r="R3813" i="3"/>
  <c r="R3812" i="3"/>
  <c r="R3811" i="3"/>
  <c r="R3810" i="3"/>
  <c r="R3809" i="3"/>
  <c r="R3808" i="3"/>
  <c r="R3807" i="3"/>
  <c r="R3806" i="3"/>
  <c r="R3805" i="3"/>
  <c r="R3804" i="3"/>
  <c r="R3803" i="3"/>
  <c r="R3802" i="3"/>
  <c r="R3801" i="3"/>
  <c r="R3800" i="3"/>
  <c r="R3799" i="3"/>
  <c r="R3798" i="3"/>
  <c r="R3797" i="3"/>
  <c r="R3796" i="3"/>
  <c r="R3795" i="3"/>
  <c r="R3794" i="3"/>
  <c r="R3793" i="3"/>
  <c r="R3792" i="3"/>
  <c r="R3791" i="3"/>
  <c r="R3790" i="3"/>
  <c r="R3789" i="3"/>
  <c r="R3788" i="3"/>
  <c r="R3787" i="3"/>
  <c r="R3786" i="3"/>
  <c r="R3785" i="3"/>
  <c r="R3784" i="3"/>
  <c r="R3783" i="3"/>
  <c r="R3782" i="3"/>
  <c r="R3781" i="3"/>
  <c r="R3780" i="3"/>
  <c r="R3779" i="3"/>
  <c r="R3778" i="3"/>
  <c r="R3777" i="3"/>
  <c r="R3776" i="3"/>
  <c r="R3775" i="3"/>
  <c r="R3774" i="3"/>
  <c r="R3773" i="3"/>
  <c r="R3772" i="3"/>
  <c r="R3771" i="3"/>
  <c r="R3770" i="3"/>
  <c r="R3769" i="3"/>
  <c r="R3768" i="3"/>
  <c r="R3767" i="3"/>
  <c r="R3766" i="3"/>
  <c r="R3765" i="3"/>
  <c r="R3764" i="3"/>
  <c r="R3763" i="3"/>
  <c r="R3762" i="3"/>
  <c r="R3761" i="3"/>
  <c r="R3760" i="3"/>
  <c r="R3759" i="3"/>
  <c r="R3758" i="3"/>
  <c r="R3757" i="3"/>
  <c r="R3756" i="3"/>
  <c r="R3755" i="3"/>
  <c r="R3754" i="3"/>
  <c r="R3753" i="3"/>
  <c r="R3752" i="3"/>
  <c r="R3751" i="3"/>
  <c r="R3750" i="3"/>
  <c r="R3749" i="3"/>
  <c r="R3748" i="3"/>
  <c r="R3747" i="3"/>
  <c r="R3746" i="3"/>
  <c r="R3745" i="3"/>
  <c r="R3744" i="3"/>
  <c r="R3743" i="3"/>
  <c r="R3742" i="3"/>
  <c r="R3741" i="3"/>
  <c r="R3740" i="3"/>
  <c r="R3739" i="3"/>
  <c r="R3738" i="3"/>
  <c r="R3737" i="3"/>
  <c r="R3736" i="3"/>
  <c r="R3735" i="3"/>
  <c r="R3734" i="3"/>
  <c r="R3733" i="3"/>
  <c r="R3732" i="3"/>
  <c r="R3731" i="3"/>
  <c r="R3730" i="3"/>
  <c r="R3729" i="3"/>
  <c r="R3728" i="3"/>
  <c r="R3727" i="3"/>
  <c r="R3726" i="3"/>
  <c r="R3725" i="3"/>
  <c r="R3724" i="3"/>
  <c r="R3723" i="3"/>
  <c r="R3722" i="3"/>
  <c r="R3721" i="3"/>
  <c r="R3720" i="3"/>
  <c r="R3719" i="3"/>
  <c r="R3718" i="3"/>
  <c r="R3717" i="3"/>
  <c r="R3716" i="3"/>
  <c r="R3715" i="3"/>
  <c r="R3714" i="3"/>
  <c r="R3713" i="3"/>
  <c r="R3712" i="3"/>
  <c r="R3711" i="3"/>
  <c r="R3710" i="3"/>
  <c r="R3709" i="3"/>
  <c r="R3708" i="3"/>
  <c r="R3707" i="3"/>
  <c r="R3706" i="3"/>
  <c r="R3705" i="3"/>
  <c r="R3704" i="3"/>
  <c r="R3703" i="3"/>
  <c r="R3702" i="3"/>
  <c r="R3701" i="3"/>
  <c r="R3700" i="3"/>
  <c r="R3699" i="3"/>
  <c r="R3698" i="3"/>
  <c r="R3697" i="3"/>
  <c r="R3696" i="3"/>
  <c r="R3695" i="3"/>
  <c r="R3694" i="3"/>
  <c r="R3693" i="3"/>
  <c r="R3692" i="3"/>
  <c r="R3691" i="3"/>
  <c r="R3690" i="3"/>
  <c r="R3689" i="3"/>
  <c r="R3688" i="3"/>
  <c r="R3687" i="3"/>
  <c r="R3686" i="3"/>
  <c r="R3685" i="3"/>
  <c r="R3684" i="3"/>
  <c r="R3683" i="3"/>
  <c r="R3682" i="3"/>
  <c r="R3681" i="3"/>
  <c r="R3680" i="3"/>
  <c r="R3679" i="3"/>
  <c r="R3678" i="3"/>
  <c r="R3677" i="3"/>
  <c r="R3676" i="3"/>
  <c r="R3675" i="3"/>
  <c r="R3674" i="3"/>
  <c r="R3673" i="3"/>
  <c r="R3672" i="3"/>
  <c r="R3671" i="3"/>
  <c r="R3670" i="3"/>
  <c r="R3669" i="3"/>
  <c r="R3668" i="3"/>
  <c r="R3667" i="3"/>
  <c r="R3666" i="3"/>
  <c r="R3665" i="3"/>
  <c r="R3664" i="3"/>
  <c r="R3663" i="3"/>
  <c r="R3662" i="3"/>
  <c r="R3661" i="3"/>
  <c r="R3660" i="3"/>
  <c r="R3659" i="3"/>
  <c r="R3658" i="3"/>
  <c r="R3657" i="3"/>
  <c r="R3656" i="3"/>
  <c r="R3655" i="3"/>
  <c r="R3654" i="3"/>
  <c r="R3653" i="3"/>
  <c r="R3652" i="3"/>
  <c r="R3651" i="3"/>
  <c r="R3650" i="3"/>
  <c r="R3649" i="3"/>
  <c r="R3648" i="3"/>
  <c r="R3647" i="3"/>
  <c r="R3646" i="3"/>
  <c r="R3645" i="3"/>
  <c r="R3644" i="3"/>
  <c r="R3643" i="3"/>
  <c r="R3642" i="3"/>
  <c r="R3641" i="3"/>
  <c r="R3640" i="3"/>
  <c r="R3639" i="3"/>
  <c r="R3638" i="3"/>
  <c r="R3637" i="3"/>
  <c r="R3636" i="3"/>
  <c r="R3635" i="3"/>
  <c r="R3634" i="3"/>
  <c r="R3633" i="3"/>
  <c r="R3632" i="3"/>
  <c r="R3631" i="3"/>
  <c r="R3630" i="3"/>
  <c r="R3629" i="3"/>
  <c r="R3628" i="3"/>
  <c r="R3627" i="3"/>
  <c r="R3626" i="3"/>
  <c r="R3625" i="3"/>
  <c r="R3624" i="3"/>
  <c r="R3623" i="3"/>
  <c r="R3622" i="3"/>
  <c r="R3621" i="3"/>
  <c r="R3620" i="3"/>
  <c r="R3619" i="3"/>
  <c r="R3618" i="3"/>
  <c r="R3617" i="3"/>
  <c r="R3616" i="3"/>
  <c r="R3615" i="3"/>
  <c r="R3614" i="3"/>
  <c r="R3613" i="3"/>
  <c r="R3612" i="3"/>
  <c r="R3611" i="3"/>
  <c r="R3610" i="3"/>
  <c r="R3609" i="3"/>
  <c r="R3608" i="3"/>
  <c r="R3607" i="3"/>
  <c r="R3606" i="3"/>
  <c r="R3605" i="3"/>
  <c r="R3604" i="3"/>
  <c r="R3603" i="3"/>
  <c r="R3602" i="3"/>
  <c r="R3601" i="3"/>
  <c r="R3600" i="3"/>
  <c r="R3599" i="3"/>
  <c r="R3598" i="3"/>
  <c r="R3597" i="3"/>
  <c r="R3596" i="3"/>
  <c r="R3595" i="3"/>
  <c r="R3594" i="3"/>
  <c r="R3593" i="3"/>
  <c r="R3592" i="3"/>
  <c r="R3591" i="3"/>
  <c r="R3590" i="3"/>
  <c r="R3589" i="3"/>
  <c r="R3588" i="3"/>
  <c r="R3587" i="3"/>
  <c r="R3586" i="3"/>
  <c r="R3585" i="3"/>
  <c r="R3584" i="3"/>
  <c r="R3583" i="3"/>
  <c r="R3582" i="3"/>
  <c r="R3581" i="3"/>
  <c r="R3580" i="3"/>
  <c r="R3579" i="3"/>
  <c r="R3578" i="3"/>
  <c r="R3577" i="3"/>
  <c r="R3576" i="3"/>
  <c r="R3575" i="3"/>
  <c r="R3574" i="3"/>
  <c r="R3573" i="3"/>
  <c r="R3572" i="3"/>
  <c r="R3571" i="3"/>
  <c r="R3570" i="3"/>
  <c r="R3569" i="3"/>
  <c r="R3568" i="3"/>
  <c r="R3567" i="3"/>
  <c r="R3566" i="3"/>
  <c r="R3565" i="3"/>
  <c r="R3564" i="3"/>
  <c r="R3563" i="3"/>
  <c r="R3562" i="3"/>
  <c r="R3561" i="3"/>
  <c r="R3560" i="3"/>
  <c r="R3559" i="3"/>
  <c r="R3558" i="3"/>
  <c r="R3557" i="3"/>
  <c r="R3556" i="3"/>
  <c r="R3555" i="3"/>
  <c r="R3554" i="3"/>
  <c r="R3553" i="3"/>
  <c r="R3552" i="3"/>
  <c r="R3551" i="3"/>
  <c r="R3550" i="3"/>
  <c r="R3549" i="3"/>
  <c r="R3548" i="3"/>
  <c r="R3547" i="3"/>
  <c r="R3546" i="3"/>
  <c r="R3545" i="3"/>
  <c r="R3544" i="3"/>
  <c r="R3543" i="3"/>
  <c r="R3542" i="3"/>
  <c r="R3541" i="3"/>
  <c r="R3540" i="3"/>
  <c r="R3539" i="3"/>
  <c r="R3538" i="3"/>
  <c r="R3537" i="3"/>
  <c r="R3536" i="3"/>
  <c r="R3535" i="3"/>
  <c r="R3534" i="3"/>
  <c r="R3533" i="3"/>
  <c r="R3532" i="3"/>
  <c r="R3531" i="3"/>
  <c r="R3530" i="3"/>
  <c r="R3529" i="3"/>
  <c r="R3528" i="3"/>
  <c r="R3527" i="3"/>
  <c r="R3526" i="3"/>
  <c r="R3525" i="3"/>
  <c r="R3524" i="3"/>
  <c r="R3523" i="3"/>
  <c r="R3522" i="3"/>
  <c r="R3521" i="3"/>
  <c r="R3520" i="3"/>
  <c r="R3519" i="3"/>
  <c r="R3518" i="3"/>
  <c r="R3517" i="3"/>
  <c r="R3516" i="3"/>
  <c r="R3515" i="3"/>
  <c r="R3514" i="3"/>
  <c r="R3513" i="3"/>
  <c r="R3512" i="3"/>
  <c r="R3511" i="3"/>
  <c r="R3510" i="3"/>
  <c r="R3509" i="3"/>
  <c r="R3508" i="3"/>
  <c r="R3507" i="3"/>
  <c r="R3506" i="3"/>
  <c r="R3505" i="3"/>
  <c r="R3504" i="3"/>
  <c r="R3503" i="3"/>
  <c r="R3502" i="3"/>
  <c r="R3501" i="3"/>
  <c r="R3500" i="3"/>
  <c r="R3499" i="3"/>
  <c r="R3498" i="3"/>
  <c r="R3497" i="3"/>
  <c r="R3496" i="3"/>
  <c r="R3495" i="3"/>
  <c r="R3494" i="3"/>
  <c r="R3493" i="3"/>
  <c r="R3492" i="3"/>
  <c r="R3491" i="3"/>
  <c r="R3490" i="3"/>
  <c r="R3489" i="3"/>
  <c r="R3488" i="3"/>
  <c r="R3487" i="3"/>
  <c r="R3486" i="3"/>
  <c r="R3485" i="3"/>
  <c r="R3484" i="3"/>
  <c r="R3483" i="3"/>
  <c r="R3482" i="3"/>
  <c r="R3481" i="3"/>
  <c r="R3480" i="3"/>
  <c r="R3479" i="3"/>
  <c r="R3478" i="3"/>
  <c r="R3477" i="3"/>
  <c r="R3476" i="3"/>
  <c r="R3475" i="3"/>
  <c r="R3474" i="3"/>
  <c r="R3473" i="3"/>
  <c r="R3472" i="3"/>
  <c r="R3471" i="3"/>
  <c r="R3470" i="3"/>
  <c r="R3469" i="3"/>
  <c r="R3468" i="3"/>
  <c r="R3467" i="3"/>
  <c r="R3466" i="3"/>
  <c r="R3465" i="3"/>
  <c r="R3464" i="3"/>
  <c r="R3463" i="3"/>
  <c r="R3462" i="3"/>
  <c r="R3461" i="3"/>
  <c r="R3460" i="3"/>
  <c r="R3459" i="3"/>
  <c r="R3458" i="3"/>
  <c r="R3457" i="3"/>
  <c r="R3456" i="3"/>
  <c r="R3455" i="3"/>
  <c r="R3454" i="3"/>
  <c r="R3453" i="3"/>
  <c r="R3452" i="3"/>
  <c r="R3451" i="3"/>
  <c r="R3450" i="3"/>
  <c r="R3449" i="3"/>
  <c r="R3448" i="3"/>
  <c r="R3447" i="3"/>
  <c r="R3446" i="3"/>
  <c r="R3445" i="3"/>
  <c r="R3444" i="3"/>
  <c r="R3443" i="3"/>
  <c r="R3442" i="3"/>
  <c r="R3441" i="3"/>
  <c r="R3440" i="3"/>
  <c r="R3439" i="3"/>
  <c r="R3438" i="3"/>
  <c r="R3437" i="3"/>
  <c r="R3436" i="3"/>
  <c r="R3435" i="3"/>
  <c r="R3434" i="3"/>
  <c r="R3433" i="3"/>
  <c r="R3432" i="3"/>
  <c r="R3431" i="3"/>
  <c r="R3430" i="3"/>
  <c r="R3429" i="3"/>
  <c r="R3428" i="3"/>
  <c r="R3427" i="3"/>
  <c r="R3426" i="3"/>
  <c r="R3425" i="3"/>
  <c r="R3424" i="3"/>
  <c r="R3423" i="3"/>
  <c r="R3422" i="3"/>
  <c r="R3421" i="3"/>
  <c r="R3420" i="3"/>
  <c r="R3419" i="3"/>
  <c r="R3418" i="3"/>
  <c r="R3417" i="3"/>
  <c r="R3416" i="3"/>
  <c r="R3415" i="3"/>
  <c r="R3414" i="3"/>
  <c r="R3413" i="3"/>
  <c r="R3412" i="3"/>
  <c r="R3411" i="3"/>
  <c r="R3410" i="3"/>
  <c r="R3409" i="3"/>
  <c r="R3408" i="3"/>
  <c r="R3407" i="3"/>
  <c r="R3406" i="3"/>
  <c r="R3405" i="3"/>
  <c r="R3404" i="3"/>
  <c r="R3403" i="3"/>
  <c r="R3402" i="3"/>
  <c r="R3401" i="3"/>
  <c r="R3400" i="3"/>
  <c r="R3399" i="3"/>
  <c r="R3398" i="3"/>
  <c r="R3397" i="3"/>
  <c r="R3396" i="3"/>
  <c r="R3395" i="3"/>
  <c r="R3394" i="3"/>
  <c r="R3393" i="3"/>
  <c r="R3392" i="3"/>
  <c r="R3391" i="3"/>
  <c r="R3390" i="3"/>
  <c r="R3389" i="3"/>
  <c r="R3388" i="3"/>
  <c r="R3387" i="3"/>
  <c r="R3386" i="3"/>
  <c r="R3385" i="3"/>
  <c r="R3384" i="3"/>
  <c r="R3383" i="3"/>
  <c r="R3382" i="3"/>
  <c r="R3381" i="3"/>
  <c r="R3380" i="3"/>
  <c r="R3379" i="3"/>
  <c r="R3378" i="3"/>
  <c r="R3377" i="3"/>
  <c r="R3376" i="3"/>
  <c r="R3375" i="3"/>
  <c r="R3374" i="3"/>
  <c r="R3373" i="3"/>
  <c r="R3372" i="3"/>
  <c r="R3371" i="3"/>
  <c r="R3370" i="3"/>
  <c r="R3369" i="3"/>
  <c r="R3368" i="3"/>
  <c r="R3367" i="3"/>
  <c r="R3366" i="3"/>
  <c r="R3365" i="3"/>
  <c r="R3364" i="3"/>
  <c r="R3363" i="3"/>
  <c r="R3362" i="3"/>
  <c r="R3361" i="3"/>
  <c r="R3360" i="3"/>
  <c r="R3359" i="3"/>
  <c r="R3358" i="3"/>
  <c r="R3357" i="3"/>
  <c r="R3356" i="3"/>
  <c r="R3355" i="3"/>
  <c r="R3354" i="3"/>
  <c r="R3353" i="3"/>
  <c r="R3352" i="3"/>
  <c r="R3351" i="3"/>
  <c r="R3350" i="3"/>
  <c r="R3349" i="3"/>
  <c r="R3348" i="3"/>
  <c r="R3347" i="3"/>
  <c r="R3346" i="3"/>
  <c r="R3345" i="3"/>
  <c r="R3344" i="3"/>
  <c r="R3343" i="3"/>
  <c r="R3342" i="3"/>
  <c r="R3341" i="3"/>
  <c r="R3340" i="3"/>
  <c r="R3339" i="3"/>
  <c r="R3338" i="3"/>
  <c r="R3337" i="3"/>
  <c r="R3336" i="3"/>
  <c r="R3335" i="3"/>
  <c r="R3334" i="3"/>
  <c r="R3333" i="3"/>
  <c r="R3332" i="3"/>
  <c r="R3331" i="3"/>
  <c r="R3330" i="3"/>
  <c r="R3329" i="3"/>
  <c r="R3328" i="3"/>
  <c r="R3327" i="3"/>
  <c r="R3326" i="3"/>
  <c r="R3325" i="3"/>
  <c r="R3324" i="3"/>
  <c r="R3323" i="3"/>
  <c r="R3322" i="3"/>
  <c r="R3321" i="3"/>
  <c r="R3320" i="3"/>
  <c r="R3319" i="3"/>
  <c r="R3318" i="3"/>
  <c r="R3317" i="3"/>
  <c r="R3316" i="3"/>
  <c r="R3315" i="3"/>
  <c r="R3314" i="3"/>
  <c r="R3313" i="3"/>
  <c r="R3312" i="3"/>
  <c r="R3311" i="3"/>
  <c r="R3310" i="3"/>
  <c r="R3309" i="3"/>
  <c r="R3308" i="3"/>
  <c r="R3307" i="3"/>
  <c r="R3306" i="3"/>
  <c r="R3305" i="3"/>
  <c r="R3304" i="3"/>
  <c r="R3303" i="3"/>
  <c r="R3302" i="3"/>
  <c r="R3301" i="3"/>
  <c r="R3300" i="3"/>
  <c r="R3299" i="3"/>
  <c r="R3298" i="3"/>
  <c r="R3297" i="3"/>
  <c r="R3296" i="3"/>
  <c r="R3295" i="3"/>
  <c r="R3294" i="3"/>
  <c r="R3293" i="3"/>
  <c r="R3292" i="3"/>
  <c r="R3291" i="3"/>
  <c r="R3290" i="3"/>
  <c r="R3289" i="3"/>
  <c r="R3288" i="3"/>
  <c r="R3287" i="3"/>
  <c r="R3286" i="3"/>
  <c r="R3285" i="3"/>
  <c r="R3284" i="3"/>
  <c r="R3283" i="3"/>
  <c r="R3282" i="3"/>
  <c r="R3281" i="3"/>
  <c r="R3280" i="3"/>
  <c r="R3279" i="3"/>
  <c r="R3278" i="3"/>
  <c r="R3277" i="3"/>
  <c r="R3276" i="3"/>
  <c r="R3275" i="3"/>
  <c r="R3274" i="3"/>
  <c r="R3273" i="3"/>
  <c r="R3272" i="3"/>
  <c r="R3271" i="3"/>
  <c r="R3270" i="3"/>
  <c r="R3269" i="3"/>
  <c r="R3268" i="3"/>
  <c r="R3267" i="3"/>
  <c r="R3266" i="3"/>
  <c r="R3265" i="3"/>
  <c r="R3264" i="3"/>
  <c r="R3263" i="3"/>
  <c r="R3262" i="3"/>
  <c r="R3261" i="3"/>
  <c r="R3260" i="3"/>
  <c r="R3259" i="3"/>
  <c r="R3258" i="3"/>
  <c r="R3257" i="3"/>
  <c r="R3256" i="3"/>
  <c r="R3255" i="3"/>
  <c r="R3254" i="3"/>
  <c r="R3253" i="3"/>
  <c r="R3252" i="3"/>
  <c r="R3251" i="3"/>
  <c r="R3250" i="3"/>
  <c r="R3249" i="3"/>
  <c r="R3248" i="3"/>
  <c r="R3247" i="3"/>
  <c r="R3246" i="3"/>
  <c r="R3245" i="3"/>
  <c r="R3244" i="3"/>
  <c r="R3243" i="3"/>
  <c r="R3242" i="3"/>
  <c r="R3241" i="3"/>
  <c r="R3240" i="3"/>
  <c r="R3239" i="3"/>
  <c r="R3238" i="3"/>
  <c r="R3237" i="3"/>
  <c r="R3236" i="3"/>
  <c r="R3235" i="3"/>
  <c r="R3234" i="3"/>
  <c r="R3233" i="3"/>
  <c r="R3232" i="3"/>
  <c r="R3231" i="3"/>
  <c r="R3230" i="3"/>
  <c r="R3229" i="3"/>
  <c r="R3228" i="3"/>
  <c r="R3227" i="3"/>
  <c r="R3226" i="3"/>
  <c r="R3225" i="3"/>
  <c r="R3224" i="3"/>
  <c r="R3223" i="3"/>
  <c r="R3222" i="3"/>
  <c r="R3221" i="3"/>
  <c r="R3220" i="3"/>
  <c r="R3219" i="3"/>
  <c r="R3218" i="3"/>
  <c r="R3217" i="3"/>
  <c r="R3216" i="3"/>
  <c r="R3215" i="3"/>
  <c r="R3214" i="3"/>
  <c r="R3213" i="3"/>
  <c r="R3212" i="3"/>
  <c r="R3211" i="3"/>
  <c r="R3210" i="3"/>
  <c r="R3209" i="3"/>
  <c r="R3208" i="3"/>
  <c r="R3207" i="3"/>
  <c r="R3206" i="3"/>
  <c r="R3205" i="3"/>
  <c r="R3204" i="3"/>
  <c r="R3203" i="3"/>
  <c r="R3202" i="3"/>
  <c r="R3201" i="3"/>
  <c r="R3200" i="3"/>
  <c r="R3199" i="3"/>
  <c r="R3198" i="3"/>
  <c r="R3197" i="3"/>
  <c r="R3196" i="3"/>
  <c r="R3195" i="3"/>
  <c r="R3194" i="3"/>
  <c r="R3193" i="3"/>
  <c r="R3192" i="3"/>
  <c r="R3191" i="3"/>
  <c r="R3190" i="3"/>
  <c r="R3189" i="3"/>
  <c r="R3188" i="3"/>
  <c r="R3187" i="3"/>
  <c r="R3186" i="3"/>
  <c r="R3185" i="3"/>
  <c r="R3184" i="3"/>
  <c r="R3183" i="3"/>
  <c r="R3182" i="3"/>
  <c r="R3181" i="3"/>
  <c r="R3180" i="3"/>
  <c r="R3179" i="3"/>
  <c r="R3178" i="3"/>
  <c r="R3177" i="3"/>
  <c r="R3176" i="3"/>
  <c r="R3175" i="3"/>
  <c r="R3174" i="3"/>
  <c r="R3173" i="3"/>
  <c r="R3172" i="3"/>
  <c r="R3171" i="3"/>
  <c r="R3170" i="3"/>
  <c r="R3169" i="3"/>
  <c r="R3168" i="3"/>
  <c r="R3167" i="3"/>
  <c r="R3166" i="3"/>
  <c r="R3165" i="3"/>
  <c r="R3164" i="3"/>
  <c r="R3163" i="3"/>
  <c r="R3162" i="3"/>
  <c r="R3161" i="3"/>
  <c r="R3160" i="3"/>
  <c r="R3159" i="3"/>
  <c r="R3158" i="3"/>
  <c r="R3157" i="3"/>
  <c r="R3156" i="3"/>
  <c r="R3155" i="3"/>
  <c r="R3154" i="3"/>
  <c r="R3153" i="3"/>
  <c r="R3152" i="3"/>
  <c r="R3151" i="3"/>
  <c r="R3150" i="3"/>
  <c r="R3149" i="3"/>
  <c r="R3148" i="3"/>
  <c r="R3147" i="3"/>
  <c r="R3146" i="3"/>
  <c r="R3145" i="3"/>
  <c r="R3144" i="3"/>
  <c r="R3143" i="3"/>
  <c r="R3142" i="3"/>
  <c r="R3141" i="3"/>
  <c r="R3140" i="3"/>
  <c r="R3139" i="3"/>
  <c r="R3138" i="3"/>
  <c r="R3137" i="3"/>
  <c r="R3136" i="3"/>
  <c r="R3135" i="3"/>
  <c r="R3134" i="3"/>
  <c r="R3133" i="3"/>
  <c r="R3132" i="3"/>
  <c r="R3131" i="3"/>
  <c r="R3130" i="3"/>
  <c r="R3129" i="3"/>
  <c r="R3128" i="3"/>
  <c r="R3127" i="3"/>
  <c r="R3126" i="3"/>
  <c r="R3125" i="3"/>
  <c r="R3124" i="3"/>
  <c r="R3123" i="3"/>
  <c r="R3122" i="3"/>
  <c r="R3121" i="3"/>
  <c r="R3120" i="3"/>
  <c r="R3119" i="3"/>
  <c r="R3118" i="3"/>
  <c r="R3117" i="3"/>
  <c r="R3116" i="3"/>
  <c r="R3115" i="3"/>
  <c r="R3114" i="3"/>
  <c r="R3113" i="3"/>
  <c r="R3112" i="3"/>
  <c r="R3111" i="3"/>
  <c r="R3110" i="3"/>
  <c r="R3109" i="3"/>
  <c r="R3108" i="3"/>
  <c r="R3107" i="3"/>
  <c r="R3106" i="3"/>
  <c r="R3105" i="3"/>
  <c r="R3104" i="3"/>
  <c r="R3103" i="3"/>
  <c r="R3102" i="3"/>
  <c r="R3101" i="3"/>
  <c r="R3100" i="3"/>
  <c r="R3099" i="3"/>
  <c r="R3098" i="3"/>
  <c r="R3097" i="3"/>
  <c r="R3096" i="3"/>
  <c r="R3095" i="3"/>
  <c r="R3094" i="3"/>
  <c r="R3093" i="3"/>
  <c r="R3092" i="3"/>
  <c r="R3091" i="3"/>
  <c r="R3090" i="3"/>
  <c r="R3089" i="3"/>
  <c r="R3088" i="3"/>
  <c r="R3087" i="3"/>
  <c r="R3086" i="3"/>
  <c r="R3085" i="3"/>
  <c r="R3084" i="3"/>
  <c r="R3083" i="3"/>
  <c r="R3082" i="3"/>
  <c r="R3081" i="3"/>
  <c r="R3080" i="3"/>
  <c r="R3079" i="3"/>
  <c r="R3078" i="3"/>
  <c r="R3077" i="3"/>
  <c r="R3076" i="3"/>
  <c r="R3075" i="3"/>
  <c r="R3074" i="3"/>
  <c r="R3073" i="3"/>
  <c r="R3072" i="3"/>
  <c r="R3071" i="3"/>
  <c r="R3070" i="3"/>
  <c r="R3069" i="3"/>
  <c r="R3068" i="3"/>
  <c r="R3067" i="3"/>
  <c r="R3066" i="3"/>
  <c r="R3065" i="3"/>
  <c r="R3064" i="3"/>
  <c r="R3063" i="3"/>
  <c r="R3062" i="3"/>
  <c r="R3061" i="3"/>
  <c r="R3060" i="3"/>
  <c r="R3059" i="3"/>
  <c r="R3058" i="3"/>
  <c r="R3057" i="3"/>
  <c r="R3056" i="3"/>
  <c r="R3055" i="3"/>
  <c r="R3054" i="3"/>
  <c r="R3053" i="3"/>
  <c r="R3052" i="3"/>
  <c r="R3051" i="3"/>
  <c r="R3050" i="3"/>
  <c r="R3049" i="3"/>
  <c r="R3048" i="3"/>
  <c r="R3047" i="3"/>
  <c r="R3046" i="3"/>
  <c r="R3045" i="3"/>
  <c r="R3044" i="3"/>
  <c r="R3043" i="3"/>
  <c r="R3042" i="3"/>
  <c r="R3041" i="3"/>
  <c r="R3040" i="3"/>
  <c r="R3039" i="3"/>
  <c r="R3038" i="3"/>
  <c r="R3037" i="3"/>
  <c r="R3036" i="3"/>
  <c r="R3035" i="3"/>
  <c r="R3034" i="3"/>
  <c r="R3033" i="3"/>
  <c r="R3032" i="3"/>
  <c r="R3031" i="3"/>
  <c r="R3030" i="3"/>
  <c r="R3029" i="3"/>
  <c r="R3028" i="3"/>
  <c r="R3027" i="3"/>
  <c r="R3026" i="3"/>
  <c r="R3025" i="3"/>
  <c r="R3024" i="3"/>
  <c r="R3023" i="3"/>
  <c r="R3022" i="3"/>
  <c r="R3021" i="3"/>
  <c r="R3020" i="3"/>
  <c r="R3019" i="3"/>
  <c r="R3018" i="3"/>
  <c r="R3017" i="3"/>
  <c r="R3016" i="3"/>
  <c r="R3015" i="3"/>
  <c r="R3014" i="3"/>
  <c r="R3013" i="3"/>
  <c r="R3012" i="3"/>
  <c r="R3011" i="3"/>
  <c r="R3010" i="3"/>
  <c r="R3009" i="3"/>
  <c r="R3008" i="3"/>
  <c r="R3007" i="3"/>
  <c r="R3006" i="3"/>
  <c r="R3005" i="3"/>
  <c r="R3004" i="3"/>
  <c r="R3003" i="3"/>
  <c r="R3002" i="3"/>
  <c r="R3001" i="3"/>
  <c r="R3000" i="3"/>
  <c r="R2999" i="3"/>
  <c r="R2998" i="3"/>
  <c r="R2997" i="3"/>
  <c r="R2996" i="3"/>
  <c r="R2995" i="3"/>
  <c r="R2994" i="3"/>
  <c r="R2993" i="3"/>
  <c r="R2992" i="3"/>
  <c r="R2991" i="3"/>
  <c r="R2990" i="3"/>
  <c r="R2989" i="3"/>
  <c r="R2988" i="3"/>
  <c r="R2987" i="3"/>
  <c r="R2986" i="3"/>
  <c r="R2985" i="3"/>
  <c r="R2984" i="3"/>
  <c r="R2983" i="3"/>
  <c r="R2982" i="3"/>
  <c r="R2981" i="3"/>
  <c r="R2980" i="3"/>
  <c r="R2979" i="3"/>
  <c r="R2978" i="3"/>
  <c r="R2977" i="3"/>
  <c r="R2976" i="3"/>
  <c r="R2975" i="3"/>
  <c r="R2974" i="3"/>
  <c r="R2973" i="3"/>
  <c r="R2972" i="3"/>
  <c r="R2971" i="3"/>
  <c r="R2970" i="3"/>
  <c r="R2969" i="3"/>
  <c r="R2968" i="3"/>
  <c r="R2967" i="3"/>
  <c r="R2966" i="3"/>
  <c r="R2965" i="3"/>
  <c r="R2964" i="3"/>
  <c r="R2963" i="3"/>
  <c r="R2962" i="3"/>
  <c r="R2961" i="3"/>
  <c r="R2960" i="3"/>
  <c r="R2959" i="3"/>
  <c r="R2958" i="3"/>
  <c r="R2957" i="3"/>
  <c r="R2956" i="3"/>
  <c r="R2955" i="3"/>
  <c r="R2954" i="3"/>
  <c r="R2953" i="3"/>
  <c r="R2952" i="3"/>
  <c r="R2951" i="3"/>
  <c r="R2950" i="3"/>
  <c r="R2949" i="3"/>
  <c r="R2948" i="3"/>
  <c r="R2947" i="3"/>
  <c r="R2946" i="3"/>
  <c r="R2945" i="3"/>
  <c r="R2944" i="3"/>
  <c r="R2943" i="3"/>
  <c r="R2942" i="3"/>
  <c r="R2941" i="3"/>
  <c r="R2940" i="3"/>
  <c r="R2939" i="3"/>
  <c r="R2938" i="3"/>
  <c r="R2937" i="3"/>
  <c r="R2936" i="3"/>
  <c r="R2935" i="3"/>
  <c r="R2934" i="3"/>
  <c r="R2933" i="3"/>
  <c r="R2932" i="3"/>
  <c r="R2931" i="3"/>
  <c r="R2930" i="3"/>
  <c r="R2929" i="3"/>
  <c r="R2928" i="3"/>
  <c r="R2927" i="3"/>
  <c r="R2926" i="3"/>
  <c r="R2925" i="3"/>
  <c r="R2924" i="3"/>
  <c r="R2923" i="3"/>
  <c r="R2922" i="3"/>
  <c r="R2921" i="3"/>
  <c r="R2920" i="3"/>
  <c r="R2919" i="3"/>
  <c r="R2918" i="3"/>
  <c r="R2917" i="3"/>
  <c r="R2916" i="3"/>
  <c r="R2915" i="3"/>
  <c r="R2914" i="3"/>
  <c r="R2913" i="3"/>
  <c r="R2912" i="3"/>
  <c r="R2911" i="3"/>
  <c r="R2910" i="3"/>
  <c r="R2909" i="3"/>
  <c r="R2908" i="3"/>
  <c r="R2907" i="3"/>
  <c r="R2906" i="3"/>
  <c r="R2905" i="3"/>
  <c r="R2904" i="3"/>
  <c r="R2903" i="3"/>
  <c r="R2902" i="3"/>
  <c r="R2901" i="3"/>
  <c r="R2900" i="3"/>
  <c r="R2899" i="3"/>
  <c r="R2898" i="3"/>
  <c r="R2897" i="3"/>
  <c r="R2896" i="3"/>
  <c r="R2895" i="3"/>
  <c r="R2894" i="3"/>
  <c r="R2893" i="3"/>
  <c r="R2892" i="3"/>
  <c r="R2891" i="3"/>
  <c r="R2890" i="3"/>
  <c r="R2889" i="3"/>
  <c r="R2888" i="3"/>
  <c r="R2887" i="3"/>
  <c r="R2886" i="3"/>
  <c r="R2885" i="3"/>
  <c r="R2884" i="3"/>
  <c r="R2883" i="3"/>
  <c r="R2882" i="3"/>
  <c r="R2881" i="3"/>
  <c r="R2880" i="3"/>
  <c r="R2879" i="3"/>
  <c r="R2878" i="3"/>
  <c r="R2877" i="3"/>
  <c r="R2876" i="3"/>
  <c r="R2875" i="3"/>
  <c r="R2874" i="3"/>
  <c r="R2873" i="3"/>
  <c r="R2872" i="3"/>
  <c r="R2871" i="3"/>
  <c r="R2870" i="3"/>
  <c r="R2869" i="3"/>
  <c r="R2868" i="3"/>
  <c r="R2867" i="3"/>
  <c r="R2866" i="3"/>
  <c r="R2865" i="3"/>
  <c r="R2864" i="3"/>
  <c r="R2863" i="3"/>
  <c r="R2862" i="3"/>
  <c r="R2861" i="3"/>
  <c r="R2860" i="3"/>
  <c r="R2859" i="3"/>
  <c r="R2858" i="3"/>
  <c r="R2857" i="3"/>
  <c r="R2856" i="3"/>
  <c r="R2855" i="3"/>
  <c r="R2854" i="3"/>
  <c r="R2853" i="3"/>
  <c r="R2852" i="3"/>
  <c r="R2851" i="3"/>
  <c r="R2850" i="3"/>
  <c r="R2849" i="3"/>
  <c r="R2848" i="3"/>
  <c r="R2847" i="3"/>
  <c r="R2846" i="3"/>
  <c r="R2845" i="3"/>
  <c r="R2844" i="3"/>
  <c r="R2843" i="3"/>
  <c r="R2842" i="3"/>
  <c r="R2841" i="3"/>
  <c r="R2840" i="3"/>
  <c r="R2839" i="3"/>
  <c r="R2838" i="3"/>
  <c r="R2837" i="3"/>
  <c r="R2836" i="3"/>
  <c r="R2835" i="3"/>
  <c r="R2834" i="3"/>
  <c r="R2833" i="3"/>
  <c r="R2832" i="3"/>
  <c r="R2831" i="3"/>
  <c r="R2830" i="3"/>
  <c r="R2829" i="3"/>
  <c r="R2828" i="3"/>
  <c r="R2827" i="3"/>
  <c r="R2826" i="3"/>
  <c r="R2825" i="3"/>
  <c r="R2824" i="3"/>
  <c r="R2823" i="3"/>
  <c r="R2822" i="3"/>
  <c r="R2821" i="3"/>
  <c r="R2820" i="3"/>
  <c r="R2819" i="3"/>
  <c r="R2818" i="3"/>
  <c r="R2817" i="3"/>
  <c r="R2816" i="3"/>
  <c r="R2815" i="3"/>
  <c r="R2814" i="3"/>
  <c r="R2813" i="3"/>
  <c r="R2812" i="3"/>
  <c r="R2811" i="3"/>
  <c r="R2810" i="3"/>
  <c r="R2809" i="3"/>
  <c r="R2808" i="3"/>
  <c r="R2807" i="3"/>
  <c r="R2806" i="3"/>
  <c r="R2805" i="3"/>
  <c r="R2804" i="3"/>
  <c r="R2803" i="3"/>
  <c r="R2802" i="3"/>
  <c r="R2801" i="3"/>
  <c r="R2800" i="3"/>
  <c r="R2799" i="3"/>
  <c r="R2798" i="3"/>
  <c r="R2797" i="3"/>
  <c r="R2796" i="3"/>
  <c r="R2795" i="3"/>
  <c r="R2794" i="3"/>
  <c r="R2793" i="3"/>
  <c r="R2792" i="3"/>
  <c r="R2791" i="3"/>
  <c r="R2790" i="3"/>
  <c r="R2789" i="3"/>
  <c r="R2788" i="3"/>
  <c r="R2787" i="3"/>
  <c r="R2786" i="3"/>
  <c r="R2785" i="3"/>
  <c r="R2784" i="3"/>
  <c r="R2783" i="3"/>
  <c r="R2782" i="3"/>
  <c r="R2781" i="3"/>
  <c r="R2780" i="3"/>
  <c r="R2779" i="3"/>
  <c r="R2778" i="3"/>
  <c r="R2777" i="3"/>
  <c r="R2776" i="3"/>
  <c r="R2775" i="3"/>
  <c r="R2774" i="3"/>
  <c r="R2773" i="3"/>
  <c r="R2772" i="3"/>
  <c r="R2771" i="3"/>
  <c r="R2770" i="3"/>
  <c r="R2769" i="3"/>
  <c r="R2768" i="3"/>
  <c r="R2767" i="3"/>
  <c r="R2766" i="3"/>
  <c r="R2765" i="3"/>
  <c r="R2764" i="3"/>
  <c r="R2763" i="3"/>
  <c r="R2762" i="3"/>
  <c r="R2761" i="3"/>
  <c r="R2760" i="3"/>
  <c r="R2759" i="3"/>
  <c r="R2758" i="3"/>
  <c r="R2757" i="3"/>
  <c r="R2756" i="3"/>
  <c r="R2755" i="3"/>
  <c r="R2754" i="3"/>
  <c r="R2753" i="3"/>
  <c r="R2752" i="3"/>
  <c r="R2751" i="3"/>
  <c r="R2750" i="3"/>
  <c r="R2749" i="3"/>
  <c r="R2748" i="3"/>
  <c r="R2747" i="3"/>
  <c r="R2746" i="3"/>
  <c r="R2745" i="3"/>
  <c r="R2744" i="3"/>
  <c r="R2743" i="3"/>
  <c r="R2742" i="3"/>
  <c r="R2741" i="3"/>
  <c r="R2740" i="3"/>
  <c r="R2739" i="3"/>
  <c r="R2738" i="3"/>
  <c r="R2737" i="3"/>
  <c r="R2736" i="3"/>
  <c r="R2735" i="3"/>
  <c r="R2734" i="3"/>
  <c r="R2733" i="3"/>
  <c r="R2732" i="3"/>
  <c r="R2731" i="3"/>
  <c r="R2730" i="3"/>
  <c r="R2729" i="3"/>
  <c r="R2728" i="3"/>
  <c r="R2727" i="3"/>
  <c r="R2726" i="3"/>
  <c r="R2725" i="3"/>
  <c r="R2724" i="3"/>
  <c r="R2723" i="3"/>
  <c r="R2722" i="3"/>
  <c r="R2721" i="3"/>
  <c r="R2720" i="3"/>
  <c r="R2719" i="3"/>
  <c r="R2718" i="3"/>
  <c r="R2717" i="3"/>
  <c r="R2716" i="3"/>
  <c r="R2715" i="3"/>
  <c r="R2714" i="3"/>
  <c r="R2713" i="3"/>
  <c r="R2712" i="3"/>
  <c r="R2711" i="3"/>
  <c r="R2710" i="3"/>
  <c r="R2709" i="3"/>
  <c r="R2708" i="3"/>
  <c r="R2707" i="3"/>
  <c r="R2706" i="3"/>
  <c r="R2705" i="3"/>
  <c r="R2704" i="3"/>
  <c r="R2703" i="3"/>
  <c r="R2702" i="3"/>
  <c r="R2701" i="3"/>
  <c r="R2700" i="3"/>
  <c r="R2699" i="3"/>
  <c r="R2698" i="3"/>
  <c r="R2697" i="3"/>
  <c r="R2696" i="3"/>
  <c r="R2695" i="3"/>
  <c r="R2694" i="3"/>
  <c r="R2693" i="3"/>
  <c r="R2692" i="3"/>
  <c r="R2691" i="3"/>
  <c r="R2690" i="3"/>
  <c r="R2689" i="3"/>
  <c r="R2688" i="3"/>
  <c r="R2687" i="3"/>
  <c r="R2686" i="3"/>
  <c r="R2685" i="3"/>
  <c r="R2684" i="3"/>
  <c r="R2683" i="3"/>
  <c r="R2682" i="3"/>
  <c r="R2681" i="3"/>
  <c r="R2680" i="3"/>
  <c r="R2679" i="3"/>
  <c r="R2678" i="3"/>
  <c r="R2677" i="3"/>
  <c r="R2676" i="3"/>
  <c r="R2675" i="3"/>
  <c r="R2674" i="3"/>
  <c r="R2673" i="3"/>
  <c r="R2672" i="3"/>
  <c r="R2671" i="3"/>
  <c r="R2670" i="3"/>
  <c r="R2669" i="3"/>
  <c r="R2668" i="3"/>
  <c r="R2667" i="3"/>
  <c r="R2666" i="3"/>
  <c r="R2665" i="3"/>
  <c r="R2664" i="3"/>
  <c r="R2663" i="3"/>
  <c r="R2662" i="3"/>
  <c r="R2661" i="3"/>
  <c r="R2660" i="3"/>
  <c r="R2659" i="3"/>
  <c r="R2658" i="3"/>
  <c r="R2657" i="3"/>
  <c r="R2656" i="3"/>
  <c r="R2655" i="3"/>
  <c r="R2654" i="3"/>
  <c r="R2653" i="3"/>
  <c r="R2652" i="3"/>
  <c r="R2651" i="3"/>
  <c r="R2650" i="3"/>
  <c r="R2649" i="3"/>
  <c r="R2648" i="3"/>
  <c r="R2647" i="3"/>
  <c r="R2646" i="3"/>
  <c r="R2645" i="3"/>
  <c r="R2644" i="3"/>
  <c r="R2643" i="3"/>
  <c r="R2642" i="3"/>
  <c r="R2641" i="3"/>
  <c r="R2640" i="3"/>
  <c r="R2639" i="3"/>
  <c r="R2638" i="3"/>
  <c r="R2637" i="3"/>
  <c r="R2636" i="3"/>
  <c r="R2635" i="3"/>
  <c r="R2634" i="3"/>
  <c r="R2633" i="3"/>
  <c r="R2632" i="3"/>
  <c r="R2631" i="3"/>
  <c r="R2630" i="3"/>
  <c r="R2629" i="3"/>
  <c r="R2628" i="3"/>
  <c r="R2627" i="3"/>
  <c r="R2626" i="3"/>
  <c r="R2625" i="3"/>
  <c r="R2624" i="3"/>
  <c r="R2623" i="3"/>
  <c r="R2622" i="3"/>
  <c r="R2621" i="3"/>
  <c r="R2620" i="3"/>
  <c r="R2619" i="3"/>
  <c r="R2618" i="3"/>
  <c r="R2617" i="3"/>
  <c r="R2616" i="3"/>
  <c r="R2615" i="3"/>
  <c r="R2614" i="3"/>
  <c r="R2613" i="3"/>
  <c r="R2612" i="3"/>
  <c r="R2611" i="3"/>
  <c r="R2610" i="3"/>
  <c r="R2609" i="3"/>
  <c r="R2608" i="3"/>
  <c r="R2607" i="3"/>
  <c r="R2606" i="3"/>
  <c r="R2605" i="3"/>
  <c r="R2604" i="3"/>
  <c r="R2603" i="3"/>
  <c r="R2602" i="3"/>
  <c r="R2601" i="3"/>
  <c r="R2600" i="3"/>
  <c r="R2599" i="3"/>
  <c r="R2598" i="3"/>
  <c r="R2597" i="3"/>
  <c r="R2596" i="3"/>
  <c r="R2595" i="3"/>
  <c r="R2594" i="3"/>
  <c r="R2593" i="3"/>
  <c r="R2592" i="3"/>
  <c r="R2591" i="3"/>
  <c r="R2590" i="3"/>
  <c r="R2589" i="3"/>
  <c r="R2588" i="3"/>
  <c r="R2587" i="3"/>
  <c r="R2586" i="3"/>
  <c r="R2585" i="3"/>
  <c r="R2584" i="3"/>
  <c r="R2583" i="3"/>
  <c r="R2582" i="3"/>
  <c r="R2581" i="3"/>
  <c r="R2580" i="3"/>
  <c r="R2579" i="3"/>
  <c r="R2578" i="3"/>
  <c r="R2577" i="3"/>
  <c r="R2576" i="3"/>
  <c r="R2575" i="3"/>
  <c r="R2574" i="3"/>
  <c r="R2573" i="3"/>
  <c r="R2572" i="3"/>
  <c r="R2571" i="3"/>
  <c r="R2570" i="3"/>
  <c r="R2569" i="3"/>
  <c r="R2568" i="3"/>
  <c r="R2567" i="3"/>
  <c r="R2566" i="3"/>
  <c r="R2565" i="3"/>
  <c r="R2564" i="3"/>
  <c r="R2563" i="3"/>
  <c r="R2562" i="3"/>
  <c r="R2561" i="3"/>
  <c r="R2560" i="3"/>
  <c r="R2559" i="3"/>
  <c r="R2558" i="3"/>
  <c r="R2557" i="3"/>
  <c r="R2556" i="3"/>
  <c r="R2555" i="3"/>
  <c r="R2554" i="3"/>
  <c r="R2553" i="3"/>
  <c r="R2552" i="3"/>
  <c r="R2551" i="3"/>
  <c r="R2550" i="3"/>
  <c r="R2549" i="3"/>
  <c r="R2548" i="3"/>
  <c r="R2547" i="3"/>
  <c r="R2546" i="3"/>
  <c r="R2545" i="3"/>
  <c r="R2544" i="3"/>
  <c r="R2543" i="3"/>
  <c r="R2542" i="3"/>
  <c r="R2541" i="3"/>
  <c r="R2540" i="3"/>
  <c r="R2539" i="3"/>
  <c r="R2538" i="3"/>
  <c r="R2537" i="3"/>
  <c r="R2536" i="3"/>
  <c r="R2535" i="3"/>
  <c r="R2534" i="3"/>
  <c r="R2533" i="3"/>
  <c r="R2532" i="3"/>
  <c r="R2531" i="3"/>
  <c r="R2530" i="3"/>
  <c r="R2529" i="3"/>
  <c r="R2528" i="3"/>
  <c r="R2527" i="3"/>
  <c r="R2526" i="3"/>
  <c r="R2525" i="3"/>
  <c r="R2524" i="3"/>
  <c r="R2523" i="3"/>
  <c r="R2522" i="3"/>
  <c r="R2521" i="3"/>
  <c r="R2520" i="3"/>
  <c r="R2519" i="3"/>
  <c r="R2518" i="3"/>
  <c r="R2517" i="3"/>
  <c r="R2516" i="3"/>
  <c r="R2515" i="3"/>
  <c r="R2514" i="3"/>
  <c r="R2513" i="3"/>
  <c r="R2512" i="3"/>
  <c r="R2511" i="3"/>
  <c r="R2510" i="3"/>
  <c r="R2509" i="3"/>
  <c r="R2508" i="3"/>
  <c r="R2507" i="3"/>
  <c r="R2506" i="3"/>
  <c r="R2505" i="3"/>
  <c r="R2504" i="3"/>
  <c r="R2503" i="3"/>
  <c r="R2502" i="3"/>
  <c r="R2501" i="3"/>
  <c r="R2500" i="3"/>
  <c r="R2499" i="3"/>
  <c r="R2498" i="3"/>
  <c r="R2497" i="3"/>
  <c r="R2496" i="3"/>
  <c r="R2495" i="3"/>
  <c r="R2494" i="3"/>
  <c r="R2493" i="3"/>
  <c r="R2492" i="3"/>
  <c r="R2491" i="3"/>
  <c r="R2490" i="3"/>
  <c r="R2489" i="3"/>
  <c r="R2488" i="3"/>
  <c r="R2487" i="3"/>
  <c r="R2486" i="3"/>
  <c r="R2485" i="3"/>
  <c r="R2484" i="3"/>
  <c r="R2483" i="3"/>
  <c r="R2482" i="3"/>
  <c r="R2481" i="3"/>
  <c r="R2480" i="3"/>
  <c r="R2479" i="3"/>
  <c r="R2478" i="3"/>
  <c r="R2477" i="3"/>
  <c r="R2476" i="3"/>
  <c r="R2475" i="3"/>
  <c r="R2474" i="3"/>
  <c r="R2473" i="3"/>
  <c r="R2472" i="3"/>
  <c r="R2471" i="3"/>
  <c r="R2470" i="3"/>
  <c r="R2469" i="3"/>
  <c r="R2468" i="3"/>
  <c r="R2467" i="3"/>
  <c r="R2466" i="3"/>
  <c r="R2465" i="3"/>
  <c r="R2464" i="3"/>
  <c r="R2463" i="3"/>
  <c r="R2462" i="3"/>
  <c r="R2461" i="3"/>
  <c r="R2460" i="3"/>
  <c r="R2459" i="3"/>
  <c r="R2458" i="3"/>
  <c r="R2457" i="3"/>
  <c r="R2456" i="3"/>
  <c r="R2455" i="3"/>
  <c r="R2454" i="3"/>
  <c r="R2453" i="3"/>
  <c r="R2452" i="3"/>
  <c r="R2451" i="3"/>
  <c r="R2450" i="3"/>
  <c r="R2449" i="3"/>
  <c r="R2448" i="3"/>
  <c r="R2447" i="3"/>
  <c r="R2446" i="3"/>
  <c r="R2445" i="3"/>
  <c r="R2444" i="3"/>
  <c r="R2443" i="3"/>
  <c r="R2442" i="3"/>
  <c r="R2441" i="3"/>
  <c r="R2440" i="3"/>
  <c r="R2439" i="3"/>
  <c r="R2438" i="3"/>
  <c r="R2437" i="3"/>
  <c r="R2436" i="3"/>
  <c r="R2435" i="3"/>
  <c r="R2434" i="3"/>
  <c r="R2433" i="3"/>
  <c r="R2432" i="3"/>
  <c r="R2431" i="3"/>
  <c r="R2430" i="3"/>
  <c r="R2429" i="3"/>
  <c r="R2428" i="3"/>
  <c r="R2427" i="3"/>
  <c r="R2426" i="3"/>
  <c r="R2425" i="3"/>
  <c r="R2424" i="3"/>
  <c r="R2423" i="3"/>
  <c r="R2422" i="3"/>
  <c r="R2421" i="3"/>
  <c r="R2420" i="3"/>
  <c r="R2419" i="3"/>
  <c r="R2418" i="3"/>
  <c r="R2417" i="3"/>
  <c r="R2416" i="3"/>
  <c r="R2415" i="3"/>
  <c r="R2414" i="3"/>
  <c r="R2413" i="3"/>
  <c r="R2412" i="3"/>
  <c r="R2411" i="3"/>
  <c r="R2410" i="3"/>
  <c r="R2409" i="3"/>
  <c r="R2408" i="3"/>
  <c r="R2407" i="3"/>
  <c r="R2406" i="3"/>
  <c r="R2405" i="3"/>
  <c r="R2404" i="3"/>
  <c r="R2403" i="3"/>
  <c r="R2402" i="3"/>
  <c r="R2401" i="3"/>
  <c r="R2400" i="3"/>
  <c r="R2399" i="3"/>
  <c r="R2398" i="3"/>
  <c r="R2397" i="3"/>
  <c r="R2396" i="3"/>
  <c r="R2395" i="3"/>
  <c r="R2394" i="3"/>
  <c r="R2393" i="3"/>
  <c r="R2392" i="3"/>
  <c r="R2391" i="3"/>
  <c r="R2390" i="3"/>
  <c r="R2389" i="3"/>
  <c r="R2388" i="3"/>
  <c r="R2387" i="3"/>
  <c r="R2386" i="3"/>
  <c r="R2385" i="3"/>
  <c r="R2384" i="3"/>
  <c r="R2383" i="3"/>
  <c r="R2382" i="3"/>
  <c r="R2381" i="3"/>
  <c r="R2380" i="3"/>
  <c r="R2379" i="3"/>
  <c r="R2378" i="3"/>
  <c r="R2377" i="3"/>
  <c r="R2376" i="3"/>
  <c r="R2375" i="3"/>
  <c r="R2374" i="3"/>
  <c r="R2373" i="3"/>
  <c r="R2372" i="3"/>
  <c r="R2371" i="3"/>
  <c r="R2370" i="3"/>
  <c r="R2369" i="3"/>
  <c r="R2368" i="3"/>
  <c r="R2367" i="3"/>
  <c r="R2366" i="3"/>
  <c r="R2365" i="3"/>
  <c r="R2364" i="3"/>
  <c r="R2363" i="3"/>
  <c r="R2362" i="3"/>
  <c r="R2361" i="3"/>
  <c r="R2360" i="3"/>
  <c r="R2359" i="3"/>
  <c r="R2358" i="3"/>
  <c r="R2357" i="3"/>
  <c r="R2356" i="3"/>
  <c r="R2355" i="3"/>
  <c r="R2354" i="3"/>
  <c r="R2353" i="3"/>
  <c r="R2352" i="3"/>
  <c r="R2351" i="3"/>
  <c r="R2350" i="3"/>
  <c r="R2349" i="3"/>
  <c r="R2348" i="3"/>
  <c r="R2347" i="3"/>
  <c r="R2346" i="3"/>
  <c r="R2345" i="3"/>
  <c r="R2344" i="3"/>
  <c r="R2343" i="3"/>
  <c r="R2342" i="3"/>
  <c r="R2341" i="3"/>
  <c r="R2340" i="3"/>
  <c r="R2339" i="3"/>
  <c r="R2338" i="3"/>
  <c r="R2337" i="3"/>
  <c r="R2336" i="3"/>
  <c r="R2335" i="3"/>
  <c r="R2334" i="3"/>
  <c r="R2333" i="3"/>
  <c r="R2332" i="3"/>
  <c r="R2331" i="3"/>
  <c r="R2330" i="3"/>
  <c r="R2329" i="3"/>
  <c r="R2328" i="3"/>
  <c r="R2327" i="3"/>
  <c r="R2326" i="3"/>
  <c r="R2325" i="3"/>
  <c r="R2324" i="3"/>
  <c r="R2323" i="3"/>
  <c r="R2322" i="3"/>
  <c r="R2321" i="3"/>
  <c r="R2320" i="3"/>
  <c r="R2319" i="3"/>
  <c r="R2318" i="3"/>
  <c r="R2317" i="3"/>
  <c r="R2316" i="3"/>
  <c r="R2315" i="3"/>
  <c r="R2314" i="3"/>
  <c r="R2313" i="3"/>
  <c r="R2312" i="3"/>
  <c r="R2311" i="3"/>
  <c r="R2310" i="3"/>
  <c r="R2309" i="3"/>
  <c r="R2308" i="3"/>
  <c r="R2307" i="3"/>
  <c r="R2306" i="3"/>
  <c r="R2305" i="3"/>
  <c r="R2304" i="3"/>
  <c r="R2303" i="3"/>
  <c r="R2302" i="3"/>
  <c r="R2301" i="3"/>
  <c r="R2300" i="3"/>
  <c r="R2299" i="3"/>
  <c r="R2298" i="3"/>
  <c r="R2297" i="3"/>
  <c r="R2296" i="3"/>
  <c r="R2295" i="3"/>
  <c r="R2294" i="3"/>
  <c r="R2293" i="3"/>
  <c r="R2292" i="3"/>
  <c r="R2291" i="3"/>
  <c r="R2290" i="3"/>
  <c r="R2289" i="3"/>
  <c r="R2288" i="3"/>
  <c r="R2287" i="3"/>
  <c r="R2286" i="3"/>
  <c r="R2285" i="3"/>
  <c r="R2284" i="3"/>
  <c r="R2283" i="3"/>
  <c r="R2282" i="3"/>
  <c r="R2281" i="3"/>
  <c r="R2280" i="3"/>
  <c r="R2279" i="3"/>
  <c r="R2278" i="3"/>
  <c r="R2277" i="3"/>
  <c r="R2276" i="3"/>
  <c r="R2275" i="3"/>
  <c r="R2274" i="3"/>
  <c r="R2273" i="3"/>
  <c r="R2272" i="3"/>
  <c r="R2271" i="3"/>
  <c r="R2270" i="3"/>
  <c r="R2269" i="3"/>
  <c r="R2268" i="3"/>
  <c r="R2267" i="3"/>
  <c r="R2266" i="3"/>
  <c r="R2265" i="3"/>
  <c r="R2264" i="3"/>
  <c r="R2263" i="3"/>
  <c r="R2262" i="3"/>
  <c r="R2261" i="3"/>
  <c r="R2260" i="3"/>
  <c r="R2259" i="3"/>
  <c r="R2258" i="3"/>
  <c r="R2257" i="3"/>
  <c r="R2256" i="3"/>
  <c r="R2255" i="3"/>
  <c r="R2254" i="3"/>
  <c r="R2253" i="3"/>
  <c r="R2252" i="3"/>
  <c r="R2251" i="3"/>
  <c r="R2250" i="3"/>
  <c r="R2249" i="3"/>
  <c r="R2248" i="3"/>
  <c r="R2247" i="3"/>
  <c r="R2246" i="3"/>
  <c r="R2245" i="3"/>
  <c r="R2244" i="3"/>
  <c r="R2243" i="3"/>
  <c r="R2242" i="3"/>
  <c r="R2241" i="3"/>
  <c r="R2240" i="3"/>
  <c r="R2239" i="3"/>
  <c r="R2238" i="3"/>
  <c r="R2237" i="3"/>
  <c r="R2236" i="3"/>
  <c r="R2235" i="3"/>
  <c r="R2234" i="3"/>
  <c r="R2233" i="3"/>
  <c r="R2232" i="3"/>
  <c r="R2231" i="3"/>
  <c r="R2230" i="3"/>
  <c r="R2229" i="3"/>
  <c r="R2228" i="3"/>
  <c r="R2227" i="3"/>
  <c r="R2226" i="3"/>
  <c r="R2225" i="3"/>
  <c r="R2224" i="3"/>
  <c r="R2223" i="3"/>
  <c r="R2222" i="3"/>
  <c r="R2221" i="3"/>
  <c r="R2220" i="3"/>
  <c r="R2219" i="3"/>
  <c r="R2218" i="3"/>
  <c r="R2217" i="3"/>
  <c r="R2216" i="3"/>
  <c r="R2215" i="3"/>
  <c r="R2214" i="3"/>
  <c r="R2213" i="3"/>
  <c r="R2212" i="3"/>
  <c r="R2211" i="3"/>
  <c r="R2210" i="3"/>
  <c r="R2209" i="3"/>
  <c r="R2208" i="3"/>
  <c r="R2207" i="3"/>
  <c r="R2206" i="3"/>
  <c r="R2205" i="3"/>
  <c r="R2204" i="3"/>
  <c r="R2203" i="3"/>
  <c r="R2202" i="3"/>
  <c r="R2201" i="3"/>
  <c r="R2200" i="3"/>
  <c r="R2199" i="3"/>
  <c r="R2198" i="3"/>
  <c r="R2197" i="3"/>
  <c r="R2196" i="3"/>
  <c r="R2195" i="3"/>
  <c r="R2194" i="3"/>
  <c r="R2193" i="3"/>
  <c r="R2192" i="3"/>
  <c r="R2191" i="3"/>
  <c r="R2190" i="3"/>
  <c r="R2189" i="3"/>
  <c r="R2188" i="3"/>
  <c r="R2187" i="3"/>
  <c r="R2186" i="3"/>
  <c r="R2185" i="3"/>
  <c r="R2184" i="3"/>
  <c r="R2183" i="3"/>
  <c r="R2182" i="3"/>
  <c r="R2181" i="3"/>
  <c r="R2180" i="3"/>
  <c r="R2179" i="3"/>
  <c r="R2178" i="3"/>
  <c r="R2177" i="3"/>
  <c r="R2176" i="3"/>
  <c r="R2175" i="3"/>
  <c r="R2174" i="3"/>
  <c r="R2173" i="3"/>
  <c r="R2172" i="3"/>
  <c r="R2171" i="3"/>
  <c r="R2170" i="3"/>
  <c r="R2169" i="3"/>
  <c r="R2168" i="3"/>
  <c r="R2167" i="3"/>
  <c r="R2166" i="3"/>
  <c r="R2165" i="3"/>
  <c r="R2164" i="3"/>
  <c r="R2163" i="3"/>
  <c r="R2162" i="3"/>
  <c r="R2161" i="3"/>
  <c r="R2160" i="3"/>
  <c r="R2159" i="3"/>
  <c r="R2158" i="3"/>
  <c r="R2157" i="3"/>
  <c r="R2156" i="3"/>
  <c r="R2155" i="3"/>
  <c r="R2154" i="3"/>
  <c r="R2153" i="3"/>
  <c r="R2152" i="3"/>
  <c r="R2151" i="3"/>
  <c r="R2150" i="3"/>
  <c r="R2149" i="3"/>
  <c r="R2148" i="3"/>
  <c r="R2147" i="3"/>
  <c r="R2146" i="3"/>
  <c r="R2145" i="3"/>
  <c r="R2144" i="3"/>
  <c r="R2143" i="3"/>
  <c r="R2142" i="3"/>
  <c r="R2141" i="3"/>
  <c r="R2140" i="3"/>
  <c r="R2139" i="3"/>
  <c r="R2138" i="3"/>
  <c r="R2137" i="3"/>
  <c r="R2136" i="3"/>
  <c r="R2135" i="3"/>
  <c r="R2134" i="3"/>
  <c r="R2133" i="3"/>
  <c r="R2132" i="3"/>
  <c r="R2131" i="3"/>
  <c r="R2130" i="3"/>
  <c r="R2129" i="3"/>
  <c r="R2128" i="3"/>
  <c r="R2127" i="3"/>
  <c r="R2126" i="3"/>
  <c r="R2125" i="3"/>
  <c r="R2124" i="3"/>
  <c r="R2123" i="3"/>
  <c r="R2122" i="3"/>
  <c r="R2121" i="3"/>
  <c r="R2120" i="3"/>
  <c r="R2119" i="3"/>
  <c r="R2118" i="3"/>
  <c r="R2117" i="3"/>
  <c r="R2116" i="3"/>
  <c r="R2115" i="3"/>
  <c r="R2114" i="3"/>
  <c r="R2113" i="3"/>
  <c r="R2112" i="3"/>
  <c r="R2111" i="3"/>
  <c r="R2110" i="3"/>
  <c r="R2109" i="3"/>
  <c r="R2108" i="3"/>
  <c r="R2107" i="3"/>
  <c r="R2106" i="3"/>
  <c r="R2105" i="3"/>
  <c r="R2104" i="3"/>
  <c r="R2103" i="3"/>
  <c r="R2102" i="3"/>
  <c r="R2101" i="3"/>
  <c r="R2100" i="3"/>
  <c r="R2099" i="3"/>
  <c r="R2098" i="3"/>
  <c r="R2097" i="3"/>
  <c r="R2096" i="3"/>
  <c r="R2095" i="3"/>
  <c r="R2094" i="3"/>
  <c r="R2093" i="3"/>
  <c r="R2092" i="3"/>
  <c r="R2091" i="3"/>
  <c r="R2090" i="3"/>
  <c r="R2089" i="3"/>
  <c r="R2088" i="3"/>
  <c r="R2087" i="3"/>
  <c r="R2086" i="3"/>
  <c r="R2085" i="3"/>
  <c r="R2084" i="3"/>
  <c r="R2083" i="3"/>
  <c r="R2082" i="3"/>
  <c r="R2081" i="3"/>
  <c r="R2080" i="3"/>
  <c r="R2079" i="3"/>
  <c r="R2078" i="3"/>
  <c r="R2077" i="3"/>
  <c r="R2076" i="3"/>
  <c r="R2075" i="3"/>
  <c r="R2074" i="3"/>
  <c r="R2073" i="3"/>
  <c r="R2072" i="3"/>
  <c r="R2071" i="3"/>
  <c r="R2070" i="3"/>
  <c r="R2069" i="3"/>
  <c r="R2068" i="3"/>
  <c r="R2067" i="3"/>
  <c r="R2066" i="3"/>
  <c r="R2065" i="3"/>
  <c r="R2064" i="3"/>
  <c r="R2063" i="3"/>
  <c r="R2062" i="3"/>
  <c r="R2061" i="3"/>
  <c r="R2060" i="3"/>
  <c r="R2059" i="3"/>
  <c r="R2058" i="3"/>
  <c r="R2057" i="3"/>
  <c r="R2056" i="3"/>
  <c r="R2055" i="3"/>
  <c r="R2054" i="3"/>
  <c r="R2053" i="3"/>
  <c r="R2052" i="3"/>
  <c r="R2051" i="3"/>
  <c r="R2050" i="3"/>
  <c r="R2049" i="3"/>
  <c r="R2048" i="3"/>
  <c r="R2047" i="3"/>
  <c r="R2046" i="3"/>
  <c r="R2045" i="3"/>
  <c r="R2044" i="3"/>
  <c r="R2043" i="3"/>
  <c r="R2042" i="3"/>
  <c r="R2041" i="3"/>
  <c r="R2040" i="3"/>
  <c r="R2039" i="3"/>
  <c r="R2038" i="3"/>
  <c r="R2037" i="3"/>
  <c r="R2036" i="3"/>
  <c r="R2035" i="3"/>
  <c r="R2034" i="3"/>
  <c r="R2033" i="3"/>
  <c r="R2032" i="3"/>
  <c r="R2031" i="3"/>
  <c r="R2030" i="3"/>
  <c r="R2029" i="3"/>
  <c r="R2028" i="3"/>
  <c r="R2027" i="3"/>
  <c r="R2026" i="3"/>
  <c r="R2025" i="3"/>
  <c r="R2024" i="3"/>
  <c r="R2023" i="3"/>
  <c r="R2022" i="3"/>
  <c r="R2021" i="3"/>
  <c r="R2020" i="3"/>
  <c r="R2019" i="3"/>
  <c r="R2018" i="3"/>
  <c r="R2017" i="3"/>
  <c r="R2016" i="3"/>
  <c r="R2015" i="3"/>
  <c r="R2014" i="3"/>
  <c r="R2013" i="3"/>
  <c r="R2012" i="3"/>
  <c r="R2011" i="3"/>
  <c r="R2010" i="3"/>
  <c r="R2009" i="3"/>
  <c r="R2008" i="3"/>
  <c r="R2007" i="3"/>
  <c r="R2006" i="3"/>
  <c r="R2005" i="3"/>
  <c r="R2004" i="3"/>
  <c r="R2003" i="3"/>
  <c r="R2002" i="3"/>
  <c r="R2001" i="3"/>
  <c r="R2000" i="3"/>
  <c r="R1999" i="3"/>
  <c r="R1998" i="3"/>
  <c r="R1997" i="3"/>
  <c r="R1996" i="3"/>
  <c r="R1995" i="3"/>
  <c r="R1994" i="3"/>
  <c r="R1993" i="3"/>
  <c r="R1992" i="3"/>
  <c r="R1991" i="3"/>
  <c r="R1990" i="3"/>
  <c r="R1989" i="3"/>
  <c r="R1988" i="3"/>
  <c r="R1987" i="3"/>
  <c r="R1986" i="3"/>
  <c r="R1985" i="3"/>
  <c r="R1984" i="3"/>
  <c r="R1983" i="3"/>
  <c r="R1982" i="3"/>
  <c r="R1981" i="3"/>
  <c r="R1980" i="3"/>
  <c r="R1979" i="3"/>
  <c r="R1978" i="3"/>
  <c r="R1977" i="3"/>
  <c r="R1976" i="3"/>
  <c r="R1975" i="3"/>
  <c r="R1974" i="3"/>
  <c r="R1973" i="3"/>
  <c r="R1972" i="3"/>
  <c r="R1971" i="3"/>
  <c r="R1970" i="3"/>
  <c r="R1969" i="3"/>
  <c r="R1968" i="3"/>
  <c r="R1967" i="3"/>
  <c r="R1966" i="3"/>
  <c r="R1965" i="3"/>
  <c r="R1964" i="3"/>
  <c r="R1963" i="3"/>
  <c r="R1962" i="3"/>
  <c r="R1961" i="3"/>
  <c r="R1960" i="3"/>
  <c r="R1959" i="3"/>
  <c r="R1958" i="3"/>
  <c r="R1957" i="3"/>
  <c r="R1956" i="3"/>
  <c r="R1955" i="3"/>
  <c r="R1954" i="3"/>
  <c r="R1953" i="3"/>
  <c r="R1952" i="3"/>
  <c r="R1951" i="3"/>
  <c r="R1950" i="3"/>
  <c r="R1949" i="3"/>
  <c r="R1948" i="3"/>
  <c r="R1947" i="3"/>
  <c r="R1946" i="3"/>
  <c r="R1945" i="3"/>
  <c r="R1944" i="3"/>
  <c r="R1943" i="3"/>
  <c r="R1942" i="3"/>
  <c r="R1941" i="3"/>
  <c r="R1940" i="3"/>
  <c r="R1939" i="3"/>
  <c r="R1938" i="3"/>
  <c r="R1937" i="3"/>
  <c r="R1936" i="3"/>
  <c r="R1935" i="3"/>
  <c r="R1934" i="3"/>
  <c r="R1933" i="3"/>
  <c r="R1932" i="3"/>
  <c r="R1931" i="3"/>
  <c r="R1930" i="3"/>
  <c r="R1929" i="3"/>
  <c r="R1928" i="3"/>
  <c r="R1927" i="3"/>
  <c r="R1926" i="3"/>
  <c r="R1925" i="3"/>
  <c r="R1924" i="3"/>
  <c r="R1923" i="3"/>
  <c r="R1922" i="3"/>
  <c r="R1921" i="3"/>
  <c r="R1920" i="3"/>
  <c r="R1919" i="3"/>
  <c r="R1918" i="3"/>
  <c r="R1917" i="3"/>
  <c r="R1916" i="3"/>
  <c r="R1915" i="3"/>
  <c r="R1914" i="3"/>
  <c r="R1913" i="3"/>
  <c r="R1912" i="3"/>
  <c r="R1911" i="3"/>
  <c r="R1910" i="3"/>
  <c r="R1909" i="3"/>
  <c r="R1908" i="3"/>
  <c r="R1907" i="3"/>
  <c r="R1906" i="3"/>
  <c r="R1905" i="3"/>
  <c r="R1904" i="3"/>
  <c r="R1903" i="3"/>
  <c r="R1902" i="3"/>
  <c r="R1901" i="3"/>
  <c r="R1900" i="3"/>
  <c r="R1899" i="3"/>
  <c r="R1898" i="3"/>
  <c r="R1897" i="3"/>
  <c r="R1896" i="3"/>
  <c r="R1895" i="3"/>
  <c r="R1894" i="3"/>
  <c r="R1893" i="3"/>
  <c r="R1892" i="3"/>
  <c r="R1891" i="3"/>
  <c r="R1890" i="3"/>
  <c r="R1889" i="3"/>
  <c r="R1888" i="3"/>
  <c r="R1887" i="3"/>
  <c r="R1886" i="3"/>
  <c r="R1885" i="3"/>
  <c r="R1884" i="3"/>
  <c r="R1883" i="3"/>
  <c r="R1882" i="3"/>
  <c r="R1881" i="3"/>
  <c r="R1880" i="3"/>
  <c r="R1879" i="3"/>
  <c r="R1878" i="3"/>
  <c r="R1877" i="3"/>
  <c r="R1876" i="3"/>
  <c r="R1875" i="3"/>
  <c r="R1874" i="3"/>
  <c r="R1873" i="3"/>
  <c r="R1872" i="3"/>
  <c r="R1871" i="3"/>
  <c r="R1870" i="3"/>
  <c r="R1869" i="3"/>
  <c r="R1868" i="3"/>
  <c r="R1867" i="3"/>
  <c r="R1866" i="3"/>
  <c r="R1865" i="3"/>
  <c r="R1864" i="3"/>
  <c r="R1863" i="3"/>
  <c r="R1862" i="3"/>
  <c r="R1861" i="3"/>
  <c r="R1860" i="3"/>
  <c r="R1859" i="3"/>
  <c r="R1858" i="3"/>
  <c r="R1857" i="3"/>
  <c r="R1856" i="3"/>
  <c r="R1855" i="3"/>
  <c r="R1854" i="3"/>
  <c r="R1853" i="3"/>
  <c r="R1852" i="3"/>
  <c r="R1851" i="3"/>
  <c r="R1850" i="3"/>
  <c r="R1849" i="3"/>
  <c r="R1848" i="3"/>
  <c r="R1847" i="3"/>
  <c r="R1846" i="3"/>
  <c r="R1845" i="3"/>
  <c r="R1844" i="3"/>
  <c r="R1843" i="3"/>
  <c r="R1842" i="3"/>
  <c r="R1841" i="3"/>
  <c r="R1840" i="3"/>
  <c r="R1839" i="3"/>
  <c r="R1838" i="3"/>
  <c r="R1837" i="3"/>
  <c r="R1836" i="3"/>
  <c r="R1835" i="3"/>
  <c r="R1834" i="3"/>
  <c r="R1833" i="3"/>
  <c r="R1832" i="3"/>
  <c r="R1831" i="3"/>
  <c r="R1830" i="3"/>
  <c r="R1829" i="3"/>
  <c r="R1828" i="3"/>
  <c r="R1827" i="3"/>
  <c r="R1826" i="3"/>
  <c r="R1825" i="3"/>
  <c r="R1824" i="3"/>
  <c r="R1823" i="3"/>
  <c r="R1822" i="3"/>
  <c r="R1821" i="3"/>
  <c r="R1820" i="3"/>
  <c r="R1819" i="3"/>
  <c r="R1818" i="3"/>
  <c r="R1817" i="3"/>
  <c r="R1816" i="3"/>
  <c r="R1815" i="3"/>
  <c r="R1814" i="3"/>
  <c r="R1813" i="3"/>
  <c r="R1812" i="3"/>
  <c r="R1811" i="3"/>
  <c r="R1810" i="3"/>
  <c r="R1809" i="3"/>
  <c r="R1808" i="3"/>
  <c r="R1807" i="3"/>
  <c r="R1806" i="3"/>
  <c r="R1805" i="3"/>
  <c r="R1804" i="3"/>
  <c r="R1803" i="3"/>
  <c r="R1802" i="3"/>
  <c r="R1801" i="3"/>
  <c r="R1800" i="3"/>
  <c r="R1799" i="3"/>
  <c r="R1798" i="3"/>
  <c r="R1797" i="3"/>
  <c r="R1796" i="3"/>
  <c r="R1795" i="3"/>
  <c r="R1794" i="3"/>
  <c r="R1793" i="3"/>
  <c r="R1792" i="3"/>
  <c r="R1791" i="3"/>
  <c r="R1790" i="3"/>
  <c r="R1789" i="3"/>
  <c r="R1788" i="3"/>
  <c r="R1787" i="3"/>
  <c r="R1786" i="3"/>
  <c r="R1785" i="3"/>
  <c r="R1784" i="3"/>
  <c r="R1783" i="3"/>
  <c r="R1782" i="3"/>
  <c r="R1781" i="3"/>
  <c r="R1780" i="3"/>
  <c r="R1779" i="3"/>
  <c r="R1778" i="3"/>
  <c r="R1777" i="3"/>
  <c r="R1776" i="3"/>
  <c r="R1775" i="3"/>
  <c r="R1774" i="3"/>
  <c r="R1773" i="3"/>
  <c r="R1772" i="3"/>
  <c r="R1771" i="3"/>
  <c r="R1770" i="3"/>
  <c r="R1769" i="3"/>
  <c r="R1768" i="3"/>
  <c r="R1767" i="3"/>
  <c r="R1766" i="3"/>
  <c r="R1765" i="3"/>
  <c r="R1764" i="3"/>
  <c r="R1763" i="3"/>
  <c r="R1762" i="3"/>
  <c r="R1761" i="3"/>
  <c r="R1760" i="3"/>
  <c r="R1759" i="3"/>
  <c r="R1758" i="3"/>
  <c r="R1757" i="3"/>
  <c r="R1756" i="3"/>
  <c r="R1755" i="3"/>
  <c r="R1754" i="3"/>
  <c r="R1753" i="3"/>
  <c r="R1752" i="3"/>
  <c r="R1751" i="3"/>
  <c r="R1750" i="3"/>
  <c r="R1749" i="3"/>
  <c r="R1748" i="3"/>
  <c r="R1747" i="3"/>
  <c r="R1746" i="3"/>
  <c r="R1745" i="3"/>
  <c r="R1744" i="3"/>
  <c r="R1743" i="3"/>
  <c r="R1742" i="3"/>
  <c r="R1741" i="3"/>
  <c r="R1740" i="3"/>
  <c r="R1739" i="3"/>
  <c r="R1738" i="3"/>
  <c r="R1737" i="3"/>
  <c r="R1736" i="3"/>
  <c r="R1735" i="3"/>
  <c r="R1734" i="3"/>
  <c r="R1733" i="3"/>
  <c r="R1732" i="3"/>
  <c r="R1731" i="3"/>
  <c r="R1730" i="3"/>
  <c r="R1729" i="3"/>
  <c r="R1728" i="3"/>
  <c r="R1727" i="3"/>
  <c r="R1726" i="3"/>
  <c r="R1725" i="3"/>
  <c r="R1724" i="3"/>
  <c r="R1723" i="3"/>
  <c r="R1722" i="3"/>
  <c r="R1721" i="3"/>
  <c r="R1720" i="3"/>
  <c r="R1719" i="3"/>
  <c r="R1718" i="3"/>
  <c r="R1717" i="3"/>
  <c r="R1716" i="3"/>
  <c r="R1715" i="3"/>
  <c r="R1714" i="3"/>
  <c r="R1713" i="3"/>
  <c r="R1712" i="3"/>
  <c r="R1711" i="3"/>
  <c r="R1710" i="3"/>
  <c r="R1709" i="3"/>
  <c r="R1708" i="3"/>
  <c r="R1707" i="3"/>
  <c r="R1706" i="3"/>
  <c r="R1705" i="3"/>
  <c r="R1704" i="3"/>
  <c r="R1703" i="3"/>
  <c r="R1702" i="3"/>
  <c r="R1701" i="3"/>
  <c r="R1700" i="3"/>
  <c r="R1699" i="3"/>
  <c r="R1698" i="3"/>
  <c r="R1697" i="3"/>
  <c r="R1696" i="3"/>
  <c r="R1695" i="3"/>
  <c r="R1694" i="3"/>
  <c r="R1693" i="3"/>
  <c r="R1692" i="3"/>
  <c r="R1691" i="3"/>
  <c r="R1690" i="3"/>
  <c r="R1689" i="3"/>
  <c r="R1688" i="3"/>
  <c r="R1687" i="3"/>
  <c r="R1686" i="3"/>
  <c r="R1685" i="3"/>
  <c r="R1684" i="3"/>
  <c r="R1683" i="3"/>
  <c r="R1682" i="3"/>
  <c r="R1681" i="3"/>
  <c r="R1680" i="3"/>
  <c r="R1679" i="3"/>
  <c r="R1678" i="3"/>
  <c r="R1677" i="3"/>
  <c r="R1676" i="3"/>
  <c r="R1675" i="3"/>
  <c r="R1674" i="3"/>
  <c r="R1673" i="3"/>
  <c r="R1672" i="3"/>
  <c r="R1671" i="3"/>
  <c r="R1670" i="3"/>
  <c r="R1669" i="3"/>
  <c r="R1668" i="3"/>
  <c r="R1667" i="3"/>
  <c r="R1666" i="3"/>
  <c r="R1665" i="3"/>
  <c r="R1664" i="3"/>
  <c r="R1663" i="3"/>
  <c r="R1662" i="3"/>
  <c r="R1661" i="3"/>
  <c r="R1660" i="3"/>
  <c r="R1659" i="3"/>
  <c r="R1658" i="3"/>
  <c r="R1657" i="3"/>
  <c r="R1656" i="3"/>
  <c r="R1655" i="3"/>
  <c r="R1654" i="3"/>
  <c r="R1653" i="3"/>
  <c r="R1652" i="3"/>
  <c r="R1651" i="3"/>
  <c r="R1650" i="3"/>
  <c r="R1649" i="3"/>
  <c r="R1648" i="3"/>
  <c r="R1647" i="3"/>
  <c r="R1646" i="3"/>
  <c r="R1645" i="3"/>
  <c r="R1628" i="3"/>
  <c r="R1624" i="3"/>
  <c r="I293" i="3"/>
  <c r="I292" i="3"/>
  <c r="E51" i="3"/>
  <c r="I319" i="3"/>
  <c r="E75" i="3"/>
  <c r="I357" i="3"/>
  <c r="E115" i="3"/>
  <c r="I384" i="3"/>
  <c r="E139" i="3"/>
  <c r="H293" i="3"/>
  <c r="I421" i="3"/>
  <c r="H303" i="3"/>
  <c r="E179" i="3"/>
  <c r="I448" i="3"/>
  <c r="I447" i="3"/>
  <c r="E203" i="3"/>
  <c r="G287" i="3"/>
  <c r="I475" i="3"/>
  <c r="I485" i="3"/>
  <c r="H367" i="3"/>
  <c r="G301" i="3"/>
  <c r="E243" i="3"/>
  <c r="H387" i="3"/>
  <c r="G328" i="3"/>
  <c r="H393" i="3"/>
  <c r="H394" i="3"/>
  <c r="I512" i="3"/>
  <c r="I511" i="3"/>
  <c r="G327" i="3"/>
  <c r="E267" i="3"/>
  <c r="G272" i="3"/>
  <c r="G277" i="3"/>
  <c r="G282" i="3"/>
  <c r="H292" i="3"/>
  <c r="G298" i="3"/>
  <c r="H432" i="3"/>
  <c r="G369" i="3"/>
  <c r="I553" i="3"/>
  <c r="H435" i="3"/>
  <c r="I344" i="3"/>
  <c r="I603" i="3"/>
  <c r="H485" i="3"/>
  <c r="G419" i="3"/>
  <c r="H364" i="3"/>
  <c r="H366" i="3"/>
  <c r="H378" i="3"/>
  <c r="H391" i="3"/>
  <c r="G423" i="3"/>
  <c r="H430" i="3"/>
  <c r="G529" i="3"/>
  <c r="H466" i="3"/>
  <c r="G585" i="3"/>
  <c r="I815" i="3"/>
  <c r="H697" i="3"/>
  <c r="G631" i="3"/>
  <c r="G630" i="3"/>
  <c r="H694" i="3"/>
  <c r="E646" i="3"/>
  <c r="E645" i="3"/>
  <c r="I687" i="3"/>
  <c r="I298" i="3"/>
  <c r="I318" i="3"/>
  <c r="I321" i="3"/>
  <c r="I330" i="3"/>
  <c r="I350" i="3"/>
  <c r="I353" i="3"/>
  <c r="I356" i="3"/>
  <c r="I362" i="3"/>
  <c r="I382" i="3"/>
  <c r="I385" i="3"/>
  <c r="I388" i="3"/>
  <c r="I394" i="3"/>
  <c r="I414" i="3"/>
  <c r="I417" i="3"/>
  <c r="I420" i="3"/>
  <c r="I426" i="3"/>
  <c r="I446" i="3"/>
  <c r="I449" i="3"/>
  <c r="I455" i="3"/>
  <c r="I458" i="3"/>
  <c r="H340" i="3"/>
  <c r="I478" i="3"/>
  <c r="H360" i="3"/>
  <c r="G294" i="3"/>
  <c r="I481" i="3"/>
  <c r="H363" i="3"/>
  <c r="G297" i="3"/>
  <c r="I487" i="3"/>
  <c r="I490" i="3"/>
  <c r="H372" i="3"/>
  <c r="G306" i="3"/>
  <c r="I510" i="3"/>
  <c r="H392" i="3"/>
  <c r="G326" i="3"/>
  <c r="I513" i="3"/>
  <c r="H395" i="3"/>
  <c r="G329" i="3"/>
  <c r="I519" i="3"/>
  <c r="H276" i="3"/>
  <c r="G353" i="3"/>
  <c r="I537" i="3"/>
  <c r="H299" i="3"/>
  <c r="G368" i="3"/>
  <c r="I552" i="3"/>
  <c r="I558" i="3"/>
  <c r="G374" i="3"/>
  <c r="H440" i="3"/>
  <c r="I562" i="3"/>
  <c r="H444" i="3"/>
  <c r="G380" i="3"/>
  <c r="H446" i="3"/>
  <c r="I564" i="3"/>
  <c r="G379" i="3"/>
  <c r="G319" i="3"/>
  <c r="I570" i="3"/>
  <c r="H452" i="3"/>
  <c r="G386" i="3"/>
  <c r="I582" i="3"/>
  <c r="G339" i="3"/>
  <c r="H477" i="3"/>
  <c r="G411" i="3"/>
  <c r="I602" i="3"/>
  <c r="H484" i="3"/>
  <c r="G418" i="3"/>
  <c r="E368" i="3"/>
  <c r="E369" i="3"/>
  <c r="H501" i="3"/>
  <c r="I619" i="3"/>
  <c r="G435" i="3"/>
  <c r="G450" i="3"/>
  <c r="E400" i="3"/>
  <c r="E401" i="3"/>
  <c r="H533" i="3"/>
  <c r="I651" i="3"/>
  <c r="G467" i="3"/>
  <c r="G482" i="3"/>
  <c r="H419" i="3"/>
  <c r="H434" i="3"/>
  <c r="H567" i="3"/>
  <c r="E445" i="3"/>
  <c r="E468" i="3"/>
  <c r="E469" i="3"/>
  <c r="I722" i="3"/>
  <c r="G538" i="3"/>
  <c r="H604" i="3"/>
  <c r="G543" i="3"/>
  <c r="H498" i="3"/>
  <c r="I755" i="3"/>
  <c r="H637" i="3"/>
  <c r="G571" i="3"/>
  <c r="I753" i="3"/>
  <c r="I783" i="3"/>
  <c r="G599" i="3"/>
  <c r="H665" i="3"/>
  <c r="E538" i="3"/>
  <c r="E537" i="3"/>
  <c r="I795" i="3"/>
  <c r="E550" i="3"/>
  <c r="E549" i="3"/>
  <c r="I810" i="3"/>
  <c r="G626" i="3"/>
  <c r="H692" i="3"/>
  <c r="G624" i="3"/>
  <c r="I823" i="3"/>
  <c r="H705" i="3"/>
  <c r="G639" i="3"/>
  <c r="I821" i="3"/>
  <c r="E578" i="3"/>
  <c r="E577" i="3"/>
  <c r="I844" i="3"/>
  <c r="H726" i="3"/>
  <c r="G660" i="3"/>
  <c r="I846" i="3"/>
  <c r="H728" i="3"/>
  <c r="I845" i="3"/>
  <c r="G662" i="3"/>
  <c r="E630" i="3"/>
  <c r="E629" i="3"/>
  <c r="E650" i="3"/>
  <c r="I945" i="3"/>
  <c r="G761" i="3"/>
  <c r="H827" i="3"/>
  <c r="H703" i="3"/>
  <c r="H918" i="3"/>
  <c r="I1036" i="3"/>
  <c r="G852" i="3"/>
  <c r="H912" i="3"/>
  <c r="H898" i="3"/>
  <c r="H823" i="3"/>
  <c r="H904" i="3"/>
  <c r="I1166" i="3"/>
  <c r="E950" i="3"/>
  <c r="E949" i="3"/>
  <c r="E960" i="3"/>
  <c r="E961" i="3"/>
  <c r="I272" i="3"/>
  <c r="I301" i="3"/>
  <c r="I333" i="3"/>
  <c r="I365" i="3"/>
  <c r="I368" i="3"/>
  <c r="I397" i="3"/>
  <c r="H279" i="3"/>
  <c r="I400" i="3"/>
  <c r="I429" i="3"/>
  <c r="I431" i="3"/>
  <c r="I461" i="3"/>
  <c r="I463" i="3"/>
  <c r="H345" i="3"/>
  <c r="H349" i="3"/>
  <c r="G283" i="3"/>
  <c r="I493" i="3"/>
  <c r="H374" i="3"/>
  <c r="G309" i="3"/>
  <c r="G312" i="3"/>
  <c r="H377" i="3"/>
  <c r="H381" i="3"/>
  <c r="I534" i="3"/>
  <c r="H311" i="3"/>
  <c r="G315" i="3"/>
  <c r="G400" i="3"/>
  <c r="E342" i="3"/>
  <c r="E349" i="3"/>
  <c r="I612" i="3"/>
  <c r="G428" i="3"/>
  <c r="G433" i="3"/>
  <c r="I617" i="3"/>
  <c r="H499" i="3"/>
  <c r="H375" i="3"/>
  <c r="I644" i="3"/>
  <c r="G460" i="3"/>
  <c r="G465" i="3"/>
  <c r="I649" i="3"/>
  <c r="I676" i="3"/>
  <c r="G492" i="3"/>
  <c r="I679" i="3"/>
  <c r="H561" i="3"/>
  <c r="G495" i="3"/>
  <c r="H559" i="3"/>
  <c r="I432" i="3"/>
  <c r="E440" i="3"/>
  <c r="E441" i="3"/>
  <c r="I694" i="3"/>
  <c r="H576" i="3"/>
  <c r="H575" i="3"/>
  <c r="G523" i="3"/>
  <c r="I460" i="3"/>
  <c r="I740" i="3"/>
  <c r="G556" i="3"/>
  <c r="H622" i="3"/>
  <c r="I743" i="3"/>
  <c r="H625" i="3"/>
  <c r="I496" i="3"/>
  <c r="E525" i="3"/>
  <c r="E526" i="3"/>
  <c r="I786" i="3"/>
  <c r="G602" i="3"/>
  <c r="H668" i="3"/>
  <c r="H543" i="3"/>
  <c r="I798" i="3"/>
  <c r="G614" i="3"/>
  <c r="H678" i="3"/>
  <c r="G612" i="3"/>
  <c r="I797" i="3"/>
  <c r="H680" i="3"/>
  <c r="H558" i="3"/>
  <c r="H707" i="3"/>
  <c r="G595" i="3"/>
  <c r="E615" i="3"/>
  <c r="E614" i="3"/>
  <c r="I877" i="3"/>
  <c r="E738" i="3"/>
  <c r="E737" i="3"/>
  <c r="I992" i="3"/>
  <c r="H874" i="3"/>
  <c r="G808" i="3"/>
  <c r="G807" i="3"/>
  <c r="G784" i="3"/>
  <c r="I1040" i="3"/>
  <c r="H922" i="3"/>
  <c r="G856" i="3"/>
  <c r="H921" i="3"/>
  <c r="G855" i="3"/>
  <c r="E839" i="3"/>
  <c r="E838" i="3"/>
  <c r="I1138" i="3"/>
  <c r="I284" i="3"/>
  <c r="I313" i="3"/>
  <c r="I342" i="3"/>
  <c r="I345" i="3"/>
  <c r="I354" i="3"/>
  <c r="I374" i="3"/>
  <c r="I377" i="3"/>
  <c r="I386" i="3"/>
  <c r="I406" i="3"/>
  <c r="H288" i="3"/>
  <c r="I409" i="3"/>
  <c r="H291" i="3"/>
  <c r="H297" i="3"/>
  <c r="I418" i="3"/>
  <c r="H300" i="3"/>
  <c r="I438" i="3"/>
  <c r="H320" i="3"/>
  <c r="I441" i="3"/>
  <c r="H323" i="3"/>
  <c r="I444" i="3"/>
  <c r="H329" i="3"/>
  <c r="I450" i="3"/>
  <c r="H332" i="3"/>
  <c r="I470" i="3"/>
  <c r="I473" i="3"/>
  <c r="I482" i="3"/>
  <c r="I502" i="3"/>
  <c r="I505" i="3"/>
  <c r="I514" i="3"/>
  <c r="I521" i="3"/>
  <c r="G340" i="3"/>
  <c r="H406" i="3"/>
  <c r="H278" i="3"/>
  <c r="G345" i="3"/>
  <c r="I529" i="3"/>
  <c r="H411" i="3"/>
  <c r="G285" i="3"/>
  <c r="E292" i="3"/>
  <c r="G361" i="3"/>
  <c r="I545" i="3"/>
  <c r="H427" i="3"/>
  <c r="H429" i="3"/>
  <c r="I547" i="3"/>
  <c r="G363" i="3"/>
  <c r="E302" i="3"/>
  <c r="E308" i="3"/>
  <c r="I311" i="3"/>
  <c r="H313" i="3"/>
  <c r="H346" i="3"/>
  <c r="H351" i="3"/>
  <c r="E361" i="3"/>
  <c r="I615" i="3"/>
  <c r="H497" i="3"/>
  <c r="G431" i="3"/>
  <c r="I622" i="3"/>
  <c r="H504" i="3"/>
  <c r="E393" i="3"/>
  <c r="I647" i="3"/>
  <c r="H529" i="3"/>
  <c r="G463" i="3"/>
  <c r="I654" i="3"/>
  <c r="H536" i="3"/>
  <c r="E425" i="3"/>
  <c r="G430" i="3"/>
  <c r="G505" i="3"/>
  <c r="I700" i="3"/>
  <c r="G516" i="3"/>
  <c r="I702" i="3"/>
  <c r="H584" i="3"/>
  <c r="I701" i="3"/>
  <c r="H583" i="3"/>
  <c r="E462" i="3"/>
  <c r="E461" i="3"/>
  <c r="H597" i="3"/>
  <c r="I715" i="3"/>
  <c r="G530" i="3"/>
  <c r="I728" i="3"/>
  <c r="G544" i="3"/>
  <c r="H610" i="3"/>
  <c r="I730" i="3"/>
  <c r="H612" i="3"/>
  <c r="G494" i="3"/>
  <c r="H635" i="3"/>
  <c r="I763" i="3"/>
  <c r="H645" i="3"/>
  <c r="G579" i="3"/>
  <c r="G522" i="3"/>
  <c r="I774" i="3"/>
  <c r="G590" i="3"/>
  <c r="H656" i="3"/>
  <c r="H655" i="3"/>
  <c r="H531" i="3"/>
  <c r="H534" i="3"/>
  <c r="I811" i="3"/>
  <c r="H693" i="3"/>
  <c r="G627" i="3"/>
  <c r="H574" i="3"/>
  <c r="H724" i="3"/>
  <c r="H595" i="3"/>
  <c r="I847" i="3"/>
  <c r="G663" i="3"/>
  <c r="H729" i="3"/>
  <c r="H742" i="3"/>
  <c r="I875" i="3"/>
  <c r="H757" i="3"/>
  <c r="G691" i="3"/>
  <c r="H727" i="3"/>
  <c r="H864" i="3"/>
  <c r="I986" i="3"/>
  <c r="G802" i="3"/>
  <c r="H868" i="3"/>
  <c r="H867" i="3"/>
  <c r="G831" i="3"/>
  <c r="H887" i="3"/>
  <c r="E994" i="3"/>
  <c r="E995" i="3"/>
  <c r="H1035" i="3"/>
  <c r="G476" i="3"/>
  <c r="I660" i="3"/>
  <c r="H542" i="3"/>
  <c r="G481" i="3"/>
  <c r="H547" i="3"/>
  <c r="I665" i="3"/>
  <c r="G491" i="3"/>
  <c r="I708" i="3"/>
  <c r="G524" i="3"/>
  <c r="I711" i="3"/>
  <c r="H593" i="3"/>
  <c r="E472" i="3"/>
  <c r="E473" i="3"/>
  <c r="I726" i="3"/>
  <c r="H608" i="3"/>
  <c r="H607" i="3"/>
  <c r="E483" i="3"/>
  <c r="G555" i="3"/>
  <c r="G570" i="3"/>
  <c r="H641" i="3"/>
  <c r="G575" i="3"/>
  <c r="I791" i="3"/>
  <c r="H673" i="3"/>
  <c r="G607" i="3"/>
  <c r="I803" i="3"/>
  <c r="G619" i="3"/>
  <c r="E558" i="3"/>
  <c r="E557" i="3"/>
  <c r="H715" i="3"/>
  <c r="H766" i="3"/>
  <c r="I884" i="3"/>
  <c r="E642" i="3"/>
  <c r="E643" i="3"/>
  <c r="I917" i="3"/>
  <c r="G733" i="3"/>
  <c r="I940" i="3"/>
  <c r="H822" i="3"/>
  <c r="I939" i="3"/>
  <c r="G756" i="3"/>
  <c r="G770" i="3"/>
  <c r="H836" i="3"/>
  <c r="G768" i="3"/>
  <c r="H835" i="3"/>
  <c r="I954" i="3"/>
  <c r="G763" i="3"/>
  <c r="H831" i="3"/>
  <c r="E716" i="3"/>
  <c r="E717" i="3"/>
  <c r="G755" i="3"/>
  <c r="H761" i="3"/>
  <c r="H807" i="3"/>
  <c r="I853" i="3"/>
  <c r="H1113" i="3"/>
  <c r="I1231" i="3"/>
  <c r="H1111" i="3"/>
  <c r="G1045" i="3"/>
  <c r="H1112" i="3"/>
  <c r="G1046" i="3"/>
  <c r="G1044" i="3"/>
  <c r="G1047" i="3"/>
  <c r="G1035" i="3"/>
  <c r="G1043" i="3"/>
  <c r="G1016" i="3"/>
  <c r="G1027" i="3"/>
  <c r="G998" i="3"/>
  <c r="I297" i="3"/>
  <c r="I300" i="3"/>
  <c r="I303" i="3"/>
  <c r="I306" i="3"/>
  <c r="I329" i="3"/>
  <c r="I332" i="3"/>
  <c r="I335" i="3"/>
  <c r="I338" i="3"/>
  <c r="I358" i="3"/>
  <c r="I361" i="3"/>
  <c r="I370" i="3"/>
  <c r="I390" i="3"/>
  <c r="I393" i="3"/>
  <c r="H275" i="3"/>
  <c r="I402" i="3"/>
  <c r="H284" i="3"/>
  <c r="I422" i="3"/>
  <c r="I425" i="3"/>
  <c r="I434" i="3"/>
  <c r="I454" i="3"/>
  <c r="I457" i="3"/>
  <c r="G279" i="3"/>
  <c r="I466" i="3"/>
  <c r="I486" i="3"/>
  <c r="I489" i="3"/>
  <c r="I495" i="3"/>
  <c r="I498" i="3"/>
  <c r="G314" i="3"/>
  <c r="I518" i="3"/>
  <c r="G336" i="3"/>
  <c r="H402" i="3"/>
  <c r="G335" i="3"/>
  <c r="G341" i="3"/>
  <c r="I525" i="3"/>
  <c r="G344" i="3"/>
  <c r="I528" i="3"/>
  <c r="H409" i="3"/>
  <c r="I530" i="3"/>
  <c r="G284" i="3"/>
  <c r="H289" i="3"/>
  <c r="I542" i="3"/>
  <c r="H424" i="3"/>
  <c r="G358" i="3"/>
  <c r="G360" i="3"/>
  <c r="E305" i="3"/>
  <c r="G372" i="3"/>
  <c r="H438" i="3"/>
  <c r="E327" i="3"/>
  <c r="E328" i="3"/>
  <c r="G343" i="3"/>
  <c r="I594" i="3"/>
  <c r="H476" i="3"/>
  <c r="G413" i="3"/>
  <c r="I597" i="3"/>
  <c r="G350" i="3"/>
  <c r="H352" i="3"/>
  <c r="G420" i="3"/>
  <c r="I606" i="3"/>
  <c r="G422" i="3"/>
  <c r="G362" i="3"/>
  <c r="E375" i="3"/>
  <c r="H513" i="3"/>
  <c r="I631" i="3"/>
  <c r="H384" i="3"/>
  <c r="I636" i="3"/>
  <c r="I638" i="3"/>
  <c r="H520" i="3"/>
  <c r="G454" i="3"/>
  <c r="E407" i="3"/>
  <c r="E409" i="3"/>
  <c r="H545" i="3"/>
  <c r="I663" i="3"/>
  <c r="H416" i="3"/>
  <c r="H550" i="3"/>
  <c r="I670" i="3"/>
  <c r="H552" i="3"/>
  <c r="G486" i="3"/>
  <c r="E430" i="3"/>
  <c r="E429" i="3"/>
  <c r="H565" i="3"/>
  <c r="G499" i="3"/>
  <c r="I683" i="3"/>
  <c r="G512" i="3"/>
  <c r="I696" i="3"/>
  <c r="H578" i="3"/>
  <c r="I698" i="3"/>
  <c r="H580" i="3"/>
  <c r="E457" i="3"/>
  <c r="G462" i="3"/>
  <c r="E465" i="3"/>
  <c r="H603" i="3"/>
  <c r="G475" i="3"/>
  <c r="I732" i="3"/>
  <c r="H614" i="3"/>
  <c r="G548" i="3"/>
  <c r="G547" i="3"/>
  <c r="I734" i="3"/>
  <c r="H616" i="3"/>
  <c r="I733" i="3"/>
  <c r="G550" i="3"/>
  <c r="E494" i="3"/>
  <c r="E493" i="3"/>
  <c r="H629" i="3"/>
  <c r="I747" i="3"/>
  <c r="G562" i="3"/>
  <c r="I500" i="3"/>
  <c r="G510" i="3"/>
  <c r="E513" i="3"/>
  <c r="H649" i="3"/>
  <c r="G583" i="3"/>
  <c r="I767" i="3"/>
  <c r="E521" i="3"/>
  <c r="E522" i="3"/>
  <c r="H661" i="3"/>
  <c r="I779" i="3"/>
  <c r="G542" i="3"/>
  <c r="G554" i="3"/>
  <c r="H563" i="3"/>
  <c r="H579" i="3"/>
  <c r="H582" i="3"/>
  <c r="G665" i="3"/>
  <c r="H731" i="3"/>
  <c r="I849" i="3"/>
  <c r="H733" i="3"/>
  <c r="H744" i="3"/>
  <c r="I958" i="3"/>
  <c r="H840" i="3"/>
  <c r="G774" i="3"/>
  <c r="G771" i="3"/>
  <c r="H839" i="3"/>
  <c r="I961" i="3"/>
  <c r="G777" i="3"/>
  <c r="H843" i="3"/>
  <c r="I998" i="3"/>
  <c r="H759" i="3"/>
  <c r="I761" i="3"/>
  <c r="G847" i="3"/>
  <c r="E855" i="3"/>
  <c r="E854" i="3"/>
  <c r="H871" i="3"/>
  <c r="I930" i="3"/>
  <c r="I1143" i="3"/>
  <c r="I280" i="3"/>
  <c r="E40" i="3"/>
  <c r="E46" i="3"/>
  <c r="I309" i="3"/>
  <c r="I312" i="3"/>
  <c r="I315" i="3"/>
  <c r="E72" i="3"/>
  <c r="E78" i="3"/>
  <c r="I341" i="3"/>
  <c r="I343" i="3"/>
  <c r="I347" i="3"/>
  <c r="E104" i="3"/>
  <c r="E110" i="3"/>
  <c r="I373" i="3"/>
  <c r="I375" i="3"/>
  <c r="I379" i="3"/>
  <c r="E136" i="3"/>
  <c r="E142" i="3"/>
  <c r="I405" i="3"/>
  <c r="H287" i="3"/>
  <c r="I407" i="3"/>
  <c r="I411" i="3"/>
  <c r="E168" i="3"/>
  <c r="E174" i="3"/>
  <c r="I437" i="3"/>
  <c r="I436" i="3"/>
  <c r="H318" i="3"/>
  <c r="I440" i="3"/>
  <c r="H321" i="3"/>
  <c r="E200" i="3"/>
  <c r="E206" i="3"/>
  <c r="I469" i="3"/>
  <c r="I468" i="3"/>
  <c r="I472" i="3"/>
  <c r="H354" i="3"/>
  <c r="G291" i="3"/>
  <c r="E232" i="3"/>
  <c r="E238" i="3"/>
  <c r="I501" i="3"/>
  <c r="H383" i="3"/>
  <c r="G317" i="3"/>
  <c r="G320" i="3"/>
  <c r="H386" i="3"/>
  <c r="G323" i="3"/>
  <c r="E264" i="3"/>
  <c r="E270" i="3"/>
  <c r="I271" i="3"/>
  <c r="I522" i="3"/>
  <c r="H404" i="3"/>
  <c r="G338" i="3"/>
  <c r="G276" i="3"/>
  <c r="I279" i="3"/>
  <c r="G286" i="3"/>
  <c r="I550" i="3"/>
  <c r="E315" i="3"/>
  <c r="G384" i="3"/>
  <c r="H450" i="3"/>
  <c r="E321" i="3"/>
  <c r="I574" i="3"/>
  <c r="G390" i="3"/>
  <c r="G392" i="3"/>
  <c r="E337" i="3"/>
  <c r="I588" i="3"/>
  <c r="G404" i="3"/>
  <c r="H470" i="3"/>
  <c r="I590" i="3"/>
  <c r="G406" i="3"/>
  <c r="H472" i="3"/>
  <c r="H343" i="3"/>
  <c r="H348" i="3"/>
  <c r="H350" i="3"/>
  <c r="H357" i="3"/>
  <c r="H491" i="3"/>
  <c r="I367" i="3"/>
  <c r="G440" i="3"/>
  <c r="I624" i="3"/>
  <c r="G439" i="3"/>
  <c r="I626" i="3"/>
  <c r="H508" i="3"/>
  <c r="G442" i="3"/>
  <c r="G445" i="3"/>
  <c r="I629" i="3"/>
  <c r="H511" i="3"/>
  <c r="H389" i="3"/>
  <c r="H523" i="3"/>
  <c r="I399" i="3"/>
  <c r="I656" i="3"/>
  <c r="G472" i="3"/>
  <c r="H538" i="3"/>
  <c r="G471" i="3"/>
  <c r="I658" i="3"/>
  <c r="H540" i="3"/>
  <c r="G474" i="3"/>
  <c r="G477" i="3"/>
  <c r="I661" i="3"/>
  <c r="H426" i="3"/>
  <c r="G497" i="3"/>
  <c r="G434" i="3"/>
  <c r="H439" i="3"/>
  <c r="I691" i="3"/>
  <c r="H573" i="3"/>
  <c r="G507" i="3"/>
  <c r="G447" i="3"/>
  <c r="E450" i="3"/>
  <c r="I704" i="3"/>
  <c r="G520" i="3"/>
  <c r="H586" i="3"/>
  <c r="I703" i="3"/>
  <c r="G525" i="3"/>
  <c r="H462" i="3"/>
  <c r="I467" i="3"/>
  <c r="G535" i="3"/>
  <c r="H601" i="3"/>
  <c r="H475" i="3"/>
  <c r="E486" i="3"/>
  <c r="H488" i="3"/>
  <c r="G561" i="3"/>
  <c r="G498" i="3"/>
  <c r="E501" i="3"/>
  <c r="G578" i="3"/>
  <c r="G518" i="3"/>
  <c r="I536" i="3"/>
  <c r="H539" i="3"/>
  <c r="I548" i="3"/>
  <c r="H551" i="3"/>
  <c r="E562" i="3"/>
  <c r="E561" i="3"/>
  <c r="I576" i="3"/>
  <c r="G600" i="3"/>
  <c r="G610" i="3"/>
  <c r="H613" i="3"/>
  <c r="G697" i="3"/>
  <c r="I881" i="3"/>
  <c r="H763" i="3"/>
  <c r="H787" i="3"/>
  <c r="G676" i="3"/>
  <c r="G744" i="3"/>
  <c r="I739" i="3"/>
  <c r="I759" i="3"/>
  <c r="H847" i="3"/>
  <c r="E917" i="3"/>
  <c r="I959" i="3"/>
  <c r="G1032" i="3"/>
  <c r="H1043" i="3"/>
  <c r="G348" i="3"/>
  <c r="G352" i="3"/>
  <c r="G356" i="3"/>
  <c r="I543" i="3"/>
  <c r="I546" i="3"/>
  <c r="G365" i="3"/>
  <c r="I549" i="3"/>
  <c r="G388" i="3"/>
  <c r="H457" i="3"/>
  <c r="I575" i="3"/>
  <c r="I578" i="3"/>
  <c r="G397" i="3"/>
  <c r="I581" i="3"/>
  <c r="G405" i="3"/>
  <c r="I589" i="3"/>
  <c r="G347" i="3"/>
  <c r="E351" i="3"/>
  <c r="G421" i="3"/>
  <c r="I605" i="3"/>
  <c r="E367" i="3"/>
  <c r="G437" i="3"/>
  <c r="E383" i="3"/>
  <c r="G453" i="3"/>
  <c r="I637" i="3"/>
  <c r="E399" i="3"/>
  <c r="I653" i="3"/>
  <c r="G469" i="3"/>
  <c r="E415" i="3"/>
  <c r="G485" i="3"/>
  <c r="H425" i="3"/>
  <c r="G496" i="3"/>
  <c r="I680" i="3"/>
  <c r="E435" i="3"/>
  <c r="G509" i="3"/>
  <c r="I695" i="3"/>
  <c r="H577" i="3"/>
  <c r="I706" i="3"/>
  <c r="H588" i="3"/>
  <c r="H587" i="3"/>
  <c r="I712" i="3"/>
  <c r="G528" i="3"/>
  <c r="H594" i="3"/>
  <c r="E467" i="3"/>
  <c r="H487" i="3"/>
  <c r="I738" i="3"/>
  <c r="H620" i="3"/>
  <c r="I744" i="3"/>
  <c r="G560" i="3"/>
  <c r="H626" i="3"/>
  <c r="E517" i="3"/>
  <c r="I770" i="3"/>
  <c r="H652" i="3"/>
  <c r="H651" i="3"/>
  <c r="I532" i="3"/>
  <c r="E546" i="3"/>
  <c r="E545" i="3"/>
  <c r="I799" i="3"/>
  <c r="H681" i="3"/>
  <c r="I806" i="3"/>
  <c r="G622" i="3"/>
  <c r="H688" i="3"/>
  <c r="H687" i="3"/>
  <c r="I819" i="3"/>
  <c r="H701" i="3"/>
  <c r="I572" i="3"/>
  <c r="I827" i="3"/>
  <c r="G643" i="3"/>
  <c r="I580" i="3"/>
  <c r="I835" i="3"/>
  <c r="I840" i="3"/>
  <c r="H722" i="3"/>
  <c r="G656" i="3"/>
  <c r="H721" i="3"/>
  <c r="I858" i="3"/>
  <c r="H740" i="3"/>
  <c r="G674" i="3"/>
  <c r="H739" i="3"/>
  <c r="E612" i="3"/>
  <c r="H621" i="3"/>
  <c r="G689" i="3"/>
  <c r="I873" i="3"/>
  <c r="H755" i="3"/>
  <c r="H848" i="3"/>
  <c r="I966" i="3"/>
  <c r="I962" i="3"/>
  <c r="I964" i="3"/>
  <c r="E720" i="3"/>
  <c r="E721" i="3"/>
  <c r="H747" i="3"/>
  <c r="G782" i="3"/>
  <c r="I1164" i="3"/>
  <c r="E1344" i="3"/>
  <c r="E1345" i="3"/>
  <c r="G1422" i="3"/>
  <c r="H1488" i="3"/>
  <c r="G1417" i="3"/>
  <c r="G1413" i="3"/>
  <c r="G292" i="3"/>
  <c r="G300" i="3"/>
  <c r="G308" i="3"/>
  <c r="G316" i="3"/>
  <c r="G324" i="3"/>
  <c r="G332" i="3"/>
  <c r="G271" i="3"/>
  <c r="E299" i="3"/>
  <c r="G376" i="3"/>
  <c r="H445" i="3"/>
  <c r="I563" i="3"/>
  <c r="I566" i="3"/>
  <c r="G385" i="3"/>
  <c r="I569" i="3"/>
  <c r="E331" i="3"/>
  <c r="I591" i="3"/>
  <c r="H473" i="3"/>
  <c r="E344" i="3"/>
  <c r="I598" i="3"/>
  <c r="G416" i="3"/>
  <c r="I600" i="3"/>
  <c r="H489" i="3"/>
  <c r="I607" i="3"/>
  <c r="E360" i="3"/>
  <c r="I614" i="3"/>
  <c r="G432" i="3"/>
  <c r="I623" i="3"/>
  <c r="H505" i="3"/>
  <c r="E376" i="3"/>
  <c r="I630" i="3"/>
  <c r="H512" i="3"/>
  <c r="G448" i="3"/>
  <c r="I632" i="3"/>
  <c r="H521" i="3"/>
  <c r="I639" i="3"/>
  <c r="E392" i="3"/>
  <c r="I646" i="3"/>
  <c r="H528" i="3"/>
  <c r="I648" i="3"/>
  <c r="G464" i="3"/>
  <c r="I655" i="3"/>
  <c r="H537" i="3"/>
  <c r="E408" i="3"/>
  <c r="I662" i="3"/>
  <c r="H544" i="3"/>
  <c r="I664" i="3"/>
  <c r="G480" i="3"/>
  <c r="H418" i="3"/>
  <c r="H553" i="3"/>
  <c r="E424" i="3"/>
  <c r="I678" i="3"/>
  <c r="H560" i="3"/>
  <c r="I684" i="3"/>
  <c r="G500" i="3"/>
  <c r="E439" i="3"/>
  <c r="H442" i="3"/>
  <c r="G446" i="3"/>
  <c r="G513" i="3"/>
  <c r="I699" i="3"/>
  <c r="H581" i="3"/>
  <c r="I710" i="3"/>
  <c r="H592" i="3"/>
  <c r="I709" i="3"/>
  <c r="G532" i="3"/>
  <c r="I716" i="3"/>
  <c r="H598" i="3"/>
  <c r="E471" i="3"/>
  <c r="G478" i="3"/>
  <c r="G545" i="3"/>
  <c r="I731" i="3"/>
  <c r="I742" i="3"/>
  <c r="I741" i="3"/>
  <c r="I748" i="3"/>
  <c r="G568" i="3"/>
  <c r="G572" i="3"/>
  <c r="H642" i="3"/>
  <c r="I764" i="3"/>
  <c r="I766" i="3"/>
  <c r="H646" i="3"/>
  <c r="H648" i="3"/>
  <c r="H530" i="3"/>
  <c r="E534" i="3"/>
  <c r="E533" i="3"/>
  <c r="I787" i="3"/>
  <c r="G603" i="3"/>
  <c r="I794" i="3"/>
  <c r="H676" i="3"/>
  <c r="H562" i="3"/>
  <c r="E566" i="3"/>
  <c r="E565" i="3"/>
  <c r="E574" i="3"/>
  <c r="E573" i="3"/>
  <c r="E582" i="3"/>
  <c r="E581" i="3"/>
  <c r="G586" i="3"/>
  <c r="H609" i="3"/>
  <c r="H619" i="3"/>
  <c r="I621" i="3"/>
  <c r="I882" i="3"/>
  <c r="H764" i="3"/>
  <c r="G651" i="3"/>
  <c r="I906" i="3"/>
  <c r="H788" i="3"/>
  <c r="G722" i="3"/>
  <c r="G720" i="3"/>
  <c r="I918" i="3"/>
  <c r="H800" i="3"/>
  <c r="G734" i="3"/>
  <c r="I671" i="3"/>
  <c r="H674" i="3"/>
  <c r="I935" i="3"/>
  <c r="H817" i="3"/>
  <c r="G751" i="3"/>
  <c r="G743" i="3"/>
  <c r="G698" i="3"/>
  <c r="G766" i="3"/>
  <c r="E715" i="3"/>
  <c r="E714" i="3"/>
  <c r="H717" i="3"/>
  <c r="I969" i="3"/>
  <c r="G785" i="3"/>
  <c r="H851" i="3"/>
  <c r="I980" i="3"/>
  <c r="H862" i="3"/>
  <c r="G796" i="3"/>
  <c r="H866" i="3"/>
  <c r="G800" i="3"/>
  <c r="I984" i="3"/>
  <c r="E754" i="3"/>
  <c r="E755" i="3"/>
  <c r="I1023" i="3"/>
  <c r="H905" i="3"/>
  <c r="G835" i="3"/>
  <c r="H900" i="3"/>
  <c r="G839" i="3"/>
  <c r="I1019" i="3"/>
  <c r="G780" i="3"/>
  <c r="G815" i="3"/>
  <c r="E823" i="3"/>
  <c r="E822" i="3"/>
  <c r="H855" i="3"/>
  <c r="E887" i="3"/>
  <c r="E886" i="3"/>
  <c r="I1202" i="3"/>
  <c r="H1114" i="3"/>
  <c r="I1232" i="3"/>
  <c r="G1048" i="3"/>
  <c r="I1021" i="3"/>
  <c r="I1418" i="3"/>
  <c r="G1276" i="3"/>
  <c r="G1269" i="3"/>
  <c r="I1460" i="3"/>
  <c r="H1342" i="3"/>
  <c r="H1336" i="3"/>
  <c r="G1275" i="3"/>
  <c r="H1223" i="3"/>
  <c r="H1338" i="3"/>
  <c r="I527" i="3"/>
  <c r="I531" i="3"/>
  <c r="I535" i="3"/>
  <c r="I539" i="3"/>
  <c r="G364" i="3"/>
  <c r="H433" i="3"/>
  <c r="I551" i="3"/>
  <c r="I554" i="3"/>
  <c r="G373" i="3"/>
  <c r="I557" i="3"/>
  <c r="G311" i="3"/>
  <c r="E319" i="3"/>
  <c r="G396" i="3"/>
  <c r="H465" i="3"/>
  <c r="I583" i="3"/>
  <c r="I586" i="3"/>
  <c r="E339" i="3"/>
  <c r="G409" i="3"/>
  <c r="G351" i="3"/>
  <c r="E355" i="3"/>
  <c r="I609" i="3"/>
  <c r="G425" i="3"/>
  <c r="G367" i="3"/>
  <c r="E371" i="3"/>
  <c r="G441" i="3"/>
  <c r="I625" i="3"/>
  <c r="E387" i="3"/>
  <c r="I641" i="3"/>
  <c r="G457" i="3"/>
  <c r="G399" i="3"/>
  <c r="E403" i="3"/>
  <c r="G473" i="3"/>
  <c r="I657" i="3"/>
  <c r="H413" i="3"/>
  <c r="E419" i="3"/>
  <c r="I673" i="3"/>
  <c r="G489" i="3"/>
  <c r="H431" i="3"/>
  <c r="I682" i="3"/>
  <c r="H564" i="3"/>
  <c r="I688" i="3"/>
  <c r="G504" i="3"/>
  <c r="E443" i="3"/>
  <c r="G517" i="3"/>
  <c r="H585" i="3"/>
  <c r="H463" i="3"/>
  <c r="I714" i="3"/>
  <c r="H596" i="3"/>
  <c r="I713" i="3"/>
  <c r="I720" i="3"/>
  <c r="H602" i="3"/>
  <c r="G536" i="3"/>
  <c r="E475" i="3"/>
  <c r="I476" i="3"/>
  <c r="H480" i="3"/>
  <c r="G549" i="3"/>
  <c r="H617" i="3"/>
  <c r="I735" i="3"/>
  <c r="I746" i="3"/>
  <c r="H628" i="3"/>
  <c r="I750" i="3"/>
  <c r="H632" i="3"/>
  <c r="I754" i="3"/>
  <c r="H636" i="3"/>
  <c r="I758" i="3"/>
  <c r="H640" i="3"/>
  <c r="G511" i="3"/>
  <c r="I762" i="3"/>
  <c r="H643" i="3"/>
  <c r="G515" i="3"/>
  <c r="H519" i="3"/>
  <c r="H657" i="3"/>
  <c r="G591" i="3"/>
  <c r="I775" i="3"/>
  <c r="I782" i="3"/>
  <c r="H664" i="3"/>
  <c r="H663" i="3"/>
  <c r="G598" i="3"/>
  <c r="H535" i="3"/>
  <c r="I540" i="3"/>
  <c r="E554" i="3"/>
  <c r="E553" i="3"/>
  <c r="I807" i="3"/>
  <c r="G623" i="3"/>
  <c r="H689" i="3"/>
  <c r="I813" i="3"/>
  <c r="H570" i="3"/>
  <c r="G638" i="3"/>
  <c r="I829" i="3"/>
  <c r="I838" i="3"/>
  <c r="G654" i="3"/>
  <c r="H720" i="3"/>
  <c r="I843" i="3"/>
  <c r="H725" i="3"/>
  <c r="G659" i="3"/>
  <c r="I604" i="3"/>
  <c r="G672" i="3"/>
  <c r="I864" i="3"/>
  <c r="H746" i="3"/>
  <c r="G680" i="3"/>
  <c r="H624" i="3"/>
  <c r="H627" i="3"/>
  <c r="E640" i="3"/>
  <c r="E641" i="3"/>
  <c r="H797" i="3"/>
  <c r="G731" i="3"/>
  <c r="I915" i="3"/>
  <c r="H669" i="3"/>
  <c r="G760" i="3"/>
  <c r="H698" i="3"/>
  <c r="G779" i="3"/>
  <c r="H780" i="3"/>
  <c r="I792" i="3"/>
  <c r="I805" i="3"/>
  <c r="H815" i="3"/>
  <c r="I869" i="3"/>
  <c r="H879" i="3"/>
  <c r="I1154" i="3"/>
  <c r="I922" i="3"/>
  <c r="G1004" i="3"/>
  <c r="H1077" i="3"/>
  <c r="I1195" i="3"/>
  <c r="G1011" i="3"/>
  <c r="I1194" i="3"/>
  <c r="H1080" i="3"/>
  <c r="E958" i="3"/>
  <c r="G975" i="3"/>
  <c r="H1466" i="3"/>
  <c r="H1464" i="3"/>
  <c r="G1400" i="3"/>
  <c r="G1397" i="3"/>
  <c r="G1377" i="3"/>
  <c r="G1395" i="3"/>
  <c r="H1431" i="3"/>
  <c r="H1424" i="3"/>
  <c r="G1373" i="3"/>
  <c r="G1367" i="3"/>
  <c r="H1465" i="3"/>
  <c r="H1451" i="3"/>
  <c r="G1391" i="3"/>
  <c r="G1387" i="3"/>
  <c r="H1406" i="3"/>
  <c r="I1338" i="3"/>
  <c r="I611" i="3"/>
  <c r="H493" i="3"/>
  <c r="E364" i="3"/>
  <c r="I618" i="3"/>
  <c r="H500" i="3"/>
  <c r="I620" i="3"/>
  <c r="G436" i="3"/>
  <c r="H509" i="3"/>
  <c r="I627" i="3"/>
  <c r="E380" i="3"/>
  <c r="I634" i="3"/>
  <c r="H516" i="3"/>
  <c r="G452" i="3"/>
  <c r="I643" i="3"/>
  <c r="H525" i="3"/>
  <c r="E396" i="3"/>
  <c r="I650" i="3"/>
  <c r="H532" i="3"/>
  <c r="I652" i="3"/>
  <c r="G468" i="3"/>
  <c r="I659" i="3"/>
  <c r="H541" i="3"/>
  <c r="E412" i="3"/>
  <c r="I666" i="3"/>
  <c r="H548" i="3"/>
  <c r="I668" i="3"/>
  <c r="G484" i="3"/>
  <c r="H422" i="3"/>
  <c r="I675" i="3"/>
  <c r="H557" i="3"/>
  <c r="I686" i="3"/>
  <c r="H568" i="3"/>
  <c r="G508" i="3"/>
  <c r="I692" i="3"/>
  <c r="E447" i="3"/>
  <c r="I707" i="3"/>
  <c r="H589" i="3"/>
  <c r="I718" i="3"/>
  <c r="H600" i="3"/>
  <c r="H606" i="3"/>
  <c r="I724" i="3"/>
  <c r="G540" i="3"/>
  <c r="E479" i="3"/>
  <c r="H503" i="3"/>
  <c r="H507" i="3"/>
  <c r="E518" i="3"/>
  <c r="I771" i="3"/>
  <c r="G587" i="3"/>
  <c r="G526" i="3"/>
  <c r="E542" i="3"/>
  <c r="E541" i="3"/>
  <c r="H677" i="3"/>
  <c r="G611" i="3"/>
  <c r="I802" i="3"/>
  <c r="G618" i="3"/>
  <c r="H684" i="3"/>
  <c r="H555" i="3"/>
  <c r="G558" i="3"/>
  <c r="I560" i="3"/>
  <c r="E600" i="3"/>
  <c r="E601" i="3"/>
  <c r="G615" i="3"/>
  <c r="H630" i="3"/>
  <c r="E652" i="3"/>
  <c r="E653" i="3"/>
  <c r="I669" i="3"/>
  <c r="E681" i="3"/>
  <c r="E682" i="3"/>
  <c r="E708" i="3"/>
  <c r="E709" i="3"/>
  <c r="G797" i="3"/>
  <c r="I981" i="3"/>
  <c r="H735" i="3"/>
  <c r="I745" i="3"/>
  <c r="H903" i="3"/>
  <c r="G799" i="3"/>
  <c r="E807" i="3"/>
  <c r="E806" i="3"/>
  <c r="H987" i="3"/>
  <c r="E871" i="3"/>
  <c r="E870" i="3"/>
  <c r="E894" i="3"/>
  <c r="H1074" i="3"/>
  <c r="I1192" i="3"/>
  <c r="G1008" i="3"/>
  <c r="G1007" i="3"/>
  <c r="I975" i="3"/>
  <c r="G980" i="3"/>
  <c r="H1138" i="3"/>
  <c r="I1256" i="3"/>
  <c r="G1070" i="3"/>
  <c r="G1072" i="3"/>
  <c r="I1251" i="3"/>
  <c r="G1053" i="3"/>
  <c r="G1055" i="3"/>
  <c r="G1057" i="3"/>
  <c r="H1019" i="3"/>
  <c r="I887" i="3"/>
  <c r="G703" i="3"/>
  <c r="I894" i="3"/>
  <c r="G710" i="3"/>
  <c r="H776" i="3"/>
  <c r="H775" i="3"/>
  <c r="I897" i="3"/>
  <c r="G713" i="3"/>
  <c r="G712" i="3"/>
  <c r="H779" i="3"/>
  <c r="H777" i="3"/>
  <c r="I899" i="3"/>
  <c r="H781" i="3"/>
  <c r="G714" i="3"/>
  <c r="I909" i="3"/>
  <c r="G725" i="3"/>
  <c r="H791" i="3"/>
  <c r="H793" i="3"/>
  <c r="I911" i="3"/>
  <c r="I910" i="3"/>
  <c r="G726" i="3"/>
  <c r="E665" i="3"/>
  <c r="H798" i="3"/>
  <c r="I916" i="3"/>
  <c r="G732" i="3"/>
  <c r="E670" i="3"/>
  <c r="E671" i="3"/>
  <c r="I926" i="3"/>
  <c r="G742" i="3"/>
  <c r="H808" i="3"/>
  <c r="I938" i="3"/>
  <c r="H820" i="3"/>
  <c r="G754" i="3"/>
  <c r="G715" i="3"/>
  <c r="G806" i="3"/>
  <c r="I990" i="3"/>
  <c r="H872" i="3"/>
  <c r="G803" i="3"/>
  <c r="I1052" i="3"/>
  <c r="H934" i="3"/>
  <c r="G868" i="3"/>
  <c r="G867" i="3"/>
  <c r="I1062" i="3"/>
  <c r="I1068" i="3"/>
  <c r="G884" i="3"/>
  <c r="G883" i="3"/>
  <c r="H950" i="3"/>
  <c r="G900" i="3"/>
  <c r="I1084" i="3"/>
  <c r="H966" i="3"/>
  <c r="H964" i="3"/>
  <c r="I1082" i="3"/>
  <c r="G897" i="3"/>
  <c r="H982" i="3"/>
  <c r="G916" i="3"/>
  <c r="G915" i="3"/>
  <c r="H992" i="3"/>
  <c r="H998" i="3"/>
  <c r="G932" i="3"/>
  <c r="I1116" i="3"/>
  <c r="I1115" i="3"/>
  <c r="G929" i="3"/>
  <c r="H1008" i="3"/>
  <c r="H1014" i="3"/>
  <c r="G948" i="3"/>
  <c r="I1132" i="3"/>
  <c r="E896" i="3"/>
  <c r="E897" i="3"/>
  <c r="H1042" i="3"/>
  <c r="G976" i="3"/>
  <c r="I1160" i="3"/>
  <c r="G935" i="3"/>
  <c r="I1190" i="3"/>
  <c r="H1072" i="3"/>
  <c r="G1006" i="3"/>
  <c r="G1005" i="3"/>
  <c r="I1193" i="3"/>
  <c r="G1009" i="3"/>
  <c r="H1075" i="3"/>
  <c r="G971" i="3"/>
  <c r="G973" i="3"/>
  <c r="H1115" i="3"/>
  <c r="H1048" i="3"/>
  <c r="I1304" i="3"/>
  <c r="G1120" i="3"/>
  <c r="G1118" i="3"/>
  <c r="H1184" i="3"/>
  <c r="G1115" i="3"/>
  <c r="H1186" i="3"/>
  <c r="G1092" i="3"/>
  <c r="H1182" i="3"/>
  <c r="I1063" i="3"/>
  <c r="E1066" i="3"/>
  <c r="E1067" i="3"/>
  <c r="G584" i="3"/>
  <c r="G588" i="3"/>
  <c r="I780" i="3"/>
  <c r="H666" i="3"/>
  <c r="G608" i="3"/>
  <c r="H686" i="3"/>
  <c r="G628" i="3"/>
  <c r="H706" i="3"/>
  <c r="H710" i="3"/>
  <c r="H718" i="3"/>
  <c r="I852" i="3"/>
  <c r="H734" i="3"/>
  <c r="G668" i="3"/>
  <c r="E610" i="3"/>
  <c r="G677" i="3"/>
  <c r="H743" i="3"/>
  <c r="I867" i="3"/>
  <c r="G683" i="3"/>
  <c r="G685" i="3"/>
  <c r="H751" i="3"/>
  <c r="H758" i="3"/>
  <c r="I876" i="3"/>
  <c r="G692" i="3"/>
  <c r="G636" i="3"/>
  <c r="I890" i="3"/>
  <c r="H772" i="3"/>
  <c r="G704" i="3"/>
  <c r="I889" i="3"/>
  <c r="G706" i="3"/>
  <c r="G648" i="3"/>
  <c r="G730" i="3"/>
  <c r="H811" i="3"/>
  <c r="I931" i="3"/>
  <c r="H813" i="3"/>
  <c r="G746" i="3"/>
  <c r="E685" i="3"/>
  <c r="H825" i="3"/>
  <c r="I943" i="3"/>
  <c r="G759" i="3"/>
  <c r="G758" i="3"/>
  <c r="E697" i="3"/>
  <c r="E710" i="3"/>
  <c r="E711" i="3"/>
  <c r="G778" i="3"/>
  <c r="I967" i="3"/>
  <c r="H849" i="3"/>
  <c r="G783" i="3"/>
  <c r="G723" i="3"/>
  <c r="G804" i="3"/>
  <c r="H741" i="3"/>
  <c r="H878" i="3"/>
  <c r="I996" i="3"/>
  <c r="G812" i="3"/>
  <c r="G811" i="3"/>
  <c r="G814" i="3"/>
  <c r="H880" i="3"/>
  <c r="H891" i="3"/>
  <c r="E763" i="3"/>
  <c r="H901" i="3"/>
  <c r="I1027" i="3"/>
  <c r="I1035" i="3"/>
  <c r="G850" i="3"/>
  <c r="H917" i="3"/>
  <c r="G851" i="3"/>
  <c r="H915" i="3"/>
  <c r="G860" i="3"/>
  <c r="H931" i="3"/>
  <c r="I1053" i="3"/>
  <c r="G881" i="3"/>
  <c r="H979" i="3"/>
  <c r="I861" i="3"/>
  <c r="I1136" i="3"/>
  <c r="I1173" i="3"/>
  <c r="I1176" i="3"/>
  <c r="H935" i="3"/>
  <c r="I1187" i="3"/>
  <c r="H1069" i="3"/>
  <c r="G1001" i="3"/>
  <c r="G1002" i="3"/>
  <c r="G1003" i="3"/>
  <c r="G992" i="3"/>
  <c r="G941" i="3"/>
  <c r="E955" i="3"/>
  <c r="E956" i="3"/>
  <c r="G1021" i="3"/>
  <c r="G993" i="3"/>
  <c r="E1014" i="3"/>
  <c r="G1088" i="3"/>
  <c r="I1080" i="3"/>
  <c r="I1083" i="3"/>
  <c r="E1122" i="3"/>
  <c r="E1123" i="3"/>
  <c r="G1208" i="3"/>
  <c r="H1274" i="3"/>
  <c r="I1392" i="3"/>
  <c r="I1384" i="3"/>
  <c r="I1377" i="3"/>
  <c r="G1199" i="3"/>
  <c r="G1173" i="3"/>
  <c r="G1171" i="3"/>
  <c r="G1197" i="3"/>
  <c r="G1169" i="3"/>
  <c r="G1164" i="3"/>
  <c r="I1162" i="3"/>
  <c r="H1386" i="3"/>
  <c r="I1504" i="3"/>
  <c r="G1320" i="3"/>
  <c r="G1305" i="3"/>
  <c r="G1316" i="3"/>
  <c r="G1297" i="3"/>
  <c r="G1285" i="3"/>
  <c r="G1303" i="3"/>
  <c r="G1336" i="3"/>
  <c r="I814" i="3"/>
  <c r="H696" i="3"/>
  <c r="I818" i="3"/>
  <c r="G634" i="3"/>
  <c r="I822" i="3"/>
  <c r="H704" i="3"/>
  <c r="I826" i="3"/>
  <c r="H708" i="3"/>
  <c r="G642" i="3"/>
  <c r="I830" i="3"/>
  <c r="H712" i="3"/>
  <c r="I834" i="3"/>
  <c r="H716" i="3"/>
  <c r="G650" i="3"/>
  <c r="G657" i="3"/>
  <c r="I841" i="3"/>
  <c r="I850" i="3"/>
  <c r="G666" i="3"/>
  <c r="H732" i="3"/>
  <c r="G679" i="3"/>
  <c r="I878" i="3"/>
  <c r="H760" i="3"/>
  <c r="E632" i="3"/>
  <c r="E633" i="3"/>
  <c r="I902" i="3"/>
  <c r="G718" i="3"/>
  <c r="G675" i="3"/>
  <c r="G682" i="3"/>
  <c r="G750" i="3"/>
  <c r="G694" i="3"/>
  <c r="I949" i="3"/>
  <c r="G765" i="3"/>
  <c r="G764" i="3"/>
  <c r="H833" i="3"/>
  <c r="G767" i="3"/>
  <c r="I951" i="3"/>
  <c r="H723" i="3"/>
  <c r="E734" i="3"/>
  <c r="E735" i="3"/>
  <c r="H875" i="3"/>
  <c r="G747" i="3"/>
  <c r="H749" i="3"/>
  <c r="H883" i="3"/>
  <c r="I1004" i="3"/>
  <c r="H886" i="3"/>
  <c r="G820" i="3"/>
  <c r="G819" i="3"/>
  <c r="E758" i="3"/>
  <c r="I1017" i="3"/>
  <c r="H899" i="3"/>
  <c r="G833" i="3"/>
  <c r="E771" i="3"/>
  <c r="G841" i="3"/>
  <c r="I1025" i="3"/>
  <c r="H907" i="3"/>
  <c r="E779" i="3"/>
  <c r="G849" i="3"/>
  <c r="H792" i="3"/>
  <c r="E799" i="3"/>
  <c r="E798" i="3"/>
  <c r="E815" i="3"/>
  <c r="E814" i="3"/>
  <c r="G823" i="3"/>
  <c r="E831" i="3"/>
  <c r="E830" i="3"/>
  <c r="E847" i="3"/>
  <c r="E846" i="3"/>
  <c r="E863" i="3"/>
  <c r="E862" i="3"/>
  <c r="E879" i="3"/>
  <c r="E878" i="3"/>
  <c r="G966" i="3"/>
  <c r="H1037" i="3"/>
  <c r="I1155" i="3"/>
  <c r="G970" i="3"/>
  <c r="H924" i="3"/>
  <c r="G927" i="3"/>
  <c r="H930" i="3"/>
  <c r="I948" i="3"/>
  <c r="E965" i="3"/>
  <c r="E966" i="3"/>
  <c r="E969" i="3"/>
  <c r="I993" i="3"/>
  <c r="H996" i="3"/>
  <c r="E1006" i="3"/>
  <c r="E1007" i="3"/>
  <c r="H1176" i="3"/>
  <c r="G1143" i="3"/>
  <c r="G1145" i="3"/>
  <c r="H1160" i="3"/>
  <c r="I855" i="3"/>
  <c r="H737" i="3"/>
  <c r="I857" i="3"/>
  <c r="E613" i="3"/>
  <c r="I870" i="3"/>
  <c r="G686" i="3"/>
  <c r="H752" i="3"/>
  <c r="I872" i="3"/>
  <c r="H754" i="3"/>
  <c r="G688" i="3"/>
  <c r="I879" i="3"/>
  <c r="G695" i="3"/>
  <c r="G632" i="3"/>
  <c r="G708" i="3"/>
  <c r="G671" i="3"/>
  <c r="H804" i="3"/>
  <c r="G738" i="3"/>
  <c r="H803" i="3"/>
  <c r="G740" i="3"/>
  <c r="H829" i="3"/>
  <c r="I947" i="3"/>
  <c r="H700" i="3"/>
  <c r="I960" i="3"/>
  <c r="H842" i="3"/>
  <c r="I976" i="3"/>
  <c r="H860" i="3"/>
  <c r="I978" i="3"/>
  <c r="G794" i="3"/>
  <c r="G792" i="3"/>
  <c r="I1002" i="3"/>
  <c r="G818" i="3"/>
  <c r="H884" i="3"/>
  <c r="G826" i="3"/>
  <c r="H771" i="3"/>
  <c r="H913" i="3"/>
  <c r="I1031" i="3"/>
  <c r="H784" i="3"/>
  <c r="G790" i="3"/>
  <c r="I1060" i="3"/>
  <c r="H942" i="3"/>
  <c r="G876" i="3"/>
  <c r="H941" i="3"/>
  <c r="H939" i="3"/>
  <c r="G875" i="3"/>
  <c r="H952" i="3"/>
  <c r="I1076" i="3"/>
  <c r="H958" i="3"/>
  <c r="G892" i="3"/>
  <c r="G891" i="3"/>
  <c r="H974" i="3"/>
  <c r="G908" i="3"/>
  <c r="I1092" i="3"/>
  <c r="I1090" i="3"/>
  <c r="I1102" i="3"/>
  <c r="H990" i="3"/>
  <c r="G924" i="3"/>
  <c r="I1108" i="3"/>
  <c r="G921" i="3"/>
  <c r="I1118" i="3"/>
  <c r="H1006" i="3"/>
  <c r="G940" i="3"/>
  <c r="I1124" i="3"/>
  <c r="H1022" i="3"/>
  <c r="G956" i="3"/>
  <c r="I1140" i="3"/>
  <c r="G953" i="3"/>
  <c r="G955" i="3"/>
  <c r="H906" i="3"/>
  <c r="I1158" i="3"/>
  <c r="G974" i="3"/>
  <c r="H1040" i="3"/>
  <c r="H959" i="3"/>
  <c r="I988" i="3"/>
  <c r="I1003" i="3"/>
  <c r="I1111" i="3"/>
  <c r="E1115" i="3"/>
  <c r="E1114" i="3"/>
  <c r="I685" i="3"/>
  <c r="I705" i="3"/>
  <c r="I717" i="3"/>
  <c r="I725" i="3"/>
  <c r="I737" i="3"/>
  <c r="I749" i="3"/>
  <c r="I757" i="3"/>
  <c r="I765" i="3"/>
  <c r="G589" i="3"/>
  <c r="I773" i="3"/>
  <c r="G593" i="3"/>
  <c r="G597" i="3"/>
  <c r="I781" i="3"/>
  <c r="G601" i="3"/>
  <c r="H667" i="3"/>
  <c r="G605" i="3"/>
  <c r="G609" i="3"/>
  <c r="I793" i="3"/>
  <c r="G613" i="3"/>
  <c r="H679" i="3"/>
  <c r="G617" i="3"/>
  <c r="G621" i="3"/>
  <c r="G625" i="3"/>
  <c r="G629" i="3"/>
  <c r="G633" i="3"/>
  <c r="H699" i="3"/>
  <c r="G637" i="3"/>
  <c r="G641" i="3"/>
  <c r="G645" i="3"/>
  <c r="H711" i="3"/>
  <c r="G649" i="3"/>
  <c r="H591" i="3"/>
  <c r="G661" i="3"/>
  <c r="I848" i="3"/>
  <c r="G664" i="3"/>
  <c r="I851" i="3"/>
  <c r="G667" i="3"/>
  <c r="I854" i="3"/>
  <c r="G670" i="3"/>
  <c r="E616" i="3"/>
  <c r="H623" i="3"/>
  <c r="G693" i="3"/>
  <c r="H762" i="3"/>
  <c r="I880" i="3"/>
  <c r="G696" i="3"/>
  <c r="I883" i="3"/>
  <c r="H765" i="3"/>
  <c r="G699" i="3"/>
  <c r="H770" i="3"/>
  <c r="I888" i="3"/>
  <c r="E644" i="3"/>
  <c r="I896" i="3"/>
  <c r="H778" i="3"/>
  <c r="E649" i="3"/>
  <c r="I903" i="3"/>
  <c r="H785" i="3"/>
  <c r="G719" i="3"/>
  <c r="E656" i="3"/>
  <c r="E663" i="3"/>
  <c r="H801" i="3"/>
  <c r="I677" i="3"/>
  <c r="I932" i="3"/>
  <c r="H814" i="3"/>
  <c r="G748" i="3"/>
  <c r="I693" i="3"/>
  <c r="I946" i="3"/>
  <c r="G762" i="3"/>
  <c r="H828" i="3"/>
  <c r="E701" i="3"/>
  <c r="G793" i="3"/>
  <c r="I977" i="3"/>
  <c r="H865" i="3"/>
  <c r="I983" i="3"/>
  <c r="H869" i="3"/>
  <c r="I987" i="3"/>
  <c r="I989" i="3"/>
  <c r="G805" i="3"/>
  <c r="H877" i="3"/>
  <c r="G752" i="3"/>
  <c r="H889" i="3"/>
  <c r="H888" i="3"/>
  <c r="I772" i="3"/>
  <c r="E775" i="3"/>
  <c r="I1028" i="3"/>
  <c r="G844" i="3"/>
  <c r="I789" i="3"/>
  <c r="E794" i="3"/>
  <c r="G861" i="3"/>
  <c r="I1050" i="3"/>
  <c r="I1058" i="3"/>
  <c r="H859" i="3"/>
  <c r="H1027" i="3"/>
  <c r="I1151" i="3"/>
  <c r="E905" i="3"/>
  <c r="H910" i="3"/>
  <c r="H1057" i="3"/>
  <c r="G991" i="3"/>
  <c r="I1175" i="3"/>
  <c r="G990" i="3"/>
  <c r="G996" i="3"/>
  <c r="G950" i="3"/>
  <c r="I1007" i="3"/>
  <c r="G1012" i="3"/>
  <c r="E1027" i="3"/>
  <c r="E1026" i="3"/>
  <c r="I1331" i="3"/>
  <c r="H1213" i="3"/>
  <c r="H1211" i="3"/>
  <c r="G1146" i="3"/>
  <c r="G1147" i="3"/>
  <c r="E1126" i="3"/>
  <c r="E1127" i="3"/>
  <c r="I1134" i="3"/>
  <c r="I1405" i="3"/>
  <c r="I1408" i="3"/>
  <c r="G1224" i="3"/>
  <c r="H1290" i="3"/>
  <c r="G1221" i="3"/>
  <c r="I1171" i="3"/>
  <c r="I1262" i="3"/>
  <c r="E1269" i="3"/>
  <c r="E1270" i="3"/>
  <c r="H1430" i="3"/>
  <c r="I1329" i="3"/>
  <c r="G564" i="3"/>
  <c r="G576" i="3"/>
  <c r="G580" i="3"/>
  <c r="I836" i="3"/>
  <c r="G652" i="3"/>
  <c r="I839" i="3"/>
  <c r="G655" i="3"/>
  <c r="I842" i="3"/>
  <c r="G658" i="3"/>
  <c r="G596" i="3"/>
  <c r="E604" i="3"/>
  <c r="H611" i="3"/>
  <c r="G681" i="3"/>
  <c r="I868" i="3"/>
  <c r="G684" i="3"/>
  <c r="I871" i="3"/>
  <c r="G687" i="3"/>
  <c r="I874" i="3"/>
  <c r="G690" i="3"/>
  <c r="E636" i="3"/>
  <c r="I893" i="3"/>
  <c r="G709" i="3"/>
  <c r="I898" i="3"/>
  <c r="I905" i="3"/>
  <c r="G721" i="3"/>
  <c r="H659" i="3"/>
  <c r="H794" i="3"/>
  <c r="G728" i="3"/>
  <c r="H805" i="3"/>
  <c r="I923" i="3"/>
  <c r="G739" i="3"/>
  <c r="E676" i="3"/>
  <c r="E678" i="3"/>
  <c r="E680" i="3"/>
  <c r="I681" i="3"/>
  <c r="I941" i="3"/>
  <c r="G757" i="3"/>
  <c r="H695" i="3"/>
  <c r="H830" i="3"/>
  <c r="H832" i="3"/>
  <c r="I952" i="3"/>
  <c r="H834" i="3"/>
  <c r="H730" i="3"/>
  <c r="H736" i="3"/>
  <c r="H750" i="3"/>
  <c r="H756" i="3"/>
  <c r="E767" i="3"/>
  <c r="I1020" i="3"/>
  <c r="H902" i="3"/>
  <c r="G836" i="3"/>
  <c r="G840" i="3"/>
  <c r="G842" i="3"/>
  <c r="I785" i="3"/>
  <c r="E790" i="3"/>
  <c r="H923" i="3"/>
  <c r="I1043" i="3"/>
  <c r="G858" i="3"/>
  <c r="H925" i="3"/>
  <c r="I1041" i="3"/>
  <c r="I801" i="3"/>
  <c r="I809" i="3"/>
  <c r="I817" i="3"/>
  <c r="I825" i="3"/>
  <c r="I833" i="3"/>
  <c r="I865" i="3"/>
  <c r="E903" i="3"/>
  <c r="H1049" i="3"/>
  <c r="I1167" i="3"/>
  <c r="G983" i="3"/>
  <c r="H1060" i="3"/>
  <c r="G994" i="3"/>
  <c r="I1178" i="3"/>
  <c r="E932" i="3"/>
  <c r="H1084" i="3"/>
  <c r="G1018" i="3"/>
  <c r="E990" i="3"/>
  <c r="E991" i="3"/>
  <c r="H1141" i="3"/>
  <c r="H1139" i="3"/>
  <c r="H1140" i="3"/>
  <c r="G1074" i="3"/>
  <c r="I1258" i="3"/>
  <c r="G1073" i="3"/>
  <c r="G1075" i="3"/>
  <c r="G1023" i="3"/>
  <c r="E1029" i="3"/>
  <c r="G1132" i="3"/>
  <c r="H1209" i="3"/>
  <c r="I1327" i="3"/>
  <c r="I1326" i="3"/>
  <c r="H1208" i="3"/>
  <c r="G1142" i="3"/>
  <c r="G1140" i="3"/>
  <c r="G1137" i="3"/>
  <c r="H1207" i="3"/>
  <c r="G1080" i="3"/>
  <c r="E1110" i="3"/>
  <c r="E1111" i="3"/>
  <c r="H1257" i="3"/>
  <c r="H1256" i="3"/>
  <c r="H1255" i="3"/>
  <c r="I1375" i="3"/>
  <c r="G1191" i="3"/>
  <c r="G1189" i="3"/>
  <c r="E1154" i="3"/>
  <c r="E1155" i="3"/>
  <c r="H1188" i="3"/>
  <c r="G1487" i="3"/>
  <c r="I752" i="3"/>
  <c r="H638" i="3"/>
  <c r="I760" i="3"/>
  <c r="I768" i="3"/>
  <c r="H650" i="3"/>
  <c r="I776" i="3"/>
  <c r="I784" i="3"/>
  <c r="H670" i="3"/>
  <c r="I796" i="3"/>
  <c r="I800" i="3"/>
  <c r="H682" i="3"/>
  <c r="I804" i="3"/>
  <c r="I808" i="3"/>
  <c r="I812" i="3"/>
  <c r="I816" i="3"/>
  <c r="I820" i="3"/>
  <c r="H702" i="3"/>
  <c r="I824" i="3"/>
  <c r="I828" i="3"/>
  <c r="I832" i="3"/>
  <c r="H714" i="3"/>
  <c r="E592" i="3"/>
  <c r="H599" i="3"/>
  <c r="G669" i="3"/>
  <c r="I856" i="3"/>
  <c r="I859" i="3"/>
  <c r="I862" i="3"/>
  <c r="G616" i="3"/>
  <c r="E624" i="3"/>
  <c r="H631" i="3"/>
  <c r="H634" i="3"/>
  <c r="G701" i="3"/>
  <c r="H639" i="3"/>
  <c r="G644" i="3"/>
  <c r="H647" i="3"/>
  <c r="I900" i="3"/>
  <c r="H782" i="3"/>
  <c r="G716" i="3"/>
  <c r="H654" i="3"/>
  <c r="I914" i="3"/>
  <c r="H796" i="3"/>
  <c r="E669" i="3"/>
  <c r="I925" i="3"/>
  <c r="G741" i="3"/>
  <c r="I929" i="3"/>
  <c r="G745" i="3"/>
  <c r="H683" i="3"/>
  <c r="I934" i="3"/>
  <c r="H816" i="3"/>
  <c r="H690" i="3"/>
  <c r="I697" i="3"/>
  <c r="H846" i="3"/>
  <c r="I970" i="3"/>
  <c r="H852" i="3"/>
  <c r="G786" i="3"/>
  <c r="I972" i="3"/>
  <c r="H854" i="3"/>
  <c r="G788" i="3"/>
  <c r="E727" i="3"/>
  <c r="E733" i="3"/>
  <c r="H738" i="3"/>
  <c r="E747" i="3"/>
  <c r="E753" i="3"/>
  <c r="I756" i="3"/>
  <c r="E759" i="3"/>
  <c r="I1012" i="3"/>
  <c r="H894" i="3"/>
  <c r="G828" i="3"/>
  <c r="G832" i="3"/>
  <c r="I1018" i="3"/>
  <c r="I1039" i="3"/>
  <c r="I1048" i="3"/>
  <c r="G864" i="3"/>
  <c r="G869" i="3"/>
  <c r="I1056" i="3"/>
  <c r="H938" i="3"/>
  <c r="G872" i="3"/>
  <c r="G877" i="3"/>
  <c r="I1064" i="3"/>
  <c r="H946" i="3"/>
  <c r="G880" i="3"/>
  <c r="G885" i="3"/>
  <c r="I1072" i="3"/>
  <c r="H954" i="3"/>
  <c r="G888" i="3"/>
  <c r="G893" i="3"/>
  <c r="G896" i="3"/>
  <c r="H962" i="3"/>
  <c r="H967" i="3"/>
  <c r="H970" i="3"/>
  <c r="G904" i="3"/>
  <c r="H978" i="3"/>
  <c r="G912" i="3"/>
  <c r="I1096" i="3"/>
  <c r="H986" i="3"/>
  <c r="G920" i="3"/>
  <c r="G925" i="3"/>
  <c r="H994" i="3"/>
  <c r="G928" i="3"/>
  <c r="I1112" i="3"/>
  <c r="H999" i="3"/>
  <c r="H1002" i="3"/>
  <c r="G936" i="3"/>
  <c r="I1120" i="3"/>
  <c r="H1010" i="3"/>
  <c r="G944" i="3"/>
  <c r="I1128" i="3"/>
  <c r="H1018" i="3"/>
  <c r="G952" i="3"/>
  <c r="G957" i="3"/>
  <c r="G895" i="3"/>
  <c r="I1149" i="3"/>
  <c r="H1031" i="3"/>
  <c r="G965" i="3"/>
  <c r="G963" i="3"/>
  <c r="H1034" i="3"/>
  <c r="G968" i="3"/>
  <c r="I1152" i="3"/>
  <c r="I1157" i="3"/>
  <c r="E911" i="3"/>
  <c r="E912" i="3"/>
  <c r="H1055" i="3"/>
  <c r="G989" i="3"/>
  <c r="H1066" i="3"/>
  <c r="I1184" i="3"/>
  <c r="G1000" i="3"/>
  <c r="H945" i="3"/>
  <c r="I950" i="3"/>
  <c r="H961" i="3"/>
  <c r="H1101" i="3"/>
  <c r="I1219" i="3"/>
  <c r="E982" i="3"/>
  <c r="E983" i="3"/>
  <c r="H1121" i="3"/>
  <c r="H1120" i="3"/>
  <c r="I1238" i="3"/>
  <c r="H1119" i="3"/>
  <c r="I1239" i="3"/>
  <c r="G1054" i="3"/>
  <c r="G1052" i="3"/>
  <c r="I995" i="3"/>
  <c r="I1247" i="3"/>
  <c r="H1129" i="3"/>
  <c r="H1127" i="3"/>
  <c r="G1061" i="3"/>
  <c r="H1128" i="3"/>
  <c r="G1062" i="3"/>
  <c r="H1000" i="3"/>
  <c r="I1005" i="3"/>
  <c r="I1292" i="3"/>
  <c r="H1174" i="3"/>
  <c r="I1283" i="3"/>
  <c r="G1101" i="3"/>
  <c r="G1097" i="3"/>
  <c r="G1104" i="3"/>
  <c r="G1096" i="3"/>
  <c r="G1108" i="3"/>
  <c r="G1099" i="3"/>
  <c r="I1291" i="3"/>
  <c r="I1045" i="3"/>
  <c r="I1070" i="3"/>
  <c r="I1078" i="3"/>
  <c r="E1086" i="3"/>
  <c r="E1087" i="3"/>
  <c r="I1088" i="3"/>
  <c r="I1104" i="3"/>
  <c r="I1359" i="3"/>
  <c r="G1183" i="3"/>
  <c r="I1126" i="3"/>
  <c r="I1403" i="3"/>
  <c r="H1285" i="3"/>
  <c r="G1217" i="3"/>
  <c r="G1218" i="3"/>
  <c r="I1402" i="3"/>
  <c r="G1219" i="3"/>
  <c r="H1293" i="3"/>
  <c r="G1227" i="3"/>
  <c r="G1226" i="3"/>
  <c r="I1411" i="3"/>
  <c r="I1449" i="3"/>
  <c r="H1331" i="3"/>
  <c r="G1265" i="3"/>
  <c r="H1394" i="3"/>
  <c r="H1393" i="3"/>
  <c r="G1328" i="3"/>
  <c r="G1323" i="3"/>
  <c r="G1326" i="3"/>
  <c r="I1512" i="3"/>
  <c r="I1511" i="3"/>
  <c r="G1325" i="3"/>
  <c r="G1321" i="3"/>
  <c r="G1484" i="3"/>
  <c r="G1481" i="3"/>
  <c r="G1471" i="3"/>
  <c r="G1474" i="3"/>
  <c r="G1517" i="3"/>
  <c r="R1584" i="3"/>
  <c r="G1494" i="3"/>
  <c r="G1490" i="3"/>
  <c r="G501" i="3"/>
  <c r="G521" i="3"/>
  <c r="G533" i="3"/>
  <c r="G537" i="3"/>
  <c r="G541" i="3"/>
  <c r="G553" i="3"/>
  <c r="G565" i="3"/>
  <c r="G569" i="3"/>
  <c r="G573" i="3"/>
  <c r="G581" i="3"/>
  <c r="G673" i="3"/>
  <c r="I860" i="3"/>
  <c r="I863" i="3"/>
  <c r="H745" i="3"/>
  <c r="I866" i="3"/>
  <c r="H748" i="3"/>
  <c r="G620" i="3"/>
  <c r="I886" i="3"/>
  <c r="H768" i="3"/>
  <c r="G702" i="3"/>
  <c r="I891" i="3"/>
  <c r="G707" i="3"/>
  <c r="H773" i="3"/>
  <c r="I908" i="3"/>
  <c r="H790" i="3"/>
  <c r="H662" i="3"/>
  <c r="H675" i="3"/>
  <c r="I928" i="3"/>
  <c r="H810" i="3"/>
  <c r="H812" i="3"/>
  <c r="I937" i="3"/>
  <c r="G753" i="3"/>
  <c r="H691" i="3"/>
  <c r="I942" i="3"/>
  <c r="H826" i="3"/>
  <c r="I944" i="3"/>
  <c r="H837" i="3"/>
  <c r="I955" i="3"/>
  <c r="I957" i="3"/>
  <c r="G773" i="3"/>
  <c r="I963" i="3"/>
  <c r="H845" i="3"/>
  <c r="G724" i="3"/>
  <c r="H857" i="3"/>
  <c r="E740" i="3"/>
  <c r="G809" i="3"/>
  <c r="I999" i="3"/>
  <c r="H881" i="3"/>
  <c r="I1001" i="3"/>
  <c r="G817" i="3"/>
  <c r="G825" i="3"/>
  <c r="I1009" i="3"/>
  <c r="I1010" i="3"/>
  <c r="I1015" i="3"/>
  <c r="H897" i="3"/>
  <c r="G787" i="3"/>
  <c r="H920" i="3"/>
  <c r="G791" i="3"/>
  <c r="G827" i="3"/>
  <c r="G843" i="3"/>
  <c r="G859" i="3"/>
  <c r="H1025" i="3"/>
  <c r="G958" i="3"/>
  <c r="I1159" i="3"/>
  <c r="I912" i="3"/>
  <c r="H1046" i="3"/>
  <c r="G982" i="3"/>
  <c r="G981" i="3"/>
  <c r="E926" i="3"/>
  <c r="H944" i="3"/>
  <c r="H1081" i="3"/>
  <c r="I1199" i="3"/>
  <c r="G1015" i="3"/>
  <c r="I1201" i="3"/>
  <c r="G1017" i="3"/>
  <c r="H1083" i="3"/>
  <c r="H1086" i="3"/>
  <c r="G1020" i="3"/>
  <c r="G1019" i="3"/>
  <c r="I1204" i="3"/>
  <c r="I1207" i="3"/>
  <c r="H1089" i="3"/>
  <c r="I971" i="3"/>
  <c r="I973" i="3"/>
  <c r="H1109" i="3"/>
  <c r="I1227" i="3"/>
  <c r="H1107" i="3"/>
  <c r="H1108" i="3"/>
  <c r="G1042" i="3"/>
  <c r="G986" i="3"/>
  <c r="E1019" i="3"/>
  <c r="E1018" i="3"/>
  <c r="G1033" i="3"/>
  <c r="H1047" i="3"/>
  <c r="I1055" i="3"/>
  <c r="I1125" i="3"/>
  <c r="G1134" i="3"/>
  <c r="G1136" i="3"/>
  <c r="G1141" i="3"/>
  <c r="H1190" i="3"/>
  <c r="H1333" i="3"/>
  <c r="I1451" i="3"/>
  <c r="G1267" i="3"/>
  <c r="I1468" i="3"/>
  <c r="I1259" i="3"/>
  <c r="G1364" i="3"/>
  <c r="H1476" i="3"/>
  <c r="G1410" i="3"/>
  <c r="H1474" i="3"/>
  <c r="G1407" i="3"/>
  <c r="H1473" i="3"/>
  <c r="H1472" i="3"/>
  <c r="H1470" i="3"/>
  <c r="G1405" i="3"/>
  <c r="H1469" i="3"/>
  <c r="I901" i="3"/>
  <c r="G717" i="3"/>
  <c r="H786" i="3"/>
  <c r="H789" i="3"/>
  <c r="E672" i="3"/>
  <c r="I933" i="3"/>
  <c r="G749" i="3"/>
  <c r="H818" i="3"/>
  <c r="H821" i="3"/>
  <c r="E704" i="3"/>
  <c r="I965" i="3"/>
  <c r="G781" i="3"/>
  <c r="H850" i="3"/>
  <c r="H853" i="3"/>
  <c r="I974" i="3"/>
  <c r="E736" i="3"/>
  <c r="G813" i="3"/>
  <c r="I997" i="3"/>
  <c r="I1000" i="3"/>
  <c r="H882" i="3"/>
  <c r="H885" i="3"/>
  <c r="G822" i="3"/>
  <c r="I1022" i="3"/>
  <c r="G846" i="3"/>
  <c r="I1032" i="3"/>
  <c r="H914" i="3"/>
  <c r="G853" i="3"/>
  <c r="I1047" i="3"/>
  <c r="H929" i="3"/>
  <c r="G862" i="3"/>
  <c r="I1051" i="3"/>
  <c r="G866" i="3"/>
  <c r="G870" i="3"/>
  <c r="H937" i="3"/>
  <c r="I1059" i="3"/>
  <c r="G874" i="3"/>
  <c r="G878" i="3"/>
  <c r="G816" i="3"/>
  <c r="I1067" i="3"/>
  <c r="G882" i="3"/>
  <c r="H949" i="3"/>
  <c r="G886" i="3"/>
  <c r="I1071" i="3"/>
  <c r="G890" i="3"/>
  <c r="I1075" i="3"/>
  <c r="H957" i="3"/>
  <c r="I1079" i="3"/>
  <c r="H965" i="3"/>
  <c r="G899" i="3"/>
  <c r="H969" i="3"/>
  <c r="I1087" i="3"/>
  <c r="H973" i="3"/>
  <c r="I1091" i="3"/>
  <c r="G907" i="3"/>
  <c r="H977" i="3"/>
  <c r="I1095" i="3"/>
  <c r="G911" i="3"/>
  <c r="G848" i="3"/>
  <c r="H981" i="3"/>
  <c r="I1099" i="3"/>
  <c r="G914" i="3"/>
  <c r="H985" i="3"/>
  <c r="I1103" i="3"/>
  <c r="G917" i="3"/>
  <c r="G919" i="3"/>
  <c r="H989" i="3"/>
  <c r="I1107" i="3"/>
  <c r="H993" i="3"/>
  <c r="H997" i="3"/>
  <c r="G931" i="3"/>
  <c r="H1001" i="3"/>
  <c r="I1119" i="3"/>
  <c r="H1005" i="3"/>
  <c r="I1123" i="3"/>
  <c r="G939" i="3"/>
  <c r="H1009" i="3"/>
  <c r="G943" i="3"/>
  <c r="I1127" i="3"/>
  <c r="H1013" i="3"/>
  <c r="I1131" i="3"/>
  <c r="G946" i="3"/>
  <c r="H1017" i="3"/>
  <c r="I1135" i="3"/>
  <c r="H1016" i="3"/>
  <c r="G949" i="3"/>
  <c r="G951" i="3"/>
  <c r="H1021" i="3"/>
  <c r="G894" i="3"/>
  <c r="G903" i="3"/>
  <c r="G909" i="3"/>
  <c r="G918" i="3"/>
  <c r="I1169" i="3"/>
  <c r="H1051" i="3"/>
  <c r="G985" i="3"/>
  <c r="E923" i="3"/>
  <c r="E924" i="3"/>
  <c r="H927" i="3"/>
  <c r="E930" i="3"/>
  <c r="H936" i="3"/>
  <c r="G938" i="3"/>
  <c r="H1078" i="3"/>
  <c r="I1196" i="3"/>
  <c r="H953" i="3"/>
  <c r="I1205" i="3"/>
  <c r="H1087" i="3"/>
  <c r="G1030" i="3"/>
  <c r="I1214" i="3"/>
  <c r="I1217" i="3"/>
  <c r="H976" i="3"/>
  <c r="I1244" i="3"/>
  <c r="H1126" i="3"/>
  <c r="I1243" i="3"/>
  <c r="G1060" i="3"/>
  <c r="H1012" i="3"/>
  <c r="G1029" i="3"/>
  <c r="I1061" i="3"/>
  <c r="E1070" i="3"/>
  <c r="E1071" i="3"/>
  <c r="H1253" i="3"/>
  <c r="G1187" i="3"/>
  <c r="I1370" i="3"/>
  <c r="I1371" i="3"/>
  <c r="G1186" i="3"/>
  <c r="G1185" i="3"/>
  <c r="G1180" i="3"/>
  <c r="G1176" i="3"/>
  <c r="I1139" i="3"/>
  <c r="E1150" i="3"/>
  <c r="E1151" i="3"/>
  <c r="G1152" i="3"/>
  <c r="E1183" i="3"/>
  <c r="E1184" i="3"/>
  <c r="G1260" i="3"/>
  <c r="H1326" i="3"/>
  <c r="I1444" i="3"/>
  <c r="H1320" i="3"/>
  <c r="G1253" i="3"/>
  <c r="H1315" i="3"/>
  <c r="G1247" i="3"/>
  <c r="I1436" i="3"/>
  <c r="G1259" i="3"/>
  <c r="H1318" i="3"/>
  <c r="I1216" i="3"/>
  <c r="E1237" i="3"/>
  <c r="E1238" i="3"/>
  <c r="G1245" i="3"/>
  <c r="E1249" i="3"/>
  <c r="E1250" i="3"/>
  <c r="H1319" i="3"/>
  <c r="G1469" i="3"/>
  <c r="G1445" i="3"/>
  <c r="I1416" i="3"/>
  <c r="G705" i="3"/>
  <c r="H774" i="3"/>
  <c r="E660" i="3"/>
  <c r="I921" i="3"/>
  <c r="G737" i="3"/>
  <c r="H806" i="3"/>
  <c r="H809" i="3"/>
  <c r="E692" i="3"/>
  <c r="I953" i="3"/>
  <c r="G769" i="3"/>
  <c r="H838" i="3"/>
  <c r="H841" i="3"/>
  <c r="E724" i="3"/>
  <c r="I985" i="3"/>
  <c r="G801" i="3"/>
  <c r="H870" i="3"/>
  <c r="I991" i="3"/>
  <c r="H873" i="3"/>
  <c r="I994" i="3"/>
  <c r="G810" i="3"/>
  <c r="E756" i="3"/>
  <c r="H890" i="3"/>
  <c r="I1011" i="3"/>
  <c r="H893" i="3"/>
  <c r="E764" i="3"/>
  <c r="I1016" i="3"/>
  <c r="E772" i="3"/>
  <c r="I1024" i="3"/>
  <c r="E780" i="3"/>
  <c r="H926" i="3"/>
  <c r="H824" i="3"/>
  <c r="H844" i="3"/>
  <c r="H856" i="3"/>
  <c r="H876" i="3"/>
  <c r="H892" i="3"/>
  <c r="G901" i="3"/>
  <c r="I907" i="3"/>
  <c r="H909" i="3"/>
  <c r="H1054" i="3"/>
  <c r="I1172" i="3"/>
  <c r="G987" i="3"/>
  <c r="I927" i="3"/>
  <c r="I1181" i="3"/>
  <c r="H1063" i="3"/>
  <c r="G997" i="3"/>
  <c r="G999" i="3"/>
  <c r="I936" i="3"/>
  <c r="G947" i="3"/>
  <c r="I1198" i="3"/>
  <c r="G1014" i="3"/>
  <c r="H956" i="3"/>
  <c r="H1094" i="3"/>
  <c r="I1212" i="3"/>
  <c r="G1028" i="3"/>
  <c r="H968" i="3"/>
  <c r="E971" i="3"/>
  <c r="G995" i="3"/>
  <c r="E1002" i="3"/>
  <c r="E1003" i="3"/>
  <c r="I1008" i="3"/>
  <c r="H1149" i="3"/>
  <c r="G1082" i="3"/>
  <c r="H1148" i="3"/>
  <c r="I1266" i="3"/>
  <c r="H1147" i="3"/>
  <c r="I1267" i="3"/>
  <c r="G1081" i="3"/>
  <c r="G1083" i="3"/>
  <c r="I1296" i="3"/>
  <c r="H1178" i="3"/>
  <c r="G1112" i="3"/>
  <c r="I1308" i="3"/>
  <c r="E1062" i="3"/>
  <c r="E1063" i="3"/>
  <c r="I1319" i="3"/>
  <c r="H1200" i="3"/>
  <c r="H1201" i="3"/>
  <c r="H1198" i="3"/>
  <c r="G1135" i="3"/>
  <c r="G1133" i="3"/>
  <c r="G1131" i="3"/>
  <c r="I1316" i="3"/>
  <c r="G1129" i="3"/>
  <c r="G1157" i="3"/>
  <c r="H1096" i="3"/>
  <c r="I1122" i="3"/>
  <c r="G1206" i="3"/>
  <c r="I1399" i="3"/>
  <c r="H1281" i="3"/>
  <c r="G1215" i="3"/>
  <c r="H1280" i="3"/>
  <c r="G1213" i="3"/>
  <c r="H1279" i="3"/>
  <c r="G1214" i="3"/>
  <c r="G1211" i="3"/>
  <c r="G1209" i="3"/>
  <c r="I1480" i="3"/>
  <c r="G1296" i="3"/>
  <c r="G1293" i="3"/>
  <c r="I1467" i="3"/>
  <c r="H1346" i="3"/>
  <c r="H1362" i="3"/>
  <c r="I1240" i="3"/>
  <c r="H1243" i="3"/>
  <c r="H1402" i="3"/>
  <c r="H1401" i="3"/>
  <c r="H1397" i="3"/>
  <c r="G1334" i="3"/>
  <c r="G1331" i="3"/>
  <c r="E1321" i="3"/>
  <c r="E1320" i="3"/>
  <c r="R1587" i="3"/>
  <c r="I1471" i="3"/>
  <c r="R1610" i="3"/>
  <c r="E712" i="3"/>
  <c r="G789" i="3"/>
  <c r="H858" i="3"/>
  <c r="I979" i="3"/>
  <c r="H861" i="3"/>
  <c r="G798" i="3"/>
  <c r="I982" i="3"/>
  <c r="E744" i="3"/>
  <c r="G821" i="3"/>
  <c r="I1013" i="3"/>
  <c r="G829" i="3"/>
  <c r="G837" i="3"/>
  <c r="G775" i="3"/>
  <c r="I1029" i="3"/>
  <c r="G845" i="3"/>
  <c r="H911" i="3"/>
  <c r="H783" i="3"/>
  <c r="G854" i="3"/>
  <c r="G795" i="3"/>
  <c r="I892" i="3"/>
  <c r="I1144" i="3"/>
  <c r="H1028" i="3"/>
  <c r="G962" i="3"/>
  <c r="I1146" i="3"/>
  <c r="I1148" i="3"/>
  <c r="E904" i="3"/>
  <c r="I1161" i="3"/>
  <c r="G977" i="3"/>
  <c r="H1045" i="3"/>
  <c r="I1163" i="3"/>
  <c r="G979" i="3"/>
  <c r="H1052" i="3"/>
  <c r="I1170" i="3"/>
  <c r="G923" i="3"/>
  <c r="G930" i="3"/>
  <c r="H932" i="3"/>
  <c r="E935" i="3"/>
  <c r="H947" i="3"/>
  <c r="I956" i="3"/>
  <c r="H1092" i="3"/>
  <c r="I1210" i="3"/>
  <c r="G1026" i="3"/>
  <c r="G1024" i="3"/>
  <c r="I1215" i="3"/>
  <c r="H1097" i="3"/>
  <c r="G1031" i="3"/>
  <c r="I968" i="3"/>
  <c r="H1106" i="3"/>
  <c r="I1224" i="3"/>
  <c r="G1036" i="3"/>
  <c r="G1040" i="3"/>
  <c r="G988" i="3"/>
  <c r="I1242" i="3"/>
  <c r="H995" i="3"/>
  <c r="E997" i="3"/>
  <c r="H1133" i="3"/>
  <c r="G1066" i="3"/>
  <c r="H1132" i="3"/>
  <c r="I1250" i="3"/>
  <c r="G1067" i="3"/>
  <c r="H1131" i="3"/>
  <c r="G1087" i="3"/>
  <c r="I1044" i="3"/>
  <c r="E1049" i="3"/>
  <c r="G1059" i="3"/>
  <c r="G1126" i="3"/>
  <c r="H1192" i="3"/>
  <c r="I1311" i="3"/>
  <c r="H1191" i="3"/>
  <c r="H1189" i="3"/>
  <c r="G1125" i="3"/>
  <c r="H1193" i="3"/>
  <c r="G1127" i="3"/>
  <c r="E1082" i="3"/>
  <c r="I1341" i="3"/>
  <c r="I1094" i="3"/>
  <c r="H1099" i="3"/>
  <c r="I1109" i="3"/>
  <c r="G1150" i="3"/>
  <c r="E1194" i="3"/>
  <c r="E1193" i="3"/>
  <c r="H1228" i="3"/>
  <c r="H1231" i="3"/>
  <c r="G1513" i="3"/>
  <c r="E1497" i="3"/>
  <c r="E1496" i="3"/>
  <c r="I1014" i="3"/>
  <c r="I1034" i="3"/>
  <c r="I1042" i="3"/>
  <c r="I1046" i="3"/>
  <c r="I1054" i="3"/>
  <c r="I1066" i="3"/>
  <c r="I1074" i="3"/>
  <c r="H960" i="3"/>
  <c r="I1086" i="3"/>
  <c r="H972" i="3"/>
  <c r="H980" i="3"/>
  <c r="I1098" i="3"/>
  <c r="H988" i="3"/>
  <c r="I1114" i="3"/>
  <c r="H1004" i="3"/>
  <c r="I1130" i="3"/>
  <c r="H1020" i="3"/>
  <c r="I1142" i="3"/>
  <c r="I1145" i="3"/>
  <c r="G902" i="3"/>
  <c r="E907" i="3"/>
  <c r="H908" i="3"/>
  <c r="H1050" i="3"/>
  <c r="I1168" i="3"/>
  <c r="H1053" i="3"/>
  <c r="I1174" i="3"/>
  <c r="H1056" i="3"/>
  <c r="I1177" i="3"/>
  <c r="H1059" i="3"/>
  <c r="G934" i="3"/>
  <c r="E939" i="3"/>
  <c r="H940" i="3"/>
  <c r="H943" i="3"/>
  <c r="H1082" i="3"/>
  <c r="I1200" i="3"/>
  <c r="H1085" i="3"/>
  <c r="I1203" i="3"/>
  <c r="H1088" i="3"/>
  <c r="G1022" i="3"/>
  <c r="I1209" i="3"/>
  <c r="H1091" i="3"/>
  <c r="G1025" i="3"/>
  <c r="H1093" i="3"/>
  <c r="G967" i="3"/>
  <c r="I1221" i="3"/>
  <c r="H1103" i="3"/>
  <c r="G1037" i="3"/>
  <c r="I1223" i="3"/>
  <c r="H1105" i="3"/>
  <c r="H1104" i="3"/>
  <c r="G1039" i="3"/>
  <c r="I1222" i="3"/>
  <c r="H1125" i="3"/>
  <c r="H1123" i="3"/>
  <c r="H1124" i="3"/>
  <c r="G1058" i="3"/>
  <c r="H1146" i="3"/>
  <c r="I1264" i="3"/>
  <c r="H1024" i="3"/>
  <c r="H1157" i="3"/>
  <c r="H1155" i="3"/>
  <c r="H1156" i="3"/>
  <c r="G1090" i="3"/>
  <c r="I1274" i="3"/>
  <c r="G1089" i="3"/>
  <c r="I1279" i="3"/>
  <c r="H1161" i="3"/>
  <c r="G1094" i="3"/>
  <c r="H1159" i="3"/>
  <c r="G1095" i="3"/>
  <c r="G1093" i="3"/>
  <c r="I1287" i="3"/>
  <c r="H1169" i="3"/>
  <c r="H1168" i="3"/>
  <c r="I1286" i="3"/>
  <c r="H1167" i="3"/>
  <c r="G1102" i="3"/>
  <c r="G1100" i="3"/>
  <c r="G1107" i="3"/>
  <c r="I1293" i="3"/>
  <c r="E1046" i="3"/>
  <c r="I1303" i="3"/>
  <c r="H1183" i="3"/>
  <c r="I1301" i="3"/>
  <c r="H1185" i="3"/>
  <c r="G1119" i="3"/>
  <c r="G1117" i="3"/>
  <c r="H1204" i="3"/>
  <c r="I1328" i="3"/>
  <c r="H1210" i="3"/>
  <c r="G1144" i="3"/>
  <c r="G1091" i="3"/>
  <c r="H1237" i="3"/>
  <c r="I1355" i="3"/>
  <c r="H1236" i="3"/>
  <c r="G1170" i="3"/>
  <c r="G1168" i="3"/>
  <c r="I1110" i="3"/>
  <c r="G1116" i="3"/>
  <c r="E1142" i="3"/>
  <c r="E1143" i="3"/>
  <c r="G1148" i="3"/>
  <c r="G1155" i="3"/>
  <c r="E1166" i="3"/>
  <c r="E1167" i="3"/>
  <c r="I1419" i="3"/>
  <c r="H1301" i="3"/>
  <c r="G1235" i="3"/>
  <c r="G1234" i="3"/>
  <c r="I1211" i="3"/>
  <c r="I1275" i="3"/>
  <c r="E1334" i="3"/>
  <c r="E1335" i="3"/>
  <c r="E1356" i="3"/>
  <c r="E1357" i="3"/>
  <c r="G1460" i="3"/>
  <c r="H1507" i="3"/>
  <c r="H1509" i="3"/>
  <c r="G1442" i="3"/>
  <c r="G857" i="3"/>
  <c r="G865" i="3"/>
  <c r="E895" i="3"/>
  <c r="H896" i="3"/>
  <c r="H1038" i="3"/>
  <c r="I1156" i="3"/>
  <c r="H1041" i="3"/>
  <c r="G978" i="3"/>
  <c r="I1165" i="3"/>
  <c r="G922" i="3"/>
  <c r="E927" i="3"/>
  <c r="H928" i="3"/>
  <c r="H1070" i="3"/>
  <c r="I1188" i="3"/>
  <c r="H1073" i="3"/>
  <c r="I1191" i="3"/>
  <c r="H1076" i="3"/>
  <c r="G1010" i="3"/>
  <c r="I1197" i="3"/>
  <c r="H1079" i="3"/>
  <c r="G954" i="3"/>
  <c r="E959" i="3"/>
  <c r="H1100" i="3"/>
  <c r="G1034" i="3"/>
  <c r="G972" i="3"/>
  <c r="G984" i="3"/>
  <c r="H1122" i="3"/>
  <c r="G1056" i="3"/>
  <c r="I1006" i="3"/>
  <c r="G1013" i="3"/>
  <c r="I1026" i="3"/>
  <c r="G1038" i="3"/>
  <c r="H1177" i="3"/>
  <c r="G1110" i="3"/>
  <c r="H1175" i="3"/>
  <c r="G1111" i="3"/>
  <c r="G1109" i="3"/>
  <c r="I1295" i="3"/>
  <c r="I1299" i="3"/>
  <c r="I1298" i="3"/>
  <c r="H1181" i="3"/>
  <c r="G1114" i="3"/>
  <c r="H1180" i="3"/>
  <c r="H1179" i="3"/>
  <c r="H1220" i="3"/>
  <c r="E1098" i="3"/>
  <c r="I1106" i="3"/>
  <c r="E1138" i="3"/>
  <c r="E1139" i="3"/>
  <c r="I1391" i="3"/>
  <c r="H1273" i="3"/>
  <c r="G1207" i="3"/>
  <c r="I1389" i="3"/>
  <c r="H1272" i="3"/>
  <c r="H1271" i="3"/>
  <c r="G1205" i="3"/>
  <c r="H1297" i="3"/>
  <c r="I1415" i="3"/>
  <c r="G1231" i="3"/>
  <c r="G1229" i="3"/>
  <c r="I1424" i="3"/>
  <c r="H1306" i="3"/>
  <c r="G1240" i="3"/>
  <c r="I1206" i="3"/>
  <c r="I1482" i="3"/>
  <c r="G1298" i="3"/>
  <c r="I1488" i="3"/>
  <c r="G1304" i="3"/>
  <c r="H1370" i="3"/>
  <c r="I1490" i="3"/>
  <c r="H1372" i="3"/>
  <c r="G1306" i="3"/>
  <c r="G1332" i="3"/>
  <c r="I1278" i="3"/>
  <c r="E1328" i="3"/>
  <c r="H1480" i="3"/>
  <c r="G1486" i="3"/>
  <c r="G1485" i="3"/>
  <c r="I1487" i="3"/>
  <c r="I1033" i="3"/>
  <c r="I1037" i="3"/>
  <c r="I1049" i="3"/>
  <c r="I1057" i="3"/>
  <c r="I1065" i="3"/>
  <c r="I1069" i="3"/>
  <c r="I1073" i="3"/>
  <c r="I1077" i="3"/>
  <c r="I1081" i="3"/>
  <c r="H963" i="3"/>
  <c r="I1085" i="3"/>
  <c r="I1089" i="3"/>
  <c r="H975" i="3"/>
  <c r="I1093" i="3"/>
  <c r="I1097" i="3"/>
  <c r="I1101" i="3"/>
  <c r="H983" i="3"/>
  <c r="I1105" i="3"/>
  <c r="H991" i="3"/>
  <c r="I1113" i="3"/>
  <c r="I1117" i="3"/>
  <c r="I1121" i="3"/>
  <c r="H1003" i="3"/>
  <c r="H1007" i="3"/>
  <c r="I1129" i="3"/>
  <c r="H1011" i="3"/>
  <c r="I1133" i="3"/>
  <c r="I1137" i="3"/>
  <c r="H1023" i="3"/>
  <c r="H1026" i="3"/>
  <c r="G960" i="3"/>
  <c r="H1029" i="3"/>
  <c r="I1147" i="3"/>
  <c r="H1032" i="3"/>
  <c r="I1153" i="3"/>
  <c r="G913" i="3"/>
  <c r="E915" i="3"/>
  <c r="H916" i="3"/>
  <c r="H919" i="3"/>
  <c r="H1058" i="3"/>
  <c r="H1061" i="3"/>
  <c r="I1179" i="3"/>
  <c r="I1182" i="3"/>
  <c r="H1064" i="3"/>
  <c r="I1185" i="3"/>
  <c r="G942" i="3"/>
  <c r="G945" i="3"/>
  <c r="E947" i="3"/>
  <c r="H948" i="3"/>
  <c r="H951" i="3"/>
  <c r="H1090" i="3"/>
  <c r="I1208" i="3"/>
  <c r="I1213" i="3"/>
  <c r="H1095" i="3"/>
  <c r="G969" i="3"/>
  <c r="H984" i="3"/>
  <c r="I1235" i="3"/>
  <c r="H1117" i="3"/>
  <c r="G1050" i="3"/>
  <c r="H1116" i="3"/>
  <c r="I1234" i="3"/>
  <c r="G1051" i="3"/>
  <c r="G1049" i="3"/>
  <c r="H1015" i="3"/>
  <c r="H1154" i="3"/>
  <c r="I1272" i="3"/>
  <c r="I1030" i="3"/>
  <c r="I1038" i="3"/>
  <c r="E1043" i="3"/>
  <c r="H1044" i="3"/>
  <c r="G1128" i="3"/>
  <c r="H1067" i="3"/>
  <c r="G1085" i="3"/>
  <c r="H1225" i="3"/>
  <c r="I1343" i="3"/>
  <c r="G1158" i="3"/>
  <c r="H1224" i="3"/>
  <c r="G1156" i="3"/>
  <c r="I1347" i="3"/>
  <c r="H1229" i="3"/>
  <c r="G1162" i="3"/>
  <c r="H1227" i="3"/>
  <c r="G1163" i="3"/>
  <c r="G1161" i="3"/>
  <c r="I1383" i="3"/>
  <c r="H1265" i="3"/>
  <c r="H1264" i="3"/>
  <c r="H1263" i="3"/>
  <c r="I1387" i="3"/>
  <c r="H1269" i="3"/>
  <c r="G1202" i="3"/>
  <c r="G1203" i="3"/>
  <c r="G1153" i="3"/>
  <c r="G1166" i="3"/>
  <c r="G1175" i="3"/>
  <c r="I1448" i="3"/>
  <c r="E1229" i="3"/>
  <c r="E1228" i="3"/>
  <c r="H1518" i="3"/>
  <c r="K2767" i="3" s="1"/>
  <c r="N2767" i="3" s="1"/>
  <c r="G830" i="3"/>
  <c r="G834" i="3"/>
  <c r="G838" i="3"/>
  <c r="H1030" i="3"/>
  <c r="G964" i="3"/>
  <c r="H1033" i="3"/>
  <c r="H1036" i="3"/>
  <c r="H1039" i="3"/>
  <c r="H1062" i="3"/>
  <c r="I1180" i="3"/>
  <c r="H1065" i="3"/>
  <c r="I1183" i="3"/>
  <c r="I1186" i="3"/>
  <c r="H1068" i="3"/>
  <c r="I1189" i="3"/>
  <c r="H1071" i="3"/>
  <c r="H955" i="3"/>
  <c r="H1098" i="3"/>
  <c r="I1226" i="3"/>
  <c r="H1130" i="3"/>
  <c r="I1248" i="3"/>
  <c r="G1064" i="3"/>
  <c r="I1255" i="3"/>
  <c r="H1137" i="3"/>
  <c r="H1136" i="3"/>
  <c r="I1254" i="3"/>
  <c r="H1135" i="3"/>
  <c r="G1071" i="3"/>
  <c r="G1069" i="3"/>
  <c r="I1260" i="3"/>
  <c r="H1142" i="3"/>
  <c r="E1038" i="3"/>
  <c r="E1039" i="3"/>
  <c r="E1054" i="3"/>
  <c r="E1055" i="3"/>
  <c r="G1123" i="3"/>
  <c r="I1336" i="3"/>
  <c r="H1222" i="3"/>
  <c r="H1241" i="3"/>
  <c r="I1357" i="3"/>
  <c r="H1239" i="3"/>
  <c r="G1174" i="3"/>
  <c r="G1172" i="3"/>
  <c r="I1141" i="3"/>
  <c r="G1210" i="3"/>
  <c r="I1150" i="3"/>
  <c r="G1159" i="3"/>
  <c r="G1165" i="3"/>
  <c r="E1170" i="3"/>
  <c r="E1171" i="3"/>
  <c r="I1427" i="3"/>
  <c r="H1309" i="3"/>
  <c r="H1307" i="3"/>
  <c r="G1243" i="3"/>
  <c r="I1426" i="3"/>
  <c r="H1226" i="3"/>
  <c r="H1235" i="3"/>
  <c r="H1238" i="3"/>
  <c r="E1247" i="3"/>
  <c r="E1246" i="3"/>
  <c r="H1440" i="3"/>
  <c r="G1385" i="3"/>
  <c r="G1403" i="3"/>
  <c r="G1432" i="3"/>
  <c r="H1498" i="3"/>
  <c r="H1497" i="3"/>
  <c r="H1495" i="3"/>
  <c r="G1429" i="3"/>
  <c r="G1427" i="3"/>
  <c r="H1493" i="3"/>
  <c r="G1423" i="3"/>
  <c r="R1591" i="3"/>
  <c r="I1263" i="3"/>
  <c r="H1145" i="3"/>
  <c r="G1078" i="3"/>
  <c r="H1143" i="3"/>
  <c r="E1022" i="3"/>
  <c r="H1162" i="3"/>
  <c r="I1280" i="3"/>
  <c r="H1165" i="3"/>
  <c r="G1098" i="3"/>
  <c r="H1164" i="3"/>
  <c r="H1205" i="3"/>
  <c r="I1322" i="3"/>
  <c r="H1203" i="3"/>
  <c r="G1138" i="3"/>
  <c r="G1077" i="3"/>
  <c r="G1079" i="3"/>
  <c r="H1217" i="3"/>
  <c r="I1335" i="3"/>
  <c r="H1216" i="3"/>
  <c r="H1214" i="3"/>
  <c r="I1344" i="3"/>
  <c r="E1102" i="3"/>
  <c r="I1363" i="3"/>
  <c r="H1245" i="3"/>
  <c r="G1178" i="3"/>
  <c r="G1179" i="3"/>
  <c r="I1372" i="3"/>
  <c r="H1289" i="3"/>
  <c r="G1223" i="3"/>
  <c r="I1407" i="3"/>
  <c r="H1288" i="3"/>
  <c r="G1222" i="3"/>
  <c r="H1287" i="3"/>
  <c r="I1447" i="3"/>
  <c r="H1329" i="3"/>
  <c r="G1263" i="3"/>
  <c r="G1268" i="3"/>
  <c r="H1334" i="3"/>
  <c r="I1452" i="3"/>
  <c r="E1208" i="3"/>
  <c r="E1209" i="3"/>
  <c r="H1215" i="3"/>
  <c r="I1486" i="3"/>
  <c r="G1302" i="3"/>
  <c r="H1368" i="3"/>
  <c r="G1300" i="3"/>
  <c r="G1301" i="3"/>
  <c r="I1491" i="3"/>
  <c r="H1373" i="3"/>
  <c r="G1307" i="3"/>
  <c r="H1410" i="3"/>
  <c r="G1344" i="3"/>
  <c r="H1404" i="3"/>
  <c r="G1338" i="3"/>
  <c r="H1418" i="3"/>
  <c r="G1352" i="3"/>
  <c r="H1432" i="3"/>
  <c r="E1310" i="3"/>
  <c r="E1311" i="3"/>
  <c r="I1365" i="3"/>
  <c r="G1436" i="3"/>
  <c r="H1502" i="3"/>
  <c r="H1501" i="3"/>
  <c r="G1502" i="3"/>
  <c r="G1511" i="3"/>
  <c r="E1457" i="3"/>
  <c r="E1458" i="3"/>
  <c r="G1489" i="3"/>
  <c r="E1500" i="3"/>
  <c r="E1501" i="3"/>
  <c r="G1503" i="3"/>
  <c r="I1228" i="3"/>
  <c r="H1110" i="3"/>
  <c r="I1271" i="3"/>
  <c r="H1153" i="3"/>
  <c r="H1152" i="3"/>
  <c r="I1270" i="3"/>
  <c r="H1151" i="3"/>
  <c r="H1170" i="3"/>
  <c r="I1288" i="3"/>
  <c r="H1173" i="3"/>
  <c r="H1171" i="3"/>
  <c r="H1172" i="3"/>
  <c r="G1106" i="3"/>
  <c r="I1315" i="3"/>
  <c r="H1195" i="3"/>
  <c r="G1130" i="3"/>
  <c r="I1313" i="3"/>
  <c r="H1197" i="3"/>
  <c r="I1320" i="3"/>
  <c r="H1202" i="3"/>
  <c r="G1084" i="3"/>
  <c r="G1086" i="3"/>
  <c r="H1233" i="3"/>
  <c r="H1232" i="3"/>
  <c r="H1230" i="3"/>
  <c r="G1105" i="3"/>
  <c r="I1360" i="3"/>
  <c r="H1242" i="3"/>
  <c r="E1118" i="3"/>
  <c r="I1379" i="3"/>
  <c r="H1261" i="3"/>
  <c r="G1195" i="3"/>
  <c r="G1194" i="3"/>
  <c r="H1163" i="3"/>
  <c r="H1305" i="3"/>
  <c r="I1423" i="3"/>
  <c r="G1239" i="3"/>
  <c r="G1177" i="3"/>
  <c r="E1188" i="3"/>
  <c r="I1445" i="3"/>
  <c r="H1327" i="3"/>
  <c r="G1261" i="3"/>
  <c r="G1375" i="3"/>
  <c r="H1441" i="3"/>
  <c r="H1439" i="3"/>
  <c r="G1374" i="3"/>
  <c r="H1456" i="3"/>
  <c r="G1360" i="3"/>
  <c r="R1582" i="3"/>
  <c r="R1604" i="3"/>
  <c r="R1632" i="3"/>
  <c r="I1276" i="3"/>
  <c r="H1158" i="3"/>
  <c r="I1307" i="3"/>
  <c r="H1187" i="3"/>
  <c r="I1306" i="3"/>
  <c r="G1122" i="3"/>
  <c r="I1312" i="3"/>
  <c r="H1221" i="3"/>
  <c r="I1339" i="3"/>
  <c r="H1219" i="3"/>
  <c r="G1154" i="3"/>
  <c r="H1249" i="3"/>
  <c r="I1367" i="3"/>
  <c r="H1248" i="3"/>
  <c r="G1182" i="3"/>
  <c r="H1247" i="3"/>
  <c r="G1121" i="3"/>
  <c r="G1192" i="3"/>
  <c r="I1376" i="3"/>
  <c r="H1258" i="3"/>
  <c r="E1134" i="3"/>
  <c r="I1386" i="3"/>
  <c r="G1139" i="3"/>
  <c r="H1144" i="3"/>
  <c r="I1395" i="3"/>
  <c r="H1277" i="3"/>
  <c r="I1394" i="3"/>
  <c r="G1149" i="3"/>
  <c r="G1151" i="3"/>
  <c r="G1160" i="3"/>
  <c r="G1181" i="3"/>
  <c r="H1194" i="3"/>
  <c r="I1450" i="3"/>
  <c r="H1332" i="3"/>
  <c r="G1266" i="3"/>
  <c r="I1462" i="3"/>
  <c r="H1344" i="3"/>
  <c r="G1278" i="3"/>
  <c r="G1277" i="3"/>
  <c r="I1282" i="3"/>
  <c r="G1345" i="3"/>
  <c r="I1290" i="3"/>
  <c r="G1379" i="3"/>
  <c r="I1323" i="3"/>
  <c r="I1348" i="3"/>
  <c r="I1351" i="3"/>
  <c r="G1461" i="3"/>
  <c r="H1435" i="3"/>
  <c r="R1608" i="3"/>
  <c r="E1517" i="3"/>
  <c r="H1102" i="3"/>
  <c r="I1220" i="3"/>
  <c r="I1230" i="3"/>
  <c r="I1236" i="3"/>
  <c r="H1118" i="3"/>
  <c r="I1246" i="3"/>
  <c r="I1252" i="3"/>
  <c r="H1134" i="3"/>
  <c r="I1268" i="3"/>
  <c r="H1150" i="3"/>
  <c r="I1284" i="3"/>
  <c r="H1166" i="3"/>
  <c r="I1294" i="3"/>
  <c r="I1300" i="3"/>
  <c r="I1332" i="3"/>
  <c r="I1358" i="3"/>
  <c r="I1364" i="3"/>
  <c r="H1246" i="3"/>
  <c r="H1259" i="3"/>
  <c r="G1196" i="3"/>
  <c r="I1380" i="3"/>
  <c r="H1262" i="3"/>
  <c r="H1275" i="3"/>
  <c r="G1212" i="3"/>
  <c r="H1278" i="3"/>
  <c r="I1396" i="3"/>
  <c r="G1228" i="3"/>
  <c r="I1412" i="3"/>
  <c r="H1294" i="3"/>
  <c r="G1244" i="3"/>
  <c r="H1310" i="3"/>
  <c r="H1313" i="3"/>
  <c r="I1431" i="3"/>
  <c r="H1311" i="3"/>
  <c r="G1252" i="3"/>
  <c r="E1191" i="3"/>
  <c r="H1325" i="3"/>
  <c r="I1443" i="3"/>
  <c r="I1454" i="3"/>
  <c r="G1270" i="3"/>
  <c r="H1349" i="3"/>
  <c r="H1348" i="3"/>
  <c r="G1282" i="3"/>
  <c r="H1357" i="3"/>
  <c r="G1290" i="3"/>
  <c r="I1475" i="3"/>
  <c r="I1492" i="3"/>
  <c r="H1392" i="3"/>
  <c r="I1510" i="3"/>
  <c r="H1391" i="3"/>
  <c r="H1408" i="3"/>
  <c r="G1342" i="3"/>
  <c r="G1341" i="3"/>
  <c r="H1407" i="3"/>
  <c r="G1358" i="3"/>
  <c r="G1355" i="3"/>
  <c r="H1423" i="3"/>
  <c r="G1357" i="3"/>
  <c r="E1305" i="3"/>
  <c r="E1304" i="3"/>
  <c r="E1326" i="3"/>
  <c r="E1325" i="3"/>
  <c r="H1463" i="3"/>
  <c r="I1340" i="3"/>
  <c r="G1418" i="3"/>
  <c r="H1484" i="3"/>
  <c r="H1483" i="3"/>
  <c r="H1477" i="3"/>
  <c r="H1487" i="3"/>
  <c r="H1500" i="3"/>
  <c r="G1434" i="3"/>
  <c r="H1499" i="3"/>
  <c r="H1419" i="3"/>
  <c r="G1498" i="3"/>
  <c r="G1497" i="3"/>
  <c r="G1491" i="3"/>
  <c r="G1508" i="3"/>
  <c r="R1581" i="3"/>
  <c r="E1482" i="3"/>
  <c r="E1493" i="3"/>
  <c r="E1492" i="3"/>
  <c r="E1511" i="3"/>
  <c r="G1256" i="3"/>
  <c r="H1322" i="3"/>
  <c r="I1456" i="3"/>
  <c r="G1272" i="3"/>
  <c r="I1494" i="3"/>
  <c r="G1309" i="3"/>
  <c r="H1376" i="3"/>
  <c r="H1374" i="3"/>
  <c r="G1383" i="3"/>
  <c r="H1449" i="3"/>
  <c r="G1381" i="3"/>
  <c r="H1508" i="3"/>
  <c r="H1503" i="3"/>
  <c r="H1506" i="3"/>
  <c r="G1454" i="3"/>
  <c r="G1450" i="3"/>
  <c r="G1447" i="3"/>
  <c r="I1428" i="3"/>
  <c r="G1433" i="3"/>
  <c r="G1501" i="3"/>
  <c r="G1512" i="3"/>
  <c r="E1451" i="3"/>
  <c r="E1460" i="3"/>
  <c r="R1588" i="3"/>
  <c r="R1607" i="3"/>
  <c r="H1505" i="3"/>
  <c r="I1324" i="3"/>
  <c r="I1356" i="3"/>
  <c r="G1188" i="3"/>
  <c r="H1254" i="3"/>
  <c r="G1198" i="3"/>
  <c r="I1388" i="3"/>
  <c r="G1204" i="3"/>
  <c r="H1270" i="3"/>
  <c r="I1404" i="3"/>
  <c r="G1220" i="3"/>
  <c r="H1286" i="3"/>
  <c r="I1420" i="3"/>
  <c r="G1236" i="3"/>
  <c r="H1302" i="3"/>
  <c r="I1437" i="3"/>
  <c r="H1324" i="3"/>
  <c r="G1258" i="3"/>
  <c r="I1453" i="3"/>
  <c r="H1335" i="3"/>
  <c r="G1280" i="3"/>
  <c r="I1464" i="3"/>
  <c r="I1470" i="3"/>
  <c r="H1352" i="3"/>
  <c r="G1286" i="3"/>
  <c r="G1288" i="3"/>
  <c r="I1472" i="3"/>
  <c r="H1354" i="3"/>
  <c r="I1478" i="3"/>
  <c r="G1294" i="3"/>
  <c r="H1360" i="3"/>
  <c r="I1502" i="3"/>
  <c r="H1384" i="3"/>
  <c r="G1318" i="3"/>
  <c r="H1400" i="3"/>
  <c r="G1333" i="3"/>
  <c r="G1329" i="3"/>
  <c r="H1398" i="3"/>
  <c r="H1416" i="3"/>
  <c r="G1349" i="3"/>
  <c r="G1350" i="3"/>
  <c r="G1348" i="3"/>
  <c r="G1361" i="3"/>
  <c r="E1301" i="3"/>
  <c r="E1300" i="3"/>
  <c r="G1386" i="3"/>
  <c r="H1457" i="3"/>
  <c r="G1389" i="3"/>
  <c r="G1393" i="3"/>
  <c r="E1352" i="3"/>
  <c r="E1353" i="3"/>
  <c r="H1491" i="3"/>
  <c r="E1378" i="3"/>
  <c r="E1379" i="3"/>
  <c r="G1457" i="3"/>
  <c r="G1458" i="3"/>
  <c r="G1462" i="3"/>
  <c r="G1510" i="3"/>
  <c r="R1579" i="3"/>
  <c r="I1518" i="3"/>
  <c r="L2767" i="3" s="1"/>
  <c r="O2767" i="3" s="1"/>
  <c r="H1212" i="3"/>
  <c r="H1218" i="3"/>
  <c r="I1346" i="3"/>
  <c r="I1352" i="3"/>
  <c r="G1184" i="3"/>
  <c r="H1250" i="3"/>
  <c r="I1368" i="3"/>
  <c r="G1200" i="3"/>
  <c r="H1266" i="3"/>
  <c r="G1216" i="3"/>
  <c r="H1282" i="3"/>
  <c r="I1400" i="3"/>
  <c r="G1232" i="3"/>
  <c r="H1298" i="3"/>
  <c r="H1308" i="3"/>
  <c r="I1434" i="3"/>
  <c r="H1316" i="3"/>
  <c r="G1250" i="3"/>
  <c r="H1321" i="3"/>
  <c r="I1439" i="3"/>
  <c r="G1255" i="3"/>
  <c r="I1446" i="3"/>
  <c r="H1328" i="3"/>
  <c r="G1262" i="3"/>
  <c r="G1264" i="3"/>
  <c r="H1330" i="3"/>
  <c r="H1206" i="3"/>
  <c r="I1459" i="3"/>
  <c r="H1341" i="3"/>
  <c r="G1274" i="3"/>
  <c r="H1369" i="3"/>
  <c r="I1496" i="3"/>
  <c r="H1378" i="3"/>
  <c r="G1312" i="3"/>
  <c r="G1251" i="3"/>
  <c r="G1283" i="3"/>
  <c r="G1368" i="3"/>
  <c r="G1365" i="3"/>
  <c r="H1434" i="3"/>
  <c r="G1310" i="3"/>
  <c r="G1402" i="3"/>
  <c r="G1401" i="3"/>
  <c r="H1468" i="3"/>
  <c r="G1411" i="3"/>
  <c r="H1358" i="3"/>
  <c r="G1363" i="3"/>
  <c r="E1377" i="3"/>
  <c r="E1376" i="3"/>
  <c r="G1464" i="3"/>
  <c r="H1427" i="3"/>
  <c r="I1440" i="3"/>
  <c r="I1442" i="3"/>
  <c r="H1452" i="3"/>
  <c r="R1599" i="3"/>
  <c r="E1489" i="3"/>
  <c r="E1488" i="3"/>
  <c r="G1507" i="3"/>
  <c r="I1225" i="3"/>
  <c r="I1229" i="3"/>
  <c r="I1233" i="3"/>
  <c r="I1237" i="3"/>
  <c r="I1241" i="3"/>
  <c r="I1245" i="3"/>
  <c r="I1249" i="3"/>
  <c r="I1253" i="3"/>
  <c r="I1257" i="3"/>
  <c r="I1261" i="3"/>
  <c r="I1265" i="3"/>
  <c r="I1269" i="3"/>
  <c r="I1273" i="3"/>
  <c r="I1277" i="3"/>
  <c r="I1281" i="3"/>
  <c r="I1285" i="3"/>
  <c r="I1289" i="3"/>
  <c r="I1297" i="3"/>
  <c r="I1305" i="3"/>
  <c r="I1309" i="3"/>
  <c r="I1317" i="3"/>
  <c r="I1321" i="3"/>
  <c r="I1325" i="3"/>
  <c r="I1333" i="3"/>
  <c r="I1337" i="3"/>
  <c r="I1345" i="3"/>
  <c r="I1349" i="3"/>
  <c r="I1353" i="3"/>
  <c r="I1361" i="3"/>
  <c r="I1369" i="3"/>
  <c r="I1373" i="3"/>
  <c r="I1381" i="3"/>
  <c r="I1385" i="3"/>
  <c r="I1397" i="3"/>
  <c r="I1401" i="3"/>
  <c r="I1409" i="3"/>
  <c r="G1225" i="3"/>
  <c r="I1413" i="3"/>
  <c r="H1295" i="3"/>
  <c r="I1417" i="3"/>
  <c r="H1299" i="3"/>
  <c r="G1233" i="3"/>
  <c r="I1421" i="3"/>
  <c r="H1303" i="3"/>
  <c r="I1425" i="3"/>
  <c r="G1241" i="3"/>
  <c r="I1429" i="3"/>
  <c r="G1248" i="3"/>
  <c r="H1317" i="3"/>
  <c r="I1435" i="3"/>
  <c r="I1438" i="3"/>
  <c r="G1254" i="3"/>
  <c r="I1441" i="3"/>
  <c r="H1323" i="3"/>
  <c r="G1257" i="3"/>
  <c r="G1201" i="3"/>
  <c r="E1203" i="3"/>
  <c r="H1337" i="3"/>
  <c r="I1455" i="3"/>
  <c r="G1271" i="3"/>
  <c r="H1340" i="3"/>
  <c r="G1273" i="3"/>
  <c r="E1211" i="3"/>
  <c r="H1345" i="3"/>
  <c r="I1463" i="3"/>
  <c r="G1279" i="3"/>
  <c r="G1281" i="3"/>
  <c r="E1219" i="3"/>
  <c r="H1353" i="3"/>
  <c r="G1287" i="3"/>
  <c r="I1474" i="3"/>
  <c r="H1356" i="3"/>
  <c r="G1289" i="3"/>
  <c r="H1365" i="3"/>
  <c r="G1299" i="3"/>
  <c r="I1483" i="3"/>
  <c r="G1237" i="3"/>
  <c r="I1499" i="3"/>
  <c r="H1381" i="3"/>
  <c r="G1315" i="3"/>
  <c r="I1507" i="3"/>
  <c r="H1389" i="3"/>
  <c r="I1515" i="3"/>
  <c r="G1335" i="3"/>
  <c r="G1337" i="3"/>
  <c r="H1405" i="3"/>
  <c r="G1339" i="3"/>
  <c r="H1413" i="3"/>
  <c r="G1351" i="3"/>
  <c r="G1353" i="3"/>
  <c r="H1421" i="3"/>
  <c r="H1425" i="3"/>
  <c r="G1359" i="3"/>
  <c r="H1438" i="3"/>
  <c r="G1372" i="3"/>
  <c r="G1420" i="3"/>
  <c r="G1419" i="3"/>
  <c r="H1486" i="3"/>
  <c r="H1492" i="3"/>
  <c r="G1426" i="3"/>
  <c r="E1384" i="3"/>
  <c r="E1394" i="3"/>
  <c r="E1395" i="3"/>
  <c r="G1480" i="3"/>
  <c r="G1479" i="3"/>
  <c r="G1425" i="3"/>
  <c r="E1461" i="3"/>
  <c r="E1462" i="3"/>
  <c r="I1466" i="3"/>
  <c r="H1489" i="3"/>
  <c r="R1623" i="3"/>
  <c r="E1512" i="3"/>
  <c r="G1514" i="3"/>
  <c r="G1284" i="3"/>
  <c r="H1350" i="3"/>
  <c r="E1231" i="3"/>
  <c r="E1243" i="3"/>
  <c r="G1369" i="3"/>
  <c r="H1436" i="3"/>
  <c r="G1370" i="3"/>
  <c r="G1380" i="3"/>
  <c r="H1446" i="3"/>
  <c r="G1388" i="3"/>
  <c r="G1396" i="3"/>
  <c r="H1462" i="3"/>
  <c r="H1461" i="3"/>
  <c r="H1471" i="3"/>
  <c r="G1431" i="3"/>
  <c r="G1444" i="3"/>
  <c r="H1510" i="3"/>
  <c r="H1515" i="3"/>
  <c r="H1403" i="3"/>
  <c r="G1475" i="3"/>
  <c r="G1493" i="3"/>
  <c r="I1432" i="3"/>
  <c r="G1505" i="3"/>
  <c r="I1458" i="3"/>
  <c r="G1478" i="3"/>
  <c r="R1617" i="3"/>
  <c r="R1620" i="3"/>
  <c r="R1634" i="3"/>
  <c r="E1518" i="3"/>
  <c r="I1302" i="3"/>
  <c r="I1310" i="3"/>
  <c r="I1314" i="3"/>
  <c r="I1318" i="3"/>
  <c r="I1330" i="3"/>
  <c r="I1334" i="3"/>
  <c r="I1342" i="3"/>
  <c r="I1350" i="3"/>
  <c r="I1354" i="3"/>
  <c r="I1362" i="3"/>
  <c r="H1244" i="3"/>
  <c r="I1366" i="3"/>
  <c r="H1252" i="3"/>
  <c r="I1374" i="3"/>
  <c r="I1378" i="3"/>
  <c r="H1260" i="3"/>
  <c r="I1382" i="3"/>
  <c r="H1268" i="3"/>
  <c r="I1390" i="3"/>
  <c r="H1276" i="3"/>
  <c r="I1398" i="3"/>
  <c r="H1284" i="3"/>
  <c r="I1406" i="3"/>
  <c r="I1410" i="3"/>
  <c r="H1292" i="3"/>
  <c r="H1296" i="3"/>
  <c r="G1230" i="3"/>
  <c r="H1300" i="3"/>
  <c r="I1422" i="3"/>
  <c r="H1304" i="3"/>
  <c r="G1238" i="3"/>
  <c r="I1430" i="3"/>
  <c r="G1246" i="3"/>
  <c r="H1312" i="3"/>
  <c r="I1433" i="3"/>
  <c r="G1249" i="3"/>
  <c r="G1190" i="3"/>
  <c r="G1193" i="3"/>
  <c r="E1195" i="3"/>
  <c r="H1196" i="3"/>
  <c r="H1199" i="3"/>
  <c r="H1361" i="3"/>
  <c r="G1295" i="3"/>
  <c r="I1479" i="3"/>
  <c r="E1239" i="3"/>
  <c r="H1240" i="3"/>
  <c r="G1242" i="3"/>
  <c r="H1251" i="3"/>
  <c r="H1267" i="3"/>
  <c r="H1283" i="3"/>
  <c r="H1291" i="3"/>
  <c r="H1314" i="3"/>
  <c r="H1453" i="3"/>
  <c r="G1404" i="3"/>
  <c r="G1439" i="3"/>
  <c r="E1387" i="3"/>
  <c r="E1386" i="3"/>
  <c r="G1456" i="3"/>
  <c r="I1414" i="3"/>
  <c r="E1439" i="3"/>
  <c r="E1440" i="3"/>
  <c r="E1447" i="3"/>
  <c r="E1448" i="3"/>
  <c r="G1515" i="3"/>
  <c r="R1619" i="3"/>
  <c r="I1495" i="3"/>
  <c r="H1377" i="3"/>
  <c r="I1498" i="3"/>
  <c r="I1503" i="3"/>
  <c r="H1388" i="3"/>
  <c r="G1327" i="3"/>
  <c r="I1514" i="3"/>
  <c r="G1330" i="3"/>
  <c r="H1409" i="3"/>
  <c r="G1343" i="3"/>
  <c r="H1412" i="3"/>
  <c r="G1346" i="3"/>
  <c r="H1420" i="3"/>
  <c r="H1442" i="3"/>
  <c r="H1445" i="3"/>
  <c r="G1382" i="3"/>
  <c r="H1448" i="3"/>
  <c r="H1450" i="3"/>
  <c r="G1322" i="3"/>
  <c r="G1406" i="3"/>
  <c r="G1416" i="3"/>
  <c r="H1482" i="3"/>
  <c r="G1366" i="3"/>
  <c r="H1511" i="3"/>
  <c r="H1512" i="3"/>
  <c r="G1384" i="3"/>
  <c r="G1453" i="3"/>
  <c r="G1455" i="3"/>
  <c r="E1397" i="3"/>
  <c r="E1403" i="3"/>
  <c r="H1417" i="3"/>
  <c r="E1423" i="3"/>
  <c r="E1424" i="3"/>
  <c r="E1427" i="3"/>
  <c r="G1504" i="3"/>
  <c r="G1506" i="3"/>
  <c r="G1446" i="3"/>
  <c r="E1465" i="3"/>
  <c r="G1495" i="3"/>
  <c r="R1627" i="3"/>
  <c r="I1506" i="3"/>
  <c r="R1644" i="3"/>
  <c r="AK1519" i="3"/>
  <c r="G1292" i="3"/>
  <c r="I1484" i="3"/>
  <c r="H1366" i="3"/>
  <c r="I1500" i="3"/>
  <c r="I1508" i="3"/>
  <c r="H1390" i="3"/>
  <c r="G1324" i="3"/>
  <c r="I1516" i="3"/>
  <c r="G1340" i="3"/>
  <c r="H1414" i="3"/>
  <c r="H1422" i="3"/>
  <c r="E1298" i="3"/>
  <c r="H1437" i="3"/>
  <c r="G1311" i="3"/>
  <c r="G1314" i="3"/>
  <c r="G1319" i="3"/>
  <c r="G1394" i="3"/>
  <c r="H1459" i="3"/>
  <c r="G1399" i="3"/>
  <c r="E1338" i="3"/>
  <c r="E1360" i="3"/>
  <c r="G1428" i="3"/>
  <c r="H1494" i="3"/>
  <c r="H1380" i="3"/>
  <c r="H1382" i="3"/>
  <c r="H1517" i="3"/>
  <c r="E1391" i="3"/>
  <c r="H1411" i="3"/>
  <c r="E1418" i="3"/>
  <c r="G1496" i="3"/>
  <c r="G1509" i="3"/>
  <c r="G1451" i="3"/>
  <c r="R1578" i="3"/>
  <c r="G1518" i="3"/>
  <c r="J2767" i="3" s="1"/>
  <c r="M2767" i="3" s="1"/>
  <c r="E1456" i="3"/>
  <c r="H1460" i="3"/>
  <c r="R1598" i="3"/>
  <c r="G1477" i="3"/>
  <c r="R1616" i="3"/>
  <c r="R1625" i="3"/>
  <c r="H1513" i="3"/>
  <c r="G1362" i="3"/>
  <c r="G1390" i="3"/>
  <c r="H1455" i="3"/>
  <c r="E1337" i="3"/>
  <c r="G1412" i="3"/>
  <c r="H1478" i="3"/>
  <c r="G1354" i="3"/>
  <c r="G1371" i="3"/>
  <c r="G1438" i="3"/>
  <c r="H1504" i="3"/>
  <c r="G1437" i="3"/>
  <c r="G1376" i="3"/>
  <c r="H1385" i="3"/>
  <c r="H1387" i="3"/>
  <c r="H1396" i="3"/>
  <c r="G1463" i="3"/>
  <c r="G1467" i="3"/>
  <c r="E1415" i="3"/>
  <c r="G1482" i="3"/>
  <c r="H1426" i="3"/>
  <c r="H1428" i="3"/>
  <c r="G1499" i="3"/>
  <c r="G1466" i="3"/>
  <c r="R1595" i="3"/>
  <c r="I1476" i="3"/>
  <c r="R1606" i="3"/>
  <c r="R1611" i="3"/>
  <c r="I1457" i="3"/>
  <c r="H1339" i="3"/>
  <c r="I1461" i="3"/>
  <c r="H1343" i="3"/>
  <c r="I1465" i="3"/>
  <c r="H1347" i="3"/>
  <c r="I1469" i="3"/>
  <c r="H1351" i="3"/>
  <c r="I1473" i="3"/>
  <c r="H1355" i="3"/>
  <c r="I1477" i="3"/>
  <c r="H1359" i="3"/>
  <c r="I1481" i="3"/>
  <c r="H1363" i="3"/>
  <c r="I1485" i="3"/>
  <c r="H1367" i="3"/>
  <c r="I1489" i="3"/>
  <c r="H1371" i="3"/>
  <c r="I1493" i="3"/>
  <c r="H1375" i="3"/>
  <c r="I1497" i="3"/>
  <c r="H1379" i="3"/>
  <c r="I1501" i="3"/>
  <c r="I1505" i="3"/>
  <c r="I1509" i="3"/>
  <c r="I1513" i="3"/>
  <c r="H1395" i="3"/>
  <c r="I1517" i="3"/>
  <c r="H1415" i="3"/>
  <c r="H1433" i="3"/>
  <c r="H1444" i="3"/>
  <c r="G1317" i="3"/>
  <c r="H1458" i="3"/>
  <c r="G1408" i="3"/>
  <c r="G1356" i="3"/>
  <c r="G1424" i="3"/>
  <c r="G1440" i="3"/>
  <c r="G1443" i="3"/>
  <c r="G1448" i="3"/>
  <c r="H1514" i="3"/>
  <c r="G1459" i="3"/>
  <c r="H1399" i="3"/>
  <c r="E1405" i="3"/>
  <c r="G1473" i="3"/>
  <c r="G1483" i="3"/>
  <c r="E1428" i="3"/>
  <c r="E1432" i="3"/>
  <c r="H1443" i="3"/>
  <c r="R1590" i="3"/>
  <c r="R1605" i="3"/>
  <c r="E1487" i="3"/>
  <c r="H1490" i="3"/>
  <c r="R1629" i="3"/>
  <c r="R1635" i="3"/>
  <c r="R1637" i="3"/>
  <c r="R1641" i="3"/>
  <c r="H1429" i="3"/>
  <c r="G1313" i="3"/>
  <c r="H1454" i="3"/>
  <c r="G1398" i="3"/>
  <c r="H1467" i="3"/>
  <c r="H1496" i="3"/>
  <c r="G1430" i="3"/>
  <c r="G1378" i="3"/>
  <c r="H1383" i="3"/>
  <c r="H1516" i="3"/>
  <c r="E1389" i="3"/>
  <c r="G1392" i="3"/>
  <c r="G1470" i="3"/>
  <c r="E1407" i="3"/>
  <c r="G1414" i="3"/>
  <c r="E1436" i="3"/>
  <c r="G1465" i="3"/>
  <c r="R1592" i="3"/>
  <c r="R1594" i="3"/>
  <c r="R1596" i="3"/>
  <c r="R1600" i="3"/>
  <c r="E1483" i="3"/>
  <c r="E1485" i="3"/>
  <c r="E1491" i="3"/>
  <c r="R1639" i="3"/>
  <c r="H1447" i="3"/>
  <c r="G1409" i="3"/>
  <c r="H1479" i="3"/>
  <c r="G1441" i="3"/>
  <c r="E1385" i="3"/>
  <c r="G1468" i="3"/>
  <c r="G1476" i="3"/>
  <c r="G1421" i="3"/>
  <c r="E1446" i="3"/>
  <c r="G1449" i="3"/>
  <c r="G1516" i="3"/>
  <c r="R1597" i="3"/>
  <c r="H1475" i="3"/>
  <c r="R1602" i="3"/>
  <c r="E1479" i="3"/>
  <c r="R1609" i="3"/>
  <c r="R1614" i="3"/>
  <c r="R1622" i="3"/>
  <c r="R1630" i="3"/>
  <c r="R1642" i="3"/>
  <c r="H1485" i="3"/>
  <c r="G1435" i="3"/>
  <c r="G1452" i="3"/>
  <c r="E1401" i="3"/>
  <c r="G1472" i="3"/>
  <c r="G1415" i="3"/>
  <c r="E1419" i="3"/>
  <c r="G1492" i="3"/>
  <c r="G1500" i="3"/>
  <c r="E1452" i="3"/>
  <c r="R1585" i="3"/>
  <c r="R1593" i="3"/>
  <c r="R1601" i="3"/>
  <c r="R1603" i="3"/>
  <c r="R1613" i="3"/>
  <c r="E1495" i="3"/>
  <c r="R1626" i="3"/>
  <c r="E1503" i="3"/>
  <c r="R1631" i="3"/>
  <c r="R1636" i="3"/>
  <c r="E1513" i="3"/>
  <c r="R1643" i="3"/>
  <c r="E1411" i="3"/>
  <c r="G1488" i="3"/>
  <c r="E1443" i="3"/>
  <c r="R1580" i="3"/>
  <c r="R1583" i="3"/>
  <c r="R1586" i="3"/>
  <c r="R1589" i="3"/>
  <c r="E1475" i="3"/>
  <c r="R1612" i="3"/>
  <c r="R1615" i="3"/>
  <c r="R1618" i="3"/>
  <c r="R1621" i="3"/>
  <c r="E1507" i="3"/>
  <c r="R4070" i="3"/>
  <c r="R4069" i="3"/>
  <c r="R4068" i="3"/>
  <c r="R4067" i="3"/>
  <c r="R4066" i="3"/>
  <c r="V4066" i="3"/>
  <c r="R4191" i="3"/>
  <c r="R4192" i="3"/>
  <c r="R4096" i="3"/>
  <c r="R4095" i="3"/>
  <c r="R4094" i="3"/>
  <c r="R4093" i="3"/>
  <c r="R4092" i="3"/>
  <c r="R4091" i="3"/>
  <c r="R4090" i="3"/>
  <c r="R4089" i="3"/>
  <c r="R4088" i="3"/>
  <c r="R4087" i="3"/>
  <c r="R4086" i="3"/>
  <c r="R4085" i="3"/>
  <c r="R4084" i="3"/>
  <c r="R4083" i="3"/>
  <c r="R4082" i="3"/>
  <c r="R4081" i="3"/>
  <c r="R4080" i="3"/>
  <c r="R4079" i="3"/>
  <c r="R4078" i="3"/>
  <c r="R4077" i="3"/>
  <c r="R4076" i="3"/>
  <c r="R4075" i="3"/>
  <c r="R4074" i="3"/>
  <c r="R4073" i="3"/>
  <c r="R4072" i="3"/>
  <c r="R4071" i="3"/>
  <c r="R4196" i="3"/>
  <c r="E4072" i="3"/>
  <c r="E4073" i="3"/>
  <c r="R4197" i="3"/>
  <c r="R4118" i="3"/>
  <c r="R4117" i="3"/>
  <c r="R4116" i="3"/>
  <c r="R4115" i="3"/>
  <c r="R4114" i="3"/>
  <c r="R4113" i="3"/>
  <c r="R4112" i="3"/>
  <c r="R4111" i="3"/>
  <c r="R4110" i="3"/>
  <c r="R4109" i="3"/>
  <c r="R4108" i="3"/>
  <c r="R4107" i="3"/>
  <c r="R4106" i="3"/>
  <c r="R4105" i="3"/>
  <c r="R4104" i="3"/>
  <c r="R4103" i="3"/>
  <c r="R4102" i="3"/>
  <c r="R4101" i="3"/>
  <c r="R4100" i="3"/>
  <c r="R4099" i="3"/>
  <c r="R4098" i="3"/>
  <c r="R4097" i="3"/>
  <c r="R4222" i="3"/>
  <c r="R4223" i="3"/>
  <c r="R4159" i="3"/>
  <c r="R4158" i="3"/>
  <c r="R4157" i="3"/>
  <c r="R4156" i="3"/>
  <c r="R4155" i="3"/>
  <c r="R4154" i="3"/>
  <c r="R4153" i="3"/>
  <c r="R4152" i="3"/>
  <c r="R4151" i="3"/>
  <c r="R4150" i="3"/>
  <c r="R4149" i="3"/>
  <c r="R4148" i="3"/>
  <c r="R4147" i="3"/>
  <c r="R4146" i="3"/>
  <c r="R4145" i="3"/>
  <c r="R4144" i="3"/>
  <c r="R4143" i="3"/>
  <c r="R4142" i="3"/>
  <c r="R4141" i="3"/>
  <c r="R4140" i="3"/>
  <c r="R4139" i="3"/>
  <c r="R4138" i="3"/>
  <c r="R4137" i="3"/>
  <c r="R4136" i="3"/>
  <c r="R4135" i="3"/>
  <c r="R4134" i="3"/>
  <c r="R4133" i="3"/>
  <c r="R4132" i="3"/>
  <c r="R4131" i="3"/>
  <c r="R4130" i="3"/>
  <c r="R4129" i="3"/>
  <c r="R4128" i="3"/>
  <c r="R4127" i="3"/>
  <c r="R4126" i="3"/>
  <c r="R4125" i="3"/>
  <c r="R4124" i="3"/>
  <c r="R4123" i="3"/>
  <c r="R4122" i="3"/>
  <c r="R4121" i="3"/>
  <c r="R4120" i="3"/>
  <c r="R4119" i="3"/>
  <c r="R4244" i="3"/>
  <c r="E4120" i="3"/>
  <c r="E4121" i="3"/>
  <c r="R4245" i="3"/>
  <c r="R4163" i="3"/>
  <c r="R4162" i="3"/>
  <c r="R4161" i="3"/>
  <c r="R4160" i="3"/>
  <c r="R4285" i="3"/>
  <c r="R4286" i="3"/>
  <c r="E4161" i="3"/>
  <c r="R4180" i="3"/>
  <c r="R4179" i="3"/>
  <c r="R4178" i="3"/>
  <c r="R4177" i="3"/>
  <c r="R4176" i="3"/>
  <c r="R4175" i="3"/>
  <c r="R4174" i="3"/>
  <c r="R4173" i="3"/>
  <c r="R4172" i="3"/>
  <c r="R4171" i="3"/>
  <c r="R4170" i="3"/>
  <c r="R4169" i="3"/>
  <c r="R4168" i="3"/>
  <c r="R4167" i="3"/>
  <c r="R4166" i="3"/>
  <c r="R4165" i="3"/>
  <c r="R4164" i="3"/>
  <c r="R4289" i="3"/>
  <c r="E4165" i="3"/>
  <c r="E4166" i="3"/>
  <c r="R4290" i="3"/>
  <c r="R4189" i="3"/>
  <c r="R4188" i="3"/>
  <c r="R4187" i="3"/>
  <c r="R4186" i="3"/>
  <c r="R4185" i="3"/>
  <c r="R4184" i="3"/>
  <c r="R4183" i="3"/>
  <c r="R4182" i="3"/>
  <c r="R4181" i="3"/>
  <c r="R4306" i="3"/>
  <c r="E4182" i="3"/>
  <c r="R4307" i="3"/>
  <c r="R4195" i="3"/>
  <c r="R4194" i="3"/>
  <c r="R4193" i="3"/>
  <c r="R4190" i="3"/>
  <c r="R4315" i="3"/>
  <c r="R4316" i="3"/>
  <c r="R4226" i="3"/>
  <c r="R4225" i="3"/>
  <c r="R4224" i="3"/>
  <c r="R4221" i="3"/>
  <c r="R4220" i="3"/>
  <c r="R4219" i="3"/>
  <c r="R4218" i="3"/>
  <c r="R4217" i="3"/>
  <c r="R4216" i="3"/>
  <c r="R4215" i="3"/>
  <c r="R4214" i="3"/>
  <c r="R4213" i="3"/>
  <c r="R4212" i="3"/>
  <c r="R4211" i="3"/>
  <c r="R4210" i="3"/>
  <c r="R4209" i="3"/>
  <c r="R4208" i="3"/>
  <c r="R4207" i="3"/>
  <c r="R4206" i="3"/>
  <c r="R4205" i="3"/>
  <c r="R4204" i="3"/>
  <c r="R4203" i="3"/>
  <c r="R4202" i="3"/>
  <c r="R4201" i="3"/>
  <c r="R4200" i="3"/>
  <c r="R4199" i="3"/>
  <c r="R4198" i="3"/>
  <c r="R4322" i="3"/>
  <c r="E4198" i="3"/>
  <c r="R4323" i="3"/>
  <c r="R4248" i="3"/>
  <c r="R4247" i="3"/>
  <c r="R4246" i="3"/>
  <c r="R4243" i="3"/>
  <c r="R4242" i="3"/>
  <c r="R4241" i="3"/>
  <c r="R4240" i="3"/>
  <c r="R4239" i="3"/>
  <c r="R4238" i="3"/>
  <c r="R4237" i="3"/>
  <c r="R4236" i="3"/>
  <c r="R4235" i="3"/>
  <c r="R4234" i="3"/>
  <c r="R4233" i="3"/>
  <c r="R4232" i="3"/>
  <c r="R4231" i="3"/>
  <c r="R4230" i="3"/>
  <c r="R4229" i="3"/>
  <c r="R4228" i="3"/>
  <c r="R4227" i="3"/>
  <c r="R4352" i="3"/>
  <c r="E4228" i="3"/>
  <c r="R4353" i="3"/>
  <c r="R4271" i="3"/>
  <c r="R4270" i="3"/>
  <c r="R4269" i="3"/>
  <c r="R4268" i="3"/>
  <c r="R4267" i="3"/>
  <c r="R4266" i="3"/>
  <c r="R4265" i="3"/>
  <c r="R4264" i="3"/>
  <c r="R4263" i="3"/>
  <c r="R4262" i="3"/>
  <c r="R4261" i="3"/>
  <c r="R4260" i="3"/>
  <c r="R4259" i="3"/>
  <c r="R4258" i="3"/>
  <c r="R4257" i="3"/>
  <c r="R4256" i="3"/>
  <c r="R4255" i="3"/>
  <c r="R4254" i="3"/>
  <c r="R4253" i="3"/>
  <c r="R4252" i="3"/>
  <c r="R4251" i="3"/>
  <c r="R4250" i="3"/>
  <c r="R4249" i="3"/>
  <c r="R4374" i="3"/>
  <c r="E4250" i="3"/>
  <c r="R4375" i="3"/>
  <c r="R4288" i="3"/>
  <c r="R4287" i="3"/>
  <c r="R4284" i="3"/>
  <c r="R4283" i="3"/>
  <c r="R4282" i="3"/>
  <c r="R4281" i="3"/>
  <c r="R4280" i="3"/>
  <c r="R4279" i="3"/>
  <c r="R4278" i="3"/>
  <c r="R4277" i="3"/>
  <c r="R4276" i="3"/>
  <c r="R4275" i="3"/>
  <c r="R4274" i="3"/>
  <c r="R4273" i="3"/>
  <c r="R4272" i="3"/>
  <c r="R4397" i="3"/>
  <c r="E4273" i="3"/>
  <c r="R4398" i="3"/>
  <c r="R4296" i="3"/>
  <c r="R4295" i="3"/>
  <c r="R4294" i="3"/>
  <c r="R4293" i="3"/>
  <c r="R4292" i="3"/>
  <c r="R4291" i="3"/>
  <c r="R4416" i="3"/>
  <c r="E4292" i="3"/>
  <c r="R4417" i="3"/>
  <c r="R4303" i="3"/>
  <c r="R4302" i="3"/>
  <c r="R4301" i="3"/>
  <c r="R4300" i="3"/>
  <c r="R4299" i="3"/>
  <c r="R4298" i="3"/>
  <c r="R4297" i="3"/>
  <c r="E4298" i="3"/>
  <c r="E4299" i="3"/>
  <c r="R4423" i="3"/>
  <c r="R4305" i="3"/>
  <c r="R4304" i="3"/>
  <c r="R4429" i="3"/>
  <c r="E4305" i="3"/>
  <c r="R4430" i="3"/>
  <c r="R4650" i="3"/>
  <c r="R4649" i="3"/>
  <c r="R4648" i="3"/>
  <c r="R4647" i="3"/>
  <c r="R4646" i="3"/>
  <c r="R4645" i="3"/>
  <c r="R4644" i="3"/>
  <c r="R4643" i="3"/>
  <c r="R4642" i="3"/>
  <c r="R4641" i="3"/>
  <c r="R4640" i="3"/>
  <c r="R4639" i="3"/>
  <c r="R4638" i="3"/>
  <c r="R4637" i="3"/>
  <c r="R4636" i="3"/>
  <c r="R4635" i="3"/>
  <c r="R4634" i="3"/>
  <c r="R4633" i="3"/>
  <c r="R4632" i="3"/>
  <c r="R4631" i="3"/>
  <c r="R4630" i="3"/>
  <c r="R4629" i="3"/>
  <c r="R4628" i="3"/>
  <c r="R4627" i="3"/>
  <c r="R4626" i="3"/>
  <c r="R4625" i="3"/>
  <c r="R4624" i="3"/>
  <c r="R4623" i="3"/>
  <c r="R4622" i="3"/>
  <c r="R4621" i="3"/>
  <c r="R4620" i="3"/>
  <c r="R4619" i="3"/>
  <c r="R4618" i="3"/>
  <c r="R4617" i="3"/>
  <c r="R4616" i="3"/>
  <c r="R4615" i="3"/>
  <c r="R4614" i="3"/>
  <c r="R4613" i="3"/>
  <c r="R4612" i="3"/>
  <c r="R4611" i="3"/>
  <c r="R4610" i="3"/>
  <c r="R4609" i="3"/>
  <c r="R4608" i="3"/>
  <c r="R4607" i="3"/>
  <c r="R4606" i="3"/>
  <c r="R4605" i="3"/>
  <c r="R4604" i="3"/>
  <c r="R4603" i="3"/>
  <c r="R4602" i="3"/>
  <c r="R4601" i="3"/>
  <c r="R4600" i="3"/>
  <c r="R4599" i="3"/>
  <c r="R4598" i="3"/>
  <c r="R4597" i="3"/>
  <c r="R4596" i="3"/>
  <c r="R4595" i="3"/>
  <c r="R4594" i="3"/>
  <c r="R4593" i="3"/>
  <c r="R4592" i="3"/>
  <c r="R4591" i="3"/>
  <c r="R4590" i="3"/>
  <c r="R4589" i="3"/>
  <c r="R4588" i="3"/>
  <c r="R4587" i="3"/>
  <c r="R4586" i="3"/>
  <c r="R4585" i="3"/>
  <c r="R4584" i="3"/>
  <c r="R4583" i="3"/>
  <c r="R4582" i="3"/>
  <c r="R4581" i="3"/>
  <c r="R4580" i="3"/>
  <c r="R4579" i="3"/>
  <c r="R4578" i="3"/>
  <c r="R4577" i="3"/>
  <c r="R4576" i="3"/>
  <c r="R4575" i="3"/>
  <c r="R4574" i="3"/>
  <c r="R4573" i="3"/>
  <c r="R4572" i="3"/>
  <c r="R4571" i="3"/>
  <c r="R4570" i="3"/>
  <c r="R4569" i="3"/>
  <c r="R4568" i="3"/>
  <c r="R4567" i="3"/>
  <c r="R4566" i="3"/>
  <c r="R4565" i="3"/>
  <c r="R4564" i="3"/>
  <c r="R4563" i="3"/>
  <c r="R4562" i="3"/>
  <c r="R4561" i="3"/>
  <c r="R4560" i="3"/>
  <c r="R4559" i="3"/>
  <c r="R4558" i="3"/>
  <c r="R4557" i="3"/>
  <c r="R4556" i="3"/>
  <c r="R4555" i="3"/>
  <c r="R4554" i="3"/>
  <c r="R4553" i="3"/>
  <c r="R4552" i="3"/>
  <c r="R4551" i="3"/>
  <c r="R4550" i="3"/>
  <c r="R4549" i="3"/>
  <c r="R4548" i="3"/>
  <c r="R4547" i="3"/>
  <c r="R4546" i="3"/>
  <c r="R4545" i="3"/>
  <c r="R4544" i="3"/>
  <c r="R4543" i="3"/>
  <c r="R4542" i="3"/>
  <c r="R4541" i="3"/>
  <c r="R4540" i="3"/>
  <c r="R4539" i="3"/>
  <c r="R4538" i="3"/>
  <c r="R4537" i="3"/>
  <c r="R4536" i="3"/>
  <c r="R4535" i="3"/>
  <c r="R4534" i="3"/>
  <c r="R4533" i="3"/>
  <c r="R4532" i="3"/>
  <c r="R4531" i="3"/>
  <c r="R4530" i="3"/>
  <c r="R4529" i="3"/>
  <c r="R4528" i="3"/>
  <c r="R4527" i="3"/>
  <c r="R4526" i="3"/>
  <c r="R4525" i="3"/>
  <c r="R4524" i="3"/>
  <c r="R4523" i="3"/>
  <c r="R4522" i="3"/>
  <c r="R4521" i="3"/>
  <c r="R4520" i="3"/>
  <c r="R4519" i="3"/>
  <c r="R4518" i="3"/>
  <c r="R4517" i="3"/>
  <c r="R4516" i="3"/>
  <c r="R4515" i="3"/>
  <c r="R4514" i="3"/>
  <c r="R4513" i="3"/>
  <c r="R4512" i="3"/>
  <c r="R4511" i="3"/>
  <c r="R4510" i="3"/>
  <c r="R4509" i="3"/>
  <c r="R4508" i="3"/>
  <c r="R4507" i="3"/>
  <c r="R4506" i="3"/>
  <c r="R4505" i="3"/>
  <c r="R4504" i="3"/>
  <c r="R4503" i="3"/>
  <c r="R4502" i="3"/>
  <c r="R4501" i="3"/>
  <c r="R4500" i="3"/>
  <c r="R4499" i="3"/>
  <c r="R4498" i="3"/>
  <c r="R4497" i="3"/>
  <c r="R4496" i="3"/>
  <c r="R4495" i="3"/>
  <c r="R4494" i="3"/>
  <c r="R4493" i="3"/>
  <c r="R4492" i="3"/>
  <c r="R4491" i="3"/>
  <c r="R4490" i="3"/>
  <c r="R4489" i="3"/>
  <c r="R4488" i="3"/>
  <c r="R4487" i="3"/>
  <c r="R4486" i="3"/>
  <c r="R4485" i="3"/>
  <c r="R4484" i="3"/>
  <c r="R4483" i="3"/>
  <c r="R4482" i="3"/>
  <c r="R4481" i="3"/>
  <c r="R4480" i="3"/>
  <c r="R4479" i="3"/>
  <c r="R4478" i="3"/>
  <c r="R4477" i="3"/>
  <c r="R4476" i="3"/>
  <c r="R4475" i="3"/>
  <c r="R4474" i="3"/>
  <c r="R4473" i="3"/>
  <c r="R4472" i="3"/>
  <c r="R4471" i="3"/>
  <c r="R4470" i="3"/>
  <c r="R4469" i="3"/>
  <c r="R4468" i="3"/>
  <c r="R4467" i="3"/>
  <c r="R4466" i="3"/>
  <c r="R4465" i="3"/>
  <c r="R4464" i="3"/>
  <c r="R4463" i="3"/>
  <c r="R4462" i="3"/>
  <c r="R4461" i="3"/>
  <c r="R4460" i="3"/>
  <c r="R4459" i="3"/>
  <c r="R4458" i="3"/>
  <c r="R4457" i="3"/>
  <c r="R4456" i="3"/>
  <c r="R4455" i="3"/>
  <c r="R4454" i="3"/>
  <c r="R4453" i="3"/>
  <c r="R4452" i="3"/>
  <c r="R4451" i="3"/>
  <c r="R4450" i="3"/>
  <c r="R4449" i="3"/>
  <c r="R4448" i="3"/>
  <c r="R4447" i="3"/>
  <c r="R4446" i="3"/>
  <c r="R4445" i="3"/>
  <c r="R4444" i="3"/>
  <c r="R4443" i="3"/>
  <c r="R4442" i="3"/>
  <c r="R4441" i="3"/>
  <c r="R4440" i="3"/>
  <c r="R4439" i="3"/>
  <c r="R4438" i="3"/>
  <c r="R4437" i="3"/>
  <c r="R4436" i="3"/>
  <c r="R4435" i="3"/>
  <c r="R4434" i="3"/>
  <c r="R4431" i="3"/>
  <c r="R4428" i="3"/>
  <c r="R4427" i="3"/>
  <c r="R4426" i="3"/>
  <c r="R4425" i="3"/>
  <c r="R4424" i="3"/>
  <c r="R4422" i="3"/>
  <c r="R4421" i="3"/>
  <c r="R4420" i="3"/>
  <c r="R4419" i="3"/>
  <c r="R4418" i="3"/>
  <c r="R4415" i="3"/>
  <c r="R4414" i="3"/>
  <c r="R4413" i="3"/>
  <c r="R4412" i="3"/>
  <c r="R4411" i="3"/>
  <c r="R4410" i="3"/>
  <c r="R4409" i="3"/>
  <c r="R4408" i="3"/>
  <c r="R4407" i="3"/>
  <c r="R4406" i="3"/>
  <c r="R4405" i="3"/>
  <c r="R4404" i="3"/>
  <c r="R4403" i="3"/>
  <c r="R4402" i="3"/>
  <c r="R4401" i="3"/>
  <c r="R4400" i="3"/>
  <c r="R4399" i="3"/>
  <c r="R4396" i="3"/>
  <c r="R4395" i="3"/>
  <c r="R4394" i="3"/>
  <c r="R4393" i="3"/>
  <c r="R4392" i="3"/>
  <c r="R4391" i="3"/>
  <c r="R4390" i="3"/>
  <c r="R4389" i="3"/>
  <c r="R4388" i="3"/>
  <c r="R4387" i="3"/>
  <c r="R4386" i="3"/>
  <c r="R4385" i="3"/>
  <c r="R4384" i="3"/>
  <c r="R4383" i="3"/>
  <c r="R4382" i="3"/>
  <c r="R4381" i="3"/>
  <c r="R4380" i="3"/>
  <c r="R4379" i="3"/>
  <c r="R4378" i="3"/>
  <c r="R4377" i="3"/>
  <c r="R4376" i="3"/>
  <c r="R4373" i="3"/>
  <c r="R4372" i="3"/>
  <c r="R4371" i="3"/>
  <c r="R4370" i="3"/>
  <c r="R4369" i="3"/>
  <c r="R4368" i="3"/>
  <c r="R4367" i="3"/>
  <c r="R4366" i="3"/>
  <c r="R4365" i="3"/>
  <c r="R4364" i="3"/>
  <c r="R4363" i="3"/>
  <c r="R4362" i="3"/>
  <c r="R4361" i="3"/>
  <c r="R4360" i="3"/>
  <c r="R4359" i="3"/>
  <c r="R4358" i="3"/>
  <c r="R4357" i="3"/>
  <c r="R4356" i="3"/>
  <c r="R4355" i="3"/>
  <c r="R4354" i="3"/>
  <c r="R4351" i="3"/>
  <c r="R4350" i="3"/>
  <c r="R4349" i="3"/>
  <c r="R4348" i="3"/>
  <c r="R4347" i="3"/>
  <c r="R4346" i="3"/>
  <c r="R4345" i="3"/>
  <c r="R4344" i="3"/>
  <c r="R4343" i="3"/>
  <c r="R4342" i="3"/>
  <c r="R4341" i="3"/>
  <c r="R4340" i="3"/>
  <c r="R4339" i="3"/>
  <c r="R4338" i="3"/>
  <c r="R4337" i="3"/>
  <c r="R4336" i="3"/>
  <c r="R4335" i="3"/>
  <c r="R4334" i="3"/>
  <c r="R4333" i="3"/>
  <c r="R4332" i="3"/>
  <c r="R4331" i="3"/>
  <c r="R4330" i="3"/>
  <c r="R4329" i="3"/>
  <c r="R4328" i="3"/>
  <c r="R4327" i="3"/>
  <c r="R4326" i="3"/>
  <c r="R4325" i="3"/>
  <c r="R4324" i="3"/>
  <c r="R4321" i="3"/>
  <c r="R4320" i="3"/>
  <c r="R4319" i="3"/>
  <c r="R4318" i="3"/>
  <c r="R4317" i="3"/>
  <c r="R4314" i="3"/>
  <c r="R4313" i="3"/>
  <c r="R4312" i="3"/>
  <c r="R4311" i="3"/>
  <c r="R4310" i="3"/>
  <c r="R4309" i="3"/>
  <c r="R4308" i="3"/>
  <c r="R4432" i="3"/>
  <c r="E4308" i="3"/>
  <c r="R4433" i="3"/>
  <c r="I4672" i="3"/>
  <c r="I4895" i="3"/>
  <c r="H4734" i="3"/>
  <c r="H4712" i="3"/>
  <c r="I4891" i="3"/>
  <c r="I4878" i="3"/>
  <c r="I4685" i="3"/>
  <c r="H4723" i="3"/>
  <c r="I4666" i="3"/>
  <c r="G4690" i="3"/>
  <c r="I4657" i="3"/>
  <c r="I4857" i="3"/>
  <c r="I4795" i="3"/>
  <c r="H4741" i="3"/>
  <c r="I4655" i="3"/>
  <c r="H4698" i="3"/>
  <c r="G4695" i="3"/>
  <c r="I4727" i="3"/>
  <c r="I4689" i="3"/>
  <c r="G4692" i="3"/>
  <c r="I4661" i="3"/>
  <c r="I4865" i="3"/>
  <c r="H4777" i="3"/>
  <c r="H4746" i="3"/>
  <c r="I4716" i="3"/>
  <c r="H4691" i="3"/>
  <c r="I4879" i="3"/>
  <c r="H4769" i="3"/>
  <c r="I4709" i="3"/>
  <c r="I4872" i="3"/>
  <c r="I4756" i="3"/>
  <c r="I4662" i="3"/>
  <c r="I4730" i="3"/>
  <c r="I4683" i="3"/>
  <c r="I4765" i="3"/>
  <c r="I4700" i="3"/>
  <c r="I4885" i="3"/>
  <c r="H4736" i="3"/>
  <c r="I4775" i="3"/>
  <c r="I4748" i="3"/>
  <c r="H4695" i="3"/>
  <c r="H4757" i="3"/>
  <c r="H4717" i="3"/>
  <c r="I4722" i="3"/>
  <c r="G4673" i="3"/>
  <c r="H4659" i="3"/>
  <c r="I4740" i="3"/>
  <c r="G4698" i="3"/>
  <c r="I4665" i="3"/>
  <c r="G4662" i="3"/>
  <c r="I4787" i="3"/>
  <c r="H4758" i="3"/>
  <c r="H4661" i="3"/>
  <c r="I4899" i="3"/>
  <c r="I4757" i="3"/>
  <c r="H4742" i="3"/>
  <c r="I4863" i="3"/>
  <c r="I4764" i="3"/>
  <c r="G4675" i="3"/>
  <c r="I4839" i="3"/>
  <c r="I4876" i="3"/>
  <c r="H4727" i="3"/>
  <c r="I4658" i="3"/>
  <c r="I4829" i="3"/>
  <c r="I4798" i="3"/>
  <c r="I4760" i="3"/>
  <c r="I4690" i="3"/>
  <c r="I4729" i="3"/>
  <c r="I4664" i="3"/>
  <c r="I4862" i="3"/>
  <c r="H4737" i="3"/>
  <c r="I4768" i="3"/>
  <c r="H4671" i="3"/>
  <c r="I4827" i="3"/>
  <c r="I4745" i="3"/>
  <c r="I4875" i="3"/>
  <c r="G4658" i="3"/>
  <c r="H4701" i="3"/>
  <c r="I4868" i="3"/>
  <c r="I4725" i="3"/>
  <c r="H4697" i="3"/>
  <c r="I4892" i="3"/>
  <c r="H4672" i="3"/>
  <c r="I4750" i="3"/>
  <c r="I4713" i="3"/>
  <c r="H4655" i="3"/>
  <c r="H4730" i="3"/>
  <c r="I4810" i="3"/>
  <c r="G4670" i="3"/>
  <c r="H4750" i="3"/>
  <c r="H4709" i="3"/>
  <c r="I4749" i="3"/>
  <c r="H4751" i="3"/>
  <c r="H4662" i="3"/>
  <c r="H4781" i="3"/>
  <c r="I4688" i="3"/>
  <c r="I4855" i="3"/>
  <c r="I4832" i="3"/>
  <c r="H4686" i="3"/>
  <c r="G4672" i="3"/>
  <c r="I4766" i="3"/>
  <c r="I4736" i="3"/>
  <c r="G4682" i="3"/>
  <c r="G4668" i="3"/>
  <c r="H4674" i="3"/>
  <c r="I4769" i="3"/>
  <c r="I4705" i="3"/>
  <c r="H4677" i="3"/>
  <c r="I4731" i="3"/>
  <c r="I4869" i="3"/>
  <c r="I4834" i="3"/>
  <c r="I4846" i="3"/>
  <c r="G4709" i="3"/>
  <c r="G4713" i="3"/>
  <c r="I4674" i="3"/>
  <c r="I4714" i="3"/>
  <c r="I4866" i="3"/>
  <c r="I4850" i="3"/>
  <c r="I4733" i="3"/>
  <c r="I4882" i="3"/>
  <c r="I4719" i="3"/>
  <c r="I4814" i="3"/>
  <c r="G4704" i="3"/>
  <c r="I4743" i="3"/>
  <c r="H4704" i="3"/>
  <c r="I4852" i="3"/>
  <c r="G4693" i="3"/>
  <c r="H4673" i="3"/>
  <c r="H4669" i="3"/>
  <c r="H4678" i="3"/>
  <c r="H4656" i="3"/>
  <c r="H4668" i="3"/>
  <c r="I4805" i="3"/>
  <c r="H4664" i="3"/>
  <c r="H4660" i="3"/>
  <c r="H4700" i="3"/>
  <c r="I4675" i="3"/>
  <c r="I4754" i="3"/>
  <c r="I4807" i="3"/>
  <c r="H4682" i="3"/>
  <c r="I4676" i="3"/>
  <c r="I4898" i="3"/>
  <c r="I4761" i="3"/>
  <c r="I4742" i="3"/>
  <c r="H4773" i="3"/>
  <c r="I4770" i="3"/>
  <c r="I4737" i="3"/>
  <c r="I4704" i="3"/>
  <c r="I4792" i="3"/>
  <c r="G4699" i="3"/>
  <c r="I4897" i="3"/>
  <c r="I4874" i="3"/>
  <c r="H4708" i="3"/>
  <c r="I4681" i="3"/>
  <c r="I4837" i="3"/>
  <c r="I4801" i="3"/>
  <c r="I4884" i="3"/>
  <c r="G4659" i="3"/>
  <c r="G4688" i="3"/>
  <c r="G4654" i="3"/>
  <c r="I4881" i="3"/>
  <c r="H4680" i="3"/>
  <c r="G4666" i="3"/>
  <c r="H4720" i="3"/>
  <c r="H4755" i="3"/>
  <c r="H4713" i="3"/>
  <c r="H4689" i="3"/>
  <c r="G4676" i="3"/>
  <c r="I4710" i="3"/>
  <c r="I4800" i="3"/>
  <c r="H4772" i="3"/>
  <c r="I4653" i="3"/>
  <c r="H4715" i="3"/>
  <c r="I4854" i="3"/>
  <c r="H4732" i="3"/>
  <c r="G4711" i="3"/>
  <c r="I4660" i="3"/>
  <c r="I4774" i="3"/>
  <c r="I4858" i="3"/>
  <c r="G4696" i="3"/>
  <c r="H4694" i="3"/>
  <c r="G4689" i="3"/>
  <c r="G4691" i="3"/>
  <c r="I4831" i="3"/>
  <c r="I4820" i="3"/>
  <c r="H4733" i="3"/>
  <c r="I4894" i="3"/>
  <c r="G4702" i="3"/>
  <c r="G4714" i="3"/>
  <c r="I4734" i="3"/>
  <c r="H4756" i="3"/>
  <c r="G4716" i="3"/>
  <c r="I4694" i="3"/>
  <c r="I4793" i="3"/>
  <c r="I4804" i="3"/>
  <c r="I4780" i="3"/>
  <c r="G4660" i="3"/>
  <c r="I4818" i="3"/>
  <c r="I4701" i="3"/>
  <c r="G4677" i="3"/>
  <c r="I4663" i="3"/>
  <c r="I4809" i="3"/>
  <c r="I4833" i="3"/>
  <c r="I4813" i="3"/>
  <c r="G4701" i="3"/>
  <c r="H4731" i="3"/>
  <c r="I4782" i="3"/>
  <c r="H4725" i="3"/>
  <c r="I4686" i="3"/>
  <c r="I4900" i="3"/>
  <c r="H4684" i="3"/>
  <c r="H4657" i="3"/>
  <c r="H4705" i="3"/>
  <c r="G4656" i="3"/>
  <c r="I4667" i="3"/>
  <c r="I4744" i="3"/>
  <c r="I4856" i="3"/>
  <c r="H4776" i="3"/>
  <c r="I4786" i="3"/>
  <c r="H4696" i="3"/>
  <c r="I4735" i="3"/>
  <c r="H4706" i="3"/>
  <c r="I4821" i="3"/>
  <c r="I4808" i="3"/>
  <c r="I4842" i="3"/>
  <c r="H4749" i="3"/>
  <c r="I4747" i="3"/>
  <c r="I4841" i="3"/>
  <c r="G4679" i="3"/>
  <c r="I4706" i="3"/>
  <c r="H4676" i="3"/>
  <c r="H4719" i="3"/>
  <c r="G4680" i="3"/>
  <c r="H4782" i="3"/>
  <c r="H4710" i="3"/>
  <c r="I4678" i="3"/>
  <c r="I4822" i="3"/>
  <c r="I4692" i="3"/>
  <c r="H4703" i="3"/>
  <c r="H4707" i="3"/>
  <c r="I4828" i="3"/>
  <c r="H4763" i="3"/>
  <c r="I4845" i="3"/>
  <c r="I4851" i="3"/>
  <c r="I4823" i="3"/>
  <c r="H4685" i="3"/>
  <c r="G4681" i="3"/>
  <c r="G4678" i="3"/>
  <c r="I4682" i="3"/>
  <c r="I4893" i="3"/>
  <c r="H4718" i="3"/>
  <c r="I4815" i="3"/>
  <c r="I4791" i="3"/>
  <c r="G4667" i="3"/>
  <c r="H4739" i="3"/>
  <c r="H4743" i="3"/>
  <c r="H4766" i="3"/>
  <c r="I4886" i="3"/>
  <c r="I4755" i="3"/>
  <c r="I4673" i="3"/>
  <c r="H4729" i="3"/>
  <c r="I4738" i="3"/>
  <c r="I4790" i="3"/>
  <c r="I4830" i="3"/>
  <c r="I4781" i="3"/>
  <c r="I4695" i="3"/>
  <c r="I4811" i="3"/>
  <c r="I4746" i="3"/>
  <c r="G4694" i="3"/>
  <c r="I4864" i="3"/>
  <c r="H4666" i="3"/>
  <c r="I4788" i="3"/>
  <c r="I4819" i="3"/>
  <c r="I4817" i="3"/>
  <c r="G4683" i="3"/>
  <c r="H4760" i="3"/>
  <c r="I4693" i="3"/>
  <c r="I4849" i="3"/>
  <c r="I4723" i="3"/>
  <c r="I4696" i="3"/>
  <c r="H4687" i="3"/>
  <c r="I4702" i="3"/>
  <c r="G4657" i="3"/>
  <c r="H4748" i="3"/>
  <c r="H4744" i="3"/>
  <c r="G4655" i="3"/>
  <c r="I4776" i="3"/>
  <c r="H4681" i="3"/>
  <c r="I4739" i="3"/>
  <c r="I4889" i="3"/>
  <c r="I4816" i="3"/>
  <c r="I4684" i="3"/>
  <c r="I4797" i="3"/>
  <c r="I4887" i="3"/>
  <c r="I4691" i="3"/>
  <c r="H4692" i="3"/>
  <c r="I4796" i="3"/>
  <c r="I4789" i="3"/>
  <c r="I4656" i="3"/>
  <c r="H4658" i="3"/>
  <c r="G4674" i="3"/>
  <c r="I4654" i="3"/>
  <c r="I4711" i="3"/>
  <c r="H4693" i="3"/>
  <c r="H4754" i="3"/>
  <c r="I4697" i="3"/>
  <c r="G4708" i="3"/>
  <c r="I4679" i="3"/>
  <c r="I4883" i="3"/>
  <c r="G4712" i="3"/>
  <c r="I4670" i="3"/>
  <c r="I4806" i="3"/>
  <c r="H4714" i="3"/>
  <c r="G4663" i="3"/>
  <c r="H4670" i="3"/>
  <c r="I4799" i="3"/>
  <c r="G4665" i="3"/>
  <c r="H4652" i="3"/>
  <c r="G4685" i="3"/>
  <c r="H4735" i="3"/>
  <c r="I4860" i="3"/>
  <c r="H4679" i="3"/>
  <c r="I4826" i="3"/>
  <c r="H4740" i="3"/>
  <c r="I4825" i="3"/>
  <c r="I4840" i="3"/>
  <c r="I4843" i="3"/>
  <c r="I4763" i="3"/>
  <c r="I4668" i="3"/>
  <c r="G4664" i="3"/>
  <c r="H4653" i="3"/>
  <c r="H4724" i="3"/>
  <c r="H4699" i="3"/>
  <c r="H4667" i="3"/>
  <c r="G4707" i="3"/>
  <c r="I4741" i="3"/>
  <c r="I4687" i="3"/>
  <c r="I4848" i="3"/>
  <c r="I4836" i="3"/>
  <c r="I4720" i="3"/>
  <c r="I4783" i="3"/>
  <c r="I4785" i="3"/>
  <c r="H4721" i="3"/>
  <c r="H4774" i="3"/>
  <c r="H4690" i="3"/>
  <c r="G4705" i="3"/>
  <c r="H4768" i="3"/>
  <c r="I4772" i="3"/>
  <c r="G4684" i="3"/>
  <c r="I4890" i="3"/>
  <c r="H4728" i="3"/>
  <c r="I4873" i="3"/>
  <c r="I4844" i="3"/>
  <c r="I4718" i="3"/>
  <c r="I4759" i="3"/>
  <c r="H4675" i="3"/>
  <c r="I4669" i="3"/>
  <c r="I4794" i="3"/>
  <c r="G4669" i="3"/>
  <c r="I4835" i="3"/>
  <c r="I4853" i="3"/>
  <c r="I4651" i="3"/>
  <c r="G4710" i="3"/>
  <c r="I4726" i="3"/>
  <c r="I4880" i="3"/>
  <c r="I4859" i="3"/>
  <c r="H4702" i="3"/>
  <c r="I4896" i="3"/>
  <c r="H4711" i="3"/>
  <c r="G4661" i="3"/>
  <c r="H4722" i="3"/>
  <c r="H4745" i="3"/>
  <c r="H4762" i="3"/>
  <c r="I4871" i="3"/>
  <c r="H4780" i="3"/>
  <c r="G4687" i="3"/>
  <c r="I4753" i="3"/>
  <c r="I4659" i="3"/>
  <c r="I4779" i="3"/>
  <c r="I4680" i="3"/>
  <c r="I4847" i="3"/>
  <c r="I4784" i="3"/>
  <c r="G4700" i="3"/>
  <c r="I4802" i="3"/>
  <c r="G4706" i="3"/>
  <c r="I4803" i="3"/>
  <c r="H4765" i="3"/>
  <c r="G4697" i="3"/>
  <c r="H4665" i="3"/>
  <c r="I4838" i="3"/>
  <c r="I4867" i="3"/>
  <c r="I4728" i="3"/>
  <c r="H4761" i="3"/>
  <c r="H4778" i="3"/>
  <c r="I4767" i="3"/>
  <c r="I4671" i="3"/>
  <c r="G4703" i="3"/>
  <c r="H4767" i="3"/>
  <c r="I4707" i="3"/>
  <c r="I4724" i="3"/>
  <c r="H4779" i="3"/>
  <c r="G4651" i="3"/>
  <c r="H4759" i="3"/>
  <c r="I4773" i="3"/>
  <c r="G4686" i="3"/>
  <c r="H4654" i="3"/>
  <c r="I4888" i="3"/>
  <c r="G4671" i="3"/>
  <c r="H4764" i="3"/>
  <c r="I4721" i="3"/>
  <c r="H4726" i="3"/>
  <c r="I4732" i="3"/>
  <c r="H4753" i="3"/>
  <c r="I4752" i="3"/>
  <c r="I4715" i="3"/>
  <c r="I4812" i="3"/>
  <c r="I4758" i="3"/>
  <c r="I4777" i="3"/>
  <c r="G4652" i="3"/>
  <c r="I4762" i="3"/>
  <c r="H4663" i="3"/>
  <c r="I4699" i="3"/>
  <c r="G4653" i="3"/>
  <c r="H4651" i="3"/>
  <c r="I4861" i="3"/>
  <c r="I4771" i="3"/>
  <c r="I4708" i="3"/>
  <c r="I4712" i="3"/>
  <c r="H4775" i="3"/>
  <c r="I4824" i="3"/>
  <c r="H4716" i="3"/>
  <c r="I4877" i="3"/>
  <c r="H4752" i="3"/>
  <c r="I4677" i="3"/>
  <c r="I4778" i="3"/>
  <c r="H4738" i="3"/>
  <c r="H4688" i="3"/>
  <c r="I4703" i="3"/>
  <c r="I4751" i="3"/>
  <c r="I4698" i="3"/>
  <c r="H4683" i="3"/>
  <c r="H4770" i="3"/>
  <c r="G4715" i="3"/>
  <c r="I4652" i="3"/>
  <c r="H4747" i="3"/>
  <c r="I4870" i="3"/>
  <c r="I4717" i="3"/>
  <c r="H4771" i="3"/>
  <c r="R1522" i="3" l="1"/>
  <c r="R1551" i="3"/>
  <c r="R1556" i="3"/>
  <c r="R1545" i="3"/>
  <c r="R1519" i="3"/>
  <c r="L5966" i="3"/>
  <c r="O5966" i="3" s="1"/>
  <c r="K5966" i="3"/>
  <c r="N5966" i="3" s="1"/>
  <c r="L5965" i="3"/>
  <c r="O5965" i="3" s="1"/>
  <c r="J5965" i="3"/>
  <c r="M5965" i="3" s="1"/>
  <c r="K5965" i="3"/>
  <c r="N5965" i="3" s="1"/>
  <c r="R1577" i="3"/>
  <c r="V1519" i="3"/>
  <c r="V1520" i="3" s="1"/>
  <c r="R1546" i="3"/>
  <c r="X1546" i="3"/>
  <c r="R1560" i="3"/>
  <c r="X1560" i="3"/>
  <c r="R1528" i="3"/>
  <c r="X1528" i="3"/>
  <c r="R1555" i="3"/>
  <c r="X1555" i="3"/>
  <c r="X1523" i="3"/>
  <c r="R1523" i="3"/>
  <c r="R1558" i="3"/>
  <c r="X1558" i="3"/>
  <c r="R1530" i="3"/>
  <c r="X1530" i="3"/>
  <c r="R1549" i="3"/>
  <c r="X1549" i="3"/>
  <c r="R1536" i="3"/>
  <c r="X1536" i="3"/>
  <c r="R1570" i="3"/>
  <c r="X1570" i="3"/>
  <c r="R1532" i="3"/>
  <c r="X1532" i="3"/>
  <c r="R1562" i="3"/>
  <c r="X1562" i="3"/>
  <c r="R1553" i="3"/>
  <c r="X1553" i="3"/>
  <c r="R1568" i="3"/>
  <c r="R1531" i="3"/>
  <c r="X1531" i="3"/>
  <c r="R1557" i="3"/>
  <c r="X1557" i="3"/>
  <c r="R1559" i="3"/>
  <c r="X1559" i="3"/>
  <c r="R1521" i="3"/>
  <c r="X1521" i="3"/>
  <c r="R1563" i="3"/>
  <c r="X1563" i="3"/>
  <c r="R1525" i="3"/>
  <c r="X1525" i="3"/>
  <c r="R1564" i="3"/>
  <c r="X1564" i="3"/>
  <c r="R1527" i="3"/>
  <c r="X1527" i="3"/>
  <c r="R1538" i="3"/>
  <c r="X1538" i="3"/>
  <c r="R1572" i="3"/>
  <c r="X1572" i="3"/>
  <c r="R1540" i="3"/>
  <c r="X1540" i="3"/>
  <c r="R1567" i="3"/>
  <c r="X1567" i="3"/>
  <c r="R1535" i="3"/>
  <c r="X1535" i="3"/>
  <c r="R1574" i="3"/>
  <c r="X1574" i="3"/>
  <c r="R1554" i="3"/>
  <c r="X1554" i="3"/>
  <c r="R1561" i="3"/>
  <c r="X1561" i="3"/>
  <c r="R1529" i="3"/>
  <c r="X1529" i="3"/>
  <c r="R1524" i="3"/>
  <c r="R1550" i="3"/>
  <c r="R1552" i="3"/>
  <c r="X1552" i="3"/>
  <c r="R1520" i="3"/>
  <c r="X1520" i="3"/>
  <c r="R1547" i="3"/>
  <c r="X1547" i="3"/>
  <c r="R1542" i="3"/>
  <c r="X1542" i="3"/>
  <c r="R1569" i="3"/>
  <c r="X1569" i="3"/>
  <c r="R1541" i="3"/>
  <c r="X1541" i="3"/>
  <c r="R1548" i="3"/>
  <c r="X1548" i="3"/>
  <c r="R1575" i="3"/>
  <c r="X1575" i="3"/>
  <c r="R1543" i="3"/>
  <c r="X1543" i="3"/>
  <c r="R1534" i="3"/>
  <c r="X1534" i="3"/>
  <c r="R1573" i="3"/>
  <c r="X1573" i="3"/>
  <c r="R1537" i="3"/>
  <c r="X1537" i="3"/>
  <c r="Y1519" i="3"/>
  <c r="Z1519" i="3" s="1"/>
  <c r="AA1519" i="3" s="1"/>
  <c r="AA1520" i="3" s="1"/>
  <c r="AA1521" i="3" s="1"/>
  <c r="AA1522" i="3" s="1"/>
  <c r="AA1523" i="3" s="1"/>
  <c r="R1576" i="3"/>
  <c r="X1576" i="3"/>
  <c r="R1544" i="3"/>
  <c r="X1544" i="3"/>
  <c r="R1571" i="3"/>
  <c r="X1571" i="3"/>
  <c r="R1539" i="3"/>
  <c r="X1539" i="3"/>
  <c r="R1526" i="3"/>
  <c r="X1526" i="3"/>
  <c r="R1566" i="3"/>
  <c r="X1566" i="3"/>
  <c r="R1565" i="3"/>
  <c r="X1565" i="3"/>
  <c r="R1533" i="3"/>
  <c r="X1533" i="3"/>
  <c r="V4067" i="3"/>
  <c r="L5902" i="3"/>
  <c r="O5902" i="3" s="1"/>
  <c r="L5904" i="3"/>
  <c r="O5904" i="3" s="1"/>
  <c r="L5906" i="3"/>
  <c r="O5906" i="3" s="1"/>
  <c r="L5908" i="3"/>
  <c r="O5908" i="3" s="1"/>
  <c r="L5910" i="3"/>
  <c r="O5910" i="3" s="1"/>
  <c r="L5912" i="3"/>
  <c r="O5912" i="3" s="1"/>
  <c r="L5914" i="3"/>
  <c r="O5914" i="3" s="1"/>
  <c r="L5916" i="3"/>
  <c r="O5916" i="3" s="1"/>
  <c r="L5918" i="3"/>
  <c r="O5918" i="3" s="1"/>
  <c r="L5920" i="3"/>
  <c r="O5920" i="3" s="1"/>
  <c r="L5922" i="3"/>
  <c r="O5922" i="3" s="1"/>
  <c r="L5924" i="3"/>
  <c r="O5924" i="3" s="1"/>
  <c r="L5926" i="3"/>
  <c r="O5926" i="3" s="1"/>
  <c r="L5928" i="3"/>
  <c r="O5928" i="3" s="1"/>
  <c r="L5930" i="3"/>
  <c r="O5930" i="3" s="1"/>
  <c r="L5932" i="3"/>
  <c r="O5932" i="3" s="1"/>
  <c r="L5934" i="3"/>
  <c r="O5934" i="3" s="1"/>
  <c r="L5936" i="3"/>
  <c r="O5936" i="3" s="1"/>
  <c r="J5901" i="3"/>
  <c r="M5901" i="3" s="1"/>
  <c r="K5907" i="3"/>
  <c r="N5907" i="3" s="1"/>
  <c r="K5912" i="3"/>
  <c r="N5912" i="3" s="1"/>
  <c r="J5913" i="3"/>
  <c r="M5913" i="3" s="1"/>
  <c r="L5917" i="3"/>
  <c r="O5917" i="3" s="1"/>
  <c r="J5918" i="3"/>
  <c r="M5918" i="3" s="1"/>
  <c r="K5923" i="3"/>
  <c r="N5923" i="3" s="1"/>
  <c r="K5928" i="3"/>
  <c r="N5928" i="3" s="1"/>
  <c r="J5929" i="3"/>
  <c r="M5929" i="3" s="1"/>
  <c r="L5933" i="3"/>
  <c r="O5933" i="3" s="1"/>
  <c r="J5934" i="3"/>
  <c r="M5934" i="3" s="1"/>
  <c r="J5938" i="3"/>
  <c r="M5938" i="3" s="1"/>
  <c r="J5940" i="3"/>
  <c r="M5940" i="3" s="1"/>
  <c r="J5942" i="3"/>
  <c r="M5942" i="3" s="1"/>
  <c r="J5944" i="3"/>
  <c r="M5944" i="3" s="1"/>
  <c r="L5901" i="3"/>
  <c r="O5901" i="3" s="1"/>
  <c r="L5903" i="3"/>
  <c r="O5903" i="3" s="1"/>
  <c r="J5904" i="3"/>
  <c r="M5904" i="3" s="1"/>
  <c r="K5909" i="3"/>
  <c r="N5909" i="3" s="1"/>
  <c r="K5914" i="3"/>
  <c r="N5914" i="3" s="1"/>
  <c r="J5915" i="3"/>
  <c r="M5915" i="3" s="1"/>
  <c r="L5919" i="3"/>
  <c r="O5919" i="3" s="1"/>
  <c r="J5920" i="3"/>
  <c r="M5920" i="3" s="1"/>
  <c r="K5925" i="3"/>
  <c r="N5925" i="3" s="1"/>
  <c r="K5930" i="3"/>
  <c r="N5930" i="3" s="1"/>
  <c r="J5931" i="3"/>
  <c r="M5931" i="3" s="1"/>
  <c r="L5935" i="3"/>
  <c r="O5935" i="3" s="1"/>
  <c r="J5936" i="3"/>
  <c r="M5936" i="3" s="1"/>
  <c r="K5904" i="3"/>
  <c r="N5904" i="3" s="1"/>
  <c r="J5905" i="3"/>
  <c r="M5905" i="3" s="1"/>
  <c r="L5909" i="3"/>
  <c r="O5909" i="3" s="1"/>
  <c r="J5910" i="3"/>
  <c r="M5910" i="3" s="1"/>
  <c r="K5915" i="3"/>
  <c r="N5915" i="3" s="1"/>
  <c r="K5920" i="3"/>
  <c r="N5920" i="3" s="1"/>
  <c r="J5921" i="3"/>
  <c r="M5921" i="3" s="1"/>
  <c r="L5925" i="3"/>
  <c r="O5925" i="3" s="1"/>
  <c r="J5926" i="3"/>
  <c r="M5926" i="3" s="1"/>
  <c r="K5931" i="3"/>
  <c r="N5931" i="3" s="1"/>
  <c r="J5903" i="3"/>
  <c r="M5903" i="3" s="1"/>
  <c r="K5905" i="3"/>
  <c r="N5905" i="3" s="1"/>
  <c r="L5907" i="3"/>
  <c r="O5907" i="3" s="1"/>
  <c r="K5911" i="3"/>
  <c r="N5911" i="3" s="1"/>
  <c r="L5913" i="3"/>
  <c r="O5913" i="3" s="1"/>
  <c r="J5916" i="3"/>
  <c r="M5916" i="3" s="1"/>
  <c r="K5918" i="3"/>
  <c r="N5918" i="3" s="1"/>
  <c r="K5922" i="3"/>
  <c r="N5922" i="3" s="1"/>
  <c r="L5931" i="3"/>
  <c r="O5931" i="3" s="1"/>
  <c r="K5933" i="3"/>
  <c r="N5933" i="3" s="1"/>
  <c r="J5939" i="3"/>
  <c r="M5939" i="3" s="1"/>
  <c r="K5940" i="3"/>
  <c r="N5940" i="3" s="1"/>
  <c r="J5941" i="3"/>
  <c r="M5941" i="3" s="1"/>
  <c r="L5945" i="3"/>
  <c r="O5945" i="3" s="1"/>
  <c r="K5903" i="3"/>
  <c r="N5903" i="3" s="1"/>
  <c r="L5905" i="3"/>
  <c r="O5905" i="3" s="1"/>
  <c r="L5911" i="3"/>
  <c r="O5911" i="3" s="1"/>
  <c r="K5916" i="3"/>
  <c r="N5916" i="3" s="1"/>
  <c r="J5937" i="3"/>
  <c r="M5937" i="3" s="1"/>
  <c r="K5938" i="3"/>
  <c r="N5938" i="3" s="1"/>
  <c r="K5939" i="3"/>
  <c r="N5939" i="3" s="1"/>
  <c r="L5940" i="3"/>
  <c r="O5940" i="3" s="1"/>
  <c r="K5941" i="3"/>
  <c r="N5941" i="3" s="1"/>
  <c r="J5946" i="3"/>
  <c r="M5946" i="3" s="1"/>
  <c r="J5948" i="3"/>
  <c r="M5948" i="3" s="1"/>
  <c r="J5950" i="3"/>
  <c r="M5950" i="3" s="1"/>
  <c r="J5952" i="3"/>
  <c r="M5952" i="3" s="1"/>
  <c r="J5954" i="3"/>
  <c r="M5954" i="3" s="1"/>
  <c r="J5956" i="3"/>
  <c r="M5956" i="3" s="1"/>
  <c r="J5958" i="3"/>
  <c r="M5958" i="3" s="1"/>
  <c r="J5906" i="3"/>
  <c r="M5906" i="3" s="1"/>
  <c r="K5908" i="3"/>
  <c r="N5908" i="3" s="1"/>
  <c r="J5912" i="3"/>
  <c r="M5912" i="3" s="1"/>
  <c r="J5917" i="3"/>
  <c r="M5917" i="3" s="1"/>
  <c r="K5919" i="3"/>
  <c r="N5919" i="3" s="1"/>
  <c r="L5921" i="3"/>
  <c r="O5921" i="3" s="1"/>
  <c r="L5927" i="3"/>
  <c r="O5927" i="3" s="1"/>
  <c r="K5932" i="3"/>
  <c r="N5932" i="3" s="1"/>
  <c r="K5936" i="3"/>
  <c r="N5936" i="3" s="1"/>
  <c r="K5943" i="3"/>
  <c r="N5943" i="3" s="1"/>
  <c r="K5937" i="3"/>
  <c r="N5937" i="3" s="1"/>
  <c r="J5943" i="3"/>
  <c r="M5943" i="3" s="1"/>
  <c r="K5945" i="3"/>
  <c r="N5945" i="3" s="1"/>
  <c r="L5948" i="3"/>
  <c r="O5948" i="3" s="1"/>
  <c r="K5951" i="3"/>
  <c r="N5951" i="3" s="1"/>
  <c r="K5954" i="3"/>
  <c r="N5954" i="3" s="1"/>
  <c r="J5957" i="3"/>
  <c r="M5957" i="3" s="1"/>
  <c r="K5958" i="3"/>
  <c r="N5958" i="3" s="1"/>
  <c r="K5959" i="3"/>
  <c r="N5959" i="3" s="1"/>
  <c r="J5960" i="3"/>
  <c r="M5960" i="3" s="1"/>
  <c r="L5963" i="3"/>
  <c r="O5963" i="3" s="1"/>
  <c r="J5964" i="3"/>
  <c r="M5964" i="3" s="1"/>
  <c r="J5919" i="3"/>
  <c r="M5919" i="3" s="1"/>
  <c r="K5921" i="3"/>
  <c r="N5921" i="3" s="1"/>
  <c r="J5922" i="3"/>
  <c r="M5922" i="3" s="1"/>
  <c r="J5923" i="3"/>
  <c r="M5923" i="3" s="1"/>
  <c r="J5924" i="3"/>
  <c r="M5924" i="3" s="1"/>
  <c r="L5937" i="3"/>
  <c r="O5937" i="3" s="1"/>
  <c r="L5941" i="3"/>
  <c r="O5941" i="3" s="1"/>
  <c r="L5943" i="3"/>
  <c r="O5943" i="3" s="1"/>
  <c r="J5947" i="3"/>
  <c r="M5947" i="3" s="1"/>
  <c r="L5951" i="3"/>
  <c r="O5951" i="3" s="1"/>
  <c r="L5954" i="3"/>
  <c r="O5954" i="3" s="1"/>
  <c r="K5957" i="3"/>
  <c r="N5957" i="3" s="1"/>
  <c r="L5958" i="3"/>
  <c r="O5958" i="3" s="1"/>
  <c r="L5959" i="3"/>
  <c r="O5959" i="3" s="1"/>
  <c r="K5960" i="3"/>
  <c r="N5960" i="3" s="1"/>
  <c r="K5964" i="3"/>
  <c r="N5964" i="3" s="1"/>
  <c r="K5906" i="3"/>
  <c r="N5906" i="3" s="1"/>
  <c r="K5910" i="3"/>
  <c r="N5910" i="3" s="1"/>
  <c r="J5911" i="3"/>
  <c r="M5911" i="3" s="1"/>
  <c r="K5913" i="3"/>
  <c r="N5913" i="3" s="1"/>
  <c r="J5914" i="3"/>
  <c r="M5914" i="3" s="1"/>
  <c r="L5915" i="3"/>
  <c r="O5915" i="3" s="1"/>
  <c r="J5927" i="3"/>
  <c r="M5927" i="3" s="1"/>
  <c r="L5938" i="3"/>
  <c r="O5938" i="3" s="1"/>
  <c r="L5947" i="3"/>
  <c r="O5947" i="3" s="1"/>
  <c r="L5950" i="3"/>
  <c r="O5950" i="3" s="1"/>
  <c r="K5953" i="3"/>
  <c r="N5953" i="3" s="1"/>
  <c r="K5956" i="3"/>
  <c r="N5956" i="3" s="1"/>
  <c r="K5961" i="3"/>
  <c r="N5961" i="3" s="1"/>
  <c r="J5909" i="3"/>
  <c r="M5909" i="3" s="1"/>
  <c r="L5923" i="3"/>
  <c r="O5923" i="3" s="1"/>
  <c r="K5929" i="3"/>
  <c r="N5929" i="3" s="1"/>
  <c r="K5948" i="3"/>
  <c r="N5948" i="3" s="1"/>
  <c r="L5955" i="3"/>
  <c r="O5955" i="3" s="1"/>
  <c r="L5956" i="3"/>
  <c r="O5956" i="3" s="1"/>
  <c r="K5962" i="3"/>
  <c r="N5962" i="3" s="1"/>
  <c r="L5964" i="3"/>
  <c r="O5964" i="3" s="1"/>
  <c r="J5908" i="3"/>
  <c r="M5908" i="3" s="1"/>
  <c r="L5929" i="3"/>
  <c r="O5929" i="3" s="1"/>
  <c r="J5932" i="3"/>
  <c r="M5932" i="3" s="1"/>
  <c r="J5949" i="3"/>
  <c r="M5949" i="3" s="1"/>
  <c r="L5957" i="3"/>
  <c r="O5957" i="3" s="1"/>
  <c r="L5962" i="3"/>
  <c r="O5962" i="3" s="1"/>
  <c r="J5902" i="3"/>
  <c r="M5902" i="3" s="1"/>
  <c r="K5917" i="3"/>
  <c r="N5917" i="3" s="1"/>
  <c r="K5927" i="3"/>
  <c r="N5927" i="3" s="1"/>
  <c r="K5942" i="3"/>
  <c r="N5942" i="3" s="1"/>
  <c r="L5949" i="3"/>
  <c r="O5949" i="3" s="1"/>
  <c r="K5950" i="3"/>
  <c r="N5950" i="3" s="1"/>
  <c r="L5961" i="3"/>
  <c r="O5961" i="3" s="1"/>
  <c r="J5935" i="3"/>
  <c r="M5935" i="3" s="1"/>
  <c r="K5944" i="3"/>
  <c r="N5944" i="3" s="1"/>
  <c r="J5945" i="3"/>
  <c r="M5945" i="3" s="1"/>
  <c r="J5951" i="3"/>
  <c r="M5951" i="3" s="1"/>
  <c r="K5952" i="3"/>
  <c r="N5952" i="3" s="1"/>
  <c r="J5963" i="3"/>
  <c r="M5963" i="3" s="1"/>
  <c r="K5935" i="3"/>
  <c r="N5935" i="3" s="1"/>
  <c r="L5944" i="3"/>
  <c r="O5944" i="3" s="1"/>
  <c r="K5946" i="3"/>
  <c r="N5946" i="3" s="1"/>
  <c r="L5952" i="3"/>
  <c r="O5952" i="3" s="1"/>
  <c r="J5953" i="3"/>
  <c r="M5953" i="3" s="1"/>
  <c r="K5963" i="3"/>
  <c r="N5963" i="3" s="1"/>
  <c r="J5930" i="3"/>
  <c r="M5930" i="3" s="1"/>
  <c r="K5934" i="3"/>
  <c r="N5934" i="3" s="1"/>
  <c r="L5939" i="3"/>
  <c r="O5939" i="3" s="1"/>
  <c r="L5946" i="3"/>
  <c r="O5946" i="3" s="1"/>
  <c r="K5902" i="3"/>
  <c r="N5902" i="3" s="1"/>
  <c r="K5926" i="3"/>
  <c r="N5926" i="3" s="1"/>
  <c r="L5942" i="3"/>
  <c r="O5942" i="3" s="1"/>
  <c r="J5959" i="3"/>
  <c r="M5959" i="3" s="1"/>
  <c r="J5925" i="3"/>
  <c r="M5925" i="3" s="1"/>
  <c r="K5924" i="3"/>
  <c r="N5924" i="3" s="1"/>
  <c r="L5953" i="3"/>
  <c r="O5953" i="3" s="1"/>
  <c r="J5955" i="3"/>
  <c r="M5955" i="3" s="1"/>
  <c r="J5928" i="3"/>
  <c r="M5928" i="3" s="1"/>
  <c r="J5961" i="3"/>
  <c r="M5961" i="3" s="1"/>
  <c r="J5907" i="3"/>
  <c r="M5907" i="3" s="1"/>
  <c r="L5960" i="3"/>
  <c r="O5960" i="3" s="1"/>
  <c r="K5901" i="3"/>
  <c r="N5901" i="3" s="1"/>
  <c r="J5933" i="3"/>
  <c r="M5933" i="3" s="1"/>
  <c r="K5947" i="3"/>
  <c r="N5947" i="3" s="1"/>
  <c r="J5962" i="3"/>
  <c r="M5962" i="3" s="1"/>
  <c r="K5949" i="3"/>
  <c r="N5949" i="3" s="1"/>
  <c r="K5955" i="3"/>
  <c r="N5955" i="3" s="1"/>
  <c r="J5043" i="3"/>
  <c r="M5043" i="3" s="1"/>
  <c r="J5035" i="3"/>
  <c r="M5035" i="3" s="1"/>
  <c r="J5027" i="3"/>
  <c r="M5027" i="3" s="1"/>
  <c r="J5019" i="3"/>
  <c r="M5019" i="3" s="1"/>
  <c r="J5011" i="3"/>
  <c r="M5011" i="3" s="1"/>
  <c r="J5003" i="3"/>
  <c r="M5003" i="3" s="1"/>
  <c r="J4995" i="3"/>
  <c r="M4995" i="3" s="1"/>
  <c r="J4987" i="3"/>
  <c r="M4987" i="3" s="1"/>
  <c r="J4979" i="3"/>
  <c r="M4979" i="3" s="1"/>
  <c r="J4971" i="3"/>
  <c r="M4971" i="3" s="1"/>
  <c r="J4963" i="3"/>
  <c r="M4963" i="3" s="1"/>
  <c r="J4955" i="3"/>
  <c r="M4955" i="3" s="1"/>
  <c r="J4947" i="3"/>
  <c r="M4947" i="3" s="1"/>
  <c r="J4939" i="3"/>
  <c r="M4939" i="3" s="1"/>
  <c r="J4931" i="3"/>
  <c r="M4931" i="3" s="1"/>
  <c r="J4923" i="3"/>
  <c r="M4923" i="3" s="1"/>
  <c r="J4915" i="3"/>
  <c r="M4915" i="3" s="1"/>
  <c r="J4907" i="3"/>
  <c r="M4907" i="3" s="1"/>
  <c r="J4899" i="3"/>
  <c r="M4899" i="3" s="1"/>
  <c r="J4891" i="3"/>
  <c r="M4891" i="3" s="1"/>
  <c r="J4883" i="3"/>
  <c r="M4883" i="3" s="1"/>
  <c r="J4875" i="3"/>
  <c r="M4875" i="3" s="1"/>
  <c r="J4867" i="3"/>
  <c r="M4867" i="3" s="1"/>
  <c r="J4859" i="3"/>
  <c r="M4859" i="3" s="1"/>
  <c r="J4851" i="3"/>
  <c r="M4851" i="3" s="1"/>
  <c r="J4843" i="3"/>
  <c r="M4843" i="3" s="1"/>
  <c r="J4835" i="3"/>
  <c r="M4835" i="3" s="1"/>
  <c r="J4827" i="3"/>
  <c r="M4827" i="3" s="1"/>
  <c r="J4819" i="3"/>
  <c r="M4819" i="3" s="1"/>
  <c r="J4811" i="3"/>
  <c r="M4811" i="3" s="1"/>
  <c r="J4803" i="3"/>
  <c r="M4803" i="3" s="1"/>
  <c r="J4795" i="3"/>
  <c r="M4795" i="3" s="1"/>
  <c r="J4787" i="3"/>
  <c r="M4787" i="3" s="1"/>
  <c r="J4779" i="3"/>
  <c r="M4779" i="3" s="1"/>
  <c r="J4771" i="3"/>
  <c r="M4771" i="3" s="1"/>
  <c r="J4763" i="3"/>
  <c r="M4763" i="3" s="1"/>
  <c r="J4755" i="3"/>
  <c r="M4755" i="3" s="1"/>
  <c r="J4747" i="3"/>
  <c r="M4747" i="3" s="1"/>
  <c r="J4739" i="3"/>
  <c r="M4739" i="3" s="1"/>
  <c r="J5042" i="3"/>
  <c r="M5042" i="3" s="1"/>
  <c r="J5034" i="3"/>
  <c r="M5034" i="3" s="1"/>
  <c r="J5026" i="3"/>
  <c r="M5026" i="3" s="1"/>
  <c r="J5018" i="3"/>
  <c r="M5018" i="3" s="1"/>
  <c r="J5010" i="3"/>
  <c r="M5010" i="3" s="1"/>
  <c r="J5002" i="3"/>
  <c r="M5002" i="3" s="1"/>
  <c r="J4994" i="3"/>
  <c r="M4994" i="3" s="1"/>
  <c r="J4986" i="3"/>
  <c r="M4986" i="3" s="1"/>
  <c r="J4978" i="3"/>
  <c r="M4978" i="3" s="1"/>
  <c r="J4970" i="3"/>
  <c r="M4970" i="3" s="1"/>
  <c r="J4962" i="3"/>
  <c r="M4962" i="3" s="1"/>
  <c r="J4954" i="3"/>
  <c r="M4954" i="3" s="1"/>
  <c r="J4946" i="3"/>
  <c r="M4946" i="3" s="1"/>
  <c r="J4938" i="3"/>
  <c r="M4938" i="3" s="1"/>
  <c r="J4930" i="3"/>
  <c r="M4930" i="3" s="1"/>
  <c r="J4922" i="3"/>
  <c r="M4922" i="3" s="1"/>
  <c r="J4914" i="3"/>
  <c r="M4914" i="3" s="1"/>
  <c r="J4906" i="3"/>
  <c r="M4906" i="3" s="1"/>
  <c r="J4898" i="3"/>
  <c r="M4898" i="3" s="1"/>
  <c r="J4890" i="3"/>
  <c r="M4890" i="3" s="1"/>
  <c r="J4882" i="3"/>
  <c r="M4882" i="3" s="1"/>
  <c r="J4874" i="3"/>
  <c r="M4874" i="3" s="1"/>
  <c r="J4866" i="3"/>
  <c r="M4866" i="3" s="1"/>
  <c r="J4858" i="3"/>
  <c r="M4858" i="3" s="1"/>
  <c r="J4850" i="3"/>
  <c r="M4850" i="3" s="1"/>
  <c r="J4842" i="3"/>
  <c r="M4842" i="3" s="1"/>
  <c r="J4834" i="3"/>
  <c r="M4834" i="3" s="1"/>
  <c r="J4826" i="3"/>
  <c r="M4826" i="3" s="1"/>
  <c r="J4818" i="3"/>
  <c r="M4818" i="3" s="1"/>
  <c r="J4810" i="3"/>
  <c r="M4810" i="3" s="1"/>
  <c r="J4802" i="3"/>
  <c r="M4802" i="3" s="1"/>
  <c r="J4794" i="3"/>
  <c r="M4794" i="3" s="1"/>
  <c r="J4786" i="3"/>
  <c r="M4786" i="3" s="1"/>
  <c r="J4778" i="3"/>
  <c r="M4778" i="3" s="1"/>
  <c r="J4770" i="3"/>
  <c r="M4770" i="3" s="1"/>
  <c r="J4762" i="3"/>
  <c r="M4762" i="3" s="1"/>
  <c r="J4754" i="3"/>
  <c r="M4754" i="3" s="1"/>
  <c r="J4746" i="3"/>
  <c r="M4746" i="3" s="1"/>
  <c r="J4738" i="3"/>
  <c r="M4738" i="3" s="1"/>
  <c r="J5040" i="3"/>
  <c r="M5040" i="3" s="1"/>
  <c r="J5032" i="3"/>
  <c r="M5032" i="3" s="1"/>
  <c r="J5024" i="3"/>
  <c r="M5024" i="3" s="1"/>
  <c r="J5016" i="3"/>
  <c r="M5016" i="3" s="1"/>
  <c r="J5008" i="3"/>
  <c r="M5008" i="3" s="1"/>
  <c r="J5000" i="3"/>
  <c r="M5000" i="3" s="1"/>
  <c r="J4992" i="3"/>
  <c r="M4992" i="3" s="1"/>
  <c r="J4984" i="3"/>
  <c r="M4984" i="3" s="1"/>
  <c r="J4976" i="3"/>
  <c r="M4976" i="3" s="1"/>
  <c r="J4968" i="3"/>
  <c r="M4968" i="3" s="1"/>
  <c r="J4960" i="3"/>
  <c r="M4960" i="3" s="1"/>
  <c r="J4952" i="3"/>
  <c r="M4952" i="3" s="1"/>
  <c r="J4944" i="3"/>
  <c r="M4944" i="3" s="1"/>
  <c r="J4936" i="3"/>
  <c r="M4936" i="3" s="1"/>
  <c r="J4928" i="3"/>
  <c r="M4928" i="3" s="1"/>
  <c r="J4920" i="3"/>
  <c r="M4920" i="3" s="1"/>
  <c r="J4912" i="3"/>
  <c r="M4912" i="3" s="1"/>
  <c r="J4904" i="3"/>
  <c r="M4904" i="3" s="1"/>
  <c r="J4896" i="3"/>
  <c r="M4896" i="3" s="1"/>
  <c r="J4888" i="3"/>
  <c r="M4888" i="3" s="1"/>
  <c r="J4880" i="3"/>
  <c r="M4880" i="3" s="1"/>
  <c r="J4872" i="3"/>
  <c r="M4872" i="3" s="1"/>
  <c r="J4864" i="3"/>
  <c r="M4864" i="3" s="1"/>
  <c r="J4856" i="3"/>
  <c r="M4856" i="3" s="1"/>
  <c r="J4848" i="3"/>
  <c r="M4848" i="3" s="1"/>
  <c r="J4840" i="3"/>
  <c r="M4840" i="3" s="1"/>
  <c r="J4832" i="3"/>
  <c r="M4832" i="3" s="1"/>
  <c r="J4824" i="3"/>
  <c r="M4824" i="3" s="1"/>
  <c r="J4816" i="3"/>
  <c r="M4816" i="3" s="1"/>
  <c r="J4808" i="3"/>
  <c r="M4808" i="3" s="1"/>
  <c r="J4800" i="3"/>
  <c r="M4800" i="3" s="1"/>
  <c r="J4792" i="3"/>
  <c r="M4792" i="3" s="1"/>
  <c r="J4784" i="3"/>
  <c r="M4784" i="3" s="1"/>
  <c r="J4776" i="3"/>
  <c r="M4776" i="3" s="1"/>
  <c r="J4768" i="3"/>
  <c r="M4768" i="3" s="1"/>
  <c r="J4760" i="3"/>
  <c r="M4760" i="3" s="1"/>
  <c r="J4752" i="3"/>
  <c r="M4752" i="3" s="1"/>
  <c r="J4744" i="3"/>
  <c r="M4744" i="3" s="1"/>
  <c r="J4736" i="3"/>
  <c r="M4736" i="3" s="1"/>
  <c r="J5039" i="3"/>
  <c r="M5039" i="3" s="1"/>
  <c r="J5031" i="3"/>
  <c r="M5031" i="3" s="1"/>
  <c r="J5023" i="3"/>
  <c r="M5023" i="3" s="1"/>
  <c r="J5015" i="3"/>
  <c r="M5015" i="3" s="1"/>
  <c r="J5007" i="3"/>
  <c r="M5007" i="3" s="1"/>
  <c r="J4999" i="3"/>
  <c r="M4999" i="3" s="1"/>
  <c r="J4991" i="3"/>
  <c r="M4991" i="3" s="1"/>
  <c r="J4983" i="3"/>
  <c r="M4983" i="3" s="1"/>
  <c r="J4975" i="3"/>
  <c r="M4975" i="3" s="1"/>
  <c r="J4967" i="3"/>
  <c r="M4967" i="3" s="1"/>
  <c r="J4959" i="3"/>
  <c r="M4959" i="3" s="1"/>
  <c r="J4951" i="3"/>
  <c r="M4951" i="3" s="1"/>
  <c r="J4943" i="3"/>
  <c r="M4943" i="3" s="1"/>
  <c r="J4935" i="3"/>
  <c r="M4935" i="3" s="1"/>
  <c r="J4927" i="3"/>
  <c r="M4927" i="3" s="1"/>
  <c r="J4919" i="3"/>
  <c r="M4919" i="3" s="1"/>
  <c r="J4911" i="3"/>
  <c r="M4911" i="3" s="1"/>
  <c r="J4903" i="3"/>
  <c r="M4903" i="3" s="1"/>
  <c r="J4895" i="3"/>
  <c r="M4895" i="3" s="1"/>
  <c r="J4887" i="3"/>
  <c r="M4887" i="3" s="1"/>
  <c r="J4879" i="3"/>
  <c r="M4879" i="3" s="1"/>
  <c r="J4871" i="3"/>
  <c r="M4871" i="3" s="1"/>
  <c r="J4863" i="3"/>
  <c r="M4863" i="3" s="1"/>
  <c r="J4855" i="3"/>
  <c r="M4855" i="3" s="1"/>
  <c r="J4847" i="3"/>
  <c r="M4847" i="3" s="1"/>
  <c r="J4839" i="3"/>
  <c r="M4839" i="3" s="1"/>
  <c r="J4831" i="3"/>
  <c r="M4831" i="3" s="1"/>
  <c r="J4823" i="3"/>
  <c r="M4823" i="3" s="1"/>
  <c r="J4815" i="3"/>
  <c r="M4815" i="3" s="1"/>
  <c r="J4807" i="3"/>
  <c r="M4807" i="3" s="1"/>
  <c r="J4799" i="3"/>
  <c r="M4799" i="3" s="1"/>
  <c r="J4791" i="3"/>
  <c r="M4791" i="3" s="1"/>
  <c r="J4783" i="3"/>
  <c r="M4783" i="3" s="1"/>
  <c r="J4775" i="3"/>
  <c r="M4775" i="3" s="1"/>
  <c r="J4767" i="3"/>
  <c r="M4767" i="3" s="1"/>
  <c r="J5037" i="3"/>
  <c r="M5037" i="3" s="1"/>
  <c r="J5029" i="3"/>
  <c r="M5029" i="3" s="1"/>
  <c r="J5021" i="3"/>
  <c r="M5021" i="3" s="1"/>
  <c r="J5013" i="3"/>
  <c r="M5013" i="3" s="1"/>
  <c r="J5005" i="3"/>
  <c r="M5005" i="3" s="1"/>
  <c r="J4997" i="3"/>
  <c r="M4997" i="3" s="1"/>
  <c r="J4989" i="3"/>
  <c r="M4989" i="3" s="1"/>
  <c r="J4981" i="3"/>
  <c r="M4981" i="3" s="1"/>
  <c r="J4973" i="3"/>
  <c r="M4973" i="3" s="1"/>
  <c r="J4965" i="3"/>
  <c r="M4965" i="3" s="1"/>
  <c r="J4957" i="3"/>
  <c r="M4957" i="3" s="1"/>
  <c r="J4949" i="3"/>
  <c r="M4949" i="3" s="1"/>
  <c r="J4941" i="3"/>
  <c r="M4941" i="3" s="1"/>
  <c r="J4933" i="3"/>
  <c r="M4933" i="3" s="1"/>
  <c r="J4925" i="3"/>
  <c r="M4925" i="3" s="1"/>
  <c r="J4917" i="3"/>
  <c r="M4917" i="3" s="1"/>
  <c r="J4909" i="3"/>
  <c r="M4909" i="3" s="1"/>
  <c r="J4901" i="3"/>
  <c r="M4901" i="3" s="1"/>
  <c r="J4893" i="3"/>
  <c r="M4893" i="3" s="1"/>
  <c r="J4885" i="3"/>
  <c r="M4885" i="3" s="1"/>
  <c r="J4877" i="3"/>
  <c r="M4877" i="3" s="1"/>
  <c r="J4869" i="3"/>
  <c r="M4869" i="3" s="1"/>
  <c r="J4861" i="3"/>
  <c r="M4861" i="3" s="1"/>
  <c r="J4853" i="3"/>
  <c r="M4853" i="3" s="1"/>
  <c r="J4845" i="3"/>
  <c r="M4845" i="3" s="1"/>
  <c r="J4837" i="3"/>
  <c r="M4837" i="3" s="1"/>
  <c r="J4829" i="3"/>
  <c r="M4829" i="3" s="1"/>
  <c r="J4821" i="3"/>
  <c r="M4821" i="3" s="1"/>
  <c r="J4813" i="3"/>
  <c r="M4813" i="3" s="1"/>
  <c r="J4805" i="3"/>
  <c r="M4805" i="3" s="1"/>
  <c r="J4797" i="3"/>
  <c r="M4797" i="3" s="1"/>
  <c r="J4789" i="3"/>
  <c r="M4789" i="3" s="1"/>
  <c r="J4781" i="3"/>
  <c r="M4781" i="3" s="1"/>
  <c r="J4773" i="3"/>
  <c r="M4773" i="3" s="1"/>
  <c r="J4765" i="3"/>
  <c r="M4765" i="3" s="1"/>
  <c r="J4757" i="3"/>
  <c r="M4757" i="3" s="1"/>
  <c r="J4749" i="3"/>
  <c r="M4749" i="3" s="1"/>
  <c r="J4741" i="3"/>
  <c r="M4741" i="3" s="1"/>
  <c r="J5041" i="3"/>
  <c r="M5041" i="3" s="1"/>
  <c r="J5020" i="3"/>
  <c r="M5020" i="3" s="1"/>
  <c r="J4998" i="3"/>
  <c r="M4998" i="3" s="1"/>
  <c r="J4977" i="3"/>
  <c r="M4977" i="3" s="1"/>
  <c r="J4956" i="3"/>
  <c r="M4956" i="3" s="1"/>
  <c r="J4934" i="3"/>
  <c r="M4934" i="3" s="1"/>
  <c r="J4913" i="3"/>
  <c r="M4913" i="3" s="1"/>
  <c r="J4892" i="3"/>
  <c r="M4892" i="3" s="1"/>
  <c r="J4870" i="3"/>
  <c r="M4870" i="3" s="1"/>
  <c r="J4849" i="3"/>
  <c r="M4849" i="3" s="1"/>
  <c r="J4828" i="3"/>
  <c r="M4828" i="3" s="1"/>
  <c r="J4806" i="3"/>
  <c r="M4806" i="3" s="1"/>
  <c r="J4785" i="3"/>
  <c r="M4785" i="3" s="1"/>
  <c r="J4764" i="3"/>
  <c r="M4764" i="3" s="1"/>
  <c r="J4748" i="3"/>
  <c r="M4748" i="3" s="1"/>
  <c r="J5038" i="3"/>
  <c r="M5038" i="3" s="1"/>
  <c r="J5017" i="3"/>
  <c r="M5017" i="3" s="1"/>
  <c r="J4996" i="3"/>
  <c r="M4996" i="3" s="1"/>
  <c r="J4974" i="3"/>
  <c r="M4974" i="3" s="1"/>
  <c r="J4953" i="3"/>
  <c r="M4953" i="3" s="1"/>
  <c r="J4932" i="3"/>
  <c r="M4932" i="3" s="1"/>
  <c r="J4910" i="3"/>
  <c r="M4910" i="3" s="1"/>
  <c r="J4889" i="3"/>
  <c r="M4889" i="3" s="1"/>
  <c r="J4868" i="3"/>
  <c r="M4868" i="3" s="1"/>
  <c r="J4846" i="3"/>
  <c r="M4846" i="3" s="1"/>
  <c r="J4825" i="3"/>
  <c r="M4825" i="3" s="1"/>
  <c r="J4804" i="3"/>
  <c r="M4804" i="3" s="1"/>
  <c r="J4782" i="3"/>
  <c r="M4782" i="3" s="1"/>
  <c r="J4761" i="3"/>
  <c r="M4761" i="3" s="1"/>
  <c r="J4745" i="3"/>
  <c r="M4745" i="3" s="1"/>
  <c r="J5036" i="3"/>
  <c r="M5036" i="3" s="1"/>
  <c r="J5014" i="3"/>
  <c r="M5014" i="3" s="1"/>
  <c r="J4993" i="3"/>
  <c r="M4993" i="3" s="1"/>
  <c r="J4972" i="3"/>
  <c r="M4972" i="3" s="1"/>
  <c r="J4950" i="3"/>
  <c r="M4950" i="3" s="1"/>
  <c r="J4929" i="3"/>
  <c r="M4929" i="3" s="1"/>
  <c r="J4908" i="3"/>
  <c r="M4908" i="3" s="1"/>
  <c r="J4886" i="3"/>
  <c r="M4886" i="3" s="1"/>
  <c r="J4865" i="3"/>
  <c r="M4865" i="3" s="1"/>
  <c r="J4844" i="3"/>
  <c r="M4844" i="3" s="1"/>
  <c r="J4822" i="3"/>
  <c r="M4822" i="3" s="1"/>
  <c r="J4801" i="3"/>
  <c r="M4801" i="3" s="1"/>
  <c r="J4780" i="3"/>
  <c r="M4780" i="3" s="1"/>
  <c r="J4759" i="3"/>
  <c r="M4759" i="3" s="1"/>
  <c r="J4743" i="3"/>
  <c r="M4743" i="3" s="1"/>
  <c r="J5326" i="3"/>
  <c r="M5326" i="3" s="1"/>
  <c r="J5341" i="3"/>
  <c r="M5341" i="3" s="1"/>
  <c r="J5347" i="3"/>
  <c r="M5347" i="3" s="1"/>
  <c r="J5363" i="3"/>
  <c r="M5363" i="3" s="1"/>
  <c r="J5372" i="3"/>
  <c r="M5372" i="3" s="1"/>
  <c r="J5356" i="3"/>
  <c r="M5356" i="3" s="1"/>
  <c r="J5375" i="3"/>
  <c r="M5375" i="3" s="1"/>
  <c r="J5391" i="3"/>
  <c r="M5391" i="3" s="1"/>
  <c r="J5407" i="3"/>
  <c r="M5407" i="3" s="1"/>
  <c r="J5402" i="3"/>
  <c r="M5402" i="3" s="1"/>
  <c r="J5386" i="3"/>
  <c r="M5386" i="3" s="1"/>
  <c r="J5458" i="3"/>
  <c r="M5458" i="3" s="1"/>
  <c r="J5474" i="3"/>
  <c r="M5474" i="3" s="1"/>
  <c r="J5429" i="3"/>
  <c r="M5429" i="3" s="1"/>
  <c r="J5413" i="3"/>
  <c r="M5413" i="3" s="1"/>
  <c r="J5416" i="3"/>
  <c r="M5416" i="3" s="1"/>
  <c r="J5432" i="3"/>
  <c r="M5432" i="3" s="1"/>
  <c r="J5439" i="3"/>
  <c r="M5439" i="3" s="1"/>
  <c r="J5451" i="3"/>
  <c r="M5451" i="3" s="1"/>
  <c r="J5467" i="3"/>
  <c r="M5467" i="3" s="1"/>
  <c r="J5493" i="3"/>
  <c r="M5493" i="3" s="1"/>
  <c r="J5494" i="3"/>
  <c r="M5494" i="3" s="1"/>
  <c r="J5478" i="3"/>
  <c r="M5478" i="3" s="1"/>
  <c r="J5033" i="3"/>
  <c r="M5033" i="3" s="1"/>
  <c r="J5012" i="3"/>
  <c r="M5012" i="3" s="1"/>
  <c r="J4990" i="3"/>
  <c r="M4990" i="3" s="1"/>
  <c r="J4969" i="3"/>
  <c r="M4969" i="3" s="1"/>
  <c r="J4948" i="3"/>
  <c r="M4948" i="3" s="1"/>
  <c r="J4926" i="3"/>
  <c r="M4926" i="3" s="1"/>
  <c r="J4905" i="3"/>
  <c r="M4905" i="3" s="1"/>
  <c r="J4884" i="3"/>
  <c r="M4884" i="3" s="1"/>
  <c r="J4862" i="3"/>
  <c r="M4862" i="3" s="1"/>
  <c r="J4841" i="3"/>
  <c r="M4841" i="3" s="1"/>
  <c r="J4820" i="3"/>
  <c r="M4820" i="3" s="1"/>
  <c r="J4798" i="3"/>
  <c r="M4798" i="3" s="1"/>
  <c r="J4777" i="3"/>
  <c r="M4777" i="3" s="1"/>
  <c r="J4758" i="3"/>
  <c r="M4758" i="3" s="1"/>
  <c r="J4742" i="3"/>
  <c r="M4742" i="3" s="1"/>
  <c r="J5342" i="3"/>
  <c r="M5342" i="3" s="1"/>
  <c r="J5321" i="3"/>
  <c r="M5321" i="3" s="1"/>
  <c r="J5353" i="3"/>
  <c r="M5353" i="3" s="1"/>
  <c r="J5366" i="3"/>
  <c r="M5366" i="3" s="1"/>
  <c r="J5350" i="3"/>
  <c r="M5350" i="3" s="1"/>
  <c r="J5381" i="3"/>
  <c r="M5381" i="3" s="1"/>
  <c r="J5397" i="3"/>
  <c r="M5397" i="3" s="1"/>
  <c r="J5396" i="3"/>
  <c r="M5396" i="3" s="1"/>
  <c r="J5380" i="3"/>
  <c r="M5380" i="3" s="1"/>
  <c r="J5412" i="3"/>
  <c r="M5412" i="3" s="1"/>
  <c r="J5464" i="3"/>
  <c r="M5464" i="3" s="1"/>
  <c r="J5423" i="3"/>
  <c r="M5423" i="3" s="1"/>
  <c r="J5422" i="3"/>
  <c r="M5422" i="3" s="1"/>
  <c r="J5438" i="3"/>
  <c r="M5438" i="3" s="1"/>
  <c r="J5444" i="3"/>
  <c r="M5444" i="3" s="1"/>
  <c r="J5457" i="3"/>
  <c r="M5457" i="3" s="1"/>
  <c r="J5025" i="3"/>
  <c r="M5025" i="3" s="1"/>
  <c r="J5004" i="3"/>
  <c r="M5004" i="3" s="1"/>
  <c r="J4982" i="3"/>
  <c r="M4982" i="3" s="1"/>
  <c r="J4961" i="3"/>
  <c r="M4961" i="3" s="1"/>
  <c r="J4940" i="3"/>
  <c r="M4940" i="3" s="1"/>
  <c r="J4918" i="3"/>
  <c r="M4918" i="3" s="1"/>
  <c r="J4897" i="3"/>
  <c r="M4897" i="3" s="1"/>
  <c r="J4876" i="3"/>
  <c r="M4876" i="3" s="1"/>
  <c r="J4854" i="3"/>
  <c r="M4854" i="3" s="1"/>
  <c r="J4833" i="3"/>
  <c r="M4833" i="3" s="1"/>
  <c r="J4812" i="3"/>
  <c r="M4812" i="3" s="1"/>
  <c r="J4790" i="3"/>
  <c r="M4790" i="3" s="1"/>
  <c r="J4769" i="3"/>
  <c r="M4769" i="3" s="1"/>
  <c r="J4751" i="3"/>
  <c r="M4751" i="3" s="1"/>
  <c r="J4735" i="3"/>
  <c r="M4735" i="3" s="1"/>
  <c r="J5344" i="3"/>
  <c r="M5344" i="3" s="1"/>
  <c r="J5323" i="3"/>
  <c r="M5323" i="3" s="1"/>
  <c r="J5355" i="3"/>
  <c r="M5355" i="3" s="1"/>
  <c r="J5364" i="3"/>
  <c r="M5364" i="3" s="1"/>
  <c r="J5348" i="3"/>
  <c r="M5348" i="3" s="1"/>
  <c r="J5383" i="3"/>
  <c r="M5383" i="3" s="1"/>
  <c r="J5399" i="3"/>
  <c r="M5399" i="3" s="1"/>
  <c r="J5394" i="3"/>
  <c r="M5394" i="3" s="1"/>
  <c r="J5378" i="3"/>
  <c r="M5378" i="3" s="1"/>
  <c r="J5466" i="3"/>
  <c r="M5466" i="3" s="1"/>
  <c r="J5421" i="3"/>
  <c r="M5421" i="3" s="1"/>
  <c r="J5424" i="3"/>
  <c r="M5424" i="3" s="1"/>
  <c r="J5450" i="3"/>
  <c r="M5450" i="3" s="1"/>
  <c r="J5431" i="3"/>
  <c r="M5431" i="3" s="1"/>
  <c r="J5446" i="3"/>
  <c r="M5446" i="3" s="1"/>
  <c r="J5459" i="3"/>
  <c r="M5459" i="3" s="1"/>
  <c r="J5475" i="3"/>
  <c r="M5475" i="3" s="1"/>
  <c r="J5486" i="3"/>
  <c r="M5486" i="3" s="1"/>
  <c r="J5485" i="3"/>
  <c r="M5485" i="3" s="1"/>
  <c r="J5030" i="3"/>
  <c r="M5030" i="3" s="1"/>
  <c r="J4980" i="3"/>
  <c r="M4980" i="3" s="1"/>
  <c r="J4921" i="3"/>
  <c r="M4921" i="3" s="1"/>
  <c r="J4860" i="3"/>
  <c r="M4860" i="3" s="1"/>
  <c r="J4809" i="3"/>
  <c r="M4809" i="3" s="1"/>
  <c r="J4753" i="3"/>
  <c r="M4753" i="3" s="1"/>
  <c r="J5322" i="3"/>
  <c r="M5322" i="3" s="1"/>
  <c r="J5330" i="3"/>
  <c r="M5330" i="3" s="1"/>
  <c r="J5365" i="3"/>
  <c r="M5365" i="3" s="1"/>
  <c r="J5377" i="3"/>
  <c r="M5377" i="3" s="1"/>
  <c r="J5385" i="3"/>
  <c r="M5385" i="3" s="1"/>
  <c r="J5403" i="3"/>
  <c r="M5403" i="3" s="1"/>
  <c r="J5400" i="3"/>
  <c r="M5400" i="3" s="1"/>
  <c r="J5392" i="3"/>
  <c r="M5392" i="3" s="1"/>
  <c r="J5462" i="3"/>
  <c r="M5462" i="3" s="1"/>
  <c r="J5445" i="3"/>
  <c r="M5445" i="3" s="1"/>
  <c r="J5417" i="3"/>
  <c r="M5417" i="3" s="1"/>
  <c r="J5435" i="3"/>
  <c r="M5435" i="3" s="1"/>
  <c r="J5442" i="3"/>
  <c r="M5442" i="3" s="1"/>
  <c r="J5465" i="3"/>
  <c r="M5465" i="3" s="1"/>
  <c r="J5489" i="3"/>
  <c r="M5489" i="3" s="1"/>
  <c r="J5480" i="3"/>
  <c r="M5480" i="3" s="1"/>
  <c r="J5517" i="3"/>
  <c r="M5517" i="3" s="1"/>
  <c r="J5512" i="3"/>
  <c r="M5512" i="3" s="1"/>
  <c r="J5530" i="3"/>
  <c r="M5530" i="3" s="1"/>
  <c r="J5546" i="3"/>
  <c r="M5546" i="3" s="1"/>
  <c r="J5560" i="3"/>
  <c r="M5560" i="3" s="1"/>
  <c r="J5576" i="3"/>
  <c r="M5576" i="3" s="1"/>
  <c r="J5592" i="3"/>
  <c r="M5592" i="3" s="1"/>
  <c r="J5608" i="3"/>
  <c r="M5608" i="3" s="1"/>
  <c r="J5569" i="3"/>
  <c r="M5569" i="3" s="1"/>
  <c r="J5585" i="3"/>
  <c r="M5585" i="3" s="1"/>
  <c r="J5601" i="3"/>
  <c r="M5601" i="3" s="1"/>
  <c r="J5617" i="3"/>
  <c r="M5617" i="3" s="1"/>
  <c r="J5311" i="3"/>
  <c r="M5311" i="3" s="1"/>
  <c r="J5303" i="3"/>
  <c r="M5303" i="3" s="1"/>
  <c r="J5295" i="3"/>
  <c r="M5295" i="3" s="1"/>
  <c r="J5287" i="3"/>
  <c r="M5287" i="3" s="1"/>
  <c r="J5279" i="3"/>
  <c r="M5279" i="3" s="1"/>
  <c r="J5271" i="3"/>
  <c r="M5271" i="3" s="1"/>
  <c r="J5263" i="3"/>
  <c r="M5263" i="3" s="1"/>
  <c r="J5255" i="3"/>
  <c r="M5255" i="3" s="1"/>
  <c r="J5247" i="3"/>
  <c r="M5247" i="3" s="1"/>
  <c r="J5239" i="3"/>
  <c r="M5239" i="3" s="1"/>
  <c r="J5231" i="3"/>
  <c r="M5231" i="3" s="1"/>
  <c r="J5223" i="3"/>
  <c r="M5223" i="3" s="1"/>
  <c r="J5215" i="3"/>
  <c r="M5215" i="3" s="1"/>
  <c r="J5207" i="3"/>
  <c r="M5207" i="3" s="1"/>
  <c r="J5199" i="3"/>
  <c r="M5199" i="3" s="1"/>
  <c r="J5191" i="3"/>
  <c r="M5191" i="3" s="1"/>
  <c r="J5183" i="3"/>
  <c r="M5183" i="3" s="1"/>
  <c r="J5175" i="3"/>
  <c r="M5175" i="3" s="1"/>
  <c r="J5167" i="3"/>
  <c r="M5167" i="3" s="1"/>
  <c r="J5159" i="3"/>
  <c r="M5159" i="3" s="1"/>
  <c r="J5151" i="3"/>
  <c r="M5151" i="3" s="1"/>
  <c r="J5143" i="3"/>
  <c r="M5143" i="3" s="1"/>
  <c r="J5135" i="3"/>
  <c r="M5135" i="3" s="1"/>
  <c r="J5127" i="3"/>
  <c r="M5127" i="3" s="1"/>
  <c r="J5119" i="3"/>
  <c r="M5119" i="3" s="1"/>
  <c r="J5111" i="3"/>
  <c r="M5111" i="3" s="1"/>
  <c r="J5103" i="3"/>
  <c r="M5103" i="3" s="1"/>
  <c r="J5095" i="3"/>
  <c r="M5095" i="3" s="1"/>
  <c r="J5087" i="3"/>
  <c r="M5087" i="3" s="1"/>
  <c r="J5079" i="3"/>
  <c r="M5079" i="3" s="1"/>
  <c r="J5071" i="3"/>
  <c r="M5071" i="3" s="1"/>
  <c r="J5063" i="3"/>
  <c r="M5063" i="3" s="1"/>
  <c r="J5055" i="3"/>
  <c r="M5055" i="3" s="1"/>
  <c r="J5047" i="3"/>
  <c r="M5047" i="3" s="1"/>
  <c r="J5334" i="3"/>
  <c r="M5334" i="3" s="1"/>
  <c r="J5028" i="3"/>
  <c r="M5028" i="3" s="1"/>
  <c r="J4966" i="3"/>
  <c r="M4966" i="3" s="1"/>
  <c r="J4916" i="3"/>
  <c r="M4916" i="3" s="1"/>
  <c r="J4857" i="3"/>
  <c r="M4857" i="3" s="1"/>
  <c r="J4796" i="3"/>
  <c r="M4796" i="3" s="1"/>
  <c r="J4750" i="3"/>
  <c r="M4750" i="3" s="1"/>
  <c r="J5349" i="3"/>
  <c r="M5349" i="3" s="1"/>
  <c r="J5357" i="3"/>
  <c r="M5357" i="3" s="1"/>
  <c r="J5354" i="3"/>
  <c r="M5354" i="3" s="1"/>
  <c r="J5369" i="3"/>
  <c r="M5369" i="3" s="1"/>
  <c r="J5387" i="3"/>
  <c r="M5387" i="3" s="1"/>
  <c r="J5395" i="3"/>
  <c r="M5395" i="3" s="1"/>
  <c r="J5408" i="3"/>
  <c r="M5408" i="3" s="1"/>
  <c r="J5390" i="3"/>
  <c r="M5390" i="3" s="1"/>
  <c r="J5382" i="3"/>
  <c r="M5382" i="3" s="1"/>
  <c r="J5472" i="3"/>
  <c r="M5472" i="3" s="1"/>
  <c r="J5443" i="3"/>
  <c r="M5443" i="3" s="1"/>
  <c r="J5425" i="3"/>
  <c r="M5425" i="3" s="1"/>
  <c r="J5449" i="3"/>
  <c r="M5449" i="3" s="1"/>
  <c r="J5473" i="3"/>
  <c r="M5473" i="3" s="1"/>
  <c r="J5497" i="3"/>
  <c r="M5497" i="3" s="1"/>
  <c r="J5483" i="3"/>
  <c r="M5483" i="3" s="1"/>
  <c r="J5501" i="3"/>
  <c r="M5501" i="3" s="1"/>
  <c r="J5507" i="3"/>
  <c r="M5507" i="3" s="1"/>
  <c r="J5523" i="3"/>
  <c r="M5523" i="3" s="1"/>
  <c r="J5506" i="3"/>
  <c r="M5506" i="3" s="1"/>
  <c r="J5536" i="3"/>
  <c r="M5536" i="3" s="1"/>
  <c r="J5552" i="3"/>
  <c r="M5552" i="3" s="1"/>
  <c r="J5535" i="3"/>
  <c r="M5535" i="3" s="1"/>
  <c r="J5545" i="3"/>
  <c r="M5545" i="3" s="1"/>
  <c r="J5547" i="3"/>
  <c r="M5547" i="3" s="1"/>
  <c r="J5566" i="3"/>
  <c r="M5566" i="3" s="1"/>
  <c r="J5582" i="3"/>
  <c r="M5582" i="3" s="1"/>
  <c r="J5598" i="3"/>
  <c r="M5598" i="3" s="1"/>
  <c r="J5614" i="3"/>
  <c r="M5614" i="3" s="1"/>
  <c r="J5559" i="3"/>
  <c r="M5559" i="3" s="1"/>
  <c r="J5575" i="3"/>
  <c r="M5575" i="3" s="1"/>
  <c r="J5022" i="3"/>
  <c r="M5022" i="3" s="1"/>
  <c r="J4964" i="3"/>
  <c r="M4964" i="3" s="1"/>
  <c r="J4902" i="3"/>
  <c r="M4902" i="3" s="1"/>
  <c r="J4852" i="3"/>
  <c r="M4852" i="3" s="1"/>
  <c r="J4793" i="3"/>
  <c r="M4793" i="3" s="1"/>
  <c r="J4740" i="3"/>
  <c r="M4740" i="3" s="1"/>
  <c r="J5324" i="3"/>
  <c r="M5324" i="3" s="1"/>
  <c r="J5339" i="3"/>
  <c r="M5339" i="3" s="1"/>
  <c r="J5325" i="3"/>
  <c r="M5325" i="3" s="1"/>
  <c r="J5359" i="3"/>
  <c r="M5359" i="3" s="1"/>
  <c r="J5367" i="3"/>
  <c r="M5367" i="3" s="1"/>
  <c r="J5370" i="3"/>
  <c r="M5370" i="3" s="1"/>
  <c r="J5362" i="3"/>
  <c r="M5362" i="3" s="1"/>
  <c r="J5371" i="3"/>
  <c r="M5371" i="3" s="1"/>
  <c r="J5379" i="3"/>
  <c r="M5379" i="3" s="1"/>
  <c r="J5405" i="3"/>
  <c r="M5405" i="3" s="1"/>
  <c r="J5406" i="3"/>
  <c r="M5406" i="3" s="1"/>
  <c r="J5398" i="3"/>
  <c r="M5398" i="3" s="1"/>
  <c r="J5456" i="3"/>
  <c r="M5456" i="3" s="1"/>
  <c r="J5415" i="3"/>
  <c r="M5415" i="3" s="1"/>
  <c r="J5434" i="3"/>
  <c r="M5434" i="3" s="1"/>
  <c r="J5452" i="3"/>
  <c r="M5452" i="3" s="1"/>
  <c r="J5437" i="3"/>
  <c r="M5437" i="3" s="1"/>
  <c r="J5491" i="3"/>
  <c r="M5491" i="3" s="1"/>
  <c r="J5513" i="3"/>
  <c r="M5513" i="3" s="1"/>
  <c r="J5516" i="3"/>
  <c r="M5516" i="3" s="1"/>
  <c r="J5500" i="3"/>
  <c r="M5500" i="3" s="1"/>
  <c r="J5526" i="3"/>
  <c r="M5526" i="3" s="1"/>
  <c r="J5542" i="3"/>
  <c r="M5542" i="3" s="1"/>
  <c r="J5529" i="3"/>
  <c r="M5529" i="3" s="1"/>
  <c r="J5553" i="3"/>
  <c r="M5553" i="3" s="1"/>
  <c r="J5556" i="3"/>
  <c r="M5556" i="3" s="1"/>
  <c r="J5572" i="3"/>
  <c r="M5572" i="3" s="1"/>
  <c r="J5588" i="3"/>
  <c r="M5588" i="3" s="1"/>
  <c r="J5604" i="3"/>
  <c r="M5604" i="3" s="1"/>
  <c r="J5565" i="3"/>
  <c r="M5565" i="3" s="1"/>
  <c r="J5581" i="3"/>
  <c r="M5581" i="3" s="1"/>
  <c r="J5597" i="3"/>
  <c r="M5597" i="3" s="1"/>
  <c r="J5613" i="3"/>
  <c r="M5613" i="3" s="1"/>
  <c r="J5309" i="3"/>
  <c r="M5309" i="3" s="1"/>
  <c r="J5301" i="3"/>
  <c r="M5301" i="3" s="1"/>
  <c r="J5293" i="3"/>
  <c r="M5293" i="3" s="1"/>
  <c r="J5285" i="3"/>
  <c r="M5285" i="3" s="1"/>
  <c r="J5277" i="3"/>
  <c r="M5277" i="3" s="1"/>
  <c r="J5269" i="3"/>
  <c r="M5269" i="3" s="1"/>
  <c r="J5261" i="3"/>
  <c r="M5261" i="3" s="1"/>
  <c r="J5253" i="3"/>
  <c r="M5253" i="3" s="1"/>
  <c r="J5245" i="3"/>
  <c r="M5245" i="3" s="1"/>
  <c r="J5237" i="3"/>
  <c r="M5237" i="3" s="1"/>
  <c r="J5229" i="3"/>
  <c r="M5229" i="3" s="1"/>
  <c r="J5221" i="3"/>
  <c r="M5221" i="3" s="1"/>
  <c r="J5213" i="3"/>
  <c r="M5213" i="3" s="1"/>
  <c r="J5205" i="3"/>
  <c r="M5205" i="3" s="1"/>
  <c r="J5197" i="3"/>
  <c r="M5197" i="3" s="1"/>
  <c r="J5189" i="3"/>
  <c r="M5189" i="3" s="1"/>
  <c r="J5181" i="3"/>
  <c r="M5181" i="3" s="1"/>
  <c r="J5173" i="3"/>
  <c r="M5173" i="3" s="1"/>
  <c r="J5165" i="3"/>
  <c r="M5165" i="3" s="1"/>
  <c r="J5157" i="3"/>
  <c r="M5157" i="3" s="1"/>
  <c r="J5149" i="3"/>
  <c r="M5149" i="3" s="1"/>
  <c r="J5141" i="3"/>
  <c r="M5141" i="3" s="1"/>
  <c r="J5133" i="3"/>
  <c r="M5133" i="3" s="1"/>
  <c r="J5125" i="3"/>
  <c r="M5125" i="3" s="1"/>
  <c r="J5117" i="3"/>
  <c r="M5117" i="3" s="1"/>
  <c r="J5109" i="3"/>
  <c r="M5109" i="3" s="1"/>
  <c r="J5101" i="3"/>
  <c r="M5101" i="3" s="1"/>
  <c r="J5093" i="3"/>
  <c r="M5093" i="3" s="1"/>
  <c r="J5085" i="3"/>
  <c r="M5085" i="3" s="1"/>
  <c r="J5077" i="3"/>
  <c r="M5077" i="3" s="1"/>
  <c r="J5069" i="3"/>
  <c r="M5069" i="3" s="1"/>
  <c r="J5061" i="3"/>
  <c r="M5061" i="3" s="1"/>
  <c r="J5053" i="3"/>
  <c r="M5053" i="3" s="1"/>
  <c r="J5045" i="3"/>
  <c r="M5045" i="3" s="1"/>
  <c r="J5320" i="3"/>
  <c r="M5320" i="3" s="1"/>
  <c r="J5332" i="3"/>
  <c r="M5332" i="3" s="1"/>
  <c r="J5006" i="3"/>
  <c r="M5006" i="3" s="1"/>
  <c r="J4945" i="3"/>
  <c r="M4945" i="3" s="1"/>
  <c r="J4894" i="3"/>
  <c r="M4894" i="3" s="1"/>
  <c r="J4836" i="3"/>
  <c r="M4836" i="3" s="1"/>
  <c r="J4774" i="3"/>
  <c r="M4774" i="3" s="1"/>
  <c r="J4734" i="3"/>
  <c r="M4734" i="3" s="1"/>
  <c r="J5345" i="3"/>
  <c r="M5345" i="3" s="1"/>
  <c r="J5337" i="3"/>
  <c r="M5337" i="3" s="1"/>
  <c r="J5361" i="3"/>
  <c r="M5361" i="3" s="1"/>
  <c r="J5376" i="3"/>
  <c r="M5376" i="3" s="1"/>
  <c r="J5368" i="3"/>
  <c r="M5368" i="3" s="1"/>
  <c r="J5373" i="3"/>
  <c r="M5373" i="3" s="1"/>
  <c r="J5404" i="3"/>
  <c r="M5404" i="3" s="1"/>
  <c r="J5428" i="3"/>
  <c r="M5428" i="3" s="1"/>
  <c r="J5436" i="3"/>
  <c r="M5436" i="3" s="1"/>
  <c r="J5498" i="3"/>
  <c r="M5498" i="3" s="1"/>
  <c r="J5484" i="3"/>
  <c r="M5484" i="3" s="1"/>
  <c r="J5509" i="3"/>
  <c r="M5509" i="3" s="1"/>
  <c r="J5525" i="3"/>
  <c r="M5525" i="3" s="1"/>
  <c r="J5520" i="3"/>
  <c r="M5520" i="3" s="1"/>
  <c r="J5504" i="3"/>
  <c r="M5504" i="3" s="1"/>
  <c r="J5522" i="3"/>
  <c r="M5522" i="3" s="1"/>
  <c r="J5538" i="3"/>
  <c r="M5538" i="3" s="1"/>
  <c r="J5533" i="3"/>
  <c r="M5533" i="3" s="1"/>
  <c r="J5549" i="3"/>
  <c r="M5549" i="3" s="1"/>
  <c r="J5568" i="3"/>
  <c r="M5568" i="3" s="1"/>
  <c r="J5584" i="3"/>
  <c r="M5584" i="3" s="1"/>
  <c r="J5600" i="3"/>
  <c r="M5600" i="3" s="1"/>
  <c r="J5616" i="3"/>
  <c r="M5616" i="3" s="1"/>
  <c r="J5561" i="3"/>
  <c r="M5561" i="3" s="1"/>
  <c r="J5577" i="3"/>
  <c r="M5577" i="3" s="1"/>
  <c r="J4988" i="3"/>
  <c r="M4988" i="3" s="1"/>
  <c r="J4937" i="3"/>
  <c r="M4937" i="3" s="1"/>
  <c r="J4878" i="3"/>
  <c r="M4878" i="3" s="1"/>
  <c r="J4817" i="3"/>
  <c r="M4817" i="3" s="1"/>
  <c r="J4766" i="3"/>
  <c r="M4766" i="3" s="1"/>
  <c r="J5328" i="3"/>
  <c r="M5328" i="3" s="1"/>
  <c r="J5343" i="3"/>
  <c r="M5343" i="3" s="1"/>
  <c r="J5374" i="3"/>
  <c r="M5374" i="3" s="1"/>
  <c r="J5409" i="3"/>
  <c r="M5409" i="3" s="1"/>
  <c r="J5410" i="3"/>
  <c r="M5410" i="3" s="1"/>
  <c r="J5460" i="3"/>
  <c r="M5460" i="3" s="1"/>
  <c r="J5468" i="3"/>
  <c r="M5468" i="3" s="1"/>
  <c r="J5411" i="3"/>
  <c r="M5411" i="3" s="1"/>
  <c r="J5430" i="3"/>
  <c r="M5430" i="3" s="1"/>
  <c r="J5440" i="3"/>
  <c r="M5440" i="3" s="1"/>
  <c r="J5448" i="3"/>
  <c r="M5448" i="3" s="1"/>
  <c r="J5463" i="3"/>
  <c r="M5463" i="3" s="1"/>
  <c r="J5487" i="3"/>
  <c r="M5487" i="3" s="1"/>
  <c r="J5496" i="3"/>
  <c r="M5496" i="3" s="1"/>
  <c r="J5482" i="3"/>
  <c r="M5482" i="3" s="1"/>
  <c r="J5499" i="3"/>
  <c r="M5499" i="3" s="1"/>
  <c r="J5505" i="3"/>
  <c r="M5505" i="3" s="1"/>
  <c r="J5521" i="3"/>
  <c r="M5521" i="3" s="1"/>
  <c r="J5508" i="3"/>
  <c r="M5508" i="3" s="1"/>
  <c r="J5534" i="3"/>
  <c r="M5534" i="3" s="1"/>
  <c r="J5550" i="3"/>
  <c r="M5550" i="3" s="1"/>
  <c r="J5537" i="3"/>
  <c r="M5537" i="3" s="1"/>
  <c r="J5543" i="3"/>
  <c r="M5543" i="3" s="1"/>
  <c r="J5564" i="3"/>
  <c r="M5564" i="3" s="1"/>
  <c r="J5580" i="3"/>
  <c r="M5580" i="3" s="1"/>
  <c r="J5596" i="3"/>
  <c r="M5596" i="3" s="1"/>
  <c r="J5612" i="3"/>
  <c r="M5612" i="3" s="1"/>
  <c r="J5557" i="3"/>
  <c r="M5557" i="3" s="1"/>
  <c r="J5573" i="3"/>
  <c r="M5573" i="3" s="1"/>
  <c r="J5589" i="3"/>
  <c r="M5589" i="3" s="1"/>
  <c r="J5605" i="3"/>
  <c r="M5605" i="3" s="1"/>
  <c r="J5313" i="3"/>
  <c r="M5313" i="3" s="1"/>
  <c r="J5305" i="3"/>
  <c r="M5305" i="3" s="1"/>
  <c r="J5297" i="3"/>
  <c r="M5297" i="3" s="1"/>
  <c r="J5289" i="3"/>
  <c r="M5289" i="3" s="1"/>
  <c r="J5281" i="3"/>
  <c r="M5281" i="3" s="1"/>
  <c r="J5273" i="3"/>
  <c r="M5273" i="3" s="1"/>
  <c r="J5265" i="3"/>
  <c r="M5265" i="3" s="1"/>
  <c r="J5257" i="3"/>
  <c r="M5257" i="3" s="1"/>
  <c r="J5249" i="3"/>
  <c r="M5249" i="3" s="1"/>
  <c r="J5241" i="3"/>
  <c r="M5241" i="3" s="1"/>
  <c r="J5233" i="3"/>
  <c r="M5233" i="3" s="1"/>
  <c r="J5225" i="3"/>
  <c r="M5225" i="3" s="1"/>
  <c r="J5217" i="3"/>
  <c r="M5217" i="3" s="1"/>
  <c r="J5209" i="3"/>
  <c r="M5209" i="3" s="1"/>
  <c r="J5201" i="3"/>
  <c r="M5201" i="3" s="1"/>
  <c r="J5193" i="3"/>
  <c r="M5193" i="3" s="1"/>
  <c r="J5185" i="3"/>
  <c r="M5185" i="3" s="1"/>
  <c r="J5177" i="3"/>
  <c r="M5177" i="3" s="1"/>
  <c r="J5169" i="3"/>
  <c r="M5169" i="3" s="1"/>
  <c r="J5161" i="3"/>
  <c r="M5161" i="3" s="1"/>
  <c r="J5153" i="3"/>
  <c r="M5153" i="3" s="1"/>
  <c r="J5145" i="3"/>
  <c r="M5145" i="3" s="1"/>
  <c r="J5137" i="3"/>
  <c r="M5137" i="3" s="1"/>
  <c r="J5129" i="3"/>
  <c r="M5129" i="3" s="1"/>
  <c r="J5121" i="3"/>
  <c r="M5121" i="3" s="1"/>
  <c r="J5113" i="3"/>
  <c r="M5113" i="3" s="1"/>
  <c r="J5105" i="3"/>
  <c r="M5105" i="3" s="1"/>
  <c r="J5097" i="3"/>
  <c r="M5097" i="3" s="1"/>
  <c r="J5089" i="3"/>
  <c r="M5089" i="3" s="1"/>
  <c r="J5081" i="3"/>
  <c r="M5081" i="3" s="1"/>
  <c r="J5073" i="3"/>
  <c r="M5073" i="3" s="1"/>
  <c r="J5065" i="3"/>
  <c r="M5065" i="3" s="1"/>
  <c r="J5057" i="3"/>
  <c r="M5057" i="3" s="1"/>
  <c r="J5049" i="3"/>
  <c r="M5049" i="3" s="1"/>
  <c r="J5336" i="3"/>
  <c r="M5336" i="3" s="1"/>
  <c r="J5477" i="3"/>
  <c r="M5477" i="3" s="1"/>
  <c r="J5621" i="3"/>
  <c r="M5621" i="3" s="1"/>
  <c r="J5009" i="3"/>
  <c r="M5009" i="3" s="1"/>
  <c r="J4873" i="3"/>
  <c r="M4873" i="3" s="1"/>
  <c r="J5393" i="3"/>
  <c r="M5393" i="3" s="1"/>
  <c r="J5470" i="3"/>
  <c r="M5470" i="3" s="1"/>
  <c r="J5426" i="3"/>
  <c r="M5426" i="3" s="1"/>
  <c r="J5433" i="3"/>
  <c r="M5433" i="3" s="1"/>
  <c r="J5453" i="3"/>
  <c r="M5453" i="3" s="1"/>
  <c r="J5479" i="3"/>
  <c r="M5479" i="3" s="1"/>
  <c r="J5514" i="3"/>
  <c r="M5514" i="3" s="1"/>
  <c r="J5539" i="3"/>
  <c r="M5539" i="3" s="1"/>
  <c r="J5610" i="3"/>
  <c r="M5610" i="3" s="1"/>
  <c r="J5563" i="3"/>
  <c r="M5563" i="3" s="1"/>
  <c r="J5607" i="3"/>
  <c r="M5607" i="3" s="1"/>
  <c r="J5615" i="3"/>
  <c r="M5615" i="3" s="1"/>
  <c r="J5307" i="3"/>
  <c r="M5307" i="3" s="1"/>
  <c r="J5294" i="3"/>
  <c r="M5294" i="3" s="1"/>
  <c r="J5282" i="3"/>
  <c r="M5282" i="3" s="1"/>
  <c r="J5268" i="3"/>
  <c r="M5268" i="3" s="1"/>
  <c r="J5256" i="3"/>
  <c r="M5256" i="3" s="1"/>
  <c r="J5243" i="3"/>
  <c r="M5243" i="3" s="1"/>
  <c r="J5230" i="3"/>
  <c r="M5230" i="3" s="1"/>
  <c r="J5218" i="3"/>
  <c r="M5218" i="3" s="1"/>
  <c r="J5204" i="3"/>
  <c r="M5204" i="3" s="1"/>
  <c r="J5192" i="3"/>
  <c r="M5192" i="3" s="1"/>
  <c r="J5179" i="3"/>
  <c r="M5179" i="3" s="1"/>
  <c r="J5166" i="3"/>
  <c r="M5166" i="3" s="1"/>
  <c r="J5154" i="3"/>
  <c r="M5154" i="3" s="1"/>
  <c r="J5140" i="3"/>
  <c r="M5140" i="3" s="1"/>
  <c r="J5128" i="3"/>
  <c r="M5128" i="3" s="1"/>
  <c r="J5115" i="3"/>
  <c r="M5115" i="3" s="1"/>
  <c r="J5102" i="3"/>
  <c r="M5102" i="3" s="1"/>
  <c r="J5090" i="3"/>
  <c r="M5090" i="3" s="1"/>
  <c r="J5076" i="3"/>
  <c r="M5076" i="3" s="1"/>
  <c r="J5064" i="3"/>
  <c r="M5064" i="3" s="1"/>
  <c r="J5051" i="3"/>
  <c r="M5051" i="3" s="1"/>
  <c r="J5001" i="3"/>
  <c r="M5001" i="3" s="1"/>
  <c r="J4838" i="3"/>
  <c r="M4838" i="3" s="1"/>
  <c r="J5419" i="3"/>
  <c r="M5419" i="3" s="1"/>
  <c r="J5455" i="3"/>
  <c r="M5455" i="3" s="1"/>
  <c r="J5492" i="3"/>
  <c r="M5492" i="3" s="1"/>
  <c r="J5481" i="3"/>
  <c r="M5481" i="3" s="1"/>
  <c r="J5554" i="3"/>
  <c r="M5554" i="3" s="1"/>
  <c r="J5579" i="3"/>
  <c r="M5579" i="3" s="1"/>
  <c r="J5591" i="3"/>
  <c r="M5591" i="3" s="1"/>
  <c r="J5599" i="3"/>
  <c r="M5599" i="3" s="1"/>
  <c r="J5306" i="3"/>
  <c r="M5306" i="3" s="1"/>
  <c r="J5292" i="3"/>
  <c r="M5292" i="3" s="1"/>
  <c r="J5280" i="3"/>
  <c r="M5280" i="3" s="1"/>
  <c r="J5267" i="3"/>
  <c r="M5267" i="3" s="1"/>
  <c r="J5254" i="3"/>
  <c r="M5254" i="3" s="1"/>
  <c r="J5242" i="3"/>
  <c r="M5242" i="3" s="1"/>
  <c r="J5228" i="3"/>
  <c r="M5228" i="3" s="1"/>
  <c r="J5216" i="3"/>
  <c r="M5216" i="3" s="1"/>
  <c r="J5203" i="3"/>
  <c r="M5203" i="3" s="1"/>
  <c r="J5190" i="3"/>
  <c r="M5190" i="3" s="1"/>
  <c r="J5178" i="3"/>
  <c r="M5178" i="3" s="1"/>
  <c r="J5164" i="3"/>
  <c r="M5164" i="3" s="1"/>
  <c r="J5152" i="3"/>
  <c r="M5152" i="3" s="1"/>
  <c r="J5139" i="3"/>
  <c r="M5139" i="3" s="1"/>
  <c r="J5126" i="3"/>
  <c r="M5126" i="3" s="1"/>
  <c r="J5114" i="3"/>
  <c r="M5114" i="3" s="1"/>
  <c r="J5100" i="3"/>
  <c r="M5100" i="3" s="1"/>
  <c r="J5088" i="3"/>
  <c r="M5088" i="3" s="1"/>
  <c r="J5075" i="3"/>
  <c r="M5075" i="3" s="1"/>
  <c r="J5062" i="3"/>
  <c r="M5062" i="3" s="1"/>
  <c r="J5050" i="3"/>
  <c r="M5050" i="3" s="1"/>
  <c r="J4985" i="3"/>
  <c r="M4985" i="3" s="1"/>
  <c r="J4830" i="3"/>
  <c r="M4830" i="3" s="1"/>
  <c r="J5338" i="3"/>
  <c r="M5338" i="3" s="1"/>
  <c r="J5360" i="3"/>
  <c r="M5360" i="3" s="1"/>
  <c r="J5490" i="3"/>
  <c r="M5490" i="3" s="1"/>
  <c r="J5511" i="3"/>
  <c r="M5511" i="3" s="1"/>
  <c r="J5510" i="3"/>
  <c r="M5510" i="3" s="1"/>
  <c r="J5524" i="3"/>
  <c r="M5524" i="3" s="1"/>
  <c r="J5551" i="3"/>
  <c r="M5551" i="3" s="1"/>
  <c r="J5570" i="3"/>
  <c r="M5570" i="3" s="1"/>
  <c r="J5567" i="3"/>
  <c r="M5567" i="3" s="1"/>
  <c r="J5609" i="3"/>
  <c r="M5609" i="3" s="1"/>
  <c r="J5316" i="3"/>
  <c r="M5316" i="3" s="1"/>
  <c r="J5304" i="3"/>
  <c r="M5304" i="3" s="1"/>
  <c r="J5291" i="3"/>
  <c r="M5291" i="3" s="1"/>
  <c r="J5278" i="3"/>
  <c r="M5278" i="3" s="1"/>
  <c r="J5266" i="3"/>
  <c r="M5266" i="3" s="1"/>
  <c r="J5252" i="3"/>
  <c r="M5252" i="3" s="1"/>
  <c r="J5240" i="3"/>
  <c r="M5240" i="3" s="1"/>
  <c r="J5227" i="3"/>
  <c r="M5227" i="3" s="1"/>
  <c r="J5214" i="3"/>
  <c r="M5214" i="3" s="1"/>
  <c r="J5202" i="3"/>
  <c r="M5202" i="3" s="1"/>
  <c r="J5188" i="3"/>
  <c r="M5188" i="3" s="1"/>
  <c r="J5176" i="3"/>
  <c r="M5176" i="3" s="1"/>
  <c r="J5163" i="3"/>
  <c r="M5163" i="3" s="1"/>
  <c r="J5150" i="3"/>
  <c r="M5150" i="3" s="1"/>
  <c r="J5138" i="3"/>
  <c r="M5138" i="3" s="1"/>
  <c r="J5124" i="3"/>
  <c r="M5124" i="3" s="1"/>
  <c r="J5112" i="3"/>
  <c r="M5112" i="3" s="1"/>
  <c r="J5099" i="3"/>
  <c r="M5099" i="3" s="1"/>
  <c r="J5086" i="3"/>
  <c r="M5086" i="3" s="1"/>
  <c r="J5074" i="3"/>
  <c r="M5074" i="3" s="1"/>
  <c r="J5060" i="3"/>
  <c r="M5060" i="3" s="1"/>
  <c r="J5048" i="3"/>
  <c r="M5048" i="3" s="1"/>
  <c r="J5319" i="3"/>
  <c r="M5319" i="3" s="1"/>
  <c r="J4958" i="3"/>
  <c r="M4958" i="3" s="1"/>
  <c r="J4814" i="3"/>
  <c r="M4814" i="3" s="1"/>
  <c r="J5340" i="3"/>
  <c r="M5340" i="3" s="1"/>
  <c r="J5327" i="3"/>
  <c r="M5327" i="3" s="1"/>
  <c r="J5358" i="3"/>
  <c r="M5358" i="3" s="1"/>
  <c r="J5401" i="3"/>
  <c r="M5401" i="3" s="1"/>
  <c r="J5461" i="3"/>
  <c r="M5461" i="3" s="1"/>
  <c r="J5488" i="3"/>
  <c r="M5488" i="3" s="1"/>
  <c r="J5527" i="3"/>
  <c r="M5527" i="3" s="1"/>
  <c r="J5540" i="3"/>
  <c r="M5540" i="3" s="1"/>
  <c r="J5558" i="3"/>
  <c r="M5558" i="3" s="1"/>
  <c r="J5586" i="3"/>
  <c r="M5586" i="3" s="1"/>
  <c r="J5583" i="3"/>
  <c r="M5583" i="3" s="1"/>
  <c r="J5593" i="3"/>
  <c r="M5593" i="3" s="1"/>
  <c r="J5315" i="3"/>
  <c r="M5315" i="3" s="1"/>
  <c r="J5302" i="3"/>
  <c r="M5302" i="3" s="1"/>
  <c r="J5290" i="3"/>
  <c r="M5290" i="3" s="1"/>
  <c r="J5276" i="3"/>
  <c r="M5276" i="3" s="1"/>
  <c r="J5264" i="3"/>
  <c r="M5264" i="3" s="1"/>
  <c r="J5251" i="3"/>
  <c r="M5251" i="3" s="1"/>
  <c r="J5238" i="3"/>
  <c r="M5238" i="3" s="1"/>
  <c r="J5226" i="3"/>
  <c r="M5226" i="3" s="1"/>
  <c r="J5212" i="3"/>
  <c r="M5212" i="3" s="1"/>
  <c r="J5200" i="3"/>
  <c r="M5200" i="3" s="1"/>
  <c r="J5187" i="3"/>
  <c r="M5187" i="3" s="1"/>
  <c r="J5174" i="3"/>
  <c r="M5174" i="3" s="1"/>
  <c r="J5162" i="3"/>
  <c r="M5162" i="3" s="1"/>
  <c r="J5148" i="3"/>
  <c r="M5148" i="3" s="1"/>
  <c r="J5136" i="3"/>
  <c r="M5136" i="3" s="1"/>
  <c r="J5123" i="3"/>
  <c r="M5123" i="3" s="1"/>
  <c r="J5110" i="3"/>
  <c r="M5110" i="3" s="1"/>
  <c r="J5098" i="3"/>
  <c r="M5098" i="3" s="1"/>
  <c r="J5084" i="3"/>
  <c r="M5084" i="3" s="1"/>
  <c r="J5072" i="3"/>
  <c r="M5072" i="3" s="1"/>
  <c r="J5059" i="3"/>
  <c r="M5059" i="3" s="1"/>
  <c r="J5046" i="3"/>
  <c r="M5046" i="3" s="1"/>
  <c r="J4942" i="3"/>
  <c r="M4942" i="3" s="1"/>
  <c r="J4788" i="3"/>
  <c r="M4788" i="3" s="1"/>
  <c r="J5329" i="3"/>
  <c r="M5329" i="3" s="1"/>
  <c r="J5441" i="3"/>
  <c r="M5441" i="3" s="1"/>
  <c r="J5414" i="3"/>
  <c r="M5414" i="3" s="1"/>
  <c r="J5515" i="3"/>
  <c r="M5515" i="3" s="1"/>
  <c r="J5528" i="3"/>
  <c r="M5528" i="3" s="1"/>
  <c r="J5555" i="3"/>
  <c r="M5555" i="3" s="1"/>
  <c r="J5574" i="3"/>
  <c r="M5574" i="3" s="1"/>
  <c r="J5602" i="3"/>
  <c r="M5602" i="3" s="1"/>
  <c r="J5571" i="3"/>
  <c r="M5571" i="3" s="1"/>
  <c r="J5603" i="3"/>
  <c r="M5603" i="3" s="1"/>
  <c r="J5611" i="3"/>
  <c r="M5611" i="3" s="1"/>
  <c r="J5314" i="3"/>
  <c r="M5314" i="3" s="1"/>
  <c r="J5300" i="3"/>
  <c r="M5300" i="3" s="1"/>
  <c r="J5288" i="3"/>
  <c r="M5288" i="3" s="1"/>
  <c r="J5275" i="3"/>
  <c r="M5275" i="3" s="1"/>
  <c r="J5262" i="3"/>
  <c r="M5262" i="3" s="1"/>
  <c r="J5250" i="3"/>
  <c r="M5250" i="3" s="1"/>
  <c r="J5236" i="3"/>
  <c r="M5236" i="3" s="1"/>
  <c r="J5224" i="3"/>
  <c r="M5224" i="3" s="1"/>
  <c r="J5211" i="3"/>
  <c r="M5211" i="3" s="1"/>
  <c r="J5198" i="3"/>
  <c r="M5198" i="3" s="1"/>
  <c r="J5186" i="3"/>
  <c r="M5186" i="3" s="1"/>
  <c r="J5172" i="3"/>
  <c r="M5172" i="3" s="1"/>
  <c r="J5160" i="3"/>
  <c r="M5160" i="3" s="1"/>
  <c r="J5147" i="3"/>
  <c r="M5147" i="3" s="1"/>
  <c r="J5134" i="3"/>
  <c r="M5134" i="3" s="1"/>
  <c r="J5122" i="3"/>
  <c r="M5122" i="3" s="1"/>
  <c r="J5108" i="3"/>
  <c r="M5108" i="3" s="1"/>
  <c r="J5096" i="3"/>
  <c r="M5096" i="3" s="1"/>
  <c r="J5083" i="3"/>
  <c r="M5083" i="3" s="1"/>
  <c r="J5070" i="3"/>
  <c r="M5070" i="3" s="1"/>
  <c r="J5058" i="3"/>
  <c r="M5058" i="3" s="1"/>
  <c r="J5044" i="3"/>
  <c r="M5044" i="3" s="1"/>
  <c r="J5476" i="3"/>
  <c r="M5476" i="3" s="1"/>
  <c r="J4900" i="3"/>
  <c r="M4900" i="3" s="1"/>
  <c r="J4756" i="3"/>
  <c r="M4756" i="3" s="1"/>
  <c r="J5351" i="3"/>
  <c r="M5351" i="3" s="1"/>
  <c r="J5389" i="3"/>
  <c r="M5389" i="3" s="1"/>
  <c r="J5427" i="3"/>
  <c r="M5427" i="3" s="1"/>
  <c r="J5420" i="3"/>
  <c r="M5420" i="3" s="1"/>
  <c r="J5454" i="3"/>
  <c r="M5454" i="3" s="1"/>
  <c r="J5447" i="3"/>
  <c r="M5447" i="3" s="1"/>
  <c r="J5469" i="3"/>
  <c r="M5469" i="3" s="1"/>
  <c r="J5519" i="3"/>
  <c r="M5519" i="3" s="1"/>
  <c r="J5518" i="3"/>
  <c r="M5518" i="3" s="1"/>
  <c r="J5532" i="3"/>
  <c r="M5532" i="3" s="1"/>
  <c r="J5541" i="3"/>
  <c r="M5541" i="3" s="1"/>
  <c r="J5578" i="3"/>
  <c r="M5578" i="3" s="1"/>
  <c r="J5606" i="3"/>
  <c r="M5606" i="3" s="1"/>
  <c r="J5310" i="3"/>
  <c r="M5310" i="3" s="1"/>
  <c r="J5298" i="3"/>
  <c r="M5298" i="3" s="1"/>
  <c r="J5284" i="3"/>
  <c r="M5284" i="3" s="1"/>
  <c r="J5272" i="3"/>
  <c r="M5272" i="3" s="1"/>
  <c r="J5259" i="3"/>
  <c r="M5259" i="3" s="1"/>
  <c r="J5246" i="3"/>
  <c r="M5246" i="3" s="1"/>
  <c r="J5234" i="3"/>
  <c r="M5234" i="3" s="1"/>
  <c r="J5220" i="3"/>
  <c r="M5220" i="3" s="1"/>
  <c r="J5208" i="3"/>
  <c r="M5208" i="3" s="1"/>
  <c r="J5195" i="3"/>
  <c r="M5195" i="3" s="1"/>
  <c r="J5182" i="3"/>
  <c r="M5182" i="3" s="1"/>
  <c r="J5170" i="3"/>
  <c r="M5170" i="3" s="1"/>
  <c r="J5156" i="3"/>
  <c r="M5156" i="3" s="1"/>
  <c r="J5144" i="3"/>
  <c r="M5144" i="3" s="1"/>
  <c r="J5131" i="3"/>
  <c r="M5131" i="3" s="1"/>
  <c r="J5118" i="3"/>
  <c r="M5118" i="3" s="1"/>
  <c r="J5106" i="3"/>
  <c r="M5106" i="3" s="1"/>
  <c r="J5092" i="3"/>
  <c r="M5092" i="3" s="1"/>
  <c r="J5080" i="3"/>
  <c r="M5080" i="3" s="1"/>
  <c r="J5067" i="3"/>
  <c r="M5067" i="3" s="1"/>
  <c r="J5054" i="3"/>
  <c r="M5054" i="3" s="1"/>
  <c r="J5318" i="3"/>
  <c r="M5318" i="3" s="1"/>
  <c r="J5618" i="3"/>
  <c r="M5618" i="3" s="1"/>
  <c r="J4881" i="3"/>
  <c r="M4881" i="3" s="1"/>
  <c r="J4737" i="3"/>
  <c r="M4737" i="3" s="1"/>
  <c r="J5384" i="3"/>
  <c r="M5384" i="3" s="1"/>
  <c r="J5471" i="3"/>
  <c r="M5471" i="3" s="1"/>
  <c r="J5502" i="3"/>
  <c r="M5502" i="3" s="1"/>
  <c r="J5548" i="3"/>
  <c r="M5548" i="3" s="1"/>
  <c r="J5594" i="3"/>
  <c r="M5594" i="3" s="1"/>
  <c r="J5308" i="3"/>
  <c r="M5308" i="3" s="1"/>
  <c r="J5296" i="3"/>
  <c r="M5296" i="3" s="1"/>
  <c r="J5283" i="3"/>
  <c r="M5283" i="3" s="1"/>
  <c r="J5270" i="3"/>
  <c r="M5270" i="3" s="1"/>
  <c r="J5258" i="3"/>
  <c r="M5258" i="3" s="1"/>
  <c r="J5244" i="3"/>
  <c r="M5244" i="3" s="1"/>
  <c r="J5232" i="3"/>
  <c r="M5232" i="3" s="1"/>
  <c r="J5219" i="3"/>
  <c r="M5219" i="3" s="1"/>
  <c r="J5206" i="3"/>
  <c r="M5206" i="3" s="1"/>
  <c r="J5194" i="3"/>
  <c r="M5194" i="3" s="1"/>
  <c r="J5180" i="3"/>
  <c r="M5180" i="3" s="1"/>
  <c r="J5168" i="3"/>
  <c r="M5168" i="3" s="1"/>
  <c r="J5155" i="3"/>
  <c r="M5155" i="3" s="1"/>
  <c r="J5142" i="3"/>
  <c r="M5142" i="3" s="1"/>
  <c r="J5130" i="3"/>
  <c r="M5130" i="3" s="1"/>
  <c r="J5116" i="3"/>
  <c r="M5116" i="3" s="1"/>
  <c r="J5104" i="3"/>
  <c r="M5104" i="3" s="1"/>
  <c r="J5091" i="3"/>
  <c r="M5091" i="3" s="1"/>
  <c r="J5078" i="3"/>
  <c r="M5078" i="3" s="1"/>
  <c r="J5066" i="3"/>
  <c r="M5066" i="3" s="1"/>
  <c r="J5052" i="3"/>
  <c r="M5052" i="3" s="1"/>
  <c r="J4924" i="3"/>
  <c r="M4924" i="3" s="1"/>
  <c r="J5503" i="3"/>
  <c r="M5503" i="3" s="1"/>
  <c r="J5312" i="3"/>
  <c r="M5312" i="3" s="1"/>
  <c r="J5210" i="3"/>
  <c r="M5210" i="3" s="1"/>
  <c r="J5107" i="3"/>
  <c r="M5107" i="3" s="1"/>
  <c r="J5333" i="3"/>
  <c r="M5333" i="3" s="1"/>
  <c r="J5620" i="3"/>
  <c r="M5620" i="3" s="1"/>
  <c r="J5146" i="3"/>
  <c r="M5146" i="3" s="1"/>
  <c r="J4772" i="3"/>
  <c r="M4772" i="3" s="1"/>
  <c r="J5346" i="3"/>
  <c r="M5346" i="3" s="1"/>
  <c r="J5590" i="3"/>
  <c r="M5590" i="3" s="1"/>
  <c r="J5299" i="3"/>
  <c r="M5299" i="3" s="1"/>
  <c r="J5196" i="3"/>
  <c r="M5196" i="3" s="1"/>
  <c r="J5094" i="3"/>
  <c r="M5094" i="3" s="1"/>
  <c r="J5544" i="3"/>
  <c r="M5544" i="3" s="1"/>
  <c r="J5248" i="3"/>
  <c r="M5248" i="3" s="1"/>
  <c r="J5418" i="3"/>
  <c r="M5418" i="3" s="1"/>
  <c r="J5286" i="3"/>
  <c r="M5286" i="3" s="1"/>
  <c r="J5184" i="3"/>
  <c r="M5184" i="3" s="1"/>
  <c r="J5082" i="3"/>
  <c r="M5082" i="3" s="1"/>
  <c r="J5335" i="3"/>
  <c r="M5335" i="3" s="1"/>
  <c r="J5274" i="3"/>
  <c r="M5274" i="3" s="1"/>
  <c r="J5171" i="3"/>
  <c r="M5171" i="3" s="1"/>
  <c r="J5068" i="3"/>
  <c r="M5068" i="3" s="1"/>
  <c r="J5352" i="3"/>
  <c r="M5352" i="3" s="1"/>
  <c r="J5260" i="3"/>
  <c r="M5260" i="3" s="1"/>
  <c r="J5158" i="3"/>
  <c r="M5158" i="3" s="1"/>
  <c r="J5056" i="3"/>
  <c r="M5056" i="3" s="1"/>
  <c r="J5317" i="3"/>
  <c r="M5317" i="3" s="1"/>
  <c r="J5495" i="3"/>
  <c r="M5495" i="3" s="1"/>
  <c r="J5595" i="3"/>
  <c r="M5595" i="3" s="1"/>
  <c r="J5235" i="3"/>
  <c r="M5235" i="3" s="1"/>
  <c r="J5132" i="3"/>
  <c r="M5132" i="3" s="1"/>
  <c r="J5388" i="3"/>
  <c r="M5388" i="3" s="1"/>
  <c r="J5531" i="3"/>
  <c r="M5531" i="3" s="1"/>
  <c r="J5562" i="3"/>
  <c r="M5562" i="3" s="1"/>
  <c r="J5222" i="3"/>
  <c r="M5222" i="3" s="1"/>
  <c r="J5120" i="3"/>
  <c r="M5120" i="3" s="1"/>
  <c r="J5331" i="3"/>
  <c r="M5331" i="3" s="1"/>
  <c r="J5619" i="3"/>
  <c r="M5619" i="3" s="1"/>
  <c r="J5587" i="3"/>
  <c r="M5587" i="3" s="1"/>
  <c r="K5107" i="3"/>
  <c r="N5107" i="3" s="1"/>
  <c r="K5099" i="3"/>
  <c r="N5099" i="3" s="1"/>
  <c r="K5091" i="3"/>
  <c r="N5091" i="3" s="1"/>
  <c r="K5083" i="3"/>
  <c r="N5083" i="3" s="1"/>
  <c r="K5075" i="3"/>
  <c r="N5075" i="3" s="1"/>
  <c r="K5067" i="3"/>
  <c r="N5067" i="3" s="1"/>
  <c r="K5059" i="3"/>
  <c r="N5059" i="3" s="1"/>
  <c r="K5051" i="3"/>
  <c r="N5051" i="3" s="1"/>
  <c r="K5043" i="3"/>
  <c r="N5043" i="3" s="1"/>
  <c r="K5035" i="3"/>
  <c r="N5035" i="3" s="1"/>
  <c r="K5027" i="3"/>
  <c r="N5027" i="3" s="1"/>
  <c r="K5019" i="3"/>
  <c r="N5019" i="3" s="1"/>
  <c r="K5011" i="3"/>
  <c r="N5011" i="3" s="1"/>
  <c r="K5003" i="3"/>
  <c r="N5003" i="3" s="1"/>
  <c r="K4995" i="3"/>
  <c r="N4995" i="3" s="1"/>
  <c r="K4987" i="3"/>
  <c r="N4987" i="3" s="1"/>
  <c r="K4979" i="3"/>
  <c r="N4979" i="3" s="1"/>
  <c r="K4971" i="3"/>
  <c r="N4971" i="3" s="1"/>
  <c r="K4963" i="3"/>
  <c r="N4963" i="3" s="1"/>
  <c r="K4955" i="3"/>
  <c r="N4955" i="3" s="1"/>
  <c r="K4947" i="3"/>
  <c r="N4947" i="3" s="1"/>
  <c r="K4939" i="3"/>
  <c r="N4939" i="3" s="1"/>
  <c r="K4931" i="3"/>
  <c r="N4931" i="3" s="1"/>
  <c r="K4923" i="3"/>
  <c r="N4923" i="3" s="1"/>
  <c r="K4915" i="3"/>
  <c r="N4915" i="3" s="1"/>
  <c r="K4907" i="3"/>
  <c r="N4907" i="3" s="1"/>
  <c r="K4899" i="3"/>
  <c r="N4899" i="3" s="1"/>
  <c r="K4891" i="3"/>
  <c r="N4891" i="3" s="1"/>
  <c r="K4883" i="3"/>
  <c r="N4883" i="3" s="1"/>
  <c r="K4875" i="3"/>
  <c r="N4875" i="3" s="1"/>
  <c r="K4867" i="3"/>
  <c r="N4867" i="3" s="1"/>
  <c r="K4859" i="3"/>
  <c r="N4859" i="3" s="1"/>
  <c r="K4851" i="3"/>
  <c r="N4851" i="3" s="1"/>
  <c r="K4843" i="3"/>
  <c r="N4843" i="3" s="1"/>
  <c r="K4835" i="3"/>
  <c r="N4835" i="3" s="1"/>
  <c r="K4827" i="3"/>
  <c r="N4827" i="3" s="1"/>
  <c r="K4819" i="3"/>
  <c r="N4819" i="3" s="1"/>
  <c r="K4811" i="3"/>
  <c r="N4811" i="3" s="1"/>
  <c r="K4803" i="3"/>
  <c r="N4803" i="3" s="1"/>
  <c r="K4795" i="3"/>
  <c r="N4795" i="3" s="1"/>
  <c r="K4787" i="3"/>
  <c r="N4787" i="3" s="1"/>
  <c r="K4779" i="3"/>
  <c r="N4779" i="3" s="1"/>
  <c r="K4771" i="3"/>
  <c r="N4771" i="3" s="1"/>
  <c r="K4763" i="3"/>
  <c r="N4763" i="3" s="1"/>
  <c r="K5106" i="3"/>
  <c r="N5106" i="3" s="1"/>
  <c r="K5098" i="3"/>
  <c r="N5098" i="3" s="1"/>
  <c r="K5090" i="3"/>
  <c r="N5090" i="3" s="1"/>
  <c r="K5082" i="3"/>
  <c r="N5082" i="3" s="1"/>
  <c r="K5074" i="3"/>
  <c r="N5074" i="3" s="1"/>
  <c r="K5066" i="3"/>
  <c r="N5066" i="3" s="1"/>
  <c r="K5058" i="3"/>
  <c r="N5058" i="3" s="1"/>
  <c r="K5050" i="3"/>
  <c r="N5050" i="3" s="1"/>
  <c r="K5042" i="3"/>
  <c r="N5042" i="3" s="1"/>
  <c r="K5034" i="3"/>
  <c r="N5034" i="3" s="1"/>
  <c r="K5026" i="3"/>
  <c r="N5026" i="3" s="1"/>
  <c r="K5018" i="3"/>
  <c r="N5018" i="3" s="1"/>
  <c r="K5010" i="3"/>
  <c r="N5010" i="3" s="1"/>
  <c r="K5002" i="3"/>
  <c r="N5002" i="3" s="1"/>
  <c r="K4994" i="3"/>
  <c r="N4994" i="3" s="1"/>
  <c r="K4986" i="3"/>
  <c r="N4986" i="3" s="1"/>
  <c r="K4978" i="3"/>
  <c r="N4978" i="3" s="1"/>
  <c r="K4970" i="3"/>
  <c r="N4970" i="3" s="1"/>
  <c r="K4962" i="3"/>
  <c r="N4962" i="3" s="1"/>
  <c r="K4954" i="3"/>
  <c r="N4954" i="3" s="1"/>
  <c r="K4946" i="3"/>
  <c r="N4946" i="3" s="1"/>
  <c r="K4938" i="3"/>
  <c r="N4938" i="3" s="1"/>
  <c r="K4930" i="3"/>
  <c r="N4930" i="3" s="1"/>
  <c r="K4922" i="3"/>
  <c r="N4922" i="3" s="1"/>
  <c r="K4914" i="3"/>
  <c r="N4914" i="3" s="1"/>
  <c r="K4906" i="3"/>
  <c r="N4906" i="3" s="1"/>
  <c r="K4898" i="3"/>
  <c r="N4898" i="3" s="1"/>
  <c r="K4890" i="3"/>
  <c r="N4890" i="3" s="1"/>
  <c r="K4882" i="3"/>
  <c r="N4882" i="3" s="1"/>
  <c r="K4874" i="3"/>
  <c r="N4874" i="3" s="1"/>
  <c r="K4866" i="3"/>
  <c r="N4866" i="3" s="1"/>
  <c r="K4858" i="3"/>
  <c r="N4858" i="3" s="1"/>
  <c r="K4850" i="3"/>
  <c r="N4850" i="3" s="1"/>
  <c r="K4842" i="3"/>
  <c r="N4842" i="3" s="1"/>
  <c r="K4834" i="3"/>
  <c r="N4834" i="3" s="1"/>
  <c r="K4826" i="3"/>
  <c r="N4826" i="3" s="1"/>
  <c r="K4818" i="3"/>
  <c r="N4818" i="3" s="1"/>
  <c r="K4810" i="3"/>
  <c r="N4810" i="3" s="1"/>
  <c r="K4802" i="3"/>
  <c r="N4802" i="3" s="1"/>
  <c r="K4794" i="3"/>
  <c r="N4794" i="3" s="1"/>
  <c r="K4786" i="3"/>
  <c r="N4786" i="3" s="1"/>
  <c r="K4778" i="3"/>
  <c r="N4778" i="3" s="1"/>
  <c r="K4770" i="3"/>
  <c r="N4770" i="3" s="1"/>
  <c r="K4762" i="3"/>
  <c r="N4762" i="3" s="1"/>
  <c r="K4754" i="3"/>
  <c r="N4754" i="3" s="1"/>
  <c r="K4746" i="3"/>
  <c r="N4746" i="3" s="1"/>
  <c r="K4738" i="3"/>
  <c r="N4738" i="3" s="1"/>
  <c r="K5104" i="3"/>
  <c r="N5104" i="3" s="1"/>
  <c r="K5096" i="3"/>
  <c r="N5096" i="3" s="1"/>
  <c r="K5088" i="3"/>
  <c r="N5088" i="3" s="1"/>
  <c r="K5080" i="3"/>
  <c r="N5080" i="3" s="1"/>
  <c r="K5072" i="3"/>
  <c r="N5072" i="3" s="1"/>
  <c r="K5064" i="3"/>
  <c r="N5064" i="3" s="1"/>
  <c r="K5056" i="3"/>
  <c r="N5056" i="3" s="1"/>
  <c r="K5048" i="3"/>
  <c r="N5048" i="3" s="1"/>
  <c r="K5040" i="3"/>
  <c r="N5040" i="3" s="1"/>
  <c r="K5032" i="3"/>
  <c r="N5032" i="3" s="1"/>
  <c r="K5024" i="3"/>
  <c r="N5024" i="3" s="1"/>
  <c r="K5016" i="3"/>
  <c r="N5016" i="3" s="1"/>
  <c r="K5109" i="3"/>
  <c r="N5109" i="3" s="1"/>
  <c r="K5101" i="3"/>
  <c r="N5101" i="3" s="1"/>
  <c r="K5093" i="3"/>
  <c r="N5093" i="3" s="1"/>
  <c r="K5085" i="3"/>
  <c r="N5085" i="3" s="1"/>
  <c r="K5077" i="3"/>
  <c r="N5077" i="3" s="1"/>
  <c r="K5069" i="3"/>
  <c r="N5069" i="3" s="1"/>
  <c r="K5061" i="3"/>
  <c r="N5061" i="3" s="1"/>
  <c r="K5053" i="3"/>
  <c r="N5053" i="3" s="1"/>
  <c r="K5045" i="3"/>
  <c r="N5045" i="3" s="1"/>
  <c r="K5037" i="3"/>
  <c r="N5037" i="3" s="1"/>
  <c r="K5029" i="3"/>
  <c r="N5029" i="3" s="1"/>
  <c r="K5021" i="3"/>
  <c r="N5021" i="3" s="1"/>
  <c r="K5013" i="3"/>
  <c r="N5013" i="3" s="1"/>
  <c r="K5005" i="3"/>
  <c r="N5005" i="3" s="1"/>
  <c r="K4997" i="3"/>
  <c r="N4997" i="3" s="1"/>
  <c r="K4989" i="3"/>
  <c r="N4989" i="3" s="1"/>
  <c r="K4981" i="3"/>
  <c r="N4981" i="3" s="1"/>
  <c r="K4973" i="3"/>
  <c r="N4973" i="3" s="1"/>
  <c r="K4965" i="3"/>
  <c r="N4965" i="3" s="1"/>
  <c r="K4957" i="3"/>
  <c r="N4957" i="3" s="1"/>
  <c r="K4949" i="3"/>
  <c r="N4949" i="3" s="1"/>
  <c r="K4941" i="3"/>
  <c r="N4941" i="3" s="1"/>
  <c r="K4933" i="3"/>
  <c r="N4933" i="3" s="1"/>
  <c r="K4925" i="3"/>
  <c r="N4925" i="3" s="1"/>
  <c r="K4917" i="3"/>
  <c r="N4917" i="3" s="1"/>
  <c r="K4909" i="3"/>
  <c r="N4909" i="3" s="1"/>
  <c r="K4901" i="3"/>
  <c r="N4901" i="3" s="1"/>
  <c r="K4893" i="3"/>
  <c r="N4893" i="3" s="1"/>
  <c r="K4885" i="3"/>
  <c r="N4885" i="3" s="1"/>
  <c r="K4877" i="3"/>
  <c r="N4877" i="3" s="1"/>
  <c r="K4869" i="3"/>
  <c r="N4869" i="3" s="1"/>
  <c r="K4861" i="3"/>
  <c r="N4861" i="3" s="1"/>
  <c r="K4853" i="3"/>
  <c r="N4853" i="3" s="1"/>
  <c r="K4845" i="3"/>
  <c r="N4845" i="3" s="1"/>
  <c r="K4837" i="3"/>
  <c r="N4837" i="3" s="1"/>
  <c r="K4829" i="3"/>
  <c r="N4829" i="3" s="1"/>
  <c r="K4821" i="3"/>
  <c r="N4821" i="3" s="1"/>
  <c r="K4813" i="3"/>
  <c r="N4813" i="3" s="1"/>
  <c r="K4805" i="3"/>
  <c r="N4805" i="3" s="1"/>
  <c r="K4797" i="3"/>
  <c r="N4797" i="3" s="1"/>
  <c r="K4789" i="3"/>
  <c r="N4789" i="3" s="1"/>
  <c r="K4781" i="3"/>
  <c r="N4781" i="3" s="1"/>
  <c r="K4773" i="3"/>
  <c r="N4773" i="3" s="1"/>
  <c r="K4765" i="3"/>
  <c r="N4765" i="3" s="1"/>
  <c r="K4757" i="3"/>
  <c r="N4757" i="3" s="1"/>
  <c r="K4749" i="3"/>
  <c r="N4749" i="3" s="1"/>
  <c r="K4741" i="3"/>
  <c r="N4741" i="3" s="1"/>
  <c r="K5108" i="3"/>
  <c r="N5108" i="3" s="1"/>
  <c r="K5092" i="3"/>
  <c r="N5092" i="3" s="1"/>
  <c r="K5076" i="3"/>
  <c r="N5076" i="3" s="1"/>
  <c r="K5060" i="3"/>
  <c r="N5060" i="3" s="1"/>
  <c r="K5044" i="3"/>
  <c r="N5044" i="3" s="1"/>
  <c r="K5028" i="3"/>
  <c r="N5028" i="3" s="1"/>
  <c r="K5012" i="3"/>
  <c r="N5012" i="3" s="1"/>
  <c r="K4999" i="3"/>
  <c r="N4999" i="3" s="1"/>
  <c r="K4985" i="3"/>
  <c r="N4985" i="3" s="1"/>
  <c r="K4974" i="3"/>
  <c r="N4974" i="3" s="1"/>
  <c r="K4960" i="3"/>
  <c r="N4960" i="3" s="1"/>
  <c r="K4948" i="3"/>
  <c r="N4948" i="3" s="1"/>
  <c r="K4935" i="3"/>
  <c r="N4935" i="3" s="1"/>
  <c r="K4921" i="3"/>
  <c r="N4921" i="3" s="1"/>
  <c r="K4910" i="3"/>
  <c r="N4910" i="3" s="1"/>
  <c r="K4896" i="3"/>
  <c r="N4896" i="3" s="1"/>
  <c r="K4884" i="3"/>
  <c r="N4884" i="3" s="1"/>
  <c r="K4871" i="3"/>
  <c r="N4871" i="3" s="1"/>
  <c r="K4857" i="3"/>
  <c r="N4857" i="3" s="1"/>
  <c r="K4846" i="3"/>
  <c r="N4846" i="3" s="1"/>
  <c r="K4832" i="3"/>
  <c r="N4832" i="3" s="1"/>
  <c r="K4820" i="3"/>
  <c r="N4820" i="3" s="1"/>
  <c r="K4807" i="3"/>
  <c r="N4807" i="3" s="1"/>
  <c r="K4793" i="3"/>
  <c r="N4793" i="3" s="1"/>
  <c r="K4782" i="3"/>
  <c r="N4782" i="3" s="1"/>
  <c r="K4768" i="3"/>
  <c r="N4768" i="3" s="1"/>
  <c r="K4756" i="3"/>
  <c r="N4756" i="3" s="1"/>
  <c r="K4745" i="3"/>
  <c r="N4745" i="3" s="1"/>
  <c r="K4735" i="3"/>
  <c r="N4735" i="3" s="1"/>
  <c r="K5105" i="3"/>
  <c r="N5105" i="3" s="1"/>
  <c r="K5089" i="3"/>
  <c r="N5089" i="3" s="1"/>
  <c r="K5073" i="3"/>
  <c r="N5073" i="3" s="1"/>
  <c r="K5057" i="3"/>
  <c r="N5057" i="3" s="1"/>
  <c r="K5041" i="3"/>
  <c r="N5041" i="3" s="1"/>
  <c r="K5025" i="3"/>
  <c r="N5025" i="3" s="1"/>
  <c r="K5009" i="3"/>
  <c r="N5009" i="3" s="1"/>
  <c r="K4998" i="3"/>
  <c r="N4998" i="3" s="1"/>
  <c r="K4984" i="3"/>
  <c r="N4984" i="3" s="1"/>
  <c r="K4972" i="3"/>
  <c r="N4972" i="3" s="1"/>
  <c r="K4959" i="3"/>
  <c r="N4959" i="3" s="1"/>
  <c r="K4945" i="3"/>
  <c r="N4945" i="3" s="1"/>
  <c r="K4934" i="3"/>
  <c r="N4934" i="3" s="1"/>
  <c r="K4920" i="3"/>
  <c r="N4920" i="3" s="1"/>
  <c r="K4908" i="3"/>
  <c r="N4908" i="3" s="1"/>
  <c r="K4895" i="3"/>
  <c r="N4895" i="3" s="1"/>
  <c r="K4881" i="3"/>
  <c r="N4881" i="3" s="1"/>
  <c r="K4870" i="3"/>
  <c r="N4870" i="3" s="1"/>
  <c r="K4856" i="3"/>
  <c r="N4856" i="3" s="1"/>
  <c r="K4844" i="3"/>
  <c r="N4844" i="3" s="1"/>
  <c r="K4831" i="3"/>
  <c r="N4831" i="3" s="1"/>
  <c r="K4817" i="3"/>
  <c r="N4817" i="3" s="1"/>
  <c r="K4806" i="3"/>
  <c r="N4806" i="3" s="1"/>
  <c r="K4792" i="3"/>
  <c r="N4792" i="3" s="1"/>
  <c r="K4780" i="3"/>
  <c r="N4780" i="3" s="1"/>
  <c r="K4767" i="3"/>
  <c r="N4767" i="3" s="1"/>
  <c r="K4755" i="3"/>
  <c r="N4755" i="3" s="1"/>
  <c r="K4744" i="3"/>
  <c r="N4744" i="3" s="1"/>
  <c r="K4734" i="3"/>
  <c r="N4734" i="3" s="1"/>
  <c r="K5103" i="3"/>
  <c r="N5103" i="3" s="1"/>
  <c r="K5087" i="3"/>
  <c r="N5087" i="3" s="1"/>
  <c r="K5071" i="3"/>
  <c r="N5071" i="3" s="1"/>
  <c r="K5055" i="3"/>
  <c r="N5055" i="3" s="1"/>
  <c r="K5039" i="3"/>
  <c r="N5039" i="3" s="1"/>
  <c r="K5023" i="3"/>
  <c r="N5023" i="3" s="1"/>
  <c r="K5008" i="3"/>
  <c r="N5008" i="3" s="1"/>
  <c r="K4996" i="3"/>
  <c r="N4996" i="3" s="1"/>
  <c r="K4983" i="3"/>
  <c r="N4983" i="3" s="1"/>
  <c r="K4969" i="3"/>
  <c r="N4969" i="3" s="1"/>
  <c r="K4958" i="3"/>
  <c r="N4958" i="3" s="1"/>
  <c r="K4944" i="3"/>
  <c r="N4944" i="3" s="1"/>
  <c r="K4932" i="3"/>
  <c r="N4932" i="3" s="1"/>
  <c r="K4919" i="3"/>
  <c r="N4919" i="3" s="1"/>
  <c r="K4905" i="3"/>
  <c r="N4905" i="3" s="1"/>
  <c r="K4894" i="3"/>
  <c r="N4894" i="3" s="1"/>
  <c r="K4880" i="3"/>
  <c r="N4880" i="3" s="1"/>
  <c r="K4868" i="3"/>
  <c r="N4868" i="3" s="1"/>
  <c r="K4855" i="3"/>
  <c r="N4855" i="3" s="1"/>
  <c r="K4841" i="3"/>
  <c r="N4841" i="3" s="1"/>
  <c r="K4830" i="3"/>
  <c r="N4830" i="3" s="1"/>
  <c r="K4816" i="3"/>
  <c r="N4816" i="3" s="1"/>
  <c r="K4804" i="3"/>
  <c r="N4804" i="3" s="1"/>
  <c r="K4791" i="3"/>
  <c r="N4791" i="3" s="1"/>
  <c r="K4777" i="3"/>
  <c r="N4777" i="3" s="1"/>
  <c r="K4766" i="3"/>
  <c r="N4766" i="3" s="1"/>
  <c r="K4753" i="3"/>
  <c r="N4753" i="3" s="1"/>
  <c r="K4743" i="3"/>
  <c r="N4743" i="3" s="1"/>
  <c r="K5335" i="3"/>
  <c r="N5335" i="3" s="1"/>
  <c r="K5325" i="3"/>
  <c r="N5325" i="3" s="1"/>
  <c r="K5357" i="3"/>
  <c r="N5357" i="3" s="1"/>
  <c r="K5366" i="3"/>
  <c r="N5366" i="3" s="1"/>
  <c r="K5350" i="3"/>
  <c r="N5350" i="3" s="1"/>
  <c r="K5369" i="3"/>
  <c r="N5369" i="3" s="1"/>
  <c r="K5385" i="3"/>
  <c r="N5385" i="3" s="1"/>
  <c r="K5401" i="3"/>
  <c r="N5401" i="3" s="1"/>
  <c r="K5396" i="3"/>
  <c r="N5396" i="3" s="1"/>
  <c r="K5380" i="3"/>
  <c r="N5380" i="3" s="1"/>
  <c r="K5468" i="3"/>
  <c r="N5468" i="3" s="1"/>
  <c r="K5423" i="3"/>
  <c r="N5423" i="3" s="1"/>
  <c r="K5426" i="3"/>
  <c r="N5426" i="3" s="1"/>
  <c r="K5452" i="3"/>
  <c r="N5452" i="3" s="1"/>
  <c r="K5433" i="3"/>
  <c r="N5433" i="3" s="1"/>
  <c r="K5448" i="3"/>
  <c r="N5448" i="3" s="1"/>
  <c r="K5461" i="3"/>
  <c r="N5461" i="3" s="1"/>
  <c r="K5487" i="3"/>
  <c r="N5487" i="3" s="1"/>
  <c r="K5488" i="3"/>
  <c r="N5488" i="3" s="1"/>
  <c r="K5102" i="3"/>
  <c r="N5102" i="3" s="1"/>
  <c r="K5086" i="3"/>
  <c r="N5086" i="3" s="1"/>
  <c r="K5070" i="3"/>
  <c r="N5070" i="3" s="1"/>
  <c r="K5054" i="3"/>
  <c r="N5054" i="3" s="1"/>
  <c r="K5038" i="3"/>
  <c r="N5038" i="3" s="1"/>
  <c r="K5022" i="3"/>
  <c r="N5022" i="3" s="1"/>
  <c r="K5007" i="3"/>
  <c r="N5007" i="3" s="1"/>
  <c r="K4993" i="3"/>
  <c r="N4993" i="3" s="1"/>
  <c r="K4982" i="3"/>
  <c r="N4982" i="3" s="1"/>
  <c r="K4968" i="3"/>
  <c r="N4968" i="3" s="1"/>
  <c r="K4956" i="3"/>
  <c r="N4956" i="3" s="1"/>
  <c r="K4943" i="3"/>
  <c r="N4943" i="3" s="1"/>
  <c r="K4929" i="3"/>
  <c r="N4929" i="3" s="1"/>
  <c r="K4918" i="3"/>
  <c r="N4918" i="3" s="1"/>
  <c r="K4904" i="3"/>
  <c r="N4904" i="3" s="1"/>
  <c r="K4892" i="3"/>
  <c r="N4892" i="3" s="1"/>
  <c r="K4879" i="3"/>
  <c r="N4879" i="3" s="1"/>
  <c r="K4865" i="3"/>
  <c r="N4865" i="3" s="1"/>
  <c r="K4854" i="3"/>
  <c r="N4854" i="3" s="1"/>
  <c r="K4840" i="3"/>
  <c r="N4840" i="3" s="1"/>
  <c r="K4828" i="3"/>
  <c r="N4828" i="3" s="1"/>
  <c r="K4815" i="3"/>
  <c r="N4815" i="3" s="1"/>
  <c r="K4801" i="3"/>
  <c r="N4801" i="3" s="1"/>
  <c r="K4790" i="3"/>
  <c r="N4790" i="3" s="1"/>
  <c r="K4776" i="3"/>
  <c r="N4776" i="3" s="1"/>
  <c r="K4764" i="3"/>
  <c r="N4764" i="3" s="1"/>
  <c r="K4752" i="3"/>
  <c r="N4752" i="3" s="1"/>
  <c r="K4742" i="3"/>
  <c r="N4742" i="3" s="1"/>
  <c r="K5326" i="3"/>
  <c r="N5326" i="3" s="1"/>
  <c r="K5336" i="3"/>
  <c r="N5336" i="3" s="1"/>
  <c r="K5345" i="3"/>
  <c r="N5345" i="3" s="1"/>
  <c r="K5347" i="3"/>
  <c r="N5347" i="3" s="1"/>
  <c r="K5363" i="3"/>
  <c r="N5363" i="3" s="1"/>
  <c r="K5376" i="3"/>
  <c r="N5376" i="3" s="1"/>
  <c r="K5360" i="3"/>
  <c r="N5360" i="3" s="1"/>
  <c r="K5375" i="3"/>
  <c r="N5375" i="3" s="1"/>
  <c r="K5391" i="3"/>
  <c r="N5391" i="3" s="1"/>
  <c r="K5407" i="3"/>
  <c r="N5407" i="3" s="1"/>
  <c r="K5406" i="3"/>
  <c r="N5406" i="3" s="1"/>
  <c r="K5390" i="3"/>
  <c r="N5390" i="3" s="1"/>
  <c r="K5458" i="3"/>
  <c r="N5458" i="3" s="1"/>
  <c r="K5474" i="3"/>
  <c r="N5474" i="3" s="1"/>
  <c r="K5443" i="3"/>
  <c r="N5443" i="3" s="1"/>
  <c r="K5417" i="3"/>
  <c r="N5417" i="3" s="1"/>
  <c r="K5416" i="3"/>
  <c r="N5416" i="3" s="1"/>
  <c r="K5432" i="3"/>
  <c r="N5432" i="3" s="1"/>
  <c r="K5439" i="3"/>
  <c r="N5439" i="3" s="1"/>
  <c r="K5451" i="3"/>
  <c r="N5451" i="3" s="1"/>
  <c r="K5095" i="3"/>
  <c r="N5095" i="3" s="1"/>
  <c r="K5079" i="3"/>
  <c r="N5079" i="3" s="1"/>
  <c r="K5063" i="3"/>
  <c r="N5063" i="3" s="1"/>
  <c r="K5047" i="3"/>
  <c r="N5047" i="3" s="1"/>
  <c r="K5031" i="3"/>
  <c r="N5031" i="3" s="1"/>
  <c r="K5015" i="3"/>
  <c r="N5015" i="3" s="1"/>
  <c r="K5001" i="3"/>
  <c r="N5001" i="3" s="1"/>
  <c r="K4990" i="3"/>
  <c r="N4990" i="3" s="1"/>
  <c r="K4976" i="3"/>
  <c r="N4976" i="3" s="1"/>
  <c r="K4964" i="3"/>
  <c r="N4964" i="3" s="1"/>
  <c r="K4951" i="3"/>
  <c r="N4951" i="3" s="1"/>
  <c r="K4937" i="3"/>
  <c r="N4937" i="3" s="1"/>
  <c r="K4926" i="3"/>
  <c r="N4926" i="3" s="1"/>
  <c r="K4912" i="3"/>
  <c r="N4912" i="3" s="1"/>
  <c r="K4900" i="3"/>
  <c r="N4900" i="3" s="1"/>
  <c r="K4887" i="3"/>
  <c r="N4887" i="3" s="1"/>
  <c r="K4873" i="3"/>
  <c r="N4873" i="3" s="1"/>
  <c r="K4862" i="3"/>
  <c r="N4862" i="3" s="1"/>
  <c r="K4848" i="3"/>
  <c r="N4848" i="3" s="1"/>
  <c r="K4836" i="3"/>
  <c r="N4836" i="3" s="1"/>
  <c r="K4823" i="3"/>
  <c r="N4823" i="3" s="1"/>
  <c r="K4809" i="3"/>
  <c r="N4809" i="3" s="1"/>
  <c r="K4798" i="3"/>
  <c r="N4798" i="3" s="1"/>
  <c r="K4784" i="3"/>
  <c r="N4784" i="3" s="1"/>
  <c r="K4772" i="3"/>
  <c r="N4772" i="3" s="1"/>
  <c r="K4759" i="3"/>
  <c r="N4759" i="3" s="1"/>
  <c r="K4748" i="3"/>
  <c r="N4748" i="3" s="1"/>
  <c r="K4737" i="3"/>
  <c r="N4737" i="3" s="1"/>
  <c r="K5328" i="3"/>
  <c r="N5328" i="3" s="1"/>
  <c r="K5338" i="3"/>
  <c r="N5338" i="3" s="1"/>
  <c r="K5343" i="3"/>
  <c r="N5343" i="3" s="1"/>
  <c r="K5349" i="3"/>
  <c r="N5349" i="3" s="1"/>
  <c r="K5365" i="3"/>
  <c r="N5365" i="3" s="1"/>
  <c r="K5374" i="3"/>
  <c r="N5374" i="3" s="1"/>
  <c r="K5358" i="3"/>
  <c r="N5358" i="3" s="1"/>
  <c r="K5377" i="3"/>
  <c r="N5377" i="3" s="1"/>
  <c r="K5393" i="3"/>
  <c r="N5393" i="3" s="1"/>
  <c r="K5409" i="3"/>
  <c r="N5409" i="3" s="1"/>
  <c r="K5404" i="3"/>
  <c r="N5404" i="3" s="1"/>
  <c r="K5388" i="3"/>
  <c r="N5388" i="3" s="1"/>
  <c r="K5460" i="3"/>
  <c r="N5460" i="3" s="1"/>
  <c r="K5441" i="3"/>
  <c r="N5441" i="3" s="1"/>
  <c r="K5415" i="3"/>
  <c r="N5415" i="3" s="1"/>
  <c r="K5418" i="3"/>
  <c r="N5418" i="3" s="1"/>
  <c r="K5434" i="3"/>
  <c r="N5434" i="3" s="1"/>
  <c r="K5440" i="3"/>
  <c r="N5440" i="3" s="1"/>
  <c r="K5453" i="3"/>
  <c r="N5453" i="3" s="1"/>
  <c r="K5469" i="3"/>
  <c r="N5469" i="3" s="1"/>
  <c r="K5495" i="3"/>
  <c r="N5495" i="3" s="1"/>
  <c r="K5496" i="3"/>
  <c r="N5496" i="3" s="1"/>
  <c r="K5480" i="3"/>
  <c r="N5480" i="3" s="1"/>
  <c r="K5479" i="3"/>
  <c r="N5479" i="3" s="1"/>
  <c r="K5084" i="3"/>
  <c r="N5084" i="3" s="1"/>
  <c r="K5046" i="3"/>
  <c r="N5046" i="3" s="1"/>
  <c r="K5004" i="3"/>
  <c r="N5004" i="3" s="1"/>
  <c r="K4967" i="3"/>
  <c r="N4967" i="3" s="1"/>
  <c r="K4936" i="3"/>
  <c r="N4936" i="3" s="1"/>
  <c r="K4902" i="3"/>
  <c r="N4902" i="3" s="1"/>
  <c r="K4864" i="3"/>
  <c r="N4864" i="3" s="1"/>
  <c r="K4833" i="3"/>
  <c r="N4833" i="3" s="1"/>
  <c r="K4799" i="3"/>
  <c r="N4799" i="3" s="1"/>
  <c r="K4761" i="3"/>
  <c r="N4761" i="3" s="1"/>
  <c r="K4736" i="3"/>
  <c r="N4736" i="3" s="1"/>
  <c r="K5341" i="3"/>
  <c r="N5341" i="3" s="1"/>
  <c r="K5323" i="3"/>
  <c r="N5323" i="3" s="1"/>
  <c r="K5372" i="3"/>
  <c r="N5372" i="3" s="1"/>
  <c r="K5354" i="3"/>
  <c r="N5354" i="3" s="1"/>
  <c r="K5346" i="3"/>
  <c r="N5346" i="3" s="1"/>
  <c r="K5408" i="3"/>
  <c r="N5408" i="3" s="1"/>
  <c r="K5382" i="3"/>
  <c r="N5382" i="3" s="1"/>
  <c r="K5412" i="3"/>
  <c r="N5412" i="3" s="1"/>
  <c r="K5470" i="3"/>
  <c r="N5470" i="3" s="1"/>
  <c r="K5425" i="3"/>
  <c r="N5425" i="3" s="1"/>
  <c r="K5414" i="3"/>
  <c r="N5414" i="3" s="1"/>
  <c r="K5450" i="3"/>
  <c r="N5450" i="3" s="1"/>
  <c r="K5447" i="3"/>
  <c r="N5447" i="3" s="1"/>
  <c r="K5455" i="3"/>
  <c r="N5455" i="3" s="1"/>
  <c r="K5471" i="3"/>
  <c r="N5471" i="3" s="1"/>
  <c r="K5494" i="3"/>
  <c r="N5494" i="3" s="1"/>
  <c r="K5481" i="3"/>
  <c r="N5481" i="3" s="1"/>
  <c r="K5511" i="3"/>
  <c r="N5511" i="3" s="1"/>
  <c r="K5527" i="3"/>
  <c r="N5527" i="3" s="1"/>
  <c r="K5506" i="3"/>
  <c r="N5506" i="3" s="1"/>
  <c r="K5524" i="3"/>
  <c r="N5524" i="3" s="1"/>
  <c r="K5540" i="3"/>
  <c r="N5540" i="3" s="1"/>
  <c r="K5535" i="3"/>
  <c r="N5535" i="3" s="1"/>
  <c r="K5670" i="3"/>
  <c r="N5670" i="3" s="1"/>
  <c r="K5662" i="3"/>
  <c r="N5662" i="3" s="1"/>
  <c r="K5654" i="3"/>
  <c r="N5654" i="3" s="1"/>
  <c r="K5646" i="3"/>
  <c r="N5646" i="3" s="1"/>
  <c r="K5638" i="3"/>
  <c r="N5638" i="3" s="1"/>
  <c r="K5630" i="3"/>
  <c r="N5630" i="3" s="1"/>
  <c r="K5551" i="3"/>
  <c r="N5551" i="3" s="1"/>
  <c r="K5554" i="3"/>
  <c r="N5554" i="3" s="1"/>
  <c r="K5570" i="3"/>
  <c r="N5570" i="3" s="1"/>
  <c r="K5586" i="3"/>
  <c r="N5586" i="3" s="1"/>
  <c r="K5602" i="3"/>
  <c r="N5602" i="3" s="1"/>
  <c r="K5563" i="3"/>
  <c r="N5563" i="3" s="1"/>
  <c r="K5579" i="3"/>
  <c r="N5579" i="3" s="1"/>
  <c r="K5595" i="3"/>
  <c r="N5595" i="3" s="1"/>
  <c r="K5611" i="3"/>
  <c r="N5611" i="3" s="1"/>
  <c r="K5312" i="3"/>
  <c r="N5312" i="3" s="1"/>
  <c r="K5304" i="3"/>
  <c r="N5304" i="3" s="1"/>
  <c r="K5296" i="3"/>
  <c r="N5296" i="3" s="1"/>
  <c r="K5288" i="3"/>
  <c r="N5288" i="3" s="1"/>
  <c r="K5280" i="3"/>
  <c r="N5280" i="3" s="1"/>
  <c r="K5272" i="3"/>
  <c r="N5272" i="3" s="1"/>
  <c r="K5264" i="3"/>
  <c r="N5264" i="3" s="1"/>
  <c r="K5256" i="3"/>
  <c r="N5256" i="3" s="1"/>
  <c r="K5248" i="3"/>
  <c r="N5248" i="3" s="1"/>
  <c r="K5240" i="3"/>
  <c r="N5240" i="3" s="1"/>
  <c r="K5232" i="3"/>
  <c r="N5232" i="3" s="1"/>
  <c r="K5224" i="3"/>
  <c r="N5224" i="3" s="1"/>
  <c r="K5216" i="3"/>
  <c r="N5216" i="3" s="1"/>
  <c r="K5208" i="3"/>
  <c r="N5208" i="3" s="1"/>
  <c r="K5200" i="3"/>
  <c r="N5200" i="3" s="1"/>
  <c r="K5192" i="3"/>
  <c r="N5192" i="3" s="1"/>
  <c r="K5184" i="3"/>
  <c r="N5184" i="3" s="1"/>
  <c r="K5176" i="3"/>
  <c r="N5176" i="3" s="1"/>
  <c r="K5168" i="3"/>
  <c r="N5168" i="3" s="1"/>
  <c r="K5160" i="3"/>
  <c r="N5160" i="3" s="1"/>
  <c r="K5152" i="3"/>
  <c r="N5152" i="3" s="1"/>
  <c r="K5144" i="3"/>
  <c r="N5144" i="3" s="1"/>
  <c r="K5136" i="3"/>
  <c r="N5136" i="3" s="1"/>
  <c r="K5128" i="3"/>
  <c r="N5128" i="3" s="1"/>
  <c r="K5120" i="3"/>
  <c r="N5120" i="3" s="1"/>
  <c r="K5112" i="3"/>
  <c r="N5112" i="3" s="1"/>
  <c r="K5673" i="3"/>
  <c r="N5673" i="3" s="1"/>
  <c r="K5681" i="3"/>
  <c r="N5681" i="3" s="1"/>
  <c r="K5081" i="3"/>
  <c r="N5081" i="3" s="1"/>
  <c r="K5036" i="3"/>
  <c r="N5036" i="3" s="1"/>
  <c r="K5000" i="3"/>
  <c r="N5000" i="3" s="1"/>
  <c r="K4966" i="3"/>
  <c r="N4966" i="3" s="1"/>
  <c r="K4928" i="3"/>
  <c r="N4928" i="3" s="1"/>
  <c r="K4897" i="3"/>
  <c r="N4897" i="3" s="1"/>
  <c r="K4863" i="3"/>
  <c r="N4863" i="3" s="1"/>
  <c r="K4825" i="3"/>
  <c r="N4825" i="3" s="1"/>
  <c r="K4796" i="3"/>
  <c r="N4796" i="3" s="1"/>
  <c r="K4760" i="3"/>
  <c r="N4760" i="3" s="1"/>
  <c r="K5322" i="3"/>
  <c r="N5322" i="3" s="1"/>
  <c r="K5330" i="3"/>
  <c r="N5330" i="3" s="1"/>
  <c r="K5344" i="3"/>
  <c r="N5344" i="3" s="1"/>
  <c r="K5339" i="3"/>
  <c r="N5339" i="3" s="1"/>
  <c r="K5370" i="3"/>
  <c r="N5370" i="3" s="1"/>
  <c r="K5362" i="3"/>
  <c r="N5362" i="3" s="1"/>
  <c r="K5403" i="3"/>
  <c r="N5403" i="3" s="1"/>
  <c r="K5398" i="3"/>
  <c r="N5398" i="3" s="1"/>
  <c r="K5462" i="3"/>
  <c r="N5462" i="3" s="1"/>
  <c r="K5424" i="3"/>
  <c r="N5424" i="3" s="1"/>
  <c r="K5435" i="3"/>
  <c r="N5435" i="3" s="1"/>
  <c r="K5442" i="3"/>
  <c r="N5442" i="3" s="1"/>
  <c r="K5457" i="3"/>
  <c r="N5457" i="3" s="1"/>
  <c r="K5465" i="3"/>
  <c r="N5465" i="3" s="1"/>
  <c r="K5489" i="3"/>
  <c r="N5489" i="3" s="1"/>
  <c r="K5486" i="3"/>
  <c r="N5486" i="3" s="1"/>
  <c r="K5517" i="3"/>
  <c r="N5517" i="3" s="1"/>
  <c r="K5516" i="3"/>
  <c r="N5516" i="3" s="1"/>
  <c r="K5500" i="3"/>
  <c r="N5500" i="3" s="1"/>
  <c r="K5530" i="3"/>
  <c r="N5530" i="3" s="1"/>
  <c r="K5546" i="3"/>
  <c r="N5546" i="3" s="1"/>
  <c r="K5622" i="3"/>
  <c r="N5622" i="3" s="1"/>
  <c r="K5529" i="3"/>
  <c r="N5529" i="3" s="1"/>
  <c r="K5560" i="3"/>
  <c r="N5560" i="3" s="1"/>
  <c r="K5576" i="3"/>
  <c r="N5576" i="3" s="1"/>
  <c r="K5592" i="3"/>
  <c r="N5592" i="3" s="1"/>
  <c r="K5608" i="3"/>
  <c r="N5608" i="3" s="1"/>
  <c r="K5569" i="3"/>
  <c r="N5569" i="3" s="1"/>
  <c r="K5585" i="3"/>
  <c r="N5585" i="3" s="1"/>
  <c r="K5078" i="3"/>
  <c r="N5078" i="3" s="1"/>
  <c r="K5033" i="3"/>
  <c r="N5033" i="3" s="1"/>
  <c r="K4992" i="3"/>
  <c r="N4992" i="3" s="1"/>
  <c r="K4961" i="3"/>
  <c r="N4961" i="3" s="1"/>
  <c r="K4927" i="3"/>
  <c r="N4927" i="3" s="1"/>
  <c r="K4889" i="3"/>
  <c r="N4889" i="3" s="1"/>
  <c r="K4860" i="3"/>
  <c r="N4860" i="3" s="1"/>
  <c r="K4824" i="3"/>
  <c r="N4824" i="3" s="1"/>
  <c r="K4788" i="3"/>
  <c r="N4788" i="3" s="1"/>
  <c r="K4758" i="3"/>
  <c r="N4758" i="3" s="1"/>
  <c r="K5352" i="3"/>
  <c r="N5352" i="3" s="1"/>
  <c r="K5387" i="3"/>
  <c r="N5387" i="3" s="1"/>
  <c r="K5395" i="3"/>
  <c r="N5395" i="3" s="1"/>
  <c r="K5464" i="3"/>
  <c r="N5464" i="3" s="1"/>
  <c r="K5472" i="3"/>
  <c r="N5472" i="3" s="1"/>
  <c r="K5444" i="3"/>
  <c r="N5444" i="3" s="1"/>
  <c r="K5449" i="3"/>
  <c r="N5449" i="3" s="1"/>
  <c r="K5473" i="3"/>
  <c r="N5473" i="3" s="1"/>
  <c r="K5497" i="3"/>
  <c r="N5497" i="3" s="1"/>
  <c r="K5492" i="3"/>
  <c r="N5492" i="3" s="1"/>
  <c r="K5478" i="3"/>
  <c r="N5478" i="3" s="1"/>
  <c r="K5483" i="3"/>
  <c r="N5483" i="3" s="1"/>
  <c r="K5501" i="3"/>
  <c r="N5501" i="3" s="1"/>
  <c r="K5507" i="3"/>
  <c r="N5507" i="3" s="1"/>
  <c r="K5523" i="3"/>
  <c r="N5523" i="3" s="1"/>
  <c r="K5510" i="3"/>
  <c r="N5510" i="3" s="1"/>
  <c r="K5536" i="3"/>
  <c r="N5536" i="3" s="1"/>
  <c r="K5552" i="3"/>
  <c r="N5552" i="3" s="1"/>
  <c r="K5539" i="3"/>
  <c r="N5539" i="3" s="1"/>
  <c r="K5545" i="3"/>
  <c r="N5545" i="3" s="1"/>
  <c r="K5668" i="3"/>
  <c r="N5668" i="3" s="1"/>
  <c r="K5660" i="3"/>
  <c r="N5660" i="3" s="1"/>
  <c r="K5652" i="3"/>
  <c r="N5652" i="3" s="1"/>
  <c r="K5644" i="3"/>
  <c r="N5644" i="3" s="1"/>
  <c r="K5636" i="3"/>
  <c r="N5636" i="3" s="1"/>
  <c r="K5547" i="3"/>
  <c r="N5547" i="3" s="1"/>
  <c r="K5566" i="3"/>
  <c r="N5566" i="3" s="1"/>
  <c r="K5582" i="3"/>
  <c r="N5582" i="3" s="1"/>
  <c r="K5598" i="3"/>
  <c r="N5598" i="3" s="1"/>
  <c r="K5614" i="3"/>
  <c r="N5614" i="3" s="1"/>
  <c r="K5559" i="3"/>
  <c r="N5559" i="3" s="1"/>
  <c r="K5575" i="3"/>
  <c r="N5575" i="3" s="1"/>
  <c r="K5591" i="3"/>
  <c r="N5591" i="3" s="1"/>
  <c r="K5607" i="3"/>
  <c r="N5607" i="3" s="1"/>
  <c r="K5310" i="3"/>
  <c r="N5310" i="3" s="1"/>
  <c r="K5302" i="3"/>
  <c r="N5302" i="3" s="1"/>
  <c r="K5294" i="3"/>
  <c r="N5294" i="3" s="1"/>
  <c r="K5286" i="3"/>
  <c r="N5286" i="3" s="1"/>
  <c r="K5278" i="3"/>
  <c r="N5278" i="3" s="1"/>
  <c r="K5270" i="3"/>
  <c r="N5270" i="3" s="1"/>
  <c r="K5262" i="3"/>
  <c r="N5262" i="3" s="1"/>
  <c r="K5254" i="3"/>
  <c r="N5254" i="3" s="1"/>
  <c r="K5246" i="3"/>
  <c r="N5246" i="3" s="1"/>
  <c r="K5238" i="3"/>
  <c r="N5238" i="3" s="1"/>
  <c r="K5230" i="3"/>
  <c r="N5230" i="3" s="1"/>
  <c r="K5222" i="3"/>
  <c r="N5222" i="3" s="1"/>
  <c r="K5214" i="3"/>
  <c r="N5214" i="3" s="1"/>
  <c r="K5206" i="3"/>
  <c r="N5206" i="3" s="1"/>
  <c r="K5198" i="3"/>
  <c r="N5198" i="3" s="1"/>
  <c r="K5190" i="3"/>
  <c r="N5190" i="3" s="1"/>
  <c r="K5182" i="3"/>
  <c r="N5182" i="3" s="1"/>
  <c r="K5174" i="3"/>
  <c r="N5174" i="3" s="1"/>
  <c r="K5166" i="3"/>
  <c r="N5166" i="3" s="1"/>
  <c r="K5158" i="3"/>
  <c r="N5158" i="3" s="1"/>
  <c r="K5150" i="3"/>
  <c r="N5150" i="3" s="1"/>
  <c r="K5142" i="3"/>
  <c r="N5142" i="3" s="1"/>
  <c r="K5134" i="3"/>
  <c r="N5134" i="3" s="1"/>
  <c r="K5126" i="3"/>
  <c r="N5126" i="3" s="1"/>
  <c r="K5118" i="3"/>
  <c r="N5118" i="3" s="1"/>
  <c r="K5110" i="3"/>
  <c r="N5110" i="3" s="1"/>
  <c r="K5334" i="3"/>
  <c r="N5334" i="3" s="1"/>
  <c r="K5675" i="3"/>
  <c r="N5675" i="3" s="1"/>
  <c r="K5683" i="3"/>
  <c r="N5683" i="3" s="1"/>
  <c r="K5065" i="3"/>
  <c r="N5065" i="3" s="1"/>
  <c r="K5020" i="3"/>
  <c r="N5020" i="3" s="1"/>
  <c r="K4988" i="3"/>
  <c r="N4988" i="3" s="1"/>
  <c r="K4952" i="3"/>
  <c r="N4952" i="3" s="1"/>
  <c r="K4916" i="3"/>
  <c r="N4916" i="3" s="1"/>
  <c r="K4886" i="3"/>
  <c r="N4886" i="3" s="1"/>
  <c r="K4849" i="3"/>
  <c r="N4849" i="3" s="1"/>
  <c r="K4814" i="3"/>
  <c r="N4814" i="3" s="1"/>
  <c r="K4783" i="3"/>
  <c r="N4783" i="3" s="1"/>
  <c r="K4750" i="3"/>
  <c r="N4750" i="3" s="1"/>
  <c r="K5327" i="3"/>
  <c r="N5327" i="3" s="1"/>
  <c r="K5351" i="3"/>
  <c r="N5351" i="3" s="1"/>
  <c r="K5381" i="3"/>
  <c r="N5381" i="3" s="1"/>
  <c r="K5389" i="3"/>
  <c r="N5389" i="3" s="1"/>
  <c r="K5378" i="3"/>
  <c r="N5378" i="3" s="1"/>
  <c r="K5466" i="3"/>
  <c r="N5466" i="3" s="1"/>
  <c r="K5421" i="3"/>
  <c r="N5421" i="3" s="1"/>
  <c r="K5413" i="3"/>
  <c r="N5413" i="3" s="1"/>
  <c r="K5454" i="3"/>
  <c r="N5454" i="3" s="1"/>
  <c r="K5446" i="3"/>
  <c r="N5446" i="3" s="1"/>
  <c r="K5475" i="3"/>
  <c r="N5475" i="3" s="1"/>
  <c r="K5490" i="3"/>
  <c r="N5490" i="3" s="1"/>
  <c r="K5485" i="3"/>
  <c r="N5485" i="3" s="1"/>
  <c r="K5503" i="3"/>
  <c r="N5503" i="3" s="1"/>
  <c r="K5519" i="3"/>
  <c r="N5519" i="3" s="1"/>
  <c r="K5514" i="3"/>
  <c r="N5514" i="3" s="1"/>
  <c r="K5532" i="3"/>
  <c r="N5532" i="3" s="1"/>
  <c r="K5548" i="3"/>
  <c r="N5548" i="3" s="1"/>
  <c r="K5541" i="3"/>
  <c r="N5541" i="3" s="1"/>
  <c r="K5666" i="3"/>
  <c r="N5666" i="3" s="1"/>
  <c r="K5658" i="3"/>
  <c r="N5658" i="3" s="1"/>
  <c r="K5650" i="3"/>
  <c r="N5650" i="3" s="1"/>
  <c r="K5642" i="3"/>
  <c r="N5642" i="3" s="1"/>
  <c r="K5634" i="3"/>
  <c r="N5634" i="3" s="1"/>
  <c r="K5562" i="3"/>
  <c r="N5562" i="3" s="1"/>
  <c r="K5578" i="3"/>
  <c r="N5578" i="3" s="1"/>
  <c r="K5594" i="3"/>
  <c r="N5594" i="3" s="1"/>
  <c r="K5610" i="3"/>
  <c r="N5610" i="3" s="1"/>
  <c r="K5571" i="3"/>
  <c r="N5571" i="3" s="1"/>
  <c r="K5097" i="3"/>
  <c r="N5097" i="3" s="1"/>
  <c r="K5052" i="3"/>
  <c r="N5052" i="3" s="1"/>
  <c r="K5014" i="3"/>
  <c r="N5014" i="3" s="1"/>
  <c r="K4977" i="3"/>
  <c r="N4977" i="3" s="1"/>
  <c r="K4942" i="3"/>
  <c r="N4942" i="3" s="1"/>
  <c r="K4911" i="3"/>
  <c r="N4911" i="3" s="1"/>
  <c r="K4876" i="3"/>
  <c r="N4876" i="3" s="1"/>
  <c r="K4839" i="3"/>
  <c r="N4839" i="3" s="1"/>
  <c r="K4808" i="3"/>
  <c r="N4808" i="3" s="1"/>
  <c r="K4774" i="3"/>
  <c r="N4774" i="3" s="1"/>
  <c r="K4740" i="3"/>
  <c r="N4740" i="3" s="1"/>
  <c r="K5340" i="3"/>
  <c r="N5340" i="3" s="1"/>
  <c r="K5321" i="3"/>
  <c r="N5321" i="3" s="1"/>
  <c r="K5329" i="3"/>
  <c r="N5329" i="3" s="1"/>
  <c r="K5348" i="3"/>
  <c r="N5348" i="3" s="1"/>
  <c r="K5383" i="3"/>
  <c r="N5383" i="3" s="1"/>
  <c r="K5402" i="3"/>
  <c r="N5402" i="3" s="1"/>
  <c r="K5384" i="3"/>
  <c r="N5384" i="3" s="1"/>
  <c r="K5427" i="3"/>
  <c r="N5427" i="3" s="1"/>
  <c r="K5419" i="3"/>
  <c r="N5419" i="3" s="1"/>
  <c r="K5420" i="3"/>
  <c r="N5420" i="3" s="1"/>
  <c r="K5438" i="3"/>
  <c r="N5438" i="3" s="1"/>
  <c r="K5515" i="3"/>
  <c r="N5515" i="3" s="1"/>
  <c r="K5518" i="3"/>
  <c r="N5518" i="3" s="1"/>
  <c r="K5502" i="3"/>
  <c r="N5502" i="3" s="1"/>
  <c r="K5528" i="3"/>
  <c r="N5528" i="3" s="1"/>
  <c r="K5544" i="3"/>
  <c r="N5544" i="3" s="1"/>
  <c r="K5531" i="3"/>
  <c r="N5531" i="3" s="1"/>
  <c r="K5664" i="3"/>
  <c r="N5664" i="3" s="1"/>
  <c r="K5656" i="3"/>
  <c r="N5656" i="3" s="1"/>
  <c r="K5648" i="3"/>
  <c r="N5648" i="3" s="1"/>
  <c r="K5640" i="3"/>
  <c r="N5640" i="3" s="1"/>
  <c r="K5632" i="3"/>
  <c r="N5632" i="3" s="1"/>
  <c r="K5555" i="3"/>
  <c r="N5555" i="3" s="1"/>
  <c r="K5558" i="3"/>
  <c r="N5558" i="3" s="1"/>
  <c r="K5574" i="3"/>
  <c r="N5574" i="3" s="1"/>
  <c r="K5590" i="3"/>
  <c r="N5590" i="3" s="1"/>
  <c r="K5606" i="3"/>
  <c r="N5606" i="3" s="1"/>
  <c r="K5567" i="3"/>
  <c r="N5567" i="3" s="1"/>
  <c r="K5583" i="3"/>
  <c r="N5583" i="3" s="1"/>
  <c r="K5599" i="3"/>
  <c r="N5599" i="3" s="1"/>
  <c r="K5615" i="3"/>
  <c r="N5615" i="3" s="1"/>
  <c r="K5314" i="3"/>
  <c r="N5314" i="3" s="1"/>
  <c r="K5306" i="3"/>
  <c r="N5306" i="3" s="1"/>
  <c r="K5298" i="3"/>
  <c r="N5298" i="3" s="1"/>
  <c r="K5290" i="3"/>
  <c r="N5290" i="3" s="1"/>
  <c r="K5282" i="3"/>
  <c r="N5282" i="3" s="1"/>
  <c r="K5274" i="3"/>
  <c r="N5274" i="3" s="1"/>
  <c r="K5266" i="3"/>
  <c r="N5266" i="3" s="1"/>
  <c r="K5258" i="3"/>
  <c r="N5258" i="3" s="1"/>
  <c r="K5250" i="3"/>
  <c r="N5250" i="3" s="1"/>
  <c r="K5242" i="3"/>
  <c r="N5242" i="3" s="1"/>
  <c r="K5234" i="3"/>
  <c r="N5234" i="3" s="1"/>
  <c r="K5226" i="3"/>
  <c r="N5226" i="3" s="1"/>
  <c r="K5218" i="3"/>
  <c r="N5218" i="3" s="1"/>
  <c r="K5210" i="3"/>
  <c r="N5210" i="3" s="1"/>
  <c r="K5202" i="3"/>
  <c r="N5202" i="3" s="1"/>
  <c r="K5194" i="3"/>
  <c r="N5194" i="3" s="1"/>
  <c r="K5186" i="3"/>
  <c r="N5186" i="3" s="1"/>
  <c r="K5178" i="3"/>
  <c r="N5178" i="3" s="1"/>
  <c r="K5170" i="3"/>
  <c r="N5170" i="3" s="1"/>
  <c r="K5162" i="3"/>
  <c r="N5162" i="3" s="1"/>
  <c r="K5154" i="3"/>
  <c r="N5154" i="3" s="1"/>
  <c r="K5146" i="3"/>
  <c r="N5146" i="3" s="1"/>
  <c r="K5138" i="3"/>
  <c r="N5138" i="3" s="1"/>
  <c r="K5130" i="3"/>
  <c r="N5130" i="3" s="1"/>
  <c r="K5122" i="3"/>
  <c r="N5122" i="3" s="1"/>
  <c r="K5114" i="3"/>
  <c r="N5114" i="3" s="1"/>
  <c r="K5318" i="3"/>
  <c r="N5318" i="3" s="1"/>
  <c r="K5679" i="3"/>
  <c r="N5679" i="3" s="1"/>
  <c r="K5687" i="3"/>
  <c r="N5687" i="3" s="1"/>
  <c r="K5100" i="3"/>
  <c r="N5100" i="3" s="1"/>
  <c r="K4991" i="3"/>
  <c r="N4991" i="3" s="1"/>
  <c r="K4903" i="3"/>
  <c r="N4903" i="3" s="1"/>
  <c r="K4812" i="3"/>
  <c r="N4812" i="3" s="1"/>
  <c r="K5337" i="3"/>
  <c r="N5337" i="3" s="1"/>
  <c r="K5355" i="3"/>
  <c r="N5355" i="3" s="1"/>
  <c r="K5371" i="3"/>
  <c r="N5371" i="3" s="1"/>
  <c r="K5521" i="3"/>
  <c r="N5521" i="3" s="1"/>
  <c r="K5534" i="3"/>
  <c r="N5534" i="3" s="1"/>
  <c r="K5543" i="3"/>
  <c r="N5543" i="3" s="1"/>
  <c r="K5580" i="3"/>
  <c r="N5580" i="3" s="1"/>
  <c r="K5577" i="3"/>
  <c r="N5577" i="3" s="1"/>
  <c r="K5589" i="3"/>
  <c r="N5589" i="3" s="1"/>
  <c r="K5627" i="3"/>
  <c r="N5627" i="3" s="1"/>
  <c r="K5639" i="3"/>
  <c r="N5639" i="3" s="1"/>
  <c r="K5665" i="3"/>
  <c r="N5665" i="3" s="1"/>
  <c r="K5311" i="3"/>
  <c r="N5311" i="3" s="1"/>
  <c r="K5299" i="3"/>
  <c r="N5299" i="3" s="1"/>
  <c r="K5285" i="3"/>
  <c r="N5285" i="3" s="1"/>
  <c r="K5273" i="3"/>
  <c r="N5273" i="3" s="1"/>
  <c r="K5260" i="3"/>
  <c r="N5260" i="3" s="1"/>
  <c r="K5247" i="3"/>
  <c r="N5247" i="3" s="1"/>
  <c r="K5235" i="3"/>
  <c r="N5235" i="3" s="1"/>
  <c r="K5221" i="3"/>
  <c r="N5221" i="3" s="1"/>
  <c r="K5209" i="3"/>
  <c r="N5209" i="3" s="1"/>
  <c r="K5196" i="3"/>
  <c r="N5196" i="3" s="1"/>
  <c r="K5183" i="3"/>
  <c r="N5183" i="3" s="1"/>
  <c r="K5171" i="3"/>
  <c r="N5171" i="3" s="1"/>
  <c r="K5157" i="3"/>
  <c r="N5157" i="3" s="1"/>
  <c r="K5145" i="3"/>
  <c r="N5145" i="3" s="1"/>
  <c r="K5132" i="3"/>
  <c r="N5132" i="3" s="1"/>
  <c r="K5119" i="3"/>
  <c r="N5119" i="3" s="1"/>
  <c r="K5317" i="3"/>
  <c r="N5317" i="3" s="1"/>
  <c r="K5332" i="3"/>
  <c r="N5332" i="3" s="1"/>
  <c r="K5672" i="3"/>
  <c r="N5672" i="3" s="1"/>
  <c r="K5684" i="3"/>
  <c r="N5684" i="3" s="1"/>
  <c r="K5094" i="3"/>
  <c r="N5094" i="3" s="1"/>
  <c r="K4980" i="3"/>
  <c r="N4980" i="3" s="1"/>
  <c r="K4888" i="3"/>
  <c r="N4888" i="3" s="1"/>
  <c r="K4800" i="3"/>
  <c r="N4800" i="3" s="1"/>
  <c r="K5359" i="3"/>
  <c r="N5359" i="3" s="1"/>
  <c r="K5364" i="3"/>
  <c r="N5364" i="3" s="1"/>
  <c r="K5373" i="3"/>
  <c r="N5373" i="3" s="1"/>
  <c r="K5397" i="3"/>
  <c r="N5397" i="3" s="1"/>
  <c r="K5400" i="3"/>
  <c r="N5400" i="3" s="1"/>
  <c r="K5428" i="3"/>
  <c r="N5428" i="3" s="1"/>
  <c r="K5437" i="3"/>
  <c r="N5437" i="3" s="1"/>
  <c r="K5509" i="3"/>
  <c r="N5509" i="3" s="1"/>
  <c r="K5512" i="3"/>
  <c r="N5512" i="3" s="1"/>
  <c r="K5522" i="3"/>
  <c r="N5522" i="3" s="1"/>
  <c r="K5550" i="3"/>
  <c r="N5550" i="3" s="1"/>
  <c r="K5537" i="3"/>
  <c r="N5537" i="3" s="1"/>
  <c r="K5549" i="3"/>
  <c r="N5549" i="3" s="1"/>
  <c r="K5568" i="3"/>
  <c r="N5568" i="3" s="1"/>
  <c r="K5596" i="3"/>
  <c r="N5596" i="3" s="1"/>
  <c r="K5565" i="3"/>
  <c r="N5565" i="3" s="1"/>
  <c r="K5641" i="3"/>
  <c r="N5641" i="3" s="1"/>
  <c r="K5653" i="3"/>
  <c r="N5653" i="3" s="1"/>
  <c r="K5667" i="3"/>
  <c r="N5667" i="3" s="1"/>
  <c r="K5309" i="3"/>
  <c r="N5309" i="3" s="1"/>
  <c r="K5297" i="3"/>
  <c r="N5297" i="3" s="1"/>
  <c r="K5284" i="3"/>
  <c r="N5284" i="3" s="1"/>
  <c r="K5271" i="3"/>
  <c r="N5271" i="3" s="1"/>
  <c r="K5259" i="3"/>
  <c r="N5259" i="3" s="1"/>
  <c r="K5245" i="3"/>
  <c r="N5245" i="3" s="1"/>
  <c r="K5233" i="3"/>
  <c r="N5233" i="3" s="1"/>
  <c r="K5220" i="3"/>
  <c r="N5220" i="3" s="1"/>
  <c r="K5207" i="3"/>
  <c r="N5207" i="3" s="1"/>
  <c r="K5195" i="3"/>
  <c r="N5195" i="3" s="1"/>
  <c r="K5181" i="3"/>
  <c r="N5181" i="3" s="1"/>
  <c r="K5169" i="3"/>
  <c r="N5169" i="3" s="1"/>
  <c r="K5156" i="3"/>
  <c r="N5156" i="3" s="1"/>
  <c r="K5143" i="3"/>
  <c r="N5143" i="3" s="1"/>
  <c r="K5131" i="3"/>
  <c r="N5131" i="3" s="1"/>
  <c r="K5117" i="3"/>
  <c r="N5117" i="3" s="1"/>
  <c r="K5331" i="3"/>
  <c r="N5331" i="3" s="1"/>
  <c r="K5674" i="3"/>
  <c r="N5674" i="3" s="1"/>
  <c r="K5686" i="3"/>
  <c r="N5686" i="3" s="1"/>
  <c r="K5068" i="3"/>
  <c r="N5068" i="3" s="1"/>
  <c r="K4975" i="3"/>
  <c r="N4975" i="3" s="1"/>
  <c r="K4878" i="3"/>
  <c r="N4878" i="3" s="1"/>
  <c r="K4785" i="3"/>
  <c r="N4785" i="3" s="1"/>
  <c r="K5361" i="3"/>
  <c r="N5361" i="3" s="1"/>
  <c r="K5399" i="3"/>
  <c r="N5399" i="3" s="1"/>
  <c r="K5410" i="3"/>
  <c r="N5410" i="3" s="1"/>
  <c r="K5476" i="3"/>
  <c r="N5476" i="3" s="1"/>
  <c r="K5430" i="3"/>
  <c r="N5430" i="3" s="1"/>
  <c r="K5459" i="3"/>
  <c r="N5459" i="3" s="1"/>
  <c r="K5525" i="3"/>
  <c r="N5525" i="3" s="1"/>
  <c r="K5538" i="3"/>
  <c r="N5538" i="3" s="1"/>
  <c r="K5556" i="3"/>
  <c r="N5556" i="3" s="1"/>
  <c r="K5584" i="3"/>
  <c r="N5584" i="3" s="1"/>
  <c r="K5612" i="3"/>
  <c r="N5612" i="3" s="1"/>
  <c r="K5581" i="3"/>
  <c r="N5581" i="3" s="1"/>
  <c r="K5617" i="3"/>
  <c r="N5617" i="3" s="1"/>
  <c r="K5629" i="3"/>
  <c r="N5629" i="3" s="1"/>
  <c r="K5643" i="3"/>
  <c r="N5643" i="3" s="1"/>
  <c r="K5655" i="3"/>
  <c r="N5655" i="3" s="1"/>
  <c r="K5308" i="3"/>
  <c r="N5308" i="3" s="1"/>
  <c r="K5295" i="3"/>
  <c r="N5295" i="3" s="1"/>
  <c r="K5283" i="3"/>
  <c r="N5283" i="3" s="1"/>
  <c r="K5269" i="3"/>
  <c r="N5269" i="3" s="1"/>
  <c r="K5257" i="3"/>
  <c r="N5257" i="3" s="1"/>
  <c r="K5244" i="3"/>
  <c r="N5244" i="3" s="1"/>
  <c r="K5231" i="3"/>
  <c r="N5231" i="3" s="1"/>
  <c r="K5219" i="3"/>
  <c r="N5219" i="3" s="1"/>
  <c r="K5205" i="3"/>
  <c r="N5205" i="3" s="1"/>
  <c r="K5193" i="3"/>
  <c r="N5193" i="3" s="1"/>
  <c r="K5180" i="3"/>
  <c r="N5180" i="3" s="1"/>
  <c r="K5167" i="3"/>
  <c r="N5167" i="3" s="1"/>
  <c r="K5155" i="3"/>
  <c r="N5155" i="3" s="1"/>
  <c r="K5141" i="3"/>
  <c r="N5141" i="3" s="1"/>
  <c r="K5129" i="3"/>
  <c r="N5129" i="3" s="1"/>
  <c r="K5116" i="3"/>
  <c r="N5116" i="3" s="1"/>
  <c r="K5677" i="3"/>
  <c r="N5677" i="3" s="1"/>
  <c r="K5062" i="3"/>
  <c r="N5062" i="3" s="1"/>
  <c r="K4953" i="3"/>
  <c r="N4953" i="3" s="1"/>
  <c r="K4872" i="3"/>
  <c r="N4872" i="3" s="1"/>
  <c r="K4775" i="3"/>
  <c r="N4775" i="3" s="1"/>
  <c r="K5379" i="3"/>
  <c r="N5379" i="3" s="1"/>
  <c r="K5394" i="3"/>
  <c r="N5394" i="3" s="1"/>
  <c r="K5456" i="3"/>
  <c r="N5456" i="3" s="1"/>
  <c r="K5445" i="3"/>
  <c r="N5445" i="3" s="1"/>
  <c r="K5411" i="3"/>
  <c r="N5411" i="3" s="1"/>
  <c r="K5491" i="3"/>
  <c r="N5491" i="3" s="1"/>
  <c r="K5513" i="3"/>
  <c r="N5513" i="3" s="1"/>
  <c r="K5508" i="3"/>
  <c r="N5508" i="3" s="1"/>
  <c r="K5526" i="3"/>
  <c r="N5526" i="3" s="1"/>
  <c r="K5618" i="3"/>
  <c r="N5618" i="3" s="1"/>
  <c r="K5533" i="3"/>
  <c r="N5533" i="3" s="1"/>
  <c r="K5553" i="3"/>
  <c r="N5553" i="3" s="1"/>
  <c r="K5572" i="3"/>
  <c r="N5572" i="3" s="1"/>
  <c r="K5600" i="3"/>
  <c r="N5600" i="3" s="1"/>
  <c r="K5601" i="3"/>
  <c r="N5601" i="3" s="1"/>
  <c r="K5609" i="3"/>
  <c r="N5609" i="3" s="1"/>
  <c r="K5619" i="3"/>
  <c r="N5619" i="3" s="1"/>
  <c r="K5631" i="3"/>
  <c r="N5631" i="3" s="1"/>
  <c r="K5657" i="3"/>
  <c r="N5657" i="3" s="1"/>
  <c r="K5669" i="3"/>
  <c r="N5669" i="3" s="1"/>
  <c r="K5307" i="3"/>
  <c r="N5307" i="3" s="1"/>
  <c r="K5293" i="3"/>
  <c r="N5293" i="3" s="1"/>
  <c r="K5281" i="3"/>
  <c r="N5281" i="3" s="1"/>
  <c r="K5268" i="3"/>
  <c r="N5268" i="3" s="1"/>
  <c r="K5255" i="3"/>
  <c r="N5255" i="3" s="1"/>
  <c r="K5243" i="3"/>
  <c r="N5243" i="3" s="1"/>
  <c r="K5229" i="3"/>
  <c r="N5229" i="3" s="1"/>
  <c r="K5217" i="3"/>
  <c r="N5217" i="3" s="1"/>
  <c r="K5049" i="3"/>
  <c r="N5049" i="3" s="1"/>
  <c r="K4950" i="3"/>
  <c r="N4950" i="3" s="1"/>
  <c r="K4852" i="3"/>
  <c r="N4852" i="3" s="1"/>
  <c r="K4769" i="3"/>
  <c r="N4769" i="3" s="1"/>
  <c r="K5342" i="3"/>
  <c r="N5342" i="3" s="1"/>
  <c r="K5367" i="3"/>
  <c r="N5367" i="3" s="1"/>
  <c r="K5356" i="3"/>
  <c r="N5356" i="3" s="1"/>
  <c r="K5405" i="3"/>
  <c r="N5405" i="3" s="1"/>
  <c r="K5392" i="3"/>
  <c r="N5392" i="3" s="1"/>
  <c r="K5436" i="3"/>
  <c r="N5436" i="3" s="1"/>
  <c r="K5463" i="3"/>
  <c r="N5463" i="3" s="1"/>
  <c r="K5493" i="3"/>
  <c r="N5493" i="3" s="1"/>
  <c r="K5484" i="3"/>
  <c r="N5484" i="3" s="1"/>
  <c r="K5499" i="3"/>
  <c r="N5499" i="3" s="1"/>
  <c r="K5520" i="3"/>
  <c r="N5520" i="3" s="1"/>
  <c r="K5542" i="3"/>
  <c r="N5542" i="3" s="1"/>
  <c r="K5620" i="3"/>
  <c r="N5620" i="3" s="1"/>
  <c r="K5588" i="3"/>
  <c r="N5588" i="3" s="1"/>
  <c r="K5616" i="3"/>
  <c r="N5616" i="3" s="1"/>
  <c r="K5593" i="3"/>
  <c r="N5593" i="3" s="1"/>
  <c r="K5633" i="3"/>
  <c r="N5633" i="3" s="1"/>
  <c r="K5645" i="3"/>
  <c r="N5645" i="3" s="1"/>
  <c r="K5659" i="3"/>
  <c r="N5659" i="3" s="1"/>
  <c r="K5671" i="3"/>
  <c r="N5671" i="3" s="1"/>
  <c r="K5305" i="3"/>
  <c r="N5305" i="3" s="1"/>
  <c r="K5292" i="3"/>
  <c r="N5292" i="3" s="1"/>
  <c r="K5279" i="3"/>
  <c r="N5279" i="3" s="1"/>
  <c r="K5267" i="3"/>
  <c r="N5267" i="3" s="1"/>
  <c r="K5253" i="3"/>
  <c r="N5253" i="3" s="1"/>
  <c r="K5241" i="3"/>
  <c r="N5241" i="3" s="1"/>
  <c r="K5228" i="3"/>
  <c r="N5228" i="3" s="1"/>
  <c r="K5215" i="3"/>
  <c r="N5215" i="3" s="1"/>
  <c r="K5203" i="3"/>
  <c r="N5203" i="3" s="1"/>
  <c r="K5189" i="3"/>
  <c r="N5189" i="3" s="1"/>
  <c r="K5177" i="3"/>
  <c r="N5177" i="3" s="1"/>
  <c r="K5164" i="3"/>
  <c r="N5164" i="3" s="1"/>
  <c r="K5151" i="3"/>
  <c r="N5151" i="3" s="1"/>
  <c r="K5139" i="3"/>
  <c r="N5139" i="3" s="1"/>
  <c r="K5125" i="3"/>
  <c r="N5125" i="3" s="1"/>
  <c r="K5113" i="3"/>
  <c r="N5113" i="3" s="1"/>
  <c r="K5319" i="3"/>
  <c r="N5319" i="3" s="1"/>
  <c r="K5333" i="3"/>
  <c r="N5333" i="3" s="1"/>
  <c r="K5678" i="3"/>
  <c r="N5678" i="3" s="1"/>
  <c r="K5017" i="3"/>
  <c r="N5017" i="3" s="1"/>
  <c r="K4924" i="3"/>
  <c r="N4924" i="3" s="1"/>
  <c r="K4838" i="3"/>
  <c r="N4838" i="3" s="1"/>
  <c r="K4747" i="3"/>
  <c r="N4747" i="3" s="1"/>
  <c r="K5386" i="3"/>
  <c r="N5386" i="3" s="1"/>
  <c r="K5498" i="3"/>
  <c r="N5498" i="3" s="1"/>
  <c r="K5626" i="3"/>
  <c r="N5626" i="3" s="1"/>
  <c r="K5573" i="3"/>
  <c r="N5573" i="3" s="1"/>
  <c r="K5587" i="3"/>
  <c r="N5587" i="3" s="1"/>
  <c r="K5613" i="3"/>
  <c r="N5613" i="3" s="1"/>
  <c r="K5623" i="3"/>
  <c r="N5623" i="3" s="1"/>
  <c r="K5649" i="3"/>
  <c r="N5649" i="3" s="1"/>
  <c r="K5661" i="3"/>
  <c r="N5661" i="3" s="1"/>
  <c r="K5315" i="3"/>
  <c r="N5315" i="3" s="1"/>
  <c r="K5301" i="3"/>
  <c r="N5301" i="3" s="1"/>
  <c r="K5289" i="3"/>
  <c r="N5289" i="3" s="1"/>
  <c r="K5276" i="3"/>
  <c r="N5276" i="3" s="1"/>
  <c r="K5263" i="3"/>
  <c r="N5263" i="3" s="1"/>
  <c r="K5251" i="3"/>
  <c r="N5251" i="3" s="1"/>
  <c r="K5237" i="3"/>
  <c r="N5237" i="3" s="1"/>
  <c r="K5225" i="3"/>
  <c r="N5225" i="3" s="1"/>
  <c r="K5212" i="3"/>
  <c r="N5212" i="3" s="1"/>
  <c r="K5199" i="3"/>
  <c r="N5199" i="3" s="1"/>
  <c r="K5187" i="3"/>
  <c r="N5187" i="3" s="1"/>
  <c r="K5173" i="3"/>
  <c r="N5173" i="3" s="1"/>
  <c r="K5161" i="3"/>
  <c r="N5161" i="3" s="1"/>
  <c r="K5148" i="3"/>
  <c r="N5148" i="3" s="1"/>
  <c r="K5135" i="3"/>
  <c r="N5135" i="3" s="1"/>
  <c r="K5123" i="3"/>
  <c r="N5123" i="3" s="1"/>
  <c r="K5682" i="3"/>
  <c r="N5682" i="3" s="1"/>
  <c r="K5006" i="3"/>
  <c r="N5006" i="3" s="1"/>
  <c r="K4913" i="3"/>
  <c r="N4913" i="3" s="1"/>
  <c r="K4822" i="3"/>
  <c r="N4822" i="3" s="1"/>
  <c r="K4739" i="3"/>
  <c r="N4739" i="3" s="1"/>
  <c r="K5324" i="3"/>
  <c r="N5324" i="3" s="1"/>
  <c r="K5353" i="3"/>
  <c r="N5353" i="3" s="1"/>
  <c r="K5368" i="3"/>
  <c r="N5368" i="3" s="1"/>
  <c r="K5422" i="3"/>
  <c r="N5422" i="3" s="1"/>
  <c r="K5431" i="3"/>
  <c r="N5431" i="3" s="1"/>
  <c r="K5477" i="3"/>
  <c r="N5477" i="3" s="1"/>
  <c r="K5505" i="3"/>
  <c r="N5505" i="3" s="1"/>
  <c r="K5628" i="3"/>
  <c r="N5628" i="3" s="1"/>
  <c r="K5564" i="3"/>
  <c r="N5564" i="3" s="1"/>
  <c r="K5561" i="3"/>
  <c r="N5561" i="3" s="1"/>
  <c r="K5597" i="3"/>
  <c r="N5597" i="3" s="1"/>
  <c r="K5605" i="3"/>
  <c r="N5605" i="3" s="1"/>
  <c r="K5625" i="3"/>
  <c r="N5625" i="3" s="1"/>
  <c r="K5637" i="3"/>
  <c r="N5637" i="3" s="1"/>
  <c r="K5651" i="3"/>
  <c r="N5651" i="3" s="1"/>
  <c r="K5663" i="3"/>
  <c r="N5663" i="3" s="1"/>
  <c r="K5313" i="3"/>
  <c r="N5313" i="3" s="1"/>
  <c r="K5300" i="3"/>
  <c r="N5300" i="3" s="1"/>
  <c r="K5287" i="3"/>
  <c r="N5287" i="3" s="1"/>
  <c r="K5275" i="3"/>
  <c r="N5275" i="3" s="1"/>
  <c r="K5261" i="3"/>
  <c r="N5261" i="3" s="1"/>
  <c r="K5249" i="3"/>
  <c r="N5249" i="3" s="1"/>
  <c r="K5236" i="3"/>
  <c r="N5236" i="3" s="1"/>
  <c r="K5277" i="3"/>
  <c r="N5277" i="3" s="1"/>
  <c r="K5204" i="3"/>
  <c r="N5204" i="3" s="1"/>
  <c r="K5172" i="3"/>
  <c r="N5172" i="3" s="1"/>
  <c r="K5137" i="3"/>
  <c r="N5137" i="3" s="1"/>
  <c r="K5467" i="3"/>
  <c r="N5467" i="3" s="1"/>
  <c r="K5185" i="3"/>
  <c r="N5185" i="3" s="1"/>
  <c r="K5320" i="3"/>
  <c r="N5320" i="3" s="1"/>
  <c r="K5429" i="3"/>
  <c r="N5429" i="3" s="1"/>
  <c r="K5621" i="3"/>
  <c r="N5621" i="3" s="1"/>
  <c r="K5265" i="3"/>
  <c r="N5265" i="3" s="1"/>
  <c r="K5201" i="3"/>
  <c r="N5201" i="3" s="1"/>
  <c r="K5165" i="3"/>
  <c r="N5165" i="3" s="1"/>
  <c r="K5133" i="3"/>
  <c r="N5133" i="3" s="1"/>
  <c r="K5676" i="3"/>
  <c r="N5676" i="3" s="1"/>
  <c r="K4940" i="3"/>
  <c r="N4940" i="3" s="1"/>
  <c r="K5149" i="3"/>
  <c r="N5149" i="3" s="1"/>
  <c r="K5030" i="3"/>
  <c r="N5030" i="3" s="1"/>
  <c r="K5604" i="3"/>
  <c r="N5604" i="3" s="1"/>
  <c r="K5635" i="3"/>
  <c r="N5635" i="3" s="1"/>
  <c r="K5252" i="3"/>
  <c r="N5252" i="3" s="1"/>
  <c r="K5197" i="3"/>
  <c r="N5197" i="3" s="1"/>
  <c r="K5163" i="3"/>
  <c r="N5163" i="3" s="1"/>
  <c r="K5127" i="3"/>
  <c r="N5127" i="3" s="1"/>
  <c r="K5680" i="3"/>
  <c r="N5680" i="3" s="1"/>
  <c r="K5504" i="3"/>
  <c r="N5504" i="3" s="1"/>
  <c r="K5557" i="3"/>
  <c r="N5557" i="3" s="1"/>
  <c r="K5647" i="3"/>
  <c r="N5647" i="3" s="1"/>
  <c r="K5239" i="3"/>
  <c r="N5239" i="3" s="1"/>
  <c r="K5191" i="3"/>
  <c r="N5191" i="3" s="1"/>
  <c r="K5159" i="3"/>
  <c r="N5159" i="3" s="1"/>
  <c r="K5124" i="3"/>
  <c r="N5124" i="3" s="1"/>
  <c r="K5685" i="3"/>
  <c r="N5685" i="3" s="1"/>
  <c r="K4847" i="3"/>
  <c r="N4847" i="3" s="1"/>
  <c r="K5227" i="3"/>
  <c r="N5227" i="3" s="1"/>
  <c r="K5188" i="3"/>
  <c r="N5188" i="3" s="1"/>
  <c r="K5153" i="3"/>
  <c r="N5153" i="3" s="1"/>
  <c r="K5121" i="3"/>
  <c r="N5121" i="3" s="1"/>
  <c r="K4751" i="3"/>
  <c r="N4751" i="3" s="1"/>
  <c r="K5115" i="3"/>
  <c r="N5115" i="3" s="1"/>
  <c r="K5624" i="3"/>
  <c r="N5624" i="3" s="1"/>
  <c r="K5303" i="3"/>
  <c r="N5303" i="3" s="1"/>
  <c r="K5213" i="3"/>
  <c r="N5213" i="3" s="1"/>
  <c r="K5179" i="3"/>
  <c r="N5179" i="3" s="1"/>
  <c r="K5147" i="3"/>
  <c r="N5147" i="3" s="1"/>
  <c r="K5111" i="3"/>
  <c r="N5111" i="3" s="1"/>
  <c r="K5482" i="3"/>
  <c r="N5482" i="3" s="1"/>
  <c r="K5603" i="3"/>
  <c r="N5603" i="3" s="1"/>
  <c r="K5291" i="3"/>
  <c r="N5291" i="3" s="1"/>
  <c r="K5211" i="3"/>
  <c r="N5211" i="3" s="1"/>
  <c r="K5175" i="3"/>
  <c r="N5175" i="3" s="1"/>
  <c r="K5140" i="3"/>
  <c r="N5140" i="3" s="1"/>
  <c r="K5316" i="3"/>
  <c r="N5316" i="3" s="1"/>
  <c r="K5223" i="3"/>
  <c r="N5223" i="3" s="1"/>
  <c r="L5224" i="3"/>
  <c r="O5224" i="3" s="1"/>
  <c r="L5216" i="3"/>
  <c r="O5216" i="3" s="1"/>
  <c r="L5208" i="3"/>
  <c r="O5208" i="3" s="1"/>
  <c r="L5200" i="3"/>
  <c r="O5200" i="3" s="1"/>
  <c r="L5220" i="3"/>
  <c r="O5220" i="3" s="1"/>
  <c r="L5211" i="3"/>
  <c r="O5211" i="3" s="1"/>
  <c r="L5202" i="3"/>
  <c r="O5202" i="3" s="1"/>
  <c r="L5193" i="3"/>
  <c r="O5193" i="3" s="1"/>
  <c r="L5185" i="3"/>
  <c r="O5185" i="3" s="1"/>
  <c r="L5177" i="3"/>
  <c r="O5177" i="3" s="1"/>
  <c r="L5169" i="3"/>
  <c r="O5169" i="3" s="1"/>
  <c r="L5161" i="3"/>
  <c r="O5161" i="3" s="1"/>
  <c r="L5153" i="3"/>
  <c r="O5153" i="3" s="1"/>
  <c r="L5145" i="3"/>
  <c r="O5145" i="3" s="1"/>
  <c r="L5137" i="3"/>
  <c r="O5137" i="3" s="1"/>
  <c r="L5129" i="3"/>
  <c r="O5129" i="3" s="1"/>
  <c r="L5121" i="3"/>
  <c r="O5121" i="3" s="1"/>
  <c r="L5113" i="3"/>
  <c r="O5113" i="3" s="1"/>
  <c r="L5105" i="3"/>
  <c r="O5105" i="3" s="1"/>
  <c r="L5097" i="3"/>
  <c r="O5097" i="3" s="1"/>
  <c r="L5089" i="3"/>
  <c r="O5089" i="3" s="1"/>
  <c r="L5081" i="3"/>
  <c r="O5081" i="3" s="1"/>
  <c r="L5073" i="3"/>
  <c r="O5073" i="3" s="1"/>
  <c r="L5065" i="3"/>
  <c r="O5065" i="3" s="1"/>
  <c r="L5057" i="3"/>
  <c r="O5057" i="3" s="1"/>
  <c r="L5049" i="3"/>
  <c r="O5049" i="3" s="1"/>
  <c r="L5041" i="3"/>
  <c r="O5041" i="3" s="1"/>
  <c r="L5033" i="3"/>
  <c r="O5033" i="3" s="1"/>
  <c r="L5025" i="3"/>
  <c r="O5025" i="3" s="1"/>
  <c r="L5017" i="3"/>
  <c r="O5017" i="3" s="1"/>
  <c r="L5009" i="3"/>
  <c r="O5009" i="3" s="1"/>
  <c r="L5001" i="3"/>
  <c r="O5001" i="3" s="1"/>
  <c r="L4993" i="3"/>
  <c r="O4993" i="3" s="1"/>
  <c r="L4985" i="3"/>
  <c r="O4985" i="3" s="1"/>
  <c r="L4977" i="3"/>
  <c r="O4977" i="3" s="1"/>
  <c r="L4969" i="3"/>
  <c r="O4969" i="3" s="1"/>
  <c r="L4961" i="3"/>
  <c r="O4961" i="3" s="1"/>
  <c r="L4953" i="3"/>
  <c r="O4953" i="3" s="1"/>
  <c r="L4945" i="3"/>
  <c r="O4945" i="3" s="1"/>
  <c r="L4937" i="3"/>
  <c r="O4937" i="3" s="1"/>
  <c r="L4929" i="3"/>
  <c r="O4929" i="3" s="1"/>
  <c r="L4921" i="3"/>
  <c r="O4921" i="3" s="1"/>
  <c r="L4913" i="3"/>
  <c r="O4913" i="3" s="1"/>
  <c r="L4905" i="3"/>
  <c r="O4905" i="3" s="1"/>
  <c r="L4897" i="3"/>
  <c r="O4897" i="3" s="1"/>
  <c r="L4889" i="3"/>
  <c r="O4889" i="3" s="1"/>
  <c r="L4881" i="3"/>
  <c r="O4881" i="3" s="1"/>
  <c r="L4873" i="3"/>
  <c r="O4873" i="3" s="1"/>
  <c r="L5219" i="3"/>
  <c r="O5219" i="3" s="1"/>
  <c r="L5210" i="3"/>
  <c r="O5210" i="3" s="1"/>
  <c r="L5201" i="3"/>
  <c r="O5201" i="3" s="1"/>
  <c r="L5192" i="3"/>
  <c r="O5192" i="3" s="1"/>
  <c r="L5184" i="3"/>
  <c r="O5184" i="3" s="1"/>
  <c r="L5176" i="3"/>
  <c r="O5176" i="3" s="1"/>
  <c r="L5168" i="3"/>
  <c r="O5168" i="3" s="1"/>
  <c r="L5160" i="3"/>
  <c r="O5160" i="3" s="1"/>
  <c r="L5152" i="3"/>
  <c r="O5152" i="3" s="1"/>
  <c r="L5144" i="3"/>
  <c r="O5144" i="3" s="1"/>
  <c r="L5136" i="3"/>
  <c r="O5136" i="3" s="1"/>
  <c r="L5128" i="3"/>
  <c r="O5128" i="3" s="1"/>
  <c r="L5120" i="3"/>
  <c r="O5120" i="3" s="1"/>
  <c r="L5112" i="3"/>
  <c r="O5112" i="3" s="1"/>
  <c r="L5104" i="3"/>
  <c r="O5104" i="3" s="1"/>
  <c r="L5096" i="3"/>
  <c r="O5096" i="3" s="1"/>
  <c r="L5088" i="3"/>
  <c r="O5088" i="3" s="1"/>
  <c r="L5080" i="3"/>
  <c r="O5080" i="3" s="1"/>
  <c r="L5072" i="3"/>
  <c r="O5072" i="3" s="1"/>
  <c r="L5064" i="3"/>
  <c r="O5064" i="3" s="1"/>
  <c r="L5056" i="3"/>
  <c r="O5056" i="3" s="1"/>
  <c r="L5048" i="3"/>
  <c r="O5048" i="3" s="1"/>
  <c r="L5040" i="3"/>
  <c r="O5040" i="3" s="1"/>
  <c r="L5032" i="3"/>
  <c r="O5032" i="3" s="1"/>
  <c r="L5024" i="3"/>
  <c r="O5024" i="3" s="1"/>
  <c r="L5016" i="3"/>
  <c r="O5016" i="3" s="1"/>
  <c r="L5008" i="3"/>
  <c r="O5008" i="3" s="1"/>
  <c r="L5000" i="3"/>
  <c r="O5000" i="3" s="1"/>
  <c r="L4992" i="3"/>
  <c r="O4992" i="3" s="1"/>
  <c r="L4984" i="3"/>
  <c r="O4984" i="3" s="1"/>
  <c r="L5227" i="3"/>
  <c r="O5227" i="3" s="1"/>
  <c r="L5218" i="3"/>
  <c r="O5218" i="3" s="1"/>
  <c r="L5209" i="3"/>
  <c r="O5209" i="3" s="1"/>
  <c r="L5199" i="3"/>
  <c r="O5199" i="3" s="1"/>
  <c r="L5191" i="3"/>
  <c r="O5191" i="3" s="1"/>
  <c r="L5183" i="3"/>
  <c r="O5183" i="3" s="1"/>
  <c r="L5175" i="3"/>
  <c r="O5175" i="3" s="1"/>
  <c r="L5167" i="3"/>
  <c r="O5167" i="3" s="1"/>
  <c r="L5159" i="3"/>
  <c r="O5159" i="3" s="1"/>
  <c r="L5151" i="3"/>
  <c r="O5151" i="3" s="1"/>
  <c r="L5143" i="3"/>
  <c r="O5143" i="3" s="1"/>
  <c r="L5135" i="3"/>
  <c r="O5135" i="3" s="1"/>
  <c r="L5127" i="3"/>
  <c r="O5127" i="3" s="1"/>
  <c r="L5119" i="3"/>
  <c r="O5119" i="3" s="1"/>
  <c r="L5111" i="3"/>
  <c r="O5111" i="3" s="1"/>
  <c r="L5103" i="3"/>
  <c r="O5103" i="3" s="1"/>
  <c r="L5095" i="3"/>
  <c r="O5095" i="3" s="1"/>
  <c r="L5087" i="3"/>
  <c r="O5087" i="3" s="1"/>
  <c r="L5079" i="3"/>
  <c r="O5079" i="3" s="1"/>
  <c r="L5071" i="3"/>
  <c r="O5071" i="3" s="1"/>
  <c r="L5063" i="3"/>
  <c r="O5063" i="3" s="1"/>
  <c r="L5055" i="3"/>
  <c r="O5055" i="3" s="1"/>
  <c r="L5047" i="3"/>
  <c r="O5047" i="3" s="1"/>
  <c r="L5039" i="3"/>
  <c r="O5039" i="3" s="1"/>
  <c r="L5031" i="3"/>
  <c r="O5031" i="3" s="1"/>
  <c r="L5023" i="3"/>
  <c r="O5023" i="3" s="1"/>
  <c r="L5015" i="3"/>
  <c r="O5015" i="3" s="1"/>
  <c r="L5007" i="3"/>
  <c r="O5007" i="3" s="1"/>
  <c r="L4999" i="3"/>
  <c r="O4999" i="3" s="1"/>
  <c r="L4991" i="3"/>
  <c r="O4991" i="3" s="1"/>
  <c r="L4983" i="3"/>
  <c r="O4983" i="3" s="1"/>
  <c r="L4975" i="3"/>
  <c r="O4975" i="3" s="1"/>
  <c r="L4967" i="3"/>
  <c r="O4967" i="3" s="1"/>
  <c r="L4959" i="3"/>
  <c r="O4959" i="3" s="1"/>
  <c r="L4951" i="3"/>
  <c r="O4951" i="3" s="1"/>
  <c r="L4943" i="3"/>
  <c r="O4943" i="3" s="1"/>
  <c r="L4935" i="3"/>
  <c r="O4935" i="3" s="1"/>
  <c r="L4927" i="3"/>
  <c r="O4927" i="3" s="1"/>
  <c r="L4919" i="3"/>
  <c r="O4919" i="3" s="1"/>
  <c r="L4911" i="3"/>
  <c r="O4911" i="3" s="1"/>
  <c r="L4903" i="3"/>
  <c r="O4903" i="3" s="1"/>
  <c r="L4895" i="3"/>
  <c r="O4895" i="3" s="1"/>
  <c r="L4887" i="3"/>
  <c r="O4887" i="3" s="1"/>
  <c r="L4879" i="3"/>
  <c r="O4879" i="3" s="1"/>
  <c r="L4871" i="3"/>
  <c r="O4871" i="3" s="1"/>
  <c r="L4863" i="3"/>
  <c r="O4863" i="3" s="1"/>
  <c r="L4855" i="3"/>
  <c r="O4855" i="3" s="1"/>
  <c r="L4847" i="3"/>
  <c r="O4847" i="3" s="1"/>
  <c r="L4839" i="3"/>
  <c r="O4839" i="3" s="1"/>
  <c r="L4831" i="3"/>
  <c r="O4831" i="3" s="1"/>
  <c r="L4823" i="3"/>
  <c r="O4823" i="3" s="1"/>
  <c r="L4815" i="3"/>
  <c r="O4815" i="3" s="1"/>
  <c r="L4807" i="3"/>
  <c r="O4807" i="3" s="1"/>
  <c r="L4799" i="3"/>
  <c r="O4799" i="3" s="1"/>
  <c r="L4791" i="3"/>
  <c r="O4791" i="3" s="1"/>
  <c r="L4783" i="3"/>
  <c r="O4783" i="3" s="1"/>
  <c r="L4775" i="3"/>
  <c r="O4775" i="3" s="1"/>
  <c r="L4767" i="3"/>
  <c r="O4767" i="3" s="1"/>
  <c r="L4759" i="3"/>
  <c r="O4759" i="3" s="1"/>
  <c r="L4751" i="3"/>
  <c r="O4751" i="3" s="1"/>
  <c r="L4743" i="3"/>
  <c r="O4743" i="3" s="1"/>
  <c r="L4735" i="3"/>
  <c r="O4735" i="3" s="1"/>
  <c r="L5330" i="3"/>
  <c r="O5330" i="3" s="1"/>
  <c r="L5340" i="3"/>
  <c r="O5340" i="3" s="1"/>
  <c r="L5345" i="3"/>
  <c r="O5345" i="3" s="1"/>
  <c r="L5351" i="3"/>
  <c r="O5351" i="3" s="1"/>
  <c r="L5367" i="3"/>
  <c r="O5367" i="3" s="1"/>
  <c r="L5360" i="3"/>
  <c r="O5360" i="3" s="1"/>
  <c r="L5379" i="3"/>
  <c r="O5379" i="3" s="1"/>
  <c r="L5395" i="3"/>
  <c r="O5395" i="3" s="1"/>
  <c r="L5406" i="3"/>
  <c r="O5406" i="3" s="1"/>
  <c r="L5390" i="3"/>
  <c r="O5390" i="3" s="1"/>
  <c r="L5410" i="3"/>
  <c r="O5410" i="3" s="1"/>
  <c r="L5462" i="3"/>
  <c r="O5462" i="3" s="1"/>
  <c r="L5443" i="3"/>
  <c r="O5443" i="3" s="1"/>
  <c r="L5417" i="3"/>
  <c r="O5417" i="3" s="1"/>
  <c r="L5420" i="3"/>
  <c r="O5420" i="3" s="1"/>
  <c r="L5436" i="3"/>
  <c r="O5436" i="3" s="1"/>
  <c r="L5442" i="3"/>
  <c r="O5442" i="3" s="1"/>
  <c r="L5455" i="3"/>
  <c r="O5455" i="3" s="1"/>
  <c r="L5471" i="3"/>
  <c r="O5471" i="3" s="1"/>
  <c r="L5497" i="3"/>
  <c r="O5497" i="3" s="1"/>
  <c r="L5482" i="3"/>
  <c r="O5482" i="3" s="1"/>
  <c r="L5481" i="3"/>
  <c r="O5481" i="3" s="1"/>
  <c r="L5226" i="3"/>
  <c r="O5226" i="3" s="1"/>
  <c r="L5217" i="3"/>
  <c r="O5217" i="3" s="1"/>
  <c r="L5207" i="3"/>
  <c r="O5207" i="3" s="1"/>
  <c r="L5198" i="3"/>
  <c r="O5198" i="3" s="1"/>
  <c r="L5190" i="3"/>
  <c r="O5190" i="3" s="1"/>
  <c r="L5182" i="3"/>
  <c r="O5182" i="3" s="1"/>
  <c r="L5174" i="3"/>
  <c r="O5174" i="3" s="1"/>
  <c r="L5166" i="3"/>
  <c r="O5166" i="3" s="1"/>
  <c r="L5158" i="3"/>
  <c r="O5158" i="3" s="1"/>
  <c r="L5150" i="3"/>
  <c r="O5150" i="3" s="1"/>
  <c r="L5142" i="3"/>
  <c r="O5142" i="3" s="1"/>
  <c r="L5134" i="3"/>
  <c r="O5134" i="3" s="1"/>
  <c r="L5126" i="3"/>
  <c r="O5126" i="3" s="1"/>
  <c r="L5118" i="3"/>
  <c r="O5118" i="3" s="1"/>
  <c r="L5110" i="3"/>
  <c r="O5110" i="3" s="1"/>
  <c r="L5102" i="3"/>
  <c r="O5102" i="3" s="1"/>
  <c r="L5094" i="3"/>
  <c r="O5094" i="3" s="1"/>
  <c r="L5086" i="3"/>
  <c r="O5086" i="3" s="1"/>
  <c r="L5078" i="3"/>
  <c r="O5078" i="3" s="1"/>
  <c r="L5070" i="3"/>
  <c r="O5070" i="3" s="1"/>
  <c r="L5062" i="3"/>
  <c r="O5062" i="3" s="1"/>
  <c r="L5054" i="3"/>
  <c r="O5054" i="3" s="1"/>
  <c r="L5046" i="3"/>
  <c r="O5046" i="3" s="1"/>
  <c r="L5038" i="3"/>
  <c r="O5038" i="3" s="1"/>
  <c r="L5030" i="3"/>
  <c r="O5030" i="3" s="1"/>
  <c r="L5022" i="3"/>
  <c r="O5022" i="3" s="1"/>
  <c r="L5014" i="3"/>
  <c r="O5014" i="3" s="1"/>
  <c r="L5006" i="3"/>
  <c r="O5006" i="3" s="1"/>
  <c r="L4998" i="3"/>
  <c r="O4998" i="3" s="1"/>
  <c r="L4990" i="3"/>
  <c r="O4990" i="3" s="1"/>
  <c r="L4982" i="3"/>
  <c r="O4982" i="3" s="1"/>
  <c r="L4974" i="3"/>
  <c r="O4974" i="3" s="1"/>
  <c r="L4966" i="3"/>
  <c r="O4966" i="3" s="1"/>
  <c r="L4958" i="3"/>
  <c r="O4958" i="3" s="1"/>
  <c r="L4950" i="3"/>
  <c r="O4950" i="3" s="1"/>
  <c r="L4942" i="3"/>
  <c r="O4942" i="3" s="1"/>
  <c r="L4934" i="3"/>
  <c r="O4934" i="3" s="1"/>
  <c r="L4926" i="3"/>
  <c r="O4926" i="3" s="1"/>
  <c r="L4918" i="3"/>
  <c r="O4918" i="3" s="1"/>
  <c r="L4910" i="3"/>
  <c r="O4910" i="3" s="1"/>
  <c r="L4902" i="3"/>
  <c r="O4902" i="3" s="1"/>
  <c r="L4894" i="3"/>
  <c r="O4894" i="3" s="1"/>
  <c r="L4886" i="3"/>
  <c r="O4886" i="3" s="1"/>
  <c r="L4878" i="3"/>
  <c r="O4878" i="3" s="1"/>
  <c r="L4870" i="3"/>
  <c r="O4870" i="3" s="1"/>
  <c r="L4862" i="3"/>
  <c r="O4862" i="3" s="1"/>
  <c r="L4854" i="3"/>
  <c r="O4854" i="3" s="1"/>
  <c r="L4846" i="3"/>
  <c r="O4846" i="3" s="1"/>
  <c r="L4838" i="3"/>
  <c r="O4838" i="3" s="1"/>
  <c r="L4830" i="3"/>
  <c r="O4830" i="3" s="1"/>
  <c r="L4822" i="3"/>
  <c r="O4822" i="3" s="1"/>
  <c r="L4814" i="3"/>
  <c r="O4814" i="3" s="1"/>
  <c r="L4806" i="3"/>
  <c r="O4806" i="3" s="1"/>
  <c r="L4798" i="3"/>
  <c r="O4798" i="3" s="1"/>
  <c r="L4790" i="3"/>
  <c r="O4790" i="3" s="1"/>
  <c r="L4782" i="3"/>
  <c r="O4782" i="3" s="1"/>
  <c r="L4774" i="3"/>
  <c r="O4774" i="3" s="1"/>
  <c r="L4766" i="3"/>
  <c r="O4766" i="3" s="1"/>
  <c r="L4758" i="3"/>
  <c r="O4758" i="3" s="1"/>
  <c r="L4750" i="3"/>
  <c r="O4750" i="3" s="1"/>
  <c r="L4742" i="3"/>
  <c r="O4742" i="3" s="1"/>
  <c r="L4734" i="3"/>
  <c r="O4734" i="3" s="1"/>
  <c r="L5339" i="3"/>
  <c r="O5339" i="3" s="1"/>
  <c r="L5325" i="3"/>
  <c r="O5325" i="3" s="1"/>
  <c r="L5357" i="3"/>
  <c r="O5357" i="3" s="1"/>
  <c r="L5370" i="3"/>
  <c r="O5370" i="3" s="1"/>
  <c r="L5354" i="3"/>
  <c r="O5354" i="3" s="1"/>
  <c r="L5369" i="3"/>
  <c r="O5369" i="3" s="1"/>
  <c r="L5385" i="3"/>
  <c r="O5385" i="3" s="1"/>
  <c r="L5401" i="3"/>
  <c r="O5401" i="3" s="1"/>
  <c r="L5400" i="3"/>
  <c r="O5400" i="3" s="1"/>
  <c r="L5384" i="3"/>
  <c r="O5384" i="3" s="1"/>
  <c r="L5468" i="3"/>
  <c r="O5468" i="3" s="1"/>
  <c r="L5427" i="3"/>
  <c r="O5427" i="3" s="1"/>
  <c r="L5411" i="3"/>
  <c r="O5411" i="3" s="1"/>
  <c r="L5426" i="3"/>
  <c r="O5426" i="3" s="1"/>
  <c r="L5452" i="3"/>
  <c r="O5452" i="3" s="1"/>
  <c r="L5433" i="3"/>
  <c r="O5433" i="3" s="1"/>
  <c r="L5448" i="3"/>
  <c r="O5448" i="3" s="1"/>
  <c r="L5461" i="3"/>
  <c r="O5461" i="3" s="1"/>
  <c r="L5222" i="3"/>
  <c r="O5222" i="3" s="1"/>
  <c r="L5213" i="3"/>
  <c r="O5213" i="3" s="1"/>
  <c r="L5204" i="3"/>
  <c r="O5204" i="3" s="1"/>
  <c r="L5195" i="3"/>
  <c r="O5195" i="3" s="1"/>
  <c r="L5187" i="3"/>
  <c r="O5187" i="3" s="1"/>
  <c r="L5179" i="3"/>
  <c r="O5179" i="3" s="1"/>
  <c r="L5171" i="3"/>
  <c r="O5171" i="3" s="1"/>
  <c r="L5163" i="3"/>
  <c r="O5163" i="3" s="1"/>
  <c r="L5155" i="3"/>
  <c r="O5155" i="3" s="1"/>
  <c r="L5147" i="3"/>
  <c r="O5147" i="3" s="1"/>
  <c r="L5139" i="3"/>
  <c r="O5139" i="3" s="1"/>
  <c r="L5131" i="3"/>
  <c r="O5131" i="3" s="1"/>
  <c r="L5123" i="3"/>
  <c r="O5123" i="3" s="1"/>
  <c r="L5115" i="3"/>
  <c r="O5115" i="3" s="1"/>
  <c r="L5107" i="3"/>
  <c r="O5107" i="3" s="1"/>
  <c r="L5099" i="3"/>
  <c r="O5099" i="3" s="1"/>
  <c r="L5091" i="3"/>
  <c r="O5091" i="3" s="1"/>
  <c r="L5083" i="3"/>
  <c r="O5083" i="3" s="1"/>
  <c r="L5075" i="3"/>
  <c r="O5075" i="3" s="1"/>
  <c r="L5067" i="3"/>
  <c r="O5067" i="3" s="1"/>
  <c r="L5059" i="3"/>
  <c r="O5059" i="3" s="1"/>
  <c r="L5051" i="3"/>
  <c r="O5051" i="3" s="1"/>
  <c r="L5043" i="3"/>
  <c r="O5043" i="3" s="1"/>
  <c r="L5035" i="3"/>
  <c r="O5035" i="3" s="1"/>
  <c r="L5027" i="3"/>
  <c r="O5027" i="3" s="1"/>
  <c r="L5019" i="3"/>
  <c r="O5019" i="3" s="1"/>
  <c r="L5011" i="3"/>
  <c r="O5011" i="3" s="1"/>
  <c r="L5003" i="3"/>
  <c r="O5003" i="3" s="1"/>
  <c r="L4995" i="3"/>
  <c r="O4995" i="3" s="1"/>
  <c r="L4987" i="3"/>
  <c r="O4987" i="3" s="1"/>
  <c r="L4979" i="3"/>
  <c r="O4979" i="3" s="1"/>
  <c r="L4971" i="3"/>
  <c r="O4971" i="3" s="1"/>
  <c r="L4963" i="3"/>
  <c r="O4963" i="3" s="1"/>
  <c r="L4955" i="3"/>
  <c r="O4955" i="3" s="1"/>
  <c r="L4947" i="3"/>
  <c r="O4947" i="3" s="1"/>
  <c r="L4939" i="3"/>
  <c r="O4939" i="3" s="1"/>
  <c r="L4931" i="3"/>
  <c r="O4931" i="3" s="1"/>
  <c r="L4923" i="3"/>
  <c r="O4923" i="3" s="1"/>
  <c r="L4915" i="3"/>
  <c r="O4915" i="3" s="1"/>
  <c r="L4907" i="3"/>
  <c r="O4907" i="3" s="1"/>
  <c r="L4899" i="3"/>
  <c r="O4899" i="3" s="1"/>
  <c r="L4891" i="3"/>
  <c r="O4891" i="3" s="1"/>
  <c r="L4883" i="3"/>
  <c r="O4883" i="3" s="1"/>
  <c r="L4875" i="3"/>
  <c r="O4875" i="3" s="1"/>
  <c r="L4867" i="3"/>
  <c r="O4867" i="3" s="1"/>
  <c r="L4859" i="3"/>
  <c r="O4859" i="3" s="1"/>
  <c r="L4851" i="3"/>
  <c r="O4851" i="3" s="1"/>
  <c r="L4843" i="3"/>
  <c r="O4843" i="3" s="1"/>
  <c r="L4835" i="3"/>
  <c r="O4835" i="3" s="1"/>
  <c r="L4827" i="3"/>
  <c r="O4827" i="3" s="1"/>
  <c r="L4819" i="3"/>
  <c r="O4819" i="3" s="1"/>
  <c r="L4811" i="3"/>
  <c r="O4811" i="3" s="1"/>
  <c r="L4803" i="3"/>
  <c r="O4803" i="3" s="1"/>
  <c r="L4795" i="3"/>
  <c r="O4795" i="3" s="1"/>
  <c r="L4787" i="3"/>
  <c r="O4787" i="3" s="1"/>
  <c r="L4779" i="3"/>
  <c r="O4779" i="3" s="1"/>
  <c r="L4771" i="3"/>
  <c r="O4771" i="3" s="1"/>
  <c r="L4763" i="3"/>
  <c r="O4763" i="3" s="1"/>
  <c r="L4755" i="3"/>
  <c r="O4755" i="3" s="1"/>
  <c r="L4747" i="3"/>
  <c r="O4747" i="3" s="1"/>
  <c r="L4739" i="3"/>
  <c r="O4739" i="3" s="1"/>
  <c r="L5322" i="3"/>
  <c r="O5322" i="3" s="1"/>
  <c r="L5337" i="3"/>
  <c r="O5337" i="3" s="1"/>
  <c r="L5327" i="3"/>
  <c r="O5327" i="3" s="1"/>
  <c r="L5359" i="3"/>
  <c r="O5359" i="3" s="1"/>
  <c r="L5368" i="3"/>
  <c r="O5368" i="3" s="1"/>
  <c r="L5352" i="3"/>
  <c r="O5352" i="3" s="1"/>
  <c r="L5371" i="3"/>
  <c r="O5371" i="3" s="1"/>
  <c r="L5387" i="3"/>
  <c r="O5387" i="3" s="1"/>
  <c r="L5403" i="3"/>
  <c r="O5403" i="3" s="1"/>
  <c r="L5398" i="3"/>
  <c r="O5398" i="3" s="1"/>
  <c r="L5382" i="3"/>
  <c r="O5382" i="3" s="1"/>
  <c r="L5454" i="3"/>
  <c r="O5454" i="3" s="1"/>
  <c r="L5470" i="3"/>
  <c r="O5470" i="3" s="1"/>
  <c r="L5476" i="3"/>
  <c r="O5476" i="3" s="1"/>
  <c r="L5425" i="3"/>
  <c r="O5425" i="3" s="1"/>
  <c r="L5409" i="3"/>
  <c r="O5409" i="3" s="1"/>
  <c r="L5428" i="3"/>
  <c r="O5428" i="3" s="1"/>
  <c r="L5435" i="3"/>
  <c r="O5435" i="3" s="1"/>
  <c r="L5447" i="3"/>
  <c r="O5447" i="3" s="1"/>
  <c r="L5463" i="3"/>
  <c r="O5463" i="3" s="1"/>
  <c r="L5489" i="3"/>
  <c r="O5489" i="3" s="1"/>
  <c r="L5490" i="3"/>
  <c r="O5490" i="3" s="1"/>
  <c r="L5501" i="3"/>
  <c r="O5501" i="3" s="1"/>
  <c r="L5205" i="3"/>
  <c r="O5205" i="3" s="1"/>
  <c r="L5181" i="3"/>
  <c r="O5181" i="3" s="1"/>
  <c r="L5162" i="3"/>
  <c r="O5162" i="3" s="1"/>
  <c r="L5140" i="3"/>
  <c r="O5140" i="3" s="1"/>
  <c r="L5117" i="3"/>
  <c r="O5117" i="3" s="1"/>
  <c r="L5098" i="3"/>
  <c r="O5098" i="3" s="1"/>
  <c r="L5076" i="3"/>
  <c r="O5076" i="3" s="1"/>
  <c r="L5053" i="3"/>
  <c r="O5053" i="3" s="1"/>
  <c r="L5034" i="3"/>
  <c r="O5034" i="3" s="1"/>
  <c r="L5012" i="3"/>
  <c r="O5012" i="3" s="1"/>
  <c r="L4989" i="3"/>
  <c r="O4989" i="3" s="1"/>
  <c r="L4972" i="3"/>
  <c r="O4972" i="3" s="1"/>
  <c r="L4956" i="3"/>
  <c r="O4956" i="3" s="1"/>
  <c r="L4940" i="3"/>
  <c r="O4940" i="3" s="1"/>
  <c r="L4924" i="3"/>
  <c r="O4924" i="3" s="1"/>
  <c r="L4908" i="3"/>
  <c r="O4908" i="3" s="1"/>
  <c r="L4892" i="3"/>
  <c r="O4892" i="3" s="1"/>
  <c r="L4876" i="3"/>
  <c r="O4876" i="3" s="1"/>
  <c r="L4861" i="3"/>
  <c r="O4861" i="3" s="1"/>
  <c r="L4849" i="3"/>
  <c r="O4849" i="3" s="1"/>
  <c r="L4836" i="3"/>
  <c r="O4836" i="3" s="1"/>
  <c r="L4824" i="3"/>
  <c r="O4824" i="3" s="1"/>
  <c r="L4810" i="3"/>
  <c r="O4810" i="3" s="1"/>
  <c r="L4797" i="3"/>
  <c r="O4797" i="3" s="1"/>
  <c r="L4785" i="3"/>
  <c r="O4785" i="3" s="1"/>
  <c r="L4772" i="3"/>
  <c r="O4772" i="3" s="1"/>
  <c r="L4760" i="3"/>
  <c r="O4760" i="3" s="1"/>
  <c r="L4746" i="3"/>
  <c r="O4746" i="3" s="1"/>
  <c r="L5342" i="3"/>
  <c r="O5342" i="3" s="1"/>
  <c r="L5347" i="3"/>
  <c r="O5347" i="3" s="1"/>
  <c r="L5355" i="3"/>
  <c r="O5355" i="3" s="1"/>
  <c r="L5362" i="3"/>
  <c r="O5362" i="3" s="1"/>
  <c r="L5393" i="3"/>
  <c r="O5393" i="3" s="1"/>
  <c r="L5422" i="3"/>
  <c r="O5422" i="3" s="1"/>
  <c r="L5430" i="3"/>
  <c r="O5430" i="3" s="1"/>
  <c r="L5495" i="3"/>
  <c r="O5495" i="3" s="1"/>
  <c r="L5486" i="3"/>
  <c r="O5486" i="3" s="1"/>
  <c r="L5499" i="3"/>
  <c r="O5499" i="3" s="1"/>
  <c r="L5505" i="3"/>
  <c r="O5505" i="3" s="1"/>
  <c r="L5521" i="3"/>
  <c r="O5521" i="3" s="1"/>
  <c r="L5516" i="3"/>
  <c r="O5516" i="3" s="1"/>
  <c r="L5500" i="3"/>
  <c r="O5500" i="3" s="1"/>
  <c r="L5534" i="3"/>
  <c r="O5534" i="3" s="1"/>
  <c r="L5550" i="3"/>
  <c r="O5550" i="3" s="1"/>
  <c r="L5620" i="3"/>
  <c r="O5620" i="3" s="1"/>
  <c r="L5628" i="3"/>
  <c r="O5628" i="3" s="1"/>
  <c r="L5529" i="3"/>
  <c r="O5529" i="3" s="1"/>
  <c r="L5543" i="3"/>
  <c r="O5543" i="3" s="1"/>
  <c r="L5780" i="3"/>
  <c r="O5780" i="3" s="1"/>
  <c r="L5764" i="3"/>
  <c r="O5764" i="3" s="1"/>
  <c r="L5748" i="3"/>
  <c r="O5748" i="3" s="1"/>
  <c r="L5732" i="3"/>
  <c r="O5732" i="3" s="1"/>
  <c r="L5716" i="3"/>
  <c r="O5716" i="3" s="1"/>
  <c r="L5700" i="3"/>
  <c r="O5700" i="3" s="1"/>
  <c r="L5684" i="3"/>
  <c r="O5684" i="3" s="1"/>
  <c r="L5741" i="3"/>
  <c r="O5741" i="3" s="1"/>
  <c r="L5757" i="3"/>
  <c r="O5757" i="3" s="1"/>
  <c r="L5773" i="3"/>
  <c r="O5773" i="3" s="1"/>
  <c r="L5789" i="3"/>
  <c r="O5789" i="3" s="1"/>
  <c r="L5564" i="3"/>
  <c r="O5564" i="3" s="1"/>
  <c r="L5580" i="3"/>
  <c r="O5580" i="3" s="1"/>
  <c r="L5596" i="3"/>
  <c r="O5596" i="3" s="1"/>
  <c r="L5612" i="3"/>
  <c r="O5612" i="3" s="1"/>
  <c r="L5557" i="3"/>
  <c r="O5557" i="3" s="1"/>
  <c r="L5573" i="3"/>
  <c r="O5573" i="3" s="1"/>
  <c r="L5589" i="3"/>
  <c r="O5589" i="3" s="1"/>
  <c r="L5605" i="3"/>
  <c r="O5605" i="3" s="1"/>
  <c r="L5623" i="3"/>
  <c r="O5623" i="3" s="1"/>
  <c r="L5631" i="3"/>
  <c r="O5631" i="3" s="1"/>
  <c r="L5639" i="3"/>
  <c r="O5639" i="3" s="1"/>
  <c r="L5647" i="3"/>
  <c r="O5647" i="3" s="1"/>
  <c r="L5655" i="3"/>
  <c r="O5655" i="3" s="1"/>
  <c r="L5663" i="3"/>
  <c r="O5663" i="3" s="1"/>
  <c r="L5671" i="3"/>
  <c r="O5671" i="3" s="1"/>
  <c r="L5687" i="3"/>
  <c r="O5687" i="3" s="1"/>
  <c r="L5703" i="3"/>
  <c r="O5703" i="3" s="1"/>
  <c r="L5719" i="3"/>
  <c r="O5719" i="3" s="1"/>
  <c r="L5735" i="3"/>
  <c r="O5735" i="3" s="1"/>
  <c r="L5311" i="3"/>
  <c r="O5311" i="3" s="1"/>
  <c r="L5303" i="3"/>
  <c r="O5303" i="3" s="1"/>
  <c r="L5295" i="3"/>
  <c r="O5295" i="3" s="1"/>
  <c r="L5287" i="3"/>
  <c r="O5287" i="3" s="1"/>
  <c r="L5279" i="3"/>
  <c r="O5279" i="3" s="1"/>
  <c r="L5271" i="3"/>
  <c r="O5271" i="3" s="1"/>
  <c r="L5263" i="3"/>
  <c r="O5263" i="3" s="1"/>
  <c r="L5255" i="3"/>
  <c r="O5255" i="3" s="1"/>
  <c r="L5247" i="3"/>
  <c r="O5247" i="3" s="1"/>
  <c r="L5239" i="3"/>
  <c r="O5239" i="3" s="1"/>
  <c r="L5231" i="3"/>
  <c r="O5231" i="3" s="1"/>
  <c r="L5318" i="3"/>
  <c r="O5318" i="3" s="1"/>
  <c r="L5225" i="3"/>
  <c r="O5225" i="3" s="1"/>
  <c r="L5203" i="3"/>
  <c r="O5203" i="3" s="1"/>
  <c r="L5180" i="3"/>
  <c r="O5180" i="3" s="1"/>
  <c r="L5157" i="3"/>
  <c r="O5157" i="3" s="1"/>
  <c r="L5138" i="3"/>
  <c r="O5138" i="3" s="1"/>
  <c r="L5116" i="3"/>
  <c r="O5116" i="3" s="1"/>
  <c r="L5093" i="3"/>
  <c r="O5093" i="3" s="1"/>
  <c r="L5074" i="3"/>
  <c r="O5074" i="3" s="1"/>
  <c r="L5052" i="3"/>
  <c r="O5052" i="3" s="1"/>
  <c r="L5029" i="3"/>
  <c r="O5029" i="3" s="1"/>
  <c r="L5010" i="3"/>
  <c r="O5010" i="3" s="1"/>
  <c r="L4988" i="3"/>
  <c r="O4988" i="3" s="1"/>
  <c r="L4970" i="3"/>
  <c r="O4970" i="3" s="1"/>
  <c r="L4954" i="3"/>
  <c r="O4954" i="3" s="1"/>
  <c r="L4938" i="3"/>
  <c r="O4938" i="3" s="1"/>
  <c r="L4922" i="3"/>
  <c r="O4922" i="3" s="1"/>
  <c r="L4906" i="3"/>
  <c r="O4906" i="3" s="1"/>
  <c r="L4890" i="3"/>
  <c r="O4890" i="3" s="1"/>
  <c r="L4874" i="3"/>
  <c r="O4874" i="3" s="1"/>
  <c r="L4860" i="3"/>
  <c r="O4860" i="3" s="1"/>
  <c r="L4848" i="3"/>
  <c r="O4848" i="3" s="1"/>
  <c r="L4834" i="3"/>
  <c r="O4834" i="3" s="1"/>
  <c r="L4821" i="3"/>
  <c r="O4821" i="3" s="1"/>
  <c r="L4809" i="3"/>
  <c r="O4809" i="3" s="1"/>
  <c r="L4796" i="3"/>
  <c r="O4796" i="3" s="1"/>
  <c r="L4784" i="3"/>
  <c r="O4784" i="3" s="1"/>
  <c r="L4770" i="3"/>
  <c r="O4770" i="3" s="1"/>
  <c r="L4757" i="3"/>
  <c r="O4757" i="3" s="1"/>
  <c r="L4745" i="3"/>
  <c r="O4745" i="3" s="1"/>
  <c r="L5323" i="3"/>
  <c r="O5323" i="3" s="1"/>
  <c r="L5365" i="3"/>
  <c r="O5365" i="3" s="1"/>
  <c r="L5377" i="3"/>
  <c r="O5377" i="3" s="1"/>
  <c r="L5412" i="3"/>
  <c r="O5412" i="3" s="1"/>
  <c r="L5415" i="3"/>
  <c r="O5415" i="3" s="1"/>
  <c r="L5414" i="3"/>
  <c r="O5414" i="3" s="1"/>
  <c r="L5432" i="3"/>
  <c r="O5432" i="3" s="1"/>
  <c r="L5450" i="3"/>
  <c r="O5450" i="3" s="1"/>
  <c r="L5492" i="3"/>
  <c r="O5492" i="3" s="1"/>
  <c r="L5478" i="3"/>
  <c r="O5478" i="3" s="1"/>
  <c r="L5511" i="3"/>
  <c r="O5511" i="3" s="1"/>
  <c r="L5527" i="3"/>
  <c r="O5527" i="3" s="1"/>
  <c r="L5510" i="3"/>
  <c r="O5510" i="3" s="1"/>
  <c r="L5524" i="3"/>
  <c r="O5524" i="3" s="1"/>
  <c r="L5540" i="3"/>
  <c r="O5540" i="3" s="1"/>
  <c r="L5539" i="3"/>
  <c r="O5539" i="3" s="1"/>
  <c r="L5778" i="3"/>
  <c r="O5778" i="3" s="1"/>
  <c r="L5762" i="3"/>
  <c r="O5762" i="3" s="1"/>
  <c r="L5746" i="3"/>
  <c r="O5746" i="3" s="1"/>
  <c r="L5730" i="3"/>
  <c r="O5730" i="3" s="1"/>
  <c r="L5714" i="3"/>
  <c r="O5714" i="3" s="1"/>
  <c r="L5698" i="3"/>
  <c r="O5698" i="3" s="1"/>
  <c r="L5682" i="3"/>
  <c r="O5682" i="3" s="1"/>
  <c r="L5668" i="3"/>
  <c r="O5668" i="3" s="1"/>
  <c r="L5660" i="3"/>
  <c r="O5660" i="3" s="1"/>
  <c r="L5652" i="3"/>
  <c r="O5652" i="3" s="1"/>
  <c r="L5644" i="3"/>
  <c r="O5644" i="3" s="1"/>
  <c r="L5636" i="3"/>
  <c r="O5636" i="3" s="1"/>
  <c r="L5551" i="3"/>
  <c r="O5551" i="3" s="1"/>
  <c r="L5743" i="3"/>
  <c r="O5743" i="3" s="1"/>
  <c r="L5759" i="3"/>
  <c r="O5759" i="3" s="1"/>
  <c r="L5775" i="3"/>
  <c r="O5775" i="3" s="1"/>
  <c r="L5791" i="3"/>
  <c r="O5791" i="3" s="1"/>
  <c r="L5554" i="3"/>
  <c r="O5554" i="3" s="1"/>
  <c r="L5570" i="3"/>
  <c r="O5570" i="3" s="1"/>
  <c r="L5586" i="3"/>
  <c r="O5586" i="3" s="1"/>
  <c r="L5602" i="3"/>
  <c r="O5602" i="3" s="1"/>
  <c r="L5563" i="3"/>
  <c r="O5563" i="3" s="1"/>
  <c r="L5579" i="3"/>
  <c r="O5579" i="3" s="1"/>
  <c r="L5223" i="3"/>
  <c r="O5223" i="3" s="1"/>
  <c r="L5197" i="3"/>
  <c r="O5197" i="3" s="1"/>
  <c r="L5178" i="3"/>
  <c r="O5178" i="3" s="1"/>
  <c r="L5156" i="3"/>
  <c r="O5156" i="3" s="1"/>
  <c r="L5133" i="3"/>
  <c r="O5133" i="3" s="1"/>
  <c r="L5114" i="3"/>
  <c r="O5114" i="3" s="1"/>
  <c r="L5092" i="3"/>
  <c r="O5092" i="3" s="1"/>
  <c r="L5069" i="3"/>
  <c r="O5069" i="3" s="1"/>
  <c r="L5050" i="3"/>
  <c r="O5050" i="3" s="1"/>
  <c r="L5028" i="3"/>
  <c r="O5028" i="3" s="1"/>
  <c r="L5005" i="3"/>
  <c r="O5005" i="3" s="1"/>
  <c r="L4986" i="3"/>
  <c r="O4986" i="3" s="1"/>
  <c r="L4968" i="3"/>
  <c r="O4968" i="3" s="1"/>
  <c r="L4952" i="3"/>
  <c r="O4952" i="3" s="1"/>
  <c r="L4936" i="3"/>
  <c r="O4936" i="3" s="1"/>
  <c r="L4920" i="3"/>
  <c r="O4920" i="3" s="1"/>
  <c r="L4904" i="3"/>
  <c r="O4904" i="3" s="1"/>
  <c r="L4888" i="3"/>
  <c r="O4888" i="3" s="1"/>
  <c r="L4872" i="3"/>
  <c r="O4872" i="3" s="1"/>
  <c r="L4858" i="3"/>
  <c r="O4858" i="3" s="1"/>
  <c r="L4845" i="3"/>
  <c r="O4845" i="3" s="1"/>
  <c r="L4833" i="3"/>
  <c r="O4833" i="3" s="1"/>
  <c r="L4820" i="3"/>
  <c r="O4820" i="3" s="1"/>
  <c r="L4808" i="3"/>
  <c r="O4808" i="3" s="1"/>
  <c r="L4794" i="3"/>
  <c r="O4794" i="3" s="1"/>
  <c r="L4781" i="3"/>
  <c r="O4781" i="3" s="1"/>
  <c r="L4769" i="3"/>
  <c r="O4769" i="3" s="1"/>
  <c r="L4756" i="3"/>
  <c r="O4756" i="3" s="1"/>
  <c r="L4744" i="3"/>
  <c r="O4744" i="3" s="1"/>
  <c r="L5336" i="3"/>
  <c r="O5336" i="3" s="1"/>
  <c r="L5344" i="3"/>
  <c r="O5344" i="3" s="1"/>
  <c r="L5349" i="3"/>
  <c r="O5349" i="3" s="1"/>
  <c r="L5388" i="3"/>
  <c r="O5388" i="3" s="1"/>
  <c r="L5380" i="3"/>
  <c r="O5380" i="3" s="1"/>
  <c r="L5441" i="3"/>
  <c r="O5441" i="3" s="1"/>
  <c r="L5423" i="3"/>
  <c r="O5423" i="3" s="1"/>
  <c r="L5416" i="3"/>
  <c r="O5416" i="3" s="1"/>
  <c r="L5424" i="3"/>
  <c r="O5424" i="3" s="1"/>
  <c r="L5457" i="3"/>
  <c r="O5457" i="3" s="1"/>
  <c r="L5465" i="3"/>
  <c r="O5465" i="3" s="1"/>
  <c r="L5484" i="3"/>
  <c r="O5484" i="3" s="1"/>
  <c r="L5517" i="3"/>
  <c r="O5517" i="3" s="1"/>
  <c r="L5520" i="3"/>
  <c r="O5520" i="3" s="1"/>
  <c r="L5504" i="3"/>
  <c r="O5504" i="3" s="1"/>
  <c r="L5530" i="3"/>
  <c r="O5530" i="3" s="1"/>
  <c r="L5546" i="3"/>
  <c r="O5546" i="3" s="1"/>
  <c r="L5622" i="3"/>
  <c r="O5622" i="3" s="1"/>
  <c r="L5533" i="3"/>
  <c r="O5533" i="3" s="1"/>
  <c r="L5776" i="3"/>
  <c r="O5776" i="3" s="1"/>
  <c r="L5760" i="3"/>
  <c r="O5760" i="3" s="1"/>
  <c r="L5744" i="3"/>
  <c r="O5744" i="3" s="1"/>
  <c r="L5728" i="3"/>
  <c r="O5728" i="3" s="1"/>
  <c r="L5712" i="3"/>
  <c r="O5712" i="3" s="1"/>
  <c r="L5696" i="3"/>
  <c r="O5696" i="3" s="1"/>
  <c r="L5680" i="3"/>
  <c r="O5680" i="3" s="1"/>
  <c r="L5745" i="3"/>
  <c r="O5745" i="3" s="1"/>
  <c r="L5761" i="3"/>
  <c r="O5761" i="3" s="1"/>
  <c r="L5777" i="3"/>
  <c r="O5777" i="3" s="1"/>
  <c r="L5793" i="3"/>
  <c r="O5793" i="3" s="1"/>
  <c r="L5560" i="3"/>
  <c r="O5560" i="3" s="1"/>
  <c r="L5576" i="3"/>
  <c r="O5576" i="3" s="1"/>
  <c r="L5592" i="3"/>
  <c r="O5592" i="3" s="1"/>
  <c r="L5608" i="3"/>
  <c r="O5608" i="3" s="1"/>
  <c r="L5569" i="3"/>
  <c r="O5569" i="3" s="1"/>
  <c r="L5585" i="3"/>
  <c r="O5585" i="3" s="1"/>
  <c r="L5601" i="3"/>
  <c r="O5601" i="3" s="1"/>
  <c r="L5617" i="3"/>
  <c r="O5617" i="3" s="1"/>
  <c r="L5625" i="3"/>
  <c r="O5625" i="3" s="1"/>
  <c r="L5633" i="3"/>
  <c r="O5633" i="3" s="1"/>
  <c r="L5641" i="3"/>
  <c r="O5641" i="3" s="1"/>
  <c r="L5649" i="3"/>
  <c r="O5649" i="3" s="1"/>
  <c r="L5657" i="3"/>
  <c r="O5657" i="3" s="1"/>
  <c r="L5665" i="3"/>
  <c r="O5665" i="3" s="1"/>
  <c r="L5675" i="3"/>
  <c r="O5675" i="3" s="1"/>
  <c r="L5691" i="3"/>
  <c r="O5691" i="3" s="1"/>
  <c r="L5707" i="3"/>
  <c r="O5707" i="3" s="1"/>
  <c r="L5723" i="3"/>
  <c r="O5723" i="3" s="1"/>
  <c r="L5739" i="3"/>
  <c r="O5739" i="3" s="1"/>
  <c r="L5309" i="3"/>
  <c r="O5309" i="3" s="1"/>
  <c r="L5301" i="3"/>
  <c r="O5301" i="3" s="1"/>
  <c r="L5293" i="3"/>
  <c r="O5293" i="3" s="1"/>
  <c r="L5285" i="3"/>
  <c r="O5285" i="3" s="1"/>
  <c r="L5277" i="3"/>
  <c r="O5277" i="3" s="1"/>
  <c r="L5269" i="3"/>
  <c r="O5269" i="3" s="1"/>
  <c r="L5261" i="3"/>
  <c r="O5261" i="3" s="1"/>
  <c r="L5253" i="3"/>
  <c r="O5253" i="3" s="1"/>
  <c r="L5245" i="3"/>
  <c r="O5245" i="3" s="1"/>
  <c r="L5237" i="3"/>
  <c r="O5237" i="3" s="1"/>
  <c r="L5229" i="3"/>
  <c r="O5229" i="3" s="1"/>
  <c r="L5215" i="3"/>
  <c r="O5215" i="3" s="1"/>
  <c r="L5194" i="3"/>
  <c r="O5194" i="3" s="1"/>
  <c r="L5172" i="3"/>
  <c r="O5172" i="3" s="1"/>
  <c r="L5149" i="3"/>
  <c r="O5149" i="3" s="1"/>
  <c r="L5130" i="3"/>
  <c r="O5130" i="3" s="1"/>
  <c r="L5108" i="3"/>
  <c r="O5108" i="3" s="1"/>
  <c r="L5085" i="3"/>
  <c r="O5085" i="3" s="1"/>
  <c r="L5066" i="3"/>
  <c r="O5066" i="3" s="1"/>
  <c r="L5044" i="3"/>
  <c r="O5044" i="3" s="1"/>
  <c r="L5021" i="3"/>
  <c r="O5021" i="3" s="1"/>
  <c r="L5002" i="3"/>
  <c r="O5002" i="3" s="1"/>
  <c r="L4980" i="3"/>
  <c r="O4980" i="3" s="1"/>
  <c r="L4964" i="3"/>
  <c r="O4964" i="3" s="1"/>
  <c r="L4948" i="3"/>
  <c r="O4948" i="3" s="1"/>
  <c r="L4932" i="3"/>
  <c r="O4932" i="3" s="1"/>
  <c r="L4916" i="3"/>
  <c r="O4916" i="3" s="1"/>
  <c r="L4900" i="3"/>
  <c r="O4900" i="3" s="1"/>
  <c r="L4884" i="3"/>
  <c r="O4884" i="3" s="1"/>
  <c r="L4868" i="3"/>
  <c r="O4868" i="3" s="1"/>
  <c r="L4856" i="3"/>
  <c r="O4856" i="3" s="1"/>
  <c r="L4842" i="3"/>
  <c r="O4842" i="3" s="1"/>
  <c r="L4829" i="3"/>
  <c r="O4829" i="3" s="1"/>
  <c r="L4817" i="3"/>
  <c r="O4817" i="3" s="1"/>
  <c r="L4804" i="3"/>
  <c r="O4804" i="3" s="1"/>
  <c r="L4792" i="3"/>
  <c r="O4792" i="3" s="1"/>
  <c r="L4778" i="3"/>
  <c r="O4778" i="3" s="1"/>
  <c r="L4765" i="3"/>
  <c r="O4765" i="3" s="1"/>
  <c r="L4753" i="3"/>
  <c r="O4753" i="3" s="1"/>
  <c r="L4740" i="3"/>
  <c r="O4740" i="3" s="1"/>
  <c r="L5324" i="3"/>
  <c r="O5324" i="3" s="1"/>
  <c r="L5338" i="3"/>
  <c r="O5338" i="3" s="1"/>
  <c r="L5358" i="3"/>
  <c r="O5358" i="3" s="1"/>
  <c r="L5350" i="3"/>
  <c r="O5350" i="3" s="1"/>
  <c r="L5397" i="3"/>
  <c r="O5397" i="3" s="1"/>
  <c r="L5405" i="3"/>
  <c r="O5405" i="3" s="1"/>
  <c r="L5394" i="3"/>
  <c r="O5394" i="3" s="1"/>
  <c r="L5386" i="3"/>
  <c r="O5386" i="3" s="1"/>
  <c r="L5456" i="3"/>
  <c r="O5456" i="3" s="1"/>
  <c r="L5474" i="3"/>
  <c r="O5474" i="3" s="1"/>
  <c r="L5429" i="3"/>
  <c r="O5429" i="3" s="1"/>
  <c r="L5418" i="3"/>
  <c r="O5418" i="3" s="1"/>
  <c r="L5437" i="3"/>
  <c r="O5437" i="3" s="1"/>
  <c r="L5451" i="3"/>
  <c r="O5451" i="3" s="1"/>
  <c r="L5459" i="3"/>
  <c r="O5459" i="3" s="1"/>
  <c r="L5467" i="3"/>
  <c r="O5467" i="3" s="1"/>
  <c r="L5491" i="3"/>
  <c r="O5491" i="3" s="1"/>
  <c r="L5477" i="3"/>
  <c r="O5477" i="3" s="1"/>
  <c r="L5513" i="3"/>
  <c r="O5513" i="3" s="1"/>
  <c r="L5508" i="3"/>
  <c r="O5508" i="3" s="1"/>
  <c r="L5526" i="3"/>
  <c r="O5526" i="3" s="1"/>
  <c r="L5542" i="3"/>
  <c r="O5542" i="3" s="1"/>
  <c r="L5616" i="3"/>
  <c r="O5616" i="3" s="1"/>
  <c r="L5624" i="3"/>
  <c r="O5624" i="3" s="1"/>
  <c r="L5537" i="3"/>
  <c r="O5537" i="3" s="1"/>
  <c r="L5788" i="3"/>
  <c r="O5788" i="3" s="1"/>
  <c r="L5772" i="3"/>
  <c r="O5772" i="3" s="1"/>
  <c r="L5756" i="3"/>
  <c r="O5756" i="3" s="1"/>
  <c r="L5740" i="3"/>
  <c r="O5740" i="3" s="1"/>
  <c r="L5724" i="3"/>
  <c r="O5724" i="3" s="1"/>
  <c r="L5708" i="3"/>
  <c r="O5708" i="3" s="1"/>
  <c r="L5692" i="3"/>
  <c r="O5692" i="3" s="1"/>
  <c r="L5676" i="3"/>
  <c r="O5676" i="3" s="1"/>
  <c r="L5553" i="3"/>
  <c r="O5553" i="3" s="1"/>
  <c r="L5749" i="3"/>
  <c r="O5749" i="3" s="1"/>
  <c r="L5765" i="3"/>
  <c r="O5765" i="3" s="1"/>
  <c r="L5781" i="3"/>
  <c r="O5781" i="3" s="1"/>
  <c r="L5794" i="3"/>
  <c r="O5794" i="3" s="1"/>
  <c r="L5556" i="3"/>
  <c r="O5556" i="3" s="1"/>
  <c r="L5572" i="3"/>
  <c r="O5572" i="3" s="1"/>
  <c r="L5588" i="3"/>
  <c r="O5588" i="3" s="1"/>
  <c r="L5604" i="3"/>
  <c r="O5604" i="3" s="1"/>
  <c r="L5565" i="3"/>
  <c r="O5565" i="3" s="1"/>
  <c r="L5581" i="3"/>
  <c r="O5581" i="3" s="1"/>
  <c r="L5212" i="3"/>
  <c r="O5212" i="3" s="1"/>
  <c r="L5188" i="3"/>
  <c r="O5188" i="3" s="1"/>
  <c r="L5165" i="3"/>
  <c r="O5165" i="3" s="1"/>
  <c r="L5146" i="3"/>
  <c r="O5146" i="3" s="1"/>
  <c r="L5124" i="3"/>
  <c r="O5124" i="3" s="1"/>
  <c r="L5101" i="3"/>
  <c r="O5101" i="3" s="1"/>
  <c r="L5082" i="3"/>
  <c r="O5082" i="3" s="1"/>
  <c r="L5060" i="3"/>
  <c r="O5060" i="3" s="1"/>
  <c r="L5037" i="3"/>
  <c r="O5037" i="3" s="1"/>
  <c r="L5018" i="3"/>
  <c r="O5018" i="3" s="1"/>
  <c r="L4996" i="3"/>
  <c r="O4996" i="3" s="1"/>
  <c r="L4976" i="3"/>
  <c r="O4976" i="3" s="1"/>
  <c r="L4960" i="3"/>
  <c r="O4960" i="3" s="1"/>
  <c r="L4944" i="3"/>
  <c r="O4944" i="3" s="1"/>
  <c r="L4928" i="3"/>
  <c r="O4928" i="3" s="1"/>
  <c r="L4912" i="3"/>
  <c r="O4912" i="3" s="1"/>
  <c r="L4896" i="3"/>
  <c r="O4896" i="3" s="1"/>
  <c r="L4880" i="3"/>
  <c r="O4880" i="3" s="1"/>
  <c r="L4865" i="3"/>
  <c r="O4865" i="3" s="1"/>
  <c r="L4852" i="3"/>
  <c r="O4852" i="3" s="1"/>
  <c r="L4840" i="3"/>
  <c r="O4840" i="3" s="1"/>
  <c r="L4826" i="3"/>
  <c r="O4826" i="3" s="1"/>
  <c r="L4813" i="3"/>
  <c r="O4813" i="3" s="1"/>
  <c r="L4801" i="3"/>
  <c r="O4801" i="3" s="1"/>
  <c r="L4788" i="3"/>
  <c r="O4788" i="3" s="1"/>
  <c r="L4776" i="3"/>
  <c r="O4776" i="3" s="1"/>
  <c r="L4762" i="3"/>
  <c r="O4762" i="3" s="1"/>
  <c r="L4749" i="3"/>
  <c r="O4749" i="3" s="1"/>
  <c r="L4737" i="3"/>
  <c r="O4737" i="3" s="1"/>
  <c r="L5353" i="3"/>
  <c r="O5353" i="3" s="1"/>
  <c r="L5361" i="3"/>
  <c r="O5361" i="3" s="1"/>
  <c r="L5364" i="3"/>
  <c r="O5364" i="3" s="1"/>
  <c r="L5356" i="3"/>
  <c r="O5356" i="3" s="1"/>
  <c r="L5373" i="3"/>
  <c r="O5373" i="3" s="1"/>
  <c r="L5391" i="3"/>
  <c r="O5391" i="3" s="1"/>
  <c r="L5399" i="3"/>
  <c r="O5399" i="3" s="1"/>
  <c r="L5392" i="3"/>
  <c r="O5392" i="3" s="1"/>
  <c r="L5445" i="3"/>
  <c r="O5445" i="3" s="1"/>
  <c r="L5431" i="3"/>
  <c r="O5431" i="3" s="1"/>
  <c r="L5453" i="3"/>
  <c r="O5453" i="3" s="1"/>
  <c r="L5469" i="3"/>
  <c r="O5469" i="3" s="1"/>
  <c r="L5493" i="3"/>
  <c r="O5493" i="3" s="1"/>
  <c r="L5488" i="3"/>
  <c r="O5488" i="3" s="1"/>
  <c r="L5479" i="3"/>
  <c r="O5479" i="3" s="1"/>
  <c r="L5509" i="3"/>
  <c r="O5509" i="3" s="1"/>
  <c r="L5525" i="3"/>
  <c r="O5525" i="3" s="1"/>
  <c r="L5512" i="3"/>
  <c r="O5512" i="3" s="1"/>
  <c r="L5522" i="3"/>
  <c r="O5522" i="3" s="1"/>
  <c r="L5538" i="3"/>
  <c r="O5538" i="3" s="1"/>
  <c r="L5618" i="3"/>
  <c r="O5618" i="3" s="1"/>
  <c r="L5626" i="3"/>
  <c r="O5626" i="3" s="1"/>
  <c r="L5784" i="3"/>
  <c r="O5784" i="3" s="1"/>
  <c r="L5768" i="3"/>
  <c r="O5768" i="3" s="1"/>
  <c r="L5752" i="3"/>
  <c r="O5752" i="3" s="1"/>
  <c r="L5736" i="3"/>
  <c r="O5736" i="3" s="1"/>
  <c r="L5720" i="3"/>
  <c r="O5720" i="3" s="1"/>
  <c r="L5704" i="3"/>
  <c r="O5704" i="3" s="1"/>
  <c r="L5688" i="3"/>
  <c r="O5688" i="3" s="1"/>
  <c r="L5672" i="3"/>
  <c r="O5672" i="3" s="1"/>
  <c r="L5549" i="3"/>
  <c r="O5549" i="3" s="1"/>
  <c r="L5753" i="3"/>
  <c r="O5753" i="3" s="1"/>
  <c r="L5769" i="3"/>
  <c r="O5769" i="3" s="1"/>
  <c r="L5785" i="3"/>
  <c r="O5785" i="3" s="1"/>
  <c r="L5790" i="3"/>
  <c r="O5790" i="3" s="1"/>
  <c r="L5568" i="3"/>
  <c r="O5568" i="3" s="1"/>
  <c r="L5584" i="3"/>
  <c r="O5584" i="3" s="1"/>
  <c r="L5600" i="3"/>
  <c r="O5600" i="3" s="1"/>
  <c r="L5561" i="3"/>
  <c r="O5561" i="3" s="1"/>
  <c r="L5577" i="3"/>
  <c r="O5577" i="3" s="1"/>
  <c r="L5593" i="3"/>
  <c r="O5593" i="3" s="1"/>
  <c r="L5609" i="3"/>
  <c r="O5609" i="3" s="1"/>
  <c r="L5621" i="3"/>
  <c r="O5621" i="3" s="1"/>
  <c r="L5629" i="3"/>
  <c r="O5629" i="3" s="1"/>
  <c r="L5637" i="3"/>
  <c r="O5637" i="3" s="1"/>
  <c r="L5645" i="3"/>
  <c r="O5645" i="3" s="1"/>
  <c r="L5653" i="3"/>
  <c r="O5653" i="3" s="1"/>
  <c r="L5661" i="3"/>
  <c r="O5661" i="3" s="1"/>
  <c r="L5669" i="3"/>
  <c r="O5669" i="3" s="1"/>
  <c r="L5683" i="3"/>
  <c r="O5683" i="3" s="1"/>
  <c r="L5699" i="3"/>
  <c r="O5699" i="3" s="1"/>
  <c r="L5715" i="3"/>
  <c r="O5715" i="3" s="1"/>
  <c r="L5731" i="3"/>
  <c r="O5731" i="3" s="1"/>
  <c r="L5313" i="3"/>
  <c r="O5313" i="3" s="1"/>
  <c r="L5305" i="3"/>
  <c r="O5305" i="3" s="1"/>
  <c r="L5297" i="3"/>
  <c r="O5297" i="3" s="1"/>
  <c r="L5289" i="3"/>
  <c r="O5289" i="3" s="1"/>
  <c r="L5281" i="3"/>
  <c r="O5281" i="3" s="1"/>
  <c r="L5273" i="3"/>
  <c r="O5273" i="3" s="1"/>
  <c r="L5265" i="3"/>
  <c r="O5265" i="3" s="1"/>
  <c r="L5257" i="3"/>
  <c r="O5257" i="3" s="1"/>
  <c r="L5249" i="3"/>
  <c r="O5249" i="3" s="1"/>
  <c r="L5241" i="3"/>
  <c r="O5241" i="3" s="1"/>
  <c r="L5233" i="3"/>
  <c r="O5233" i="3" s="1"/>
  <c r="L5320" i="3"/>
  <c r="O5320" i="3" s="1"/>
  <c r="L5332" i="3"/>
  <c r="O5332" i="3" s="1"/>
  <c r="L5221" i="3"/>
  <c r="O5221" i="3" s="1"/>
  <c r="L5164" i="3"/>
  <c r="O5164" i="3" s="1"/>
  <c r="L5106" i="3"/>
  <c r="O5106" i="3" s="1"/>
  <c r="L5045" i="3"/>
  <c r="O5045" i="3" s="1"/>
  <c r="L4994" i="3"/>
  <c r="O4994" i="3" s="1"/>
  <c r="L4946" i="3"/>
  <c r="O4946" i="3" s="1"/>
  <c r="L4901" i="3"/>
  <c r="O4901" i="3" s="1"/>
  <c r="L4864" i="3"/>
  <c r="O4864" i="3" s="1"/>
  <c r="L4828" i="3"/>
  <c r="O4828" i="3" s="1"/>
  <c r="L4793" i="3"/>
  <c r="O4793" i="3" s="1"/>
  <c r="L4761" i="3"/>
  <c r="O4761" i="3" s="1"/>
  <c r="L5326" i="3"/>
  <c r="O5326" i="3" s="1"/>
  <c r="L5366" i="3"/>
  <c r="O5366" i="3" s="1"/>
  <c r="L5402" i="3"/>
  <c r="O5402" i="3" s="1"/>
  <c r="L5378" i="3"/>
  <c r="O5378" i="3" s="1"/>
  <c r="L5419" i="3"/>
  <c r="O5419" i="3" s="1"/>
  <c r="L5473" i="3"/>
  <c r="O5473" i="3" s="1"/>
  <c r="L5494" i="3"/>
  <c r="O5494" i="3" s="1"/>
  <c r="L5507" i="3"/>
  <c r="O5507" i="3" s="1"/>
  <c r="L5498" i="3"/>
  <c r="O5498" i="3" s="1"/>
  <c r="L5548" i="3"/>
  <c r="O5548" i="3" s="1"/>
  <c r="L5754" i="3"/>
  <c r="O5754" i="3" s="1"/>
  <c r="L5710" i="3"/>
  <c r="O5710" i="3" s="1"/>
  <c r="L5670" i="3"/>
  <c r="O5670" i="3" s="1"/>
  <c r="L5648" i="3"/>
  <c r="O5648" i="3" s="1"/>
  <c r="L5547" i="3"/>
  <c r="O5547" i="3" s="1"/>
  <c r="L5755" i="3"/>
  <c r="O5755" i="3" s="1"/>
  <c r="L5792" i="3"/>
  <c r="O5792" i="3" s="1"/>
  <c r="L5566" i="3"/>
  <c r="O5566" i="3" s="1"/>
  <c r="L5594" i="3"/>
  <c r="O5594" i="3" s="1"/>
  <c r="L5597" i="3"/>
  <c r="O5597" i="3" s="1"/>
  <c r="L5651" i="3"/>
  <c r="O5651" i="3" s="1"/>
  <c r="L5681" i="3"/>
  <c r="O5681" i="3" s="1"/>
  <c r="L5709" i="3"/>
  <c r="O5709" i="3" s="1"/>
  <c r="L5733" i="3"/>
  <c r="O5733" i="3" s="1"/>
  <c r="L5314" i="3"/>
  <c r="O5314" i="3" s="1"/>
  <c r="L5300" i="3"/>
  <c r="O5300" i="3" s="1"/>
  <c r="L5288" i="3"/>
  <c r="O5288" i="3" s="1"/>
  <c r="L5275" i="3"/>
  <c r="O5275" i="3" s="1"/>
  <c r="L5262" i="3"/>
  <c r="O5262" i="3" s="1"/>
  <c r="L5250" i="3"/>
  <c r="O5250" i="3" s="1"/>
  <c r="L5236" i="3"/>
  <c r="O5236" i="3" s="1"/>
  <c r="L5214" i="3"/>
  <c r="O5214" i="3" s="1"/>
  <c r="L5154" i="3"/>
  <c r="O5154" i="3" s="1"/>
  <c r="L5100" i="3"/>
  <c r="O5100" i="3" s="1"/>
  <c r="L5042" i="3"/>
  <c r="O5042" i="3" s="1"/>
  <c r="L4981" i="3"/>
  <c r="O4981" i="3" s="1"/>
  <c r="L4941" i="3"/>
  <c r="O4941" i="3" s="1"/>
  <c r="L4898" i="3"/>
  <c r="O4898" i="3" s="1"/>
  <c r="L4857" i="3"/>
  <c r="O4857" i="3" s="1"/>
  <c r="L4825" i="3"/>
  <c r="O4825" i="3" s="1"/>
  <c r="L4789" i="3"/>
  <c r="O4789" i="3" s="1"/>
  <c r="L4754" i="3"/>
  <c r="O4754" i="3" s="1"/>
  <c r="L5328" i="3"/>
  <c r="O5328" i="3" s="1"/>
  <c r="L5335" i="3"/>
  <c r="O5335" i="3" s="1"/>
  <c r="L5376" i="3"/>
  <c r="O5376" i="3" s="1"/>
  <c r="L5472" i="3"/>
  <c r="O5472" i="3" s="1"/>
  <c r="L5475" i="3"/>
  <c r="O5475" i="3" s="1"/>
  <c r="L5523" i="3"/>
  <c r="O5523" i="3" s="1"/>
  <c r="L5536" i="3"/>
  <c r="O5536" i="3" s="1"/>
  <c r="L5545" i="3"/>
  <c r="O5545" i="3" s="1"/>
  <c r="L5750" i="3"/>
  <c r="O5750" i="3" s="1"/>
  <c r="L5706" i="3"/>
  <c r="O5706" i="3" s="1"/>
  <c r="L5666" i="3"/>
  <c r="O5666" i="3" s="1"/>
  <c r="L5646" i="3"/>
  <c r="O5646" i="3" s="1"/>
  <c r="L5763" i="3"/>
  <c r="O5763" i="3" s="1"/>
  <c r="L5582" i="3"/>
  <c r="O5582" i="3" s="1"/>
  <c r="L5610" i="3"/>
  <c r="O5610" i="3" s="1"/>
  <c r="L5607" i="3"/>
  <c r="O5607" i="3" s="1"/>
  <c r="L5615" i="3"/>
  <c r="O5615" i="3" s="1"/>
  <c r="L5627" i="3"/>
  <c r="O5627" i="3" s="1"/>
  <c r="L5685" i="3"/>
  <c r="O5685" i="3" s="1"/>
  <c r="L5711" i="3"/>
  <c r="O5711" i="3" s="1"/>
  <c r="L5737" i="3"/>
  <c r="O5737" i="3" s="1"/>
  <c r="L5312" i="3"/>
  <c r="O5312" i="3" s="1"/>
  <c r="L5299" i="3"/>
  <c r="O5299" i="3" s="1"/>
  <c r="L5286" i="3"/>
  <c r="O5286" i="3" s="1"/>
  <c r="L5274" i="3"/>
  <c r="O5274" i="3" s="1"/>
  <c r="L5260" i="3"/>
  <c r="O5260" i="3" s="1"/>
  <c r="L5248" i="3"/>
  <c r="O5248" i="3" s="1"/>
  <c r="L5235" i="3"/>
  <c r="O5235" i="3" s="1"/>
  <c r="L5317" i="3"/>
  <c r="O5317" i="3" s="1"/>
  <c r="L5206" i="3"/>
  <c r="O5206" i="3" s="1"/>
  <c r="L5148" i="3"/>
  <c r="O5148" i="3" s="1"/>
  <c r="L5090" i="3"/>
  <c r="O5090" i="3" s="1"/>
  <c r="L5036" i="3"/>
  <c r="O5036" i="3" s="1"/>
  <c r="L4978" i="3"/>
  <c r="O4978" i="3" s="1"/>
  <c r="L4933" i="3"/>
  <c r="O4933" i="3" s="1"/>
  <c r="L4893" i="3"/>
  <c r="O4893" i="3" s="1"/>
  <c r="L4853" i="3"/>
  <c r="O4853" i="3" s="1"/>
  <c r="L4818" i="3"/>
  <c r="O4818" i="3" s="1"/>
  <c r="L4786" i="3"/>
  <c r="O4786" i="3" s="1"/>
  <c r="L4752" i="3"/>
  <c r="O4752" i="3" s="1"/>
  <c r="L5321" i="3"/>
  <c r="O5321" i="3" s="1"/>
  <c r="L5375" i="3"/>
  <c r="O5375" i="3" s="1"/>
  <c r="L5396" i="3"/>
  <c r="O5396" i="3" s="1"/>
  <c r="L5413" i="3"/>
  <c r="O5413" i="3" s="1"/>
  <c r="L5439" i="3"/>
  <c r="O5439" i="3" s="1"/>
  <c r="L5487" i="3"/>
  <c r="O5487" i="3" s="1"/>
  <c r="L5483" i="3"/>
  <c r="O5483" i="3" s="1"/>
  <c r="L5552" i="3"/>
  <c r="O5552" i="3" s="1"/>
  <c r="L5535" i="3"/>
  <c r="O5535" i="3" s="1"/>
  <c r="L5786" i="3"/>
  <c r="O5786" i="3" s="1"/>
  <c r="L5742" i="3"/>
  <c r="O5742" i="3" s="1"/>
  <c r="L5702" i="3"/>
  <c r="O5702" i="3" s="1"/>
  <c r="L5664" i="3"/>
  <c r="O5664" i="3" s="1"/>
  <c r="L5642" i="3"/>
  <c r="O5642" i="3" s="1"/>
  <c r="L5767" i="3"/>
  <c r="O5767" i="3" s="1"/>
  <c r="L5598" i="3"/>
  <c r="O5598" i="3" s="1"/>
  <c r="L5591" i="3"/>
  <c r="O5591" i="3" s="1"/>
  <c r="L5599" i="3"/>
  <c r="O5599" i="3" s="1"/>
  <c r="L5667" i="3"/>
  <c r="O5667" i="3" s="1"/>
  <c r="L5689" i="3"/>
  <c r="O5689" i="3" s="1"/>
  <c r="L5713" i="3"/>
  <c r="O5713" i="3" s="1"/>
  <c r="L5310" i="3"/>
  <c r="O5310" i="3" s="1"/>
  <c r="L5298" i="3"/>
  <c r="O5298" i="3" s="1"/>
  <c r="L5284" i="3"/>
  <c r="O5284" i="3" s="1"/>
  <c r="L5272" i="3"/>
  <c r="O5272" i="3" s="1"/>
  <c r="L5259" i="3"/>
  <c r="O5259" i="3" s="1"/>
  <c r="L5246" i="3"/>
  <c r="O5246" i="3" s="1"/>
  <c r="L5234" i="3"/>
  <c r="O5234" i="3" s="1"/>
  <c r="L5331" i="3"/>
  <c r="O5331" i="3" s="1"/>
  <c r="L5196" i="3"/>
  <c r="O5196" i="3" s="1"/>
  <c r="L5141" i="3"/>
  <c r="O5141" i="3" s="1"/>
  <c r="L5084" i="3"/>
  <c r="O5084" i="3" s="1"/>
  <c r="L5026" i="3"/>
  <c r="O5026" i="3" s="1"/>
  <c r="L4973" i="3"/>
  <c r="O4973" i="3" s="1"/>
  <c r="L4930" i="3"/>
  <c r="O4930" i="3" s="1"/>
  <c r="L4885" i="3"/>
  <c r="O4885" i="3" s="1"/>
  <c r="L4850" i="3"/>
  <c r="O4850" i="3" s="1"/>
  <c r="L4816" i="3"/>
  <c r="O4816" i="3" s="1"/>
  <c r="L4780" i="3"/>
  <c r="O4780" i="3" s="1"/>
  <c r="L4748" i="3"/>
  <c r="O4748" i="3" s="1"/>
  <c r="L5363" i="3"/>
  <c r="O5363" i="3" s="1"/>
  <c r="L5434" i="3"/>
  <c r="O5434" i="3" s="1"/>
  <c r="L5440" i="3"/>
  <c r="O5440" i="3" s="1"/>
  <c r="L5485" i="3"/>
  <c r="O5485" i="3" s="1"/>
  <c r="L5782" i="3"/>
  <c r="O5782" i="3" s="1"/>
  <c r="L5738" i="3"/>
  <c r="O5738" i="3" s="1"/>
  <c r="L5694" i="3"/>
  <c r="O5694" i="3" s="1"/>
  <c r="L5662" i="3"/>
  <c r="O5662" i="3" s="1"/>
  <c r="L5640" i="3"/>
  <c r="O5640" i="3" s="1"/>
  <c r="L5771" i="3"/>
  <c r="O5771" i="3" s="1"/>
  <c r="L5614" i="3"/>
  <c r="O5614" i="3" s="1"/>
  <c r="L5567" i="3"/>
  <c r="O5567" i="3" s="1"/>
  <c r="L5643" i="3"/>
  <c r="O5643" i="3" s="1"/>
  <c r="L5693" i="3"/>
  <c r="O5693" i="3" s="1"/>
  <c r="L5717" i="3"/>
  <c r="O5717" i="3" s="1"/>
  <c r="L5189" i="3"/>
  <c r="O5189" i="3" s="1"/>
  <c r="L5132" i="3"/>
  <c r="O5132" i="3" s="1"/>
  <c r="L5077" i="3"/>
  <c r="O5077" i="3" s="1"/>
  <c r="L5020" i="3"/>
  <c r="O5020" i="3" s="1"/>
  <c r="L4965" i="3"/>
  <c r="O4965" i="3" s="1"/>
  <c r="L4925" i="3"/>
  <c r="O4925" i="3" s="1"/>
  <c r="L4882" i="3"/>
  <c r="O4882" i="3" s="1"/>
  <c r="L4844" i="3"/>
  <c r="O4844" i="3" s="1"/>
  <c r="L4812" i="3"/>
  <c r="O4812" i="3" s="1"/>
  <c r="L4777" i="3"/>
  <c r="O4777" i="3" s="1"/>
  <c r="L4741" i="3"/>
  <c r="O4741" i="3" s="1"/>
  <c r="L5381" i="3"/>
  <c r="O5381" i="3" s="1"/>
  <c r="L5458" i="3"/>
  <c r="O5458" i="3" s="1"/>
  <c r="L5444" i="3"/>
  <c r="O5444" i="3" s="1"/>
  <c r="L5506" i="3"/>
  <c r="O5506" i="3" s="1"/>
  <c r="L5531" i="3"/>
  <c r="O5531" i="3" s="1"/>
  <c r="L5774" i="3"/>
  <c r="O5774" i="3" s="1"/>
  <c r="L5734" i="3"/>
  <c r="O5734" i="3" s="1"/>
  <c r="L5690" i="3"/>
  <c r="O5690" i="3" s="1"/>
  <c r="L5658" i="3"/>
  <c r="O5658" i="3" s="1"/>
  <c r="L5638" i="3"/>
  <c r="O5638" i="3" s="1"/>
  <c r="L5779" i="3"/>
  <c r="O5779" i="3" s="1"/>
  <c r="L5558" i="3"/>
  <c r="O5558" i="3" s="1"/>
  <c r="L5583" i="3"/>
  <c r="O5583" i="3" s="1"/>
  <c r="L5619" i="3"/>
  <c r="O5619" i="3" s="1"/>
  <c r="L5695" i="3"/>
  <c r="O5695" i="3" s="1"/>
  <c r="L5721" i="3"/>
  <c r="O5721" i="3" s="1"/>
  <c r="L5307" i="3"/>
  <c r="O5307" i="3" s="1"/>
  <c r="L5294" i="3"/>
  <c r="O5294" i="3" s="1"/>
  <c r="L5282" i="3"/>
  <c r="O5282" i="3" s="1"/>
  <c r="L5268" i="3"/>
  <c r="O5268" i="3" s="1"/>
  <c r="L5256" i="3"/>
  <c r="O5256" i="3" s="1"/>
  <c r="L5243" i="3"/>
  <c r="O5243" i="3" s="1"/>
  <c r="L5230" i="3"/>
  <c r="O5230" i="3" s="1"/>
  <c r="L5173" i="3"/>
  <c r="O5173" i="3" s="1"/>
  <c r="L5122" i="3"/>
  <c r="O5122" i="3" s="1"/>
  <c r="L5061" i="3"/>
  <c r="O5061" i="3" s="1"/>
  <c r="L5004" i="3"/>
  <c r="O5004" i="3" s="1"/>
  <c r="L4957" i="3"/>
  <c r="O4957" i="3" s="1"/>
  <c r="L4914" i="3"/>
  <c r="O4914" i="3" s="1"/>
  <c r="L4869" i="3"/>
  <c r="O4869" i="3" s="1"/>
  <c r="L4837" i="3"/>
  <c r="O4837" i="3" s="1"/>
  <c r="L4802" i="3"/>
  <c r="O4802" i="3" s="1"/>
  <c r="L4768" i="3"/>
  <c r="O4768" i="3" s="1"/>
  <c r="L4736" i="3"/>
  <c r="O4736" i="3" s="1"/>
  <c r="L5343" i="3"/>
  <c r="O5343" i="3" s="1"/>
  <c r="L5372" i="3"/>
  <c r="O5372" i="3" s="1"/>
  <c r="L5348" i="3"/>
  <c r="O5348" i="3" s="1"/>
  <c r="L5408" i="3"/>
  <c r="O5408" i="3" s="1"/>
  <c r="L5464" i="3"/>
  <c r="O5464" i="3" s="1"/>
  <c r="L5480" i="3"/>
  <c r="O5480" i="3" s="1"/>
  <c r="L5503" i="3"/>
  <c r="O5503" i="3" s="1"/>
  <c r="L5502" i="3"/>
  <c r="O5502" i="3" s="1"/>
  <c r="L5544" i="3"/>
  <c r="O5544" i="3" s="1"/>
  <c r="L5766" i="3"/>
  <c r="O5766" i="3" s="1"/>
  <c r="L5722" i="3"/>
  <c r="O5722" i="3" s="1"/>
  <c r="L5678" i="3"/>
  <c r="O5678" i="3" s="1"/>
  <c r="L5654" i="3"/>
  <c r="O5654" i="3" s="1"/>
  <c r="L5632" i="3"/>
  <c r="O5632" i="3" s="1"/>
  <c r="L5747" i="3"/>
  <c r="O5747" i="3" s="1"/>
  <c r="L5787" i="3"/>
  <c r="O5787" i="3" s="1"/>
  <c r="L5562" i="3"/>
  <c r="O5562" i="3" s="1"/>
  <c r="L5590" i="3"/>
  <c r="O5590" i="3" s="1"/>
  <c r="L5559" i="3"/>
  <c r="O5559" i="3" s="1"/>
  <c r="L5595" i="3"/>
  <c r="O5595" i="3" s="1"/>
  <c r="L5603" i="3"/>
  <c r="O5603" i="3" s="1"/>
  <c r="L5635" i="3"/>
  <c r="O5635" i="3" s="1"/>
  <c r="L5677" i="3"/>
  <c r="O5677" i="3" s="1"/>
  <c r="L5701" i="3"/>
  <c r="O5701" i="3" s="1"/>
  <c r="L5727" i="3"/>
  <c r="O5727" i="3" s="1"/>
  <c r="L5316" i="3"/>
  <c r="O5316" i="3" s="1"/>
  <c r="L5304" i="3"/>
  <c r="O5304" i="3" s="1"/>
  <c r="L5291" i="3"/>
  <c r="O5291" i="3" s="1"/>
  <c r="L5278" i="3"/>
  <c r="O5278" i="3" s="1"/>
  <c r="L5266" i="3"/>
  <c r="O5266" i="3" s="1"/>
  <c r="L5252" i="3"/>
  <c r="O5252" i="3" s="1"/>
  <c r="L5240" i="3"/>
  <c r="O5240" i="3" s="1"/>
  <c r="L5333" i="3"/>
  <c r="O5333" i="3" s="1"/>
  <c r="L5170" i="3"/>
  <c r="O5170" i="3" s="1"/>
  <c r="L5109" i="3"/>
  <c r="O5109" i="3" s="1"/>
  <c r="L5058" i="3"/>
  <c r="O5058" i="3" s="1"/>
  <c r="L4997" i="3"/>
  <c r="O4997" i="3" s="1"/>
  <c r="L4949" i="3"/>
  <c r="O4949" i="3" s="1"/>
  <c r="L4909" i="3"/>
  <c r="O4909" i="3" s="1"/>
  <c r="L4866" i="3"/>
  <c r="O4866" i="3" s="1"/>
  <c r="L4832" i="3"/>
  <c r="O4832" i="3" s="1"/>
  <c r="L4800" i="3"/>
  <c r="O4800" i="3" s="1"/>
  <c r="L4764" i="3"/>
  <c r="O4764" i="3" s="1"/>
  <c r="L5341" i="3"/>
  <c r="O5341" i="3" s="1"/>
  <c r="L5346" i="3"/>
  <c r="O5346" i="3" s="1"/>
  <c r="L5389" i="3"/>
  <c r="O5389" i="3" s="1"/>
  <c r="L5404" i="3"/>
  <c r="O5404" i="3" s="1"/>
  <c r="L5466" i="3"/>
  <c r="O5466" i="3" s="1"/>
  <c r="L5421" i="3"/>
  <c r="O5421" i="3" s="1"/>
  <c r="L5449" i="3"/>
  <c r="O5449" i="3" s="1"/>
  <c r="L5496" i="3"/>
  <c r="O5496" i="3" s="1"/>
  <c r="L5519" i="3"/>
  <c r="O5519" i="3" s="1"/>
  <c r="L5514" i="3"/>
  <c r="O5514" i="3" s="1"/>
  <c r="L5532" i="3"/>
  <c r="O5532" i="3" s="1"/>
  <c r="L5541" i="3"/>
  <c r="O5541" i="3" s="1"/>
  <c r="L5758" i="3"/>
  <c r="O5758" i="3" s="1"/>
  <c r="L5718" i="3"/>
  <c r="O5718" i="3" s="1"/>
  <c r="L5674" i="3"/>
  <c r="O5674" i="3" s="1"/>
  <c r="L5650" i="3"/>
  <c r="O5650" i="3" s="1"/>
  <c r="L5630" i="3"/>
  <c r="O5630" i="3" s="1"/>
  <c r="L5751" i="3"/>
  <c r="O5751" i="3" s="1"/>
  <c r="L5795" i="3"/>
  <c r="O5795" i="3" s="1"/>
  <c r="L5578" i="3"/>
  <c r="O5578" i="3" s="1"/>
  <c r="L5606" i="3"/>
  <c r="O5606" i="3" s="1"/>
  <c r="L5575" i="3"/>
  <c r="O5575" i="3" s="1"/>
  <c r="L5587" i="3"/>
  <c r="O5587" i="3" s="1"/>
  <c r="L5613" i="3"/>
  <c r="O5613" i="3" s="1"/>
  <c r="L5679" i="3"/>
  <c r="O5679" i="3" s="1"/>
  <c r="L5705" i="3"/>
  <c r="O5705" i="3" s="1"/>
  <c r="L5729" i="3"/>
  <c r="O5729" i="3" s="1"/>
  <c r="L5068" i="3"/>
  <c r="O5068" i="3" s="1"/>
  <c r="L4738" i="3"/>
  <c r="O4738" i="3" s="1"/>
  <c r="L5460" i="3"/>
  <c r="O5460" i="3" s="1"/>
  <c r="L5770" i="3"/>
  <c r="O5770" i="3" s="1"/>
  <c r="L5574" i="3"/>
  <c r="O5574" i="3" s="1"/>
  <c r="L5611" i="3"/>
  <c r="O5611" i="3" s="1"/>
  <c r="L5308" i="3"/>
  <c r="O5308" i="3" s="1"/>
  <c r="L5276" i="3"/>
  <c r="O5276" i="3" s="1"/>
  <c r="L5242" i="3"/>
  <c r="O5242" i="3" s="1"/>
  <c r="L5374" i="3"/>
  <c r="O5374" i="3" s="1"/>
  <c r="L5673" i="3"/>
  <c r="O5673" i="3" s="1"/>
  <c r="L5013" i="3"/>
  <c r="O5013" i="3" s="1"/>
  <c r="L5515" i="3"/>
  <c r="O5515" i="3" s="1"/>
  <c r="L5726" i="3"/>
  <c r="O5726" i="3" s="1"/>
  <c r="L5306" i="3"/>
  <c r="O5306" i="3" s="1"/>
  <c r="L5270" i="3"/>
  <c r="O5270" i="3" s="1"/>
  <c r="L5238" i="3"/>
  <c r="O5238" i="3" s="1"/>
  <c r="L5334" i="3"/>
  <c r="O5334" i="3" s="1"/>
  <c r="L4962" i="3"/>
  <c r="O4962" i="3" s="1"/>
  <c r="L5329" i="3"/>
  <c r="O5329" i="3" s="1"/>
  <c r="L5518" i="3"/>
  <c r="O5518" i="3" s="1"/>
  <c r="L5686" i="3"/>
  <c r="O5686" i="3" s="1"/>
  <c r="L5302" i="3"/>
  <c r="O5302" i="3" s="1"/>
  <c r="L5267" i="3"/>
  <c r="O5267" i="3" s="1"/>
  <c r="L5232" i="3"/>
  <c r="O5232" i="3" s="1"/>
  <c r="L5438" i="3"/>
  <c r="O5438" i="3" s="1"/>
  <c r="L5656" i="3"/>
  <c r="O5656" i="3" s="1"/>
  <c r="L5296" i="3"/>
  <c r="O5296" i="3" s="1"/>
  <c r="L5264" i="3"/>
  <c r="O5264" i="3" s="1"/>
  <c r="L5228" i="3"/>
  <c r="O5228" i="3" s="1"/>
  <c r="L4841" i="3"/>
  <c r="O4841" i="3" s="1"/>
  <c r="L5254" i="3"/>
  <c r="O5254" i="3" s="1"/>
  <c r="L4877" i="3"/>
  <c r="O4877" i="3" s="1"/>
  <c r="L5446" i="3"/>
  <c r="O5446" i="3" s="1"/>
  <c r="L5528" i="3"/>
  <c r="O5528" i="3" s="1"/>
  <c r="L5634" i="3"/>
  <c r="O5634" i="3" s="1"/>
  <c r="L5571" i="3"/>
  <c r="O5571" i="3" s="1"/>
  <c r="L5659" i="3"/>
  <c r="O5659" i="3" s="1"/>
  <c r="L5292" i="3"/>
  <c r="O5292" i="3" s="1"/>
  <c r="L5258" i="3"/>
  <c r="O5258" i="3" s="1"/>
  <c r="L5186" i="3"/>
  <c r="O5186" i="3" s="1"/>
  <c r="L4805" i="3"/>
  <c r="O4805" i="3" s="1"/>
  <c r="L5407" i="3"/>
  <c r="O5407" i="3" s="1"/>
  <c r="L5783" i="3"/>
  <c r="O5783" i="3" s="1"/>
  <c r="L5697" i="3"/>
  <c r="O5697" i="3" s="1"/>
  <c r="L5283" i="3"/>
  <c r="O5283" i="3" s="1"/>
  <c r="L5251" i="3"/>
  <c r="O5251" i="3" s="1"/>
  <c r="L5319" i="3"/>
  <c r="O5319" i="3" s="1"/>
  <c r="L5125" i="3"/>
  <c r="O5125" i="3" s="1"/>
  <c r="L4773" i="3"/>
  <c r="O4773" i="3" s="1"/>
  <c r="L5725" i="3"/>
  <c r="O5725" i="3" s="1"/>
  <c r="L5315" i="3"/>
  <c r="O5315" i="3" s="1"/>
  <c r="L5280" i="3"/>
  <c r="O5280" i="3" s="1"/>
  <c r="L5244" i="3"/>
  <c r="O5244" i="3" s="1"/>
  <c r="L5383" i="3"/>
  <c r="O5383" i="3" s="1"/>
  <c r="L5290" i="3"/>
  <c r="O5290" i="3" s="1"/>
  <c r="L4917" i="3"/>
  <c r="O4917" i="3" s="1"/>
  <c r="L5555" i="3"/>
  <c r="O5555" i="3" s="1"/>
  <c r="S1522" i="3"/>
  <c r="T1522" i="3" s="1"/>
  <c r="U1522" i="3" s="1"/>
  <c r="S1520" i="3"/>
  <c r="T1520" i="3" s="1"/>
  <c r="U1520" i="3" s="1"/>
  <c r="S1523" i="3"/>
  <c r="T1523" i="3" s="1"/>
  <c r="U1523" i="3" s="1"/>
  <c r="J5900" i="3"/>
  <c r="M5900" i="3" s="1"/>
  <c r="J5899" i="3"/>
  <c r="M5899" i="3" s="1"/>
  <c r="J5898" i="3"/>
  <c r="M5898" i="3" s="1"/>
  <c r="J5897" i="3"/>
  <c r="M5897" i="3" s="1"/>
  <c r="J5896" i="3"/>
  <c r="M5896" i="3" s="1"/>
  <c r="J5895" i="3"/>
  <c r="M5895" i="3" s="1"/>
  <c r="J5894" i="3"/>
  <c r="M5894" i="3" s="1"/>
  <c r="J5893" i="3"/>
  <c r="M5893" i="3" s="1"/>
  <c r="J5892" i="3"/>
  <c r="M5892" i="3" s="1"/>
  <c r="J5891" i="3"/>
  <c r="M5891" i="3" s="1"/>
  <c r="J5890" i="3"/>
  <c r="M5890" i="3" s="1"/>
  <c r="J5889" i="3"/>
  <c r="M5889" i="3" s="1"/>
  <c r="J5888" i="3"/>
  <c r="M5888" i="3" s="1"/>
  <c r="J5887" i="3"/>
  <c r="M5887" i="3" s="1"/>
  <c r="J5886" i="3"/>
  <c r="M5886" i="3" s="1"/>
  <c r="J5885" i="3"/>
  <c r="M5885" i="3" s="1"/>
  <c r="J5884" i="3"/>
  <c r="M5884" i="3" s="1"/>
  <c r="J5883" i="3"/>
  <c r="M5883" i="3" s="1"/>
  <c r="J5882" i="3"/>
  <c r="M5882" i="3" s="1"/>
  <c r="J5881" i="3"/>
  <c r="M5881" i="3" s="1"/>
  <c r="J5880" i="3"/>
  <c r="M5880" i="3" s="1"/>
  <c r="J5879" i="3"/>
  <c r="M5879" i="3" s="1"/>
  <c r="J5878" i="3"/>
  <c r="M5878" i="3" s="1"/>
  <c r="J5877" i="3"/>
  <c r="M5877" i="3" s="1"/>
  <c r="J5876" i="3"/>
  <c r="M5876" i="3" s="1"/>
  <c r="J5875" i="3"/>
  <c r="M5875" i="3" s="1"/>
  <c r="J5874" i="3"/>
  <c r="M5874" i="3" s="1"/>
  <c r="J5873" i="3"/>
  <c r="M5873" i="3" s="1"/>
  <c r="J5872" i="3"/>
  <c r="M5872" i="3" s="1"/>
  <c r="J5871" i="3"/>
  <c r="M5871" i="3" s="1"/>
  <c r="J5870" i="3"/>
  <c r="M5870" i="3" s="1"/>
  <c r="J5869" i="3"/>
  <c r="M5869" i="3" s="1"/>
  <c r="J5868" i="3"/>
  <c r="M5868" i="3" s="1"/>
  <c r="J5867" i="3"/>
  <c r="M5867" i="3" s="1"/>
  <c r="J5866" i="3"/>
  <c r="M5866" i="3" s="1"/>
  <c r="J5865" i="3"/>
  <c r="M5865" i="3" s="1"/>
  <c r="J5864" i="3"/>
  <c r="M5864" i="3" s="1"/>
  <c r="J5863" i="3"/>
  <c r="M5863" i="3" s="1"/>
  <c r="J5862" i="3"/>
  <c r="M5862" i="3" s="1"/>
  <c r="J5861" i="3"/>
  <c r="M5861" i="3" s="1"/>
  <c r="J5860" i="3"/>
  <c r="M5860" i="3" s="1"/>
  <c r="J5859" i="3"/>
  <c r="M5859" i="3" s="1"/>
  <c r="J5858" i="3"/>
  <c r="M5858" i="3" s="1"/>
  <c r="J5857" i="3"/>
  <c r="M5857" i="3" s="1"/>
  <c r="J5856" i="3"/>
  <c r="M5856" i="3" s="1"/>
  <c r="J5855" i="3"/>
  <c r="M5855" i="3" s="1"/>
  <c r="J5854" i="3"/>
  <c r="M5854" i="3" s="1"/>
  <c r="J5853" i="3"/>
  <c r="M5853" i="3" s="1"/>
  <c r="J5852" i="3"/>
  <c r="M5852" i="3" s="1"/>
  <c r="J5851" i="3"/>
  <c r="M5851" i="3" s="1"/>
  <c r="J5850" i="3"/>
  <c r="M5850" i="3" s="1"/>
  <c r="J5849" i="3"/>
  <c r="M5849" i="3" s="1"/>
  <c r="J5848" i="3"/>
  <c r="M5848" i="3" s="1"/>
  <c r="J5847" i="3"/>
  <c r="M5847" i="3" s="1"/>
  <c r="J5846" i="3"/>
  <c r="M5846" i="3" s="1"/>
  <c r="J5845" i="3"/>
  <c r="M5845" i="3" s="1"/>
  <c r="J5844" i="3"/>
  <c r="M5844" i="3" s="1"/>
  <c r="J5843" i="3"/>
  <c r="M5843" i="3" s="1"/>
  <c r="J5842" i="3"/>
  <c r="M5842" i="3" s="1"/>
  <c r="J5841" i="3"/>
  <c r="M5841" i="3" s="1"/>
  <c r="J5840" i="3"/>
  <c r="M5840" i="3" s="1"/>
  <c r="J5839" i="3"/>
  <c r="M5839" i="3" s="1"/>
  <c r="J5838" i="3"/>
  <c r="M5838" i="3" s="1"/>
  <c r="J5837" i="3"/>
  <c r="M5837" i="3" s="1"/>
  <c r="J5836" i="3"/>
  <c r="M5836" i="3" s="1"/>
  <c r="J5835" i="3"/>
  <c r="M5835" i="3" s="1"/>
  <c r="J5834" i="3"/>
  <c r="M5834" i="3" s="1"/>
  <c r="J5833" i="3"/>
  <c r="M5833" i="3" s="1"/>
  <c r="J5832" i="3"/>
  <c r="M5832" i="3" s="1"/>
  <c r="J5831" i="3"/>
  <c r="M5831" i="3" s="1"/>
  <c r="J5830" i="3"/>
  <c r="M5830" i="3" s="1"/>
  <c r="J5829" i="3"/>
  <c r="M5829" i="3" s="1"/>
  <c r="J5828" i="3"/>
  <c r="M5828" i="3" s="1"/>
  <c r="J5827" i="3"/>
  <c r="M5827" i="3" s="1"/>
  <c r="J5826" i="3"/>
  <c r="M5826" i="3" s="1"/>
  <c r="J5825" i="3"/>
  <c r="M5825" i="3" s="1"/>
  <c r="J5824" i="3"/>
  <c r="M5824" i="3" s="1"/>
  <c r="J5823" i="3"/>
  <c r="M5823" i="3" s="1"/>
  <c r="J5822" i="3"/>
  <c r="M5822" i="3" s="1"/>
  <c r="J5821" i="3"/>
  <c r="M5821" i="3" s="1"/>
  <c r="J5820" i="3"/>
  <c r="M5820" i="3" s="1"/>
  <c r="J5819" i="3"/>
  <c r="M5819" i="3" s="1"/>
  <c r="J5818" i="3"/>
  <c r="M5818" i="3" s="1"/>
  <c r="J5817" i="3"/>
  <c r="M5817" i="3" s="1"/>
  <c r="J5816" i="3"/>
  <c r="M5816" i="3" s="1"/>
  <c r="J5815" i="3"/>
  <c r="M5815" i="3" s="1"/>
  <c r="J5814" i="3"/>
  <c r="M5814" i="3" s="1"/>
  <c r="J5813" i="3"/>
  <c r="M5813" i="3" s="1"/>
  <c r="J5812" i="3"/>
  <c r="M5812" i="3" s="1"/>
  <c r="J5811" i="3"/>
  <c r="M5811" i="3" s="1"/>
  <c r="J5810" i="3"/>
  <c r="M5810" i="3" s="1"/>
  <c r="J5809" i="3"/>
  <c r="M5809" i="3" s="1"/>
  <c r="J5808" i="3"/>
  <c r="M5808" i="3" s="1"/>
  <c r="J5807" i="3"/>
  <c r="M5807" i="3" s="1"/>
  <c r="J5806" i="3"/>
  <c r="M5806" i="3" s="1"/>
  <c r="J5805" i="3"/>
  <c r="M5805" i="3" s="1"/>
  <c r="J5804" i="3"/>
  <c r="M5804" i="3" s="1"/>
  <c r="J5803" i="3"/>
  <c r="M5803" i="3" s="1"/>
  <c r="J5802" i="3"/>
  <c r="M5802" i="3" s="1"/>
  <c r="J5801" i="3"/>
  <c r="M5801" i="3" s="1"/>
  <c r="J5800" i="3"/>
  <c r="M5800" i="3" s="1"/>
  <c r="J5799" i="3"/>
  <c r="M5799" i="3" s="1"/>
  <c r="J5798" i="3"/>
  <c r="M5798" i="3" s="1"/>
  <c r="J5797" i="3"/>
  <c r="M5797" i="3" s="1"/>
  <c r="J5796" i="3"/>
  <c r="M5796" i="3" s="1"/>
  <c r="J5795" i="3"/>
  <c r="M5795" i="3" s="1"/>
  <c r="J5794" i="3"/>
  <c r="M5794" i="3" s="1"/>
  <c r="J5793" i="3"/>
  <c r="M5793" i="3" s="1"/>
  <c r="J5792" i="3"/>
  <c r="M5792" i="3" s="1"/>
  <c r="J5791" i="3"/>
  <c r="M5791" i="3" s="1"/>
  <c r="J5790" i="3"/>
  <c r="M5790" i="3" s="1"/>
  <c r="J5789" i="3"/>
  <c r="M5789" i="3" s="1"/>
  <c r="J5788" i="3"/>
  <c r="M5788" i="3" s="1"/>
  <c r="J5787" i="3"/>
  <c r="M5787" i="3" s="1"/>
  <c r="J5786" i="3"/>
  <c r="M5786" i="3" s="1"/>
  <c r="J5785" i="3"/>
  <c r="M5785" i="3" s="1"/>
  <c r="J5784" i="3"/>
  <c r="M5784" i="3" s="1"/>
  <c r="J5783" i="3"/>
  <c r="M5783" i="3" s="1"/>
  <c r="J5782" i="3"/>
  <c r="M5782" i="3" s="1"/>
  <c r="J5781" i="3"/>
  <c r="M5781" i="3" s="1"/>
  <c r="J5780" i="3"/>
  <c r="M5780" i="3" s="1"/>
  <c r="J5779" i="3"/>
  <c r="M5779" i="3" s="1"/>
  <c r="J5778" i="3"/>
  <c r="M5778" i="3" s="1"/>
  <c r="J5777" i="3"/>
  <c r="M5777" i="3" s="1"/>
  <c r="J5776" i="3"/>
  <c r="M5776" i="3" s="1"/>
  <c r="J5775" i="3"/>
  <c r="M5775" i="3" s="1"/>
  <c r="J5774" i="3"/>
  <c r="M5774" i="3" s="1"/>
  <c r="J5773" i="3"/>
  <c r="M5773" i="3" s="1"/>
  <c r="J5772" i="3"/>
  <c r="M5772" i="3" s="1"/>
  <c r="J5771" i="3"/>
  <c r="M5771" i="3" s="1"/>
  <c r="J5770" i="3"/>
  <c r="M5770" i="3" s="1"/>
  <c r="J5769" i="3"/>
  <c r="M5769" i="3" s="1"/>
  <c r="J5768" i="3"/>
  <c r="M5768" i="3" s="1"/>
  <c r="J5767" i="3"/>
  <c r="M5767" i="3" s="1"/>
  <c r="J5766" i="3"/>
  <c r="M5766" i="3" s="1"/>
  <c r="J5765" i="3"/>
  <c r="M5765" i="3" s="1"/>
  <c r="J5764" i="3"/>
  <c r="M5764" i="3" s="1"/>
  <c r="J5763" i="3"/>
  <c r="M5763" i="3" s="1"/>
  <c r="J5762" i="3"/>
  <c r="M5762" i="3" s="1"/>
  <c r="J5761" i="3"/>
  <c r="M5761" i="3" s="1"/>
  <c r="J5760" i="3"/>
  <c r="M5760" i="3" s="1"/>
  <c r="J5759" i="3"/>
  <c r="M5759" i="3" s="1"/>
  <c r="J5758" i="3"/>
  <c r="M5758" i="3" s="1"/>
  <c r="J5757" i="3"/>
  <c r="M5757" i="3" s="1"/>
  <c r="J5756" i="3"/>
  <c r="M5756" i="3" s="1"/>
  <c r="J5755" i="3"/>
  <c r="M5755" i="3" s="1"/>
  <c r="J5754" i="3"/>
  <c r="M5754" i="3" s="1"/>
  <c r="J5753" i="3"/>
  <c r="M5753" i="3" s="1"/>
  <c r="J5752" i="3"/>
  <c r="M5752" i="3" s="1"/>
  <c r="J5751" i="3"/>
  <c r="M5751" i="3" s="1"/>
  <c r="J5750" i="3"/>
  <c r="M5750" i="3" s="1"/>
  <c r="J5749" i="3"/>
  <c r="M5749" i="3" s="1"/>
  <c r="J5748" i="3"/>
  <c r="M5748" i="3" s="1"/>
  <c r="J5747" i="3"/>
  <c r="M5747" i="3" s="1"/>
  <c r="J5746" i="3"/>
  <c r="M5746" i="3" s="1"/>
  <c r="J5745" i="3"/>
  <c r="M5745" i="3" s="1"/>
  <c r="J5744" i="3"/>
  <c r="M5744" i="3" s="1"/>
  <c r="J5743" i="3"/>
  <c r="M5743" i="3" s="1"/>
  <c r="J5742" i="3"/>
  <c r="M5742" i="3" s="1"/>
  <c r="J5741" i="3"/>
  <c r="M5741" i="3" s="1"/>
  <c r="J5740" i="3"/>
  <c r="M5740" i="3" s="1"/>
  <c r="J5739" i="3"/>
  <c r="M5739" i="3" s="1"/>
  <c r="J5738" i="3"/>
  <c r="M5738" i="3" s="1"/>
  <c r="J5737" i="3"/>
  <c r="M5737" i="3" s="1"/>
  <c r="J5736" i="3"/>
  <c r="M5736" i="3" s="1"/>
  <c r="J5735" i="3"/>
  <c r="M5735" i="3" s="1"/>
  <c r="J5734" i="3"/>
  <c r="M5734" i="3" s="1"/>
  <c r="J5733" i="3"/>
  <c r="M5733" i="3" s="1"/>
  <c r="J5732" i="3"/>
  <c r="M5732" i="3" s="1"/>
  <c r="J5731" i="3"/>
  <c r="M5731" i="3" s="1"/>
  <c r="J5730" i="3"/>
  <c r="M5730" i="3" s="1"/>
  <c r="J5729" i="3"/>
  <c r="M5729" i="3" s="1"/>
  <c r="J5728" i="3"/>
  <c r="M5728" i="3" s="1"/>
  <c r="J5727" i="3"/>
  <c r="M5727" i="3" s="1"/>
  <c r="J5726" i="3"/>
  <c r="M5726" i="3" s="1"/>
  <c r="J5725" i="3"/>
  <c r="M5725" i="3" s="1"/>
  <c r="J5724" i="3"/>
  <c r="M5724" i="3" s="1"/>
  <c r="J5723" i="3"/>
  <c r="M5723" i="3" s="1"/>
  <c r="J5722" i="3"/>
  <c r="M5722" i="3" s="1"/>
  <c r="J5721" i="3"/>
  <c r="M5721" i="3" s="1"/>
  <c r="J5720" i="3"/>
  <c r="M5720" i="3" s="1"/>
  <c r="J5719" i="3"/>
  <c r="M5719" i="3" s="1"/>
  <c r="J5718" i="3"/>
  <c r="M5718" i="3" s="1"/>
  <c r="J5717" i="3"/>
  <c r="M5717" i="3" s="1"/>
  <c r="J5716" i="3"/>
  <c r="M5716" i="3" s="1"/>
  <c r="J5715" i="3"/>
  <c r="M5715" i="3" s="1"/>
  <c r="J5714" i="3"/>
  <c r="M5714" i="3" s="1"/>
  <c r="J5713" i="3"/>
  <c r="M5713" i="3" s="1"/>
  <c r="J5712" i="3"/>
  <c r="M5712" i="3" s="1"/>
  <c r="J5711" i="3"/>
  <c r="M5711" i="3" s="1"/>
  <c r="J5710" i="3"/>
  <c r="M5710" i="3" s="1"/>
  <c r="J5709" i="3"/>
  <c r="M5709" i="3" s="1"/>
  <c r="J5708" i="3"/>
  <c r="M5708" i="3" s="1"/>
  <c r="J5707" i="3"/>
  <c r="M5707" i="3" s="1"/>
  <c r="J5706" i="3"/>
  <c r="M5706" i="3" s="1"/>
  <c r="J5705" i="3"/>
  <c r="M5705" i="3" s="1"/>
  <c r="J5704" i="3"/>
  <c r="M5704" i="3" s="1"/>
  <c r="J5703" i="3"/>
  <c r="M5703" i="3" s="1"/>
  <c r="J5702" i="3"/>
  <c r="M5702" i="3" s="1"/>
  <c r="J5701" i="3"/>
  <c r="M5701" i="3" s="1"/>
  <c r="J5700" i="3"/>
  <c r="M5700" i="3" s="1"/>
  <c r="J5699" i="3"/>
  <c r="M5699" i="3" s="1"/>
  <c r="J5698" i="3"/>
  <c r="M5698" i="3" s="1"/>
  <c r="J5697" i="3"/>
  <c r="M5697" i="3" s="1"/>
  <c r="J5696" i="3"/>
  <c r="M5696" i="3" s="1"/>
  <c r="J5695" i="3"/>
  <c r="M5695" i="3" s="1"/>
  <c r="J5694" i="3"/>
  <c r="M5694" i="3" s="1"/>
  <c r="J5693" i="3"/>
  <c r="M5693" i="3" s="1"/>
  <c r="J5692" i="3"/>
  <c r="M5692" i="3" s="1"/>
  <c r="J5691" i="3"/>
  <c r="M5691" i="3" s="1"/>
  <c r="J5690" i="3"/>
  <c r="M5690" i="3" s="1"/>
  <c r="J5689" i="3"/>
  <c r="M5689" i="3" s="1"/>
  <c r="J5688" i="3"/>
  <c r="M5688" i="3" s="1"/>
  <c r="J5687" i="3"/>
  <c r="M5687" i="3" s="1"/>
  <c r="J5686" i="3"/>
  <c r="M5686" i="3" s="1"/>
  <c r="J5685" i="3"/>
  <c r="M5685" i="3" s="1"/>
  <c r="J5684" i="3"/>
  <c r="M5684" i="3" s="1"/>
  <c r="J5683" i="3"/>
  <c r="M5683" i="3" s="1"/>
  <c r="J5682" i="3"/>
  <c r="M5682" i="3" s="1"/>
  <c r="J5681" i="3"/>
  <c r="M5681" i="3" s="1"/>
  <c r="J5680" i="3"/>
  <c r="M5680" i="3" s="1"/>
  <c r="J5679" i="3"/>
  <c r="M5679" i="3" s="1"/>
  <c r="J5678" i="3"/>
  <c r="M5678" i="3" s="1"/>
  <c r="J5677" i="3"/>
  <c r="M5677" i="3" s="1"/>
  <c r="J5676" i="3"/>
  <c r="M5676" i="3" s="1"/>
  <c r="J5675" i="3"/>
  <c r="M5675" i="3" s="1"/>
  <c r="J5674" i="3"/>
  <c r="M5674" i="3" s="1"/>
  <c r="J5673" i="3"/>
  <c r="M5673" i="3" s="1"/>
  <c r="J5672" i="3"/>
  <c r="M5672" i="3" s="1"/>
  <c r="J5671" i="3"/>
  <c r="M5671" i="3" s="1"/>
  <c r="J5670" i="3"/>
  <c r="M5670" i="3" s="1"/>
  <c r="J5669" i="3"/>
  <c r="M5669" i="3" s="1"/>
  <c r="J5668" i="3"/>
  <c r="M5668" i="3" s="1"/>
  <c r="J5667" i="3"/>
  <c r="M5667" i="3" s="1"/>
  <c r="J5666" i="3"/>
  <c r="M5666" i="3" s="1"/>
  <c r="J5665" i="3"/>
  <c r="M5665" i="3" s="1"/>
  <c r="J5664" i="3"/>
  <c r="M5664" i="3" s="1"/>
  <c r="J5663" i="3"/>
  <c r="M5663" i="3" s="1"/>
  <c r="J5662" i="3"/>
  <c r="M5662" i="3" s="1"/>
  <c r="J5661" i="3"/>
  <c r="M5661" i="3" s="1"/>
  <c r="J5660" i="3"/>
  <c r="M5660" i="3" s="1"/>
  <c r="J5659" i="3"/>
  <c r="M5659" i="3" s="1"/>
  <c r="J5658" i="3"/>
  <c r="M5658" i="3" s="1"/>
  <c r="J5657" i="3"/>
  <c r="M5657" i="3" s="1"/>
  <c r="J5656" i="3"/>
  <c r="M5656" i="3" s="1"/>
  <c r="J5655" i="3"/>
  <c r="M5655" i="3" s="1"/>
  <c r="J5654" i="3"/>
  <c r="M5654" i="3" s="1"/>
  <c r="J5653" i="3"/>
  <c r="M5653" i="3" s="1"/>
  <c r="J5652" i="3"/>
  <c r="M5652" i="3" s="1"/>
  <c r="J5651" i="3"/>
  <c r="M5651" i="3" s="1"/>
  <c r="J5650" i="3"/>
  <c r="M5650" i="3" s="1"/>
  <c r="J5649" i="3"/>
  <c r="M5649" i="3" s="1"/>
  <c r="J5648" i="3"/>
  <c r="M5648" i="3" s="1"/>
  <c r="J5647" i="3"/>
  <c r="M5647" i="3" s="1"/>
  <c r="J5646" i="3"/>
  <c r="M5646" i="3" s="1"/>
  <c r="J5645" i="3"/>
  <c r="M5645" i="3" s="1"/>
  <c r="J5644" i="3"/>
  <c r="M5644" i="3" s="1"/>
  <c r="J5643" i="3"/>
  <c r="M5643" i="3" s="1"/>
  <c r="J5642" i="3"/>
  <c r="M5642" i="3" s="1"/>
  <c r="J5641" i="3"/>
  <c r="M5641" i="3" s="1"/>
  <c r="J5640" i="3"/>
  <c r="M5640" i="3" s="1"/>
  <c r="J5639" i="3"/>
  <c r="M5639" i="3" s="1"/>
  <c r="J5638" i="3"/>
  <c r="M5638" i="3" s="1"/>
  <c r="J5637" i="3"/>
  <c r="M5637" i="3" s="1"/>
  <c r="J5636" i="3"/>
  <c r="M5636" i="3" s="1"/>
  <c r="J5635" i="3"/>
  <c r="M5635" i="3" s="1"/>
  <c r="J5634" i="3"/>
  <c r="M5634" i="3" s="1"/>
  <c r="J5633" i="3"/>
  <c r="M5633" i="3" s="1"/>
  <c r="J5632" i="3"/>
  <c r="M5632" i="3" s="1"/>
  <c r="J5631" i="3"/>
  <c r="M5631" i="3" s="1"/>
  <c r="J5630" i="3"/>
  <c r="M5630" i="3" s="1"/>
  <c r="J5629" i="3"/>
  <c r="M5629" i="3" s="1"/>
  <c r="J5628" i="3"/>
  <c r="M5628" i="3" s="1"/>
  <c r="J5627" i="3"/>
  <c r="M5627" i="3" s="1"/>
  <c r="J5626" i="3"/>
  <c r="M5626" i="3" s="1"/>
  <c r="J5625" i="3"/>
  <c r="M5625" i="3" s="1"/>
  <c r="J5624" i="3"/>
  <c r="M5624" i="3" s="1"/>
  <c r="J5623" i="3"/>
  <c r="M5623" i="3" s="1"/>
  <c r="J5622" i="3"/>
  <c r="M5622" i="3" s="1"/>
  <c r="K5900" i="3"/>
  <c r="N5900" i="3" s="1"/>
  <c r="K5899" i="3"/>
  <c r="N5899" i="3" s="1"/>
  <c r="K5898" i="3"/>
  <c r="N5898" i="3" s="1"/>
  <c r="K5897" i="3"/>
  <c r="N5897" i="3" s="1"/>
  <c r="K5896" i="3"/>
  <c r="N5896" i="3" s="1"/>
  <c r="K5895" i="3"/>
  <c r="N5895" i="3" s="1"/>
  <c r="K5894" i="3"/>
  <c r="N5894" i="3" s="1"/>
  <c r="K5893" i="3"/>
  <c r="N5893" i="3" s="1"/>
  <c r="K5892" i="3"/>
  <c r="N5892" i="3" s="1"/>
  <c r="K5891" i="3"/>
  <c r="N5891" i="3" s="1"/>
  <c r="K5890" i="3"/>
  <c r="N5890" i="3" s="1"/>
  <c r="K5889" i="3"/>
  <c r="N5889" i="3" s="1"/>
  <c r="K5888" i="3"/>
  <c r="N5888" i="3" s="1"/>
  <c r="K5887" i="3"/>
  <c r="N5887" i="3" s="1"/>
  <c r="K5886" i="3"/>
  <c r="N5886" i="3" s="1"/>
  <c r="K5885" i="3"/>
  <c r="N5885" i="3" s="1"/>
  <c r="K5884" i="3"/>
  <c r="N5884" i="3" s="1"/>
  <c r="K5883" i="3"/>
  <c r="N5883" i="3" s="1"/>
  <c r="K5882" i="3"/>
  <c r="N5882" i="3" s="1"/>
  <c r="K5881" i="3"/>
  <c r="N5881" i="3" s="1"/>
  <c r="K5880" i="3"/>
  <c r="N5880" i="3" s="1"/>
  <c r="K5879" i="3"/>
  <c r="N5879" i="3" s="1"/>
  <c r="K5878" i="3"/>
  <c r="N5878" i="3" s="1"/>
  <c r="K5877" i="3"/>
  <c r="N5877" i="3" s="1"/>
  <c r="K5876" i="3"/>
  <c r="N5876" i="3" s="1"/>
  <c r="K5875" i="3"/>
  <c r="N5875" i="3" s="1"/>
  <c r="K5874" i="3"/>
  <c r="N5874" i="3" s="1"/>
  <c r="K5873" i="3"/>
  <c r="N5873" i="3" s="1"/>
  <c r="K5872" i="3"/>
  <c r="N5872" i="3" s="1"/>
  <c r="K5871" i="3"/>
  <c r="N5871" i="3" s="1"/>
  <c r="K5870" i="3"/>
  <c r="N5870" i="3" s="1"/>
  <c r="K5869" i="3"/>
  <c r="N5869" i="3" s="1"/>
  <c r="K5868" i="3"/>
  <c r="N5868" i="3" s="1"/>
  <c r="K5867" i="3"/>
  <c r="N5867" i="3" s="1"/>
  <c r="K5866" i="3"/>
  <c r="N5866" i="3" s="1"/>
  <c r="K5865" i="3"/>
  <c r="N5865" i="3" s="1"/>
  <c r="K5864" i="3"/>
  <c r="N5864" i="3" s="1"/>
  <c r="K5863" i="3"/>
  <c r="N5863" i="3" s="1"/>
  <c r="K5862" i="3"/>
  <c r="N5862" i="3" s="1"/>
  <c r="K5861" i="3"/>
  <c r="N5861" i="3" s="1"/>
  <c r="K5860" i="3"/>
  <c r="N5860" i="3" s="1"/>
  <c r="K5859" i="3"/>
  <c r="N5859" i="3" s="1"/>
  <c r="K5858" i="3"/>
  <c r="N5858" i="3" s="1"/>
  <c r="K5857" i="3"/>
  <c r="N5857" i="3" s="1"/>
  <c r="K5856" i="3"/>
  <c r="N5856" i="3" s="1"/>
  <c r="K5855" i="3"/>
  <c r="N5855" i="3" s="1"/>
  <c r="K5854" i="3"/>
  <c r="N5854" i="3" s="1"/>
  <c r="K5853" i="3"/>
  <c r="N5853" i="3" s="1"/>
  <c r="K5852" i="3"/>
  <c r="N5852" i="3" s="1"/>
  <c r="K5851" i="3"/>
  <c r="N5851" i="3" s="1"/>
  <c r="K5850" i="3"/>
  <c r="N5850" i="3" s="1"/>
  <c r="K5849" i="3"/>
  <c r="N5849" i="3" s="1"/>
  <c r="K5848" i="3"/>
  <c r="N5848" i="3" s="1"/>
  <c r="K5847" i="3"/>
  <c r="N5847" i="3" s="1"/>
  <c r="K5846" i="3"/>
  <c r="N5846" i="3" s="1"/>
  <c r="K5845" i="3"/>
  <c r="N5845" i="3" s="1"/>
  <c r="K5844" i="3"/>
  <c r="N5844" i="3" s="1"/>
  <c r="K5843" i="3"/>
  <c r="N5843" i="3" s="1"/>
  <c r="K5842" i="3"/>
  <c r="N5842" i="3" s="1"/>
  <c r="K5841" i="3"/>
  <c r="N5841" i="3" s="1"/>
  <c r="K5840" i="3"/>
  <c r="N5840" i="3" s="1"/>
  <c r="K5839" i="3"/>
  <c r="N5839" i="3" s="1"/>
  <c r="K5838" i="3"/>
  <c r="N5838" i="3" s="1"/>
  <c r="K5837" i="3"/>
  <c r="N5837" i="3" s="1"/>
  <c r="K5836" i="3"/>
  <c r="N5836" i="3" s="1"/>
  <c r="K5835" i="3"/>
  <c r="N5835" i="3" s="1"/>
  <c r="K5834" i="3"/>
  <c r="N5834" i="3" s="1"/>
  <c r="K5833" i="3"/>
  <c r="N5833" i="3" s="1"/>
  <c r="K5832" i="3"/>
  <c r="N5832" i="3" s="1"/>
  <c r="K5831" i="3"/>
  <c r="N5831" i="3" s="1"/>
  <c r="K5830" i="3"/>
  <c r="N5830" i="3" s="1"/>
  <c r="K5829" i="3"/>
  <c r="N5829" i="3" s="1"/>
  <c r="K5828" i="3"/>
  <c r="N5828" i="3" s="1"/>
  <c r="K5827" i="3"/>
  <c r="N5827" i="3" s="1"/>
  <c r="K5826" i="3"/>
  <c r="N5826" i="3" s="1"/>
  <c r="K5825" i="3"/>
  <c r="N5825" i="3" s="1"/>
  <c r="K5824" i="3"/>
  <c r="N5824" i="3" s="1"/>
  <c r="K5823" i="3"/>
  <c r="N5823" i="3" s="1"/>
  <c r="K5822" i="3"/>
  <c r="N5822" i="3" s="1"/>
  <c r="K5821" i="3"/>
  <c r="N5821" i="3" s="1"/>
  <c r="K5820" i="3"/>
  <c r="N5820" i="3" s="1"/>
  <c r="K5819" i="3"/>
  <c r="N5819" i="3" s="1"/>
  <c r="K5818" i="3"/>
  <c r="N5818" i="3" s="1"/>
  <c r="K5817" i="3"/>
  <c r="N5817" i="3" s="1"/>
  <c r="K5816" i="3"/>
  <c r="N5816" i="3" s="1"/>
  <c r="K5815" i="3"/>
  <c r="N5815" i="3" s="1"/>
  <c r="K5814" i="3"/>
  <c r="N5814" i="3" s="1"/>
  <c r="K5813" i="3"/>
  <c r="N5813" i="3" s="1"/>
  <c r="K5812" i="3"/>
  <c r="N5812" i="3" s="1"/>
  <c r="K5811" i="3"/>
  <c r="N5811" i="3" s="1"/>
  <c r="K5810" i="3"/>
  <c r="N5810" i="3" s="1"/>
  <c r="K5809" i="3"/>
  <c r="N5809" i="3" s="1"/>
  <c r="K5808" i="3"/>
  <c r="N5808" i="3" s="1"/>
  <c r="K5807" i="3"/>
  <c r="N5807" i="3" s="1"/>
  <c r="K5806" i="3"/>
  <c r="N5806" i="3" s="1"/>
  <c r="K5805" i="3"/>
  <c r="N5805" i="3" s="1"/>
  <c r="K5804" i="3"/>
  <c r="N5804" i="3" s="1"/>
  <c r="K5803" i="3"/>
  <c r="N5803" i="3" s="1"/>
  <c r="K5802" i="3"/>
  <c r="N5802" i="3" s="1"/>
  <c r="K5801" i="3"/>
  <c r="N5801" i="3" s="1"/>
  <c r="K5800" i="3"/>
  <c r="N5800" i="3" s="1"/>
  <c r="K5799" i="3"/>
  <c r="N5799" i="3" s="1"/>
  <c r="K5798" i="3"/>
  <c r="N5798" i="3" s="1"/>
  <c r="K5797" i="3"/>
  <c r="N5797" i="3" s="1"/>
  <c r="K5796" i="3"/>
  <c r="N5796" i="3" s="1"/>
  <c r="K5795" i="3"/>
  <c r="N5795" i="3" s="1"/>
  <c r="K5794" i="3"/>
  <c r="N5794" i="3" s="1"/>
  <c r="K5793" i="3"/>
  <c r="N5793" i="3" s="1"/>
  <c r="K5792" i="3"/>
  <c r="N5792" i="3" s="1"/>
  <c r="K5791" i="3"/>
  <c r="N5791" i="3" s="1"/>
  <c r="K5790" i="3"/>
  <c r="N5790" i="3" s="1"/>
  <c r="K5789" i="3"/>
  <c r="N5789" i="3" s="1"/>
  <c r="K5788" i="3"/>
  <c r="N5788" i="3" s="1"/>
  <c r="K5787" i="3"/>
  <c r="N5787" i="3" s="1"/>
  <c r="K5786" i="3"/>
  <c r="N5786" i="3" s="1"/>
  <c r="K5785" i="3"/>
  <c r="N5785" i="3" s="1"/>
  <c r="K5784" i="3"/>
  <c r="N5784" i="3" s="1"/>
  <c r="K5783" i="3"/>
  <c r="N5783" i="3" s="1"/>
  <c r="K5782" i="3"/>
  <c r="N5782" i="3" s="1"/>
  <c r="K5781" i="3"/>
  <c r="N5781" i="3" s="1"/>
  <c r="K5780" i="3"/>
  <c r="N5780" i="3" s="1"/>
  <c r="K5779" i="3"/>
  <c r="N5779" i="3" s="1"/>
  <c r="K5778" i="3"/>
  <c r="N5778" i="3" s="1"/>
  <c r="K5777" i="3"/>
  <c r="N5777" i="3" s="1"/>
  <c r="K5776" i="3"/>
  <c r="N5776" i="3" s="1"/>
  <c r="K5775" i="3"/>
  <c r="N5775" i="3" s="1"/>
  <c r="K5774" i="3"/>
  <c r="N5774" i="3" s="1"/>
  <c r="K5773" i="3"/>
  <c r="N5773" i="3" s="1"/>
  <c r="K5772" i="3"/>
  <c r="N5772" i="3" s="1"/>
  <c r="K5771" i="3"/>
  <c r="N5771" i="3" s="1"/>
  <c r="K5770" i="3"/>
  <c r="N5770" i="3" s="1"/>
  <c r="K5769" i="3"/>
  <c r="N5769" i="3" s="1"/>
  <c r="K5768" i="3"/>
  <c r="N5768" i="3" s="1"/>
  <c r="K5767" i="3"/>
  <c r="N5767" i="3" s="1"/>
  <c r="K5766" i="3"/>
  <c r="N5766" i="3" s="1"/>
  <c r="K5765" i="3"/>
  <c r="N5765" i="3" s="1"/>
  <c r="K5764" i="3"/>
  <c r="N5764" i="3" s="1"/>
  <c r="K5763" i="3"/>
  <c r="N5763" i="3" s="1"/>
  <c r="K5762" i="3"/>
  <c r="N5762" i="3" s="1"/>
  <c r="K5761" i="3"/>
  <c r="N5761" i="3" s="1"/>
  <c r="K5760" i="3"/>
  <c r="N5760" i="3" s="1"/>
  <c r="K5759" i="3"/>
  <c r="N5759" i="3" s="1"/>
  <c r="K5758" i="3"/>
  <c r="N5758" i="3" s="1"/>
  <c r="K5757" i="3"/>
  <c r="N5757" i="3" s="1"/>
  <c r="K5756" i="3"/>
  <c r="N5756" i="3" s="1"/>
  <c r="K5755" i="3"/>
  <c r="N5755" i="3" s="1"/>
  <c r="K5754" i="3"/>
  <c r="N5754" i="3" s="1"/>
  <c r="K5753" i="3"/>
  <c r="N5753" i="3" s="1"/>
  <c r="K5752" i="3"/>
  <c r="N5752" i="3" s="1"/>
  <c r="K5751" i="3"/>
  <c r="N5751" i="3" s="1"/>
  <c r="K5750" i="3"/>
  <c r="N5750" i="3" s="1"/>
  <c r="K5749" i="3"/>
  <c r="N5749" i="3" s="1"/>
  <c r="K5748" i="3"/>
  <c r="N5748" i="3" s="1"/>
  <c r="K5747" i="3"/>
  <c r="N5747" i="3" s="1"/>
  <c r="K5746" i="3"/>
  <c r="N5746" i="3" s="1"/>
  <c r="K5745" i="3"/>
  <c r="N5745" i="3" s="1"/>
  <c r="K5744" i="3"/>
  <c r="N5744" i="3" s="1"/>
  <c r="K5743" i="3"/>
  <c r="N5743" i="3" s="1"/>
  <c r="K5742" i="3"/>
  <c r="N5742" i="3" s="1"/>
  <c r="K5741" i="3"/>
  <c r="N5741" i="3" s="1"/>
  <c r="K5740" i="3"/>
  <c r="N5740" i="3" s="1"/>
  <c r="K5739" i="3"/>
  <c r="N5739" i="3" s="1"/>
  <c r="K5738" i="3"/>
  <c r="N5738" i="3" s="1"/>
  <c r="K5737" i="3"/>
  <c r="N5737" i="3" s="1"/>
  <c r="K5736" i="3"/>
  <c r="N5736" i="3" s="1"/>
  <c r="K5735" i="3"/>
  <c r="N5735" i="3" s="1"/>
  <c r="K5734" i="3"/>
  <c r="N5734" i="3" s="1"/>
  <c r="K5733" i="3"/>
  <c r="N5733" i="3" s="1"/>
  <c r="K5732" i="3"/>
  <c r="N5732" i="3" s="1"/>
  <c r="K5731" i="3"/>
  <c r="N5731" i="3" s="1"/>
  <c r="K5730" i="3"/>
  <c r="N5730" i="3" s="1"/>
  <c r="K5729" i="3"/>
  <c r="N5729" i="3" s="1"/>
  <c r="K5728" i="3"/>
  <c r="N5728" i="3" s="1"/>
  <c r="K5727" i="3"/>
  <c r="N5727" i="3" s="1"/>
  <c r="K5726" i="3"/>
  <c r="N5726" i="3" s="1"/>
  <c r="K5725" i="3"/>
  <c r="N5725" i="3" s="1"/>
  <c r="K5724" i="3"/>
  <c r="N5724" i="3" s="1"/>
  <c r="K5723" i="3"/>
  <c r="N5723" i="3" s="1"/>
  <c r="K5722" i="3"/>
  <c r="N5722" i="3" s="1"/>
  <c r="K5721" i="3"/>
  <c r="N5721" i="3" s="1"/>
  <c r="K5720" i="3"/>
  <c r="N5720" i="3" s="1"/>
  <c r="K5719" i="3"/>
  <c r="N5719" i="3" s="1"/>
  <c r="K5718" i="3"/>
  <c r="N5718" i="3" s="1"/>
  <c r="K5717" i="3"/>
  <c r="N5717" i="3" s="1"/>
  <c r="K5716" i="3"/>
  <c r="N5716" i="3" s="1"/>
  <c r="K5715" i="3"/>
  <c r="N5715" i="3" s="1"/>
  <c r="K5714" i="3"/>
  <c r="N5714" i="3" s="1"/>
  <c r="K5713" i="3"/>
  <c r="N5713" i="3" s="1"/>
  <c r="K5712" i="3"/>
  <c r="N5712" i="3" s="1"/>
  <c r="K5711" i="3"/>
  <c r="N5711" i="3" s="1"/>
  <c r="K5710" i="3"/>
  <c r="N5710" i="3" s="1"/>
  <c r="K5709" i="3"/>
  <c r="N5709" i="3" s="1"/>
  <c r="K5708" i="3"/>
  <c r="N5708" i="3" s="1"/>
  <c r="K5707" i="3"/>
  <c r="N5707" i="3" s="1"/>
  <c r="K5706" i="3"/>
  <c r="N5706" i="3" s="1"/>
  <c r="K5705" i="3"/>
  <c r="N5705" i="3" s="1"/>
  <c r="K5704" i="3"/>
  <c r="N5704" i="3" s="1"/>
  <c r="K5703" i="3"/>
  <c r="N5703" i="3" s="1"/>
  <c r="K5702" i="3"/>
  <c r="N5702" i="3" s="1"/>
  <c r="K5701" i="3"/>
  <c r="N5701" i="3" s="1"/>
  <c r="K5700" i="3"/>
  <c r="N5700" i="3" s="1"/>
  <c r="K5699" i="3"/>
  <c r="N5699" i="3" s="1"/>
  <c r="K5698" i="3"/>
  <c r="N5698" i="3" s="1"/>
  <c r="K5697" i="3"/>
  <c r="N5697" i="3" s="1"/>
  <c r="K5696" i="3"/>
  <c r="N5696" i="3" s="1"/>
  <c r="K5695" i="3"/>
  <c r="N5695" i="3" s="1"/>
  <c r="K5694" i="3"/>
  <c r="N5694" i="3" s="1"/>
  <c r="K5693" i="3"/>
  <c r="N5693" i="3" s="1"/>
  <c r="K5692" i="3"/>
  <c r="N5692" i="3" s="1"/>
  <c r="K5691" i="3"/>
  <c r="N5691" i="3" s="1"/>
  <c r="K5690" i="3"/>
  <c r="N5690" i="3" s="1"/>
  <c r="K5689" i="3"/>
  <c r="N5689" i="3" s="1"/>
  <c r="K5688" i="3"/>
  <c r="N5688" i="3" s="1"/>
  <c r="L5900" i="3"/>
  <c r="O5900" i="3" s="1"/>
  <c r="L5899" i="3"/>
  <c r="O5899" i="3" s="1"/>
  <c r="L5898" i="3"/>
  <c r="O5898" i="3" s="1"/>
  <c r="L5897" i="3"/>
  <c r="O5897" i="3" s="1"/>
  <c r="L5896" i="3"/>
  <c r="O5896" i="3" s="1"/>
  <c r="L5895" i="3"/>
  <c r="O5895" i="3" s="1"/>
  <c r="L5894" i="3"/>
  <c r="O5894" i="3" s="1"/>
  <c r="L5893" i="3"/>
  <c r="O5893" i="3" s="1"/>
  <c r="L5892" i="3"/>
  <c r="O5892" i="3" s="1"/>
  <c r="L5891" i="3"/>
  <c r="O5891" i="3" s="1"/>
  <c r="L5890" i="3"/>
  <c r="O5890" i="3" s="1"/>
  <c r="L5889" i="3"/>
  <c r="O5889" i="3" s="1"/>
  <c r="L5888" i="3"/>
  <c r="O5888" i="3" s="1"/>
  <c r="L5887" i="3"/>
  <c r="O5887" i="3" s="1"/>
  <c r="L5886" i="3"/>
  <c r="O5886" i="3" s="1"/>
  <c r="L5885" i="3"/>
  <c r="O5885" i="3" s="1"/>
  <c r="L5884" i="3"/>
  <c r="O5884" i="3" s="1"/>
  <c r="L5883" i="3"/>
  <c r="O5883" i="3" s="1"/>
  <c r="L5882" i="3"/>
  <c r="O5882" i="3" s="1"/>
  <c r="L5881" i="3"/>
  <c r="O5881" i="3" s="1"/>
  <c r="L5880" i="3"/>
  <c r="O5880" i="3" s="1"/>
  <c r="L5879" i="3"/>
  <c r="O5879" i="3" s="1"/>
  <c r="L5878" i="3"/>
  <c r="O5878" i="3" s="1"/>
  <c r="L5877" i="3"/>
  <c r="O5877" i="3" s="1"/>
  <c r="L5876" i="3"/>
  <c r="O5876" i="3" s="1"/>
  <c r="L5875" i="3"/>
  <c r="O5875" i="3" s="1"/>
  <c r="L5874" i="3"/>
  <c r="O5874" i="3" s="1"/>
  <c r="L5873" i="3"/>
  <c r="O5873" i="3" s="1"/>
  <c r="L5872" i="3"/>
  <c r="O5872" i="3" s="1"/>
  <c r="L5871" i="3"/>
  <c r="O5871" i="3" s="1"/>
  <c r="L5870" i="3"/>
  <c r="O5870" i="3" s="1"/>
  <c r="L5869" i="3"/>
  <c r="O5869" i="3" s="1"/>
  <c r="L5868" i="3"/>
  <c r="O5868" i="3" s="1"/>
  <c r="L5867" i="3"/>
  <c r="O5867" i="3" s="1"/>
  <c r="L5866" i="3"/>
  <c r="O5866" i="3" s="1"/>
  <c r="L5865" i="3"/>
  <c r="O5865" i="3" s="1"/>
  <c r="L5864" i="3"/>
  <c r="O5864" i="3" s="1"/>
  <c r="L5863" i="3"/>
  <c r="O5863" i="3" s="1"/>
  <c r="L5862" i="3"/>
  <c r="O5862" i="3" s="1"/>
  <c r="L5861" i="3"/>
  <c r="O5861" i="3" s="1"/>
  <c r="L5860" i="3"/>
  <c r="O5860" i="3" s="1"/>
  <c r="L5859" i="3"/>
  <c r="O5859" i="3" s="1"/>
  <c r="L5858" i="3"/>
  <c r="O5858" i="3" s="1"/>
  <c r="L5857" i="3"/>
  <c r="O5857" i="3" s="1"/>
  <c r="L5856" i="3"/>
  <c r="O5856" i="3" s="1"/>
  <c r="L5855" i="3"/>
  <c r="O5855" i="3" s="1"/>
  <c r="L5854" i="3"/>
  <c r="O5854" i="3" s="1"/>
  <c r="L5853" i="3"/>
  <c r="O5853" i="3" s="1"/>
  <c r="L5852" i="3"/>
  <c r="O5852" i="3" s="1"/>
  <c r="L5851" i="3"/>
  <c r="O5851" i="3" s="1"/>
  <c r="L5850" i="3"/>
  <c r="O5850" i="3" s="1"/>
  <c r="L5849" i="3"/>
  <c r="O5849" i="3" s="1"/>
  <c r="L5848" i="3"/>
  <c r="O5848" i="3" s="1"/>
  <c r="L5847" i="3"/>
  <c r="O5847" i="3" s="1"/>
  <c r="L5846" i="3"/>
  <c r="O5846" i="3" s="1"/>
  <c r="L5845" i="3"/>
  <c r="O5845" i="3" s="1"/>
  <c r="L5844" i="3"/>
  <c r="O5844" i="3" s="1"/>
  <c r="L5843" i="3"/>
  <c r="O5843" i="3" s="1"/>
  <c r="L5842" i="3"/>
  <c r="O5842" i="3" s="1"/>
  <c r="L5841" i="3"/>
  <c r="O5841" i="3" s="1"/>
  <c r="L5840" i="3"/>
  <c r="O5840" i="3" s="1"/>
  <c r="L5839" i="3"/>
  <c r="O5839" i="3" s="1"/>
  <c r="L5838" i="3"/>
  <c r="O5838" i="3" s="1"/>
  <c r="L5837" i="3"/>
  <c r="O5837" i="3" s="1"/>
  <c r="L5836" i="3"/>
  <c r="O5836" i="3" s="1"/>
  <c r="L5835" i="3"/>
  <c r="O5835" i="3" s="1"/>
  <c r="L5834" i="3"/>
  <c r="O5834" i="3" s="1"/>
  <c r="L5833" i="3"/>
  <c r="O5833" i="3" s="1"/>
  <c r="L5832" i="3"/>
  <c r="O5832" i="3" s="1"/>
  <c r="L5831" i="3"/>
  <c r="O5831" i="3" s="1"/>
  <c r="L5830" i="3"/>
  <c r="O5830" i="3" s="1"/>
  <c r="L5829" i="3"/>
  <c r="O5829" i="3" s="1"/>
  <c r="L5828" i="3"/>
  <c r="O5828" i="3" s="1"/>
  <c r="L5827" i="3"/>
  <c r="O5827" i="3" s="1"/>
  <c r="L5826" i="3"/>
  <c r="O5826" i="3" s="1"/>
  <c r="L5825" i="3"/>
  <c r="O5825" i="3" s="1"/>
  <c r="L5824" i="3"/>
  <c r="O5824" i="3" s="1"/>
  <c r="L5823" i="3"/>
  <c r="O5823" i="3" s="1"/>
  <c r="L5822" i="3"/>
  <c r="O5822" i="3" s="1"/>
  <c r="L5821" i="3"/>
  <c r="O5821" i="3" s="1"/>
  <c r="L5820" i="3"/>
  <c r="O5820" i="3" s="1"/>
  <c r="L5819" i="3"/>
  <c r="O5819" i="3" s="1"/>
  <c r="L5818" i="3"/>
  <c r="O5818" i="3" s="1"/>
  <c r="L5817" i="3"/>
  <c r="O5817" i="3" s="1"/>
  <c r="L5816" i="3"/>
  <c r="O5816" i="3" s="1"/>
  <c r="L5815" i="3"/>
  <c r="O5815" i="3" s="1"/>
  <c r="L5814" i="3"/>
  <c r="O5814" i="3" s="1"/>
  <c r="L5813" i="3"/>
  <c r="O5813" i="3" s="1"/>
  <c r="L5812" i="3"/>
  <c r="O5812" i="3" s="1"/>
  <c r="L5811" i="3"/>
  <c r="O5811" i="3" s="1"/>
  <c r="L5810" i="3"/>
  <c r="O5810" i="3" s="1"/>
  <c r="L5809" i="3"/>
  <c r="O5809" i="3" s="1"/>
  <c r="L5808" i="3"/>
  <c r="O5808" i="3" s="1"/>
  <c r="L5807" i="3"/>
  <c r="O5807" i="3" s="1"/>
  <c r="L5806" i="3"/>
  <c r="O5806" i="3" s="1"/>
  <c r="L5805" i="3"/>
  <c r="O5805" i="3" s="1"/>
  <c r="L5804" i="3"/>
  <c r="O5804" i="3" s="1"/>
  <c r="L5803" i="3"/>
  <c r="O5803" i="3" s="1"/>
  <c r="L5802" i="3"/>
  <c r="O5802" i="3" s="1"/>
  <c r="L5801" i="3"/>
  <c r="O5801" i="3" s="1"/>
  <c r="L5800" i="3"/>
  <c r="O5800" i="3" s="1"/>
  <c r="L5799" i="3"/>
  <c r="O5799" i="3" s="1"/>
  <c r="L5798" i="3"/>
  <c r="O5798" i="3" s="1"/>
  <c r="L5797" i="3"/>
  <c r="O5797" i="3" s="1"/>
  <c r="L5796" i="3"/>
  <c r="O5796" i="3" s="1"/>
  <c r="S1519" i="3"/>
  <c r="T1519" i="3" s="1"/>
  <c r="U1519" i="3" s="1"/>
  <c r="P2790" i="3"/>
  <c r="P2806" i="3"/>
  <c r="P2856" i="3"/>
  <c r="P2888" i="3"/>
  <c r="P2896" i="3"/>
  <c r="P4088" i="3"/>
  <c r="P2784" i="3"/>
  <c r="P2800" i="3"/>
  <c r="Q4710" i="3"/>
  <c r="Q4709" i="3"/>
  <c r="Q4708" i="3"/>
  <c r="Q4707" i="3"/>
  <c r="Q4706" i="3"/>
  <c r="Q4705" i="3"/>
  <c r="Q4704" i="3"/>
  <c r="Q4703" i="3"/>
  <c r="Q4702" i="3"/>
  <c r="Q4701" i="3"/>
  <c r="Q4700" i="3"/>
  <c r="Q4699" i="3"/>
  <c r="Q4698" i="3"/>
  <c r="Q4697" i="3"/>
  <c r="Q4696" i="3"/>
  <c r="Q4695" i="3"/>
  <c r="Q4694" i="3"/>
  <c r="Q4693" i="3"/>
  <c r="Q4692" i="3"/>
  <c r="Q4691" i="3"/>
  <c r="Q4690" i="3"/>
  <c r="Q4689" i="3"/>
  <c r="Q4688" i="3"/>
  <c r="Q4687" i="3"/>
  <c r="Q4686" i="3"/>
  <c r="Q4685" i="3"/>
  <c r="Q4684" i="3"/>
  <c r="Q4683" i="3"/>
  <c r="Q4682" i="3"/>
  <c r="Q4681" i="3"/>
  <c r="Q4680" i="3"/>
  <c r="Q4679" i="3"/>
  <c r="Q4678" i="3"/>
  <c r="Q4677" i="3"/>
  <c r="Q4676" i="3"/>
  <c r="Q4675" i="3"/>
  <c r="Q4674" i="3"/>
  <c r="Q4673" i="3"/>
  <c r="Q4672" i="3"/>
  <c r="Q4671" i="3"/>
  <c r="Q4670" i="3"/>
  <c r="Q4669" i="3"/>
  <c r="Q4668" i="3"/>
  <c r="Q4667" i="3"/>
  <c r="Q4666" i="3"/>
  <c r="Q4665" i="3"/>
  <c r="Q4664" i="3"/>
  <c r="Q4663" i="3"/>
  <c r="Q4662" i="3"/>
  <c r="Q4661" i="3"/>
  <c r="Q4660" i="3"/>
  <c r="Q4659" i="3"/>
  <c r="Q4658" i="3"/>
  <c r="Q4657" i="3"/>
  <c r="Q4656" i="3"/>
  <c r="Q4655" i="3"/>
  <c r="Q4654" i="3"/>
  <c r="Q4653" i="3"/>
  <c r="Q4652" i="3"/>
  <c r="Q4651" i="3"/>
  <c r="P2897" i="3"/>
  <c r="P2889" i="3"/>
  <c r="P2881" i="3"/>
  <c r="P2873" i="3"/>
  <c r="P2849" i="3"/>
  <c r="P2823" i="3"/>
  <c r="P2807" i="3"/>
  <c r="P2791" i="3"/>
  <c r="P2775" i="3"/>
  <c r="W1519" i="3"/>
  <c r="W1520" i="3" s="1"/>
  <c r="W1521" i="3" s="1"/>
  <c r="W1522" i="3" s="1"/>
  <c r="W1523" i="3" s="1"/>
  <c r="P4091" i="3"/>
  <c r="P2772" i="3"/>
  <c r="P2788" i="3"/>
  <c r="P2804" i="3"/>
  <c r="P4130" i="3"/>
  <c r="P4083" i="3"/>
  <c r="P4099" i="3"/>
  <c r="P4283" i="3"/>
  <c r="P2834" i="3"/>
  <c r="P4129" i="3"/>
  <c r="P4233" i="3"/>
  <c r="P4282" i="3"/>
  <c r="P4225" i="3"/>
  <c r="P4179" i="3"/>
  <c r="J4733" i="3"/>
  <c r="M4733" i="3" s="1"/>
  <c r="J4725" i="3"/>
  <c r="M4725" i="3" s="1"/>
  <c r="J4717" i="3"/>
  <c r="M4717" i="3" s="1"/>
  <c r="J4709" i="3"/>
  <c r="M4709" i="3" s="1"/>
  <c r="J4701" i="3"/>
  <c r="M4701" i="3" s="1"/>
  <c r="J4693" i="3"/>
  <c r="M4693" i="3" s="1"/>
  <c r="J4685" i="3"/>
  <c r="M4685" i="3" s="1"/>
  <c r="J4677" i="3"/>
  <c r="M4677" i="3" s="1"/>
  <c r="J4669" i="3"/>
  <c r="M4669" i="3" s="1"/>
  <c r="J4661" i="3"/>
  <c r="M4661" i="3" s="1"/>
  <c r="J4653" i="3"/>
  <c r="M4653" i="3" s="1"/>
  <c r="J4732" i="3"/>
  <c r="M4732" i="3" s="1"/>
  <c r="J4724" i="3"/>
  <c r="M4724" i="3" s="1"/>
  <c r="J4716" i="3"/>
  <c r="M4716" i="3" s="1"/>
  <c r="J4708" i="3"/>
  <c r="M4708" i="3" s="1"/>
  <c r="J4700" i="3"/>
  <c r="M4700" i="3" s="1"/>
  <c r="J4692" i="3"/>
  <c r="M4692" i="3" s="1"/>
  <c r="J4684" i="3"/>
  <c r="M4684" i="3" s="1"/>
  <c r="J4676" i="3"/>
  <c r="M4676" i="3" s="1"/>
  <c r="J4668" i="3"/>
  <c r="M4668" i="3" s="1"/>
  <c r="J4660" i="3"/>
  <c r="M4660" i="3" s="1"/>
  <c r="J4652" i="3"/>
  <c r="M4652" i="3" s="1"/>
  <c r="J4731" i="3"/>
  <c r="M4731" i="3" s="1"/>
  <c r="J4723" i="3"/>
  <c r="M4723" i="3" s="1"/>
  <c r="J4715" i="3"/>
  <c r="M4715" i="3" s="1"/>
  <c r="J4707" i="3"/>
  <c r="M4707" i="3" s="1"/>
  <c r="J4699" i="3"/>
  <c r="M4699" i="3" s="1"/>
  <c r="J4691" i="3"/>
  <c r="M4691" i="3" s="1"/>
  <c r="J4683" i="3"/>
  <c r="M4683" i="3" s="1"/>
  <c r="J4675" i="3"/>
  <c r="M4675" i="3" s="1"/>
  <c r="J4667" i="3"/>
  <c r="M4667" i="3" s="1"/>
  <c r="J4659" i="3"/>
  <c r="M4659" i="3" s="1"/>
  <c r="J4726" i="3"/>
  <c r="M4726" i="3" s="1"/>
  <c r="J4718" i="3"/>
  <c r="M4718" i="3" s="1"/>
  <c r="J4710" i="3"/>
  <c r="M4710" i="3" s="1"/>
  <c r="J4702" i="3"/>
  <c r="M4702" i="3" s="1"/>
  <c r="J4694" i="3"/>
  <c r="M4694" i="3" s="1"/>
  <c r="J4686" i="3"/>
  <c r="M4686" i="3" s="1"/>
  <c r="J4678" i="3"/>
  <c r="M4678" i="3" s="1"/>
  <c r="J4670" i="3"/>
  <c r="M4670" i="3" s="1"/>
  <c r="J4662" i="3"/>
  <c r="M4662" i="3" s="1"/>
  <c r="J4654" i="3"/>
  <c r="M4654" i="3" s="1"/>
  <c r="J4730" i="3"/>
  <c r="M4730" i="3" s="1"/>
  <c r="J4714" i="3"/>
  <c r="M4714" i="3" s="1"/>
  <c r="J4698" i="3"/>
  <c r="M4698" i="3" s="1"/>
  <c r="J4682" i="3"/>
  <c r="M4682" i="3" s="1"/>
  <c r="J4666" i="3"/>
  <c r="M4666" i="3" s="1"/>
  <c r="J4729" i="3"/>
  <c r="M4729" i="3" s="1"/>
  <c r="J4713" i="3"/>
  <c r="M4713" i="3" s="1"/>
  <c r="J4697" i="3"/>
  <c r="M4697" i="3" s="1"/>
  <c r="J4681" i="3"/>
  <c r="M4681" i="3" s="1"/>
  <c r="J4665" i="3"/>
  <c r="M4665" i="3" s="1"/>
  <c r="J4728" i="3"/>
  <c r="M4728" i="3" s="1"/>
  <c r="J4712" i="3"/>
  <c r="M4712" i="3" s="1"/>
  <c r="J4696" i="3"/>
  <c r="M4696" i="3" s="1"/>
  <c r="J4680" i="3"/>
  <c r="M4680" i="3" s="1"/>
  <c r="J4664" i="3"/>
  <c r="M4664" i="3" s="1"/>
  <c r="J4722" i="3"/>
  <c r="M4722" i="3" s="1"/>
  <c r="J4706" i="3"/>
  <c r="M4706" i="3" s="1"/>
  <c r="J4690" i="3"/>
  <c r="M4690" i="3" s="1"/>
  <c r="J4674" i="3"/>
  <c r="M4674" i="3" s="1"/>
  <c r="J4658" i="3"/>
  <c r="M4658" i="3" s="1"/>
  <c r="J4727" i="3"/>
  <c r="M4727" i="3" s="1"/>
  <c r="J4695" i="3"/>
  <c r="M4695" i="3" s="1"/>
  <c r="J4663" i="3"/>
  <c r="M4663" i="3" s="1"/>
  <c r="J4721" i="3"/>
  <c r="M4721" i="3" s="1"/>
  <c r="J4689" i="3"/>
  <c r="M4689" i="3" s="1"/>
  <c r="J4657" i="3"/>
  <c r="M4657" i="3" s="1"/>
  <c r="J4672" i="3"/>
  <c r="M4672" i="3" s="1"/>
  <c r="J4703" i="3"/>
  <c r="M4703" i="3" s="1"/>
  <c r="J4720" i="3"/>
  <c r="M4720" i="3" s="1"/>
  <c r="J4688" i="3"/>
  <c r="M4688" i="3" s="1"/>
  <c r="J4656" i="3"/>
  <c r="M4656" i="3" s="1"/>
  <c r="J4719" i="3"/>
  <c r="M4719" i="3" s="1"/>
  <c r="J4687" i="3"/>
  <c r="M4687" i="3" s="1"/>
  <c r="J4655" i="3"/>
  <c r="M4655" i="3" s="1"/>
  <c r="J4671" i="3"/>
  <c r="M4671" i="3" s="1"/>
  <c r="J4711" i="3"/>
  <c r="M4711" i="3" s="1"/>
  <c r="J4679" i="3"/>
  <c r="M4679" i="3" s="1"/>
  <c r="J4705" i="3"/>
  <c r="M4705" i="3" s="1"/>
  <c r="J4673" i="3"/>
  <c r="M4673" i="3" s="1"/>
  <c r="J4704" i="3"/>
  <c r="M4704" i="3" s="1"/>
  <c r="K4727" i="3"/>
  <c r="N4727" i="3" s="1"/>
  <c r="K4719" i="3"/>
  <c r="N4719" i="3" s="1"/>
  <c r="K4711" i="3"/>
  <c r="N4711" i="3" s="1"/>
  <c r="K4703" i="3"/>
  <c r="N4703" i="3" s="1"/>
  <c r="K4695" i="3"/>
  <c r="N4695" i="3" s="1"/>
  <c r="K4687" i="3"/>
  <c r="N4687" i="3" s="1"/>
  <c r="K4679" i="3"/>
  <c r="N4679" i="3" s="1"/>
  <c r="K4671" i="3"/>
  <c r="N4671" i="3" s="1"/>
  <c r="K4663" i="3"/>
  <c r="N4663" i="3" s="1"/>
  <c r="K4655" i="3"/>
  <c r="N4655" i="3" s="1"/>
  <c r="K4726" i="3"/>
  <c r="N4726" i="3" s="1"/>
  <c r="K4718" i="3"/>
  <c r="N4718" i="3" s="1"/>
  <c r="K4710" i="3"/>
  <c r="N4710" i="3" s="1"/>
  <c r="K4702" i="3"/>
  <c r="N4702" i="3" s="1"/>
  <c r="K4694" i="3"/>
  <c r="N4694" i="3" s="1"/>
  <c r="K4686" i="3"/>
  <c r="N4686" i="3" s="1"/>
  <c r="K4678" i="3"/>
  <c r="N4678" i="3" s="1"/>
  <c r="K4670" i="3"/>
  <c r="N4670" i="3" s="1"/>
  <c r="K4662" i="3"/>
  <c r="N4662" i="3" s="1"/>
  <c r="K4654" i="3"/>
  <c r="N4654" i="3" s="1"/>
  <c r="K4733" i="3"/>
  <c r="N4733" i="3" s="1"/>
  <c r="K4725" i="3"/>
  <c r="N4725" i="3" s="1"/>
  <c r="K4717" i="3"/>
  <c r="N4717" i="3" s="1"/>
  <c r="K4709" i="3"/>
  <c r="N4709" i="3" s="1"/>
  <c r="K4701" i="3"/>
  <c r="N4701" i="3" s="1"/>
  <c r="K4693" i="3"/>
  <c r="N4693" i="3" s="1"/>
  <c r="K4685" i="3"/>
  <c r="N4685" i="3" s="1"/>
  <c r="K4677" i="3"/>
  <c r="N4677" i="3" s="1"/>
  <c r="K4669" i="3"/>
  <c r="N4669" i="3" s="1"/>
  <c r="K4661" i="3"/>
  <c r="N4661" i="3" s="1"/>
  <c r="K4653" i="3"/>
  <c r="N4653" i="3" s="1"/>
  <c r="K4728" i="3"/>
  <c r="N4728" i="3" s="1"/>
  <c r="K4720" i="3"/>
  <c r="N4720" i="3" s="1"/>
  <c r="K4712" i="3"/>
  <c r="N4712" i="3" s="1"/>
  <c r="K4704" i="3"/>
  <c r="N4704" i="3" s="1"/>
  <c r="K4696" i="3"/>
  <c r="N4696" i="3" s="1"/>
  <c r="K4688" i="3"/>
  <c r="N4688" i="3" s="1"/>
  <c r="K4680" i="3"/>
  <c r="N4680" i="3" s="1"/>
  <c r="K4672" i="3"/>
  <c r="N4672" i="3" s="1"/>
  <c r="K4664" i="3"/>
  <c r="N4664" i="3" s="1"/>
  <c r="K4656" i="3"/>
  <c r="N4656" i="3" s="1"/>
  <c r="K4732" i="3"/>
  <c r="N4732" i="3" s="1"/>
  <c r="K4716" i="3"/>
  <c r="N4716" i="3" s="1"/>
  <c r="K4700" i="3"/>
  <c r="N4700" i="3" s="1"/>
  <c r="K4684" i="3"/>
  <c r="N4684" i="3" s="1"/>
  <c r="K4668" i="3"/>
  <c r="N4668" i="3" s="1"/>
  <c r="K4652" i="3"/>
  <c r="N4652" i="3" s="1"/>
  <c r="K4731" i="3"/>
  <c r="N4731" i="3" s="1"/>
  <c r="K4715" i="3"/>
  <c r="N4715" i="3" s="1"/>
  <c r="K4699" i="3"/>
  <c r="N4699" i="3" s="1"/>
  <c r="K4683" i="3"/>
  <c r="N4683" i="3" s="1"/>
  <c r="K4667" i="3"/>
  <c r="N4667" i="3" s="1"/>
  <c r="K4730" i="3"/>
  <c r="N4730" i="3" s="1"/>
  <c r="K4714" i="3"/>
  <c r="N4714" i="3" s="1"/>
  <c r="K4698" i="3"/>
  <c r="N4698" i="3" s="1"/>
  <c r="K4682" i="3"/>
  <c r="N4682" i="3" s="1"/>
  <c r="K4666" i="3"/>
  <c r="N4666" i="3" s="1"/>
  <c r="K4724" i="3"/>
  <c r="N4724" i="3" s="1"/>
  <c r="K4708" i="3"/>
  <c r="N4708" i="3" s="1"/>
  <c r="K4692" i="3"/>
  <c r="N4692" i="3" s="1"/>
  <c r="K4676" i="3"/>
  <c r="N4676" i="3" s="1"/>
  <c r="K4660" i="3"/>
  <c r="N4660" i="3" s="1"/>
  <c r="K4713" i="3"/>
  <c r="N4713" i="3" s="1"/>
  <c r="K4681" i="3"/>
  <c r="N4681" i="3" s="1"/>
  <c r="K4690" i="3"/>
  <c r="N4690" i="3" s="1"/>
  <c r="K4721" i="3"/>
  <c r="N4721" i="3" s="1"/>
  <c r="K4707" i="3"/>
  <c r="N4707" i="3" s="1"/>
  <c r="K4675" i="3"/>
  <c r="N4675" i="3" s="1"/>
  <c r="K4706" i="3"/>
  <c r="N4706" i="3" s="1"/>
  <c r="K4674" i="3"/>
  <c r="N4674" i="3" s="1"/>
  <c r="K4705" i="3"/>
  <c r="N4705" i="3" s="1"/>
  <c r="K4673" i="3"/>
  <c r="N4673" i="3" s="1"/>
  <c r="K4722" i="3"/>
  <c r="N4722" i="3" s="1"/>
  <c r="K4658" i="3"/>
  <c r="N4658" i="3" s="1"/>
  <c r="K4657" i="3"/>
  <c r="N4657" i="3" s="1"/>
  <c r="K4729" i="3"/>
  <c r="N4729" i="3" s="1"/>
  <c r="K4697" i="3"/>
  <c r="N4697" i="3" s="1"/>
  <c r="K4665" i="3"/>
  <c r="N4665" i="3" s="1"/>
  <c r="K4723" i="3"/>
  <c r="N4723" i="3" s="1"/>
  <c r="K4691" i="3"/>
  <c r="N4691" i="3" s="1"/>
  <c r="K4659" i="3"/>
  <c r="N4659" i="3" s="1"/>
  <c r="K4689" i="3"/>
  <c r="N4689" i="3" s="1"/>
  <c r="L4729" i="3"/>
  <c r="O4729" i="3" s="1"/>
  <c r="L4721" i="3"/>
  <c r="O4721" i="3" s="1"/>
  <c r="L4713" i="3"/>
  <c r="O4713" i="3" s="1"/>
  <c r="L4705" i="3"/>
  <c r="O4705" i="3" s="1"/>
  <c r="L4697" i="3"/>
  <c r="O4697" i="3" s="1"/>
  <c r="L4689" i="3"/>
  <c r="O4689" i="3" s="1"/>
  <c r="L4681" i="3"/>
  <c r="O4681" i="3" s="1"/>
  <c r="L4673" i="3"/>
  <c r="O4673" i="3" s="1"/>
  <c r="L4665" i="3"/>
  <c r="O4665" i="3" s="1"/>
  <c r="L4657" i="3"/>
  <c r="O4657" i="3" s="1"/>
  <c r="L4728" i="3"/>
  <c r="O4728" i="3" s="1"/>
  <c r="L4720" i="3"/>
  <c r="O4720" i="3" s="1"/>
  <c r="L4712" i="3"/>
  <c r="O4712" i="3" s="1"/>
  <c r="L4704" i="3"/>
  <c r="O4704" i="3" s="1"/>
  <c r="L4696" i="3"/>
  <c r="O4696" i="3" s="1"/>
  <c r="L4688" i="3"/>
  <c r="O4688" i="3" s="1"/>
  <c r="L4680" i="3"/>
  <c r="O4680" i="3" s="1"/>
  <c r="L4672" i="3"/>
  <c r="O4672" i="3" s="1"/>
  <c r="L4664" i="3"/>
  <c r="O4664" i="3" s="1"/>
  <c r="L4656" i="3"/>
  <c r="O4656" i="3" s="1"/>
  <c r="L4727" i="3"/>
  <c r="O4727" i="3" s="1"/>
  <c r="L4719" i="3"/>
  <c r="O4719" i="3" s="1"/>
  <c r="L4711" i="3"/>
  <c r="O4711" i="3" s="1"/>
  <c r="L4703" i="3"/>
  <c r="O4703" i="3" s="1"/>
  <c r="L4695" i="3"/>
  <c r="O4695" i="3" s="1"/>
  <c r="L4687" i="3"/>
  <c r="O4687" i="3" s="1"/>
  <c r="L4679" i="3"/>
  <c r="O4679" i="3" s="1"/>
  <c r="L4671" i="3"/>
  <c r="O4671" i="3" s="1"/>
  <c r="L4663" i="3"/>
  <c r="O4663" i="3" s="1"/>
  <c r="L4655" i="3"/>
  <c r="O4655" i="3" s="1"/>
  <c r="L4730" i="3"/>
  <c r="O4730" i="3" s="1"/>
  <c r="L4722" i="3"/>
  <c r="O4722" i="3" s="1"/>
  <c r="L4714" i="3"/>
  <c r="O4714" i="3" s="1"/>
  <c r="L4706" i="3"/>
  <c r="O4706" i="3" s="1"/>
  <c r="L4698" i="3"/>
  <c r="O4698" i="3" s="1"/>
  <c r="L4690" i="3"/>
  <c r="O4690" i="3" s="1"/>
  <c r="L4682" i="3"/>
  <c r="O4682" i="3" s="1"/>
  <c r="L4674" i="3"/>
  <c r="O4674" i="3" s="1"/>
  <c r="L4666" i="3"/>
  <c r="O4666" i="3" s="1"/>
  <c r="L4658" i="3"/>
  <c r="O4658" i="3" s="1"/>
  <c r="L4718" i="3"/>
  <c r="O4718" i="3" s="1"/>
  <c r="L4702" i="3"/>
  <c r="O4702" i="3" s="1"/>
  <c r="L4686" i="3"/>
  <c r="O4686" i="3" s="1"/>
  <c r="L4670" i="3"/>
  <c r="O4670" i="3" s="1"/>
  <c r="L4654" i="3"/>
  <c r="O4654" i="3" s="1"/>
  <c r="L4733" i="3"/>
  <c r="O4733" i="3" s="1"/>
  <c r="L4717" i="3"/>
  <c r="O4717" i="3" s="1"/>
  <c r="L4701" i="3"/>
  <c r="O4701" i="3" s="1"/>
  <c r="L4685" i="3"/>
  <c r="O4685" i="3" s="1"/>
  <c r="L4669" i="3"/>
  <c r="O4669" i="3" s="1"/>
  <c r="L4653" i="3"/>
  <c r="O4653" i="3" s="1"/>
  <c r="L4732" i="3"/>
  <c r="O4732" i="3" s="1"/>
  <c r="L4716" i="3"/>
  <c r="O4716" i="3" s="1"/>
  <c r="L4700" i="3"/>
  <c r="O4700" i="3" s="1"/>
  <c r="L4684" i="3"/>
  <c r="O4684" i="3" s="1"/>
  <c r="L4668" i="3"/>
  <c r="O4668" i="3" s="1"/>
  <c r="L4652" i="3"/>
  <c r="O4652" i="3" s="1"/>
  <c r="L4726" i="3"/>
  <c r="O4726" i="3" s="1"/>
  <c r="L4710" i="3"/>
  <c r="O4710" i="3" s="1"/>
  <c r="L4694" i="3"/>
  <c r="O4694" i="3" s="1"/>
  <c r="L4678" i="3"/>
  <c r="O4678" i="3" s="1"/>
  <c r="L4662" i="3"/>
  <c r="O4662" i="3" s="1"/>
  <c r="L4731" i="3"/>
  <c r="O4731" i="3" s="1"/>
  <c r="L4699" i="3"/>
  <c r="O4699" i="3" s="1"/>
  <c r="L4667" i="3"/>
  <c r="O4667" i="3" s="1"/>
  <c r="L4676" i="3"/>
  <c r="O4676" i="3" s="1"/>
  <c r="L4675" i="3"/>
  <c r="O4675" i="3" s="1"/>
  <c r="L4725" i="3"/>
  <c r="O4725" i="3" s="1"/>
  <c r="L4693" i="3"/>
  <c r="O4693" i="3" s="1"/>
  <c r="L4661" i="3"/>
  <c r="O4661" i="3" s="1"/>
  <c r="L4708" i="3"/>
  <c r="O4708" i="3" s="1"/>
  <c r="L4724" i="3"/>
  <c r="O4724" i="3" s="1"/>
  <c r="L4692" i="3"/>
  <c r="O4692" i="3" s="1"/>
  <c r="L4660" i="3"/>
  <c r="O4660" i="3" s="1"/>
  <c r="L4723" i="3"/>
  <c r="O4723" i="3" s="1"/>
  <c r="L4691" i="3"/>
  <c r="O4691" i="3" s="1"/>
  <c r="L4659" i="3"/>
  <c r="O4659" i="3" s="1"/>
  <c r="L4707" i="3"/>
  <c r="O4707" i="3" s="1"/>
  <c r="L4715" i="3"/>
  <c r="O4715" i="3" s="1"/>
  <c r="L4683" i="3"/>
  <c r="O4683" i="3" s="1"/>
  <c r="L4709" i="3"/>
  <c r="O4709" i="3" s="1"/>
  <c r="L4677" i="3"/>
  <c r="O4677" i="3" s="1"/>
  <c r="P4115" i="3"/>
  <c r="P4231" i="3"/>
  <c r="P4247" i="3"/>
  <c r="P4292" i="3"/>
  <c r="P4103" i="3"/>
  <c r="P4180" i="3"/>
  <c r="P4188" i="3"/>
  <c r="P4278" i="3"/>
  <c r="P4295" i="3"/>
  <c r="P2829" i="3"/>
  <c r="P2813" i="3"/>
  <c r="P2797" i="3"/>
  <c r="P2781" i="3"/>
  <c r="P4192" i="3"/>
  <c r="P4362" i="3"/>
  <c r="P4298" i="3"/>
  <c r="R4733" i="3"/>
  <c r="R4732" i="3"/>
  <c r="R4731" i="3"/>
  <c r="R4730" i="3"/>
  <c r="R4729" i="3"/>
  <c r="R4728" i="3"/>
  <c r="R4727" i="3"/>
  <c r="R4726" i="3"/>
  <c r="R4725" i="3"/>
  <c r="R4724" i="3"/>
  <c r="R4723" i="3"/>
  <c r="R4722" i="3"/>
  <c r="R4721" i="3"/>
  <c r="R4720" i="3"/>
  <c r="R4719" i="3"/>
  <c r="R4718" i="3"/>
  <c r="R4717" i="3"/>
  <c r="R4716" i="3"/>
  <c r="R4715" i="3"/>
  <c r="R4714" i="3"/>
  <c r="R4713" i="3"/>
  <c r="R4712" i="3"/>
  <c r="R4711" i="3"/>
  <c r="P4124" i="3"/>
  <c r="P4070" i="3"/>
  <c r="P4110" i="3"/>
  <c r="P4142" i="3"/>
  <c r="P4174" i="3"/>
  <c r="P4214" i="3"/>
  <c r="P4318" i="3"/>
  <c r="V4319" i="3" s="1"/>
  <c r="P4382" i="3"/>
  <c r="P4462" i="3"/>
  <c r="P4494" i="3"/>
  <c r="P4526" i="3"/>
  <c r="P4558" i="3"/>
  <c r="P4598" i="3"/>
  <c r="P4638" i="3"/>
  <c r="P2814" i="3"/>
  <c r="P2830" i="3"/>
  <c r="P2844" i="3"/>
  <c r="P2860" i="3"/>
  <c r="P2868" i="3"/>
  <c r="P2876" i="3"/>
  <c r="P2884" i="3"/>
  <c r="P4236" i="3"/>
  <c r="P4078" i="3"/>
  <c r="P4102" i="3"/>
  <c r="P4134" i="3"/>
  <c r="P4166" i="3"/>
  <c r="P4198" i="3"/>
  <c r="P4230" i="3"/>
  <c r="P4254" i="3"/>
  <c r="P4310" i="3"/>
  <c r="P4374" i="3"/>
  <c r="P4406" i="3"/>
  <c r="P4454" i="3"/>
  <c r="V4455" i="3" s="1"/>
  <c r="P4486" i="3"/>
  <c r="P4550" i="3"/>
  <c r="P4582" i="3"/>
  <c r="P4606" i="3"/>
  <c r="P4622" i="3"/>
  <c r="P4112" i="3"/>
  <c r="P4150" i="3"/>
  <c r="P4182" i="3"/>
  <c r="P4294" i="3"/>
  <c r="P4358" i="3"/>
  <c r="P4470" i="3"/>
  <c r="P4502" i="3"/>
  <c r="P4566" i="3"/>
  <c r="P4614" i="3"/>
  <c r="P4630" i="3"/>
  <c r="J2737" i="3"/>
  <c r="M2737" i="3" s="1"/>
  <c r="K2696" i="3"/>
  <c r="N2696" i="3" s="1"/>
  <c r="L2746" i="3"/>
  <c r="O2746" i="3" s="1"/>
  <c r="L2730" i="3"/>
  <c r="O2730" i="3" s="1"/>
  <c r="K2727" i="3"/>
  <c r="N2727" i="3" s="1"/>
  <c r="K2760" i="3"/>
  <c r="N2760" i="3" s="1"/>
  <c r="L2748" i="3"/>
  <c r="O2748" i="3" s="1"/>
  <c r="J2746" i="3"/>
  <c r="M2746" i="3" s="1"/>
  <c r="J2325" i="3"/>
  <c r="M2325" i="3" s="1"/>
  <c r="K2182" i="3"/>
  <c r="N2182" i="3" s="1"/>
  <c r="J2373" i="3"/>
  <c r="M2373" i="3" s="1"/>
  <c r="J2766" i="3"/>
  <c r="M2766" i="3" s="1"/>
  <c r="P4094" i="3"/>
  <c r="P4126" i="3"/>
  <c r="P4158" i="3"/>
  <c r="P4190" i="3"/>
  <c r="P4206" i="3"/>
  <c r="P4238" i="3"/>
  <c r="P4302" i="3"/>
  <c r="P4334" i="3"/>
  <c r="P4366" i="3"/>
  <c r="P4398" i="3"/>
  <c r="P4446" i="3"/>
  <c r="P4478" i="3"/>
  <c r="P4574" i="3"/>
  <c r="P4590" i="3"/>
  <c r="P4646" i="3"/>
  <c r="J2749" i="3"/>
  <c r="M2749" i="3" s="1"/>
  <c r="P2776" i="3"/>
  <c r="P2792" i="3"/>
  <c r="P2824" i="3"/>
  <c r="P2778" i="3"/>
  <c r="P2794" i="3"/>
  <c r="V2795" i="3" s="1"/>
  <c r="P2810" i="3"/>
  <c r="P2826" i="3"/>
  <c r="P2838" i="3"/>
  <c r="P2846" i="3"/>
  <c r="P2854" i="3"/>
  <c r="P2862" i="3"/>
  <c r="P2870" i="3"/>
  <c r="P2894" i="3"/>
  <c r="P4368" i="3"/>
  <c r="P4337" i="3"/>
  <c r="V4338" i="3" s="1"/>
  <c r="P4137" i="3"/>
  <c r="J2758" i="3"/>
  <c r="M2758" i="3" s="1"/>
  <c r="K2766" i="3"/>
  <c r="N2766" i="3" s="1"/>
  <c r="J2764" i="3"/>
  <c r="M2764" i="3" s="1"/>
  <c r="P2821" i="3"/>
  <c r="P2805" i="3"/>
  <c r="P2789" i="3"/>
  <c r="P2773" i="3"/>
  <c r="P4168" i="3"/>
  <c r="P4345" i="3"/>
  <c r="P4244" i="3"/>
  <c r="P4176" i="3"/>
  <c r="P4223" i="3"/>
  <c r="P4287" i="3"/>
  <c r="P4216" i="3"/>
  <c r="P4240" i="3"/>
  <c r="P4316" i="3"/>
  <c r="P4359" i="3"/>
  <c r="P4307" i="3"/>
  <c r="P4257" i="3"/>
  <c r="P4201" i="3"/>
  <c r="P4074" i="3"/>
  <c r="P2802" i="3"/>
  <c r="P2850" i="3"/>
  <c r="P4338" i="3"/>
  <c r="P4250" i="3"/>
  <c r="P4218" i="3"/>
  <c r="P4138" i="3"/>
  <c r="P4306" i="3"/>
  <c r="P4241" i="3"/>
  <c r="P4154" i="3"/>
  <c r="P2796" i="3"/>
  <c r="P2885" i="3"/>
  <c r="P2877" i="3"/>
  <c r="P2861" i="3"/>
  <c r="P2853" i="3"/>
  <c r="P2845" i="3"/>
  <c r="P2799" i="3"/>
  <c r="P2783" i="3"/>
  <c r="P4370" i="3"/>
  <c r="V4371" i="3" s="1"/>
  <c r="P4332" i="3"/>
  <c r="V4333" i="3" s="1"/>
  <c r="P4355" i="3"/>
  <c r="P4274" i="3"/>
  <c r="P4171" i="3"/>
  <c r="P4114" i="3"/>
  <c r="P4539" i="3"/>
  <c r="P4555" i="3"/>
  <c r="P4563" i="3"/>
  <c r="P4571" i="3"/>
  <c r="P4579" i="3"/>
  <c r="P4587" i="3"/>
  <c r="P4595" i="3"/>
  <c r="P4603" i="3"/>
  <c r="P4611" i="3"/>
  <c r="P4619" i="3"/>
  <c r="P4627" i="3"/>
  <c r="P4635" i="3"/>
  <c r="V4636" i="3" s="1"/>
  <c r="P4643" i="3"/>
  <c r="E20" i="3"/>
  <c r="E21" i="3"/>
  <c r="J4651" i="3"/>
  <c r="M4651" i="3" s="1"/>
  <c r="K4651" i="3"/>
  <c r="N4651" i="3" s="1"/>
  <c r="L4651" i="3"/>
  <c r="O4651" i="3" s="1"/>
  <c r="K2728" i="3"/>
  <c r="N2728" i="3" s="1"/>
  <c r="K2632" i="3"/>
  <c r="N2632" i="3" s="1"/>
  <c r="K2678" i="3"/>
  <c r="N2678" i="3" s="1"/>
  <c r="J2722" i="3"/>
  <c r="M2722" i="3" s="1"/>
  <c r="J2697" i="3"/>
  <c r="M2697" i="3" s="1"/>
  <c r="K2693" i="3"/>
  <c r="N2693" i="3" s="1"/>
  <c r="L2750" i="3"/>
  <c r="O2750" i="3" s="1"/>
  <c r="L2734" i="3"/>
  <c r="O2734" i="3" s="1"/>
  <c r="L2718" i="3"/>
  <c r="O2718" i="3" s="1"/>
  <c r="J2620" i="3"/>
  <c r="M2620" i="3" s="1"/>
  <c r="J2182" i="3"/>
  <c r="M2182" i="3" s="1"/>
  <c r="K2433" i="3"/>
  <c r="N2433" i="3" s="1"/>
  <c r="K2324" i="3"/>
  <c r="N2324" i="3" s="1"/>
  <c r="L2409" i="3"/>
  <c r="O2409" i="3" s="1"/>
  <c r="K2257" i="3"/>
  <c r="N2257" i="3" s="1"/>
  <c r="J2165" i="3"/>
  <c r="M2165" i="3" s="1"/>
  <c r="K2199" i="3"/>
  <c r="N2199" i="3" s="1"/>
  <c r="L2301" i="3"/>
  <c r="O2301" i="3" s="1"/>
  <c r="L2187" i="3"/>
  <c r="O2187" i="3" s="1"/>
  <c r="K2047" i="3"/>
  <c r="N2047" i="3" s="1"/>
  <c r="L2158" i="3"/>
  <c r="O2158" i="3" s="1"/>
  <c r="L2146" i="3"/>
  <c r="O2146" i="3" s="1"/>
  <c r="L2041" i="3"/>
  <c r="O2041" i="3" s="1"/>
  <c r="K2046" i="3"/>
  <c r="N2046" i="3" s="1"/>
  <c r="J1921" i="3"/>
  <c r="M1921" i="3" s="1"/>
  <c r="L2078" i="3"/>
  <c r="O2078" i="3" s="1"/>
  <c r="J1840" i="3"/>
  <c r="M1840" i="3" s="1"/>
  <c r="L2007" i="3"/>
  <c r="O2007" i="3" s="1"/>
  <c r="K1866" i="3"/>
  <c r="N1866" i="3" s="1"/>
  <c r="L1962" i="3"/>
  <c r="O1962" i="3" s="1"/>
  <c r="L1937" i="3"/>
  <c r="O1937" i="3" s="1"/>
  <c r="L1906" i="3"/>
  <c r="O1906" i="3" s="1"/>
  <c r="J1690" i="3"/>
  <c r="M1690" i="3" s="1"/>
  <c r="J1622" i="3"/>
  <c r="M1622" i="3" s="1"/>
  <c r="L1776" i="3"/>
  <c r="O1776" i="3" s="1"/>
  <c r="J2525" i="3"/>
  <c r="M2525" i="3" s="1"/>
  <c r="K1909" i="3"/>
  <c r="N1909" i="3" s="1"/>
  <c r="K1739" i="3"/>
  <c r="N1739" i="3" s="1"/>
  <c r="J1636" i="3"/>
  <c r="M1636" i="3" s="1"/>
  <c r="L1640" i="3"/>
  <c r="O1640" i="3" s="1"/>
  <c r="J1800" i="3"/>
  <c r="M1800" i="3" s="1"/>
  <c r="K1531" i="3"/>
  <c r="N1531" i="3" s="1"/>
  <c r="K2155" i="3"/>
  <c r="N2155" i="3" s="1"/>
  <c r="K2255" i="3"/>
  <c r="N2255" i="3" s="1"/>
  <c r="L2341" i="3"/>
  <c r="O2341" i="3" s="1"/>
  <c r="J2124" i="3"/>
  <c r="M2124" i="3" s="1"/>
  <c r="J2122" i="3"/>
  <c r="M2122" i="3" s="1"/>
  <c r="L2280" i="3"/>
  <c r="O2280" i="3" s="1"/>
  <c r="J2043" i="3"/>
  <c r="M2043" i="3" s="1"/>
  <c r="K2078" i="3"/>
  <c r="N2078" i="3" s="1"/>
  <c r="J1944" i="3"/>
  <c r="M1944" i="3" s="1"/>
  <c r="K2179" i="3"/>
  <c r="N2179" i="3" s="1"/>
  <c r="L2274" i="3"/>
  <c r="O2274" i="3" s="1"/>
  <c r="J2069" i="3"/>
  <c r="M2069" i="3" s="1"/>
  <c r="J1943" i="3"/>
  <c r="M1943" i="3" s="1"/>
  <c r="K2009" i="3"/>
  <c r="N2009" i="3" s="1"/>
  <c r="J1899" i="3"/>
  <c r="M1899" i="3" s="1"/>
  <c r="K1953" i="3"/>
  <c r="N1953" i="3" s="1"/>
  <c r="J2534" i="3"/>
  <c r="M2534" i="3" s="1"/>
  <c r="J2413" i="3"/>
  <c r="M2413" i="3" s="1"/>
  <c r="L2641" i="3"/>
  <c r="O2641" i="3" s="1"/>
  <c r="J2251" i="3"/>
  <c r="M2251" i="3" s="1"/>
  <c r="L2110" i="3"/>
  <c r="O2110" i="3" s="1"/>
  <c r="K2166" i="3"/>
  <c r="N2166" i="3" s="1"/>
  <c r="J2063" i="3"/>
  <c r="M2063" i="3" s="1"/>
  <c r="J2032" i="3"/>
  <c r="M2032" i="3" s="1"/>
  <c r="J2008" i="3"/>
  <c r="M2008" i="3" s="1"/>
  <c r="J1979" i="3"/>
  <c r="M1979" i="3" s="1"/>
  <c r="J1941" i="3"/>
  <c r="M1941" i="3" s="1"/>
  <c r="J1926" i="3"/>
  <c r="M1926" i="3" s="1"/>
  <c r="J1877" i="3"/>
  <c r="M1877" i="3" s="1"/>
  <c r="J2367" i="3"/>
  <c r="M2367" i="3" s="1"/>
  <c r="J2258" i="3"/>
  <c r="M2258" i="3" s="1"/>
  <c r="J2225" i="3"/>
  <c r="M2225" i="3" s="1"/>
  <c r="J2178" i="3"/>
  <c r="M2178" i="3" s="1"/>
  <c r="K2231" i="3"/>
  <c r="N2231" i="3" s="1"/>
  <c r="J2112" i="3"/>
  <c r="M2112" i="3" s="1"/>
  <c r="L2230" i="3"/>
  <c r="O2230" i="3" s="1"/>
  <c r="K1933" i="3"/>
  <c r="N1933" i="3" s="1"/>
  <c r="J1836" i="3"/>
  <c r="M1836" i="3" s="1"/>
  <c r="K1855" i="3"/>
  <c r="N1855" i="3" s="1"/>
  <c r="K1817" i="3"/>
  <c r="N1817" i="3" s="1"/>
  <c r="L1915" i="3"/>
  <c r="O1915" i="3" s="1"/>
  <c r="K1758" i="3"/>
  <c r="N1758" i="3" s="1"/>
  <c r="L2587" i="3"/>
  <c r="O2587" i="3" s="1"/>
  <c r="K2673" i="3"/>
  <c r="N2673" i="3" s="1"/>
  <c r="J2253" i="3"/>
  <c r="M2253" i="3" s="1"/>
  <c r="P4101" i="3"/>
  <c r="P4621" i="3"/>
  <c r="L2763" i="3"/>
  <c r="O2763" i="3" s="1"/>
  <c r="K2716" i="3"/>
  <c r="N2716" i="3" s="1"/>
  <c r="K2648" i="3"/>
  <c r="N2648" i="3" s="1"/>
  <c r="J2605" i="3"/>
  <c r="M2605" i="3" s="1"/>
  <c r="K2644" i="3"/>
  <c r="N2644" i="3" s="1"/>
  <c r="L2742" i="3"/>
  <c r="O2742" i="3" s="1"/>
  <c r="L2726" i="3"/>
  <c r="O2726" i="3" s="1"/>
  <c r="L2710" i="3"/>
  <c r="O2710" i="3" s="1"/>
  <c r="J2715" i="3"/>
  <c r="M2715" i="3" s="1"/>
  <c r="J2625" i="3"/>
  <c r="M2625" i="3" s="1"/>
  <c r="K2631" i="3"/>
  <c r="N2631" i="3" s="1"/>
  <c r="J2643" i="3"/>
  <c r="M2643" i="3" s="1"/>
  <c r="J2589" i="3"/>
  <c r="M2589" i="3" s="1"/>
  <c r="J2541" i="3"/>
  <c r="M2541" i="3" s="1"/>
  <c r="J2540" i="3"/>
  <c r="M2540" i="3" s="1"/>
  <c r="J2755" i="3"/>
  <c r="M2755" i="3" s="1"/>
  <c r="K2731" i="3"/>
  <c r="N2731" i="3" s="1"/>
  <c r="K2730" i="3"/>
  <c r="N2730" i="3" s="1"/>
  <c r="K2691" i="3"/>
  <c r="N2691" i="3" s="1"/>
  <c r="J2576" i="3"/>
  <c r="M2576" i="3" s="1"/>
  <c r="J2705" i="3"/>
  <c r="M2705" i="3" s="1"/>
  <c r="K2532" i="3"/>
  <c r="N2532" i="3" s="1"/>
  <c r="K2610" i="3"/>
  <c r="N2610" i="3" s="1"/>
  <c r="K2561" i="3"/>
  <c r="N2561" i="3" s="1"/>
  <c r="K2545" i="3"/>
  <c r="N2545" i="3" s="1"/>
  <c r="K2517" i="3"/>
  <c r="N2517" i="3" s="1"/>
  <c r="L2611" i="3"/>
  <c r="O2611" i="3" s="1"/>
  <c r="L2559" i="3"/>
  <c r="O2559" i="3" s="1"/>
  <c r="K2764" i="3"/>
  <c r="N2764" i="3" s="1"/>
  <c r="J2637" i="3"/>
  <c r="M2637" i="3" s="1"/>
  <c r="K2599" i="3"/>
  <c r="N2599" i="3" s="1"/>
  <c r="J2675" i="3"/>
  <c r="M2675" i="3" s="1"/>
  <c r="K2674" i="3"/>
  <c r="N2674" i="3" s="1"/>
  <c r="J2584" i="3"/>
  <c r="M2584" i="3" s="1"/>
  <c r="L2732" i="3"/>
  <c r="O2732" i="3" s="1"/>
  <c r="J2520" i="3"/>
  <c r="M2520" i="3" s="1"/>
  <c r="J2503" i="3"/>
  <c r="M2503" i="3" s="1"/>
  <c r="K2552" i="3"/>
  <c r="N2552" i="3" s="1"/>
  <c r="L2658" i="3"/>
  <c r="O2658" i="3" s="1"/>
  <c r="L2602" i="3"/>
  <c r="O2602" i="3" s="1"/>
  <c r="L2558" i="3"/>
  <c r="O2558" i="3" s="1"/>
  <c r="L2518" i="3"/>
  <c r="O2518" i="3" s="1"/>
  <c r="L2486" i="3"/>
  <c r="O2486" i="3" s="1"/>
  <c r="K2701" i="3"/>
  <c r="N2701" i="3" s="1"/>
  <c r="J2612" i="3"/>
  <c r="M2612" i="3" s="1"/>
  <c r="J2614" i="3"/>
  <c r="M2614" i="3" s="1"/>
  <c r="J2523" i="3"/>
  <c r="M2523" i="3" s="1"/>
  <c r="L2695" i="3"/>
  <c r="O2695" i="3" s="1"/>
  <c r="K2547" i="3"/>
  <c r="N2547" i="3" s="1"/>
  <c r="K2499" i="3"/>
  <c r="N2499" i="3" s="1"/>
  <c r="J2759" i="3"/>
  <c r="M2759" i="3" s="1"/>
  <c r="J2610" i="3"/>
  <c r="M2610" i="3" s="1"/>
  <c r="K2649" i="3"/>
  <c r="N2649" i="3" s="1"/>
  <c r="L2721" i="3"/>
  <c r="O2721" i="3" s="1"/>
  <c r="L2702" i="3"/>
  <c r="O2702" i="3" s="1"/>
  <c r="J2469" i="3"/>
  <c r="M2469" i="3" s="1"/>
  <c r="L2605" i="3"/>
  <c r="O2605" i="3" s="1"/>
  <c r="K2752" i="3"/>
  <c r="N2752" i="3" s="1"/>
  <c r="L2743" i="3"/>
  <c r="O2743" i="3" s="1"/>
  <c r="K2732" i="3"/>
  <c r="N2732" i="3" s="1"/>
  <c r="K2657" i="3"/>
  <c r="N2657" i="3" s="1"/>
  <c r="J2531" i="3"/>
  <c r="M2531" i="3" s="1"/>
  <c r="J2501" i="3"/>
  <c r="M2501" i="3" s="1"/>
  <c r="J2477" i="3"/>
  <c r="M2477" i="3" s="1"/>
  <c r="K2508" i="3"/>
  <c r="N2508" i="3" s="1"/>
  <c r="L2533" i="3"/>
  <c r="O2533" i="3" s="1"/>
  <c r="L2479" i="3"/>
  <c r="O2479" i="3" s="1"/>
  <c r="L2600" i="3"/>
  <c r="O2600" i="3" s="1"/>
  <c r="J2527" i="3"/>
  <c r="M2527" i="3" s="1"/>
  <c r="J2409" i="3"/>
  <c r="M2409" i="3" s="1"/>
  <c r="L2635" i="3"/>
  <c r="O2635" i="3" s="1"/>
  <c r="K2497" i="3"/>
  <c r="N2497" i="3" s="1"/>
  <c r="J2371" i="3"/>
  <c r="M2371" i="3" s="1"/>
  <c r="J2624" i="3"/>
  <c r="M2624" i="3" s="1"/>
  <c r="K2554" i="3"/>
  <c r="N2554" i="3" s="1"/>
  <c r="L2609" i="3"/>
  <c r="O2609" i="3" s="1"/>
  <c r="L2569" i="3"/>
  <c r="O2569" i="3" s="1"/>
  <c r="K2420" i="3"/>
  <c r="N2420" i="3" s="1"/>
  <c r="L2520" i="3"/>
  <c r="O2520" i="3" s="1"/>
  <c r="L2614" i="3"/>
  <c r="O2614" i="3" s="1"/>
  <c r="J2593" i="3"/>
  <c r="M2593" i="3" s="1"/>
  <c r="J2551" i="3"/>
  <c r="M2551" i="3" s="1"/>
  <c r="J2512" i="3"/>
  <c r="M2512" i="3" s="1"/>
  <c r="K2538" i="3"/>
  <c r="N2538" i="3" s="1"/>
  <c r="K2463" i="3"/>
  <c r="N2463" i="3" s="1"/>
  <c r="L2571" i="3"/>
  <c r="O2571" i="3" s="1"/>
  <c r="K2392" i="3"/>
  <c r="N2392" i="3" s="1"/>
  <c r="J2678" i="3"/>
  <c r="M2678" i="3" s="1"/>
  <c r="K2558" i="3"/>
  <c r="N2558" i="3" s="1"/>
  <c r="L2390" i="3"/>
  <c r="O2390" i="3" s="1"/>
  <c r="J2372" i="3"/>
  <c r="M2372" i="3" s="1"/>
  <c r="J2320" i="3"/>
  <c r="M2320" i="3" s="1"/>
  <c r="K2379" i="3"/>
  <c r="N2379" i="3" s="1"/>
  <c r="L2432" i="3"/>
  <c r="O2432" i="3" s="1"/>
  <c r="K2279" i="3"/>
  <c r="N2279" i="3" s="1"/>
  <c r="J2424" i="3"/>
  <c r="M2424" i="3" s="1"/>
  <c r="K2513" i="3"/>
  <c r="N2513" i="3" s="1"/>
  <c r="L2596" i="3"/>
  <c r="O2596" i="3" s="1"/>
  <c r="J2377" i="3"/>
  <c r="M2377" i="3" s="1"/>
  <c r="J2298" i="3"/>
  <c r="M2298" i="3" s="1"/>
  <c r="J2218" i="3"/>
  <c r="M2218" i="3" s="1"/>
  <c r="J2194" i="3"/>
  <c r="M2194" i="3" s="1"/>
  <c r="K2168" i="3"/>
  <c r="N2168" i="3" s="1"/>
  <c r="J2209" i="3"/>
  <c r="M2209" i="3" s="1"/>
  <c r="J2208" i="3"/>
  <c r="M2208" i="3" s="1"/>
  <c r="K2252" i="3"/>
  <c r="N2252" i="3" s="1"/>
  <c r="L2346" i="3"/>
  <c r="O2346" i="3" s="1"/>
  <c r="L2322" i="3"/>
  <c r="O2322" i="3" s="1"/>
  <c r="J2734" i="3"/>
  <c r="M2734" i="3" s="1"/>
  <c r="K2621" i="3"/>
  <c r="N2621" i="3" s="1"/>
  <c r="J2489" i="3"/>
  <c r="M2489" i="3" s="1"/>
  <c r="K2520" i="3"/>
  <c r="N2520" i="3" s="1"/>
  <c r="L2355" i="3"/>
  <c r="O2355" i="3" s="1"/>
  <c r="L2548" i="3"/>
  <c r="O2548" i="3" s="1"/>
  <c r="L2275" i="3"/>
  <c r="O2275" i="3" s="1"/>
  <c r="K2349" i="3"/>
  <c r="N2349" i="3" s="1"/>
  <c r="K2322" i="3"/>
  <c r="N2322" i="3" s="1"/>
  <c r="K2290" i="3"/>
  <c r="N2290" i="3" s="1"/>
  <c r="K2758" i="3"/>
  <c r="N2758" i="3" s="1"/>
  <c r="L2524" i="3"/>
  <c r="O2524" i="3" s="1"/>
  <c r="J2404" i="3"/>
  <c r="M2404" i="3" s="1"/>
  <c r="K2485" i="3"/>
  <c r="N2485" i="3" s="1"/>
  <c r="J2366" i="3"/>
  <c r="M2366" i="3" s="1"/>
  <c r="J2356" i="3"/>
  <c r="M2356" i="3" s="1"/>
  <c r="J2342" i="3"/>
  <c r="M2342" i="3" s="1"/>
  <c r="J2339" i="3"/>
  <c r="M2339" i="3" s="1"/>
  <c r="K2373" i="3"/>
  <c r="N2373" i="3" s="1"/>
  <c r="J2286" i="3"/>
  <c r="M2286" i="3" s="1"/>
  <c r="J2271" i="3"/>
  <c r="M2271" i="3" s="1"/>
  <c r="K2299" i="3"/>
  <c r="N2299" i="3" s="1"/>
  <c r="K2253" i="3"/>
  <c r="N2253" i="3" s="1"/>
  <c r="L2323" i="3"/>
  <c r="O2323" i="3" s="1"/>
  <c r="K2348" i="3"/>
  <c r="N2348" i="3" s="1"/>
  <c r="K2440" i="3"/>
  <c r="N2440" i="3" s="1"/>
  <c r="K2380" i="3"/>
  <c r="N2380" i="3" s="1"/>
  <c r="L2491" i="3"/>
  <c r="O2491" i="3" s="1"/>
  <c r="K2346" i="3"/>
  <c r="N2346" i="3" s="1"/>
  <c r="K2294" i="3"/>
  <c r="N2294" i="3" s="1"/>
  <c r="L2393" i="3"/>
  <c r="O2393" i="3" s="1"/>
  <c r="J2024" i="3"/>
  <c r="M2024" i="3" s="1"/>
  <c r="K2110" i="3"/>
  <c r="N2110" i="3" s="1"/>
  <c r="L2489" i="3"/>
  <c r="O2489" i="3" s="1"/>
  <c r="J2460" i="3"/>
  <c r="M2460" i="3" s="1"/>
  <c r="J2455" i="3"/>
  <c r="M2455" i="3" s="1"/>
  <c r="J2384" i="3"/>
  <c r="M2384" i="3" s="1"/>
  <c r="J2361" i="3"/>
  <c r="M2361" i="3" s="1"/>
  <c r="K2397" i="3"/>
  <c r="N2397" i="3" s="1"/>
  <c r="K2217" i="3"/>
  <c r="N2217" i="3" s="1"/>
  <c r="L2185" i="3"/>
  <c r="O2185" i="3" s="1"/>
  <c r="K2303" i="3"/>
  <c r="N2303" i="3" s="1"/>
  <c r="K2073" i="3"/>
  <c r="N2073" i="3" s="1"/>
  <c r="L2260" i="3"/>
  <c r="O2260" i="3" s="1"/>
  <c r="J2050" i="3"/>
  <c r="M2050" i="3" s="1"/>
  <c r="K2058" i="3"/>
  <c r="N2058" i="3" s="1"/>
  <c r="J2694" i="3"/>
  <c r="M2694" i="3" s="1"/>
  <c r="K2569" i="3"/>
  <c r="N2569" i="3" s="1"/>
  <c r="J2436" i="3"/>
  <c r="M2436" i="3" s="1"/>
  <c r="L2492" i="3"/>
  <c r="O2492" i="3" s="1"/>
  <c r="L2454" i="3"/>
  <c r="O2454" i="3" s="1"/>
  <c r="J2143" i="3"/>
  <c r="M2143" i="3" s="1"/>
  <c r="L2380" i="3"/>
  <c r="O2380" i="3" s="1"/>
  <c r="L2368" i="3"/>
  <c r="O2368" i="3" s="1"/>
  <c r="J2166" i="3"/>
  <c r="M2166" i="3" s="1"/>
  <c r="L2344" i="3"/>
  <c r="O2344" i="3" s="1"/>
  <c r="K2214" i="3"/>
  <c r="N2214" i="3" s="1"/>
  <c r="J2131" i="3"/>
  <c r="M2131" i="3" s="1"/>
  <c r="L2467" i="3"/>
  <c r="O2467" i="3" s="1"/>
  <c r="K2080" i="3"/>
  <c r="N2080" i="3" s="1"/>
  <c r="L2188" i="3"/>
  <c r="O2188" i="3" s="1"/>
  <c r="K2015" i="3"/>
  <c r="N2015" i="3" s="1"/>
  <c r="L2040" i="3"/>
  <c r="O2040" i="3" s="1"/>
  <c r="L1975" i="3"/>
  <c r="O1975" i="3" s="1"/>
  <c r="L1914" i="3"/>
  <c r="O1914" i="3" s="1"/>
  <c r="K1976" i="3"/>
  <c r="N1976" i="3" s="1"/>
  <c r="K1844" i="3"/>
  <c r="N1844" i="3" s="1"/>
  <c r="K1904" i="3"/>
  <c r="N1904" i="3" s="1"/>
  <c r="K1884" i="3"/>
  <c r="N1884" i="3" s="1"/>
  <c r="L1964" i="3"/>
  <c r="O1964" i="3" s="1"/>
  <c r="J1765" i="3"/>
  <c r="M1765" i="3" s="1"/>
  <c r="K1778" i="3"/>
  <c r="N1778" i="3" s="1"/>
  <c r="L1796" i="3"/>
  <c r="O1796" i="3" s="1"/>
  <c r="L1778" i="3"/>
  <c r="O1778" i="3" s="1"/>
  <c r="L1751" i="3"/>
  <c r="O1751" i="3" s="1"/>
  <c r="K1572" i="3"/>
  <c r="N1572" i="3" s="1"/>
  <c r="L1658" i="3"/>
  <c r="O1658" i="3" s="1"/>
  <c r="L1591" i="3"/>
  <c r="O1591" i="3" s="1"/>
  <c r="J1676" i="3"/>
  <c r="M1676" i="3" s="1"/>
  <c r="K2167" i="3"/>
  <c r="N2167" i="3" s="1"/>
  <c r="J1911" i="3"/>
  <c r="M1911" i="3" s="1"/>
  <c r="L2059" i="3"/>
  <c r="O2059" i="3" s="1"/>
  <c r="L2032" i="3"/>
  <c r="O2032" i="3" s="1"/>
  <c r="J1787" i="3"/>
  <c r="M1787" i="3" s="1"/>
  <c r="J1731" i="3"/>
  <c r="M1731" i="3" s="1"/>
  <c r="L1868" i="3"/>
  <c r="O1868" i="3" s="1"/>
  <c r="K1726" i="3"/>
  <c r="N1726" i="3" s="1"/>
  <c r="L1813" i="3"/>
  <c r="O1813" i="3" s="1"/>
  <c r="L1801" i="3"/>
  <c r="O1801" i="3" s="1"/>
  <c r="K1644" i="3"/>
  <c r="N1644" i="3" s="1"/>
  <c r="L1736" i="3"/>
  <c r="O1736" i="3" s="1"/>
  <c r="L1707" i="3"/>
  <c r="O1707" i="3" s="1"/>
  <c r="L1643" i="3"/>
  <c r="O1643" i="3" s="1"/>
  <c r="L1579" i="3"/>
  <c r="O1579" i="3" s="1"/>
  <c r="J1687" i="3"/>
  <c r="M1687" i="3" s="1"/>
  <c r="L2714" i="3"/>
  <c r="O2714" i="3" s="1"/>
  <c r="J2631" i="3"/>
  <c r="M2631" i="3" s="1"/>
  <c r="J2579" i="3"/>
  <c r="M2579" i="3" s="1"/>
  <c r="L2663" i="3"/>
  <c r="O2663" i="3" s="1"/>
  <c r="L2728" i="3"/>
  <c r="O2728" i="3" s="1"/>
  <c r="K2549" i="3"/>
  <c r="N2549" i="3" s="1"/>
  <c r="K2525" i="3"/>
  <c r="N2525" i="3" s="1"/>
  <c r="L2615" i="3"/>
  <c r="O2615" i="3" s="1"/>
  <c r="L2715" i="3"/>
  <c r="O2715" i="3" s="1"/>
  <c r="K2687" i="3"/>
  <c r="N2687" i="3" s="1"/>
  <c r="J2578" i="3"/>
  <c r="M2578" i="3" s="1"/>
  <c r="L2669" i="3"/>
  <c r="O2669" i="3" s="1"/>
  <c r="J2703" i="3"/>
  <c r="M2703" i="3" s="1"/>
  <c r="K2736" i="3"/>
  <c r="N2736" i="3" s="1"/>
  <c r="K2574" i="3"/>
  <c r="N2574" i="3" s="1"/>
  <c r="L2543" i="3"/>
  <c r="O2543" i="3" s="1"/>
  <c r="L2531" i="3"/>
  <c r="O2531" i="3" s="1"/>
  <c r="K2393" i="3"/>
  <c r="N2393" i="3" s="1"/>
  <c r="J2488" i="3"/>
  <c r="M2488" i="3" s="1"/>
  <c r="K2401" i="3"/>
  <c r="N2401" i="3" s="1"/>
  <c r="K2751" i="3"/>
  <c r="N2751" i="3" s="1"/>
  <c r="J2549" i="3"/>
  <c r="M2549" i="3" s="1"/>
  <c r="J2387" i="3"/>
  <c r="M2387" i="3" s="1"/>
  <c r="K2742" i="3"/>
  <c r="N2742" i="3" s="1"/>
  <c r="J2492" i="3"/>
  <c r="M2492" i="3" s="1"/>
  <c r="K2471" i="3"/>
  <c r="N2471" i="3" s="1"/>
  <c r="J2313" i="3"/>
  <c r="M2313" i="3" s="1"/>
  <c r="J2312" i="3"/>
  <c r="M2312" i="3" s="1"/>
  <c r="L2636" i="3"/>
  <c r="O2636" i="3" s="1"/>
  <c r="J2334" i="3"/>
  <c r="M2334" i="3" s="1"/>
  <c r="K2197" i="3"/>
  <c r="N2197" i="3" s="1"/>
  <c r="L2378" i="3"/>
  <c r="O2378" i="3" s="1"/>
  <c r="L2731" i="3"/>
  <c r="O2731" i="3" s="1"/>
  <c r="K2430" i="3"/>
  <c r="N2430" i="3" s="1"/>
  <c r="K2325" i="3"/>
  <c r="N2325" i="3" s="1"/>
  <c r="L2577" i="3"/>
  <c r="O2577" i="3" s="1"/>
  <c r="J2338" i="3"/>
  <c r="M2338" i="3" s="1"/>
  <c r="K2340" i="3"/>
  <c r="N2340" i="3" s="1"/>
  <c r="K2302" i="3"/>
  <c r="N2302" i="3" s="1"/>
  <c r="L2263" i="3"/>
  <c r="O2263" i="3" s="1"/>
  <c r="J2374" i="3"/>
  <c r="M2374" i="3" s="1"/>
  <c r="L2205" i="3"/>
  <c r="O2205" i="3" s="1"/>
  <c r="L2084" i="3"/>
  <c r="O2084" i="3" s="1"/>
  <c r="K1900" i="3"/>
  <c r="N1900" i="3" s="1"/>
  <c r="J1686" i="3"/>
  <c r="M1686" i="3" s="1"/>
  <c r="L1830" i="3"/>
  <c r="O1830" i="3" s="1"/>
  <c r="P4077" i="3"/>
  <c r="P4109" i="3"/>
  <c r="P4133" i="3"/>
  <c r="P4149" i="3"/>
  <c r="P4173" i="3"/>
  <c r="P4189" i="3"/>
  <c r="P4213" i="3"/>
  <c r="P4229" i="3"/>
  <c r="P4253" i="3"/>
  <c r="P4269" i="3"/>
  <c r="P4293" i="3"/>
  <c r="P4309" i="3"/>
  <c r="P4333" i="3"/>
  <c r="P4349" i="3"/>
  <c r="P4373" i="3"/>
  <c r="P4389" i="3"/>
  <c r="V4390" i="3" s="1"/>
  <c r="P4413" i="3"/>
  <c r="P4429" i="3"/>
  <c r="P4453" i="3"/>
  <c r="P4469" i="3"/>
  <c r="P4493" i="3"/>
  <c r="P4509" i="3"/>
  <c r="P4533" i="3"/>
  <c r="P4549" i="3"/>
  <c r="P4565" i="3"/>
  <c r="P4589" i="3"/>
  <c r="P4605" i="3"/>
  <c r="P4629" i="3"/>
  <c r="K2745" i="3"/>
  <c r="N2745" i="3" s="1"/>
  <c r="J2673" i="3"/>
  <c r="M2673" i="3" s="1"/>
  <c r="L2766" i="3"/>
  <c r="O2766" i="3" s="1"/>
  <c r="K2624" i="3"/>
  <c r="N2624" i="3" s="1"/>
  <c r="K2608" i="3"/>
  <c r="N2608" i="3" s="1"/>
  <c r="K2592" i="3"/>
  <c r="N2592" i="3" s="1"/>
  <c r="J2731" i="3"/>
  <c r="M2731" i="3" s="1"/>
  <c r="K2634" i="3"/>
  <c r="N2634" i="3" s="1"/>
  <c r="J2661" i="3"/>
  <c r="M2661" i="3" s="1"/>
  <c r="J2726" i="3"/>
  <c r="M2726" i="3" s="1"/>
  <c r="K2708" i="3"/>
  <c r="N2708" i="3" s="1"/>
  <c r="K2663" i="3"/>
  <c r="N2663" i="3" s="1"/>
  <c r="L2733" i="3"/>
  <c r="O2733" i="3" s="1"/>
  <c r="J2695" i="3"/>
  <c r="M2695" i="3" s="1"/>
  <c r="K2666" i="3"/>
  <c r="N2666" i="3" s="1"/>
  <c r="J2615" i="3"/>
  <c r="M2615" i="3" s="1"/>
  <c r="K2694" i="3"/>
  <c r="N2694" i="3" s="1"/>
  <c r="L2682" i="3"/>
  <c r="O2682" i="3" s="1"/>
  <c r="J2479" i="3"/>
  <c r="M2479" i="3" s="1"/>
  <c r="K2493" i="3"/>
  <c r="N2493" i="3" s="1"/>
  <c r="L2707" i="3"/>
  <c r="O2707" i="3" s="1"/>
  <c r="J2645" i="3"/>
  <c r="M2645" i="3" s="1"/>
  <c r="J2586" i="3"/>
  <c r="M2586" i="3" s="1"/>
  <c r="K2602" i="3"/>
  <c r="N2602" i="3" s="1"/>
  <c r="L2690" i="3"/>
  <c r="O2690" i="3" s="1"/>
  <c r="J2474" i="3"/>
  <c r="M2474" i="3" s="1"/>
  <c r="L2566" i="3"/>
  <c r="O2566" i="3" s="1"/>
  <c r="L2522" i="3"/>
  <c r="O2522" i="3" s="1"/>
  <c r="L2490" i="3"/>
  <c r="O2490" i="3" s="1"/>
  <c r="K2683" i="3"/>
  <c r="N2683" i="3" s="1"/>
  <c r="K2577" i="3"/>
  <c r="N2577" i="3" s="1"/>
  <c r="L2133" i="3"/>
  <c r="O2133" i="3" s="1"/>
  <c r="J1740" i="3"/>
  <c r="M1740" i="3" s="1"/>
  <c r="K2113" i="3"/>
  <c r="N2113" i="3" s="1"/>
  <c r="K2112" i="3"/>
  <c r="N2112" i="3" s="1"/>
  <c r="L2012" i="3"/>
  <c r="O2012" i="3" s="1"/>
  <c r="L1864" i="3"/>
  <c r="O1864" i="3" s="1"/>
  <c r="L1754" i="3"/>
  <c r="O1754" i="3" s="1"/>
  <c r="L1594" i="3"/>
  <c r="O1594" i="3" s="1"/>
  <c r="L1852" i="3"/>
  <c r="O1852" i="3" s="1"/>
  <c r="K1642" i="3"/>
  <c r="N1642" i="3" s="1"/>
  <c r="J2096" i="3"/>
  <c r="M2096" i="3" s="1"/>
  <c r="J2012" i="3"/>
  <c r="M2012" i="3" s="1"/>
  <c r="K2071" i="3"/>
  <c r="N2071" i="3" s="1"/>
  <c r="K1964" i="3"/>
  <c r="N1964" i="3" s="1"/>
  <c r="J1824" i="3"/>
  <c r="M1824" i="3" s="1"/>
  <c r="J1823" i="3"/>
  <c r="M1823" i="3" s="1"/>
  <c r="K1796" i="3"/>
  <c r="N1796" i="3" s="1"/>
  <c r="K2136" i="3"/>
  <c r="N2136" i="3" s="1"/>
  <c r="K2171" i="3"/>
  <c r="N2171" i="3" s="1"/>
  <c r="L2046" i="3"/>
  <c r="O2046" i="3" s="1"/>
  <c r="L2035" i="3"/>
  <c r="O2035" i="3" s="1"/>
  <c r="L1989" i="3"/>
  <c r="O1989" i="3" s="1"/>
  <c r="L1681" i="3"/>
  <c r="O1681" i="3" s="1"/>
  <c r="J1714" i="3"/>
  <c r="M1714" i="3" s="1"/>
  <c r="L1861" i="3"/>
  <c r="O1861" i="3" s="1"/>
  <c r="K1626" i="3"/>
  <c r="N1626" i="3" s="1"/>
  <c r="L1712" i="3"/>
  <c r="O1712" i="3" s="1"/>
  <c r="L1614" i="3"/>
  <c r="O1614" i="3" s="1"/>
  <c r="L2725" i="3"/>
  <c r="O2725" i="3" s="1"/>
  <c r="K2675" i="3"/>
  <c r="N2675" i="3" s="1"/>
  <c r="K2636" i="3"/>
  <c r="N2636" i="3" s="1"/>
  <c r="K2671" i="3"/>
  <c r="N2671" i="3" s="1"/>
  <c r="K2563" i="3"/>
  <c r="N2563" i="3" s="1"/>
  <c r="J2498" i="3"/>
  <c r="M2498" i="3" s="1"/>
  <c r="L2567" i="3"/>
  <c r="O2567" i="3" s="1"/>
  <c r="J2727" i="3"/>
  <c r="M2727" i="3" s="1"/>
  <c r="K2711" i="3"/>
  <c r="N2711" i="3" s="1"/>
  <c r="K2654" i="3"/>
  <c r="N2654" i="3" s="1"/>
  <c r="L2629" i="3"/>
  <c r="O2629" i="3" s="1"/>
  <c r="K2684" i="3"/>
  <c r="N2684" i="3" s="1"/>
  <c r="K2496" i="3"/>
  <c r="N2496" i="3" s="1"/>
  <c r="J2333" i="3"/>
  <c r="M2333" i="3" s="1"/>
  <c r="L2656" i="3"/>
  <c r="O2656" i="3" s="1"/>
  <c r="L2399" i="3"/>
  <c r="O2399" i="3" s="1"/>
  <c r="K2282" i="3"/>
  <c r="N2282" i="3" s="1"/>
  <c r="K2403" i="3"/>
  <c r="N2403" i="3" s="1"/>
  <c r="K2310" i="3"/>
  <c r="N2310" i="3" s="1"/>
  <c r="L2330" i="3"/>
  <c r="O2330" i="3" s="1"/>
  <c r="J2581" i="3"/>
  <c r="M2581" i="3" s="1"/>
  <c r="K2426" i="3"/>
  <c r="N2426" i="3" s="1"/>
  <c r="J2106" i="3"/>
  <c r="M2106" i="3" s="1"/>
  <c r="J2417" i="3"/>
  <c r="M2417" i="3" s="1"/>
  <c r="J2416" i="3"/>
  <c r="M2416" i="3" s="1"/>
  <c r="K2395" i="3"/>
  <c r="N2395" i="3" s="1"/>
  <c r="L2335" i="3"/>
  <c r="O2335" i="3" s="1"/>
  <c r="J2399" i="3"/>
  <c r="M2399" i="3" s="1"/>
  <c r="L2211" i="3"/>
  <c r="O2211" i="3" s="1"/>
  <c r="K1937" i="3"/>
  <c r="N1937" i="3" s="1"/>
  <c r="L1955" i="3"/>
  <c r="O1955" i="3" s="1"/>
  <c r="L2208" i="3"/>
  <c r="O2208" i="3" s="1"/>
  <c r="P4085" i="3"/>
  <c r="P4125" i="3"/>
  <c r="P4165" i="3"/>
  <c r="P4205" i="3"/>
  <c r="P4245" i="3"/>
  <c r="P4285" i="3"/>
  <c r="P4325" i="3"/>
  <c r="P4365" i="3"/>
  <c r="V4366" i="3" s="1"/>
  <c r="P4405" i="3"/>
  <c r="P4445" i="3"/>
  <c r="P4485" i="3"/>
  <c r="P4525" i="3"/>
  <c r="P4573" i="3"/>
  <c r="P4613" i="3"/>
  <c r="P4637" i="3"/>
  <c r="K2220" i="3"/>
  <c r="N2220" i="3" s="1"/>
  <c r="K1922" i="3"/>
  <c r="N1922" i="3" s="1"/>
  <c r="K1780" i="3"/>
  <c r="N1780" i="3" s="1"/>
  <c r="J1779" i="3"/>
  <c r="M1779" i="3" s="1"/>
  <c r="K1660" i="3"/>
  <c r="N1660" i="3" s="1"/>
  <c r="K1540" i="3"/>
  <c r="N1540" i="3" s="1"/>
  <c r="L1542" i="3"/>
  <c r="O1542" i="3" s="1"/>
  <c r="J1889" i="3"/>
  <c r="M1889" i="3" s="1"/>
  <c r="L1524" i="3"/>
  <c r="O1524" i="3" s="1"/>
  <c r="L1988" i="3"/>
  <c r="O1988" i="3" s="1"/>
  <c r="J1859" i="3"/>
  <c r="M1859" i="3" s="1"/>
  <c r="L1785" i="3"/>
  <c r="O1785" i="3" s="1"/>
  <c r="K1724" i="3"/>
  <c r="N1724" i="3" s="1"/>
  <c r="J1769" i="3"/>
  <c r="M1769" i="3" s="1"/>
  <c r="J1768" i="3"/>
  <c r="M1768" i="3" s="1"/>
  <c r="J1683" i="3"/>
  <c r="M1683" i="3" s="1"/>
  <c r="J1720" i="3"/>
  <c r="M1720" i="3" s="1"/>
  <c r="L1878" i="3"/>
  <c r="O1878" i="3" s="1"/>
  <c r="L1616" i="3"/>
  <c r="O1616" i="3" s="1"/>
  <c r="L1839" i="3"/>
  <c r="O1839" i="3" s="1"/>
  <c r="J1587" i="3"/>
  <c r="M1587" i="3" s="1"/>
  <c r="J1569" i="3"/>
  <c r="M1569" i="3" s="1"/>
  <c r="L1721" i="3"/>
  <c r="O1721" i="3" s="1"/>
  <c r="L1685" i="3"/>
  <c r="O1685" i="3" s="1"/>
  <c r="L1592" i="3"/>
  <c r="O1592" i="3" s="1"/>
  <c r="L2010" i="3"/>
  <c r="O2010" i="3" s="1"/>
  <c r="J2023" i="3"/>
  <c r="M2023" i="3" s="1"/>
  <c r="K1831" i="3"/>
  <c r="N1831" i="3" s="1"/>
  <c r="L1996" i="3"/>
  <c r="O1996" i="3" s="1"/>
  <c r="J1796" i="3"/>
  <c r="M1796" i="3" s="1"/>
  <c r="K1814" i="3"/>
  <c r="N1814" i="3" s="1"/>
  <c r="L1912" i="3"/>
  <c r="O1912" i="3" s="1"/>
  <c r="K1633" i="3"/>
  <c r="N1633" i="3" s="1"/>
  <c r="K1601" i="3"/>
  <c r="N1601" i="3" s="1"/>
  <c r="K1538" i="3"/>
  <c r="N1538" i="3" s="1"/>
  <c r="J1584" i="3"/>
  <c r="M1584" i="3" s="1"/>
  <c r="L1735" i="3"/>
  <c r="O1735" i="3" s="1"/>
  <c r="K1533" i="3"/>
  <c r="N1533" i="3" s="1"/>
  <c r="L1587" i="3"/>
  <c r="O1587" i="3" s="1"/>
  <c r="L1586" i="3"/>
  <c r="O1586" i="3" s="1"/>
  <c r="V3021" i="3"/>
  <c r="J2293" i="3"/>
  <c r="M2293" i="3" s="1"/>
  <c r="L2102" i="3"/>
  <c r="O2102" i="3" s="1"/>
  <c r="L1882" i="3"/>
  <c r="O1882" i="3" s="1"/>
  <c r="K1563" i="3"/>
  <c r="N1563" i="3" s="1"/>
  <c r="J1537" i="3"/>
  <c r="M1537" i="3" s="1"/>
  <c r="K1561" i="3"/>
  <c r="N1561" i="3" s="1"/>
  <c r="L1612" i="3"/>
  <c r="O1612" i="3" s="1"/>
  <c r="L1531" i="3"/>
  <c r="O1531" i="3" s="1"/>
  <c r="J1620" i="3"/>
  <c r="M1620" i="3" s="1"/>
  <c r="K1583" i="3"/>
  <c r="N1583" i="3" s="1"/>
  <c r="L1535" i="3"/>
  <c r="O1535" i="3" s="1"/>
  <c r="J1548" i="3"/>
  <c r="M1548" i="3" s="1"/>
  <c r="J1657" i="3"/>
  <c r="M1657" i="3" s="1"/>
  <c r="K1607" i="3"/>
  <c r="N1607" i="3" s="1"/>
  <c r="L1661" i="3"/>
  <c r="O1661" i="3" s="1"/>
  <c r="L1597" i="3"/>
  <c r="O1597" i="3" s="1"/>
  <c r="J1806" i="3"/>
  <c r="M1806" i="3" s="1"/>
  <c r="L1865" i="3"/>
  <c r="O1865" i="3" s="1"/>
  <c r="L1729" i="3"/>
  <c r="O1729" i="3" s="1"/>
  <c r="L2173" i="3"/>
  <c r="O2173" i="3" s="1"/>
  <c r="L1972" i="3"/>
  <c r="O1972" i="3" s="1"/>
  <c r="L1894" i="3"/>
  <c r="O1894" i="3" s="1"/>
  <c r="J1693" i="3"/>
  <c r="M1693" i="3" s="1"/>
  <c r="K1703" i="3"/>
  <c r="N1703" i="3" s="1"/>
  <c r="K1545" i="3"/>
  <c r="N1545" i="3" s="1"/>
  <c r="J1554" i="3"/>
  <c r="M1554" i="3" s="1"/>
  <c r="K1568" i="3"/>
  <c r="N1568" i="3" s="1"/>
  <c r="L1583" i="3"/>
  <c r="O1583" i="3" s="1"/>
  <c r="J2721" i="3"/>
  <c r="M2721" i="3" s="1"/>
  <c r="J2717" i="3"/>
  <c r="M2717" i="3" s="1"/>
  <c r="J2719" i="3"/>
  <c r="M2719" i="3" s="1"/>
  <c r="J2679" i="3"/>
  <c r="M2679" i="3" s="1"/>
  <c r="J2689" i="3"/>
  <c r="M2689" i="3" s="1"/>
  <c r="K2664" i="3"/>
  <c r="N2664" i="3" s="1"/>
  <c r="J2648" i="3"/>
  <c r="M2648" i="3" s="1"/>
  <c r="K2615" i="3"/>
  <c r="N2615" i="3" s="1"/>
  <c r="J2536" i="3"/>
  <c r="M2536" i="3" s="1"/>
  <c r="J2522" i="3"/>
  <c r="M2522" i="3" s="1"/>
  <c r="K2572" i="3"/>
  <c r="N2572" i="3" s="1"/>
  <c r="J2490" i="3"/>
  <c r="M2490" i="3" s="1"/>
  <c r="L2662" i="3"/>
  <c r="O2662" i="3" s="1"/>
  <c r="L2618" i="3"/>
  <c r="O2618" i="3" s="1"/>
  <c r="L2570" i="3"/>
  <c r="O2570" i="3" s="1"/>
  <c r="L2526" i="3"/>
  <c r="O2526" i="3" s="1"/>
  <c r="L2494" i="3"/>
  <c r="O2494" i="3" s="1"/>
  <c r="J2559" i="3"/>
  <c r="M2559" i="3" s="1"/>
  <c r="L2745" i="3"/>
  <c r="O2745" i="3" s="1"/>
  <c r="J2511" i="3"/>
  <c r="M2511" i="3" s="1"/>
  <c r="L2683" i="3"/>
  <c r="O2683" i="3" s="1"/>
  <c r="J2449" i="3"/>
  <c r="M2449" i="3" s="1"/>
  <c r="L2727" i="3"/>
  <c r="O2727" i="3" s="1"/>
  <c r="J2529" i="3"/>
  <c r="M2529" i="3" s="1"/>
  <c r="K2503" i="3"/>
  <c r="N2503" i="3" s="1"/>
  <c r="K2625" i="3"/>
  <c r="N2625" i="3" s="1"/>
  <c r="J2590" i="3"/>
  <c r="M2590" i="3" s="1"/>
  <c r="J2539" i="3"/>
  <c r="M2539" i="3" s="1"/>
  <c r="K2543" i="3"/>
  <c r="N2543" i="3" s="1"/>
  <c r="K2367" i="3"/>
  <c r="N2367" i="3" s="1"/>
  <c r="K2443" i="3"/>
  <c r="N2443" i="3" s="1"/>
  <c r="K2470" i="3"/>
  <c r="N2470" i="3" s="1"/>
  <c r="K2688" i="3"/>
  <c r="N2688" i="3" s="1"/>
  <c r="J2355" i="3"/>
  <c r="M2355" i="3" s="1"/>
  <c r="J2738" i="3"/>
  <c r="M2738" i="3" s="1"/>
  <c r="J2587" i="3"/>
  <c r="M2587" i="3" s="1"/>
  <c r="K2583" i="3"/>
  <c r="N2583" i="3" s="1"/>
  <c r="K2411" i="3"/>
  <c r="N2411" i="3" s="1"/>
  <c r="J2634" i="3"/>
  <c r="M2634" i="3" s="1"/>
  <c r="L2509" i="3"/>
  <c r="O2509" i="3" s="1"/>
  <c r="K2317" i="3"/>
  <c r="N2317" i="3" s="1"/>
  <c r="J2411" i="3"/>
  <c r="M2411" i="3" s="1"/>
  <c r="L2484" i="3"/>
  <c r="O2484" i="3" s="1"/>
  <c r="L2396" i="3"/>
  <c r="O2396" i="3" s="1"/>
  <c r="K2232" i="3"/>
  <c r="N2232" i="3" s="1"/>
  <c r="L2282" i="3"/>
  <c r="O2282" i="3" s="1"/>
  <c r="K2546" i="3"/>
  <c r="N2546" i="3" s="1"/>
  <c r="J2221" i="3"/>
  <c r="M2221" i="3" s="1"/>
  <c r="L2414" i="3"/>
  <c r="O2414" i="3" s="1"/>
  <c r="K2418" i="3"/>
  <c r="N2418" i="3" s="1"/>
  <c r="K2354" i="3"/>
  <c r="N2354" i="3" s="1"/>
  <c r="K2192" i="3"/>
  <c r="N2192" i="3" s="1"/>
  <c r="K2269" i="3"/>
  <c r="N2269" i="3" s="1"/>
  <c r="L2293" i="3"/>
  <c r="O2293" i="3" s="1"/>
  <c r="L2217" i="3"/>
  <c r="O2217" i="3" s="1"/>
  <c r="K1988" i="3"/>
  <c r="N1988" i="3" s="1"/>
  <c r="L1987" i="3"/>
  <c r="O1987" i="3" s="1"/>
  <c r="J1734" i="3"/>
  <c r="M1734" i="3" s="1"/>
  <c r="L1795" i="3"/>
  <c r="O1795" i="3" s="1"/>
  <c r="P4069" i="3"/>
  <c r="P4093" i="3"/>
  <c r="P4117" i="3"/>
  <c r="P4141" i="3"/>
  <c r="P4157" i="3"/>
  <c r="P4181" i="3"/>
  <c r="P4197" i="3"/>
  <c r="P4221" i="3"/>
  <c r="P4237" i="3"/>
  <c r="P4261" i="3"/>
  <c r="P4277" i="3"/>
  <c r="P4301" i="3"/>
  <c r="P4317" i="3"/>
  <c r="P4341" i="3"/>
  <c r="P4357" i="3"/>
  <c r="V4358" i="3" s="1"/>
  <c r="P4381" i="3"/>
  <c r="P4397" i="3"/>
  <c r="P4421" i="3"/>
  <c r="P4437" i="3"/>
  <c r="P4461" i="3"/>
  <c r="P4477" i="3"/>
  <c r="P4501" i="3"/>
  <c r="P4517" i="3"/>
  <c r="P4541" i="3"/>
  <c r="P4557" i="3"/>
  <c r="P4581" i="3"/>
  <c r="P4597" i="3"/>
  <c r="P4645" i="3"/>
  <c r="J2698" i="3"/>
  <c r="M2698" i="3" s="1"/>
  <c r="J2714" i="3"/>
  <c r="M2714" i="3" s="1"/>
  <c r="K2540" i="3"/>
  <c r="N2540" i="3" s="1"/>
  <c r="J2544" i="3"/>
  <c r="M2544" i="3" s="1"/>
  <c r="L2639" i="3"/>
  <c r="O2639" i="3" s="1"/>
  <c r="L2563" i="3"/>
  <c r="O2563" i="3" s="1"/>
  <c r="K2652" i="3"/>
  <c r="N2652" i="3" s="1"/>
  <c r="J2608" i="3"/>
  <c r="M2608" i="3" s="1"/>
  <c r="J2486" i="3"/>
  <c r="M2486" i="3" s="1"/>
  <c r="K2589" i="3"/>
  <c r="N2589" i="3" s="1"/>
  <c r="L2674" i="3"/>
  <c r="O2674" i="3" s="1"/>
  <c r="L2610" i="3"/>
  <c r="O2610" i="3" s="1"/>
  <c r="K2618" i="3"/>
  <c r="N2618" i="3" s="1"/>
  <c r="K2557" i="3"/>
  <c r="N2557" i="3" s="1"/>
  <c r="L2642" i="3"/>
  <c r="O2642" i="3" s="1"/>
  <c r="J2005" i="3"/>
  <c r="M2005" i="3" s="1"/>
  <c r="K1857" i="3"/>
  <c r="N1857" i="3" s="1"/>
  <c r="L2096" i="3"/>
  <c r="O2096" i="3" s="1"/>
  <c r="L1951" i="3"/>
  <c r="O1951" i="3" s="1"/>
  <c r="J1712" i="3"/>
  <c r="M1712" i="3" s="1"/>
  <c r="J1612" i="3"/>
  <c r="M1612" i="3" s="1"/>
  <c r="L1693" i="3"/>
  <c r="O1693" i="3" s="1"/>
  <c r="K1943" i="3"/>
  <c r="N1943" i="3" s="1"/>
  <c r="K1679" i="3"/>
  <c r="N1679" i="3" s="1"/>
  <c r="K1677" i="3"/>
  <c r="N1677" i="3" s="1"/>
  <c r="J1531" i="3"/>
  <c r="M1531" i="3" s="1"/>
  <c r="J1536" i="3"/>
  <c r="M1536" i="3" s="1"/>
  <c r="J1949" i="3"/>
  <c r="M1949" i="3" s="1"/>
  <c r="K2268" i="3"/>
  <c r="N2268" i="3" s="1"/>
  <c r="K2387" i="3"/>
  <c r="N2387" i="3" s="1"/>
  <c r="J1808" i="3"/>
  <c r="M1808" i="3" s="1"/>
  <c r="J2314" i="3"/>
  <c r="M2314" i="3" s="1"/>
  <c r="J2228" i="3"/>
  <c r="M2228" i="3" s="1"/>
  <c r="J2211" i="3"/>
  <c r="M2211" i="3" s="1"/>
  <c r="J2210" i="3"/>
  <c r="M2210" i="3" s="1"/>
  <c r="J2094" i="3"/>
  <c r="M2094" i="3" s="1"/>
  <c r="L2231" i="3"/>
  <c r="O2231" i="3" s="1"/>
  <c r="L2720" i="3"/>
  <c r="O2720" i="3" s="1"/>
  <c r="K2651" i="3"/>
  <c r="N2651" i="3" s="1"/>
  <c r="L2729" i="3"/>
  <c r="O2729" i="3" s="1"/>
  <c r="K2530" i="3"/>
  <c r="N2530" i="3" s="1"/>
  <c r="J2380" i="3"/>
  <c r="M2380" i="3" s="1"/>
  <c r="K2396" i="3"/>
  <c r="N2396" i="3" s="1"/>
  <c r="J2244" i="3"/>
  <c r="M2244" i="3" s="1"/>
  <c r="L2447" i="3"/>
  <c r="O2447" i="3" s="1"/>
  <c r="J2236" i="3"/>
  <c r="M2236" i="3" s="1"/>
  <c r="K2105" i="3"/>
  <c r="N2105" i="3" s="1"/>
  <c r="L2240" i="3"/>
  <c r="O2240" i="3" s="1"/>
  <c r="L2202" i="3"/>
  <c r="O2202" i="3" s="1"/>
  <c r="J1954" i="3"/>
  <c r="M1954" i="3" s="1"/>
  <c r="J2494" i="3"/>
  <c r="M2494" i="3" s="1"/>
  <c r="K2564" i="3"/>
  <c r="N2564" i="3" s="1"/>
  <c r="J2401" i="3"/>
  <c r="M2401" i="3" s="1"/>
  <c r="L2620" i="3"/>
  <c r="O2620" i="3" s="1"/>
  <c r="K2261" i="3"/>
  <c r="N2261" i="3" s="1"/>
  <c r="J2279" i="3"/>
  <c r="M2279" i="3" s="1"/>
  <c r="J2158" i="3"/>
  <c r="M2158" i="3" s="1"/>
  <c r="K2266" i="3"/>
  <c r="N2266" i="3" s="1"/>
  <c r="L2372" i="3"/>
  <c r="O2372" i="3" s="1"/>
  <c r="K2238" i="3"/>
  <c r="N2238" i="3" s="1"/>
  <c r="J2097" i="3"/>
  <c r="M2097" i="3" s="1"/>
  <c r="K2218" i="3"/>
  <c r="N2218" i="3" s="1"/>
  <c r="J2135" i="3"/>
  <c r="M2135" i="3" s="1"/>
  <c r="K2186" i="3"/>
  <c r="N2186" i="3" s="1"/>
  <c r="K2163" i="3"/>
  <c r="N2163" i="3" s="1"/>
  <c r="L2246" i="3"/>
  <c r="O2246" i="3" s="1"/>
  <c r="J1966" i="3"/>
  <c r="M1966" i="3" s="1"/>
  <c r="K2723" i="3"/>
  <c r="N2723" i="3" s="1"/>
  <c r="K2582" i="3"/>
  <c r="N2582" i="3" s="1"/>
  <c r="J2282" i="3"/>
  <c r="M2282" i="3" s="1"/>
  <c r="K2358" i="3"/>
  <c r="N2358" i="3" s="1"/>
  <c r="K2335" i="3"/>
  <c r="N2335" i="3" s="1"/>
  <c r="J2108" i="3"/>
  <c r="M2108" i="3" s="1"/>
  <c r="L2259" i="3"/>
  <c r="O2259" i="3" s="1"/>
  <c r="K2086" i="3"/>
  <c r="N2086" i="3" s="1"/>
  <c r="K2059" i="3"/>
  <c r="N2059" i="3" s="1"/>
  <c r="L2140" i="3"/>
  <c r="O2140" i="3" s="1"/>
  <c r="L2112" i="3"/>
  <c r="O2112" i="3" s="1"/>
  <c r="J1790" i="3"/>
  <c r="M1790" i="3" s="1"/>
  <c r="L2760" i="3"/>
  <c r="O2760" i="3" s="1"/>
  <c r="K2580" i="3"/>
  <c r="N2580" i="3" s="1"/>
  <c r="J2467" i="3"/>
  <c r="M2467" i="3" s="1"/>
  <c r="L2337" i="3"/>
  <c r="O2337" i="3" s="1"/>
  <c r="J2357" i="3"/>
  <c r="M2357" i="3" s="1"/>
  <c r="L2254" i="3"/>
  <c r="O2254" i="3" s="1"/>
  <c r="L2244" i="3"/>
  <c r="O2244" i="3" s="1"/>
  <c r="L2433" i="3"/>
  <c r="O2433" i="3" s="1"/>
  <c r="J2217" i="3"/>
  <c r="M2217" i="3" s="1"/>
  <c r="J2201" i="3"/>
  <c r="M2201" i="3" s="1"/>
  <c r="K2248" i="3"/>
  <c r="N2248" i="3" s="1"/>
  <c r="J2161" i="3"/>
  <c r="M2161" i="3" s="1"/>
  <c r="J2137" i="3"/>
  <c r="M2137" i="3" s="1"/>
  <c r="J2136" i="3"/>
  <c r="M2136" i="3" s="1"/>
  <c r="J2121" i="3"/>
  <c r="M2121" i="3" s="1"/>
  <c r="J2120" i="3"/>
  <c r="M2120" i="3" s="1"/>
  <c r="J2081" i="3"/>
  <c r="M2081" i="3" s="1"/>
  <c r="K1987" i="3"/>
  <c r="N1987" i="3" s="1"/>
  <c r="L2219" i="3"/>
  <c r="O2219" i="3" s="1"/>
  <c r="L2178" i="3"/>
  <c r="O2178" i="3" s="1"/>
  <c r="K2031" i="3"/>
  <c r="N2031" i="3" s="1"/>
  <c r="K1963" i="3"/>
  <c r="N1963" i="3" s="1"/>
  <c r="L2057" i="3"/>
  <c r="O2057" i="3" s="1"/>
  <c r="K1899" i="3"/>
  <c r="N1899" i="3" s="1"/>
  <c r="L2575" i="3"/>
  <c r="O2575" i="3" s="1"/>
  <c r="L2507" i="3"/>
  <c r="O2507" i="3" s="1"/>
  <c r="K2333" i="3"/>
  <c r="N2333" i="3" s="1"/>
  <c r="K2174" i="3"/>
  <c r="N2174" i="3" s="1"/>
  <c r="J2085" i="3"/>
  <c r="M2085" i="3" s="1"/>
  <c r="K2083" i="3"/>
  <c r="N2083" i="3" s="1"/>
  <c r="K1908" i="3"/>
  <c r="N1908" i="3" s="1"/>
  <c r="L2123" i="3"/>
  <c r="O2123" i="3" s="1"/>
  <c r="J1845" i="3"/>
  <c r="M1845" i="3" s="1"/>
  <c r="J1825" i="3"/>
  <c r="M1825" i="3" s="1"/>
  <c r="J2470" i="3"/>
  <c r="M2470" i="3" s="1"/>
  <c r="J2396" i="3"/>
  <c r="M2396" i="3" s="1"/>
  <c r="L2256" i="3"/>
  <c r="O2256" i="3" s="1"/>
  <c r="L2038" i="3"/>
  <c r="O2038" i="3" s="1"/>
  <c r="K2126" i="3"/>
  <c r="N2126" i="3" s="1"/>
  <c r="J2042" i="3"/>
  <c r="M2042" i="3" s="1"/>
  <c r="L2181" i="3"/>
  <c r="O2181" i="3" s="1"/>
  <c r="L2132" i="3"/>
  <c r="O2132" i="3" s="1"/>
  <c r="L2103" i="3"/>
  <c r="O2103" i="3" s="1"/>
  <c r="K1960" i="3"/>
  <c r="N1960" i="3" s="1"/>
  <c r="J1870" i="3"/>
  <c r="M1870" i="3" s="1"/>
  <c r="J1850" i="3"/>
  <c r="M1850" i="3" s="1"/>
  <c r="L1998" i="3"/>
  <c r="O1998" i="3" s="1"/>
  <c r="L2360" i="3"/>
  <c r="O2360" i="3" s="1"/>
  <c r="J2204" i="3"/>
  <c r="M2204" i="3" s="1"/>
  <c r="L2367" i="3"/>
  <c r="O2367" i="3" s="1"/>
  <c r="J2157" i="3"/>
  <c r="M2157" i="3" s="1"/>
  <c r="K2188" i="3"/>
  <c r="N2188" i="3" s="1"/>
  <c r="K2162" i="3"/>
  <c r="N2162" i="3" s="1"/>
  <c r="L2227" i="3"/>
  <c r="O2227" i="3" s="1"/>
  <c r="J1989" i="3"/>
  <c r="M1989" i="3" s="1"/>
  <c r="L2128" i="3"/>
  <c r="O2128" i="3" s="1"/>
  <c r="L2106" i="3"/>
  <c r="O2106" i="3" s="1"/>
  <c r="J2176" i="3"/>
  <c r="M2176" i="3" s="1"/>
  <c r="J2090" i="3"/>
  <c r="M2090" i="3" s="1"/>
  <c r="K2135" i="3"/>
  <c r="N2135" i="3" s="1"/>
  <c r="K1972" i="3"/>
  <c r="N1972" i="3" s="1"/>
  <c r="J1999" i="3"/>
  <c r="M1999" i="3" s="1"/>
  <c r="L2127" i="3"/>
  <c r="O2127" i="3" s="1"/>
  <c r="K1965" i="3"/>
  <c r="N1965" i="3" s="1"/>
  <c r="L2071" i="3"/>
  <c r="O2071" i="3" s="1"/>
  <c r="J2546" i="3"/>
  <c r="M2546" i="3" s="1"/>
  <c r="J2418" i="3"/>
  <c r="M2418" i="3" s="1"/>
  <c r="K2523" i="3"/>
  <c r="N2523" i="3" s="1"/>
  <c r="J2242" i="3"/>
  <c r="M2242" i="3" s="1"/>
  <c r="J2250" i="3"/>
  <c r="M2250" i="3" s="1"/>
  <c r="K2228" i="3"/>
  <c r="N2228" i="3" s="1"/>
  <c r="J2099" i="3"/>
  <c r="M2099" i="3" s="1"/>
  <c r="J2060" i="3"/>
  <c r="M2060" i="3" s="1"/>
  <c r="K2098" i="3"/>
  <c r="N2098" i="3" s="1"/>
  <c r="L2192" i="3"/>
  <c r="O2192" i="3" s="1"/>
  <c r="J1897" i="3"/>
  <c r="M1897" i="3" s="1"/>
  <c r="L2125" i="3"/>
  <c r="O2125" i="3" s="1"/>
  <c r="K1935" i="3"/>
  <c r="N1935" i="3" s="1"/>
  <c r="J2302" i="3"/>
  <c r="M2302" i="3" s="1"/>
  <c r="J2256" i="3"/>
  <c r="M2256" i="3" s="1"/>
  <c r="J1925" i="3"/>
  <c r="M1925" i="3" s="1"/>
  <c r="L1825" i="3"/>
  <c r="O1825" i="3" s="1"/>
  <c r="J1827" i="3"/>
  <c r="M1827" i="3" s="1"/>
  <c r="J1784" i="3"/>
  <c r="M1784" i="3" s="1"/>
  <c r="K1675" i="3"/>
  <c r="N1675" i="3" s="1"/>
  <c r="J1721" i="3"/>
  <c r="M1721" i="3" s="1"/>
  <c r="J1691" i="3"/>
  <c r="M1691" i="3" s="1"/>
  <c r="K1606" i="3"/>
  <c r="N1606" i="3" s="1"/>
  <c r="J1653" i="3"/>
  <c r="M1653" i="3" s="1"/>
  <c r="J1633" i="3"/>
  <c r="M1633" i="3" s="1"/>
  <c r="L1771" i="3"/>
  <c r="O1771" i="3" s="1"/>
  <c r="K1632" i="3"/>
  <c r="N1632" i="3" s="1"/>
  <c r="L1718" i="3"/>
  <c r="O1718" i="3" s="1"/>
  <c r="L1628" i="3"/>
  <c r="O1628" i="3" s="1"/>
  <c r="K2008" i="3"/>
  <c r="N2008" i="3" s="1"/>
  <c r="K2089" i="3"/>
  <c r="N2089" i="3" s="1"/>
  <c r="K1828" i="3"/>
  <c r="N1828" i="3" s="1"/>
  <c r="L2016" i="3"/>
  <c r="O2016" i="3" s="1"/>
  <c r="K1878" i="3"/>
  <c r="N1878" i="3" s="1"/>
  <c r="J1797" i="3"/>
  <c r="M1797" i="3" s="1"/>
  <c r="K1829" i="3"/>
  <c r="N1829" i="3" s="1"/>
  <c r="K1794" i="3"/>
  <c r="N1794" i="3" s="1"/>
  <c r="L1880" i="3"/>
  <c r="O1880" i="3" s="1"/>
  <c r="J1599" i="3"/>
  <c r="M1599" i="3" s="1"/>
  <c r="K1687" i="3"/>
  <c r="N1687" i="3" s="1"/>
  <c r="J1533" i="3"/>
  <c r="M1533" i="3" s="1"/>
  <c r="K1651" i="3"/>
  <c r="N1651" i="3" s="1"/>
  <c r="L1715" i="3"/>
  <c r="O1715" i="3" s="1"/>
  <c r="L1651" i="3"/>
  <c r="O1651" i="3" s="1"/>
  <c r="L1584" i="3"/>
  <c r="O1584" i="3" s="1"/>
  <c r="J2295" i="3"/>
  <c r="M2295" i="3" s="1"/>
  <c r="L1766" i="3"/>
  <c r="O1766" i="3" s="1"/>
  <c r="L2018" i="3"/>
  <c r="O2018" i="3" s="1"/>
  <c r="J1978" i="3"/>
  <c r="M1978" i="3" s="1"/>
  <c r="P4086" i="3"/>
  <c r="P4118" i="3"/>
  <c r="L2617" i="3"/>
  <c r="O2617" i="3" s="1"/>
  <c r="K2740" i="3"/>
  <c r="N2740" i="3" s="1"/>
  <c r="J2582" i="3"/>
  <c r="M2582" i="3" s="1"/>
  <c r="K2603" i="3"/>
  <c r="N2603" i="3" s="1"/>
  <c r="K2584" i="3"/>
  <c r="N2584" i="3" s="1"/>
  <c r="K2535" i="3"/>
  <c r="N2535" i="3" s="1"/>
  <c r="J2437" i="3"/>
  <c r="M2437" i="3" s="1"/>
  <c r="J2761" i="3"/>
  <c r="M2761" i="3" s="1"/>
  <c r="K2755" i="3"/>
  <c r="N2755" i="3" s="1"/>
  <c r="J2558" i="3"/>
  <c r="M2558" i="3" s="1"/>
  <c r="J2557" i="3"/>
  <c r="M2557" i="3" s="1"/>
  <c r="J2747" i="3"/>
  <c r="M2747" i="3" s="1"/>
  <c r="K2726" i="3"/>
  <c r="N2726" i="3" s="1"/>
  <c r="J2591" i="3"/>
  <c r="M2591" i="3" s="1"/>
  <c r="K2606" i="3"/>
  <c r="N2606" i="3" s="1"/>
  <c r="L2661" i="3"/>
  <c r="O2661" i="3" s="1"/>
  <c r="J2445" i="3"/>
  <c r="M2445" i="3" s="1"/>
  <c r="K2415" i="3"/>
  <c r="N2415" i="3" s="1"/>
  <c r="L2485" i="3"/>
  <c r="O2485" i="3" s="1"/>
  <c r="J2710" i="3"/>
  <c r="M2710" i="3" s="1"/>
  <c r="J2526" i="3"/>
  <c r="M2526" i="3" s="1"/>
  <c r="J2430" i="3"/>
  <c r="M2430" i="3" s="1"/>
  <c r="J2388" i="3"/>
  <c r="M2388" i="3" s="1"/>
  <c r="J2431" i="3"/>
  <c r="M2431" i="3" s="1"/>
  <c r="L2561" i="3"/>
  <c r="O2561" i="3" s="1"/>
  <c r="K2690" i="3"/>
  <c r="N2690" i="3" s="1"/>
  <c r="L2672" i="3"/>
  <c r="O2672" i="3" s="1"/>
  <c r="K2491" i="3"/>
  <c r="N2491" i="3" s="1"/>
  <c r="K2451" i="3"/>
  <c r="N2451" i="3" s="1"/>
  <c r="K2421" i="3"/>
  <c r="N2421" i="3" s="1"/>
  <c r="K2402" i="3"/>
  <c r="N2402" i="3" s="1"/>
  <c r="J2685" i="3"/>
  <c r="M2685" i="3" s="1"/>
  <c r="K2653" i="3"/>
  <c r="N2653" i="3" s="1"/>
  <c r="K2617" i="3"/>
  <c r="N2617" i="3" s="1"/>
  <c r="J2517" i="3"/>
  <c r="M2517" i="3" s="1"/>
  <c r="J2472" i="3"/>
  <c r="M2472" i="3" s="1"/>
  <c r="L2593" i="3"/>
  <c r="O2593" i="3" s="1"/>
  <c r="K2452" i="3"/>
  <c r="N2452" i="3" s="1"/>
  <c r="J2676" i="3"/>
  <c r="M2676" i="3" s="1"/>
  <c r="K2689" i="3"/>
  <c r="N2689" i="3" s="1"/>
  <c r="K2556" i="3"/>
  <c r="N2556" i="3" s="1"/>
  <c r="J2459" i="3"/>
  <c r="M2459" i="3" s="1"/>
  <c r="L2585" i="3"/>
  <c r="O2585" i="3" s="1"/>
  <c r="J2318" i="3"/>
  <c r="M2318" i="3" s="1"/>
  <c r="J2317" i="3"/>
  <c r="M2317" i="3" s="1"/>
  <c r="L2497" i="3"/>
  <c r="O2497" i="3" s="1"/>
  <c r="L2435" i="3"/>
  <c r="O2435" i="3" s="1"/>
  <c r="J2213" i="3"/>
  <c r="M2213" i="3" s="1"/>
  <c r="L2697" i="3"/>
  <c r="O2697" i="3" s="1"/>
  <c r="K2512" i="3"/>
  <c r="N2512" i="3" s="1"/>
  <c r="K2478" i="3"/>
  <c r="N2478" i="3" s="1"/>
  <c r="K2316" i="3"/>
  <c r="N2316" i="3" s="1"/>
  <c r="K2264" i="3"/>
  <c r="N2264" i="3" s="1"/>
  <c r="K2233" i="3"/>
  <c r="N2233" i="3" s="1"/>
  <c r="K2307" i="3"/>
  <c r="N2307" i="3" s="1"/>
  <c r="K2278" i="3"/>
  <c r="N2278" i="3" s="1"/>
  <c r="K2256" i="3"/>
  <c r="N2256" i="3" s="1"/>
  <c r="L2350" i="3"/>
  <c r="O2350" i="3" s="1"/>
  <c r="L2349" i="3"/>
  <c r="O2349" i="3" s="1"/>
  <c r="L2326" i="3"/>
  <c r="O2326" i="3" s="1"/>
  <c r="L2736" i="3"/>
  <c r="O2736" i="3" s="1"/>
  <c r="J2555" i="3"/>
  <c r="M2555" i="3" s="1"/>
  <c r="L2455" i="3"/>
  <c r="O2455" i="3" s="1"/>
  <c r="J2454" i="3"/>
  <c r="M2454" i="3" s="1"/>
  <c r="L2547" i="3"/>
  <c r="O2547" i="3" s="1"/>
  <c r="J2287" i="3"/>
  <c r="M2287" i="3" s="1"/>
  <c r="J2283" i="3"/>
  <c r="M2283" i="3" s="1"/>
  <c r="L2440" i="3"/>
  <c r="O2440" i="3" s="1"/>
  <c r="J2227" i="3"/>
  <c r="M2227" i="3" s="1"/>
  <c r="J2691" i="3"/>
  <c r="M2691" i="3" s="1"/>
  <c r="J2419" i="3"/>
  <c r="M2419" i="3" s="1"/>
  <c r="K2453" i="3"/>
  <c r="N2453" i="3" s="1"/>
  <c r="L2542" i="3"/>
  <c r="O2542" i="3" s="1"/>
  <c r="L2536" i="3"/>
  <c r="O2536" i="3" s="1"/>
  <c r="L2523" i="3"/>
  <c r="O2523" i="3" s="1"/>
  <c r="J2307" i="3"/>
  <c r="M2307" i="3" s="1"/>
  <c r="L2472" i="3"/>
  <c r="O2472" i="3" s="1"/>
  <c r="L2458" i="3"/>
  <c r="O2458" i="3" s="1"/>
  <c r="K2189" i="3"/>
  <c r="N2189" i="3" s="1"/>
  <c r="L2417" i="3"/>
  <c r="O2417" i="3" s="1"/>
  <c r="L2379" i="3"/>
  <c r="O2379" i="3" s="1"/>
  <c r="K2209" i="3"/>
  <c r="N2209" i="3" s="1"/>
  <c r="L2358" i="3"/>
  <c r="O2358" i="3" s="1"/>
  <c r="K2438" i="3"/>
  <c r="N2438" i="3" s="1"/>
  <c r="J2336" i="3"/>
  <c r="M2336" i="3" s="1"/>
  <c r="K2244" i="3"/>
  <c r="N2244" i="3" s="1"/>
  <c r="J2280" i="3"/>
  <c r="M2280" i="3" s="1"/>
  <c r="K2196" i="3"/>
  <c r="N2196" i="3" s="1"/>
  <c r="L2412" i="3"/>
  <c r="O2412" i="3" s="1"/>
  <c r="K2277" i="3"/>
  <c r="N2277" i="3" s="1"/>
  <c r="L2278" i="3"/>
  <c r="O2278" i="3" s="1"/>
  <c r="J2047" i="3"/>
  <c r="M2047" i="3" s="1"/>
  <c r="K2492" i="3"/>
  <c r="N2492" i="3" s="1"/>
  <c r="J2458" i="3"/>
  <c r="M2458" i="3" s="1"/>
  <c r="L2648" i="3"/>
  <c r="O2648" i="3" s="1"/>
  <c r="J2382" i="3"/>
  <c r="M2382" i="3" s="1"/>
  <c r="L2557" i="3"/>
  <c r="O2557" i="3" s="1"/>
  <c r="L2515" i="3"/>
  <c r="O2515" i="3" s="1"/>
  <c r="J2196" i="3"/>
  <c r="M2196" i="3" s="1"/>
  <c r="L2421" i="3"/>
  <c r="O2421" i="3" s="1"/>
  <c r="K2093" i="3"/>
  <c r="N2093" i="3" s="1"/>
  <c r="K2142" i="3"/>
  <c r="N2142" i="3" s="1"/>
  <c r="K2119" i="3"/>
  <c r="N2119" i="3" s="1"/>
  <c r="L2665" i="3"/>
  <c r="O2665" i="3" s="1"/>
  <c r="J2502" i="3"/>
  <c r="M2502" i="3" s="1"/>
  <c r="L2619" i="3"/>
  <c r="O2619" i="3" s="1"/>
  <c r="J2309" i="3"/>
  <c r="M2309" i="3" s="1"/>
  <c r="K2336" i="3"/>
  <c r="N2336" i="3" s="1"/>
  <c r="K2176" i="3"/>
  <c r="N2176" i="3" s="1"/>
  <c r="J2152" i="3"/>
  <c r="M2152" i="3" s="1"/>
  <c r="J2195" i="3"/>
  <c r="M2195" i="3" s="1"/>
  <c r="K2254" i="3"/>
  <c r="N2254" i="3" s="1"/>
  <c r="J2168" i="3"/>
  <c r="M2168" i="3" s="1"/>
  <c r="J2160" i="3"/>
  <c r="M2160" i="3" s="1"/>
  <c r="J2159" i="3"/>
  <c r="M2159" i="3" s="1"/>
  <c r="J2148" i="3"/>
  <c r="M2148" i="3" s="1"/>
  <c r="J2147" i="3"/>
  <c r="M2147" i="3" s="1"/>
  <c r="K2198" i="3"/>
  <c r="N2198" i="3" s="1"/>
  <c r="J2119" i="3"/>
  <c r="M2119" i="3" s="1"/>
  <c r="L2281" i="3"/>
  <c r="O2281" i="3" s="1"/>
  <c r="J2062" i="3"/>
  <c r="M2062" i="3" s="1"/>
  <c r="K2070" i="3"/>
  <c r="N2070" i="3" s="1"/>
  <c r="L2150" i="3"/>
  <c r="O2150" i="3" s="1"/>
  <c r="J2659" i="3"/>
  <c r="M2659" i="3" s="1"/>
  <c r="K2439" i="3"/>
  <c r="N2439" i="3" s="1"/>
  <c r="L2222" i="3"/>
  <c r="O2222" i="3" s="1"/>
  <c r="K2332" i="3"/>
  <c r="N2332" i="3" s="1"/>
  <c r="J2230" i="3"/>
  <c r="M2230" i="3" s="1"/>
  <c r="J2092" i="3"/>
  <c r="M2092" i="3" s="1"/>
  <c r="L2258" i="3"/>
  <c r="O2258" i="3" s="1"/>
  <c r="K2106" i="3"/>
  <c r="N2106" i="3" s="1"/>
  <c r="L2193" i="3"/>
  <c r="O2193" i="3" s="1"/>
  <c r="L2177" i="3"/>
  <c r="O2177" i="3" s="1"/>
  <c r="J1951" i="3"/>
  <c r="M1951" i="3" s="1"/>
  <c r="L2109" i="3"/>
  <c r="O2109" i="3" s="1"/>
  <c r="J1786" i="3"/>
  <c r="M1786" i="3" s="1"/>
  <c r="J2723" i="3"/>
  <c r="M2723" i="3" s="1"/>
  <c r="L2761" i="3"/>
  <c r="O2761" i="3" s="1"/>
  <c r="L2698" i="3"/>
  <c r="O2698" i="3" s="1"/>
  <c r="J2466" i="3"/>
  <c r="M2466" i="3" s="1"/>
  <c r="J2345" i="3"/>
  <c r="M2345" i="3" s="1"/>
  <c r="K2249" i="3"/>
  <c r="N2249" i="3" s="1"/>
  <c r="J2301" i="3"/>
  <c r="M2301" i="3" s="1"/>
  <c r="K2315" i="3"/>
  <c r="N2315" i="3" s="1"/>
  <c r="K2283" i="3"/>
  <c r="N2283" i="3" s="1"/>
  <c r="K2267" i="3"/>
  <c r="N2267" i="3" s="1"/>
  <c r="L2361" i="3"/>
  <c r="O2361" i="3" s="1"/>
  <c r="K2227" i="3"/>
  <c r="N2227" i="3" s="1"/>
  <c r="K2203" i="3"/>
  <c r="N2203" i="3" s="1"/>
  <c r="K2187" i="3"/>
  <c r="N2187" i="3" s="1"/>
  <c r="J2077" i="3"/>
  <c r="M2077" i="3" s="1"/>
  <c r="J2073" i="3"/>
  <c r="M2073" i="3" s="1"/>
  <c r="K2095" i="3"/>
  <c r="N2095" i="3" s="1"/>
  <c r="J1990" i="3"/>
  <c r="M1990" i="3" s="1"/>
  <c r="L2149" i="3"/>
  <c r="O2149" i="3" s="1"/>
  <c r="J1865" i="3"/>
  <c r="M1865" i="3" s="1"/>
  <c r="L2081" i="3"/>
  <c r="O2081" i="3" s="1"/>
  <c r="L2053" i="3"/>
  <c r="O2053" i="3" s="1"/>
  <c r="L2017" i="3"/>
  <c r="O2017" i="3" s="1"/>
  <c r="L2576" i="3"/>
  <c r="O2576" i="3" s="1"/>
  <c r="J2323" i="3"/>
  <c r="M2323" i="3" s="1"/>
  <c r="L2114" i="3"/>
  <c r="O2114" i="3" s="1"/>
  <c r="J2107" i="3"/>
  <c r="M2107" i="3" s="1"/>
  <c r="K2151" i="3"/>
  <c r="N2151" i="3" s="1"/>
  <c r="L2201" i="3"/>
  <c r="O2201" i="3" s="1"/>
  <c r="J1970" i="3"/>
  <c r="M1970" i="3" s="1"/>
  <c r="J1936" i="3"/>
  <c r="M1936" i="3" s="1"/>
  <c r="J1907" i="3"/>
  <c r="M1907" i="3" s="1"/>
  <c r="J1813" i="3"/>
  <c r="M1813" i="3" s="1"/>
  <c r="K2539" i="3"/>
  <c r="N2539" i="3" s="1"/>
  <c r="J2395" i="3"/>
  <c r="M2395" i="3" s="1"/>
  <c r="J2199" i="3"/>
  <c r="M2199" i="3" s="1"/>
  <c r="L2400" i="3"/>
  <c r="O2400" i="3" s="1"/>
  <c r="J2093" i="3"/>
  <c r="M2093" i="3" s="1"/>
  <c r="J2054" i="3"/>
  <c r="M2054" i="3" s="1"/>
  <c r="L1926" i="3"/>
  <c r="O1926" i="3" s="1"/>
  <c r="K2027" i="3"/>
  <c r="N2027" i="3" s="1"/>
  <c r="J1945" i="3"/>
  <c r="M1945" i="3" s="1"/>
  <c r="J1916" i="3"/>
  <c r="M1916" i="3" s="1"/>
  <c r="J1894" i="3"/>
  <c r="M1894" i="3" s="1"/>
  <c r="J1866" i="3"/>
  <c r="M1866" i="3" s="1"/>
  <c r="L2030" i="3"/>
  <c r="O2030" i="3" s="1"/>
  <c r="L1986" i="3"/>
  <c r="O1986" i="3" s="1"/>
  <c r="L2331" i="3"/>
  <c r="O2331" i="3" s="1"/>
  <c r="L2317" i="3"/>
  <c r="O2317" i="3" s="1"/>
  <c r="L2239" i="3"/>
  <c r="O2239" i="3" s="1"/>
  <c r="L2175" i="3"/>
  <c r="O2175" i="3" s="1"/>
  <c r="L2159" i="3"/>
  <c r="O2159" i="3" s="1"/>
  <c r="L2148" i="3"/>
  <c r="O2148" i="3" s="1"/>
  <c r="J1959" i="3"/>
  <c r="M1959" i="3" s="1"/>
  <c r="J2084" i="3"/>
  <c r="M2084" i="3" s="1"/>
  <c r="J2045" i="3"/>
  <c r="M2045" i="3" s="1"/>
  <c r="L1920" i="3"/>
  <c r="O1920" i="3" s="1"/>
  <c r="J1900" i="3"/>
  <c r="M1900" i="3" s="1"/>
  <c r="J1852" i="3"/>
  <c r="M1852" i="3" s="1"/>
  <c r="L2013" i="3"/>
  <c r="O2013" i="3" s="1"/>
  <c r="J1794" i="3"/>
  <c r="M1794" i="3" s="1"/>
  <c r="L1959" i="3"/>
  <c r="O1959" i="3" s="1"/>
  <c r="L1933" i="3"/>
  <c r="O1933" i="3" s="1"/>
  <c r="K1793" i="3"/>
  <c r="N1793" i="3" s="1"/>
  <c r="L1895" i="3"/>
  <c r="O1895" i="3" s="1"/>
  <c r="L1849" i="3"/>
  <c r="O1849" i="3" s="1"/>
  <c r="J1634" i="3"/>
  <c r="M1634" i="3" s="1"/>
  <c r="J1573" i="3"/>
  <c r="M1573" i="3" s="1"/>
  <c r="J2671" i="3"/>
  <c r="M2671" i="3" s="1"/>
  <c r="J2281" i="3"/>
  <c r="M2281" i="3" s="1"/>
  <c r="K2036" i="3"/>
  <c r="N2036" i="3" s="1"/>
  <c r="L1716" i="3"/>
  <c r="O1716" i="3" s="1"/>
  <c r="J1696" i="3"/>
  <c r="M1696" i="3" s="1"/>
  <c r="L1910" i="3"/>
  <c r="O1910" i="3" s="1"/>
  <c r="L1905" i="3"/>
  <c r="O1905" i="3" s="1"/>
  <c r="K1757" i="3"/>
  <c r="N1757" i="3" s="1"/>
  <c r="K1599" i="3"/>
  <c r="N1599" i="3" s="1"/>
  <c r="L1837" i="3"/>
  <c r="O1837" i="3" s="1"/>
  <c r="L1520" i="3"/>
  <c r="O1520" i="3" s="1"/>
  <c r="L1519" i="3"/>
  <c r="O1519" i="3" s="1"/>
  <c r="L1750" i="3"/>
  <c r="O1750" i="3" s="1"/>
  <c r="L1624" i="3"/>
  <c r="O1624" i="3" s="1"/>
  <c r="L2392" i="3"/>
  <c r="O2392" i="3" s="1"/>
  <c r="L2247" i="3"/>
  <c r="O2247" i="3" s="1"/>
  <c r="L2207" i="3"/>
  <c r="O2207" i="3" s="1"/>
  <c r="K1812" i="3"/>
  <c r="N1812" i="3" s="1"/>
  <c r="J1832" i="3"/>
  <c r="M1832" i="3" s="1"/>
  <c r="K1863" i="3"/>
  <c r="N1863" i="3" s="1"/>
  <c r="L1947" i="3"/>
  <c r="O1947" i="3" s="1"/>
  <c r="K1762" i="3"/>
  <c r="N1762" i="3" s="1"/>
  <c r="L1846" i="3"/>
  <c r="O1846" i="3" s="1"/>
  <c r="J1621" i="3"/>
  <c r="M1621" i="3" s="1"/>
  <c r="L1779" i="3"/>
  <c r="O1779" i="3" s="1"/>
  <c r="J1585" i="3"/>
  <c r="M1585" i="3" s="1"/>
  <c r="J1528" i="3"/>
  <c r="M1528" i="3" s="1"/>
  <c r="K1524" i="3"/>
  <c r="N1524" i="3" s="1"/>
  <c r="L1581" i="3"/>
  <c r="O1581" i="3" s="1"/>
  <c r="J2247" i="3"/>
  <c r="M2247" i="3" s="1"/>
  <c r="K2361" i="3"/>
  <c r="N2361" i="3" s="1"/>
  <c r="K2056" i="3"/>
  <c r="N2056" i="3" s="1"/>
  <c r="K1795" i="3"/>
  <c r="N1795" i="3" s="1"/>
  <c r="K1727" i="3"/>
  <c r="N1727" i="3" s="1"/>
  <c r="L1804" i="3"/>
  <c r="O1804" i="3" s="1"/>
  <c r="K1663" i="3"/>
  <c r="N1663" i="3" s="1"/>
  <c r="L1769" i="3"/>
  <c r="O1769" i="3" s="1"/>
  <c r="K1646" i="3"/>
  <c r="N1646" i="3" s="1"/>
  <c r="K1619" i="3"/>
  <c r="N1619" i="3" s="1"/>
  <c r="J2741" i="3"/>
  <c r="M2741" i="3" s="1"/>
  <c r="J2701" i="3"/>
  <c r="M2701" i="3" s="1"/>
  <c r="J2670" i="3"/>
  <c r="M2670" i="3" s="1"/>
  <c r="J2641" i="3"/>
  <c r="M2641" i="3" s="1"/>
  <c r="J2647" i="3"/>
  <c r="M2647" i="3" s="1"/>
  <c r="K2739" i="3"/>
  <c r="N2739" i="3" s="1"/>
  <c r="J2732" i="3"/>
  <c r="M2732" i="3" s="1"/>
  <c r="J2708" i="3"/>
  <c r="M2708" i="3" s="1"/>
  <c r="J2657" i="3"/>
  <c r="M2657" i="3" s="1"/>
  <c r="L2762" i="3"/>
  <c r="O2762" i="3" s="1"/>
  <c r="K2620" i="3"/>
  <c r="N2620" i="3" s="1"/>
  <c r="K2604" i="3"/>
  <c r="N2604" i="3" s="1"/>
  <c r="K2588" i="3"/>
  <c r="N2588" i="3" s="1"/>
  <c r="J2716" i="3"/>
  <c r="M2716" i="3" s="1"/>
  <c r="J2686" i="3"/>
  <c r="M2686" i="3" s="1"/>
  <c r="K2704" i="3"/>
  <c r="N2704" i="3" s="1"/>
  <c r="K2709" i="3"/>
  <c r="N2709" i="3" s="1"/>
  <c r="J2745" i="3"/>
  <c r="M2745" i="3" s="1"/>
  <c r="K2629" i="3"/>
  <c r="N2629" i="3" s="1"/>
  <c r="J2568" i="3"/>
  <c r="M2568" i="3" s="1"/>
  <c r="L2765" i="3"/>
  <c r="O2765" i="3" s="1"/>
  <c r="J2665" i="3"/>
  <c r="M2665" i="3" s="1"/>
  <c r="K2669" i="3"/>
  <c r="N2669" i="3" s="1"/>
  <c r="K2637" i="3"/>
  <c r="N2637" i="3" s="1"/>
  <c r="K2516" i="3"/>
  <c r="N2516" i="3" s="1"/>
  <c r="K2448" i="3"/>
  <c r="N2448" i="3" s="1"/>
  <c r="J2495" i="3"/>
  <c r="M2495" i="3" s="1"/>
  <c r="K2541" i="3"/>
  <c r="N2541" i="3" s="1"/>
  <c r="L2631" i="3"/>
  <c r="O2631" i="3" s="1"/>
  <c r="L2603" i="3"/>
  <c r="O2603" i="3" s="1"/>
  <c r="L2551" i="3"/>
  <c r="O2551" i="3" s="1"/>
  <c r="J2754" i="3"/>
  <c r="M2754" i="3" s="1"/>
  <c r="K2759" i="3"/>
  <c r="N2759" i="3" s="1"/>
  <c r="K2695" i="3"/>
  <c r="N2695" i="3" s="1"/>
  <c r="J2533" i="3"/>
  <c r="M2533" i="3" s="1"/>
  <c r="J2674" i="3"/>
  <c r="M2674" i="3" s="1"/>
  <c r="K2741" i="3"/>
  <c r="N2741" i="3" s="1"/>
  <c r="K2670" i="3"/>
  <c r="N2670" i="3" s="1"/>
  <c r="L2764" i="3"/>
  <c r="O2764" i="3" s="1"/>
  <c r="J2548" i="3"/>
  <c r="M2548" i="3" s="1"/>
  <c r="J2530" i="3"/>
  <c r="M2530" i="3" s="1"/>
  <c r="L2704" i="3"/>
  <c r="O2704" i="3" s="1"/>
  <c r="L2687" i="3"/>
  <c r="O2687" i="3" s="1"/>
  <c r="L2670" i="3"/>
  <c r="O2670" i="3" s="1"/>
  <c r="L2650" i="3"/>
  <c r="O2650" i="3" s="1"/>
  <c r="L2598" i="3"/>
  <c r="O2598" i="3" s="1"/>
  <c r="L2554" i="3"/>
  <c r="O2554" i="3" s="1"/>
  <c r="L2514" i="3"/>
  <c r="O2514" i="3" s="1"/>
  <c r="L2482" i="3"/>
  <c r="O2482" i="3" s="1"/>
  <c r="L2691" i="3"/>
  <c r="O2691" i="3" s="1"/>
  <c r="K2607" i="3"/>
  <c r="N2607" i="3" s="1"/>
  <c r="J2617" i="3"/>
  <c r="M2617" i="3" s="1"/>
  <c r="K2590" i="3"/>
  <c r="N2590" i="3" s="1"/>
  <c r="J2504" i="3"/>
  <c r="M2504" i="3" s="1"/>
  <c r="J2481" i="3"/>
  <c r="M2481" i="3" s="1"/>
  <c r="J2433" i="3"/>
  <c r="M2433" i="3" s="1"/>
  <c r="J2597" i="3"/>
  <c r="M2597" i="3" s="1"/>
  <c r="J2596" i="3"/>
  <c r="M2596" i="3" s="1"/>
  <c r="J2567" i="3"/>
  <c r="M2567" i="3" s="1"/>
  <c r="J2537" i="3"/>
  <c r="M2537" i="3" s="1"/>
  <c r="J2507" i="3"/>
  <c r="M2507" i="3" s="1"/>
  <c r="L2653" i="3"/>
  <c r="O2653" i="3" s="1"/>
  <c r="L2573" i="3"/>
  <c r="O2573" i="3" s="1"/>
  <c r="J2750" i="3"/>
  <c r="M2750" i="3" s="1"/>
  <c r="K2757" i="3"/>
  <c r="N2757" i="3" s="1"/>
  <c r="J2521" i="3"/>
  <c r="M2521" i="3" s="1"/>
  <c r="K2733" i="3"/>
  <c r="N2733" i="3" s="1"/>
  <c r="J2606" i="3"/>
  <c r="M2606" i="3" s="1"/>
  <c r="K2640" i="3"/>
  <c r="N2640" i="3" s="1"/>
  <c r="K2597" i="3"/>
  <c r="N2597" i="3" s="1"/>
  <c r="K2560" i="3"/>
  <c r="N2560" i="3" s="1"/>
  <c r="L2645" i="3"/>
  <c r="O2645" i="3" s="1"/>
  <c r="K2495" i="3"/>
  <c r="N2495" i="3" s="1"/>
  <c r="K2399" i="3"/>
  <c r="N2399" i="3" s="1"/>
  <c r="L2469" i="3"/>
  <c r="O2469" i="3" s="1"/>
  <c r="L2597" i="3"/>
  <c r="O2597" i="3" s="1"/>
  <c r="K2593" i="3"/>
  <c r="N2593" i="3" s="1"/>
  <c r="J2400" i="3"/>
  <c r="M2400" i="3" s="1"/>
  <c r="L2616" i="3"/>
  <c r="O2616" i="3" s="1"/>
  <c r="L2555" i="3"/>
  <c r="O2555" i="3" s="1"/>
  <c r="J2510" i="3"/>
  <c r="M2510" i="3" s="1"/>
  <c r="K2412" i="3"/>
  <c r="N2412" i="3" s="1"/>
  <c r="J2354" i="3"/>
  <c r="M2354" i="3" s="1"/>
  <c r="J2352" i="3"/>
  <c r="M2352" i="3" s="1"/>
  <c r="K2446" i="3"/>
  <c r="N2446" i="3" s="1"/>
  <c r="K2422" i="3"/>
  <c r="N2422" i="3" s="1"/>
  <c r="K2359" i="3"/>
  <c r="N2359" i="3" s="1"/>
  <c r="J2760" i="3"/>
  <c r="M2760" i="3" s="1"/>
  <c r="K2659" i="3"/>
  <c r="N2659" i="3" s="1"/>
  <c r="L2735" i="3"/>
  <c r="O2735" i="3" s="1"/>
  <c r="L2481" i="3"/>
  <c r="O2481" i="3" s="1"/>
  <c r="L1653" i="3"/>
  <c r="O1653" i="3" s="1"/>
  <c r="L1553" i="3"/>
  <c r="O1553" i="3" s="1"/>
  <c r="K2161" i="3"/>
  <c r="N2161" i="3" s="1"/>
  <c r="K1975" i="3"/>
  <c r="N1975" i="3" s="1"/>
  <c r="J1873" i="3"/>
  <c r="M1873" i="3" s="1"/>
  <c r="K1747" i="3"/>
  <c r="N1747" i="3" s="1"/>
  <c r="K1816" i="3"/>
  <c r="N1816" i="3" s="1"/>
  <c r="K1733" i="3"/>
  <c r="N1733" i="3" s="1"/>
  <c r="L1819" i="3"/>
  <c r="O1819" i="3" s="1"/>
  <c r="K1689" i="3"/>
  <c r="N1689" i="3" s="1"/>
  <c r="K1525" i="3"/>
  <c r="N1525" i="3" s="1"/>
  <c r="J1555" i="3"/>
  <c r="M1555" i="3" s="1"/>
  <c r="K1609" i="3"/>
  <c r="N1609" i="3" s="1"/>
  <c r="L1669" i="3"/>
  <c r="O1669" i="3" s="1"/>
  <c r="L1605" i="3"/>
  <c r="O1605" i="3" s="1"/>
  <c r="L1576" i="3"/>
  <c r="O1576" i="3" s="1"/>
  <c r="L1565" i="3"/>
  <c r="O1565" i="3" s="1"/>
  <c r="J2684" i="3"/>
  <c r="M2684" i="3" s="1"/>
  <c r="K2703" i="3"/>
  <c r="N2703" i="3" s="1"/>
  <c r="K2707" i="3"/>
  <c r="N2707" i="3" s="1"/>
  <c r="L2758" i="3"/>
  <c r="O2758" i="3" s="1"/>
  <c r="L2738" i="3"/>
  <c r="O2738" i="3" s="1"/>
  <c r="L2722" i="3"/>
  <c r="O2722" i="3" s="1"/>
  <c r="L2706" i="3"/>
  <c r="O2706" i="3" s="1"/>
  <c r="J2748" i="3"/>
  <c r="M2748" i="3" s="1"/>
  <c r="K2753" i="3"/>
  <c r="N2753" i="3" s="1"/>
  <c r="J2639" i="3"/>
  <c r="M2639" i="3" s="1"/>
  <c r="K2743" i="3"/>
  <c r="N2743" i="3" s="1"/>
  <c r="J2563" i="3"/>
  <c r="M2563" i="3" s="1"/>
  <c r="J2573" i="3"/>
  <c r="M2573" i="3" s="1"/>
  <c r="J2753" i="3"/>
  <c r="M2753" i="3" s="1"/>
  <c r="J2704" i="3"/>
  <c r="M2704" i="3" s="1"/>
  <c r="J2655" i="3"/>
  <c r="M2655" i="3" s="1"/>
  <c r="J2595" i="3"/>
  <c r="M2595" i="3" s="1"/>
  <c r="L2752" i="3"/>
  <c r="O2752" i="3" s="1"/>
  <c r="K2500" i="3"/>
  <c r="N2500" i="3" s="1"/>
  <c r="K2445" i="3"/>
  <c r="N2445" i="3" s="1"/>
  <c r="L2679" i="3"/>
  <c r="O2679" i="3" s="1"/>
  <c r="L2659" i="3"/>
  <c r="O2659" i="3" s="1"/>
  <c r="K2509" i="3"/>
  <c r="N2509" i="3" s="1"/>
  <c r="L2599" i="3"/>
  <c r="O2599" i="3" s="1"/>
  <c r="J2693" i="3"/>
  <c r="M2693" i="3" s="1"/>
  <c r="J2629" i="3"/>
  <c r="M2629" i="3" s="1"/>
  <c r="J2763" i="3"/>
  <c r="M2763" i="3" s="1"/>
  <c r="J2728" i="3"/>
  <c r="M2728" i="3" s="1"/>
  <c r="K2735" i="3"/>
  <c r="N2735" i="3" s="1"/>
  <c r="J2602" i="3"/>
  <c r="M2602" i="3" s="1"/>
  <c r="K2638" i="3"/>
  <c r="N2638" i="3" s="1"/>
  <c r="K2614" i="3"/>
  <c r="N2614" i="3" s="1"/>
  <c r="K2613" i="3"/>
  <c r="N2613" i="3" s="1"/>
  <c r="J2528" i="3"/>
  <c r="M2528" i="3" s="1"/>
  <c r="K2586" i="3"/>
  <c r="N2586" i="3" s="1"/>
  <c r="L2684" i="3"/>
  <c r="O2684" i="3" s="1"/>
  <c r="J2482" i="3"/>
  <c r="M2482" i="3" s="1"/>
  <c r="L2646" i="3"/>
  <c r="O2646" i="3" s="1"/>
  <c r="L2594" i="3"/>
  <c r="O2594" i="3" s="1"/>
  <c r="L2546" i="3"/>
  <c r="O2546" i="3" s="1"/>
  <c r="L2510" i="3"/>
  <c r="O2510" i="3" s="1"/>
  <c r="L2478" i="3"/>
  <c r="O2478" i="3" s="1"/>
  <c r="L2689" i="3"/>
  <c r="O2689" i="3" s="1"/>
  <c r="J2660" i="3"/>
  <c r="M2660" i="3" s="1"/>
  <c r="J2532" i="3"/>
  <c r="M2532" i="3" s="1"/>
  <c r="L2708" i="3"/>
  <c r="O2708" i="3" s="1"/>
  <c r="L2688" i="3"/>
  <c r="O2688" i="3" s="1"/>
  <c r="L2649" i="3"/>
  <c r="O2649" i="3" s="1"/>
  <c r="L2601" i="3"/>
  <c r="O2601" i="3" s="1"/>
  <c r="J2711" i="3"/>
  <c r="M2711" i="3" s="1"/>
  <c r="J2642" i="3"/>
  <c r="M2642" i="3" s="1"/>
  <c r="J2599" i="3"/>
  <c r="M2599" i="3" s="1"/>
  <c r="K2633" i="3"/>
  <c r="N2633" i="3" s="1"/>
  <c r="J2535" i="3"/>
  <c r="M2535" i="3" s="1"/>
  <c r="K2573" i="3"/>
  <c r="N2573" i="3" s="1"/>
  <c r="K2519" i="3"/>
  <c r="N2519" i="3" s="1"/>
  <c r="K2754" i="3"/>
  <c r="N2754" i="3" s="1"/>
  <c r="J2682" i="3"/>
  <c r="M2682" i="3" s="1"/>
  <c r="J2630" i="3"/>
  <c r="M2630" i="3" s="1"/>
  <c r="L2705" i="3"/>
  <c r="O2705" i="3" s="1"/>
  <c r="J2757" i="3"/>
  <c r="M2757" i="3" s="1"/>
  <c r="K2668" i="3"/>
  <c r="N2668" i="3" s="1"/>
  <c r="J2667" i="3"/>
  <c r="M2667" i="3" s="1"/>
  <c r="K2672" i="3"/>
  <c r="N2672" i="3" s="1"/>
  <c r="L2759" i="3"/>
  <c r="O2759" i="3" s="1"/>
  <c r="K2598" i="3"/>
  <c r="N2598" i="3" s="1"/>
  <c r="L2680" i="3"/>
  <c r="O2680" i="3" s="1"/>
  <c r="K2527" i="3"/>
  <c r="N2527" i="3" s="1"/>
  <c r="L2613" i="3"/>
  <c r="O2613" i="3" s="1"/>
  <c r="L2517" i="3"/>
  <c r="O2517" i="3" s="1"/>
  <c r="K2351" i="3"/>
  <c r="N2351" i="3" s="1"/>
  <c r="L2572" i="3"/>
  <c r="O2572" i="3" s="1"/>
  <c r="L2711" i="3"/>
  <c r="O2711" i="3" s="1"/>
  <c r="J2398" i="3"/>
  <c r="M2398" i="3" s="1"/>
  <c r="K2507" i="3"/>
  <c r="N2507" i="3" s="1"/>
  <c r="K2498" i="3"/>
  <c r="N2498" i="3" s="1"/>
  <c r="K2436" i="3"/>
  <c r="N2436" i="3" s="1"/>
  <c r="K2152" i="3"/>
  <c r="N2152" i="3" s="1"/>
  <c r="L1809" i="3"/>
  <c r="O1809" i="3" s="1"/>
  <c r="J1733" i="3"/>
  <c r="M1733" i="3" s="1"/>
  <c r="L1901" i="3"/>
  <c r="O1901" i="3" s="1"/>
  <c r="L1883" i="3"/>
  <c r="O1883" i="3" s="1"/>
  <c r="K2714" i="3"/>
  <c r="N2714" i="3" s="1"/>
  <c r="J2649" i="3"/>
  <c r="M2649" i="3" s="1"/>
  <c r="J2260" i="3"/>
  <c r="M2260" i="3" s="1"/>
  <c r="J2175" i="3"/>
  <c r="M2175" i="3" s="1"/>
  <c r="K1918" i="3"/>
  <c r="N1918" i="3" s="1"/>
  <c r="J1929" i="3"/>
  <c r="M1929" i="3" s="1"/>
  <c r="K1969" i="3"/>
  <c r="N1969" i="3" s="1"/>
  <c r="J1872" i="3"/>
  <c r="M1872" i="3" s="1"/>
  <c r="K1913" i="3"/>
  <c r="N1913" i="3" s="1"/>
  <c r="L2011" i="3"/>
  <c r="O2011" i="3" s="1"/>
  <c r="K1877" i="3"/>
  <c r="N1877" i="3" s="1"/>
  <c r="J1785" i="3"/>
  <c r="M1785" i="3" s="1"/>
  <c r="J1766" i="3"/>
  <c r="M1766" i="3" s="1"/>
  <c r="L1922" i="3"/>
  <c r="O1922" i="3" s="1"/>
  <c r="L1890" i="3"/>
  <c r="O1890" i="3" s="1"/>
  <c r="L1788" i="3"/>
  <c r="O1788" i="3" s="1"/>
  <c r="K2591" i="3"/>
  <c r="N2591" i="3" s="1"/>
  <c r="K2100" i="3"/>
  <c r="N2100" i="3" s="1"/>
  <c r="J1992" i="3"/>
  <c r="M1992" i="3" s="1"/>
  <c r="L2167" i="3"/>
  <c r="O2167" i="3" s="1"/>
  <c r="L1870" i="3"/>
  <c r="O1870" i="3" s="1"/>
  <c r="J1817" i="3"/>
  <c r="M1817" i="3" s="1"/>
  <c r="K1847" i="3"/>
  <c r="N1847" i="3" s="1"/>
  <c r="J1762" i="3"/>
  <c r="M1762" i="3" s="1"/>
  <c r="K1786" i="3"/>
  <c r="N1786" i="3" s="1"/>
  <c r="K1770" i="3"/>
  <c r="N1770" i="3" s="1"/>
  <c r="J1681" i="3"/>
  <c r="M1681" i="3" s="1"/>
  <c r="K1694" i="3"/>
  <c r="N1694" i="3" s="1"/>
  <c r="J1549" i="3"/>
  <c r="M1549" i="3" s="1"/>
  <c r="L2413" i="3"/>
  <c r="O2413" i="3" s="1"/>
  <c r="J2104" i="3"/>
  <c r="M2104" i="3" s="1"/>
  <c r="K2123" i="3"/>
  <c r="N2123" i="3" s="1"/>
  <c r="K1956" i="3"/>
  <c r="N1956" i="3" s="1"/>
  <c r="K1792" i="3"/>
  <c r="N1792" i="3" s="1"/>
  <c r="L1992" i="3"/>
  <c r="O1992" i="3" s="1"/>
  <c r="L1943" i="3"/>
  <c r="O1943" i="3" s="1"/>
  <c r="J1741" i="3"/>
  <c r="M1741" i="3" s="1"/>
  <c r="L1866" i="3"/>
  <c r="O1866" i="3" s="1"/>
  <c r="K1560" i="3"/>
  <c r="N1560" i="3" s="1"/>
  <c r="J1532" i="3"/>
  <c r="M1532" i="3" s="1"/>
  <c r="K1528" i="3"/>
  <c r="N1528" i="3" s="1"/>
  <c r="K1741" i="3"/>
  <c r="N1741" i="3" s="1"/>
  <c r="K2576" i="3"/>
  <c r="N2576" i="3" s="1"/>
  <c r="J2443" i="3"/>
  <c r="M2443" i="3" s="1"/>
  <c r="K2479" i="3"/>
  <c r="N2479" i="3" s="1"/>
  <c r="L2562" i="3"/>
  <c r="O2562" i="3" s="1"/>
  <c r="L2537" i="3"/>
  <c r="O2537" i="3" s="1"/>
  <c r="L2477" i="3"/>
  <c r="O2477" i="3" s="1"/>
  <c r="J2556" i="3"/>
  <c r="M2556" i="3" s="1"/>
  <c r="K2464" i="3"/>
  <c r="N2464" i="3" s="1"/>
  <c r="L2696" i="3"/>
  <c r="O2696" i="3" s="1"/>
  <c r="J2428" i="3"/>
  <c r="M2428" i="3" s="1"/>
  <c r="L2584" i="3"/>
  <c r="O2584" i="3" s="1"/>
  <c r="K2413" i="3"/>
  <c r="N2413" i="3" s="1"/>
  <c r="K2394" i="3"/>
  <c r="N2394" i="3" s="1"/>
  <c r="K2746" i="3"/>
  <c r="N2746" i="3" s="1"/>
  <c r="K2487" i="3"/>
  <c r="N2487" i="3" s="1"/>
  <c r="J2423" i="3"/>
  <c r="M2423" i="3" s="1"/>
  <c r="L2503" i="3"/>
  <c r="O2503" i="3" s="1"/>
  <c r="K2347" i="3"/>
  <c r="N2347" i="3" s="1"/>
  <c r="L2429" i="3"/>
  <c r="O2429" i="3" s="1"/>
  <c r="J2083" i="3"/>
  <c r="M2083" i="3" s="1"/>
  <c r="J2402" i="3"/>
  <c r="M2402" i="3" s="1"/>
  <c r="L2632" i="3"/>
  <c r="O2632" i="3" s="1"/>
  <c r="K2473" i="3"/>
  <c r="N2473" i="3" s="1"/>
  <c r="L2483" i="3"/>
  <c r="O2483" i="3" s="1"/>
  <c r="L2462" i="3"/>
  <c r="O2462" i="3" s="1"/>
  <c r="L2434" i="3"/>
  <c r="O2434" i="3" s="1"/>
  <c r="K2272" i="3"/>
  <c r="N2272" i="3" s="1"/>
  <c r="L2366" i="3"/>
  <c r="O2366" i="3" s="1"/>
  <c r="K2224" i="3"/>
  <c r="N2224" i="3" s="1"/>
  <c r="L2314" i="3"/>
  <c r="O2314" i="3" s="1"/>
  <c r="K2619" i="3"/>
  <c r="N2619" i="3" s="1"/>
  <c r="L2673" i="3"/>
  <c r="O2673" i="3" s="1"/>
  <c r="L2638" i="3"/>
  <c r="O2638" i="3" s="1"/>
  <c r="K2469" i="3"/>
  <c r="N2469" i="3" s="1"/>
  <c r="J2358" i="3"/>
  <c r="M2358" i="3" s="1"/>
  <c r="L2255" i="3"/>
  <c r="O2255" i="3" s="1"/>
  <c r="J2203" i="3"/>
  <c r="M2203" i="3" s="1"/>
  <c r="K2319" i="3"/>
  <c r="N2319" i="3" s="1"/>
  <c r="K2287" i="3"/>
  <c r="N2287" i="3" s="1"/>
  <c r="J2709" i="3"/>
  <c r="M2709" i="3" s="1"/>
  <c r="J2483" i="3"/>
  <c r="M2483" i="3" s="1"/>
  <c r="K2486" i="3"/>
  <c r="N2486" i="3" s="1"/>
  <c r="K2434" i="3"/>
  <c r="N2434" i="3" s="1"/>
  <c r="J2351" i="3"/>
  <c r="M2351" i="3" s="1"/>
  <c r="K2408" i="3"/>
  <c r="N2408" i="3" s="1"/>
  <c r="K2404" i="3"/>
  <c r="N2404" i="3" s="1"/>
  <c r="K2374" i="3"/>
  <c r="N2374" i="3" s="1"/>
  <c r="L2470" i="3"/>
  <c r="O2470" i="3" s="1"/>
  <c r="L2452" i="3"/>
  <c r="O2452" i="3" s="1"/>
  <c r="K2308" i="3"/>
  <c r="N2308" i="3" s="1"/>
  <c r="K2237" i="3"/>
  <c r="N2237" i="3" s="1"/>
  <c r="L2303" i="3"/>
  <c r="O2303" i="3" s="1"/>
  <c r="K2480" i="3"/>
  <c r="N2480" i="3" s="1"/>
  <c r="L2590" i="3"/>
  <c r="O2590" i="3" s="1"/>
  <c r="K2441" i="3"/>
  <c r="N2441" i="3" s="1"/>
  <c r="L2499" i="3"/>
  <c r="O2499" i="3" s="1"/>
  <c r="J2289" i="3"/>
  <c r="M2289" i="3" s="1"/>
  <c r="J2273" i="3"/>
  <c r="M2273" i="3" s="1"/>
  <c r="J2179" i="3"/>
  <c r="M2179" i="3" s="1"/>
  <c r="L2410" i="3"/>
  <c r="O2410" i="3" s="1"/>
  <c r="J2044" i="3"/>
  <c r="M2044" i="3" s="1"/>
  <c r="J2078" i="3"/>
  <c r="M2078" i="3" s="1"/>
  <c r="K2107" i="3"/>
  <c r="N2107" i="3" s="1"/>
  <c r="J2580" i="3"/>
  <c r="M2580" i="3" s="1"/>
  <c r="K2595" i="3"/>
  <c r="N2595" i="3" s="1"/>
  <c r="K2528" i="3"/>
  <c r="N2528" i="3" s="1"/>
  <c r="K2345" i="3"/>
  <c r="N2345" i="3" s="1"/>
  <c r="K2450" i="3"/>
  <c r="N2450" i="3" s="1"/>
  <c r="L2545" i="3"/>
  <c r="O2545" i="3" s="1"/>
  <c r="K2398" i="3"/>
  <c r="N2398" i="3" s="1"/>
  <c r="L2461" i="3"/>
  <c r="O2461" i="3" s="1"/>
  <c r="J2246" i="3"/>
  <c r="M2246" i="3" s="1"/>
  <c r="L2156" i="3"/>
  <c r="O2156" i="3" s="1"/>
  <c r="J1986" i="3"/>
  <c r="M1986" i="3" s="1"/>
  <c r="K2567" i="3"/>
  <c r="N2567" i="3" s="1"/>
  <c r="K2575" i="3"/>
  <c r="N2575" i="3" s="1"/>
  <c r="J2425" i="3"/>
  <c r="M2425" i="3" s="1"/>
  <c r="L2493" i="3"/>
  <c r="O2493" i="3" s="1"/>
  <c r="L2445" i="3"/>
  <c r="O2445" i="3" s="1"/>
  <c r="J2234" i="3"/>
  <c r="M2234" i="3" s="1"/>
  <c r="J2200" i="3"/>
  <c r="M2200" i="3" s="1"/>
  <c r="L2376" i="3"/>
  <c r="O2376" i="3" s="1"/>
  <c r="J2180" i="3"/>
  <c r="M2180" i="3" s="1"/>
  <c r="K2234" i="3"/>
  <c r="N2234" i="3" s="1"/>
  <c r="J2156" i="3"/>
  <c r="M2156" i="3" s="1"/>
  <c r="J2154" i="3"/>
  <c r="M2154" i="3" s="1"/>
  <c r="K2206" i="3"/>
  <c r="N2206" i="3" s="1"/>
  <c r="J2065" i="3"/>
  <c r="M2065" i="3" s="1"/>
  <c r="J2111" i="3"/>
  <c r="M2111" i="3" s="1"/>
  <c r="J2071" i="3"/>
  <c r="M2071" i="3" s="1"/>
  <c r="K2102" i="3"/>
  <c r="N2102" i="3" s="1"/>
  <c r="L2182" i="3"/>
  <c r="O2182" i="3" s="1"/>
  <c r="K2719" i="3"/>
  <c r="N2719" i="3" s="1"/>
  <c r="L2508" i="3"/>
  <c r="O2508" i="3" s="1"/>
  <c r="J2383" i="3"/>
  <c r="M2383" i="3" s="1"/>
  <c r="J2291" i="3"/>
  <c r="M2291" i="3" s="1"/>
  <c r="L2456" i="3"/>
  <c r="O2456" i="3" s="1"/>
  <c r="J2264" i="3"/>
  <c r="M2264" i="3" s="1"/>
  <c r="L2161" i="3"/>
  <c r="O2161" i="3" s="1"/>
  <c r="K2169" i="3"/>
  <c r="N2169" i="3" s="1"/>
  <c r="L2250" i="3"/>
  <c r="O2250" i="3" s="1"/>
  <c r="L2212" i="3"/>
  <c r="O2212" i="3" s="1"/>
  <c r="K1940" i="3"/>
  <c r="N1940" i="3" s="1"/>
  <c r="K2039" i="3"/>
  <c r="N2039" i="3" s="1"/>
  <c r="J1869" i="3"/>
  <c r="M1869" i="3" s="1"/>
  <c r="J1822" i="3"/>
  <c r="M1822" i="3" s="1"/>
  <c r="J1750" i="3"/>
  <c r="M1750" i="3" s="1"/>
  <c r="J2733" i="3"/>
  <c r="M2733" i="3" s="1"/>
  <c r="J2577" i="3"/>
  <c r="M2577" i="3" s="1"/>
  <c r="J2476" i="3"/>
  <c r="M2476" i="3" s="1"/>
  <c r="L2375" i="3"/>
  <c r="O2375" i="3" s="1"/>
  <c r="L2319" i="3"/>
  <c r="O2319" i="3" s="1"/>
  <c r="J2350" i="3"/>
  <c r="M2350" i="3" s="1"/>
  <c r="J2310" i="3"/>
  <c r="M2310" i="3" s="1"/>
  <c r="K2368" i="3"/>
  <c r="N2368" i="3" s="1"/>
  <c r="K2210" i="3"/>
  <c r="N2210" i="3" s="1"/>
  <c r="K2280" i="3"/>
  <c r="N2280" i="3" s="1"/>
  <c r="K2259" i="3"/>
  <c r="N2259" i="3" s="1"/>
  <c r="J2174" i="3"/>
  <c r="M2174" i="3" s="1"/>
  <c r="K2216" i="3"/>
  <c r="N2216" i="3" s="1"/>
  <c r="J2129" i="3"/>
  <c r="M2129" i="3" s="1"/>
  <c r="J2113" i="3"/>
  <c r="M2113" i="3" s="1"/>
  <c r="K2103" i="3"/>
  <c r="N2103" i="3" s="1"/>
  <c r="K2065" i="3"/>
  <c r="N2065" i="3" s="1"/>
  <c r="K2045" i="3"/>
  <c r="N2045" i="3" s="1"/>
  <c r="K1888" i="3"/>
  <c r="N1888" i="3" s="1"/>
  <c r="L2105" i="3"/>
  <c r="O2105" i="3" s="1"/>
  <c r="K1951" i="3"/>
  <c r="N1951" i="3" s="1"/>
  <c r="L2045" i="3"/>
  <c r="O2045" i="3" s="1"/>
  <c r="L2001" i="3"/>
  <c r="O2001" i="3" s="1"/>
  <c r="L2624" i="3"/>
  <c r="O2624" i="3" s="1"/>
  <c r="J2386" i="3"/>
  <c r="M2386" i="3" s="1"/>
  <c r="K2390" i="3"/>
  <c r="N2390" i="3" s="1"/>
  <c r="K2309" i="3"/>
  <c r="N2309" i="3" s="1"/>
  <c r="L2066" i="3"/>
  <c r="O2066" i="3" s="1"/>
  <c r="K2005" i="3"/>
  <c r="N2005" i="3" s="1"/>
  <c r="K1944" i="3"/>
  <c r="N1944" i="3" s="1"/>
  <c r="L2172" i="3"/>
  <c r="O2172" i="3" s="1"/>
  <c r="J1958" i="3"/>
  <c r="M1958" i="3" s="1"/>
  <c r="L2117" i="3"/>
  <c r="O2117" i="3" s="1"/>
  <c r="L2088" i="3"/>
  <c r="O2088" i="3" s="1"/>
  <c r="L2654" i="3"/>
  <c r="O2654" i="3" s="1"/>
  <c r="L2580" i="3"/>
  <c r="O2580" i="3" s="1"/>
  <c r="L2424" i="3"/>
  <c r="O2424" i="3" s="1"/>
  <c r="L2307" i="3"/>
  <c r="O2307" i="3" s="1"/>
  <c r="L2021" i="3"/>
  <c r="O2021" i="3" s="1"/>
  <c r="K2118" i="3"/>
  <c r="N2118" i="3" s="1"/>
  <c r="L2195" i="3"/>
  <c r="O2195" i="3" s="1"/>
  <c r="L2137" i="3"/>
  <c r="O2137" i="3" s="1"/>
  <c r="J1942" i="3"/>
  <c r="M1942" i="3" s="1"/>
  <c r="L2097" i="3"/>
  <c r="O2097" i="3" s="1"/>
  <c r="K1948" i="3"/>
  <c r="N1948" i="3" s="1"/>
  <c r="L2042" i="3"/>
  <c r="O2042" i="3" s="1"/>
  <c r="L2022" i="3"/>
  <c r="O2022" i="3" s="1"/>
  <c r="L1954" i="3"/>
  <c r="O1954" i="3" s="1"/>
  <c r="K2208" i="3"/>
  <c r="N2208" i="3" s="1"/>
  <c r="J2205" i="3"/>
  <c r="M2205" i="3" s="1"/>
  <c r="J2173" i="3"/>
  <c r="M2173" i="3" s="1"/>
  <c r="J2141" i="3"/>
  <c r="M2141" i="3" s="1"/>
  <c r="K2191" i="3"/>
  <c r="N2191" i="3" s="1"/>
  <c r="K2133" i="3"/>
  <c r="N2133" i="3" s="1"/>
  <c r="K2091" i="3"/>
  <c r="N2091" i="3" s="1"/>
  <c r="K2053" i="3"/>
  <c r="N2053" i="3" s="1"/>
  <c r="L2121" i="3"/>
  <c r="O2121" i="3" s="1"/>
  <c r="K2409" i="3"/>
  <c r="N2409" i="3" s="1"/>
  <c r="L2404" i="3"/>
  <c r="O2404" i="3" s="1"/>
  <c r="K2041" i="3"/>
  <c r="N2041" i="3" s="1"/>
  <c r="K2148" i="3"/>
  <c r="N2148" i="3" s="1"/>
  <c r="K1998" i="3"/>
  <c r="N1998" i="3" s="1"/>
  <c r="K2082" i="3"/>
  <c r="N2082" i="3" s="1"/>
  <c r="J1967" i="3"/>
  <c r="M1967" i="3" s="1"/>
  <c r="J1915" i="3"/>
  <c r="M1915" i="3" s="1"/>
  <c r="L2079" i="3"/>
  <c r="O2079" i="3" s="1"/>
  <c r="K1945" i="3"/>
  <c r="N1945" i="3" s="1"/>
  <c r="J2569" i="3"/>
  <c r="M2569" i="3" s="1"/>
  <c r="J2422" i="3"/>
  <c r="M2422" i="3" s="1"/>
  <c r="K2184" i="3"/>
  <c r="N2184" i="3" s="1"/>
  <c r="K2180" i="3"/>
  <c r="N2180" i="3" s="1"/>
  <c r="K2150" i="3"/>
  <c r="N2150" i="3" s="1"/>
  <c r="K2127" i="3"/>
  <c r="N2127" i="3" s="1"/>
  <c r="J1995" i="3"/>
  <c r="M1995" i="3" s="1"/>
  <c r="J1953" i="3"/>
  <c r="M1953" i="3" s="1"/>
  <c r="J1934" i="3"/>
  <c r="M1934" i="3" s="1"/>
  <c r="L2101" i="3"/>
  <c r="O2101" i="3" s="1"/>
  <c r="L2029" i="3"/>
  <c r="O2029" i="3" s="1"/>
  <c r="K2431" i="3"/>
  <c r="N2431" i="3" s="1"/>
  <c r="K2297" i="3"/>
  <c r="N2297" i="3" s="1"/>
  <c r="J2255" i="3"/>
  <c r="M2255" i="3" s="1"/>
  <c r="J2181" i="3"/>
  <c r="M2181" i="3" s="1"/>
  <c r="L2215" i="3"/>
  <c r="O2215" i="3" s="1"/>
  <c r="J1923" i="3"/>
  <c r="M1923" i="3" s="1"/>
  <c r="L1829" i="3"/>
  <c r="O1829" i="3" s="1"/>
  <c r="J1871" i="3"/>
  <c r="M1871" i="3" s="1"/>
  <c r="K1901" i="3"/>
  <c r="N1901" i="3" s="1"/>
  <c r="K1736" i="3"/>
  <c r="N1736" i="3" s="1"/>
  <c r="K1826" i="3"/>
  <c r="N1826" i="3" s="1"/>
  <c r="J1646" i="3"/>
  <c r="M1646" i="3" s="1"/>
  <c r="L1792" i="3"/>
  <c r="O1792" i="3" s="1"/>
  <c r="K2012" i="3"/>
  <c r="N2012" i="3" s="1"/>
  <c r="J1747" i="3"/>
  <c r="M1747" i="3" s="1"/>
  <c r="K1711" i="3"/>
  <c r="N1711" i="3" s="1"/>
  <c r="J1756" i="3"/>
  <c r="M1756" i="3" s="1"/>
  <c r="J1726" i="3"/>
  <c r="M1726" i="3" s="1"/>
  <c r="L1648" i="3"/>
  <c r="O1648" i="3" s="1"/>
  <c r="L1875" i="3"/>
  <c r="O1875" i="3" s="1"/>
  <c r="K1597" i="3"/>
  <c r="N1597" i="3" s="1"/>
  <c r="L1799" i="3"/>
  <c r="O1799" i="3" s="1"/>
  <c r="L1660" i="3"/>
  <c r="O1660" i="3" s="1"/>
  <c r="L1622" i="3"/>
  <c r="O1622" i="3" s="1"/>
  <c r="L1564" i="3"/>
  <c r="O1564" i="3" s="1"/>
  <c r="L2179" i="3"/>
  <c r="O2179" i="3" s="1"/>
  <c r="K2092" i="3"/>
  <c r="N2092" i="3" s="1"/>
  <c r="K1993" i="3"/>
  <c r="N1993" i="3" s="1"/>
  <c r="J1803" i="3"/>
  <c r="M1803" i="3" s="1"/>
  <c r="K1898" i="3"/>
  <c r="N1898" i="3" s="1"/>
  <c r="L1981" i="3"/>
  <c r="O1981" i="3" s="1"/>
  <c r="K1827" i="3"/>
  <c r="N1827" i="3" s="1"/>
  <c r="J1735" i="3"/>
  <c r="M1735" i="3" s="1"/>
  <c r="J1662" i="3"/>
  <c r="M1662" i="3" s="1"/>
  <c r="K1658" i="3"/>
  <c r="N1658" i="3" s="1"/>
  <c r="L1767" i="3"/>
  <c r="O1767" i="3" s="1"/>
  <c r="L1706" i="3"/>
  <c r="O1706" i="3" s="1"/>
  <c r="L1642" i="3"/>
  <c r="O1642" i="3" s="1"/>
  <c r="L1578" i="3"/>
  <c r="O1578" i="3" s="1"/>
  <c r="J2276" i="3"/>
  <c r="M2276" i="3" s="1"/>
  <c r="J2294" i="3"/>
  <c r="M2294" i="3" s="1"/>
  <c r="K2116" i="3"/>
  <c r="N2116" i="3" s="1"/>
  <c r="L2124" i="3"/>
  <c r="O2124" i="3" s="1"/>
  <c r="J1876" i="3"/>
  <c r="M1876" i="3" s="1"/>
  <c r="L2023" i="3"/>
  <c r="O2023" i="3" s="1"/>
  <c r="L1979" i="3"/>
  <c r="O1979" i="3" s="1"/>
  <c r="J1679" i="3"/>
  <c r="M1679" i="3" s="1"/>
  <c r="K1753" i="3"/>
  <c r="N1753" i="3" s="1"/>
  <c r="K1562" i="3"/>
  <c r="N1562" i="3" s="1"/>
  <c r="L1794" i="3"/>
  <c r="O1794" i="3" s="1"/>
  <c r="K1655" i="3"/>
  <c r="N1655" i="3" s="1"/>
  <c r="K1654" i="3"/>
  <c r="N1654" i="3" s="1"/>
  <c r="L1719" i="3"/>
  <c r="O1719" i="3" s="1"/>
  <c r="L1687" i="3"/>
  <c r="O1687" i="3" s="1"/>
  <c r="L1635" i="3"/>
  <c r="O1635" i="3" s="1"/>
  <c r="L2387" i="3"/>
  <c r="O2387" i="3" s="1"/>
  <c r="J1880" i="3"/>
  <c r="M1880" i="3" s="1"/>
  <c r="K1640" i="3"/>
  <c r="N1640" i="3" s="1"/>
  <c r="K1684" i="3"/>
  <c r="N1684" i="3" s="1"/>
  <c r="J1521" i="3"/>
  <c r="M1521" i="3" s="1"/>
  <c r="K1636" i="3"/>
  <c r="N1636" i="3" s="1"/>
  <c r="L1696" i="3"/>
  <c r="O1696" i="3" s="1"/>
  <c r="J1715" i="3"/>
  <c r="M1715" i="3" s="1"/>
  <c r="J1640" i="3"/>
  <c r="M1640" i="3" s="1"/>
  <c r="J1661" i="3"/>
  <c r="M1661" i="3" s="1"/>
  <c r="K1672" i="3"/>
  <c r="N1672" i="3" s="1"/>
  <c r="K1664" i="3"/>
  <c r="N1664" i="3" s="1"/>
  <c r="K1657" i="3"/>
  <c r="N1657" i="3" s="1"/>
  <c r="K1629" i="3"/>
  <c r="N1629" i="3" s="1"/>
  <c r="K1554" i="3"/>
  <c r="N1554" i="3" s="1"/>
  <c r="L1609" i="3"/>
  <c r="O1609" i="3" s="1"/>
  <c r="J2290" i="3"/>
  <c r="M2290" i="3" s="1"/>
  <c r="K1559" i="3"/>
  <c r="N1559" i="3" s="1"/>
  <c r="K1604" i="3"/>
  <c r="N1604" i="3" s="1"/>
  <c r="L2153" i="3"/>
  <c r="O2153" i="3" s="1"/>
  <c r="L2027" i="3"/>
  <c r="O2027" i="3" s="1"/>
  <c r="L1857" i="3"/>
  <c r="O1857" i="3" s="1"/>
  <c r="K1702" i="3"/>
  <c r="N1702" i="3" s="1"/>
  <c r="K1550" i="3"/>
  <c r="N1550" i="3" s="1"/>
  <c r="J1801" i="3"/>
  <c r="M1801" i="3" s="1"/>
  <c r="K1521" i="3"/>
  <c r="N1521" i="3" s="1"/>
  <c r="J1751" i="3"/>
  <c r="M1751" i="3" s="1"/>
  <c r="J1652" i="3"/>
  <c r="M1652" i="3" s="1"/>
  <c r="L1620" i="3"/>
  <c r="O1620" i="3" s="1"/>
  <c r="L1752" i="3"/>
  <c r="O1752" i="3" s="1"/>
  <c r="J1539" i="3"/>
  <c r="M1539" i="3" s="1"/>
  <c r="K1558" i="3"/>
  <c r="N1558" i="3" s="1"/>
  <c r="L1588" i="3"/>
  <c r="O1588" i="3" s="1"/>
  <c r="J1739" i="3"/>
  <c r="M1739" i="3" s="1"/>
  <c r="K1557" i="3"/>
  <c r="N1557" i="3" s="1"/>
  <c r="K1584" i="3"/>
  <c r="N1584" i="3" s="1"/>
  <c r="K1659" i="3"/>
  <c r="N1659" i="3" s="1"/>
  <c r="L1816" i="3"/>
  <c r="O1816" i="3" s="1"/>
  <c r="K1596" i="3"/>
  <c r="N1596" i="3" s="1"/>
  <c r="K1532" i="3"/>
  <c r="N1532" i="3" s="1"/>
  <c r="P4326" i="3"/>
  <c r="P4314" i="3"/>
  <c r="K2734" i="3"/>
  <c r="N2734" i="3" s="1"/>
  <c r="K2724" i="3"/>
  <c r="N2724" i="3" s="1"/>
  <c r="J2725" i="3"/>
  <c r="M2725" i="3" s="1"/>
  <c r="J2690" i="3"/>
  <c r="M2690" i="3" s="1"/>
  <c r="J2663" i="3"/>
  <c r="M2663" i="3" s="1"/>
  <c r="K2765" i="3"/>
  <c r="N2765" i="3" s="1"/>
  <c r="J2562" i="3"/>
  <c r="M2562" i="3" s="1"/>
  <c r="K2763" i="3"/>
  <c r="N2763" i="3" s="1"/>
  <c r="J2566" i="3"/>
  <c r="M2566" i="3" s="1"/>
  <c r="L2754" i="3"/>
  <c r="O2754" i="3" s="1"/>
  <c r="K2616" i="3"/>
  <c r="N2616" i="3" s="1"/>
  <c r="K2600" i="3"/>
  <c r="N2600" i="3" s="1"/>
  <c r="J2712" i="3"/>
  <c r="M2712" i="3" s="1"/>
  <c r="J2687" i="3"/>
  <c r="M2687" i="3" s="1"/>
  <c r="J2611" i="3"/>
  <c r="M2611" i="3" s="1"/>
  <c r="P2767" i="3"/>
  <c r="J2677" i="3"/>
  <c r="M2677" i="3" s="1"/>
  <c r="J2560" i="3"/>
  <c r="M2560" i="3" s="1"/>
  <c r="K2639" i="3"/>
  <c r="N2639" i="3" s="1"/>
  <c r="L2755" i="3"/>
  <c r="O2755" i="3" s="1"/>
  <c r="J2702" i="3"/>
  <c r="M2702" i="3" s="1"/>
  <c r="J2571" i="3"/>
  <c r="M2571" i="3" s="1"/>
  <c r="K2661" i="3"/>
  <c r="N2661" i="3" s="1"/>
  <c r="L2747" i="3"/>
  <c r="O2747" i="3" s="1"/>
  <c r="J2688" i="3"/>
  <c r="M2688" i="3" s="1"/>
  <c r="J2491" i="3"/>
  <c r="M2491" i="3" s="1"/>
  <c r="J2487" i="3"/>
  <c r="M2487" i="3" s="1"/>
  <c r="L2655" i="3"/>
  <c r="O2655" i="3" s="1"/>
  <c r="L2627" i="3"/>
  <c r="O2627" i="3" s="1"/>
  <c r="L2591" i="3"/>
  <c r="O2591" i="3" s="1"/>
  <c r="L2681" i="3"/>
  <c r="O2681" i="3" s="1"/>
  <c r="J2680" i="3"/>
  <c r="M2680" i="3" s="1"/>
  <c r="J2619" i="3"/>
  <c r="M2619" i="3" s="1"/>
  <c r="J2729" i="3"/>
  <c r="M2729" i="3" s="1"/>
  <c r="J2668" i="3"/>
  <c r="M2668" i="3" s="1"/>
  <c r="J2600" i="3"/>
  <c r="M2600" i="3" s="1"/>
  <c r="L2756" i="3"/>
  <c r="O2756" i="3" s="1"/>
  <c r="J2538" i="3"/>
  <c r="M2538" i="3" s="1"/>
  <c r="L2712" i="3"/>
  <c r="O2712" i="3" s="1"/>
  <c r="K2566" i="3"/>
  <c r="N2566" i="3" s="1"/>
  <c r="K2548" i="3"/>
  <c r="N2548" i="3" s="1"/>
  <c r="L2634" i="3"/>
  <c r="O2634" i="3" s="1"/>
  <c r="L2586" i="3"/>
  <c r="O2586" i="3" s="1"/>
  <c r="L2538" i="3"/>
  <c r="O2538" i="3" s="1"/>
  <c r="L2506" i="3"/>
  <c r="O2506" i="3" s="1"/>
  <c r="L2474" i="3"/>
  <c r="O2474" i="3" s="1"/>
  <c r="K2676" i="3"/>
  <c r="N2676" i="3" s="1"/>
  <c r="K2717" i="3"/>
  <c r="N2717" i="3" s="1"/>
  <c r="J2500" i="3"/>
  <c r="M2500" i="3" s="1"/>
  <c r="K2455" i="3"/>
  <c r="N2455" i="3" s="1"/>
  <c r="K2570" i="3"/>
  <c r="N2570" i="3" s="1"/>
  <c r="K2531" i="3"/>
  <c r="N2531" i="3" s="1"/>
  <c r="L2595" i="3"/>
  <c r="O2595" i="3" s="1"/>
  <c r="J2707" i="3"/>
  <c r="M2707" i="3" s="1"/>
  <c r="J2638" i="3"/>
  <c r="M2638" i="3" s="1"/>
  <c r="J2598" i="3"/>
  <c r="M2598" i="3" s="1"/>
  <c r="L2751" i="3"/>
  <c r="O2751" i="3" s="1"/>
  <c r="K2601" i="3"/>
  <c r="N2601" i="3" s="1"/>
  <c r="L2686" i="3"/>
  <c r="O2686" i="3" s="1"/>
  <c r="J2453" i="3"/>
  <c r="M2453" i="3" s="1"/>
  <c r="L2677" i="3"/>
  <c r="O2677" i="3" s="1"/>
  <c r="K2698" i="3"/>
  <c r="N2698" i="3" s="1"/>
  <c r="K2571" i="3"/>
  <c r="N2571" i="3" s="1"/>
  <c r="K2748" i="3"/>
  <c r="N2748" i="3" s="1"/>
  <c r="L2589" i="3"/>
  <c r="O2589" i="3" s="1"/>
  <c r="J2604" i="3"/>
  <c r="M2604" i="3" s="1"/>
  <c r="K2641" i="3"/>
  <c r="N2641" i="3" s="1"/>
  <c r="J2519" i="3"/>
  <c r="M2519" i="3" s="1"/>
  <c r="K2562" i="3"/>
  <c r="N2562" i="3" s="1"/>
  <c r="J2461" i="3"/>
  <c r="M2461" i="3" s="1"/>
  <c r="L2607" i="3"/>
  <c r="O2607" i="3" s="1"/>
  <c r="K2383" i="3"/>
  <c r="N2383" i="3" s="1"/>
  <c r="J2628" i="3"/>
  <c r="M2628" i="3" s="1"/>
  <c r="J2515" i="3"/>
  <c r="M2515" i="3" s="1"/>
  <c r="L2643" i="3"/>
  <c r="O2643" i="3" s="1"/>
  <c r="L2625" i="3"/>
  <c r="O2625" i="3" s="1"/>
  <c r="J2403" i="3"/>
  <c r="M2403" i="3" s="1"/>
  <c r="L2556" i="3"/>
  <c r="O2556" i="3" s="1"/>
  <c r="J2609" i="3"/>
  <c r="M2609" i="3" s="1"/>
  <c r="L2694" i="3"/>
  <c r="O2694" i="3" s="1"/>
  <c r="J2444" i="3"/>
  <c r="M2444" i="3" s="1"/>
  <c r="K2481" i="3"/>
  <c r="N2481" i="3" s="1"/>
  <c r="J2379" i="3"/>
  <c r="M2379" i="3" s="1"/>
  <c r="K2419" i="3"/>
  <c r="N2419" i="3" s="1"/>
  <c r="J2752" i="3"/>
  <c r="M2752" i="3" s="1"/>
  <c r="J2751" i="3"/>
  <c r="M2751" i="3" s="1"/>
  <c r="K2681" i="3"/>
  <c r="N2681" i="3" s="1"/>
  <c r="K2622" i="3"/>
  <c r="N2622" i="3" s="1"/>
  <c r="K2536" i="3"/>
  <c r="N2536" i="3" s="1"/>
  <c r="J2427" i="3"/>
  <c r="M2427" i="3" s="1"/>
  <c r="K2466" i="3"/>
  <c r="N2466" i="3" s="1"/>
  <c r="J2347" i="3"/>
  <c r="M2347" i="3" s="1"/>
  <c r="L2512" i="3"/>
  <c r="O2512" i="3" s="1"/>
  <c r="K2747" i="3"/>
  <c r="N2747" i="3" s="1"/>
  <c r="K2484" i="3"/>
  <c r="N2484" i="3" s="1"/>
  <c r="K2483" i="3"/>
  <c r="N2483" i="3" s="1"/>
  <c r="K2488" i="3"/>
  <c r="N2488" i="3" s="1"/>
  <c r="K2385" i="3"/>
  <c r="N2385" i="3" s="1"/>
  <c r="K2204" i="3"/>
  <c r="N2204" i="3" s="1"/>
  <c r="K2311" i="3"/>
  <c r="N2311" i="3" s="1"/>
  <c r="J2079" i="3"/>
  <c r="M2079" i="3" s="1"/>
  <c r="J2452" i="3"/>
  <c r="M2452" i="3" s="1"/>
  <c r="J2410" i="3"/>
  <c r="M2410" i="3" s="1"/>
  <c r="J2407" i="3"/>
  <c r="M2407" i="3" s="1"/>
  <c r="L2287" i="3"/>
  <c r="O2287" i="3" s="1"/>
  <c r="K2365" i="3"/>
  <c r="N2365" i="3" s="1"/>
  <c r="L2457" i="3"/>
  <c r="O2457" i="3" s="1"/>
  <c r="K2313" i="3"/>
  <c r="N2313" i="3" s="1"/>
  <c r="J2162" i="3"/>
  <c r="M2162" i="3" s="1"/>
  <c r="L2386" i="3"/>
  <c r="O2386" i="3" s="1"/>
  <c r="L2362" i="3"/>
  <c r="O2362" i="3" s="1"/>
  <c r="L2338" i="3"/>
  <c r="O2338" i="3" s="1"/>
  <c r="L2306" i="3"/>
  <c r="O2306" i="3" s="1"/>
  <c r="K2729" i="3"/>
  <c r="N2729" i="3" s="1"/>
  <c r="J2553" i="3"/>
  <c r="M2553" i="3" s="1"/>
  <c r="J2478" i="3"/>
  <c r="M2478" i="3" s="1"/>
  <c r="J2456" i="3"/>
  <c r="M2456" i="3" s="1"/>
  <c r="K2428" i="3"/>
  <c r="N2428" i="3" s="1"/>
  <c r="J2360" i="3"/>
  <c r="M2360" i="3" s="1"/>
  <c r="J2305" i="3"/>
  <c r="M2305" i="3" s="1"/>
  <c r="K2328" i="3"/>
  <c r="N2328" i="3" s="1"/>
  <c r="K2177" i="3"/>
  <c r="N2177" i="3" s="1"/>
  <c r="K2145" i="3"/>
  <c r="N2145" i="3" s="1"/>
  <c r="K2144" i="3"/>
  <c r="N2144" i="3" s="1"/>
  <c r="J2484" i="3"/>
  <c r="M2484" i="3" s="1"/>
  <c r="J2340" i="3"/>
  <c r="M2340" i="3" s="1"/>
  <c r="L2550" i="3"/>
  <c r="O2550" i="3" s="1"/>
  <c r="K2416" i="3"/>
  <c r="N2416" i="3" s="1"/>
  <c r="J2343" i="3"/>
  <c r="M2343" i="3" s="1"/>
  <c r="K2406" i="3"/>
  <c r="N2406" i="3" s="1"/>
  <c r="L2471" i="3"/>
  <c r="O2471" i="3" s="1"/>
  <c r="J2216" i="3"/>
  <c r="M2216" i="3" s="1"/>
  <c r="K2334" i="3"/>
  <c r="N2334" i="3" s="1"/>
  <c r="L2426" i="3"/>
  <c r="O2426" i="3" s="1"/>
  <c r="J2151" i="3"/>
  <c r="M2151" i="3" s="1"/>
  <c r="L2347" i="3"/>
  <c r="O2347" i="3" s="1"/>
  <c r="L2295" i="3"/>
  <c r="O2295" i="3" s="1"/>
  <c r="K2477" i="3"/>
  <c r="N2477" i="3" s="1"/>
  <c r="J2375" i="3"/>
  <c r="M2375" i="3" s="1"/>
  <c r="K2381" i="3"/>
  <c r="N2381" i="3" s="1"/>
  <c r="J2285" i="3"/>
  <c r="M2285" i="3" s="1"/>
  <c r="J2275" i="3"/>
  <c r="M2275" i="3" s="1"/>
  <c r="J2172" i="3"/>
  <c r="M2172" i="3" s="1"/>
  <c r="J2103" i="3"/>
  <c r="M2103" i="3" s="1"/>
  <c r="L2262" i="3"/>
  <c r="O2262" i="3" s="1"/>
  <c r="J2038" i="3"/>
  <c r="M2038" i="3" s="1"/>
  <c r="J2583" i="3"/>
  <c r="M2583" i="3" s="1"/>
  <c r="L2716" i="3"/>
  <c r="O2716" i="3" s="1"/>
  <c r="J2462" i="3"/>
  <c r="M2462" i="3" s="1"/>
  <c r="J2406" i="3"/>
  <c r="M2406" i="3" s="1"/>
  <c r="K2449" i="3"/>
  <c r="N2449" i="3" s="1"/>
  <c r="J2332" i="3"/>
  <c r="M2332" i="3" s="1"/>
  <c r="L2257" i="3"/>
  <c r="O2257" i="3" s="1"/>
  <c r="K2343" i="3"/>
  <c r="N2343" i="3" s="1"/>
  <c r="K2312" i="3"/>
  <c r="N2312" i="3" s="1"/>
  <c r="J2150" i="3"/>
  <c r="M2150" i="3" s="1"/>
  <c r="L2273" i="3"/>
  <c r="O2273" i="3" s="1"/>
  <c r="J2059" i="3"/>
  <c r="M2059" i="3" s="1"/>
  <c r="K2090" i="3"/>
  <c r="N2090" i="3" s="1"/>
  <c r="L2170" i="3"/>
  <c r="O2170" i="3" s="1"/>
  <c r="K2568" i="3"/>
  <c r="N2568" i="3" s="1"/>
  <c r="J2508" i="3"/>
  <c r="M2508" i="3" s="1"/>
  <c r="J2509" i="3"/>
  <c r="M2509" i="3" s="1"/>
  <c r="J2429" i="3"/>
  <c r="M2429" i="3" s="1"/>
  <c r="K2225" i="3"/>
  <c r="N2225" i="3" s="1"/>
  <c r="K2327" i="3"/>
  <c r="N2327" i="3" s="1"/>
  <c r="K2300" i="3"/>
  <c r="N2300" i="3" s="1"/>
  <c r="J2198" i="3"/>
  <c r="M2198" i="3" s="1"/>
  <c r="J2192" i="3"/>
  <c r="M2192" i="3" s="1"/>
  <c r="K2246" i="3"/>
  <c r="N2246" i="3" s="1"/>
  <c r="J2163" i="3"/>
  <c r="M2163" i="3" s="1"/>
  <c r="L2340" i="3"/>
  <c r="O2340" i="3" s="1"/>
  <c r="L2324" i="3"/>
  <c r="O2324" i="3" s="1"/>
  <c r="J2127" i="3"/>
  <c r="M2127" i="3" s="1"/>
  <c r="K2178" i="3"/>
  <c r="N2178" i="3" s="1"/>
  <c r="K2134" i="3"/>
  <c r="N2134" i="3" s="1"/>
  <c r="K2099" i="3"/>
  <c r="N2099" i="3" s="1"/>
  <c r="K2721" i="3"/>
  <c r="N2721" i="3" s="1"/>
  <c r="L2717" i="3"/>
  <c r="O2717" i="3" s="1"/>
  <c r="L2374" i="3"/>
  <c r="O2374" i="3" s="1"/>
  <c r="K2357" i="3"/>
  <c r="N2357" i="3" s="1"/>
  <c r="L2453" i="3"/>
  <c r="O2453" i="3" s="1"/>
  <c r="L2448" i="3"/>
  <c r="O2448" i="3" s="1"/>
  <c r="L2408" i="3"/>
  <c r="O2408" i="3" s="1"/>
  <c r="J2036" i="3"/>
  <c r="M2036" i="3" s="1"/>
  <c r="K2130" i="3"/>
  <c r="N2130" i="3" s="1"/>
  <c r="J2022" i="3"/>
  <c r="M2022" i="3" s="1"/>
  <c r="J2021" i="3"/>
  <c r="M2021" i="3" s="1"/>
  <c r="J2002" i="3"/>
  <c r="M2002" i="3" s="1"/>
  <c r="L2157" i="3"/>
  <c r="O2157" i="3" s="1"/>
  <c r="K1997" i="3"/>
  <c r="N1997" i="3" s="1"/>
  <c r="J1818" i="3"/>
  <c r="M1818" i="3" s="1"/>
  <c r="J2739" i="3"/>
  <c r="M2739" i="3" s="1"/>
  <c r="K2642" i="3"/>
  <c r="N2642" i="3" s="1"/>
  <c r="K2542" i="3"/>
  <c r="N2542" i="3" s="1"/>
  <c r="J2432" i="3"/>
  <c r="M2432" i="3" s="1"/>
  <c r="L2294" i="3"/>
  <c r="O2294" i="3" s="1"/>
  <c r="L2532" i="3"/>
  <c r="O2532" i="3" s="1"/>
  <c r="K2376" i="3"/>
  <c r="N2376" i="3" s="1"/>
  <c r="L2487" i="3"/>
  <c r="O2487" i="3" s="1"/>
  <c r="L2199" i="3"/>
  <c r="O2199" i="3" s="1"/>
  <c r="L2398" i="3"/>
  <c r="O2398" i="3" s="1"/>
  <c r="L2369" i="3"/>
  <c r="O2369" i="3" s="1"/>
  <c r="J2169" i="3"/>
  <c r="M2169" i="3" s="1"/>
  <c r="K2211" i="3"/>
  <c r="N2211" i="3" s="1"/>
  <c r="K2195" i="3"/>
  <c r="N2195" i="3" s="1"/>
  <c r="L2297" i="3"/>
  <c r="O2297" i="3" s="1"/>
  <c r="L2005" i="3"/>
  <c r="O2005" i="3" s="1"/>
  <c r="L2221" i="3"/>
  <c r="O2221" i="3" s="1"/>
  <c r="L2183" i="3"/>
  <c r="O2183" i="3" s="1"/>
  <c r="L2163" i="3"/>
  <c r="O2163" i="3" s="1"/>
  <c r="J1950" i="3"/>
  <c r="M1950" i="3" s="1"/>
  <c r="J1918" i="3"/>
  <c r="M1918" i="3" s="1"/>
  <c r="L2069" i="3"/>
  <c r="O2069" i="3" s="1"/>
  <c r="K1919" i="3"/>
  <c r="N1919" i="3" s="1"/>
  <c r="J2736" i="3"/>
  <c r="M2736" i="3" s="1"/>
  <c r="K2504" i="3"/>
  <c r="N2504" i="3" s="1"/>
  <c r="J2389" i="3"/>
  <c r="M2389" i="3" s="1"/>
  <c r="J2272" i="3"/>
  <c r="M2272" i="3" s="1"/>
  <c r="J2232" i="3"/>
  <c r="M2232" i="3" s="1"/>
  <c r="L2058" i="3"/>
  <c r="O2058" i="3" s="1"/>
  <c r="L2034" i="3"/>
  <c r="O2034" i="3" s="1"/>
  <c r="K1999" i="3"/>
  <c r="N1999" i="3" s="1"/>
  <c r="J2006" i="3"/>
  <c r="M2006" i="3" s="1"/>
  <c r="K2054" i="3"/>
  <c r="N2054" i="3" s="1"/>
  <c r="L2142" i="3"/>
  <c r="O2142" i="3" s="1"/>
  <c r="J1930" i="3"/>
  <c r="M1930" i="3" s="1"/>
  <c r="J1901" i="3"/>
  <c r="M1901" i="3" s="1"/>
  <c r="L2383" i="3"/>
  <c r="O2383" i="3" s="1"/>
  <c r="J2240" i="3"/>
  <c r="M2240" i="3" s="1"/>
  <c r="L2299" i="3"/>
  <c r="O2299" i="3" s="1"/>
  <c r="K2137" i="3"/>
  <c r="N2137" i="3" s="1"/>
  <c r="L2232" i="3"/>
  <c r="O2232" i="3" s="1"/>
  <c r="L1942" i="3"/>
  <c r="O1942" i="3" s="1"/>
  <c r="J1968" i="3"/>
  <c r="M1968" i="3" s="1"/>
  <c r="K2019" i="3"/>
  <c r="N2019" i="3" s="1"/>
  <c r="K1872" i="3"/>
  <c r="N1872" i="3" s="1"/>
  <c r="J1910" i="3"/>
  <c r="M1910" i="3" s="1"/>
  <c r="J1882" i="3"/>
  <c r="M1882" i="3" s="1"/>
  <c r="J1858" i="3"/>
  <c r="M1858" i="3" s="1"/>
  <c r="J1838" i="3"/>
  <c r="M1838" i="3" s="1"/>
  <c r="L1934" i="3"/>
  <c r="O1934" i="3" s="1"/>
  <c r="K2289" i="3"/>
  <c r="N2289" i="3" s="1"/>
  <c r="K2271" i="3"/>
  <c r="N2271" i="3" s="1"/>
  <c r="K2239" i="3"/>
  <c r="N2239" i="3" s="1"/>
  <c r="K2207" i="3"/>
  <c r="N2207" i="3" s="1"/>
  <c r="L2309" i="3"/>
  <c r="O2309" i="3" s="1"/>
  <c r="J2067" i="3"/>
  <c r="M2067" i="3" s="1"/>
  <c r="L2209" i="3"/>
  <c r="O2209" i="3" s="1"/>
  <c r="K2472" i="3"/>
  <c r="N2472" i="3" s="1"/>
  <c r="J2128" i="3"/>
  <c r="M2128" i="3" s="1"/>
  <c r="L2268" i="3"/>
  <c r="O2268" i="3" s="1"/>
  <c r="L2233" i="3"/>
  <c r="O2233" i="3" s="1"/>
  <c r="L2218" i="3"/>
  <c r="O2218" i="3" s="1"/>
  <c r="K2066" i="3"/>
  <c r="N2066" i="3" s="1"/>
  <c r="J1971" i="3"/>
  <c r="M1971" i="3" s="1"/>
  <c r="K1858" i="3"/>
  <c r="N1858" i="3" s="1"/>
  <c r="K1811" i="3"/>
  <c r="N1811" i="3" s="1"/>
  <c r="K1897" i="3"/>
  <c r="N1897" i="3" s="1"/>
  <c r="L1990" i="3"/>
  <c r="O1990" i="3" s="1"/>
  <c r="J1781" i="3"/>
  <c r="M1781" i="3" s="1"/>
  <c r="K1691" i="3"/>
  <c r="N1691" i="3" s="1"/>
  <c r="K1667" i="3"/>
  <c r="N1667" i="3" s="1"/>
  <c r="J1713" i="3"/>
  <c r="M1713" i="3" s="1"/>
  <c r="J1697" i="3"/>
  <c r="M1697" i="3" s="1"/>
  <c r="L1840" i="3"/>
  <c r="O1840" i="3" s="1"/>
  <c r="J2662" i="3"/>
  <c r="M2662" i="3" s="1"/>
  <c r="K2097" i="3"/>
  <c r="N2097" i="3" s="1"/>
  <c r="K1989" i="3"/>
  <c r="N1989" i="3" s="1"/>
  <c r="J1892" i="3"/>
  <c r="M1892" i="3" s="1"/>
  <c r="L2055" i="3"/>
  <c r="O2055" i="3" s="1"/>
  <c r="L2019" i="3"/>
  <c r="O2019" i="3" s="1"/>
  <c r="L1944" i="3"/>
  <c r="O1944" i="3" s="1"/>
  <c r="J1718" i="3"/>
  <c r="M1718" i="3" s="1"/>
  <c r="L1854" i="3"/>
  <c r="O1854" i="3" s="1"/>
  <c r="L1827" i="3"/>
  <c r="O1827" i="3" s="1"/>
  <c r="J1605" i="3"/>
  <c r="M1605" i="3" s="1"/>
  <c r="L2130" i="3"/>
  <c r="O2130" i="3" s="1"/>
  <c r="K1800" i="3"/>
  <c r="N1800" i="3" s="1"/>
  <c r="J1810" i="3"/>
  <c r="M1810" i="3" s="1"/>
  <c r="J1774" i="3"/>
  <c r="M1774" i="3" s="1"/>
  <c r="K1822" i="3"/>
  <c r="N1822" i="3" s="1"/>
  <c r="J1723" i="3"/>
  <c r="M1723" i="3" s="1"/>
  <c r="K1772" i="3"/>
  <c r="N1772" i="3" s="1"/>
  <c r="K1771" i="3"/>
  <c r="N1771" i="3" s="1"/>
  <c r="J1688" i="3"/>
  <c r="M1688" i="3" s="1"/>
  <c r="K1592" i="3"/>
  <c r="N1592" i="3" s="1"/>
  <c r="K1591" i="3"/>
  <c r="N1591" i="3" s="1"/>
  <c r="J1641" i="3"/>
  <c r="M1641" i="3" s="1"/>
  <c r="J1535" i="3"/>
  <c r="M1535" i="3" s="1"/>
  <c r="K1570" i="3"/>
  <c r="N1570" i="3" s="1"/>
  <c r="L1656" i="3"/>
  <c r="O1656" i="3" s="1"/>
  <c r="L1561" i="3"/>
  <c r="O1561" i="3" s="1"/>
  <c r="K2120" i="3"/>
  <c r="N2120" i="3" s="1"/>
  <c r="J2017" i="3"/>
  <c r="M2017" i="3" s="1"/>
  <c r="L2166" i="3"/>
  <c r="O2166" i="3" s="1"/>
  <c r="J1868" i="3"/>
  <c r="M1868" i="3" s="1"/>
  <c r="J1804" i="3"/>
  <c r="M1804" i="3" s="1"/>
  <c r="L1960" i="3"/>
  <c r="O1960" i="3" s="1"/>
  <c r="L1909" i="3"/>
  <c r="O1909" i="3" s="1"/>
  <c r="J2033" i="3"/>
  <c r="M2033" i="3" s="1"/>
  <c r="K1927" i="3"/>
  <c r="N1927" i="3" s="1"/>
  <c r="J1772" i="3"/>
  <c r="M1772" i="3" s="1"/>
  <c r="J1744" i="3"/>
  <c r="M1744" i="3" s="1"/>
  <c r="L1893" i="3"/>
  <c r="O1893" i="3" s="1"/>
  <c r="J1558" i="3"/>
  <c r="M1558" i="3" s="1"/>
  <c r="L1680" i="3"/>
  <c r="O1680" i="3" s="1"/>
  <c r="L1550" i="3"/>
  <c r="O1550" i="3" s="1"/>
  <c r="K2153" i="3"/>
  <c r="N2153" i="3" s="1"/>
  <c r="K2076" i="3"/>
  <c r="N2076" i="3" s="1"/>
  <c r="K1977" i="3"/>
  <c r="N1977" i="3" s="1"/>
  <c r="J1888" i="3"/>
  <c r="M1888" i="3" s="1"/>
  <c r="J1820" i="3"/>
  <c r="M1820" i="3" s="1"/>
  <c r="L1900" i="3"/>
  <c r="O1900" i="3" s="1"/>
  <c r="L1831" i="3"/>
  <c r="O1831" i="3" s="1"/>
  <c r="J1629" i="3"/>
  <c r="M1629" i="3" s="1"/>
  <c r="K1548" i="3"/>
  <c r="N1548" i="3" s="1"/>
  <c r="J1575" i="3"/>
  <c r="M1575" i="3" s="1"/>
  <c r="K1612" i="3"/>
  <c r="N1612" i="3" s="1"/>
  <c r="L1698" i="3"/>
  <c r="O1698" i="3" s="1"/>
  <c r="L1634" i="3"/>
  <c r="O1634" i="3" s="1"/>
  <c r="L1567" i="3"/>
  <c r="O1567" i="3" s="1"/>
  <c r="K1946" i="3"/>
  <c r="N1946" i="3" s="1"/>
  <c r="K1627" i="3"/>
  <c r="N1627" i="3" s="1"/>
  <c r="L1802" i="3"/>
  <c r="O1802" i="3" s="1"/>
  <c r="L1697" i="3"/>
  <c r="O1697" i="3" s="1"/>
  <c r="L1606" i="3"/>
  <c r="O1606" i="3" s="1"/>
  <c r="L1705" i="3"/>
  <c r="O1705" i="3" s="1"/>
  <c r="K1618" i="3"/>
  <c r="N1618" i="3" s="1"/>
  <c r="J1604" i="3"/>
  <c r="M1604" i="3" s="1"/>
  <c r="L1782" i="3"/>
  <c r="O1782" i="3" s="1"/>
  <c r="L1775" i="3"/>
  <c r="O1775" i="3" s="1"/>
  <c r="L1672" i="3"/>
  <c r="O1672" i="3" s="1"/>
  <c r="L1608" i="3"/>
  <c r="O1608" i="3" s="1"/>
  <c r="J1776" i="3"/>
  <c r="M1776" i="3" s="1"/>
  <c r="K1551" i="3"/>
  <c r="N1551" i="3" s="1"/>
  <c r="L1665" i="3"/>
  <c r="O1665" i="3" s="1"/>
  <c r="L1664" i="3"/>
  <c r="O1664" i="3" s="1"/>
  <c r="K2016" i="3"/>
  <c r="N2016" i="3" s="1"/>
  <c r="L1805" i="3"/>
  <c r="O1805" i="3" s="1"/>
  <c r="J1763" i="3"/>
  <c r="M1763" i="3" s="1"/>
  <c r="K1709" i="3"/>
  <c r="N1709" i="3" s="1"/>
  <c r="J1559" i="3"/>
  <c r="M1559" i="3" s="1"/>
  <c r="L1668" i="3"/>
  <c r="O1668" i="3" s="1"/>
  <c r="L1985" i="3"/>
  <c r="O1985" i="3" s="1"/>
  <c r="J1574" i="3"/>
  <c r="M1574" i="3" s="1"/>
  <c r="J1826" i="3"/>
  <c r="M1826" i="3" s="1"/>
  <c r="K1708" i="3"/>
  <c r="N1708" i="3" s="1"/>
  <c r="K1707" i="3"/>
  <c r="N1707" i="3" s="1"/>
  <c r="L1662" i="3"/>
  <c r="O1662" i="3" s="1"/>
  <c r="J1732" i="3"/>
  <c r="M1732" i="3" s="1"/>
  <c r="L1834" i="3"/>
  <c r="O1834" i="3" s="1"/>
  <c r="K1519" i="3"/>
  <c r="N1519" i="3" s="1"/>
  <c r="L2037" i="3"/>
  <c r="O2037" i="3" s="1"/>
  <c r="L1850" i="3"/>
  <c r="O1850" i="3" s="1"/>
  <c r="P4280" i="3"/>
  <c r="K2762" i="3"/>
  <c r="N2762" i="3" s="1"/>
  <c r="K2686" i="3"/>
  <c r="N2686" i="3" s="1"/>
  <c r="L2757" i="3"/>
  <c r="O2757" i="3" s="1"/>
  <c r="J2633" i="3"/>
  <c r="M2633" i="3" s="1"/>
  <c r="K2699" i="3"/>
  <c r="N2699" i="3" s="1"/>
  <c r="J2592" i="3"/>
  <c r="M2592" i="3" s="1"/>
  <c r="K2626" i="3"/>
  <c r="N2626" i="3" s="1"/>
  <c r="J2653" i="3"/>
  <c r="M2653" i="3" s="1"/>
  <c r="K2489" i="3"/>
  <c r="N2489" i="3" s="1"/>
  <c r="J2442" i="3"/>
  <c r="M2442" i="3" s="1"/>
  <c r="K2553" i="3"/>
  <c r="N2553" i="3" s="1"/>
  <c r="K2533" i="3"/>
  <c r="N2533" i="3" s="1"/>
  <c r="L2623" i="3"/>
  <c r="O2623" i="3" s="1"/>
  <c r="L2583" i="3"/>
  <c r="O2583" i="3" s="1"/>
  <c r="J2742" i="3"/>
  <c r="M2742" i="3" s="1"/>
  <c r="K2720" i="3"/>
  <c r="N2720" i="3" s="1"/>
  <c r="K2685" i="3"/>
  <c r="N2685" i="3" s="1"/>
  <c r="J2669" i="3"/>
  <c r="M2669" i="3" s="1"/>
  <c r="K2662" i="3"/>
  <c r="N2662" i="3" s="1"/>
  <c r="J2564" i="3"/>
  <c r="M2564" i="3" s="1"/>
  <c r="K2605" i="3"/>
  <c r="N2605" i="3" s="1"/>
  <c r="K2594" i="3"/>
  <c r="N2594" i="3" s="1"/>
  <c r="J2450" i="3"/>
  <c r="M2450" i="3" s="1"/>
  <c r="J2497" i="3"/>
  <c r="M2497" i="3" s="1"/>
  <c r="L2666" i="3"/>
  <c r="O2666" i="3" s="1"/>
  <c r="L2630" i="3"/>
  <c r="O2630" i="3" s="1"/>
  <c r="L2582" i="3"/>
  <c r="O2582" i="3" s="1"/>
  <c r="L2534" i="3"/>
  <c r="O2534" i="3" s="1"/>
  <c r="L2502" i="3"/>
  <c r="O2502" i="3" s="1"/>
  <c r="J2756" i="3"/>
  <c r="M2756" i="3" s="1"/>
  <c r="J2713" i="3"/>
  <c r="M2713" i="3" s="1"/>
  <c r="J2650" i="3"/>
  <c r="M2650" i="3" s="1"/>
  <c r="J2561" i="3"/>
  <c r="M2561" i="3" s="1"/>
  <c r="K2579" i="3"/>
  <c r="N2579" i="3" s="1"/>
  <c r="J2499" i="3"/>
  <c r="M2499" i="3" s="1"/>
  <c r="J2465" i="3"/>
  <c r="M2465" i="3" s="1"/>
  <c r="K2467" i="3"/>
  <c r="N2467" i="3" s="1"/>
  <c r="J2706" i="3"/>
  <c r="M2706" i="3" s="1"/>
  <c r="K2706" i="3"/>
  <c r="N2706" i="3" s="1"/>
  <c r="K2665" i="3"/>
  <c r="N2665" i="3" s="1"/>
  <c r="K2609" i="3"/>
  <c r="N2609" i="3" s="1"/>
  <c r="L2719" i="3"/>
  <c r="O2719" i="3" s="1"/>
  <c r="K2551" i="3"/>
  <c r="N2551" i="3" s="1"/>
  <c r="L2637" i="3"/>
  <c r="O2637" i="3" s="1"/>
  <c r="J2696" i="3"/>
  <c r="M2696" i="3" s="1"/>
  <c r="J2632" i="3"/>
  <c r="M2632" i="3" s="1"/>
  <c r="J2505" i="3"/>
  <c r="M2505" i="3" s="1"/>
  <c r="J2683" i="3"/>
  <c r="M2683" i="3" s="1"/>
  <c r="K2712" i="3"/>
  <c r="N2712" i="3" s="1"/>
  <c r="J2607" i="3"/>
  <c r="M2607" i="3" s="1"/>
  <c r="L2741" i="3"/>
  <c r="O2741" i="3" s="1"/>
  <c r="L2703" i="3"/>
  <c r="O2703" i="3" s="1"/>
  <c r="K2559" i="3"/>
  <c r="N2559" i="3" s="1"/>
  <c r="K2524" i="3"/>
  <c r="N2524" i="3" s="1"/>
  <c r="L2581" i="3"/>
  <c r="O2581" i="3" s="1"/>
  <c r="L2501" i="3"/>
  <c r="O2501" i="3" s="1"/>
  <c r="L2539" i="3"/>
  <c r="O2539" i="3" s="1"/>
  <c r="K2581" i="3"/>
  <c r="N2581" i="3" s="1"/>
  <c r="K2526" i="3"/>
  <c r="N2526" i="3" s="1"/>
  <c r="J2441" i="3"/>
  <c r="M2441" i="3" s="1"/>
  <c r="K2468" i="3"/>
  <c r="N2468" i="3" s="1"/>
  <c r="K2407" i="3"/>
  <c r="N2407" i="3" s="1"/>
  <c r="K2705" i="3"/>
  <c r="N2705" i="3" s="1"/>
  <c r="K2510" i="3"/>
  <c r="N2510" i="3" s="1"/>
  <c r="K2482" i="3"/>
  <c r="N2482" i="3" s="1"/>
  <c r="K2444" i="3"/>
  <c r="N2444" i="3" s="1"/>
  <c r="K2400" i="3"/>
  <c r="N2400" i="3" s="1"/>
  <c r="J2601" i="3"/>
  <c r="M2601" i="3" s="1"/>
  <c r="L2740" i="3"/>
  <c r="O2740" i="3" s="1"/>
  <c r="J2471" i="3"/>
  <c r="M2471" i="3" s="1"/>
  <c r="K2494" i="3"/>
  <c r="N2494" i="3" s="1"/>
  <c r="J2328" i="3"/>
  <c r="M2328" i="3" s="1"/>
  <c r="K2414" i="3"/>
  <c r="N2414" i="3" s="1"/>
  <c r="J2681" i="3"/>
  <c r="M2681" i="3" s="1"/>
  <c r="K2475" i="3"/>
  <c r="N2475" i="3" s="1"/>
  <c r="J2414" i="3"/>
  <c r="M2414" i="3" s="1"/>
  <c r="L2606" i="3"/>
  <c r="O2606" i="3" s="1"/>
  <c r="K2386" i="3"/>
  <c r="N2386" i="3" s="1"/>
  <c r="K2320" i="3"/>
  <c r="N2320" i="3" s="1"/>
  <c r="K2288" i="3"/>
  <c r="N2288" i="3" s="1"/>
  <c r="J2451" i="3"/>
  <c r="M2451" i="3" s="1"/>
  <c r="J2412" i="3"/>
  <c r="M2412" i="3" s="1"/>
  <c r="L2592" i="3"/>
  <c r="O2592" i="3" s="1"/>
  <c r="L2279" i="3"/>
  <c r="O2279" i="3" s="1"/>
  <c r="J2299" i="3"/>
  <c r="M2299" i="3" s="1"/>
  <c r="K2339" i="3"/>
  <c r="N2339" i="3" s="1"/>
  <c r="L2431" i="3"/>
  <c r="O2431" i="3" s="1"/>
  <c r="L2402" i="3"/>
  <c r="O2402" i="3" s="1"/>
  <c r="L2382" i="3"/>
  <c r="O2382" i="3" s="1"/>
  <c r="K2240" i="3"/>
  <c r="N2240" i="3" s="1"/>
  <c r="L2334" i="3"/>
  <c r="O2334" i="3" s="1"/>
  <c r="L2298" i="3"/>
  <c r="O2298" i="3" s="1"/>
  <c r="L2737" i="3"/>
  <c r="O2737" i="3" s="1"/>
  <c r="J2480" i="3"/>
  <c r="M2480" i="3" s="1"/>
  <c r="K2522" i="3"/>
  <c r="N2522" i="3" s="1"/>
  <c r="K2429" i="3"/>
  <c r="N2429" i="3" s="1"/>
  <c r="K2424" i="3"/>
  <c r="N2424" i="3" s="1"/>
  <c r="K2371" i="3"/>
  <c r="N2371" i="3" s="1"/>
  <c r="L2446" i="3"/>
  <c r="O2446" i="3" s="1"/>
  <c r="K2550" i="3"/>
  <c r="N2550" i="3" s="1"/>
  <c r="J2365" i="3"/>
  <c r="M2365" i="3" s="1"/>
  <c r="J2393" i="3"/>
  <c r="M2393" i="3" s="1"/>
  <c r="K2432" i="3"/>
  <c r="N2432" i="3" s="1"/>
  <c r="L2535" i="3"/>
  <c r="O2535" i="3" s="1"/>
  <c r="K2410" i="3"/>
  <c r="N2410" i="3" s="1"/>
  <c r="K2273" i="3"/>
  <c r="N2273" i="3" s="1"/>
  <c r="J2288" i="3"/>
  <c r="M2288" i="3" s="1"/>
  <c r="K2342" i="3"/>
  <c r="N2342" i="3" s="1"/>
  <c r="L2449" i="3"/>
  <c r="O2449" i="3" s="1"/>
  <c r="K2305" i="3"/>
  <c r="N2305" i="3" s="1"/>
  <c r="L2394" i="3"/>
  <c r="O2394" i="3" s="1"/>
  <c r="K2229" i="3"/>
  <c r="N2229" i="3" s="1"/>
  <c r="L2291" i="3"/>
  <c r="O2291" i="3" s="1"/>
  <c r="J2376" i="3"/>
  <c r="M2376" i="3" s="1"/>
  <c r="J2308" i="3"/>
  <c r="M2308" i="3" s="1"/>
  <c r="J2315" i="3"/>
  <c r="M2315" i="3" s="1"/>
  <c r="L2473" i="3"/>
  <c r="O2473" i="3" s="1"/>
  <c r="L2459" i="3"/>
  <c r="O2459" i="3" s="1"/>
  <c r="L2419" i="3"/>
  <c r="O2419" i="3" s="1"/>
  <c r="L2397" i="3"/>
  <c r="O2397" i="3" s="1"/>
  <c r="K2032" i="3"/>
  <c r="N2032" i="3" s="1"/>
  <c r="J2070" i="3"/>
  <c r="M2070" i="3" s="1"/>
  <c r="K2646" i="3"/>
  <c r="N2646" i="3" s="1"/>
  <c r="J2542" i="3"/>
  <c r="M2542" i="3" s="1"/>
  <c r="K2529" i="3"/>
  <c r="N2529" i="3" s="1"/>
  <c r="J2378" i="3"/>
  <c r="M2378" i="3" s="1"/>
  <c r="L2568" i="3"/>
  <c r="O2568" i="3" s="1"/>
  <c r="J2330" i="3"/>
  <c r="M2330" i="3" s="1"/>
  <c r="K2205" i="3"/>
  <c r="N2205" i="3" s="1"/>
  <c r="L2430" i="3"/>
  <c r="O2430" i="3" s="1"/>
  <c r="K2141" i="3"/>
  <c r="N2141" i="3" s="1"/>
  <c r="L2243" i="3"/>
  <c r="O2243" i="3" s="1"/>
  <c r="K2087" i="3"/>
  <c r="N2087" i="3" s="1"/>
  <c r="L2685" i="3"/>
  <c r="O2685" i="3" s="1"/>
  <c r="J2434" i="3"/>
  <c r="M2434" i="3" s="1"/>
  <c r="L2310" i="3"/>
  <c r="O2310" i="3" s="1"/>
  <c r="L2466" i="3"/>
  <c r="O2466" i="3" s="1"/>
  <c r="J2187" i="3"/>
  <c r="M2187" i="3" s="1"/>
  <c r="L2418" i="3"/>
  <c r="O2418" i="3" s="1"/>
  <c r="K2265" i="3"/>
  <c r="N2265" i="3" s="1"/>
  <c r="K2258" i="3"/>
  <c r="N2258" i="3" s="1"/>
  <c r="K2242" i="3"/>
  <c r="N2242" i="3" s="1"/>
  <c r="L2348" i="3"/>
  <c r="O2348" i="3" s="1"/>
  <c r="K2222" i="3"/>
  <c r="N2222" i="3" s="1"/>
  <c r="J2139" i="3"/>
  <c r="M2139" i="3" s="1"/>
  <c r="J2138" i="3"/>
  <c r="M2138" i="3" s="1"/>
  <c r="J2123" i="3"/>
  <c r="M2123" i="3" s="1"/>
  <c r="L2296" i="3"/>
  <c r="O2296" i="3" s="1"/>
  <c r="K2131" i="3"/>
  <c r="N2131" i="3" s="1"/>
  <c r="J2030" i="3"/>
  <c r="M2030" i="3" s="1"/>
  <c r="K2038" i="3"/>
  <c r="N2038" i="3" s="1"/>
  <c r="K2722" i="3"/>
  <c r="N2722" i="3" s="1"/>
  <c r="J2516" i="3"/>
  <c r="M2516" i="3" s="1"/>
  <c r="L2304" i="3"/>
  <c r="O2304" i="3" s="1"/>
  <c r="K2356" i="3"/>
  <c r="N2356" i="3" s="1"/>
  <c r="J2268" i="3"/>
  <c r="M2268" i="3" s="1"/>
  <c r="K2330" i="3"/>
  <c r="N2330" i="3" s="1"/>
  <c r="J2207" i="3"/>
  <c r="M2207" i="3" s="1"/>
  <c r="K2146" i="3"/>
  <c r="N2146" i="3" s="1"/>
  <c r="L2248" i="3"/>
  <c r="O2248" i="3" s="1"/>
  <c r="L2206" i="3"/>
  <c r="O2206" i="3" s="1"/>
  <c r="L2186" i="3"/>
  <c r="O2186" i="3" s="1"/>
  <c r="K2022" i="3"/>
  <c r="N2022" i="3" s="1"/>
  <c r="L2115" i="3"/>
  <c r="O2115" i="3" s="1"/>
  <c r="J1814" i="3"/>
  <c r="M1814" i="3" s="1"/>
  <c r="J2743" i="3"/>
  <c r="M2743" i="3" s="1"/>
  <c r="J2570" i="3"/>
  <c r="M2570" i="3" s="1"/>
  <c r="K2643" i="3"/>
  <c r="N2643" i="3" s="1"/>
  <c r="J2468" i="3"/>
  <c r="M2468" i="3" s="1"/>
  <c r="L2608" i="3"/>
  <c r="O2608" i="3" s="1"/>
  <c r="L2540" i="3"/>
  <c r="O2540" i="3" s="1"/>
  <c r="K2423" i="3"/>
  <c r="N2423" i="3" s="1"/>
  <c r="K2378" i="3"/>
  <c r="N2378" i="3" s="1"/>
  <c r="K2369" i="3"/>
  <c r="N2369" i="3" s="1"/>
  <c r="K2194" i="3"/>
  <c r="N2194" i="3" s="1"/>
  <c r="L2406" i="3"/>
  <c r="O2406" i="3" s="1"/>
  <c r="J2144" i="3"/>
  <c r="M2144" i="3" s="1"/>
  <c r="J2185" i="3"/>
  <c r="M2185" i="3" s="1"/>
  <c r="K2235" i="3"/>
  <c r="N2235" i="3" s="1"/>
  <c r="J2145" i="3"/>
  <c r="M2145" i="3" s="1"/>
  <c r="L2313" i="3"/>
  <c r="O2313" i="3" s="1"/>
  <c r="L2288" i="3"/>
  <c r="O2288" i="3" s="1"/>
  <c r="J2035" i="3"/>
  <c r="M2035" i="3" s="1"/>
  <c r="K1932" i="3"/>
  <c r="N1932" i="3" s="1"/>
  <c r="K1903" i="3"/>
  <c r="N1903" i="3" s="1"/>
  <c r="K1883" i="3"/>
  <c r="N1883" i="3" s="1"/>
  <c r="K1848" i="3"/>
  <c r="N1848" i="3" s="1"/>
  <c r="L2065" i="3"/>
  <c r="O2065" i="3" s="1"/>
  <c r="L2033" i="3"/>
  <c r="O2033" i="3" s="1"/>
  <c r="K2505" i="3"/>
  <c r="N2505" i="3" s="1"/>
  <c r="J2391" i="3"/>
  <c r="M2391" i="3" s="1"/>
  <c r="J2324" i="3"/>
  <c r="M2324" i="3" s="1"/>
  <c r="L2416" i="3"/>
  <c r="O2416" i="3" s="1"/>
  <c r="L2050" i="3"/>
  <c r="O2050" i="3" s="1"/>
  <c r="J2091" i="3"/>
  <c r="M2091" i="3" s="1"/>
  <c r="K1985" i="3"/>
  <c r="N1985" i="3" s="1"/>
  <c r="L2190" i="3"/>
  <c r="O2190" i="3" s="1"/>
  <c r="J1977" i="3"/>
  <c r="M1977" i="3" s="1"/>
  <c r="K1860" i="3"/>
  <c r="N1860" i="3" s="1"/>
  <c r="L2085" i="3"/>
  <c r="O2085" i="3" s="1"/>
  <c r="L2511" i="3"/>
  <c r="O2511" i="3" s="1"/>
  <c r="K2306" i="3"/>
  <c r="N2306" i="3" s="1"/>
  <c r="J2110" i="3"/>
  <c r="M2110" i="3" s="1"/>
  <c r="K2138" i="3"/>
  <c r="N2138" i="3" s="1"/>
  <c r="K2114" i="3"/>
  <c r="N2114" i="3" s="1"/>
  <c r="J1997" i="3"/>
  <c r="M1997" i="3" s="1"/>
  <c r="K2034" i="3"/>
  <c r="N2034" i="3" s="1"/>
  <c r="J1948" i="3"/>
  <c r="M1948" i="3" s="1"/>
  <c r="K1840" i="3"/>
  <c r="N1840" i="3" s="1"/>
  <c r="J1878" i="3"/>
  <c r="M1878" i="3" s="1"/>
  <c r="J1854" i="3"/>
  <c r="M1854" i="3" s="1"/>
  <c r="L2014" i="3"/>
  <c r="O2014" i="3" s="1"/>
  <c r="L2333" i="3"/>
  <c r="O2333" i="3" s="1"/>
  <c r="J2117" i="3"/>
  <c r="M2117" i="3" s="1"/>
  <c r="J2003" i="3"/>
  <c r="M2003" i="3" s="1"/>
  <c r="J1981" i="3"/>
  <c r="M1981" i="3" s="1"/>
  <c r="K2040" i="3"/>
  <c r="N2040" i="3" s="1"/>
  <c r="J1961" i="3"/>
  <c r="M1961" i="3" s="1"/>
  <c r="J1960" i="3"/>
  <c r="M1960" i="3" s="1"/>
  <c r="L2136" i="3"/>
  <c r="O2136" i="3" s="1"/>
  <c r="J2319" i="3"/>
  <c r="M2319" i="3" s="1"/>
  <c r="K2323" i="3"/>
  <c r="N2323" i="3" s="1"/>
  <c r="J1860" i="3"/>
  <c r="M1860" i="3" s="1"/>
  <c r="K1756" i="3"/>
  <c r="N1756" i="3" s="1"/>
  <c r="K1838" i="3"/>
  <c r="N1838" i="3" s="1"/>
  <c r="L1924" i="3"/>
  <c r="O1924" i="3" s="1"/>
  <c r="L1908" i="3"/>
  <c r="O1908" i="3" s="1"/>
  <c r="J1701" i="3"/>
  <c r="M1701" i="3" s="1"/>
  <c r="K1749" i="3"/>
  <c r="N1749" i="3" s="1"/>
  <c r="J2640" i="3"/>
  <c r="M2640" i="3" s="1"/>
  <c r="J2626" i="3"/>
  <c r="M2626" i="3" s="1"/>
  <c r="K2329" i="3"/>
  <c r="N2329" i="3" s="1"/>
  <c r="K2128" i="3"/>
  <c r="N2128" i="3" s="1"/>
  <c r="K1947" i="3"/>
  <c r="N1947" i="3" s="1"/>
  <c r="K1876" i="3"/>
  <c r="N1876" i="3" s="1"/>
  <c r="K1974" i="3"/>
  <c r="N1974" i="3" s="1"/>
  <c r="L2062" i="3"/>
  <c r="O2062" i="3" s="1"/>
  <c r="J1847" i="3"/>
  <c r="M1847" i="3" s="1"/>
  <c r="J1764" i="3"/>
  <c r="M1764" i="3" s="1"/>
  <c r="K1881" i="3"/>
  <c r="N1881" i="3" s="1"/>
  <c r="L1725" i="3"/>
  <c r="O1725" i="3" s="1"/>
  <c r="K1712" i="3"/>
  <c r="N1712" i="3" s="1"/>
  <c r="K1680" i="3"/>
  <c r="N1680" i="3" s="1"/>
  <c r="J1648" i="3"/>
  <c r="M1648" i="3" s="1"/>
  <c r="J1647" i="3"/>
  <c r="M1647" i="3" s="1"/>
  <c r="J1674" i="3"/>
  <c r="M1674" i="3" s="1"/>
  <c r="K1714" i="3"/>
  <c r="N1714" i="3" s="1"/>
  <c r="K1682" i="3"/>
  <c r="N1682" i="3" s="1"/>
  <c r="J2524" i="3"/>
  <c r="M2524" i="3" s="1"/>
  <c r="L2270" i="3"/>
  <c r="O2270" i="3" s="1"/>
  <c r="J2186" i="3"/>
  <c r="M2186" i="3" s="1"/>
  <c r="J2088" i="3"/>
  <c r="M2088" i="3" s="1"/>
  <c r="J2049" i="3"/>
  <c r="M2049" i="3" s="1"/>
  <c r="K1966" i="3"/>
  <c r="N1966" i="3" s="1"/>
  <c r="L2184" i="3"/>
  <c r="O2184" i="3" s="1"/>
  <c r="K2037" i="3"/>
  <c r="N2037" i="3" s="1"/>
  <c r="J1835" i="3"/>
  <c r="M1835" i="3" s="1"/>
  <c r="K1925" i="3"/>
  <c r="N1925" i="3" s="1"/>
  <c r="K1895" i="3"/>
  <c r="N1895" i="3" s="1"/>
  <c r="L1991" i="3"/>
  <c r="O1991" i="3" s="1"/>
  <c r="L1958" i="3"/>
  <c r="O1958" i="3" s="1"/>
  <c r="J1729" i="3"/>
  <c r="M1729" i="3" s="1"/>
  <c r="L1897" i="3"/>
  <c r="O1897" i="3" s="1"/>
  <c r="K1761" i="3"/>
  <c r="N1761" i="3" s="1"/>
  <c r="L1856" i="3"/>
  <c r="O1856" i="3" s="1"/>
  <c r="J1520" i="3"/>
  <c r="M1520" i="3" s="1"/>
  <c r="J2666" i="3"/>
  <c r="M2666" i="3" s="1"/>
  <c r="J2031" i="3"/>
  <c r="M2031" i="3" s="1"/>
  <c r="K2004" i="3"/>
  <c r="N2004" i="3" s="1"/>
  <c r="L2107" i="3"/>
  <c r="O2107" i="3" s="1"/>
  <c r="L2076" i="3"/>
  <c r="O2076" i="3" s="1"/>
  <c r="K1930" i="3"/>
  <c r="N1930" i="3" s="1"/>
  <c r="K1843" i="3"/>
  <c r="N1843" i="3" s="1"/>
  <c r="J1758" i="3"/>
  <c r="M1758" i="3" s="1"/>
  <c r="L1902" i="3"/>
  <c r="O1902" i="3" s="1"/>
  <c r="J1670" i="3"/>
  <c r="M1670" i="3" s="1"/>
  <c r="L1824" i="3"/>
  <c r="O1824" i="3" s="1"/>
  <c r="J1601" i="3"/>
  <c r="M1601" i="3" s="1"/>
  <c r="J2051" i="3"/>
  <c r="M2051" i="3" s="1"/>
  <c r="K1978" i="3"/>
  <c r="N1978" i="3" s="1"/>
  <c r="L2060" i="3"/>
  <c r="O2060" i="3" s="1"/>
  <c r="J1828" i="3"/>
  <c r="M1828" i="3" s="1"/>
  <c r="J1793" i="3"/>
  <c r="M1793" i="3" s="1"/>
  <c r="L1950" i="3"/>
  <c r="O1950" i="3" s="1"/>
  <c r="K1785" i="3"/>
  <c r="N1785" i="3" s="1"/>
  <c r="J1680" i="3"/>
  <c r="M1680" i="3" s="1"/>
  <c r="L1770" i="3"/>
  <c r="O1770" i="3" s="1"/>
  <c r="L1699" i="3"/>
  <c r="O1699" i="3" s="1"/>
  <c r="L1667" i="3"/>
  <c r="O1667" i="3" s="1"/>
  <c r="L1623" i="3"/>
  <c r="O1623" i="3" s="1"/>
  <c r="J2056" i="3"/>
  <c r="M2056" i="3" s="1"/>
  <c r="J1863" i="3"/>
  <c r="M1863" i="3" s="1"/>
  <c r="L1745" i="3"/>
  <c r="O1745" i="3" s="1"/>
  <c r="K1824" i="3"/>
  <c r="N1824" i="3" s="1"/>
  <c r="K1810" i="3"/>
  <c r="N1810" i="3" s="1"/>
  <c r="K1624" i="3"/>
  <c r="N1624" i="3" s="1"/>
  <c r="J1649" i="3"/>
  <c r="M1649" i="3" s="1"/>
  <c r="K1623" i="3"/>
  <c r="N1623" i="3" s="1"/>
  <c r="L1678" i="3"/>
  <c r="O1678" i="3" s="1"/>
  <c r="L1521" i="3"/>
  <c r="O1521" i="3" s="1"/>
  <c r="K2072" i="3"/>
  <c r="N2072" i="3" s="1"/>
  <c r="J2010" i="3"/>
  <c r="M2010" i="3" s="1"/>
  <c r="L2095" i="3"/>
  <c r="O2095" i="3" s="1"/>
  <c r="K1954" i="3"/>
  <c r="N1954" i="3" s="1"/>
  <c r="L2044" i="3"/>
  <c r="O2044" i="3" s="1"/>
  <c r="K1886" i="3"/>
  <c r="N1886" i="3" s="1"/>
  <c r="K1782" i="3"/>
  <c r="N1782" i="3" s="1"/>
  <c r="J1635" i="3"/>
  <c r="M1635" i="3" s="1"/>
  <c r="K1693" i="3"/>
  <c r="N1693" i="3" s="1"/>
  <c r="L1786" i="3"/>
  <c r="O1786" i="3" s="1"/>
  <c r="K1641" i="3"/>
  <c r="N1641" i="3" s="1"/>
  <c r="L1730" i="3"/>
  <c r="O1730" i="3" s="1"/>
  <c r="L1695" i="3"/>
  <c r="O1695" i="3" s="1"/>
  <c r="L1631" i="3"/>
  <c r="O1631" i="3" s="1"/>
  <c r="L1547" i="3"/>
  <c r="O1547" i="3" s="1"/>
  <c r="K2002" i="3"/>
  <c r="N2002" i="3" s="1"/>
  <c r="L2080" i="3"/>
  <c r="O2080" i="3" s="1"/>
  <c r="P4350" i="3"/>
  <c r="J2664" i="3"/>
  <c r="M2664" i="3" s="1"/>
  <c r="J2765" i="3"/>
  <c r="M2765" i="3" s="1"/>
  <c r="J2658" i="3"/>
  <c r="M2658" i="3" s="1"/>
  <c r="J2627" i="3"/>
  <c r="M2627" i="3" s="1"/>
  <c r="K2692" i="3"/>
  <c r="N2692" i="3" s="1"/>
  <c r="J2692" i="3"/>
  <c r="M2692" i="3" s="1"/>
  <c r="K2682" i="3"/>
  <c r="N2682" i="3" s="1"/>
  <c r="K2628" i="3"/>
  <c r="N2628" i="3" s="1"/>
  <c r="K2612" i="3"/>
  <c r="N2612" i="3" s="1"/>
  <c r="K2596" i="3"/>
  <c r="N2596" i="3" s="1"/>
  <c r="K2677" i="3"/>
  <c r="N2677" i="3" s="1"/>
  <c r="K2645" i="3"/>
  <c r="N2645" i="3" s="1"/>
  <c r="J2603" i="3"/>
  <c r="M2603" i="3" s="1"/>
  <c r="J2700" i="3"/>
  <c r="M2700" i="3" s="1"/>
  <c r="K2660" i="3"/>
  <c r="N2660" i="3" s="1"/>
  <c r="L2749" i="3"/>
  <c r="O2749" i="3" s="1"/>
  <c r="J2744" i="3"/>
  <c r="M2744" i="3" s="1"/>
  <c r="K2761" i="3"/>
  <c r="N2761" i="3" s="1"/>
  <c r="K2697" i="3"/>
  <c r="N2697" i="3" s="1"/>
  <c r="K2658" i="3"/>
  <c r="N2658" i="3" s="1"/>
  <c r="L2744" i="3"/>
  <c r="O2744" i="3" s="1"/>
  <c r="K2702" i="3"/>
  <c r="N2702" i="3" s="1"/>
  <c r="J2439" i="3"/>
  <c r="M2439" i="3" s="1"/>
  <c r="L2671" i="3"/>
  <c r="O2671" i="3" s="1"/>
  <c r="L2647" i="3"/>
  <c r="O2647" i="3" s="1"/>
  <c r="K2501" i="3"/>
  <c r="N2501" i="3" s="1"/>
  <c r="L2579" i="3"/>
  <c r="O2579" i="3" s="1"/>
  <c r="J2724" i="3"/>
  <c r="M2724" i="3" s="1"/>
  <c r="K2710" i="3"/>
  <c r="N2710" i="3" s="1"/>
  <c r="J2618" i="3"/>
  <c r="M2618" i="3" s="1"/>
  <c r="K2738" i="3"/>
  <c r="N2738" i="3" s="1"/>
  <c r="J2621" i="3"/>
  <c r="M2621" i="3" s="1"/>
  <c r="J2588" i="3"/>
  <c r="M2588" i="3" s="1"/>
  <c r="K2630" i="3"/>
  <c r="N2630" i="3" s="1"/>
  <c r="L2723" i="3"/>
  <c r="O2723" i="3" s="1"/>
  <c r="J2506" i="3"/>
  <c r="M2506" i="3" s="1"/>
  <c r="L2678" i="3"/>
  <c r="O2678" i="3" s="1"/>
  <c r="K2544" i="3"/>
  <c r="N2544" i="3" s="1"/>
  <c r="L2622" i="3"/>
  <c r="O2622" i="3" s="1"/>
  <c r="L2574" i="3"/>
  <c r="O2574" i="3" s="1"/>
  <c r="L2530" i="3"/>
  <c r="O2530" i="3" s="1"/>
  <c r="L2498" i="3"/>
  <c r="O2498" i="3" s="1"/>
  <c r="J2651" i="3"/>
  <c r="M2651" i="3" s="1"/>
  <c r="K2627" i="3"/>
  <c r="N2627" i="3" s="1"/>
  <c r="J2513" i="3"/>
  <c r="M2513" i="3" s="1"/>
  <c r="K2565" i="3"/>
  <c r="N2565" i="3" s="1"/>
  <c r="K2515" i="3"/>
  <c r="N2515" i="3" s="1"/>
  <c r="K2461" i="3"/>
  <c r="N2461" i="3" s="1"/>
  <c r="J2635" i="3"/>
  <c r="M2635" i="3" s="1"/>
  <c r="K2647" i="3"/>
  <c r="N2647" i="3" s="1"/>
  <c r="J2543" i="3"/>
  <c r="M2543" i="3" s="1"/>
  <c r="L2713" i="3"/>
  <c r="O2713" i="3" s="1"/>
  <c r="J2485" i="3"/>
  <c r="M2485" i="3" s="1"/>
  <c r="J2447" i="3"/>
  <c r="M2447" i="3" s="1"/>
  <c r="J2699" i="3"/>
  <c r="M2699" i="3" s="1"/>
  <c r="K2623" i="3"/>
  <c r="N2623" i="3" s="1"/>
  <c r="J2740" i="3"/>
  <c r="M2740" i="3" s="1"/>
  <c r="K2749" i="3"/>
  <c r="N2749" i="3" s="1"/>
  <c r="K2656" i="3"/>
  <c r="N2656" i="3" s="1"/>
  <c r="L2724" i="3"/>
  <c r="O2724" i="3" s="1"/>
  <c r="L2692" i="3"/>
  <c r="O2692" i="3" s="1"/>
  <c r="J2493" i="3"/>
  <c r="M2493" i="3" s="1"/>
  <c r="K2511" i="3"/>
  <c r="N2511" i="3" s="1"/>
  <c r="L2549" i="3"/>
  <c r="O2549" i="3" s="1"/>
  <c r="L2495" i="3"/>
  <c r="O2495" i="3" s="1"/>
  <c r="J2594" i="3"/>
  <c r="M2594" i="3" s="1"/>
  <c r="L2699" i="3"/>
  <c r="O2699" i="3" s="1"/>
  <c r="L2644" i="3"/>
  <c r="O2644" i="3" s="1"/>
  <c r="J2370" i="3"/>
  <c r="M2370" i="3" s="1"/>
  <c r="L2588" i="3"/>
  <c r="O2588" i="3" s="1"/>
  <c r="L2525" i="3"/>
  <c r="O2525" i="3" s="1"/>
  <c r="J2623" i="3"/>
  <c r="M2623" i="3" s="1"/>
  <c r="J2426" i="3"/>
  <c r="M2426" i="3" s="1"/>
  <c r="L2628" i="3"/>
  <c r="O2628" i="3" s="1"/>
  <c r="J2335" i="3"/>
  <c r="M2335" i="3" s="1"/>
  <c r="L2564" i="3"/>
  <c r="O2564" i="3" s="1"/>
  <c r="L2519" i="3"/>
  <c r="O2519" i="3" s="1"/>
  <c r="K2750" i="3"/>
  <c r="N2750" i="3" s="1"/>
  <c r="K2667" i="3"/>
  <c r="N2667" i="3" s="1"/>
  <c r="J2550" i="3"/>
  <c r="M2550" i="3" s="1"/>
  <c r="L2701" i="3"/>
  <c r="O2701" i="3" s="1"/>
  <c r="K2537" i="3"/>
  <c r="N2537" i="3" s="1"/>
  <c r="L2612" i="3"/>
  <c r="O2612" i="3" s="1"/>
  <c r="J2326" i="3"/>
  <c r="M2326" i="3" s="1"/>
  <c r="L2529" i="3"/>
  <c r="O2529" i="3" s="1"/>
  <c r="J2672" i="3"/>
  <c r="M2672" i="3" s="1"/>
  <c r="J2652" i="3"/>
  <c r="M2652" i="3" s="1"/>
  <c r="L2675" i="3"/>
  <c r="O2675" i="3" s="1"/>
  <c r="J2408" i="3"/>
  <c r="M2408" i="3" s="1"/>
  <c r="K2490" i="3"/>
  <c r="N2490" i="3" s="1"/>
  <c r="K2391" i="3"/>
  <c r="N2391" i="3" s="1"/>
  <c r="L2504" i="3"/>
  <c r="O2504" i="3" s="1"/>
  <c r="L2438" i="3"/>
  <c r="O2438" i="3" s="1"/>
  <c r="K2285" i="3"/>
  <c r="N2285" i="3" s="1"/>
  <c r="K2518" i="3"/>
  <c r="N2518" i="3" s="1"/>
  <c r="K2476" i="3"/>
  <c r="N2476" i="3" s="1"/>
  <c r="K2474" i="3"/>
  <c r="N2474" i="3" s="1"/>
  <c r="L2521" i="3"/>
  <c r="O2521" i="3" s="1"/>
  <c r="K2366" i="3"/>
  <c r="N2366" i="3" s="1"/>
  <c r="K2200" i="3"/>
  <c r="N2200" i="3" s="1"/>
  <c r="L2428" i="3"/>
  <c r="O2428" i="3" s="1"/>
  <c r="K2281" i="3"/>
  <c r="N2281" i="3" s="1"/>
  <c r="K2260" i="3"/>
  <c r="N2260" i="3" s="1"/>
  <c r="L2354" i="3"/>
  <c r="O2354" i="3" s="1"/>
  <c r="K2212" i="3"/>
  <c r="N2212" i="3" s="1"/>
  <c r="L2286" i="3"/>
  <c r="O2286" i="3" s="1"/>
  <c r="L2527" i="3"/>
  <c r="O2527" i="3" s="1"/>
  <c r="J2547" i="3"/>
  <c r="M2547" i="3" s="1"/>
  <c r="L2664" i="3"/>
  <c r="O2664" i="3" s="1"/>
  <c r="L2640" i="3"/>
  <c r="O2640" i="3" s="1"/>
  <c r="J2363" i="3"/>
  <c r="M2363" i="3" s="1"/>
  <c r="J2362" i="3"/>
  <c r="M2362" i="3" s="1"/>
  <c r="J2359" i="3"/>
  <c r="M2359" i="3" s="1"/>
  <c r="J2233" i="3"/>
  <c r="M2233" i="3" s="1"/>
  <c r="J2259" i="3"/>
  <c r="M2259" i="3" s="1"/>
  <c r="J2171" i="3"/>
  <c r="M2171" i="3" s="1"/>
  <c r="J2114" i="3"/>
  <c r="M2114" i="3" s="1"/>
  <c r="L2668" i="3"/>
  <c r="O2668" i="3" s="1"/>
  <c r="L2359" i="3"/>
  <c r="O2359" i="3" s="1"/>
  <c r="K2459" i="3"/>
  <c r="N2459" i="3" s="1"/>
  <c r="L2552" i="3"/>
  <c r="O2552" i="3" s="1"/>
  <c r="K2417" i="3"/>
  <c r="N2417" i="3" s="1"/>
  <c r="L2528" i="3"/>
  <c r="O2528" i="3" s="1"/>
  <c r="L2513" i="3"/>
  <c r="O2513" i="3" s="1"/>
  <c r="K2353" i="3"/>
  <c r="N2353" i="3" s="1"/>
  <c r="J2274" i="3"/>
  <c r="M2274" i="3" s="1"/>
  <c r="K2331" i="3"/>
  <c r="N2331" i="3" s="1"/>
  <c r="L2423" i="3"/>
  <c r="O2423" i="3" s="1"/>
  <c r="L2391" i="3"/>
  <c r="O2391" i="3" s="1"/>
  <c r="K2221" i="3"/>
  <c r="N2221" i="3" s="1"/>
  <c r="L2283" i="3"/>
  <c r="O2283" i="3" s="1"/>
  <c r="K2442" i="3"/>
  <c r="N2442" i="3" s="1"/>
  <c r="K2382" i="3"/>
  <c r="N2382" i="3" s="1"/>
  <c r="K2355" i="3"/>
  <c r="N2355" i="3" s="1"/>
  <c r="K2341" i="3"/>
  <c r="N2341" i="3" s="1"/>
  <c r="K2301" i="3"/>
  <c r="N2301" i="3" s="1"/>
  <c r="L2395" i="3"/>
  <c r="O2395" i="3" s="1"/>
  <c r="K2160" i="3"/>
  <c r="N2160" i="3" s="1"/>
  <c r="K2650" i="3"/>
  <c r="N2650" i="3" s="1"/>
  <c r="J2545" i="3"/>
  <c r="M2545" i="3" s="1"/>
  <c r="J2464" i="3"/>
  <c r="M2464" i="3" s="1"/>
  <c r="L2565" i="3"/>
  <c r="O2565" i="3" s="1"/>
  <c r="L2516" i="3"/>
  <c r="O2516" i="3" s="1"/>
  <c r="J2263" i="3"/>
  <c r="M2263" i="3" s="1"/>
  <c r="L2176" i="3"/>
  <c r="O2176" i="3" s="1"/>
  <c r="K2125" i="3"/>
  <c r="N2125" i="3" s="1"/>
  <c r="L2265" i="3"/>
  <c r="O2265" i="3" s="1"/>
  <c r="K2122" i="3"/>
  <c r="N2122" i="3" s="1"/>
  <c r="J2018" i="3"/>
  <c r="M2018" i="3" s="1"/>
  <c r="K2023" i="3"/>
  <c r="N2023" i="3" s="1"/>
  <c r="J2496" i="3"/>
  <c r="M2496" i="3" s="1"/>
  <c r="J2435" i="3"/>
  <c r="M2435" i="3" s="1"/>
  <c r="J2278" i="3"/>
  <c r="M2278" i="3" s="1"/>
  <c r="L2463" i="3"/>
  <c r="O2463" i="3" s="1"/>
  <c r="K2185" i="3"/>
  <c r="N2185" i="3" s="1"/>
  <c r="J2167" i="3"/>
  <c r="M2167" i="3" s="1"/>
  <c r="L2384" i="3"/>
  <c r="O2384" i="3" s="1"/>
  <c r="J2188" i="3"/>
  <c r="M2188" i="3" s="1"/>
  <c r="L2356" i="3"/>
  <c r="O2356" i="3" s="1"/>
  <c r="K2230" i="3"/>
  <c r="N2230" i="3" s="1"/>
  <c r="L2336" i="3"/>
  <c r="O2336" i="3" s="1"/>
  <c r="L2320" i="3"/>
  <c r="O2320" i="3" s="1"/>
  <c r="L2308" i="3"/>
  <c r="O2308" i="3" s="1"/>
  <c r="J2102" i="3"/>
  <c r="M2102" i="3" s="1"/>
  <c r="L2249" i="3"/>
  <c r="O2249" i="3" s="1"/>
  <c r="L2214" i="3"/>
  <c r="O2214" i="3" s="1"/>
  <c r="K2035" i="3"/>
  <c r="N2035" i="3" s="1"/>
  <c r="J2656" i="3"/>
  <c r="M2656" i="3" s="1"/>
  <c r="L2700" i="3"/>
  <c r="O2700" i="3" s="1"/>
  <c r="K2296" i="3"/>
  <c r="N2296" i="3" s="1"/>
  <c r="L2476" i="3"/>
  <c r="O2476" i="3" s="1"/>
  <c r="J2269" i="3"/>
  <c r="M2269" i="3" s="1"/>
  <c r="K2193" i="3"/>
  <c r="N2193" i="3" s="1"/>
  <c r="K2274" i="3"/>
  <c r="N2274" i="3" s="1"/>
  <c r="L2264" i="3"/>
  <c r="O2264" i="3" s="1"/>
  <c r="J2058" i="3"/>
  <c r="M2058" i="3" s="1"/>
  <c r="L2204" i="3"/>
  <c r="O2204" i="3" s="1"/>
  <c r="K2061" i="3"/>
  <c r="N2061" i="3" s="1"/>
  <c r="J1956" i="3"/>
  <c r="M1956" i="3" s="1"/>
  <c r="K1994" i="3"/>
  <c r="N1994" i="3" s="1"/>
  <c r="J1802" i="3"/>
  <c r="M1802" i="3" s="1"/>
  <c r="J2574" i="3"/>
  <c r="M2574" i="3" s="1"/>
  <c r="J2514" i="3"/>
  <c r="M2514" i="3" s="1"/>
  <c r="L2651" i="3"/>
  <c r="O2651" i="3" s="1"/>
  <c r="L2353" i="3"/>
  <c r="O2353" i="3" s="1"/>
  <c r="J2348" i="3"/>
  <c r="M2348" i="3" s="1"/>
  <c r="L2541" i="3"/>
  <c r="O2541" i="3" s="1"/>
  <c r="L2496" i="3"/>
  <c r="O2496" i="3" s="1"/>
  <c r="K2370" i="3"/>
  <c r="N2370" i="3" s="1"/>
  <c r="J2249" i="3"/>
  <c r="M2249" i="3" s="1"/>
  <c r="L2401" i="3"/>
  <c r="O2401" i="3" s="1"/>
  <c r="J2206" i="3"/>
  <c r="M2206" i="3" s="1"/>
  <c r="K2251" i="3"/>
  <c r="N2251" i="3" s="1"/>
  <c r="L2345" i="3"/>
  <c r="O2345" i="3" s="1"/>
  <c r="J2142" i="3"/>
  <c r="M2142" i="3" s="1"/>
  <c r="J2126" i="3"/>
  <c r="M2126" i="3" s="1"/>
  <c r="L2267" i="3"/>
  <c r="O2267" i="3" s="1"/>
  <c r="K2101" i="3"/>
  <c r="N2101" i="3" s="1"/>
  <c r="J1994" i="3"/>
  <c r="M1994" i="3" s="1"/>
  <c r="J1965" i="3"/>
  <c r="M1965" i="3" s="1"/>
  <c r="K1880" i="3"/>
  <c r="N1880" i="3" s="1"/>
  <c r="L2407" i="3"/>
  <c r="O2407" i="3" s="1"/>
  <c r="J2189" i="3"/>
  <c r="M2189" i="3" s="1"/>
  <c r="L2339" i="3"/>
  <c r="O2339" i="3" s="1"/>
  <c r="K2201" i="3"/>
  <c r="N2201" i="3" s="1"/>
  <c r="K2033" i="3"/>
  <c r="N2033" i="3" s="1"/>
  <c r="J2041" i="3"/>
  <c r="M2041" i="3" s="1"/>
  <c r="L2196" i="3"/>
  <c r="O2196" i="3" s="1"/>
  <c r="J1881" i="3"/>
  <c r="M1881" i="3" s="1"/>
  <c r="L2119" i="3"/>
  <c r="O2119" i="3" s="1"/>
  <c r="K2425" i="3"/>
  <c r="N2425" i="3" s="1"/>
  <c r="L2197" i="3"/>
  <c r="O2197" i="3" s="1"/>
  <c r="J2072" i="3"/>
  <c r="M2072" i="3" s="1"/>
  <c r="K2156" i="3"/>
  <c r="N2156" i="3" s="1"/>
  <c r="J2068" i="3"/>
  <c r="M2068" i="3" s="1"/>
  <c r="L2198" i="3"/>
  <c r="O2198" i="3" s="1"/>
  <c r="J1906" i="3"/>
  <c r="M1906" i="3" s="1"/>
  <c r="L2075" i="3"/>
  <c r="O2075" i="3" s="1"/>
  <c r="J2552" i="3"/>
  <c r="M2552" i="3" s="1"/>
  <c r="L2411" i="3"/>
  <c r="O2411" i="3" s="1"/>
  <c r="L2633" i="3"/>
  <c r="O2633" i="3" s="1"/>
  <c r="J2337" i="3"/>
  <c r="M2337" i="3" s="1"/>
  <c r="J2252" i="3"/>
  <c r="M2252" i="3" s="1"/>
  <c r="L2385" i="3"/>
  <c r="O2385" i="3" s="1"/>
  <c r="J2100" i="3"/>
  <c r="M2100" i="3" s="1"/>
  <c r="K2129" i="3"/>
  <c r="N2129" i="3" s="1"/>
  <c r="J1972" i="3"/>
  <c r="M1972" i="3" s="1"/>
  <c r="J2007" i="3"/>
  <c r="M2007" i="3" s="1"/>
  <c r="K2060" i="3"/>
  <c r="N2060" i="3" s="1"/>
  <c r="J1885" i="3"/>
  <c r="M1885" i="3" s="1"/>
  <c r="K1992" i="3"/>
  <c r="N1992" i="3" s="1"/>
  <c r="K1955" i="3"/>
  <c r="N1955" i="3" s="1"/>
  <c r="J2364" i="3"/>
  <c r="M2364" i="3" s="1"/>
  <c r="J2220" i="3"/>
  <c r="M2220" i="3" s="1"/>
  <c r="J2184" i="3"/>
  <c r="M2184" i="3" s="1"/>
  <c r="K2263" i="3"/>
  <c r="N2263" i="3" s="1"/>
  <c r="J2164" i="3"/>
  <c r="M2164" i="3" s="1"/>
  <c r="J2149" i="3"/>
  <c r="M2149" i="3" s="1"/>
  <c r="K2183" i="3"/>
  <c r="N2183" i="3" s="1"/>
  <c r="K2069" i="3"/>
  <c r="N2069" i="3" s="1"/>
  <c r="K2068" i="3"/>
  <c r="N2068" i="3" s="1"/>
  <c r="L2165" i="3"/>
  <c r="O2165" i="3" s="1"/>
  <c r="J1974" i="3"/>
  <c r="M1974" i="3" s="1"/>
  <c r="J1962" i="3"/>
  <c r="M1962" i="3" s="1"/>
  <c r="L2505" i="3"/>
  <c r="O2505" i="3" s="1"/>
  <c r="J2155" i="3"/>
  <c r="M2155" i="3" s="1"/>
  <c r="J2048" i="3"/>
  <c r="M2048" i="3" s="1"/>
  <c r="K1926" i="3"/>
  <c r="N1926" i="3" s="1"/>
  <c r="K1752" i="3"/>
  <c r="N1752" i="3" s="1"/>
  <c r="L1956" i="3"/>
  <c r="O1956" i="3" s="1"/>
  <c r="K1671" i="3"/>
  <c r="N1671" i="3" s="1"/>
  <c r="J1717" i="3"/>
  <c r="M1717" i="3" s="1"/>
  <c r="K1765" i="3"/>
  <c r="N1765" i="3" s="1"/>
  <c r="L1867" i="3"/>
  <c r="O1867" i="3" s="1"/>
  <c r="K2700" i="3"/>
  <c r="N2700" i="3" s="1"/>
  <c r="J2646" i="3"/>
  <c r="M2646" i="3" s="1"/>
  <c r="L2443" i="3"/>
  <c r="O2443" i="3" s="1"/>
  <c r="L2118" i="3"/>
  <c r="O2118" i="3" s="1"/>
  <c r="J2009" i="3"/>
  <c r="M2009" i="3" s="1"/>
  <c r="K1873" i="3"/>
  <c r="N1873" i="3" s="1"/>
  <c r="L2092" i="3"/>
  <c r="O2092" i="3" s="1"/>
  <c r="K1938" i="3"/>
  <c r="N1938" i="3" s="1"/>
  <c r="K1912" i="3"/>
  <c r="N1912" i="3" s="1"/>
  <c r="K1892" i="3"/>
  <c r="N1892" i="3" s="1"/>
  <c r="L1999" i="3"/>
  <c r="O1999" i="3" s="1"/>
  <c r="K1834" i="3"/>
  <c r="N1834" i="3" s="1"/>
  <c r="J1738" i="3"/>
  <c r="M1738" i="3" s="1"/>
  <c r="J1706" i="3"/>
  <c r="M1706" i="3" s="1"/>
  <c r="L1858" i="3"/>
  <c r="O1858" i="3" s="1"/>
  <c r="J1645" i="3"/>
  <c r="M1645" i="3" s="1"/>
  <c r="J1613" i="3"/>
  <c r="M1613" i="3" s="1"/>
  <c r="K2585" i="3"/>
  <c r="N2585" i="3" s="1"/>
  <c r="J2297" i="3"/>
  <c r="M2297" i="3" s="1"/>
  <c r="K2104" i="3"/>
  <c r="N2104" i="3" s="1"/>
  <c r="K2149" i="3"/>
  <c r="N2149" i="3" s="1"/>
  <c r="K2115" i="3"/>
  <c r="N2115" i="3" s="1"/>
  <c r="K1923" i="3"/>
  <c r="N1923" i="3" s="1"/>
  <c r="L2155" i="3"/>
  <c r="O2155" i="3" s="1"/>
  <c r="L2043" i="3"/>
  <c r="O2043" i="3" s="1"/>
  <c r="L2015" i="3"/>
  <c r="O2015" i="3" s="1"/>
  <c r="L1980" i="3"/>
  <c r="O1980" i="3" s="1"/>
  <c r="K1841" i="3"/>
  <c r="N1841" i="3" s="1"/>
  <c r="J1749" i="3"/>
  <c r="M1749" i="3" s="1"/>
  <c r="L1913" i="3"/>
  <c r="O1913" i="3" s="1"/>
  <c r="K1777" i="3"/>
  <c r="N1777" i="3" s="1"/>
  <c r="L1879" i="3"/>
  <c r="O1879" i="3" s="1"/>
  <c r="K1738" i="3"/>
  <c r="N1738" i="3" s="1"/>
  <c r="L1818" i="3"/>
  <c r="O1818" i="3" s="1"/>
  <c r="L1817" i="3"/>
  <c r="O1817" i="3" s="1"/>
  <c r="J1581" i="3"/>
  <c r="M1581" i="3" s="1"/>
  <c r="K2737" i="3"/>
  <c r="N2737" i="3" s="1"/>
  <c r="K2088" i="3"/>
  <c r="N2088" i="3" s="1"/>
  <c r="K1980" i="3"/>
  <c r="N1980" i="3" s="1"/>
  <c r="K1910" i="3"/>
  <c r="N1910" i="3" s="1"/>
  <c r="L1749" i="3"/>
  <c r="O1749" i="3" s="1"/>
  <c r="K1865" i="3"/>
  <c r="N1865" i="3" s="1"/>
  <c r="L1932" i="3"/>
  <c r="O1932" i="3" s="1"/>
  <c r="K1799" i="3"/>
  <c r="N1799" i="3" s="1"/>
  <c r="L1887" i="3"/>
  <c r="O1887" i="3" s="1"/>
  <c r="L1855" i="3"/>
  <c r="O1855" i="3" s="1"/>
  <c r="J1592" i="3"/>
  <c r="M1592" i="3" s="1"/>
  <c r="K1673" i="3"/>
  <c r="N1673" i="3" s="1"/>
  <c r="L1774" i="3"/>
  <c r="O1774" i="3" s="1"/>
  <c r="L1773" i="3"/>
  <c r="O1773" i="3" s="1"/>
  <c r="L1744" i="3"/>
  <c r="O1744" i="3" s="1"/>
  <c r="L1674" i="3"/>
  <c r="O1674" i="3" s="1"/>
  <c r="L1610" i="3"/>
  <c r="O1610" i="3" s="1"/>
  <c r="L1549" i="3"/>
  <c r="O1549" i="3" s="1"/>
  <c r="J2284" i="3"/>
  <c r="M2284" i="3" s="1"/>
  <c r="K2362" i="3"/>
  <c r="N2362" i="3" s="1"/>
  <c r="J2019" i="3"/>
  <c r="M2019" i="3" s="1"/>
  <c r="J1856" i="3"/>
  <c r="M1856" i="3" s="1"/>
  <c r="K1856" i="3"/>
  <c r="N1856" i="3" s="1"/>
  <c r="L1957" i="3"/>
  <c r="O1957" i="3" s="1"/>
  <c r="K2284" i="3"/>
  <c r="N2284" i="3" s="1"/>
  <c r="L2235" i="3"/>
  <c r="O2235" i="3" s="1"/>
  <c r="J1912" i="3"/>
  <c r="M1912" i="3" s="1"/>
  <c r="K1783" i="3"/>
  <c r="N1783" i="3" s="1"/>
  <c r="K1894" i="3"/>
  <c r="N1894" i="3" s="1"/>
  <c r="L1977" i="3"/>
  <c r="O1977" i="3" s="1"/>
  <c r="K1833" i="3"/>
  <c r="N1833" i="3" s="1"/>
  <c r="L1903" i="3"/>
  <c r="O1903" i="3" s="1"/>
  <c r="K1746" i="3"/>
  <c r="N1746" i="3" s="1"/>
  <c r="J1534" i="3"/>
  <c r="M1534" i="3" s="1"/>
  <c r="L1763" i="3"/>
  <c r="O1763" i="3" s="1"/>
  <c r="K1578" i="3"/>
  <c r="N1578" i="3" s="1"/>
  <c r="K1577" i="3"/>
  <c r="N1577" i="3" s="1"/>
  <c r="K1546" i="3"/>
  <c r="N1546" i="3" s="1"/>
  <c r="L1603" i="3"/>
  <c r="O1603" i="3" s="1"/>
  <c r="J2057" i="3"/>
  <c r="M2057" i="3" s="1"/>
  <c r="J1844" i="3"/>
  <c r="M1844" i="3" s="1"/>
  <c r="L2047" i="3"/>
  <c r="O2047" i="3" s="1"/>
  <c r="K1874" i="3"/>
  <c r="N1874" i="3" s="1"/>
  <c r="K1825" i="3"/>
  <c r="N1825" i="3" s="1"/>
  <c r="L1928" i="3"/>
  <c r="O1928" i="3" s="1"/>
  <c r="K1748" i="3"/>
  <c r="N1748" i="3" s="1"/>
  <c r="J1564" i="3"/>
  <c r="M1564" i="3" s="1"/>
  <c r="L1742" i="3"/>
  <c r="O1742" i="3" s="1"/>
  <c r="L1649" i="3"/>
  <c r="O1649" i="3" s="1"/>
  <c r="K2147" i="3"/>
  <c r="N2147" i="3" s="1"/>
  <c r="L2194" i="3"/>
  <c r="O2194" i="3" s="1"/>
  <c r="J1909" i="3"/>
  <c r="M1909" i="3" s="1"/>
  <c r="L2072" i="3"/>
  <c r="O2072" i="3" s="1"/>
  <c r="L2004" i="3"/>
  <c r="O2004" i="3" s="1"/>
  <c r="J1667" i="3"/>
  <c r="M1667" i="3" s="1"/>
  <c r="K1701" i="3"/>
  <c r="N1701" i="3" s="1"/>
  <c r="L1811" i="3"/>
  <c r="O1811" i="3" s="1"/>
  <c r="J1602" i="3"/>
  <c r="M1602" i="3" s="1"/>
  <c r="L1759" i="3"/>
  <c r="O1759" i="3" s="1"/>
  <c r="L1936" i="3"/>
  <c r="O1936" i="3" s="1"/>
  <c r="J1834" i="3"/>
  <c r="M1834" i="3" s="1"/>
  <c r="K1613" i="3"/>
  <c r="N1613" i="3" s="1"/>
  <c r="K1681" i="3"/>
  <c r="N1681" i="3" s="1"/>
  <c r="L1760" i="3"/>
  <c r="O1760" i="3" s="1"/>
  <c r="K1616" i="3"/>
  <c r="N1616" i="3" s="1"/>
  <c r="K1552" i="3"/>
  <c r="N1552" i="3" s="1"/>
  <c r="L1568" i="3"/>
  <c r="O1568" i="3" s="1"/>
  <c r="J1755" i="3"/>
  <c r="M1755" i="3" s="1"/>
  <c r="L1859" i="3"/>
  <c r="O1859" i="3" s="1"/>
  <c r="J1626" i="3"/>
  <c r="M1626" i="3" s="1"/>
  <c r="K1576" i="3"/>
  <c r="N1576" i="3" s="1"/>
  <c r="L1630" i="3"/>
  <c r="O1630" i="3" s="1"/>
  <c r="J1920" i="3"/>
  <c r="M1920" i="3" s="1"/>
  <c r="K2001" i="3"/>
  <c r="N2001" i="3" s="1"/>
  <c r="J2394" i="3"/>
  <c r="M2394" i="3" s="1"/>
  <c r="K2286" i="3"/>
  <c r="N2286" i="3" s="1"/>
  <c r="J2098" i="3"/>
  <c r="M2098" i="3" s="1"/>
  <c r="L2266" i="3"/>
  <c r="O2266" i="3" s="1"/>
  <c r="J1996" i="3"/>
  <c r="M1996" i="3" s="1"/>
  <c r="J2013" i="3"/>
  <c r="M2013" i="3" s="1"/>
  <c r="L2151" i="3"/>
  <c r="O2151" i="3" s="1"/>
  <c r="L2099" i="3"/>
  <c r="O2099" i="3" s="1"/>
  <c r="J1891" i="3"/>
  <c r="M1891" i="3" s="1"/>
  <c r="L2063" i="3"/>
  <c r="O2063" i="3" s="1"/>
  <c r="L2753" i="3"/>
  <c r="O2753" i="3" s="1"/>
  <c r="J2448" i="3"/>
  <c r="M2448" i="3" s="1"/>
  <c r="L2332" i="3"/>
  <c r="O2332" i="3" s="1"/>
  <c r="J2190" i="3"/>
  <c r="M2190" i="3" s="1"/>
  <c r="L2425" i="3"/>
  <c r="O2425" i="3" s="1"/>
  <c r="J2109" i="3"/>
  <c r="M2109" i="3" s="1"/>
  <c r="K1990" i="3"/>
  <c r="N1990" i="3" s="1"/>
  <c r="K2062" i="3"/>
  <c r="N2062" i="3" s="1"/>
  <c r="K2021" i="3"/>
  <c r="N2021" i="3" s="1"/>
  <c r="J1932" i="3"/>
  <c r="M1932" i="3" s="1"/>
  <c r="K1967" i="3"/>
  <c r="N1967" i="3" s="1"/>
  <c r="J1837" i="3"/>
  <c r="M1837" i="3" s="1"/>
  <c r="J2341" i="3"/>
  <c r="M2341" i="3" s="1"/>
  <c r="K2364" i="3"/>
  <c r="N2364" i="3" s="1"/>
  <c r="K2321" i="3"/>
  <c r="N2321" i="3" s="1"/>
  <c r="L2381" i="3"/>
  <c r="O2381" i="3" s="1"/>
  <c r="K2247" i="3"/>
  <c r="N2247" i="3" s="1"/>
  <c r="K2213" i="3"/>
  <c r="N2213" i="3" s="1"/>
  <c r="L2311" i="3"/>
  <c r="O2311" i="3" s="1"/>
  <c r="J2055" i="3"/>
  <c r="M2055" i="3" s="1"/>
  <c r="L2160" i="3"/>
  <c r="O2160" i="3" s="1"/>
  <c r="K2026" i="3"/>
  <c r="N2026" i="3" s="1"/>
  <c r="L2143" i="3"/>
  <c r="O2143" i="3" s="1"/>
  <c r="L2500" i="3"/>
  <c r="O2500" i="3" s="1"/>
  <c r="J2257" i="3"/>
  <c r="M2257" i="3" s="1"/>
  <c r="K2236" i="3"/>
  <c r="N2236" i="3" s="1"/>
  <c r="J2046" i="3"/>
  <c r="M2046" i="3" s="1"/>
  <c r="K1879" i="3"/>
  <c r="N1879" i="3" s="1"/>
  <c r="J1867" i="3"/>
  <c r="M1867" i="3" s="1"/>
  <c r="L2020" i="3"/>
  <c r="O2020" i="3" s="1"/>
  <c r="K1849" i="3"/>
  <c r="N1849" i="3" s="1"/>
  <c r="L1935" i="3"/>
  <c r="O1935" i="3" s="1"/>
  <c r="K1774" i="3"/>
  <c r="N1774" i="3" s="1"/>
  <c r="J1685" i="3"/>
  <c r="M1685" i="3" s="1"/>
  <c r="K2655" i="3"/>
  <c r="N2655" i="3" s="1"/>
  <c r="K2680" i="3"/>
  <c r="N2680" i="3" s="1"/>
  <c r="J2224" i="3"/>
  <c r="M2224" i="3" s="1"/>
  <c r="L2171" i="3"/>
  <c r="O2171" i="3" s="1"/>
  <c r="K2029" i="3"/>
  <c r="N2029" i="3" s="1"/>
  <c r="L1853" i="3"/>
  <c r="O1853" i="3" s="1"/>
  <c r="J1887" i="3"/>
  <c r="M1887" i="3" s="1"/>
  <c r="L1789" i="3"/>
  <c r="O1789" i="3" s="1"/>
  <c r="K1906" i="3"/>
  <c r="N1906" i="3" s="1"/>
  <c r="K1885" i="3"/>
  <c r="N1885" i="3" s="1"/>
  <c r="J1798" i="3"/>
  <c r="M1798" i="3" s="1"/>
  <c r="K1845" i="3"/>
  <c r="N1845" i="3" s="1"/>
  <c r="K1813" i="3"/>
  <c r="N1813" i="3" s="1"/>
  <c r="J1722" i="3"/>
  <c r="M1722" i="3" s="1"/>
  <c r="L1835" i="3"/>
  <c r="O1835" i="3" s="1"/>
  <c r="L1803" i="3"/>
  <c r="O1803" i="3" s="1"/>
  <c r="K2587" i="3"/>
  <c r="N2587" i="3" s="1"/>
  <c r="L2213" i="3"/>
  <c r="O2213" i="3" s="1"/>
  <c r="L2089" i="3"/>
  <c r="O2089" i="3" s="1"/>
  <c r="K1936" i="3"/>
  <c r="N1936" i="3" s="1"/>
  <c r="L1781" i="3"/>
  <c r="O1781" i="3" s="1"/>
  <c r="K1869" i="3"/>
  <c r="N1869" i="3" s="1"/>
  <c r="K1837" i="3"/>
  <c r="N1837" i="3" s="1"/>
  <c r="K1674" i="3"/>
  <c r="N1674" i="3" s="1"/>
  <c r="J1654" i="3"/>
  <c r="M1654" i="3" s="1"/>
  <c r="J1614" i="3"/>
  <c r="M1614" i="3" s="1"/>
  <c r="K2292" i="3"/>
  <c r="N2292" i="3" s="1"/>
  <c r="J1993" i="3"/>
  <c r="M1993" i="3" s="1"/>
  <c r="J1849" i="3"/>
  <c r="M1849" i="3" s="1"/>
  <c r="J1767" i="3"/>
  <c r="M1767" i="3" s="1"/>
  <c r="K1850" i="3"/>
  <c r="N1850" i="3" s="1"/>
  <c r="L1953" i="3"/>
  <c r="O1953" i="3" s="1"/>
  <c r="J1746" i="3"/>
  <c r="M1746" i="3" s="1"/>
  <c r="K1787" i="3"/>
  <c r="N1787" i="3" s="1"/>
  <c r="J1694" i="3"/>
  <c r="M1694" i="3" s="1"/>
  <c r="K1740" i="3"/>
  <c r="N1740" i="3" s="1"/>
  <c r="K1719" i="3"/>
  <c r="N1719" i="3" s="1"/>
  <c r="K1699" i="3"/>
  <c r="N1699" i="3" s="1"/>
  <c r="K1653" i="3"/>
  <c r="N1653" i="3" s="1"/>
  <c r="J1566" i="3"/>
  <c r="M1566" i="3" s="1"/>
  <c r="L1717" i="3"/>
  <c r="O1717" i="3" s="1"/>
  <c r="L1686" i="3"/>
  <c r="O1686" i="3" s="1"/>
  <c r="L1590" i="3"/>
  <c r="O1590" i="3" s="1"/>
  <c r="L1589" i="3"/>
  <c r="O1589" i="3" s="1"/>
  <c r="L1529" i="3"/>
  <c r="O1529" i="3" s="1"/>
  <c r="J2020" i="3"/>
  <c r="M2020" i="3" s="1"/>
  <c r="J1914" i="3"/>
  <c r="M1914" i="3" s="1"/>
  <c r="J1811" i="3"/>
  <c r="M1811" i="3" s="1"/>
  <c r="L1983" i="3"/>
  <c r="O1983" i="3" s="1"/>
  <c r="J1711" i="3"/>
  <c r="M1711" i="3" s="1"/>
  <c r="J1748" i="3"/>
  <c r="M1748" i="3" s="1"/>
  <c r="K1665" i="3"/>
  <c r="N1665" i="3" s="1"/>
  <c r="L1885" i="3"/>
  <c r="O1885" i="3" s="1"/>
  <c r="J1669" i="3"/>
  <c r="M1669" i="3" s="1"/>
  <c r="L1791" i="3"/>
  <c r="O1791" i="3" s="1"/>
  <c r="J1590" i="3"/>
  <c r="M1590" i="3" s="1"/>
  <c r="L1738" i="3"/>
  <c r="O1738" i="3" s="1"/>
  <c r="L1671" i="3"/>
  <c r="O1671" i="3" s="1"/>
  <c r="L1607" i="3"/>
  <c r="O1607" i="3" s="1"/>
  <c r="L1546" i="3"/>
  <c r="O1546" i="3" s="1"/>
  <c r="J2296" i="3"/>
  <c r="M2296" i="3" s="1"/>
  <c r="J2004" i="3"/>
  <c r="M2004" i="3" s="1"/>
  <c r="K2085" i="3"/>
  <c r="N2085" i="3" s="1"/>
  <c r="L2052" i="3"/>
  <c r="O2052" i="3" s="1"/>
  <c r="J1773" i="3"/>
  <c r="M1773" i="3" s="1"/>
  <c r="J1725" i="3"/>
  <c r="M1725" i="3" s="1"/>
  <c r="K2117" i="3"/>
  <c r="N2117" i="3" s="1"/>
  <c r="K1991" i="3"/>
  <c r="N1991" i="3" s="1"/>
  <c r="K1942" i="3"/>
  <c r="N1942" i="3" s="1"/>
  <c r="J1771" i="3"/>
  <c r="M1771" i="3" s="1"/>
  <c r="K1859" i="3"/>
  <c r="N1859" i="3" s="1"/>
  <c r="K1832" i="3"/>
  <c r="N1832" i="3" s="1"/>
  <c r="L1871" i="3"/>
  <c r="O1871" i="3" s="1"/>
  <c r="L1560" i="3"/>
  <c r="O1560" i="3" s="1"/>
  <c r="J1610" i="3"/>
  <c r="M1610" i="3" s="1"/>
  <c r="J1589" i="3"/>
  <c r="M1589" i="3" s="1"/>
  <c r="K1581" i="3"/>
  <c r="N1581" i="3" s="1"/>
  <c r="K1549" i="3"/>
  <c r="N1549" i="3" s="1"/>
  <c r="L1626" i="3"/>
  <c r="O1626" i="3" s="1"/>
  <c r="L2289" i="3"/>
  <c r="O2289" i="3" s="1"/>
  <c r="L2126" i="3"/>
  <c r="O2126" i="3" s="1"/>
  <c r="J1861" i="3"/>
  <c r="M1861" i="3" s="1"/>
  <c r="L1709" i="3"/>
  <c r="O1709" i="3" s="1"/>
  <c r="K1808" i="3"/>
  <c r="N1808" i="3" s="1"/>
  <c r="J1709" i="3"/>
  <c r="M1709" i="3" s="1"/>
  <c r="J1561" i="3"/>
  <c r="M1561" i="3" s="1"/>
  <c r="L1710" i="3"/>
  <c r="O1710" i="3" s="1"/>
  <c r="L1582" i="3"/>
  <c r="O1582" i="3" s="1"/>
  <c r="L2415" i="3"/>
  <c r="O2415" i="3" s="1"/>
  <c r="K1952" i="3"/>
  <c r="N1952" i="3" s="1"/>
  <c r="L2094" i="3"/>
  <c r="O2094" i="3" s="1"/>
  <c r="L2070" i="3"/>
  <c r="O2070" i="3" s="1"/>
  <c r="L2002" i="3"/>
  <c r="O2002" i="3" s="1"/>
  <c r="L1971" i="3"/>
  <c r="O1971" i="3" s="1"/>
  <c r="L1970" i="3"/>
  <c r="O1970" i="3" s="1"/>
  <c r="J1716" i="3"/>
  <c r="M1716" i="3" s="1"/>
  <c r="K1750" i="3"/>
  <c r="N1750" i="3" s="1"/>
  <c r="J1588" i="3"/>
  <c r="M1588" i="3" s="1"/>
  <c r="K1695" i="3"/>
  <c r="N1695" i="3" s="1"/>
  <c r="J1617" i="3"/>
  <c r="M1617" i="3" s="1"/>
  <c r="L1762" i="3"/>
  <c r="O1762" i="3" s="1"/>
  <c r="J1546" i="3"/>
  <c r="M1546" i="3" s="1"/>
  <c r="L1704" i="3"/>
  <c r="O1704" i="3" s="1"/>
  <c r="L1637" i="3"/>
  <c r="O1637" i="3" s="1"/>
  <c r="L1570" i="3"/>
  <c r="O1570" i="3" s="1"/>
  <c r="L1569" i="3"/>
  <c r="O1569" i="3" s="1"/>
  <c r="J1879" i="3"/>
  <c r="M1879" i="3" s="1"/>
  <c r="J1672" i="3"/>
  <c r="M1672" i="3" s="1"/>
  <c r="L1593" i="3"/>
  <c r="O1593" i="3" s="1"/>
  <c r="J1526" i="3"/>
  <c r="M1526" i="3" s="1"/>
  <c r="J1577" i="3"/>
  <c r="M1577" i="3" s="1"/>
  <c r="L1633" i="3"/>
  <c r="O1633" i="3" s="1"/>
  <c r="K1728" i="3"/>
  <c r="N1728" i="3" s="1"/>
  <c r="K1652" i="3"/>
  <c r="N1652" i="3" s="1"/>
  <c r="L1845" i="3"/>
  <c r="O1845" i="3" s="1"/>
  <c r="K1686" i="3"/>
  <c r="N1686" i="3" s="1"/>
  <c r="J1595" i="3"/>
  <c r="M1595" i="3" s="1"/>
  <c r="J1591" i="3"/>
  <c r="M1591" i="3" s="1"/>
  <c r="K1631" i="3"/>
  <c r="N1631" i="3" s="1"/>
  <c r="J1553" i="3"/>
  <c r="M1553" i="3" s="1"/>
  <c r="L1673" i="3"/>
  <c r="O1673" i="3" s="1"/>
  <c r="L1544" i="3"/>
  <c r="O1544" i="3" s="1"/>
  <c r="L1543" i="3"/>
  <c r="O1543" i="3" s="1"/>
  <c r="J1608" i="3"/>
  <c r="M1608" i="3" s="1"/>
  <c r="L1976" i="3"/>
  <c r="O1976" i="3" s="1"/>
  <c r="L2162" i="3"/>
  <c r="O2162" i="3" s="1"/>
  <c r="J1843" i="3"/>
  <c r="M1843" i="3" s="1"/>
  <c r="J1673" i="3"/>
  <c r="M1673" i="3" s="1"/>
  <c r="L1820" i="3"/>
  <c r="O1820" i="3" s="1"/>
  <c r="K1867" i="3"/>
  <c r="N1867" i="3" s="1"/>
  <c r="K1526" i="3"/>
  <c r="N1526" i="3" s="1"/>
  <c r="J1698" i="3"/>
  <c r="M1698" i="3" s="1"/>
  <c r="L1772" i="3"/>
  <c r="O1772" i="3" s="1"/>
  <c r="K1602" i="3"/>
  <c r="N1602" i="3" s="1"/>
  <c r="L1679" i="3"/>
  <c r="O1679" i="3" s="1"/>
  <c r="L1595" i="3"/>
  <c r="O1595" i="3" s="1"/>
  <c r="L1526" i="3"/>
  <c r="O1526" i="3" s="1"/>
  <c r="L1525" i="3"/>
  <c r="O1525" i="3" s="1"/>
  <c r="K1565" i="3"/>
  <c r="N1565" i="3" s="1"/>
  <c r="L1701" i="3"/>
  <c r="O1701" i="3" s="1"/>
  <c r="L1537" i="3"/>
  <c r="O1537" i="3" s="1"/>
  <c r="J1884" i="3"/>
  <c r="M1884" i="3" s="1"/>
  <c r="K1820" i="3"/>
  <c r="N1820" i="3" s="1"/>
  <c r="L1600" i="3"/>
  <c r="O1600" i="3" s="1"/>
  <c r="K1553" i="3"/>
  <c r="N1553" i="3" s="1"/>
  <c r="L1842" i="3"/>
  <c r="O1842" i="3" s="1"/>
  <c r="L1733" i="3"/>
  <c r="O1733" i="3" s="1"/>
  <c r="L1814" i="3"/>
  <c r="O1814" i="3" s="1"/>
  <c r="L1540" i="3"/>
  <c r="O1540" i="3" s="1"/>
  <c r="P2842" i="3"/>
  <c r="P4286" i="3"/>
  <c r="P4145" i="3"/>
  <c r="J1543" i="3"/>
  <c r="M1543" i="3" s="1"/>
  <c r="L1675" i="3"/>
  <c r="O1675" i="3" s="1"/>
  <c r="L1611" i="3"/>
  <c r="O1611" i="3" s="1"/>
  <c r="L2064" i="3"/>
  <c r="O2064" i="3" s="1"/>
  <c r="K1615" i="3"/>
  <c r="N1615" i="3" s="1"/>
  <c r="J1618" i="3"/>
  <c r="M1618" i="3" s="1"/>
  <c r="J1576" i="3"/>
  <c r="M1576" i="3" s="1"/>
  <c r="J1550" i="3"/>
  <c r="M1550" i="3" s="1"/>
  <c r="L1692" i="3"/>
  <c r="O1692" i="3" s="1"/>
  <c r="L1862" i="3"/>
  <c r="O1862" i="3" s="1"/>
  <c r="J1583" i="3"/>
  <c r="M1583" i="3" s="1"/>
  <c r="K1670" i="3"/>
  <c r="N1670" i="3" s="1"/>
  <c r="J1598" i="3"/>
  <c r="M1598" i="3" s="1"/>
  <c r="J1523" i="3"/>
  <c r="M1523" i="3" s="1"/>
  <c r="K1580" i="3"/>
  <c r="N1580" i="3" s="1"/>
  <c r="K1555" i="3"/>
  <c r="N1555" i="3" s="1"/>
  <c r="L1684" i="3"/>
  <c r="O1684" i="3" s="1"/>
  <c r="L1601" i="3"/>
  <c r="O1601" i="3" s="1"/>
  <c r="L2134" i="3"/>
  <c r="O2134" i="3" s="1"/>
  <c r="J1831" i="3"/>
  <c r="M1831" i="3" s="1"/>
  <c r="K1766" i="3"/>
  <c r="N1766" i="3" s="1"/>
  <c r="J1643" i="3"/>
  <c r="M1643" i="3" s="1"/>
  <c r="L1534" i="3"/>
  <c r="O1534" i="3" s="1"/>
  <c r="K1535" i="3"/>
  <c r="N1535" i="3" s="1"/>
  <c r="J1530" i="3"/>
  <c r="M1530" i="3" s="1"/>
  <c r="L1566" i="3"/>
  <c r="O1566" i="3" s="1"/>
  <c r="K1920" i="3"/>
  <c r="N1920" i="3" s="1"/>
  <c r="K1731" i="3"/>
  <c r="N1731" i="3" s="1"/>
  <c r="L1539" i="3"/>
  <c r="O1539" i="3" s="1"/>
  <c r="J1927" i="3"/>
  <c r="M1927" i="3" s="1"/>
  <c r="K1700" i="3"/>
  <c r="N1700" i="3" s="1"/>
  <c r="J1710" i="3"/>
  <c r="M1710" i="3" s="1"/>
  <c r="K1704" i="3"/>
  <c r="N1704" i="3" s="1"/>
  <c r="K1539" i="3"/>
  <c r="N1539" i="3" s="1"/>
  <c r="J1527" i="3"/>
  <c r="M1527" i="3" s="1"/>
  <c r="L1691" i="3"/>
  <c r="O1691" i="3" s="1"/>
  <c r="L1580" i="3"/>
  <c r="O1580" i="3" s="1"/>
  <c r="P4320" i="3"/>
  <c r="P4353" i="3"/>
  <c r="P4265" i="3"/>
  <c r="P4193" i="3"/>
  <c r="P4161" i="3"/>
  <c r="J2115" i="3"/>
  <c r="M2115" i="3" s="1"/>
  <c r="J2095" i="3"/>
  <c r="M2095" i="3" s="1"/>
  <c r="K2067" i="3"/>
  <c r="N2067" i="3" s="1"/>
  <c r="K2718" i="3"/>
  <c r="N2718" i="3" s="1"/>
  <c r="K2725" i="3"/>
  <c r="N2725" i="3" s="1"/>
  <c r="J2390" i="3"/>
  <c r="M2390" i="3" s="1"/>
  <c r="L2220" i="3"/>
  <c r="O2220" i="3" s="1"/>
  <c r="J2266" i="3"/>
  <c r="M2266" i="3" s="1"/>
  <c r="J2231" i="3"/>
  <c r="M2231" i="3" s="1"/>
  <c r="J2076" i="3"/>
  <c r="M2076" i="3" s="1"/>
  <c r="J2074" i="3"/>
  <c r="M2074" i="3" s="1"/>
  <c r="J1973" i="3"/>
  <c r="M1973" i="3" s="1"/>
  <c r="K2075" i="3"/>
  <c r="N2075" i="3" s="1"/>
  <c r="K1924" i="3"/>
  <c r="N1924" i="3" s="1"/>
  <c r="K2017" i="3"/>
  <c r="N2017" i="3" s="1"/>
  <c r="J1922" i="3"/>
  <c r="M1922" i="3" s="1"/>
  <c r="J1782" i="3"/>
  <c r="M1782" i="3" s="1"/>
  <c r="J2720" i="3"/>
  <c r="M2720" i="3" s="1"/>
  <c r="J2575" i="3"/>
  <c r="M2575" i="3" s="1"/>
  <c r="L2660" i="3"/>
  <c r="O2660" i="3" s="1"/>
  <c r="K2534" i="3"/>
  <c r="N2534" i="3" s="1"/>
  <c r="J2353" i="3"/>
  <c r="M2353" i="3" s="1"/>
  <c r="J2311" i="3"/>
  <c r="M2311" i="3" s="1"/>
  <c r="J2303" i="3"/>
  <c r="M2303" i="3" s="1"/>
  <c r="L2468" i="3"/>
  <c r="O2468" i="3" s="1"/>
  <c r="J2238" i="3"/>
  <c r="M2238" i="3" s="1"/>
  <c r="J2212" i="3"/>
  <c r="M2212" i="3" s="1"/>
  <c r="L2377" i="3"/>
  <c r="O2377" i="3" s="1"/>
  <c r="J2177" i="3"/>
  <c r="M2177" i="3" s="1"/>
  <c r="J2153" i="3"/>
  <c r="M2153" i="3" s="1"/>
  <c r="L2321" i="3"/>
  <c r="O2321" i="3" s="1"/>
  <c r="L2305" i="3"/>
  <c r="O2305" i="3" s="1"/>
  <c r="K2143" i="3"/>
  <c r="N2143" i="3" s="1"/>
  <c r="L1946" i="3"/>
  <c r="O1946" i="3" s="1"/>
  <c r="L2174" i="3"/>
  <c r="O2174" i="3" s="1"/>
  <c r="K1896" i="3"/>
  <c r="N1896" i="3" s="1"/>
  <c r="L2111" i="3"/>
  <c r="O2111" i="3" s="1"/>
  <c r="L2077" i="3"/>
  <c r="O2077" i="3" s="1"/>
  <c r="K1931" i="3"/>
  <c r="N1931" i="3" s="1"/>
  <c r="L2009" i="3"/>
  <c r="O2009" i="3" s="1"/>
  <c r="J2438" i="3"/>
  <c r="M2438" i="3" s="1"/>
  <c r="J2329" i="3"/>
  <c r="M2329" i="3" s="1"/>
  <c r="K2458" i="3"/>
  <c r="N2458" i="3" s="1"/>
  <c r="K2389" i="3"/>
  <c r="N2389" i="3" s="1"/>
  <c r="L2427" i="3"/>
  <c r="O2427" i="3" s="1"/>
  <c r="L2082" i="3"/>
  <c r="O2082" i="3" s="1"/>
  <c r="L2292" i="3"/>
  <c r="O2292" i="3" s="1"/>
  <c r="L2269" i="3"/>
  <c r="O2269" i="3" s="1"/>
  <c r="K2081" i="3"/>
  <c r="N2081" i="3" s="1"/>
  <c r="L2154" i="3"/>
  <c r="O2154" i="3" s="1"/>
  <c r="L2120" i="3"/>
  <c r="O2120" i="3" s="1"/>
  <c r="L2091" i="3"/>
  <c r="O2091" i="3" s="1"/>
  <c r="L2578" i="3"/>
  <c r="O2578" i="3" s="1"/>
  <c r="J2473" i="3"/>
  <c r="M2473" i="3" s="1"/>
  <c r="K2460" i="3"/>
  <c r="N2460" i="3" s="1"/>
  <c r="J2245" i="3"/>
  <c r="M2245" i="3" s="1"/>
  <c r="K2276" i="3"/>
  <c r="N2276" i="3" s="1"/>
  <c r="L2277" i="3"/>
  <c r="O2277" i="3" s="1"/>
  <c r="L2238" i="3"/>
  <c r="O2238" i="3" s="1"/>
  <c r="K2077" i="3"/>
  <c r="N2077" i="3" s="1"/>
  <c r="K2050" i="3"/>
  <c r="N2050" i="3" s="1"/>
  <c r="L2145" i="3"/>
  <c r="O2145" i="3" s="1"/>
  <c r="L2129" i="3"/>
  <c r="O2129" i="3" s="1"/>
  <c r="L2100" i="3"/>
  <c r="O2100" i="3" s="1"/>
  <c r="J1890" i="3"/>
  <c r="M1890" i="3" s="1"/>
  <c r="K1928" i="3"/>
  <c r="N1928" i="3" s="1"/>
  <c r="J1846" i="3"/>
  <c r="M1846" i="3" s="1"/>
  <c r="L1974" i="3"/>
  <c r="O1974" i="3" s="1"/>
  <c r="L2252" i="3"/>
  <c r="O2252" i="3" s="1"/>
  <c r="J2202" i="3"/>
  <c r="M2202" i="3" s="1"/>
  <c r="J2170" i="3"/>
  <c r="M2170" i="3" s="1"/>
  <c r="K2223" i="3"/>
  <c r="N2223" i="3" s="1"/>
  <c r="K2190" i="3"/>
  <c r="N2190" i="3" s="1"/>
  <c r="K2020" i="3"/>
  <c r="N2020" i="3" s="1"/>
  <c r="K2109" i="3"/>
  <c r="N2109" i="3" s="1"/>
  <c r="K2052" i="3"/>
  <c r="N2052" i="3" s="1"/>
  <c r="J1937" i="3"/>
  <c r="M1937" i="3" s="1"/>
  <c r="K1986" i="3"/>
  <c r="N1986" i="3" s="1"/>
  <c r="K2245" i="3"/>
  <c r="N2245" i="3" s="1"/>
  <c r="K2173" i="3"/>
  <c r="N2173" i="3" s="1"/>
  <c r="L2253" i="3"/>
  <c r="O2253" i="3" s="1"/>
  <c r="L2200" i="3"/>
  <c r="O2200" i="3" s="1"/>
  <c r="J1931" i="3"/>
  <c r="M1931" i="3" s="1"/>
  <c r="J1928" i="3"/>
  <c r="M1928" i="3" s="1"/>
  <c r="L2083" i="3"/>
  <c r="O2083" i="3" s="1"/>
  <c r="J1883" i="3"/>
  <c r="M1883" i="3" s="1"/>
  <c r="J2565" i="3"/>
  <c r="M2565" i="3" s="1"/>
  <c r="J2446" i="3"/>
  <c r="M2446" i="3" s="1"/>
  <c r="J2457" i="3"/>
  <c r="M2457" i="3" s="1"/>
  <c r="J2270" i="3"/>
  <c r="M2270" i="3" s="1"/>
  <c r="K2318" i="3"/>
  <c r="N2318" i="3" s="1"/>
  <c r="J2130" i="3"/>
  <c r="M2130" i="3" s="1"/>
  <c r="L2284" i="3"/>
  <c r="O2284" i="3" s="1"/>
  <c r="J2061" i="3"/>
  <c r="M2061" i="3" s="1"/>
  <c r="L2216" i="3"/>
  <c r="O2216" i="3" s="1"/>
  <c r="K2074" i="3"/>
  <c r="N2074" i="3" s="1"/>
  <c r="J1955" i="3"/>
  <c r="M1955" i="3" s="1"/>
  <c r="K2007" i="3"/>
  <c r="N2007" i="3" s="1"/>
  <c r="J1917" i="3"/>
  <c r="M1917" i="3" s="1"/>
  <c r="J1857" i="3"/>
  <c r="M1857" i="3" s="1"/>
  <c r="J2369" i="3"/>
  <c r="M2369" i="3" s="1"/>
  <c r="L2442" i="3"/>
  <c r="O2442" i="3" s="1"/>
  <c r="K2291" i="3"/>
  <c r="N2291" i="3" s="1"/>
  <c r="L2364" i="3"/>
  <c r="O2364" i="3" s="1"/>
  <c r="J2132" i="3"/>
  <c r="M2132" i="3" s="1"/>
  <c r="J2052" i="3"/>
  <c r="M2052" i="3" s="1"/>
  <c r="K2057" i="3"/>
  <c r="N2057" i="3" s="1"/>
  <c r="J1963" i="3"/>
  <c r="M1963" i="3" s="1"/>
  <c r="K2024" i="3"/>
  <c r="N2024" i="3" s="1"/>
  <c r="J2306" i="3"/>
  <c r="M2306" i="3" s="1"/>
  <c r="J2229" i="3"/>
  <c r="M2229" i="3" s="1"/>
  <c r="L1994" i="3"/>
  <c r="O1994" i="3" s="1"/>
  <c r="L1918" i="3"/>
  <c r="O1918" i="3" s="1"/>
  <c r="J1807" i="3"/>
  <c r="M1807" i="3" s="1"/>
  <c r="J1789" i="3"/>
  <c r="M1789" i="3" s="1"/>
  <c r="L1941" i="3"/>
  <c r="O1941" i="3" s="1"/>
  <c r="L1917" i="3"/>
  <c r="O1917" i="3" s="1"/>
  <c r="K1781" i="3"/>
  <c r="N1781" i="3" s="1"/>
  <c r="K1742" i="3"/>
  <c r="N1742" i="3" s="1"/>
  <c r="J2616" i="3"/>
  <c r="M2616" i="3" s="1"/>
  <c r="K2713" i="3"/>
  <c r="N2713" i="3" s="1"/>
  <c r="L2444" i="3"/>
  <c r="O2444" i="3" s="1"/>
  <c r="K2064" i="3"/>
  <c r="N2064" i="3" s="1"/>
  <c r="L2164" i="3"/>
  <c r="O2164" i="3" s="1"/>
  <c r="K1995" i="3"/>
  <c r="N1995" i="3" s="1"/>
  <c r="J1903" i="3"/>
  <c r="M1903" i="3" s="1"/>
  <c r="L2056" i="3"/>
  <c r="O2056" i="3" s="1"/>
  <c r="L2031" i="3"/>
  <c r="O2031" i="3" s="1"/>
  <c r="J1760" i="3"/>
  <c r="M1760" i="3" s="1"/>
  <c r="L1995" i="3"/>
  <c r="O1995" i="3" s="1"/>
  <c r="K1851" i="3"/>
  <c r="N1851" i="3" s="1"/>
  <c r="J1600" i="3"/>
  <c r="M1600" i="3" s="1"/>
  <c r="J1560" i="3"/>
  <c r="M1560" i="3" s="1"/>
  <c r="L1784" i="3"/>
  <c r="O1784" i="3" s="1"/>
  <c r="L2709" i="3"/>
  <c r="O2709" i="3" s="1"/>
  <c r="K2363" i="3"/>
  <c r="N2363" i="3" s="1"/>
  <c r="K2154" i="3"/>
  <c r="N2154" i="3" s="1"/>
  <c r="K2111" i="3"/>
  <c r="N2111" i="3" s="1"/>
  <c r="J2015" i="3"/>
  <c r="M2015" i="3" s="1"/>
  <c r="J1983" i="3"/>
  <c r="M1983" i="3" s="1"/>
  <c r="K2013" i="3"/>
  <c r="N2013" i="3" s="1"/>
  <c r="L2036" i="3"/>
  <c r="O2036" i="3" s="1"/>
  <c r="K1891" i="3"/>
  <c r="N1891" i="3" s="1"/>
  <c r="J1727" i="3"/>
  <c r="M1727" i="3" s="1"/>
  <c r="K1830" i="3"/>
  <c r="N1830" i="3" s="1"/>
  <c r="K1809" i="3"/>
  <c r="N1809" i="3" s="1"/>
  <c r="L1911" i="3"/>
  <c r="O1911" i="3" s="1"/>
  <c r="K1754" i="3"/>
  <c r="N1754" i="3" s="1"/>
  <c r="J1665" i="3"/>
  <c r="M1665" i="3" s="1"/>
  <c r="L1815" i="3"/>
  <c r="O1815" i="3" s="1"/>
  <c r="J1565" i="3"/>
  <c r="M1565" i="3" s="1"/>
  <c r="K1996" i="3"/>
  <c r="N1996" i="3" s="1"/>
  <c r="L2122" i="3"/>
  <c r="O2122" i="3" s="1"/>
  <c r="K1970" i="3"/>
  <c r="N1970" i="3" s="1"/>
  <c r="L1821" i="3"/>
  <c r="O1821" i="3" s="1"/>
  <c r="L2048" i="3"/>
  <c r="O2048" i="3" s="1"/>
  <c r="K1875" i="3"/>
  <c r="N1875" i="3" s="1"/>
  <c r="J1777" i="3"/>
  <c r="M1777" i="3" s="1"/>
  <c r="K1706" i="3"/>
  <c r="N1706" i="3" s="1"/>
  <c r="J1597" i="3"/>
  <c r="M1597" i="3" s="1"/>
  <c r="K2096" i="3"/>
  <c r="N2096" i="3" s="1"/>
  <c r="J1946" i="3"/>
  <c r="M1946" i="3" s="1"/>
  <c r="L1797" i="3"/>
  <c r="O1797" i="3" s="1"/>
  <c r="K1737" i="3"/>
  <c r="N1737" i="3" s="1"/>
  <c r="L1952" i="3"/>
  <c r="O1952" i="3" s="1"/>
  <c r="L1940" i="3"/>
  <c r="O1940" i="3" s="1"/>
  <c r="K1789" i="3"/>
  <c r="N1789" i="3" s="1"/>
  <c r="K1638" i="3"/>
  <c r="N1638" i="3" s="1"/>
  <c r="L1873" i="3"/>
  <c r="O1873" i="3" s="1"/>
  <c r="K1721" i="3"/>
  <c r="N1721" i="3" s="1"/>
  <c r="J1639" i="3"/>
  <c r="M1639" i="3" s="1"/>
  <c r="L1528" i="3"/>
  <c r="O1528" i="3" s="1"/>
  <c r="J1572" i="3"/>
  <c r="M1572" i="3" s="1"/>
  <c r="J1571" i="3"/>
  <c r="M1571" i="3" s="1"/>
  <c r="J1540" i="3"/>
  <c r="M1540" i="3" s="1"/>
  <c r="L1689" i="3"/>
  <c r="O1689" i="3" s="1"/>
  <c r="K1536" i="3"/>
  <c r="N1536" i="3" s="1"/>
  <c r="L1558" i="3"/>
  <c r="O1558" i="3" s="1"/>
  <c r="J2026" i="3"/>
  <c r="M2026" i="3" s="1"/>
  <c r="K1982" i="3"/>
  <c r="N1982" i="3" s="1"/>
  <c r="J1791" i="3"/>
  <c r="M1791" i="3" s="1"/>
  <c r="J1799" i="3"/>
  <c r="M1799" i="3" s="1"/>
  <c r="J1724" i="3"/>
  <c r="M1724" i="3" s="1"/>
  <c r="L1945" i="3"/>
  <c r="O1945" i="3" s="1"/>
  <c r="K1801" i="3"/>
  <c r="N1801" i="3" s="1"/>
  <c r="J1703" i="3"/>
  <c r="M1703" i="3" s="1"/>
  <c r="J1611" i="3"/>
  <c r="M1611" i="3" s="1"/>
  <c r="K1725" i="3"/>
  <c r="N1725" i="3" s="1"/>
  <c r="J1609" i="3"/>
  <c r="M1609" i="3" s="1"/>
  <c r="L1777" i="3"/>
  <c r="O1777" i="3" s="1"/>
  <c r="J1563" i="3"/>
  <c r="M1563" i="3" s="1"/>
  <c r="L1703" i="3"/>
  <c r="O1703" i="3" s="1"/>
  <c r="L1639" i="3"/>
  <c r="O1639" i="3" s="1"/>
  <c r="L1555" i="3"/>
  <c r="O1555" i="3" s="1"/>
  <c r="J2265" i="3"/>
  <c r="M2265" i="3" s="1"/>
  <c r="K2360" i="3"/>
  <c r="N2360" i="3" s="1"/>
  <c r="J2025" i="3"/>
  <c r="M2025" i="3" s="1"/>
  <c r="L2203" i="3"/>
  <c r="O2203" i="3" s="1"/>
  <c r="L2189" i="3"/>
  <c r="O2189" i="3" s="1"/>
  <c r="J1902" i="3"/>
  <c r="M1902" i="3" s="1"/>
  <c r="K1705" i="3"/>
  <c r="N1705" i="3" s="1"/>
  <c r="J1705" i="3"/>
  <c r="M1705" i="3" s="1"/>
  <c r="L1848" i="3"/>
  <c r="O1848" i="3" s="1"/>
  <c r="L1787" i="3"/>
  <c r="O1787" i="3" s="1"/>
  <c r="J1556" i="3"/>
  <c r="M1556" i="3" s="1"/>
  <c r="L1688" i="3"/>
  <c r="O1688" i="3" s="1"/>
  <c r="K1530" i="3"/>
  <c r="N1530" i="3" s="1"/>
  <c r="L1538" i="3"/>
  <c r="O1538" i="3" s="1"/>
  <c r="K1773" i="3"/>
  <c r="N1773" i="3" s="1"/>
  <c r="L1844" i="3"/>
  <c r="O1844" i="3" s="1"/>
  <c r="L1613" i="3"/>
  <c r="O1613" i="3" s="1"/>
  <c r="K1698" i="3"/>
  <c r="N1698" i="3" s="1"/>
  <c r="L1714" i="3"/>
  <c r="O1714" i="3" s="1"/>
  <c r="L1650" i="3"/>
  <c r="O1650" i="3" s="1"/>
  <c r="P4200" i="3"/>
  <c r="P4123" i="3"/>
  <c r="K2578" i="3"/>
  <c r="N2578" i="3" s="1"/>
  <c r="L2621" i="3"/>
  <c r="O2621" i="3" s="1"/>
  <c r="K2465" i="3"/>
  <c r="N2465" i="3" s="1"/>
  <c r="K2454" i="3"/>
  <c r="N2454" i="3" s="1"/>
  <c r="J2327" i="3"/>
  <c r="M2327" i="3" s="1"/>
  <c r="K2744" i="3"/>
  <c r="N2744" i="3" s="1"/>
  <c r="L2676" i="3"/>
  <c r="O2676" i="3" s="1"/>
  <c r="J2421" i="3"/>
  <c r="M2421" i="3" s="1"/>
  <c r="K2384" i="3"/>
  <c r="N2384" i="3" s="1"/>
  <c r="L2475" i="3"/>
  <c r="O2475" i="3" s="1"/>
  <c r="K2314" i="3"/>
  <c r="N2314" i="3" s="1"/>
  <c r="J2087" i="3"/>
  <c r="M2087" i="3" s="1"/>
  <c r="J2415" i="3"/>
  <c r="M2415" i="3" s="1"/>
  <c r="K2514" i="3"/>
  <c r="N2514" i="3" s="1"/>
  <c r="J2405" i="3"/>
  <c r="M2405" i="3" s="1"/>
  <c r="K2293" i="3"/>
  <c r="N2293" i="3" s="1"/>
  <c r="J2300" i="3"/>
  <c r="M2300" i="3" s="1"/>
  <c r="K2344" i="3"/>
  <c r="N2344" i="3" s="1"/>
  <c r="J2191" i="3"/>
  <c r="M2191" i="3" s="1"/>
  <c r="K2165" i="3"/>
  <c r="N2165" i="3" s="1"/>
  <c r="K2275" i="3"/>
  <c r="N2275" i="3" s="1"/>
  <c r="L2370" i="3"/>
  <c r="O2370" i="3" s="1"/>
  <c r="L2342" i="3"/>
  <c r="O2342" i="3" s="1"/>
  <c r="L2318" i="3"/>
  <c r="O2318" i="3" s="1"/>
  <c r="J2735" i="3"/>
  <c r="M2735" i="3" s="1"/>
  <c r="L2739" i="3"/>
  <c r="O2739" i="3" s="1"/>
  <c r="K2555" i="3"/>
  <c r="N2555" i="3" s="1"/>
  <c r="K2521" i="3"/>
  <c r="N2521" i="3" s="1"/>
  <c r="L2544" i="3"/>
  <c r="O2544" i="3" s="1"/>
  <c r="J2262" i="3"/>
  <c r="M2262" i="3" s="1"/>
  <c r="L2437" i="3"/>
  <c r="O2437" i="3" s="1"/>
  <c r="L2405" i="3"/>
  <c r="O2405" i="3" s="1"/>
  <c r="K2756" i="3"/>
  <c r="N2756" i="3" s="1"/>
  <c r="L2460" i="3"/>
  <c r="O2460" i="3" s="1"/>
  <c r="J2397" i="3"/>
  <c r="M2397" i="3" s="1"/>
  <c r="L2604" i="3"/>
  <c r="O2604" i="3" s="1"/>
  <c r="J2368" i="3"/>
  <c r="M2368" i="3" s="1"/>
  <c r="J2349" i="3"/>
  <c r="M2349" i="3" s="1"/>
  <c r="J2344" i="3"/>
  <c r="M2344" i="3" s="1"/>
  <c r="K2405" i="3"/>
  <c r="N2405" i="3" s="1"/>
  <c r="K2372" i="3"/>
  <c r="N2372" i="3" s="1"/>
  <c r="K2352" i="3"/>
  <c r="N2352" i="3" s="1"/>
  <c r="K2337" i="3"/>
  <c r="N2337" i="3" s="1"/>
  <c r="J2183" i="3"/>
  <c r="M2183" i="3" s="1"/>
  <c r="K2157" i="3"/>
  <c r="N2157" i="3" s="1"/>
  <c r="L2363" i="3"/>
  <c r="O2363" i="3" s="1"/>
  <c r="L2315" i="3"/>
  <c r="O2315" i="3" s="1"/>
  <c r="J2762" i="3"/>
  <c r="M2762" i="3" s="1"/>
  <c r="L2343" i="3"/>
  <c r="O2343" i="3" s="1"/>
  <c r="L2560" i="3"/>
  <c r="O2560" i="3" s="1"/>
  <c r="J2316" i="3"/>
  <c r="M2316" i="3" s="1"/>
  <c r="J2237" i="3"/>
  <c r="M2237" i="3" s="1"/>
  <c r="L2464" i="3"/>
  <c r="O2464" i="3" s="1"/>
  <c r="K2181" i="3"/>
  <c r="N2181" i="3" s="1"/>
  <c r="J2226" i="3"/>
  <c r="M2226" i="3" s="1"/>
  <c r="L2141" i="3"/>
  <c r="O2141" i="3" s="1"/>
  <c r="J2086" i="3"/>
  <c r="M2086" i="3" s="1"/>
  <c r="L2228" i="3"/>
  <c r="O2228" i="3" s="1"/>
  <c r="K2611" i="3"/>
  <c r="N2611" i="3" s="1"/>
  <c r="J2463" i="3"/>
  <c r="M2463" i="3" s="1"/>
  <c r="L2371" i="3"/>
  <c r="O2371" i="3" s="1"/>
  <c r="K2447" i="3"/>
  <c r="N2447" i="3" s="1"/>
  <c r="K2427" i="3"/>
  <c r="N2427" i="3" s="1"/>
  <c r="J2331" i="3"/>
  <c r="M2331" i="3" s="1"/>
  <c r="J2277" i="3"/>
  <c r="M2277" i="3" s="1"/>
  <c r="J2248" i="3"/>
  <c r="M2248" i="3" s="1"/>
  <c r="K2158" i="3"/>
  <c r="N2158" i="3" s="1"/>
  <c r="K2175" i="3"/>
  <c r="N2175" i="3" s="1"/>
  <c r="K2139" i="3"/>
  <c r="N2139" i="3" s="1"/>
  <c r="L2234" i="3"/>
  <c r="O2234" i="3" s="1"/>
  <c r="K2055" i="3"/>
  <c r="N2055" i="3" s="1"/>
  <c r="J2718" i="3"/>
  <c r="M2718" i="3" s="1"/>
  <c r="L2465" i="3"/>
  <c r="O2465" i="3" s="1"/>
  <c r="L2693" i="3"/>
  <c r="O2693" i="3" s="1"/>
  <c r="L2388" i="3"/>
  <c r="O2388" i="3" s="1"/>
  <c r="K2502" i="3"/>
  <c r="N2502" i="3" s="1"/>
  <c r="K2375" i="3"/>
  <c r="N2375" i="3" s="1"/>
  <c r="K2202" i="3"/>
  <c r="N2202" i="3" s="1"/>
  <c r="K2270" i="3"/>
  <c r="N2270" i="3" s="1"/>
  <c r="K2262" i="3"/>
  <c r="N2262" i="3" s="1"/>
  <c r="K2250" i="3"/>
  <c r="N2250" i="3" s="1"/>
  <c r="L2352" i="3"/>
  <c r="O2352" i="3" s="1"/>
  <c r="K2226" i="3"/>
  <c r="N2226" i="3" s="1"/>
  <c r="L2328" i="3"/>
  <c r="O2328" i="3" s="1"/>
  <c r="L2316" i="3"/>
  <c r="O2316" i="3" s="1"/>
  <c r="L2300" i="3"/>
  <c r="O2300" i="3" s="1"/>
  <c r="L2271" i="3"/>
  <c r="O2271" i="3" s="1"/>
  <c r="L2223" i="3"/>
  <c r="O2223" i="3" s="1"/>
  <c r="J1998" i="3"/>
  <c r="M1998" i="3" s="1"/>
  <c r="J2654" i="3"/>
  <c r="M2654" i="3" s="1"/>
  <c r="J2613" i="3"/>
  <c r="M2613" i="3" s="1"/>
  <c r="J2385" i="3"/>
  <c r="M2385" i="3" s="1"/>
  <c r="J2235" i="3"/>
  <c r="M2235" i="3" s="1"/>
  <c r="K2338" i="3"/>
  <c r="N2338" i="3" s="1"/>
  <c r="L2450" i="3"/>
  <c r="O2450" i="3" s="1"/>
  <c r="K2295" i="3"/>
  <c r="N2295" i="3" s="1"/>
  <c r="J2040" i="3"/>
  <c r="M2040" i="3" s="1"/>
  <c r="J2066" i="3"/>
  <c r="M2066" i="3" s="1"/>
  <c r="K2094" i="3"/>
  <c r="N2094" i="3" s="1"/>
  <c r="L2191" i="3"/>
  <c r="O2191" i="3" s="1"/>
  <c r="K1911" i="3"/>
  <c r="N1911" i="3" s="1"/>
  <c r="L2135" i="3"/>
  <c r="O2135" i="3" s="1"/>
  <c r="J1830" i="3"/>
  <c r="M1830" i="3" s="1"/>
  <c r="J1770" i="3"/>
  <c r="M1770" i="3" s="1"/>
  <c r="J2730" i="3"/>
  <c r="M2730" i="3" s="1"/>
  <c r="J2572" i="3"/>
  <c r="M2572" i="3" s="1"/>
  <c r="J2475" i="3"/>
  <c r="M2475" i="3" s="1"/>
  <c r="L2652" i="3"/>
  <c r="O2652" i="3" s="1"/>
  <c r="L2327" i="3"/>
  <c r="O2327" i="3" s="1"/>
  <c r="J2346" i="3"/>
  <c r="M2346" i="3" s="1"/>
  <c r="K2377" i="3"/>
  <c r="N2377" i="3" s="1"/>
  <c r="L2488" i="3"/>
  <c r="O2488" i="3" s="1"/>
  <c r="K2350" i="3"/>
  <c r="N2350" i="3" s="1"/>
  <c r="K2304" i="3"/>
  <c r="N2304" i="3" s="1"/>
  <c r="J2214" i="3"/>
  <c r="M2214" i="3" s="1"/>
  <c r="J2193" i="3"/>
  <c r="M2193" i="3" s="1"/>
  <c r="K2243" i="3"/>
  <c r="N2243" i="3" s="1"/>
  <c r="K2219" i="3"/>
  <c r="N2219" i="3" s="1"/>
  <c r="J2134" i="3"/>
  <c r="M2134" i="3" s="1"/>
  <c r="J2118" i="3"/>
  <c r="M2118" i="3" s="1"/>
  <c r="L2261" i="3"/>
  <c r="O2261" i="3" s="1"/>
  <c r="J2037" i="3"/>
  <c r="M2037" i="3" s="1"/>
  <c r="K1939" i="3"/>
  <c r="N1939" i="3" s="1"/>
  <c r="J1893" i="3"/>
  <c r="M1893" i="3" s="1"/>
  <c r="L2108" i="3"/>
  <c r="O2108" i="3" s="1"/>
  <c r="L2073" i="3"/>
  <c r="O2073" i="3" s="1"/>
  <c r="L2049" i="3"/>
  <c r="O2049" i="3" s="1"/>
  <c r="K1887" i="3"/>
  <c r="N1887" i="3" s="1"/>
  <c r="J2440" i="3"/>
  <c r="M2440" i="3" s="1"/>
  <c r="K2456" i="3"/>
  <c r="N2456" i="3" s="1"/>
  <c r="J2381" i="3"/>
  <c r="M2381" i="3" s="1"/>
  <c r="K2388" i="3"/>
  <c r="N2388" i="3" s="1"/>
  <c r="J2243" i="3"/>
  <c r="M2243" i="3" s="1"/>
  <c r="L2074" i="3"/>
  <c r="O2074" i="3" s="1"/>
  <c r="K2172" i="3"/>
  <c r="N2172" i="3" s="1"/>
  <c r="K2079" i="3"/>
  <c r="N2079" i="3" s="1"/>
  <c r="J1988" i="3"/>
  <c r="M1988" i="3" s="1"/>
  <c r="L2147" i="3"/>
  <c r="O2147" i="3" s="1"/>
  <c r="J1933" i="3"/>
  <c r="M1933" i="3" s="1"/>
  <c r="J1904" i="3"/>
  <c r="M1904" i="3" s="1"/>
  <c r="K2679" i="3"/>
  <c r="N2679" i="3" s="1"/>
  <c r="L2657" i="3"/>
  <c r="O2657" i="3" s="1"/>
  <c r="K2462" i="3"/>
  <c r="N2462" i="3" s="1"/>
  <c r="J2239" i="3"/>
  <c r="M2239" i="3" s="1"/>
  <c r="K2108" i="3"/>
  <c r="N2108" i="3" s="1"/>
  <c r="L2236" i="3"/>
  <c r="O2236" i="3" s="1"/>
  <c r="J2011" i="3"/>
  <c r="M2011" i="3" s="1"/>
  <c r="K2011" i="3"/>
  <c r="N2011" i="3" s="1"/>
  <c r="J1913" i="3"/>
  <c r="M1913" i="3" s="1"/>
  <c r="J1886" i="3"/>
  <c r="M1886" i="3" s="1"/>
  <c r="J1862" i="3"/>
  <c r="M1862" i="3" s="1"/>
  <c r="J1842" i="3"/>
  <c r="M1842" i="3" s="1"/>
  <c r="L1966" i="3"/>
  <c r="O1966" i="3" s="1"/>
  <c r="L2237" i="3"/>
  <c r="O2237" i="3" s="1"/>
  <c r="L2389" i="3"/>
  <c r="O2389" i="3" s="1"/>
  <c r="L2357" i="3"/>
  <c r="O2357" i="3" s="1"/>
  <c r="J2140" i="3"/>
  <c r="M2140" i="3" s="1"/>
  <c r="J2125" i="3"/>
  <c r="M2125" i="3" s="1"/>
  <c r="J2075" i="3"/>
  <c r="M2075" i="3" s="1"/>
  <c r="L2225" i="3"/>
  <c r="O2225" i="3" s="1"/>
  <c r="J1987" i="3"/>
  <c r="M1987" i="3" s="1"/>
  <c r="K2003" i="3"/>
  <c r="N2003" i="3" s="1"/>
  <c r="L2104" i="3"/>
  <c r="O2104" i="3" s="1"/>
  <c r="L2242" i="3"/>
  <c r="O2242" i="3" s="1"/>
  <c r="J2219" i="3"/>
  <c r="M2219" i="3" s="1"/>
  <c r="J2082" i="3"/>
  <c r="M2082" i="3" s="1"/>
  <c r="K2132" i="3"/>
  <c r="N2132" i="3" s="1"/>
  <c r="J2016" i="3"/>
  <c r="M2016" i="3" s="1"/>
  <c r="J1924" i="3"/>
  <c r="M1924" i="3" s="1"/>
  <c r="K1981" i="3"/>
  <c r="N1981" i="3" s="1"/>
  <c r="K1961" i="3"/>
  <c r="N1961" i="3" s="1"/>
  <c r="L2067" i="3"/>
  <c r="O2067" i="3" s="1"/>
  <c r="J2554" i="3"/>
  <c r="M2554" i="3" s="1"/>
  <c r="J2420" i="3"/>
  <c r="M2420" i="3" s="1"/>
  <c r="L2436" i="3"/>
  <c r="O2436" i="3" s="1"/>
  <c r="L2302" i="3"/>
  <c r="O2302" i="3" s="1"/>
  <c r="L2276" i="3"/>
  <c r="O2276" i="3" s="1"/>
  <c r="L2245" i="3"/>
  <c r="O2245" i="3" s="1"/>
  <c r="J2027" i="3"/>
  <c r="M2027" i="3" s="1"/>
  <c r="L2138" i="3"/>
  <c r="O2138" i="3" s="1"/>
  <c r="K2000" i="3"/>
  <c r="N2000" i="3" s="1"/>
  <c r="K1983" i="3"/>
  <c r="N1983" i="3" s="1"/>
  <c r="K1915" i="3"/>
  <c r="N1915" i="3" s="1"/>
  <c r="L2312" i="3"/>
  <c r="O2312" i="3" s="1"/>
  <c r="L2553" i="3"/>
  <c r="O2553" i="3" s="1"/>
  <c r="J2254" i="3"/>
  <c r="M2254" i="3" s="1"/>
  <c r="L2365" i="3"/>
  <c r="O2365" i="3" s="1"/>
  <c r="J2146" i="3"/>
  <c r="M2146" i="3" s="1"/>
  <c r="J2133" i="3"/>
  <c r="M2133" i="3" s="1"/>
  <c r="K2121" i="3"/>
  <c r="N2121" i="3" s="1"/>
  <c r="J1991" i="3"/>
  <c r="M1991" i="3" s="1"/>
  <c r="J1975" i="3"/>
  <c r="M1975" i="3" s="1"/>
  <c r="K2030" i="3"/>
  <c r="N2030" i="3" s="1"/>
  <c r="K2025" i="3"/>
  <c r="N2025" i="3" s="1"/>
  <c r="J2304" i="3"/>
  <c r="M2304" i="3" s="1"/>
  <c r="L2224" i="3"/>
  <c r="O2224" i="3" s="1"/>
  <c r="K1984" i="3"/>
  <c r="N1984" i="3" s="1"/>
  <c r="K1804" i="3"/>
  <c r="N1804" i="3" s="1"/>
  <c r="J1775" i="3"/>
  <c r="M1775" i="3" s="1"/>
  <c r="L1973" i="3"/>
  <c r="O1973" i="3" s="1"/>
  <c r="J1757" i="3"/>
  <c r="M1757" i="3" s="1"/>
  <c r="K1797" i="3"/>
  <c r="N1797" i="3" s="1"/>
  <c r="L1899" i="3"/>
  <c r="O1899" i="3" s="1"/>
  <c r="L1876" i="3"/>
  <c r="O1876" i="3" s="1"/>
  <c r="L1860" i="3"/>
  <c r="O1860" i="3" s="1"/>
  <c r="J2622" i="3"/>
  <c r="M2622" i="3" s="1"/>
  <c r="K2715" i="3"/>
  <c r="N2715" i="3" s="1"/>
  <c r="K2326" i="3"/>
  <c r="N2326" i="3" s="1"/>
  <c r="L2054" i="3"/>
  <c r="O2054" i="3" s="1"/>
  <c r="J1980" i="3"/>
  <c r="M1980" i="3" s="1"/>
  <c r="L2113" i="3"/>
  <c r="O2113" i="3" s="1"/>
  <c r="L2087" i="3"/>
  <c r="O2087" i="3" s="1"/>
  <c r="L2024" i="3"/>
  <c r="O2024" i="3" s="1"/>
  <c r="K1889" i="3"/>
  <c r="N1889" i="3" s="1"/>
  <c r="L1984" i="3"/>
  <c r="O1984" i="3" s="1"/>
  <c r="L1969" i="3"/>
  <c r="O1969" i="3" s="1"/>
  <c r="J1753" i="3"/>
  <c r="M1753" i="3" s="1"/>
  <c r="K1662" i="3"/>
  <c r="N1662" i="3" s="1"/>
  <c r="L1874" i="3"/>
  <c r="O1874" i="3" s="1"/>
  <c r="J1658" i="3"/>
  <c r="M1658" i="3" s="1"/>
  <c r="L1806" i="3"/>
  <c r="O1806" i="3" s="1"/>
  <c r="L1780" i="3"/>
  <c r="O1780" i="3" s="1"/>
  <c r="J2518" i="3"/>
  <c r="M2518" i="3" s="1"/>
  <c r="L2451" i="3"/>
  <c r="O2451" i="3" s="1"/>
  <c r="J2064" i="3"/>
  <c r="M2064" i="3" s="1"/>
  <c r="L2272" i="3"/>
  <c r="O2272" i="3" s="1"/>
  <c r="L2229" i="3"/>
  <c r="O2229" i="3" s="1"/>
  <c r="J1947" i="3"/>
  <c r="M1947" i="3" s="1"/>
  <c r="K2049" i="3"/>
  <c r="N2049" i="3" s="1"/>
  <c r="K2048" i="3"/>
  <c r="N2048" i="3" s="1"/>
  <c r="L2131" i="3"/>
  <c r="O2131" i="3" s="1"/>
  <c r="J1821" i="3"/>
  <c r="M1821" i="3" s="1"/>
  <c r="L1948" i="3"/>
  <c r="O1948" i="3" s="1"/>
  <c r="L1927" i="3"/>
  <c r="O1927" i="3" s="1"/>
  <c r="L1888" i="3"/>
  <c r="O1888" i="3" s="1"/>
  <c r="L1872" i="3"/>
  <c r="O1872" i="3" s="1"/>
  <c r="L1847" i="3"/>
  <c r="O1847" i="3" s="1"/>
  <c r="L1812" i="3"/>
  <c r="O1812" i="3" s="1"/>
  <c r="J1557" i="3"/>
  <c r="M1557" i="3" s="1"/>
  <c r="J1938" i="3"/>
  <c r="M1938" i="3" s="1"/>
  <c r="J1905" i="3"/>
  <c r="M1905" i="3" s="1"/>
  <c r="K1950" i="3"/>
  <c r="N1950" i="3" s="1"/>
  <c r="J1809" i="3"/>
  <c r="M1809" i="3" s="1"/>
  <c r="L1961" i="3"/>
  <c r="O1961" i="3" s="1"/>
  <c r="L1929" i="3"/>
  <c r="O1929" i="3" s="1"/>
  <c r="L1886" i="3"/>
  <c r="O1886" i="3" s="1"/>
  <c r="J1596" i="3"/>
  <c r="M1596" i="3" s="1"/>
  <c r="J1637" i="3"/>
  <c r="M1637" i="3" s="1"/>
  <c r="J1982" i="3"/>
  <c r="M1982" i="3" s="1"/>
  <c r="J1819" i="3"/>
  <c r="M1819" i="3" s="1"/>
  <c r="K1842" i="3"/>
  <c r="N1842" i="3" s="1"/>
  <c r="K1791" i="3"/>
  <c r="N1791" i="3" s="1"/>
  <c r="K2006" i="3"/>
  <c r="N2006" i="3" s="1"/>
  <c r="K1823" i="3"/>
  <c r="N1823" i="3" s="1"/>
  <c r="J1839" i="3"/>
  <c r="M1839" i="3" s="1"/>
  <c r="K1861" i="3"/>
  <c r="N1861" i="3" s="1"/>
  <c r="J1754" i="3"/>
  <c r="M1754" i="3" s="1"/>
  <c r="K1595" i="3"/>
  <c r="N1595" i="3" s="1"/>
  <c r="K1676" i="3"/>
  <c r="N1676" i="3" s="1"/>
  <c r="K1527" i="3"/>
  <c r="N1527" i="3" s="1"/>
  <c r="L1722" i="3"/>
  <c r="O1722" i="3" s="1"/>
  <c r="K1569" i="3"/>
  <c r="N1569" i="3" s="1"/>
  <c r="L1655" i="3"/>
  <c r="O1655" i="3" s="1"/>
  <c r="L1533" i="3"/>
  <c r="O1533" i="3" s="1"/>
  <c r="J2105" i="3"/>
  <c r="M2105" i="3" s="1"/>
  <c r="K1929" i="3"/>
  <c r="N1929" i="3" s="1"/>
  <c r="J1851" i="3"/>
  <c r="M1851" i="3" s="1"/>
  <c r="J1805" i="3"/>
  <c r="M1805" i="3" s="1"/>
  <c r="L1898" i="3"/>
  <c r="O1898" i="3" s="1"/>
  <c r="J1677" i="3"/>
  <c r="M1677" i="3" s="1"/>
  <c r="K1630" i="3"/>
  <c r="N1630" i="3" s="1"/>
  <c r="K1594" i="3"/>
  <c r="N1594" i="3" s="1"/>
  <c r="L1617" i="3"/>
  <c r="O1617" i="3" s="1"/>
  <c r="L2285" i="3"/>
  <c r="O2285" i="3" s="1"/>
  <c r="J1875" i="3"/>
  <c r="M1875" i="3" s="1"/>
  <c r="J1848" i="3"/>
  <c r="M1848" i="3" s="1"/>
  <c r="K1853" i="3"/>
  <c r="N1853" i="3" s="1"/>
  <c r="K1668" i="3"/>
  <c r="N1668" i="3" s="1"/>
  <c r="J1684" i="3"/>
  <c r="M1684" i="3" s="1"/>
  <c r="J1660" i="3"/>
  <c r="M1660" i="3" s="1"/>
  <c r="J1628" i="3"/>
  <c r="M1628" i="3" s="1"/>
  <c r="L1807" i="3"/>
  <c r="O1807" i="3" s="1"/>
  <c r="J1578" i="3"/>
  <c r="M1578" i="3" s="1"/>
  <c r="L1739" i="3"/>
  <c r="O1739" i="3" s="1"/>
  <c r="K1589" i="3"/>
  <c r="N1589" i="3" s="1"/>
  <c r="L1663" i="3"/>
  <c r="O1663" i="3" s="1"/>
  <c r="L1599" i="3"/>
  <c r="O1599" i="3" s="1"/>
  <c r="J1778" i="3"/>
  <c r="M1778" i="3" s="1"/>
  <c r="K1734" i="3"/>
  <c r="N1734" i="3" s="1"/>
  <c r="K1541" i="3"/>
  <c r="N1541" i="3" s="1"/>
  <c r="K1643" i="3"/>
  <c r="N1643" i="3" s="1"/>
  <c r="J1736" i="3"/>
  <c r="M1736" i="3" s="1"/>
  <c r="K1864" i="3"/>
  <c r="N1864" i="3" s="1"/>
  <c r="K1547" i="3"/>
  <c r="N1547" i="3" s="1"/>
  <c r="L1758" i="3"/>
  <c r="O1758" i="3" s="1"/>
  <c r="L1833" i="3"/>
  <c r="O1833" i="3" s="1"/>
  <c r="K1692" i="3"/>
  <c r="N1692" i="3" s="1"/>
  <c r="K1764" i="3"/>
  <c r="N1764" i="3" s="1"/>
  <c r="K1730" i="3"/>
  <c r="N1730" i="3" s="1"/>
  <c r="L1740" i="3"/>
  <c r="O1740" i="3" s="1"/>
  <c r="L1677" i="3"/>
  <c r="O1677" i="3" s="1"/>
  <c r="L1615" i="3"/>
  <c r="O1615" i="3" s="1"/>
  <c r="L1530" i="3"/>
  <c r="O1530" i="3" s="1"/>
  <c r="L1891" i="3"/>
  <c r="O1891" i="3" s="1"/>
  <c r="L1571" i="3"/>
  <c r="O1571" i="3" s="1"/>
  <c r="L1545" i="3"/>
  <c r="O1545" i="3" s="1"/>
  <c r="L1604" i="3"/>
  <c r="O1604" i="3" s="1"/>
  <c r="J1895" i="3"/>
  <c r="M1895" i="3" s="1"/>
  <c r="J1675" i="3"/>
  <c r="M1675" i="3" s="1"/>
  <c r="L1810" i="3"/>
  <c r="O1810" i="3" s="1"/>
  <c r="K1574" i="3"/>
  <c r="N1574" i="3" s="1"/>
  <c r="K1573" i="3"/>
  <c r="N1573" i="3" s="1"/>
  <c r="L1629" i="3"/>
  <c r="O1629" i="3" s="1"/>
  <c r="L1522" i="3"/>
  <c r="O1522" i="3" s="1"/>
  <c r="P2878" i="3"/>
  <c r="P4327" i="3"/>
  <c r="V4328" i="3" s="1"/>
  <c r="P4106" i="3"/>
  <c r="P4222" i="3"/>
  <c r="P4246" i="3"/>
  <c r="P4262" i="3"/>
  <c r="P4270" i="3"/>
  <c r="P4342" i="3"/>
  <c r="V4343" i="3" s="1"/>
  <c r="P4390" i="3"/>
  <c r="P4414" i="3"/>
  <c r="P4422" i="3"/>
  <c r="P4430" i="3"/>
  <c r="P4438" i="3"/>
  <c r="K1803" i="3"/>
  <c r="N1803" i="3" s="1"/>
  <c r="K1744" i="3"/>
  <c r="N1744" i="3" s="1"/>
  <c r="L1577" i="3"/>
  <c r="O1577" i="3" s="1"/>
  <c r="L1790" i="3"/>
  <c r="O1790" i="3" s="1"/>
  <c r="J1586" i="3"/>
  <c r="M1586" i="3" s="1"/>
  <c r="K1649" i="3"/>
  <c r="N1649" i="3" s="1"/>
  <c r="L1737" i="3"/>
  <c r="O1737" i="3" s="1"/>
  <c r="K1582" i="3"/>
  <c r="N1582" i="3" s="1"/>
  <c r="L1657" i="3"/>
  <c r="O1657" i="3" s="1"/>
  <c r="J1582" i="3"/>
  <c r="M1582" i="3" s="1"/>
  <c r="L1573" i="3"/>
  <c r="O1573" i="3" s="1"/>
  <c r="L2144" i="3"/>
  <c r="O2144" i="3" s="1"/>
  <c r="K1907" i="3"/>
  <c r="N1907" i="3" s="1"/>
  <c r="L1884" i="3"/>
  <c r="O1884" i="3" s="1"/>
  <c r="J1644" i="3"/>
  <c r="M1644" i="3" s="1"/>
  <c r="J1519" i="3"/>
  <c r="M1519" i="3" s="1"/>
  <c r="L1641" i="3"/>
  <c r="O1641" i="3" s="1"/>
  <c r="K1713" i="3"/>
  <c r="N1713" i="3" s="1"/>
  <c r="L1757" i="3"/>
  <c r="O1757" i="3" s="1"/>
  <c r="L1748" i="3"/>
  <c r="O1748" i="3" s="1"/>
  <c r="J1708" i="3"/>
  <c r="M1708" i="3" s="1"/>
  <c r="K1745" i="3"/>
  <c r="N1745" i="3" s="1"/>
  <c r="K1666" i="3"/>
  <c r="N1666" i="3" s="1"/>
  <c r="L1741" i="3"/>
  <c r="O1741" i="3" s="1"/>
  <c r="K1605" i="3"/>
  <c r="N1605" i="3" s="1"/>
  <c r="L1676" i="3"/>
  <c r="O1676" i="3" s="1"/>
  <c r="L1585" i="3"/>
  <c r="O1585" i="3" s="1"/>
  <c r="K1805" i="3"/>
  <c r="N1805" i="3" s="1"/>
  <c r="L1702" i="3"/>
  <c r="O1702" i="3" s="1"/>
  <c r="L1753" i="3"/>
  <c r="O1753" i="3" s="1"/>
  <c r="L1732" i="3"/>
  <c r="O1732" i="3" s="1"/>
  <c r="L1523" i="3"/>
  <c r="O1523" i="3" s="1"/>
  <c r="K1958" i="3"/>
  <c r="N1958" i="3" s="1"/>
  <c r="L1938" i="3"/>
  <c r="O1938" i="3" s="1"/>
  <c r="J1631" i="3"/>
  <c r="M1631" i="3" s="1"/>
  <c r="L1536" i="3"/>
  <c r="O1536" i="3" s="1"/>
  <c r="K1575" i="3"/>
  <c r="N1575" i="3" s="1"/>
  <c r="J1812" i="3"/>
  <c r="M1812" i="3" s="1"/>
  <c r="L1826" i="3"/>
  <c r="O1826" i="3" s="1"/>
  <c r="L1916" i="3"/>
  <c r="O1916" i="3" s="1"/>
  <c r="J1650" i="3"/>
  <c r="M1650" i="3" s="1"/>
  <c r="K1520" i="3"/>
  <c r="N1520" i="3" s="1"/>
  <c r="L2168" i="3"/>
  <c r="O2168" i="3" s="1"/>
  <c r="J1780" i="3"/>
  <c r="M1780" i="3" s="1"/>
  <c r="J1752" i="3"/>
  <c r="M1752" i="3" s="1"/>
  <c r="J1692" i="3"/>
  <c r="M1692" i="3" s="1"/>
  <c r="J1638" i="3"/>
  <c r="M1638" i="3" s="1"/>
  <c r="J1529" i="3"/>
  <c r="M1529" i="3" s="1"/>
  <c r="L1711" i="3"/>
  <c r="O1711" i="3" s="1"/>
  <c r="K1556" i="3"/>
  <c r="N1556" i="3" s="1"/>
  <c r="L1559" i="3"/>
  <c r="O1559" i="3" s="1"/>
  <c r="P2865" i="3"/>
  <c r="P4343" i="3"/>
  <c r="P4304" i="3"/>
  <c r="P4279" i="3"/>
  <c r="P4249" i="3"/>
  <c r="V4250" i="3" s="1"/>
  <c r="P4226" i="3"/>
  <c r="P4119" i="3"/>
  <c r="L2061" i="3"/>
  <c r="O2061" i="3" s="1"/>
  <c r="L2025" i="3"/>
  <c r="O2025" i="3" s="1"/>
  <c r="K2437" i="3"/>
  <c r="N2437" i="3" s="1"/>
  <c r="K2506" i="3"/>
  <c r="N2506" i="3" s="1"/>
  <c r="K2457" i="3"/>
  <c r="N2457" i="3" s="1"/>
  <c r="J2322" i="3"/>
  <c r="M2322" i="3" s="1"/>
  <c r="J2267" i="3"/>
  <c r="M2267" i="3" s="1"/>
  <c r="K2298" i="3"/>
  <c r="N2298" i="3" s="1"/>
  <c r="L2290" i="3"/>
  <c r="O2290" i="3" s="1"/>
  <c r="J2089" i="3"/>
  <c r="M2089" i="3" s="1"/>
  <c r="K1979" i="3"/>
  <c r="N1979" i="3" s="1"/>
  <c r="L1930" i="3"/>
  <c r="O1930" i="3" s="1"/>
  <c r="K2043" i="3"/>
  <c r="N2043" i="3" s="1"/>
  <c r="J1939" i="3"/>
  <c r="M1939" i="3" s="1"/>
  <c r="J1829" i="3"/>
  <c r="M1829" i="3" s="1"/>
  <c r="L2420" i="3"/>
  <c r="O2420" i="3" s="1"/>
  <c r="J2261" i="3"/>
  <c r="M2261" i="3" s="1"/>
  <c r="K2159" i="3"/>
  <c r="N2159" i="3" s="1"/>
  <c r="J2001" i="3"/>
  <c r="M2001" i="3" s="1"/>
  <c r="L2226" i="3"/>
  <c r="O2226" i="3" s="1"/>
  <c r="K2063" i="3"/>
  <c r="N2063" i="3" s="1"/>
  <c r="L2152" i="3"/>
  <c r="O2152" i="3" s="1"/>
  <c r="K2014" i="3"/>
  <c r="N2014" i="3" s="1"/>
  <c r="J1919" i="3"/>
  <c r="M1919" i="3" s="1"/>
  <c r="J1898" i="3"/>
  <c r="M1898" i="3" s="1"/>
  <c r="J1874" i="3"/>
  <c r="M1874" i="3" s="1"/>
  <c r="K1916" i="3"/>
  <c r="N1916" i="3" s="1"/>
  <c r="L2006" i="3"/>
  <c r="O2006" i="3" s="1"/>
  <c r="J2223" i="3"/>
  <c r="M2223" i="3" s="1"/>
  <c r="L2373" i="3"/>
  <c r="O2373" i="3" s="1"/>
  <c r="L2351" i="3"/>
  <c r="O2351" i="3" s="1"/>
  <c r="L2325" i="3"/>
  <c r="O2325" i="3" s="1"/>
  <c r="J2039" i="3"/>
  <c r="M2039" i="3" s="1"/>
  <c r="L2251" i="3"/>
  <c r="O2251" i="3" s="1"/>
  <c r="K1949" i="3"/>
  <c r="N1949" i="3" s="1"/>
  <c r="J1957" i="3"/>
  <c r="M1957" i="3" s="1"/>
  <c r="J1935" i="3"/>
  <c r="M1935" i="3" s="1"/>
  <c r="J2392" i="3"/>
  <c r="M2392" i="3" s="1"/>
  <c r="J2215" i="3"/>
  <c r="M2215" i="3" s="1"/>
  <c r="K2124" i="3"/>
  <c r="N2124" i="3" s="1"/>
  <c r="J2014" i="3"/>
  <c r="M2014" i="3" s="1"/>
  <c r="L2090" i="3"/>
  <c r="O2090" i="3" s="1"/>
  <c r="K1957" i="3"/>
  <c r="N1957" i="3" s="1"/>
  <c r="J2585" i="3"/>
  <c r="M2585" i="3" s="1"/>
  <c r="K2635" i="3"/>
  <c r="N2635" i="3" s="1"/>
  <c r="L2626" i="3"/>
  <c r="O2626" i="3" s="1"/>
  <c r="L2329" i="3"/>
  <c r="O2329" i="3" s="1"/>
  <c r="J2241" i="3"/>
  <c r="M2241" i="3" s="1"/>
  <c r="L2422" i="3"/>
  <c r="O2422" i="3" s="1"/>
  <c r="K2164" i="3"/>
  <c r="N2164" i="3" s="1"/>
  <c r="K2140" i="3"/>
  <c r="N2140" i="3" s="1"/>
  <c r="J2053" i="3"/>
  <c r="M2053" i="3" s="1"/>
  <c r="L2180" i="3"/>
  <c r="O2180" i="3" s="1"/>
  <c r="L2139" i="3"/>
  <c r="O2139" i="3" s="1"/>
  <c r="L2116" i="3"/>
  <c r="O2116" i="3" s="1"/>
  <c r="K1959" i="3"/>
  <c r="N1959" i="3" s="1"/>
  <c r="J1833" i="3"/>
  <c r="M1833" i="3" s="1"/>
  <c r="K2435" i="3"/>
  <c r="N2435" i="3" s="1"/>
  <c r="J2222" i="3"/>
  <c r="M2222" i="3" s="1"/>
  <c r="L2439" i="3"/>
  <c r="O2439" i="3" s="1"/>
  <c r="J2197" i="3"/>
  <c r="M2197" i="3" s="1"/>
  <c r="K2241" i="3"/>
  <c r="N2241" i="3" s="1"/>
  <c r="K2215" i="3"/>
  <c r="N2215" i="3" s="1"/>
  <c r="J2116" i="3"/>
  <c r="M2116" i="3" s="1"/>
  <c r="J1964" i="3"/>
  <c r="M1964" i="3" s="1"/>
  <c r="K2042" i="3"/>
  <c r="N2042" i="3" s="1"/>
  <c r="K2028" i="3"/>
  <c r="N2028" i="3" s="1"/>
  <c r="J1952" i="3"/>
  <c r="M1952" i="3" s="1"/>
  <c r="J2321" i="3"/>
  <c r="M2321" i="3" s="1"/>
  <c r="L2441" i="3"/>
  <c r="O2441" i="3" s="1"/>
  <c r="J1864" i="3"/>
  <c r="M1864" i="3" s="1"/>
  <c r="L2051" i="3"/>
  <c r="O2051" i="3" s="1"/>
  <c r="L1967" i="3"/>
  <c r="O1967" i="3" s="1"/>
  <c r="K1806" i="3"/>
  <c r="N1806" i="3" s="1"/>
  <c r="K1790" i="3"/>
  <c r="N1790" i="3" s="1"/>
  <c r="L1892" i="3"/>
  <c r="O1892" i="3" s="1"/>
  <c r="L1869" i="3"/>
  <c r="O1869" i="3" s="1"/>
  <c r="J2636" i="3"/>
  <c r="M2636" i="3" s="1"/>
  <c r="J2644" i="3"/>
  <c r="M2644" i="3" s="1"/>
  <c r="L2403" i="3"/>
  <c r="O2403" i="3" s="1"/>
  <c r="J2028" i="3"/>
  <c r="M2028" i="3" s="1"/>
  <c r="J1908" i="3"/>
  <c r="M1908" i="3" s="1"/>
  <c r="K1819" i="3"/>
  <c r="N1819" i="3" s="1"/>
  <c r="K1784" i="3"/>
  <c r="N1784" i="3" s="1"/>
  <c r="K1768" i="3"/>
  <c r="N1768" i="3" s="1"/>
  <c r="L2003" i="3"/>
  <c r="O2003" i="3" s="1"/>
  <c r="K1729" i="3"/>
  <c r="N1729" i="3" s="1"/>
  <c r="L1963" i="3"/>
  <c r="O1963" i="3" s="1"/>
  <c r="L1931" i="3"/>
  <c r="O1931" i="3" s="1"/>
  <c r="J1616" i="3"/>
  <c r="M1616" i="3" s="1"/>
  <c r="J1615" i="3"/>
  <c r="M1615" i="3" s="1"/>
  <c r="L1832" i="3"/>
  <c r="O1832" i="3" s="1"/>
  <c r="L1800" i="3"/>
  <c r="O1800" i="3" s="1"/>
  <c r="L2667" i="3"/>
  <c r="O2667" i="3" s="1"/>
  <c r="J2029" i="3"/>
  <c r="M2029" i="3" s="1"/>
  <c r="J2034" i="3"/>
  <c r="M2034" i="3" s="1"/>
  <c r="J2000" i="3"/>
  <c r="M2000" i="3" s="1"/>
  <c r="J1969" i="3"/>
  <c r="M1969" i="3" s="1"/>
  <c r="K1868" i="3"/>
  <c r="N1868" i="3" s="1"/>
  <c r="K1779" i="3"/>
  <c r="N1779" i="3" s="1"/>
  <c r="L1997" i="3"/>
  <c r="O1997" i="3" s="1"/>
  <c r="L1965" i="3"/>
  <c r="O1965" i="3" s="1"/>
  <c r="J1695" i="3"/>
  <c r="M1695" i="3" s="1"/>
  <c r="K1802" i="3"/>
  <c r="N1802" i="3" s="1"/>
  <c r="L1904" i="3"/>
  <c r="O1904" i="3" s="1"/>
  <c r="L1881" i="3"/>
  <c r="O1881" i="3" s="1"/>
  <c r="L1863" i="3"/>
  <c r="O1863" i="3" s="1"/>
  <c r="K1722" i="3"/>
  <c r="N1722" i="3" s="1"/>
  <c r="J1625" i="3"/>
  <c r="M1625" i="3" s="1"/>
  <c r="J1541" i="3"/>
  <c r="M1541" i="3" s="1"/>
  <c r="K1870" i="3"/>
  <c r="N1870" i="3" s="1"/>
  <c r="K1971" i="3"/>
  <c r="N1971" i="3" s="1"/>
  <c r="L2068" i="3"/>
  <c r="O2068" i="3" s="1"/>
  <c r="L1993" i="3"/>
  <c r="O1993" i="3" s="1"/>
  <c r="K1836" i="3"/>
  <c r="N1836" i="3" s="1"/>
  <c r="J1745" i="3"/>
  <c r="M1745" i="3" s="1"/>
  <c r="J1702" i="3"/>
  <c r="M1702" i="3" s="1"/>
  <c r="L1838" i="3"/>
  <c r="O1838" i="3" s="1"/>
  <c r="L1798" i="3"/>
  <c r="O1798" i="3" s="1"/>
  <c r="L2008" i="3"/>
  <c r="O2008" i="3" s="1"/>
  <c r="K1862" i="3"/>
  <c r="N1862" i="3" s="1"/>
  <c r="K1788" i="3"/>
  <c r="N1788" i="3" s="1"/>
  <c r="K1835" i="3"/>
  <c r="N1835" i="3" s="1"/>
  <c r="K1688" i="3"/>
  <c r="N1688" i="3" s="1"/>
  <c r="L1907" i="3"/>
  <c r="O1907" i="3" s="1"/>
  <c r="K1760" i="3"/>
  <c r="N1760" i="3" s="1"/>
  <c r="J1689" i="3"/>
  <c r="M1689" i="3" s="1"/>
  <c r="J1655" i="3"/>
  <c r="M1655" i="3" s="1"/>
  <c r="L1823" i="3"/>
  <c r="O1823" i="3" s="1"/>
  <c r="J1525" i="3"/>
  <c r="M1525" i="3" s="1"/>
  <c r="K1635" i="3"/>
  <c r="N1635" i="3" s="1"/>
  <c r="K1603" i="3"/>
  <c r="N1603" i="3" s="1"/>
  <c r="K1567" i="3"/>
  <c r="N1567" i="3" s="1"/>
  <c r="L1654" i="3"/>
  <c r="O1654" i="3" s="1"/>
  <c r="L1596" i="3"/>
  <c r="O1596" i="3" s="1"/>
  <c r="L2210" i="3"/>
  <c r="O2210" i="3" s="1"/>
  <c r="L2098" i="3"/>
  <c r="O2098" i="3" s="1"/>
  <c r="L2028" i="3"/>
  <c r="O2028" i="3" s="1"/>
  <c r="J1759" i="3"/>
  <c r="M1759" i="3" s="1"/>
  <c r="L1982" i="3"/>
  <c r="O1982" i="3" s="1"/>
  <c r="K1852" i="3"/>
  <c r="N1852" i="3" s="1"/>
  <c r="J1761" i="3"/>
  <c r="M1761" i="3" s="1"/>
  <c r="L1919" i="3"/>
  <c r="O1919" i="3" s="1"/>
  <c r="K1769" i="3"/>
  <c r="N1769" i="3" s="1"/>
  <c r="J1671" i="3"/>
  <c r="M1671" i="3" s="1"/>
  <c r="L1843" i="3"/>
  <c r="O1843" i="3" s="1"/>
  <c r="J1607" i="3"/>
  <c r="M1607" i="3" s="1"/>
  <c r="J1593" i="3"/>
  <c r="M1593" i="3" s="1"/>
  <c r="L1747" i="3"/>
  <c r="O1747" i="3" s="1"/>
  <c r="L1683" i="3"/>
  <c r="O1683" i="3" s="1"/>
  <c r="L1619" i="3"/>
  <c r="O1619" i="3" s="1"/>
  <c r="L1552" i="3"/>
  <c r="O1552" i="3" s="1"/>
  <c r="J2292" i="3"/>
  <c r="M2292" i="3" s="1"/>
  <c r="L2480" i="3"/>
  <c r="O2480" i="3" s="1"/>
  <c r="K2010" i="3"/>
  <c r="N2010" i="3" s="1"/>
  <c r="K2084" i="3"/>
  <c r="N2084" i="3" s="1"/>
  <c r="K1890" i="3"/>
  <c r="N1890" i="3" s="1"/>
  <c r="J1730" i="3"/>
  <c r="M1730" i="3" s="1"/>
  <c r="J2080" i="3"/>
  <c r="M2080" i="3" s="1"/>
  <c r="J1940" i="3"/>
  <c r="M1940" i="3" s="1"/>
  <c r="K1973" i="3"/>
  <c r="N1973" i="3" s="1"/>
  <c r="K1905" i="3"/>
  <c r="N1905" i="3" s="1"/>
  <c r="J1743" i="3"/>
  <c r="M1743" i="3" s="1"/>
  <c r="K1846" i="3"/>
  <c r="N1846" i="3" s="1"/>
  <c r="L1949" i="3"/>
  <c r="O1949" i="3" s="1"/>
  <c r="L1896" i="3"/>
  <c r="O1896" i="3" s="1"/>
  <c r="K1600" i="3"/>
  <c r="N1600" i="3" s="1"/>
  <c r="K1678" i="3"/>
  <c r="N1678" i="3" s="1"/>
  <c r="J1594" i="3"/>
  <c r="M1594" i="3" s="1"/>
  <c r="L1731" i="3"/>
  <c r="O1731" i="3" s="1"/>
  <c r="L1690" i="3"/>
  <c r="O1690" i="3" s="1"/>
  <c r="K1537" i="3"/>
  <c r="N1537" i="3" s="1"/>
  <c r="L1562" i="3"/>
  <c r="O1562" i="3" s="1"/>
  <c r="K2170" i="3"/>
  <c r="N2170" i="3" s="1"/>
  <c r="L2241" i="3"/>
  <c r="O2241" i="3" s="1"/>
  <c r="K1807" i="3"/>
  <c r="N1807" i="3" s="1"/>
  <c r="K1917" i="3"/>
  <c r="N1917" i="3" s="1"/>
  <c r="K1871" i="3"/>
  <c r="N1871" i="3" s="1"/>
  <c r="L1925" i="3"/>
  <c r="O1925" i="3" s="1"/>
  <c r="J1682" i="3"/>
  <c r="M1682" i="3" s="1"/>
  <c r="L1783" i="3"/>
  <c r="O1783" i="3" s="1"/>
  <c r="K1598" i="3"/>
  <c r="N1598" i="3" s="1"/>
  <c r="L1646" i="3"/>
  <c r="O1646" i="3" s="1"/>
  <c r="J2101" i="3"/>
  <c r="M2101" i="3" s="1"/>
  <c r="L2093" i="3"/>
  <c r="O2093" i="3" s="1"/>
  <c r="K1941" i="3"/>
  <c r="N1941" i="3" s="1"/>
  <c r="K1914" i="3"/>
  <c r="N1914" i="3" s="1"/>
  <c r="J1792" i="3"/>
  <c r="M1792" i="3" s="1"/>
  <c r="K1683" i="3"/>
  <c r="N1683" i="3" s="1"/>
  <c r="J1699" i="3"/>
  <c r="M1699" i="3" s="1"/>
  <c r="L1851" i="3"/>
  <c r="O1851" i="3" s="1"/>
  <c r="J1568" i="3"/>
  <c r="M1568" i="3" s="1"/>
  <c r="J1623" i="3"/>
  <c r="M1623" i="3" s="1"/>
  <c r="L1768" i="3"/>
  <c r="O1768" i="3" s="1"/>
  <c r="K1621" i="3"/>
  <c r="N1621" i="3" s="1"/>
  <c r="K1620" i="3"/>
  <c r="N1620" i="3" s="1"/>
  <c r="L1727" i="3"/>
  <c r="O1727" i="3" s="1"/>
  <c r="L1666" i="3"/>
  <c r="O1666" i="3" s="1"/>
  <c r="L1602" i="3"/>
  <c r="O1602" i="3" s="1"/>
  <c r="K1715" i="3"/>
  <c r="N1715" i="3" s="1"/>
  <c r="J1668" i="3"/>
  <c r="M1668" i="3" s="1"/>
  <c r="J1547" i="3"/>
  <c r="M1547" i="3" s="1"/>
  <c r="L1761" i="3"/>
  <c r="O1761" i="3" s="1"/>
  <c r="L1734" i="3"/>
  <c r="O1734" i="3" s="1"/>
  <c r="L1670" i="3"/>
  <c r="O1670" i="3" s="1"/>
  <c r="K1893" i="3"/>
  <c r="N1893" i="3" s="1"/>
  <c r="L1921" i="3"/>
  <c r="O1921" i="3" s="1"/>
  <c r="J1678" i="3"/>
  <c r="M1678" i="3" s="1"/>
  <c r="K1685" i="3"/>
  <c r="N1685" i="3" s="1"/>
  <c r="J1606" i="3"/>
  <c r="M1606" i="3" s="1"/>
  <c r="K1656" i="3"/>
  <c r="N1656" i="3" s="1"/>
  <c r="J1580" i="3"/>
  <c r="M1580" i="3" s="1"/>
  <c r="J1579" i="3"/>
  <c r="M1579" i="3" s="1"/>
  <c r="K1617" i="3"/>
  <c r="N1617" i="3" s="1"/>
  <c r="L1700" i="3"/>
  <c r="O1700" i="3" s="1"/>
  <c r="L1572" i="3"/>
  <c r="O1572" i="3" s="1"/>
  <c r="L1645" i="3"/>
  <c r="O1645" i="3" s="1"/>
  <c r="L1765" i="3"/>
  <c r="O1765" i="3" s="1"/>
  <c r="L1574" i="3"/>
  <c r="O1574" i="3" s="1"/>
  <c r="J1976" i="3"/>
  <c r="M1976" i="3" s="1"/>
  <c r="L2026" i="3"/>
  <c r="O2026" i="3" s="1"/>
  <c r="L1625" i="3"/>
  <c r="O1625" i="3" s="1"/>
  <c r="L1828" i="3"/>
  <c r="O1828" i="3" s="1"/>
  <c r="K1586" i="3"/>
  <c r="N1586" i="3" s="1"/>
  <c r="K1585" i="3"/>
  <c r="N1585" i="3" s="1"/>
  <c r="K1522" i="3"/>
  <c r="N1522" i="3" s="1"/>
  <c r="J1795" i="3"/>
  <c r="M1795" i="3" s="1"/>
  <c r="J1700" i="3"/>
  <c r="M1700" i="3" s="1"/>
  <c r="L1756" i="3"/>
  <c r="O1756" i="3" s="1"/>
  <c r="L2086" i="3"/>
  <c r="O2086" i="3" s="1"/>
  <c r="J1728" i="3"/>
  <c r="M1728" i="3" s="1"/>
  <c r="J1704" i="3"/>
  <c r="M1704" i="3" s="1"/>
  <c r="J1663" i="3"/>
  <c r="M1663" i="3" s="1"/>
  <c r="J1603" i="3"/>
  <c r="M1603" i="3" s="1"/>
  <c r="K1625" i="3"/>
  <c r="N1625" i="3" s="1"/>
  <c r="L1723" i="3"/>
  <c r="O1723" i="3" s="1"/>
  <c r="L1652" i="3"/>
  <c r="O1652" i="3" s="1"/>
  <c r="L1551" i="3"/>
  <c r="O1551" i="3" s="1"/>
  <c r="L1923" i="3"/>
  <c r="O1923" i="3" s="1"/>
  <c r="K1720" i="3"/>
  <c r="N1720" i="3" s="1"/>
  <c r="K1614" i="3"/>
  <c r="N1614" i="3" s="1"/>
  <c r="J1896" i="3"/>
  <c r="M1896" i="3" s="1"/>
  <c r="K1821" i="3"/>
  <c r="N1821" i="3" s="1"/>
  <c r="J1632" i="3"/>
  <c r="M1632" i="3" s="1"/>
  <c r="L1694" i="3"/>
  <c r="O1694" i="3" s="1"/>
  <c r="L2039" i="3"/>
  <c r="O2039" i="3" s="1"/>
  <c r="K1696" i="3"/>
  <c r="N1696" i="3" s="1"/>
  <c r="P2782" i="3"/>
  <c r="P2812" i="3"/>
  <c r="P2820" i="3"/>
  <c r="P2852" i="3"/>
  <c r="P2886" i="3"/>
  <c r="P4361" i="3"/>
  <c r="V4362" i="3" s="1"/>
  <c r="P4313" i="3"/>
  <c r="V4314" i="3" s="1"/>
  <c r="P4290" i="3"/>
  <c r="P4263" i="3"/>
  <c r="P4242" i="3"/>
  <c r="P4098" i="3"/>
  <c r="L1724" i="3"/>
  <c r="O1724" i="3" s="1"/>
  <c r="K1542" i="3"/>
  <c r="N1542" i="3" s="1"/>
  <c r="L1541" i="3"/>
  <c r="O1541" i="3" s="1"/>
  <c r="J1737" i="3"/>
  <c r="M1737" i="3" s="1"/>
  <c r="J1659" i="3"/>
  <c r="M1659" i="3" s="1"/>
  <c r="J1619" i="3"/>
  <c r="M1619" i="3" s="1"/>
  <c r="J1538" i="3"/>
  <c r="M1538" i="3" s="1"/>
  <c r="K1650" i="3"/>
  <c r="N1650" i="3" s="1"/>
  <c r="L1764" i="3"/>
  <c r="O1764" i="3" s="1"/>
  <c r="J1552" i="3"/>
  <c r="M1552" i="3" s="1"/>
  <c r="L1636" i="3"/>
  <c r="O1636" i="3" s="1"/>
  <c r="K1648" i="3"/>
  <c r="N1648" i="3" s="1"/>
  <c r="K2044" i="3"/>
  <c r="N2044" i="3" s="1"/>
  <c r="J1841" i="3"/>
  <c r="M1841" i="3" s="1"/>
  <c r="K1735" i="3"/>
  <c r="N1735" i="3" s="1"/>
  <c r="K1710" i="3"/>
  <c r="N1710" i="3" s="1"/>
  <c r="K1587" i="3"/>
  <c r="N1587" i="3" s="1"/>
  <c r="K1523" i="3"/>
  <c r="N1523" i="3" s="1"/>
  <c r="L1978" i="3"/>
  <c r="O1978" i="3" s="1"/>
  <c r="L1575" i="3"/>
  <c r="O1575" i="3" s="1"/>
  <c r="K1639" i="3"/>
  <c r="N1639" i="3" s="1"/>
  <c r="K1968" i="3"/>
  <c r="N1968" i="3" s="1"/>
  <c r="K1839" i="3"/>
  <c r="N1839" i="3" s="1"/>
  <c r="L1889" i="3"/>
  <c r="O1889" i="3" s="1"/>
  <c r="J1664" i="3"/>
  <c r="M1664" i="3" s="1"/>
  <c r="K1669" i="3"/>
  <c r="N1669" i="3" s="1"/>
  <c r="L1743" i="3"/>
  <c r="O1743" i="3" s="1"/>
  <c r="J1522" i="3"/>
  <c r="M1522" i="3" s="1"/>
  <c r="L1659" i="3"/>
  <c r="O1659" i="3" s="1"/>
  <c r="L1548" i="3"/>
  <c r="O1548" i="3" s="1"/>
  <c r="J1707" i="3"/>
  <c r="M1707" i="3" s="1"/>
  <c r="L1527" i="3"/>
  <c r="O1527" i="3" s="1"/>
  <c r="K1647" i="3"/>
  <c r="N1647" i="3" s="1"/>
  <c r="K1934" i="3"/>
  <c r="N1934" i="3" s="1"/>
  <c r="K1962" i="3"/>
  <c r="N1962" i="3" s="1"/>
  <c r="L1939" i="3"/>
  <c r="O1939" i="3" s="1"/>
  <c r="K1697" i="3"/>
  <c r="N1697" i="3" s="1"/>
  <c r="L1713" i="3"/>
  <c r="O1713" i="3" s="1"/>
  <c r="K1882" i="3"/>
  <c r="N1882" i="3" s="1"/>
  <c r="J1656" i="3"/>
  <c r="M1656" i="3" s="1"/>
  <c r="K1571" i="3"/>
  <c r="N1571" i="3" s="1"/>
  <c r="K1628" i="3"/>
  <c r="N1628" i="3" s="1"/>
  <c r="K1564" i="3"/>
  <c r="N1564" i="3" s="1"/>
  <c r="L1554" i="3"/>
  <c r="O1554" i="3" s="1"/>
  <c r="J1719" i="3"/>
  <c r="M1719" i="3" s="1"/>
  <c r="J1544" i="3"/>
  <c r="M1544" i="3" s="1"/>
  <c r="K2051" i="3"/>
  <c r="N2051" i="3" s="1"/>
  <c r="J1788" i="3"/>
  <c r="M1788" i="3" s="1"/>
  <c r="J1742" i="3"/>
  <c r="M1742" i="3" s="1"/>
  <c r="K1751" i="3"/>
  <c r="N1751" i="3" s="1"/>
  <c r="L1836" i="3"/>
  <c r="O1836" i="3" s="1"/>
  <c r="J1624" i="3"/>
  <c r="M1624" i="3" s="1"/>
  <c r="K1634" i="3"/>
  <c r="N1634" i="3" s="1"/>
  <c r="K1588" i="3"/>
  <c r="N1588" i="3" s="1"/>
  <c r="L1647" i="3"/>
  <c r="O1647" i="3" s="1"/>
  <c r="P2864" i="3"/>
  <c r="P2874" i="3"/>
  <c r="P2831" i="3"/>
  <c r="P4322" i="3"/>
  <c r="V4323" i="3" s="1"/>
  <c r="P4305" i="3"/>
  <c r="P4266" i="3"/>
  <c r="P4210" i="3"/>
  <c r="P4155" i="3"/>
  <c r="P4111" i="3"/>
  <c r="P4510" i="3"/>
  <c r="P4518" i="3"/>
  <c r="P4534" i="3"/>
  <c r="P4542" i="3"/>
  <c r="P2808" i="3"/>
  <c r="P2836" i="3"/>
  <c r="P2892" i="3"/>
  <c r="P2893" i="3"/>
  <c r="P2857" i="3"/>
  <c r="P4354" i="3"/>
  <c r="P4348" i="3"/>
  <c r="P4330" i="3"/>
  <c r="P4329" i="3"/>
  <c r="P4321" i="3"/>
  <c r="P4296" i="3"/>
  <c r="P4187" i="3"/>
  <c r="P4167" i="3"/>
  <c r="P4122" i="3"/>
  <c r="P4095" i="3"/>
  <c r="J1816" i="3"/>
  <c r="M1816" i="3" s="1"/>
  <c r="K1723" i="3"/>
  <c r="N1723" i="3" s="1"/>
  <c r="K1661" i="3"/>
  <c r="N1661" i="3" s="1"/>
  <c r="J1542" i="3"/>
  <c r="M1542" i="3" s="1"/>
  <c r="K1544" i="3"/>
  <c r="N1544" i="3" s="1"/>
  <c r="L1618" i="3"/>
  <c r="O1618" i="3" s="1"/>
  <c r="K1763" i="3"/>
  <c r="N1763" i="3" s="1"/>
  <c r="K1622" i="3"/>
  <c r="N1622" i="3" s="1"/>
  <c r="K1610" i="3"/>
  <c r="N1610" i="3" s="1"/>
  <c r="J1853" i="3"/>
  <c r="M1853" i="3" s="1"/>
  <c r="K1645" i="3"/>
  <c r="N1645" i="3" s="1"/>
  <c r="J1630" i="3"/>
  <c r="M1630" i="3" s="1"/>
  <c r="L2169" i="3"/>
  <c r="O2169" i="3" s="1"/>
  <c r="L1968" i="3"/>
  <c r="O1968" i="3" s="1"/>
  <c r="K1775" i="3"/>
  <c r="N1775" i="3" s="1"/>
  <c r="K1759" i="3"/>
  <c r="N1759" i="3" s="1"/>
  <c r="J1651" i="3"/>
  <c r="M1651" i="3" s="1"/>
  <c r="L1808" i="3"/>
  <c r="O1808" i="3" s="1"/>
  <c r="K1637" i="3"/>
  <c r="N1637" i="3" s="1"/>
  <c r="J1524" i="3"/>
  <c r="M1524" i="3" s="1"/>
  <c r="L1644" i="3"/>
  <c r="O1644" i="3" s="1"/>
  <c r="P2798" i="3"/>
  <c r="V2799" i="3" s="1"/>
  <c r="P2818" i="3"/>
  <c r="P2882" i="3"/>
  <c r="P2841" i="3"/>
  <c r="P4364" i="3"/>
  <c r="P4336" i="3"/>
  <c r="P4299" i="3"/>
  <c r="P4291" i="3"/>
  <c r="P4281" i="3"/>
  <c r="P4153" i="3"/>
  <c r="P4071" i="3"/>
  <c r="P4135" i="3"/>
  <c r="P4143" i="3"/>
  <c r="P4151" i="3"/>
  <c r="P4159" i="3"/>
  <c r="P4175" i="3"/>
  <c r="P4183" i="3"/>
  <c r="P4207" i="3"/>
  <c r="J1815" i="3"/>
  <c r="M1815" i="3" s="1"/>
  <c r="K1608" i="3"/>
  <c r="N1608" i="3" s="1"/>
  <c r="J1642" i="3"/>
  <c r="M1642" i="3" s="1"/>
  <c r="J1562" i="3"/>
  <c r="M1562" i="3" s="1"/>
  <c r="K1798" i="3"/>
  <c r="N1798" i="3" s="1"/>
  <c r="L1728" i="3"/>
  <c r="O1728" i="3" s="1"/>
  <c r="L1638" i="3"/>
  <c r="O1638" i="3" s="1"/>
  <c r="K1921" i="3"/>
  <c r="N1921" i="3" s="1"/>
  <c r="J1666" i="3"/>
  <c r="M1666" i="3" s="1"/>
  <c r="J1984" i="3"/>
  <c r="M1984" i="3" s="1"/>
  <c r="K1743" i="3"/>
  <c r="N1743" i="3" s="1"/>
  <c r="K1815" i="3"/>
  <c r="N1815" i="3" s="1"/>
  <c r="K1767" i="3"/>
  <c r="N1767" i="3" s="1"/>
  <c r="L1822" i="3"/>
  <c r="O1822" i="3" s="1"/>
  <c r="K1534" i="3"/>
  <c r="N1534" i="3" s="1"/>
  <c r="K1593" i="3"/>
  <c r="N1593" i="3" s="1"/>
  <c r="K1566" i="3"/>
  <c r="N1566" i="3" s="1"/>
  <c r="L1563" i="3"/>
  <c r="O1563" i="3" s="1"/>
  <c r="P2770" i="3"/>
  <c r="P2816" i="3"/>
  <c r="P2822" i="3"/>
  <c r="P2828" i="3"/>
  <c r="P2848" i="3"/>
  <c r="P2866" i="3"/>
  <c r="P2880" i="3"/>
  <c r="P2898" i="3"/>
  <c r="P2869" i="3"/>
  <c r="P2837" i="3"/>
  <c r="P2815" i="3"/>
  <c r="P4297" i="3"/>
  <c r="P4251" i="3"/>
  <c r="P4267" i="3"/>
  <c r="P4264" i="3"/>
  <c r="P4258" i="3"/>
  <c r="P4234" i="3"/>
  <c r="P4186" i="3"/>
  <c r="P4209" i="3"/>
  <c r="P4139" i="3"/>
  <c r="P4156" i="3"/>
  <c r="P4096" i="3"/>
  <c r="P4079" i="3"/>
  <c r="L2000" i="3"/>
  <c r="O2000" i="3" s="1"/>
  <c r="L1841" i="3"/>
  <c r="O1841" i="3" s="1"/>
  <c r="L1557" i="3"/>
  <c r="O1557" i="3" s="1"/>
  <c r="L1746" i="3"/>
  <c r="O1746" i="3" s="1"/>
  <c r="L1682" i="3"/>
  <c r="O1682" i="3" s="1"/>
  <c r="L1621" i="3"/>
  <c r="O1621" i="3" s="1"/>
  <c r="L1532" i="3"/>
  <c r="O1532" i="3" s="1"/>
  <c r="L1632" i="3"/>
  <c r="O1632" i="3" s="1"/>
  <c r="K1611" i="3"/>
  <c r="N1611" i="3" s="1"/>
  <c r="K1902" i="3"/>
  <c r="N1902" i="3" s="1"/>
  <c r="J1627" i="3"/>
  <c r="M1627" i="3" s="1"/>
  <c r="J1985" i="3"/>
  <c r="M1985" i="3" s="1"/>
  <c r="J1783" i="3"/>
  <c r="M1783" i="3" s="1"/>
  <c r="K1818" i="3"/>
  <c r="N1818" i="3" s="1"/>
  <c r="K1755" i="3"/>
  <c r="N1755" i="3" s="1"/>
  <c r="K1717" i="3"/>
  <c r="N1717" i="3" s="1"/>
  <c r="J1567" i="3"/>
  <c r="M1567" i="3" s="1"/>
  <c r="J1570" i="3"/>
  <c r="M1570" i="3" s="1"/>
  <c r="K1590" i="3"/>
  <c r="N1590" i="3" s="1"/>
  <c r="K1529" i="3"/>
  <c r="N1529" i="3" s="1"/>
  <c r="L1556" i="3"/>
  <c r="O1556" i="3" s="1"/>
  <c r="P2768" i="3"/>
  <c r="P2774" i="3"/>
  <c r="P2780" i="3"/>
  <c r="P2786" i="3"/>
  <c r="P2832" i="3"/>
  <c r="P2840" i="3"/>
  <c r="P2858" i="3"/>
  <c r="P2872" i="3"/>
  <c r="P2890" i="3"/>
  <c r="P4323" i="3"/>
  <c r="P4202" i="3"/>
  <c r="P4164" i="3"/>
  <c r="P4217" i="3"/>
  <c r="P4107" i="3"/>
  <c r="P4127" i="3"/>
  <c r="P4080" i="3"/>
  <c r="P4092" i="3"/>
  <c r="P4087" i="3"/>
  <c r="P4067" i="3"/>
  <c r="P4075" i="3"/>
  <c r="P4131" i="3"/>
  <c r="P4147" i="3"/>
  <c r="P4163" i="3"/>
  <c r="P4195" i="3"/>
  <c r="P4203" i="3"/>
  <c r="P4211" i="3"/>
  <c r="P4219" i="3"/>
  <c r="P4227" i="3"/>
  <c r="P4235" i="3"/>
  <c r="P4243" i="3"/>
  <c r="P4259" i="3"/>
  <c r="P4275" i="3"/>
  <c r="P4315" i="3"/>
  <c r="P4331" i="3"/>
  <c r="P4339" i="3"/>
  <c r="P4347" i="3"/>
  <c r="V4348" i="3" s="1"/>
  <c r="P4363" i="3"/>
  <c r="P4371" i="3"/>
  <c r="P4379" i="3"/>
  <c r="P4387" i="3"/>
  <c r="P4395" i="3"/>
  <c r="P4403" i="3"/>
  <c r="P4411" i="3"/>
  <c r="P4419" i="3"/>
  <c r="P4427" i="3"/>
  <c r="P4435" i="3"/>
  <c r="P4443" i="3"/>
  <c r="P4451" i="3"/>
  <c r="P4459" i="3"/>
  <c r="P4467" i="3"/>
  <c r="P4475" i="3"/>
  <c r="P4483" i="3"/>
  <c r="P4491" i="3"/>
  <c r="P4499" i="3"/>
  <c r="P4507" i="3"/>
  <c r="P4515" i="3"/>
  <c r="P4523" i="3"/>
  <c r="P4531" i="3"/>
  <c r="P4547" i="3"/>
  <c r="P4191" i="3"/>
  <c r="P4199" i="3"/>
  <c r="P4215" i="3"/>
  <c r="P4239" i="3"/>
  <c r="P4255" i="3"/>
  <c r="P4271" i="3"/>
  <c r="P4319" i="3"/>
  <c r="P4335" i="3"/>
  <c r="P4351" i="3"/>
  <c r="P4367" i="3"/>
  <c r="P4375" i="3"/>
  <c r="V4376" i="3" s="1"/>
  <c r="P4383" i="3"/>
  <c r="P4391" i="3"/>
  <c r="P4399" i="3"/>
  <c r="V4400" i="3" s="1"/>
  <c r="P4407" i="3"/>
  <c r="P4415" i="3"/>
  <c r="P4423" i="3"/>
  <c r="P4431" i="3"/>
  <c r="P4439" i="3"/>
  <c r="P4447" i="3"/>
  <c r="P4455" i="3"/>
  <c r="P4463" i="3"/>
  <c r="P4471" i="3"/>
  <c r="P4479" i="3"/>
  <c r="P4487" i="3"/>
  <c r="P4495" i="3"/>
  <c r="P4503" i="3"/>
  <c r="P4511" i="3"/>
  <c r="P4519" i="3"/>
  <c r="P4527" i="3"/>
  <c r="P4535" i="3"/>
  <c r="P4543" i="3"/>
  <c r="P4551" i="3"/>
  <c r="P4559" i="3"/>
  <c r="P4567" i="3"/>
  <c r="P4575" i="3"/>
  <c r="P4583" i="3"/>
  <c r="P4591" i="3"/>
  <c r="P4599" i="3"/>
  <c r="P4607" i="3"/>
  <c r="P4615" i="3"/>
  <c r="P4623" i="3"/>
  <c r="P4631" i="3"/>
  <c r="P4639" i="3"/>
  <c r="P4647" i="3"/>
  <c r="P4073" i="3"/>
  <c r="P4081" i="3"/>
  <c r="P4089" i="3"/>
  <c r="P4097" i="3"/>
  <c r="P4105" i="3"/>
  <c r="P4113" i="3"/>
  <c r="P4121" i="3"/>
  <c r="P4169" i="3"/>
  <c r="P4177" i="3"/>
  <c r="P4185" i="3"/>
  <c r="P4273" i="3"/>
  <c r="P4289" i="3"/>
  <c r="P4369" i="3"/>
  <c r="P4377" i="3"/>
  <c r="P4385" i="3"/>
  <c r="V4386" i="3" s="1"/>
  <c r="P4393" i="3"/>
  <c r="P4401" i="3"/>
  <c r="P4409" i="3"/>
  <c r="V4410" i="3" s="1"/>
  <c r="P4417" i="3"/>
  <c r="P4425" i="3"/>
  <c r="P4433" i="3"/>
  <c r="P4441" i="3"/>
  <c r="V4442" i="3" s="1"/>
  <c r="P4449" i="3"/>
  <c r="P4457" i="3"/>
  <c r="P4465" i="3"/>
  <c r="P4473" i="3"/>
  <c r="P4481" i="3"/>
  <c r="P4489" i="3"/>
  <c r="P4497" i="3"/>
  <c r="P4505" i="3"/>
  <c r="P4513" i="3"/>
  <c r="P4521" i="3"/>
  <c r="P4529" i="3"/>
  <c r="P4537" i="3"/>
  <c r="P4545" i="3"/>
  <c r="P4553" i="3"/>
  <c r="P4561" i="3"/>
  <c r="P4569" i="3"/>
  <c r="P4577" i="3"/>
  <c r="P4585" i="3"/>
  <c r="P4593" i="3"/>
  <c r="P4601" i="3"/>
  <c r="P4609" i="3"/>
  <c r="P4617" i="3"/>
  <c r="P4625" i="3"/>
  <c r="P4633" i="3"/>
  <c r="P4641" i="3"/>
  <c r="P4649" i="3"/>
  <c r="K1579" i="3"/>
  <c r="N1579" i="3" s="1"/>
  <c r="L1726" i="3"/>
  <c r="O1726" i="3" s="1"/>
  <c r="K1543" i="3"/>
  <c r="N1543" i="3" s="1"/>
  <c r="L1598" i="3"/>
  <c r="O1598" i="3" s="1"/>
  <c r="L1720" i="3"/>
  <c r="O1720" i="3" s="1"/>
  <c r="K1716" i="3"/>
  <c r="N1716" i="3" s="1"/>
  <c r="J1545" i="3"/>
  <c r="M1545" i="3" s="1"/>
  <c r="J1855" i="3"/>
  <c r="M1855" i="3" s="1"/>
  <c r="K1732" i="3"/>
  <c r="N1732" i="3" s="1"/>
  <c r="J1551" i="3"/>
  <c r="M1551" i="3" s="1"/>
  <c r="K2018" i="3"/>
  <c r="N2018" i="3" s="1"/>
  <c r="L1793" i="3"/>
  <c r="O1793" i="3" s="1"/>
  <c r="K1854" i="3"/>
  <c r="N1854" i="3" s="1"/>
  <c r="K1776" i="3"/>
  <c r="N1776" i="3" s="1"/>
  <c r="L1877" i="3"/>
  <c r="O1877" i="3" s="1"/>
  <c r="K1718" i="3"/>
  <c r="N1718" i="3" s="1"/>
  <c r="K1690" i="3"/>
  <c r="N1690" i="3" s="1"/>
  <c r="L1755" i="3"/>
  <c r="O1755" i="3" s="1"/>
  <c r="L1708" i="3"/>
  <c r="O1708" i="3" s="1"/>
  <c r="L1627" i="3"/>
  <c r="O1627" i="3" s="1"/>
  <c r="P4352" i="3"/>
  <c r="V4353" i="3" s="1"/>
  <c r="P4346" i="3"/>
  <c r="P4311" i="3"/>
  <c r="P4303" i="3"/>
  <c r="V4304" i="3" s="1"/>
  <c r="P4248" i="3"/>
  <c r="P4172" i="3"/>
  <c r="P4194" i="3"/>
  <c r="P4146" i="3"/>
  <c r="P4140" i="3"/>
  <c r="P4268" i="3"/>
  <c r="P4252" i="3"/>
  <c r="P4220" i="3"/>
  <c r="P4204" i="3"/>
  <c r="P4162" i="3"/>
  <c r="P4178" i="3"/>
  <c r="P4160" i="3"/>
  <c r="P4144" i="3"/>
  <c r="P4128" i="3"/>
  <c r="P4116" i="3"/>
  <c r="P4100" i="3"/>
  <c r="P4090" i="3"/>
  <c r="P4376" i="3"/>
  <c r="P4384" i="3"/>
  <c r="P4392" i="3"/>
  <c r="P4400" i="3"/>
  <c r="P4408" i="3"/>
  <c r="P4416" i="3"/>
  <c r="P4424" i="3"/>
  <c r="P4432" i="3"/>
  <c r="P4440" i="3"/>
  <c r="P4448" i="3"/>
  <c r="P4456" i="3"/>
  <c r="P4464" i="3"/>
  <c r="P4472" i="3"/>
  <c r="P4480" i="3"/>
  <c r="P4488" i="3"/>
  <c r="P4496" i="3"/>
  <c r="P4504" i="3"/>
  <c r="P4512" i="3"/>
  <c r="P4520" i="3"/>
  <c r="P4528" i="3"/>
  <c r="P4536" i="3"/>
  <c r="P4544" i="3"/>
  <c r="P4552" i="3"/>
  <c r="P4560" i="3"/>
  <c r="P4568" i="3"/>
  <c r="P4576" i="3"/>
  <c r="P4584" i="3"/>
  <c r="P4592" i="3"/>
  <c r="P4600" i="3"/>
  <c r="P4608" i="3"/>
  <c r="P4616" i="3"/>
  <c r="P4624" i="3"/>
  <c r="P4632" i="3"/>
  <c r="P4640" i="3"/>
  <c r="P4648" i="3"/>
  <c r="P2833" i="3"/>
  <c r="P2825" i="3"/>
  <c r="P2817" i="3"/>
  <c r="P2809" i="3"/>
  <c r="P2801" i="3"/>
  <c r="P2793" i="3"/>
  <c r="P2785" i="3"/>
  <c r="V2786" i="3" s="1"/>
  <c r="P2777" i="3"/>
  <c r="P2769" i="3"/>
  <c r="P4372" i="3"/>
  <c r="P4356" i="3"/>
  <c r="P4340" i="3"/>
  <c r="P4324" i="3"/>
  <c r="P4308" i="3"/>
  <c r="V4309" i="3" s="1"/>
  <c r="P4288" i="3"/>
  <c r="P4272" i="3"/>
  <c r="P4256" i="3"/>
  <c r="P4228" i="3"/>
  <c r="P4224" i="3"/>
  <c r="P4208" i="3"/>
  <c r="P4148" i="3"/>
  <c r="P4132" i="3"/>
  <c r="V4133" i="3" s="1"/>
  <c r="P4104" i="3"/>
  <c r="P4072" i="3"/>
  <c r="P4082" i="3"/>
  <c r="P4378" i="3"/>
  <c r="P4386" i="3"/>
  <c r="P4394" i="3"/>
  <c r="V4395" i="3" s="1"/>
  <c r="P4402" i="3"/>
  <c r="P4410" i="3"/>
  <c r="P4418" i="3"/>
  <c r="P4426" i="3"/>
  <c r="P4434" i="3"/>
  <c r="P4442" i="3"/>
  <c r="P4450" i="3"/>
  <c r="P4458" i="3"/>
  <c r="P4466" i="3"/>
  <c r="P4474" i="3"/>
  <c r="P4482" i="3"/>
  <c r="P4490" i="3"/>
  <c r="P4498" i="3"/>
  <c r="P4506" i="3"/>
  <c r="P4514" i="3"/>
  <c r="P4522" i="3"/>
  <c r="P4530" i="3"/>
  <c r="P4538" i="3"/>
  <c r="P4546" i="3"/>
  <c r="P4554" i="3"/>
  <c r="P4562" i="3"/>
  <c r="P4570" i="3"/>
  <c r="P4578" i="3"/>
  <c r="P4586" i="3"/>
  <c r="P4594" i="3"/>
  <c r="P4602" i="3"/>
  <c r="P4610" i="3"/>
  <c r="P4618" i="3"/>
  <c r="P4626" i="3"/>
  <c r="P4634" i="3"/>
  <c r="P4642" i="3"/>
  <c r="P4650" i="3"/>
  <c r="P2899" i="3"/>
  <c r="P2895" i="3"/>
  <c r="P2891" i="3"/>
  <c r="P2887" i="3"/>
  <c r="P2883" i="3"/>
  <c r="P2879" i="3"/>
  <c r="P2875" i="3"/>
  <c r="P2871" i="3"/>
  <c r="P2867" i="3"/>
  <c r="P2863" i="3"/>
  <c r="P2859" i="3"/>
  <c r="P2855" i="3"/>
  <c r="P2851" i="3"/>
  <c r="P2847" i="3"/>
  <c r="P2843" i="3"/>
  <c r="P2839" i="3"/>
  <c r="P2835" i="3"/>
  <c r="P2827" i="3"/>
  <c r="P2819" i="3"/>
  <c r="P2811" i="3"/>
  <c r="P2803" i="3"/>
  <c r="P2795" i="3"/>
  <c r="P2787" i="3"/>
  <c r="P2779" i="3"/>
  <c r="P2771" i="3"/>
  <c r="P4360" i="3"/>
  <c r="P4344" i="3"/>
  <c r="P4328" i="3"/>
  <c r="P4312" i="3"/>
  <c r="P4300" i="3"/>
  <c r="P4284" i="3"/>
  <c r="P4276" i="3"/>
  <c r="P4260" i="3"/>
  <c r="P4232" i="3"/>
  <c r="P4212" i="3"/>
  <c r="P4184" i="3"/>
  <c r="P4170" i="3"/>
  <c r="P4196" i="3"/>
  <c r="P4152" i="3"/>
  <c r="P4136" i="3"/>
  <c r="P4120" i="3"/>
  <c r="P4108" i="3"/>
  <c r="P4076" i="3"/>
  <c r="P4068" i="3"/>
  <c r="P4084" i="3"/>
  <c r="P4380" i="3"/>
  <c r="V4381" i="3" s="1"/>
  <c r="P4388" i="3"/>
  <c r="P4396" i="3"/>
  <c r="P4404" i="3"/>
  <c r="V4405" i="3" s="1"/>
  <c r="P4412" i="3"/>
  <c r="P4420" i="3"/>
  <c r="P4428" i="3"/>
  <c r="P4436" i="3"/>
  <c r="P4444" i="3"/>
  <c r="P4452" i="3"/>
  <c r="P4460" i="3"/>
  <c r="P4468" i="3"/>
  <c r="P4476" i="3"/>
  <c r="P4484" i="3"/>
  <c r="P4492" i="3"/>
  <c r="P4500" i="3"/>
  <c r="P4508" i="3"/>
  <c r="P4516" i="3"/>
  <c r="P4524" i="3"/>
  <c r="P4532" i="3"/>
  <c r="P4540" i="3"/>
  <c r="P4548" i="3"/>
  <c r="P4556" i="3"/>
  <c r="P4564" i="3"/>
  <c r="P4572" i="3"/>
  <c r="P4580" i="3"/>
  <c r="P4588" i="3"/>
  <c r="P4596" i="3"/>
  <c r="P4604" i="3"/>
  <c r="P4612" i="3"/>
  <c r="P4620" i="3"/>
  <c r="P4628" i="3"/>
  <c r="P4636" i="3"/>
  <c r="P4644" i="3"/>
  <c r="S1526" i="3" l="1"/>
  <c r="T1526" i="3" s="1"/>
  <c r="U1526" i="3" s="1"/>
  <c r="P5966" i="3"/>
  <c r="S1521" i="3"/>
  <c r="T1521" i="3" s="1"/>
  <c r="U1521" i="3" s="1"/>
  <c r="Y1523" i="3"/>
  <c r="Z1523" i="3" s="1"/>
  <c r="S1546" i="3"/>
  <c r="T1546" i="3" s="1"/>
  <c r="U1546" i="3" s="1"/>
  <c r="S2536" i="3"/>
  <c r="T2536" i="3" s="1"/>
  <c r="U2536" i="3" s="1"/>
  <c r="AB1520" i="3"/>
  <c r="Y3458" i="3"/>
  <c r="Z3458" i="3" s="1"/>
  <c r="S2527" i="3"/>
  <c r="T2527" i="3" s="1"/>
  <c r="U2527" i="3" s="1"/>
  <c r="Y1520" i="3"/>
  <c r="Z1520" i="3" s="1"/>
  <c r="S3860" i="3"/>
  <c r="T3860" i="3" s="1"/>
  <c r="U3860" i="3" s="1"/>
  <c r="S3766" i="3"/>
  <c r="T3766" i="3" s="1"/>
  <c r="U3766" i="3" s="1"/>
  <c r="S2580" i="3"/>
  <c r="T2580" i="3" s="1"/>
  <c r="U2580" i="3" s="1"/>
  <c r="S1554" i="3"/>
  <c r="T1554" i="3" s="1"/>
  <c r="U1554" i="3" s="1"/>
  <c r="Y2132" i="3"/>
  <c r="Z2132" i="3" s="1"/>
  <c r="Y2051" i="3"/>
  <c r="Z2051" i="3" s="1"/>
  <c r="AA2051" i="3" s="1"/>
  <c r="AA2052" i="3" s="1"/>
  <c r="AA2053" i="3" s="1"/>
  <c r="AA2054" i="3" s="1"/>
  <c r="AA2055" i="3" s="1"/>
  <c r="S1567" i="3"/>
  <c r="T1567" i="3" s="1"/>
  <c r="U1567" i="3" s="1"/>
  <c r="S3648" i="3"/>
  <c r="T3648" i="3" s="1"/>
  <c r="U3648" i="3" s="1"/>
  <c r="S2258" i="3"/>
  <c r="T2258" i="3" s="1"/>
  <c r="U2258" i="3" s="1"/>
  <c r="S1562" i="3"/>
  <c r="T1562" i="3" s="1"/>
  <c r="U1562" i="3" s="1"/>
  <c r="S3567" i="3"/>
  <c r="T3567" i="3" s="1"/>
  <c r="U3567" i="3" s="1"/>
  <c r="S3773" i="3"/>
  <c r="T3773" i="3" s="1"/>
  <c r="U3773" i="3" s="1"/>
  <c r="S2910" i="3"/>
  <c r="T2910" i="3" s="1"/>
  <c r="U2910" i="3" s="1"/>
  <c r="S3680" i="3"/>
  <c r="T3680" i="3" s="1"/>
  <c r="U3680" i="3" s="1"/>
  <c r="S4404" i="3"/>
  <c r="T4404" i="3" s="1"/>
  <c r="U4404" i="3" s="1"/>
  <c r="W4405" i="3" s="1"/>
  <c r="W4406" i="3" s="1"/>
  <c r="W4407" i="3" s="1"/>
  <c r="W4408" i="3" s="1"/>
  <c r="W4409" i="3" s="1"/>
  <c r="S3853" i="3"/>
  <c r="T3853" i="3" s="1"/>
  <c r="U3853" i="3" s="1"/>
  <c r="S2394" i="3"/>
  <c r="T2394" i="3" s="1"/>
  <c r="U2394" i="3" s="1"/>
  <c r="S3907" i="3"/>
  <c r="T3907" i="3" s="1"/>
  <c r="U3907" i="3" s="1"/>
  <c r="S1732" i="3"/>
  <c r="T1732" i="3" s="1"/>
  <c r="U1732" i="3" s="1"/>
  <c r="S4150" i="3"/>
  <c r="T4150" i="3" s="1"/>
  <c r="U4150" i="3" s="1"/>
  <c r="S2250" i="3"/>
  <c r="T2250" i="3" s="1"/>
  <c r="U2250" i="3" s="1"/>
  <c r="P5959" i="3"/>
  <c r="V5960" i="3" s="1"/>
  <c r="V5961" i="3" s="1"/>
  <c r="Y2208" i="3"/>
  <c r="Z2208" i="3" s="1"/>
  <c r="Y4279" i="3"/>
  <c r="Z4279" i="3" s="1"/>
  <c r="S2364" i="3"/>
  <c r="T2364" i="3" s="1"/>
  <c r="U2364" i="3" s="1"/>
  <c r="S3975" i="3"/>
  <c r="T3975" i="3" s="1"/>
  <c r="U3975" i="3" s="1"/>
  <c r="S3558" i="3"/>
  <c r="T3558" i="3" s="1"/>
  <c r="U3558" i="3" s="1"/>
  <c r="S1884" i="3"/>
  <c r="T1884" i="3" s="1"/>
  <c r="U1884" i="3" s="1"/>
  <c r="Y2726" i="3"/>
  <c r="Z2726" i="3" s="1"/>
  <c r="Y4341" i="3"/>
  <c r="Z4341" i="3" s="1"/>
  <c r="Y2867" i="3"/>
  <c r="Z2867" i="3" s="1"/>
  <c r="S1626" i="3"/>
  <c r="T1626" i="3" s="1"/>
  <c r="U1626" i="3" s="1"/>
  <c r="Y4518" i="3"/>
  <c r="Z4518" i="3" s="1"/>
  <c r="Y3818" i="3"/>
  <c r="Z3818" i="3" s="1"/>
  <c r="Y3074" i="3"/>
  <c r="Z3074" i="3" s="1"/>
  <c r="Y4475" i="3"/>
  <c r="Z4475" i="3" s="1"/>
  <c r="Y4108" i="3"/>
  <c r="Z4108" i="3" s="1"/>
  <c r="Y4150" i="3"/>
  <c r="Z4150" i="3" s="1"/>
  <c r="Y3685" i="3"/>
  <c r="Z3685" i="3" s="1"/>
  <c r="Y3502" i="3"/>
  <c r="Z3502" i="3" s="1"/>
  <c r="Y3271" i="3"/>
  <c r="Z3271" i="3" s="1"/>
  <c r="Y4640" i="3"/>
  <c r="Z4640" i="3" s="1"/>
  <c r="AA4640" i="3" s="1"/>
  <c r="AA4641" i="3" s="1"/>
  <c r="AA4642" i="3" s="1"/>
  <c r="AA4643" i="3" s="1"/>
  <c r="AA4644" i="3" s="1"/>
  <c r="Y2627" i="3"/>
  <c r="Z2627" i="3" s="1"/>
  <c r="Y1539" i="3"/>
  <c r="Z1539" i="3" s="1"/>
  <c r="W1524" i="3"/>
  <c r="W1525" i="3" s="1"/>
  <c r="W1526" i="3" s="1"/>
  <c r="W1527" i="3" s="1"/>
  <c r="W1528" i="3" s="1"/>
  <c r="S4585" i="3"/>
  <c r="T4585" i="3" s="1"/>
  <c r="U4585" i="3" s="1"/>
  <c r="S4573" i="3"/>
  <c r="T4573" i="3" s="1"/>
  <c r="U4573" i="3" s="1"/>
  <c r="S4617" i="3"/>
  <c r="T4617" i="3" s="1"/>
  <c r="U4617" i="3" s="1"/>
  <c r="S4414" i="3"/>
  <c r="T4414" i="3" s="1"/>
  <c r="U4414" i="3" s="1"/>
  <c r="S3437" i="3"/>
  <c r="T3437" i="3" s="1"/>
  <c r="U3437" i="3" s="1"/>
  <c r="S4594" i="3"/>
  <c r="T4594" i="3" s="1"/>
  <c r="U4594" i="3" s="1"/>
  <c r="S2075" i="3"/>
  <c r="T2075" i="3" s="1"/>
  <c r="U2075" i="3" s="1"/>
  <c r="S4616" i="3"/>
  <c r="T4616" i="3" s="1"/>
  <c r="U4616" i="3" s="1"/>
  <c r="S2219" i="3"/>
  <c r="T2219" i="3" s="1"/>
  <c r="U2219" i="3" s="1"/>
  <c r="S2989" i="3"/>
  <c r="T2989" i="3" s="1"/>
  <c r="U2989" i="3" s="1"/>
  <c r="S2806" i="3"/>
  <c r="T2806" i="3" s="1"/>
  <c r="U2806" i="3" s="1"/>
  <c r="S3028" i="3"/>
  <c r="T3028" i="3" s="1"/>
  <c r="U3028" i="3" s="1"/>
  <c r="S3204" i="3"/>
  <c r="T3204" i="3" s="1"/>
  <c r="U3204" i="3" s="1"/>
  <c r="S2532" i="3"/>
  <c r="T2532" i="3" s="1"/>
  <c r="U2532" i="3" s="1"/>
  <c r="S3031" i="3"/>
  <c r="T3031" i="3" s="1"/>
  <c r="U3031" i="3" s="1"/>
  <c r="S2370" i="3"/>
  <c r="T2370" i="3" s="1"/>
  <c r="U2370" i="3" s="1"/>
  <c r="S1875" i="3"/>
  <c r="T1875" i="3" s="1"/>
  <c r="U1875" i="3" s="1"/>
  <c r="S1835" i="3"/>
  <c r="T1835" i="3" s="1"/>
  <c r="U1835" i="3" s="1"/>
  <c r="S1532" i="3"/>
  <c r="T1532" i="3" s="1"/>
  <c r="U1532" i="3" s="1"/>
  <c r="S2074" i="3"/>
  <c r="T2074" i="3" s="1"/>
  <c r="U2074" i="3" s="1"/>
  <c r="Y1807" i="3"/>
  <c r="Z1807" i="3" s="1"/>
  <c r="Y3366" i="3"/>
  <c r="Z3366" i="3" s="1"/>
  <c r="AA3366" i="3" s="1"/>
  <c r="AA3367" i="3" s="1"/>
  <c r="AA3368" i="3" s="1"/>
  <c r="AA3369" i="3" s="1"/>
  <c r="AA3370" i="3" s="1"/>
  <c r="Y3739" i="3"/>
  <c r="Z3739" i="3" s="1"/>
  <c r="Y3346" i="3"/>
  <c r="Z3346" i="3" s="1"/>
  <c r="AA3346" i="3" s="1"/>
  <c r="AA3347" i="3" s="1"/>
  <c r="AA3348" i="3" s="1"/>
  <c r="AA3349" i="3" s="1"/>
  <c r="AA3350" i="3" s="1"/>
  <c r="Y3862" i="3"/>
  <c r="Z3862" i="3" s="1"/>
  <c r="Y3283" i="3"/>
  <c r="Z3283" i="3" s="1"/>
  <c r="Y3081" i="3"/>
  <c r="Z3081" i="3" s="1"/>
  <c r="Y2686" i="3"/>
  <c r="Z2686" i="3" s="1"/>
  <c r="Y4128" i="3"/>
  <c r="Z4128" i="3" s="1"/>
  <c r="AA4128" i="3" s="1"/>
  <c r="AA4129" i="3" s="1"/>
  <c r="AA4130" i="3" s="1"/>
  <c r="AA4131" i="3" s="1"/>
  <c r="AA4132" i="3" s="1"/>
  <c r="Y1733" i="3"/>
  <c r="Z1733" i="3" s="1"/>
  <c r="AA1733" i="3" s="1"/>
  <c r="AA1734" i="3" s="1"/>
  <c r="AA1735" i="3" s="1"/>
  <c r="AA1736" i="3" s="1"/>
  <c r="AA1737" i="3" s="1"/>
  <c r="P5965" i="3"/>
  <c r="Y3565" i="3"/>
  <c r="Z3565" i="3" s="1"/>
  <c r="Y2861" i="3"/>
  <c r="Z2861" i="3" s="1"/>
  <c r="AA2861" i="3" s="1"/>
  <c r="AA2862" i="3" s="1"/>
  <c r="AA2863" i="3" s="1"/>
  <c r="AA2864" i="3" s="1"/>
  <c r="AA2865" i="3" s="1"/>
  <c r="S4453" i="3"/>
  <c r="T4453" i="3" s="1"/>
  <c r="U4453" i="3" s="1"/>
  <c r="S3748" i="3"/>
  <c r="T3748" i="3" s="1"/>
  <c r="U3748" i="3" s="1"/>
  <c r="S3608" i="3"/>
  <c r="T3608" i="3" s="1"/>
  <c r="U3608" i="3" s="1"/>
  <c r="S3642" i="3"/>
  <c r="T3642" i="3" s="1"/>
  <c r="U3642" i="3" s="1"/>
  <c r="S2281" i="3"/>
  <c r="T2281" i="3" s="1"/>
  <c r="U2281" i="3" s="1"/>
  <c r="S2570" i="3"/>
  <c r="T2570" i="3" s="1"/>
  <c r="U2570" i="3" s="1"/>
  <c r="Y2983" i="3"/>
  <c r="Z2983" i="3" s="1"/>
  <c r="Y2157" i="3"/>
  <c r="Z2157" i="3" s="1"/>
  <c r="Y4164" i="3"/>
  <c r="Z4164" i="3" s="1"/>
  <c r="Y4330" i="3"/>
  <c r="Z4330" i="3" s="1"/>
  <c r="Y3767" i="3"/>
  <c r="Z3767" i="3" s="1"/>
  <c r="Y1620" i="3"/>
  <c r="Z1620" i="3" s="1"/>
  <c r="S3157" i="3"/>
  <c r="T3157" i="3" s="1"/>
  <c r="U3157" i="3" s="1"/>
  <c r="S3216" i="3"/>
  <c r="T3216" i="3" s="1"/>
  <c r="U3216" i="3" s="1"/>
  <c r="Y3796" i="3"/>
  <c r="Z3796" i="3" s="1"/>
  <c r="Y3213" i="3"/>
  <c r="Z3213" i="3" s="1"/>
  <c r="S4014" i="3"/>
  <c r="T4014" i="3" s="1"/>
  <c r="U4014" i="3" s="1"/>
  <c r="S4612" i="3"/>
  <c r="T4612" i="3" s="1"/>
  <c r="U4612" i="3" s="1"/>
  <c r="S2646" i="3"/>
  <c r="T2646" i="3" s="1"/>
  <c r="U2646" i="3" s="1"/>
  <c r="S2450" i="3"/>
  <c r="T2450" i="3" s="1"/>
  <c r="U2450" i="3" s="1"/>
  <c r="S3178" i="3"/>
  <c r="T3178" i="3" s="1"/>
  <c r="U3178" i="3" s="1"/>
  <c r="S3268" i="3"/>
  <c r="T3268" i="3" s="1"/>
  <c r="U3268" i="3" s="1"/>
  <c r="S2804" i="3"/>
  <c r="T2804" i="3" s="1"/>
  <c r="U2804" i="3" s="1"/>
  <c r="S1527" i="3"/>
  <c r="T1527" i="3" s="1"/>
  <c r="U1527" i="3" s="1"/>
  <c r="S1999" i="3"/>
  <c r="T1999" i="3" s="1"/>
  <c r="U1999" i="3" s="1"/>
  <c r="S1524" i="3"/>
  <c r="T1524" i="3" s="1"/>
  <c r="U1524" i="3" s="1"/>
  <c r="S3243" i="3"/>
  <c r="T3243" i="3" s="1"/>
  <c r="U3243" i="3" s="1"/>
  <c r="S3932" i="3"/>
  <c r="T3932" i="3" s="1"/>
  <c r="U3932" i="3" s="1"/>
  <c r="S4149" i="3"/>
  <c r="T4149" i="3" s="1"/>
  <c r="U4149" i="3" s="1"/>
  <c r="S4079" i="3"/>
  <c r="T4079" i="3" s="1"/>
  <c r="U4079" i="3" s="1"/>
  <c r="S2980" i="3"/>
  <c r="T2980" i="3" s="1"/>
  <c r="U2980" i="3" s="1"/>
  <c r="S4410" i="3"/>
  <c r="T4410" i="3" s="1"/>
  <c r="U4410" i="3" s="1"/>
  <c r="S4328" i="3"/>
  <c r="T4328" i="3" s="1"/>
  <c r="U4328" i="3" s="1"/>
  <c r="S4472" i="3"/>
  <c r="T4472" i="3" s="1"/>
  <c r="U4472" i="3" s="1"/>
  <c r="S4316" i="3"/>
  <c r="T4316" i="3" s="1"/>
  <c r="U4316" i="3" s="1"/>
  <c r="S2660" i="3"/>
  <c r="T2660" i="3" s="1"/>
  <c r="U2660" i="3" s="1"/>
  <c r="S2358" i="3"/>
  <c r="T2358" i="3" s="1"/>
  <c r="U2358" i="3" s="1"/>
  <c r="S2820" i="3"/>
  <c r="T2820" i="3" s="1"/>
  <c r="U2820" i="3" s="1"/>
  <c r="S2994" i="3"/>
  <c r="T2994" i="3" s="1"/>
  <c r="U2994" i="3" s="1"/>
  <c r="S2294" i="3"/>
  <c r="T2294" i="3" s="1"/>
  <c r="U2294" i="3" s="1"/>
  <c r="S2846" i="3"/>
  <c r="T2846" i="3" s="1"/>
  <c r="U2846" i="3" s="1"/>
  <c r="S2131" i="3"/>
  <c r="T2131" i="3" s="1"/>
  <c r="U2131" i="3" s="1"/>
  <c r="S1611" i="3"/>
  <c r="T1611" i="3" s="1"/>
  <c r="U1611" i="3" s="1"/>
  <c r="S1624" i="3"/>
  <c r="T1624" i="3" s="1"/>
  <c r="U1624" i="3" s="1"/>
  <c r="S1930" i="3"/>
  <c r="T1930" i="3" s="1"/>
  <c r="U1930" i="3" s="1"/>
  <c r="Y1806" i="3"/>
  <c r="Z1806" i="3" s="1"/>
  <c r="AA1806" i="3" s="1"/>
  <c r="AA1807" i="3" s="1"/>
  <c r="AA1808" i="3" s="1"/>
  <c r="AA1809" i="3" s="1"/>
  <c r="AA1810" i="3" s="1"/>
  <c r="Y1743" i="3"/>
  <c r="Z1743" i="3" s="1"/>
  <c r="Y2925" i="3"/>
  <c r="Z2925" i="3" s="1"/>
  <c r="Y2505" i="3"/>
  <c r="Z2505" i="3" s="1"/>
  <c r="Y3486" i="3"/>
  <c r="Z3486" i="3" s="1"/>
  <c r="Y2863" i="3"/>
  <c r="Z2863" i="3" s="1"/>
  <c r="Y2661" i="3"/>
  <c r="Z2661" i="3" s="1"/>
  <c r="Y1832" i="3"/>
  <c r="Z1832" i="3" s="1"/>
  <c r="Y3616" i="3"/>
  <c r="Z3616" i="3" s="1"/>
  <c r="AA3616" i="3" s="1"/>
  <c r="AA3617" i="3" s="1"/>
  <c r="AA3618" i="3" s="1"/>
  <c r="AA3619" i="3" s="1"/>
  <c r="AA3620" i="3" s="1"/>
  <c r="Y1525" i="3"/>
  <c r="Z1525" i="3" s="1"/>
  <c r="Y2082" i="3"/>
  <c r="Z2082" i="3" s="1"/>
  <c r="AB1519" i="3"/>
  <c r="Y3126" i="3"/>
  <c r="Z3126" i="3" s="1"/>
  <c r="AA3126" i="3" s="1"/>
  <c r="AA3127" i="3" s="1"/>
  <c r="AA3128" i="3" s="1"/>
  <c r="AA3129" i="3" s="1"/>
  <c r="AA3130" i="3" s="1"/>
  <c r="Y3453" i="3"/>
  <c r="Z3453" i="3" s="1"/>
  <c r="S3519" i="3"/>
  <c r="T3519" i="3" s="1"/>
  <c r="U3519" i="3" s="1"/>
  <c r="S4069" i="3"/>
  <c r="T4069" i="3" s="1"/>
  <c r="U4069" i="3" s="1"/>
  <c r="S3894" i="3"/>
  <c r="T3894" i="3" s="1"/>
  <c r="U3894" i="3" s="1"/>
  <c r="S4285" i="3"/>
  <c r="T4285" i="3" s="1"/>
  <c r="U4285" i="3" s="1"/>
  <c r="S3214" i="3"/>
  <c r="T3214" i="3" s="1"/>
  <c r="U3214" i="3" s="1"/>
  <c r="W3215" i="3" s="1"/>
  <c r="AB3215" i="3" s="1"/>
  <c r="S3171" i="3"/>
  <c r="T3171" i="3" s="1"/>
  <c r="U3171" i="3" s="1"/>
  <c r="S3017" i="3"/>
  <c r="T3017" i="3" s="1"/>
  <c r="U3017" i="3" s="1"/>
  <c r="S3398" i="3"/>
  <c r="T3398" i="3" s="1"/>
  <c r="U3398" i="3" s="1"/>
  <c r="S3260" i="3"/>
  <c r="T3260" i="3" s="1"/>
  <c r="U3260" i="3" s="1"/>
  <c r="S3478" i="3"/>
  <c r="T3478" i="3" s="1"/>
  <c r="U3478" i="3" s="1"/>
  <c r="S3539" i="3"/>
  <c r="T3539" i="3" s="1"/>
  <c r="U3539" i="3" s="1"/>
  <c r="S1534" i="3"/>
  <c r="T1534" i="3" s="1"/>
  <c r="U1534" i="3" s="1"/>
  <c r="S1809" i="3"/>
  <c r="T1809" i="3" s="1"/>
  <c r="U1809" i="3" s="1"/>
  <c r="S1718" i="3"/>
  <c r="T1718" i="3" s="1"/>
  <c r="U1718" i="3" s="1"/>
  <c r="S2405" i="3"/>
  <c r="T2405" i="3" s="1"/>
  <c r="U2405" i="3" s="1"/>
  <c r="S2208" i="3"/>
  <c r="T2208" i="3" s="1"/>
  <c r="U2208" i="3" s="1"/>
  <c r="S1751" i="3"/>
  <c r="T1751" i="3" s="1"/>
  <c r="U1751" i="3" s="1"/>
  <c r="Y4606" i="3"/>
  <c r="Z4606" i="3" s="1"/>
  <c r="Y3973" i="3"/>
  <c r="Z3973" i="3" s="1"/>
  <c r="Y2151" i="3"/>
  <c r="Z2151" i="3" s="1"/>
  <c r="S2242" i="3"/>
  <c r="T2242" i="3" s="1"/>
  <c r="U2242" i="3" s="1"/>
  <c r="S3262" i="3"/>
  <c r="T3262" i="3" s="1"/>
  <c r="U3262" i="3" s="1"/>
  <c r="S3927" i="3"/>
  <c r="T3927" i="3" s="1"/>
  <c r="U3927" i="3" s="1"/>
  <c r="S2731" i="3"/>
  <c r="T2731" i="3" s="1"/>
  <c r="U2731" i="3" s="1"/>
  <c r="S2917" i="3"/>
  <c r="T2917" i="3" s="1"/>
  <c r="U2917" i="3" s="1"/>
  <c r="S3072" i="3"/>
  <c r="T3072" i="3" s="1"/>
  <c r="U3072" i="3" s="1"/>
  <c r="S3395" i="3"/>
  <c r="T3395" i="3" s="1"/>
  <c r="U3395" i="3" s="1"/>
  <c r="S3215" i="3"/>
  <c r="T3215" i="3" s="1"/>
  <c r="U3215" i="3" s="1"/>
  <c r="S2177" i="3"/>
  <c r="T2177" i="3" s="1"/>
  <c r="U2177" i="3" s="1"/>
  <c r="S1541" i="3"/>
  <c r="T1541" i="3" s="1"/>
  <c r="U1541" i="3" s="1"/>
  <c r="S2908" i="3"/>
  <c r="T2908" i="3" s="1"/>
  <c r="U2908" i="3" s="1"/>
  <c r="S2150" i="3"/>
  <c r="T2150" i="3" s="1"/>
  <c r="U2150" i="3" s="1"/>
  <c r="S3629" i="3"/>
  <c r="T3629" i="3" s="1"/>
  <c r="U3629" i="3" s="1"/>
  <c r="W3630" i="3" s="1"/>
  <c r="AB3630" i="3" s="1"/>
  <c r="S3650" i="3"/>
  <c r="T3650" i="3" s="1"/>
  <c r="U3650" i="3" s="1"/>
  <c r="S1662" i="3"/>
  <c r="T1662" i="3" s="1"/>
  <c r="U1662" i="3" s="1"/>
  <c r="S4247" i="3"/>
  <c r="T4247" i="3" s="1"/>
  <c r="U4247" i="3" s="1"/>
  <c r="S4118" i="3"/>
  <c r="T4118" i="3" s="1"/>
  <c r="U4118" i="3" s="1"/>
  <c r="S4272" i="3"/>
  <c r="T4272" i="3" s="1"/>
  <c r="U4272" i="3" s="1"/>
  <c r="W4273" i="3" s="1"/>
  <c r="W4274" i="3" s="1"/>
  <c r="W4275" i="3" s="1"/>
  <c r="W4276" i="3" s="1"/>
  <c r="W4277" i="3" s="1"/>
  <c r="S4172" i="3"/>
  <c r="T4172" i="3" s="1"/>
  <c r="U4172" i="3" s="1"/>
  <c r="S2149" i="3"/>
  <c r="T2149" i="3" s="1"/>
  <c r="U2149" i="3" s="1"/>
  <c r="S1799" i="3"/>
  <c r="T1799" i="3" s="1"/>
  <c r="U1799" i="3" s="1"/>
  <c r="S2377" i="3"/>
  <c r="T2377" i="3" s="1"/>
  <c r="U2377" i="3" s="1"/>
  <c r="S2826" i="3"/>
  <c r="T2826" i="3" s="1"/>
  <c r="U2826" i="3" s="1"/>
  <c r="S1837" i="3"/>
  <c r="T1837" i="3" s="1"/>
  <c r="U1837" i="3" s="1"/>
  <c r="S2682" i="3"/>
  <c r="T2682" i="3" s="1"/>
  <c r="U2682" i="3" s="1"/>
  <c r="S1819" i="3"/>
  <c r="T1819" i="3" s="1"/>
  <c r="U1819" i="3" s="1"/>
  <c r="S1525" i="3"/>
  <c r="T1525" i="3" s="1"/>
  <c r="U1525" i="3" s="1"/>
  <c r="S1551" i="3"/>
  <c r="T1551" i="3" s="1"/>
  <c r="U1551" i="3" s="1"/>
  <c r="S2152" i="3"/>
  <c r="T2152" i="3" s="1"/>
  <c r="U2152" i="3" s="1"/>
  <c r="S1746" i="3"/>
  <c r="T1746" i="3" s="1"/>
  <c r="U1746" i="3" s="1"/>
  <c r="Y2745" i="3"/>
  <c r="Z2745" i="3" s="1"/>
  <c r="Y3836" i="3"/>
  <c r="Z3836" i="3" s="1"/>
  <c r="AA3836" i="3" s="1"/>
  <c r="AA3837" i="3" s="1"/>
  <c r="AA3838" i="3" s="1"/>
  <c r="AA3839" i="3" s="1"/>
  <c r="AA3840" i="3" s="1"/>
  <c r="Y2125" i="3"/>
  <c r="Z2125" i="3" s="1"/>
  <c r="Y4491" i="3"/>
  <c r="Z4491" i="3" s="1"/>
  <c r="Y3065" i="3"/>
  <c r="Z3065" i="3" s="1"/>
  <c r="Y2534" i="3"/>
  <c r="Z2534" i="3" s="1"/>
  <c r="Y2238" i="3"/>
  <c r="Z2238" i="3" s="1"/>
  <c r="AA2238" i="3" s="1"/>
  <c r="AA2239" i="3" s="1"/>
  <c r="AA2240" i="3" s="1"/>
  <c r="AA2241" i="3" s="1"/>
  <c r="AA2242" i="3" s="1"/>
  <c r="Y4489" i="3"/>
  <c r="Z4489" i="3" s="1"/>
  <c r="Y3040" i="3"/>
  <c r="Z3040" i="3" s="1"/>
  <c r="Y3156" i="3"/>
  <c r="Z3156" i="3" s="1"/>
  <c r="Y1570" i="3"/>
  <c r="Z1570" i="3" s="1"/>
  <c r="Y4206" i="3"/>
  <c r="Z4206" i="3" s="1"/>
  <c r="Y4532" i="3"/>
  <c r="Z4532" i="3" s="1"/>
  <c r="S4331" i="3"/>
  <c r="T4331" i="3" s="1"/>
  <c r="U4331" i="3" s="1"/>
  <c r="S4515" i="3"/>
  <c r="T4515" i="3" s="1"/>
  <c r="U4515" i="3" s="1"/>
  <c r="S3311" i="3"/>
  <c r="T3311" i="3" s="1"/>
  <c r="U3311" i="3" s="1"/>
  <c r="S3470" i="3"/>
  <c r="T3470" i="3" s="1"/>
  <c r="U3470" i="3" s="1"/>
  <c r="S3723" i="3"/>
  <c r="T3723" i="3" s="1"/>
  <c r="U3723" i="3" s="1"/>
  <c r="S2047" i="3"/>
  <c r="T2047" i="3" s="1"/>
  <c r="U2047" i="3" s="1"/>
  <c r="S2392" i="3"/>
  <c r="T2392" i="3" s="1"/>
  <c r="U2392" i="3" s="1"/>
  <c r="S1961" i="3"/>
  <c r="T1961" i="3" s="1"/>
  <c r="U1961" i="3" s="1"/>
  <c r="Y2001" i="3"/>
  <c r="Z2001" i="3" s="1"/>
  <c r="S3130" i="3"/>
  <c r="T3130" i="3" s="1"/>
  <c r="U3130" i="3" s="1"/>
  <c r="W3131" i="3" s="1"/>
  <c r="AB3131" i="3" s="1"/>
  <c r="Y1775" i="3"/>
  <c r="Z1775" i="3" s="1"/>
  <c r="S2766" i="3"/>
  <c r="T2766" i="3" s="1"/>
  <c r="U2766" i="3" s="1"/>
  <c r="S3976" i="3"/>
  <c r="T3976" i="3" s="1"/>
  <c r="U3976" i="3" s="1"/>
  <c r="S2555" i="3"/>
  <c r="T2555" i="3" s="1"/>
  <c r="U2555" i="3" s="1"/>
  <c r="S3225" i="3"/>
  <c r="T3225" i="3" s="1"/>
  <c r="U3225" i="3" s="1"/>
  <c r="S4412" i="3"/>
  <c r="T4412" i="3" s="1"/>
  <c r="U4412" i="3" s="1"/>
  <c r="S4037" i="3"/>
  <c r="T4037" i="3" s="1"/>
  <c r="U4037" i="3" s="1"/>
  <c r="S3934" i="3"/>
  <c r="T3934" i="3" s="1"/>
  <c r="U3934" i="3" s="1"/>
  <c r="S4062" i="3"/>
  <c r="T4062" i="3" s="1"/>
  <c r="U4062" i="3" s="1"/>
  <c r="S3983" i="3"/>
  <c r="T3983" i="3" s="1"/>
  <c r="U3983" i="3" s="1"/>
  <c r="S1544" i="3"/>
  <c r="T1544" i="3" s="1"/>
  <c r="U1544" i="3" s="1"/>
  <c r="S1536" i="3"/>
  <c r="T1536" i="3" s="1"/>
  <c r="U1536" i="3" s="1"/>
  <c r="S1638" i="3"/>
  <c r="T1638" i="3" s="1"/>
  <c r="U1638" i="3" s="1"/>
  <c r="S2558" i="3"/>
  <c r="T2558" i="3" s="1"/>
  <c r="U2558" i="3" s="1"/>
  <c r="S2793" i="3"/>
  <c r="T2793" i="3" s="1"/>
  <c r="U2793" i="3" s="1"/>
  <c r="S2471" i="3"/>
  <c r="T2471" i="3" s="1"/>
  <c r="U2471" i="3" s="1"/>
  <c r="S1555" i="3"/>
  <c r="T1555" i="3" s="1"/>
  <c r="U1555" i="3" s="1"/>
  <c r="S2720" i="3"/>
  <c r="T2720" i="3" s="1"/>
  <c r="U2720" i="3" s="1"/>
  <c r="S1542" i="3"/>
  <c r="T1542" i="3" s="1"/>
  <c r="U1542" i="3" s="1"/>
  <c r="S1942" i="3"/>
  <c r="T1942" i="3" s="1"/>
  <c r="U1942" i="3" s="1"/>
  <c r="S1610" i="3"/>
  <c r="T1610" i="3" s="1"/>
  <c r="U1610" i="3" s="1"/>
  <c r="Y2962" i="3"/>
  <c r="Z2962" i="3" s="1"/>
  <c r="Y2560" i="3"/>
  <c r="Z2560" i="3" s="1"/>
  <c r="Y4301" i="3"/>
  <c r="Z4301" i="3" s="1"/>
  <c r="AA4301" i="3" s="1"/>
  <c r="AA4302" i="3" s="1"/>
  <c r="AA4303" i="3" s="1"/>
  <c r="Y3915" i="3"/>
  <c r="Z3915" i="3" s="1"/>
  <c r="Y2736" i="3"/>
  <c r="Z2736" i="3" s="1"/>
  <c r="Y1855" i="3"/>
  <c r="Z1855" i="3" s="1"/>
  <c r="Y3971" i="3"/>
  <c r="Z3971" i="3" s="1"/>
  <c r="Y3977" i="3"/>
  <c r="Z3977" i="3" s="1"/>
  <c r="AA3977" i="3" s="1"/>
  <c r="AA3978" i="3" s="1"/>
  <c r="AA3979" i="3" s="1"/>
  <c r="AA3980" i="3" s="1"/>
  <c r="AA3981" i="3" s="1"/>
  <c r="Y2454" i="3"/>
  <c r="Z2454" i="3" s="1"/>
  <c r="Y2644" i="3"/>
  <c r="Z2644" i="3" s="1"/>
  <c r="Y1993" i="3"/>
  <c r="Z1993" i="3" s="1"/>
  <c r="AA1993" i="3" s="1"/>
  <c r="AA1994" i="3" s="1"/>
  <c r="AA1995" i="3" s="1"/>
  <c r="AA1996" i="3" s="1"/>
  <c r="AA1997" i="3" s="1"/>
  <c r="S4540" i="3"/>
  <c r="T4540" i="3" s="1"/>
  <c r="U4540" i="3" s="1"/>
  <c r="S3308" i="3"/>
  <c r="T3308" i="3" s="1"/>
  <c r="U3308" i="3" s="1"/>
  <c r="S2859" i="3"/>
  <c r="T2859" i="3" s="1"/>
  <c r="U2859" i="3" s="1"/>
  <c r="S3666" i="3"/>
  <c r="T3666" i="3" s="1"/>
  <c r="U3666" i="3" s="1"/>
  <c r="S1885" i="3"/>
  <c r="T1885" i="3" s="1"/>
  <c r="U1885" i="3" s="1"/>
  <c r="S3796" i="3"/>
  <c r="T3796" i="3" s="1"/>
  <c r="U3796" i="3" s="1"/>
  <c r="S4008" i="3"/>
  <c r="T4008" i="3" s="1"/>
  <c r="U4008" i="3" s="1"/>
  <c r="S3078" i="3"/>
  <c r="T3078" i="3" s="1"/>
  <c r="U3078" i="3" s="1"/>
  <c r="S4041" i="3"/>
  <c r="T4041" i="3" s="1"/>
  <c r="U4041" i="3" s="1"/>
  <c r="S4607" i="3"/>
  <c r="T4607" i="3" s="1"/>
  <c r="U4607" i="3" s="1"/>
  <c r="S3303" i="3"/>
  <c r="T3303" i="3" s="1"/>
  <c r="U3303" i="3" s="1"/>
  <c r="S4376" i="3"/>
  <c r="T4376" i="3" s="1"/>
  <c r="U4376" i="3" s="1"/>
  <c r="S2671" i="3"/>
  <c r="T2671" i="3" s="1"/>
  <c r="U2671" i="3" s="1"/>
  <c r="S4024" i="3"/>
  <c r="T4024" i="3" s="1"/>
  <c r="U4024" i="3" s="1"/>
  <c r="S2992" i="3"/>
  <c r="T2992" i="3" s="1"/>
  <c r="U2992" i="3" s="1"/>
  <c r="S4248" i="3"/>
  <c r="T4248" i="3" s="1"/>
  <c r="U4248" i="3" s="1"/>
  <c r="S3046" i="3"/>
  <c r="T3046" i="3" s="1"/>
  <c r="U3046" i="3" s="1"/>
  <c r="S4572" i="3"/>
  <c r="T4572" i="3" s="1"/>
  <c r="U4572" i="3" s="1"/>
  <c r="S4086" i="3"/>
  <c r="T4086" i="3" s="1"/>
  <c r="U4086" i="3" s="1"/>
  <c r="S3335" i="3"/>
  <c r="T3335" i="3" s="1"/>
  <c r="U3335" i="3" s="1"/>
  <c r="S2319" i="3"/>
  <c r="T2319" i="3" s="1"/>
  <c r="U2319" i="3" s="1"/>
  <c r="S4315" i="3"/>
  <c r="T4315" i="3" s="1"/>
  <c r="U4315" i="3" s="1"/>
  <c r="S3698" i="3"/>
  <c r="T3698" i="3" s="1"/>
  <c r="U3698" i="3" s="1"/>
  <c r="S2993" i="3"/>
  <c r="T2993" i="3" s="1"/>
  <c r="U2993" i="3" s="1"/>
  <c r="S4529" i="3"/>
  <c r="T4529" i="3" s="1"/>
  <c r="U4529" i="3" s="1"/>
  <c r="S4029" i="3"/>
  <c r="T4029" i="3" s="1"/>
  <c r="U4029" i="3" s="1"/>
  <c r="S3426" i="3"/>
  <c r="T3426" i="3" s="1"/>
  <c r="U3426" i="3" s="1"/>
  <c r="S2012" i="3"/>
  <c r="T2012" i="3" s="1"/>
  <c r="U2012" i="3" s="1"/>
  <c r="S4439" i="3"/>
  <c r="T4439" i="3" s="1"/>
  <c r="U4439" i="3" s="1"/>
  <c r="S4184" i="3"/>
  <c r="T4184" i="3" s="1"/>
  <c r="U4184" i="3" s="1"/>
  <c r="S3793" i="3"/>
  <c r="T3793" i="3" s="1"/>
  <c r="U3793" i="3" s="1"/>
  <c r="S3274" i="3"/>
  <c r="T3274" i="3" s="1"/>
  <c r="U3274" i="3" s="1"/>
  <c r="S2747" i="3"/>
  <c r="T2747" i="3" s="1"/>
  <c r="U2747" i="3" s="1"/>
  <c r="S4589" i="3"/>
  <c r="T4589" i="3" s="1"/>
  <c r="U4589" i="3" s="1"/>
  <c r="S4313" i="3"/>
  <c r="T4313" i="3" s="1"/>
  <c r="U4313" i="3" s="1"/>
  <c r="W4314" i="3" s="1"/>
  <c r="W4315" i="3" s="1"/>
  <c r="W4316" i="3" s="1"/>
  <c r="W4317" i="3" s="1"/>
  <c r="W4318" i="3" s="1"/>
  <c r="S4049" i="3"/>
  <c r="T4049" i="3" s="1"/>
  <c r="U4049" i="3" s="1"/>
  <c r="S3600" i="3"/>
  <c r="T3600" i="3" s="1"/>
  <c r="U3600" i="3" s="1"/>
  <c r="S3033" i="3"/>
  <c r="T3033" i="3" s="1"/>
  <c r="U3033" i="3" s="1"/>
  <c r="S2274" i="3"/>
  <c r="T2274" i="3" s="1"/>
  <c r="U2274" i="3" s="1"/>
  <c r="S4492" i="3"/>
  <c r="T4492" i="3" s="1"/>
  <c r="U4492" i="3" s="1"/>
  <c r="S4178" i="3"/>
  <c r="T4178" i="3" s="1"/>
  <c r="U4178" i="3" s="1"/>
  <c r="S3884" i="3"/>
  <c r="T3884" i="3" s="1"/>
  <c r="U3884" i="3" s="1"/>
  <c r="S3390" i="3"/>
  <c r="T3390" i="3" s="1"/>
  <c r="U3390" i="3" s="1"/>
  <c r="S2742" i="3"/>
  <c r="T2742" i="3" s="1"/>
  <c r="U2742" i="3" s="1"/>
  <c r="S4650" i="3"/>
  <c r="T4650" i="3" s="1"/>
  <c r="U4650" i="3" s="1"/>
  <c r="S4466" i="3"/>
  <c r="T4466" i="3" s="1"/>
  <c r="U4466" i="3" s="1"/>
  <c r="S4265" i="3"/>
  <c r="T4265" i="3" s="1"/>
  <c r="U4265" i="3" s="1"/>
  <c r="S4101" i="3"/>
  <c r="T4101" i="3" s="1"/>
  <c r="U4101" i="3" s="1"/>
  <c r="S3850" i="3"/>
  <c r="T3850" i="3" s="1"/>
  <c r="U3850" i="3" s="1"/>
  <c r="S3548" i="3"/>
  <c r="T3548" i="3" s="1"/>
  <c r="U3548" i="3" s="1"/>
  <c r="S3284" i="3"/>
  <c r="T3284" i="3" s="1"/>
  <c r="U3284" i="3" s="1"/>
  <c r="S2901" i="3"/>
  <c r="T2901" i="3" s="1"/>
  <c r="U2901" i="3" s="1"/>
  <c r="S2185" i="3"/>
  <c r="T2185" i="3" s="1"/>
  <c r="U2185" i="3" s="1"/>
  <c r="S4392" i="3"/>
  <c r="T4392" i="3" s="1"/>
  <c r="U4392" i="3" s="1"/>
  <c r="S4182" i="3"/>
  <c r="T4182" i="3" s="1"/>
  <c r="U4182" i="3" s="1"/>
  <c r="S3959" i="3"/>
  <c r="T3959" i="3" s="1"/>
  <c r="U3959" i="3" s="1"/>
  <c r="S3740" i="3"/>
  <c r="T3740" i="3" s="1"/>
  <c r="U3740" i="3" s="1"/>
  <c r="S3413" i="3"/>
  <c r="T3413" i="3" s="1"/>
  <c r="U3413" i="3" s="1"/>
  <c r="S3053" i="3"/>
  <c r="T3053" i="3" s="1"/>
  <c r="U3053" i="3" s="1"/>
  <c r="S2665" i="3"/>
  <c r="T2665" i="3" s="1"/>
  <c r="U2665" i="3" s="1"/>
  <c r="S1664" i="3"/>
  <c r="T1664" i="3" s="1"/>
  <c r="U1664" i="3" s="1"/>
  <c r="S4488" i="3"/>
  <c r="T4488" i="3" s="1"/>
  <c r="U4488" i="3" s="1"/>
  <c r="S4336" i="3"/>
  <c r="T4336" i="3" s="1"/>
  <c r="U4336" i="3" s="1"/>
  <c r="S4126" i="3"/>
  <c r="T4126" i="3" s="1"/>
  <c r="U4126" i="3" s="1"/>
  <c r="S3885" i="3"/>
  <c r="T3885" i="3" s="1"/>
  <c r="U3885" i="3" s="1"/>
  <c r="S3660" i="3"/>
  <c r="T3660" i="3" s="1"/>
  <c r="U3660" i="3" s="1"/>
  <c r="S3326" i="3"/>
  <c r="T3326" i="3" s="1"/>
  <c r="U3326" i="3" s="1"/>
  <c r="S2950" i="3"/>
  <c r="T2950" i="3" s="1"/>
  <c r="U2950" i="3" s="1"/>
  <c r="S2475" i="3"/>
  <c r="T2475" i="3" s="1"/>
  <c r="U2475" i="3" s="1"/>
  <c r="S4372" i="3"/>
  <c r="T4372" i="3" s="1"/>
  <c r="U4372" i="3" s="1"/>
  <c r="S4188" i="3"/>
  <c r="T4188" i="3" s="1"/>
  <c r="U4188" i="3" s="1"/>
  <c r="S4044" i="3"/>
  <c r="T4044" i="3" s="1"/>
  <c r="U4044" i="3" s="1"/>
  <c r="S3837" i="3"/>
  <c r="T3837" i="3" s="1"/>
  <c r="U3837" i="3" s="1"/>
  <c r="S3626" i="3"/>
  <c r="T3626" i="3" s="1"/>
  <c r="U3626" i="3" s="1"/>
  <c r="S3462" i="3"/>
  <c r="T3462" i="3" s="1"/>
  <c r="U3462" i="3" s="1"/>
  <c r="S3251" i="3"/>
  <c r="T3251" i="3" s="1"/>
  <c r="U3251" i="3" s="1"/>
  <c r="S3010" i="3"/>
  <c r="T3010" i="3" s="1"/>
  <c r="U3010" i="3" s="1"/>
  <c r="S2789" i="3"/>
  <c r="T2789" i="3" s="1"/>
  <c r="U2789" i="3" s="1"/>
  <c r="S2337" i="3"/>
  <c r="T2337" i="3" s="1"/>
  <c r="U2337" i="3" s="1"/>
  <c r="S1581" i="3"/>
  <c r="T1581" i="3" s="1"/>
  <c r="U1581" i="3" s="1"/>
  <c r="S3534" i="3"/>
  <c r="T3534" i="3" s="1"/>
  <c r="U3534" i="3" s="1"/>
  <c r="S3324" i="3"/>
  <c r="T3324" i="3" s="1"/>
  <c r="U3324" i="3" s="1"/>
  <c r="S3092" i="3"/>
  <c r="T3092" i="3" s="1"/>
  <c r="U3092" i="3" s="1"/>
  <c r="S2905" i="3"/>
  <c r="T2905" i="3" s="1"/>
  <c r="U2905" i="3" s="1"/>
  <c r="S2502" i="3"/>
  <c r="T2502" i="3" s="1"/>
  <c r="U2502" i="3" s="1"/>
  <c r="S1872" i="3"/>
  <c r="T1872" i="3" s="1"/>
  <c r="U1872" i="3" s="1"/>
  <c r="S3917" i="3"/>
  <c r="T3917" i="3" s="1"/>
  <c r="U3917" i="3" s="1"/>
  <c r="S3706" i="3"/>
  <c r="T3706" i="3" s="1"/>
  <c r="U3706" i="3" s="1"/>
  <c r="S3496" i="3"/>
  <c r="T3496" i="3" s="1"/>
  <c r="U3496" i="3" s="1"/>
  <c r="S3332" i="3"/>
  <c r="T3332" i="3" s="1"/>
  <c r="U3332" i="3" s="1"/>
  <c r="S3101" i="3"/>
  <c r="T3101" i="3" s="1"/>
  <c r="U3101" i="3" s="1"/>
  <c r="S2852" i="3"/>
  <c r="T2852" i="3" s="1"/>
  <c r="U2852" i="3" s="1"/>
  <c r="S2518" i="3"/>
  <c r="T2518" i="3" s="1"/>
  <c r="U2518" i="3" s="1"/>
  <c r="S1911" i="3"/>
  <c r="T1911" i="3" s="1"/>
  <c r="U1911" i="3" s="1"/>
  <c r="S3923" i="3"/>
  <c r="T3923" i="3" s="1"/>
  <c r="U3923" i="3" s="1"/>
  <c r="S3779" i="3"/>
  <c r="T3779" i="3" s="1"/>
  <c r="U3779" i="3" s="1"/>
  <c r="S3595" i="3"/>
  <c r="T3595" i="3" s="1"/>
  <c r="U3595" i="3" s="1"/>
  <c r="S3411" i="3"/>
  <c r="T3411" i="3" s="1"/>
  <c r="U3411" i="3" s="1"/>
  <c r="S3267" i="3"/>
  <c r="T3267" i="3" s="1"/>
  <c r="U3267" i="3" s="1"/>
  <c r="S3058" i="3"/>
  <c r="T3058" i="3" s="1"/>
  <c r="U3058" i="3" s="1"/>
  <c r="S2847" i="3"/>
  <c r="T2847" i="3" s="1"/>
  <c r="U2847" i="3" s="1"/>
  <c r="S2644" i="3"/>
  <c r="T2644" i="3" s="1"/>
  <c r="U2644" i="3" s="1"/>
  <c r="S2356" i="3"/>
  <c r="T2356" i="3" s="1"/>
  <c r="U2356" i="3" s="1"/>
  <c r="S1929" i="3"/>
  <c r="T1929" i="3" s="1"/>
  <c r="U1929" i="3" s="1"/>
  <c r="S2874" i="3"/>
  <c r="T2874" i="3" s="1"/>
  <c r="U2874" i="3" s="1"/>
  <c r="S2619" i="3"/>
  <c r="T2619" i="3" s="1"/>
  <c r="U2619" i="3" s="1"/>
  <c r="S2326" i="3"/>
  <c r="T2326" i="3" s="1"/>
  <c r="U2326" i="3" s="1"/>
  <c r="S2000" i="3"/>
  <c r="T2000" i="3" s="1"/>
  <c r="U2000" i="3" s="1"/>
  <c r="S2864" i="3"/>
  <c r="T2864" i="3" s="1"/>
  <c r="U2864" i="3" s="1"/>
  <c r="S2604" i="3"/>
  <c r="T2604" i="3" s="1"/>
  <c r="U2604" i="3" s="1"/>
  <c r="S2382" i="3"/>
  <c r="T2382" i="3" s="1"/>
  <c r="U2382" i="3" s="1"/>
  <c r="S1973" i="3"/>
  <c r="T1973" i="3" s="1"/>
  <c r="U1973" i="3" s="1"/>
  <c r="S3231" i="3"/>
  <c r="T3231" i="3" s="1"/>
  <c r="U3231" i="3" s="1"/>
  <c r="S3087" i="3"/>
  <c r="T3087" i="3" s="1"/>
  <c r="U3087" i="3" s="1"/>
  <c r="S2903" i="3"/>
  <c r="T2903" i="3" s="1"/>
  <c r="U2903" i="3" s="1"/>
  <c r="S2700" i="3"/>
  <c r="T2700" i="3" s="1"/>
  <c r="U2700" i="3" s="1"/>
  <c r="S2535" i="3"/>
  <c r="T2535" i="3" s="1"/>
  <c r="U2535" i="3" s="1"/>
  <c r="S2325" i="3"/>
  <c r="T2325" i="3" s="1"/>
  <c r="U2325" i="3" s="1"/>
  <c r="S2071" i="3"/>
  <c r="T2071" i="3" s="1"/>
  <c r="U2071" i="3" s="1"/>
  <c r="S1820" i="3"/>
  <c r="T1820" i="3" s="1"/>
  <c r="U1820" i="3" s="1"/>
  <c r="S2388" i="3"/>
  <c r="T2388" i="3" s="1"/>
  <c r="U2388" i="3" s="1"/>
  <c r="S2213" i="3"/>
  <c r="T2213" i="3" s="1"/>
  <c r="U2213" i="3" s="1"/>
  <c r="S1920" i="3"/>
  <c r="T1920" i="3" s="1"/>
  <c r="U1920" i="3" s="1"/>
  <c r="S1583" i="3"/>
  <c r="T1583" i="3" s="1"/>
  <c r="U1583" i="3" s="1"/>
  <c r="S2634" i="3"/>
  <c r="T2634" i="3" s="1"/>
  <c r="U2634" i="3" s="1"/>
  <c r="S2423" i="3"/>
  <c r="T2423" i="3" s="1"/>
  <c r="U2423" i="3" s="1"/>
  <c r="S2255" i="3"/>
  <c r="T2255" i="3" s="1"/>
  <c r="U2255" i="3" s="1"/>
  <c r="S1976" i="3"/>
  <c r="T1976" i="3" s="1"/>
  <c r="U1976" i="3" s="1"/>
  <c r="S1639" i="3"/>
  <c r="T1639" i="3" s="1"/>
  <c r="U1639" i="3" s="1"/>
  <c r="S2776" i="3"/>
  <c r="T2776" i="3" s="1"/>
  <c r="U2776" i="3" s="1"/>
  <c r="S2592" i="3"/>
  <c r="T2592" i="3" s="1"/>
  <c r="U2592" i="3" s="1"/>
  <c r="S2408" i="3"/>
  <c r="T2408" i="3" s="1"/>
  <c r="U2408" i="3" s="1"/>
  <c r="S2264" i="3"/>
  <c r="T2264" i="3" s="1"/>
  <c r="U2264" i="3" s="1"/>
  <c r="S2063" i="3"/>
  <c r="T2063" i="3" s="1"/>
  <c r="U2063" i="3" s="1"/>
  <c r="S1853" i="3"/>
  <c r="T1853" i="3" s="1"/>
  <c r="U1853" i="3" s="1"/>
  <c r="S1688" i="3"/>
  <c r="T1688" i="3" s="1"/>
  <c r="U1688" i="3" s="1"/>
  <c r="S1980" i="3"/>
  <c r="T1980" i="3" s="1"/>
  <c r="U1980" i="3" s="1"/>
  <c r="S1815" i="3"/>
  <c r="T1815" i="3" s="1"/>
  <c r="U1815" i="3" s="1"/>
  <c r="S1605" i="3"/>
  <c r="T1605" i="3" s="1"/>
  <c r="U1605" i="3" s="1"/>
  <c r="S2171" i="3"/>
  <c r="T2171" i="3" s="1"/>
  <c r="U2171" i="3" s="1"/>
  <c r="S2006" i="3"/>
  <c r="T2006" i="3" s="1"/>
  <c r="U2006" i="3" s="1"/>
  <c r="S1796" i="3"/>
  <c r="T1796" i="3" s="1"/>
  <c r="U1796" i="3" s="1"/>
  <c r="S1585" i="3"/>
  <c r="T1585" i="3" s="1"/>
  <c r="U1585" i="3" s="1"/>
  <c r="S2130" i="3"/>
  <c r="T2130" i="3" s="1"/>
  <c r="U2130" i="3" s="1"/>
  <c r="S1946" i="3"/>
  <c r="T1946" i="3" s="1"/>
  <c r="U1946" i="3" s="1"/>
  <c r="S1802" i="3"/>
  <c r="T1802" i="3" s="1"/>
  <c r="U1802" i="3" s="1"/>
  <c r="S1618" i="3"/>
  <c r="T1618" i="3" s="1"/>
  <c r="U1618" i="3" s="1"/>
  <c r="S2704" i="3"/>
  <c r="T2704" i="3" s="1"/>
  <c r="U2704" i="3" s="1"/>
  <c r="S2105" i="3"/>
  <c r="T2105" i="3" s="1"/>
  <c r="U2105" i="3" s="1"/>
  <c r="S2307" i="3"/>
  <c r="T2307" i="3" s="1"/>
  <c r="U2307" i="3" s="1"/>
  <c r="S2746" i="3"/>
  <c r="T2746" i="3" s="1"/>
  <c r="U2746" i="3" s="1"/>
  <c r="S3015" i="3"/>
  <c r="T3015" i="3" s="1"/>
  <c r="U3015" i="3" s="1"/>
  <c r="S1548" i="3"/>
  <c r="T1548" i="3" s="1"/>
  <c r="U1548" i="3" s="1"/>
  <c r="S2243" i="3"/>
  <c r="T2243" i="3" s="1"/>
  <c r="U2243" i="3" s="1"/>
  <c r="S2666" i="3"/>
  <c r="T2666" i="3" s="1"/>
  <c r="U2666" i="3" s="1"/>
  <c r="S1784" i="3"/>
  <c r="T1784" i="3" s="1"/>
  <c r="U1784" i="3" s="1"/>
  <c r="S2399" i="3"/>
  <c r="T2399" i="3" s="1"/>
  <c r="U2399" i="3" s="1"/>
  <c r="S2783" i="3"/>
  <c r="T2783" i="3" s="1"/>
  <c r="U2783" i="3" s="1"/>
  <c r="S2040" i="3"/>
  <c r="T2040" i="3" s="1"/>
  <c r="U2040" i="3" s="1"/>
  <c r="S2534" i="3"/>
  <c r="T2534" i="3" s="1"/>
  <c r="U2534" i="3" s="1"/>
  <c r="W2535" i="3" s="1"/>
  <c r="W2536" i="3" s="1"/>
  <c r="W2537" i="3" s="1"/>
  <c r="W2538" i="3" s="1"/>
  <c r="S2893" i="3"/>
  <c r="T2893" i="3" s="1"/>
  <c r="U2893" i="3" s="1"/>
  <c r="S3259" i="3"/>
  <c r="T3259" i="3" s="1"/>
  <c r="U3259" i="3" s="1"/>
  <c r="S3515" i="3"/>
  <c r="T3515" i="3" s="1"/>
  <c r="U3515" i="3" s="1"/>
  <c r="S3771" i="3"/>
  <c r="T3771" i="3" s="1"/>
  <c r="U3771" i="3" s="1"/>
  <c r="S1535" i="3"/>
  <c r="T1535" i="3" s="1"/>
  <c r="U1535" i="3" s="1"/>
  <c r="S2501" i="3"/>
  <c r="T2501" i="3" s="1"/>
  <c r="U2501" i="3" s="1"/>
  <c r="S3081" i="3"/>
  <c r="T3081" i="3" s="1"/>
  <c r="U3081" i="3" s="1"/>
  <c r="S3396" i="3"/>
  <c r="T3396" i="3" s="1"/>
  <c r="U3396" i="3" s="1"/>
  <c r="S3688" i="3"/>
  <c r="T3688" i="3" s="1"/>
  <c r="U3688" i="3" s="1"/>
  <c r="S3981" i="3"/>
  <c r="T3981" i="3" s="1"/>
  <c r="U3981" i="3" s="1"/>
  <c r="S2465" i="3"/>
  <c r="T2465" i="3" s="1"/>
  <c r="U2465" i="3" s="1"/>
  <c r="S2978" i="3"/>
  <c r="T2978" i="3" s="1"/>
  <c r="U2978" i="3" s="1"/>
  <c r="S3305" i="3"/>
  <c r="T3305" i="3" s="1"/>
  <c r="U3305" i="3" s="1"/>
  <c r="S3598" i="3"/>
  <c r="T3598" i="3" s="1"/>
  <c r="U3598" i="3" s="1"/>
  <c r="S2291" i="3"/>
  <c r="T2291" i="3" s="1"/>
  <c r="U2291" i="3" s="1"/>
  <c r="S2896" i="3"/>
  <c r="T2896" i="3" s="1"/>
  <c r="U2896" i="3" s="1"/>
  <c r="S3229" i="3"/>
  <c r="T3229" i="3" s="1"/>
  <c r="U3229" i="3" s="1"/>
  <c r="S3526" i="3"/>
  <c r="T3526" i="3" s="1"/>
  <c r="U3526" i="3" s="1"/>
  <c r="S3818" i="3"/>
  <c r="T3818" i="3" s="1"/>
  <c r="U3818" i="3" s="1"/>
  <c r="S4164" i="3"/>
  <c r="T4164" i="3" s="1"/>
  <c r="U4164" i="3" s="1"/>
  <c r="S2124" i="3"/>
  <c r="T2124" i="3" s="1"/>
  <c r="U2124" i="3" s="1"/>
  <c r="S2899" i="3"/>
  <c r="T2899" i="3" s="1"/>
  <c r="U2899" i="3" s="1"/>
  <c r="S3412" i="3"/>
  <c r="T3412" i="3" s="1"/>
  <c r="U3412" i="3" s="1"/>
  <c r="S3848" i="3"/>
  <c r="T3848" i="3" s="1"/>
  <c r="U3848" i="3" s="1"/>
  <c r="S4181" i="3"/>
  <c r="T4181" i="3" s="1"/>
  <c r="U4181" i="3" s="1"/>
  <c r="S4464" i="3"/>
  <c r="T4464" i="3" s="1"/>
  <c r="U4464" i="3" s="1"/>
  <c r="S2029" i="3"/>
  <c r="T2029" i="3" s="1"/>
  <c r="U2029" i="3" s="1"/>
  <c r="S3002" i="3"/>
  <c r="T3002" i="3" s="1"/>
  <c r="U3002" i="3" s="1"/>
  <c r="S3502" i="3"/>
  <c r="T3502" i="3" s="1"/>
  <c r="U3502" i="3" s="1"/>
  <c r="S3922" i="3"/>
  <c r="T3922" i="3" s="1"/>
  <c r="U3922" i="3" s="1"/>
  <c r="S4237" i="3"/>
  <c r="T4237" i="3" s="1"/>
  <c r="U4237" i="3" s="1"/>
  <c r="S2030" i="3"/>
  <c r="T2030" i="3" s="1"/>
  <c r="U2030" i="3" s="1"/>
  <c r="S3004" i="3"/>
  <c r="T3004" i="3" s="1"/>
  <c r="U3004" i="3" s="1"/>
  <c r="S3503" i="3"/>
  <c r="T3503" i="3" s="1"/>
  <c r="U3503" i="3" s="1"/>
  <c r="S3924" i="3"/>
  <c r="T3924" i="3" s="1"/>
  <c r="U3924" i="3" s="1"/>
  <c r="S4238" i="3"/>
  <c r="T4238" i="3" s="1"/>
  <c r="U4238" i="3" s="1"/>
  <c r="S4514" i="3"/>
  <c r="T4514" i="3" s="1"/>
  <c r="U4514" i="3" s="1"/>
  <c r="S2587" i="3"/>
  <c r="T2587" i="3" s="1"/>
  <c r="U2587" i="3" s="1"/>
  <c r="S3527" i="3"/>
  <c r="T3527" i="3" s="1"/>
  <c r="U3527" i="3" s="1"/>
  <c r="S4134" i="3"/>
  <c r="T4134" i="3" s="1"/>
  <c r="U4134" i="3" s="1"/>
  <c r="S4556" i="3"/>
  <c r="T4556" i="3" s="1"/>
  <c r="U4556" i="3" s="1"/>
  <c r="S2954" i="3"/>
  <c r="T2954" i="3" s="1"/>
  <c r="U2954" i="3" s="1"/>
  <c r="S3732" i="3"/>
  <c r="T3732" i="3" s="1"/>
  <c r="U3732" i="3" s="1"/>
  <c r="S4269" i="3"/>
  <c r="T4269" i="3" s="1"/>
  <c r="U4269" i="3" s="1"/>
  <c r="S1589" i="3"/>
  <c r="T1589" i="3" s="1"/>
  <c r="U1589" i="3" s="1"/>
  <c r="S2706" i="3"/>
  <c r="T2706" i="3" s="1"/>
  <c r="U2706" i="3" s="1"/>
  <c r="S3582" i="3"/>
  <c r="T3582" i="3" s="1"/>
  <c r="U3582" i="3" s="1"/>
  <c r="S4168" i="3"/>
  <c r="T4168" i="3" s="1"/>
  <c r="U4168" i="3" s="1"/>
  <c r="S4580" i="3"/>
  <c r="T4580" i="3" s="1"/>
  <c r="U4580" i="3" s="1"/>
  <c r="S3393" i="3"/>
  <c r="T3393" i="3" s="1"/>
  <c r="U3393" i="3" s="1"/>
  <c r="S4333" i="3"/>
  <c r="T4333" i="3" s="1"/>
  <c r="U4333" i="3" s="1"/>
  <c r="S2944" i="3"/>
  <c r="T2944" i="3" s="1"/>
  <c r="U2944" i="3" s="1"/>
  <c r="S4083" i="3"/>
  <c r="T4083" i="3" s="1"/>
  <c r="U4083" i="3" s="1"/>
  <c r="S2227" i="3"/>
  <c r="T2227" i="3" s="1"/>
  <c r="U2227" i="3" s="1"/>
  <c r="S3797" i="3"/>
  <c r="T3797" i="3" s="1"/>
  <c r="U3797" i="3" s="1"/>
  <c r="S4553" i="3"/>
  <c r="T4553" i="3" s="1"/>
  <c r="U4553" i="3" s="1"/>
  <c r="S3822" i="3"/>
  <c r="T3822" i="3" s="1"/>
  <c r="U3822" i="3" s="1"/>
  <c r="S2922" i="3"/>
  <c r="T2922" i="3" s="1"/>
  <c r="U2922" i="3" s="1"/>
  <c r="S4214" i="3"/>
  <c r="T4214" i="3" s="1"/>
  <c r="U4214" i="3" s="1"/>
  <c r="S3895" i="3"/>
  <c r="T3895" i="3" s="1"/>
  <c r="U3895" i="3" s="1"/>
  <c r="S4185" i="3"/>
  <c r="T4185" i="3" s="1"/>
  <c r="U4185" i="3" s="1"/>
  <c r="S3991" i="3"/>
  <c r="T3991" i="3" s="1"/>
  <c r="U3991" i="3" s="1"/>
  <c r="S4628" i="3"/>
  <c r="T4628" i="3" s="1"/>
  <c r="U4628" i="3" s="1"/>
  <c r="S3720" i="3"/>
  <c r="T3720" i="3" s="1"/>
  <c r="U3720" i="3" s="1"/>
  <c r="S4445" i="3"/>
  <c r="T4445" i="3" s="1"/>
  <c r="U4445" i="3" s="1"/>
  <c r="S2102" i="3"/>
  <c r="T2102" i="3" s="1"/>
  <c r="U2102" i="3" s="1"/>
  <c r="S4160" i="3"/>
  <c r="T4160" i="3" s="1"/>
  <c r="U4160" i="3" s="1"/>
  <c r="S1538" i="3"/>
  <c r="T1538" i="3" s="1"/>
  <c r="U1538" i="3" s="1"/>
  <c r="S1602" i="3"/>
  <c r="T1602" i="3" s="1"/>
  <c r="U1602" i="3" s="1"/>
  <c r="S1666" i="3"/>
  <c r="T1666" i="3" s="1"/>
  <c r="U1666" i="3" s="1"/>
  <c r="S1794" i="3"/>
  <c r="T1794" i="3" s="1"/>
  <c r="U1794" i="3" s="1"/>
  <c r="S1858" i="3"/>
  <c r="T1858" i="3" s="1"/>
  <c r="U1858" i="3" s="1"/>
  <c r="S1986" i="3"/>
  <c r="T1986" i="3" s="1"/>
  <c r="U1986" i="3" s="1"/>
  <c r="S2114" i="3"/>
  <c r="T2114" i="3" s="1"/>
  <c r="U2114" i="3" s="1"/>
  <c r="S1558" i="3"/>
  <c r="T1558" i="3" s="1"/>
  <c r="U1558" i="3" s="1"/>
  <c r="S1704" i="3"/>
  <c r="T1704" i="3" s="1"/>
  <c r="U1704" i="3" s="1"/>
  <c r="S1851" i="3"/>
  <c r="T1851" i="3" s="1"/>
  <c r="U1851" i="3" s="1"/>
  <c r="S1997" i="3"/>
  <c r="T1997" i="3" s="1"/>
  <c r="U1997" i="3" s="1"/>
  <c r="S2143" i="3"/>
  <c r="T2143" i="3" s="1"/>
  <c r="U2143" i="3" s="1"/>
  <c r="S2278" i="3"/>
  <c r="T2278" i="3" s="1"/>
  <c r="U2278" i="3" s="1"/>
  <c r="S1660" i="3"/>
  <c r="T1660" i="3" s="1"/>
  <c r="U1660" i="3" s="1"/>
  <c r="S1806" i="3"/>
  <c r="T1806" i="3" s="1"/>
  <c r="U1806" i="3" s="1"/>
  <c r="S1952" i="3"/>
  <c r="T1952" i="3" s="1"/>
  <c r="U1952" i="3" s="1"/>
  <c r="S1606" i="3"/>
  <c r="T1606" i="3" s="1"/>
  <c r="U1606" i="3" s="1"/>
  <c r="S1752" i="3"/>
  <c r="T1752" i="3" s="1"/>
  <c r="U1752" i="3" s="1"/>
  <c r="S1972" i="3"/>
  <c r="T1972" i="3" s="1"/>
  <c r="U1972" i="3" s="1"/>
  <c r="S2118" i="3"/>
  <c r="T2118" i="3" s="1"/>
  <c r="U2118" i="3" s="1"/>
  <c r="S2256" i="3"/>
  <c r="T2256" i="3" s="1"/>
  <c r="U2256" i="3" s="1"/>
  <c r="S2384" i="3"/>
  <c r="T2384" i="3" s="1"/>
  <c r="U2384" i="3" s="1"/>
  <c r="S2512" i="3"/>
  <c r="T2512" i="3" s="1"/>
  <c r="U2512" i="3" s="1"/>
  <c r="S2640" i="3"/>
  <c r="T2640" i="3" s="1"/>
  <c r="U2640" i="3" s="1"/>
  <c r="S1598" i="3"/>
  <c r="T1598" i="3" s="1"/>
  <c r="U1598" i="3" s="1"/>
  <c r="S1830" i="3"/>
  <c r="T1830" i="3" s="1"/>
  <c r="U1830" i="3" s="1"/>
  <c r="S2056" i="3"/>
  <c r="T2056" i="3" s="1"/>
  <c r="U2056" i="3" s="1"/>
  <c r="S2323" i="3"/>
  <c r="T2323" i="3" s="1"/>
  <c r="U2323" i="3" s="1"/>
  <c r="S2542" i="3"/>
  <c r="T2542" i="3" s="1"/>
  <c r="U2542" i="3" s="1"/>
  <c r="S2689" i="3"/>
  <c r="T2689" i="3" s="1"/>
  <c r="U2689" i="3" s="1"/>
  <c r="S1774" i="3"/>
  <c r="T1774" i="3" s="1"/>
  <c r="U1774" i="3" s="1"/>
  <c r="S2203" i="3"/>
  <c r="T2203" i="3" s="1"/>
  <c r="U2203" i="3" s="1"/>
  <c r="S1572" i="3"/>
  <c r="T1572" i="3" s="1"/>
  <c r="U1572" i="3" s="1"/>
  <c r="S1921" i="3"/>
  <c r="T1921" i="3" s="1"/>
  <c r="U1921" i="3" s="1"/>
  <c r="S2132" i="3"/>
  <c r="T2132" i="3" s="1"/>
  <c r="U2132" i="3" s="1"/>
  <c r="S2453" i="3"/>
  <c r="T2453" i="3" s="1"/>
  <c r="U2453" i="3" s="1"/>
  <c r="S2673" i="3"/>
  <c r="T2673" i="3" s="1"/>
  <c r="U2673" i="3" s="1"/>
  <c r="S2951" i="3"/>
  <c r="T2951" i="3" s="1"/>
  <c r="U2951" i="3" s="1"/>
  <c r="S3207" i="3"/>
  <c r="T3207" i="3" s="1"/>
  <c r="U3207" i="3" s="1"/>
  <c r="S2096" i="3"/>
  <c r="T2096" i="3" s="1"/>
  <c r="U2096" i="3" s="1"/>
  <c r="S2567" i="3"/>
  <c r="T2567" i="3" s="1"/>
  <c r="U2567" i="3" s="1"/>
  <c r="S1601" i="3"/>
  <c r="T1601" i="3" s="1"/>
  <c r="U1601" i="3" s="1"/>
  <c r="S2282" i="3"/>
  <c r="T2282" i="3" s="1"/>
  <c r="U2282" i="3" s="1"/>
  <c r="S2692" i="3"/>
  <c r="T2692" i="3" s="1"/>
  <c r="U2692" i="3" s="1"/>
  <c r="S1857" i="3"/>
  <c r="T1857" i="3" s="1"/>
  <c r="U1857" i="3" s="1"/>
  <c r="S2437" i="3"/>
  <c r="T2437" i="3" s="1"/>
  <c r="U2437" i="3" s="1"/>
  <c r="S2815" i="3"/>
  <c r="T2815" i="3" s="1"/>
  <c r="U2815" i="3" s="1"/>
  <c r="S2966" i="3"/>
  <c r="T2966" i="3" s="1"/>
  <c r="U2966" i="3" s="1"/>
  <c r="S3186" i="3"/>
  <c r="T3186" i="3" s="1"/>
  <c r="U3186" i="3" s="1"/>
  <c r="W3187" i="3" s="1"/>
  <c r="AB3187" i="3" s="1"/>
  <c r="S3451" i="3"/>
  <c r="T3451" i="3" s="1"/>
  <c r="U3451" i="3" s="1"/>
  <c r="S3707" i="3"/>
  <c r="T3707" i="3" s="1"/>
  <c r="U3707" i="3" s="1"/>
  <c r="S3963" i="3"/>
  <c r="T3963" i="3" s="1"/>
  <c r="U3963" i="3" s="1"/>
  <c r="S2331" i="3"/>
  <c r="T2331" i="3" s="1"/>
  <c r="U2331" i="3" s="1"/>
  <c r="S2914" i="3"/>
  <c r="T2914" i="3" s="1"/>
  <c r="U2914" i="3" s="1"/>
  <c r="S3322" i="3"/>
  <c r="T3322" i="3" s="1"/>
  <c r="U3322" i="3" s="1"/>
  <c r="S3615" i="3"/>
  <c r="T3615" i="3" s="1"/>
  <c r="U3615" i="3" s="1"/>
  <c r="S3908" i="3"/>
  <c r="T3908" i="3" s="1"/>
  <c r="U3908" i="3" s="1"/>
  <c r="S2290" i="3"/>
  <c r="T2290" i="3" s="1"/>
  <c r="U2290" i="3" s="1"/>
  <c r="S2894" i="3"/>
  <c r="T2894" i="3" s="1"/>
  <c r="U2894" i="3" s="1"/>
  <c r="S3228" i="3"/>
  <c r="T3228" i="3" s="1"/>
  <c r="U3228" i="3" s="1"/>
  <c r="S3525" i="3"/>
  <c r="T3525" i="3" s="1"/>
  <c r="U3525" i="3" s="1"/>
  <c r="S2053" i="3"/>
  <c r="T2053" i="3" s="1"/>
  <c r="U2053" i="3" s="1"/>
  <c r="S2775" i="3"/>
  <c r="T2775" i="3" s="1"/>
  <c r="U2775" i="3" s="1"/>
  <c r="S3146" i="3"/>
  <c r="T3146" i="3" s="1"/>
  <c r="U3146" i="3" s="1"/>
  <c r="S3453" i="3"/>
  <c r="T3453" i="3" s="1"/>
  <c r="U3453" i="3" s="1"/>
  <c r="S3745" i="3"/>
  <c r="T3745" i="3" s="1"/>
  <c r="U3745" i="3" s="1"/>
  <c r="S4036" i="3"/>
  <c r="T4036" i="3" s="1"/>
  <c r="U4036" i="3" s="1"/>
  <c r="S4292" i="3"/>
  <c r="T4292" i="3" s="1"/>
  <c r="U4292" i="3" s="1"/>
  <c r="S2439" i="3"/>
  <c r="T2439" i="3" s="1"/>
  <c r="U2439" i="3" s="1"/>
  <c r="S3169" i="3"/>
  <c r="T3169" i="3" s="1"/>
  <c r="U3169" i="3" s="1"/>
  <c r="S3529" i="3"/>
  <c r="T3529" i="3" s="1"/>
  <c r="U3529" i="3" s="1"/>
  <c r="S3945" i="3"/>
  <c r="T3945" i="3" s="1"/>
  <c r="U3945" i="3" s="1"/>
  <c r="S4254" i="3"/>
  <c r="T4254" i="3" s="1"/>
  <c r="U4254" i="3" s="1"/>
  <c r="S4528" i="3"/>
  <c r="T4528" i="3" s="1"/>
  <c r="U4528" i="3" s="1"/>
  <c r="S2375" i="3"/>
  <c r="T2375" i="3" s="1"/>
  <c r="U2375" i="3" s="1"/>
  <c r="S3137" i="3"/>
  <c r="T3137" i="3" s="1"/>
  <c r="U3137" i="3" s="1"/>
  <c r="S3620" i="3"/>
  <c r="T3620" i="3" s="1"/>
  <c r="U3620" i="3" s="1"/>
  <c r="W3621" i="3" s="1"/>
  <c r="AB3621" i="3" s="1"/>
  <c r="S4016" i="3"/>
  <c r="T4016" i="3" s="1"/>
  <c r="U4016" i="3" s="1"/>
  <c r="S4310" i="3"/>
  <c r="T4310" i="3" s="1"/>
  <c r="U4310" i="3" s="1"/>
  <c r="S2390" i="3"/>
  <c r="T2390" i="3" s="1"/>
  <c r="U2390" i="3" s="1"/>
  <c r="S3138" i="3"/>
  <c r="T3138" i="3" s="1"/>
  <c r="U3138" i="3" s="1"/>
  <c r="S3621" i="3"/>
  <c r="T3621" i="3" s="1"/>
  <c r="U3621" i="3" s="1"/>
  <c r="S4017" i="3"/>
  <c r="T4017" i="3" s="1"/>
  <c r="U4017" i="3" s="1"/>
  <c r="S4311" i="3"/>
  <c r="T4311" i="3" s="1"/>
  <c r="U4311" i="3" s="1"/>
  <c r="S4578" i="3"/>
  <c r="T4578" i="3" s="1"/>
  <c r="U4578" i="3" s="1"/>
  <c r="S2923" i="3"/>
  <c r="T2923" i="3" s="1"/>
  <c r="U2923" i="3" s="1"/>
  <c r="S3710" i="3"/>
  <c r="T3710" i="3" s="1"/>
  <c r="U3710" i="3" s="1"/>
  <c r="S4251" i="3"/>
  <c r="T4251" i="3" s="1"/>
  <c r="U4251" i="3" s="1"/>
  <c r="S4641" i="3"/>
  <c r="T4641" i="3" s="1"/>
  <c r="U4641" i="3" s="1"/>
  <c r="S3163" i="3"/>
  <c r="T3163" i="3" s="1"/>
  <c r="U3163" i="3" s="1"/>
  <c r="S3888" i="3"/>
  <c r="T3888" i="3" s="1"/>
  <c r="U3888" i="3" s="1"/>
  <c r="S4386" i="3"/>
  <c r="T4386" i="3" s="1"/>
  <c r="U4386" i="3" s="1"/>
  <c r="S2275" i="3"/>
  <c r="T2275" i="3" s="1"/>
  <c r="U2275" i="3" s="1"/>
  <c r="S3392" i="3"/>
  <c r="T3392" i="3" s="1"/>
  <c r="U3392" i="3" s="1"/>
  <c r="S3906" i="3"/>
  <c r="T3906" i="3" s="1"/>
  <c r="U3906" i="3" s="1"/>
  <c r="S4286" i="3"/>
  <c r="T4286" i="3" s="1"/>
  <c r="U4286" i="3" s="1"/>
  <c r="W4287" i="3" s="1"/>
  <c r="W4288" i="3" s="1"/>
  <c r="W4289" i="3" s="1"/>
  <c r="W4290" i="3" s="1"/>
  <c r="W4291" i="3" s="1"/>
  <c r="S1709" i="3"/>
  <c r="T1709" i="3" s="1"/>
  <c r="U1709" i="3" s="1"/>
  <c r="S3686" i="3"/>
  <c r="T3686" i="3" s="1"/>
  <c r="U3686" i="3" s="1"/>
  <c r="S4495" i="3"/>
  <c r="T4495" i="3" s="1"/>
  <c r="U4495" i="3" s="1"/>
  <c r="S3289" i="3"/>
  <c r="T3289" i="3" s="1"/>
  <c r="U3289" i="3" s="1"/>
  <c r="S4266" i="3"/>
  <c r="T4266" i="3" s="1"/>
  <c r="U4266" i="3" s="1"/>
  <c r="S2877" i="3"/>
  <c r="T2877" i="3" s="1"/>
  <c r="U2877" i="3" s="1"/>
  <c r="S4040" i="3"/>
  <c r="T4040" i="3" s="1"/>
  <c r="U4040" i="3" s="1"/>
  <c r="S2089" i="3"/>
  <c r="T2089" i="3" s="1"/>
  <c r="U2089" i="3" s="1"/>
  <c r="S4170" i="3"/>
  <c r="T4170" i="3" s="1"/>
  <c r="U4170" i="3" s="1"/>
  <c r="S3447" i="3"/>
  <c r="T3447" i="3" s="1"/>
  <c r="U3447" i="3" s="1"/>
  <c r="S4489" i="3"/>
  <c r="T4489" i="3" s="1"/>
  <c r="U4489" i="3" s="1"/>
  <c r="S4317" i="3"/>
  <c r="T4317" i="3" s="1"/>
  <c r="U4317" i="3" s="1"/>
  <c r="S3701" i="3"/>
  <c r="T3701" i="3" s="1"/>
  <c r="U3701" i="3" s="1"/>
  <c r="S3404" i="3"/>
  <c r="T3404" i="3" s="1"/>
  <c r="U3404" i="3" s="1"/>
  <c r="S3804" i="3"/>
  <c r="T3804" i="3" s="1"/>
  <c r="U3804" i="3" s="1"/>
  <c r="S3075" i="3"/>
  <c r="T3075" i="3" s="1"/>
  <c r="U3075" i="3" s="1"/>
  <c r="S3511" i="3"/>
  <c r="T3511" i="3" s="1"/>
  <c r="U3511" i="3" s="1"/>
  <c r="S3522" i="3"/>
  <c r="T3522" i="3" s="1"/>
  <c r="U3522" i="3" s="1"/>
  <c r="S4507" i="3"/>
  <c r="T4507" i="3" s="1"/>
  <c r="U4507" i="3" s="1"/>
  <c r="S4575" i="3"/>
  <c r="T4575" i="3" s="1"/>
  <c r="U4575" i="3" s="1"/>
  <c r="S1825" i="3"/>
  <c r="T1825" i="3" s="1"/>
  <c r="U1825" i="3" s="1"/>
  <c r="S2768" i="3"/>
  <c r="T2768" i="3" s="1"/>
  <c r="U2768" i="3" s="1"/>
  <c r="S2153" i="3"/>
  <c r="T2153" i="3" s="1"/>
  <c r="U2153" i="3" s="1"/>
  <c r="S2469" i="3"/>
  <c r="T2469" i="3" s="1"/>
  <c r="U2469" i="3" s="1"/>
  <c r="S1539" i="3"/>
  <c r="T1539" i="3" s="1"/>
  <c r="U1539" i="3" s="1"/>
  <c r="S1892" i="3"/>
  <c r="T1892" i="3" s="1"/>
  <c r="U1892" i="3" s="1"/>
  <c r="S2287" i="3"/>
  <c r="T2287" i="3" s="1"/>
  <c r="U2287" i="3" s="1"/>
  <c r="S1689" i="3"/>
  <c r="T1689" i="3" s="1"/>
  <c r="U1689" i="3" s="1"/>
  <c r="S2226" i="3"/>
  <c r="T2226" i="3" s="1"/>
  <c r="U2226" i="3" s="1"/>
  <c r="S2526" i="3"/>
  <c r="T2526" i="3" s="1"/>
  <c r="U2526" i="3" s="1"/>
  <c r="S2819" i="3"/>
  <c r="T2819" i="3" s="1"/>
  <c r="U2819" i="3" s="1"/>
  <c r="S3079" i="3"/>
  <c r="T3079" i="3" s="1"/>
  <c r="U3079" i="3" s="1"/>
  <c r="S1737" i="3"/>
  <c r="T1737" i="3" s="1"/>
  <c r="U1737" i="3" s="1"/>
  <c r="W1738" i="3" s="1"/>
  <c r="W1739" i="3" s="1"/>
  <c r="W1740" i="3" s="1"/>
  <c r="S2366" i="3"/>
  <c r="T2366" i="3" s="1"/>
  <c r="U2366" i="3" s="1"/>
  <c r="S2844" i="3"/>
  <c r="T2844" i="3" s="1"/>
  <c r="U2844" i="3" s="1"/>
  <c r="S2137" i="3"/>
  <c r="T2137" i="3" s="1"/>
  <c r="U2137" i="3" s="1"/>
  <c r="S2594" i="3"/>
  <c r="T2594" i="3" s="1"/>
  <c r="U2594" i="3" s="1"/>
  <c r="S1675" i="3"/>
  <c r="T1675" i="3" s="1"/>
  <c r="U1675" i="3" s="1"/>
  <c r="S2327" i="3"/>
  <c r="T2327" i="3" s="1"/>
  <c r="U2327" i="3" s="1"/>
  <c r="S2730" i="3"/>
  <c r="T2730" i="3" s="1"/>
  <c r="U2730" i="3" s="1"/>
  <c r="S3113" i="3"/>
  <c r="T3113" i="3" s="1"/>
  <c r="U3113" i="3" s="1"/>
  <c r="S3387" i="3"/>
  <c r="T3387" i="3" s="1"/>
  <c r="U3387" i="3" s="1"/>
  <c r="S3643" i="3"/>
  <c r="T3643" i="3" s="1"/>
  <c r="U3643" i="3" s="1"/>
  <c r="S3899" i="3"/>
  <c r="T3899" i="3" s="1"/>
  <c r="U3899" i="3" s="1"/>
  <c r="S2111" i="3"/>
  <c r="T2111" i="3" s="1"/>
  <c r="U2111" i="3" s="1"/>
  <c r="S2802" i="3"/>
  <c r="T2802" i="3" s="1"/>
  <c r="U2802" i="3" s="1"/>
  <c r="S3164" i="3"/>
  <c r="T3164" i="3" s="1"/>
  <c r="U3164" i="3" s="1"/>
  <c r="S3469" i="3"/>
  <c r="T3469" i="3" s="1"/>
  <c r="U3469" i="3" s="1"/>
  <c r="S3761" i="3"/>
  <c r="T3761" i="3" s="1"/>
  <c r="U3761" i="3" s="1"/>
  <c r="S1756" i="3"/>
  <c r="T1756" i="3" s="1"/>
  <c r="U1756" i="3" s="1"/>
  <c r="S2621" i="3"/>
  <c r="T2621" i="3" s="1"/>
  <c r="U2621" i="3" s="1"/>
  <c r="S3061" i="3"/>
  <c r="T3061" i="3" s="1"/>
  <c r="U3061" i="3" s="1"/>
  <c r="S3378" i="3"/>
  <c r="T3378" i="3" s="1"/>
  <c r="U3378" i="3" s="1"/>
  <c r="S3671" i="3"/>
  <c r="T3671" i="3" s="1"/>
  <c r="U3671" i="3" s="1"/>
  <c r="S2466" i="3"/>
  <c r="T2466" i="3" s="1"/>
  <c r="U2466" i="3" s="1"/>
  <c r="S2979" i="3"/>
  <c r="T2979" i="3" s="1"/>
  <c r="U2979" i="3" s="1"/>
  <c r="S3306" i="3"/>
  <c r="T3306" i="3" s="1"/>
  <c r="U3306" i="3" s="1"/>
  <c r="S3599" i="3"/>
  <c r="T3599" i="3" s="1"/>
  <c r="U3599" i="3" s="1"/>
  <c r="S3892" i="3"/>
  <c r="T3892" i="3" s="1"/>
  <c r="U3892" i="3" s="1"/>
  <c r="S4100" i="3"/>
  <c r="T4100" i="3" s="1"/>
  <c r="U4100" i="3" s="1"/>
  <c r="S4356" i="3"/>
  <c r="T4356" i="3" s="1"/>
  <c r="U4356" i="3" s="1"/>
  <c r="S3034" i="3"/>
  <c r="T3034" i="3" s="1"/>
  <c r="U3034" i="3" s="1"/>
  <c r="S3647" i="3"/>
  <c r="T3647" i="3" s="1"/>
  <c r="U3647" i="3" s="1"/>
  <c r="S4034" i="3"/>
  <c r="T4034" i="3" s="1"/>
  <c r="U4034" i="3" s="1"/>
  <c r="S4327" i="3"/>
  <c r="T4327" i="3" s="1"/>
  <c r="U4327" i="3" s="1"/>
  <c r="W4328" i="3" s="1"/>
  <c r="W4329" i="3" s="1"/>
  <c r="W4330" i="3" s="1"/>
  <c r="W4331" i="3" s="1"/>
  <c r="W4332" i="3" s="1"/>
  <c r="S4592" i="3"/>
  <c r="T4592" i="3" s="1"/>
  <c r="U4592" i="3" s="1"/>
  <c r="S2633" i="3"/>
  <c r="T2633" i="3" s="1"/>
  <c r="U2633" i="3" s="1"/>
  <c r="S3266" i="3"/>
  <c r="T3266" i="3" s="1"/>
  <c r="U3266" i="3" s="1"/>
  <c r="S3728" i="3"/>
  <c r="T3728" i="3" s="1"/>
  <c r="U3728" i="3" s="1"/>
  <c r="S4090" i="3"/>
  <c r="T4090" i="3" s="1"/>
  <c r="U4090" i="3" s="1"/>
  <c r="S4383" i="3"/>
  <c r="T4383" i="3" s="1"/>
  <c r="U4383" i="3" s="1"/>
  <c r="S2635" i="3"/>
  <c r="T2635" i="3" s="1"/>
  <c r="U2635" i="3" s="1"/>
  <c r="S3271" i="3"/>
  <c r="T3271" i="3" s="1"/>
  <c r="U3271" i="3" s="1"/>
  <c r="S3729" i="3"/>
  <c r="T3729" i="3" s="1"/>
  <c r="U3729" i="3" s="1"/>
  <c r="S4091" i="3"/>
  <c r="T4091" i="3" s="1"/>
  <c r="U4091" i="3" s="1"/>
  <c r="S4384" i="3"/>
  <c r="T4384" i="3" s="1"/>
  <c r="U4384" i="3" s="1"/>
  <c r="S4642" i="3"/>
  <c r="T4642" i="3" s="1"/>
  <c r="U4642" i="3" s="1"/>
  <c r="S3139" i="3"/>
  <c r="T3139" i="3" s="1"/>
  <c r="U3139" i="3" s="1"/>
  <c r="S3866" i="3"/>
  <c r="T3866" i="3" s="1"/>
  <c r="U3866" i="3" s="1"/>
  <c r="S4369" i="3"/>
  <c r="T4369" i="3" s="1"/>
  <c r="U4369" i="3" s="1"/>
  <c r="S2199" i="3"/>
  <c r="T2199" i="3" s="1"/>
  <c r="U2199" i="3" s="1"/>
  <c r="S3365" i="3"/>
  <c r="T3365" i="3" s="1"/>
  <c r="U3365" i="3" s="1"/>
  <c r="S4033" i="3"/>
  <c r="T4033" i="3" s="1"/>
  <c r="U4033" i="3" s="1"/>
  <c r="S4483" i="3"/>
  <c r="T4483" i="3" s="1"/>
  <c r="U4483" i="3" s="1"/>
  <c r="S3194" i="3"/>
  <c r="T3194" i="3" s="1"/>
  <c r="U3194" i="3" s="1"/>
  <c r="S4050" i="3"/>
  <c r="T4050" i="3" s="1"/>
  <c r="U4050" i="3" s="1"/>
  <c r="S4494" i="3"/>
  <c r="T4494" i="3" s="1"/>
  <c r="U4494" i="3" s="1"/>
  <c r="S3074" i="3"/>
  <c r="T3074" i="3" s="1"/>
  <c r="U3074" i="3" s="1"/>
  <c r="S4143" i="3"/>
  <c r="T4143" i="3" s="1"/>
  <c r="U4143" i="3" s="1"/>
  <c r="S2402" i="3"/>
  <c r="T2402" i="3" s="1"/>
  <c r="U2402" i="3" s="1"/>
  <c r="S3856" i="3"/>
  <c r="T3856" i="3" s="1"/>
  <c r="U3856" i="3" s="1"/>
  <c r="S4583" i="3"/>
  <c r="T4583" i="3" s="1"/>
  <c r="U4583" i="3" s="1"/>
  <c r="S3521" i="3"/>
  <c r="T3521" i="3" s="1"/>
  <c r="U3521" i="3" s="1"/>
  <c r="S4411" i="3"/>
  <c r="T4411" i="3" s="1"/>
  <c r="U4411" i="3" s="1"/>
  <c r="S3376" i="3"/>
  <c r="T3376" i="3" s="1"/>
  <c r="U3376" i="3" s="1"/>
  <c r="S1703" i="3"/>
  <c r="T1703" i="3" s="1"/>
  <c r="U1703" i="3" s="1"/>
  <c r="S2292" i="3"/>
  <c r="T2292" i="3" s="1"/>
  <c r="U2292" i="3" s="1"/>
  <c r="S4639" i="3"/>
  <c r="T4639" i="3" s="1"/>
  <c r="U4639" i="3" s="1"/>
  <c r="S4533" i="3"/>
  <c r="T4533" i="3" s="1"/>
  <c r="U4533" i="3" s="1"/>
  <c r="S4389" i="3"/>
  <c r="T4389" i="3" s="1"/>
  <c r="U4389" i="3" s="1"/>
  <c r="W4390" i="3" s="1"/>
  <c r="W4391" i="3" s="1"/>
  <c r="W4392" i="3" s="1"/>
  <c r="W4393" i="3" s="1"/>
  <c r="W4394" i="3" s="1"/>
  <c r="S3744" i="3"/>
  <c r="T3744" i="3" s="1"/>
  <c r="U3744" i="3" s="1"/>
  <c r="S4193" i="3"/>
  <c r="T4193" i="3" s="1"/>
  <c r="U4193" i="3" s="1"/>
  <c r="S3349" i="3"/>
  <c r="T3349" i="3" s="1"/>
  <c r="U3349" i="3" s="1"/>
  <c r="S4613" i="3"/>
  <c r="T4613" i="3" s="1"/>
  <c r="U4613" i="3" s="1"/>
  <c r="S4186" i="3"/>
  <c r="T4186" i="3" s="1"/>
  <c r="U4186" i="3" s="1"/>
  <c r="S1730" i="3"/>
  <c r="T1730" i="3" s="1"/>
  <c r="U1730" i="3" s="1"/>
  <c r="S1922" i="3"/>
  <c r="T1922" i="3" s="1"/>
  <c r="U1922" i="3" s="1"/>
  <c r="S2050" i="3"/>
  <c r="T2050" i="3" s="1"/>
  <c r="U2050" i="3" s="1"/>
  <c r="S2178" i="3"/>
  <c r="T2178" i="3" s="1"/>
  <c r="U2178" i="3" s="1"/>
  <c r="S1631" i="3"/>
  <c r="T1631" i="3" s="1"/>
  <c r="U1631" i="3" s="1"/>
  <c r="S1777" i="3"/>
  <c r="T1777" i="3" s="1"/>
  <c r="U1777" i="3" s="1"/>
  <c r="S1924" i="3"/>
  <c r="T1924" i="3" s="1"/>
  <c r="U1924" i="3" s="1"/>
  <c r="S2070" i="3"/>
  <c r="T2070" i="3" s="1"/>
  <c r="U2070" i="3" s="1"/>
  <c r="S2214" i="3"/>
  <c r="T2214" i="3" s="1"/>
  <c r="U2214" i="3" s="1"/>
  <c r="S1587" i="3"/>
  <c r="T1587" i="3" s="1"/>
  <c r="U1587" i="3" s="1"/>
  <c r="S1733" i="3"/>
  <c r="T1733" i="3" s="1"/>
  <c r="U1733" i="3" s="1"/>
  <c r="S1879" i="3"/>
  <c r="T1879" i="3" s="1"/>
  <c r="U1879" i="3" s="1"/>
  <c r="S1533" i="3"/>
  <c r="T1533" i="3" s="1"/>
  <c r="U1533" i="3" s="1"/>
  <c r="S1679" i="3"/>
  <c r="T1679" i="3" s="1"/>
  <c r="U1679" i="3" s="1"/>
  <c r="S1899" i="3"/>
  <c r="T1899" i="3" s="1"/>
  <c r="U1899" i="3" s="1"/>
  <c r="S2045" i="3"/>
  <c r="T2045" i="3" s="1"/>
  <c r="U2045" i="3" s="1"/>
  <c r="S2191" i="3"/>
  <c r="T2191" i="3" s="1"/>
  <c r="U2191" i="3" s="1"/>
  <c r="S2320" i="3"/>
  <c r="T2320" i="3" s="1"/>
  <c r="U2320" i="3" s="1"/>
  <c r="S2448" i="3"/>
  <c r="T2448" i="3" s="1"/>
  <c r="U2448" i="3" s="1"/>
  <c r="S2576" i="3"/>
  <c r="T2576" i="3" s="1"/>
  <c r="U2576" i="3" s="1"/>
  <c r="S2832" i="3"/>
  <c r="T2832" i="3" s="1"/>
  <c r="U2832" i="3" s="1"/>
  <c r="S1712" i="3"/>
  <c r="T1712" i="3" s="1"/>
  <c r="U1712" i="3" s="1"/>
  <c r="S1948" i="3"/>
  <c r="T1948" i="3" s="1"/>
  <c r="U1948" i="3" s="1"/>
  <c r="S2244" i="3"/>
  <c r="T2244" i="3" s="1"/>
  <c r="U2244" i="3" s="1"/>
  <c r="S2396" i="3"/>
  <c r="T2396" i="3" s="1"/>
  <c r="U2396" i="3" s="1"/>
  <c r="S2615" i="3"/>
  <c r="T2615" i="3" s="1"/>
  <c r="U2615" i="3" s="1"/>
  <c r="S1656" i="3"/>
  <c r="T1656" i="3" s="1"/>
  <c r="U1656" i="3" s="1"/>
  <c r="S2009" i="3"/>
  <c r="T2009" i="3" s="1"/>
  <c r="U2009" i="3" s="1"/>
  <c r="S2361" i="3"/>
  <c r="T2361" i="3" s="1"/>
  <c r="U2361" i="3" s="1"/>
  <c r="S1804" i="3"/>
  <c r="T1804" i="3" s="1"/>
  <c r="U1804" i="3" s="1"/>
  <c r="S2035" i="3"/>
  <c r="T2035" i="3" s="1"/>
  <c r="U2035" i="3" s="1"/>
  <c r="S2380" i="3"/>
  <c r="T2380" i="3" s="1"/>
  <c r="U2380" i="3" s="1"/>
  <c r="S2599" i="3"/>
  <c r="T2599" i="3" s="1"/>
  <c r="U2599" i="3" s="1"/>
  <c r="S2887" i="3"/>
  <c r="T2887" i="3" s="1"/>
  <c r="U2887" i="3" s="1"/>
  <c r="S3143" i="3"/>
  <c r="T3143" i="3" s="1"/>
  <c r="U3143" i="3" s="1"/>
  <c r="S1927" i="3"/>
  <c r="T1927" i="3" s="1"/>
  <c r="U1927" i="3" s="1"/>
  <c r="S2470" i="3"/>
  <c r="T2470" i="3" s="1"/>
  <c r="U2470" i="3" s="1"/>
  <c r="S2761" i="3"/>
  <c r="T2761" i="3" s="1"/>
  <c r="U2761" i="3" s="1"/>
  <c r="S1974" i="3"/>
  <c r="T1974" i="3" s="1"/>
  <c r="U1974" i="3" s="1"/>
  <c r="S2495" i="3"/>
  <c r="T2495" i="3" s="1"/>
  <c r="U2495" i="3" s="1"/>
  <c r="S2865" i="3"/>
  <c r="T2865" i="3" s="1"/>
  <c r="U2865" i="3" s="1"/>
  <c r="S2197" i="3"/>
  <c r="T2197" i="3" s="1"/>
  <c r="U2197" i="3" s="1"/>
  <c r="S2631" i="3"/>
  <c r="T2631" i="3" s="1"/>
  <c r="U2631" i="3" s="1"/>
  <c r="S3040" i="3"/>
  <c r="T3040" i="3" s="1"/>
  <c r="U3040" i="3" s="1"/>
  <c r="S3323" i="3"/>
  <c r="T3323" i="3" s="1"/>
  <c r="U3323" i="3" s="1"/>
  <c r="S3579" i="3"/>
  <c r="T3579" i="3" s="1"/>
  <c r="U3579" i="3" s="1"/>
  <c r="S3835" i="3"/>
  <c r="T3835" i="3" s="1"/>
  <c r="U3835" i="3" s="1"/>
  <c r="S1828" i="3"/>
  <c r="T1828" i="3" s="1"/>
  <c r="U1828" i="3" s="1"/>
  <c r="S2658" i="3"/>
  <c r="T2658" i="3" s="1"/>
  <c r="U2658" i="3" s="1"/>
  <c r="S2997" i="3"/>
  <c r="T2997" i="3" s="1"/>
  <c r="U2997" i="3" s="1"/>
  <c r="S3248" i="3"/>
  <c r="T3248" i="3" s="1"/>
  <c r="U3248" i="3" s="1"/>
  <c r="S3542" i="3"/>
  <c r="T3542" i="3" s="1"/>
  <c r="U3542" i="3" s="1"/>
  <c r="S3834" i="3"/>
  <c r="T3834" i="3" s="1"/>
  <c r="U3834" i="3" s="1"/>
  <c r="S2051" i="3"/>
  <c r="T2051" i="3" s="1"/>
  <c r="U2051" i="3" s="1"/>
  <c r="S2770" i="3"/>
  <c r="T2770" i="3" s="1"/>
  <c r="U2770" i="3" s="1"/>
  <c r="S3145" i="3"/>
  <c r="T3145" i="3" s="1"/>
  <c r="U3145" i="3" s="1"/>
  <c r="S3452" i="3"/>
  <c r="T3452" i="3" s="1"/>
  <c r="U3452" i="3" s="1"/>
  <c r="S1767" i="3"/>
  <c r="T1767" i="3" s="1"/>
  <c r="U1767" i="3" s="1"/>
  <c r="S2622" i="3"/>
  <c r="T2622" i="3" s="1"/>
  <c r="U2622" i="3" s="1"/>
  <c r="S3062" i="3"/>
  <c r="T3062" i="3" s="1"/>
  <c r="U3062" i="3" s="1"/>
  <c r="S3380" i="3"/>
  <c r="T3380" i="3" s="1"/>
  <c r="U3380" i="3" s="1"/>
  <c r="S3672" i="3"/>
  <c r="T3672" i="3" s="1"/>
  <c r="U3672" i="3" s="1"/>
  <c r="W3673" i="3" s="1"/>
  <c r="AB3673" i="3" s="1"/>
  <c r="S3965" i="3"/>
  <c r="T3965" i="3" s="1"/>
  <c r="U3965" i="3" s="1"/>
  <c r="S4228" i="3"/>
  <c r="T4228" i="3" s="1"/>
  <c r="U4228" i="3" s="1"/>
  <c r="S1663" i="3"/>
  <c r="T1663" i="3" s="1"/>
  <c r="U1663" i="3" s="1"/>
  <c r="S2687" i="3"/>
  <c r="T2687" i="3" s="1"/>
  <c r="U2687" i="3" s="1"/>
  <c r="S3294" i="3"/>
  <c r="T3294" i="3" s="1"/>
  <c r="U3294" i="3" s="1"/>
  <c r="S3750" i="3"/>
  <c r="T3750" i="3" s="1"/>
  <c r="U3750" i="3" s="1"/>
  <c r="S4107" i="3"/>
  <c r="T4107" i="3" s="1"/>
  <c r="U4107" i="3" s="1"/>
  <c r="S4400" i="3"/>
  <c r="T4400" i="3" s="1"/>
  <c r="U4400" i="3" s="1"/>
  <c r="S1547" i="3"/>
  <c r="T1547" i="3" s="1"/>
  <c r="U1547" i="3" s="1"/>
  <c r="S2861" i="3"/>
  <c r="T2861" i="3" s="1"/>
  <c r="U2861" i="3" s="1"/>
  <c r="S3384" i="3"/>
  <c r="T3384" i="3" s="1"/>
  <c r="U3384" i="3" s="1"/>
  <c r="S3824" i="3"/>
  <c r="T3824" i="3" s="1"/>
  <c r="U3824" i="3" s="1"/>
  <c r="S4163" i="3"/>
  <c r="T4163" i="3" s="1"/>
  <c r="U4163" i="3" s="1"/>
  <c r="S1561" i="3"/>
  <c r="T1561" i="3" s="1"/>
  <c r="U1561" i="3" s="1"/>
  <c r="S2862" i="3"/>
  <c r="T2862" i="3" s="1"/>
  <c r="U2862" i="3" s="1"/>
  <c r="S3385" i="3"/>
  <c r="T3385" i="3" s="1"/>
  <c r="U3385" i="3" s="1"/>
  <c r="S3826" i="3"/>
  <c r="T3826" i="3" s="1"/>
  <c r="U3826" i="3" s="1"/>
  <c r="S4165" i="3"/>
  <c r="T4165" i="3" s="1"/>
  <c r="U4165" i="3" s="1"/>
  <c r="S4450" i="3"/>
  <c r="T4450" i="3" s="1"/>
  <c r="U4450" i="3" s="1"/>
  <c r="S2103" i="3"/>
  <c r="T2103" i="3" s="1"/>
  <c r="U2103" i="3" s="1"/>
  <c r="S3337" i="3"/>
  <c r="T3337" i="3" s="1"/>
  <c r="U3337" i="3" s="1"/>
  <c r="S4018" i="3"/>
  <c r="T4018" i="3" s="1"/>
  <c r="U4018" i="3" s="1"/>
  <c r="S4470" i="3"/>
  <c r="T4470" i="3" s="1"/>
  <c r="U4470" i="3" s="1"/>
  <c r="S2647" i="3"/>
  <c r="T2647" i="3" s="1"/>
  <c r="U2647" i="3" s="1"/>
  <c r="S3554" i="3"/>
  <c r="T3554" i="3" s="1"/>
  <c r="U3554" i="3" s="1"/>
  <c r="S4151" i="3"/>
  <c r="T4151" i="3" s="1"/>
  <c r="U4151" i="3" s="1"/>
  <c r="S4567" i="3"/>
  <c r="T4567" i="3" s="1"/>
  <c r="U4567" i="3" s="1"/>
  <c r="S2981" i="3"/>
  <c r="T2981" i="3" s="1"/>
  <c r="U2981" i="3" s="1"/>
  <c r="S3756" i="3"/>
  <c r="T3756" i="3" s="1"/>
  <c r="U3756" i="3" s="1"/>
  <c r="S4403" i="3"/>
  <c r="T4403" i="3" s="1"/>
  <c r="U4403" i="3" s="1"/>
  <c r="S2613" i="3"/>
  <c r="T2613" i="3" s="1"/>
  <c r="U2613" i="3" s="1"/>
  <c r="S3940" i="3"/>
  <c r="T3940" i="3" s="1"/>
  <c r="U3940" i="3" s="1"/>
  <c r="S4629" i="3"/>
  <c r="T4629" i="3" s="1"/>
  <c r="U4629" i="3" s="1"/>
  <c r="S3585" i="3"/>
  <c r="T3585" i="3" s="1"/>
  <c r="U3585" i="3" s="1"/>
  <c r="S4446" i="3"/>
  <c r="T4446" i="3" s="1"/>
  <c r="U4446" i="3" s="1"/>
  <c r="S3212" i="3"/>
  <c r="T3212" i="3" s="1"/>
  <c r="U3212" i="3" s="1"/>
  <c r="S4230" i="3"/>
  <c r="T4230" i="3" s="1"/>
  <c r="U4230" i="3" s="1"/>
  <c r="S2818" i="3"/>
  <c r="T2818" i="3" s="1"/>
  <c r="U2818" i="3" s="1"/>
  <c r="S4457" i="3"/>
  <c r="T4457" i="3" s="1"/>
  <c r="U4457" i="3" s="1"/>
  <c r="S3879" i="3"/>
  <c r="T3879" i="3" s="1"/>
  <c r="U3879" i="3" s="1"/>
  <c r="S3290" i="3"/>
  <c r="T3290" i="3" s="1"/>
  <c r="U3290" i="3" s="1"/>
  <c r="S3026" i="3"/>
  <c r="T3026" i="3" s="1"/>
  <c r="U3026" i="3" s="1"/>
  <c r="S2553" i="3"/>
  <c r="T2553" i="3" s="1"/>
  <c r="U2553" i="3" s="1"/>
  <c r="S2429" i="3"/>
  <c r="T2429" i="3" s="1"/>
  <c r="U2429" i="3" s="1"/>
  <c r="S4593" i="3"/>
  <c r="T4593" i="3" s="1"/>
  <c r="U4593" i="3" s="1"/>
  <c r="S4551" i="3"/>
  <c r="T4551" i="3" s="1"/>
  <c r="U4551" i="3" s="1"/>
  <c r="S4351" i="3"/>
  <c r="T4351" i="3" s="1"/>
  <c r="U4351" i="3" s="1"/>
  <c r="S4637" i="3"/>
  <c r="T4637" i="3" s="1"/>
  <c r="U4637" i="3" s="1"/>
  <c r="S4216" i="3"/>
  <c r="T4216" i="3" s="1"/>
  <c r="U4216" i="3" s="1"/>
  <c r="Y2448" i="3"/>
  <c r="Z2448" i="3" s="1"/>
  <c r="Y3403" i="3"/>
  <c r="Z3403" i="3" s="1"/>
  <c r="Y3257" i="3"/>
  <c r="Z3257" i="3" s="1"/>
  <c r="Y2063" i="3"/>
  <c r="Z2063" i="3" s="1"/>
  <c r="Y3183" i="3"/>
  <c r="Z3183" i="3" s="1"/>
  <c r="AA3183" i="3" s="1"/>
  <c r="AA3184" i="3" s="1"/>
  <c r="AA3185" i="3" s="1"/>
  <c r="AA3186" i="3" s="1"/>
  <c r="Y4061" i="3"/>
  <c r="Z4061" i="3" s="1"/>
  <c r="AA4061" i="3" s="1"/>
  <c r="AA4062" i="3" s="1"/>
  <c r="AA4063" i="3" s="1"/>
  <c r="AA4064" i="3" s="1"/>
  <c r="AA4065" i="3" s="1"/>
  <c r="Y1551" i="3"/>
  <c r="Z1551" i="3" s="1"/>
  <c r="Y4190" i="3"/>
  <c r="Z4190" i="3" s="1"/>
  <c r="AA4190" i="3" s="1"/>
  <c r="AA4191" i="3" s="1"/>
  <c r="AA4192" i="3" s="1"/>
  <c r="AA4193" i="3" s="1"/>
  <c r="AA4194" i="3" s="1"/>
  <c r="Y3982" i="3"/>
  <c r="Z3982" i="3" s="1"/>
  <c r="AA3982" i="3" s="1"/>
  <c r="AA3983" i="3" s="1"/>
  <c r="AA3984" i="3" s="1"/>
  <c r="AA3985" i="3" s="1"/>
  <c r="AA3986" i="3" s="1"/>
  <c r="Y1776" i="3"/>
  <c r="Z1776" i="3" s="1"/>
  <c r="Y3582" i="3"/>
  <c r="Z3582" i="3" s="1"/>
  <c r="AA3582" i="3" s="1"/>
  <c r="AA3583" i="3" s="1"/>
  <c r="AA3584" i="3" s="1"/>
  <c r="AA3585" i="3" s="1"/>
  <c r="Y3837" i="3"/>
  <c r="Z3837" i="3" s="1"/>
  <c r="Y1999" i="3"/>
  <c r="Z1999" i="3" s="1"/>
  <c r="Y4284" i="3"/>
  <c r="Z4284" i="3" s="1"/>
  <c r="Y2706" i="3"/>
  <c r="Z2706" i="3" s="1"/>
  <c r="AA2706" i="3" s="1"/>
  <c r="AA2707" i="3" s="1"/>
  <c r="AA2708" i="3" s="1"/>
  <c r="AA2709" i="3" s="1"/>
  <c r="AA2710" i="3" s="1"/>
  <c r="Y4046" i="3"/>
  <c r="Z4046" i="3" s="1"/>
  <c r="Y3129" i="3"/>
  <c r="Z3129" i="3" s="1"/>
  <c r="Y4539" i="3"/>
  <c r="Z4539" i="3" s="1"/>
  <c r="Y3963" i="3"/>
  <c r="Z3963" i="3" s="1"/>
  <c r="AA3963" i="3" s="1"/>
  <c r="AA3964" i="3" s="1"/>
  <c r="AA3965" i="3" s="1"/>
  <c r="AA3966" i="3" s="1"/>
  <c r="Y3181" i="3"/>
  <c r="Z3181" i="3" s="1"/>
  <c r="Y2253" i="3"/>
  <c r="Z2253" i="3" s="1"/>
  <c r="Y4365" i="3"/>
  <c r="Z4365" i="3" s="1"/>
  <c r="Y3789" i="3"/>
  <c r="Z3789" i="3" s="1"/>
  <c r="AA3789" i="3" s="1"/>
  <c r="AA3790" i="3" s="1"/>
  <c r="AA3791" i="3" s="1"/>
  <c r="AA3792" i="3" s="1"/>
  <c r="Y2982" i="3"/>
  <c r="Z2982" i="3" s="1"/>
  <c r="AA2982" i="3" s="1"/>
  <c r="AA2983" i="3" s="1"/>
  <c r="AA2984" i="3" s="1"/>
  <c r="AA2985" i="3" s="1"/>
  <c r="AA2986" i="3" s="1"/>
  <c r="Y1903" i="3"/>
  <c r="Z1903" i="3" s="1"/>
  <c r="Y4172" i="3"/>
  <c r="Z4172" i="3" s="1"/>
  <c r="Y3596" i="3"/>
  <c r="Z3596" i="3" s="1"/>
  <c r="AA3596" i="3" s="1"/>
  <c r="AA3597" i="3" s="1"/>
  <c r="AA3598" i="3" s="1"/>
  <c r="AA3599" i="3" s="1"/>
  <c r="AA3600" i="3" s="1"/>
  <c r="Y2761" i="3"/>
  <c r="Z2761" i="3" s="1"/>
  <c r="AA2761" i="3" s="1"/>
  <c r="AA2762" i="3" s="1"/>
  <c r="AA2763" i="3" s="1"/>
  <c r="AA2764" i="3" s="1"/>
  <c r="AA2765" i="3" s="1"/>
  <c r="Y3979" i="3"/>
  <c r="Z3979" i="3" s="1"/>
  <c r="Y3382" i="3"/>
  <c r="Z3382" i="3" s="1"/>
  <c r="Y2541" i="3"/>
  <c r="Z2541" i="3" s="1"/>
  <c r="Y4630" i="3"/>
  <c r="Z4630" i="3" s="1"/>
  <c r="Y4262" i="3"/>
  <c r="Z4262" i="3" s="1"/>
  <c r="Y3894" i="3"/>
  <c r="Z3894" i="3" s="1"/>
  <c r="AA3894" i="3" s="1"/>
  <c r="AA3895" i="3" s="1"/>
  <c r="AA3896" i="3" s="1"/>
  <c r="AA3897" i="3" s="1"/>
  <c r="AA3898" i="3" s="1"/>
  <c r="Y3606" i="3"/>
  <c r="Z3606" i="3" s="1"/>
  <c r="AA3606" i="3" s="1"/>
  <c r="AA3607" i="3" s="1"/>
  <c r="AA3608" i="3" s="1"/>
  <c r="AA3609" i="3" s="1"/>
  <c r="AA3610" i="3" s="1"/>
  <c r="Y3193" i="3"/>
  <c r="Z3193" i="3" s="1"/>
  <c r="Y2773" i="3"/>
  <c r="Z2773" i="3" s="1"/>
  <c r="Y2432" i="3"/>
  <c r="Z2432" i="3" s="1"/>
  <c r="Y1696" i="3"/>
  <c r="Z1696" i="3" s="1"/>
  <c r="Y4453" i="3"/>
  <c r="Z4453" i="3" s="1"/>
  <c r="Y4085" i="3"/>
  <c r="Z4085" i="3" s="1"/>
  <c r="AA4085" i="3" s="1"/>
  <c r="AA4086" i="3" s="1"/>
  <c r="AA4087" i="3" s="1"/>
  <c r="AA4088" i="3" s="1"/>
  <c r="AA4089" i="3" s="1"/>
  <c r="Y3717" i="3"/>
  <c r="Z3717" i="3" s="1"/>
  <c r="Y3411" i="3"/>
  <c r="Z3411" i="3" s="1"/>
  <c r="Y2991" i="3"/>
  <c r="Z2991" i="3" s="1"/>
  <c r="Y2570" i="3"/>
  <c r="Z2570" i="3" s="1"/>
  <c r="Y2079" i="3"/>
  <c r="Z2079" i="3" s="1"/>
  <c r="Y4564" i="3"/>
  <c r="Z4564" i="3" s="1"/>
  <c r="AA4564" i="3" s="1"/>
  <c r="AA4565" i="3" s="1"/>
  <c r="AA4566" i="3" s="1"/>
  <c r="AA4567" i="3" s="1"/>
  <c r="Y4276" i="3"/>
  <c r="Z4276" i="3" s="1"/>
  <c r="Y3908" i="3"/>
  <c r="Z3908" i="3" s="1"/>
  <c r="AA3908" i="3" s="1"/>
  <c r="AA3909" i="3" s="1"/>
  <c r="AA3910" i="3" s="1"/>
  <c r="AA3911" i="3" s="1"/>
  <c r="AA3912" i="3" s="1"/>
  <c r="Y3538" i="3"/>
  <c r="Z3538" i="3" s="1"/>
  <c r="Y3209" i="3"/>
  <c r="Z3209" i="3" s="1"/>
  <c r="Y2789" i="3"/>
  <c r="Z2789" i="3" s="1"/>
  <c r="Y2302" i="3"/>
  <c r="Z2302" i="3" s="1"/>
  <c r="Y1726" i="3"/>
  <c r="Z1726" i="3" s="1"/>
  <c r="Y4227" i="3"/>
  <c r="Z4227" i="3" s="1"/>
  <c r="Y3153" i="3"/>
  <c r="Z3153" i="3" s="1"/>
  <c r="Y1629" i="3"/>
  <c r="Z1629" i="3" s="1"/>
  <c r="Y4458" i="3"/>
  <c r="Z4458" i="3" s="1"/>
  <c r="Y3946" i="3"/>
  <c r="Z3946" i="3" s="1"/>
  <c r="AA3946" i="3" s="1"/>
  <c r="AA3947" i="3" s="1"/>
  <c r="AA3948" i="3" s="1"/>
  <c r="AA3949" i="3" s="1"/>
  <c r="AA3950" i="3" s="1"/>
  <c r="Y3417" i="3"/>
  <c r="Z3417" i="3" s="1"/>
  <c r="Y2832" i="3"/>
  <c r="Z2832" i="3" s="1"/>
  <c r="AA2832" i="3" s="1"/>
  <c r="AA2833" i="3" s="1"/>
  <c r="AA2834" i="3" s="1"/>
  <c r="AA2835" i="3" s="1"/>
  <c r="AA2836" i="3" s="1"/>
  <c r="Y2088" i="3"/>
  <c r="Z2088" i="3" s="1"/>
  <c r="Y4617" i="3"/>
  <c r="Z4617" i="3" s="1"/>
  <c r="Y4105" i="3"/>
  <c r="Z4105" i="3" s="1"/>
  <c r="AA4105" i="3" s="1"/>
  <c r="AA4106" i="3" s="1"/>
  <c r="AA4107" i="3" s="1"/>
  <c r="AA4108" i="3" s="1"/>
  <c r="AA4109" i="3" s="1"/>
  <c r="Y3593" i="3"/>
  <c r="Z3593" i="3" s="1"/>
  <c r="Y3014" i="3"/>
  <c r="Z3014" i="3" s="1"/>
  <c r="Y2407" i="3"/>
  <c r="Z2407" i="3" s="1"/>
  <c r="Y4256" i="3"/>
  <c r="Z4256" i="3" s="1"/>
  <c r="Y3744" i="3"/>
  <c r="Z3744" i="3" s="1"/>
  <c r="Y3186" i="3"/>
  <c r="Z3186" i="3" s="1"/>
  <c r="Y2601" i="3"/>
  <c r="Z2601" i="3" s="1"/>
  <c r="Y1686" i="3"/>
  <c r="Z1686" i="3" s="1"/>
  <c r="AA1686" i="3" s="1"/>
  <c r="AA1687" i="3" s="1"/>
  <c r="AA1688" i="3" s="1"/>
  <c r="AA1689" i="3" s="1"/>
  <c r="Y4407" i="3"/>
  <c r="Z4407" i="3" s="1"/>
  <c r="Y3895" i="3"/>
  <c r="Z3895" i="3" s="1"/>
  <c r="Y3359" i="3"/>
  <c r="Z3359" i="3" s="1"/>
  <c r="Y2774" i="3"/>
  <c r="Z2774" i="3" s="1"/>
  <c r="Y1989" i="3"/>
  <c r="Z1989" i="3" s="1"/>
  <c r="Y3284" i="3"/>
  <c r="Z3284" i="3" s="1"/>
  <c r="AA3284" i="3" s="1"/>
  <c r="AA3285" i="3" s="1"/>
  <c r="AA3286" i="3" s="1"/>
  <c r="AA3287" i="3" s="1"/>
  <c r="AA3288" i="3" s="1"/>
  <c r="Y2772" i="3"/>
  <c r="Z2772" i="3" s="1"/>
  <c r="Y2260" i="3"/>
  <c r="Z2260" i="3" s="1"/>
  <c r="Y1748" i="3"/>
  <c r="Z1748" i="3" s="1"/>
  <c r="Y2179" i="3"/>
  <c r="Z2179" i="3" s="1"/>
  <c r="AA2179" i="3" s="1"/>
  <c r="AA2180" i="3" s="1"/>
  <c r="AA2181" i="3" s="1"/>
  <c r="AA2182" i="3" s="1"/>
  <c r="Y1667" i="3"/>
  <c r="Z1667" i="3" s="1"/>
  <c r="Y2210" i="3"/>
  <c r="Z2210" i="3" s="1"/>
  <c r="Y1698" i="3"/>
  <c r="Z1698" i="3" s="1"/>
  <c r="Y2121" i="3"/>
  <c r="Z2121" i="3" s="1"/>
  <c r="AA2121" i="3" s="1"/>
  <c r="AA2122" i="3" s="1"/>
  <c r="AA2123" i="3" s="1"/>
  <c r="AA2124" i="3" s="1"/>
  <c r="AA2125" i="3" s="1"/>
  <c r="Y1609" i="3"/>
  <c r="Z1609" i="3" s="1"/>
  <c r="AA1609" i="3" s="1"/>
  <c r="AA1610" i="3" s="1"/>
  <c r="AA1611" i="3" s="1"/>
  <c r="AA1612" i="3" s="1"/>
  <c r="AA1613" i="3" s="1"/>
  <c r="S4379" i="3"/>
  <c r="T4379" i="3" s="1"/>
  <c r="U4379" i="3" s="1"/>
  <c r="S2961" i="3"/>
  <c r="T2961" i="3" s="1"/>
  <c r="U2961" i="3" s="1"/>
  <c r="S4262" i="3"/>
  <c r="T4262" i="3" s="1"/>
  <c r="U4262" i="3" s="1"/>
  <c r="S3520" i="3"/>
  <c r="T3520" i="3" s="1"/>
  <c r="U3520" i="3" s="1"/>
  <c r="S4619" i="3"/>
  <c r="T4619" i="3" s="1"/>
  <c r="U4619" i="3" s="1"/>
  <c r="S3336" i="3"/>
  <c r="T3336" i="3" s="1"/>
  <c r="U3336" i="3" s="1"/>
  <c r="W3337" i="3" s="1"/>
  <c r="AB3337" i="3" s="1"/>
  <c r="S3870" i="3"/>
  <c r="T3870" i="3" s="1"/>
  <c r="U3870" i="3" s="1"/>
  <c r="S2890" i="3"/>
  <c r="T2890" i="3" s="1"/>
  <c r="U2890" i="3" s="1"/>
  <c r="S3640" i="3"/>
  <c r="T3640" i="3" s="1"/>
  <c r="U3640" i="3" s="1"/>
  <c r="S4574" i="3"/>
  <c r="T4574" i="3" s="1"/>
  <c r="U4574" i="3" s="1"/>
  <c r="S3226" i="3"/>
  <c r="T3226" i="3" s="1"/>
  <c r="U3226" i="3" s="1"/>
  <c r="S4070" i="3"/>
  <c r="T4070" i="3" s="1"/>
  <c r="U4070" i="3" s="1"/>
  <c r="S2514" i="3"/>
  <c r="T2514" i="3" s="1"/>
  <c r="U2514" i="3" s="1"/>
  <c r="S3978" i="3"/>
  <c r="T3978" i="3" s="1"/>
  <c r="U3978" i="3" s="1"/>
  <c r="S2348" i="3"/>
  <c r="T2348" i="3" s="1"/>
  <c r="U2348" i="3" s="1"/>
  <c r="S4206" i="3"/>
  <c r="T4206" i="3" s="1"/>
  <c r="U4206" i="3" s="1"/>
  <c r="S2973" i="3"/>
  <c r="T2973" i="3" s="1"/>
  <c r="U2973" i="3" s="1"/>
  <c r="S4468" i="3"/>
  <c r="T4468" i="3" s="1"/>
  <c r="U4468" i="3" s="1"/>
  <c r="S4059" i="3"/>
  <c r="T4059" i="3" s="1"/>
  <c r="U4059" i="3" s="1"/>
  <c r="S3302" i="3"/>
  <c r="T3302" i="3" s="1"/>
  <c r="U3302" i="3" s="1"/>
  <c r="S4636" i="3"/>
  <c r="T4636" i="3" s="1"/>
  <c r="U4636" i="3" s="1"/>
  <c r="S4289" i="3"/>
  <c r="T4289" i="3" s="1"/>
  <c r="U4289" i="3" s="1"/>
  <c r="S3658" i="3"/>
  <c r="T3658" i="3" s="1"/>
  <c r="U3658" i="3" s="1"/>
  <c r="S2626" i="3"/>
  <c r="T2626" i="3" s="1"/>
  <c r="U2626" i="3" s="1"/>
  <c r="S4510" i="3"/>
  <c r="T4510" i="3" s="1"/>
  <c r="U4510" i="3" s="1"/>
  <c r="S3999" i="3"/>
  <c r="T3999" i="3" s="1"/>
  <c r="U3999" i="3" s="1"/>
  <c r="S3200" i="3"/>
  <c r="T3200" i="3" s="1"/>
  <c r="U3200" i="3" s="1"/>
  <c r="S1886" i="3"/>
  <c r="T1886" i="3" s="1"/>
  <c r="U1886" i="3" s="1"/>
  <c r="S4428" i="3"/>
  <c r="T4428" i="3" s="1"/>
  <c r="U4428" i="3" s="1"/>
  <c r="S4095" i="3"/>
  <c r="T4095" i="3" s="1"/>
  <c r="U4095" i="3" s="1"/>
  <c r="S3772" i="3"/>
  <c r="T3772" i="3" s="1"/>
  <c r="U3772" i="3" s="1"/>
  <c r="S3246" i="3"/>
  <c r="T3246" i="3" s="1"/>
  <c r="U3246" i="3" s="1"/>
  <c r="W3247" i="3" s="1"/>
  <c r="AB3247" i="3" s="1"/>
  <c r="S2454" i="3"/>
  <c r="T2454" i="3" s="1"/>
  <c r="U2454" i="3" s="1"/>
  <c r="S4579" i="3"/>
  <c r="T4579" i="3" s="1"/>
  <c r="U4579" i="3" s="1"/>
  <c r="S4297" i="3"/>
  <c r="T4297" i="3" s="1"/>
  <c r="U4297" i="3" s="1"/>
  <c r="S3943" i="3"/>
  <c r="T3943" i="3" s="1"/>
  <c r="U3943" i="3" s="1"/>
  <c r="S3577" i="3"/>
  <c r="T3577" i="3" s="1"/>
  <c r="U3577" i="3" s="1"/>
  <c r="S3006" i="3"/>
  <c r="T3006" i="3" s="1"/>
  <c r="U3006" i="3" s="1"/>
  <c r="S1753" i="3"/>
  <c r="T1753" i="3" s="1"/>
  <c r="U1753" i="3" s="1"/>
  <c r="S4481" i="3"/>
  <c r="T4481" i="3" s="1"/>
  <c r="U4481" i="3" s="1"/>
  <c r="S4166" i="3"/>
  <c r="T4166" i="3" s="1"/>
  <c r="U4166" i="3" s="1"/>
  <c r="S3768" i="3"/>
  <c r="T3768" i="3" s="1"/>
  <c r="U3768" i="3" s="1"/>
  <c r="S3364" i="3"/>
  <c r="T3364" i="3" s="1"/>
  <c r="U3364" i="3" s="1"/>
  <c r="S2685" i="3"/>
  <c r="T2685" i="3" s="1"/>
  <c r="U2685" i="3" s="1"/>
  <c r="S4602" i="3"/>
  <c r="T4602" i="3" s="1"/>
  <c r="U4602" i="3" s="1"/>
  <c r="S4458" i="3"/>
  <c r="T4458" i="3" s="1"/>
  <c r="U4458" i="3" s="1"/>
  <c r="W4459" i="3" s="1"/>
  <c r="W4460" i="3" s="1"/>
  <c r="W4461" i="3" s="1"/>
  <c r="W4462" i="3" s="1"/>
  <c r="W4463" i="3" s="1"/>
  <c r="S4256" i="3"/>
  <c r="T4256" i="3" s="1"/>
  <c r="U4256" i="3" s="1"/>
  <c r="S4046" i="3"/>
  <c r="T4046" i="3" s="1"/>
  <c r="U4046" i="3" s="1"/>
  <c r="S3839" i="3"/>
  <c r="T3839" i="3" s="1"/>
  <c r="U3839" i="3" s="1"/>
  <c r="S3532" i="3"/>
  <c r="T3532" i="3" s="1"/>
  <c r="U3532" i="3" s="1"/>
  <c r="S3189" i="3"/>
  <c r="T3189" i="3" s="1"/>
  <c r="U3189" i="3" s="1"/>
  <c r="S2888" i="3"/>
  <c r="T2888" i="3" s="1"/>
  <c r="U2888" i="3" s="1"/>
  <c r="S2128" i="3"/>
  <c r="T2128" i="3" s="1"/>
  <c r="U2128" i="3" s="1"/>
  <c r="S4337" i="3"/>
  <c r="T4337" i="3" s="1"/>
  <c r="U4337" i="3" s="1"/>
  <c r="W4338" i="3" s="1"/>
  <c r="W4339" i="3" s="1"/>
  <c r="W4340" i="3" s="1"/>
  <c r="W4341" i="3" s="1"/>
  <c r="W4342" i="3" s="1"/>
  <c r="S4173" i="3"/>
  <c r="T4173" i="3" s="1"/>
  <c r="U4173" i="3" s="1"/>
  <c r="S3948" i="3"/>
  <c r="T3948" i="3" s="1"/>
  <c r="U3948" i="3" s="1"/>
  <c r="S3664" i="3"/>
  <c r="T3664" i="3" s="1"/>
  <c r="U3664" i="3" s="1"/>
  <c r="S3400" i="3"/>
  <c r="T3400" i="3" s="1"/>
  <c r="U3400" i="3" s="1"/>
  <c r="S3035" i="3"/>
  <c r="T3035" i="3" s="1"/>
  <c r="U3035" i="3" s="1"/>
  <c r="S2476" i="3"/>
  <c r="T2476" i="3" s="1"/>
  <c r="U2476" i="3" s="1"/>
  <c r="S1607" i="3"/>
  <c r="T1607" i="3" s="1"/>
  <c r="U1607" i="3" s="1"/>
  <c r="S4480" i="3"/>
  <c r="T4480" i="3" s="1"/>
  <c r="U4480" i="3" s="1"/>
  <c r="S4281" i="3"/>
  <c r="T4281" i="3" s="1"/>
  <c r="U4281" i="3" s="1"/>
  <c r="S4117" i="3"/>
  <c r="T4117" i="3" s="1"/>
  <c r="U4117" i="3" s="1"/>
  <c r="S3872" i="3"/>
  <c r="T3872" i="3" s="1"/>
  <c r="U3872" i="3" s="1"/>
  <c r="S3574" i="3"/>
  <c r="T3574" i="3" s="1"/>
  <c r="U3574" i="3" s="1"/>
  <c r="S3310" i="3"/>
  <c r="T3310" i="3" s="1"/>
  <c r="U3310" i="3" s="1"/>
  <c r="S2932" i="3"/>
  <c r="T2932" i="3" s="1"/>
  <c r="U2932" i="3" s="1"/>
  <c r="S2253" i="3"/>
  <c r="T2253" i="3" s="1"/>
  <c r="U2253" i="3" s="1"/>
  <c r="S4364" i="3"/>
  <c r="T4364" i="3" s="1"/>
  <c r="U4364" i="3" s="1"/>
  <c r="S4180" i="3"/>
  <c r="T4180" i="3" s="1"/>
  <c r="U4180" i="3" s="1"/>
  <c r="S3992" i="3"/>
  <c r="T3992" i="3" s="1"/>
  <c r="U3992" i="3" s="1"/>
  <c r="S3828" i="3"/>
  <c r="T3828" i="3" s="1"/>
  <c r="U3828" i="3" s="1"/>
  <c r="S3617" i="3"/>
  <c r="T3617" i="3" s="1"/>
  <c r="U3617" i="3" s="1"/>
  <c r="S3407" i="3"/>
  <c r="T3407" i="3" s="1"/>
  <c r="U3407" i="3" s="1"/>
  <c r="S3240" i="3"/>
  <c r="T3240" i="3" s="1"/>
  <c r="U3240" i="3" s="1"/>
  <c r="S3000" i="3"/>
  <c r="T3000" i="3" s="1"/>
  <c r="U3000" i="3" s="1"/>
  <c r="S2683" i="3"/>
  <c r="T2683" i="3" s="1"/>
  <c r="U2683" i="3" s="1"/>
  <c r="S2317" i="3"/>
  <c r="T2317" i="3" s="1"/>
  <c r="U2317" i="3" s="1"/>
  <c r="S3479" i="3"/>
  <c r="T3479" i="3" s="1"/>
  <c r="U3479" i="3" s="1"/>
  <c r="S3314" i="3"/>
  <c r="T3314" i="3" s="1"/>
  <c r="U3314" i="3" s="1"/>
  <c r="S3082" i="3"/>
  <c r="T3082" i="3" s="1"/>
  <c r="U3082" i="3" s="1"/>
  <c r="S2821" i="3"/>
  <c r="T2821" i="3" s="1"/>
  <c r="U2821" i="3" s="1"/>
  <c r="S2482" i="3"/>
  <c r="T2482" i="3" s="1"/>
  <c r="U2482" i="3" s="1"/>
  <c r="S1839" i="3"/>
  <c r="T1839" i="3" s="1"/>
  <c r="U1839" i="3" s="1"/>
  <c r="S3862" i="3"/>
  <c r="T3862" i="3" s="1"/>
  <c r="U3862" i="3" s="1"/>
  <c r="S3697" i="3"/>
  <c r="T3697" i="3" s="1"/>
  <c r="U3697" i="3" s="1"/>
  <c r="S3487" i="3"/>
  <c r="T3487" i="3" s="1"/>
  <c r="U3487" i="3" s="1"/>
  <c r="S3277" i="3"/>
  <c r="T3277" i="3" s="1"/>
  <c r="U3277" i="3" s="1"/>
  <c r="S3091" i="3"/>
  <c r="T3091" i="3" s="1"/>
  <c r="U3091" i="3" s="1"/>
  <c r="W3092" i="3" s="1"/>
  <c r="AB3092" i="3" s="1"/>
  <c r="S2838" i="3"/>
  <c r="T2838" i="3" s="1"/>
  <c r="U2838" i="3" s="1"/>
  <c r="S2403" i="3"/>
  <c r="T2403" i="3" s="1"/>
  <c r="U2403" i="3" s="1"/>
  <c r="S1868" i="3"/>
  <c r="T1868" i="3" s="1"/>
  <c r="U1868" i="3" s="1"/>
  <c r="S3915" i="3"/>
  <c r="T3915" i="3" s="1"/>
  <c r="U3915" i="3" s="1"/>
  <c r="S3731" i="3"/>
  <c r="T3731" i="3" s="1"/>
  <c r="U3731" i="3" s="1"/>
  <c r="S3587" i="3"/>
  <c r="T3587" i="3" s="1"/>
  <c r="U3587" i="3" s="1"/>
  <c r="S3403" i="3"/>
  <c r="T3403" i="3" s="1"/>
  <c r="U3403" i="3" s="1"/>
  <c r="S3213" i="3"/>
  <c r="T3213" i="3" s="1"/>
  <c r="U3213" i="3" s="1"/>
  <c r="W3214" i="3" s="1"/>
  <c r="AB3214" i="3" s="1"/>
  <c r="S3049" i="3"/>
  <c r="T3049" i="3" s="1"/>
  <c r="U3049" i="3" s="1"/>
  <c r="S2836" i="3"/>
  <c r="T2836" i="3" s="1"/>
  <c r="U2836" i="3" s="1"/>
  <c r="S2571" i="3"/>
  <c r="T2571" i="3" s="1"/>
  <c r="U2571" i="3" s="1"/>
  <c r="S2340" i="3"/>
  <c r="T2340" i="3" s="1"/>
  <c r="U2340" i="3" s="1"/>
  <c r="S1910" i="3"/>
  <c r="T1910" i="3" s="1"/>
  <c r="U1910" i="3" s="1"/>
  <c r="S2814" i="3"/>
  <c r="T2814" i="3" s="1"/>
  <c r="U2814" i="3" s="1"/>
  <c r="S2605" i="3"/>
  <c r="T2605" i="3" s="1"/>
  <c r="U2605" i="3" s="1"/>
  <c r="S2310" i="3"/>
  <c r="T2310" i="3" s="1"/>
  <c r="U2310" i="3" s="1"/>
  <c r="S1856" i="3"/>
  <c r="T1856" i="3" s="1"/>
  <c r="U1856" i="3" s="1"/>
  <c r="S2854" i="3"/>
  <c r="T2854" i="3" s="1"/>
  <c r="U2854" i="3" s="1"/>
  <c r="S2593" i="3"/>
  <c r="T2593" i="3" s="1"/>
  <c r="U2593" i="3" s="1"/>
  <c r="S2293" i="3"/>
  <c r="T2293" i="3" s="1"/>
  <c r="U2293" i="3" s="1"/>
  <c r="S1947" i="3"/>
  <c r="T1947" i="3" s="1"/>
  <c r="U1947" i="3" s="1"/>
  <c r="S3223" i="3"/>
  <c r="T3223" i="3" s="1"/>
  <c r="U3223" i="3" s="1"/>
  <c r="S3039" i="3"/>
  <c r="T3039" i="3" s="1"/>
  <c r="U3039" i="3" s="1"/>
  <c r="S2895" i="3"/>
  <c r="T2895" i="3" s="1"/>
  <c r="U2895" i="3" s="1"/>
  <c r="S2691" i="3"/>
  <c r="T2691" i="3" s="1"/>
  <c r="U2691" i="3" s="1"/>
  <c r="S2481" i="3"/>
  <c r="T2481" i="3" s="1"/>
  <c r="U2481" i="3" s="1"/>
  <c r="S2316" i="3"/>
  <c r="T2316" i="3" s="1"/>
  <c r="U2316" i="3" s="1"/>
  <c r="S2059" i="3"/>
  <c r="T2059" i="3" s="1"/>
  <c r="U2059" i="3" s="1"/>
  <c r="S1731" i="3"/>
  <c r="T1731" i="3" s="1"/>
  <c r="U1731" i="3" s="1"/>
  <c r="S2379" i="3"/>
  <c r="T2379" i="3" s="1"/>
  <c r="U2379" i="3" s="1"/>
  <c r="S2142" i="3"/>
  <c r="T2142" i="3" s="1"/>
  <c r="U2142" i="3" s="1"/>
  <c r="S1904" i="3"/>
  <c r="T1904" i="3" s="1"/>
  <c r="U1904" i="3" s="1"/>
  <c r="S1571" i="3"/>
  <c r="T1571" i="3" s="1"/>
  <c r="U1571" i="3" s="1"/>
  <c r="S2625" i="3"/>
  <c r="T2625" i="3" s="1"/>
  <c r="U2625" i="3" s="1"/>
  <c r="S2414" i="3"/>
  <c r="T2414" i="3" s="1"/>
  <c r="U2414" i="3" s="1"/>
  <c r="S2190" i="3"/>
  <c r="T2190" i="3" s="1"/>
  <c r="U2190" i="3" s="1"/>
  <c r="S1964" i="3"/>
  <c r="T1964" i="3" s="1"/>
  <c r="U1964" i="3" s="1"/>
  <c r="S1627" i="3"/>
  <c r="T1627" i="3" s="1"/>
  <c r="U1627" i="3" s="1"/>
  <c r="S2728" i="3"/>
  <c r="T2728" i="3" s="1"/>
  <c r="U2728" i="3" s="1"/>
  <c r="S2584" i="3"/>
  <c r="T2584" i="3" s="1"/>
  <c r="U2584" i="3" s="1"/>
  <c r="S2400" i="3"/>
  <c r="T2400" i="3" s="1"/>
  <c r="U2400" i="3" s="1"/>
  <c r="S2216" i="3"/>
  <c r="T2216" i="3" s="1"/>
  <c r="U2216" i="3" s="1"/>
  <c r="S2054" i="3"/>
  <c r="T2054" i="3" s="1"/>
  <c r="U2054" i="3" s="1"/>
  <c r="S1844" i="3"/>
  <c r="T1844" i="3" s="1"/>
  <c r="U1844" i="3" s="1"/>
  <c r="S1633" i="3"/>
  <c r="T1633" i="3" s="1"/>
  <c r="U1633" i="3" s="1"/>
  <c r="S1971" i="3"/>
  <c r="T1971" i="3" s="1"/>
  <c r="U1971" i="3" s="1"/>
  <c r="S1760" i="3"/>
  <c r="T1760" i="3" s="1"/>
  <c r="U1760" i="3" s="1"/>
  <c r="S1596" i="3"/>
  <c r="T1596" i="3" s="1"/>
  <c r="U1596" i="3" s="1"/>
  <c r="S2161" i="3"/>
  <c r="T2161" i="3" s="1"/>
  <c r="U2161" i="3" s="1"/>
  <c r="S1951" i="3"/>
  <c r="T1951" i="3" s="1"/>
  <c r="U1951" i="3" s="1"/>
  <c r="S1787" i="3"/>
  <c r="T1787" i="3" s="1"/>
  <c r="U1787" i="3" s="1"/>
  <c r="S1576" i="3"/>
  <c r="T1576" i="3" s="1"/>
  <c r="U1576" i="3" s="1"/>
  <c r="S2122" i="3"/>
  <c r="T2122" i="3" s="1"/>
  <c r="U2122" i="3" s="1"/>
  <c r="S1938" i="3"/>
  <c r="T1938" i="3" s="1"/>
  <c r="U1938" i="3" s="1"/>
  <c r="S1754" i="3"/>
  <c r="T1754" i="3" s="1"/>
  <c r="U1754" i="3" s="1"/>
  <c r="W1755" i="3" s="1"/>
  <c r="W1756" i="3" s="1"/>
  <c r="W1757" i="3" s="1"/>
  <c r="W1758" i="3" s="1"/>
  <c r="Y4188" i="3"/>
  <c r="Z4188" i="3" s="1"/>
  <c r="Y2190" i="3"/>
  <c r="Z2190" i="3" s="1"/>
  <c r="Y2064" i="3"/>
  <c r="Z2064" i="3" s="1"/>
  <c r="AA2064" i="3" s="1"/>
  <c r="AA2065" i="3" s="1"/>
  <c r="AA2066" i="3" s="1"/>
  <c r="AA2067" i="3" s="1"/>
  <c r="AA2068" i="3" s="1"/>
  <c r="Y2672" i="3"/>
  <c r="Z2672" i="3" s="1"/>
  <c r="Y1680" i="3"/>
  <c r="Z1680" i="3" s="1"/>
  <c r="Y1679" i="3"/>
  <c r="Z1679" i="3" s="1"/>
  <c r="Y3870" i="3"/>
  <c r="Z3870" i="3" s="1"/>
  <c r="Y3111" i="3"/>
  <c r="Z3111" i="3" s="1"/>
  <c r="AA3111" i="3" s="1"/>
  <c r="AA3112" i="3" s="1"/>
  <c r="AA3113" i="3" s="1"/>
  <c r="AA3114" i="3" s="1"/>
  <c r="AA3115" i="3" s="1"/>
  <c r="Y3918" i="3"/>
  <c r="Z3918" i="3" s="1"/>
  <c r="AA3918" i="3" s="1"/>
  <c r="AA3919" i="3" s="1"/>
  <c r="AA3920" i="3" s="1"/>
  <c r="AA3921" i="3" s="1"/>
  <c r="Y1648" i="3"/>
  <c r="Z1648" i="3" s="1"/>
  <c r="AA1648" i="3" s="1"/>
  <c r="AA1649" i="3" s="1"/>
  <c r="AA1650" i="3" s="1"/>
  <c r="AA1651" i="3" s="1"/>
  <c r="AA1652" i="3" s="1"/>
  <c r="Y3513" i="3"/>
  <c r="Z3513" i="3" s="1"/>
  <c r="Y3773" i="3"/>
  <c r="Z3773" i="3" s="1"/>
  <c r="Y1871" i="3"/>
  <c r="Z1871" i="3" s="1"/>
  <c r="AA1871" i="3" s="1"/>
  <c r="AA1872" i="3" s="1"/>
  <c r="AA1873" i="3" s="1"/>
  <c r="AA1874" i="3" s="1"/>
  <c r="AA1875" i="3" s="1"/>
  <c r="Y4220" i="3"/>
  <c r="Z4220" i="3" s="1"/>
  <c r="Y2633" i="3"/>
  <c r="Z2633" i="3" s="1"/>
  <c r="Y4590" i="3"/>
  <c r="Z4590" i="3" s="1"/>
  <c r="Y3056" i="3"/>
  <c r="Z3056" i="3" s="1"/>
  <c r="Y4507" i="3"/>
  <c r="Z4507" i="3" s="1"/>
  <c r="Y3771" i="3"/>
  <c r="Z3771" i="3" s="1"/>
  <c r="Y3144" i="3"/>
  <c r="Z3144" i="3" s="1"/>
  <c r="AA3144" i="3" s="1"/>
  <c r="AA3145" i="3" s="1"/>
  <c r="AA3146" i="3" s="1"/>
  <c r="AA3147" i="3" s="1"/>
  <c r="AA3148" i="3" s="1"/>
  <c r="Y2189" i="3"/>
  <c r="Z2189" i="3" s="1"/>
  <c r="Y4333" i="3"/>
  <c r="Z4333" i="3" s="1"/>
  <c r="AA4333" i="3" s="1"/>
  <c r="AA4334" i="3" s="1"/>
  <c r="AA4335" i="3" s="1"/>
  <c r="AA4336" i="3" s="1"/>
  <c r="AA4337" i="3" s="1"/>
  <c r="Y3597" i="3"/>
  <c r="Z3597" i="3" s="1"/>
  <c r="Y2945" i="3"/>
  <c r="Z2945" i="3" s="1"/>
  <c r="Y1839" i="3"/>
  <c r="Z1839" i="3" s="1"/>
  <c r="Y4140" i="3"/>
  <c r="Z4140" i="3" s="1"/>
  <c r="Y3383" i="3"/>
  <c r="Z3383" i="3" s="1"/>
  <c r="Y2725" i="3"/>
  <c r="Z2725" i="3" s="1"/>
  <c r="Y3947" i="3"/>
  <c r="Z3947" i="3" s="1"/>
  <c r="Y3162" i="3"/>
  <c r="Z3162" i="3" s="1"/>
  <c r="Y2504" i="3"/>
  <c r="Z2504" i="3" s="1"/>
  <c r="Y4534" i="3"/>
  <c r="Z4534" i="3" s="1"/>
  <c r="Y4246" i="3"/>
  <c r="Z4246" i="3" s="1"/>
  <c r="Y3878" i="3"/>
  <c r="Z3878" i="3" s="1"/>
  <c r="Y3504" i="3"/>
  <c r="Z3504" i="3" s="1"/>
  <c r="Y3175" i="3"/>
  <c r="Z3175" i="3" s="1"/>
  <c r="Y2754" i="3"/>
  <c r="Z2754" i="3" s="1"/>
  <c r="Y2240" i="3"/>
  <c r="Z2240" i="3" s="1"/>
  <c r="Y1664" i="3"/>
  <c r="Z1664" i="3" s="1"/>
  <c r="Y4357" i="3"/>
  <c r="Z4357" i="3" s="1"/>
  <c r="Y4069" i="3"/>
  <c r="Z4069" i="3" s="1"/>
  <c r="Y3701" i="3"/>
  <c r="Z3701" i="3" s="1"/>
  <c r="AA3701" i="3" s="1"/>
  <c r="AA3702" i="3" s="1"/>
  <c r="AA3703" i="3" s="1"/>
  <c r="AA3704" i="3" s="1"/>
  <c r="Y3302" i="3"/>
  <c r="Z3302" i="3" s="1"/>
  <c r="Y2973" i="3"/>
  <c r="Z2973" i="3" s="1"/>
  <c r="AA2973" i="3" s="1"/>
  <c r="AA2974" i="3" s="1"/>
  <c r="AA2975" i="3" s="1"/>
  <c r="AA2976" i="3" s="1"/>
  <c r="AA2977" i="3" s="1"/>
  <c r="Y2552" i="3"/>
  <c r="Z2552" i="3" s="1"/>
  <c r="Y1887" i="3"/>
  <c r="Z1887" i="3" s="1"/>
  <c r="Y4548" i="3"/>
  <c r="Z4548" i="3" s="1"/>
  <c r="Y4180" i="3"/>
  <c r="Z4180" i="3" s="1"/>
  <c r="AA4180" i="3" s="1"/>
  <c r="AA4181" i="3" s="1"/>
  <c r="AA4182" i="3" s="1"/>
  <c r="AA4183" i="3" s="1"/>
  <c r="AA4184" i="3" s="1"/>
  <c r="Y3892" i="3"/>
  <c r="Z3892" i="3" s="1"/>
  <c r="Y3520" i="3"/>
  <c r="Z3520" i="3" s="1"/>
  <c r="Y3099" i="3"/>
  <c r="Z3099" i="3" s="1"/>
  <c r="Y2770" i="3"/>
  <c r="Z2770" i="3" s="1"/>
  <c r="Y2270" i="3"/>
  <c r="Z2270" i="3" s="1"/>
  <c r="Y3987" i="3"/>
  <c r="Z3987" i="3" s="1"/>
  <c r="AA3987" i="3" s="1"/>
  <c r="AA3988" i="3" s="1"/>
  <c r="AA3989" i="3" s="1"/>
  <c r="AA3990" i="3" s="1"/>
  <c r="Y2879" i="3"/>
  <c r="Z2879" i="3" s="1"/>
  <c r="Y4338" i="3"/>
  <c r="Z4338" i="3" s="1"/>
  <c r="AA4338" i="3" s="1"/>
  <c r="AA4339" i="3" s="1"/>
  <c r="AA4340" i="3" s="1"/>
  <c r="AA4341" i="3" s="1"/>
  <c r="AA4342" i="3" s="1"/>
  <c r="Y3826" i="3"/>
  <c r="Z3826" i="3" s="1"/>
  <c r="Y3280" i="3"/>
  <c r="Z3280" i="3" s="1"/>
  <c r="Y2695" i="3"/>
  <c r="Z2695" i="3" s="1"/>
  <c r="Y1848" i="3"/>
  <c r="Z1848" i="3" s="1"/>
  <c r="Y4497" i="3"/>
  <c r="Z4497" i="3" s="1"/>
  <c r="Y3985" i="3"/>
  <c r="Z3985" i="3" s="1"/>
  <c r="Y3462" i="3"/>
  <c r="Z3462" i="3" s="1"/>
  <c r="AA3462" i="3" s="1"/>
  <c r="Y2877" i="3"/>
  <c r="Z2877" i="3" s="1"/>
  <c r="Y2167" i="3"/>
  <c r="Z2167" i="3" s="1"/>
  <c r="Y4648" i="3"/>
  <c r="Z4648" i="3" s="1"/>
  <c r="Y4136" i="3"/>
  <c r="Z4136" i="3" s="1"/>
  <c r="Y3624" i="3"/>
  <c r="Z3624" i="3" s="1"/>
  <c r="Y3049" i="3"/>
  <c r="Z3049" i="3" s="1"/>
  <c r="AA3049" i="3" s="1"/>
  <c r="AA3050" i="3" s="1"/>
  <c r="AA3051" i="3" s="1"/>
  <c r="AA3052" i="3" s="1"/>
  <c r="AA3053" i="3" s="1"/>
  <c r="Y2464" i="3"/>
  <c r="Z2464" i="3" s="1"/>
  <c r="Y4287" i="3"/>
  <c r="Z4287" i="3" s="1"/>
  <c r="AA4287" i="3" s="1"/>
  <c r="AA4288" i="3" s="1"/>
  <c r="AA4289" i="3" s="1"/>
  <c r="AA4290" i="3" s="1"/>
  <c r="AA4291" i="3" s="1"/>
  <c r="Y3775" i="3"/>
  <c r="Z3775" i="3" s="1"/>
  <c r="Y3222" i="3"/>
  <c r="Z3222" i="3" s="1"/>
  <c r="Y2637" i="3"/>
  <c r="Z2637" i="3" s="1"/>
  <c r="Y1749" i="3"/>
  <c r="Z1749" i="3" s="1"/>
  <c r="Y3276" i="3"/>
  <c r="Z3276" i="3" s="1"/>
  <c r="Y2764" i="3"/>
  <c r="Z2764" i="3" s="1"/>
  <c r="Y2252" i="3"/>
  <c r="Z2252" i="3" s="1"/>
  <c r="AA2252" i="3" s="1"/>
  <c r="AA2253" i="3" s="1"/>
  <c r="AA2254" i="3" s="1"/>
  <c r="AA2255" i="3" s="1"/>
  <c r="AA2256" i="3" s="1"/>
  <c r="Y1740" i="3"/>
  <c r="Z1740" i="3" s="1"/>
  <c r="Y2171" i="3"/>
  <c r="Z2171" i="3" s="1"/>
  <c r="Y1659" i="3"/>
  <c r="Z1659" i="3" s="1"/>
  <c r="Y2090" i="3"/>
  <c r="Z2090" i="3" s="1"/>
  <c r="Y1578" i="3"/>
  <c r="Z1578" i="3" s="1"/>
  <c r="Y1537" i="3"/>
  <c r="Z1537" i="3" s="1"/>
  <c r="Y1633" i="3"/>
  <c r="Z1633" i="3" s="1"/>
  <c r="AA1633" i="3" s="1"/>
  <c r="AA1634" i="3" s="1"/>
  <c r="AA1635" i="3" s="1"/>
  <c r="AA1636" i="3" s="1"/>
  <c r="AA1637" i="3" s="1"/>
  <c r="Y1761" i="3"/>
  <c r="Z1761" i="3" s="1"/>
  <c r="Y1889" i="3"/>
  <c r="Z1889" i="3" s="1"/>
  <c r="Y2017" i="3"/>
  <c r="Z2017" i="3" s="1"/>
  <c r="AA2017" i="3" s="1"/>
  <c r="AA2018" i="3" s="1"/>
  <c r="AA2019" i="3" s="1"/>
  <c r="AA2020" i="3" s="1"/>
  <c r="Y2145" i="3"/>
  <c r="Z2145" i="3" s="1"/>
  <c r="Y2273" i="3"/>
  <c r="Z2273" i="3" s="1"/>
  <c r="Y2401" i="3"/>
  <c r="Z2401" i="3" s="1"/>
  <c r="Y1594" i="3"/>
  <c r="Z1594" i="3" s="1"/>
  <c r="Y1722" i="3"/>
  <c r="Z1722" i="3" s="1"/>
  <c r="Y1850" i="3"/>
  <c r="Z1850" i="3" s="1"/>
  <c r="Y1978" i="3"/>
  <c r="Z1978" i="3" s="1"/>
  <c r="Y2106" i="3"/>
  <c r="Z2106" i="3" s="1"/>
  <c r="Y2234" i="3"/>
  <c r="Z2234" i="3" s="1"/>
  <c r="Y2362" i="3"/>
  <c r="Z2362" i="3" s="1"/>
  <c r="Y1555" i="3"/>
  <c r="Z1555" i="3" s="1"/>
  <c r="Y1683" i="3"/>
  <c r="Z1683" i="3" s="1"/>
  <c r="Y1811" i="3"/>
  <c r="Z1811" i="3" s="1"/>
  <c r="AA1811" i="3" s="1"/>
  <c r="AA1812" i="3" s="1"/>
  <c r="AA1813" i="3" s="1"/>
  <c r="AA1814" i="3" s="1"/>
  <c r="AA1815" i="3" s="1"/>
  <c r="Y1939" i="3"/>
  <c r="Z1939" i="3" s="1"/>
  <c r="Y2067" i="3"/>
  <c r="Z2067" i="3" s="1"/>
  <c r="Y2195" i="3"/>
  <c r="Z2195" i="3" s="1"/>
  <c r="Y2323" i="3"/>
  <c r="Z2323" i="3" s="1"/>
  <c r="AA2323" i="3" s="1"/>
  <c r="AA2324" i="3" s="1"/>
  <c r="AA2325" i="3" s="1"/>
  <c r="AA2326" i="3" s="1"/>
  <c r="AA2327" i="3" s="1"/>
  <c r="Y2451" i="3"/>
  <c r="Z2451" i="3" s="1"/>
  <c r="Y1636" i="3"/>
  <c r="Z1636" i="3" s="1"/>
  <c r="Y1764" i="3"/>
  <c r="Z1764" i="3" s="1"/>
  <c r="AA1764" i="3" s="1"/>
  <c r="AA1765" i="3" s="1"/>
  <c r="AA1766" i="3" s="1"/>
  <c r="AA1767" i="3" s="1"/>
  <c r="AA1768" i="3" s="1"/>
  <c r="Y1892" i="3"/>
  <c r="Z1892" i="3" s="1"/>
  <c r="Y2020" i="3"/>
  <c r="Z2020" i="3" s="1"/>
  <c r="Y2148" i="3"/>
  <c r="Z2148" i="3" s="1"/>
  <c r="Y2276" i="3"/>
  <c r="Z2276" i="3" s="1"/>
  <c r="AA2276" i="3" s="1"/>
  <c r="AA2277" i="3" s="1"/>
  <c r="AA2278" i="3" s="1"/>
  <c r="AA2279" i="3" s="1"/>
  <c r="AA2280" i="3" s="1"/>
  <c r="Y2404" i="3"/>
  <c r="Z2404" i="3" s="1"/>
  <c r="AA2404" i="3" s="1"/>
  <c r="AA2405" i="3" s="1"/>
  <c r="AA2406" i="3" s="1"/>
  <c r="AA2407" i="3" s="1"/>
  <c r="AA2408" i="3" s="1"/>
  <c r="Y2532" i="3"/>
  <c r="Z2532" i="3" s="1"/>
  <c r="Y2660" i="3"/>
  <c r="Z2660" i="3" s="1"/>
  <c r="Y2788" i="3"/>
  <c r="Z2788" i="3" s="1"/>
  <c r="Y2916" i="3"/>
  <c r="Z2916" i="3" s="1"/>
  <c r="Y3044" i="3"/>
  <c r="Z3044" i="3" s="1"/>
  <c r="AA3044" i="3" s="1"/>
  <c r="AA3045" i="3" s="1"/>
  <c r="AA3046" i="3" s="1"/>
  <c r="AA3047" i="3" s="1"/>
  <c r="AA3048" i="3" s="1"/>
  <c r="Y3172" i="3"/>
  <c r="Z3172" i="3" s="1"/>
  <c r="Y3300" i="3"/>
  <c r="Z3300" i="3" s="1"/>
  <c r="Y3428" i="3"/>
  <c r="Z3428" i="3" s="1"/>
  <c r="AA3428" i="3" s="1"/>
  <c r="AA3429" i="3" s="1"/>
  <c r="AA3430" i="3" s="1"/>
  <c r="AA3431" i="3" s="1"/>
  <c r="Y1781" i="3"/>
  <c r="Z1781" i="3" s="1"/>
  <c r="Y2037" i="3"/>
  <c r="Z2037" i="3" s="1"/>
  <c r="Y2293" i="3"/>
  <c r="Z2293" i="3" s="1"/>
  <c r="Y2509" i="3"/>
  <c r="Z2509" i="3" s="1"/>
  <c r="Y2655" i="3"/>
  <c r="Z2655" i="3" s="1"/>
  <c r="Y2801" i="3"/>
  <c r="Z2801" i="3" s="1"/>
  <c r="Y2947" i="3"/>
  <c r="Z2947" i="3" s="1"/>
  <c r="Y3094" i="3"/>
  <c r="Z3094" i="3" s="1"/>
  <c r="Y3240" i="3"/>
  <c r="Z3240" i="3" s="1"/>
  <c r="Y3386" i="3"/>
  <c r="Z3386" i="3" s="1"/>
  <c r="Y3533" i="3"/>
  <c r="Z3533" i="3" s="1"/>
  <c r="Y3663" i="3"/>
  <c r="Z3663" i="3" s="1"/>
  <c r="AA3663" i="3" s="1"/>
  <c r="AA3664" i="3" s="1"/>
  <c r="AA3665" i="3" s="1"/>
  <c r="AA3666" i="3" s="1"/>
  <c r="AA3667" i="3" s="1"/>
  <c r="Y3791" i="3"/>
  <c r="Z3791" i="3" s="1"/>
  <c r="Y3919" i="3"/>
  <c r="Z3919" i="3" s="1"/>
  <c r="Y4047" i="3"/>
  <c r="Z4047" i="3" s="1"/>
  <c r="AA4047" i="3" s="1"/>
  <c r="AA4048" i="3" s="1"/>
  <c r="AA4049" i="3" s="1"/>
  <c r="AA4050" i="3" s="1"/>
  <c r="AA4051" i="3" s="1"/>
  <c r="Y4175" i="3"/>
  <c r="Z4175" i="3" s="1"/>
  <c r="AA4175" i="3" s="1"/>
  <c r="AA4176" i="3" s="1"/>
  <c r="AA4177" i="3" s="1"/>
  <c r="AA4178" i="3" s="1"/>
  <c r="AA4179" i="3" s="1"/>
  <c r="Y4303" i="3"/>
  <c r="Z4303" i="3" s="1"/>
  <c r="Y4431" i="3"/>
  <c r="Z4431" i="3" s="1"/>
  <c r="Y4559" i="3"/>
  <c r="Z4559" i="3" s="1"/>
  <c r="AA4559" i="3" s="1"/>
  <c r="AA4560" i="3" s="1"/>
  <c r="AA4561" i="3" s="1"/>
  <c r="AA4562" i="3" s="1"/>
  <c r="AA4563" i="3" s="1"/>
  <c r="Y1734" i="3"/>
  <c r="Z1734" i="3" s="1"/>
  <c r="Y1990" i="3"/>
  <c r="Z1990" i="3" s="1"/>
  <c r="Y2246" i="3"/>
  <c r="Z2246" i="3" s="1"/>
  <c r="Y2482" i="3"/>
  <c r="Z2482" i="3" s="1"/>
  <c r="Y2629" i="3"/>
  <c r="Z2629" i="3" s="1"/>
  <c r="Y2775" i="3"/>
  <c r="Z2775" i="3" s="1"/>
  <c r="Y2921" i="3"/>
  <c r="Z2921" i="3" s="1"/>
  <c r="Y3067" i="3"/>
  <c r="Z3067" i="3" s="1"/>
  <c r="Y3214" i="3"/>
  <c r="Z3214" i="3" s="1"/>
  <c r="AA3214" i="3" s="1"/>
  <c r="Y3360" i="3"/>
  <c r="Z3360" i="3" s="1"/>
  <c r="Y3506" i="3"/>
  <c r="Z3506" i="3" s="1"/>
  <c r="AA3506" i="3" s="1"/>
  <c r="AA3507" i="3" s="1"/>
  <c r="AA3508" i="3" s="1"/>
  <c r="AA3509" i="3" s="1"/>
  <c r="AA3510" i="3" s="1"/>
  <c r="Y3640" i="3"/>
  <c r="Z3640" i="3" s="1"/>
  <c r="Y3768" i="3"/>
  <c r="Z3768" i="3" s="1"/>
  <c r="Y3896" i="3"/>
  <c r="Z3896" i="3" s="1"/>
  <c r="Y4024" i="3"/>
  <c r="Z4024" i="3" s="1"/>
  <c r="Y4152" i="3"/>
  <c r="Z4152" i="3" s="1"/>
  <c r="AA4152" i="3" s="1"/>
  <c r="AA4153" i="3" s="1"/>
  <c r="AA4154" i="3" s="1"/>
  <c r="AA4155" i="3" s="1"/>
  <c r="AA4156" i="3" s="1"/>
  <c r="Y4280" i="3"/>
  <c r="Z4280" i="3" s="1"/>
  <c r="Y4408" i="3"/>
  <c r="Z4408" i="3" s="1"/>
  <c r="Y4536" i="3"/>
  <c r="Z4536" i="3" s="1"/>
  <c r="Y1687" i="3"/>
  <c r="Z1687" i="3" s="1"/>
  <c r="Y1943" i="3"/>
  <c r="Z1943" i="3" s="1"/>
  <c r="AA1943" i="3" s="1"/>
  <c r="AA1944" i="3" s="1"/>
  <c r="AA1945" i="3" s="1"/>
  <c r="AA1946" i="3" s="1"/>
  <c r="AA1947" i="3" s="1"/>
  <c r="Y2199" i="3"/>
  <c r="Z2199" i="3" s="1"/>
  <c r="Y2455" i="3"/>
  <c r="Z2455" i="3" s="1"/>
  <c r="Y2602" i="3"/>
  <c r="Z2602" i="3" s="1"/>
  <c r="AA2602" i="3" s="1"/>
  <c r="AA2603" i="3" s="1"/>
  <c r="AA2604" i="3" s="1"/>
  <c r="AA2605" i="3" s="1"/>
  <c r="Y2749" i="3"/>
  <c r="Z2749" i="3" s="1"/>
  <c r="Y2895" i="3"/>
  <c r="Z2895" i="3" s="1"/>
  <c r="Y3041" i="3"/>
  <c r="Z3041" i="3" s="1"/>
  <c r="Y3187" i="3"/>
  <c r="Z3187" i="3" s="1"/>
  <c r="AA3187" i="3" s="1"/>
  <c r="AA3188" i="3" s="1"/>
  <c r="AA3189" i="3" s="1"/>
  <c r="AA3190" i="3" s="1"/>
  <c r="Y3334" i="3"/>
  <c r="Z3334" i="3" s="1"/>
  <c r="Y3480" i="3"/>
  <c r="Z3480" i="3" s="1"/>
  <c r="Y3617" i="3"/>
  <c r="Z3617" i="3" s="1"/>
  <c r="Y3745" i="3"/>
  <c r="Z3745" i="3" s="1"/>
  <c r="Y3873" i="3"/>
  <c r="Z3873" i="3" s="1"/>
  <c r="Y4001" i="3"/>
  <c r="Z4001" i="3" s="1"/>
  <c r="AA4001" i="3" s="1"/>
  <c r="AA4002" i="3" s="1"/>
  <c r="AA4003" i="3" s="1"/>
  <c r="AA4004" i="3" s="1"/>
  <c r="AA4005" i="3" s="1"/>
  <c r="Y4129" i="3"/>
  <c r="Z4129" i="3" s="1"/>
  <c r="Y4257" i="3"/>
  <c r="Z4257" i="3" s="1"/>
  <c r="Y4385" i="3"/>
  <c r="Z4385" i="3" s="1"/>
  <c r="Y4513" i="3"/>
  <c r="Z4513" i="3" s="1"/>
  <c r="Y4641" i="3"/>
  <c r="Z4641" i="3" s="1"/>
  <c r="Y1624" i="3"/>
  <c r="Z1624" i="3" s="1"/>
  <c r="Y1880" i="3"/>
  <c r="Z1880" i="3" s="1"/>
  <c r="Y2136" i="3"/>
  <c r="Z2136" i="3" s="1"/>
  <c r="AA2136" i="3" s="1"/>
  <c r="AA2137" i="3" s="1"/>
  <c r="AA2138" i="3" s="1"/>
  <c r="AA2139" i="3" s="1"/>
  <c r="AA2140" i="3" s="1"/>
  <c r="Y2392" i="3"/>
  <c r="Z2392" i="3" s="1"/>
  <c r="Y2567" i="3"/>
  <c r="Z2567" i="3" s="1"/>
  <c r="Y2713" i="3"/>
  <c r="Z2713" i="3" s="1"/>
  <c r="Y2859" i="3"/>
  <c r="Z2859" i="3" s="1"/>
  <c r="Y3006" i="3"/>
  <c r="Z3006" i="3" s="1"/>
  <c r="AA3006" i="3" s="1"/>
  <c r="AA3007" i="3" s="1"/>
  <c r="AA3008" i="3" s="1"/>
  <c r="AA3009" i="3" s="1"/>
  <c r="AA3010" i="3" s="1"/>
  <c r="Y3152" i="3"/>
  <c r="Z3152" i="3" s="1"/>
  <c r="Y3298" i="3"/>
  <c r="Z3298" i="3" s="1"/>
  <c r="Y3445" i="3"/>
  <c r="Z3445" i="3" s="1"/>
  <c r="Y3586" i="3"/>
  <c r="Z3586" i="3" s="1"/>
  <c r="AA3586" i="3" s="1"/>
  <c r="AA3587" i="3" s="1"/>
  <c r="AA3588" i="3" s="1"/>
  <c r="AA3589" i="3" s="1"/>
  <c r="AA3590" i="3" s="1"/>
  <c r="Y3714" i="3"/>
  <c r="Z3714" i="3" s="1"/>
  <c r="Y3842" i="3"/>
  <c r="Z3842" i="3" s="1"/>
  <c r="Y3970" i="3"/>
  <c r="Z3970" i="3" s="1"/>
  <c r="Y4098" i="3"/>
  <c r="Z4098" i="3" s="1"/>
  <c r="Y4226" i="3"/>
  <c r="Z4226" i="3" s="1"/>
  <c r="AA4226" i="3" s="1"/>
  <c r="AA4227" i="3" s="1"/>
  <c r="AA4228" i="3" s="1"/>
  <c r="AA4229" i="3" s="1"/>
  <c r="AA4230" i="3" s="1"/>
  <c r="Y4354" i="3"/>
  <c r="Z4354" i="3" s="1"/>
  <c r="Y4482" i="3"/>
  <c r="Z4482" i="3" s="1"/>
  <c r="Y4610" i="3"/>
  <c r="Z4610" i="3" s="1"/>
  <c r="Y1725" i="3"/>
  <c r="Z1725" i="3" s="1"/>
  <c r="Y2237" i="3"/>
  <c r="Z2237" i="3" s="1"/>
  <c r="Y2623" i="3"/>
  <c r="Z2623" i="3" s="1"/>
  <c r="Y2915" i="3"/>
  <c r="Z2915" i="3" s="1"/>
  <c r="Y3208" i="3"/>
  <c r="Z3208" i="3" s="1"/>
  <c r="Y3501" i="3"/>
  <c r="Z3501" i="3" s="1"/>
  <c r="AA3501" i="3" s="1"/>
  <c r="AA3502" i="3" s="1"/>
  <c r="AA3503" i="3" s="1"/>
  <c r="AA3504" i="3" s="1"/>
  <c r="AA3505" i="3" s="1"/>
  <c r="Y3763" i="3"/>
  <c r="Z3763" i="3" s="1"/>
  <c r="Y4019" i="3"/>
  <c r="Z4019" i="3" s="1"/>
  <c r="Y4275" i="3"/>
  <c r="Z4275" i="3" s="1"/>
  <c r="Y4531" i="3"/>
  <c r="Z4531" i="3" s="1"/>
  <c r="Y1534" i="3"/>
  <c r="Z1534" i="3" s="1"/>
  <c r="X4652" i="3"/>
  <c r="R4652" i="3"/>
  <c r="R4660" i="3"/>
  <c r="X4660" i="3"/>
  <c r="R4668" i="3"/>
  <c r="X4668" i="3"/>
  <c r="R4676" i="3"/>
  <c r="X4676" i="3"/>
  <c r="R4684" i="3"/>
  <c r="X4684" i="3"/>
  <c r="R4692" i="3"/>
  <c r="X4692" i="3"/>
  <c r="R4700" i="3"/>
  <c r="X4700" i="3"/>
  <c r="R4708" i="3"/>
  <c r="X4708" i="3"/>
  <c r="S4527" i="3"/>
  <c r="T4527" i="3" s="1"/>
  <c r="U4527" i="3" s="1"/>
  <c r="S3609" i="3"/>
  <c r="T3609" i="3" s="1"/>
  <c r="U3609" i="3" s="1"/>
  <c r="S3815" i="3"/>
  <c r="T3815" i="3" s="1"/>
  <c r="U3815" i="3" s="1"/>
  <c r="S4591" i="3"/>
  <c r="T4591" i="3" s="1"/>
  <c r="U4591" i="3" s="1"/>
  <c r="S4349" i="3"/>
  <c r="T4349" i="3" s="1"/>
  <c r="U4349" i="3" s="1"/>
  <c r="S3160" i="3"/>
  <c r="T3160" i="3" s="1"/>
  <c r="U3160" i="3" s="1"/>
  <c r="S2623" i="3"/>
  <c r="T2623" i="3" s="1"/>
  <c r="U2623" i="3" s="1"/>
  <c r="S4508" i="3"/>
  <c r="T4508" i="3" s="1"/>
  <c r="U4508" i="3" s="1"/>
  <c r="S3477" i="3"/>
  <c r="T3477" i="3" s="1"/>
  <c r="U3477" i="3" s="1"/>
  <c r="S4277" i="3"/>
  <c r="T4277" i="3" s="1"/>
  <c r="U4277" i="3" s="1"/>
  <c r="S2349" i="3"/>
  <c r="T2349" i="3" s="1"/>
  <c r="U2349" i="3" s="1"/>
  <c r="S3957" i="3"/>
  <c r="T3957" i="3" s="1"/>
  <c r="U3957" i="3" s="1"/>
  <c r="S4542" i="3"/>
  <c r="T4542" i="3" s="1"/>
  <c r="U4542" i="3" s="1"/>
  <c r="S3614" i="3"/>
  <c r="T3614" i="3" s="1"/>
  <c r="U3614" i="3" s="1"/>
  <c r="S1931" i="3"/>
  <c r="T1931" i="3" s="1"/>
  <c r="U1931" i="3" s="1"/>
  <c r="S3930" i="3"/>
  <c r="T3930" i="3" s="1"/>
  <c r="U3930" i="3" s="1"/>
  <c r="S2140" i="3"/>
  <c r="T2140" i="3" s="1"/>
  <c r="U2140" i="3" s="1"/>
  <c r="S4431" i="3"/>
  <c r="T4431" i="3" s="1"/>
  <c r="U4431" i="3" s="1"/>
  <c r="S3858" i="3"/>
  <c r="T3858" i="3" s="1"/>
  <c r="U3858" i="3" s="1"/>
  <c r="S2996" i="3"/>
  <c r="T2996" i="3" s="1"/>
  <c r="U2996" i="3" s="1"/>
  <c r="S4603" i="3"/>
  <c r="T4603" i="3" s="1"/>
  <c r="U4603" i="3" s="1"/>
  <c r="S4129" i="3"/>
  <c r="T4129" i="3" s="1"/>
  <c r="U4129" i="3" s="1"/>
  <c r="S3402" i="3"/>
  <c r="T3402" i="3" s="1"/>
  <c r="U3402" i="3" s="1"/>
  <c r="S2468" i="3"/>
  <c r="T2468" i="3" s="1"/>
  <c r="U2468" i="3" s="1"/>
  <c r="S4378" i="3"/>
  <c r="T4378" i="3" s="1"/>
  <c r="U4378" i="3" s="1"/>
  <c r="S3783" i="3"/>
  <c r="T3783" i="3" s="1"/>
  <c r="U3783" i="3" s="1"/>
  <c r="S3108" i="3"/>
  <c r="T3108" i="3" s="1"/>
  <c r="U3108" i="3" s="1"/>
  <c r="S4601" i="3"/>
  <c r="T4601" i="3" s="1"/>
  <c r="U4601" i="3" s="1"/>
  <c r="S4330" i="3"/>
  <c r="T4330" i="3" s="1"/>
  <c r="U4330" i="3" s="1"/>
  <c r="S4066" i="3"/>
  <c r="T4066" i="3" s="1"/>
  <c r="U4066" i="3" s="1"/>
  <c r="S3628" i="3"/>
  <c r="T3628" i="3" s="1"/>
  <c r="U3628" i="3" s="1"/>
  <c r="S3064" i="3"/>
  <c r="T3064" i="3" s="1"/>
  <c r="U3064" i="3" s="1"/>
  <c r="S2330" i="3"/>
  <c r="T2330" i="3" s="1"/>
  <c r="U2330" i="3" s="1"/>
  <c r="S4503" i="3"/>
  <c r="T4503" i="3" s="1"/>
  <c r="U4503" i="3" s="1"/>
  <c r="S4195" i="3"/>
  <c r="T4195" i="3" s="1"/>
  <c r="U4195" i="3" s="1"/>
  <c r="S3905" i="3"/>
  <c r="T3905" i="3" s="1"/>
  <c r="U3905" i="3" s="1"/>
  <c r="S3410" i="3"/>
  <c r="T3410" i="3" s="1"/>
  <c r="U3410" i="3" s="1"/>
  <c r="S2790" i="3"/>
  <c r="T2790" i="3" s="1"/>
  <c r="U2790" i="3" s="1"/>
  <c r="S1564" i="3"/>
  <c r="T1564" i="3" s="1"/>
  <c r="U1564" i="3" s="1"/>
  <c r="S4398" i="3"/>
  <c r="T4398" i="3" s="1"/>
  <c r="U4398" i="3" s="1"/>
  <c r="S4061" i="3"/>
  <c r="T4061" i="3" s="1"/>
  <c r="U4061" i="3" s="1"/>
  <c r="S3730" i="3"/>
  <c r="T3730" i="3" s="1"/>
  <c r="U3730" i="3" s="1"/>
  <c r="S3192" i="3"/>
  <c r="T3192" i="3" s="1"/>
  <c r="U3192" i="3" s="1"/>
  <c r="S2321" i="3"/>
  <c r="T2321" i="3" s="1"/>
  <c r="U2321" i="3" s="1"/>
  <c r="S4586" i="3"/>
  <c r="T4586" i="3" s="1"/>
  <c r="U4586" i="3" s="1"/>
  <c r="S4402" i="3"/>
  <c r="T4402" i="3" s="1"/>
  <c r="U4402" i="3" s="1"/>
  <c r="S4192" i="3"/>
  <c r="T4192" i="3" s="1"/>
  <c r="U4192" i="3" s="1"/>
  <c r="S4027" i="3"/>
  <c r="T4027" i="3" s="1"/>
  <c r="U4027" i="3" s="1"/>
  <c r="S3753" i="3"/>
  <c r="T3753" i="3" s="1"/>
  <c r="U3753" i="3" s="1"/>
  <c r="S3430" i="3"/>
  <c r="T3430" i="3" s="1"/>
  <c r="U3430" i="3" s="1"/>
  <c r="S3153" i="3"/>
  <c r="T3153" i="3" s="1"/>
  <c r="U3153" i="3" s="1"/>
  <c r="S2701" i="3"/>
  <c r="T2701" i="3" s="1"/>
  <c r="U2701" i="3" s="1"/>
  <c r="S1736" i="3"/>
  <c r="T1736" i="3" s="1"/>
  <c r="U1736" i="3" s="1"/>
  <c r="S4319" i="3"/>
  <c r="T4319" i="3" s="1"/>
  <c r="U4319" i="3" s="1"/>
  <c r="S4109" i="3"/>
  <c r="T4109" i="3" s="1"/>
  <c r="U4109" i="3" s="1"/>
  <c r="S3861" i="3"/>
  <c r="T3861" i="3" s="1"/>
  <c r="U3861" i="3" s="1"/>
  <c r="S3632" i="3"/>
  <c r="T3632" i="3" s="1"/>
  <c r="U3632" i="3" s="1"/>
  <c r="S3298" i="3"/>
  <c r="T3298" i="3" s="1"/>
  <c r="U3298" i="3" s="1"/>
  <c r="W3299" i="3" s="1"/>
  <c r="AB3299" i="3" s="1"/>
  <c r="S2918" i="3"/>
  <c r="T2918" i="3" s="1"/>
  <c r="U2918" i="3" s="1"/>
  <c r="S2415" i="3"/>
  <c r="T2415" i="3" s="1"/>
  <c r="U2415" i="3" s="1"/>
  <c r="S4608" i="3"/>
  <c r="T4608" i="3" s="1"/>
  <c r="U4608" i="3" s="1"/>
  <c r="S4424" i="3"/>
  <c r="T4424" i="3" s="1"/>
  <c r="U4424" i="3" s="1"/>
  <c r="S4263" i="3"/>
  <c r="T4263" i="3" s="1"/>
  <c r="U4263" i="3" s="1"/>
  <c r="S4053" i="3"/>
  <c r="T4053" i="3" s="1"/>
  <c r="U4053" i="3" s="1"/>
  <c r="S3786" i="3"/>
  <c r="T3786" i="3" s="1"/>
  <c r="U3786" i="3" s="1"/>
  <c r="S3545" i="3"/>
  <c r="T3545" i="3" s="1"/>
  <c r="U3545" i="3" s="1"/>
  <c r="S3201" i="3"/>
  <c r="T3201" i="3" s="1"/>
  <c r="U3201" i="3" s="1"/>
  <c r="S2779" i="3"/>
  <c r="T2779" i="3" s="1"/>
  <c r="U2779" i="3" s="1"/>
  <c r="S2165" i="3"/>
  <c r="T2165" i="3" s="1"/>
  <c r="U2165" i="3" s="1"/>
  <c r="S4308" i="3"/>
  <c r="T4308" i="3" s="1"/>
  <c r="U4308" i="3" s="1"/>
  <c r="W4309" i="3" s="1"/>
  <c r="W4310" i="3" s="1"/>
  <c r="W4311" i="3" s="1"/>
  <c r="W4312" i="3" s="1"/>
  <c r="W4313" i="3" s="1"/>
  <c r="S4124" i="3"/>
  <c r="T4124" i="3" s="1"/>
  <c r="U4124" i="3" s="1"/>
  <c r="S3974" i="3"/>
  <c r="T3974" i="3" s="1"/>
  <c r="U3974" i="3" s="1"/>
  <c r="S3764" i="3"/>
  <c r="T3764" i="3" s="1"/>
  <c r="U3764" i="3" s="1"/>
  <c r="S3553" i="3"/>
  <c r="T3553" i="3" s="1"/>
  <c r="U3553" i="3" s="1"/>
  <c r="S3389" i="3"/>
  <c r="T3389" i="3" s="1"/>
  <c r="U3389" i="3" s="1"/>
  <c r="S3166" i="3"/>
  <c r="T3166" i="3" s="1"/>
  <c r="U3166" i="3" s="1"/>
  <c r="S2926" i="3"/>
  <c r="T2926" i="3" s="1"/>
  <c r="U2926" i="3" s="1"/>
  <c r="S2639" i="3"/>
  <c r="T2639" i="3" s="1"/>
  <c r="U2639" i="3" s="1"/>
  <c r="S2123" i="3"/>
  <c r="T2123" i="3" s="1"/>
  <c r="U2123" i="3" s="1"/>
  <c r="S3625" i="3"/>
  <c r="T3625" i="3" s="1"/>
  <c r="U3625" i="3" s="1"/>
  <c r="W3626" i="3" s="1"/>
  <c r="AB3626" i="3" s="1"/>
  <c r="S3461" i="3"/>
  <c r="T3461" i="3" s="1"/>
  <c r="U3461" i="3" s="1"/>
  <c r="S3249" i="3"/>
  <c r="T3249" i="3" s="1"/>
  <c r="U3249" i="3" s="1"/>
  <c r="S3009" i="3"/>
  <c r="T3009" i="3" s="1"/>
  <c r="U3009" i="3" s="1"/>
  <c r="S2788" i="3"/>
  <c r="T2788" i="3" s="1"/>
  <c r="U2788" i="3" s="1"/>
  <c r="S2335" i="3"/>
  <c r="T2335" i="3" s="1"/>
  <c r="U2335" i="3" s="1"/>
  <c r="S1573" i="3"/>
  <c r="T1573" i="3" s="1"/>
  <c r="U1573" i="3" s="1"/>
  <c r="S3844" i="3"/>
  <c r="T3844" i="3" s="1"/>
  <c r="U3844" i="3" s="1"/>
  <c r="S3633" i="3"/>
  <c r="T3633" i="3" s="1"/>
  <c r="U3633" i="3" s="1"/>
  <c r="S3423" i="3"/>
  <c r="T3423" i="3" s="1"/>
  <c r="U3423" i="3" s="1"/>
  <c r="S3258" i="3"/>
  <c r="T3258" i="3" s="1"/>
  <c r="U3258" i="3" s="1"/>
  <c r="S3018" i="3"/>
  <c r="T3018" i="3" s="1"/>
  <c r="U3018" i="3" s="1"/>
  <c r="S2713" i="3"/>
  <c r="T2713" i="3" s="1"/>
  <c r="U2713" i="3" s="1"/>
  <c r="S2357" i="3"/>
  <c r="T2357" i="3" s="1"/>
  <c r="U2357" i="3" s="1"/>
  <c r="S1608" i="3"/>
  <c r="T1608" i="3" s="1"/>
  <c r="U1608" i="3" s="1"/>
  <c r="S3859" i="3"/>
  <c r="T3859" i="3" s="1"/>
  <c r="U3859" i="3" s="1"/>
  <c r="S3715" i="3"/>
  <c r="T3715" i="3" s="1"/>
  <c r="U3715" i="3" s="1"/>
  <c r="S3531" i="3"/>
  <c r="T3531" i="3" s="1"/>
  <c r="U3531" i="3" s="1"/>
  <c r="S3347" i="3"/>
  <c r="T3347" i="3" s="1"/>
  <c r="U3347" i="3" s="1"/>
  <c r="S3195" i="3"/>
  <c r="T3195" i="3" s="1"/>
  <c r="U3195" i="3" s="1"/>
  <c r="S2985" i="3"/>
  <c r="T2985" i="3" s="1"/>
  <c r="U2985" i="3" s="1"/>
  <c r="S2763" i="3"/>
  <c r="T2763" i="3" s="1"/>
  <c r="U2763" i="3" s="1"/>
  <c r="S2547" i="3"/>
  <c r="T2547" i="3" s="1"/>
  <c r="U2547" i="3" s="1"/>
  <c r="S2231" i="3"/>
  <c r="T2231" i="3" s="1"/>
  <c r="U2231" i="3" s="1"/>
  <c r="W2232" i="3" s="1"/>
  <c r="S1740" i="3"/>
  <c r="T1740" i="3" s="1"/>
  <c r="U1740" i="3" s="1"/>
  <c r="W1741" i="3" s="1"/>
  <c r="S2794" i="3"/>
  <c r="T2794" i="3" s="1"/>
  <c r="U2794" i="3" s="1"/>
  <c r="W2795" i="3" s="1"/>
  <c r="W2796" i="3" s="1"/>
  <c r="W2797" i="3" s="1"/>
  <c r="W2798" i="3" s="1"/>
  <c r="S2521" i="3"/>
  <c r="T2521" i="3" s="1"/>
  <c r="U2521" i="3" s="1"/>
  <c r="S2196" i="3"/>
  <c r="T2196" i="3" s="1"/>
  <c r="U2196" i="3" s="1"/>
  <c r="S1811" i="3"/>
  <c r="T1811" i="3" s="1"/>
  <c r="U1811" i="3" s="1"/>
  <c r="S2781" i="3"/>
  <c r="T2781" i="3" s="1"/>
  <c r="U2781" i="3" s="1"/>
  <c r="S2507" i="3"/>
  <c r="T2507" i="3" s="1"/>
  <c r="U2507" i="3" s="1"/>
  <c r="S2261" i="3"/>
  <c r="T2261" i="3" s="1"/>
  <c r="U2261" i="3" s="1"/>
  <c r="S1783" i="3"/>
  <c r="T1783" i="3" s="1"/>
  <c r="U1783" i="3" s="1"/>
  <c r="S3167" i="3"/>
  <c r="T3167" i="3" s="1"/>
  <c r="U3167" i="3" s="1"/>
  <c r="S3023" i="3"/>
  <c r="T3023" i="3" s="1"/>
  <c r="U3023" i="3" s="1"/>
  <c r="S2837" i="3"/>
  <c r="T2837" i="3" s="1"/>
  <c r="U2837" i="3" s="1"/>
  <c r="S2627" i="3"/>
  <c r="T2627" i="3" s="1"/>
  <c r="U2627" i="3" s="1"/>
  <c r="S2462" i="3"/>
  <c r="T2462" i="3" s="1"/>
  <c r="U2462" i="3" s="1"/>
  <c r="S2247" i="3"/>
  <c r="T2247" i="3" s="1"/>
  <c r="U2247" i="3" s="1"/>
  <c r="S1966" i="3"/>
  <c r="T1966" i="3" s="1"/>
  <c r="U1966" i="3" s="1"/>
  <c r="S1702" i="3"/>
  <c r="T1702" i="3" s="1"/>
  <c r="U1702" i="3" s="1"/>
  <c r="S2315" i="3"/>
  <c r="T2315" i="3" s="1"/>
  <c r="U2315" i="3" s="1"/>
  <c r="S2119" i="3"/>
  <c r="T2119" i="3" s="1"/>
  <c r="U2119" i="3" s="1"/>
  <c r="S1803" i="3"/>
  <c r="T1803" i="3" s="1"/>
  <c r="U1803" i="3" s="1"/>
  <c r="S2561" i="3"/>
  <c r="T2561" i="3" s="1"/>
  <c r="U2561" i="3" s="1"/>
  <c r="S2350" i="3"/>
  <c r="T2350" i="3" s="1"/>
  <c r="U2350" i="3" s="1"/>
  <c r="S2166" i="3"/>
  <c r="T2166" i="3" s="1"/>
  <c r="U2166" i="3" s="1"/>
  <c r="S1859" i="3"/>
  <c r="T1859" i="3" s="1"/>
  <c r="U1859" i="3" s="1"/>
  <c r="S2712" i="3"/>
  <c r="T2712" i="3" s="1"/>
  <c r="U2712" i="3" s="1"/>
  <c r="S2528" i="3"/>
  <c r="T2528" i="3" s="1"/>
  <c r="U2528" i="3" s="1"/>
  <c r="S2344" i="3"/>
  <c r="T2344" i="3" s="1"/>
  <c r="U2344" i="3" s="1"/>
  <c r="S2200" i="3"/>
  <c r="T2200" i="3" s="1"/>
  <c r="U2200" i="3" s="1"/>
  <c r="S1990" i="3"/>
  <c r="T1990" i="3" s="1"/>
  <c r="U1990" i="3" s="1"/>
  <c r="S1780" i="3"/>
  <c r="T1780" i="3" s="1"/>
  <c r="U1780" i="3" s="1"/>
  <c r="S1615" i="3"/>
  <c r="T1615" i="3" s="1"/>
  <c r="U1615" i="3" s="1"/>
  <c r="S1907" i="3"/>
  <c r="T1907" i="3" s="1"/>
  <c r="U1907" i="3" s="1"/>
  <c r="S1742" i="3"/>
  <c r="T1742" i="3" s="1"/>
  <c r="U1742" i="3" s="1"/>
  <c r="S2097" i="3"/>
  <c r="T2097" i="3" s="1"/>
  <c r="U2097" i="3" s="1"/>
  <c r="S1933" i="3"/>
  <c r="T1933" i="3" s="1"/>
  <c r="U1933" i="3" s="1"/>
  <c r="S1723" i="3"/>
  <c r="T1723" i="3" s="1"/>
  <c r="U1723" i="3" s="1"/>
  <c r="S2066" i="3"/>
  <c r="T2066" i="3" s="1"/>
  <c r="U2066" i="3" s="1"/>
  <c r="S1882" i="3"/>
  <c r="T1882" i="3" s="1"/>
  <c r="U1882" i="3" s="1"/>
  <c r="S1738" i="3"/>
  <c r="T1738" i="3" s="1"/>
  <c r="U1738" i="3" s="1"/>
  <c r="Y2597" i="3"/>
  <c r="Z2597" i="3" s="1"/>
  <c r="AA2597" i="3" s="1"/>
  <c r="AA2598" i="3" s="1"/>
  <c r="AA2599" i="3" s="1"/>
  <c r="AA2600" i="3" s="1"/>
  <c r="AA2601" i="3" s="1"/>
  <c r="Y2744" i="3"/>
  <c r="Z2744" i="3" s="1"/>
  <c r="Y3239" i="3"/>
  <c r="Z3239" i="3" s="1"/>
  <c r="Y4542" i="3"/>
  <c r="Z4542" i="3" s="1"/>
  <c r="Y3001" i="3"/>
  <c r="Z3001" i="3" s="1"/>
  <c r="Y3293" i="3"/>
  <c r="Z3293" i="3" s="1"/>
  <c r="Y3772" i="3"/>
  <c r="Z3772" i="3" s="1"/>
  <c r="Y1870" i="3"/>
  <c r="Z1870" i="3" s="1"/>
  <c r="Y4142" i="3"/>
  <c r="Z4142" i="3" s="1"/>
  <c r="Y2544" i="3"/>
  <c r="Z2544" i="3" s="1"/>
  <c r="AA2544" i="3" s="1"/>
  <c r="AA2545" i="3" s="1"/>
  <c r="AA2546" i="3" s="1"/>
  <c r="AA2547" i="3" s="1"/>
  <c r="AA2548" i="3" s="1"/>
  <c r="Y4283" i="3"/>
  <c r="Z4283" i="3" s="1"/>
  <c r="AA4283" i="3" s="1"/>
  <c r="AA4284" i="3" s="1"/>
  <c r="AA4285" i="3" s="1"/>
  <c r="AA4286" i="3" s="1"/>
  <c r="Y3707" i="3"/>
  <c r="Z3707" i="3" s="1"/>
  <c r="Y2888" i="3"/>
  <c r="Z2888" i="3" s="1"/>
  <c r="Y1741" i="3"/>
  <c r="Z1741" i="3" s="1"/>
  <c r="AA1741" i="3" s="1"/>
  <c r="Y4109" i="3"/>
  <c r="Z4109" i="3" s="1"/>
  <c r="Y3530" i="3"/>
  <c r="Z3530" i="3" s="1"/>
  <c r="AA3530" i="3" s="1"/>
  <c r="AA3531" i="3" s="1"/>
  <c r="AA3532" i="3" s="1"/>
  <c r="AA3533" i="3" s="1"/>
  <c r="Y2689" i="3"/>
  <c r="Z2689" i="3" s="1"/>
  <c r="Y3916" i="3"/>
  <c r="Z3916" i="3" s="1"/>
  <c r="Y3310" i="3"/>
  <c r="Z3310" i="3" s="1"/>
  <c r="Y2469" i="3"/>
  <c r="Z2469" i="3" s="1"/>
  <c r="Y4459" i="3"/>
  <c r="Z4459" i="3" s="1"/>
  <c r="AA4459" i="3" s="1"/>
  <c r="AA4460" i="3" s="1"/>
  <c r="AA4461" i="3" s="1"/>
  <c r="AA4462" i="3" s="1"/>
  <c r="AA4463" i="3" s="1"/>
  <c r="Y3723" i="3"/>
  <c r="Z3723" i="3" s="1"/>
  <c r="Y3089" i="3"/>
  <c r="Z3089" i="3" s="1"/>
  <c r="Y2093" i="3"/>
  <c r="Z2093" i="3" s="1"/>
  <c r="Y4502" i="3"/>
  <c r="Z4502" i="3" s="1"/>
  <c r="AA4502" i="3" s="1"/>
  <c r="AA4503" i="3" s="1"/>
  <c r="AA4504" i="3" s="1"/>
  <c r="AA4505" i="3" s="1"/>
  <c r="Y4134" i="3"/>
  <c r="Z4134" i="3" s="1"/>
  <c r="Y3766" i="3"/>
  <c r="Z3766" i="3" s="1"/>
  <c r="AA3766" i="3" s="1"/>
  <c r="AA3767" i="3" s="1"/>
  <c r="AA3768" i="3" s="1"/>
  <c r="AA3769" i="3" s="1"/>
  <c r="Y3467" i="3"/>
  <c r="Z3467" i="3" s="1"/>
  <c r="Y3047" i="3"/>
  <c r="Z3047" i="3" s="1"/>
  <c r="Y2626" i="3"/>
  <c r="Z2626" i="3" s="1"/>
  <c r="AA2626" i="3" s="1"/>
  <c r="AA2627" i="3" s="1"/>
  <c r="AA2628" i="3" s="1"/>
  <c r="AA2629" i="3" s="1"/>
  <c r="AA2630" i="3" s="1"/>
  <c r="Y2176" i="3"/>
  <c r="Z2176" i="3" s="1"/>
  <c r="Y4613" i="3"/>
  <c r="Z4613" i="3" s="1"/>
  <c r="Y4325" i="3"/>
  <c r="Z4325" i="3" s="1"/>
  <c r="Y3957" i="3"/>
  <c r="Z3957" i="3" s="1"/>
  <c r="Y3589" i="3"/>
  <c r="Z3589" i="3" s="1"/>
  <c r="Y3265" i="3"/>
  <c r="Z3265" i="3" s="1"/>
  <c r="Y2845" i="3"/>
  <c r="Z2845" i="3" s="1"/>
  <c r="Y2399" i="3"/>
  <c r="Z2399" i="3" s="1"/>
  <c r="Y1823" i="3"/>
  <c r="Z1823" i="3" s="1"/>
  <c r="Y4436" i="3"/>
  <c r="Z4436" i="3" s="1"/>
  <c r="Y4148" i="3"/>
  <c r="Z4148" i="3" s="1"/>
  <c r="Y3780" i="3"/>
  <c r="Z3780" i="3" s="1"/>
  <c r="Y3392" i="3"/>
  <c r="Z3392" i="3" s="1"/>
  <c r="Y3063" i="3"/>
  <c r="Z3063" i="3" s="1"/>
  <c r="AA3063" i="3" s="1"/>
  <c r="AA3064" i="3" s="1"/>
  <c r="AA3065" i="3" s="1"/>
  <c r="AA3066" i="3" s="1"/>
  <c r="AA3067" i="3" s="1"/>
  <c r="Y2642" i="3"/>
  <c r="Z2642" i="3" s="1"/>
  <c r="Y2046" i="3"/>
  <c r="Z2046" i="3" s="1"/>
  <c r="AA2046" i="3" s="1"/>
  <c r="AA2047" i="3" s="1"/>
  <c r="AA2048" i="3" s="1"/>
  <c r="AA2049" i="3" s="1"/>
  <c r="AA2050" i="3" s="1"/>
  <c r="Y3731" i="3"/>
  <c r="Z3731" i="3" s="1"/>
  <c r="Y2586" i="3"/>
  <c r="Z2586" i="3" s="1"/>
  <c r="Y4210" i="3"/>
  <c r="Z4210" i="3" s="1"/>
  <c r="Y3698" i="3"/>
  <c r="Z3698" i="3" s="1"/>
  <c r="Y3134" i="3"/>
  <c r="Z3134" i="3" s="1"/>
  <c r="Y2549" i="3"/>
  <c r="Z2549" i="3" s="1"/>
  <c r="AA2549" i="3" s="1"/>
  <c r="AA2550" i="3" s="1"/>
  <c r="AA2551" i="3" s="1"/>
  <c r="AA2552" i="3" s="1"/>
  <c r="AA2553" i="3" s="1"/>
  <c r="Y1592" i="3"/>
  <c r="Z1592" i="3" s="1"/>
  <c r="Y4369" i="3"/>
  <c r="Z4369" i="3" s="1"/>
  <c r="Y3857" i="3"/>
  <c r="Z3857" i="3" s="1"/>
  <c r="Y3315" i="3"/>
  <c r="Z3315" i="3" s="1"/>
  <c r="Y2730" i="3"/>
  <c r="Z2730" i="3" s="1"/>
  <c r="Y1911" i="3"/>
  <c r="Z1911" i="3" s="1"/>
  <c r="Y4520" i="3"/>
  <c r="Z4520" i="3" s="1"/>
  <c r="Y4008" i="3"/>
  <c r="Z4008" i="3" s="1"/>
  <c r="Y3488" i="3"/>
  <c r="Z3488" i="3" s="1"/>
  <c r="Y2903" i="3"/>
  <c r="Z2903" i="3" s="1"/>
  <c r="Y2214" i="3"/>
  <c r="Z2214" i="3" s="1"/>
  <c r="Y4159" i="3"/>
  <c r="Z4159" i="3" s="1"/>
  <c r="Y3647" i="3"/>
  <c r="Z3647" i="3" s="1"/>
  <c r="Y3075" i="3"/>
  <c r="Z3075" i="3" s="1"/>
  <c r="Y2490" i="3"/>
  <c r="Z2490" i="3" s="1"/>
  <c r="Y3148" i="3"/>
  <c r="Z3148" i="3" s="1"/>
  <c r="Y2636" i="3"/>
  <c r="Z2636" i="3" s="1"/>
  <c r="AA2636" i="3" s="1"/>
  <c r="AA2637" i="3" s="1"/>
  <c r="AA2638" i="3" s="1"/>
  <c r="AA2639" i="3" s="1"/>
  <c r="AA2640" i="3" s="1"/>
  <c r="Y2124" i="3"/>
  <c r="Z2124" i="3" s="1"/>
  <c r="Y1612" i="3"/>
  <c r="Z1612" i="3" s="1"/>
  <c r="Y2043" i="3"/>
  <c r="Z2043" i="3" s="1"/>
  <c r="Y1531" i="3"/>
  <c r="Z1531" i="3" s="1"/>
  <c r="Y1962" i="3"/>
  <c r="Z1962" i="3" s="1"/>
  <c r="AA1962" i="3" s="1"/>
  <c r="AA1963" i="3" s="1"/>
  <c r="AA1964" i="3" s="1"/>
  <c r="AA1965" i="3" s="1"/>
  <c r="Y2385" i="3"/>
  <c r="Z2385" i="3" s="1"/>
  <c r="Y1873" i="3"/>
  <c r="Z1873" i="3" s="1"/>
  <c r="S1570" i="3"/>
  <c r="T1570" i="3" s="1"/>
  <c r="U1570" i="3" s="1"/>
  <c r="R4653" i="3"/>
  <c r="X4653" i="3"/>
  <c r="R4661" i="3"/>
  <c r="X4661" i="3"/>
  <c r="R4669" i="3"/>
  <c r="X4669" i="3"/>
  <c r="R4677" i="3"/>
  <c r="X4677" i="3"/>
  <c r="R4685" i="3"/>
  <c r="X4685" i="3"/>
  <c r="R4693" i="3"/>
  <c r="X4693" i="3"/>
  <c r="R4701" i="3"/>
  <c r="X4701" i="3"/>
  <c r="R4709" i="3"/>
  <c r="X4709" i="3"/>
  <c r="S2684" i="3"/>
  <c r="T2684" i="3" s="1"/>
  <c r="U2684" i="3" s="1"/>
  <c r="S4368" i="3"/>
  <c r="T4368" i="3" s="1"/>
  <c r="U4368" i="3" s="1"/>
  <c r="S3285" i="3"/>
  <c r="T3285" i="3" s="1"/>
  <c r="U3285" i="3" s="1"/>
  <c r="S4559" i="3"/>
  <c r="T4559" i="3" s="1"/>
  <c r="U4559" i="3" s="1"/>
  <c r="S4521" i="3"/>
  <c r="T4521" i="3" s="1"/>
  <c r="U4521" i="3" s="1"/>
  <c r="S4303" i="3"/>
  <c r="T4303" i="3" s="1"/>
  <c r="U4303" i="3" s="1"/>
  <c r="W4304" i="3" s="1"/>
  <c r="W4305" i="3" s="1"/>
  <c r="W4306" i="3" s="1"/>
  <c r="W4307" i="3" s="1"/>
  <c r="W4308" i="3" s="1"/>
  <c r="S2409" i="3"/>
  <c r="T2409" i="3" s="1"/>
  <c r="U2409" i="3" s="1"/>
  <c r="S1991" i="3"/>
  <c r="T1991" i="3" s="1"/>
  <c r="U1991" i="3" s="1"/>
  <c r="S4475" i="3"/>
  <c r="T4475" i="3" s="1"/>
  <c r="U4475" i="3" s="1"/>
  <c r="S2963" i="3"/>
  <c r="T2963" i="3" s="1"/>
  <c r="U2963" i="3" s="1"/>
  <c r="S4231" i="3"/>
  <c r="T4231" i="3" s="1"/>
  <c r="U4231" i="3" s="1"/>
  <c r="S2064" i="3"/>
  <c r="T2064" i="3" s="1"/>
  <c r="U2064" i="3" s="1"/>
  <c r="S3537" i="3"/>
  <c r="T3537" i="3" s="1"/>
  <c r="U3537" i="3" s="1"/>
  <c r="S4518" i="3"/>
  <c r="T4518" i="3" s="1"/>
  <c r="U4518" i="3" s="1"/>
  <c r="S3566" i="3"/>
  <c r="T3566" i="3" s="1"/>
  <c r="U3566" i="3" s="1"/>
  <c r="S4541" i="3"/>
  <c r="T4541" i="3" s="1"/>
  <c r="U4541" i="3" s="1"/>
  <c r="S3877" i="3"/>
  <c r="T3877" i="3" s="1"/>
  <c r="U3877" i="3" s="1"/>
  <c r="S1894" i="3"/>
  <c r="T1894" i="3" s="1"/>
  <c r="U1894" i="3" s="1"/>
  <c r="S4295" i="3"/>
  <c r="T4295" i="3" s="1"/>
  <c r="U4295" i="3" s="1"/>
  <c r="S3832" i="3"/>
  <c r="T3832" i="3" s="1"/>
  <c r="U3832" i="3" s="1"/>
  <c r="S2962" i="3"/>
  <c r="T2962" i="3" s="1"/>
  <c r="U2962" i="3" s="1"/>
  <c r="S4499" i="3"/>
  <c r="T4499" i="3" s="1"/>
  <c r="U4499" i="3" s="1"/>
  <c r="S4103" i="3"/>
  <c r="T4103" i="3" s="1"/>
  <c r="U4103" i="3" s="1"/>
  <c r="S3362" i="3"/>
  <c r="T3362" i="3" s="1"/>
  <c r="U3362" i="3" s="1"/>
  <c r="S1776" i="3"/>
  <c r="T1776" i="3" s="1"/>
  <c r="U1776" i="3" s="1"/>
  <c r="S4352" i="3"/>
  <c r="T4352" i="3" s="1"/>
  <c r="U4352" i="3" s="1"/>
  <c r="W4353" i="3" s="1"/>
  <c r="W4354" i="3" s="1"/>
  <c r="W4355" i="3" s="1"/>
  <c r="W4356" i="3" s="1"/>
  <c r="W4357" i="3" s="1"/>
  <c r="S3757" i="3"/>
  <c r="T3757" i="3" s="1"/>
  <c r="U3757" i="3" s="1"/>
  <c r="S2849" i="3"/>
  <c r="T2849" i="3" s="1"/>
  <c r="U2849" i="3" s="1"/>
  <c r="S4590" i="3"/>
  <c r="T4590" i="3" s="1"/>
  <c r="U4590" i="3" s="1"/>
  <c r="S4314" i="3"/>
  <c r="T4314" i="3" s="1"/>
  <c r="U4314" i="3" s="1"/>
  <c r="S3967" i="3"/>
  <c r="T3967" i="3" s="1"/>
  <c r="U3967" i="3" s="1"/>
  <c r="S3601" i="3"/>
  <c r="T3601" i="3" s="1"/>
  <c r="U3601" i="3" s="1"/>
  <c r="S3037" i="3"/>
  <c r="T3037" i="3" s="1"/>
  <c r="U3037" i="3" s="1"/>
  <c r="S1867" i="3"/>
  <c r="T1867" i="3" s="1"/>
  <c r="U1867" i="3" s="1"/>
  <c r="S4493" i="3"/>
  <c r="T4493" i="3" s="1"/>
  <c r="U4493" i="3" s="1"/>
  <c r="S4179" i="3"/>
  <c r="T4179" i="3" s="1"/>
  <c r="U4179" i="3" s="1"/>
  <c r="S3792" i="3"/>
  <c r="T3792" i="3" s="1"/>
  <c r="U3792" i="3" s="1"/>
  <c r="S3391" i="3"/>
  <c r="T3391" i="3" s="1"/>
  <c r="U3391" i="3" s="1"/>
  <c r="S2745" i="3"/>
  <c r="T2745" i="3" s="1"/>
  <c r="U2745" i="3" s="1"/>
  <c r="S4588" i="3"/>
  <c r="T4588" i="3" s="1"/>
  <c r="U4588" i="3" s="1"/>
  <c r="S4385" i="3"/>
  <c r="T4385" i="3" s="1"/>
  <c r="U4385" i="3" s="1"/>
  <c r="W4386" i="3" s="1"/>
  <c r="W4387" i="3" s="1"/>
  <c r="W4388" i="3" s="1"/>
  <c r="W4389" i="3" s="1"/>
  <c r="S4048" i="3"/>
  <c r="T4048" i="3" s="1"/>
  <c r="U4048" i="3" s="1"/>
  <c r="S3596" i="3"/>
  <c r="T3596" i="3" s="1"/>
  <c r="U3596" i="3" s="1"/>
  <c r="S3162" i="3"/>
  <c r="T3162" i="3" s="1"/>
  <c r="U3162" i="3" s="1"/>
  <c r="S2252" i="3"/>
  <c r="T2252" i="3" s="1"/>
  <c r="U2252" i="3" s="1"/>
  <c r="S4538" i="3"/>
  <c r="T4538" i="3" s="1"/>
  <c r="U4538" i="3" s="1"/>
  <c r="S4393" i="3"/>
  <c r="T4393" i="3" s="1"/>
  <c r="U4393" i="3" s="1"/>
  <c r="S4183" i="3"/>
  <c r="T4183" i="3" s="1"/>
  <c r="U4183" i="3" s="1"/>
  <c r="S3960" i="3"/>
  <c r="T3960" i="3" s="1"/>
  <c r="U3960" i="3" s="1"/>
  <c r="S3741" i="3"/>
  <c r="T3741" i="3" s="1"/>
  <c r="U3741" i="3" s="1"/>
  <c r="S3417" i="3"/>
  <c r="T3417" i="3" s="1"/>
  <c r="U3417" i="3" s="1"/>
  <c r="S3054" i="3"/>
  <c r="T3054" i="3" s="1"/>
  <c r="U3054" i="3" s="1"/>
  <c r="S2669" i="3"/>
  <c r="T2669" i="3" s="1"/>
  <c r="U2669" i="3" s="1"/>
  <c r="S1676" i="3"/>
  <c r="T1676" i="3" s="1"/>
  <c r="U1676" i="3" s="1"/>
  <c r="S4264" i="3"/>
  <c r="T4264" i="3" s="1"/>
  <c r="U4264" i="3" s="1"/>
  <c r="S4099" i="3"/>
  <c r="T4099" i="3" s="1"/>
  <c r="U4099" i="3" s="1"/>
  <c r="S3849" i="3"/>
  <c r="T3849" i="3" s="1"/>
  <c r="U3849" i="3" s="1"/>
  <c r="S3546" i="3"/>
  <c r="T3546" i="3" s="1"/>
  <c r="U3546" i="3" s="1"/>
  <c r="S3282" i="3"/>
  <c r="T3282" i="3" s="1"/>
  <c r="U3282" i="3" s="1"/>
  <c r="S2900" i="3"/>
  <c r="T2900" i="3" s="1"/>
  <c r="U2900" i="3" s="1"/>
  <c r="S2169" i="3"/>
  <c r="T2169" i="3" s="1"/>
  <c r="U2169" i="3" s="1"/>
  <c r="S4600" i="3"/>
  <c r="T4600" i="3" s="1"/>
  <c r="U4600" i="3" s="1"/>
  <c r="S4416" i="3"/>
  <c r="T4416" i="3" s="1"/>
  <c r="U4416" i="3" s="1"/>
  <c r="S4208" i="3"/>
  <c r="T4208" i="3" s="1"/>
  <c r="U4208" i="3" s="1"/>
  <c r="S4043" i="3"/>
  <c r="T4043" i="3" s="1"/>
  <c r="U4043" i="3" s="1"/>
  <c r="S3775" i="3"/>
  <c r="T3775" i="3" s="1"/>
  <c r="U3775" i="3" s="1"/>
  <c r="S3456" i="3"/>
  <c r="T3456" i="3" s="1"/>
  <c r="U3456" i="3" s="1"/>
  <c r="S3182" i="3"/>
  <c r="T3182" i="3" s="1"/>
  <c r="U3182" i="3" s="1"/>
  <c r="W3183" i="3" s="1"/>
  <c r="S2749" i="3"/>
  <c r="T2749" i="3" s="1"/>
  <c r="U2749" i="3" s="1"/>
  <c r="S1845" i="3"/>
  <c r="T1845" i="3" s="1"/>
  <c r="U1845" i="3" s="1"/>
  <c r="S4300" i="3"/>
  <c r="T4300" i="3" s="1"/>
  <c r="U4300" i="3" s="1"/>
  <c r="S4116" i="3"/>
  <c r="T4116" i="3" s="1"/>
  <c r="U4116" i="3" s="1"/>
  <c r="S3919" i="3"/>
  <c r="T3919" i="3" s="1"/>
  <c r="U3919" i="3" s="1"/>
  <c r="S3754" i="3"/>
  <c r="T3754" i="3" s="1"/>
  <c r="U3754" i="3" s="1"/>
  <c r="S3544" i="3"/>
  <c r="T3544" i="3" s="1"/>
  <c r="U3544" i="3" s="1"/>
  <c r="S3334" i="3"/>
  <c r="T3334" i="3" s="1"/>
  <c r="U3334" i="3" s="1"/>
  <c r="S3156" i="3"/>
  <c r="T3156" i="3" s="1"/>
  <c r="U3156" i="3" s="1"/>
  <c r="S2916" i="3"/>
  <c r="T2916" i="3" s="1"/>
  <c r="U2916" i="3" s="1"/>
  <c r="S2525" i="3"/>
  <c r="T2525" i="3" s="1"/>
  <c r="U2525" i="3" s="1"/>
  <c r="S2087" i="3"/>
  <c r="T2087" i="3" s="1"/>
  <c r="U2087" i="3" s="1"/>
  <c r="S3616" i="3"/>
  <c r="T3616" i="3" s="1"/>
  <c r="U3616" i="3" s="1"/>
  <c r="S3406" i="3"/>
  <c r="T3406" i="3" s="1"/>
  <c r="U3406" i="3" s="1"/>
  <c r="S3238" i="3"/>
  <c r="T3238" i="3" s="1"/>
  <c r="U3238" i="3" s="1"/>
  <c r="S2998" i="3"/>
  <c r="T2998" i="3" s="1"/>
  <c r="U2998" i="3" s="1"/>
  <c r="S2676" i="3"/>
  <c r="T2676" i="3" s="1"/>
  <c r="U2676" i="3" s="1"/>
  <c r="S2313" i="3"/>
  <c r="T2313" i="3" s="1"/>
  <c r="U2313" i="3" s="1"/>
  <c r="S3789" i="3"/>
  <c r="T3789" i="3" s="1"/>
  <c r="U3789" i="3" s="1"/>
  <c r="S3624" i="3"/>
  <c r="T3624" i="3" s="1"/>
  <c r="U3624" i="3" s="1"/>
  <c r="S3414" i="3"/>
  <c r="T3414" i="3" s="1"/>
  <c r="U3414" i="3" s="1"/>
  <c r="S3196" i="3"/>
  <c r="T3196" i="3" s="1"/>
  <c r="U3196" i="3" s="1"/>
  <c r="S3008" i="3"/>
  <c r="T3008" i="3" s="1"/>
  <c r="U3008" i="3" s="1"/>
  <c r="S2695" i="3"/>
  <c r="T2695" i="3" s="1"/>
  <c r="U2695" i="3" s="1"/>
  <c r="S2205" i="3"/>
  <c r="T2205" i="3" s="1"/>
  <c r="U2205" i="3" s="1"/>
  <c r="S1565" i="3"/>
  <c r="T1565" i="3" s="1"/>
  <c r="U1565" i="3" s="1"/>
  <c r="S3851" i="3"/>
  <c r="T3851" i="3" s="1"/>
  <c r="U3851" i="3" s="1"/>
  <c r="S3667" i="3"/>
  <c r="T3667" i="3" s="1"/>
  <c r="U3667" i="3" s="1"/>
  <c r="S3523" i="3"/>
  <c r="T3523" i="3" s="1"/>
  <c r="U3523" i="3" s="1"/>
  <c r="S3339" i="3"/>
  <c r="T3339" i="3" s="1"/>
  <c r="U3339" i="3" s="1"/>
  <c r="S3140" i="3"/>
  <c r="T3140" i="3" s="1"/>
  <c r="U3140" i="3" s="1"/>
  <c r="S2976" i="3"/>
  <c r="T2976" i="3" s="1"/>
  <c r="U2976" i="3" s="1"/>
  <c r="S2753" i="3"/>
  <c r="T2753" i="3" s="1"/>
  <c r="U2753" i="3" s="1"/>
  <c r="S2474" i="3"/>
  <c r="T2474" i="3" s="1"/>
  <c r="U2474" i="3" s="1"/>
  <c r="S2217" i="3"/>
  <c r="T2217" i="3" s="1"/>
  <c r="U2217" i="3" s="1"/>
  <c r="S1720" i="3"/>
  <c r="T1720" i="3" s="1"/>
  <c r="U1720" i="3" s="1"/>
  <c r="S2729" i="3"/>
  <c r="T2729" i="3" s="1"/>
  <c r="U2729" i="3" s="1"/>
  <c r="S2509" i="3"/>
  <c r="T2509" i="3" s="1"/>
  <c r="U2509" i="3" s="1"/>
  <c r="S2175" i="3"/>
  <c r="T2175" i="3" s="1"/>
  <c r="U2175" i="3" s="1"/>
  <c r="S1667" i="3"/>
  <c r="T1667" i="3" s="1"/>
  <c r="U1667" i="3" s="1"/>
  <c r="S2771" i="3"/>
  <c r="T2771" i="3" s="1"/>
  <c r="U2771" i="3" s="1"/>
  <c r="S2494" i="3"/>
  <c r="T2494" i="3" s="1"/>
  <c r="U2494" i="3" s="1"/>
  <c r="S2151" i="3"/>
  <c r="T2151" i="3" s="1"/>
  <c r="U2151" i="3" s="1"/>
  <c r="S1764" i="3"/>
  <c r="T1764" i="3" s="1"/>
  <c r="U1764" i="3" s="1"/>
  <c r="S3159" i="3"/>
  <c r="T3159" i="3" s="1"/>
  <c r="U3159" i="3" s="1"/>
  <c r="S2975" i="3"/>
  <c r="T2975" i="3" s="1"/>
  <c r="U2975" i="3" s="1"/>
  <c r="S2828" i="3"/>
  <c r="T2828" i="3" s="1"/>
  <c r="U2828" i="3" s="1"/>
  <c r="S2618" i="3"/>
  <c r="T2618" i="3" s="1"/>
  <c r="U2618" i="3" s="1"/>
  <c r="S2407" i="3"/>
  <c r="T2407" i="3" s="1"/>
  <c r="U2407" i="3" s="1"/>
  <c r="S2236" i="3"/>
  <c r="T2236" i="3" s="1"/>
  <c r="U2236" i="3" s="1"/>
  <c r="S1950" i="3"/>
  <c r="T1950" i="3" s="1"/>
  <c r="U1950" i="3" s="1"/>
  <c r="S1616" i="3"/>
  <c r="T1616" i="3" s="1"/>
  <c r="U1616" i="3" s="1"/>
  <c r="S2306" i="3"/>
  <c r="T2306" i="3" s="1"/>
  <c r="U2306" i="3" s="1"/>
  <c r="S2046" i="3"/>
  <c r="T2046" i="3" s="1"/>
  <c r="U2046" i="3" s="1"/>
  <c r="S1790" i="3"/>
  <c r="T1790" i="3" s="1"/>
  <c r="U1790" i="3" s="1"/>
  <c r="S2716" i="3"/>
  <c r="T2716" i="3" s="1"/>
  <c r="U2716" i="3" s="1"/>
  <c r="S2551" i="3"/>
  <c r="T2551" i="3" s="1"/>
  <c r="U2551" i="3" s="1"/>
  <c r="S2341" i="3"/>
  <c r="T2341" i="3" s="1"/>
  <c r="U2341" i="3" s="1"/>
  <c r="S2093" i="3"/>
  <c r="T2093" i="3" s="1"/>
  <c r="U2093" i="3" s="1"/>
  <c r="S1846" i="3"/>
  <c r="T1846" i="3" s="1"/>
  <c r="U1846" i="3" s="1"/>
  <c r="S2848" i="3"/>
  <c r="T2848" i="3" s="1"/>
  <c r="U2848" i="3" s="1"/>
  <c r="S2664" i="3"/>
  <c r="T2664" i="3" s="1"/>
  <c r="U2664" i="3" s="1"/>
  <c r="S2520" i="3"/>
  <c r="T2520" i="3" s="1"/>
  <c r="U2520" i="3" s="1"/>
  <c r="S2336" i="3"/>
  <c r="T2336" i="3" s="1"/>
  <c r="U2336" i="3" s="1"/>
  <c r="S2145" i="3"/>
  <c r="T2145" i="3" s="1"/>
  <c r="U2145" i="3" s="1"/>
  <c r="S1981" i="3"/>
  <c r="T1981" i="3" s="1"/>
  <c r="U1981" i="3" s="1"/>
  <c r="S1771" i="3"/>
  <c r="T1771" i="3" s="1"/>
  <c r="U1771" i="3" s="1"/>
  <c r="S1560" i="3"/>
  <c r="T1560" i="3" s="1"/>
  <c r="U1560" i="3" s="1"/>
  <c r="S1897" i="3"/>
  <c r="T1897" i="3" s="1"/>
  <c r="U1897" i="3" s="1"/>
  <c r="S1687" i="3"/>
  <c r="T1687" i="3" s="1"/>
  <c r="U1687" i="3" s="1"/>
  <c r="S2088" i="3"/>
  <c r="T2088" i="3" s="1"/>
  <c r="U2088" i="3" s="1"/>
  <c r="S1878" i="3"/>
  <c r="T1878" i="3" s="1"/>
  <c r="U1878" i="3" s="1"/>
  <c r="S1713" i="3"/>
  <c r="T1713" i="3" s="1"/>
  <c r="U1713" i="3" s="1"/>
  <c r="S2058" i="3"/>
  <c r="T2058" i="3" s="1"/>
  <c r="U2058" i="3" s="1"/>
  <c r="S1874" i="3"/>
  <c r="T1874" i="3" s="1"/>
  <c r="U1874" i="3" s="1"/>
  <c r="S1690" i="3"/>
  <c r="T1690" i="3" s="1"/>
  <c r="U1690" i="3" s="1"/>
  <c r="Y3677" i="3"/>
  <c r="Z3677" i="3" s="1"/>
  <c r="AA3677" i="3" s="1"/>
  <c r="AA3678" i="3" s="1"/>
  <c r="AA3679" i="3" s="1"/>
  <c r="AA3680" i="3" s="1"/>
  <c r="AA3681" i="3" s="1"/>
  <c r="Y2319" i="3"/>
  <c r="Z2319" i="3" s="1"/>
  <c r="Y3093" i="3"/>
  <c r="Z3093" i="3" s="1"/>
  <c r="Y4158" i="3"/>
  <c r="Z4158" i="3" s="1"/>
  <c r="Y2928" i="3"/>
  <c r="Z2928" i="3" s="1"/>
  <c r="AA2928" i="3" s="1"/>
  <c r="AA2929" i="3" s="1"/>
  <c r="AA2930" i="3" s="1"/>
  <c r="AA2931" i="3" s="1"/>
  <c r="AA2932" i="3" s="1"/>
  <c r="Y4413" i="3"/>
  <c r="Z4413" i="3" s="1"/>
  <c r="Y3219" i="3"/>
  <c r="Z3219" i="3" s="1"/>
  <c r="Y3708" i="3"/>
  <c r="Z3708" i="3" s="1"/>
  <c r="AA3708" i="3" s="1"/>
  <c r="AA3709" i="3" s="1"/>
  <c r="AA3710" i="3" s="1"/>
  <c r="AA3711" i="3" s="1"/>
  <c r="AA3712" i="3" s="1"/>
  <c r="Y1742" i="3"/>
  <c r="Z1742" i="3" s="1"/>
  <c r="AA1742" i="3" s="1"/>
  <c r="AA1743" i="3" s="1"/>
  <c r="AA1744" i="3" s="1"/>
  <c r="Y4078" i="3"/>
  <c r="Z4078" i="3" s="1"/>
  <c r="Y2471" i="3"/>
  <c r="Z2471" i="3" s="1"/>
  <c r="AA2471" i="3" s="1"/>
  <c r="AA2472" i="3" s="1"/>
  <c r="AA2473" i="3" s="1"/>
  <c r="AA2474" i="3" s="1"/>
  <c r="AA2475" i="3" s="1"/>
  <c r="Y4251" i="3"/>
  <c r="Z4251" i="3" s="1"/>
  <c r="Y3510" i="3"/>
  <c r="Z3510" i="3" s="1"/>
  <c r="Y2851" i="3"/>
  <c r="Z2851" i="3" s="1"/>
  <c r="AA2851" i="3" s="1"/>
  <c r="AA2852" i="3" s="1"/>
  <c r="AA2853" i="3" s="1"/>
  <c r="AA2854" i="3" s="1"/>
  <c r="AA2855" i="3" s="1"/>
  <c r="Y1677" i="3"/>
  <c r="Z1677" i="3" s="1"/>
  <c r="Y4077" i="3"/>
  <c r="Z4077" i="3" s="1"/>
  <c r="Y3311" i="3"/>
  <c r="Z3311" i="3" s="1"/>
  <c r="Y2653" i="3"/>
  <c r="Z2653" i="3" s="1"/>
  <c r="Y4620" i="3"/>
  <c r="Z4620" i="3" s="1"/>
  <c r="Y3884" i="3"/>
  <c r="Z3884" i="3" s="1"/>
  <c r="AA3884" i="3" s="1"/>
  <c r="AA3885" i="3" s="1"/>
  <c r="AA3886" i="3" s="1"/>
  <c r="AA3887" i="3" s="1"/>
  <c r="AA3888" i="3" s="1"/>
  <c r="Y3090" i="3"/>
  <c r="Z3090" i="3" s="1"/>
  <c r="Y2414" i="3"/>
  <c r="Z2414" i="3" s="1"/>
  <c r="AA2414" i="3" s="1"/>
  <c r="AA2415" i="3" s="1"/>
  <c r="AA2416" i="3" s="1"/>
  <c r="AA2417" i="3" s="1"/>
  <c r="AA2418" i="3" s="1"/>
  <c r="Y4427" i="3"/>
  <c r="Z4427" i="3" s="1"/>
  <c r="Y3691" i="3"/>
  <c r="Z3691" i="3" s="1"/>
  <c r="AA3691" i="3" s="1"/>
  <c r="AA3692" i="3" s="1"/>
  <c r="AA3693" i="3" s="1"/>
  <c r="AA3694" i="3" s="1"/>
  <c r="AA3695" i="3" s="1"/>
  <c r="Y2870" i="3"/>
  <c r="Z2870" i="3" s="1"/>
  <c r="Y2029" i="3"/>
  <c r="Z2029" i="3" s="1"/>
  <c r="Y4406" i="3"/>
  <c r="Z4406" i="3" s="1"/>
  <c r="Y4118" i="3"/>
  <c r="Z4118" i="3" s="1"/>
  <c r="Y3750" i="3"/>
  <c r="Z3750" i="3" s="1"/>
  <c r="Y3358" i="3"/>
  <c r="Z3358" i="3" s="1"/>
  <c r="Y3029" i="3"/>
  <c r="Z3029" i="3" s="1"/>
  <c r="Y2608" i="3"/>
  <c r="Z2608" i="3" s="1"/>
  <c r="Y1984" i="3"/>
  <c r="Z1984" i="3" s="1"/>
  <c r="AA1984" i="3" s="1"/>
  <c r="AA1985" i="3" s="1"/>
  <c r="Y4597" i="3"/>
  <c r="Z4597" i="3" s="1"/>
  <c r="Y4229" i="3"/>
  <c r="Z4229" i="3" s="1"/>
  <c r="Y3941" i="3"/>
  <c r="Z3941" i="3" s="1"/>
  <c r="AA3941" i="3" s="1"/>
  <c r="AA3942" i="3" s="1"/>
  <c r="AA3943" i="3" s="1"/>
  <c r="AA3944" i="3" s="1"/>
  <c r="AA3945" i="3" s="1"/>
  <c r="Y3573" i="3"/>
  <c r="Z3573" i="3" s="1"/>
  <c r="Y3155" i="3"/>
  <c r="Z3155" i="3" s="1"/>
  <c r="Y2826" i="3"/>
  <c r="Z2826" i="3" s="1"/>
  <c r="Y2367" i="3"/>
  <c r="Z2367" i="3" s="1"/>
  <c r="Y1631" i="3"/>
  <c r="Z1631" i="3" s="1"/>
  <c r="Y4420" i="3"/>
  <c r="Z4420" i="3" s="1"/>
  <c r="Y4052" i="3"/>
  <c r="Z4052" i="3" s="1"/>
  <c r="AA4052" i="3" s="1"/>
  <c r="AA4053" i="3" s="1"/>
  <c r="AA4054" i="3" s="1"/>
  <c r="AA4055" i="3" s="1"/>
  <c r="Y3764" i="3"/>
  <c r="Z3764" i="3" s="1"/>
  <c r="Y3374" i="3"/>
  <c r="Z3374" i="3" s="1"/>
  <c r="Y2953" i="3"/>
  <c r="Z2953" i="3" s="1"/>
  <c r="Y2624" i="3"/>
  <c r="Z2624" i="3" s="1"/>
  <c r="Y2014" i="3"/>
  <c r="Z2014" i="3" s="1"/>
  <c r="Y3715" i="3"/>
  <c r="Z3715" i="3" s="1"/>
  <c r="Y2568" i="3"/>
  <c r="Z2568" i="3" s="1"/>
  <c r="AA2568" i="3" s="1"/>
  <c r="AA2569" i="3" s="1"/>
  <c r="AA2570" i="3" s="1"/>
  <c r="AA2571" i="3" s="1"/>
  <c r="AA2572" i="3" s="1"/>
  <c r="Y4202" i="3"/>
  <c r="Z4202" i="3" s="1"/>
  <c r="AA4202" i="3" s="1"/>
  <c r="AA4203" i="3" s="1"/>
  <c r="AA4204" i="3" s="1"/>
  <c r="AA4205" i="3" s="1"/>
  <c r="AA4206" i="3" s="1"/>
  <c r="Y3690" i="3"/>
  <c r="Z3690" i="3" s="1"/>
  <c r="Y3125" i="3"/>
  <c r="Z3125" i="3" s="1"/>
  <c r="Y2539" i="3"/>
  <c r="Z2539" i="3" s="1"/>
  <c r="AA2539" i="3" s="1"/>
  <c r="AA2540" i="3" s="1"/>
  <c r="AA2541" i="3" s="1"/>
  <c r="AA2542" i="3" s="1"/>
  <c r="AA2543" i="3" s="1"/>
  <c r="Y1576" i="3"/>
  <c r="Z1576" i="3" s="1"/>
  <c r="AA1576" i="3" s="1"/>
  <c r="AA1577" i="3" s="1"/>
  <c r="AA1578" i="3" s="1"/>
  <c r="AA1579" i="3" s="1"/>
  <c r="AA1580" i="3" s="1"/>
  <c r="Y4361" i="3"/>
  <c r="Z4361" i="3" s="1"/>
  <c r="Y3849" i="3"/>
  <c r="Z3849" i="3" s="1"/>
  <c r="Y3306" i="3"/>
  <c r="Z3306" i="3" s="1"/>
  <c r="Y2721" i="3"/>
  <c r="Z2721" i="3" s="1"/>
  <c r="AA2721" i="3" s="1"/>
  <c r="AA2722" i="3" s="1"/>
  <c r="AA2723" i="3" s="1"/>
  <c r="Y1895" i="3"/>
  <c r="Z1895" i="3" s="1"/>
  <c r="Y4512" i="3"/>
  <c r="Z4512" i="3" s="1"/>
  <c r="Y4000" i="3"/>
  <c r="Z4000" i="3" s="1"/>
  <c r="Y3479" i="3"/>
  <c r="Z3479" i="3" s="1"/>
  <c r="Y2894" i="3"/>
  <c r="Z2894" i="3" s="1"/>
  <c r="AA2894" i="3" s="1"/>
  <c r="AA2895" i="3" s="1"/>
  <c r="AA2896" i="3" s="1"/>
  <c r="AA2897" i="3" s="1"/>
  <c r="AA2898" i="3" s="1"/>
  <c r="Y2198" i="3"/>
  <c r="Z2198" i="3" s="1"/>
  <c r="AA2198" i="3" s="1"/>
  <c r="AA2199" i="3" s="1"/>
  <c r="AA2200" i="3" s="1"/>
  <c r="AA2201" i="3" s="1"/>
  <c r="Y4151" i="3"/>
  <c r="Z4151" i="3" s="1"/>
  <c r="Y3639" i="3"/>
  <c r="Z3639" i="3" s="1"/>
  <c r="AA3639" i="3" s="1"/>
  <c r="AA3640" i="3" s="1"/>
  <c r="AA3641" i="3" s="1"/>
  <c r="AA3642" i="3" s="1"/>
  <c r="AA3643" i="3" s="1"/>
  <c r="Y3066" i="3"/>
  <c r="Z3066" i="3" s="1"/>
  <c r="Y2481" i="3"/>
  <c r="Z2481" i="3" s="1"/>
  <c r="Y3540" i="3"/>
  <c r="Z3540" i="3" s="1"/>
  <c r="Y3028" i="3"/>
  <c r="Z3028" i="3" s="1"/>
  <c r="Y2516" i="3"/>
  <c r="Z2516" i="3" s="1"/>
  <c r="AA2516" i="3" s="1"/>
  <c r="AA2517" i="3" s="1"/>
  <c r="AA2518" i="3" s="1"/>
  <c r="AA2519" i="3" s="1"/>
  <c r="AA2520" i="3" s="1"/>
  <c r="Y2004" i="3"/>
  <c r="Z2004" i="3" s="1"/>
  <c r="Y2435" i="3"/>
  <c r="Z2435" i="3" s="1"/>
  <c r="Y1923" i="3"/>
  <c r="Z1923" i="3" s="1"/>
  <c r="Y1954" i="3"/>
  <c r="Z1954" i="3" s="1"/>
  <c r="Y2377" i="3"/>
  <c r="Z2377" i="3" s="1"/>
  <c r="Y1865" i="3"/>
  <c r="Z1865" i="3" s="1"/>
  <c r="R4654" i="3"/>
  <c r="X4654" i="3"/>
  <c r="R4662" i="3"/>
  <c r="X4662" i="3"/>
  <c r="R4670" i="3"/>
  <c r="X4670" i="3"/>
  <c r="R4678" i="3"/>
  <c r="X4678" i="3"/>
  <c r="R4686" i="3"/>
  <c r="X4686" i="3"/>
  <c r="R4694" i="3"/>
  <c r="X4694" i="3"/>
  <c r="R4702" i="3"/>
  <c r="X4702" i="3"/>
  <c r="R4710" i="3"/>
  <c r="X4710" i="3"/>
  <c r="S4561" i="3"/>
  <c r="T4561" i="3" s="1"/>
  <c r="U4561" i="3" s="1"/>
  <c r="S2489" i="3"/>
  <c r="T2489" i="3" s="1"/>
  <c r="U2489" i="3" s="1"/>
  <c r="S2251" i="3"/>
  <c r="T2251" i="3" s="1"/>
  <c r="U2251" i="3" s="1"/>
  <c r="S4485" i="3"/>
  <c r="T4485" i="3" s="1"/>
  <c r="U4485" i="3" s="1"/>
  <c r="S3998" i="3"/>
  <c r="T3998" i="3" s="1"/>
  <c r="U3998" i="3" s="1"/>
  <c r="S4242" i="3"/>
  <c r="T4242" i="3" s="1"/>
  <c r="U4242" i="3" s="1"/>
  <c r="S2218" i="3"/>
  <c r="T2218" i="3" s="1"/>
  <c r="U2218" i="3" s="1"/>
  <c r="S4157" i="3"/>
  <c r="T4157" i="3" s="1"/>
  <c r="U4157" i="3" s="1"/>
  <c r="S4436" i="3"/>
  <c r="T4436" i="3" s="1"/>
  <c r="U4436" i="3" s="1"/>
  <c r="S2878" i="3"/>
  <c r="T2878" i="3" s="1"/>
  <c r="U2878" i="3" s="1"/>
  <c r="S3902" i="3"/>
  <c r="T3902" i="3" s="1"/>
  <c r="U3902" i="3" s="1"/>
  <c r="S1708" i="3"/>
  <c r="T1708" i="3" s="1"/>
  <c r="U1708" i="3" s="1"/>
  <c r="S3454" i="3"/>
  <c r="T3454" i="3" s="1"/>
  <c r="U3454" i="3" s="1"/>
  <c r="S4323" i="3"/>
  <c r="T4323" i="3" s="1"/>
  <c r="U4323" i="3" s="1"/>
  <c r="S3495" i="3"/>
  <c r="T3495" i="3" s="1"/>
  <c r="U3495" i="3" s="1"/>
  <c r="S4511" i="3"/>
  <c r="T4511" i="3" s="1"/>
  <c r="U4511" i="3" s="1"/>
  <c r="S3557" i="3"/>
  <c r="T3557" i="3" s="1"/>
  <c r="U3557" i="3" s="1"/>
  <c r="W3558" i="3" s="1"/>
  <c r="AB3558" i="3" s="1"/>
  <c r="S1699" i="3"/>
  <c r="T1699" i="3" s="1"/>
  <c r="U1699" i="3" s="1"/>
  <c r="S4275" i="3"/>
  <c r="T4275" i="3" s="1"/>
  <c r="U4275" i="3" s="1"/>
  <c r="S3638" i="3"/>
  <c r="T3638" i="3" s="1"/>
  <c r="U3638" i="3" s="1"/>
  <c r="S2913" i="3"/>
  <c r="T2913" i="3" s="1"/>
  <c r="U2913" i="3" s="1"/>
  <c r="S4479" i="3"/>
  <c r="T4479" i="3" s="1"/>
  <c r="U4479" i="3" s="1"/>
  <c r="S3951" i="3"/>
  <c r="T3951" i="3" s="1"/>
  <c r="U3951" i="3" s="1"/>
  <c r="S3329" i="3"/>
  <c r="T3329" i="3" s="1"/>
  <c r="U3329" i="3" s="1"/>
  <c r="S1630" i="3"/>
  <c r="T1630" i="3" s="1"/>
  <c r="U1630" i="3" s="1"/>
  <c r="S4215" i="3"/>
  <c r="T4215" i="3" s="1"/>
  <c r="U4215" i="3" s="1"/>
  <c r="S3721" i="3"/>
  <c r="T3721" i="3" s="1"/>
  <c r="U3721" i="3" s="1"/>
  <c r="S2767" i="3"/>
  <c r="T2767" i="3" s="1"/>
  <c r="U2767" i="3" s="1"/>
  <c r="S4526" i="3"/>
  <c r="T4526" i="3" s="1"/>
  <c r="U4526" i="3" s="1"/>
  <c r="S4298" i="3"/>
  <c r="T4298" i="3" s="1"/>
  <c r="U4298" i="3" s="1"/>
  <c r="S3950" i="3"/>
  <c r="T3950" i="3" s="1"/>
  <c r="U3950" i="3" s="1"/>
  <c r="W3951" i="3" s="1"/>
  <c r="AB3951" i="3" s="1"/>
  <c r="S3464" i="3"/>
  <c r="T3464" i="3" s="1"/>
  <c r="U3464" i="3" s="1"/>
  <c r="S3011" i="3"/>
  <c r="T3011" i="3" s="1"/>
  <c r="U3011" i="3" s="1"/>
  <c r="S1772" i="3"/>
  <c r="T1772" i="3" s="1"/>
  <c r="U1772" i="3" s="1"/>
  <c r="S4427" i="3"/>
  <c r="T4427" i="3" s="1"/>
  <c r="U4427" i="3" s="1"/>
  <c r="S4167" i="3"/>
  <c r="T4167" i="3" s="1"/>
  <c r="U4167" i="3" s="1"/>
  <c r="S3769" i="3"/>
  <c r="T3769" i="3" s="1"/>
  <c r="U3769" i="3" s="1"/>
  <c r="W3770" i="3" s="1"/>
  <c r="AB3770" i="3" s="1"/>
  <c r="S3245" i="3"/>
  <c r="T3245" i="3" s="1"/>
  <c r="U3245" i="3" s="1"/>
  <c r="S2686" i="3"/>
  <c r="T2686" i="3" s="1"/>
  <c r="U2686" i="3" s="1"/>
  <c r="S4577" i="3"/>
  <c r="T4577" i="3" s="1"/>
  <c r="U4577" i="3" s="1"/>
  <c r="S4296" i="3"/>
  <c r="T4296" i="3" s="1"/>
  <c r="U4296" i="3" s="1"/>
  <c r="S4032" i="3"/>
  <c r="T4032" i="3" s="1"/>
  <c r="U4032" i="3" s="1"/>
  <c r="S3573" i="3"/>
  <c r="T3573" i="3" s="1"/>
  <c r="U3573" i="3" s="1"/>
  <c r="S3005" i="3"/>
  <c r="T3005" i="3" s="1"/>
  <c r="U3005" i="3" s="1"/>
  <c r="S2188" i="3"/>
  <c r="T2188" i="3" s="1"/>
  <c r="U2188" i="3" s="1"/>
  <c r="S4530" i="3"/>
  <c r="T4530" i="3" s="1"/>
  <c r="U4530" i="3" s="1"/>
  <c r="S4338" i="3"/>
  <c r="T4338" i="3" s="1"/>
  <c r="U4338" i="3" s="1"/>
  <c r="S4174" i="3"/>
  <c r="T4174" i="3" s="1"/>
  <c r="U4174" i="3" s="1"/>
  <c r="S3949" i="3"/>
  <c r="T3949" i="3" s="1"/>
  <c r="U3949" i="3" s="1"/>
  <c r="S3665" i="3"/>
  <c r="T3665" i="3" s="1"/>
  <c r="U3665" i="3" s="1"/>
  <c r="S3401" i="3"/>
  <c r="T3401" i="3" s="1"/>
  <c r="U3401" i="3" s="1"/>
  <c r="S3036" i="3"/>
  <c r="T3036" i="3" s="1"/>
  <c r="U3036" i="3" s="1"/>
  <c r="S2477" i="3"/>
  <c r="T2477" i="3" s="1"/>
  <c r="U2477" i="3" s="1"/>
  <c r="S1619" i="3"/>
  <c r="T1619" i="3" s="1"/>
  <c r="U1619" i="3" s="1"/>
  <c r="S4255" i="3"/>
  <c r="T4255" i="3" s="1"/>
  <c r="U4255" i="3" s="1"/>
  <c r="S4045" i="3"/>
  <c r="T4045" i="3" s="1"/>
  <c r="U4045" i="3" s="1"/>
  <c r="S3838" i="3"/>
  <c r="T3838" i="3" s="1"/>
  <c r="U3838" i="3" s="1"/>
  <c r="S3530" i="3"/>
  <c r="T3530" i="3" s="1"/>
  <c r="U3530" i="3" s="1"/>
  <c r="S3184" i="3"/>
  <c r="T3184" i="3" s="1"/>
  <c r="U3184" i="3" s="1"/>
  <c r="S2886" i="3"/>
  <c r="T2886" i="3" s="1"/>
  <c r="U2886" i="3" s="1"/>
  <c r="S2126" i="3"/>
  <c r="T2126" i="3" s="1"/>
  <c r="U2126" i="3" s="1"/>
  <c r="S4552" i="3"/>
  <c r="T4552" i="3" s="1"/>
  <c r="U4552" i="3" s="1"/>
  <c r="S4408" i="3"/>
  <c r="T4408" i="3" s="1"/>
  <c r="U4408" i="3" s="1"/>
  <c r="S4199" i="3"/>
  <c r="T4199" i="3" s="1"/>
  <c r="U4199" i="3" s="1"/>
  <c r="S3982" i="3"/>
  <c r="T3982" i="3" s="1"/>
  <c r="U3982" i="3" s="1"/>
  <c r="S3762" i="3"/>
  <c r="T3762" i="3" s="1"/>
  <c r="U3762" i="3" s="1"/>
  <c r="S3440" i="3"/>
  <c r="T3440" i="3" s="1"/>
  <c r="U3440" i="3" s="1"/>
  <c r="S3084" i="3"/>
  <c r="T3084" i="3" s="1"/>
  <c r="U3084" i="3" s="1"/>
  <c r="S2723" i="3"/>
  <c r="T2723" i="3" s="1"/>
  <c r="U2723" i="3" s="1"/>
  <c r="S1781" i="3"/>
  <c r="T1781" i="3" s="1"/>
  <c r="U1781" i="3" s="1"/>
  <c r="S4252" i="3"/>
  <c r="T4252" i="3" s="1"/>
  <c r="U4252" i="3" s="1"/>
  <c r="S4108" i="3"/>
  <c r="T4108" i="3" s="1"/>
  <c r="U4108" i="3" s="1"/>
  <c r="S3910" i="3"/>
  <c r="T3910" i="3" s="1"/>
  <c r="U3910" i="3" s="1"/>
  <c r="S3700" i="3"/>
  <c r="T3700" i="3" s="1"/>
  <c r="U3700" i="3" s="1"/>
  <c r="W3701" i="3" s="1"/>
  <c r="S3535" i="3"/>
  <c r="T3535" i="3" s="1"/>
  <c r="U3535" i="3" s="1"/>
  <c r="S3325" i="3"/>
  <c r="T3325" i="3" s="1"/>
  <c r="U3325" i="3" s="1"/>
  <c r="S3093" i="3"/>
  <c r="T3093" i="3" s="1"/>
  <c r="U3093" i="3" s="1"/>
  <c r="S2906" i="3"/>
  <c r="T2906" i="3" s="1"/>
  <c r="U2906" i="3" s="1"/>
  <c r="S2503" i="3"/>
  <c r="T2503" i="3" s="1"/>
  <c r="U2503" i="3" s="1"/>
  <c r="S1873" i="3"/>
  <c r="T1873" i="3" s="1"/>
  <c r="U1873" i="3" s="1"/>
  <c r="S3607" i="3"/>
  <c r="T3607" i="3" s="1"/>
  <c r="U3607" i="3" s="1"/>
  <c r="S3397" i="3"/>
  <c r="T3397" i="3" s="1"/>
  <c r="U3397" i="3" s="1"/>
  <c r="S3176" i="3"/>
  <c r="T3176" i="3" s="1"/>
  <c r="U3176" i="3" s="1"/>
  <c r="S2988" i="3"/>
  <c r="T2988" i="3" s="1"/>
  <c r="U2988" i="3" s="1"/>
  <c r="S2659" i="3"/>
  <c r="T2659" i="3" s="1"/>
  <c r="U2659" i="3" s="1"/>
  <c r="S2148" i="3"/>
  <c r="T2148" i="3" s="1"/>
  <c r="U2148" i="3" s="1"/>
  <c r="S3990" i="3"/>
  <c r="T3990" i="3" s="1"/>
  <c r="U3990" i="3" s="1"/>
  <c r="S3780" i="3"/>
  <c r="T3780" i="3" s="1"/>
  <c r="U3780" i="3" s="1"/>
  <c r="S3569" i="3"/>
  <c r="T3569" i="3" s="1"/>
  <c r="U3569" i="3" s="1"/>
  <c r="S3405" i="3"/>
  <c r="T3405" i="3" s="1"/>
  <c r="U3405" i="3" s="1"/>
  <c r="S3185" i="3"/>
  <c r="T3185" i="3" s="1"/>
  <c r="U3185" i="3" s="1"/>
  <c r="S2945" i="3"/>
  <c r="T2945" i="3" s="1"/>
  <c r="U2945" i="3" s="1"/>
  <c r="S2675" i="3"/>
  <c r="T2675" i="3" s="1"/>
  <c r="U2675" i="3" s="1"/>
  <c r="S2172" i="3"/>
  <c r="T2172" i="3" s="1"/>
  <c r="U2172" i="3" s="1"/>
  <c r="S3987" i="3"/>
  <c r="T3987" i="3" s="1"/>
  <c r="U3987" i="3" s="1"/>
  <c r="S3843" i="3"/>
  <c r="T3843" i="3" s="1"/>
  <c r="U3843" i="3" s="1"/>
  <c r="S3659" i="3"/>
  <c r="T3659" i="3" s="1"/>
  <c r="U3659" i="3" s="1"/>
  <c r="S3475" i="3"/>
  <c r="T3475" i="3" s="1"/>
  <c r="U3475" i="3" s="1"/>
  <c r="S3331" i="3"/>
  <c r="T3331" i="3" s="1"/>
  <c r="U3331" i="3" s="1"/>
  <c r="S3131" i="3"/>
  <c r="T3131" i="3" s="1"/>
  <c r="U3131" i="3" s="1"/>
  <c r="S2921" i="3"/>
  <c r="T2921" i="3" s="1"/>
  <c r="U2921" i="3" s="1"/>
  <c r="S2741" i="3"/>
  <c r="T2741" i="3" s="1"/>
  <c r="U2741" i="3" s="1"/>
  <c r="S2461" i="3"/>
  <c r="T2461" i="3" s="1"/>
  <c r="U2461" i="3" s="1"/>
  <c r="S2101" i="3"/>
  <c r="T2101" i="3" s="1"/>
  <c r="U2101" i="3" s="1"/>
  <c r="S1694" i="3"/>
  <c r="T1694" i="3" s="1"/>
  <c r="U1694" i="3" s="1"/>
  <c r="S2715" i="3"/>
  <c r="T2715" i="3" s="1"/>
  <c r="U2715" i="3" s="1"/>
  <c r="S2436" i="3"/>
  <c r="T2436" i="3" s="1"/>
  <c r="U2436" i="3" s="1"/>
  <c r="S2158" i="3"/>
  <c r="T2158" i="3" s="1"/>
  <c r="U2158" i="3" s="1"/>
  <c r="S1647" i="3"/>
  <c r="T1647" i="3" s="1"/>
  <c r="U1647" i="3" s="1"/>
  <c r="S2702" i="3"/>
  <c r="T2702" i="3" s="1"/>
  <c r="U2702" i="3" s="1"/>
  <c r="S2483" i="3"/>
  <c r="T2483" i="3" s="1"/>
  <c r="U2483" i="3" s="1"/>
  <c r="S2135" i="3"/>
  <c r="T2135" i="3" s="1"/>
  <c r="U2135" i="3" s="1"/>
  <c r="S1620" i="3"/>
  <c r="T1620" i="3" s="1"/>
  <c r="U1620" i="3" s="1"/>
  <c r="S3151" i="3"/>
  <c r="T3151" i="3" s="1"/>
  <c r="U3151" i="3" s="1"/>
  <c r="S2967" i="3"/>
  <c r="T2967" i="3" s="1"/>
  <c r="U2967" i="3" s="1"/>
  <c r="S2773" i="3"/>
  <c r="T2773" i="3" s="1"/>
  <c r="U2773" i="3" s="1"/>
  <c r="S2609" i="3"/>
  <c r="T2609" i="3" s="1"/>
  <c r="U2609" i="3" s="1"/>
  <c r="S2398" i="3"/>
  <c r="T2398" i="3" s="1"/>
  <c r="U2398" i="3" s="1"/>
  <c r="S2168" i="3"/>
  <c r="T2168" i="3" s="1"/>
  <c r="U2168" i="3" s="1"/>
  <c r="S1937" i="3"/>
  <c r="T1937" i="3" s="1"/>
  <c r="U1937" i="3" s="1"/>
  <c r="S1600" i="3"/>
  <c r="T1600" i="3" s="1"/>
  <c r="U1600" i="3" s="1"/>
  <c r="S2297" i="3"/>
  <c r="T2297" i="3" s="1"/>
  <c r="U2297" i="3" s="1"/>
  <c r="S2032" i="3"/>
  <c r="T2032" i="3" s="1"/>
  <c r="U2032" i="3" s="1"/>
  <c r="S1701" i="3"/>
  <c r="T1701" i="3" s="1"/>
  <c r="U1701" i="3" s="1"/>
  <c r="S2707" i="3"/>
  <c r="T2707" i="3" s="1"/>
  <c r="U2707" i="3" s="1"/>
  <c r="S2497" i="3"/>
  <c r="T2497" i="3" s="1"/>
  <c r="U2497" i="3" s="1"/>
  <c r="S2332" i="3"/>
  <c r="T2332" i="3" s="1"/>
  <c r="U2332" i="3" s="1"/>
  <c r="S2080" i="3"/>
  <c r="T2080" i="3" s="1"/>
  <c r="U2080" i="3" s="1"/>
  <c r="S1757" i="3"/>
  <c r="T1757" i="3" s="1"/>
  <c r="U1757" i="3" s="1"/>
  <c r="S2840" i="3"/>
  <c r="T2840" i="3" s="1"/>
  <c r="U2840" i="3" s="1"/>
  <c r="S2656" i="3"/>
  <c r="T2656" i="3" s="1"/>
  <c r="U2656" i="3" s="1"/>
  <c r="S2472" i="3"/>
  <c r="T2472" i="3" s="1"/>
  <c r="U2472" i="3" s="1"/>
  <c r="S2328" i="3"/>
  <c r="T2328" i="3" s="1"/>
  <c r="U2328" i="3" s="1"/>
  <c r="S2136" i="3"/>
  <c r="T2136" i="3" s="1"/>
  <c r="U2136" i="3" s="1"/>
  <c r="S1926" i="3"/>
  <c r="T1926" i="3" s="1"/>
  <c r="U1926" i="3" s="1"/>
  <c r="S1761" i="3"/>
  <c r="T1761" i="3" s="1"/>
  <c r="U1761" i="3" s="1"/>
  <c r="S1888" i="3"/>
  <c r="T1888" i="3" s="1"/>
  <c r="U1888" i="3" s="1"/>
  <c r="S1678" i="3"/>
  <c r="T1678" i="3" s="1"/>
  <c r="U1678" i="3" s="1"/>
  <c r="S2238" i="3"/>
  <c r="T2238" i="3" s="1"/>
  <c r="U2238" i="3" s="1"/>
  <c r="S2079" i="3"/>
  <c r="T2079" i="3" s="1"/>
  <c r="U2079" i="3" s="1"/>
  <c r="S1869" i="3"/>
  <c r="T1869" i="3" s="1"/>
  <c r="U1869" i="3" s="1"/>
  <c r="S1659" i="3"/>
  <c r="T1659" i="3" s="1"/>
  <c r="U1659" i="3" s="1"/>
  <c r="S2194" i="3"/>
  <c r="T2194" i="3" s="1"/>
  <c r="U2194" i="3" s="1"/>
  <c r="S2010" i="3"/>
  <c r="T2010" i="3" s="1"/>
  <c r="U2010" i="3" s="1"/>
  <c r="S1866" i="3"/>
  <c r="T1866" i="3" s="1"/>
  <c r="U1866" i="3" s="1"/>
  <c r="S1682" i="3"/>
  <c r="T1682" i="3" s="1"/>
  <c r="U1682" i="3" s="1"/>
  <c r="Y3996" i="3"/>
  <c r="Z3996" i="3" s="1"/>
  <c r="AA3996" i="3" s="1"/>
  <c r="AA3997" i="3" s="1"/>
  <c r="AA3998" i="3" s="1"/>
  <c r="AA3999" i="3" s="1"/>
  <c r="AA4000" i="3" s="1"/>
  <c r="Y3328" i="3"/>
  <c r="Z3328" i="3" s="1"/>
  <c r="Y3742" i="3"/>
  <c r="Z3742" i="3" s="1"/>
  <c r="Y4574" i="3"/>
  <c r="Z4574" i="3" s="1"/>
  <c r="Y2654" i="3"/>
  <c r="Z2654" i="3" s="1"/>
  <c r="AA2654" i="3" s="1"/>
  <c r="AA2655" i="3" s="1"/>
  <c r="AA2656" i="3" s="1"/>
  <c r="AA2657" i="3" s="1"/>
  <c r="AA2658" i="3" s="1"/>
  <c r="Y4094" i="3"/>
  <c r="Z4094" i="3" s="1"/>
  <c r="Y2489" i="3"/>
  <c r="Z2489" i="3" s="1"/>
  <c r="Y4349" i="3"/>
  <c r="Z4349" i="3" s="1"/>
  <c r="Y2781" i="3"/>
  <c r="Z2781" i="3" s="1"/>
  <c r="AA2781" i="3" s="1"/>
  <c r="AA2782" i="3" s="1"/>
  <c r="AA2783" i="3" s="1"/>
  <c r="AA2784" i="3" s="1"/>
  <c r="AA2785" i="3" s="1"/>
  <c r="Y4558" i="3"/>
  <c r="Z4558" i="3" s="1"/>
  <c r="Y3291" i="3"/>
  <c r="Z3291" i="3" s="1"/>
  <c r="Y1614" i="3"/>
  <c r="Z1614" i="3" s="1"/>
  <c r="AA1614" i="3" s="1"/>
  <c r="AA1615" i="3" s="1"/>
  <c r="AA1616" i="3" s="1"/>
  <c r="AA1617" i="3" s="1"/>
  <c r="AA1618" i="3" s="1"/>
  <c r="Y3694" i="3"/>
  <c r="Z3694" i="3" s="1"/>
  <c r="Y2352" i="3"/>
  <c r="Z2352" i="3" s="1"/>
  <c r="AA2352" i="3" s="1"/>
  <c r="AA2353" i="3" s="1"/>
  <c r="AA2354" i="3" s="1"/>
  <c r="AA2355" i="3" s="1"/>
  <c r="AA2356" i="3" s="1"/>
  <c r="Y4219" i="3"/>
  <c r="Z4219" i="3" s="1"/>
  <c r="Y3473" i="3"/>
  <c r="Z3473" i="3" s="1"/>
  <c r="AA3473" i="3" s="1"/>
  <c r="AA3474" i="3" s="1"/>
  <c r="AA3475" i="3" s="1"/>
  <c r="AA3476" i="3" s="1"/>
  <c r="Y2632" i="3"/>
  <c r="Z2632" i="3" s="1"/>
  <c r="Y1613" i="3"/>
  <c r="Z1613" i="3" s="1"/>
  <c r="Y4621" i="3"/>
  <c r="Z4621" i="3" s="1"/>
  <c r="AA4621" i="3" s="1"/>
  <c r="AA4622" i="3" s="1"/>
  <c r="AA4623" i="3" s="1"/>
  <c r="AA4624" i="3" s="1"/>
  <c r="AA4625" i="3" s="1"/>
  <c r="Y4045" i="3"/>
  <c r="Z4045" i="3" s="1"/>
  <c r="Y3274" i="3"/>
  <c r="Z3274" i="3" s="1"/>
  <c r="AA3274" i="3" s="1"/>
  <c r="AA3275" i="3" s="1"/>
  <c r="AA3276" i="3" s="1"/>
  <c r="AA3277" i="3" s="1"/>
  <c r="AA3278" i="3" s="1"/>
  <c r="Y2415" i="3"/>
  <c r="Z2415" i="3" s="1"/>
  <c r="Y4428" i="3"/>
  <c r="Z4428" i="3" s="1"/>
  <c r="AA4428" i="3" s="1"/>
  <c r="AA4429" i="3" s="1"/>
  <c r="AA4430" i="3" s="1"/>
  <c r="AA4431" i="3" s="1"/>
  <c r="AA4432" i="3" s="1"/>
  <c r="Y3852" i="3"/>
  <c r="Z3852" i="3" s="1"/>
  <c r="Y3054" i="3"/>
  <c r="Z3054" i="3" s="1"/>
  <c r="AA3054" i="3" s="1"/>
  <c r="AA3055" i="3" s="1"/>
  <c r="AA3056" i="3" s="1"/>
  <c r="AA3057" i="3" s="1"/>
  <c r="Y2030" i="3"/>
  <c r="Z2030" i="3" s="1"/>
  <c r="Y4235" i="3"/>
  <c r="Z4235" i="3" s="1"/>
  <c r="AA4235" i="3" s="1"/>
  <c r="AA4236" i="3" s="1"/>
  <c r="AA4237" i="3" s="1"/>
  <c r="AA4238" i="3" s="1"/>
  <c r="AA4239" i="3" s="1"/>
  <c r="Y3659" i="3"/>
  <c r="Z3659" i="3" s="1"/>
  <c r="Y2833" i="3"/>
  <c r="Z2833" i="3" s="1"/>
  <c r="Y1645" i="3"/>
  <c r="Z1645" i="3" s="1"/>
  <c r="Y4390" i="3"/>
  <c r="Z4390" i="3" s="1"/>
  <c r="AA4390" i="3" s="1"/>
  <c r="AA4391" i="3" s="1"/>
  <c r="AA4392" i="3" s="1"/>
  <c r="AA4393" i="3" s="1"/>
  <c r="AA4394" i="3" s="1"/>
  <c r="Y4022" i="3"/>
  <c r="Z4022" i="3" s="1"/>
  <c r="Y3734" i="3"/>
  <c r="Z3734" i="3" s="1"/>
  <c r="Y3339" i="3"/>
  <c r="Z3339" i="3" s="1"/>
  <c r="Y2919" i="3"/>
  <c r="Z2919" i="3" s="1"/>
  <c r="Y2590" i="3"/>
  <c r="Z2590" i="3" s="1"/>
  <c r="Y1952" i="3"/>
  <c r="Z1952" i="3" s="1"/>
  <c r="Y4581" i="3"/>
  <c r="Z4581" i="3" s="1"/>
  <c r="Y4213" i="3"/>
  <c r="Z4213" i="3" s="1"/>
  <c r="Y3845" i="3"/>
  <c r="Z3845" i="3" s="1"/>
  <c r="Y3557" i="3"/>
  <c r="Z3557" i="3" s="1"/>
  <c r="Y3137" i="3"/>
  <c r="Z3137" i="3" s="1"/>
  <c r="Y2717" i="3"/>
  <c r="Z2717" i="3" s="1"/>
  <c r="Y2335" i="3"/>
  <c r="Z2335" i="3" s="1"/>
  <c r="Y1599" i="3"/>
  <c r="Z1599" i="3" s="1"/>
  <c r="AA1599" i="3" s="1"/>
  <c r="AA1600" i="3" s="1"/>
  <c r="AA1601" i="3" s="1"/>
  <c r="AA1602" i="3" s="1"/>
  <c r="AA1603" i="3" s="1"/>
  <c r="Y4404" i="3"/>
  <c r="Z4404" i="3" s="1"/>
  <c r="Y4036" i="3"/>
  <c r="Z4036" i="3" s="1"/>
  <c r="Y3668" i="3"/>
  <c r="Z3668" i="3" s="1"/>
  <c r="AA3668" i="3" s="1"/>
  <c r="AA3669" i="3" s="1"/>
  <c r="AA3670" i="3" s="1"/>
  <c r="AA3671" i="3" s="1"/>
  <c r="AA3672" i="3" s="1"/>
  <c r="Y3355" i="3"/>
  <c r="Z3355" i="3" s="1"/>
  <c r="Y2935" i="3"/>
  <c r="Z2935" i="3" s="1"/>
  <c r="Y2514" i="3"/>
  <c r="Z2514" i="3" s="1"/>
  <c r="Y1982" i="3"/>
  <c r="Z1982" i="3" s="1"/>
  <c r="Y4499" i="3"/>
  <c r="Z4499" i="3" s="1"/>
  <c r="Y3464" i="3"/>
  <c r="Z3464" i="3" s="1"/>
  <c r="Y2173" i="3"/>
  <c r="Z2173" i="3" s="1"/>
  <c r="Y4594" i="3"/>
  <c r="Z4594" i="3" s="1"/>
  <c r="Y4082" i="3"/>
  <c r="Z4082" i="3" s="1"/>
  <c r="Y3570" i="3"/>
  <c r="Z3570" i="3" s="1"/>
  <c r="Y2987" i="3"/>
  <c r="Z2987" i="3" s="1"/>
  <c r="AA2987" i="3" s="1"/>
  <c r="AA2988" i="3" s="1"/>
  <c r="AA2989" i="3" s="1"/>
  <c r="AA2990" i="3" s="1"/>
  <c r="AA2991" i="3" s="1"/>
  <c r="Y2360" i="3"/>
  <c r="Z2360" i="3" s="1"/>
  <c r="Y4241" i="3"/>
  <c r="Z4241" i="3" s="1"/>
  <c r="Y3729" i="3"/>
  <c r="Z3729" i="3" s="1"/>
  <c r="Y3169" i="3"/>
  <c r="Z3169" i="3" s="1"/>
  <c r="Y2584" i="3"/>
  <c r="Z2584" i="3" s="1"/>
  <c r="Y1655" i="3"/>
  <c r="Z1655" i="3" s="1"/>
  <c r="Y4392" i="3"/>
  <c r="Z4392" i="3" s="1"/>
  <c r="Y3880" i="3"/>
  <c r="Z3880" i="3" s="1"/>
  <c r="Y3342" i="3"/>
  <c r="Z3342" i="3" s="1"/>
  <c r="Y2757" i="3"/>
  <c r="Z2757" i="3" s="1"/>
  <c r="AA2757" i="3" s="1"/>
  <c r="AA2758" i="3" s="1"/>
  <c r="AA2759" i="3" s="1"/>
  <c r="AA2760" i="3" s="1"/>
  <c r="Y1958" i="3"/>
  <c r="Z1958" i="3" s="1"/>
  <c r="Y4543" i="3"/>
  <c r="Z4543" i="3" s="1"/>
  <c r="Y4031" i="3"/>
  <c r="Z4031" i="3" s="1"/>
  <c r="Y3514" i="3"/>
  <c r="Z3514" i="3" s="1"/>
  <c r="Y2929" i="3"/>
  <c r="Z2929" i="3" s="1"/>
  <c r="Y2261" i="3"/>
  <c r="Z2261" i="3" s="1"/>
  <c r="Y3532" i="3"/>
  <c r="Z3532" i="3" s="1"/>
  <c r="Y3020" i="3"/>
  <c r="Z3020" i="3" s="1"/>
  <c r="Y2508" i="3"/>
  <c r="Z2508" i="3" s="1"/>
  <c r="Y1996" i="3"/>
  <c r="Z1996" i="3" s="1"/>
  <c r="Y2427" i="3"/>
  <c r="Z2427" i="3" s="1"/>
  <c r="Y1915" i="3"/>
  <c r="Z1915" i="3" s="1"/>
  <c r="Y2346" i="3"/>
  <c r="Z2346" i="3" s="1"/>
  <c r="Y1834" i="3"/>
  <c r="Z1834" i="3" s="1"/>
  <c r="Y2257" i="3"/>
  <c r="Z2257" i="3" s="1"/>
  <c r="AA2257" i="3" s="1"/>
  <c r="AA2258" i="3" s="1"/>
  <c r="AA2259" i="3" s="1"/>
  <c r="AA2260" i="3" s="1"/>
  <c r="AA2261" i="3" s="1"/>
  <c r="Y1745" i="3"/>
  <c r="Z1745" i="3" s="1"/>
  <c r="AA1745" i="3" s="1"/>
  <c r="AA1746" i="3" s="1"/>
  <c r="AA1747" i="3" s="1"/>
  <c r="AA1748" i="3" s="1"/>
  <c r="AA1749" i="3" s="1"/>
  <c r="S4415" i="3"/>
  <c r="T4415" i="3" s="1"/>
  <c r="U4415" i="3" s="1"/>
  <c r="S3468" i="3"/>
  <c r="T3468" i="3" s="1"/>
  <c r="U3468" i="3" s="1"/>
  <c r="S3541" i="3"/>
  <c r="T3541" i="3" s="1"/>
  <c r="U3541" i="3" s="1"/>
  <c r="S4447" i="3"/>
  <c r="T4447" i="3" s="1"/>
  <c r="U4447" i="3" s="1"/>
  <c r="S3865" i="3"/>
  <c r="T3865" i="3" s="1"/>
  <c r="U3865" i="3" s="1"/>
  <c r="S3918" i="3"/>
  <c r="T3918" i="3" s="1"/>
  <c r="U3918" i="3" s="1"/>
  <c r="S1821" i="3"/>
  <c r="T1821" i="3" s="1"/>
  <c r="U1821" i="3" s="1"/>
  <c r="S4047" i="3"/>
  <c r="T4047" i="3" s="1"/>
  <c r="U4047" i="3" s="1"/>
  <c r="S4142" i="3"/>
  <c r="T4142" i="3" s="1"/>
  <c r="U4142" i="3" s="1"/>
  <c r="S2748" i="3"/>
  <c r="T2748" i="3" s="1"/>
  <c r="U2748" i="3" s="1"/>
  <c r="S3840" i="3"/>
  <c r="T3840" i="3" s="1"/>
  <c r="U3840" i="3" s="1"/>
  <c r="S4455" i="3"/>
  <c r="T4455" i="3" s="1"/>
  <c r="U4455" i="3" s="1"/>
  <c r="S3374" i="3"/>
  <c r="T3374" i="3" s="1"/>
  <c r="U3374" i="3" s="1"/>
  <c r="S4288" i="3"/>
  <c r="T4288" i="3" s="1"/>
  <c r="U4288" i="3" s="1"/>
  <c r="S3128" i="3"/>
  <c r="T3128" i="3" s="1"/>
  <c r="U3128" i="3" s="1"/>
  <c r="S4487" i="3"/>
  <c r="T4487" i="3" s="1"/>
  <c r="U4487" i="3" s="1"/>
  <c r="S3494" i="3"/>
  <c r="T3494" i="3" s="1"/>
  <c r="U3494" i="3" s="1"/>
  <c r="S4605" i="3"/>
  <c r="T4605" i="3" s="1"/>
  <c r="U4605" i="3" s="1"/>
  <c r="S4249" i="3"/>
  <c r="T4249" i="3" s="1"/>
  <c r="U4249" i="3" s="1"/>
  <c r="W4250" i="3" s="1"/>
  <c r="W4251" i="3" s="1"/>
  <c r="W4252" i="3" s="1"/>
  <c r="W4253" i="3" s="1"/>
  <c r="W4254" i="3" s="1"/>
  <c r="S3594" i="3"/>
  <c r="T3594" i="3" s="1"/>
  <c r="U3594" i="3" s="1"/>
  <c r="S2500" i="3"/>
  <c r="T2500" i="3" s="1"/>
  <c r="U2500" i="3" s="1"/>
  <c r="S4465" i="3"/>
  <c r="T4465" i="3" s="1"/>
  <c r="U4465" i="3" s="1"/>
  <c r="S3916" i="3"/>
  <c r="T3916" i="3" s="1"/>
  <c r="U3916" i="3" s="1"/>
  <c r="S3077" i="3"/>
  <c r="T3077" i="3" s="1"/>
  <c r="U3077" i="3" s="1"/>
  <c r="S4647" i="3"/>
  <c r="T4647" i="3" s="1"/>
  <c r="U4647" i="3" s="1"/>
  <c r="S4189" i="3"/>
  <c r="T4189" i="3" s="1"/>
  <c r="U4189" i="3" s="1"/>
  <c r="S3500" i="3"/>
  <c r="T3500" i="3" s="1"/>
  <c r="U3500" i="3" s="1"/>
  <c r="S2708" i="3"/>
  <c r="T2708" i="3" s="1"/>
  <c r="U2708" i="3" s="1"/>
  <c r="S4516" i="3"/>
  <c r="T4516" i="3" s="1"/>
  <c r="U4516" i="3" s="1"/>
  <c r="S4213" i="3"/>
  <c r="T4213" i="3" s="1"/>
  <c r="U4213" i="3" s="1"/>
  <c r="S3929" i="3"/>
  <c r="T3929" i="3" s="1"/>
  <c r="U3929" i="3" s="1"/>
  <c r="S3438" i="3"/>
  <c r="T3438" i="3" s="1"/>
  <c r="U3438" i="3" s="1"/>
  <c r="S2830" i="3"/>
  <c r="T2830" i="3" s="1"/>
  <c r="U2830" i="3" s="1"/>
  <c r="S1680" i="3"/>
  <c r="T1680" i="3" s="1"/>
  <c r="U1680" i="3" s="1"/>
  <c r="S4413" i="3"/>
  <c r="T4413" i="3" s="1"/>
  <c r="U4413" i="3" s="1"/>
  <c r="W4414" i="3" s="1"/>
  <c r="W4415" i="3" s="1"/>
  <c r="W4416" i="3" s="1"/>
  <c r="W4417" i="3" s="1"/>
  <c r="S4078" i="3"/>
  <c r="T4078" i="3" s="1"/>
  <c r="U4078" i="3" s="1"/>
  <c r="S3749" i="3"/>
  <c r="T3749" i="3" s="1"/>
  <c r="U3749" i="3" s="1"/>
  <c r="S3224" i="3"/>
  <c r="T3224" i="3" s="1"/>
  <c r="U3224" i="3" s="1"/>
  <c r="S2393" i="3"/>
  <c r="T2393" i="3" s="1"/>
  <c r="U2393" i="3" s="1"/>
  <c r="S4566" i="3"/>
  <c r="T4566" i="3" s="1"/>
  <c r="U4566" i="3" s="1"/>
  <c r="S4280" i="3"/>
  <c r="T4280" i="3" s="1"/>
  <c r="U4280" i="3" s="1"/>
  <c r="S3925" i="3"/>
  <c r="T3925" i="3" s="1"/>
  <c r="U3925" i="3" s="1"/>
  <c r="S3550" i="3"/>
  <c r="T3550" i="3" s="1"/>
  <c r="U3550" i="3" s="1"/>
  <c r="S2974" i="3"/>
  <c r="T2974" i="3" s="1"/>
  <c r="U2974" i="3" s="1"/>
  <c r="S1637" i="3"/>
  <c r="T1637" i="3" s="1"/>
  <c r="U1637" i="3" s="1"/>
  <c r="S4522" i="3"/>
  <c r="T4522" i="3" s="1"/>
  <c r="U4522" i="3" s="1"/>
  <c r="S4329" i="3"/>
  <c r="T4329" i="3" s="1"/>
  <c r="U4329" i="3" s="1"/>
  <c r="S4119" i="3"/>
  <c r="T4119" i="3" s="1"/>
  <c r="U4119" i="3" s="1"/>
  <c r="S3936" i="3"/>
  <c r="T3936" i="3" s="1"/>
  <c r="U3936" i="3" s="1"/>
  <c r="S3649" i="3"/>
  <c r="T3649" i="3" s="1"/>
  <c r="U3649" i="3" s="1"/>
  <c r="S3312" i="3"/>
  <c r="T3312" i="3" s="1"/>
  <c r="U3312" i="3" s="1"/>
  <c r="W3313" i="3" s="1"/>
  <c r="AB3313" i="3" s="1"/>
  <c r="S3022" i="3"/>
  <c r="T3022" i="3" s="1"/>
  <c r="U3022" i="3" s="1"/>
  <c r="S2452" i="3"/>
  <c r="T2452" i="3" s="1"/>
  <c r="U2452" i="3" s="1"/>
  <c r="S4409" i="3"/>
  <c r="T4409" i="3" s="1"/>
  <c r="U4409" i="3" s="1"/>
  <c r="W4410" i="3" s="1"/>
  <c r="W4411" i="3" s="1"/>
  <c r="W4412" i="3" s="1"/>
  <c r="W4413" i="3" s="1"/>
  <c r="S4246" i="3"/>
  <c r="T4246" i="3" s="1"/>
  <c r="U4246" i="3" s="1"/>
  <c r="S4035" i="3"/>
  <c r="T4035" i="3" s="1"/>
  <c r="U4035" i="3" s="1"/>
  <c r="S3765" i="3"/>
  <c r="T3765" i="3" s="1"/>
  <c r="U3765" i="3" s="1"/>
  <c r="W3766" i="3" s="1"/>
  <c r="S3518" i="3"/>
  <c r="T3518" i="3" s="1"/>
  <c r="U3518" i="3" s="1"/>
  <c r="S3170" i="3"/>
  <c r="T3170" i="3" s="1"/>
  <c r="U3170" i="3" s="1"/>
  <c r="S2724" i="3"/>
  <c r="T2724" i="3" s="1"/>
  <c r="U2724" i="3" s="1"/>
  <c r="S2073" i="3"/>
  <c r="T2073" i="3" s="1"/>
  <c r="U2073" i="3" s="1"/>
  <c r="S4544" i="3"/>
  <c r="T4544" i="3" s="1"/>
  <c r="U4544" i="3" s="1"/>
  <c r="S4354" i="3"/>
  <c r="T4354" i="3" s="1"/>
  <c r="U4354" i="3" s="1"/>
  <c r="S4190" i="3"/>
  <c r="T4190" i="3" s="1"/>
  <c r="U4190" i="3" s="1"/>
  <c r="S3969" i="3"/>
  <c r="T3969" i="3" s="1"/>
  <c r="U3969" i="3" s="1"/>
  <c r="S3689" i="3"/>
  <c r="T3689" i="3" s="1"/>
  <c r="U3689" i="3" s="1"/>
  <c r="S3428" i="3"/>
  <c r="T3428" i="3" s="1"/>
  <c r="U3428" i="3" s="1"/>
  <c r="S3066" i="3"/>
  <c r="T3066" i="3" s="1"/>
  <c r="U3066" i="3" s="1"/>
  <c r="S2537" i="3"/>
  <c r="T2537" i="3" s="1"/>
  <c r="U2537" i="3" s="1"/>
  <c r="S1710" i="3"/>
  <c r="T1710" i="3" s="1"/>
  <c r="U1710" i="3" s="1"/>
  <c r="S4244" i="3"/>
  <c r="T4244" i="3" s="1"/>
  <c r="U4244" i="3" s="1"/>
  <c r="S4060" i="3"/>
  <c r="T4060" i="3" s="1"/>
  <c r="U4060" i="3" s="1"/>
  <c r="S3901" i="3"/>
  <c r="T3901" i="3" s="1"/>
  <c r="U3901" i="3" s="1"/>
  <c r="S3690" i="3"/>
  <c r="T3690" i="3" s="1"/>
  <c r="U3690" i="3" s="1"/>
  <c r="S3480" i="3"/>
  <c r="T3480" i="3" s="1"/>
  <c r="U3480" i="3" s="1"/>
  <c r="S3316" i="3"/>
  <c r="T3316" i="3" s="1"/>
  <c r="U3316" i="3" s="1"/>
  <c r="S3083" i="3"/>
  <c r="T3083" i="3" s="1"/>
  <c r="U3083" i="3" s="1"/>
  <c r="S2822" i="3"/>
  <c r="T2822" i="3" s="1"/>
  <c r="U2822" i="3" s="1"/>
  <c r="S2486" i="3"/>
  <c r="T2486" i="3" s="1"/>
  <c r="U2486" i="3" s="1"/>
  <c r="S1840" i="3"/>
  <c r="T1840" i="3" s="1"/>
  <c r="U1840" i="3" s="1"/>
  <c r="S3552" i="3"/>
  <c r="T3552" i="3" s="1"/>
  <c r="U3552" i="3" s="1"/>
  <c r="S3388" i="3"/>
  <c r="T3388" i="3" s="1"/>
  <c r="U3388" i="3" s="1"/>
  <c r="S3165" i="3"/>
  <c r="T3165" i="3" s="1"/>
  <c r="U3165" i="3" s="1"/>
  <c r="S2925" i="3"/>
  <c r="T2925" i="3" s="1"/>
  <c r="U2925" i="3" s="1"/>
  <c r="S2638" i="3"/>
  <c r="T2638" i="3" s="1"/>
  <c r="U2638" i="3" s="1"/>
  <c r="S2112" i="3"/>
  <c r="T2112" i="3" s="1"/>
  <c r="U2112" i="3" s="1"/>
  <c r="S3935" i="3"/>
  <c r="T3935" i="3" s="1"/>
  <c r="U3935" i="3" s="1"/>
  <c r="S3770" i="3"/>
  <c r="T3770" i="3" s="1"/>
  <c r="U3770" i="3" s="1"/>
  <c r="S3560" i="3"/>
  <c r="T3560" i="3" s="1"/>
  <c r="U3560" i="3" s="1"/>
  <c r="S3350" i="3"/>
  <c r="T3350" i="3" s="1"/>
  <c r="U3350" i="3" s="1"/>
  <c r="S3174" i="3"/>
  <c r="T3174" i="3" s="1"/>
  <c r="U3174" i="3" s="1"/>
  <c r="S2934" i="3"/>
  <c r="T2934" i="3" s="1"/>
  <c r="U2934" i="3" s="1"/>
  <c r="S2559" i="3"/>
  <c r="T2559" i="3" s="1"/>
  <c r="U2559" i="3" s="1"/>
  <c r="S2147" i="3"/>
  <c r="T2147" i="3" s="1"/>
  <c r="U2147" i="3" s="1"/>
  <c r="S3979" i="3"/>
  <c r="T3979" i="3" s="1"/>
  <c r="U3979" i="3" s="1"/>
  <c r="S3795" i="3"/>
  <c r="T3795" i="3" s="1"/>
  <c r="U3795" i="3" s="1"/>
  <c r="S3651" i="3"/>
  <c r="T3651" i="3" s="1"/>
  <c r="U3651" i="3" s="1"/>
  <c r="S3467" i="3"/>
  <c r="T3467" i="3" s="1"/>
  <c r="U3467" i="3" s="1"/>
  <c r="S3283" i="3"/>
  <c r="T3283" i="3" s="1"/>
  <c r="U3283" i="3" s="1"/>
  <c r="S3122" i="3"/>
  <c r="T3122" i="3" s="1"/>
  <c r="U3122" i="3" s="1"/>
  <c r="S2912" i="3"/>
  <c r="T2912" i="3" s="1"/>
  <c r="U2912" i="3" s="1"/>
  <c r="S2668" i="3"/>
  <c r="T2668" i="3" s="1"/>
  <c r="U2668" i="3" s="1"/>
  <c r="S2449" i="3"/>
  <c r="T2449" i="3" s="1"/>
  <c r="U2449" i="3" s="1"/>
  <c r="S2078" i="3"/>
  <c r="T2078" i="3" s="1"/>
  <c r="U2078" i="3" s="1"/>
  <c r="S1557" i="3"/>
  <c r="T1557" i="3" s="1"/>
  <c r="U1557" i="3" s="1"/>
  <c r="S2703" i="3"/>
  <c r="T2703" i="3" s="1"/>
  <c r="U2703" i="3" s="1"/>
  <c r="S2422" i="3"/>
  <c r="T2422" i="3" s="1"/>
  <c r="U2422" i="3" s="1"/>
  <c r="S2039" i="3"/>
  <c r="T2039" i="3" s="1"/>
  <c r="U2039" i="3" s="1"/>
  <c r="S1621" i="3"/>
  <c r="T1621" i="3" s="1"/>
  <c r="U1621" i="3" s="1"/>
  <c r="S2690" i="3"/>
  <c r="T2690" i="3" s="1"/>
  <c r="U2690" i="3" s="1"/>
  <c r="S2410" i="3"/>
  <c r="T2410" i="3" s="1"/>
  <c r="U2410" i="3" s="1"/>
  <c r="S2113" i="3"/>
  <c r="T2113" i="3" s="1"/>
  <c r="U2113" i="3" s="1"/>
  <c r="S1593" i="3"/>
  <c r="T1593" i="3" s="1"/>
  <c r="U1593" i="3" s="1"/>
  <c r="S3103" i="3"/>
  <c r="T3103" i="3" s="1"/>
  <c r="U3103" i="3" s="1"/>
  <c r="S2959" i="3"/>
  <c r="T2959" i="3" s="1"/>
  <c r="U2959" i="3" s="1"/>
  <c r="S2764" i="3"/>
  <c r="T2764" i="3" s="1"/>
  <c r="U2764" i="3" s="1"/>
  <c r="S2554" i="3"/>
  <c r="T2554" i="3" s="1"/>
  <c r="U2554" i="3" s="1"/>
  <c r="S2389" i="3"/>
  <c r="T2389" i="3" s="1"/>
  <c r="U2389" i="3" s="1"/>
  <c r="S2157" i="3"/>
  <c r="T2157" i="3" s="1"/>
  <c r="U2157" i="3" s="1"/>
  <c r="S1848" i="3"/>
  <c r="T1848" i="3" s="1"/>
  <c r="U1848" i="3" s="1"/>
  <c r="S1584" i="3"/>
  <c r="T1584" i="3" s="1"/>
  <c r="U1584" i="3" s="1"/>
  <c r="S2235" i="3"/>
  <c r="T2235" i="3" s="1"/>
  <c r="U2235" i="3" s="1"/>
  <c r="S2021" i="3"/>
  <c r="T2021" i="3" s="1"/>
  <c r="U2021" i="3" s="1"/>
  <c r="S1685" i="3"/>
  <c r="T1685" i="3" s="1"/>
  <c r="U1685" i="3" s="1"/>
  <c r="S2698" i="3"/>
  <c r="T2698" i="3" s="1"/>
  <c r="U2698" i="3" s="1"/>
  <c r="S2487" i="3"/>
  <c r="T2487" i="3" s="1"/>
  <c r="U2487" i="3" s="1"/>
  <c r="S2276" i="3"/>
  <c r="T2276" i="3" s="1"/>
  <c r="U2276" i="3" s="1"/>
  <c r="S2068" i="3"/>
  <c r="T2068" i="3" s="1"/>
  <c r="U2068" i="3" s="1"/>
  <c r="S1744" i="3"/>
  <c r="T1744" i="3" s="1"/>
  <c r="U1744" i="3" s="1"/>
  <c r="W1745" i="3" s="1"/>
  <c r="W1746" i="3" s="1"/>
  <c r="W1747" i="3" s="1"/>
  <c r="W1748" i="3" s="1"/>
  <c r="W1749" i="3" s="1"/>
  <c r="S2792" i="3"/>
  <c r="T2792" i="3" s="1"/>
  <c r="U2792" i="3" s="1"/>
  <c r="S2648" i="3"/>
  <c r="T2648" i="3" s="1"/>
  <c r="U2648" i="3" s="1"/>
  <c r="S2464" i="3"/>
  <c r="T2464" i="3" s="1"/>
  <c r="U2464" i="3" s="1"/>
  <c r="S2280" i="3"/>
  <c r="T2280" i="3" s="1"/>
  <c r="U2280" i="3" s="1"/>
  <c r="S2127" i="3"/>
  <c r="T2127" i="3" s="1"/>
  <c r="U2127" i="3" s="1"/>
  <c r="S1917" i="3"/>
  <c r="T1917" i="3" s="1"/>
  <c r="U1917" i="3" s="1"/>
  <c r="S1707" i="3"/>
  <c r="T1707" i="3" s="1"/>
  <c r="U1707" i="3" s="1"/>
  <c r="S1833" i="3"/>
  <c r="T1833" i="3" s="1"/>
  <c r="U1833" i="3" s="1"/>
  <c r="S1669" i="3"/>
  <c r="T1669" i="3" s="1"/>
  <c r="U1669" i="3" s="1"/>
  <c r="S2230" i="3"/>
  <c r="T2230" i="3" s="1"/>
  <c r="U2230" i="3" s="1"/>
  <c r="S2024" i="3"/>
  <c r="T2024" i="3" s="1"/>
  <c r="U2024" i="3" s="1"/>
  <c r="S1860" i="3"/>
  <c r="T1860" i="3" s="1"/>
  <c r="U1860" i="3" s="1"/>
  <c r="S1649" i="3"/>
  <c r="T1649" i="3" s="1"/>
  <c r="U1649" i="3" s="1"/>
  <c r="S2186" i="3"/>
  <c r="T2186" i="3" s="1"/>
  <c r="U2186" i="3" s="1"/>
  <c r="S2002" i="3"/>
  <c r="T2002" i="3" s="1"/>
  <c r="U2002" i="3" s="1"/>
  <c r="S1818" i="3"/>
  <c r="T1818" i="3" s="1"/>
  <c r="U1818" i="3" s="1"/>
  <c r="S1674" i="3"/>
  <c r="T1674" i="3" s="1"/>
  <c r="U1674" i="3" s="1"/>
  <c r="Y3805" i="3"/>
  <c r="Z3805" i="3" s="1"/>
  <c r="Y3804" i="3"/>
  <c r="Z3804" i="3" s="1"/>
  <c r="Y2891" i="3"/>
  <c r="Z2891" i="3" s="1"/>
  <c r="Y3612" i="3"/>
  <c r="Z3612" i="3" s="1"/>
  <c r="Y3550" i="3"/>
  <c r="Z3550" i="3" s="1"/>
  <c r="Y4510" i="3"/>
  <c r="Z4510" i="3" s="1"/>
  <c r="Y4572" i="3"/>
  <c r="Z4572" i="3" s="1"/>
  <c r="Y2581" i="3"/>
  <c r="Z2581" i="3" s="1"/>
  <c r="Y4030" i="3"/>
  <c r="Z4030" i="3" s="1"/>
  <c r="AA4030" i="3" s="1"/>
  <c r="AA4031" i="3" s="1"/>
  <c r="AA4032" i="3" s="1"/>
  <c r="Y2384" i="3"/>
  <c r="Z2384" i="3" s="1"/>
  <c r="Y4285" i="3"/>
  <c r="Z4285" i="3" s="1"/>
  <c r="Y2707" i="3"/>
  <c r="Z2707" i="3" s="1"/>
  <c r="Y3218" i="3"/>
  <c r="Z3218" i="3" s="1"/>
  <c r="AA3218" i="3" s="1"/>
  <c r="AA3219" i="3" s="1"/>
  <c r="AA3220" i="3" s="1"/>
  <c r="AA3221" i="3" s="1"/>
  <c r="AA3222" i="3" s="1"/>
  <c r="Y3630" i="3"/>
  <c r="Z3630" i="3" s="1"/>
  <c r="Y1584" i="3"/>
  <c r="Z1584" i="3" s="1"/>
  <c r="Y4027" i="3"/>
  <c r="Z4027" i="3" s="1"/>
  <c r="Y3437" i="3"/>
  <c r="Z3437" i="3" s="1"/>
  <c r="AA3437" i="3" s="1"/>
  <c r="AA3438" i="3" s="1"/>
  <c r="AA3439" i="3" s="1"/>
  <c r="AA3440" i="3" s="1"/>
  <c r="Y2595" i="3"/>
  <c r="Z2595" i="3" s="1"/>
  <c r="Y4589" i="3"/>
  <c r="Z4589" i="3" s="1"/>
  <c r="Y3853" i="3"/>
  <c r="Z3853" i="3" s="1"/>
  <c r="Y3238" i="3"/>
  <c r="Z3238" i="3" s="1"/>
  <c r="Y2351" i="3"/>
  <c r="Z2351" i="3" s="1"/>
  <c r="Y4396" i="3"/>
  <c r="Z4396" i="3" s="1"/>
  <c r="Y3660" i="3"/>
  <c r="Z3660" i="3" s="1"/>
  <c r="Y3017" i="3"/>
  <c r="Z3017" i="3" s="1"/>
  <c r="Y1966" i="3"/>
  <c r="Z1966" i="3" s="1"/>
  <c r="AA1966" i="3" s="1"/>
  <c r="AA1967" i="3" s="1"/>
  <c r="AA1968" i="3" s="1"/>
  <c r="AA1969" i="3" s="1"/>
  <c r="AA1970" i="3" s="1"/>
  <c r="Y4203" i="3"/>
  <c r="Z4203" i="3" s="1"/>
  <c r="Y3455" i="3"/>
  <c r="Z3455" i="3" s="1"/>
  <c r="Y2797" i="3"/>
  <c r="Z2797" i="3" s="1"/>
  <c r="Y1581" i="3"/>
  <c r="Z1581" i="3" s="1"/>
  <c r="AA1581" i="3" s="1"/>
  <c r="AA1582" i="3" s="1"/>
  <c r="AA1583" i="3" s="1"/>
  <c r="AA1584" i="3" s="1"/>
  <c r="Y4374" i="3"/>
  <c r="Z4374" i="3" s="1"/>
  <c r="Y4006" i="3"/>
  <c r="Z4006" i="3" s="1"/>
  <c r="AA4006" i="3" s="1"/>
  <c r="AA4007" i="3" s="1"/>
  <c r="AA4008" i="3" s="1"/>
  <c r="AA4009" i="3" s="1"/>
  <c r="AA4010" i="3" s="1"/>
  <c r="Y3638" i="3"/>
  <c r="Z3638" i="3" s="1"/>
  <c r="Y3321" i="3"/>
  <c r="Z3321" i="3" s="1"/>
  <c r="Y2901" i="3"/>
  <c r="Z2901" i="3" s="1"/>
  <c r="Y2480" i="3"/>
  <c r="Z2480" i="3" s="1"/>
  <c r="Y1920" i="3"/>
  <c r="Z1920" i="3" s="1"/>
  <c r="Y4485" i="3"/>
  <c r="Z4485" i="3" s="1"/>
  <c r="Y4197" i="3"/>
  <c r="Z4197" i="3" s="1"/>
  <c r="Y3829" i="3"/>
  <c r="Z3829" i="3" s="1"/>
  <c r="Y3448" i="3"/>
  <c r="Z3448" i="3" s="1"/>
  <c r="Y3119" i="3"/>
  <c r="Z3119" i="3" s="1"/>
  <c r="Y2698" i="3"/>
  <c r="Z2698" i="3" s="1"/>
  <c r="Y2143" i="3"/>
  <c r="Z2143" i="3" s="1"/>
  <c r="Y1567" i="3"/>
  <c r="Z1567" i="3" s="1"/>
  <c r="AA1567" i="3" s="1"/>
  <c r="AA1568" i="3" s="1"/>
  <c r="AA1569" i="3" s="1"/>
  <c r="AA1570" i="3" s="1"/>
  <c r="Y4308" i="3"/>
  <c r="Z4308" i="3" s="1"/>
  <c r="Y4020" i="3"/>
  <c r="Z4020" i="3" s="1"/>
  <c r="Y3652" i="3"/>
  <c r="Z3652" i="3" s="1"/>
  <c r="Y3246" i="3"/>
  <c r="Z3246" i="3" s="1"/>
  <c r="Y2917" i="3"/>
  <c r="Z2917" i="3" s="1"/>
  <c r="Y2496" i="3"/>
  <c r="Z2496" i="3" s="1"/>
  <c r="Y1790" i="3"/>
  <c r="Z1790" i="3" s="1"/>
  <c r="Y4483" i="3"/>
  <c r="Z4483" i="3" s="1"/>
  <c r="AA4483" i="3" s="1"/>
  <c r="AA4484" i="3" s="1"/>
  <c r="AA4485" i="3" s="1"/>
  <c r="AA4486" i="3" s="1"/>
  <c r="AA4487" i="3" s="1"/>
  <c r="Y3446" i="3"/>
  <c r="Z3446" i="3" s="1"/>
  <c r="AA3446" i="3" s="1"/>
  <c r="AA3447" i="3" s="1"/>
  <c r="AA3448" i="3" s="1"/>
  <c r="AA3449" i="3" s="1"/>
  <c r="AA3450" i="3" s="1"/>
  <c r="Y2141" i="3"/>
  <c r="Z2141" i="3" s="1"/>
  <c r="AA2141" i="3" s="1"/>
  <c r="AA2142" i="3" s="1"/>
  <c r="AA2143" i="3" s="1"/>
  <c r="AA2144" i="3" s="1"/>
  <c r="AA2145" i="3" s="1"/>
  <c r="Y4586" i="3"/>
  <c r="Z4586" i="3" s="1"/>
  <c r="Y4074" i="3"/>
  <c r="Z4074" i="3" s="1"/>
  <c r="Y3562" i="3"/>
  <c r="Z3562" i="3" s="1"/>
  <c r="AA3562" i="3" s="1"/>
  <c r="AA3563" i="3" s="1"/>
  <c r="AA3564" i="3" s="1"/>
  <c r="AA3565" i="3" s="1"/>
  <c r="AA3566" i="3" s="1"/>
  <c r="Y2978" i="3"/>
  <c r="Z2978" i="3" s="1"/>
  <c r="AA2978" i="3" s="1"/>
  <c r="AA2979" i="3" s="1"/>
  <c r="AA2980" i="3" s="1"/>
  <c r="AA2981" i="3" s="1"/>
  <c r="Y2344" i="3"/>
  <c r="Z2344" i="3" s="1"/>
  <c r="Y4233" i="3"/>
  <c r="Z4233" i="3" s="1"/>
  <c r="Y3721" i="3"/>
  <c r="Z3721" i="3" s="1"/>
  <c r="Y3160" i="3"/>
  <c r="Z3160" i="3" s="1"/>
  <c r="Y2575" i="3"/>
  <c r="Z2575" i="3" s="1"/>
  <c r="Y1639" i="3"/>
  <c r="Z1639" i="3" s="1"/>
  <c r="Y4384" i="3"/>
  <c r="Z4384" i="3" s="1"/>
  <c r="Y3872" i="3"/>
  <c r="Z3872" i="3" s="1"/>
  <c r="Y3333" i="3"/>
  <c r="Z3333" i="3" s="1"/>
  <c r="Y2747" i="3"/>
  <c r="Z2747" i="3" s="1"/>
  <c r="AA2747" i="3" s="1"/>
  <c r="AA2748" i="3" s="1"/>
  <c r="AA2749" i="3" s="1"/>
  <c r="AA2750" i="3" s="1"/>
  <c r="AA2751" i="3" s="1"/>
  <c r="Y1942" i="3"/>
  <c r="Z1942" i="3" s="1"/>
  <c r="Y4535" i="3"/>
  <c r="Z4535" i="3" s="1"/>
  <c r="AA4535" i="3" s="1"/>
  <c r="AA4536" i="3" s="1"/>
  <c r="AA4537" i="3" s="1"/>
  <c r="AA4538" i="3" s="1"/>
  <c r="AA4539" i="3" s="1"/>
  <c r="Y4023" i="3"/>
  <c r="Z4023" i="3" s="1"/>
  <c r="Y3505" i="3"/>
  <c r="Z3505" i="3" s="1"/>
  <c r="Y2920" i="3"/>
  <c r="Z2920" i="3" s="1"/>
  <c r="Y2245" i="3"/>
  <c r="Z2245" i="3" s="1"/>
  <c r="Y3412" i="3"/>
  <c r="Z3412" i="3" s="1"/>
  <c r="Y2900" i="3"/>
  <c r="Z2900" i="3" s="1"/>
  <c r="Y2388" i="3"/>
  <c r="Z2388" i="3" s="1"/>
  <c r="Y1876" i="3"/>
  <c r="Z1876" i="3" s="1"/>
  <c r="AA1876" i="3" s="1"/>
  <c r="AA1877" i="3" s="1"/>
  <c r="AA1878" i="3" s="1"/>
  <c r="AA1879" i="3" s="1"/>
  <c r="AA1880" i="3" s="1"/>
  <c r="Y2307" i="3"/>
  <c r="Z2307" i="3" s="1"/>
  <c r="Y1795" i="3"/>
  <c r="Z1795" i="3" s="1"/>
  <c r="Y2338" i="3"/>
  <c r="Z2338" i="3" s="1"/>
  <c r="Y1826" i="3"/>
  <c r="Z1826" i="3" s="1"/>
  <c r="AA1826" i="3" s="1"/>
  <c r="AA1827" i="3" s="1"/>
  <c r="AA1828" i="3" s="1"/>
  <c r="AA1829" i="3" s="1"/>
  <c r="Y2249" i="3"/>
  <c r="Z2249" i="3" s="1"/>
  <c r="Y1737" i="3"/>
  <c r="Z1737" i="3" s="1"/>
  <c r="S2650" i="3"/>
  <c r="T2650" i="3" s="1"/>
  <c r="U2650" i="3" s="1"/>
  <c r="S4646" i="3"/>
  <c r="T4646" i="3" s="1"/>
  <c r="U4646" i="3" s="1"/>
  <c r="S3230" i="3"/>
  <c r="T3230" i="3" s="1"/>
  <c r="U3230" i="3" s="1"/>
  <c r="S3805" i="3"/>
  <c r="T3805" i="3" s="1"/>
  <c r="U3805" i="3" s="1"/>
  <c r="S3657" i="3"/>
  <c r="T3657" i="3" s="1"/>
  <c r="U3657" i="3" s="1"/>
  <c r="S3857" i="3"/>
  <c r="T3857" i="3" s="1"/>
  <c r="U3857" i="3" s="1"/>
  <c r="S4113" i="3"/>
  <c r="T4113" i="3" s="1"/>
  <c r="U4113" i="3" s="1"/>
  <c r="S3938" i="3"/>
  <c r="T3938" i="3" s="1"/>
  <c r="U3938" i="3" s="1"/>
  <c r="S4087" i="3"/>
  <c r="T4087" i="3" s="1"/>
  <c r="U4087" i="3" s="1"/>
  <c r="S4645" i="3"/>
  <c r="T4645" i="3" s="1"/>
  <c r="U4645" i="3" s="1"/>
  <c r="S3760" i="3"/>
  <c r="T3760" i="3" s="1"/>
  <c r="U3760" i="3" s="1"/>
  <c r="S4419" i="3"/>
  <c r="T4419" i="3" s="1"/>
  <c r="U4419" i="3" s="1"/>
  <c r="S2817" i="3"/>
  <c r="T2817" i="3" s="1"/>
  <c r="U2817" i="3" s="1"/>
  <c r="S4250" i="3"/>
  <c r="T4250" i="3" s="1"/>
  <c r="U4250" i="3" s="1"/>
  <c r="S3056" i="3"/>
  <c r="T3056" i="3" s="1"/>
  <c r="U3056" i="3" s="1"/>
  <c r="S4279" i="3"/>
  <c r="T4279" i="3" s="1"/>
  <c r="U4279" i="3" s="1"/>
  <c r="S3431" i="3"/>
  <c r="T3431" i="3" s="1"/>
  <c r="U3431" i="3" s="1"/>
  <c r="S4587" i="3"/>
  <c r="T4587" i="3" s="1"/>
  <c r="U4587" i="3" s="1"/>
  <c r="S4112" i="3"/>
  <c r="T4112" i="3" s="1"/>
  <c r="U4112" i="3" s="1"/>
  <c r="S3565" i="3"/>
  <c r="T3565" i="3" s="1"/>
  <c r="U3565" i="3" s="1"/>
  <c r="S2419" i="3"/>
  <c r="T2419" i="3" s="1"/>
  <c r="U2419" i="3" s="1"/>
  <c r="S4335" i="3"/>
  <c r="T4335" i="3" s="1"/>
  <c r="U4335" i="3" s="1"/>
  <c r="S3881" i="3"/>
  <c r="T3881" i="3" s="1"/>
  <c r="U3881" i="3" s="1"/>
  <c r="S3043" i="3"/>
  <c r="T3043" i="3" s="1"/>
  <c r="U3043" i="3" s="1"/>
  <c r="S4543" i="3"/>
  <c r="T4543" i="3" s="1"/>
  <c r="U4543" i="3" s="1"/>
  <c r="S4169" i="3"/>
  <c r="T4169" i="3" s="1"/>
  <c r="U4169" i="3" s="1"/>
  <c r="S3466" i="3"/>
  <c r="T3466" i="3" s="1"/>
  <c r="U3466" i="3" s="1"/>
  <c r="S2160" i="3"/>
  <c r="T2160" i="3" s="1"/>
  <c r="U2160" i="3" s="1"/>
  <c r="S4505" i="3"/>
  <c r="T4505" i="3" s="1"/>
  <c r="U4505" i="3" s="1"/>
  <c r="S4197" i="3"/>
  <c r="T4197" i="3" s="1"/>
  <c r="U4197" i="3" s="1"/>
  <c r="W4198" i="3" s="1"/>
  <c r="W4199" i="3" s="1"/>
  <c r="W4200" i="3" s="1"/>
  <c r="W4201" i="3" s="1"/>
  <c r="S3810" i="3"/>
  <c r="T3810" i="3" s="1"/>
  <c r="U3810" i="3" s="1"/>
  <c r="S3418" i="3"/>
  <c r="T3418" i="3" s="1"/>
  <c r="U3418" i="3" s="1"/>
  <c r="S2796" i="3"/>
  <c r="T2796" i="3" s="1"/>
  <c r="U2796" i="3" s="1"/>
  <c r="S4599" i="3"/>
  <c r="T4599" i="3" s="1"/>
  <c r="U4599" i="3" s="1"/>
  <c r="S4399" i="3"/>
  <c r="T4399" i="3" s="1"/>
  <c r="U4399" i="3" s="1"/>
  <c r="W4400" i="3" s="1"/>
  <c r="W4401" i="3" s="1"/>
  <c r="W4402" i="3" s="1"/>
  <c r="W4403" i="3" s="1"/>
  <c r="W4404" i="3" s="1"/>
  <c r="S4065" i="3"/>
  <c r="T4065" i="3" s="1"/>
  <c r="U4065" i="3" s="1"/>
  <c r="S3623" i="3"/>
  <c r="T3623" i="3" s="1"/>
  <c r="U3623" i="3" s="1"/>
  <c r="S3193" i="3"/>
  <c r="T3193" i="3" s="1"/>
  <c r="U3193" i="3" s="1"/>
  <c r="S2329" i="3"/>
  <c r="T2329" i="3" s="1"/>
  <c r="U2329" i="3" s="1"/>
  <c r="S4502" i="3"/>
  <c r="T4502" i="3" s="1"/>
  <c r="U4502" i="3" s="1"/>
  <c r="S4267" i="3"/>
  <c r="T4267" i="3" s="1"/>
  <c r="U4267" i="3" s="1"/>
  <c r="S3904" i="3"/>
  <c r="T3904" i="3" s="1"/>
  <c r="U3904" i="3" s="1"/>
  <c r="S3409" i="3"/>
  <c r="T3409" i="3" s="1"/>
  <c r="U3409" i="3" s="1"/>
  <c r="S2949" i="3"/>
  <c r="T2949" i="3" s="1"/>
  <c r="U2949" i="3" s="1"/>
  <c r="S1563" i="3"/>
  <c r="T1563" i="3" s="1"/>
  <c r="U1563" i="3" s="1"/>
  <c r="S4474" i="3"/>
  <c r="T4474" i="3" s="1"/>
  <c r="U4474" i="3" s="1"/>
  <c r="S4320" i="3"/>
  <c r="T4320" i="3" s="1"/>
  <c r="U4320" i="3" s="1"/>
  <c r="S4110" i="3"/>
  <c r="T4110" i="3" s="1"/>
  <c r="U4110" i="3" s="1"/>
  <c r="S3863" i="3"/>
  <c r="T3863" i="3" s="1"/>
  <c r="U3863" i="3" s="1"/>
  <c r="S3637" i="3"/>
  <c r="T3637" i="3" s="1"/>
  <c r="U3637" i="3" s="1"/>
  <c r="S3300" i="3"/>
  <c r="T3300" i="3" s="1"/>
  <c r="U3300" i="3" s="1"/>
  <c r="S2920" i="3"/>
  <c r="T2920" i="3" s="1"/>
  <c r="U2920" i="3" s="1"/>
  <c r="S2418" i="3"/>
  <c r="T2418" i="3" s="1"/>
  <c r="U2418" i="3" s="1"/>
  <c r="S4401" i="3"/>
  <c r="T4401" i="3" s="1"/>
  <c r="U4401" i="3" s="1"/>
  <c r="S4191" i="3"/>
  <c r="T4191" i="3" s="1"/>
  <c r="U4191" i="3" s="1"/>
  <c r="S4026" i="3"/>
  <c r="T4026" i="3" s="1"/>
  <c r="U4026" i="3" s="1"/>
  <c r="S3751" i="3"/>
  <c r="T3751" i="3" s="1"/>
  <c r="U3751" i="3" s="1"/>
  <c r="S3429" i="3"/>
  <c r="T3429" i="3" s="1"/>
  <c r="U3429" i="3" s="1"/>
  <c r="S3152" i="3"/>
  <c r="T3152" i="3" s="1"/>
  <c r="U3152" i="3" s="1"/>
  <c r="S2694" i="3"/>
  <c r="T2694" i="3" s="1"/>
  <c r="U2694" i="3" s="1"/>
  <c r="S1735" i="3"/>
  <c r="T1735" i="3" s="1"/>
  <c r="U1735" i="3" s="1"/>
  <c r="S4536" i="3"/>
  <c r="T4536" i="3" s="1"/>
  <c r="U4536" i="3" s="1"/>
  <c r="S4345" i="3"/>
  <c r="T4345" i="3" s="1"/>
  <c r="U4345" i="3" s="1"/>
  <c r="S4135" i="3"/>
  <c r="T4135" i="3" s="1"/>
  <c r="U4135" i="3" s="1"/>
  <c r="S3958" i="3"/>
  <c r="T3958" i="3" s="1"/>
  <c r="U3958" i="3" s="1"/>
  <c r="S3676" i="3"/>
  <c r="T3676" i="3" s="1"/>
  <c r="U3676" i="3" s="1"/>
  <c r="S3338" i="3"/>
  <c r="T3338" i="3" s="1"/>
  <c r="U3338" i="3" s="1"/>
  <c r="S3048" i="3"/>
  <c r="T3048" i="3" s="1"/>
  <c r="U3048" i="3" s="1"/>
  <c r="S2505" i="3"/>
  <c r="T2505" i="3" s="1"/>
  <c r="U2505" i="3" s="1"/>
  <c r="S4380" i="3"/>
  <c r="T4380" i="3" s="1"/>
  <c r="U4380" i="3" s="1"/>
  <c r="W4381" i="3" s="1"/>
  <c r="W4382" i="3" s="1"/>
  <c r="W4383" i="3" s="1"/>
  <c r="W4384" i="3" s="1"/>
  <c r="W4385" i="3" s="1"/>
  <c r="S4236" i="3"/>
  <c r="T4236" i="3" s="1"/>
  <c r="U4236" i="3" s="1"/>
  <c r="S4052" i="3"/>
  <c r="T4052" i="3" s="1"/>
  <c r="U4052" i="3" s="1"/>
  <c r="S3846" i="3"/>
  <c r="T3846" i="3" s="1"/>
  <c r="U3846" i="3" s="1"/>
  <c r="S3681" i="3"/>
  <c r="T3681" i="3" s="1"/>
  <c r="U3681" i="3" s="1"/>
  <c r="W3682" i="3" s="1"/>
  <c r="AB3682" i="3" s="1"/>
  <c r="S3471" i="3"/>
  <c r="T3471" i="3" s="1"/>
  <c r="U3471" i="3" s="1"/>
  <c r="S3261" i="3"/>
  <c r="T3261" i="3" s="1"/>
  <c r="U3261" i="3" s="1"/>
  <c r="S3073" i="3"/>
  <c r="T3073" i="3" s="1"/>
  <c r="U3073" i="3" s="1"/>
  <c r="S2807" i="3"/>
  <c r="T2807" i="3" s="1"/>
  <c r="U2807" i="3" s="1"/>
  <c r="S2363" i="3"/>
  <c r="T2363" i="3" s="1"/>
  <c r="U2363" i="3" s="1"/>
  <c r="S1800" i="3"/>
  <c r="T1800" i="3" s="1"/>
  <c r="U1800" i="3" s="1"/>
  <c r="S3543" i="3"/>
  <c r="T3543" i="3" s="1"/>
  <c r="U3543" i="3" s="1"/>
  <c r="W3544" i="3" s="1"/>
  <c r="AB3544" i="3" s="1"/>
  <c r="S3333" i="3"/>
  <c r="T3333" i="3" s="1"/>
  <c r="U3333" i="3" s="1"/>
  <c r="S3155" i="3"/>
  <c r="T3155" i="3" s="1"/>
  <c r="U3155" i="3" s="1"/>
  <c r="S2915" i="3"/>
  <c r="T2915" i="3" s="1"/>
  <c r="U2915" i="3" s="1"/>
  <c r="S2523" i="3"/>
  <c r="T2523" i="3" s="1"/>
  <c r="U2523" i="3" s="1"/>
  <c r="S2086" i="3"/>
  <c r="T2086" i="3" s="1"/>
  <c r="U2086" i="3" s="1"/>
  <c r="S3926" i="3"/>
  <c r="T3926" i="3" s="1"/>
  <c r="U3926" i="3" s="1"/>
  <c r="S3716" i="3"/>
  <c r="T3716" i="3" s="1"/>
  <c r="U3716" i="3" s="1"/>
  <c r="S3551" i="3"/>
  <c r="T3551" i="3" s="1"/>
  <c r="U3551" i="3" s="1"/>
  <c r="S3341" i="3"/>
  <c r="T3341" i="3" s="1"/>
  <c r="U3341" i="3" s="1"/>
  <c r="S3112" i="3"/>
  <c r="T3112" i="3" s="1"/>
  <c r="U3112" i="3" s="1"/>
  <c r="S2924" i="3"/>
  <c r="T2924" i="3" s="1"/>
  <c r="U2924" i="3" s="1"/>
  <c r="S2539" i="3"/>
  <c r="T2539" i="3" s="1"/>
  <c r="U2539" i="3" s="1"/>
  <c r="S1941" i="3"/>
  <c r="T1941" i="3" s="1"/>
  <c r="U1941" i="3" s="1"/>
  <c r="S3971" i="3"/>
  <c r="T3971" i="3" s="1"/>
  <c r="U3971" i="3" s="1"/>
  <c r="S3787" i="3"/>
  <c r="T3787" i="3" s="1"/>
  <c r="U3787" i="3" s="1"/>
  <c r="S3603" i="3"/>
  <c r="T3603" i="3" s="1"/>
  <c r="U3603" i="3" s="1"/>
  <c r="S3459" i="3"/>
  <c r="T3459" i="3" s="1"/>
  <c r="U3459" i="3" s="1"/>
  <c r="S3275" i="3"/>
  <c r="T3275" i="3" s="1"/>
  <c r="U3275" i="3" s="1"/>
  <c r="S3067" i="3"/>
  <c r="T3067" i="3" s="1"/>
  <c r="U3067" i="3" s="1"/>
  <c r="S2902" i="3"/>
  <c r="T2902" i="3" s="1"/>
  <c r="U2902" i="3" s="1"/>
  <c r="S2657" i="3"/>
  <c r="T2657" i="3" s="1"/>
  <c r="U2657" i="3" s="1"/>
  <c r="S2372" i="3"/>
  <c r="T2372" i="3" s="1"/>
  <c r="U2372" i="3" s="1"/>
  <c r="S2062" i="3"/>
  <c r="T2062" i="3" s="1"/>
  <c r="U2062" i="3" s="1"/>
  <c r="S2630" i="3"/>
  <c r="T2630" i="3" s="1"/>
  <c r="U2630" i="3" s="1"/>
  <c r="S2411" i="3"/>
  <c r="T2411" i="3" s="1"/>
  <c r="U2411" i="3" s="1"/>
  <c r="S2019" i="3"/>
  <c r="T2019" i="3" s="1"/>
  <c r="U2019" i="3" s="1"/>
  <c r="S2873" i="3"/>
  <c r="T2873" i="3" s="1"/>
  <c r="U2873" i="3" s="1"/>
  <c r="S2677" i="3"/>
  <c r="T2677" i="3" s="1"/>
  <c r="U2677" i="3" s="1"/>
  <c r="S2395" i="3"/>
  <c r="T2395" i="3" s="1"/>
  <c r="U2395" i="3" s="1"/>
  <c r="S1996" i="3"/>
  <c r="T1996" i="3" s="1"/>
  <c r="U1996" i="3" s="1"/>
  <c r="S1574" i="3"/>
  <c r="T1574" i="3" s="1"/>
  <c r="U1574" i="3" s="1"/>
  <c r="S3095" i="3"/>
  <c r="T3095" i="3" s="1"/>
  <c r="U3095" i="3" s="1"/>
  <c r="S2911" i="3"/>
  <c r="T2911" i="3" s="1"/>
  <c r="U2911" i="3" s="1"/>
  <c r="S2755" i="3"/>
  <c r="T2755" i="3" s="1"/>
  <c r="U2755" i="3" s="1"/>
  <c r="S2545" i="3"/>
  <c r="T2545" i="3" s="1"/>
  <c r="U2545" i="3" s="1"/>
  <c r="S2334" i="3"/>
  <c r="T2334" i="3" s="1"/>
  <c r="U2334" i="3" s="1"/>
  <c r="S2144" i="3"/>
  <c r="T2144" i="3" s="1"/>
  <c r="U2144" i="3" s="1"/>
  <c r="S1836" i="3"/>
  <c r="T1836" i="3" s="1"/>
  <c r="U1836" i="3" s="1"/>
  <c r="S2225" i="3"/>
  <c r="T2225" i="3" s="1"/>
  <c r="U2225" i="3" s="1"/>
  <c r="S1936" i="3"/>
  <c r="T1936" i="3" s="1"/>
  <c r="U1936" i="3" s="1"/>
  <c r="S1672" i="3"/>
  <c r="T1672" i="3" s="1"/>
  <c r="U1672" i="3" s="1"/>
  <c r="S2643" i="3"/>
  <c r="T2643" i="3" s="1"/>
  <c r="U2643" i="3" s="1"/>
  <c r="S2478" i="3"/>
  <c r="T2478" i="3" s="1"/>
  <c r="U2478" i="3" s="1"/>
  <c r="S2266" i="3"/>
  <c r="T2266" i="3" s="1"/>
  <c r="U2266" i="3" s="1"/>
  <c r="S1992" i="3"/>
  <c r="T1992" i="3" s="1"/>
  <c r="U1992" i="3" s="1"/>
  <c r="S1728" i="3"/>
  <c r="T1728" i="3" s="1"/>
  <c r="U1728" i="3" s="1"/>
  <c r="S2784" i="3"/>
  <c r="T2784" i="3" s="1"/>
  <c r="U2784" i="3" s="1"/>
  <c r="S2600" i="3"/>
  <c r="T2600" i="3" s="1"/>
  <c r="U2600" i="3" s="1"/>
  <c r="S2456" i="3"/>
  <c r="T2456" i="3" s="1"/>
  <c r="U2456" i="3" s="1"/>
  <c r="S2272" i="3"/>
  <c r="T2272" i="3" s="1"/>
  <c r="U2272" i="3" s="1"/>
  <c r="S2072" i="3"/>
  <c r="T2072" i="3" s="1"/>
  <c r="U2072" i="3" s="1"/>
  <c r="S1908" i="3"/>
  <c r="T1908" i="3" s="1"/>
  <c r="U1908" i="3" s="1"/>
  <c r="S1697" i="3"/>
  <c r="T1697" i="3" s="1"/>
  <c r="U1697" i="3" s="1"/>
  <c r="S1824" i="3"/>
  <c r="T1824" i="3" s="1"/>
  <c r="U1824" i="3" s="1"/>
  <c r="S1614" i="3"/>
  <c r="T1614" i="3" s="1"/>
  <c r="U1614" i="3" s="1"/>
  <c r="S2222" i="3"/>
  <c r="T2222" i="3" s="1"/>
  <c r="U2222" i="3" s="1"/>
  <c r="S2015" i="3"/>
  <c r="T2015" i="3" s="1"/>
  <c r="U2015" i="3" s="1"/>
  <c r="S1805" i="3"/>
  <c r="T1805" i="3" s="1"/>
  <c r="U1805" i="3" s="1"/>
  <c r="S1640" i="3"/>
  <c r="T1640" i="3" s="1"/>
  <c r="U1640" i="3" s="1"/>
  <c r="S2138" i="3"/>
  <c r="T2138" i="3" s="1"/>
  <c r="U2138" i="3" s="1"/>
  <c r="S1994" i="3"/>
  <c r="T1994" i="3" s="1"/>
  <c r="U1994" i="3" s="1"/>
  <c r="S1810" i="3"/>
  <c r="T1810" i="3" s="1"/>
  <c r="U1810" i="3" s="1"/>
  <c r="Y3614" i="3"/>
  <c r="Z3614" i="3" s="1"/>
  <c r="Y3613" i="3"/>
  <c r="Z3613" i="3" s="1"/>
  <c r="Y3806" i="3"/>
  <c r="Z3806" i="3" s="1"/>
  <c r="Y3402" i="3"/>
  <c r="Z3402" i="3" s="1"/>
  <c r="Y3401" i="3"/>
  <c r="Z3401" i="3" s="1"/>
  <c r="Y4252" i="3"/>
  <c r="Z4252" i="3" s="1"/>
  <c r="Y4189" i="3"/>
  <c r="Z4189" i="3" s="1"/>
  <c r="Y4381" i="3"/>
  <c r="Z4381" i="3" s="1"/>
  <c r="AA4381" i="3" s="1"/>
  <c r="AA4382" i="3" s="1"/>
  <c r="AA4383" i="3" s="1"/>
  <c r="AA4384" i="3" s="1"/>
  <c r="AA4385" i="3" s="1"/>
  <c r="Y4174" i="3"/>
  <c r="Z4174" i="3" s="1"/>
  <c r="Y2507" i="3"/>
  <c r="Z2507" i="3" s="1"/>
  <c r="AA2507" i="3" s="1"/>
  <c r="AA2508" i="3" s="1"/>
  <c r="AA2509" i="3" s="1"/>
  <c r="AA2510" i="3" s="1"/>
  <c r="AA2511" i="3" s="1"/>
  <c r="Y3646" i="3"/>
  <c r="Z3646" i="3" s="1"/>
  <c r="Y2256" i="3"/>
  <c r="Z2256" i="3" s="1"/>
  <c r="Y3901" i="3"/>
  <c r="Z3901" i="3" s="1"/>
  <c r="Y2634" i="3"/>
  <c r="Z2634" i="3" s="1"/>
  <c r="Y4348" i="3"/>
  <c r="Z4348" i="3" s="1"/>
  <c r="AA4348" i="3" s="1"/>
  <c r="AA4349" i="3" s="1"/>
  <c r="AA4350" i="3" s="1"/>
  <c r="AA4351" i="3" s="1"/>
  <c r="AA4352" i="3" s="1"/>
  <c r="Y3145" i="3"/>
  <c r="Z3145" i="3" s="1"/>
  <c r="Y4366" i="3"/>
  <c r="Z4366" i="3" s="1"/>
  <c r="AA4366" i="3" s="1"/>
  <c r="AA4367" i="3" s="1"/>
  <c r="AA4368" i="3" s="1"/>
  <c r="AA4369" i="3" s="1"/>
  <c r="AA4370" i="3" s="1"/>
  <c r="Y3566" i="3"/>
  <c r="Z3566" i="3" s="1"/>
  <c r="Y3995" i="3"/>
  <c r="Z3995" i="3" s="1"/>
  <c r="Y3217" i="3"/>
  <c r="Z3217" i="3" s="1"/>
  <c r="Y2559" i="3"/>
  <c r="Z2559" i="3" s="1"/>
  <c r="AA2559" i="3" s="1"/>
  <c r="AA2560" i="3" s="1"/>
  <c r="AA2561" i="3" s="1"/>
  <c r="AA2562" i="3" s="1"/>
  <c r="Y4557" i="3"/>
  <c r="Z4557" i="3" s="1"/>
  <c r="Y3821" i="3"/>
  <c r="Z3821" i="3" s="1"/>
  <c r="Y3018" i="3"/>
  <c r="Z3018" i="3" s="1"/>
  <c r="Y2287" i="3"/>
  <c r="Z2287" i="3" s="1"/>
  <c r="Y4364" i="3"/>
  <c r="Z4364" i="3" s="1"/>
  <c r="Y3628" i="3"/>
  <c r="Z3628" i="3" s="1"/>
  <c r="Y2798" i="3"/>
  <c r="Z2798" i="3" s="1"/>
  <c r="Y1902" i="3"/>
  <c r="Z1902" i="3" s="1"/>
  <c r="Y4171" i="3"/>
  <c r="Z4171" i="3" s="1"/>
  <c r="AA4171" i="3" s="1"/>
  <c r="AA4172" i="3" s="1"/>
  <c r="AA4173" i="3" s="1"/>
  <c r="AA4174" i="3" s="1"/>
  <c r="Y3418" i="3"/>
  <c r="Z3418" i="3" s="1"/>
  <c r="AA3418" i="3" s="1"/>
  <c r="AA3419" i="3" s="1"/>
  <c r="AA3420" i="3" s="1"/>
  <c r="AA3421" i="3" s="1"/>
  <c r="AA3422" i="3" s="1"/>
  <c r="Y2577" i="3"/>
  <c r="Z2577" i="3" s="1"/>
  <c r="Y4646" i="3"/>
  <c r="Z4646" i="3" s="1"/>
  <c r="Y4278" i="3"/>
  <c r="Z4278" i="3" s="1"/>
  <c r="AA4278" i="3" s="1"/>
  <c r="AA4279" i="3" s="1"/>
  <c r="AA4280" i="3" s="1"/>
  <c r="AA4281" i="3" s="1"/>
  <c r="AA4282" i="3" s="1"/>
  <c r="Y3990" i="3"/>
  <c r="Z3990" i="3" s="1"/>
  <c r="Y3622" i="3"/>
  <c r="Z3622" i="3" s="1"/>
  <c r="Y3211" i="3"/>
  <c r="Z3211" i="3" s="1"/>
  <c r="AA3211" i="3" s="1"/>
  <c r="AA3212" i="3" s="1"/>
  <c r="AA3213" i="3" s="1"/>
  <c r="Y2882" i="3"/>
  <c r="Z2882" i="3" s="1"/>
  <c r="Y2462" i="3"/>
  <c r="Z2462" i="3" s="1"/>
  <c r="Y1728" i="3"/>
  <c r="Z1728" i="3" s="1"/>
  <c r="AA1728" i="3" s="1"/>
  <c r="AA1729" i="3" s="1"/>
  <c r="AA1730" i="3" s="1"/>
  <c r="AA1731" i="3" s="1"/>
  <c r="AA1732" i="3" s="1"/>
  <c r="Y4469" i="3"/>
  <c r="Z4469" i="3" s="1"/>
  <c r="AA4469" i="3" s="1"/>
  <c r="AA4470" i="3" s="1"/>
  <c r="AA4471" i="3" s="1"/>
  <c r="AA4472" i="3" s="1"/>
  <c r="AA4473" i="3" s="1"/>
  <c r="Y4101" i="3"/>
  <c r="Z4101" i="3" s="1"/>
  <c r="Y3813" i="3"/>
  <c r="Z3813" i="3" s="1"/>
  <c r="Y3430" i="3"/>
  <c r="Z3430" i="3" s="1"/>
  <c r="Y3009" i="3"/>
  <c r="Z3009" i="3" s="1"/>
  <c r="Y2680" i="3"/>
  <c r="Z2680" i="3" s="1"/>
  <c r="Y2111" i="3"/>
  <c r="Z2111" i="3" s="1"/>
  <c r="AA2111" i="3" s="1"/>
  <c r="AA2112" i="3" s="1"/>
  <c r="AA2113" i="3" s="1"/>
  <c r="AA2114" i="3" s="1"/>
  <c r="AA2115" i="3" s="1"/>
  <c r="Y4292" i="3"/>
  <c r="Z4292" i="3" s="1"/>
  <c r="AA4292" i="3" s="1"/>
  <c r="AA4293" i="3" s="1"/>
  <c r="AA4294" i="3" s="1"/>
  <c r="AA4295" i="3" s="1"/>
  <c r="AA4296" i="3" s="1"/>
  <c r="Y3924" i="3"/>
  <c r="Z3924" i="3" s="1"/>
  <c r="Y3636" i="3"/>
  <c r="Z3636" i="3" s="1"/>
  <c r="Y3227" i="3"/>
  <c r="Z3227" i="3" s="1"/>
  <c r="Y2807" i="3"/>
  <c r="Z2807" i="3" s="1"/>
  <c r="Y2478" i="3"/>
  <c r="Z2478" i="3" s="1"/>
  <c r="Y1758" i="3"/>
  <c r="Z1758" i="3" s="1"/>
  <c r="Y4243" i="3"/>
  <c r="Z4243" i="3" s="1"/>
  <c r="Y3171" i="3"/>
  <c r="Z3171" i="3" s="1"/>
  <c r="Y1661" i="3"/>
  <c r="Z1661" i="3" s="1"/>
  <c r="Y4466" i="3"/>
  <c r="Z4466" i="3" s="1"/>
  <c r="Y3954" i="3"/>
  <c r="Z3954" i="3" s="1"/>
  <c r="AA3954" i="3" s="1"/>
  <c r="AA3955" i="3" s="1"/>
  <c r="AA3956" i="3" s="1"/>
  <c r="AA3957" i="3" s="1"/>
  <c r="Y3426" i="3"/>
  <c r="Z3426" i="3" s="1"/>
  <c r="Y2841" i="3"/>
  <c r="Z2841" i="3" s="1"/>
  <c r="Y2104" i="3"/>
  <c r="Z2104" i="3" s="1"/>
  <c r="Y4625" i="3"/>
  <c r="Z4625" i="3" s="1"/>
  <c r="Y4113" i="3"/>
  <c r="Z4113" i="3" s="1"/>
  <c r="Y3601" i="3"/>
  <c r="Z3601" i="3" s="1"/>
  <c r="AA3601" i="3" s="1"/>
  <c r="AA3602" i="3" s="1"/>
  <c r="AA3603" i="3" s="1"/>
  <c r="AA3604" i="3" s="1"/>
  <c r="AA3605" i="3" s="1"/>
  <c r="Y3023" i="3"/>
  <c r="Z3023" i="3" s="1"/>
  <c r="Y2423" i="3"/>
  <c r="Z2423" i="3" s="1"/>
  <c r="Y4264" i="3"/>
  <c r="Z4264" i="3" s="1"/>
  <c r="AA4264" i="3" s="1"/>
  <c r="AA4265" i="3" s="1"/>
  <c r="AA4266" i="3" s="1"/>
  <c r="AA4267" i="3" s="1"/>
  <c r="Y3752" i="3"/>
  <c r="Z3752" i="3" s="1"/>
  <c r="Y3195" i="3"/>
  <c r="Z3195" i="3" s="1"/>
  <c r="Y2610" i="3"/>
  <c r="Z2610" i="3" s="1"/>
  <c r="Y1702" i="3"/>
  <c r="Z1702" i="3" s="1"/>
  <c r="Y4415" i="3"/>
  <c r="Z4415" i="3" s="1"/>
  <c r="Y3903" i="3"/>
  <c r="Z3903" i="3" s="1"/>
  <c r="AA3903" i="3" s="1"/>
  <c r="AA3904" i="3" s="1"/>
  <c r="AA3905" i="3" s="1"/>
  <c r="AA3906" i="3" s="1"/>
  <c r="AA3907" i="3" s="1"/>
  <c r="Y3368" i="3"/>
  <c r="Z3368" i="3" s="1"/>
  <c r="Y2783" i="3"/>
  <c r="Z2783" i="3" s="1"/>
  <c r="Y2005" i="3"/>
  <c r="Z2005" i="3" s="1"/>
  <c r="Y3404" i="3"/>
  <c r="Z3404" i="3" s="1"/>
  <c r="AA3404" i="3" s="1"/>
  <c r="AA3405" i="3" s="1"/>
  <c r="AA3406" i="3" s="1"/>
  <c r="AA3407" i="3" s="1"/>
  <c r="AA3408" i="3" s="1"/>
  <c r="Y2892" i="3"/>
  <c r="Z2892" i="3" s="1"/>
  <c r="Y2380" i="3"/>
  <c r="Z2380" i="3" s="1"/>
  <c r="Y1868" i="3"/>
  <c r="Z1868" i="3" s="1"/>
  <c r="Y2299" i="3"/>
  <c r="Z2299" i="3" s="1"/>
  <c r="Y1787" i="3"/>
  <c r="Z1787" i="3" s="1"/>
  <c r="Y2218" i="3"/>
  <c r="Z2218" i="3" s="1"/>
  <c r="Y1706" i="3"/>
  <c r="Z1706" i="3" s="1"/>
  <c r="Y2129" i="3"/>
  <c r="Z2129" i="3" s="1"/>
  <c r="Y1617" i="3"/>
  <c r="Z1617" i="3" s="1"/>
  <c r="R4655" i="3"/>
  <c r="X4655" i="3"/>
  <c r="R4663" i="3"/>
  <c r="X4663" i="3"/>
  <c r="R4671" i="3"/>
  <c r="X4671" i="3"/>
  <c r="R4679" i="3"/>
  <c r="X4679" i="3"/>
  <c r="R4687" i="3"/>
  <c r="X4687" i="3"/>
  <c r="R4695" i="3"/>
  <c r="X4695" i="3"/>
  <c r="R4703" i="3"/>
  <c r="X4703" i="3"/>
  <c r="Y3255" i="3"/>
  <c r="Z3255" i="3" s="1"/>
  <c r="Y2525" i="3"/>
  <c r="Z2525" i="3" s="1"/>
  <c r="Y4636" i="3"/>
  <c r="Z4636" i="3" s="1"/>
  <c r="AA4636" i="3" s="1"/>
  <c r="AA4637" i="3" s="1"/>
  <c r="AA4638" i="3" s="1"/>
  <c r="AA4639" i="3" s="1"/>
  <c r="Y2965" i="3"/>
  <c r="Z2965" i="3" s="1"/>
  <c r="Y1936" i="3"/>
  <c r="Z1936" i="3" s="1"/>
  <c r="Y4509" i="3"/>
  <c r="Z4509" i="3" s="1"/>
  <c r="Y4060" i="3"/>
  <c r="Z4060" i="3" s="1"/>
  <c r="Y3019" i="3"/>
  <c r="Z3019" i="3" s="1"/>
  <c r="Y4478" i="3"/>
  <c r="Z4478" i="3" s="1"/>
  <c r="AA4478" i="3" s="1"/>
  <c r="AA4479" i="3" s="1"/>
  <c r="AA4480" i="3" s="1"/>
  <c r="AA4481" i="3" s="1"/>
  <c r="AA4482" i="3" s="1"/>
  <c r="Y3440" i="3"/>
  <c r="Z3440" i="3" s="1"/>
  <c r="Y2128" i="3"/>
  <c r="Z2128" i="3" s="1"/>
  <c r="Y3709" i="3"/>
  <c r="Z3709" i="3" s="1"/>
  <c r="Y2561" i="3"/>
  <c r="Z2561" i="3" s="1"/>
  <c r="Y4238" i="3"/>
  <c r="Z4238" i="3" s="1"/>
  <c r="Y4156" i="3"/>
  <c r="Z4156" i="3" s="1"/>
  <c r="Y3072" i="3"/>
  <c r="Z3072" i="3" s="1"/>
  <c r="AA3072" i="3" s="1"/>
  <c r="AA3073" i="3" s="1"/>
  <c r="AA3074" i="3" s="1"/>
  <c r="AA3075" i="3" s="1"/>
  <c r="AA3076" i="3" s="1"/>
  <c r="Y4526" i="3"/>
  <c r="Z4526" i="3" s="1"/>
  <c r="AA4526" i="3" s="1"/>
  <c r="AA4527" i="3" s="1"/>
  <c r="AA4528" i="3" s="1"/>
  <c r="AA4529" i="3" s="1"/>
  <c r="Y3495" i="3"/>
  <c r="Z3495" i="3" s="1"/>
  <c r="Y2224" i="3"/>
  <c r="Z2224" i="3" s="1"/>
  <c r="Y4443" i="3"/>
  <c r="Z4443" i="3" s="1"/>
  <c r="Y3931" i="3"/>
  <c r="Z3931" i="3" s="1"/>
  <c r="AA3931" i="3" s="1"/>
  <c r="AA3932" i="3" s="1"/>
  <c r="AA3933" i="3" s="1"/>
  <c r="AA3934" i="3" s="1"/>
  <c r="AA3935" i="3" s="1"/>
  <c r="Y3400" i="3"/>
  <c r="Z3400" i="3" s="1"/>
  <c r="Y2815" i="3"/>
  <c r="Z2815" i="3" s="1"/>
  <c r="Y2061" i="3"/>
  <c r="Z2061" i="3" s="1"/>
  <c r="Y4525" i="3"/>
  <c r="Z4525" i="3" s="1"/>
  <c r="Y4013" i="3"/>
  <c r="Z4013" i="3" s="1"/>
  <c r="Y3494" i="3"/>
  <c r="Z3494" i="3" s="1"/>
  <c r="Y2909" i="3"/>
  <c r="Z2909" i="3" s="1"/>
  <c r="AA2909" i="3" s="1"/>
  <c r="AA2910" i="3" s="1"/>
  <c r="AA2911" i="3" s="1"/>
  <c r="AA2912" i="3" s="1"/>
  <c r="AA2913" i="3" s="1"/>
  <c r="Y2223" i="3"/>
  <c r="Z2223" i="3" s="1"/>
  <c r="Y4332" i="3"/>
  <c r="Z4332" i="3" s="1"/>
  <c r="Y3820" i="3"/>
  <c r="Z3820" i="3" s="1"/>
  <c r="Y3273" i="3"/>
  <c r="Z3273" i="3" s="1"/>
  <c r="Y2688" i="3"/>
  <c r="Z2688" i="3" s="1"/>
  <c r="AA2688" i="3" s="1"/>
  <c r="AA2689" i="3" s="1"/>
  <c r="AA2690" i="3" s="1"/>
  <c r="AA2691" i="3" s="1"/>
  <c r="Y4139" i="3"/>
  <c r="Z4139" i="3" s="1"/>
  <c r="Y3627" i="3"/>
  <c r="Z3627" i="3" s="1"/>
  <c r="Y3053" i="3"/>
  <c r="Z3053" i="3" s="1"/>
  <c r="Y2467" i="3"/>
  <c r="Z2467" i="3" s="1"/>
  <c r="Y4486" i="3"/>
  <c r="Z4486" i="3" s="1"/>
  <c r="Y4230" i="3"/>
  <c r="Z4230" i="3" s="1"/>
  <c r="Y3974" i="3"/>
  <c r="Z3974" i="3" s="1"/>
  <c r="Y3718" i="3"/>
  <c r="Z3718" i="3" s="1"/>
  <c r="AA3718" i="3" s="1"/>
  <c r="AA3719" i="3" s="1"/>
  <c r="AA3720" i="3" s="1"/>
  <c r="AA3721" i="3" s="1"/>
  <c r="Y3449" i="3"/>
  <c r="Z3449" i="3" s="1"/>
  <c r="Y3157" i="3"/>
  <c r="Z3157" i="3" s="1"/>
  <c r="Y2864" i="3"/>
  <c r="Z2864" i="3" s="1"/>
  <c r="Y2571" i="3"/>
  <c r="Z2571" i="3" s="1"/>
  <c r="Y2400" i="3"/>
  <c r="Z2400" i="3" s="1"/>
  <c r="AA2400" i="3" s="1"/>
  <c r="AA2401" i="3" s="1"/>
  <c r="AA2402" i="3" s="1"/>
  <c r="AA2403" i="3" s="1"/>
  <c r="Y1888" i="3"/>
  <c r="Z1888" i="3" s="1"/>
  <c r="Y4437" i="3"/>
  <c r="Z4437" i="3" s="1"/>
  <c r="Y4181" i="3"/>
  <c r="Z4181" i="3" s="1"/>
  <c r="Y3925" i="3"/>
  <c r="Z3925" i="3" s="1"/>
  <c r="Y3669" i="3"/>
  <c r="Z3669" i="3" s="1"/>
  <c r="Y3393" i="3"/>
  <c r="Z3393" i="3" s="1"/>
  <c r="Y3101" i="3"/>
  <c r="Z3101" i="3" s="1"/>
  <c r="AA3101" i="3" s="1"/>
  <c r="AA3102" i="3" s="1"/>
  <c r="AA3103" i="3" s="1"/>
  <c r="AA3104" i="3" s="1"/>
  <c r="AA3105" i="3" s="1"/>
  <c r="Y2808" i="3"/>
  <c r="Z2808" i="3" s="1"/>
  <c r="AA2808" i="3" s="1"/>
  <c r="AA2809" i="3" s="1"/>
  <c r="AA2810" i="3" s="1"/>
  <c r="AA2811" i="3" s="1"/>
  <c r="AA2812" i="3" s="1"/>
  <c r="Y2515" i="3"/>
  <c r="Z2515" i="3" s="1"/>
  <c r="Y2047" i="3"/>
  <c r="Z2047" i="3" s="1"/>
  <c r="Y1535" i="3"/>
  <c r="Z1535" i="3" s="1"/>
  <c r="Y4516" i="3"/>
  <c r="Z4516" i="3" s="1"/>
  <c r="AA4516" i="3" s="1"/>
  <c r="AA4517" i="3" s="1"/>
  <c r="AA4518" i="3" s="1"/>
  <c r="AA4519" i="3" s="1"/>
  <c r="AA4520" i="3" s="1"/>
  <c r="Y4260" i="3"/>
  <c r="Z4260" i="3" s="1"/>
  <c r="AA4260" i="3" s="1"/>
  <c r="AA4261" i="3" s="1"/>
  <c r="AA4262" i="3" s="1"/>
  <c r="AA4263" i="3" s="1"/>
  <c r="Y4004" i="3"/>
  <c r="Z4004" i="3" s="1"/>
  <c r="Y3748" i="3"/>
  <c r="Z3748" i="3" s="1"/>
  <c r="Y3483" i="3"/>
  <c r="Z3483" i="3" s="1"/>
  <c r="Y3191" i="3"/>
  <c r="Z3191" i="3" s="1"/>
  <c r="AA3191" i="3" s="1"/>
  <c r="AA3192" i="3" s="1"/>
  <c r="AA3193" i="3" s="1"/>
  <c r="AA3194" i="3" s="1"/>
  <c r="AA3195" i="3" s="1"/>
  <c r="Y2898" i="3"/>
  <c r="Z2898" i="3" s="1"/>
  <c r="Y2606" i="3"/>
  <c r="Z2606" i="3" s="1"/>
  <c r="AA2606" i="3" s="1"/>
  <c r="AA2607" i="3" s="1"/>
  <c r="AA2608" i="3" s="1"/>
  <c r="AA2609" i="3" s="1"/>
  <c r="AA2610" i="3" s="1"/>
  <c r="Y2458" i="3"/>
  <c r="Z2458" i="3" s="1"/>
  <c r="Y1950" i="3"/>
  <c r="Z1950" i="3" s="1"/>
  <c r="Y4467" i="3"/>
  <c r="Z4467" i="3" s="1"/>
  <c r="Y3955" i="3"/>
  <c r="Z3955" i="3" s="1"/>
  <c r="Y3699" i="3"/>
  <c r="Z3699" i="3" s="1"/>
  <c r="Y3135" i="3"/>
  <c r="Z3135" i="3" s="1"/>
  <c r="AA3135" i="3" s="1"/>
  <c r="AA3136" i="3" s="1"/>
  <c r="AA3137" i="3" s="1"/>
  <c r="AA3138" i="3" s="1"/>
  <c r="Y2550" i="3"/>
  <c r="Z2550" i="3" s="1"/>
  <c r="Y1597" i="3"/>
  <c r="Z1597" i="3" s="1"/>
  <c r="Y4450" i="3"/>
  <c r="Z4450" i="3" s="1"/>
  <c r="AA4450" i="3" s="1"/>
  <c r="AA4451" i="3" s="1"/>
  <c r="AA4452" i="3" s="1"/>
  <c r="AA4453" i="3" s="1"/>
  <c r="AA4454" i="3" s="1"/>
  <c r="Y4194" i="3"/>
  <c r="Z4194" i="3" s="1"/>
  <c r="Y3938" i="3"/>
  <c r="Z3938" i="3" s="1"/>
  <c r="Y3682" i="3"/>
  <c r="Z3682" i="3" s="1"/>
  <c r="AA3682" i="3" s="1"/>
  <c r="AA3683" i="3" s="1"/>
  <c r="AA3684" i="3" s="1"/>
  <c r="AA3685" i="3" s="1"/>
  <c r="Y3408" i="3"/>
  <c r="Z3408" i="3" s="1"/>
  <c r="Y3115" i="3"/>
  <c r="Z3115" i="3" s="1"/>
  <c r="Y2823" i="3"/>
  <c r="Z2823" i="3" s="1"/>
  <c r="AA2823" i="3" s="1"/>
  <c r="AA2824" i="3" s="1"/>
  <c r="AA2825" i="3" s="1"/>
  <c r="AA2826" i="3" s="1"/>
  <c r="Y2530" i="3"/>
  <c r="Z2530" i="3" s="1"/>
  <c r="Y2072" i="3"/>
  <c r="Z2072" i="3" s="1"/>
  <c r="Y1560" i="3"/>
  <c r="Z1560" i="3" s="1"/>
  <c r="Y4609" i="3"/>
  <c r="Z4609" i="3" s="1"/>
  <c r="Y4353" i="3"/>
  <c r="Z4353" i="3" s="1"/>
  <c r="AA4353" i="3" s="1"/>
  <c r="AA4354" i="3" s="1"/>
  <c r="AA4355" i="3" s="1"/>
  <c r="AA4356" i="3" s="1"/>
  <c r="AA4357" i="3" s="1"/>
  <c r="Y4097" i="3"/>
  <c r="Z4097" i="3" s="1"/>
  <c r="Y3841" i="3"/>
  <c r="Z3841" i="3" s="1"/>
  <c r="AA3841" i="3" s="1"/>
  <c r="AA3842" i="3" s="1"/>
  <c r="AA3843" i="3" s="1"/>
  <c r="AA3844" i="3" s="1"/>
  <c r="AA3845" i="3" s="1"/>
  <c r="Y3585" i="3"/>
  <c r="Z3585" i="3" s="1"/>
  <c r="Y3297" i="3"/>
  <c r="Z3297" i="3" s="1"/>
  <c r="Y3005" i="3"/>
  <c r="Z3005" i="3" s="1"/>
  <c r="Y2712" i="3"/>
  <c r="Z2712" i="3" s="1"/>
  <c r="Y2391" i="3"/>
  <c r="Z2391" i="3" s="1"/>
  <c r="AA2391" i="3" s="1"/>
  <c r="AA2392" i="3" s="1"/>
  <c r="AA2393" i="3" s="1"/>
  <c r="AA2394" i="3" s="1"/>
  <c r="AA2395" i="3" s="1"/>
  <c r="Y1879" i="3"/>
  <c r="Z1879" i="3" s="1"/>
  <c r="Y1623" i="3"/>
  <c r="Z1623" i="3" s="1"/>
  <c r="AA1623" i="3" s="1"/>
  <c r="AA1624" i="3" s="1"/>
  <c r="AA1625" i="3" s="1"/>
  <c r="AA1626" i="3" s="1"/>
  <c r="AA1627" i="3" s="1"/>
  <c r="Y4632" i="3"/>
  <c r="Z4632" i="3" s="1"/>
  <c r="Y4376" i="3"/>
  <c r="Z4376" i="3" s="1"/>
  <c r="AA4376" i="3" s="1"/>
  <c r="AA4377" i="3" s="1"/>
  <c r="AA4378" i="3" s="1"/>
  <c r="AA4379" i="3" s="1"/>
  <c r="AA4380" i="3" s="1"/>
  <c r="Y4120" i="3"/>
  <c r="Z4120" i="3" s="1"/>
  <c r="Y3864" i="3"/>
  <c r="Z3864" i="3" s="1"/>
  <c r="Y3608" i="3"/>
  <c r="Z3608" i="3" s="1"/>
  <c r="Y3323" i="3"/>
  <c r="Z3323" i="3" s="1"/>
  <c r="Y3031" i="3"/>
  <c r="Z3031" i="3" s="1"/>
  <c r="AA3031" i="3" s="1"/>
  <c r="AA3032" i="3" s="1"/>
  <c r="AA3033" i="3" s="1"/>
  <c r="AA3034" i="3" s="1"/>
  <c r="Y2738" i="3"/>
  <c r="Z2738" i="3" s="1"/>
  <c r="Y2438" i="3"/>
  <c r="Z2438" i="3" s="1"/>
  <c r="AA2438" i="3" s="1"/>
  <c r="AA2439" i="3" s="1"/>
  <c r="AA2440" i="3" s="1"/>
  <c r="AA2441" i="3" s="1"/>
  <c r="AA2442" i="3" s="1"/>
  <c r="Y1926" i="3"/>
  <c r="Z1926" i="3" s="1"/>
  <c r="Y4399" i="3"/>
  <c r="Z4399" i="3" s="1"/>
  <c r="Y4143" i="3"/>
  <c r="Z4143" i="3" s="1"/>
  <c r="AA4143" i="3" s="1"/>
  <c r="AA4144" i="3" s="1"/>
  <c r="AA4145" i="3" s="1"/>
  <c r="AA4146" i="3" s="1"/>
  <c r="Y3887" i="3"/>
  <c r="Z3887" i="3" s="1"/>
  <c r="Y3631" i="3"/>
  <c r="Z3631" i="3" s="1"/>
  <c r="Y3350" i="3"/>
  <c r="Z3350" i="3" s="1"/>
  <c r="Y3057" i="3"/>
  <c r="Z3057" i="3" s="1"/>
  <c r="Y2765" i="3"/>
  <c r="Z2765" i="3" s="1"/>
  <c r="Y2618" i="3"/>
  <c r="Z2618" i="3" s="1"/>
  <c r="Y2229" i="3"/>
  <c r="Z2229" i="3" s="1"/>
  <c r="AA2229" i="3" s="1"/>
  <c r="AA2230" i="3" s="1"/>
  <c r="AA2231" i="3" s="1"/>
  <c r="Y1717" i="3"/>
  <c r="Z1717" i="3" s="1"/>
  <c r="Y3396" i="3"/>
  <c r="Z3396" i="3" s="1"/>
  <c r="Y3140" i="3"/>
  <c r="Z3140" i="3" s="1"/>
  <c r="Y2884" i="3"/>
  <c r="Z2884" i="3" s="1"/>
  <c r="Y2628" i="3"/>
  <c r="Z2628" i="3" s="1"/>
  <c r="Y2372" i="3"/>
  <c r="Z2372" i="3" s="1"/>
  <c r="Y2116" i="3"/>
  <c r="Z2116" i="3" s="1"/>
  <c r="AA2116" i="3" s="1"/>
  <c r="AA2117" i="3" s="1"/>
  <c r="AA2118" i="3" s="1"/>
  <c r="AA2119" i="3" s="1"/>
  <c r="AA2120" i="3" s="1"/>
  <c r="Y1860" i="3"/>
  <c r="Z1860" i="3" s="1"/>
  <c r="Y1604" i="3"/>
  <c r="Z1604" i="3" s="1"/>
  <c r="AA1604" i="3" s="1"/>
  <c r="AA1605" i="3" s="1"/>
  <c r="AA1606" i="3" s="1"/>
  <c r="AA1607" i="3" s="1"/>
  <c r="AA1608" i="3" s="1"/>
  <c r="Y2419" i="3"/>
  <c r="Z2419" i="3" s="1"/>
  <c r="AA2419" i="3" s="1"/>
  <c r="AA2420" i="3" s="1"/>
  <c r="AA2421" i="3" s="1"/>
  <c r="AA2422" i="3" s="1"/>
  <c r="AA2423" i="3" s="1"/>
  <c r="Y2163" i="3"/>
  <c r="Z2163" i="3" s="1"/>
  <c r="Y2035" i="3"/>
  <c r="Z2035" i="3" s="1"/>
  <c r="Y1907" i="3"/>
  <c r="Z1907" i="3" s="1"/>
  <c r="Y1779" i="3"/>
  <c r="Z1779" i="3" s="1"/>
  <c r="Y1651" i="3"/>
  <c r="Z1651" i="3" s="1"/>
  <c r="Y2330" i="3"/>
  <c r="Z2330" i="3" s="1"/>
  <c r="Y2202" i="3"/>
  <c r="Z2202" i="3" s="1"/>
  <c r="AA2202" i="3" s="1"/>
  <c r="AA2203" i="3" s="1"/>
  <c r="AA2204" i="3" s="1"/>
  <c r="AA2205" i="3" s="1"/>
  <c r="AA2206" i="3" s="1"/>
  <c r="Y1946" i="3"/>
  <c r="Z1946" i="3" s="1"/>
  <c r="Y1690" i="3"/>
  <c r="Z1690" i="3" s="1"/>
  <c r="AA1690" i="3" s="1"/>
  <c r="AA1691" i="3" s="1"/>
  <c r="AA1692" i="3" s="1"/>
  <c r="AA1693" i="3" s="1"/>
  <c r="AA1694" i="3" s="1"/>
  <c r="Y2369" i="3"/>
  <c r="Z2369" i="3" s="1"/>
  <c r="Y2241" i="3"/>
  <c r="Z2241" i="3" s="1"/>
  <c r="Y1985" i="3"/>
  <c r="Z1985" i="3" s="1"/>
  <c r="Y1729" i="3"/>
  <c r="Z1729" i="3" s="1"/>
  <c r="R4656" i="3"/>
  <c r="X4656" i="3"/>
  <c r="R4664" i="3"/>
  <c r="X4664" i="3"/>
  <c r="R4672" i="3"/>
  <c r="X4672" i="3"/>
  <c r="R4680" i="3"/>
  <c r="X4680" i="3"/>
  <c r="R4688" i="3"/>
  <c r="X4688" i="3"/>
  <c r="R4696" i="3"/>
  <c r="X4696" i="3"/>
  <c r="R4704" i="3"/>
  <c r="X4704" i="3"/>
  <c r="S4422" i="3"/>
  <c r="T4422" i="3" s="1"/>
  <c r="U4422" i="3" s="1"/>
  <c r="S4012" i="3"/>
  <c r="T4012" i="3" s="1"/>
  <c r="U4012" i="3" s="1"/>
  <c r="S3968" i="3"/>
  <c r="T3968" i="3" s="1"/>
  <c r="U3968" i="3" s="1"/>
  <c r="S3952" i="3"/>
  <c r="T3952" i="3" s="1"/>
  <c r="U3952" i="3" s="1"/>
  <c r="S4334" i="3"/>
  <c r="T4334" i="3" s="1"/>
  <c r="U4334" i="3" s="1"/>
  <c r="S4491" i="3"/>
  <c r="T4491" i="3" s="1"/>
  <c r="U4491" i="3" s="1"/>
  <c r="S4469" i="3"/>
  <c r="T4469" i="3" s="1"/>
  <c r="U4469" i="3" s="1"/>
  <c r="S3147" i="3"/>
  <c r="T3147" i="3" s="1"/>
  <c r="U3147" i="3" s="1"/>
  <c r="S3205" i="3"/>
  <c r="T3205" i="3" s="1"/>
  <c r="U3205" i="3" s="1"/>
  <c r="S4259" i="3"/>
  <c r="T4259" i="3" s="1"/>
  <c r="U4259" i="3" s="1"/>
  <c r="S3180" i="3"/>
  <c r="T3180" i="3" s="1"/>
  <c r="U3180" i="3" s="1"/>
  <c r="S4405" i="3"/>
  <c r="T4405" i="3" s="1"/>
  <c r="U4405" i="3" s="1"/>
  <c r="S3348" i="3"/>
  <c r="T3348" i="3" s="1"/>
  <c r="U3348" i="3" s="1"/>
  <c r="S4509" i="3"/>
  <c r="T4509" i="3" s="1"/>
  <c r="U4509" i="3" s="1"/>
  <c r="S4147" i="3"/>
  <c r="T4147" i="3" s="1"/>
  <c r="U4147" i="3" s="1"/>
  <c r="S3655" i="3"/>
  <c r="T3655" i="3" s="1"/>
  <c r="U3655" i="3" s="1"/>
  <c r="S2972" i="3"/>
  <c r="T2972" i="3" s="1"/>
  <c r="U2972" i="3" s="1"/>
  <c r="S4523" i="3"/>
  <c r="T4523" i="3" s="1"/>
  <c r="U4523" i="3" s="1"/>
  <c r="S3593" i="3"/>
  <c r="T3593" i="3" s="1"/>
  <c r="U3593" i="3" s="1"/>
  <c r="S4555" i="3"/>
  <c r="T4555" i="3" s="1"/>
  <c r="U4555" i="3" s="1"/>
  <c r="S3742" i="3"/>
  <c r="T3742" i="3" s="1"/>
  <c r="U3742" i="3" s="1"/>
  <c r="S2241" i="3"/>
  <c r="T2241" i="3" s="1"/>
  <c r="U2241" i="3" s="1"/>
  <c r="S4339" i="3"/>
  <c r="T4339" i="3" s="1"/>
  <c r="U4339" i="3" s="1"/>
  <c r="S3914" i="3"/>
  <c r="T3914" i="3" s="1"/>
  <c r="U3914" i="3" s="1"/>
  <c r="S3330" i="3"/>
  <c r="T3330" i="3" s="1"/>
  <c r="U3330" i="3" s="1"/>
  <c r="S2373" i="3"/>
  <c r="T2373" i="3" s="1"/>
  <c r="U2373" i="3" s="1"/>
  <c r="S4500" i="3"/>
  <c r="T4500" i="3" s="1"/>
  <c r="U4500" i="3" s="1"/>
  <c r="S4125" i="3"/>
  <c r="T4125" i="3" s="1"/>
  <c r="U4125" i="3" s="1"/>
  <c r="S3630" i="3"/>
  <c r="T3630" i="3" s="1"/>
  <c r="U3630" i="3" s="1"/>
  <c r="S2942" i="3"/>
  <c r="T2942" i="3" s="1"/>
  <c r="U2942" i="3" s="1"/>
  <c r="S4606" i="3"/>
  <c r="T4606" i="3" s="1"/>
  <c r="U4606" i="3" s="1"/>
  <c r="S4271" i="3"/>
  <c r="T4271" i="3" s="1"/>
  <c r="U4271" i="3" s="1"/>
  <c r="S3820" i="3"/>
  <c r="T3820" i="3" s="1"/>
  <c r="U3820" i="3" s="1"/>
  <c r="S3211" i="3"/>
  <c r="T3211" i="3" s="1"/>
  <c r="U3211" i="3" s="1"/>
  <c r="S2004" i="3"/>
  <c r="T2004" i="3" s="1"/>
  <c r="U2004" i="3" s="1"/>
  <c r="S4463" i="3"/>
  <c r="T4463" i="3" s="1"/>
  <c r="U4463" i="3" s="1"/>
  <c r="S4176" i="3"/>
  <c r="T4176" i="3" s="1"/>
  <c r="U4176" i="3" s="1"/>
  <c r="S3833" i="3"/>
  <c r="T3833" i="3" s="1"/>
  <c r="U3833" i="3" s="1"/>
  <c r="S3381" i="3"/>
  <c r="T3381" i="3" s="1"/>
  <c r="U3381" i="3" s="1"/>
  <c r="S2843" i="3"/>
  <c r="T2843" i="3" s="1"/>
  <c r="U2843" i="3" s="1"/>
  <c r="S4649" i="3"/>
  <c r="T4649" i="3" s="1"/>
  <c r="U4649" i="3" s="1"/>
  <c r="S4430" i="3"/>
  <c r="T4430" i="3" s="1"/>
  <c r="U4430" i="3" s="1"/>
  <c r="S4133" i="3"/>
  <c r="T4133" i="3" s="1"/>
  <c r="U4133" i="3" s="1"/>
  <c r="S3778" i="3"/>
  <c r="T3778" i="3" s="1"/>
  <c r="U3778" i="3" s="1"/>
  <c r="S3309" i="3"/>
  <c r="T3309" i="3" s="1"/>
  <c r="U3309" i="3" s="1"/>
  <c r="S2710" i="3"/>
  <c r="T2710" i="3" s="1"/>
  <c r="U2710" i="3" s="1"/>
  <c r="S1822" i="3"/>
  <c r="T1822" i="3" s="1"/>
  <c r="U1822" i="3" s="1"/>
  <c r="S4539" i="3"/>
  <c r="T4539" i="3" s="1"/>
  <c r="U4539" i="3" s="1"/>
  <c r="S4390" i="3"/>
  <c r="T4390" i="3" s="1"/>
  <c r="U4390" i="3" s="1"/>
  <c r="S4203" i="3"/>
  <c r="T4203" i="3" s="1"/>
  <c r="U4203" i="3" s="1"/>
  <c r="S4013" i="3"/>
  <c r="T4013" i="3" s="1"/>
  <c r="U4013" i="3" s="1"/>
  <c r="S3767" i="3"/>
  <c r="T3767" i="3" s="1"/>
  <c r="U3767" i="3" s="1"/>
  <c r="S3492" i="3"/>
  <c r="T3492" i="3" s="1"/>
  <c r="U3492" i="3" s="1"/>
  <c r="S3179" i="3"/>
  <c r="T3179" i="3" s="1"/>
  <c r="U3179" i="3" s="1"/>
  <c r="S2799" i="3"/>
  <c r="T2799" i="3" s="1"/>
  <c r="U2799" i="3" s="1"/>
  <c r="S2092" i="3"/>
  <c r="T2092" i="3" s="1"/>
  <c r="U2092" i="3" s="1"/>
  <c r="S4565" i="3"/>
  <c r="T4565" i="3" s="1"/>
  <c r="U4565" i="3" s="1"/>
  <c r="S4429" i="3"/>
  <c r="T4429" i="3" s="1"/>
  <c r="U4429" i="3" s="1"/>
  <c r="S4243" i="3"/>
  <c r="T4243" i="3" s="1"/>
  <c r="U4243" i="3" s="1"/>
  <c r="S4057" i="3"/>
  <c r="T4057" i="3" s="1"/>
  <c r="U4057" i="3" s="1"/>
  <c r="S3821" i="3"/>
  <c r="T3821" i="3" s="1"/>
  <c r="U3821" i="3" s="1"/>
  <c r="S3549" i="3"/>
  <c r="T3549" i="3" s="1"/>
  <c r="U3549" i="3" s="1"/>
  <c r="S3256" i="3"/>
  <c r="T3256" i="3" s="1"/>
  <c r="U3256" i="3" s="1"/>
  <c r="S2909" i="3"/>
  <c r="T2909" i="3" s="1"/>
  <c r="U2909" i="3" s="1"/>
  <c r="S2300" i="3"/>
  <c r="T2300" i="3" s="1"/>
  <c r="U2300" i="3" s="1"/>
  <c r="S4614" i="3"/>
  <c r="T4614" i="3" s="1"/>
  <c r="U4614" i="3" s="1"/>
  <c r="S4477" i="3"/>
  <c r="T4477" i="3" s="1"/>
  <c r="U4477" i="3" s="1"/>
  <c r="S4306" i="3"/>
  <c r="T4306" i="3" s="1"/>
  <c r="U4306" i="3" s="1"/>
  <c r="S4120" i="3"/>
  <c r="T4120" i="3" s="1"/>
  <c r="U4120" i="3" s="1"/>
  <c r="S3913" i="3"/>
  <c r="T3913" i="3" s="1"/>
  <c r="U3913" i="3" s="1"/>
  <c r="S3656" i="3"/>
  <c r="T3656" i="3" s="1"/>
  <c r="U3656" i="3" s="1"/>
  <c r="S3353" i="3"/>
  <c r="T3353" i="3" s="1"/>
  <c r="U3353" i="3" s="1"/>
  <c r="S3025" i="3"/>
  <c r="T3025" i="3" s="1"/>
  <c r="U3025" i="3" s="1"/>
  <c r="S2529" i="3"/>
  <c r="T2529" i="3" s="1"/>
  <c r="U2529" i="3" s="1"/>
  <c r="S1590" i="3"/>
  <c r="T1590" i="3" s="1"/>
  <c r="U1590" i="3" s="1"/>
  <c r="S4569" i="3"/>
  <c r="T4569" i="3" s="1"/>
  <c r="U4569" i="3" s="1"/>
  <c r="S4484" i="3"/>
  <c r="T4484" i="3" s="1"/>
  <c r="U4484" i="3" s="1"/>
  <c r="S4387" i="3"/>
  <c r="T4387" i="3" s="1"/>
  <c r="U4387" i="3" s="1"/>
  <c r="S4270" i="3"/>
  <c r="T4270" i="3" s="1"/>
  <c r="U4270" i="3" s="1"/>
  <c r="S4152" i="3"/>
  <c r="T4152" i="3" s="1"/>
  <c r="U4152" i="3" s="1"/>
  <c r="S4038" i="3"/>
  <c r="T4038" i="3" s="1"/>
  <c r="U4038" i="3" s="1"/>
  <c r="S3890" i="3"/>
  <c r="T3890" i="3" s="1"/>
  <c r="U3890" i="3" s="1"/>
  <c r="S3733" i="3"/>
  <c r="T3733" i="3" s="1"/>
  <c r="U3733" i="3" s="1"/>
  <c r="S3556" i="3"/>
  <c r="T3556" i="3" s="1"/>
  <c r="U3556" i="3" s="1"/>
  <c r="S3366" i="3"/>
  <c r="T3366" i="3" s="1"/>
  <c r="U3366" i="3" s="1"/>
  <c r="S3172" i="3"/>
  <c r="T3172" i="3" s="1"/>
  <c r="U3172" i="3" s="1"/>
  <c r="S2960" i="3"/>
  <c r="T2960" i="3" s="1"/>
  <c r="U2960" i="3" s="1"/>
  <c r="S2649" i="3"/>
  <c r="T2649" i="3" s="1"/>
  <c r="U2649" i="3" s="1"/>
  <c r="S2201" i="3"/>
  <c r="T2201" i="3" s="1"/>
  <c r="U2201" i="3" s="1"/>
  <c r="S4643" i="3"/>
  <c r="T4643" i="3" s="1"/>
  <c r="U4643" i="3" s="1"/>
  <c r="S4557" i="3"/>
  <c r="T4557" i="3" s="1"/>
  <c r="U4557" i="3" s="1"/>
  <c r="S4471" i="3"/>
  <c r="T4471" i="3" s="1"/>
  <c r="U4471" i="3" s="1"/>
  <c r="S4370" i="3"/>
  <c r="T4370" i="3" s="1"/>
  <c r="U4370" i="3" s="1"/>
  <c r="W4371" i="3" s="1"/>
  <c r="W4372" i="3" s="1"/>
  <c r="W4373" i="3" s="1"/>
  <c r="W4374" i="3" s="1"/>
  <c r="W4375" i="3" s="1"/>
  <c r="S4253" i="3"/>
  <c r="T4253" i="3" s="1"/>
  <c r="U4253" i="3" s="1"/>
  <c r="S4138" i="3"/>
  <c r="T4138" i="3" s="1"/>
  <c r="U4138" i="3" s="1"/>
  <c r="S4021" i="3"/>
  <c r="T4021" i="3" s="1"/>
  <c r="U4021" i="3" s="1"/>
  <c r="S3868" i="3"/>
  <c r="T3868" i="3" s="1"/>
  <c r="U3868" i="3" s="1"/>
  <c r="S3711" i="3"/>
  <c r="T3711" i="3" s="1"/>
  <c r="U3711" i="3" s="1"/>
  <c r="S3528" i="3"/>
  <c r="T3528" i="3" s="1"/>
  <c r="U3528" i="3" s="1"/>
  <c r="S3345" i="3"/>
  <c r="T3345" i="3" s="1"/>
  <c r="U3345" i="3" s="1"/>
  <c r="S3141" i="3"/>
  <c r="T3141" i="3" s="1"/>
  <c r="U3141" i="3" s="1"/>
  <c r="S2928" i="3"/>
  <c r="T2928" i="3" s="1"/>
  <c r="U2928" i="3" s="1"/>
  <c r="S2589" i="3"/>
  <c r="T2589" i="3" s="1"/>
  <c r="U2589" i="3" s="1"/>
  <c r="S2110" i="3"/>
  <c r="T2110" i="3" s="1"/>
  <c r="U2110" i="3" s="1"/>
  <c r="S4630" i="3"/>
  <c r="T4630" i="3" s="1"/>
  <c r="U4630" i="3" s="1"/>
  <c r="S4545" i="3"/>
  <c r="T4545" i="3" s="1"/>
  <c r="U4545" i="3" s="1"/>
  <c r="S4460" i="3"/>
  <c r="T4460" i="3" s="1"/>
  <c r="U4460" i="3" s="1"/>
  <c r="S4353" i="3"/>
  <c r="T4353" i="3" s="1"/>
  <c r="U4353" i="3" s="1"/>
  <c r="S4239" i="3"/>
  <c r="T4239" i="3" s="1"/>
  <c r="U4239" i="3" s="1"/>
  <c r="S4121" i="3"/>
  <c r="T4121" i="3" s="1"/>
  <c r="U4121" i="3" s="1"/>
  <c r="S4000" i="3"/>
  <c r="T4000" i="3" s="1"/>
  <c r="U4000" i="3" s="1"/>
  <c r="S3845" i="3"/>
  <c r="T3845" i="3" s="1"/>
  <c r="U3845" i="3" s="1"/>
  <c r="S3687" i="3"/>
  <c r="T3687" i="3" s="1"/>
  <c r="U3687" i="3" s="1"/>
  <c r="S3504" i="3"/>
  <c r="T3504" i="3" s="1"/>
  <c r="U3504" i="3" s="1"/>
  <c r="S3318" i="3"/>
  <c r="T3318" i="3" s="1"/>
  <c r="U3318" i="3" s="1"/>
  <c r="S3109" i="3"/>
  <c r="T3109" i="3" s="1"/>
  <c r="U3109" i="3" s="1"/>
  <c r="S2897" i="3"/>
  <c r="T2897" i="3" s="1"/>
  <c r="U2897" i="3" s="1"/>
  <c r="S2530" i="3"/>
  <c r="T2530" i="3" s="1"/>
  <c r="U2530" i="3" s="1"/>
  <c r="S2037" i="3"/>
  <c r="T2037" i="3" s="1"/>
  <c r="U2037" i="3" s="1"/>
  <c r="S4634" i="3"/>
  <c r="T4634" i="3" s="1"/>
  <c r="U4634" i="3" s="1"/>
  <c r="S4570" i="3"/>
  <c r="T4570" i="3" s="1"/>
  <c r="U4570" i="3" s="1"/>
  <c r="S4506" i="3"/>
  <c r="T4506" i="3" s="1"/>
  <c r="U4506" i="3" s="1"/>
  <c r="S4442" i="3"/>
  <c r="T4442" i="3" s="1"/>
  <c r="U4442" i="3" s="1"/>
  <c r="S4375" i="3"/>
  <c r="T4375" i="3" s="1"/>
  <c r="U4375" i="3" s="1"/>
  <c r="W4376" i="3" s="1"/>
  <c r="W4377" i="3" s="1"/>
  <c r="W4378" i="3" s="1"/>
  <c r="W4379" i="3" s="1"/>
  <c r="W4380" i="3" s="1"/>
  <c r="S4302" i="3"/>
  <c r="T4302" i="3" s="1"/>
  <c r="U4302" i="3" s="1"/>
  <c r="S4229" i="3"/>
  <c r="T4229" i="3" s="1"/>
  <c r="U4229" i="3" s="1"/>
  <c r="S4155" i="3"/>
  <c r="T4155" i="3" s="1"/>
  <c r="U4155" i="3" s="1"/>
  <c r="S4082" i="3"/>
  <c r="T4082" i="3" s="1"/>
  <c r="U4082" i="3" s="1"/>
  <c r="S4007" i="3"/>
  <c r="T4007" i="3" s="1"/>
  <c r="U4007" i="3" s="1"/>
  <c r="S3912" i="3"/>
  <c r="T3912" i="3" s="1"/>
  <c r="U3912" i="3" s="1"/>
  <c r="S3814" i="3"/>
  <c r="T3814" i="3" s="1"/>
  <c r="U3814" i="3" s="1"/>
  <c r="S3717" i="3"/>
  <c r="T3717" i="3" s="1"/>
  <c r="U3717" i="3" s="1"/>
  <c r="W3718" i="3" s="1"/>
  <c r="W3719" i="3" s="1"/>
  <c r="W3720" i="3" s="1"/>
  <c r="S3605" i="3"/>
  <c r="T3605" i="3" s="1"/>
  <c r="U3605" i="3" s="1"/>
  <c r="S3490" i="3"/>
  <c r="T3490" i="3" s="1"/>
  <c r="U3490" i="3" s="1"/>
  <c r="S3373" i="3"/>
  <c r="T3373" i="3" s="1"/>
  <c r="U3373" i="3" s="1"/>
  <c r="S3254" i="3"/>
  <c r="T3254" i="3" s="1"/>
  <c r="U3254" i="3" s="1"/>
  <c r="S3120" i="3"/>
  <c r="T3120" i="3" s="1"/>
  <c r="U3120" i="3" s="1"/>
  <c r="S2986" i="3"/>
  <c r="T2986" i="3" s="1"/>
  <c r="U2986" i="3" s="1"/>
  <c r="S2842" i="3"/>
  <c r="T2842" i="3" s="1"/>
  <c r="U2842" i="3" s="1"/>
  <c r="S2610" i="3"/>
  <c r="T2610" i="3" s="1"/>
  <c r="U2610" i="3" s="1"/>
  <c r="S2347" i="3"/>
  <c r="T2347" i="3" s="1"/>
  <c r="U2347" i="3" s="1"/>
  <c r="S1968" i="3"/>
  <c r="T1968" i="3" s="1"/>
  <c r="U1968" i="3" s="1"/>
  <c r="S4441" i="3"/>
  <c r="T4441" i="3" s="1"/>
  <c r="U4441" i="3" s="1"/>
  <c r="W4442" i="3" s="1"/>
  <c r="W4443" i="3" s="1"/>
  <c r="W4444" i="3" s="1"/>
  <c r="S4374" i="3"/>
  <c r="T4374" i="3" s="1"/>
  <c r="U4374" i="3" s="1"/>
  <c r="S4301" i="3"/>
  <c r="T4301" i="3" s="1"/>
  <c r="U4301" i="3" s="1"/>
  <c r="S4227" i="3"/>
  <c r="T4227" i="3" s="1"/>
  <c r="U4227" i="3" s="1"/>
  <c r="S4154" i="3"/>
  <c r="T4154" i="3" s="1"/>
  <c r="U4154" i="3" s="1"/>
  <c r="S4081" i="3"/>
  <c r="T4081" i="3" s="1"/>
  <c r="U4081" i="3" s="1"/>
  <c r="S4006" i="3"/>
  <c r="T4006" i="3" s="1"/>
  <c r="U4006" i="3" s="1"/>
  <c r="S3911" i="3"/>
  <c r="T3911" i="3" s="1"/>
  <c r="U3911" i="3" s="1"/>
  <c r="S3813" i="3"/>
  <c r="T3813" i="3" s="1"/>
  <c r="U3813" i="3" s="1"/>
  <c r="S3714" i="3"/>
  <c r="T3714" i="3" s="1"/>
  <c r="U3714" i="3" s="1"/>
  <c r="S3604" i="3"/>
  <c r="T3604" i="3" s="1"/>
  <c r="U3604" i="3" s="1"/>
  <c r="S3486" i="3"/>
  <c r="T3486" i="3" s="1"/>
  <c r="U3486" i="3" s="1"/>
  <c r="S3372" i="3"/>
  <c r="T3372" i="3" s="1"/>
  <c r="U3372" i="3" s="1"/>
  <c r="S3253" i="3"/>
  <c r="T3253" i="3" s="1"/>
  <c r="U3253" i="3" s="1"/>
  <c r="S3118" i="3"/>
  <c r="T3118" i="3" s="1"/>
  <c r="U3118" i="3" s="1"/>
  <c r="S2984" i="3"/>
  <c r="T2984" i="3" s="1"/>
  <c r="U2984" i="3" s="1"/>
  <c r="S2833" i="3"/>
  <c r="T2833" i="3" s="1"/>
  <c r="U2833" i="3" s="1"/>
  <c r="S2603" i="3"/>
  <c r="T2603" i="3" s="1"/>
  <c r="U2603" i="3" s="1"/>
  <c r="S2346" i="3"/>
  <c r="T2346" i="3" s="1"/>
  <c r="U2346" i="3" s="1"/>
  <c r="S1967" i="3"/>
  <c r="T1967" i="3" s="1"/>
  <c r="U1967" i="3" s="1"/>
  <c r="S4648" i="3"/>
  <c r="T4648" i="3" s="1"/>
  <c r="U4648" i="3" s="1"/>
  <c r="S4584" i="3"/>
  <c r="T4584" i="3" s="1"/>
  <c r="U4584" i="3" s="1"/>
  <c r="S4520" i="3"/>
  <c r="T4520" i="3" s="1"/>
  <c r="U4520" i="3" s="1"/>
  <c r="S4456" i="3"/>
  <c r="T4456" i="3" s="1"/>
  <c r="U4456" i="3" s="1"/>
  <c r="S4391" i="3"/>
  <c r="T4391" i="3" s="1"/>
  <c r="U4391" i="3" s="1"/>
  <c r="S4318" i="3"/>
  <c r="T4318" i="3" s="1"/>
  <c r="U4318" i="3" s="1"/>
  <c r="W4319" i="3" s="1"/>
  <c r="W4320" i="3" s="1"/>
  <c r="W4321" i="3" s="1"/>
  <c r="W4322" i="3" s="1"/>
  <c r="S4245" i="3"/>
  <c r="T4245" i="3" s="1"/>
  <c r="U4245" i="3" s="1"/>
  <c r="S4171" i="3"/>
  <c r="T4171" i="3" s="1"/>
  <c r="U4171" i="3" s="1"/>
  <c r="S4098" i="3"/>
  <c r="T4098" i="3" s="1"/>
  <c r="U4098" i="3" s="1"/>
  <c r="S4025" i="3"/>
  <c r="T4025" i="3" s="1"/>
  <c r="U4025" i="3" s="1"/>
  <c r="W4026" i="3" s="1"/>
  <c r="S3933" i="3"/>
  <c r="T3933" i="3" s="1"/>
  <c r="U3933" i="3" s="1"/>
  <c r="S3836" i="3"/>
  <c r="T3836" i="3" s="1"/>
  <c r="U3836" i="3" s="1"/>
  <c r="S3738" i="3"/>
  <c r="T3738" i="3" s="1"/>
  <c r="U3738" i="3" s="1"/>
  <c r="S3631" i="3"/>
  <c r="T3631" i="3" s="1"/>
  <c r="U3631" i="3" s="1"/>
  <c r="S3513" i="3"/>
  <c r="T3513" i="3" s="1"/>
  <c r="U3513" i="3" s="1"/>
  <c r="S3399" i="3"/>
  <c r="T3399" i="3" s="1"/>
  <c r="U3399" i="3" s="1"/>
  <c r="S3281" i="3"/>
  <c r="T3281" i="3" s="1"/>
  <c r="U3281" i="3" s="1"/>
  <c r="S3150" i="3"/>
  <c r="T3150" i="3" s="1"/>
  <c r="U3150" i="3" s="1"/>
  <c r="S3016" i="3"/>
  <c r="T3016" i="3" s="1"/>
  <c r="U3016" i="3" s="1"/>
  <c r="S2880" i="3"/>
  <c r="T2880" i="3" s="1"/>
  <c r="U2880" i="3" s="1"/>
  <c r="S2662" i="3"/>
  <c r="T2662" i="3" s="1"/>
  <c r="U2662" i="3" s="1"/>
  <c r="S2413" i="3"/>
  <c r="T2413" i="3" s="1"/>
  <c r="U2413" i="3" s="1"/>
  <c r="S2067" i="3"/>
  <c r="T2067" i="3" s="1"/>
  <c r="U2067" i="3" s="1"/>
  <c r="S1592" i="3"/>
  <c r="T1592" i="3" s="1"/>
  <c r="U1592" i="3" s="1"/>
  <c r="S4348" i="3"/>
  <c r="T4348" i="3" s="1"/>
  <c r="U4348" i="3" s="1"/>
  <c r="S4284" i="3"/>
  <c r="T4284" i="3" s="1"/>
  <c r="U4284" i="3" s="1"/>
  <c r="S4220" i="3"/>
  <c r="T4220" i="3" s="1"/>
  <c r="U4220" i="3" s="1"/>
  <c r="S4156" i="3"/>
  <c r="T4156" i="3" s="1"/>
  <c r="U4156" i="3" s="1"/>
  <c r="S4092" i="3"/>
  <c r="T4092" i="3" s="1"/>
  <c r="U4092" i="3" s="1"/>
  <c r="S4028" i="3"/>
  <c r="T4028" i="3" s="1"/>
  <c r="U4028" i="3" s="1"/>
  <c r="S3956" i="3"/>
  <c r="T3956" i="3" s="1"/>
  <c r="U3956" i="3" s="1"/>
  <c r="S3882" i="3"/>
  <c r="T3882" i="3" s="1"/>
  <c r="U3882" i="3" s="1"/>
  <c r="S3809" i="3"/>
  <c r="T3809" i="3" s="1"/>
  <c r="U3809" i="3" s="1"/>
  <c r="S3736" i="3"/>
  <c r="T3736" i="3" s="1"/>
  <c r="U3736" i="3" s="1"/>
  <c r="W3737" i="3" s="1"/>
  <c r="AB3737" i="3" s="1"/>
  <c r="S3663" i="3"/>
  <c r="T3663" i="3" s="1"/>
  <c r="U3663" i="3" s="1"/>
  <c r="S3590" i="3"/>
  <c r="T3590" i="3" s="1"/>
  <c r="U3590" i="3" s="1"/>
  <c r="S3517" i="3"/>
  <c r="T3517" i="3" s="1"/>
  <c r="U3517" i="3" s="1"/>
  <c r="S3444" i="3"/>
  <c r="T3444" i="3" s="1"/>
  <c r="U3444" i="3" s="1"/>
  <c r="S3370" i="3"/>
  <c r="T3370" i="3" s="1"/>
  <c r="U3370" i="3" s="1"/>
  <c r="S3297" i="3"/>
  <c r="T3297" i="3" s="1"/>
  <c r="U3297" i="3" s="1"/>
  <c r="S3219" i="3"/>
  <c r="T3219" i="3" s="1"/>
  <c r="U3219" i="3" s="1"/>
  <c r="S3136" i="3"/>
  <c r="T3136" i="3" s="1"/>
  <c r="U3136" i="3" s="1"/>
  <c r="S3052" i="3"/>
  <c r="T3052" i="3" s="1"/>
  <c r="U3052" i="3" s="1"/>
  <c r="S2969" i="3"/>
  <c r="T2969" i="3" s="1"/>
  <c r="U2969" i="3" s="1"/>
  <c r="S2885" i="3"/>
  <c r="T2885" i="3" s="1"/>
  <c r="U2885" i="3" s="1"/>
  <c r="S2757" i="3"/>
  <c r="T2757" i="3" s="1"/>
  <c r="U2757" i="3" s="1"/>
  <c r="S2602" i="3"/>
  <c r="T2602" i="3" s="1"/>
  <c r="U2602" i="3" s="1"/>
  <c r="S2445" i="3"/>
  <c r="T2445" i="3" s="1"/>
  <c r="U2445" i="3" s="1"/>
  <c r="S2269" i="3"/>
  <c r="T2269" i="3" s="1"/>
  <c r="U2269" i="3" s="1"/>
  <c r="S2028" i="3"/>
  <c r="T2028" i="3" s="1"/>
  <c r="U2028" i="3" s="1"/>
  <c r="S1727" i="3"/>
  <c r="T1727" i="3" s="1"/>
  <c r="U1727" i="3" s="1"/>
  <c r="S3662" i="3"/>
  <c r="T3662" i="3" s="1"/>
  <c r="U3662" i="3" s="1"/>
  <c r="S3589" i="3"/>
  <c r="T3589" i="3" s="1"/>
  <c r="U3589" i="3" s="1"/>
  <c r="S3516" i="3"/>
  <c r="T3516" i="3" s="1"/>
  <c r="U3516" i="3" s="1"/>
  <c r="S3442" i="3"/>
  <c r="T3442" i="3" s="1"/>
  <c r="U3442" i="3" s="1"/>
  <c r="S3369" i="3"/>
  <c r="T3369" i="3" s="1"/>
  <c r="U3369" i="3" s="1"/>
  <c r="S3296" i="3"/>
  <c r="T3296" i="3" s="1"/>
  <c r="U3296" i="3" s="1"/>
  <c r="S3218" i="3"/>
  <c r="T3218" i="3" s="1"/>
  <c r="U3218" i="3" s="1"/>
  <c r="S3134" i="3"/>
  <c r="T3134" i="3" s="1"/>
  <c r="U3134" i="3" s="1"/>
  <c r="W3135" i="3" s="1"/>
  <c r="AB3135" i="3" s="1"/>
  <c r="S3051" i="3"/>
  <c r="T3051" i="3" s="1"/>
  <c r="U3051" i="3" s="1"/>
  <c r="S2968" i="3"/>
  <c r="T2968" i="3" s="1"/>
  <c r="U2968" i="3" s="1"/>
  <c r="S2883" i="3"/>
  <c r="T2883" i="3" s="1"/>
  <c r="U2883" i="3" s="1"/>
  <c r="S2756" i="3"/>
  <c r="T2756" i="3" s="1"/>
  <c r="U2756" i="3" s="1"/>
  <c r="S2601" i="3"/>
  <c r="T2601" i="3" s="1"/>
  <c r="U2601" i="3" s="1"/>
  <c r="S2443" i="3"/>
  <c r="T2443" i="3" s="1"/>
  <c r="U2443" i="3" s="1"/>
  <c r="S2260" i="3"/>
  <c r="T2260" i="3" s="1"/>
  <c r="U2260" i="3" s="1"/>
  <c r="S2025" i="3"/>
  <c r="T2025" i="3" s="1"/>
  <c r="U2025" i="3" s="1"/>
  <c r="S1726" i="3"/>
  <c r="T1726" i="3" s="1"/>
  <c r="U1726" i="3" s="1"/>
  <c r="S3972" i="3"/>
  <c r="T3972" i="3" s="1"/>
  <c r="U3972" i="3" s="1"/>
  <c r="S3898" i="3"/>
  <c r="T3898" i="3" s="1"/>
  <c r="U3898" i="3" s="1"/>
  <c r="S3825" i="3"/>
  <c r="T3825" i="3" s="1"/>
  <c r="U3825" i="3" s="1"/>
  <c r="S3752" i="3"/>
  <c r="T3752" i="3" s="1"/>
  <c r="U3752" i="3" s="1"/>
  <c r="S3679" i="3"/>
  <c r="T3679" i="3" s="1"/>
  <c r="U3679" i="3" s="1"/>
  <c r="S3606" i="3"/>
  <c r="T3606" i="3" s="1"/>
  <c r="U3606" i="3" s="1"/>
  <c r="S3533" i="3"/>
  <c r="T3533" i="3" s="1"/>
  <c r="U3533" i="3" s="1"/>
  <c r="S3460" i="3"/>
  <c r="T3460" i="3" s="1"/>
  <c r="U3460" i="3" s="1"/>
  <c r="S3386" i="3"/>
  <c r="T3386" i="3" s="1"/>
  <c r="U3386" i="3" s="1"/>
  <c r="S3313" i="3"/>
  <c r="T3313" i="3" s="1"/>
  <c r="U3313" i="3" s="1"/>
  <c r="S3237" i="3"/>
  <c r="T3237" i="3" s="1"/>
  <c r="U3237" i="3" s="1"/>
  <c r="S3154" i="3"/>
  <c r="T3154" i="3" s="1"/>
  <c r="U3154" i="3" s="1"/>
  <c r="S3070" i="3"/>
  <c r="T3070" i="3" s="1"/>
  <c r="U3070" i="3" s="1"/>
  <c r="S2987" i="3"/>
  <c r="T2987" i="3" s="1"/>
  <c r="U2987" i="3" s="1"/>
  <c r="S2904" i="3"/>
  <c r="T2904" i="3" s="1"/>
  <c r="U2904" i="3" s="1"/>
  <c r="S2787" i="3"/>
  <c r="T2787" i="3" s="1"/>
  <c r="U2787" i="3" s="1"/>
  <c r="S2637" i="3"/>
  <c r="T2637" i="3" s="1"/>
  <c r="U2637" i="3" s="1"/>
  <c r="S2479" i="3"/>
  <c r="T2479" i="3" s="1"/>
  <c r="U2479" i="3" s="1"/>
  <c r="S2308" i="3"/>
  <c r="T2308" i="3" s="1"/>
  <c r="U2308" i="3" s="1"/>
  <c r="S2085" i="3"/>
  <c r="T2085" i="3" s="1"/>
  <c r="U2085" i="3" s="1"/>
  <c r="S1795" i="3"/>
  <c r="T1795" i="3" s="1"/>
  <c r="U1795" i="3" s="1"/>
  <c r="S4019" i="3"/>
  <c r="T4019" i="3" s="1"/>
  <c r="U4019" i="3" s="1"/>
  <c r="S3955" i="3"/>
  <c r="T3955" i="3" s="1"/>
  <c r="U3955" i="3" s="1"/>
  <c r="S3891" i="3"/>
  <c r="T3891" i="3" s="1"/>
  <c r="U3891" i="3" s="1"/>
  <c r="S3827" i="3"/>
  <c r="T3827" i="3" s="1"/>
  <c r="U3827" i="3" s="1"/>
  <c r="S3763" i="3"/>
  <c r="T3763" i="3" s="1"/>
  <c r="U3763" i="3" s="1"/>
  <c r="S3699" i="3"/>
  <c r="T3699" i="3" s="1"/>
  <c r="U3699" i="3" s="1"/>
  <c r="S3635" i="3"/>
  <c r="T3635" i="3" s="1"/>
  <c r="U3635" i="3" s="1"/>
  <c r="S3571" i="3"/>
  <c r="T3571" i="3" s="1"/>
  <c r="U3571" i="3" s="1"/>
  <c r="S3507" i="3"/>
  <c r="T3507" i="3" s="1"/>
  <c r="U3507" i="3" s="1"/>
  <c r="S3443" i="3"/>
  <c r="T3443" i="3" s="1"/>
  <c r="U3443" i="3" s="1"/>
  <c r="S3379" i="3"/>
  <c r="T3379" i="3" s="1"/>
  <c r="U3379" i="3" s="1"/>
  <c r="W3380" i="3" s="1"/>
  <c r="AB3380" i="3" s="1"/>
  <c r="S3315" i="3"/>
  <c r="T3315" i="3" s="1"/>
  <c r="U3315" i="3" s="1"/>
  <c r="S3250" i="3"/>
  <c r="T3250" i="3" s="1"/>
  <c r="U3250" i="3" s="1"/>
  <c r="S3177" i="3"/>
  <c r="T3177" i="3" s="1"/>
  <c r="U3177" i="3" s="1"/>
  <c r="S3104" i="3"/>
  <c r="T3104" i="3" s="1"/>
  <c r="U3104" i="3" s="1"/>
  <c r="S3030" i="3"/>
  <c r="T3030" i="3" s="1"/>
  <c r="U3030" i="3" s="1"/>
  <c r="W3031" i="3" s="1"/>
  <c r="S2957" i="3"/>
  <c r="T2957" i="3" s="1"/>
  <c r="U2957" i="3" s="1"/>
  <c r="S2884" i="3"/>
  <c r="T2884" i="3" s="1"/>
  <c r="U2884" i="3" s="1"/>
  <c r="S2805" i="3"/>
  <c r="T2805" i="3" s="1"/>
  <c r="U2805" i="3" s="1"/>
  <c r="S2717" i="3"/>
  <c r="T2717" i="3" s="1"/>
  <c r="U2717" i="3" s="1"/>
  <c r="S2620" i="3"/>
  <c r="T2620" i="3" s="1"/>
  <c r="U2620" i="3" s="1"/>
  <c r="S2522" i="3"/>
  <c r="T2522" i="3" s="1"/>
  <c r="U2522" i="3" s="1"/>
  <c r="S2425" i="3"/>
  <c r="T2425" i="3" s="1"/>
  <c r="U2425" i="3" s="1"/>
  <c r="S2311" i="3"/>
  <c r="T2311" i="3" s="1"/>
  <c r="U2311" i="3" s="1"/>
  <c r="S2176" i="3"/>
  <c r="T2176" i="3" s="1"/>
  <c r="U2176" i="3" s="1"/>
  <c r="S2023" i="3"/>
  <c r="T2023" i="3" s="1"/>
  <c r="U2023" i="3" s="1"/>
  <c r="S1838" i="3"/>
  <c r="T1838" i="3" s="1"/>
  <c r="U1838" i="3" s="1"/>
  <c r="S1648" i="3"/>
  <c r="T1648" i="3" s="1"/>
  <c r="U1648" i="3" s="1"/>
  <c r="S2856" i="3"/>
  <c r="T2856" i="3" s="1"/>
  <c r="U2856" i="3" s="1"/>
  <c r="S2772" i="3"/>
  <c r="T2772" i="3" s="1"/>
  <c r="U2772" i="3" s="1"/>
  <c r="S2678" i="3"/>
  <c r="T2678" i="3" s="1"/>
  <c r="U2678" i="3" s="1"/>
  <c r="S2582" i="3"/>
  <c r="T2582" i="3" s="1"/>
  <c r="U2582" i="3" s="1"/>
  <c r="S2484" i="3"/>
  <c r="T2484" i="3" s="1"/>
  <c r="U2484" i="3" s="1"/>
  <c r="S2383" i="3"/>
  <c r="T2383" i="3" s="1"/>
  <c r="U2383" i="3" s="1"/>
  <c r="S2263" i="3"/>
  <c r="T2263" i="3" s="1"/>
  <c r="U2263" i="3" s="1"/>
  <c r="S2115" i="3"/>
  <c r="T2115" i="3" s="1"/>
  <c r="U2115" i="3" s="1"/>
  <c r="S1955" i="3"/>
  <c r="T1955" i="3" s="1"/>
  <c r="U1955" i="3" s="1"/>
  <c r="S1765" i="3"/>
  <c r="T1765" i="3" s="1"/>
  <c r="U1765" i="3" s="1"/>
  <c r="S1575" i="3"/>
  <c r="T1575" i="3" s="1"/>
  <c r="U1575" i="3" s="1"/>
  <c r="S2834" i="3"/>
  <c r="T2834" i="3" s="1"/>
  <c r="U2834" i="3" s="1"/>
  <c r="S2750" i="3"/>
  <c r="T2750" i="3" s="1"/>
  <c r="U2750" i="3" s="1"/>
  <c r="S2653" i="3"/>
  <c r="T2653" i="3" s="1"/>
  <c r="U2653" i="3" s="1"/>
  <c r="S2556" i="3"/>
  <c r="T2556" i="3" s="1"/>
  <c r="U2556" i="3" s="1"/>
  <c r="S2458" i="3"/>
  <c r="T2458" i="3" s="1"/>
  <c r="U2458" i="3" s="1"/>
  <c r="S2354" i="3"/>
  <c r="T2354" i="3" s="1"/>
  <c r="U2354" i="3" s="1"/>
  <c r="S2228" i="3"/>
  <c r="T2228" i="3" s="1"/>
  <c r="U2228" i="3" s="1"/>
  <c r="S2076" i="3"/>
  <c r="T2076" i="3" s="1"/>
  <c r="U2076" i="3" s="1"/>
  <c r="S1901" i="3"/>
  <c r="T1901" i="3" s="1"/>
  <c r="U1901" i="3" s="1"/>
  <c r="S1711" i="3"/>
  <c r="T1711" i="3" s="1"/>
  <c r="U1711" i="3" s="1"/>
  <c r="S1528" i="3"/>
  <c r="T1528" i="3" s="1"/>
  <c r="U1528" i="3" s="1"/>
  <c r="W1529" i="3" s="1"/>
  <c r="W1530" i="3" s="1"/>
  <c r="W1531" i="3" s="1"/>
  <c r="W1532" i="3" s="1"/>
  <c r="W1533" i="3" s="1"/>
  <c r="W1534" i="3" s="1"/>
  <c r="W1535" i="3" s="1"/>
  <c r="W1536" i="3" s="1"/>
  <c r="W1537" i="3" s="1"/>
  <c r="S3199" i="3"/>
  <c r="T3199" i="3" s="1"/>
  <c r="U3199" i="3" s="1"/>
  <c r="S3135" i="3"/>
  <c r="T3135" i="3" s="1"/>
  <c r="U3135" i="3" s="1"/>
  <c r="S3071" i="3"/>
  <c r="T3071" i="3" s="1"/>
  <c r="U3071" i="3" s="1"/>
  <c r="S3007" i="3"/>
  <c r="T3007" i="3" s="1"/>
  <c r="U3007" i="3" s="1"/>
  <c r="S2943" i="3"/>
  <c r="T2943" i="3" s="1"/>
  <c r="U2943" i="3" s="1"/>
  <c r="S2879" i="3"/>
  <c r="T2879" i="3" s="1"/>
  <c r="U2879" i="3" s="1"/>
  <c r="S2810" i="3"/>
  <c r="T2810" i="3" s="1"/>
  <c r="U2810" i="3" s="1"/>
  <c r="S2737" i="3"/>
  <c r="T2737" i="3" s="1"/>
  <c r="U2737" i="3" s="1"/>
  <c r="S2663" i="3"/>
  <c r="T2663" i="3" s="1"/>
  <c r="U2663" i="3" s="1"/>
  <c r="S2590" i="3"/>
  <c r="T2590" i="3" s="1"/>
  <c r="U2590" i="3" s="1"/>
  <c r="S2517" i="3"/>
  <c r="T2517" i="3" s="1"/>
  <c r="U2517" i="3" s="1"/>
  <c r="S2444" i="3"/>
  <c r="T2444" i="3" s="1"/>
  <c r="U2444" i="3" s="1"/>
  <c r="S2371" i="3"/>
  <c r="T2371" i="3" s="1"/>
  <c r="U2371" i="3" s="1"/>
  <c r="S2298" i="3"/>
  <c r="T2298" i="3" s="1"/>
  <c r="U2298" i="3" s="1"/>
  <c r="S2215" i="3"/>
  <c r="T2215" i="3" s="1"/>
  <c r="U2215" i="3" s="1"/>
  <c r="S2120" i="3"/>
  <c r="T2120" i="3" s="1"/>
  <c r="U2120" i="3" s="1"/>
  <c r="S2022" i="3"/>
  <c r="T2022" i="3" s="1"/>
  <c r="U2022" i="3" s="1"/>
  <c r="S1909" i="3"/>
  <c r="T1909" i="3" s="1"/>
  <c r="U1909" i="3" s="1"/>
  <c r="S1791" i="3"/>
  <c r="T1791" i="3" s="1"/>
  <c r="U1791" i="3" s="1"/>
  <c r="S1673" i="3"/>
  <c r="T1673" i="3" s="1"/>
  <c r="U1673" i="3" s="1"/>
  <c r="S1556" i="3"/>
  <c r="T1556" i="3" s="1"/>
  <c r="U1556" i="3" s="1"/>
  <c r="S2351" i="3"/>
  <c r="T2351" i="3" s="1"/>
  <c r="U2351" i="3" s="1"/>
  <c r="S2277" i="3"/>
  <c r="T2277" i="3" s="1"/>
  <c r="U2277" i="3" s="1"/>
  <c r="S2192" i="3"/>
  <c r="T2192" i="3" s="1"/>
  <c r="U2192" i="3" s="1"/>
  <c r="S2094" i="3"/>
  <c r="T2094" i="3" s="1"/>
  <c r="U2094" i="3" s="1"/>
  <c r="S1993" i="3"/>
  <c r="T1993" i="3" s="1"/>
  <c r="U1993" i="3" s="1"/>
  <c r="S1876" i="3"/>
  <c r="T1876" i="3" s="1"/>
  <c r="U1876" i="3" s="1"/>
  <c r="S1758" i="3"/>
  <c r="T1758" i="3" s="1"/>
  <c r="U1758" i="3" s="1"/>
  <c r="S1644" i="3"/>
  <c r="T1644" i="3" s="1"/>
  <c r="U1644" i="3" s="1"/>
  <c r="S2679" i="3"/>
  <c r="T2679" i="3" s="1"/>
  <c r="U2679" i="3" s="1"/>
  <c r="S2606" i="3"/>
  <c r="T2606" i="3" s="1"/>
  <c r="U2606" i="3" s="1"/>
  <c r="S2533" i="3"/>
  <c r="T2533" i="3" s="1"/>
  <c r="U2533" i="3" s="1"/>
  <c r="S2460" i="3"/>
  <c r="T2460" i="3" s="1"/>
  <c r="U2460" i="3" s="1"/>
  <c r="S2387" i="3"/>
  <c r="T2387" i="3" s="1"/>
  <c r="U2387" i="3" s="1"/>
  <c r="S2314" i="3"/>
  <c r="T2314" i="3" s="1"/>
  <c r="U2314" i="3" s="1"/>
  <c r="S2234" i="3"/>
  <c r="T2234" i="3" s="1"/>
  <c r="U2234" i="3" s="1"/>
  <c r="S2141" i="3"/>
  <c r="T2141" i="3" s="1"/>
  <c r="U2141" i="3" s="1"/>
  <c r="S2044" i="3"/>
  <c r="T2044" i="3" s="1"/>
  <c r="U2044" i="3" s="1"/>
  <c r="S1932" i="3"/>
  <c r="T1932" i="3" s="1"/>
  <c r="U1932" i="3" s="1"/>
  <c r="S1817" i="3"/>
  <c r="T1817" i="3" s="1"/>
  <c r="U1817" i="3" s="1"/>
  <c r="S1700" i="3"/>
  <c r="T1700" i="3" s="1"/>
  <c r="U1700" i="3" s="1"/>
  <c r="S1582" i="3"/>
  <c r="T1582" i="3" s="1"/>
  <c r="U1582" i="3" s="1"/>
  <c r="S2824" i="3"/>
  <c r="T2824" i="3" s="1"/>
  <c r="U2824" i="3" s="1"/>
  <c r="S2760" i="3"/>
  <c r="T2760" i="3" s="1"/>
  <c r="U2760" i="3" s="1"/>
  <c r="S2696" i="3"/>
  <c r="T2696" i="3" s="1"/>
  <c r="U2696" i="3" s="1"/>
  <c r="S2632" i="3"/>
  <c r="T2632" i="3" s="1"/>
  <c r="U2632" i="3" s="1"/>
  <c r="S2568" i="3"/>
  <c r="T2568" i="3" s="1"/>
  <c r="U2568" i="3" s="1"/>
  <c r="S2504" i="3"/>
  <c r="T2504" i="3" s="1"/>
  <c r="U2504" i="3" s="1"/>
  <c r="S2440" i="3"/>
  <c r="T2440" i="3" s="1"/>
  <c r="U2440" i="3" s="1"/>
  <c r="S2376" i="3"/>
  <c r="T2376" i="3" s="1"/>
  <c r="U2376" i="3" s="1"/>
  <c r="S2312" i="3"/>
  <c r="T2312" i="3" s="1"/>
  <c r="U2312" i="3" s="1"/>
  <c r="S2248" i="3"/>
  <c r="T2248" i="3" s="1"/>
  <c r="U2248" i="3" s="1"/>
  <c r="S2182" i="3"/>
  <c r="T2182" i="3" s="1"/>
  <c r="U2182" i="3" s="1"/>
  <c r="S2109" i="3"/>
  <c r="T2109" i="3" s="1"/>
  <c r="U2109" i="3" s="1"/>
  <c r="S2036" i="3"/>
  <c r="T2036" i="3" s="1"/>
  <c r="U2036" i="3" s="1"/>
  <c r="S1963" i="3"/>
  <c r="T1963" i="3" s="1"/>
  <c r="U1963" i="3" s="1"/>
  <c r="S1889" i="3"/>
  <c r="T1889" i="3" s="1"/>
  <c r="U1889" i="3" s="1"/>
  <c r="S1816" i="3"/>
  <c r="T1816" i="3" s="1"/>
  <c r="U1816" i="3" s="1"/>
  <c r="S1743" i="3"/>
  <c r="T1743" i="3" s="1"/>
  <c r="U1743" i="3" s="1"/>
  <c r="S1670" i="3"/>
  <c r="T1670" i="3" s="1"/>
  <c r="U1670" i="3" s="1"/>
  <c r="S1597" i="3"/>
  <c r="T1597" i="3" s="1"/>
  <c r="U1597" i="3" s="1"/>
  <c r="S1943" i="3"/>
  <c r="T1943" i="3" s="1"/>
  <c r="U1943" i="3" s="1"/>
  <c r="S1870" i="3"/>
  <c r="T1870" i="3" s="1"/>
  <c r="U1870" i="3" s="1"/>
  <c r="S1797" i="3"/>
  <c r="T1797" i="3" s="1"/>
  <c r="U1797" i="3" s="1"/>
  <c r="S1724" i="3"/>
  <c r="T1724" i="3" s="1"/>
  <c r="U1724" i="3" s="1"/>
  <c r="S1651" i="3"/>
  <c r="T1651" i="3" s="1"/>
  <c r="U1651" i="3" s="1"/>
  <c r="S1577" i="3"/>
  <c r="T1577" i="3" s="1"/>
  <c r="U1577" i="3" s="1"/>
  <c r="S2270" i="3"/>
  <c r="T2270" i="3" s="1"/>
  <c r="U2270" i="3" s="1"/>
  <c r="S2206" i="3"/>
  <c r="T2206" i="3" s="1"/>
  <c r="U2206" i="3" s="1"/>
  <c r="S2134" i="3"/>
  <c r="T2134" i="3" s="1"/>
  <c r="U2134" i="3" s="1"/>
  <c r="S2061" i="3"/>
  <c r="T2061" i="3" s="1"/>
  <c r="U2061" i="3" s="1"/>
  <c r="S1988" i="3"/>
  <c r="T1988" i="3" s="1"/>
  <c r="U1988" i="3" s="1"/>
  <c r="S1915" i="3"/>
  <c r="T1915" i="3" s="1"/>
  <c r="U1915" i="3" s="1"/>
  <c r="S1841" i="3"/>
  <c r="T1841" i="3" s="1"/>
  <c r="U1841" i="3" s="1"/>
  <c r="S1768" i="3"/>
  <c r="T1768" i="3" s="1"/>
  <c r="U1768" i="3" s="1"/>
  <c r="S1695" i="3"/>
  <c r="T1695" i="3" s="1"/>
  <c r="U1695" i="3" s="1"/>
  <c r="S1622" i="3"/>
  <c r="T1622" i="3" s="1"/>
  <c r="U1622" i="3" s="1"/>
  <c r="S1549" i="3"/>
  <c r="T1549" i="3" s="1"/>
  <c r="U1549" i="3" s="1"/>
  <c r="S2170" i="3"/>
  <c r="T2170" i="3" s="1"/>
  <c r="U2170" i="3" s="1"/>
  <c r="S2106" i="3"/>
  <c r="T2106" i="3" s="1"/>
  <c r="U2106" i="3" s="1"/>
  <c r="S2042" i="3"/>
  <c r="T2042" i="3" s="1"/>
  <c r="U2042" i="3" s="1"/>
  <c r="S1978" i="3"/>
  <c r="T1978" i="3" s="1"/>
  <c r="U1978" i="3" s="1"/>
  <c r="S1914" i="3"/>
  <c r="T1914" i="3" s="1"/>
  <c r="U1914" i="3" s="1"/>
  <c r="S1850" i="3"/>
  <c r="T1850" i="3" s="1"/>
  <c r="U1850" i="3" s="1"/>
  <c r="S1786" i="3"/>
  <c r="T1786" i="3" s="1"/>
  <c r="U1786" i="3" s="1"/>
  <c r="S1722" i="3"/>
  <c r="T1722" i="3" s="1"/>
  <c r="U1722" i="3" s="1"/>
  <c r="S1658" i="3"/>
  <c r="T1658" i="3" s="1"/>
  <c r="U1658" i="3" s="1"/>
  <c r="S1594" i="3"/>
  <c r="T1594" i="3" s="1"/>
  <c r="U1594" i="3" s="1"/>
  <c r="S1530" i="3"/>
  <c r="T1530" i="3" s="1"/>
  <c r="U1530" i="3" s="1"/>
  <c r="Y2523" i="3"/>
  <c r="Z2523" i="3" s="1"/>
  <c r="Y4638" i="3"/>
  <c r="Z4638" i="3" s="1"/>
  <c r="Y3256" i="3"/>
  <c r="Z3256" i="3" s="1"/>
  <c r="AA3256" i="3" s="1"/>
  <c r="AA3257" i="3" s="1"/>
  <c r="AA3258" i="3" s="1"/>
  <c r="AA3259" i="3" s="1"/>
  <c r="AA3260" i="3" s="1"/>
  <c r="Y4446" i="3"/>
  <c r="Z4446" i="3" s="1"/>
  <c r="Y3037" i="3"/>
  <c r="Z3037" i="3" s="1"/>
  <c r="Y1934" i="3"/>
  <c r="Z1934" i="3" s="1"/>
  <c r="AA1934" i="3" s="1"/>
  <c r="AA1935" i="3" s="1"/>
  <c r="AA1936" i="3" s="1"/>
  <c r="AA1937" i="3" s="1"/>
  <c r="Y4445" i="3"/>
  <c r="Z4445" i="3" s="1"/>
  <c r="AA4445" i="3" s="1"/>
  <c r="AA4446" i="3" s="1"/>
  <c r="AA4447" i="3" s="1"/>
  <c r="AA4448" i="3" s="1"/>
  <c r="AA4449" i="3" s="1"/>
  <c r="Y3035" i="3"/>
  <c r="Z3035" i="3" s="1"/>
  <c r="AA3035" i="3" s="1"/>
  <c r="AA3036" i="3" s="1"/>
  <c r="AA3037" i="3" s="1"/>
  <c r="AA3038" i="3" s="1"/>
  <c r="Y4253" i="3"/>
  <c r="Z4253" i="3" s="1"/>
  <c r="Y2816" i="3"/>
  <c r="Z2816" i="3" s="1"/>
  <c r="Y3109" i="3"/>
  <c r="Z3109" i="3" s="1"/>
  <c r="Y3549" i="3"/>
  <c r="Z3549" i="3" s="1"/>
  <c r="Y1678" i="3"/>
  <c r="Z1678" i="3" s="1"/>
  <c r="Y3477" i="3"/>
  <c r="Z3477" i="3" s="1"/>
  <c r="AA3477" i="3" s="1"/>
  <c r="AA3478" i="3" s="1"/>
  <c r="AA3479" i="3" s="1"/>
  <c r="AA3480" i="3" s="1"/>
  <c r="AA3481" i="3" s="1"/>
  <c r="Y3676" i="3"/>
  <c r="Z3676" i="3" s="1"/>
  <c r="Y3869" i="3"/>
  <c r="Z3869" i="3" s="1"/>
  <c r="Y2318" i="3"/>
  <c r="Z2318" i="3" s="1"/>
  <c r="AA2318" i="3" s="1"/>
  <c r="AA2319" i="3" s="1"/>
  <c r="AA2320" i="3" s="1"/>
  <c r="AA2321" i="3" s="1"/>
  <c r="AA2322" i="3" s="1"/>
  <c r="Y3726" i="3"/>
  <c r="Z3726" i="3" s="1"/>
  <c r="Y2946" i="3"/>
  <c r="Z2946" i="3" s="1"/>
  <c r="AA2946" i="3" s="1"/>
  <c r="AA2947" i="3" s="1"/>
  <c r="AA2948" i="3" s="1"/>
  <c r="AA2949" i="3" s="1"/>
  <c r="AA2950" i="3" s="1"/>
  <c r="Y2288" i="3"/>
  <c r="Z2288" i="3" s="1"/>
  <c r="Y4414" i="3"/>
  <c r="Z4414" i="3" s="1"/>
  <c r="AA4414" i="3" s="1"/>
  <c r="AA4415" i="3" s="1"/>
  <c r="AA4416" i="3" s="1"/>
  <c r="AA4417" i="3" s="1"/>
  <c r="Y3902" i="3"/>
  <c r="Z3902" i="3" s="1"/>
  <c r="Y3367" i="3"/>
  <c r="Z3367" i="3" s="1"/>
  <c r="Y2782" i="3"/>
  <c r="Z2782" i="3" s="1"/>
  <c r="Y2000" i="3"/>
  <c r="Z2000" i="3" s="1"/>
  <c r="Y4494" i="3"/>
  <c r="Z4494" i="3" s="1"/>
  <c r="Y4157" i="3"/>
  <c r="Z4157" i="3" s="1"/>
  <c r="AA4157" i="3" s="1"/>
  <c r="AA4158" i="3" s="1"/>
  <c r="AA4159" i="3" s="1"/>
  <c r="AA4160" i="3" s="1"/>
  <c r="AA4161" i="3" s="1"/>
  <c r="Y3645" i="3"/>
  <c r="Z3645" i="3" s="1"/>
  <c r="Y3073" i="3"/>
  <c r="Z3073" i="3" s="1"/>
  <c r="Y2488" i="3"/>
  <c r="Z2488" i="3" s="1"/>
  <c r="AA2488" i="3" s="1"/>
  <c r="AA2489" i="3" s="1"/>
  <c r="AA2490" i="3" s="1"/>
  <c r="AA2491" i="3" s="1"/>
  <c r="Y3854" i="3"/>
  <c r="Z3854" i="3" s="1"/>
  <c r="Y4604" i="3"/>
  <c r="Z4604" i="3" s="1"/>
  <c r="Y4092" i="3"/>
  <c r="Z4092" i="3" s="1"/>
  <c r="Y3580" i="3"/>
  <c r="Z3580" i="3" s="1"/>
  <c r="Y2999" i="3"/>
  <c r="Z2999" i="3" s="1"/>
  <c r="Y2382" i="3"/>
  <c r="Z2382" i="3" s="1"/>
  <c r="Y4462" i="3"/>
  <c r="Z4462" i="3" s="1"/>
  <c r="Y3950" i="3"/>
  <c r="Z3950" i="3" s="1"/>
  <c r="Y3422" i="3"/>
  <c r="Z3422" i="3" s="1"/>
  <c r="Y2837" i="3"/>
  <c r="Z2837" i="3" s="1"/>
  <c r="AA2837" i="3" s="1"/>
  <c r="AA2838" i="3" s="1"/>
  <c r="AA2839" i="3" s="1"/>
  <c r="AA2840" i="3" s="1"/>
  <c r="AA2841" i="3" s="1"/>
  <c r="Y2096" i="3"/>
  <c r="Z2096" i="3" s="1"/>
  <c r="Y4411" i="3"/>
  <c r="Z4411" i="3" s="1"/>
  <c r="Y4155" i="3"/>
  <c r="Z4155" i="3" s="1"/>
  <c r="Y3899" i="3"/>
  <c r="Z3899" i="3" s="1"/>
  <c r="AA3899" i="3" s="1"/>
  <c r="AA3900" i="3" s="1"/>
  <c r="AA3901" i="3" s="1"/>
  <c r="AA3902" i="3" s="1"/>
  <c r="Y3643" i="3"/>
  <c r="Z3643" i="3" s="1"/>
  <c r="Y3363" i="3"/>
  <c r="Z3363" i="3" s="1"/>
  <c r="Y3071" i="3"/>
  <c r="Z3071" i="3" s="1"/>
  <c r="Y2778" i="3"/>
  <c r="Z2778" i="3" s="1"/>
  <c r="Y2486" i="3"/>
  <c r="Z2486" i="3" s="1"/>
  <c r="Y1997" i="3"/>
  <c r="Z1997" i="3" s="1"/>
  <c r="Y4493" i="3"/>
  <c r="Z4493" i="3" s="1"/>
  <c r="AA4493" i="3" s="1"/>
  <c r="AA4494" i="3" s="1"/>
  <c r="AA4495" i="3" s="1"/>
  <c r="AA4496" i="3" s="1"/>
  <c r="AA4497" i="3" s="1"/>
  <c r="Y4237" i="3"/>
  <c r="Z4237" i="3" s="1"/>
  <c r="Y3981" i="3"/>
  <c r="Z3981" i="3" s="1"/>
  <c r="Y3725" i="3"/>
  <c r="Z3725" i="3" s="1"/>
  <c r="Y3457" i="3"/>
  <c r="Z3457" i="3" s="1"/>
  <c r="Y3165" i="3"/>
  <c r="Z3165" i="3" s="1"/>
  <c r="Y2872" i="3"/>
  <c r="Z2872" i="3" s="1"/>
  <c r="Y2579" i="3"/>
  <c r="Z2579" i="3" s="1"/>
  <c r="Y2159" i="3"/>
  <c r="Z2159" i="3" s="1"/>
  <c r="AA2159" i="3" s="1"/>
  <c r="AA2160" i="3" s="1"/>
  <c r="AA2161" i="3" s="1"/>
  <c r="AA2162" i="3" s="1"/>
  <c r="AA2163" i="3" s="1"/>
  <c r="Y1647" i="3"/>
  <c r="Z1647" i="3" s="1"/>
  <c r="Y4556" i="3"/>
  <c r="Z4556" i="3" s="1"/>
  <c r="Y4300" i="3"/>
  <c r="Z4300" i="3" s="1"/>
  <c r="Y4044" i="3"/>
  <c r="Z4044" i="3" s="1"/>
  <c r="Y3788" i="3"/>
  <c r="Z3788" i="3" s="1"/>
  <c r="Y3529" i="3"/>
  <c r="Z3529" i="3" s="1"/>
  <c r="Y3237" i="3"/>
  <c r="Z3237" i="3" s="1"/>
  <c r="AA3237" i="3" s="1"/>
  <c r="AA3238" i="3" s="1"/>
  <c r="AA3239" i="3" s="1"/>
  <c r="AA3240" i="3" s="1"/>
  <c r="AA3241" i="3" s="1"/>
  <c r="Y2944" i="3"/>
  <c r="Z2944" i="3" s="1"/>
  <c r="Y2651" i="3"/>
  <c r="Z2651" i="3" s="1"/>
  <c r="Y2286" i="3"/>
  <c r="Z2286" i="3" s="1"/>
  <c r="AA2286" i="3" s="1"/>
  <c r="AA2287" i="3" s="1"/>
  <c r="AA2288" i="3" s="1"/>
  <c r="AA2289" i="3" s="1"/>
  <c r="AA2290" i="3" s="1"/>
  <c r="Y1774" i="3"/>
  <c r="Z1774" i="3" s="1"/>
  <c r="AA1774" i="3" s="1"/>
  <c r="AA1775" i="3" s="1"/>
  <c r="AA1776" i="3" s="1"/>
  <c r="AA1777" i="3" s="1"/>
  <c r="Y4619" i="3"/>
  <c r="Z4619" i="3" s="1"/>
  <c r="Y4363" i="3"/>
  <c r="Z4363" i="3" s="1"/>
  <c r="Y4107" i="3"/>
  <c r="Z4107" i="3" s="1"/>
  <c r="Y3851" i="3"/>
  <c r="Z3851" i="3" s="1"/>
  <c r="AA3851" i="3" s="1"/>
  <c r="AA3852" i="3" s="1"/>
  <c r="AA3853" i="3" s="1"/>
  <c r="AA3854" i="3" s="1"/>
  <c r="AA3855" i="3" s="1"/>
  <c r="Y3595" i="3"/>
  <c r="Z3595" i="3" s="1"/>
  <c r="Y3309" i="3"/>
  <c r="Z3309" i="3" s="1"/>
  <c r="Y3016" i="3"/>
  <c r="Z3016" i="3" s="1"/>
  <c r="AA3016" i="3" s="1"/>
  <c r="AA3017" i="3" s="1"/>
  <c r="AA3018" i="3" s="1"/>
  <c r="AA3019" i="3" s="1"/>
  <c r="AA3020" i="3" s="1"/>
  <c r="Y2723" i="3"/>
  <c r="Z2723" i="3" s="1"/>
  <c r="Y2413" i="3"/>
  <c r="Z2413" i="3" s="1"/>
  <c r="Y1901" i="3"/>
  <c r="Z1901" i="3" s="1"/>
  <c r="AA1901" i="3" s="1"/>
  <c r="AA1902" i="3" s="1"/>
  <c r="AA1903" i="3" s="1"/>
  <c r="AA1904" i="3" s="1"/>
  <c r="Y4598" i="3"/>
  <c r="Z4598" i="3" s="1"/>
  <c r="AA4598" i="3" s="1"/>
  <c r="AA4599" i="3" s="1"/>
  <c r="AA4600" i="3" s="1"/>
  <c r="AA4601" i="3" s="1"/>
  <c r="AA4602" i="3" s="1"/>
  <c r="Y4470" i="3"/>
  <c r="Z4470" i="3" s="1"/>
  <c r="Y4342" i="3"/>
  <c r="Z4342" i="3" s="1"/>
  <c r="Y4214" i="3"/>
  <c r="Z4214" i="3" s="1"/>
  <c r="Y4086" i="3"/>
  <c r="Z4086" i="3" s="1"/>
  <c r="Y3958" i="3"/>
  <c r="Z3958" i="3" s="1"/>
  <c r="AA3958" i="3" s="1"/>
  <c r="AA3959" i="3" s="1"/>
  <c r="AA3960" i="3" s="1"/>
  <c r="AA3961" i="3" s="1"/>
  <c r="AA3962" i="3" s="1"/>
  <c r="Y3830" i="3"/>
  <c r="Z3830" i="3" s="1"/>
  <c r="Y3702" i="3"/>
  <c r="Z3702" i="3" s="1"/>
  <c r="Y3574" i="3"/>
  <c r="Z3574" i="3" s="1"/>
  <c r="Y3431" i="3"/>
  <c r="Z3431" i="3" s="1"/>
  <c r="Y3285" i="3"/>
  <c r="Z3285" i="3" s="1"/>
  <c r="Y3138" i="3"/>
  <c r="Z3138" i="3" s="1"/>
  <c r="Y2992" i="3"/>
  <c r="Z2992" i="3" s="1"/>
  <c r="AA2992" i="3" s="1"/>
  <c r="AA2993" i="3" s="1"/>
  <c r="AA2994" i="3" s="1"/>
  <c r="AA2995" i="3" s="1"/>
  <c r="AA2996" i="3" s="1"/>
  <c r="Y2846" i="3"/>
  <c r="Z2846" i="3" s="1"/>
  <c r="Y2699" i="3"/>
  <c r="Z2699" i="3" s="1"/>
  <c r="Y2553" i="3"/>
  <c r="Z2553" i="3" s="1"/>
  <c r="Y2368" i="3"/>
  <c r="Z2368" i="3" s="1"/>
  <c r="Y2112" i="3"/>
  <c r="Z2112" i="3" s="1"/>
  <c r="Y1856" i="3"/>
  <c r="Z1856" i="3" s="1"/>
  <c r="Y1600" i="3"/>
  <c r="Z1600" i="3" s="1"/>
  <c r="Y4549" i="3"/>
  <c r="Z4549" i="3" s="1"/>
  <c r="AA4549" i="3" s="1"/>
  <c r="AA4550" i="3" s="1"/>
  <c r="AA4551" i="3" s="1"/>
  <c r="AA4552" i="3" s="1"/>
  <c r="AA4553" i="3" s="1"/>
  <c r="Y4421" i="3"/>
  <c r="Z4421" i="3" s="1"/>
  <c r="Y4293" i="3"/>
  <c r="Z4293" i="3" s="1"/>
  <c r="Y4165" i="3"/>
  <c r="Z4165" i="3" s="1"/>
  <c r="Y4037" i="3"/>
  <c r="Z4037" i="3" s="1"/>
  <c r="AA4037" i="3" s="1"/>
  <c r="AA4038" i="3" s="1"/>
  <c r="AA4039" i="3" s="1"/>
  <c r="AA4040" i="3" s="1"/>
  <c r="AA4041" i="3" s="1"/>
  <c r="Y3909" i="3"/>
  <c r="Z3909" i="3" s="1"/>
  <c r="Y3781" i="3"/>
  <c r="Z3781" i="3" s="1"/>
  <c r="Y3653" i="3"/>
  <c r="Z3653" i="3" s="1"/>
  <c r="Y3521" i="3"/>
  <c r="Z3521" i="3" s="1"/>
  <c r="AA3521" i="3" s="1"/>
  <c r="AA3522" i="3" s="1"/>
  <c r="AA3523" i="3" s="1"/>
  <c r="AA3524" i="3" s="1"/>
  <c r="AA3525" i="3" s="1"/>
  <c r="Y3375" i="3"/>
  <c r="Z3375" i="3" s="1"/>
  <c r="Y3229" i="3"/>
  <c r="Z3229" i="3" s="1"/>
  <c r="Y3082" i="3"/>
  <c r="Z3082" i="3" s="1"/>
  <c r="AA3082" i="3" s="1"/>
  <c r="AA3083" i="3" s="1"/>
  <c r="AA3084" i="3" s="1"/>
  <c r="AA3085" i="3" s="1"/>
  <c r="AA3086" i="3" s="1"/>
  <c r="Y2936" i="3"/>
  <c r="Z2936" i="3" s="1"/>
  <c r="Y2790" i="3"/>
  <c r="Z2790" i="3" s="1"/>
  <c r="Y2643" i="3"/>
  <c r="Z2643" i="3" s="1"/>
  <c r="Y2497" i="3"/>
  <c r="Z2497" i="3" s="1"/>
  <c r="AA2497" i="3" s="1"/>
  <c r="AA2498" i="3" s="1"/>
  <c r="AA2499" i="3" s="1"/>
  <c r="AA2500" i="3" s="1"/>
  <c r="AA2501" i="3" s="1"/>
  <c r="Y2271" i="3"/>
  <c r="Z2271" i="3" s="1"/>
  <c r="AA2271" i="3" s="1"/>
  <c r="AA2272" i="3" s="1"/>
  <c r="AA2273" i="3" s="1"/>
  <c r="AA2274" i="3" s="1"/>
  <c r="AA2275" i="3" s="1"/>
  <c r="Y2015" i="3"/>
  <c r="Z2015" i="3" s="1"/>
  <c r="Y1759" i="3"/>
  <c r="Z1759" i="3" s="1"/>
  <c r="AA1759" i="3" s="1"/>
  <c r="AA1760" i="3" s="1"/>
  <c r="AA1761" i="3" s="1"/>
  <c r="AA1762" i="3" s="1"/>
  <c r="AA1763" i="3" s="1"/>
  <c r="Y4628" i="3"/>
  <c r="Z4628" i="3" s="1"/>
  <c r="Y4500" i="3"/>
  <c r="Z4500" i="3" s="1"/>
  <c r="Y4372" i="3"/>
  <c r="Z4372" i="3" s="1"/>
  <c r="Y4244" i="3"/>
  <c r="Z4244" i="3" s="1"/>
  <c r="Y4116" i="3"/>
  <c r="Z4116" i="3" s="1"/>
  <c r="Y3988" i="3"/>
  <c r="Z3988" i="3" s="1"/>
  <c r="Y3860" i="3"/>
  <c r="Z3860" i="3" s="1"/>
  <c r="Y3732" i="3"/>
  <c r="Z3732" i="3" s="1"/>
  <c r="AA3732" i="3" s="1"/>
  <c r="AA3733" i="3" s="1"/>
  <c r="AA3734" i="3" s="1"/>
  <c r="AA3735" i="3" s="1"/>
  <c r="AA3736" i="3" s="1"/>
  <c r="Y3604" i="3"/>
  <c r="Z3604" i="3" s="1"/>
  <c r="Y3465" i="3"/>
  <c r="Z3465" i="3" s="1"/>
  <c r="Y3319" i="3"/>
  <c r="Z3319" i="3" s="1"/>
  <c r="Y3173" i="3"/>
  <c r="Z3173" i="3" s="1"/>
  <c r="AA3173" i="3" s="1"/>
  <c r="AA3174" i="3" s="1"/>
  <c r="AA3175" i="3" s="1"/>
  <c r="AA3176" i="3" s="1"/>
  <c r="AA3177" i="3" s="1"/>
  <c r="Y3026" i="3"/>
  <c r="Z3026" i="3" s="1"/>
  <c r="AA3026" i="3" s="1"/>
  <c r="AA3027" i="3" s="1"/>
  <c r="AA3028" i="3" s="1"/>
  <c r="AA3029" i="3" s="1"/>
  <c r="AA3030" i="3" s="1"/>
  <c r="Y2880" i="3"/>
  <c r="Z2880" i="3" s="1"/>
  <c r="Y2734" i="3"/>
  <c r="Z2734" i="3" s="1"/>
  <c r="Y2587" i="3"/>
  <c r="Z2587" i="3" s="1"/>
  <c r="AA2587" i="3" s="1"/>
  <c r="AA2588" i="3" s="1"/>
  <c r="AA2589" i="3" s="1"/>
  <c r="AA2590" i="3" s="1"/>
  <c r="AA2591" i="3" s="1"/>
  <c r="Y2430" i="3"/>
  <c r="Z2430" i="3" s="1"/>
  <c r="Y2174" i="3"/>
  <c r="Z2174" i="3" s="1"/>
  <c r="AA2174" i="3" s="1"/>
  <c r="AA2175" i="3" s="1"/>
  <c r="AA2176" i="3" s="1"/>
  <c r="AA2177" i="3" s="1"/>
  <c r="AA2178" i="3" s="1"/>
  <c r="Y1918" i="3"/>
  <c r="Z1918" i="3" s="1"/>
  <c r="Y1662" i="3"/>
  <c r="Z1662" i="3" s="1"/>
  <c r="AA1662" i="3" s="1"/>
  <c r="AA1663" i="3" s="1"/>
  <c r="AA1664" i="3" s="1"/>
  <c r="AA1665" i="3" s="1"/>
  <c r="Y4403" i="3"/>
  <c r="Z4403" i="3" s="1"/>
  <c r="Y4147" i="3"/>
  <c r="Z4147" i="3" s="1"/>
  <c r="AA4147" i="3" s="1"/>
  <c r="AA4148" i="3" s="1"/>
  <c r="AA4149" i="3" s="1"/>
  <c r="AA4150" i="3" s="1"/>
  <c r="AA4151" i="3" s="1"/>
  <c r="Y3891" i="3"/>
  <c r="Z3891" i="3" s="1"/>
  <c r="Y3635" i="3"/>
  <c r="Z3635" i="3" s="1"/>
  <c r="Y3354" i="3"/>
  <c r="Z3354" i="3" s="1"/>
  <c r="Y3062" i="3"/>
  <c r="Z3062" i="3" s="1"/>
  <c r="Y2769" i="3"/>
  <c r="Z2769" i="3" s="1"/>
  <c r="Y2477" i="3"/>
  <c r="Z2477" i="3" s="1"/>
  <c r="Y1981" i="3"/>
  <c r="Z1981" i="3" s="1"/>
  <c r="AA1981" i="3" s="1"/>
  <c r="AA1982" i="3" s="1"/>
  <c r="AA1983" i="3" s="1"/>
  <c r="Y4546" i="3"/>
  <c r="Z4546" i="3" s="1"/>
  <c r="Y4418" i="3"/>
  <c r="Z4418" i="3" s="1"/>
  <c r="AA4418" i="3" s="1"/>
  <c r="AA4419" i="3" s="1"/>
  <c r="AA4420" i="3" s="1"/>
  <c r="AA4421" i="3" s="1"/>
  <c r="AA4422" i="3" s="1"/>
  <c r="Y4290" i="3"/>
  <c r="Z4290" i="3" s="1"/>
  <c r="Y4162" i="3"/>
  <c r="Z4162" i="3" s="1"/>
  <c r="AA4162" i="3" s="1"/>
  <c r="AA4163" i="3" s="1"/>
  <c r="AA4164" i="3" s="1"/>
  <c r="AA4165" i="3" s="1"/>
  <c r="Y4034" i="3"/>
  <c r="Z4034" i="3" s="1"/>
  <c r="Y3906" i="3"/>
  <c r="Z3906" i="3" s="1"/>
  <c r="Y3778" i="3"/>
  <c r="Z3778" i="3" s="1"/>
  <c r="Y3650" i="3"/>
  <c r="Z3650" i="3" s="1"/>
  <c r="Y3518" i="3"/>
  <c r="Z3518" i="3" s="1"/>
  <c r="Y3371" i="3"/>
  <c r="Z3371" i="3" s="1"/>
  <c r="AA3371" i="3" s="1"/>
  <c r="AA3372" i="3" s="1"/>
  <c r="AA3373" i="3" s="1"/>
  <c r="AA3374" i="3" s="1"/>
  <c r="AA3375" i="3" s="1"/>
  <c r="Y3225" i="3"/>
  <c r="Z3225" i="3" s="1"/>
  <c r="Y3079" i="3"/>
  <c r="Z3079" i="3" s="1"/>
  <c r="Y2933" i="3"/>
  <c r="Z2933" i="3" s="1"/>
  <c r="AA2933" i="3" s="1"/>
  <c r="AA2934" i="3" s="1"/>
  <c r="AA2935" i="3" s="1"/>
  <c r="AA2936" i="3" s="1"/>
  <c r="Y2786" i="3"/>
  <c r="Z2786" i="3" s="1"/>
  <c r="AA2786" i="3" s="1"/>
  <c r="AA2787" i="3" s="1"/>
  <c r="AA2788" i="3" s="1"/>
  <c r="AA2789" i="3" s="1"/>
  <c r="AA2790" i="3" s="1"/>
  <c r="Y2640" i="3"/>
  <c r="Z2640" i="3" s="1"/>
  <c r="Y2494" i="3"/>
  <c r="Z2494" i="3" s="1"/>
  <c r="Y2264" i="3"/>
  <c r="Z2264" i="3" s="1"/>
  <c r="Y2008" i="3"/>
  <c r="Z2008" i="3" s="1"/>
  <c r="Y1752" i="3"/>
  <c r="Z1752" i="3" s="1"/>
  <c r="Y4577" i="3"/>
  <c r="Z4577" i="3" s="1"/>
  <c r="Y4449" i="3"/>
  <c r="Z4449" i="3" s="1"/>
  <c r="Y4321" i="3"/>
  <c r="Z4321" i="3" s="1"/>
  <c r="Y4193" i="3"/>
  <c r="Z4193" i="3" s="1"/>
  <c r="Y4065" i="3"/>
  <c r="Z4065" i="3" s="1"/>
  <c r="Y3937" i="3"/>
  <c r="Z3937" i="3" s="1"/>
  <c r="Y3809" i="3"/>
  <c r="Z3809" i="3" s="1"/>
  <c r="Y3681" i="3"/>
  <c r="Z3681" i="3" s="1"/>
  <c r="Y3553" i="3"/>
  <c r="Z3553" i="3" s="1"/>
  <c r="AA3553" i="3" s="1"/>
  <c r="AA3554" i="3" s="1"/>
  <c r="AA3555" i="3" s="1"/>
  <c r="AA3556" i="3" s="1"/>
  <c r="AA3557" i="3" s="1"/>
  <c r="Y3407" i="3"/>
  <c r="Z3407" i="3" s="1"/>
  <c r="Y3261" i="3"/>
  <c r="Z3261" i="3" s="1"/>
  <c r="AA3261" i="3" s="1"/>
  <c r="AA3262" i="3" s="1"/>
  <c r="AA3263" i="3" s="1"/>
  <c r="AA3264" i="3" s="1"/>
  <c r="AA3265" i="3" s="1"/>
  <c r="Y3114" i="3"/>
  <c r="Z3114" i="3" s="1"/>
  <c r="Y2968" i="3"/>
  <c r="Z2968" i="3" s="1"/>
  <c r="Y2822" i="3"/>
  <c r="Z2822" i="3" s="1"/>
  <c r="Y2675" i="3"/>
  <c r="Z2675" i="3" s="1"/>
  <c r="Y2529" i="3"/>
  <c r="Z2529" i="3" s="1"/>
  <c r="Y2327" i="3"/>
  <c r="Z2327" i="3" s="1"/>
  <c r="Y2071" i="3"/>
  <c r="Z2071" i="3" s="1"/>
  <c r="Y1815" i="3"/>
  <c r="Z1815" i="3" s="1"/>
  <c r="Y1559" i="3"/>
  <c r="Z1559" i="3" s="1"/>
  <c r="Y4600" i="3"/>
  <c r="Z4600" i="3" s="1"/>
  <c r="Y4472" i="3"/>
  <c r="Z4472" i="3" s="1"/>
  <c r="Y4344" i="3"/>
  <c r="Z4344" i="3" s="1"/>
  <c r="Y4216" i="3"/>
  <c r="Z4216" i="3" s="1"/>
  <c r="AA4216" i="3" s="1"/>
  <c r="AA4217" i="3" s="1"/>
  <c r="AA4218" i="3" s="1"/>
  <c r="AA4219" i="3" s="1"/>
  <c r="AA4220" i="3" s="1"/>
  <c r="Y4088" i="3"/>
  <c r="Z4088" i="3" s="1"/>
  <c r="Y3960" i="3"/>
  <c r="Z3960" i="3" s="1"/>
  <c r="Y3832" i="3"/>
  <c r="Z3832" i="3" s="1"/>
  <c r="AA3832" i="3" s="1"/>
  <c r="AA3833" i="3" s="1"/>
  <c r="AA3834" i="3" s="1"/>
  <c r="AA3835" i="3" s="1"/>
  <c r="Y3704" i="3"/>
  <c r="Z3704" i="3" s="1"/>
  <c r="Y3576" i="3"/>
  <c r="Z3576" i="3" s="1"/>
  <c r="Y3433" i="3"/>
  <c r="Z3433" i="3" s="1"/>
  <c r="Y3287" i="3"/>
  <c r="Z3287" i="3" s="1"/>
  <c r="Y3141" i="3"/>
  <c r="Z3141" i="3" s="1"/>
  <c r="Y2994" i="3"/>
  <c r="Z2994" i="3" s="1"/>
  <c r="Y2848" i="3"/>
  <c r="Z2848" i="3" s="1"/>
  <c r="Y2702" i="3"/>
  <c r="Z2702" i="3" s="1"/>
  <c r="Y2555" i="3"/>
  <c r="Z2555" i="3" s="1"/>
  <c r="Y2374" i="3"/>
  <c r="Z2374" i="3" s="1"/>
  <c r="Y2118" i="3"/>
  <c r="Z2118" i="3" s="1"/>
  <c r="Y1862" i="3"/>
  <c r="Z1862" i="3" s="1"/>
  <c r="AA1862" i="3" s="1"/>
  <c r="AA1863" i="3" s="1"/>
  <c r="AA1864" i="3" s="1"/>
  <c r="AA1865" i="3" s="1"/>
  <c r="Y1606" i="3"/>
  <c r="Z1606" i="3" s="1"/>
  <c r="Y4623" i="3"/>
  <c r="Z4623" i="3" s="1"/>
  <c r="Y4495" i="3"/>
  <c r="Z4495" i="3" s="1"/>
  <c r="Y4367" i="3"/>
  <c r="Z4367" i="3" s="1"/>
  <c r="Y4239" i="3"/>
  <c r="Z4239" i="3" s="1"/>
  <c r="Y4111" i="3"/>
  <c r="Z4111" i="3" s="1"/>
  <c r="Y3983" i="3"/>
  <c r="Z3983" i="3" s="1"/>
  <c r="Y3855" i="3"/>
  <c r="Z3855" i="3" s="1"/>
  <c r="Y3727" i="3"/>
  <c r="Z3727" i="3" s="1"/>
  <c r="AA3727" i="3" s="1"/>
  <c r="AA3728" i="3" s="1"/>
  <c r="AA3729" i="3" s="1"/>
  <c r="AA3730" i="3" s="1"/>
  <c r="AA3731" i="3" s="1"/>
  <c r="Y3599" i="3"/>
  <c r="Z3599" i="3" s="1"/>
  <c r="Y3459" i="3"/>
  <c r="Z3459" i="3" s="1"/>
  <c r="AA3459" i="3" s="1"/>
  <c r="AA3460" i="3" s="1"/>
  <c r="AA3461" i="3" s="1"/>
  <c r="Y3313" i="3"/>
  <c r="Z3313" i="3" s="1"/>
  <c r="AA3313" i="3" s="1"/>
  <c r="AA3314" i="3" s="1"/>
  <c r="AA3315" i="3" s="1"/>
  <c r="AA3316" i="3" s="1"/>
  <c r="Y3167" i="3"/>
  <c r="Z3167" i="3" s="1"/>
  <c r="Y3021" i="3"/>
  <c r="Z3021" i="3" s="1"/>
  <c r="AA3021" i="3" s="1"/>
  <c r="AA3022" i="3" s="1"/>
  <c r="AA3023" i="3" s="1"/>
  <c r="AA3024" i="3" s="1"/>
  <c r="AA3025" i="3" s="1"/>
  <c r="Y2874" i="3"/>
  <c r="Z2874" i="3" s="1"/>
  <c r="Y2728" i="3"/>
  <c r="Z2728" i="3" s="1"/>
  <c r="AA2728" i="3" s="1"/>
  <c r="AA2729" i="3" s="1"/>
  <c r="AA2730" i="3" s="1"/>
  <c r="AA2731" i="3" s="1"/>
  <c r="AA2732" i="3" s="1"/>
  <c r="Y2582" i="3"/>
  <c r="Z2582" i="3" s="1"/>
  <c r="AA2582" i="3" s="1"/>
  <c r="AA2583" i="3" s="1"/>
  <c r="AA2584" i="3" s="1"/>
  <c r="AA2585" i="3" s="1"/>
  <c r="AA2586" i="3" s="1"/>
  <c r="Y2421" i="3"/>
  <c r="Z2421" i="3" s="1"/>
  <c r="Y2165" i="3"/>
  <c r="Z2165" i="3" s="1"/>
  <c r="Y1909" i="3"/>
  <c r="Z1909" i="3" s="1"/>
  <c r="AA1909" i="3" s="1"/>
  <c r="AA1910" i="3" s="1"/>
  <c r="AA1911" i="3" s="1"/>
  <c r="AA1912" i="3" s="1"/>
  <c r="AA1913" i="3" s="1"/>
  <c r="Y1653" i="3"/>
  <c r="Z1653" i="3" s="1"/>
  <c r="AA1653" i="3" s="1"/>
  <c r="AA1654" i="3" s="1"/>
  <c r="AA1655" i="3" s="1"/>
  <c r="AA1656" i="3" s="1"/>
  <c r="AA1657" i="3" s="1"/>
  <c r="Y3492" i="3"/>
  <c r="Z3492" i="3" s="1"/>
  <c r="AA3492" i="3" s="1"/>
  <c r="AA3493" i="3" s="1"/>
  <c r="AA3494" i="3" s="1"/>
  <c r="AA3495" i="3" s="1"/>
  <c r="Y3364" i="3"/>
  <c r="Z3364" i="3" s="1"/>
  <c r="Y3236" i="3"/>
  <c r="Z3236" i="3" s="1"/>
  <c r="Y3108" i="3"/>
  <c r="Z3108" i="3" s="1"/>
  <c r="Y2980" i="3"/>
  <c r="Z2980" i="3" s="1"/>
  <c r="Y2852" i="3"/>
  <c r="Z2852" i="3" s="1"/>
  <c r="Y2724" i="3"/>
  <c r="Z2724" i="3" s="1"/>
  <c r="AA2724" i="3" s="1"/>
  <c r="AA2725" i="3" s="1"/>
  <c r="AA2726" i="3" s="1"/>
  <c r="AA2727" i="3" s="1"/>
  <c r="Y2596" i="3"/>
  <c r="Z2596" i="3" s="1"/>
  <c r="Y2468" i="3"/>
  <c r="Z2468" i="3" s="1"/>
  <c r="Y2340" i="3"/>
  <c r="Z2340" i="3" s="1"/>
  <c r="Y2212" i="3"/>
  <c r="Z2212" i="3" s="1"/>
  <c r="Y2084" i="3"/>
  <c r="Z2084" i="3" s="1"/>
  <c r="Y1956" i="3"/>
  <c r="Z1956" i="3" s="1"/>
  <c r="Y1828" i="3"/>
  <c r="Z1828" i="3" s="1"/>
  <c r="Y1700" i="3"/>
  <c r="Z1700" i="3" s="1"/>
  <c r="AA1700" i="3" s="1"/>
  <c r="AA1701" i="3" s="1"/>
  <c r="AA1702" i="3" s="1"/>
  <c r="AA1703" i="3" s="1"/>
  <c r="AA1704" i="3" s="1"/>
  <c r="Y1572" i="3"/>
  <c r="Z1572" i="3" s="1"/>
  <c r="Y2387" i="3"/>
  <c r="Z2387" i="3" s="1"/>
  <c r="Y2259" i="3"/>
  <c r="Z2259" i="3" s="1"/>
  <c r="Y2131" i="3"/>
  <c r="Z2131" i="3" s="1"/>
  <c r="AA2131" i="3" s="1"/>
  <c r="AA2132" i="3" s="1"/>
  <c r="AA2133" i="3" s="1"/>
  <c r="AA2134" i="3" s="1"/>
  <c r="AA2135" i="3" s="1"/>
  <c r="Y2003" i="3"/>
  <c r="Z2003" i="3" s="1"/>
  <c r="Y1875" i="3"/>
  <c r="Z1875" i="3" s="1"/>
  <c r="Y1747" i="3"/>
  <c r="Z1747" i="3" s="1"/>
  <c r="Y1619" i="3"/>
  <c r="Z1619" i="3" s="1"/>
  <c r="AA1619" i="3" s="1"/>
  <c r="AA1620" i="3" s="1"/>
  <c r="AA1621" i="3" s="1"/>
  <c r="AA1622" i="3" s="1"/>
  <c r="Y2426" i="3"/>
  <c r="Z2426" i="3" s="1"/>
  <c r="Y2298" i="3"/>
  <c r="Z2298" i="3" s="1"/>
  <c r="Y2170" i="3"/>
  <c r="Z2170" i="3" s="1"/>
  <c r="Y2042" i="3"/>
  <c r="Z2042" i="3" s="1"/>
  <c r="Y1914" i="3"/>
  <c r="Z1914" i="3" s="1"/>
  <c r="AA1914" i="3" s="1"/>
  <c r="AA1915" i="3" s="1"/>
  <c r="AA1916" i="3" s="1"/>
  <c r="AA1917" i="3" s="1"/>
  <c r="AA1918" i="3" s="1"/>
  <c r="Y1786" i="3"/>
  <c r="Z1786" i="3" s="1"/>
  <c r="Y1658" i="3"/>
  <c r="Z1658" i="3" s="1"/>
  <c r="AA1658" i="3" s="1"/>
  <c r="AA1659" i="3" s="1"/>
  <c r="AA1660" i="3" s="1"/>
  <c r="AA1661" i="3" s="1"/>
  <c r="Y1530" i="3"/>
  <c r="Z1530" i="3" s="1"/>
  <c r="Y2337" i="3"/>
  <c r="Z2337" i="3" s="1"/>
  <c r="AA2337" i="3" s="1"/>
  <c r="AA2338" i="3" s="1"/>
  <c r="AA2339" i="3" s="1"/>
  <c r="AA2340" i="3" s="1"/>
  <c r="AA2341" i="3" s="1"/>
  <c r="Y2209" i="3"/>
  <c r="Z2209" i="3" s="1"/>
  <c r="Y2081" i="3"/>
  <c r="Z2081" i="3" s="1"/>
  <c r="Y1953" i="3"/>
  <c r="Z1953" i="3" s="1"/>
  <c r="AA1953" i="3" s="1"/>
  <c r="AA1954" i="3" s="1"/>
  <c r="AA1955" i="3" s="1"/>
  <c r="AA1956" i="3" s="1"/>
  <c r="Y1825" i="3"/>
  <c r="Z1825" i="3" s="1"/>
  <c r="Y1697" i="3"/>
  <c r="Z1697" i="3" s="1"/>
  <c r="Y1569" i="3"/>
  <c r="Z1569" i="3" s="1"/>
  <c r="Y1577" i="3"/>
  <c r="Z1577" i="3" s="1"/>
  <c r="Y1641" i="3"/>
  <c r="Z1641" i="3" s="1"/>
  <c r="Y1705" i="3"/>
  <c r="Z1705" i="3" s="1"/>
  <c r="AA1705" i="3" s="1"/>
  <c r="AA1706" i="3" s="1"/>
  <c r="AA1707" i="3" s="1"/>
  <c r="AA1708" i="3" s="1"/>
  <c r="AA1709" i="3" s="1"/>
  <c r="Y1769" i="3"/>
  <c r="Z1769" i="3" s="1"/>
  <c r="AA1769" i="3" s="1"/>
  <c r="AA1770" i="3" s="1"/>
  <c r="AA1771" i="3" s="1"/>
  <c r="AA1772" i="3" s="1"/>
  <c r="AA1773" i="3" s="1"/>
  <c r="Y1833" i="3"/>
  <c r="Z1833" i="3" s="1"/>
  <c r="Y1897" i="3"/>
  <c r="Z1897" i="3" s="1"/>
  <c r="Y1961" i="3"/>
  <c r="Z1961" i="3" s="1"/>
  <c r="Y2025" i="3"/>
  <c r="Z2025" i="3" s="1"/>
  <c r="Y2089" i="3"/>
  <c r="Z2089" i="3" s="1"/>
  <c r="Y2153" i="3"/>
  <c r="Z2153" i="3" s="1"/>
  <c r="Y2217" i="3"/>
  <c r="Z2217" i="3" s="1"/>
  <c r="Y2281" i="3"/>
  <c r="Z2281" i="3" s="1"/>
  <c r="AA2281" i="3" s="1"/>
  <c r="AA2282" i="3" s="1"/>
  <c r="AA2283" i="3" s="1"/>
  <c r="AA2284" i="3" s="1"/>
  <c r="AA2285" i="3" s="1"/>
  <c r="Y2345" i="3"/>
  <c r="Z2345" i="3" s="1"/>
  <c r="Y2409" i="3"/>
  <c r="Z2409" i="3" s="1"/>
  <c r="AA2409" i="3" s="1"/>
  <c r="AA2410" i="3" s="1"/>
  <c r="AA2411" i="3" s="1"/>
  <c r="AA2412" i="3" s="1"/>
  <c r="AA2413" i="3" s="1"/>
  <c r="Y1538" i="3"/>
  <c r="Z1538" i="3" s="1"/>
  <c r="AA1538" i="3" s="1"/>
  <c r="AA1539" i="3" s="1"/>
  <c r="AA1540" i="3" s="1"/>
  <c r="AA1541" i="3" s="1"/>
  <c r="AA1542" i="3" s="1"/>
  <c r="Y1602" i="3"/>
  <c r="Z1602" i="3" s="1"/>
  <c r="Y1666" i="3"/>
  <c r="Z1666" i="3" s="1"/>
  <c r="AA1666" i="3" s="1"/>
  <c r="AA1667" i="3" s="1"/>
  <c r="AA1668" i="3" s="1"/>
  <c r="AA1669" i="3" s="1"/>
  <c r="AA1670" i="3" s="1"/>
  <c r="Y1730" i="3"/>
  <c r="Z1730" i="3" s="1"/>
  <c r="Y1794" i="3"/>
  <c r="Z1794" i="3" s="1"/>
  <c r="Y1858" i="3"/>
  <c r="Z1858" i="3" s="1"/>
  <c r="Y1922" i="3"/>
  <c r="Z1922" i="3" s="1"/>
  <c r="Y1986" i="3"/>
  <c r="Z1986" i="3" s="1"/>
  <c r="AA1986" i="3" s="1"/>
  <c r="AA1987" i="3" s="1"/>
  <c r="Y2050" i="3"/>
  <c r="Z2050" i="3" s="1"/>
  <c r="Y2114" i="3"/>
  <c r="Z2114" i="3" s="1"/>
  <c r="Y2178" i="3"/>
  <c r="Z2178" i="3" s="1"/>
  <c r="Y2242" i="3"/>
  <c r="Z2242" i="3" s="1"/>
  <c r="Y2306" i="3"/>
  <c r="Z2306" i="3" s="1"/>
  <c r="Y2370" i="3"/>
  <c r="Z2370" i="3" s="1"/>
  <c r="Y2434" i="3"/>
  <c r="Z2434" i="3" s="1"/>
  <c r="Y1563" i="3"/>
  <c r="Z1563" i="3" s="1"/>
  <c r="AA1563" i="3" s="1"/>
  <c r="AA1564" i="3" s="1"/>
  <c r="AA1565" i="3" s="1"/>
  <c r="AA1566" i="3" s="1"/>
  <c r="Y1627" i="3"/>
  <c r="Z1627" i="3" s="1"/>
  <c r="Y1691" i="3"/>
  <c r="Z1691" i="3" s="1"/>
  <c r="Y1755" i="3"/>
  <c r="Z1755" i="3" s="1"/>
  <c r="AA1755" i="3" s="1"/>
  <c r="AA1756" i="3" s="1"/>
  <c r="AA1757" i="3" s="1"/>
  <c r="AA1758" i="3" s="1"/>
  <c r="Y1819" i="3"/>
  <c r="Z1819" i="3" s="1"/>
  <c r="Y1883" i="3"/>
  <c r="Z1883" i="3" s="1"/>
  <c r="Y1947" i="3"/>
  <c r="Z1947" i="3" s="1"/>
  <c r="Y2011" i="3"/>
  <c r="Z2011" i="3" s="1"/>
  <c r="Y2075" i="3"/>
  <c r="Z2075" i="3" s="1"/>
  <c r="Y2139" i="3"/>
  <c r="Z2139" i="3" s="1"/>
  <c r="Y2203" i="3"/>
  <c r="Z2203" i="3" s="1"/>
  <c r="Y2267" i="3"/>
  <c r="Z2267" i="3" s="1"/>
  <c r="Y2331" i="3"/>
  <c r="Z2331" i="3" s="1"/>
  <c r="Y2395" i="3"/>
  <c r="Z2395" i="3" s="1"/>
  <c r="Y2459" i="3"/>
  <c r="Z2459" i="3" s="1"/>
  <c r="Y1580" i="3"/>
  <c r="Z1580" i="3" s="1"/>
  <c r="Y1644" i="3"/>
  <c r="Z1644" i="3" s="1"/>
  <c r="Y1708" i="3"/>
  <c r="Z1708" i="3" s="1"/>
  <c r="Y1772" i="3"/>
  <c r="Z1772" i="3" s="1"/>
  <c r="Y1836" i="3"/>
  <c r="Z1836" i="3" s="1"/>
  <c r="Y1900" i="3"/>
  <c r="Z1900" i="3" s="1"/>
  <c r="Y1964" i="3"/>
  <c r="Z1964" i="3" s="1"/>
  <c r="Y2028" i="3"/>
  <c r="Z2028" i="3" s="1"/>
  <c r="Y2092" i="3"/>
  <c r="Z2092" i="3" s="1"/>
  <c r="AA2092" i="3" s="1"/>
  <c r="AA2093" i="3" s="1"/>
  <c r="AA2094" i="3" s="1"/>
  <c r="AA2095" i="3" s="1"/>
  <c r="AA2096" i="3" s="1"/>
  <c r="Y2156" i="3"/>
  <c r="Z2156" i="3" s="1"/>
  <c r="Y2220" i="3"/>
  <c r="Z2220" i="3" s="1"/>
  <c r="Y2284" i="3"/>
  <c r="Z2284" i="3" s="1"/>
  <c r="Y2348" i="3"/>
  <c r="Z2348" i="3" s="1"/>
  <c r="Y2412" i="3"/>
  <c r="Z2412" i="3" s="1"/>
  <c r="Y2476" i="3"/>
  <c r="Z2476" i="3" s="1"/>
  <c r="AA2476" i="3" s="1"/>
  <c r="AA2477" i="3" s="1"/>
  <c r="AA2478" i="3" s="1"/>
  <c r="Y2540" i="3"/>
  <c r="Z2540" i="3" s="1"/>
  <c r="Y2604" i="3"/>
  <c r="Z2604" i="3" s="1"/>
  <c r="Y2668" i="3"/>
  <c r="Z2668" i="3" s="1"/>
  <c r="Y2732" i="3"/>
  <c r="Z2732" i="3" s="1"/>
  <c r="Y2796" i="3"/>
  <c r="Z2796" i="3" s="1"/>
  <c r="Y2860" i="3"/>
  <c r="Z2860" i="3" s="1"/>
  <c r="Y2924" i="3"/>
  <c r="Z2924" i="3" s="1"/>
  <c r="Y2988" i="3"/>
  <c r="Z2988" i="3" s="1"/>
  <c r="Y3052" i="3"/>
  <c r="Z3052" i="3" s="1"/>
  <c r="Y3116" i="3"/>
  <c r="Z3116" i="3" s="1"/>
  <c r="AA3116" i="3" s="1"/>
  <c r="AA3117" i="3" s="1"/>
  <c r="AA3118" i="3" s="1"/>
  <c r="AA3119" i="3" s="1"/>
  <c r="AA3120" i="3" s="1"/>
  <c r="Y3180" i="3"/>
  <c r="Z3180" i="3" s="1"/>
  <c r="Y3244" i="3"/>
  <c r="Z3244" i="3" s="1"/>
  <c r="Y3308" i="3"/>
  <c r="Z3308" i="3" s="1"/>
  <c r="AA3308" i="3" s="1"/>
  <c r="AA3309" i="3" s="1"/>
  <c r="AA3310" i="3" s="1"/>
  <c r="AA3311" i="3" s="1"/>
  <c r="AA3312" i="3" s="1"/>
  <c r="Y3372" i="3"/>
  <c r="Z3372" i="3" s="1"/>
  <c r="Y3436" i="3"/>
  <c r="Z3436" i="3" s="1"/>
  <c r="Y3500" i="3"/>
  <c r="Z3500" i="3" s="1"/>
  <c r="Y1541" i="3"/>
  <c r="Z1541" i="3" s="1"/>
  <c r="Y1669" i="3"/>
  <c r="Z1669" i="3" s="1"/>
  <c r="Y1797" i="3"/>
  <c r="Z1797" i="3" s="1"/>
  <c r="Y1925" i="3"/>
  <c r="Z1925" i="3" s="1"/>
  <c r="Y2053" i="3"/>
  <c r="Z2053" i="3" s="1"/>
  <c r="Y2181" i="3"/>
  <c r="Z2181" i="3" s="1"/>
  <c r="Y2309" i="3"/>
  <c r="Z2309" i="3" s="1"/>
  <c r="AA2309" i="3" s="1"/>
  <c r="AA2310" i="3" s="1"/>
  <c r="AA2311" i="3" s="1"/>
  <c r="AA2312" i="3" s="1"/>
  <c r="AA2313" i="3" s="1"/>
  <c r="Y2437" i="3"/>
  <c r="Z2437" i="3" s="1"/>
  <c r="Y2518" i="3"/>
  <c r="Z2518" i="3" s="1"/>
  <c r="Y2591" i="3"/>
  <c r="Z2591" i="3" s="1"/>
  <c r="Y2664" i="3"/>
  <c r="Z2664" i="3" s="1"/>
  <c r="AA2664" i="3" s="1"/>
  <c r="AA2665" i="3" s="1"/>
  <c r="AA2666" i="3" s="1"/>
  <c r="AA2667" i="3" s="1"/>
  <c r="AA2668" i="3" s="1"/>
  <c r="Y2737" i="3"/>
  <c r="Z2737" i="3" s="1"/>
  <c r="AA2737" i="3" s="1"/>
  <c r="AA2738" i="3" s="1"/>
  <c r="AA2739" i="3" s="1"/>
  <c r="AA2740" i="3" s="1"/>
  <c r="AA2741" i="3" s="1"/>
  <c r="Y2810" i="3"/>
  <c r="Z2810" i="3" s="1"/>
  <c r="Y2883" i="3"/>
  <c r="Z2883" i="3" s="1"/>
  <c r="Y2957" i="3"/>
  <c r="Z2957" i="3" s="1"/>
  <c r="Y3030" i="3"/>
  <c r="Z3030" i="3" s="1"/>
  <c r="Y3103" i="3"/>
  <c r="Z3103" i="3" s="1"/>
  <c r="Y3176" i="3"/>
  <c r="Z3176" i="3" s="1"/>
  <c r="Y3249" i="3"/>
  <c r="Z3249" i="3" s="1"/>
  <c r="Y3322" i="3"/>
  <c r="Z3322" i="3" s="1"/>
  <c r="AA3322" i="3" s="1"/>
  <c r="AA3323" i="3" s="1"/>
  <c r="AA3324" i="3" s="1"/>
  <c r="AA3325" i="3" s="1"/>
  <c r="AA3326" i="3" s="1"/>
  <c r="Y3395" i="3"/>
  <c r="Z3395" i="3" s="1"/>
  <c r="Y3469" i="3"/>
  <c r="Z3469" i="3" s="1"/>
  <c r="Y3542" i="3"/>
  <c r="Z3542" i="3" s="1"/>
  <c r="Y3607" i="3"/>
  <c r="Z3607" i="3" s="1"/>
  <c r="Y3671" i="3"/>
  <c r="Z3671" i="3" s="1"/>
  <c r="Y3735" i="3"/>
  <c r="Z3735" i="3" s="1"/>
  <c r="Y3799" i="3"/>
  <c r="Z3799" i="3" s="1"/>
  <c r="Y3863" i="3"/>
  <c r="Z3863" i="3" s="1"/>
  <c r="Y3927" i="3"/>
  <c r="Z3927" i="3" s="1"/>
  <c r="AA3927" i="3" s="1"/>
  <c r="AA3928" i="3" s="1"/>
  <c r="AA3929" i="3" s="1"/>
  <c r="AA3930" i="3" s="1"/>
  <c r="Y3991" i="3"/>
  <c r="Z3991" i="3" s="1"/>
  <c r="AA3991" i="3" s="1"/>
  <c r="AA3992" i="3" s="1"/>
  <c r="AA3993" i="3" s="1"/>
  <c r="AA3994" i="3" s="1"/>
  <c r="AA3995" i="3" s="1"/>
  <c r="Y4055" i="3"/>
  <c r="Z4055" i="3" s="1"/>
  <c r="Y4119" i="3"/>
  <c r="Z4119" i="3" s="1"/>
  <c r="AA4119" i="3" s="1"/>
  <c r="AA4120" i="3" s="1"/>
  <c r="AA4121" i="3" s="1"/>
  <c r="AA4122" i="3" s="1"/>
  <c r="Y4183" i="3"/>
  <c r="Z4183" i="3" s="1"/>
  <c r="Y4247" i="3"/>
  <c r="Z4247" i="3" s="1"/>
  <c r="Y4311" i="3"/>
  <c r="Z4311" i="3" s="1"/>
  <c r="Y4375" i="3"/>
  <c r="Z4375" i="3" s="1"/>
  <c r="Y4439" i="3"/>
  <c r="Z4439" i="3" s="1"/>
  <c r="Y4503" i="3"/>
  <c r="Z4503" i="3" s="1"/>
  <c r="Y4567" i="3"/>
  <c r="Z4567" i="3" s="1"/>
  <c r="Y4631" i="3"/>
  <c r="Z4631" i="3" s="1"/>
  <c r="AA4631" i="3" s="1"/>
  <c r="AA4632" i="3" s="1"/>
  <c r="AA4633" i="3" s="1"/>
  <c r="AA4634" i="3" s="1"/>
  <c r="AA4635" i="3" s="1"/>
  <c r="Y1622" i="3"/>
  <c r="Z1622" i="3" s="1"/>
  <c r="Y1750" i="3"/>
  <c r="Z1750" i="3" s="1"/>
  <c r="AA1750" i="3" s="1"/>
  <c r="AA1751" i="3" s="1"/>
  <c r="AA1752" i="3" s="1"/>
  <c r="AA1753" i="3" s="1"/>
  <c r="AA1754" i="3" s="1"/>
  <c r="Y1878" i="3"/>
  <c r="Z1878" i="3" s="1"/>
  <c r="Y2006" i="3"/>
  <c r="Z2006" i="3" s="1"/>
  <c r="Y2134" i="3"/>
  <c r="Z2134" i="3" s="1"/>
  <c r="Y2262" i="3"/>
  <c r="Z2262" i="3" s="1"/>
  <c r="AA2262" i="3" s="1"/>
  <c r="AA2263" i="3" s="1"/>
  <c r="AA2264" i="3" s="1"/>
  <c r="AA2265" i="3" s="1"/>
  <c r="Y2390" i="3"/>
  <c r="Z2390" i="3" s="1"/>
  <c r="Y2491" i="3"/>
  <c r="Z2491" i="3" s="1"/>
  <c r="Y2565" i="3"/>
  <c r="Z2565" i="3" s="1"/>
  <c r="Y2638" i="3"/>
  <c r="Z2638" i="3" s="1"/>
  <c r="Y2711" i="3"/>
  <c r="Z2711" i="3" s="1"/>
  <c r="AA2711" i="3" s="1"/>
  <c r="AA2712" i="3" s="1"/>
  <c r="AA2713" i="3" s="1"/>
  <c r="AA2714" i="3" s="1"/>
  <c r="AA2715" i="3" s="1"/>
  <c r="Y2784" i="3"/>
  <c r="Z2784" i="3" s="1"/>
  <c r="Y2857" i="3"/>
  <c r="Z2857" i="3" s="1"/>
  <c r="Y2930" i="3"/>
  <c r="Z2930" i="3" s="1"/>
  <c r="Y3003" i="3"/>
  <c r="Z3003" i="3" s="1"/>
  <c r="Y3077" i="3"/>
  <c r="Z3077" i="3" s="1"/>
  <c r="AA3077" i="3" s="1"/>
  <c r="AA3078" i="3" s="1"/>
  <c r="AA3079" i="3" s="1"/>
  <c r="AA3080" i="3" s="1"/>
  <c r="AA3081" i="3" s="1"/>
  <c r="Y3150" i="3"/>
  <c r="Z3150" i="3" s="1"/>
  <c r="Y3223" i="3"/>
  <c r="Z3223" i="3" s="1"/>
  <c r="AA3223" i="3" s="1"/>
  <c r="AA3224" i="3" s="1"/>
  <c r="AA3225" i="3" s="1"/>
  <c r="AA3226" i="3" s="1"/>
  <c r="AA3227" i="3" s="1"/>
  <c r="Y3296" i="3"/>
  <c r="Z3296" i="3" s="1"/>
  <c r="Y3369" i="3"/>
  <c r="Z3369" i="3" s="1"/>
  <c r="Y3442" i="3"/>
  <c r="Z3442" i="3" s="1"/>
  <c r="Y3515" i="3"/>
  <c r="Z3515" i="3" s="1"/>
  <c r="Y3584" i="3"/>
  <c r="Z3584" i="3" s="1"/>
  <c r="Y3648" i="3"/>
  <c r="Z3648" i="3" s="1"/>
  <c r="Y3712" i="3"/>
  <c r="Z3712" i="3" s="1"/>
  <c r="Y3776" i="3"/>
  <c r="Z3776" i="3" s="1"/>
  <c r="Y3840" i="3"/>
  <c r="Z3840" i="3" s="1"/>
  <c r="Y3904" i="3"/>
  <c r="Z3904" i="3" s="1"/>
  <c r="Y3968" i="3"/>
  <c r="Z3968" i="3" s="1"/>
  <c r="Y4032" i="3"/>
  <c r="Z4032" i="3" s="1"/>
  <c r="Y4096" i="3"/>
  <c r="Z4096" i="3" s="1"/>
  <c r="Y4160" i="3"/>
  <c r="Z4160" i="3" s="1"/>
  <c r="Y4224" i="3"/>
  <c r="Z4224" i="3" s="1"/>
  <c r="Y4288" i="3"/>
  <c r="Z4288" i="3" s="1"/>
  <c r="Y4352" i="3"/>
  <c r="Z4352" i="3" s="1"/>
  <c r="Y4416" i="3"/>
  <c r="Z4416" i="3" s="1"/>
  <c r="Y4480" i="3"/>
  <c r="Z4480" i="3" s="1"/>
  <c r="Y4544" i="3"/>
  <c r="Z4544" i="3" s="1"/>
  <c r="AA4544" i="3" s="1"/>
  <c r="AA4545" i="3" s="1"/>
  <c r="AA4546" i="3" s="1"/>
  <c r="AA4547" i="3" s="1"/>
  <c r="AA4548" i="3" s="1"/>
  <c r="Y4608" i="3"/>
  <c r="Z4608" i="3" s="1"/>
  <c r="Y1575" i="3"/>
  <c r="Z1575" i="3" s="1"/>
  <c r="Y1703" i="3"/>
  <c r="Z1703" i="3" s="1"/>
  <c r="Y1831" i="3"/>
  <c r="Z1831" i="3" s="1"/>
  <c r="Y1959" i="3"/>
  <c r="Z1959" i="3" s="1"/>
  <c r="Y2087" i="3"/>
  <c r="Z2087" i="3" s="1"/>
  <c r="AA2087" i="3" s="1"/>
  <c r="AA2088" i="3" s="1"/>
  <c r="AA2089" i="3" s="1"/>
  <c r="AA2090" i="3" s="1"/>
  <c r="AA2091" i="3" s="1"/>
  <c r="Y2215" i="3"/>
  <c r="Z2215" i="3" s="1"/>
  <c r="Y2343" i="3"/>
  <c r="Z2343" i="3" s="1"/>
  <c r="Y2465" i="3"/>
  <c r="Z2465" i="3" s="1"/>
  <c r="Y2538" i="3"/>
  <c r="Z2538" i="3" s="1"/>
  <c r="Y2611" i="3"/>
  <c r="Z2611" i="3" s="1"/>
  <c r="AA2611" i="3" s="1"/>
  <c r="AA2612" i="3" s="1"/>
  <c r="AA2613" i="3" s="1"/>
  <c r="AA2614" i="3" s="1"/>
  <c r="AA2615" i="3" s="1"/>
  <c r="Y2685" i="3"/>
  <c r="Z2685" i="3" s="1"/>
  <c r="Y2758" i="3"/>
  <c r="Z2758" i="3" s="1"/>
  <c r="Y2831" i="3"/>
  <c r="Z2831" i="3" s="1"/>
  <c r="Y2904" i="3"/>
  <c r="Z2904" i="3" s="1"/>
  <c r="AA2904" i="3" s="1"/>
  <c r="AA2905" i="3" s="1"/>
  <c r="AA2906" i="3" s="1"/>
  <c r="AA2907" i="3" s="1"/>
  <c r="AA2908" i="3" s="1"/>
  <c r="Y2977" i="3"/>
  <c r="Z2977" i="3" s="1"/>
  <c r="Y3050" i="3"/>
  <c r="Z3050" i="3" s="1"/>
  <c r="Y3123" i="3"/>
  <c r="Z3123" i="3" s="1"/>
  <c r="Y3197" i="3"/>
  <c r="Z3197" i="3" s="1"/>
  <c r="Y3270" i="3"/>
  <c r="Z3270" i="3" s="1"/>
  <c r="AA3270" i="3" s="1"/>
  <c r="AA3271" i="3" s="1"/>
  <c r="AA3272" i="3" s="1"/>
  <c r="AA3273" i="3" s="1"/>
  <c r="Y3343" i="3"/>
  <c r="Z3343" i="3" s="1"/>
  <c r="Y3416" i="3"/>
  <c r="Z3416" i="3" s="1"/>
  <c r="Y3489" i="3"/>
  <c r="Z3489" i="3" s="1"/>
  <c r="Y3561" i="3"/>
  <c r="Z3561" i="3" s="1"/>
  <c r="Y3625" i="3"/>
  <c r="Z3625" i="3" s="1"/>
  <c r="Y3689" i="3"/>
  <c r="Z3689" i="3" s="1"/>
  <c r="Y3753" i="3"/>
  <c r="Z3753" i="3" s="1"/>
  <c r="Y3817" i="3"/>
  <c r="Z3817" i="3" s="1"/>
  <c r="AA3817" i="3" s="1"/>
  <c r="AA3818" i="3" s="1"/>
  <c r="AA3819" i="3" s="1"/>
  <c r="AA3820" i="3" s="1"/>
  <c r="AA3821" i="3" s="1"/>
  <c r="Y3881" i="3"/>
  <c r="Z3881" i="3" s="1"/>
  <c r="Y3945" i="3"/>
  <c r="Z3945" i="3" s="1"/>
  <c r="Y4009" i="3"/>
  <c r="Z4009" i="3" s="1"/>
  <c r="Y4073" i="3"/>
  <c r="Z4073" i="3" s="1"/>
  <c r="Y4137" i="3"/>
  <c r="Z4137" i="3" s="1"/>
  <c r="Y4201" i="3"/>
  <c r="Z4201" i="3" s="1"/>
  <c r="Y4265" i="3"/>
  <c r="Z4265" i="3" s="1"/>
  <c r="Y4329" i="3"/>
  <c r="Z4329" i="3" s="1"/>
  <c r="Y4393" i="3"/>
  <c r="Z4393" i="3" s="1"/>
  <c r="Y4457" i="3"/>
  <c r="Z4457" i="3" s="1"/>
  <c r="Y4521" i="3"/>
  <c r="Z4521" i="3" s="1"/>
  <c r="AA4521" i="3" s="1"/>
  <c r="AA4522" i="3" s="1"/>
  <c r="AA4523" i="3" s="1"/>
  <c r="AA4524" i="3" s="1"/>
  <c r="AA4525" i="3" s="1"/>
  <c r="Y4585" i="3"/>
  <c r="Z4585" i="3" s="1"/>
  <c r="Y4649" i="3"/>
  <c r="Z4649" i="3" s="1"/>
  <c r="Y1640" i="3"/>
  <c r="Z1640" i="3" s="1"/>
  <c r="Y1768" i="3"/>
  <c r="Z1768" i="3" s="1"/>
  <c r="Y1896" i="3"/>
  <c r="Z1896" i="3" s="1"/>
  <c r="AA1896" i="3" s="1"/>
  <c r="AA1897" i="3" s="1"/>
  <c r="AA1898" i="3" s="1"/>
  <c r="AA1899" i="3" s="1"/>
  <c r="AA1900" i="3" s="1"/>
  <c r="Y2024" i="3"/>
  <c r="Z2024" i="3" s="1"/>
  <c r="Y2152" i="3"/>
  <c r="Z2152" i="3" s="1"/>
  <c r="Y2280" i="3"/>
  <c r="Z2280" i="3" s="1"/>
  <c r="Y2408" i="3"/>
  <c r="Z2408" i="3" s="1"/>
  <c r="Y2503" i="3"/>
  <c r="Z2503" i="3" s="1"/>
  <c r="Y2576" i="3"/>
  <c r="Z2576" i="3" s="1"/>
  <c r="Y2649" i="3"/>
  <c r="Z2649" i="3" s="1"/>
  <c r="AA2649" i="3" s="1"/>
  <c r="AA2650" i="3" s="1"/>
  <c r="AA2651" i="3" s="1"/>
  <c r="AA2652" i="3" s="1"/>
  <c r="AA2653" i="3" s="1"/>
  <c r="Y2722" i="3"/>
  <c r="Z2722" i="3" s="1"/>
  <c r="Y2795" i="3"/>
  <c r="Z2795" i="3" s="1"/>
  <c r="Y2869" i="3"/>
  <c r="Z2869" i="3" s="1"/>
  <c r="Y2942" i="3"/>
  <c r="Z2942" i="3" s="1"/>
  <c r="AA2942" i="3" s="1"/>
  <c r="AA2943" i="3" s="1"/>
  <c r="AA2944" i="3" s="1"/>
  <c r="AA2945" i="3" s="1"/>
  <c r="Y3015" i="3"/>
  <c r="Z3015" i="3" s="1"/>
  <c r="Y3088" i="3"/>
  <c r="Z3088" i="3" s="1"/>
  <c r="Y3161" i="3"/>
  <c r="Z3161" i="3" s="1"/>
  <c r="Y3234" i="3"/>
  <c r="Z3234" i="3" s="1"/>
  <c r="Y3307" i="3"/>
  <c r="Z3307" i="3" s="1"/>
  <c r="Y3381" i="3"/>
  <c r="Z3381" i="3" s="1"/>
  <c r="Y3454" i="3"/>
  <c r="Z3454" i="3" s="1"/>
  <c r="Y3527" i="3"/>
  <c r="Z3527" i="3" s="1"/>
  <c r="Y3594" i="3"/>
  <c r="Z3594" i="3" s="1"/>
  <c r="Y3658" i="3"/>
  <c r="Z3658" i="3" s="1"/>
  <c r="AA3658" i="3" s="1"/>
  <c r="AA3659" i="3" s="1"/>
  <c r="AA3660" i="3" s="1"/>
  <c r="AA3661" i="3" s="1"/>
  <c r="AA3662" i="3" s="1"/>
  <c r="Y3722" i="3"/>
  <c r="Z3722" i="3" s="1"/>
  <c r="AA3722" i="3" s="1"/>
  <c r="AA3723" i="3" s="1"/>
  <c r="AA3724" i="3" s="1"/>
  <c r="AA3725" i="3" s="1"/>
  <c r="AA3726" i="3" s="1"/>
  <c r="Y3786" i="3"/>
  <c r="Z3786" i="3" s="1"/>
  <c r="Y3850" i="3"/>
  <c r="Z3850" i="3" s="1"/>
  <c r="Y3914" i="3"/>
  <c r="Z3914" i="3" s="1"/>
  <c r="Y3978" i="3"/>
  <c r="Z3978" i="3" s="1"/>
  <c r="Y4042" i="3"/>
  <c r="Z4042" i="3" s="1"/>
  <c r="AA4042" i="3" s="1"/>
  <c r="AA4043" i="3" s="1"/>
  <c r="AA4044" i="3" s="1"/>
  <c r="AA4045" i="3" s="1"/>
  <c r="AA4046" i="3" s="1"/>
  <c r="Y4106" i="3"/>
  <c r="Z4106" i="3" s="1"/>
  <c r="Y4170" i="3"/>
  <c r="Z4170" i="3" s="1"/>
  <c r="Y4234" i="3"/>
  <c r="Z4234" i="3" s="1"/>
  <c r="Y4298" i="3"/>
  <c r="Z4298" i="3" s="1"/>
  <c r="Y4362" i="3"/>
  <c r="Z4362" i="3" s="1"/>
  <c r="AA4362" i="3" s="1"/>
  <c r="AA4363" i="3" s="1"/>
  <c r="AA4364" i="3" s="1"/>
  <c r="AA4365" i="3" s="1"/>
  <c r="Y4426" i="3"/>
  <c r="Z4426" i="3" s="1"/>
  <c r="Y4490" i="3"/>
  <c r="Z4490" i="3" s="1"/>
  <c r="Y4554" i="3"/>
  <c r="Z4554" i="3" s="1"/>
  <c r="AA4554" i="3" s="1"/>
  <c r="AA4555" i="3" s="1"/>
  <c r="AA4556" i="3" s="1"/>
  <c r="AA4557" i="3" s="1"/>
  <c r="AA4558" i="3" s="1"/>
  <c r="Y4618" i="3"/>
  <c r="Z4618" i="3" s="1"/>
  <c r="Y1757" i="3"/>
  <c r="Z1757" i="3" s="1"/>
  <c r="Y2013" i="3"/>
  <c r="Z2013" i="3" s="1"/>
  <c r="Y2269" i="3"/>
  <c r="Z2269" i="3" s="1"/>
  <c r="Y2495" i="3"/>
  <c r="Z2495" i="3" s="1"/>
  <c r="Y2641" i="3"/>
  <c r="Z2641" i="3" s="1"/>
  <c r="AA2641" i="3" s="1"/>
  <c r="AA2642" i="3" s="1"/>
  <c r="AA2643" i="3" s="1"/>
  <c r="AA2644" i="3" s="1"/>
  <c r="Y2787" i="3"/>
  <c r="Z2787" i="3" s="1"/>
  <c r="Y2934" i="3"/>
  <c r="Z2934" i="3" s="1"/>
  <c r="Y3080" i="3"/>
  <c r="Z3080" i="3" s="1"/>
  <c r="Y3226" i="3"/>
  <c r="Z3226" i="3" s="1"/>
  <c r="Y3373" i="3"/>
  <c r="Z3373" i="3" s="1"/>
  <c r="Y3519" i="3"/>
  <c r="Z3519" i="3" s="1"/>
  <c r="Y3651" i="3"/>
  <c r="Z3651" i="3" s="1"/>
  <c r="Y3779" i="3"/>
  <c r="Z3779" i="3" s="1"/>
  <c r="AA3779" i="3" s="1"/>
  <c r="AA3780" i="3" s="1"/>
  <c r="AA3781" i="3" s="1"/>
  <c r="AA3782" i="3" s="1"/>
  <c r="AA3783" i="3" s="1"/>
  <c r="Y3907" i="3"/>
  <c r="Z3907" i="3" s="1"/>
  <c r="Y4035" i="3"/>
  <c r="Z4035" i="3" s="1"/>
  <c r="Y4163" i="3"/>
  <c r="Z4163" i="3" s="1"/>
  <c r="Y4291" i="3"/>
  <c r="Z4291" i="3" s="1"/>
  <c r="Y4419" i="3"/>
  <c r="Z4419" i="3" s="1"/>
  <c r="Y4547" i="3"/>
  <c r="Z4547" i="3" s="1"/>
  <c r="Y1521" i="3"/>
  <c r="Z1521" i="3" s="1"/>
  <c r="Y1585" i="3"/>
  <c r="Z1585" i="3" s="1"/>
  <c r="AA1585" i="3" s="1"/>
  <c r="AA1586" i="3" s="1"/>
  <c r="AA1587" i="3" s="1"/>
  <c r="AA1588" i="3" s="1"/>
  <c r="AA1589" i="3" s="1"/>
  <c r="Y1649" i="3"/>
  <c r="Z1649" i="3" s="1"/>
  <c r="Y1713" i="3"/>
  <c r="Z1713" i="3" s="1"/>
  <c r="Y1777" i="3"/>
  <c r="Z1777" i="3" s="1"/>
  <c r="Y1841" i="3"/>
  <c r="Z1841" i="3" s="1"/>
  <c r="Y1905" i="3"/>
  <c r="Z1905" i="3" s="1"/>
  <c r="AA1905" i="3" s="1"/>
  <c r="AA1906" i="3" s="1"/>
  <c r="AA1907" i="3" s="1"/>
  <c r="AA1908" i="3" s="1"/>
  <c r="Y1969" i="3"/>
  <c r="Z1969" i="3" s="1"/>
  <c r="Y2033" i="3"/>
  <c r="Z2033" i="3" s="1"/>
  <c r="Y2097" i="3"/>
  <c r="Z2097" i="3" s="1"/>
  <c r="AA2097" i="3" s="1"/>
  <c r="AA2098" i="3" s="1"/>
  <c r="AA2099" i="3" s="1"/>
  <c r="AA2100" i="3" s="1"/>
  <c r="AA2101" i="3" s="1"/>
  <c r="Y2161" i="3"/>
  <c r="Z2161" i="3" s="1"/>
  <c r="Y2225" i="3"/>
  <c r="Z2225" i="3" s="1"/>
  <c r="Y2289" i="3"/>
  <c r="Z2289" i="3" s="1"/>
  <c r="Y2353" i="3"/>
  <c r="Z2353" i="3" s="1"/>
  <c r="Y2417" i="3"/>
  <c r="Z2417" i="3" s="1"/>
  <c r="Y1546" i="3"/>
  <c r="Z1546" i="3" s="1"/>
  <c r="Y1610" i="3"/>
  <c r="Z1610" i="3" s="1"/>
  <c r="Y1674" i="3"/>
  <c r="Z1674" i="3" s="1"/>
  <c r="Y1738" i="3"/>
  <c r="Z1738" i="3" s="1"/>
  <c r="AA1738" i="3" s="1"/>
  <c r="AA1739" i="3" s="1"/>
  <c r="AA1740" i="3" s="1"/>
  <c r="Y1802" i="3"/>
  <c r="Z1802" i="3" s="1"/>
  <c r="AA1802" i="3" s="1"/>
  <c r="AA1803" i="3" s="1"/>
  <c r="AA1804" i="3" s="1"/>
  <c r="AA1805" i="3" s="1"/>
  <c r="Y1866" i="3"/>
  <c r="Z1866" i="3" s="1"/>
  <c r="AA1866" i="3" s="1"/>
  <c r="AA1867" i="3" s="1"/>
  <c r="AA1868" i="3" s="1"/>
  <c r="AA1869" i="3" s="1"/>
  <c r="AA1870" i="3" s="1"/>
  <c r="Y1930" i="3"/>
  <c r="Z1930" i="3" s="1"/>
  <c r="Y1994" i="3"/>
  <c r="Z1994" i="3" s="1"/>
  <c r="Y2058" i="3"/>
  <c r="Z2058" i="3" s="1"/>
  <c r="Y2122" i="3"/>
  <c r="Z2122" i="3" s="1"/>
  <c r="Y2186" i="3"/>
  <c r="Z2186" i="3" s="1"/>
  <c r="Y2250" i="3"/>
  <c r="Z2250" i="3" s="1"/>
  <c r="Y2314" i="3"/>
  <c r="Z2314" i="3" s="1"/>
  <c r="AA2314" i="3" s="1"/>
  <c r="AA2315" i="3" s="1"/>
  <c r="AA2316" i="3" s="1"/>
  <c r="AA2317" i="3" s="1"/>
  <c r="Y2378" i="3"/>
  <c r="Z2378" i="3" s="1"/>
  <c r="Y2442" i="3"/>
  <c r="Z2442" i="3" s="1"/>
  <c r="Y1571" i="3"/>
  <c r="Z1571" i="3" s="1"/>
  <c r="AA1571" i="3" s="1"/>
  <c r="AA1572" i="3" s="1"/>
  <c r="AA1573" i="3" s="1"/>
  <c r="AA1574" i="3" s="1"/>
  <c r="AA1575" i="3" s="1"/>
  <c r="Y1635" i="3"/>
  <c r="Z1635" i="3" s="1"/>
  <c r="Y1699" i="3"/>
  <c r="Z1699" i="3" s="1"/>
  <c r="Y1763" i="3"/>
  <c r="Z1763" i="3" s="1"/>
  <c r="Y1827" i="3"/>
  <c r="Z1827" i="3" s="1"/>
  <c r="Y1891" i="3"/>
  <c r="Z1891" i="3" s="1"/>
  <c r="AA1891" i="3" s="1"/>
  <c r="AA1892" i="3" s="1"/>
  <c r="AA1893" i="3" s="1"/>
  <c r="AA1894" i="3" s="1"/>
  <c r="AA1895" i="3" s="1"/>
  <c r="Y1955" i="3"/>
  <c r="Z1955" i="3" s="1"/>
  <c r="Y2019" i="3"/>
  <c r="Z2019" i="3" s="1"/>
  <c r="Y2083" i="3"/>
  <c r="Z2083" i="3" s="1"/>
  <c r="AA2083" i="3" s="1"/>
  <c r="AA2084" i="3" s="1"/>
  <c r="AA2085" i="3" s="1"/>
  <c r="AA2086" i="3" s="1"/>
  <c r="Y2147" i="3"/>
  <c r="Z2147" i="3" s="1"/>
  <c r="Y2211" i="3"/>
  <c r="Z2211" i="3" s="1"/>
  <c r="AA2211" i="3" s="1"/>
  <c r="AA2212" i="3" s="1"/>
  <c r="AA2213" i="3" s="1"/>
  <c r="AA2214" i="3" s="1"/>
  <c r="AA2215" i="3" s="1"/>
  <c r="Y2275" i="3"/>
  <c r="Z2275" i="3" s="1"/>
  <c r="Y2339" i="3"/>
  <c r="Z2339" i="3" s="1"/>
  <c r="Y2403" i="3"/>
  <c r="Z2403" i="3" s="1"/>
  <c r="Y1524" i="3"/>
  <c r="Z1524" i="3" s="1"/>
  <c r="AA1524" i="3" s="1"/>
  <c r="AA1525" i="3" s="1"/>
  <c r="AA1526" i="3" s="1"/>
  <c r="AA1527" i="3" s="1"/>
  <c r="AA1528" i="3" s="1"/>
  <c r="Y1588" i="3"/>
  <c r="Z1588" i="3" s="1"/>
  <c r="Y1652" i="3"/>
  <c r="Z1652" i="3" s="1"/>
  <c r="Y1716" i="3"/>
  <c r="Z1716" i="3" s="1"/>
  <c r="Y1780" i="3"/>
  <c r="Z1780" i="3" s="1"/>
  <c r="Y1844" i="3"/>
  <c r="Z1844" i="3" s="1"/>
  <c r="AA1844" i="3" s="1"/>
  <c r="AA1845" i="3" s="1"/>
  <c r="AA1846" i="3" s="1"/>
  <c r="Y1908" i="3"/>
  <c r="Z1908" i="3" s="1"/>
  <c r="Y1972" i="3"/>
  <c r="Z1972" i="3" s="1"/>
  <c r="Y2036" i="3"/>
  <c r="Z2036" i="3" s="1"/>
  <c r="AA2036" i="3" s="1"/>
  <c r="AA2037" i="3" s="1"/>
  <c r="AA2038" i="3" s="1"/>
  <c r="AA2039" i="3" s="1"/>
  <c r="AA2040" i="3" s="1"/>
  <c r="Y2100" i="3"/>
  <c r="Z2100" i="3" s="1"/>
  <c r="Y2164" i="3"/>
  <c r="Z2164" i="3" s="1"/>
  <c r="AA2164" i="3" s="1"/>
  <c r="AA2165" i="3" s="1"/>
  <c r="AA2166" i="3" s="1"/>
  <c r="AA2167" i="3" s="1"/>
  <c r="AA2168" i="3" s="1"/>
  <c r="Y2228" i="3"/>
  <c r="Z2228" i="3" s="1"/>
  <c r="Y2292" i="3"/>
  <c r="Z2292" i="3" s="1"/>
  <c r="Y2356" i="3"/>
  <c r="Z2356" i="3" s="1"/>
  <c r="Y2420" i="3"/>
  <c r="Z2420" i="3" s="1"/>
  <c r="Y2484" i="3"/>
  <c r="Z2484" i="3" s="1"/>
  <c r="Y2548" i="3"/>
  <c r="Z2548" i="3" s="1"/>
  <c r="Y2612" i="3"/>
  <c r="Z2612" i="3" s="1"/>
  <c r="Y2676" i="3"/>
  <c r="Z2676" i="3" s="1"/>
  <c r="Y2740" i="3"/>
  <c r="Z2740" i="3" s="1"/>
  <c r="Y2804" i="3"/>
  <c r="Z2804" i="3" s="1"/>
  <c r="AA2804" i="3" s="1"/>
  <c r="AA2805" i="3" s="1"/>
  <c r="AA2806" i="3" s="1"/>
  <c r="AA2807" i="3" s="1"/>
  <c r="Y2868" i="3"/>
  <c r="Z2868" i="3" s="1"/>
  <c r="Y2932" i="3"/>
  <c r="Z2932" i="3" s="1"/>
  <c r="Y2996" i="3"/>
  <c r="Z2996" i="3" s="1"/>
  <c r="Y3060" i="3"/>
  <c r="Z3060" i="3" s="1"/>
  <c r="Y3124" i="3"/>
  <c r="Z3124" i="3" s="1"/>
  <c r="Y3188" i="3"/>
  <c r="Z3188" i="3" s="1"/>
  <c r="Y3252" i="3"/>
  <c r="Z3252" i="3" s="1"/>
  <c r="Y3316" i="3"/>
  <c r="Z3316" i="3" s="1"/>
  <c r="Y3380" i="3"/>
  <c r="Z3380" i="3" s="1"/>
  <c r="AA3380" i="3" s="1"/>
  <c r="AA3381" i="3" s="1"/>
  <c r="AA3382" i="3" s="1"/>
  <c r="AA3383" i="3" s="1"/>
  <c r="Y3444" i="3"/>
  <c r="Z3444" i="3" s="1"/>
  <c r="Y3508" i="3"/>
  <c r="Z3508" i="3" s="1"/>
  <c r="Y1557" i="3"/>
  <c r="Z1557" i="3" s="1"/>
  <c r="Y1685" i="3"/>
  <c r="Z1685" i="3" s="1"/>
  <c r="Y1813" i="3"/>
  <c r="Z1813" i="3" s="1"/>
  <c r="Y1941" i="3"/>
  <c r="Z1941" i="3" s="1"/>
  <c r="Y2069" i="3"/>
  <c r="Z2069" i="3" s="1"/>
  <c r="AA2069" i="3" s="1"/>
  <c r="AA2070" i="3" s="1"/>
  <c r="AA2071" i="3" s="1"/>
  <c r="AA2072" i="3" s="1"/>
  <c r="Y2197" i="3"/>
  <c r="Z2197" i="3" s="1"/>
  <c r="Y2325" i="3"/>
  <c r="Z2325" i="3" s="1"/>
  <c r="Y2453" i="3"/>
  <c r="Z2453" i="3" s="1"/>
  <c r="Y2527" i="3"/>
  <c r="Z2527" i="3" s="1"/>
  <c r="Y2600" i="3"/>
  <c r="Z2600" i="3" s="1"/>
  <c r="Y2673" i="3"/>
  <c r="Z2673" i="3" s="1"/>
  <c r="AA2673" i="3" s="1"/>
  <c r="AA2674" i="3" s="1"/>
  <c r="AA2675" i="3" s="1"/>
  <c r="AA2676" i="3" s="1"/>
  <c r="AA2677" i="3" s="1"/>
  <c r="Y2746" i="3"/>
  <c r="Z2746" i="3" s="1"/>
  <c r="Y2819" i="3"/>
  <c r="Z2819" i="3" s="1"/>
  <c r="Y2893" i="3"/>
  <c r="Z2893" i="3" s="1"/>
  <c r="Y2966" i="3"/>
  <c r="Z2966" i="3" s="1"/>
  <c r="AA2966" i="3" s="1"/>
  <c r="AA2967" i="3" s="1"/>
  <c r="AA2968" i="3" s="1"/>
  <c r="Y3039" i="3"/>
  <c r="Z3039" i="3" s="1"/>
  <c r="AA3039" i="3" s="1"/>
  <c r="AA3040" i="3" s="1"/>
  <c r="AA3041" i="3" s="1"/>
  <c r="AA3042" i="3" s="1"/>
  <c r="AA3043" i="3" s="1"/>
  <c r="Y3112" i="3"/>
  <c r="Z3112" i="3" s="1"/>
  <c r="Y3185" i="3"/>
  <c r="Z3185" i="3" s="1"/>
  <c r="Y3258" i="3"/>
  <c r="Z3258" i="3" s="1"/>
  <c r="Y3331" i="3"/>
  <c r="Z3331" i="3" s="1"/>
  <c r="Y3405" i="3"/>
  <c r="Z3405" i="3" s="1"/>
  <c r="Y3478" i="3"/>
  <c r="Z3478" i="3" s="1"/>
  <c r="Y3551" i="3"/>
  <c r="Z3551" i="3" s="1"/>
  <c r="Y3615" i="3"/>
  <c r="Z3615" i="3" s="1"/>
  <c r="Y3679" i="3"/>
  <c r="Z3679" i="3" s="1"/>
  <c r="Y3743" i="3"/>
  <c r="Z3743" i="3" s="1"/>
  <c r="Y3807" i="3"/>
  <c r="Z3807" i="3" s="1"/>
  <c r="Y3871" i="3"/>
  <c r="Z3871" i="3" s="1"/>
  <c r="AA3871" i="3" s="1"/>
  <c r="AA3872" i="3" s="1"/>
  <c r="AA3873" i="3" s="1"/>
  <c r="AA3874" i="3" s="1"/>
  <c r="Y3935" i="3"/>
  <c r="Z3935" i="3" s="1"/>
  <c r="Y3999" i="3"/>
  <c r="Z3999" i="3" s="1"/>
  <c r="Y4063" i="3"/>
  <c r="Z4063" i="3" s="1"/>
  <c r="Y4127" i="3"/>
  <c r="Z4127" i="3" s="1"/>
  <c r="Y4191" i="3"/>
  <c r="Z4191" i="3" s="1"/>
  <c r="Y4255" i="3"/>
  <c r="Z4255" i="3" s="1"/>
  <c r="AA4255" i="3" s="1"/>
  <c r="AA4256" i="3" s="1"/>
  <c r="AA4257" i="3" s="1"/>
  <c r="AA4258" i="3" s="1"/>
  <c r="AA4259" i="3" s="1"/>
  <c r="Y4319" i="3"/>
  <c r="Z4319" i="3" s="1"/>
  <c r="Y4383" i="3"/>
  <c r="Z4383" i="3" s="1"/>
  <c r="Y4447" i="3"/>
  <c r="Z4447" i="3" s="1"/>
  <c r="Y4511" i="3"/>
  <c r="Z4511" i="3" s="1"/>
  <c r="AA4511" i="3" s="1"/>
  <c r="AA4512" i="3" s="1"/>
  <c r="AA4513" i="3" s="1"/>
  <c r="AA4514" i="3" s="1"/>
  <c r="AA4515" i="3" s="1"/>
  <c r="Y4575" i="3"/>
  <c r="Z4575" i="3" s="1"/>
  <c r="Y4639" i="3"/>
  <c r="Z4639" i="3" s="1"/>
  <c r="Y1638" i="3"/>
  <c r="Z1638" i="3" s="1"/>
  <c r="AA1638" i="3" s="1"/>
  <c r="AA1639" i="3" s="1"/>
  <c r="AA1640" i="3" s="1"/>
  <c r="AA1641" i="3" s="1"/>
  <c r="AA1642" i="3" s="1"/>
  <c r="Y1766" i="3"/>
  <c r="Z1766" i="3" s="1"/>
  <c r="Y1894" i="3"/>
  <c r="Z1894" i="3" s="1"/>
  <c r="Y2022" i="3"/>
  <c r="Z2022" i="3" s="1"/>
  <c r="Y2150" i="3"/>
  <c r="Z2150" i="3" s="1"/>
  <c r="AA2150" i="3" s="1"/>
  <c r="AA2151" i="3" s="1"/>
  <c r="AA2152" i="3" s="1"/>
  <c r="AA2153" i="3" s="1"/>
  <c r="Y2278" i="3"/>
  <c r="Z2278" i="3" s="1"/>
  <c r="Y2406" i="3"/>
  <c r="Z2406" i="3" s="1"/>
  <c r="Y2501" i="3"/>
  <c r="Z2501" i="3" s="1"/>
  <c r="Y2574" i="3"/>
  <c r="Z2574" i="3" s="1"/>
  <c r="Y2647" i="3"/>
  <c r="Z2647" i="3" s="1"/>
  <c r="Y2720" i="3"/>
  <c r="Z2720" i="3" s="1"/>
  <c r="Y2793" i="3"/>
  <c r="Z2793" i="3" s="1"/>
  <c r="Y2866" i="3"/>
  <c r="Z2866" i="3" s="1"/>
  <c r="AA2866" i="3" s="1"/>
  <c r="AA2867" i="3" s="1"/>
  <c r="AA2868" i="3" s="1"/>
  <c r="AA2869" i="3" s="1"/>
  <c r="AA2870" i="3" s="1"/>
  <c r="Y2939" i="3"/>
  <c r="Z2939" i="3" s="1"/>
  <c r="Y3013" i="3"/>
  <c r="Z3013" i="3" s="1"/>
  <c r="Y3086" i="3"/>
  <c r="Z3086" i="3" s="1"/>
  <c r="Y3159" i="3"/>
  <c r="Z3159" i="3" s="1"/>
  <c r="AA3159" i="3" s="1"/>
  <c r="AA3160" i="3" s="1"/>
  <c r="AA3161" i="3" s="1"/>
  <c r="AA3162" i="3" s="1"/>
  <c r="Y3232" i="3"/>
  <c r="Z3232" i="3" s="1"/>
  <c r="AA3232" i="3" s="1"/>
  <c r="AA3233" i="3" s="1"/>
  <c r="AA3234" i="3" s="1"/>
  <c r="AA3235" i="3" s="1"/>
  <c r="AA3236" i="3" s="1"/>
  <c r="Y3305" i="3"/>
  <c r="Z3305" i="3" s="1"/>
  <c r="Y3378" i="3"/>
  <c r="Z3378" i="3" s="1"/>
  <c r="Y3451" i="3"/>
  <c r="Z3451" i="3" s="1"/>
  <c r="AA3451" i="3" s="1"/>
  <c r="AA3452" i="3" s="1"/>
  <c r="AA3453" i="3" s="1"/>
  <c r="AA3454" i="3" s="1"/>
  <c r="AA3455" i="3" s="1"/>
  <c r="Y3525" i="3"/>
  <c r="Z3525" i="3" s="1"/>
  <c r="Y3592" i="3"/>
  <c r="Z3592" i="3" s="1"/>
  <c r="Y3656" i="3"/>
  <c r="Z3656" i="3" s="1"/>
  <c r="Y3720" i="3"/>
  <c r="Z3720" i="3" s="1"/>
  <c r="Y3784" i="3"/>
  <c r="Z3784" i="3" s="1"/>
  <c r="AA3784" i="3" s="1"/>
  <c r="AA3785" i="3" s="1"/>
  <c r="AA3786" i="3" s="1"/>
  <c r="AA3787" i="3" s="1"/>
  <c r="AA3788" i="3" s="1"/>
  <c r="Y3848" i="3"/>
  <c r="Z3848" i="3" s="1"/>
  <c r="Y3912" i="3"/>
  <c r="Z3912" i="3" s="1"/>
  <c r="Y3976" i="3"/>
  <c r="Z3976" i="3" s="1"/>
  <c r="Y4040" i="3"/>
  <c r="Z4040" i="3" s="1"/>
  <c r="Y4104" i="3"/>
  <c r="Z4104" i="3" s="1"/>
  <c r="Y4168" i="3"/>
  <c r="Z4168" i="3" s="1"/>
  <c r="Y4232" i="3"/>
  <c r="Z4232" i="3" s="1"/>
  <c r="Y4296" i="3"/>
  <c r="Z4296" i="3" s="1"/>
  <c r="Y4360" i="3"/>
  <c r="Z4360" i="3" s="1"/>
  <c r="Y4424" i="3"/>
  <c r="Z4424" i="3" s="1"/>
  <c r="Y4488" i="3"/>
  <c r="Z4488" i="3" s="1"/>
  <c r="AA4488" i="3" s="1"/>
  <c r="AA4489" i="3" s="1"/>
  <c r="AA4490" i="3" s="1"/>
  <c r="AA4491" i="3" s="1"/>
  <c r="AA4492" i="3" s="1"/>
  <c r="Y4552" i="3"/>
  <c r="Z4552" i="3" s="1"/>
  <c r="Y4616" i="3"/>
  <c r="Z4616" i="3" s="1"/>
  <c r="AA4616" i="3" s="1"/>
  <c r="AA4617" i="3" s="1"/>
  <c r="AA4618" i="3" s="1"/>
  <c r="AA4619" i="3" s="1"/>
  <c r="AA4620" i="3" s="1"/>
  <c r="Y1591" i="3"/>
  <c r="Z1591" i="3" s="1"/>
  <c r="Y1719" i="3"/>
  <c r="Z1719" i="3" s="1"/>
  <c r="Y1847" i="3"/>
  <c r="Z1847" i="3" s="1"/>
  <c r="AA1847" i="3" s="1"/>
  <c r="AA1848" i="3" s="1"/>
  <c r="AA1849" i="3" s="1"/>
  <c r="AA1850" i="3" s="1"/>
  <c r="AA1851" i="3" s="1"/>
  <c r="Y1975" i="3"/>
  <c r="Z1975" i="3" s="1"/>
  <c r="Y2103" i="3"/>
  <c r="Z2103" i="3" s="1"/>
  <c r="Y2231" i="3"/>
  <c r="Z2231" i="3" s="1"/>
  <c r="Y2359" i="3"/>
  <c r="Z2359" i="3" s="1"/>
  <c r="Y2474" i="3"/>
  <c r="Z2474" i="3" s="1"/>
  <c r="Y2547" i="3"/>
  <c r="Z2547" i="3" s="1"/>
  <c r="Y2621" i="3"/>
  <c r="Z2621" i="3" s="1"/>
  <c r="AA2621" i="3" s="1"/>
  <c r="AA2622" i="3" s="1"/>
  <c r="AA2623" i="3" s="1"/>
  <c r="AA2624" i="3" s="1"/>
  <c r="AA2625" i="3" s="1"/>
  <c r="Y2694" i="3"/>
  <c r="Z2694" i="3" s="1"/>
  <c r="Y2767" i="3"/>
  <c r="Z2767" i="3" s="1"/>
  <c r="Y2840" i="3"/>
  <c r="Z2840" i="3" s="1"/>
  <c r="Y2913" i="3"/>
  <c r="Z2913" i="3" s="1"/>
  <c r="Y2986" i="3"/>
  <c r="Z2986" i="3" s="1"/>
  <c r="Y3059" i="3"/>
  <c r="Z3059" i="3" s="1"/>
  <c r="Y3133" i="3"/>
  <c r="Z3133" i="3" s="1"/>
  <c r="Y3206" i="3"/>
  <c r="Z3206" i="3" s="1"/>
  <c r="AA3206" i="3" s="1"/>
  <c r="AA3207" i="3" s="1"/>
  <c r="AA3208" i="3" s="1"/>
  <c r="AA3209" i="3" s="1"/>
  <c r="AA3210" i="3" s="1"/>
  <c r="Y3279" i="3"/>
  <c r="Z3279" i="3" s="1"/>
  <c r="AA3279" i="3" s="1"/>
  <c r="AA3280" i="3" s="1"/>
  <c r="AA3281" i="3" s="1"/>
  <c r="AA3282" i="3" s="1"/>
  <c r="AA3283" i="3" s="1"/>
  <c r="Y3352" i="3"/>
  <c r="Z3352" i="3" s="1"/>
  <c r="Y3425" i="3"/>
  <c r="Z3425" i="3" s="1"/>
  <c r="Y3498" i="3"/>
  <c r="Z3498" i="3" s="1"/>
  <c r="Y3569" i="3"/>
  <c r="Z3569" i="3" s="1"/>
  <c r="Y3633" i="3"/>
  <c r="Z3633" i="3" s="1"/>
  <c r="Y3697" i="3"/>
  <c r="Z3697" i="3" s="1"/>
  <c r="Y3761" i="3"/>
  <c r="Z3761" i="3" s="1"/>
  <c r="AA3761" i="3" s="1"/>
  <c r="AA3762" i="3" s="1"/>
  <c r="AA3763" i="3" s="1"/>
  <c r="AA3764" i="3" s="1"/>
  <c r="AA3765" i="3" s="1"/>
  <c r="Y3825" i="3"/>
  <c r="Z3825" i="3" s="1"/>
  <c r="Y3889" i="3"/>
  <c r="Z3889" i="3" s="1"/>
  <c r="AA3889" i="3" s="1"/>
  <c r="AA3890" i="3" s="1"/>
  <c r="AA3891" i="3" s="1"/>
  <c r="AA3892" i="3" s="1"/>
  <c r="AA3893" i="3" s="1"/>
  <c r="Y3953" i="3"/>
  <c r="Z3953" i="3" s="1"/>
  <c r="Y4017" i="3"/>
  <c r="Z4017" i="3" s="1"/>
  <c r="Y4081" i="3"/>
  <c r="Z4081" i="3" s="1"/>
  <c r="Y4145" i="3"/>
  <c r="Z4145" i="3" s="1"/>
  <c r="Y4209" i="3"/>
  <c r="Z4209" i="3" s="1"/>
  <c r="Y4273" i="3"/>
  <c r="Z4273" i="3" s="1"/>
  <c r="AA4273" i="3" s="1"/>
  <c r="AA4274" i="3" s="1"/>
  <c r="AA4275" i="3" s="1"/>
  <c r="AA4276" i="3" s="1"/>
  <c r="AA4277" i="3" s="1"/>
  <c r="Y4337" i="3"/>
  <c r="Z4337" i="3" s="1"/>
  <c r="Y4401" i="3"/>
  <c r="Z4401" i="3" s="1"/>
  <c r="Y4465" i="3"/>
  <c r="Z4465" i="3" s="1"/>
  <c r="Y4529" i="3"/>
  <c r="Z4529" i="3" s="1"/>
  <c r="Y4593" i="3"/>
  <c r="Z4593" i="3" s="1"/>
  <c r="AA4593" i="3" s="1"/>
  <c r="AA4594" i="3" s="1"/>
  <c r="AA4595" i="3" s="1"/>
  <c r="AA4596" i="3" s="1"/>
  <c r="AA4597" i="3" s="1"/>
  <c r="Y1528" i="3"/>
  <c r="Z1528" i="3" s="1"/>
  <c r="Y1656" i="3"/>
  <c r="Z1656" i="3" s="1"/>
  <c r="Y1784" i="3"/>
  <c r="Z1784" i="3" s="1"/>
  <c r="Y1912" i="3"/>
  <c r="Z1912" i="3" s="1"/>
  <c r="Y2040" i="3"/>
  <c r="Z2040" i="3" s="1"/>
  <c r="Y2168" i="3"/>
  <c r="Z2168" i="3" s="1"/>
  <c r="Y2296" i="3"/>
  <c r="Z2296" i="3" s="1"/>
  <c r="AA2296" i="3" s="1"/>
  <c r="AA2297" i="3" s="1"/>
  <c r="AA2298" i="3" s="1"/>
  <c r="AA2299" i="3" s="1"/>
  <c r="Y2424" i="3"/>
  <c r="Z2424" i="3" s="1"/>
  <c r="AA2424" i="3" s="1"/>
  <c r="AA2425" i="3" s="1"/>
  <c r="AA2426" i="3" s="1"/>
  <c r="AA2427" i="3" s="1"/>
  <c r="Y2512" i="3"/>
  <c r="Z2512" i="3" s="1"/>
  <c r="AA2512" i="3" s="1"/>
  <c r="AA2513" i="3" s="1"/>
  <c r="AA2514" i="3" s="1"/>
  <c r="AA2515" i="3" s="1"/>
  <c r="Y2585" i="3"/>
  <c r="Z2585" i="3" s="1"/>
  <c r="Y2658" i="3"/>
  <c r="Z2658" i="3" s="1"/>
  <c r="Y2731" i="3"/>
  <c r="Z2731" i="3" s="1"/>
  <c r="Y2805" i="3"/>
  <c r="Z2805" i="3" s="1"/>
  <c r="Y2878" i="3"/>
  <c r="Z2878" i="3" s="1"/>
  <c r="Y2951" i="3"/>
  <c r="Z2951" i="3" s="1"/>
  <c r="AA2951" i="3" s="1"/>
  <c r="AA2952" i="3" s="1"/>
  <c r="AA2953" i="3" s="1"/>
  <c r="AA2954" i="3" s="1"/>
  <c r="AA2955" i="3" s="1"/>
  <c r="Y3024" i="3"/>
  <c r="Z3024" i="3" s="1"/>
  <c r="Y3097" i="3"/>
  <c r="Z3097" i="3" s="1"/>
  <c r="Y3170" i="3"/>
  <c r="Z3170" i="3" s="1"/>
  <c r="Y3243" i="3"/>
  <c r="Z3243" i="3" s="1"/>
  <c r="Y3317" i="3"/>
  <c r="Z3317" i="3" s="1"/>
  <c r="AA3317" i="3" s="1"/>
  <c r="AA3318" i="3" s="1"/>
  <c r="AA3319" i="3" s="1"/>
  <c r="AA3320" i="3" s="1"/>
  <c r="AA3321" i="3" s="1"/>
  <c r="Y3390" i="3"/>
  <c r="Z3390" i="3" s="1"/>
  <c r="Y3463" i="3"/>
  <c r="Z3463" i="3" s="1"/>
  <c r="AA3463" i="3" s="1"/>
  <c r="AA3464" i="3" s="1"/>
  <c r="AA3465" i="3" s="1"/>
  <c r="AA3466" i="3" s="1"/>
  <c r="AA3467" i="3" s="1"/>
  <c r="Y3536" i="3"/>
  <c r="Z3536" i="3" s="1"/>
  <c r="Y3602" i="3"/>
  <c r="Z3602" i="3" s="1"/>
  <c r="Y3666" i="3"/>
  <c r="Z3666" i="3" s="1"/>
  <c r="Y3730" i="3"/>
  <c r="Z3730" i="3" s="1"/>
  <c r="Y3794" i="3"/>
  <c r="Z3794" i="3" s="1"/>
  <c r="Y3858" i="3"/>
  <c r="Z3858" i="3" s="1"/>
  <c r="Y3922" i="3"/>
  <c r="Z3922" i="3" s="1"/>
  <c r="AA3922" i="3" s="1"/>
  <c r="AA3923" i="3" s="1"/>
  <c r="AA3924" i="3" s="1"/>
  <c r="AA3925" i="3" s="1"/>
  <c r="AA3926" i="3" s="1"/>
  <c r="Y3986" i="3"/>
  <c r="Z3986" i="3" s="1"/>
  <c r="Y4050" i="3"/>
  <c r="Z4050" i="3" s="1"/>
  <c r="Y4114" i="3"/>
  <c r="Z4114" i="3" s="1"/>
  <c r="Y4178" i="3"/>
  <c r="Z4178" i="3" s="1"/>
  <c r="Y4242" i="3"/>
  <c r="Z4242" i="3" s="1"/>
  <c r="Y4306" i="3"/>
  <c r="Z4306" i="3" s="1"/>
  <c r="Y4370" i="3"/>
  <c r="Z4370" i="3" s="1"/>
  <c r="Y4434" i="3"/>
  <c r="Z4434" i="3" s="1"/>
  <c r="Y4498" i="3"/>
  <c r="Z4498" i="3" s="1"/>
  <c r="AA4498" i="3" s="1"/>
  <c r="AA4499" i="3" s="1"/>
  <c r="AA4500" i="3" s="1"/>
  <c r="AA4501" i="3" s="1"/>
  <c r="Y4562" i="3"/>
  <c r="Z4562" i="3" s="1"/>
  <c r="Y4626" i="3"/>
  <c r="Z4626" i="3" s="1"/>
  <c r="AA4626" i="3" s="1"/>
  <c r="AA4627" i="3" s="1"/>
  <c r="AA4628" i="3" s="1"/>
  <c r="AA4629" i="3" s="1"/>
  <c r="AA4630" i="3" s="1"/>
  <c r="Y1533" i="3"/>
  <c r="Z1533" i="3" s="1"/>
  <c r="AA1533" i="3" s="1"/>
  <c r="AA1534" i="3" s="1"/>
  <c r="AA1535" i="3" s="1"/>
  <c r="AA1536" i="3" s="1"/>
  <c r="AA1537" i="3" s="1"/>
  <c r="Y1789" i="3"/>
  <c r="Z1789" i="3" s="1"/>
  <c r="Y2045" i="3"/>
  <c r="Z2045" i="3" s="1"/>
  <c r="Y2301" i="3"/>
  <c r="Z2301" i="3" s="1"/>
  <c r="Y2513" i="3"/>
  <c r="Z2513" i="3" s="1"/>
  <c r="Y2659" i="3"/>
  <c r="Z2659" i="3" s="1"/>
  <c r="AA2659" i="3" s="1"/>
  <c r="AA2660" i="3" s="1"/>
  <c r="AA2661" i="3" s="1"/>
  <c r="AA2662" i="3" s="1"/>
  <c r="AA2663" i="3" s="1"/>
  <c r="Y2806" i="3"/>
  <c r="Z2806" i="3" s="1"/>
  <c r="Y2952" i="3"/>
  <c r="Z2952" i="3" s="1"/>
  <c r="Y3098" i="3"/>
  <c r="Z3098" i="3" s="1"/>
  <c r="Y3245" i="3"/>
  <c r="Z3245" i="3" s="1"/>
  <c r="Y3391" i="3"/>
  <c r="Z3391" i="3" s="1"/>
  <c r="Y3537" i="3"/>
  <c r="Z3537" i="3" s="1"/>
  <c r="Y3667" i="3"/>
  <c r="Z3667" i="3" s="1"/>
  <c r="Y3795" i="3"/>
  <c r="Z3795" i="3" s="1"/>
  <c r="Y3923" i="3"/>
  <c r="Z3923" i="3" s="1"/>
  <c r="Y4051" i="3"/>
  <c r="Z4051" i="3" s="1"/>
  <c r="Y4179" i="3"/>
  <c r="Z4179" i="3" s="1"/>
  <c r="Y4307" i="3"/>
  <c r="Z4307" i="3" s="1"/>
  <c r="Y4435" i="3"/>
  <c r="Z4435" i="3" s="1"/>
  <c r="Y4563" i="3"/>
  <c r="Z4563" i="3" s="1"/>
  <c r="Y1529" i="3"/>
  <c r="Z1529" i="3" s="1"/>
  <c r="AA1529" i="3" s="1"/>
  <c r="AA1530" i="3" s="1"/>
  <c r="AA1531" i="3" s="1"/>
  <c r="AA1532" i="3" s="1"/>
  <c r="Y1593" i="3"/>
  <c r="Z1593" i="3" s="1"/>
  <c r="Y1657" i="3"/>
  <c r="Z1657" i="3" s="1"/>
  <c r="Y1721" i="3"/>
  <c r="Z1721" i="3" s="1"/>
  <c r="Y1785" i="3"/>
  <c r="Z1785" i="3" s="1"/>
  <c r="Y1849" i="3"/>
  <c r="Z1849" i="3" s="1"/>
  <c r="Y1913" i="3"/>
  <c r="Z1913" i="3" s="1"/>
  <c r="Y1977" i="3"/>
  <c r="Z1977" i="3" s="1"/>
  <c r="Y2041" i="3"/>
  <c r="Z2041" i="3" s="1"/>
  <c r="AA2041" i="3" s="1"/>
  <c r="AA2042" i="3" s="1"/>
  <c r="AA2043" i="3" s="1"/>
  <c r="AA2044" i="3" s="1"/>
  <c r="AA2045" i="3" s="1"/>
  <c r="Y2105" i="3"/>
  <c r="Z2105" i="3" s="1"/>
  <c r="Y2169" i="3"/>
  <c r="Z2169" i="3" s="1"/>
  <c r="AA2169" i="3" s="1"/>
  <c r="AA2170" i="3" s="1"/>
  <c r="AA2171" i="3" s="1"/>
  <c r="AA2172" i="3" s="1"/>
  <c r="AA2173" i="3" s="1"/>
  <c r="Y2233" i="3"/>
  <c r="Z2233" i="3" s="1"/>
  <c r="AA2233" i="3" s="1"/>
  <c r="AA2234" i="3" s="1"/>
  <c r="AA2235" i="3" s="1"/>
  <c r="AA2236" i="3" s="1"/>
  <c r="AA2237" i="3" s="1"/>
  <c r="Y2297" i="3"/>
  <c r="Z2297" i="3" s="1"/>
  <c r="Y2361" i="3"/>
  <c r="Z2361" i="3" s="1"/>
  <c r="AA2361" i="3" s="1"/>
  <c r="AA2362" i="3" s="1"/>
  <c r="AA2363" i="3" s="1"/>
  <c r="AA2364" i="3" s="1"/>
  <c r="AA2365" i="3" s="1"/>
  <c r="Y2425" i="3"/>
  <c r="Z2425" i="3" s="1"/>
  <c r="Y1554" i="3"/>
  <c r="Z1554" i="3" s="1"/>
  <c r="Y1618" i="3"/>
  <c r="Z1618" i="3" s="1"/>
  <c r="Y1682" i="3"/>
  <c r="Z1682" i="3" s="1"/>
  <c r="Y1746" i="3"/>
  <c r="Z1746" i="3" s="1"/>
  <c r="Y1810" i="3"/>
  <c r="Z1810" i="3" s="1"/>
  <c r="Y1874" i="3"/>
  <c r="Z1874" i="3" s="1"/>
  <c r="Y1938" i="3"/>
  <c r="Z1938" i="3" s="1"/>
  <c r="AA1938" i="3" s="1"/>
  <c r="AA1939" i="3" s="1"/>
  <c r="AA1940" i="3" s="1"/>
  <c r="AA1941" i="3" s="1"/>
  <c r="AA1942" i="3" s="1"/>
  <c r="Y2002" i="3"/>
  <c r="Z2002" i="3" s="1"/>
  <c r="AA2002" i="3" s="1"/>
  <c r="AA2003" i="3" s="1"/>
  <c r="AA2004" i="3" s="1"/>
  <c r="AA2005" i="3" s="1"/>
  <c r="AA2006" i="3" s="1"/>
  <c r="Y2066" i="3"/>
  <c r="Z2066" i="3" s="1"/>
  <c r="Y2130" i="3"/>
  <c r="Z2130" i="3" s="1"/>
  <c r="Y2194" i="3"/>
  <c r="Z2194" i="3" s="1"/>
  <c r="Y2258" i="3"/>
  <c r="Z2258" i="3" s="1"/>
  <c r="Y2322" i="3"/>
  <c r="Z2322" i="3" s="1"/>
  <c r="Y2386" i="3"/>
  <c r="Z2386" i="3" s="1"/>
  <c r="AA2386" i="3" s="1"/>
  <c r="AA2387" i="3" s="1"/>
  <c r="AA2388" i="3" s="1"/>
  <c r="AA2389" i="3" s="1"/>
  <c r="AA2390" i="3" s="1"/>
  <c r="Y2450" i="3"/>
  <c r="Z2450" i="3" s="1"/>
  <c r="Y1579" i="3"/>
  <c r="Z1579" i="3" s="1"/>
  <c r="Y1643" i="3"/>
  <c r="Z1643" i="3" s="1"/>
  <c r="AA1643" i="3" s="1"/>
  <c r="AA1644" i="3" s="1"/>
  <c r="AA1645" i="3" s="1"/>
  <c r="AA1646" i="3" s="1"/>
  <c r="AA1647" i="3" s="1"/>
  <c r="Y1707" i="3"/>
  <c r="Z1707" i="3" s="1"/>
  <c r="Y1771" i="3"/>
  <c r="Z1771" i="3" s="1"/>
  <c r="Y1835" i="3"/>
  <c r="Z1835" i="3" s="1"/>
  <c r="AA1835" i="3" s="1"/>
  <c r="AA1836" i="3" s="1"/>
  <c r="AA1837" i="3" s="1"/>
  <c r="AA1838" i="3" s="1"/>
  <c r="AA1839" i="3" s="1"/>
  <c r="Y1899" i="3"/>
  <c r="Z1899" i="3" s="1"/>
  <c r="Y1963" i="3"/>
  <c r="Z1963" i="3" s="1"/>
  <c r="Y2027" i="3"/>
  <c r="Z2027" i="3" s="1"/>
  <c r="Y2091" i="3"/>
  <c r="Z2091" i="3" s="1"/>
  <c r="Y2155" i="3"/>
  <c r="Z2155" i="3" s="1"/>
  <c r="Y2219" i="3"/>
  <c r="Z2219" i="3" s="1"/>
  <c r="Y2283" i="3"/>
  <c r="Z2283" i="3" s="1"/>
  <c r="Y2347" i="3"/>
  <c r="Z2347" i="3" s="1"/>
  <c r="AA2347" i="3" s="1"/>
  <c r="AA2348" i="3" s="1"/>
  <c r="AA2349" i="3" s="1"/>
  <c r="AA2350" i="3" s="1"/>
  <c r="AA2351" i="3" s="1"/>
  <c r="Y2411" i="3"/>
  <c r="Z2411" i="3" s="1"/>
  <c r="Y1532" i="3"/>
  <c r="Z1532" i="3" s="1"/>
  <c r="Y1596" i="3"/>
  <c r="Z1596" i="3" s="1"/>
  <c r="Y1660" i="3"/>
  <c r="Z1660" i="3" s="1"/>
  <c r="Y1724" i="3"/>
  <c r="Z1724" i="3" s="1"/>
  <c r="Y1788" i="3"/>
  <c r="Z1788" i="3" s="1"/>
  <c r="AA1788" i="3" s="1"/>
  <c r="AA1789" i="3" s="1"/>
  <c r="AA1790" i="3" s="1"/>
  <c r="AA1791" i="3" s="1"/>
  <c r="AA1792" i="3" s="1"/>
  <c r="Y1852" i="3"/>
  <c r="Z1852" i="3" s="1"/>
  <c r="AA1852" i="3" s="1"/>
  <c r="AA1853" i="3" s="1"/>
  <c r="AA1854" i="3" s="1"/>
  <c r="AA1855" i="3" s="1"/>
  <c r="AA1856" i="3" s="1"/>
  <c r="Y1916" i="3"/>
  <c r="Z1916" i="3" s="1"/>
  <c r="Y1980" i="3"/>
  <c r="Z1980" i="3" s="1"/>
  <c r="Y2044" i="3"/>
  <c r="Z2044" i="3" s="1"/>
  <c r="Y2108" i="3"/>
  <c r="Z2108" i="3" s="1"/>
  <c r="Y2172" i="3"/>
  <c r="Z2172" i="3" s="1"/>
  <c r="Y2236" i="3"/>
  <c r="Z2236" i="3" s="1"/>
  <c r="Y2300" i="3"/>
  <c r="Z2300" i="3" s="1"/>
  <c r="AA2300" i="3" s="1"/>
  <c r="AA2301" i="3" s="1"/>
  <c r="AA2302" i="3" s="1"/>
  <c r="AA2303" i="3" s="1"/>
  <c r="Y2364" i="3"/>
  <c r="Z2364" i="3" s="1"/>
  <c r="Y2428" i="3"/>
  <c r="Z2428" i="3" s="1"/>
  <c r="AA2428" i="3" s="1"/>
  <c r="AA2429" i="3" s="1"/>
  <c r="AA2430" i="3" s="1"/>
  <c r="AA2431" i="3" s="1"/>
  <c r="AA2432" i="3" s="1"/>
  <c r="Y2492" i="3"/>
  <c r="Z2492" i="3" s="1"/>
  <c r="AA2492" i="3" s="1"/>
  <c r="AA2493" i="3" s="1"/>
  <c r="AA2494" i="3" s="1"/>
  <c r="AA2495" i="3" s="1"/>
  <c r="AA2496" i="3" s="1"/>
  <c r="Y2556" i="3"/>
  <c r="Z2556" i="3" s="1"/>
  <c r="Y2620" i="3"/>
  <c r="Z2620" i="3" s="1"/>
  <c r="Y2684" i="3"/>
  <c r="Z2684" i="3" s="1"/>
  <c r="Y2748" i="3"/>
  <c r="Z2748" i="3" s="1"/>
  <c r="Y2812" i="3"/>
  <c r="Z2812" i="3" s="1"/>
  <c r="Y2876" i="3"/>
  <c r="Z2876" i="3" s="1"/>
  <c r="AA2876" i="3" s="1"/>
  <c r="AA2877" i="3" s="1"/>
  <c r="AA2878" i="3" s="1"/>
  <c r="AA2879" i="3" s="1"/>
  <c r="AA2880" i="3" s="1"/>
  <c r="Y2940" i="3"/>
  <c r="Z2940" i="3" s="1"/>
  <c r="Y3004" i="3"/>
  <c r="Z3004" i="3" s="1"/>
  <c r="Y3068" i="3"/>
  <c r="Z3068" i="3" s="1"/>
  <c r="AA3068" i="3" s="1"/>
  <c r="AA3069" i="3" s="1"/>
  <c r="AA3070" i="3" s="1"/>
  <c r="AA3071" i="3" s="1"/>
  <c r="Y3132" i="3"/>
  <c r="Z3132" i="3" s="1"/>
  <c r="Y3196" i="3"/>
  <c r="Z3196" i="3" s="1"/>
  <c r="AA3196" i="3" s="1"/>
  <c r="AA3197" i="3" s="1"/>
  <c r="AA3198" i="3" s="1"/>
  <c r="AA3199" i="3" s="1"/>
  <c r="AA3200" i="3" s="1"/>
  <c r="Y3260" i="3"/>
  <c r="Z3260" i="3" s="1"/>
  <c r="Y3324" i="3"/>
  <c r="Z3324" i="3" s="1"/>
  <c r="Y3388" i="3"/>
  <c r="Z3388" i="3" s="1"/>
  <c r="Y3452" i="3"/>
  <c r="Z3452" i="3" s="1"/>
  <c r="Y3516" i="3"/>
  <c r="Z3516" i="3" s="1"/>
  <c r="AA3516" i="3" s="1"/>
  <c r="AA3517" i="3" s="1"/>
  <c r="AA3518" i="3" s="1"/>
  <c r="AA3519" i="3" s="1"/>
  <c r="AA3520" i="3" s="1"/>
  <c r="Y1573" i="3"/>
  <c r="Z1573" i="3" s="1"/>
  <c r="Y1701" i="3"/>
  <c r="Z1701" i="3" s="1"/>
  <c r="Y1829" i="3"/>
  <c r="Z1829" i="3" s="1"/>
  <c r="Y1957" i="3"/>
  <c r="Z1957" i="3" s="1"/>
  <c r="AA1957" i="3" s="1"/>
  <c r="AA1958" i="3" s="1"/>
  <c r="AA1959" i="3" s="1"/>
  <c r="AA1960" i="3" s="1"/>
  <c r="AA1961" i="3" s="1"/>
  <c r="Y2085" i="3"/>
  <c r="Z2085" i="3" s="1"/>
  <c r="Y2213" i="3"/>
  <c r="Z2213" i="3" s="1"/>
  <c r="Y2341" i="3"/>
  <c r="Z2341" i="3" s="1"/>
  <c r="Y2463" i="3"/>
  <c r="Z2463" i="3" s="1"/>
  <c r="Y2536" i="3"/>
  <c r="Z2536" i="3" s="1"/>
  <c r="Y2609" i="3"/>
  <c r="Z2609" i="3" s="1"/>
  <c r="Y2682" i="3"/>
  <c r="Z2682" i="3" s="1"/>
  <c r="Y2755" i="3"/>
  <c r="Z2755" i="3" s="1"/>
  <c r="Y2829" i="3"/>
  <c r="Z2829" i="3" s="1"/>
  <c r="Y2902" i="3"/>
  <c r="Z2902" i="3" s="1"/>
  <c r="Y2975" i="3"/>
  <c r="Z2975" i="3" s="1"/>
  <c r="Y3048" i="3"/>
  <c r="Z3048" i="3" s="1"/>
  <c r="Y3121" i="3"/>
  <c r="Z3121" i="3" s="1"/>
  <c r="AA3121" i="3" s="1"/>
  <c r="AA3122" i="3" s="1"/>
  <c r="AA3123" i="3" s="1"/>
  <c r="AA3124" i="3" s="1"/>
  <c r="AA3125" i="3" s="1"/>
  <c r="Y3194" i="3"/>
  <c r="Z3194" i="3" s="1"/>
  <c r="Y3267" i="3"/>
  <c r="Z3267" i="3" s="1"/>
  <c r="Y3341" i="3"/>
  <c r="Z3341" i="3" s="1"/>
  <c r="AA3341" i="3" s="1"/>
  <c r="AA3342" i="3" s="1"/>
  <c r="AA3343" i="3" s="1"/>
  <c r="AA3344" i="3" s="1"/>
  <c r="AA3345" i="3" s="1"/>
  <c r="Y3414" i="3"/>
  <c r="Z3414" i="3" s="1"/>
  <c r="Y3487" i="3"/>
  <c r="Z3487" i="3" s="1"/>
  <c r="AA3487" i="3" s="1"/>
  <c r="AA3488" i="3" s="1"/>
  <c r="AA3489" i="3" s="1"/>
  <c r="AA3490" i="3" s="1"/>
  <c r="AA3491" i="3" s="1"/>
  <c r="Y3559" i="3"/>
  <c r="Z3559" i="3" s="1"/>
  <c r="Y3623" i="3"/>
  <c r="Z3623" i="3" s="1"/>
  <c r="Y3687" i="3"/>
  <c r="Z3687" i="3" s="1"/>
  <c r="Y3751" i="3"/>
  <c r="Z3751" i="3" s="1"/>
  <c r="AA3751" i="3" s="1"/>
  <c r="AA3752" i="3" s="1"/>
  <c r="AA3753" i="3" s="1"/>
  <c r="AA3754" i="3" s="1"/>
  <c r="AA3755" i="3" s="1"/>
  <c r="Y3815" i="3"/>
  <c r="Z3815" i="3" s="1"/>
  <c r="Y3879" i="3"/>
  <c r="Z3879" i="3" s="1"/>
  <c r="AA3879" i="3" s="1"/>
  <c r="AA3880" i="3" s="1"/>
  <c r="AA3881" i="3" s="1"/>
  <c r="AA3882" i="3" s="1"/>
  <c r="AA3883" i="3" s="1"/>
  <c r="Y3943" i="3"/>
  <c r="Z3943" i="3" s="1"/>
  <c r="Y4007" i="3"/>
  <c r="Z4007" i="3" s="1"/>
  <c r="Y4071" i="3"/>
  <c r="Z4071" i="3" s="1"/>
  <c r="AA4071" i="3" s="1"/>
  <c r="AA4072" i="3" s="1"/>
  <c r="AA4073" i="3" s="1"/>
  <c r="AA4074" i="3" s="1"/>
  <c r="AA4075" i="3" s="1"/>
  <c r="Y4135" i="3"/>
  <c r="Z4135" i="3" s="1"/>
  <c r="Y4199" i="3"/>
  <c r="Z4199" i="3" s="1"/>
  <c r="Y4263" i="3"/>
  <c r="Z4263" i="3" s="1"/>
  <c r="Y4327" i="3"/>
  <c r="Z4327" i="3" s="1"/>
  <c r="Y4391" i="3"/>
  <c r="Z4391" i="3" s="1"/>
  <c r="Y4455" i="3"/>
  <c r="Z4455" i="3" s="1"/>
  <c r="Y4519" i="3"/>
  <c r="Z4519" i="3" s="1"/>
  <c r="Y4583" i="3"/>
  <c r="Z4583" i="3" s="1"/>
  <c r="AA4583" i="3" s="1"/>
  <c r="AA4584" i="3" s="1"/>
  <c r="AA4585" i="3" s="1"/>
  <c r="AA4586" i="3" s="1"/>
  <c r="AA4587" i="3" s="1"/>
  <c r="Y4647" i="3"/>
  <c r="Z4647" i="3" s="1"/>
  <c r="Y1526" i="3"/>
  <c r="Z1526" i="3" s="1"/>
  <c r="Y1654" i="3"/>
  <c r="Z1654" i="3" s="1"/>
  <c r="Y1782" i="3"/>
  <c r="Z1782" i="3" s="1"/>
  <c r="Y1910" i="3"/>
  <c r="Z1910" i="3" s="1"/>
  <c r="Y2038" i="3"/>
  <c r="Z2038" i="3" s="1"/>
  <c r="Y2166" i="3"/>
  <c r="Z2166" i="3" s="1"/>
  <c r="Y2294" i="3"/>
  <c r="Z2294" i="3" s="1"/>
  <c r="Y2422" i="3"/>
  <c r="Z2422" i="3" s="1"/>
  <c r="Y2510" i="3"/>
  <c r="Z2510" i="3" s="1"/>
  <c r="Y2583" i="3"/>
  <c r="Z2583" i="3" s="1"/>
  <c r="Y2656" i="3"/>
  <c r="Z2656" i="3" s="1"/>
  <c r="Y2729" i="3"/>
  <c r="Z2729" i="3" s="1"/>
  <c r="Y2802" i="3"/>
  <c r="Z2802" i="3" s="1"/>
  <c r="Y2875" i="3"/>
  <c r="Z2875" i="3" s="1"/>
  <c r="Y2949" i="3"/>
  <c r="Z2949" i="3" s="1"/>
  <c r="Y3022" i="3"/>
  <c r="Z3022" i="3" s="1"/>
  <c r="Y3095" i="3"/>
  <c r="Z3095" i="3" s="1"/>
  <c r="Y3168" i="3"/>
  <c r="Z3168" i="3" s="1"/>
  <c r="AA3168" i="3" s="1"/>
  <c r="AA3169" i="3" s="1"/>
  <c r="AA3170" i="3" s="1"/>
  <c r="AA3171" i="3" s="1"/>
  <c r="AA3172" i="3" s="1"/>
  <c r="Y3241" i="3"/>
  <c r="Z3241" i="3" s="1"/>
  <c r="Y3314" i="3"/>
  <c r="Z3314" i="3" s="1"/>
  <c r="Y3387" i="3"/>
  <c r="Z3387" i="3" s="1"/>
  <c r="Y3461" i="3"/>
  <c r="Z3461" i="3" s="1"/>
  <c r="Y3534" i="3"/>
  <c r="Z3534" i="3" s="1"/>
  <c r="AA3534" i="3" s="1"/>
  <c r="AA3535" i="3" s="1"/>
  <c r="AA3536" i="3" s="1"/>
  <c r="AA3537" i="3" s="1"/>
  <c r="AA3538" i="3" s="1"/>
  <c r="Y3600" i="3"/>
  <c r="Z3600" i="3" s="1"/>
  <c r="Y3664" i="3"/>
  <c r="Z3664" i="3" s="1"/>
  <c r="Y3728" i="3"/>
  <c r="Z3728" i="3" s="1"/>
  <c r="Y3792" i="3"/>
  <c r="Z3792" i="3" s="1"/>
  <c r="Y3856" i="3"/>
  <c r="Z3856" i="3" s="1"/>
  <c r="AA3856" i="3" s="1"/>
  <c r="AA3857" i="3" s="1"/>
  <c r="AA3858" i="3" s="1"/>
  <c r="AA3859" i="3" s="1"/>
  <c r="AA3860" i="3" s="1"/>
  <c r="Y3920" i="3"/>
  <c r="Z3920" i="3" s="1"/>
  <c r="Y3984" i="3"/>
  <c r="Z3984" i="3" s="1"/>
  <c r="Y4048" i="3"/>
  <c r="Z4048" i="3" s="1"/>
  <c r="Y4112" i="3"/>
  <c r="Z4112" i="3" s="1"/>
  <c r="Y4176" i="3"/>
  <c r="Z4176" i="3" s="1"/>
  <c r="Y4240" i="3"/>
  <c r="Z4240" i="3" s="1"/>
  <c r="AA4240" i="3" s="1"/>
  <c r="AA4241" i="3" s="1"/>
  <c r="AA4242" i="3" s="1"/>
  <c r="AA4243" i="3" s="1"/>
  <c r="AA4244" i="3" s="1"/>
  <c r="Y4304" i="3"/>
  <c r="Z4304" i="3" s="1"/>
  <c r="AA4304" i="3" s="1"/>
  <c r="AA4305" i="3" s="1"/>
  <c r="AA4306" i="3" s="1"/>
  <c r="AA4307" i="3" s="1"/>
  <c r="AA4308" i="3" s="1"/>
  <c r="Y4368" i="3"/>
  <c r="Z4368" i="3" s="1"/>
  <c r="Y4432" i="3"/>
  <c r="Z4432" i="3" s="1"/>
  <c r="Y4496" i="3"/>
  <c r="Z4496" i="3" s="1"/>
  <c r="Y4560" i="3"/>
  <c r="Z4560" i="3" s="1"/>
  <c r="Y4624" i="3"/>
  <c r="Z4624" i="3" s="1"/>
  <c r="Y1607" i="3"/>
  <c r="Z1607" i="3" s="1"/>
  <c r="Y1735" i="3"/>
  <c r="Z1735" i="3" s="1"/>
  <c r="Y1863" i="3"/>
  <c r="Z1863" i="3" s="1"/>
  <c r="Y1991" i="3"/>
  <c r="Z1991" i="3" s="1"/>
  <c r="Y2119" i="3"/>
  <c r="Z2119" i="3" s="1"/>
  <c r="Y2247" i="3"/>
  <c r="Z2247" i="3" s="1"/>
  <c r="AA2247" i="3" s="1"/>
  <c r="AA2248" i="3" s="1"/>
  <c r="AA2249" i="3" s="1"/>
  <c r="AA2250" i="3" s="1"/>
  <c r="AA2251" i="3" s="1"/>
  <c r="Y2375" i="3"/>
  <c r="Z2375" i="3" s="1"/>
  <c r="Y2483" i="3"/>
  <c r="Z2483" i="3" s="1"/>
  <c r="AA2483" i="3" s="1"/>
  <c r="AA2484" i="3" s="1"/>
  <c r="AA2485" i="3" s="1"/>
  <c r="AA2486" i="3" s="1"/>
  <c r="AA2487" i="3" s="1"/>
  <c r="Y2557" i="3"/>
  <c r="Z2557" i="3" s="1"/>
  <c r="Y2630" i="3"/>
  <c r="Z2630" i="3" s="1"/>
  <c r="Y2703" i="3"/>
  <c r="Z2703" i="3" s="1"/>
  <c r="Y2776" i="3"/>
  <c r="Z2776" i="3" s="1"/>
  <c r="AA2776" i="3" s="1"/>
  <c r="AA2777" i="3" s="1"/>
  <c r="AA2778" i="3" s="1"/>
  <c r="AA2779" i="3" s="1"/>
  <c r="AA2780" i="3" s="1"/>
  <c r="Y2849" i="3"/>
  <c r="Z2849" i="3" s="1"/>
  <c r="Y2922" i="3"/>
  <c r="Z2922" i="3" s="1"/>
  <c r="Y2995" i="3"/>
  <c r="Z2995" i="3" s="1"/>
  <c r="Y3069" i="3"/>
  <c r="Z3069" i="3" s="1"/>
  <c r="Y3142" i="3"/>
  <c r="Z3142" i="3" s="1"/>
  <c r="Y3215" i="3"/>
  <c r="Z3215" i="3" s="1"/>
  <c r="Y3288" i="3"/>
  <c r="Z3288" i="3" s="1"/>
  <c r="Y3361" i="3"/>
  <c r="Z3361" i="3" s="1"/>
  <c r="AA3361" i="3" s="1"/>
  <c r="AA3362" i="3" s="1"/>
  <c r="AA3363" i="3" s="1"/>
  <c r="AA3364" i="3" s="1"/>
  <c r="AA3365" i="3" s="1"/>
  <c r="Y3434" i="3"/>
  <c r="Z3434" i="3" s="1"/>
  <c r="Y3507" i="3"/>
  <c r="Z3507" i="3" s="1"/>
  <c r="Y3577" i="3"/>
  <c r="Z3577" i="3" s="1"/>
  <c r="AA3577" i="3" s="1"/>
  <c r="AA3578" i="3" s="1"/>
  <c r="AA3579" i="3" s="1"/>
  <c r="AA3580" i="3" s="1"/>
  <c r="AA3581" i="3" s="1"/>
  <c r="Y3641" i="3"/>
  <c r="Z3641" i="3" s="1"/>
  <c r="Y3705" i="3"/>
  <c r="Z3705" i="3" s="1"/>
  <c r="AA3705" i="3" s="1"/>
  <c r="AA3706" i="3" s="1"/>
  <c r="AA3707" i="3" s="1"/>
  <c r="Y3769" i="3"/>
  <c r="Z3769" i="3" s="1"/>
  <c r="Y3833" i="3"/>
  <c r="Z3833" i="3" s="1"/>
  <c r="Y3897" i="3"/>
  <c r="Z3897" i="3" s="1"/>
  <c r="Y3961" i="3"/>
  <c r="Z3961" i="3" s="1"/>
  <c r="Y4025" i="3"/>
  <c r="Z4025" i="3" s="1"/>
  <c r="Y4089" i="3"/>
  <c r="Z4089" i="3" s="1"/>
  <c r="Y4153" i="3"/>
  <c r="Z4153" i="3" s="1"/>
  <c r="Y4217" i="3"/>
  <c r="Z4217" i="3" s="1"/>
  <c r="Y4281" i="3"/>
  <c r="Z4281" i="3" s="1"/>
  <c r="Y4345" i="3"/>
  <c r="Z4345" i="3" s="1"/>
  <c r="Y4409" i="3"/>
  <c r="Z4409" i="3" s="1"/>
  <c r="Y4473" i="3"/>
  <c r="Z4473" i="3" s="1"/>
  <c r="Y4537" i="3"/>
  <c r="Z4537" i="3" s="1"/>
  <c r="Y4601" i="3"/>
  <c r="Z4601" i="3" s="1"/>
  <c r="Y1544" i="3"/>
  <c r="Z1544" i="3" s="1"/>
  <c r="Y1672" i="3"/>
  <c r="Z1672" i="3" s="1"/>
  <c r="Y1800" i="3"/>
  <c r="Z1800" i="3" s="1"/>
  <c r="Y1928" i="3"/>
  <c r="Z1928" i="3" s="1"/>
  <c r="Y2056" i="3"/>
  <c r="Z2056" i="3" s="1"/>
  <c r="AA2056" i="3" s="1"/>
  <c r="AA2057" i="3" s="1"/>
  <c r="AA2058" i="3" s="1"/>
  <c r="AA2059" i="3" s="1"/>
  <c r="Y2184" i="3"/>
  <c r="Z2184" i="3" s="1"/>
  <c r="Y2312" i="3"/>
  <c r="Z2312" i="3" s="1"/>
  <c r="Y2440" i="3"/>
  <c r="Z2440" i="3" s="1"/>
  <c r="Y2521" i="3"/>
  <c r="Z2521" i="3" s="1"/>
  <c r="AA2521" i="3" s="1"/>
  <c r="AA2522" i="3" s="1"/>
  <c r="AA2523" i="3" s="1"/>
  <c r="AA2524" i="3" s="1"/>
  <c r="AA2525" i="3" s="1"/>
  <c r="Y2594" i="3"/>
  <c r="Z2594" i="3" s="1"/>
  <c r="Y2667" i="3"/>
  <c r="Z2667" i="3" s="1"/>
  <c r="Y2741" i="3"/>
  <c r="Z2741" i="3" s="1"/>
  <c r="Y2814" i="3"/>
  <c r="Z2814" i="3" s="1"/>
  <c r="Y2887" i="3"/>
  <c r="Z2887" i="3" s="1"/>
  <c r="Y2960" i="3"/>
  <c r="Z2960" i="3" s="1"/>
  <c r="Y3033" i="3"/>
  <c r="Z3033" i="3" s="1"/>
  <c r="Y3106" i="3"/>
  <c r="Z3106" i="3" s="1"/>
  <c r="AA3106" i="3" s="1"/>
  <c r="AA3107" i="3" s="1"/>
  <c r="AA3108" i="3" s="1"/>
  <c r="AA3109" i="3" s="1"/>
  <c r="AA3110" i="3" s="1"/>
  <c r="Y3179" i="3"/>
  <c r="Z3179" i="3" s="1"/>
  <c r="Y3253" i="3"/>
  <c r="Z3253" i="3" s="1"/>
  <c r="Y3326" i="3"/>
  <c r="Z3326" i="3" s="1"/>
  <c r="Y3399" i="3"/>
  <c r="Z3399" i="3" s="1"/>
  <c r="AA3399" i="3" s="1"/>
  <c r="AA3400" i="3" s="1"/>
  <c r="AA3401" i="3" s="1"/>
  <c r="AA3402" i="3" s="1"/>
  <c r="AA3403" i="3" s="1"/>
  <c r="Y3472" i="3"/>
  <c r="Z3472" i="3" s="1"/>
  <c r="Y3545" i="3"/>
  <c r="Z3545" i="3" s="1"/>
  <c r="Y3610" i="3"/>
  <c r="Z3610" i="3" s="1"/>
  <c r="Y3674" i="3"/>
  <c r="Z3674" i="3" s="1"/>
  <c r="Y3738" i="3"/>
  <c r="Z3738" i="3" s="1"/>
  <c r="Y3802" i="3"/>
  <c r="Z3802" i="3" s="1"/>
  <c r="Y3866" i="3"/>
  <c r="Z3866" i="3" s="1"/>
  <c r="AA3866" i="3" s="1"/>
  <c r="AA3867" i="3" s="1"/>
  <c r="AA3868" i="3" s="1"/>
  <c r="AA3869" i="3" s="1"/>
  <c r="AA3870" i="3" s="1"/>
  <c r="Y3930" i="3"/>
  <c r="Z3930" i="3" s="1"/>
  <c r="Y3994" i="3"/>
  <c r="Z3994" i="3" s="1"/>
  <c r="Y4058" i="3"/>
  <c r="Z4058" i="3" s="1"/>
  <c r="Y4122" i="3"/>
  <c r="Z4122" i="3" s="1"/>
  <c r="Y4186" i="3"/>
  <c r="Z4186" i="3" s="1"/>
  <c r="Y4250" i="3"/>
  <c r="Z4250" i="3" s="1"/>
  <c r="Y4314" i="3"/>
  <c r="Z4314" i="3" s="1"/>
  <c r="AA4314" i="3" s="1"/>
  <c r="AA4315" i="3" s="1"/>
  <c r="AA4316" i="3" s="1"/>
  <c r="AA4317" i="3" s="1"/>
  <c r="AA4318" i="3" s="1"/>
  <c r="Y4378" i="3"/>
  <c r="Z4378" i="3" s="1"/>
  <c r="Y4442" i="3"/>
  <c r="Z4442" i="3" s="1"/>
  <c r="AA4442" i="3" s="1"/>
  <c r="AA4443" i="3" s="1"/>
  <c r="AA4444" i="3" s="1"/>
  <c r="Y4506" i="3"/>
  <c r="Z4506" i="3" s="1"/>
  <c r="AA4506" i="3" s="1"/>
  <c r="AA4507" i="3" s="1"/>
  <c r="AA4508" i="3" s="1"/>
  <c r="AA4509" i="3" s="1"/>
  <c r="AA4510" i="3" s="1"/>
  <c r="Y4570" i="3"/>
  <c r="Z4570" i="3" s="1"/>
  <c r="Y4634" i="3"/>
  <c r="Z4634" i="3" s="1"/>
  <c r="Y1565" i="3"/>
  <c r="Z1565" i="3" s="1"/>
  <c r="Y1821" i="3"/>
  <c r="Z1821" i="3" s="1"/>
  <c r="AA1821" i="3" s="1"/>
  <c r="AA1822" i="3" s="1"/>
  <c r="AA1823" i="3" s="1"/>
  <c r="AA1824" i="3" s="1"/>
  <c r="AA1825" i="3" s="1"/>
  <c r="Y2077" i="3"/>
  <c r="Z2077" i="3" s="1"/>
  <c r="Y2333" i="3"/>
  <c r="Z2333" i="3" s="1"/>
  <c r="AA2333" i="3" s="1"/>
  <c r="AA2334" i="3" s="1"/>
  <c r="AA2335" i="3" s="1"/>
  <c r="AA2336" i="3" s="1"/>
  <c r="Y2531" i="3"/>
  <c r="Z2531" i="3" s="1"/>
  <c r="AA2531" i="3" s="1"/>
  <c r="AA2532" i="3" s="1"/>
  <c r="AA2533" i="3" s="1"/>
  <c r="AA2534" i="3" s="1"/>
  <c r="Y2678" i="3"/>
  <c r="Z2678" i="3" s="1"/>
  <c r="AA2678" i="3" s="1"/>
  <c r="AA2679" i="3" s="1"/>
  <c r="AA2680" i="3" s="1"/>
  <c r="AA2681" i="3" s="1"/>
  <c r="AA2682" i="3" s="1"/>
  <c r="Y2824" i="3"/>
  <c r="Z2824" i="3" s="1"/>
  <c r="Y2970" i="3"/>
  <c r="Z2970" i="3" s="1"/>
  <c r="Y3117" i="3"/>
  <c r="Z3117" i="3" s="1"/>
  <c r="Y3263" i="3"/>
  <c r="Z3263" i="3" s="1"/>
  <c r="Y3409" i="3"/>
  <c r="Z3409" i="3" s="1"/>
  <c r="AA3409" i="3" s="1"/>
  <c r="AA3410" i="3" s="1"/>
  <c r="AA3411" i="3" s="1"/>
  <c r="AA3412" i="3" s="1"/>
  <c r="Y3555" i="3"/>
  <c r="Z3555" i="3" s="1"/>
  <c r="Y3683" i="3"/>
  <c r="Z3683" i="3" s="1"/>
  <c r="Y3811" i="3"/>
  <c r="Z3811" i="3" s="1"/>
  <c r="Y3939" i="3"/>
  <c r="Z3939" i="3" s="1"/>
  <c r="Y4067" i="3"/>
  <c r="Z4067" i="3" s="1"/>
  <c r="Y4195" i="3"/>
  <c r="Z4195" i="3" s="1"/>
  <c r="AA4195" i="3" s="1"/>
  <c r="AA4196" i="3" s="1"/>
  <c r="AA4197" i="3" s="1"/>
  <c r="Y4323" i="3"/>
  <c r="Z4323" i="3" s="1"/>
  <c r="AA4323" i="3" s="1"/>
  <c r="AA4324" i="3" s="1"/>
  <c r="AA4325" i="3" s="1"/>
  <c r="AA4326" i="3" s="1"/>
  <c r="AA4327" i="3" s="1"/>
  <c r="Y4451" i="3"/>
  <c r="Z4451" i="3" s="1"/>
  <c r="Y4579" i="3"/>
  <c r="Z4579" i="3" s="1"/>
  <c r="Y1561" i="3"/>
  <c r="Z1561" i="3" s="1"/>
  <c r="Y1625" i="3"/>
  <c r="Z1625" i="3" s="1"/>
  <c r="Y1689" i="3"/>
  <c r="Z1689" i="3" s="1"/>
  <c r="Y1753" i="3"/>
  <c r="Z1753" i="3" s="1"/>
  <c r="Y1817" i="3"/>
  <c r="Z1817" i="3" s="1"/>
  <c r="Y1881" i="3"/>
  <c r="Z1881" i="3" s="1"/>
  <c r="AA1881" i="3" s="1"/>
  <c r="AA1882" i="3" s="1"/>
  <c r="AA1883" i="3" s="1"/>
  <c r="AA1884" i="3" s="1"/>
  <c r="AA1885" i="3" s="1"/>
  <c r="Y1945" i="3"/>
  <c r="Z1945" i="3" s="1"/>
  <c r="Y2009" i="3"/>
  <c r="Z2009" i="3" s="1"/>
  <c r="Y2073" i="3"/>
  <c r="Z2073" i="3" s="1"/>
  <c r="AA2073" i="3" s="1"/>
  <c r="AA2074" i="3" s="1"/>
  <c r="AA2075" i="3" s="1"/>
  <c r="AA2076" i="3" s="1"/>
  <c r="AA2077" i="3" s="1"/>
  <c r="Y2137" i="3"/>
  <c r="Z2137" i="3" s="1"/>
  <c r="Y2201" i="3"/>
  <c r="Z2201" i="3" s="1"/>
  <c r="Y2265" i="3"/>
  <c r="Z2265" i="3" s="1"/>
  <c r="Y2329" i="3"/>
  <c r="Z2329" i="3" s="1"/>
  <c r="Y2393" i="3"/>
  <c r="Z2393" i="3" s="1"/>
  <c r="Y1522" i="3"/>
  <c r="Z1522" i="3" s="1"/>
  <c r="Y1586" i="3"/>
  <c r="Z1586" i="3" s="1"/>
  <c r="Y1650" i="3"/>
  <c r="Z1650" i="3" s="1"/>
  <c r="Y1714" i="3"/>
  <c r="Z1714" i="3" s="1"/>
  <c r="AA1714" i="3" s="1"/>
  <c r="AA1715" i="3" s="1"/>
  <c r="AA1716" i="3" s="1"/>
  <c r="AA1717" i="3" s="1"/>
  <c r="Y1778" i="3"/>
  <c r="Z1778" i="3" s="1"/>
  <c r="AA1778" i="3" s="1"/>
  <c r="AA1779" i="3" s="1"/>
  <c r="AA1780" i="3" s="1"/>
  <c r="AA1781" i="3" s="1"/>
  <c r="AA1782" i="3" s="1"/>
  <c r="Y1842" i="3"/>
  <c r="Z1842" i="3" s="1"/>
  <c r="Y1906" i="3"/>
  <c r="Z1906" i="3" s="1"/>
  <c r="Y1970" i="3"/>
  <c r="Z1970" i="3" s="1"/>
  <c r="Y2034" i="3"/>
  <c r="Z2034" i="3" s="1"/>
  <c r="Y2098" i="3"/>
  <c r="Z2098" i="3" s="1"/>
  <c r="Y2162" i="3"/>
  <c r="Z2162" i="3" s="1"/>
  <c r="Y2226" i="3"/>
  <c r="Z2226" i="3" s="1"/>
  <c r="AA2226" i="3" s="1"/>
  <c r="AA2227" i="3" s="1"/>
  <c r="AA2228" i="3" s="1"/>
  <c r="Y2290" i="3"/>
  <c r="Z2290" i="3" s="1"/>
  <c r="Y2354" i="3"/>
  <c r="Z2354" i="3" s="1"/>
  <c r="Y2418" i="3"/>
  <c r="Z2418" i="3" s="1"/>
  <c r="Y1547" i="3"/>
  <c r="Z1547" i="3" s="1"/>
  <c r="Y1611" i="3"/>
  <c r="Z1611" i="3" s="1"/>
  <c r="Y1675" i="3"/>
  <c r="Z1675" i="3" s="1"/>
  <c r="Y1739" i="3"/>
  <c r="Z1739" i="3" s="1"/>
  <c r="Y1803" i="3"/>
  <c r="Z1803" i="3" s="1"/>
  <c r="Y1867" i="3"/>
  <c r="Z1867" i="3" s="1"/>
  <c r="Y1931" i="3"/>
  <c r="Z1931" i="3" s="1"/>
  <c r="Y1995" i="3"/>
  <c r="Z1995" i="3" s="1"/>
  <c r="Y2059" i="3"/>
  <c r="Z2059" i="3" s="1"/>
  <c r="Y2123" i="3"/>
  <c r="Z2123" i="3" s="1"/>
  <c r="Y2187" i="3"/>
  <c r="Z2187" i="3" s="1"/>
  <c r="Y2251" i="3"/>
  <c r="Z2251" i="3" s="1"/>
  <c r="Y2315" i="3"/>
  <c r="Z2315" i="3" s="1"/>
  <c r="Y2379" i="3"/>
  <c r="Z2379" i="3" s="1"/>
  <c r="Y2443" i="3"/>
  <c r="Z2443" i="3" s="1"/>
  <c r="AA2443" i="3" s="1"/>
  <c r="AA2444" i="3" s="1"/>
  <c r="AA2445" i="3" s="1"/>
  <c r="AA2446" i="3" s="1"/>
  <c r="Y1564" i="3"/>
  <c r="Z1564" i="3" s="1"/>
  <c r="Y1628" i="3"/>
  <c r="Z1628" i="3" s="1"/>
  <c r="AA1628" i="3" s="1"/>
  <c r="AA1629" i="3" s="1"/>
  <c r="AA1630" i="3" s="1"/>
  <c r="AA1631" i="3" s="1"/>
  <c r="AA1632" i="3" s="1"/>
  <c r="Y1692" i="3"/>
  <c r="Z1692" i="3" s="1"/>
  <c r="Y1756" i="3"/>
  <c r="Z1756" i="3" s="1"/>
  <c r="Y1820" i="3"/>
  <c r="Z1820" i="3" s="1"/>
  <c r="Y1884" i="3"/>
  <c r="Z1884" i="3" s="1"/>
  <c r="Y1948" i="3"/>
  <c r="Z1948" i="3" s="1"/>
  <c r="AA1948" i="3" s="1"/>
  <c r="AA1949" i="3" s="1"/>
  <c r="AA1950" i="3" s="1"/>
  <c r="AA1951" i="3" s="1"/>
  <c r="AA1952" i="3" s="1"/>
  <c r="Y2012" i="3"/>
  <c r="Z2012" i="3" s="1"/>
  <c r="AA2012" i="3" s="1"/>
  <c r="AA2013" i="3" s="1"/>
  <c r="AA2014" i="3" s="1"/>
  <c r="AA2015" i="3" s="1"/>
  <c r="AA2016" i="3" s="1"/>
  <c r="Y2076" i="3"/>
  <c r="Z2076" i="3" s="1"/>
  <c r="Y2140" i="3"/>
  <c r="Z2140" i="3" s="1"/>
  <c r="Y2204" i="3"/>
  <c r="Z2204" i="3" s="1"/>
  <c r="Y2268" i="3"/>
  <c r="Z2268" i="3" s="1"/>
  <c r="Y2332" i="3"/>
  <c r="Z2332" i="3" s="1"/>
  <c r="Y2396" i="3"/>
  <c r="Z2396" i="3" s="1"/>
  <c r="AA2396" i="3" s="1"/>
  <c r="AA2397" i="3" s="1"/>
  <c r="AA2398" i="3" s="1"/>
  <c r="AA2399" i="3" s="1"/>
  <c r="Y2460" i="3"/>
  <c r="Z2460" i="3" s="1"/>
  <c r="Y2524" i="3"/>
  <c r="Z2524" i="3" s="1"/>
  <c r="Y2588" i="3"/>
  <c r="Z2588" i="3" s="1"/>
  <c r="Y2652" i="3"/>
  <c r="Z2652" i="3" s="1"/>
  <c r="Y2716" i="3"/>
  <c r="Z2716" i="3" s="1"/>
  <c r="AA2716" i="3" s="1"/>
  <c r="AA2717" i="3" s="1"/>
  <c r="AA2718" i="3" s="1"/>
  <c r="AA2719" i="3" s="1"/>
  <c r="AA2720" i="3" s="1"/>
  <c r="Y2780" i="3"/>
  <c r="Z2780" i="3" s="1"/>
  <c r="Y2844" i="3"/>
  <c r="Z2844" i="3" s="1"/>
  <c r="Y2908" i="3"/>
  <c r="Z2908" i="3" s="1"/>
  <c r="Y2972" i="3"/>
  <c r="Z2972" i="3" s="1"/>
  <c r="Y3036" i="3"/>
  <c r="Z3036" i="3" s="1"/>
  <c r="Y3100" i="3"/>
  <c r="Z3100" i="3" s="1"/>
  <c r="Y3164" i="3"/>
  <c r="Z3164" i="3" s="1"/>
  <c r="Y3228" i="3"/>
  <c r="Z3228" i="3" s="1"/>
  <c r="AA3228" i="3" s="1"/>
  <c r="AA3229" i="3" s="1"/>
  <c r="AA3230" i="3" s="1"/>
  <c r="AA3231" i="3" s="1"/>
  <c r="Y3292" i="3"/>
  <c r="Z3292" i="3" s="1"/>
  <c r="Y3356" i="3"/>
  <c r="Z3356" i="3" s="1"/>
  <c r="AA3356" i="3" s="1"/>
  <c r="AA3357" i="3" s="1"/>
  <c r="AA3358" i="3" s="1"/>
  <c r="AA3359" i="3" s="1"/>
  <c r="AA3360" i="3" s="1"/>
  <c r="Y3420" i="3"/>
  <c r="Z3420" i="3" s="1"/>
  <c r="Y3484" i="3"/>
  <c r="Z3484" i="3" s="1"/>
  <c r="Y3548" i="3"/>
  <c r="Z3548" i="3" s="1"/>
  <c r="AA3548" i="3" s="1"/>
  <c r="AA3549" i="3" s="1"/>
  <c r="AA3550" i="3" s="1"/>
  <c r="AA3551" i="3" s="1"/>
  <c r="AA3552" i="3" s="1"/>
  <c r="Y1637" i="3"/>
  <c r="Z1637" i="3" s="1"/>
  <c r="Y1765" i="3"/>
  <c r="Z1765" i="3" s="1"/>
  <c r="Y1893" i="3"/>
  <c r="Z1893" i="3" s="1"/>
  <c r="Y2021" i="3"/>
  <c r="Z2021" i="3" s="1"/>
  <c r="AA2021" i="3" s="1"/>
  <c r="AA2022" i="3" s="1"/>
  <c r="AA2023" i="3" s="1"/>
  <c r="AA2024" i="3" s="1"/>
  <c r="AA2025" i="3" s="1"/>
  <c r="Y2149" i="3"/>
  <c r="Z2149" i="3" s="1"/>
  <c r="Y2277" i="3"/>
  <c r="Z2277" i="3" s="1"/>
  <c r="Y2405" i="3"/>
  <c r="Z2405" i="3" s="1"/>
  <c r="Y2499" i="3"/>
  <c r="Z2499" i="3" s="1"/>
  <c r="Y2573" i="3"/>
  <c r="Z2573" i="3" s="1"/>
  <c r="AA2573" i="3" s="1"/>
  <c r="AA2574" i="3" s="1"/>
  <c r="AA2575" i="3" s="1"/>
  <c r="AA2576" i="3" s="1"/>
  <c r="AA2577" i="3" s="1"/>
  <c r="Y2646" i="3"/>
  <c r="Z2646" i="3" s="1"/>
  <c r="Y2719" i="3"/>
  <c r="Z2719" i="3" s="1"/>
  <c r="Y2792" i="3"/>
  <c r="Z2792" i="3" s="1"/>
  <c r="Y2865" i="3"/>
  <c r="Z2865" i="3" s="1"/>
  <c r="Y2938" i="3"/>
  <c r="Z2938" i="3" s="1"/>
  <c r="Y3011" i="3"/>
  <c r="Z3011" i="3" s="1"/>
  <c r="AA3011" i="3" s="1"/>
  <c r="AA3012" i="3" s="1"/>
  <c r="AA3013" i="3" s="1"/>
  <c r="AA3014" i="3" s="1"/>
  <c r="AA3015" i="3" s="1"/>
  <c r="Y3085" i="3"/>
  <c r="Z3085" i="3" s="1"/>
  <c r="Y3158" i="3"/>
  <c r="Z3158" i="3" s="1"/>
  <c r="Y3231" i="3"/>
  <c r="Z3231" i="3" s="1"/>
  <c r="Y3304" i="3"/>
  <c r="Z3304" i="3" s="1"/>
  <c r="Y3377" i="3"/>
  <c r="Z3377" i="3" s="1"/>
  <c r="Y3450" i="3"/>
  <c r="Z3450" i="3" s="1"/>
  <c r="Y3523" i="3"/>
  <c r="Z3523" i="3" s="1"/>
  <c r="Y3591" i="3"/>
  <c r="Z3591" i="3" s="1"/>
  <c r="AA3591" i="3" s="1"/>
  <c r="AA3592" i="3" s="1"/>
  <c r="AA3593" i="3" s="1"/>
  <c r="AA3594" i="3" s="1"/>
  <c r="AA3595" i="3" s="1"/>
  <c r="Y3655" i="3"/>
  <c r="Z3655" i="3" s="1"/>
  <c r="Y3719" i="3"/>
  <c r="Z3719" i="3" s="1"/>
  <c r="Y3783" i="3"/>
  <c r="Z3783" i="3" s="1"/>
  <c r="Y3847" i="3"/>
  <c r="Z3847" i="3" s="1"/>
  <c r="Y3911" i="3"/>
  <c r="Z3911" i="3" s="1"/>
  <c r="Y3975" i="3"/>
  <c r="Z3975" i="3" s="1"/>
  <c r="Y4039" i="3"/>
  <c r="Z4039" i="3" s="1"/>
  <c r="Y4103" i="3"/>
  <c r="Z4103" i="3" s="1"/>
  <c r="Y4167" i="3"/>
  <c r="Z4167" i="3" s="1"/>
  <c r="Y4231" i="3"/>
  <c r="Z4231" i="3" s="1"/>
  <c r="AA4231" i="3" s="1"/>
  <c r="AA4232" i="3" s="1"/>
  <c r="AA4233" i="3" s="1"/>
  <c r="AA4234" i="3" s="1"/>
  <c r="Y4295" i="3"/>
  <c r="Z4295" i="3" s="1"/>
  <c r="Y4359" i="3"/>
  <c r="Z4359" i="3" s="1"/>
  <c r="Y4423" i="3"/>
  <c r="Z4423" i="3" s="1"/>
  <c r="AA4423" i="3" s="1"/>
  <c r="AA4424" i="3" s="1"/>
  <c r="AA4425" i="3" s="1"/>
  <c r="AA4426" i="3" s="1"/>
  <c r="AA4427" i="3" s="1"/>
  <c r="Y4487" i="3"/>
  <c r="Z4487" i="3" s="1"/>
  <c r="Y4551" i="3"/>
  <c r="Z4551" i="3" s="1"/>
  <c r="Y4615" i="3"/>
  <c r="Z4615" i="3" s="1"/>
  <c r="Y1590" i="3"/>
  <c r="Z1590" i="3" s="1"/>
  <c r="AA1590" i="3" s="1"/>
  <c r="AA1591" i="3" s="1"/>
  <c r="AA1592" i="3" s="1"/>
  <c r="AA1593" i="3" s="1"/>
  <c r="AA1594" i="3" s="1"/>
  <c r="Y1718" i="3"/>
  <c r="Z1718" i="3" s="1"/>
  <c r="AA1718" i="3" s="1"/>
  <c r="AA1719" i="3" s="1"/>
  <c r="AA1720" i="3" s="1"/>
  <c r="AA1721" i="3" s="1"/>
  <c r="AA1722" i="3" s="1"/>
  <c r="Y1846" i="3"/>
  <c r="Z1846" i="3" s="1"/>
  <c r="Y1974" i="3"/>
  <c r="Z1974" i="3" s="1"/>
  <c r="Y2102" i="3"/>
  <c r="Z2102" i="3" s="1"/>
  <c r="AA2102" i="3" s="1"/>
  <c r="AA2103" i="3" s="1"/>
  <c r="AA2104" i="3" s="1"/>
  <c r="AA2105" i="3" s="1"/>
  <c r="AA2106" i="3" s="1"/>
  <c r="Y2230" i="3"/>
  <c r="Z2230" i="3" s="1"/>
  <c r="Y2358" i="3"/>
  <c r="Z2358" i="3" s="1"/>
  <c r="Y2473" i="3"/>
  <c r="Z2473" i="3" s="1"/>
  <c r="Y2546" i="3"/>
  <c r="Z2546" i="3" s="1"/>
  <c r="Y2619" i="3"/>
  <c r="Z2619" i="3" s="1"/>
  <c r="Y2693" i="3"/>
  <c r="Z2693" i="3" s="1"/>
  <c r="Y2766" i="3"/>
  <c r="Z2766" i="3" s="1"/>
  <c r="AA2766" i="3" s="1"/>
  <c r="AA2767" i="3" s="1"/>
  <c r="AA2768" i="3" s="1"/>
  <c r="AA2769" i="3" s="1"/>
  <c r="AA2770" i="3" s="1"/>
  <c r="Y2839" i="3"/>
  <c r="Z2839" i="3" s="1"/>
  <c r="Y2912" i="3"/>
  <c r="Z2912" i="3" s="1"/>
  <c r="Y2985" i="3"/>
  <c r="Z2985" i="3" s="1"/>
  <c r="Y3058" i="3"/>
  <c r="Z3058" i="3" s="1"/>
  <c r="AA3058" i="3" s="1"/>
  <c r="AA3059" i="3" s="1"/>
  <c r="AA3060" i="3" s="1"/>
  <c r="AA3061" i="3" s="1"/>
  <c r="AA3062" i="3" s="1"/>
  <c r="Y3131" i="3"/>
  <c r="Z3131" i="3" s="1"/>
  <c r="Y3205" i="3"/>
  <c r="Z3205" i="3" s="1"/>
  <c r="Y3278" i="3"/>
  <c r="Z3278" i="3" s="1"/>
  <c r="Y3351" i="3"/>
  <c r="Z3351" i="3" s="1"/>
  <c r="AA3351" i="3" s="1"/>
  <c r="AA3352" i="3" s="1"/>
  <c r="AA3353" i="3" s="1"/>
  <c r="AA3354" i="3" s="1"/>
  <c r="AA3355" i="3" s="1"/>
  <c r="Y3424" i="3"/>
  <c r="Z3424" i="3" s="1"/>
  <c r="Y3497" i="3"/>
  <c r="Z3497" i="3" s="1"/>
  <c r="Y3568" i="3"/>
  <c r="Z3568" i="3" s="1"/>
  <c r="Y3632" i="3"/>
  <c r="Z3632" i="3" s="1"/>
  <c r="Y3696" i="3"/>
  <c r="Z3696" i="3" s="1"/>
  <c r="AA3696" i="3" s="1"/>
  <c r="AA3697" i="3" s="1"/>
  <c r="AA3698" i="3" s="1"/>
  <c r="AA3699" i="3" s="1"/>
  <c r="AA3700" i="3" s="1"/>
  <c r="Y3760" i="3"/>
  <c r="Z3760" i="3" s="1"/>
  <c r="Y3824" i="3"/>
  <c r="Z3824" i="3" s="1"/>
  <c r="Y3888" i="3"/>
  <c r="Z3888" i="3" s="1"/>
  <c r="Y3952" i="3"/>
  <c r="Z3952" i="3" s="1"/>
  <c r="Y4016" i="3"/>
  <c r="Z4016" i="3" s="1"/>
  <c r="AA4016" i="3" s="1"/>
  <c r="AA4017" i="3" s="1"/>
  <c r="AA4018" i="3" s="1"/>
  <c r="AA4019" i="3" s="1"/>
  <c r="AA4020" i="3" s="1"/>
  <c r="Y4080" i="3"/>
  <c r="Z4080" i="3" s="1"/>
  <c r="AA4080" i="3" s="1"/>
  <c r="AA4081" i="3" s="1"/>
  <c r="AA4082" i="3" s="1"/>
  <c r="AA4083" i="3" s="1"/>
  <c r="AA4084" i="3" s="1"/>
  <c r="Y4144" i="3"/>
  <c r="Z4144" i="3" s="1"/>
  <c r="Y4208" i="3"/>
  <c r="Z4208" i="3" s="1"/>
  <c r="Y4272" i="3"/>
  <c r="Z4272" i="3" s="1"/>
  <c r="Y4336" i="3"/>
  <c r="Z4336" i="3" s="1"/>
  <c r="Y4400" i="3"/>
  <c r="Z4400" i="3" s="1"/>
  <c r="AA4400" i="3" s="1"/>
  <c r="AA4401" i="3" s="1"/>
  <c r="AA4402" i="3" s="1"/>
  <c r="AA4403" i="3" s="1"/>
  <c r="AA4404" i="3" s="1"/>
  <c r="Y4464" i="3"/>
  <c r="Z4464" i="3" s="1"/>
  <c r="AA4464" i="3" s="1"/>
  <c r="AA4465" i="3" s="1"/>
  <c r="AA4466" i="3" s="1"/>
  <c r="AA4467" i="3" s="1"/>
  <c r="AA4468" i="3" s="1"/>
  <c r="Y4528" i="3"/>
  <c r="Z4528" i="3" s="1"/>
  <c r="Y4592" i="3"/>
  <c r="Z4592" i="3" s="1"/>
  <c r="Y1543" i="3"/>
  <c r="Z1543" i="3" s="1"/>
  <c r="AA1543" i="3" s="1"/>
  <c r="AA1544" i="3" s="1"/>
  <c r="AA1545" i="3" s="1"/>
  <c r="AA1546" i="3" s="1"/>
  <c r="AA1547" i="3" s="1"/>
  <c r="Y1671" i="3"/>
  <c r="Z1671" i="3" s="1"/>
  <c r="AA1671" i="3" s="1"/>
  <c r="AA1672" i="3" s="1"/>
  <c r="AA1673" i="3" s="1"/>
  <c r="AA1674" i="3" s="1"/>
  <c r="AA1675" i="3" s="1"/>
  <c r="Y1799" i="3"/>
  <c r="Z1799" i="3" s="1"/>
  <c r="Y1927" i="3"/>
  <c r="Z1927" i="3" s="1"/>
  <c r="Y2055" i="3"/>
  <c r="Z2055" i="3" s="1"/>
  <c r="Y2183" i="3"/>
  <c r="Z2183" i="3" s="1"/>
  <c r="AA2183" i="3" s="1"/>
  <c r="AA2184" i="3" s="1"/>
  <c r="AA2185" i="3" s="1"/>
  <c r="AA2186" i="3" s="1"/>
  <c r="AA2187" i="3" s="1"/>
  <c r="Y2311" i="3"/>
  <c r="Z2311" i="3" s="1"/>
  <c r="Y2439" i="3"/>
  <c r="Z2439" i="3" s="1"/>
  <c r="Y2520" i="3"/>
  <c r="Z2520" i="3" s="1"/>
  <c r="Y2593" i="3"/>
  <c r="Z2593" i="3" s="1"/>
  <c r="Y2666" i="3"/>
  <c r="Z2666" i="3" s="1"/>
  <c r="Y2739" i="3"/>
  <c r="Z2739" i="3" s="1"/>
  <c r="Y2813" i="3"/>
  <c r="Z2813" i="3" s="1"/>
  <c r="AA2813" i="3" s="1"/>
  <c r="AA2814" i="3" s="1"/>
  <c r="AA2815" i="3" s="1"/>
  <c r="AA2816" i="3" s="1"/>
  <c r="AA2817" i="3" s="1"/>
  <c r="Y2886" i="3"/>
  <c r="Z2886" i="3" s="1"/>
  <c r="AA2886" i="3" s="1"/>
  <c r="AA2887" i="3" s="1"/>
  <c r="AA2888" i="3" s="1"/>
  <c r="AA2889" i="3" s="1"/>
  <c r="Y2959" i="3"/>
  <c r="Z2959" i="3" s="1"/>
  <c r="Y3032" i="3"/>
  <c r="Z3032" i="3" s="1"/>
  <c r="Y3105" i="3"/>
  <c r="Z3105" i="3" s="1"/>
  <c r="Y3178" i="3"/>
  <c r="Z3178" i="3" s="1"/>
  <c r="AA3178" i="3" s="1"/>
  <c r="AA3179" i="3" s="1"/>
  <c r="AA3180" i="3" s="1"/>
  <c r="AA3181" i="3" s="1"/>
  <c r="AA3182" i="3" s="1"/>
  <c r="Y3251" i="3"/>
  <c r="Z3251" i="3" s="1"/>
  <c r="AA3251" i="3" s="1"/>
  <c r="AA3252" i="3" s="1"/>
  <c r="AA3253" i="3" s="1"/>
  <c r="AA3254" i="3" s="1"/>
  <c r="AA3255" i="3" s="1"/>
  <c r="Y3325" i="3"/>
  <c r="Z3325" i="3" s="1"/>
  <c r="Y3398" i="3"/>
  <c r="Z3398" i="3" s="1"/>
  <c r="Y3471" i="3"/>
  <c r="Z3471" i="3" s="1"/>
  <c r="Y3544" i="3"/>
  <c r="Z3544" i="3" s="1"/>
  <c r="AA3544" i="3" s="1"/>
  <c r="AA3545" i="3" s="1"/>
  <c r="AA3546" i="3" s="1"/>
  <c r="AA3547" i="3" s="1"/>
  <c r="Y3609" i="3"/>
  <c r="Z3609" i="3" s="1"/>
  <c r="Y3673" i="3"/>
  <c r="Z3673" i="3" s="1"/>
  <c r="AA3673" i="3" s="1"/>
  <c r="AA3674" i="3" s="1"/>
  <c r="AA3675" i="3" s="1"/>
  <c r="AA3676" i="3" s="1"/>
  <c r="Y3737" i="3"/>
  <c r="Z3737" i="3" s="1"/>
  <c r="AA3737" i="3" s="1"/>
  <c r="AA3738" i="3" s="1"/>
  <c r="AA3739" i="3" s="1"/>
  <c r="AA3740" i="3" s="1"/>
  <c r="Y3801" i="3"/>
  <c r="Z3801" i="3" s="1"/>
  <c r="Y3865" i="3"/>
  <c r="Z3865" i="3" s="1"/>
  <c r="Y3929" i="3"/>
  <c r="Z3929" i="3" s="1"/>
  <c r="Y3993" i="3"/>
  <c r="Z3993" i="3" s="1"/>
  <c r="Y4057" i="3"/>
  <c r="Z4057" i="3" s="1"/>
  <c r="Y4121" i="3"/>
  <c r="Z4121" i="3" s="1"/>
  <c r="Y4185" i="3"/>
  <c r="Z4185" i="3" s="1"/>
  <c r="AA4185" i="3" s="1"/>
  <c r="AA4186" i="3" s="1"/>
  <c r="AA4187" i="3" s="1"/>
  <c r="AA4188" i="3" s="1"/>
  <c r="AA4189" i="3" s="1"/>
  <c r="Y4249" i="3"/>
  <c r="Z4249" i="3" s="1"/>
  <c r="Y4313" i="3"/>
  <c r="Z4313" i="3" s="1"/>
  <c r="Y4377" i="3"/>
  <c r="Z4377" i="3" s="1"/>
  <c r="Y4441" i="3"/>
  <c r="Z4441" i="3" s="1"/>
  <c r="AA4441" i="3" s="1"/>
  <c r="Y4505" i="3"/>
  <c r="Z4505" i="3" s="1"/>
  <c r="Y4569" i="3"/>
  <c r="Z4569" i="3" s="1"/>
  <c r="Y4633" i="3"/>
  <c r="Z4633" i="3" s="1"/>
  <c r="Y1608" i="3"/>
  <c r="Z1608" i="3" s="1"/>
  <c r="Y1736" i="3"/>
  <c r="Z1736" i="3" s="1"/>
  <c r="Y1864" i="3"/>
  <c r="Z1864" i="3" s="1"/>
  <c r="Y1992" i="3"/>
  <c r="Z1992" i="3" s="1"/>
  <c r="Y2120" i="3"/>
  <c r="Z2120" i="3" s="1"/>
  <c r="Y2248" i="3"/>
  <c r="Z2248" i="3" s="1"/>
  <c r="Y2376" i="3"/>
  <c r="Z2376" i="3" s="1"/>
  <c r="AA2376" i="3" s="1"/>
  <c r="AA2377" i="3" s="1"/>
  <c r="AA2378" i="3" s="1"/>
  <c r="AA2379" i="3" s="1"/>
  <c r="AA2380" i="3" s="1"/>
  <c r="Y2485" i="3"/>
  <c r="Z2485" i="3" s="1"/>
  <c r="Y2558" i="3"/>
  <c r="Z2558" i="3" s="1"/>
  <c r="Y2631" i="3"/>
  <c r="Z2631" i="3" s="1"/>
  <c r="AA2631" i="3" s="1"/>
  <c r="AA2632" i="3" s="1"/>
  <c r="AA2633" i="3" s="1"/>
  <c r="AA2634" i="3" s="1"/>
  <c r="AA2635" i="3" s="1"/>
  <c r="Y2704" i="3"/>
  <c r="Z2704" i="3" s="1"/>
  <c r="Y2777" i="3"/>
  <c r="Z2777" i="3" s="1"/>
  <c r="Y2850" i="3"/>
  <c r="Z2850" i="3" s="1"/>
  <c r="Y2923" i="3"/>
  <c r="Z2923" i="3" s="1"/>
  <c r="AA2923" i="3" s="1"/>
  <c r="AA2924" i="3" s="1"/>
  <c r="AA2925" i="3" s="1"/>
  <c r="AA2926" i="3" s="1"/>
  <c r="AA2927" i="3" s="1"/>
  <c r="Y2997" i="3"/>
  <c r="Z2997" i="3" s="1"/>
  <c r="AA2997" i="3" s="1"/>
  <c r="AA2998" i="3" s="1"/>
  <c r="AA2999" i="3" s="1"/>
  <c r="AA3000" i="3" s="1"/>
  <c r="AA3001" i="3" s="1"/>
  <c r="Y3070" i="3"/>
  <c r="Z3070" i="3" s="1"/>
  <c r="Y3143" i="3"/>
  <c r="Z3143" i="3" s="1"/>
  <c r="Y3216" i="3"/>
  <c r="Z3216" i="3" s="1"/>
  <c r="Y3289" i="3"/>
  <c r="Z3289" i="3" s="1"/>
  <c r="AA3289" i="3" s="1"/>
  <c r="AA3290" i="3" s="1"/>
  <c r="AA3291" i="3" s="1"/>
  <c r="AA3292" i="3" s="1"/>
  <c r="AA3293" i="3" s="1"/>
  <c r="Y3362" i="3"/>
  <c r="Z3362" i="3" s="1"/>
  <c r="Y3435" i="3"/>
  <c r="Z3435" i="3" s="1"/>
  <c r="Y3509" i="3"/>
  <c r="Z3509" i="3" s="1"/>
  <c r="Y3578" i="3"/>
  <c r="Z3578" i="3" s="1"/>
  <c r="Y3642" i="3"/>
  <c r="Z3642" i="3" s="1"/>
  <c r="Y3706" i="3"/>
  <c r="Z3706" i="3" s="1"/>
  <c r="Y3770" i="3"/>
  <c r="Z3770" i="3" s="1"/>
  <c r="AA3770" i="3" s="1"/>
  <c r="AA3771" i="3" s="1"/>
  <c r="AA3772" i="3" s="1"/>
  <c r="AA3773" i="3" s="1"/>
  <c r="Y3834" i="3"/>
  <c r="Z3834" i="3" s="1"/>
  <c r="Y3898" i="3"/>
  <c r="Z3898" i="3" s="1"/>
  <c r="Y3962" i="3"/>
  <c r="Z3962" i="3" s="1"/>
  <c r="Y4026" i="3"/>
  <c r="Z4026" i="3" s="1"/>
  <c r="AA4026" i="3" s="1"/>
  <c r="AA4027" i="3" s="1"/>
  <c r="AA4028" i="3" s="1"/>
  <c r="AA4029" i="3" s="1"/>
  <c r="Y4090" i="3"/>
  <c r="Z4090" i="3" s="1"/>
  <c r="AA4090" i="3" s="1"/>
  <c r="AA4091" i="3" s="1"/>
  <c r="AA4092" i="3" s="1"/>
  <c r="AA4093" i="3" s="1"/>
  <c r="AA4094" i="3" s="1"/>
  <c r="Y4154" i="3"/>
  <c r="Z4154" i="3" s="1"/>
  <c r="Y4218" i="3"/>
  <c r="Z4218" i="3" s="1"/>
  <c r="Y4282" i="3"/>
  <c r="Z4282" i="3" s="1"/>
  <c r="Y4346" i="3"/>
  <c r="Z4346" i="3" s="1"/>
  <c r="Y4410" i="3"/>
  <c r="Z4410" i="3" s="1"/>
  <c r="Y4474" i="3"/>
  <c r="Z4474" i="3" s="1"/>
  <c r="AA4474" i="3" s="1"/>
  <c r="AA4475" i="3" s="1"/>
  <c r="AA4476" i="3" s="1"/>
  <c r="AA4477" i="3" s="1"/>
  <c r="Y4538" i="3"/>
  <c r="Z4538" i="3" s="1"/>
  <c r="Y4602" i="3"/>
  <c r="Z4602" i="3" s="1"/>
  <c r="Y1693" i="3"/>
  <c r="Z1693" i="3" s="1"/>
  <c r="Y1949" i="3"/>
  <c r="Z1949" i="3" s="1"/>
  <c r="Y2205" i="3"/>
  <c r="Z2205" i="3" s="1"/>
  <c r="Y2457" i="3"/>
  <c r="Z2457" i="3" s="1"/>
  <c r="Y2605" i="3"/>
  <c r="Z2605" i="3" s="1"/>
  <c r="Y2751" i="3"/>
  <c r="Z2751" i="3" s="1"/>
  <c r="Y2897" i="3"/>
  <c r="Z2897" i="3" s="1"/>
  <c r="Y3043" i="3"/>
  <c r="Z3043" i="3" s="1"/>
  <c r="Y3190" i="3"/>
  <c r="Z3190" i="3" s="1"/>
  <c r="Y3336" i="3"/>
  <c r="Z3336" i="3" s="1"/>
  <c r="Y3482" i="3"/>
  <c r="Z3482" i="3" s="1"/>
  <c r="AA3482" i="3" s="1"/>
  <c r="AA3483" i="3" s="1"/>
  <c r="AA3484" i="3" s="1"/>
  <c r="AA3485" i="3" s="1"/>
  <c r="AA3486" i="3" s="1"/>
  <c r="Y3619" i="3"/>
  <c r="Z3619" i="3" s="1"/>
  <c r="Y3747" i="3"/>
  <c r="Z3747" i="3" s="1"/>
  <c r="Y3875" i="3"/>
  <c r="Z3875" i="3" s="1"/>
  <c r="AA3875" i="3" s="1"/>
  <c r="AA3876" i="3" s="1"/>
  <c r="AA3877" i="3" s="1"/>
  <c r="AA3878" i="3" s="1"/>
  <c r="Y4003" i="3"/>
  <c r="Z4003" i="3" s="1"/>
  <c r="Y4131" i="3"/>
  <c r="Z4131" i="3" s="1"/>
  <c r="Y4259" i="3"/>
  <c r="Z4259" i="3" s="1"/>
  <c r="Y4387" i="3"/>
  <c r="Z4387" i="3" s="1"/>
  <c r="Y4515" i="3"/>
  <c r="Z4515" i="3" s="1"/>
  <c r="Y4643" i="3"/>
  <c r="Z4643" i="3" s="1"/>
  <c r="Y3475" i="3"/>
  <c r="Z3475" i="3" s="1"/>
  <c r="Y3474" i="3"/>
  <c r="Z3474" i="3" s="1"/>
  <c r="Y4637" i="3"/>
  <c r="Z4637" i="3" s="1"/>
  <c r="Y1808" i="3"/>
  <c r="Z1808" i="3" s="1"/>
  <c r="Y3184" i="3"/>
  <c r="Z3184" i="3" s="1"/>
  <c r="Y4444" i="3"/>
  <c r="Z4444" i="3" s="1"/>
  <c r="Y3997" i="3"/>
  <c r="Z3997" i="3" s="1"/>
  <c r="Y3740" i="3"/>
  <c r="Z3740" i="3" s="1"/>
  <c r="Y3868" i="3"/>
  <c r="Z3868" i="3" s="1"/>
  <c r="Y2526" i="3"/>
  <c r="Z2526" i="3" s="1"/>
  <c r="AA2526" i="3" s="1"/>
  <c r="AA2527" i="3" s="1"/>
  <c r="AA2528" i="3" s="1"/>
  <c r="AA2529" i="3" s="1"/>
  <c r="AA2530" i="3" s="1"/>
  <c r="Y3790" i="3"/>
  <c r="Z3790" i="3" s="1"/>
  <c r="Y2416" i="3"/>
  <c r="Z2416" i="3" s="1"/>
  <c r="Y3966" i="3"/>
  <c r="Z3966" i="3" s="1"/>
  <c r="Y2855" i="3"/>
  <c r="Z2855" i="3" s="1"/>
  <c r="Y4221" i="3"/>
  <c r="Z4221" i="3" s="1"/>
  <c r="AA4221" i="3" s="1"/>
  <c r="AA4222" i="3" s="1"/>
  <c r="AA4223" i="3" s="1"/>
  <c r="AA4224" i="3" s="1"/>
  <c r="AA4225" i="3" s="1"/>
  <c r="Y3146" i="3"/>
  <c r="Z3146" i="3" s="1"/>
  <c r="Y1615" i="3"/>
  <c r="Z1615" i="3" s="1"/>
  <c r="Y3644" i="3"/>
  <c r="Z3644" i="3" s="1"/>
  <c r="AA3644" i="3" s="1"/>
  <c r="AA3645" i="3" s="1"/>
  <c r="AA3646" i="3" s="1"/>
  <c r="AA3647" i="3" s="1"/>
  <c r="AA3648" i="3" s="1"/>
  <c r="Y2487" i="3"/>
  <c r="Z2487" i="3" s="1"/>
  <c r="Y3312" i="3"/>
  <c r="Z3312" i="3" s="1"/>
  <c r="Y4014" i="3"/>
  <c r="Z4014" i="3" s="1"/>
  <c r="Y2910" i="3"/>
  <c r="Z2910" i="3" s="1"/>
  <c r="Y4187" i="3"/>
  <c r="Z4187" i="3" s="1"/>
  <c r="Y3675" i="3"/>
  <c r="Z3675" i="3" s="1"/>
  <c r="Y3107" i="3"/>
  <c r="Z3107" i="3" s="1"/>
  <c r="Y2522" i="3"/>
  <c r="Z2522" i="3" s="1"/>
  <c r="Y1549" i="3"/>
  <c r="Z1549" i="3" s="1"/>
  <c r="Y4269" i="3"/>
  <c r="Z4269" i="3" s="1"/>
  <c r="Y3757" i="3"/>
  <c r="Z3757" i="3" s="1"/>
  <c r="Y3201" i="3"/>
  <c r="Z3201" i="3" s="1"/>
  <c r="AA3201" i="3" s="1"/>
  <c r="AA3202" i="3" s="1"/>
  <c r="AA3203" i="3" s="1"/>
  <c r="AA3204" i="3" s="1"/>
  <c r="AA3205" i="3" s="1"/>
  <c r="Y2616" i="3"/>
  <c r="Z2616" i="3" s="1"/>
  <c r="AA2616" i="3" s="1"/>
  <c r="AA2617" i="3" s="1"/>
  <c r="AA2618" i="3" s="1"/>
  <c r="AA2619" i="3" s="1"/>
  <c r="AA2620" i="3" s="1"/>
  <c r="Y1711" i="3"/>
  <c r="Z1711" i="3" s="1"/>
  <c r="Y4588" i="3"/>
  <c r="Z4588" i="3" s="1"/>
  <c r="AA4588" i="3" s="1"/>
  <c r="AA4589" i="3" s="1"/>
  <c r="AA4590" i="3" s="1"/>
  <c r="AA4591" i="3" s="1"/>
  <c r="AA4592" i="3" s="1"/>
  <c r="Y4076" i="3"/>
  <c r="Z4076" i="3" s="1"/>
  <c r="AA4076" i="3" s="1"/>
  <c r="AA4077" i="3" s="1"/>
  <c r="AA4078" i="3" s="1"/>
  <c r="AA4079" i="3" s="1"/>
  <c r="Y3564" i="3"/>
  <c r="Z3564" i="3" s="1"/>
  <c r="Y2981" i="3"/>
  <c r="Z2981" i="3" s="1"/>
  <c r="Y2350" i="3"/>
  <c r="Z2350" i="3" s="1"/>
  <c r="Y1838" i="3"/>
  <c r="Z1838" i="3" s="1"/>
  <c r="Y4395" i="3"/>
  <c r="Z4395" i="3" s="1"/>
  <c r="AA4395" i="3" s="1"/>
  <c r="AA4396" i="3" s="1"/>
  <c r="AA4397" i="3" s="1"/>
  <c r="AA4398" i="3" s="1"/>
  <c r="AA4399" i="3" s="1"/>
  <c r="Y3883" i="3"/>
  <c r="Z3883" i="3" s="1"/>
  <c r="Y3345" i="3"/>
  <c r="Z3345" i="3" s="1"/>
  <c r="Y2760" i="3"/>
  <c r="Z2760" i="3" s="1"/>
  <c r="Y1965" i="3"/>
  <c r="Z1965" i="3" s="1"/>
  <c r="Y4614" i="3"/>
  <c r="Z4614" i="3" s="1"/>
  <c r="Y4358" i="3"/>
  <c r="Z4358" i="3" s="1"/>
  <c r="AA4358" i="3" s="1"/>
  <c r="AA4359" i="3" s="1"/>
  <c r="AA4360" i="3" s="1"/>
  <c r="AA4361" i="3" s="1"/>
  <c r="Y4102" i="3"/>
  <c r="Z4102" i="3" s="1"/>
  <c r="Y3846" i="3"/>
  <c r="Z3846" i="3" s="1"/>
  <c r="AA3846" i="3" s="1"/>
  <c r="AA3847" i="3" s="1"/>
  <c r="AA3848" i="3" s="1"/>
  <c r="AA3849" i="3" s="1"/>
  <c r="AA3850" i="3" s="1"/>
  <c r="Y3590" i="3"/>
  <c r="Z3590" i="3" s="1"/>
  <c r="Y3303" i="3"/>
  <c r="Z3303" i="3" s="1"/>
  <c r="AA3303" i="3" s="1"/>
  <c r="AA3304" i="3" s="1"/>
  <c r="AA3305" i="3" s="1"/>
  <c r="AA3306" i="3" s="1"/>
  <c r="AA3307" i="3" s="1"/>
  <c r="Y3010" i="3"/>
  <c r="Z3010" i="3" s="1"/>
  <c r="Y2718" i="3"/>
  <c r="Z2718" i="3" s="1"/>
  <c r="Y2144" i="3"/>
  <c r="Z2144" i="3" s="1"/>
  <c r="Y1632" i="3"/>
  <c r="Z1632" i="3" s="1"/>
  <c r="Y4565" i="3"/>
  <c r="Z4565" i="3" s="1"/>
  <c r="Y4309" i="3"/>
  <c r="Z4309" i="3" s="1"/>
  <c r="Y4053" i="3"/>
  <c r="Z4053" i="3" s="1"/>
  <c r="Y3797" i="3"/>
  <c r="Z3797" i="3" s="1"/>
  <c r="Y3539" i="3"/>
  <c r="Z3539" i="3" s="1"/>
  <c r="AA3539" i="3" s="1"/>
  <c r="AA3540" i="3" s="1"/>
  <c r="AA3541" i="3" s="1"/>
  <c r="AA3542" i="3" s="1"/>
  <c r="AA3543" i="3" s="1"/>
  <c r="Y3247" i="3"/>
  <c r="Z3247" i="3" s="1"/>
  <c r="AA3247" i="3" s="1"/>
  <c r="AA3248" i="3" s="1"/>
  <c r="AA3249" i="3" s="1"/>
  <c r="AA3250" i="3" s="1"/>
  <c r="Y2954" i="3"/>
  <c r="Z2954" i="3" s="1"/>
  <c r="Y2662" i="3"/>
  <c r="Z2662" i="3" s="1"/>
  <c r="Y2303" i="3"/>
  <c r="Z2303" i="3" s="1"/>
  <c r="Y1791" i="3"/>
  <c r="Z1791" i="3" s="1"/>
  <c r="Y4644" i="3"/>
  <c r="Z4644" i="3" s="1"/>
  <c r="Y4388" i="3"/>
  <c r="Z4388" i="3" s="1"/>
  <c r="Y4132" i="3"/>
  <c r="Z4132" i="3" s="1"/>
  <c r="Y3876" i="3"/>
  <c r="Z3876" i="3" s="1"/>
  <c r="Y3620" i="3"/>
  <c r="Z3620" i="3" s="1"/>
  <c r="Y3337" i="3"/>
  <c r="Z3337" i="3" s="1"/>
  <c r="AA3337" i="3" s="1"/>
  <c r="AA3338" i="3" s="1"/>
  <c r="AA3339" i="3" s="1"/>
  <c r="AA3340" i="3" s="1"/>
  <c r="Y3045" i="3"/>
  <c r="Z3045" i="3" s="1"/>
  <c r="Y2752" i="3"/>
  <c r="Z2752" i="3" s="1"/>
  <c r="AA2752" i="3" s="1"/>
  <c r="AA2753" i="3" s="1"/>
  <c r="AA2754" i="3" s="1"/>
  <c r="AA2755" i="3" s="1"/>
  <c r="AA2756" i="3" s="1"/>
  <c r="Y2206" i="3"/>
  <c r="Z2206" i="3" s="1"/>
  <c r="Y1694" i="3"/>
  <c r="Z1694" i="3" s="1"/>
  <c r="Y4211" i="3"/>
  <c r="Z4211" i="3" s="1"/>
  <c r="AA4211" i="3" s="1"/>
  <c r="AA4212" i="3" s="1"/>
  <c r="AA4213" i="3" s="1"/>
  <c r="AA4214" i="3" s="1"/>
  <c r="AA4215" i="3" s="1"/>
  <c r="Y3427" i="3"/>
  <c r="Z3427" i="3" s="1"/>
  <c r="Y2842" i="3"/>
  <c r="Z2842" i="3" s="1"/>
  <c r="AA2842" i="3" s="1"/>
  <c r="AA2843" i="3" s="1"/>
  <c r="AA2844" i="3" s="1"/>
  <c r="AA2845" i="3" s="1"/>
  <c r="AA2846" i="3" s="1"/>
  <c r="Y2109" i="3"/>
  <c r="Z2109" i="3" s="1"/>
  <c r="Y4578" i="3"/>
  <c r="Z4578" i="3" s="1"/>
  <c r="AA4578" i="3" s="1"/>
  <c r="AA4579" i="3" s="1"/>
  <c r="AA4580" i="3" s="1"/>
  <c r="AA4581" i="3" s="1"/>
  <c r="AA4582" i="3" s="1"/>
  <c r="Y4322" i="3"/>
  <c r="Z4322" i="3" s="1"/>
  <c r="Y4066" i="3"/>
  <c r="Z4066" i="3" s="1"/>
  <c r="AA4066" i="3" s="1"/>
  <c r="AA4067" i="3" s="1"/>
  <c r="AA4068" i="3" s="1"/>
  <c r="AA4069" i="3" s="1"/>
  <c r="AA4070" i="3" s="1"/>
  <c r="Y3810" i="3"/>
  <c r="Z3810" i="3" s="1"/>
  <c r="Y3554" i="3"/>
  <c r="Z3554" i="3" s="1"/>
  <c r="Y3262" i="3"/>
  <c r="Z3262" i="3" s="1"/>
  <c r="Y2969" i="3"/>
  <c r="Z2969" i="3" s="1"/>
  <c r="AA2969" i="3" s="1"/>
  <c r="AA2970" i="3" s="1"/>
  <c r="AA2971" i="3" s="1"/>
  <c r="AA2972" i="3" s="1"/>
  <c r="Y2677" i="3"/>
  <c r="Z2677" i="3" s="1"/>
  <c r="Y2328" i="3"/>
  <c r="Z2328" i="3" s="1"/>
  <c r="AA2328" i="3" s="1"/>
  <c r="AA2329" i="3" s="1"/>
  <c r="AA2330" i="3" s="1"/>
  <c r="AA2331" i="3" s="1"/>
  <c r="AA2332" i="3" s="1"/>
  <c r="Y1816" i="3"/>
  <c r="Z1816" i="3" s="1"/>
  <c r="AA1816" i="3" s="1"/>
  <c r="AA1817" i="3" s="1"/>
  <c r="AA1818" i="3" s="1"/>
  <c r="AA1819" i="3" s="1"/>
  <c r="AA1820" i="3" s="1"/>
  <c r="Y4481" i="3"/>
  <c r="Z4481" i="3" s="1"/>
  <c r="Y4225" i="3"/>
  <c r="Z4225" i="3" s="1"/>
  <c r="Y3969" i="3"/>
  <c r="Z3969" i="3" s="1"/>
  <c r="Y3713" i="3"/>
  <c r="Z3713" i="3" s="1"/>
  <c r="AA3713" i="3" s="1"/>
  <c r="AA3714" i="3" s="1"/>
  <c r="AA3715" i="3" s="1"/>
  <c r="AA3716" i="3" s="1"/>
  <c r="AA3717" i="3" s="1"/>
  <c r="Y3443" i="3"/>
  <c r="Z3443" i="3" s="1"/>
  <c r="Y3151" i="3"/>
  <c r="Z3151" i="3" s="1"/>
  <c r="Y2858" i="3"/>
  <c r="Z2858" i="3" s="1"/>
  <c r="Y2566" i="3"/>
  <c r="Z2566" i="3" s="1"/>
  <c r="Y2135" i="3"/>
  <c r="Z2135" i="3" s="1"/>
  <c r="Y4504" i="3"/>
  <c r="Z4504" i="3" s="1"/>
  <c r="Y4248" i="3"/>
  <c r="Z4248" i="3" s="1"/>
  <c r="Y3992" i="3"/>
  <c r="Z3992" i="3" s="1"/>
  <c r="Y3736" i="3"/>
  <c r="Z3736" i="3" s="1"/>
  <c r="Y3470" i="3"/>
  <c r="Z3470" i="3" s="1"/>
  <c r="Y3177" i="3"/>
  <c r="Z3177" i="3" s="1"/>
  <c r="Y2885" i="3"/>
  <c r="Z2885" i="3" s="1"/>
  <c r="Y2592" i="3"/>
  <c r="Z2592" i="3" s="1"/>
  <c r="AA2592" i="3" s="1"/>
  <c r="AA2593" i="3" s="1"/>
  <c r="AA2594" i="3" s="1"/>
  <c r="AA2595" i="3" s="1"/>
  <c r="AA2596" i="3" s="1"/>
  <c r="Y2182" i="3"/>
  <c r="Z2182" i="3" s="1"/>
  <c r="Y1670" i="3"/>
  <c r="Z1670" i="3" s="1"/>
  <c r="Y4527" i="3"/>
  <c r="Z4527" i="3" s="1"/>
  <c r="Y4271" i="3"/>
  <c r="Z4271" i="3" s="1"/>
  <c r="Y4015" i="3"/>
  <c r="Z4015" i="3" s="1"/>
  <c r="Y3759" i="3"/>
  <c r="Z3759" i="3" s="1"/>
  <c r="Y3496" i="3"/>
  <c r="Z3496" i="3" s="1"/>
  <c r="AA3496" i="3" s="1"/>
  <c r="AA3497" i="3" s="1"/>
  <c r="AA3498" i="3" s="1"/>
  <c r="AA3499" i="3" s="1"/>
  <c r="AA3500" i="3" s="1"/>
  <c r="Y3203" i="3"/>
  <c r="Z3203" i="3" s="1"/>
  <c r="Y2911" i="3"/>
  <c r="Z2911" i="3" s="1"/>
  <c r="Y2472" i="3"/>
  <c r="Z2472" i="3" s="1"/>
  <c r="Y1973" i="3"/>
  <c r="Z1973" i="3" s="1"/>
  <c r="Y3524" i="3"/>
  <c r="Z3524" i="3" s="1"/>
  <c r="Y3268" i="3"/>
  <c r="Z3268" i="3" s="1"/>
  <c r="Y3012" i="3"/>
  <c r="Z3012" i="3" s="1"/>
  <c r="Y2756" i="3"/>
  <c r="Z2756" i="3" s="1"/>
  <c r="Y2500" i="3"/>
  <c r="Z2500" i="3" s="1"/>
  <c r="Y2244" i="3"/>
  <c r="Z2244" i="3" s="1"/>
  <c r="Y1988" i="3"/>
  <c r="Z1988" i="3" s="1"/>
  <c r="AA1988" i="3" s="1"/>
  <c r="AA1989" i="3" s="1"/>
  <c r="AA1990" i="3" s="1"/>
  <c r="AA1991" i="3" s="1"/>
  <c r="AA1992" i="3" s="1"/>
  <c r="Y1732" i="3"/>
  <c r="Z1732" i="3" s="1"/>
  <c r="Y2291" i="3"/>
  <c r="Z2291" i="3" s="1"/>
  <c r="AA2291" i="3" s="1"/>
  <c r="AA2292" i="3" s="1"/>
  <c r="AA2293" i="3" s="1"/>
  <c r="AA2294" i="3" s="1"/>
  <c r="AA2295" i="3" s="1"/>
  <c r="Y2074" i="3"/>
  <c r="Z2074" i="3" s="1"/>
  <c r="Y1818" i="3"/>
  <c r="Z1818" i="3" s="1"/>
  <c r="Y1562" i="3"/>
  <c r="Z1562" i="3" s="1"/>
  <c r="Y2113" i="3"/>
  <c r="Z2113" i="3" s="1"/>
  <c r="Y1857" i="3"/>
  <c r="Z1857" i="3" s="1"/>
  <c r="AA1857" i="3" s="1"/>
  <c r="AA1858" i="3" s="1"/>
  <c r="AA1859" i="3" s="1"/>
  <c r="AA1860" i="3" s="1"/>
  <c r="AA1861" i="3" s="1"/>
  <c r="Y1601" i="3"/>
  <c r="Z1601" i="3" s="1"/>
  <c r="AC1520" i="3"/>
  <c r="R4657" i="3"/>
  <c r="X4657" i="3"/>
  <c r="R4665" i="3"/>
  <c r="X4665" i="3"/>
  <c r="R4673" i="3"/>
  <c r="X4673" i="3"/>
  <c r="R4681" i="3"/>
  <c r="X4681" i="3"/>
  <c r="R4689" i="3"/>
  <c r="X4689" i="3"/>
  <c r="R4697" i="3"/>
  <c r="X4697" i="3"/>
  <c r="R4705" i="3"/>
  <c r="X4705" i="3"/>
  <c r="S4232" i="3"/>
  <c r="T4232" i="3" s="1"/>
  <c r="U4232" i="3" s="1"/>
  <c r="S3746" i="3"/>
  <c r="T3746" i="3" s="1"/>
  <c r="U3746" i="3" s="1"/>
  <c r="S3708" i="3"/>
  <c r="T3708" i="3" s="1"/>
  <c r="U3708" i="3" s="1"/>
  <c r="S3685" i="3"/>
  <c r="T3685" i="3" s="1"/>
  <c r="U3685" i="3" s="1"/>
  <c r="S4130" i="3"/>
  <c r="T4130" i="3" s="1"/>
  <c r="U4130" i="3" s="1"/>
  <c r="S4307" i="3"/>
  <c r="T4307" i="3" s="1"/>
  <c r="U4307" i="3" s="1"/>
  <c r="S4278" i="3"/>
  <c r="T4278" i="3" s="1"/>
  <c r="U4278" i="3" s="1"/>
  <c r="S2931" i="3"/>
  <c r="T2931" i="3" s="1"/>
  <c r="U2931" i="3" s="1"/>
  <c r="S2798" i="3"/>
  <c r="T2798" i="3" s="1"/>
  <c r="U2798" i="3" s="1"/>
  <c r="W2799" i="3" s="1"/>
  <c r="AB2799" i="3" s="1"/>
  <c r="S4159" i="3"/>
  <c r="T4159" i="3" s="1"/>
  <c r="U4159" i="3" s="1"/>
  <c r="S3013" i="3"/>
  <c r="T3013" i="3" s="1"/>
  <c r="U3013" i="3" s="1"/>
  <c r="S4304" i="3"/>
  <c r="T4304" i="3" s="1"/>
  <c r="U4304" i="3" s="1"/>
  <c r="S3173" i="3"/>
  <c r="T3173" i="3" s="1"/>
  <c r="U3173" i="3" s="1"/>
  <c r="S4476" i="3"/>
  <c r="T4476" i="3" s="1"/>
  <c r="U4476" i="3" s="1"/>
  <c r="S4088" i="3"/>
  <c r="T4088" i="3" s="1"/>
  <c r="U4088" i="3" s="1"/>
  <c r="S3568" i="3"/>
  <c r="T3568" i="3" s="1"/>
  <c r="U3568" i="3" s="1"/>
  <c r="S2889" i="3"/>
  <c r="T2889" i="3" s="1"/>
  <c r="U2889" i="3" s="1"/>
  <c r="S4407" i="3"/>
  <c r="T4407" i="3" s="1"/>
  <c r="U4407" i="3" s="1"/>
  <c r="S3422" i="3"/>
  <c r="T3422" i="3" s="1"/>
  <c r="U3422" i="3" s="1"/>
  <c r="S4478" i="3"/>
  <c r="T4478" i="3" s="1"/>
  <c r="U4478" i="3" s="1"/>
  <c r="S3584" i="3"/>
  <c r="T3584" i="3" s="1"/>
  <c r="U3584" i="3" s="1"/>
  <c r="S4615" i="3"/>
  <c r="T4615" i="3" s="1"/>
  <c r="U4615" i="3" s="1"/>
  <c r="S4294" i="3"/>
  <c r="T4294" i="3" s="1"/>
  <c r="U4294" i="3" s="1"/>
  <c r="S3854" i="3"/>
  <c r="T3854" i="3" s="1"/>
  <c r="U3854" i="3" s="1"/>
  <c r="S3233" i="3"/>
  <c r="T3233" i="3" s="1"/>
  <c r="U3233" i="3" s="1"/>
  <c r="S2163" i="3"/>
  <c r="T2163" i="3" s="1"/>
  <c r="U2163" i="3" s="1"/>
  <c r="S4467" i="3"/>
  <c r="T4467" i="3" s="1"/>
  <c r="U4467" i="3" s="1"/>
  <c r="S4075" i="3"/>
  <c r="T4075" i="3" s="1"/>
  <c r="U4075" i="3" s="1"/>
  <c r="S3538" i="3"/>
  <c r="T3538" i="3" s="1"/>
  <c r="U3538" i="3" s="1"/>
  <c r="S2850" i="3"/>
  <c r="T2850" i="3" s="1"/>
  <c r="U2850" i="3" s="1"/>
  <c r="S4564" i="3"/>
  <c r="T4564" i="3" s="1"/>
  <c r="U4564" i="3" s="1"/>
  <c r="S4222" i="3"/>
  <c r="T4222" i="3" s="1"/>
  <c r="U4222" i="3" s="1"/>
  <c r="S3758" i="3"/>
  <c r="T3758" i="3" s="1"/>
  <c r="U3758" i="3" s="1"/>
  <c r="S3107" i="3"/>
  <c r="T3107" i="3" s="1"/>
  <c r="U3107" i="3" s="1"/>
  <c r="S1635" i="3"/>
  <c r="T1635" i="3" s="1"/>
  <c r="U1635" i="3" s="1"/>
  <c r="S4435" i="3"/>
  <c r="T4435" i="3" s="1"/>
  <c r="U4435" i="3" s="1"/>
  <c r="S4141" i="3"/>
  <c r="T4141" i="3" s="1"/>
  <c r="U4141" i="3" s="1"/>
  <c r="S3781" i="3"/>
  <c r="T3781" i="3" s="1"/>
  <c r="U3781" i="3" s="1"/>
  <c r="S3321" i="3"/>
  <c r="T3321" i="3" s="1"/>
  <c r="U3321" i="3" s="1"/>
  <c r="S2722" i="3"/>
  <c r="T2722" i="3" s="1"/>
  <c r="U2722" i="3" s="1"/>
  <c r="S4625" i="3"/>
  <c r="T4625" i="3" s="1"/>
  <c r="U4625" i="3" s="1"/>
  <c r="S4395" i="3"/>
  <c r="T4395" i="3" s="1"/>
  <c r="U4395" i="3" s="1"/>
  <c r="S4096" i="3"/>
  <c r="T4096" i="3" s="1"/>
  <c r="U4096" i="3" s="1"/>
  <c r="S3722" i="3"/>
  <c r="T3722" i="3" s="1"/>
  <c r="U3722" i="3" s="1"/>
  <c r="S3257" i="3"/>
  <c r="T3257" i="3" s="1"/>
  <c r="U3257" i="3" s="1"/>
  <c r="S2586" i="3"/>
  <c r="T2586" i="3" s="1"/>
  <c r="U2586" i="3" s="1"/>
  <c r="S1591" i="3"/>
  <c r="T1591" i="3" s="1"/>
  <c r="U1591" i="3" s="1"/>
  <c r="S4519" i="3"/>
  <c r="T4519" i="3" s="1"/>
  <c r="U4519" i="3" s="1"/>
  <c r="S4367" i="3"/>
  <c r="T4367" i="3" s="1"/>
  <c r="U4367" i="3" s="1"/>
  <c r="S4177" i="3"/>
  <c r="T4177" i="3" s="1"/>
  <c r="U4177" i="3" s="1"/>
  <c r="S3989" i="3"/>
  <c r="T3989" i="3" s="1"/>
  <c r="U3989" i="3" s="1"/>
  <c r="S3737" i="3"/>
  <c r="T3737" i="3" s="1"/>
  <c r="U3737" i="3" s="1"/>
  <c r="S3448" i="3"/>
  <c r="T3448" i="3" s="1"/>
  <c r="U3448" i="3" s="1"/>
  <c r="S3129" i="3"/>
  <c r="T3129" i="3" s="1"/>
  <c r="U3129" i="3" s="1"/>
  <c r="S2732" i="3"/>
  <c r="T2732" i="3" s="1"/>
  <c r="U2732" i="3" s="1"/>
  <c r="S1983" i="3"/>
  <c r="T1983" i="3" s="1"/>
  <c r="U1983" i="3" s="1"/>
  <c r="W1984" i="3" s="1"/>
  <c r="W1985" i="3" s="1"/>
  <c r="S4550" i="3"/>
  <c r="T4550" i="3" s="1"/>
  <c r="U4550" i="3" s="1"/>
  <c r="S4406" i="3"/>
  <c r="T4406" i="3" s="1"/>
  <c r="U4406" i="3" s="1"/>
  <c r="S4221" i="3"/>
  <c r="T4221" i="3" s="1"/>
  <c r="U4221" i="3" s="1"/>
  <c r="S4031" i="3"/>
  <c r="T4031" i="3" s="1"/>
  <c r="U4031" i="3" s="1"/>
  <c r="S3794" i="3"/>
  <c r="T3794" i="3" s="1"/>
  <c r="U3794" i="3" s="1"/>
  <c r="S3512" i="3"/>
  <c r="T3512" i="3" s="1"/>
  <c r="U3512" i="3" s="1"/>
  <c r="S3210" i="3"/>
  <c r="T3210" i="3" s="1"/>
  <c r="U3210" i="3" s="1"/>
  <c r="W3211" i="3" s="1"/>
  <c r="S2851" i="3"/>
  <c r="T2851" i="3" s="1"/>
  <c r="U2851" i="3" s="1"/>
  <c r="S2187" i="3"/>
  <c r="T2187" i="3" s="1"/>
  <c r="U2187" i="3" s="1"/>
  <c r="S4596" i="3"/>
  <c r="T4596" i="3" s="1"/>
  <c r="U4596" i="3" s="1"/>
  <c r="S4459" i="3"/>
  <c r="T4459" i="3" s="1"/>
  <c r="U4459" i="3" s="1"/>
  <c r="S4287" i="3"/>
  <c r="T4287" i="3" s="1"/>
  <c r="U4287" i="3" s="1"/>
  <c r="S4097" i="3"/>
  <c r="T4097" i="3" s="1"/>
  <c r="U4097" i="3" s="1"/>
  <c r="S3878" i="3"/>
  <c r="T3878" i="3" s="1"/>
  <c r="U3878" i="3" s="1"/>
  <c r="S3613" i="3"/>
  <c r="T3613" i="3" s="1"/>
  <c r="U3613" i="3" s="1"/>
  <c r="S3317" i="3"/>
  <c r="T3317" i="3" s="1"/>
  <c r="U3317" i="3" s="1"/>
  <c r="S2990" i="3"/>
  <c r="T2990" i="3" s="1"/>
  <c r="U2990" i="3" s="1"/>
  <c r="S2457" i="3"/>
  <c r="T2457" i="3" s="1"/>
  <c r="U2457" i="3" s="1"/>
  <c r="S4644" i="3"/>
  <c r="T4644" i="3" s="1"/>
  <c r="U4644" i="3" s="1"/>
  <c r="S4558" i="3"/>
  <c r="T4558" i="3" s="1"/>
  <c r="U4558" i="3" s="1"/>
  <c r="S4473" i="3"/>
  <c r="T4473" i="3" s="1"/>
  <c r="U4473" i="3" s="1"/>
  <c r="S4371" i="3"/>
  <c r="T4371" i="3" s="1"/>
  <c r="U4371" i="3" s="1"/>
  <c r="S4257" i="3"/>
  <c r="T4257" i="3" s="1"/>
  <c r="U4257" i="3" s="1"/>
  <c r="S4139" i="3"/>
  <c r="T4139" i="3" s="1"/>
  <c r="U4139" i="3" s="1"/>
  <c r="S4022" i="3"/>
  <c r="T4022" i="3" s="1"/>
  <c r="U4022" i="3" s="1"/>
  <c r="S3869" i="3"/>
  <c r="T3869" i="3" s="1"/>
  <c r="U3869" i="3" s="1"/>
  <c r="S3712" i="3"/>
  <c r="T3712" i="3" s="1"/>
  <c r="U3712" i="3" s="1"/>
  <c r="S3536" i="3"/>
  <c r="T3536" i="3" s="1"/>
  <c r="U3536" i="3" s="1"/>
  <c r="S3346" i="3"/>
  <c r="T3346" i="3" s="1"/>
  <c r="U3346" i="3" s="1"/>
  <c r="S3142" i="3"/>
  <c r="T3142" i="3" s="1"/>
  <c r="U3142" i="3" s="1"/>
  <c r="S2929" i="3"/>
  <c r="T2929" i="3" s="1"/>
  <c r="U2929" i="3" s="1"/>
  <c r="S2591" i="3"/>
  <c r="T2591" i="3" s="1"/>
  <c r="U2591" i="3" s="1"/>
  <c r="S2133" i="3"/>
  <c r="T2133" i="3" s="1"/>
  <c r="U2133" i="3" s="1"/>
  <c r="S4631" i="3"/>
  <c r="T4631" i="3" s="1"/>
  <c r="U4631" i="3" s="1"/>
  <c r="S4547" i="3"/>
  <c r="T4547" i="3" s="1"/>
  <c r="U4547" i="3" s="1"/>
  <c r="S4461" i="3"/>
  <c r="T4461" i="3" s="1"/>
  <c r="U4461" i="3" s="1"/>
  <c r="S4358" i="3"/>
  <c r="T4358" i="3" s="1"/>
  <c r="U4358" i="3" s="1"/>
  <c r="S4240" i="3"/>
  <c r="T4240" i="3" s="1"/>
  <c r="U4240" i="3" s="1"/>
  <c r="S4122" i="3"/>
  <c r="T4122" i="3" s="1"/>
  <c r="U4122" i="3" s="1"/>
  <c r="S4002" i="3"/>
  <c r="T4002" i="3" s="1"/>
  <c r="U4002" i="3" s="1"/>
  <c r="S3847" i="3"/>
  <c r="T3847" i="3" s="1"/>
  <c r="U3847" i="3" s="1"/>
  <c r="S3694" i="3"/>
  <c r="T3694" i="3" s="1"/>
  <c r="U3694" i="3" s="1"/>
  <c r="S3509" i="3"/>
  <c r="T3509" i="3" s="1"/>
  <c r="U3509" i="3" s="1"/>
  <c r="S3319" i="3"/>
  <c r="T3319" i="3" s="1"/>
  <c r="U3319" i="3" s="1"/>
  <c r="S3110" i="3"/>
  <c r="T3110" i="3" s="1"/>
  <c r="U3110" i="3" s="1"/>
  <c r="S2898" i="3"/>
  <c r="T2898" i="3" s="1"/>
  <c r="U2898" i="3" s="1"/>
  <c r="S2549" i="3"/>
  <c r="T2549" i="3" s="1"/>
  <c r="U2549" i="3" s="1"/>
  <c r="S2041" i="3"/>
  <c r="T2041" i="3" s="1"/>
  <c r="U2041" i="3" s="1"/>
  <c r="S4620" i="3"/>
  <c r="T4620" i="3" s="1"/>
  <c r="U4620" i="3" s="1"/>
  <c r="S4534" i="3"/>
  <c r="T4534" i="3" s="1"/>
  <c r="U4534" i="3" s="1"/>
  <c r="S4449" i="3"/>
  <c r="T4449" i="3" s="1"/>
  <c r="U4449" i="3" s="1"/>
  <c r="W4450" i="3" s="1"/>
  <c r="W4451" i="3" s="1"/>
  <c r="W4452" i="3" s="1"/>
  <c r="W4453" i="3" s="1"/>
  <c r="W4454" i="3" s="1"/>
  <c r="S4341" i="3"/>
  <c r="T4341" i="3" s="1"/>
  <c r="U4341" i="3" s="1"/>
  <c r="S4223" i="3"/>
  <c r="T4223" i="3" s="1"/>
  <c r="U4223" i="3" s="1"/>
  <c r="S4105" i="3"/>
  <c r="T4105" i="3" s="1"/>
  <c r="U4105" i="3" s="1"/>
  <c r="S3980" i="3"/>
  <c r="T3980" i="3" s="1"/>
  <c r="U3980" i="3" s="1"/>
  <c r="S3829" i="3"/>
  <c r="T3829" i="3" s="1"/>
  <c r="U3829" i="3" s="1"/>
  <c r="S3668" i="3"/>
  <c r="T3668" i="3" s="1"/>
  <c r="U3668" i="3" s="1"/>
  <c r="S3481" i="3"/>
  <c r="T3481" i="3" s="1"/>
  <c r="U3481" i="3" s="1"/>
  <c r="S3292" i="3"/>
  <c r="T3292" i="3" s="1"/>
  <c r="U3292" i="3" s="1"/>
  <c r="S3080" i="3"/>
  <c r="T3080" i="3" s="1"/>
  <c r="U3080" i="3" s="1"/>
  <c r="S2867" i="3"/>
  <c r="T2867" i="3" s="1"/>
  <c r="U2867" i="3" s="1"/>
  <c r="S2491" i="3"/>
  <c r="T2491" i="3" s="1"/>
  <c r="U2491" i="3" s="1"/>
  <c r="S1939" i="3"/>
  <c r="T1939" i="3" s="1"/>
  <c r="U1939" i="3" s="1"/>
  <c r="S4626" i="3"/>
  <c r="T4626" i="3" s="1"/>
  <c r="U4626" i="3" s="1"/>
  <c r="S4562" i="3"/>
  <c r="T4562" i="3" s="1"/>
  <c r="U4562" i="3" s="1"/>
  <c r="S4498" i="3"/>
  <c r="T4498" i="3" s="1"/>
  <c r="U4498" i="3" s="1"/>
  <c r="S4434" i="3"/>
  <c r="T4434" i="3" s="1"/>
  <c r="U4434" i="3" s="1"/>
  <c r="S4366" i="3"/>
  <c r="T4366" i="3" s="1"/>
  <c r="U4366" i="3" s="1"/>
  <c r="S4293" i="3"/>
  <c r="T4293" i="3" s="1"/>
  <c r="U4293" i="3" s="1"/>
  <c r="S4219" i="3"/>
  <c r="T4219" i="3" s="1"/>
  <c r="U4219" i="3" s="1"/>
  <c r="S4146" i="3"/>
  <c r="T4146" i="3" s="1"/>
  <c r="U4146" i="3" s="1"/>
  <c r="S4073" i="3"/>
  <c r="T4073" i="3" s="1"/>
  <c r="U4073" i="3" s="1"/>
  <c r="S3997" i="3"/>
  <c r="T3997" i="3" s="1"/>
  <c r="U3997" i="3" s="1"/>
  <c r="S3900" i="3"/>
  <c r="T3900" i="3" s="1"/>
  <c r="U3900" i="3" s="1"/>
  <c r="S3802" i="3"/>
  <c r="T3802" i="3" s="1"/>
  <c r="U3802" i="3" s="1"/>
  <c r="W3803" i="3" s="1"/>
  <c r="AB3803" i="3" s="1"/>
  <c r="S3704" i="3"/>
  <c r="T3704" i="3" s="1"/>
  <c r="U3704" i="3" s="1"/>
  <c r="W3705" i="3" s="1"/>
  <c r="S3592" i="3"/>
  <c r="T3592" i="3" s="1"/>
  <c r="U3592" i="3" s="1"/>
  <c r="S3474" i="3"/>
  <c r="T3474" i="3" s="1"/>
  <c r="U3474" i="3" s="1"/>
  <c r="S3357" i="3"/>
  <c r="T3357" i="3" s="1"/>
  <c r="U3357" i="3" s="1"/>
  <c r="S3236" i="3"/>
  <c r="T3236" i="3" s="1"/>
  <c r="U3236" i="3" s="1"/>
  <c r="S3106" i="3"/>
  <c r="T3106" i="3" s="1"/>
  <c r="U3106" i="3" s="1"/>
  <c r="S2971" i="3"/>
  <c r="T2971" i="3" s="1"/>
  <c r="U2971" i="3" s="1"/>
  <c r="S2812" i="3"/>
  <c r="T2812" i="3" s="1"/>
  <c r="U2812" i="3" s="1"/>
  <c r="S2574" i="3"/>
  <c r="T2574" i="3" s="1"/>
  <c r="U2574" i="3" s="1"/>
  <c r="S2303" i="3"/>
  <c r="T2303" i="3" s="1"/>
  <c r="U2303" i="3" s="1"/>
  <c r="S1918" i="3"/>
  <c r="T1918" i="3" s="1"/>
  <c r="U1918" i="3" s="1"/>
  <c r="S4433" i="3"/>
  <c r="T4433" i="3" s="1"/>
  <c r="U4433" i="3" s="1"/>
  <c r="S4365" i="3"/>
  <c r="T4365" i="3" s="1"/>
  <c r="U4365" i="3" s="1"/>
  <c r="W4366" i="3" s="1"/>
  <c r="W4367" i="3" s="1"/>
  <c r="W4368" i="3" s="1"/>
  <c r="W4369" i="3" s="1"/>
  <c r="W4370" i="3" s="1"/>
  <c r="S4291" i="3"/>
  <c r="T4291" i="3" s="1"/>
  <c r="U4291" i="3" s="1"/>
  <c r="W4292" i="3" s="1"/>
  <c r="W4293" i="3" s="1"/>
  <c r="W4294" i="3" s="1"/>
  <c r="W4295" i="3" s="1"/>
  <c r="W4296" i="3" s="1"/>
  <c r="S4218" i="3"/>
  <c r="T4218" i="3" s="1"/>
  <c r="U4218" i="3" s="1"/>
  <c r="S4145" i="3"/>
  <c r="T4145" i="3" s="1"/>
  <c r="U4145" i="3" s="1"/>
  <c r="S4072" i="3"/>
  <c r="T4072" i="3" s="1"/>
  <c r="U4072" i="3" s="1"/>
  <c r="S3996" i="3"/>
  <c r="T3996" i="3" s="1"/>
  <c r="U3996" i="3" s="1"/>
  <c r="S3897" i="3"/>
  <c r="T3897" i="3" s="1"/>
  <c r="U3897" i="3" s="1"/>
  <c r="S3801" i="3"/>
  <c r="T3801" i="3" s="1"/>
  <c r="U3801" i="3" s="1"/>
  <c r="S3703" i="3"/>
  <c r="T3703" i="3" s="1"/>
  <c r="U3703" i="3" s="1"/>
  <c r="S3591" i="3"/>
  <c r="T3591" i="3" s="1"/>
  <c r="U3591" i="3" s="1"/>
  <c r="S3473" i="3"/>
  <c r="T3473" i="3" s="1"/>
  <c r="U3473" i="3" s="1"/>
  <c r="S3356" i="3"/>
  <c r="T3356" i="3" s="1"/>
  <c r="U3356" i="3" s="1"/>
  <c r="S3235" i="3"/>
  <c r="T3235" i="3" s="1"/>
  <c r="U3235" i="3" s="1"/>
  <c r="S3100" i="3"/>
  <c r="T3100" i="3" s="1"/>
  <c r="U3100" i="3" s="1"/>
  <c r="S2970" i="3"/>
  <c r="T2970" i="3" s="1"/>
  <c r="U2970" i="3" s="1"/>
  <c r="S2811" i="3"/>
  <c r="T2811" i="3" s="1"/>
  <c r="U2811" i="3" s="1"/>
  <c r="S2573" i="3"/>
  <c r="T2573" i="3" s="1"/>
  <c r="U2573" i="3" s="1"/>
  <c r="S2302" i="3"/>
  <c r="T2302" i="3" s="1"/>
  <c r="U2302" i="3" s="1"/>
  <c r="S1900" i="3"/>
  <c r="T1900" i="3" s="1"/>
  <c r="U1900" i="3" s="1"/>
  <c r="W1901" i="3" s="1"/>
  <c r="W1902" i="3" s="1"/>
  <c r="W1903" i="3" s="1"/>
  <c r="W1904" i="3" s="1"/>
  <c r="W1905" i="3" s="1"/>
  <c r="W1906" i="3" s="1"/>
  <c r="W1907" i="3" s="1"/>
  <c r="W1908" i="3" s="1"/>
  <c r="W1909" i="3" s="1"/>
  <c r="W1910" i="3" s="1"/>
  <c r="W1911" i="3" s="1"/>
  <c r="W1912" i="3" s="1"/>
  <c r="W1913" i="3" s="1"/>
  <c r="S4640" i="3"/>
  <c r="T4640" i="3" s="1"/>
  <c r="U4640" i="3" s="1"/>
  <c r="S4576" i="3"/>
  <c r="T4576" i="3" s="1"/>
  <c r="U4576" i="3" s="1"/>
  <c r="S4512" i="3"/>
  <c r="T4512" i="3" s="1"/>
  <c r="U4512" i="3" s="1"/>
  <c r="S4448" i="3"/>
  <c r="T4448" i="3" s="1"/>
  <c r="U4448" i="3" s="1"/>
  <c r="S4382" i="3"/>
  <c r="T4382" i="3" s="1"/>
  <c r="U4382" i="3" s="1"/>
  <c r="S4309" i="3"/>
  <c r="T4309" i="3" s="1"/>
  <c r="U4309" i="3" s="1"/>
  <c r="S4235" i="3"/>
  <c r="T4235" i="3" s="1"/>
  <c r="U4235" i="3" s="1"/>
  <c r="S4162" i="3"/>
  <c r="T4162" i="3" s="1"/>
  <c r="U4162" i="3" s="1"/>
  <c r="S4089" i="3"/>
  <c r="T4089" i="3" s="1"/>
  <c r="U4089" i="3" s="1"/>
  <c r="S4015" i="3"/>
  <c r="T4015" i="3" s="1"/>
  <c r="U4015" i="3" s="1"/>
  <c r="W4016" i="3" s="1"/>
  <c r="S3921" i="3"/>
  <c r="T3921" i="3" s="1"/>
  <c r="U3921" i="3" s="1"/>
  <c r="S3823" i="3"/>
  <c r="T3823" i="3" s="1"/>
  <c r="U3823" i="3" s="1"/>
  <c r="S3726" i="3"/>
  <c r="T3726" i="3" s="1"/>
  <c r="U3726" i="3" s="1"/>
  <c r="S3618" i="3"/>
  <c r="T3618" i="3" s="1"/>
  <c r="U3618" i="3" s="1"/>
  <c r="S3501" i="3"/>
  <c r="T3501" i="3" s="1"/>
  <c r="U3501" i="3" s="1"/>
  <c r="S3383" i="3"/>
  <c r="T3383" i="3" s="1"/>
  <c r="U3383" i="3" s="1"/>
  <c r="S3265" i="3"/>
  <c r="T3265" i="3" s="1"/>
  <c r="U3265" i="3" s="1"/>
  <c r="S3132" i="3"/>
  <c r="T3132" i="3" s="1"/>
  <c r="U3132" i="3" s="1"/>
  <c r="S3001" i="3"/>
  <c r="T3001" i="3" s="1"/>
  <c r="U3001" i="3" s="1"/>
  <c r="S2860" i="3"/>
  <c r="T2860" i="3" s="1"/>
  <c r="U2860" i="3" s="1"/>
  <c r="S2628" i="3"/>
  <c r="T2628" i="3" s="1"/>
  <c r="U2628" i="3" s="1"/>
  <c r="S2374" i="3"/>
  <c r="T2374" i="3" s="1"/>
  <c r="U2374" i="3" s="1"/>
  <c r="S2013" i="3"/>
  <c r="T2013" i="3" s="1"/>
  <c r="U2013" i="3" s="1"/>
  <c r="S1545" i="3"/>
  <c r="T1545" i="3" s="1"/>
  <c r="U1545" i="3" s="1"/>
  <c r="S4340" i="3"/>
  <c r="T4340" i="3" s="1"/>
  <c r="U4340" i="3" s="1"/>
  <c r="S4276" i="3"/>
  <c r="T4276" i="3" s="1"/>
  <c r="U4276" i="3" s="1"/>
  <c r="S4212" i="3"/>
  <c r="T4212" i="3" s="1"/>
  <c r="U4212" i="3" s="1"/>
  <c r="S4148" i="3"/>
  <c r="T4148" i="3" s="1"/>
  <c r="U4148" i="3" s="1"/>
  <c r="S4084" i="3"/>
  <c r="T4084" i="3" s="1"/>
  <c r="U4084" i="3" s="1"/>
  <c r="S4020" i="3"/>
  <c r="T4020" i="3" s="1"/>
  <c r="U4020" i="3" s="1"/>
  <c r="W4021" i="3" s="1"/>
  <c r="AB4021" i="3" s="1"/>
  <c r="S3946" i="3"/>
  <c r="T3946" i="3" s="1"/>
  <c r="U3946" i="3" s="1"/>
  <c r="S3873" i="3"/>
  <c r="T3873" i="3" s="1"/>
  <c r="U3873" i="3" s="1"/>
  <c r="S3800" i="3"/>
  <c r="T3800" i="3" s="1"/>
  <c r="U3800" i="3" s="1"/>
  <c r="S3727" i="3"/>
  <c r="T3727" i="3" s="1"/>
  <c r="U3727" i="3" s="1"/>
  <c r="S3654" i="3"/>
  <c r="T3654" i="3" s="1"/>
  <c r="U3654" i="3" s="1"/>
  <c r="S3581" i="3"/>
  <c r="T3581" i="3" s="1"/>
  <c r="U3581" i="3" s="1"/>
  <c r="W3582" i="3" s="1"/>
  <c r="W3583" i="3" s="1"/>
  <c r="S3508" i="3"/>
  <c r="T3508" i="3" s="1"/>
  <c r="U3508" i="3" s="1"/>
  <c r="S3434" i="3"/>
  <c r="T3434" i="3" s="1"/>
  <c r="U3434" i="3" s="1"/>
  <c r="S3361" i="3"/>
  <c r="T3361" i="3" s="1"/>
  <c r="U3361" i="3" s="1"/>
  <c r="S3288" i="3"/>
  <c r="T3288" i="3" s="1"/>
  <c r="U3288" i="3" s="1"/>
  <c r="S3209" i="3"/>
  <c r="T3209" i="3" s="1"/>
  <c r="U3209" i="3" s="1"/>
  <c r="S3125" i="3"/>
  <c r="T3125" i="3" s="1"/>
  <c r="U3125" i="3" s="1"/>
  <c r="S3042" i="3"/>
  <c r="T3042" i="3" s="1"/>
  <c r="U3042" i="3" s="1"/>
  <c r="S2958" i="3"/>
  <c r="T2958" i="3" s="1"/>
  <c r="U2958" i="3" s="1"/>
  <c r="S2870" i="3"/>
  <c r="T2870" i="3" s="1"/>
  <c r="U2870" i="3" s="1"/>
  <c r="S2738" i="3"/>
  <c r="T2738" i="3" s="1"/>
  <c r="U2738" i="3" s="1"/>
  <c r="S2585" i="3"/>
  <c r="T2585" i="3" s="1"/>
  <c r="U2585" i="3" s="1"/>
  <c r="S2428" i="3"/>
  <c r="T2428" i="3" s="1"/>
  <c r="U2428" i="3" s="1"/>
  <c r="S2239" i="3"/>
  <c r="T2239" i="3" s="1"/>
  <c r="U2239" i="3" s="1"/>
  <c r="S1987" i="3"/>
  <c r="T1987" i="3" s="1"/>
  <c r="U1987" i="3" s="1"/>
  <c r="S1691" i="3"/>
  <c r="T1691" i="3" s="1"/>
  <c r="U1691" i="3" s="1"/>
  <c r="S3653" i="3"/>
  <c r="T3653" i="3" s="1"/>
  <c r="U3653" i="3" s="1"/>
  <c r="W3654" i="3" s="1"/>
  <c r="AB3654" i="3" s="1"/>
  <c r="S3580" i="3"/>
  <c r="T3580" i="3" s="1"/>
  <c r="U3580" i="3" s="1"/>
  <c r="S3506" i="3"/>
  <c r="T3506" i="3" s="1"/>
  <c r="U3506" i="3" s="1"/>
  <c r="S3433" i="3"/>
  <c r="T3433" i="3" s="1"/>
  <c r="U3433" i="3" s="1"/>
  <c r="S3360" i="3"/>
  <c r="T3360" i="3" s="1"/>
  <c r="U3360" i="3" s="1"/>
  <c r="S3287" i="3"/>
  <c r="T3287" i="3" s="1"/>
  <c r="U3287" i="3" s="1"/>
  <c r="S3208" i="3"/>
  <c r="T3208" i="3" s="1"/>
  <c r="U3208" i="3" s="1"/>
  <c r="S3124" i="3"/>
  <c r="T3124" i="3" s="1"/>
  <c r="U3124" i="3" s="1"/>
  <c r="S3041" i="3"/>
  <c r="T3041" i="3" s="1"/>
  <c r="U3041" i="3" s="1"/>
  <c r="S2956" i="3"/>
  <c r="T2956" i="3" s="1"/>
  <c r="U2956" i="3" s="1"/>
  <c r="S2869" i="3"/>
  <c r="T2869" i="3" s="1"/>
  <c r="U2869" i="3" s="1"/>
  <c r="S2735" i="3"/>
  <c r="T2735" i="3" s="1"/>
  <c r="U2735" i="3" s="1"/>
  <c r="S2578" i="3"/>
  <c r="T2578" i="3" s="1"/>
  <c r="U2578" i="3" s="1"/>
  <c r="S2427" i="3"/>
  <c r="T2427" i="3" s="1"/>
  <c r="U2427" i="3" s="1"/>
  <c r="S2237" i="3"/>
  <c r="T2237" i="3" s="1"/>
  <c r="U2237" i="3" s="1"/>
  <c r="S1985" i="3"/>
  <c r="T1985" i="3" s="1"/>
  <c r="U1985" i="3" s="1"/>
  <c r="W1986" i="3" s="1"/>
  <c r="W1987" i="3" s="1"/>
  <c r="S1683" i="3"/>
  <c r="T1683" i="3" s="1"/>
  <c r="U1683" i="3" s="1"/>
  <c r="S3962" i="3"/>
  <c r="T3962" i="3" s="1"/>
  <c r="U3962" i="3" s="1"/>
  <c r="S3889" i="3"/>
  <c r="T3889" i="3" s="1"/>
  <c r="U3889" i="3" s="1"/>
  <c r="S3816" i="3"/>
  <c r="T3816" i="3" s="1"/>
  <c r="U3816" i="3" s="1"/>
  <c r="S3743" i="3"/>
  <c r="T3743" i="3" s="1"/>
  <c r="U3743" i="3" s="1"/>
  <c r="S3670" i="3"/>
  <c r="T3670" i="3" s="1"/>
  <c r="U3670" i="3" s="1"/>
  <c r="S3597" i="3"/>
  <c r="T3597" i="3" s="1"/>
  <c r="U3597" i="3" s="1"/>
  <c r="S3524" i="3"/>
  <c r="T3524" i="3" s="1"/>
  <c r="U3524" i="3" s="1"/>
  <c r="S3450" i="3"/>
  <c r="T3450" i="3" s="1"/>
  <c r="U3450" i="3" s="1"/>
  <c r="S3377" i="3"/>
  <c r="T3377" i="3" s="1"/>
  <c r="U3377" i="3" s="1"/>
  <c r="S3304" i="3"/>
  <c r="T3304" i="3" s="1"/>
  <c r="U3304" i="3" s="1"/>
  <c r="S3227" i="3"/>
  <c r="T3227" i="3" s="1"/>
  <c r="U3227" i="3" s="1"/>
  <c r="W3228" i="3" s="1"/>
  <c r="W3229" i="3" s="1"/>
  <c r="W3230" i="3" s="1"/>
  <c r="S3144" i="3"/>
  <c r="T3144" i="3" s="1"/>
  <c r="U3144" i="3" s="1"/>
  <c r="S3060" i="3"/>
  <c r="T3060" i="3" s="1"/>
  <c r="U3060" i="3" s="1"/>
  <c r="S2977" i="3"/>
  <c r="T2977" i="3" s="1"/>
  <c r="U2977" i="3" s="1"/>
  <c r="S2892" i="3"/>
  <c r="T2892" i="3" s="1"/>
  <c r="U2892" i="3" s="1"/>
  <c r="S2769" i="3"/>
  <c r="T2769" i="3" s="1"/>
  <c r="U2769" i="3" s="1"/>
  <c r="S2614" i="3"/>
  <c r="T2614" i="3" s="1"/>
  <c r="U2614" i="3" s="1"/>
  <c r="S2463" i="3"/>
  <c r="T2463" i="3" s="1"/>
  <c r="U2463" i="3" s="1"/>
  <c r="S2285" i="3"/>
  <c r="T2285" i="3" s="1"/>
  <c r="U2285" i="3" s="1"/>
  <c r="S2049" i="3"/>
  <c r="T2049" i="3" s="1"/>
  <c r="U2049" i="3" s="1"/>
  <c r="S1755" i="3"/>
  <c r="T1755" i="3" s="1"/>
  <c r="U1755" i="3" s="1"/>
  <c r="S4011" i="3"/>
  <c r="T4011" i="3" s="1"/>
  <c r="U4011" i="3" s="1"/>
  <c r="S3947" i="3"/>
  <c r="T3947" i="3" s="1"/>
  <c r="U3947" i="3" s="1"/>
  <c r="S3883" i="3"/>
  <c r="T3883" i="3" s="1"/>
  <c r="U3883" i="3" s="1"/>
  <c r="S3819" i="3"/>
  <c r="T3819" i="3" s="1"/>
  <c r="U3819" i="3" s="1"/>
  <c r="S3755" i="3"/>
  <c r="T3755" i="3" s="1"/>
  <c r="U3755" i="3" s="1"/>
  <c r="S3691" i="3"/>
  <c r="T3691" i="3" s="1"/>
  <c r="U3691" i="3" s="1"/>
  <c r="S3627" i="3"/>
  <c r="T3627" i="3" s="1"/>
  <c r="U3627" i="3" s="1"/>
  <c r="S3563" i="3"/>
  <c r="T3563" i="3" s="1"/>
  <c r="U3563" i="3" s="1"/>
  <c r="S3499" i="3"/>
  <c r="T3499" i="3" s="1"/>
  <c r="U3499" i="3" s="1"/>
  <c r="S3435" i="3"/>
  <c r="T3435" i="3" s="1"/>
  <c r="U3435" i="3" s="1"/>
  <c r="S3371" i="3"/>
  <c r="T3371" i="3" s="1"/>
  <c r="U3371" i="3" s="1"/>
  <c r="S3307" i="3"/>
  <c r="T3307" i="3" s="1"/>
  <c r="U3307" i="3" s="1"/>
  <c r="S3241" i="3"/>
  <c r="T3241" i="3" s="1"/>
  <c r="U3241" i="3" s="1"/>
  <c r="S3168" i="3"/>
  <c r="T3168" i="3" s="1"/>
  <c r="U3168" i="3" s="1"/>
  <c r="S3094" i="3"/>
  <c r="T3094" i="3" s="1"/>
  <c r="U3094" i="3" s="1"/>
  <c r="S3021" i="3"/>
  <c r="T3021" i="3" s="1"/>
  <c r="U3021" i="3" s="1"/>
  <c r="S2948" i="3"/>
  <c r="T2948" i="3" s="1"/>
  <c r="U2948" i="3" s="1"/>
  <c r="S2875" i="3"/>
  <c r="T2875" i="3" s="1"/>
  <c r="U2875" i="3" s="1"/>
  <c r="S2795" i="3"/>
  <c r="T2795" i="3" s="1"/>
  <c r="U2795" i="3" s="1"/>
  <c r="S2705" i="3"/>
  <c r="T2705" i="3" s="1"/>
  <c r="U2705" i="3" s="1"/>
  <c r="S2607" i="3"/>
  <c r="T2607" i="3" s="1"/>
  <c r="U2607" i="3" s="1"/>
  <c r="S2510" i="3"/>
  <c r="T2510" i="3" s="1"/>
  <c r="U2510" i="3" s="1"/>
  <c r="S2412" i="3"/>
  <c r="T2412" i="3" s="1"/>
  <c r="U2412" i="3" s="1"/>
  <c r="S2299" i="3"/>
  <c r="T2299" i="3" s="1"/>
  <c r="U2299" i="3" s="1"/>
  <c r="S2159" i="3"/>
  <c r="T2159" i="3" s="1"/>
  <c r="U2159" i="3" s="1"/>
  <c r="S2001" i="3"/>
  <c r="T2001" i="3" s="1"/>
  <c r="U2001" i="3" s="1"/>
  <c r="S1812" i="3"/>
  <c r="T1812" i="3" s="1"/>
  <c r="U1812" i="3" s="1"/>
  <c r="S1625" i="3"/>
  <c r="T1625" i="3" s="1"/>
  <c r="U1625" i="3" s="1"/>
  <c r="S2845" i="3"/>
  <c r="T2845" i="3" s="1"/>
  <c r="U2845" i="3" s="1"/>
  <c r="S2762" i="3"/>
  <c r="T2762" i="3" s="1"/>
  <c r="U2762" i="3" s="1"/>
  <c r="S2667" i="3"/>
  <c r="T2667" i="3" s="1"/>
  <c r="U2667" i="3" s="1"/>
  <c r="S2569" i="3"/>
  <c r="T2569" i="3" s="1"/>
  <c r="U2569" i="3" s="1"/>
  <c r="S2473" i="3"/>
  <c r="T2473" i="3" s="1"/>
  <c r="U2473" i="3" s="1"/>
  <c r="S2367" i="3"/>
  <c r="T2367" i="3" s="1"/>
  <c r="U2367" i="3" s="1"/>
  <c r="S2249" i="3"/>
  <c r="T2249" i="3" s="1"/>
  <c r="U2249" i="3" s="1"/>
  <c r="S2099" i="3"/>
  <c r="T2099" i="3" s="1"/>
  <c r="U2099" i="3" s="1"/>
  <c r="S1928" i="3"/>
  <c r="T1928" i="3" s="1"/>
  <c r="U1928" i="3" s="1"/>
  <c r="S1739" i="3"/>
  <c r="T1739" i="3" s="1"/>
  <c r="U1739" i="3" s="1"/>
  <c r="S1552" i="3"/>
  <c r="T1552" i="3" s="1"/>
  <c r="U1552" i="3" s="1"/>
  <c r="S2823" i="3"/>
  <c r="T2823" i="3" s="1"/>
  <c r="U2823" i="3" s="1"/>
  <c r="S2739" i="3"/>
  <c r="T2739" i="3" s="1"/>
  <c r="U2739" i="3" s="1"/>
  <c r="S2641" i="3"/>
  <c r="T2641" i="3" s="1"/>
  <c r="U2641" i="3" s="1"/>
  <c r="S2543" i="3"/>
  <c r="T2543" i="3" s="1"/>
  <c r="U2543" i="3" s="1"/>
  <c r="S2446" i="3"/>
  <c r="T2446" i="3" s="1"/>
  <c r="U2446" i="3" s="1"/>
  <c r="S2338" i="3"/>
  <c r="T2338" i="3" s="1"/>
  <c r="U2338" i="3" s="1"/>
  <c r="S2210" i="3"/>
  <c r="T2210" i="3" s="1"/>
  <c r="U2210" i="3" s="1"/>
  <c r="S2055" i="3"/>
  <c r="T2055" i="3" s="1"/>
  <c r="U2055" i="3" s="1"/>
  <c r="S1881" i="3"/>
  <c r="T1881" i="3" s="1"/>
  <c r="U1881" i="3" s="1"/>
  <c r="S1692" i="3"/>
  <c r="T1692" i="3" s="1"/>
  <c r="U1692" i="3" s="1"/>
  <c r="S3255" i="3"/>
  <c r="T3255" i="3" s="1"/>
  <c r="U3255" i="3" s="1"/>
  <c r="S3191" i="3"/>
  <c r="T3191" i="3" s="1"/>
  <c r="U3191" i="3" s="1"/>
  <c r="S3127" i="3"/>
  <c r="T3127" i="3" s="1"/>
  <c r="U3127" i="3" s="1"/>
  <c r="S3063" i="3"/>
  <c r="T3063" i="3" s="1"/>
  <c r="U3063" i="3" s="1"/>
  <c r="S2999" i="3"/>
  <c r="T2999" i="3" s="1"/>
  <c r="U2999" i="3" s="1"/>
  <c r="S2935" i="3"/>
  <c r="T2935" i="3" s="1"/>
  <c r="U2935" i="3" s="1"/>
  <c r="S2871" i="3"/>
  <c r="T2871" i="3" s="1"/>
  <c r="U2871" i="3" s="1"/>
  <c r="S2801" i="3"/>
  <c r="T2801" i="3" s="1"/>
  <c r="U2801" i="3" s="1"/>
  <c r="S2727" i="3"/>
  <c r="T2727" i="3" s="1"/>
  <c r="U2727" i="3" s="1"/>
  <c r="S2654" i="3"/>
  <c r="T2654" i="3" s="1"/>
  <c r="U2654" i="3" s="1"/>
  <c r="S2581" i="3"/>
  <c r="T2581" i="3" s="1"/>
  <c r="U2581" i="3" s="1"/>
  <c r="S2508" i="3"/>
  <c r="T2508" i="3" s="1"/>
  <c r="U2508" i="3" s="1"/>
  <c r="S2435" i="3"/>
  <c r="T2435" i="3" s="1"/>
  <c r="U2435" i="3" s="1"/>
  <c r="S2362" i="3"/>
  <c r="T2362" i="3" s="1"/>
  <c r="U2362" i="3" s="1"/>
  <c r="S2289" i="3"/>
  <c r="T2289" i="3" s="1"/>
  <c r="U2289" i="3" s="1"/>
  <c r="S2204" i="3"/>
  <c r="T2204" i="3" s="1"/>
  <c r="U2204" i="3" s="1"/>
  <c r="S2108" i="3"/>
  <c r="T2108" i="3" s="1"/>
  <c r="U2108" i="3" s="1"/>
  <c r="S2011" i="3"/>
  <c r="T2011" i="3" s="1"/>
  <c r="U2011" i="3" s="1"/>
  <c r="S1893" i="3"/>
  <c r="T1893" i="3" s="1"/>
  <c r="U1893" i="3" s="1"/>
  <c r="S1775" i="3"/>
  <c r="T1775" i="3" s="1"/>
  <c r="U1775" i="3" s="1"/>
  <c r="S1657" i="3"/>
  <c r="T1657" i="3" s="1"/>
  <c r="U1657" i="3" s="1"/>
  <c r="S1543" i="3"/>
  <c r="T1543" i="3" s="1"/>
  <c r="U1543" i="3" s="1"/>
  <c r="S2342" i="3"/>
  <c r="T2342" i="3" s="1"/>
  <c r="U2342" i="3" s="1"/>
  <c r="S2267" i="3"/>
  <c r="T2267" i="3" s="1"/>
  <c r="U2267" i="3" s="1"/>
  <c r="S2179" i="3"/>
  <c r="T2179" i="3" s="1"/>
  <c r="U2179" i="3" s="1"/>
  <c r="S2083" i="3"/>
  <c r="T2083" i="3" s="1"/>
  <c r="U2083" i="3" s="1"/>
  <c r="S1977" i="3"/>
  <c r="T1977" i="3" s="1"/>
  <c r="U1977" i="3" s="1"/>
  <c r="S1863" i="3"/>
  <c r="T1863" i="3" s="1"/>
  <c r="U1863" i="3" s="1"/>
  <c r="S1745" i="3"/>
  <c r="T1745" i="3" s="1"/>
  <c r="U1745" i="3" s="1"/>
  <c r="S1628" i="3"/>
  <c r="T1628" i="3" s="1"/>
  <c r="U1628" i="3" s="1"/>
  <c r="S2743" i="3"/>
  <c r="T2743" i="3" s="1"/>
  <c r="U2743" i="3" s="1"/>
  <c r="S2670" i="3"/>
  <c r="T2670" i="3" s="1"/>
  <c r="U2670" i="3" s="1"/>
  <c r="S2597" i="3"/>
  <c r="T2597" i="3" s="1"/>
  <c r="U2597" i="3" s="1"/>
  <c r="S2524" i="3"/>
  <c r="T2524" i="3" s="1"/>
  <c r="U2524" i="3" s="1"/>
  <c r="S2451" i="3"/>
  <c r="T2451" i="3" s="1"/>
  <c r="U2451" i="3" s="1"/>
  <c r="S2378" i="3"/>
  <c r="T2378" i="3" s="1"/>
  <c r="U2378" i="3" s="1"/>
  <c r="S2305" i="3"/>
  <c r="T2305" i="3" s="1"/>
  <c r="U2305" i="3" s="1"/>
  <c r="S2223" i="3"/>
  <c r="T2223" i="3" s="1"/>
  <c r="U2223" i="3" s="1"/>
  <c r="S2129" i="3"/>
  <c r="T2129" i="3" s="1"/>
  <c r="U2129" i="3" s="1"/>
  <c r="S2031" i="3"/>
  <c r="T2031" i="3" s="1"/>
  <c r="U2031" i="3" s="1"/>
  <c r="S1919" i="3"/>
  <c r="T1919" i="3" s="1"/>
  <c r="U1919" i="3" s="1"/>
  <c r="S1801" i="3"/>
  <c r="T1801" i="3" s="1"/>
  <c r="U1801" i="3" s="1"/>
  <c r="S1684" i="3"/>
  <c r="T1684" i="3" s="1"/>
  <c r="U1684" i="3" s="1"/>
  <c r="S1566" i="3"/>
  <c r="T1566" i="3" s="1"/>
  <c r="U1566" i="3" s="1"/>
  <c r="S2816" i="3"/>
  <c r="T2816" i="3" s="1"/>
  <c r="U2816" i="3" s="1"/>
  <c r="S2752" i="3"/>
  <c r="T2752" i="3" s="1"/>
  <c r="U2752" i="3" s="1"/>
  <c r="S2688" i="3"/>
  <c r="T2688" i="3" s="1"/>
  <c r="U2688" i="3" s="1"/>
  <c r="S2624" i="3"/>
  <c r="T2624" i="3" s="1"/>
  <c r="U2624" i="3" s="1"/>
  <c r="S2560" i="3"/>
  <c r="T2560" i="3" s="1"/>
  <c r="U2560" i="3" s="1"/>
  <c r="S2496" i="3"/>
  <c r="T2496" i="3" s="1"/>
  <c r="U2496" i="3" s="1"/>
  <c r="S2432" i="3"/>
  <c r="T2432" i="3" s="1"/>
  <c r="U2432" i="3" s="1"/>
  <c r="S2368" i="3"/>
  <c r="T2368" i="3" s="1"/>
  <c r="U2368" i="3" s="1"/>
  <c r="S2304" i="3"/>
  <c r="T2304" i="3" s="1"/>
  <c r="U2304" i="3" s="1"/>
  <c r="S2240" i="3"/>
  <c r="T2240" i="3" s="1"/>
  <c r="U2240" i="3" s="1"/>
  <c r="S2173" i="3"/>
  <c r="T2173" i="3" s="1"/>
  <c r="U2173" i="3" s="1"/>
  <c r="S2100" i="3"/>
  <c r="T2100" i="3" s="1"/>
  <c r="U2100" i="3" s="1"/>
  <c r="S2027" i="3"/>
  <c r="T2027" i="3" s="1"/>
  <c r="U2027" i="3" s="1"/>
  <c r="S1953" i="3"/>
  <c r="T1953" i="3" s="1"/>
  <c r="U1953" i="3" s="1"/>
  <c r="S1880" i="3"/>
  <c r="T1880" i="3" s="1"/>
  <c r="U1880" i="3" s="1"/>
  <c r="S1807" i="3"/>
  <c r="T1807" i="3" s="1"/>
  <c r="U1807" i="3" s="1"/>
  <c r="S1734" i="3"/>
  <c r="T1734" i="3" s="1"/>
  <c r="U1734" i="3" s="1"/>
  <c r="S1661" i="3"/>
  <c r="T1661" i="3" s="1"/>
  <c r="U1661" i="3" s="1"/>
  <c r="S1588" i="3"/>
  <c r="T1588" i="3" s="1"/>
  <c r="U1588" i="3" s="1"/>
  <c r="S2007" i="3"/>
  <c r="T2007" i="3" s="1"/>
  <c r="U2007" i="3" s="1"/>
  <c r="S1934" i="3"/>
  <c r="T1934" i="3" s="1"/>
  <c r="U1934" i="3" s="1"/>
  <c r="S1861" i="3"/>
  <c r="T1861" i="3" s="1"/>
  <c r="U1861" i="3" s="1"/>
  <c r="S1788" i="3"/>
  <c r="T1788" i="3" s="1"/>
  <c r="U1788" i="3" s="1"/>
  <c r="S1715" i="3"/>
  <c r="T1715" i="3" s="1"/>
  <c r="U1715" i="3" s="1"/>
  <c r="S1641" i="3"/>
  <c r="T1641" i="3" s="1"/>
  <c r="U1641" i="3" s="1"/>
  <c r="S1568" i="3"/>
  <c r="T1568" i="3" s="1"/>
  <c r="U1568" i="3" s="1"/>
  <c r="S2262" i="3"/>
  <c r="T2262" i="3" s="1"/>
  <c r="U2262" i="3" s="1"/>
  <c r="S2198" i="3"/>
  <c r="T2198" i="3" s="1"/>
  <c r="U2198" i="3" s="1"/>
  <c r="S2125" i="3"/>
  <c r="T2125" i="3" s="1"/>
  <c r="U2125" i="3" s="1"/>
  <c r="S2052" i="3"/>
  <c r="T2052" i="3" s="1"/>
  <c r="U2052" i="3" s="1"/>
  <c r="S1979" i="3"/>
  <c r="T1979" i="3" s="1"/>
  <c r="U1979" i="3" s="1"/>
  <c r="S1905" i="3"/>
  <c r="T1905" i="3" s="1"/>
  <c r="U1905" i="3" s="1"/>
  <c r="S1832" i="3"/>
  <c r="T1832" i="3" s="1"/>
  <c r="U1832" i="3" s="1"/>
  <c r="S1759" i="3"/>
  <c r="T1759" i="3" s="1"/>
  <c r="U1759" i="3" s="1"/>
  <c r="S1686" i="3"/>
  <c r="T1686" i="3" s="1"/>
  <c r="U1686" i="3" s="1"/>
  <c r="S1613" i="3"/>
  <c r="T1613" i="3" s="1"/>
  <c r="U1613" i="3" s="1"/>
  <c r="S1540" i="3"/>
  <c r="T1540" i="3" s="1"/>
  <c r="U1540" i="3" s="1"/>
  <c r="S2162" i="3"/>
  <c r="T2162" i="3" s="1"/>
  <c r="U2162" i="3" s="1"/>
  <c r="S2098" i="3"/>
  <c r="T2098" i="3" s="1"/>
  <c r="U2098" i="3" s="1"/>
  <c r="S2034" i="3"/>
  <c r="T2034" i="3" s="1"/>
  <c r="U2034" i="3" s="1"/>
  <c r="S1970" i="3"/>
  <c r="T1970" i="3" s="1"/>
  <c r="U1970" i="3" s="1"/>
  <c r="S1906" i="3"/>
  <c r="T1906" i="3" s="1"/>
  <c r="U1906" i="3" s="1"/>
  <c r="S1842" i="3"/>
  <c r="T1842" i="3" s="1"/>
  <c r="U1842" i="3" s="1"/>
  <c r="S1778" i="3"/>
  <c r="T1778" i="3" s="1"/>
  <c r="U1778" i="3" s="1"/>
  <c r="S1714" i="3"/>
  <c r="T1714" i="3" s="1"/>
  <c r="U1714" i="3" s="1"/>
  <c r="S1650" i="3"/>
  <c r="T1650" i="3" s="1"/>
  <c r="U1650" i="3" s="1"/>
  <c r="S1586" i="3"/>
  <c r="T1586" i="3" s="1"/>
  <c r="U1586" i="3" s="1"/>
  <c r="Y4508" i="3"/>
  <c r="Z4508" i="3" s="1"/>
  <c r="Y3038" i="3"/>
  <c r="Z3038" i="3" s="1"/>
  <c r="Y4316" i="3"/>
  <c r="Z4316" i="3" s="1"/>
  <c r="Y2818" i="3"/>
  <c r="Z2818" i="3" s="1"/>
  <c r="AA2818" i="3" s="1"/>
  <c r="AA2819" i="3" s="1"/>
  <c r="AA2820" i="3" s="1"/>
  <c r="AA2821" i="3" s="1"/>
  <c r="AA2822" i="3" s="1"/>
  <c r="Y4254" i="3"/>
  <c r="Z4254" i="3" s="1"/>
  <c r="Y2817" i="3"/>
  <c r="Z2817" i="3" s="1"/>
  <c r="Y4062" i="3"/>
  <c r="Z4062" i="3" s="1"/>
  <c r="Y2598" i="3"/>
  <c r="Z2598" i="3" s="1"/>
  <c r="Y2191" i="3"/>
  <c r="Z2191" i="3" s="1"/>
  <c r="Y3330" i="3"/>
  <c r="Z3330" i="3" s="1"/>
  <c r="Y3110" i="3"/>
  <c r="Z3110" i="3" s="1"/>
  <c r="Y2890" i="3"/>
  <c r="Z2890" i="3" s="1"/>
  <c r="AA2890" i="3" s="1"/>
  <c r="AA2891" i="3" s="1"/>
  <c r="AA2892" i="3" s="1"/>
  <c r="AA2893" i="3" s="1"/>
  <c r="Y3678" i="3"/>
  <c r="Z3678" i="3" s="1"/>
  <c r="Y1935" i="3"/>
  <c r="Z1935" i="3" s="1"/>
  <c r="Y4622" i="3"/>
  <c r="Z4622" i="3" s="1"/>
  <c r="Y3662" i="3"/>
  <c r="Z3662" i="3" s="1"/>
  <c r="Y2873" i="3"/>
  <c r="Z2873" i="3" s="1"/>
  <c r="Y2160" i="3"/>
  <c r="Z2160" i="3" s="1"/>
  <c r="Y4350" i="3"/>
  <c r="Z4350" i="3" s="1"/>
  <c r="Y3838" i="3"/>
  <c r="Z3838" i="3" s="1"/>
  <c r="Y3294" i="3"/>
  <c r="Z3294" i="3" s="1"/>
  <c r="AA3294" i="3" s="1"/>
  <c r="AA3295" i="3" s="1"/>
  <c r="AA3296" i="3" s="1"/>
  <c r="AA3297" i="3" s="1"/>
  <c r="AA3298" i="3" s="1"/>
  <c r="Y2709" i="3"/>
  <c r="Z2709" i="3" s="1"/>
  <c r="Y1872" i="3"/>
  <c r="Z1872" i="3" s="1"/>
  <c r="Y4110" i="3"/>
  <c r="Z4110" i="3" s="1"/>
  <c r="AA4110" i="3" s="1"/>
  <c r="AA4111" i="3" s="1"/>
  <c r="AA4112" i="3" s="1"/>
  <c r="AA4113" i="3" s="1"/>
  <c r="AA4114" i="3" s="1"/>
  <c r="Y4605" i="3"/>
  <c r="Z4605" i="3" s="1"/>
  <c r="Y4093" i="3"/>
  <c r="Z4093" i="3" s="1"/>
  <c r="Y3581" i="3"/>
  <c r="Z3581" i="3" s="1"/>
  <c r="Y3000" i="3"/>
  <c r="Z3000" i="3" s="1"/>
  <c r="Y2383" i="3"/>
  <c r="Z2383" i="3" s="1"/>
  <c r="Y3166" i="3"/>
  <c r="Z3166" i="3" s="1"/>
  <c r="Y4540" i="3"/>
  <c r="Z4540" i="3" s="1"/>
  <c r="AA4540" i="3" s="1"/>
  <c r="AA4541" i="3" s="1"/>
  <c r="AA4542" i="3" s="1"/>
  <c r="AA4543" i="3" s="1"/>
  <c r="Y4028" i="3"/>
  <c r="Z4028" i="3" s="1"/>
  <c r="Y3511" i="3"/>
  <c r="Z3511" i="3" s="1"/>
  <c r="AA3511" i="3" s="1"/>
  <c r="AA3512" i="3" s="1"/>
  <c r="AA3513" i="3" s="1"/>
  <c r="AA3514" i="3" s="1"/>
  <c r="AA3515" i="3" s="1"/>
  <c r="Y2926" i="3"/>
  <c r="Z2926" i="3" s="1"/>
  <c r="Y2254" i="3"/>
  <c r="Z2254" i="3" s="1"/>
  <c r="Y4398" i="3"/>
  <c r="Z4398" i="3" s="1"/>
  <c r="Y3886" i="3"/>
  <c r="Z3886" i="3" s="1"/>
  <c r="Y3349" i="3"/>
  <c r="Z3349" i="3" s="1"/>
  <c r="Y2763" i="3"/>
  <c r="Z2763" i="3" s="1"/>
  <c r="Y1968" i="3"/>
  <c r="Z1968" i="3" s="1"/>
  <c r="Y4635" i="3"/>
  <c r="Z4635" i="3" s="1"/>
  <c r="Y4379" i="3"/>
  <c r="Z4379" i="3" s="1"/>
  <c r="Y4123" i="3"/>
  <c r="Z4123" i="3" s="1"/>
  <c r="AA4123" i="3" s="1"/>
  <c r="AA4124" i="3" s="1"/>
  <c r="AA4125" i="3" s="1"/>
  <c r="AA4126" i="3" s="1"/>
  <c r="AA4127" i="3" s="1"/>
  <c r="Y3867" i="3"/>
  <c r="Z3867" i="3" s="1"/>
  <c r="Y3611" i="3"/>
  <c r="Z3611" i="3" s="1"/>
  <c r="AA3611" i="3" s="1"/>
  <c r="AA3612" i="3" s="1"/>
  <c r="AA3613" i="3" s="1"/>
  <c r="AA3614" i="3" s="1"/>
  <c r="AA3615" i="3" s="1"/>
  <c r="Y3327" i="3"/>
  <c r="Z3327" i="3" s="1"/>
  <c r="AA3327" i="3" s="1"/>
  <c r="AA3328" i="3" s="1"/>
  <c r="AA3329" i="3" s="1"/>
  <c r="AA3330" i="3" s="1"/>
  <c r="AA3331" i="3" s="1"/>
  <c r="Y3034" i="3"/>
  <c r="Z3034" i="3" s="1"/>
  <c r="Y2742" i="3"/>
  <c r="Z2742" i="3" s="1"/>
  <c r="AA2742" i="3" s="1"/>
  <c r="AA2743" i="3" s="1"/>
  <c r="AA2744" i="3" s="1"/>
  <c r="AA2745" i="3" s="1"/>
  <c r="AA2746" i="3" s="1"/>
  <c r="Y2445" i="3"/>
  <c r="Z2445" i="3" s="1"/>
  <c r="Y1933" i="3"/>
  <c r="Z1933" i="3" s="1"/>
  <c r="Y4461" i="3"/>
  <c r="Z4461" i="3" s="1"/>
  <c r="Y4205" i="3"/>
  <c r="Z4205" i="3" s="1"/>
  <c r="Y3949" i="3"/>
  <c r="Z3949" i="3" s="1"/>
  <c r="Y3693" i="3"/>
  <c r="Z3693" i="3" s="1"/>
  <c r="Y3421" i="3"/>
  <c r="Z3421" i="3" s="1"/>
  <c r="Y3128" i="3"/>
  <c r="Z3128" i="3" s="1"/>
  <c r="Y2835" i="3"/>
  <c r="Z2835" i="3" s="1"/>
  <c r="Y2543" i="3"/>
  <c r="Z2543" i="3" s="1"/>
  <c r="Y2095" i="3"/>
  <c r="Z2095" i="3" s="1"/>
  <c r="Y1583" i="3"/>
  <c r="Z1583" i="3" s="1"/>
  <c r="Y4524" i="3"/>
  <c r="Z4524" i="3" s="1"/>
  <c r="Y4268" i="3"/>
  <c r="Z4268" i="3" s="1"/>
  <c r="AA4268" i="3" s="1"/>
  <c r="AA4269" i="3" s="1"/>
  <c r="AA4270" i="3" s="1"/>
  <c r="AA4271" i="3" s="1"/>
  <c r="AA4272" i="3" s="1"/>
  <c r="Y4012" i="3"/>
  <c r="Z4012" i="3" s="1"/>
  <c r="Y3756" i="3"/>
  <c r="Z3756" i="3" s="1"/>
  <c r="AA3756" i="3" s="1"/>
  <c r="AA3757" i="3" s="1"/>
  <c r="AA3758" i="3" s="1"/>
  <c r="AA3759" i="3" s="1"/>
  <c r="AA3760" i="3" s="1"/>
  <c r="Y3493" i="3"/>
  <c r="Z3493" i="3" s="1"/>
  <c r="Y3200" i="3"/>
  <c r="Z3200" i="3" s="1"/>
  <c r="Y2907" i="3"/>
  <c r="Z2907" i="3" s="1"/>
  <c r="Y2615" i="3"/>
  <c r="Z2615" i="3" s="1"/>
  <c r="Y2222" i="3"/>
  <c r="Z2222" i="3" s="1"/>
  <c r="Y1710" i="3"/>
  <c r="Z1710" i="3" s="1"/>
  <c r="AA1710" i="3" s="1"/>
  <c r="AA1711" i="3" s="1"/>
  <c r="AA1712" i="3" s="1"/>
  <c r="AA1713" i="3" s="1"/>
  <c r="Y4587" i="3"/>
  <c r="Z4587" i="3" s="1"/>
  <c r="Y4331" i="3"/>
  <c r="Z4331" i="3" s="1"/>
  <c r="Y4075" i="3"/>
  <c r="Z4075" i="3" s="1"/>
  <c r="Y3819" i="3"/>
  <c r="Z3819" i="3" s="1"/>
  <c r="Y3563" i="3"/>
  <c r="Z3563" i="3" s="1"/>
  <c r="Y3272" i="3"/>
  <c r="Z3272" i="3" s="1"/>
  <c r="Y2979" i="3"/>
  <c r="Z2979" i="3" s="1"/>
  <c r="Y2687" i="3"/>
  <c r="Z2687" i="3" s="1"/>
  <c r="Y2349" i="3"/>
  <c r="Z2349" i="3" s="1"/>
  <c r="Y1837" i="3"/>
  <c r="Z1837" i="3" s="1"/>
  <c r="Y4582" i="3"/>
  <c r="Z4582" i="3" s="1"/>
  <c r="Y4454" i="3"/>
  <c r="Z4454" i="3" s="1"/>
  <c r="Y4326" i="3"/>
  <c r="Z4326" i="3" s="1"/>
  <c r="Y4198" i="3"/>
  <c r="Z4198" i="3" s="1"/>
  <c r="AA4198" i="3" s="1"/>
  <c r="AA4199" i="3" s="1"/>
  <c r="AA4200" i="3" s="1"/>
  <c r="AA4201" i="3" s="1"/>
  <c r="Y4070" i="3"/>
  <c r="Z4070" i="3" s="1"/>
  <c r="Y3942" i="3"/>
  <c r="Z3942" i="3" s="1"/>
  <c r="Y3814" i="3"/>
  <c r="Z3814" i="3" s="1"/>
  <c r="Y3686" i="3"/>
  <c r="Z3686" i="3" s="1"/>
  <c r="AA3686" i="3" s="1"/>
  <c r="AA3687" i="3" s="1"/>
  <c r="AA3688" i="3" s="1"/>
  <c r="AA3689" i="3" s="1"/>
  <c r="AA3690" i="3" s="1"/>
  <c r="Y3558" i="3"/>
  <c r="Z3558" i="3" s="1"/>
  <c r="AA3558" i="3" s="1"/>
  <c r="AA3559" i="3" s="1"/>
  <c r="AA3560" i="3" s="1"/>
  <c r="AA3561" i="3" s="1"/>
  <c r="Y3413" i="3"/>
  <c r="Z3413" i="3" s="1"/>
  <c r="AA3413" i="3" s="1"/>
  <c r="AA3414" i="3" s="1"/>
  <c r="AA3415" i="3" s="1"/>
  <c r="AA3416" i="3" s="1"/>
  <c r="AA3417" i="3" s="1"/>
  <c r="Y3266" i="3"/>
  <c r="Z3266" i="3" s="1"/>
  <c r="AA3266" i="3" s="1"/>
  <c r="AA3267" i="3" s="1"/>
  <c r="AA3268" i="3" s="1"/>
  <c r="AA3269" i="3" s="1"/>
  <c r="Y3120" i="3"/>
  <c r="Z3120" i="3" s="1"/>
  <c r="Y2974" i="3"/>
  <c r="Z2974" i="3" s="1"/>
  <c r="Y2827" i="3"/>
  <c r="Z2827" i="3" s="1"/>
  <c r="AA2827" i="3" s="1"/>
  <c r="AA2828" i="3" s="1"/>
  <c r="AA2829" i="3" s="1"/>
  <c r="AA2830" i="3" s="1"/>
  <c r="AA2831" i="3" s="1"/>
  <c r="Y2681" i="3"/>
  <c r="Z2681" i="3" s="1"/>
  <c r="Y2535" i="3"/>
  <c r="Z2535" i="3" s="1"/>
  <c r="AA2535" i="3" s="1"/>
  <c r="AA2536" i="3" s="1"/>
  <c r="AA2537" i="3" s="1"/>
  <c r="AA2538" i="3" s="1"/>
  <c r="Y2336" i="3"/>
  <c r="Z2336" i="3" s="1"/>
  <c r="Y2080" i="3"/>
  <c r="Z2080" i="3" s="1"/>
  <c r="Y1824" i="3"/>
  <c r="Z1824" i="3" s="1"/>
  <c r="Y1568" i="3"/>
  <c r="Z1568" i="3" s="1"/>
  <c r="Y4533" i="3"/>
  <c r="Z4533" i="3" s="1"/>
  <c r="Y4405" i="3"/>
  <c r="Z4405" i="3" s="1"/>
  <c r="Y4277" i="3"/>
  <c r="Z4277" i="3" s="1"/>
  <c r="Y4149" i="3"/>
  <c r="Z4149" i="3" s="1"/>
  <c r="Y4021" i="3"/>
  <c r="Z4021" i="3" s="1"/>
  <c r="AA4021" i="3" s="1"/>
  <c r="AA4022" i="3" s="1"/>
  <c r="AA4023" i="3" s="1"/>
  <c r="AA4024" i="3" s="1"/>
  <c r="AA4025" i="3" s="1"/>
  <c r="Y3893" i="3"/>
  <c r="Z3893" i="3" s="1"/>
  <c r="Y3765" i="3"/>
  <c r="Z3765" i="3" s="1"/>
  <c r="Y3637" i="3"/>
  <c r="Z3637" i="3" s="1"/>
  <c r="Y3503" i="3"/>
  <c r="Z3503" i="3" s="1"/>
  <c r="Y3357" i="3"/>
  <c r="Z3357" i="3" s="1"/>
  <c r="Y3210" i="3"/>
  <c r="Z3210" i="3" s="1"/>
  <c r="Y3064" i="3"/>
  <c r="Z3064" i="3" s="1"/>
  <c r="Y2918" i="3"/>
  <c r="Z2918" i="3" s="1"/>
  <c r="AA2918" i="3" s="1"/>
  <c r="AA2919" i="3" s="1"/>
  <c r="AA2920" i="3" s="1"/>
  <c r="AA2921" i="3" s="1"/>
  <c r="AA2922" i="3" s="1"/>
  <c r="Y2771" i="3"/>
  <c r="Z2771" i="3" s="1"/>
  <c r="AA2771" i="3" s="1"/>
  <c r="AA2772" i="3" s="1"/>
  <c r="AA2773" i="3" s="1"/>
  <c r="AA2774" i="3" s="1"/>
  <c r="AA2775" i="3" s="1"/>
  <c r="Y2625" i="3"/>
  <c r="Z2625" i="3" s="1"/>
  <c r="Y2479" i="3"/>
  <c r="Z2479" i="3" s="1"/>
  <c r="AA2479" i="3" s="1"/>
  <c r="AA2480" i="3" s="1"/>
  <c r="AA2481" i="3" s="1"/>
  <c r="AA2482" i="3" s="1"/>
  <c r="Y2239" i="3"/>
  <c r="Z2239" i="3" s="1"/>
  <c r="Y1983" i="3"/>
  <c r="Z1983" i="3" s="1"/>
  <c r="Y1727" i="3"/>
  <c r="Z1727" i="3" s="1"/>
  <c r="Y4612" i="3"/>
  <c r="Z4612" i="3" s="1"/>
  <c r="Y4484" i="3"/>
  <c r="Z4484" i="3" s="1"/>
  <c r="Y4356" i="3"/>
  <c r="Z4356" i="3" s="1"/>
  <c r="Y4228" i="3"/>
  <c r="Z4228" i="3" s="1"/>
  <c r="Y4100" i="3"/>
  <c r="Z4100" i="3" s="1"/>
  <c r="AA4100" i="3" s="1"/>
  <c r="AA4101" i="3" s="1"/>
  <c r="AA4102" i="3" s="1"/>
  <c r="AA4103" i="3" s="1"/>
  <c r="AA4104" i="3" s="1"/>
  <c r="Y3972" i="3"/>
  <c r="Z3972" i="3" s="1"/>
  <c r="AA3972" i="3" s="1"/>
  <c r="AA3973" i="3" s="1"/>
  <c r="AA3974" i="3" s="1"/>
  <c r="AA3975" i="3" s="1"/>
  <c r="AA3976" i="3" s="1"/>
  <c r="Y3844" i="3"/>
  <c r="Z3844" i="3" s="1"/>
  <c r="Y3716" i="3"/>
  <c r="Z3716" i="3" s="1"/>
  <c r="Y3588" i="3"/>
  <c r="Z3588" i="3" s="1"/>
  <c r="Y3447" i="3"/>
  <c r="Z3447" i="3" s="1"/>
  <c r="Y3301" i="3"/>
  <c r="Z3301" i="3" s="1"/>
  <c r="Y3154" i="3"/>
  <c r="Z3154" i="3" s="1"/>
  <c r="AA3154" i="3" s="1"/>
  <c r="AA3155" i="3" s="1"/>
  <c r="AA3156" i="3" s="1"/>
  <c r="AA3157" i="3" s="1"/>
  <c r="AA3158" i="3" s="1"/>
  <c r="Y3008" i="3"/>
  <c r="Z3008" i="3" s="1"/>
  <c r="Y2862" i="3"/>
  <c r="Z2862" i="3" s="1"/>
  <c r="Y2715" i="3"/>
  <c r="Z2715" i="3" s="1"/>
  <c r="Y2569" i="3"/>
  <c r="Z2569" i="3" s="1"/>
  <c r="Y2398" i="3"/>
  <c r="Z2398" i="3" s="1"/>
  <c r="Y2142" i="3"/>
  <c r="Z2142" i="3" s="1"/>
  <c r="Y1886" i="3"/>
  <c r="Z1886" i="3" s="1"/>
  <c r="AA1886" i="3" s="1"/>
  <c r="AA1887" i="3" s="1"/>
  <c r="AA1888" i="3" s="1"/>
  <c r="AA1889" i="3" s="1"/>
  <c r="AA1890" i="3" s="1"/>
  <c r="Y1630" i="3"/>
  <c r="Z1630" i="3" s="1"/>
  <c r="Y4627" i="3"/>
  <c r="Z4627" i="3" s="1"/>
  <c r="Y4371" i="3"/>
  <c r="Z4371" i="3" s="1"/>
  <c r="Y4115" i="3"/>
  <c r="Z4115" i="3" s="1"/>
  <c r="AA4115" i="3" s="1"/>
  <c r="AA4116" i="3" s="1"/>
  <c r="AA4117" i="3" s="1"/>
  <c r="AA4118" i="3" s="1"/>
  <c r="Y3859" i="3"/>
  <c r="Z3859" i="3" s="1"/>
  <c r="Y3603" i="3"/>
  <c r="Z3603" i="3" s="1"/>
  <c r="Y3318" i="3"/>
  <c r="Z3318" i="3" s="1"/>
  <c r="Y3025" i="3"/>
  <c r="Z3025" i="3" s="1"/>
  <c r="Y2733" i="3"/>
  <c r="Z2733" i="3" s="1"/>
  <c r="AA2733" i="3" s="1"/>
  <c r="AA2734" i="3" s="1"/>
  <c r="AA2735" i="3" s="1"/>
  <c r="AA2736" i="3" s="1"/>
  <c r="Y2429" i="3"/>
  <c r="Z2429" i="3" s="1"/>
  <c r="Y1917" i="3"/>
  <c r="Z1917" i="3" s="1"/>
  <c r="Y4530" i="3"/>
  <c r="Z4530" i="3" s="1"/>
  <c r="AA4530" i="3" s="1"/>
  <c r="AA4531" i="3" s="1"/>
  <c r="AA4532" i="3" s="1"/>
  <c r="AA4533" i="3" s="1"/>
  <c r="AA4534" i="3" s="1"/>
  <c r="Y4402" i="3"/>
  <c r="Z4402" i="3" s="1"/>
  <c r="Y4274" i="3"/>
  <c r="Z4274" i="3" s="1"/>
  <c r="Y4146" i="3"/>
  <c r="Z4146" i="3" s="1"/>
  <c r="Y4018" i="3"/>
  <c r="Z4018" i="3" s="1"/>
  <c r="Y3890" i="3"/>
  <c r="Z3890" i="3" s="1"/>
  <c r="Y3762" i="3"/>
  <c r="Z3762" i="3" s="1"/>
  <c r="Y3634" i="3"/>
  <c r="Z3634" i="3" s="1"/>
  <c r="AA3634" i="3" s="1"/>
  <c r="AA3635" i="3" s="1"/>
  <c r="AA3636" i="3" s="1"/>
  <c r="AA3637" i="3" s="1"/>
  <c r="AA3638" i="3" s="1"/>
  <c r="Y3499" i="3"/>
  <c r="Z3499" i="3" s="1"/>
  <c r="Y3353" i="3"/>
  <c r="Z3353" i="3" s="1"/>
  <c r="Y3207" i="3"/>
  <c r="Z3207" i="3" s="1"/>
  <c r="Y3061" i="3"/>
  <c r="Z3061" i="3" s="1"/>
  <c r="Y2914" i="3"/>
  <c r="Z2914" i="3" s="1"/>
  <c r="AA2914" i="3" s="1"/>
  <c r="AA2915" i="3" s="1"/>
  <c r="AA2916" i="3" s="1"/>
  <c r="AA2917" i="3" s="1"/>
  <c r="Y2768" i="3"/>
  <c r="Z2768" i="3" s="1"/>
  <c r="Y2622" i="3"/>
  <c r="Z2622" i="3" s="1"/>
  <c r="Y2475" i="3"/>
  <c r="Z2475" i="3" s="1"/>
  <c r="Y2232" i="3"/>
  <c r="Z2232" i="3" s="1"/>
  <c r="AA2232" i="3" s="1"/>
  <c r="Y1976" i="3"/>
  <c r="Z1976" i="3" s="1"/>
  <c r="AA1976" i="3" s="1"/>
  <c r="AA1977" i="3" s="1"/>
  <c r="AA1978" i="3" s="1"/>
  <c r="AA1979" i="3" s="1"/>
  <c r="AA1980" i="3" s="1"/>
  <c r="Y1720" i="3"/>
  <c r="Z1720" i="3" s="1"/>
  <c r="Y4561" i="3"/>
  <c r="Z4561" i="3" s="1"/>
  <c r="Y4433" i="3"/>
  <c r="Z4433" i="3" s="1"/>
  <c r="AA4433" i="3" s="1"/>
  <c r="AA4434" i="3" s="1"/>
  <c r="AA4435" i="3" s="1"/>
  <c r="AA4436" i="3" s="1"/>
  <c r="AA4437" i="3" s="1"/>
  <c r="Y4305" i="3"/>
  <c r="Z4305" i="3" s="1"/>
  <c r="Y4177" i="3"/>
  <c r="Z4177" i="3" s="1"/>
  <c r="Y4049" i="3"/>
  <c r="Z4049" i="3" s="1"/>
  <c r="Y3921" i="3"/>
  <c r="Z3921" i="3" s="1"/>
  <c r="Y3793" i="3"/>
  <c r="Z3793" i="3" s="1"/>
  <c r="AA3793" i="3" s="1"/>
  <c r="AA3794" i="3" s="1"/>
  <c r="AA3795" i="3" s="1"/>
  <c r="AA3796" i="3" s="1"/>
  <c r="AA3797" i="3" s="1"/>
  <c r="Y3665" i="3"/>
  <c r="Z3665" i="3" s="1"/>
  <c r="Y3535" i="3"/>
  <c r="Z3535" i="3" s="1"/>
  <c r="Y3389" i="3"/>
  <c r="Z3389" i="3" s="1"/>
  <c r="AA3389" i="3" s="1"/>
  <c r="AA3390" i="3" s="1"/>
  <c r="AA3391" i="3" s="1"/>
  <c r="AA3392" i="3" s="1"/>
  <c r="AA3393" i="3" s="1"/>
  <c r="Y3242" i="3"/>
  <c r="Z3242" i="3" s="1"/>
  <c r="AA3242" i="3" s="1"/>
  <c r="AA3243" i="3" s="1"/>
  <c r="AA3244" i="3" s="1"/>
  <c r="AA3245" i="3" s="1"/>
  <c r="AA3246" i="3" s="1"/>
  <c r="Y3096" i="3"/>
  <c r="Z3096" i="3" s="1"/>
  <c r="AA3096" i="3" s="1"/>
  <c r="AA3097" i="3" s="1"/>
  <c r="AA3098" i="3" s="1"/>
  <c r="AA3099" i="3" s="1"/>
  <c r="AA3100" i="3" s="1"/>
  <c r="Y2950" i="3"/>
  <c r="Z2950" i="3" s="1"/>
  <c r="Y2803" i="3"/>
  <c r="Z2803" i="3" s="1"/>
  <c r="Y2657" i="3"/>
  <c r="Z2657" i="3" s="1"/>
  <c r="Y2511" i="3"/>
  <c r="Z2511" i="3" s="1"/>
  <c r="Y2295" i="3"/>
  <c r="Z2295" i="3" s="1"/>
  <c r="Y2039" i="3"/>
  <c r="Z2039" i="3" s="1"/>
  <c r="Y1783" i="3"/>
  <c r="Z1783" i="3" s="1"/>
  <c r="AA1783" i="3" s="1"/>
  <c r="AA1784" i="3" s="1"/>
  <c r="AA1785" i="3" s="1"/>
  <c r="AA1786" i="3" s="1"/>
  <c r="AA1787" i="3" s="1"/>
  <c r="Y1527" i="3"/>
  <c r="Z1527" i="3" s="1"/>
  <c r="Y4584" i="3"/>
  <c r="Z4584" i="3" s="1"/>
  <c r="Y4456" i="3"/>
  <c r="Z4456" i="3" s="1"/>
  <c r="Y4328" i="3"/>
  <c r="Z4328" i="3" s="1"/>
  <c r="AA4328" i="3" s="1"/>
  <c r="AA4329" i="3" s="1"/>
  <c r="AA4330" i="3" s="1"/>
  <c r="AA4331" i="3" s="1"/>
  <c r="AA4332" i="3" s="1"/>
  <c r="Y4200" i="3"/>
  <c r="Z4200" i="3" s="1"/>
  <c r="Y4072" i="3"/>
  <c r="Z4072" i="3" s="1"/>
  <c r="Y3944" i="3"/>
  <c r="Z3944" i="3" s="1"/>
  <c r="Y3816" i="3"/>
  <c r="Z3816" i="3" s="1"/>
  <c r="Y3688" i="3"/>
  <c r="Z3688" i="3" s="1"/>
  <c r="Y3560" i="3"/>
  <c r="Z3560" i="3" s="1"/>
  <c r="Y3415" i="3"/>
  <c r="Z3415" i="3" s="1"/>
  <c r="Y3269" i="3"/>
  <c r="Z3269" i="3" s="1"/>
  <c r="Y3122" i="3"/>
  <c r="Z3122" i="3" s="1"/>
  <c r="Y2976" i="3"/>
  <c r="Z2976" i="3" s="1"/>
  <c r="Y2830" i="3"/>
  <c r="Z2830" i="3" s="1"/>
  <c r="Y2683" i="3"/>
  <c r="Z2683" i="3" s="1"/>
  <c r="AA2683" i="3" s="1"/>
  <c r="AA2684" i="3" s="1"/>
  <c r="AA2685" i="3" s="1"/>
  <c r="AA2686" i="3" s="1"/>
  <c r="AA2687" i="3" s="1"/>
  <c r="Y2537" i="3"/>
  <c r="Z2537" i="3" s="1"/>
  <c r="Y2342" i="3"/>
  <c r="Z2342" i="3" s="1"/>
  <c r="AA2342" i="3" s="1"/>
  <c r="AA2343" i="3" s="1"/>
  <c r="AA2344" i="3" s="1"/>
  <c r="AA2345" i="3" s="1"/>
  <c r="AA2346" i="3" s="1"/>
  <c r="Y2086" i="3"/>
  <c r="Z2086" i="3" s="1"/>
  <c r="Y1830" i="3"/>
  <c r="Z1830" i="3" s="1"/>
  <c r="AA1830" i="3" s="1"/>
  <c r="AA1831" i="3" s="1"/>
  <c r="AA1832" i="3" s="1"/>
  <c r="AA1833" i="3" s="1"/>
  <c r="AA1834" i="3" s="1"/>
  <c r="Y1574" i="3"/>
  <c r="Z1574" i="3" s="1"/>
  <c r="Y4607" i="3"/>
  <c r="Z4607" i="3" s="1"/>
  <c r="AA4607" i="3" s="1"/>
  <c r="AA4608" i="3" s="1"/>
  <c r="AA4609" i="3" s="1"/>
  <c r="AA4610" i="3" s="1"/>
  <c r="Y4479" i="3"/>
  <c r="Z4479" i="3" s="1"/>
  <c r="Y4351" i="3"/>
  <c r="Z4351" i="3" s="1"/>
  <c r="Y4223" i="3"/>
  <c r="Z4223" i="3" s="1"/>
  <c r="Y4095" i="3"/>
  <c r="Z4095" i="3" s="1"/>
  <c r="AA4095" i="3" s="1"/>
  <c r="AA4096" i="3" s="1"/>
  <c r="AA4097" i="3" s="1"/>
  <c r="AA4098" i="3" s="1"/>
  <c r="AA4099" i="3" s="1"/>
  <c r="Y3967" i="3"/>
  <c r="Z3967" i="3" s="1"/>
  <c r="AA3967" i="3" s="1"/>
  <c r="AA3968" i="3" s="1"/>
  <c r="AA3969" i="3" s="1"/>
  <c r="AA3970" i="3" s="1"/>
  <c r="AA3971" i="3" s="1"/>
  <c r="Y3839" i="3"/>
  <c r="Z3839" i="3" s="1"/>
  <c r="Y3711" i="3"/>
  <c r="Z3711" i="3" s="1"/>
  <c r="Y3583" i="3"/>
  <c r="Z3583" i="3" s="1"/>
  <c r="Y3441" i="3"/>
  <c r="Z3441" i="3" s="1"/>
  <c r="AA3441" i="3" s="1"/>
  <c r="AA3442" i="3" s="1"/>
  <c r="AA3443" i="3" s="1"/>
  <c r="AA3444" i="3" s="1"/>
  <c r="AA3445" i="3" s="1"/>
  <c r="Y3295" i="3"/>
  <c r="Z3295" i="3" s="1"/>
  <c r="Y3149" i="3"/>
  <c r="Z3149" i="3" s="1"/>
  <c r="AA3149" i="3" s="1"/>
  <c r="AA3150" i="3" s="1"/>
  <c r="AA3151" i="3" s="1"/>
  <c r="AA3152" i="3" s="1"/>
  <c r="AA3153" i="3" s="1"/>
  <c r="Y3002" i="3"/>
  <c r="Z3002" i="3" s="1"/>
  <c r="AA3002" i="3" s="1"/>
  <c r="AA3003" i="3" s="1"/>
  <c r="AA3004" i="3" s="1"/>
  <c r="AA3005" i="3" s="1"/>
  <c r="Y2856" i="3"/>
  <c r="Z2856" i="3" s="1"/>
  <c r="AA2856" i="3" s="1"/>
  <c r="AA2857" i="3" s="1"/>
  <c r="AA2858" i="3" s="1"/>
  <c r="AA2859" i="3" s="1"/>
  <c r="AA2860" i="3" s="1"/>
  <c r="Y2710" i="3"/>
  <c r="Z2710" i="3" s="1"/>
  <c r="Y2563" i="3"/>
  <c r="Z2563" i="3" s="1"/>
  <c r="AA2563" i="3" s="1"/>
  <c r="AA2564" i="3" s="1"/>
  <c r="AA2565" i="3" s="1"/>
  <c r="AA2566" i="3" s="1"/>
  <c r="AA2567" i="3" s="1"/>
  <c r="Y2389" i="3"/>
  <c r="Z2389" i="3" s="1"/>
  <c r="Y2133" i="3"/>
  <c r="Z2133" i="3" s="1"/>
  <c r="Y1877" i="3"/>
  <c r="Z1877" i="3" s="1"/>
  <c r="Y1621" i="3"/>
  <c r="Z1621" i="3" s="1"/>
  <c r="Y3476" i="3"/>
  <c r="Z3476" i="3" s="1"/>
  <c r="Y3348" i="3"/>
  <c r="Z3348" i="3" s="1"/>
  <c r="Y3220" i="3"/>
  <c r="Z3220" i="3" s="1"/>
  <c r="Y3092" i="3"/>
  <c r="Z3092" i="3" s="1"/>
  <c r="AA3092" i="3" s="1"/>
  <c r="AA3093" i="3" s="1"/>
  <c r="AA3094" i="3" s="1"/>
  <c r="AA3095" i="3" s="1"/>
  <c r="Y2964" i="3"/>
  <c r="Z2964" i="3" s="1"/>
  <c r="Y2836" i="3"/>
  <c r="Z2836" i="3" s="1"/>
  <c r="Y2708" i="3"/>
  <c r="Z2708" i="3" s="1"/>
  <c r="Y2580" i="3"/>
  <c r="Z2580" i="3" s="1"/>
  <c r="Y2452" i="3"/>
  <c r="Z2452" i="3" s="1"/>
  <c r="AA2452" i="3" s="1"/>
  <c r="AA2453" i="3" s="1"/>
  <c r="AA2454" i="3" s="1"/>
  <c r="AA2455" i="3" s="1"/>
  <c r="Y2324" i="3"/>
  <c r="Z2324" i="3" s="1"/>
  <c r="Y2196" i="3"/>
  <c r="Z2196" i="3" s="1"/>
  <c r="Y2068" i="3"/>
  <c r="Z2068" i="3" s="1"/>
  <c r="Y1940" i="3"/>
  <c r="Z1940" i="3" s="1"/>
  <c r="Y1812" i="3"/>
  <c r="Z1812" i="3" s="1"/>
  <c r="Y1684" i="3"/>
  <c r="Z1684" i="3" s="1"/>
  <c r="Y1556" i="3"/>
  <c r="Z1556" i="3" s="1"/>
  <c r="Y2371" i="3"/>
  <c r="Z2371" i="3" s="1"/>
  <c r="AA2371" i="3" s="1"/>
  <c r="AA2372" i="3" s="1"/>
  <c r="AA2373" i="3" s="1"/>
  <c r="AA2374" i="3" s="1"/>
  <c r="AA2375" i="3" s="1"/>
  <c r="Y2243" i="3"/>
  <c r="Z2243" i="3" s="1"/>
  <c r="AA2243" i="3" s="1"/>
  <c r="AA2244" i="3" s="1"/>
  <c r="AA2245" i="3" s="1"/>
  <c r="AA2246" i="3" s="1"/>
  <c r="Y2115" i="3"/>
  <c r="Z2115" i="3" s="1"/>
  <c r="Y1987" i="3"/>
  <c r="Z1987" i="3" s="1"/>
  <c r="Y1859" i="3"/>
  <c r="Z1859" i="3" s="1"/>
  <c r="Y1731" i="3"/>
  <c r="Z1731" i="3" s="1"/>
  <c r="Y1603" i="3"/>
  <c r="Z1603" i="3" s="1"/>
  <c r="Y2410" i="3"/>
  <c r="Z2410" i="3" s="1"/>
  <c r="Y2282" i="3"/>
  <c r="Z2282" i="3" s="1"/>
  <c r="Y2154" i="3"/>
  <c r="Z2154" i="3" s="1"/>
  <c r="AA2154" i="3" s="1"/>
  <c r="AA2155" i="3" s="1"/>
  <c r="AA2156" i="3" s="1"/>
  <c r="AA2157" i="3" s="1"/>
  <c r="AA2158" i="3" s="1"/>
  <c r="Y2026" i="3"/>
  <c r="Z2026" i="3" s="1"/>
  <c r="AA2026" i="3" s="1"/>
  <c r="AA2027" i="3" s="1"/>
  <c r="AA2028" i="3" s="1"/>
  <c r="AA2029" i="3" s="1"/>
  <c r="AA2030" i="3" s="1"/>
  <c r="Y1898" i="3"/>
  <c r="Z1898" i="3" s="1"/>
  <c r="Y1770" i="3"/>
  <c r="Z1770" i="3" s="1"/>
  <c r="Y1642" i="3"/>
  <c r="Z1642" i="3" s="1"/>
  <c r="Y2449" i="3"/>
  <c r="Z2449" i="3" s="1"/>
  <c r="Y2321" i="3"/>
  <c r="Z2321" i="3" s="1"/>
  <c r="Y2193" i="3"/>
  <c r="Z2193" i="3" s="1"/>
  <c r="AA2193" i="3" s="1"/>
  <c r="AA2194" i="3" s="1"/>
  <c r="AA2195" i="3" s="1"/>
  <c r="AA2196" i="3" s="1"/>
  <c r="AA2197" i="3" s="1"/>
  <c r="Y2065" i="3"/>
  <c r="Z2065" i="3" s="1"/>
  <c r="Y1937" i="3"/>
  <c r="Z1937" i="3" s="1"/>
  <c r="Y1809" i="3"/>
  <c r="Z1809" i="3" s="1"/>
  <c r="Y1681" i="3"/>
  <c r="Z1681" i="3" s="1"/>
  <c r="AA1681" i="3" s="1"/>
  <c r="AA1682" i="3" s="1"/>
  <c r="AA1683" i="3" s="1"/>
  <c r="AA1684" i="3" s="1"/>
  <c r="AA1685" i="3" s="1"/>
  <c r="Y1553" i="3"/>
  <c r="Z1553" i="3" s="1"/>
  <c r="AA1553" i="3" s="1"/>
  <c r="AA1554" i="3" s="1"/>
  <c r="AA1555" i="3" s="1"/>
  <c r="AA1556" i="3" s="1"/>
  <c r="AA1557" i="3" s="1"/>
  <c r="R4658" i="3"/>
  <c r="X4658" i="3"/>
  <c r="R4666" i="3"/>
  <c r="X4666" i="3"/>
  <c r="R4674" i="3"/>
  <c r="X4674" i="3"/>
  <c r="R4682" i="3"/>
  <c r="X4682" i="3"/>
  <c r="R4690" i="3"/>
  <c r="X4690" i="3"/>
  <c r="R4698" i="3"/>
  <c r="X4698" i="3"/>
  <c r="R4706" i="3"/>
  <c r="X4706" i="3"/>
  <c r="S4039" i="3"/>
  <c r="T4039" i="3" s="1"/>
  <c r="U4039" i="3" s="1"/>
  <c r="S3449" i="3"/>
  <c r="T3449" i="3" s="1"/>
  <c r="U3449" i="3" s="1"/>
  <c r="S3394" i="3"/>
  <c r="T3394" i="3" s="1"/>
  <c r="U3394" i="3" s="1"/>
  <c r="S3358" i="3"/>
  <c r="T3358" i="3" s="1"/>
  <c r="U3358" i="3" s="1"/>
  <c r="S3903" i="3"/>
  <c r="T3903" i="3" s="1"/>
  <c r="U3903" i="3" s="1"/>
  <c r="S4114" i="3"/>
  <c r="T4114" i="3" s="1"/>
  <c r="U4114" i="3" s="1"/>
  <c r="W4115" i="3" s="1"/>
  <c r="W4116" i="3" s="1"/>
  <c r="W4117" i="3" s="1"/>
  <c r="W4118" i="3" s="1"/>
  <c r="W4119" i="3" s="1"/>
  <c r="W4120" i="3" s="1"/>
  <c r="W4121" i="3" s="1"/>
  <c r="W4122" i="3" s="1"/>
  <c r="S4085" i="3"/>
  <c r="T4085" i="3" s="1"/>
  <c r="U4085" i="3" s="1"/>
  <c r="S4604" i="3"/>
  <c r="T4604" i="3" s="1"/>
  <c r="U4604" i="3" s="1"/>
  <c r="S2003" i="3"/>
  <c r="T2003" i="3" s="1"/>
  <c r="U2003" i="3" s="1"/>
  <c r="S4056" i="3"/>
  <c r="T4056" i="3" s="1"/>
  <c r="U4056" i="3" s="1"/>
  <c r="S2777" i="3"/>
  <c r="T2777" i="3" s="1"/>
  <c r="U2777" i="3" s="1"/>
  <c r="S4202" i="3"/>
  <c r="T4202" i="3" s="1"/>
  <c r="U4202" i="3" s="1"/>
  <c r="S2995" i="3"/>
  <c r="T2995" i="3" s="1"/>
  <c r="U2995" i="3" s="1"/>
  <c r="S4443" i="3"/>
  <c r="T4443" i="3" s="1"/>
  <c r="U4443" i="3" s="1"/>
  <c r="S4042" i="3"/>
  <c r="T4042" i="3" s="1"/>
  <c r="U4042" i="3" s="1"/>
  <c r="S3493" i="3"/>
  <c r="T3493" i="3" s="1"/>
  <c r="U3493" i="3" s="1"/>
  <c r="S2765" i="3"/>
  <c r="T2765" i="3" s="1"/>
  <c r="U2765" i="3" s="1"/>
  <c r="S4305" i="3"/>
  <c r="T4305" i="3" s="1"/>
  <c r="U4305" i="3" s="1"/>
  <c r="S3276" i="3"/>
  <c r="T3276" i="3" s="1"/>
  <c r="U3276" i="3" s="1"/>
  <c r="S4350" i="3"/>
  <c r="T4350" i="3" s="1"/>
  <c r="U4350" i="3" s="1"/>
  <c r="S3421" i="3"/>
  <c r="T3421" i="3" s="1"/>
  <c r="U3421" i="3" s="1"/>
  <c r="S4582" i="3"/>
  <c r="T4582" i="3" s="1"/>
  <c r="U4582" i="3" s="1"/>
  <c r="S4233" i="3"/>
  <c r="T4233" i="3" s="1"/>
  <c r="U4233" i="3" s="1"/>
  <c r="S3784" i="3"/>
  <c r="T3784" i="3" s="1"/>
  <c r="U3784" i="3" s="1"/>
  <c r="S3148" i="3"/>
  <c r="T3148" i="3" s="1"/>
  <c r="U3148" i="3" s="1"/>
  <c r="S1808" i="3"/>
  <c r="T1808" i="3" s="1"/>
  <c r="U1808" i="3" s="1"/>
  <c r="S4420" i="3"/>
  <c r="T4420" i="3" s="1"/>
  <c r="U4420" i="3" s="1"/>
  <c r="S4030" i="3"/>
  <c r="T4030" i="3" s="1"/>
  <c r="U4030" i="3" s="1"/>
  <c r="S3465" i="3"/>
  <c r="T3465" i="3" s="1"/>
  <c r="U3465" i="3" s="1"/>
  <c r="S2674" i="3"/>
  <c r="T2674" i="3" s="1"/>
  <c r="U2674" i="3" s="1"/>
  <c r="S4531" i="3"/>
  <c r="T4531" i="3" s="1"/>
  <c r="U4531" i="3" s="1"/>
  <c r="S4161" i="3"/>
  <c r="T4161" i="3" s="1"/>
  <c r="U4161" i="3" s="1"/>
  <c r="S3696" i="3"/>
  <c r="T3696" i="3" s="1"/>
  <c r="U3696" i="3" s="1"/>
  <c r="S3024" i="3"/>
  <c r="T3024" i="3" s="1"/>
  <c r="U3024" i="3" s="1"/>
  <c r="S4627" i="3"/>
  <c r="T4627" i="3" s="1"/>
  <c r="U4627" i="3" s="1"/>
  <c r="S4397" i="3"/>
  <c r="T4397" i="3" s="1"/>
  <c r="U4397" i="3" s="1"/>
  <c r="S4102" i="3"/>
  <c r="T4102" i="3" s="1"/>
  <c r="U4102" i="3" s="1"/>
  <c r="S3735" i="3"/>
  <c r="T3735" i="3" s="1"/>
  <c r="U3735" i="3" s="1"/>
  <c r="S3263" i="3"/>
  <c r="T3263" i="3" s="1"/>
  <c r="U3263" i="3" s="1"/>
  <c r="S2611" i="3"/>
  <c r="T2611" i="3" s="1"/>
  <c r="U2611" i="3" s="1"/>
  <c r="S4595" i="3"/>
  <c r="T4595" i="3" s="1"/>
  <c r="U4595" i="3" s="1"/>
  <c r="S4360" i="3"/>
  <c r="T4360" i="3" s="1"/>
  <c r="U4360" i="3" s="1"/>
  <c r="S4058" i="3"/>
  <c r="T4058" i="3" s="1"/>
  <c r="U4058" i="3" s="1"/>
  <c r="S3682" i="3"/>
  <c r="T3682" i="3" s="1"/>
  <c r="U3682" i="3" s="1"/>
  <c r="S3181" i="3"/>
  <c r="T3181" i="3" s="1"/>
  <c r="U3181" i="3" s="1"/>
  <c r="S2455" i="3"/>
  <c r="T2455" i="3" s="1"/>
  <c r="U2455" i="3" s="1"/>
  <c r="S4638" i="3"/>
  <c r="T4638" i="3" s="1"/>
  <c r="U4638" i="3" s="1"/>
  <c r="S4501" i="3"/>
  <c r="T4501" i="3" s="1"/>
  <c r="U4501" i="3" s="1"/>
  <c r="S4344" i="3"/>
  <c r="T4344" i="3" s="1"/>
  <c r="U4344" i="3" s="1"/>
  <c r="S4158" i="3"/>
  <c r="T4158" i="3" s="1"/>
  <c r="U4158" i="3" s="1"/>
  <c r="S3954" i="3"/>
  <c r="T3954" i="3" s="1"/>
  <c r="U3954" i="3" s="1"/>
  <c r="S3705" i="3"/>
  <c r="T3705" i="3" s="1"/>
  <c r="U3705" i="3" s="1"/>
  <c r="S3408" i="3"/>
  <c r="T3408" i="3" s="1"/>
  <c r="U3408" i="3" s="1"/>
  <c r="W3409" i="3" s="1"/>
  <c r="AB3409" i="3" s="1"/>
  <c r="S3096" i="3"/>
  <c r="T3096" i="3" s="1"/>
  <c r="U3096" i="3" s="1"/>
  <c r="S2651" i="3"/>
  <c r="T2651" i="3" s="1"/>
  <c r="U2651" i="3" s="1"/>
  <c r="S1813" i="3"/>
  <c r="T1813" i="3" s="1"/>
  <c r="U1813" i="3" s="1"/>
  <c r="S4532" i="3"/>
  <c r="T4532" i="3" s="1"/>
  <c r="U4532" i="3" s="1"/>
  <c r="S4381" i="3"/>
  <c r="T4381" i="3" s="1"/>
  <c r="U4381" i="3" s="1"/>
  <c r="S4198" i="3"/>
  <c r="T4198" i="3" s="1"/>
  <c r="U4198" i="3" s="1"/>
  <c r="S4009" i="3"/>
  <c r="T4009" i="3" s="1"/>
  <c r="U4009" i="3" s="1"/>
  <c r="S3759" i="3"/>
  <c r="T3759" i="3" s="1"/>
  <c r="U3759" i="3" s="1"/>
  <c r="S3476" i="3"/>
  <c r="T3476" i="3" s="1"/>
  <c r="U3476" i="3" s="1"/>
  <c r="S3161" i="3"/>
  <c r="T3161" i="3" s="1"/>
  <c r="U3161" i="3" s="1"/>
  <c r="S2797" i="3"/>
  <c r="T2797" i="3" s="1"/>
  <c r="U2797" i="3" s="1"/>
  <c r="S2065" i="3"/>
  <c r="T2065" i="3" s="1"/>
  <c r="U2065" i="3" s="1"/>
  <c r="S4581" i="3"/>
  <c r="T4581" i="3" s="1"/>
  <c r="U4581" i="3" s="1"/>
  <c r="S4444" i="3"/>
  <c r="T4444" i="3" s="1"/>
  <c r="U4444" i="3" s="1"/>
  <c r="W4445" i="3" s="1"/>
  <c r="W4446" i="3" s="1"/>
  <c r="W4447" i="3" s="1"/>
  <c r="W4448" i="3" s="1"/>
  <c r="W4449" i="3" s="1"/>
  <c r="S4261" i="3"/>
  <c r="T4261" i="3" s="1"/>
  <c r="U4261" i="3" s="1"/>
  <c r="S4074" i="3"/>
  <c r="T4074" i="3" s="1"/>
  <c r="U4074" i="3" s="1"/>
  <c r="S3842" i="3"/>
  <c r="T3842" i="3" s="1"/>
  <c r="U3842" i="3" s="1"/>
  <c r="S3583" i="3"/>
  <c r="T3583" i="3" s="1"/>
  <c r="U3583" i="3" s="1"/>
  <c r="S3280" i="3"/>
  <c r="T3280" i="3" s="1"/>
  <c r="U3280" i="3" s="1"/>
  <c r="S2941" i="3"/>
  <c r="T2941" i="3" s="1"/>
  <c r="U2941" i="3" s="1"/>
  <c r="S2365" i="3"/>
  <c r="T2365" i="3" s="1"/>
  <c r="U2365" i="3" s="1"/>
  <c r="S4633" i="3"/>
  <c r="T4633" i="3" s="1"/>
  <c r="U4633" i="3" s="1"/>
  <c r="S4548" i="3"/>
  <c r="T4548" i="3" s="1"/>
  <c r="U4548" i="3" s="1"/>
  <c r="S4462" i="3"/>
  <c r="T4462" i="3" s="1"/>
  <c r="U4462" i="3" s="1"/>
  <c r="S4359" i="3"/>
  <c r="T4359" i="3" s="1"/>
  <c r="U4359" i="3" s="1"/>
  <c r="S4241" i="3"/>
  <c r="T4241" i="3" s="1"/>
  <c r="U4241" i="3" s="1"/>
  <c r="S4123" i="3"/>
  <c r="T4123" i="3" s="1"/>
  <c r="U4123" i="3" s="1"/>
  <c r="S4004" i="3"/>
  <c r="T4004" i="3" s="1"/>
  <c r="U4004" i="3" s="1"/>
  <c r="S3852" i="3"/>
  <c r="T3852" i="3" s="1"/>
  <c r="U3852" i="3" s="1"/>
  <c r="S3695" i="3"/>
  <c r="T3695" i="3" s="1"/>
  <c r="U3695" i="3" s="1"/>
  <c r="S3510" i="3"/>
  <c r="T3510" i="3" s="1"/>
  <c r="U3510" i="3" s="1"/>
  <c r="S3320" i="3"/>
  <c r="T3320" i="3" s="1"/>
  <c r="U3320" i="3" s="1"/>
  <c r="S3116" i="3"/>
  <c r="T3116" i="3" s="1"/>
  <c r="U3116" i="3" s="1"/>
  <c r="S2907" i="3"/>
  <c r="T2907" i="3" s="1"/>
  <c r="U2907" i="3" s="1"/>
  <c r="S2550" i="3"/>
  <c r="T2550" i="3" s="1"/>
  <c r="U2550" i="3" s="1"/>
  <c r="S2048" i="3"/>
  <c r="T2048" i="3" s="1"/>
  <c r="U2048" i="3" s="1"/>
  <c r="S4621" i="3"/>
  <c r="T4621" i="3" s="1"/>
  <c r="U4621" i="3" s="1"/>
  <c r="S4535" i="3"/>
  <c r="T4535" i="3" s="1"/>
  <c r="U4535" i="3" s="1"/>
  <c r="S4451" i="3"/>
  <c r="T4451" i="3" s="1"/>
  <c r="U4451" i="3" s="1"/>
  <c r="S4342" i="3"/>
  <c r="T4342" i="3" s="1"/>
  <c r="U4342" i="3" s="1"/>
  <c r="W4343" i="3" s="1"/>
  <c r="AB4343" i="3" s="1"/>
  <c r="S4224" i="3"/>
  <c r="T4224" i="3" s="1"/>
  <c r="U4224" i="3" s="1"/>
  <c r="S4106" i="3"/>
  <c r="T4106" i="3" s="1"/>
  <c r="U4106" i="3" s="1"/>
  <c r="S3986" i="3"/>
  <c r="T3986" i="3" s="1"/>
  <c r="U3986" i="3" s="1"/>
  <c r="S3830" i="3"/>
  <c r="T3830" i="3" s="1"/>
  <c r="U3830" i="3" s="1"/>
  <c r="S3669" i="3"/>
  <c r="T3669" i="3" s="1"/>
  <c r="U3669" i="3" s="1"/>
  <c r="S3482" i="3"/>
  <c r="T3482" i="3" s="1"/>
  <c r="U3482" i="3" s="1"/>
  <c r="S3293" i="3"/>
  <c r="T3293" i="3" s="1"/>
  <c r="U3293" i="3" s="1"/>
  <c r="S3089" i="3"/>
  <c r="T3089" i="3" s="1"/>
  <c r="U3089" i="3" s="1"/>
  <c r="S2872" i="3"/>
  <c r="T2872" i="3" s="1"/>
  <c r="U2872" i="3" s="1"/>
  <c r="S2492" i="3"/>
  <c r="T2492" i="3" s="1"/>
  <c r="U2492" i="3" s="1"/>
  <c r="S1940" i="3"/>
  <c r="T1940" i="3" s="1"/>
  <c r="U1940" i="3" s="1"/>
  <c r="S4609" i="3"/>
  <c r="T4609" i="3" s="1"/>
  <c r="U4609" i="3" s="1"/>
  <c r="S4524" i="3"/>
  <c r="T4524" i="3" s="1"/>
  <c r="U4524" i="3" s="1"/>
  <c r="S4437" i="3"/>
  <c r="T4437" i="3" s="1"/>
  <c r="U4437" i="3" s="1"/>
  <c r="S4325" i="3"/>
  <c r="T4325" i="3" s="1"/>
  <c r="U4325" i="3" s="1"/>
  <c r="S4207" i="3"/>
  <c r="T4207" i="3" s="1"/>
  <c r="U4207" i="3" s="1"/>
  <c r="S4093" i="3"/>
  <c r="T4093" i="3" s="1"/>
  <c r="U4093" i="3" s="1"/>
  <c r="S3964" i="3"/>
  <c r="T3964" i="3" s="1"/>
  <c r="U3964" i="3" s="1"/>
  <c r="S3806" i="3"/>
  <c r="T3806" i="3" s="1"/>
  <c r="U3806" i="3" s="1"/>
  <c r="S3641" i="3"/>
  <c r="T3641" i="3" s="1"/>
  <c r="U3641" i="3" s="1"/>
  <c r="S3455" i="3"/>
  <c r="T3455" i="3" s="1"/>
  <c r="U3455" i="3" s="1"/>
  <c r="W3456" i="3" s="1"/>
  <c r="S3272" i="3"/>
  <c r="T3272" i="3" s="1"/>
  <c r="U3272" i="3" s="1"/>
  <c r="S3057" i="3"/>
  <c r="T3057" i="3" s="1"/>
  <c r="U3057" i="3" s="1"/>
  <c r="W3058" i="3" s="1"/>
  <c r="S2827" i="3"/>
  <c r="T2827" i="3" s="1"/>
  <c r="U2827" i="3" s="1"/>
  <c r="S2431" i="3"/>
  <c r="T2431" i="3" s="1"/>
  <c r="U2431" i="3" s="1"/>
  <c r="S1827" i="3"/>
  <c r="T1827" i="3" s="1"/>
  <c r="U1827" i="3" s="1"/>
  <c r="S4618" i="3"/>
  <c r="T4618" i="3" s="1"/>
  <c r="U4618" i="3" s="1"/>
  <c r="S4554" i="3"/>
  <c r="T4554" i="3" s="1"/>
  <c r="U4554" i="3" s="1"/>
  <c r="S4490" i="3"/>
  <c r="T4490" i="3" s="1"/>
  <c r="U4490" i="3" s="1"/>
  <c r="S4426" i="3"/>
  <c r="T4426" i="3" s="1"/>
  <c r="U4426" i="3" s="1"/>
  <c r="S4357" i="3"/>
  <c r="T4357" i="3" s="1"/>
  <c r="U4357" i="3" s="1"/>
  <c r="W4358" i="3" s="1"/>
  <c r="W4359" i="3" s="1"/>
  <c r="W4360" i="3" s="1"/>
  <c r="W4361" i="3" s="1"/>
  <c r="S4283" i="3"/>
  <c r="T4283" i="3" s="1"/>
  <c r="U4283" i="3" s="1"/>
  <c r="S4210" i="3"/>
  <c r="T4210" i="3" s="1"/>
  <c r="U4210" i="3" s="1"/>
  <c r="S4137" i="3"/>
  <c r="T4137" i="3" s="1"/>
  <c r="U4137" i="3" s="1"/>
  <c r="S4064" i="3"/>
  <c r="T4064" i="3" s="1"/>
  <c r="U4064" i="3" s="1"/>
  <c r="S3985" i="3"/>
  <c r="T3985" i="3" s="1"/>
  <c r="U3985" i="3" s="1"/>
  <c r="S3887" i="3"/>
  <c r="T3887" i="3" s="1"/>
  <c r="U3887" i="3" s="1"/>
  <c r="S3790" i="3"/>
  <c r="T3790" i="3" s="1"/>
  <c r="U3790" i="3" s="1"/>
  <c r="S3693" i="3"/>
  <c r="T3693" i="3" s="1"/>
  <c r="U3693" i="3" s="1"/>
  <c r="S3576" i="3"/>
  <c r="T3576" i="3" s="1"/>
  <c r="U3576" i="3" s="1"/>
  <c r="S3458" i="3"/>
  <c r="T3458" i="3" s="1"/>
  <c r="U3458" i="3" s="1"/>
  <c r="W3459" i="3" s="1"/>
  <c r="AB3459" i="3" s="1"/>
  <c r="S3344" i="3"/>
  <c r="T3344" i="3" s="1"/>
  <c r="U3344" i="3" s="1"/>
  <c r="S3221" i="3"/>
  <c r="T3221" i="3" s="1"/>
  <c r="U3221" i="3" s="1"/>
  <c r="S3088" i="3"/>
  <c r="T3088" i="3" s="1"/>
  <c r="U3088" i="3" s="1"/>
  <c r="S2953" i="3"/>
  <c r="T2953" i="3" s="1"/>
  <c r="U2953" i="3" s="1"/>
  <c r="S2786" i="3"/>
  <c r="T2786" i="3" s="1"/>
  <c r="U2786" i="3" s="1"/>
  <c r="S2548" i="3"/>
  <c r="T2548" i="3" s="1"/>
  <c r="U2548" i="3" s="1"/>
  <c r="W2549" i="3" s="1"/>
  <c r="W2550" i="3" s="1"/>
  <c r="W2551" i="3" s="1"/>
  <c r="W2552" i="3" s="1"/>
  <c r="W2553" i="3" s="1"/>
  <c r="W2554" i="3" s="1"/>
  <c r="W2555" i="3" s="1"/>
  <c r="W2556" i="3" s="1"/>
  <c r="W2557" i="3" s="1"/>
  <c r="W2558" i="3" s="1"/>
  <c r="W2559" i="3" s="1"/>
  <c r="W2560" i="3" s="1"/>
  <c r="W2561" i="3" s="1"/>
  <c r="W2562" i="3" s="1"/>
  <c r="S2273" i="3"/>
  <c r="T2273" i="3" s="1"/>
  <c r="U2273" i="3" s="1"/>
  <c r="S1854" i="3"/>
  <c r="T1854" i="3" s="1"/>
  <c r="U1854" i="3" s="1"/>
  <c r="S4425" i="3"/>
  <c r="T4425" i="3" s="1"/>
  <c r="U4425" i="3" s="1"/>
  <c r="S4355" i="3"/>
  <c r="T4355" i="3" s="1"/>
  <c r="U4355" i="3" s="1"/>
  <c r="S4282" i="3"/>
  <c r="T4282" i="3" s="1"/>
  <c r="U4282" i="3" s="1"/>
  <c r="S4209" i="3"/>
  <c r="T4209" i="3" s="1"/>
  <c r="U4209" i="3" s="1"/>
  <c r="S4136" i="3"/>
  <c r="T4136" i="3" s="1"/>
  <c r="U4136" i="3" s="1"/>
  <c r="S4063" i="3"/>
  <c r="T4063" i="3" s="1"/>
  <c r="U4063" i="3" s="1"/>
  <c r="S3984" i="3"/>
  <c r="T3984" i="3" s="1"/>
  <c r="U3984" i="3" s="1"/>
  <c r="S3886" i="3"/>
  <c r="T3886" i="3" s="1"/>
  <c r="U3886" i="3" s="1"/>
  <c r="S3788" i="3"/>
  <c r="T3788" i="3" s="1"/>
  <c r="U3788" i="3" s="1"/>
  <c r="W3789" i="3" s="1"/>
  <c r="W3790" i="3" s="1"/>
  <c r="W3791" i="3" s="1"/>
  <c r="S3692" i="3"/>
  <c r="T3692" i="3" s="1"/>
  <c r="U3692" i="3" s="1"/>
  <c r="S3575" i="3"/>
  <c r="T3575" i="3" s="1"/>
  <c r="U3575" i="3" s="1"/>
  <c r="S3457" i="3"/>
  <c r="T3457" i="3" s="1"/>
  <c r="U3457" i="3" s="1"/>
  <c r="S3340" i="3"/>
  <c r="T3340" i="3" s="1"/>
  <c r="U3340" i="3" s="1"/>
  <c r="S3220" i="3"/>
  <c r="T3220" i="3" s="1"/>
  <c r="U3220" i="3" s="1"/>
  <c r="S3086" i="3"/>
  <c r="T3086" i="3" s="1"/>
  <c r="U3086" i="3" s="1"/>
  <c r="S2952" i="3"/>
  <c r="T2952" i="3" s="1"/>
  <c r="U2952" i="3" s="1"/>
  <c r="S2780" i="3"/>
  <c r="T2780" i="3" s="1"/>
  <c r="U2780" i="3" s="1"/>
  <c r="S2538" i="3"/>
  <c r="T2538" i="3" s="1"/>
  <c r="U2538" i="3" s="1"/>
  <c r="W2539" i="3" s="1"/>
  <c r="W2540" i="3" s="1"/>
  <c r="W2541" i="3" s="1"/>
  <c r="W2542" i="3" s="1"/>
  <c r="W2543" i="3" s="1"/>
  <c r="S2271" i="3"/>
  <c r="T2271" i="3" s="1"/>
  <c r="U2271" i="3" s="1"/>
  <c r="S1849" i="3"/>
  <c r="T1849" i="3" s="1"/>
  <c r="U1849" i="3" s="1"/>
  <c r="S4632" i="3"/>
  <c r="T4632" i="3" s="1"/>
  <c r="U4632" i="3" s="1"/>
  <c r="S4568" i="3"/>
  <c r="T4568" i="3" s="1"/>
  <c r="U4568" i="3" s="1"/>
  <c r="S4504" i="3"/>
  <c r="T4504" i="3" s="1"/>
  <c r="U4504" i="3" s="1"/>
  <c r="S4440" i="3"/>
  <c r="T4440" i="3" s="1"/>
  <c r="U4440" i="3" s="1"/>
  <c r="S4373" i="3"/>
  <c r="T4373" i="3" s="1"/>
  <c r="U4373" i="3" s="1"/>
  <c r="S4299" i="3"/>
  <c r="T4299" i="3" s="1"/>
  <c r="U4299" i="3" s="1"/>
  <c r="S4226" i="3"/>
  <c r="T4226" i="3" s="1"/>
  <c r="U4226" i="3" s="1"/>
  <c r="S4153" i="3"/>
  <c r="T4153" i="3" s="1"/>
  <c r="U4153" i="3" s="1"/>
  <c r="S4080" i="3"/>
  <c r="T4080" i="3" s="1"/>
  <c r="U4080" i="3" s="1"/>
  <c r="S4005" i="3"/>
  <c r="T4005" i="3" s="1"/>
  <c r="U4005" i="3" s="1"/>
  <c r="S3909" i="3"/>
  <c r="T3909" i="3" s="1"/>
  <c r="U3909" i="3" s="1"/>
  <c r="S3812" i="3"/>
  <c r="T3812" i="3" s="1"/>
  <c r="U3812" i="3" s="1"/>
  <c r="S3713" i="3"/>
  <c r="T3713" i="3" s="1"/>
  <c r="U3713" i="3" s="1"/>
  <c r="S3602" i="3"/>
  <c r="T3602" i="3" s="1"/>
  <c r="U3602" i="3" s="1"/>
  <c r="S3485" i="3"/>
  <c r="T3485" i="3" s="1"/>
  <c r="U3485" i="3" s="1"/>
  <c r="S3367" i="3"/>
  <c r="T3367" i="3" s="1"/>
  <c r="U3367" i="3" s="1"/>
  <c r="S3252" i="3"/>
  <c r="T3252" i="3" s="1"/>
  <c r="U3252" i="3" s="1"/>
  <c r="S3117" i="3"/>
  <c r="T3117" i="3" s="1"/>
  <c r="U3117" i="3" s="1"/>
  <c r="S2982" i="3"/>
  <c r="T2982" i="3" s="1"/>
  <c r="U2982" i="3" s="1"/>
  <c r="S2831" i="3"/>
  <c r="T2831" i="3" s="1"/>
  <c r="U2831" i="3" s="1"/>
  <c r="S2596" i="3"/>
  <c r="T2596" i="3" s="1"/>
  <c r="U2596" i="3" s="1"/>
  <c r="S2345" i="3"/>
  <c r="T2345" i="3" s="1"/>
  <c r="U2345" i="3" s="1"/>
  <c r="S1959" i="3"/>
  <c r="T1959" i="3" s="1"/>
  <c r="U1959" i="3" s="1"/>
  <c r="S4396" i="3"/>
  <c r="T4396" i="3" s="1"/>
  <c r="U4396" i="3" s="1"/>
  <c r="S4332" i="3"/>
  <c r="T4332" i="3" s="1"/>
  <c r="U4332" i="3" s="1"/>
  <c r="W4333" i="3" s="1"/>
  <c r="AB4333" i="3" s="1"/>
  <c r="S4268" i="3"/>
  <c r="T4268" i="3" s="1"/>
  <c r="U4268" i="3" s="1"/>
  <c r="S4204" i="3"/>
  <c r="T4204" i="3" s="1"/>
  <c r="U4204" i="3" s="1"/>
  <c r="S4140" i="3"/>
  <c r="T4140" i="3" s="1"/>
  <c r="U4140" i="3" s="1"/>
  <c r="S4076" i="3"/>
  <c r="T4076" i="3" s="1"/>
  <c r="U4076" i="3" s="1"/>
  <c r="S4010" i="3"/>
  <c r="T4010" i="3" s="1"/>
  <c r="U4010" i="3" s="1"/>
  <c r="W4011" i="3" s="1"/>
  <c r="AB4011" i="3" s="1"/>
  <c r="S3937" i="3"/>
  <c r="T3937" i="3" s="1"/>
  <c r="U3937" i="3" s="1"/>
  <c r="S3864" i="3"/>
  <c r="T3864" i="3" s="1"/>
  <c r="U3864" i="3" s="1"/>
  <c r="S3791" i="3"/>
  <c r="T3791" i="3" s="1"/>
  <c r="U3791" i="3" s="1"/>
  <c r="S3718" i="3"/>
  <c r="T3718" i="3" s="1"/>
  <c r="U3718" i="3" s="1"/>
  <c r="S3645" i="3"/>
  <c r="T3645" i="3" s="1"/>
  <c r="U3645" i="3" s="1"/>
  <c r="S3572" i="3"/>
  <c r="T3572" i="3" s="1"/>
  <c r="U3572" i="3" s="1"/>
  <c r="S3498" i="3"/>
  <c r="T3498" i="3" s="1"/>
  <c r="U3498" i="3" s="1"/>
  <c r="S3425" i="3"/>
  <c r="T3425" i="3" s="1"/>
  <c r="U3425" i="3" s="1"/>
  <c r="S3352" i="3"/>
  <c r="T3352" i="3" s="1"/>
  <c r="U3352" i="3" s="1"/>
  <c r="S3279" i="3"/>
  <c r="T3279" i="3" s="1"/>
  <c r="U3279" i="3" s="1"/>
  <c r="S3198" i="3"/>
  <c r="T3198" i="3" s="1"/>
  <c r="U3198" i="3" s="1"/>
  <c r="S3115" i="3"/>
  <c r="T3115" i="3" s="1"/>
  <c r="U3115" i="3" s="1"/>
  <c r="S3032" i="3"/>
  <c r="T3032" i="3" s="1"/>
  <c r="U3032" i="3" s="1"/>
  <c r="S2947" i="3"/>
  <c r="T2947" i="3" s="1"/>
  <c r="U2947" i="3" s="1"/>
  <c r="S2858" i="3"/>
  <c r="T2858" i="3" s="1"/>
  <c r="U2858" i="3" s="1"/>
  <c r="S2721" i="3"/>
  <c r="T2721" i="3" s="1"/>
  <c r="U2721" i="3" s="1"/>
  <c r="S2564" i="3"/>
  <c r="T2564" i="3" s="1"/>
  <c r="U2564" i="3" s="1"/>
  <c r="S2406" i="3"/>
  <c r="T2406" i="3" s="1"/>
  <c r="U2406" i="3" s="1"/>
  <c r="S2209" i="3"/>
  <c r="T2209" i="3" s="1"/>
  <c r="U2209" i="3" s="1"/>
  <c r="S1957" i="3"/>
  <c r="T1957" i="3" s="1"/>
  <c r="U1957" i="3" s="1"/>
  <c r="S1654" i="3"/>
  <c r="T1654" i="3" s="1"/>
  <c r="U1654" i="3" s="1"/>
  <c r="S3644" i="3"/>
  <c r="T3644" i="3" s="1"/>
  <c r="U3644" i="3" s="1"/>
  <c r="S3570" i="3"/>
  <c r="T3570" i="3" s="1"/>
  <c r="U3570" i="3" s="1"/>
  <c r="S3497" i="3"/>
  <c r="T3497" i="3" s="1"/>
  <c r="U3497" i="3" s="1"/>
  <c r="S3424" i="3"/>
  <c r="T3424" i="3" s="1"/>
  <c r="U3424" i="3" s="1"/>
  <c r="S3351" i="3"/>
  <c r="T3351" i="3" s="1"/>
  <c r="U3351" i="3" s="1"/>
  <c r="S3278" i="3"/>
  <c r="T3278" i="3" s="1"/>
  <c r="U3278" i="3" s="1"/>
  <c r="S3197" i="3"/>
  <c r="T3197" i="3" s="1"/>
  <c r="U3197" i="3" s="1"/>
  <c r="S3114" i="3"/>
  <c r="T3114" i="3" s="1"/>
  <c r="U3114" i="3" s="1"/>
  <c r="S3029" i="3"/>
  <c r="T3029" i="3" s="1"/>
  <c r="U3029" i="3" s="1"/>
  <c r="S2946" i="3"/>
  <c r="T2946" i="3" s="1"/>
  <c r="U2946" i="3" s="1"/>
  <c r="S2853" i="3"/>
  <c r="T2853" i="3" s="1"/>
  <c r="U2853" i="3" s="1"/>
  <c r="S2719" i="3"/>
  <c r="T2719" i="3" s="1"/>
  <c r="U2719" i="3" s="1"/>
  <c r="S2562" i="3"/>
  <c r="T2562" i="3" s="1"/>
  <c r="U2562" i="3" s="1"/>
  <c r="S2404" i="3"/>
  <c r="T2404" i="3" s="1"/>
  <c r="U2404" i="3" s="1"/>
  <c r="S2207" i="3"/>
  <c r="T2207" i="3" s="1"/>
  <c r="U2207" i="3" s="1"/>
  <c r="S1945" i="3"/>
  <c r="T1945" i="3" s="1"/>
  <c r="U1945" i="3" s="1"/>
  <c r="S1653" i="3"/>
  <c r="T1653" i="3" s="1"/>
  <c r="U1653" i="3" s="1"/>
  <c r="S3953" i="3"/>
  <c r="T3953" i="3" s="1"/>
  <c r="U3953" i="3" s="1"/>
  <c r="S3880" i="3"/>
  <c r="T3880" i="3" s="1"/>
  <c r="U3880" i="3" s="1"/>
  <c r="S3807" i="3"/>
  <c r="T3807" i="3" s="1"/>
  <c r="U3807" i="3" s="1"/>
  <c r="W3808" i="3" s="1"/>
  <c r="AB3808" i="3" s="1"/>
  <c r="S3734" i="3"/>
  <c r="T3734" i="3" s="1"/>
  <c r="U3734" i="3" s="1"/>
  <c r="S3661" i="3"/>
  <c r="T3661" i="3" s="1"/>
  <c r="U3661" i="3" s="1"/>
  <c r="S3588" i="3"/>
  <c r="T3588" i="3" s="1"/>
  <c r="U3588" i="3" s="1"/>
  <c r="S3514" i="3"/>
  <c r="T3514" i="3" s="1"/>
  <c r="U3514" i="3" s="1"/>
  <c r="S3441" i="3"/>
  <c r="T3441" i="3" s="1"/>
  <c r="U3441" i="3" s="1"/>
  <c r="S3368" i="3"/>
  <c r="T3368" i="3" s="1"/>
  <c r="U3368" i="3" s="1"/>
  <c r="S3295" i="3"/>
  <c r="T3295" i="3" s="1"/>
  <c r="U3295" i="3" s="1"/>
  <c r="S3217" i="3"/>
  <c r="T3217" i="3" s="1"/>
  <c r="U3217" i="3" s="1"/>
  <c r="S3133" i="3"/>
  <c r="T3133" i="3" s="1"/>
  <c r="U3133" i="3" s="1"/>
  <c r="S3050" i="3"/>
  <c r="T3050" i="3" s="1"/>
  <c r="U3050" i="3" s="1"/>
  <c r="S2965" i="3"/>
  <c r="T2965" i="3" s="1"/>
  <c r="U2965" i="3" s="1"/>
  <c r="S2881" i="3"/>
  <c r="T2881" i="3" s="1"/>
  <c r="U2881" i="3" s="1"/>
  <c r="S2754" i="3"/>
  <c r="T2754" i="3" s="1"/>
  <c r="U2754" i="3" s="1"/>
  <c r="S2598" i="3"/>
  <c r="T2598" i="3" s="1"/>
  <c r="U2598" i="3" s="1"/>
  <c r="S2441" i="3"/>
  <c r="T2441" i="3" s="1"/>
  <c r="U2441" i="3" s="1"/>
  <c r="S2259" i="3"/>
  <c r="T2259" i="3" s="1"/>
  <c r="U2259" i="3" s="1"/>
  <c r="S2014" i="3"/>
  <c r="T2014" i="3" s="1"/>
  <c r="U2014" i="3" s="1"/>
  <c r="S1721" i="3"/>
  <c r="T1721" i="3" s="1"/>
  <c r="U1721" i="3" s="1"/>
  <c r="S4003" i="3"/>
  <c r="T4003" i="3" s="1"/>
  <c r="U4003" i="3" s="1"/>
  <c r="S3939" i="3"/>
  <c r="T3939" i="3" s="1"/>
  <c r="U3939" i="3" s="1"/>
  <c r="S3875" i="3"/>
  <c r="T3875" i="3" s="1"/>
  <c r="U3875" i="3" s="1"/>
  <c r="S3811" i="3"/>
  <c r="T3811" i="3" s="1"/>
  <c r="U3811" i="3" s="1"/>
  <c r="S3747" i="3"/>
  <c r="T3747" i="3" s="1"/>
  <c r="U3747" i="3" s="1"/>
  <c r="S3683" i="3"/>
  <c r="T3683" i="3" s="1"/>
  <c r="U3683" i="3" s="1"/>
  <c r="S3619" i="3"/>
  <c r="T3619" i="3" s="1"/>
  <c r="U3619" i="3" s="1"/>
  <c r="S3555" i="3"/>
  <c r="T3555" i="3" s="1"/>
  <c r="U3555" i="3" s="1"/>
  <c r="S3491" i="3"/>
  <c r="T3491" i="3" s="1"/>
  <c r="U3491" i="3" s="1"/>
  <c r="W3492" i="3" s="1"/>
  <c r="AB3492" i="3" s="1"/>
  <c r="S3427" i="3"/>
  <c r="T3427" i="3" s="1"/>
  <c r="U3427" i="3" s="1"/>
  <c r="W3428" i="3" s="1"/>
  <c r="W3429" i="3" s="1"/>
  <c r="W3430" i="3" s="1"/>
  <c r="S3363" i="3"/>
  <c r="T3363" i="3" s="1"/>
  <c r="U3363" i="3" s="1"/>
  <c r="S3299" i="3"/>
  <c r="T3299" i="3" s="1"/>
  <c r="U3299" i="3" s="1"/>
  <c r="S3232" i="3"/>
  <c r="T3232" i="3" s="1"/>
  <c r="U3232" i="3" s="1"/>
  <c r="S3158" i="3"/>
  <c r="T3158" i="3" s="1"/>
  <c r="U3158" i="3" s="1"/>
  <c r="W3159" i="3" s="1"/>
  <c r="W3160" i="3" s="1"/>
  <c r="S3085" i="3"/>
  <c r="T3085" i="3" s="1"/>
  <c r="U3085" i="3" s="1"/>
  <c r="S3012" i="3"/>
  <c r="T3012" i="3" s="1"/>
  <c r="U3012" i="3" s="1"/>
  <c r="S2939" i="3"/>
  <c r="T2939" i="3" s="1"/>
  <c r="U2939" i="3" s="1"/>
  <c r="S2866" i="3"/>
  <c r="T2866" i="3" s="1"/>
  <c r="U2866" i="3" s="1"/>
  <c r="S2785" i="3"/>
  <c r="T2785" i="3" s="1"/>
  <c r="U2785" i="3" s="1"/>
  <c r="S2693" i="3"/>
  <c r="T2693" i="3" s="1"/>
  <c r="U2693" i="3" s="1"/>
  <c r="S2595" i="3"/>
  <c r="T2595" i="3" s="1"/>
  <c r="U2595" i="3" s="1"/>
  <c r="S2498" i="3"/>
  <c r="T2498" i="3" s="1"/>
  <c r="U2498" i="3" s="1"/>
  <c r="S2401" i="3"/>
  <c r="T2401" i="3" s="1"/>
  <c r="U2401" i="3" s="1"/>
  <c r="S2283" i="3"/>
  <c r="T2283" i="3" s="1"/>
  <c r="U2283" i="3" s="1"/>
  <c r="S2139" i="3"/>
  <c r="T2139" i="3" s="1"/>
  <c r="U2139" i="3" s="1"/>
  <c r="S1975" i="3"/>
  <c r="T1975" i="3" s="1"/>
  <c r="U1975" i="3" s="1"/>
  <c r="S1792" i="3"/>
  <c r="T1792" i="3" s="1"/>
  <c r="U1792" i="3" s="1"/>
  <c r="S1603" i="3"/>
  <c r="T1603" i="3" s="1"/>
  <c r="U1603" i="3" s="1"/>
  <c r="S2835" i="3"/>
  <c r="T2835" i="3" s="1"/>
  <c r="U2835" i="3" s="1"/>
  <c r="S2751" i="3"/>
  <c r="T2751" i="3" s="1"/>
  <c r="U2751" i="3" s="1"/>
  <c r="S2655" i="3"/>
  <c r="T2655" i="3" s="1"/>
  <c r="U2655" i="3" s="1"/>
  <c r="S2557" i="3"/>
  <c r="T2557" i="3" s="1"/>
  <c r="U2557" i="3" s="1"/>
  <c r="S2459" i="3"/>
  <c r="T2459" i="3" s="1"/>
  <c r="U2459" i="3" s="1"/>
  <c r="S2355" i="3"/>
  <c r="T2355" i="3" s="1"/>
  <c r="U2355" i="3" s="1"/>
  <c r="S2229" i="3"/>
  <c r="T2229" i="3" s="1"/>
  <c r="U2229" i="3" s="1"/>
  <c r="S2077" i="3"/>
  <c r="T2077" i="3" s="1"/>
  <c r="U2077" i="3" s="1"/>
  <c r="S1902" i="3"/>
  <c r="T1902" i="3" s="1"/>
  <c r="U1902" i="3" s="1"/>
  <c r="S1719" i="3"/>
  <c r="T1719" i="3" s="1"/>
  <c r="U1719" i="3" s="1"/>
  <c r="S1529" i="3"/>
  <c r="T1529" i="3" s="1"/>
  <c r="U1529" i="3" s="1"/>
  <c r="S2813" i="3"/>
  <c r="T2813" i="3" s="1"/>
  <c r="U2813" i="3" s="1"/>
  <c r="S2726" i="3"/>
  <c r="T2726" i="3" s="1"/>
  <c r="U2726" i="3" s="1"/>
  <c r="S2629" i="3"/>
  <c r="T2629" i="3" s="1"/>
  <c r="U2629" i="3" s="1"/>
  <c r="S2531" i="3"/>
  <c r="T2531" i="3" s="1"/>
  <c r="U2531" i="3" s="1"/>
  <c r="S2434" i="3"/>
  <c r="T2434" i="3" s="1"/>
  <c r="U2434" i="3" s="1"/>
  <c r="S2322" i="3"/>
  <c r="T2322" i="3" s="1"/>
  <c r="U2322" i="3" s="1"/>
  <c r="S2195" i="3"/>
  <c r="T2195" i="3" s="1"/>
  <c r="U2195" i="3" s="1"/>
  <c r="S2038" i="3"/>
  <c r="T2038" i="3" s="1"/>
  <c r="U2038" i="3" s="1"/>
  <c r="S1855" i="3"/>
  <c r="T1855" i="3" s="1"/>
  <c r="U1855" i="3" s="1"/>
  <c r="S1665" i="3"/>
  <c r="T1665" i="3" s="1"/>
  <c r="U1665" i="3" s="1"/>
  <c r="S3247" i="3"/>
  <c r="T3247" i="3" s="1"/>
  <c r="U3247" i="3" s="1"/>
  <c r="S3183" i="3"/>
  <c r="T3183" i="3" s="1"/>
  <c r="U3183" i="3" s="1"/>
  <c r="S3119" i="3"/>
  <c r="T3119" i="3" s="1"/>
  <c r="U3119" i="3" s="1"/>
  <c r="S3055" i="3"/>
  <c r="T3055" i="3" s="1"/>
  <c r="U3055" i="3" s="1"/>
  <c r="S2991" i="3"/>
  <c r="T2991" i="3" s="1"/>
  <c r="U2991" i="3" s="1"/>
  <c r="S2927" i="3"/>
  <c r="T2927" i="3" s="1"/>
  <c r="U2927" i="3" s="1"/>
  <c r="S2863" i="3"/>
  <c r="T2863" i="3" s="1"/>
  <c r="U2863" i="3" s="1"/>
  <c r="S2791" i="3"/>
  <c r="T2791" i="3" s="1"/>
  <c r="U2791" i="3" s="1"/>
  <c r="S2718" i="3"/>
  <c r="T2718" i="3" s="1"/>
  <c r="U2718" i="3" s="1"/>
  <c r="S2645" i="3"/>
  <c r="T2645" i="3" s="1"/>
  <c r="U2645" i="3" s="1"/>
  <c r="S2572" i="3"/>
  <c r="T2572" i="3" s="1"/>
  <c r="U2572" i="3" s="1"/>
  <c r="S2499" i="3"/>
  <c r="T2499" i="3" s="1"/>
  <c r="U2499" i="3" s="1"/>
  <c r="S2426" i="3"/>
  <c r="T2426" i="3" s="1"/>
  <c r="U2426" i="3" s="1"/>
  <c r="S2353" i="3"/>
  <c r="T2353" i="3" s="1"/>
  <c r="U2353" i="3" s="1"/>
  <c r="S2279" i="3"/>
  <c r="T2279" i="3" s="1"/>
  <c r="U2279" i="3" s="1"/>
  <c r="S2193" i="3"/>
  <c r="T2193" i="3" s="1"/>
  <c r="U2193" i="3" s="1"/>
  <c r="S2095" i="3"/>
  <c r="T2095" i="3" s="1"/>
  <c r="U2095" i="3" s="1"/>
  <c r="S1995" i="3"/>
  <c r="T1995" i="3" s="1"/>
  <c r="U1995" i="3" s="1"/>
  <c r="S1877" i="3"/>
  <c r="T1877" i="3" s="1"/>
  <c r="U1877" i="3" s="1"/>
  <c r="S1763" i="3"/>
  <c r="T1763" i="3" s="1"/>
  <c r="U1763" i="3" s="1"/>
  <c r="S1645" i="3"/>
  <c r="T1645" i="3" s="1"/>
  <c r="U1645" i="3" s="1"/>
  <c r="S2333" i="3"/>
  <c r="T2333" i="3" s="1"/>
  <c r="U2333" i="3" s="1"/>
  <c r="S2257" i="3"/>
  <c r="T2257" i="3" s="1"/>
  <c r="U2257" i="3" s="1"/>
  <c r="S2167" i="3"/>
  <c r="T2167" i="3" s="1"/>
  <c r="U2167" i="3" s="1"/>
  <c r="S2069" i="3"/>
  <c r="T2069" i="3" s="1"/>
  <c r="U2069" i="3" s="1"/>
  <c r="S1965" i="3"/>
  <c r="T1965" i="3" s="1"/>
  <c r="U1965" i="3" s="1"/>
  <c r="S1847" i="3"/>
  <c r="T1847" i="3" s="1"/>
  <c r="U1847" i="3" s="1"/>
  <c r="S1729" i="3"/>
  <c r="T1729" i="3" s="1"/>
  <c r="U1729" i="3" s="1"/>
  <c r="S1612" i="3"/>
  <c r="T1612" i="3" s="1"/>
  <c r="U1612" i="3" s="1"/>
  <c r="S2734" i="3"/>
  <c r="T2734" i="3" s="1"/>
  <c r="U2734" i="3" s="1"/>
  <c r="S2661" i="3"/>
  <c r="T2661" i="3" s="1"/>
  <c r="U2661" i="3" s="1"/>
  <c r="S2588" i="3"/>
  <c r="T2588" i="3" s="1"/>
  <c r="U2588" i="3" s="1"/>
  <c r="S2515" i="3"/>
  <c r="T2515" i="3" s="1"/>
  <c r="U2515" i="3" s="1"/>
  <c r="S2442" i="3"/>
  <c r="T2442" i="3" s="1"/>
  <c r="U2442" i="3" s="1"/>
  <c r="S2369" i="3"/>
  <c r="T2369" i="3" s="1"/>
  <c r="U2369" i="3" s="1"/>
  <c r="S2295" i="3"/>
  <c r="T2295" i="3" s="1"/>
  <c r="U2295" i="3" s="1"/>
  <c r="S2212" i="3"/>
  <c r="T2212" i="3" s="1"/>
  <c r="U2212" i="3" s="1"/>
  <c r="S2117" i="3"/>
  <c r="T2117" i="3" s="1"/>
  <c r="U2117" i="3" s="1"/>
  <c r="S2020" i="3"/>
  <c r="T2020" i="3" s="1"/>
  <c r="U2020" i="3" s="1"/>
  <c r="S1903" i="3"/>
  <c r="T1903" i="3" s="1"/>
  <c r="U1903" i="3" s="1"/>
  <c r="S1785" i="3"/>
  <c r="T1785" i="3" s="1"/>
  <c r="U1785" i="3" s="1"/>
  <c r="S1671" i="3"/>
  <c r="T1671" i="3" s="1"/>
  <c r="U1671" i="3" s="1"/>
  <c r="S1553" i="3"/>
  <c r="T1553" i="3" s="1"/>
  <c r="U1553" i="3" s="1"/>
  <c r="S2808" i="3"/>
  <c r="T2808" i="3" s="1"/>
  <c r="U2808" i="3" s="1"/>
  <c r="S2744" i="3"/>
  <c r="T2744" i="3" s="1"/>
  <c r="U2744" i="3" s="1"/>
  <c r="S2680" i="3"/>
  <c r="T2680" i="3" s="1"/>
  <c r="U2680" i="3" s="1"/>
  <c r="S2616" i="3"/>
  <c r="T2616" i="3" s="1"/>
  <c r="U2616" i="3" s="1"/>
  <c r="S2552" i="3"/>
  <c r="T2552" i="3" s="1"/>
  <c r="U2552" i="3" s="1"/>
  <c r="S2488" i="3"/>
  <c r="T2488" i="3" s="1"/>
  <c r="U2488" i="3" s="1"/>
  <c r="S2424" i="3"/>
  <c r="T2424" i="3" s="1"/>
  <c r="U2424" i="3" s="1"/>
  <c r="S2360" i="3"/>
  <c r="T2360" i="3" s="1"/>
  <c r="U2360" i="3" s="1"/>
  <c r="S2296" i="3"/>
  <c r="T2296" i="3" s="1"/>
  <c r="U2296" i="3" s="1"/>
  <c r="S2232" i="3"/>
  <c r="T2232" i="3" s="1"/>
  <c r="U2232" i="3" s="1"/>
  <c r="W2233" i="3" s="1"/>
  <c r="W2234" i="3" s="1"/>
  <c r="W2235" i="3" s="1"/>
  <c r="W2236" i="3" s="1"/>
  <c r="W2237" i="3" s="1"/>
  <c r="S2164" i="3"/>
  <c r="T2164" i="3" s="1"/>
  <c r="U2164" i="3" s="1"/>
  <c r="S2091" i="3"/>
  <c r="T2091" i="3" s="1"/>
  <c r="U2091" i="3" s="1"/>
  <c r="S2017" i="3"/>
  <c r="T2017" i="3" s="1"/>
  <c r="U2017" i="3" s="1"/>
  <c r="S1944" i="3"/>
  <c r="T1944" i="3" s="1"/>
  <c r="U1944" i="3" s="1"/>
  <c r="S1871" i="3"/>
  <c r="T1871" i="3" s="1"/>
  <c r="U1871" i="3" s="1"/>
  <c r="S1798" i="3"/>
  <c r="T1798" i="3" s="1"/>
  <c r="U1798" i="3" s="1"/>
  <c r="S1725" i="3"/>
  <c r="T1725" i="3" s="1"/>
  <c r="U1725" i="3" s="1"/>
  <c r="S1652" i="3"/>
  <c r="T1652" i="3" s="1"/>
  <c r="U1652" i="3" s="1"/>
  <c r="S1579" i="3"/>
  <c r="T1579" i="3" s="1"/>
  <c r="U1579" i="3" s="1"/>
  <c r="S1998" i="3"/>
  <c r="T1998" i="3" s="1"/>
  <c r="U1998" i="3" s="1"/>
  <c r="S1925" i="3"/>
  <c r="T1925" i="3" s="1"/>
  <c r="U1925" i="3" s="1"/>
  <c r="S1852" i="3"/>
  <c r="T1852" i="3" s="1"/>
  <c r="U1852" i="3" s="1"/>
  <c r="S1779" i="3"/>
  <c r="T1779" i="3" s="1"/>
  <c r="U1779" i="3" s="1"/>
  <c r="S1705" i="3"/>
  <c r="T1705" i="3" s="1"/>
  <c r="U1705" i="3" s="1"/>
  <c r="S1632" i="3"/>
  <c r="T1632" i="3" s="1"/>
  <c r="U1632" i="3" s="1"/>
  <c r="S1559" i="3"/>
  <c r="T1559" i="3" s="1"/>
  <c r="U1559" i="3" s="1"/>
  <c r="S2254" i="3"/>
  <c r="T2254" i="3" s="1"/>
  <c r="U2254" i="3" s="1"/>
  <c r="S2189" i="3"/>
  <c r="T2189" i="3" s="1"/>
  <c r="U2189" i="3" s="1"/>
  <c r="S2116" i="3"/>
  <c r="T2116" i="3" s="1"/>
  <c r="U2116" i="3" s="1"/>
  <c r="S2043" i="3"/>
  <c r="T2043" i="3" s="1"/>
  <c r="U2043" i="3" s="1"/>
  <c r="S1969" i="3"/>
  <c r="T1969" i="3" s="1"/>
  <c r="U1969" i="3" s="1"/>
  <c r="S1896" i="3"/>
  <c r="T1896" i="3" s="1"/>
  <c r="U1896" i="3" s="1"/>
  <c r="S1823" i="3"/>
  <c r="T1823" i="3" s="1"/>
  <c r="U1823" i="3" s="1"/>
  <c r="S1750" i="3"/>
  <c r="T1750" i="3" s="1"/>
  <c r="U1750" i="3" s="1"/>
  <c r="S1677" i="3"/>
  <c r="T1677" i="3" s="1"/>
  <c r="U1677" i="3" s="1"/>
  <c r="S1604" i="3"/>
  <c r="T1604" i="3" s="1"/>
  <c r="U1604" i="3" s="1"/>
  <c r="S1531" i="3"/>
  <c r="T1531" i="3" s="1"/>
  <c r="U1531" i="3" s="1"/>
  <c r="S2154" i="3"/>
  <c r="T2154" i="3" s="1"/>
  <c r="U2154" i="3" s="1"/>
  <c r="S2090" i="3"/>
  <c r="T2090" i="3" s="1"/>
  <c r="U2090" i="3" s="1"/>
  <c r="S2026" i="3"/>
  <c r="T2026" i="3" s="1"/>
  <c r="U2026" i="3" s="1"/>
  <c r="S1962" i="3"/>
  <c r="T1962" i="3" s="1"/>
  <c r="U1962" i="3" s="1"/>
  <c r="S1898" i="3"/>
  <c r="T1898" i="3" s="1"/>
  <c r="U1898" i="3" s="1"/>
  <c r="S1834" i="3"/>
  <c r="T1834" i="3" s="1"/>
  <c r="U1834" i="3" s="1"/>
  <c r="S1770" i="3"/>
  <c r="T1770" i="3" s="1"/>
  <c r="U1770" i="3" s="1"/>
  <c r="S1706" i="3"/>
  <c r="T1706" i="3" s="1"/>
  <c r="U1706" i="3" s="1"/>
  <c r="S1642" i="3"/>
  <c r="T1642" i="3" s="1"/>
  <c r="U1642" i="3" s="1"/>
  <c r="S1578" i="3"/>
  <c r="T1578" i="3" s="1"/>
  <c r="U1578" i="3" s="1"/>
  <c r="Y4317" i="3"/>
  <c r="Z4317" i="3" s="1"/>
  <c r="Y2889" i="3"/>
  <c r="Z2889" i="3" s="1"/>
  <c r="Y4125" i="3"/>
  <c r="Z4125" i="3" s="1"/>
  <c r="Y2670" i="3"/>
  <c r="Z2670" i="3" s="1"/>
  <c r="Y4380" i="3"/>
  <c r="Z4380" i="3" s="1"/>
  <c r="Y4124" i="3"/>
  <c r="Z4124" i="3" s="1"/>
  <c r="Y2599" i="3"/>
  <c r="Z2599" i="3" s="1"/>
  <c r="Y3932" i="3"/>
  <c r="Z3932" i="3" s="1"/>
  <c r="Y2320" i="3"/>
  <c r="Z2320" i="3" s="1"/>
  <c r="Y4573" i="3"/>
  <c r="Z4573" i="3" s="1"/>
  <c r="AA4573" i="3" s="1"/>
  <c r="AA4574" i="3" s="1"/>
  <c r="AA4575" i="3" s="1"/>
  <c r="AA4576" i="3" s="1"/>
  <c r="AA4577" i="3" s="1"/>
  <c r="Y3182" i="3"/>
  <c r="Z3182" i="3" s="1"/>
  <c r="Y2743" i="3"/>
  <c r="Z2743" i="3" s="1"/>
  <c r="Y1550" i="3"/>
  <c r="Z1550" i="3" s="1"/>
  <c r="Y3547" i="3"/>
  <c r="Z3547" i="3" s="1"/>
  <c r="Y1552" i="3"/>
  <c r="Z1552" i="3" s="1"/>
  <c r="Y4430" i="3"/>
  <c r="Z4430" i="3" s="1"/>
  <c r="Y3598" i="3"/>
  <c r="Z3598" i="3" s="1"/>
  <c r="Y2800" i="3"/>
  <c r="Z2800" i="3" s="1"/>
  <c r="Y2032" i="3"/>
  <c r="Z2032" i="3" s="1"/>
  <c r="Y4286" i="3"/>
  <c r="Z4286" i="3" s="1"/>
  <c r="Y3774" i="3"/>
  <c r="Z3774" i="3" s="1"/>
  <c r="AA3774" i="3" s="1"/>
  <c r="AA3775" i="3" s="1"/>
  <c r="AA3776" i="3" s="1"/>
  <c r="AA3777" i="3" s="1"/>
  <c r="AA3778" i="3" s="1"/>
  <c r="Y3221" i="3"/>
  <c r="Z3221" i="3" s="1"/>
  <c r="Y2635" i="3"/>
  <c r="Z2635" i="3" s="1"/>
  <c r="Y1744" i="3"/>
  <c r="Z1744" i="3" s="1"/>
  <c r="Y3385" i="3"/>
  <c r="Z3385" i="3" s="1"/>
  <c r="Y4541" i="3"/>
  <c r="Z4541" i="3" s="1"/>
  <c r="Y4029" i="3"/>
  <c r="Z4029" i="3" s="1"/>
  <c r="Y3512" i="3"/>
  <c r="Z3512" i="3" s="1"/>
  <c r="Y2927" i="3"/>
  <c r="Z2927" i="3" s="1"/>
  <c r="Y2255" i="3"/>
  <c r="Z2255" i="3" s="1"/>
  <c r="Y4476" i="3"/>
  <c r="Z4476" i="3" s="1"/>
  <c r="Y3964" i="3"/>
  <c r="Z3964" i="3" s="1"/>
  <c r="Y3438" i="3"/>
  <c r="Z3438" i="3" s="1"/>
  <c r="Y2853" i="3"/>
  <c r="Z2853" i="3" s="1"/>
  <c r="Y2126" i="3"/>
  <c r="Z2126" i="3" s="1"/>
  <c r="AA2126" i="3" s="1"/>
  <c r="AA2127" i="3" s="1"/>
  <c r="AA2128" i="3" s="1"/>
  <c r="AA2129" i="3" s="1"/>
  <c r="AA2130" i="3" s="1"/>
  <c r="Y4334" i="3"/>
  <c r="Z4334" i="3" s="1"/>
  <c r="Y3822" i="3"/>
  <c r="Z3822" i="3" s="1"/>
  <c r="AA3822" i="3" s="1"/>
  <c r="AA3823" i="3" s="1"/>
  <c r="AA3824" i="3" s="1"/>
  <c r="AA3825" i="3" s="1"/>
  <c r="AA3826" i="3" s="1"/>
  <c r="Y3275" i="3"/>
  <c r="Z3275" i="3" s="1"/>
  <c r="Y2690" i="3"/>
  <c r="Z2690" i="3" s="1"/>
  <c r="Y1840" i="3"/>
  <c r="Z1840" i="3" s="1"/>
  <c r="AA1840" i="3" s="1"/>
  <c r="AA1841" i="3" s="1"/>
  <c r="AA1842" i="3" s="1"/>
  <c r="AA1843" i="3" s="1"/>
  <c r="Y4603" i="3"/>
  <c r="Z4603" i="3" s="1"/>
  <c r="AA4603" i="3" s="1"/>
  <c r="AA4604" i="3" s="1"/>
  <c r="AA4605" i="3" s="1"/>
  <c r="AA4606" i="3" s="1"/>
  <c r="Y4347" i="3"/>
  <c r="Z4347" i="3" s="1"/>
  <c r="Y4091" i="3"/>
  <c r="Z4091" i="3" s="1"/>
  <c r="Y3835" i="3"/>
  <c r="Z3835" i="3" s="1"/>
  <c r="Y3579" i="3"/>
  <c r="Z3579" i="3" s="1"/>
  <c r="Y3290" i="3"/>
  <c r="Z3290" i="3" s="1"/>
  <c r="Y2998" i="3"/>
  <c r="Z2998" i="3" s="1"/>
  <c r="Y2705" i="3"/>
  <c r="Z2705" i="3" s="1"/>
  <c r="Y2381" i="3"/>
  <c r="Z2381" i="3" s="1"/>
  <c r="AA2381" i="3" s="1"/>
  <c r="AA2382" i="3" s="1"/>
  <c r="AA2383" i="3" s="1"/>
  <c r="AA2384" i="3" s="1"/>
  <c r="AA2385" i="3" s="1"/>
  <c r="Y1869" i="3"/>
  <c r="Z1869" i="3" s="1"/>
  <c r="Y4429" i="3"/>
  <c r="Z4429" i="3" s="1"/>
  <c r="Y4173" i="3"/>
  <c r="Z4173" i="3" s="1"/>
  <c r="Y3917" i="3"/>
  <c r="Z3917" i="3" s="1"/>
  <c r="Y3661" i="3"/>
  <c r="Z3661" i="3" s="1"/>
  <c r="Y3384" i="3"/>
  <c r="Z3384" i="3" s="1"/>
  <c r="AA3384" i="3" s="1"/>
  <c r="AA3385" i="3" s="1"/>
  <c r="AA3386" i="3" s="1"/>
  <c r="AA3387" i="3" s="1"/>
  <c r="AA3388" i="3" s="1"/>
  <c r="Y3091" i="3"/>
  <c r="Z3091" i="3" s="1"/>
  <c r="Y2799" i="3"/>
  <c r="Z2799" i="3" s="1"/>
  <c r="AA2799" i="3" s="1"/>
  <c r="AA2800" i="3" s="1"/>
  <c r="AA2801" i="3" s="1"/>
  <c r="AA2802" i="3" s="1"/>
  <c r="AA2803" i="3" s="1"/>
  <c r="Y2506" i="3"/>
  <c r="Z2506" i="3" s="1"/>
  <c r="Y2031" i="3"/>
  <c r="Z2031" i="3" s="1"/>
  <c r="AA2031" i="3" s="1"/>
  <c r="AA2032" i="3" s="1"/>
  <c r="AA2033" i="3" s="1"/>
  <c r="AA2034" i="3" s="1"/>
  <c r="AA2035" i="3" s="1"/>
  <c r="Y4492" i="3"/>
  <c r="Z4492" i="3" s="1"/>
  <c r="Y4236" i="3"/>
  <c r="Z4236" i="3" s="1"/>
  <c r="Y3980" i="3"/>
  <c r="Z3980" i="3" s="1"/>
  <c r="Y3724" i="3"/>
  <c r="Z3724" i="3" s="1"/>
  <c r="Y3456" i="3"/>
  <c r="Z3456" i="3" s="1"/>
  <c r="AA3456" i="3" s="1"/>
  <c r="AA3457" i="3" s="1"/>
  <c r="AA3458" i="3" s="1"/>
  <c r="Y3163" i="3"/>
  <c r="Z3163" i="3" s="1"/>
  <c r="AA3163" i="3" s="1"/>
  <c r="AA3164" i="3" s="1"/>
  <c r="AA3165" i="3" s="1"/>
  <c r="AA3166" i="3" s="1"/>
  <c r="AA3167" i="3" s="1"/>
  <c r="Y2871" i="3"/>
  <c r="Z2871" i="3" s="1"/>
  <c r="AA2871" i="3" s="1"/>
  <c r="AA2872" i="3" s="1"/>
  <c r="AA2873" i="3" s="1"/>
  <c r="AA2874" i="3" s="1"/>
  <c r="AA2875" i="3" s="1"/>
  <c r="Y2578" i="3"/>
  <c r="Z2578" i="3" s="1"/>
  <c r="AA2578" i="3" s="1"/>
  <c r="AA2579" i="3" s="1"/>
  <c r="AA2580" i="3" s="1"/>
  <c r="AA2581" i="3" s="1"/>
  <c r="Y2158" i="3"/>
  <c r="Z2158" i="3" s="1"/>
  <c r="Y1646" i="3"/>
  <c r="Z1646" i="3" s="1"/>
  <c r="Y4555" i="3"/>
  <c r="Z4555" i="3" s="1"/>
  <c r="Y4299" i="3"/>
  <c r="Z4299" i="3" s="1"/>
  <c r="Y4043" i="3"/>
  <c r="Z4043" i="3" s="1"/>
  <c r="Y3787" i="3"/>
  <c r="Z3787" i="3" s="1"/>
  <c r="Y3528" i="3"/>
  <c r="Z3528" i="3" s="1"/>
  <c r="Y3235" i="3"/>
  <c r="Z3235" i="3" s="1"/>
  <c r="Y2943" i="3"/>
  <c r="Z2943" i="3" s="1"/>
  <c r="Y2650" i="3"/>
  <c r="Z2650" i="3" s="1"/>
  <c r="Y2285" i="3"/>
  <c r="Z2285" i="3" s="1"/>
  <c r="Y1773" i="3"/>
  <c r="Z1773" i="3" s="1"/>
  <c r="Y4566" i="3"/>
  <c r="Z4566" i="3" s="1"/>
  <c r="Y4438" i="3"/>
  <c r="Z4438" i="3" s="1"/>
  <c r="AA4438" i="3" s="1"/>
  <c r="AA4439" i="3" s="1"/>
  <c r="AA4440" i="3" s="1"/>
  <c r="Y4310" i="3"/>
  <c r="Z4310" i="3" s="1"/>
  <c r="Y4182" i="3"/>
  <c r="Z4182" i="3" s="1"/>
  <c r="Y4054" i="3"/>
  <c r="Z4054" i="3" s="1"/>
  <c r="Y3926" i="3"/>
  <c r="Z3926" i="3" s="1"/>
  <c r="Y3798" i="3"/>
  <c r="Z3798" i="3" s="1"/>
  <c r="AA3798" i="3" s="1"/>
  <c r="AA3799" i="3" s="1"/>
  <c r="AA3800" i="3" s="1"/>
  <c r="AA3801" i="3" s="1"/>
  <c r="AA3802" i="3" s="1"/>
  <c r="Y3670" i="3"/>
  <c r="Z3670" i="3" s="1"/>
  <c r="Y3541" i="3"/>
  <c r="Z3541" i="3" s="1"/>
  <c r="Y3394" i="3"/>
  <c r="Z3394" i="3" s="1"/>
  <c r="AA3394" i="3" s="1"/>
  <c r="AA3395" i="3" s="1"/>
  <c r="AA3396" i="3" s="1"/>
  <c r="AA3397" i="3" s="1"/>
  <c r="AA3398" i="3" s="1"/>
  <c r="Y3248" i="3"/>
  <c r="Z3248" i="3" s="1"/>
  <c r="Y3102" i="3"/>
  <c r="Z3102" i="3" s="1"/>
  <c r="Y2955" i="3"/>
  <c r="Z2955" i="3" s="1"/>
  <c r="Y2809" i="3"/>
  <c r="Z2809" i="3" s="1"/>
  <c r="Y2663" i="3"/>
  <c r="Z2663" i="3" s="1"/>
  <c r="Y2517" i="3"/>
  <c r="Z2517" i="3" s="1"/>
  <c r="Y2304" i="3"/>
  <c r="Z2304" i="3" s="1"/>
  <c r="AA2304" i="3" s="1"/>
  <c r="AA2305" i="3" s="1"/>
  <c r="AA2306" i="3" s="1"/>
  <c r="AA2307" i="3" s="1"/>
  <c r="AA2308" i="3" s="1"/>
  <c r="Y2048" i="3"/>
  <c r="Z2048" i="3" s="1"/>
  <c r="Y1792" i="3"/>
  <c r="Z1792" i="3" s="1"/>
  <c r="Y1536" i="3"/>
  <c r="Z1536" i="3" s="1"/>
  <c r="Y4645" i="3"/>
  <c r="Z4645" i="3" s="1"/>
  <c r="AA4645" i="3" s="1"/>
  <c r="AA4646" i="3" s="1"/>
  <c r="AA4647" i="3" s="1"/>
  <c r="AA4648" i="3" s="1"/>
  <c r="AA4649" i="3" s="1"/>
  <c r="Y4517" i="3"/>
  <c r="Z4517" i="3" s="1"/>
  <c r="Y4389" i="3"/>
  <c r="Z4389" i="3" s="1"/>
  <c r="Y4261" i="3"/>
  <c r="Z4261" i="3" s="1"/>
  <c r="Y4133" i="3"/>
  <c r="Z4133" i="3" s="1"/>
  <c r="AA4133" i="3" s="1"/>
  <c r="AA4134" i="3" s="1"/>
  <c r="AA4135" i="3" s="1"/>
  <c r="AA4136" i="3" s="1"/>
  <c r="AA4137" i="3" s="1"/>
  <c r="Y4005" i="3"/>
  <c r="Z4005" i="3" s="1"/>
  <c r="Y3877" i="3"/>
  <c r="Z3877" i="3" s="1"/>
  <c r="Y3749" i="3"/>
  <c r="Z3749" i="3" s="1"/>
  <c r="Y3621" i="3"/>
  <c r="Z3621" i="3" s="1"/>
  <c r="AA3621" i="3" s="1"/>
  <c r="AA3622" i="3" s="1"/>
  <c r="AA3623" i="3" s="1"/>
  <c r="AA3624" i="3" s="1"/>
  <c r="AA3625" i="3" s="1"/>
  <c r="Y3485" i="3"/>
  <c r="Z3485" i="3" s="1"/>
  <c r="Y3338" i="3"/>
  <c r="Z3338" i="3" s="1"/>
  <c r="Y3192" i="3"/>
  <c r="Z3192" i="3" s="1"/>
  <c r="Y3046" i="3"/>
  <c r="Z3046" i="3" s="1"/>
  <c r="Y2899" i="3"/>
  <c r="Z2899" i="3" s="1"/>
  <c r="AA2899" i="3" s="1"/>
  <c r="AA2900" i="3" s="1"/>
  <c r="AA2901" i="3" s="1"/>
  <c r="AA2902" i="3" s="1"/>
  <c r="AA2903" i="3" s="1"/>
  <c r="Y2753" i="3"/>
  <c r="Z2753" i="3" s="1"/>
  <c r="Y2607" i="3"/>
  <c r="Z2607" i="3" s="1"/>
  <c r="Y2461" i="3"/>
  <c r="Z2461" i="3" s="1"/>
  <c r="AA2461" i="3" s="1"/>
  <c r="AA2462" i="3" s="1"/>
  <c r="AA2463" i="3" s="1"/>
  <c r="AA2464" i="3" s="1"/>
  <c r="AA2465" i="3" s="1"/>
  <c r="Y2207" i="3"/>
  <c r="Z2207" i="3" s="1"/>
  <c r="AA2207" i="3" s="1"/>
  <c r="AA2208" i="3" s="1"/>
  <c r="AA2209" i="3" s="1"/>
  <c r="AA2210" i="3" s="1"/>
  <c r="Y1951" i="3"/>
  <c r="Z1951" i="3" s="1"/>
  <c r="Y1695" i="3"/>
  <c r="Z1695" i="3" s="1"/>
  <c r="AA1695" i="3" s="1"/>
  <c r="AA1696" i="3" s="1"/>
  <c r="AA1697" i="3" s="1"/>
  <c r="AA1698" i="3" s="1"/>
  <c r="AA1699" i="3" s="1"/>
  <c r="Y4596" i="3"/>
  <c r="Z4596" i="3" s="1"/>
  <c r="Y4468" i="3"/>
  <c r="Z4468" i="3" s="1"/>
  <c r="Y4340" i="3"/>
  <c r="Z4340" i="3" s="1"/>
  <c r="Y4212" i="3"/>
  <c r="Z4212" i="3" s="1"/>
  <c r="Y4084" i="3"/>
  <c r="Z4084" i="3" s="1"/>
  <c r="Y3956" i="3"/>
  <c r="Z3956" i="3" s="1"/>
  <c r="Y3828" i="3"/>
  <c r="Z3828" i="3" s="1"/>
  <c r="Y3700" i="3"/>
  <c r="Z3700" i="3" s="1"/>
  <c r="Y3572" i="3"/>
  <c r="Z3572" i="3" s="1"/>
  <c r="AA3572" i="3" s="1"/>
  <c r="AA3573" i="3" s="1"/>
  <c r="AA3574" i="3" s="1"/>
  <c r="AA3575" i="3" s="1"/>
  <c r="AA3576" i="3" s="1"/>
  <c r="Y3429" i="3"/>
  <c r="Z3429" i="3" s="1"/>
  <c r="Y3282" i="3"/>
  <c r="Z3282" i="3" s="1"/>
  <c r="Y3136" i="3"/>
  <c r="Z3136" i="3" s="1"/>
  <c r="Y2990" i="3"/>
  <c r="Z2990" i="3" s="1"/>
  <c r="Y2843" i="3"/>
  <c r="Z2843" i="3" s="1"/>
  <c r="Y2697" i="3"/>
  <c r="Z2697" i="3" s="1"/>
  <c r="AA2697" i="3" s="1"/>
  <c r="AA2698" i="3" s="1"/>
  <c r="AA2699" i="3" s="1"/>
  <c r="AA2700" i="3" s="1"/>
  <c r="Y2551" i="3"/>
  <c r="Z2551" i="3" s="1"/>
  <c r="Y2366" i="3"/>
  <c r="Z2366" i="3" s="1"/>
  <c r="AA2366" i="3" s="1"/>
  <c r="AA2367" i="3" s="1"/>
  <c r="AA2368" i="3" s="1"/>
  <c r="AA2369" i="3" s="1"/>
  <c r="AA2370" i="3" s="1"/>
  <c r="Y2110" i="3"/>
  <c r="Z2110" i="3" s="1"/>
  <c r="Y1854" i="3"/>
  <c r="Z1854" i="3" s="1"/>
  <c r="Y1598" i="3"/>
  <c r="Z1598" i="3" s="1"/>
  <c r="Y4611" i="3"/>
  <c r="Z4611" i="3" s="1"/>
  <c r="AA4611" i="3" s="1"/>
  <c r="AA4612" i="3" s="1"/>
  <c r="AA4613" i="3" s="1"/>
  <c r="AA4614" i="3" s="1"/>
  <c r="AA4615" i="3" s="1"/>
  <c r="Y4355" i="3"/>
  <c r="Z4355" i="3" s="1"/>
  <c r="Y4099" i="3"/>
  <c r="Z4099" i="3" s="1"/>
  <c r="Y3843" i="3"/>
  <c r="Z3843" i="3" s="1"/>
  <c r="Y3587" i="3"/>
  <c r="Z3587" i="3" s="1"/>
  <c r="Y3299" i="3"/>
  <c r="Z3299" i="3" s="1"/>
  <c r="AA3299" i="3" s="1"/>
  <c r="AA3300" i="3" s="1"/>
  <c r="AA3301" i="3" s="1"/>
  <c r="AA3302" i="3" s="1"/>
  <c r="Y3007" i="3"/>
  <c r="Z3007" i="3" s="1"/>
  <c r="Y2714" i="3"/>
  <c r="Z2714" i="3" s="1"/>
  <c r="Y2397" i="3"/>
  <c r="Z2397" i="3" s="1"/>
  <c r="Y1885" i="3"/>
  <c r="Z1885" i="3" s="1"/>
  <c r="Y4650" i="3"/>
  <c r="Z4650" i="3" s="1"/>
  <c r="AA4650" i="3" s="1"/>
  <c r="AA4651" i="3" s="1"/>
  <c r="AA4652" i="3" s="1"/>
  <c r="AA4653" i="3" s="1"/>
  <c r="AA4654" i="3" s="1"/>
  <c r="Y4522" i="3"/>
  <c r="Z4522" i="3" s="1"/>
  <c r="Y4394" i="3"/>
  <c r="Z4394" i="3" s="1"/>
  <c r="Y4266" i="3"/>
  <c r="Z4266" i="3" s="1"/>
  <c r="Y4138" i="3"/>
  <c r="Z4138" i="3" s="1"/>
  <c r="AA4138" i="3" s="1"/>
  <c r="AA4139" i="3" s="1"/>
  <c r="AA4140" i="3" s="1"/>
  <c r="AA4141" i="3" s="1"/>
  <c r="AA4142" i="3" s="1"/>
  <c r="Y4010" i="3"/>
  <c r="Z4010" i="3" s="1"/>
  <c r="Y3882" i="3"/>
  <c r="Z3882" i="3" s="1"/>
  <c r="Y3754" i="3"/>
  <c r="Z3754" i="3" s="1"/>
  <c r="Y3626" i="3"/>
  <c r="Z3626" i="3" s="1"/>
  <c r="AA3626" i="3" s="1"/>
  <c r="AA3627" i="3" s="1"/>
  <c r="AA3628" i="3" s="1"/>
  <c r="AA3629" i="3" s="1"/>
  <c r="Y3490" i="3"/>
  <c r="Z3490" i="3" s="1"/>
  <c r="Y3344" i="3"/>
  <c r="Z3344" i="3" s="1"/>
  <c r="Y3198" i="3"/>
  <c r="Z3198" i="3" s="1"/>
  <c r="Y3051" i="3"/>
  <c r="Z3051" i="3" s="1"/>
  <c r="Y2905" i="3"/>
  <c r="Z2905" i="3" s="1"/>
  <c r="Y2759" i="3"/>
  <c r="Z2759" i="3" s="1"/>
  <c r="Y2613" i="3"/>
  <c r="Z2613" i="3" s="1"/>
  <c r="Y2466" i="3"/>
  <c r="Z2466" i="3" s="1"/>
  <c r="AA2466" i="3" s="1"/>
  <c r="AA2467" i="3" s="1"/>
  <c r="AA2468" i="3" s="1"/>
  <c r="AA2469" i="3" s="1"/>
  <c r="AA2470" i="3" s="1"/>
  <c r="Y2216" i="3"/>
  <c r="Z2216" i="3" s="1"/>
  <c r="AA2216" i="3" s="1"/>
  <c r="AA2217" i="3" s="1"/>
  <c r="AA2218" i="3" s="1"/>
  <c r="AA2219" i="3" s="1"/>
  <c r="AA2220" i="3" s="1"/>
  <c r="Y1960" i="3"/>
  <c r="Z1960" i="3" s="1"/>
  <c r="Y1704" i="3"/>
  <c r="Z1704" i="3" s="1"/>
  <c r="Y4553" i="3"/>
  <c r="Z4553" i="3" s="1"/>
  <c r="Y4425" i="3"/>
  <c r="Z4425" i="3" s="1"/>
  <c r="Y4297" i="3"/>
  <c r="Z4297" i="3" s="1"/>
  <c r="AA4297" i="3" s="1"/>
  <c r="AA4298" i="3" s="1"/>
  <c r="AA4299" i="3" s="1"/>
  <c r="AA4300" i="3" s="1"/>
  <c r="Y4169" i="3"/>
  <c r="Z4169" i="3" s="1"/>
  <c r="Y4041" i="3"/>
  <c r="Z4041" i="3" s="1"/>
  <c r="Y3913" i="3"/>
  <c r="Z3913" i="3" s="1"/>
  <c r="AA3913" i="3" s="1"/>
  <c r="AA3914" i="3" s="1"/>
  <c r="AA3915" i="3" s="1"/>
  <c r="AA3916" i="3" s="1"/>
  <c r="AA3917" i="3" s="1"/>
  <c r="Y3785" i="3"/>
  <c r="Z3785" i="3" s="1"/>
  <c r="Y3657" i="3"/>
  <c r="Z3657" i="3" s="1"/>
  <c r="Y3526" i="3"/>
  <c r="Z3526" i="3" s="1"/>
  <c r="AA3526" i="3" s="1"/>
  <c r="AA3527" i="3" s="1"/>
  <c r="AA3528" i="3" s="1"/>
  <c r="AA3529" i="3" s="1"/>
  <c r="Y3379" i="3"/>
  <c r="Z3379" i="3" s="1"/>
  <c r="Y3233" i="3"/>
  <c r="Z3233" i="3" s="1"/>
  <c r="Y3087" i="3"/>
  <c r="Z3087" i="3" s="1"/>
  <c r="AA3087" i="3" s="1"/>
  <c r="AA3088" i="3" s="1"/>
  <c r="AA3089" i="3" s="1"/>
  <c r="AA3090" i="3" s="1"/>
  <c r="AA3091" i="3" s="1"/>
  <c r="Y2941" i="3"/>
  <c r="Z2941" i="3" s="1"/>
  <c r="Y2794" i="3"/>
  <c r="Z2794" i="3" s="1"/>
  <c r="Y2648" i="3"/>
  <c r="Z2648" i="3" s="1"/>
  <c r="Y2502" i="3"/>
  <c r="Z2502" i="3" s="1"/>
  <c r="AA2502" i="3" s="1"/>
  <c r="AA2503" i="3" s="1"/>
  <c r="AA2504" i="3" s="1"/>
  <c r="AA2505" i="3" s="1"/>
  <c r="AA2506" i="3" s="1"/>
  <c r="Y2279" i="3"/>
  <c r="Z2279" i="3" s="1"/>
  <c r="Y2023" i="3"/>
  <c r="Z2023" i="3" s="1"/>
  <c r="Y1767" i="3"/>
  <c r="Z1767" i="3" s="1"/>
  <c r="Y4576" i="3"/>
  <c r="Z4576" i="3" s="1"/>
  <c r="Y4448" i="3"/>
  <c r="Z4448" i="3" s="1"/>
  <c r="Y4320" i="3"/>
  <c r="Z4320" i="3" s="1"/>
  <c r="Y4192" i="3"/>
  <c r="Z4192" i="3" s="1"/>
  <c r="Y4064" i="3"/>
  <c r="Z4064" i="3" s="1"/>
  <c r="Y3936" i="3"/>
  <c r="Z3936" i="3" s="1"/>
  <c r="AA3936" i="3" s="1"/>
  <c r="AA3937" i="3" s="1"/>
  <c r="AA3938" i="3" s="1"/>
  <c r="AA3939" i="3" s="1"/>
  <c r="AA3940" i="3" s="1"/>
  <c r="Y3808" i="3"/>
  <c r="Z3808" i="3" s="1"/>
  <c r="AA3808" i="3" s="1"/>
  <c r="AA3809" i="3" s="1"/>
  <c r="AA3810" i="3" s="1"/>
  <c r="AA3811" i="3" s="1"/>
  <c r="Y3680" i="3"/>
  <c r="Z3680" i="3" s="1"/>
  <c r="Y3552" i="3"/>
  <c r="Z3552" i="3" s="1"/>
  <c r="Y3406" i="3"/>
  <c r="Z3406" i="3" s="1"/>
  <c r="Y3259" i="3"/>
  <c r="Z3259" i="3" s="1"/>
  <c r="Y3113" i="3"/>
  <c r="Z3113" i="3" s="1"/>
  <c r="Y2967" i="3"/>
  <c r="Z2967" i="3" s="1"/>
  <c r="Y2821" i="3"/>
  <c r="Z2821" i="3" s="1"/>
  <c r="Y2674" i="3"/>
  <c r="Z2674" i="3" s="1"/>
  <c r="Y2528" i="3"/>
  <c r="Z2528" i="3" s="1"/>
  <c r="Y2326" i="3"/>
  <c r="Z2326" i="3" s="1"/>
  <c r="Y2070" i="3"/>
  <c r="Z2070" i="3" s="1"/>
  <c r="Y1814" i="3"/>
  <c r="Z1814" i="3" s="1"/>
  <c r="Y1558" i="3"/>
  <c r="Z1558" i="3" s="1"/>
  <c r="AA1558" i="3" s="1"/>
  <c r="AA1559" i="3" s="1"/>
  <c r="AA1560" i="3" s="1"/>
  <c r="AA1561" i="3" s="1"/>
  <c r="AA1562" i="3" s="1"/>
  <c r="Y4599" i="3"/>
  <c r="Z4599" i="3" s="1"/>
  <c r="Y4471" i="3"/>
  <c r="Z4471" i="3" s="1"/>
  <c r="Y4343" i="3"/>
  <c r="Z4343" i="3" s="1"/>
  <c r="AA4343" i="3" s="1"/>
  <c r="AA4344" i="3" s="1"/>
  <c r="AA4345" i="3" s="1"/>
  <c r="AA4346" i="3" s="1"/>
  <c r="AA4347" i="3" s="1"/>
  <c r="Y4215" i="3"/>
  <c r="Z4215" i="3" s="1"/>
  <c r="Y4087" i="3"/>
  <c r="Z4087" i="3" s="1"/>
  <c r="Y3959" i="3"/>
  <c r="Z3959" i="3" s="1"/>
  <c r="Y3831" i="3"/>
  <c r="Z3831" i="3" s="1"/>
  <c r="Y3703" i="3"/>
  <c r="Z3703" i="3" s="1"/>
  <c r="Y3575" i="3"/>
  <c r="Z3575" i="3" s="1"/>
  <c r="Y3432" i="3"/>
  <c r="Z3432" i="3" s="1"/>
  <c r="AA3432" i="3" s="1"/>
  <c r="AA3433" i="3" s="1"/>
  <c r="AA3434" i="3" s="1"/>
  <c r="AA3435" i="3" s="1"/>
  <c r="AA3436" i="3" s="1"/>
  <c r="Y3286" i="3"/>
  <c r="Z3286" i="3" s="1"/>
  <c r="Y3139" i="3"/>
  <c r="Z3139" i="3" s="1"/>
  <c r="AA3139" i="3" s="1"/>
  <c r="AA3140" i="3" s="1"/>
  <c r="AA3141" i="3" s="1"/>
  <c r="AA3142" i="3" s="1"/>
  <c r="AA3143" i="3" s="1"/>
  <c r="Y2993" i="3"/>
  <c r="Z2993" i="3" s="1"/>
  <c r="Y2847" i="3"/>
  <c r="Z2847" i="3" s="1"/>
  <c r="AA2847" i="3" s="1"/>
  <c r="AA2848" i="3" s="1"/>
  <c r="AA2849" i="3" s="1"/>
  <c r="AA2850" i="3" s="1"/>
  <c r="Y2701" i="3"/>
  <c r="Z2701" i="3" s="1"/>
  <c r="AA2701" i="3" s="1"/>
  <c r="AA2702" i="3" s="1"/>
  <c r="AA2703" i="3" s="1"/>
  <c r="AA2704" i="3" s="1"/>
  <c r="AA2705" i="3" s="1"/>
  <c r="Y2554" i="3"/>
  <c r="Z2554" i="3" s="1"/>
  <c r="AA2554" i="3" s="1"/>
  <c r="AA2555" i="3" s="1"/>
  <c r="AA2556" i="3" s="1"/>
  <c r="AA2557" i="3" s="1"/>
  <c r="AA2558" i="3" s="1"/>
  <c r="Y2373" i="3"/>
  <c r="Z2373" i="3" s="1"/>
  <c r="Y2117" i="3"/>
  <c r="Z2117" i="3" s="1"/>
  <c r="Y1861" i="3"/>
  <c r="Z1861" i="3" s="1"/>
  <c r="Y1605" i="3"/>
  <c r="Z1605" i="3" s="1"/>
  <c r="Y3468" i="3"/>
  <c r="Z3468" i="3" s="1"/>
  <c r="AA3468" i="3" s="1"/>
  <c r="AA3469" i="3" s="1"/>
  <c r="AA3470" i="3" s="1"/>
  <c r="AA3471" i="3" s="1"/>
  <c r="AA3472" i="3" s="1"/>
  <c r="Y3340" i="3"/>
  <c r="Z3340" i="3" s="1"/>
  <c r="Y3212" i="3"/>
  <c r="Z3212" i="3" s="1"/>
  <c r="Y3084" i="3"/>
  <c r="Z3084" i="3" s="1"/>
  <c r="Y2956" i="3"/>
  <c r="Z2956" i="3" s="1"/>
  <c r="AA2956" i="3" s="1"/>
  <c r="AA2957" i="3" s="1"/>
  <c r="AA2958" i="3" s="1"/>
  <c r="AA2959" i="3" s="1"/>
  <c r="AA2960" i="3" s="1"/>
  <c r="Y2828" i="3"/>
  <c r="Z2828" i="3" s="1"/>
  <c r="Y2700" i="3"/>
  <c r="Z2700" i="3" s="1"/>
  <c r="Y2572" i="3"/>
  <c r="Z2572" i="3" s="1"/>
  <c r="Y2444" i="3"/>
  <c r="Z2444" i="3" s="1"/>
  <c r="Y2316" i="3"/>
  <c r="Z2316" i="3" s="1"/>
  <c r="Y2188" i="3"/>
  <c r="Z2188" i="3" s="1"/>
  <c r="AA2188" i="3" s="1"/>
  <c r="AA2189" i="3" s="1"/>
  <c r="AA2190" i="3" s="1"/>
  <c r="AA2191" i="3" s="1"/>
  <c r="AA2192" i="3" s="1"/>
  <c r="Y2060" i="3"/>
  <c r="Z2060" i="3" s="1"/>
  <c r="AA2060" i="3" s="1"/>
  <c r="AA2061" i="3" s="1"/>
  <c r="AA2062" i="3" s="1"/>
  <c r="AA2063" i="3" s="1"/>
  <c r="Y1932" i="3"/>
  <c r="Z1932" i="3" s="1"/>
  <c r="Y1804" i="3"/>
  <c r="Z1804" i="3" s="1"/>
  <c r="Y1676" i="3"/>
  <c r="Z1676" i="3" s="1"/>
  <c r="AA1676" i="3" s="1"/>
  <c r="AA1677" i="3" s="1"/>
  <c r="AA1678" i="3" s="1"/>
  <c r="AA1679" i="3" s="1"/>
  <c r="AA1680" i="3" s="1"/>
  <c r="Y1548" i="3"/>
  <c r="Z1548" i="3" s="1"/>
  <c r="AA1548" i="3" s="1"/>
  <c r="AA1549" i="3" s="1"/>
  <c r="AA1550" i="3" s="1"/>
  <c r="AA1551" i="3" s="1"/>
  <c r="AA1552" i="3" s="1"/>
  <c r="Y2363" i="3"/>
  <c r="Z2363" i="3" s="1"/>
  <c r="Y2235" i="3"/>
  <c r="Z2235" i="3" s="1"/>
  <c r="Y2107" i="3"/>
  <c r="Z2107" i="3" s="1"/>
  <c r="AA2107" i="3" s="1"/>
  <c r="AA2108" i="3" s="1"/>
  <c r="AA2109" i="3" s="1"/>
  <c r="AA2110" i="3" s="1"/>
  <c r="Y1979" i="3"/>
  <c r="Z1979" i="3" s="1"/>
  <c r="Y1851" i="3"/>
  <c r="Z1851" i="3" s="1"/>
  <c r="Y1723" i="3"/>
  <c r="Z1723" i="3" s="1"/>
  <c r="AA1723" i="3" s="1"/>
  <c r="AA1724" i="3" s="1"/>
  <c r="AA1725" i="3" s="1"/>
  <c r="AA1726" i="3" s="1"/>
  <c r="AA1727" i="3" s="1"/>
  <c r="Y1595" i="3"/>
  <c r="Z1595" i="3" s="1"/>
  <c r="AA1595" i="3" s="1"/>
  <c r="AA1596" i="3" s="1"/>
  <c r="AA1597" i="3" s="1"/>
  <c r="AA1598" i="3" s="1"/>
  <c r="Y2402" i="3"/>
  <c r="Z2402" i="3" s="1"/>
  <c r="Y2274" i="3"/>
  <c r="Z2274" i="3" s="1"/>
  <c r="Y2146" i="3"/>
  <c r="Z2146" i="3" s="1"/>
  <c r="AA2146" i="3" s="1"/>
  <c r="AA2147" i="3" s="1"/>
  <c r="AA2148" i="3" s="1"/>
  <c r="AA2149" i="3" s="1"/>
  <c r="Y2018" i="3"/>
  <c r="Z2018" i="3" s="1"/>
  <c r="Y1890" i="3"/>
  <c r="Z1890" i="3" s="1"/>
  <c r="Y1762" i="3"/>
  <c r="Z1762" i="3" s="1"/>
  <c r="Y1634" i="3"/>
  <c r="Z1634" i="3" s="1"/>
  <c r="Y2441" i="3"/>
  <c r="Z2441" i="3" s="1"/>
  <c r="Y2313" i="3"/>
  <c r="Z2313" i="3" s="1"/>
  <c r="Y2185" i="3"/>
  <c r="Z2185" i="3" s="1"/>
  <c r="Y2057" i="3"/>
  <c r="Z2057" i="3" s="1"/>
  <c r="Y1929" i="3"/>
  <c r="Z1929" i="3" s="1"/>
  <c r="AA1929" i="3" s="1"/>
  <c r="AA1930" i="3" s="1"/>
  <c r="AA1931" i="3" s="1"/>
  <c r="AA1932" i="3" s="1"/>
  <c r="AA1933" i="3" s="1"/>
  <c r="Y1801" i="3"/>
  <c r="Z1801" i="3" s="1"/>
  <c r="Y1673" i="3"/>
  <c r="Z1673" i="3" s="1"/>
  <c r="Y1545" i="3"/>
  <c r="Z1545" i="3" s="1"/>
  <c r="AC4304" i="3"/>
  <c r="R4651" i="3"/>
  <c r="X4651" i="3"/>
  <c r="R4659" i="3"/>
  <c r="X4659" i="3"/>
  <c r="R4667" i="3"/>
  <c r="X4667" i="3"/>
  <c r="R4675" i="3"/>
  <c r="X4675" i="3"/>
  <c r="R4683" i="3"/>
  <c r="X4683" i="3"/>
  <c r="R4691" i="3"/>
  <c r="X4691" i="3"/>
  <c r="R4699" i="3"/>
  <c r="X4699" i="3"/>
  <c r="R4707" i="3"/>
  <c r="X4707" i="3"/>
  <c r="S3774" i="3"/>
  <c r="T3774" i="3" s="1"/>
  <c r="U3774" i="3" s="1"/>
  <c r="S3098" i="3"/>
  <c r="T3098" i="3" s="1"/>
  <c r="U3098" i="3" s="1"/>
  <c r="S3044" i="3"/>
  <c r="T3044" i="3" s="1"/>
  <c r="U3044" i="3" s="1"/>
  <c r="S3014" i="3"/>
  <c r="T3014" i="3" s="1"/>
  <c r="U3014" i="3" s="1"/>
  <c r="S3639" i="3"/>
  <c r="T3639" i="3" s="1"/>
  <c r="U3639" i="3" s="1"/>
  <c r="S3893" i="3"/>
  <c r="T3893" i="3" s="1"/>
  <c r="U3893" i="3" s="1"/>
  <c r="S3841" i="3"/>
  <c r="T3841" i="3" s="1"/>
  <c r="U3841" i="3" s="1"/>
  <c r="S4454" i="3"/>
  <c r="T4454" i="3" s="1"/>
  <c r="U4454" i="3" s="1"/>
  <c r="W4455" i="3" s="1"/>
  <c r="W4456" i="3" s="1"/>
  <c r="W4457" i="3" s="1"/>
  <c r="W4458" i="3" s="1"/>
  <c r="S4635" i="3"/>
  <c r="T4635" i="3" s="1"/>
  <c r="U4635" i="3" s="1"/>
  <c r="W4636" i="3" s="1"/>
  <c r="AB4636" i="3" s="1"/>
  <c r="S3941" i="3"/>
  <c r="T3941" i="3" s="1"/>
  <c r="U3941" i="3" s="1"/>
  <c r="S2430" i="3"/>
  <c r="T2430" i="3" s="1"/>
  <c r="U2430" i="3" s="1"/>
  <c r="S4104" i="3"/>
  <c r="T4104" i="3" s="1"/>
  <c r="U4104" i="3" s="1"/>
  <c r="S2612" i="3"/>
  <c r="T2612" i="3" s="1"/>
  <c r="U2612" i="3" s="1"/>
  <c r="S4394" i="3"/>
  <c r="T4394" i="3" s="1"/>
  <c r="U4394" i="3" s="1"/>
  <c r="W4395" i="3" s="1"/>
  <c r="AB4395" i="3" s="1"/>
  <c r="S3993" i="3"/>
  <c r="T3993" i="3" s="1"/>
  <c r="U3993" i="3" s="1"/>
  <c r="S3420" i="3"/>
  <c r="T3420" i="3" s="1"/>
  <c r="U3420" i="3" s="1"/>
  <c r="S2565" i="3"/>
  <c r="T2565" i="3" s="1"/>
  <c r="U2565" i="3" s="1"/>
  <c r="S4205" i="3"/>
  <c r="T4205" i="3" s="1"/>
  <c r="U4205" i="3" s="1"/>
  <c r="S3097" i="3"/>
  <c r="T3097" i="3" s="1"/>
  <c r="U3097" i="3" s="1"/>
  <c r="S4258" i="3"/>
  <c r="T4258" i="3" s="1"/>
  <c r="U4258" i="3" s="1"/>
  <c r="S3264" i="3"/>
  <c r="T3264" i="3" s="1"/>
  <c r="U3264" i="3" s="1"/>
  <c r="S4549" i="3"/>
  <c r="T4549" i="3" s="1"/>
  <c r="U4549" i="3" s="1"/>
  <c r="S4187" i="3"/>
  <c r="T4187" i="3" s="1"/>
  <c r="U4187" i="3" s="1"/>
  <c r="S3719" i="3"/>
  <c r="T3719" i="3" s="1"/>
  <c r="U3719" i="3" s="1"/>
  <c r="S3065" i="3"/>
  <c r="T3065" i="3" s="1"/>
  <c r="U3065" i="3" s="1"/>
  <c r="S1748" i="3"/>
  <c r="T1748" i="3" s="1"/>
  <c r="U1748" i="3" s="1"/>
  <c r="S4377" i="3"/>
  <c r="T4377" i="3" s="1"/>
  <c r="U4377" i="3" s="1"/>
  <c r="S3961" i="3"/>
  <c r="T3961" i="3" s="1"/>
  <c r="U3961" i="3" s="1"/>
  <c r="S3382" i="3"/>
  <c r="T3382" i="3" s="1"/>
  <c r="U3382" i="3" s="1"/>
  <c r="S2516" i="3"/>
  <c r="T2516" i="3" s="1"/>
  <c r="U2516" i="3" s="1"/>
  <c r="S4497" i="3"/>
  <c r="T4497" i="3" s="1"/>
  <c r="U4497" i="3" s="1"/>
  <c r="S4115" i="3"/>
  <c r="T4115" i="3" s="1"/>
  <c r="U4115" i="3" s="1"/>
  <c r="S3610" i="3"/>
  <c r="T3610" i="3" s="1"/>
  <c r="U3610" i="3" s="1"/>
  <c r="S2940" i="3"/>
  <c r="T2940" i="3" s="1"/>
  <c r="U2940" i="3" s="1"/>
  <c r="S4597" i="3"/>
  <c r="T4597" i="3" s="1"/>
  <c r="U4597" i="3" s="1"/>
  <c r="S4362" i="3"/>
  <c r="T4362" i="3" s="1"/>
  <c r="U4362" i="3" s="1"/>
  <c r="S4067" i="3"/>
  <c r="T4067" i="3" s="1"/>
  <c r="U4067" i="3" s="1"/>
  <c r="S3684" i="3"/>
  <c r="T3684" i="3" s="1"/>
  <c r="U3684" i="3" s="1"/>
  <c r="S3190" i="3"/>
  <c r="T3190" i="3" s="1"/>
  <c r="U3190" i="3" s="1"/>
  <c r="S2467" i="3"/>
  <c r="T2467" i="3" s="1"/>
  <c r="U2467" i="3" s="1"/>
  <c r="S4571" i="3"/>
  <c r="T4571" i="3" s="1"/>
  <c r="U4571" i="3" s="1"/>
  <c r="S4322" i="3"/>
  <c r="T4322" i="3" s="1"/>
  <c r="U4322" i="3" s="1"/>
  <c r="W4323" i="3" s="1"/>
  <c r="AB4323" i="3" s="1"/>
  <c r="S4023" i="3"/>
  <c r="T4023" i="3" s="1"/>
  <c r="U4023" i="3" s="1"/>
  <c r="S3612" i="3"/>
  <c r="T3612" i="3" s="1"/>
  <c r="U3612" i="3" s="1"/>
  <c r="S3121" i="3"/>
  <c r="T3121" i="3" s="1"/>
  <c r="U3121" i="3" s="1"/>
  <c r="S2318" i="3"/>
  <c r="T2318" i="3" s="1"/>
  <c r="U2318" i="3" s="1"/>
  <c r="S4623" i="3"/>
  <c r="T4623" i="3" s="1"/>
  <c r="U4623" i="3" s="1"/>
  <c r="S4486" i="3"/>
  <c r="T4486" i="3" s="1"/>
  <c r="U4486" i="3" s="1"/>
  <c r="S4321" i="3"/>
  <c r="T4321" i="3" s="1"/>
  <c r="U4321" i="3" s="1"/>
  <c r="S4131" i="3"/>
  <c r="T4131" i="3" s="1"/>
  <c r="U4131" i="3" s="1"/>
  <c r="S3920" i="3"/>
  <c r="T3920" i="3" s="1"/>
  <c r="U3920" i="3" s="1"/>
  <c r="S3674" i="3"/>
  <c r="T3674" i="3" s="1"/>
  <c r="U3674" i="3" s="1"/>
  <c r="S3375" i="3"/>
  <c r="T3375" i="3" s="1"/>
  <c r="U3375" i="3" s="1"/>
  <c r="W3376" i="3" s="1"/>
  <c r="AB3376" i="3" s="1"/>
  <c r="S3045" i="3"/>
  <c r="T3045" i="3" s="1"/>
  <c r="U3045" i="3" s="1"/>
  <c r="S2575" i="3"/>
  <c r="T2575" i="3" s="1"/>
  <c r="U2575" i="3" s="1"/>
  <c r="S1636" i="3"/>
  <c r="T1636" i="3" s="1"/>
  <c r="U1636" i="3" s="1"/>
  <c r="S4517" i="3"/>
  <c r="T4517" i="3" s="1"/>
  <c r="U4517" i="3" s="1"/>
  <c r="S4361" i="3"/>
  <c r="T4361" i="3" s="1"/>
  <c r="U4361" i="3" s="1"/>
  <c r="W4362" i="3" s="1"/>
  <c r="AB4362" i="3" s="1"/>
  <c r="S4175" i="3"/>
  <c r="T4175" i="3" s="1"/>
  <c r="U4175" i="3" s="1"/>
  <c r="S3977" i="3"/>
  <c r="T3977" i="3" s="1"/>
  <c r="U3977" i="3" s="1"/>
  <c r="S3724" i="3"/>
  <c r="T3724" i="3" s="1"/>
  <c r="U3724" i="3" s="1"/>
  <c r="S3439" i="3"/>
  <c r="T3439" i="3" s="1"/>
  <c r="U3439" i="3" s="1"/>
  <c r="S3126" i="3"/>
  <c r="T3126" i="3" s="1"/>
  <c r="U3126" i="3" s="1"/>
  <c r="S2711" i="3"/>
  <c r="T2711" i="3" s="1"/>
  <c r="U2711" i="3" s="1"/>
  <c r="S1923" i="3"/>
  <c r="T1923" i="3" s="1"/>
  <c r="U1923" i="3" s="1"/>
  <c r="S4563" i="3"/>
  <c r="T4563" i="3" s="1"/>
  <c r="U4563" i="3" s="1"/>
  <c r="S4421" i="3"/>
  <c r="T4421" i="3" s="1"/>
  <c r="U4421" i="3" s="1"/>
  <c r="S4234" i="3"/>
  <c r="T4234" i="3" s="1"/>
  <c r="U4234" i="3" s="1"/>
  <c r="S4051" i="3"/>
  <c r="T4051" i="3" s="1"/>
  <c r="U4051" i="3" s="1"/>
  <c r="W4052" i="3" s="1"/>
  <c r="S3817" i="3"/>
  <c r="T3817" i="3" s="1"/>
  <c r="U3817" i="3" s="1"/>
  <c r="S3540" i="3"/>
  <c r="T3540" i="3" s="1"/>
  <c r="U3540" i="3" s="1"/>
  <c r="S3242" i="3"/>
  <c r="T3242" i="3" s="1"/>
  <c r="U3242" i="3" s="1"/>
  <c r="S2891" i="3"/>
  <c r="T2891" i="3" s="1"/>
  <c r="U2891" i="3" s="1"/>
  <c r="S2284" i="3"/>
  <c r="T2284" i="3" s="1"/>
  <c r="U2284" i="3" s="1"/>
  <c r="S4622" i="3"/>
  <c r="T4622" i="3" s="1"/>
  <c r="U4622" i="3" s="1"/>
  <c r="S4537" i="3"/>
  <c r="T4537" i="3" s="1"/>
  <c r="U4537" i="3" s="1"/>
  <c r="S4452" i="3"/>
  <c r="T4452" i="3" s="1"/>
  <c r="U4452" i="3" s="1"/>
  <c r="S4343" i="3"/>
  <c r="T4343" i="3" s="1"/>
  <c r="U4343" i="3" s="1"/>
  <c r="S4225" i="3"/>
  <c r="T4225" i="3" s="1"/>
  <c r="U4225" i="3" s="1"/>
  <c r="S4111" i="3"/>
  <c r="T4111" i="3" s="1"/>
  <c r="U4111" i="3" s="1"/>
  <c r="S3988" i="3"/>
  <c r="T3988" i="3" s="1"/>
  <c r="U3988" i="3" s="1"/>
  <c r="S3831" i="3"/>
  <c r="T3831" i="3" s="1"/>
  <c r="U3831" i="3" s="1"/>
  <c r="S3673" i="3"/>
  <c r="T3673" i="3" s="1"/>
  <c r="U3673" i="3" s="1"/>
  <c r="S3484" i="3"/>
  <c r="T3484" i="3" s="1"/>
  <c r="U3484" i="3" s="1"/>
  <c r="S3301" i="3"/>
  <c r="T3301" i="3" s="1"/>
  <c r="U3301" i="3" s="1"/>
  <c r="S3090" i="3"/>
  <c r="T3090" i="3" s="1"/>
  <c r="U3090" i="3" s="1"/>
  <c r="S2876" i="3"/>
  <c r="T2876" i="3" s="1"/>
  <c r="U2876" i="3" s="1"/>
  <c r="S2493" i="3"/>
  <c r="T2493" i="3" s="1"/>
  <c r="U2493" i="3" s="1"/>
  <c r="S1958" i="3"/>
  <c r="T1958" i="3" s="1"/>
  <c r="U1958" i="3" s="1"/>
  <c r="S4611" i="3"/>
  <c r="T4611" i="3" s="1"/>
  <c r="U4611" i="3" s="1"/>
  <c r="S4525" i="3"/>
  <c r="T4525" i="3" s="1"/>
  <c r="U4525" i="3" s="1"/>
  <c r="S4438" i="3"/>
  <c r="T4438" i="3" s="1"/>
  <c r="U4438" i="3" s="1"/>
  <c r="S4326" i="3"/>
  <c r="T4326" i="3" s="1"/>
  <c r="U4326" i="3" s="1"/>
  <c r="S4211" i="3"/>
  <c r="T4211" i="3" s="1"/>
  <c r="U4211" i="3" s="1"/>
  <c r="S4094" i="3"/>
  <c r="T4094" i="3" s="1"/>
  <c r="U4094" i="3" s="1"/>
  <c r="S3966" i="3"/>
  <c r="T3966" i="3" s="1"/>
  <c r="U3966" i="3" s="1"/>
  <c r="S3808" i="3"/>
  <c r="T3808" i="3" s="1"/>
  <c r="U3808" i="3" s="1"/>
  <c r="S3646" i="3"/>
  <c r="T3646" i="3" s="1"/>
  <c r="U3646" i="3" s="1"/>
  <c r="S3463" i="3"/>
  <c r="T3463" i="3" s="1"/>
  <c r="U3463" i="3" s="1"/>
  <c r="S3273" i="3"/>
  <c r="T3273" i="3" s="1"/>
  <c r="U3273" i="3" s="1"/>
  <c r="S3059" i="3"/>
  <c r="T3059" i="3" s="1"/>
  <c r="U3059" i="3" s="1"/>
  <c r="S2829" i="3"/>
  <c r="T2829" i="3" s="1"/>
  <c r="U2829" i="3" s="1"/>
  <c r="S2438" i="3"/>
  <c r="T2438" i="3" s="1"/>
  <c r="U2438" i="3" s="1"/>
  <c r="S1865" i="3"/>
  <c r="T1865" i="3" s="1"/>
  <c r="U1865" i="3" s="1"/>
  <c r="S4598" i="3"/>
  <c r="T4598" i="3" s="1"/>
  <c r="U4598" i="3" s="1"/>
  <c r="S4513" i="3"/>
  <c r="T4513" i="3" s="1"/>
  <c r="U4513" i="3" s="1"/>
  <c r="S4423" i="3"/>
  <c r="T4423" i="3" s="1"/>
  <c r="U4423" i="3" s="1"/>
  <c r="S4312" i="3"/>
  <c r="T4312" i="3" s="1"/>
  <c r="U4312" i="3" s="1"/>
  <c r="S4194" i="3"/>
  <c r="T4194" i="3" s="1"/>
  <c r="U4194" i="3" s="1"/>
  <c r="S4077" i="3"/>
  <c r="T4077" i="3" s="1"/>
  <c r="U4077" i="3" s="1"/>
  <c r="S3942" i="3"/>
  <c r="T3942" i="3" s="1"/>
  <c r="U3942" i="3" s="1"/>
  <c r="S3785" i="3"/>
  <c r="T3785" i="3" s="1"/>
  <c r="U3785" i="3" s="1"/>
  <c r="S3622" i="3"/>
  <c r="T3622" i="3" s="1"/>
  <c r="U3622" i="3" s="1"/>
  <c r="S3436" i="3"/>
  <c r="T3436" i="3" s="1"/>
  <c r="U3436" i="3" s="1"/>
  <c r="W3437" i="3" s="1"/>
  <c r="S3244" i="3"/>
  <c r="T3244" i="3" s="1"/>
  <c r="U3244" i="3" s="1"/>
  <c r="S3027" i="3"/>
  <c r="T3027" i="3" s="1"/>
  <c r="U3027" i="3" s="1"/>
  <c r="S2778" i="3"/>
  <c r="T2778" i="3" s="1"/>
  <c r="U2778" i="3" s="1"/>
  <c r="S2391" i="3"/>
  <c r="T2391" i="3" s="1"/>
  <c r="U2391" i="3" s="1"/>
  <c r="S1749" i="3"/>
  <c r="T1749" i="3" s="1"/>
  <c r="U1749" i="3" s="1"/>
  <c r="S4610" i="3"/>
  <c r="T4610" i="3" s="1"/>
  <c r="U4610" i="3" s="1"/>
  <c r="S4546" i="3"/>
  <c r="T4546" i="3" s="1"/>
  <c r="U4546" i="3" s="1"/>
  <c r="S4482" i="3"/>
  <c r="T4482" i="3" s="1"/>
  <c r="U4482" i="3" s="1"/>
  <c r="S4418" i="3"/>
  <c r="T4418" i="3" s="1"/>
  <c r="U4418" i="3" s="1"/>
  <c r="S4347" i="3"/>
  <c r="T4347" i="3" s="1"/>
  <c r="U4347" i="3" s="1"/>
  <c r="W4348" i="3" s="1"/>
  <c r="W4349" i="3" s="1"/>
  <c r="W4350" i="3" s="1"/>
  <c r="W4351" i="3" s="1"/>
  <c r="W4352" i="3" s="1"/>
  <c r="S4274" i="3"/>
  <c r="T4274" i="3" s="1"/>
  <c r="U4274" i="3" s="1"/>
  <c r="S4201" i="3"/>
  <c r="T4201" i="3" s="1"/>
  <c r="U4201" i="3" s="1"/>
  <c r="S4128" i="3"/>
  <c r="T4128" i="3" s="1"/>
  <c r="U4128" i="3" s="1"/>
  <c r="S4055" i="3"/>
  <c r="T4055" i="3" s="1"/>
  <c r="U4055" i="3" s="1"/>
  <c r="W4056" i="3" s="1"/>
  <c r="S3973" i="3"/>
  <c r="T3973" i="3" s="1"/>
  <c r="U3973" i="3" s="1"/>
  <c r="S3876" i="3"/>
  <c r="T3876" i="3" s="1"/>
  <c r="U3876" i="3" s="1"/>
  <c r="S3777" i="3"/>
  <c r="T3777" i="3" s="1"/>
  <c r="U3777" i="3" s="1"/>
  <c r="S3678" i="3"/>
  <c r="T3678" i="3" s="1"/>
  <c r="U3678" i="3" s="1"/>
  <c r="S3564" i="3"/>
  <c r="T3564" i="3" s="1"/>
  <c r="U3564" i="3" s="1"/>
  <c r="S3446" i="3"/>
  <c r="T3446" i="3" s="1"/>
  <c r="U3446" i="3" s="1"/>
  <c r="S3328" i="3"/>
  <c r="T3328" i="3" s="1"/>
  <c r="U3328" i="3" s="1"/>
  <c r="S3203" i="3"/>
  <c r="T3203" i="3" s="1"/>
  <c r="U3203" i="3" s="1"/>
  <c r="S3069" i="3"/>
  <c r="T3069" i="3" s="1"/>
  <c r="U3069" i="3" s="1"/>
  <c r="S2938" i="3"/>
  <c r="T2938" i="3" s="1"/>
  <c r="U2938" i="3" s="1"/>
  <c r="S2759" i="3"/>
  <c r="T2759" i="3" s="1"/>
  <c r="U2759" i="3" s="1"/>
  <c r="S2513" i="3"/>
  <c r="T2513" i="3" s="1"/>
  <c r="U2513" i="3" s="1"/>
  <c r="S2221" i="3"/>
  <c r="T2221" i="3" s="1"/>
  <c r="U2221" i="3" s="1"/>
  <c r="S1793" i="3"/>
  <c r="T1793" i="3" s="1"/>
  <c r="U1793" i="3" s="1"/>
  <c r="S4417" i="3"/>
  <c r="T4417" i="3" s="1"/>
  <c r="U4417" i="3" s="1"/>
  <c r="S4346" i="3"/>
  <c r="T4346" i="3" s="1"/>
  <c r="U4346" i="3" s="1"/>
  <c r="S4273" i="3"/>
  <c r="T4273" i="3" s="1"/>
  <c r="U4273" i="3" s="1"/>
  <c r="S4200" i="3"/>
  <c r="T4200" i="3" s="1"/>
  <c r="U4200" i="3" s="1"/>
  <c r="S4127" i="3"/>
  <c r="T4127" i="3" s="1"/>
  <c r="U4127" i="3" s="1"/>
  <c r="S4054" i="3"/>
  <c r="T4054" i="3" s="1"/>
  <c r="U4054" i="3" s="1"/>
  <c r="S3970" i="3"/>
  <c r="T3970" i="3" s="1"/>
  <c r="U3970" i="3" s="1"/>
  <c r="S3874" i="3"/>
  <c r="T3874" i="3" s="1"/>
  <c r="U3874" i="3" s="1"/>
  <c r="S3776" i="3"/>
  <c r="T3776" i="3" s="1"/>
  <c r="U3776" i="3" s="1"/>
  <c r="S3677" i="3"/>
  <c r="T3677" i="3" s="1"/>
  <c r="U3677" i="3" s="1"/>
  <c r="S3559" i="3"/>
  <c r="T3559" i="3" s="1"/>
  <c r="U3559" i="3" s="1"/>
  <c r="S3445" i="3"/>
  <c r="T3445" i="3" s="1"/>
  <c r="U3445" i="3" s="1"/>
  <c r="S3327" i="3"/>
  <c r="T3327" i="3" s="1"/>
  <c r="U3327" i="3" s="1"/>
  <c r="S3202" i="3"/>
  <c r="T3202" i="3" s="1"/>
  <c r="U3202" i="3" s="1"/>
  <c r="S3068" i="3"/>
  <c r="T3068" i="3" s="1"/>
  <c r="U3068" i="3" s="1"/>
  <c r="S2933" i="3"/>
  <c r="T2933" i="3" s="1"/>
  <c r="U2933" i="3" s="1"/>
  <c r="S2758" i="3"/>
  <c r="T2758" i="3" s="1"/>
  <c r="U2758" i="3" s="1"/>
  <c r="S2511" i="3"/>
  <c r="T2511" i="3" s="1"/>
  <c r="U2511" i="3" s="1"/>
  <c r="S2220" i="3"/>
  <c r="T2220" i="3" s="1"/>
  <c r="U2220" i="3" s="1"/>
  <c r="S1782" i="3"/>
  <c r="T1782" i="3" s="1"/>
  <c r="U1782" i="3" s="1"/>
  <c r="S4624" i="3"/>
  <c r="T4624" i="3" s="1"/>
  <c r="U4624" i="3" s="1"/>
  <c r="S4560" i="3"/>
  <c r="T4560" i="3" s="1"/>
  <c r="U4560" i="3" s="1"/>
  <c r="S4496" i="3"/>
  <c r="T4496" i="3" s="1"/>
  <c r="U4496" i="3" s="1"/>
  <c r="S4432" i="3"/>
  <c r="T4432" i="3" s="1"/>
  <c r="U4432" i="3" s="1"/>
  <c r="S4363" i="3"/>
  <c r="T4363" i="3" s="1"/>
  <c r="U4363" i="3" s="1"/>
  <c r="S4290" i="3"/>
  <c r="T4290" i="3" s="1"/>
  <c r="U4290" i="3" s="1"/>
  <c r="S4217" i="3"/>
  <c r="T4217" i="3" s="1"/>
  <c r="U4217" i="3" s="1"/>
  <c r="S4144" i="3"/>
  <c r="T4144" i="3" s="1"/>
  <c r="U4144" i="3" s="1"/>
  <c r="S4071" i="3"/>
  <c r="T4071" i="3" s="1"/>
  <c r="U4071" i="3" s="1"/>
  <c r="S3994" i="3"/>
  <c r="T3994" i="3" s="1"/>
  <c r="U3994" i="3" s="1"/>
  <c r="S3896" i="3"/>
  <c r="T3896" i="3" s="1"/>
  <c r="U3896" i="3" s="1"/>
  <c r="S3799" i="3"/>
  <c r="T3799" i="3" s="1"/>
  <c r="U3799" i="3" s="1"/>
  <c r="S3702" i="3"/>
  <c r="T3702" i="3" s="1"/>
  <c r="U3702" i="3" s="1"/>
  <c r="S3586" i="3"/>
  <c r="T3586" i="3" s="1"/>
  <c r="U3586" i="3" s="1"/>
  <c r="S3472" i="3"/>
  <c r="T3472" i="3" s="1"/>
  <c r="U3472" i="3" s="1"/>
  <c r="W3473" i="3" s="1"/>
  <c r="S3354" i="3"/>
  <c r="T3354" i="3" s="1"/>
  <c r="U3354" i="3" s="1"/>
  <c r="S3234" i="3"/>
  <c r="T3234" i="3" s="1"/>
  <c r="U3234" i="3" s="1"/>
  <c r="S3099" i="3"/>
  <c r="T3099" i="3" s="1"/>
  <c r="U3099" i="3" s="1"/>
  <c r="S2964" i="3"/>
  <c r="T2964" i="3" s="1"/>
  <c r="U2964" i="3" s="1"/>
  <c r="S2809" i="3"/>
  <c r="T2809" i="3" s="1"/>
  <c r="U2809" i="3" s="1"/>
  <c r="S2566" i="3"/>
  <c r="T2566" i="3" s="1"/>
  <c r="U2566" i="3" s="1"/>
  <c r="S2301" i="3"/>
  <c r="T2301" i="3" s="1"/>
  <c r="U2301" i="3" s="1"/>
  <c r="S1895" i="3"/>
  <c r="T1895" i="3" s="1"/>
  <c r="U1895" i="3" s="1"/>
  <c r="S4388" i="3"/>
  <c r="T4388" i="3" s="1"/>
  <c r="U4388" i="3" s="1"/>
  <c r="S4324" i="3"/>
  <c r="T4324" i="3" s="1"/>
  <c r="U4324" i="3" s="1"/>
  <c r="S4260" i="3"/>
  <c r="T4260" i="3" s="1"/>
  <c r="U4260" i="3" s="1"/>
  <c r="S4196" i="3"/>
  <c r="T4196" i="3" s="1"/>
  <c r="U4196" i="3" s="1"/>
  <c r="S4132" i="3"/>
  <c r="T4132" i="3" s="1"/>
  <c r="U4132" i="3" s="1"/>
  <c r="S4068" i="3"/>
  <c r="T4068" i="3" s="1"/>
  <c r="U4068" i="3" s="1"/>
  <c r="S4001" i="3"/>
  <c r="T4001" i="3" s="1"/>
  <c r="U4001" i="3" s="1"/>
  <c r="S3928" i="3"/>
  <c r="T3928" i="3" s="1"/>
  <c r="U3928" i="3" s="1"/>
  <c r="S3855" i="3"/>
  <c r="T3855" i="3" s="1"/>
  <c r="U3855" i="3" s="1"/>
  <c r="S3782" i="3"/>
  <c r="T3782" i="3" s="1"/>
  <c r="U3782" i="3" s="1"/>
  <c r="S3709" i="3"/>
  <c r="T3709" i="3" s="1"/>
  <c r="U3709" i="3" s="1"/>
  <c r="S3636" i="3"/>
  <c r="T3636" i="3" s="1"/>
  <c r="U3636" i="3" s="1"/>
  <c r="S3562" i="3"/>
  <c r="T3562" i="3" s="1"/>
  <c r="U3562" i="3" s="1"/>
  <c r="S3489" i="3"/>
  <c r="T3489" i="3" s="1"/>
  <c r="U3489" i="3" s="1"/>
  <c r="S3416" i="3"/>
  <c r="T3416" i="3" s="1"/>
  <c r="U3416" i="3" s="1"/>
  <c r="S3343" i="3"/>
  <c r="T3343" i="3" s="1"/>
  <c r="U3343" i="3" s="1"/>
  <c r="S3270" i="3"/>
  <c r="T3270" i="3" s="1"/>
  <c r="U3270" i="3" s="1"/>
  <c r="S3188" i="3"/>
  <c r="T3188" i="3" s="1"/>
  <c r="U3188" i="3" s="1"/>
  <c r="S3105" i="3"/>
  <c r="T3105" i="3" s="1"/>
  <c r="U3105" i="3" s="1"/>
  <c r="S3020" i="3"/>
  <c r="T3020" i="3" s="1"/>
  <c r="U3020" i="3" s="1"/>
  <c r="S2937" i="3"/>
  <c r="T2937" i="3" s="1"/>
  <c r="U2937" i="3" s="1"/>
  <c r="S2841" i="3"/>
  <c r="T2841" i="3" s="1"/>
  <c r="U2841" i="3" s="1"/>
  <c r="S2699" i="3"/>
  <c r="T2699" i="3" s="1"/>
  <c r="U2699" i="3" s="1"/>
  <c r="S2541" i="3"/>
  <c r="T2541" i="3" s="1"/>
  <c r="U2541" i="3" s="1"/>
  <c r="S2386" i="3"/>
  <c r="T2386" i="3" s="1"/>
  <c r="U2386" i="3" s="1"/>
  <c r="S2184" i="3"/>
  <c r="T2184" i="3" s="1"/>
  <c r="U2184" i="3" s="1"/>
  <c r="S1913" i="3"/>
  <c r="T1913" i="3" s="1"/>
  <c r="U1913" i="3" s="1"/>
  <c r="S1617" i="3"/>
  <c r="T1617" i="3" s="1"/>
  <c r="U1617" i="3" s="1"/>
  <c r="S3634" i="3"/>
  <c r="T3634" i="3" s="1"/>
  <c r="U3634" i="3" s="1"/>
  <c r="S3561" i="3"/>
  <c r="T3561" i="3" s="1"/>
  <c r="U3561" i="3" s="1"/>
  <c r="S3488" i="3"/>
  <c r="T3488" i="3" s="1"/>
  <c r="U3488" i="3" s="1"/>
  <c r="S3415" i="3"/>
  <c r="T3415" i="3" s="1"/>
  <c r="U3415" i="3" s="1"/>
  <c r="S3342" i="3"/>
  <c r="T3342" i="3" s="1"/>
  <c r="U3342" i="3" s="1"/>
  <c r="S3269" i="3"/>
  <c r="T3269" i="3" s="1"/>
  <c r="U3269" i="3" s="1"/>
  <c r="S3187" i="3"/>
  <c r="T3187" i="3" s="1"/>
  <c r="U3187" i="3" s="1"/>
  <c r="S3102" i="3"/>
  <c r="T3102" i="3" s="1"/>
  <c r="U3102" i="3" s="1"/>
  <c r="S3019" i="3"/>
  <c r="T3019" i="3" s="1"/>
  <c r="U3019" i="3" s="1"/>
  <c r="S2936" i="3"/>
  <c r="T2936" i="3" s="1"/>
  <c r="U2936" i="3" s="1"/>
  <c r="S2839" i="3"/>
  <c r="T2839" i="3" s="1"/>
  <c r="U2839" i="3" s="1"/>
  <c r="S2697" i="3"/>
  <c r="T2697" i="3" s="1"/>
  <c r="U2697" i="3" s="1"/>
  <c r="S2540" i="3"/>
  <c r="T2540" i="3" s="1"/>
  <c r="U2540" i="3" s="1"/>
  <c r="S2381" i="3"/>
  <c r="T2381" i="3" s="1"/>
  <c r="U2381" i="3" s="1"/>
  <c r="S2183" i="3"/>
  <c r="T2183" i="3" s="1"/>
  <c r="U2183" i="3" s="1"/>
  <c r="S1912" i="3"/>
  <c r="T1912" i="3" s="1"/>
  <c r="U1912" i="3" s="1"/>
  <c r="S1609" i="3"/>
  <c r="T1609" i="3" s="1"/>
  <c r="U1609" i="3" s="1"/>
  <c r="S3944" i="3"/>
  <c r="T3944" i="3" s="1"/>
  <c r="U3944" i="3" s="1"/>
  <c r="S3871" i="3"/>
  <c r="T3871" i="3" s="1"/>
  <c r="U3871" i="3" s="1"/>
  <c r="S3798" i="3"/>
  <c r="T3798" i="3" s="1"/>
  <c r="U3798" i="3" s="1"/>
  <c r="S3725" i="3"/>
  <c r="T3725" i="3" s="1"/>
  <c r="U3725" i="3" s="1"/>
  <c r="S3652" i="3"/>
  <c r="T3652" i="3" s="1"/>
  <c r="U3652" i="3" s="1"/>
  <c r="S3578" i="3"/>
  <c r="T3578" i="3" s="1"/>
  <c r="U3578" i="3" s="1"/>
  <c r="S3505" i="3"/>
  <c r="T3505" i="3" s="1"/>
  <c r="U3505" i="3" s="1"/>
  <c r="S3432" i="3"/>
  <c r="T3432" i="3" s="1"/>
  <c r="U3432" i="3" s="1"/>
  <c r="S3359" i="3"/>
  <c r="T3359" i="3" s="1"/>
  <c r="U3359" i="3" s="1"/>
  <c r="S3286" i="3"/>
  <c r="T3286" i="3" s="1"/>
  <c r="U3286" i="3" s="1"/>
  <c r="S3206" i="3"/>
  <c r="T3206" i="3" s="1"/>
  <c r="U3206" i="3" s="1"/>
  <c r="S3123" i="3"/>
  <c r="T3123" i="3" s="1"/>
  <c r="U3123" i="3" s="1"/>
  <c r="S3038" i="3"/>
  <c r="T3038" i="3" s="1"/>
  <c r="U3038" i="3" s="1"/>
  <c r="W3039" i="3" s="1"/>
  <c r="S2955" i="3"/>
  <c r="T2955" i="3" s="1"/>
  <c r="U2955" i="3" s="1"/>
  <c r="S2868" i="3"/>
  <c r="T2868" i="3" s="1"/>
  <c r="U2868" i="3" s="1"/>
  <c r="S2733" i="3"/>
  <c r="T2733" i="3" s="1"/>
  <c r="U2733" i="3" s="1"/>
  <c r="S2577" i="3"/>
  <c r="T2577" i="3" s="1"/>
  <c r="U2577" i="3" s="1"/>
  <c r="S2420" i="3"/>
  <c r="T2420" i="3" s="1"/>
  <c r="U2420" i="3" s="1"/>
  <c r="S2233" i="3"/>
  <c r="T2233" i="3" s="1"/>
  <c r="U2233" i="3" s="1"/>
  <c r="S1984" i="3"/>
  <c r="T1984" i="3" s="1"/>
  <c r="U1984" i="3" s="1"/>
  <c r="S1681" i="3"/>
  <c r="T1681" i="3" s="1"/>
  <c r="U1681" i="3" s="1"/>
  <c r="S3995" i="3"/>
  <c r="T3995" i="3" s="1"/>
  <c r="U3995" i="3" s="1"/>
  <c r="S3931" i="3"/>
  <c r="T3931" i="3" s="1"/>
  <c r="U3931" i="3" s="1"/>
  <c r="S3867" i="3"/>
  <c r="T3867" i="3" s="1"/>
  <c r="U3867" i="3" s="1"/>
  <c r="S3803" i="3"/>
  <c r="T3803" i="3" s="1"/>
  <c r="U3803" i="3" s="1"/>
  <c r="S3739" i="3"/>
  <c r="T3739" i="3" s="1"/>
  <c r="U3739" i="3" s="1"/>
  <c r="S3675" i="3"/>
  <c r="T3675" i="3" s="1"/>
  <c r="U3675" i="3" s="1"/>
  <c r="S3611" i="3"/>
  <c r="T3611" i="3" s="1"/>
  <c r="U3611" i="3" s="1"/>
  <c r="S3547" i="3"/>
  <c r="T3547" i="3" s="1"/>
  <c r="U3547" i="3" s="1"/>
  <c r="S3483" i="3"/>
  <c r="T3483" i="3" s="1"/>
  <c r="U3483" i="3" s="1"/>
  <c r="S3419" i="3"/>
  <c r="T3419" i="3" s="1"/>
  <c r="U3419" i="3" s="1"/>
  <c r="S3355" i="3"/>
  <c r="T3355" i="3" s="1"/>
  <c r="U3355" i="3" s="1"/>
  <c r="S3291" i="3"/>
  <c r="T3291" i="3" s="1"/>
  <c r="U3291" i="3" s="1"/>
  <c r="S3222" i="3"/>
  <c r="T3222" i="3" s="1"/>
  <c r="U3222" i="3" s="1"/>
  <c r="S3149" i="3"/>
  <c r="T3149" i="3" s="1"/>
  <c r="U3149" i="3" s="1"/>
  <c r="S3076" i="3"/>
  <c r="T3076" i="3" s="1"/>
  <c r="U3076" i="3" s="1"/>
  <c r="S3003" i="3"/>
  <c r="T3003" i="3" s="1"/>
  <c r="U3003" i="3" s="1"/>
  <c r="S2930" i="3"/>
  <c r="T2930" i="3" s="1"/>
  <c r="U2930" i="3" s="1"/>
  <c r="S2857" i="3"/>
  <c r="T2857" i="3" s="1"/>
  <c r="U2857" i="3" s="1"/>
  <c r="S2774" i="3"/>
  <c r="T2774" i="3" s="1"/>
  <c r="U2774" i="3" s="1"/>
  <c r="S2681" i="3"/>
  <c r="T2681" i="3" s="1"/>
  <c r="U2681" i="3" s="1"/>
  <c r="S2583" i="3"/>
  <c r="T2583" i="3" s="1"/>
  <c r="U2583" i="3" s="1"/>
  <c r="S2485" i="3"/>
  <c r="T2485" i="3" s="1"/>
  <c r="U2485" i="3" s="1"/>
  <c r="S2385" i="3"/>
  <c r="T2385" i="3" s="1"/>
  <c r="U2385" i="3" s="1"/>
  <c r="S2265" i="3"/>
  <c r="T2265" i="3" s="1"/>
  <c r="U2265" i="3" s="1"/>
  <c r="S2121" i="3"/>
  <c r="T2121" i="3" s="1"/>
  <c r="U2121" i="3" s="1"/>
  <c r="S1956" i="3"/>
  <c r="T1956" i="3" s="1"/>
  <c r="U1956" i="3" s="1"/>
  <c r="S1766" i="3"/>
  <c r="T1766" i="3" s="1"/>
  <c r="U1766" i="3" s="1"/>
  <c r="S1580" i="3"/>
  <c r="T1580" i="3" s="1"/>
  <c r="U1580" i="3" s="1"/>
  <c r="S2825" i="3"/>
  <c r="T2825" i="3" s="1"/>
  <c r="U2825" i="3" s="1"/>
  <c r="S2740" i="3"/>
  <c r="T2740" i="3" s="1"/>
  <c r="U2740" i="3" s="1"/>
  <c r="S2642" i="3"/>
  <c r="T2642" i="3" s="1"/>
  <c r="U2642" i="3" s="1"/>
  <c r="S2546" i="3"/>
  <c r="T2546" i="3" s="1"/>
  <c r="U2546" i="3" s="1"/>
  <c r="S2447" i="3"/>
  <c r="T2447" i="3" s="1"/>
  <c r="U2447" i="3" s="1"/>
  <c r="S2339" i="3"/>
  <c r="T2339" i="3" s="1"/>
  <c r="U2339" i="3" s="1"/>
  <c r="S2211" i="3"/>
  <c r="T2211" i="3" s="1"/>
  <c r="U2211" i="3" s="1"/>
  <c r="S2060" i="3"/>
  <c r="T2060" i="3" s="1"/>
  <c r="U2060" i="3" s="1"/>
  <c r="S1883" i="3"/>
  <c r="T1883" i="3" s="1"/>
  <c r="U1883" i="3" s="1"/>
  <c r="S1693" i="3"/>
  <c r="T1693" i="3" s="1"/>
  <c r="U1693" i="3" s="1"/>
  <c r="S2882" i="3"/>
  <c r="T2882" i="3" s="1"/>
  <c r="U2882" i="3" s="1"/>
  <c r="S2803" i="3"/>
  <c r="T2803" i="3" s="1"/>
  <c r="U2803" i="3" s="1"/>
  <c r="S2714" i="3"/>
  <c r="T2714" i="3" s="1"/>
  <c r="U2714" i="3" s="1"/>
  <c r="S2617" i="3"/>
  <c r="T2617" i="3" s="1"/>
  <c r="U2617" i="3" s="1"/>
  <c r="S2519" i="3"/>
  <c r="T2519" i="3" s="1"/>
  <c r="U2519" i="3" s="1"/>
  <c r="S2421" i="3"/>
  <c r="T2421" i="3" s="1"/>
  <c r="U2421" i="3" s="1"/>
  <c r="S2309" i="3"/>
  <c r="T2309" i="3" s="1"/>
  <c r="U2309" i="3" s="1"/>
  <c r="S2174" i="3"/>
  <c r="T2174" i="3" s="1"/>
  <c r="U2174" i="3" s="1"/>
  <c r="S2016" i="3"/>
  <c r="T2016" i="3" s="1"/>
  <c r="U2016" i="3" s="1"/>
  <c r="S1829" i="3"/>
  <c r="T1829" i="3" s="1"/>
  <c r="U1829" i="3" s="1"/>
  <c r="S1646" i="3"/>
  <c r="T1646" i="3" s="1"/>
  <c r="U1646" i="3" s="1"/>
  <c r="S3239" i="3"/>
  <c r="T3239" i="3" s="1"/>
  <c r="U3239" i="3" s="1"/>
  <c r="S3175" i="3"/>
  <c r="T3175" i="3" s="1"/>
  <c r="U3175" i="3" s="1"/>
  <c r="S3111" i="3"/>
  <c r="T3111" i="3" s="1"/>
  <c r="U3111" i="3" s="1"/>
  <c r="S3047" i="3"/>
  <c r="T3047" i="3" s="1"/>
  <c r="U3047" i="3" s="1"/>
  <c r="S2983" i="3"/>
  <c r="T2983" i="3" s="1"/>
  <c r="U2983" i="3" s="1"/>
  <c r="S2919" i="3"/>
  <c r="T2919" i="3" s="1"/>
  <c r="U2919" i="3" s="1"/>
  <c r="S2855" i="3"/>
  <c r="T2855" i="3" s="1"/>
  <c r="U2855" i="3" s="1"/>
  <c r="S2782" i="3"/>
  <c r="T2782" i="3" s="1"/>
  <c r="U2782" i="3" s="1"/>
  <c r="S2709" i="3"/>
  <c r="T2709" i="3" s="1"/>
  <c r="U2709" i="3" s="1"/>
  <c r="S2636" i="3"/>
  <c r="T2636" i="3" s="1"/>
  <c r="U2636" i="3" s="1"/>
  <c r="S2563" i="3"/>
  <c r="T2563" i="3" s="1"/>
  <c r="U2563" i="3" s="1"/>
  <c r="S2490" i="3"/>
  <c r="T2490" i="3" s="1"/>
  <c r="U2490" i="3" s="1"/>
  <c r="S2417" i="3"/>
  <c r="T2417" i="3" s="1"/>
  <c r="U2417" i="3" s="1"/>
  <c r="S2343" i="3"/>
  <c r="T2343" i="3" s="1"/>
  <c r="U2343" i="3" s="1"/>
  <c r="S2268" i="3"/>
  <c r="T2268" i="3" s="1"/>
  <c r="U2268" i="3" s="1"/>
  <c r="S2181" i="3"/>
  <c r="T2181" i="3" s="1"/>
  <c r="U2181" i="3" s="1"/>
  <c r="S2084" i="3"/>
  <c r="T2084" i="3" s="1"/>
  <c r="U2084" i="3" s="1"/>
  <c r="S1982" i="3"/>
  <c r="T1982" i="3" s="1"/>
  <c r="U1982" i="3" s="1"/>
  <c r="S1864" i="3"/>
  <c r="T1864" i="3" s="1"/>
  <c r="U1864" i="3" s="1"/>
  <c r="S1747" i="3"/>
  <c r="T1747" i="3" s="1"/>
  <c r="U1747" i="3" s="1"/>
  <c r="S1629" i="3"/>
  <c r="T1629" i="3" s="1"/>
  <c r="U1629" i="3" s="1"/>
  <c r="S2397" i="3"/>
  <c r="T2397" i="3" s="1"/>
  <c r="U2397" i="3" s="1"/>
  <c r="S2324" i="3"/>
  <c r="T2324" i="3" s="1"/>
  <c r="U2324" i="3" s="1"/>
  <c r="S2245" i="3"/>
  <c r="T2245" i="3" s="1"/>
  <c r="U2245" i="3" s="1"/>
  <c r="S2156" i="3"/>
  <c r="T2156" i="3" s="1"/>
  <c r="U2156" i="3" s="1"/>
  <c r="S2057" i="3"/>
  <c r="T2057" i="3" s="1"/>
  <c r="U2057" i="3" s="1"/>
  <c r="S1949" i="3"/>
  <c r="T1949" i="3" s="1"/>
  <c r="U1949" i="3" s="1"/>
  <c r="S1831" i="3"/>
  <c r="T1831" i="3" s="1"/>
  <c r="U1831" i="3" s="1"/>
  <c r="S1717" i="3"/>
  <c r="T1717" i="3" s="1"/>
  <c r="U1717" i="3" s="1"/>
  <c r="S1599" i="3"/>
  <c r="T1599" i="3" s="1"/>
  <c r="U1599" i="3" s="1"/>
  <c r="S2725" i="3"/>
  <c r="T2725" i="3" s="1"/>
  <c r="U2725" i="3" s="1"/>
  <c r="S2652" i="3"/>
  <c r="T2652" i="3" s="1"/>
  <c r="U2652" i="3" s="1"/>
  <c r="S2579" i="3"/>
  <c r="T2579" i="3" s="1"/>
  <c r="U2579" i="3" s="1"/>
  <c r="S2506" i="3"/>
  <c r="T2506" i="3" s="1"/>
  <c r="U2506" i="3" s="1"/>
  <c r="S2433" i="3"/>
  <c r="T2433" i="3" s="1"/>
  <c r="U2433" i="3" s="1"/>
  <c r="S2359" i="3"/>
  <c r="T2359" i="3" s="1"/>
  <c r="U2359" i="3" s="1"/>
  <c r="S2286" i="3"/>
  <c r="T2286" i="3" s="1"/>
  <c r="U2286" i="3" s="1"/>
  <c r="S2202" i="3"/>
  <c r="T2202" i="3" s="1"/>
  <c r="U2202" i="3" s="1"/>
  <c r="S2104" i="3"/>
  <c r="T2104" i="3" s="1"/>
  <c r="U2104" i="3" s="1"/>
  <c r="S2005" i="3"/>
  <c r="T2005" i="3" s="1"/>
  <c r="U2005" i="3" s="1"/>
  <c r="S1891" i="3"/>
  <c r="T1891" i="3" s="1"/>
  <c r="U1891" i="3" s="1"/>
  <c r="S1773" i="3"/>
  <c r="T1773" i="3" s="1"/>
  <c r="U1773" i="3" s="1"/>
  <c r="S1655" i="3"/>
  <c r="T1655" i="3" s="1"/>
  <c r="U1655" i="3" s="1"/>
  <c r="S1537" i="3"/>
  <c r="T1537" i="3" s="1"/>
  <c r="U1537" i="3" s="1"/>
  <c r="S2800" i="3"/>
  <c r="T2800" i="3" s="1"/>
  <c r="U2800" i="3" s="1"/>
  <c r="S2736" i="3"/>
  <c r="T2736" i="3" s="1"/>
  <c r="U2736" i="3" s="1"/>
  <c r="S2672" i="3"/>
  <c r="T2672" i="3" s="1"/>
  <c r="U2672" i="3" s="1"/>
  <c r="S2608" i="3"/>
  <c r="T2608" i="3" s="1"/>
  <c r="U2608" i="3" s="1"/>
  <c r="S2544" i="3"/>
  <c r="T2544" i="3" s="1"/>
  <c r="U2544" i="3" s="1"/>
  <c r="S2480" i="3"/>
  <c r="T2480" i="3" s="1"/>
  <c r="U2480" i="3" s="1"/>
  <c r="S2416" i="3"/>
  <c r="T2416" i="3" s="1"/>
  <c r="U2416" i="3" s="1"/>
  <c r="S2352" i="3"/>
  <c r="T2352" i="3" s="1"/>
  <c r="U2352" i="3" s="1"/>
  <c r="S2288" i="3"/>
  <c r="T2288" i="3" s="1"/>
  <c r="U2288" i="3" s="1"/>
  <c r="S2224" i="3"/>
  <c r="T2224" i="3" s="1"/>
  <c r="U2224" i="3" s="1"/>
  <c r="S2155" i="3"/>
  <c r="T2155" i="3" s="1"/>
  <c r="U2155" i="3" s="1"/>
  <c r="S2081" i="3"/>
  <c r="T2081" i="3" s="1"/>
  <c r="U2081" i="3" s="1"/>
  <c r="S2008" i="3"/>
  <c r="T2008" i="3" s="1"/>
  <c r="U2008" i="3" s="1"/>
  <c r="S1935" i="3"/>
  <c r="T1935" i="3" s="1"/>
  <c r="U1935" i="3" s="1"/>
  <c r="S1862" i="3"/>
  <c r="T1862" i="3" s="1"/>
  <c r="U1862" i="3" s="1"/>
  <c r="S1789" i="3"/>
  <c r="T1789" i="3" s="1"/>
  <c r="U1789" i="3" s="1"/>
  <c r="S1716" i="3"/>
  <c r="T1716" i="3" s="1"/>
  <c r="U1716" i="3" s="1"/>
  <c r="S1643" i="3"/>
  <c r="T1643" i="3" s="1"/>
  <c r="U1643" i="3" s="1"/>
  <c r="S1569" i="3"/>
  <c r="T1569" i="3" s="1"/>
  <c r="U1569" i="3" s="1"/>
  <c r="S1989" i="3"/>
  <c r="T1989" i="3" s="1"/>
  <c r="U1989" i="3" s="1"/>
  <c r="S1916" i="3"/>
  <c r="T1916" i="3" s="1"/>
  <c r="U1916" i="3" s="1"/>
  <c r="S1843" i="3"/>
  <c r="T1843" i="3" s="1"/>
  <c r="U1843" i="3" s="1"/>
  <c r="S1769" i="3"/>
  <c r="T1769" i="3" s="1"/>
  <c r="U1769" i="3" s="1"/>
  <c r="S1696" i="3"/>
  <c r="T1696" i="3" s="1"/>
  <c r="U1696" i="3" s="1"/>
  <c r="S1623" i="3"/>
  <c r="T1623" i="3" s="1"/>
  <c r="U1623" i="3" s="1"/>
  <c r="S1550" i="3"/>
  <c r="T1550" i="3" s="1"/>
  <c r="U1550" i="3" s="1"/>
  <c r="S2246" i="3"/>
  <c r="T2246" i="3" s="1"/>
  <c r="U2246" i="3" s="1"/>
  <c r="S2180" i="3"/>
  <c r="T2180" i="3" s="1"/>
  <c r="U2180" i="3" s="1"/>
  <c r="S2107" i="3"/>
  <c r="T2107" i="3" s="1"/>
  <c r="U2107" i="3" s="1"/>
  <c r="S2033" i="3"/>
  <c r="T2033" i="3" s="1"/>
  <c r="U2033" i="3" s="1"/>
  <c r="S1960" i="3"/>
  <c r="T1960" i="3" s="1"/>
  <c r="U1960" i="3" s="1"/>
  <c r="S1887" i="3"/>
  <c r="T1887" i="3" s="1"/>
  <c r="U1887" i="3" s="1"/>
  <c r="S1814" i="3"/>
  <c r="T1814" i="3" s="1"/>
  <c r="U1814" i="3" s="1"/>
  <c r="S1741" i="3"/>
  <c r="T1741" i="3" s="1"/>
  <c r="U1741" i="3" s="1"/>
  <c r="W1742" i="3" s="1"/>
  <c r="W1743" i="3" s="1"/>
  <c r="W1744" i="3" s="1"/>
  <c r="S1668" i="3"/>
  <c r="T1668" i="3" s="1"/>
  <c r="U1668" i="3" s="1"/>
  <c r="S1595" i="3"/>
  <c r="T1595" i="3" s="1"/>
  <c r="U1595" i="3" s="1"/>
  <c r="S2146" i="3"/>
  <c r="T2146" i="3" s="1"/>
  <c r="U2146" i="3" s="1"/>
  <c r="S2082" i="3"/>
  <c r="T2082" i="3" s="1"/>
  <c r="U2082" i="3" s="1"/>
  <c r="S2018" i="3"/>
  <c r="T2018" i="3" s="1"/>
  <c r="U2018" i="3" s="1"/>
  <c r="S1954" i="3"/>
  <c r="T1954" i="3" s="1"/>
  <c r="U1954" i="3" s="1"/>
  <c r="S1890" i="3"/>
  <c r="T1890" i="3" s="1"/>
  <c r="U1890" i="3" s="1"/>
  <c r="S1826" i="3"/>
  <c r="T1826" i="3" s="1"/>
  <c r="U1826" i="3" s="1"/>
  <c r="S1762" i="3"/>
  <c r="T1762" i="3" s="1"/>
  <c r="U1762" i="3" s="1"/>
  <c r="S1698" i="3"/>
  <c r="T1698" i="3" s="1"/>
  <c r="U1698" i="3" s="1"/>
  <c r="S1634" i="3"/>
  <c r="T1634" i="3" s="1"/>
  <c r="U1634" i="3" s="1"/>
  <c r="AC1519" i="3"/>
  <c r="Y4126" i="3"/>
  <c r="Z4126" i="3" s="1"/>
  <c r="Y2671" i="3"/>
  <c r="Z2671" i="3" s="1"/>
  <c r="Y3934" i="3"/>
  <c r="Z3934" i="3" s="1"/>
  <c r="Y2447" i="3"/>
  <c r="Z2447" i="3" s="1"/>
  <c r="AA2447" i="3" s="1"/>
  <c r="AA2448" i="3" s="1"/>
  <c r="AA2449" i="3" s="1"/>
  <c r="AA2450" i="3" s="1"/>
  <c r="AA2451" i="3" s="1"/>
  <c r="Y3998" i="3"/>
  <c r="Z3998" i="3" s="1"/>
  <c r="Y4318" i="3"/>
  <c r="Z4318" i="3" s="1"/>
  <c r="Y3933" i="3"/>
  <c r="Z3933" i="3" s="1"/>
  <c r="Y2446" i="3"/>
  <c r="Z2446" i="3" s="1"/>
  <c r="Y3741" i="3"/>
  <c r="Z3741" i="3" s="1"/>
  <c r="AA3741" i="3" s="1"/>
  <c r="AA3742" i="3" s="1"/>
  <c r="AA3743" i="3" s="1"/>
  <c r="AA3744" i="3" s="1"/>
  <c r="AA3745" i="3" s="1"/>
  <c r="Y2062" i="3"/>
  <c r="Z2062" i="3" s="1"/>
  <c r="Y4382" i="3"/>
  <c r="Z4382" i="3" s="1"/>
  <c r="Y2963" i="3"/>
  <c r="Z2963" i="3" s="1"/>
  <c r="Y2192" i="3"/>
  <c r="Z2192" i="3" s="1"/>
  <c r="Y3329" i="3"/>
  <c r="Z3329" i="3" s="1"/>
  <c r="Y4302" i="3"/>
  <c r="Z4302" i="3" s="1"/>
  <c r="Y3531" i="3"/>
  <c r="Z3531" i="3" s="1"/>
  <c r="Y2727" i="3"/>
  <c r="Z2727" i="3" s="1"/>
  <c r="Y1904" i="3"/>
  <c r="Z1904" i="3" s="1"/>
  <c r="Y4222" i="3"/>
  <c r="Z4222" i="3" s="1"/>
  <c r="Y3710" i="3"/>
  <c r="Z3710" i="3" s="1"/>
  <c r="Y3147" i="3"/>
  <c r="Z3147" i="3" s="1"/>
  <c r="Y2562" i="3"/>
  <c r="Z2562" i="3" s="1"/>
  <c r="Y1616" i="3"/>
  <c r="Z1616" i="3" s="1"/>
  <c r="Y4477" i="3"/>
  <c r="Z4477" i="3" s="1"/>
  <c r="Y3965" i="3"/>
  <c r="Z3965" i="3" s="1"/>
  <c r="Y3439" i="3"/>
  <c r="Z3439" i="3" s="1"/>
  <c r="Y2854" i="3"/>
  <c r="Z2854" i="3" s="1"/>
  <c r="Y2127" i="3"/>
  <c r="Z2127" i="3" s="1"/>
  <c r="Y4412" i="3"/>
  <c r="Z4412" i="3" s="1"/>
  <c r="Y3900" i="3"/>
  <c r="Z3900" i="3" s="1"/>
  <c r="Y3365" i="3"/>
  <c r="Z3365" i="3" s="1"/>
  <c r="Y2779" i="3"/>
  <c r="Z2779" i="3" s="1"/>
  <c r="Y1998" i="3"/>
  <c r="Z1998" i="3" s="1"/>
  <c r="AA1998" i="3" s="1"/>
  <c r="AA1999" i="3" s="1"/>
  <c r="AA2000" i="3" s="1"/>
  <c r="AA2001" i="3" s="1"/>
  <c r="Y4270" i="3"/>
  <c r="Z4270" i="3" s="1"/>
  <c r="Y3758" i="3"/>
  <c r="Z3758" i="3" s="1"/>
  <c r="Y3202" i="3"/>
  <c r="Z3202" i="3" s="1"/>
  <c r="Y2617" i="3"/>
  <c r="Z2617" i="3" s="1"/>
  <c r="Y1712" i="3"/>
  <c r="Z1712" i="3" s="1"/>
  <c r="Y4571" i="3"/>
  <c r="Z4571" i="3" s="1"/>
  <c r="Y4315" i="3"/>
  <c r="Z4315" i="3" s="1"/>
  <c r="Y4059" i="3"/>
  <c r="Z4059" i="3" s="1"/>
  <c r="Y3803" i="3"/>
  <c r="Z3803" i="3" s="1"/>
  <c r="AA3803" i="3" s="1"/>
  <c r="AA3804" i="3" s="1"/>
  <c r="AA3805" i="3" s="1"/>
  <c r="AA3806" i="3" s="1"/>
  <c r="AA3807" i="3" s="1"/>
  <c r="Y3546" i="3"/>
  <c r="Z3546" i="3" s="1"/>
  <c r="Y3254" i="3"/>
  <c r="Z3254" i="3" s="1"/>
  <c r="Y2961" i="3"/>
  <c r="Z2961" i="3" s="1"/>
  <c r="AA2961" i="3" s="1"/>
  <c r="AA2962" i="3" s="1"/>
  <c r="AA2963" i="3" s="1"/>
  <c r="AA2964" i="3" s="1"/>
  <c r="AA2965" i="3" s="1"/>
  <c r="Y2669" i="3"/>
  <c r="Z2669" i="3" s="1"/>
  <c r="AA2669" i="3" s="1"/>
  <c r="AA2670" i="3" s="1"/>
  <c r="AA2671" i="3" s="1"/>
  <c r="AA2672" i="3" s="1"/>
  <c r="Y2317" i="3"/>
  <c r="Z2317" i="3" s="1"/>
  <c r="Y1805" i="3"/>
  <c r="Z1805" i="3" s="1"/>
  <c r="Y4397" i="3"/>
  <c r="Z4397" i="3" s="1"/>
  <c r="Y4141" i="3"/>
  <c r="Z4141" i="3" s="1"/>
  <c r="Y3885" i="3"/>
  <c r="Z3885" i="3" s="1"/>
  <c r="Y3629" i="3"/>
  <c r="Z3629" i="3" s="1"/>
  <c r="Y3347" i="3"/>
  <c r="Z3347" i="3" s="1"/>
  <c r="Y3055" i="3"/>
  <c r="Z3055" i="3" s="1"/>
  <c r="Y2762" i="3"/>
  <c r="Z2762" i="3" s="1"/>
  <c r="Y2470" i="3"/>
  <c r="Z2470" i="3" s="1"/>
  <c r="Y1967" i="3"/>
  <c r="Z1967" i="3" s="1"/>
  <c r="Y4460" i="3"/>
  <c r="Z4460" i="3" s="1"/>
  <c r="Y4204" i="3"/>
  <c r="Z4204" i="3" s="1"/>
  <c r="Y3948" i="3"/>
  <c r="Z3948" i="3" s="1"/>
  <c r="Y3692" i="3"/>
  <c r="Z3692" i="3" s="1"/>
  <c r="Y3419" i="3"/>
  <c r="Z3419" i="3" s="1"/>
  <c r="Y3127" i="3"/>
  <c r="Z3127" i="3" s="1"/>
  <c r="Y2834" i="3"/>
  <c r="Z2834" i="3" s="1"/>
  <c r="Y2542" i="3"/>
  <c r="Z2542" i="3" s="1"/>
  <c r="Y2094" i="3"/>
  <c r="Z2094" i="3" s="1"/>
  <c r="Y1582" i="3"/>
  <c r="Z1582" i="3" s="1"/>
  <c r="Y4523" i="3"/>
  <c r="Z4523" i="3" s="1"/>
  <c r="Y4267" i="3"/>
  <c r="Z4267" i="3" s="1"/>
  <c r="Y4011" i="3"/>
  <c r="Z4011" i="3" s="1"/>
  <c r="AA4011" i="3" s="1"/>
  <c r="AA4012" i="3" s="1"/>
  <c r="AA4013" i="3" s="1"/>
  <c r="AA4014" i="3" s="1"/>
  <c r="AA4015" i="3" s="1"/>
  <c r="Y3755" i="3"/>
  <c r="Z3755" i="3" s="1"/>
  <c r="Y3491" i="3"/>
  <c r="Z3491" i="3" s="1"/>
  <c r="Y3199" i="3"/>
  <c r="Z3199" i="3" s="1"/>
  <c r="Y2906" i="3"/>
  <c r="Z2906" i="3" s="1"/>
  <c r="Y2614" i="3"/>
  <c r="Z2614" i="3" s="1"/>
  <c r="Y2221" i="3"/>
  <c r="Z2221" i="3" s="1"/>
  <c r="AA2221" i="3" s="1"/>
  <c r="AA2222" i="3" s="1"/>
  <c r="AA2223" i="3" s="1"/>
  <c r="AA2224" i="3" s="1"/>
  <c r="AA2225" i="3" s="1"/>
  <c r="Y1709" i="3"/>
  <c r="Z1709" i="3" s="1"/>
  <c r="Y4550" i="3"/>
  <c r="Z4550" i="3" s="1"/>
  <c r="Y4422" i="3"/>
  <c r="Z4422" i="3" s="1"/>
  <c r="Y4294" i="3"/>
  <c r="Z4294" i="3" s="1"/>
  <c r="Y4166" i="3"/>
  <c r="Z4166" i="3" s="1"/>
  <c r="AA4166" i="3" s="1"/>
  <c r="AA4167" i="3" s="1"/>
  <c r="AA4168" i="3" s="1"/>
  <c r="AA4169" i="3" s="1"/>
  <c r="AA4170" i="3" s="1"/>
  <c r="Y4038" i="3"/>
  <c r="Z4038" i="3" s="1"/>
  <c r="Y3910" i="3"/>
  <c r="Z3910" i="3" s="1"/>
  <c r="Y3782" i="3"/>
  <c r="Z3782" i="3" s="1"/>
  <c r="Y3654" i="3"/>
  <c r="Z3654" i="3" s="1"/>
  <c r="AA3654" i="3" s="1"/>
  <c r="AA3655" i="3" s="1"/>
  <c r="AA3656" i="3" s="1"/>
  <c r="AA3657" i="3" s="1"/>
  <c r="Y3522" i="3"/>
  <c r="Z3522" i="3" s="1"/>
  <c r="Y3376" i="3"/>
  <c r="Z3376" i="3" s="1"/>
  <c r="AA3376" i="3" s="1"/>
  <c r="AA3377" i="3" s="1"/>
  <c r="AA3378" i="3" s="1"/>
  <c r="AA3379" i="3" s="1"/>
  <c r="Y3230" i="3"/>
  <c r="Z3230" i="3" s="1"/>
  <c r="Y3083" i="3"/>
  <c r="Z3083" i="3" s="1"/>
  <c r="Y2937" i="3"/>
  <c r="Z2937" i="3" s="1"/>
  <c r="AA2937" i="3" s="1"/>
  <c r="AA2938" i="3" s="1"/>
  <c r="AA2939" i="3" s="1"/>
  <c r="AA2940" i="3" s="1"/>
  <c r="AA2941" i="3" s="1"/>
  <c r="Y2791" i="3"/>
  <c r="Z2791" i="3" s="1"/>
  <c r="AA2791" i="3" s="1"/>
  <c r="AA2792" i="3" s="1"/>
  <c r="AA2793" i="3" s="1"/>
  <c r="AA2794" i="3" s="1"/>
  <c r="Y2645" i="3"/>
  <c r="Z2645" i="3" s="1"/>
  <c r="AA2645" i="3" s="1"/>
  <c r="AA2646" i="3" s="1"/>
  <c r="AA2647" i="3" s="1"/>
  <c r="AA2648" i="3" s="1"/>
  <c r="Y2498" i="3"/>
  <c r="Z2498" i="3" s="1"/>
  <c r="Y2272" i="3"/>
  <c r="Z2272" i="3" s="1"/>
  <c r="Y2016" i="3"/>
  <c r="Z2016" i="3" s="1"/>
  <c r="Y1760" i="3"/>
  <c r="Z1760" i="3" s="1"/>
  <c r="Y4629" i="3"/>
  <c r="Z4629" i="3" s="1"/>
  <c r="Y4501" i="3"/>
  <c r="Z4501" i="3" s="1"/>
  <c r="Y4373" i="3"/>
  <c r="Z4373" i="3" s="1"/>
  <c r="Y4245" i="3"/>
  <c r="Z4245" i="3" s="1"/>
  <c r="AA4245" i="3" s="1"/>
  <c r="AA4246" i="3" s="1"/>
  <c r="AA4247" i="3" s="1"/>
  <c r="AA4248" i="3" s="1"/>
  <c r="AA4249" i="3" s="1"/>
  <c r="Y4117" i="3"/>
  <c r="Z4117" i="3" s="1"/>
  <c r="Y3989" i="3"/>
  <c r="Z3989" i="3" s="1"/>
  <c r="Y3861" i="3"/>
  <c r="Z3861" i="3" s="1"/>
  <c r="AA3861" i="3" s="1"/>
  <c r="AA3862" i="3" s="1"/>
  <c r="AA3863" i="3" s="1"/>
  <c r="AA3864" i="3" s="1"/>
  <c r="AA3865" i="3" s="1"/>
  <c r="Y3733" i="3"/>
  <c r="Z3733" i="3" s="1"/>
  <c r="Y3605" i="3"/>
  <c r="Z3605" i="3" s="1"/>
  <c r="Y3466" i="3"/>
  <c r="Z3466" i="3" s="1"/>
  <c r="Y3320" i="3"/>
  <c r="Z3320" i="3" s="1"/>
  <c r="Y3174" i="3"/>
  <c r="Z3174" i="3" s="1"/>
  <c r="Y3027" i="3"/>
  <c r="Z3027" i="3" s="1"/>
  <c r="Y2881" i="3"/>
  <c r="Z2881" i="3" s="1"/>
  <c r="AA2881" i="3" s="1"/>
  <c r="AA2882" i="3" s="1"/>
  <c r="AA2883" i="3" s="1"/>
  <c r="AA2884" i="3" s="1"/>
  <c r="AA2885" i="3" s="1"/>
  <c r="Y2735" i="3"/>
  <c r="Z2735" i="3" s="1"/>
  <c r="Y2589" i="3"/>
  <c r="Z2589" i="3" s="1"/>
  <c r="Y2431" i="3"/>
  <c r="Z2431" i="3" s="1"/>
  <c r="Y2175" i="3"/>
  <c r="Z2175" i="3" s="1"/>
  <c r="Y1919" i="3"/>
  <c r="Z1919" i="3" s="1"/>
  <c r="AA1919" i="3" s="1"/>
  <c r="AA1920" i="3" s="1"/>
  <c r="AA1921" i="3" s="1"/>
  <c r="AA1922" i="3" s="1"/>
  <c r="AA1923" i="3" s="1"/>
  <c r="Y1663" i="3"/>
  <c r="Z1663" i="3" s="1"/>
  <c r="Y4580" i="3"/>
  <c r="Z4580" i="3" s="1"/>
  <c r="Y4452" i="3"/>
  <c r="Z4452" i="3" s="1"/>
  <c r="Y4324" i="3"/>
  <c r="Z4324" i="3" s="1"/>
  <c r="Y4196" i="3"/>
  <c r="Z4196" i="3" s="1"/>
  <c r="Y4068" i="3"/>
  <c r="Z4068" i="3" s="1"/>
  <c r="Y3940" i="3"/>
  <c r="Z3940" i="3" s="1"/>
  <c r="Y3812" i="3"/>
  <c r="Z3812" i="3" s="1"/>
  <c r="AA3812" i="3" s="1"/>
  <c r="AA3813" i="3" s="1"/>
  <c r="AA3814" i="3" s="1"/>
  <c r="AA3815" i="3" s="1"/>
  <c r="AA3816" i="3" s="1"/>
  <c r="Y3684" i="3"/>
  <c r="Z3684" i="3" s="1"/>
  <c r="Y3556" i="3"/>
  <c r="Z3556" i="3" s="1"/>
  <c r="Y3410" i="3"/>
  <c r="Z3410" i="3" s="1"/>
  <c r="Y3264" i="3"/>
  <c r="Z3264" i="3" s="1"/>
  <c r="Y3118" i="3"/>
  <c r="Z3118" i="3" s="1"/>
  <c r="Y2971" i="3"/>
  <c r="Z2971" i="3" s="1"/>
  <c r="Y2825" i="3"/>
  <c r="Z2825" i="3" s="1"/>
  <c r="Y2679" i="3"/>
  <c r="Z2679" i="3" s="1"/>
  <c r="Y2533" i="3"/>
  <c r="Z2533" i="3" s="1"/>
  <c r="Y2334" i="3"/>
  <c r="Z2334" i="3" s="1"/>
  <c r="Y2078" i="3"/>
  <c r="Z2078" i="3" s="1"/>
  <c r="AA2078" i="3" s="1"/>
  <c r="AA2079" i="3" s="1"/>
  <c r="AA2080" i="3" s="1"/>
  <c r="AA2081" i="3" s="1"/>
  <c r="AA2082" i="3" s="1"/>
  <c r="Y1822" i="3"/>
  <c r="Z1822" i="3" s="1"/>
  <c r="Y1566" i="3"/>
  <c r="Z1566" i="3" s="1"/>
  <c r="Y4595" i="3"/>
  <c r="Z4595" i="3" s="1"/>
  <c r="Y4339" i="3"/>
  <c r="Z4339" i="3" s="1"/>
  <c r="Y4083" i="3"/>
  <c r="Z4083" i="3" s="1"/>
  <c r="Y3827" i="3"/>
  <c r="Z3827" i="3" s="1"/>
  <c r="AA3827" i="3" s="1"/>
  <c r="AA3828" i="3" s="1"/>
  <c r="AA3829" i="3" s="1"/>
  <c r="AA3830" i="3" s="1"/>
  <c r="AA3831" i="3" s="1"/>
  <c r="Y3571" i="3"/>
  <c r="Z3571" i="3" s="1"/>
  <c r="Y3281" i="3"/>
  <c r="Z3281" i="3" s="1"/>
  <c r="Y2989" i="3"/>
  <c r="Z2989" i="3" s="1"/>
  <c r="Y2696" i="3"/>
  <c r="Z2696" i="3" s="1"/>
  <c r="Y2365" i="3"/>
  <c r="Z2365" i="3" s="1"/>
  <c r="Y1853" i="3"/>
  <c r="Z1853" i="3" s="1"/>
  <c r="Y4642" i="3"/>
  <c r="Z4642" i="3" s="1"/>
  <c r="Y4514" i="3"/>
  <c r="Z4514" i="3" s="1"/>
  <c r="Y4386" i="3"/>
  <c r="Z4386" i="3" s="1"/>
  <c r="AA4386" i="3" s="1"/>
  <c r="AA4387" i="3" s="1"/>
  <c r="AA4388" i="3" s="1"/>
  <c r="AA4389" i="3" s="1"/>
  <c r="Y4258" i="3"/>
  <c r="Z4258" i="3" s="1"/>
  <c r="Y4130" i="3"/>
  <c r="Z4130" i="3" s="1"/>
  <c r="Y4002" i="3"/>
  <c r="Z4002" i="3" s="1"/>
  <c r="Y3874" i="3"/>
  <c r="Z3874" i="3" s="1"/>
  <c r="Y3746" i="3"/>
  <c r="Z3746" i="3" s="1"/>
  <c r="AA3746" i="3" s="1"/>
  <c r="AA3747" i="3" s="1"/>
  <c r="AA3748" i="3" s="1"/>
  <c r="AA3749" i="3" s="1"/>
  <c r="AA3750" i="3" s="1"/>
  <c r="Y3618" i="3"/>
  <c r="Z3618" i="3" s="1"/>
  <c r="Y3481" i="3"/>
  <c r="Z3481" i="3" s="1"/>
  <c r="Y3335" i="3"/>
  <c r="Z3335" i="3" s="1"/>
  <c r="Y3189" i="3"/>
  <c r="Z3189" i="3" s="1"/>
  <c r="Y3042" i="3"/>
  <c r="Z3042" i="3" s="1"/>
  <c r="Y2896" i="3"/>
  <c r="Z2896" i="3" s="1"/>
  <c r="Y2750" i="3"/>
  <c r="Z2750" i="3" s="1"/>
  <c r="Y2603" i="3"/>
  <c r="Z2603" i="3" s="1"/>
  <c r="Y2456" i="3"/>
  <c r="Z2456" i="3" s="1"/>
  <c r="AA2456" i="3" s="1"/>
  <c r="AA2457" i="3" s="1"/>
  <c r="AA2458" i="3" s="1"/>
  <c r="AA2459" i="3" s="1"/>
  <c r="AA2460" i="3" s="1"/>
  <c r="Y2200" i="3"/>
  <c r="Z2200" i="3" s="1"/>
  <c r="Y1944" i="3"/>
  <c r="Z1944" i="3" s="1"/>
  <c r="Y1688" i="3"/>
  <c r="Z1688" i="3" s="1"/>
  <c r="Y4545" i="3"/>
  <c r="Z4545" i="3" s="1"/>
  <c r="Y4417" i="3"/>
  <c r="Z4417" i="3" s="1"/>
  <c r="Y4289" i="3"/>
  <c r="Z4289" i="3" s="1"/>
  <c r="Y4161" i="3"/>
  <c r="Z4161" i="3" s="1"/>
  <c r="Y4033" i="3"/>
  <c r="Z4033" i="3" s="1"/>
  <c r="AA4033" i="3" s="1"/>
  <c r="AA4034" i="3" s="1"/>
  <c r="AA4035" i="3" s="1"/>
  <c r="AA4036" i="3" s="1"/>
  <c r="Y3905" i="3"/>
  <c r="Z3905" i="3" s="1"/>
  <c r="Y3777" i="3"/>
  <c r="Z3777" i="3" s="1"/>
  <c r="Y3649" i="3"/>
  <c r="Z3649" i="3" s="1"/>
  <c r="AA3649" i="3" s="1"/>
  <c r="AA3650" i="3" s="1"/>
  <c r="AA3651" i="3" s="1"/>
  <c r="AA3652" i="3" s="1"/>
  <c r="AA3653" i="3" s="1"/>
  <c r="Y3517" i="3"/>
  <c r="Z3517" i="3" s="1"/>
  <c r="Y3370" i="3"/>
  <c r="Z3370" i="3" s="1"/>
  <c r="Y3224" i="3"/>
  <c r="Z3224" i="3" s="1"/>
  <c r="Y3078" i="3"/>
  <c r="Z3078" i="3" s="1"/>
  <c r="Y2931" i="3"/>
  <c r="Z2931" i="3" s="1"/>
  <c r="Y2785" i="3"/>
  <c r="Z2785" i="3" s="1"/>
  <c r="Y2639" i="3"/>
  <c r="Z2639" i="3" s="1"/>
  <c r="Y2493" i="3"/>
  <c r="Z2493" i="3" s="1"/>
  <c r="Y2263" i="3"/>
  <c r="Z2263" i="3" s="1"/>
  <c r="Y2007" i="3"/>
  <c r="Z2007" i="3" s="1"/>
  <c r="AA2007" i="3" s="1"/>
  <c r="AA2008" i="3" s="1"/>
  <c r="AA2009" i="3" s="1"/>
  <c r="AA2010" i="3" s="1"/>
  <c r="AA2011" i="3" s="1"/>
  <c r="Y1751" i="3"/>
  <c r="Z1751" i="3" s="1"/>
  <c r="Y4568" i="3"/>
  <c r="Z4568" i="3" s="1"/>
  <c r="AA4568" i="3" s="1"/>
  <c r="AA4569" i="3" s="1"/>
  <c r="AA4570" i="3" s="1"/>
  <c r="AA4571" i="3" s="1"/>
  <c r="AA4572" i="3" s="1"/>
  <c r="Y4440" i="3"/>
  <c r="Z4440" i="3" s="1"/>
  <c r="Y4312" i="3"/>
  <c r="Z4312" i="3" s="1"/>
  <c r="Y4184" i="3"/>
  <c r="Z4184" i="3" s="1"/>
  <c r="Y4056" i="3"/>
  <c r="Z4056" i="3" s="1"/>
  <c r="AA4056" i="3" s="1"/>
  <c r="AA4057" i="3" s="1"/>
  <c r="AA4058" i="3" s="1"/>
  <c r="AA4059" i="3" s="1"/>
  <c r="AA4060" i="3" s="1"/>
  <c r="Y3928" i="3"/>
  <c r="Z3928" i="3" s="1"/>
  <c r="Y3800" i="3"/>
  <c r="Z3800" i="3" s="1"/>
  <c r="Y3672" i="3"/>
  <c r="Z3672" i="3" s="1"/>
  <c r="Y3543" i="3"/>
  <c r="Z3543" i="3" s="1"/>
  <c r="Y3397" i="3"/>
  <c r="Z3397" i="3" s="1"/>
  <c r="Y3250" i="3"/>
  <c r="Z3250" i="3" s="1"/>
  <c r="Y3104" i="3"/>
  <c r="Z3104" i="3" s="1"/>
  <c r="Y2958" i="3"/>
  <c r="Z2958" i="3" s="1"/>
  <c r="Y2811" i="3"/>
  <c r="Z2811" i="3" s="1"/>
  <c r="Y2665" i="3"/>
  <c r="Z2665" i="3" s="1"/>
  <c r="Y2519" i="3"/>
  <c r="Z2519" i="3" s="1"/>
  <c r="Y2310" i="3"/>
  <c r="Z2310" i="3" s="1"/>
  <c r="Y2054" i="3"/>
  <c r="Z2054" i="3" s="1"/>
  <c r="Y1798" i="3"/>
  <c r="Z1798" i="3" s="1"/>
  <c r="AA1798" i="3" s="1"/>
  <c r="AA1799" i="3" s="1"/>
  <c r="AA1800" i="3" s="1"/>
  <c r="AA1801" i="3" s="1"/>
  <c r="Y1542" i="3"/>
  <c r="Z1542" i="3" s="1"/>
  <c r="Y4591" i="3"/>
  <c r="Z4591" i="3" s="1"/>
  <c r="Y4463" i="3"/>
  <c r="Z4463" i="3" s="1"/>
  <c r="Y4335" i="3"/>
  <c r="Z4335" i="3" s="1"/>
  <c r="Y4207" i="3"/>
  <c r="Z4207" i="3" s="1"/>
  <c r="AA4207" i="3" s="1"/>
  <c r="AA4208" i="3" s="1"/>
  <c r="AA4209" i="3" s="1"/>
  <c r="AA4210" i="3" s="1"/>
  <c r="Y4079" i="3"/>
  <c r="Z4079" i="3" s="1"/>
  <c r="Y3951" i="3"/>
  <c r="Z3951" i="3" s="1"/>
  <c r="AA3951" i="3" s="1"/>
  <c r="AA3952" i="3" s="1"/>
  <c r="AA3953" i="3" s="1"/>
  <c r="Y3823" i="3"/>
  <c r="Z3823" i="3" s="1"/>
  <c r="Y3695" i="3"/>
  <c r="Z3695" i="3" s="1"/>
  <c r="Y3567" i="3"/>
  <c r="Z3567" i="3" s="1"/>
  <c r="AA3567" i="3" s="1"/>
  <c r="AA3568" i="3" s="1"/>
  <c r="AA3569" i="3" s="1"/>
  <c r="AA3570" i="3" s="1"/>
  <c r="AA3571" i="3" s="1"/>
  <c r="Y3423" i="3"/>
  <c r="Z3423" i="3" s="1"/>
  <c r="AA3423" i="3" s="1"/>
  <c r="AA3424" i="3" s="1"/>
  <c r="AA3425" i="3" s="1"/>
  <c r="AA3426" i="3" s="1"/>
  <c r="AA3427" i="3" s="1"/>
  <c r="Y3277" i="3"/>
  <c r="Z3277" i="3" s="1"/>
  <c r="Y3130" i="3"/>
  <c r="Z3130" i="3" s="1"/>
  <c r="Y2984" i="3"/>
  <c r="Z2984" i="3" s="1"/>
  <c r="Y2838" i="3"/>
  <c r="Z2838" i="3" s="1"/>
  <c r="Y2691" i="3"/>
  <c r="Z2691" i="3" s="1"/>
  <c r="Y2545" i="3"/>
  <c r="Z2545" i="3" s="1"/>
  <c r="Y2357" i="3"/>
  <c r="Z2357" i="3" s="1"/>
  <c r="AA2357" i="3" s="1"/>
  <c r="AA2358" i="3" s="1"/>
  <c r="AA2359" i="3" s="1"/>
  <c r="AA2360" i="3" s="1"/>
  <c r="Y2101" i="3"/>
  <c r="Z2101" i="3" s="1"/>
  <c r="Y1845" i="3"/>
  <c r="Z1845" i="3" s="1"/>
  <c r="Y1589" i="3"/>
  <c r="Z1589" i="3" s="1"/>
  <c r="Y3460" i="3"/>
  <c r="Z3460" i="3" s="1"/>
  <c r="Y3332" i="3"/>
  <c r="Z3332" i="3" s="1"/>
  <c r="AA3332" i="3" s="1"/>
  <c r="AA3333" i="3" s="1"/>
  <c r="AA3334" i="3" s="1"/>
  <c r="AA3335" i="3" s="1"/>
  <c r="AA3336" i="3" s="1"/>
  <c r="Y3204" i="3"/>
  <c r="Z3204" i="3" s="1"/>
  <c r="Y3076" i="3"/>
  <c r="Z3076" i="3" s="1"/>
  <c r="Y2948" i="3"/>
  <c r="Z2948" i="3" s="1"/>
  <c r="Y2820" i="3"/>
  <c r="Z2820" i="3" s="1"/>
  <c r="Y2692" i="3"/>
  <c r="Z2692" i="3" s="1"/>
  <c r="AA2692" i="3" s="1"/>
  <c r="AA2693" i="3" s="1"/>
  <c r="AA2694" i="3" s="1"/>
  <c r="AA2695" i="3" s="1"/>
  <c r="AA2696" i="3" s="1"/>
  <c r="Y2564" i="3"/>
  <c r="Z2564" i="3" s="1"/>
  <c r="Y2436" i="3"/>
  <c r="Z2436" i="3" s="1"/>
  <c r="Y2308" i="3"/>
  <c r="Z2308" i="3" s="1"/>
  <c r="Y2180" i="3"/>
  <c r="Z2180" i="3" s="1"/>
  <c r="Y2052" i="3"/>
  <c r="Z2052" i="3" s="1"/>
  <c r="Y1924" i="3"/>
  <c r="Z1924" i="3" s="1"/>
  <c r="AA1924" i="3" s="1"/>
  <c r="AA1925" i="3" s="1"/>
  <c r="AA1926" i="3" s="1"/>
  <c r="AA1927" i="3" s="1"/>
  <c r="AA1928" i="3" s="1"/>
  <c r="Y1796" i="3"/>
  <c r="Z1796" i="3" s="1"/>
  <c r="Y1668" i="3"/>
  <c r="Z1668" i="3" s="1"/>
  <c r="Y1540" i="3"/>
  <c r="Z1540" i="3" s="1"/>
  <c r="Y2355" i="3"/>
  <c r="Z2355" i="3" s="1"/>
  <c r="Y2227" i="3"/>
  <c r="Z2227" i="3" s="1"/>
  <c r="Y2099" i="3"/>
  <c r="Z2099" i="3" s="1"/>
  <c r="Y1971" i="3"/>
  <c r="Z1971" i="3" s="1"/>
  <c r="AA1971" i="3" s="1"/>
  <c r="AA1972" i="3" s="1"/>
  <c r="AA1973" i="3" s="1"/>
  <c r="AA1974" i="3" s="1"/>
  <c r="AA1975" i="3" s="1"/>
  <c r="Y1843" i="3"/>
  <c r="Z1843" i="3" s="1"/>
  <c r="Y1715" i="3"/>
  <c r="Z1715" i="3" s="1"/>
  <c r="Y1587" i="3"/>
  <c r="Z1587" i="3" s="1"/>
  <c r="Y2394" i="3"/>
  <c r="Z2394" i="3" s="1"/>
  <c r="Y2266" i="3"/>
  <c r="Z2266" i="3" s="1"/>
  <c r="AA2266" i="3" s="1"/>
  <c r="AA2267" i="3" s="1"/>
  <c r="AA2268" i="3" s="1"/>
  <c r="AA2269" i="3" s="1"/>
  <c r="AA2270" i="3" s="1"/>
  <c r="Y2138" i="3"/>
  <c r="Z2138" i="3" s="1"/>
  <c r="Y2010" i="3"/>
  <c r="Z2010" i="3" s="1"/>
  <c r="Y1882" i="3"/>
  <c r="Z1882" i="3" s="1"/>
  <c r="Y1754" i="3"/>
  <c r="Z1754" i="3" s="1"/>
  <c r="Y1626" i="3"/>
  <c r="Z1626" i="3" s="1"/>
  <c r="Y2433" i="3"/>
  <c r="Z2433" i="3" s="1"/>
  <c r="AA2433" i="3" s="1"/>
  <c r="AA2434" i="3" s="1"/>
  <c r="AA2435" i="3" s="1"/>
  <c r="AA2436" i="3" s="1"/>
  <c r="AA2437" i="3" s="1"/>
  <c r="Y2305" i="3"/>
  <c r="Z2305" i="3" s="1"/>
  <c r="Y2177" i="3"/>
  <c r="Z2177" i="3" s="1"/>
  <c r="Y2049" i="3"/>
  <c r="Z2049" i="3" s="1"/>
  <c r="Y1921" i="3"/>
  <c r="Z1921" i="3" s="1"/>
  <c r="Y1793" i="3"/>
  <c r="Z1793" i="3" s="1"/>
  <c r="AA1793" i="3" s="1"/>
  <c r="AA1794" i="3" s="1"/>
  <c r="AA1795" i="3" s="1"/>
  <c r="AA1796" i="3" s="1"/>
  <c r="AA1797" i="3" s="1"/>
  <c r="Y1665" i="3"/>
  <c r="Z1665" i="3" s="1"/>
  <c r="P5658" i="3"/>
  <c r="P5666" i="3"/>
  <c r="P5626" i="3"/>
  <c r="P5650" i="3"/>
  <c r="V4637" i="3"/>
  <c r="V4339" i="3"/>
  <c r="AB4339" i="3" s="1"/>
  <c r="V2796" i="3"/>
  <c r="V4456" i="3"/>
  <c r="V4334" i="3"/>
  <c r="V4320" i="3"/>
  <c r="AB4320" i="3" s="1"/>
  <c r="V4068" i="3"/>
  <c r="W4650" i="3"/>
  <c r="W4651" i="3" s="1"/>
  <c r="W4652" i="3" s="1"/>
  <c r="W4653" i="3" s="1"/>
  <c r="W4654" i="3" s="1"/>
  <c r="W4428" i="3"/>
  <c r="W4429" i="3" s="1"/>
  <c r="W4430" i="3" s="1"/>
  <c r="W4431" i="3" s="1"/>
  <c r="W4432" i="3" s="1"/>
  <c r="W1993" i="3"/>
  <c r="W1994" i="3" s="1"/>
  <c r="W1995" i="3" s="1"/>
  <c r="W1996" i="3" s="1"/>
  <c r="W1997" i="3" s="1"/>
  <c r="W1998" i="3" s="1"/>
  <c r="W1999" i="3" s="1"/>
  <c r="W2000" i="3" s="1"/>
  <c r="W2001" i="3" s="1"/>
  <c r="W2243" i="3"/>
  <c r="W2244" i="3" s="1"/>
  <c r="W2245" i="3" s="1"/>
  <c r="W2246" i="3" s="1"/>
  <c r="W4469" i="3"/>
  <c r="W4470" i="3" s="1"/>
  <c r="W4471" i="3" s="1"/>
  <c r="W4472" i="3" s="1"/>
  <c r="W4473" i="3" s="1"/>
  <c r="W2808" i="3"/>
  <c r="W2809" i="3" s="1"/>
  <c r="W2810" i="3" s="1"/>
  <c r="W2811" i="3" s="1"/>
  <c r="W2812" i="3" s="1"/>
  <c r="W4297" i="3"/>
  <c r="W4298" i="3" s="1"/>
  <c r="W4299" i="3" s="1"/>
  <c r="W4300" i="3" s="1"/>
  <c r="W4301" i="3" s="1"/>
  <c r="W4302" i="3" s="1"/>
  <c r="W4303" i="3" s="1"/>
  <c r="W4278" i="3"/>
  <c r="W4279" i="3" s="1"/>
  <c r="W4280" i="3" s="1"/>
  <c r="W4281" i="3" s="1"/>
  <c r="W4282" i="3" s="1"/>
  <c r="W4283" i="3" s="1"/>
  <c r="W4284" i="3" s="1"/>
  <c r="W4285" i="3" s="1"/>
  <c r="W4286" i="3" s="1"/>
  <c r="W1548" i="3"/>
  <c r="W1549" i="3" s="1"/>
  <c r="W1550" i="3" s="1"/>
  <c r="W1551" i="3" s="1"/>
  <c r="W1552" i="3" s="1"/>
  <c r="W3184" i="3"/>
  <c r="W3248" i="3"/>
  <c r="W3249" i="3" s="1"/>
  <c r="W3300" i="3"/>
  <c r="W3301" i="3" s="1"/>
  <c r="W3545" i="3"/>
  <c r="W3546" i="3" s="1"/>
  <c r="W3631" i="3"/>
  <c r="W3622" i="3"/>
  <c r="W3623" i="3" s="1"/>
  <c r="W3674" i="3"/>
  <c r="AB3674" i="3" s="1"/>
  <c r="W3188" i="3"/>
  <c r="AB3188" i="3" s="1"/>
  <c r="W4027" i="3"/>
  <c r="W4028" i="3" s="1"/>
  <c r="W3738" i="3"/>
  <c r="W3739" i="3" s="1"/>
  <c r="W3381" i="3"/>
  <c r="AB3381" i="3" s="1"/>
  <c r="W3212" i="3"/>
  <c r="AB3212" i="3" s="1"/>
  <c r="W3132" i="3"/>
  <c r="W3683" i="3"/>
  <c r="W3093" i="3"/>
  <c r="W3094" i="3" s="1"/>
  <c r="W3338" i="3"/>
  <c r="W3559" i="3"/>
  <c r="AB3559" i="3" s="1"/>
  <c r="W3314" i="3"/>
  <c r="W3315" i="3" s="1"/>
  <c r="W3767" i="3"/>
  <c r="W4207" i="3"/>
  <c r="W4208" i="3" s="1"/>
  <c r="W4209" i="3" s="1"/>
  <c r="W4210" i="3" s="1"/>
  <c r="W4211" i="3" s="1"/>
  <c r="W4212" i="3" s="1"/>
  <c r="W4213" i="3" s="1"/>
  <c r="W4214" i="3" s="1"/>
  <c r="W4215" i="3" s="1"/>
  <c r="W4216" i="3" s="1"/>
  <c r="W4217" i="3" s="1"/>
  <c r="W4218" i="3" s="1"/>
  <c r="W4219" i="3" s="1"/>
  <c r="W4220" i="3" s="1"/>
  <c r="W1590" i="3"/>
  <c r="W1591" i="3" s="1"/>
  <c r="W1592" i="3" s="1"/>
  <c r="W1593" i="3" s="1"/>
  <c r="W1594" i="3" s="1"/>
  <c r="P5630" i="3"/>
  <c r="V5631" i="3" s="1"/>
  <c r="P5678" i="3"/>
  <c r="P5686" i="3"/>
  <c r="P5634" i="3"/>
  <c r="P5642" i="3"/>
  <c r="P5674" i="3"/>
  <c r="P5682" i="3"/>
  <c r="P5653" i="3"/>
  <c r="P5622" i="3"/>
  <c r="P5646" i="3"/>
  <c r="P5655" i="3"/>
  <c r="P5638" i="3"/>
  <c r="P5632" i="3"/>
  <c r="P5648" i="3"/>
  <c r="P5654" i="3"/>
  <c r="V5655" i="3" s="1"/>
  <c r="P5641" i="3"/>
  <c r="P5649" i="3"/>
  <c r="V5650" i="3" s="1"/>
  <c r="P5657" i="3"/>
  <c r="P5665" i="3"/>
  <c r="P5673" i="3"/>
  <c r="P5681" i="3"/>
  <c r="V5682" i="3" s="1"/>
  <c r="P5627" i="3"/>
  <c r="P5635" i="3"/>
  <c r="V5636" i="3" s="1"/>
  <c r="P5659" i="3"/>
  <c r="V5660" i="3" s="1"/>
  <c r="P5636" i="3"/>
  <c r="P5644" i="3"/>
  <c r="P5652" i="3"/>
  <c r="P5676" i="3"/>
  <c r="V5677" i="3" s="1"/>
  <c r="P5637" i="3"/>
  <c r="P5661" i="3"/>
  <c r="P5671" i="3"/>
  <c r="P5679" i="3"/>
  <c r="P5624" i="3"/>
  <c r="P5640" i="3"/>
  <c r="V5641" i="3" s="1"/>
  <c r="P5656" i="3"/>
  <c r="P5664" i="3"/>
  <c r="V5665" i="3" s="1"/>
  <c r="P5672" i="3"/>
  <c r="V5673" i="3" s="1"/>
  <c r="P5680" i="3"/>
  <c r="P5932" i="3"/>
  <c r="P5954" i="3"/>
  <c r="V5955" i="3" s="1"/>
  <c r="P5683" i="3"/>
  <c r="P5684" i="3"/>
  <c r="P5651" i="3"/>
  <c r="P5675" i="3"/>
  <c r="P5660" i="3"/>
  <c r="P5629" i="3"/>
  <c r="P5669" i="3"/>
  <c r="V5670" i="3" s="1"/>
  <c r="P5677" i="3"/>
  <c r="P5685" i="3"/>
  <c r="V5686" i="3" s="1"/>
  <c r="P5909" i="3"/>
  <c r="V5910" i="3" s="1"/>
  <c r="P5628" i="3"/>
  <c r="P5668" i="3"/>
  <c r="P5662" i="3"/>
  <c r="P5670" i="3"/>
  <c r="P5643" i="3"/>
  <c r="P5667" i="3"/>
  <c r="P5623" i="3"/>
  <c r="P5631" i="3"/>
  <c r="P5639" i="3"/>
  <c r="P5647" i="3"/>
  <c r="P5663" i="3"/>
  <c r="P5687" i="3"/>
  <c r="P5695" i="3"/>
  <c r="V5696" i="3" s="1"/>
  <c r="P5703" i="3"/>
  <c r="P5711" i="3"/>
  <c r="P5719" i="3"/>
  <c r="V5720" i="3" s="1"/>
  <c r="P5727" i="3"/>
  <c r="P5735" i="3"/>
  <c r="P5743" i="3"/>
  <c r="P5751" i="3"/>
  <c r="P5759" i="3"/>
  <c r="P5767" i="3"/>
  <c r="P5775" i="3"/>
  <c r="V5776" i="3" s="1"/>
  <c r="P5783" i="3"/>
  <c r="P5791" i="3"/>
  <c r="P5222" i="3"/>
  <c r="P5317" i="3"/>
  <c r="P5335" i="3"/>
  <c r="P5196" i="3"/>
  <c r="P5194" i="3"/>
  <c r="V5195" i="3" s="1"/>
  <c r="P5296" i="3"/>
  <c r="P5220" i="3"/>
  <c r="P5606" i="3"/>
  <c r="V5607" i="3" s="1"/>
  <c r="P5147" i="3"/>
  <c r="P5250" i="3"/>
  <c r="P5329" i="3"/>
  <c r="P5212" i="3"/>
  <c r="P5315" i="3"/>
  <c r="P5150" i="3"/>
  <c r="P5252" i="3"/>
  <c r="P5570" i="3"/>
  <c r="P4830" i="3"/>
  <c r="P5591" i="3"/>
  <c r="P5001" i="3"/>
  <c r="P5563" i="3"/>
  <c r="V5564" i="3" s="1"/>
  <c r="P5470" i="3"/>
  <c r="P5499" i="3"/>
  <c r="P5411" i="3"/>
  <c r="P4766" i="3"/>
  <c r="P5520" i="3"/>
  <c r="V5521" i="3" s="1"/>
  <c r="P5373" i="3"/>
  <c r="P5061" i="3"/>
  <c r="P5125" i="3"/>
  <c r="P5553" i="3"/>
  <c r="V5554" i="3" s="1"/>
  <c r="P5437" i="3"/>
  <c r="P5379" i="3"/>
  <c r="P5324" i="3"/>
  <c r="P5473" i="3"/>
  <c r="V5474" i="3" s="1"/>
  <c r="P4857" i="3"/>
  <c r="P5263" i="3"/>
  <c r="P5365" i="3"/>
  <c r="P5030" i="3"/>
  <c r="P5364" i="3"/>
  <c r="P5464" i="3"/>
  <c r="P5353" i="3"/>
  <c r="P5012" i="3"/>
  <c r="P5432" i="3"/>
  <c r="P5407" i="3"/>
  <c r="P4745" i="3"/>
  <c r="P4934" i="3"/>
  <c r="V4935" i="3" s="1"/>
  <c r="P4991" i="3"/>
  <c r="P4808" i="3"/>
  <c r="V4809" i="3" s="1"/>
  <c r="P4936" i="3"/>
  <c r="P4818" i="3"/>
  <c r="P4882" i="3"/>
  <c r="P4946" i="3"/>
  <c r="P5010" i="3"/>
  <c r="V5011" i="3" s="1"/>
  <c r="P5933" i="3"/>
  <c r="P5931" i="3"/>
  <c r="V5932" i="3" s="1"/>
  <c r="P5904" i="3"/>
  <c r="V5905" i="3" s="1"/>
  <c r="P5132" i="3"/>
  <c r="P5528" i="3"/>
  <c r="P5059" i="3"/>
  <c r="P5409" i="3"/>
  <c r="P4902" i="3"/>
  <c r="P4850" i="3"/>
  <c r="P5042" i="3"/>
  <c r="P5961" i="3"/>
  <c r="P5902" i="3"/>
  <c r="P1792" i="3"/>
  <c r="P5807" i="3"/>
  <c r="P5823" i="3"/>
  <c r="P5839" i="3"/>
  <c r="P5855" i="3"/>
  <c r="P5871" i="3"/>
  <c r="V5872" i="3" s="1"/>
  <c r="P5887" i="3"/>
  <c r="P5625" i="3"/>
  <c r="V5626" i="3" s="1"/>
  <c r="P5633" i="3"/>
  <c r="P5689" i="3"/>
  <c r="P5697" i="3"/>
  <c r="P5705" i="3"/>
  <c r="V5706" i="3" s="1"/>
  <c r="P5713" i="3"/>
  <c r="P5721" i="3"/>
  <c r="P5729" i="3"/>
  <c r="V5730" i="3" s="1"/>
  <c r="P5737" i="3"/>
  <c r="V5738" i="3" s="1"/>
  <c r="P5745" i="3"/>
  <c r="P5753" i="3"/>
  <c r="P5761" i="3"/>
  <c r="V5762" i="3" s="1"/>
  <c r="P5769" i="3"/>
  <c r="P5777" i="3"/>
  <c r="P5785" i="3"/>
  <c r="V5786" i="3" s="1"/>
  <c r="P5793" i="3"/>
  <c r="P5107" i="3"/>
  <c r="P5091" i="3"/>
  <c r="P5454" i="3"/>
  <c r="V5455" i="3" s="1"/>
  <c r="P5044" i="3"/>
  <c r="P5571" i="3"/>
  <c r="P5110" i="3"/>
  <c r="P5048" i="3"/>
  <c r="V5049" i="3" s="1"/>
  <c r="P5126" i="3"/>
  <c r="V5127" i="3" s="1"/>
  <c r="P5057" i="3"/>
  <c r="P5121" i="3"/>
  <c r="V5122" i="3" s="1"/>
  <c r="P5185" i="3"/>
  <c r="V5186" i="3" s="1"/>
  <c r="P5313" i="3"/>
  <c r="V5314" i="3" s="1"/>
  <c r="P5600" i="3"/>
  <c r="P4836" i="3"/>
  <c r="P5613" i="3"/>
  <c r="P5559" i="3"/>
  <c r="P5530" i="3"/>
  <c r="P4982" i="3"/>
  <c r="V4983" i="3" s="1"/>
  <c r="P4764" i="3"/>
  <c r="P4863" i="3"/>
  <c r="P4744" i="3"/>
  <c r="P5000" i="3"/>
  <c r="V5001" i="3" s="1"/>
  <c r="P5963" i="3"/>
  <c r="P5645" i="3"/>
  <c r="V5646" i="3" s="1"/>
  <c r="P5693" i="3"/>
  <c r="P5701" i="3"/>
  <c r="P5709" i="3"/>
  <c r="V5710" i="3" s="1"/>
  <c r="P5717" i="3"/>
  <c r="P5725" i="3"/>
  <c r="P5733" i="3"/>
  <c r="V5734" i="3" s="1"/>
  <c r="P5741" i="3"/>
  <c r="P5749" i="3"/>
  <c r="P5757" i="3"/>
  <c r="V5758" i="3" s="1"/>
  <c r="P5765" i="3"/>
  <c r="P5773" i="3"/>
  <c r="P5781" i="3"/>
  <c r="P5789" i="3"/>
  <c r="P5797" i="3"/>
  <c r="P5805" i="3"/>
  <c r="P5813" i="3"/>
  <c r="P5821" i="3"/>
  <c r="P5829" i="3"/>
  <c r="V5830" i="3" s="1"/>
  <c r="P5837" i="3"/>
  <c r="P5845" i="3"/>
  <c r="P5853" i="3"/>
  <c r="P5861" i="3"/>
  <c r="P5869" i="3"/>
  <c r="P5877" i="3"/>
  <c r="P5885" i="3"/>
  <c r="P5893" i="3"/>
  <c r="P5587" i="3"/>
  <c r="P5272" i="3"/>
  <c r="P5096" i="3"/>
  <c r="P5162" i="3"/>
  <c r="P5264" i="3"/>
  <c r="P5558" i="3"/>
  <c r="V5559" i="3" s="1"/>
  <c r="P5178" i="3"/>
  <c r="P5280" i="3"/>
  <c r="V5281" i="3" s="1"/>
  <c r="P5498" i="3"/>
  <c r="P5337" i="3"/>
  <c r="P5093" i="3"/>
  <c r="V5094" i="3" s="1"/>
  <c r="P5500" i="3"/>
  <c r="P5295" i="3"/>
  <c r="P5400" i="3"/>
  <c r="P4809" i="3"/>
  <c r="P5397" i="3"/>
  <c r="P5493" i="3"/>
  <c r="V5494" i="3" s="1"/>
  <c r="P5372" i="3"/>
  <c r="P4767" i="3"/>
  <c r="P4895" i="3"/>
  <c r="P4840" i="3"/>
  <c r="P4968" i="3"/>
  <c r="P5032" i="3"/>
  <c r="P4786" i="3"/>
  <c r="P4914" i="3"/>
  <c r="P5923" i="3"/>
  <c r="P5942" i="3"/>
  <c r="P5799" i="3"/>
  <c r="V5800" i="3" s="1"/>
  <c r="P5815" i="3"/>
  <c r="P5831" i="3"/>
  <c r="P5847" i="3"/>
  <c r="V5848" i="3" s="1"/>
  <c r="P5863" i="3"/>
  <c r="P5879" i="3"/>
  <c r="P5895" i="3"/>
  <c r="P5052" i="3"/>
  <c r="P5155" i="3"/>
  <c r="P5471" i="3"/>
  <c r="P4756" i="3"/>
  <c r="P5314" i="3"/>
  <c r="P5174" i="3"/>
  <c r="P5316" i="3"/>
  <c r="P5190" i="3"/>
  <c r="V5191" i="3" s="1"/>
  <c r="P5292" i="3"/>
  <c r="P5225" i="3"/>
  <c r="P5577" i="3"/>
  <c r="P5165" i="3"/>
  <c r="P5588" i="3"/>
  <c r="V5589" i="3" s="1"/>
  <c r="V5590" i="3" s="1"/>
  <c r="P5398" i="3"/>
  <c r="P5547" i="3"/>
  <c r="P5576" i="3"/>
  <c r="P5403" i="3"/>
  <c r="V5404" i="3" s="1"/>
  <c r="P4918" i="3"/>
  <c r="P4777" i="3"/>
  <c r="P4948" i="3"/>
  <c r="V4949" i="3" s="1"/>
  <c r="P4870" i="3"/>
  <c r="V4871" i="3" s="1"/>
  <c r="P4775" i="3"/>
  <c r="P4903" i="3"/>
  <c r="V4904" i="3" s="1"/>
  <c r="P5928" i="3"/>
  <c r="P5935" i="3"/>
  <c r="V5936" i="3" s="1"/>
  <c r="P5922" i="3"/>
  <c r="P5906" i="3"/>
  <c r="P5915" i="3"/>
  <c r="P5331" i="3"/>
  <c r="P5171" i="3"/>
  <c r="P5544" i="3"/>
  <c r="V5545" i="3" s="1"/>
  <c r="P5620" i="3"/>
  <c r="V5621" i="3" s="1"/>
  <c r="P5066" i="3"/>
  <c r="P5168" i="3"/>
  <c r="V5169" i="3" s="1"/>
  <c r="P5092" i="3"/>
  <c r="P5195" i="3"/>
  <c r="P5469" i="3"/>
  <c r="P5122" i="3"/>
  <c r="P5224" i="3"/>
  <c r="P5414" i="3"/>
  <c r="P5527" i="3"/>
  <c r="P5227" i="3"/>
  <c r="P5609" i="3"/>
  <c r="P5306" i="3"/>
  <c r="P5419" i="3"/>
  <c r="P5615" i="3"/>
  <c r="P5433" i="3"/>
  <c r="P5169" i="3"/>
  <c r="P5297" i="3"/>
  <c r="P5483" i="3"/>
  <c r="V5484" i="3" s="1"/>
  <c r="P5560" i="3"/>
  <c r="P5385" i="3"/>
  <c r="V5386" i="3" s="1"/>
  <c r="P5422" i="3"/>
  <c r="P4868" i="3"/>
  <c r="P5694" i="3"/>
  <c r="P5702" i="3"/>
  <c r="P5710" i="3"/>
  <c r="P5718" i="3"/>
  <c r="P5726" i="3"/>
  <c r="P5734" i="3"/>
  <c r="P5742" i="3"/>
  <c r="V5743" i="3" s="1"/>
  <c r="P5750" i="3"/>
  <c r="P5758" i="3"/>
  <c r="P5766" i="3"/>
  <c r="V5767" i="3" s="1"/>
  <c r="P5774" i="3"/>
  <c r="P5782" i="3"/>
  <c r="P5790" i="3"/>
  <c r="V5791" i="3" s="1"/>
  <c r="P5798" i="3"/>
  <c r="P5806" i="3"/>
  <c r="P5814" i="3"/>
  <c r="V5815" i="3" s="1"/>
  <c r="P5822" i="3"/>
  <c r="P5830" i="3"/>
  <c r="P5838" i="3"/>
  <c r="V5839" i="3" s="1"/>
  <c r="P5846" i="3"/>
  <c r="P5854" i="3"/>
  <c r="P5862" i="3"/>
  <c r="V5863" i="3" s="1"/>
  <c r="P5870" i="3"/>
  <c r="P5878" i="3"/>
  <c r="P5886" i="3"/>
  <c r="V5887" i="3" s="1"/>
  <c r="P5894" i="3"/>
  <c r="V5895" i="3" s="1"/>
  <c r="P5688" i="3"/>
  <c r="P5696" i="3"/>
  <c r="P5704" i="3"/>
  <c r="P5712" i="3"/>
  <c r="P5720" i="3"/>
  <c r="P5728" i="3"/>
  <c r="P5736" i="3"/>
  <c r="P5744" i="3"/>
  <c r="P5752" i="3"/>
  <c r="V5753" i="3" s="1"/>
  <c r="P5760" i="3"/>
  <c r="P5768" i="3"/>
  <c r="P5776" i="3"/>
  <c r="P5784" i="3"/>
  <c r="P5792" i="3"/>
  <c r="P5800" i="3"/>
  <c r="P5808" i="3"/>
  <c r="P5816" i="3"/>
  <c r="P5824" i="3"/>
  <c r="V5825" i="3" s="1"/>
  <c r="P5832" i="3"/>
  <c r="P5840" i="3"/>
  <c r="P5848" i="3"/>
  <c r="P5856" i="3"/>
  <c r="P5864" i="3"/>
  <c r="P5872" i="3"/>
  <c r="P5880" i="3"/>
  <c r="P5888" i="3"/>
  <c r="P5896" i="3"/>
  <c r="P5801" i="3"/>
  <c r="P5833" i="3"/>
  <c r="P5849" i="3"/>
  <c r="P5873" i="3"/>
  <c r="P5889" i="3"/>
  <c r="P5809" i="3"/>
  <c r="V5810" i="3" s="1"/>
  <c r="P5825" i="3"/>
  <c r="P5857" i="3"/>
  <c r="V5858" i="3" s="1"/>
  <c r="P5690" i="3"/>
  <c r="V5691" i="3" s="1"/>
  <c r="P5698" i="3"/>
  <c r="P5706" i="3"/>
  <c r="P5714" i="3"/>
  <c r="V5715" i="3" s="1"/>
  <c r="P5722" i="3"/>
  <c r="P5730" i="3"/>
  <c r="P5738" i="3"/>
  <c r="P5746" i="3"/>
  <c r="P5754" i="3"/>
  <c r="P5762" i="3"/>
  <c r="P5770" i="3"/>
  <c r="P5778" i="3"/>
  <c r="P5786" i="3"/>
  <c r="P5794" i="3"/>
  <c r="P5802" i="3"/>
  <c r="P5810" i="3"/>
  <c r="P5818" i="3"/>
  <c r="P5826" i="3"/>
  <c r="P5834" i="3"/>
  <c r="V5835" i="3" s="1"/>
  <c r="V5836" i="3" s="1"/>
  <c r="P5842" i="3"/>
  <c r="V5843" i="3" s="1"/>
  <c r="P5850" i="3"/>
  <c r="P5858" i="3"/>
  <c r="P5866" i="3"/>
  <c r="V5867" i="3" s="1"/>
  <c r="P5874" i="3"/>
  <c r="P5882" i="3"/>
  <c r="P5890" i="3"/>
  <c r="V5891" i="3" s="1"/>
  <c r="P5898" i="3"/>
  <c r="P5817" i="3"/>
  <c r="P5841" i="3"/>
  <c r="P5865" i="3"/>
  <c r="P5881" i="3"/>
  <c r="V5882" i="3" s="1"/>
  <c r="P5897" i="3"/>
  <c r="P5691" i="3"/>
  <c r="P5699" i="3"/>
  <c r="P5707" i="3"/>
  <c r="P5715" i="3"/>
  <c r="P5723" i="3"/>
  <c r="P5731" i="3"/>
  <c r="P5739" i="3"/>
  <c r="P5747" i="3"/>
  <c r="V5748" i="3" s="1"/>
  <c r="P5755" i="3"/>
  <c r="P5763" i="3"/>
  <c r="P5771" i="3"/>
  <c r="V5772" i="3" s="1"/>
  <c r="P5779" i="3"/>
  <c r="P5787" i="3"/>
  <c r="P5795" i="3"/>
  <c r="V5796" i="3" s="1"/>
  <c r="P5803" i="3"/>
  <c r="P5811" i="3"/>
  <c r="P5819" i="3"/>
  <c r="V5820" i="3" s="1"/>
  <c r="P5827" i="3"/>
  <c r="P5835" i="3"/>
  <c r="P5843" i="3"/>
  <c r="P5851" i="3"/>
  <c r="P5859" i="3"/>
  <c r="P5867" i="3"/>
  <c r="P5692" i="3"/>
  <c r="P5700" i="3"/>
  <c r="V5701" i="3" s="1"/>
  <c r="P5708" i="3"/>
  <c r="P5716" i="3"/>
  <c r="P5724" i="3"/>
  <c r="V5725" i="3" s="1"/>
  <c r="P5732" i="3"/>
  <c r="P5740" i="3"/>
  <c r="P5748" i="3"/>
  <c r="P5756" i="3"/>
  <c r="P5764" i="3"/>
  <c r="P5772" i="3"/>
  <c r="P5780" i="3"/>
  <c r="V5781" i="3" s="1"/>
  <c r="P5788" i="3"/>
  <c r="P5796" i="3"/>
  <c r="P5804" i="3"/>
  <c r="V5805" i="3" s="1"/>
  <c r="P5812" i="3"/>
  <c r="P5820" i="3"/>
  <c r="P5828" i="3"/>
  <c r="P5836" i="3"/>
  <c r="P5844" i="3"/>
  <c r="P5852" i="3"/>
  <c r="V5853" i="3" s="1"/>
  <c r="P5860" i="3"/>
  <c r="P5868" i="3"/>
  <c r="P5876" i="3"/>
  <c r="V5877" i="3" s="1"/>
  <c r="P5884" i="3"/>
  <c r="P5892" i="3"/>
  <c r="P5900" i="3"/>
  <c r="P4881" i="3"/>
  <c r="P5118" i="3"/>
  <c r="P5461" i="3"/>
  <c r="P5228" i="3"/>
  <c r="V5229" i="3" s="1"/>
  <c r="P5140" i="3"/>
  <c r="V5141" i="3" s="1"/>
  <c r="P5243" i="3"/>
  <c r="P5249" i="3"/>
  <c r="P5564" i="3"/>
  <c r="P5189" i="3"/>
  <c r="P5253" i="3"/>
  <c r="P5552" i="3"/>
  <c r="P5395" i="3"/>
  <c r="P5071" i="3"/>
  <c r="P5135" i="3"/>
  <c r="V5136" i="3" s="1"/>
  <c r="P5199" i="3"/>
  <c r="V5200" i="3" s="1"/>
  <c r="P5601" i="3"/>
  <c r="V5602" i="3" s="1"/>
  <c r="P5417" i="3"/>
  <c r="P5424" i="3"/>
  <c r="P4812" i="3"/>
  <c r="V4813" i="3" s="1"/>
  <c r="P4841" i="3"/>
  <c r="P5326" i="3"/>
  <c r="P4886" i="3"/>
  <c r="P4910" i="3"/>
  <c r="P4757" i="3"/>
  <c r="V4758" i="3" s="1"/>
  <c r="P4821" i="3"/>
  <c r="P4885" i="3"/>
  <c r="P4949" i="3"/>
  <c r="P5013" i="3"/>
  <c r="P4799" i="3"/>
  <c r="P4927" i="3"/>
  <c r="V4928" i="3" s="1"/>
  <c r="P4872" i="3"/>
  <c r="P4754" i="3"/>
  <c r="P4763" i="3"/>
  <c r="P4827" i="3"/>
  <c r="V4828" i="3" s="1"/>
  <c r="P4891" i="3"/>
  <c r="P4955" i="3"/>
  <c r="P5019" i="3"/>
  <c r="V5020" i="3" s="1"/>
  <c r="P5964" i="3"/>
  <c r="V5965" i="3" s="1"/>
  <c r="P5595" i="3"/>
  <c r="P5270" i="3"/>
  <c r="V5271" i="3" s="1"/>
  <c r="P5384" i="3"/>
  <c r="P5298" i="3"/>
  <c r="P4900" i="3"/>
  <c r="P5611" i="3"/>
  <c r="V5612" i="3" s="1"/>
  <c r="P5084" i="3"/>
  <c r="P5187" i="3"/>
  <c r="P5290" i="3"/>
  <c r="P4958" i="3"/>
  <c r="V4959" i="3" s="1"/>
  <c r="P5124" i="3"/>
  <c r="P5360" i="3"/>
  <c r="P5100" i="3"/>
  <c r="P5203" i="3"/>
  <c r="P5875" i="3"/>
  <c r="P5883" i="3"/>
  <c r="P5891" i="3"/>
  <c r="P5899" i="3"/>
  <c r="V5900" i="3" s="1"/>
  <c r="P5352" i="3"/>
  <c r="P5418" i="3"/>
  <c r="V5419" i="3" s="1"/>
  <c r="P4772" i="3"/>
  <c r="P4924" i="3"/>
  <c r="P5142" i="3"/>
  <c r="P5244" i="3"/>
  <c r="P5502" i="3"/>
  <c r="P5067" i="3"/>
  <c r="P5170" i="3"/>
  <c r="P5518" i="3"/>
  <c r="P5351" i="3"/>
  <c r="V5352" i="3" s="1"/>
  <c r="P5198" i="3"/>
  <c r="P5300" i="3"/>
  <c r="P5340" i="3"/>
  <c r="P5099" i="3"/>
  <c r="P5202" i="3"/>
  <c r="P5304" i="3"/>
  <c r="V5305" i="3" s="1"/>
  <c r="P5511" i="3"/>
  <c r="P5075" i="3"/>
  <c r="P5492" i="3"/>
  <c r="P5090" i="3"/>
  <c r="P5192" i="3"/>
  <c r="P5294" i="3"/>
  <c r="V5295" i="3" s="1"/>
  <c r="P5479" i="3"/>
  <c r="P5621" i="3"/>
  <c r="P5089" i="3"/>
  <c r="P5153" i="3"/>
  <c r="P5217" i="3"/>
  <c r="P5281" i="3"/>
  <c r="P5557" i="3"/>
  <c r="P5534" i="3"/>
  <c r="V5535" i="3" s="1"/>
  <c r="P5463" i="3"/>
  <c r="V5464" i="3" s="1"/>
  <c r="P4988" i="3"/>
  <c r="P5533" i="3"/>
  <c r="P5332" i="3"/>
  <c r="P5157" i="3"/>
  <c r="P5221" i="3"/>
  <c r="P5285" i="3"/>
  <c r="P5604" i="3"/>
  <c r="P5456" i="3"/>
  <c r="P5367" i="3"/>
  <c r="P5566" i="3"/>
  <c r="P5507" i="3"/>
  <c r="P5472" i="3"/>
  <c r="P5357" i="3"/>
  <c r="P5334" i="3"/>
  <c r="P5103" i="3"/>
  <c r="P5167" i="3"/>
  <c r="P5231" i="3"/>
  <c r="P5592" i="3"/>
  <c r="V5593" i="3" s="1"/>
  <c r="P5489" i="3"/>
  <c r="P5459" i="3"/>
  <c r="V5460" i="3" s="1"/>
  <c r="P5394" i="3"/>
  <c r="V5395" i="3" s="1"/>
  <c r="P4735" i="3"/>
  <c r="P4897" i="3"/>
  <c r="P5444" i="3"/>
  <c r="V5445" i="3" s="1"/>
  <c r="P4758" i="3"/>
  <c r="P4926" i="3"/>
  <c r="P5474" i="3"/>
  <c r="P4801" i="3"/>
  <c r="P4972" i="3"/>
  <c r="V4973" i="3" s="1"/>
  <c r="P4825" i="3"/>
  <c r="P4996" i="3"/>
  <c r="V4997" i="3" s="1"/>
  <c r="P4849" i="3"/>
  <c r="P5020" i="3"/>
  <c r="P4789" i="3"/>
  <c r="P4853" i="3"/>
  <c r="P4917" i="3"/>
  <c r="V4918" i="3" s="1"/>
  <c r="P4981" i="3"/>
  <c r="P4831" i="3"/>
  <c r="P4959" i="3"/>
  <c r="P5023" i="3"/>
  <c r="P4776" i="3"/>
  <c r="P4904" i="3"/>
  <c r="P4978" i="3"/>
  <c r="P4795" i="3"/>
  <c r="P4859" i="3"/>
  <c r="P4923" i="3"/>
  <c r="P4987" i="3"/>
  <c r="V4988" i="3" s="1"/>
  <c r="P5946" i="3"/>
  <c r="P5905" i="3"/>
  <c r="P5918" i="3"/>
  <c r="V5919" i="3" s="1"/>
  <c r="P5619" i="3"/>
  <c r="P5235" i="3"/>
  <c r="P5068" i="3"/>
  <c r="V5069" i="3" s="1"/>
  <c r="P5248" i="3"/>
  <c r="P5146" i="3"/>
  <c r="P5258" i="3"/>
  <c r="P5080" i="3"/>
  <c r="P5182" i="3"/>
  <c r="P5284" i="3"/>
  <c r="V5285" i="3" s="1"/>
  <c r="P5519" i="3"/>
  <c r="P5108" i="3"/>
  <c r="P5211" i="3"/>
  <c r="P5515" i="3"/>
  <c r="V5516" i="3" s="1"/>
  <c r="P5072" i="3"/>
  <c r="P5276" i="3"/>
  <c r="P5540" i="3"/>
  <c r="P4814" i="3"/>
  <c r="P5112" i="3"/>
  <c r="P5214" i="3"/>
  <c r="P5490" i="3"/>
  <c r="P5088" i="3"/>
  <c r="V5089" i="3" s="1"/>
  <c r="P5455" i="3"/>
  <c r="P5102" i="3"/>
  <c r="V5103" i="3" s="1"/>
  <c r="P5204" i="3"/>
  <c r="V5205" i="3" s="1"/>
  <c r="P5307" i="3"/>
  <c r="P5453" i="3"/>
  <c r="P5477" i="3"/>
  <c r="P5097" i="3"/>
  <c r="P5161" i="3"/>
  <c r="P5289" i="3"/>
  <c r="V5290" i="3" s="1"/>
  <c r="P5612" i="3"/>
  <c r="P5508" i="3"/>
  <c r="P5448" i="3"/>
  <c r="P5374" i="3"/>
  <c r="P5538" i="3"/>
  <c r="P5436" i="3"/>
  <c r="P5345" i="3"/>
  <c r="P5320" i="3"/>
  <c r="P5101" i="3"/>
  <c r="P5229" i="3"/>
  <c r="P5293" i="3"/>
  <c r="P5516" i="3"/>
  <c r="P5359" i="3"/>
  <c r="P4964" i="3"/>
  <c r="P5501" i="3"/>
  <c r="V5502" i="3" s="1"/>
  <c r="P5382" i="3"/>
  <c r="P5349" i="3"/>
  <c r="P5047" i="3"/>
  <c r="P5111" i="3"/>
  <c r="V5112" i="3" s="1"/>
  <c r="P5175" i="3"/>
  <c r="P5239" i="3"/>
  <c r="P5303" i="3"/>
  <c r="P5465" i="3"/>
  <c r="P4860" i="3"/>
  <c r="V4861" i="3" s="1"/>
  <c r="P5446" i="3"/>
  <c r="P5399" i="3"/>
  <c r="V5400" i="3" s="1"/>
  <c r="P4751" i="3"/>
  <c r="P5438" i="3"/>
  <c r="P5381" i="3"/>
  <c r="P5467" i="3"/>
  <c r="P5458" i="3"/>
  <c r="P5363" i="3"/>
  <c r="P4822" i="3"/>
  <c r="V4823" i="3" s="1"/>
  <c r="P4993" i="3"/>
  <c r="P4846" i="3"/>
  <c r="P5017" i="3"/>
  <c r="P5041" i="3"/>
  <c r="P4797" i="3"/>
  <c r="P4861" i="3"/>
  <c r="P4925" i="3"/>
  <c r="P4989" i="3"/>
  <c r="P4839" i="3"/>
  <c r="P4967" i="3"/>
  <c r="V4968" i="3" s="1"/>
  <c r="P5031" i="3"/>
  <c r="P4784" i="3"/>
  <c r="V4785" i="3" s="1"/>
  <c r="P4848" i="3"/>
  <c r="P4912" i="3"/>
  <c r="V4913" i="3" s="1"/>
  <c r="P4976" i="3"/>
  <c r="P5040" i="3"/>
  <c r="P4794" i="3"/>
  <c r="P4858" i="3"/>
  <c r="P4922" i="3"/>
  <c r="V4923" i="3" s="1"/>
  <c r="P4986" i="3"/>
  <c r="P4739" i="3"/>
  <c r="P4803" i="3"/>
  <c r="V4804" i="3" s="1"/>
  <c r="P4867" i="3"/>
  <c r="P4931" i="3"/>
  <c r="P4995" i="3"/>
  <c r="P5911" i="3"/>
  <c r="P5957" i="3"/>
  <c r="P5926" i="3"/>
  <c r="V5927" i="3" s="1"/>
  <c r="P5940" i="3"/>
  <c r="V5941" i="3" s="1"/>
  <c r="P5115" i="3"/>
  <c r="P5218" i="3"/>
  <c r="V5219" i="3" s="1"/>
  <c r="P5336" i="3"/>
  <c r="P5105" i="3"/>
  <c r="P5233" i="3"/>
  <c r="V5234" i="3" s="1"/>
  <c r="P5596" i="3"/>
  <c r="V5597" i="3" s="1"/>
  <c r="P5521" i="3"/>
  <c r="P5440" i="3"/>
  <c r="P5343" i="3"/>
  <c r="V5344" i="3" s="1"/>
  <c r="P5561" i="3"/>
  <c r="P5522" i="3"/>
  <c r="P5428" i="3"/>
  <c r="P4734" i="3"/>
  <c r="P5045" i="3"/>
  <c r="P5109" i="3"/>
  <c r="P5173" i="3"/>
  <c r="V5174" i="3" s="1"/>
  <c r="P5237" i="3"/>
  <c r="V5238" i="3" s="1"/>
  <c r="P5301" i="3"/>
  <c r="P5572" i="3"/>
  <c r="P5513" i="3"/>
  <c r="P5406" i="3"/>
  <c r="P5325" i="3"/>
  <c r="P5022" i="3"/>
  <c r="P5545" i="3"/>
  <c r="P5390" i="3"/>
  <c r="V5391" i="3" s="1"/>
  <c r="P4750" i="3"/>
  <c r="P5055" i="3"/>
  <c r="P5119" i="3"/>
  <c r="P5183" i="3"/>
  <c r="P5247" i="3"/>
  <c r="P5311" i="3"/>
  <c r="P5442" i="3"/>
  <c r="P4921" i="3"/>
  <c r="P5431" i="3"/>
  <c r="P5383" i="3"/>
  <c r="P4769" i="3"/>
  <c r="P4940" i="3"/>
  <c r="P5350" i="3"/>
  <c r="P4798" i="3"/>
  <c r="V4799" i="3" s="1"/>
  <c r="P4969" i="3"/>
  <c r="P5451" i="3"/>
  <c r="P5386" i="3"/>
  <c r="P5347" i="3"/>
  <c r="V5348" i="3" s="1"/>
  <c r="P4844" i="3"/>
  <c r="P5014" i="3"/>
  <c r="P5038" i="3"/>
  <c r="V5039" i="3" s="1"/>
  <c r="P4892" i="3"/>
  <c r="P4741" i="3"/>
  <c r="P4805" i="3"/>
  <c r="P4869" i="3"/>
  <c r="P4933" i="3"/>
  <c r="V4934" i="3" s="1"/>
  <c r="P4997" i="3"/>
  <c r="P4783" i="3"/>
  <c r="P4847" i="3"/>
  <c r="V4848" i="3" s="1"/>
  <c r="P4911" i="3"/>
  <c r="P4975" i="3"/>
  <c r="P5039" i="3"/>
  <c r="P4792" i="3"/>
  <c r="P4856" i="3"/>
  <c r="P4920" i="3"/>
  <c r="P4984" i="3"/>
  <c r="P4738" i="3"/>
  <c r="P4802" i="3"/>
  <c r="P4866" i="3"/>
  <c r="P4930" i="3"/>
  <c r="V4931" i="3" s="1"/>
  <c r="P4994" i="3"/>
  <c r="P4747" i="3"/>
  <c r="V4748" i="3" s="1"/>
  <c r="P4811" i="3"/>
  <c r="P4875" i="3"/>
  <c r="V4876" i="3" s="1"/>
  <c r="P4939" i="3"/>
  <c r="V4940" i="3" s="1"/>
  <c r="P5003" i="3"/>
  <c r="P5962" i="3"/>
  <c r="P5955" i="3"/>
  <c r="P5958" i="3"/>
  <c r="P5916" i="3"/>
  <c r="P5936" i="3"/>
  <c r="P5938" i="3"/>
  <c r="P5913" i="3"/>
  <c r="P5120" i="3"/>
  <c r="P5495" i="3"/>
  <c r="P5274" i="3"/>
  <c r="P5094" i="3"/>
  <c r="P5333" i="3"/>
  <c r="V5334" i="3" s="1"/>
  <c r="P5078" i="3"/>
  <c r="V5079" i="3" s="1"/>
  <c r="P5180" i="3"/>
  <c r="V5181" i="3" s="1"/>
  <c r="P5283" i="3"/>
  <c r="P4737" i="3"/>
  <c r="V4738" i="3" s="1"/>
  <c r="P5106" i="3"/>
  <c r="V5107" i="3" s="1"/>
  <c r="P5208" i="3"/>
  <c r="P5310" i="3"/>
  <c r="P5447" i="3"/>
  <c r="P5476" i="3"/>
  <c r="P5134" i="3"/>
  <c r="P5236" i="3"/>
  <c r="P5603" i="3"/>
  <c r="P5441" i="3"/>
  <c r="P5098" i="3"/>
  <c r="V5099" i="3" s="1"/>
  <c r="P5200" i="3"/>
  <c r="P5302" i="3"/>
  <c r="P5488" i="3"/>
  <c r="V5489" i="3" s="1"/>
  <c r="P5319" i="3"/>
  <c r="P5138" i="3"/>
  <c r="P5240" i="3"/>
  <c r="P5567" i="3"/>
  <c r="P5338" i="3"/>
  <c r="V5339" i="3" s="1"/>
  <c r="P5114" i="3"/>
  <c r="P5216" i="3"/>
  <c r="P5599" i="3"/>
  <c r="P4838" i="3"/>
  <c r="P5128" i="3"/>
  <c r="P5230" i="3"/>
  <c r="P5607" i="3"/>
  <c r="P5426" i="3"/>
  <c r="V5427" i="3" s="1"/>
  <c r="P5049" i="3"/>
  <c r="P5113" i="3"/>
  <c r="P5177" i="3"/>
  <c r="V5178" i="3" s="1"/>
  <c r="P5241" i="3"/>
  <c r="V5242" i="3" s="1"/>
  <c r="P5305" i="3"/>
  <c r="P5580" i="3"/>
  <c r="P5505" i="3"/>
  <c r="P5430" i="3"/>
  <c r="V5431" i="3" s="1"/>
  <c r="P5328" i="3"/>
  <c r="V5329" i="3" s="1"/>
  <c r="P5616" i="3"/>
  <c r="V5617" i="3" s="1"/>
  <c r="P5504" i="3"/>
  <c r="P5404" i="3"/>
  <c r="P4774" i="3"/>
  <c r="V4775" i="3" s="1"/>
  <c r="P5053" i="3"/>
  <c r="V5054" i="3" s="1"/>
  <c r="P5117" i="3"/>
  <c r="P5181" i="3"/>
  <c r="P5245" i="3"/>
  <c r="P5309" i="3"/>
  <c r="P5556" i="3"/>
  <c r="P5491" i="3"/>
  <c r="P5405" i="3"/>
  <c r="P5339" i="3"/>
  <c r="P5575" i="3"/>
  <c r="P5535" i="3"/>
  <c r="P5497" i="3"/>
  <c r="V5498" i="3" s="1"/>
  <c r="P5408" i="3"/>
  <c r="V5409" i="3" s="1"/>
  <c r="P4796" i="3"/>
  <c r="P5063" i="3"/>
  <c r="V5064" i="3" s="1"/>
  <c r="P5127" i="3"/>
  <c r="P5191" i="3"/>
  <c r="P5255" i="3"/>
  <c r="P5617" i="3"/>
  <c r="P5546" i="3"/>
  <c r="P5435" i="3"/>
  <c r="V5436" i="3" s="1"/>
  <c r="P5377" i="3"/>
  <c r="P4980" i="3"/>
  <c r="P5450" i="3"/>
  <c r="P5348" i="3"/>
  <c r="P4790" i="3"/>
  <c r="P4961" i="3"/>
  <c r="P5423" i="3"/>
  <c r="V5424" i="3" s="1"/>
  <c r="P5366" i="3"/>
  <c r="V5367" i="3" s="1"/>
  <c r="P4820" i="3"/>
  <c r="P4990" i="3"/>
  <c r="P5439" i="3"/>
  <c r="V5440" i="3" s="1"/>
  <c r="P5402" i="3"/>
  <c r="P5341" i="3"/>
  <c r="P4865" i="3"/>
  <c r="V4866" i="3" s="1"/>
  <c r="P5036" i="3"/>
  <c r="P4889" i="3"/>
  <c r="V4890" i="3" s="1"/>
  <c r="P4748" i="3"/>
  <c r="P4913" i="3"/>
  <c r="P4749" i="3"/>
  <c r="P4813" i="3"/>
  <c r="P4877" i="3"/>
  <c r="P4941" i="3"/>
  <c r="P5005" i="3"/>
  <c r="V5006" i="3" s="1"/>
  <c r="P4791" i="3"/>
  <c r="P4855" i="3"/>
  <c r="V4856" i="3" s="1"/>
  <c r="P4919" i="3"/>
  <c r="P4983" i="3"/>
  <c r="P4736" i="3"/>
  <c r="P4800" i="3"/>
  <c r="P4864" i="3"/>
  <c r="P4928" i="3"/>
  <c r="P4992" i="3"/>
  <c r="V4993" i="3" s="1"/>
  <c r="P4746" i="3"/>
  <c r="P4810" i="3"/>
  <c r="P4874" i="3"/>
  <c r="P4938" i="3"/>
  <c r="P5002" i="3"/>
  <c r="P4755" i="3"/>
  <c r="P4819" i="3"/>
  <c r="P4883" i="3"/>
  <c r="P4947" i="3"/>
  <c r="P5011" i="3"/>
  <c r="P5949" i="3"/>
  <c r="P5947" i="3"/>
  <c r="P5919" i="3"/>
  <c r="P5956" i="3"/>
  <c r="P5941" i="3"/>
  <c r="P5921" i="3"/>
  <c r="V5922" i="3" s="1"/>
  <c r="P5934" i="3"/>
  <c r="P5562" i="3"/>
  <c r="P5056" i="3"/>
  <c r="P5082" i="3"/>
  <c r="P5299" i="3"/>
  <c r="V5300" i="3" s="1"/>
  <c r="P5210" i="3"/>
  <c r="P5104" i="3"/>
  <c r="P5206" i="3"/>
  <c r="P5308" i="3"/>
  <c r="V5309" i="3" s="1"/>
  <c r="P5618" i="3"/>
  <c r="P5131" i="3"/>
  <c r="P5234" i="3"/>
  <c r="P5578" i="3"/>
  <c r="V5579" i="3" s="1"/>
  <c r="P5420" i="3"/>
  <c r="P5058" i="3"/>
  <c r="V5059" i="3" s="1"/>
  <c r="P5160" i="3"/>
  <c r="P5262" i="3"/>
  <c r="P5602" i="3"/>
  <c r="P4788" i="3"/>
  <c r="V4789" i="3" s="1"/>
  <c r="P5123" i="3"/>
  <c r="P5226" i="3"/>
  <c r="P5593" i="3"/>
  <c r="P5401" i="3"/>
  <c r="P5060" i="3"/>
  <c r="P5163" i="3"/>
  <c r="V5164" i="3" s="1"/>
  <c r="P5266" i="3"/>
  <c r="P5551" i="3"/>
  <c r="P4985" i="3"/>
  <c r="P5139" i="3"/>
  <c r="P5242" i="3"/>
  <c r="P5579" i="3"/>
  <c r="P5051" i="3"/>
  <c r="P5154" i="3"/>
  <c r="V5155" i="3" s="1"/>
  <c r="P5256" i="3"/>
  <c r="V5257" i="3" s="1"/>
  <c r="P5610" i="3"/>
  <c r="P5393" i="3"/>
  <c r="P5065" i="3"/>
  <c r="P5129" i="3"/>
  <c r="P5193" i="3"/>
  <c r="P5257" i="3"/>
  <c r="P5605" i="3"/>
  <c r="P5543" i="3"/>
  <c r="P5482" i="3"/>
  <c r="P5468" i="3"/>
  <c r="V5469" i="3" s="1"/>
  <c r="P4817" i="3"/>
  <c r="V4818" i="3" s="1"/>
  <c r="P5584" i="3"/>
  <c r="P5525" i="3"/>
  <c r="V5526" i="3" s="1"/>
  <c r="P5368" i="3"/>
  <c r="P4894" i="3"/>
  <c r="V4895" i="3" s="1"/>
  <c r="P5069" i="3"/>
  <c r="P5133" i="3"/>
  <c r="P5197" i="3"/>
  <c r="P5261" i="3"/>
  <c r="V5262" i="3" s="1"/>
  <c r="P5597" i="3"/>
  <c r="P5529" i="3"/>
  <c r="V5530" i="3" s="1"/>
  <c r="P5452" i="3"/>
  <c r="P5371" i="3"/>
  <c r="V5372" i="3" s="1"/>
  <c r="P4740" i="3"/>
  <c r="P5614" i="3"/>
  <c r="P5536" i="3"/>
  <c r="P5449" i="3"/>
  <c r="V5450" i="3" s="1"/>
  <c r="P5387" i="3"/>
  <c r="P4916" i="3"/>
  <c r="P5079" i="3"/>
  <c r="P5143" i="3"/>
  <c r="P5207" i="3"/>
  <c r="P5271" i="3"/>
  <c r="P5585" i="3"/>
  <c r="P5512" i="3"/>
  <c r="P5445" i="3"/>
  <c r="P5330" i="3"/>
  <c r="P5485" i="3"/>
  <c r="P5421" i="3"/>
  <c r="P5355" i="3"/>
  <c r="P4833" i="3"/>
  <c r="P5004" i="3"/>
  <c r="P5412" i="3"/>
  <c r="P5321" i="3"/>
  <c r="P4862" i="3"/>
  <c r="P5033" i="3"/>
  <c r="V5034" i="3" s="1"/>
  <c r="P5416" i="3"/>
  <c r="P5391" i="3"/>
  <c r="P4743" i="3"/>
  <c r="P4908" i="3"/>
  <c r="V4909" i="3" s="1"/>
  <c r="P4761" i="3"/>
  <c r="V4762" i="3" s="1"/>
  <c r="P4932" i="3"/>
  <c r="P4785" i="3"/>
  <c r="P4956" i="3"/>
  <c r="P4765" i="3"/>
  <c r="V4766" i="3" s="1"/>
  <c r="P4829" i="3"/>
  <c r="P4893" i="3"/>
  <c r="P4957" i="3"/>
  <c r="P5021" i="3"/>
  <c r="P4807" i="3"/>
  <c r="P4871" i="3"/>
  <c r="P4935" i="3"/>
  <c r="P4999" i="3"/>
  <c r="P4752" i="3"/>
  <c r="V4753" i="3" s="1"/>
  <c r="P4816" i="3"/>
  <c r="P4880" i="3"/>
  <c r="V4881" i="3" s="1"/>
  <c r="P4944" i="3"/>
  <c r="V4945" i="3" s="1"/>
  <c r="P5008" i="3"/>
  <c r="P4762" i="3"/>
  <c r="P4826" i="3"/>
  <c r="P4890" i="3"/>
  <c r="P4954" i="3"/>
  <c r="P5018" i="3"/>
  <c r="P4771" i="3"/>
  <c r="P4835" i="3"/>
  <c r="P4899" i="3"/>
  <c r="V4900" i="3" s="1"/>
  <c r="P4963" i="3"/>
  <c r="V4964" i="3" s="1"/>
  <c r="P5027" i="3"/>
  <c r="P5925" i="3"/>
  <c r="P5930" i="3"/>
  <c r="P5927" i="3"/>
  <c r="P5952" i="3"/>
  <c r="P5937" i="3"/>
  <c r="P5939" i="3"/>
  <c r="P5929" i="3"/>
  <c r="P5901" i="3"/>
  <c r="P5531" i="3"/>
  <c r="P5158" i="3"/>
  <c r="V5159" i="3" s="1"/>
  <c r="P5184" i="3"/>
  <c r="P5590" i="3"/>
  <c r="P5312" i="3"/>
  <c r="P5116" i="3"/>
  <c r="V5117" i="3" s="1"/>
  <c r="P5219" i="3"/>
  <c r="P5594" i="3"/>
  <c r="P5318" i="3"/>
  <c r="V5319" i="3" s="1"/>
  <c r="P5144" i="3"/>
  <c r="P5246" i="3"/>
  <c r="V5247" i="3" s="1"/>
  <c r="P5541" i="3"/>
  <c r="P5427" i="3"/>
  <c r="P5070" i="3"/>
  <c r="P5172" i="3"/>
  <c r="P5275" i="3"/>
  <c r="V5276" i="3" s="1"/>
  <c r="P5574" i="3"/>
  <c r="P4942" i="3"/>
  <c r="P5136" i="3"/>
  <c r="P5238" i="3"/>
  <c r="P5583" i="3"/>
  <c r="V5584" i="3" s="1"/>
  <c r="P5358" i="3"/>
  <c r="P5074" i="3"/>
  <c r="P5176" i="3"/>
  <c r="P5278" i="3"/>
  <c r="P5524" i="3"/>
  <c r="P5050" i="3"/>
  <c r="P5152" i="3"/>
  <c r="P5254" i="3"/>
  <c r="P5554" i="3"/>
  <c r="P5064" i="3"/>
  <c r="P5166" i="3"/>
  <c r="P5268" i="3"/>
  <c r="P5539" i="3"/>
  <c r="V5540" i="3" s="1"/>
  <c r="P4873" i="3"/>
  <c r="P5073" i="3"/>
  <c r="V5074" i="3" s="1"/>
  <c r="P5137" i="3"/>
  <c r="P5201" i="3"/>
  <c r="P5265" i="3"/>
  <c r="V5266" i="3" s="1"/>
  <c r="P5589" i="3"/>
  <c r="P5537" i="3"/>
  <c r="P5496" i="3"/>
  <c r="P5460" i="3"/>
  <c r="P4878" i="3"/>
  <c r="P5568" i="3"/>
  <c r="V5569" i="3" s="1"/>
  <c r="P5509" i="3"/>
  <c r="P5376" i="3"/>
  <c r="P4945" i="3"/>
  <c r="P5077" i="3"/>
  <c r="P5141" i="3"/>
  <c r="P5205" i="3"/>
  <c r="P5269" i="3"/>
  <c r="P5581" i="3"/>
  <c r="P5542" i="3"/>
  <c r="P5434" i="3"/>
  <c r="P5362" i="3"/>
  <c r="P4793" i="3"/>
  <c r="V4794" i="3" s="1"/>
  <c r="P5598" i="3"/>
  <c r="P5506" i="3"/>
  <c r="V5507" i="3" s="1"/>
  <c r="P5425" i="3"/>
  <c r="P5369" i="3"/>
  <c r="P4966" i="3"/>
  <c r="P5087" i="3"/>
  <c r="P5151" i="3"/>
  <c r="P5215" i="3"/>
  <c r="P5279" i="3"/>
  <c r="P5569" i="3"/>
  <c r="P5517" i="3"/>
  <c r="P5462" i="3"/>
  <c r="P5322" i="3"/>
  <c r="P5486" i="3"/>
  <c r="P5466" i="3"/>
  <c r="P5323" i="3"/>
  <c r="V5324" i="3" s="1"/>
  <c r="P4854" i="3"/>
  <c r="P5025" i="3"/>
  <c r="P5380" i="3"/>
  <c r="V5381" i="3" s="1"/>
  <c r="P5342" i="3"/>
  <c r="P4884" i="3"/>
  <c r="V4885" i="3" s="1"/>
  <c r="P5478" i="3"/>
  <c r="V5479" i="3" s="1"/>
  <c r="P5413" i="3"/>
  <c r="V5414" i="3" s="1"/>
  <c r="P5375" i="3"/>
  <c r="V5376" i="3" s="1"/>
  <c r="P4759" i="3"/>
  <c r="P4929" i="3"/>
  <c r="P4782" i="3"/>
  <c r="P4953" i="3"/>
  <c r="V4954" i="3" s="1"/>
  <c r="P4806" i="3"/>
  <c r="P4977" i="3"/>
  <c r="V4978" i="3" s="1"/>
  <c r="P4773" i="3"/>
  <c r="P4837" i="3"/>
  <c r="V4838" i="3" s="1"/>
  <c r="P4901" i="3"/>
  <c r="P4965" i="3"/>
  <c r="P5029" i="3"/>
  <c r="V5030" i="3" s="1"/>
  <c r="P4815" i="3"/>
  <c r="P4879" i="3"/>
  <c r="P4943" i="3"/>
  <c r="P5007" i="3"/>
  <c r="P4760" i="3"/>
  <c r="P4824" i="3"/>
  <c r="P4888" i="3"/>
  <c r="P4952" i="3"/>
  <c r="P5016" i="3"/>
  <c r="P4770" i="3"/>
  <c r="V4771" i="3" s="1"/>
  <c r="P4834" i="3"/>
  <c r="P4898" i="3"/>
  <c r="P4962" i="3"/>
  <c r="P5026" i="3"/>
  <c r="P4779" i="3"/>
  <c r="V4780" i="3" s="1"/>
  <c r="P4843" i="3"/>
  <c r="P4907" i="3"/>
  <c r="P4971" i="3"/>
  <c r="P5035" i="3"/>
  <c r="P5951" i="3"/>
  <c r="P5908" i="3"/>
  <c r="P5960" i="3"/>
  <c r="P5943" i="3"/>
  <c r="P5917" i="3"/>
  <c r="V5918" i="3" s="1"/>
  <c r="P5950" i="3"/>
  <c r="V5951" i="3" s="1"/>
  <c r="P5910" i="3"/>
  <c r="P5388" i="3"/>
  <c r="P5260" i="3"/>
  <c r="P5286" i="3"/>
  <c r="P5346" i="3"/>
  <c r="P5503" i="3"/>
  <c r="P5130" i="3"/>
  <c r="V5131" i="3" s="1"/>
  <c r="P5232" i="3"/>
  <c r="P5548" i="3"/>
  <c r="P5054" i="3"/>
  <c r="P5156" i="3"/>
  <c r="P5259" i="3"/>
  <c r="P5532" i="3"/>
  <c r="P5389" i="3"/>
  <c r="P5083" i="3"/>
  <c r="V5084" i="3" s="1"/>
  <c r="P5186" i="3"/>
  <c r="P5288" i="3"/>
  <c r="P5555" i="3"/>
  <c r="P5046" i="3"/>
  <c r="P5148" i="3"/>
  <c r="P5251" i="3"/>
  <c r="V5252" i="3" s="1"/>
  <c r="P5586" i="3"/>
  <c r="P5327" i="3"/>
  <c r="P5086" i="3"/>
  <c r="P5188" i="3"/>
  <c r="P5291" i="3"/>
  <c r="P5510" i="3"/>
  <c r="V5511" i="3" s="1"/>
  <c r="P5062" i="3"/>
  <c r="P5164" i="3"/>
  <c r="P5267" i="3"/>
  <c r="P5481" i="3"/>
  <c r="P5076" i="3"/>
  <c r="P5179" i="3"/>
  <c r="P5282" i="3"/>
  <c r="P5514" i="3"/>
  <c r="P5009" i="3"/>
  <c r="P5081" i="3"/>
  <c r="P5145" i="3"/>
  <c r="V5146" i="3" s="1"/>
  <c r="P5209" i="3"/>
  <c r="V5210" i="3" s="1"/>
  <c r="P5273" i="3"/>
  <c r="P5573" i="3"/>
  <c r="V5574" i="3" s="1"/>
  <c r="P5550" i="3"/>
  <c r="P5487" i="3"/>
  <c r="P5410" i="3"/>
  <c r="P4937" i="3"/>
  <c r="P5549" i="3"/>
  <c r="V5550" i="3" s="1"/>
  <c r="P5484" i="3"/>
  <c r="P5361" i="3"/>
  <c r="V5362" i="3" s="1"/>
  <c r="P5006" i="3"/>
  <c r="P5085" i="3"/>
  <c r="P5149" i="3"/>
  <c r="V5150" i="3" s="1"/>
  <c r="P5213" i="3"/>
  <c r="V5214" i="3" s="1"/>
  <c r="P5277" i="3"/>
  <c r="P5565" i="3"/>
  <c r="P5526" i="3"/>
  <c r="P5415" i="3"/>
  <c r="P5370" i="3"/>
  <c r="P4852" i="3"/>
  <c r="P5582" i="3"/>
  <c r="P5523" i="3"/>
  <c r="P5443" i="3"/>
  <c r="P5354" i="3"/>
  <c r="P5028" i="3"/>
  <c r="P5095" i="3"/>
  <c r="P5159" i="3"/>
  <c r="P5223" i="3"/>
  <c r="V5224" i="3" s="1"/>
  <c r="P5287" i="3"/>
  <c r="P5608" i="3"/>
  <c r="P5480" i="3"/>
  <c r="P5392" i="3"/>
  <c r="P4753" i="3"/>
  <c r="P5475" i="3"/>
  <c r="P5378" i="3"/>
  <c r="P5344" i="3"/>
  <c r="P4876" i="3"/>
  <c r="P5457" i="3"/>
  <c r="P5396" i="3"/>
  <c r="P4742" i="3"/>
  <c r="V4743" i="3" s="1"/>
  <c r="P4905" i="3"/>
  <c r="P5494" i="3"/>
  <c r="P5429" i="3"/>
  <c r="P5356" i="3"/>
  <c r="V5357" i="3" s="1"/>
  <c r="P4780" i="3"/>
  <c r="P4950" i="3"/>
  <c r="P4804" i="3"/>
  <c r="P4974" i="3"/>
  <c r="P4828" i="3"/>
  <c r="P4998" i="3"/>
  <c r="P4781" i="3"/>
  <c r="P4845" i="3"/>
  <c r="P4909" i="3"/>
  <c r="P4973" i="3"/>
  <c r="P5037" i="3"/>
  <c r="P4823" i="3"/>
  <c r="P4887" i="3"/>
  <c r="P4951" i="3"/>
  <c r="P5015" i="3"/>
  <c r="V5016" i="3" s="1"/>
  <c r="P4768" i="3"/>
  <c r="P4832" i="3"/>
  <c r="V4833" i="3" s="1"/>
  <c r="P4896" i="3"/>
  <c r="P4960" i="3"/>
  <c r="P5024" i="3"/>
  <c r="V5025" i="3" s="1"/>
  <c r="P4778" i="3"/>
  <c r="P4842" i="3"/>
  <c r="V4843" i="3" s="1"/>
  <c r="P4906" i="3"/>
  <c r="P4970" i="3"/>
  <c r="P5034" i="3"/>
  <c r="P4787" i="3"/>
  <c r="P4851" i="3"/>
  <c r="V4852" i="3" s="1"/>
  <c r="P4915" i="3"/>
  <c r="P4979" i="3"/>
  <c r="P5043" i="3"/>
  <c r="V5044" i="3" s="1"/>
  <c r="P5907" i="3"/>
  <c r="P5953" i="3"/>
  <c r="P5945" i="3"/>
  <c r="V5946" i="3" s="1"/>
  <c r="P5914" i="3"/>
  <c r="V5915" i="3" s="1"/>
  <c r="P5924" i="3"/>
  <c r="P5912" i="3"/>
  <c r="P5948" i="3"/>
  <c r="P5903" i="3"/>
  <c r="P5920" i="3"/>
  <c r="P5944" i="3"/>
  <c r="P2321" i="3"/>
  <c r="P2385" i="3"/>
  <c r="P2570" i="3"/>
  <c r="P1742" i="3"/>
  <c r="P2585" i="3"/>
  <c r="P2547" i="3"/>
  <c r="P1597" i="3"/>
  <c r="P2509" i="3"/>
  <c r="W3457" i="3"/>
  <c r="P2177" i="3"/>
  <c r="P4690" i="3"/>
  <c r="P2089" i="3"/>
  <c r="P2720" i="3"/>
  <c r="P2558" i="3"/>
  <c r="P1545" i="3"/>
  <c r="P2125" i="3"/>
  <c r="P2379" i="3"/>
  <c r="P4699" i="3"/>
  <c r="P1552" i="3"/>
  <c r="P2644" i="3"/>
  <c r="P1829" i="3"/>
  <c r="P1848" i="3"/>
  <c r="P1658" i="3"/>
  <c r="P2146" i="3"/>
  <c r="P2463" i="3"/>
  <c r="P1705" i="3"/>
  <c r="P2353" i="3"/>
  <c r="P2390" i="3"/>
  <c r="P1909" i="3"/>
  <c r="P2268" i="3"/>
  <c r="P2731" i="3"/>
  <c r="P1935" i="3"/>
  <c r="P1772" i="3"/>
  <c r="P1722" i="3"/>
  <c r="P2626" i="3"/>
  <c r="P1860" i="3"/>
  <c r="P2662" i="3"/>
  <c r="P1930" i="3"/>
  <c r="P2583" i="3"/>
  <c r="P2230" i="3"/>
  <c r="P4727" i="3"/>
  <c r="P4678" i="3"/>
  <c r="P4731" i="3"/>
  <c r="P4708" i="3"/>
  <c r="P2157" i="3"/>
  <c r="P4682" i="3"/>
  <c r="P2672" i="3"/>
  <c r="P4691" i="3"/>
  <c r="V4195" i="3"/>
  <c r="P1884" i="3"/>
  <c r="P2139" i="3"/>
  <c r="P2451" i="3"/>
  <c r="P1542" i="3"/>
  <c r="P2413" i="3"/>
  <c r="V2414" i="3" s="1"/>
  <c r="P1570" i="3"/>
  <c r="V4305" i="3"/>
  <c r="P2029" i="3"/>
  <c r="P1864" i="3"/>
  <c r="P1677" i="3"/>
  <c r="P1811" i="3"/>
  <c r="P1972" i="3"/>
  <c r="P2142" i="3"/>
  <c r="P2651" i="3"/>
  <c r="P2658" i="3"/>
  <c r="P2524" i="3"/>
  <c r="P2144" i="3"/>
  <c r="P2561" i="3"/>
  <c r="P1918" i="3"/>
  <c r="P2462" i="3"/>
  <c r="P2752" i="3"/>
  <c r="P1664" i="3"/>
  <c r="P2765" i="3"/>
  <c r="P2478" i="3"/>
  <c r="P4666" i="3"/>
  <c r="P4652" i="3"/>
  <c r="P1857" i="3"/>
  <c r="P2339" i="3"/>
  <c r="P2531" i="3"/>
  <c r="P4696" i="3"/>
  <c r="P1846" i="3"/>
  <c r="P1888" i="3"/>
  <c r="P2549" i="3"/>
  <c r="P1748" i="3"/>
  <c r="V4260" i="3"/>
  <c r="P1594" i="3"/>
  <c r="P1964" i="3"/>
  <c r="P1842" i="3"/>
  <c r="V2791" i="3"/>
  <c r="P1592" i="3"/>
  <c r="P2485" i="3"/>
  <c r="P2110" i="3"/>
  <c r="P2123" i="3"/>
  <c r="P2288" i="3"/>
  <c r="P2638" i="3"/>
  <c r="P2746" i="3"/>
  <c r="V2747" i="3" s="1"/>
  <c r="P2574" i="3"/>
  <c r="P2598" i="3"/>
  <c r="P2597" i="3"/>
  <c r="V4310" i="3"/>
  <c r="P1719" i="3"/>
  <c r="P1655" i="3"/>
  <c r="P1955" i="3"/>
  <c r="P2141" i="3"/>
  <c r="P2556" i="3"/>
  <c r="P2757" i="3"/>
  <c r="P2573" i="3"/>
  <c r="P2764" i="3"/>
  <c r="P4656" i="3"/>
  <c r="V4185" i="3"/>
  <c r="P4689" i="3"/>
  <c r="P4663" i="3"/>
  <c r="V4664" i="3" s="1"/>
  <c r="P4692" i="3"/>
  <c r="P4680" i="3"/>
  <c r="P4711" i="3"/>
  <c r="P4703" i="3"/>
  <c r="P4686" i="3"/>
  <c r="P1710" i="3"/>
  <c r="P4664" i="3"/>
  <c r="P4713" i="3"/>
  <c r="P4662" i="3"/>
  <c r="P4726" i="3"/>
  <c r="P4715" i="3"/>
  <c r="P4669" i="3"/>
  <c r="P4733" i="3"/>
  <c r="P4671" i="3"/>
  <c r="P2766" i="3"/>
  <c r="P4705" i="3"/>
  <c r="P4688" i="3"/>
  <c r="P4695" i="3"/>
  <c r="P4729" i="3"/>
  <c r="P4670" i="3"/>
  <c r="P4659" i="3"/>
  <c r="P4723" i="3"/>
  <c r="P4700" i="3"/>
  <c r="P4677" i="3"/>
  <c r="P4706" i="3"/>
  <c r="P4701" i="3"/>
  <c r="P4654" i="3"/>
  <c r="P4720" i="3"/>
  <c r="P4674" i="3"/>
  <c r="P1628" i="3"/>
  <c r="P2188" i="3"/>
  <c r="P4658" i="3"/>
  <c r="P4712" i="3"/>
  <c r="P4675" i="3"/>
  <c r="P4716" i="3"/>
  <c r="P4693" i="3"/>
  <c r="P4665" i="3"/>
  <c r="P4673" i="3"/>
  <c r="P4661" i="3"/>
  <c r="P2611" i="3"/>
  <c r="P2745" i="3"/>
  <c r="P1951" i="3"/>
  <c r="P2152" i="3"/>
  <c r="P2458" i="3"/>
  <c r="P2691" i="3"/>
  <c r="P2430" i="3"/>
  <c r="P4672" i="3"/>
  <c r="P4728" i="3"/>
  <c r="P4698" i="3"/>
  <c r="P4694" i="3"/>
  <c r="P4683" i="3"/>
  <c r="P4660" i="3"/>
  <c r="P4724" i="3"/>
  <c r="P4684" i="3"/>
  <c r="P1816" i="3"/>
  <c r="P2412" i="3"/>
  <c r="P2217" i="3"/>
  <c r="P4655" i="3"/>
  <c r="P4657" i="3"/>
  <c r="P4714" i="3"/>
  <c r="P4702" i="3"/>
  <c r="P4668" i="3"/>
  <c r="P4732" i="3"/>
  <c r="P4709" i="3"/>
  <c r="C12" i="3" a="1"/>
  <c r="C12" i="3" s="1"/>
  <c r="P2477" i="3"/>
  <c r="P2755" i="3"/>
  <c r="P4687" i="3"/>
  <c r="V4688" i="3" s="1"/>
  <c r="P4681" i="3"/>
  <c r="P4730" i="3"/>
  <c r="P4710" i="3"/>
  <c r="P4676" i="3"/>
  <c r="P4653" i="3"/>
  <c r="P4717" i="3"/>
  <c r="P2761" i="3"/>
  <c r="P4679" i="3"/>
  <c r="P4667" i="3"/>
  <c r="P4685" i="3"/>
  <c r="P2337" i="3"/>
  <c r="P1985" i="3"/>
  <c r="P1795" i="3"/>
  <c r="P1689" i="3"/>
  <c r="P1695" i="3"/>
  <c r="P2267" i="3"/>
  <c r="P1752" i="3"/>
  <c r="P1644" i="3"/>
  <c r="P2420" i="3"/>
  <c r="P2082" i="3"/>
  <c r="P2346" i="3"/>
  <c r="P2349" i="3"/>
  <c r="P1727" i="3"/>
  <c r="P2446" i="3"/>
  <c r="P2303" i="3"/>
  <c r="P1922" i="3"/>
  <c r="P2266" i="3"/>
  <c r="P1591" i="3"/>
  <c r="P1590" i="3"/>
  <c r="P1685" i="3"/>
  <c r="P1932" i="3"/>
  <c r="P2448" i="3"/>
  <c r="P1844" i="3"/>
  <c r="P2184" i="3"/>
  <c r="P2552" i="3"/>
  <c r="P2189" i="3"/>
  <c r="P1956" i="3"/>
  <c r="P2259" i="3"/>
  <c r="P2335" i="3"/>
  <c r="P2543" i="3"/>
  <c r="V2544" i="3" s="1"/>
  <c r="P1605" i="3"/>
  <c r="P1781" i="3"/>
  <c r="P2002" i="3"/>
  <c r="P2484" i="3"/>
  <c r="P2079" i="3"/>
  <c r="P2403" i="3"/>
  <c r="P2702" i="3"/>
  <c r="P1934" i="3"/>
  <c r="P2569" i="3"/>
  <c r="P2174" i="3"/>
  <c r="P1681" i="3"/>
  <c r="P2532" i="3"/>
  <c r="P1565" i="3"/>
  <c r="P2229" i="3"/>
  <c r="P1581" i="3"/>
  <c r="P2749" i="3"/>
  <c r="P4704" i="3"/>
  <c r="P4719" i="3"/>
  <c r="P4721" i="3"/>
  <c r="P4722" i="3"/>
  <c r="P4697" i="3"/>
  <c r="P4718" i="3"/>
  <c r="P4707" i="3"/>
  <c r="P4725" i="3"/>
  <c r="P2262" i="3"/>
  <c r="P1738" i="3"/>
  <c r="P1974" i="3"/>
  <c r="P2468" i="3"/>
  <c r="P2516" i="3"/>
  <c r="P2285" i="3"/>
  <c r="P1923" i="3"/>
  <c r="P2622" i="3"/>
  <c r="P2616" i="3"/>
  <c r="P2245" i="3"/>
  <c r="P2737" i="3"/>
  <c r="P1749" i="3"/>
  <c r="P1835" i="3"/>
  <c r="P2033" i="3"/>
  <c r="P2456" i="3"/>
  <c r="P2260" i="3"/>
  <c r="P1524" i="3"/>
  <c r="P1707" i="3"/>
  <c r="P1538" i="3"/>
  <c r="P1708" i="3"/>
  <c r="P1586" i="3"/>
  <c r="P1904" i="3"/>
  <c r="P2193" i="3"/>
  <c r="P2237" i="3"/>
  <c r="P2183" i="3"/>
  <c r="P2061" i="3"/>
  <c r="P1546" i="3"/>
  <c r="P2004" i="3"/>
  <c r="P2020" i="3"/>
  <c r="P2297" i="3"/>
  <c r="P2278" i="3"/>
  <c r="P2359" i="3"/>
  <c r="P2740" i="3"/>
  <c r="P2664" i="3"/>
  <c r="P2003" i="3"/>
  <c r="P2035" i="3"/>
  <c r="V2036" i="3" s="1"/>
  <c r="P2505" i="3"/>
  <c r="P2272" i="3"/>
  <c r="P1995" i="3"/>
  <c r="P2577" i="3"/>
  <c r="P4651" i="3"/>
  <c r="P1704" i="3"/>
  <c r="P1682" i="3"/>
  <c r="P1957" i="3"/>
  <c r="P2397" i="3"/>
  <c r="P1937" i="3"/>
  <c r="P1849" i="3"/>
  <c r="P2623" i="3"/>
  <c r="P2378" i="3"/>
  <c r="P2393" i="3"/>
  <c r="P2508" i="3"/>
  <c r="P2515" i="3"/>
  <c r="P2690" i="3"/>
  <c r="P2711" i="3"/>
  <c r="P2617" i="3"/>
  <c r="P2674" i="3"/>
  <c r="P2401" i="3"/>
  <c r="P2209" i="3"/>
  <c r="V4372" i="3"/>
  <c r="P1544" i="3"/>
  <c r="P1522" i="3"/>
  <c r="P1547" i="3"/>
  <c r="P1525" i="3"/>
  <c r="P1969" i="3"/>
  <c r="P1908" i="3"/>
  <c r="P1874" i="3"/>
  <c r="P1754" i="3"/>
  <c r="P1982" i="3"/>
  <c r="P1753" i="3"/>
  <c r="P1757" i="3"/>
  <c r="P1988" i="3"/>
  <c r="P2730" i="3"/>
  <c r="P1998" i="3"/>
  <c r="P2277" i="3"/>
  <c r="P2026" i="3"/>
  <c r="P2015" i="3"/>
  <c r="P1917" i="3"/>
  <c r="P1931" i="3"/>
  <c r="P2212" i="3"/>
  <c r="P2575" i="3"/>
  <c r="P1598" i="3"/>
  <c r="P1576" i="3"/>
  <c r="P1879" i="3"/>
  <c r="P1694" i="3"/>
  <c r="P2224" i="3"/>
  <c r="P1867" i="3"/>
  <c r="P2341" i="3"/>
  <c r="P1755" i="3"/>
  <c r="P1645" i="3"/>
  <c r="P1885" i="3"/>
  <c r="V1886" i="3" s="1"/>
  <c r="P2493" i="3"/>
  <c r="P2618" i="3"/>
  <c r="P2700" i="3"/>
  <c r="P2692" i="3"/>
  <c r="P1863" i="3"/>
  <c r="P1670" i="3"/>
  <c r="P1701" i="3"/>
  <c r="P2145" i="3"/>
  <c r="P2542" i="3"/>
  <c r="P2601" i="3"/>
  <c r="P1858" i="3"/>
  <c r="P2006" i="3"/>
  <c r="P2736" i="3"/>
  <c r="P1818" i="3"/>
  <c r="P2407" i="3"/>
  <c r="P2680" i="3"/>
  <c r="P1756" i="3"/>
  <c r="P2113" i="3"/>
  <c r="P2310" i="3"/>
  <c r="P1822" i="3"/>
  <c r="P2264" i="3"/>
  <c r="P2071" i="3"/>
  <c r="P1929" i="3"/>
  <c r="P2596" i="3"/>
  <c r="P1528" i="3"/>
  <c r="P2084" i="3"/>
  <c r="P2301" i="3"/>
  <c r="P2119" i="3"/>
  <c r="P2280" i="3"/>
  <c r="P2419" i="3"/>
  <c r="P1897" i="3"/>
  <c r="P2161" i="3"/>
  <c r="P1966" i="3"/>
  <c r="P2494" i="3"/>
  <c r="P2210" i="3"/>
  <c r="P2460" i="3"/>
  <c r="P2373" i="3"/>
  <c r="P2758" i="3"/>
  <c r="P2501" i="3"/>
  <c r="P2540" i="3"/>
  <c r="P1975" i="3"/>
  <c r="P2118" i="3"/>
  <c r="P2331" i="3"/>
  <c r="P1711" i="3"/>
  <c r="P2013" i="3"/>
  <c r="P1912" i="3"/>
  <c r="P2072" i="3"/>
  <c r="P2018" i="3"/>
  <c r="P2114" i="3"/>
  <c r="P2360" i="3"/>
  <c r="P2704" i="3"/>
  <c r="P2510" i="3"/>
  <c r="P2530" i="3"/>
  <c r="P2701" i="3"/>
  <c r="P1585" i="3"/>
  <c r="P2281" i="3"/>
  <c r="P2093" i="3"/>
  <c r="P1970" i="3"/>
  <c r="V1971" i="3" s="1"/>
  <c r="P2591" i="3"/>
  <c r="P1827" i="3"/>
  <c r="P2418" i="3"/>
  <c r="P2090" i="3"/>
  <c r="P2470" i="3"/>
  <c r="P2467" i="3"/>
  <c r="P2131" i="3"/>
  <c r="P2194" i="3"/>
  <c r="P2409" i="3"/>
  <c r="P2614" i="3"/>
  <c r="P2165" i="3"/>
  <c r="P1624" i="3"/>
  <c r="P1632" i="3"/>
  <c r="P1700" i="3"/>
  <c r="P1976" i="3"/>
  <c r="P1580" i="3"/>
  <c r="P1568" i="3"/>
  <c r="P2101" i="3"/>
  <c r="P2034" i="3"/>
  <c r="P1692" i="3"/>
  <c r="P1519" i="3"/>
  <c r="P1684" i="3"/>
  <c r="P1839" i="3"/>
  <c r="P1557" i="3"/>
  <c r="P2518" i="3"/>
  <c r="P1991" i="3"/>
  <c r="P2075" i="3"/>
  <c r="P2134" i="3"/>
  <c r="P1830" i="3"/>
  <c r="P2226" i="3"/>
  <c r="P2344" i="3"/>
  <c r="P2405" i="3"/>
  <c r="P1556" i="3"/>
  <c r="P1760" i="3"/>
  <c r="P2457" i="3"/>
  <c r="P1890" i="3"/>
  <c r="P2438" i="3"/>
  <c r="P2115" i="3"/>
  <c r="P1527" i="3"/>
  <c r="P1583" i="3"/>
  <c r="P1773" i="3"/>
  <c r="P1654" i="3"/>
  <c r="P1706" i="3"/>
  <c r="P1962" i="3"/>
  <c r="P2007" i="3"/>
  <c r="P2102" i="3"/>
  <c r="P2167" i="3"/>
  <c r="P2545" i="3"/>
  <c r="P2171" i="3"/>
  <c r="P2326" i="3"/>
  <c r="P1828" i="3"/>
  <c r="P1520" i="3"/>
  <c r="V1521" i="3" s="1"/>
  <c r="AB1521" i="3" s="1"/>
  <c r="P1961" i="3"/>
  <c r="P2138" i="3"/>
  <c r="P2070" i="3"/>
  <c r="P2376" i="3"/>
  <c r="P2681" i="3"/>
  <c r="P2607" i="3"/>
  <c r="P2669" i="3"/>
  <c r="P1688" i="3"/>
  <c r="P1892" i="3"/>
  <c r="P1910" i="3"/>
  <c r="P2127" i="3"/>
  <c r="P2406" i="3"/>
  <c r="P2275" i="3"/>
  <c r="P2340" i="3"/>
  <c r="P2707" i="3"/>
  <c r="P2538" i="3"/>
  <c r="V2539" i="3" s="1"/>
  <c r="P2687" i="3"/>
  <c r="P1747" i="3"/>
  <c r="P2422" i="3"/>
  <c r="P2065" i="3"/>
  <c r="P2246" i="3"/>
  <c r="P1785" i="3"/>
  <c r="P2602" i="3"/>
  <c r="P2753" i="3"/>
  <c r="P1873" i="3"/>
  <c r="P2760" i="3"/>
  <c r="P2750" i="3"/>
  <c r="P2433" i="3"/>
  <c r="P2548" i="3"/>
  <c r="V2549" i="3" s="1"/>
  <c r="P2754" i="3"/>
  <c r="P2741" i="3"/>
  <c r="V2742" i="3" s="1"/>
  <c r="P1794" i="3"/>
  <c r="P2227" i="3"/>
  <c r="P2590" i="3"/>
  <c r="P2479" i="3"/>
  <c r="P1686" i="3"/>
  <c r="P2703" i="3"/>
  <c r="P2080" i="3"/>
  <c r="P2559" i="3"/>
  <c r="P1567" i="3"/>
  <c r="P1896" i="3"/>
  <c r="P1606" i="3"/>
  <c r="P1761" i="3"/>
  <c r="P2322" i="3"/>
  <c r="V2323" i="3" s="1"/>
  <c r="P2133" i="3"/>
  <c r="P2554" i="3"/>
  <c r="P2140" i="3"/>
  <c r="P2368" i="3"/>
  <c r="P1577" i="3"/>
  <c r="P1914" i="3"/>
  <c r="P2257" i="3"/>
  <c r="P2330" i="3"/>
  <c r="P2683" i="3"/>
  <c r="P2232" i="3"/>
  <c r="P2150" i="3"/>
  <c r="P2600" i="3"/>
  <c r="P2400" i="3"/>
  <c r="P2665" i="3"/>
  <c r="P2732" i="3"/>
  <c r="V2733" i="3" s="1"/>
  <c r="P2536" i="3"/>
  <c r="P2721" i="3"/>
  <c r="P2325" i="3"/>
  <c r="W3035" i="3"/>
  <c r="P2354" i="3"/>
  <c r="P2567" i="3"/>
  <c r="P2533" i="3"/>
  <c r="P2495" i="3"/>
  <c r="P2568" i="3"/>
  <c r="P2641" i="3"/>
  <c r="P1696" i="3"/>
  <c r="P1813" i="3"/>
  <c r="P2323" i="3"/>
  <c r="P2723" i="3"/>
  <c r="P2092" i="3"/>
  <c r="P2062" i="3"/>
  <c r="P2168" i="3"/>
  <c r="P2502" i="3"/>
  <c r="P2445" i="3"/>
  <c r="P1721" i="3"/>
  <c r="P2250" i="3"/>
  <c r="P1999" i="3"/>
  <c r="P1850" i="3"/>
  <c r="P2136" i="3"/>
  <c r="P2282" i="3"/>
  <c r="P2236" i="3"/>
  <c r="P1949" i="3"/>
  <c r="P2486" i="3"/>
  <c r="P2587" i="3"/>
  <c r="P2539" i="3"/>
  <c r="P2511" i="3"/>
  <c r="P2490" i="3"/>
  <c r="P2679" i="3"/>
  <c r="P1554" i="3"/>
  <c r="P1683" i="3"/>
  <c r="V4367" i="3"/>
  <c r="P2399" i="3"/>
  <c r="P2012" i="3"/>
  <c r="P2645" i="3"/>
  <c r="P2695" i="3"/>
  <c r="P1731" i="3"/>
  <c r="P2050" i="3"/>
  <c r="P2384" i="3"/>
  <c r="P2271" i="3"/>
  <c r="P2404" i="3"/>
  <c r="P2208" i="3"/>
  <c r="P2593" i="3"/>
  <c r="P2371" i="3"/>
  <c r="P2715" i="3"/>
  <c r="P2253" i="3"/>
  <c r="P1877" i="3"/>
  <c r="P1943" i="3"/>
  <c r="P2122" i="3"/>
  <c r="P1840" i="3"/>
  <c r="P2182" i="3"/>
  <c r="V4382" i="3"/>
  <c r="V2997" i="3"/>
  <c r="V2918" i="3"/>
  <c r="V3006" i="3"/>
  <c r="V4443" i="3"/>
  <c r="V4377" i="3"/>
  <c r="V2832" i="3"/>
  <c r="V4344" i="3"/>
  <c r="P1886" i="3"/>
  <c r="V2978" i="3"/>
  <c r="P2009" i="3"/>
  <c r="P2562" i="3"/>
  <c r="P1539" i="3"/>
  <c r="P2482" i="3"/>
  <c r="V2946" i="3"/>
  <c r="P2657" i="3"/>
  <c r="V4162" i="3"/>
  <c r="V4406" i="3"/>
  <c r="V4401" i="3"/>
  <c r="AB4401" i="3" s="1"/>
  <c r="V2808" i="3"/>
  <c r="P1984" i="3"/>
  <c r="P1651" i="3"/>
  <c r="P1737" i="3"/>
  <c r="V1738" i="3" s="1"/>
  <c r="V2987" i="3"/>
  <c r="P1616" i="3"/>
  <c r="P1529" i="3"/>
  <c r="P1582" i="3"/>
  <c r="P2105" i="3"/>
  <c r="P1905" i="3"/>
  <c r="P2064" i="3"/>
  <c r="P1924" i="3"/>
  <c r="P1987" i="3"/>
  <c r="P2440" i="3"/>
  <c r="P2040" i="3"/>
  <c r="P2086" i="3"/>
  <c r="P2735" i="3"/>
  <c r="P2300" i="3"/>
  <c r="W3072" i="3"/>
  <c r="P2265" i="3"/>
  <c r="V2266" i="3" s="1"/>
  <c r="P1611" i="3"/>
  <c r="P1639" i="3"/>
  <c r="P1789" i="3"/>
  <c r="P2074" i="3"/>
  <c r="W4037" i="3"/>
  <c r="P1610" i="3"/>
  <c r="P1798" i="3"/>
  <c r="P1920" i="3"/>
  <c r="P2155" i="3"/>
  <c r="P2149" i="3"/>
  <c r="P2249" i="3"/>
  <c r="P2274" i="3"/>
  <c r="P2447" i="3"/>
  <c r="P1635" i="3"/>
  <c r="P2031" i="3"/>
  <c r="P2088" i="3"/>
  <c r="P1648" i="3"/>
  <c r="P2315" i="3"/>
  <c r="P2414" i="3"/>
  <c r="P2441" i="3"/>
  <c r="P2465" i="3"/>
  <c r="P2564" i="3"/>
  <c r="P2633" i="3"/>
  <c r="W3068" i="3"/>
  <c r="P1744" i="3"/>
  <c r="P1810" i="3"/>
  <c r="P1713" i="3"/>
  <c r="P1971" i="3"/>
  <c r="P2067" i="3"/>
  <c r="P2198" i="3"/>
  <c r="P2332" i="3"/>
  <c r="P2103" i="3"/>
  <c r="P2305" i="3"/>
  <c r="P1739" i="3"/>
  <c r="P1661" i="3"/>
  <c r="W3627" i="3"/>
  <c r="P1880" i="3"/>
  <c r="V1881" i="3" s="1"/>
  <c r="P2294" i="3"/>
  <c r="P1735" i="3"/>
  <c r="P1986" i="3"/>
  <c r="P2273" i="3"/>
  <c r="P2428" i="3"/>
  <c r="P2443" i="3"/>
  <c r="P1817" i="3"/>
  <c r="P1733" i="3"/>
  <c r="P2655" i="3"/>
  <c r="P2748" i="3"/>
  <c r="V2781" i="3"/>
  <c r="V2956" i="3"/>
  <c r="V2982" i="3"/>
  <c r="P1855" i="3"/>
  <c r="P1627" i="3"/>
  <c r="P1666" i="3"/>
  <c r="P1815" i="3"/>
  <c r="V2969" i="3"/>
  <c r="V4324" i="3"/>
  <c r="P1579" i="3"/>
  <c r="P1668" i="3"/>
  <c r="P1623" i="3"/>
  <c r="P2292" i="3"/>
  <c r="P1671" i="3"/>
  <c r="P2000" i="3"/>
  <c r="P2028" i="3"/>
  <c r="P1833" i="3"/>
  <c r="P2014" i="3"/>
  <c r="P2039" i="3"/>
  <c r="P1898" i="3"/>
  <c r="P2261" i="3"/>
  <c r="V2951" i="3"/>
  <c r="P1638" i="3"/>
  <c r="V4329" i="3"/>
  <c r="P1778" i="3"/>
  <c r="P1660" i="3"/>
  <c r="P1637" i="3"/>
  <c r="P1938" i="3"/>
  <c r="P1821" i="3"/>
  <c r="P2016" i="3"/>
  <c r="P2239" i="3"/>
  <c r="P1770" i="3"/>
  <c r="P2718" i="3"/>
  <c r="P2762" i="3"/>
  <c r="P2421" i="3"/>
  <c r="P1703" i="3"/>
  <c r="P1946" i="3"/>
  <c r="P1807" i="3"/>
  <c r="P2052" i="3"/>
  <c r="P2270" i="3"/>
  <c r="P2329" i="3"/>
  <c r="P2238" i="3"/>
  <c r="P2076" i="3"/>
  <c r="P2095" i="3"/>
  <c r="P1831" i="3"/>
  <c r="P1618" i="3"/>
  <c r="P1673" i="3"/>
  <c r="P1553" i="3"/>
  <c r="P1588" i="3"/>
  <c r="P1861" i="3"/>
  <c r="P1725" i="3"/>
  <c r="P1614" i="3"/>
  <c r="P2055" i="3"/>
  <c r="P1837" i="3"/>
  <c r="P2190" i="3"/>
  <c r="P2284" i="3"/>
  <c r="P2164" i="3"/>
  <c r="P1802" i="3"/>
  <c r="P2464" i="3"/>
  <c r="P2370" i="3"/>
  <c r="P2513" i="3"/>
  <c r="P2603" i="3"/>
  <c r="V2787" i="3"/>
  <c r="P2056" i="3"/>
  <c r="P1793" i="3"/>
  <c r="P2666" i="3"/>
  <c r="P2186" i="3"/>
  <c r="P1960" i="3"/>
  <c r="P1854" i="3"/>
  <c r="P2091" i="3"/>
  <c r="V2092" i="3" s="1"/>
  <c r="P2308" i="3"/>
  <c r="P2499" i="3"/>
  <c r="W3952" i="3"/>
  <c r="P1763" i="3"/>
  <c r="P2017" i="3"/>
  <c r="P1882" i="3"/>
  <c r="P2172" i="3"/>
  <c r="P2151" i="3"/>
  <c r="P2410" i="3"/>
  <c r="P2609" i="3"/>
  <c r="P2566" i="3"/>
  <c r="P1801" i="3"/>
  <c r="P2290" i="3"/>
  <c r="P1640" i="3"/>
  <c r="P2276" i="3"/>
  <c r="P1871" i="3"/>
  <c r="P2129" i="3"/>
  <c r="P2350" i="3"/>
  <c r="P1869" i="3"/>
  <c r="P2111" i="3"/>
  <c r="P2200" i="3"/>
  <c r="P2289" i="3"/>
  <c r="P2483" i="3"/>
  <c r="P1741" i="3"/>
  <c r="V1742" i="3" s="1"/>
  <c r="P1549" i="3"/>
  <c r="P1766" i="3"/>
  <c r="P2667" i="3"/>
  <c r="V2914" i="3"/>
  <c r="P2521" i="3"/>
  <c r="P2670" i="3"/>
  <c r="P2045" i="3"/>
  <c r="P1907" i="3"/>
  <c r="P2073" i="3"/>
  <c r="P1786" i="3"/>
  <c r="P2382" i="3"/>
  <c r="P2454" i="3"/>
  <c r="P2213" i="3"/>
  <c r="P2685" i="3"/>
  <c r="P2431" i="3"/>
  <c r="P2242" i="3"/>
  <c r="P1870" i="3"/>
  <c r="P2085" i="3"/>
  <c r="P2137" i="3"/>
  <c r="P2357" i="3"/>
  <c r="P2097" i="3"/>
  <c r="P2005" i="3"/>
  <c r="P2608" i="3"/>
  <c r="P2714" i="3"/>
  <c r="P2738" i="3"/>
  <c r="P2719" i="3"/>
  <c r="P1806" i="3"/>
  <c r="P1537" i="3"/>
  <c r="P1768" i="3"/>
  <c r="P2096" i="3"/>
  <c r="P2387" i="3"/>
  <c r="P1787" i="3"/>
  <c r="P2143" i="3"/>
  <c r="P2455" i="3"/>
  <c r="P2286" i="3"/>
  <c r="P2424" i="3"/>
  <c r="P2678" i="3"/>
  <c r="P2469" i="3"/>
  <c r="P2675" i="3"/>
  <c r="P1926" i="3"/>
  <c r="P2251" i="3"/>
  <c r="P2069" i="3"/>
  <c r="P2124" i="3"/>
  <c r="P1622" i="3"/>
  <c r="P2620" i="3"/>
  <c r="V2771" i="3"/>
  <c r="V4387" i="3"/>
  <c r="V3002" i="3"/>
  <c r="W3216" i="3"/>
  <c r="W4047" i="3"/>
  <c r="P1940" i="3"/>
  <c r="P2116" i="3"/>
  <c r="P2241" i="3"/>
  <c r="P1919" i="3"/>
  <c r="P1812" i="3"/>
  <c r="V3016" i="3"/>
  <c r="P1596" i="3"/>
  <c r="P1775" i="3"/>
  <c r="P1862" i="3"/>
  <c r="P2132" i="3"/>
  <c r="P1782" i="3"/>
  <c r="P2231" i="3"/>
  <c r="V2232" i="3" s="1"/>
  <c r="P1843" i="3"/>
  <c r="W4066" i="3"/>
  <c r="W3026" i="3"/>
  <c r="AB3026" i="3" s="1"/>
  <c r="P1746" i="3"/>
  <c r="P2046" i="3"/>
  <c r="P1996" i="3"/>
  <c r="V2876" i="3"/>
  <c r="P1602" i="3"/>
  <c r="P1534" i="3"/>
  <c r="P1717" i="3"/>
  <c r="P2126" i="3"/>
  <c r="P2269" i="3"/>
  <c r="P2506" i="3"/>
  <c r="V2507" i="3" s="1"/>
  <c r="P2724" i="3"/>
  <c r="P2627" i="3"/>
  <c r="P1758" i="3"/>
  <c r="P1878" i="3"/>
  <c r="P2185" i="3"/>
  <c r="P2187" i="3"/>
  <c r="P2442" i="3"/>
  <c r="P1575" i="3"/>
  <c r="P2240" i="3"/>
  <c r="P2059" i="3"/>
  <c r="P2452" i="3"/>
  <c r="P2751" i="3"/>
  <c r="P2461" i="3"/>
  <c r="P2571" i="3"/>
  <c r="P1715" i="3"/>
  <c r="P1679" i="3"/>
  <c r="P2291" i="3"/>
  <c r="P2234" i="3"/>
  <c r="P2580" i="3"/>
  <c r="P2709" i="3"/>
  <c r="P2423" i="3"/>
  <c r="V2424" i="3" s="1"/>
  <c r="P2175" i="3"/>
  <c r="P2535" i="3"/>
  <c r="W4033" i="3"/>
  <c r="P1832" i="3"/>
  <c r="P2054" i="3"/>
  <c r="P1936" i="3"/>
  <c r="P2077" i="3"/>
  <c r="P2195" i="3"/>
  <c r="P2676" i="3"/>
  <c r="P2388" i="3"/>
  <c r="P2437" i="3"/>
  <c r="P1797" i="3"/>
  <c r="P1784" i="3"/>
  <c r="P2396" i="3"/>
  <c r="P2244" i="3"/>
  <c r="P2094" i="3"/>
  <c r="P2698" i="3"/>
  <c r="V4359" i="3"/>
  <c r="P1734" i="3"/>
  <c r="P2411" i="3"/>
  <c r="P2355" i="3"/>
  <c r="P2522" i="3"/>
  <c r="P2717" i="3"/>
  <c r="P1548" i="3"/>
  <c r="P1796" i="3"/>
  <c r="P1569" i="3"/>
  <c r="P1769" i="3"/>
  <c r="P1889" i="3"/>
  <c r="P2334" i="3"/>
  <c r="P2489" i="3"/>
  <c r="P2523" i="3"/>
  <c r="P2112" i="3"/>
  <c r="P1941" i="3"/>
  <c r="P1800" i="3"/>
  <c r="P1690" i="3"/>
  <c r="P1921" i="3"/>
  <c r="V4251" i="3"/>
  <c r="V4166" i="3"/>
  <c r="V4354" i="3"/>
  <c r="V3011" i="3"/>
  <c r="V2904" i="3"/>
  <c r="V4315" i="3"/>
  <c r="P1603" i="3"/>
  <c r="P1699" i="3"/>
  <c r="P1730" i="3"/>
  <c r="P1541" i="3"/>
  <c r="P2636" i="3"/>
  <c r="P2392" i="3"/>
  <c r="P1939" i="3"/>
  <c r="P1780" i="3"/>
  <c r="P2219" i="3"/>
  <c r="P1913" i="3"/>
  <c r="V1914" i="3" s="1"/>
  <c r="P2243" i="3"/>
  <c r="P2235" i="3"/>
  <c r="P2415" i="3"/>
  <c r="P2327" i="3"/>
  <c r="W3702" i="3"/>
  <c r="P1563" i="3"/>
  <c r="P1724" i="3"/>
  <c r="P1540" i="3"/>
  <c r="P2565" i="3"/>
  <c r="P2170" i="3"/>
  <c r="P2311" i="3"/>
  <c r="P1530" i="3"/>
  <c r="P1595" i="3"/>
  <c r="P1887" i="3"/>
  <c r="P2098" i="3"/>
  <c r="P2057" i="3"/>
  <c r="P2220" i="3"/>
  <c r="P2348" i="3"/>
  <c r="P2233" i="3"/>
  <c r="P2594" i="3"/>
  <c r="W4042" i="3"/>
  <c r="P1981" i="3"/>
  <c r="P1948" i="3"/>
  <c r="P2324" i="3"/>
  <c r="P2328" i="3"/>
  <c r="P2650" i="3"/>
  <c r="P2497" i="3"/>
  <c r="P2653" i="3"/>
  <c r="P1574" i="3"/>
  <c r="P1604" i="3"/>
  <c r="P1629" i="3"/>
  <c r="P1901" i="3"/>
  <c r="P1950" i="3"/>
  <c r="P2169" i="3"/>
  <c r="P2432" i="3"/>
  <c r="P2021" i="3"/>
  <c r="P2429" i="3"/>
  <c r="P2216" i="3"/>
  <c r="P2347" i="3"/>
  <c r="P2519" i="3"/>
  <c r="P2453" i="3"/>
  <c r="V2837" i="3"/>
  <c r="V2847" i="3"/>
  <c r="P1803" i="3"/>
  <c r="P1953" i="3"/>
  <c r="P2173" i="3"/>
  <c r="P1942" i="3"/>
  <c r="P2476" i="3"/>
  <c r="P2154" i="3"/>
  <c r="P2078" i="3"/>
  <c r="P2649" i="3"/>
  <c r="P2599" i="3"/>
  <c r="P2660" i="3"/>
  <c r="P2728" i="3"/>
  <c r="P2563" i="3"/>
  <c r="P1555" i="3"/>
  <c r="P2481" i="3"/>
  <c r="P2708" i="3"/>
  <c r="W3049" i="3"/>
  <c r="P2671" i="3"/>
  <c r="P1866" i="3"/>
  <c r="P2345" i="3"/>
  <c r="P2147" i="3"/>
  <c r="P2336" i="3"/>
  <c r="V2337" i="3" s="1"/>
  <c r="P2317" i="3"/>
  <c r="P2526" i="3"/>
  <c r="V2923" i="3"/>
  <c r="P1978" i="3"/>
  <c r="P1533" i="3"/>
  <c r="P1633" i="3"/>
  <c r="P2546" i="3"/>
  <c r="P2176" i="3"/>
  <c r="P1825" i="3"/>
  <c r="P2201" i="3"/>
  <c r="P1954" i="3"/>
  <c r="P2380" i="3"/>
  <c r="V2381" i="3" s="1"/>
  <c r="P2211" i="3"/>
  <c r="P2314" i="3"/>
  <c r="P1612" i="3"/>
  <c r="P2221" i="3"/>
  <c r="P2529" i="3"/>
  <c r="P1584" i="3"/>
  <c r="P1779" i="3"/>
  <c r="P2417" i="3"/>
  <c r="P1714" i="3"/>
  <c r="P1823" i="3"/>
  <c r="P2474" i="3"/>
  <c r="P2726" i="3"/>
  <c r="P2673" i="3"/>
  <c r="V4391" i="3"/>
  <c r="P2312" i="3"/>
  <c r="V2813" i="3"/>
  <c r="P1911" i="3"/>
  <c r="P2436" i="3"/>
  <c r="P2342" i="3"/>
  <c r="P2734" i="3"/>
  <c r="P2218" i="3"/>
  <c r="P2527" i="3"/>
  <c r="P2612" i="3"/>
  <c r="P2503" i="3"/>
  <c r="P2705" i="3"/>
  <c r="V2706" i="3" s="1"/>
  <c r="P2589" i="3"/>
  <c r="P2178" i="3"/>
  <c r="V2179" i="3" s="1"/>
  <c r="P2008" i="3"/>
  <c r="P2534" i="3"/>
  <c r="V2535" i="3" s="1"/>
  <c r="P1944" i="3"/>
  <c r="P1636" i="3"/>
  <c r="P1621" i="3"/>
  <c r="P1573" i="3"/>
  <c r="P1894" i="3"/>
  <c r="P2199" i="3"/>
  <c r="P1865" i="3"/>
  <c r="V1866" i="3" s="1"/>
  <c r="P2466" i="3"/>
  <c r="P2659" i="3"/>
  <c r="P2148" i="3"/>
  <c r="P2047" i="3"/>
  <c r="P2307" i="3"/>
  <c r="P2318" i="3"/>
  <c r="P2472" i="3"/>
  <c r="P2710" i="3"/>
  <c r="P2747" i="3"/>
  <c r="P1653" i="3"/>
  <c r="P1925" i="3"/>
  <c r="P2060" i="3"/>
  <c r="P2204" i="3"/>
  <c r="P1845" i="3"/>
  <c r="P2081" i="3"/>
  <c r="P2108" i="3"/>
  <c r="P2158" i="3"/>
  <c r="V2159" i="3" s="1"/>
  <c r="P2228" i="3"/>
  <c r="P1808" i="3"/>
  <c r="P1712" i="3"/>
  <c r="P2544" i="3"/>
  <c r="P2634" i="3"/>
  <c r="P2648" i="3"/>
  <c r="P1657" i="3"/>
  <c r="P1620" i="3"/>
  <c r="P2293" i="3"/>
  <c r="P2023" i="3"/>
  <c r="P1859" i="3"/>
  <c r="P2106" i="3"/>
  <c r="P2727" i="3"/>
  <c r="P1824" i="3"/>
  <c r="P1740" i="3"/>
  <c r="P2661" i="3"/>
  <c r="P2313" i="3"/>
  <c r="P2488" i="3"/>
  <c r="P2578" i="3"/>
  <c r="P2579" i="3"/>
  <c r="P2024" i="3"/>
  <c r="P2356" i="3"/>
  <c r="P2298" i="3"/>
  <c r="P2320" i="3"/>
  <c r="P2610" i="3"/>
  <c r="P2520" i="3"/>
  <c r="P2576" i="3"/>
  <c r="P2643" i="3"/>
  <c r="P2605" i="3"/>
  <c r="P2225" i="3"/>
  <c r="P2032" i="3"/>
  <c r="V2800" i="3"/>
  <c r="P2215" i="3"/>
  <c r="V2871" i="3"/>
  <c r="V2937" i="3"/>
  <c r="P1716" i="3"/>
  <c r="P1566" i="3"/>
  <c r="P1649" i="3"/>
  <c r="P1732" i="3"/>
  <c r="P2162" i="3"/>
  <c r="P2712" i="3"/>
  <c r="P2383" i="3"/>
  <c r="P1992" i="3"/>
  <c r="P1959" i="3"/>
  <c r="P2555" i="3"/>
  <c r="W3044" i="3"/>
  <c r="P1693" i="3"/>
  <c r="P1587" i="3"/>
  <c r="P2416" i="3"/>
  <c r="P2338" i="3"/>
  <c r="P2637" i="3"/>
  <c r="P2541" i="3"/>
  <c r="P1979" i="3"/>
  <c r="V2973" i="3"/>
  <c r="V2942" i="3"/>
  <c r="V4349" i="3"/>
  <c r="V2776" i="3"/>
  <c r="P1630" i="3"/>
  <c r="V2827" i="3"/>
  <c r="V4363" i="3"/>
  <c r="V4264" i="3"/>
  <c r="V2933" i="3"/>
  <c r="P1903" i="3"/>
  <c r="P1883" i="3"/>
  <c r="P2202" i="3"/>
  <c r="P2473" i="3"/>
  <c r="P2153" i="3"/>
  <c r="V2154" i="3" s="1"/>
  <c r="P1771" i="3"/>
  <c r="P1669" i="3"/>
  <c r="P1767" i="3"/>
  <c r="P1667" i="3"/>
  <c r="P2364" i="3"/>
  <c r="P2100" i="3"/>
  <c r="P1906" i="3"/>
  <c r="P1881" i="3"/>
  <c r="P2408" i="3"/>
  <c r="P2426" i="3"/>
  <c r="P2635" i="3"/>
  <c r="P2588" i="3"/>
  <c r="P2744" i="3"/>
  <c r="P2051" i="3"/>
  <c r="P1764" i="3"/>
  <c r="P2391" i="3"/>
  <c r="P2434" i="3"/>
  <c r="P2713" i="3"/>
  <c r="P2450" i="3"/>
  <c r="P2742" i="3"/>
  <c r="V2992" i="3"/>
  <c r="P1723" i="3"/>
  <c r="P2128" i="3"/>
  <c r="P1968" i="3"/>
  <c r="P2022" i="3"/>
  <c r="P2163" i="3"/>
  <c r="P2375" i="3"/>
  <c r="P2553" i="3"/>
  <c r="V2554" i="3" s="1"/>
  <c r="P2668" i="3"/>
  <c r="P2487" i="3"/>
  <c r="P2663" i="3"/>
  <c r="P1521" i="3"/>
  <c r="P1876" i="3"/>
  <c r="P1646" i="3"/>
  <c r="P2181" i="3"/>
  <c r="P2205" i="3"/>
  <c r="P2156" i="3"/>
  <c r="P2425" i="3"/>
  <c r="P2044" i="3"/>
  <c r="P2203" i="3"/>
  <c r="P2402" i="3"/>
  <c r="P2630" i="3"/>
  <c r="P2642" i="3"/>
  <c r="P2763" i="3"/>
  <c r="P2504" i="3"/>
  <c r="P2686" i="3"/>
  <c r="V2909" i="3"/>
  <c r="P1562" i="3"/>
  <c r="P1788" i="3"/>
  <c r="P1656" i="3"/>
  <c r="P1841" i="3"/>
  <c r="P1619" i="3"/>
  <c r="V2856" i="3"/>
  <c r="P1678" i="3"/>
  <c r="P1593" i="3"/>
  <c r="P1745" i="3"/>
  <c r="P1952" i="3"/>
  <c r="P2053" i="3"/>
  <c r="P1675" i="3"/>
  <c r="P1578" i="3"/>
  <c r="P1875" i="3"/>
  <c r="V1876" i="3" s="1"/>
  <c r="P1851" i="3"/>
  <c r="P1809" i="3"/>
  <c r="P2304" i="3"/>
  <c r="P2027" i="3"/>
  <c r="P2011" i="3"/>
  <c r="P1933" i="3"/>
  <c r="P2381" i="3"/>
  <c r="P2214" i="3"/>
  <c r="P2475" i="3"/>
  <c r="P2613" i="3"/>
  <c r="P2316" i="3"/>
  <c r="P2191" i="3"/>
  <c r="P2025" i="3"/>
  <c r="P1609" i="3"/>
  <c r="P1791" i="3"/>
  <c r="P1572" i="3"/>
  <c r="P1665" i="3"/>
  <c r="P1560" i="3"/>
  <c r="P2369" i="3"/>
  <c r="W4061" i="3"/>
  <c r="P1543" i="3"/>
  <c r="P1709" i="3"/>
  <c r="P2296" i="3"/>
  <c r="P1891" i="3"/>
  <c r="P2394" i="3"/>
  <c r="P1626" i="3"/>
  <c r="P1856" i="3"/>
  <c r="P2646" i="3"/>
  <c r="P1965" i="3"/>
  <c r="P2206" i="3"/>
  <c r="P2058" i="3"/>
  <c r="P2656" i="3"/>
  <c r="P2435" i="3"/>
  <c r="P2263" i="3"/>
  <c r="P2362" i="3"/>
  <c r="P2550" i="3"/>
  <c r="P2621" i="3"/>
  <c r="W3054" i="3"/>
  <c r="P2010" i="3"/>
  <c r="P1680" i="3"/>
  <c r="P1601" i="3"/>
  <c r="P1729" i="3"/>
  <c r="P1674" i="3"/>
  <c r="P1847" i="3"/>
  <c r="P2640" i="3"/>
  <c r="P2117" i="3"/>
  <c r="P1997" i="3"/>
  <c r="P1977" i="3"/>
  <c r="P2743" i="3"/>
  <c r="P2207" i="3"/>
  <c r="P2030" i="3"/>
  <c r="V2031" i="3" s="1"/>
  <c r="P2480" i="3"/>
  <c r="P2471" i="3"/>
  <c r="P2632" i="3"/>
  <c r="P2706" i="3"/>
  <c r="P2756" i="3"/>
  <c r="V2757" i="3" s="1"/>
  <c r="P2592" i="3"/>
  <c r="P1558" i="3"/>
  <c r="P1804" i="3"/>
  <c r="P1535" i="3"/>
  <c r="P1718" i="3"/>
  <c r="P2389" i="3"/>
  <c r="P2038" i="3"/>
  <c r="P2427" i="3"/>
  <c r="P2604" i="3"/>
  <c r="P2729" i="3"/>
  <c r="P2491" i="3"/>
  <c r="P2560" i="3"/>
  <c r="P1652" i="3"/>
  <c r="P2255" i="3"/>
  <c r="P1915" i="3"/>
  <c r="P2386" i="3"/>
  <c r="P2733" i="3"/>
  <c r="P2351" i="3"/>
  <c r="P2083" i="3"/>
  <c r="P1532" i="3"/>
  <c r="P1762" i="3"/>
  <c r="P1872" i="3"/>
  <c r="P2398" i="3"/>
  <c r="P2682" i="3"/>
  <c r="P2528" i="3"/>
  <c r="P2629" i="3"/>
  <c r="P2639" i="3"/>
  <c r="P2507" i="3"/>
  <c r="P2716" i="3"/>
  <c r="V2899" i="3"/>
  <c r="P1634" i="3"/>
  <c r="P1852" i="3"/>
  <c r="P1916" i="3"/>
  <c r="P2395" i="3"/>
  <c r="P2107" i="3"/>
  <c r="P2159" i="3"/>
  <c r="P2309" i="3"/>
  <c r="P2196" i="3"/>
  <c r="P2283" i="3"/>
  <c r="P2517" i="3"/>
  <c r="P2557" i="3"/>
  <c r="P2582" i="3"/>
  <c r="P1599" i="3"/>
  <c r="P2256" i="3"/>
  <c r="P2099" i="3"/>
  <c r="P2042" i="3"/>
  <c r="P2120" i="3"/>
  <c r="V2121" i="3" s="1"/>
  <c r="P2279" i="3"/>
  <c r="P1536" i="3"/>
  <c r="P2449" i="3"/>
  <c r="V3022" i="3"/>
  <c r="P2333" i="3"/>
  <c r="P2615" i="3"/>
  <c r="P2631" i="3"/>
  <c r="P1687" i="3"/>
  <c r="P1676" i="3"/>
  <c r="P1765" i="3"/>
  <c r="P2166" i="3"/>
  <c r="P2694" i="3"/>
  <c r="P2366" i="3"/>
  <c r="P2377" i="3"/>
  <c r="P2372" i="3"/>
  <c r="P2512" i="3"/>
  <c r="P2759" i="3"/>
  <c r="P2258" i="3"/>
  <c r="P2063" i="3"/>
  <c r="P1899" i="3"/>
  <c r="P2043" i="3"/>
  <c r="P2697" i="3"/>
  <c r="P1663" i="3"/>
  <c r="P1702" i="3"/>
  <c r="P1625" i="3"/>
  <c r="P2197" i="3"/>
  <c r="P2223" i="3"/>
  <c r="P1805" i="3"/>
  <c r="P1947" i="3"/>
  <c r="P1893" i="3"/>
  <c r="P2087" i="3"/>
  <c r="P1799" i="3"/>
  <c r="P1571" i="3"/>
  <c r="P1777" i="3"/>
  <c r="P2306" i="3"/>
  <c r="P1698" i="3"/>
  <c r="P1608" i="3"/>
  <c r="P1526" i="3"/>
  <c r="P1561" i="3"/>
  <c r="P1564" i="3"/>
  <c r="V4396" i="3"/>
  <c r="V2966" i="3"/>
  <c r="P1551" i="3"/>
  <c r="V4411" i="3"/>
  <c r="P1783" i="3"/>
  <c r="P1642" i="3"/>
  <c r="P1853" i="3"/>
  <c r="V2928" i="3"/>
  <c r="V4268" i="3"/>
  <c r="P1659" i="3"/>
  <c r="P1728" i="3"/>
  <c r="P1743" i="3"/>
  <c r="P1607" i="3"/>
  <c r="P1759" i="3"/>
  <c r="P1615" i="3"/>
  <c r="P2222" i="3"/>
  <c r="P2001" i="3"/>
  <c r="P1650" i="3"/>
  <c r="P1631" i="3"/>
  <c r="P1895" i="3"/>
  <c r="P1736" i="3"/>
  <c r="P1819" i="3"/>
  <c r="P1980" i="3"/>
  <c r="P2254" i="3"/>
  <c r="P2037" i="3"/>
  <c r="P2572" i="3"/>
  <c r="P2066" i="3"/>
  <c r="P2654" i="3"/>
  <c r="P2248" i="3"/>
  <c r="P1902" i="3"/>
  <c r="P1983" i="3"/>
  <c r="V1984" i="3" s="1"/>
  <c r="P1600" i="3"/>
  <c r="P1963" i="3"/>
  <c r="P2130" i="3"/>
  <c r="P1928" i="3"/>
  <c r="P1973" i="3"/>
  <c r="P1927" i="3"/>
  <c r="P1643" i="3"/>
  <c r="P1523" i="3"/>
  <c r="P1550" i="3"/>
  <c r="W3063" i="3"/>
  <c r="P1672" i="3"/>
  <c r="P1617" i="3"/>
  <c r="P1589" i="3"/>
  <c r="P1993" i="3"/>
  <c r="P2109" i="3"/>
  <c r="P1834" i="3"/>
  <c r="P2019" i="3"/>
  <c r="P1613" i="3"/>
  <c r="P2048" i="3"/>
  <c r="P2252" i="3"/>
  <c r="P2068" i="3"/>
  <c r="P2041" i="3"/>
  <c r="P1994" i="3"/>
  <c r="P2514" i="3"/>
  <c r="P2496" i="3"/>
  <c r="P2363" i="3"/>
  <c r="P2652" i="3"/>
  <c r="P2699" i="3"/>
  <c r="P2439" i="3"/>
  <c r="V2961" i="3"/>
  <c r="P2049" i="3"/>
  <c r="P1647" i="3"/>
  <c r="P2319" i="3"/>
  <c r="P1814" i="3"/>
  <c r="P2365" i="3"/>
  <c r="P2299" i="3"/>
  <c r="P2696" i="3"/>
  <c r="P1826" i="3"/>
  <c r="P1559" i="3"/>
  <c r="P1776" i="3"/>
  <c r="P1820" i="3"/>
  <c r="P1868" i="3"/>
  <c r="P1641" i="3"/>
  <c r="P1774" i="3"/>
  <c r="P1697" i="3"/>
  <c r="P1838" i="3"/>
  <c r="P2739" i="3"/>
  <c r="P2036" i="3"/>
  <c r="P2192" i="3"/>
  <c r="P2343" i="3"/>
  <c r="P2444" i="3"/>
  <c r="P2628" i="3"/>
  <c r="P2500" i="3"/>
  <c r="P2619" i="3"/>
  <c r="P2688" i="3"/>
  <c r="P2677" i="3"/>
  <c r="P2725" i="3"/>
  <c r="P1751" i="3"/>
  <c r="P1662" i="3"/>
  <c r="P1726" i="3"/>
  <c r="P1967" i="3"/>
  <c r="P1958" i="3"/>
  <c r="P1750" i="3"/>
  <c r="P2180" i="3"/>
  <c r="P2179" i="3"/>
  <c r="P2358" i="3"/>
  <c r="P2104" i="3"/>
  <c r="P2693" i="3"/>
  <c r="P2595" i="3"/>
  <c r="P2684" i="3"/>
  <c r="P2352" i="3"/>
  <c r="P2606" i="3"/>
  <c r="P2537" i="3"/>
  <c r="P2647" i="3"/>
  <c r="P2247" i="3"/>
  <c r="P1900" i="3"/>
  <c r="P1945" i="3"/>
  <c r="P1990" i="3"/>
  <c r="P2160" i="3"/>
  <c r="P2287" i="3"/>
  <c r="P2459" i="3"/>
  <c r="P2295" i="3"/>
  <c r="P1691" i="3"/>
  <c r="P2302" i="3"/>
  <c r="P1989" i="3"/>
  <c r="P2121" i="3"/>
  <c r="P1790" i="3"/>
  <c r="P2135" i="3"/>
  <c r="V2136" i="3" s="1"/>
  <c r="P1531" i="3"/>
  <c r="P2689" i="3"/>
  <c r="P1720" i="3"/>
  <c r="P2581" i="3"/>
  <c r="P2498" i="3"/>
  <c r="P2586" i="3"/>
  <c r="V2587" i="3" s="1"/>
  <c r="P2374" i="3"/>
  <c r="P2492" i="3"/>
  <c r="P2361" i="3"/>
  <c r="P2551" i="3"/>
  <c r="P2624" i="3"/>
  <c r="P2584" i="3"/>
  <c r="P2625" i="3"/>
  <c r="P1836" i="3"/>
  <c r="P2367" i="3"/>
  <c r="P2525" i="3"/>
  <c r="V2526" i="3" s="1"/>
  <c r="P2722" i="3"/>
  <c r="V4134" i="3"/>
  <c r="V4231" i="3"/>
  <c r="V4506" i="3"/>
  <c r="V4530" i="3"/>
  <c r="V4607" i="3"/>
  <c r="W1759" i="3" l="1"/>
  <c r="W1760" i="3" s="1"/>
  <c r="W1761" i="3" s="1"/>
  <c r="W1762" i="3" s="1"/>
  <c r="W1763" i="3" s="1"/>
  <c r="AB4310" i="3"/>
  <c r="W3136" i="3"/>
  <c r="AB3136" i="3" s="1"/>
  <c r="W3771" i="3"/>
  <c r="W1764" i="3"/>
  <c r="W1765" i="3" s="1"/>
  <c r="W1766" i="3" s="1"/>
  <c r="W1767" i="3" s="1"/>
  <c r="W1768" i="3" s="1"/>
  <c r="W1769" i="3" s="1"/>
  <c r="W1770" i="3" s="1"/>
  <c r="W1771" i="3" s="1"/>
  <c r="W1772" i="3" s="1"/>
  <c r="W1773" i="3" s="1"/>
  <c r="W2813" i="3"/>
  <c r="W2814" i="3" s="1"/>
  <c r="W2815" i="3" s="1"/>
  <c r="W2816" i="3" s="1"/>
  <c r="W2817" i="3" s="1"/>
  <c r="W2818" i="3" s="1"/>
  <c r="W2819" i="3" s="1"/>
  <c r="W2820" i="3" s="1"/>
  <c r="W2821" i="3" s="1"/>
  <c r="W2822" i="3" s="1"/>
  <c r="W2823" i="3" s="1"/>
  <c r="W2824" i="3" s="1"/>
  <c r="W2825" i="3" s="1"/>
  <c r="W2826" i="3" s="1"/>
  <c r="W2827" i="3" s="1"/>
  <c r="W2828" i="3" s="1"/>
  <c r="W2829" i="3" s="1"/>
  <c r="W2830" i="3" s="1"/>
  <c r="W2831" i="3" s="1"/>
  <c r="W4255" i="3"/>
  <c r="W4256" i="3" s="1"/>
  <c r="W4257" i="3" s="1"/>
  <c r="W4258" i="3" s="1"/>
  <c r="W4259" i="3" s="1"/>
  <c r="W4022" i="3"/>
  <c r="AB4022" i="3" s="1"/>
  <c r="S5594" i="3"/>
  <c r="T5594" i="3" s="1"/>
  <c r="U5594" i="3" s="1"/>
  <c r="S5071" i="3"/>
  <c r="T5071" i="3" s="1"/>
  <c r="U5071" i="3" s="1"/>
  <c r="W3809" i="3"/>
  <c r="S4691" i="3"/>
  <c r="T4691" i="3" s="1"/>
  <c r="U4691" i="3" s="1"/>
  <c r="S5529" i="3"/>
  <c r="T5529" i="3" s="1"/>
  <c r="U5529" i="3" s="1"/>
  <c r="W5530" i="3" s="1"/>
  <c r="W5531" i="3" s="1"/>
  <c r="W5532" i="3" s="1"/>
  <c r="W5533" i="3" s="1"/>
  <c r="W5534" i="3" s="1"/>
  <c r="S5066" i="3"/>
  <c r="T5066" i="3" s="1"/>
  <c r="U5066" i="3" s="1"/>
  <c r="AC4338" i="3"/>
  <c r="S5247" i="3"/>
  <c r="T5247" i="3" s="1"/>
  <c r="U5247" i="3" s="1"/>
  <c r="Y5918" i="3"/>
  <c r="Z5918" i="3" s="1"/>
  <c r="AA5918" i="3" s="1"/>
  <c r="S4660" i="3"/>
  <c r="T4660" i="3" s="1"/>
  <c r="U4660" i="3" s="1"/>
  <c r="S4835" i="3"/>
  <c r="T4835" i="3" s="1"/>
  <c r="U4835" i="3" s="1"/>
  <c r="S5782" i="3"/>
  <c r="T5782" i="3" s="1"/>
  <c r="U5782" i="3" s="1"/>
  <c r="S4959" i="3"/>
  <c r="T4959" i="3" s="1"/>
  <c r="U4959" i="3" s="1"/>
  <c r="S4703" i="3"/>
  <c r="T4703" i="3" s="1"/>
  <c r="U4703" i="3" s="1"/>
  <c r="W3655" i="3"/>
  <c r="AC3655" i="3" s="1"/>
  <c r="S4868" i="3"/>
  <c r="T4868" i="3" s="1"/>
  <c r="U4868" i="3" s="1"/>
  <c r="W4123" i="3"/>
  <c r="W4124" i="3" s="1"/>
  <c r="W4125" i="3" s="1"/>
  <c r="W4126" i="3" s="1"/>
  <c r="W4127" i="3" s="1"/>
  <c r="W4128" i="3" s="1"/>
  <c r="W4129" i="3" s="1"/>
  <c r="W4130" i="3" s="1"/>
  <c r="W4131" i="3" s="1"/>
  <c r="W4132" i="3" s="1"/>
  <c r="W4133" i="3" s="1"/>
  <c r="AB4133" i="3" s="1"/>
  <c r="S5749" i="3"/>
  <c r="T5749" i="3" s="1"/>
  <c r="U5749" i="3" s="1"/>
  <c r="S4999" i="3"/>
  <c r="T4999" i="3" s="1"/>
  <c r="U4999" i="3" s="1"/>
  <c r="S4697" i="3"/>
  <c r="T4697" i="3" s="1"/>
  <c r="U4697" i="3" s="1"/>
  <c r="W1595" i="3"/>
  <c r="W1596" i="3" s="1"/>
  <c r="W1597" i="3" s="1"/>
  <c r="W1598" i="3" s="1"/>
  <c r="W1599" i="3" s="1"/>
  <c r="W1600" i="3" s="1"/>
  <c r="W1601" i="3" s="1"/>
  <c r="W1602" i="3" s="1"/>
  <c r="W1603" i="3" s="1"/>
  <c r="Y4909" i="3"/>
  <c r="Z4909" i="3" s="1"/>
  <c r="AA4909" i="3" s="1"/>
  <c r="AA4910" i="3" s="1"/>
  <c r="AA4911" i="3" s="1"/>
  <c r="AA4912" i="3" s="1"/>
  <c r="S5495" i="3"/>
  <c r="T5495" i="3" s="1"/>
  <c r="U5495" i="3" s="1"/>
  <c r="S5376" i="3"/>
  <c r="T5376" i="3" s="1"/>
  <c r="U5376" i="3" s="1"/>
  <c r="S5711" i="3"/>
  <c r="T5711" i="3" s="1"/>
  <c r="U5711" i="3" s="1"/>
  <c r="S5624" i="3"/>
  <c r="T5624" i="3" s="1"/>
  <c r="U5624" i="3" s="1"/>
  <c r="W4221" i="3"/>
  <c r="W4222" i="3" s="1"/>
  <c r="W4223" i="3" s="1"/>
  <c r="W4224" i="3" s="1"/>
  <c r="W4225" i="3" s="1"/>
  <c r="W4226" i="3" s="1"/>
  <c r="W4227" i="3" s="1"/>
  <c r="W4228" i="3" s="1"/>
  <c r="W4229" i="3" s="1"/>
  <c r="W4230" i="3" s="1"/>
  <c r="W4231" i="3" s="1"/>
  <c r="W4232" i="3" s="1"/>
  <c r="W4233" i="3" s="1"/>
  <c r="W4234" i="3" s="1"/>
  <c r="W4235" i="3" s="1"/>
  <c r="W4236" i="3" s="1"/>
  <c r="W4237" i="3" s="1"/>
  <c r="W4238" i="3" s="1"/>
  <c r="W4239" i="3" s="1"/>
  <c r="W4240" i="3" s="1"/>
  <c r="W4241" i="3" s="1"/>
  <c r="W4242" i="3" s="1"/>
  <c r="W4243" i="3" s="1"/>
  <c r="W4244" i="3" s="1"/>
  <c r="W4245" i="3" s="1"/>
  <c r="W4246" i="3" s="1"/>
  <c r="W4247" i="3" s="1"/>
  <c r="W4248" i="3" s="1"/>
  <c r="W4249" i="3" s="1"/>
  <c r="AB4314" i="3"/>
  <c r="S5781" i="3"/>
  <c r="T5781" i="3" s="1"/>
  <c r="U5781" i="3" s="1"/>
  <c r="S4753" i="3"/>
  <c r="T4753" i="3" s="1"/>
  <c r="U4753" i="3" s="1"/>
  <c r="S4985" i="3"/>
  <c r="T4985" i="3" s="1"/>
  <c r="U4985" i="3" s="1"/>
  <c r="S5328" i="3"/>
  <c r="T5328" i="3" s="1"/>
  <c r="U5328" i="3" s="1"/>
  <c r="W5329" i="3" s="1"/>
  <c r="W5330" i="3" s="1"/>
  <c r="W5331" i="3" s="1"/>
  <c r="W5332" i="3" s="1"/>
  <c r="W5333" i="3" s="1"/>
  <c r="S5205" i="3"/>
  <c r="T5205" i="3" s="1"/>
  <c r="U5205" i="3" s="1"/>
  <c r="S5132" i="3"/>
  <c r="T5132" i="3" s="1"/>
  <c r="U5132" i="3" s="1"/>
  <c r="S4692" i="3"/>
  <c r="T4692" i="3" s="1"/>
  <c r="U4692" i="3" s="1"/>
  <c r="S5584" i="3"/>
  <c r="T5584" i="3" s="1"/>
  <c r="U5584" i="3" s="1"/>
  <c r="W4012" i="3"/>
  <c r="AB4012" i="3" s="1"/>
  <c r="S5917" i="3"/>
  <c r="T5917" i="3" s="1"/>
  <c r="U5917" i="3" s="1"/>
  <c r="W5918" i="3" s="1"/>
  <c r="AB5918" i="3" s="1"/>
  <c r="S5648" i="3"/>
  <c r="T5648" i="3" s="1"/>
  <c r="U5648" i="3" s="1"/>
  <c r="S5350" i="3"/>
  <c r="T5350" i="3" s="1"/>
  <c r="U5350" i="3" s="1"/>
  <c r="S5261" i="3"/>
  <c r="T5261" i="3" s="1"/>
  <c r="U5261" i="3" s="1"/>
  <c r="W5262" i="3" s="1"/>
  <c r="W5263" i="3" s="1"/>
  <c r="W5264" i="3" s="1"/>
  <c r="W5265" i="3" s="1"/>
  <c r="S4915" i="3"/>
  <c r="T4915" i="3" s="1"/>
  <c r="U4915" i="3" s="1"/>
  <c r="S5755" i="3"/>
  <c r="T5755" i="3" s="1"/>
  <c r="U5755" i="3" s="1"/>
  <c r="S5888" i="3"/>
  <c r="T5888" i="3" s="1"/>
  <c r="U5888" i="3" s="1"/>
  <c r="S5365" i="3"/>
  <c r="T5365" i="3" s="1"/>
  <c r="U5365" i="3" s="1"/>
  <c r="S4928" i="3"/>
  <c r="T4928" i="3" s="1"/>
  <c r="U4928" i="3" s="1"/>
  <c r="S5620" i="3"/>
  <c r="T5620" i="3" s="1"/>
  <c r="U5620" i="3" s="1"/>
  <c r="W5621" i="3" s="1"/>
  <c r="W5622" i="3" s="1"/>
  <c r="W5623" i="3" s="1"/>
  <c r="W5624" i="3" s="1"/>
  <c r="W5625" i="3" s="1"/>
  <c r="S4775" i="3"/>
  <c r="T4775" i="3" s="1"/>
  <c r="U4775" i="3" s="1"/>
  <c r="S4874" i="3"/>
  <c r="T4874" i="3" s="1"/>
  <c r="U4874" i="3" s="1"/>
  <c r="S5251" i="3"/>
  <c r="T5251" i="3" s="1"/>
  <c r="U5251" i="3" s="1"/>
  <c r="W5252" i="3" s="1"/>
  <c r="W5253" i="3" s="1"/>
  <c r="W5254" i="3" s="1"/>
  <c r="W5255" i="3" s="1"/>
  <c r="W5256" i="3" s="1"/>
  <c r="S5337" i="3"/>
  <c r="T5337" i="3" s="1"/>
  <c r="U5337" i="3" s="1"/>
  <c r="S4711" i="3"/>
  <c r="T4711" i="3" s="1"/>
  <c r="U4711" i="3" s="1"/>
  <c r="S4875" i="3"/>
  <c r="T4875" i="3" s="1"/>
  <c r="U4875" i="3" s="1"/>
  <c r="W4876" i="3" s="1"/>
  <c r="W4877" i="3" s="1"/>
  <c r="W4878" i="3" s="1"/>
  <c r="W4879" i="3" s="1"/>
  <c r="W4880" i="3" s="1"/>
  <c r="S5801" i="3"/>
  <c r="T5801" i="3" s="1"/>
  <c r="U5801" i="3" s="1"/>
  <c r="S4990" i="3"/>
  <c r="T4990" i="3" s="1"/>
  <c r="U4990" i="3" s="1"/>
  <c r="S5029" i="3"/>
  <c r="T5029" i="3" s="1"/>
  <c r="U5029" i="3" s="1"/>
  <c r="W5030" i="3" s="1"/>
  <c r="W5031" i="3" s="1"/>
  <c r="W5032" i="3" s="1"/>
  <c r="W5033" i="3" s="1"/>
  <c r="S4755" i="3"/>
  <c r="T4755" i="3" s="1"/>
  <c r="U4755" i="3" s="1"/>
  <c r="S5470" i="3"/>
  <c r="T5470" i="3" s="1"/>
  <c r="U5470" i="3" s="1"/>
  <c r="S5283" i="3"/>
  <c r="T5283" i="3" s="1"/>
  <c r="U5283" i="3" s="1"/>
  <c r="S5710" i="3"/>
  <c r="T5710" i="3" s="1"/>
  <c r="U5710" i="3" s="1"/>
  <c r="S5406" i="3"/>
  <c r="T5406" i="3" s="1"/>
  <c r="U5406" i="3" s="1"/>
  <c r="Y5075" i="3"/>
  <c r="Z5075" i="3" s="1"/>
  <c r="S4981" i="3"/>
  <c r="T4981" i="3" s="1"/>
  <c r="U4981" i="3" s="1"/>
  <c r="S5738" i="3"/>
  <c r="T5738" i="3" s="1"/>
  <c r="U5738" i="3" s="1"/>
  <c r="S5041" i="3"/>
  <c r="T5041" i="3" s="1"/>
  <c r="U5041" i="3" s="1"/>
  <c r="S4757" i="3"/>
  <c r="T4757" i="3" s="1"/>
  <c r="U4757" i="3" s="1"/>
  <c r="W4758" i="3" s="1"/>
  <c r="W4759" i="3" s="1"/>
  <c r="W4760" i="3" s="1"/>
  <c r="W4761" i="3" s="1"/>
  <c r="S5963" i="3"/>
  <c r="T5963" i="3" s="1"/>
  <c r="U5963" i="3" s="1"/>
  <c r="S4995" i="3"/>
  <c r="T4995" i="3" s="1"/>
  <c r="U4995" i="3" s="1"/>
  <c r="S5372" i="3"/>
  <c r="T5372" i="3" s="1"/>
  <c r="U5372" i="3" s="1"/>
  <c r="S4665" i="3"/>
  <c r="T4665" i="3" s="1"/>
  <c r="U4665" i="3" s="1"/>
  <c r="S5207" i="3"/>
  <c r="T5207" i="3" s="1"/>
  <c r="U5207" i="3" s="1"/>
  <c r="S5186" i="3"/>
  <c r="T5186" i="3" s="1"/>
  <c r="U5186" i="3" s="1"/>
  <c r="S4856" i="3"/>
  <c r="T4856" i="3" s="1"/>
  <c r="U4856" i="3" s="1"/>
  <c r="S5448" i="3"/>
  <c r="T5448" i="3" s="1"/>
  <c r="U5448" i="3" s="1"/>
  <c r="S5038" i="3"/>
  <c r="T5038" i="3" s="1"/>
  <c r="U5038" i="3" s="1"/>
  <c r="W5039" i="3" s="1"/>
  <c r="W5040" i="3" s="1"/>
  <c r="W5041" i="3" s="1"/>
  <c r="W5042" i="3" s="1"/>
  <c r="W5043" i="3" s="1"/>
  <c r="S4873" i="3"/>
  <c r="T4873" i="3" s="1"/>
  <c r="U4873" i="3" s="1"/>
  <c r="S5552" i="3"/>
  <c r="T5552" i="3" s="1"/>
  <c r="U5552" i="3" s="1"/>
  <c r="S5893" i="3"/>
  <c r="T5893" i="3" s="1"/>
  <c r="U5893" i="3" s="1"/>
  <c r="S4926" i="3"/>
  <c r="T4926" i="3" s="1"/>
  <c r="U4926" i="3" s="1"/>
  <c r="S5338" i="3"/>
  <c r="T5338" i="3" s="1"/>
  <c r="U5338" i="3" s="1"/>
  <c r="W5339" i="3" s="1"/>
  <c r="W5340" i="3" s="1"/>
  <c r="W5341" i="3" s="1"/>
  <c r="W5342" i="3" s="1"/>
  <c r="W5343" i="3" s="1"/>
  <c r="S4789" i="3"/>
  <c r="T4789" i="3" s="1"/>
  <c r="U4789" i="3" s="1"/>
  <c r="S5256" i="3"/>
  <c r="T5256" i="3" s="1"/>
  <c r="U5256" i="3" s="1"/>
  <c r="W5257" i="3" s="1"/>
  <c r="W5258" i="3" s="1"/>
  <c r="W5259" i="3" s="1"/>
  <c r="W5260" i="3" s="1"/>
  <c r="W5261" i="3" s="1"/>
  <c r="S4937" i="3"/>
  <c r="T4937" i="3" s="1"/>
  <c r="U4937" i="3" s="1"/>
  <c r="S5550" i="3"/>
  <c r="T5550" i="3" s="1"/>
  <c r="U5550" i="3" s="1"/>
  <c r="S5596" i="3"/>
  <c r="T5596" i="3" s="1"/>
  <c r="U5596" i="3" s="1"/>
  <c r="W5597" i="3" s="1"/>
  <c r="W5598" i="3" s="1"/>
  <c r="W5599" i="3" s="1"/>
  <c r="W5600" i="3" s="1"/>
  <c r="W5601" i="3" s="1"/>
  <c r="S5103" i="3"/>
  <c r="T5103" i="3" s="1"/>
  <c r="U5103" i="3" s="1"/>
  <c r="S5827" i="3"/>
  <c r="T5827" i="3" s="1"/>
  <c r="U5827" i="3" s="1"/>
  <c r="S4879" i="3"/>
  <c r="T4879" i="3" s="1"/>
  <c r="U4879" i="3" s="1"/>
  <c r="S5883" i="3"/>
  <c r="T5883" i="3" s="1"/>
  <c r="U5883" i="3" s="1"/>
  <c r="S5154" i="3"/>
  <c r="T5154" i="3" s="1"/>
  <c r="U5154" i="3" s="1"/>
  <c r="W5155" i="3" s="1"/>
  <c r="W5156" i="3" s="1"/>
  <c r="W5157" i="3" s="1"/>
  <c r="W5158" i="3" s="1"/>
  <c r="S4871" i="3"/>
  <c r="T4871" i="3" s="1"/>
  <c r="U4871" i="3" s="1"/>
  <c r="S5791" i="3"/>
  <c r="T5791" i="3" s="1"/>
  <c r="U5791" i="3" s="1"/>
  <c r="S5627" i="3"/>
  <c r="T5627" i="3" s="1"/>
  <c r="U5627" i="3" s="1"/>
  <c r="S5617" i="3"/>
  <c r="T5617" i="3" s="1"/>
  <c r="U5617" i="3" s="1"/>
  <c r="S4885" i="3"/>
  <c r="T4885" i="3" s="1"/>
  <c r="U4885" i="3" s="1"/>
  <c r="S4805" i="3"/>
  <c r="T4805" i="3" s="1"/>
  <c r="U4805" i="3" s="1"/>
  <c r="S5141" i="3"/>
  <c r="T5141" i="3" s="1"/>
  <c r="U5141" i="3" s="1"/>
  <c r="S5895" i="3"/>
  <c r="T5895" i="3" s="1"/>
  <c r="U5895" i="3" s="1"/>
  <c r="S5318" i="3"/>
  <c r="T5318" i="3" s="1"/>
  <c r="U5318" i="3" s="1"/>
  <c r="W5319" i="3" s="1"/>
  <c r="W5320" i="3" s="1"/>
  <c r="W5321" i="3" s="1"/>
  <c r="W5322" i="3" s="1"/>
  <c r="W5323" i="3" s="1"/>
  <c r="S5155" i="3"/>
  <c r="T5155" i="3" s="1"/>
  <c r="U5155" i="3" s="1"/>
  <c r="S4904" i="3"/>
  <c r="T4904" i="3" s="1"/>
  <c r="U4904" i="3" s="1"/>
  <c r="S5808" i="3"/>
  <c r="T5808" i="3" s="1"/>
  <c r="U5808" i="3" s="1"/>
  <c r="S5842" i="3"/>
  <c r="T5842" i="3" s="1"/>
  <c r="U5842" i="3" s="1"/>
  <c r="W5843" i="3" s="1"/>
  <c r="W5844" i="3" s="1"/>
  <c r="W5845" i="3" s="1"/>
  <c r="W5846" i="3" s="1"/>
  <c r="W5847" i="3" s="1"/>
  <c r="S4924" i="3"/>
  <c r="T4924" i="3" s="1"/>
  <c r="U4924" i="3" s="1"/>
  <c r="S5752" i="3"/>
  <c r="T5752" i="3" s="1"/>
  <c r="U5752" i="3" s="1"/>
  <c r="W5753" i="3" s="1"/>
  <c r="W5754" i="3" s="1"/>
  <c r="W5755" i="3" s="1"/>
  <c r="W5756" i="3" s="1"/>
  <c r="W5757" i="3" s="1"/>
  <c r="S5957" i="3"/>
  <c r="T5957" i="3" s="1"/>
  <c r="U5957" i="3" s="1"/>
  <c r="W2832" i="3"/>
  <c r="W2833" i="3" s="1"/>
  <c r="W2834" i="3" s="1"/>
  <c r="W2835" i="3" s="1"/>
  <c r="W2836" i="3" s="1"/>
  <c r="W2837" i="3" s="1"/>
  <c r="W2838" i="3" s="1"/>
  <c r="W2839" i="3" s="1"/>
  <c r="W2840" i="3" s="1"/>
  <c r="W2841" i="3" s="1"/>
  <c r="W2842" i="3" s="1"/>
  <c r="W2843" i="3" s="1"/>
  <c r="W2844" i="3" s="1"/>
  <c r="W2845" i="3" s="1"/>
  <c r="W2846" i="3" s="1"/>
  <c r="W2847" i="3" s="1"/>
  <c r="W2848" i="3" s="1"/>
  <c r="W2849" i="3" s="1"/>
  <c r="W2850" i="3" s="1"/>
  <c r="W2851" i="3" s="1"/>
  <c r="W2852" i="3" s="1"/>
  <c r="W2853" i="3" s="1"/>
  <c r="W2854" i="3" s="1"/>
  <c r="W2855" i="3" s="1"/>
  <c r="W2856" i="3" s="1"/>
  <c r="W2857" i="3" s="1"/>
  <c r="W2858" i="3" s="1"/>
  <c r="W2859" i="3" s="1"/>
  <c r="W2860" i="3" s="1"/>
  <c r="W2861" i="3" s="1"/>
  <c r="W2862" i="3" s="1"/>
  <c r="W2863" i="3" s="1"/>
  <c r="W2864" i="3" s="1"/>
  <c r="W2865" i="3" s="1"/>
  <c r="W2866" i="3" s="1"/>
  <c r="W2867" i="3" s="1"/>
  <c r="W2868" i="3" s="1"/>
  <c r="W2869" i="3" s="1"/>
  <c r="W2870" i="3" s="1"/>
  <c r="W2871" i="3" s="1"/>
  <c r="W2872" i="3" s="1"/>
  <c r="W2873" i="3" s="1"/>
  <c r="W2874" i="3" s="1"/>
  <c r="W2875" i="3" s="1"/>
  <c r="W2876" i="3" s="1"/>
  <c r="W2877" i="3" s="1"/>
  <c r="W2878" i="3" s="1"/>
  <c r="W2879" i="3" s="1"/>
  <c r="W2880" i="3" s="1"/>
  <c r="W2881" i="3" s="1"/>
  <c r="W2882" i="3" s="1"/>
  <c r="W2883" i="3" s="1"/>
  <c r="W2884" i="3" s="1"/>
  <c r="W2885" i="3" s="1"/>
  <c r="W2886" i="3" s="1"/>
  <c r="W2887" i="3" s="1"/>
  <c r="W2888" i="3" s="1"/>
  <c r="W2889" i="3" s="1"/>
  <c r="W2890" i="3" s="1"/>
  <c r="W2891" i="3" s="1"/>
  <c r="W2892" i="3" s="1"/>
  <c r="W2893" i="3" s="1"/>
  <c r="W2894" i="3" s="1"/>
  <c r="W2895" i="3" s="1"/>
  <c r="W2896" i="3" s="1"/>
  <c r="W2897" i="3" s="1"/>
  <c r="W2898" i="3" s="1"/>
  <c r="W2899" i="3" s="1"/>
  <c r="W2900" i="3" s="1"/>
  <c r="W2901" i="3" s="1"/>
  <c r="W2902" i="3" s="1"/>
  <c r="W2903" i="3" s="1"/>
  <c r="W2904" i="3" s="1"/>
  <c r="W2905" i="3" s="1"/>
  <c r="W2906" i="3" s="1"/>
  <c r="W2907" i="3" s="1"/>
  <c r="W2908" i="3" s="1"/>
  <c r="W2909" i="3" s="1"/>
  <c r="W2910" i="3" s="1"/>
  <c r="W2911" i="3" s="1"/>
  <c r="W2912" i="3" s="1"/>
  <c r="W2913" i="3" s="1"/>
  <c r="W2914" i="3" s="1"/>
  <c r="W2915" i="3" s="1"/>
  <c r="W2916" i="3" s="1"/>
  <c r="W2917" i="3" s="1"/>
  <c r="W2918" i="3" s="1"/>
  <c r="W2919" i="3" s="1"/>
  <c r="W2920" i="3" s="1"/>
  <c r="W2921" i="3" s="1"/>
  <c r="W2922" i="3" s="1"/>
  <c r="W2923" i="3" s="1"/>
  <c r="W2924" i="3" s="1"/>
  <c r="W2925" i="3" s="1"/>
  <c r="W2926" i="3" s="1"/>
  <c r="W2927" i="3" s="1"/>
  <c r="W2928" i="3" s="1"/>
  <c r="W2929" i="3" s="1"/>
  <c r="W2930" i="3" s="1"/>
  <c r="W2931" i="3" s="1"/>
  <c r="W2932" i="3" s="1"/>
  <c r="W2933" i="3" s="1"/>
  <c r="W2934" i="3" s="1"/>
  <c r="W2935" i="3" s="1"/>
  <c r="W2936" i="3" s="1"/>
  <c r="W2937" i="3" s="1"/>
  <c r="W2938" i="3" s="1"/>
  <c r="W2939" i="3" s="1"/>
  <c r="W2940" i="3" s="1"/>
  <c r="W2941" i="3" s="1"/>
  <c r="W2942" i="3" s="1"/>
  <c r="W2943" i="3" s="1"/>
  <c r="W2944" i="3" s="1"/>
  <c r="W2945" i="3" s="1"/>
  <c r="W2946" i="3" s="1"/>
  <c r="W2947" i="3" s="1"/>
  <c r="W2948" i="3" s="1"/>
  <c r="W2949" i="3" s="1"/>
  <c r="W2950" i="3" s="1"/>
  <c r="W2951" i="3" s="1"/>
  <c r="W2952" i="3" s="1"/>
  <c r="W2953" i="3" s="1"/>
  <c r="W2954" i="3" s="1"/>
  <c r="W2955" i="3" s="1"/>
  <c r="W2956" i="3" s="1"/>
  <c r="W2957" i="3" s="1"/>
  <c r="W2958" i="3" s="1"/>
  <c r="W2959" i="3" s="1"/>
  <c r="W2960" i="3" s="1"/>
  <c r="W2961" i="3" s="1"/>
  <c r="W2962" i="3" s="1"/>
  <c r="W2963" i="3" s="1"/>
  <c r="W2964" i="3" s="1"/>
  <c r="W2965" i="3" s="1"/>
  <c r="W2966" i="3" s="1"/>
  <c r="W2967" i="3" s="1"/>
  <c r="W2968" i="3" s="1"/>
  <c r="W2969" i="3" s="1"/>
  <c r="W2970" i="3" s="1"/>
  <c r="W2971" i="3" s="1"/>
  <c r="W2972" i="3" s="1"/>
  <c r="W2973" i="3" s="1"/>
  <c r="W2974" i="3" s="1"/>
  <c r="W2975" i="3" s="1"/>
  <c r="W2976" i="3" s="1"/>
  <c r="W2977" i="3" s="1"/>
  <c r="W2978" i="3" s="1"/>
  <c r="W2979" i="3" s="1"/>
  <c r="W2980" i="3" s="1"/>
  <c r="W2981" i="3" s="1"/>
  <c r="W2982" i="3" s="1"/>
  <c r="W2983" i="3" s="1"/>
  <c r="W2984" i="3" s="1"/>
  <c r="W2985" i="3" s="1"/>
  <c r="W2986" i="3" s="1"/>
  <c r="W2987" i="3" s="1"/>
  <c r="W2988" i="3" s="1"/>
  <c r="W2989" i="3" s="1"/>
  <c r="W2990" i="3" s="1"/>
  <c r="W2991" i="3" s="1"/>
  <c r="W2992" i="3" s="1"/>
  <c r="W2993" i="3" s="1"/>
  <c r="W2994" i="3" s="1"/>
  <c r="W2995" i="3" s="1"/>
  <c r="W2996" i="3" s="1"/>
  <c r="W2997" i="3" s="1"/>
  <c r="W2998" i="3" s="1"/>
  <c r="W2999" i="3" s="1"/>
  <c r="W3000" i="3" s="1"/>
  <c r="W3001" i="3" s="1"/>
  <c r="W3002" i="3" s="1"/>
  <c r="W3003" i="3" s="1"/>
  <c r="W3004" i="3" s="1"/>
  <c r="W3005" i="3" s="1"/>
  <c r="W3006" i="3" s="1"/>
  <c r="W3007" i="3" s="1"/>
  <c r="W3008" i="3" s="1"/>
  <c r="W3009" i="3" s="1"/>
  <c r="W3010" i="3" s="1"/>
  <c r="W3011" i="3" s="1"/>
  <c r="W3012" i="3" s="1"/>
  <c r="W3013" i="3" s="1"/>
  <c r="W3014" i="3" s="1"/>
  <c r="W3015" i="3" s="1"/>
  <c r="W3016" i="3" s="1"/>
  <c r="W3017" i="3" s="1"/>
  <c r="W3018" i="3" s="1"/>
  <c r="W3019" i="3" s="1"/>
  <c r="W3020" i="3" s="1"/>
  <c r="W3021" i="3" s="1"/>
  <c r="AB3021" i="3" s="1"/>
  <c r="AB4231" i="3"/>
  <c r="W3213" i="3"/>
  <c r="S5169" i="3"/>
  <c r="T5169" i="3" s="1"/>
  <c r="U5169" i="3" s="1"/>
  <c r="S5575" i="3"/>
  <c r="T5575" i="3" s="1"/>
  <c r="U5575" i="3" s="1"/>
  <c r="S5383" i="3"/>
  <c r="T5383" i="3" s="1"/>
  <c r="U5383" i="3" s="1"/>
  <c r="S5467" i="3"/>
  <c r="T5467" i="3" s="1"/>
  <c r="U5467" i="3" s="1"/>
  <c r="S5131" i="3"/>
  <c r="T5131" i="3" s="1"/>
  <c r="U5131" i="3" s="1"/>
  <c r="S5728" i="3"/>
  <c r="T5728" i="3" s="1"/>
  <c r="U5728" i="3" s="1"/>
  <c r="S5275" i="3"/>
  <c r="T5275" i="3" s="1"/>
  <c r="U5275" i="3" s="1"/>
  <c r="W5276" i="3" s="1"/>
  <c r="W5277" i="3" s="1"/>
  <c r="W5278" i="3" s="1"/>
  <c r="W5279" i="3" s="1"/>
  <c r="W5280" i="3" s="1"/>
  <c r="S5607" i="3"/>
  <c r="T5607" i="3" s="1"/>
  <c r="U5607" i="3" s="1"/>
  <c r="S4994" i="3"/>
  <c r="T4994" i="3" s="1"/>
  <c r="U4994" i="3" s="1"/>
  <c r="S4659" i="3"/>
  <c r="T4659" i="3" s="1"/>
  <c r="U4659" i="3" s="1"/>
  <c r="S4733" i="3"/>
  <c r="T4733" i="3" s="1"/>
  <c r="U4733" i="3" s="1"/>
  <c r="S5267" i="3"/>
  <c r="T5267" i="3" s="1"/>
  <c r="U5267" i="3" s="1"/>
  <c r="S5375" i="3"/>
  <c r="T5375" i="3" s="1"/>
  <c r="U5375" i="3" s="1"/>
  <c r="W5376" i="3" s="1"/>
  <c r="W5377" i="3" s="1"/>
  <c r="W5378" i="3" s="1"/>
  <c r="W5379" i="3" s="1"/>
  <c r="W5380" i="3" s="1"/>
  <c r="S5714" i="3"/>
  <c r="T5714" i="3" s="1"/>
  <c r="U5714" i="3" s="1"/>
  <c r="W5715" i="3" s="1"/>
  <c r="W5716" i="3" s="1"/>
  <c r="W5717" i="3" s="1"/>
  <c r="W5718" i="3" s="1"/>
  <c r="W5719" i="3" s="1"/>
  <c r="S5894" i="3"/>
  <c r="T5894" i="3" s="1"/>
  <c r="U5894" i="3" s="1"/>
  <c r="W5895" i="3" s="1"/>
  <c r="W5896" i="3" s="1"/>
  <c r="W5897" i="3" s="1"/>
  <c r="W5898" i="3" s="1"/>
  <c r="W5899" i="3" s="1"/>
  <c r="S5044" i="3"/>
  <c r="T5044" i="3" s="1"/>
  <c r="U5044" i="3" s="1"/>
  <c r="S5068" i="3"/>
  <c r="T5068" i="3" s="1"/>
  <c r="U5068" i="3" s="1"/>
  <c r="W5069" i="3" s="1"/>
  <c r="W5070" i="3" s="1"/>
  <c r="W5071" i="3" s="1"/>
  <c r="W5072" i="3" s="1"/>
  <c r="W5073" i="3" s="1"/>
  <c r="S4771" i="3"/>
  <c r="T4771" i="3" s="1"/>
  <c r="U4771" i="3" s="1"/>
  <c r="S5085" i="3"/>
  <c r="T5085" i="3" s="1"/>
  <c r="U5085" i="3" s="1"/>
  <c r="S5118" i="3"/>
  <c r="T5118" i="3" s="1"/>
  <c r="U5118" i="3" s="1"/>
  <c r="S5882" i="3"/>
  <c r="T5882" i="3" s="1"/>
  <c r="U5882" i="3" s="1"/>
  <c r="S5051" i="3"/>
  <c r="T5051" i="3" s="1"/>
  <c r="U5051" i="3" s="1"/>
  <c r="S5218" i="3"/>
  <c r="T5218" i="3" s="1"/>
  <c r="U5218" i="3" s="1"/>
  <c r="W5219" i="3" s="1"/>
  <c r="W5220" i="3" s="1"/>
  <c r="W5221" i="3" s="1"/>
  <c r="W5222" i="3" s="1"/>
  <c r="W5223" i="3" s="1"/>
  <c r="S4740" i="3"/>
  <c r="T4740" i="3" s="1"/>
  <c r="U4740" i="3" s="1"/>
  <c r="S5348" i="3"/>
  <c r="T5348" i="3" s="1"/>
  <c r="U5348" i="3" s="1"/>
  <c r="S4949" i="3"/>
  <c r="T4949" i="3" s="1"/>
  <c r="U4949" i="3" s="1"/>
  <c r="S4857" i="3"/>
  <c r="T4857" i="3" s="1"/>
  <c r="U4857" i="3" s="1"/>
  <c r="AB2969" i="3"/>
  <c r="S5362" i="3"/>
  <c r="T5362" i="3" s="1"/>
  <c r="U5362" i="3" s="1"/>
  <c r="S5903" i="3"/>
  <c r="T5903" i="3" s="1"/>
  <c r="U5903" i="3" s="1"/>
  <c r="S5347" i="3"/>
  <c r="T5347" i="3" s="1"/>
  <c r="U5347" i="3" s="1"/>
  <c r="W5348" i="3" s="1"/>
  <c r="W5349" i="3" s="1"/>
  <c r="W5350" i="3" s="1"/>
  <c r="W5351" i="3" s="1"/>
  <c r="S5964" i="3"/>
  <c r="T5964" i="3" s="1"/>
  <c r="U5964" i="3" s="1"/>
  <c r="W5965" i="3" s="1"/>
  <c r="W5966" i="3" s="1"/>
  <c r="S5924" i="3"/>
  <c r="T5924" i="3" s="1"/>
  <c r="U5924" i="3" s="1"/>
  <c r="S5390" i="3"/>
  <c r="T5390" i="3" s="1"/>
  <c r="U5390" i="3" s="1"/>
  <c r="W5391" i="3" s="1"/>
  <c r="W5392" i="3" s="1"/>
  <c r="W5393" i="3" s="1"/>
  <c r="W5394" i="3" s="1"/>
  <c r="S5367" i="3"/>
  <c r="T5367" i="3" s="1"/>
  <c r="U5367" i="3" s="1"/>
  <c r="S4818" i="3"/>
  <c r="T4818" i="3" s="1"/>
  <c r="U4818" i="3" s="1"/>
  <c r="S4686" i="3"/>
  <c r="T4686" i="3" s="1"/>
  <c r="U4686" i="3" s="1"/>
  <c r="S5059" i="3"/>
  <c r="T5059" i="3" s="1"/>
  <c r="U5059" i="3" s="1"/>
  <c r="S4827" i="3"/>
  <c r="T4827" i="3" s="1"/>
  <c r="U4827" i="3" s="1"/>
  <c r="W4828" i="3" s="1"/>
  <c r="W4829" i="3" s="1"/>
  <c r="W4830" i="3" s="1"/>
  <c r="W4831" i="3" s="1"/>
  <c r="W4832" i="3" s="1"/>
  <c r="S5046" i="3"/>
  <c r="T5046" i="3" s="1"/>
  <c r="U5046" i="3" s="1"/>
  <c r="W3377" i="3"/>
  <c r="AB3377" i="3" s="1"/>
  <c r="W4474" i="3"/>
  <c r="W4475" i="3" s="1"/>
  <c r="W4476" i="3" s="1"/>
  <c r="W4477" i="3" s="1"/>
  <c r="W4478" i="3" s="1"/>
  <c r="W4479" i="3" s="1"/>
  <c r="W4480" i="3" s="1"/>
  <c r="W4481" i="3" s="1"/>
  <c r="W4482" i="3" s="1"/>
  <c r="AB4405" i="3"/>
  <c r="S4960" i="3"/>
  <c r="T4960" i="3" s="1"/>
  <c r="U4960" i="3" s="1"/>
  <c r="S5525" i="3"/>
  <c r="T5525" i="3" s="1"/>
  <c r="U5525" i="3" s="1"/>
  <c r="W5526" i="3" s="1"/>
  <c r="W5527" i="3" s="1"/>
  <c r="W5528" i="3" s="1"/>
  <c r="W5529" i="3" s="1"/>
  <c r="S4998" i="3"/>
  <c r="T4998" i="3" s="1"/>
  <c r="U4998" i="3" s="1"/>
  <c r="S4817" i="3"/>
  <c r="T4817" i="3" s="1"/>
  <c r="U4817" i="3" s="1"/>
  <c r="W4818" i="3" s="1"/>
  <c r="W4819" i="3" s="1"/>
  <c r="W4820" i="3" s="1"/>
  <c r="W4821" i="3" s="1"/>
  <c r="W4822" i="3" s="1"/>
  <c r="AB4876" i="3"/>
  <c r="S5259" i="3"/>
  <c r="T5259" i="3" s="1"/>
  <c r="U5259" i="3" s="1"/>
  <c r="S4815" i="3"/>
  <c r="T4815" i="3" s="1"/>
  <c r="U4815" i="3" s="1"/>
  <c r="S5017" i="3"/>
  <c r="T5017" i="3" s="1"/>
  <c r="U5017" i="3" s="1"/>
  <c r="AB2837" i="3"/>
  <c r="S4841" i="3"/>
  <c r="T4841" i="3" s="1"/>
  <c r="U4841" i="3" s="1"/>
  <c r="S5956" i="3"/>
  <c r="T5956" i="3" s="1"/>
  <c r="U5956" i="3" s="1"/>
  <c r="S4737" i="3"/>
  <c r="T4737" i="3" s="1"/>
  <c r="U4737" i="3" s="1"/>
  <c r="W4738" i="3" s="1"/>
  <c r="W4739" i="3" s="1"/>
  <c r="W4740" i="3" s="1"/>
  <c r="W4741" i="3" s="1"/>
  <c r="W4742" i="3" s="1"/>
  <c r="S4948" i="3"/>
  <c r="T4948" i="3" s="1"/>
  <c r="U4948" i="3" s="1"/>
  <c r="W4949" i="3" s="1"/>
  <c r="W4950" i="3" s="1"/>
  <c r="W4951" i="3" s="1"/>
  <c r="W4952" i="3" s="1"/>
  <c r="W4953" i="3" s="1"/>
  <c r="S5558" i="3"/>
  <c r="T5558" i="3" s="1"/>
  <c r="U5558" i="3" s="1"/>
  <c r="W5559" i="3" s="1"/>
  <c r="W5560" i="3" s="1"/>
  <c r="W5561" i="3" s="1"/>
  <c r="W5562" i="3" s="1"/>
  <c r="W5563" i="3" s="1"/>
  <c r="S4877" i="3"/>
  <c r="T4877" i="3" s="1"/>
  <c r="U4877" i="3" s="1"/>
  <c r="S5476" i="3"/>
  <c r="T5476" i="3" s="1"/>
  <c r="U5476" i="3" s="1"/>
  <c r="S5022" i="3"/>
  <c r="T5022" i="3" s="1"/>
  <c r="U5022" i="3" s="1"/>
  <c r="S5092" i="3"/>
  <c r="T5092" i="3" s="1"/>
  <c r="U5092" i="3" s="1"/>
  <c r="S4727" i="3"/>
  <c r="T4727" i="3" s="1"/>
  <c r="U4727" i="3" s="1"/>
  <c r="S5599" i="3"/>
  <c r="T5599" i="3" s="1"/>
  <c r="U5599" i="3" s="1"/>
  <c r="S5589" i="3"/>
  <c r="T5589" i="3" s="1"/>
  <c r="U5589" i="3" s="1"/>
  <c r="W3675" i="3"/>
  <c r="AB3675" i="3" s="1"/>
  <c r="S5546" i="3"/>
  <c r="T5546" i="3" s="1"/>
  <c r="U5546" i="3" s="1"/>
  <c r="S5123" i="3"/>
  <c r="T5123" i="3" s="1"/>
  <c r="U5123" i="3" s="1"/>
  <c r="S4993" i="3"/>
  <c r="T4993" i="3" s="1"/>
  <c r="U4993" i="3" s="1"/>
  <c r="S5206" i="3"/>
  <c r="T5206" i="3" s="1"/>
  <c r="U5206" i="3" s="1"/>
  <c r="S5886" i="3"/>
  <c r="T5886" i="3" s="1"/>
  <c r="U5886" i="3" s="1"/>
  <c r="W5887" i="3" s="1"/>
  <c r="W5888" i="3" s="1"/>
  <c r="W5889" i="3" s="1"/>
  <c r="W5890" i="3" s="1"/>
  <c r="S5224" i="3"/>
  <c r="T5224" i="3" s="1"/>
  <c r="U5224" i="3" s="1"/>
  <c r="S5288" i="3"/>
  <c r="T5288" i="3" s="1"/>
  <c r="U5288" i="3" s="1"/>
  <c r="S5460" i="3"/>
  <c r="T5460" i="3" s="1"/>
  <c r="U5460" i="3" s="1"/>
  <c r="S4693" i="3"/>
  <c r="T4693" i="3" s="1"/>
  <c r="U4693" i="3" s="1"/>
  <c r="S5843" i="3"/>
  <c r="T5843" i="3" s="1"/>
  <c r="U5843" i="3" s="1"/>
  <c r="S5215" i="3"/>
  <c r="T5215" i="3" s="1"/>
  <c r="U5215" i="3" s="1"/>
  <c r="S4872" i="3"/>
  <c r="T4872" i="3" s="1"/>
  <c r="U4872" i="3" s="1"/>
  <c r="S5196" i="3"/>
  <c r="T5196" i="3" s="1"/>
  <c r="U5196" i="3" s="1"/>
  <c r="S5428" i="3"/>
  <c r="T5428" i="3" s="1"/>
  <c r="U5428" i="3" s="1"/>
  <c r="S4662" i="3"/>
  <c r="T4662" i="3" s="1"/>
  <c r="U4662" i="3" s="1"/>
  <c r="S4742" i="3"/>
  <c r="T4742" i="3" s="1"/>
  <c r="U4742" i="3" s="1"/>
  <c r="W4743" i="3" s="1"/>
  <c r="W4744" i="3" s="1"/>
  <c r="W4745" i="3" s="1"/>
  <c r="W4746" i="3" s="1"/>
  <c r="W4747" i="3" s="1"/>
  <c r="S5413" i="3"/>
  <c r="T5413" i="3" s="1"/>
  <c r="U5413" i="3" s="1"/>
  <c r="W5414" i="3" s="1"/>
  <c r="W5415" i="3" s="1"/>
  <c r="W5416" i="3" s="1"/>
  <c r="W5417" i="3" s="1"/>
  <c r="W5418" i="3" s="1"/>
  <c r="S5919" i="3"/>
  <c r="T5919" i="3" s="1"/>
  <c r="U5919" i="3" s="1"/>
  <c r="S5332" i="3"/>
  <c r="T5332" i="3" s="1"/>
  <c r="U5332" i="3" s="1"/>
  <c r="S5161" i="3"/>
  <c r="T5161" i="3" s="1"/>
  <c r="U5161" i="3" s="1"/>
  <c r="S5263" i="3"/>
  <c r="T5263" i="3" s="1"/>
  <c r="U5263" i="3" s="1"/>
  <c r="AC3058" i="3"/>
  <c r="AB3058" i="3"/>
  <c r="AC3739" i="3"/>
  <c r="AB3739" i="3"/>
  <c r="AC3301" i="3"/>
  <c r="AB3301" i="3"/>
  <c r="AC4028" i="3"/>
  <c r="AB4028" i="3"/>
  <c r="AC3039" i="3"/>
  <c r="AB3039" i="3"/>
  <c r="AC4052" i="3"/>
  <c r="AB4052" i="3"/>
  <c r="AB4406" i="3"/>
  <c r="AC2997" i="3"/>
  <c r="AB2997" i="3"/>
  <c r="AC3230" i="3"/>
  <c r="AB3230" i="3"/>
  <c r="AC2942" i="3"/>
  <c r="AB2942" i="3"/>
  <c r="AC2535" i="3"/>
  <c r="AB2535" i="3"/>
  <c r="AC4359" i="3"/>
  <c r="AB4359" i="3"/>
  <c r="AC3213" i="3"/>
  <c r="AB3213" i="3"/>
  <c r="AC4056" i="3"/>
  <c r="AB4056" i="3"/>
  <c r="AC3952" i="3"/>
  <c r="AB3952" i="3"/>
  <c r="AC2956" i="3"/>
  <c r="AB2956" i="3"/>
  <c r="AC4367" i="3"/>
  <c r="AB4367" i="3"/>
  <c r="AB4738" i="3"/>
  <c r="S5300" i="3"/>
  <c r="T5300" i="3" s="1"/>
  <c r="U5300" i="3" s="1"/>
  <c r="S5055" i="3"/>
  <c r="T5055" i="3" s="1"/>
  <c r="U5055" i="3" s="1"/>
  <c r="S5773" i="3"/>
  <c r="T5773" i="3" s="1"/>
  <c r="U5773" i="3" s="1"/>
  <c r="S4896" i="3"/>
  <c r="T4896" i="3" s="1"/>
  <c r="U4896" i="3" s="1"/>
  <c r="S5611" i="3"/>
  <c r="T5611" i="3" s="1"/>
  <c r="U5611" i="3" s="1"/>
  <c r="W5612" i="3" s="1"/>
  <c r="W5613" i="3" s="1"/>
  <c r="W5614" i="3" s="1"/>
  <c r="W5615" i="3" s="1"/>
  <c r="W5616" i="3" s="1"/>
  <c r="S5451" i="3"/>
  <c r="T5451" i="3" s="1"/>
  <c r="U5451" i="3" s="1"/>
  <c r="S5370" i="3"/>
  <c r="T5370" i="3" s="1"/>
  <c r="U5370" i="3" s="1"/>
  <c r="S4685" i="3"/>
  <c r="T4685" i="3" s="1"/>
  <c r="U4685" i="3" s="1"/>
  <c r="S4651" i="3"/>
  <c r="T4651" i="3" s="1"/>
  <c r="U4651" i="3" s="1"/>
  <c r="S5946" i="3"/>
  <c r="T5946" i="3" s="1"/>
  <c r="U5946" i="3" s="1"/>
  <c r="S5040" i="3"/>
  <c r="T5040" i="3" s="1"/>
  <c r="U5040" i="3" s="1"/>
  <c r="S5193" i="3"/>
  <c r="T5193" i="3" s="1"/>
  <c r="U5193" i="3" s="1"/>
  <c r="S5342" i="3"/>
  <c r="T5342" i="3" s="1"/>
  <c r="U5342" i="3" s="1"/>
  <c r="S5116" i="3"/>
  <c r="T5116" i="3" s="1"/>
  <c r="U5116" i="3" s="1"/>
  <c r="W5117" i="3" s="1"/>
  <c r="W5118" i="3" s="1"/>
  <c r="W5119" i="3" s="1"/>
  <c r="W5120" i="3" s="1"/>
  <c r="W5121" i="3" s="1"/>
  <c r="S5705" i="3"/>
  <c r="T5705" i="3" s="1"/>
  <c r="U5705" i="3" s="1"/>
  <c r="W5706" i="3" s="1"/>
  <c r="W5707" i="3" s="1"/>
  <c r="W5708" i="3" s="1"/>
  <c r="W5709" i="3" s="1"/>
  <c r="S4982" i="3"/>
  <c r="T4982" i="3" s="1"/>
  <c r="U4982" i="3" s="1"/>
  <c r="W4983" i="3" s="1"/>
  <c r="W4984" i="3" s="1"/>
  <c r="W4985" i="3" s="1"/>
  <c r="W4986" i="3" s="1"/>
  <c r="W4987" i="3" s="1"/>
  <c r="S4766" i="3"/>
  <c r="T4766" i="3" s="1"/>
  <c r="U4766" i="3" s="1"/>
  <c r="S5505" i="3"/>
  <c r="T5505" i="3" s="1"/>
  <c r="U5505" i="3" s="1"/>
  <c r="S5095" i="3"/>
  <c r="T5095" i="3" s="1"/>
  <c r="U5095" i="3" s="1"/>
  <c r="S4793" i="3"/>
  <c r="T4793" i="3" s="1"/>
  <c r="U4793" i="3" s="1"/>
  <c r="W4794" i="3" s="1"/>
  <c r="W4795" i="3" s="1"/>
  <c r="W4796" i="3" s="1"/>
  <c r="W4797" i="3" s="1"/>
  <c r="W4798" i="3" s="1"/>
  <c r="S5378" i="3"/>
  <c r="T5378" i="3" s="1"/>
  <c r="U5378" i="3" s="1"/>
  <c r="S5673" i="3"/>
  <c r="T5673" i="3" s="1"/>
  <c r="U5673" i="3" s="1"/>
  <c r="S5707" i="3"/>
  <c r="T5707" i="3" s="1"/>
  <c r="U5707" i="3" s="1"/>
  <c r="S5573" i="3"/>
  <c r="T5573" i="3" s="1"/>
  <c r="U5573" i="3" s="1"/>
  <c r="W5574" i="3" s="1"/>
  <c r="W5575" i="3" s="1"/>
  <c r="W5576" i="3" s="1"/>
  <c r="W5577" i="3" s="1"/>
  <c r="W5578" i="3" s="1"/>
  <c r="S5088" i="3"/>
  <c r="T5088" i="3" s="1"/>
  <c r="U5088" i="3" s="1"/>
  <c r="W5089" i="3" s="1"/>
  <c r="W5090" i="3" s="1"/>
  <c r="W5091" i="3" s="1"/>
  <c r="W5092" i="3" s="1"/>
  <c r="W5093" i="3" s="1"/>
  <c r="S5474" i="3"/>
  <c r="T5474" i="3" s="1"/>
  <c r="U5474" i="3" s="1"/>
  <c r="S5536" i="3"/>
  <c r="T5536" i="3" s="1"/>
  <c r="U5536" i="3" s="1"/>
  <c r="S5189" i="3"/>
  <c r="T5189" i="3" s="1"/>
  <c r="U5189" i="3" s="1"/>
  <c r="S5952" i="3"/>
  <c r="T5952" i="3" s="1"/>
  <c r="U5952" i="3" s="1"/>
  <c r="S5850" i="3"/>
  <c r="T5850" i="3" s="1"/>
  <c r="U5850" i="3" s="1"/>
  <c r="S4946" i="3"/>
  <c r="T4946" i="3" s="1"/>
  <c r="U4946" i="3" s="1"/>
  <c r="S5576" i="3"/>
  <c r="T5576" i="3" s="1"/>
  <c r="U5576" i="3" s="1"/>
  <c r="S5464" i="3"/>
  <c r="T5464" i="3" s="1"/>
  <c r="U5464" i="3" s="1"/>
  <c r="S5853" i="3"/>
  <c r="T5853" i="3" s="1"/>
  <c r="U5853" i="3" s="1"/>
  <c r="S5160" i="3"/>
  <c r="T5160" i="3" s="1"/>
  <c r="U5160" i="3" s="1"/>
  <c r="S5269" i="3"/>
  <c r="T5269" i="3" s="1"/>
  <c r="U5269" i="3" s="1"/>
  <c r="S4788" i="3"/>
  <c r="T4788" i="3" s="1"/>
  <c r="U4788" i="3" s="1"/>
  <c r="W4789" i="3" s="1"/>
  <c r="W4790" i="3" s="1"/>
  <c r="W4791" i="3" s="1"/>
  <c r="W4792" i="3" s="1"/>
  <c r="W4793" i="3" s="1"/>
  <c r="S5880" i="3"/>
  <c r="T5880" i="3" s="1"/>
  <c r="U5880" i="3" s="1"/>
  <c r="S5232" i="3"/>
  <c r="T5232" i="3" s="1"/>
  <c r="U5232" i="3" s="1"/>
  <c r="S5133" i="3"/>
  <c r="T5133" i="3" s="1"/>
  <c r="U5133" i="3" s="1"/>
  <c r="S5099" i="3"/>
  <c r="T5099" i="3" s="1"/>
  <c r="U5099" i="3" s="1"/>
  <c r="S5948" i="3"/>
  <c r="T5948" i="3" s="1"/>
  <c r="U5948" i="3" s="1"/>
  <c r="S5388" i="3"/>
  <c r="T5388" i="3" s="1"/>
  <c r="U5388" i="3" s="1"/>
  <c r="S5356" i="3"/>
  <c r="T5356" i="3" s="1"/>
  <c r="U5356" i="3" s="1"/>
  <c r="W5357" i="3" s="1"/>
  <c r="W5358" i="3" s="1"/>
  <c r="W5359" i="3" s="1"/>
  <c r="W5360" i="3" s="1"/>
  <c r="W5361" i="3" s="1"/>
  <c r="S4824" i="3"/>
  <c r="T4824" i="3" s="1"/>
  <c r="U4824" i="3" s="1"/>
  <c r="S4838" i="3"/>
  <c r="T4838" i="3" s="1"/>
  <c r="U4838" i="3" s="1"/>
  <c r="AB5706" i="3"/>
  <c r="AB3132" i="3"/>
  <c r="AB3631" i="3"/>
  <c r="Y4929" i="3"/>
  <c r="Z4929" i="3" s="1"/>
  <c r="Y4716" i="3"/>
  <c r="Z4716" i="3" s="1"/>
  <c r="Y4702" i="3"/>
  <c r="Z4702" i="3" s="1"/>
  <c r="AC3582" i="3"/>
  <c r="AB3582" i="3"/>
  <c r="AA3215" i="3"/>
  <c r="AA3216" i="3" s="1"/>
  <c r="AA3217" i="3" s="1"/>
  <c r="AC3766" i="3"/>
  <c r="AB3766" i="3"/>
  <c r="AB4250" i="3"/>
  <c r="AB4328" i="3"/>
  <c r="AB4338" i="3"/>
  <c r="AC2961" i="3"/>
  <c r="AB2961" i="3"/>
  <c r="AC3546" i="3"/>
  <c r="AB3546" i="3"/>
  <c r="AC2554" i="3"/>
  <c r="AB2554" i="3"/>
  <c r="AC3702" i="3"/>
  <c r="AB3702" i="3"/>
  <c r="AC2904" i="3"/>
  <c r="AB2904" i="3"/>
  <c r="AC3315" i="3"/>
  <c r="AB3315" i="3"/>
  <c r="AC3016" i="3"/>
  <c r="AB3016" i="3"/>
  <c r="AC4443" i="3"/>
  <c r="AB4443" i="3"/>
  <c r="AB5030" i="3"/>
  <c r="AB5965" i="3"/>
  <c r="V5966" i="3"/>
  <c r="S5034" i="3"/>
  <c r="T5034" i="3" s="1"/>
  <c r="U5034" i="3" s="1"/>
  <c r="S5928" i="3"/>
  <c r="T5928" i="3" s="1"/>
  <c r="U5928" i="3" s="1"/>
  <c r="S5712" i="3"/>
  <c r="T5712" i="3" s="1"/>
  <c r="U5712" i="3" s="1"/>
  <c r="S4988" i="3"/>
  <c r="T4988" i="3" s="1"/>
  <c r="U4988" i="3" s="1"/>
  <c r="S5500" i="3"/>
  <c r="T5500" i="3" s="1"/>
  <c r="U5500" i="3" s="1"/>
  <c r="S5592" i="3"/>
  <c r="T5592" i="3" s="1"/>
  <c r="U5592" i="3" s="1"/>
  <c r="W5593" i="3" s="1"/>
  <c r="W5594" i="3" s="1"/>
  <c r="W5595" i="3" s="1"/>
  <c r="W5596" i="3" s="1"/>
  <c r="S5278" i="3"/>
  <c r="T5278" i="3" s="1"/>
  <c r="U5278" i="3" s="1"/>
  <c r="S5265" i="3"/>
  <c r="T5265" i="3" s="1"/>
  <c r="U5265" i="3" s="1"/>
  <c r="W5266" i="3" s="1"/>
  <c r="W5267" i="3" s="1"/>
  <c r="W5268" i="3" s="1"/>
  <c r="W5269" i="3" s="1"/>
  <c r="W5270" i="3" s="1"/>
  <c r="S4901" i="3"/>
  <c r="T4901" i="3" s="1"/>
  <c r="U4901" i="3" s="1"/>
  <c r="S5353" i="3"/>
  <c r="T5353" i="3" s="1"/>
  <c r="U5353" i="3" s="1"/>
  <c r="S5591" i="3"/>
  <c r="T5591" i="3" s="1"/>
  <c r="U5591" i="3" s="1"/>
  <c r="S5381" i="3"/>
  <c r="T5381" i="3" s="1"/>
  <c r="U5381" i="3" s="1"/>
  <c r="S5021" i="3"/>
  <c r="T5021" i="3" s="1"/>
  <c r="U5021" i="3" s="1"/>
  <c r="S5444" i="3"/>
  <c r="T5444" i="3" s="1"/>
  <c r="U5444" i="3" s="1"/>
  <c r="W5445" i="3" s="1"/>
  <c r="W5446" i="3" s="1"/>
  <c r="W5447" i="3" s="1"/>
  <c r="W5448" i="3" s="1"/>
  <c r="W5449" i="3" s="1"/>
  <c r="S4831" i="3"/>
  <c r="T4831" i="3" s="1"/>
  <c r="U4831" i="3" s="1"/>
  <c r="S5562" i="3"/>
  <c r="T5562" i="3" s="1"/>
  <c r="U5562" i="3" s="1"/>
  <c r="S5270" i="3"/>
  <c r="T5270" i="3" s="1"/>
  <c r="U5270" i="3" s="1"/>
  <c r="W5271" i="3" s="1"/>
  <c r="W5272" i="3" s="1"/>
  <c r="W5273" i="3" s="1"/>
  <c r="W5274" i="3" s="1"/>
  <c r="W5275" i="3" s="1"/>
  <c r="S5198" i="3"/>
  <c r="T5198" i="3" s="1"/>
  <c r="U5198" i="3" s="1"/>
  <c r="S5422" i="3"/>
  <c r="T5422" i="3" s="1"/>
  <c r="U5422" i="3" s="1"/>
  <c r="S4961" i="3"/>
  <c r="T4961" i="3" s="1"/>
  <c r="U4961" i="3" s="1"/>
  <c r="S4680" i="3"/>
  <c r="T4680" i="3" s="1"/>
  <c r="U4680" i="3" s="1"/>
  <c r="S5795" i="3"/>
  <c r="T5795" i="3" s="1"/>
  <c r="U5795" i="3" s="1"/>
  <c r="W5796" i="3" s="1"/>
  <c r="W5797" i="3" s="1"/>
  <c r="W5798" i="3" s="1"/>
  <c r="W5799" i="3" s="1"/>
  <c r="S5774" i="3"/>
  <c r="T5774" i="3" s="1"/>
  <c r="U5774" i="3" s="1"/>
  <c r="S5405" i="3"/>
  <c r="T5405" i="3" s="1"/>
  <c r="U5405" i="3" s="1"/>
  <c r="S5311" i="3"/>
  <c r="T5311" i="3" s="1"/>
  <c r="U5311" i="3" s="1"/>
  <c r="S4739" i="3"/>
  <c r="T4739" i="3" s="1"/>
  <c r="U4739" i="3" s="1"/>
  <c r="S5241" i="3"/>
  <c r="T5241" i="3" s="1"/>
  <c r="U5241" i="3" s="1"/>
  <c r="W5242" i="3" s="1"/>
  <c r="W5243" i="3" s="1"/>
  <c r="W5244" i="3" s="1"/>
  <c r="W5245" i="3" s="1"/>
  <c r="W5246" i="3" s="1"/>
  <c r="S4859" i="3"/>
  <c r="T4859" i="3" s="1"/>
  <c r="U4859" i="3" s="1"/>
  <c r="S5027" i="3"/>
  <c r="T5027" i="3" s="1"/>
  <c r="U5027" i="3" s="1"/>
  <c r="S4826" i="3"/>
  <c r="T4826" i="3" s="1"/>
  <c r="U4826" i="3" s="1"/>
  <c r="S4758" i="3"/>
  <c r="T4758" i="3" s="1"/>
  <c r="U4758" i="3" s="1"/>
  <c r="S5386" i="3"/>
  <c r="T5386" i="3" s="1"/>
  <c r="U5386" i="3" s="1"/>
  <c r="S5561" i="3"/>
  <c r="T5561" i="3" s="1"/>
  <c r="U5561" i="3" s="1"/>
  <c r="S4804" i="3"/>
  <c r="T4804" i="3" s="1"/>
  <c r="U4804" i="3" s="1"/>
  <c r="S5754" i="3"/>
  <c r="T5754" i="3" s="1"/>
  <c r="U5754" i="3" s="1"/>
  <c r="S5958" i="3"/>
  <c r="T5958" i="3" s="1"/>
  <c r="U5958" i="3" s="1"/>
  <c r="S4942" i="3"/>
  <c r="T4942" i="3" s="1"/>
  <c r="U4942" i="3" s="1"/>
  <c r="S5819" i="3"/>
  <c r="T5819" i="3" s="1"/>
  <c r="U5819" i="3" s="1"/>
  <c r="W5820" i="3" s="1"/>
  <c r="W5821" i="3" s="1"/>
  <c r="W5822" i="3" s="1"/>
  <c r="W5823" i="3" s="1"/>
  <c r="W5824" i="3" s="1"/>
  <c r="S5696" i="3"/>
  <c r="T5696" i="3" s="1"/>
  <c r="U5696" i="3" s="1"/>
  <c r="S5482" i="3"/>
  <c r="T5482" i="3" s="1"/>
  <c r="U5482" i="3" s="1"/>
  <c r="S5912" i="3"/>
  <c r="T5912" i="3" s="1"/>
  <c r="U5912" i="3" s="1"/>
  <c r="S4657" i="3"/>
  <c r="T4657" i="3" s="1"/>
  <c r="U4657" i="3" s="1"/>
  <c r="S5753" i="3"/>
  <c r="T5753" i="3" s="1"/>
  <c r="U5753" i="3" s="1"/>
  <c r="S5498" i="3"/>
  <c r="T5498" i="3" s="1"/>
  <c r="U5498" i="3" s="1"/>
  <c r="S5892" i="3"/>
  <c r="T5892" i="3" s="1"/>
  <c r="U5892" i="3" s="1"/>
  <c r="S5598" i="3"/>
  <c r="T5598" i="3" s="1"/>
  <c r="U5598" i="3" s="1"/>
  <c r="AC3720" i="3"/>
  <c r="AB3720" i="3"/>
  <c r="AC2933" i="3"/>
  <c r="AB2933" i="3"/>
  <c r="AC2973" i="3"/>
  <c r="AB2973" i="3"/>
  <c r="AC3044" i="3"/>
  <c r="AB3044" i="3"/>
  <c r="AC2847" i="3"/>
  <c r="AB2847" i="3"/>
  <c r="AC3011" i="3"/>
  <c r="AB3011" i="3"/>
  <c r="AB3002" i="3"/>
  <c r="AC4037" i="3"/>
  <c r="AB4037" i="3"/>
  <c r="AB2808" i="3"/>
  <c r="AB3006" i="3"/>
  <c r="AC3035" i="3"/>
  <c r="AB3035" i="3"/>
  <c r="AC2539" i="3"/>
  <c r="AB2539" i="3"/>
  <c r="AB5039" i="3"/>
  <c r="AB5597" i="3"/>
  <c r="S5178" i="3"/>
  <c r="T5178" i="3" s="1"/>
  <c r="U5178" i="3" s="1"/>
  <c r="S4675" i="3"/>
  <c r="T4675" i="3" s="1"/>
  <c r="U4675" i="3" s="1"/>
  <c r="S5147" i="3"/>
  <c r="T5147" i="3" s="1"/>
  <c r="U5147" i="3" s="1"/>
  <c r="S4700" i="3"/>
  <c r="T4700" i="3" s="1"/>
  <c r="U4700" i="3" s="1"/>
  <c r="S5877" i="3"/>
  <c r="T5877" i="3" s="1"/>
  <c r="U5877" i="3" s="1"/>
  <c r="S5937" i="3"/>
  <c r="T5937" i="3" s="1"/>
  <c r="U5937" i="3" s="1"/>
  <c r="S5176" i="3"/>
  <c r="T5176" i="3" s="1"/>
  <c r="U5176" i="3" s="1"/>
  <c r="S5152" i="3"/>
  <c r="T5152" i="3" s="1"/>
  <c r="U5152" i="3" s="1"/>
  <c r="S5766" i="3"/>
  <c r="T5766" i="3" s="1"/>
  <c r="U5766" i="3" s="1"/>
  <c r="W5767" i="3" s="1"/>
  <c r="W5768" i="3" s="1"/>
  <c r="W5769" i="3" s="1"/>
  <c r="W5770" i="3" s="1"/>
  <c r="W5771" i="3" s="1"/>
  <c r="S5645" i="3"/>
  <c r="T5645" i="3" s="1"/>
  <c r="U5645" i="3" s="1"/>
  <c r="W5646" i="3" s="1"/>
  <c r="W5647" i="3" s="1"/>
  <c r="W5648" i="3" s="1"/>
  <c r="W5649" i="3" s="1"/>
  <c r="S5820" i="3"/>
  <c r="T5820" i="3" s="1"/>
  <c r="U5820" i="3" s="1"/>
  <c r="S5260" i="3"/>
  <c r="T5260" i="3" s="1"/>
  <c r="U5260" i="3" s="1"/>
  <c r="S5554" i="3"/>
  <c r="T5554" i="3" s="1"/>
  <c r="U5554" i="3" s="1"/>
  <c r="S4844" i="3"/>
  <c r="T4844" i="3" s="1"/>
  <c r="U4844" i="3" s="1"/>
  <c r="S5357" i="3"/>
  <c r="T5357" i="3" s="1"/>
  <c r="U5357" i="3" s="1"/>
  <c r="S5047" i="3"/>
  <c r="T5047" i="3" s="1"/>
  <c r="U5047" i="3" s="1"/>
  <c r="S4814" i="3"/>
  <c r="T4814" i="3" s="1"/>
  <c r="U4814" i="3" s="1"/>
  <c r="S4678" i="3"/>
  <c r="T4678" i="3" s="1"/>
  <c r="U4678" i="3" s="1"/>
  <c r="S4867" i="3"/>
  <c r="T4867" i="3" s="1"/>
  <c r="U4867" i="3" s="1"/>
  <c r="S5748" i="3"/>
  <c r="T5748" i="3" s="1"/>
  <c r="U5748" i="3" s="1"/>
  <c r="S5487" i="3"/>
  <c r="T5487" i="3" s="1"/>
  <c r="U5487" i="3" s="1"/>
  <c r="S5726" i="3"/>
  <c r="T5726" i="3" s="1"/>
  <c r="U5726" i="3" s="1"/>
  <c r="S5680" i="3"/>
  <c r="T5680" i="3" s="1"/>
  <c r="U5680" i="3" s="1"/>
  <c r="S5765" i="3"/>
  <c r="T5765" i="3" s="1"/>
  <c r="U5765" i="3" s="1"/>
  <c r="S5471" i="3"/>
  <c r="T5471" i="3" s="1"/>
  <c r="U5471" i="3" s="1"/>
  <c r="S5715" i="3"/>
  <c r="T5715" i="3" s="1"/>
  <c r="U5715" i="3" s="1"/>
  <c r="S5465" i="3"/>
  <c r="T5465" i="3" s="1"/>
  <c r="U5465" i="3" s="1"/>
  <c r="S4716" i="3"/>
  <c r="T4716" i="3" s="1"/>
  <c r="U4716" i="3" s="1"/>
  <c r="S5073" i="3"/>
  <c r="T5073" i="3" s="1"/>
  <c r="U5073" i="3" s="1"/>
  <c r="W5074" i="3" s="1"/>
  <c r="W5075" i="3" s="1"/>
  <c r="W5076" i="3" s="1"/>
  <c r="W5077" i="3" s="1"/>
  <c r="W5078" i="3" s="1"/>
  <c r="S5219" i="3"/>
  <c r="T5219" i="3" s="1"/>
  <c r="U5219" i="3" s="1"/>
  <c r="S5416" i="3"/>
  <c r="T5416" i="3" s="1"/>
  <c r="U5416" i="3" s="1"/>
  <c r="S5644" i="3"/>
  <c r="T5644" i="3" s="1"/>
  <c r="U5644" i="3" s="1"/>
  <c r="S5446" i="3"/>
  <c r="T5446" i="3" s="1"/>
  <c r="U5446" i="3" s="1"/>
  <c r="S5519" i="3"/>
  <c r="T5519" i="3" s="1"/>
  <c r="U5519" i="3" s="1"/>
  <c r="S5756" i="3"/>
  <c r="T5756" i="3" s="1"/>
  <c r="U5756" i="3" s="1"/>
  <c r="S5475" i="3"/>
  <c r="T5475" i="3" s="1"/>
  <c r="U5475" i="3" s="1"/>
  <c r="S4888" i="3"/>
  <c r="T4888" i="3" s="1"/>
  <c r="U4888" i="3" s="1"/>
  <c r="S5314" i="3"/>
  <c r="T5314" i="3" s="1"/>
  <c r="U5314" i="3" s="1"/>
  <c r="S5812" i="3"/>
  <c r="T5812" i="3" s="1"/>
  <c r="U5812" i="3" s="1"/>
  <c r="S5299" i="3"/>
  <c r="T5299" i="3" s="1"/>
  <c r="U5299" i="3" s="1"/>
  <c r="W5300" i="3" s="1"/>
  <c r="W5301" i="3" s="1"/>
  <c r="W5302" i="3" s="1"/>
  <c r="W5303" i="3" s="1"/>
  <c r="W5304" i="3" s="1"/>
  <c r="S5676" i="3"/>
  <c r="T5676" i="3" s="1"/>
  <c r="U5676" i="3" s="1"/>
  <c r="W5677" i="3" s="1"/>
  <c r="W5678" i="3" s="1"/>
  <c r="W5679" i="3" s="1"/>
  <c r="W5680" i="3" s="1"/>
  <c r="W5681" i="3" s="1"/>
  <c r="S5113" i="3"/>
  <c r="T5113" i="3" s="1"/>
  <c r="U5113" i="3" s="1"/>
  <c r="S5653" i="3"/>
  <c r="T5653" i="3" s="1"/>
  <c r="U5653" i="3" s="1"/>
  <c r="S5463" i="3"/>
  <c r="T5463" i="3" s="1"/>
  <c r="U5463" i="3" s="1"/>
  <c r="W5464" i="3" s="1"/>
  <c r="W5465" i="3" s="1"/>
  <c r="W5466" i="3" s="1"/>
  <c r="W5467" i="3" s="1"/>
  <c r="W5468" i="3" s="1"/>
  <c r="S5107" i="3"/>
  <c r="T5107" i="3" s="1"/>
  <c r="U5107" i="3" s="1"/>
  <c r="S4974" i="3"/>
  <c r="T4974" i="3" s="1"/>
  <c r="U4974" i="3" s="1"/>
  <c r="S5238" i="3"/>
  <c r="T5238" i="3" s="1"/>
  <c r="U5238" i="3" s="1"/>
  <c r="S5144" i="3"/>
  <c r="T5144" i="3" s="1"/>
  <c r="U5144" i="3" s="1"/>
  <c r="S5282" i="3"/>
  <c r="T5282" i="3" s="1"/>
  <c r="U5282" i="3" s="1"/>
  <c r="S5915" i="3"/>
  <c r="T5915" i="3" s="1"/>
  <c r="U5915" i="3" s="1"/>
  <c r="S5636" i="3"/>
  <c r="T5636" i="3" s="1"/>
  <c r="U5636" i="3" s="1"/>
  <c r="S5043" i="3"/>
  <c r="T5043" i="3" s="1"/>
  <c r="U5043" i="3" s="1"/>
  <c r="W5044" i="3" s="1"/>
  <c r="W5045" i="3" s="1"/>
  <c r="W5046" i="3" s="1"/>
  <c r="W5047" i="3" s="1"/>
  <c r="W5048" i="3" s="1"/>
  <c r="S4735" i="3"/>
  <c r="T4735" i="3" s="1"/>
  <c r="U4735" i="3" s="1"/>
  <c r="S5668" i="3"/>
  <c r="T5668" i="3" s="1"/>
  <c r="U5668" i="3" s="1"/>
  <c r="S4953" i="3"/>
  <c r="T4953" i="3" s="1"/>
  <c r="U4953" i="3" s="1"/>
  <c r="W4954" i="3" s="1"/>
  <c r="W4955" i="3" s="1"/>
  <c r="W4956" i="3" s="1"/>
  <c r="W4957" i="3" s="1"/>
  <c r="W4958" i="3" s="1"/>
  <c r="S5786" i="3"/>
  <c r="T5786" i="3" s="1"/>
  <c r="U5786" i="3" s="1"/>
  <c r="S5091" i="3"/>
  <c r="T5091" i="3" s="1"/>
  <c r="U5091" i="3" s="1"/>
  <c r="S4673" i="3"/>
  <c r="T4673" i="3" s="1"/>
  <c r="U4673" i="3" s="1"/>
  <c r="S4882" i="3"/>
  <c r="T4882" i="3" s="1"/>
  <c r="U4882" i="3" s="1"/>
  <c r="S5130" i="3"/>
  <c r="T5130" i="3" s="1"/>
  <c r="U5130" i="3" s="1"/>
  <c r="W5131" i="3" s="1"/>
  <c r="W5132" i="3" s="1"/>
  <c r="W5133" i="3" s="1"/>
  <c r="W5134" i="3" s="1"/>
  <c r="W5135" i="3" s="1"/>
  <c r="S5352" i="3"/>
  <c r="T5352" i="3" s="1"/>
  <c r="U5352" i="3" s="1"/>
  <c r="S4765" i="3"/>
  <c r="T4765" i="3" s="1"/>
  <c r="U4765" i="3" s="1"/>
  <c r="W4766" i="3" s="1"/>
  <c r="W4767" i="3" s="1"/>
  <c r="W4768" i="3" s="1"/>
  <c r="W4769" i="3" s="1"/>
  <c r="W4770" i="3" s="1"/>
  <c r="S4677" i="3"/>
  <c r="T4677" i="3" s="1"/>
  <c r="U4677" i="3" s="1"/>
  <c r="S5235" i="3"/>
  <c r="T5235" i="3" s="1"/>
  <c r="U5235" i="3" s="1"/>
  <c r="S4726" i="3"/>
  <c r="T4726" i="3" s="1"/>
  <c r="U4726" i="3" s="1"/>
  <c r="S5535" i="3"/>
  <c r="T5535" i="3" s="1"/>
  <c r="U5535" i="3" s="1"/>
  <c r="S5583" i="3"/>
  <c r="T5583" i="3" s="1"/>
  <c r="U5583" i="3" s="1"/>
  <c r="W5584" i="3" s="1"/>
  <c r="W5585" i="3" s="1"/>
  <c r="W5586" i="3" s="1"/>
  <c r="W5587" i="3" s="1"/>
  <c r="W5588" i="3" s="1"/>
  <c r="S4774" i="3"/>
  <c r="T4774" i="3" s="1"/>
  <c r="U4774" i="3" s="1"/>
  <c r="W4775" i="3" s="1"/>
  <c r="W4776" i="3" s="1"/>
  <c r="W4777" i="3" s="1"/>
  <c r="W4778" i="3" s="1"/>
  <c r="W4779" i="3" s="1"/>
  <c r="S4934" i="3"/>
  <c r="T4934" i="3" s="1"/>
  <c r="U4934" i="3" s="1"/>
  <c r="W4935" i="3" s="1"/>
  <c r="W4936" i="3" s="1"/>
  <c r="W4937" i="3" s="1"/>
  <c r="W4938" i="3" s="1"/>
  <c r="W4939" i="3" s="1"/>
  <c r="S5243" i="3"/>
  <c r="T5243" i="3" s="1"/>
  <c r="U5243" i="3" s="1"/>
  <c r="S5532" i="3"/>
  <c r="T5532" i="3" s="1"/>
  <c r="U5532" i="3" s="1"/>
  <c r="S4795" i="3"/>
  <c r="T4795" i="3" s="1"/>
  <c r="U4795" i="3" s="1"/>
  <c r="S5664" i="3"/>
  <c r="T5664" i="3" s="1"/>
  <c r="U5664" i="3" s="1"/>
  <c r="W5665" i="3" s="1"/>
  <c r="W5666" i="3" s="1"/>
  <c r="W5667" i="3" s="1"/>
  <c r="W5668" i="3" s="1"/>
  <c r="W5669" i="3" s="1"/>
  <c r="S5488" i="3"/>
  <c r="T5488" i="3" s="1"/>
  <c r="U5488" i="3" s="1"/>
  <c r="W5489" i="3" s="1"/>
  <c r="W5490" i="3" s="1"/>
  <c r="W5491" i="3" s="1"/>
  <c r="W5492" i="3" s="1"/>
  <c r="W5493" i="3" s="1"/>
  <c r="S5382" i="3"/>
  <c r="T5382" i="3" s="1"/>
  <c r="U5382" i="3" s="1"/>
  <c r="S5511" i="3"/>
  <c r="T5511" i="3" s="1"/>
  <c r="U5511" i="3" s="1"/>
  <c r="S5391" i="3"/>
  <c r="T5391" i="3" s="1"/>
  <c r="U5391" i="3" s="1"/>
  <c r="S4667" i="3"/>
  <c r="T4667" i="3" s="1"/>
  <c r="U4667" i="3" s="1"/>
  <c r="W4668" i="3" s="1"/>
  <c r="W4669" i="3" s="1"/>
  <c r="W4670" i="3" s="1"/>
  <c r="W4671" i="3" s="1"/>
  <c r="W4672" i="3" s="1"/>
  <c r="S4849" i="3"/>
  <c r="T4849" i="3" s="1"/>
  <c r="U4849" i="3" s="1"/>
  <c r="S5845" i="3"/>
  <c r="T5845" i="3" s="1"/>
  <c r="U5845" i="3" s="1"/>
  <c r="S4837" i="3"/>
  <c r="T4837" i="3" s="1"/>
  <c r="U4837" i="3" s="1"/>
  <c r="W4838" i="3" s="1"/>
  <c r="W4839" i="3" s="1"/>
  <c r="W4840" i="3" s="1"/>
  <c r="W4841" i="3" s="1"/>
  <c r="W4842" i="3" s="1"/>
  <c r="S5772" i="3"/>
  <c r="T5772" i="3" s="1"/>
  <c r="U5772" i="3" s="1"/>
  <c r="S4971" i="3"/>
  <c r="T4971" i="3" s="1"/>
  <c r="U4971" i="3" s="1"/>
  <c r="S5702" i="3"/>
  <c r="T5702" i="3" s="1"/>
  <c r="U5702" i="3" s="1"/>
  <c r="S5313" i="3"/>
  <c r="T5313" i="3" s="1"/>
  <c r="U5313" i="3" s="1"/>
  <c r="W5314" i="3" s="1"/>
  <c r="W5315" i="3" s="1"/>
  <c r="W5316" i="3" s="1"/>
  <c r="W5317" i="3" s="1"/>
  <c r="W5318" i="3" s="1"/>
  <c r="S5117" i="3"/>
  <c r="T5117" i="3" s="1"/>
  <c r="U5117" i="3" s="1"/>
  <c r="S5077" i="3"/>
  <c r="T5077" i="3" s="1"/>
  <c r="U5077" i="3" s="1"/>
  <c r="S5784" i="3"/>
  <c r="T5784" i="3" s="1"/>
  <c r="U5784" i="3" s="1"/>
  <c r="AB5621" i="3"/>
  <c r="AC3683" i="3"/>
  <c r="AB3683" i="3"/>
  <c r="AC3229" i="3"/>
  <c r="AB3229" i="3"/>
  <c r="AC3545" i="3"/>
  <c r="AB3545" i="3"/>
  <c r="Y5697" i="3"/>
  <c r="Z5697" i="3" s="1"/>
  <c r="Y4851" i="3"/>
  <c r="Z4851" i="3" s="1"/>
  <c r="Y5318" i="3"/>
  <c r="Z5318" i="3" s="1"/>
  <c r="AC3428" i="3"/>
  <c r="AB3428" i="3"/>
  <c r="AA4405" i="3"/>
  <c r="AA4406" i="3" s="1"/>
  <c r="AA4407" i="3" s="1"/>
  <c r="AA4408" i="3" s="1"/>
  <c r="AA4409" i="3" s="1"/>
  <c r="AA4309" i="3"/>
  <c r="AA4310" i="3" s="1"/>
  <c r="AA4311" i="3" s="1"/>
  <c r="AA4312" i="3" s="1"/>
  <c r="AA4313" i="3" s="1"/>
  <c r="AC4366" i="3"/>
  <c r="AC4410" i="3"/>
  <c r="AA4410" i="3"/>
  <c r="AA4411" i="3" s="1"/>
  <c r="AA4412" i="3" s="1"/>
  <c r="AA4413" i="3" s="1"/>
  <c r="AA4250" i="3"/>
  <c r="AA4251" i="3" s="1"/>
  <c r="AA4252" i="3" s="1"/>
  <c r="AA4253" i="3" s="1"/>
  <c r="AA4254" i="3" s="1"/>
  <c r="AA3630" i="3"/>
  <c r="AA3631" i="3" s="1"/>
  <c r="AA3632" i="3" s="1"/>
  <c r="AA3633" i="3" s="1"/>
  <c r="AB4410" i="3"/>
  <c r="AB4371" i="3"/>
  <c r="AB4386" i="3"/>
  <c r="AC3160" i="3"/>
  <c r="AB3160" i="3"/>
  <c r="AC3300" i="3"/>
  <c r="AB3300" i="3"/>
  <c r="AA4371" i="3"/>
  <c r="AA4372" i="3" s="1"/>
  <c r="AA4373" i="3" s="1"/>
  <c r="AA4374" i="3" s="1"/>
  <c r="AA4375" i="3" s="1"/>
  <c r="AC4016" i="3"/>
  <c r="AB4016" i="3"/>
  <c r="AA2795" i="3"/>
  <c r="AA2796" i="3" s="1"/>
  <c r="AA2797" i="3" s="1"/>
  <c r="AA2798" i="3" s="1"/>
  <c r="AC3183" i="3"/>
  <c r="AB3183" i="3"/>
  <c r="S5965" i="3"/>
  <c r="T5965" i="3" s="1"/>
  <c r="U5965" i="3" s="1"/>
  <c r="AB4348" i="3"/>
  <c r="AB4366" i="3"/>
  <c r="Y5464" i="3"/>
  <c r="Z5464" i="3" s="1"/>
  <c r="AA5464" i="3" s="1"/>
  <c r="AA5465" i="3" s="1"/>
  <c r="AA5466" i="3" s="1"/>
  <c r="AA5467" i="3" s="1"/>
  <c r="AA5468" i="3" s="1"/>
  <c r="AC4026" i="3"/>
  <c r="AB4026" i="3"/>
  <c r="AC3718" i="3"/>
  <c r="AB3718" i="3"/>
  <c r="AB4390" i="3"/>
  <c r="AC3437" i="3"/>
  <c r="AB3437" i="3"/>
  <c r="AC3705" i="3"/>
  <c r="AB3705" i="3"/>
  <c r="AC3767" i="3"/>
  <c r="AB3767" i="3"/>
  <c r="AC3429" i="3"/>
  <c r="AB3429" i="3"/>
  <c r="AC3583" i="3"/>
  <c r="AB3583" i="3"/>
  <c r="AC4027" i="3"/>
  <c r="AB4027" i="3"/>
  <c r="AC3771" i="3"/>
  <c r="AB3771" i="3"/>
  <c r="AC3473" i="3"/>
  <c r="AB3473" i="3"/>
  <c r="W3656" i="3"/>
  <c r="AC3063" i="3"/>
  <c r="AB3063" i="3"/>
  <c r="AC3094" i="3"/>
  <c r="AB3094" i="3"/>
  <c r="W3161" i="3"/>
  <c r="AC2827" i="3"/>
  <c r="AB2827" i="3"/>
  <c r="AC2937" i="3"/>
  <c r="AB2937" i="3"/>
  <c r="AC4251" i="3"/>
  <c r="AB4251" i="3"/>
  <c r="AB5276" i="3"/>
  <c r="AB5348" i="3"/>
  <c r="S5127" i="3"/>
  <c r="T5127" i="3" s="1"/>
  <c r="U5127" i="3" s="1"/>
  <c r="S5246" i="3"/>
  <c r="T5246" i="3" s="1"/>
  <c r="U5246" i="3" s="1"/>
  <c r="W5247" i="3" s="1"/>
  <c r="W5248" i="3" s="1"/>
  <c r="W5249" i="3" s="1"/>
  <c r="W5250" i="3" s="1"/>
  <c r="W5251" i="3" s="1"/>
  <c r="S5735" i="3"/>
  <c r="T5735" i="3" s="1"/>
  <c r="U5735" i="3" s="1"/>
  <c r="S5771" i="3"/>
  <c r="T5771" i="3" s="1"/>
  <c r="U5771" i="3" s="1"/>
  <c r="W5772" i="3" s="1"/>
  <c r="W5773" i="3" s="1"/>
  <c r="W5774" i="3" s="1"/>
  <c r="W5775" i="3" s="1"/>
  <c r="S4772" i="3"/>
  <c r="T4772" i="3" s="1"/>
  <c r="U4772" i="3" s="1"/>
  <c r="S5303" i="3"/>
  <c r="T5303" i="3" s="1"/>
  <c r="U5303" i="3" s="1"/>
  <c r="S5497" i="3"/>
  <c r="T5497" i="3" s="1"/>
  <c r="U5497" i="3" s="1"/>
  <c r="W5498" i="3" s="1"/>
  <c r="W5499" i="3" s="1"/>
  <c r="W5500" i="3" s="1"/>
  <c r="W5501" i="3" s="1"/>
  <c r="S5308" i="3"/>
  <c r="T5308" i="3" s="1"/>
  <c r="U5308" i="3" s="1"/>
  <c r="W5309" i="3" s="1"/>
  <c r="W5310" i="3" s="1"/>
  <c r="W5311" i="3" s="1"/>
  <c r="W5312" i="3" s="1"/>
  <c r="W5313" i="3" s="1"/>
  <c r="S5689" i="3"/>
  <c r="T5689" i="3" s="1"/>
  <c r="U5689" i="3" s="1"/>
  <c r="S5379" i="3"/>
  <c r="T5379" i="3" s="1"/>
  <c r="U5379" i="3" s="1"/>
  <c r="S5890" i="3"/>
  <c r="T5890" i="3" s="1"/>
  <c r="U5890" i="3" s="1"/>
  <c r="W5891" i="3" s="1"/>
  <c r="W5892" i="3" s="1"/>
  <c r="W5893" i="3" s="1"/>
  <c r="W5894" i="3" s="1"/>
  <c r="S5855" i="3"/>
  <c r="T5855" i="3" s="1"/>
  <c r="U5855" i="3" s="1"/>
  <c r="S5023" i="3"/>
  <c r="T5023" i="3" s="1"/>
  <c r="U5023" i="3" s="1"/>
  <c r="S5896" i="3"/>
  <c r="T5896" i="3" s="1"/>
  <c r="U5896" i="3" s="1"/>
  <c r="S5026" i="3"/>
  <c r="T5026" i="3" s="1"/>
  <c r="U5026" i="3" s="1"/>
  <c r="S5377" i="3"/>
  <c r="T5377" i="3" s="1"/>
  <c r="U5377" i="3" s="1"/>
  <c r="S5274" i="3"/>
  <c r="T5274" i="3" s="1"/>
  <c r="U5274" i="3" s="1"/>
  <c r="S4810" i="3"/>
  <c r="T4810" i="3" s="1"/>
  <c r="U4810" i="3" s="1"/>
  <c r="S5255" i="3"/>
  <c r="T5255" i="3" s="1"/>
  <c r="U5255" i="3" s="1"/>
  <c r="S5101" i="3"/>
  <c r="T5101" i="3" s="1"/>
  <c r="U5101" i="3" s="1"/>
  <c r="S5033" i="3"/>
  <c r="T5033" i="3" s="1"/>
  <c r="U5033" i="3" s="1"/>
  <c r="W5034" i="3" s="1"/>
  <c r="W5035" i="3" s="1"/>
  <c r="W5036" i="3" s="1"/>
  <c r="W5037" i="3" s="1"/>
  <c r="W5038" i="3" s="1"/>
  <c r="S4918" i="3"/>
  <c r="T4918" i="3" s="1"/>
  <c r="U4918" i="3" s="1"/>
  <c r="S5305" i="3"/>
  <c r="T5305" i="3" s="1"/>
  <c r="U5305" i="3" s="1"/>
  <c r="S4920" i="3"/>
  <c r="T4920" i="3" s="1"/>
  <c r="U4920" i="3" s="1"/>
  <c r="AB5895" i="3"/>
  <c r="AB5767" i="3"/>
  <c r="S5349" i="3"/>
  <c r="T5349" i="3" s="1"/>
  <c r="U5349" i="3" s="1"/>
  <c r="AC3314" i="3"/>
  <c r="AB3314" i="3"/>
  <c r="W3493" i="3"/>
  <c r="AC3719" i="3"/>
  <c r="AB3719" i="3"/>
  <c r="AC3248" i="3"/>
  <c r="AB3248" i="3"/>
  <c r="W4483" i="3"/>
  <c r="W4484" i="3" s="1"/>
  <c r="W4485" i="3" s="1"/>
  <c r="W4486" i="3" s="1"/>
  <c r="W4487" i="3" s="1"/>
  <c r="W4488" i="3" s="1"/>
  <c r="W4489" i="3" s="1"/>
  <c r="W4490" i="3" s="1"/>
  <c r="W4491" i="3" s="1"/>
  <c r="W4492" i="3" s="1"/>
  <c r="W4493" i="3" s="1"/>
  <c r="W4494" i="3" s="1"/>
  <c r="W4495" i="3" s="1"/>
  <c r="W4496" i="3" s="1"/>
  <c r="W4497" i="3" s="1"/>
  <c r="W4498" i="3" s="1"/>
  <c r="W4499" i="3" s="1"/>
  <c r="W4500" i="3" s="1"/>
  <c r="W4501" i="3" s="1"/>
  <c r="W4502" i="3" s="1"/>
  <c r="W4503" i="3" s="1"/>
  <c r="W4504" i="3" s="1"/>
  <c r="W4505" i="3" s="1"/>
  <c r="W4506" i="3" s="1"/>
  <c r="W4507" i="3" s="1"/>
  <c r="W4508" i="3" s="1"/>
  <c r="W4509" i="3" s="1"/>
  <c r="W4510" i="3" s="1"/>
  <c r="W4511" i="3" s="1"/>
  <c r="W4512" i="3" s="1"/>
  <c r="W4513" i="3" s="1"/>
  <c r="W4514" i="3" s="1"/>
  <c r="W4515" i="3" s="1"/>
  <c r="W4516" i="3" s="1"/>
  <c r="W4517" i="3" s="1"/>
  <c r="W4518" i="3" s="1"/>
  <c r="W4519" i="3" s="1"/>
  <c r="W4520" i="3" s="1"/>
  <c r="W4521" i="3" s="1"/>
  <c r="W4522" i="3" s="1"/>
  <c r="W4523" i="3" s="1"/>
  <c r="W4524" i="3" s="1"/>
  <c r="W4525" i="3" s="1"/>
  <c r="W4526" i="3" s="1"/>
  <c r="W4527" i="3" s="1"/>
  <c r="W4528" i="3" s="1"/>
  <c r="W4529" i="3" s="1"/>
  <c r="W4530" i="3" s="1"/>
  <c r="W4531" i="3" s="1"/>
  <c r="W4532" i="3" s="1"/>
  <c r="W4533" i="3" s="1"/>
  <c r="W4534" i="3" s="1"/>
  <c r="W4535" i="3" s="1"/>
  <c r="W4536" i="3" s="1"/>
  <c r="W4537" i="3" s="1"/>
  <c r="W4538" i="3" s="1"/>
  <c r="W4539" i="3" s="1"/>
  <c r="W4540" i="3" s="1"/>
  <c r="W4541" i="3" s="1"/>
  <c r="W4542" i="3" s="1"/>
  <c r="W4543" i="3" s="1"/>
  <c r="W4544" i="3" s="1"/>
  <c r="W4545" i="3" s="1"/>
  <c r="W4546" i="3" s="1"/>
  <c r="W4547" i="3" s="1"/>
  <c r="W4548" i="3" s="1"/>
  <c r="W4549" i="3" s="1"/>
  <c r="W4550" i="3" s="1"/>
  <c r="W4551" i="3" s="1"/>
  <c r="W4552" i="3" s="1"/>
  <c r="W4553" i="3" s="1"/>
  <c r="W4554" i="3" s="1"/>
  <c r="W4555" i="3" s="1"/>
  <c r="W4556" i="3" s="1"/>
  <c r="W4557" i="3" s="1"/>
  <c r="W4558" i="3" s="1"/>
  <c r="W4559" i="3" s="1"/>
  <c r="W4560" i="3" s="1"/>
  <c r="W4561" i="3" s="1"/>
  <c r="W4562" i="3" s="1"/>
  <c r="W4563" i="3" s="1"/>
  <c r="W4564" i="3" s="1"/>
  <c r="W4565" i="3" s="1"/>
  <c r="W4566" i="3" s="1"/>
  <c r="W4567" i="3" s="1"/>
  <c r="W4568" i="3" s="1"/>
  <c r="W4569" i="3" s="1"/>
  <c r="W4570" i="3" s="1"/>
  <c r="W4571" i="3" s="1"/>
  <c r="W4572" i="3" s="1"/>
  <c r="W4573" i="3" s="1"/>
  <c r="W4574" i="3" s="1"/>
  <c r="W4575" i="3" s="1"/>
  <c r="W4576" i="3" s="1"/>
  <c r="W4577" i="3" s="1"/>
  <c r="W4578" i="3" s="1"/>
  <c r="W4579" i="3" s="1"/>
  <c r="W4580" i="3" s="1"/>
  <c r="W4581" i="3" s="1"/>
  <c r="W4582" i="3" s="1"/>
  <c r="W4583" i="3" s="1"/>
  <c r="W4584" i="3" s="1"/>
  <c r="W4585" i="3" s="1"/>
  <c r="W4586" i="3" s="1"/>
  <c r="W4587" i="3" s="1"/>
  <c r="W4588" i="3" s="1"/>
  <c r="W4589" i="3" s="1"/>
  <c r="W4590" i="3" s="1"/>
  <c r="W4591" i="3" s="1"/>
  <c r="W4592" i="3" s="1"/>
  <c r="W4593" i="3" s="1"/>
  <c r="W4594" i="3" s="1"/>
  <c r="W4595" i="3" s="1"/>
  <c r="W4596" i="3" s="1"/>
  <c r="W4597" i="3" s="1"/>
  <c r="W4598" i="3" s="1"/>
  <c r="W4599" i="3" s="1"/>
  <c r="W4600" i="3" s="1"/>
  <c r="W4601" i="3" s="1"/>
  <c r="W4602" i="3" s="1"/>
  <c r="W4603" i="3" s="1"/>
  <c r="W4604" i="3" s="1"/>
  <c r="W4605" i="3" s="1"/>
  <c r="W4606" i="3" s="1"/>
  <c r="W4607" i="3" s="1"/>
  <c r="W4608" i="3" s="1"/>
  <c r="W4609" i="3" s="1"/>
  <c r="W4610" i="3" s="1"/>
  <c r="W4611" i="3" s="1"/>
  <c r="W4612" i="3" s="1"/>
  <c r="W4613" i="3" s="1"/>
  <c r="W4614" i="3" s="1"/>
  <c r="W4615" i="3" s="1"/>
  <c r="W4616" i="3" s="1"/>
  <c r="W4617" i="3" s="1"/>
  <c r="W4618" i="3" s="1"/>
  <c r="W4619" i="3" s="1"/>
  <c r="W4620" i="3" s="1"/>
  <c r="W4621" i="3" s="1"/>
  <c r="W4622" i="3" s="1"/>
  <c r="W4623" i="3" s="1"/>
  <c r="W4624" i="3" s="1"/>
  <c r="W4625" i="3" s="1"/>
  <c r="W4626" i="3" s="1"/>
  <c r="W4627" i="3" s="1"/>
  <c r="W4628" i="3" s="1"/>
  <c r="W4629" i="3" s="1"/>
  <c r="W4630" i="3" s="1"/>
  <c r="W4631" i="3" s="1"/>
  <c r="W4632" i="3" s="1"/>
  <c r="W4633" i="3" s="1"/>
  <c r="W4634" i="3" s="1"/>
  <c r="W4635" i="3" s="1"/>
  <c r="AB4456" i="3"/>
  <c r="Y5848" i="3"/>
  <c r="Z5848" i="3" s="1"/>
  <c r="AA5848" i="3" s="1"/>
  <c r="AA5849" i="3" s="1"/>
  <c r="AA5850" i="3" s="1"/>
  <c r="AA5851" i="3" s="1"/>
  <c r="AA5852" i="3" s="1"/>
  <c r="AC4386" i="3"/>
  <c r="AC3456" i="3"/>
  <c r="AB3456" i="3"/>
  <c r="AC4328" i="3"/>
  <c r="W1914" i="3"/>
  <c r="W1915" i="3" s="1"/>
  <c r="W1916" i="3" s="1"/>
  <c r="W1917" i="3" s="1"/>
  <c r="W1918" i="3" s="1"/>
  <c r="W1919" i="3" s="1"/>
  <c r="W1920" i="3" s="1"/>
  <c r="W1921" i="3" s="1"/>
  <c r="W1922" i="3" s="1"/>
  <c r="W1923" i="3" s="1"/>
  <c r="AB4353" i="3"/>
  <c r="AB4319" i="3"/>
  <c r="AB4376" i="3"/>
  <c r="AC4061" i="3"/>
  <c r="AB4061" i="3"/>
  <c r="AC4354" i="3"/>
  <c r="AB4354" i="3"/>
  <c r="AC2232" i="3"/>
  <c r="AB2232" i="3"/>
  <c r="AC4387" i="3"/>
  <c r="AB4387" i="3"/>
  <c r="AC1742" i="3"/>
  <c r="AB1742" i="3"/>
  <c r="AC4329" i="3"/>
  <c r="AB4329" i="3"/>
  <c r="AC3249" i="3"/>
  <c r="AB3249" i="3"/>
  <c r="AC3738" i="3"/>
  <c r="AB3738" i="3"/>
  <c r="AB4411" i="3"/>
  <c r="AC2978" i="3"/>
  <c r="AB2978" i="3"/>
  <c r="AC3457" i="3"/>
  <c r="AB3457" i="3"/>
  <c r="AB4838" i="3"/>
  <c r="AA3131" i="3"/>
  <c r="AA3132" i="3" s="1"/>
  <c r="AA3133" i="3" s="1"/>
  <c r="AA3134" i="3" s="1"/>
  <c r="S4672" i="3"/>
  <c r="T4672" i="3" s="1"/>
  <c r="U4672" i="3" s="1"/>
  <c r="S5574" i="3"/>
  <c r="T5574" i="3" s="1"/>
  <c r="U5574" i="3" s="1"/>
  <c r="S5225" i="3"/>
  <c r="T5225" i="3" s="1"/>
  <c r="U5225" i="3" s="1"/>
  <c r="S5432" i="3"/>
  <c r="T5432" i="3" s="1"/>
  <c r="U5432" i="3" s="1"/>
  <c r="S4722" i="3"/>
  <c r="T4722" i="3" s="1"/>
  <c r="U4722" i="3" s="1"/>
  <c r="S5859" i="3"/>
  <c r="T5859" i="3" s="1"/>
  <c r="U5859" i="3" s="1"/>
  <c r="S5897" i="3"/>
  <c r="T5897" i="3" s="1"/>
  <c r="U5897" i="3" s="1"/>
  <c r="S4852" i="3"/>
  <c r="T4852" i="3" s="1"/>
  <c r="U4852" i="3" s="1"/>
  <c r="S5371" i="3"/>
  <c r="T5371" i="3" s="1"/>
  <c r="U5371" i="3" s="1"/>
  <c r="W5372" i="3" s="1"/>
  <c r="W5373" i="3" s="1"/>
  <c r="W5374" i="3" s="1"/>
  <c r="W5375" i="3" s="1"/>
  <c r="S5650" i="3"/>
  <c r="T5650" i="3" s="1"/>
  <c r="U5650" i="3" s="1"/>
  <c r="S5639" i="3"/>
  <c r="T5639" i="3" s="1"/>
  <c r="U5639" i="3" s="1"/>
  <c r="S5961" i="3"/>
  <c r="T5961" i="3" s="1"/>
  <c r="U5961" i="3" s="1"/>
  <c r="S5175" i="3"/>
  <c r="T5175" i="3" s="1"/>
  <c r="U5175" i="3" s="1"/>
  <c r="S5237" i="3"/>
  <c r="T5237" i="3" s="1"/>
  <c r="U5237" i="3" s="1"/>
  <c r="W5238" i="3" s="1"/>
  <c r="W5239" i="3" s="1"/>
  <c r="W5240" i="3" s="1"/>
  <c r="W5241" i="3" s="1"/>
  <c r="S5571" i="3"/>
  <c r="T5571" i="3" s="1"/>
  <c r="U5571" i="3" s="1"/>
  <c r="S5876" i="3"/>
  <c r="T5876" i="3" s="1"/>
  <c r="U5876" i="3" s="1"/>
  <c r="W5877" i="3" s="1"/>
  <c r="W5878" i="3" s="1"/>
  <c r="W5879" i="3" s="1"/>
  <c r="W5880" i="3" s="1"/>
  <c r="W5881" i="3" s="1"/>
  <c r="S5908" i="3"/>
  <c r="T5908" i="3" s="1"/>
  <c r="U5908" i="3" s="1"/>
  <c r="Y5013" i="3"/>
  <c r="Z5013" i="3" s="1"/>
  <c r="W3632" i="3"/>
  <c r="AC4066" i="3"/>
  <c r="AB4066" i="3"/>
  <c r="AC2987" i="3"/>
  <c r="AB2987" i="3"/>
  <c r="AB5357" i="3"/>
  <c r="AB5530" i="3"/>
  <c r="AB5329" i="3"/>
  <c r="AB5219" i="3"/>
  <c r="S4761" i="3"/>
  <c r="T4761" i="3" s="1"/>
  <c r="U4761" i="3" s="1"/>
  <c r="W4762" i="3" s="1"/>
  <c r="W4763" i="3" s="1"/>
  <c r="W4764" i="3" s="1"/>
  <c r="W4765" i="3" s="1"/>
  <c r="S5438" i="3"/>
  <c r="T5438" i="3" s="1"/>
  <c r="U5438" i="3" s="1"/>
  <c r="S5287" i="3"/>
  <c r="T5287" i="3" s="1"/>
  <c r="U5287" i="3" s="1"/>
  <c r="S5873" i="3"/>
  <c r="T5873" i="3" s="1"/>
  <c r="U5873" i="3" s="1"/>
  <c r="S5694" i="3"/>
  <c r="T5694" i="3" s="1"/>
  <c r="U5694" i="3" s="1"/>
  <c r="S4956" i="3"/>
  <c r="T4956" i="3" s="1"/>
  <c r="U4956" i="3" s="1"/>
  <c r="S4870" i="3"/>
  <c r="T4870" i="3" s="1"/>
  <c r="U4870" i="3" s="1"/>
  <c r="W4871" i="3" s="1"/>
  <c r="W4872" i="3" s="1"/>
  <c r="W4873" i="3" s="1"/>
  <c r="W4874" i="3" s="1"/>
  <c r="W4875" i="3" s="1"/>
  <c r="S5851" i="3"/>
  <c r="T5851" i="3" s="1"/>
  <c r="U5851" i="3" s="1"/>
  <c r="S5489" i="3"/>
  <c r="T5489" i="3" s="1"/>
  <c r="U5489" i="3" s="1"/>
  <c r="S5662" i="3"/>
  <c r="T5662" i="3" s="1"/>
  <c r="U5662" i="3" s="1"/>
  <c r="S5427" i="3"/>
  <c r="T5427" i="3" s="1"/>
  <c r="U5427" i="3" s="1"/>
  <c r="S5050" i="3"/>
  <c r="T5050" i="3" s="1"/>
  <c r="U5050" i="3" s="1"/>
  <c r="S5793" i="3"/>
  <c r="T5793" i="3" s="1"/>
  <c r="U5793" i="3" s="1"/>
  <c r="S5484" i="3"/>
  <c r="T5484" i="3" s="1"/>
  <c r="U5484" i="3" s="1"/>
  <c r="S4822" i="3"/>
  <c r="T4822" i="3" s="1"/>
  <c r="U4822" i="3" s="1"/>
  <c r="W4823" i="3" s="1"/>
  <c r="W4824" i="3" s="1"/>
  <c r="W4825" i="3" s="1"/>
  <c r="W4826" i="3" s="1"/>
  <c r="W4827" i="3" s="1"/>
  <c r="S4802" i="3"/>
  <c r="T4802" i="3" s="1"/>
  <c r="U4802" i="3" s="1"/>
  <c r="S5315" i="3"/>
  <c r="T5315" i="3" s="1"/>
  <c r="U5315" i="3" s="1"/>
  <c r="S5828" i="3"/>
  <c r="T5828" i="3" s="1"/>
  <c r="U5828" i="3" s="1"/>
  <c r="S5109" i="3"/>
  <c r="T5109" i="3" s="1"/>
  <c r="U5109" i="3" s="1"/>
  <c r="S5790" i="3"/>
  <c r="T5790" i="3" s="1"/>
  <c r="U5790" i="3" s="1"/>
  <c r="W5791" i="3" s="1"/>
  <c r="W5792" i="3" s="1"/>
  <c r="W5793" i="3" s="1"/>
  <c r="W5794" i="3" s="1"/>
  <c r="W5795" i="3" s="1"/>
  <c r="S5182" i="3"/>
  <c r="T5182" i="3" s="1"/>
  <c r="U5182" i="3" s="1"/>
  <c r="S5082" i="3"/>
  <c r="T5082" i="3" s="1"/>
  <c r="U5082" i="3" s="1"/>
  <c r="S5770" i="3"/>
  <c r="T5770" i="3" s="1"/>
  <c r="U5770" i="3" s="1"/>
  <c r="S4777" i="3"/>
  <c r="T4777" i="3" s="1"/>
  <c r="U4777" i="3" s="1"/>
  <c r="S4914" i="3"/>
  <c r="T4914" i="3" s="1"/>
  <c r="U4914" i="3" s="1"/>
  <c r="S5284" i="3"/>
  <c r="T5284" i="3" s="1"/>
  <c r="U5284" i="3" s="1"/>
  <c r="W5285" i="3" s="1"/>
  <c r="W5286" i="3" s="1"/>
  <c r="W5287" i="3" s="1"/>
  <c r="W5288" i="3" s="1"/>
  <c r="W5289" i="3" s="1"/>
  <c r="S5290" i="3"/>
  <c r="T5290" i="3" s="1"/>
  <c r="U5290" i="3" s="1"/>
  <c r="S5445" i="3"/>
  <c r="T5445" i="3" s="1"/>
  <c r="U5445" i="3" s="1"/>
  <c r="S5840" i="3"/>
  <c r="T5840" i="3" s="1"/>
  <c r="U5840" i="3" s="1"/>
  <c r="S5028" i="3"/>
  <c r="T5028" i="3" s="1"/>
  <c r="U5028" i="3" s="1"/>
  <c r="S5512" i="3"/>
  <c r="T5512" i="3" s="1"/>
  <c r="U5512" i="3" s="1"/>
  <c r="S5280" i="3"/>
  <c r="T5280" i="3" s="1"/>
  <c r="U5280" i="3" s="1"/>
  <c r="W5281" i="3" s="1"/>
  <c r="W5282" i="3" s="1"/>
  <c r="W5283" i="3" s="1"/>
  <c r="W5284" i="3" s="1"/>
  <c r="S4996" i="3"/>
  <c r="T4996" i="3" s="1"/>
  <c r="U4996" i="3" s="1"/>
  <c r="W4997" i="3" s="1"/>
  <c r="W4998" i="3" s="1"/>
  <c r="W4999" i="3" s="1"/>
  <c r="W5000" i="3" s="1"/>
  <c r="S5723" i="3"/>
  <c r="T5723" i="3" s="1"/>
  <c r="U5723" i="3" s="1"/>
  <c r="S5200" i="3"/>
  <c r="T5200" i="3" s="1"/>
  <c r="U5200" i="3" s="1"/>
  <c r="S5718" i="3"/>
  <c r="T5718" i="3" s="1"/>
  <c r="U5718" i="3" s="1"/>
  <c r="AB4949" i="3"/>
  <c r="AB5646" i="3"/>
  <c r="AC3809" i="3"/>
  <c r="AB3809" i="3"/>
  <c r="W4017" i="3"/>
  <c r="AC3184" i="3"/>
  <c r="AB3184" i="3"/>
  <c r="W2247" i="3"/>
  <c r="W2248" i="3" s="1"/>
  <c r="W2249" i="3" s="1"/>
  <c r="W2250" i="3" s="1"/>
  <c r="W2251" i="3" s="1"/>
  <c r="W2252" i="3" s="1"/>
  <c r="W2253" i="3" s="1"/>
  <c r="W2254" i="3" s="1"/>
  <c r="W2255" i="3" s="1"/>
  <c r="W2256" i="3" s="1"/>
  <c r="W2257" i="3" s="1"/>
  <c r="W2258" i="3" s="1"/>
  <c r="W2259" i="3" s="1"/>
  <c r="W2260" i="3" s="1"/>
  <c r="W2261" i="3" s="1"/>
  <c r="W2262" i="3" s="1"/>
  <c r="W2263" i="3" s="1"/>
  <c r="W2264" i="3" s="1"/>
  <c r="W2265" i="3" s="1"/>
  <c r="W2266" i="3" s="1"/>
  <c r="W2267" i="3" s="1"/>
  <c r="W2268" i="3" s="1"/>
  <c r="W2269" i="3" s="1"/>
  <c r="W2270" i="3" s="1"/>
  <c r="W2271" i="3" s="1"/>
  <c r="W2272" i="3" s="1"/>
  <c r="W2273" i="3" s="1"/>
  <c r="W2274" i="3" s="1"/>
  <c r="W2275" i="3" s="1"/>
  <c r="W2276" i="3" s="1"/>
  <c r="W2277" i="3" s="1"/>
  <c r="W2278" i="3" s="1"/>
  <c r="W2279" i="3" s="1"/>
  <c r="W2280" i="3" s="1"/>
  <c r="W2281" i="3" s="1"/>
  <c r="W2282" i="3" s="1"/>
  <c r="W2283" i="3" s="1"/>
  <c r="W2284" i="3" s="1"/>
  <c r="W2285" i="3" s="1"/>
  <c r="W2286" i="3" s="1"/>
  <c r="W2287" i="3" s="1"/>
  <c r="W2288" i="3" s="1"/>
  <c r="W2289" i="3" s="1"/>
  <c r="W2290" i="3" s="1"/>
  <c r="W2291" i="3" s="1"/>
  <c r="W2292" i="3" s="1"/>
  <c r="W2293" i="3" s="1"/>
  <c r="W2294" i="3" s="1"/>
  <c r="W2295" i="3" s="1"/>
  <c r="W2296" i="3" s="1"/>
  <c r="W2297" i="3" s="1"/>
  <c r="W2298" i="3" s="1"/>
  <c r="W2299" i="3" s="1"/>
  <c r="W2300" i="3" s="1"/>
  <c r="W2301" i="3" s="1"/>
  <c r="W2302" i="3" s="1"/>
  <c r="W2303" i="3" s="1"/>
  <c r="W2304" i="3" s="1"/>
  <c r="W2305" i="3" s="1"/>
  <c r="W2306" i="3" s="1"/>
  <c r="W2307" i="3" s="1"/>
  <c r="W2308" i="3" s="1"/>
  <c r="W2309" i="3" s="1"/>
  <c r="W2310" i="3" s="1"/>
  <c r="W2311" i="3" s="1"/>
  <c r="W2312" i="3" s="1"/>
  <c r="W2313" i="3" s="1"/>
  <c r="W2314" i="3" s="1"/>
  <c r="W2315" i="3" s="1"/>
  <c r="W2316" i="3" s="1"/>
  <c r="W2317" i="3" s="1"/>
  <c r="W2318" i="3" s="1"/>
  <c r="W2319" i="3" s="1"/>
  <c r="W2320" i="3" s="1"/>
  <c r="W2321" i="3" s="1"/>
  <c r="W2322" i="3" s="1"/>
  <c r="W2323" i="3" s="1"/>
  <c r="W2324" i="3" s="1"/>
  <c r="W2325" i="3" s="1"/>
  <c r="W2326" i="3" s="1"/>
  <c r="W2327" i="3" s="1"/>
  <c r="W2328" i="3" s="1"/>
  <c r="W2329" i="3" s="1"/>
  <c r="W2330" i="3" s="1"/>
  <c r="W2331" i="3" s="1"/>
  <c r="W2332" i="3" s="1"/>
  <c r="W2333" i="3" s="1"/>
  <c r="W2334" i="3" s="1"/>
  <c r="W2335" i="3" s="1"/>
  <c r="W2336" i="3" s="1"/>
  <c r="W2337" i="3" s="1"/>
  <c r="W2338" i="3" s="1"/>
  <c r="W2339" i="3" s="1"/>
  <c r="W2340" i="3" s="1"/>
  <c r="W2341" i="3" s="1"/>
  <c r="W2342" i="3" s="1"/>
  <c r="W2343" i="3" s="1"/>
  <c r="W2344" i="3" s="1"/>
  <c r="W2345" i="3" s="1"/>
  <c r="W2346" i="3" s="1"/>
  <c r="W2347" i="3" s="1"/>
  <c r="W2348" i="3" s="1"/>
  <c r="W2349" i="3" s="1"/>
  <c r="W2350" i="3" s="1"/>
  <c r="W2351" i="3" s="1"/>
  <c r="W2352" i="3" s="1"/>
  <c r="W2353" i="3" s="1"/>
  <c r="W2354" i="3" s="1"/>
  <c r="W2355" i="3" s="1"/>
  <c r="W2356" i="3" s="1"/>
  <c r="W2357" i="3" s="1"/>
  <c r="W2358" i="3" s="1"/>
  <c r="W2359" i="3" s="1"/>
  <c r="W2360" i="3" s="1"/>
  <c r="W2361" i="3" s="1"/>
  <c r="W2362" i="3" s="1"/>
  <c r="W2363" i="3" s="1"/>
  <c r="W2364" i="3" s="1"/>
  <c r="W2365" i="3" s="1"/>
  <c r="W2366" i="3" s="1"/>
  <c r="W2367" i="3" s="1"/>
  <c r="W2368" i="3" s="1"/>
  <c r="W2369" i="3" s="1"/>
  <c r="W2370" i="3" s="1"/>
  <c r="W2371" i="3" s="1"/>
  <c r="W2372" i="3" s="1"/>
  <c r="W2373" i="3" s="1"/>
  <c r="W2374" i="3" s="1"/>
  <c r="W2375" i="3" s="1"/>
  <c r="W2376" i="3" s="1"/>
  <c r="W2377" i="3" s="1"/>
  <c r="W2378" i="3" s="1"/>
  <c r="W2379" i="3" s="1"/>
  <c r="W2380" i="3" s="1"/>
  <c r="W2381" i="3" s="1"/>
  <c r="W2382" i="3" s="1"/>
  <c r="W2383" i="3" s="1"/>
  <c r="W2384" i="3" s="1"/>
  <c r="W2385" i="3" s="1"/>
  <c r="W2386" i="3" s="1"/>
  <c r="W2387" i="3" s="1"/>
  <c r="W2388" i="3" s="1"/>
  <c r="W2389" i="3" s="1"/>
  <c r="W2390" i="3" s="1"/>
  <c r="W2391" i="3" s="1"/>
  <c r="W2392" i="3" s="1"/>
  <c r="W2393" i="3" s="1"/>
  <c r="W2394" i="3" s="1"/>
  <c r="W2395" i="3" s="1"/>
  <c r="W2396" i="3" s="1"/>
  <c r="W2397" i="3" s="1"/>
  <c r="W2398" i="3" s="1"/>
  <c r="W2399" i="3" s="1"/>
  <c r="W2400" i="3" s="1"/>
  <c r="W2401" i="3" s="1"/>
  <c r="W2402" i="3" s="1"/>
  <c r="W2403" i="3" s="1"/>
  <c r="W2404" i="3" s="1"/>
  <c r="W2405" i="3" s="1"/>
  <c r="W2406" i="3" s="1"/>
  <c r="W2407" i="3" s="1"/>
  <c r="W2408" i="3" s="1"/>
  <c r="W2409" i="3" s="1"/>
  <c r="W2410" i="3" s="1"/>
  <c r="W2411" i="3" s="1"/>
  <c r="W2412" i="3" s="1"/>
  <c r="W2413" i="3" s="1"/>
  <c r="W2414" i="3" s="1"/>
  <c r="W2415" i="3" s="1"/>
  <c r="W2416" i="3" s="1"/>
  <c r="W2417" i="3" s="1"/>
  <c r="W2418" i="3" s="1"/>
  <c r="W2419" i="3" s="1"/>
  <c r="W2420" i="3" s="1"/>
  <c r="W2421" i="3" s="1"/>
  <c r="W2422" i="3" s="1"/>
  <c r="W2423" i="3" s="1"/>
  <c r="W2424" i="3" s="1"/>
  <c r="W2425" i="3" s="1"/>
  <c r="W2426" i="3" s="1"/>
  <c r="W2427" i="3" s="1"/>
  <c r="W2428" i="3" s="1"/>
  <c r="W2429" i="3" s="1"/>
  <c r="W2430" i="3" s="1"/>
  <c r="W2431" i="3" s="1"/>
  <c r="W2432" i="3" s="1"/>
  <c r="W2433" i="3" s="1"/>
  <c r="W2434" i="3" s="1"/>
  <c r="W2435" i="3" s="1"/>
  <c r="W2436" i="3" s="1"/>
  <c r="W2437" i="3" s="1"/>
  <c r="W2438" i="3" s="1"/>
  <c r="W2439" i="3" s="1"/>
  <c r="W2440" i="3" s="1"/>
  <c r="W2441" i="3" s="1"/>
  <c r="W2442" i="3" s="1"/>
  <c r="W2443" i="3" s="1"/>
  <c r="W2444" i="3" s="1"/>
  <c r="W2445" i="3" s="1"/>
  <c r="W2446" i="3" s="1"/>
  <c r="W2447" i="3" s="1"/>
  <c r="W2448" i="3" s="1"/>
  <c r="W2449" i="3" s="1"/>
  <c r="W2450" i="3" s="1"/>
  <c r="W2451" i="3" s="1"/>
  <c r="W2452" i="3" s="1"/>
  <c r="W2453" i="3" s="1"/>
  <c r="W2454" i="3" s="1"/>
  <c r="W2455" i="3" s="1"/>
  <c r="W2456" i="3" s="1"/>
  <c r="W2457" i="3" s="1"/>
  <c r="W2458" i="3" s="1"/>
  <c r="W2459" i="3" s="1"/>
  <c r="W2460" i="3" s="1"/>
  <c r="W2461" i="3" s="1"/>
  <c r="W2462" i="3" s="1"/>
  <c r="W2463" i="3" s="1"/>
  <c r="W2464" i="3" s="1"/>
  <c r="W2465" i="3" s="1"/>
  <c r="W2466" i="3" s="1"/>
  <c r="W2467" i="3" s="1"/>
  <c r="W2468" i="3" s="1"/>
  <c r="W2469" i="3" s="1"/>
  <c r="W2470" i="3" s="1"/>
  <c r="W2471" i="3" s="1"/>
  <c r="W2472" i="3" s="1"/>
  <c r="W2473" i="3" s="1"/>
  <c r="W2474" i="3" s="1"/>
  <c r="W2475" i="3" s="1"/>
  <c r="W2476" i="3" s="1"/>
  <c r="W2477" i="3" s="1"/>
  <c r="W2478" i="3" s="1"/>
  <c r="W2479" i="3" s="1"/>
  <c r="W2480" i="3" s="1"/>
  <c r="W2481" i="3" s="1"/>
  <c r="W2482" i="3" s="1"/>
  <c r="W2483" i="3" s="1"/>
  <c r="W2484" i="3" s="1"/>
  <c r="W2485" i="3" s="1"/>
  <c r="W2486" i="3" s="1"/>
  <c r="W2487" i="3" s="1"/>
  <c r="W2488" i="3" s="1"/>
  <c r="W2489" i="3" s="1"/>
  <c r="W2490" i="3" s="1"/>
  <c r="W2491" i="3" s="1"/>
  <c r="W2492" i="3" s="1"/>
  <c r="W2493" i="3" s="1"/>
  <c r="W2494" i="3" s="1"/>
  <c r="W2495" i="3" s="1"/>
  <c r="W2496" i="3" s="1"/>
  <c r="W2497" i="3" s="1"/>
  <c r="W2498" i="3" s="1"/>
  <c r="W2499" i="3" s="1"/>
  <c r="W2500" i="3" s="1"/>
  <c r="W2501" i="3" s="1"/>
  <c r="W2502" i="3" s="1"/>
  <c r="W2503" i="3" s="1"/>
  <c r="W2504" i="3" s="1"/>
  <c r="W2505" i="3" s="1"/>
  <c r="W2506" i="3" s="1"/>
  <c r="W2507" i="3" s="1"/>
  <c r="W2508" i="3" s="1"/>
  <c r="W2509" i="3" s="1"/>
  <c r="W2510" i="3" s="1"/>
  <c r="W2511" i="3" s="1"/>
  <c r="W2512" i="3" s="1"/>
  <c r="W2513" i="3" s="1"/>
  <c r="W2514" i="3" s="1"/>
  <c r="W2515" i="3" s="1"/>
  <c r="W2516" i="3" s="1"/>
  <c r="W2517" i="3" s="1"/>
  <c r="W2518" i="3" s="1"/>
  <c r="W2519" i="3" s="1"/>
  <c r="W2520" i="3" s="1"/>
  <c r="W2521" i="3" s="1"/>
  <c r="W2522" i="3" s="1"/>
  <c r="W2523" i="3" s="1"/>
  <c r="W2524" i="3" s="1"/>
  <c r="W2525" i="3" s="1"/>
  <c r="W2526" i="3" s="1"/>
  <c r="W2527" i="3" s="1"/>
  <c r="W2528" i="3" s="1"/>
  <c r="W2529" i="3" s="1"/>
  <c r="W2530" i="3" s="1"/>
  <c r="W2531" i="3" s="1"/>
  <c r="W2532" i="3" s="1"/>
  <c r="W2533" i="3" s="1"/>
  <c r="W2534" i="3" s="1"/>
  <c r="AB2796" i="3"/>
  <c r="Y5963" i="3"/>
  <c r="Z5963" i="3" s="1"/>
  <c r="Y5803" i="3"/>
  <c r="Z5803" i="3" s="1"/>
  <c r="Y5949" i="3"/>
  <c r="Z5949" i="3" s="1"/>
  <c r="AC3159" i="3"/>
  <c r="AB3159" i="3"/>
  <c r="AC3228" i="3"/>
  <c r="AB3228" i="3"/>
  <c r="AC4400" i="3"/>
  <c r="AA4455" i="3"/>
  <c r="AA4456" i="3" s="1"/>
  <c r="AA4457" i="3" s="1"/>
  <c r="AA4458" i="3" s="1"/>
  <c r="AA4319" i="3"/>
  <c r="AA4320" i="3" s="1"/>
  <c r="AA4321" i="3" s="1"/>
  <c r="AA4322" i="3" s="1"/>
  <c r="AB4455" i="3"/>
  <c r="AB4400" i="3"/>
  <c r="AB4381" i="3"/>
  <c r="AC3068" i="3"/>
  <c r="AB3068" i="3"/>
  <c r="AC3430" i="3"/>
  <c r="AB3430" i="3"/>
  <c r="AB5257" i="3"/>
  <c r="AB5242" i="3"/>
  <c r="AB5612" i="3"/>
  <c r="W3706" i="3"/>
  <c r="AC2951" i="3"/>
  <c r="AB2951" i="3"/>
  <c r="AC4382" i="3"/>
  <c r="AB4382" i="3"/>
  <c r="AC2549" i="3"/>
  <c r="AB2549" i="3"/>
  <c r="S5690" i="3"/>
  <c r="T5690" i="3" s="1"/>
  <c r="U5690" i="3" s="1"/>
  <c r="W5691" i="3" s="1"/>
  <c r="W5692" i="3" s="1"/>
  <c r="W5693" i="3" s="1"/>
  <c r="W5694" i="3" s="1"/>
  <c r="W5695" i="3" s="1"/>
  <c r="S5316" i="3"/>
  <c r="T5316" i="3" s="1"/>
  <c r="U5316" i="3" s="1"/>
  <c r="S5102" i="3"/>
  <c r="T5102" i="3" s="1"/>
  <c r="U5102" i="3" s="1"/>
  <c r="W5103" i="3" s="1"/>
  <c r="W5104" i="3" s="1"/>
  <c r="W5105" i="3" s="1"/>
  <c r="W5106" i="3" s="1"/>
  <c r="S5455" i="3"/>
  <c r="T5455" i="3" s="1"/>
  <c r="U5455" i="3" s="1"/>
  <c r="S5340" i="3"/>
  <c r="T5340" i="3" s="1"/>
  <c r="U5340" i="3" s="1"/>
  <c r="S4705" i="3"/>
  <c r="T4705" i="3" s="1"/>
  <c r="U4705" i="3" s="1"/>
  <c r="S5380" i="3"/>
  <c r="T5380" i="3" s="1"/>
  <c r="U5380" i="3" s="1"/>
  <c r="W5381" i="3" s="1"/>
  <c r="W5382" i="3" s="1"/>
  <c r="W5383" i="3" s="1"/>
  <c r="W5384" i="3" s="1"/>
  <c r="W5385" i="3" s="1"/>
  <c r="S5359" i="3"/>
  <c r="T5359" i="3" s="1"/>
  <c r="U5359" i="3" s="1"/>
  <c r="S5932" i="3"/>
  <c r="T5932" i="3" s="1"/>
  <c r="U5932" i="3" s="1"/>
  <c r="S5567" i="3"/>
  <c r="T5567" i="3" s="1"/>
  <c r="U5567" i="3" s="1"/>
  <c r="S4725" i="3"/>
  <c r="T4725" i="3" s="1"/>
  <c r="U4725" i="3" s="1"/>
  <c r="S4780" i="3"/>
  <c r="T4780" i="3" s="1"/>
  <c r="U4780" i="3" s="1"/>
  <c r="S5520" i="3"/>
  <c r="T5520" i="3" s="1"/>
  <c r="U5520" i="3" s="1"/>
  <c r="W5521" i="3" s="1"/>
  <c r="W5522" i="3" s="1"/>
  <c r="W5523" i="3" s="1"/>
  <c r="W5524" i="3" s="1"/>
  <c r="W5525" i="3" s="1"/>
  <c r="S5803" i="3"/>
  <c r="T5803" i="3" s="1"/>
  <c r="U5803" i="3" s="1"/>
  <c r="S5815" i="3"/>
  <c r="T5815" i="3" s="1"/>
  <c r="U5815" i="3" s="1"/>
  <c r="S5901" i="3"/>
  <c r="T5901" i="3" s="1"/>
  <c r="U5901" i="3" s="1"/>
  <c r="S5302" i="3"/>
  <c r="T5302" i="3" s="1"/>
  <c r="U5302" i="3" s="1"/>
  <c r="S4798" i="3"/>
  <c r="T4798" i="3" s="1"/>
  <c r="U4798" i="3" s="1"/>
  <c r="W4799" i="3" s="1"/>
  <c r="W4800" i="3" s="1"/>
  <c r="W4801" i="3" s="1"/>
  <c r="W4802" i="3" s="1"/>
  <c r="W4803" i="3" s="1"/>
  <c r="S5716" i="3"/>
  <c r="T5716" i="3" s="1"/>
  <c r="U5716" i="3" s="1"/>
  <c r="S5513" i="3"/>
  <c r="T5513" i="3" s="1"/>
  <c r="U5513" i="3" s="1"/>
  <c r="S5910" i="3"/>
  <c r="T5910" i="3" s="1"/>
  <c r="U5910" i="3" s="1"/>
  <c r="S4767" i="3"/>
  <c r="T4767" i="3" s="1"/>
  <c r="U4767" i="3" s="1"/>
  <c r="S4836" i="3"/>
  <c r="T4836" i="3" s="1"/>
  <c r="U4836" i="3" s="1"/>
  <c r="S5271" i="3"/>
  <c r="T5271" i="3" s="1"/>
  <c r="U5271" i="3" s="1"/>
  <c r="S5679" i="3"/>
  <c r="T5679" i="3" s="1"/>
  <c r="U5679" i="3" s="1"/>
  <c r="S5717" i="3"/>
  <c r="T5717" i="3" s="1"/>
  <c r="U5717" i="3" s="1"/>
  <c r="S5862" i="3"/>
  <c r="T5862" i="3" s="1"/>
  <c r="U5862" i="3" s="1"/>
  <c r="W5863" i="3" s="1"/>
  <c r="W5864" i="3" s="1"/>
  <c r="W5865" i="3" s="1"/>
  <c r="W5866" i="3" s="1"/>
  <c r="S5244" i="3"/>
  <c r="T5244" i="3" s="1"/>
  <c r="U5244" i="3" s="1"/>
  <c r="S4862" i="3"/>
  <c r="T4862" i="3" s="1"/>
  <c r="U4862" i="3" s="1"/>
  <c r="S4724" i="3"/>
  <c r="T4724" i="3" s="1"/>
  <c r="U4724" i="3" s="1"/>
  <c r="S5693" i="3"/>
  <c r="T5693" i="3" s="1"/>
  <c r="U5693" i="3" s="1"/>
  <c r="S4695" i="3"/>
  <c r="T4695" i="3" s="1"/>
  <c r="U4695" i="3" s="1"/>
  <c r="S5084" i="3"/>
  <c r="T5084" i="3" s="1"/>
  <c r="U5084" i="3" s="1"/>
  <c r="S5687" i="3"/>
  <c r="T5687" i="3" s="1"/>
  <c r="U5687" i="3" s="1"/>
  <c r="S5731" i="3"/>
  <c r="T5731" i="3" s="1"/>
  <c r="U5731" i="3" s="1"/>
  <c r="S4779" i="3"/>
  <c r="T4779" i="3" s="1"/>
  <c r="U4779" i="3" s="1"/>
  <c r="W4780" i="3" s="1"/>
  <c r="W4781" i="3" s="1"/>
  <c r="W4782" i="3" s="1"/>
  <c r="W4783" i="3" s="1"/>
  <c r="W4784" i="3" s="1"/>
  <c r="S5240" i="3"/>
  <c r="T5240" i="3" s="1"/>
  <c r="U5240" i="3" s="1"/>
  <c r="S4916" i="3"/>
  <c r="T4916" i="3" s="1"/>
  <c r="U4916" i="3" s="1"/>
  <c r="S5330" i="3"/>
  <c r="T5330" i="3" s="1"/>
  <c r="U5330" i="3" s="1"/>
  <c r="S5171" i="3"/>
  <c r="T5171" i="3" s="1"/>
  <c r="U5171" i="3" s="1"/>
  <c r="S5721" i="3"/>
  <c r="T5721" i="3" s="1"/>
  <c r="U5721" i="3" s="1"/>
  <c r="S5533" i="3"/>
  <c r="T5533" i="3" s="1"/>
  <c r="U5533" i="3" s="1"/>
  <c r="AC1984" i="3"/>
  <c r="AB1984" i="3"/>
  <c r="W3378" i="3"/>
  <c r="AC3054" i="3"/>
  <c r="AB3054" i="3"/>
  <c r="AB2871" i="3"/>
  <c r="AB2923" i="3"/>
  <c r="AC3049" i="3"/>
  <c r="AB3049" i="3"/>
  <c r="AC4047" i="3"/>
  <c r="AB4047" i="3"/>
  <c r="AC2914" i="3"/>
  <c r="AB2914" i="3"/>
  <c r="AC3791" i="3"/>
  <c r="AB3791" i="3"/>
  <c r="W3772" i="3"/>
  <c r="AC3627" i="3"/>
  <c r="AB3627" i="3"/>
  <c r="W3584" i="3"/>
  <c r="AC1738" i="3"/>
  <c r="AB1738" i="3"/>
  <c r="AC2946" i="3"/>
  <c r="AB2946" i="3"/>
  <c r="AC2832" i="3"/>
  <c r="AB2832" i="3"/>
  <c r="AB4372" i="3"/>
  <c r="AB5117" i="3"/>
  <c r="AB5339" i="3"/>
  <c r="AB5391" i="3"/>
  <c r="AB5238" i="3"/>
  <c r="AB5445" i="3"/>
  <c r="AB5464" i="3"/>
  <c r="AB5271" i="3"/>
  <c r="AB4758" i="3"/>
  <c r="S4664" i="3"/>
  <c r="T4664" i="3" s="1"/>
  <c r="U4664" i="3" s="1"/>
  <c r="S5007" i="3"/>
  <c r="T5007" i="3" s="1"/>
  <c r="U5007" i="3" s="1"/>
  <c r="S4854" i="3"/>
  <c r="T4854" i="3" s="1"/>
  <c r="U4854" i="3" s="1"/>
  <c r="S5732" i="3"/>
  <c r="T5732" i="3" s="1"/>
  <c r="U5732" i="3" s="1"/>
  <c r="S5504" i="3"/>
  <c r="T5504" i="3" s="1"/>
  <c r="U5504" i="3" s="1"/>
  <c r="S5203" i="3"/>
  <c r="T5203" i="3" s="1"/>
  <c r="U5203" i="3" s="1"/>
  <c r="S5931" i="3"/>
  <c r="T5931" i="3" s="1"/>
  <c r="U5931" i="3" s="1"/>
  <c r="W5932" i="3" s="1"/>
  <c r="W5933" i="3" s="1"/>
  <c r="W5934" i="3" s="1"/>
  <c r="W5935" i="3" s="1"/>
  <c r="S5524" i="3"/>
  <c r="T5524" i="3" s="1"/>
  <c r="U5524" i="3" s="1"/>
  <c r="S5016" i="3"/>
  <c r="T5016" i="3" s="1"/>
  <c r="U5016" i="3" s="1"/>
  <c r="S5936" i="3"/>
  <c r="T5936" i="3" s="1"/>
  <c r="U5936" i="3" s="1"/>
  <c r="S5619" i="3"/>
  <c r="T5619" i="3" s="1"/>
  <c r="U5619" i="3" s="1"/>
  <c r="S5630" i="3"/>
  <c r="T5630" i="3" s="1"/>
  <c r="U5630" i="3" s="1"/>
  <c r="W5631" i="3" s="1"/>
  <c r="W5632" i="3" s="1"/>
  <c r="W5633" i="3" s="1"/>
  <c r="W5634" i="3" s="1"/>
  <c r="W5635" i="3" s="1"/>
  <c r="S5780" i="3"/>
  <c r="T5780" i="3" s="1"/>
  <c r="U5780" i="3" s="1"/>
  <c r="W5781" i="3" s="1"/>
  <c r="W5782" i="3" s="1"/>
  <c r="W5783" i="3" s="1"/>
  <c r="W5784" i="3" s="1"/>
  <c r="W5785" i="3" s="1"/>
  <c r="S5129" i="3"/>
  <c r="T5129" i="3" s="1"/>
  <c r="U5129" i="3" s="1"/>
  <c r="S5747" i="3"/>
  <c r="T5747" i="3" s="1"/>
  <c r="U5747" i="3" s="1"/>
  <c r="W5748" i="3" s="1"/>
  <c r="W5749" i="3" s="1"/>
  <c r="W5750" i="3" s="1"/>
  <c r="W5751" i="3" s="1"/>
  <c r="W5752" i="3" s="1"/>
  <c r="S5452" i="3"/>
  <c r="T5452" i="3" s="1"/>
  <c r="U5452" i="3" s="1"/>
  <c r="S5234" i="3"/>
  <c r="T5234" i="3" s="1"/>
  <c r="U5234" i="3" s="1"/>
  <c r="S4669" i="3"/>
  <c r="T4669" i="3" s="1"/>
  <c r="U4669" i="3" s="1"/>
  <c r="S5733" i="3"/>
  <c r="T5733" i="3" s="1"/>
  <c r="U5733" i="3" s="1"/>
  <c r="W5734" i="3" s="1"/>
  <c r="W5735" i="3" s="1"/>
  <c r="W5736" i="3" s="1"/>
  <c r="W5737" i="3" s="1"/>
  <c r="S5822" i="3"/>
  <c r="T5822" i="3" s="1"/>
  <c r="U5822" i="3" s="1"/>
  <c r="AC3701" i="3"/>
  <c r="AB3701" i="3"/>
  <c r="AB2795" i="3"/>
  <c r="AB4442" i="3"/>
  <c r="AB4304" i="3"/>
  <c r="Y5965" i="3"/>
  <c r="Z5965" i="3" s="1"/>
  <c r="AA5965" i="3" s="1"/>
  <c r="AA5966" i="3" s="1"/>
  <c r="S5966" i="3"/>
  <c r="T5966" i="3" s="1"/>
  <c r="U5966" i="3" s="1"/>
  <c r="AC4305" i="3"/>
  <c r="AB4305" i="3"/>
  <c r="AB5034" i="3"/>
  <c r="AB4828" i="3"/>
  <c r="S5549" i="3"/>
  <c r="T5549" i="3" s="1"/>
  <c r="U5549" i="3" s="1"/>
  <c r="W5550" i="3" s="1"/>
  <c r="W5551" i="3" s="1"/>
  <c r="W5552" i="3" s="1"/>
  <c r="W5553" i="3" s="1"/>
  <c r="S5124" i="3"/>
  <c r="T5124" i="3" s="1"/>
  <c r="U5124" i="3" s="1"/>
  <c r="S5057" i="3"/>
  <c r="T5057" i="3" s="1"/>
  <c r="U5057" i="3" s="1"/>
  <c r="S5649" i="3"/>
  <c r="T5649" i="3" s="1"/>
  <c r="U5649" i="3" s="1"/>
  <c r="W5650" i="3" s="1"/>
  <c r="W5651" i="3" s="1"/>
  <c r="W5652" i="3" s="1"/>
  <c r="W5653" i="3" s="1"/>
  <c r="W5654" i="3" s="1"/>
  <c r="S5557" i="3"/>
  <c r="T5557" i="3" s="1"/>
  <c r="U5557" i="3" s="1"/>
  <c r="S4921" i="3"/>
  <c r="T4921" i="3" s="1"/>
  <c r="U4921" i="3" s="1"/>
  <c r="S4707" i="3"/>
  <c r="T4707" i="3" s="1"/>
  <c r="U4707" i="3" s="1"/>
  <c r="S4895" i="3"/>
  <c r="T4895" i="3" s="1"/>
  <c r="U4895" i="3" s="1"/>
  <c r="S5950" i="3"/>
  <c r="T5950" i="3" s="1"/>
  <c r="U5950" i="3" s="1"/>
  <c r="W5951" i="3" s="1"/>
  <c r="W5952" i="3" s="1"/>
  <c r="W5953" i="3" s="1"/>
  <c r="W5954" i="3" s="1"/>
  <c r="S4866" i="3"/>
  <c r="T4866" i="3" s="1"/>
  <c r="U4866" i="3" s="1"/>
  <c r="S5568" i="3"/>
  <c r="T5568" i="3" s="1"/>
  <c r="U5568" i="3" s="1"/>
  <c r="W5569" i="3" s="1"/>
  <c r="W5570" i="3" s="1"/>
  <c r="W5571" i="3" s="1"/>
  <c r="W5572" i="3" s="1"/>
  <c r="W5573" i="3" s="1"/>
  <c r="S5909" i="3"/>
  <c r="T5909" i="3" s="1"/>
  <c r="U5909" i="3" s="1"/>
  <c r="W5910" i="3" s="1"/>
  <c r="W5911" i="3" s="1"/>
  <c r="W5912" i="3" s="1"/>
  <c r="W5913" i="3" s="1"/>
  <c r="W5914" i="3" s="1"/>
  <c r="S4718" i="3"/>
  <c r="T4718" i="3" s="1"/>
  <c r="U4718" i="3" s="1"/>
  <c r="S5734" i="3"/>
  <c r="T5734" i="3" s="1"/>
  <c r="U5734" i="3" s="1"/>
  <c r="S5355" i="3"/>
  <c r="T5355" i="3" s="1"/>
  <c r="U5355" i="3" s="1"/>
  <c r="S5834" i="3"/>
  <c r="T5834" i="3" s="1"/>
  <c r="U5834" i="3" s="1"/>
  <c r="W5835" i="3" s="1"/>
  <c r="W5836" i="3" s="1"/>
  <c r="W5837" i="3" s="1"/>
  <c r="W5838" i="3" s="1"/>
  <c r="S5110" i="3"/>
  <c r="T5110" i="3" s="1"/>
  <c r="U5110" i="3" s="1"/>
  <c r="S4864" i="3"/>
  <c r="T4864" i="3" s="1"/>
  <c r="U4864" i="3" s="1"/>
  <c r="AB5753" i="3"/>
  <c r="S4773" i="3"/>
  <c r="T4773" i="3" s="1"/>
  <c r="U4773" i="3" s="1"/>
  <c r="S5540" i="3"/>
  <c r="T5540" i="3" s="1"/>
  <c r="U5540" i="3" s="1"/>
  <c r="S5304" i="3"/>
  <c r="T5304" i="3" s="1"/>
  <c r="U5304" i="3" s="1"/>
  <c r="W5305" i="3" s="1"/>
  <c r="W5306" i="3" s="1"/>
  <c r="W5307" i="3" s="1"/>
  <c r="W5308" i="3" s="1"/>
  <c r="AB2966" i="3"/>
  <c r="AB2899" i="3"/>
  <c r="AC2909" i="3"/>
  <c r="AB2909" i="3"/>
  <c r="W3768" i="3"/>
  <c r="AC2813" i="3"/>
  <c r="AB2813" i="3"/>
  <c r="S5874" i="3"/>
  <c r="T5874" i="3" s="1"/>
  <c r="U5874" i="3" s="1"/>
  <c r="S5640" i="3"/>
  <c r="T5640" i="3" s="1"/>
  <c r="U5640" i="3" s="1"/>
  <c r="W5641" i="3" s="1"/>
  <c r="W5642" i="3" s="1"/>
  <c r="W5643" i="3" s="1"/>
  <c r="W5644" i="3" s="1"/>
  <c r="W5645" i="3" s="1"/>
  <c r="S5368" i="3"/>
  <c r="T5368" i="3" s="1"/>
  <c r="U5368" i="3" s="1"/>
  <c r="S5325" i="3"/>
  <c r="T5325" i="3" s="1"/>
  <c r="U5325" i="3" s="1"/>
  <c r="S4905" i="3"/>
  <c r="T4905" i="3" s="1"/>
  <c r="U4905" i="3" s="1"/>
  <c r="S5544" i="3"/>
  <c r="T5544" i="3" s="1"/>
  <c r="U5544" i="3" s="1"/>
  <c r="W5545" i="3" s="1"/>
  <c r="W5546" i="3" s="1"/>
  <c r="W5547" i="3" s="1"/>
  <c r="W5548" i="3" s="1"/>
  <c r="W5549" i="3" s="1"/>
  <c r="S4714" i="3"/>
  <c r="T4714" i="3" s="1"/>
  <c r="U4714" i="3" s="1"/>
  <c r="S4881" i="3"/>
  <c r="T4881" i="3" s="1"/>
  <c r="U4881" i="3" s="1"/>
  <c r="S5515" i="3"/>
  <c r="T5515" i="3" s="1"/>
  <c r="U5515" i="3" s="1"/>
  <c r="W5516" i="3" s="1"/>
  <c r="W5517" i="3" s="1"/>
  <c r="W5518" i="3" s="1"/>
  <c r="W5519" i="3" s="1"/>
  <c r="W5520" i="3" s="1"/>
  <c r="S5625" i="3"/>
  <c r="T5625" i="3" s="1"/>
  <c r="U5625" i="3" s="1"/>
  <c r="W5626" i="3" s="1"/>
  <c r="W5627" i="3" s="1"/>
  <c r="W5628" i="3" s="1"/>
  <c r="W5629" i="3" s="1"/>
  <c r="W5630" i="3" s="1"/>
  <c r="S5096" i="3"/>
  <c r="T5096" i="3" s="1"/>
  <c r="U5096" i="3" s="1"/>
  <c r="S4823" i="3"/>
  <c r="T4823" i="3" s="1"/>
  <c r="U4823" i="3" s="1"/>
  <c r="S5768" i="3"/>
  <c r="T5768" i="3" s="1"/>
  <c r="U5768" i="3" s="1"/>
  <c r="S5151" i="3"/>
  <c r="T5151" i="3" s="1"/>
  <c r="U5151" i="3" s="1"/>
  <c r="S5188" i="3"/>
  <c r="T5188" i="3" s="1"/>
  <c r="U5188" i="3" s="1"/>
  <c r="S5634" i="3"/>
  <c r="T5634" i="3" s="1"/>
  <c r="U5634" i="3" s="1"/>
  <c r="S5811" i="3"/>
  <c r="T5811" i="3" s="1"/>
  <c r="U5811" i="3" s="1"/>
  <c r="S5125" i="3"/>
  <c r="T5125" i="3" s="1"/>
  <c r="U5125" i="3" s="1"/>
  <c r="S5604" i="3"/>
  <c r="T5604" i="3" s="1"/>
  <c r="U5604" i="3" s="1"/>
  <c r="S4706" i="3"/>
  <c r="T4706" i="3" s="1"/>
  <c r="U4706" i="3" s="1"/>
  <c r="S5392" i="3"/>
  <c r="T5392" i="3" s="1"/>
  <c r="U5392" i="3" s="1"/>
  <c r="S5156" i="3"/>
  <c r="T5156" i="3" s="1"/>
  <c r="U5156" i="3" s="1"/>
  <c r="S5345" i="3"/>
  <c r="T5345" i="3" s="1"/>
  <c r="U5345" i="3" s="1"/>
  <c r="S4746" i="3"/>
  <c r="T4746" i="3" s="1"/>
  <c r="U4746" i="3" s="1"/>
  <c r="S5616" i="3"/>
  <c r="T5616" i="3" s="1"/>
  <c r="U5616" i="3" s="1"/>
  <c r="W5617" i="3" s="1"/>
  <c r="W5618" i="3" s="1"/>
  <c r="W5619" i="3" s="1"/>
  <c r="W5620" i="3" s="1"/>
  <c r="S5835" i="3"/>
  <c r="T5835" i="3" s="1"/>
  <c r="U5835" i="3" s="1"/>
  <c r="S5201" i="3"/>
  <c r="T5201" i="3" s="1"/>
  <c r="U5201" i="3" s="1"/>
  <c r="S5441" i="3"/>
  <c r="T5441" i="3" s="1"/>
  <c r="U5441" i="3" s="1"/>
  <c r="S5436" i="3"/>
  <c r="T5436" i="3" s="1"/>
  <c r="U5436" i="3" s="1"/>
  <c r="S4786" i="3"/>
  <c r="T4786" i="3" s="1"/>
  <c r="U4786" i="3" s="1"/>
  <c r="S4794" i="3"/>
  <c r="T4794" i="3" s="1"/>
  <c r="U4794" i="3" s="1"/>
  <c r="S4919" i="3"/>
  <c r="T4919" i="3" s="1"/>
  <c r="U4919" i="3" s="1"/>
  <c r="S4741" i="3"/>
  <c r="T4741" i="3" s="1"/>
  <c r="U4741" i="3" s="1"/>
  <c r="AB5887" i="3"/>
  <c r="S4933" i="3"/>
  <c r="T4933" i="3" s="1"/>
  <c r="U4933" i="3" s="1"/>
  <c r="W4934" i="3" s="1"/>
  <c r="AB4934" i="3" s="1"/>
  <c r="S5543" i="3"/>
  <c r="T5543" i="3" s="1"/>
  <c r="U5543" i="3" s="1"/>
  <c r="S5477" i="3"/>
  <c r="T5477" i="3" s="1"/>
  <c r="U5477" i="3" s="1"/>
  <c r="S5541" i="3"/>
  <c r="T5541" i="3" s="1"/>
  <c r="U5541" i="3" s="1"/>
  <c r="S5140" i="3"/>
  <c r="T5140" i="3" s="1"/>
  <c r="U5140" i="3" s="1"/>
  <c r="W5141" i="3" s="1"/>
  <c r="W5142" i="3" s="1"/>
  <c r="W5143" i="3" s="1"/>
  <c r="W5144" i="3" s="1"/>
  <c r="W5145" i="3" s="1"/>
  <c r="S5902" i="3"/>
  <c r="T5902" i="3" s="1"/>
  <c r="U5902" i="3" s="1"/>
  <c r="S4858" i="3"/>
  <c r="T4858" i="3" s="1"/>
  <c r="U4858" i="3" s="1"/>
  <c r="S5064" i="3"/>
  <c r="T5064" i="3" s="1"/>
  <c r="U5064" i="3" s="1"/>
  <c r="S5783" i="3"/>
  <c r="T5783" i="3" s="1"/>
  <c r="U5783" i="3" s="1"/>
  <c r="S5177" i="3"/>
  <c r="T5177" i="3" s="1"/>
  <c r="U5177" i="3" s="1"/>
  <c r="W5178" i="3" s="1"/>
  <c r="W5179" i="3" s="1"/>
  <c r="W5180" i="3" s="1"/>
  <c r="S5809" i="3"/>
  <c r="T5809" i="3" s="1"/>
  <c r="U5809" i="3" s="1"/>
  <c r="W5810" i="3" s="1"/>
  <c r="W5811" i="3" s="1"/>
  <c r="W5812" i="3" s="1"/>
  <c r="W5813" i="3" s="1"/>
  <c r="W5814" i="3" s="1"/>
  <c r="S5569" i="3"/>
  <c r="T5569" i="3" s="1"/>
  <c r="U5569" i="3" s="1"/>
  <c r="S5652" i="3"/>
  <c r="T5652" i="3" s="1"/>
  <c r="U5652" i="3" s="1"/>
  <c r="S5358" i="3"/>
  <c r="T5358" i="3" s="1"/>
  <c r="U5358" i="3" s="1"/>
  <c r="S4676" i="3"/>
  <c r="T4676" i="3" s="1"/>
  <c r="U4676" i="3" s="1"/>
  <c r="S5860" i="3"/>
  <c r="T5860" i="3" s="1"/>
  <c r="U5860" i="3" s="1"/>
  <c r="S4763" i="3"/>
  <c r="T4763" i="3" s="1"/>
  <c r="U4763" i="3" s="1"/>
  <c r="S5643" i="3"/>
  <c r="T5643" i="3" s="1"/>
  <c r="U5643" i="3" s="1"/>
  <c r="S5633" i="3"/>
  <c r="T5633" i="3" s="1"/>
  <c r="U5633" i="3" s="1"/>
  <c r="S5779" i="3"/>
  <c r="T5779" i="3" s="1"/>
  <c r="U5779" i="3" s="1"/>
  <c r="AB5843" i="3"/>
  <c r="AB5715" i="3"/>
  <c r="S5400" i="3"/>
  <c r="T5400" i="3" s="1"/>
  <c r="U5400" i="3" s="1"/>
  <c r="S5570" i="3"/>
  <c r="T5570" i="3" s="1"/>
  <c r="U5570" i="3" s="1"/>
  <c r="S4674" i="3"/>
  <c r="T4674" i="3" s="1"/>
  <c r="U4674" i="3" s="1"/>
  <c r="S5555" i="3"/>
  <c r="T5555" i="3" s="1"/>
  <c r="U5555" i="3" s="1"/>
  <c r="S5212" i="3"/>
  <c r="T5212" i="3" s="1"/>
  <c r="U5212" i="3" s="1"/>
  <c r="S4860" i="3"/>
  <c r="T4860" i="3" s="1"/>
  <c r="U4860" i="3" s="1"/>
  <c r="W4861" i="3" s="1"/>
  <c r="W4862" i="3" s="1"/>
  <c r="W4863" i="3" s="1"/>
  <c r="W4864" i="3" s="1"/>
  <c r="W4865" i="3" s="1"/>
  <c r="S5431" i="3"/>
  <c r="T5431" i="3" s="1"/>
  <c r="U5431" i="3" s="1"/>
  <c r="S4811" i="3"/>
  <c r="T4811" i="3" s="1"/>
  <c r="U4811" i="3" s="1"/>
  <c r="S5661" i="3"/>
  <c r="T5661" i="3" s="1"/>
  <c r="U5661" i="3" s="1"/>
  <c r="S5647" i="3"/>
  <c r="T5647" i="3" s="1"/>
  <c r="U5647" i="3" s="1"/>
  <c r="S5531" i="3"/>
  <c r="T5531" i="3" s="1"/>
  <c r="U5531" i="3" s="1"/>
  <c r="S4889" i="3"/>
  <c r="T4889" i="3" s="1"/>
  <c r="U4889" i="3" s="1"/>
  <c r="W4890" i="3" s="1"/>
  <c r="W4891" i="3" s="1"/>
  <c r="W4892" i="3" s="1"/>
  <c r="W4893" i="3" s="1"/>
  <c r="W4894" i="3" s="1"/>
  <c r="S5794" i="3"/>
  <c r="T5794" i="3" s="1"/>
  <c r="U5794" i="3" s="1"/>
  <c r="S4712" i="3"/>
  <c r="T4712" i="3" s="1"/>
  <c r="U4712" i="3" s="1"/>
  <c r="S5670" i="3"/>
  <c r="T5670" i="3" s="1"/>
  <c r="U5670" i="3" s="1"/>
  <c r="S5105" i="3"/>
  <c r="T5105" i="3" s="1"/>
  <c r="U5105" i="3" s="1"/>
  <c r="S5295" i="3"/>
  <c r="T5295" i="3" s="1"/>
  <c r="U5295" i="3" s="1"/>
  <c r="S5076" i="3"/>
  <c r="T5076" i="3" s="1"/>
  <c r="U5076" i="3" s="1"/>
  <c r="S5083" i="3"/>
  <c r="T5083" i="3" s="1"/>
  <c r="U5083" i="3" s="1"/>
  <c r="W5084" i="3" s="1"/>
  <c r="W5085" i="3" s="1"/>
  <c r="W5086" i="3" s="1"/>
  <c r="W5087" i="3" s="1"/>
  <c r="W5088" i="3" s="1"/>
  <c r="S4843" i="3"/>
  <c r="T4843" i="3" s="1"/>
  <c r="U4843" i="3" s="1"/>
  <c r="S5018" i="3"/>
  <c r="T5018" i="3" s="1"/>
  <c r="U5018" i="3" s="1"/>
  <c r="S5272" i="3"/>
  <c r="T5272" i="3" s="1"/>
  <c r="U5272" i="3" s="1"/>
  <c r="S5202" i="3"/>
  <c r="T5202" i="3" s="1"/>
  <c r="U5202" i="3" s="1"/>
  <c r="S5642" i="3"/>
  <c r="T5642" i="3" s="1"/>
  <c r="U5642" i="3" s="1"/>
  <c r="S4752" i="3"/>
  <c r="T4752" i="3" s="1"/>
  <c r="U4752" i="3" s="1"/>
  <c r="W4753" i="3" s="1"/>
  <c r="W4754" i="3" s="1"/>
  <c r="W4755" i="3" s="1"/>
  <c r="W4756" i="3" s="1"/>
  <c r="W4757" i="3" s="1"/>
  <c r="S4683" i="3"/>
  <c r="T4683" i="3" s="1"/>
  <c r="U4683" i="3" s="1"/>
  <c r="S5800" i="3"/>
  <c r="T5800" i="3" s="1"/>
  <c r="U5800" i="3" s="1"/>
  <c r="S5846" i="3"/>
  <c r="T5846" i="3" s="1"/>
  <c r="U5846" i="3" s="1"/>
  <c r="S4699" i="3"/>
  <c r="T4699" i="3" s="1"/>
  <c r="U4699" i="3" s="1"/>
  <c r="S5098" i="3"/>
  <c r="T5098" i="3" s="1"/>
  <c r="U5098" i="3" s="1"/>
  <c r="W5099" i="3" s="1"/>
  <c r="W5100" i="3" s="1"/>
  <c r="W5101" i="3" s="1"/>
  <c r="W5102" i="3" s="1"/>
  <c r="S5869" i="3"/>
  <c r="T5869" i="3" s="1"/>
  <c r="U5869" i="3" s="1"/>
  <c r="S4731" i="3"/>
  <c r="T4731" i="3" s="1"/>
  <c r="U4731" i="3" s="1"/>
  <c r="S5434" i="3"/>
  <c r="T5434" i="3" s="1"/>
  <c r="U5434" i="3" s="1"/>
  <c r="S5293" i="3"/>
  <c r="T5293" i="3" s="1"/>
  <c r="U5293" i="3" s="1"/>
  <c r="S5545" i="3"/>
  <c r="T5545" i="3" s="1"/>
  <c r="U5545" i="3" s="1"/>
  <c r="S5479" i="3"/>
  <c r="T5479" i="3" s="1"/>
  <c r="U5479" i="3" s="1"/>
  <c r="S5581" i="3"/>
  <c r="T5581" i="3" s="1"/>
  <c r="U5581" i="3" s="1"/>
  <c r="S5947" i="3"/>
  <c r="T5947" i="3" s="1"/>
  <c r="U5947" i="3" s="1"/>
  <c r="S4970" i="3"/>
  <c r="T4970" i="3" s="1"/>
  <c r="U4970" i="3" s="1"/>
  <c r="S5704" i="3"/>
  <c r="T5704" i="3" s="1"/>
  <c r="U5704" i="3" s="1"/>
  <c r="S4978" i="3"/>
  <c r="T4978" i="3" s="1"/>
  <c r="U4978" i="3" s="1"/>
  <c r="S5622" i="3"/>
  <c r="T5622" i="3" s="1"/>
  <c r="U5622" i="3" s="1"/>
  <c r="S5065" i="3"/>
  <c r="T5065" i="3" s="1"/>
  <c r="U5065" i="3" s="1"/>
  <c r="S5478" i="3"/>
  <c r="T5478" i="3" s="1"/>
  <c r="U5478" i="3" s="1"/>
  <c r="W5479" i="3" s="1"/>
  <c r="W5480" i="3" s="1"/>
  <c r="W5481" i="3" s="1"/>
  <c r="W5482" i="3" s="1"/>
  <c r="W5483" i="3" s="1"/>
  <c r="S5469" i="3"/>
  <c r="T5469" i="3" s="1"/>
  <c r="U5469" i="3" s="1"/>
  <c r="S5508" i="3"/>
  <c r="T5508" i="3" s="1"/>
  <c r="U5508" i="3" s="1"/>
  <c r="S4986" i="3"/>
  <c r="T4986" i="3" s="1"/>
  <c r="U4986" i="3" s="1"/>
  <c r="S4869" i="3"/>
  <c r="T4869" i="3" s="1"/>
  <c r="U4869" i="3" s="1"/>
  <c r="S5180" i="3"/>
  <c r="T5180" i="3" s="1"/>
  <c r="U5180" i="3" s="1"/>
  <c r="W5181" i="3" s="1"/>
  <c r="W5182" i="3" s="1"/>
  <c r="W5183" i="3" s="1"/>
  <c r="W5184" i="3" s="1"/>
  <c r="W5185" i="3" s="1"/>
  <c r="S4689" i="3"/>
  <c r="T4689" i="3" s="1"/>
  <c r="U4689" i="3" s="1"/>
  <c r="W4690" i="3" s="1"/>
  <c r="W4691" i="3" s="1"/>
  <c r="W4692" i="3" s="1"/>
  <c r="W4693" i="3" s="1"/>
  <c r="W4694" i="3" s="1"/>
  <c r="S5763" i="3"/>
  <c r="T5763" i="3" s="1"/>
  <c r="U5763" i="3" s="1"/>
  <c r="S5767" i="3"/>
  <c r="T5767" i="3" s="1"/>
  <c r="U5767" i="3" s="1"/>
  <c r="AB5932" i="3"/>
  <c r="AC3338" i="3"/>
  <c r="AB3338" i="3"/>
  <c r="W3804" i="3"/>
  <c r="Y5615" i="3"/>
  <c r="Z5615" i="3" s="1"/>
  <c r="Y5282" i="3"/>
  <c r="Z5282" i="3" s="1"/>
  <c r="Y4964" i="3"/>
  <c r="Z4964" i="3" s="1"/>
  <c r="AA4964" i="3" s="1"/>
  <c r="AA4965" i="3" s="1"/>
  <c r="AA4966" i="3" s="1"/>
  <c r="AA4967" i="3" s="1"/>
  <c r="Y5340" i="3"/>
  <c r="Z5340" i="3" s="1"/>
  <c r="AC3623" i="3"/>
  <c r="AB3623" i="3"/>
  <c r="AC2928" i="3"/>
  <c r="AB2928" i="3"/>
  <c r="W3810" i="3"/>
  <c r="AC2856" i="3"/>
  <c r="AB2856" i="3"/>
  <c r="AC2992" i="3"/>
  <c r="AB2992" i="3"/>
  <c r="AC4349" i="3"/>
  <c r="AB4349" i="3"/>
  <c r="AC4391" i="3"/>
  <c r="AB4391" i="3"/>
  <c r="W3185" i="3"/>
  <c r="W3339" i="3"/>
  <c r="AC4042" i="3"/>
  <c r="AB4042" i="3"/>
  <c r="AC4315" i="3"/>
  <c r="AB4315" i="3"/>
  <c r="AC4033" i="3"/>
  <c r="AB4033" i="3"/>
  <c r="AC2876" i="3"/>
  <c r="AB2876" i="3"/>
  <c r="W3133" i="3"/>
  <c r="AC3216" i="3"/>
  <c r="AB3216" i="3"/>
  <c r="AC3031" i="3"/>
  <c r="AB3031" i="3"/>
  <c r="AC2982" i="3"/>
  <c r="AB2982" i="3"/>
  <c r="AC3072" i="3"/>
  <c r="AB3072" i="3"/>
  <c r="AC4377" i="3"/>
  <c r="AB4377" i="3"/>
  <c r="AB5044" i="3"/>
  <c r="AB4954" i="3"/>
  <c r="AB5262" i="3"/>
  <c r="AB4818" i="3"/>
  <c r="AB5300" i="3"/>
  <c r="AB5089" i="3"/>
  <c r="AB5516" i="3"/>
  <c r="S4850" i="3"/>
  <c r="T4850" i="3" s="1"/>
  <c r="U4850" i="3" s="1"/>
  <c r="S5153" i="3"/>
  <c r="T5153" i="3" s="1"/>
  <c r="U5153" i="3" s="1"/>
  <c r="S4964" i="3"/>
  <c r="T4964" i="3" s="1"/>
  <c r="U4964" i="3" s="1"/>
  <c r="S5841" i="3"/>
  <c r="T5841" i="3" s="1"/>
  <c r="U5841" i="3" s="1"/>
  <c r="S5669" i="3"/>
  <c r="T5669" i="3" s="1"/>
  <c r="U5669" i="3" s="1"/>
  <c r="W5670" i="3" s="1"/>
  <c r="W5671" i="3" s="1"/>
  <c r="W5672" i="3" s="1"/>
  <c r="S5608" i="3"/>
  <c r="T5608" i="3" s="1"/>
  <c r="U5608" i="3" s="1"/>
  <c r="S5615" i="3"/>
  <c r="T5615" i="3" s="1"/>
  <c r="U5615" i="3" s="1"/>
  <c r="S5844" i="3"/>
  <c r="T5844" i="3" s="1"/>
  <c r="U5844" i="3" s="1"/>
  <c r="S5415" i="3"/>
  <c r="T5415" i="3" s="1"/>
  <c r="U5415" i="3" s="1"/>
  <c r="S5334" i="3"/>
  <c r="T5334" i="3" s="1"/>
  <c r="U5334" i="3" s="1"/>
  <c r="S4902" i="3"/>
  <c r="T4902" i="3" s="1"/>
  <c r="U4902" i="3" s="1"/>
  <c r="S5134" i="3"/>
  <c r="T5134" i="3" s="1"/>
  <c r="U5134" i="3" s="1"/>
  <c r="S5884" i="3"/>
  <c r="T5884" i="3" s="1"/>
  <c r="U5884" i="3" s="1"/>
  <c r="S5042" i="3"/>
  <c r="T5042" i="3" s="1"/>
  <c r="U5042" i="3" s="1"/>
  <c r="S5309" i="3"/>
  <c r="T5309" i="3" s="1"/>
  <c r="U5309" i="3" s="1"/>
  <c r="S5174" i="3"/>
  <c r="T5174" i="3" s="1"/>
  <c r="U5174" i="3" s="1"/>
  <c r="S4751" i="3"/>
  <c r="T4751" i="3" s="1"/>
  <c r="U4751" i="3" s="1"/>
  <c r="S5907" i="3"/>
  <c r="T5907" i="3" s="1"/>
  <c r="U5907" i="3" s="1"/>
  <c r="S5724" i="3"/>
  <c r="T5724" i="3" s="1"/>
  <c r="U5724" i="3" s="1"/>
  <c r="W5725" i="3" s="1"/>
  <c r="W5726" i="3" s="1"/>
  <c r="W5727" i="3" s="1"/>
  <c r="W5728" i="3" s="1"/>
  <c r="W5729" i="3" s="1"/>
  <c r="S5191" i="3"/>
  <c r="T5191" i="3" s="1"/>
  <c r="U5191" i="3" s="1"/>
  <c r="S5395" i="3"/>
  <c r="T5395" i="3" s="1"/>
  <c r="U5395" i="3" s="1"/>
  <c r="S5940" i="3"/>
  <c r="T5940" i="3" s="1"/>
  <c r="U5940" i="3" s="1"/>
  <c r="W5941" i="3" s="1"/>
  <c r="W5942" i="3" s="1"/>
  <c r="W5943" i="3" s="1"/>
  <c r="W5944" i="3" s="1"/>
  <c r="W5945" i="3" s="1"/>
  <c r="S5014" i="3"/>
  <c r="T5014" i="3" s="1"/>
  <c r="U5014" i="3" s="1"/>
  <c r="S5587" i="3"/>
  <c r="T5587" i="3" s="1"/>
  <c r="U5587" i="3" s="1"/>
  <c r="S4723" i="3"/>
  <c r="T4723" i="3" s="1"/>
  <c r="U4723" i="3" s="1"/>
  <c r="S5837" i="3"/>
  <c r="T5837" i="3" s="1"/>
  <c r="U5837" i="3" s="1"/>
  <c r="S4894" i="3"/>
  <c r="T4894" i="3" s="1"/>
  <c r="U4894" i="3" s="1"/>
  <c r="W4895" i="3" s="1"/>
  <c r="W4896" i="3" s="1"/>
  <c r="W4897" i="3" s="1"/>
  <c r="W4898" i="3" s="1"/>
  <c r="W4899" i="3" s="1"/>
  <c r="S5891" i="3"/>
  <c r="T5891" i="3" s="1"/>
  <c r="U5891" i="3" s="1"/>
  <c r="S5942" i="3"/>
  <c r="T5942" i="3" s="1"/>
  <c r="U5942" i="3" s="1"/>
  <c r="S5418" i="3"/>
  <c r="T5418" i="3" s="1"/>
  <c r="U5418" i="3" s="1"/>
  <c r="W5419" i="3" s="1"/>
  <c r="W5420" i="3" s="1"/>
  <c r="W5421" i="3" s="1"/>
  <c r="W5422" i="3" s="1"/>
  <c r="W5423" i="3" s="1"/>
  <c r="S4781" i="3"/>
  <c r="T4781" i="3" s="1"/>
  <c r="U4781" i="3" s="1"/>
  <c r="S5944" i="3"/>
  <c r="T5944" i="3" s="1"/>
  <c r="U5944" i="3" s="1"/>
  <c r="S4830" i="3"/>
  <c r="T4830" i="3" s="1"/>
  <c r="U4830" i="3" s="1"/>
  <c r="S5157" i="3"/>
  <c r="T5157" i="3" s="1"/>
  <c r="U5157" i="3" s="1"/>
  <c r="S4951" i="3"/>
  <c r="T4951" i="3" s="1"/>
  <c r="U4951" i="3" s="1"/>
  <c r="S5792" i="3"/>
  <c r="T5792" i="3" s="1"/>
  <c r="U5792" i="3" s="1"/>
  <c r="S5069" i="3"/>
  <c r="T5069" i="3" s="1"/>
  <c r="U5069" i="3" s="1"/>
  <c r="S5310" i="3"/>
  <c r="T5310" i="3" s="1"/>
  <c r="U5310" i="3" s="1"/>
  <c r="S5108" i="3"/>
  <c r="T5108" i="3" s="1"/>
  <c r="U5108" i="3" s="1"/>
  <c r="S5506" i="3"/>
  <c r="T5506" i="3" s="1"/>
  <c r="U5506" i="3" s="1"/>
  <c r="W5507" i="3" s="1"/>
  <c r="W5508" i="3" s="1"/>
  <c r="W5509" i="3" s="1"/>
  <c r="W5510" i="3" s="1"/>
  <c r="S4744" i="3"/>
  <c r="T4744" i="3" s="1"/>
  <c r="U4744" i="3" s="1"/>
  <c r="S5252" i="3"/>
  <c r="T5252" i="3" s="1"/>
  <c r="U5252" i="3" s="1"/>
  <c r="S4884" i="3"/>
  <c r="T4884" i="3" s="1"/>
  <c r="U4884" i="3" s="1"/>
  <c r="W4885" i="3" s="1"/>
  <c r="W4886" i="3" s="1"/>
  <c r="W4887" i="3" s="1"/>
  <c r="W4888" i="3" s="1"/>
  <c r="W4889" i="3" s="1"/>
  <c r="S5929" i="3"/>
  <c r="T5929" i="3" s="1"/>
  <c r="U5929" i="3" s="1"/>
  <c r="S4876" i="3"/>
  <c r="T4876" i="3" s="1"/>
  <c r="U4876" i="3" s="1"/>
  <c r="S5685" i="3"/>
  <c r="T5685" i="3" s="1"/>
  <c r="U5685" i="3" s="1"/>
  <c r="W5686" i="3" s="1"/>
  <c r="W5687" i="3" s="1"/>
  <c r="W5688" i="3" s="1"/>
  <c r="W5689" i="3" s="1"/>
  <c r="W5690" i="3" s="1"/>
  <c r="S5577" i="3"/>
  <c r="T5577" i="3" s="1"/>
  <c r="U5577" i="3" s="1"/>
  <c r="S5292" i="3"/>
  <c r="T5292" i="3" s="1"/>
  <c r="U5292" i="3" s="1"/>
  <c r="S5457" i="3"/>
  <c r="T5457" i="3" s="1"/>
  <c r="U5457" i="3" s="1"/>
  <c r="S4816" i="3"/>
  <c r="T4816" i="3" s="1"/>
  <c r="U4816" i="3" s="1"/>
  <c r="S5538" i="3"/>
  <c r="T5538" i="3" s="1"/>
  <c r="U5538" i="3" s="1"/>
  <c r="S5769" i="3"/>
  <c r="T5769" i="3" s="1"/>
  <c r="U5769" i="3" s="1"/>
  <c r="S5411" i="3"/>
  <c r="T5411" i="3" s="1"/>
  <c r="U5411" i="3" s="1"/>
  <c r="S5321" i="3"/>
  <c r="T5321" i="3" s="1"/>
  <c r="U5321" i="3" s="1"/>
  <c r="S4976" i="3"/>
  <c r="T4976" i="3" s="1"/>
  <c r="U4976" i="3" s="1"/>
  <c r="S4715" i="3"/>
  <c r="T4715" i="3" s="1"/>
  <c r="U4715" i="3" s="1"/>
  <c r="S4708" i="3"/>
  <c r="T4708" i="3" s="1"/>
  <c r="U4708" i="3" s="1"/>
  <c r="S4769" i="3"/>
  <c r="T4769" i="3" s="1"/>
  <c r="U4769" i="3" s="1"/>
  <c r="S4954" i="3"/>
  <c r="T4954" i="3" s="1"/>
  <c r="U4954" i="3" s="1"/>
  <c r="S4980" i="3"/>
  <c r="T4980" i="3" s="1"/>
  <c r="U4980" i="3" s="1"/>
  <c r="S5138" i="3"/>
  <c r="T5138" i="3" s="1"/>
  <c r="U5138" i="3" s="1"/>
  <c r="C13" i="3" s="1" a="1"/>
  <c r="S5578" i="3"/>
  <c r="T5578" i="3" s="1"/>
  <c r="U5578" i="3" s="1"/>
  <c r="W5579" i="3" s="1"/>
  <c r="W5580" i="3" s="1"/>
  <c r="W5581" i="3" s="1"/>
  <c r="W5582" i="3" s="1"/>
  <c r="W5583" i="3" s="1"/>
  <c r="S5393" i="3"/>
  <c r="T5393" i="3" s="1"/>
  <c r="U5393" i="3" s="1"/>
  <c r="S4977" i="3"/>
  <c r="T4977" i="3" s="1"/>
  <c r="U4977" i="3" s="1"/>
  <c r="W4978" i="3" s="1"/>
  <c r="W4979" i="3" s="1"/>
  <c r="W4980" i="3" s="1"/>
  <c r="W4981" i="3" s="1"/>
  <c r="W4982" i="3" s="1"/>
  <c r="S5020" i="3"/>
  <c r="T5020" i="3" s="1"/>
  <c r="U5020" i="3" s="1"/>
  <c r="S5681" i="3"/>
  <c r="T5681" i="3" s="1"/>
  <c r="U5681" i="3" s="1"/>
  <c r="W5682" i="3" s="1"/>
  <c r="W5683" i="3" s="1"/>
  <c r="W5684" i="3" s="1"/>
  <c r="W5685" i="3" s="1"/>
  <c r="S5187" i="3"/>
  <c r="T5187" i="3" s="1"/>
  <c r="U5187" i="3" s="1"/>
  <c r="S5610" i="3"/>
  <c r="T5610" i="3" s="1"/>
  <c r="U5610" i="3" s="1"/>
  <c r="S4783" i="3"/>
  <c r="T4783" i="3" s="1"/>
  <c r="U4783" i="3" s="1"/>
  <c r="S5708" i="3"/>
  <c r="T5708" i="3" s="1"/>
  <c r="U5708" i="3" s="1"/>
  <c r="S5401" i="3"/>
  <c r="T5401" i="3" s="1"/>
  <c r="U5401" i="3" s="1"/>
  <c r="S5618" i="3"/>
  <c r="T5618" i="3" s="1"/>
  <c r="U5618" i="3" s="1"/>
  <c r="S4796" i="3"/>
  <c r="T4796" i="3" s="1"/>
  <c r="U4796" i="3" s="1"/>
  <c r="S5671" i="3"/>
  <c r="T5671" i="3" s="1"/>
  <c r="U5671" i="3" s="1"/>
  <c r="S5638" i="3"/>
  <c r="T5638" i="3" s="1"/>
  <c r="U5638" i="3" s="1"/>
  <c r="S5725" i="3"/>
  <c r="T5725" i="3" s="1"/>
  <c r="U5725" i="3" s="1"/>
  <c r="S5277" i="3"/>
  <c r="T5277" i="3" s="1"/>
  <c r="U5277" i="3" s="1"/>
  <c r="S5298" i="3"/>
  <c r="T5298" i="3" s="1"/>
  <c r="U5298" i="3" s="1"/>
  <c r="S5796" i="3"/>
  <c r="T5796" i="3" s="1"/>
  <c r="U5796" i="3" s="1"/>
  <c r="S5306" i="3"/>
  <c r="T5306" i="3" s="1"/>
  <c r="U5306" i="3" s="1"/>
  <c r="S5713" i="3"/>
  <c r="T5713" i="3" s="1"/>
  <c r="U5713" i="3" s="1"/>
  <c r="S5918" i="3"/>
  <c r="T5918" i="3" s="1"/>
  <c r="U5918" i="3" s="1"/>
  <c r="W5919" i="3" s="1"/>
  <c r="W5920" i="3" s="1"/>
  <c r="W5921" i="3" s="1"/>
  <c r="S5667" i="3"/>
  <c r="T5667" i="3" s="1"/>
  <c r="U5667" i="3" s="1"/>
  <c r="S5612" i="3"/>
  <c r="T5612" i="3" s="1"/>
  <c r="U5612" i="3" s="1"/>
  <c r="S5871" i="3"/>
  <c r="T5871" i="3" s="1"/>
  <c r="U5871" i="3" s="1"/>
  <c r="W5872" i="3" s="1"/>
  <c r="W5873" i="3" s="1"/>
  <c r="W5874" i="3" s="1"/>
  <c r="W5875" i="3" s="1"/>
  <c r="W5876" i="3" s="1"/>
  <c r="S5354" i="3"/>
  <c r="T5354" i="3" s="1"/>
  <c r="U5354" i="3" s="1"/>
  <c r="S5158" i="3"/>
  <c r="T5158" i="3" s="1"/>
  <c r="U5158" i="3" s="1"/>
  <c r="W5159" i="3" s="1"/>
  <c r="W5160" i="3" s="1"/>
  <c r="W5161" i="3" s="1"/>
  <c r="W5162" i="3" s="1"/>
  <c r="W5163" i="3" s="1"/>
  <c r="S5593" i="3"/>
  <c r="T5593" i="3" s="1"/>
  <c r="U5593" i="3" s="1"/>
  <c r="S5655" i="3"/>
  <c r="T5655" i="3" s="1"/>
  <c r="U5655" i="3" s="1"/>
  <c r="S5472" i="3"/>
  <c r="T5472" i="3" s="1"/>
  <c r="U5472" i="3" s="1"/>
  <c r="AB4935" i="3"/>
  <c r="AC3093" i="3"/>
  <c r="AB3093" i="3"/>
  <c r="AC3790" i="3"/>
  <c r="AB3790" i="3"/>
  <c r="AC3622" i="3"/>
  <c r="AB3622" i="3"/>
  <c r="Y5604" i="3"/>
  <c r="Z5604" i="3" s="1"/>
  <c r="Y5911" i="3"/>
  <c r="Z5911" i="3" s="1"/>
  <c r="AC3789" i="3"/>
  <c r="AB3789" i="3"/>
  <c r="AC3211" i="3"/>
  <c r="AB3211" i="3"/>
  <c r="AB4358" i="3"/>
  <c r="AB4309" i="3"/>
  <c r="Y5966" i="3"/>
  <c r="Z5966" i="3" s="1"/>
  <c r="W3022" i="3"/>
  <c r="W3023" i="3" s="1"/>
  <c r="W3024" i="3" s="1"/>
  <c r="W3025" i="3" s="1"/>
  <c r="AC3021" i="3"/>
  <c r="AC4320" i="3"/>
  <c r="V4321" i="3"/>
  <c r="W4637" i="3"/>
  <c r="W4638" i="3" s="1"/>
  <c r="W4639" i="3" s="1"/>
  <c r="W4640" i="3" s="1"/>
  <c r="W4641" i="3" s="1"/>
  <c r="W4642" i="3" s="1"/>
  <c r="W4643" i="3" s="1"/>
  <c r="W4644" i="3" s="1"/>
  <c r="W4645" i="3" s="1"/>
  <c r="W4646" i="3" s="1"/>
  <c r="W4647" i="3" s="1"/>
  <c r="W4648" i="3" s="1"/>
  <c r="W4649" i="3" s="1"/>
  <c r="AC4636" i="3"/>
  <c r="S4736" i="3"/>
  <c r="T4736" i="3" s="1"/>
  <c r="U4736" i="3" s="1"/>
  <c r="S5788" i="3"/>
  <c r="T5788" i="3" s="1"/>
  <c r="U5788" i="3" s="1"/>
  <c r="S5115" i="3"/>
  <c r="T5115" i="3" s="1"/>
  <c r="U5115" i="3" s="1"/>
  <c r="S4821" i="3"/>
  <c r="T4821" i="3" s="1"/>
  <c r="U4821" i="3" s="1"/>
  <c r="S5433" i="3"/>
  <c r="T5433" i="3" s="1"/>
  <c r="U5433" i="3" s="1"/>
  <c r="S5015" i="3"/>
  <c r="T5015" i="3" s="1"/>
  <c r="U5015" i="3" s="1"/>
  <c r="W5016" i="3" s="1"/>
  <c r="W5017" i="3" s="1"/>
  <c r="W5018" i="3" s="1"/>
  <c r="W5019" i="3" s="1"/>
  <c r="S4825" i="3"/>
  <c r="T4825" i="3" s="1"/>
  <c r="U4825" i="3" s="1"/>
  <c r="S5443" i="3"/>
  <c r="T5443" i="3" s="1"/>
  <c r="U5443" i="3" s="1"/>
  <c r="S5070" i="3"/>
  <c r="T5070" i="3" s="1"/>
  <c r="U5070" i="3" s="1"/>
  <c r="S4883" i="3"/>
  <c r="T4883" i="3" s="1"/>
  <c r="U4883" i="3" s="1"/>
  <c r="S5959" i="3"/>
  <c r="T5959" i="3" s="1"/>
  <c r="U5959" i="3" s="1"/>
  <c r="W5960" i="3" s="1"/>
  <c r="AB5960" i="3" s="1"/>
  <c r="S4671" i="3"/>
  <c r="T4671" i="3" s="1"/>
  <c r="U4671" i="3" s="1"/>
  <c r="S5657" i="3"/>
  <c r="T5657" i="3" s="1"/>
  <c r="U5657" i="3" s="1"/>
  <c r="S5137" i="3"/>
  <c r="T5137" i="3" s="1"/>
  <c r="U5137" i="3" s="1"/>
  <c r="S5866" i="3"/>
  <c r="T5866" i="3" s="1"/>
  <c r="U5866" i="3" s="1"/>
  <c r="W5867" i="3" s="1"/>
  <c r="W5868" i="3" s="1"/>
  <c r="W5869" i="3" s="1"/>
  <c r="W5870" i="3" s="1"/>
  <c r="W5871" i="3" s="1"/>
  <c r="S5688" i="3"/>
  <c r="T5688" i="3" s="1"/>
  <c r="U5688" i="3" s="1"/>
  <c r="S5829" i="3"/>
  <c r="T5829" i="3" s="1"/>
  <c r="U5829" i="3" s="1"/>
  <c r="W5830" i="3" s="1"/>
  <c r="W5831" i="3" s="1"/>
  <c r="W5832" i="3" s="1"/>
  <c r="W5833" i="3" s="1"/>
  <c r="W5834" i="3" s="1"/>
  <c r="S5881" i="3"/>
  <c r="T5881" i="3" s="1"/>
  <c r="U5881" i="3" s="1"/>
  <c r="W5882" i="3" s="1"/>
  <c r="W5883" i="3" s="1"/>
  <c r="W5884" i="3" s="1"/>
  <c r="W5885" i="3" s="1"/>
  <c r="W5886" i="3" s="1"/>
  <c r="S5294" i="3"/>
  <c r="T5294" i="3" s="1"/>
  <c r="U5294" i="3" s="1"/>
  <c r="W5295" i="3" s="1"/>
  <c r="W5296" i="3" s="1"/>
  <c r="W5297" i="3" s="1"/>
  <c r="W5298" i="3" s="1"/>
  <c r="W5299" i="3" s="1"/>
  <c r="S5737" i="3"/>
  <c r="T5737" i="3" s="1"/>
  <c r="U5737" i="3" s="1"/>
  <c r="W5738" i="3" s="1"/>
  <c r="W5739" i="3" s="1"/>
  <c r="W5740" i="3" s="1"/>
  <c r="W5741" i="3" s="1"/>
  <c r="W5742" i="3" s="1"/>
  <c r="S5326" i="3"/>
  <c r="T5326" i="3" s="1"/>
  <c r="U5326" i="3" s="1"/>
  <c r="S5052" i="3"/>
  <c r="T5052" i="3" s="1"/>
  <c r="U5052" i="3" s="1"/>
  <c r="S5417" i="3"/>
  <c r="T5417" i="3" s="1"/>
  <c r="U5417" i="3" s="1"/>
  <c r="S5692" i="3"/>
  <c r="T5692" i="3" s="1"/>
  <c r="U5692" i="3" s="1"/>
  <c r="S5953" i="3"/>
  <c r="T5953" i="3" s="1"/>
  <c r="U5953" i="3" s="1"/>
  <c r="S5003" i="3"/>
  <c r="T5003" i="3" s="1"/>
  <c r="U5003" i="3" s="1"/>
  <c r="S5421" i="3"/>
  <c r="T5421" i="3" s="1"/>
  <c r="U5421" i="3" s="1"/>
  <c r="S5081" i="3"/>
  <c r="T5081" i="3" s="1"/>
  <c r="U5081" i="3" s="1"/>
  <c r="S5818" i="3"/>
  <c r="T5818" i="3" s="1"/>
  <c r="U5818" i="3" s="1"/>
  <c r="S5360" i="3"/>
  <c r="T5360" i="3" s="1"/>
  <c r="U5360" i="3" s="1"/>
  <c r="S4903" i="3"/>
  <c r="T4903" i="3" s="1"/>
  <c r="U4903" i="3" s="1"/>
  <c r="W4904" i="3" s="1"/>
  <c r="W4905" i="3" s="1"/>
  <c r="W4906" i="3" s="1"/>
  <c r="W4907" i="3" s="1"/>
  <c r="W4908" i="3" s="1"/>
  <c r="S5503" i="3"/>
  <c r="T5503" i="3" s="1"/>
  <c r="U5503" i="3" s="1"/>
  <c r="S4729" i="3"/>
  <c r="T4729" i="3" s="1"/>
  <c r="U4729" i="3" s="1"/>
  <c r="S5810" i="3"/>
  <c r="T5810" i="3" s="1"/>
  <c r="U5810" i="3" s="1"/>
  <c r="S5603" i="3"/>
  <c r="T5603" i="3" s="1"/>
  <c r="U5603" i="3" s="1"/>
  <c r="S5757" i="3"/>
  <c r="T5757" i="3" s="1"/>
  <c r="U5757" i="3" s="1"/>
  <c r="W5758" i="3" s="1"/>
  <c r="W5759" i="3" s="1"/>
  <c r="W5760" i="3" s="1"/>
  <c r="W5761" i="3" s="1"/>
  <c r="S5824" i="3"/>
  <c r="T5824" i="3" s="1"/>
  <c r="U5824" i="3" s="1"/>
  <c r="W5825" i="3" s="1"/>
  <c r="W5826" i="3" s="1"/>
  <c r="W5827" i="3" s="1"/>
  <c r="W5828" i="3" s="1"/>
  <c r="W5829" i="3" s="1"/>
  <c r="S5228" i="3"/>
  <c r="T5228" i="3" s="1"/>
  <c r="U5228" i="3" s="1"/>
  <c r="W5229" i="3" s="1"/>
  <c r="W5230" i="3" s="1"/>
  <c r="W5231" i="3" s="1"/>
  <c r="W5232" i="3" s="1"/>
  <c r="W5233" i="3" s="1"/>
  <c r="S5516" i="3"/>
  <c r="T5516" i="3" s="1"/>
  <c r="U5516" i="3" s="1"/>
  <c r="S5285" i="3"/>
  <c r="T5285" i="3" s="1"/>
  <c r="U5285" i="3" s="1"/>
  <c r="S4947" i="3"/>
  <c r="T4947" i="3" s="1"/>
  <c r="U4947" i="3" s="1"/>
  <c r="S5006" i="3"/>
  <c r="T5006" i="3" s="1"/>
  <c r="U5006" i="3" s="1"/>
  <c r="S5319" i="3"/>
  <c r="T5319" i="3" s="1"/>
  <c r="U5319" i="3" s="1"/>
  <c r="S5606" i="3"/>
  <c r="T5606" i="3" s="1"/>
  <c r="U5606" i="3" s="1"/>
  <c r="W5607" i="3" s="1"/>
  <c r="W5608" i="3" s="1"/>
  <c r="W5609" i="3" s="1"/>
  <c r="W5610" i="3" s="1"/>
  <c r="W5611" i="3" s="1"/>
  <c r="S5787" i="3"/>
  <c r="T5787" i="3" s="1"/>
  <c r="U5787" i="3" s="1"/>
  <c r="S5000" i="3"/>
  <c r="T5000" i="3" s="1"/>
  <c r="U5000" i="3" s="1"/>
  <c r="W5001" i="3" s="1"/>
  <c r="W5002" i="3" s="1"/>
  <c r="W5003" i="3" s="1"/>
  <c r="W5004" i="3" s="1"/>
  <c r="W5005" i="3" s="1"/>
  <c r="S5227" i="3"/>
  <c r="T5227" i="3" s="1"/>
  <c r="U5227" i="3" s="1"/>
  <c r="S5106" i="3"/>
  <c r="T5106" i="3" s="1"/>
  <c r="U5106" i="3" s="1"/>
  <c r="W5107" i="3" s="1"/>
  <c r="W5108" i="3" s="1"/>
  <c r="W5109" i="3" s="1"/>
  <c r="W5110" i="3" s="1"/>
  <c r="W5111" i="3" s="1"/>
  <c r="S5665" i="3"/>
  <c r="T5665" i="3" s="1"/>
  <c r="U5665" i="3" s="1"/>
  <c r="S5185" i="3"/>
  <c r="T5185" i="3" s="1"/>
  <c r="U5185" i="3" s="1"/>
  <c r="W5186" i="3" s="1"/>
  <c r="W5187" i="3" s="1"/>
  <c r="W5188" i="3" s="1"/>
  <c r="W5189" i="3" s="1"/>
  <c r="W5190" i="3" s="1"/>
  <c r="S5398" i="3"/>
  <c r="T5398" i="3" s="1"/>
  <c r="U5398" i="3" s="1"/>
  <c r="S5048" i="3"/>
  <c r="T5048" i="3" s="1"/>
  <c r="U5048" i="3" s="1"/>
  <c r="W5049" i="3" s="1"/>
  <c r="W5050" i="3" s="1"/>
  <c r="W5051" i="3" s="1"/>
  <c r="W5052" i="3" s="1"/>
  <c r="W5053" i="3" s="1"/>
  <c r="S5925" i="3"/>
  <c r="T5925" i="3" s="1"/>
  <c r="U5925" i="3" s="1"/>
  <c r="S5686" i="3"/>
  <c r="T5686" i="3" s="1"/>
  <c r="U5686" i="3" s="1"/>
  <c r="S4749" i="3"/>
  <c r="T4749" i="3" s="1"/>
  <c r="U4749" i="3" s="1"/>
  <c r="S5426" i="3"/>
  <c r="T5426" i="3" s="1"/>
  <c r="U5426" i="3" s="1"/>
  <c r="W5427" i="3" s="1"/>
  <c r="W5428" i="3" s="1"/>
  <c r="W5429" i="3" s="1"/>
  <c r="W5430" i="3" s="1"/>
  <c r="S5004" i="3"/>
  <c r="T5004" i="3" s="1"/>
  <c r="U5004" i="3" s="1"/>
  <c r="S5864" i="3"/>
  <c r="T5864" i="3" s="1"/>
  <c r="U5864" i="3" s="1"/>
  <c r="S5496" i="3"/>
  <c r="T5496" i="3" s="1"/>
  <c r="U5496" i="3" s="1"/>
  <c r="S5547" i="3"/>
  <c r="T5547" i="3" s="1"/>
  <c r="U5547" i="3" s="1"/>
  <c r="S4987" i="3"/>
  <c r="T4987" i="3" s="1"/>
  <c r="U4987" i="3" s="1"/>
  <c r="W4988" i="3" s="1"/>
  <c r="W4989" i="3" s="1"/>
  <c r="W4990" i="3" s="1"/>
  <c r="W4991" i="3" s="1"/>
  <c r="W4992" i="3" s="1"/>
  <c r="S4865" i="3"/>
  <c r="T4865" i="3" s="1"/>
  <c r="U4865" i="3" s="1"/>
  <c r="W4866" i="3" s="1"/>
  <c r="W4867" i="3" s="1"/>
  <c r="W4868" i="3" s="1"/>
  <c r="W4869" i="3" s="1"/>
  <c r="W4870" i="3" s="1"/>
  <c r="S5660" i="3"/>
  <c r="T5660" i="3" s="1"/>
  <c r="U5660" i="3" s="1"/>
  <c r="S5911" i="3"/>
  <c r="T5911" i="3" s="1"/>
  <c r="U5911" i="3" s="1"/>
  <c r="S4846" i="3"/>
  <c r="T4846" i="3" s="1"/>
  <c r="U4846" i="3" s="1"/>
  <c r="S4991" i="3"/>
  <c r="T4991" i="3" s="1"/>
  <c r="U4991" i="3" s="1"/>
  <c r="S4938" i="3"/>
  <c r="T4938" i="3" s="1"/>
  <c r="U4938" i="3" s="1"/>
  <c r="S5450" i="3"/>
  <c r="T5450" i="3" s="1"/>
  <c r="U5450" i="3" s="1"/>
  <c r="S4748" i="3"/>
  <c r="T4748" i="3" s="1"/>
  <c r="U4748" i="3" s="1"/>
  <c r="S5010" i="3"/>
  <c r="T5010" i="3" s="1"/>
  <c r="U5010" i="3" s="1"/>
  <c r="W5011" i="3" s="1"/>
  <c r="W5012" i="3" s="1"/>
  <c r="W5013" i="3" s="1"/>
  <c r="W5014" i="3" s="1"/>
  <c r="W5015" i="3" s="1"/>
  <c r="S5522" i="3"/>
  <c r="T5522" i="3" s="1"/>
  <c r="U5522" i="3" s="1"/>
  <c r="S4833" i="3"/>
  <c r="T4833" i="3" s="1"/>
  <c r="U4833" i="3" s="1"/>
  <c r="S5419" i="3"/>
  <c r="T5419" i="3" s="1"/>
  <c r="U5419" i="3" s="1"/>
  <c r="S4768" i="3"/>
  <c r="T4768" i="3" s="1"/>
  <c r="U4768" i="3" s="1"/>
  <c r="S5146" i="3"/>
  <c r="T5146" i="3" s="1"/>
  <c r="U5146" i="3" s="1"/>
  <c r="S5658" i="3"/>
  <c r="T5658" i="3" s="1"/>
  <c r="U5658" i="3" s="1"/>
  <c r="S4989" i="3"/>
  <c r="T4989" i="3" s="1"/>
  <c r="U4989" i="3" s="1"/>
  <c r="S4807" i="3"/>
  <c r="T4807" i="3" s="1"/>
  <c r="U4807" i="3" s="1"/>
  <c r="S4936" i="3"/>
  <c r="T4936" i="3" s="1"/>
  <c r="U4936" i="3" s="1"/>
  <c r="S5521" i="3"/>
  <c r="T5521" i="3" s="1"/>
  <c r="U5521" i="3" s="1"/>
  <c r="S4840" i="3"/>
  <c r="T4840" i="3" s="1"/>
  <c r="U4840" i="3" s="1"/>
  <c r="S5637" i="3"/>
  <c r="T5637" i="3" s="1"/>
  <c r="U5637" i="3" s="1"/>
  <c r="S5094" i="3"/>
  <c r="T5094" i="3" s="1"/>
  <c r="U5094" i="3" s="1"/>
  <c r="S5817" i="3"/>
  <c r="T5817" i="3" s="1"/>
  <c r="U5817" i="3" s="1"/>
  <c r="S5447" i="3"/>
  <c r="T5447" i="3" s="1"/>
  <c r="U5447" i="3" s="1"/>
  <c r="S4782" i="3"/>
  <c r="T4782" i="3" s="1"/>
  <c r="U4782" i="3" s="1"/>
  <c r="S4847" i="3"/>
  <c r="T4847" i="3" s="1"/>
  <c r="U4847" i="3" s="1"/>
  <c r="W4848" i="3" s="1"/>
  <c r="W4849" i="3" s="1"/>
  <c r="W4850" i="3" s="1"/>
  <c r="W4851" i="3" s="1"/>
  <c r="S4878" i="3"/>
  <c r="T4878" i="3" s="1"/>
  <c r="U4878" i="3" s="1"/>
  <c r="S4803" i="3"/>
  <c r="T4803" i="3" s="1"/>
  <c r="U4803" i="3" s="1"/>
  <c r="W4804" i="3" s="1"/>
  <c r="W4805" i="3" s="1"/>
  <c r="W4806" i="3" s="1"/>
  <c r="W4807" i="3" s="1"/>
  <c r="W4808" i="3" s="1"/>
  <c r="S4834" i="3"/>
  <c r="T4834" i="3" s="1"/>
  <c r="U4834" i="3" s="1"/>
  <c r="S5346" i="3"/>
  <c r="T5346" i="3" s="1"/>
  <c r="U5346" i="3" s="1"/>
  <c r="S5858" i="3"/>
  <c r="T5858" i="3" s="1"/>
  <c r="U5858" i="3" s="1"/>
  <c r="S5217" i="3"/>
  <c r="T5217" i="3" s="1"/>
  <c r="U5217" i="3" s="1"/>
  <c r="S4963" i="3"/>
  <c r="T4963" i="3" s="1"/>
  <c r="U4963" i="3" s="1"/>
  <c r="W4964" i="3" s="1"/>
  <c r="W4965" i="3" s="1"/>
  <c r="W4966" i="3" s="1"/>
  <c r="W4967" i="3" s="1"/>
  <c r="S4756" i="3"/>
  <c r="T4756" i="3" s="1"/>
  <c r="U4756" i="3" s="1"/>
  <c r="S5709" i="3"/>
  <c r="T5709" i="3" s="1"/>
  <c r="U5709" i="3" s="1"/>
  <c r="W5710" i="3" s="1"/>
  <c r="W5711" i="3" s="1"/>
  <c r="W5712" i="3" s="1"/>
  <c r="W5713" i="3" s="1"/>
  <c r="W5714" i="3" s="1"/>
  <c r="S5830" i="3"/>
  <c r="T5830" i="3" s="1"/>
  <c r="U5830" i="3" s="1"/>
  <c r="S5807" i="3"/>
  <c r="T5807" i="3" s="1"/>
  <c r="U5807" i="3" s="1"/>
  <c r="S4681" i="3"/>
  <c r="T4681" i="3" s="1"/>
  <c r="U4681" i="3" s="1"/>
  <c r="S5409" i="3"/>
  <c r="T5409" i="3" s="1"/>
  <c r="U5409" i="3" s="1"/>
  <c r="S4886" i="3"/>
  <c r="T4886" i="3" s="1"/>
  <c r="U4886" i="3" s="1"/>
  <c r="S5407" i="3"/>
  <c r="T5407" i="3" s="1"/>
  <c r="U5407" i="3" s="1"/>
  <c r="S5440" i="3"/>
  <c r="T5440" i="3" s="1"/>
  <c r="U5440" i="3" s="1"/>
  <c r="S5684" i="3"/>
  <c r="T5684" i="3" s="1"/>
  <c r="U5684" i="3" s="1"/>
  <c r="S5927" i="3"/>
  <c r="T5927" i="3" s="1"/>
  <c r="U5927" i="3" s="1"/>
  <c r="S5425" i="3"/>
  <c r="T5425" i="3" s="1"/>
  <c r="U5425" i="3" s="1"/>
  <c r="S4955" i="3"/>
  <c r="T4955" i="3" s="1"/>
  <c r="U4955" i="3" s="1"/>
  <c r="S5682" i="3"/>
  <c r="T5682" i="3" s="1"/>
  <c r="U5682" i="3" s="1"/>
  <c r="S5264" i="3"/>
  <c r="T5264" i="3" s="1"/>
  <c r="U5264" i="3" s="1"/>
  <c r="S5459" i="3"/>
  <c r="T5459" i="3" s="1"/>
  <c r="U5459" i="3" s="1"/>
  <c r="W5460" i="3" s="1"/>
  <c r="W5461" i="3" s="1"/>
  <c r="W5462" i="3" s="1"/>
  <c r="W5463" i="3" s="1"/>
  <c r="S5632" i="3"/>
  <c r="T5632" i="3" s="1"/>
  <c r="U5632" i="3" s="1"/>
  <c r="S5093" i="3"/>
  <c r="T5093" i="3" s="1"/>
  <c r="U5093" i="3" s="1"/>
  <c r="W5094" i="3" s="1"/>
  <c r="W5095" i="3" s="1"/>
  <c r="W5096" i="3" s="1"/>
  <c r="W5097" i="3" s="1"/>
  <c r="W5098" i="3" s="1"/>
  <c r="S5548" i="3"/>
  <c r="T5548" i="3" s="1"/>
  <c r="U5548" i="3" s="1"/>
  <c r="S5111" i="3"/>
  <c r="T5111" i="3" s="1"/>
  <c r="U5111" i="3" s="1"/>
  <c r="W5112" i="3" s="1"/>
  <c r="W5113" i="3" s="1"/>
  <c r="W5114" i="3" s="1"/>
  <c r="W5115" i="3" s="1"/>
  <c r="W5116" i="3" s="1"/>
  <c r="S4713" i="3"/>
  <c r="T4713" i="3" s="1"/>
  <c r="U4713" i="3" s="1"/>
  <c r="S5253" i="3"/>
  <c r="T5253" i="3" s="1"/>
  <c r="U5253" i="3" s="1"/>
  <c r="S5588" i="3"/>
  <c r="T5588" i="3" s="1"/>
  <c r="U5588" i="3" s="1"/>
  <c r="W5589" i="3" s="1"/>
  <c r="W5590" i="3" s="1"/>
  <c r="W5591" i="3" s="1"/>
  <c r="W5592" i="3" s="1"/>
  <c r="S5856" i="3"/>
  <c r="T5856" i="3" s="1"/>
  <c r="U5856" i="3" s="1"/>
  <c r="S4828" i="3"/>
  <c r="T4828" i="3" s="1"/>
  <c r="U4828" i="3" s="1"/>
  <c r="S5329" i="3"/>
  <c r="T5329" i="3" s="1"/>
  <c r="U5329" i="3" s="1"/>
  <c r="S4935" i="3"/>
  <c r="T4935" i="3" s="1"/>
  <c r="U4935" i="3" s="1"/>
  <c r="S5674" i="3"/>
  <c r="T5674" i="3" s="1"/>
  <c r="U5674" i="3" s="1"/>
  <c r="S5863" i="3"/>
  <c r="T5863" i="3" s="1"/>
  <c r="U5863" i="3" s="1"/>
  <c r="S4721" i="3"/>
  <c r="T4721" i="3" s="1"/>
  <c r="U4721" i="3" s="1"/>
  <c r="S5412" i="3"/>
  <c r="T5412" i="3" s="1"/>
  <c r="U5412" i="3" s="1"/>
  <c r="S4917" i="3"/>
  <c r="T4917" i="3" s="1"/>
  <c r="U4917" i="3" s="1"/>
  <c r="W4918" i="3" s="1"/>
  <c r="W4919" i="3" s="1"/>
  <c r="W4920" i="3" s="1"/>
  <c r="W4921" i="3" s="1"/>
  <c r="W4922" i="3" s="1"/>
  <c r="S5626" i="3"/>
  <c r="T5626" i="3" s="1"/>
  <c r="U5626" i="3" s="1"/>
  <c r="S5150" i="3"/>
  <c r="T5150" i="3" s="1"/>
  <c r="U5150" i="3" s="1"/>
  <c r="S5361" i="3"/>
  <c r="T5361" i="3" s="1"/>
  <c r="U5361" i="3" s="1"/>
  <c r="W5362" i="3" s="1"/>
  <c r="W5363" i="3" s="1"/>
  <c r="W5364" i="3" s="1"/>
  <c r="W5365" i="3" s="1"/>
  <c r="W5366" i="3" s="1"/>
  <c r="S5502" i="3"/>
  <c r="T5502" i="3" s="1"/>
  <c r="U5502" i="3" s="1"/>
  <c r="S5013" i="3"/>
  <c r="T5013" i="3" s="1"/>
  <c r="U5013" i="3" s="1"/>
  <c r="S5333" i="3"/>
  <c r="T5333" i="3" s="1"/>
  <c r="U5333" i="3" s="1"/>
  <c r="W5334" i="3" s="1"/>
  <c r="W5335" i="3" s="1"/>
  <c r="W5336" i="3" s="1"/>
  <c r="W5337" i="3" s="1"/>
  <c r="W5338" i="3" s="1"/>
  <c r="S5001" i="3"/>
  <c r="T5001" i="3" s="1"/>
  <c r="U5001" i="3" s="1"/>
  <c r="S5273" i="3"/>
  <c r="T5273" i="3" s="1"/>
  <c r="U5273" i="3" s="1"/>
  <c r="S4809" i="3"/>
  <c r="T4809" i="3" s="1"/>
  <c r="U4809" i="3" s="1"/>
  <c r="S5173" i="3"/>
  <c r="T5173" i="3" s="1"/>
  <c r="U5173" i="3" s="1"/>
  <c r="W5174" i="3" s="1"/>
  <c r="W5175" i="3" s="1"/>
  <c r="W5176" i="3" s="1"/>
  <c r="W5177" i="3" s="1"/>
  <c r="S5501" i="3"/>
  <c r="T5501" i="3" s="1"/>
  <c r="U5501" i="3" s="1"/>
  <c r="W5502" i="3" s="1"/>
  <c r="W5503" i="3" s="1"/>
  <c r="W5504" i="3" s="1"/>
  <c r="W5505" i="3" s="1"/>
  <c r="W5506" i="3" s="1"/>
  <c r="S5695" i="3"/>
  <c r="T5695" i="3" s="1"/>
  <c r="U5695" i="3" s="1"/>
  <c r="W5696" i="3" s="1"/>
  <c r="W5697" i="3" s="1"/>
  <c r="W5698" i="3" s="1"/>
  <c r="W5699" i="3" s="1"/>
  <c r="W5700" i="3" s="1"/>
  <c r="S4909" i="3"/>
  <c r="T4909" i="3" s="1"/>
  <c r="U4909" i="3" s="1"/>
  <c r="S5080" i="3"/>
  <c r="T5080" i="3" s="1"/>
  <c r="U5080" i="3" s="1"/>
  <c r="S4922" i="3"/>
  <c r="T4922" i="3" s="1"/>
  <c r="U4922" i="3" s="1"/>
  <c r="W4923" i="3" s="1"/>
  <c r="W4924" i="3" s="1"/>
  <c r="W4925" i="3" s="1"/>
  <c r="W4926" i="3" s="1"/>
  <c r="W4927" i="3" s="1"/>
  <c r="S5286" i="3"/>
  <c r="T5286" i="3" s="1"/>
  <c r="U5286" i="3" s="1"/>
  <c r="S5943" i="3"/>
  <c r="T5943" i="3" s="1"/>
  <c r="U5943" i="3" s="1"/>
  <c r="S4984" i="3"/>
  <c r="T4984" i="3" s="1"/>
  <c r="U4984" i="3" s="1"/>
  <c r="S5518" i="3"/>
  <c r="T5518" i="3" s="1"/>
  <c r="U5518" i="3" s="1"/>
  <c r="S5700" i="3"/>
  <c r="T5700" i="3" s="1"/>
  <c r="U5700" i="3" s="1"/>
  <c r="W5701" i="3" s="1"/>
  <c r="W5702" i="3" s="1"/>
  <c r="W5703" i="3" s="1"/>
  <c r="W5704" i="3" s="1"/>
  <c r="W5705" i="3" s="1"/>
  <c r="S5485" i="3"/>
  <c r="T5485" i="3" s="1"/>
  <c r="U5485" i="3" s="1"/>
  <c r="S5336" i="3"/>
  <c r="T5336" i="3" s="1"/>
  <c r="U5336" i="3" s="1"/>
  <c r="S5242" i="3"/>
  <c r="T5242" i="3" s="1"/>
  <c r="U5242" i="3" s="1"/>
  <c r="S5833" i="3"/>
  <c r="T5833" i="3" s="1"/>
  <c r="U5833" i="3" s="1"/>
  <c r="S5454" i="3"/>
  <c r="T5454" i="3" s="1"/>
  <c r="U5454" i="3" s="1"/>
  <c r="W5455" i="3" s="1"/>
  <c r="W5456" i="3" s="1"/>
  <c r="W5457" i="3" s="1"/>
  <c r="W5458" i="3" s="1"/>
  <c r="W5459" i="3" s="1"/>
  <c r="S5030" i="3"/>
  <c r="T5030" i="3" s="1"/>
  <c r="U5030" i="3" s="1"/>
  <c r="S5024" i="3"/>
  <c r="T5024" i="3" s="1"/>
  <c r="U5024" i="3" s="1"/>
  <c r="W5025" i="3" s="1"/>
  <c r="W5026" i="3" s="1"/>
  <c r="W5027" i="3" s="1"/>
  <c r="W5028" i="3" s="1"/>
  <c r="W5029" i="3" s="1"/>
  <c r="S4812" i="3"/>
  <c r="T4812" i="3" s="1"/>
  <c r="U4812" i="3" s="1"/>
  <c r="W4813" i="3" s="1"/>
  <c r="W4814" i="3" s="1"/>
  <c r="W4815" i="3" s="1"/>
  <c r="W4816" i="3" s="1"/>
  <c r="W4817" i="3" s="1"/>
  <c r="S5363" i="3"/>
  <c r="T5363" i="3" s="1"/>
  <c r="U5363" i="3" s="1"/>
  <c r="S5499" i="3"/>
  <c r="T5499" i="3" s="1"/>
  <c r="U5499" i="3" s="1"/>
  <c r="S5590" i="3"/>
  <c r="T5590" i="3" s="1"/>
  <c r="U5590" i="3" s="1"/>
  <c r="S5825" i="3"/>
  <c r="T5825" i="3" s="1"/>
  <c r="U5825" i="3" s="1"/>
  <c r="S4808" i="3"/>
  <c r="T4808" i="3" s="1"/>
  <c r="U4808" i="3" s="1"/>
  <c r="W4809" i="3" s="1"/>
  <c r="W4810" i="3" s="1"/>
  <c r="W4811" i="3" s="1"/>
  <c r="W4812" i="3" s="1"/>
  <c r="S5002" i="3"/>
  <c r="T5002" i="3" s="1"/>
  <c r="U5002" i="3" s="1"/>
  <c r="S5514" i="3"/>
  <c r="T5514" i="3" s="1"/>
  <c r="U5514" i="3" s="1"/>
  <c r="S4696" i="3"/>
  <c r="T4696" i="3" s="1"/>
  <c r="U4696" i="3" s="1"/>
  <c r="S5074" i="3"/>
  <c r="T5074" i="3" s="1"/>
  <c r="U5074" i="3" s="1"/>
  <c r="S5586" i="3"/>
  <c r="T5586" i="3" s="1"/>
  <c r="U5586" i="3" s="1"/>
  <c r="S4907" i="3"/>
  <c r="T4907" i="3" s="1"/>
  <c r="U4907" i="3" s="1"/>
  <c r="S4717" i="3"/>
  <c r="T4717" i="3" s="1"/>
  <c r="U4717" i="3" s="1"/>
  <c r="S4698" i="3"/>
  <c r="T4698" i="3" s="1"/>
  <c r="U4698" i="3" s="1"/>
  <c r="S5210" i="3"/>
  <c r="T5210" i="3" s="1"/>
  <c r="U5210" i="3" s="1"/>
  <c r="S5722" i="3"/>
  <c r="T5722" i="3" s="1"/>
  <c r="U5722" i="3" s="1"/>
  <c r="S5062" i="3"/>
  <c r="T5062" i="3" s="1"/>
  <c r="U5062" i="3" s="1"/>
  <c r="S4880" i="3"/>
  <c r="T4880" i="3" s="1"/>
  <c r="U4880" i="3" s="1"/>
  <c r="W4881" i="3" s="1"/>
  <c r="W4882" i="3" s="1"/>
  <c r="W4883" i="3" s="1"/>
  <c r="W4884" i="3" s="1"/>
  <c r="S5009" i="3"/>
  <c r="T5009" i="3" s="1"/>
  <c r="U5009" i="3" s="1"/>
  <c r="S5595" i="3"/>
  <c r="T5595" i="3" s="1"/>
  <c r="U5595" i="3" s="1"/>
  <c r="S4958" i="3"/>
  <c r="T4958" i="3" s="1"/>
  <c r="U4958" i="3" s="1"/>
  <c r="W4959" i="3" s="1"/>
  <c r="W4960" i="3" s="1"/>
  <c r="W4961" i="3" s="1"/>
  <c r="W4962" i="3" s="1"/>
  <c r="W4963" i="3" s="1"/>
  <c r="S5720" i="3"/>
  <c r="T5720" i="3" s="1"/>
  <c r="U5720" i="3" s="1"/>
  <c r="S5197" i="3"/>
  <c r="T5197" i="3" s="1"/>
  <c r="U5197" i="3" s="1"/>
  <c r="S5900" i="3"/>
  <c r="T5900" i="3" s="1"/>
  <c r="U5900" i="3" s="1"/>
  <c r="S5560" i="3"/>
  <c r="T5560" i="3" s="1"/>
  <c r="U5560" i="3" s="1"/>
  <c r="S4997" i="3"/>
  <c r="T4997" i="3" s="1"/>
  <c r="U4997" i="3" s="1"/>
  <c r="S5056" i="3"/>
  <c r="T5056" i="3" s="1"/>
  <c r="U5056" i="3" s="1"/>
  <c r="S5087" i="3"/>
  <c r="T5087" i="3" s="1"/>
  <c r="U5087" i="3" s="1"/>
  <c r="S5276" i="3"/>
  <c r="T5276" i="3" s="1"/>
  <c r="U5276" i="3" s="1"/>
  <c r="S4898" i="3"/>
  <c r="T4898" i="3" s="1"/>
  <c r="U4898" i="3" s="1"/>
  <c r="S5410" i="3"/>
  <c r="T5410" i="3" s="1"/>
  <c r="U5410" i="3" s="1"/>
  <c r="S4694" i="3"/>
  <c r="T4694" i="3" s="1"/>
  <c r="U4694" i="3" s="1"/>
  <c r="S5291" i="3"/>
  <c r="T5291" i="3" s="1"/>
  <c r="U5291" i="3" s="1"/>
  <c r="S5036" i="3"/>
  <c r="T5036" i="3" s="1"/>
  <c r="U5036" i="3" s="1"/>
  <c r="S5165" i="3"/>
  <c r="T5165" i="3" s="1"/>
  <c r="U5165" i="3" s="1"/>
  <c r="S5750" i="3"/>
  <c r="T5750" i="3" s="1"/>
  <c r="U5750" i="3" s="1"/>
  <c r="S5195" i="3"/>
  <c r="T5195" i="3" s="1"/>
  <c r="U5195" i="3" s="1"/>
  <c r="S5898" i="3"/>
  <c r="T5898" i="3" s="1"/>
  <c r="U5898" i="3" s="1"/>
  <c r="S5493" i="3"/>
  <c r="T5493" i="3" s="1"/>
  <c r="U5493" i="3" s="1"/>
  <c r="W5494" i="3" s="1"/>
  <c r="W5495" i="3" s="1"/>
  <c r="W5496" i="3" s="1"/>
  <c r="W5497" i="3" s="1"/>
  <c r="S4910" i="3"/>
  <c r="T4910" i="3" s="1"/>
  <c r="U4910" i="3" s="1"/>
  <c r="S4968" i="3"/>
  <c r="T4968" i="3" s="1"/>
  <c r="U4968" i="3" s="1"/>
  <c r="S5526" i="3"/>
  <c r="T5526" i="3" s="1"/>
  <c r="U5526" i="3" s="1"/>
  <c r="S5559" i="3"/>
  <c r="T5559" i="3" s="1"/>
  <c r="U5559" i="3" s="1"/>
  <c r="S5453" i="3"/>
  <c r="T5453" i="3" s="1"/>
  <c r="U5453" i="3" s="1"/>
  <c r="S5798" i="3"/>
  <c r="T5798" i="3" s="1"/>
  <c r="U5798" i="3" s="1"/>
  <c r="S5905" i="3"/>
  <c r="T5905" i="3" s="1"/>
  <c r="U5905" i="3" s="1"/>
  <c r="S4839" i="3"/>
  <c r="T4839" i="3" s="1"/>
  <c r="U4839" i="3" s="1"/>
  <c r="S5939" i="3"/>
  <c r="T5939" i="3" s="1"/>
  <c r="U5939" i="3" s="1"/>
  <c r="S5481" i="3"/>
  <c r="T5481" i="3" s="1"/>
  <c r="U5481" i="3" s="1"/>
  <c r="S4738" i="3"/>
  <c r="T4738" i="3" s="1"/>
  <c r="U4738" i="3" s="1"/>
  <c r="S5250" i="3"/>
  <c r="T5250" i="3" s="1"/>
  <c r="U5250" i="3" s="1"/>
  <c r="S5762" i="3"/>
  <c r="T5762" i="3" s="1"/>
  <c r="U5762" i="3" s="1"/>
  <c r="S5035" i="3"/>
  <c r="T5035" i="3" s="1"/>
  <c r="U5035" i="3" s="1"/>
  <c r="S4853" i="3"/>
  <c r="T4853" i="3" s="1"/>
  <c r="U4853" i="3" s="1"/>
  <c r="S5396" i="3"/>
  <c r="T5396" i="3" s="1"/>
  <c r="U5396" i="3" s="1"/>
  <c r="S5764" i="3"/>
  <c r="T5764" i="3" s="1"/>
  <c r="U5764" i="3" s="1"/>
  <c r="S5539" i="3"/>
  <c r="T5539" i="3" s="1"/>
  <c r="U5539" i="3" s="1"/>
  <c r="W5540" i="3" s="1"/>
  <c r="W5541" i="3" s="1"/>
  <c r="W5542" i="3" s="1"/>
  <c r="W5543" i="3" s="1"/>
  <c r="W5544" i="3" s="1"/>
  <c r="S5941" i="3"/>
  <c r="T5941" i="3" s="1"/>
  <c r="U5941" i="3" s="1"/>
  <c r="S5865" i="3"/>
  <c r="T5865" i="3" s="1"/>
  <c r="U5865" i="3" s="1"/>
  <c r="S5012" i="3"/>
  <c r="T5012" i="3" s="1"/>
  <c r="U5012" i="3" s="1"/>
  <c r="S5899" i="3"/>
  <c r="T5899" i="3" s="1"/>
  <c r="U5899" i="3" s="1"/>
  <c r="W5900" i="3" s="1"/>
  <c r="W5901" i="3" s="1"/>
  <c r="W5902" i="3" s="1"/>
  <c r="W5903" i="3" s="1"/>
  <c r="W5904" i="3" s="1"/>
  <c r="S4832" i="3"/>
  <c r="T4832" i="3" s="1"/>
  <c r="U4832" i="3" s="1"/>
  <c r="W4833" i="3" s="1"/>
  <c r="W4834" i="3" s="1"/>
  <c r="W4835" i="3" s="1"/>
  <c r="W4836" i="3" s="1"/>
  <c r="W4837" i="3" s="1"/>
  <c r="S5955" i="3"/>
  <c r="T5955" i="3" s="1"/>
  <c r="U5955" i="3" s="1"/>
  <c r="S5005" i="3"/>
  <c r="T5005" i="3" s="1"/>
  <c r="U5005" i="3" s="1"/>
  <c r="W5006" i="3" s="1"/>
  <c r="W5007" i="3" s="1"/>
  <c r="W5008" i="3" s="1"/>
  <c r="W5009" i="3" s="1"/>
  <c r="W5010" i="3" s="1"/>
  <c r="S5341" i="3"/>
  <c r="T5341" i="3" s="1"/>
  <c r="U5341" i="3" s="1"/>
  <c r="S5659" i="3"/>
  <c r="T5659" i="3" s="1"/>
  <c r="U5659" i="3" s="1"/>
  <c r="W5660" i="3" s="1"/>
  <c r="W5661" i="3" s="1"/>
  <c r="W5662" i="3" s="1"/>
  <c r="W5663" i="3" s="1"/>
  <c r="W5664" i="3" s="1"/>
  <c r="S4891" i="3"/>
  <c r="T4891" i="3" s="1"/>
  <c r="U4891" i="3" s="1"/>
  <c r="S5025" i="3"/>
  <c r="T5025" i="3" s="1"/>
  <c r="U5025" i="3" s="1"/>
  <c r="S4906" i="3"/>
  <c r="T4906" i="3" s="1"/>
  <c r="U4906" i="3" s="1"/>
  <c r="S5597" i="3"/>
  <c r="T5597" i="3" s="1"/>
  <c r="U5597" i="3" s="1"/>
  <c r="S5621" i="3"/>
  <c r="T5621" i="3" s="1"/>
  <c r="U5621" i="3" s="1"/>
  <c r="S5758" i="3"/>
  <c r="T5758" i="3" s="1"/>
  <c r="U5758" i="3" s="1"/>
  <c r="S5954" i="3"/>
  <c r="T5954" i="3" s="1"/>
  <c r="U5954" i="3" s="1"/>
  <c r="W5955" i="3" s="1"/>
  <c r="W5956" i="3" s="1"/>
  <c r="W5957" i="3" s="1"/>
  <c r="W5958" i="3" s="1"/>
  <c r="W5959" i="3" s="1"/>
  <c r="S5656" i="3"/>
  <c r="T5656" i="3" s="1"/>
  <c r="U5656" i="3" s="1"/>
  <c r="S5921" i="3"/>
  <c r="T5921" i="3" s="1"/>
  <c r="U5921" i="3" s="1"/>
  <c r="W5922" i="3" s="1"/>
  <c r="W5923" i="3" s="1"/>
  <c r="W5924" i="3" s="1"/>
  <c r="W5925" i="3" s="1"/>
  <c r="W5926" i="3" s="1"/>
  <c r="S4670" i="3"/>
  <c r="T4670" i="3" s="1"/>
  <c r="U4670" i="3" s="1"/>
  <c r="S4979" i="3"/>
  <c r="T4979" i="3" s="1"/>
  <c r="U4979" i="3" s="1"/>
  <c r="S5930" i="3"/>
  <c r="T5930" i="3" s="1"/>
  <c r="U5930" i="3" s="1"/>
  <c r="S5839" i="3"/>
  <c r="T5839" i="3" s="1"/>
  <c r="U5839" i="3" s="1"/>
  <c r="S4983" i="3"/>
  <c r="T4983" i="3" s="1"/>
  <c r="U4983" i="3" s="1"/>
  <c r="S5857" i="3"/>
  <c r="T5857" i="3" s="1"/>
  <c r="U5857" i="3" s="1"/>
  <c r="W5858" i="3" s="1"/>
  <c r="W5859" i="3" s="1"/>
  <c r="W5860" i="3" s="1"/>
  <c r="W5861" i="3" s="1"/>
  <c r="W5862" i="3" s="1"/>
  <c r="S5011" i="3"/>
  <c r="T5011" i="3" s="1"/>
  <c r="U5011" i="3" s="1"/>
  <c r="S4709" i="3"/>
  <c r="T4709" i="3" s="1"/>
  <c r="U4709" i="3" s="1"/>
  <c r="S5136" i="3"/>
  <c r="T5136" i="3" s="1"/>
  <c r="U5136" i="3" s="1"/>
  <c r="S5449" i="3"/>
  <c r="T5449" i="3" s="1"/>
  <c r="U5449" i="3" s="1"/>
  <c r="W5450" i="3" s="1"/>
  <c r="W5451" i="3" s="1"/>
  <c r="W5452" i="3" s="1"/>
  <c r="W5453" i="3" s="1"/>
  <c r="W5454" i="3" s="1"/>
  <c r="S5759" i="3"/>
  <c r="T5759" i="3" s="1"/>
  <c r="U5759" i="3" s="1"/>
  <c r="S4973" i="3"/>
  <c r="T4973" i="3" s="1"/>
  <c r="U4973" i="3" s="1"/>
  <c r="S5163" i="3"/>
  <c r="T5163" i="3" s="1"/>
  <c r="U5163" i="3" s="1"/>
  <c r="W5164" i="3" s="1"/>
  <c r="W5165" i="3" s="1"/>
  <c r="W5166" i="3" s="1"/>
  <c r="W5167" i="3" s="1"/>
  <c r="W5168" i="3" s="1"/>
  <c r="S5226" i="3"/>
  <c r="T5226" i="3" s="1"/>
  <c r="U5226" i="3" s="1"/>
  <c r="S5697" i="3"/>
  <c r="T5697" i="3" s="1"/>
  <c r="U5697" i="3" s="1"/>
  <c r="S5683" i="3"/>
  <c r="T5683" i="3" s="1"/>
  <c r="U5683" i="3" s="1"/>
  <c r="S5456" i="3"/>
  <c r="T5456" i="3" s="1"/>
  <c r="U5456" i="3" s="1"/>
  <c r="S4965" i="3"/>
  <c r="T4965" i="3" s="1"/>
  <c r="U4965" i="3" s="1"/>
  <c r="S5740" i="3"/>
  <c r="T5740" i="3" s="1"/>
  <c r="U5740" i="3" s="1"/>
  <c r="S4957" i="3"/>
  <c r="T4957" i="3" s="1"/>
  <c r="U4957" i="3" s="1"/>
  <c r="S5701" i="3"/>
  <c r="T5701" i="3" s="1"/>
  <c r="U5701" i="3" s="1"/>
  <c r="S4734" i="3"/>
  <c r="T4734" i="3" s="1"/>
  <c r="U4734" i="3" s="1"/>
  <c r="S5838" i="3"/>
  <c r="T5838" i="3" s="1"/>
  <c r="U5838" i="3" s="1"/>
  <c r="W5839" i="3" s="1"/>
  <c r="W5840" i="3" s="1"/>
  <c r="W5841" i="3" s="1"/>
  <c r="W5842" i="3" s="1"/>
  <c r="S4801" i="3"/>
  <c r="T4801" i="3" s="1"/>
  <c r="U4801" i="3" s="1"/>
  <c r="S5031" i="3"/>
  <c r="T5031" i="3" s="1"/>
  <c r="U5031" i="3" s="1"/>
  <c r="S5439" i="3"/>
  <c r="T5439" i="3" s="1"/>
  <c r="U5439" i="3" s="1"/>
  <c r="W5440" i="3" s="1"/>
  <c r="W5441" i="3" s="1"/>
  <c r="W5442" i="3" s="1"/>
  <c r="W5443" i="3" s="1"/>
  <c r="W5444" i="3" s="1"/>
  <c r="S4654" i="3"/>
  <c r="T4654" i="3" s="1"/>
  <c r="U4654" i="3" s="1"/>
  <c r="W4655" i="3" s="1"/>
  <c r="W4656" i="3" s="1"/>
  <c r="W4657" i="3" s="1"/>
  <c r="W4658" i="3" s="1"/>
  <c r="S4861" i="3"/>
  <c r="T4861" i="3" s="1"/>
  <c r="U4861" i="3" s="1"/>
  <c r="S4666" i="3"/>
  <c r="T4666" i="3" s="1"/>
  <c r="U4666" i="3" s="1"/>
  <c r="S5324" i="3"/>
  <c r="T5324" i="3" s="1"/>
  <c r="U5324" i="3" s="1"/>
  <c r="S5296" i="3"/>
  <c r="T5296" i="3" s="1"/>
  <c r="U5296" i="3" s="1"/>
  <c r="S5861" i="3"/>
  <c r="T5861" i="3" s="1"/>
  <c r="U5861" i="3" s="1"/>
  <c r="S4747" i="3"/>
  <c r="T4747" i="3" s="1"/>
  <c r="U4747" i="3" s="1"/>
  <c r="W4748" i="3" s="1"/>
  <c r="W4749" i="3" s="1"/>
  <c r="W4750" i="3" s="1"/>
  <c r="W4751" i="3" s="1"/>
  <c r="W4752" i="3" s="1"/>
  <c r="S4785" i="3"/>
  <c r="T4785" i="3" s="1"/>
  <c r="U4785" i="3" s="1"/>
  <c r="S5430" i="3"/>
  <c r="T5430" i="3" s="1"/>
  <c r="U5430" i="3" s="1"/>
  <c r="W5431" i="3" s="1"/>
  <c r="W5432" i="3" s="1"/>
  <c r="W5433" i="3" s="1"/>
  <c r="W5434" i="3" s="1"/>
  <c r="W5435" i="3" s="1"/>
  <c r="S4656" i="3"/>
  <c r="T4656" i="3" s="1"/>
  <c r="U4656" i="3" s="1"/>
  <c r="S5641" i="3"/>
  <c r="T5641" i="3" s="1"/>
  <c r="U5641" i="3" s="1"/>
  <c r="S5663" i="3"/>
  <c r="T5663" i="3" s="1"/>
  <c r="U5663" i="3" s="1"/>
  <c r="S5397" i="3"/>
  <c r="T5397" i="3" s="1"/>
  <c r="U5397" i="3" s="1"/>
  <c r="S5601" i="3"/>
  <c r="T5601" i="3" s="1"/>
  <c r="U5601" i="3" s="1"/>
  <c r="W5602" i="3" s="1"/>
  <c r="W5603" i="3" s="1"/>
  <c r="W5604" i="3" s="1"/>
  <c r="W5605" i="3" s="1"/>
  <c r="W5606" i="3" s="1"/>
  <c r="S5233" i="3"/>
  <c r="T5233" i="3" s="1"/>
  <c r="U5233" i="3" s="1"/>
  <c r="W5234" i="3" s="1"/>
  <c r="W5235" i="3" s="1"/>
  <c r="W5236" i="3" s="1"/>
  <c r="W5237" i="3" s="1"/>
  <c r="S5832" i="3"/>
  <c r="T5832" i="3" s="1"/>
  <c r="U5832" i="3" s="1"/>
  <c r="S4972" i="3"/>
  <c r="T4972" i="3" s="1"/>
  <c r="U4972" i="3" s="1"/>
  <c r="W4973" i="3" s="1"/>
  <c r="W4974" i="3" s="1"/>
  <c r="W4975" i="3" s="1"/>
  <c r="W4976" i="3" s="1"/>
  <c r="W4977" i="3" s="1"/>
  <c r="S5170" i="3"/>
  <c r="T5170" i="3" s="1"/>
  <c r="U5170" i="3" s="1"/>
  <c r="S5167" i="3"/>
  <c r="T5167" i="3" s="1"/>
  <c r="U5167" i="3" s="1"/>
  <c r="S5075" i="3"/>
  <c r="T5075" i="3" s="1"/>
  <c r="U5075" i="3" s="1"/>
  <c r="S5297" i="3"/>
  <c r="T5297" i="3" s="1"/>
  <c r="U5297" i="3" s="1"/>
  <c r="S5879" i="3"/>
  <c r="T5879" i="3" s="1"/>
  <c r="U5879" i="3" s="1"/>
  <c r="S5678" i="3"/>
  <c r="T5678" i="3" s="1"/>
  <c r="U5678" i="3" s="1"/>
  <c r="S4855" i="3"/>
  <c r="T4855" i="3" s="1"/>
  <c r="U4855" i="3" s="1"/>
  <c r="W4856" i="3" s="1"/>
  <c r="W4857" i="3" s="1"/>
  <c r="W4858" i="3" s="1"/>
  <c r="W4859" i="3" s="1"/>
  <c r="W4860" i="3" s="1"/>
  <c r="S5816" i="3"/>
  <c r="T5816" i="3" s="1"/>
  <c r="U5816" i="3" s="1"/>
  <c r="S4911" i="3"/>
  <c r="T4911" i="3" s="1"/>
  <c r="U4911" i="3" s="1"/>
  <c r="S4820" i="3"/>
  <c r="T4820" i="3" s="1"/>
  <c r="U4820" i="3" s="1"/>
  <c r="S5222" i="3"/>
  <c r="T5222" i="3" s="1"/>
  <c r="U5222" i="3" s="1"/>
  <c r="S5523" i="3"/>
  <c r="T5523" i="3" s="1"/>
  <c r="U5523" i="3" s="1"/>
  <c r="S5805" i="3"/>
  <c r="T5805" i="3" s="1"/>
  <c r="U5805" i="3" s="1"/>
  <c r="S5037" i="3"/>
  <c r="T5037" i="3" s="1"/>
  <c r="U5037" i="3" s="1"/>
  <c r="S5245" i="3"/>
  <c r="T5245" i="3" s="1"/>
  <c r="U5245" i="3" s="1"/>
  <c r="S5162" i="3"/>
  <c r="T5162" i="3" s="1"/>
  <c r="U5162" i="3" s="1"/>
  <c r="S5935" i="3"/>
  <c r="T5935" i="3" s="1"/>
  <c r="U5935" i="3" s="1"/>
  <c r="W5936" i="3" s="1"/>
  <c r="W5937" i="3" s="1"/>
  <c r="W5938" i="3" s="1"/>
  <c r="W5939" i="3" s="1"/>
  <c r="W5940" i="3" s="1"/>
  <c r="S5904" i="3"/>
  <c r="T5904" i="3" s="1"/>
  <c r="U5904" i="3" s="1"/>
  <c r="W5905" i="3" s="1"/>
  <c r="W5906" i="3" s="1"/>
  <c r="W5907" i="3" s="1"/>
  <c r="W5908" i="3" s="1"/>
  <c r="W5909" i="3" s="1"/>
  <c r="S5119" i="3"/>
  <c r="T5119" i="3" s="1"/>
  <c r="U5119" i="3" s="1"/>
  <c r="S5236" i="3"/>
  <c r="T5236" i="3" s="1"/>
  <c r="U5236" i="3" s="1"/>
  <c r="S5114" i="3"/>
  <c r="T5114" i="3" s="1"/>
  <c r="U5114" i="3" s="1"/>
  <c r="S4966" i="3"/>
  <c r="T4966" i="3" s="1"/>
  <c r="U4966" i="3" s="1"/>
  <c r="S4940" i="3"/>
  <c r="T4940" i="3" s="1"/>
  <c r="U4940" i="3" s="1"/>
  <c r="S5179" i="3"/>
  <c r="T5179" i="3" s="1"/>
  <c r="U5179" i="3" s="1"/>
  <c r="S5852" i="3"/>
  <c r="T5852" i="3" s="1"/>
  <c r="U5852" i="3" s="1"/>
  <c r="W5853" i="3" s="1"/>
  <c r="W5854" i="3" s="1"/>
  <c r="W5855" i="3" s="1"/>
  <c r="W5856" i="3" s="1"/>
  <c r="W5857" i="3" s="1"/>
  <c r="S5614" i="3"/>
  <c r="T5614" i="3" s="1"/>
  <c r="U5614" i="3" s="1"/>
  <c r="S5949" i="3"/>
  <c r="T5949" i="3" s="1"/>
  <c r="U5949" i="3" s="1"/>
  <c r="S5789" i="3"/>
  <c r="T5789" i="3" s="1"/>
  <c r="U5789" i="3" s="1"/>
  <c r="S5699" i="3"/>
  <c r="T5699" i="3" s="1"/>
  <c r="U5699" i="3" s="1"/>
  <c r="S5775" i="3"/>
  <c r="T5775" i="3" s="1"/>
  <c r="U5775" i="3" s="1"/>
  <c r="W5776" i="3" s="1"/>
  <c r="W5777" i="3" s="1"/>
  <c r="W5778" i="3" s="1"/>
  <c r="W5779" i="3" s="1"/>
  <c r="W5780" i="3" s="1"/>
  <c r="S4702" i="3"/>
  <c r="T4702" i="3" s="1"/>
  <c r="U4702" i="3" s="1"/>
  <c r="S5120" i="3"/>
  <c r="T5120" i="3" s="1"/>
  <c r="U5120" i="3" s="1"/>
  <c r="S5403" i="3"/>
  <c r="T5403" i="3" s="1"/>
  <c r="U5403" i="3" s="1"/>
  <c r="W5404" i="3" s="1"/>
  <c r="W5405" i="3" s="1"/>
  <c r="W5406" i="3" s="1"/>
  <c r="W5407" i="3" s="1"/>
  <c r="W5408" i="3" s="1"/>
  <c r="S5054" i="3"/>
  <c r="T5054" i="3" s="1"/>
  <c r="U5054" i="3" s="1"/>
  <c r="S5802" i="3"/>
  <c r="T5802" i="3" s="1"/>
  <c r="U5802" i="3" s="1"/>
  <c r="S5736" i="3"/>
  <c r="T5736" i="3" s="1"/>
  <c r="U5736" i="3" s="1"/>
  <c r="S5739" i="3"/>
  <c r="T5739" i="3" s="1"/>
  <c r="U5739" i="3" s="1"/>
  <c r="S5063" i="3"/>
  <c r="T5063" i="3" s="1"/>
  <c r="U5063" i="3" s="1"/>
  <c r="W5064" i="3" s="1"/>
  <c r="W5065" i="3" s="1"/>
  <c r="W5066" i="3" s="1"/>
  <c r="W5067" i="3" s="1"/>
  <c r="W5068" i="3" s="1"/>
  <c r="S5914" i="3"/>
  <c r="T5914" i="3" s="1"/>
  <c r="U5914" i="3" s="1"/>
  <c r="W5915" i="3" s="1"/>
  <c r="W5916" i="3" s="1"/>
  <c r="W5917" i="3" s="1"/>
  <c r="S5312" i="3"/>
  <c r="T5312" i="3" s="1"/>
  <c r="U5312" i="3" s="1"/>
  <c r="S4784" i="3"/>
  <c r="T4784" i="3" s="1"/>
  <c r="U4784" i="3" s="1"/>
  <c r="W4785" i="3" s="1"/>
  <c r="W4786" i="3" s="1"/>
  <c r="W4787" i="3" s="1"/>
  <c r="W4788" i="3" s="1"/>
  <c r="S5104" i="3"/>
  <c r="T5104" i="3" s="1"/>
  <c r="U5104" i="3" s="1"/>
  <c r="S4900" i="3"/>
  <c r="T4900" i="3" s="1"/>
  <c r="U4900" i="3" s="1"/>
  <c r="S4897" i="3"/>
  <c r="T4897" i="3" s="1"/>
  <c r="U4897" i="3" s="1"/>
  <c r="S4730" i="3"/>
  <c r="T4730" i="3" s="1"/>
  <c r="U4730" i="3" s="1"/>
  <c r="S4848" i="3"/>
  <c r="T4848" i="3" s="1"/>
  <c r="U4848" i="3" s="1"/>
  <c r="S5646" i="3"/>
  <c r="T5646" i="3" s="1"/>
  <c r="U5646" i="3" s="1"/>
  <c r="S4975" i="3"/>
  <c r="T4975" i="3" s="1"/>
  <c r="U4975" i="3" s="1"/>
  <c r="S5049" i="3"/>
  <c r="T5049" i="3" s="1"/>
  <c r="U5049" i="3" s="1"/>
  <c r="S5168" i="3"/>
  <c r="T5168" i="3" s="1"/>
  <c r="U5168" i="3" s="1"/>
  <c r="W5169" i="3" s="1"/>
  <c r="W5170" i="3" s="1"/>
  <c r="W5171" i="3" s="1"/>
  <c r="W5172" i="3" s="1"/>
  <c r="W5173" i="3" s="1"/>
  <c r="S5776" i="3"/>
  <c r="T5776" i="3" s="1"/>
  <c r="U5776" i="3" s="1"/>
  <c r="S5369" i="3"/>
  <c r="T5369" i="3" s="1"/>
  <c r="U5369" i="3" s="1"/>
  <c r="S5777" i="3"/>
  <c r="T5777" i="3" s="1"/>
  <c r="U5777" i="3" s="1"/>
  <c r="S4682" i="3"/>
  <c r="T4682" i="3" s="1"/>
  <c r="U4682" i="3" s="1"/>
  <c r="S5194" i="3"/>
  <c r="T5194" i="3" s="1"/>
  <c r="U5194" i="3" s="1"/>
  <c r="W5195" i="3" s="1"/>
  <c r="W5196" i="3" s="1"/>
  <c r="W5197" i="3" s="1"/>
  <c r="W5198" i="3" s="1"/>
  <c r="W5199" i="3" s="1"/>
  <c r="S5706" i="3"/>
  <c r="T5706" i="3" s="1"/>
  <c r="U5706" i="3" s="1"/>
  <c r="S4754" i="3"/>
  <c r="T4754" i="3" s="1"/>
  <c r="U4754" i="3" s="1"/>
  <c r="S5266" i="3"/>
  <c r="T5266" i="3" s="1"/>
  <c r="U5266" i="3" s="1"/>
  <c r="S5778" i="3"/>
  <c r="T5778" i="3" s="1"/>
  <c r="U5778" i="3" s="1"/>
  <c r="S5126" i="3"/>
  <c r="T5126" i="3" s="1"/>
  <c r="U5126" i="3" s="1"/>
  <c r="W5127" i="3" s="1"/>
  <c r="W5128" i="3" s="1"/>
  <c r="W5129" i="3" s="1"/>
  <c r="W5130" i="3" s="1"/>
  <c r="S4944" i="3"/>
  <c r="T4944" i="3" s="1"/>
  <c r="U4944" i="3" s="1"/>
  <c r="W4945" i="3" s="1"/>
  <c r="W4946" i="3" s="1"/>
  <c r="W4947" i="3" s="1"/>
  <c r="W4948" i="3" s="1"/>
  <c r="S4890" i="3"/>
  <c r="T4890" i="3" s="1"/>
  <c r="U4890" i="3" s="1"/>
  <c r="S5402" i="3"/>
  <c r="T5402" i="3" s="1"/>
  <c r="U5402" i="3" s="1"/>
  <c r="S4684" i="3"/>
  <c r="T4684" i="3" s="1"/>
  <c r="U4684" i="3" s="1"/>
  <c r="S5281" i="3"/>
  <c r="T5281" i="3" s="1"/>
  <c r="U5281" i="3" s="1"/>
  <c r="S5100" i="3"/>
  <c r="T5100" i="3" s="1"/>
  <c r="U5100" i="3" s="1"/>
  <c r="S5229" i="3"/>
  <c r="T5229" i="3" s="1"/>
  <c r="U5229" i="3" s="1"/>
  <c r="S5814" i="3"/>
  <c r="T5814" i="3" s="1"/>
  <c r="U5814" i="3" s="1"/>
  <c r="W5815" i="3" s="1"/>
  <c r="W5816" i="3" s="1"/>
  <c r="W5817" i="3" s="1"/>
  <c r="W5818" i="3" s="1"/>
  <c r="W5819" i="3" s="1"/>
  <c r="S5279" i="3"/>
  <c r="T5279" i="3" s="1"/>
  <c r="U5279" i="3" s="1"/>
  <c r="S5962" i="3"/>
  <c r="T5962" i="3" s="1"/>
  <c r="U5962" i="3" s="1"/>
  <c r="S5483" i="3"/>
  <c r="T5483" i="3" s="1"/>
  <c r="U5483" i="3" s="1"/>
  <c r="W5484" i="3" s="1"/>
  <c r="W5485" i="3" s="1"/>
  <c r="W5486" i="3" s="1"/>
  <c r="W5487" i="3" s="1"/>
  <c r="W5488" i="3" s="1"/>
  <c r="S4892" i="3"/>
  <c r="T4892" i="3" s="1"/>
  <c r="U4892" i="3" s="1"/>
  <c r="S4950" i="3"/>
  <c r="T4950" i="3" s="1"/>
  <c r="U4950" i="3" s="1"/>
  <c r="S5509" i="3"/>
  <c r="T5509" i="3" s="1"/>
  <c r="U5509" i="3" s="1"/>
  <c r="S5542" i="3"/>
  <c r="T5542" i="3" s="1"/>
  <c r="U5542" i="3" s="1"/>
  <c r="S5563" i="3"/>
  <c r="T5563" i="3" s="1"/>
  <c r="U5563" i="3" s="1"/>
  <c r="W5564" i="3" s="1"/>
  <c r="W5565" i="3" s="1"/>
  <c r="W5566" i="3" s="1"/>
  <c r="W5567" i="3" s="1"/>
  <c r="W5568" i="3" s="1"/>
  <c r="S4743" i="3"/>
  <c r="T4743" i="3" s="1"/>
  <c r="U4743" i="3" s="1"/>
  <c r="S5090" i="3"/>
  <c r="T5090" i="3" s="1"/>
  <c r="U5090" i="3" s="1"/>
  <c r="S5602" i="3"/>
  <c r="T5602" i="3" s="1"/>
  <c r="U5602" i="3" s="1"/>
  <c r="S4925" i="3"/>
  <c r="T4925" i="3" s="1"/>
  <c r="U4925" i="3" s="1"/>
  <c r="S4653" i="3"/>
  <c r="T4653" i="3" s="1"/>
  <c r="U4653" i="3" s="1"/>
  <c r="S4799" i="3"/>
  <c r="T4799" i="3" s="1"/>
  <c r="U4799" i="3" s="1"/>
  <c r="S5384" i="3"/>
  <c r="T5384" i="3" s="1"/>
  <c r="U5384" i="3" s="1"/>
  <c r="S5960" i="3"/>
  <c r="T5960" i="3" s="1"/>
  <c r="U5960" i="3" s="1"/>
  <c r="S5480" i="3"/>
  <c r="T5480" i="3" s="1"/>
  <c r="U5480" i="3" s="1"/>
  <c r="S4992" i="3"/>
  <c r="T4992" i="3" s="1"/>
  <c r="U4992" i="3" s="1"/>
  <c r="W4993" i="3" s="1"/>
  <c r="W4994" i="3" s="1"/>
  <c r="W4995" i="3" s="1"/>
  <c r="W4996" i="3" s="1"/>
  <c r="S5744" i="3"/>
  <c r="T5744" i="3" s="1"/>
  <c r="U5744" i="3" s="1"/>
  <c r="S5335" i="3"/>
  <c r="T5335" i="3" s="1"/>
  <c r="U5335" i="3" s="1"/>
  <c r="S5387" i="3"/>
  <c r="T5387" i="3" s="1"/>
  <c r="U5387" i="3" s="1"/>
  <c r="S5885" i="3"/>
  <c r="T5885" i="3" s="1"/>
  <c r="U5885" i="3" s="1"/>
  <c r="S5913" i="3"/>
  <c r="T5913" i="3" s="1"/>
  <c r="U5913" i="3" s="1"/>
  <c r="S5821" i="3"/>
  <c r="T5821" i="3" s="1"/>
  <c r="U5821" i="3" s="1"/>
  <c r="S5249" i="3"/>
  <c r="T5249" i="3" s="1"/>
  <c r="U5249" i="3" s="1"/>
  <c r="S5551" i="3"/>
  <c r="T5551" i="3" s="1"/>
  <c r="U5551" i="3" s="1"/>
  <c r="S4776" i="3"/>
  <c r="T4776" i="3" s="1"/>
  <c r="U4776" i="3" s="1"/>
  <c r="S5875" i="3"/>
  <c r="T5875" i="3" s="1"/>
  <c r="U5875" i="3" s="1"/>
  <c r="S5528" i="3"/>
  <c r="T5528" i="3" s="1"/>
  <c r="U5528" i="3" s="1"/>
  <c r="S4930" i="3"/>
  <c r="T4930" i="3" s="1"/>
  <c r="U4930" i="3" s="1"/>
  <c r="W4931" i="3" s="1"/>
  <c r="W4932" i="3" s="1"/>
  <c r="W4933" i="3" s="1"/>
  <c r="S5442" i="3"/>
  <c r="T5442" i="3" s="1"/>
  <c r="U5442" i="3" s="1"/>
  <c r="S4652" i="3"/>
  <c r="T4652" i="3" s="1"/>
  <c r="U4652" i="3" s="1"/>
  <c r="S5254" i="3"/>
  <c r="T5254" i="3" s="1"/>
  <c r="U5254" i="3" s="1"/>
  <c r="S5072" i="3"/>
  <c r="T5072" i="3" s="1"/>
  <c r="U5072" i="3" s="1"/>
  <c r="S5609" i="3"/>
  <c r="T5609" i="3" s="1"/>
  <c r="U5609" i="3" s="1"/>
  <c r="S5719" i="3"/>
  <c r="T5719" i="3" s="1"/>
  <c r="U5719" i="3" s="1"/>
  <c r="W5720" i="3" s="1"/>
  <c r="W5721" i="3" s="1"/>
  <c r="W5722" i="3" s="1"/>
  <c r="W5723" i="3" s="1"/>
  <c r="W5724" i="3" s="1"/>
  <c r="S5579" i="3"/>
  <c r="T5579" i="3" s="1"/>
  <c r="U5579" i="3" s="1"/>
  <c r="S5534" i="3"/>
  <c r="T5534" i="3" s="1"/>
  <c r="U5534" i="3" s="1"/>
  <c r="W5535" i="3" s="1"/>
  <c r="W5536" i="3" s="1"/>
  <c r="W5537" i="3" s="1"/>
  <c r="W5538" i="3" s="1"/>
  <c r="W5539" i="3" s="1"/>
  <c r="S5951" i="3"/>
  <c r="T5951" i="3" s="1"/>
  <c r="U5951" i="3" s="1"/>
  <c r="S5761" i="3"/>
  <c r="T5761" i="3" s="1"/>
  <c r="U5761" i="3" s="1"/>
  <c r="W5762" i="3" s="1"/>
  <c r="W5763" i="3" s="1"/>
  <c r="W5764" i="3" s="1"/>
  <c r="W5765" i="3" s="1"/>
  <c r="W5766" i="3" s="1"/>
  <c r="S5408" i="3"/>
  <c r="T5408" i="3" s="1"/>
  <c r="U5408" i="3" s="1"/>
  <c r="W5409" i="3" s="1"/>
  <c r="W5410" i="3" s="1"/>
  <c r="W5411" i="3" s="1"/>
  <c r="W5412" i="3" s="1"/>
  <c r="W5413" i="3" s="1"/>
  <c r="S5351" i="3"/>
  <c r="T5351" i="3" s="1"/>
  <c r="U5351" i="3" s="1"/>
  <c r="W5352" i="3" s="1"/>
  <c r="W5353" i="3" s="1"/>
  <c r="W5354" i="3" s="1"/>
  <c r="W5355" i="3" s="1"/>
  <c r="W5356" i="3" s="1"/>
  <c r="S5629" i="3"/>
  <c r="T5629" i="3" s="1"/>
  <c r="U5629" i="3" s="1"/>
  <c r="S5916" i="3"/>
  <c r="T5916" i="3" s="1"/>
  <c r="U5916" i="3" s="1"/>
  <c r="S4913" i="3"/>
  <c r="T4913" i="3" s="1"/>
  <c r="U4913" i="3" s="1"/>
  <c r="S5366" i="3"/>
  <c r="T5366" i="3" s="1"/>
  <c r="U5366" i="3" s="1"/>
  <c r="W5367" i="3" s="1"/>
  <c r="W5368" i="3" s="1"/>
  <c r="W5369" i="3" s="1"/>
  <c r="W5370" i="3" s="1"/>
  <c r="W5371" i="3" s="1"/>
  <c r="S5008" i="3"/>
  <c r="T5008" i="3" s="1"/>
  <c r="U5008" i="3" s="1"/>
  <c r="S5746" i="3"/>
  <c r="T5746" i="3" s="1"/>
  <c r="U5746" i="3" s="1"/>
  <c r="S5331" i="3"/>
  <c r="T5331" i="3" s="1"/>
  <c r="U5331" i="3" s="1"/>
  <c r="S5139" i="3"/>
  <c r="T5139" i="3" s="1"/>
  <c r="U5139" i="3" s="1"/>
  <c r="S5239" i="3"/>
  <c r="T5239" i="3" s="1"/>
  <c r="U5239" i="3" s="1"/>
  <c r="S5121" i="3"/>
  <c r="T5121" i="3" s="1"/>
  <c r="U5121" i="3" s="1"/>
  <c r="W5122" i="3" s="1"/>
  <c r="W5123" i="3" s="1"/>
  <c r="W5124" i="3" s="1"/>
  <c r="W5125" i="3" s="1"/>
  <c r="W5126" i="3" s="1"/>
  <c r="S5204" i="3"/>
  <c r="T5204" i="3" s="1"/>
  <c r="U5204" i="3" s="1"/>
  <c r="W5205" i="3" s="1"/>
  <c r="W5206" i="3" s="1"/>
  <c r="W5207" i="3" s="1"/>
  <c r="W5208" i="3" s="1"/>
  <c r="W5209" i="3" s="1"/>
  <c r="S5429" i="3"/>
  <c r="T5429" i="3" s="1"/>
  <c r="U5429" i="3" s="1"/>
  <c r="S5806" i="3"/>
  <c r="T5806" i="3" s="1"/>
  <c r="U5806" i="3" s="1"/>
  <c r="S5933" i="3"/>
  <c r="T5933" i="3" s="1"/>
  <c r="U5933" i="3" s="1"/>
  <c r="S4969" i="3"/>
  <c r="T4969" i="3" s="1"/>
  <c r="U4969" i="3" s="1"/>
  <c r="S5517" i="3"/>
  <c r="T5517" i="3" s="1"/>
  <c r="U5517" i="3" s="1"/>
  <c r="Y5239" i="3"/>
  <c r="Z5239" i="3" s="1"/>
  <c r="Y5472" i="3"/>
  <c r="Z5472" i="3" s="1"/>
  <c r="Y5577" i="3"/>
  <c r="Z5577" i="3" s="1"/>
  <c r="Y5162" i="3"/>
  <c r="Z5162" i="3" s="1"/>
  <c r="Y5797" i="3"/>
  <c r="Z5797" i="3" s="1"/>
  <c r="Y5590" i="3"/>
  <c r="Z5590" i="3" s="1"/>
  <c r="Y4988" i="3"/>
  <c r="Z4988" i="3" s="1"/>
  <c r="AA4988" i="3" s="1"/>
  <c r="AA4989" i="3" s="1"/>
  <c r="AA4990" i="3" s="1"/>
  <c r="AA4991" i="3" s="1"/>
  <c r="AA4992" i="3" s="1"/>
  <c r="Y5053" i="3"/>
  <c r="Z5053" i="3" s="1"/>
  <c r="Y5822" i="3"/>
  <c r="Z5822" i="3" s="1"/>
  <c r="W4344" i="3"/>
  <c r="W4345" i="3" s="1"/>
  <c r="W4346" i="3" s="1"/>
  <c r="W4347" i="3" s="1"/>
  <c r="AC4343" i="3"/>
  <c r="AC3409" i="3"/>
  <c r="W3410" i="3"/>
  <c r="AB3410" i="3" s="1"/>
  <c r="Y5247" i="3"/>
  <c r="Z5247" i="3" s="1"/>
  <c r="AA5247" i="3" s="1"/>
  <c r="AA5248" i="3" s="1"/>
  <c r="AA5249" i="3" s="1"/>
  <c r="AA5250" i="3" s="1"/>
  <c r="AA5251" i="3" s="1"/>
  <c r="Y5352" i="3"/>
  <c r="Z5352" i="3" s="1"/>
  <c r="AA5352" i="3" s="1"/>
  <c r="AA5353" i="3" s="1"/>
  <c r="AA5354" i="3" s="1"/>
  <c r="AA5355" i="3" s="1"/>
  <c r="AA5356" i="3" s="1"/>
  <c r="Y4945" i="3"/>
  <c r="Z4945" i="3" s="1"/>
  <c r="AA4945" i="3" s="1"/>
  <c r="AA4946" i="3" s="1"/>
  <c r="AA4947" i="3" s="1"/>
  <c r="AA4948" i="3" s="1"/>
  <c r="Y5042" i="3"/>
  <c r="Z5042" i="3" s="1"/>
  <c r="Y5764" i="3"/>
  <c r="Z5764" i="3" s="1"/>
  <c r="Y5813" i="3"/>
  <c r="Z5813" i="3" s="1"/>
  <c r="Y5094" i="3"/>
  <c r="Z5094" i="3" s="1"/>
  <c r="AA5094" i="3" s="1"/>
  <c r="AA5095" i="3" s="1"/>
  <c r="AA5096" i="3" s="1"/>
  <c r="AA5097" i="3" s="1"/>
  <c r="AA5098" i="3" s="1"/>
  <c r="Y5940" i="3"/>
  <c r="Z5940" i="3" s="1"/>
  <c r="Y5117" i="3"/>
  <c r="Z5117" i="3" s="1"/>
  <c r="AA5117" i="3" s="1"/>
  <c r="AA5118" i="3" s="1"/>
  <c r="AA5119" i="3" s="1"/>
  <c r="AA5120" i="3" s="1"/>
  <c r="AA5121" i="3" s="1"/>
  <c r="Y4862" i="3"/>
  <c r="Z4862" i="3" s="1"/>
  <c r="Y5084" i="3"/>
  <c r="Z5084" i="3" s="1"/>
  <c r="AA5084" i="3" s="1"/>
  <c r="AA5085" i="3" s="1"/>
  <c r="AA5086" i="3" s="1"/>
  <c r="AA5087" i="3" s="1"/>
  <c r="AA5088" i="3" s="1"/>
  <c r="W1988" i="3"/>
  <c r="W1989" i="3" s="1"/>
  <c r="W1990" i="3" s="1"/>
  <c r="W1991" i="3" s="1"/>
  <c r="W1992" i="3" s="1"/>
  <c r="Y5295" i="3"/>
  <c r="Z5295" i="3" s="1"/>
  <c r="AA5295" i="3" s="1"/>
  <c r="AA5296" i="3" s="1"/>
  <c r="AA5297" i="3" s="1"/>
  <c r="AA5298" i="3" s="1"/>
  <c r="AA5299" i="3" s="1"/>
  <c r="Y5761" i="3"/>
  <c r="Z5761" i="3" s="1"/>
  <c r="Y5747" i="3"/>
  <c r="Z5747" i="3" s="1"/>
  <c r="Y5126" i="3"/>
  <c r="Z5126" i="3" s="1"/>
  <c r="Y5245" i="3"/>
  <c r="Z5245" i="3" s="1"/>
  <c r="Y5127" i="3"/>
  <c r="Z5127" i="3" s="1"/>
  <c r="AA5127" i="3" s="1"/>
  <c r="AA5128" i="3" s="1"/>
  <c r="AA5129" i="3" s="1"/>
  <c r="AA5130" i="3" s="1"/>
  <c r="Y5479" i="3"/>
  <c r="Z5479" i="3" s="1"/>
  <c r="AA5479" i="3" s="1"/>
  <c r="AA5480" i="3" s="1"/>
  <c r="AA5481" i="3" s="1"/>
  <c r="AA5482" i="3" s="1"/>
  <c r="AA5483" i="3" s="1"/>
  <c r="W4134" i="3"/>
  <c r="W4135" i="3" s="1"/>
  <c r="W4136" i="3" s="1"/>
  <c r="W4137" i="3" s="1"/>
  <c r="W4138" i="3" s="1"/>
  <c r="W4139" i="3" s="1"/>
  <c r="W4140" i="3" s="1"/>
  <c r="W4141" i="3" s="1"/>
  <c r="W4142" i="3" s="1"/>
  <c r="W4143" i="3" s="1"/>
  <c r="W4144" i="3" s="1"/>
  <c r="W4145" i="3" s="1"/>
  <c r="W4146" i="3" s="1"/>
  <c r="W4147" i="3" s="1"/>
  <c r="W4148" i="3" s="1"/>
  <c r="W4149" i="3" s="1"/>
  <c r="W4150" i="3" s="1"/>
  <c r="W4151" i="3" s="1"/>
  <c r="W4152" i="3" s="1"/>
  <c r="W4153" i="3" s="1"/>
  <c r="W4154" i="3" s="1"/>
  <c r="W4155" i="3" s="1"/>
  <c r="W4156" i="3" s="1"/>
  <c r="W4157" i="3" s="1"/>
  <c r="W4158" i="3" s="1"/>
  <c r="W4159" i="3" s="1"/>
  <c r="W4160" i="3" s="1"/>
  <c r="W4161" i="3" s="1"/>
  <c r="W4162" i="3" s="1"/>
  <c r="W4163" i="3" s="1"/>
  <c r="W4164" i="3" s="1"/>
  <c r="W4165" i="3" s="1"/>
  <c r="W4166" i="3" s="1"/>
  <c r="W4167" i="3" s="1"/>
  <c r="W4168" i="3" s="1"/>
  <c r="W4169" i="3" s="1"/>
  <c r="W4170" i="3" s="1"/>
  <c r="W4171" i="3" s="1"/>
  <c r="W4172" i="3" s="1"/>
  <c r="W4173" i="3" s="1"/>
  <c r="W4174" i="3" s="1"/>
  <c r="W4175" i="3" s="1"/>
  <c r="W4176" i="3" s="1"/>
  <c r="W4177" i="3" s="1"/>
  <c r="W4178" i="3" s="1"/>
  <c r="W4179" i="3" s="1"/>
  <c r="W4180" i="3" s="1"/>
  <c r="W4181" i="3" s="1"/>
  <c r="W4182" i="3" s="1"/>
  <c r="W4183" i="3" s="1"/>
  <c r="W4184" i="3" s="1"/>
  <c r="W4185" i="3" s="1"/>
  <c r="W4186" i="3" s="1"/>
  <c r="W4187" i="3" s="1"/>
  <c r="W4188" i="3" s="1"/>
  <c r="W4189" i="3" s="1"/>
  <c r="W4190" i="3" s="1"/>
  <c r="W4191" i="3" s="1"/>
  <c r="W4192" i="3" s="1"/>
  <c r="W4193" i="3" s="1"/>
  <c r="W4194" i="3" s="1"/>
  <c r="W4195" i="3" s="1"/>
  <c r="W4196" i="3" s="1"/>
  <c r="W4197" i="3" s="1"/>
  <c r="AC4133" i="3"/>
  <c r="AC3559" i="3"/>
  <c r="W3560" i="3"/>
  <c r="Y5592" i="3"/>
  <c r="Z5592" i="3" s="1"/>
  <c r="Y5185" i="3"/>
  <c r="Z5185" i="3" s="1"/>
  <c r="Y5026" i="3"/>
  <c r="Z5026" i="3" s="1"/>
  <c r="Y5363" i="3"/>
  <c r="Z5363" i="3" s="1"/>
  <c r="Y5348" i="3"/>
  <c r="Z5348" i="3" s="1"/>
  <c r="AA5348" i="3" s="1"/>
  <c r="AA5349" i="3" s="1"/>
  <c r="AA5350" i="3" s="1"/>
  <c r="AA5351" i="3" s="1"/>
  <c r="Y5702" i="3"/>
  <c r="Z5702" i="3" s="1"/>
  <c r="Y5165" i="3"/>
  <c r="Z5165" i="3" s="1"/>
  <c r="Y5246" i="3"/>
  <c r="Z5246" i="3" s="1"/>
  <c r="Y5278" i="3"/>
  <c r="Z5278" i="3" s="1"/>
  <c r="Y5751" i="3"/>
  <c r="Z5751" i="3" s="1"/>
  <c r="Y5600" i="3"/>
  <c r="Z5600" i="3" s="1"/>
  <c r="Y5833" i="3"/>
  <c r="Z5833" i="3" s="1"/>
  <c r="Y5290" i="3"/>
  <c r="Z5290" i="3" s="1"/>
  <c r="AA5290" i="3" s="1"/>
  <c r="AA5291" i="3" s="1"/>
  <c r="AA5292" i="3" s="1"/>
  <c r="AA5293" i="3" s="1"/>
  <c r="AA5294" i="3" s="1"/>
  <c r="Y5846" i="3"/>
  <c r="Z5846" i="3" s="1"/>
  <c r="Y5358" i="3"/>
  <c r="Z5358" i="3" s="1"/>
  <c r="Y5500" i="3"/>
  <c r="Z5500" i="3" s="1"/>
  <c r="Y5375" i="3"/>
  <c r="Z5375" i="3" s="1"/>
  <c r="Y5608" i="3"/>
  <c r="Z5608" i="3" s="1"/>
  <c r="Y5073" i="3"/>
  <c r="Z5073" i="3" s="1"/>
  <c r="Y5298" i="3"/>
  <c r="Z5298" i="3" s="1"/>
  <c r="Y5908" i="3"/>
  <c r="Z5908" i="3" s="1"/>
  <c r="Y5606" i="3"/>
  <c r="Z5606" i="3" s="1"/>
  <c r="Y5564" i="3"/>
  <c r="Z5564" i="3" s="1"/>
  <c r="AA5564" i="3" s="1"/>
  <c r="AA5565" i="3" s="1"/>
  <c r="AA5566" i="3" s="1"/>
  <c r="AA5567" i="3" s="1"/>
  <c r="AA5568" i="3" s="1"/>
  <c r="Y5629" i="3"/>
  <c r="Z5629" i="3" s="1"/>
  <c r="Y5374" i="3"/>
  <c r="Z5374" i="3" s="1"/>
  <c r="Y4781" i="3"/>
  <c r="Z4781" i="3" s="1"/>
  <c r="Y5690" i="3"/>
  <c r="Z5690" i="3" s="1"/>
  <c r="Y5530" i="3"/>
  <c r="Z5530" i="3" s="1"/>
  <c r="AA5530" i="3" s="1"/>
  <c r="AA5531" i="3" s="1"/>
  <c r="AA5532" i="3" s="1"/>
  <c r="AA5533" i="3" s="1"/>
  <c r="AA5534" i="3" s="1"/>
  <c r="Y4967" i="3"/>
  <c r="Z4967" i="3" s="1"/>
  <c r="W4023" i="3"/>
  <c r="AC4022" i="3"/>
  <c r="Y5313" i="3"/>
  <c r="Z5313" i="3" s="1"/>
  <c r="Y5154" i="3"/>
  <c r="Z5154" i="3" s="1"/>
  <c r="Y5619" i="3"/>
  <c r="Z5619" i="3" s="1"/>
  <c r="Y5476" i="3"/>
  <c r="Z5476" i="3" s="1"/>
  <c r="Y4757" i="3"/>
  <c r="Z4757" i="3" s="1"/>
  <c r="Y5830" i="3"/>
  <c r="Z5830" i="3" s="1"/>
  <c r="AA5830" i="3" s="1"/>
  <c r="AA5831" i="3" s="1"/>
  <c r="AA5832" i="3" s="1"/>
  <c r="AA5833" i="3" s="1"/>
  <c r="AA5834" i="3" s="1"/>
  <c r="Y5903" i="3"/>
  <c r="Z5903" i="3" s="1"/>
  <c r="Y5501" i="3"/>
  <c r="Z5501" i="3" s="1"/>
  <c r="Y5758" i="3"/>
  <c r="Z5758" i="3" s="1"/>
  <c r="AA5758" i="3" s="1"/>
  <c r="AA5759" i="3" s="1"/>
  <c r="AA5760" i="3" s="1"/>
  <c r="AA5761" i="3" s="1"/>
  <c r="Y5469" i="3"/>
  <c r="Z5469" i="3" s="1"/>
  <c r="AA5469" i="3" s="1"/>
  <c r="AA5470" i="3" s="1"/>
  <c r="AA5471" i="3" s="1"/>
  <c r="AA5472" i="3" s="1"/>
  <c r="AA5473" i="3" s="1"/>
  <c r="Y5532" i="3"/>
  <c r="Z5532" i="3" s="1"/>
  <c r="Y5802" i="3"/>
  <c r="Z5802" i="3" s="1"/>
  <c r="Y5927" i="3"/>
  <c r="Z5927" i="3" s="1"/>
  <c r="AA5927" i="3" s="1"/>
  <c r="AA5928" i="3" s="1"/>
  <c r="AA5929" i="3" s="1"/>
  <c r="AA5930" i="3" s="1"/>
  <c r="AA5931" i="3" s="1"/>
  <c r="Y5260" i="3"/>
  <c r="Z5260" i="3" s="1"/>
  <c r="Y5627" i="3"/>
  <c r="Z5627" i="3" s="1"/>
  <c r="Y5868" i="3"/>
  <c r="Z5868" i="3" s="1"/>
  <c r="Y5454" i="3"/>
  <c r="Z5454" i="3" s="1"/>
  <c r="W4334" i="3"/>
  <c r="W4335" i="3" s="1"/>
  <c r="W4336" i="3" s="1"/>
  <c r="W4337" i="3" s="1"/>
  <c r="AC4333" i="3"/>
  <c r="Y5736" i="3"/>
  <c r="Z5736" i="3" s="1"/>
  <c r="Y5585" i="3"/>
  <c r="Z5585" i="3" s="1"/>
  <c r="Y5426" i="3"/>
  <c r="Z5426" i="3" s="1"/>
  <c r="Y5734" i="3"/>
  <c r="Z5734" i="3" s="1"/>
  <c r="Y5548" i="3"/>
  <c r="Z5548" i="3" s="1"/>
  <c r="Y5904" i="3"/>
  <c r="Z5904" i="3" s="1"/>
  <c r="Y5896" i="3"/>
  <c r="Z5896" i="3" s="1"/>
  <c r="Y5178" i="3"/>
  <c r="Z5178" i="3" s="1"/>
  <c r="Y5018" i="3"/>
  <c r="Z5018" i="3" s="1"/>
  <c r="W3189" i="3"/>
  <c r="AC3188" i="3"/>
  <c r="W4396" i="3"/>
  <c r="W4397" i="3" s="1"/>
  <c r="W4398" i="3" s="1"/>
  <c r="W4399" i="3" s="1"/>
  <c r="AC4395" i="3"/>
  <c r="Y5930" i="3"/>
  <c r="Z5930" i="3" s="1"/>
  <c r="Y5516" i="3"/>
  <c r="Z5516" i="3" s="1"/>
  <c r="AA5516" i="3" s="1"/>
  <c r="AA5517" i="3" s="1"/>
  <c r="AA5518" i="3" s="1"/>
  <c r="AA5519" i="3" s="1"/>
  <c r="AA5520" i="3" s="1"/>
  <c r="Y5873" i="3"/>
  <c r="Z5873" i="3" s="1"/>
  <c r="Y5895" i="3"/>
  <c r="Z5895" i="3" s="1"/>
  <c r="AA5895" i="3" s="1"/>
  <c r="AA5896" i="3" s="1"/>
  <c r="AA5897" i="3" s="1"/>
  <c r="AA5898" i="3" s="1"/>
  <c r="AA5899" i="3" s="1"/>
  <c r="Y5713" i="3"/>
  <c r="Z5713" i="3" s="1"/>
  <c r="Y5938" i="3"/>
  <c r="Z5938" i="3" s="1"/>
  <c r="Y5936" i="3"/>
  <c r="Z5936" i="3" s="1"/>
  <c r="Y5804" i="3"/>
  <c r="Z5804" i="3" s="1"/>
  <c r="Y4891" i="3"/>
  <c r="Z4891" i="3" s="1"/>
  <c r="Y5518" i="3"/>
  <c r="Z5518" i="3" s="1"/>
  <c r="Y5893" i="3"/>
  <c r="Z5893" i="3" s="1"/>
  <c r="W1924" i="3"/>
  <c r="W1925" i="3" s="1"/>
  <c r="W1926" i="3" s="1"/>
  <c r="W1927" i="3" s="1"/>
  <c r="W1928" i="3" s="1"/>
  <c r="W1929" i="3" s="1"/>
  <c r="W1930" i="3" s="1"/>
  <c r="W1931" i="3" s="1"/>
  <c r="W1932" i="3" s="1"/>
  <c r="W1933" i="3" s="1"/>
  <c r="W1934" i="3" s="1"/>
  <c r="W1935" i="3" s="1"/>
  <c r="W1936" i="3" s="1"/>
  <c r="W1937" i="3" s="1"/>
  <c r="W1938" i="3" s="1"/>
  <c r="W1939" i="3" s="1"/>
  <c r="W1940" i="3" s="1"/>
  <c r="W1941" i="3" s="1"/>
  <c r="W1942" i="3" s="1"/>
  <c r="W1943" i="3" s="1"/>
  <c r="W1944" i="3" s="1"/>
  <c r="W1945" i="3" s="1"/>
  <c r="W1946" i="3" s="1"/>
  <c r="W1947" i="3" s="1"/>
  <c r="W1948" i="3" s="1"/>
  <c r="W1949" i="3" s="1"/>
  <c r="W1950" i="3" s="1"/>
  <c r="W1951" i="3" s="1"/>
  <c r="W1952" i="3" s="1"/>
  <c r="W1953" i="3" s="1"/>
  <c r="W1954" i="3" s="1"/>
  <c r="W1955" i="3" s="1"/>
  <c r="W1956" i="3" s="1"/>
  <c r="W1957" i="3" s="1"/>
  <c r="W1958" i="3" s="1"/>
  <c r="W1959" i="3" s="1"/>
  <c r="W1960" i="3" s="1"/>
  <c r="W1961" i="3" s="1"/>
  <c r="W1962" i="3" s="1"/>
  <c r="W1963" i="3" s="1"/>
  <c r="W1964" i="3" s="1"/>
  <c r="W1965" i="3" s="1"/>
  <c r="W1966" i="3" s="1"/>
  <c r="W1967" i="3" s="1"/>
  <c r="W1968" i="3" s="1"/>
  <c r="W1969" i="3" s="1"/>
  <c r="W1970" i="3" s="1"/>
  <c r="W1971" i="3" s="1"/>
  <c r="W1972" i="3" s="1"/>
  <c r="W1973" i="3" s="1"/>
  <c r="W1974" i="3" s="1"/>
  <c r="W1975" i="3" s="1"/>
  <c r="W1976" i="3" s="1"/>
  <c r="W1977" i="3" s="1"/>
  <c r="W1978" i="3" s="1"/>
  <c r="W1979" i="3" s="1"/>
  <c r="W1980" i="3" s="1"/>
  <c r="W1981" i="3" s="1"/>
  <c r="W1982" i="3" s="1"/>
  <c r="W1983" i="3" s="1"/>
  <c r="Y4760" i="3"/>
  <c r="Z4760" i="3" s="1"/>
  <c r="Y5602" i="3"/>
  <c r="Z5602" i="3" s="1"/>
  <c r="AA5602" i="3" s="1"/>
  <c r="AA5603" i="3" s="1"/>
  <c r="AA5604" i="3" s="1"/>
  <c r="AA5605" i="3" s="1"/>
  <c r="AA5606" i="3" s="1"/>
  <c r="Y5667" i="3"/>
  <c r="Z5667" i="3" s="1"/>
  <c r="Y4666" i="3"/>
  <c r="Z4666" i="3" s="1"/>
  <c r="Y5849" i="3"/>
  <c r="Z5849" i="3" s="1"/>
  <c r="Y5689" i="3"/>
  <c r="Z5689" i="3" s="1"/>
  <c r="Y5906" i="3"/>
  <c r="Z5906" i="3" s="1"/>
  <c r="AC1971" i="3"/>
  <c r="W4695" i="3"/>
  <c r="W4696" i="3" s="1"/>
  <c r="W4697" i="3" s="1"/>
  <c r="W4698" i="3" s="1"/>
  <c r="W4699" i="3" s="1"/>
  <c r="W4700" i="3" s="1"/>
  <c r="W4701" i="3" s="1"/>
  <c r="W4702" i="3" s="1"/>
  <c r="W4703" i="3" s="1"/>
  <c r="W4704" i="3" s="1"/>
  <c r="W4705" i="3" s="1"/>
  <c r="W4706" i="3" s="1"/>
  <c r="W4707" i="3" s="1"/>
  <c r="W4708" i="3" s="1"/>
  <c r="W4709" i="3" s="1"/>
  <c r="W4710" i="3" s="1"/>
  <c r="W4711" i="3" s="1"/>
  <c r="W4712" i="3" s="1"/>
  <c r="W4713" i="3" s="1"/>
  <c r="W4714" i="3" s="1"/>
  <c r="W4715" i="3" s="1"/>
  <c r="W4716" i="3" s="1"/>
  <c r="W4717" i="3" s="1"/>
  <c r="W4718" i="3" s="1"/>
  <c r="W4719" i="3" s="1"/>
  <c r="W4720" i="3" s="1"/>
  <c r="W4721" i="3" s="1"/>
  <c r="W4722" i="3" s="1"/>
  <c r="AC2837" i="3"/>
  <c r="AC2507" i="3"/>
  <c r="S5374" i="3"/>
  <c r="T5374" i="3" s="1"/>
  <c r="U5374" i="3" s="1"/>
  <c r="S5327" i="3"/>
  <c r="T5327" i="3" s="1"/>
  <c r="U5327" i="3" s="1"/>
  <c r="S5826" i="3"/>
  <c r="T5826" i="3" s="1"/>
  <c r="U5826" i="3" s="1"/>
  <c r="S5122" i="3"/>
  <c r="T5122" i="3" s="1"/>
  <c r="U5122" i="3" s="1"/>
  <c r="S5854" i="3"/>
  <c r="T5854" i="3" s="1"/>
  <c r="U5854" i="3" s="1"/>
  <c r="S5148" i="3"/>
  <c r="T5148" i="3" s="1"/>
  <c r="U5148" i="3" s="1"/>
  <c r="S5537" i="3"/>
  <c r="T5537" i="3" s="1"/>
  <c r="U5537" i="3" s="1"/>
  <c r="S5420" i="3"/>
  <c r="T5420" i="3" s="1"/>
  <c r="U5420" i="3" s="1"/>
  <c r="S5580" i="3"/>
  <c r="T5580" i="3" s="1"/>
  <c r="U5580" i="3" s="1"/>
  <c r="S5262" i="3"/>
  <c r="T5262" i="3" s="1"/>
  <c r="U5262" i="3" s="1"/>
  <c r="S4819" i="3"/>
  <c r="T4819" i="3" s="1"/>
  <c r="U4819" i="3" s="1"/>
  <c r="S5067" i="3"/>
  <c r="T5067" i="3" s="1"/>
  <c r="U5067" i="3" s="1"/>
  <c r="S5307" i="3"/>
  <c r="T5307" i="3" s="1"/>
  <c r="U5307" i="3" s="1"/>
  <c r="S5564" i="3"/>
  <c r="T5564" i="3" s="1"/>
  <c r="U5564" i="3" s="1"/>
  <c r="S5823" i="3"/>
  <c r="T5823" i="3" s="1"/>
  <c r="U5823" i="3" s="1"/>
  <c r="S5019" i="3"/>
  <c r="T5019" i="3" s="1"/>
  <c r="U5019" i="3" s="1"/>
  <c r="W5020" i="3" s="1"/>
  <c r="W5021" i="3" s="1"/>
  <c r="W5022" i="3" s="1"/>
  <c r="W5023" i="3" s="1"/>
  <c r="W5024" i="3" s="1"/>
  <c r="S5437" i="3"/>
  <c r="T5437" i="3" s="1"/>
  <c r="U5437" i="3" s="1"/>
  <c r="S5730" i="3"/>
  <c r="T5730" i="3" s="1"/>
  <c r="U5730" i="3" s="1"/>
  <c r="S4962" i="3"/>
  <c r="T4962" i="3" s="1"/>
  <c r="U4962" i="3" s="1"/>
  <c r="S5691" i="3"/>
  <c r="T5691" i="3" s="1"/>
  <c r="U5691" i="3" s="1"/>
  <c r="S5872" i="3"/>
  <c r="T5872" i="3" s="1"/>
  <c r="U5872" i="3" s="1"/>
  <c r="S4787" i="3"/>
  <c r="T4787" i="3" s="1"/>
  <c r="U4787" i="3" s="1"/>
  <c r="S5651" i="3"/>
  <c r="T5651" i="3" s="1"/>
  <c r="U5651" i="3" s="1"/>
  <c r="S5804" i="3"/>
  <c r="T5804" i="3" s="1"/>
  <c r="U5804" i="3" s="1"/>
  <c r="W5805" i="3" s="1"/>
  <c r="W5806" i="3" s="1"/>
  <c r="W5807" i="3" s="1"/>
  <c r="W5808" i="3" s="1"/>
  <c r="W5809" i="3" s="1"/>
  <c r="S5887" i="3"/>
  <c r="T5887" i="3" s="1"/>
  <c r="U5887" i="3" s="1"/>
  <c r="S4863" i="3"/>
  <c r="T4863" i="3" s="1"/>
  <c r="U4863" i="3" s="1"/>
  <c r="S5208" i="3"/>
  <c r="T5208" i="3" s="1"/>
  <c r="U5208" i="3" s="1"/>
  <c r="S5530" i="3"/>
  <c r="T5530" i="3" s="1"/>
  <c r="U5530" i="3" s="1"/>
  <c r="S4762" i="3"/>
  <c r="T4762" i="3" s="1"/>
  <c r="U4762" i="3" s="1"/>
  <c r="S5199" i="3"/>
  <c r="T5199" i="3" s="1"/>
  <c r="U5199" i="3" s="1"/>
  <c r="W5200" i="3" s="1"/>
  <c r="W5201" i="3" s="1"/>
  <c r="W5202" i="3" s="1"/>
  <c r="W5203" i="3" s="1"/>
  <c r="W5204" i="3" s="1"/>
  <c r="S5458" i="3"/>
  <c r="T5458" i="3" s="1"/>
  <c r="U5458" i="3" s="1"/>
  <c r="S4690" i="3"/>
  <c r="T4690" i="3" s="1"/>
  <c r="U4690" i="3" s="1"/>
  <c r="S5322" i="3"/>
  <c r="T5322" i="3" s="1"/>
  <c r="U5322" i="3" s="1"/>
  <c r="S4688" i="3"/>
  <c r="T4688" i="3" s="1"/>
  <c r="U4688" i="3" s="1"/>
  <c r="S5870" i="3"/>
  <c r="T5870" i="3" s="1"/>
  <c r="U5870" i="3" s="1"/>
  <c r="S5166" i="3"/>
  <c r="T5166" i="3" s="1"/>
  <c r="U5166" i="3" s="1"/>
  <c r="S4893" i="3"/>
  <c r="T4893" i="3" s="1"/>
  <c r="U4893" i="3" s="1"/>
  <c r="S4800" i="3"/>
  <c r="T4800" i="3" s="1"/>
  <c r="U4800" i="3" s="1"/>
  <c r="S5922" i="3"/>
  <c r="T5922" i="3" s="1"/>
  <c r="U5922" i="3" s="1"/>
  <c r="S5190" i="3"/>
  <c r="T5190" i="3" s="1"/>
  <c r="U5190" i="3" s="1"/>
  <c r="W5191" i="3" s="1"/>
  <c r="W5192" i="3" s="1"/>
  <c r="W5193" i="3" s="1"/>
  <c r="W5194" i="3" s="1"/>
  <c r="S4929" i="3"/>
  <c r="T4929" i="3" s="1"/>
  <c r="U4929" i="3" s="1"/>
  <c r="S5216" i="3"/>
  <c r="T5216" i="3" s="1"/>
  <c r="U5216" i="3" s="1"/>
  <c r="S5214" i="3"/>
  <c r="T5214" i="3" s="1"/>
  <c r="U5214" i="3" s="1"/>
  <c r="S5742" i="3"/>
  <c r="T5742" i="3" s="1"/>
  <c r="U5742" i="3" s="1"/>
  <c r="W5743" i="3" s="1"/>
  <c r="W5744" i="3" s="1"/>
  <c r="W5745" i="3" s="1"/>
  <c r="W5746" i="3" s="1"/>
  <c r="W5747" i="3" s="1"/>
  <c r="S5213" i="3"/>
  <c r="T5213" i="3" s="1"/>
  <c r="U5213" i="3" s="1"/>
  <c r="W5214" i="3" s="1"/>
  <c r="W5215" i="3" s="1"/>
  <c r="W5216" i="3" s="1"/>
  <c r="W5217" i="3" s="1"/>
  <c r="W5218" i="3" s="1"/>
  <c r="S5373" i="3"/>
  <c r="T5373" i="3" s="1"/>
  <c r="U5373" i="3" s="1"/>
  <c r="S5494" i="3"/>
  <c r="T5494" i="3" s="1"/>
  <c r="U5494" i="3" s="1"/>
  <c r="S5836" i="3"/>
  <c r="T5836" i="3" s="1"/>
  <c r="U5836" i="3" s="1"/>
  <c r="S4791" i="3"/>
  <c r="T4791" i="3" s="1"/>
  <c r="U4791" i="3" s="1"/>
  <c r="S5605" i="3"/>
  <c r="T5605" i="3" s="1"/>
  <c r="U5605" i="3" s="1"/>
  <c r="S5675" i="3"/>
  <c r="T5675" i="3" s="1"/>
  <c r="U5675" i="3" s="1"/>
  <c r="S4661" i="3"/>
  <c r="T4661" i="3" s="1"/>
  <c r="U4661" i="3" s="1"/>
  <c r="S5423" i="3"/>
  <c r="T5423" i="3" s="1"/>
  <c r="U5423" i="3" s="1"/>
  <c r="W5424" i="3" s="1"/>
  <c r="W5425" i="3" s="1"/>
  <c r="W5426" i="3" s="1"/>
  <c r="S5889" i="3"/>
  <c r="T5889" i="3" s="1"/>
  <c r="U5889" i="3" s="1"/>
  <c r="S4797" i="3"/>
  <c r="T4797" i="3" s="1"/>
  <c r="U4797" i="3" s="1"/>
  <c r="S5211" i="3"/>
  <c r="T5211" i="3" s="1"/>
  <c r="U5211" i="3" s="1"/>
  <c r="S5785" i="3"/>
  <c r="T5785" i="3" s="1"/>
  <c r="U5785" i="3" s="1"/>
  <c r="W5786" i="3" s="1"/>
  <c r="W5787" i="3" s="1"/>
  <c r="W5788" i="3" s="1"/>
  <c r="W5789" i="3" s="1"/>
  <c r="W5790" i="3" s="1"/>
  <c r="S5490" i="3"/>
  <c r="T5490" i="3" s="1"/>
  <c r="U5490" i="3" s="1"/>
  <c r="S4927" i="3"/>
  <c r="T4927" i="3" s="1"/>
  <c r="U4927" i="3" s="1"/>
  <c r="W4928" i="3" s="1"/>
  <c r="W4929" i="3" s="1"/>
  <c r="W4930" i="3" s="1"/>
  <c r="S5145" i="3"/>
  <c r="T5145" i="3" s="1"/>
  <c r="U5145" i="3" s="1"/>
  <c r="W5146" i="3" s="1"/>
  <c r="W5147" i="3" s="1"/>
  <c r="W5148" i="3" s="1"/>
  <c r="W5149" i="3" s="1"/>
  <c r="S5343" i="3"/>
  <c r="T5343" i="3" s="1"/>
  <c r="U5343" i="3" s="1"/>
  <c r="W5344" i="3" s="1"/>
  <c r="W5345" i="3" s="1"/>
  <c r="W5346" i="3" s="1"/>
  <c r="W5347" i="3" s="1"/>
  <c r="S5727" i="3"/>
  <c r="T5727" i="3" s="1"/>
  <c r="U5727" i="3" s="1"/>
  <c r="S4792" i="3"/>
  <c r="T4792" i="3" s="1"/>
  <c r="U4792" i="3" s="1"/>
  <c r="S5404" i="3"/>
  <c r="T5404" i="3" s="1"/>
  <c r="U5404" i="3" s="1"/>
  <c r="S4745" i="3"/>
  <c r="T4745" i="3" s="1"/>
  <c r="U4745" i="3" s="1"/>
  <c r="S5600" i="3"/>
  <c r="T5600" i="3" s="1"/>
  <c r="U5600" i="3" s="1"/>
  <c r="S4663" i="3"/>
  <c r="T4663" i="3" s="1"/>
  <c r="U4663" i="3" s="1"/>
  <c r="W4664" i="3" s="1"/>
  <c r="W4665" i="3" s="1"/>
  <c r="W4666" i="3" s="1"/>
  <c r="W4667" i="3" s="1"/>
  <c r="S5867" i="3"/>
  <c r="T5867" i="3" s="1"/>
  <c r="U5867" i="3" s="1"/>
  <c r="S5323" i="3"/>
  <c r="T5323" i="3" s="1"/>
  <c r="U5323" i="3" s="1"/>
  <c r="W5324" i="3" s="1"/>
  <c r="W5325" i="3" s="1"/>
  <c r="W5326" i="3" s="1"/>
  <c r="W5327" i="3" s="1"/>
  <c r="W5328" i="3" s="1"/>
  <c r="S5628" i="3"/>
  <c r="T5628" i="3" s="1"/>
  <c r="U5628" i="3" s="1"/>
  <c r="S5729" i="3"/>
  <c r="T5729" i="3" s="1"/>
  <c r="U5729" i="3" s="1"/>
  <c r="W5730" i="3" s="1"/>
  <c r="W5731" i="3" s="1"/>
  <c r="W5732" i="3" s="1"/>
  <c r="W5733" i="3" s="1"/>
  <c r="S5339" i="3"/>
  <c r="T5339" i="3" s="1"/>
  <c r="U5339" i="3" s="1"/>
  <c r="S4710" i="3"/>
  <c r="T4710" i="3" s="1"/>
  <c r="U4710" i="3" s="1"/>
  <c r="S5751" i="3"/>
  <c r="T5751" i="3" s="1"/>
  <c r="U5751" i="3" s="1"/>
  <c r="S5507" i="3"/>
  <c r="T5507" i="3" s="1"/>
  <c r="U5507" i="3" s="1"/>
  <c r="W3474" i="3"/>
  <c r="AB3474" i="3" s="1"/>
  <c r="W4013" i="3"/>
  <c r="W4014" i="3" s="1"/>
  <c r="AC4012" i="3"/>
  <c r="Y4975" i="3"/>
  <c r="Z4975" i="3" s="1"/>
  <c r="Y5825" i="3"/>
  <c r="Z5825" i="3" s="1"/>
  <c r="AA5825" i="3" s="1"/>
  <c r="AA5826" i="3" s="1"/>
  <c r="AA5827" i="3" s="1"/>
  <c r="AA5828" i="3" s="1"/>
  <c r="AA5829" i="3" s="1"/>
  <c r="Y5538" i="3"/>
  <c r="Z5538" i="3" s="1"/>
  <c r="Y5860" i="3"/>
  <c r="Z5860" i="3" s="1"/>
  <c r="Y5141" i="3"/>
  <c r="Z5141" i="3" s="1"/>
  <c r="AA5141" i="3" s="1"/>
  <c r="AA5142" i="3" s="1"/>
  <c r="AA5143" i="3" s="1"/>
  <c r="AA5144" i="3" s="1"/>
  <c r="AA5145" i="3" s="1"/>
  <c r="Y4678" i="3"/>
  <c r="Z4678" i="3" s="1"/>
  <c r="AA4678" i="3" s="1"/>
  <c r="AA4679" i="3" s="1"/>
  <c r="AA4680" i="3" s="1"/>
  <c r="AA4681" i="3" s="1"/>
  <c r="AA4682" i="3" s="1"/>
  <c r="Y4972" i="3"/>
  <c r="Z4972" i="3" s="1"/>
  <c r="Y4782" i="3"/>
  <c r="Z4782" i="3" s="1"/>
  <c r="Y5262" i="3"/>
  <c r="Z5262" i="3" s="1"/>
  <c r="AA5262" i="3" s="1"/>
  <c r="AA5263" i="3" s="1"/>
  <c r="AA5264" i="3" s="1"/>
  <c r="AA5265" i="3" s="1"/>
  <c r="Y5108" i="3"/>
  <c r="Z5108" i="3" s="1"/>
  <c r="Y4773" i="3"/>
  <c r="Z4773" i="3" s="1"/>
  <c r="Y5957" i="3"/>
  <c r="Z5957" i="3" s="1"/>
  <c r="Y5470" i="3"/>
  <c r="Z5470" i="3" s="1"/>
  <c r="Y4740" i="3"/>
  <c r="Z4740" i="3" s="1"/>
  <c r="Y4789" i="3"/>
  <c r="Z4789" i="3" s="1"/>
  <c r="AA4789" i="3" s="1"/>
  <c r="AA4790" i="3" s="1"/>
  <c r="AA4791" i="3" s="1"/>
  <c r="AA4792" i="3" s="1"/>
  <c r="AA4793" i="3" s="1"/>
  <c r="Y5892" i="3"/>
  <c r="Z5892" i="3" s="1"/>
  <c r="W2800" i="3"/>
  <c r="W2801" i="3" s="1"/>
  <c r="W2802" i="3" s="1"/>
  <c r="W2803" i="3" s="1"/>
  <c r="W2804" i="3" s="1"/>
  <c r="W2805" i="3" s="1"/>
  <c r="W2806" i="3" s="1"/>
  <c r="W2807" i="3" s="1"/>
  <c r="AC2799" i="3"/>
  <c r="Y5272" i="3"/>
  <c r="Z5272" i="3" s="1"/>
  <c r="Y5404" i="3"/>
  <c r="Z5404" i="3" s="1"/>
  <c r="Y4899" i="3"/>
  <c r="Z4899" i="3" s="1"/>
  <c r="Y5337" i="3"/>
  <c r="Z5337" i="3" s="1"/>
  <c r="Y5347" i="3"/>
  <c r="Z5347" i="3" s="1"/>
  <c r="Y5177" i="3"/>
  <c r="Z5177" i="3" s="1"/>
  <c r="AC4185" i="3"/>
  <c r="AC5464" i="3"/>
  <c r="AC2526" i="3"/>
  <c r="AC2966" i="3"/>
  <c r="AC2899" i="3"/>
  <c r="AC3002" i="3"/>
  <c r="V2797" i="3"/>
  <c r="V2798" i="3" s="1"/>
  <c r="AC2424" i="3"/>
  <c r="AC2969" i="3"/>
  <c r="AC2808" i="3"/>
  <c r="AC3006" i="3"/>
  <c r="AC5918" i="3"/>
  <c r="S5848" i="3"/>
  <c r="T5848" i="3" s="1"/>
  <c r="U5848" i="3" s="1"/>
  <c r="S4764" i="3"/>
  <c r="T4764" i="3" s="1"/>
  <c r="U4764" i="3" s="1"/>
  <c r="S4923" i="3"/>
  <c r="T4923" i="3" s="1"/>
  <c r="U4923" i="3" s="1"/>
  <c r="S5468" i="3"/>
  <c r="T5468" i="3" s="1"/>
  <c r="U5468" i="3" s="1"/>
  <c r="W5469" i="3" s="1"/>
  <c r="W5470" i="3" s="1"/>
  <c r="W5471" i="3" s="1"/>
  <c r="W5472" i="3" s="1"/>
  <c r="W5473" i="3" s="1"/>
  <c r="S5164" i="3"/>
  <c r="T5164" i="3" s="1"/>
  <c r="U5164" i="3" s="1"/>
  <c r="S5492" i="3"/>
  <c r="T5492" i="3" s="1"/>
  <c r="U5492" i="3" s="1"/>
  <c r="S5317" i="3"/>
  <c r="T5317" i="3" s="1"/>
  <c r="U5317" i="3" s="1"/>
  <c r="S5743" i="3"/>
  <c r="T5743" i="3" s="1"/>
  <c r="U5743" i="3" s="1"/>
  <c r="S4687" i="3"/>
  <c r="T4687" i="3" s="1"/>
  <c r="U4687" i="3" s="1"/>
  <c r="W4688" i="3" s="1"/>
  <c r="W4689" i="3" s="1"/>
  <c r="S5565" i="3"/>
  <c r="T5565" i="3" s="1"/>
  <c r="U5565" i="3" s="1"/>
  <c r="S5424" i="3"/>
  <c r="T5424" i="3" s="1"/>
  <c r="U5424" i="3" s="1"/>
  <c r="S5654" i="3"/>
  <c r="T5654" i="3" s="1"/>
  <c r="U5654" i="3" s="1"/>
  <c r="W5655" i="3" s="1"/>
  <c r="W5656" i="3" s="1"/>
  <c r="W5657" i="3" s="1"/>
  <c r="W5658" i="3" s="1"/>
  <c r="W5659" i="3" s="1"/>
  <c r="S4720" i="3"/>
  <c r="T4720" i="3" s="1"/>
  <c r="U4720" i="3" s="1"/>
  <c r="S5172" i="3"/>
  <c r="T5172" i="3" s="1"/>
  <c r="U5172" i="3" s="1"/>
  <c r="S5183" i="3"/>
  <c r="T5183" i="3" s="1"/>
  <c r="U5183" i="3" s="1"/>
  <c r="S5060" i="3"/>
  <c r="T5060" i="3" s="1"/>
  <c r="U5060" i="3" s="1"/>
  <c r="S5149" i="3"/>
  <c r="T5149" i="3" s="1"/>
  <c r="U5149" i="3" s="1"/>
  <c r="W5150" i="3" s="1"/>
  <c r="W5151" i="3" s="1"/>
  <c r="W5152" i="3" s="1"/>
  <c r="W5153" i="3" s="1"/>
  <c r="W5154" i="3" s="1"/>
  <c r="S4967" i="3"/>
  <c r="T4967" i="3" s="1"/>
  <c r="U4967" i="3" s="1"/>
  <c r="W4968" i="3" s="1"/>
  <c r="W4969" i="3" s="1"/>
  <c r="W4970" i="3" s="1"/>
  <c r="W4971" i="3" s="1"/>
  <c r="W4972" i="3" s="1"/>
  <c r="S5572" i="3"/>
  <c r="T5572" i="3" s="1"/>
  <c r="U5572" i="3" s="1"/>
  <c r="S5248" i="3"/>
  <c r="T5248" i="3" s="1"/>
  <c r="U5248" i="3" s="1"/>
  <c r="S5184" i="3"/>
  <c r="T5184" i="3" s="1"/>
  <c r="U5184" i="3" s="1"/>
  <c r="S5926" i="3"/>
  <c r="T5926" i="3" s="1"/>
  <c r="U5926" i="3" s="1"/>
  <c r="W5927" i="3" s="1"/>
  <c r="W5928" i="3" s="1"/>
  <c r="W5929" i="3" s="1"/>
  <c r="W5930" i="3" s="1"/>
  <c r="W5931" i="3" s="1"/>
  <c r="S4941" i="3"/>
  <c r="T4941" i="3" s="1"/>
  <c r="U4941" i="3" s="1"/>
  <c r="S5181" i="3"/>
  <c r="T5181" i="3" s="1"/>
  <c r="U5181" i="3" s="1"/>
  <c r="S5698" i="3"/>
  <c r="T5698" i="3" s="1"/>
  <c r="U5698" i="3" s="1"/>
  <c r="S5058" i="3"/>
  <c r="T5058" i="3" s="1"/>
  <c r="U5058" i="3" s="1"/>
  <c r="W5059" i="3" s="1"/>
  <c r="W5060" i="3" s="1"/>
  <c r="W5061" i="3" s="1"/>
  <c r="W5062" i="3" s="1"/>
  <c r="W5063" i="3" s="1"/>
  <c r="S5097" i="3"/>
  <c r="T5097" i="3" s="1"/>
  <c r="U5097" i="3" s="1"/>
  <c r="S5635" i="3"/>
  <c r="T5635" i="3" s="1"/>
  <c r="U5635" i="3" s="1"/>
  <c r="W5636" i="3" s="1"/>
  <c r="W5637" i="3" s="1"/>
  <c r="W5638" i="3" s="1"/>
  <c r="W5639" i="3" s="1"/>
  <c r="W5640" i="3" s="1"/>
  <c r="S5112" i="3"/>
  <c r="T5112" i="3" s="1"/>
  <c r="U5112" i="3" s="1"/>
  <c r="S5061" i="3"/>
  <c r="T5061" i="3" s="1"/>
  <c r="U5061" i="3" s="1"/>
  <c r="S5289" i="3"/>
  <c r="T5289" i="3" s="1"/>
  <c r="U5289" i="3" s="1"/>
  <c r="W5290" i="3" s="1"/>
  <c r="W5291" i="3" s="1"/>
  <c r="W5292" i="3" s="1"/>
  <c r="W5293" i="3" s="1"/>
  <c r="W5294" i="3" s="1"/>
  <c r="S5079" i="3"/>
  <c r="T5079" i="3" s="1"/>
  <c r="U5079" i="3" s="1"/>
  <c r="S5257" i="3"/>
  <c r="T5257" i="3" s="1"/>
  <c r="U5257" i="3" s="1"/>
  <c r="S4732" i="3"/>
  <c r="T4732" i="3" s="1"/>
  <c r="U4732" i="3" s="1"/>
  <c r="S5209" i="3"/>
  <c r="T5209" i="3" s="1"/>
  <c r="U5209" i="3" s="1"/>
  <c r="W5210" i="3" s="1"/>
  <c r="W5211" i="3" s="1"/>
  <c r="W5212" i="3" s="1"/>
  <c r="W5213" i="3" s="1"/>
  <c r="S5389" i="3"/>
  <c r="T5389" i="3" s="1"/>
  <c r="U5389" i="3" s="1"/>
  <c r="S5677" i="3"/>
  <c r="T5677" i="3" s="1"/>
  <c r="U5677" i="3" s="1"/>
  <c r="S4945" i="3"/>
  <c r="T4945" i="3" s="1"/>
  <c r="U4945" i="3" s="1"/>
  <c r="S5364" i="3"/>
  <c r="T5364" i="3" s="1"/>
  <c r="U5364" i="3" s="1"/>
  <c r="S5666" i="3"/>
  <c r="T5666" i="3" s="1"/>
  <c r="U5666" i="3" s="1"/>
  <c r="S4770" i="3"/>
  <c r="T4770" i="3" s="1"/>
  <c r="U4770" i="3" s="1"/>
  <c r="W4771" i="3" s="1"/>
  <c r="W4772" i="3" s="1"/>
  <c r="W4773" i="3" s="1"/>
  <c r="W4774" i="3" s="1"/>
  <c r="S5435" i="3"/>
  <c r="T5435" i="3" s="1"/>
  <c r="U5435" i="3" s="1"/>
  <c r="W5436" i="3" s="1"/>
  <c r="W5437" i="3" s="1"/>
  <c r="W5438" i="3" s="1"/>
  <c r="W5439" i="3" s="1"/>
  <c r="S5760" i="3"/>
  <c r="T5760" i="3" s="1"/>
  <c r="U5760" i="3" s="1"/>
  <c r="S5672" i="3"/>
  <c r="T5672" i="3" s="1"/>
  <c r="U5672" i="3" s="1"/>
  <c r="W5673" i="3" s="1"/>
  <c r="W5674" i="3" s="1"/>
  <c r="W5675" i="3" s="1"/>
  <c r="W5676" i="3" s="1"/>
  <c r="S5566" i="3"/>
  <c r="T5566" i="3" s="1"/>
  <c r="U5566" i="3" s="1"/>
  <c r="S5553" i="3"/>
  <c r="T5553" i="3" s="1"/>
  <c r="U5553" i="3" s="1"/>
  <c r="W5554" i="3" s="1"/>
  <c r="W5555" i="3" s="1"/>
  <c r="W5556" i="3" s="1"/>
  <c r="W5557" i="3" s="1"/>
  <c r="W5558" i="3" s="1"/>
  <c r="S5741" i="3"/>
  <c r="T5741" i="3" s="1"/>
  <c r="U5741" i="3" s="1"/>
  <c r="S4790" i="3"/>
  <c r="T4790" i="3" s="1"/>
  <c r="U4790" i="3" s="1"/>
  <c r="S5135" i="3"/>
  <c r="T5135" i="3" s="1"/>
  <c r="U5135" i="3" s="1"/>
  <c r="W5136" i="3" s="1"/>
  <c r="W5137" i="3" s="1"/>
  <c r="W5138" i="3" s="1"/>
  <c r="W5139" i="3" s="1"/>
  <c r="W5140" i="3" s="1"/>
  <c r="S5466" i="3"/>
  <c r="T5466" i="3" s="1"/>
  <c r="U5466" i="3" s="1"/>
  <c r="S4704" i="3"/>
  <c r="T4704" i="3" s="1"/>
  <c r="U4704" i="3" s="1"/>
  <c r="S5053" i="3"/>
  <c r="T5053" i="3" s="1"/>
  <c r="U5053" i="3" s="1"/>
  <c r="W5054" i="3" s="1"/>
  <c r="W5055" i="3" s="1"/>
  <c r="W5056" i="3" s="1"/>
  <c r="W5057" i="3" s="1"/>
  <c r="W5058" i="3" s="1"/>
  <c r="S5394" i="3"/>
  <c r="T5394" i="3" s="1"/>
  <c r="U5394" i="3" s="1"/>
  <c r="W5395" i="3" s="1"/>
  <c r="W5396" i="3" s="1"/>
  <c r="W5397" i="3" s="1"/>
  <c r="W5398" i="3" s="1"/>
  <c r="W5399" i="3" s="1"/>
  <c r="S4760" i="3"/>
  <c r="T4760" i="3" s="1"/>
  <c r="U4760" i="3" s="1"/>
  <c r="S5258" i="3"/>
  <c r="T5258" i="3" s="1"/>
  <c r="U5258" i="3" s="1"/>
  <c r="S5192" i="3"/>
  <c r="T5192" i="3" s="1"/>
  <c r="U5192" i="3" s="1"/>
  <c r="S4851" i="3"/>
  <c r="T4851" i="3" s="1"/>
  <c r="U4851" i="3" s="1"/>
  <c r="W4852" i="3" s="1"/>
  <c r="W4853" i="3" s="1"/>
  <c r="W4854" i="3" s="1"/>
  <c r="W4855" i="3" s="1"/>
  <c r="S5582" i="3"/>
  <c r="T5582" i="3" s="1"/>
  <c r="U5582" i="3" s="1"/>
  <c r="S5086" i="3"/>
  <c r="T5086" i="3" s="1"/>
  <c r="U5086" i="3" s="1"/>
  <c r="S5039" i="3"/>
  <c r="T5039" i="3" s="1"/>
  <c r="U5039" i="3" s="1"/>
  <c r="S4728" i="3"/>
  <c r="T4728" i="3" s="1"/>
  <c r="U4728" i="3" s="1"/>
  <c r="S4899" i="3"/>
  <c r="T4899" i="3" s="1"/>
  <c r="U4899" i="3" s="1"/>
  <c r="W4900" i="3" s="1"/>
  <c r="W4901" i="3" s="1"/>
  <c r="W4902" i="3" s="1"/>
  <c r="W4903" i="3" s="1"/>
  <c r="S5231" i="3"/>
  <c r="T5231" i="3" s="1"/>
  <c r="U5231" i="3" s="1"/>
  <c r="S5623" i="3"/>
  <c r="T5623" i="3" s="1"/>
  <c r="U5623" i="3" s="1"/>
  <c r="S5813" i="3"/>
  <c r="T5813" i="3" s="1"/>
  <c r="U5813" i="3" s="1"/>
  <c r="S5556" i="3"/>
  <c r="T5556" i="3" s="1"/>
  <c r="U5556" i="3" s="1"/>
  <c r="S5032" i="3"/>
  <c r="T5032" i="3" s="1"/>
  <c r="U5032" i="3" s="1"/>
  <c r="S4759" i="3"/>
  <c r="T4759" i="3" s="1"/>
  <c r="U4759" i="3" s="1"/>
  <c r="S5585" i="3"/>
  <c r="T5585" i="3" s="1"/>
  <c r="U5585" i="3" s="1"/>
  <c r="S5934" i="3"/>
  <c r="T5934" i="3" s="1"/>
  <c r="U5934" i="3" s="1"/>
  <c r="S5223" i="3"/>
  <c r="T5223" i="3" s="1"/>
  <c r="U5223" i="3" s="1"/>
  <c r="W5224" i="3" s="1"/>
  <c r="W5225" i="3" s="1"/>
  <c r="W5226" i="3" s="1"/>
  <c r="W5227" i="3" s="1"/>
  <c r="W5228" i="3" s="1"/>
  <c r="S5923" i="3"/>
  <c r="T5923" i="3" s="1"/>
  <c r="U5923" i="3" s="1"/>
  <c r="S5849" i="3"/>
  <c r="T5849" i="3" s="1"/>
  <c r="U5849" i="3" s="1"/>
  <c r="S5143" i="3"/>
  <c r="T5143" i="3" s="1"/>
  <c r="U5143" i="3" s="1"/>
  <c r="S5799" i="3"/>
  <c r="T5799" i="3" s="1"/>
  <c r="U5799" i="3" s="1"/>
  <c r="W5800" i="3" s="1"/>
  <c r="W5801" i="3" s="1"/>
  <c r="W5802" i="3" s="1"/>
  <c r="W5803" i="3" s="1"/>
  <c r="W5804" i="3" s="1"/>
  <c r="S4943" i="3"/>
  <c r="T4943" i="3" s="1"/>
  <c r="U4943" i="3" s="1"/>
  <c r="S5320" i="3"/>
  <c r="T5320" i="3" s="1"/>
  <c r="U5320" i="3" s="1"/>
  <c r="S5461" i="3"/>
  <c r="T5461" i="3" s="1"/>
  <c r="U5461" i="3" s="1"/>
  <c r="S4806" i="3"/>
  <c r="T4806" i="3" s="1"/>
  <c r="U4806" i="3" s="1"/>
  <c r="S5128" i="3"/>
  <c r="T5128" i="3" s="1"/>
  <c r="U5128" i="3" s="1"/>
  <c r="S5268" i="3"/>
  <c r="T5268" i="3" s="1"/>
  <c r="U5268" i="3" s="1"/>
  <c r="S5462" i="3"/>
  <c r="T5462" i="3" s="1"/>
  <c r="U5462" i="3" s="1"/>
  <c r="S4679" i="3"/>
  <c r="T4679" i="3" s="1"/>
  <c r="U4679" i="3" s="1"/>
  <c r="S5510" i="3"/>
  <c r="T5510" i="3" s="1"/>
  <c r="U5510" i="3" s="1"/>
  <c r="W5511" i="3" s="1"/>
  <c r="W5512" i="3" s="1"/>
  <c r="W5513" i="3" s="1"/>
  <c r="W5514" i="3" s="1"/>
  <c r="W5515" i="3" s="1"/>
  <c r="S4668" i="3"/>
  <c r="T4668" i="3" s="1"/>
  <c r="U4668" i="3" s="1"/>
  <c r="S5344" i="3"/>
  <c r="T5344" i="3" s="1"/>
  <c r="U5344" i="3" s="1"/>
  <c r="S5945" i="3"/>
  <c r="T5945" i="3" s="1"/>
  <c r="U5945" i="3" s="1"/>
  <c r="W5946" i="3" s="1"/>
  <c r="W5947" i="3" s="1"/>
  <c r="W5948" i="3" s="1"/>
  <c r="W5949" i="3" s="1"/>
  <c r="W5950" i="3" s="1"/>
  <c r="S4658" i="3"/>
  <c r="T4658" i="3" s="1"/>
  <c r="U4658" i="3" s="1"/>
  <c r="W4659" i="3" s="1"/>
  <c r="W4660" i="3" s="1"/>
  <c r="W4661" i="3" s="1"/>
  <c r="W4662" i="3" s="1"/>
  <c r="W4663" i="3" s="1"/>
  <c r="S4750" i="3"/>
  <c r="T4750" i="3" s="1"/>
  <c r="U4750" i="3" s="1"/>
  <c r="S4932" i="3"/>
  <c r="T4932" i="3" s="1"/>
  <c r="U4932" i="3" s="1"/>
  <c r="S5301" i="3"/>
  <c r="T5301" i="3" s="1"/>
  <c r="U5301" i="3" s="1"/>
  <c r="S4912" i="3"/>
  <c r="T4912" i="3" s="1"/>
  <c r="U4912" i="3" s="1"/>
  <c r="W4913" i="3" s="1"/>
  <c r="W4914" i="3" s="1"/>
  <c r="W4915" i="3" s="1"/>
  <c r="W4916" i="3" s="1"/>
  <c r="W4917" i="3" s="1"/>
  <c r="S5847" i="3"/>
  <c r="T5847" i="3" s="1"/>
  <c r="U5847" i="3" s="1"/>
  <c r="W5848" i="3" s="1"/>
  <c r="W5849" i="3" s="1"/>
  <c r="W5850" i="3" s="1"/>
  <c r="W5851" i="3" s="1"/>
  <c r="W5852" i="3" s="1"/>
  <c r="S5631" i="3"/>
  <c r="T5631" i="3" s="1"/>
  <c r="U5631" i="3" s="1"/>
  <c r="S4931" i="3"/>
  <c r="T4931" i="3" s="1"/>
  <c r="U4931" i="3" s="1"/>
  <c r="S4939" i="3"/>
  <c r="T4939" i="3" s="1"/>
  <c r="U4939" i="3" s="1"/>
  <c r="W4940" i="3" s="1"/>
  <c r="W4941" i="3" s="1"/>
  <c r="W4942" i="3" s="1"/>
  <c r="W4943" i="3" s="1"/>
  <c r="W4944" i="3" s="1"/>
  <c r="S5868" i="3"/>
  <c r="T5868" i="3" s="1"/>
  <c r="U5868" i="3" s="1"/>
  <c r="W3438" i="3"/>
  <c r="AB3438" i="3" s="1"/>
  <c r="Y5103" i="3"/>
  <c r="Z5103" i="3" s="1"/>
  <c r="AA5103" i="3" s="1"/>
  <c r="AA5104" i="3" s="1"/>
  <c r="AA5105" i="3" s="1"/>
  <c r="AA5106" i="3" s="1"/>
  <c r="Y4824" i="3"/>
  <c r="Z4824" i="3" s="1"/>
  <c r="Y5666" i="3"/>
  <c r="Z5666" i="3" s="1"/>
  <c r="Y5934" i="3"/>
  <c r="Z5934" i="3" s="1"/>
  <c r="Y5525" i="3"/>
  <c r="Z5525" i="3" s="1"/>
  <c r="Y4806" i="3"/>
  <c r="Z4806" i="3" s="1"/>
  <c r="Y5740" i="3"/>
  <c r="Z5740" i="3" s="1"/>
  <c r="Y5083" i="3"/>
  <c r="Z5083" i="3" s="1"/>
  <c r="Y4942" i="3"/>
  <c r="Z4942" i="3" s="1"/>
  <c r="Y4727" i="3"/>
  <c r="Z4727" i="3" s="1"/>
  <c r="Y4809" i="3"/>
  <c r="Z4809" i="3" s="1"/>
  <c r="Y5236" i="3"/>
  <c r="Z5236" i="3" s="1"/>
  <c r="Y5285" i="3"/>
  <c r="Z5285" i="3" s="1"/>
  <c r="Y4822" i="3"/>
  <c r="Z4822" i="3" s="1"/>
  <c r="Y5067" i="3"/>
  <c r="Z5067" i="3" s="1"/>
  <c r="Y5252" i="3"/>
  <c r="Z5252" i="3" s="1"/>
  <c r="Y4917" i="3"/>
  <c r="Z4917" i="3" s="1"/>
  <c r="Y5528" i="3"/>
  <c r="Z5528" i="3" s="1"/>
  <c r="Y4821" i="3"/>
  <c r="Z4821" i="3" s="1"/>
  <c r="Y4825" i="3"/>
  <c r="Z4825" i="3" s="1"/>
  <c r="Y4665" i="3"/>
  <c r="Z4665" i="3" s="1"/>
  <c r="Y5840" i="3"/>
  <c r="Z5840" i="3" s="1"/>
  <c r="AC4162" i="3"/>
  <c r="AC4134" i="3"/>
  <c r="AC5479" i="3"/>
  <c r="AC3022" i="3"/>
  <c r="S5045" i="3"/>
  <c r="T5045" i="3" s="1"/>
  <c r="U5045" i="3" s="1"/>
  <c r="S5491" i="3"/>
  <c r="T5491" i="3" s="1"/>
  <c r="U5491" i="3" s="1"/>
  <c r="S5938" i="3"/>
  <c r="T5938" i="3" s="1"/>
  <c r="U5938" i="3" s="1"/>
  <c r="S5399" i="3"/>
  <c r="T5399" i="3" s="1"/>
  <c r="U5399" i="3" s="1"/>
  <c r="W5400" i="3" s="1"/>
  <c r="W5401" i="3" s="1"/>
  <c r="W5402" i="3" s="1"/>
  <c r="W5403" i="3" s="1"/>
  <c r="S4778" i="3"/>
  <c r="T4778" i="3" s="1"/>
  <c r="U4778" i="3" s="1"/>
  <c r="S4908" i="3"/>
  <c r="T4908" i="3" s="1"/>
  <c r="U4908" i="3" s="1"/>
  <c r="W4909" i="3" s="1"/>
  <c r="W4910" i="3" s="1"/>
  <c r="W4911" i="3" s="1"/>
  <c r="W4912" i="3" s="1"/>
  <c r="S5878" i="3"/>
  <c r="T5878" i="3" s="1"/>
  <c r="U5878" i="3" s="1"/>
  <c r="S4887" i="3"/>
  <c r="T4887" i="3" s="1"/>
  <c r="U4887" i="3" s="1"/>
  <c r="S5385" i="3"/>
  <c r="T5385" i="3" s="1"/>
  <c r="U5385" i="3" s="1"/>
  <c r="W5386" i="3" s="1"/>
  <c r="W5387" i="3" s="1"/>
  <c r="W5388" i="3" s="1"/>
  <c r="W5389" i="3" s="1"/>
  <c r="W5390" i="3" s="1"/>
  <c r="S4719" i="3"/>
  <c r="T4719" i="3" s="1"/>
  <c r="U4719" i="3" s="1"/>
  <c r="S5230" i="3"/>
  <c r="T5230" i="3" s="1"/>
  <c r="U5230" i="3" s="1"/>
  <c r="S4701" i="3"/>
  <c r="T4701" i="3" s="1"/>
  <c r="U4701" i="3" s="1"/>
  <c r="S5473" i="3"/>
  <c r="T5473" i="3" s="1"/>
  <c r="U5473" i="3" s="1"/>
  <c r="W5474" i="3" s="1"/>
  <c r="W5475" i="3" s="1"/>
  <c r="W5476" i="3" s="1"/>
  <c r="W5477" i="3" s="1"/>
  <c r="W5478" i="3" s="1"/>
  <c r="S5089" i="3"/>
  <c r="T5089" i="3" s="1"/>
  <c r="U5089" i="3" s="1"/>
  <c r="S5613" i="3"/>
  <c r="T5613" i="3" s="1"/>
  <c r="U5613" i="3" s="1"/>
  <c r="S5831" i="3"/>
  <c r="T5831" i="3" s="1"/>
  <c r="U5831" i="3" s="1"/>
  <c r="S4952" i="3"/>
  <c r="T4952" i="3" s="1"/>
  <c r="U4952" i="3" s="1"/>
  <c r="S5220" i="3"/>
  <c r="T5220" i="3" s="1"/>
  <c r="U5220" i="3" s="1"/>
  <c r="S5414" i="3"/>
  <c r="T5414" i="3" s="1"/>
  <c r="U5414" i="3" s="1"/>
  <c r="S5797" i="3"/>
  <c r="T5797" i="3" s="1"/>
  <c r="U5797" i="3" s="1"/>
  <c r="S5142" i="3"/>
  <c r="T5142" i="3" s="1"/>
  <c r="U5142" i="3" s="1"/>
  <c r="S5703" i="3"/>
  <c r="T5703" i="3" s="1"/>
  <c r="U5703" i="3" s="1"/>
  <c r="S4829" i="3"/>
  <c r="T4829" i="3" s="1"/>
  <c r="U4829" i="3" s="1"/>
  <c r="S5745" i="3"/>
  <c r="T5745" i="3" s="1"/>
  <c r="U5745" i="3" s="1"/>
  <c r="S4813" i="3"/>
  <c r="T4813" i="3" s="1"/>
  <c r="U4813" i="3" s="1"/>
  <c r="S4842" i="3"/>
  <c r="T4842" i="3" s="1"/>
  <c r="U4842" i="3" s="1"/>
  <c r="W4843" i="3" s="1"/>
  <c r="W4844" i="3" s="1"/>
  <c r="W4845" i="3" s="1"/>
  <c r="W4846" i="3" s="1"/>
  <c r="W4847" i="3" s="1"/>
  <c r="S4845" i="3"/>
  <c r="T4845" i="3" s="1"/>
  <c r="U4845" i="3" s="1"/>
  <c r="S5078" i="3"/>
  <c r="T5078" i="3" s="1"/>
  <c r="U5078" i="3" s="1"/>
  <c r="W5079" i="3" s="1"/>
  <c r="W5080" i="3" s="1"/>
  <c r="W5081" i="3" s="1"/>
  <c r="W5082" i="3" s="1"/>
  <c r="W5083" i="3" s="1"/>
  <c r="S5527" i="3"/>
  <c r="T5527" i="3" s="1"/>
  <c r="U5527" i="3" s="1"/>
  <c r="S5906" i="3"/>
  <c r="T5906" i="3" s="1"/>
  <c r="U5906" i="3" s="1"/>
  <c r="S5221" i="3"/>
  <c r="T5221" i="3" s="1"/>
  <c r="U5221" i="3" s="1"/>
  <c r="S5920" i="3"/>
  <c r="T5920" i="3" s="1"/>
  <c r="U5920" i="3" s="1"/>
  <c r="S5159" i="3"/>
  <c r="T5159" i="3" s="1"/>
  <c r="U5159" i="3" s="1"/>
  <c r="S5486" i="3"/>
  <c r="T5486" i="3" s="1"/>
  <c r="U5486" i="3" s="1"/>
  <c r="S4655" i="3"/>
  <c r="T4655" i="3" s="1"/>
  <c r="U4655" i="3" s="1"/>
  <c r="AC3381" i="3"/>
  <c r="W3382" i="3"/>
  <c r="W3383" i="3" s="1"/>
  <c r="AC4637" i="3"/>
  <c r="Y5231" i="3"/>
  <c r="Z5231" i="3" s="1"/>
  <c r="Y4952" i="3"/>
  <c r="Z4952" i="3" s="1"/>
  <c r="Y4673" i="3"/>
  <c r="Z4673" i="3" s="1"/>
  <c r="AA4673" i="3" s="1"/>
  <c r="AA4674" i="3" s="1"/>
  <c r="AA4675" i="3" s="1"/>
  <c r="AA4676" i="3" s="1"/>
  <c r="AA4677" i="3" s="1"/>
  <c r="Y5653" i="3"/>
  <c r="Z5653" i="3" s="1"/>
  <c r="Y4934" i="3"/>
  <c r="Z4934" i="3" s="1"/>
  <c r="Y4779" i="3"/>
  <c r="Z4779" i="3" s="1"/>
  <c r="Y5939" i="3"/>
  <c r="Z5939" i="3" s="1"/>
  <c r="Y5339" i="3"/>
  <c r="Z5339" i="3" s="1"/>
  <c r="Y4855" i="3"/>
  <c r="Z4855" i="3" s="1"/>
  <c r="Y5088" i="3"/>
  <c r="Z5088" i="3" s="1"/>
  <c r="Y4937" i="3"/>
  <c r="Z4937" i="3" s="1"/>
  <c r="Y4778" i="3"/>
  <c r="Z4778" i="3" s="1"/>
  <c r="Y4867" i="3"/>
  <c r="Z4867" i="3" s="1"/>
  <c r="Y5492" i="3"/>
  <c r="Z5492" i="3" s="1"/>
  <c r="Y5413" i="3"/>
  <c r="Z5413" i="3" s="1"/>
  <c r="Y4950" i="3"/>
  <c r="Z4950" i="3" s="1"/>
  <c r="Y5323" i="3"/>
  <c r="Z5323" i="3" s="1"/>
  <c r="Y5453" i="3"/>
  <c r="Z5453" i="3" s="1"/>
  <c r="Y5277" i="3"/>
  <c r="Z5277" i="3" s="1"/>
  <c r="Y4863" i="3"/>
  <c r="Z4863" i="3" s="1"/>
  <c r="Y4712" i="3"/>
  <c r="Z4712" i="3" s="1"/>
  <c r="Y4883" i="3"/>
  <c r="Z4883" i="3" s="1"/>
  <c r="Y5380" i="3"/>
  <c r="Z5380" i="3" s="1"/>
  <c r="Y5429" i="3"/>
  <c r="Z5429" i="3" s="1"/>
  <c r="Y4710" i="3"/>
  <c r="Z4710" i="3" s="1"/>
  <c r="Y5355" i="3"/>
  <c r="Z5355" i="3" s="1"/>
  <c r="Y4717" i="3"/>
  <c r="Z4717" i="3" s="1"/>
  <c r="Y5488" i="3"/>
  <c r="Z5488" i="3" s="1"/>
  <c r="Y5328" i="3"/>
  <c r="Z5328" i="3" s="1"/>
  <c r="AC3136" i="3"/>
  <c r="W3137" i="3"/>
  <c r="W3138" i="3" s="1"/>
  <c r="Y5487" i="3"/>
  <c r="Z5487" i="3" s="1"/>
  <c r="Y5336" i="3"/>
  <c r="Z5336" i="3" s="1"/>
  <c r="Y4801" i="3"/>
  <c r="Z4801" i="3" s="1"/>
  <c r="Y4836" i="3"/>
  <c r="Z4836" i="3" s="1"/>
  <c r="Y5781" i="3"/>
  <c r="Z5781" i="3" s="1"/>
  <c r="AA5781" i="3" s="1"/>
  <c r="AA5782" i="3" s="1"/>
  <c r="AA5783" i="3" s="1"/>
  <c r="AA5784" i="3" s="1"/>
  <c r="AA5785" i="3" s="1"/>
  <c r="Y5190" i="3"/>
  <c r="Z5190" i="3" s="1"/>
  <c r="Y5547" i="3"/>
  <c r="Z5547" i="3" s="1"/>
  <c r="Y5086" i="3"/>
  <c r="Z5086" i="3" s="1"/>
  <c r="W4363" i="3"/>
  <c r="W4364" i="3" s="1"/>
  <c r="W4365" i="3" s="1"/>
  <c r="AC4362" i="3"/>
  <c r="W4324" i="3"/>
  <c r="W4325" i="3" s="1"/>
  <c r="W4326" i="3" s="1"/>
  <c r="W4327" i="3" s="1"/>
  <c r="AC4323" i="3"/>
  <c r="Y5001" i="3"/>
  <c r="Z5001" i="3" s="1"/>
  <c r="Y4995" i="3"/>
  <c r="Z4995" i="3" s="1"/>
  <c r="Y5951" i="3"/>
  <c r="Z5951" i="3" s="1"/>
  <c r="AA5951" i="3" s="1"/>
  <c r="AA5952" i="3" s="1"/>
  <c r="AA5953" i="3" s="1"/>
  <c r="AA5954" i="3" s="1"/>
  <c r="Y4820" i="3"/>
  <c r="Z4820" i="3" s="1"/>
  <c r="Y5188" i="3"/>
  <c r="Z5188" i="3" s="1"/>
  <c r="Y5844" i="3"/>
  <c r="Z5844" i="3" s="1"/>
  <c r="Y4997" i="3"/>
  <c r="Z4997" i="3" s="1"/>
  <c r="AA4997" i="3" s="1"/>
  <c r="AA4998" i="3" s="1"/>
  <c r="AA4999" i="3" s="1"/>
  <c r="AA5000" i="3" s="1"/>
  <c r="Y5365" i="3"/>
  <c r="Z5365" i="3" s="1"/>
  <c r="Y5174" i="3"/>
  <c r="Z5174" i="3" s="1"/>
  <c r="AA5174" i="3" s="1"/>
  <c r="AA5175" i="3" s="1"/>
  <c r="AA5176" i="3" s="1"/>
  <c r="AA5177" i="3" s="1"/>
  <c r="Y5513" i="3"/>
  <c r="Z5513" i="3" s="1"/>
  <c r="Y5556" i="3"/>
  <c r="Z5556" i="3" s="1"/>
  <c r="Y5953" i="3"/>
  <c r="Z5953" i="3" s="1"/>
  <c r="Y5613" i="3"/>
  <c r="Z5613" i="3" s="1"/>
  <c r="Y4861" i="3"/>
  <c r="Z4861" i="3" s="1"/>
  <c r="Y4791" i="3"/>
  <c r="Z4791" i="3" s="1"/>
  <c r="Y5303" i="3"/>
  <c r="Z5303" i="3" s="1"/>
  <c r="Y5815" i="3"/>
  <c r="Z5815" i="3" s="1"/>
  <c r="Y5152" i="3"/>
  <c r="Z5152" i="3" s="1"/>
  <c r="Y5664" i="3"/>
  <c r="Z5664" i="3" s="1"/>
  <c r="Y4842" i="3"/>
  <c r="Z4842" i="3" s="1"/>
  <c r="Y5354" i="3"/>
  <c r="Z5354" i="3" s="1"/>
  <c r="Y5866" i="3"/>
  <c r="Z5866" i="3" s="1"/>
  <c r="Y4709" i="3"/>
  <c r="Z4709" i="3" s="1"/>
  <c r="AA4709" i="3" s="1"/>
  <c r="AA4710" i="3" s="1"/>
  <c r="AA4711" i="3" s="1"/>
  <c r="AA4712" i="3" s="1"/>
  <c r="AA4713" i="3" s="1"/>
  <c r="Y5733" i="3"/>
  <c r="Z5733" i="3" s="1"/>
  <c r="Y4886" i="3"/>
  <c r="Z4886" i="3" s="1"/>
  <c r="Y5420" i="3"/>
  <c r="Z5420" i="3" s="1"/>
  <c r="Y4877" i="3"/>
  <c r="Z4877" i="3" s="1"/>
  <c r="Y5678" i="3"/>
  <c r="Z5678" i="3" s="1"/>
  <c r="Y5929" i="3"/>
  <c r="Z5929" i="3" s="1"/>
  <c r="Y5341" i="3"/>
  <c r="Z5341" i="3" s="1"/>
  <c r="Y5891" i="3"/>
  <c r="Z5891" i="3" s="1"/>
  <c r="Y5227" i="3"/>
  <c r="Z5227" i="3" s="1"/>
  <c r="Y5919" i="3"/>
  <c r="Z5919" i="3" s="1"/>
  <c r="Y5787" i="3"/>
  <c r="Z5787" i="3" s="1"/>
  <c r="Y5212" i="3"/>
  <c r="Z5212" i="3" s="1"/>
  <c r="Y5342" i="3"/>
  <c r="Z5342" i="3" s="1"/>
  <c r="Y5148" i="3"/>
  <c r="Z5148" i="3" s="1"/>
  <c r="Y5542" i="3"/>
  <c r="Z5542" i="3" s="1"/>
  <c r="Y4684" i="3"/>
  <c r="Z4684" i="3" s="1"/>
  <c r="Y5051" i="3"/>
  <c r="Z5051" i="3" s="1"/>
  <c r="Y5308" i="3"/>
  <c r="Z5308" i="3" s="1"/>
  <c r="Y5006" i="3"/>
  <c r="Z5006" i="3" s="1"/>
  <c r="Y5021" i="3"/>
  <c r="Z5021" i="3" s="1"/>
  <c r="Y5275" i="3"/>
  <c r="Z5275" i="3" s="1"/>
  <c r="Y5956" i="3"/>
  <c r="Z5956" i="3" s="1"/>
  <c r="Y5286" i="3"/>
  <c r="Z5286" i="3" s="1"/>
  <c r="Y4932" i="3"/>
  <c r="Z4932" i="3" s="1"/>
  <c r="Y5390" i="3"/>
  <c r="Z5390" i="3" s="1"/>
  <c r="Y5645" i="3"/>
  <c r="Z5645" i="3" s="1"/>
  <c r="Y4725" i="3"/>
  <c r="Z4725" i="3" s="1"/>
  <c r="Y5907" i="3"/>
  <c r="Z5907" i="3" s="1"/>
  <c r="Y5362" i="3"/>
  <c r="Z5362" i="3" s="1"/>
  <c r="AA5362" i="3" s="1"/>
  <c r="AA5363" i="3" s="1"/>
  <c r="AA5364" i="3" s="1"/>
  <c r="AA5365" i="3" s="1"/>
  <c r="AA5366" i="3" s="1"/>
  <c r="Y5009" i="3"/>
  <c r="Z5009" i="3" s="1"/>
  <c r="Y4815" i="3"/>
  <c r="Z4815" i="3" s="1"/>
  <c r="Y5839" i="3"/>
  <c r="Z5839" i="3" s="1"/>
  <c r="Y5176" i="3"/>
  <c r="Z5176" i="3" s="1"/>
  <c r="Y5537" i="3"/>
  <c r="Z5537" i="3" s="1"/>
  <c r="Y4866" i="3"/>
  <c r="Z4866" i="3" s="1"/>
  <c r="Y5890" i="3"/>
  <c r="Z5890" i="3" s="1"/>
  <c r="Y5149" i="3"/>
  <c r="Z5149" i="3" s="1"/>
  <c r="Y5244" i="3"/>
  <c r="Z5244" i="3" s="1"/>
  <c r="Y5195" i="3"/>
  <c r="Z5195" i="3" s="1"/>
  <c r="Y4790" i="3"/>
  <c r="Z4790" i="3" s="1"/>
  <c r="Y5944" i="3"/>
  <c r="Z5944" i="3" s="1"/>
  <c r="Y4755" i="3"/>
  <c r="Z4755" i="3" s="1"/>
  <c r="Y4813" i="3"/>
  <c r="Z4813" i="3" s="1"/>
  <c r="Y5798" i="3"/>
  <c r="Z5798" i="3" s="1"/>
  <c r="Y5444" i="3"/>
  <c r="Z5444" i="3" s="1"/>
  <c r="Y4714" i="3"/>
  <c r="Z4714" i="3" s="1"/>
  <c r="AA4714" i="3" s="1"/>
  <c r="AA4715" i="3" s="1"/>
  <c r="AA4716" i="3" s="1"/>
  <c r="AA4717" i="3" s="1"/>
  <c r="AA4718" i="3" s="1"/>
  <c r="Y5566" i="3"/>
  <c r="Z5566" i="3" s="1"/>
  <c r="Y5884" i="3"/>
  <c r="Z5884" i="3" s="1"/>
  <c r="Y5605" i="3"/>
  <c r="Z5605" i="3" s="1"/>
  <c r="Y5567" i="3"/>
  <c r="Z5567" i="3" s="1"/>
  <c r="Y5276" i="3"/>
  <c r="Z5276" i="3" s="1"/>
  <c r="Y5437" i="3"/>
  <c r="Z5437" i="3" s="1"/>
  <c r="Y5325" i="3"/>
  <c r="Z5325" i="3" s="1"/>
  <c r="Y5700" i="3"/>
  <c r="Z5700" i="3" s="1"/>
  <c r="Y5098" i="3"/>
  <c r="Z5098" i="3" s="1"/>
  <c r="Y4745" i="3"/>
  <c r="Z4745" i="3" s="1"/>
  <c r="Y5307" i="3"/>
  <c r="Z5307" i="3" s="1"/>
  <c r="Y5302" i="3"/>
  <c r="Z5302" i="3" s="1"/>
  <c r="Y4948" i="3"/>
  <c r="Z4948" i="3" s="1"/>
  <c r="Y5789" i="3"/>
  <c r="Z5789" i="3" s="1"/>
  <c r="Y5950" i="3"/>
  <c r="Z5950" i="3" s="1"/>
  <c r="Y5864" i="3"/>
  <c r="Z5864" i="3" s="1"/>
  <c r="Y5419" i="3"/>
  <c r="Z5419" i="3" s="1"/>
  <c r="Y5766" i="3"/>
  <c r="Z5766" i="3" s="1"/>
  <c r="Y5717" i="3"/>
  <c r="Z5717" i="3" s="1"/>
  <c r="Y5540" i="3"/>
  <c r="Z5540" i="3" s="1"/>
  <c r="Y4979" i="3"/>
  <c r="Z4979" i="3" s="1"/>
  <c r="Y5474" i="3"/>
  <c r="Z5474" i="3" s="1"/>
  <c r="AA5474" i="3" s="1"/>
  <c r="AA5475" i="3" s="1"/>
  <c r="AA5476" i="3" s="1"/>
  <c r="AA5477" i="3" s="1"/>
  <c r="AA5478" i="3" s="1"/>
  <c r="Y5249" i="3"/>
  <c r="Z5249" i="3" s="1"/>
  <c r="Y4888" i="3"/>
  <c r="Z4888" i="3" s="1"/>
  <c r="Y4894" i="3"/>
  <c r="Z4894" i="3" s="1"/>
  <c r="Y4878" i="3"/>
  <c r="Z4878" i="3" s="1"/>
  <c r="Y4974" i="3"/>
  <c r="Z4974" i="3" s="1"/>
  <c r="Y5435" i="3"/>
  <c r="Z5435" i="3" s="1"/>
  <c r="Y5261" i="3"/>
  <c r="Z5261" i="3" s="1"/>
  <c r="Y5068" i="3"/>
  <c r="Z5068" i="3" s="1"/>
  <c r="Y4875" i="3"/>
  <c r="Z4875" i="3" s="1"/>
  <c r="Y5366" i="3"/>
  <c r="Z5366" i="3" s="1"/>
  <c r="Y5189" i="3"/>
  <c r="Z5189" i="3" s="1"/>
  <c r="Y5961" i="3"/>
  <c r="Z5961" i="3" s="1"/>
  <c r="Y5012" i="3"/>
  <c r="Z5012" i="3" s="1"/>
  <c r="Y5683" i="3"/>
  <c r="Z5683" i="3" s="1"/>
  <c r="Y5698" i="3"/>
  <c r="Z5698" i="3" s="1"/>
  <c r="Y4674" i="3"/>
  <c r="Z4674" i="3" s="1"/>
  <c r="Y5345" i="3"/>
  <c r="Z5345" i="3" s="1"/>
  <c r="Y4984" i="3"/>
  <c r="Z4984" i="3" s="1"/>
  <c r="Y5647" i="3"/>
  <c r="Z5647" i="3" s="1"/>
  <c r="Y4887" i="3"/>
  <c r="Z4887" i="3" s="1"/>
  <c r="Y5399" i="3"/>
  <c r="Z5399" i="3" s="1"/>
  <c r="Y4736" i="3"/>
  <c r="Z4736" i="3" s="1"/>
  <c r="Y5248" i="3"/>
  <c r="Z5248" i="3" s="1"/>
  <c r="Y5760" i="3"/>
  <c r="Z5760" i="3" s="1"/>
  <c r="Y5097" i="3"/>
  <c r="Z5097" i="3" s="1"/>
  <c r="Y5609" i="3"/>
  <c r="Z5609" i="3" s="1"/>
  <c r="Y4938" i="3"/>
  <c r="Z4938" i="3" s="1"/>
  <c r="Y5450" i="3"/>
  <c r="Z5450" i="3" s="1"/>
  <c r="AA5450" i="3" s="1"/>
  <c r="AA5451" i="3" s="1"/>
  <c r="AA5452" i="3" s="1"/>
  <c r="AA5453" i="3" s="1"/>
  <c r="AA5454" i="3" s="1"/>
  <c r="Y5962" i="3"/>
  <c r="Z5962" i="3" s="1"/>
  <c r="Y5187" i="3"/>
  <c r="Z5187" i="3" s="1"/>
  <c r="Y5023" i="3"/>
  <c r="Z5023" i="3" s="1"/>
  <c r="Y5535" i="3"/>
  <c r="Z5535" i="3" s="1"/>
  <c r="AA5535" i="3" s="1"/>
  <c r="AA5536" i="3" s="1"/>
  <c r="AA5537" i="3" s="1"/>
  <c r="AA5538" i="3" s="1"/>
  <c r="AA5539" i="3" s="1"/>
  <c r="Y4872" i="3"/>
  <c r="Z4872" i="3" s="1"/>
  <c r="Y5384" i="3"/>
  <c r="Z5384" i="3" s="1"/>
  <c r="Y4721" i="3"/>
  <c r="Z4721" i="3" s="1"/>
  <c r="Y5233" i="3"/>
  <c r="Z5233" i="3" s="1"/>
  <c r="Y5745" i="3"/>
  <c r="Z5745" i="3" s="1"/>
  <c r="Y5074" i="3"/>
  <c r="Z5074" i="3" s="1"/>
  <c r="Y5586" i="3"/>
  <c r="Z5586" i="3" s="1"/>
  <c r="Y5459" i="3"/>
  <c r="Z5459" i="3" s="1"/>
  <c r="Y5159" i="3"/>
  <c r="Z5159" i="3" s="1"/>
  <c r="Y5671" i="3"/>
  <c r="Z5671" i="3" s="1"/>
  <c r="Y5008" i="3"/>
  <c r="Z5008" i="3" s="1"/>
  <c r="Y5520" i="3"/>
  <c r="Z5520" i="3" s="1"/>
  <c r="Y4857" i="3"/>
  <c r="Z4857" i="3" s="1"/>
  <c r="Y5369" i="3"/>
  <c r="Z5369" i="3" s="1"/>
  <c r="Y4698" i="3"/>
  <c r="Z4698" i="3" s="1"/>
  <c r="Y5210" i="3"/>
  <c r="Z5210" i="3" s="1"/>
  <c r="AA5210" i="3" s="1"/>
  <c r="AA5211" i="3" s="1"/>
  <c r="AA5212" i="3" s="1"/>
  <c r="AA5213" i="3" s="1"/>
  <c r="Y5722" i="3"/>
  <c r="Z5722" i="3" s="1"/>
  <c r="Y4707" i="3"/>
  <c r="Z4707" i="3" s="1"/>
  <c r="Y5731" i="3"/>
  <c r="Z5731" i="3" s="1"/>
  <c r="Y4807" i="3"/>
  <c r="Z4807" i="3" s="1"/>
  <c r="Y5319" i="3"/>
  <c r="Z5319" i="3" s="1"/>
  <c r="Y5831" i="3"/>
  <c r="Z5831" i="3" s="1"/>
  <c r="Y4656" i="3"/>
  <c r="Z4656" i="3" s="1"/>
  <c r="Y5168" i="3"/>
  <c r="Z5168" i="3" s="1"/>
  <c r="Y5680" i="3"/>
  <c r="Z5680" i="3" s="1"/>
  <c r="Y5017" i="3"/>
  <c r="Z5017" i="3" s="1"/>
  <c r="Y5529" i="3"/>
  <c r="Z5529" i="3" s="1"/>
  <c r="Y4858" i="3"/>
  <c r="Z4858" i="3" s="1"/>
  <c r="Y5370" i="3"/>
  <c r="Z5370" i="3" s="1"/>
  <c r="Y5882" i="3"/>
  <c r="Z5882" i="3" s="1"/>
  <c r="Y5027" i="3"/>
  <c r="Z5027" i="3" s="1"/>
  <c r="Y5038" i="3"/>
  <c r="Z5038" i="3" s="1"/>
  <c r="Y5897" i="3"/>
  <c r="Z5897" i="3" s="1"/>
  <c r="Y5235" i="3"/>
  <c r="Z5235" i="3" s="1"/>
  <c r="Y5346" i="3"/>
  <c r="Z5346" i="3" s="1"/>
  <c r="Y4865" i="3"/>
  <c r="Z4865" i="3" s="1"/>
  <c r="Y5756" i="3"/>
  <c r="Z5756" i="3" s="1"/>
  <c r="Y5451" i="3"/>
  <c r="Z5451" i="3" s="1"/>
  <c r="Y4918" i="3"/>
  <c r="Z4918" i="3" s="1"/>
  <c r="Y5251" i="3"/>
  <c r="Z5251" i="3" s="1"/>
  <c r="Y4925" i="3"/>
  <c r="Z4925" i="3" s="1"/>
  <c r="Y5069" i="3"/>
  <c r="Z5069" i="3" s="1"/>
  <c r="Y5900" i="3"/>
  <c r="Z5900" i="3" s="1"/>
  <c r="Y5572" i="3"/>
  <c r="Z5572" i="3" s="1"/>
  <c r="Y4850" i="3"/>
  <c r="Z4850" i="3" s="1"/>
  <c r="Y4943" i="3"/>
  <c r="Z4943" i="3" s="1"/>
  <c r="Y5304" i="3"/>
  <c r="Z5304" i="3" s="1"/>
  <c r="Y5665" i="3"/>
  <c r="Z5665" i="3" s="1"/>
  <c r="AA5665" i="3" s="1"/>
  <c r="AA5666" i="3" s="1"/>
  <c r="AA5667" i="3" s="1"/>
  <c r="AA5668" i="3" s="1"/>
  <c r="AA5669" i="3" s="1"/>
  <c r="Y4994" i="3"/>
  <c r="Z4994" i="3" s="1"/>
  <c r="Y5725" i="3"/>
  <c r="Z5725" i="3" s="1"/>
  <c r="Y5694" i="3"/>
  <c r="Z5694" i="3" s="1"/>
  <c r="Y5920" i="3"/>
  <c r="Z5920" i="3" s="1"/>
  <c r="Y5637" i="3"/>
  <c r="Z5637" i="3" s="1"/>
  <c r="Y5695" i="3"/>
  <c r="Z5695" i="3" s="1"/>
  <c r="Y5726" i="3"/>
  <c r="Z5726" i="3" s="1"/>
  <c r="Y5563" i="3"/>
  <c r="Z5563" i="3" s="1"/>
  <c r="Y5430" i="3"/>
  <c r="Z5430" i="3" s="1"/>
  <c r="Y5076" i="3"/>
  <c r="Z5076" i="3" s="1"/>
  <c r="Y5164" i="3"/>
  <c r="Z5164" i="3" s="1"/>
  <c r="Y5237" i="3"/>
  <c r="Z5237" i="3" s="1"/>
  <c r="Y5777" i="3"/>
  <c r="Z5777" i="3" s="1"/>
  <c r="Y5416" i="3"/>
  <c r="Z5416" i="3" s="1"/>
  <c r="Y5055" i="3"/>
  <c r="Z5055" i="3" s="1"/>
  <c r="Y5686" i="3"/>
  <c r="Z5686" i="3" s="1"/>
  <c r="Y5332" i="3"/>
  <c r="Z5332" i="3" s="1"/>
  <c r="Y5724" i="3"/>
  <c r="Z5724" i="3" s="1"/>
  <c r="Y4731" i="3"/>
  <c r="Z4731" i="3" s="1"/>
  <c r="Y5483" i="3"/>
  <c r="Z5483" i="3" s="1"/>
  <c r="Y5014" i="3"/>
  <c r="Z5014" i="3" s="1"/>
  <c r="Y4660" i="3"/>
  <c r="Z4660" i="3" s="1"/>
  <c r="Y5267" i="3"/>
  <c r="Z5267" i="3" s="1"/>
  <c r="Y5180" i="3"/>
  <c r="Z5180" i="3" s="1"/>
  <c r="Y5723" i="3"/>
  <c r="Z5723" i="3" s="1"/>
  <c r="Y5805" i="3"/>
  <c r="Z5805" i="3" s="1"/>
  <c r="Y5356" i="3"/>
  <c r="Z5356" i="3" s="1"/>
  <c r="Y5163" i="3"/>
  <c r="Z5163" i="3" s="1"/>
  <c r="Y5510" i="3"/>
  <c r="Z5510" i="3" s="1"/>
  <c r="Y5461" i="3"/>
  <c r="Z5461" i="3" s="1"/>
  <c r="Y5284" i="3"/>
  <c r="Z5284" i="3" s="1"/>
  <c r="Y5218" i="3"/>
  <c r="Z5218" i="3" s="1"/>
  <c r="Y4993" i="3"/>
  <c r="Z4993" i="3" s="1"/>
  <c r="Y5931" i="3"/>
  <c r="Z5931" i="3" s="1"/>
  <c r="Y5179" i="3"/>
  <c r="Z5179" i="3" s="1"/>
  <c r="Y5005" i="3"/>
  <c r="Z5005" i="3" s="1"/>
  <c r="Y4812" i="3"/>
  <c r="Z4812" i="3" s="1"/>
  <c r="Y5238" i="3"/>
  <c r="Z5238" i="3" s="1"/>
  <c r="Y5061" i="3"/>
  <c r="Z5061" i="3" s="1"/>
  <c r="Y5888" i="3"/>
  <c r="Z5888" i="3" s="1"/>
  <c r="Y4884" i="3"/>
  <c r="Z4884" i="3" s="1"/>
  <c r="Y5427" i="3"/>
  <c r="Z5427" i="3" s="1"/>
  <c r="Y5570" i="3"/>
  <c r="Z5570" i="3" s="1"/>
  <c r="Y5217" i="3"/>
  <c r="Z5217" i="3" s="1"/>
  <c r="Y4856" i="3"/>
  <c r="Z4856" i="3" s="1"/>
  <c r="Y5519" i="3"/>
  <c r="Z5519" i="3" s="1"/>
  <c r="Y4951" i="3"/>
  <c r="Z4951" i="3" s="1"/>
  <c r="Y5463" i="3"/>
  <c r="Z5463" i="3" s="1"/>
  <c r="Y4800" i="3"/>
  <c r="Z4800" i="3" s="1"/>
  <c r="Y5312" i="3"/>
  <c r="Z5312" i="3" s="1"/>
  <c r="Y5824" i="3"/>
  <c r="Z5824" i="3" s="1"/>
  <c r="Y5161" i="3"/>
  <c r="Z5161" i="3" s="1"/>
  <c r="Y5673" i="3"/>
  <c r="Z5673" i="3" s="1"/>
  <c r="Y5002" i="3"/>
  <c r="Z5002" i="3" s="1"/>
  <c r="Y5514" i="3"/>
  <c r="Z5514" i="3" s="1"/>
  <c r="Y5315" i="3"/>
  <c r="Z5315" i="3" s="1"/>
  <c r="Y5087" i="3"/>
  <c r="Z5087" i="3" s="1"/>
  <c r="Y5599" i="3"/>
  <c r="Z5599" i="3" s="1"/>
  <c r="Y4936" i="3"/>
  <c r="Z4936" i="3" s="1"/>
  <c r="Y5448" i="3"/>
  <c r="Z5448" i="3" s="1"/>
  <c r="Y4785" i="3"/>
  <c r="Z4785" i="3" s="1"/>
  <c r="Y5297" i="3"/>
  <c r="Z5297" i="3" s="1"/>
  <c r="Y5809" i="3"/>
  <c r="Z5809" i="3" s="1"/>
  <c r="Y5138" i="3"/>
  <c r="Z5138" i="3" s="1"/>
  <c r="Y5650" i="3"/>
  <c r="Z5650" i="3" s="1"/>
  <c r="Y5587" i="3"/>
  <c r="Z5587" i="3" s="1"/>
  <c r="Y4711" i="3"/>
  <c r="Z4711" i="3" s="1"/>
  <c r="Y5223" i="3"/>
  <c r="Z5223" i="3" s="1"/>
  <c r="Y5735" i="3"/>
  <c r="Z5735" i="3" s="1"/>
  <c r="Y5072" i="3"/>
  <c r="Z5072" i="3" s="1"/>
  <c r="Y5584" i="3"/>
  <c r="Z5584" i="3" s="1"/>
  <c r="AA5584" i="3" s="1"/>
  <c r="AA5585" i="3" s="1"/>
  <c r="AA5586" i="3" s="1"/>
  <c r="AA5587" i="3" s="1"/>
  <c r="AA5588" i="3" s="1"/>
  <c r="Y4921" i="3"/>
  <c r="Z4921" i="3" s="1"/>
  <c r="Y5433" i="3"/>
  <c r="Z5433" i="3" s="1"/>
  <c r="Y4762" i="3"/>
  <c r="Z4762" i="3" s="1"/>
  <c r="AA4762" i="3" s="1"/>
  <c r="AA4763" i="3" s="1"/>
  <c r="AA4764" i="3" s="1"/>
  <c r="AA4765" i="3" s="1"/>
  <c r="Y5274" i="3"/>
  <c r="Z5274" i="3" s="1"/>
  <c r="Y5786" i="3"/>
  <c r="Z5786" i="3" s="1"/>
  <c r="AA5786" i="3" s="1"/>
  <c r="AA5787" i="3" s="1"/>
  <c r="AA5788" i="3" s="1"/>
  <c r="AA5789" i="3" s="1"/>
  <c r="AA5790" i="3" s="1"/>
  <c r="Y4835" i="3"/>
  <c r="Z4835" i="3" s="1"/>
  <c r="Y5859" i="3"/>
  <c r="Z5859" i="3" s="1"/>
  <c r="Y4871" i="3"/>
  <c r="Z4871" i="3" s="1"/>
  <c r="Y5383" i="3"/>
  <c r="Z5383" i="3" s="1"/>
  <c r="Y4720" i="3"/>
  <c r="Z4720" i="3" s="1"/>
  <c r="Y5232" i="3"/>
  <c r="Z5232" i="3" s="1"/>
  <c r="Y5744" i="3"/>
  <c r="Z5744" i="3" s="1"/>
  <c r="Y5081" i="3"/>
  <c r="Z5081" i="3" s="1"/>
  <c r="Y5593" i="3"/>
  <c r="Z5593" i="3" s="1"/>
  <c r="Y4922" i="3"/>
  <c r="Z4922" i="3" s="1"/>
  <c r="Y5434" i="3"/>
  <c r="Z5434" i="3" s="1"/>
  <c r="Y5946" i="3"/>
  <c r="Z5946" i="3" s="1"/>
  <c r="AA5946" i="3" s="1"/>
  <c r="AA5947" i="3" s="1"/>
  <c r="AA5948" i="3" s="1"/>
  <c r="AA5949" i="3" s="1"/>
  <c r="AA5950" i="3" s="1"/>
  <c r="Y5155" i="3"/>
  <c r="Z5155" i="3" s="1"/>
  <c r="Y5845" i="3"/>
  <c r="Z5845" i="3" s="1"/>
  <c r="Y5668" i="3"/>
  <c r="Z5668" i="3" s="1"/>
  <c r="Y4723" i="3"/>
  <c r="Z4723" i="3" s="1"/>
  <c r="AA4723" i="3" s="1"/>
  <c r="AA4724" i="3" s="1"/>
  <c r="AA4725" i="3" s="1"/>
  <c r="AA4726" i="3" s="1"/>
  <c r="AA4727" i="3" s="1"/>
  <c r="Y5090" i="3"/>
  <c r="Z5090" i="3" s="1"/>
  <c r="Y4737" i="3"/>
  <c r="Z4737" i="3" s="1"/>
  <c r="Y4701" i="3"/>
  <c r="Z4701" i="3" s="1"/>
  <c r="Y5052" i="3"/>
  <c r="Z5052" i="3" s="1"/>
  <c r="Y5422" i="3"/>
  <c r="Z5422" i="3" s="1"/>
  <c r="Y5659" i="3"/>
  <c r="Z5659" i="3" s="1"/>
  <c r="Y5485" i="3"/>
  <c r="Z5485" i="3" s="1"/>
  <c r="Y5292" i="3"/>
  <c r="Z5292" i="3" s="1"/>
  <c r="Y5099" i="3"/>
  <c r="Z5099" i="3" s="1"/>
  <c r="Y5478" i="3"/>
  <c r="Z5478" i="3" s="1"/>
  <c r="Y5301" i="3"/>
  <c r="Z5301" i="3" s="1"/>
  <c r="Y5124" i="3"/>
  <c r="Z5124" i="3" s="1"/>
  <c r="Y5887" i="3"/>
  <c r="Z5887" i="3" s="1"/>
  <c r="AA5887" i="3" s="1"/>
  <c r="AA5888" i="3" s="1"/>
  <c r="AA5889" i="3" s="1"/>
  <c r="AA5890" i="3" s="1"/>
  <c r="Y5810" i="3"/>
  <c r="Z5810" i="3" s="1"/>
  <c r="Y4786" i="3"/>
  <c r="Z4786" i="3" s="1"/>
  <c r="Y5457" i="3"/>
  <c r="Z5457" i="3" s="1"/>
  <c r="Y5096" i="3"/>
  <c r="Z5096" i="3" s="1"/>
  <c r="Y5759" i="3"/>
  <c r="Z5759" i="3" s="1"/>
  <c r="Y4735" i="3"/>
  <c r="Z4735" i="3" s="1"/>
  <c r="Y4830" i="3"/>
  <c r="Z4830" i="3" s="1"/>
  <c r="Y4846" i="3"/>
  <c r="Z4846" i="3" s="1"/>
  <c r="Y5371" i="3"/>
  <c r="Z5371" i="3" s="1"/>
  <c r="Y5197" i="3"/>
  <c r="Z5197" i="3" s="1"/>
  <c r="Y5004" i="3"/>
  <c r="Z5004" i="3" s="1"/>
  <c r="Y4811" i="3"/>
  <c r="Z4811" i="3" s="1"/>
  <c r="Y5334" i="3"/>
  <c r="Z5334" i="3" s="1"/>
  <c r="Y5157" i="3"/>
  <c r="Z5157" i="3" s="1"/>
  <c r="Y5943" i="3"/>
  <c r="Z5943" i="3" s="1"/>
  <c r="Y4980" i="3"/>
  <c r="Z4980" i="3" s="1"/>
  <c r="Y5635" i="3"/>
  <c r="Z5635" i="3" s="1"/>
  <c r="Y5674" i="3"/>
  <c r="Z5674" i="3" s="1"/>
  <c r="Y5321" i="3"/>
  <c r="Z5321" i="3" s="1"/>
  <c r="Y4960" i="3"/>
  <c r="Z4960" i="3" s="1"/>
  <c r="Y5623" i="3"/>
  <c r="Z5623" i="3" s="1"/>
  <c r="Y4715" i="3"/>
  <c r="Z4715" i="3" s="1"/>
  <c r="Y5765" i="3"/>
  <c r="Z5765" i="3" s="1"/>
  <c r="Y5854" i="3"/>
  <c r="Z5854" i="3" s="1"/>
  <c r="Y5819" i="3"/>
  <c r="Z5819" i="3" s="1"/>
  <c r="Y5558" i="3"/>
  <c r="Z5558" i="3" s="1"/>
  <c r="Y5204" i="3"/>
  <c r="Z5204" i="3" s="1"/>
  <c r="Y5071" i="3"/>
  <c r="Z5071" i="3" s="1"/>
  <c r="Y5432" i="3"/>
  <c r="Z5432" i="3" s="1"/>
  <c r="Y4769" i="3"/>
  <c r="Z4769" i="3" s="1"/>
  <c r="Y5793" i="3"/>
  <c r="Z5793" i="3" s="1"/>
  <c r="Y5122" i="3"/>
  <c r="Z5122" i="3" s="1"/>
  <c r="Y4957" i="3"/>
  <c r="Z4957" i="3" s="1"/>
  <c r="Y5388" i="3"/>
  <c r="Z5388" i="3" s="1"/>
  <c r="Y5349" i="3"/>
  <c r="Z5349" i="3" s="1"/>
  <c r="Y5544" i="3"/>
  <c r="Z5544" i="3" s="1"/>
  <c r="Y5183" i="3"/>
  <c r="Z5183" i="3" s="1"/>
  <c r="Y5020" i="3"/>
  <c r="Z5020" i="3" s="1"/>
  <c r="Y5710" i="3"/>
  <c r="Z5710" i="3" s="1"/>
  <c r="Y4814" i="3"/>
  <c r="Z4814" i="3" s="1"/>
  <c r="Y4987" i="3"/>
  <c r="Z4987" i="3" s="1"/>
  <c r="Y5739" i="3"/>
  <c r="Z5739" i="3" s="1"/>
  <c r="Y5142" i="3"/>
  <c r="Z5142" i="3" s="1"/>
  <c r="Y4788" i="3"/>
  <c r="Z4788" i="3" s="1"/>
  <c r="Y5763" i="3"/>
  <c r="Z5763" i="3" s="1"/>
  <c r="Y5166" i="3"/>
  <c r="Z5166" i="3" s="1"/>
  <c r="Y4869" i="3"/>
  <c r="Z4869" i="3" s="1"/>
  <c r="Y5618" i="3"/>
  <c r="Z5618" i="3" s="1"/>
  <c r="Y5265" i="3"/>
  <c r="Z5265" i="3" s="1"/>
  <c r="Y4904" i="3"/>
  <c r="Z4904" i="3" s="1"/>
  <c r="AA4904" i="3" s="1"/>
  <c r="AA4905" i="3" s="1"/>
  <c r="AA4906" i="3" s="1"/>
  <c r="AA4907" i="3" s="1"/>
  <c r="AA4908" i="3" s="1"/>
  <c r="Y5499" i="3"/>
  <c r="Z5499" i="3" s="1"/>
  <c r="Y5398" i="3"/>
  <c r="Z5398" i="3" s="1"/>
  <c r="Y5044" i="3"/>
  <c r="Z5044" i="3" s="1"/>
  <c r="AA5044" i="3" s="1"/>
  <c r="AA5045" i="3" s="1"/>
  <c r="AA5046" i="3" s="1"/>
  <c r="AA5047" i="3" s="1"/>
  <c r="AA5048" i="3" s="1"/>
  <c r="Y5820" i="3"/>
  <c r="Z5820" i="3" s="1"/>
  <c r="Y4747" i="3"/>
  <c r="Z4747" i="3" s="1"/>
  <c r="Y5861" i="3"/>
  <c r="Z5861" i="3" s="1"/>
  <c r="Y5085" i="3"/>
  <c r="Z5085" i="3" s="1"/>
  <c r="Y5467" i="3"/>
  <c r="Z5467" i="3" s="1"/>
  <c r="Y5293" i="3"/>
  <c r="Z5293" i="3" s="1"/>
  <c r="Y4844" i="3"/>
  <c r="Z4844" i="3" s="1"/>
  <c r="Y4651" i="3"/>
  <c r="Z4651" i="3" s="1"/>
  <c r="Y5254" i="3"/>
  <c r="Z5254" i="3" s="1"/>
  <c r="Y5205" i="3"/>
  <c r="Z5205" i="3" s="1"/>
  <c r="Y5028" i="3"/>
  <c r="Z5028" i="3" s="1"/>
  <c r="Y4962" i="3"/>
  <c r="Z4962" i="3" s="1"/>
  <c r="Y4923" i="3"/>
  <c r="Z4923" i="3" s="1"/>
  <c r="Y4749" i="3"/>
  <c r="Z4749" i="3" s="1"/>
  <c r="Y5110" i="3"/>
  <c r="Z5110" i="3" s="1"/>
  <c r="Y5917" i="3"/>
  <c r="Z5917" i="3" s="1"/>
  <c r="Y4933" i="3"/>
  <c r="Z4933" i="3" s="1"/>
  <c r="Y5780" i="3"/>
  <c r="Z5780" i="3" s="1"/>
  <c r="Y4756" i="3"/>
  <c r="Z4756" i="3" s="1"/>
  <c r="Y5171" i="3"/>
  <c r="Z5171" i="3" s="1"/>
  <c r="Y5442" i="3"/>
  <c r="Z5442" i="3" s="1"/>
  <c r="Y5089" i="3"/>
  <c r="Z5089" i="3" s="1"/>
  <c r="AA5089" i="3" s="1"/>
  <c r="AA5090" i="3" s="1"/>
  <c r="AA5091" i="3" s="1"/>
  <c r="AA5092" i="3" s="1"/>
  <c r="AA5093" i="3" s="1"/>
  <c r="Y5752" i="3"/>
  <c r="Z5752" i="3" s="1"/>
  <c r="Y4728" i="3"/>
  <c r="Z4728" i="3" s="1"/>
  <c r="AA4728" i="3" s="1"/>
  <c r="AA4729" i="3" s="1"/>
  <c r="AA4730" i="3" s="1"/>
  <c r="AA4731" i="3" s="1"/>
  <c r="AA4732" i="3" s="1"/>
  <c r="Y5391" i="3"/>
  <c r="Z5391" i="3" s="1"/>
  <c r="Y5015" i="3"/>
  <c r="Z5015" i="3" s="1"/>
  <c r="Y5527" i="3"/>
  <c r="Z5527" i="3" s="1"/>
  <c r="Y4864" i="3"/>
  <c r="Z4864" i="3" s="1"/>
  <c r="Y5376" i="3"/>
  <c r="Z5376" i="3" s="1"/>
  <c r="Y4713" i="3"/>
  <c r="Z4713" i="3" s="1"/>
  <c r="Y5225" i="3"/>
  <c r="Z5225" i="3" s="1"/>
  <c r="Y5737" i="3"/>
  <c r="Z5737" i="3" s="1"/>
  <c r="Y5066" i="3"/>
  <c r="Z5066" i="3" s="1"/>
  <c r="Y5578" i="3"/>
  <c r="Z5578" i="3" s="1"/>
  <c r="Y5443" i="3"/>
  <c r="Z5443" i="3" s="1"/>
  <c r="Y5151" i="3"/>
  <c r="Z5151" i="3" s="1"/>
  <c r="Y5663" i="3"/>
  <c r="Z5663" i="3" s="1"/>
  <c r="Y5000" i="3"/>
  <c r="Z5000" i="3" s="1"/>
  <c r="Y5512" i="3"/>
  <c r="Z5512" i="3" s="1"/>
  <c r="Y4849" i="3"/>
  <c r="Z4849" i="3" s="1"/>
  <c r="Y5361" i="3"/>
  <c r="Z5361" i="3" s="1"/>
  <c r="Y4690" i="3"/>
  <c r="Z4690" i="3" s="1"/>
  <c r="AA4690" i="3" s="1"/>
  <c r="AA4691" i="3" s="1"/>
  <c r="AA4692" i="3" s="1"/>
  <c r="AA4693" i="3" s="1"/>
  <c r="AA4694" i="3" s="1"/>
  <c r="Y5202" i="3"/>
  <c r="Z5202" i="3" s="1"/>
  <c r="Y5714" i="3"/>
  <c r="Z5714" i="3" s="1"/>
  <c r="Y4691" i="3"/>
  <c r="Z4691" i="3" s="1"/>
  <c r="Y5715" i="3"/>
  <c r="Z5715" i="3" s="1"/>
  <c r="Y4775" i="3"/>
  <c r="Z4775" i="3" s="1"/>
  <c r="Y5287" i="3"/>
  <c r="Z5287" i="3" s="1"/>
  <c r="Y5799" i="3"/>
  <c r="Z5799" i="3" s="1"/>
  <c r="Y5136" i="3"/>
  <c r="Z5136" i="3" s="1"/>
  <c r="AA5136" i="3" s="1"/>
  <c r="AA5137" i="3" s="1"/>
  <c r="AA5138" i="3" s="1"/>
  <c r="AA5139" i="3" s="1"/>
  <c r="AA5140" i="3" s="1"/>
  <c r="Y5648" i="3"/>
  <c r="Z5648" i="3" s="1"/>
  <c r="Y4985" i="3"/>
  <c r="Z4985" i="3" s="1"/>
  <c r="Y5497" i="3"/>
  <c r="Z5497" i="3" s="1"/>
  <c r="Y4826" i="3"/>
  <c r="Z4826" i="3" s="1"/>
  <c r="Y5338" i="3"/>
  <c r="Z5338" i="3" s="1"/>
  <c r="Y5850" i="3"/>
  <c r="Z5850" i="3" s="1"/>
  <c r="Y4963" i="3"/>
  <c r="Z4963" i="3" s="1"/>
  <c r="Y5933" i="3"/>
  <c r="Z5933" i="3" s="1"/>
  <c r="Y4935" i="3"/>
  <c r="Z4935" i="3" s="1"/>
  <c r="Y5447" i="3"/>
  <c r="Z5447" i="3" s="1"/>
  <c r="Y4784" i="3"/>
  <c r="Z4784" i="3" s="1"/>
  <c r="Y5296" i="3"/>
  <c r="Z5296" i="3" s="1"/>
  <c r="Y5808" i="3"/>
  <c r="Z5808" i="3" s="1"/>
  <c r="Y5145" i="3"/>
  <c r="Z5145" i="3" s="1"/>
  <c r="Y5657" i="3"/>
  <c r="Z5657" i="3" s="1"/>
  <c r="Y4986" i="3"/>
  <c r="Z4986" i="3" s="1"/>
  <c r="Y5498" i="3"/>
  <c r="Z5498" i="3" s="1"/>
  <c r="Y5283" i="3"/>
  <c r="Z5283" i="3" s="1"/>
  <c r="Y5502" i="3"/>
  <c r="Z5502" i="3" s="1"/>
  <c r="Y5881" i="3"/>
  <c r="Z5881" i="3" s="1"/>
  <c r="Y5589" i="3"/>
  <c r="Z5589" i="3" s="1"/>
  <c r="Y5412" i="3"/>
  <c r="Z5412" i="3" s="1"/>
  <c r="Y4834" i="3"/>
  <c r="Z4834" i="3" s="1"/>
  <c r="Y5807" i="3"/>
  <c r="Z5807" i="3" s="1"/>
  <c r="Y5533" i="3"/>
  <c r="Z5533" i="3" s="1"/>
  <c r="Y4764" i="3"/>
  <c r="Z4764" i="3" s="1"/>
  <c r="Y4910" i="3"/>
  <c r="Z4910" i="3" s="1"/>
  <c r="Y5403" i="3"/>
  <c r="Z5403" i="3" s="1"/>
  <c r="Y5229" i="3"/>
  <c r="Z5229" i="3" s="1"/>
  <c r="Y5036" i="3"/>
  <c r="Z5036" i="3" s="1"/>
  <c r="Y4843" i="3"/>
  <c r="Z4843" i="3" s="1"/>
  <c r="AA4843" i="3" s="1"/>
  <c r="AA4844" i="3" s="1"/>
  <c r="AA4845" i="3" s="1"/>
  <c r="AA4846" i="3" s="1"/>
  <c r="AA4847" i="3" s="1"/>
  <c r="Y5350" i="3"/>
  <c r="Z5350" i="3" s="1"/>
  <c r="Y5173" i="3"/>
  <c r="Z5173" i="3" s="1"/>
  <c r="Y5952" i="3"/>
  <c r="Z5952" i="3" s="1"/>
  <c r="Y4996" i="3"/>
  <c r="Z4996" i="3" s="1"/>
  <c r="Y5651" i="3"/>
  <c r="Z5651" i="3" s="1"/>
  <c r="Y5682" i="3"/>
  <c r="Z5682" i="3" s="1"/>
  <c r="Y4658" i="3"/>
  <c r="Z4658" i="3" s="1"/>
  <c r="Y5329" i="3"/>
  <c r="Z5329" i="3" s="1"/>
  <c r="Y4968" i="3"/>
  <c r="Z4968" i="3" s="1"/>
  <c r="AA4968" i="3" s="1"/>
  <c r="AA4969" i="3" s="1"/>
  <c r="AA4970" i="3" s="1"/>
  <c r="AA4971" i="3" s="1"/>
  <c r="AA4972" i="3" s="1"/>
  <c r="Y5631" i="3"/>
  <c r="Z5631" i="3" s="1"/>
  <c r="Y5662" i="3"/>
  <c r="Z5662" i="3" s="1"/>
  <c r="Y5660" i="3"/>
  <c r="Z5660" i="3" s="1"/>
  <c r="Y5115" i="3"/>
  <c r="Z5115" i="3" s="1"/>
  <c r="Y4941" i="3"/>
  <c r="Z4941" i="3" s="1"/>
  <c r="Y4748" i="3"/>
  <c r="Z4748" i="3" s="1"/>
  <c r="Y5206" i="3"/>
  <c r="Z5206" i="3" s="1"/>
  <c r="Y5029" i="3"/>
  <c r="Z5029" i="3" s="1"/>
  <c r="Y5870" i="3"/>
  <c r="Z5870" i="3" s="1"/>
  <c r="Y4852" i="3"/>
  <c r="Z4852" i="3" s="1"/>
  <c r="AA4852" i="3" s="1"/>
  <c r="AA4853" i="3" s="1"/>
  <c r="AA4854" i="3" s="1"/>
  <c r="AA4855" i="3" s="1"/>
  <c r="Y5379" i="3"/>
  <c r="Z5379" i="3" s="1"/>
  <c r="Y5546" i="3"/>
  <c r="Z5546" i="3" s="1"/>
  <c r="Y5193" i="3"/>
  <c r="Z5193" i="3" s="1"/>
  <c r="Y5856" i="3"/>
  <c r="Z5856" i="3" s="1"/>
  <c r="Y4832" i="3"/>
  <c r="Z4832" i="3" s="1"/>
  <c r="Y5495" i="3"/>
  <c r="Z5495" i="3" s="1"/>
  <c r="Y4734" i="3"/>
  <c r="Z4734" i="3" s="1"/>
  <c r="Y4989" i="3"/>
  <c r="Z4989" i="3" s="1"/>
  <c r="Y5436" i="3"/>
  <c r="Z5436" i="3" s="1"/>
  <c r="AA5436" i="3" s="1"/>
  <c r="AA5437" i="3" s="1"/>
  <c r="AA5438" i="3" s="1"/>
  <c r="AA5439" i="3" s="1"/>
  <c r="Y5806" i="3"/>
  <c r="Z5806" i="3" s="1"/>
  <c r="Y5851" i="3"/>
  <c r="Z5851" i="3" s="1"/>
  <c r="Y5677" i="3"/>
  <c r="Z5677" i="3" s="1"/>
  <c r="AA5677" i="3" s="1"/>
  <c r="AA5678" i="3" s="1"/>
  <c r="AA5679" i="3" s="1"/>
  <c r="AA5680" i="3" s="1"/>
  <c r="AA5681" i="3" s="1"/>
  <c r="Y5484" i="3"/>
  <c r="Z5484" i="3" s="1"/>
  <c r="Y5291" i="3"/>
  <c r="Z5291" i="3" s="1"/>
  <c r="Y5574" i="3"/>
  <c r="Z5574" i="3" s="1"/>
  <c r="Y5397" i="3"/>
  <c r="Z5397" i="3" s="1"/>
  <c r="Y5220" i="3"/>
  <c r="Z5220" i="3" s="1"/>
  <c r="Y5922" i="3"/>
  <c r="Z5922" i="3" s="1"/>
  <c r="Y4898" i="3"/>
  <c r="Z4898" i="3" s="1"/>
  <c r="Y5569" i="3"/>
  <c r="Z5569" i="3" s="1"/>
  <c r="AA5569" i="3" s="1"/>
  <c r="AA5570" i="3" s="1"/>
  <c r="AA5571" i="3" s="1"/>
  <c r="AA5572" i="3" s="1"/>
  <c r="AA5573" i="3" s="1"/>
  <c r="Y5208" i="3"/>
  <c r="Z5208" i="3" s="1"/>
  <c r="Y4847" i="3"/>
  <c r="Z4847" i="3" s="1"/>
  <c r="Y5054" i="3"/>
  <c r="Z5054" i="3" s="1"/>
  <c r="AA5054" i="3" s="1"/>
  <c r="AA5055" i="3" s="1"/>
  <c r="AA5056" i="3" s="1"/>
  <c r="AA5057" i="3" s="1"/>
  <c r="AA5058" i="3" s="1"/>
  <c r="Y5644" i="3"/>
  <c r="Z5644" i="3" s="1"/>
  <c r="Y5477" i="3"/>
  <c r="Z5477" i="3" s="1"/>
  <c r="Y5792" i="3"/>
  <c r="Z5792" i="3" s="1"/>
  <c r="Y5431" i="3"/>
  <c r="Z5431" i="3" s="1"/>
  <c r="Y5243" i="3"/>
  <c r="Z5243" i="3" s="1"/>
  <c r="Y5937" i="3"/>
  <c r="Z5937" i="3" s="1"/>
  <c r="Y5270" i="3"/>
  <c r="Z5270" i="3" s="1"/>
  <c r="Y4916" i="3"/>
  <c r="Z4916" i="3" s="1"/>
  <c r="Y5960" i="3"/>
  <c r="Z5960" i="3" s="1"/>
  <c r="AA5960" i="3" s="1"/>
  <c r="AA5961" i="3" s="1"/>
  <c r="AA5962" i="3" s="1"/>
  <c r="AA5963" i="3" s="1"/>
  <c r="AA5964" i="3" s="1"/>
  <c r="Y5199" i="3"/>
  <c r="Z5199" i="3" s="1"/>
  <c r="Y5560" i="3"/>
  <c r="Z5560" i="3" s="1"/>
  <c r="Y4897" i="3"/>
  <c r="Z4897" i="3" s="1"/>
  <c r="Y5250" i="3"/>
  <c r="Z5250" i="3" s="1"/>
  <c r="Y4787" i="3"/>
  <c r="Z4787" i="3" s="1"/>
  <c r="Y4956" i="3"/>
  <c r="Z4956" i="3" s="1"/>
  <c r="Y5614" i="3"/>
  <c r="Z5614" i="3" s="1"/>
  <c r="Y4652" i="3"/>
  <c r="Z4652" i="3" s="1"/>
  <c r="Y4981" i="3"/>
  <c r="Z4981" i="3" s="1"/>
  <c r="Y5746" i="3"/>
  <c r="Z5746" i="3" s="1"/>
  <c r="Y5393" i="3"/>
  <c r="Z5393" i="3" s="1"/>
  <c r="Y5032" i="3"/>
  <c r="Z5032" i="3" s="1"/>
  <c r="Y4671" i="3"/>
  <c r="Z4671" i="3" s="1"/>
  <c r="Y4958" i="3"/>
  <c r="Z4958" i="3" s="1"/>
  <c r="Y4860" i="3"/>
  <c r="Z4860" i="3" s="1"/>
  <c r="Y5003" i="3"/>
  <c r="Z5003" i="3" s="1"/>
  <c r="Y4774" i="3"/>
  <c r="Z4774" i="3" s="1"/>
  <c r="Y5935" i="3"/>
  <c r="Z5935" i="3" s="1"/>
  <c r="Y4739" i="3"/>
  <c r="Z4739" i="3" s="1"/>
  <c r="Y5406" i="3"/>
  <c r="Z5406" i="3" s="1"/>
  <c r="Y5821" i="3"/>
  <c r="Z5821" i="3" s="1"/>
  <c r="Y5357" i="3"/>
  <c r="Z5357" i="3" s="1"/>
  <c r="Y5716" i="3"/>
  <c r="Z5716" i="3" s="1"/>
  <c r="Y5106" i="3"/>
  <c r="Z5106" i="3" s="1"/>
  <c r="Y4753" i="3"/>
  <c r="Z4753" i="3" s="1"/>
  <c r="Y5326" i="3"/>
  <c r="Z5326" i="3" s="1"/>
  <c r="Y5875" i="3"/>
  <c r="Z5875" i="3" s="1"/>
  <c r="Y4763" i="3"/>
  <c r="Z4763" i="3" s="1"/>
  <c r="Y5515" i="3"/>
  <c r="Z5515" i="3" s="1"/>
  <c r="Y5030" i="3"/>
  <c r="Z5030" i="3" s="1"/>
  <c r="Y4676" i="3"/>
  <c r="Z4676" i="3" s="1"/>
  <c r="Y5507" i="3"/>
  <c r="Z5507" i="3" s="1"/>
  <c r="Y5676" i="3"/>
  <c r="Z5676" i="3" s="1"/>
  <c r="Y5493" i="3"/>
  <c r="Z5493" i="3" s="1"/>
  <c r="Y5800" i="3"/>
  <c r="Z5800" i="3" s="1"/>
  <c r="AA5800" i="3" s="1"/>
  <c r="AA5801" i="3" s="1"/>
  <c r="AA5802" i="3" s="1"/>
  <c r="AA5803" i="3" s="1"/>
  <c r="AA5804" i="3" s="1"/>
  <c r="Y5439" i="3"/>
  <c r="Z5439" i="3" s="1"/>
  <c r="Y4829" i="3"/>
  <c r="Z4829" i="3" s="1"/>
  <c r="Y4955" i="3"/>
  <c r="Z4955" i="3" s="1"/>
  <c r="Y4998" i="3"/>
  <c r="Z4998" i="3" s="1"/>
  <c r="Y4949" i="3"/>
  <c r="Z4949" i="3" s="1"/>
  <c r="AA4949" i="3" s="1"/>
  <c r="AA4950" i="3" s="1"/>
  <c r="AA4951" i="3" s="1"/>
  <c r="AA4952" i="3" s="1"/>
  <c r="AA4953" i="3" s="1"/>
  <c r="Y4772" i="3"/>
  <c r="Z4772" i="3" s="1"/>
  <c r="Y4706" i="3"/>
  <c r="Z4706" i="3" s="1"/>
  <c r="Y5679" i="3"/>
  <c r="Z5679" i="3" s="1"/>
  <c r="Y4667" i="3"/>
  <c r="Z4667" i="3" s="1"/>
  <c r="Y5945" i="3"/>
  <c r="Z5945" i="3" s="1"/>
  <c r="Y4982" i="3"/>
  <c r="Z4982" i="3" s="1"/>
  <c r="Y5829" i="3"/>
  <c r="Z5829" i="3" s="1"/>
  <c r="Y4805" i="3"/>
  <c r="Z4805" i="3" s="1"/>
  <c r="Y5652" i="3"/>
  <c r="Z5652" i="3" s="1"/>
  <c r="Y4915" i="3"/>
  <c r="Z4915" i="3" s="1"/>
  <c r="Y5314" i="3"/>
  <c r="Z5314" i="3" s="1"/>
  <c r="AA5314" i="3" s="1"/>
  <c r="AA5315" i="3" s="1"/>
  <c r="AA5316" i="3" s="1"/>
  <c r="AA5317" i="3" s="1"/>
  <c r="AA5318" i="3" s="1"/>
  <c r="Y4961" i="3"/>
  <c r="Z4961" i="3" s="1"/>
  <c r="Y5624" i="3"/>
  <c r="Z5624" i="3" s="1"/>
  <c r="Y5263" i="3"/>
  <c r="Z5263" i="3" s="1"/>
  <c r="Y5079" i="3"/>
  <c r="Z5079" i="3" s="1"/>
  <c r="AA5079" i="3" s="1"/>
  <c r="AA5080" i="3" s="1"/>
  <c r="AA5081" i="3" s="1"/>
  <c r="AA5082" i="3" s="1"/>
  <c r="AA5083" i="3" s="1"/>
  <c r="Y5591" i="3"/>
  <c r="Z5591" i="3" s="1"/>
  <c r="Y4928" i="3"/>
  <c r="Z4928" i="3" s="1"/>
  <c r="Y5440" i="3"/>
  <c r="Z5440" i="3" s="1"/>
  <c r="Y4777" i="3"/>
  <c r="Z4777" i="3" s="1"/>
  <c r="Y5289" i="3"/>
  <c r="Z5289" i="3" s="1"/>
  <c r="Y5801" i="3"/>
  <c r="Z5801" i="3" s="1"/>
  <c r="Y5130" i="3"/>
  <c r="Z5130" i="3" s="1"/>
  <c r="Y5642" i="3"/>
  <c r="Z5642" i="3" s="1"/>
  <c r="Y5571" i="3"/>
  <c r="Z5571" i="3" s="1"/>
  <c r="Y4703" i="3"/>
  <c r="Z4703" i="3" s="1"/>
  <c r="Y5215" i="3"/>
  <c r="Z5215" i="3" s="1"/>
  <c r="Y5727" i="3"/>
  <c r="Z5727" i="3" s="1"/>
  <c r="Y5064" i="3"/>
  <c r="Z5064" i="3" s="1"/>
  <c r="Y5576" i="3"/>
  <c r="Z5576" i="3" s="1"/>
  <c r="Y4913" i="3"/>
  <c r="Z4913" i="3" s="1"/>
  <c r="AA4913" i="3" s="1"/>
  <c r="AA4914" i="3" s="1"/>
  <c r="AA4915" i="3" s="1"/>
  <c r="AA4916" i="3" s="1"/>
  <c r="AA4917" i="3" s="1"/>
  <c r="Y5425" i="3"/>
  <c r="Z5425" i="3" s="1"/>
  <c r="Y4754" i="3"/>
  <c r="Z4754" i="3" s="1"/>
  <c r="Y5266" i="3"/>
  <c r="Z5266" i="3" s="1"/>
  <c r="Y5778" i="3"/>
  <c r="Z5778" i="3" s="1"/>
  <c r="Y4819" i="3"/>
  <c r="Z4819" i="3" s="1"/>
  <c r="Y5843" i="3"/>
  <c r="Z5843" i="3" s="1"/>
  <c r="Y4839" i="3"/>
  <c r="Z4839" i="3" s="1"/>
  <c r="Y5351" i="3"/>
  <c r="Z5351" i="3" s="1"/>
  <c r="Y4688" i="3"/>
  <c r="Z4688" i="3" s="1"/>
  <c r="AA4688" i="3" s="1"/>
  <c r="AA4689" i="3" s="1"/>
  <c r="Y5200" i="3"/>
  <c r="Z5200" i="3" s="1"/>
  <c r="AA5200" i="3" s="1"/>
  <c r="AA5201" i="3" s="1"/>
  <c r="AA5202" i="3" s="1"/>
  <c r="AA5203" i="3" s="1"/>
  <c r="AA5204" i="3" s="1"/>
  <c r="Y5712" i="3"/>
  <c r="Z5712" i="3" s="1"/>
  <c r="Y5049" i="3"/>
  <c r="Z5049" i="3" s="1"/>
  <c r="Y5561" i="3"/>
  <c r="Z5561" i="3" s="1"/>
  <c r="Y4890" i="3"/>
  <c r="Z4890" i="3" s="1"/>
  <c r="Y5402" i="3"/>
  <c r="Z5402" i="3" s="1"/>
  <c r="Y5914" i="3"/>
  <c r="Z5914" i="3" s="1"/>
  <c r="Y5091" i="3"/>
  <c r="Z5091" i="3" s="1"/>
  <c r="Y4999" i="3"/>
  <c r="Z4999" i="3" s="1"/>
  <c r="Y5511" i="3"/>
  <c r="Z5511" i="3" s="1"/>
  <c r="AA5511" i="3" s="1"/>
  <c r="AA5512" i="3" s="1"/>
  <c r="AA5513" i="3" s="1"/>
  <c r="AA5514" i="3" s="1"/>
  <c r="AA5515" i="3" s="1"/>
  <c r="Y4848" i="3"/>
  <c r="Z4848" i="3" s="1"/>
  <c r="Y5360" i="3"/>
  <c r="Z5360" i="3" s="1"/>
  <c r="Y4697" i="3"/>
  <c r="Z4697" i="3" s="1"/>
  <c r="Y5209" i="3"/>
  <c r="Z5209" i="3" s="1"/>
  <c r="Y5721" i="3"/>
  <c r="Z5721" i="3" s="1"/>
  <c r="Y5050" i="3"/>
  <c r="Z5050" i="3" s="1"/>
  <c r="Y5562" i="3"/>
  <c r="Z5562" i="3" s="1"/>
  <c r="Y5411" i="3"/>
  <c r="Z5411" i="3" s="1"/>
  <c r="Y4990" i="3"/>
  <c r="Z4990" i="3" s="1"/>
  <c r="Y5692" i="3"/>
  <c r="Z5692" i="3" s="1"/>
  <c r="Y5928" i="3"/>
  <c r="Z5928" i="3" s="1"/>
  <c r="Y5549" i="3"/>
  <c r="Z5549" i="3" s="1"/>
  <c r="Y5612" i="3"/>
  <c r="Z5612" i="3" s="1"/>
  <c r="Y5675" i="3"/>
  <c r="Z5675" i="3" s="1"/>
  <c r="Y5638" i="3"/>
  <c r="Z5638" i="3" s="1"/>
  <c r="Y5333" i="3"/>
  <c r="Z5333" i="3" s="1"/>
  <c r="Y5156" i="3"/>
  <c r="Z5156" i="3" s="1"/>
  <c r="Y5784" i="3"/>
  <c r="Z5784" i="3" s="1"/>
  <c r="Y5551" i="3"/>
  <c r="Z5551" i="3" s="1"/>
  <c r="Y5853" i="3"/>
  <c r="Z5853" i="3" s="1"/>
  <c r="Y5790" i="3"/>
  <c r="Z5790" i="3" s="1"/>
  <c r="Y5147" i="3"/>
  <c r="Z5147" i="3" s="1"/>
  <c r="Y4973" i="3"/>
  <c r="Z4973" i="3" s="1"/>
  <c r="Y4780" i="3"/>
  <c r="Z4780" i="3" s="1"/>
  <c r="Y5222" i="3"/>
  <c r="Z5222" i="3" s="1"/>
  <c r="Y5045" i="3"/>
  <c r="Z5045" i="3" s="1"/>
  <c r="Y5879" i="3"/>
  <c r="Z5879" i="3" s="1"/>
  <c r="Y4868" i="3"/>
  <c r="Z4868" i="3" s="1"/>
  <c r="Y5395" i="3"/>
  <c r="Z5395" i="3" s="1"/>
  <c r="Y5554" i="3"/>
  <c r="Z5554" i="3" s="1"/>
  <c r="AA5554" i="3" s="1"/>
  <c r="AA5555" i="3" s="1"/>
  <c r="AA5556" i="3" s="1"/>
  <c r="AA5557" i="3" s="1"/>
  <c r="AA5558" i="3" s="1"/>
  <c r="Y5201" i="3"/>
  <c r="Z5201" i="3" s="1"/>
  <c r="Y4840" i="3"/>
  <c r="Z4840" i="3" s="1"/>
  <c r="Y5503" i="3"/>
  <c r="Z5503" i="3" s="1"/>
  <c r="Y5534" i="3"/>
  <c r="Z5534" i="3" s="1"/>
  <c r="Y4859" i="3"/>
  <c r="Z4859" i="3" s="1"/>
  <c r="Y4685" i="3"/>
  <c r="Z4685" i="3" s="1"/>
  <c r="Y5078" i="3"/>
  <c r="Z5078" i="3" s="1"/>
  <c r="Y5899" i="3"/>
  <c r="Z5899" i="3" s="1"/>
  <c r="Y4901" i="3"/>
  <c r="Z4901" i="3" s="1"/>
  <c r="Y5748" i="3"/>
  <c r="Z5748" i="3" s="1"/>
  <c r="Y4724" i="3"/>
  <c r="Z4724" i="3" s="1"/>
  <c r="Y5123" i="3"/>
  <c r="Z5123" i="3" s="1"/>
  <c r="Y5418" i="3"/>
  <c r="Z5418" i="3" s="1"/>
  <c r="Y5065" i="3"/>
  <c r="Z5065" i="3" s="1"/>
  <c r="Y5728" i="3"/>
  <c r="Z5728" i="3" s="1"/>
  <c r="Y4704" i="3"/>
  <c r="Z4704" i="3" s="1"/>
  <c r="AA4704" i="3" s="1"/>
  <c r="AA4705" i="3" s="1"/>
  <c r="AA4706" i="3" s="1"/>
  <c r="AA4707" i="3" s="1"/>
  <c r="AA4708" i="3" s="1"/>
  <c r="Y5367" i="3"/>
  <c r="Z5367" i="3" s="1"/>
  <c r="Y5788" i="3"/>
  <c r="Z5788" i="3" s="1"/>
  <c r="Y5886" i="3"/>
  <c r="Z5886" i="3" s="1"/>
  <c r="Y4924" i="3"/>
  <c r="Z4924" i="3" s="1"/>
  <c r="Y5294" i="3"/>
  <c r="Z5294" i="3" s="1"/>
  <c r="Y5595" i="3"/>
  <c r="Z5595" i="3" s="1"/>
  <c r="Y5421" i="3"/>
  <c r="Z5421" i="3" s="1"/>
  <c r="Y5228" i="3"/>
  <c r="Z5228" i="3" s="1"/>
  <c r="Y5035" i="3"/>
  <c r="Z5035" i="3" s="1"/>
  <c r="Y5446" i="3"/>
  <c r="Z5446" i="3" s="1"/>
  <c r="Y5269" i="3"/>
  <c r="Z5269" i="3" s="1"/>
  <c r="Y5092" i="3"/>
  <c r="Z5092" i="3" s="1"/>
  <c r="Y5869" i="3"/>
  <c r="Z5869" i="3" s="1"/>
  <c r="Y5794" i="3"/>
  <c r="Z5794" i="3" s="1"/>
  <c r="Y4770" i="3"/>
  <c r="Z4770" i="3" s="1"/>
  <c r="Y5441" i="3"/>
  <c r="Z5441" i="3" s="1"/>
  <c r="Y5080" i="3"/>
  <c r="Z5080" i="3" s="1"/>
  <c r="Y5743" i="3"/>
  <c r="Z5743" i="3" s="1"/>
  <c r="Y4719" i="3"/>
  <c r="Z4719" i="3" s="1"/>
  <c r="AA4719" i="3" s="1"/>
  <c r="AA4720" i="3" s="1"/>
  <c r="AA4721" i="3" s="1"/>
  <c r="AA4722" i="3" s="1"/>
  <c r="Y4662" i="3"/>
  <c r="Z4662" i="3" s="1"/>
  <c r="Y5871" i="3"/>
  <c r="Z5871" i="3" s="1"/>
  <c r="Y5118" i="3"/>
  <c r="Z5118" i="3" s="1"/>
  <c r="Y4940" i="3"/>
  <c r="Z4940" i="3" s="1"/>
  <c r="AA4940" i="3" s="1"/>
  <c r="AA4941" i="3" s="1"/>
  <c r="AA4942" i="3" s="1"/>
  <c r="AA4943" i="3" s="1"/>
  <c r="AA4944" i="3" s="1"/>
  <c r="Y5649" i="3"/>
  <c r="Z5649" i="3" s="1"/>
  <c r="Y5288" i="3"/>
  <c r="Z5288" i="3" s="1"/>
  <c r="Y4927" i="3"/>
  <c r="Z4927" i="3" s="1"/>
  <c r="Y5932" i="3"/>
  <c r="Z5932" i="3" s="1"/>
  <c r="Y5757" i="3"/>
  <c r="Z5757" i="3" s="1"/>
  <c r="Y5959" i="3"/>
  <c r="Z5959" i="3" s="1"/>
  <c r="Y4742" i="3"/>
  <c r="Z4742" i="3" s="1"/>
  <c r="Y4693" i="3"/>
  <c r="Z4693" i="3" s="1"/>
  <c r="Y5598" i="3"/>
  <c r="Z5598" i="3" s="1"/>
  <c r="Y5913" i="3"/>
  <c r="Z5913" i="3" s="1"/>
  <c r="Y5872" i="3"/>
  <c r="Z5872" i="3" s="1"/>
  <c r="Y4854" i="3"/>
  <c r="Z4854" i="3" s="1"/>
  <c r="Y4677" i="3"/>
  <c r="Z4677" i="3" s="1"/>
  <c r="Y5524" i="3"/>
  <c r="Z5524" i="3" s="1"/>
  <c r="Y4833" i="3"/>
  <c r="Z4833" i="3" s="1"/>
  <c r="Y5496" i="3"/>
  <c r="Z5496" i="3" s="1"/>
  <c r="Y5135" i="3"/>
  <c r="Z5135" i="3" s="1"/>
  <c r="Y4992" i="3"/>
  <c r="Z4992" i="3" s="1"/>
  <c r="Y5504" i="3"/>
  <c r="Z5504" i="3" s="1"/>
  <c r="Y4841" i="3"/>
  <c r="Z4841" i="3" s="1"/>
  <c r="Y5353" i="3"/>
  <c r="Z5353" i="3" s="1"/>
  <c r="Y5865" i="3"/>
  <c r="Z5865" i="3" s="1"/>
  <c r="Y4682" i="3"/>
  <c r="Z4682" i="3" s="1"/>
  <c r="Y5194" i="3"/>
  <c r="Z5194" i="3" s="1"/>
  <c r="Y5706" i="3"/>
  <c r="Z5706" i="3" s="1"/>
  <c r="Y5791" i="3"/>
  <c r="Z5791" i="3" s="1"/>
  <c r="AA5791" i="3" s="1"/>
  <c r="AA5792" i="3" s="1"/>
  <c r="AA5793" i="3" s="1"/>
  <c r="AA5794" i="3" s="1"/>
  <c r="AA5795" i="3" s="1"/>
  <c r="Y5128" i="3"/>
  <c r="Z5128" i="3" s="1"/>
  <c r="Y5640" i="3"/>
  <c r="Z5640" i="3" s="1"/>
  <c r="Y4977" i="3"/>
  <c r="Z4977" i="3" s="1"/>
  <c r="Y5489" i="3"/>
  <c r="Z5489" i="3" s="1"/>
  <c r="Y5842" i="3"/>
  <c r="Z5842" i="3" s="1"/>
  <c r="Y5415" i="3"/>
  <c r="Z5415" i="3" s="1"/>
  <c r="Y5776" i="3"/>
  <c r="Z5776" i="3" s="1"/>
  <c r="Y5113" i="3"/>
  <c r="Z5113" i="3" s="1"/>
  <c r="Y5625" i="3"/>
  <c r="Z5625" i="3" s="1"/>
  <c r="Y4954" i="3"/>
  <c r="Z4954" i="3" s="1"/>
  <c r="AA4954" i="3" s="1"/>
  <c r="AA4955" i="3" s="1"/>
  <c r="AA4956" i="3" s="1"/>
  <c r="AA4957" i="3" s="1"/>
  <c r="AA4958" i="3" s="1"/>
  <c r="Y5466" i="3"/>
  <c r="Z5466" i="3" s="1"/>
  <c r="Y4761" i="3"/>
  <c r="Z4761" i="3" s="1"/>
  <c r="Y5785" i="3"/>
  <c r="Z5785" i="3" s="1"/>
  <c r="Y5114" i="3"/>
  <c r="Z5114" i="3" s="1"/>
  <c r="Y5626" i="3"/>
  <c r="Z5626" i="3" s="1"/>
  <c r="AA5626" i="3" s="1"/>
  <c r="AA5627" i="3" s="1"/>
  <c r="AA5628" i="3" s="1"/>
  <c r="AA5629" i="3" s="1"/>
  <c r="AA5630" i="3" s="1"/>
  <c r="Y5539" i="3"/>
  <c r="Z5539" i="3" s="1"/>
  <c r="Y5037" i="3"/>
  <c r="Z5037" i="3" s="1"/>
  <c r="Y4907" i="3"/>
  <c r="Z4907" i="3" s="1"/>
  <c r="Y4900" i="3"/>
  <c r="Z4900" i="3" s="1"/>
  <c r="AA4900" i="3" s="1"/>
  <c r="AA4901" i="3" s="1"/>
  <c r="AA4902" i="3" s="1"/>
  <c r="AA4903" i="3" s="1"/>
  <c r="Y4908" i="3"/>
  <c r="Z4908" i="3" s="1"/>
  <c r="Y5109" i="3"/>
  <c r="Z5109" i="3" s="1"/>
  <c r="Y5641" i="3"/>
  <c r="Z5641" i="3" s="1"/>
  <c r="Y5280" i="3"/>
  <c r="Z5280" i="3" s="1"/>
  <c r="Y4919" i="3"/>
  <c r="Z4919" i="3" s="1"/>
  <c r="Y5372" i="3"/>
  <c r="Z5372" i="3" s="1"/>
  <c r="Y5259" i="3"/>
  <c r="Z5259" i="3" s="1"/>
  <c r="Y4902" i="3"/>
  <c r="Z4902" i="3" s="1"/>
  <c r="Y5011" i="3"/>
  <c r="Z5011" i="3" s="1"/>
  <c r="AA5011" i="3" s="1"/>
  <c r="AA5012" i="3" s="1"/>
  <c r="AA5013" i="3" s="1"/>
  <c r="AA5014" i="3" s="1"/>
  <c r="AA5015" i="3" s="1"/>
  <c r="Y5327" i="3"/>
  <c r="Z5327" i="3" s="1"/>
  <c r="Y4664" i="3"/>
  <c r="Z4664" i="3" s="1"/>
  <c r="AA4664" i="3" s="1"/>
  <c r="AA4665" i="3" s="1"/>
  <c r="AA4666" i="3" s="1"/>
  <c r="AA4667" i="3" s="1"/>
  <c r="Y5688" i="3"/>
  <c r="Z5688" i="3" s="1"/>
  <c r="Y5025" i="3"/>
  <c r="Z5025" i="3" s="1"/>
  <c r="Y5378" i="3"/>
  <c r="Z5378" i="3" s="1"/>
  <c r="Y5043" i="3"/>
  <c r="Z5043" i="3" s="1"/>
  <c r="Y4700" i="3"/>
  <c r="Z4700" i="3" s="1"/>
  <c r="AA4700" i="3" s="1"/>
  <c r="AA4701" i="3" s="1"/>
  <c r="AA4702" i="3" s="1"/>
  <c r="AA4703" i="3" s="1"/>
  <c r="Y5912" i="3"/>
  <c r="Z5912" i="3" s="1"/>
  <c r="Y5581" i="3"/>
  <c r="Z5581" i="3" s="1"/>
  <c r="Y5828" i="3"/>
  <c r="Z5828" i="3" s="1"/>
  <c r="Y5234" i="3"/>
  <c r="Z5234" i="3" s="1"/>
  <c r="Y4881" i="3"/>
  <c r="Z4881" i="3" s="1"/>
  <c r="Y5630" i="3"/>
  <c r="Z5630" i="3" s="1"/>
  <c r="Y5902" i="3"/>
  <c r="Z5902" i="3" s="1"/>
  <c r="Y5621" i="3"/>
  <c r="Z5621" i="3" s="1"/>
  <c r="Y5687" i="3"/>
  <c r="Z5687" i="3" s="1"/>
  <c r="Y4892" i="3"/>
  <c r="Z4892" i="3" s="1"/>
  <c r="Y5782" i="3"/>
  <c r="Z5782" i="3" s="1"/>
  <c r="Y5428" i="3"/>
  <c r="Z5428" i="3" s="1"/>
  <c r="Y4732" i="3"/>
  <c r="Z4732" i="3" s="1"/>
  <c r="Y4939" i="3"/>
  <c r="Z4939" i="3" s="1"/>
  <c r="Y5125" i="3"/>
  <c r="Z5125" i="3" s="1"/>
  <c r="Y5423" i="3"/>
  <c r="Z5423" i="3" s="1"/>
  <c r="Y5852" i="3"/>
  <c r="Z5852" i="3" s="1"/>
  <c r="Y5923" i="3"/>
  <c r="Z5923" i="3" s="1"/>
  <c r="Y5883" i="3"/>
  <c r="Z5883" i="3" s="1"/>
  <c r="Y5701" i="3"/>
  <c r="Z5701" i="3" s="1"/>
  <c r="Y4659" i="3"/>
  <c r="Z4659" i="3" s="1"/>
  <c r="AA4659" i="3" s="1"/>
  <c r="AA4660" i="3" s="1"/>
  <c r="AA4661" i="3" s="1"/>
  <c r="AA4662" i="3" s="1"/>
  <c r="AA4663" i="3" s="1"/>
  <c r="Y5186" i="3"/>
  <c r="Z5186" i="3" s="1"/>
  <c r="Y5857" i="3"/>
  <c r="Z5857" i="3" s="1"/>
  <c r="Y5143" i="3"/>
  <c r="Z5143" i="3" s="1"/>
  <c r="Y5655" i="3"/>
  <c r="Z5655" i="3" s="1"/>
  <c r="AA5655" i="3" s="1"/>
  <c r="AA5656" i="3" s="1"/>
  <c r="AA5657" i="3" s="1"/>
  <c r="AA5658" i="3" s="1"/>
  <c r="AA5659" i="3" s="1"/>
  <c r="Y4675" i="3"/>
  <c r="Z4675" i="3" s="1"/>
  <c r="Y5699" i="3"/>
  <c r="Z5699" i="3" s="1"/>
  <c r="Y4767" i="3"/>
  <c r="Z4767" i="3" s="1"/>
  <c r="Y5279" i="3"/>
  <c r="Z5279" i="3" s="1"/>
  <c r="Y4818" i="3"/>
  <c r="Z4818" i="3" s="1"/>
  <c r="AA4818" i="3" s="1"/>
  <c r="AA4819" i="3" s="1"/>
  <c r="AA4820" i="3" s="1"/>
  <c r="AA4821" i="3" s="1"/>
  <c r="AA4822" i="3" s="1"/>
  <c r="Y5330" i="3"/>
  <c r="Z5330" i="3" s="1"/>
  <c r="Y4947" i="3"/>
  <c r="Z4947" i="3" s="1"/>
  <c r="Y5924" i="3"/>
  <c r="Z5924" i="3" s="1"/>
  <c r="Y4903" i="3"/>
  <c r="Z4903" i="3" s="1"/>
  <c r="Y4752" i="3"/>
  <c r="Z4752" i="3" s="1"/>
  <c r="Y5264" i="3"/>
  <c r="Z5264" i="3" s="1"/>
  <c r="Y5219" i="3"/>
  <c r="Z5219" i="3" s="1"/>
  <c r="Y5063" i="3"/>
  <c r="Z5063" i="3" s="1"/>
  <c r="Y5575" i="3"/>
  <c r="Z5575" i="3" s="1"/>
  <c r="Y4912" i="3"/>
  <c r="Z4912" i="3" s="1"/>
  <c r="Y5424" i="3"/>
  <c r="Z5424" i="3" s="1"/>
  <c r="Y5273" i="3"/>
  <c r="Z5273" i="3" s="1"/>
  <c r="Y4668" i="3"/>
  <c r="Z4668" i="3" s="1"/>
  <c r="AA4668" i="3" s="1"/>
  <c r="AA4669" i="3" s="1"/>
  <c r="AA4670" i="3" s="1"/>
  <c r="AA4671" i="3" s="1"/>
  <c r="AA4672" i="3" s="1"/>
  <c r="Y5211" i="3"/>
  <c r="Z5211" i="3" s="1"/>
  <c r="Y5100" i="3"/>
  <c r="Z5100" i="3" s="1"/>
  <c r="Y5382" i="3"/>
  <c r="Z5382" i="3" s="1"/>
  <c r="Y5077" i="3"/>
  <c r="Z5077" i="3" s="1"/>
  <c r="Y5774" i="3"/>
  <c r="Z5774" i="3" s="1"/>
  <c r="Y4654" i="3"/>
  <c r="Z4654" i="3" s="1"/>
  <c r="Y5837" i="3"/>
  <c r="Z5837" i="3" s="1"/>
  <c r="Y4741" i="3"/>
  <c r="Z4741" i="3" s="1"/>
  <c r="Y5916" i="3"/>
  <c r="Z5916" i="3" s="1"/>
  <c r="Y5482" i="3"/>
  <c r="Z5482" i="3" s="1"/>
  <c r="Y5129" i="3"/>
  <c r="Z5129" i="3" s="1"/>
  <c r="Y4768" i="3"/>
  <c r="Z4768" i="3" s="1"/>
  <c r="Y4683" i="3"/>
  <c r="Z4683" i="3" s="1"/>
  <c r="AA4683" i="3" s="1"/>
  <c r="AA4684" i="3" s="1"/>
  <c r="AA4685" i="3" s="1"/>
  <c r="Y5749" i="3"/>
  <c r="Z5749" i="3" s="1"/>
  <c r="Y5823" i="3"/>
  <c r="Z5823" i="3" s="1"/>
  <c r="Y5455" i="3"/>
  <c r="Z5455" i="3" s="1"/>
  <c r="Y4792" i="3"/>
  <c r="Z4792" i="3" s="1"/>
  <c r="Y5816" i="3"/>
  <c r="Z5816" i="3" s="1"/>
  <c r="Y5153" i="3"/>
  <c r="Z5153" i="3" s="1"/>
  <c r="Y5506" i="3"/>
  <c r="Z5506" i="3" s="1"/>
  <c r="Y5299" i="3"/>
  <c r="Z5299" i="3" s="1"/>
  <c r="Y4797" i="3"/>
  <c r="Z4797" i="3" s="1"/>
  <c r="Y4845" i="3"/>
  <c r="Z4845" i="3" s="1"/>
  <c r="Y5814" i="3"/>
  <c r="Z5814" i="3" s="1"/>
  <c r="Y5460" i="3"/>
  <c r="Z5460" i="3" s="1"/>
  <c r="Y4722" i="3"/>
  <c r="Z4722" i="3" s="1"/>
  <c r="Y4766" i="3"/>
  <c r="Z4766" i="3" s="1"/>
  <c r="Y5196" i="3"/>
  <c r="Z5196" i="3" s="1"/>
  <c r="Y5253" i="3"/>
  <c r="Z5253" i="3" s="1"/>
  <c r="Y5536" i="3"/>
  <c r="Z5536" i="3" s="1"/>
  <c r="Y5175" i="3"/>
  <c r="Z5175" i="3" s="1"/>
  <c r="Y5596" i="3"/>
  <c r="Z5596" i="3" s="1"/>
  <c r="Y5531" i="3"/>
  <c r="Z5531" i="3" s="1"/>
  <c r="Y5414" i="3"/>
  <c r="Z5414" i="3" s="1"/>
  <c r="Y5060" i="3"/>
  <c r="Z5060" i="3" s="1"/>
  <c r="Y5182" i="3"/>
  <c r="Z5182" i="3" s="1"/>
  <c r="Y5708" i="3"/>
  <c r="Z5708" i="3" s="1"/>
  <c r="Y5509" i="3"/>
  <c r="Z5509" i="3" s="1"/>
  <c r="Y5559" i="3"/>
  <c r="Z5559" i="3" s="1"/>
  <c r="AA5559" i="3" s="1"/>
  <c r="AA5560" i="3" s="1"/>
  <c r="AA5561" i="3" s="1"/>
  <c r="AA5562" i="3" s="1"/>
  <c r="AA5563" i="3" s="1"/>
  <c r="Y5867" i="3"/>
  <c r="Z5867" i="3" s="1"/>
  <c r="Y4837" i="3"/>
  <c r="Z4837" i="3" s="1"/>
  <c r="Y5925" i="3"/>
  <c r="Z5925" i="3" s="1"/>
  <c r="Y5490" i="3"/>
  <c r="Z5490" i="3" s="1"/>
  <c r="Y5137" i="3"/>
  <c r="Z5137" i="3" s="1"/>
  <c r="Y4776" i="3"/>
  <c r="Z4776" i="3" s="1"/>
  <c r="Y4733" i="3"/>
  <c r="Z4733" i="3" s="1"/>
  <c r="AA4733" i="3" s="1"/>
  <c r="AA4734" i="3" s="1"/>
  <c r="AA4735" i="3" s="1"/>
  <c r="AA4736" i="3" s="1"/>
  <c r="AA4737" i="3" s="1"/>
  <c r="Y5550" i="3"/>
  <c r="Z5550" i="3" s="1"/>
  <c r="Y5656" i="3"/>
  <c r="Z5656" i="3" s="1"/>
  <c r="Y5167" i="3"/>
  <c r="Z5167" i="3" s="1"/>
  <c r="Y5214" i="3"/>
  <c r="Z5214" i="3" s="1"/>
  <c r="AA5214" i="3" s="1"/>
  <c r="AA5215" i="3" s="1"/>
  <c r="AA5216" i="3" s="1"/>
  <c r="AA5217" i="3" s="1"/>
  <c r="AA5218" i="3" s="1"/>
  <c r="Y5438" i="3"/>
  <c r="Z5438" i="3" s="1"/>
  <c r="Y5693" i="3"/>
  <c r="Z5693" i="3" s="1"/>
  <c r="Y5838" i="3"/>
  <c r="Z5838" i="3" s="1"/>
  <c r="Y5958" i="3"/>
  <c r="Z5958" i="3" s="1"/>
  <c r="Y5836" i="3"/>
  <c r="Z5836" i="3" s="1"/>
  <c r="Y5643" i="3"/>
  <c r="Z5643" i="3" s="1"/>
  <c r="Y5750" i="3"/>
  <c r="Z5750" i="3" s="1"/>
  <c r="Y4726" i="3"/>
  <c r="Z4726" i="3" s="1"/>
  <c r="Y5573" i="3"/>
  <c r="Z5573" i="3" s="1"/>
  <c r="Y5396" i="3"/>
  <c r="Z5396" i="3" s="1"/>
  <c r="Y5058" i="3"/>
  <c r="Z5058" i="3" s="1"/>
  <c r="Y5729" i="3"/>
  <c r="Z5729" i="3" s="1"/>
  <c r="Y4705" i="3"/>
  <c r="Z4705" i="3" s="1"/>
  <c r="Y5368" i="3"/>
  <c r="Z5368" i="3" s="1"/>
  <c r="Y5007" i="3"/>
  <c r="Z5007" i="3" s="1"/>
  <c r="Y4695" i="3"/>
  <c r="Z4695" i="3" s="1"/>
  <c r="AA4695" i="3" s="1"/>
  <c r="AA4696" i="3" s="1"/>
  <c r="AA4697" i="3" s="1"/>
  <c r="AA4698" i="3" s="1"/>
  <c r="AA4699" i="3" s="1"/>
  <c r="Y5207" i="3"/>
  <c r="Z5207" i="3" s="1"/>
  <c r="Y5719" i="3"/>
  <c r="Z5719" i="3" s="1"/>
  <c r="Y5056" i="3"/>
  <c r="Z5056" i="3" s="1"/>
  <c r="Y5568" i="3"/>
  <c r="Z5568" i="3" s="1"/>
  <c r="Y4905" i="3"/>
  <c r="Z4905" i="3" s="1"/>
  <c r="Y5417" i="3"/>
  <c r="Z5417" i="3" s="1"/>
  <c r="Y4746" i="3"/>
  <c r="Z4746" i="3" s="1"/>
  <c r="Y5258" i="3"/>
  <c r="Z5258" i="3" s="1"/>
  <c r="Y5770" i="3"/>
  <c r="Z5770" i="3" s="1"/>
  <c r="Y4803" i="3"/>
  <c r="Z4803" i="3" s="1"/>
  <c r="Y5827" i="3"/>
  <c r="Z5827" i="3" s="1"/>
  <c r="Y4831" i="3"/>
  <c r="Z4831" i="3" s="1"/>
  <c r="Y5343" i="3"/>
  <c r="Z5343" i="3" s="1"/>
  <c r="Y5855" i="3"/>
  <c r="Z5855" i="3" s="1"/>
  <c r="Y4680" i="3"/>
  <c r="Z4680" i="3" s="1"/>
  <c r="Y5192" i="3"/>
  <c r="Z5192" i="3" s="1"/>
  <c r="Y5704" i="3"/>
  <c r="Z5704" i="3" s="1"/>
  <c r="Y5041" i="3"/>
  <c r="Z5041" i="3" s="1"/>
  <c r="Y5553" i="3"/>
  <c r="Z5553" i="3" s="1"/>
  <c r="Y4882" i="3"/>
  <c r="Z4882" i="3" s="1"/>
  <c r="Y5394" i="3"/>
  <c r="Z5394" i="3" s="1"/>
  <c r="Y5309" i="3"/>
  <c r="Z5309" i="3" s="1"/>
  <c r="Y5101" i="3"/>
  <c r="Z5101" i="3" s="1"/>
  <c r="Y5909" i="3"/>
  <c r="Z5909" i="3" s="1"/>
  <c r="Y5588" i="3"/>
  <c r="Z5588" i="3" s="1"/>
  <c r="Y4970" i="3"/>
  <c r="Z4970" i="3" s="1"/>
  <c r="Y4670" i="3"/>
  <c r="Z4670" i="3" s="1"/>
  <c r="Y5452" i="3"/>
  <c r="Z5452" i="3" s="1"/>
  <c r="Y5381" i="3"/>
  <c r="Z5381" i="3" s="1"/>
  <c r="Y5672" i="3"/>
  <c r="Z5672" i="3" s="1"/>
  <c r="Y5311" i="3"/>
  <c r="Z5311" i="3" s="1"/>
  <c r="Y5583" i="3"/>
  <c r="Z5583" i="3" s="1"/>
  <c r="Y4920" i="3"/>
  <c r="Z4920" i="3" s="1"/>
  <c r="Y5281" i="3"/>
  <c r="Z5281" i="3" s="1"/>
  <c r="Y5634" i="3"/>
  <c r="Z5634" i="3" s="1"/>
  <c r="Y5555" i="3"/>
  <c r="Z5555" i="3" s="1"/>
  <c r="Y5894" i="3"/>
  <c r="Z5894" i="3" s="1"/>
  <c r="Y5755" i="3"/>
  <c r="Z5755" i="3" s="1"/>
  <c r="Y5526" i="3"/>
  <c r="Z5526" i="3" s="1"/>
  <c r="Y5172" i="3"/>
  <c r="Z5172" i="3" s="1"/>
  <c r="Y4765" i="3"/>
  <c r="Z4765" i="3" s="1"/>
  <c r="Y5230" i="3"/>
  <c r="Z5230" i="3" s="1"/>
  <c r="Y4965" i="3"/>
  <c r="Z4965" i="3" s="1"/>
  <c r="Y5738" i="3"/>
  <c r="Z5738" i="3" s="1"/>
  <c r="AA5738" i="3" s="1"/>
  <c r="AA5739" i="3" s="1"/>
  <c r="AA5740" i="3" s="1"/>
  <c r="AA5741" i="3" s="1"/>
  <c r="AA5742" i="3" s="1"/>
  <c r="Y5385" i="3"/>
  <c r="Z5385" i="3" s="1"/>
  <c r="Y5024" i="3"/>
  <c r="Z5024" i="3" s="1"/>
  <c r="Y4663" i="3"/>
  <c r="Z4663" i="3" s="1"/>
  <c r="Y5582" i="3"/>
  <c r="Z5582" i="3" s="1"/>
  <c r="Y4795" i="3"/>
  <c r="Z4795" i="3" s="1"/>
  <c r="Y5707" i="3"/>
  <c r="Z5707" i="3" s="1"/>
  <c r="Y5046" i="3"/>
  <c r="Z5046" i="3" s="1"/>
  <c r="Y4692" i="3"/>
  <c r="Z4692" i="3" s="1"/>
  <c r="Y5523" i="3"/>
  <c r="Z5523" i="3" s="1"/>
  <c r="Y4686" i="3"/>
  <c r="Z4686" i="3" s="1"/>
  <c r="AA4686" i="3" s="1"/>
  <c r="AA4687" i="3" s="1"/>
  <c r="Y5132" i="3"/>
  <c r="Z5132" i="3" s="1"/>
  <c r="Y5221" i="3"/>
  <c r="Z5221" i="3" s="1"/>
  <c r="Y5769" i="3"/>
  <c r="Z5769" i="3" s="1"/>
  <c r="Y5408" i="3"/>
  <c r="Z5408" i="3" s="1"/>
  <c r="Y5047" i="3"/>
  <c r="Z5047" i="3" s="1"/>
  <c r="Y4718" i="3"/>
  <c r="Z4718" i="3" s="1"/>
  <c r="Y5133" i="3"/>
  <c r="Z5133" i="3" s="1"/>
  <c r="Y5964" i="3"/>
  <c r="Z5964" i="3" s="1"/>
  <c r="Y5684" i="3"/>
  <c r="Z5684" i="3" s="1"/>
  <c r="Y4978" i="3"/>
  <c r="Z4978" i="3" s="1"/>
  <c r="Y5134" i="3"/>
  <c r="Z5134" i="3" s="1"/>
  <c r="Y5942" i="3"/>
  <c r="Z5942" i="3" s="1"/>
  <c r="Y5633" i="3"/>
  <c r="Z5633" i="3" s="1"/>
  <c r="Y5400" i="3"/>
  <c r="Z5400" i="3" s="1"/>
  <c r="AA5400" i="3" s="1"/>
  <c r="AA5401" i="3" s="1"/>
  <c r="AA5402" i="3" s="1"/>
  <c r="AA5403" i="3" s="1"/>
  <c r="Y4911" i="3"/>
  <c r="Z4911" i="3" s="1"/>
  <c r="Y4926" i="3"/>
  <c r="Z4926" i="3" s="1"/>
  <c r="Y5181" i="3"/>
  <c r="Z5181" i="3" s="1"/>
  <c r="Y5628" i="3"/>
  <c r="Z5628" i="3" s="1"/>
  <c r="Y5941" i="3"/>
  <c r="Z5941" i="3" s="1"/>
  <c r="AA5941" i="3" s="1"/>
  <c r="AA5942" i="3" s="1"/>
  <c r="AA5943" i="3" s="1"/>
  <c r="AA5944" i="3" s="1"/>
  <c r="AA5945" i="3" s="1"/>
  <c r="Y5910" i="3"/>
  <c r="Z5910" i="3" s="1"/>
  <c r="Y5773" i="3"/>
  <c r="Z5773" i="3" s="1"/>
  <c r="Y5580" i="3"/>
  <c r="Z5580" i="3" s="1"/>
  <c r="Y5387" i="3"/>
  <c r="Z5387" i="3" s="1"/>
  <c r="Y5622" i="3"/>
  <c r="Z5622" i="3" s="1"/>
  <c r="Y5445" i="3"/>
  <c r="Z5445" i="3" s="1"/>
  <c r="Y5268" i="3"/>
  <c r="Z5268" i="3" s="1"/>
  <c r="Y5954" i="3"/>
  <c r="Z5954" i="3" s="1"/>
  <c r="Y4930" i="3"/>
  <c r="Z4930" i="3" s="1"/>
  <c r="Y5601" i="3"/>
  <c r="Z5601" i="3" s="1"/>
  <c r="Y5240" i="3"/>
  <c r="Z5240" i="3" s="1"/>
  <c r="Y4879" i="3"/>
  <c r="Z4879" i="3" s="1"/>
  <c r="Y4759" i="3"/>
  <c r="Z4759" i="3" s="1"/>
  <c r="Y5271" i="3"/>
  <c r="Z5271" i="3" s="1"/>
  <c r="Y5783" i="3"/>
  <c r="Z5783" i="3" s="1"/>
  <c r="Y5120" i="3"/>
  <c r="Z5120" i="3" s="1"/>
  <c r="Y5632" i="3"/>
  <c r="Z5632" i="3" s="1"/>
  <c r="Y4969" i="3"/>
  <c r="Z4969" i="3" s="1"/>
  <c r="Y5481" i="3"/>
  <c r="Z5481" i="3" s="1"/>
  <c r="Y4810" i="3"/>
  <c r="Z4810" i="3" s="1"/>
  <c r="Y5322" i="3"/>
  <c r="Z5322" i="3" s="1"/>
  <c r="Y5834" i="3"/>
  <c r="Z5834" i="3" s="1"/>
  <c r="Y4931" i="3"/>
  <c r="Z4931" i="3" s="1"/>
  <c r="Y5915" i="3"/>
  <c r="Z5915" i="3" s="1"/>
  <c r="Y4895" i="3"/>
  <c r="Z4895" i="3" s="1"/>
  <c r="Y5407" i="3"/>
  <c r="Z5407" i="3" s="1"/>
  <c r="Y4744" i="3"/>
  <c r="Z4744" i="3" s="1"/>
  <c r="Y5256" i="3"/>
  <c r="Z5256" i="3" s="1"/>
  <c r="Y5768" i="3"/>
  <c r="Z5768" i="3" s="1"/>
  <c r="Y5105" i="3"/>
  <c r="Z5105" i="3" s="1"/>
  <c r="Y5617" i="3"/>
  <c r="Z5617" i="3" s="1"/>
  <c r="Y4946" i="3"/>
  <c r="Z4946" i="3" s="1"/>
  <c r="Y5458" i="3"/>
  <c r="Z5458" i="3" s="1"/>
  <c r="Y5203" i="3"/>
  <c r="Z5203" i="3" s="1"/>
  <c r="Y5031" i="3"/>
  <c r="Z5031" i="3" s="1"/>
  <c r="Y5543" i="3"/>
  <c r="Z5543" i="3" s="1"/>
  <c r="Y4880" i="3"/>
  <c r="Z4880" i="3" s="1"/>
  <c r="Y5392" i="3"/>
  <c r="Z5392" i="3" s="1"/>
  <c r="Y4729" i="3"/>
  <c r="Z4729" i="3" s="1"/>
  <c r="Y5241" i="3"/>
  <c r="Z5241" i="3" s="1"/>
  <c r="Y5753" i="3"/>
  <c r="Z5753" i="3" s="1"/>
  <c r="Y5082" i="3"/>
  <c r="Z5082" i="3" s="1"/>
  <c r="Y5594" i="3"/>
  <c r="Z5594" i="3" s="1"/>
  <c r="Y5475" i="3"/>
  <c r="Z5475" i="3" s="1"/>
  <c r="Y4679" i="3"/>
  <c r="Z4679" i="3" s="1"/>
  <c r="Y5191" i="3"/>
  <c r="Z5191" i="3" s="1"/>
  <c r="Y5703" i="3"/>
  <c r="Z5703" i="3" s="1"/>
  <c r="Y5040" i="3"/>
  <c r="Z5040" i="3" s="1"/>
  <c r="Y5552" i="3"/>
  <c r="Z5552" i="3" s="1"/>
  <c r="Y4889" i="3"/>
  <c r="Z4889" i="3" s="1"/>
  <c r="Y5401" i="3"/>
  <c r="Z5401" i="3" s="1"/>
  <c r="Y4730" i="3"/>
  <c r="Z4730" i="3" s="1"/>
  <c r="Y5242" i="3"/>
  <c r="Z5242" i="3" s="1"/>
  <c r="Y5754" i="3"/>
  <c r="Z5754" i="3" s="1"/>
  <c r="Y4771" i="3"/>
  <c r="Z4771" i="3" s="1"/>
  <c r="AA4771" i="3" s="1"/>
  <c r="AA4772" i="3" s="1"/>
  <c r="AA4773" i="3" s="1"/>
  <c r="AA4774" i="3" s="1"/>
  <c r="Y5795" i="3"/>
  <c r="Z5795" i="3" s="1"/>
  <c r="Y5405" i="3"/>
  <c r="Z5405" i="3" s="1"/>
  <c r="Y4750" i="3"/>
  <c r="Z4750" i="3" s="1"/>
  <c r="Y4870" i="3"/>
  <c r="Z4870" i="3" s="1"/>
  <c r="Y5858" i="3"/>
  <c r="Z5858" i="3" s="1"/>
  <c r="AA5858" i="3" s="1"/>
  <c r="AA5859" i="3" s="1"/>
  <c r="AA5860" i="3" s="1"/>
  <c r="AA5861" i="3" s="1"/>
  <c r="AA5862" i="3" s="1"/>
  <c r="Y5377" i="3"/>
  <c r="Z5377" i="3" s="1"/>
  <c r="Y5016" i="3"/>
  <c r="Z5016" i="3" s="1"/>
  <c r="Y4783" i="3"/>
  <c r="Z4783" i="3" s="1"/>
  <c r="Y5661" i="3"/>
  <c r="Z5661" i="3" s="1"/>
  <c r="Y5468" i="3"/>
  <c r="Z5468" i="3" s="1"/>
  <c r="Y5877" i="3"/>
  <c r="Z5877" i="3" s="1"/>
  <c r="Y5646" i="3"/>
  <c r="Z5646" i="3" s="1"/>
  <c r="AA5646" i="3" s="1"/>
  <c r="AA5647" i="3" s="1"/>
  <c r="AA5648" i="3" s="1"/>
  <c r="AA5649" i="3" s="1"/>
  <c r="Y5863" i="3"/>
  <c r="Z5863" i="3" s="1"/>
  <c r="Y5862" i="3"/>
  <c r="Z5862" i="3" s="1"/>
  <c r="Y4838" i="3"/>
  <c r="Z4838" i="3" s="1"/>
  <c r="Y5685" i="3"/>
  <c r="Z5685" i="3" s="1"/>
  <c r="Y4661" i="3"/>
  <c r="Z4661" i="3" s="1"/>
  <c r="Y5508" i="3"/>
  <c r="Z5508" i="3" s="1"/>
  <c r="Y5170" i="3"/>
  <c r="Z5170" i="3" s="1"/>
  <c r="Y5841" i="3"/>
  <c r="Z5841" i="3" s="1"/>
  <c r="Y4817" i="3"/>
  <c r="Z4817" i="3" s="1"/>
  <c r="Y5480" i="3"/>
  <c r="Z5480" i="3" s="1"/>
  <c r="Y5119" i="3"/>
  <c r="Z5119" i="3" s="1"/>
  <c r="Y4893" i="3"/>
  <c r="Z4893" i="3" s="1"/>
  <c r="Y5310" i="3"/>
  <c r="Z5310" i="3" s="1"/>
  <c r="Y5565" i="3"/>
  <c r="Z5565" i="3" s="1"/>
  <c r="Y5948" i="3"/>
  <c r="Z5948" i="3" s="1"/>
  <c r="Y5198" i="3"/>
  <c r="Z5198" i="3" s="1"/>
  <c r="Y5921" i="3"/>
  <c r="Z5921" i="3" s="1"/>
  <c r="Y5772" i="3"/>
  <c r="Z5772" i="3" s="1"/>
  <c r="AA5772" i="3" s="1"/>
  <c r="AA5773" i="3" s="1"/>
  <c r="AA5774" i="3" s="1"/>
  <c r="AA5775" i="3" s="1"/>
  <c r="Y5579" i="3"/>
  <c r="Z5579" i="3" s="1"/>
  <c r="AA5579" i="3" s="1"/>
  <c r="AA5580" i="3" s="1"/>
  <c r="AA5581" i="3" s="1"/>
  <c r="AA5582" i="3" s="1"/>
  <c r="AA5583" i="3" s="1"/>
  <c r="Y5718" i="3"/>
  <c r="Z5718" i="3" s="1"/>
  <c r="Y4694" i="3"/>
  <c r="Z4694" i="3" s="1"/>
  <c r="Y5541" i="3"/>
  <c r="Z5541" i="3" s="1"/>
  <c r="Y5364" i="3"/>
  <c r="Z5364" i="3" s="1"/>
  <c r="Y5034" i="3"/>
  <c r="Z5034" i="3" s="1"/>
  <c r="Y5705" i="3"/>
  <c r="Z5705" i="3" s="1"/>
  <c r="Y4681" i="3"/>
  <c r="Z4681" i="3" s="1"/>
  <c r="Y5344" i="3"/>
  <c r="Z5344" i="3" s="1"/>
  <c r="Y4983" i="3"/>
  <c r="Z4983" i="3" s="1"/>
  <c r="Y5213" i="3"/>
  <c r="Z5213" i="3" s="1"/>
  <c r="Y4827" i="3"/>
  <c r="Z4827" i="3" s="1"/>
  <c r="Y4653" i="3"/>
  <c r="Z4653" i="3" s="1"/>
  <c r="Y5062" i="3"/>
  <c r="Z5062" i="3" s="1"/>
  <c r="Y5889" i="3"/>
  <c r="Z5889" i="3" s="1"/>
  <c r="Y4885" i="3"/>
  <c r="Z4885" i="3" s="1"/>
  <c r="Y5732" i="3"/>
  <c r="Z5732" i="3" s="1"/>
  <c r="Y4708" i="3"/>
  <c r="Z4708" i="3" s="1"/>
  <c r="Y5107" i="3"/>
  <c r="Z5107" i="3" s="1"/>
  <c r="AA5107" i="3" s="1"/>
  <c r="AA5108" i="3" s="1"/>
  <c r="AA5109" i="3" s="1"/>
  <c r="AA5110" i="3" s="1"/>
  <c r="AA5111" i="3" s="1"/>
  <c r="Y5410" i="3"/>
  <c r="Z5410" i="3" s="1"/>
  <c r="Y5057" i="3"/>
  <c r="Z5057" i="3" s="1"/>
  <c r="Y5720" i="3"/>
  <c r="Z5720" i="3" s="1"/>
  <c r="Y4696" i="3"/>
  <c r="Z4696" i="3" s="1"/>
  <c r="Y5359" i="3"/>
  <c r="Z5359" i="3" s="1"/>
  <c r="Y5947" i="3"/>
  <c r="Z5947" i="3" s="1"/>
  <c r="Y5654" i="3"/>
  <c r="Z5654" i="3" s="1"/>
  <c r="Y5300" i="3"/>
  <c r="Z5300" i="3" s="1"/>
  <c r="AA5300" i="3" s="1"/>
  <c r="AA5301" i="3" s="1"/>
  <c r="AA5302" i="3" s="1"/>
  <c r="AA5303" i="3" s="1"/>
  <c r="AA5304" i="3" s="1"/>
  <c r="Y5742" i="3"/>
  <c r="Z5742" i="3" s="1"/>
  <c r="Y4876" i="3"/>
  <c r="Z4876" i="3" s="1"/>
  <c r="Y5093" i="3"/>
  <c r="Z5093" i="3" s="1"/>
  <c r="Y5874" i="3"/>
  <c r="Z5874" i="3" s="1"/>
  <c r="Y5521" i="3"/>
  <c r="Z5521" i="3" s="1"/>
  <c r="AA5521" i="3" s="1"/>
  <c r="AA5522" i="3" s="1"/>
  <c r="AA5523" i="3" s="1"/>
  <c r="AA5524" i="3" s="1"/>
  <c r="AA5525" i="3" s="1"/>
  <c r="Y5160" i="3"/>
  <c r="Z5160" i="3" s="1"/>
  <c r="Y4799" i="3"/>
  <c r="Z4799" i="3" s="1"/>
  <c r="Y4687" i="3"/>
  <c r="Z4687" i="3" s="1"/>
  <c r="Y5711" i="3"/>
  <c r="Z5711" i="3" s="1"/>
  <c r="Y5048" i="3"/>
  <c r="Z5048" i="3" s="1"/>
  <c r="Y5409" i="3"/>
  <c r="Z5409" i="3" s="1"/>
  <c r="Y4738" i="3"/>
  <c r="Z4738" i="3" s="1"/>
  <c r="Y5762" i="3"/>
  <c r="Z5762" i="3" s="1"/>
  <c r="AA5762" i="3" s="1"/>
  <c r="AA5763" i="3" s="1"/>
  <c r="AA5764" i="3" s="1"/>
  <c r="AA5765" i="3" s="1"/>
  <c r="AA5766" i="3" s="1"/>
  <c r="Y5811" i="3"/>
  <c r="Z5811" i="3" s="1"/>
  <c r="Y5150" i="3"/>
  <c r="Z5150" i="3" s="1"/>
  <c r="AA5150" i="3" s="1"/>
  <c r="AA5151" i="3" s="1"/>
  <c r="AA5152" i="3" s="1"/>
  <c r="AA5153" i="3" s="1"/>
  <c r="AA5154" i="3" s="1"/>
  <c r="Y5070" i="3"/>
  <c r="Z5070" i="3" s="1"/>
  <c r="Y5019" i="3"/>
  <c r="Z5019" i="3" s="1"/>
  <c r="Y5771" i="3"/>
  <c r="Z5771" i="3" s="1"/>
  <c r="Y5158" i="3"/>
  <c r="Z5158" i="3" s="1"/>
  <c r="Y4804" i="3"/>
  <c r="Z4804" i="3" s="1"/>
  <c r="Y5779" i="3"/>
  <c r="Z5779" i="3" s="1"/>
  <c r="Y5597" i="3"/>
  <c r="Z5597" i="3" s="1"/>
  <c r="Y5876" i="3"/>
  <c r="Z5876" i="3" s="1"/>
  <c r="Y5389" i="3"/>
  <c r="Z5389" i="3" s="1"/>
  <c r="Y5812" i="3"/>
  <c r="Z5812" i="3" s="1"/>
  <c r="Y5226" i="3"/>
  <c r="Z5226" i="3" s="1"/>
  <c r="Y4873" i="3"/>
  <c r="Z4873" i="3" s="1"/>
  <c r="Y4828" i="3"/>
  <c r="Z4828" i="3" s="1"/>
  <c r="Y4796" i="3"/>
  <c r="Z4796" i="3" s="1"/>
  <c r="Y4971" i="3"/>
  <c r="Z4971" i="3" s="1"/>
  <c r="Y4758" i="3"/>
  <c r="Z4758" i="3" s="1"/>
  <c r="Y5880" i="3"/>
  <c r="Z5880" i="3" s="1"/>
  <c r="Y5102" i="3"/>
  <c r="Z5102" i="3" s="1"/>
  <c r="Y5885" i="3"/>
  <c r="Z5885" i="3" s="1"/>
  <c r="Y4853" i="3"/>
  <c r="Z4853" i="3" s="1"/>
  <c r="Y5610" i="3"/>
  <c r="Z5610" i="3" s="1"/>
  <c r="Y5257" i="3"/>
  <c r="Z5257" i="3" s="1"/>
  <c r="Y4896" i="3"/>
  <c r="Z4896" i="3" s="1"/>
  <c r="Y5373" i="3"/>
  <c r="Z5373" i="3" s="1"/>
  <c r="Y5670" i="3"/>
  <c r="Z5670" i="3" s="1"/>
  <c r="AA5670" i="3" s="1"/>
  <c r="AA5671" i="3" s="1"/>
  <c r="AA5672" i="3" s="1"/>
  <c r="Y5316" i="3"/>
  <c r="Z5316" i="3" s="1"/>
  <c r="Y5901" i="3"/>
  <c r="Z5901" i="3" s="1"/>
  <c r="Y5955" i="3"/>
  <c r="Z5955" i="3" s="1"/>
  <c r="Y5926" i="3"/>
  <c r="Z5926" i="3" s="1"/>
  <c r="Y5796" i="3"/>
  <c r="Z5796" i="3" s="1"/>
  <c r="AA5796" i="3" s="1"/>
  <c r="AA5797" i="3" s="1"/>
  <c r="AA5798" i="3" s="1"/>
  <c r="AA5799" i="3" s="1"/>
  <c r="Y5491" i="3"/>
  <c r="Z5491" i="3" s="1"/>
  <c r="Y5730" i="3"/>
  <c r="Z5730" i="3" s="1"/>
  <c r="AA5730" i="3" s="1"/>
  <c r="AA5731" i="3" s="1"/>
  <c r="AA5732" i="3" s="1"/>
  <c r="AA5733" i="3" s="1"/>
  <c r="Y5505" i="3"/>
  <c r="Z5505" i="3" s="1"/>
  <c r="Y5144" i="3"/>
  <c r="Z5144" i="3" s="1"/>
  <c r="Y4655" i="3"/>
  <c r="Z4655" i="3" s="1"/>
  <c r="AA4655" i="3" s="1"/>
  <c r="AA4656" i="3" s="1"/>
  <c r="AA4657" i="3" s="1"/>
  <c r="AA4658" i="3" s="1"/>
  <c r="Y5022" i="3"/>
  <c r="Z5022" i="3" s="1"/>
  <c r="Y4669" i="3"/>
  <c r="Z4669" i="3" s="1"/>
  <c r="Y5116" i="3"/>
  <c r="Z5116" i="3" s="1"/>
  <c r="Y5486" i="3"/>
  <c r="Z5486" i="3" s="1"/>
  <c r="Y5691" i="3"/>
  <c r="Z5691" i="3" s="1"/>
  <c r="Y5517" i="3"/>
  <c r="Z5517" i="3" s="1"/>
  <c r="Y5324" i="3"/>
  <c r="Z5324" i="3" s="1"/>
  <c r="AA5324" i="3" s="1"/>
  <c r="AA5325" i="3" s="1"/>
  <c r="AA5326" i="3" s="1"/>
  <c r="AA5327" i="3" s="1"/>
  <c r="AA5328" i="3" s="1"/>
  <c r="Y5131" i="3"/>
  <c r="Z5131" i="3" s="1"/>
  <c r="Y5494" i="3"/>
  <c r="Z5494" i="3" s="1"/>
  <c r="AA5494" i="3" s="1"/>
  <c r="AA5495" i="3" s="1"/>
  <c r="AA5496" i="3" s="1"/>
  <c r="AA5497" i="3" s="1"/>
  <c r="Y5317" i="3"/>
  <c r="Z5317" i="3" s="1"/>
  <c r="Y5140" i="3"/>
  <c r="Z5140" i="3" s="1"/>
  <c r="Y5905" i="3"/>
  <c r="Z5905" i="3" s="1"/>
  <c r="Y5826" i="3"/>
  <c r="Z5826" i="3" s="1"/>
  <c r="Y4802" i="3"/>
  <c r="Z4802" i="3" s="1"/>
  <c r="Y5473" i="3"/>
  <c r="Z5473" i="3" s="1"/>
  <c r="Y5112" i="3"/>
  <c r="Z5112" i="3" s="1"/>
  <c r="Y5775" i="3"/>
  <c r="Z5775" i="3" s="1"/>
  <c r="Y4751" i="3"/>
  <c r="Z4751" i="3" s="1"/>
  <c r="Y4823" i="3"/>
  <c r="Z4823" i="3" s="1"/>
  <c r="Y5335" i="3"/>
  <c r="Z5335" i="3" s="1"/>
  <c r="Y5847" i="3"/>
  <c r="Z5847" i="3" s="1"/>
  <c r="Y4672" i="3"/>
  <c r="Z4672" i="3" s="1"/>
  <c r="Y5184" i="3"/>
  <c r="Z5184" i="3" s="1"/>
  <c r="Y5696" i="3"/>
  <c r="Z5696" i="3" s="1"/>
  <c r="AA5696" i="3" s="1"/>
  <c r="AA5697" i="3" s="1"/>
  <c r="AA5698" i="3" s="1"/>
  <c r="AA5699" i="3" s="1"/>
  <c r="AA5700" i="3" s="1"/>
  <c r="Y5033" i="3"/>
  <c r="Z5033" i="3" s="1"/>
  <c r="Y5545" i="3"/>
  <c r="Z5545" i="3" s="1"/>
  <c r="AA5545" i="3" s="1"/>
  <c r="AA5546" i="3" s="1"/>
  <c r="AA5547" i="3" s="1"/>
  <c r="AA5548" i="3" s="1"/>
  <c r="AA5549" i="3" s="1"/>
  <c r="Y4874" i="3"/>
  <c r="Z4874" i="3" s="1"/>
  <c r="Y5386" i="3"/>
  <c r="Z5386" i="3" s="1"/>
  <c r="AA5386" i="3" s="1"/>
  <c r="AA5387" i="3" s="1"/>
  <c r="AA5388" i="3" s="1"/>
  <c r="AA5389" i="3" s="1"/>
  <c r="AA5390" i="3" s="1"/>
  <c r="Y5898" i="3"/>
  <c r="Z5898" i="3" s="1"/>
  <c r="Y5059" i="3"/>
  <c r="Z5059" i="3" s="1"/>
  <c r="Y4959" i="3"/>
  <c r="Z4959" i="3" s="1"/>
  <c r="Y5471" i="3"/>
  <c r="Z5471" i="3" s="1"/>
  <c r="Y4808" i="3"/>
  <c r="Z4808" i="3" s="1"/>
  <c r="Y5320" i="3"/>
  <c r="Z5320" i="3" s="1"/>
  <c r="Y5832" i="3"/>
  <c r="Z5832" i="3" s="1"/>
  <c r="Y4657" i="3"/>
  <c r="Z4657" i="3" s="1"/>
  <c r="Y5169" i="3"/>
  <c r="Z5169" i="3" s="1"/>
  <c r="Y5681" i="3"/>
  <c r="Z5681" i="3" s="1"/>
  <c r="Y5010" i="3"/>
  <c r="Z5010" i="3" s="1"/>
  <c r="Y5522" i="3"/>
  <c r="Z5522" i="3" s="1"/>
  <c r="Y5331" i="3"/>
  <c r="Z5331" i="3" s="1"/>
  <c r="Y5095" i="3"/>
  <c r="Z5095" i="3" s="1"/>
  <c r="Y5607" i="3"/>
  <c r="Z5607" i="3" s="1"/>
  <c r="AA5607" i="3" s="1"/>
  <c r="AA5608" i="3" s="1"/>
  <c r="AA5609" i="3" s="1"/>
  <c r="AA5610" i="3" s="1"/>
  <c r="AA5611" i="3" s="1"/>
  <c r="Y4944" i="3"/>
  <c r="Z4944" i="3" s="1"/>
  <c r="Y5456" i="3"/>
  <c r="Z5456" i="3" s="1"/>
  <c r="Y4793" i="3"/>
  <c r="Z4793" i="3" s="1"/>
  <c r="Y5305" i="3"/>
  <c r="Z5305" i="3" s="1"/>
  <c r="Y5817" i="3"/>
  <c r="Z5817" i="3" s="1"/>
  <c r="Y5146" i="3"/>
  <c r="Z5146" i="3" s="1"/>
  <c r="Y5658" i="3"/>
  <c r="Z5658" i="3" s="1"/>
  <c r="Y5603" i="3"/>
  <c r="Z5603" i="3" s="1"/>
  <c r="Y4743" i="3"/>
  <c r="Z4743" i="3" s="1"/>
  <c r="Y5255" i="3"/>
  <c r="Z5255" i="3" s="1"/>
  <c r="Y5767" i="3"/>
  <c r="Z5767" i="3" s="1"/>
  <c r="AA5767" i="3" s="1"/>
  <c r="AA5768" i="3" s="1"/>
  <c r="AA5769" i="3" s="1"/>
  <c r="AA5770" i="3" s="1"/>
  <c r="AA5771" i="3" s="1"/>
  <c r="Y5104" i="3"/>
  <c r="Z5104" i="3" s="1"/>
  <c r="Y5616" i="3"/>
  <c r="Z5616" i="3" s="1"/>
  <c r="Y4953" i="3"/>
  <c r="Z4953" i="3" s="1"/>
  <c r="Y5465" i="3"/>
  <c r="Z5465" i="3" s="1"/>
  <c r="Y4794" i="3"/>
  <c r="Z4794" i="3" s="1"/>
  <c r="Y5306" i="3"/>
  <c r="Z5306" i="3" s="1"/>
  <c r="Y5818" i="3"/>
  <c r="Z5818" i="3" s="1"/>
  <c r="Y5111" i="3"/>
  <c r="Z5111" i="3" s="1"/>
  <c r="Y5216" i="3"/>
  <c r="Z5216" i="3" s="1"/>
  <c r="Y5449" i="3"/>
  <c r="Z5449" i="3" s="1"/>
  <c r="Y4906" i="3"/>
  <c r="Z4906" i="3" s="1"/>
  <c r="Y5878" i="3"/>
  <c r="Z5878" i="3" s="1"/>
  <c r="Y5620" i="3"/>
  <c r="Z5620" i="3" s="1"/>
  <c r="Y5669" i="3"/>
  <c r="Z5669" i="3" s="1"/>
  <c r="Y5462" i="3"/>
  <c r="Z5462" i="3" s="1"/>
  <c r="Y5835" i="3"/>
  <c r="Z5835" i="3" s="1"/>
  <c r="Y5709" i="3"/>
  <c r="Z5709" i="3" s="1"/>
  <c r="Y4798" i="3"/>
  <c r="Z4798" i="3" s="1"/>
  <c r="AC3459" i="3"/>
  <c r="W3460" i="3"/>
  <c r="AB3460" i="3" s="1"/>
  <c r="Y4991" i="3"/>
  <c r="Z4991" i="3" s="1"/>
  <c r="Y5224" i="3"/>
  <c r="Z5224" i="3" s="1"/>
  <c r="Y4689" i="3"/>
  <c r="Z4689" i="3" s="1"/>
  <c r="Y4914" i="3"/>
  <c r="Z4914" i="3" s="1"/>
  <c r="Y5139" i="3"/>
  <c r="Z5139" i="3" s="1"/>
  <c r="Y5636" i="3"/>
  <c r="Z5636" i="3" s="1"/>
  <c r="AA5636" i="3" s="1"/>
  <c r="AA5637" i="3" s="1"/>
  <c r="AA5638" i="3" s="1"/>
  <c r="AA5639" i="3" s="1"/>
  <c r="AA5640" i="3" s="1"/>
  <c r="Y5557" i="3"/>
  <c r="Z5557" i="3" s="1"/>
  <c r="Y4966" i="3"/>
  <c r="Z4966" i="3" s="1"/>
  <c r="Y5611" i="3"/>
  <c r="Z5611" i="3" s="1"/>
  <c r="Y5741" i="3"/>
  <c r="Z5741" i="3" s="1"/>
  <c r="Y5039" i="3"/>
  <c r="Z5039" i="3" s="1"/>
  <c r="Y5121" i="3"/>
  <c r="Z5121" i="3" s="1"/>
  <c r="Y4699" i="3"/>
  <c r="Z4699" i="3" s="1"/>
  <c r="Y4976" i="3"/>
  <c r="Z4976" i="3" s="1"/>
  <c r="Y5639" i="3"/>
  <c r="Z5639" i="3" s="1"/>
  <c r="Y4816" i="3"/>
  <c r="Z4816" i="3" s="1"/>
  <c r="AC3380" i="3"/>
  <c r="W4202" i="3"/>
  <c r="W4203" i="3" s="1"/>
  <c r="W4204" i="3" s="1"/>
  <c r="W4205" i="3" s="1"/>
  <c r="W4206" i="3" s="1"/>
  <c r="AC4442" i="3"/>
  <c r="W4464" i="3"/>
  <c r="W4465" i="3" s="1"/>
  <c r="W4466" i="3" s="1"/>
  <c r="W4467" i="3" s="1"/>
  <c r="W4468" i="3" s="1"/>
  <c r="AC3337" i="3"/>
  <c r="AC4904" i="3"/>
  <c r="AC5011" i="3"/>
  <c r="AC5564" i="3"/>
  <c r="W1604" i="3"/>
  <c r="W1605" i="3" s="1"/>
  <c r="W1606" i="3" s="1"/>
  <c r="W1607" i="3" s="1"/>
  <c r="W1608" i="3" s="1"/>
  <c r="W1609" i="3" s="1"/>
  <c r="W1610" i="3" s="1"/>
  <c r="W1611" i="3" s="1"/>
  <c r="W1612" i="3" s="1"/>
  <c r="W1613" i="3" s="1"/>
  <c r="W1614" i="3" s="1"/>
  <c r="W1615" i="3" s="1"/>
  <c r="W1616" i="3" s="1"/>
  <c r="W1617" i="3" s="1"/>
  <c r="W1618" i="3" s="1"/>
  <c r="W1619" i="3" s="1"/>
  <c r="W1620" i="3" s="1"/>
  <c r="W1621" i="3" s="1"/>
  <c r="W1622" i="3" s="1"/>
  <c r="W1623" i="3" s="1"/>
  <c r="W1624" i="3" s="1"/>
  <c r="W1625" i="3" s="1"/>
  <c r="W1626" i="3" s="1"/>
  <c r="W1627" i="3" s="1"/>
  <c r="W1628" i="3" s="1"/>
  <c r="W1629" i="3" s="1"/>
  <c r="W1630" i="3" s="1"/>
  <c r="W1631" i="3" s="1"/>
  <c r="W1632" i="3" s="1"/>
  <c r="W1633" i="3" s="1"/>
  <c r="W1634" i="3" s="1"/>
  <c r="W1635" i="3" s="1"/>
  <c r="W1636" i="3" s="1"/>
  <c r="W1637" i="3" s="1"/>
  <c r="W1638" i="3" s="1"/>
  <c r="W1639" i="3" s="1"/>
  <c r="W1640" i="3" s="1"/>
  <c r="W1641" i="3" s="1"/>
  <c r="W1642" i="3" s="1"/>
  <c r="W1643" i="3" s="1"/>
  <c r="W1644" i="3" s="1"/>
  <c r="W1645" i="3" s="1"/>
  <c r="W1646" i="3" s="1"/>
  <c r="W1647" i="3" s="1"/>
  <c r="W1648" i="3" s="1"/>
  <c r="W1649" i="3" s="1"/>
  <c r="W1650" i="3" s="1"/>
  <c r="W1651" i="3" s="1"/>
  <c r="W1652" i="3" s="1"/>
  <c r="W1653" i="3" s="1"/>
  <c r="W1654" i="3" s="1"/>
  <c r="W1655" i="3" s="1"/>
  <c r="W1656" i="3" s="1"/>
  <c r="W1657" i="3" s="1"/>
  <c r="W1658" i="3" s="1"/>
  <c r="W1659" i="3" s="1"/>
  <c r="W1660" i="3" s="1"/>
  <c r="W1661" i="3" s="1"/>
  <c r="W1662" i="3" s="1"/>
  <c r="W1663" i="3" s="1"/>
  <c r="W1664" i="3" s="1"/>
  <c r="W1665" i="3" s="1"/>
  <c r="W1666" i="3" s="1"/>
  <c r="W1667" i="3" s="1"/>
  <c r="W1668" i="3" s="1"/>
  <c r="W1669" i="3" s="1"/>
  <c r="W1670" i="3" s="1"/>
  <c r="W1671" i="3" s="1"/>
  <c r="W1672" i="3" s="1"/>
  <c r="W1673" i="3" s="1"/>
  <c r="W1674" i="3" s="1"/>
  <c r="W1675" i="3" s="1"/>
  <c r="W1676" i="3" s="1"/>
  <c r="W1677" i="3" s="1"/>
  <c r="W1678" i="3" s="1"/>
  <c r="W1679" i="3" s="1"/>
  <c r="W1680" i="3" s="1"/>
  <c r="W1681" i="3" s="1"/>
  <c r="W1682" i="3" s="1"/>
  <c r="W1683" i="3" s="1"/>
  <c r="W1684" i="3" s="1"/>
  <c r="W1685" i="3" s="1"/>
  <c r="W1686" i="3" s="1"/>
  <c r="W1687" i="3" s="1"/>
  <c r="W1688" i="3" s="1"/>
  <c r="W1689" i="3" s="1"/>
  <c r="W1690" i="3" s="1"/>
  <c r="W1691" i="3" s="1"/>
  <c r="W1692" i="3" s="1"/>
  <c r="W1693" i="3" s="1"/>
  <c r="W1694" i="3" s="1"/>
  <c r="W1695" i="3" s="1"/>
  <c r="W1696" i="3" s="1"/>
  <c r="W1697" i="3" s="1"/>
  <c r="W1698" i="3" s="1"/>
  <c r="W1699" i="3" s="1"/>
  <c r="W1700" i="3" s="1"/>
  <c r="W1701" i="3" s="1"/>
  <c r="W1702" i="3" s="1"/>
  <c r="W1703" i="3" s="1"/>
  <c r="W1704" i="3" s="1"/>
  <c r="W1705" i="3" s="1"/>
  <c r="W1706" i="3" s="1"/>
  <c r="W1707" i="3" s="1"/>
  <c r="W1708" i="3" s="1"/>
  <c r="W1709" i="3" s="1"/>
  <c r="W1710" i="3" s="1"/>
  <c r="W1711" i="3" s="1"/>
  <c r="W1712" i="3" s="1"/>
  <c r="W1713" i="3" s="1"/>
  <c r="W1714" i="3" s="1"/>
  <c r="W1715" i="3" s="1"/>
  <c r="W1716" i="3" s="1"/>
  <c r="W1717" i="3" s="1"/>
  <c r="W1718" i="3" s="1"/>
  <c r="W1719" i="3" s="1"/>
  <c r="W1720" i="3" s="1"/>
  <c r="W1721" i="3" s="1"/>
  <c r="W1722" i="3" s="1"/>
  <c r="W1723" i="3" s="1"/>
  <c r="W1724" i="3" s="1"/>
  <c r="W1725" i="3" s="1"/>
  <c r="W1726" i="3" s="1"/>
  <c r="W1727" i="3" s="1"/>
  <c r="W1728" i="3" s="1"/>
  <c r="W1729" i="3" s="1"/>
  <c r="W1730" i="3" s="1"/>
  <c r="W1731" i="3" s="1"/>
  <c r="W1732" i="3" s="1"/>
  <c r="W1733" i="3" s="1"/>
  <c r="W1734" i="3" s="1"/>
  <c r="W1735" i="3" s="1"/>
  <c r="W1736" i="3" s="1"/>
  <c r="W1737" i="3" s="1"/>
  <c r="W1774" i="3"/>
  <c r="W1775" i="3" s="1"/>
  <c r="W1776" i="3" s="1"/>
  <c r="W1777" i="3" s="1"/>
  <c r="W1778" i="3" s="1"/>
  <c r="W1779" i="3" s="1"/>
  <c r="W1780" i="3" s="1"/>
  <c r="W1781" i="3" s="1"/>
  <c r="W1782" i="3" s="1"/>
  <c r="W1783" i="3" s="1"/>
  <c r="W1784" i="3" s="1"/>
  <c r="W1785" i="3" s="1"/>
  <c r="W1786" i="3" s="1"/>
  <c r="W1787" i="3" s="1"/>
  <c r="W1788" i="3" s="1"/>
  <c r="W1789" i="3" s="1"/>
  <c r="W1790" i="3" s="1"/>
  <c r="W1791" i="3" s="1"/>
  <c r="W1792" i="3" s="1"/>
  <c r="W1793" i="3" s="1"/>
  <c r="W1794" i="3" s="1"/>
  <c r="W1795" i="3" s="1"/>
  <c r="W1796" i="3" s="1"/>
  <c r="W1797" i="3" s="1"/>
  <c r="W1798" i="3" s="1"/>
  <c r="W1799" i="3" s="1"/>
  <c r="W1800" i="3" s="1"/>
  <c r="W1801" i="3" s="1"/>
  <c r="W1802" i="3" s="1"/>
  <c r="W1803" i="3" s="1"/>
  <c r="W1804" i="3" s="1"/>
  <c r="W1805" i="3" s="1"/>
  <c r="W1806" i="3" s="1"/>
  <c r="W1807" i="3" s="1"/>
  <c r="W1808" i="3" s="1"/>
  <c r="W1809" i="3" s="1"/>
  <c r="W1810" i="3" s="1"/>
  <c r="W1811" i="3" s="1"/>
  <c r="W1812" i="3" s="1"/>
  <c r="W1813" i="3" s="1"/>
  <c r="W1814" i="3" s="1"/>
  <c r="W1815" i="3" s="1"/>
  <c r="W1816" i="3" s="1"/>
  <c r="W1817" i="3" s="1"/>
  <c r="W1818" i="3" s="1"/>
  <c r="W1819" i="3" s="1"/>
  <c r="W1820" i="3" s="1"/>
  <c r="W1821" i="3" s="1"/>
  <c r="W1822" i="3" s="1"/>
  <c r="W1823" i="3" s="1"/>
  <c r="W1824" i="3" s="1"/>
  <c r="W1825" i="3" s="1"/>
  <c r="W1826" i="3" s="1"/>
  <c r="W1827" i="3" s="1"/>
  <c r="W1828" i="3" s="1"/>
  <c r="W1829" i="3" s="1"/>
  <c r="W1830" i="3" s="1"/>
  <c r="W1831" i="3" s="1"/>
  <c r="W1832" i="3" s="1"/>
  <c r="W1833" i="3" s="1"/>
  <c r="W1834" i="3" s="1"/>
  <c r="W1835" i="3" s="1"/>
  <c r="W1836" i="3" s="1"/>
  <c r="W1837" i="3" s="1"/>
  <c r="W1838" i="3" s="1"/>
  <c r="W1839" i="3" s="1"/>
  <c r="W1840" i="3" s="1"/>
  <c r="W1841" i="3" s="1"/>
  <c r="W1842" i="3" s="1"/>
  <c r="W1843" i="3" s="1"/>
  <c r="W1844" i="3" s="1"/>
  <c r="W1845" i="3" s="1"/>
  <c r="W1846" i="3" s="1"/>
  <c r="W1847" i="3" s="1"/>
  <c r="W1848" i="3" s="1"/>
  <c r="W1849" i="3" s="1"/>
  <c r="W1850" i="3" s="1"/>
  <c r="W1851" i="3" s="1"/>
  <c r="W1852" i="3" s="1"/>
  <c r="W1853" i="3" s="1"/>
  <c r="W1854" i="3" s="1"/>
  <c r="W1855" i="3" s="1"/>
  <c r="W1856" i="3" s="1"/>
  <c r="W1857" i="3" s="1"/>
  <c r="W1858" i="3" s="1"/>
  <c r="W1859" i="3" s="1"/>
  <c r="W1860" i="3" s="1"/>
  <c r="W1861" i="3" s="1"/>
  <c r="W1862" i="3" s="1"/>
  <c r="W1863" i="3" s="1"/>
  <c r="W1864" i="3" s="1"/>
  <c r="W1865" i="3" s="1"/>
  <c r="W1866" i="3" s="1"/>
  <c r="W1867" i="3" s="1"/>
  <c r="W1868" i="3" s="1"/>
  <c r="W1869" i="3" s="1"/>
  <c r="W1870" i="3" s="1"/>
  <c r="W1871" i="3" s="1"/>
  <c r="W1872" i="3" s="1"/>
  <c r="W1873" i="3" s="1"/>
  <c r="W1874" i="3" s="1"/>
  <c r="W1875" i="3" s="1"/>
  <c r="W1876" i="3" s="1"/>
  <c r="W1877" i="3" s="1"/>
  <c r="W1878" i="3" s="1"/>
  <c r="W1879" i="3" s="1"/>
  <c r="W1880" i="3" s="1"/>
  <c r="W1881" i="3" s="1"/>
  <c r="W1882" i="3" s="1"/>
  <c r="W1883" i="3" s="1"/>
  <c r="W1884" i="3" s="1"/>
  <c r="W1885" i="3" s="1"/>
  <c r="W1886" i="3" s="1"/>
  <c r="W1887" i="3" s="1"/>
  <c r="W1888" i="3" s="1"/>
  <c r="W1889" i="3" s="1"/>
  <c r="W1890" i="3" s="1"/>
  <c r="W1891" i="3" s="1"/>
  <c r="W1892" i="3" s="1"/>
  <c r="W1893" i="3" s="1"/>
  <c r="W1894" i="3" s="1"/>
  <c r="W1895" i="3" s="1"/>
  <c r="W1896" i="3" s="1"/>
  <c r="W1897" i="3" s="1"/>
  <c r="W1898" i="3" s="1"/>
  <c r="W1899" i="3" s="1"/>
  <c r="W1900" i="3" s="1"/>
  <c r="AC4334" i="3"/>
  <c r="AC3492" i="3"/>
  <c r="AC3803" i="3"/>
  <c r="AC3135" i="3"/>
  <c r="AC4381" i="3"/>
  <c r="AC4314" i="3"/>
  <c r="AC3673" i="3"/>
  <c r="AC3737" i="3"/>
  <c r="AC3558" i="3"/>
  <c r="AC3621" i="3"/>
  <c r="W1538" i="3"/>
  <c r="W1539" i="3" s="1"/>
  <c r="W1540" i="3" s="1"/>
  <c r="W1541" i="3" s="1"/>
  <c r="W1542" i="3" s="1"/>
  <c r="W1543" i="3" s="1"/>
  <c r="W1544" i="3" s="1"/>
  <c r="W1545" i="3" s="1"/>
  <c r="W1546" i="3" s="1"/>
  <c r="W1547" i="3" s="1"/>
  <c r="AC4231" i="3"/>
  <c r="AC2871" i="3"/>
  <c r="AC2923" i="3"/>
  <c r="W3684" i="3"/>
  <c r="W3685" i="3" s="1"/>
  <c r="AC3026" i="3"/>
  <c r="AC3675" i="3"/>
  <c r="AC4401" i="3"/>
  <c r="AC2918" i="3"/>
  <c r="AC1521" i="3"/>
  <c r="AC4688" i="3"/>
  <c r="AC4310" i="3"/>
  <c r="AC5044" i="3"/>
  <c r="AC5951" i="3"/>
  <c r="AC5584" i="3"/>
  <c r="AC4945" i="3"/>
  <c r="AC4762" i="3"/>
  <c r="AC5450" i="3"/>
  <c r="AC5262" i="3"/>
  <c r="AC5174" i="3"/>
  <c r="AC5941" i="3"/>
  <c r="AC5089" i="3"/>
  <c r="AC5516" i="3"/>
  <c r="AC4988" i="3"/>
  <c r="AC4997" i="3"/>
  <c r="AC5535" i="3"/>
  <c r="AC5295" i="3"/>
  <c r="AC5781" i="3"/>
  <c r="AC5895" i="3"/>
  <c r="AC4949" i="3"/>
  <c r="AC5758" i="3"/>
  <c r="AC5665" i="3"/>
  <c r="AC3804" i="3"/>
  <c r="AC3674" i="3"/>
  <c r="W1553" i="3"/>
  <c r="W1554" i="3" s="1"/>
  <c r="W1555" i="3" s="1"/>
  <c r="W1556" i="3" s="1"/>
  <c r="W1557" i="3" s="1"/>
  <c r="W1558" i="3" s="1"/>
  <c r="W1559" i="3" s="1"/>
  <c r="W1560" i="3" s="1"/>
  <c r="W1561" i="3" s="1"/>
  <c r="W1562" i="3" s="1"/>
  <c r="W1563" i="3" s="1"/>
  <c r="W1564" i="3" s="1"/>
  <c r="W1565" i="3" s="1"/>
  <c r="W1566" i="3" s="1"/>
  <c r="W1567" i="3" s="1"/>
  <c r="W1568" i="3" s="1"/>
  <c r="W1569" i="3" s="1"/>
  <c r="W1570" i="3" s="1"/>
  <c r="W1571" i="3" s="1"/>
  <c r="W1572" i="3" s="1"/>
  <c r="W1573" i="3" s="1"/>
  <c r="W1574" i="3" s="1"/>
  <c r="W1575" i="3" s="1"/>
  <c r="W1576" i="3" s="1"/>
  <c r="W1577" i="3" s="1"/>
  <c r="W1578" i="3" s="1"/>
  <c r="W1579" i="3" s="1"/>
  <c r="W1580" i="3" s="1"/>
  <c r="W1581" i="3" s="1"/>
  <c r="W1582" i="3" s="1"/>
  <c r="W1583" i="3" s="1"/>
  <c r="W1584" i="3" s="1"/>
  <c r="W1585" i="3" s="1"/>
  <c r="W1586" i="3" s="1"/>
  <c r="W1587" i="3" s="1"/>
  <c r="W1588" i="3" s="1"/>
  <c r="W1589" i="3" s="1"/>
  <c r="W2002" i="3"/>
  <c r="W2003" i="3" s="1"/>
  <c r="W2004" i="3" s="1"/>
  <c r="W2005" i="3" s="1"/>
  <c r="W2006" i="3" s="1"/>
  <c r="W2007" i="3" s="1"/>
  <c r="W2008" i="3" s="1"/>
  <c r="W2009" i="3" s="1"/>
  <c r="W2010" i="3" s="1"/>
  <c r="W2011" i="3" s="1"/>
  <c r="W2012" i="3" s="1"/>
  <c r="W2013" i="3" s="1"/>
  <c r="W2014" i="3" s="1"/>
  <c r="W2015" i="3" s="1"/>
  <c r="W2016" i="3" s="1"/>
  <c r="W2017" i="3" s="1"/>
  <c r="W2018" i="3" s="1"/>
  <c r="W2019" i="3" s="1"/>
  <c r="W2020" i="3" s="1"/>
  <c r="W2021" i="3" s="1"/>
  <c r="W2022" i="3" s="1"/>
  <c r="W2023" i="3" s="1"/>
  <c r="W2024" i="3" s="1"/>
  <c r="W2025" i="3" s="1"/>
  <c r="W2026" i="3" s="1"/>
  <c r="W2027" i="3" s="1"/>
  <c r="W2028" i="3" s="1"/>
  <c r="W2029" i="3" s="1"/>
  <c r="W2030" i="3" s="1"/>
  <c r="W2031" i="3" s="1"/>
  <c r="W2032" i="3" s="1"/>
  <c r="W2033" i="3" s="1"/>
  <c r="W2034" i="3" s="1"/>
  <c r="W2035" i="3" s="1"/>
  <c r="W2036" i="3" s="1"/>
  <c r="W2037" i="3" s="1"/>
  <c r="W2038" i="3" s="1"/>
  <c r="W2039" i="3" s="1"/>
  <c r="W2040" i="3" s="1"/>
  <c r="W2041" i="3" s="1"/>
  <c r="W2042" i="3" s="1"/>
  <c r="W2043" i="3" s="1"/>
  <c r="W2044" i="3" s="1"/>
  <c r="W2045" i="3" s="1"/>
  <c r="W2046" i="3" s="1"/>
  <c r="W2047" i="3" s="1"/>
  <c r="W2048" i="3" s="1"/>
  <c r="W2049" i="3" s="1"/>
  <c r="W2050" i="3" s="1"/>
  <c r="W2051" i="3" s="1"/>
  <c r="W2052" i="3" s="1"/>
  <c r="W2053" i="3" s="1"/>
  <c r="W2054" i="3" s="1"/>
  <c r="W2055" i="3" s="1"/>
  <c r="W2056" i="3" s="1"/>
  <c r="W2057" i="3" s="1"/>
  <c r="W2058" i="3" s="1"/>
  <c r="W2059" i="3" s="1"/>
  <c r="W2060" i="3" s="1"/>
  <c r="W2061" i="3" s="1"/>
  <c r="W2062" i="3" s="1"/>
  <c r="W2063" i="3" s="1"/>
  <c r="W2064" i="3" s="1"/>
  <c r="W2065" i="3" s="1"/>
  <c r="W2066" i="3" s="1"/>
  <c r="W2067" i="3" s="1"/>
  <c r="W2068" i="3" s="1"/>
  <c r="W2069" i="3" s="1"/>
  <c r="W2070" i="3" s="1"/>
  <c r="W2071" i="3" s="1"/>
  <c r="W2072" i="3" s="1"/>
  <c r="W2073" i="3" s="1"/>
  <c r="W2074" i="3" s="1"/>
  <c r="W2075" i="3" s="1"/>
  <c r="W2076" i="3" s="1"/>
  <c r="W2077" i="3" s="1"/>
  <c r="W2078" i="3" s="1"/>
  <c r="W2079" i="3" s="1"/>
  <c r="W2080" i="3" s="1"/>
  <c r="W2081" i="3" s="1"/>
  <c r="W2082" i="3" s="1"/>
  <c r="W2083" i="3" s="1"/>
  <c r="W2084" i="3" s="1"/>
  <c r="W2085" i="3" s="1"/>
  <c r="W2086" i="3" s="1"/>
  <c r="W2087" i="3" s="1"/>
  <c r="W2088" i="3" s="1"/>
  <c r="W2089" i="3" s="1"/>
  <c r="W2090" i="3" s="1"/>
  <c r="W2091" i="3" s="1"/>
  <c r="W2092" i="3" s="1"/>
  <c r="W2093" i="3" s="1"/>
  <c r="W2094" i="3" s="1"/>
  <c r="W2095" i="3" s="1"/>
  <c r="W2096" i="3" s="1"/>
  <c r="W2097" i="3" s="1"/>
  <c r="W2098" i="3" s="1"/>
  <c r="W2099" i="3" s="1"/>
  <c r="W2100" i="3" s="1"/>
  <c r="W2101" i="3" s="1"/>
  <c r="W2102" i="3" s="1"/>
  <c r="W2103" i="3" s="1"/>
  <c r="W2104" i="3" s="1"/>
  <c r="W2105" i="3" s="1"/>
  <c r="W2106" i="3" s="1"/>
  <c r="W2107" i="3" s="1"/>
  <c r="W2108" i="3" s="1"/>
  <c r="W2109" i="3" s="1"/>
  <c r="W2110" i="3" s="1"/>
  <c r="W2111" i="3" s="1"/>
  <c r="W2112" i="3" s="1"/>
  <c r="W2113" i="3" s="1"/>
  <c r="W2114" i="3" s="1"/>
  <c r="W2115" i="3" s="1"/>
  <c r="W2116" i="3" s="1"/>
  <c r="W2117" i="3" s="1"/>
  <c r="W2118" i="3" s="1"/>
  <c r="W2119" i="3" s="1"/>
  <c r="W2120" i="3" s="1"/>
  <c r="W2121" i="3" s="1"/>
  <c r="W2122" i="3" s="1"/>
  <c r="W2123" i="3" s="1"/>
  <c r="W2124" i="3" s="1"/>
  <c r="W2125" i="3" s="1"/>
  <c r="W2126" i="3" s="1"/>
  <c r="W2127" i="3" s="1"/>
  <c r="W2128" i="3" s="1"/>
  <c r="W2129" i="3" s="1"/>
  <c r="W2130" i="3" s="1"/>
  <c r="W2131" i="3" s="1"/>
  <c r="W2132" i="3" s="1"/>
  <c r="W2133" i="3" s="1"/>
  <c r="W2134" i="3" s="1"/>
  <c r="W2135" i="3" s="1"/>
  <c r="W2136" i="3" s="1"/>
  <c r="W2137" i="3" s="1"/>
  <c r="W2138" i="3" s="1"/>
  <c r="W2139" i="3" s="1"/>
  <c r="W2140" i="3" s="1"/>
  <c r="W2141" i="3" s="1"/>
  <c r="W2142" i="3" s="1"/>
  <c r="W2143" i="3" s="1"/>
  <c r="W2144" i="3" s="1"/>
  <c r="W2145" i="3" s="1"/>
  <c r="W2146" i="3" s="1"/>
  <c r="W2147" i="3" s="1"/>
  <c r="W2148" i="3" s="1"/>
  <c r="W2149" i="3" s="1"/>
  <c r="W2150" i="3" s="1"/>
  <c r="W2151" i="3" s="1"/>
  <c r="W2152" i="3" s="1"/>
  <c r="W2153" i="3" s="1"/>
  <c r="W2154" i="3" s="1"/>
  <c r="W2155" i="3" s="1"/>
  <c r="W2156" i="3" s="1"/>
  <c r="W2157" i="3" s="1"/>
  <c r="W2158" i="3" s="1"/>
  <c r="W2159" i="3" s="1"/>
  <c r="W2160" i="3" s="1"/>
  <c r="W2161" i="3" s="1"/>
  <c r="W2162" i="3" s="1"/>
  <c r="W2163" i="3" s="1"/>
  <c r="W2164" i="3" s="1"/>
  <c r="W2165" i="3" s="1"/>
  <c r="W2166" i="3" s="1"/>
  <c r="W2167" i="3" s="1"/>
  <c r="W2168" i="3" s="1"/>
  <c r="W2169" i="3" s="1"/>
  <c r="W2170" i="3" s="1"/>
  <c r="W2171" i="3" s="1"/>
  <c r="W2172" i="3" s="1"/>
  <c r="W2173" i="3" s="1"/>
  <c r="W2174" i="3" s="1"/>
  <c r="W2175" i="3" s="1"/>
  <c r="W2176" i="3" s="1"/>
  <c r="W2177" i="3" s="1"/>
  <c r="W2178" i="3" s="1"/>
  <c r="W2179" i="3" s="1"/>
  <c r="W2180" i="3" s="1"/>
  <c r="W2181" i="3" s="1"/>
  <c r="W2182" i="3" s="1"/>
  <c r="W2183" i="3" s="1"/>
  <c r="W2184" i="3" s="1"/>
  <c r="W2185" i="3" s="1"/>
  <c r="W2186" i="3" s="1"/>
  <c r="W2187" i="3" s="1"/>
  <c r="W2188" i="3" s="1"/>
  <c r="W2189" i="3" s="1"/>
  <c r="W2190" i="3" s="1"/>
  <c r="W2191" i="3" s="1"/>
  <c r="W2192" i="3" s="1"/>
  <c r="W2193" i="3" s="1"/>
  <c r="W2194" i="3" s="1"/>
  <c r="W2195" i="3" s="1"/>
  <c r="W2196" i="3" s="1"/>
  <c r="W2197" i="3" s="1"/>
  <c r="W2198" i="3" s="1"/>
  <c r="W2199" i="3" s="1"/>
  <c r="W2200" i="3" s="1"/>
  <c r="W2201" i="3" s="1"/>
  <c r="W2202" i="3" s="1"/>
  <c r="W2203" i="3" s="1"/>
  <c r="W2204" i="3" s="1"/>
  <c r="W2205" i="3" s="1"/>
  <c r="W2206" i="3" s="1"/>
  <c r="W2207" i="3" s="1"/>
  <c r="W2208" i="3" s="1"/>
  <c r="W2209" i="3" s="1"/>
  <c r="W2210" i="3" s="1"/>
  <c r="W2211" i="3" s="1"/>
  <c r="W2212" i="3" s="1"/>
  <c r="W2213" i="3" s="1"/>
  <c r="W2214" i="3" s="1"/>
  <c r="W2215" i="3" s="1"/>
  <c r="W2216" i="3" s="1"/>
  <c r="W2217" i="3" s="1"/>
  <c r="W2218" i="3" s="1"/>
  <c r="W2219" i="3" s="1"/>
  <c r="W2220" i="3" s="1"/>
  <c r="W2221" i="3" s="1"/>
  <c r="W2222" i="3" s="1"/>
  <c r="W2223" i="3" s="1"/>
  <c r="W2224" i="3" s="1"/>
  <c r="W2225" i="3" s="1"/>
  <c r="W2226" i="3" s="1"/>
  <c r="W2227" i="3" s="1"/>
  <c r="W2228" i="3" s="1"/>
  <c r="W2229" i="3" s="1"/>
  <c r="W2230" i="3" s="1"/>
  <c r="W2231" i="3" s="1"/>
  <c r="AC3376" i="3"/>
  <c r="W2238" i="3"/>
  <c r="W2239" i="3" s="1"/>
  <c r="W2240" i="3" s="1"/>
  <c r="W2241" i="3" s="1"/>
  <c r="W2242" i="3" s="1"/>
  <c r="AC3808" i="3"/>
  <c r="AC4021" i="3"/>
  <c r="AC3682" i="3"/>
  <c r="AC3313" i="3"/>
  <c r="W4418" i="3"/>
  <c r="W4419" i="3" s="1"/>
  <c r="W4420" i="3" s="1"/>
  <c r="W4421" i="3" s="1"/>
  <c r="W4422" i="3" s="1"/>
  <c r="W4423" i="3" s="1"/>
  <c r="W4424" i="3" s="1"/>
  <c r="W4425" i="3" s="1"/>
  <c r="W4426" i="3" s="1"/>
  <c r="W4427" i="3" s="1"/>
  <c r="W4260" i="3"/>
  <c r="W4261" i="3" s="1"/>
  <c r="W4262" i="3" s="1"/>
  <c r="W4263" i="3" s="1"/>
  <c r="W4264" i="3" s="1"/>
  <c r="W4265" i="3" s="1"/>
  <c r="W4266" i="3" s="1"/>
  <c r="W4267" i="3" s="1"/>
  <c r="W4268" i="3" s="1"/>
  <c r="W4269" i="3" s="1"/>
  <c r="W4270" i="3" s="1"/>
  <c r="W4271" i="3" s="1"/>
  <c r="W4272" i="3" s="1"/>
  <c r="AC3214" i="3"/>
  <c r="AC3092" i="3"/>
  <c r="AC5825" i="3"/>
  <c r="AC5127" i="3"/>
  <c r="AC3212" i="3"/>
  <c r="W2563" i="3"/>
  <c r="W2564" i="3" s="1"/>
  <c r="W2565" i="3" s="1"/>
  <c r="W2566" i="3" s="1"/>
  <c r="W2567" i="3" s="1"/>
  <c r="W2568" i="3" s="1"/>
  <c r="W2569" i="3" s="1"/>
  <c r="W2570" i="3" s="1"/>
  <c r="W2571" i="3" s="1"/>
  <c r="W2572" i="3" s="1"/>
  <c r="W2573" i="3" s="1"/>
  <c r="W2574" i="3" s="1"/>
  <c r="W2575" i="3" s="1"/>
  <c r="W2576" i="3" s="1"/>
  <c r="W2577" i="3" s="1"/>
  <c r="W2578" i="3" s="1"/>
  <c r="W2579" i="3" s="1"/>
  <c r="W2580" i="3" s="1"/>
  <c r="W2581" i="3" s="1"/>
  <c r="W2582" i="3" s="1"/>
  <c r="W2583" i="3" s="1"/>
  <c r="W2584" i="3" s="1"/>
  <c r="W2585" i="3" s="1"/>
  <c r="W2586" i="3" s="1"/>
  <c r="W2587" i="3" s="1"/>
  <c r="W2588" i="3" s="1"/>
  <c r="W2589" i="3" s="1"/>
  <c r="W2590" i="3" s="1"/>
  <c r="W2591" i="3" s="1"/>
  <c r="W2592" i="3" s="1"/>
  <c r="W2593" i="3" s="1"/>
  <c r="W2594" i="3" s="1"/>
  <c r="W2595" i="3" s="1"/>
  <c r="W2596" i="3" s="1"/>
  <c r="W2597" i="3" s="1"/>
  <c r="W2598" i="3" s="1"/>
  <c r="W2599" i="3" s="1"/>
  <c r="W2600" i="3" s="1"/>
  <c r="W2601" i="3" s="1"/>
  <c r="W2602" i="3" s="1"/>
  <c r="W2603" i="3" s="1"/>
  <c r="W2604" i="3" s="1"/>
  <c r="W2605" i="3" s="1"/>
  <c r="W2606" i="3" s="1"/>
  <c r="W2607" i="3" s="1"/>
  <c r="W2608" i="3" s="1"/>
  <c r="W2609" i="3" s="1"/>
  <c r="W2610" i="3" s="1"/>
  <c r="W2611" i="3" s="1"/>
  <c r="W2612" i="3" s="1"/>
  <c r="W2613" i="3" s="1"/>
  <c r="W2614" i="3" s="1"/>
  <c r="W2615" i="3" s="1"/>
  <c r="W2616" i="3" s="1"/>
  <c r="W2617" i="3" s="1"/>
  <c r="W2618" i="3" s="1"/>
  <c r="W2619" i="3" s="1"/>
  <c r="W2620" i="3" s="1"/>
  <c r="W2621" i="3" s="1"/>
  <c r="W2622" i="3" s="1"/>
  <c r="W2623" i="3" s="1"/>
  <c r="W2624" i="3" s="1"/>
  <c r="W2625" i="3" s="1"/>
  <c r="W2626" i="3" s="1"/>
  <c r="W2627" i="3" s="1"/>
  <c r="W2628" i="3" s="1"/>
  <c r="W2629" i="3" s="1"/>
  <c r="W2630" i="3" s="1"/>
  <c r="W2631" i="3" s="1"/>
  <c r="W2632" i="3" s="1"/>
  <c r="W2633" i="3" s="1"/>
  <c r="W2634" i="3" s="1"/>
  <c r="W2635" i="3" s="1"/>
  <c r="W2636" i="3" s="1"/>
  <c r="W2637" i="3" s="1"/>
  <c r="W2638" i="3" s="1"/>
  <c r="W2639" i="3" s="1"/>
  <c r="W2640" i="3" s="1"/>
  <c r="W2641" i="3" s="1"/>
  <c r="W2642" i="3" s="1"/>
  <c r="W2643" i="3" s="1"/>
  <c r="W2644" i="3" s="1"/>
  <c r="W2645" i="3" s="1"/>
  <c r="W2646" i="3" s="1"/>
  <c r="W2647" i="3" s="1"/>
  <c r="W2648" i="3" s="1"/>
  <c r="W2649" i="3" s="1"/>
  <c r="W2650" i="3" s="1"/>
  <c r="W2651" i="3" s="1"/>
  <c r="W2652" i="3" s="1"/>
  <c r="W2653" i="3" s="1"/>
  <c r="W2654" i="3" s="1"/>
  <c r="W2655" i="3" s="1"/>
  <c r="W2656" i="3" s="1"/>
  <c r="W2657" i="3" s="1"/>
  <c r="W2658" i="3" s="1"/>
  <c r="W2659" i="3" s="1"/>
  <c r="W2660" i="3" s="1"/>
  <c r="W2661" i="3" s="1"/>
  <c r="W2662" i="3" s="1"/>
  <c r="W2663" i="3" s="1"/>
  <c r="W2664" i="3" s="1"/>
  <c r="W2665" i="3" s="1"/>
  <c r="W2666" i="3" s="1"/>
  <c r="W2667" i="3" s="1"/>
  <c r="W2668" i="3" s="1"/>
  <c r="W2669" i="3" s="1"/>
  <c r="W2670" i="3" s="1"/>
  <c r="W2671" i="3" s="1"/>
  <c r="W2672" i="3" s="1"/>
  <c r="W2673" i="3" s="1"/>
  <c r="W2674" i="3" s="1"/>
  <c r="W2675" i="3" s="1"/>
  <c r="W2676" i="3" s="1"/>
  <c r="W2677" i="3" s="1"/>
  <c r="W2678" i="3" s="1"/>
  <c r="W2679" i="3" s="1"/>
  <c r="W2680" i="3" s="1"/>
  <c r="W2681" i="3" s="1"/>
  <c r="W2682" i="3" s="1"/>
  <c r="W2683" i="3" s="1"/>
  <c r="W2684" i="3" s="1"/>
  <c r="W2685" i="3" s="1"/>
  <c r="W2686" i="3" s="1"/>
  <c r="W2687" i="3" s="1"/>
  <c r="W2688" i="3" s="1"/>
  <c r="W2689" i="3" s="1"/>
  <c r="W2690" i="3" s="1"/>
  <c r="W2691" i="3" s="1"/>
  <c r="W2692" i="3" s="1"/>
  <c r="W2693" i="3" s="1"/>
  <c r="W2694" i="3" s="1"/>
  <c r="W2695" i="3" s="1"/>
  <c r="W2696" i="3" s="1"/>
  <c r="W2697" i="3" s="1"/>
  <c r="W2698" i="3" s="1"/>
  <c r="W2699" i="3" s="1"/>
  <c r="W2700" i="3" s="1"/>
  <c r="W2701" i="3" s="1"/>
  <c r="W2702" i="3" s="1"/>
  <c r="W2703" i="3" s="1"/>
  <c r="W2704" i="3" s="1"/>
  <c r="W2705" i="3" s="1"/>
  <c r="W2706" i="3" s="1"/>
  <c r="W2707" i="3" s="1"/>
  <c r="W2708" i="3" s="1"/>
  <c r="W2709" i="3" s="1"/>
  <c r="W2710" i="3" s="1"/>
  <c r="W2711" i="3" s="1"/>
  <c r="W2712" i="3" s="1"/>
  <c r="W2713" i="3" s="1"/>
  <c r="W2714" i="3" s="1"/>
  <c r="W2715" i="3" s="1"/>
  <c r="W2716" i="3" s="1"/>
  <c r="W2717" i="3" s="1"/>
  <c r="W2718" i="3" s="1"/>
  <c r="W2719" i="3" s="1"/>
  <c r="W2720" i="3" s="1"/>
  <c r="W2721" i="3" s="1"/>
  <c r="W2722" i="3" s="1"/>
  <c r="W2723" i="3" s="1"/>
  <c r="W2724" i="3" s="1"/>
  <c r="W2725" i="3" s="1"/>
  <c r="W2726" i="3" s="1"/>
  <c r="W2727" i="3" s="1"/>
  <c r="W2728" i="3" s="1"/>
  <c r="W2729" i="3" s="1"/>
  <c r="W2730" i="3" s="1"/>
  <c r="W2731" i="3" s="1"/>
  <c r="W2732" i="3" s="1"/>
  <c r="W2733" i="3" s="1"/>
  <c r="W2734" i="3" s="1"/>
  <c r="W2735" i="3" s="1"/>
  <c r="W2736" i="3" s="1"/>
  <c r="W2737" i="3" s="1"/>
  <c r="W2738" i="3" s="1"/>
  <c r="W2739" i="3" s="1"/>
  <c r="W2740" i="3" s="1"/>
  <c r="W2741" i="3" s="1"/>
  <c r="W2742" i="3" s="1"/>
  <c r="W2743" i="3" s="1"/>
  <c r="W2744" i="3" s="1"/>
  <c r="W2745" i="3" s="1"/>
  <c r="W2746" i="3" s="1"/>
  <c r="W2747" i="3" s="1"/>
  <c r="W2748" i="3" s="1"/>
  <c r="W2749" i="3" s="1"/>
  <c r="W2750" i="3" s="1"/>
  <c r="W2751" i="3" s="1"/>
  <c r="W2752" i="3" s="1"/>
  <c r="W2753" i="3" s="1"/>
  <c r="W2754" i="3" s="1"/>
  <c r="W2755" i="3" s="1"/>
  <c r="W2756" i="3" s="1"/>
  <c r="W2757" i="3" s="1"/>
  <c r="W2758" i="3" s="1"/>
  <c r="W2759" i="3" s="1"/>
  <c r="W2760" i="3" s="1"/>
  <c r="W2761" i="3" s="1"/>
  <c r="W2762" i="3" s="1"/>
  <c r="W2763" i="3" s="1"/>
  <c r="W2764" i="3" s="1"/>
  <c r="W2765" i="3" s="1"/>
  <c r="W2766" i="3" s="1"/>
  <c r="W2767" i="3" s="1"/>
  <c r="W2768" i="3" s="1"/>
  <c r="W2769" i="3" s="1"/>
  <c r="W2770" i="3" s="1"/>
  <c r="W2771" i="3" s="1"/>
  <c r="W2772" i="3" s="1"/>
  <c r="W2773" i="3" s="1"/>
  <c r="W2774" i="3" s="1"/>
  <c r="W2775" i="3" s="1"/>
  <c r="W2776" i="3" s="1"/>
  <c r="W2777" i="3" s="1"/>
  <c r="W2778" i="3" s="1"/>
  <c r="W2779" i="3" s="1"/>
  <c r="W2780" i="3" s="1"/>
  <c r="W2781" i="3" s="1"/>
  <c r="W2782" i="3" s="1"/>
  <c r="W2783" i="3" s="1"/>
  <c r="W2784" i="3" s="1"/>
  <c r="W2785" i="3" s="1"/>
  <c r="W2786" i="3" s="1"/>
  <c r="AB2786" i="3" s="1"/>
  <c r="W4433" i="3"/>
  <c r="W4434" i="3" s="1"/>
  <c r="W4435" i="3" s="1"/>
  <c r="W4436" i="3" s="1"/>
  <c r="W4437" i="3" s="1"/>
  <c r="W4438" i="3" s="1"/>
  <c r="W4439" i="3" s="1"/>
  <c r="W4440" i="3" s="1"/>
  <c r="W4441" i="3" s="1"/>
  <c r="AC4339" i="3"/>
  <c r="AC4011" i="3"/>
  <c r="W2544" i="3"/>
  <c r="W2545" i="3" s="1"/>
  <c r="W2546" i="3" s="1"/>
  <c r="W2547" i="3" s="1"/>
  <c r="W2548" i="3" s="1"/>
  <c r="AC4358" i="3"/>
  <c r="AC3544" i="3"/>
  <c r="AC3951" i="3"/>
  <c r="AC3299" i="3"/>
  <c r="AC4390" i="3"/>
  <c r="AC3654" i="3"/>
  <c r="W1750" i="3"/>
  <c r="W1751" i="3" s="1"/>
  <c r="W1752" i="3" s="1"/>
  <c r="W1753" i="3" s="1"/>
  <c r="W1754" i="3" s="1"/>
  <c r="AC3247" i="3"/>
  <c r="AC4348" i="3"/>
  <c r="AC4353" i="3"/>
  <c r="AC4376" i="3"/>
  <c r="AC3770" i="3"/>
  <c r="AC3626" i="3"/>
  <c r="AC3187" i="3"/>
  <c r="V5744" i="3"/>
  <c r="V5962" i="3"/>
  <c r="V5963" i="3" s="1"/>
  <c r="V4196" i="3"/>
  <c r="V4197" i="3" s="1"/>
  <c r="V5892" i="3"/>
  <c r="V5821" i="3"/>
  <c r="V5826" i="3"/>
  <c r="V5888" i="3"/>
  <c r="V5632" i="3"/>
  <c r="V5633" i="3" s="1"/>
  <c r="V5749" i="3"/>
  <c r="V4335" i="3"/>
  <c r="V5754" i="3"/>
  <c r="V5816" i="3"/>
  <c r="V5817" i="3" s="1"/>
  <c r="V5485" i="3"/>
  <c r="V5873" i="3"/>
  <c r="V5874" i="3" s="1"/>
  <c r="V5735" i="3"/>
  <c r="V5736" i="3" s="1"/>
  <c r="V5707" i="3"/>
  <c r="V4936" i="3"/>
  <c r="V5555" i="3"/>
  <c r="V5661" i="3"/>
  <c r="V4340" i="3"/>
  <c r="V4186" i="3"/>
  <c r="V5859" i="3"/>
  <c r="V5792" i="3"/>
  <c r="V5793" i="3" s="1"/>
  <c r="V5546" i="3"/>
  <c r="V5012" i="3"/>
  <c r="V5671" i="3"/>
  <c r="V5656" i="3"/>
  <c r="V5657" i="3" s="1"/>
  <c r="V4167" i="3"/>
  <c r="V5726" i="3"/>
  <c r="V5727" i="3" s="1"/>
  <c r="V5883" i="3"/>
  <c r="V5884" i="3" s="1"/>
  <c r="V5868" i="3"/>
  <c r="V5711" i="3"/>
  <c r="V4638" i="3"/>
  <c r="V5651" i="3"/>
  <c r="V5782" i="3"/>
  <c r="V5773" i="3"/>
  <c r="V5811" i="3"/>
  <c r="V5812" i="3" s="1"/>
  <c r="V5840" i="3"/>
  <c r="V5849" i="3"/>
  <c r="V4984" i="3"/>
  <c r="V5674" i="3"/>
  <c r="V5405" i="3"/>
  <c r="V5687" i="3"/>
  <c r="V4905" i="3"/>
  <c r="V4906" i="3" s="1"/>
  <c r="V5763" i="3"/>
  <c r="V5565" i="3"/>
  <c r="V5697" i="3"/>
  <c r="V4457" i="3"/>
  <c r="V2792" i="3"/>
  <c r="V5777" i="3"/>
  <c r="V5896" i="3"/>
  <c r="V5897" i="3" s="1"/>
  <c r="V4950" i="3"/>
  <c r="V5560" i="3"/>
  <c r="V5759" i="3"/>
  <c r="V5522" i="3"/>
  <c r="V5666" i="3"/>
  <c r="V4069" i="3"/>
  <c r="C13" i="3"/>
  <c r="W4673" i="3"/>
  <c r="W4674" i="3" s="1"/>
  <c r="W4675" i="3" s="1"/>
  <c r="W4676" i="3" s="1"/>
  <c r="W4677" i="3" s="1"/>
  <c r="W4678" i="3" s="1"/>
  <c r="W4679" i="3" s="1"/>
  <c r="W4680" i="3" s="1"/>
  <c r="W4681" i="3" s="1"/>
  <c r="W4682" i="3" s="1"/>
  <c r="W4683" i="3" s="1"/>
  <c r="W4684" i="3" s="1"/>
  <c r="W4685" i="3" s="1"/>
  <c r="W4686" i="3" s="1"/>
  <c r="W4687" i="3" s="1"/>
  <c r="C11" i="3" a="1"/>
  <c r="C11" i="3" s="1"/>
  <c r="W4723" i="3"/>
  <c r="W4724" i="3" s="1"/>
  <c r="W4725" i="3" s="1"/>
  <c r="W4726" i="3" s="1"/>
  <c r="W4727" i="3" s="1"/>
  <c r="W4728" i="3" s="1"/>
  <c r="W4729" i="3" s="1"/>
  <c r="W4730" i="3" s="1"/>
  <c r="W4731" i="3" s="1"/>
  <c r="W4732" i="3" s="1"/>
  <c r="V5721" i="3"/>
  <c r="V5722" i="3" s="1"/>
  <c r="V5642" i="3"/>
  <c r="V4872" i="3"/>
  <c r="V5831" i="3"/>
  <c r="V5683" i="3"/>
  <c r="V5647" i="3"/>
  <c r="V5864" i="3"/>
  <c r="V5002" i="3"/>
  <c r="V5797" i="3"/>
  <c r="V5637" i="3"/>
  <c r="V5854" i="3"/>
  <c r="V5787" i="3"/>
  <c r="V5731" i="3"/>
  <c r="V5456" i="3"/>
  <c r="V5495" i="3"/>
  <c r="V5608" i="3"/>
  <c r="V5627" i="3"/>
  <c r="V5768" i="3"/>
  <c r="V5678" i="3"/>
  <c r="V5801" i="3"/>
  <c r="V5475" i="3"/>
  <c r="V5702" i="3"/>
  <c r="V5739" i="3"/>
  <c r="V5716" i="3"/>
  <c r="V5692" i="3"/>
  <c r="V5387" i="3"/>
  <c r="V5388" i="3" s="1"/>
  <c r="V4810" i="3"/>
  <c r="V5911" i="3"/>
  <c r="V5956" i="3"/>
  <c r="V5906" i="3"/>
  <c r="V5933" i="3"/>
  <c r="V5196" i="3"/>
  <c r="V5901" i="3"/>
  <c r="V5806" i="3"/>
  <c r="V5128" i="3"/>
  <c r="V5170" i="3"/>
  <c r="V5050" i="3"/>
  <c r="V5937" i="3"/>
  <c r="V5095" i="3"/>
  <c r="AB5095" i="3" s="1"/>
  <c r="V5622" i="3"/>
  <c r="V5192" i="3"/>
  <c r="V4261" i="3"/>
  <c r="V5315" i="3"/>
  <c r="V5282" i="3"/>
  <c r="V5187" i="3"/>
  <c r="V5123" i="3"/>
  <c r="V5026" i="3"/>
  <c r="V4744" i="3"/>
  <c r="V5551" i="3"/>
  <c r="V5147" i="3"/>
  <c r="V4781" i="3"/>
  <c r="V5508" i="3"/>
  <c r="V5248" i="3"/>
  <c r="V4790" i="3"/>
  <c r="V5441" i="3"/>
  <c r="V4776" i="3"/>
  <c r="V4941" i="3"/>
  <c r="V4849" i="3"/>
  <c r="V5040" i="3"/>
  <c r="V5220" i="3"/>
  <c r="V5206" i="3"/>
  <c r="V5920" i="3"/>
  <c r="V5461" i="3"/>
  <c r="V4929" i="3"/>
  <c r="V5215" i="3"/>
  <c r="V5377" i="3"/>
  <c r="V4896" i="3"/>
  <c r="V5156" i="3"/>
  <c r="V4857" i="3"/>
  <c r="V5080" i="3"/>
  <c r="V5175" i="3"/>
  <c r="V4853" i="3"/>
  <c r="V5253" i="3"/>
  <c r="V5541" i="3"/>
  <c r="V5160" i="3"/>
  <c r="V4754" i="3"/>
  <c r="V5258" i="3"/>
  <c r="V5065" i="3"/>
  <c r="V5243" i="3"/>
  <c r="V5182" i="3"/>
  <c r="V4877" i="3"/>
  <c r="V5239" i="3"/>
  <c r="V5345" i="3"/>
  <c r="V4805" i="3"/>
  <c r="V4914" i="3"/>
  <c r="V5503" i="3"/>
  <c r="V5104" i="3"/>
  <c r="V5844" i="3"/>
  <c r="V5358" i="3"/>
  <c r="V5225" i="3"/>
  <c r="V4979" i="3"/>
  <c r="V5480" i="3"/>
  <c r="V5267" i="3"/>
  <c r="V4965" i="3"/>
  <c r="V5531" i="3"/>
  <c r="V5527" i="3"/>
  <c r="V5060" i="3"/>
  <c r="V5007" i="3"/>
  <c r="V5425" i="3"/>
  <c r="V5499" i="3"/>
  <c r="V5330" i="3"/>
  <c r="V5598" i="3"/>
  <c r="V4924" i="3"/>
  <c r="V5401" i="3"/>
  <c r="V5446" i="3"/>
  <c r="V5465" i="3"/>
  <c r="AB5465" i="3" s="1"/>
  <c r="V5420" i="3"/>
  <c r="V5137" i="3"/>
  <c r="V5916" i="3"/>
  <c r="V4839" i="3"/>
  <c r="V5325" i="3"/>
  <c r="V4795" i="3"/>
  <c r="V5320" i="3"/>
  <c r="AB5320" i="3" s="1"/>
  <c r="V4767" i="3"/>
  <c r="V5373" i="3"/>
  <c r="V5165" i="3"/>
  <c r="V5310" i="3"/>
  <c r="V5179" i="3"/>
  <c r="V5490" i="3"/>
  <c r="V5942" i="3"/>
  <c r="V5291" i="3"/>
  <c r="V5594" i="3"/>
  <c r="V5613" i="3"/>
  <c r="V5603" i="3"/>
  <c r="V5947" i="3"/>
  <c r="V4834" i="3"/>
  <c r="V5151" i="3"/>
  <c r="V5512" i="3"/>
  <c r="V5415" i="3"/>
  <c r="V5277" i="3"/>
  <c r="V5035" i="3"/>
  <c r="V5923" i="3"/>
  <c r="V4994" i="3"/>
  <c r="V4891" i="3"/>
  <c r="V5368" i="3"/>
  <c r="V5437" i="3"/>
  <c r="V5410" i="3"/>
  <c r="V5618" i="3"/>
  <c r="V5335" i="3"/>
  <c r="V4749" i="3"/>
  <c r="V5349" i="3"/>
  <c r="V5928" i="3"/>
  <c r="V4786" i="3"/>
  <c r="V4824" i="3"/>
  <c r="V5090" i="3"/>
  <c r="V5517" i="3"/>
  <c r="V4989" i="3"/>
  <c r="V4998" i="3"/>
  <c r="V5306" i="3"/>
  <c r="V5353" i="3"/>
  <c r="V5021" i="3"/>
  <c r="V5201" i="3"/>
  <c r="V4311" i="3"/>
  <c r="V5017" i="3"/>
  <c r="V5575" i="3"/>
  <c r="V4772" i="3"/>
  <c r="V4886" i="3"/>
  <c r="V5118" i="3"/>
  <c r="V4901" i="3"/>
  <c r="V4867" i="3"/>
  <c r="V5432" i="3"/>
  <c r="V5428" i="3"/>
  <c r="V5340" i="3"/>
  <c r="V5100" i="3"/>
  <c r="V4932" i="3"/>
  <c r="V5235" i="3"/>
  <c r="V4969" i="3"/>
  <c r="V5113" i="3"/>
  <c r="V5591" i="3"/>
  <c r="V5070" i="3"/>
  <c r="V4974" i="3"/>
  <c r="V5536" i="3"/>
  <c r="V5296" i="3"/>
  <c r="V5142" i="3"/>
  <c r="V4306" i="3"/>
  <c r="V5878" i="3"/>
  <c r="AB5878" i="3" s="1"/>
  <c r="V5045" i="3"/>
  <c r="V4844" i="3"/>
  <c r="V5363" i="3"/>
  <c r="V5952" i="3"/>
  <c r="V4955" i="3"/>
  <c r="V5570" i="3"/>
  <c r="V5585" i="3"/>
  <c r="V4946" i="3"/>
  <c r="V4763" i="3"/>
  <c r="V5451" i="3"/>
  <c r="V5263" i="3"/>
  <c r="V4819" i="3"/>
  <c r="V5580" i="3"/>
  <c r="V5301" i="3"/>
  <c r="V5108" i="3"/>
  <c r="V4862" i="3"/>
  <c r="V4919" i="3"/>
  <c r="V4960" i="3"/>
  <c r="V5272" i="3"/>
  <c r="V4829" i="3"/>
  <c r="V4759" i="3"/>
  <c r="V5230" i="3"/>
  <c r="V5211" i="3"/>
  <c r="V5085" i="3"/>
  <c r="V5132" i="3"/>
  <c r="V5031" i="3"/>
  <c r="V5382" i="3"/>
  <c r="V5075" i="3"/>
  <c r="V4882" i="3"/>
  <c r="V4910" i="3"/>
  <c r="V5470" i="3"/>
  <c r="V5055" i="3"/>
  <c r="V4739" i="3"/>
  <c r="V4800" i="3"/>
  <c r="V5392" i="3"/>
  <c r="V5286" i="3"/>
  <c r="V5396" i="3"/>
  <c r="V4814" i="3"/>
  <c r="V5837" i="3"/>
  <c r="V4322" i="3"/>
  <c r="V4507" i="3"/>
  <c r="W3703" i="3"/>
  <c r="V2540" i="3"/>
  <c r="V1522" i="3"/>
  <c r="V2967" i="3"/>
  <c r="W3073" i="3"/>
  <c r="V4608" i="3"/>
  <c r="W3458" i="3"/>
  <c r="V4531" i="3"/>
  <c r="V2141" i="3"/>
  <c r="V2664" i="3"/>
  <c r="V1966" i="3"/>
  <c r="V2211" i="3"/>
  <c r="V1993" i="3"/>
  <c r="V2616" i="3"/>
  <c r="V2169" i="3"/>
  <c r="V2342" i="3"/>
  <c r="V2262" i="3"/>
  <c r="V2247" i="3"/>
  <c r="V2328" i="3"/>
  <c r="V2409" i="3"/>
  <c r="V2563" i="3"/>
  <c r="V2683" i="3"/>
  <c r="V2752" i="3"/>
  <c r="V2226" i="3"/>
  <c r="V4689" i="3"/>
  <c r="AB4689" i="3" s="1"/>
  <c r="V2017" i="3"/>
  <c r="V1924" i="3"/>
  <c r="V4665" i="3"/>
  <c r="V2229" i="3"/>
  <c r="V2602" i="3"/>
  <c r="V2116" i="3"/>
  <c r="V1919" i="3"/>
  <c r="V4373" i="3"/>
  <c r="W3967" i="3"/>
  <c r="W3064" i="3"/>
  <c r="V4090" i="3"/>
  <c r="V2866" i="3"/>
  <c r="V2502" i="3"/>
  <c r="W3889" i="3"/>
  <c r="W4001" i="3"/>
  <c r="V2777" i="3"/>
  <c r="V1981" i="3"/>
  <c r="V2636" i="3"/>
  <c r="W3340" i="3"/>
  <c r="V4143" i="3"/>
  <c r="V2724" i="3"/>
  <c r="V2626" i="3"/>
  <c r="V2461" i="3"/>
  <c r="V2701" i="3"/>
  <c r="V4412" i="3"/>
  <c r="V1901" i="3"/>
  <c r="V4128" i="3"/>
  <c r="V3023" i="3"/>
  <c r="V2900" i="3"/>
  <c r="V2993" i="3"/>
  <c r="V2743" i="3"/>
  <c r="V2102" i="3"/>
  <c r="V4265" i="3"/>
  <c r="V4292" i="3"/>
  <c r="V2890" i="3"/>
  <c r="W3045" i="3"/>
  <c r="V2155" i="3"/>
  <c r="V1867" i="3"/>
  <c r="V2300" i="3"/>
  <c r="W3941" i="3"/>
  <c r="V1847" i="3"/>
  <c r="V1896" i="3"/>
  <c r="V2419" i="3"/>
  <c r="W3918" i="3"/>
  <c r="V4273" i="3"/>
  <c r="V2823" i="3"/>
  <c r="V4147" i="3"/>
  <c r="V2122" i="3"/>
  <c r="V2748" i="3"/>
  <c r="V2271" i="3"/>
  <c r="W4067" i="3"/>
  <c r="V2772" i="3"/>
  <c r="V2721" i="3"/>
  <c r="V1909" i="3"/>
  <c r="V2707" i="3"/>
  <c r="V2202" i="3"/>
  <c r="V2174" i="3"/>
  <c r="W3841" i="3"/>
  <c r="V2952" i="3"/>
  <c r="V4245" i="3"/>
  <c r="V2970" i="3"/>
  <c r="V2957" i="3"/>
  <c r="W4053" i="3"/>
  <c r="W3585" i="3"/>
  <c r="V1877" i="3"/>
  <c r="V4180" i="3"/>
  <c r="V2032" i="3"/>
  <c r="V3007" i="3"/>
  <c r="V2488" i="3"/>
  <c r="V2654" i="3"/>
  <c r="V4211" i="3"/>
  <c r="W3274" i="3"/>
  <c r="V2606" i="3"/>
  <c r="V2012" i="3"/>
  <c r="W3963" i="3"/>
  <c r="V2180" i="3"/>
  <c r="V2688" i="3"/>
  <c r="V2366" i="3"/>
  <c r="V4350" i="3"/>
  <c r="V2160" i="3"/>
  <c r="V4216" i="3"/>
  <c r="V2309" i="3"/>
  <c r="V2673" i="3"/>
  <c r="V4190" i="3"/>
  <c r="V2711" i="3"/>
  <c r="V2573" i="3"/>
  <c r="W4029" i="3"/>
  <c r="V1998" i="3"/>
  <c r="V3017" i="3"/>
  <c r="W4057" i="3"/>
  <c r="V4388" i="3"/>
  <c r="V4287" i="3"/>
  <c r="V2433" i="3"/>
  <c r="V2286" i="3"/>
  <c r="W3792" i="3"/>
  <c r="V4278" i="3"/>
  <c r="W3628" i="3"/>
  <c r="V4368" i="3"/>
  <c r="V2447" i="3"/>
  <c r="W3903" i="3"/>
  <c r="V2257" i="3"/>
  <c r="W3894" i="3"/>
  <c r="V2857" i="3"/>
  <c r="V4364" i="3"/>
  <c r="V2164" i="3"/>
  <c r="V2801" i="3"/>
  <c r="V2026" i="3"/>
  <c r="W3740" i="3"/>
  <c r="W4043" i="3"/>
  <c r="W4006" i="3"/>
  <c r="V2905" i="3"/>
  <c r="V2582" i="3"/>
  <c r="V2137" i="3"/>
  <c r="V2669" i="3"/>
  <c r="V1915" i="3"/>
  <c r="V4330" i="3"/>
  <c r="V2002" i="3"/>
  <c r="V1988" i="3"/>
  <c r="W3069" i="3"/>
  <c r="W3899" i="3"/>
  <c r="W3846" i="3"/>
  <c r="V2527" i="3"/>
  <c r="V2492" i="3"/>
  <c r="V2304" i="3"/>
  <c r="V2021" i="3"/>
  <c r="V1929" i="3"/>
  <c r="W3624" i="3"/>
  <c r="V4397" i="3"/>
  <c r="V2761" i="3"/>
  <c r="V2559" i="3"/>
  <c r="V2641" i="3"/>
  <c r="W3055" i="3"/>
  <c r="V2371" i="3"/>
  <c r="V2804" i="3"/>
  <c r="V2207" i="3"/>
  <c r="V2382" i="3"/>
  <c r="V2452" i="3"/>
  <c r="V2828" i="3"/>
  <c r="V4071" i="3"/>
  <c r="V2093" i="3"/>
  <c r="V2338" i="3"/>
  <c r="V2938" i="3"/>
  <c r="V2645" i="3"/>
  <c r="V2150" i="3"/>
  <c r="W3050" i="3"/>
  <c r="W3861" i="3"/>
  <c r="V4252" i="3"/>
  <c r="V1943" i="3"/>
  <c r="V1938" i="3"/>
  <c r="W3316" i="3"/>
  <c r="V2126" i="3"/>
  <c r="W3676" i="3"/>
  <c r="V2352" i="3"/>
  <c r="W3032" i="3"/>
  <c r="V2188" i="3"/>
  <c r="W3908" i="3"/>
  <c r="V2737" i="3"/>
  <c r="V2107" i="3"/>
  <c r="V1972" i="3"/>
  <c r="V4407" i="3"/>
  <c r="W3879" i="3"/>
  <c r="W3922" i="3"/>
  <c r="W3036" i="3"/>
  <c r="V2734" i="3"/>
  <c r="W3657" i="3"/>
  <c r="V1985" i="3"/>
  <c r="W3856" i="3"/>
  <c r="V2988" i="3"/>
  <c r="V4138" i="3"/>
  <c r="V4095" i="3"/>
  <c r="V2947" i="3"/>
  <c r="V4110" i="3"/>
  <c r="W3972" i="3"/>
  <c r="V2216" i="3"/>
  <c r="V2428" i="3"/>
  <c r="V2943" i="3"/>
  <c r="W3769" i="3"/>
  <c r="V2438" i="3"/>
  <c r="V2333" i="3"/>
  <c r="V4316" i="3"/>
  <c r="V1891" i="3"/>
  <c r="V4255" i="3"/>
  <c r="V4085" i="3"/>
  <c r="V2471" i="3"/>
  <c r="V1871" i="3"/>
  <c r="V2842" i="3"/>
  <c r="V2296" i="3"/>
  <c r="V2276" i="3"/>
  <c r="W3059" i="3"/>
  <c r="W3302" i="3"/>
  <c r="V1934" i="3"/>
  <c r="V4345" i="3"/>
  <c r="V4378" i="3"/>
  <c r="V2919" i="3"/>
  <c r="V4152" i="3"/>
  <c r="V2238" i="3"/>
  <c r="V2376" i="3"/>
  <c r="V2597" i="3"/>
  <c r="V2516" i="3"/>
  <c r="V4175" i="3"/>
  <c r="W3040" i="3"/>
  <c r="V2281" i="3"/>
  <c r="V2631" i="3"/>
  <c r="W3231" i="3"/>
  <c r="V2391" i="3"/>
  <c r="V2396" i="3"/>
  <c r="W3462" i="3"/>
  <c r="W3982" i="3"/>
  <c r="V2183" i="3"/>
  <c r="W4024" i="3"/>
  <c r="V1905" i="3"/>
  <c r="W3927" i="3"/>
  <c r="V2851" i="3"/>
  <c r="V2578" i="3"/>
  <c r="V2814" i="3"/>
  <c r="V2728" i="3"/>
  <c r="W3884" i="3"/>
  <c r="W3996" i="3"/>
  <c r="V2521" i="3"/>
  <c r="W3190" i="3"/>
  <c r="V3012" i="3"/>
  <c r="V4360" i="3"/>
  <c r="V2550" i="3"/>
  <c r="W3134" i="3"/>
  <c r="V3003" i="3"/>
  <c r="V4119" i="3"/>
  <c r="V2716" i="3"/>
  <c r="V2087" i="3"/>
  <c r="V2456" i="3"/>
  <c r="V2131" i="3"/>
  <c r="V2568" i="3"/>
  <c r="V1948" i="3"/>
  <c r="V2818" i="3"/>
  <c r="V2983" i="3"/>
  <c r="V2782" i="3"/>
  <c r="V2069" i="3"/>
  <c r="V2443" i="3"/>
  <c r="W3958" i="3"/>
  <c r="V2861" i="3"/>
  <c r="V4402" i="3"/>
  <c r="V4207" i="3"/>
  <c r="V4163" i="3"/>
  <c r="V2833" i="3"/>
  <c r="V2998" i="3"/>
  <c r="V2064" i="3"/>
  <c r="W3379" i="3"/>
  <c r="W3811" i="3"/>
  <c r="W3547" i="3"/>
  <c r="W3561" i="3"/>
  <c r="V2910" i="3"/>
  <c r="V2508" i="3"/>
  <c r="V2934" i="3"/>
  <c r="V2555" i="3"/>
  <c r="V2872" i="3"/>
  <c r="V2536" i="3"/>
  <c r="W3931" i="3"/>
  <c r="V2924" i="3"/>
  <c r="V2347" i="3"/>
  <c r="W3186" i="3"/>
  <c r="V2848" i="3"/>
  <c r="W3851" i="3"/>
  <c r="W3977" i="3"/>
  <c r="V2221" i="3"/>
  <c r="V4355" i="3"/>
  <c r="W3866" i="3"/>
  <c r="V2425" i="3"/>
  <c r="V2415" i="3"/>
  <c r="W3707" i="3"/>
  <c r="V2243" i="3"/>
  <c r="W4048" i="3"/>
  <c r="V1743" i="3"/>
  <c r="V2611" i="3"/>
  <c r="W3953" i="3"/>
  <c r="V2097" i="3"/>
  <c r="V2267" i="3"/>
  <c r="V1739" i="3"/>
  <c r="V1887" i="3"/>
  <c r="V2979" i="3"/>
  <c r="V2697" i="3"/>
  <c r="V1852" i="3"/>
  <c r="W3250" i="3"/>
  <c r="W3431" i="3"/>
  <c r="V2678" i="3"/>
  <c r="V2007" i="3"/>
  <c r="V2915" i="3"/>
  <c r="V2466" i="3"/>
  <c r="V2078" i="3"/>
  <c r="W3871" i="3"/>
  <c r="V4325" i="3"/>
  <c r="W3773" i="3"/>
  <c r="W3534" i="3"/>
  <c r="W4038" i="3"/>
  <c r="V2809" i="3"/>
  <c r="V4076" i="3"/>
  <c r="V2659" i="3"/>
  <c r="V4383" i="3"/>
  <c r="V2386" i="3"/>
  <c r="V2497" i="3"/>
  <c r="V2621" i="3"/>
  <c r="V2962" i="3"/>
  <c r="V4269" i="3"/>
  <c r="V2588" i="3"/>
  <c r="W3095" i="3"/>
  <c r="W3721" i="3"/>
  <c r="V2324" i="3"/>
  <c r="V2198" i="3"/>
  <c r="W4062" i="3"/>
  <c r="V2193" i="3"/>
  <c r="V2404" i="3"/>
  <c r="V4100" i="3"/>
  <c r="V2974" i="3"/>
  <c r="V4080" i="3"/>
  <c r="V2314" i="3"/>
  <c r="W3270" i="3"/>
  <c r="V2881" i="3"/>
  <c r="W3936" i="3"/>
  <c r="V4202" i="3"/>
  <c r="V2886" i="3"/>
  <c r="V2649" i="3"/>
  <c r="V2111" i="3"/>
  <c r="V2929" i="3"/>
  <c r="V4235" i="3"/>
  <c r="W3633" i="3"/>
  <c r="W3162" i="3"/>
  <c r="W3946" i="3"/>
  <c r="V2400" i="3"/>
  <c r="V2318" i="3"/>
  <c r="V4441" i="3"/>
  <c r="V2894" i="3"/>
  <c r="V2512" i="3"/>
  <c r="V2083" i="3"/>
  <c r="V4392" i="3"/>
  <c r="V2531" i="3"/>
  <c r="V2483" i="3"/>
  <c r="V2838" i="3"/>
  <c r="W3913" i="3"/>
  <c r="W4034" i="3"/>
  <c r="W3836" i="3"/>
  <c r="V2877" i="3"/>
  <c r="W3027" i="3"/>
  <c r="W3875" i="3"/>
  <c r="V2233" i="3"/>
  <c r="V2037" i="3"/>
  <c r="W3217" i="3"/>
  <c r="V2758" i="3"/>
  <c r="V2291" i="3"/>
  <c r="V2788" i="3"/>
  <c r="V4198" i="3"/>
  <c r="V1857" i="3"/>
  <c r="V2545" i="3"/>
  <c r="V1882" i="3"/>
  <c r="W3991" i="3"/>
  <c r="V4444" i="3"/>
  <c r="V4240" i="3"/>
  <c r="V2252" i="3"/>
  <c r="W3530" i="3"/>
  <c r="V4123" i="3"/>
  <c r="V4135" i="3"/>
  <c r="V4232" i="3"/>
  <c r="V4301" i="3"/>
  <c r="V4640" i="3"/>
  <c r="V4616" i="3"/>
  <c r="V4603" i="3"/>
  <c r="V4483" i="3"/>
  <c r="V4459" i="3"/>
  <c r="AC3377" i="3" l="1"/>
  <c r="AC2414" i="3"/>
  <c r="AB5569" i="3"/>
  <c r="AB4789" i="3"/>
  <c r="AC5107" i="3"/>
  <c r="AB2918" i="3"/>
  <c r="AC5521" i="3"/>
  <c r="AC5141" i="3"/>
  <c r="AC5117" i="3"/>
  <c r="AC5762" i="3"/>
  <c r="AC5772" i="3"/>
  <c r="AC5569" i="3"/>
  <c r="AC5796" i="3"/>
  <c r="AC5677" i="3"/>
  <c r="AC5655" i="3"/>
  <c r="AB2007" i="3"/>
  <c r="AB2069" i="3"/>
  <c r="AC5474" i="3"/>
  <c r="AB5686" i="3"/>
  <c r="AC5626" i="3"/>
  <c r="AB5069" i="3"/>
  <c r="W4733" i="3"/>
  <c r="W4734" i="3" s="1"/>
  <c r="W4735" i="3" s="1"/>
  <c r="W4736" i="3" s="1"/>
  <c r="W4737" i="3" s="1"/>
  <c r="AB5584" i="3"/>
  <c r="AB2266" i="3"/>
  <c r="AC4372" i="3"/>
  <c r="AC2266" i="3"/>
  <c r="AB5526" i="3"/>
  <c r="AC5887" i="3"/>
  <c r="AB5475" i="3"/>
  <c r="AB2087" i="3"/>
  <c r="AC5362" i="3"/>
  <c r="AC5636" i="3"/>
  <c r="AC4964" i="3"/>
  <c r="AB5650" i="3"/>
  <c r="AB4983" i="3"/>
  <c r="AB5877" i="3"/>
  <c r="AC4319" i="3"/>
  <c r="AC4789" i="3"/>
  <c r="AB5579" i="3"/>
  <c r="AB5772" i="3"/>
  <c r="AC4455" i="3"/>
  <c r="AC5738" i="3"/>
  <c r="AC4818" i="3"/>
  <c r="AC5247" i="3"/>
  <c r="AC5084" i="3"/>
  <c r="AB5734" i="3"/>
  <c r="AB1914" i="3"/>
  <c r="AC5300" i="3"/>
  <c r="AC4954" i="3"/>
  <c r="AB2545" i="3"/>
  <c r="AC5314" i="3"/>
  <c r="AB4607" i="3"/>
  <c r="AB5574" i="3"/>
  <c r="AB5796" i="3"/>
  <c r="AC2796" i="3"/>
  <c r="AB3655" i="3"/>
  <c r="AC4843" i="3"/>
  <c r="AC5494" i="3"/>
  <c r="AC5830" i="3"/>
  <c r="AC5530" i="3"/>
  <c r="AB5820" i="3"/>
  <c r="AB4762" i="3"/>
  <c r="AC4607" i="3"/>
  <c r="AB5631" i="3"/>
  <c r="AB5593" i="3"/>
  <c r="AB5266" i="3"/>
  <c r="AB5414" i="3"/>
  <c r="AC4250" i="3"/>
  <c r="AB2131" i="3"/>
  <c r="AB2137" i="3"/>
  <c r="AB2164" i="3"/>
  <c r="AB2032" i="3"/>
  <c r="AB4202" i="3"/>
  <c r="AB4269" i="3"/>
  <c r="AB2064" i="3"/>
  <c r="AB2216" i="3"/>
  <c r="AB2126" i="3"/>
  <c r="AB2150" i="3"/>
  <c r="AB2012" i="3"/>
  <c r="AB4261" i="3"/>
  <c r="AC4396" i="3"/>
  <c r="AB2323" i="3"/>
  <c r="AB2526" i="3"/>
  <c r="AC5848" i="3"/>
  <c r="AC5094" i="3"/>
  <c r="AB5835" i="3"/>
  <c r="AB4997" i="3"/>
  <c r="AB5626" i="3"/>
  <c r="AC4411" i="3"/>
  <c r="AC3630" i="3"/>
  <c r="AB4743" i="3"/>
  <c r="AB5155" i="3"/>
  <c r="AB5252" i="3"/>
  <c r="AB2083" i="3"/>
  <c r="AB2141" i="3"/>
  <c r="AB2226" i="3"/>
  <c r="AB2414" i="3"/>
  <c r="AB5559" i="3"/>
  <c r="AB5498" i="3"/>
  <c r="AB5677" i="3"/>
  <c r="AB5319" i="3"/>
  <c r="AC2776" i="3"/>
  <c r="AB2116" i="3"/>
  <c r="AB2169" i="3"/>
  <c r="AC5646" i="3"/>
  <c r="AC5559" i="3"/>
  <c r="AC5579" i="3"/>
  <c r="AC5696" i="3"/>
  <c r="AB5376" i="3"/>
  <c r="AB2193" i="3"/>
  <c r="AC2800" i="3"/>
  <c r="AC5602" i="3"/>
  <c r="AB5951" i="3"/>
  <c r="AB2107" i="3"/>
  <c r="AB4265" i="3"/>
  <c r="AB2026" i="3"/>
  <c r="AB2155" i="3"/>
  <c r="AB2221" i="3"/>
  <c r="AB2180" i="3"/>
  <c r="AC5386" i="3"/>
  <c r="AC4166" i="3"/>
  <c r="AB2381" i="3"/>
  <c r="AC4197" i="3"/>
  <c r="AB4197" i="3"/>
  <c r="AB5777" i="3"/>
  <c r="AB5405" i="3"/>
  <c r="AB5651" i="3"/>
  <c r="AC5671" i="3"/>
  <c r="AB5671" i="3"/>
  <c r="AC5555" i="3"/>
  <c r="AB5555" i="3"/>
  <c r="AC4335" i="3"/>
  <c r="AB4335" i="3"/>
  <c r="AC5200" i="3"/>
  <c r="AC3684" i="3"/>
  <c r="AB3684" i="3"/>
  <c r="AA5305" i="3"/>
  <c r="AA5306" i="3" s="1"/>
  <c r="AA5307" i="3" s="1"/>
  <c r="AA5308" i="3" s="1"/>
  <c r="AA4959" i="3"/>
  <c r="AA4960" i="3" s="1"/>
  <c r="AA4961" i="3" s="1"/>
  <c r="AA4962" i="3" s="1"/>
  <c r="AA4963" i="3" s="1"/>
  <c r="AA5753" i="3"/>
  <c r="AA5754" i="3" s="1"/>
  <c r="AA5755" i="3" s="1"/>
  <c r="AA5756" i="3" s="1"/>
  <c r="AA5757" i="3" s="1"/>
  <c r="AA4895" i="3"/>
  <c r="AA4896" i="3" s="1"/>
  <c r="AA4897" i="3" s="1"/>
  <c r="AA4898" i="3" s="1"/>
  <c r="AA4899" i="3" s="1"/>
  <c r="AA5910" i="3"/>
  <c r="AA5911" i="3" s="1"/>
  <c r="AA5912" i="3" s="1"/>
  <c r="AA5913" i="3" s="1"/>
  <c r="AA5914" i="3" s="1"/>
  <c r="AA5281" i="3"/>
  <c r="AA5282" i="3" s="1"/>
  <c r="AA5283" i="3" s="1"/>
  <c r="AA5284" i="3" s="1"/>
  <c r="AA5932" i="3"/>
  <c r="AA5933" i="3" s="1"/>
  <c r="AA5934" i="3" s="1"/>
  <c r="AA5935" i="3" s="1"/>
  <c r="AA4848" i="3"/>
  <c r="AA4849" i="3" s="1"/>
  <c r="AA4850" i="3" s="1"/>
  <c r="AA4851" i="3" s="1"/>
  <c r="AA5049" i="3"/>
  <c r="AA5050" i="3" s="1"/>
  <c r="AA5051" i="3" s="1"/>
  <c r="AA5052" i="3" s="1"/>
  <c r="AA5053" i="3" s="1"/>
  <c r="AA5440" i="3"/>
  <c r="AA5441" i="3" s="1"/>
  <c r="AA5442" i="3" s="1"/>
  <c r="AA5443" i="3" s="1"/>
  <c r="AA5444" i="3" s="1"/>
  <c r="AA5922" i="3"/>
  <c r="AA5923" i="3" s="1"/>
  <c r="AA5924" i="3" s="1"/>
  <c r="AA5925" i="3" s="1"/>
  <c r="AA5926" i="3" s="1"/>
  <c r="AA5715" i="3"/>
  <c r="AA5716" i="3" s="1"/>
  <c r="AA5717" i="3" s="1"/>
  <c r="AA5718" i="3" s="1"/>
  <c r="AA5719" i="3" s="1"/>
  <c r="AA5839" i="3"/>
  <c r="AA5840" i="3" s="1"/>
  <c r="AA5841" i="3" s="1"/>
  <c r="AA5842" i="3" s="1"/>
  <c r="AA5891" i="3"/>
  <c r="AA5892" i="3" s="1"/>
  <c r="AA5893" i="3" s="1"/>
  <c r="AA5894" i="3" s="1"/>
  <c r="AA4809" i="3"/>
  <c r="AA4810" i="3" s="1"/>
  <c r="AA4811" i="3" s="1"/>
  <c r="AA4812" i="3" s="1"/>
  <c r="AC4013" i="3"/>
  <c r="AB4013" i="3"/>
  <c r="AC5348" i="3"/>
  <c r="AC3189" i="3"/>
  <c r="AB3189" i="3"/>
  <c r="AC5352" i="3"/>
  <c r="AB5554" i="3"/>
  <c r="AB5853" i="3"/>
  <c r="AB5535" i="3"/>
  <c r="AB1881" i="3"/>
  <c r="AB2136" i="3"/>
  <c r="AB4748" i="3"/>
  <c r="AB5900" i="3"/>
  <c r="AB4900" i="3"/>
  <c r="AB5229" i="3"/>
  <c r="AB5905" i="3"/>
  <c r="AC2323" i="3"/>
  <c r="AC2381" i="3"/>
  <c r="AB5324" i="3"/>
  <c r="AB5882" i="3"/>
  <c r="AB4871" i="3"/>
  <c r="AB5617" i="3"/>
  <c r="AB2757" i="3"/>
  <c r="AB5122" i="3"/>
  <c r="AC4371" i="3"/>
  <c r="AB5186" i="3"/>
  <c r="AC4405" i="3"/>
  <c r="AB4688" i="3"/>
  <c r="AB5781" i="3"/>
  <c r="AC5965" i="3"/>
  <c r="AB5178" i="3"/>
  <c r="AB5915" i="3"/>
  <c r="AB2092" i="3"/>
  <c r="AC3530" i="3"/>
  <c r="AB3530" i="3"/>
  <c r="AC3027" i="3"/>
  <c r="AB3027" i="3"/>
  <c r="AC3946" i="3"/>
  <c r="AB3946" i="3"/>
  <c r="AC2915" i="3"/>
  <c r="AB2915" i="3"/>
  <c r="AC2243" i="3"/>
  <c r="AB2243" i="3"/>
  <c r="AC4360" i="3"/>
  <c r="AB4360" i="3"/>
  <c r="AC2396" i="3"/>
  <c r="AB2396" i="3"/>
  <c r="AC3302" i="3"/>
  <c r="AB3302" i="3"/>
  <c r="AC1972" i="3"/>
  <c r="AB1972" i="3"/>
  <c r="AC4397" i="3"/>
  <c r="AB4397" i="3"/>
  <c r="AC2582" i="3"/>
  <c r="AB2582" i="3"/>
  <c r="AC4364" i="3"/>
  <c r="AB4364" i="3"/>
  <c r="AC3017" i="3"/>
  <c r="AB3017" i="3"/>
  <c r="AC2309" i="3"/>
  <c r="AB2309" i="3"/>
  <c r="AC4180" i="3"/>
  <c r="AB4180" i="3"/>
  <c r="AC4067" i="3"/>
  <c r="AB4067" i="3"/>
  <c r="AC2890" i="3"/>
  <c r="AB2890" i="3"/>
  <c r="AC4143" i="3"/>
  <c r="AB4143" i="3"/>
  <c r="AC2229" i="3"/>
  <c r="AB2229" i="3"/>
  <c r="AC2563" i="3"/>
  <c r="AB2563" i="3"/>
  <c r="AC3073" i="3"/>
  <c r="AB3073" i="3"/>
  <c r="AB5736" i="3"/>
  <c r="AB4739" i="3"/>
  <c r="AB5132" i="3"/>
  <c r="AC5263" i="3"/>
  <c r="AB5263" i="3"/>
  <c r="AB4974" i="3"/>
  <c r="AB5575" i="3"/>
  <c r="AB5335" i="3"/>
  <c r="AB5613" i="3"/>
  <c r="AB5420" i="3"/>
  <c r="AB5425" i="3"/>
  <c r="AB5345" i="3"/>
  <c r="AB5160" i="3"/>
  <c r="AB5040" i="3"/>
  <c r="AB4781" i="3"/>
  <c r="AC5315" i="3"/>
  <c r="AB5315" i="3"/>
  <c r="AC5128" i="3"/>
  <c r="AB5128" i="3"/>
  <c r="AB4810" i="3"/>
  <c r="AC5678" i="3"/>
  <c r="AB5678" i="3"/>
  <c r="AB5854" i="3"/>
  <c r="AB4872" i="3"/>
  <c r="AC5666" i="3"/>
  <c r="AB5666" i="3"/>
  <c r="AB4984" i="3"/>
  <c r="AB5711" i="3"/>
  <c r="AC5546" i="3"/>
  <c r="AB5546" i="3"/>
  <c r="AB5707" i="3"/>
  <c r="AB5632" i="3"/>
  <c r="AC4135" i="3"/>
  <c r="AB4135" i="3"/>
  <c r="AC2233" i="3"/>
  <c r="AB2233" i="3"/>
  <c r="AC2838" i="3"/>
  <c r="AB2838" i="3"/>
  <c r="AC2318" i="3"/>
  <c r="AB2318" i="3"/>
  <c r="AC2649" i="3"/>
  <c r="AB2649" i="3"/>
  <c r="AC2974" i="3"/>
  <c r="AB2974" i="3"/>
  <c r="AC3095" i="3"/>
  <c r="AB3095" i="3"/>
  <c r="AC2659" i="3"/>
  <c r="AB2659" i="3"/>
  <c r="AC2078" i="3"/>
  <c r="AB2078" i="3"/>
  <c r="AC2697" i="3"/>
  <c r="AB2697" i="3"/>
  <c r="AC1743" i="3"/>
  <c r="AB1743" i="3"/>
  <c r="AC2536" i="3"/>
  <c r="AB2536" i="3"/>
  <c r="AC3811" i="3"/>
  <c r="AB3811" i="3"/>
  <c r="AC2861" i="3"/>
  <c r="AB2861" i="3"/>
  <c r="AC2568" i="3"/>
  <c r="AB2568" i="3"/>
  <c r="AC3134" i="3"/>
  <c r="AB3134" i="3"/>
  <c r="AC2728" i="3"/>
  <c r="AB2728" i="3"/>
  <c r="AC3982" i="3"/>
  <c r="AB3982" i="3"/>
  <c r="AC4175" i="3"/>
  <c r="AB4175" i="3"/>
  <c r="AC4345" i="3"/>
  <c r="AB4345" i="3"/>
  <c r="AC2471" i="3"/>
  <c r="AB2471" i="3"/>
  <c r="AC2943" i="3"/>
  <c r="AB2943" i="3"/>
  <c r="AC2988" i="3"/>
  <c r="AB2988" i="3"/>
  <c r="AC3879" i="3"/>
  <c r="AB3879" i="3"/>
  <c r="AC2352" i="3"/>
  <c r="AB2352" i="3"/>
  <c r="AC3861" i="3"/>
  <c r="AB3861" i="3"/>
  <c r="AC2828" i="3"/>
  <c r="AB2828" i="3"/>
  <c r="AC2559" i="3"/>
  <c r="AB2559" i="3"/>
  <c r="AC2527" i="3"/>
  <c r="AB2527" i="3"/>
  <c r="AC2669" i="3"/>
  <c r="AB2669" i="3"/>
  <c r="AC2801" i="3"/>
  <c r="AB2801" i="3"/>
  <c r="AC2447" i="3"/>
  <c r="AB2447" i="3"/>
  <c r="AC4388" i="3"/>
  <c r="AB4388" i="3"/>
  <c r="AC3685" i="3"/>
  <c r="AB3685" i="3"/>
  <c r="AC3007" i="3"/>
  <c r="AB3007" i="3"/>
  <c r="AC4245" i="3"/>
  <c r="AB4245" i="3"/>
  <c r="AC2772" i="3"/>
  <c r="AB2772" i="3"/>
  <c r="AC4273" i="3"/>
  <c r="AB4273" i="3"/>
  <c r="AC2626" i="3"/>
  <c r="AB2626" i="3"/>
  <c r="AC3889" i="3"/>
  <c r="AB3889" i="3"/>
  <c r="AC2752" i="3"/>
  <c r="AB2752" i="3"/>
  <c r="AC3458" i="3"/>
  <c r="AB3458" i="3"/>
  <c r="AC4507" i="3"/>
  <c r="AB4507" i="3"/>
  <c r="AB5727" i="3"/>
  <c r="AB5874" i="3"/>
  <c r="AB5392" i="3"/>
  <c r="AB5382" i="3"/>
  <c r="AB5272" i="3"/>
  <c r="AC5580" i="3"/>
  <c r="AB5580" i="3"/>
  <c r="AC4955" i="3"/>
  <c r="AB4955" i="3"/>
  <c r="AC5296" i="3"/>
  <c r="AB5296" i="3"/>
  <c r="AB4932" i="3"/>
  <c r="AB4886" i="3"/>
  <c r="AB5306" i="3"/>
  <c r="AC5349" i="3"/>
  <c r="AB5349" i="3"/>
  <c r="AB4994" i="3"/>
  <c r="AC5947" i="3"/>
  <c r="AB5947" i="3"/>
  <c r="AB5310" i="3"/>
  <c r="AB5916" i="3"/>
  <c r="AB5330" i="3"/>
  <c r="AB5267" i="3"/>
  <c r="AC4914" i="3"/>
  <c r="AB4914" i="3"/>
  <c r="AB5258" i="3"/>
  <c r="AB4857" i="3"/>
  <c r="AB5206" i="3"/>
  <c r="AC5248" i="3"/>
  <c r="AB5248" i="3"/>
  <c r="AB5187" i="3"/>
  <c r="AB5050" i="3"/>
  <c r="AB5956" i="3"/>
  <c r="AC5731" i="3"/>
  <c r="AB5731" i="3"/>
  <c r="AB5683" i="3"/>
  <c r="AC4459" i="3"/>
  <c r="AB4459" i="3"/>
  <c r="AC4123" i="3"/>
  <c r="AB4123" i="3"/>
  <c r="AC1857" i="3"/>
  <c r="AB1857" i="3"/>
  <c r="AC3875" i="3"/>
  <c r="AB3875" i="3"/>
  <c r="AC2483" i="3"/>
  <c r="AB2483" i="3"/>
  <c r="AC2400" i="3"/>
  <c r="AB2400" i="3"/>
  <c r="AC2886" i="3"/>
  <c r="AB2886" i="3"/>
  <c r="AC2588" i="3"/>
  <c r="AB2588" i="3"/>
  <c r="AC2466" i="3"/>
  <c r="AB2466" i="3"/>
  <c r="AC2979" i="3"/>
  <c r="AB2979" i="3"/>
  <c r="AC4048" i="3"/>
  <c r="AB4048" i="3"/>
  <c r="AC3977" i="3"/>
  <c r="AB3977" i="3"/>
  <c r="AC2872" i="3"/>
  <c r="AB2872" i="3"/>
  <c r="AC3379" i="3"/>
  <c r="AB3379" i="3"/>
  <c r="AC3958" i="3"/>
  <c r="AB3958" i="3"/>
  <c r="AC2550" i="3"/>
  <c r="AB2550" i="3"/>
  <c r="AC2814" i="3"/>
  <c r="AB2814" i="3"/>
  <c r="AC3462" i="3"/>
  <c r="AB3462" i="3"/>
  <c r="AC2516" i="3"/>
  <c r="AB2516" i="3"/>
  <c r="AC1934" i="3"/>
  <c r="AB1934" i="3"/>
  <c r="AC2428" i="3"/>
  <c r="AB2428" i="3"/>
  <c r="AC3856" i="3"/>
  <c r="AB3856" i="3"/>
  <c r="AC4407" i="3"/>
  <c r="AB4407" i="3"/>
  <c r="AC3676" i="3"/>
  <c r="AB3676" i="3"/>
  <c r="AC3050" i="3"/>
  <c r="AB3050" i="3"/>
  <c r="AC2452" i="3"/>
  <c r="AB2452" i="3"/>
  <c r="AC2761" i="3"/>
  <c r="AB2761" i="3"/>
  <c r="AC3846" i="3"/>
  <c r="AB3846" i="3"/>
  <c r="AC4368" i="3"/>
  <c r="AB4368" i="3"/>
  <c r="AC4057" i="3"/>
  <c r="AB4057" i="3"/>
  <c r="AC2673" i="3"/>
  <c r="AB2673" i="3"/>
  <c r="AC3963" i="3"/>
  <c r="AB3963" i="3"/>
  <c r="AC2952" i="3"/>
  <c r="AB2952" i="3"/>
  <c r="AC3918" i="3"/>
  <c r="AB3918" i="3"/>
  <c r="AC3045" i="3"/>
  <c r="AB3045" i="3"/>
  <c r="AC2900" i="3"/>
  <c r="AB2900" i="3"/>
  <c r="AC2724" i="3"/>
  <c r="AB2724" i="3"/>
  <c r="AC2502" i="3"/>
  <c r="AB2502" i="3"/>
  <c r="AC2602" i="3"/>
  <c r="AB2602" i="3"/>
  <c r="AC2683" i="3"/>
  <c r="AB2683" i="3"/>
  <c r="AC2616" i="3"/>
  <c r="AB2616" i="3"/>
  <c r="AC4608" i="3"/>
  <c r="AB4608" i="3"/>
  <c r="AC4322" i="3"/>
  <c r="AB4322" i="3"/>
  <c r="V5732" i="3"/>
  <c r="V5733" i="3" s="1"/>
  <c r="AB5884" i="3"/>
  <c r="AB4800" i="3"/>
  <c r="AB5031" i="3"/>
  <c r="AB4960" i="3"/>
  <c r="AC4819" i="3"/>
  <c r="AB4819" i="3"/>
  <c r="AC5952" i="3"/>
  <c r="AB5952" i="3"/>
  <c r="AC5536" i="3"/>
  <c r="AB5536" i="3"/>
  <c r="AB5100" i="3"/>
  <c r="AC4772" i="3"/>
  <c r="AB4772" i="3"/>
  <c r="AC4998" i="3"/>
  <c r="AB4998" i="3"/>
  <c r="AB4749" i="3"/>
  <c r="AB5923" i="3"/>
  <c r="AC5603" i="3"/>
  <c r="AB5603" i="3"/>
  <c r="AB5165" i="3"/>
  <c r="AC5137" i="3"/>
  <c r="AB5137" i="3"/>
  <c r="AB5499" i="3"/>
  <c r="AC5480" i="3"/>
  <c r="AB5480" i="3"/>
  <c r="AB4805" i="3"/>
  <c r="AB4754" i="3"/>
  <c r="AB5156" i="3"/>
  <c r="AB5220" i="3"/>
  <c r="AB5508" i="3"/>
  <c r="AB5282" i="3"/>
  <c r="AB5170" i="3"/>
  <c r="AB5911" i="3"/>
  <c r="AC5801" i="3"/>
  <c r="AB5801" i="3"/>
  <c r="AC5787" i="3"/>
  <c r="AB5787" i="3"/>
  <c r="AC5831" i="3"/>
  <c r="AB5831" i="3"/>
  <c r="AB5674" i="3"/>
  <c r="AC4638" i="3"/>
  <c r="AB4638" i="3"/>
  <c r="AC5012" i="3"/>
  <c r="AB5012" i="3"/>
  <c r="AB4936" i="3"/>
  <c r="AB5749" i="3"/>
  <c r="AB5744" i="3"/>
  <c r="AA5835" i="3"/>
  <c r="AA5836" i="3" s="1"/>
  <c r="AA5837" i="3" s="1"/>
  <c r="AA5838" i="3" s="1"/>
  <c r="AA5059" i="3"/>
  <c r="AA5060" i="3" s="1"/>
  <c r="AA5061" i="3" s="1"/>
  <c r="AA5062" i="3" s="1"/>
  <c r="AA5063" i="3" s="1"/>
  <c r="AA5915" i="3"/>
  <c r="AA5916" i="3" s="1"/>
  <c r="AA5917" i="3" s="1"/>
  <c r="AA4766" i="3"/>
  <c r="AA4767" i="3" s="1"/>
  <c r="AA4768" i="3" s="1"/>
  <c r="AA4769" i="3" s="1"/>
  <c r="AA4770" i="3" s="1"/>
  <c r="AA5186" i="3"/>
  <c r="AA5187" i="3" s="1"/>
  <c r="AA5188" i="3" s="1"/>
  <c r="AA5189" i="3" s="1"/>
  <c r="AA5190" i="3" s="1"/>
  <c r="AA5372" i="3"/>
  <c r="AA5373" i="3" s="1"/>
  <c r="AA5374" i="3" s="1"/>
  <c r="AA5375" i="3" s="1"/>
  <c r="AA5872" i="3"/>
  <c r="AA5873" i="3" s="1"/>
  <c r="AA5874" i="3" s="1"/>
  <c r="AA5875" i="3" s="1"/>
  <c r="AA5876" i="3" s="1"/>
  <c r="AA5743" i="3"/>
  <c r="AA5744" i="3" s="1"/>
  <c r="AA5745" i="3" s="1"/>
  <c r="AA5746" i="3" s="1"/>
  <c r="AA5747" i="3" s="1"/>
  <c r="AA5748" i="3"/>
  <c r="AA5749" i="3" s="1"/>
  <c r="AA5750" i="3" s="1"/>
  <c r="AA5751" i="3" s="1"/>
  <c r="AA5752" i="3" s="1"/>
  <c r="AA4780" i="3"/>
  <c r="AA4781" i="3" s="1"/>
  <c r="AA4782" i="3" s="1"/>
  <c r="AA4783" i="3" s="1"/>
  <c r="AA4784" i="3" s="1"/>
  <c r="AA5266" i="3"/>
  <c r="AA5267" i="3" s="1"/>
  <c r="AA5268" i="3" s="1"/>
  <c r="AA5269" i="3" s="1"/>
  <c r="AA5270" i="3" s="1"/>
  <c r="AA4928" i="3"/>
  <c r="AA4929" i="3" s="1"/>
  <c r="AA4930" i="3" s="1"/>
  <c r="AA4753" i="3"/>
  <c r="AA4754" i="3" s="1"/>
  <c r="AA4755" i="3" s="1"/>
  <c r="AA4756" i="3" s="1"/>
  <c r="AA4757" i="3" s="1"/>
  <c r="AA5660" i="3"/>
  <c r="AA5661" i="3" s="1"/>
  <c r="AA5662" i="3" s="1"/>
  <c r="AA5663" i="3" s="1"/>
  <c r="AA5664" i="3" s="1"/>
  <c r="AA5502" i="3"/>
  <c r="AA5503" i="3" s="1"/>
  <c r="AA5504" i="3" s="1"/>
  <c r="AA5505" i="3" s="1"/>
  <c r="AA5506" i="3" s="1"/>
  <c r="AA5376" i="3"/>
  <c r="AA5377" i="3" s="1"/>
  <c r="AA5378" i="3" s="1"/>
  <c r="AA5379" i="3" s="1"/>
  <c r="AA5380" i="3" s="1"/>
  <c r="AA4923" i="3"/>
  <c r="AA4924" i="3" s="1"/>
  <c r="AA4925" i="3" s="1"/>
  <c r="AA4926" i="3" s="1"/>
  <c r="AA4927" i="3" s="1"/>
  <c r="AA5164" i="3"/>
  <c r="AA5165" i="3" s="1"/>
  <c r="AA5166" i="3" s="1"/>
  <c r="AA5167" i="3" s="1"/>
  <c r="AA5168" i="3" s="1"/>
  <c r="AA5900" i="3"/>
  <c r="AA5901" i="3" s="1"/>
  <c r="AA5902" i="3" s="1"/>
  <c r="AA5903" i="3" s="1"/>
  <c r="AA5904" i="3" s="1"/>
  <c r="AA5419" i="3"/>
  <c r="AA5420" i="3" s="1"/>
  <c r="AA5421" i="3" s="1"/>
  <c r="AA5422" i="3" s="1"/>
  <c r="AA5423" i="3" s="1"/>
  <c r="AA5195" i="3"/>
  <c r="AA5196" i="3" s="1"/>
  <c r="AA5197" i="3" s="1"/>
  <c r="AA5198" i="3" s="1"/>
  <c r="AA5199" i="3" s="1"/>
  <c r="AA4861" i="3"/>
  <c r="AA4862" i="3" s="1"/>
  <c r="AA4863" i="3" s="1"/>
  <c r="AA4864" i="3" s="1"/>
  <c r="AA4865" i="3" s="1"/>
  <c r="AB5409" i="3"/>
  <c r="AB2776" i="3"/>
  <c r="AB5064" i="3"/>
  <c r="AC4017" i="3"/>
  <c r="AB4017" i="3"/>
  <c r="W4018" i="3"/>
  <c r="AB5730" i="3"/>
  <c r="AB5479" i="3"/>
  <c r="AC3632" i="3"/>
  <c r="AB3632" i="3"/>
  <c r="AB5590" i="3"/>
  <c r="AB5436" i="3"/>
  <c r="AC3161" i="3"/>
  <c r="AB3161" i="3"/>
  <c r="AB4334" i="3"/>
  <c r="AB5710" i="3"/>
  <c r="AB4923" i="3"/>
  <c r="AB5247" i="3"/>
  <c r="AB2544" i="3"/>
  <c r="AB5966" i="3"/>
  <c r="AC5966" i="3"/>
  <c r="AB5084" i="3"/>
  <c r="AB5094" i="3"/>
  <c r="AB5054" i="3"/>
  <c r="AB4856" i="3"/>
  <c r="AB4195" i="3"/>
  <c r="AB2424" i="3"/>
  <c r="AA5025" i="3"/>
  <c r="AA5026" i="3" s="1"/>
  <c r="AA5027" i="3" s="1"/>
  <c r="AA5028" i="3" s="1"/>
  <c r="AA5029" i="3" s="1"/>
  <c r="AA5507" i="3"/>
  <c r="AA5508" i="3" s="1"/>
  <c r="AA5509" i="3" s="1"/>
  <c r="AA5510" i="3" s="1"/>
  <c r="AA5810" i="3"/>
  <c r="AA5811" i="3" s="1"/>
  <c r="AA5812" i="3" s="1"/>
  <c r="AA5813" i="3" s="1"/>
  <c r="AA5814" i="3" s="1"/>
  <c r="AA5427" i="3"/>
  <c r="AA5428" i="3" s="1"/>
  <c r="AA5429" i="3" s="1"/>
  <c r="AA5430" i="3" s="1"/>
  <c r="AA5805" i="3"/>
  <c r="AA5806" i="3" s="1"/>
  <c r="AA5807" i="3" s="1"/>
  <c r="AA5808" i="3" s="1"/>
  <c r="AA5809" i="3" s="1"/>
  <c r="AA5725" i="3"/>
  <c r="AA5726" i="3" s="1"/>
  <c r="AA5727" i="3" s="1"/>
  <c r="AA5728" i="3" s="1"/>
  <c r="AA5729" i="3" s="1"/>
  <c r="AA5069" i="3"/>
  <c r="AA5070" i="3" s="1"/>
  <c r="AA5071" i="3" s="1"/>
  <c r="AA5072" i="3" s="1"/>
  <c r="AA5073" i="3" s="1"/>
  <c r="AC4321" i="3"/>
  <c r="AB4321" i="3"/>
  <c r="AB5001" i="3"/>
  <c r="AB4988" i="3"/>
  <c r="AC3133" i="3"/>
  <c r="AB3133" i="3"/>
  <c r="AB5776" i="3"/>
  <c r="AB5758" i="3"/>
  <c r="AB5367" i="3"/>
  <c r="AB4931" i="3"/>
  <c r="AB4885" i="3"/>
  <c r="AB2733" i="3"/>
  <c r="AB5460" i="3"/>
  <c r="AB5127" i="3"/>
  <c r="AB5424" i="3"/>
  <c r="AB4978" i="3"/>
  <c r="AB2742" i="3"/>
  <c r="AC3493" i="3"/>
  <c r="AB3493" i="3"/>
  <c r="W3494" i="3"/>
  <c r="AB4890" i="3"/>
  <c r="AB2706" i="3"/>
  <c r="AB5830" i="3"/>
  <c r="AB5701" i="3"/>
  <c r="AB5507" i="3"/>
  <c r="AB2781" i="3"/>
  <c r="AB2337" i="3"/>
  <c r="AB5655" i="3"/>
  <c r="AB5404" i="3"/>
  <c r="AB4881" i="3"/>
  <c r="AB4813" i="3"/>
  <c r="AB5309" i="3"/>
  <c r="AB4166" i="3"/>
  <c r="AA5169" i="3"/>
  <c r="AA5170" i="3" s="1"/>
  <c r="AA5171" i="3" s="1"/>
  <c r="AA5172" i="3" s="1"/>
  <c r="AA5173" i="3" s="1"/>
  <c r="AA4758" i="3"/>
  <c r="AA4759" i="3" s="1"/>
  <c r="AA4760" i="3" s="1"/>
  <c r="AA4761" i="3" s="1"/>
  <c r="AA4931" i="3"/>
  <c r="AA4932" i="3" s="1"/>
  <c r="AA4933" i="3" s="1"/>
  <c r="AA4973" i="3"/>
  <c r="AA4974" i="3" s="1"/>
  <c r="AA4975" i="3" s="1"/>
  <c r="AA4976" i="3" s="1"/>
  <c r="AA4977" i="3" s="1"/>
  <c r="AA5597" i="3"/>
  <c r="AA5598" i="3" s="1"/>
  <c r="AA5599" i="3" s="1"/>
  <c r="AA5600" i="3" s="1"/>
  <c r="AA5601" i="3" s="1"/>
  <c r="AA5191" i="3"/>
  <c r="AA5192" i="3" s="1"/>
  <c r="AA5193" i="3" s="1"/>
  <c r="AA5194" i="3" s="1"/>
  <c r="AA5271" i="3"/>
  <c r="AA5272" i="3" s="1"/>
  <c r="AA5273" i="3" s="1"/>
  <c r="AA5274" i="3" s="1"/>
  <c r="AA5275" i="3" s="1"/>
  <c r="AA5181" i="3"/>
  <c r="AA5182" i="3" s="1"/>
  <c r="AA5183" i="3" s="1"/>
  <c r="AA5184" i="3" s="1"/>
  <c r="AA5185" i="3" s="1"/>
  <c r="AA5526" i="3"/>
  <c r="AA5527" i="3" s="1"/>
  <c r="AA5528" i="3" s="1"/>
  <c r="AA5529" i="3" s="1"/>
  <c r="AA5460" i="3"/>
  <c r="AA5461" i="3" s="1"/>
  <c r="AA5462" i="3" s="1"/>
  <c r="AA5463" i="3" s="1"/>
  <c r="AA5701" i="3"/>
  <c r="AA5702" i="3" s="1"/>
  <c r="AA5703" i="3" s="1"/>
  <c r="AA5704" i="3" s="1"/>
  <c r="AA5705" i="3" s="1"/>
  <c r="AA5234" i="3"/>
  <c r="AA5235" i="3" s="1"/>
  <c r="AA5236" i="3" s="1"/>
  <c r="AA5237" i="3" s="1"/>
  <c r="AA5776" i="3"/>
  <c r="AA5777" i="3" s="1"/>
  <c r="AA5778" i="3" s="1"/>
  <c r="AA5779" i="3" s="1"/>
  <c r="AA5780" i="3" s="1"/>
  <c r="AA5706" i="3"/>
  <c r="AA5707" i="3" s="1"/>
  <c r="AA5708" i="3" s="1"/>
  <c r="AA5709" i="3" s="1"/>
  <c r="AA5574" i="3"/>
  <c r="AA5575" i="3" s="1"/>
  <c r="AA5576" i="3" s="1"/>
  <c r="AA5577" i="3" s="1"/>
  <c r="AA5578" i="3" s="1"/>
  <c r="AA5631" i="3"/>
  <c r="AA5632" i="3" s="1"/>
  <c r="AA5633" i="3" s="1"/>
  <c r="AA5634" i="3" s="1"/>
  <c r="AA5635" i="3" s="1"/>
  <c r="AA5498" i="3"/>
  <c r="AA5499" i="3" s="1"/>
  <c r="AA5500" i="3" s="1"/>
  <c r="AA5501" i="3" s="1"/>
  <c r="AA4935" i="3"/>
  <c r="AA4936" i="3" s="1"/>
  <c r="AA4937" i="3" s="1"/>
  <c r="AA4938" i="3" s="1"/>
  <c r="AA4939" i="3" s="1"/>
  <c r="AA5122" i="3"/>
  <c r="AA5123" i="3" s="1"/>
  <c r="AA5124" i="3" s="1"/>
  <c r="AA5125" i="3" s="1"/>
  <c r="AA5126" i="3" s="1"/>
  <c r="AA5155" i="3"/>
  <c r="AA5156" i="3" s="1"/>
  <c r="AA5157" i="3" s="1"/>
  <c r="AA5158" i="3" s="1"/>
  <c r="AA5650" i="3"/>
  <c r="AA5651" i="3" s="1"/>
  <c r="AA5652" i="3" s="1"/>
  <c r="AA5653" i="3" s="1"/>
  <c r="AA5654" i="3" s="1"/>
  <c r="AA4993" i="3"/>
  <c r="AA4994" i="3" s="1"/>
  <c r="AA4995" i="3" s="1"/>
  <c r="AA4996" i="3" s="1"/>
  <c r="AA5159" i="3"/>
  <c r="AA5160" i="3" s="1"/>
  <c r="AA5161" i="3" s="1"/>
  <c r="AA5162" i="3" s="1"/>
  <c r="AA5163" i="3" s="1"/>
  <c r="AC3137" i="3"/>
  <c r="AB3137" i="3"/>
  <c r="AA5252" i="3"/>
  <c r="AA5253" i="3" s="1"/>
  <c r="AA5254" i="3" s="1"/>
  <c r="AA5255" i="3" s="1"/>
  <c r="AA5256" i="3" s="1"/>
  <c r="AA5404" i="3"/>
  <c r="AA5405" i="3" s="1"/>
  <c r="AA5406" i="3" s="1"/>
  <c r="AA5407" i="3" s="1"/>
  <c r="AA5408" i="3" s="1"/>
  <c r="AA5178" i="3"/>
  <c r="AA5179" i="3" s="1"/>
  <c r="AA5180" i="3" s="1"/>
  <c r="AB5362" i="3"/>
  <c r="AC3339" i="3"/>
  <c r="AB3339" i="3"/>
  <c r="AC3768" i="3"/>
  <c r="AB3768" i="3"/>
  <c r="AB5589" i="3"/>
  <c r="AB4993" i="3"/>
  <c r="AB5290" i="3"/>
  <c r="AB5099" i="3"/>
  <c r="AB4771" i="3"/>
  <c r="AC3584" i="3"/>
  <c r="AB3584" i="3"/>
  <c r="AB5511" i="3"/>
  <c r="AB4918" i="3"/>
  <c r="AB4753" i="3"/>
  <c r="AB5006" i="3"/>
  <c r="AB5682" i="3"/>
  <c r="AB5922" i="3"/>
  <c r="AB5281" i="3"/>
  <c r="AB4780" i="3"/>
  <c r="AB4324" i="3"/>
  <c r="AC2337" i="3"/>
  <c r="AB2031" i="3"/>
  <c r="AB5863" i="3"/>
  <c r="AB4785" i="3"/>
  <c r="AB4530" i="3"/>
  <c r="AB4637" i="3"/>
  <c r="AB5636" i="3"/>
  <c r="AB5936" i="3"/>
  <c r="AB5381" i="3"/>
  <c r="AB5352" i="3"/>
  <c r="AB5164" i="3"/>
  <c r="AB4363" i="3"/>
  <c r="AA5039" i="3"/>
  <c r="AA5040" i="3" s="1"/>
  <c r="AA5041" i="3" s="1"/>
  <c r="AA5042" i="3" s="1"/>
  <c r="AA5043" i="3" s="1"/>
  <c r="AA4799" i="3"/>
  <c r="AA4800" i="3" s="1"/>
  <c r="AA4801" i="3" s="1"/>
  <c r="AA4802" i="3" s="1"/>
  <c r="AA4803" i="3" s="1"/>
  <c r="AA4983" i="3"/>
  <c r="AA4984" i="3" s="1"/>
  <c r="AA4985" i="3" s="1"/>
  <c r="AA4986" i="3" s="1"/>
  <c r="AA4987" i="3" s="1"/>
  <c r="AA4881" i="3"/>
  <c r="AA4882" i="3" s="1"/>
  <c r="AA4883" i="3" s="1"/>
  <c r="AA4884" i="3" s="1"/>
  <c r="AC4603" i="3"/>
  <c r="AB4603" i="3"/>
  <c r="AC2252" i="3"/>
  <c r="AB2252" i="3"/>
  <c r="AC2877" i="3"/>
  <c r="AB2877" i="3"/>
  <c r="AC4392" i="3"/>
  <c r="AB4392" i="3"/>
  <c r="AC3162" i="3"/>
  <c r="AB3162" i="3"/>
  <c r="AC3936" i="3"/>
  <c r="AB3936" i="3"/>
  <c r="AC2962" i="3"/>
  <c r="AB2962" i="3"/>
  <c r="AC4038" i="3"/>
  <c r="AB4038" i="3"/>
  <c r="AC1739" i="3"/>
  <c r="AB1739" i="3"/>
  <c r="AC3707" i="3"/>
  <c r="AB3707" i="3"/>
  <c r="AC2848" i="3"/>
  <c r="AB2848" i="3"/>
  <c r="AC2934" i="3"/>
  <c r="AB2934" i="3"/>
  <c r="AC2998" i="3"/>
  <c r="AB2998" i="3"/>
  <c r="AC3012" i="3"/>
  <c r="AB3012" i="3"/>
  <c r="AC2851" i="3"/>
  <c r="AB2851" i="3"/>
  <c r="AC2391" i="3"/>
  <c r="AB2391" i="3"/>
  <c r="AC2376" i="3"/>
  <c r="AB2376" i="3"/>
  <c r="AC3059" i="3"/>
  <c r="AB3059" i="3"/>
  <c r="AC1891" i="3"/>
  <c r="AB1891" i="3"/>
  <c r="AC3972" i="3"/>
  <c r="AB3972" i="3"/>
  <c r="AC3657" i="3"/>
  <c r="AB3657" i="3"/>
  <c r="AC3316" i="3"/>
  <c r="AB3316" i="3"/>
  <c r="AC2645" i="3"/>
  <c r="AB2645" i="3"/>
  <c r="AC2207" i="3"/>
  <c r="AB2207" i="3"/>
  <c r="AC3624" i="3"/>
  <c r="AB3624" i="3"/>
  <c r="AC3069" i="3"/>
  <c r="AB3069" i="3"/>
  <c r="AC2905" i="3"/>
  <c r="AB2905" i="3"/>
  <c r="AC2798" i="3"/>
  <c r="AB2798" i="3"/>
  <c r="AC4278" i="3"/>
  <c r="AB4278" i="3"/>
  <c r="AC1998" i="3"/>
  <c r="AB1998" i="3"/>
  <c r="AC4216" i="3"/>
  <c r="AB4216" i="3"/>
  <c r="AC2606" i="3"/>
  <c r="AB2606" i="3"/>
  <c r="AC1877" i="3"/>
  <c r="AB1877" i="3"/>
  <c r="AC2174" i="3"/>
  <c r="AB2174" i="3"/>
  <c r="AC2271" i="3"/>
  <c r="AB2271" i="3"/>
  <c r="AC1896" i="3"/>
  <c r="AB1896" i="3"/>
  <c r="AC4292" i="3"/>
  <c r="AB4292" i="3"/>
  <c r="AC4128" i="3"/>
  <c r="AB4128" i="3"/>
  <c r="AC3340" i="3"/>
  <c r="AB3340" i="3"/>
  <c r="AC4665" i="3"/>
  <c r="AB4665" i="3"/>
  <c r="AC2409" i="3"/>
  <c r="AB2409" i="3"/>
  <c r="AC2211" i="3"/>
  <c r="AB2211" i="3"/>
  <c r="AC2967" i="3"/>
  <c r="AB2967" i="3"/>
  <c r="AC5657" i="3"/>
  <c r="AB5657" i="3"/>
  <c r="AC5793" i="3"/>
  <c r="AB5793" i="3"/>
  <c r="AC5055" i="3"/>
  <c r="AB5055" i="3"/>
  <c r="AC5085" i="3"/>
  <c r="AB5085" i="3"/>
  <c r="AB4862" i="3"/>
  <c r="AC5451" i="3"/>
  <c r="AB5451" i="3"/>
  <c r="AC4844" i="3"/>
  <c r="AB4844" i="3"/>
  <c r="AB5070" i="3"/>
  <c r="AC5428" i="3"/>
  <c r="AB5428" i="3"/>
  <c r="AB5017" i="3"/>
  <c r="AC5517" i="3"/>
  <c r="AB5517" i="3"/>
  <c r="AB5618" i="3"/>
  <c r="AB5277" i="3"/>
  <c r="AB5594" i="3"/>
  <c r="AB4767" i="3"/>
  <c r="AB5007" i="3"/>
  <c r="AB5225" i="3"/>
  <c r="AB5239" i="3"/>
  <c r="AB5541" i="3"/>
  <c r="AB5377" i="3"/>
  <c r="AB4849" i="3"/>
  <c r="AB5147" i="3"/>
  <c r="AB5806" i="3"/>
  <c r="AC5387" i="3"/>
  <c r="AB5387" i="3"/>
  <c r="AC5768" i="3"/>
  <c r="AB5768" i="3"/>
  <c r="AC5637" i="3"/>
  <c r="AB5637" i="3"/>
  <c r="AB5642" i="3"/>
  <c r="AC5522" i="3"/>
  <c r="AB5522" i="3"/>
  <c r="AC5697" i="3"/>
  <c r="AB5697" i="3"/>
  <c r="AC5849" i="3"/>
  <c r="AB5849" i="3"/>
  <c r="AB5868" i="3"/>
  <c r="AC5792" i="3"/>
  <c r="AB5792" i="3"/>
  <c r="AB5735" i="3"/>
  <c r="AC5888" i="3"/>
  <c r="AB5888" i="3"/>
  <c r="AA5224" i="3"/>
  <c r="AA5225" i="3" s="1"/>
  <c r="AA5226" i="3" s="1"/>
  <c r="AA5227" i="3" s="1"/>
  <c r="AA5228" i="3" s="1"/>
  <c r="AA4743" i="3"/>
  <c r="AA4744" i="3" s="1"/>
  <c r="AA4745" i="3" s="1"/>
  <c r="AA4746" i="3" s="1"/>
  <c r="AA4747" i="3" s="1"/>
  <c r="AA5905" i="3"/>
  <c r="AA5906" i="3" s="1"/>
  <c r="AA5907" i="3" s="1"/>
  <c r="AA5908" i="3" s="1"/>
  <c r="AA5909" i="3" s="1"/>
  <c r="AA5344" i="3"/>
  <c r="AA5345" i="3" s="1"/>
  <c r="AA5346" i="3" s="1"/>
  <c r="AA5347" i="3" s="1"/>
  <c r="AA4838" i="3"/>
  <c r="AA4839" i="3" s="1"/>
  <c r="AA4840" i="3" s="1"/>
  <c r="AA4841" i="3" s="1"/>
  <c r="AA4842" i="3" s="1"/>
  <c r="AA5016" i="3"/>
  <c r="AA5017" i="3" s="1"/>
  <c r="AA5018" i="3" s="1"/>
  <c r="AA5019" i="3" s="1"/>
  <c r="AA5445" i="3"/>
  <c r="AA5446" i="3" s="1"/>
  <c r="AA5447" i="3" s="1"/>
  <c r="AA5448" i="3" s="1"/>
  <c r="AA5449" i="3" s="1"/>
  <c r="AC4616" i="3"/>
  <c r="AB4616" i="3"/>
  <c r="AC4240" i="3"/>
  <c r="AB4240" i="3"/>
  <c r="AC2291" i="3"/>
  <c r="AB2291" i="3"/>
  <c r="AC3836" i="3"/>
  <c r="AB3836" i="3"/>
  <c r="AC3633" i="3"/>
  <c r="AB3633" i="3"/>
  <c r="AC2881" i="3"/>
  <c r="AB2881" i="3"/>
  <c r="AC4062" i="3"/>
  <c r="AB4062" i="3"/>
  <c r="AC2621" i="3"/>
  <c r="AB2621" i="3"/>
  <c r="AC3534" i="3"/>
  <c r="AB3534" i="3"/>
  <c r="AC2678" i="3"/>
  <c r="AB2678" i="3"/>
  <c r="AC2267" i="3"/>
  <c r="AB2267" i="3"/>
  <c r="AC2415" i="3"/>
  <c r="AB2415" i="3"/>
  <c r="AC3186" i="3"/>
  <c r="AB3186" i="3"/>
  <c r="AC2508" i="3"/>
  <c r="AB2508" i="3"/>
  <c r="AC2833" i="3"/>
  <c r="AB2833" i="3"/>
  <c r="AC2782" i="3"/>
  <c r="AB2782" i="3"/>
  <c r="AC2716" i="3"/>
  <c r="AB2716" i="3"/>
  <c r="AC3190" i="3"/>
  <c r="AB3190" i="3"/>
  <c r="AC3927" i="3"/>
  <c r="AB3927" i="3"/>
  <c r="AC3231" i="3"/>
  <c r="AB3231" i="3"/>
  <c r="AC2238" i="3"/>
  <c r="AB2238" i="3"/>
  <c r="AC2276" i="3"/>
  <c r="AB2276" i="3"/>
  <c r="AC4316" i="3"/>
  <c r="AB4316" i="3"/>
  <c r="AC2734" i="3"/>
  <c r="AB2734" i="3"/>
  <c r="AC2737" i="3"/>
  <c r="AB2737" i="3"/>
  <c r="AC1938" i="3"/>
  <c r="AB1938" i="3"/>
  <c r="AC2938" i="3"/>
  <c r="AB2938" i="3"/>
  <c r="AC2804" i="3"/>
  <c r="AB2804" i="3"/>
  <c r="AC1929" i="3"/>
  <c r="AB1929" i="3"/>
  <c r="AC1988" i="3"/>
  <c r="AB1988" i="3"/>
  <c r="AC4006" i="3"/>
  <c r="AB4006" i="3"/>
  <c r="AC2857" i="3"/>
  <c r="AB2857" i="3"/>
  <c r="AC3792" i="3"/>
  <c r="AB3792" i="3"/>
  <c r="AC4029" i="3"/>
  <c r="AB4029" i="3"/>
  <c r="AC2160" i="3"/>
  <c r="AB2160" i="3"/>
  <c r="AC3274" i="3"/>
  <c r="AB3274" i="3"/>
  <c r="AC3585" i="3"/>
  <c r="AB3585" i="3"/>
  <c r="AC2202" i="3"/>
  <c r="AB2202" i="3"/>
  <c r="AC2748" i="3"/>
  <c r="AB2748" i="3"/>
  <c r="AC1847" i="3"/>
  <c r="AB1847" i="3"/>
  <c r="AC1901" i="3"/>
  <c r="AB1901" i="3"/>
  <c r="AC2636" i="3"/>
  <c r="AB2636" i="3"/>
  <c r="AC3064" i="3"/>
  <c r="AB3064" i="3"/>
  <c r="AC1924" i="3"/>
  <c r="AB1924" i="3"/>
  <c r="AC2328" i="3"/>
  <c r="AB2328" i="3"/>
  <c r="AC1966" i="3"/>
  <c r="AB1966" i="3"/>
  <c r="V5667" i="3"/>
  <c r="V5668" i="3" s="1"/>
  <c r="V5807" i="3"/>
  <c r="V5808" i="3" s="1"/>
  <c r="V5523" i="3"/>
  <c r="V5524" i="3" s="1"/>
  <c r="AC5470" i="3"/>
  <c r="AB5470" i="3"/>
  <c r="AC5211" i="3"/>
  <c r="AB5211" i="3"/>
  <c r="AC4906" i="3"/>
  <c r="AB4906" i="3"/>
  <c r="AC4763" i="3"/>
  <c r="AB4763" i="3"/>
  <c r="AC5045" i="3"/>
  <c r="AB5045" i="3"/>
  <c r="AB5591" i="3"/>
  <c r="AB5432" i="3"/>
  <c r="AC4311" i="3"/>
  <c r="AB4311" i="3"/>
  <c r="AC5090" i="3"/>
  <c r="AB5090" i="3"/>
  <c r="AB5410" i="3"/>
  <c r="AB5415" i="3"/>
  <c r="AC5291" i="3"/>
  <c r="AB5291" i="3"/>
  <c r="AB5446" i="3"/>
  <c r="AB5060" i="3"/>
  <c r="AB5358" i="3"/>
  <c r="AB4877" i="3"/>
  <c r="AB5253" i="3"/>
  <c r="AC5215" i="3"/>
  <c r="AB5215" i="3"/>
  <c r="AC4941" i="3"/>
  <c r="AB4941" i="3"/>
  <c r="AB5551" i="3"/>
  <c r="AB5192" i="3"/>
  <c r="AB5901" i="3"/>
  <c r="AB5692" i="3"/>
  <c r="AC5627" i="3"/>
  <c r="AB5627" i="3"/>
  <c r="AC5797" i="3"/>
  <c r="AB5797" i="3"/>
  <c r="AB5721" i="3"/>
  <c r="AC5759" i="3"/>
  <c r="AB5759" i="3"/>
  <c r="AC5565" i="3"/>
  <c r="AB5565" i="3"/>
  <c r="AB5840" i="3"/>
  <c r="AB5883" i="3"/>
  <c r="AC5859" i="3"/>
  <c r="AB5859" i="3"/>
  <c r="AB5873" i="3"/>
  <c r="AC5826" i="3"/>
  <c r="AB5826" i="3"/>
  <c r="AC5767" i="3"/>
  <c r="AC5670" i="3"/>
  <c r="AC5545" i="3"/>
  <c r="AA4794" i="3"/>
  <c r="AA4795" i="3" s="1"/>
  <c r="AA4796" i="3" s="1"/>
  <c r="AA4797" i="3" s="1"/>
  <c r="AA4798" i="3" s="1"/>
  <c r="AA4823" i="3"/>
  <c r="AA4824" i="3" s="1"/>
  <c r="AA4825" i="3" s="1"/>
  <c r="AA4826" i="3" s="1"/>
  <c r="AA4827" i="3" s="1"/>
  <c r="AA5257" i="3"/>
  <c r="AA5258" i="3" s="1"/>
  <c r="AA5259" i="3" s="1"/>
  <c r="AA5260" i="3" s="1"/>
  <c r="AA5261" i="3" s="1"/>
  <c r="AA4885" i="3"/>
  <c r="AA4886" i="3" s="1"/>
  <c r="AA4887" i="3" s="1"/>
  <c r="AA4888" i="3" s="1"/>
  <c r="AA4889" i="3" s="1"/>
  <c r="AA5242" i="3"/>
  <c r="AA5243" i="3" s="1"/>
  <c r="AA5244" i="3" s="1"/>
  <c r="AA5245" i="3" s="1"/>
  <c r="AA5246" i="3" s="1"/>
  <c r="AA5309" i="3"/>
  <c r="AA5310" i="3" s="1"/>
  <c r="AA5311" i="3" s="1"/>
  <c r="AA5312" i="3" s="1"/>
  <c r="AA5313" i="3" s="1"/>
  <c r="AA5867" i="3"/>
  <c r="AA5868" i="3" s="1"/>
  <c r="AA5869" i="3" s="1"/>
  <c r="AA5870" i="3" s="1"/>
  <c r="AA5871" i="3" s="1"/>
  <c r="AA5455" i="3"/>
  <c r="AA5456" i="3" s="1"/>
  <c r="AA5457" i="3" s="1"/>
  <c r="AA5458" i="3" s="1"/>
  <c r="AA5459" i="3" s="1"/>
  <c r="AA5641" i="3"/>
  <c r="AA5642" i="3" s="1"/>
  <c r="AA5643" i="3" s="1"/>
  <c r="AA5644" i="3" s="1"/>
  <c r="AA5645" i="3" s="1"/>
  <c r="AA5395" i="3"/>
  <c r="AA5396" i="3" s="1"/>
  <c r="AA5397" i="3" s="1"/>
  <c r="AA5398" i="3" s="1"/>
  <c r="AA5399" i="3" s="1"/>
  <c r="AA5612" i="3"/>
  <c r="AA5613" i="3" s="1"/>
  <c r="AA5614" i="3" s="1"/>
  <c r="AA5615" i="3" s="1"/>
  <c r="AA5616" i="3" s="1"/>
  <c r="AA5030" i="3"/>
  <c r="AA5031" i="3" s="1"/>
  <c r="AA5032" i="3" s="1"/>
  <c r="AA5033" i="3" s="1"/>
  <c r="AA5357" i="3"/>
  <c r="AA5358" i="3" s="1"/>
  <c r="AA5359" i="3" s="1"/>
  <c r="AA5360" i="3" s="1"/>
  <c r="AA5361" i="3" s="1"/>
  <c r="AA5205" i="3"/>
  <c r="AA5206" i="3" s="1"/>
  <c r="AA5207" i="3" s="1"/>
  <c r="AA5208" i="3" s="1"/>
  <c r="AA5209" i="3" s="1"/>
  <c r="AA5710" i="3"/>
  <c r="AA5711" i="3" s="1"/>
  <c r="AA5712" i="3" s="1"/>
  <c r="AA5713" i="3" s="1"/>
  <c r="AA5714" i="3" s="1"/>
  <c r="AA5686" i="3"/>
  <c r="AA5687" i="3" s="1"/>
  <c r="AA5688" i="3" s="1"/>
  <c r="AA5689" i="3" s="1"/>
  <c r="AA5690" i="3" s="1"/>
  <c r="AA5339" i="3"/>
  <c r="AA5340" i="3" s="1"/>
  <c r="AA5341" i="3" s="1"/>
  <c r="AA5342" i="3" s="1"/>
  <c r="AA5343" i="3" s="1"/>
  <c r="AC2797" i="3"/>
  <c r="AB2797" i="3"/>
  <c r="AB5800" i="3"/>
  <c r="AB5743" i="3"/>
  <c r="AB5450" i="3"/>
  <c r="AB4843" i="3"/>
  <c r="AC3185" i="3"/>
  <c r="AB3185" i="3"/>
  <c r="AB2587" i="3"/>
  <c r="AB3804" i="3"/>
  <c r="W3805" i="3"/>
  <c r="AB5872" i="3"/>
  <c r="AB5419" i="3"/>
  <c r="AB5602" i="3"/>
  <c r="AB5502" i="3"/>
  <c r="AC3378" i="3"/>
  <c r="AB3378" i="3"/>
  <c r="AB5946" i="3"/>
  <c r="AC3706" i="3"/>
  <c r="AB3706" i="3"/>
  <c r="AB5112" i="3"/>
  <c r="AB5159" i="3"/>
  <c r="AB4264" i="3"/>
  <c r="AB5641" i="3"/>
  <c r="AB5305" i="3"/>
  <c r="AB5059" i="3"/>
  <c r="AB2747" i="3"/>
  <c r="AB5455" i="3"/>
  <c r="AC4456" i="3"/>
  <c r="AB5919" i="3"/>
  <c r="AC2795" i="3"/>
  <c r="AB5858" i="3"/>
  <c r="AB5141" i="3"/>
  <c r="AB4848" i="3"/>
  <c r="AB5146" i="3"/>
  <c r="AB1866" i="3"/>
  <c r="AB5469" i="3"/>
  <c r="AB2800" i="3"/>
  <c r="AC4530" i="3"/>
  <c r="AB5670" i="3"/>
  <c r="AB5136" i="3"/>
  <c r="AB5131" i="3"/>
  <c r="AB5285" i="3"/>
  <c r="AB4895" i="3"/>
  <c r="AB2121" i="3"/>
  <c r="AC4483" i="3"/>
  <c r="AB4483" i="3"/>
  <c r="AC4198" i="3"/>
  <c r="AB4198" i="3"/>
  <c r="AC2531" i="3"/>
  <c r="AB2531" i="3"/>
  <c r="AC2404" i="3"/>
  <c r="AB2404" i="3"/>
  <c r="AC2809" i="3"/>
  <c r="AB2809" i="3"/>
  <c r="AC1887" i="3"/>
  <c r="AB1887" i="3"/>
  <c r="AC3851" i="3"/>
  <c r="AB3851" i="3"/>
  <c r="AC2555" i="3"/>
  <c r="AB2555" i="3"/>
  <c r="AC2443" i="3"/>
  <c r="AB2443" i="3"/>
  <c r="AC2456" i="3"/>
  <c r="AB2456" i="3"/>
  <c r="AC2578" i="3"/>
  <c r="AB2578" i="3"/>
  <c r="AC2597" i="3"/>
  <c r="AB2597" i="3"/>
  <c r="AC4255" i="3"/>
  <c r="AB4255" i="3"/>
  <c r="AC1985" i="3"/>
  <c r="AB1985" i="3"/>
  <c r="AC2382" i="3"/>
  <c r="AB2382" i="3"/>
  <c r="AC3899" i="3"/>
  <c r="AB3899" i="3"/>
  <c r="AC3628" i="3"/>
  <c r="AB3628" i="3"/>
  <c r="AC3841" i="3"/>
  <c r="AB3841" i="3"/>
  <c r="AC2419" i="3"/>
  <c r="AB2419" i="3"/>
  <c r="AC3023" i="3"/>
  <c r="AB3023" i="3"/>
  <c r="AC2866" i="3"/>
  <c r="AB2866" i="3"/>
  <c r="AC1993" i="3"/>
  <c r="AB1993" i="3"/>
  <c r="AB5633" i="3"/>
  <c r="AC5897" i="3"/>
  <c r="AB5897" i="3"/>
  <c r="AB4919" i="3"/>
  <c r="AC5363" i="3"/>
  <c r="AB5363" i="3"/>
  <c r="AB5340" i="3"/>
  <c r="AC4989" i="3"/>
  <c r="AB4989" i="3"/>
  <c r="AB5035" i="3"/>
  <c r="AB5373" i="3"/>
  <c r="AB4979" i="3"/>
  <c r="AB4896" i="3"/>
  <c r="AC4457" i="3"/>
  <c r="AB4457" i="3"/>
  <c r="AA5691" i="3"/>
  <c r="AA5692" i="3" s="1"/>
  <c r="AA5693" i="3" s="1"/>
  <c r="AA5694" i="3" s="1"/>
  <c r="AA5695" i="3" s="1"/>
  <c r="AA5617" i="3"/>
  <c r="AA5618" i="3" s="1"/>
  <c r="AA5619" i="3" s="1"/>
  <c r="AA5620" i="3" s="1"/>
  <c r="AA4978" i="3"/>
  <c r="AA4979" i="3" s="1"/>
  <c r="AA4980" i="3" s="1"/>
  <c r="AA4981" i="3" s="1"/>
  <c r="AA4982" i="3" s="1"/>
  <c r="AA5414" i="3"/>
  <c r="AA5415" i="3" s="1"/>
  <c r="AA5416" i="3" s="1"/>
  <c r="AA5417" i="3" s="1"/>
  <c r="AA5418" i="3" s="1"/>
  <c r="AA5219" i="3"/>
  <c r="AA5220" i="3" s="1"/>
  <c r="AA5221" i="3" s="1"/>
  <c r="AA5222" i="3" s="1"/>
  <c r="AA5223" i="3" s="1"/>
  <c r="AC4640" i="3"/>
  <c r="AB4640" i="3"/>
  <c r="AC4444" i="3"/>
  <c r="AB4444" i="3"/>
  <c r="AC2758" i="3"/>
  <c r="AB2758" i="3"/>
  <c r="AC4034" i="3"/>
  <c r="AB4034" i="3"/>
  <c r="AC2512" i="3"/>
  <c r="AB2512" i="3"/>
  <c r="AC4235" i="3"/>
  <c r="AB4235" i="3"/>
  <c r="AC3270" i="3"/>
  <c r="AB3270" i="3"/>
  <c r="AC2198" i="3"/>
  <c r="AB2198" i="3"/>
  <c r="AC2497" i="3"/>
  <c r="AB2497" i="3"/>
  <c r="AC3773" i="3"/>
  <c r="AB3773" i="3"/>
  <c r="AC3431" i="3"/>
  <c r="AB3431" i="3"/>
  <c r="AC2097" i="3"/>
  <c r="AB2097" i="3"/>
  <c r="AC2425" i="3"/>
  <c r="AB2425" i="3"/>
  <c r="AC2347" i="3"/>
  <c r="AB2347" i="3"/>
  <c r="AC2910" i="3"/>
  <c r="AB2910" i="3"/>
  <c r="AC4163" i="3"/>
  <c r="AB4163" i="3"/>
  <c r="AC2983" i="3"/>
  <c r="AB2983" i="3"/>
  <c r="AC4119" i="3"/>
  <c r="AB4119" i="3"/>
  <c r="AC2521" i="3"/>
  <c r="AB2521" i="3"/>
  <c r="AC1905" i="3"/>
  <c r="AB1905" i="3"/>
  <c r="AC2631" i="3"/>
  <c r="AB2631" i="3"/>
  <c r="AC4152" i="3"/>
  <c r="AB4152" i="3"/>
  <c r="AC2296" i="3"/>
  <c r="AB2296" i="3"/>
  <c r="AC2333" i="3"/>
  <c r="AB2333" i="3"/>
  <c r="AC2947" i="3"/>
  <c r="AB2947" i="3"/>
  <c r="AC3036" i="3"/>
  <c r="AB3036" i="3"/>
  <c r="AC3908" i="3"/>
  <c r="AB3908" i="3"/>
  <c r="AC1943" i="3"/>
  <c r="AB1943" i="3"/>
  <c r="AC2338" i="3"/>
  <c r="AB2338" i="3"/>
  <c r="AC2371" i="3"/>
  <c r="AB2371" i="3"/>
  <c r="AC2021" i="3"/>
  <c r="AB2021" i="3"/>
  <c r="AC2002" i="3"/>
  <c r="AB2002" i="3"/>
  <c r="AC4043" i="3"/>
  <c r="AB4043" i="3"/>
  <c r="AC3894" i="3"/>
  <c r="AB3894" i="3"/>
  <c r="AC2286" i="3"/>
  <c r="AB2286" i="3"/>
  <c r="AC2573" i="3"/>
  <c r="AB2573" i="3"/>
  <c r="AC4350" i="3"/>
  <c r="AB4350" i="3"/>
  <c r="AC4211" i="3"/>
  <c r="AB4211" i="3"/>
  <c r="AC4053" i="3"/>
  <c r="AB4053" i="3"/>
  <c r="AC2707" i="3"/>
  <c r="AB2707" i="3"/>
  <c r="AC2122" i="3"/>
  <c r="AB2122" i="3"/>
  <c r="AC3941" i="3"/>
  <c r="AB3941" i="3"/>
  <c r="AC2102" i="3"/>
  <c r="AB2102" i="3"/>
  <c r="AC4412" i="3"/>
  <c r="AB4412" i="3"/>
  <c r="AC1981" i="3"/>
  <c r="AB1981" i="3"/>
  <c r="AC3967" i="3"/>
  <c r="AB3967" i="3"/>
  <c r="AC2017" i="3"/>
  <c r="AB2017" i="3"/>
  <c r="AC2247" i="3"/>
  <c r="AB2247" i="3"/>
  <c r="AC2664" i="3"/>
  <c r="AB2664" i="3"/>
  <c r="AC1522" i="3"/>
  <c r="AB1522" i="3"/>
  <c r="V5675" i="3"/>
  <c r="V5676" i="3" s="1"/>
  <c r="AB5812" i="3"/>
  <c r="AB4814" i="3"/>
  <c r="AC4910" i="3"/>
  <c r="AB4910" i="3"/>
  <c r="AB5230" i="3"/>
  <c r="AC5388" i="3"/>
  <c r="AB5388" i="3"/>
  <c r="AC4946" i="3"/>
  <c r="AB4946" i="3"/>
  <c r="AB5113" i="3"/>
  <c r="AB4867" i="3"/>
  <c r="AC5201" i="3"/>
  <c r="AB5201" i="3"/>
  <c r="AB4824" i="3"/>
  <c r="AC5437" i="3"/>
  <c r="AB5437" i="3"/>
  <c r="AC5512" i="3"/>
  <c r="AB5512" i="3"/>
  <c r="AC5942" i="3"/>
  <c r="AB5942" i="3"/>
  <c r="AB4795" i="3"/>
  <c r="AC5401" i="3"/>
  <c r="AB5401" i="3"/>
  <c r="AC5527" i="3"/>
  <c r="AB5527" i="3"/>
  <c r="AB5844" i="3"/>
  <c r="AB5182" i="3"/>
  <c r="AC4853" i="3"/>
  <c r="AB4853" i="3"/>
  <c r="AB4929" i="3"/>
  <c r="AB4776" i="3"/>
  <c r="AB4744" i="3"/>
  <c r="AB5622" i="3"/>
  <c r="AB5196" i="3"/>
  <c r="AB5716" i="3"/>
  <c r="AC5608" i="3"/>
  <c r="AB5608" i="3"/>
  <c r="AB5002" i="3"/>
  <c r="AC5560" i="3"/>
  <c r="AB5560" i="3"/>
  <c r="AC5763" i="3"/>
  <c r="AB5763" i="3"/>
  <c r="AB5811" i="3"/>
  <c r="AB5726" i="3"/>
  <c r="AC4186" i="3"/>
  <c r="AB4186" i="3"/>
  <c r="AB5485" i="3"/>
  <c r="AB5821" i="3"/>
  <c r="AC5791" i="3"/>
  <c r="AA4828" i="3"/>
  <c r="AA4829" i="3" s="1"/>
  <c r="AA4830" i="3" s="1"/>
  <c r="AA4831" i="3" s="1"/>
  <c r="AA4832" i="3" s="1"/>
  <c r="AA4804" i="3"/>
  <c r="AA4805" i="3" s="1"/>
  <c r="AA4806" i="3" s="1"/>
  <c r="AA4807" i="3" s="1"/>
  <c r="AA4808" i="3" s="1"/>
  <c r="AA4738" i="3"/>
  <c r="AA4739" i="3" s="1"/>
  <c r="AA4740" i="3" s="1"/>
  <c r="AA4741" i="3" s="1"/>
  <c r="AA4742" i="3" s="1"/>
  <c r="AA5863" i="3"/>
  <c r="AA5864" i="3" s="1"/>
  <c r="AA5865" i="3" s="1"/>
  <c r="AA5866" i="3" s="1"/>
  <c r="AA5381" i="3"/>
  <c r="AA5382" i="3" s="1"/>
  <c r="AA5383" i="3" s="1"/>
  <c r="AA5384" i="3" s="1"/>
  <c r="AA5385" i="3" s="1"/>
  <c r="AA5550" i="3"/>
  <c r="AA5551" i="3" s="1"/>
  <c r="AA5552" i="3" s="1"/>
  <c r="AA5553" i="3" s="1"/>
  <c r="AA4833" i="3"/>
  <c r="AA4834" i="3" s="1"/>
  <c r="AA4835" i="3" s="1"/>
  <c r="AA4836" i="3" s="1"/>
  <c r="AA4837" i="3" s="1"/>
  <c r="AA5853" i="3"/>
  <c r="AA5854" i="3" s="1"/>
  <c r="AA5855" i="3" s="1"/>
  <c r="AA5856" i="3" s="1"/>
  <c r="AA5857" i="3" s="1"/>
  <c r="AA5484" i="3"/>
  <c r="AA5485" i="3" s="1"/>
  <c r="AA5486" i="3" s="1"/>
  <c r="AA5487" i="3" s="1"/>
  <c r="AA5488" i="3" s="1"/>
  <c r="AA5329" i="3"/>
  <c r="AA5330" i="3" s="1"/>
  <c r="AA5331" i="3" s="1"/>
  <c r="AA5332" i="3" s="1"/>
  <c r="AA5333" i="3" s="1"/>
  <c r="AA5391" i="3"/>
  <c r="AA5392" i="3" s="1"/>
  <c r="AA5393" i="3" s="1"/>
  <c r="AA5394" i="3" s="1"/>
  <c r="AA5820" i="3"/>
  <c r="AA5821" i="3" s="1"/>
  <c r="AA5822" i="3" s="1"/>
  <c r="AA5823" i="3" s="1"/>
  <c r="AA5824" i="3" s="1"/>
  <c r="AA5020" i="3"/>
  <c r="AA5021" i="3" s="1"/>
  <c r="AA5022" i="3" s="1"/>
  <c r="AA5023" i="3" s="1"/>
  <c r="AA5024" i="3" s="1"/>
  <c r="AA4871" i="3"/>
  <c r="AA4872" i="3" s="1"/>
  <c r="AA4873" i="3" s="1"/>
  <c r="AA4874" i="3" s="1"/>
  <c r="AA4875" i="3" s="1"/>
  <c r="AA4918" i="3"/>
  <c r="AA4919" i="3" s="1"/>
  <c r="AA4920" i="3" s="1"/>
  <c r="AA4921" i="3" s="1"/>
  <c r="AA4922" i="3" s="1"/>
  <c r="AA5276" i="3"/>
  <c r="AA5277" i="3" s="1"/>
  <c r="AA5278" i="3" s="1"/>
  <c r="AA5279" i="3" s="1"/>
  <c r="AA5280" i="3" s="1"/>
  <c r="AA4813" i="3"/>
  <c r="AA4814" i="3" s="1"/>
  <c r="AA4815" i="3" s="1"/>
  <c r="AA4816" i="3" s="1"/>
  <c r="AA4817" i="3" s="1"/>
  <c r="AA4866" i="3"/>
  <c r="AA4867" i="3" s="1"/>
  <c r="AA4868" i="3" s="1"/>
  <c r="AA4869" i="3" s="1"/>
  <c r="AA4870" i="3" s="1"/>
  <c r="AA5006" i="3"/>
  <c r="AA5007" i="3" s="1"/>
  <c r="AA5008" i="3" s="1"/>
  <c r="AA5009" i="3" s="1"/>
  <c r="AA5010" i="3" s="1"/>
  <c r="AC3382" i="3"/>
  <c r="AB3382" i="3"/>
  <c r="AB5660" i="3"/>
  <c r="AB5169" i="3"/>
  <c r="AB5941" i="3"/>
  <c r="AB1876" i="3"/>
  <c r="AB5786" i="3"/>
  <c r="AB5815" i="3"/>
  <c r="AB5224" i="3"/>
  <c r="AB5150" i="3"/>
  <c r="AB4913" i="3"/>
  <c r="AB5427" i="3"/>
  <c r="AB5016" i="3"/>
  <c r="AB4396" i="3"/>
  <c r="AB5825" i="3"/>
  <c r="AB4968" i="3"/>
  <c r="AB5540" i="3"/>
  <c r="AB5910" i="3"/>
  <c r="AB5805" i="3"/>
  <c r="AB5103" i="3"/>
  <c r="AB4664" i="3"/>
  <c r="AB5494" i="3"/>
  <c r="AB5607" i="3"/>
  <c r="AB4823" i="3"/>
  <c r="AB5665" i="3"/>
  <c r="AB5762" i="3"/>
  <c r="AB5020" i="3"/>
  <c r="AB4940" i="3"/>
  <c r="AB5550" i="3"/>
  <c r="AB2507" i="3"/>
  <c r="AB4909" i="3"/>
  <c r="AB5839" i="3"/>
  <c r="AC3215" i="3"/>
  <c r="AC3631" i="3"/>
  <c r="AB5696" i="3"/>
  <c r="AB4928" i="3"/>
  <c r="AB5210" i="3"/>
  <c r="AB2159" i="3"/>
  <c r="AB5400" i="3"/>
  <c r="AB4766" i="3"/>
  <c r="AC4406" i="3"/>
  <c r="AC4950" i="3"/>
  <c r="AB4950" i="3"/>
  <c r="AC4905" i="3"/>
  <c r="AB4905" i="3"/>
  <c r="AC5773" i="3"/>
  <c r="AB5773" i="3"/>
  <c r="AC4167" i="3"/>
  <c r="AB4167" i="3"/>
  <c r="AC4340" i="3"/>
  <c r="AB4340" i="3"/>
  <c r="AB5816" i="3"/>
  <c r="AB5892" i="3"/>
  <c r="AC5607" i="3"/>
  <c r="AC2771" i="3"/>
  <c r="AC5858" i="3"/>
  <c r="AA5146" i="3"/>
  <c r="AA5147" i="3" s="1"/>
  <c r="AA5148" i="3" s="1"/>
  <c r="AA5149" i="3" s="1"/>
  <c r="AA5955" i="3"/>
  <c r="AA5956" i="3" s="1"/>
  <c r="AA5957" i="3" s="1"/>
  <c r="AA5958" i="3" s="1"/>
  <c r="AA5959" i="3" s="1"/>
  <c r="AA5409" i="3"/>
  <c r="AA5410" i="3" s="1"/>
  <c r="AA5411" i="3" s="1"/>
  <c r="AA5412" i="3" s="1"/>
  <c r="AA5413" i="3" s="1"/>
  <c r="AA5720" i="3"/>
  <c r="AA5721" i="3" s="1"/>
  <c r="AA5722" i="3" s="1"/>
  <c r="AA5723" i="3" s="1"/>
  <c r="AA5724" i="3" s="1"/>
  <c r="AA5034" i="3"/>
  <c r="AA5035" i="3" s="1"/>
  <c r="AA5036" i="3" s="1"/>
  <c r="AA5037" i="3" s="1"/>
  <c r="AA5038" i="3" s="1"/>
  <c r="AA5424" i="3"/>
  <c r="AA5425" i="3" s="1"/>
  <c r="AA5426" i="3" s="1"/>
  <c r="AA5489" i="3"/>
  <c r="AA5490" i="3" s="1"/>
  <c r="AA5491" i="3" s="1"/>
  <c r="AA5492" i="3" s="1"/>
  <c r="AA5493" i="3" s="1"/>
  <c r="AA4890" i="3"/>
  <c r="AA4891" i="3" s="1"/>
  <c r="AA4892" i="3" s="1"/>
  <c r="AA4893" i="3" s="1"/>
  <c r="AA4894" i="3" s="1"/>
  <c r="AA5843" i="3"/>
  <c r="AA5844" i="3" s="1"/>
  <c r="AA5845" i="3" s="1"/>
  <c r="AA5846" i="3" s="1"/>
  <c r="AA5847" i="3" s="1"/>
  <c r="AA5064" i="3"/>
  <c r="AA5065" i="3" s="1"/>
  <c r="AA5066" i="3" s="1"/>
  <c r="AA5067" i="3" s="1"/>
  <c r="AA5068" i="3" s="1"/>
  <c r="AA4748" i="3"/>
  <c r="AA4749" i="3" s="1"/>
  <c r="AA4750" i="3" s="1"/>
  <c r="AA4751" i="3" s="1"/>
  <c r="AA4752" i="3" s="1"/>
  <c r="AA5334" i="3"/>
  <c r="AA5335" i="3" s="1"/>
  <c r="AA5336" i="3" s="1"/>
  <c r="AA5337" i="3" s="1"/>
  <c r="AA5338" i="3" s="1"/>
  <c r="AA5238" i="3"/>
  <c r="AA5239" i="3" s="1"/>
  <c r="AA5240" i="3" s="1"/>
  <c r="AA5241" i="3" s="1"/>
  <c r="AA5882" i="3"/>
  <c r="AA5883" i="3" s="1"/>
  <c r="AA5884" i="3" s="1"/>
  <c r="AA5885" i="3" s="1"/>
  <c r="AA5886" i="3" s="1"/>
  <c r="AA5074" i="3"/>
  <c r="AA5075" i="3" s="1"/>
  <c r="AA5076" i="3" s="1"/>
  <c r="AA5077" i="3" s="1"/>
  <c r="AA5078" i="3" s="1"/>
  <c r="AA5540" i="3"/>
  <c r="AA5541" i="3" s="1"/>
  <c r="AA5542" i="3" s="1"/>
  <c r="AA5543" i="3" s="1"/>
  <c r="AA5544" i="3" s="1"/>
  <c r="AA5919" i="3"/>
  <c r="AA5920" i="3" s="1"/>
  <c r="AA5921" i="3" s="1"/>
  <c r="AA5815" i="3"/>
  <c r="AA5816" i="3" s="1"/>
  <c r="AA5817" i="3" s="1"/>
  <c r="AA5818" i="3" s="1"/>
  <c r="AA5819" i="3" s="1"/>
  <c r="AA5001" i="3"/>
  <c r="AA5002" i="3" s="1"/>
  <c r="AA5003" i="3" s="1"/>
  <c r="AA5004" i="3" s="1"/>
  <c r="AA5005" i="3" s="1"/>
  <c r="AC5103" i="3"/>
  <c r="AA5285" i="3"/>
  <c r="AA5286" i="3" s="1"/>
  <c r="AA5287" i="3" s="1"/>
  <c r="AA5288" i="3" s="1"/>
  <c r="AA5289" i="3" s="1"/>
  <c r="AC4344" i="3"/>
  <c r="AA5936" i="3"/>
  <c r="AA5937" i="3" s="1"/>
  <c r="AA5938" i="3" s="1"/>
  <c r="AA5939" i="3" s="1"/>
  <c r="AA5940" i="3" s="1"/>
  <c r="AC3560" i="3"/>
  <c r="AB3560" i="3"/>
  <c r="AB5955" i="3"/>
  <c r="AB5484" i="3"/>
  <c r="AB5200" i="3"/>
  <c r="AB5174" i="3"/>
  <c r="AB4945" i="3"/>
  <c r="AB4185" i="3"/>
  <c r="AC3810" i="3"/>
  <c r="AB3810" i="3"/>
  <c r="AB5049" i="3"/>
  <c r="AB1971" i="3"/>
  <c r="AB5205" i="3"/>
  <c r="AB5836" i="3"/>
  <c r="AB4804" i="3"/>
  <c r="AB5431" i="3"/>
  <c r="AC3772" i="3"/>
  <c r="AB3772" i="3"/>
  <c r="AB4268" i="3"/>
  <c r="AB5867" i="3"/>
  <c r="AB5234" i="3"/>
  <c r="AB4852" i="3"/>
  <c r="AB5720" i="3"/>
  <c r="AB5386" i="3"/>
  <c r="AB4861" i="3"/>
  <c r="AB2036" i="3"/>
  <c r="AC1914" i="3"/>
  <c r="AC3131" i="3"/>
  <c r="AB2771" i="3"/>
  <c r="AB4904" i="3"/>
  <c r="AB5738" i="3"/>
  <c r="AB4833" i="3"/>
  <c r="AC3656" i="3"/>
  <c r="AB3656" i="3"/>
  <c r="AB5521" i="3"/>
  <c r="AC4309" i="3"/>
  <c r="AB5314" i="3"/>
  <c r="AB5395" i="3"/>
  <c r="AB4775" i="3"/>
  <c r="AB4506" i="3"/>
  <c r="AB5074" i="3"/>
  <c r="AB5810" i="3"/>
  <c r="AB5564" i="3"/>
  <c r="AB5891" i="3"/>
  <c r="AB5748" i="3"/>
  <c r="AB5927" i="3"/>
  <c r="AB4260" i="3"/>
  <c r="AB5079" i="3"/>
  <c r="AB4794" i="3"/>
  <c r="AA5367" i="3"/>
  <c r="AA5368" i="3" s="1"/>
  <c r="AA5369" i="3" s="1"/>
  <c r="AA5370" i="3" s="1"/>
  <c r="AA5371" i="3" s="1"/>
  <c r="AC4301" i="3"/>
  <c r="AB4301" i="3"/>
  <c r="AC3991" i="3"/>
  <c r="AB3991" i="3"/>
  <c r="AC3217" i="3"/>
  <c r="AB3217" i="3"/>
  <c r="AC3913" i="3"/>
  <c r="AB3913" i="3"/>
  <c r="AC2894" i="3"/>
  <c r="AB2894" i="3"/>
  <c r="AC2929" i="3"/>
  <c r="AB2929" i="3"/>
  <c r="AC2314" i="3"/>
  <c r="AB2314" i="3"/>
  <c r="AC2324" i="3"/>
  <c r="AB2324" i="3"/>
  <c r="AC2386" i="3"/>
  <c r="AB2386" i="3"/>
  <c r="AC4325" i="3"/>
  <c r="AB4325" i="3"/>
  <c r="AC3250" i="3"/>
  <c r="AB3250" i="3"/>
  <c r="AC3953" i="3"/>
  <c r="AB3953" i="3"/>
  <c r="AC3866" i="3"/>
  <c r="AB3866" i="3"/>
  <c r="AC2924" i="3"/>
  <c r="AB2924" i="3"/>
  <c r="AC3561" i="3"/>
  <c r="AB3561" i="3"/>
  <c r="AC4207" i="3"/>
  <c r="AB4207" i="3"/>
  <c r="AC2818" i="3"/>
  <c r="AB2818" i="3"/>
  <c r="AC3003" i="3"/>
  <c r="AB3003" i="3"/>
  <c r="AC3996" i="3"/>
  <c r="AB3996" i="3"/>
  <c r="AC4024" i="3"/>
  <c r="AB4024" i="3"/>
  <c r="AC2281" i="3"/>
  <c r="AB2281" i="3"/>
  <c r="AC2919" i="3"/>
  <c r="AB2919" i="3"/>
  <c r="AC2842" i="3"/>
  <c r="AB2842" i="3"/>
  <c r="AC2438" i="3"/>
  <c r="AB2438" i="3"/>
  <c r="AC3922" i="3"/>
  <c r="AB3922" i="3"/>
  <c r="AC2188" i="3"/>
  <c r="AB2188" i="3"/>
  <c r="AC4252" i="3"/>
  <c r="AB4252" i="3"/>
  <c r="AC2093" i="3"/>
  <c r="AB2093" i="3"/>
  <c r="AC3055" i="3"/>
  <c r="AB3055" i="3"/>
  <c r="AC2304" i="3"/>
  <c r="AB2304" i="3"/>
  <c r="AC4330" i="3"/>
  <c r="AB4330" i="3"/>
  <c r="AC3740" i="3"/>
  <c r="AB3740" i="3"/>
  <c r="AC2257" i="3"/>
  <c r="AB2257" i="3"/>
  <c r="AC2433" i="3"/>
  <c r="AB2433" i="3"/>
  <c r="AC2711" i="3"/>
  <c r="AB2711" i="3"/>
  <c r="AC2366" i="3"/>
  <c r="AB2366" i="3"/>
  <c r="AC2654" i="3"/>
  <c r="AB2654" i="3"/>
  <c r="AC2957" i="3"/>
  <c r="AB2957" i="3"/>
  <c r="AC1909" i="3"/>
  <c r="AB1909" i="3"/>
  <c r="AC4147" i="3"/>
  <c r="AB4147" i="3"/>
  <c r="AC2300" i="3"/>
  <c r="AB2300" i="3"/>
  <c r="AC2743" i="3"/>
  <c r="AB2743" i="3"/>
  <c r="AC2701" i="3"/>
  <c r="AB2701" i="3"/>
  <c r="AC2777" i="3"/>
  <c r="AB2777" i="3"/>
  <c r="AC4373" i="3"/>
  <c r="AB4373" i="3"/>
  <c r="AC2262" i="3"/>
  <c r="AB2262" i="3"/>
  <c r="AC2540" i="3"/>
  <c r="AB2540" i="3"/>
  <c r="V5698" i="3"/>
  <c r="V5699" i="3" s="1"/>
  <c r="AB5817" i="3"/>
  <c r="AB5396" i="3"/>
  <c r="AB4882" i="3"/>
  <c r="AB4759" i="3"/>
  <c r="AC5108" i="3"/>
  <c r="AB5108" i="3"/>
  <c r="AC5585" i="3"/>
  <c r="AB5585" i="3"/>
  <c r="AC4306" i="3"/>
  <c r="AB4306" i="3"/>
  <c r="AC4969" i="3"/>
  <c r="AB4969" i="3"/>
  <c r="AC4901" i="3"/>
  <c r="AB4901" i="3"/>
  <c r="AB5021" i="3"/>
  <c r="AB4786" i="3"/>
  <c r="AB5368" i="3"/>
  <c r="AC5151" i="3"/>
  <c r="AB5151" i="3"/>
  <c r="AB5490" i="3"/>
  <c r="AC5325" i="3"/>
  <c r="AB5325" i="3"/>
  <c r="AB4924" i="3"/>
  <c r="AC5531" i="3"/>
  <c r="AB5531" i="3"/>
  <c r="AC5104" i="3"/>
  <c r="AB5104" i="3"/>
  <c r="AB5243" i="3"/>
  <c r="AC5175" i="3"/>
  <c r="AB5175" i="3"/>
  <c r="AB5461" i="3"/>
  <c r="AB5441" i="3"/>
  <c r="AB5026" i="3"/>
  <c r="AB5933" i="3"/>
  <c r="AC5739" i="3"/>
  <c r="AB5739" i="3"/>
  <c r="AC5495" i="3"/>
  <c r="AB5495" i="3"/>
  <c r="AB5864" i="3"/>
  <c r="AC4232" i="3"/>
  <c r="AB4232" i="3"/>
  <c r="AC1882" i="3"/>
  <c r="AB1882" i="3"/>
  <c r="AC2037" i="3"/>
  <c r="AB2037" i="3"/>
  <c r="AC4441" i="3"/>
  <c r="AB4441" i="3"/>
  <c r="AC2111" i="3"/>
  <c r="AB2111" i="3"/>
  <c r="AC3721" i="3"/>
  <c r="AB3721" i="3"/>
  <c r="AC4383" i="3"/>
  <c r="AB4383" i="3"/>
  <c r="AC3871" i="3"/>
  <c r="AB3871" i="3"/>
  <c r="AC1852" i="3"/>
  <c r="AB1852" i="3"/>
  <c r="AC2611" i="3"/>
  <c r="AB2611" i="3"/>
  <c r="AC4355" i="3"/>
  <c r="AB4355" i="3"/>
  <c r="AC3931" i="3"/>
  <c r="AB3931" i="3"/>
  <c r="AC3547" i="3"/>
  <c r="AB3547" i="3"/>
  <c r="AC4402" i="3"/>
  <c r="AB4402" i="3"/>
  <c r="AC1948" i="3"/>
  <c r="AB1948" i="3"/>
  <c r="AC4014" i="3"/>
  <c r="AB4014" i="3"/>
  <c r="AC3884" i="3"/>
  <c r="AB3884" i="3"/>
  <c r="AC2183" i="3"/>
  <c r="AB2183" i="3"/>
  <c r="AC3040" i="3"/>
  <c r="AB3040" i="3"/>
  <c r="AC4378" i="3"/>
  <c r="AB4378" i="3"/>
  <c r="AC1871" i="3"/>
  <c r="AB1871" i="3"/>
  <c r="AC3769" i="3"/>
  <c r="AB3769" i="3"/>
  <c r="AC4138" i="3"/>
  <c r="AB4138" i="3"/>
  <c r="AC3138" i="3"/>
  <c r="AB3138" i="3"/>
  <c r="AC3032" i="3"/>
  <c r="AB3032" i="3"/>
  <c r="AC3383" i="3"/>
  <c r="AB3383" i="3"/>
  <c r="AC2641" i="3"/>
  <c r="AB2641" i="3"/>
  <c r="AC2492" i="3"/>
  <c r="AB2492" i="3"/>
  <c r="AC1915" i="3"/>
  <c r="AB1915" i="3"/>
  <c r="AC3903" i="3"/>
  <c r="AB3903" i="3"/>
  <c r="AC4287" i="3"/>
  <c r="AB4287" i="3"/>
  <c r="AC4190" i="3"/>
  <c r="AB4190" i="3"/>
  <c r="AC2688" i="3"/>
  <c r="AB2688" i="3"/>
  <c r="AC2488" i="3"/>
  <c r="AB2488" i="3"/>
  <c r="AC2970" i="3"/>
  <c r="AB2970" i="3"/>
  <c r="AC2721" i="3"/>
  <c r="AB2721" i="3"/>
  <c r="AC2823" i="3"/>
  <c r="AB2823" i="3"/>
  <c r="AC1867" i="3"/>
  <c r="AB1867" i="3"/>
  <c r="AC2993" i="3"/>
  <c r="AB2993" i="3"/>
  <c r="AC2461" i="3"/>
  <c r="AB2461" i="3"/>
  <c r="AC4001" i="3"/>
  <c r="AB4001" i="3"/>
  <c r="AC1919" i="3"/>
  <c r="AB1919" i="3"/>
  <c r="AC2342" i="3"/>
  <c r="AB2342" i="3"/>
  <c r="AC4531" i="3"/>
  <c r="AB4531" i="3"/>
  <c r="AC3703" i="3"/>
  <c r="AB3703" i="3"/>
  <c r="AB5722" i="3"/>
  <c r="AB5837" i="3"/>
  <c r="AB5286" i="3"/>
  <c r="AB5075" i="3"/>
  <c r="AB4829" i="3"/>
  <c r="AC5301" i="3"/>
  <c r="AB5301" i="3"/>
  <c r="AC5570" i="3"/>
  <c r="AB5570" i="3"/>
  <c r="AC5142" i="3"/>
  <c r="AB5142" i="3"/>
  <c r="AB5235" i="3"/>
  <c r="AC5118" i="3"/>
  <c r="AB5118" i="3"/>
  <c r="AC5353" i="3"/>
  <c r="AB5353" i="3"/>
  <c r="AC5928" i="3"/>
  <c r="AB5928" i="3"/>
  <c r="AB4891" i="3"/>
  <c r="AB4834" i="3"/>
  <c r="AB5179" i="3"/>
  <c r="AB4839" i="3"/>
  <c r="AB5598" i="3"/>
  <c r="AC4965" i="3"/>
  <c r="AB4965" i="3"/>
  <c r="AB5503" i="3"/>
  <c r="AB5065" i="3"/>
  <c r="AC5080" i="3"/>
  <c r="AB5080" i="3"/>
  <c r="AB5920" i="3"/>
  <c r="AC4790" i="3"/>
  <c r="AB4790" i="3"/>
  <c r="AB5123" i="3"/>
  <c r="AB5937" i="3"/>
  <c r="AB5906" i="3"/>
  <c r="AB5702" i="3"/>
  <c r="AB5456" i="3"/>
  <c r="AC5647" i="3"/>
  <c r="AB5647" i="3"/>
  <c r="AC5896" i="3"/>
  <c r="AB5896" i="3"/>
  <c r="AB5687" i="3"/>
  <c r="AC5782" i="3"/>
  <c r="AB5782" i="3"/>
  <c r="AC5656" i="3"/>
  <c r="AB5656" i="3"/>
  <c r="AB5661" i="3"/>
  <c r="AB5754" i="3"/>
  <c r="AC4196" i="3"/>
  <c r="AB4196" i="3"/>
  <c r="AC5730" i="3"/>
  <c r="AA5112" i="3"/>
  <c r="AA5113" i="3" s="1"/>
  <c r="AA5114" i="3" s="1"/>
  <c r="AA5115" i="3" s="1"/>
  <c r="AA5116" i="3" s="1"/>
  <c r="AA5131" i="3"/>
  <c r="AA5132" i="3" s="1"/>
  <c r="AA5133" i="3" s="1"/>
  <c r="AA5134" i="3" s="1"/>
  <c r="AA5135" i="3" s="1"/>
  <c r="AA4876" i="3"/>
  <c r="AA4877" i="3" s="1"/>
  <c r="AA4878" i="3" s="1"/>
  <c r="AA4879" i="3" s="1"/>
  <c r="AA4880" i="3" s="1"/>
  <c r="AA5877" i="3"/>
  <c r="AA5878" i="3" s="1"/>
  <c r="AA5879" i="3" s="1"/>
  <c r="AA5880" i="3" s="1"/>
  <c r="AA5881" i="3" s="1"/>
  <c r="AA5621" i="3"/>
  <c r="AA5622" i="3" s="1"/>
  <c r="AA5623" i="3" s="1"/>
  <c r="AA5624" i="3" s="1"/>
  <c r="AA5625" i="3" s="1"/>
  <c r="AA5431" i="3"/>
  <c r="AA5432" i="3" s="1"/>
  <c r="AA5433" i="3" s="1"/>
  <c r="AA5434" i="3" s="1"/>
  <c r="AA5435" i="3" s="1"/>
  <c r="AA5682" i="3"/>
  <c r="AA5683" i="3" s="1"/>
  <c r="AA5684" i="3" s="1"/>
  <c r="AA5685" i="3" s="1"/>
  <c r="AA5229" i="3"/>
  <c r="AA5230" i="3" s="1"/>
  <c r="AA5231" i="3" s="1"/>
  <c r="AA5232" i="3" s="1"/>
  <c r="AA5233" i="3" s="1"/>
  <c r="AA5589" i="3"/>
  <c r="AA5590" i="3" s="1"/>
  <c r="AA4775" i="3"/>
  <c r="AA4776" i="3" s="1"/>
  <c r="AA4777" i="3" s="1"/>
  <c r="AA4778" i="3" s="1"/>
  <c r="AA4779" i="3" s="1"/>
  <c r="AA5099" i="3"/>
  <c r="AA5100" i="3" s="1"/>
  <c r="AA5101" i="3" s="1"/>
  <c r="AA5102" i="3" s="1"/>
  <c r="AA5593" i="3"/>
  <c r="AA5594" i="3" s="1"/>
  <c r="AA5595" i="3" s="1"/>
  <c r="AA5596" i="3" s="1"/>
  <c r="AA4785" i="3"/>
  <c r="AA4786" i="3" s="1"/>
  <c r="AA4787" i="3" s="1"/>
  <c r="AA4788" i="3" s="1"/>
  <c r="AA5673" i="3"/>
  <c r="AA5674" i="3" s="1"/>
  <c r="AA5675" i="3" s="1"/>
  <c r="AA5676" i="3" s="1"/>
  <c r="AA4856" i="3"/>
  <c r="AA4857" i="3" s="1"/>
  <c r="AA4858" i="3" s="1"/>
  <c r="AA4859" i="3" s="1"/>
  <c r="AA4860" i="3" s="1"/>
  <c r="AA5319" i="3"/>
  <c r="AA5320" i="3" s="1"/>
  <c r="AA5321" i="3" s="1"/>
  <c r="AA5322" i="3" s="1"/>
  <c r="AA5323" i="3" s="1"/>
  <c r="AA4934" i="3"/>
  <c r="AC4934" i="3" s="1"/>
  <c r="AA5734" i="3"/>
  <c r="AA5735" i="3" s="1"/>
  <c r="AA5736" i="3" s="1"/>
  <c r="AA5737" i="3" s="1"/>
  <c r="AC4023" i="3"/>
  <c r="AB4023" i="3"/>
  <c r="AB5195" i="3"/>
  <c r="AB5725" i="3"/>
  <c r="AB5295" i="3"/>
  <c r="AB5107" i="3"/>
  <c r="AB1886" i="3"/>
  <c r="AB3022" i="3"/>
  <c r="AB4344" i="3"/>
  <c r="AB4959" i="3"/>
  <c r="AB5344" i="3"/>
  <c r="AB4866" i="3"/>
  <c r="AB5181" i="3"/>
  <c r="AB4809" i="3"/>
  <c r="AB4964" i="3"/>
  <c r="AB5372" i="3"/>
  <c r="AB5545" i="3"/>
  <c r="AB2179" i="3"/>
  <c r="AB5848" i="3"/>
  <c r="AB5334" i="3"/>
  <c r="AB4162" i="3"/>
  <c r="AB2154" i="3"/>
  <c r="AB5474" i="3"/>
  <c r="AB5673" i="3"/>
  <c r="AB5191" i="3"/>
  <c r="AB5791" i="3"/>
  <c r="AB5691" i="3"/>
  <c r="AB4973" i="3"/>
  <c r="AB5440" i="3"/>
  <c r="AB5025" i="3"/>
  <c r="AC4506" i="3"/>
  <c r="AC3132" i="3"/>
  <c r="AB5011" i="3"/>
  <c r="AB4799" i="3"/>
  <c r="AB5489" i="3"/>
  <c r="AB5214" i="3"/>
  <c r="AB4134" i="3"/>
  <c r="AC2733" i="3"/>
  <c r="AC1876" i="3"/>
  <c r="AC2781" i="3"/>
  <c r="AC3474" i="3"/>
  <c r="W3475" i="3"/>
  <c r="AB3475" i="3" s="1"/>
  <c r="AC2136" i="3"/>
  <c r="AC5436" i="3"/>
  <c r="AC5511" i="3"/>
  <c r="AC5800" i="3"/>
  <c r="AC5400" i="3"/>
  <c r="AC5214" i="3"/>
  <c r="AC3410" i="3"/>
  <c r="W3411" i="3"/>
  <c r="AB3411" i="3" s="1"/>
  <c r="AC2159" i="3"/>
  <c r="AC1886" i="3"/>
  <c r="AC5150" i="3"/>
  <c r="AC5079" i="3"/>
  <c r="AC4852" i="3"/>
  <c r="AC2742" i="3"/>
  <c r="AC5054" i="3"/>
  <c r="AC2179" i="3"/>
  <c r="AC4900" i="3"/>
  <c r="AC1866" i="3"/>
  <c r="AC4195" i="3"/>
  <c r="AC3460" i="3"/>
  <c r="W3461" i="3"/>
  <c r="AC2221" i="3"/>
  <c r="AC2026" i="3"/>
  <c r="AC4689" i="3"/>
  <c r="AC2141" i="3"/>
  <c r="V5688" i="3"/>
  <c r="V5689" i="3" s="1"/>
  <c r="V5745" i="3"/>
  <c r="V5832" i="3"/>
  <c r="AC4261" i="3"/>
  <c r="AC2706" i="3"/>
  <c r="AC2121" i="3"/>
  <c r="AC5469" i="3"/>
  <c r="AC4363" i="3"/>
  <c r="AC4324" i="3"/>
  <c r="AC5946" i="3"/>
  <c r="AC5554" i="3"/>
  <c r="AC2545" i="3"/>
  <c r="AC5465" i="3"/>
  <c r="V4336" i="3"/>
  <c r="AC4202" i="3"/>
  <c r="AC4269" i="3"/>
  <c r="AC2131" i="3"/>
  <c r="AC2180" i="3"/>
  <c r="AC2155" i="3"/>
  <c r="AC2226" i="3"/>
  <c r="V5750" i="3"/>
  <c r="AC2544" i="3"/>
  <c r="AC2193" i="3"/>
  <c r="AC2007" i="3"/>
  <c r="AC2064" i="3"/>
  <c r="AC2216" i="3"/>
  <c r="AC2126" i="3"/>
  <c r="AC2137" i="3"/>
  <c r="AC2164" i="3"/>
  <c r="AC2032" i="3"/>
  <c r="AC2116" i="3"/>
  <c r="AC2169" i="3"/>
  <c r="V5703" i="3"/>
  <c r="V5704" i="3" s="1"/>
  <c r="V5755" i="3"/>
  <c r="V5865" i="3"/>
  <c r="V5013" i="3"/>
  <c r="V5014" i="3" s="1"/>
  <c r="W2787" i="3"/>
  <c r="AB2787" i="3" s="1"/>
  <c r="AC2786" i="3"/>
  <c r="AC2154" i="3"/>
  <c r="AC5136" i="3"/>
  <c r="AC4909" i="3"/>
  <c r="AC5210" i="3"/>
  <c r="V5476" i="3"/>
  <c r="V5477" i="3" s="1"/>
  <c r="AC5475" i="3"/>
  <c r="AC2083" i="3"/>
  <c r="AC2069" i="3"/>
  <c r="AC2087" i="3"/>
  <c r="AC2107" i="3"/>
  <c r="AC2150" i="3"/>
  <c r="AC2012" i="3"/>
  <c r="V5708" i="3"/>
  <c r="V5778" i="3"/>
  <c r="V5779" i="3" s="1"/>
  <c r="V4985" i="3"/>
  <c r="V4986" i="3" s="1"/>
  <c r="AC5095" i="3"/>
  <c r="AC5290" i="3"/>
  <c r="AC4771" i="3"/>
  <c r="AC2747" i="3"/>
  <c r="AC5324" i="3"/>
  <c r="AC2587" i="3"/>
  <c r="AC4268" i="3"/>
  <c r="AC4264" i="3"/>
  <c r="AC4664" i="3"/>
  <c r="AC5786" i="3"/>
  <c r="AC4968" i="3"/>
  <c r="AC4265" i="3"/>
  <c r="AC2092" i="3"/>
  <c r="AC2031" i="3"/>
  <c r="AC4940" i="3"/>
  <c r="AC1881" i="3"/>
  <c r="AC3438" i="3"/>
  <c r="W3439" i="3"/>
  <c r="AB3439" i="3" s="1"/>
  <c r="AC5927" i="3"/>
  <c r="AC4260" i="3"/>
  <c r="AC4913" i="3"/>
  <c r="AC2757" i="3"/>
  <c r="AC2036" i="3"/>
  <c r="W5961" i="3"/>
  <c r="AB5961" i="3" s="1"/>
  <c r="AC5960" i="3"/>
  <c r="V5561" i="3"/>
  <c r="V5562" i="3" s="1"/>
  <c r="V5672" i="3"/>
  <c r="V5869" i="3"/>
  <c r="V5870" i="3" s="1"/>
  <c r="V5556" i="3"/>
  <c r="V5841" i="3"/>
  <c r="V5842" i="3" s="1"/>
  <c r="V5662" i="3"/>
  <c r="V5663" i="3" s="1"/>
  <c r="V5827" i="3"/>
  <c r="V5828" i="3" s="1"/>
  <c r="V5860" i="3"/>
  <c r="V5861" i="3" s="1"/>
  <c r="V4951" i="3"/>
  <c r="V4952" i="3" s="1"/>
  <c r="V5712" i="3"/>
  <c r="V5566" i="3"/>
  <c r="V2117" i="3"/>
  <c r="V2118" i="3" s="1"/>
  <c r="V2212" i="3"/>
  <c r="V5486" i="3"/>
  <c r="V5717" i="3"/>
  <c r="V5718" i="3" s="1"/>
  <c r="V5802" i="3"/>
  <c r="V5803" i="3" s="1"/>
  <c r="V5788" i="3"/>
  <c r="V4168" i="3"/>
  <c r="V2248" i="3"/>
  <c r="V2541" i="3"/>
  <c r="V2542" i="3" s="1"/>
  <c r="V4937" i="3"/>
  <c r="V4312" i="3"/>
  <c r="V5679" i="3"/>
  <c r="V5680" i="3" s="1"/>
  <c r="V5798" i="3"/>
  <c r="V5799" i="3" s="1"/>
  <c r="V5628" i="3"/>
  <c r="AB5628" i="3" s="1"/>
  <c r="V2230" i="3"/>
  <c r="V2231" i="3" s="1"/>
  <c r="V2170" i="3"/>
  <c r="V5889" i="3"/>
  <c r="V5547" i="3"/>
  <c r="V5406" i="3"/>
  <c r="V5407" i="3" s="1"/>
  <c r="V4070" i="3"/>
  <c r="V4458" i="3"/>
  <c r="V4639" i="3"/>
  <c r="V4341" i="3"/>
  <c r="V5003" i="3"/>
  <c r="V5760" i="3"/>
  <c r="V5638" i="3"/>
  <c r="V5764" i="3"/>
  <c r="V4262" i="3"/>
  <c r="V4263" i="3" s="1"/>
  <c r="V5457" i="3"/>
  <c r="V5458" i="3" s="1"/>
  <c r="V4873" i="3"/>
  <c r="V4874" i="3" s="1"/>
  <c r="V5822" i="3"/>
  <c r="V5893" i="3"/>
  <c r="V5643" i="3"/>
  <c r="V5644" i="3" s="1"/>
  <c r="V5783" i="3"/>
  <c r="V5879" i="3"/>
  <c r="V4187" i="3"/>
  <c r="V4188" i="3" s="1"/>
  <c r="V2793" i="3"/>
  <c r="V2794" i="3" s="1"/>
  <c r="V1523" i="3"/>
  <c r="V5652" i="3"/>
  <c r="V5774" i="3"/>
  <c r="V5850" i="3"/>
  <c r="V5693" i="3"/>
  <c r="V5648" i="3"/>
  <c r="V5902" i="3"/>
  <c r="V2018" i="3"/>
  <c r="V2019" i="3" s="1"/>
  <c r="V2329" i="3"/>
  <c r="V4811" i="3"/>
  <c r="V5684" i="3"/>
  <c r="V4307" i="3"/>
  <c r="V5845" i="3"/>
  <c r="V5846" i="3" s="1"/>
  <c r="V5609" i="3"/>
  <c r="V5496" i="3"/>
  <c r="V5855" i="3"/>
  <c r="V5769" i="3"/>
  <c r="V2564" i="3"/>
  <c r="V1925" i="3"/>
  <c r="V5740" i="3"/>
  <c r="V5957" i="3"/>
  <c r="V5912" i="3"/>
  <c r="V5197" i="3"/>
  <c r="V5934" i="3"/>
  <c r="V5907" i="3"/>
  <c r="V5938" i="3"/>
  <c r="V5124" i="3"/>
  <c r="V5188" i="3"/>
  <c r="V5193" i="3"/>
  <c r="V5051" i="3"/>
  <c r="V5171" i="3"/>
  <c r="V5283" i="3"/>
  <c r="V5623" i="3"/>
  <c r="V5096" i="3"/>
  <c r="V5129" i="3"/>
  <c r="V5316" i="3"/>
  <c r="V4820" i="3"/>
  <c r="V4947" i="3"/>
  <c r="V5953" i="3"/>
  <c r="V5537" i="3"/>
  <c r="V4825" i="3"/>
  <c r="V4750" i="3"/>
  <c r="V5438" i="3"/>
  <c r="V5513" i="3"/>
  <c r="V5326" i="3"/>
  <c r="V4925" i="3"/>
  <c r="V5426" i="3"/>
  <c r="V4806" i="3"/>
  <c r="V5183" i="3"/>
  <c r="V4755" i="3"/>
  <c r="V4854" i="3"/>
  <c r="V5462" i="3"/>
  <c r="V4791" i="3"/>
  <c r="V5148" i="3"/>
  <c r="V5471" i="3"/>
  <c r="V4830" i="3"/>
  <c r="V4863" i="3"/>
  <c r="V5264" i="3"/>
  <c r="V5586" i="3"/>
  <c r="V5364" i="3"/>
  <c r="V4975" i="3"/>
  <c r="V5341" i="3"/>
  <c r="V4902" i="3"/>
  <c r="V4999" i="3"/>
  <c r="V5924" i="3"/>
  <c r="V5614" i="3"/>
  <c r="V5491" i="3"/>
  <c r="V5374" i="3"/>
  <c r="V5421" i="3"/>
  <c r="V5532" i="3"/>
  <c r="V4980" i="3"/>
  <c r="V5157" i="3"/>
  <c r="V4850" i="3"/>
  <c r="V5393" i="3"/>
  <c r="V5383" i="3"/>
  <c r="V5212" i="3"/>
  <c r="V5109" i="3"/>
  <c r="V5143" i="3"/>
  <c r="V4970" i="3"/>
  <c r="V5576" i="3"/>
  <c r="V5022" i="3"/>
  <c r="V4990" i="3"/>
  <c r="V4787" i="3"/>
  <c r="V5152" i="3"/>
  <c r="V5180" i="3"/>
  <c r="V4840" i="3"/>
  <c r="V5466" i="3"/>
  <c r="V5008" i="3"/>
  <c r="V4966" i="3"/>
  <c r="V5346" i="3"/>
  <c r="V5244" i="3"/>
  <c r="V4897" i="3"/>
  <c r="V5221" i="3"/>
  <c r="V5249" i="3"/>
  <c r="V5552" i="3"/>
  <c r="V4801" i="3"/>
  <c r="V4911" i="3"/>
  <c r="V5032" i="3"/>
  <c r="V5231" i="3"/>
  <c r="V5429" i="3"/>
  <c r="V5018" i="3"/>
  <c r="V5336" i="3"/>
  <c r="V5369" i="3"/>
  <c r="V5036" i="3"/>
  <c r="V5595" i="3"/>
  <c r="V4768" i="3"/>
  <c r="V5599" i="3"/>
  <c r="V5226" i="3"/>
  <c r="V5105" i="3"/>
  <c r="V5161" i="3"/>
  <c r="V5176" i="3"/>
  <c r="V4942" i="3"/>
  <c r="V5397" i="3"/>
  <c r="V5273" i="3"/>
  <c r="V5302" i="3"/>
  <c r="V5452" i="3"/>
  <c r="V5571" i="3"/>
  <c r="V4845" i="3"/>
  <c r="V5071" i="3"/>
  <c r="V5236" i="3"/>
  <c r="V5119" i="3"/>
  <c r="V5354" i="3"/>
  <c r="V5518" i="3"/>
  <c r="V5929" i="3"/>
  <c r="V5619" i="3"/>
  <c r="V5292" i="3"/>
  <c r="V5311" i="3"/>
  <c r="V5268" i="3"/>
  <c r="V5504" i="3"/>
  <c r="V5066" i="3"/>
  <c r="V5081" i="3"/>
  <c r="V5378" i="3"/>
  <c r="V4930" i="3"/>
  <c r="V5921" i="3"/>
  <c r="V4777" i="3"/>
  <c r="V5509" i="3"/>
  <c r="V2665" i="3"/>
  <c r="V4815" i="3"/>
  <c r="V5287" i="3"/>
  <c r="V5133" i="3"/>
  <c r="V4760" i="3"/>
  <c r="V5581" i="3"/>
  <c r="V4764" i="3"/>
  <c r="V5046" i="3"/>
  <c r="V5297" i="3"/>
  <c r="V5592" i="3"/>
  <c r="V4887" i="3"/>
  <c r="V4892" i="3"/>
  <c r="V5278" i="3"/>
  <c r="V4835" i="3"/>
  <c r="V5321" i="3"/>
  <c r="V5917" i="3"/>
  <c r="V5447" i="3"/>
  <c r="V5331" i="3"/>
  <c r="V5061" i="3"/>
  <c r="V5359" i="3"/>
  <c r="V5240" i="3"/>
  <c r="V5542" i="3"/>
  <c r="V4745" i="3"/>
  <c r="V4740" i="3"/>
  <c r="V4883" i="3"/>
  <c r="V4961" i="3"/>
  <c r="V4907" i="3"/>
  <c r="V4956" i="3"/>
  <c r="V4933" i="3"/>
  <c r="V5433" i="3"/>
  <c r="V5307" i="3"/>
  <c r="V5091" i="3"/>
  <c r="V5350" i="3"/>
  <c r="V5411" i="3"/>
  <c r="V4995" i="3"/>
  <c r="V5416" i="3"/>
  <c r="V5943" i="3"/>
  <c r="V5138" i="3"/>
  <c r="V5402" i="3"/>
  <c r="V5481" i="3"/>
  <c r="V5041" i="3"/>
  <c r="V5442" i="3"/>
  <c r="V4782" i="3"/>
  <c r="V5027" i="3"/>
  <c r="V5056" i="3"/>
  <c r="V5076" i="3"/>
  <c r="V5086" i="3"/>
  <c r="V4920" i="3"/>
  <c r="V5389" i="3"/>
  <c r="V5114" i="3"/>
  <c r="V5101" i="3"/>
  <c r="V4868" i="3"/>
  <c r="V4773" i="3"/>
  <c r="V5202" i="3"/>
  <c r="V5948" i="3"/>
  <c r="V5604" i="3"/>
  <c r="V5166" i="3"/>
  <c r="V4796" i="3"/>
  <c r="V5500" i="3"/>
  <c r="V5528" i="3"/>
  <c r="V4915" i="3"/>
  <c r="V4878" i="3"/>
  <c r="V5259" i="3"/>
  <c r="V5254" i="3"/>
  <c r="V4858" i="3"/>
  <c r="V5216" i="3"/>
  <c r="V5207" i="3"/>
  <c r="V5634" i="3"/>
  <c r="V5658" i="3"/>
  <c r="V5723" i="3"/>
  <c r="V5728" i="3"/>
  <c r="V5737" i="3"/>
  <c r="V5794" i="3"/>
  <c r="V5813" i="3"/>
  <c r="V5818" i="3"/>
  <c r="V5838" i="3"/>
  <c r="V5875" i="3"/>
  <c r="V5885" i="3"/>
  <c r="V5898" i="3"/>
  <c r="V5903" i="3"/>
  <c r="V5964" i="3"/>
  <c r="V2343" i="3"/>
  <c r="V1994" i="3"/>
  <c r="V2603" i="3"/>
  <c r="V1967" i="3"/>
  <c r="W4035" i="3"/>
  <c r="V2935" i="3"/>
  <c r="W3983" i="3"/>
  <c r="V4253" i="3"/>
  <c r="W3625" i="3"/>
  <c r="V2684" i="3"/>
  <c r="V4484" i="3"/>
  <c r="V4233" i="3"/>
  <c r="V4136" i="3"/>
  <c r="W3531" i="3"/>
  <c r="W3271" i="3"/>
  <c r="W3535" i="3"/>
  <c r="V2617" i="3"/>
  <c r="V2142" i="3"/>
  <c r="V4604" i="3"/>
  <c r="W3876" i="3"/>
  <c r="V2916" i="3"/>
  <c r="W3037" i="3"/>
  <c r="V3024" i="3"/>
  <c r="W3947" i="3"/>
  <c r="W3872" i="3"/>
  <c r="V2849" i="3"/>
  <c r="V4164" i="3"/>
  <c r="V4617" i="3"/>
  <c r="W3070" i="3"/>
  <c r="V2980" i="3"/>
  <c r="V3004" i="3"/>
  <c r="W3928" i="3"/>
  <c r="V2944" i="3"/>
  <c r="V4460" i="3"/>
  <c r="V4641" i="3"/>
  <c r="W3900" i="3"/>
  <c r="V2802" i="3"/>
  <c r="V4609" i="3"/>
  <c r="V4532" i="3"/>
  <c r="W3704" i="3"/>
  <c r="W3033" i="3"/>
  <c r="V2971" i="3"/>
  <c r="W3056" i="3"/>
  <c r="W4007" i="3"/>
  <c r="W3275" i="3"/>
  <c r="V2968" i="3"/>
  <c r="V4508" i="3"/>
  <c r="W3964" i="3"/>
  <c r="W4054" i="3"/>
  <c r="W3919" i="3"/>
  <c r="W3074" i="3"/>
  <c r="V2410" i="3"/>
  <c r="V1920" i="3"/>
  <c r="V2753" i="3"/>
  <c r="V2263" i="3"/>
  <c r="V2227" i="3"/>
  <c r="V4690" i="3"/>
  <c r="V4666" i="3"/>
  <c r="V4686" i="3"/>
  <c r="V4695" i="3"/>
  <c r="V4374" i="3"/>
  <c r="V2493" i="3"/>
  <c r="V2138" i="3"/>
  <c r="V2858" i="3"/>
  <c r="V2357" i="3"/>
  <c r="V4279" i="3"/>
  <c r="V2434" i="3"/>
  <c r="V2489" i="3"/>
  <c r="V1681" i="3"/>
  <c r="V2175" i="3"/>
  <c r="V2773" i="3"/>
  <c r="V2272" i="3"/>
  <c r="V4148" i="3"/>
  <c r="V1897" i="3"/>
  <c r="V1868" i="3"/>
  <c r="V2156" i="3"/>
  <c r="V4266" i="3"/>
  <c r="V1902" i="3"/>
  <c r="V2725" i="3"/>
  <c r="V2637" i="3"/>
  <c r="V2778" i="3"/>
  <c r="V2503" i="3"/>
  <c r="W3201" i="3"/>
  <c r="W3606" i="3"/>
  <c r="W3163" i="3"/>
  <c r="W3506" i="3"/>
  <c r="W3761" i="3"/>
  <c r="W3937" i="3"/>
  <c r="W3798" i="3"/>
  <c r="W4039" i="3"/>
  <c r="W3394" i="3"/>
  <c r="W3251" i="3"/>
  <c r="W3954" i="3"/>
  <c r="W3867" i="3"/>
  <c r="W3548" i="3"/>
  <c r="W4015" i="3"/>
  <c r="W3191" i="3"/>
  <c r="W3885" i="3"/>
  <c r="W4025" i="3"/>
  <c r="W3463" i="3"/>
  <c r="W3399" i="3"/>
  <c r="W3973" i="3"/>
  <c r="W3658" i="3"/>
  <c r="W3139" i="3"/>
  <c r="W3909" i="3"/>
  <c r="W3553" i="3"/>
  <c r="W3691" i="3"/>
  <c r="W3384" i="3"/>
  <c r="W3051" i="3"/>
  <c r="W3404" i="3"/>
  <c r="V4241" i="3"/>
  <c r="V1883" i="3"/>
  <c r="V2234" i="3"/>
  <c r="V2484" i="3"/>
  <c r="V2895" i="3"/>
  <c r="V2112" i="3"/>
  <c r="V2882" i="3"/>
  <c r="V2975" i="3"/>
  <c r="V2963" i="3"/>
  <c r="V1609" i="3"/>
  <c r="V2810" i="3"/>
  <c r="V2079" i="3"/>
  <c r="V1853" i="3"/>
  <c r="V2612" i="3"/>
  <c r="V2348" i="3"/>
  <c r="V2873" i="3"/>
  <c r="V2065" i="3"/>
  <c r="V4403" i="3"/>
  <c r="V2984" i="3"/>
  <c r="V4120" i="3"/>
  <c r="V3013" i="3"/>
  <c r="V2522" i="3"/>
  <c r="V2729" i="3"/>
  <c r="V2282" i="3"/>
  <c r="V2517" i="3"/>
  <c r="V2377" i="3"/>
  <c r="V4379" i="3"/>
  <c r="V2843" i="3"/>
  <c r="V2472" i="3"/>
  <c r="V1524" i="3"/>
  <c r="V4317" i="3"/>
  <c r="V2439" i="3"/>
  <c r="V2217" i="3"/>
  <c r="V4139" i="3"/>
  <c r="V1705" i="3"/>
  <c r="V2735" i="3"/>
  <c r="V2738" i="3"/>
  <c r="V1939" i="3"/>
  <c r="V2939" i="3"/>
  <c r="V2829" i="3"/>
  <c r="V2805" i="3"/>
  <c r="W3539" i="3"/>
  <c r="V4331" i="3"/>
  <c r="W4044" i="3"/>
  <c r="W4058" i="3"/>
  <c r="W3077" i="3"/>
  <c r="W3611" i="3"/>
  <c r="W3082" i="3"/>
  <c r="W3601" i="3"/>
  <c r="W3223" i="3"/>
  <c r="V4246" i="3"/>
  <c r="W3242" i="3"/>
  <c r="W3501" i="3"/>
  <c r="W3065" i="3"/>
  <c r="W3577" i="3"/>
  <c r="W3196" i="3"/>
  <c r="W3756" i="3"/>
  <c r="W3668" i="3"/>
  <c r="W4063" i="3"/>
  <c r="W3173" i="3"/>
  <c r="W3722" i="3"/>
  <c r="W3096" i="3"/>
  <c r="W3596" i="3"/>
  <c r="W3308" i="3"/>
  <c r="W3168" i="3"/>
  <c r="W3361" i="3"/>
  <c r="W3441" i="3"/>
  <c r="W3366" i="3"/>
  <c r="W3121" i="3"/>
  <c r="W3562" i="3"/>
  <c r="W3812" i="3"/>
  <c r="W3959" i="3"/>
  <c r="W3446" i="3"/>
  <c r="W3511" i="3"/>
  <c r="W3482" i="3"/>
  <c r="W3087" i="3"/>
  <c r="W3303" i="3"/>
  <c r="W3677" i="3"/>
  <c r="W3289" i="3"/>
  <c r="W3862" i="3"/>
  <c r="W3516" i="3"/>
  <c r="V2560" i="3"/>
  <c r="V4398" i="3"/>
  <c r="V2022" i="3"/>
  <c r="V2528" i="3"/>
  <c r="V1989" i="3"/>
  <c r="V1916" i="3"/>
  <c r="V2906" i="3"/>
  <c r="V4365" i="3"/>
  <c r="V2448" i="3"/>
  <c r="V3018" i="3"/>
  <c r="V1999" i="3"/>
  <c r="V2712" i="3"/>
  <c r="V2060" i="3"/>
  <c r="V2674" i="3"/>
  <c r="V2310" i="3"/>
  <c r="V4351" i="3"/>
  <c r="V2689" i="3"/>
  <c r="V2013" i="3"/>
  <c r="V4544" i="3"/>
  <c r="V1878" i="3"/>
  <c r="V2958" i="3"/>
  <c r="V2953" i="3"/>
  <c r="V2203" i="3"/>
  <c r="V2749" i="3"/>
  <c r="V2479" i="3"/>
  <c r="V1848" i="3"/>
  <c r="V2103" i="3"/>
  <c r="V2901" i="3"/>
  <c r="V2702" i="3"/>
  <c r="V4144" i="3"/>
  <c r="V1802" i="3"/>
  <c r="V4445" i="3"/>
  <c r="V1858" i="3"/>
  <c r="V2789" i="3"/>
  <c r="V1585" i="3"/>
  <c r="V4611" i="3"/>
  <c r="V2401" i="3"/>
  <c r="V2930" i="3"/>
  <c r="V2887" i="3"/>
  <c r="V2199" i="3"/>
  <c r="V2589" i="3"/>
  <c r="V2622" i="3"/>
  <c r="V2387" i="3"/>
  <c r="V2660" i="3"/>
  <c r="V1548" i="3"/>
  <c r="V2467" i="3"/>
  <c r="V2679" i="3"/>
  <c r="V2698" i="3"/>
  <c r="V1888" i="3"/>
  <c r="V2098" i="3"/>
  <c r="V1744" i="3"/>
  <c r="V4502" i="3"/>
  <c r="V4356" i="3"/>
  <c r="V2925" i="3"/>
  <c r="V4478" i="3"/>
  <c r="V2509" i="3"/>
  <c r="V1686" i="3"/>
  <c r="V2862" i="3"/>
  <c r="V2070" i="3"/>
  <c r="V2819" i="3"/>
  <c r="V2457" i="3"/>
  <c r="V2815" i="3"/>
  <c r="V1962" i="3"/>
  <c r="V2184" i="3"/>
  <c r="V2397" i="3"/>
  <c r="V2239" i="3"/>
  <c r="V4346" i="3"/>
  <c r="V4086" i="3"/>
  <c r="V4111" i="3"/>
  <c r="V2989" i="3"/>
  <c r="V2189" i="3"/>
  <c r="V2127" i="3"/>
  <c r="V2151" i="3"/>
  <c r="V2339" i="3"/>
  <c r="V2453" i="3"/>
  <c r="V2041" i="3"/>
  <c r="W3741" i="3"/>
  <c r="W3713" i="3"/>
  <c r="W3895" i="3"/>
  <c r="W3793" i="3"/>
  <c r="W3732" i="3"/>
  <c r="W3294" i="3"/>
  <c r="W3351" i="3"/>
  <c r="W3322" i="3"/>
  <c r="W3046" i="3"/>
  <c r="W3496" i="3"/>
  <c r="W3144" i="3"/>
  <c r="W3218" i="3"/>
  <c r="V4393" i="3"/>
  <c r="W3649" i="3"/>
  <c r="V4101" i="3"/>
  <c r="W3567" i="3"/>
  <c r="V4326" i="3"/>
  <c r="W3639" i="3"/>
  <c r="W3101" i="3"/>
  <c r="W3708" i="3"/>
  <c r="W3978" i="3"/>
  <c r="W3284" i="3"/>
  <c r="W3423" i="3"/>
  <c r="W3997" i="3"/>
  <c r="W3237" i="3"/>
  <c r="W3041" i="3"/>
  <c r="W3060" i="3"/>
  <c r="W3371" i="3"/>
  <c r="W3327" i="3"/>
  <c r="W3389" i="3"/>
  <c r="W3880" i="3"/>
  <c r="W3468" i="3"/>
  <c r="W3413" i="3"/>
  <c r="W3526" i="3"/>
  <c r="W3106" i="3"/>
  <c r="V2762" i="3"/>
  <c r="V2305" i="3"/>
  <c r="V2670" i="3"/>
  <c r="V4369" i="3"/>
  <c r="V4288" i="3"/>
  <c r="V4217" i="3"/>
  <c r="V2476" i="3"/>
  <c r="V2607" i="3"/>
  <c r="V4212" i="3"/>
  <c r="V3008" i="3"/>
  <c r="V1759" i="3"/>
  <c r="V2708" i="3"/>
  <c r="V2722" i="3"/>
  <c r="V2123" i="3"/>
  <c r="V2824" i="3"/>
  <c r="V2420" i="3"/>
  <c r="V2891" i="3"/>
  <c r="V2744" i="3"/>
  <c r="V1714" i="3"/>
  <c r="V2462" i="3"/>
  <c r="V2867" i="3"/>
  <c r="V2546" i="3"/>
  <c r="V4199" i="3"/>
  <c r="V2292" i="3"/>
  <c r="V2038" i="3"/>
  <c r="V1798" i="3"/>
  <c r="V2084" i="3"/>
  <c r="V4283" i="3"/>
  <c r="V2650" i="3"/>
  <c r="V4203" i="3"/>
  <c r="V2315" i="3"/>
  <c r="V2405" i="3"/>
  <c r="V4384" i="3"/>
  <c r="V1740" i="3"/>
  <c r="V2268" i="3"/>
  <c r="V2426" i="3"/>
  <c r="V1595" i="3"/>
  <c r="V2999" i="3"/>
  <c r="V1723" i="3"/>
  <c r="V2569" i="3"/>
  <c r="V2088" i="3"/>
  <c r="V1764" i="3"/>
  <c r="V2551" i="3"/>
  <c r="V1806" i="3"/>
  <c r="V2579" i="3"/>
  <c r="V1906" i="3"/>
  <c r="V1662" i="3"/>
  <c r="V2598" i="3"/>
  <c r="V2277" i="3"/>
  <c r="V1872" i="3"/>
  <c r="V4256" i="3"/>
  <c r="V1892" i="3"/>
  <c r="V2948" i="3"/>
  <c r="V1986" i="3"/>
  <c r="V1973" i="3"/>
  <c r="V1658" i="3"/>
  <c r="V1944" i="3"/>
  <c r="V2646" i="3"/>
  <c r="V2094" i="3"/>
  <c r="V2383" i="3"/>
  <c r="V2372" i="3"/>
  <c r="V2642" i="3"/>
  <c r="W3847" i="3"/>
  <c r="W3261" i="3"/>
  <c r="W3116" i="3"/>
  <c r="W3904" i="3"/>
  <c r="W3784" i="3"/>
  <c r="W4030" i="3"/>
  <c r="W3572" i="3"/>
  <c r="W3686" i="3"/>
  <c r="W3356" i="3"/>
  <c r="W3842" i="3"/>
  <c r="W3279" i="3"/>
  <c r="W3942" i="3"/>
  <c r="W3256" i="3"/>
  <c r="W3727" i="3"/>
  <c r="W3751" i="3"/>
  <c r="W3149" i="3"/>
  <c r="W3477" i="3"/>
  <c r="W3832" i="3"/>
  <c r="W3992" i="3"/>
  <c r="W3266" i="3"/>
  <c r="W3028" i="3"/>
  <c r="W3837" i="3"/>
  <c r="W3914" i="3"/>
  <c r="W3206" i="3"/>
  <c r="W3634" i="3"/>
  <c r="W3418" i="3"/>
  <c r="W3774" i="3"/>
  <c r="W3696" i="3"/>
  <c r="W3432" i="3"/>
  <c r="W3616" i="3"/>
  <c r="W3451" i="3"/>
  <c r="W4049" i="3"/>
  <c r="W3154" i="3"/>
  <c r="W3852" i="3"/>
  <c r="W3987" i="3"/>
  <c r="W3932" i="3"/>
  <c r="W3346" i="3"/>
  <c r="W3332" i="3"/>
  <c r="W3591" i="3"/>
  <c r="W3232" i="3"/>
  <c r="V4153" i="3"/>
  <c r="W3521" i="3"/>
  <c r="W3111" i="3"/>
  <c r="W3126" i="3"/>
  <c r="W3779" i="3"/>
  <c r="W3857" i="3"/>
  <c r="W3923" i="3"/>
  <c r="W3817" i="3"/>
  <c r="W3317" i="3"/>
  <c r="W3644" i="3"/>
  <c r="W3827" i="3"/>
  <c r="V1930" i="3"/>
  <c r="V2003" i="3"/>
  <c r="V1628" i="3"/>
  <c r="V2583" i="3"/>
  <c r="V2027" i="3"/>
  <c r="V2165" i="3"/>
  <c r="V2258" i="3"/>
  <c r="V2287" i="3"/>
  <c r="V4389" i="3"/>
  <c r="V2574" i="3"/>
  <c r="V4191" i="3"/>
  <c r="V2161" i="3"/>
  <c r="V2367" i="3"/>
  <c r="V2181" i="3"/>
  <c r="V2655" i="3"/>
  <c r="V2033" i="3"/>
  <c r="V4181" i="3"/>
  <c r="V1910" i="3"/>
  <c r="V4568" i="3"/>
  <c r="V4274" i="3"/>
  <c r="V2301" i="3"/>
  <c r="V4293" i="3"/>
  <c r="V2994" i="3"/>
  <c r="V4129" i="3"/>
  <c r="V4413" i="3"/>
  <c r="V2627" i="3"/>
  <c r="V1982" i="3"/>
  <c r="V4091" i="3"/>
  <c r="V2253" i="3"/>
  <c r="V2759" i="3"/>
  <c r="V2878" i="3"/>
  <c r="V2839" i="3"/>
  <c r="V2532" i="3"/>
  <c r="V2513" i="3"/>
  <c r="V2319" i="3"/>
  <c r="V4236" i="3"/>
  <c r="V4081" i="3"/>
  <c r="V2194" i="3"/>
  <c r="V2325" i="3"/>
  <c r="V4270" i="3"/>
  <c r="V2498" i="3"/>
  <c r="V1571" i="3"/>
  <c r="V4077" i="3"/>
  <c r="V2008" i="3"/>
  <c r="V1529" i="3"/>
  <c r="V2244" i="3"/>
  <c r="V2416" i="3"/>
  <c r="V2222" i="3"/>
  <c r="V2537" i="3"/>
  <c r="V2556" i="3"/>
  <c r="V1590" i="3"/>
  <c r="V2911" i="3"/>
  <c r="V2834" i="3"/>
  <c r="V4208" i="3"/>
  <c r="V2444" i="3"/>
  <c r="V2783" i="3"/>
  <c r="V1949" i="3"/>
  <c r="V2132" i="3"/>
  <c r="V2717" i="3"/>
  <c r="V4361" i="3"/>
  <c r="V2852" i="3"/>
  <c r="V1690" i="3"/>
  <c r="V2392" i="3"/>
  <c r="V2632" i="3"/>
  <c r="V4176" i="3"/>
  <c r="V2920" i="3"/>
  <c r="V1935" i="3"/>
  <c r="V2297" i="3"/>
  <c r="V2334" i="3"/>
  <c r="V2429" i="3"/>
  <c r="V4096" i="3"/>
  <c r="V4408" i="3"/>
  <c r="V2108" i="3"/>
  <c r="V4418" i="3"/>
  <c r="V2353" i="3"/>
  <c r="V1648" i="3"/>
  <c r="V4072" i="3"/>
  <c r="V2208" i="3"/>
  <c r="W3746" i="3"/>
  <c r="W3487" i="3"/>
  <c r="W3629" i="3"/>
  <c r="W3663" i="3"/>
  <c r="W3586" i="3"/>
  <c r="W3822" i="3"/>
  <c r="W4068" i="3"/>
  <c r="W3178" i="3"/>
  <c r="W3341" i="3"/>
  <c r="W4002" i="3"/>
  <c r="W3890" i="3"/>
  <c r="W3968" i="3"/>
  <c r="V4124" i="3"/>
  <c r="V4302" i="3"/>
  <c r="AC5722" i="3" l="1"/>
  <c r="AC5906" i="3"/>
  <c r="AC5179" i="3"/>
  <c r="AC4839" i="3"/>
  <c r="AC5235" i="3"/>
  <c r="AC5340" i="3"/>
  <c r="AC5021" i="3"/>
  <c r="AC5503" i="3"/>
  <c r="AC5878" i="3"/>
  <c r="AC5243" i="3"/>
  <c r="AC5373" i="3"/>
  <c r="AC4882" i="3"/>
  <c r="AC5123" i="3"/>
  <c r="AC4896" i="3"/>
  <c r="AC5070" i="3"/>
  <c r="AC5853" i="3"/>
  <c r="AC5377" i="3"/>
  <c r="AC5661" i="3"/>
  <c r="AC5276" i="3"/>
  <c r="AC5811" i="3"/>
  <c r="AC5873" i="3"/>
  <c r="AC5239" i="3"/>
  <c r="AC5660" i="3"/>
  <c r="AC5753" i="3"/>
  <c r="AC5812" i="3"/>
  <c r="AC5446" i="3"/>
  <c r="AC5702" i="3"/>
  <c r="AC4767" i="3"/>
  <c r="AC4862" i="3"/>
  <c r="AC4810" i="3"/>
  <c r="AC5598" i="3"/>
  <c r="AC5923" i="3"/>
  <c r="AC5754" i="3"/>
  <c r="AC5817" i="3"/>
  <c r="AC5507" i="3"/>
  <c r="AC5320" i="3"/>
  <c r="AC4876" i="3"/>
  <c r="AC5720" i="3"/>
  <c r="AC5641" i="3"/>
  <c r="AC4983" i="3"/>
  <c r="AC5743" i="3"/>
  <c r="AC5306" i="3"/>
  <c r="AC5575" i="3"/>
  <c r="AC5456" i="3"/>
  <c r="AC5030" i="3"/>
  <c r="AC5867" i="3"/>
  <c r="AC5147" i="3"/>
  <c r="AC5932" i="3"/>
  <c r="AC5455" i="3"/>
  <c r="AC5933" i="3"/>
  <c r="AC5381" i="3"/>
  <c r="AC5113" i="3"/>
  <c r="AC5725" i="3"/>
  <c r="AC4960" i="3"/>
  <c r="AC5050" i="3"/>
  <c r="AC4814" i="3"/>
  <c r="AC4849" i="3"/>
  <c r="AC5701" i="3"/>
  <c r="AC5376" i="3"/>
  <c r="AC4739" i="3"/>
  <c r="AC5651" i="3"/>
  <c r="AC5182" i="3"/>
  <c r="AC5069" i="3"/>
  <c r="AC5920" i="3"/>
  <c r="AC4891" i="3"/>
  <c r="AC4829" i="3"/>
  <c r="AC4929" i="3"/>
  <c r="AC4781" i="3"/>
  <c r="AC5901" i="3"/>
  <c r="AC5687" i="3"/>
  <c r="AC4744" i="3"/>
  <c r="AC4979" i="3"/>
  <c r="AC5257" i="3"/>
  <c r="AC4838" i="3"/>
  <c r="AC5594" i="3"/>
  <c r="AC4881" i="3"/>
  <c r="AC4766" i="3"/>
  <c r="AC5100" i="3"/>
  <c r="AC4932" i="3"/>
  <c r="AC5272" i="3"/>
  <c r="AC5612" i="3"/>
  <c r="AC5499" i="3"/>
  <c r="AC5484" i="3"/>
  <c r="AC5253" i="3"/>
  <c r="AC5682" i="3"/>
  <c r="AC5937" i="3"/>
  <c r="AC5285" i="3"/>
  <c r="AC4890" i="3"/>
  <c r="AC4738" i="3"/>
  <c r="AC5219" i="3"/>
  <c r="AC5710" i="3"/>
  <c r="AC5242" i="3"/>
  <c r="AC4928" i="3"/>
  <c r="AC5156" i="3"/>
  <c r="AC5330" i="3"/>
  <c r="AC5922" i="3"/>
  <c r="AC5540" i="3"/>
  <c r="AC5691" i="3"/>
  <c r="AC4794" i="3"/>
  <c r="AC5164" i="3"/>
  <c r="AC4984" i="3"/>
  <c r="AC5020" i="3"/>
  <c r="AC5224" i="3"/>
  <c r="AC5039" i="3"/>
  <c r="AC5427" i="3"/>
  <c r="AC5372" i="3"/>
  <c r="AC5911" i="3"/>
  <c r="AC5727" i="3"/>
  <c r="AC5632" i="3"/>
  <c r="AC5485" i="3"/>
  <c r="AC5065" i="3"/>
  <c r="AC5286" i="3"/>
  <c r="AC5622" i="3"/>
  <c r="AC4795" i="3"/>
  <c r="AC5633" i="3"/>
  <c r="AC4885" i="3"/>
  <c r="AC5017" i="3"/>
  <c r="AC5271" i="3"/>
  <c r="AC5744" i="3"/>
  <c r="AC4857" i="3"/>
  <c r="AC5425" i="3"/>
  <c r="AC4856" i="3"/>
  <c r="AC5686" i="3"/>
  <c r="AC5716" i="3"/>
  <c r="AC4931" i="3"/>
  <c r="AC5059" i="3"/>
  <c r="AC5099" i="3"/>
  <c r="AC5334" i="3"/>
  <c r="AC5820" i="3"/>
  <c r="AC4828" i="3"/>
  <c r="AC5726" i="3"/>
  <c r="AC5002" i="3"/>
  <c r="AC4978" i="3"/>
  <c r="AC5840" i="3"/>
  <c r="AC5060" i="3"/>
  <c r="AC5810" i="3"/>
  <c r="AC4780" i="3"/>
  <c r="AC5170" i="3"/>
  <c r="AC4809" i="3"/>
  <c r="AC5699" i="3"/>
  <c r="AB5699" i="3"/>
  <c r="AC5663" i="3"/>
  <c r="AB5663" i="3"/>
  <c r="AC5779" i="3"/>
  <c r="AB5779" i="3"/>
  <c r="AC5014" i="3"/>
  <c r="AB5014" i="3"/>
  <c r="AC5846" i="3"/>
  <c r="AB5846" i="3"/>
  <c r="AC5842" i="3"/>
  <c r="AB5842" i="3"/>
  <c r="AC5477" i="3"/>
  <c r="AB5477" i="3"/>
  <c r="AC4418" i="3"/>
  <c r="AB4418" i="3"/>
  <c r="AC2513" i="3"/>
  <c r="AB2513" i="3"/>
  <c r="AC3332" i="3"/>
  <c r="AB3332" i="3"/>
  <c r="AC1892" i="3"/>
  <c r="AB1892" i="3"/>
  <c r="AC3413" i="3"/>
  <c r="AB3413" i="3"/>
  <c r="AC4478" i="3"/>
  <c r="AB4478" i="3"/>
  <c r="AC2906" i="3"/>
  <c r="AB2906" i="3"/>
  <c r="AC2439" i="3"/>
  <c r="AB2439" i="3"/>
  <c r="AC3867" i="3"/>
  <c r="AB3867" i="3"/>
  <c r="AC3704" i="3"/>
  <c r="AB3704" i="3"/>
  <c r="AC5870" i="3"/>
  <c r="AB5870" i="3"/>
  <c r="AC5027" i="3"/>
  <c r="AB5027" i="3"/>
  <c r="AC5619" i="3"/>
  <c r="AB5619" i="3"/>
  <c r="AC5374" i="3"/>
  <c r="AB5374" i="3"/>
  <c r="AC5648" i="3"/>
  <c r="AB5648" i="3"/>
  <c r="AC4176" i="3"/>
  <c r="AB4176" i="3"/>
  <c r="AC2574" i="3"/>
  <c r="AB2574" i="3"/>
  <c r="AC2094" i="3"/>
  <c r="AB2094" i="3"/>
  <c r="AC3567" i="3"/>
  <c r="AB3567" i="3"/>
  <c r="AC2930" i="3"/>
  <c r="AB2930" i="3"/>
  <c r="AC3596" i="3"/>
  <c r="AB3596" i="3"/>
  <c r="AC2729" i="3"/>
  <c r="AB2729" i="3"/>
  <c r="AC1902" i="3"/>
  <c r="AB1902" i="3"/>
  <c r="AC3872" i="3"/>
  <c r="AB3872" i="3"/>
  <c r="AC5676" i="3"/>
  <c r="AB5676" i="3"/>
  <c r="AC5061" i="3"/>
  <c r="AB5061" i="3"/>
  <c r="AC5336" i="3"/>
  <c r="AB5336" i="3"/>
  <c r="AC5462" i="3"/>
  <c r="AB5462" i="3"/>
  <c r="AC5783" i="3"/>
  <c r="AB5783" i="3"/>
  <c r="AC5344" i="3"/>
  <c r="AC4753" i="3"/>
  <c r="AC4124" i="3"/>
  <c r="AB4124" i="3"/>
  <c r="AC3586" i="3"/>
  <c r="AB3586" i="3"/>
  <c r="AC2353" i="3"/>
  <c r="AB2353" i="3"/>
  <c r="AC1935" i="3"/>
  <c r="AB1935" i="3"/>
  <c r="AC2717" i="3"/>
  <c r="AB2717" i="3"/>
  <c r="AC1590" i="3"/>
  <c r="AB1590" i="3"/>
  <c r="AC2319" i="3"/>
  <c r="AB2319" i="3"/>
  <c r="AC4274" i="3"/>
  <c r="AB4274" i="3"/>
  <c r="AC2161" i="3"/>
  <c r="AB2161" i="3"/>
  <c r="AC2583" i="3"/>
  <c r="AB2583" i="3"/>
  <c r="AC3923" i="3"/>
  <c r="AB3923" i="3"/>
  <c r="AC3591" i="3"/>
  <c r="AB3591" i="3"/>
  <c r="AC3451" i="3"/>
  <c r="AB3451" i="3"/>
  <c r="AC3914" i="3"/>
  <c r="AB3914" i="3"/>
  <c r="AC3751" i="3"/>
  <c r="AB3751" i="3"/>
  <c r="AC3572" i="3"/>
  <c r="AB3572" i="3"/>
  <c r="AC2372" i="3"/>
  <c r="AB2372" i="3"/>
  <c r="AC2948" i="3"/>
  <c r="AB2948" i="3"/>
  <c r="AC2579" i="3"/>
  <c r="AB2579" i="3"/>
  <c r="AC1595" i="3"/>
  <c r="AB1595" i="3"/>
  <c r="AC2650" i="3"/>
  <c r="AB2650" i="3"/>
  <c r="AC2867" i="3"/>
  <c r="AB2867" i="3"/>
  <c r="AC2722" i="3"/>
  <c r="AB2722" i="3"/>
  <c r="AC4288" i="3"/>
  <c r="AB4288" i="3"/>
  <c r="AC3526" i="3"/>
  <c r="AB3526" i="3"/>
  <c r="AC3041" i="3"/>
  <c r="AB3041" i="3"/>
  <c r="AC3639" i="3"/>
  <c r="AB3639" i="3"/>
  <c r="AC3496" i="3"/>
  <c r="AB3496" i="3"/>
  <c r="AC3895" i="3"/>
  <c r="AB3895" i="3"/>
  <c r="AC2189" i="3"/>
  <c r="AB2189" i="3"/>
  <c r="AC1962" i="3"/>
  <c r="AB1962" i="3"/>
  <c r="AC2509" i="3"/>
  <c r="AB2509" i="3"/>
  <c r="AC2698" i="3"/>
  <c r="AB2698" i="3"/>
  <c r="AC2199" i="3"/>
  <c r="AB2199" i="3"/>
  <c r="AC4445" i="3"/>
  <c r="AB4445" i="3"/>
  <c r="AC2749" i="3"/>
  <c r="AB2749" i="3"/>
  <c r="AC4351" i="3"/>
  <c r="AB4351" i="3"/>
  <c r="AC4365" i="3"/>
  <c r="AB4365" i="3"/>
  <c r="AC3516" i="3"/>
  <c r="AB3516" i="3"/>
  <c r="AC3446" i="3"/>
  <c r="AB3446" i="3"/>
  <c r="AC3168" i="3"/>
  <c r="AB3168" i="3"/>
  <c r="AC3756" i="3"/>
  <c r="AB3756" i="3"/>
  <c r="AC3601" i="3"/>
  <c r="AB3601" i="3"/>
  <c r="AC2805" i="3"/>
  <c r="AB2805" i="3"/>
  <c r="AC2217" i="3"/>
  <c r="AB2217" i="3"/>
  <c r="AC2517" i="3"/>
  <c r="AB2517" i="3"/>
  <c r="AC2065" i="3"/>
  <c r="AB2065" i="3"/>
  <c r="AC2963" i="3"/>
  <c r="AB2963" i="3"/>
  <c r="AC4241" i="3"/>
  <c r="AB4241" i="3"/>
  <c r="AC3658" i="3"/>
  <c r="AB3658" i="3"/>
  <c r="AC3548" i="3"/>
  <c r="AB3548" i="3"/>
  <c r="AC3761" i="3"/>
  <c r="AB3761" i="3"/>
  <c r="AC2637" i="3"/>
  <c r="AB2637" i="3"/>
  <c r="AC2272" i="3"/>
  <c r="AB2272" i="3"/>
  <c r="AC2858" i="3"/>
  <c r="AB2858" i="3"/>
  <c r="AC2227" i="3"/>
  <c r="AB2227" i="3"/>
  <c r="AC3964" i="3"/>
  <c r="AB3964" i="3"/>
  <c r="AC3033" i="3"/>
  <c r="AB3033" i="3"/>
  <c r="AC4460" i="3"/>
  <c r="AB4460" i="3"/>
  <c r="AC4164" i="3"/>
  <c r="AB4164" i="3"/>
  <c r="AC4604" i="3"/>
  <c r="AB4604" i="3"/>
  <c r="AC4484" i="3"/>
  <c r="AB4484" i="3"/>
  <c r="AC2603" i="3"/>
  <c r="AB2603" i="3"/>
  <c r="AC5875" i="3"/>
  <c r="AB5875" i="3"/>
  <c r="AC5813" i="3"/>
  <c r="AB5813" i="3"/>
  <c r="AC5737" i="3"/>
  <c r="AB5737" i="3"/>
  <c r="AC5689" i="3"/>
  <c r="AB5689" i="3"/>
  <c r="AC5634" i="3"/>
  <c r="AB5634" i="3"/>
  <c r="AC5528" i="3"/>
  <c r="AB5528" i="3"/>
  <c r="AC4868" i="3"/>
  <c r="AB4868" i="3"/>
  <c r="AC4952" i="3"/>
  <c r="AB4952" i="3"/>
  <c r="AC5943" i="3"/>
  <c r="AB5943" i="3"/>
  <c r="AC4933" i="3"/>
  <c r="AB4933" i="3"/>
  <c r="AC5240" i="3"/>
  <c r="AB5240" i="3"/>
  <c r="AC5278" i="3"/>
  <c r="AB5278" i="3"/>
  <c r="AC4760" i="3"/>
  <c r="AB4760" i="3"/>
  <c r="AC5921" i="3"/>
  <c r="AB5921" i="3"/>
  <c r="AC5292" i="3"/>
  <c r="AB5292" i="3"/>
  <c r="AC4986" i="3"/>
  <c r="AB4986" i="3"/>
  <c r="AC4942" i="3"/>
  <c r="AB4942" i="3"/>
  <c r="AC5036" i="3"/>
  <c r="AB5036" i="3"/>
  <c r="AC4911" i="3"/>
  <c r="AB4911" i="3"/>
  <c r="AC5346" i="3"/>
  <c r="AB5346" i="3"/>
  <c r="AC4787" i="3"/>
  <c r="AB4787" i="3"/>
  <c r="AC5383" i="3"/>
  <c r="AB5383" i="3"/>
  <c r="AC5421" i="3"/>
  <c r="AB5421" i="3"/>
  <c r="AC4975" i="3"/>
  <c r="AB4975" i="3"/>
  <c r="AC4791" i="3"/>
  <c r="AB4791" i="3"/>
  <c r="AC5426" i="3"/>
  <c r="AB5426" i="3"/>
  <c r="AC5953" i="3"/>
  <c r="AB5953" i="3"/>
  <c r="AC5171" i="3"/>
  <c r="AB5171" i="3"/>
  <c r="AC5197" i="3"/>
  <c r="AB5197" i="3"/>
  <c r="AC5496" i="3"/>
  <c r="AB5496" i="3"/>
  <c r="AC5902" i="3"/>
  <c r="AB5902" i="3"/>
  <c r="AC4187" i="3"/>
  <c r="AB4187" i="3"/>
  <c r="AC4262" i="3"/>
  <c r="AB4262" i="3"/>
  <c r="AC5679" i="3"/>
  <c r="AB5679" i="3"/>
  <c r="AC5717" i="3"/>
  <c r="AB5717" i="3"/>
  <c r="AC5827" i="3"/>
  <c r="AB5827" i="3"/>
  <c r="AC4985" i="3"/>
  <c r="AB4985" i="3"/>
  <c r="AC5750" i="3"/>
  <c r="AB5750" i="3"/>
  <c r="AC5075" i="3"/>
  <c r="AC5461" i="3"/>
  <c r="AC5883" i="3"/>
  <c r="AC5721" i="3"/>
  <c r="AC5410" i="3"/>
  <c r="AC5868" i="3"/>
  <c r="AC5642" i="3"/>
  <c r="AC5806" i="3"/>
  <c r="AC5541" i="3"/>
  <c r="AC5178" i="3"/>
  <c r="AC5159" i="3"/>
  <c r="AC5122" i="3"/>
  <c r="AC5574" i="3"/>
  <c r="AC4861" i="3"/>
  <c r="AC4936" i="3"/>
  <c r="AC5220" i="3"/>
  <c r="AC5884" i="3"/>
  <c r="AC5956" i="3"/>
  <c r="AC5206" i="3"/>
  <c r="AC5267" i="3"/>
  <c r="AC4886" i="3"/>
  <c r="AC5874" i="3"/>
  <c r="AC5711" i="3"/>
  <c r="AC5854" i="3"/>
  <c r="AC5345" i="3"/>
  <c r="AC5335" i="3"/>
  <c r="AC5132" i="3"/>
  <c r="AC2920" i="3"/>
  <c r="AB2920" i="3"/>
  <c r="AC1982" i="3"/>
  <c r="AB1982" i="3"/>
  <c r="AC3857" i="3"/>
  <c r="AB3857" i="3"/>
  <c r="AC4030" i="3"/>
  <c r="AB4030" i="3"/>
  <c r="AC2426" i="3"/>
  <c r="AB2426" i="3"/>
  <c r="AC3237" i="3"/>
  <c r="AB3237" i="3"/>
  <c r="AC2989" i="3"/>
  <c r="AB2989" i="3"/>
  <c r="AC1802" i="3"/>
  <c r="AB1802" i="3"/>
  <c r="AC3862" i="3"/>
  <c r="AB3862" i="3"/>
  <c r="AC2829" i="3"/>
  <c r="AB2829" i="3"/>
  <c r="AC3404" i="3"/>
  <c r="AB3404" i="3"/>
  <c r="AC2773" i="3"/>
  <c r="AB2773" i="3"/>
  <c r="AC2263" i="3"/>
  <c r="AB2263" i="3"/>
  <c r="AC2142" i="3"/>
  <c r="AB2142" i="3"/>
  <c r="AC5808" i="3"/>
  <c r="AB5808" i="3"/>
  <c r="AC5500" i="3"/>
  <c r="AB5500" i="3"/>
  <c r="AC5359" i="3"/>
  <c r="AB5359" i="3"/>
  <c r="AC4930" i="3"/>
  <c r="AB4930" i="3"/>
  <c r="AC4801" i="3"/>
  <c r="AB4801" i="3"/>
  <c r="AC5364" i="3"/>
  <c r="AB5364" i="3"/>
  <c r="AC5609" i="3"/>
  <c r="AB5609" i="3"/>
  <c r="AC5486" i="3"/>
  <c r="AB5486" i="3"/>
  <c r="AC2537" i="3"/>
  <c r="AB2537" i="3"/>
  <c r="AC3346" i="3"/>
  <c r="AB3346" i="3"/>
  <c r="AC4256" i="3"/>
  <c r="AB4256" i="3"/>
  <c r="AC3468" i="3"/>
  <c r="AB3468" i="3"/>
  <c r="AC2925" i="3"/>
  <c r="AB2925" i="3"/>
  <c r="AC3812" i="3"/>
  <c r="AB3812" i="3"/>
  <c r="AC2348" i="3"/>
  <c r="AB2348" i="3"/>
  <c r="AC2175" i="3"/>
  <c r="AB2175" i="3"/>
  <c r="AC2617" i="3"/>
  <c r="AB2617" i="3"/>
  <c r="AC4796" i="3"/>
  <c r="AB4796" i="3"/>
  <c r="AC5287" i="3"/>
  <c r="AB5287" i="3"/>
  <c r="AC5552" i="3"/>
  <c r="AB5552" i="3"/>
  <c r="AC4820" i="3"/>
  <c r="AB4820" i="3"/>
  <c r="AC5547" i="3"/>
  <c r="AB5547" i="3"/>
  <c r="AC5708" i="3"/>
  <c r="AB5708" i="3"/>
  <c r="AC4759" i="3"/>
  <c r="AC5706" i="3"/>
  <c r="AC3494" i="3"/>
  <c r="AB3494" i="3"/>
  <c r="W3495" i="3"/>
  <c r="AC4002" i="3"/>
  <c r="AB4002" i="3"/>
  <c r="AC3487" i="3"/>
  <c r="AB3487" i="3"/>
  <c r="AC4408" i="3"/>
  <c r="AB4408" i="3"/>
  <c r="AC2632" i="3"/>
  <c r="AB2632" i="3"/>
  <c r="AC2783" i="3"/>
  <c r="AB2783" i="3"/>
  <c r="AC2222" i="3"/>
  <c r="AB2222" i="3"/>
  <c r="AC4270" i="3"/>
  <c r="AB4270" i="3"/>
  <c r="AC2839" i="3"/>
  <c r="AB2839" i="3"/>
  <c r="AC4413" i="3"/>
  <c r="AB4413" i="3"/>
  <c r="AC4181" i="3"/>
  <c r="AB4181" i="3"/>
  <c r="AC4389" i="3"/>
  <c r="AB4389" i="3"/>
  <c r="AC1930" i="3"/>
  <c r="AB1930" i="3"/>
  <c r="AC3126" i="3"/>
  <c r="AB3126" i="3"/>
  <c r="AC3932" i="3"/>
  <c r="AB3932" i="3"/>
  <c r="AC3696" i="3"/>
  <c r="AB3696" i="3"/>
  <c r="AC3266" i="3"/>
  <c r="AB3266" i="3"/>
  <c r="AC3942" i="3"/>
  <c r="AB3942" i="3"/>
  <c r="AC3904" i="3"/>
  <c r="AB3904" i="3"/>
  <c r="AC2646" i="3"/>
  <c r="AB2646" i="3"/>
  <c r="AC1872" i="3"/>
  <c r="AB1872" i="3"/>
  <c r="AC1764" i="3"/>
  <c r="AB1764" i="3"/>
  <c r="AC1740" i="3"/>
  <c r="AB1740" i="3"/>
  <c r="AC1798" i="3"/>
  <c r="AB1798" i="3"/>
  <c r="AC2744" i="3"/>
  <c r="AB2744" i="3"/>
  <c r="AC3008" i="3"/>
  <c r="AB3008" i="3"/>
  <c r="AC2542" i="3"/>
  <c r="AB2542" i="3"/>
  <c r="AC3880" i="3"/>
  <c r="AB3880" i="3"/>
  <c r="AC3423" i="3"/>
  <c r="AB3423" i="3"/>
  <c r="AC3351" i="3"/>
  <c r="AB3351" i="3"/>
  <c r="AC2041" i="3"/>
  <c r="AB2041" i="3"/>
  <c r="AC2118" i="3"/>
  <c r="AB2118" i="3"/>
  <c r="AC4356" i="3"/>
  <c r="AB4356" i="3"/>
  <c r="AC1548" i="3"/>
  <c r="AB1548" i="3"/>
  <c r="AC2401" i="3"/>
  <c r="AB2401" i="3"/>
  <c r="AC2702" i="3"/>
  <c r="AB2702" i="3"/>
  <c r="AC2958" i="3"/>
  <c r="AB2958" i="3"/>
  <c r="AC2060" i="3"/>
  <c r="AB2060" i="3"/>
  <c r="AC1989" i="3"/>
  <c r="AB1989" i="3"/>
  <c r="AC3677" i="3"/>
  <c r="AB3677" i="3"/>
  <c r="AC3562" i="3"/>
  <c r="AB3562" i="3"/>
  <c r="AC3096" i="3"/>
  <c r="AB3096" i="3"/>
  <c r="AC3065" i="3"/>
  <c r="AB3065" i="3"/>
  <c r="AC3077" i="3"/>
  <c r="AB3077" i="3"/>
  <c r="AC1939" i="3"/>
  <c r="AB1939" i="3"/>
  <c r="AC1524" i="3"/>
  <c r="AB1524" i="3"/>
  <c r="AC2522" i="3"/>
  <c r="AB2522" i="3"/>
  <c r="AC2612" i="3"/>
  <c r="AB2612" i="3"/>
  <c r="AC2112" i="3"/>
  <c r="AB2112" i="3"/>
  <c r="AC3384" i="3"/>
  <c r="AB3384" i="3"/>
  <c r="AC3463" i="3"/>
  <c r="AB3463" i="3"/>
  <c r="AC3251" i="3"/>
  <c r="AB3251" i="3"/>
  <c r="AC4266" i="3"/>
  <c r="AB4266" i="3"/>
  <c r="AC1681" i="3"/>
  <c r="AB1681" i="3"/>
  <c r="AC4374" i="3"/>
  <c r="AB4374" i="3"/>
  <c r="AC1920" i="3"/>
  <c r="AB1920" i="3"/>
  <c r="AC2231" i="3"/>
  <c r="AB2231" i="3"/>
  <c r="AC4609" i="3"/>
  <c r="AB4609" i="3"/>
  <c r="AC3004" i="3"/>
  <c r="AB3004" i="3"/>
  <c r="AC3947" i="3"/>
  <c r="AB3947" i="3"/>
  <c r="AC3535" i="3"/>
  <c r="AB3535" i="3"/>
  <c r="AC4253" i="3"/>
  <c r="AB4253" i="3"/>
  <c r="AC5799" i="3"/>
  <c r="AB5799" i="3"/>
  <c r="AC5723" i="3"/>
  <c r="AB5723" i="3"/>
  <c r="AC5668" i="3"/>
  <c r="AB5668" i="3"/>
  <c r="AC4858" i="3"/>
  <c r="AB4858" i="3"/>
  <c r="AC5166" i="3"/>
  <c r="AB5166" i="3"/>
  <c r="AC5389" i="3"/>
  <c r="AB5389" i="3"/>
  <c r="AC5442" i="3"/>
  <c r="AB5442" i="3"/>
  <c r="AC5411" i="3"/>
  <c r="AB5411" i="3"/>
  <c r="AC4961" i="3"/>
  <c r="AB4961" i="3"/>
  <c r="AC5331" i="3"/>
  <c r="AB5331" i="3"/>
  <c r="AB5592" i="3"/>
  <c r="AC4815" i="3"/>
  <c r="AB4815" i="3"/>
  <c r="AC5081" i="3"/>
  <c r="AB5081" i="3"/>
  <c r="AC5518" i="3"/>
  <c r="AB5518" i="3"/>
  <c r="AC5452" i="3"/>
  <c r="AB5452" i="3"/>
  <c r="AC5105" i="3"/>
  <c r="AB5105" i="3"/>
  <c r="AC5018" i="3"/>
  <c r="AB5018" i="3"/>
  <c r="AC5249" i="3"/>
  <c r="AB5249" i="3"/>
  <c r="AC5466" i="3"/>
  <c r="AB5466" i="3"/>
  <c r="AC5576" i="3"/>
  <c r="AB5576" i="3"/>
  <c r="AC4850" i="3"/>
  <c r="AB4850" i="3"/>
  <c r="AC5614" i="3"/>
  <c r="AB5614" i="3"/>
  <c r="AC5264" i="3"/>
  <c r="AB5264" i="3"/>
  <c r="AC5458" i="3"/>
  <c r="AB5458" i="3"/>
  <c r="AC5513" i="3"/>
  <c r="AB5513" i="3"/>
  <c r="AC5316" i="3"/>
  <c r="AB5316" i="3"/>
  <c r="AC5188" i="3"/>
  <c r="AB5188" i="3"/>
  <c r="AC5740" i="3"/>
  <c r="AB5740" i="3"/>
  <c r="AC4307" i="3"/>
  <c r="AB4307" i="3"/>
  <c r="AC5850" i="3"/>
  <c r="AB5850" i="3"/>
  <c r="AC5643" i="3"/>
  <c r="AB5643" i="3"/>
  <c r="AC5760" i="3"/>
  <c r="AB5760" i="3"/>
  <c r="AC5889" i="3"/>
  <c r="AB5889" i="3"/>
  <c r="AC2541" i="3"/>
  <c r="AB2541" i="3"/>
  <c r="AC2117" i="3"/>
  <c r="AB2117" i="3"/>
  <c r="AC5556" i="3"/>
  <c r="AB5556" i="3"/>
  <c r="AC5755" i="3"/>
  <c r="AB5755" i="3"/>
  <c r="AC3461" i="3"/>
  <c r="AB3461" i="3"/>
  <c r="AC5734" i="3"/>
  <c r="AC5673" i="3"/>
  <c r="AC4775" i="3"/>
  <c r="AC5431" i="3"/>
  <c r="AC5131" i="3"/>
  <c r="AC5001" i="3"/>
  <c r="AC5074" i="3"/>
  <c r="AC4748" i="3"/>
  <c r="AC5489" i="3"/>
  <c r="AC5409" i="3"/>
  <c r="AC5006" i="3"/>
  <c r="AC4918" i="3"/>
  <c r="AC5391" i="3"/>
  <c r="AC4833" i="3"/>
  <c r="AC5821" i="3"/>
  <c r="AC4824" i="3"/>
  <c r="AC5205" i="3"/>
  <c r="AC5395" i="3"/>
  <c r="AC5309" i="3"/>
  <c r="AC4823" i="3"/>
  <c r="AC5523" i="3"/>
  <c r="AB5523" i="3"/>
  <c r="AC4799" i="3"/>
  <c r="AC5805" i="3"/>
  <c r="AC5025" i="3"/>
  <c r="AC5891" i="3"/>
  <c r="AC5440" i="3"/>
  <c r="AC5281" i="3"/>
  <c r="AC4959" i="3"/>
  <c r="AC5405" i="3"/>
  <c r="AC2132" i="3"/>
  <c r="AB2132" i="3"/>
  <c r="AC4191" i="3"/>
  <c r="AB4191" i="3"/>
  <c r="AC4283" i="3"/>
  <c r="AB4283" i="3"/>
  <c r="AC3308" i="3"/>
  <c r="AB3308" i="3"/>
  <c r="AC4966" i="3"/>
  <c r="AB4966" i="3"/>
  <c r="AC4925" i="3"/>
  <c r="AB4925" i="3"/>
  <c r="AC5879" i="3"/>
  <c r="AB5879" i="3"/>
  <c r="AC3890" i="3"/>
  <c r="AB3890" i="3"/>
  <c r="AC2532" i="3"/>
  <c r="AB2532" i="3"/>
  <c r="AC3432" i="3"/>
  <c r="AB3432" i="3"/>
  <c r="AC2551" i="3"/>
  <c r="AB2551" i="3"/>
  <c r="AC4369" i="3"/>
  <c r="AB4369" i="3"/>
  <c r="AC2457" i="3"/>
  <c r="AB2457" i="3"/>
  <c r="AC3289" i="3"/>
  <c r="AB3289" i="3"/>
  <c r="AC4317" i="3"/>
  <c r="AB4317" i="3"/>
  <c r="AC3954" i="3"/>
  <c r="AB3954" i="3"/>
  <c r="AC4532" i="3"/>
  <c r="AB4532" i="3"/>
  <c r="AC5803" i="3"/>
  <c r="AB5803" i="3"/>
  <c r="AC4995" i="3"/>
  <c r="AB4995" i="3"/>
  <c r="AC5571" i="3"/>
  <c r="AB5571" i="3"/>
  <c r="AC5491" i="3"/>
  <c r="AB5491" i="3"/>
  <c r="AC5845" i="3"/>
  <c r="AB5845" i="3"/>
  <c r="AC5186" i="3"/>
  <c r="AC2392" i="3"/>
  <c r="AB2392" i="3"/>
  <c r="AC2444" i="3"/>
  <c r="AB2444" i="3"/>
  <c r="AC2416" i="3"/>
  <c r="AB2416" i="3"/>
  <c r="AC2325" i="3"/>
  <c r="AB2325" i="3"/>
  <c r="AC2878" i="3"/>
  <c r="AB2878" i="3"/>
  <c r="AC4129" i="3"/>
  <c r="AB4129" i="3"/>
  <c r="AC2033" i="3"/>
  <c r="AB2033" i="3"/>
  <c r="AC2287" i="3"/>
  <c r="AB2287" i="3"/>
  <c r="AC3827" i="3"/>
  <c r="AB3827" i="3"/>
  <c r="AC3111" i="3"/>
  <c r="AB3111" i="3"/>
  <c r="AC3987" i="3"/>
  <c r="AB3987" i="3"/>
  <c r="AC3774" i="3"/>
  <c r="AB3774" i="3"/>
  <c r="AC3992" i="3"/>
  <c r="AB3992" i="3"/>
  <c r="AC3279" i="3"/>
  <c r="AB3279" i="3"/>
  <c r="AC3116" i="3"/>
  <c r="AB3116" i="3"/>
  <c r="AC1944" i="3"/>
  <c r="AB1944" i="3"/>
  <c r="AC2277" i="3"/>
  <c r="AB2277" i="3"/>
  <c r="AC2088" i="3"/>
  <c r="AB2088" i="3"/>
  <c r="AC4384" i="3"/>
  <c r="AB4384" i="3"/>
  <c r="AC2038" i="3"/>
  <c r="AB2038" i="3"/>
  <c r="AC2891" i="3"/>
  <c r="AB2891" i="3"/>
  <c r="AC4212" i="3"/>
  <c r="AB4212" i="3"/>
  <c r="AC2670" i="3"/>
  <c r="AB2670" i="3"/>
  <c r="AC3389" i="3"/>
  <c r="AB3389" i="3"/>
  <c r="AC3284" i="3"/>
  <c r="AB3284" i="3"/>
  <c r="AC3649" i="3"/>
  <c r="AB3649" i="3"/>
  <c r="AC2453" i="3"/>
  <c r="AB2453" i="3"/>
  <c r="AC4346" i="3"/>
  <c r="AB4346" i="3"/>
  <c r="AC2819" i="3"/>
  <c r="AB2819" i="3"/>
  <c r="AC4502" i="3"/>
  <c r="AB4502" i="3"/>
  <c r="AC2660" i="3"/>
  <c r="AB2660" i="3"/>
  <c r="AC4611" i="3"/>
  <c r="AB4611" i="3"/>
  <c r="AC2901" i="3"/>
  <c r="AB2901" i="3"/>
  <c r="AC1878" i="3"/>
  <c r="AB1878" i="3"/>
  <c r="AC2712" i="3"/>
  <c r="AB2712" i="3"/>
  <c r="AC2528" i="3"/>
  <c r="AB2528" i="3"/>
  <c r="AC3303" i="3"/>
  <c r="AB3303" i="3"/>
  <c r="AC3121" i="3"/>
  <c r="AB3121" i="3"/>
  <c r="AC3722" i="3"/>
  <c r="AB3722" i="3"/>
  <c r="AC3501" i="3"/>
  <c r="AB3501" i="3"/>
  <c r="AC4058" i="3"/>
  <c r="AB4058" i="3"/>
  <c r="AC2738" i="3"/>
  <c r="AB2738" i="3"/>
  <c r="AC2472" i="3"/>
  <c r="AB2472" i="3"/>
  <c r="AC3013" i="3"/>
  <c r="AB3013" i="3"/>
  <c r="AC1853" i="3"/>
  <c r="AB1853" i="3"/>
  <c r="AC2895" i="3"/>
  <c r="AB2895" i="3"/>
  <c r="AC3691" i="3"/>
  <c r="AB3691" i="3"/>
  <c r="AC4025" i="3"/>
  <c r="AB4025" i="3"/>
  <c r="AC3394" i="3"/>
  <c r="AB3394" i="3"/>
  <c r="AC3606" i="3"/>
  <c r="AB3606" i="3"/>
  <c r="AC2156" i="3"/>
  <c r="AB2156" i="3"/>
  <c r="AC2489" i="3"/>
  <c r="AB2489" i="3"/>
  <c r="AC4695" i="3"/>
  <c r="AB4695" i="3"/>
  <c r="AC2410" i="3"/>
  <c r="AB2410" i="3"/>
  <c r="AC3275" i="3"/>
  <c r="AB3275" i="3"/>
  <c r="AC2802" i="3"/>
  <c r="AB2802" i="3"/>
  <c r="AC2980" i="3"/>
  <c r="AB2980" i="3"/>
  <c r="AC3024" i="3"/>
  <c r="AB3024" i="3"/>
  <c r="AC3271" i="3"/>
  <c r="AB3271" i="3"/>
  <c r="AC3983" i="3"/>
  <c r="AB3983" i="3"/>
  <c r="AC5903" i="3"/>
  <c r="AB5903" i="3"/>
  <c r="AC5794" i="3"/>
  <c r="AB5794" i="3"/>
  <c r="AC5718" i="3"/>
  <c r="AB5718" i="3"/>
  <c r="AC5254" i="3"/>
  <c r="AB5254" i="3"/>
  <c r="AC5604" i="3"/>
  <c r="AB5604" i="3"/>
  <c r="AC4920" i="3"/>
  <c r="AB4920" i="3"/>
  <c r="AC5041" i="3"/>
  <c r="AB5041" i="3"/>
  <c r="AC5350" i="3"/>
  <c r="AB5350" i="3"/>
  <c r="AC4883" i="3"/>
  <c r="AB4883" i="3"/>
  <c r="AC5447" i="3"/>
  <c r="AB5447" i="3"/>
  <c r="AC5297" i="3"/>
  <c r="AB5297" i="3"/>
  <c r="AC2665" i="3"/>
  <c r="AB2665" i="3"/>
  <c r="AC5066" i="3"/>
  <c r="AB5066" i="3"/>
  <c r="AC5354" i="3"/>
  <c r="AB5354" i="3"/>
  <c r="AC5302" i="3"/>
  <c r="AB5302" i="3"/>
  <c r="AC5226" i="3"/>
  <c r="AB5226" i="3"/>
  <c r="AC5429" i="3"/>
  <c r="AB5429" i="3"/>
  <c r="AC5221" i="3"/>
  <c r="AB5221" i="3"/>
  <c r="AC4840" i="3"/>
  <c r="AB4840" i="3"/>
  <c r="AC4970" i="3"/>
  <c r="AB4970" i="3"/>
  <c r="AC5157" i="3"/>
  <c r="AB5157" i="3"/>
  <c r="AC5924" i="3"/>
  <c r="AB5924" i="3"/>
  <c r="AC4863" i="3"/>
  <c r="AB4863" i="3"/>
  <c r="AC4854" i="3"/>
  <c r="AB4854" i="3"/>
  <c r="AC5438" i="3"/>
  <c r="AB5438" i="3"/>
  <c r="AC5129" i="3"/>
  <c r="AB5129" i="3"/>
  <c r="AC5124" i="3"/>
  <c r="AB5124" i="3"/>
  <c r="AC1925" i="3"/>
  <c r="AB1925" i="3"/>
  <c r="AC5684" i="3"/>
  <c r="AB5684" i="3"/>
  <c r="AC5774" i="3"/>
  <c r="AB5774" i="3"/>
  <c r="AC5893" i="3"/>
  <c r="AB5893" i="3"/>
  <c r="AC5003" i="3"/>
  <c r="AB5003" i="3"/>
  <c r="AC2170" i="3"/>
  <c r="AB2170" i="3"/>
  <c r="AC2248" i="3"/>
  <c r="AB2248" i="3"/>
  <c r="AC5566" i="3"/>
  <c r="AB5566" i="3"/>
  <c r="AC5869" i="3"/>
  <c r="AB5869" i="3"/>
  <c r="AC5703" i="3"/>
  <c r="AB5703" i="3"/>
  <c r="AC5832" i="3"/>
  <c r="AB5832" i="3"/>
  <c r="AA5591" i="3"/>
  <c r="AC5590" i="3"/>
  <c r="AC4834" i="3"/>
  <c r="AC5837" i="3"/>
  <c r="AC5864" i="3"/>
  <c r="AC5026" i="3"/>
  <c r="AC4786" i="3"/>
  <c r="AC5892" i="3"/>
  <c r="AC5551" i="3"/>
  <c r="AC4877" i="3"/>
  <c r="AC5807" i="3"/>
  <c r="AB5807" i="3"/>
  <c r="AC5445" i="3"/>
  <c r="AC5905" i="3"/>
  <c r="AC5735" i="3"/>
  <c r="AC5225" i="3"/>
  <c r="AC5277" i="3"/>
  <c r="AC5252" i="3"/>
  <c r="AC5650" i="3"/>
  <c r="AC5498" i="3"/>
  <c r="AC5776" i="3"/>
  <c r="AC5526" i="3"/>
  <c r="AC5597" i="3"/>
  <c r="AC5169" i="3"/>
  <c r="AC5419" i="3"/>
  <c r="AC5282" i="3"/>
  <c r="AC4754" i="3"/>
  <c r="AC4749" i="3"/>
  <c r="AC5031" i="3"/>
  <c r="AC5683" i="3"/>
  <c r="AC5187" i="3"/>
  <c r="AC5258" i="3"/>
  <c r="AC5916" i="3"/>
  <c r="AC5382" i="3"/>
  <c r="AC5707" i="3"/>
  <c r="AC5040" i="3"/>
  <c r="AC5420" i="3"/>
  <c r="AC4974" i="3"/>
  <c r="AC5736" i="3"/>
  <c r="AC3968" i="3"/>
  <c r="AB3968" i="3"/>
  <c r="AC2556" i="3"/>
  <c r="AB2556" i="3"/>
  <c r="AC1628" i="3"/>
  <c r="AB1628" i="3"/>
  <c r="AC3837" i="3"/>
  <c r="AB3837" i="3"/>
  <c r="AC1806" i="3"/>
  <c r="AB1806" i="3"/>
  <c r="AC2708" i="3"/>
  <c r="AB2708" i="3"/>
  <c r="AC3046" i="3"/>
  <c r="AB3046" i="3"/>
  <c r="AC2679" i="3"/>
  <c r="AB2679" i="3"/>
  <c r="AC2310" i="3"/>
  <c r="AB2310" i="3"/>
  <c r="AC3196" i="3"/>
  <c r="AB3196" i="3"/>
  <c r="AC2873" i="3"/>
  <c r="AB2873" i="3"/>
  <c r="AC3506" i="3"/>
  <c r="AB3506" i="3"/>
  <c r="AC4508" i="3"/>
  <c r="AB4508" i="3"/>
  <c r="AC2684" i="3"/>
  <c r="AB2684" i="3"/>
  <c r="AC5680" i="3"/>
  <c r="AB5680" i="3"/>
  <c r="AC5416" i="3"/>
  <c r="AB5416" i="3"/>
  <c r="AC5133" i="3"/>
  <c r="AB5133" i="3"/>
  <c r="AC5369" i="3"/>
  <c r="AB5369" i="3"/>
  <c r="AC5393" i="3"/>
  <c r="AB5393" i="3"/>
  <c r="AC5051" i="3"/>
  <c r="AB5051" i="3"/>
  <c r="AC5406" i="3"/>
  <c r="AB5406" i="3"/>
  <c r="AC3629" i="3"/>
  <c r="AB3629" i="3"/>
  <c r="AC1910" i="3"/>
  <c r="AB1910" i="3"/>
  <c r="AC3028" i="3"/>
  <c r="AB3028" i="3"/>
  <c r="AC2084" i="3"/>
  <c r="AB2084" i="3"/>
  <c r="AC3322" i="3"/>
  <c r="AB3322" i="3"/>
  <c r="AC4144" i="3"/>
  <c r="AB4144" i="3"/>
  <c r="AC3577" i="3"/>
  <c r="AB3577" i="3"/>
  <c r="AC3051" i="3"/>
  <c r="AB3051" i="3"/>
  <c r="AC2753" i="3"/>
  <c r="AB2753" i="3"/>
  <c r="AC2343" i="3"/>
  <c r="AB2343" i="3"/>
  <c r="AC5114" i="3"/>
  <c r="AB5114" i="3"/>
  <c r="AC5378" i="3"/>
  <c r="AB5378" i="3"/>
  <c r="AC5022" i="3"/>
  <c r="AB5022" i="3"/>
  <c r="AC5957" i="3"/>
  <c r="AB5957" i="3"/>
  <c r="AC2212" i="3"/>
  <c r="AB2212" i="3"/>
  <c r="AC5865" i="3"/>
  <c r="AB5865" i="3"/>
  <c r="AC5368" i="3"/>
  <c r="AC5404" i="3"/>
  <c r="AC5191" i="3"/>
  <c r="AC5195" i="3"/>
  <c r="AC3178" i="3"/>
  <c r="AB3178" i="3"/>
  <c r="AC2208" i="3"/>
  <c r="AB2208" i="3"/>
  <c r="AC2429" i="3"/>
  <c r="AB2429" i="3"/>
  <c r="AC1690" i="3"/>
  <c r="AB1690" i="3"/>
  <c r="AC4208" i="3"/>
  <c r="AB4208" i="3"/>
  <c r="AC2244" i="3"/>
  <c r="AB2244" i="3"/>
  <c r="AC2194" i="3"/>
  <c r="AB2194" i="3"/>
  <c r="AC2759" i="3"/>
  <c r="AB2759" i="3"/>
  <c r="AC2994" i="3"/>
  <c r="AB2994" i="3"/>
  <c r="AC2655" i="3"/>
  <c r="AB2655" i="3"/>
  <c r="AC2258" i="3"/>
  <c r="AB2258" i="3"/>
  <c r="AC3644" i="3"/>
  <c r="AB3644" i="3"/>
  <c r="AC3521" i="3"/>
  <c r="AB3521" i="3"/>
  <c r="AC3852" i="3"/>
  <c r="AB3852" i="3"/>
  <c r="AC3418" i="3"/>
  <c r="AB3418" i="3"/>
  <c r="AC3832" i="3"/>
  <c r="AB3832" i="3"/>
  <c r="AC3842" i="3"/>
  <c r="AB3842" i="3"/>
  <c r="AC3261" i="3"/>
  <c r="AB3261" i="3"/>
  <c r="AC1658" i="3"/>
  <c r="AB1658" i="3"/>
  <c r="AC2598" i="3"/>
  <c r="AB2598" i="3"/>
  <c r="AC2569" i="3"/>
  <c r="AB2569" i="3"/>
  <c r="AC2405" i="3"/>
  <c r="AB2405" i="3"/>
  <c r="AC2292" i="3"/>
  <c r="AB2292" i="3"/>
  <c r="AC2420" i="3"/>
  <c r="AB2420" i="3"/>
  <c r="AC2607" i="3"/>
  <c r="AB2607" i="3"/>
  <c r="AC2305" i="3"/>
  <c r="AB2305" i="3"/>
  <c r="AC3327" i="3"/>
  <c r="AB3327" i="3"/>
  <c r="AC3978" i="3"/>
  <c r="AB3978" i="3"/>
  <c r="AC4393" i="3"/>
  <c r="AB4393" i="3"/>
  <c r="AC3294" i="3"/>
  <c r="AB3294" i="3"/>
  <c r="AC2339" i="3"/>
  <c r="AB2339" i="3"/>
  <c r="AC2239" i="3"/>
  <c r="AB2239" i="3"/>
  <c r="AC2070" i="3"/>
  <c r="AB2070" i="3"/>
  <c r="AC1744" i="3"/>
  <c r="AB1744" i="3"/>
  <c r="AC2387" i="3"/>
  <c r="AB2387" i="3"/>
  <c r="AC1585" i="3"/>
  <c r="AB1585" i="3"/>
  <c r="AC2103" i="3"/>
  <c r="AB2103" i="3"/>
  <c r="AC4544" i="3"/>
  <c r="AB4544" i="3"/>
  <c r="AC1999" i="3"/>
  <c r="AB1999" i="3"/>
  <c r="AC2022" i="3"/>
  <c r="AB2022" i="3"/>
  <c r="AC3087" i="3"/>
  <c r="AB3087" i="3"/>
  <c r="AC3366" i="3"/>
  <c r="AB3366" i="3"/>
  <c r="AC3173" i="3"/>
  <c r="AB3173" i="3"/>
  <c r="AC3242" i="3"/>
  <c r="AB3242" i="3"/>
  <c r="AC4044" i="3"/>
  <c r="AB4044" i="3"/>
  <c r="AC2735" i="3"/>
  <c r="AB2735" i="3"/>
  <c r="AC2843" i="3"/>
  <c r="AB2843" i="3"/>
  <c r="AC4120" i="3"/>
  <c r="AB4120" i="3"/>
  <c r="AC2079" i="3"/>
  <c r="AB2079" i="3"/>
  <c r="AC2484" i="3"/>
  <c r="AB2484" i="3"/>
  <c r="AC3553" i="3"/>
  <c r="AB3553" i="3"/>
  <c r="AC3885" i="3"/>
  <c r="AB3885" i="3"/>
  <c r="AC4039" i="3"/>
  <c r="AB4039" i="3"/>
  <c r="AC3201" i="3"/>
  <c r="AB3201" i="3"/>
  <c r="AC1868" i="3"/>
  <c r="AB1868" i="3"/>
  <c r="AC2434" i="3"/>
  <c r="AB2434" i="3"/>
  <c r="AC4686" i="3"/>
  <c r="AB4686" i="3"/>
  <c r="AC3074" i="3"/>
  <c r="AB3074" i="3"/>
  <c r="AC4007" i="3"/>
  <c r="AB4007" i="3"/>
  <c r="AC3900" i="3"/>
  <c r="AB3900" i="3"/>
  <c r="AC3070" i="3"/>
  <c r="AB3070" i="3"/>
  <c r="AC3037" i="3"/>
  <c r="AB3037" i="3"/>
  <c r="AC3531" i="3"/>
  <c r="AB3531" i="3"/>
  <c r="AC2935" i="3"/>
  <c r="AB2935" i="3"/>
  <c r="AC5898" i="3"/>
  <c r="AB5898" i="3"/>
  <c r="AC5838" i="3"/>
  <c r="AB5838" i="3"/>
  <c r="AC5704" i="3"/>
  <c r="AB5704" i="3"/>
  <c r="AC5658" i="3"/>
  <c r="AB5658" i="3"/>
  <c r="AC5259" i="3"/>
  <c r="AB5259" i="3"/>
  <c r="AC5948" i="3"/>
  <c r="AB5948" i="3"/>
  <c r="AC5086" i="3"/>
  <c r="AB5086" i="3"/>
  <c r="AC5481" i="3"/>
  <c r="AB5481" i="3"/>
  <c r="AC5091" i="3"/>
  <c r="AB5091" i="3"/>
  <c r="AC4740" i="3"/>
  <c r="AB4740" i="3"/>
  <c r="AC5917" i="3"/>
  <c r="AB5917" i="3"/>
  <c r="AC5046" i="3"/>
  <c r="AB5046" i="3"/>
  <c r="AC5509" i="3"/>
  <c r="AB5509" i="3"/>
  <c r="AC5504" i="3"/>
  <c r="AB5504" i="3"/>
  <c r="AC5119" i="3"/>
  <c r="AB5119" i="3"/>
  <c r="AC5273" i="3"/>
  <c r="AB5273" i="3"/>
  <c r="AC5599" i="3"/>
  <c r="AB5599" i="3"/>
  <c r="AC4874" i="3"/>
  <c r="AB4874" i="3"/>
  <c r="AC5180" i="3"/>
  <c r="AB5180" i="3"/>
  <c r="AC5143" i="3"/>
  <c r="AB5143" i="3"/>
  <c r="AC4999" i="3"/>
  <c r="AB4999" i="3"/>
  <c r="AC4830" i="3"/>
  <c r="AB4830" i="3"/>
  <c r="AC4755" i="3"/>
  <c r="AB4755" i="3"/>
  <c r="AC4750" i="3"/>
  <c r="AB4750" i="3"/>
  <c r="AC5096" i="3"/>
  <c r="AB5096" i="3"/>
  <c r="AC5938" i="3"/>
  <c r="AB5938" i="3"/>
  <c r="AC2564" i="3"/>
  <c r="AB2564" i="3"/>
  <c r="AC4811" i="3"/>
  <c r="AB4811" i="3"/>
  <c r="AC5652" i="3"/>
  <c r="AB5652" i="3"/>
  <c r="AC5822" i="3"/>
  <c r="AB5822" i="3"/>
  <c r="AC4341" i="3"/>
  <c r="AB4341" i="3"/>
  <c r="AC2230" i="3"/>
  <c r="AB2230" i="3"/>
  <c r="AC4168" i="3"/>
  <c r="AB4168" i="3"/>
  <c r="AC5712" i="3"/>
  <c r="AB5712" i="3"/>
  <c r="AC5672" i="3"/>
  <c r="AB5672" i="3"/>
  <c r="AC5745" i="3"/>
  <c r="AB5745" i="3"/>
  <c r="AC4785" i="3"/>
  <c r="AC5589" i="3"/>
  <c r="AC5621" i="3"/>
  <c r="AC5112" i="3"/>
  <c r="AC5936" i="3"/>
  <c r="AC5815" i="3"/>
  <c r="AC5882" i="3"/>
  <c r="AC5064" i="3"/>
  <c r="AC5424" i="3"/>
  <c r="AC5955" i="3"/>
  <c r="AC4866" i="3"/>
  <c r="AC4871" i="3"/>
  <c r="AC5329" i="3"/>
  <c r="AC5550" i="3"/>
  <c r="AC4776" i="3"/>
  <c r="AC5844" i="3"/>
  <c r="AC5339" i="3"/>
  <c r="AC5357" i="3"/>
  <c r="AC5667" i="3"/>
  <c r="AB5667" i="3"/>
  <c r="AC5839" i="3"/>
  <c r="AC5049" i="3"/>
  <c r="AC5910" i="3"/>
  <c r="AC5305" i="3"/>
  <c r="AC5777" i="3"/>
  <c r="AC2944" i="3"/>
  <c r="AB2944" i="3"/>
  <c r="AC5207" i="3"/>
  <c r="AB5207" i="3"/>
  <c r="AC5176" i="3"/>
  <c r="AB5176" i="3"/>
  <c r="AC4947" i="3"/>
  <c r="AB4947" i="3"/>
  <c r="AC4312" i="3"/>
  <c r="AB4312" i="3"/>
  <c r="AC5013" i="3"/>
  <c r="AB5013" i="3"/>
  <c r="AC5732" i="3"/>
  <c r="AB5732" i="3"/>
  <c r="AC1949" i="3"/>
  <c r="AB1949" i="3"/>
  <c r="AC2627" i="3"/>
  <c r="AB2627" i="3"/>
  <c r="AC2003" i="3"/>
  <c r="AB2003" i="3"/>
  <c r="AC3256" i="3"/>
  <c r="AB3256" i="3"/>
  <c r="AC2268" i="3"/>
  <c r="AB2268" i="3"/>
  <c r="AC1714" i="3"/>
  <c r="AB1714" i="3"/>
  <c r="AC3997" i="3"/>
  <c r="AB3997" i="3"/>
  <c r="AC3741" i="3"/>
  <c r="AB3741" i="3"/>
  <c r="AC2467" i="3"/>
  <c r="AB2467" i="3"/>
  <c r="AC2674" i="3"/>
  <c r="AB2674" i="3"/>
  <c r="AC3611" i="3"/>
  <c r="AB3611" i="3"/>
  <c r="AC2882" i="3"/>
  <c r="AB2882" i="3"/>
  <c r="AC3163" i="3"/>
  <c r="AB3163" i="3"/>
  <c r="AC2968" i="3"/>
  <c r="AB2968" i="3"/>
  <c r="AC3625" i="3"/>
  <c r="AB3625" i="3"/>
  <c r="AC5728" i="3"/>
  <c r="AB5728" i="3"/>
  <c r="AC4782" i="3"/>
  <c r="AB4782" i="3"/>
  <c r="AC4887" i="3"/>
  <c r="AB4887" i="3"/>
  <c r="AC5161" i="3"/>
  <c r="AB5161" i="3"/>
  <c r="AC5562" i="3"/>
  <c r="AB5562" i="3"/>
  <c r="AC5326" i="3"/>
  <c r="AB5326" i="3"/>
  <c r="AC5693" i="3"/>
  <c r="AB5693" i="3"/>
  <c r="AC4937" i="3"/>
  <c r="AB4937" i="3"/>
  <c r="AC4924" i="3"/>
  <c r="AC5367" i="3"/>
  <c r="AC5863" i="3"/>
  <c r="AC4935" i="3"/>
  <c r="AC5460" i="3"/>
  <c r="AC4758" i="3"/>
  <c r="AC5748" i="3"/>
  <c r="AC4994" i="3"/>
  <c r="AC3746" i="3"/>
  <c r="AB3746" i="3"/>
  <c r="AC4068" i="3"/>
  <c r="AB4068" i="3"/>
  <c r="AC2334" i="3"/>
  <c r="AB2334" i="3"/>
  <c r="AC2852" i="3"/>
  <c r="AB2852" i="3"/>
  <c r="AC2834" i="3"/>
  <c r="AB2834" i="3"/>
  <c r="AC1529" i="3"/>
  <c r="AB1529" i="3"/>
  <c r="AC2019" i="3"/>
  <c r="AB2019" i="3"/>
  <c r="AC4293" i="3"/>
  <c r="AB4293" i="3"/>
  <c r="AC2181" i="3"/>
  <c r="AB2181" i="3"/>
  <c r="AC2165" i="3"/>
  <c r="AB2165" i="3"/>
  <c r="AC3317" i="3"/>
  <c r="AB3317" i="3"/>
  <c r="AC4153" i="3"/>
  <c r="AB4153" i="3"/>
  <c r="AC3154" i="3"/>
  <c r="AB3154" i="3"/>
  <c r="AC3634" i="3"/>
  <c r="AB3634" i="3"/>
  <c r="AC3477" i="3"/>
  <c r="AB3477" i="3"/>
  <c r="AC3356" i="3"/>
  <c r="AB3356" i="3"/>
  <c r="AC3847" i="3"/>
  <c r="AB3847" i="3"/>
  <c r="AC1973" i="3"/>
  <c r="AB1973" i="3"/>
  <c r="AC1662" i="3"/>
  <c r="AB1662" i="3"/>
  <c r="AC1723" i="3"/>
  <c r="AB1723" i="3"/>
  <c r="AC2315" i="3"/>
  <c r="AB2315" i="3"/>
  <c r="AC4199" i="3"/>
  <c r="AB4199" i="3"/>
  <c r="AC2824" i="3"/>
  <c r="AB2824" i="3"/>
  <c r="AC2476" i="3"/>
  <c r="AB2476" i="3"/>
  <c r="AC2762" i="3"/>
  <c r="AB2762" i="3"/>
  <c r="AC3371" i="3"/>
  <c r="AB3371" i="3"/>
  <c r="AC3708" i="3"/>
  <c r="AB3708" i="3"/>
  <c r="AC3218" i="3"/>
  <c r="AB3218" i="3"/>
  <c r="AC3732" i="3"/>
  <c r="AB3732" i="3"/>
  <c r="AC2151" i="3"/>
  <c r="AB2151" i="3"/>
  <c r="AC2397" i="3"/>
  <c r="AB2397" i="3"/>
  <c r="AC2862" i="3"/>
  <c r="AB2862" i="3"/>
  <c r="AC2098" i="3"/>
  <c r="AB2098" i="3"/>
  <c r="AC2622" i="3"/>
  <c r="AB2622" i="3"/>
  <c r="AC1848" i="3"/>
  <c r="AB1848" i="3"/>
  <c r="AC2013" i="3"/>
  <c r="AB2013" i="3"/>
  <c r="AC3018" i="3"/>
  <c r="AB3018" i="3"/>
  <c r="AC4398" i="3"/>
  <c r="AB4398" i="3"/>
  <c r="AC3482" i="3"/>
  <c r="AB3482" i="3"/>
  <c r="AC3441" i="3"/>
  <c r="AB3441" i="3"/>
  <c r="AC4063" i="3"/>
  <c r="AB4063" i="3"/>
  <c r="AC4246" i="3"/>
  <c r="AB4246" i="3"/>
  <c r="AC4331" i="3"/>
  <c r="AB4331" i="3"/>
  <c r="AC1705" i="3"/>
  <c r="AB1705" i="3"/>
  <c r="AC4379" i="3"/>
  <c r="AB4379" i="3"/>
  <c r="AC2984" i="3"/>
  <c r="AB2984" i="3"/>
  <c r="AC2810" i="3"/>
  <c r="AB2810" i="3"/>
  <c r="AC2234" i="3"/>
  <c r="AB2234" i="3"/>
  <c r="AC3909" i="3"/>
  <c r="AB3909" i="3"/>
  <c r="AC3191" i="3"/>
  <c r="AB3191" i="3"/>
  <c r="AC3798" i="3"/>
  <c r="AB3798" i="3"/>
  <c r="AC2503" i="3"/>
  <c r="AB2503" i="3"/>
  <c r="AC1897" i="3"/>
  <c r="AB1897" i="3"/>
  <c r="AC4279" i="3"/>
  <c r="AB4279" i="3"/>
  <c r="AC4666" i="3"/>
  <c r="AB4666" i="3"/>
  <c r="AC3919" i="3"/>
  <c r="AB3919" i="3"/>
  <c r="AC3056" i="3"/>
  <c r="AB3056" i="3"/>
  <c r="AC4263" i="3"/>
  <c r="AB4263" i="3"/>
  <c r="AC4188" i="3"/>
  <c r="AB4188" i="3"/>
  <c r="AC2916" i="3"/>
  <c r="AB2916" i="3"/>
  <c r="AC4136" i="3"/>
  <c r="AB4136" i="3"/>
  <c r="AC4035" i="3"/>
  <c r="AB4035" i="3"/>
  <c r="AC5885" i="3"/>
  <c r="AB5885" i="3"/>
  <c r="AC5828" i="3"/>
  <c r="AB5828" i="3"/>
  <c r="V5775" i="3"/>
  <c r="V5649" i="3"/>
  <c r="AC4878" i="3"/>
  <c r="AB4878" i="3"/>
  <c r="AC5202" i="3"/>
  <c r="AB5202" i="3"/>
  <c r="AC5076" i="3"/>
  <c r="AB5076" i="3"/>
  <c r="AC5402" i="3"/>
  <c r="AB5402" i="3"/>
  <c r="AC5307" i="3"/>
  <c r="AB5307" i="3"/>
  <c r="AC4745" i="3"/>
  <c r="AB4745" i="3"/>
  <c r="AC5321" i="3"/>
  <c r="AB5321" i="3"/>
  <c r="AC4764" i="3"/>
  <c r="AB4764" i="3"/>
  <c r="AC4777" i="3"/>
  <c r="AB4777" i="3"/>
  <c r="AC5268" i="3"/>
  <c r="AB5268" i="3"/>
  <c r="AC5236" i="3"/>
  <c r="AB5236" i="3"/>
  <c r="AC5397" i="3"/>
  <c r="AB5397" i="3"/>
  <c r="AC4768" i="3"/>
  <c r="AB4768" i="3"/>
  <c r="AC5231" i="3"/>
  <c r="AB5231" i="3"/>
  <c r="AC4897" i="3"/>
  <c r="AB4897" i="3"/>
  <c r="V5567" i="3"/>
  <c r="V5568" i="3" s="1"/>
  <c r="AC5109" i="3"/>
  <c r="AB5109" i="3"/>
  <c r="AC4980" i="3"/>
  <c r="AB4980" i="3"/>
  <c r="AC4902" i="3"/>
  <c r="AB4902" i="3"/>
  <c r="AC5471" i="3"/>
  <c r="AB5471" i="3"/>
  <c r="AC5183" i="3"/>
  <c r="AB5183" i="3"/>
  <c r="AC4825" i="3"/>
  <c r="AB4825" i="3"/>
  <c r="AC5623" i="3"/>
  <c r="AB5623" i="3"/>
  <c r="AC5907" i="3"/>
  <c r="AB5907" i="3"/>
  <c r="AC5769" i="3"/>
  <c r="AB5769" i="3"/>
  <c r="AC2329" i="3"/>
  <c r="AB2329" i="3"/>
  <c r="AC1523" i="3"/>
  <c r="AB1523" i="3"/>
  <c r="AC4873" i="3"/>
  <c r="AB4873" i="3"/>
  <c r="AC4639" i="3"/>
  <c r="AB4639" i="3"/>
  <c r="AC5788" i="3"/>
  <c r="AB5788" i="3"/>
  <c r="AC4951" i="3"/>
  <c r="AB4951" i="3"/>
  <c r="AC5561" i="3"/>
  <c r="AB5561" i="3"/>
  <c r="AC5688" i="3"/>
  <c r="AB5688" i="3"/>
  <c r="AC5441" i="3"/>
  <c r="AC5490" i="3"/>
  <c r="AC5396" i="3"/>
  <c r="AC5816" i="3"/>
  <c r="AC5836" i="3"/>
  <c r="AC4804" i="3"/>
  <c r="AC5675" i="3"/>
  <c r="AB5675" i="3"/>
  <c r="AC5414" i="3"/>
  <c r="AC5035" i="3"/>
  <c r="AC4919" i="3"/>
  <c r="AC5692" i="3"/>
  <c r="AC5358" i="3"/>
  <c r="AC5415" i="3"/>
  <c r="AC5432" i="3"/>
  <c r="AC5016" i="3"/>
  <c r="AC4743" i="3"/>
  <c r="AC5007" i="3"/>
  <c r="AC5618" i="3"/>
  <c r="AC5155" i="3"/>
  <c r="AC5631" i="3"/>
  <c r="AC5234" i="3"/>
  <c r="AC5181" i="3"/>
  <c r="AC4973" i="3"/>
  <c r="AC5900" i="3"/>
  <c r="AC5502" i="3"/>
  <c r="AC5266" i="3"/>
  <c r="AC5872" i="3"/>
  <c r="AC5915" i="3"/>
  <c r="AC5749" i="3"/>
  <c r="AC5674" i="3"/>
  <c r="AC5508" i="3"/>
  <c r="AC4805" i="3"/>
  <c r="AC5165" i="3"/>
  <c r="AC4800" i="3"/>
  <c r="AC5310" i="3"/>
  <c r="AC5392" i="3"/>
  <c r="AC4872" i="3"/>
  <c r="AC5160" i="3"/>
  <c r="AC5613" i="3"/>
  <c r="AC3663" i="3"/>
  <c r="AB3663" i="3"/>
  <c r="AC1571" i="3"/>
  <c r="AB1571" i="3"/>
  <c r="AC4568" i="3"/>
  <c r="AB4568" i="3"/>
  <c r="AC3616" i="3"/>
  <c r="AB3616" i="3"/>
  <c r="AC3727" i="3"/>
  <c r="AB3727" i="3"/>
  <c r="AC2383" i="3"/>
  <c r="AB2383" i="3"/>
  <c r="AC2462" i="3"/>
  <c r="AB2462" i="3"/>
  <c r="AC4326" i="3"/>
  <c r="AB4326" i="3"/>
  <c r="AC3713" i="3"/>
  <c r="AB3713" i="3"/>
  <c r="AC2815" i="3"/>
  <c r="AB2815" i="3"/>
  <c r="AC2887" i="3"/>
  <c r="AB2887" i="3"/>
  <c r="AC2203" i="3"/>
  <c r="AB2203" i="3"/>
  <c r="AC3959" i="3"/>
  <c r="AB3959" i="3"/>
  <c r="AC3082" i="3"/>
  <c r="AB3082" i="3"/>
  <c r="AC2282" i="3"/>
  <c r="AB2282" i="3"/>
  <c r="AC2975" i="3"/>
  <c r="AB2975" i="3"/>
  <c r="AC3973" i="3"/>
  <c r="AB3973" i="3"/>
  <c r="AC2725" i="3"/>
  <c r="AB2725" i="3"/>
  <c r="AC2138" i="3"/>
  <c r="AB2138" i="3"/>
  <c r="AC2849" i="3"/>
  <c r="AB2849" i="3"/>
  <c r="AC1994" i="3"/>
  <c r="AB1994" i="3"/>
  <c r="AC5733" i="3"/>
  <c r="AB5733" i="3"/>
  <c r="AC5101" i="3"/>
  <c r="AB5101" i="3"/>
  <c r="AC4956" i="3"/>
  <c r="AB4956" i="3"/>
  <c r="AC4892" i="3"/>
  <c r="AB4892" i="3"/>
  <c r="AC4845" i="3"/>
  <c r="AB4845" i="3"/>
  <c r="AC4990" i="3"/>
  <c r="AB4990" i="3"/>
  <c r="AC5407" i="3"/>
  <c r="AB5407" i="3"/>
  <c r="AC5912" i="3"/>
  <c r="AB5912" i="3"/>
  <c r="AC5764" i="3"/>
  <c r="AB5764" i="3"/>
  <c r="AC5662" i="3"/>
  <c r="AB5662" i="3"/>
  <c r="AC5778" i="3"/>
  <c r="AB5778" i="3"/>
  <c r="AC5698" i="3"/>
  <c r="AB5698" i="3"/>
  <c r="AC3805" i="3"/>
  <c r="AB3805" i="3"/>
  <c r="W3806" i="3"/>
  <c r="AC4018" i="3"/>
  <c r="AB4018" i="3"/>
  <c r="W4019" i="3"/>
  <c r="AC2108" i="3"/>
  <c r="AB2108" i="3"/>
  <c r="AC2498" i="3"/>
  <c r="AB2498" i="3"/>
  <c r="AC3779" i="3"/>
  <c r="AB3779" i="3"/>
  <c r="AC3784" i="3"/>
  <c r="AB3784" i="3"/>
  <c r="AC1759" i="3"/>
  <c r="AB1759" i="3"/>
  <c r="AC2953" i="3"/>
  <c r="AB2953" i="3"/>
  <c r="AC1916" i="3"/>
  <c r="AB1916" i="3"/>
  <c r="AC2939" i="3"/>
  <c r="AB2939" i="3"/>
  <c r="AC3399" i="3"/>
  <c r="AB3399" i="3"/>
  <c r="AC2493" i="3"/>
  <c r="AB2493" i="3"/>
  <c r="AC3928" i="3"/>
  <c r="AB3928" i="3"/>
  <c r="AC5861" i="3"/>
  <c r="AB5861" i="3"/>
  <c r="AC5216" i="3"/>
  <c r="AB5216" i="3"/>
  <c r="AC4907" i="3"/>
  <c r="AB4907" i="3"/>
  <c r="AC5929" i="3"/>
  <c r="AB5929" i="3"/>
  <c r="AC5008" i="3"/>
  <c r="AB5008" i="3"/>
  <c r="AC5586" i="3"/>
  <c r="AB5586" i="3"/>
  <c r="AC5193" i="3"/>
  <c r="AB5193" i="3"/>
  <c r="AC5638" i="3"/>
  <c r="AB5638" i="3"/>
  <c r="AC5841" i="3"/>
  <c r="AB5841" i="3"/>
  <c r="AC5476" i="3"/>
  <c r="AB5476" i="3"/>
  <c r="AC5617" i="3"/>
  <c r="AC5192" i="3"/>
  <c r="AC4993" i="3"/>
  <c r="AC4923" i="3"/>
  <c r="AC5835" i="3"/>
  <c r="AC3341" i="3"/>
  <c r="AB3341" i="3"/>
  <c r="AC4302" i="3"/>
  <c r="AB4302" i="3"/>
  <c r="AC3822" i="3"/>
  <c r="AB3822" i="3"/>
  <c r="AC1648" i="3"/>
  <c r="AB1648" i="3"/>
  <c r="AC2297" i="3"/>
  <c r="AB2297" i="3"/>
  <c r="AC4361" i="3"/>
  <c r="AB4361" i="3"/>
  <c r="AC2911" i="3"/>
  <c r="AB2911" i="3"/>
  <c r="AC2008" i="3"/>
  <c r="AB2008" i="3"/>
  <c r="AC4236" i="3"/>
  <c r="AB4236" i="3"/>
  <c r="AC2253" i="3"/>
  <c r="AB2253" i="3"/>
  <c r="AC2301" i="3"/>
  <c r="AB2301" i="3"/>
  <c r="AC2367" i="3"/>
  <c r="AB2367" i="3"/>
  <c r="AC2027" i="3"/>
  <c r="AB2027" i="3"/>
  <c r="AC3817" i="3"/>
  <c r="AB3817" i="3"/>
  <c r="AC3232" i="3"/>
  <c r="AB3232" i="3"/>
  <c r="AC4049" i="3"/>
  <c r="AB4049" i="3"/>
  <c r="AC3206" i="3"/>
  <c r="AB3206" i="3"/>
  <c r="AC3149" i="3"/>
  <c r="AB3149" i="3"/>
  <c r="AC3686" i="3"/>
  <c r="AB3686" i="3"/>
  <c r="AC2642" i="3"/>
  <c r="AB2642" i="3"/>
  <c r="AC1986" i="3"/>
  <c r="AB1986" i="3"/>
  <c r="AC1906" i="3"/>
  <c r="AB1906" i="3"/>
  <c r="AC2999" i="3"/>
  <c r="AB2999" i="3"/>
  <c r="AC4203" i="3"/>
  <c r="AB4203" i="3"/>
  <c r="AC2546" i="3"/>
  <c r="AB2546" i="3"/>
  <c r="AC2123" i="3"/>
  <c r="AB2123" i="3"/>
  <c r="AC4217" i="3"/>
  <c r="AB4217" i="3"/>
  <c r="AC3106" i="3"/>
  <c r="AB3106" i="3"/>
  <c r="AC3060" i="3"/>
  <c r="AB3060" i="3"/>
  <c r="AC3101" i="3"/>
  <c r="AB3101" i="3"/>
  <c r="AC3144" i="3"/>
  <c r="AB3144" i="3"/>
  <c r="AC3793" i="3"/>
  <c r="AB3793" i="3"/>
  <c r="AC2127" i="3"/>
  <c r="AB2127" i="3"/>
  <c r="AC2184" i="3"/>
  <c r="AB2184" i="3"/>
  <c r="AC1686" i="3"/>
  <c r="AB1686" i="3"/>
  <c r="AC1888" i="3"/>
  <c r="AB1888" i="3"/>
  <c r="AC2589" i="3"/>
  <c r="AB2589" i="3"/>
  <c r="AC1858" i="3"/>
  <c r="AB1858" i="3"/>
  <c r="AC2479" i="3"/>
  <c r="AB2479" i="3"/>
  <c r="AC2689" i="3"/>
  <c r="AB2689" i="3"/>
  <c r="AC2448" i="3"/>
  <c r="AB2448" i="3"/>
  <c r="AC2560" i="3"/>
  <c r="AB2560" i="3"/>
  <c r="AC3511" i="3"/>
  <c r="AB3511" i="3"/>
  <c r="AC3361" i="3"/>
  <c r="AB3361" i="3"/>
  <c r="AC3668" i="3"/>
  <c r="AB3668" i="3"/>
  <c r="AC3223" i="3"/>
  <c r="AB3223" i="3"/>
  <c r="AC3539" i="3"/>
  <c r="AB3539" i="3"/>
  <c r="AC4139" i="3"/>
  <c r="AB4139" i="3"/>
  <c r="AC2377" i="3"/>
  <c r="AB2377" i="3"/>
  <c r="AC4403" i="3"/>
  <c r="AB4403" i="3"/>
  <c r="AC1609" i="3"/>
  <c r="AB1609" i="3"/>
  <c r="AC1883" i="3"/>
  <c r="AB1883" i="3"/>
  <c r="AC3139" i="3"/>
  <c r="AB3139" i="3"/>
  <c r="AC4015" i="3"/>
  <c r="AB4015" i="3"/>
  <c r="AC3937" i="3"/>
  <c r="AB3937" i="3"/>
  <c r="AC2778" i="3"/>
  <c r="AB2778" i="3"/>
  <c r="AC4148" i="3"/>
  <c r="AB4148" i="3"/>
  <c r="AC2357" i="3"/>
  <c r="AB2357" i="3"/>
  <c r="AC4690" i="3"/>
  <c r="AB4690" i="3"/>
  <c r="AC4054" i="3"/>
  <c r="AB4054" i="3"/>
  <c r="AC2971" i="3"/>
  <c r="AB2971" i="3"/>
  <c r="AC4641" i="3"/>
  <c r="AB4641" i="3"/>
  <c r="AC4617" i="3"/>
  <c r="AB4617" i="3"/>
  <c r="AC3876" i="3"/>
  <c r="AB3876" i="3"/>
  <c r="AC4233" i="3"/>
  <c r="AB4233" i="3"/>
  <c r="AC1967" i="3"/>
  <c r="AB1967" i="3"/>
  <c r="V5880" i="3"/>
  <c r="V5881" i="3" s="1"/>
  <c r="AC5818" i="3"/>
  <c r="AB5818" i="3"/>
  <c r="V5765" i="3"/>
  <c r="V5766" i="3" s="1"/>
  <c r="V5694" i="3"/>
  <c r="V5695" i="3" s="1"/>
  <c r="AC5644" i="3"/>
  <c r="AB5644" i="3"/>
  <c r="AC4915" i="3"/>
  <c r="AB4915" i="3"/>
  <c r="AC4773" i="3"/>
  <c r="AB4773" i="3"/>
  <c r="AC5056" i="3"/>
  <c r="AB5056" i="3"/>
  <c r="AC5138" i="3"/>
  <c r="AB5138" i="3"/>
  <c r="AC5433" i="3"/>
  <c r="AB5433" i="3"/>
  <c r="AC5542" i="3"/>
  <c r="AB5542" i="3"/>
  <c r="AC4835" i="3"/>
  <c r="AB4835" i="3"/>
  <c r="AC5581" i="3"/>
  <c r="AB5581" i="3"/>
  <c r="V5487" i="3"/>
  <c r="V5488" i="3" s="1"/>
  <c r="AC5311" i="3"/>
  <c r="AB5311" i="3"/>
  <c r="AC5071" i="3"/>
  <c r="AB5071" i="3"/>
  <c r="AC5524" i="3"/>
  <c r="AB5524" i="3"/>
  <c r="AC5595" i="3"/>
  <c r="AB5595" i="3"/>
  <c r="AC5032" i="3"/>
  <c r="AB5032" i="3"/>
  <c r="AC5244" i="3"/>
  <c r="AB5244" i="3"/>
  <c r="AC5152" i="3"/>
  <c r="AB5152" i="3"/>
  <c r="AC5212" i="3"/>
  <c r="AB5212" i="3"/>
  <c r="AC5532" i="3"/>
  <c r="AB5532" i="3"/>
  <c r="AC5341" i="3"/>
  <c r="AB5341" i="3"/>
  <c r="AC5148" i="3"/>
  <c r="AB5148" i="3"/>
  <c r="AC4806" i="3"/>
  <c r="AB4806" i="3"/>
  <c r="AC5537" i="3"/>
  <c r="AB5537" i="3"/>
  <c r="AC5283" i="3"/>
  <c r="AB5283" i="3"/>
  <c r="AC5934" i="3"/>
  <c r="AB5934" i="3"/>
  <c r="AC5855" i="3"/>
  <c r="AB5855" i="3"/>
  <c r="AC2018" i="3"/>
  <c r="AB2018" i="3"/>
  <c r="AC5457" i="3"/>
  <c r="AB5457" i="3"/>
  <c r="AC4458" i="3"/>
  <c r="AB4458" i="3"/>
  <c r="AC5798" i="3"/>
  <c r="AB5798" i="3"/>
  <c r="AC5802" i="3"/>
  <c r="AB5802" i="3"/>
  <c r="AC5860" i="3"/>
  <c r="AB5860" i="3"/>
  <c r="AC4336" i="3"/>
  <c r="AB4336" i="3"/>
  <c r="AC5319" i="3"/>
  <c r="AC5593" i="3"/>
  <c r="AC5229" i="3"/>
  <c r="AC5877" i="3"/>
  <c r="AC5919" i="3"/>
  <c r="AC5238" i="3"/>
  <c r="AC5843" i="3"/>
  <c r="AC5034" i="3"/>
  <c r="AC5146" i="3"/>
  <c r="AC4813" i="3"/>
  <c r="AC5196" i="3"/>
  <c r="AC4867" i="3"/>
  <c r="AC5230" i="3"/>
  <c r="AC5715" i="3"/>
  <c r="AC4848" i="3"/>
  <c r="AC4895" i="3"/>
  <c r="V5761" i="3"/>
  <c r="V2249" i="3"/>
  <c r="V2250" i="3" s="1"/>
  <c r="V5833" i="3"/>
  <c r="V5834" i="3" s="1"/>
  <c r="W2788" i="3"/>
  <c r="AB2788" i="3" s="1"/>
  <c r="AC2787" i="3"/>
  <c r="V5756" i="3"/>
  <c r="V5757" i="3" s="1"/>
  <c r="V5713" i="3"/>
  <c r="V5714" i="3" s="1"/>
  <c r="V5629" i="3"/>
  <c r="AC5628" i="3"/>
  <c r="AC3439" i="3"/>
  <c r="W3440" i="3"/>
  <c r="AC3475" i="3"/>
  <c r="W3476" i="3"/>
  <c r="V5004" i="3"/>
  <c r="V5005" i="3" s="1"/>
  <c r="V5751" i="3"/>
  <c r="V5752" i="3" s="1"/>
  <c r="V5709" i="3"/>
  <c r="AC3411" i="3"/>
  <c r="W3412" i="3"/>
  <c r="V5557" i="3"/>
  <c r="V5558" i="3" s="1"/>
  <c r="V2685" i="3"/>
  <c r="V2686" i="3" s="1"/>
  <c r="V5866" i="3"/>
  <c r="V5894" i="3"/>
  <c r="V5746" i="3"/>
  <c r="V5747" i="3" s="1"/>
  <c r="V4337" i="3"/>
  <c r="W5962" i="3"/>
  <c r="AB5962" i="3" s="1"/>
  <c r="AC5961" i="3"/>
  <c r="V5653" i="3"/>
  <c r="V5654" i="3" s="1"/>
  <c r="V4812" i="3"/>
  <c r="V5610" i="3"/>
  <c r="V5548" i="3"/>
  <c r="V5639" i="3"/>
  <c r="V5640" i="3" s="1"/>
  <c r="V4169" i="3"/>
  <c r="V4938" i="3"/>
  <c r="V2330" i="3"/>
  <c r="V5784" i="3"/>
  <c r="V5785" i="3" s="1"/>
  <c r="V2666" i="3"/>
  <c r="V2667" i="3" s="1"/>
  <c r="V2213" i="3"/>
  <c r="V5823" i="3"/>
  <c r="V5824" i="3" s="1"/>
  <c r="V4313" i="3"/>
  <c r="V2171" i="3"/>
  <c r="V5851" i="3"/>
  <c r="V1926" i="3"/>
  <c r="V4342" i="3"/>
  <c r="V2143" i="3"/>
  <c r="V2144" i="3" s="1"/>
  <c r="V2344" i="3"/>
  <c r="V2345" i="3" s="1"/>
  <c r="V2565" i="3"/>
  <c r="V2566" i="3" s="1"/>
  <c r="V5890" i="3"/>
  <c r="V5497" i="3"/>
  <c r="V2618" i="3"/>
  <c r="V5789" i="3"/>
  <c r="V4308" i="3"/>
  <c r="V5685" i="3"/>
  <c r="V5741" i="3"/>
  <c r="V5742" i="3" s="1"/>
  <c r="V5856" i="3"/>
  <c r="V5857" i="3" s="1"/>
  <c r="V5770" i="3"/>
  <c r="V1968" i="3"/>
  <c r="V1921" i="3"/>
  <c r="V5913" i="3"/>
  <c r="V5958" i="3"/>
  <c r="V5908" i="3"/>
  <c r="V2604" i="3"/>
  <c r="V5935" i="3"/>
  <c r="V5198" i="3"/>
  <c r="V5194" i="3"/>
  <c r="V5624" i="3"/>
  <c r="V5317" i="3"/>
  <c r="V5284" i="3"/>
  <c r="V5189" i="3"/>
  <c r="V5130" i="3"/>
  <c r="V1995" i="3"/>
  <c r="V5172" i="3"/>
  <c r="V5125" i="3"/>
  <c r="V5052" i="3"/>
  <c r="V5939" i="3"/>
  <c r="V5097" i="3"/>
  <c r="V5208" i="3"/>
  <c r="V5042" i="3"/>
  <c r="V5412" i="3"/>
  <c r="V5543" i="3"/>
  <c r="V4888" i="3"/>
  <c r="V5082" i="3"/>
  <c r="V5453" i="3"/>
  <c r="V5525" i="3"/>
  <c r="V5106" i="3"/>
  <c r="V5033" i="3"/>
  <c r="V4898" i="3"/>
  <c r="V5009" i="3"/>
  <c r="V5110" i="3"/>
  <c r="V5563" i="3"/>
  <c r="V4981" i="3"/>
  <c r="V5463" i="3"/>
  <c r="V5184" i="3"/>
  <c r="V5327" i="3"/>
  <c r="V4751" i="3"/>
  <c r="V5217" i="3"/>
  <c r="V4797" i="3"/>
  <c r="V5203" i="3"/>
  <c r="V5087" i="3"/>
  <c r="V5241" i="3"/>
  <c r="V5448" i="3"/>
  <c r="V4816" i="3"/>
  <c r="V5312" i="3"/>
  <c r="V5519" i="3"/>
  <c r="V5072" i="3"/>
  <c r="V5596" i="3"/>
  <c r="V5019" i="3"/>
  <c r="V5250" i="3"/>
  <c r="V5023" i="3"/>
  <c r="V5492" i="3"/>
  <c r="V4903" i="3"/>
  <c r="V5587" i="3"/>
  <c r="V5472" i="3"/>
  <c r="V5954" i="3"/>
  <c r="V4879" i="3"/>
  <c r="V5115" i="3"/>
  <c r="V5028" i="3"/>
  <c r="V5944" i="3"/>
  <c r="V5351" i="3"/>
  <c r="V4884" i="3"/>
  <c r="V4836" i="3"/>
  <c r="V5582" i="3"/>
  <c r="V5067" i="3"/>
  <c r="V5355" i="3"/>
  <c r="V4987" i="3"/>
  <c r="V5227" i="3"/>
  <c r="V5037" i="3"/>
  <c r="V5245" i="3"/>
  <c r="V5467" i="3"/>
  <c r="V5153" i="3"/>
  <c r="V4851" i="3"/>
  <c r="V5533" i="3"/>
  <c r="V5615" i="3"/>
  <c r="V5342" i="3"/>
  <c r="V5265" i="3"/>
  <c r="V5459" i="3"/>
  <c r="V5390" i="3"/>
  <c r="V5077" i="3"/>
  <c r="V5482" i="3"/>
  <c r="V4957" i="3"/>
  <c r="V5279" i="3"/>
  <c r="V5298" i="3"/>
  <c r="V4761" i="3"/>
  <c r="V5293" i="3"/>
  <c r="V5303" i="3"/>
  <c r="V4943" i="3"/>
  <c r="V5430" i="3"/>
  <c r="V4912" i="3"/>
  <c r="V5222" i="3"/>
  <c r="V5577" i="3"/>
  <c r="V5213" i="3"/>
  <c r="V5149" i="3"/>
  <c r="V4807" i="3"/>
  <c r="V4826" i="3"/>
  <c r="V4948" i="3"/>
  <c r="V4859" i="3"/>
  <c r="V4916" i="3"/>
  <c r="V5167" i="3"/>
  <c r="V4774" i="3"/>
  <c r="V4783" i="3"/>
  <c r="V5417" i="3"/>
  <c r="V5092" i="3"/>
  <c r="V4741" i="3"/>
  <c r="V5360" i="3"/>
  <c r="V5510" i="3"/>
  <c r="V5505" i="3"/>
  <c r="V5620" i="3"/>
  <c r="V5120" i="3"/>
  <c r="V5600" i="3"/>
  <c r="V4875" i="3"/>
  <c r="V4802" i="3"/>
  <c r="V4841" i="3"/>
  <c r="V4788" i="3"/>
  <c r="V4971" i="3"/>
  <c r="V5384" i="3"/>
  <c r="V5158" i="3"/>
  <c r="V5925" i="3"/>
  <c r="V4792" i="3"/>
  <c r="V4855" i="3"/>
  <c r="V5514" i="3"/>
  <c r="V5255" i="3"/>
  <c r="V5605" i="3"/>
  <c r="V4921" i="3"/>
  <c r="V5057" i="3"/>
  <c r="V5403" i="3"/>
  <c r="V4996" i="3"/>
  <c r="V4746" i="3"/>
  <c r="V5062" i="3"/>
  <c r="V5322" i="3"/>
  <c r="V5047" i="3"/>
  <c r="V5134" i="3"/>
  <c r="V4846" i="3"/>
  <c r="V5274" i="3"/>
  <c r="V5177" i="3"/>
  <c r="V5370" i="3"/>
  <c r="V5347" i="3"/>
  <c r="V5422" i="3"/>
  <c r="V4976" i="3"/>
  <c r="V4864" i="3"/>
  <c r="V4821" i="3"/>
  <c r="V5529" i="3"/>
  <c r="V4869" i="3"/>
  <c r="V5443" i="3"/>
  <c r="V5308" i="3"/>
  <c r="V4908" i="3"/>
  <c r="V4893" i="3"/>
  <c r="V4778" i="3"/>
  <c r="V5269" i="3"/>
  <c r="V5930" i="3"/>
  <c r="V5237" i="3"/>
  <c r="V5572" i="3"/>
  <c r="V5398" i="3"/>
  <c r="V5162" i="3"/>
  <c r="V4769" i="3"/>
  <c r="V5232" i="3"/>
  <c r="V4967" i="3"/>
  <c r="V5144" i="3"/>
  <c r="V5015" i="3"/>
  <c r="V5000" i="3"/>
  <c r="V5365" i="3"/>
  <c r="V5408" i="3"/>
  <c r="V4756" i="3"/>
  <c r="V4926" i="3"/>
  <c r="V5439" i="3"/>
  <c r="V5538" i="3"/>
  <c r="V5260" i="3"/>
  <c r="V5501" i="3"/>
  <c r="V5949" i="3"/>
  <c r="V5102" i="3"/>
  <c r="V4953" i="3"/>
  <c r="V5139" i="3"/>
  <c r="V5434" i="3"/>
  <c r="V4962" i="3"/>
  <c r="V5332" i="3"/>
  <c r="V4765" i="3"/>
  <c r="V5288" i="3"/>
  <c r="V5379" i="3"/>
  <c r="V5337" i="3"/>
  <c r="V5553" i="3"/>
  <c r="V5478" i="3"/>
  <c r="V4991" i="3"/>
  <c r="V5394" i="3"/>
  <c r="V5375" i="3"/>
  <c r="V4831" i="3"/>
  <c r="V5904" i="3"/>
  <c r="V5899" i="3"/>
  <c r="V5886" i="3"/>
  <c r="V5876" i="3"/>
  <c r="V5871" i="3"/>
  <c r="V5862" i="3"/>
  <c r="V5847" i="3"/>
  <c r="V5829" i="3"/>
  <c r="V5819" i="3"/>
  <c r="V5814" i="3"/>
  <c r="V5809" i="3"/>
  <c r="V5804" i="3"/>
  <c r="V5795" i="3"/>
  <c r="V5780" i="3"/>
  <c r="V5729" i="3"/>
  <c r="V5724" i="3"/>
  <c r="V5719" i="3"/>
  <c r="V5705" i="3"/>
  <c r="V5700" i="3"/>
  <c r="V5690" i="3"/>
  <c r="V5681" i="3"/>
  <c r="V5669" i="3"/>
  <c r="V5664" i="3"/>
  <c r="V5659" i="3"/>
  <c r="V5645" i="3"/>
  <c r="V5635" i="3"/>
  <c r="V2411" i="3"/>
  <c r="V2754" i="3"/>
  <c r="W3891" i="3"/>
  <c r="W4069" i="3"/>
  <c r="W3818" i="3"/>
  <c r="W3127" i="3"/>
  <c r="W3233" i="3"/>
  <c r="W3933" i="3"/>
  <c r="W4050" i="3"/>
  <c r="W3697" i="3"/>
  <c r="W3207" i="3"/>
  <c r="W3267" i="3"/>
  <c r="W3150" i="3"/>
  <c r="W3943" i="3"/>
  <c r="W3687" i="3"/>
  <c r="W3905" i="3"/>
  <c r="W3848" i="3"/>
  <c r="W3527" i="3"/>
  <c r="W3390" i="3"/>
  <c r="W3042" i="3"/>
  <c r="W3285" i="3"/>
  <c r="W3640" i="3"/>
  <c r="W3650" i="3"/>
  <c r="W3497" i="3"/>
  <c r="W3794" i="3"/>
  <c r="V4446" i="3"/>
  <c r="W3678" i="3"/>
  <c r="W3483" i="3"/>
  <c r="W3813" i="3"/>
  <c r="W3442" i="3"/>
  <c r="W3597" i="3"/>
  <c r="W4064" i="3"/>
  <c r="W3578" i="3"/>
  <c r="W3612" i="3"/>
  <c r="W4045" i="3"/>
  <c r="V2806" i="3"/>
  <c r="V1706" i="3"/>
  <c r="V4121" i="3"/>
  <c r="W3276" i="3"/>
  <c r="W3034" i="3"/>
  <c r="V2803" i="3"/>
  <c r="V4642" i="3"/>
  <c r="V3005" i="3"/>
  <c r="V4618" i="3"/>
  <c r="W3948" i="3"/>
  <c r="W3877" i="3"/>
  <c r="W3536" i="3"/>
  <c r="V4234" i="3"/>
  <c r="V4254" i="3"/>
  <c r="V1530" i="3"/>
  <c r="V2760" i="3"/>
  <c r="V4569" i="3"/>
  <c r="V1663" i="3"/>
  <c r="V2427" i="3"/>
  <c r="V1715" i="3"/>
  <c r="V3009" i="3"/>
  <c r="V2477" i="3"/>
  <c r="V4479" i="3"/>
  <c r="V4503" i="3"/>
  <c r="V2888" i="3"/>
  <c r="V4612" i="3"/>
  <c r="V2790" i="3"/>
  <c r="V4145" i="3"/>
  <c r="V2907" i="3"/>
  <c r="W3405" i="3"/>
  <c r="W3554" i="3"/>
  <c r="W3974" i="3"/>
  <c r="W3886" i="3"/>
  <c r="W3868" i="3"/>
  <c r="W3395" i="3"/>
  <c r="W3762" i="3"/>
  <c r="W3607" i="3"/>
  <c r="V4696" i="3"/>
  <c r="W3965" i="3"/>
  <c r="W4003" i="3"/>
  <c r="W3823" i="3"/>
  <c r="W3488" i="3"/>
  <c r="W3828" i="3"/>
  <c r="W3924" i="3"/>
  <c r="W3112" i="3"/>
  <c r="W3592" i="3"/>
  <c r="W3988" i="3"/>
  <c r="W3452" i="3"/>
  <c r="W3775" i="3"/>
  <c r="W3915" i="3"/>
  <c r="W3993" i="3"/>
  <c r="W3752" i="3"/>
  <c r="W3280" i="3"/>
  <c r="W3573" i="3"/>
  <c r="W3117" i="3"/>
  <c r="W3414" i="3"/>
  <c r="W3328" i="3"/>
  <c r="W3238" i="3"/>
  <c r="W3979" i="3"/>
  <c r="W3047" i="3"/>
  <c r="W3896" i="3"/>
  <c r="W3517" i="3"/>
  <c r="W3304" i="3"/>
  <c r="W3512" i="3"/>
  <c r="W3563" i="3"/>
  <c r="W3362" i="3"/>
  <c r="W3097" i="3"/>
  <c r="W3669" i="3"/>
  <c r="W3066" i="3"/>
  <c r="W3224" i="3"/>
  <c r="W3078" i="3"/>
  <c r="V2830" i="3"/>
  <c r="V2964" i="3"/>
  <c r="V4267" i="3"/>
  <c r="V2859" i="3"/>
  <c r="W4008" i="3"/>
  <c r="W3901" i="3"/>
  <c r="V4461" i="3"/>
  <c r="V2981" i="3"/>
  <c r="V4165" i="3"/>
  <c r="V3025" i="3"/>
  <c r="V4605" i="3"/>
  <c r="W3272" i="3"/>
  <c r="V4485" i="3"/>
  <c r="W3984" i="3"/>
  <c r="V4271" i="3"/>
  <c r="V2182" i="3"/>
  <c r="V1987" i="3"/>
  <c r="V2039" i="3"/>
  <c r="V2825" i="3"/>
  <c r="V2954" i="3"/>
  <c r="W3052" i="3"/>
  <c r="W3910" i="3"/>
  <c r="W3400" i="3"/>
  <c r="W3192" i="3"/>
  <c r="W3955" i="3"/>
  <c r="W4040" i="3"/>
  <c r="W3507" i="3"/>
  <c r="W3202" i="3"/>
  <c r="V4509" i="3"/>
  <c r="W3342" i="3"/>
  <c r="W3587" i="3"/>
  <c r="W3747" i="3"/>
  <c r="V4209" i="3"/>
  <c r="W3645" i="3"/>
  <c r="W3858" i="3"/>
  <c r="W3522" i="3"/>
  <c r="W3333" i="3"/>
  <c r="W3853" i="3"/>
  <c r="W3617" i="3"/>
  <c r="W3419" i="3"/>
  <c r="W3838" i="3"/>
  <c r="W3833" i="3"/>
  <c r="W3728" i="3"/>
  <c r="W3843" i="3"/>
  <c r="W4031" i="3"/>
  <c r="W3262" i="3"/>
  <c r="W3469" i="3"/>
  <c r="W3372" i="3"/>
  <c r="W3998" i="3"/>
  <c r="W3709" i="3"/>
  <c r="W3568" i="3"/>
  <c r="W3219" i="3"/>
  <c r="W3323" i="3"/>
  <c r="W3295" i="3"/>
  <c r="W3714" i="3"/>
  <c r="W3863" i="3"/>
  <c r="W3088" i="3"/>
  <c r="W3447" i="3"/>
  <c r="W3122" i="3"/>
  <c r="W3169" i="3"/>
  <c r="W3723" i="3"/>
  <c r="W3757" i="3"/>
  <c r="W3502" i="3"/>
  <c r="W3602" i="3"/>
  <c r="W4059" i="3"/>
  <c r="V2940" i="3"/>
  <c r="V2874" i="3"/>
  <c r="V2976" i="3"/>
  <c r="W3075" i="3"/>
  <c r="W3057" i="3"/>
  <c r="V2945" i="3"/>
  <c r="W3071" i="3"/>
  <c r="V2850" i="3"/>
  <c r="W3038" i="3"/>
  <c r="W3532" i="3"/>
  <c r="V2936" i="3"/>
  <c r="V2835" i="3"/>
  <c r="V4078" i="3"/>
  <c r="V2840" i="3"/>
  <c r="V2020" i="3"/>
  <c r="V1983" i="3"/>
  <c r="V2995" i="3"/>
  <c r="V1659" i="3"/>
  <c r="V2949" i="3"/>
  <c r="V2892" i="3"/>
  <c r="V2543" i="3"/>
  <c r="V2990" i="3"/>
  <c r="V1687" i="3"/>
  <c r="V2926" i="3"/>
  <c r="V2931" i="3"/>
  <c r="V2959" i="3"/>
  <c r="W3385" i="3"/>
  <c r="W3140" i="3"/>
  <c r="W3464" i="3"/>
  <c r="W3799" i="3"/>
  <c r="W3164" i="3"/>
  <c r="V4687" i="3"/>
  <c r="W3920" i="3"/>
  <c r="V4533" i="3"/>
  <c r="W3969" i="3"/>
  <c r="W3179" i="3"/>
  <c r="W3664" i="3"/>
  <c r="W3318" i="3"/>
  <c r="W3780" i="3"/>
  <c r="W3347" i="3"/>
  <c r="W3155" i="3"/>
  <c r="W3433" i="3"/>
  <c r="W3635" i="3"/>
  <c r="W3029" i="3"/>
  <c r="W3478" i="3"/>
  <c r="W3257" i="3"/>
  <c r="W3357" i="3"/>
  <c r="W3785" i="3"/>
  <c r="W3107" i="3"/>
  <c r="W3881" i="3"/>
  <c r="W3061" i="3"/>
  <c r="W3424" i="3"/>
  <c r="W3102" i="3"/>
  <c r="W3145" i="3"/>
  <c r="W3352" i="3"/>
  <c r="W3733" i="3"/>
  <c r="W3742" i="3"/>
  <c r="V4545" i="3"/>
  <c r="W3290" i="3"/>
  <c r="W3960" i="3"/>
  <c r="W3367" i="3"/>
  <c r="W3309" i="3"/>
  <c r="W3174" i="3"/>
  <c r="W3197" i="3"/>
  <c r="W3243" i="3"/>
  <c r="W3083" i="3"/>
  <c r="V2736" i="3"/>
  <c r="V3014" i="3"/>
  <c r="V2985" i="3"/>
  <c r="V2811" i="3"/>
  <c r="V4280" i="3"/>
  <c r="V4691" i="3"/>
  <c r="V2972" i="3"/>
  <c r="W3929" i="3"/>
  <c r="V4189" i="3"/>
  <c r="W3873" i="3"/>
  <c r="V2917" i="3"/>
  <c r="V4137" i="3"/>
  <c r="W4036" i="3"/>
  <c r="V4419" i="3"/>
  <c r="V2921" i="3"/>
  <c r="V2912" i="3"/>
  <c r="V2879" i="3"/>
  <c r="V3000" i="3"/>
  <c r="V1596" i="3"/>
  <c r="V4200" i="3"/>
  <c r="V2723" i="3"/>
  <c r="V2816" i="3"/>
  <c r="V2510" i="3"/>
  <c r="V2902" i="3"/>
  <c r="V3019" i="3"/>
  <c r="W3540" i="3"/>
  <c r="W3692" i="3"/>
  <c r="W3659" i="3"/>
  <c r="W3549" i="3"/>
  <c r="W3252" i="3"/>
  <c r="W3938" i="3"/>
  <c r="V2228" i="3"/>
  <c r="W4055" i="3"/>
  <c r="V4610" i="3"/>
  <c r="V2264" i="3"/>
  <c r="V1826" i="3"/>
  <c r="V4704" i="3"/>
  <c r="V4667" i="3"/>
  <c r="V4683" i="3"/>
  <c r="V4723" i="3"/>
  <c r="V4659" i="3"/>
  <c r="V4655" i="3"/>
  <c r="V4375" i="3"/>
  <c r="V4583" i="3"/>
  <c r="V1649" i="3"/>
  <c r="V2109" i="3"/>
  <c r="V1700" i="3"/>
  <c r="V4438" i="3"/>
  <c r="V1695" i="3"/>
  <c r="V1691" i="3"/>
  <c r="V2133" i="3"/>
  <c r="V1591" i="3"/>
  <c r="V2223" i="3"/>
  <c r="V4593" i="3"/>
  <c r="V2499" i="3"/>
  <c r="V4082" i="3"/>
  <c r="V4650" i="3"/>
  <c r="V2254" i="3"/>
  <c r="V4414" i="3"/>
  <c r="V2656" i="3"/>
  <c r="V1783" i="3"/>
  <c r="V2259" i="3"/>
  <c r="V1629" i="3"/>
  <c r="V2643" i="3"/>
  <c r="V2647" i="3"/>
  <c r="V1974" i="3"/>
  <c r="V4257" i="3"/>
  <c r="V1807" i="3"/>
  <c r="V2570" i="3"/>
  <c r="V1638" i="3"/>
  <c r="V4385" i="3"/>
  <c r="V1733" i="3"/>
  <c r="V2651" i="3"/>
  <c r="V1799" i="3"/>
  <c r="V2547" i="3"/>
  <c r="V1599" i="3"/>
  <c r="V2709" i="3"/>
  <c r="V4370" i="3"/>
  <c r="V2306" i="3"/>
  <c r="V4327" i="3"/>
  <c r="V4394" i="3"/>
  <c r="V2454" i="3"/>
  <c r="V1581" i="3"/>
  <c r="V2051" i="3"/>
  <c r="V2056" i="3"/>
  <c r="V2398" i="3"/>
  <c r="V2458" i="3"/>
  <c r="V2863" i="3"/>
  <c r="V2699" i="3"/>
  <c r="V2623" i="3"/>
  <c r="V1830" i="3"/>
  <c r="V2104" i="3"/>
  <c r="V2204" i="3"/>
  <c r="V2690" i="3"/>
  <c r="V2061" i="3"/>
  <c r="V2529" i="3"/>
  <c r="V4469" i="3"/>
  <c r="V2739" i="3"/>
  <c r="V2218" i="3"/>
  <c r="V1525" i="3"/>
  <c r="V2378" i="3"/>
  <c r="V2349" i="3"/>
  <c r="V1774" i="3"/>
  <c r="V2883" i="3"/>
  <c r="V2896" i="3"/>
  <c r="V2235" i="3"/>
  <c r="V2504" i="3"/>
  <c r="V2726" i="3"/>
  <c r="V2157" i="3"/>
  <c r="V2273" i="3"/>
  <c r="V2490" i="3"/>
  <c r="V2435" i="3"/>
  <c r="V2139" i="3"/>
  <c r="V4404" i="3"/>
  <c r="V4526" i="3"/>
  <c r="V1538" i="3"/>
  <c r="V4409" i="3"/>
  <c r="V2430" i="3"/>
  <c r="V2298" i="3"/>
  <c r="V2853" i="3"/>
  <c r="V1950" i="3"/>
  <c r="V2557" i="3"/>
  <c r="V2417" i="3"/>
  <c r="V1614" i="3"/>
  <c r="V2533" i="3"/>
  <c r="V4092" i="3"/>
  <c r="V4130" i="3"/>
  <c r="V2302" i="3"/>
  <c r="V1911" i="3"/>
  <c r="V2166" i="3"/>
  <c r="V2004" i="3"/>
  <c r="V2373" i="3"/>
  <c r="V1945" i="3"/>
  <c r="V1873" i="3"/>
  <c r="V1907" i="3"/>
  <c r="V2552" i="3"/>
  <c r="V1724" i="3"/>
  <c r="V1750" i="3"/>
  <c r="V4549" i="3"/>
  <c r="V2406" i="3"/>
  <c r="V1619" i="3"/>
  <c r="V2868" i="3"/>
  <c r="V2745" i="3"/>
  <c r="V4493" i="3"/>
  <c r="V4213" i="3"/>
  <c r="V4218" i="3"/>
  <c r="V1671" i="3"/>
  <c r="V2763" i="3"/>
  <c r="V2340" i="3"/>
  <c r="V2128" i="3"/>
  <c r="V4464" i="3"/>
  <c r="V1728" i="3"/>
  <c r="V2185" i="3"/>
  <c r="V2119" i="3"/>
  <c r="V1543" i="3"/>
  <c r="V1745" i="3"/>
  <c r="V2680" i="3"/>
  <c r="V1549" i="3"/>
  <c r="V2590" i="3"/>
  <c r="V1778" i="3"/>
  <c r="V1859" i="3"/>
  <c r="V1803" i="3"/>
  <c r="V2703" i="3"/>
  <c r="V1849" i="3"/>
  <c r="V1558" i="3"/>
  <c r="V4352" i="3"/>
  <c r="V2713" i="3"/>
  <c r="V2449" i="3"/>
  <c r="V2023" i="3"/>
  <c r="V1816" i="3"/>
  <c r="V4598" i="3"/>
  <c r="V4140" i="3"/>
  <c r="V2473" i="3"/>
  <c r="V2518" i="3"/>
  <c r="V2730" i="3"/>
  <c r="V1553" i="3"/>
  <c r="V2066" i="3"/>
  <c r="V4423" i="3"/>
  <c r="V1854" i="3"/>
  <c r="V1610" i="3"/>
  <c r="V4498" i="3"/>
  <c r="V4242" i="3"/>
  <c r="V1576" i="3"/>
  <c r="V1604" i="3"/>
  <c r="V1869" i="3"/>
  <c r="V2774" i="3"/>
  <c r="V2494" i="3"/>
  <c r="V4177" i="3"/>
  <c r="V4237" i="3"/>
  <c r="V4347" i="3"/>
  <c r="V4332" i="3"/>
  <c r="V4559" i="3"/>
  <c r="V1811" i="3"/>
  <c r="V4474" i="3"/>
  <c r="V1844" i="3"/>
  <c r="V2440" i="3"/>
  <c r="V2844" i="3"/>
  <c r="V2283" i="3"/>
  <c r="V2523" i="3"/>
  <c r="V1835" i="3"/>
  <c r="V2080" i="3"/>
  <c r="V2113" i="3"/>
  <c r="V1718" i="3"/>
  <c r="V2779" i="3"/>
  <c r="V1903" i="3"/>
  <c r="V1898" i="3"/>
  <c r="V2176" i="3"/>
  <c r="V2358" i="3"/>
  <c r="V1676" i="3"/>
  <c r="V4154" i="3"/>
  <c r="V4621" i="3"/>
  <c r="V4428" i="3"/>
  <c r="V4488" i="3"/>
  <c r="V2209" i="3"/>
  <c r="V2354" i="3"/>
  <c r="V1643" i="3"/>
  <c r="V1653" i="3"/>
  <c r="V1936" i="3"/>
  <c r="V2633" i="3"/>
  <c r="V2784" i="3"/>
  <c r="V2538" i="3"/>
  <c r="V2245" i="3"/>
  <c r="V4516" i="3"/>
  <c r="V2326" i="3"/>
  <c r="V2320" i="3"/>
  <c r="V4626" i="3"/>
  <c r="V4182" i="3"/>
  <c r="V2368" i="3"/>
  <c r="V4192" i="3"/>
  <c r="V2288" i="3"/>
  <c r="V2028" i="3"/>
  <c r="V1840" i="3"/>
  <c r="V2384" i="3"/>
  <c r="V2278" i="3"/>
  <c r="V4578" i="3"/>
  <c r="V1765" i="3"/>
  <c r="V1821" i="3"/>
  <c r="V2269" i="3"/>
  <c r="V1793" i="3"/>
  <c r="V4573" i="3"/>
  <c r="V2316" i="3"/>
  <c r="V4284" i="3"/>
  <c r="V2293" i="3"/>
  <c r="V1623" i="3"/>
  <c r="V2124" i="3"/>
  <c r="V1760" i="3"/>
  <c r="V2608" i="3"/>
  <c r="V4289" i="3"/>
  <c r="V4102" i="3"/>
  <c r="V2152" i="3"/>
  <c r="V2190" i="3"/>
  <c r="V1788" i="3"/>
  <c r="V2240" i="3"/>
  <c r="V1963" i="3"/>
  <c r="V2820" i="3"/>
  <c r="V2099" i="3"/>
  <c r="V4631" i="3"/>
  <c r="V2661" i="3"/>
  <c r="V1666" i="3"/>
  <c r="V1586" i="3"/>
  <c r="V1533" i="3"/>
  <c r="V4535" i="3"/>
  <c r="V1710" i="3"/>
  <c r="V2480" i="3"/>
  <c r="V2311" i="3"/>
  <c r="V2000" i="3"/>
  <c r="V1769" i="3"/>
  <c r="V1917" i="3"/>
  <c r="V4399" i="3"/>
  <c r="V4433" i="3"/>
  <c r="V4073" i="3"/>
  <c r="V4097" i="3"/>
  <c r="V2335" i="3"/>
  <c r="V2393" i="3"/>
  <c r="V2718" i="3"/>
  <c r="V2445" i="3"/>
  <c r="V1633" i="3"/>
  <c r="V2009" i="3"/>
  <c r="V1572" i="3"/>
  <c r="V2195" i="3"/>
  <c r="V2514" i="3"/>
  <c r="V2628" i="3"/>
  <c r="V4294" i="3"/>
  <c r="V4275" i="3"/>
  <c r="V2034" i="3"/>
  <c r="V2162" i="3"/>
  <c r="V2575" i="3"/>
  <c r="V2584" i="3"/>
  <c r="V1931" i="3"/>
  <c r="V2095" i="3"/>
  <c r="V4521" i="3"/>
  <c r="V1893" i="3"/>
  <c r="V2599" i="3"/>
  <c r="V2580" i="3"/>
  <c r="V2089" i="3"/>
  <c r="V1741" i="3"/>
  <c r="V2046" i="3"/>
  <c r="V4204" i="3"/>
  <c r="V2085" i="3"/>
  <c r="V2463" i="3"/>
  <c r="V2421" i="3"/>
  <c r="V4645" i="3"/>
  <c r="V2671" i="3"/>
  <c r="V4564" i="3"/>
  <c r="V2042" i="3"/>
  <c r="V1567" i="3"/>
  <c r="V4588" i="3"/>
  <c r="V4112" i="3"/>
  <c r="V4087" i="3"/>
  <c r="V1563" i="3"/>
  <c r="V2071" i="3"/>
  <c r="V4357" i="3"/>
  <c r="V1889" i="3"/>
  <c r="V2468" i="3"/>
  <c r="V2388" i="3"/>
  <c r="V2200" i="3"/>
  <c r="V2402" i="3"/>
  <c r="V2750" i="3"/>
  <c r="V1879" i="3"/>
  <c r="V2014" i="3"/>
  <c r="V2675" i="3"/>
  <c r="V1990" i="3"/>
  <c r="V2561" i="3"/>
  <c r="V4247" i="3"/>
  <c r="V1940" i="3"/>
  <c r="V4450" i="3"/>
  <c r="V4318" i="3"/>
  <c r="V4380" i="3"/>
  <c r="V2613" i="3"/>
  <c r="V4511" i="3"/>
  <c r="V4540" i="3"/>
  <c r="V2485" i="3"/>
  <c r="V1884" i="3"/>
  <c r="V2638" i="3"/>
  <c r="V4149" i="3"/>
  <c r="V1682" i="3"/>
  <c r="V4554" i="3"/>
  <c r="V4125" i="3"/>
  <c r="V4303" i="3"/>
  <c r="AC2345" i="3" l="1"/>
  <c r="AB2345" i="3"/>
  <c r="AD2345" i="3" s="1"/>
  <c r="AH2346" i="3" s="1"/>
  <c r="AC4433" i="3"/>
  <c r="AB4433" i="3"/>
  <c r="AD4433" i="3" s="1"/>
  <c r="AH4434" i="3" s="1"/>
  <c r="AC2245" i="3"/>
  <c r="AB2245" i="3"/>
  <c r="AD2245" i="3" s="1"/>
  <c r="AH2246" i="3" s="1"/>
  <c r="AC2518" i="3"/>
  <c r="AE2518" i="3" s="1"/>
  <c r="AI2519" i="3" s="1"/>
  <c r="AB2518" i="3"/>
  <c r="AD2518" i="3" s="1"/>
  <c r="AH2519" i="3" s="1"/>
  <c r="AC2302" i="3"/>
  <c r="AB2302" i="3"/>
  <c r="AD2302" i="3" s="1"/>
  <c r="AH2303" i="3" s="1"/>
  <c r="AC2686" i="3"/>
  <c r="AB2686" i="3"/>
  <c r="AD2686" i="3" s="1"/>
  <c r="AH2687" i="3" s="1"/>
  <c r="AC2133" i="3"/>
  <c r="AB2133" i="3"/>
  <c r="AD2133" i="3" s="1"/>
  <c r="AH2134" i="3" s="1"/>
  <c r="AC2985" i="3"/>
  <c r="AE2985" i="3" s="1"/>
  <c r="AI2986" i="3" s="1"/>
  <c r="AB2985" i="3"/>
  <c r="AD2985" i="3" s="1"/>
  <c r="AH2986" i="3" s="1"/>
  <c r="AC3342" i="3"/>
  <c r="AB3342" i="3"/>
  <c r="AC3280" i="3"/>
  <c r="AB3280" i="3"/>
  <c r="AD3280" i="3" s="1"/>
  <c r="AH3281" i="3" s="1"/>
  <c r="AC4234" i="3"/>
  <c r="AE4234" i="3" s="1"/>
  <c r="AI4235" i="3" s="1"/>
  <c r="AB4234" i="3"/>
  <c r="AD4234" i="3" s="1"/>
  <c r="AH4235" i="3" s="1"/>
  <c r="AC5635" i="3"/>
  <c r="AE5635" i="3" s="1"/>
  <c r="AI5636" i="3" s="1"/>
  <c r="AB5635" i="3"/>
  <c r="AD5635" i="3" s="1"/>
  <c r="AH5636" i="3" s="1"/>
  <c r="AC4831" i="3"/>
  <c r="AB4831" i="3"/>
  <c r="AC5422" i="3"/>
  <c r="AE5422" i="3" s="1"/>
  <c r="AI5423" i="3" s="1"/>
  <c r="AB5422" i="3"/>
  <c r="AD5422" i="3" s="1"/>
  <c r="AH5423" i="3" s="1"/>
  <c r="AC5167" i="3"/>
  <c r="AE5167" i="3" s="1"/>
  <c r="AI5168" i="3" s="1"/>
  <c r="AB5167" i="3"/>
  <c r="AD5167" i="3" s="1"/>
  <c r="AH5168" i="3" s="1"/>
  <c r="AC4903" i="3"/>
  <c r="AE4903" i="3" s="1"/>
  <c r="AI4904" i="3" s="1"/>
  <c r="AB4903" i="3"/>
  <c r="AC5052" i="3"/>
  <c r="AB5052" i="3"/>
  <c r="AD5052" i="3" s="1"/>
  <c r="AH5053" i="3" s="1"/>
  <c r="AC4938" i="3"/>
  <c r="AE4938" i="3" s="1"/>
  <c r="AI4939" i="3" s="1"/>
  <c r="AB4938" i="3"/>
  <c r="AD4938" i="3" s="1"/>
  <c r="AH4939" i="3" s="1"/>
  <c r="AC5487" i="3"/>
  <c r="AE5487" i="3" s="1"/>
  <c r="AI5488" i="3" s="1"/>
  <c r="AB5487" i="3"/>
  <c r="AD5487" i="3" s="1"/>
  <c r="AH5488" i="3" s="1"/>
  <c r="AC4303" i="3"/>
  <c r="AE4303" i="3" s="1"/>
  <c r="AI4304" i="3" s="1"/>
  <c r="AB4303" i="3"/>
  <c r="AD4303" i="3" s="1"/>
  <c r="AH4304" i="3" s="1"/>
  <c r="AC2421" i="3"/>
  <c r="AB2421" i="3"/>
  <c r="AC2240" i="3"/>
  <c r="AE2240" i="3" s="1"/>
  <c r="AI2241" i="3" s="1"/>
  <c r="AB2240" i="3"/>
  <c r="AD2240" i="3" s="1"/>
  <c r="AH2241" i="3" s="1"/>
  <c r="AC2538" i="3"/>
  <c r="AE2538" i="3" s="1"/>
  <c r="AI2539" i="3" s="1"/>
  <c r="AB2538" i="3"/>
  <c r="AD2538" i="3" s="1"/>
  <c r="AH2539" i="3" s="1"/>
  <c r="AC4237" i="3"/>
  <c r="AE4237" i="3" s="1"/>
  <c r="AI4238" i="3" s="1"/>
  <c r="AB4237" i="3"/>
  <c r="AD4237" i="3" s="1"/>
  <c r="AH4238" i="3" s="1"/>
  <c r="AC2128" i="3"/>
  <c r="AB2128" i="3"/>
  <c r="AD2128" i="3" s="1"/>
  <c r="AH2129" i="3" s="1"/>
  <c r="AC2853" i="3"/>
  <c r="AE2853" i="3" s="1"/>
  <c r="AI2854" i="3" s="1"/>
  <c r="AB2853" i="3"/>
  <c r="AD2853" i="3" s="1"/>
  <c r="AH2854" i="3" s="1"/>
  <c r="AC2454" i="3"/>
  <c r="AE2454" i="3" s="1"/>
  <c r="AI2455" i="3" s="1"/>
  <c r="AB2454" i="3"/>
  <c r="AD2454" i="3" s="1"/>
  <c r="AH2455" i="3" s="1"/>
  <c r="AC1691" i="3"/>
  <c r="AE1691" i="3" s="1"/>
  <c r="AI1692" i="3" s="1"/>
  <c r="AB1691" i="3"/>
  <c r="AC3873" i="3"/>
  <c r="AB3873" i="3"/>
  <c r="AC3179" i="3"/>
  <c r="AE3179" i="3" s="1"/>
  <c r="AI3180" i="3" s="1"/>
  <c r="AB3179" i="3"/>
  <c r="AD3179" i="3" s="1"/>
  <c r="AH3180" i="3" s="1"/>
  <c r="AC2835" i="3"/>
  <c r="AB2835" i="3"/>
  <c r="AD2835" i="3" s="1"/>
  <c r="AH2836" i="3" s="1"/>
  <c r="AC3333" i="3"/>
  <c r="AE3333" i="3" s="1"/>
  <c r="AI3334" i="3" s="1"/>
  <c r="AB3333" i="3"/>
  <c r="AD3333" i="3" s="1"/>
  <c r="AH3334" i="3" s="1"/>
  <c r="AC3669" i="3"/>
  <c r="AB3669" i="3"/>
  <c r="AC3924" i="3"/>
  <c r="AE3924" i="3" s="1"/>
  <c r="AI3925" i="3" s="1"/>
  <c r="AB3924" i="3"/>
  <c r="AD3924" i="3" s="1"/>
  <c r="AH3925" i="3" s="1"/>
  <c r="AC3536" i="3"/>
  <c r="AE3536" i="3" s="1"/>
  <c r="AI3537" i="3" s="1"/>
  <c r="AB3536" i="3"/>
  <c r="AD3536" i="3" s="1"/>
  <c r="AH3537" i="3" s="1"/>
  <c r="AC3650" i="3"/>
  <c r="AE3650" i="3" s="1"/>
  <c r="AI3651" i="3" s="1"/>
  <c r="AB3650" i="3"/>
  <c r="AD3650" i="3" s="1"/>
  <c r="AH3651" i="3" s="1"/>
  <c r="AC5695" i="3"/>
  <c r="AB5695" i="3"/>
  <c r="AD5695" i="3" s="1"/>
  <c r="AH5696" i="3" s="1"/>
  <c r="AC5375" i="3"/>
  <c r="AE5375" i="3" s="1"/>
  <c r="AI5376" i="3" s="1"/>
  <c r="AB5375" i="3"/>
  <c r="AD5375" i="3" s="1"/>
  <c r="AH5376" i="3" s="1"/>
  <c r="AC5365" i="3"/>
  <c r="AE5365" i="3" s="1"/>
  <c r="AI5366" i="3" s="1"/>
  <c r="AB5365" i="3"/>
  <c r="AD5365" i="3" s="1"/>
  <c r="AH5366" i="3" s="1"/>
  <c r="AC5062" i="3"/>
  <c r="AE5062" i="3" s="1"/>
  <c r="AI5063" i="3" s="1"/>
  <c r="AB5062" i="3"/>
  <c r="AD5062" i="3" s="1"/>
  <c r="AH5063" i="3" s="1"/>
  <c r="AC4916" i="3"/>
  <c r="AB4916" i="3"/>
  <c r="AC5227" i="3"/>
  <c r="AE5227" i="3" s="1"/>
  <c r="AI5228" i="3" s="1"/>
  <c r="AB5227" i="3"/>
  <c r="AD5227" i="3" s="1"/>
  <c r="AH5228" i="3" s="1"/>
  <c r="AC4751" i="3"/>
  <c r="AE4751" i="3" s="1"/>
  <c r="AI4752" i="3" s="1"/>
  <c r="AB4751" i="3"/>
  <c r="AD4751" i="3" s="1"/>
  <c r="AH4752" i="3" s="1"/>
  <c r="AC5194" i="3"/>
  <c r="AE5194" i="3" s="1"/>
  <c r="AI5195" i="3" s="1"/>
  <c r="AB5194" i="3"/>
  <c r="AD5194" i="3" s="1"/>
  <c r="AH5195" i="3" s="1"/>
  <c r="AC4169" i="3"/>
  <c r="AB4169" i="3"/>
  <c r="AC2200" i="3"/>
  <c r="AE2200" i="3" s="1"/>
  <c r="AI2201" i="3" s="1"/>
  <c r="AB2200" i="3"/>
  <c r="AD2200" i="3" s="1"/>
  <c r="AH2201" i="3" s="1"/>
  <c r="AC1745" i="3"/>
  <c r="AE1745" i="3" s="1"/>
  <c r="AI1746" i="3" s="1"/>
  <c r="AB1745" i="3"/>
  <c r="AD1745" i="3" s="1"/>
  <c r="AH1746" i="3" s="1"/>
  <c r="AC1774" i="3"/>
  <c r="AB1774" i="3"/>
  <c r="AD1774" i="3" s="1"/>
  <c r="AH1775" i="3" s="1"/>
  <c r="AC2647" i="3"/>
  <c r="AB2647" i="3"/>
  <c r="AC2736" i="3"/>
  <c r="AE2736" i="3" s="1"/>
  <c r="AI2737" i="3" s="1"/>
  <c r="AB2736" i="3"/>
  <c r="AD2736" i="3" s="1"/>
  <c r="AH2737" i="3" s="1"/>
  <c r="AC1884" i="3"/>
  <c r="AE1884" i="3" s="1"/>
  <c r="AI1885" i="3" s="1"/>
  <c r="AB1884" i="3"/>
  <c r="AD1884" i="3" s="1"/>
  <c r="AH1885" i="3" s="1"/>
  <c r="AC1940" i="3"/>
  <c r="AE1940" i="3" s="1"/>
  <c r="AI1941" i="3" s="1"/>
  <c r="AB1940" i="3"/>
  <c r="AC2566" i="3"/>
  <c r="AB2566" i="3"/>
  <c r="AD2566" i="3" s="1"/>
  <c r="AH2567" i="3" s="1"/>
  <c r="AC2071" i="3"/>
  <c r="AE2071" i="3" s="1"/>
  <c r="AI2072" i="3" s="1"/>
  <c r="AB2071" i="3"/>
  <c r="AD2071" i="3" s="1"/>
  <c r="AH2072" i="3" s="1"/>
  <c r="AC2671" i="3"/>
  <c r="AE2671" i="3" s="1"/>
  <c r="AI2672" i="3" s="1"/>
  <c r="AB2671" i="3"/>
  <c r="AD2671" i="3" s="1"/>
  <c r="AH2672" i="3" s="1"/>
  <c r="AC2089" i="3"/>
  <c r="AE2089" i="3" s="1"/>
  <c r="AI2090" i="3" s="1"/>
  <c r="AB2089" i="3"/>
  <c r="AD2089" i="3" s="1"/>
  <c r="AH2090" i="3" s="1"/>
  <c r="AC2575" i="3"/>
  <c r="AB2575" i="3"/>
  <c r="AD2575" i="3" s="1"/>
  <c r="AH2576" i="3" s="1"/>
  <c r="AC1572" i="3"/>
  <c r="AE1572" i="3" s="1"/>
  <c r="AI1573" i="3" s="1"/>
  <c r="AB1572" i="3"/>
  <c r="AD1572" i="3" s="1"/>
  <c r="AH1573" i="3" s="1"/>
  <c r="AC1710" i="3"/>
  <c r="AE1710" i="3" s="1"/>
  <c r="AI1711" i="3" s="1"/>
  <c r="AB1710" i="3"/>
  <c r="AD1710" i="3" s="1"/>
  <c r="AH1711" i="3" s="1"/>
  <c r="AC2820" i="3"/>
  <c r="AE2820" i="3" s="1"/>
  <c r="AI2821" i="3" s="1"/>
  <c r="AB2820" i="3"/>
  <c r="AD2820" i="3" s="1"/>
  <c r="AH2821" i="3" s="1"/>
  <c r="AC2608" i="3"/>
  <c r="AB2608" i="3"/>
  <c r="AD2608" i="3" s="1"/>
  <c r="AH2609" i="3" s="1"/>
  <c r="AC1793" i="3"/>
  <c r="AE1793" i="3" s="1"/>
  <c r="AI1794" i="3" s="1"/>
  <c r="AB1793" i="3"/>
  <c r="AD1793" i="3" s="1"/>
  <c r="AH1794" i="3" s="1"/>
  <c r="AC2028" i="3"/>
  <c r="AE2028" i="3" s="1"/>
  <c r="AI2029" i="3" s="1"/>
  <c r="AB2028" i="3"/>
  <c r="AD2028" i="3" s="1"/>
  <c r="AH2029" i="3" s="1"/>
  <c r="AC4516" i="3"/>
  <c r="AE4516" i="3" s="1"/>
  <c r="AI4517" i="3" s="1"/>
  <c r="AB4516" i="3"/>
  <c r="AD4516" i="3" s="1"/>
  <c r="AH4517" i="3" s="1"/>
  <c r="AC2354" i="3"/>
  <c r="AB2354" i="3"/>
  <c r="AD2354" i="3" s="1"/>
  <c r="AH2355" i="3" s="1"/>
  <c r="AC2176" i="3"/>
  <c r="AE2176" i="3" s="1"/>
  <c r="AI2177" i="3" s="1"/>
  <c r="AB2176" i="3"/>
  <c r="AD2176" i="3" s="1"/>
  <c r="AH2177" i="3" s="1"/>
  <c r="AC2523" i="3"/>
  <c r="AE2523" i="3" s="1"/>
  <c r="AI2524" i="3" s="1"/>
  <c r="AB2523" i="3"/>
  <c r="AD2523" i="3" s="1"/>
  <c r="AH2524" i="3" s="1"/>
  <c r="AC4332" i="3"/>
  <c r="AE4332" i="3" s="1"/>
  <c r="AI4333" i="3" s="1"/>
  <c r="AB4332" i="3"/>
  <c r="AD4332" i="3" s="1"/>
  <c r="AH4333" i="3" s="1"/>
  <c r="AC1576" i="3"/>
  <c r="AB1576" i="3"/>
  <c r="AD1576" i="3" s="1"/>
  <c r="AH1577" i="3" s="1"/>
  <c r="AC2730" i="3"/>
  <c r="AE2730" i="3" s="1"/>
  <c r="AI2731" i="3" s="1"/>
  <c r="AB2730" i="3"/>
  <c r="AD2730" i="3" s="1"/>
  <c r="AH2731" i="3" s="1"/>
  <c r="AC2713" i="3"/>
  <c r="AE2713" i="3" s="1"/>
  <c r="AI2714" i="3" s="1"/>
  <c r="AB2713" i="3"/>
  <c r="AD2713" i="3" s="1"/>
  <c r="AH2714" i="3" s="1"/>
  <c r="AC2590" i="3"/>
  <c r="AE2590" i="3" s="1"/>
  <c r="AI2591" i="3" s="1"/>
  <c r="AB2590" i="3"/>
  <c r="AD2590" i="3" s="1"/>
  <c r="AH2591" i="3" s="1"/>
  <c r="AC1728" i="3"/>
  <c r="AB1728" i="3"/>
  <c r="AD1728" i="3" s="1"/>
  <c r="AH1729" i="3" s="1"/>
  <c r="AC4493" i="3"/>
  <c r="AE4493" i="3" s="1"/>
  <c r="AI4494" i="3" s="1"/>
  <c r="AB4493" i="3"/>
  <c r="AD4493" i="3" s="1"/>
  <c r="AH4494" i="3" s="1"/>
  <c r="AC1724" i="3"/>
  <c r="AE1724" i="3" s="1"/>
  <c r="AI1725" i="3" s="1"/>
  <c r="AB1724" i="3"/>
  <c r="AD1724" i="3" s="1"/>
  <c r="AH1725" i="3" s="1"/>
  <c r="AC1911" i="3"/>
  <c r="AE1911" i="3" s="1"/>
  <c r="AI1912" i="3" s="1"/>
  <c r="AB1911" i="3"/>
  <c r="AD1911" i="3" s="1"/>
  <c r="AH1912" i="3" s="1"/>
  <c r="AC2557" i="3"/>
  <c r="AB2557" i="3"/>
  <c r="AD2557" i="3" s="1"/>
  <c r="AH2558" i="3" s="1"/>
  <c r="AC4404" i="3"/>
  <c r="AE4404" i="3" s="1"/>
  <c r="AI4405" i="3" s="1"/>
  <c r="AB4404" i="3"/>
  <c r="AD4404" i="3" s="1"/>
  <c r="AH4405" i="3" s="1"/>
  <c r="AC2235" i="3"/>
  <c r="AE2235" i="3" s="1"/>
  <c r="AI2236" i="3" s="1"/>
  <c r="AB2235" i="3"/>
  <c r="AD2235" i="3" s="1"/>
  <c r="AH2236" i="3" s="1"/>
  <c r="AC2739" i="3"/>
  <c r="AE2739" i="3" s="1"/>
  <c r="AI2740" i="3" s="1"/>
  <c r="AB2739" i="3"/>
  <c r="AD2739" i="3" s="1"/>
  <c r="AH2740" i="3" s="1"/>
  <c r="AC2104" i="3"/>
  <c r="AB2104" i="3"/>
  <c r="AD2104" i="3" s="1"/>
  <c r="AH2105" i="3" s="1"/>
  <c r="AC2051" i="3"/>
  <c r="AE2051" i="3" s="1"/>
  <c r="AI2052" i="3" s="1"/>
  <c r="AB2051" i="3"/>
  <c r="AD2051" i="3" s="1"/>
  <c r="AH2052" i="3" s="1"/>
  <c r="AC1599" i="3"/>
  <c r="AE1599" i="3" s="1"/>
  <c r="AI1600" i="3" s="1"/>
  <c r="AB1599" i="3"/>
  <c r="AD1599" i="3" s="1"/>
  <c r="AH1600" i="3" s="1"/>
  <c r="AC1807" i="3"/>
  <c r="AE1807" i="3" s="1"/>
  <c r="AI1808" i="3" s="1"/>
  <c r="AB1807" i="3"/>
  <c r="AD1807" i="3" s="1"/>
  <c r="AH1808" i="3" s="1"/>
  <c r="AC2656" i="3"/>
  <c r="AB2656" i="3"/>
  <c r="AD2656" i="3" s="1"/>
  <c r="AH2657" i="3" s="1"/>
  <c r="AC1591" i="3"/>
  <c r="AB1591" i="3"/>
  <c r="AD1591" i="3" s="1"/>
  <c r="AH1592" i="3" s="1"/>
  <c r="AC4583" i="3"/>
  <c r="AE4583" i="3" s="1"/>
  <c r="AI4584" i="3" s="1"/>
  <c r="AB4583" i="3"/>
  <c r="AD4583" i="3" s="1"/>
  <c r="AH4584" i="3" s="1"/>
  <c r="AC1826" i="3"/>
  <c r="AE1826" i="3" s="1"/>
  <c r="AI1827" i="3" s="1"/>
  <c r="AB1826" i="3"/>
  <c r="AC3659" i="3"/>
  <c r="AB3659" i="3"/>
  <c r="AD3659" i="3" s="1"/>
  <c r="AH3660" i="3" s="1"/>
  <c r="AC4200" i="3"/>
  <c r="AE4200" i="3" s="1"/>
  <c r="AI4201" i="3" s="1"/>
  <c r="AB4200" i="3"/>
  <c r="AD4200" i="3" s="1"/>
  <c r="AH4201" i="3" s="1"/>
  <c r="AC4137" i="3"/>
  <c r="AE4137" i="3" s="1"/>
  <c r="AI4138" i="3" s="1"/>
  <c r="AB4137" i="3"/>
  <c r="AD4137" i="3" s="1"/>
  <c r="AH4138" i="3" s="1"/>
  <c r="AC2811" i="3"/>
  <c r="AE2811" i="3" s="1"/>
  <c r="AI2812" i="3" s="1"/>
  <c r="AB2811" i="3"/>
  <c r="AC3309" i="3"/>
  <c r="AB3309" i="3"/>
  <c r="AC3145" i="3"/>
  <c r="AE3145" i="3" s="1"/>
  <c r="AI3146" i="3" s="1"/>
  <c r="AB3145" i="3"/>
  <c r="AD3145" i="3" s="1"/>
  <c r="AH3146" i="3" s="1"/>
  <c r="AC3257" i="3"/>
  <c r="AE3257" i="3" s="1"/>
  <c r="AI3258" i="3" s="1"/>
  <c r="AB3257" i="3"/>
  <c r="AD3257" i="3" s="1"/>
  <c r="AH3258" i="3" s="1"/>
  <c r="AC3318" i="3"/>
  <c r="AE3318" i="3" s="1"/>
  <c r="AI3319" i="3" s="1"/>
  <c r="AB3318" i="3"/>
  <c r="AD3318" i="3" s="1"/>
  <c r="AH3319" i="3" s="1"/>
  <c r="AC3799" i="3"/>
  <c r="AB3799" i="3"/>
  <c r="AD3799" i="3" s="1"/>
  <c r="AH3800" i="3" s="1"/>
  <c r="AC2990" i="3"/>
  <c r="AE2990" i="3" s="1"/>
  <c r="AI2991" i="3" s="1"/>
  <c r="AB2990" i="3"/>
  <c r="AD2990" i="3" s="1"/>
  <c r="AH2991" i="3" s="1"/>
  <c r="AC2840" i="3"/>
  <c r="AE2840" i="3" s="1"/>
  <c r="AI2841" i="3" s="1"/>
  <c r="AB2840" i="3"/>
  <c r="AD2840" i="3" s="1"/>
  <c r="AH2841" i="3" s="1"/>
  <c r="AC2945" i="3"/>
  <c r="AE2945" i="3" s="1"/>
  <c r="AI2946" i="3" s="1"/>
  <c r="AB2945" i="3"/>
  <c r="AD2945" i="3" s="1"/>
  <c r="AH2946" i="3" s="1"/>
  <c r="AC3502" i="3"/>
  <c r="AB3502" i="3"/>
  <c r="AC3714" i="3"/>
  <c r="AE3714" i="3" s="1"/>
  <c r="AI3715" i="3" s="1"/>
  <c r="AB3714" i="3"/>
  <c r="AD3714" i="3" s="1"/>
  <c r="AH3715" i="3" s="1"/>
  <c r="AC3469" i="3"/>
  <c r="AE3469" i="3" s="1"/>
  <c r="AI3470" i="3" s="1"/>
  <c r="AB3469" i="3"/>
  <c r="AD3469" i="3" s="1"/>
  <c r="AH3470" i="3" s="1"/>
  <c r="AC3617" i="3"/>
  <c r="AE3617" i="3" s="1"/>
  <c r="AI3618" i="3" s="1"/>
  <c r="AB3617" i="3"/>
  <c r="AD3617" i="3" s="1"/>
  <c r="AH3618" i="3" s="1"/>
  <c r="AC3587" i="3"/>
  <c r="AB3587" i="3"/>
  <c r="AD3587" i="3" s="1"/>
  <c r="AH3588" i="3" s="1"/>
  <c r="AC3400" i="3"/>
  <c r="AE3400" i="3" s="1"/>
  <c r="AI3401" i="3" s="1"/>
  <c r="AB3400" i="3"/>
  <c r="AD3400" i="3" s="1"/>
  <c r="AH3401" i="3" s="1"/>
  <c r="AC4271" i="3"/>
  <c r="AE4271" i="3" s="1"/>
  <c r="AI4272" i="3" s="1"/>
  <c r="AB4271" i="3"/>
  <c r="AD4271" i="3" s="1"/>
  <c r="AH4272" i="3" s="1"/>
  <c r="AC4461" i="3"/>
  <c r="AE4461" i="3" s="1"/>
  <c r="AI4462" i="3" s="1"/>
  <c r="AB4461" i="3"/>
  <c r="AD4461" i="3" s="1"/>
  <c r="AH4462" i="3" s="1"/>
  <c r="AC3224" i="3"/>
  <c r="AB3224" i="3"/>
  <c r="AD3224" i="3" s="1"/>
  <c r="AH3225" i="3" s="1"/>
  <c r="AC3517" i="3"/>
  <c r="AE3517" i="3" s="1"/>
  <c r="AI3518" i="3" s="1"/>
  <c r="AB3517" i="3"/>
  <c r="AD3517" i="3" s="1"/>
  <c r="AH3518" i="3" s="1"/>
  <c r="AC3573" i="3"/>
  <c r="AE3573" i="3" s="1"/>
  <c r="AI3574" i="3" s="1"/>
  <c r="AB3573" i="3"/>
  <c r="AD3573" i="3" s="1"/>
  <c r="AH3574" i="3" s="1"/>
  <c r="AC3592" i="3"/>
  <c r="AE3592" i="3" s="1"/>
  <c r="AI3593" i="3" s="1"/>
  <c r="AB3592" i="3"/>
  <c r="AC4696" i="3"/>
  <c r="AB4696" i="3"/>
  <c r="AC3405" i="3"/>
  <c r="AE3405" i="3" s="1"/>
  <c r="AI3406" i="3" s="1"/>
  <c r="AB3405" i="3"/>
  <c r="AD3405" i="3" s="1"/>
  <c r="AH3406" i="3" s="1"/>
  <c r="AC2477" i="3"/>
  <c r="AE2477" i="3" s="1"/>
  <c r="AI2478" i="3" s="1"/>
  <c r="AB2477" i="3"/>
  <c r="AD2477" i="3" s="1"/>
  <c r="AH2478" i="3" s="1"/>
  <c r="AC4254" i="3"/>
  <c r="AE4254" i="3" s="1"/>
  <c r="AI4255" i="3" s="1"/>
  <c r="AB4254" i="3"/>
  <c r="AD4254" i="3" s="1"/>
  <c r="AH4255" i="3" s="1"/>
  <c r="AC2803" i="3"/>
  <c r="AB2803" i="3"/>
  <c r="AD2803" i="3" s="1"/>
  <c r="AH2804" i="3" s="1"/>
  <c r="AC3578" i="3"/>
  <c r="AE3578" i="3" s="1"/>
  <c r="AI3579" i="3" s="1"/>
  <c r="AB3578" i="3"/>
  <c r="AD3578" i="3" s="1"/>
  <c r="AH3579" i="3" s="1"/>
  <c r="AC3794" i="3"/>
  <c r="AE3794" i="3" s="1"/>
  <c r="AI3795" i="3" s="1"/>
  <c r="AB3794" i="3"/>
  <c r="AD3794" i="3" s="1"/>
  <c r="AH3795" i="3" s="1"/>
  <c r="AC3848" i="3"/>
  <c r="AE3848" i="3" s="1"/>
  <c r="AI3849" i="3" s="1"/>
  <c r="AB3848" i="3"/>
  <c r="AD3848" i="3" s="1"/>
  <c r="AH3849" i="3" s="1"/>
  <c r="AC4050" i="3"/>
  <c r="AB4050" i="3"/>
  <c r="AD4050" i="3" s="1"/>
  <c r="AH4051" i="3" s="1"/>
  <c r="AC2411" i="3"/>
  <c r="AE2411" i="3" s="1"/>
  <c r="AI2412" i="3" s="1"/>
  <c r="AB2411" i="3"/>
  <c r="AD2411" i="3" s="1"/>
  <c r="AH2412" i="3" s="1"/>
  <c r="AC5681" i="3"/>
  <c r="AE5681" i="3" s="1"/>
  <c r="AI5682" i="3" s="1"/>
  <c r="AB5681" i="3"/>
  <c r="AD5681" i="3" s="1"/>
  <c r="AH5682" i="3" s="1"/>
  <c r="AC5729" i="3"/>
  <c r="AE5729" i="3" s="1"/>
  <c r="AI5730" i="3" s="1"/>
  <c r="AB5729" i="3"/>
  <c r="AD5729" i="3" s="1"/>
  <c r="AH5730" i="3" s="1"/>
  <c r="AC5795" i="3"/>
  <c r="AB5795" i="3"/>
  <c r="AD5795" i="3" s="1"/>
  <c r="AH5796" i="3" s="1"/>
  <c r="AC5847" i="3"/>
  <c r="AE5847" i="3" s="1"/>
  <c r="AI5848" i="3" s="1"/>
  <c r="AB5847" i="3"/>
  <c r="AD5847" i="3" s="1"/>
  <c r="AH5848" i="3" s="1"/>
  <c r="AC5904" i="3"/>
  <c r="AE5904" i="3" s="1"/>
  <c r="AI5905" i="3" s="1"/>
  <c r="AB5904" i="3"/>
  <c r="AD5904" i="3" s="1"/>
  <c r="AH5905" i="3" s="1"/>
  <c r="AC5379" i="3"/>
  <c r="AE5379" i="3" s="1"/>
  <c r="AI5380" i="3" s="1"/>
  <c r="AB5379" i="3"/>
  <c r="AD5379" i="3" s="1"/>
  <c r="AH5380" i="3" s="1"/>
  <c r="AC4953" i="3"/>
  <c r="AB4953" i="3"/>
  <c r="AD4953" i="3" s="1"/>
  <c r="AH4954" i="3" s="1"/>
  <c r="AC4756" i="3"/>
  <c r="AE4756" i="3" s="1"/>
  <c r="AI4757" i="3" s="1"/>
  <c r="AB4756" i="3"/>
  <c r="AD4756" i="3" s="1"/>
  <c r="AH4757" i="3" s="1"/>
  <c r="AC4769" i="3"/>
  <c r="AE4769" i="3" s="1"/>
  <c r="AI4770" i="3" s="1"/>
  <c r="AB4769" i="3"/>
  <c r="AD4769" i="3" s="1"/>
  <c r="AH4770" i="3" s="1"/>
  <c r="AC4893" i="3"/>
  <c r="AE4893" i="3" s="1"/>
  <c r="AI4894" i="3" s="1"/>
  <c r="AB4893" i="3"/>
  <c r="AD4893" i="3" s="1"/>
  <c r="AH4894" i="3" s="1"/>
  <c r="AC4976" i="3"/>
  <c r="AB4976" i="3"/>
  <c r="AC5047" i="3"/>
  <c r="AE5047" i="3" s="1"/>
  <c r="AI5048" i="3" s="1"/>
  <c r="AB5047" i="3"/>
  <c r="AD5047" i="3" s="1"/>
  <c r="AH5048" i="3" s="1"/>
  <c r="AC5605" i="3"/>
  <c r="AE5605" i="3" s="1"/>
  <c r="AI5606" i="3" s="1"/>
  <c r="AB5605" i="3"/>
  <c r="AD5605" i="3" s="1"/>
  <c r="AH5606" i="3" s="1"/>
  <c r="AC5384" i="3"/>
  <c r="AE5384" i="3" s="1"/>
  <c r="AI5385" i="3" s="1"/>
  <c r="AB5384" i="3"/>
  <c r="AD5384" i="3" s="1"/>
  <c r="AH5385" i="3" s="1"/>
  <c r="AC5620" i="3"/>
  <c r="AB5620" i="3"/>
  <c r="AC4774" i="3"/>
  <c r="AE4774" i="3" s="1"/>
  <c r="AI4775" i="3" s="1"/>
  <c r="AB4774" i="3"/>
  <c r="AD4774" i="3" s="1"/>
  <c r="AH4775" i="3" s="1"/>
  <c r="AC5213" i="3"/>
  <c r="AE5213" i="3" s="1"/>
  <c r="AI5214" i="3" s="1"/>
  <c r="AB5213" i="3"/>
  <c r="AD5213" i="3" s="1"/>
  <c r="AH5214" i="3" s="1"/>
  <c r="AC4761" i="3"/>
  <c r="AB4761" i="3"/>
  <c r="AC5459" i="3"/>
  <c r="AB5459" i="3"/>
  <c r="AC5245" i="3"/>
  <c r="AE5245" i="3" s="1"/>
  <c r="AI5246" i="3" s="1"/>
  <c r="AB5245" i="3"/>
  <c r="AD5245" i="3" s="1"/>
  <c r="AH5246" i="3" s="1"/>
  <c r="AC4884" i="3"/>
  <c r="AE4884" i="3" s="1"/>
  <c r="AI4885" i="3" s="1"/>
  <c r="AB4884" i="3"/>
  <c r="AD4884" i="3" s="1"/>
  <c r="AH4885" i="3" s="1"/>
  <c r="AC5587" i="3"/>
  <c r="AE5587" i="3" s="1"/>
  <c r="AI5588" i="3" s="1"/>
  <c r="AB5587" i="3"/>
  <c r="AC5519" i="3"/>
  <c r="AB5519" i="3"/>
  <c r="AC4797" i="3"/>
  <c r="AE4797" i="3" s="1"/>
  <c r="AI4798" i="3" s="1"/>
  <c r="AB4797" i="3"/>
  <c r="AD4797" i="3" s="1"/>
  <c r="AH4798" i="3" s="1"/>
  <c r="AC5110" i="3"/>
  <c r="AE5110" i="3" s="1"/>
  <c r="AI5111" i="3" s="1"/>
  <c r="AB5110" i="3"/>
  <c r="AC5082" i="3"/>
  <c r="AE5082" i="3" s="1"/>
  <c r="AI5083" i="3" s="1"/>
  <c r="AB5082" i="3"/>
  <c r="AD5082" i="3" s="1"/>
  <c r="AH5083" i="3" s="1"/>
  <c r="AC5939" i="3"/>
  <c r="AB5939" i="3"/>
  <c r="AD5939" i="3" s="1"/>
  <c r="AH5940" i="3" s="1"/>
  <c r="AC5317" i="3"/>
  <c r="AE5317" i="3" s="1"/>
  <c r="AI5318" i="3" s="1"/>
  <c r="AB5317" i="3"/>
  <c r="AD5317" i="3" s="1"/>
  <c r="AH5318" i="3" s="1"/>
  <c r="AC5913" i="3"/>
  <c r="AE5913" i="3" s="1"/>
  <c r="AI5914" i="3" s="1"/>
  <c r="AB5913" i="3"/>
  <c r="AD5913" i="3" s="1"/>
  <c r="AH5914" i="3" s="1"/>
  <c r="AC5789" i="3"/>
  <c r="AE5789" i="3" s="1"/>
  <c r="AI5790" i="3" s="1"/>
  <c r="AB5789" i="3"/>
  <c r="AC1926" i="3"/>
  <c r="AB1926" i="3"/>
  <c r="AD1926" i="3" s="1"/>
  <c r="AH1927" i="3" s="1"/>
  <c r="AC2330" i="3"/>
  <c r="AE2330" i="3" s="1"/>
  <c r="AI2331" i="3" s="1"/>
  <c r="AB2330" i="3"/>
  <c r="AD2330" i="3" s="1"/>
  <c r="AH2331" i="3" s="1"/>
  <c r="AC3412" i="3"/>
  <c r="AE3412" i="3" s="1"/>
  <c r="AI3413" i="3" s="1"/>
  <c r="AB3412" i="3"/>
  <c r="AD3412" i="3" s="1"/>
  <c r="AH3413" i="3" s="1"/>
  <c r="AC2249" i="3"/>
  <c r="AE2249" i="3" s="1"/>
  <c r="AI2250" i="3" s="1"/>
  <c r="AB2249" i="3"/>
  <c r="AD2249" i="3" s="1"/>
  <c r="AH2250" i="3" s="1"/>
  <c r="AC5880" i="3"/>
  <c r="AB5880" i="3"/>
  <c r="AD5880" i="3" s="1"/>
  <c r="AH5881" i="3" s="1"/>
  <c r="AC3806" i="3"/>
  <c r="AE3806" i="3" s="1"/>
  <c r="AI3807" i="3" s="1"/>
  <c r="AB3806" i="3"/>
  <c r="AD3806" i="3" s="1"/>
  <c r="AH3807" i="3" s="1"/>
  <c r="W3807" i="3"/>
  <c r="AC5567" i="3"/>
  <c r="AE5567" i="3" s="1"/>
  <c r="AI5568" i="3" s="1"/>
  <c r="AB5567" i="3"/>
  <c r="AD5567" i="3" s="1"/>
  <c r="AH5568" i="3" s="1"/>
  <c r="AC5775" i="3"/>
  <c r="AE5775" i="3" s="1"/>
  <c r="AI5776" i="3" s="1"/>
  <c r="AB5775" i="3"/>
  <c r="AC2485" i="3"/>
  <c r="AB2485" i="3"/>
  <c r="AD2485" i="3" s="1"/>
  <c r="AH2486" i="3" s="1"/>
  <c r="AC2580" i="3"/>
  <c r="AE2580" i="3" s="1"/>
  <c r="AI2581" i="3" s="1"/>
  <c r="AB2580" i="3"/>
  <c r="AD2580" i="3" s="1"/>
  <c r="AH2581" i="3" s="1"/>
  <c r="AC1760" i="3"/>
  <c r="AE1760" i="3" s="1"/>
  <c r="AI1761" i="3" s="1"/>
  <c r="AB1760" i="3"/>
  <c r="AD1760" i="3" s="1"/>
  <c r="AH1761" i="3" s="1"/>
  <c r="AC2283" i="3"/>
  <c r="AB2283" i="3"/>
  <c r="AC1549" i="3"/>
  <c r="AE1549" i="3" s="1"/>
  <c r="AI1550" i="3" s="1"/>
  <c r="AB1549" i="3"/>
  <c r="AD1549" i="3" s="1"/>
  <c r="AH1550" i="3" s="1"/>
  <c r="AC2139" i="3"/>
  <c r="AE2139" i="3" s="1"/>
  <c r="AI2140" i="3" s="1"/>
  <c r="AB2139" i="3"/>
  <c r="AD2139" i="3" s="1"/>
  <c r="AH2140" i="3" s="1"/>
  <c r="AC2547" i="3"/>
  <c r="AE2547" i="3" s="1"/>
  <c r="AI2548" i="3" s="1"/>
  <c r="AB2547" i="3"/>
  <c r="AD2547" i="3" s="1"/>
  <c r="AH2548" i="3" s="1"/>
  <c r="AC3692" i="3"/>
  <c r="AB3692" i="3"/>
  <c r="AC3478" i="3"/>
  <c r="AB3478" i="3"/>
  <c r="AD3478" i="3" s="1"/>
  <c r="AH3479" i="3" s="1"/>
  <c r="AC3757" i="3"/>
  <c r="AE3757" i="3" s="1"/>
  <c r="AI3758" i="3" s="1"/>
  <c r="AB3757" i="3"/>
  <c r="AD3757" i="3" s="1"/>
  <c r="AH3758" i="3" s="1"/>
  <c r="AC3984" i="3"/>
  <c r="AE3984" i="3" s="1"/>
  <c r="AI3985" i="3" s="1"/>
  <c r="AB3984" i="3"/>
  <c r="AD3984" i="3" s="1"/>
  <c r="AH3985" i="3" s="1"/>
  <c r="AC3607" i="3"/>
  <c r="AE3607" i="3" s="1"/>
  <c r="AI3608" i="3" s="1"/>
  <c r="AB3607" i="3"/>
  <c r="AC4064" i="3"/>
  <c r="AB4064" i="3"/>
  <c r="AD4064" i="3" s="1"/>
  <c r="AH4065" i="3" s="1"/>
  <c r="AC5690" i="3"/>
  <c r="AE5690" i="3" s="1"/>
  <c r="AI5691" i="3" s="1"/>
  <c r="AB5690" i="3"/>
  <c r="AD5690" i="3" s="1"/>
  <c r="AH5691" i="3" s="1"/>
  <c r="AC5288" i="3"/>
  <c r="AE5288" i="3" s="1"/>
  <c r="AI5289" i="3" s="1"/>
  <c r="AB5288" i="3"/>
  <c r="AC5322" i="3"/>
  <c r="AB5322" i="3"/>
  <c r="AD5322" i="3" s="1"/>
  <c r="AH5323" i="3" s="1"/>
  <c r="AC5298" i="3"/>
  <c r="AB5298" i="3"/>
  <c r="AD5298" i="3" s="1"/>
  <c r="AH5299" i="3" s="1"/>
  <c r="AC5312" i="3"/>
  <c r="AE5312" i="3" s="1"/>
  <c r="AI5313" i="3" s="1"/>
  <c r="AB5312" i="3"/>
  <c r="AD5312" i="3" s="1"/>
  <c r="AH5313" i="3" s="1"/>
  <c r="AC2618" i="3"/>
  <c r="AE2618" i="3" s="1"/>
  <c r="AI2619" i="3" s="1"/>
  <c r="AB2618" i="3"/>
  <c r="AD2618" i="3" s="1"/>
  <c r="AH2619" i="3" s="1"/>
  <c r="AC2561" i="3"/>
  <c r="AB2561" i="3"/>
  <c r="AC1633" i="3"/>
  <c r="AB1633" i="3"/>
  <c r="AD1633" i="3" s="1"/>
  <c r="AH1634" i="3" s="1"/>
  <c r="AC4192" i="3"/>
  <c r="AE4192" i="3" s="1"/>
  <c r="AI4193" i="3" s="1"/>
  <c r="AB4192" i="3"/>
  <c r="AD4192" i="3" s="1"/>
  <c r="AH4193" i="3" s="1"/>
  <c r="AC4498" i="3"/>
  <c r="AE4498" i="3" s="1"/>
  <c r="AI4499" i="3" s="1"/>
  <c r="AB4498" i="3"/>
  <c r="AD4498" i="3" s="1"/>
  <c r="AH4499" i="3" s="1"/>
  <c r="AC1907" i="3"/>
  <c r="AB1907" i="3"/>
  <c r="AC2623" i="3"/>
  <c r="AB2623" i="3"/>
  <c r="AD2623" i="3" s="1"/>
  <c r="AH2624" i="3" s="1"/>
  <c r="AC3000" i="3"/>
  <c r="AE3000" i="3" s="1"/>
  <c r="AI3001" i="3" s="1"/>
  <c r="AB3000" i="3"/>
  <c r="AD3000" i="3" s="1"/>
  <c r="AH3001" i="3" s="1"/>
  <c r="AC4509" i="3"/>
  <c r="AE4509" i="3" s="1"/>
  <c r="AI4510" i="3" s="1"/>
  <c r="AB4509" i="3"/>
  <c r="AD4509" i="3" s="1"/>
  <c r="AH4510" i="3" s="1"/>
  <c r="AC5222" i="3"/>
  <c r="AB5222" i="3"/>
  <c r="AC1623" i="3"/>
  <c r="AE1623" i="3" s="1"/>
  <c r="AI1624" i="3" s="1"/>
  <c r="AB1623" i="3"/>
  <c r="AD1623" i="3" s="1"/>
  <c r="AH1624" i="3" s="1"/>
  <c r="AC4177" i="3"/>
  <c r="AE4177" i="3" s="1"/>
  <c r="AI4178" i="3" s="1"/>
  <c r="AB4177" i="3"/>
  <c r="AD4177" i="3" s="1"/>
  <c r="AH4178" i="3" s="1"/>
  <c r="AC2529" i="3"/>
  <c r="AE2529" i="3" s="1"/>
  <c r="AI2530" i="3" s="1"/>
  <c r="AB2529" i="3"/>
  <c r="AD2529" i="3" s="1"/>
  <c r="AH2530" i="3" s="1"/>
  <c r="AC1695" i="3"/>
  <c r="AB1695" i="3"/>
  <c r="AD1695" i="3" s="1"/>
  <c r="AH1696" i="3" s="1"/>
  <c r="AC4659" i="3"/>
  <c r="AE4659" i="3" s="1"/>
  <c r="AI4660" i="3" s="1"/>
  <c r="AB4659" i="3"/>
  <c r="AD4659" i="3" s="1"/>
  <c r="AH4660" i="3" s="1"/>
  <c r="AC4055" i="3"/>
  <c r="AE4055" i="3" s="1"/>
  <c r="AI4056" i="3" s="1"/>
  <c r="AB4055" i="3"/>
  <c r="AD4055" i="3" s="1"/>
  <c r="AH4056" i="3" s="1"/>
  <c r="AC3019" i="3"/>
  <c r="AE3019" i="3" s="1"/>
  <c r="AI3020" i="3" s="1"/>
  <c r="AB3019" i="3"/>
  <c r="AD3019" i="3" s="1"/>
  <c r="AH3020" i="3" s="1"/>
  <c r="AC2879" i="3"/>
  <c r="AB2879" i="3"/>
  <c r="AC3969" i="3"/>
  <c r="AB3969" i="3"/>
  <c r="AD3969" i="3" s="1"/>
  <c r="AH3970" i="3" s="1"/>
  <c r="AC3385" i="3"/>
  <c r="AE3385" i="3" s="1"/>
  <c r="AI3386" i="3" s="1"/>
  <c r="AB3385" i="3"/>
  <c r="AD3385" i="3" s="1"/>
  <c r="AH3386" i="3" s="1"/>
  <c r="AC2949" i="3"/>
  <c r="AE2949" i="3" s="1"/>
  <c r="AI2950" i="3" s="1"/>
  <c r="AB2949" i="3"/>
  <c r="AD2949" i="3" s="1"/>
  <c r="AH2950" i="3" s="1"/>
  <c r="AC2936" i="3"/>
  <c r="AE2936" i="3" s="1"/>
  <c r="AI2937" i="3" s="1"/>
  <c r="AB2936" i="3"/>
  <c r="AC2976" i="3"/>
  <c r="AB2976" i="3"/>
  <c r="AD2976" i="3" s="1"/>
  <c r="AH2977" i="3" s="1"/>
  <c r="AC3169" i="3"/>
  <c r="AE3169" i="3" s="1"/>
  <c r="AI3170" i="3" s="1"/>
  <c r="AB3169" i="3"/>
  <c r="AD3169" i="3" s="1"/>
  <c r="AH3170" i="3" s="1"/>
  <c r="AC3219" i="3"/>
  <c r="AE3219" i="3" s="1"/>
  <c r="AI3220" i="3" s="1"/>
  <c r="AB3219" i="3"/>
  <c r="AD3219" i="3" s="1"/>
  <c r="AH3220" i="3" s="1"/>
  <c r="AC3843" i="3"/>
  <c r="AE3843" i="3" s="1"/>
  <c r="AI3844" i="3" s="1"/>
  <c r="AB3843" i="3"/>
  <c r="AD3843" i="3" s="1"/>
  <c r="AH3844" i="3" s="1"/>
  <c r="AC3522" i="3"/>
  <c r="AB3522" i="3"/>
  <c r="AD3522" i="3" s="1"/>
  <c r="AH3523" i="3" s="1"/>
  <c r="AC3202" i="3"/>
  <c r="AE3202" i="3" s="1"/>
  <c r="AI3203" i="3" s="1"/>
  <c r="AB3202" i="3"/>
  <c r="AD3202" i="3" s="1"/>
  <c r="AH3203" i="3" s="1"/>
  <c r="AC2954" i="3"/>
  <c r="AE2954" i="3" s="1"/>
  <c r="AI2955" i="3" s="1"/>
  <c r="AB2954" i="3"/>
  <c r="AD2954" i="3" s="1"/>
  <c r="AH2955" i="3" s="1"/>
  <c r="AC3272" i="3"/>
  <c r="AB3272" i="3"/>
  <c r="AC2859" i="3"/>
  <c r="AB2859" i="3"/>
  <c r="AD2859" i="3" s="1"/>
  <c r="AH2860" i="3" s="1"/>
  <c r="AC3097" i="3"/>
  <c r="AE3097" i="3" s="1"/>
  <c r="AI3098" i="3" s="1"/>
  <c r="AB3097" i="3"/>
  <c r="AD3097" i="3" s="1"/>
  <c r="AH3098" i="3" s="1"/>
  <c r="AC3979" i="3"/>
  <c r="AE3979" i="3" s="1"/>
  <c r="AI3980" i="3" s="1"/>
  <c r="AB3979" i="3"/>
  <c r="AD3979" i="3" s="1"/>
  <c r="AH3980" i="3" s="1"/>
  <c r="AC3993" i="3"/>
  <c r="AE3993" i="3" s="1"/>
  <c r="AI3994" i="3" s="1"/>
  <c r="AB3993" i="3"/>
  <c r="AC3828" i="3"/>
  <c r="AE3828" i="3" s="1"/>
  <c r="AI3829" i="3" s="1"/>
  <c r="AB3828" i="3"/>
  <c r="AD3828" i="3" s="1"/>
  <c r="AH3829" i="3" s="1"/>
  <c r="AC3395" i="3"/>
  <c r="AB3395" i="3"/>
  <c r="AD3395" i="3" s="1"/>
  <c r="AH3396" i="3" s="1"/>
  <c r="AC2427" i="3"/>
  <c r="AE2427" i="3" s="1"/>
  <c r="AI2428" i="3" s="1"/>
  <c r="AB2427" i="3"/>
  <c r="AC3877" i="3"/>
  <c r="AB3877" i="3"/>
  <c r="AC4121" i="3"/>
  <c r="AB4121" i="3"/>
  <c r="AD4121" i="3" s="1"/>
  <c r="AH4122" i="3" s="1"/>
  <c r="AC3442" i="3"/>
  <c r="AE3442" i="3" s="1"/>
  <c r="AI3443" i="3" s="1"/>
  <c r="AB3442" i="3"/>
  <c r="AD3442" i="3" s="1"/>
  <c r="AH3443" i="3" s="1"/>
  <c r="AC3640" i="3"/>
  <c r="AE3640" i="3" s="1"/>
  <c r="AI3641" i="3" s="1"/>
  <c r="AB3640" i="3"/>
  <c r="AC3943" i="3"/>
  <c r="AB3943" i="3"/>
  <c r="AC3127" i="3"/>
  <c r="AE3127" i="3" s="1"/>
  <c r="AI3128" i="3" s="1"/>
  <c r="AB3127" i="3"/>
  <c r="AD3127" i="3" s="1"/>
  <c r="AH3128" i="3" s="1"/>
  <c r="AC5645" i="3"/>
  <c r="AE5645" i="3" s="1"/>
  <c r="AI5646" i="3" s="1"/>
  <c r="AB5645" i="3"/>
  <c r="AD5645" i="3" s="1"/>
  <c r="AH5646" i="3" s="1"/>
  <c r="AC5700" i="3"/>
  <c r="AE5700" i="3" s="1"/>
  <c r="AI5701" i="3" s="1"/>
  <c r="AB5700" i="3"/>
  <c r="AD5700" i="3" s="1"/>
  <c r="AH5701" i="3" s="1"/>
  <c r="AC5752" i="3"/>
  <c r="AE5752" i="3" s="1"/>
  <c r="AI5753" i="3" s="1"/>
  <c r="AB5752" i="3"/>
  <c r="AC5814" i="3"/>
  <c r="AE5814" i="3" s="1"/>
  <c r="AI5815" i="3" s="1"/>
  <c r="AB5814" i="3"/>
  <c r="AD5814" i="3" s="1"/>
  <c r="AH5815" i="3" s="1"/>
  <c r="AC5871" i="3"/>
  <c r="AE5871" i="3" s="1"/>
  <c r="AI5872" i="3" s="1"/>
  <c r="AB5871" i="3"/>
  <c r="AD5871" i="3" s="1"/>
  <c r="AH5872" i="3" s="1"/>
  <c r="AC5394" i="3"/>
  <c r="AE5394" i="3" s="1"/>
  <c r="AI5395" i="3" s="1"/>
  <c r="AB5394" i="3"/>
  <c r="AD5394" i="3" s="1"/>
  <c r="AH5395" i="3" s="1"/>
  <c r="AC5558" i="3"/>
  <c r="AE5558" i="3" s="1"/>
  <c r="AI5559" i="3" s="1"/>
  <c r="AB5558" i="3"/>
  <c r="AC5501" i="3"/>
  <c r="AB5501" i="3"/>
  <c r="AD5501" i="3" s="1"/>
  <c r="AH5502" i="3" s="1"/>
  <c r="AC5000" i="3"/>
  <c r="AE5000" i="3" s="1"/>
  <c r="AI5001" i="3" s="1"/>
  <c r="AB5000" i="3"/>
  <c r="AD5000" i="3" s="1"/>
  <c r="AH5001" i="3" s="1"/>
  <c r="AC5572" i="3"/>
  <c r="AE5572" i="3" s="1"/>
  <c r="AI5573" i="3" s="1"/>
  <c r="AB5572" i="3"/>
  <c r="AD5572" i="3" s="1"/>
  <c r="AH5573" i="3" s="1"/>
  <c r="AC5443" i="3"/>
  <c r="AB5443" i="3"/>
  <c r="AC5370" i="3"/>
  <c r="AE5370" i="3" s="1"/>
  <c r="AI5371" i="3" s="1"/>
  <c r="AB5370" i="3"/>
  <c r="AD5370" i="3" s="1"/>
  <c r="AH5371" i="3" s="1"/>
  <c r="AC4746" i="3"/>
  <c r="AE4746" i="3" s="1"/>
  <c r="AI4747" i="3" s="1"/>
  <c r="AB4746" i="3"/>
  <c r="AD4746" i="3" s="1"/>
  <c r="AH4747" i="3" s="1"/>
  <c r="AC5514" i="3"/>
  <c r="AE5514" i="3" s="1"/>
  <c r="AI5515" i="3" s="1"/>
  <c r="AB5514" i="3"/>
  <c r="AD5514" i="3" s="1"/>
  <c r="AH5515" i="3" s="1"/>
  <c r="AC4841" i="3"/>
  <c r="AE4841" i="3" s="1"/>
  <c r="AI4842" i="3" s="1"/>
  <c r="AB4841" i="3"/>
  <c r="AC5360" i="3"/>
  <c r="AB5360" i="3"/>
  <c r="AD5360" i="3" s="1"/>
  <c r="AH5361" i="3" s="1"/>
  <c r="AC4859" i="3"/>
  <c r="AE4859" i="3" s="1"/>
  <c r="AI4860" i="3" s="1"/>
  <c r="AB4859" i="3"/>
  <c r="AD4859" i="3" s="1"/>
  <c r="AH4860" i="3" s="1"/>
  <c r="AC4912" i="3"/>
  <c r="AE4912" i="3" s="1"/>
  <c r="AI4913" i="3" s="1"/>
  <c r="AB4912" i="3"/>
  <c r="AD4912" i="3" s="1"/>
  <c r="AH4913" i="3" s="1"/>
  <c r="AC4957" i="3"/>
  <c r="AE4957" i="3" s="1"/>
  <c r="AI4958" i="3" s="1"/>
  <c r="AB4957" i="3"/>
  <c r="AC5615" i="3"/>
  <c r="AB5615" i="3"/>
  <c r="AD5615" i="3" s="1"/>
  <c r="AH5616" i="3" s="1"/>
  <c r="AC4987" i="3"/>
  <c r="AE4987" i="3" s="1"/>
  <c r="AI4988" i="3" s="1"/>
  <c r="AB4987" i="3"/>
  <c r="AD4987" i="3" s="1"/>
  <c r="AH4988" i="3" s="1"/>
  <c r="AC5028" i="3"/>
  <c r="AE5028" i="3" s="1"/>
  <c r="AI5029" i="3" s="1"/>
  <c r="AB5028" i="3"/>
  <c r="AD5028" i="3" s="1"/>
  <c r="AH5029" i="3" s="1"/>
  <c r="AC5023" i="3"/>
  <c r="AE5023" i="3" s="1"/>
  <c r="AI5024" i="3" s="1"/>
  <c r="AB5023" i="3"/>
  <c r="AD5023" i="3" s="1"/>
  <c r="AH5024" i="3" s="1"/>
  <c r="AC5448" i="3"/>
  <c r="AB5448" i="3"/>
  <c r="AD5448" i="3" s="1"/>
  <c r="AH5449" i="3" s="1"/>
  <c r="AC5327" i="3"/>
  <c r="AE5327" i="3" s="1"/>
  <c r="AI5328" i="3" s="1"/>
  <c r="AB5327" i="3"/>
  <c r="AD5327" i="3" s="1"/>
  <c r="AH5328" i="3" s="1"/>
  <c r="AC4898" i="3"/>
  <c r="AE4898" i="3" s="1"/>
  <c r="AI4899" i="3" s="1"/>
  <c r="AB4898" i="3"/>
  <c r="AD4898" i="3" s="1"/>
  <c r="AH4899" i="3" s="1"/>
  <c r="AC5543" i="3"/>
  <c r="AE5543" i="3" s="1"/>
  <c r="AI5544" i="3" s="1"/>
  <c r="AB5543" i="3"/>
  <c r="AC5172" i="3"/>
  <c r="AE5172" i="3" s="1"/>
  <c r="AI5173" i="3" s="1"/>
  <c r="AB5172" i="3"/>
  <c r="AD5172" i="3" s="1"/>
  <c r="AH5173" i="3" s="1"/>
  <c r="AC5198" i="3"/>
  <c r="AE5198" i="3" s="1"/>
  <c r="AI5199" i="3" s="1"/>
  <c r="AB5198" i="3"/>
  <c r="AD5198" i="3" s="1"/>
  <c r="AH5199" i="3" s="1"/>
  <c r="AC5770" i="3"/>
  <c r="AE5770" i="3" s="1"/>
  <c r="AI5771" i="3" s="1"/>
  <c r="AB5770" i="3"/>
  <c r="AD5770" i="3" s="1"/>
  <c r="AH5771" i="3" s="1"/>
  <c r="AC5890" i="3"/>
  <c r="AB5890" i="3"/>
  <c r="AC4313" i="3"/>
  <c r="AE4313" i="3" s="1"/>
  <c r="AI4314" i="3" s="1"/>
  <c r="AB4313" i="3"/>
  <c r="AD4313" i="3" s="1"/>
  <c r="AH4314" i="3" s="1"/>
  <c r="AC5639" i="3"/>
  <c r="AE5639" i="3" s="1"/>
  <c r="AI5640" i="3" s="1"/>
  <c r="AB5639" i="3"/>
  <c r="AD5639" i="3" s="1"/>
  <c r="AH5640" i="3" s="1"/>
  <c r="AC5746" i="3"/>
  <c r="AE5746" i="3" s="1"/>
  <c r="AI5747" i="3" s="1"/>
  <c r="AB5746" i="3"/>
  <c r="AD5746" i="3" s="1"/>
  <c r="AH5747" i="3" s="1"/>
  <c r="AC5751" i="3"/>
  <c r="AE5751" i="3" s="1"/>
  <c r="AI5752" i="3" s="1"/>
  <c r="AB5751" i="3"/>
  <c r="AC5713" i="3"/>
  <c r="AB5713" i="3"/>
  <c r="AD5713" i="3" s="1"/>
  <c r="AH5714" i="3" s="1"/>
  <c r="AC4247" i="3"/>
  <c r="AE4247" i="3" s="1"/>
  <c r="AI4248" i="3" s="1"/>
  <c r="AB4247" i="3"/>
  <c r="AD4247" i="3" s="1"/>
  <c r="AH4248" i="3" s="1"/>
  <c r="AC2009" i="3"/>
  <c r="AE2009" i="3" s="1"/>
  <c r="AI2010" i="3" s="1"/>
  <c r="AB2009" i="3"/>
  <c r="AD2009" i="3" s="1"/>
  <c r="AH2010" i="3" s="1"/>
  <c r="AC2288" i="3"/>
  <c r="AE2288" i="3" s="1"/>
  <c r="AI2289" i="3" s="1"/>
  <c r="AB2288" i="3"/>
  <c r="AD2288" i="3" s="1"/>
  <c r="AH2289" i="3" s="1"/>
  <c r="AC4242" i="3"/>
  <c r="AE4242" i="3" s="1"/>
  <c r="AI4243" i="3" s="1"/>
  <c r="AB4242" i="3"/>
  <c r="AD4242" i="3" s="1"/>
  <c r="AH4243" i="3" s="1"/>
  <c r="AC2552" i="3"/>
  <c r="AE2552" i="3" s="1"/>
  <c r="AI2553" i="3" s="1"/>
  <c r="AB2552" i="3"/>
  <c r="AD2552" i="3" s="1"/>
  <c r="AH2553" i="3" s="1"/>
  <c r="AC1830" i="3"/>
  <c r="AE1830" i="3" s="1"/>
  <c r="AI1831" i="3" s="1"/>
  <c r="AB1830" i="3"/>
  <c r="AD1830" i="3" s="1"/>
  <c r="AH1831" i="3" s="1"/>
  <c r="AC4375" i="3"/>
  <c r="AB4375" i="3"/>
  <c r="AC3367" i="3"/>
  <c r="AE3367" i="3" s="1"/>
  <c r="AI3368" i="3" s="1"/>
  <c r="AB3367" i="3"/>
  <c r="AD3367" i="3" s="1"/>
  <c r="AH3368" i="3" s="1"/>
  <c r="AC2543" i="3"/>
  <c r="AE2543" i="3" s="1"/>
  <c r="AI2544" i="3" s="1"/>
  <c r="AB2543" i="3"/>
  <c r="AD2543" i="3" s="1"/>
  <c r="AH2544" i="3" s="1"/>
  <c r="AC3262" i="3"/>
  <c r="AE3262" i="3" s="1"/>
  <c r="AI3263" i="3" s="1"/>
  <c r="AB3262" i="3"/>
  <c r="AD3262" i="3" s="1"/>
  <c r="AH3263" i="3" s="1"/>
  <c r="AC3066" i="3"/>
  <c r="AB3066" i="3"/>
  <c r="AC3009" i="3"/>
  <c r="AE3009" i="3" s="1"/>
  <c r="AI3010" i="3" s="1"/>
  <c r="AB3009" i="3"/>
  <c r="AD3009" i="3" s="1"/>
  <c r="AH3010" i="3" s="1"/>
  <c r="AC3933" i="3"/>
  <c r="AE3933" i="3" s="1"/>
  <c r="AI3934" i="3" s="1"/>
  <c r="AB3933" i="3"/>
  <c r="AD3933" i="3" s="1"/>
  <c r="AH3934" i="3" s="1"/>
  <c r="AC5857" i="3"/>
  <c r="AE5857" i="3" s="1"/>
  <c r="AI5858" i="3" s="1"/>
  <c r="AB5857" i="3"/>
  <c r="AD5857" i="3" s="1"/>
  <c r="AH5858" i="3" s="1"/>
  <c r="AC5162" i="3"/>
  <c r="AE5162" i="3" s="1"/>
  <c r="AI5163" i="3" s="1"/>
  <c r="AB5162" i="3"/>
  <c r="AC5505" i="3"/>
  <c r="AB5505" i="3"/>
  <c r="AD5505" i="3" s="1"/>
  <c r="AH5506" i="3" s="1"/>
  <c r="AC5037" i="3"/>
  <c r="AE5037" i="3" s="1"/>
  <c r="AI5038" i="3" s="1"/>
  <c r="AB5037" i="3"/>
  <c r="AD5037" i="3" s="1"/>
  <c r="AH5038" i="3" s="1"/>
  <c r="AC5488" i="3"/>
  <c r="AE5488" i="3" s="1"/>
  <c r="AI5489" i="3" s="1"/>
  <c r="AB5488" i="3"/>
  <c r="AD5488" i="3" s="1"/>
  <c r="AH5489" i="3" s="1"/>
  <c r="AC5851" i="3"/>
  <c r="AE5851" i="3" s="1"/>
  <c r="AI5852" i="3" s="1"/>
  <c r="AB5851" i="3"/>
  <c r="AC5761" i="3"/>
  <c r="AE5761" i="3" s="1"/>
  <c r="AI5762" i="3" s="1"/>
  <c r="AB5761" i="3"/>
  <c r="AD5761" i="3" s="1"/>
  <c r="AH5762" i="3" s="1"/>
  <c r="AC2402" i="3"/>
  <c r="AE2402" i="3" s="1"/>
  <c r="AI2403" i="3" s="1"/>
  <c r="AB2402" i="3"/>
  <c r="AD2402" i="3" s="1"/>
  <c r="AH2403" i="3" s="1"/>
  <c r="AC1533" i="3"/>
  <c r="AE1533" i="3" s="1"/>
  <c r="AI1534" i="3" s="1"/>
  <c r="AB1533" i="3"/>
  <c r="AD1533" i="3" s="1"/>
  <c r="AH1534" i="3" s="1"/>
  <c r="AC4488" i="3"/>
  <c r="AB4488" i="3"/>
  <c r="AD4488" i="3" s="1"/>
  <c r="AH4489" i="3" s="1"/>
  <c r="AC2473" i="3"/>
  <c r="AB2473" i="3"/>
  <c r="AD2473" i="3" s="1"/>
  <c r="AH2474" i="3" s="1"/>
  <c r="AC2868" i="3"/>
  <c r="AE2868" i="3" s="1"/>
  <c r="AI2869" i="3" s="1"/>
  <c r="AB2868" i="3"/>
  <c r="AD2868" i="3" s="1"/>
  <c r="AH2869" i="3" s="1"/>
  <c r="AC2883" i="3"/>
  <c r="AE2883" i="3" s="1"/>
  <c r="AI2884" i="3" s="1"/>
  <c r="AB2883" i="3"/>
  <c r="AD2883" i="3" s="1"/>
  <c r="AH2884" i="3" s="1"/>
  <c r="AC1974" i="3"/>
  <c r="AB1974" i="3"/>
  <c r="AC4610" i="3"/>
  <c r="AB4610" i="3"/>
  <c r="AD4610" i="3" s="1"/>
  <c r="AH4611" i="3" s="1"/>
  <c r="AC3960" i="3"/>
  <c r="AE3960" i="3" s="1"/>
  <c r="AI3961" i="3" s="1"/>
  <c r="AB3960" i="3"/>
  <c r="AD3960" i="3" s="1"/>
  <c r="AH3961" i="3" s="1"/>
  <c r="AC2892" i="3"/>
  <c r="AE2892" i="3" s="1"/>
  <c r="AI2893" i="3" s="1"/>
  <c r="AB2892" i="3"/>
  <c r="AD2892" i="3" s="1"/>
  <c r="AH2893" i="3" s="1"/>
  <c r="AC3323" i="3"/>
  <c r="AE3323" i="3" s="1"/>
  <c r="AI3324" i="3" s="1"/>
  <c r="AB3323" i="3"/>
  <c r="AC3052" i="3"/>
  <c r="AE3052" i="3" s="1"/>
  <c r="AI3053" i="3" s="1"/>
  <c r="AB3052" i="3"/>
  <c r="AD3052" i="3" s="1"/>
  <c r="AH3053" i="3" s="1"/>
  <c r="AC3047" i="3"/>
  <c r="AE3047" i="3" s="1"/>
  <c r="AI3048" i="3" s="1"/>
  <c r="AB3047" i="3"/>
  <c r="AD3047" i="3" s="1"/>
  <c r="AH3048" i="3" s="1"/>
  <c r="AC3762" i="3"/>
  <c r="AE3762" i="3" s="1"/>
  <c r="AI3763" i="3" s="1"/>
  <c r="AB3762" i="3"/>
  <c r="AD3762" i="3" s="1"/>
  <c r="AH3763" i="3" s="1"/>
  <c r="AC3276" i="3"/>
  <c r="AE3276" i="3" s="1"/>
  <c r="AI3277" i="3" s="1"/>
  <c r="AB3276" i="3"/>
  <c r="AD3276" i="3" s="1"/>
  <c r="AH3277" i="3" s="1"/>
  <c r="AC5640" i="3"/>
  <c r="AB5640" i="3"/>
  <c r="AD5640" i="3" s="1"/>
  <c r="AH5641" i="3" s="1"/>
  <c r="AC5809" i="3"/>
  <c r="AE5809" i="3" s="1"/>
  <c r="AI5810" i="3" s="1"/>
  <c r="AB5809" i="3"/>
  <c r="AD5809" i="3" s="1"/>
  <c r="AH5810" i="3" s="1"/>
  <c r="AC5949" i="3"/>
  <c r="AE5949" i="3" s="1"/>
  <c r="AI5950" i="3" s="1"/>
  <c r="AB5949" i="3"/>
  <c r="AD5949" i="3" s="1"/>
  <c r="AH5950" i="3" s="1"/>
  <c r="AC5347" i="3"/>
  <c r="AE5347" i="3" s="1"/>
  <c r="AI5348" i="3" s="1"/>
  <c r="AB5347" i="3"/>
  <c r="AC4788" i="3"/>
  <c r="AE4788" i="3" s="1"/>
  <c r="AI4789" i="3" s="1"/>
  <c r="AB4788" i="3"/>
  <c r="AD4788" i="3" s="1"/>
  <c r="AH4789" i="3" s="1"/>
  <c r="AC5342" i="3"/>
  <c r="AE5342" i="3" s="1"/>
  <c r="AI5343" i="3" s="1"/>
  <c r="AB5342" i="3"/>
  <c r="AD5342" i="3" s="1"/>
  <c r="AH5343" i="3" s="1"/>
  <c r="AC4816" i="3"/>
  <c r="AE4816" i="3" s="1"/>
  <c r="AI4817" i="3" s="1"/>
  <c r="AB4816" i="3"/>
  <c r="AD4816" i="3" s="1"/>
  <c r="AH4817" i="3" s="1"/>
  <c r="AC4888" i="3"/>
  <c r="AB4888" i="3"/>
  <c r="AC5497" i="3"/>
  <c r="AE5497" i="3" s="1"/>
  <c r="AI5498" i="3" s="1"/>
  <c r="AB5497" i="3"/>
  <c r="AD5497" i="3" s="1"/>
  <c r="AH5498" i="3" s="1"/>
  <c r="AC5629" i="3"/>
  <c r="AE5629" i="3" s="1"/>
  <c r="AI5630" i="3" s="1"/>
  <c r="AB5629" i="3"/>
  <c r="AD5629" i="3" s="1"/>
  <c r="AH5630" i="3" s="1"/>
  <c r="AC4511" i="3"/>
  <c r="AE4511" i="3" s="1"/>
  <c r="AI4512" i="3" s="1"/>
  <c r="AB4511" i="3"/>
  <c r="AD4511" i="3" s="1"/>
  <c r="AH4512" i="3" s="1"/>
  <c r="AC1893" i="3"/>
  <c r="AE1893" i="3" s="1"/>
  <c r="AI1894" i="3" s="1"/>
  <c r="AB1893" i="3"/>
  <c r="AC1788" i="3"/>
  <c r="AB1788" i="3"/>
  <c r="AD1788" i="3" s="1"/>
  <c r="AH1789" i="3" s="1"/>
  <c r="AC2784" i="3"/>
  <c r="AE2784" i="3" s="1"/>
  <c r="AI2785" i="3" s="1"/>
  <c r="AB2784" i="3"/>
  <c r="AD2784" i="3" s="1"/>
  <c r="AH2785" i="3" s="1"/>
  <c r="AC4140" i="3"/>
  <c r="AE4140" i="3" s="1"/>
  <c r="AI4141" i="3" s="1"/>
  <c r="AB4140" i="3"/>
  <c r="AD4140" i="3" s="1"/>
  <c r="AH4141" i="3" s="1"/>
  <c r="AC4650" i="3"/>
  <c r="AE4650" i="3" s="1"/>
  <c r="AI4651" i="3" s="1"/>
  <c r="AB4650" i="3"/>
  <c r="AC4189" i="3"/>
  <c r="AE4189" i="3" s="1"/>
  <c r="AI4190" i="3" s="1"/>
  <c r="AB4189" i="3"/>
  <c r="AD4189" i="3" s="1"/>
  <c r="AH4190" i="3" s="1"/>
  <c r="AC4554" i="3"/>
  <c r="AE4554" i="3" s="1"/>
  <c r="AI4555" i="3" s="1"/>
  <c r="AB4554" i="3"/>
  <c r="AD4554" i="3" s="1"/>
  <c r="AH4555" i="3" s="1"/>
  <c r="AC2613" i="3"/>
  <c r="AE2613" i="3" s="1"/>
  <c r="AI2614" i="3" s="1"/>
  <c r="AB2613" i="3"/>
  <c r="AD2613" i="3" s="1"/>
  <c r="AH2614" i="3" s="1"/>
  <c r="AC2675" i="3"/>
  <c r="AE2675" i="3" s="1"/>
  <c r="AI2676" i="3" s="1"/>
  <c r="AB2675" i="3"/>
  <c r="AD2675" i="3" s="1"/>
  <c r="AH2676" i="3" s="1"/>
  <c r="AC2388" i="3"/>
  <c r="AB2388" i="3"/>
  <c r="AD2388" i="3" s="1"/>
  <c r="AH2389" i="3" s="1"/>
  <c r="AC4588" i="3"/>
  <c r="AE4588" i="3" s="1"/>
  <c r="AI4589" i="3" s="1"/>
  <c r="AB4588" i="3"/>
  <c r="AD4588" i="3" s="1"/>
  <c r="AH4589" i="3" s="1"/>
  <c r="AC2085" i="3"/>
  <c r="AE2085" i="3" s="1"/>
  <c r="AI2086" i="3" s="1"/>
  <c r="AB2085" i="3"/>
  <c r="AD2085" i="3" s="1"/>
  <c r="AH2086" i="3" s="1"/>
  <c r="AC4521" i="3"/>
  <c r="AB4521" i="3"/>
  <c r="AC4294" i="3"/>
  <c r="AE4294" i="3" s="1"/>
  <c r="AI4295" i="3" s="1"/>
  <c r="AB4294" i="3"/>
  <c r="AD4294" i="3" s="1"/>
  <c r="AH4295" i="3" s="1"/>
  <c r="AC2718" i="3"/>
  <c r="AE2718" i="3" s="1"/>
  <c r="AI2719" i="3" s="1"/>
  <c r="AB2718" i="3"/>
  <c r="AD2718" i="3" s="1"/>
  <c r="AH2719" i="3" s="1"/>
  <c r="AC1769" i="3"/>
  <c r="AE1769" i="3" s="1"/>
  <c r="AI1770" i="3" s="1"/>
  <c r="AB1769" i="3"/>
  <c r="AD1769" i="3" s="1"/>
  <c r="AH1770" i="3" s="1"/>
  <c r="AC1666" i="3"/>
  <c r="AE1666" i="3" s="1"/>
  <c r="AI1667" i="3" s="1"/>
  <c r="AB1666" i="3"/>
  <c r="AC2190" i="3"/>
  <c r="AB2190" i="3"/>
  <c r="AD2190" i="3" s="1"/>
  <c r="AH2191" i="3" s="1"/>
  <c r="AC2293" i="3"/>
  <c r="AE2293" i="3" s="1"/>
  <c r="AI2294" i="3" s="1"/>
  <c r="AB2293" i="3"/>
  <c r="AD2293" i="3" s="1"/>
  <c r="AH2294" i="3" s="1"/>
  <c r="AC4578" i="3"/>
  <c r="AE4578" i="3" s="1"/>
  <c r="AI4579" i="3" s="1"/>
  <c r="AB4578" i="3"/>
  <c r="AC4182" i="3"/>
  <c r="AB4182" i="3"/>
  <c r="AC2633" i="3"/>
  <c r="AB2633" i="3"/>
  <c r="AD2633" i="3" s="1"/>
  <c r="AH2634" i="3" s="1"/>
  <c r="AC4621" i="3"/>
  <c r="AE4621" i="3" s="1"/>
  <c r="AI4622" i="3" s="1"/>
  <c r="AB4621" i="3"/>
  <c r="AD4621" i="3" s="1"/>
  <c r="AH4622" i="3" s="1"/>
  <c r="AC1718" i="3"/>
  <c r="AE1718" i="3" s="1"/>
  <c r="AI1719" i="3" s="1"/>
  <c r="AB1718" i="3"/>
  <c r="AD1718" i="3" s="1"/>
  <c r="AH1719" i="3" s="1"/>
  <c r="AC1844" i="3"/>
  <c r="AB1844" i="3"/>
  <c r="AC2494" i="3"/>
  <c r="AB2494" i="3"/>
  <c r="AD2494" i="3" s="1"/>
  <c r="AH2495" i="3" s="1"/>
  <c r="AC1854" i="3"/>
  <c r="AE1854" i="3" s="1"/>
  <c r="AI1855" i="3" s="1"/>
  <c r="AB1854" i="3"/>
  <c r="AD1854" i="3" s="1"/>
  <c r="AH1855" i="3" s="1"/>
  <c r="AC4598" i="3"/>
  <c r="AE4598" i="3" s="1"/>
  <c r="AI4599" i="3" s="1"/>
  <c r="AB4598" i="3"/>
  <c r="AD4598" i="3" s="1"/>
  <c r="AH4599" i="3" s="1"/>
  <c r="AC2703" i="3"/>
  <c r="AE2703" i="3" s="1"/>
  <c r="AI2704" i="3" s="1"/>
  <c r="AB2703" i="3"/>
  <c r="AC2250" i="3"/>
  <c r="AE2250" i="3" s="1"/>
  <c r="AI2251" i="3" s="1"/>
  <c r="AB2250" i="3"/>
  <c r="AD2250" i="3" s="1"/>
  <c r="AH2251" i="3" s="1"/>
  <c r="AC2763" i="3"/>
  <c r="AE2763" i="3" s="1"/>
  <c r="AI2764" i="3" s="1"/>
  <c r="AB2763" i="3"/>
  <c r="AD2763" i="3" s="1"/>
  <c r="AH2764" i="3" s="1"/>
  <c r="AC2406" i="3"/>
  <c r="AE2406" i="3" s="1"/>
  <c r="AI2407" i="3" s="1"/>
  <c r="AB2406" i="3"/>
  <c r="AD2406" i="3" s="1"/>
  <c r="AH2407" i="3" s="1"/>
  <c r="AC1945" i="3"/>
  <c r="AB1945" i="3"/>
  <c r="AD1945" i="3" s="1"/>
  <c r="AH1946" i="3" s="1"/>
  <c r="AC2533" i="3"/>
  <c r="AE2533" i="3" s="1"/>
  <c r="AI2534" i="3" s="1"/>
  <c r="AB2533" i="3"/>
  <c r="AD2533" i="3" s="1"/>
  <c r="AH2534" i="3" s="1"/>
  <c r="AC2430" i="3"/>
  <c r="AE2430" i="3" s="1"/>
  <c r="AI2431" i="3" s="1"/>
  <c r="AB2430" i="3"/>
  <c r="AD2430" i="3" s="1"/>
  <c r="AH2431" i="3" s="1"/>
  <c r="AC2273" i="3"/>
  <c r="AE2273" i="3" s="1"/>
  <c r="AI2274" i="3" s="1"/>
  <c r="AB2273" i="3"/>
  <c r="AD2273" i="3" s="1"/>
  <c r="AH2274" i="3" s="1"/>
  <c r="AC2349" i="3"/>
  <c r="AB2349" i="3"/>
  <c r="AC2061" i="3"/>
  <c r="AE2061" i="3" s="1"/>
  <c r="AI2062" i="3" s="1"/>
  <c r="AB2061" i="3"/>
  <c r="AD2061" i="3" s="1"/>
  <c r="AH2062" i="3" s="1"/>
  <c r="AC2863" i="3"/>
  <c r="AE2863" i="3" s="1"/>
  <c r="AI2864" i="3" s="1"/>
  <c r="AB2863" i="3"/>
  <c r="AD2863" i="3" s="1"/>
  <c r="AH2864" i="3" s="1"/>
  <c r="AC4327" i="3"/>
  <c r="AE4327" i="3" s="1"/>
  <c r="AI4328" i="3" s="1"/>
  <c r="AB4327" i="3"/>
  <c r="AD4327" i="3" s="1"/>
  <c r="AH4328" i="3" s="1"/>
  <c r="AC1733" i="3"/>
  <c r="AB1733" i="3"/>
  <c r="AC2643" i="3"/>
  <c r="AE2643" i="3" s="1"/>
  <c r="AI2644" i="3" s="1"/>
  <c r="AB2643" i="3"/>
  <c r="AD2643" i="3" s="1"/>
  <c r="AH2644" i="3" s="1"/>
  <c r="AC4438" i="3"/>
  <c r="AE4438" i="3" s="1"/>
  <c r="AI4439" i="3" s="1"/>
  <c r="AB4438" i="3"/>
  <c r="AD4438" i="3" s="1"/>
  <c r="AH4439" i="3" s="1"/>
  <c r="AC4723" i="3"/>
  <c r="AE4723" i="3" s="1"/>
  <c r="AI4724" i="3" s="1"/>
  <c r="AB4723" i="3"/>
  <c r="AD4723" i="3" s="1"/>
  <c r="AH4724" i="3" s="1"/>
  <c r="AC2228" i="3"/>
  <c r="AE2228" i="3" s="1"/>
  <c r="AI2229" i="3" s="1"/>
  <c r="AB2228" i="3"/>
  <c r="AD2228" i="3" s="1"/>
  <c r="AH2229" i="3" s="1"/>
  <c r="AC2902" i="3"/>
  <c r="AE2902" i="3" s="1"/>
  <c r="AI2903" i="3" s="1"/>
  <c r="AB2902" i="3"/>
  <c r="AD2902" i="3" s="1"/>
  <c r="AH2903" i="3" s="1"/>
  <c r="AC2912" i="3"/>
  <c r="AE2912" i="3" s="1"/>
  <c r="AI2913" i="3" s="1"/>
  <c r="AB2912" i="3"/>
  <c r="AD2912" i="3" s="1"/>
  <c r="AH2913" i="3" s="1"/>
  <c r="AC3929" i="3"/>
  <c r="AE3929" i="3" s="1"/>
  <c r="AI3930" i="3" s="1"/>
  <c r="AB3929" i="3"/>
  <c r="AD3929" i="3" s="1"/>
  <c r="AH3930" i="3" s="1"/>
  <c r="AC3083" i="3"/>
  <c r="AE3083" i="3" s="1"/>
  <c r="AI3084" i="3" s="1"/>
  <c r="AB3083" i="3"/>
  <c r="AD3083" i="3" s="1"/>
  <c r="AH3084" i="3" s="1"/>
  <c r="AC4545" i="3"/>
  <c r="AB4545" i="3"/>
  <c r="AD4545" i="3" s="1"/>
  <c r="AH4546" i="3" s="1"/>
  <c r="AC3881" i="3"/>
  <c r="AE3881" i="3" s="1"/>
  <c r="AI3882" i="3" s="1"/>
  <c r="AB3881" i="3"/>
  <c r="AD3881" i="3" s="1"/>
  <c r="AH3882" i="3" s="1"/>
  <c r="AC3433" i="3"/>
  <c r="AE3433" i="3" s="1"/>
  <c r="AI3434" i="3" s="1"/>
  <c r="AB3433" i="3"/>
  <c r="AC4533" i="3"/>
  <c r="AE4533" i="3" s="1"/>
  <c r="AI4534" i="3" s="1"/>
  <c r="AB4533" i="3"/>
  <c r="AD4533" i="3" s="1"/>
  <c r="AH4534" i="3" s="1"/>
  <c r="AC2959" i="3"/>
  <c r="AE2959" i="3" s="1"/>
  <c r="AI2960" i="3" s="1"/>
  <c r="AB2959" i="3"/>
  <c r="AD2959" i="3" s="1"/>
  <c r="AH2960" i="3" s="1"/>
  <c r="AC1659" i="3"/>
  <c r="AE1659" i="3" s="1"/>
  <c r="AI1660" i="3" s="1"/>
  <c r="AB1659" i="3"/>
  <c r="AD1659" i="3" s="1"/>
  <c r="AH1660" i="3" s="1"/>
  <c r="AC3532" i="3"/>
  <c r="AE3532" i="3" s="1"/>
  <c r="AI3533" i="3" s="1"/>
  <c r="AB3532" i="3"/>
  <c r="AD3532" i="3" s="1"/>
  <c r="AH3533" i="3" s="1"/>
  <c r="AC2874" i="3"/>
  <c r="AB2874" i="3"/>
  <c r="AD2874" i="3" s="1"/>
  <c r="AH2875" i="3" s="1"/>
  <c r="AC3122" i="3"/>
  <c r="AB3122" i="3"/>
  <c r="AD3122" i="3" s="1"/>
  <c r="AH3123" i="3" s="1"/>
  <c r="AC3568" i="3"/>
  <c r="AE3568" i="3" s="1"/>
  <c r="AI3569" i="3" s="1"/>
  <c r="AB3568" i="3"/>
  <c r="AD3568" i="3" s="1"/>
  <c r="AH3569" i="3" s="1"/>
  <c r="AC3728" i="3"/>
  <c r="AE3728" i="3" s="1"/>
  <c r="AI3729" i="3" s="1"/>
  <c r="AB3728" i="3"/>
  <c r="AD3728" i="3" s="1"/>
  <c r="AH3729" i="3" s="1"/>
  <c r="AC3858" i="3"/>
  <c r="AE3858" i="3" s="1"/>
  <c r="AI3859" i="3" s="1"/>
  <c r="AB3858" i="3"/>
  <c r="AD3858" i="3" s="1"/>
  <c r="AH3859" i="3" s="1"/>
  <c r="AC3507" i="3"/>
  <c r="AE3507" i="3" s="1"/>
  <c r="AI3508" i="3" s="1"/>
  <c r="AB3507" i="3"/>
  <c r="AD3507" i="3" s="1"/>
  <c r="AH3508" i="3" s="1"/>
  <c r="AC2825" i="3"/>
  <c r="AE2825" i="3" s="1"/>
  <c r="AI2826" i="3" s="1"/>
  <c r="AB2825" i="3"/>
  <c r="AD2825" i="3" s="1"/>
  <c r="AH2826" i="3" s="1"/>
  <c r="AC4605" i="3"/>
  <c r="AE4605" i="3" s="1"/>
  <c r="AI4606" i="3" s="1"/>
  <c r="AB4605" i="3"/>
  <c r="AD4605" i="3" s="1"/>
  <c r="AH4606" i="3" s="1"/>
  <c r="AC4267" i="3"/>
  <c r="AE4267" i="3" s="1"/>
  <c r="AI4268" i="3" s="1"/>
  <c r="AB4267" i="3"/>
  <c r="AD4267" i="3" s="1"/>
  <c r="AH4268" i="3" s="1"/>
  <c r="AC3362" i="3"/>
  <c r="AB3362" i="3"/>
  <c r="AD3362" i="3" s="1"/>
  <c r="AH3363" i="3" s="1"/>
  <c r="AC3238" i="3"/>
  <c r="AE3238" i="3" s="1"/>
  <c r="AI3239" i="3" s="1"/>
  <c r="AB3238" i="3"/>
  <c r="AD3238" i="3" s="1"/>
  <c r="AH3239" i="3" s="1"/>
  <c r="AC3915" i="3"/>
  <c r="AE3915" i="3" s="1"/>
  <c r="AI3916" i="3" s="1"/>
  <c r="AB3915" i="3"/>
  <c r="AD3915" i="3" s="1"/>
  <c r="AH3916" i="3" s="1"/>
  <c r="AC3488" i="3"/>
  <c r="AE3488" i="3" s="1"/>
  <c r="AI3489" i="3" s="1"/>
  <c r="AB3488" i="3"/>
  <c r="AC3868" i="3"/>
  <c r="AB3868" i="3"/>
  <c r="AD3868" i="3" s="1"/>
  <c r="AH3869" i="3" s="1"/>
  <c r="AC4612" i="3"/>
  <c r="AE4612" i="3" s="1"/>
  <c r="AI4613" i="3" s="1"/>
  <c r="AB4612" i="3"/>
  <c r="AD4612" i="3" s="1"/>
  <c r="AH4613" i="3" s="1"/>
  <c r="AC1663" i="3"/>
  <c r="AE1663" i="3" s="1"/>
  <c r="AI1664" i="3" s="1"/>
  <c r="AB1663" i="3"/>
  <c r="AD1663" i="3" s="1"/>
  <c r="AH1664" i="3" s="1"/>
  <c r="AC3948" i="3"/>
  <c r="AB3948" i="3"/>
  <c r="AC1706" i="3"/>
  <c r="AE1706" i="3" s="1"/>
  <c r="AI1707" i="3" s="1"/>
  <c r="AB1706" i="3"/>
  <c r="AD1706" i="3" s="1"/>
  <c r="AH1707" i="3" s="1"/>
  <c r="AC3813" i="3"/>
  <c r="AE3813" i="3" s="1"/>
  <c r="AI3814" i="3" s="1"/>
  <c r="AB3813" i="3"/>
  <c r="AD3813" i="3" s="1"/>
  <c r="AH3814" i="3" s="1"/>
  <c r="AC3285" i="3"/>
  <c r="AE3285" i="3" s="1"/>
  <c r="AI3286" i="3" s="1"/>
  <c r="AB3285" i="3"/>
  <c r="AD3285" i="3" s="1"/>
  <c r="AH3286" i="3" s="1"/>
  <c r="AC3150" i="3"/>
  <c r="AB3150" i="3"/>
  <c r="AC3818" i="3"/>
  <c r="AB3818" i="3"/>
  <c r="AD3818" i="3" s="1"/>
  <c r="AH3819" i="3" s="1"/>
  <c r="AC5654" i="3"/>
  <c r="AE5654" i="3" s="1"/>
  <c r="AI5655" i="3" s="1"/>
  <c r="AB5654" i="3"/>
  <c r="AD5654" i="3" s="1"/>
  <c r="AH5655" i="3" s="1"/>
  <c r="AC5705" i="3"/>
  <c r="AE5705" i="3" s="1"/>
  <c r="AI5706" i="3" s="1"/>
  <c r="AB5705" i="3"/>
  <c r="AD5705" i="3" s="1"/>
  <c r="AH5706" i="3" s="1"/>
  <c r="AC5757" i="3"/>
  <c r="AB5757" i="3"/>
  <c r="AC5819" i="3"/>
  <c r="AB5819" i="3"/>
  <c r="AD5819" i="3" s="1"/>
  <c r="AH5820" i="3" s="1"/>
  <c r="AC5876" i="3"/>
  <c r="AE5876" i="3" s="1"/>
  <c r="AI5877" i="3" s="1"/>
  <c r="AB5876" i="3"/>
  <c r="AD5876" i="3" s="1"/>
  <c r="AH5877" i="3" s="1"/>
  <c r="AC4991" i="3"/>
  <c r="AE4991" i="3" s="1"/>
  <c r="AI4992" i="3" s="1"/>
  <c r="AB4991" i="3"/>
  <c r="AD4991" i="3" s="1"/>
  <c r="AH4992" i="3" s="1"/>
  <c r="AC5332" i="3"/>
  <c r="AE5332" i="3" s="1"/>
  <c r="AI5333" i="3" s="1"/>
  <c r="AB5332" i="3"/>
  <c r="AC5260" i="3"/>
  <c r="AE5260" i="3" s="1"/>
  <c r="AI5261" i="3" s="1"/>
  <c r="AB5260" i="3"/>
  <c r="AD5260" i="3" s="1"/>
  <c r="AH5261" i="3" s="1"/>
  <c r="AC5015" i="3"/>
  <c r="AE5015" i="3" s="1"/>
  <c r="AI5016" i="3" s="1"/>
  <c r="AB5015" i="3"/>
  <c r="AC5237" i="3"/>
  <c r="AE5237" i="3" s="1"/>
  <c r="AI5238" i="3" s="1"/>
  <c r="AB5237" i="3"/>
  <c r="AC4869" i="3"/>
  <c r="AE4869" i="3" s="1"/>
  <c r="AI4870" i="3" s="1"/>
  <c r="AB4869" i="3"/>
  <c r="AC5177" i="3"/>
  <c r="AB5177" i="3"/>
  <c r="AD5177" i="3" s="1"/>
  <c r="AH5178" i="3" s="1"/>
  <c r="AC4996" i="3"/>
  <c r="AE4996" i="3" s="1"/>
  <c r="AI4997" i="3" s="1"/>
  <c r="AB4996" i="3"/>
  <c r="AD4996" i="3" s="1"/>
  <c r="AH4997" i="3" s="1"/>
  <c r="AC4855" i="3"/>
  <c r="AE4855" i="3" s="1"/>
  <c r="AI4856" i="3" s="1"/>
  <c r="AB4855" i="3"/>
  <c r="AD4855" i="3" s="1"/>
  <c r="AH4856" i="3" s="1"/>
  <c r="AC4802" i="3"/>
  <c r="AE4802" i="3" s="1"/>
  <c r="AI4803" i="3" s="1"/>
  <c r="AB4802" i="3"/>
  <c r="AC4741" i="3"/>
  <c r="AB4741" i="3"/>
  <c r="AD4741" i="3" s="1"/>
  <c r="AH4742" i="3" s="1"/>
  <c r="AC4948" i="3"/>
  <c r="AE4948" i="3" s="1"/>
  <c r="AI4949" i="3" s="1"/>
  <c r="AB4948" i="3"/>
  <c r="AD4948" i="3" s="1"/>
  <c r="AH4949" i="3" s="1"/>
  <c r="AC5430" i="3"/>
  <c r="AE5430" i="3" s="1"/>
  <c r="AI5431" i="3" s="1"/>
  <c r="AB5430" i="3"/>
  <c r="AD5430" i="3" s="1"/>
  <c r="AH5431" i="3" s="1"/>
  <c r="AC5482" i="3"/>
  <c r="AB5482" i="3"/>
  <c r="AC5533" i="3"/>
  <c r="AE5533" i="3" s="1"/>
  <c r="AI5534" i="3" s="1"/>
  <c r="AB5533" i="3"/>
  <c r="AD5533" i="3" s="1"/>
  <c r="AH5534" i="3" s="1"/>
  <c r="AC5355" i="3"/>
  <c r="AE5355" i="3" s="1"/>
  <c r="AI5356" i="3" s="1"/>
  <c r="AB5355" i="3"/>
  <c r="AD5355" i="3" s="1"/>
  <c r="AH5356" i="3" s="1"/>
  <c r="AC5115" i="3"/>
  <c r="AE5115" i="3" s="1"/>
  <c r="AI5116" i="3" s="1"/>
  <c r="AB5115" i="3"/>
  <c r="AD5115" i="3" s="1"/>
  <c r="AH5116" i="3" s="1"/>
  <c r="AC5250" i="3"/>
  <c r="AB5250" i="3"/>
  <c r="AC5241" i="3"/>
  <c r="AB5241" i="3"/>
  <c r="AD5241" i="3" s="1"/>
  <c r="AH5242" i="3" s="1"/>
  <c r="AC5184" i="3"/>
  <c r="AE5184" i="3" s="1"/>
  <c r="AI5185" i="3" s="1"/>
  <c r="AB5184" i="3"/>
  <c r="AD5184" i="3" s="1"/>
  <c r="AH5185" i="3" s="1"/>
  <c r="AC5033" i="3"/>
  <c r="AB5033" i="3"/>
  <c r="AD5033" i="3" s="1"/>
  <c r="AH5034" i="3" s="1"/>
  <c r="AC5412" i="3"/>
  <c r="AB5412" i="3"/>
  <c r="AC1995" i="3"/>
  <c r="AE1995" i="3" s="1"/>
  <c r="AI1996" i="3" s="1"/>
  <c r="AB1995" i="3"/>
  <c r="AD1995" i="3" s="1"/>
  <c r="AH1996" i="3" s="1"/>
  <c r="AC5935" i="3"/>
  <c r="AE5935" i="3" s="1"/>
  <c r="AI5936" i="3" s="1"/>
  <c r="AB5935" i="3"/>
  <c r="AD5935" i="3" s="1"/>
  <c r="AH5936" i="3" s="1"/>
  <c r="AC5856" i="3"/>
  <c r="AE5856" i="3" s="1"/>
  <c r="AI5857" i="3" s="1"/>
  <c r="AB5856" i="3"/>
  <c r="AD5856" i="3" s="1"/>
  <c r="AH5857" i="3" s="1"/>
  <c r="AC2565" i="3"/>
  <c r="AE2565" i="3" s="1"/>
  <c r="AI2566" i="3" s="1"/>
  <c r="AB2565" i="3"/>
  <c r="AD2565" i="3" s="1"/>
  <c r="AH2566" i="3" s="1"/>
  <c r="AC5823" i="3"/>
  <c r="AE5823" i="3" s="1"/>
  <c r="AI5824" i="3" s="1"/>
  <c r="AB5823" i="3"/>
  <c r="AD5823" i="3" s="1"/>
  <c r="AH5824" i="3" s="1"/>
  <c r="AC5548" i="3"/>
  <c r="AE5548" i="3" s="1"/>
  <c r="AI5549" i="3" s="1"/>
  <c r="AB5548" i="3"/>
  <c r="AD5548" i="3" s="1"/>
  <c r="AH5549" i="3" s="1"/>
  <c r="AC5894" i="3"/>
  <c r="AE5894" i="3" s="1"/>
  <c r="AI5895" i="3" s="1"/>
  <c r="AB5894" i="3"/>
  <c r="AD5894" i="3" s="1"/>
  <c r="AH5895" i="3" s="1"/>
  <c r="AC5004" i="3"/>
  <c r="AE5004" i="3" s="1"/>
  <c r="AI5005" i="3" s="1"/>
  <c r="AB5004" i="3"/>
  <c r="AD5004" i="3" s="1"/>
  <c r="AH5005" i="3" s="1"/>
  <c r="AC5756" i="3"/>
  <c r="AB5756" i="3"/>
  <c r="AD5756" i="3" s="1"/>
  <c r="AH5757" i="3" s="1"/>
  <c r="AC5694" i="3"/>
  <c r="AE5694" i="3" s="1"/>
  <c r="AI5695" i="3" s="1"/>
  <c r="AB5694" i="3"/>
  <c r="AD5694" i="3" s="1"/>
  <c r="AH5695" i="3" s="1"/>
  <c r="AC1563" i="3"/>
  <c r="AE1563" i="3" s="1"/>
  <c r="AI1564" i="3" s="1"/>
  <c r="AB1563" i="3"/>
  <c r="AD1563" i="3" s="1"/>
  <c r="AH1564" i="3" s="1"/>
  <c r="AC2162" i="3"/>
  <c r="AB2162" i="3"/>
  <c r="AD2162" i="3" s="1"/>
  <c r="AH2163" i="3" s="1"/>
  <c r="AC4535" i="3"/>
  <c r="AE4535" i="3" s="1"/>
  <c r="AI4536" i="3" s="1"/>
  <c r="AB4535" i="3"/>
  <c r="AD4535" i="3" s="1"/>
  <c r="AH4536" i="3" s="1"/>
  <c r="AC2269" i="3"/>
  <c r="AE2269" i="3" s="1"/>
  <c r="AI2270" i="3" s="1"/>
  <c r="AB2269" i="3"/>
  <c r="AD2269" i="3" s="1"/>
  <c r="AH2270" i="3" s="1"/>
  <c r="AC2209" i="3"/>
  <c r="AB2209" i="3"/>
  <c r="AC4347" i="3"/>
  <c r="AB4347" i="3"/>
  <c r="AC4352" i="3"/>
  <c r="AE4352" i="3" s="1"/>
  <c r="AI4353" i="3" s="1"/>
  <c r="AB4352" i="3"/>
  <c r="AD4352" i="3" s="1"/>
  <c r="AH4353" i="3" s="1"/>
  <c r="AC2745" i="3"/>
  <c r="AE2745" i="3" s="1"/>
  <c r="AI2746" i="3" s="1"/>
  <c r="AB2745" i="3"/>
  <c r="AD2745" i="3" s="1"/>
  <c r="AH2746" i="3" s="1"/>
  <c r="AC1950" i="3"/>
  <c r="AE1950" i="3" s="1"/>
  <c r="AI1951" i="3" s="1"/>
  <c r="AB1950" i="3"/>
  <c r="AD1950" i="3" s="1"/>
  <c r="AH1951" i="3" s="1"/>
  <c r="AC1581" i="3"/>
  <c r="AB1581" i="3"/>
  <c r="AD1581" i="3" s="1"/>
  <c r="AH1582" i="3" s="1"/>
  <c r="AC4414" i="3"/>
  <c r="AE4414" i="3" s="1"/>
  <c r="AI4415" i="3" s="1"/>
  <c r="AB4414" i="3"/>
  <c r="AD4414" i="3" s="1"/>
  <c r="AH4415" i="3" s="1"/>
  <c r="AC2264" i="3"/>
  <c r="AE2264" i="3" s="1"/>
  <c r="AI2265" i="3" s="1"/>
  <c r="AB2264" i="3"/>
  <c r="AD2264" i="3" s="1"/>
  <c r="AH2265" i="3" s="1"/>
  <c r="AC2917" i="3"/>
  <c r="AE2917" i="3" s="1"/>
  <c r="AI2918" i="3" s="1"/>
  <c r="AB2917" i="3"/>
  <c r="AD2917" i="3" s="1"/>
  <c r="AH2918" i="3" s="1"/>
  <c r="AC3102" i="3"/>
  <c r="AB3102" i="3"/>
  <c r="AC3664" i="3"/>
  <c r="AE3664" i="3" s="1"/>
  <c r="AI3665" i="3" s="1"/>
  <c r="AB3664" i="3"/>
  <c r="AD3664" i="3" s="1"/>
  <c r="AH3665" i="3" s="1"/>
  <c r="AC3057" i="3"/>
  <c r="AE3057" i="3" s="1"/>
  <c r="AI3058" i="3" s="1"/>
  <c r="AB3057" i="3"/>
  <c r="AD3057" i="3" s="1"/>
  <c r="AH3058" i="3" s="1"/>
  <c r="AC3295" i="3"/>
  <c r="AE3295" i="3" s="1"/>
  <c r="AI3296" i="3" s="1"/>
  <c r="AB3295" i="3"/>
  <c r="AD3295" i="3" s="1"/>
  <c r="AH3296" i="3" s="1"/>
  <c r="AC3910" i="3"/>
  <c r="AE3910" i="3" s="1"/>
  <c r="AI3911" i="3" s="1"/>
  <c r="AB3910" i="3"/>
  <c r="AC3901" i="3"/>
  <c r="AE3901" i="3" s="1"/>
  <c r="AI3902" i="3" s="1"/>
  <c r="AB3901" i="3"/>
  <c r="AD3901" i="3" s="1"/>
  <c r="AH3902" i="3" s="1"/>
  <c r="AC3112" i="3"/>
  <c r="AE3112" i="3" s="1"/>
  <c r="AI3113" i="3" s="1"/>
  <c r="AB3112" i="3"/>
  <c r="AD3112" i="3" s="1"/>
  <c r="AH3113" i="3" s="1"/>
  <c r="AC2907" i="3"/>
  <c r="AE2907" i="3" s="1"/>
  <c r="AI2908" i="3" s="1"/>
  <c r="AB2907" i="3"/>
  <c r="AD2907" i="3" s="1"/>
  <c r="AH2908" i="3" s="1"/>
  <c r="AC3034" i="3"/>
  <c r="AB3034" i="3"/>
  <c r="AD3034" i="3" s="1"/>
  <c r="AH3035" i="3" s="1"/>
  <c r="AC3905" i="3"/>
  <c r="AB3905" i="3"/>
  <c r="AD3905" i="3" s="1"/>
  <c r="AH3906" i="3" s="1"/>
  <c r="AC5804" i="3"/>
  <c r="AE5804" i="3" s="1"/>
  <c r="AI5805" i="3" s="1"/>
  <c r="AB5804" i="3"/>
  <c r="AD5804" i="3" s="1"/>
  <c r="AH5805" i="3" s="1"/>
  <c r="AC5102" i="3"/>
  <c r="AE5102" i="3" s="1"/>
  <c r="AI5103" i="3" s="1"/>
  <c r="AB5102" i="3"/>
  <c r="AD5102" i="3" s="1"/>
  <c r="AH5103" i="3" s="1"/>
  <c r="AC4908" i="3"/>
  <c r="AE4908" i="3" s="1"/>
  <c r="AI4909" i="3" s="1"/>
  <c r="AB4908" i="3"/>
  <c r="AC4971" i="3"/>
  <c r="AB4971" i="3"/>
  <c r="AD4971" i="3" s="1"/>
  <c r="AH4972" i="3" s="1"/>
  <c r="AC5577" i="3"/>
  <c r="AE5577" i="3" s="1"/>
  <c r="AI5578" i="3" s="1"/>
  <c r="AB5577" i="3"/>
  <c r="AD5577" i="3" s="1"/>
  <c r="AH5578" i="3" s="1"/>
  <c r="AC5351" i="3"/>
  <c r="AE5351" i="3" s="1"/>
  <c r="AI5352" i="3" s="1"/>
  <c r="AB5351" i="3"/>
  <c r="AD5351" i="3" s="1"/>
  <c r="AH5352" i="3" s="1"/>
  <c r="AC5568" i="3"/>
  <c r="AB5568" i="3"/>
  <c r="AC5624" i="3"/>
  <c r="AE5624" i="3" s="1"/>
  <c r="AI5625" i="3" s="1"/>
  <c r="AB5624" i="3"/>
  <c r="AD5624" i="3" s="1"/>
  <c r="AH5625" i="3" s="1"/>
  <c r="AC2034" i="3"/>
  <c r="AE2034" i="3" s="1"/>
  <c r="AI2035" i="3" s="1"/>
  <c r="AB2034" i="3"/>
  <c r="AD2034" i="3" s="1"/>
  <c r="AH2035" i="3" s="1"/>
  <c r="AC4399" i="3"/>
  <c r="AE4399" i="3" s="1"/>
  <c r="AI4400" i="3" s="1"/>
  <c r="AB4399" i="3"/>
  <c r="AD4399" i="3" s="1"/>
  <c r="AH4400" i="3" s="1"/>
  <c r="AC2124" i="3"/>
  <c r="AB2124" i="3"/>
  <c r="AD2124" i="3" s="1"/>
  <c r="AH2125" i="3" s="1"/>
  <c r="AC1903" i="3"/>
  <c r="AE1903" i="3" s="1"/>
  <c r="AI1904" i="3" s="1"/>
  <c r="AB1903" i="3"/>
  <c r="AD1903" i="3" s="1"/>
  <c r="AH1904" i="3" s="1"/>
  <c r="AC1558" i="3"/>
  <c r="AE1558" i="3" s="1"/>
  <c r="AI1559" i="3" s="1"/>
  <c r="AB1558" i="3"/>
  <c r="AD1558" i="3" s="1"/>
  <c r="AH1559" i="3" s="1"/>
  <c r="AC4130" i="3"/>
  <c r="AE4130" i="3" s="1"/>
  <c r="AI4131" i="3" s="1"/>
  <c r="AB4130" i="3"/>
  <c r="AC4469" i="3"/>
  <c r="AE4469" i="3" s="1"/>
  <c r="AI4470" i="3" s="1"/>
  <c r="AB4469" i="3"/>
  <c r="AD4469" i="3" s="1"/>
  <c r="AH4470" i="3" s="1"/>
  <c r="AC1799" i="3"/>
  <c r="AB1799" i="3"/>
  <c r="AD1799" i="3" s="1"/>
  <c r="AH1800" i="3" s="1"/>
  <c r="AC2254" i="3"/>
  <c r="AE2254" i="3" s="1"/>
  <c r="AI2255" i="3" s="1"/>
  <c r="AB2254" i="3"/>
  <c r="AD2254" i="3" s="1"/>
  <c r="AH2255" i="3" s="1"/>
  <c r="AC3540" i="3"/>
  <c r="AE3540" i="3" s="1"/>
  <c r="AI3541" i="3" s="1"/>
  <c r="AB3540" i="3"/>
  <c r="AD3540" i="3" s="1"/>
  <c r="AH3541" i="3" s="1"/>
  <c r="AC3014" i="3"/>
  <c r="AE3014" i="3" s="1"/>
  <c r="AI3015" i="3" s="1"/>
  <c r="AB3014" i="3"/>
  <c r="AD3014" i="3" s="1"/>
  <c r="AH3015" i="3" s="1"/>
  <c r="AC3029" i="3"/>
  <c r="AB3029" i="3"/>
  <c r="AD3029" i="3" s="1"/>
  <c r="AH3030" i="3" s="1"/>
  <c r="AC3140" i="3"/>
  <c r="AE3140" i="3" s="1"/>
  <c r="AI3141" i="3" s="1"/>
  <c r="AB3140" i="3"/>
  <c r="AD3140" i="3" s="1"/>
  <c r="AH3141" i="3" s="1"/>
  <c r="AC3075" i="3"/>
  <c r="AE3075" i="3" s="1"/>
  <c r="AI3076" i="3" s="1"/>
  <c r="AB3075" i="3"/>
  <c r="AD3075" i="3" s="1"/>
  <c r="AH3076" i="3" s="1"/>
  <c r="AC4031" i="3"/>
  <c r="AB4031" i="3"/>
  <c r="AD4031" i="3" s="1"/>
  <c r="AH4032" i="3" s="1"/>
  <c r="AC4485" i="3"/>
  <c r="AB4485" i="3"/>
  <c r="AD4485" i="3" s="1"/>
  <c r="AH4486" i="3" s="1"/>
  <c r="AC3752" i="3"/>
  <c r="AE3752" i="3" s="1"/>
  <c r="AI3753" i="3" s="1"/>
  <c r="AB3752" i="3"/>
  <c r="AD3752" i="3" s="1"/>
  <c r="AH3753" i="3" s="1"/>
  <c r="AC1715" i="3"/>
  <c r="AE1715" i="3" s="1"/>
  <c r="AI1716" i="3" s="1"/>
  <c r="AB1715" i="3"/>
  <c r="AD1715" i="3" s="1"/>
  <c r="AH1716" i="3" s="1"/>
  <c r="AC3597" i="3"/>
  <c r="AE3597" i="3" s="1"/>
  <c r="AI3598" i="3" s="1"/>
  <c r="AB3597" i="3"/>
  <c r="AC3233" i="3"/>
  <c r="AB3233" i="3"/>
  <c r="AD3233" i="3" s="1"/>
  <c r="AH3234" i="3" s="1"/>
  <c r="AC5747" i="3"/>
  <c r="AE5747" i="3" s="1"/>
  <c r="AI5748" i="3" s="1"/>
  <c r="AB5747" i="3"/>
  <c r="AD5747" i="3" s="1"/>
  <c r="AH5748" i="3" s="1"/>
  <c r="AC4765" i="3"/>
  <c r="AE4765" i="3" s="1"/>
  <c r="AI4766" i="3" s="1"/>
  <c r="AB4765" i="3"/>
  <c r="AD4765" i="3" s="1"/>
  <c r="AH4766" i="3" s="1"/>
  <c r="AC5398" i="3"/>
  <c r="AE5398" i="3" s="1"/>
  <c r="AI5399" i="3" s="1"/>
  <c r="AB5398" i="3"/>
  <c r="AC5005" i="3"/>
  <c r="AE5005" i="3" s="1"/>
  <c r="AI5006" i="3" s="1"/>
  <c r="AB5005" i="3"/>
  <c r="AD5005" i="3" s="1"/>
  <c r="AH5006" i="3" s="1"/>
  <c r="AC5279" i="3"/>
  <c r="AE5279" i="3" s="1"/>
  <c r="AI5280" i="3" s="1"/>
  <c r="AB5279" i="3"/>
  <c r="AD5279" i="3" s="1"/>
  <c r="AH5280" i="3" s="1"/>
  <c r="AC5492" i="3"/>
  <c r="AE5492" i="3" s="1"/>
  <c r="AI5493" i="3" s="1"/>
  <c r="AB5492" i="3"/>
  <c r="AC5009" i="3"/>
  <c r="AE5009" i="3" s="1"/>
  <c r="AI5010" i="3" s="1"/>
  <c r="AB5009" i="3"/>
  <c r="AD5009" i="3" s="1"/>
  <c r="AH5010" i="3" s="1"/>
  <c r="AC1968" i="3"/>
  <c r="AB1968" i="3"/>
  <c r="AD1968" i="3" s="1"/>
  <c r="AH1969" i="3" s="1"/>
  <c r="AC2171" i="3"/>
  <c r="AE2171" i="3" s="1"/>
  <c r="AI2172" i="3" s="1"/>
  <c r="AB2171" i="3"/>
  <c r="AD2171" i="3" s="1"/>
  <c r="AH2172" i="3" s="1"/>
  <c r="AC5709" i="3"/>
  <c r="AE5709" i="3" s="1"/>
  <c r="AI5710" i="3" s="1"/>
  <c r="AB5709" i="3"/>
  <c r="AD5709" i="3" s="1"/>
  <c r="AH5710" i="3" s="1"/>
  <c r="AC4125" i="3"/>
  <c r="AB4125" i="3"/>
  <c r="AD4125" i="3" s="1"/>
  <c r="AH4126" i="3" s="1"/>
  <c r="AC1990" i="3"/>
  <c r="AE1990" i="3" s="1"/>
  <c r="AI1991" i="3" s="1"/>
  <c r="AB1990" i="3"/>
  <c r="AD1990" i="3" s="1"/>
  <c r="AH1991" i="3" s="1"/>
  <c r="AC2463" i="3"/>
  <c r="AE2463" i="3" s="1"/>
  <c r="AI2464" i="3" s="1"/>
  <c r="AB2463" i="3"/>
  <c r="AD2463" i="3" s="1"/>
  <c r="AH2464" i="3" s="1"/>
  <c r="AC4275" i="3"/>
  <c r="AE4275" i="3" s="1"/>
  <c r="AI4276" i="3" s="1"/>
  <c r="AB4275" i="3"/>
  <c r="AD4275" i="3" s="1"/>
  <c r="AH4276" i="3" s="1"/>
  <c r="AC1586" i="3"/>
  <c r="AE1586" i="3" s="1"/>
  <c r="AI1587" i="3" s="1"/>
  <c r="AB1586" i="3"/>
  <c r="AD1586" i="3" s="1"/>
  <c r="AH1587" i="3" s="1"/>
  <c r="AC2368" i="3"/>
  <c r="AE2368" i="3" s="1"/>
  <c r="AI2369" i="3" s="1"/>
  <c r="AB2368" i="3"/>
  <c r="AD2368" i="3" s="1"/>
  <c r="AH2369" i="3" s="1"/>
  <c r="AC2779" i="3"/>
  <c r="AE2779" i="3" s="1"/>
  <c r="AI2780" i="3" s="1"/>
  <c r="AB2779" i="3"/>
  <c r="AD2779" i="3" s="1"/>
  <c r="AH2780" i="3" s="1"/>
  <c r="AC1849" i="3"/>
  <c r="AE1849" i="3" s="1"/>
  <c r="AI1850" i="3" s="1"/>
  <c r="AB1849" i="3"/>
  <c r="AC2340" i="3"/>
  <c r="AE2340" i="3" s="1"/>
  <c r="AI2341" i="3" s="1"/>
  <c r="AB2340" i="3"/>
  <c r="AD2340" i="3" s="1"/>
  <c r="AH2341" i="3" s="1"/>
  <c r="AC2298" i="3"/>
  <c r="AE2298" i="3" s="1"/>
  <c r="AI2299" i="3" s="1"/>
  <c r="AB2298" i="3"/>
  <c r="AD2298" i="3" s="1"/>
  <c r="AH2299" i="3" s="1"/>
  <c r="AC2651" i="3"/>
  <c r="AE2651" i="3" s="1"/>
  <c r="AI2652" i="3" s="1"/>
  <c r="AB2651" i="3"/>
  <c r="AD2651" i="3" s="1"/>
  <c r="AH2652" i="3" s="1"/>
  <c r="AC3635" i="3"/>
  <c r="AE3635" i="3" s="1"/>
  <c r="AI3636" i="3" s="1"/>
  <c r="AB3635" i="3"/>
  <c r="AC1682" i="3"/>
  <c r="AE1682" i="3" s="1"/>
  <c r="AI1683" i="3" s="1"/>
  <c r="AB1682" i="3"/>
  <c r="AD1682" i="3" s="1"/>
  <c r="AH1683" i="3" s="1"/>
  <c r="AC4380" i="3"/>
  <c r="AB4380" i="3"/>
  <c r="AD4380" i="3" s="1"/>
  <c r="AH4381" i="3" s="1"/>
  <c r="AC2014" i="3"/>
  <c r="AE2014" i="3" s="1"/>
  <c r="AI2015" i="3" s="1"/>
  <c r="AB2014" i="3"/>
  <c r="AD2014" i="3" s="1"/>
  <c r="AH2015" i="3" s="1"/>
  <c r="AC2468" i="3"/>
  <c r="AE2468" i="3" s="1"/>
  <c r="AI2469" i="3" s="1"/>
  <c r="AB2468" i="3"/>
  <c r="AD2468" i="3" s="1"/>
  <c r="AH2469" i="3" s="1"/>
  <c r="AC1567" i="3"/>
  <c r="AE1567" i="3" s="1"/>
  <c r="AI1568" i="3" s="1"/>
  <c r="AB1567" i="3"/>
  <c r="AD1567" i="3" s="1"/>
  <c r="AH1568" i="3" s="1"/>
  <c r="AC4204" i="3"/>
  <c r="AB4204" i="3"/>
  <c r="AD4204" i="3" s="1"/>
  <c r="AH4205" i="3" s="1"/>
  <c r="AC2095" i="3"/>
  <c r="AE2095" i="3" s="1"/>
  <c r="AI2096" i="3" s="1"/>
  <c r="AB2095" i="3"/>
  <c r="AD2095" i="3" s="1"/>
  <c r="AH2096" i="3" s="1"/>
  <c r="AC2628" i="3"/>
  <c r="AE2628" i="3" s="1"/>
  <c r="AI2629" i="3" s="1"/>
  <c r="AB2628" i="3"/>
  <c r="AD2628" i="3" s="1"/>
  <c r="AH2629" i="3" s="1"/>
  <c r="AC2393" i="3"/>
  <c r="AB2393" i="3"/>
  <c r="AD2393" i="3" s="1"/>
  <c r="AH2394" i="3" s="1"/>
  <c r="AC2000" i="3"/>
  <c r="AB2000" i="3"/>
  <c r="AD2000" i="3" s="1"/>
  <c r="AH2001" i="3" s="1"/>
  <c r="AC2661" i="3"/>
  <c r="AE2661" i="3" s="1"/>
  <c r="AI2662" i="3" s="1"/>
  <c r="AB2661" i="3"/>
  <c r="AD2661" i="3" s="1"/>
  <c r="AH2662" i="3" s="1"/>
  <c r="AC2152" i="3"/>
  <c r="AE2152" i="3" s="1"/>
  <c r="AI2153" i="3" s="1"/>
  <c r="AB2152" i="3"/>
  <c r="AC4284" i="3"/>
  <c r="AB4284" i="3"/>
  <c r="AC2278" i="3"/>
  <c r="AB2278" i="3"/>
  <c r="AD2278" i="3" s="1"/>
  <c r="AH2279" i="3" s="1"/>
  <c r="AC4626" i="3"/>
  <c r="AB4626" i="3"/>
  <c r="AD4626" i="3" s="1"/>
  <c r="AH4627" i="3" s="1"/>
  <c r="AC1936" i="3"/>
  <c r="AE1936" i="3" s="1"/>
  <c r="AI1937" i="3" s="1"/>
  <c r="AB1936" i="3"/>
  <c r="AD1936" i="3" s="1"/>
  <c r="AH1937" i="3" s="1"/>
  <c r="AC4154" i="3"/>
  <c r="AB4154" i="3"/>
  <c r="AD4154" i="3" s="1"/>
  <c r="AH4155" i="3" s="1"/>
  <c r="AC2113" i="3"/>
  <c r="AE2113" i="3" s="1"/>
  <c r="AI2114" i="3" s="1"/>
  <c r="AB2113" i="3"/>
  <c r="AD2113" i="3" s="1"/>
  <c r="AH2114" i="3" s="1"/>
  <c r="AC4474" i="3"/>
  <c r="AE4474" i="3" s="1"/>
  <c r="AI4475" i="3" s="1"/>
  <c r="AB4474" i="3"/>
  <c r="AD4474" i="3" s="1"/>
  <c r="AH4475" i="3" s="1"/>
  <c r="AC2774" i="3"/>
  <c r="AE2774" i="3" s="1"/>
  <c r="AI2775" i="3" s="1"/>
  <c r="AB2774" i="3"/>
  <c r="AD2774" i="3" s="1"/>
  <c r="AH2775" i="3" s="1"/>
  <c r="AC4423" i="3"/>
  <c r="AE4423" i="3" s="1"/>
  <c r="AI4424" i="3" s="1"/>
  <c r="AB4423" i="3"/>
  <c r="AC1816" i="3"/>
  <c r="AB1816" i="3"/>
  <c r="AD1816" i="3" s="1"/>
  <c r="AH1817" i="3" s="1"/>
  <c r="AC1803" i="3"/>
  <c r="AE1803" i="3" s="1"/>
  <c r="AI1804" i="3" s="1"/>
  <c r="AB1803" i="3"/>
  <c r="AD1803" i="3" s="1"/>
  <c r="AH1804" i="3" s="1"/>
  <c r="AC1543" i="3"/>
  <c r="AE1543" i="3" s="1"/>
  <c r="AI1544" i="3" s="1"/>
  <c r="AB1543" i="3"/>
  <c r="AD1543" i="3" s="1"/>
  <c r="AH1544" i="3" s="1"/>
  <c r="AC1671" i="3"/>
  <c r="AB1671" i="3"/>
  <c r="AD1671" i="3" s="1"/>
  <c r="AH1672" i="3" s="1"/>
  <c r="AC4549" i="3"/>
  <c r="AE4549" i="3" s="1"/>
  <c r="AI4550" i="3" s="1"/>
  <c r="AB4549" i="3"/>
  <c r="AD4549" i="3" s="1"/>
  <c r="AH4550" i="3" s="1"/>
  <c r="AC2373" i="3"/>
  <c r="AE2373" i="3" s="1"/>
  <c r="AI2374" i="3" s="1"/>
  <c r="AB2373" i="3"/>
  <c r="AD2373" i="3" s="1"/>
  <c r="AH2374" i="3" s="1"/>
  <c r="AC1614" i="3"/>
  <c r="AE1614" i="3" s="1"/>
  <c r="AI1615" i="3" s="1"/>
  <c r="AB1614" i="3"/>
  <c r="AD1614" i="3" s="1"/>
  <c r="AH1615" i="3" s="1"/>
  <c r="AC4409" i="3"/>
  <c r="AB4409" i="3"/>
  <c r="AC2157" i="3"/>
  <c r="AB2157" i="3"/>
  <c r="AD2157" i="3" s="1"/>
  <c r="AH2158" i="3" s="1"/>
  <c r="AC2378" i="3"/>
  <c r="AE2378" i="3" s="1"/>
  <c r="AI2379" i="3" s="1"/>
  <c r="AB2378" i="3"/>
  <c r="AD2378" i="3" s="1"/>
  <c r="AH2379" i="3" s="1"/>
  <c r="AC2690" i="3"/>
  <c r="AE2690" i="3" s="1"/>
  <c r="AI2691" i="3" s="1"/>
  <c r="AB2690" i="3"/>
  <c r="AD2690" i="3" s="1"/>
  <c r="AH2691" i="3" s="1"/>
  <c r="AC2458" i="3"/>
  <c r="AB2458" i="3"/>
  <c r="AD2458" i="3" s="1"/>
  <c r="AH2459" i="3" s="1"/>
  <c r="AC2306" i="3"/>
  <c r="AB2306" i="3"/>
  <c r="AD2306" i="3" s="1"/>
  <c r="AH2307" i="3" s="1"/>
  <c r="AC4385" i="3"/>
  <c r="AE4385" i="3" s="1"/>
  <c r="AI4386" i="3" s="1"/>
  <c r="AB4385" i="3"/>
  <c r="AD4385" i="3" s="1"/>
  <c r="AH4386" i="3" s="1"/>
  <c r="AC1629" i="3"/>
  <c r="AE1629" i="3" s="1"/>
  <c r="AI1630" i="3" s="1"/>
  <c r="AB1629" i="3"/>
  <c r="AD1629" i="3" s="1"/>
  <c r="AH1630" i="3" s="1"/>
  <c r="AC2499" i="3"/>
  <c r="AE2499" i="3" s="1"/>
  <c r="AI2500" i="3" s="1"/>
  <c r="AB2499" i="3"/>
  <c r="AD2499" i="3" s="1"/>
  <c r="AH2500" i="3" s="1"/>
  <c r="AC1700" i="3"/>
  <c r="AE1700" i="3" s="1"/>
  <c r="AI1701" i="3" s="1"/>
  <c r="AB1700" i="3"/>
  <c r="AD1700" i="3" s="1"/>
  <c r="AH1701" i="3" s="1"/>
  <c r="AC4683" i="3"/>
  <c r="AE4683" i="3" s="1"/>
  <c r="AI4684" i="3" s="1"/>
  <c r="AB4683" i="3"/>
  <c r="AD4683" i="3" s="1"/>
  <c r="AH4684" i="3" s="1"/>
  <c r="AC3938" i="3"/>
  <c r="AE3938" i="3" s="1"/>
  <c r="AI3939" i="3" s="1"/>
  <c r="AB3938" i="3"/>
  <c r="AD3938" i="3" s="1"/>
  <c r="AH3939" i="3" s="1"/>
  <c r="AC2510" i="3"/>
  <c r="AE2510" i="3" s="1"/>
  <c r="AI2511" i="3" s="1"/>
  <c r="AB2510" i="3"/>
  <c r="AC2921" i="3"/>
  <c r="AE2921" i="3" s="1"/>
  <c r="AI2922" i="3" s="1"/>
  <c r="AB2921" i="3"/>
  <c r="AD2921" i="3" s="1"/>
  <c r="AH2922" i="3" s="1"/>
  <c r="AC2972" i="3"/>
  <c r="AE2972" i="3" s="1"/>
  <c r="AI2973" i="3" s="1"/>
  <c r="AB2972" i="3"/>
  <c r="AD2972" i="3" s="1"/>
  <c r="AH2973" i="3" s="1"/>
  <c r="AC3243" i="3"/>
  <c r="AE3243" i="3" s="1"/>
  <c r="AI3244" i="3" s="1"/>
  <c r="AB3243" i="3"/>
  <c r="AD3243" i="3" s="1"/>
  <c r="AH3244" i="3" s="1"/>
  <c r="AC3742" i="3"/>
  <c r="AB3742" i="3"/>
  <c r="AC3107" i="3"/>
  <c r="AB3107" i="3"/>
  <c r="AD3107" i="3" s="1"/>
  <c r="AH3108" i="3" s="1"/>
  <c r="AC3155" i="3"/>
  <c r="AE3155" i="3" s="1"/>
  <c r="AI3156" i="3" s="1"/>
  <c r="AB3155" i="3"/>
  <c r="AD3155" i="3" s="1"/>
  <c r="AH3156" i="3" s="1"/>
  <c r="AC3920" i="3"/>
  <c r="AE3920" i="3" s="1"/>
  <c r="AI3921" i="3" s="1"/>
  <c r="AB3920" i="3"/>
  <c r="AD3920" i="3" s="1"/>
  <c r="AH3921" i="3" s="1"/>
  <c r="AC2931" i="3"/>
  <c r="AE2931" i="3" s="1"/>
  <c r="AI2932" i="3" s="1"/>
  <c r="AB2931" i="3"/>
  <c r="AD2931" i="3" s="1"/>
  <c r="AH2932" i="3" s="1"/>
  <c r="AC2995" i="3"/>
  <c r="AB2995" i="3"/>
  <c r="AD2995" i="3" s="1"/>
  <c r="AH2996" i="3" s="1"/>
  <c r="AC3038" i="3"/>
  <c r="AE3038" i="3" s="1"/>
  <c r="AI3039" i="3" s="1"/>
  <c r="AB3038" i="3"/>
  <c r="AD3038" i="3" s="1"/>
  <c r="AH3039" i="3" s="1"/>
  <c r="AC2940" i="3"/>
  <c r="AE2940" i="3" s="1"/>
  <c r="AI2941" i="3" s="1"/>
  <c r="AB2940" i="3"/>
  <c r="AD2940" i="3" s="1"/>
  <c r="AH2941" i="3" s="1"/>
  <c r="AC3447" i="3"/>
  <c r="AE3447" i="3" s="1"/>
  <c r="AI3448" i="3" s="1"/>
  <c r="AB3447" i="3"/>
  <c r="AD3447" i="3" s="1"/>
  <c r="AH3448" i="3" s="1"/>
  <c r="AC3709" i="3"/>
  <c r="AE3709" i="3" s="1"/>
  <c r="AI3710" i="3" s="1"/>
  <c r="AB3709" i="3"/>
  <c r="AD3709" i="3" s="1"/>
  <c r="AH3710" i="3" s="1"/>
  <c r="AC3833" i="3"/>
  <c r="AE3833" i="3" s="1"/>
  <c r="AI3834" i="3" s="1"/>
  <c r="AB3833" i="3"/>
  <c r="AD3833" i="3" s="1"/>
  <c r="AH3834" i="3" s="1"/>
  <c r="AC3645" i="3"/>
  <c r="AE3645" i="3" s="1"/>
  <c r="AI3646" i="3" s="1"/>
  <c r="AB3645" i="3"/>
  <c r="AD3645" i="3" s="1"/>
  <c r="AH3646" i="3" s="1"/>
  <c r="AC4040" i="3"/>
  <c r="AB4040" i="3"/>
  <c r="AD4040" i="3" s="1"/>
  <c r="AH4041" i="3" s="1"/>
  <c r="AC2039" i="3"/>
  <c r="AE2039" i="3" s="1"/>
  <c r="AI2040" i="3" s="1"/>
  <c r="AB2039" i="3"/>
  <c r="AD2039" i="3" s="1"/>
  <c r="AH2040" i="3" s="1"/>
  <c r="AC3025" i="3"/>
  <c r="AE3025" i="3" s="1"/>
  <c r="AI3026" i="3" s="1"/>
  <c r="AB3025" i="3"/>
  <c r="AD3025" i="3" s="1"/>
  <c r="AH3026" i="3" s="1"/>
  <c r="AC2964" i="3"/>
  <c r="AE2964" i="3" s="1"/>
  <c r="AI2965" i="3" s="1"/>
  <c r="AB2964" i="3"/>
  <c r="AD2964" i="3" s="1"/>
  <c r="AH2965" i="3" s="1"/>
  <c r="AC3563" i="3"/>
  <c r="AE3563" i="3" s="1"/>
  <c r="AI3564" i="3" s="1"/>
  <c r="AB3563" i="3"/>
  <c r="AD3563" i="3" s="1"/>
  <c r="AH3564" i="3" s="1"/>
  <c r="AC3328" i="3"/>
  <c r="AB3328" i="3"/>
  <c r="AD3328" i="3" s="1"/>
  <c r="AH3329" i="3" s="1"/>
  <c r="AC3775" i="3"/>
  <c r="AE3775" i="3" s="1"/>
  <c r="AI3776" i="3" s="1"/>
  <c r="AB3775" i="3"/>
  <c r="AD3775" i="3" s="1"/>
  <c r="AH3776" i="3" s="1"/>
  <c r="AC3823" i="3"/>
  <c r="AE3823" i="3" s="1"/>
  <c r="AI3824" i="3" s="1"/>
  <c r="AB3823" i="3"/>
  <c r="AC3886" i="3"/>
  <c r="AE3886" i="3" s="1"/>
  <c r="AI3887" i="3" s="1"/>
  <c r="AB3886" i="3"/>
  <c r="AD3886" i="3" s="1"/>
  <c r="AH3887" i="3" s="1"/>
  <c r="AC2888" i="3"/>
  <c r="AB2888" i="3"/>
  <c r="AD2888" i="3" s="1"/>
  <c r="AH2889" i="3" s="1"/>
  <c r="AC4569" i="3"/>
  <c r="AE4569" i="3" s="1"/>
  <c r="AI4570" i="3" s="1"/>
  <c r="AB4569" i="3"/>
  <c r="AD4569" i="3" s="1"/>
  <c r="AH4570" i="3" s="1"/>
  <c r="AC4618" i="3"/>
  <c r="AE4618" i="3" s="1"/>
  <c r="AI4619" i="3" s="1"/>
  <c r="AB4618" i="3"/>
  <c r="AC2806" i="3"/>
  <c r="AE2806" i="3" s="1"/>
  <c r="AI2807" i="3" s="1"/>
  <c r="AB2806" i="3"/>
  <c r="AC3483" i="3"/>
  <c r="AB3483" i="3"/>
  <c r="AD3483" i="3" s="1"/>
  <c r="AH3484" i="3" s="1"/>
  <c r="AC3042" i="3"/>
  <c r="AE3042" i="3" s="1"/>
  <c r="AI3043" i="3" s="1"/>
  <c r="AB3042" i="3"/>
  <c r="AD3042" i="3" s="1"/>
  <c r="AH3043" i="3" s="1"/>
  <c r="AC3267" i="3"/>
  <c r="AE3267" i="3" s="1"/>
  <c r="AI3268" i="3" s="1"/>
  <c r="AB3267" i="3"/>
  <c r="AD3267" i="3" s="1"/>
  <c r="AH3268" i="3" s="1"/>
  <c r="AC4069" i="3"/>
  <c r="AB4069" i="3"/>
  <c r="AD4069" i="3" s="1"/>
  <c r="AH4070" i="3" s="1"/>
  <c r="AC5659" i="3"/>
  <c r="AB5659" i="3"/>
  <c r="AD5659" i="3" s="1"/>
  <c r="AH5660" i="3" s="1"/>
  <c r="AC5714" i="3"/>
  <c r="AE5714" i="3" s="1"/>
  <c r="AI5715" i="3" s="1"/>
  <c r="AB5714" i="3"/>
  <c r="AD5714" i="3" s="1"/>
  <c r="AH5715" i="3" s="1"/>
  <c r="AC5766" i="3"/>
  <c r="AE5766" i="3" s="1"/>
  <c r="AI5767" i="3" s="1"/>
  <c r="AB5766" i="3"/>
  <c r="AD5766" i="3" s="1"/>
  <c r="AH5767" i="3" s="1"/>
  <c r="AC5824" i="3"/>
  <c r="AB5824" i="3"/>
  <c r="AD5824" i="3" s="1"/>
  <c r="AH5825" i="3" s="1"/>
  <c r="AC5881" i="3"/>
  <c r="AB5881" i="3"/>
  <c r="AD5881" i="3" s="1"/>
  <c r="AH5882" i="3" s="1"/>
  <c r="AC5478" i="3"/>
  <c r="AE5478" i="3" s="1"/>
  <c r="AI5479" i="3" s="1"/>
  <c r="AB5478" i="3"/>
  <c r="AD5478" i="3" s="1"/>
  <c r="AH5479" i="3" s="1"/>
  <c r="AC4962" i="3"/>
  <c r="AE4962" i="3" s="1"/>
  <c r="AI4963" i="3" s="1"/>
  <c r="AB4962" i="3"/>
  <c r="AD4962" i="3" s="1"/>
  <c r="AH4963" i="3" s="1"/>
  <c r="AC5538" i="3"/>
  <c r="AE5538" i="3" s="1"/>
  <c r="AI5539" i="3" s="1"/>
  <c r="AB5538" i="3"/>
  <c r="AC5144" i="3"/>
  <c r="AB5144" i="3"/>
  <c r="AD5144" i="3" s="1"/>
  <c r="AH5145" i="3" s="1"/>
  <c r="AC5930" i="3"/>
  <c r="AE5930" i="3" s="1"/>
  <c r="AI5931" i="3" s="1"/>
  <c r="AB5930" i="3"/>
  <c r="AD5930" i="3" s="1"/>
  <c r="AH5931" i="3" s="1"/>
  <c r="AC5529" i="3"/>
  <c r="AE5529" i="3" s="1"/>
  <c r="AI5530" i="3" s="1"/>
  <c r="AB5529" i="3"/>
  <c r="AD5529" i="3" s="1"/>
  <c r="AH5530" i="3" s="1"/>
  <c r="AC5274" i="3"/>
  <c r="AB5274" i="3"/>
  <c r="AC5403" i="3"/>
  <c r="AB5403" i="3"/>
  <c r="AD5403" i="3" s="1"/>
  <c r="AH5404" i="3" s="1"/>
  <c r="AC4792" i="3"/>
  <c r="AE4792" i="3" s="1"/>
  <c r="AI4793" i="3" s="1"/>
  <c r="AB4792" i="3"/>
  <c r="AD4792" i="3" s="1"/>
  <c r="AH4793" i="3" s="1"/>
  <c r="AC4875" i="3"/>
  <c r="AE4875" i="3" s="1"/>
  <c r="AI4876" i="3" s="1"/>
  <c r="AB4875" i="3"/>
  <c r="AD4875" i="3" s="1"/>
  <c r="AH4876" i="3" s="1"/>
  <c r="AC5092" i="3"/>
  <c r="AE5092" i="3" s="1"/>
  <c r="AI5093" i="3" s="1"/>
  <c r="AB5092" i="3"/>
  <c r="AC4826" i="3"/>
  <c r="AE4826" i="3" s="1"/>
  <c r="AI4827" i="3" s="1"/>
  <c r="AB4826" i="3"/>
  <c r="AD4826" i="3" s="1"/>
  <c r="AH4827" i="3" s="1"/>
  <c r="AC4943" i="3"/>
  <c r="AE4943" i="3" s="1"/>
  <c r="AI4944" i="3" s="1"/>
  <c r="AB4943" i="3"/>
  <c r="AD4943" i="3" s="1"/>
  <c r="AH4944" i="3" s="1"/>
  <c r="AC5077" i="3"/>
  <c r="AB5077" i="3"/>
  <c r="AD5077" i="3" s="1"/>
  <c r="AH5078" i="3" s="1"/>
  <c r="AC4851" i="3"/>
  <c r="AE4851" i="3" s="1"/>
  <c r="AI4852" i="3" s="1"/>
  <c r="AB4851" i="3"/>
  <c r="AC5067" i="3"/>
  <c r="AE5067" i="3" s="1"/>
  <c r="AI5068" i="3" s="1"/>
  <c r="AB5067" i="3"/>
  <c r="AD5067" i="3" s="1"/>
  <c r="AH5068" i="3" s="1"/>
  <c r="AC4879" i="3"/>
  <c r="AE4879" i="3" s="1"/>
  <c r="AI4880" i="3" s="1"/>
  <c r="AB4879" i="3"/>
  <c r="AD4879" i="3" s="1"/>
  <c r="AH4880" i="3" s="1"/>
  <c r="AC5019" i="3"/>
  <c r="AE5019" i="3" s="1"/>
  <c r="AI5020" i="3" s="1"/>
  <c r="AB5019" i="3"/>
  <c r="AD5019" i="3" s="1"/>
  <c r="AH5020" i="3" s="1"/>
  <c r="V5549" i="3"/>
  <c r="AC5463" i="3"/>
  <c r="AB5463" i="3"/>
  <c r="AC5106" i="3"/>
  <c r="AE5106" i="3" s="1"/>
  <c r="AI5107" i="3" s="1"/>
  <c r="AB5106" i="3"/>
  <c r="AD5106" i="3" s="1"/>
  <c r="AH5107" i="3" s="1"/>
  <c r="AC5042" i="3"/>
  <c r="AE5042" i="3" s="1"/>
  <c r="AI5043" i="3" s="1"/>
  <c r="AB5042" i="3"/>
  <c r="AD5042" i="3" s="1"/>
  <c r="AH5043" i="3" s="1"/>
  <c r="AC5130" i="3"/>
  <c r="AE5130" i="3" s="1"/>
  <c r="AI5131" i="3" s="1"/>
  <c r="AB5130" i="3"/>
  <c r="AD5130" i="3" s="1"/>
  <c r="AH5131" i="3" s="1"/>
  <c r="AC2604" i="3"/>
  <c r="AB2604" i="3"/>
  <c r="AD2604" i="3" s="1"/>
  <c r="AH2605" i="3" s="1"/>
  <c r="AC5741" i="3"/>
  <c r="AE5741" i="3" s="1"/>
  <c r="AI5742" i="3" s="1"/>
  <c r="AB5741" i="3"/>
  <c r="AD5741" i="3" s="1"/>
  <c r="AH5742" i="3" s="1"/>
  <c r="AC2344" i="3"/>
  <c r="AE2344" i="3" s="1"/>
  <c r="AI2345" i="3" s="1"/>
  <c r="AB2344" i="3"/>
  <c r="AD2344" i="3" s="1"/>
  <c r="AH2345" i="3" s="1"/>
  <c r="AC2213" i="3"/>
  <c r="AE2213" i="3" s="1"/>
  <c r="AI2214" i="3" s="1"/>
  <c r="AB2213" i="3"/>
  <c r="AD2213" i="3" s="1"/>
  <c r="AH2214" i="3" s="1"/>
  <c r="AC5610" i="3"/>
  <c r="AB5610" i="3"/>
  <c r="AC5866" i="3"/>
  <c r="AE5866" i="3" s="1"/>
  <c r="AI5867" i="3" s="1"/>
  <c r="AB5866" i="3"/>
  <c r="AD5866" i="3" s="1"/>
  <c r="AH5867" i="3" s="1"/>
  <c r="AC3476" i="3"/>
  <c r="AE3476" i="3" s="1"/>
  <c r="AI3477" i="3" s="1"/>
  <c r="AB3476" i="3"/>
  <c r="AD3476" i="3" s="1"/>
  <c r="AH3477" i="3" s="1"/>
  <c r="AC5765" i="3"/>
  <c r="AE5765" i="3" s="1"/>
  <c r="AI5766" i="3" s="1"/>
  <c r="AB5765" i="3"/>
  <c r="AD5765" i="3" s="1"/>
  <c r="AH5766" i="3" s="1"/>
  <c r="AC4019" i="3"/>
  <c r="AB4019" i="3"/>
  <c r="AD4019" i="3" s="1"/>
  <c r="AH4020" i="3" s="1"/>
  <c r="W4020" i="3"/>
  <c r="AC4645" i="3"/>
  <c r="AE4645" i="3" s="1"/>
  <c r="AI4646" i="3" s="1"/>
  <c r="AB4645" i="3"/>
  <c r="AD4645" i="3" s="1"/>
  <c r="AH4646" i="3" s="1"/>
  <c r="AC1963" i="3"/>
  <c r="AE1963" i="3" s="1"/>
  <c r="AI1964" i="3" s="1"/>
  <c r="AB1963" i="3"/>
  <c r="AD1963" i="3" s="1"/>
  <c r="AH1964" i="3" s="1"/>
  <c r="AC1898" i="3"/>
  <c r="AB1898" i="3"/>
  <c r="AD1898" i="3" s="1"/>
  <c r="AH1899" i="3" s="1"/>
  <c r="AC4464" i="3"/>
  <c r="AB4464" i="3"/>
  <c r="AD4464" i="3" s="1"/>
  <c r="AH4465" i="3" s="1"/>
  <c r="AC2896" i="3"/>
  <c r="AE2896" i="3" s="1"/>
  <c r="AI2897" i="3" s="1"/>
  <c r="AB2896" i="3"/>
  <c r="AD2896" i="3" s="1"/>
  <c r="AH2897" i="3" s="1"/>
  <c r="AC4257" i="3"/>
  <c r="AE4257" i="3" s="1"/>
  <c r="AI4258" i="3" s="1"/>
  <c r="AB4257" i="3"/>
  <c r="AD4257" i="3" s="1"/>
  <c r="AH4258" i="3" s="1"/>
  <c r="AC1596" i="3"/>
  <c r="AB1596" i="3"/>
  <c r="AD1596" i="3" s="1"/>
  <c r="AH1597" i="3" s="1"/>
  <c r="AC3464" i="3"/>
  <c r="AE3464" i="3" s="1"/>
  <c r="AI3465" i="3" s="1"/>
  <c r="AB3464" i="3"/>
  <c r="AD3464" i="3" s="1"/>
  <c r="AH3465" i="3" s="1"/>
  <c r="AC3853" i="3"/>
  <c r="AE3853" i="3" s="1"/>
  <c r="AI3854" i="3" s="1"/>
  <c r="AB3853" i="3"/>
  <c r="AD3853" i="3" s="1"/>
  <c r="AH3854" i="3" s="1"/>
  <c r="AC3896" i="3"/>
  <c r="AE3896" i="3" s="1"/>
  <c r="AI3897" i="3" s="1"/>
  <c r="AB3896" i="3"/>
  <c r="AD3896" i="3" s="1"/>
  <c r="AH3897" i="3" s="1"/>
  <c r="AC3497" i="3"/>
  <c r="AB3497" i="3"/>
  <c r="AC5742" i="3"/>
  <c r="AE5742" i="3" s="1"/>
  <c r="AI5743" i="3" s="1"/>
  <c r="AB5742" i="3"/>
  <c r="AD5742" i="3" s="1"/>
  <c r="AH5743" i="3" s="1"/>
  <c r="AC5408" i="3"/>
  <c r="AE5408" i="3" s="1"/>
  <c r="AI5409" i="3" s="1"/>
  <c r="AB5408" i="3"/>
  <c r="AD5408" i="3" s="1"/>
  <c r="AH5409" i="3" s="1"/>
  <c r="AC5255" i="3"/>
  <c r="AE5255" i="3" s="1"/>
  <c r="AI5256" i="3" s="1"/>
  <c r="AB5255" i="3"/>
  <c r="AC5265" i="3"/>
  <c r="AE5265" i="3" s="1"/>
  <c r="AI5266" i="3" s="1"/>
  <c r="AB5265" i="3"/>
  <c r="AC5217" i="3"/>
  <c r="AE5217" i="3" s="1"/>
  <c r="AI5218" i="3" s="1"/>
  <c r="AB5217" i="3"/>
  <c r="AD5217" i="3" s="1"/>
  <c r="AH5218" i="3" s="1"/>
  <c r="AC1921" i="3"/>
  <c r="AE1921" i="3" s="1"/>
  <c r="AI1922" i="3" s="1"/>
  <c r="AB1921" i="3"/>
  <c r="AD1921" i="3" s="1"/>
  <c r="AH1922" i="3" s="1"/>
  <c r="AC4540" i="3"/>
  <c r="AE4540" i="3" s="1"/>
  <c r="AI4541" i="3" s="1"/>
  <c r="AB4540" i="3"/>
  <c r="AD4540" i="3" s="1"/>
  <c r="AH4541" i="3" s="1"/>
  <c r="AC2599" i="3"/>
  <c r="AB2599" i="3"/>
  <c r="AD2599" i="3" s="1"/>
  <c r="AH2600" i="3" s="1"/>
  <c r="AC1821" i="3"/>
  <c r="AE1821" i="3" s="1"/>
  <c r="AI1822" i="3" s="1"/>
  <c r="AB1821" i="3"/>
  <c r="AD1821" i="3" s="1"/>
  <c r="AH1822" i="3" s="1"/>
  <c r="AC2844" i="3"/>
  <c r="AE2844" i="3" s="1"/>
  <c r="AI2845" i="3" s="1"/>
  <c r="AB2844" i="3"/>
  <c r="AD2844" i="3" s="1"/>
  <c r="AH2845" i="3" s="1"/>
  <c r="AC2680" i="3"/>
  <c r="AE2680" i="3" s="1"/>
  <c r="AI2681" i="3" s="1"/>
  <c r="AB2680" i="3"/>
  <c r="AD2680" i="3" s="1"/>
  <c r="AH2681" i="3" s="1"/>
  <c r="AC2435" i="3"/>
  <c r="AE2435" i="3" s="1"/>
  <c r="AI2436" i="3" s="1"/>
  <c r="AB2435" i="3"/>
  <c r="AD2435" i="3" s="1"/>
  <c r="AH2436" i="3" s="1"/>
  <c r="AC4655" i="3"/>
  <c r="AE4655" i="3" s="1"/>
  <c r="AI4656" i="3" s="1"/>
  <c r="AB4655" i="3"/>
  <c r="AD4655" i="3" s="1"/>
  <c r="AH4656" i="3" s="1"/>
  <c r="AC3424" i="3"/>
  <c r="AE3424" i="3" s="1"/>
  <c r="AI3425" i="3" s="1"/>
  <c r="AB3424" i="3"/>
  <c r="AD3424" i="3" s="1"/>
  <c r="AH3425" i="3" s="1"/>
  <c r="AC3723" i="3"/>
  <c r="AE3723" i="3" s="1"/>
  <c r="AI3724" i="3" s="1"/>
  <c r="AB3723" i="3"/>
  <c r="AD3723" i="3" s="1"/>
  <c r="AH3724" i="3" s="1"/>
  <c r="AC4008" i="3"/>
  <c r="AE4008" i="3" s="1"/>
  <c r="AI4009" i="3" s="1"/>
  <c r="AB4008" i="3"/>
  <c r="AD4008" i="3" s="1"/>
  <c r="AH4009" i="3" s="1"/>
  <c r="AC4145" i="3"/>
  <c r="AB4145" i="3"/>
  <c r="AD4145" i="3" s="1"/>
  <c r="AH4146" i="3" s="1"/>
  <c r="AC3687" i="3"/>
  <c r="AE3687" i="3" s="1"/>
  <c r="AI3688" i="3" s="1"/>
  <c r="AB3687" i="3"/>
  <c r="AD3687" i="3" s="1"/>
  <c r="AH3688" i="3" s="1"/>
  <c r="AC5862" i="3"/>
  <c r="AE5862" i="3" s="1"/>
  <c r="AI5863" i="3" s="1"/>
  <c r="AB5862" i="3"/>
  <c r="AD5862" i="3" s="1"/>
  <c r="AH5863" i="3" s="1"/>
  <c r="AC5308" i="3"/>
  <c r="AE5308" i="3" s="1"/>
  <c r="AI5309" i="3" s="1"/>
  <c r="AB5308" i="3"/>
  <c r="AC5510" i="3"/>
  <c r="AE5510" i="3" s="1"/>
  <c r="AI5511" i="3" s="1"/>
  <c r="AB5510" i="3"/>
  <c r="AD5510" i="3" s="1"/>
  <c r="AH5511" i="3" s="1"/>
  <c r="AC5944" i="3"/>
  <c r="AE5944" i="3" s="1"/>
  <c r="AI5945" i="3" s="1"/>
  <c r="AB5944" i="3"/>
  <c r="AC5125" i="3"/>
  <c r="AE5125" i="3" s="1"/>
  <c r="AI5126" i="3" s="1"/>
  <c r="AB5125" i="3"/>
  <c r="AD5125" i="3" s="1"/>
  <c r="AH5126" i="3" s="1"/>
  <c r="AC4337" i="3"/>
  <c r="AB4337" i="3"/>
  <c r="AC2445" i="3"/>
  <c r="AE2445" i="3" s="1"/>
  <c r="AI2446" i="3" s="1"/>
  <c r="AB2445" i="3"/>
  <c r="AD2445" i="3" s="1"/>
  <c r="AH2446" i="3" s="1"/>
  <c r="AC1917" i="3"/>
  <c r="AE1917" i="3" s="1"/>
  <c r="AI1918" i="3" s="1"/>
  <c r="AB1917" i="3"/>
  <c r="AD1917" i="3" s="1"/>
  <c r="AH1918" i="3" s="1"/>
  <c r="AC1765" i="3"/>
  <c r="AE1765" i="3" s="1"/>
  <c r="AI1766" i="3" s="1"/>
  <c r="AB1765" i="3"/>
  <c r="AD1765" i="3" s="1"/>
  <c r="AH1766" i="3" s="1"/>
  <c r="AC2440" i="3"/>
  <c r="AE2440" i="3" s="1"/>
  <c r="AI2441" i="3" s="1"/>
  <c r="AB2440" i="3"/>
  <c r="AD2440" i="3" s="1"/>
  <c r="AH2441" i="3" s="1"/>
  <c r="AC1873" i="3"/>
  <c r="AE1873" i="3" s="1"/>
  <c r="AI1874" i="3" s="1"/>
  <c r="AB1873" i="3"/>
  <c r="AD1873" i="3" s="1"/>
  <c r="AH1874" i="3" s="1"/>
  <c r="AC2699" i="3"/>
  <c r="AE2699" i="3" s="1"/>
  <c r="AI2700" i="3" s="1"/>
  <c r="AB2699" i="3"/>
  <c r="AD2699" i="3" s="1"/>
  <c r="AH2700" i="3" s="1"/>
  <c r="AC3061" i="3"/>
  <c r="AE3061" i="3" s="1"/>
  <c r="AI3062" i="3" s="1"/>
  <c r="AB3061" i="3"/>
  <c r="AD3061" i="3" s="1"/>
  <c r="AH3062" i="3" s="1"/>
  <c r="AC4149" i="3"/>
  <c r="AB4149" i="3"/>
  <c r="AD4149" i="3" s="1"/>
  <c r="AH4150" i="3" s="1"/>
  <c r="AC4318" i="3"/>
  <c r="AE4318" i="3" s="1"/>
  <c r="AI4319" i="3" s="1"/>
  <c r="AB4318" i="3"/>
  <c r="AD4318" i="3" s="1"/>
  <c r="AH4319" i="3" s="1"/>
  <c r="AC1879" i="3"/>
  <c r="AE1879" i="3" s="1"/>
  <c r="AI1880" i="3" s="1"/>
  <c r="AB1879" i="3"/>
  <c r="AD1879" i="3" s="1"/>
  <c r="AH1880" i="3" s="1"/>
  <c r="AC1889" i="3"/>
  <c r="AE1889" i="3" s="1"/>
  <c r="AI1890" i="3" s="1"/>
  <c r="AB1889" i="3"/>
  <c r="AD1889" i="3" s="1"/>
  <c r="AH1890" i="3" s="1"/>
  <c r="AC2042" i="3"/>
  <c r="AE2042" i="3" s="1"/>
  <c r="AI2043" i="3" s="1"/>
  <c r="AB2042" i="3"/>
  <c r="AD2042" i="3" s="1"/>
  <c r="AH2043" i="3" s="1"/>
  <c r="AC2046" i="3"/>
  <c r="AB2046" i="3"/>
  <c r="AD2046" i="3" s="1"/>
  <c r="AH2047" i="3" s="1"/>
  <c r="AC1931" i="3"/>
  <c r="AE1931" i="3" s="1"/>
  <c r="AI1932" i="3" s="1"/>
  <c r="AB1931" i="3"/>
  <c r="AD1931" i="3" s="1"/>
  <c r="AH1932" i="3" s="1"/>
  <c r="AC2514" i="3"/>
  <c r="AE2514" i="3" s="1"/>
  <c r="AI2515" i="3" s="1"/>
  <c r="AB2514" i="3"/>
  <c r="AD2514" i="3" s="1"/>
  <c r="AH2515" i="3" s="1"/>
  <c r="AC2335" i="3"/>
  <c r="AE2335" i="3" s="1"/>
  <c r="AI2336" i="3" s="1"/>
  <c r="AB2335" i="3"/>
  <c r="AD2335" i="3" s="1"/>
  <c r="AH2336" i="3" s="1"/>
  <c r="AC2311" i="3"/>
  <c r="AB2311" i="3"/>
  <c r="AD2311" i="3" s="1"/>
  <c r="AH2312" i="3" s="1"/>
  <c r="AC4631" i="3"/>
  <c r="AE4631" i="3" s="1"/>
  <c r="AI4632" i="3" s="1"/>
  <c r="AB4631" i="3"/>
  <c r="AD4631" i="3" s="1"/>
  <c r="AH4632" i="3" s="1"/>
  <c r="AC2316" i="3"/>
  <c r="AE2316" i="3" s="1"/>
  <c r="AI2317" i="3" s="1"/>
  <c r="AB2316" i="3"/>
  <c r="AD2316" i="3" s="1"/>
  <c r="AH2317" i="3" s="1"/>
  <c r="AC2384" i="3"/>
  <c r="AE2384" i="3" s="1"/>
  <c r="AI2385" i="3" s="1"/>
  <c r="AB2384" i="3"/>
  <c r="AD2384" i="3" s="1"/>
  <c r="AH2385" i="3" s="1"/>
  <c r="AC2320" i="3"/>
  <c r="AE2320" i="3" s="1"/>
  <c r="AI2321" i="3" s="1"/>
  <c r="AB2320" i="3"/>
  <c r="AD2320" i="3" s="1"/>
  <c r="AH2321" i="3" s="1"/>
  <c r="AC1653" i="3"/>
  <c r="AE1653" i="3" s="1"/>
  <c r="AI1654" i="3" s="1"/>
  <c r="AB1653" i="3"/>
  <c r="AD1653" i="3" s="1"/>
  <c r="AH1654" i="3" s="1"/>
  <c r="AC1676" i="3"/>
  <c r="AE1676" i="3" s="1"/>
  <c r="AI1677" i="3" s="1"/>
  <c r="AB1676" i="3"/>
  <c r="AD1676" i="3" s="1"/>
  <c r="AH1677" i="3" s="1"/>
  <c r="AC2080" i="3"/>
  <c r="AB2080" i="3"/>
  <c r="AD2080" i="3" s="1"/>
  <c r="AH2081" i="3" s="1"/>
  <c r="AC1811" i="3"/>
  <c r="AB1811" i="3"/>
  <c r="AD1811" i="3" s="1"/>
  <c r="AH1812" i="3" s="1"/>
  <c r="AC1869" i="3"/>
  <c r="AE1869" i="3" s="1"/>
  <c r="AI1870" i="3" s="1"/>
  <c r="AB1869" i="3"/>
  <c r="AD1869" i="3" s="1"/>
  <c r="AH1870" i="3" s="1"/>
  <c r="AC2066" i="3"/>
  <c r="AE2066" i="3" s="1"/>
  <c r="AI2067" i="3" s="1"/>
  <c r="AB2066" i="3"/>
  <c r="AD2066" i="3" s="1"/>
  <c r="AH2067" i="3" s="1"/>
  <c r="AC2023" i="3"/>
  <c r="AE2023" i="3" s="1"/>
  <c r="AI2024" i="3" s="1"/>
  <c r="AB2023" i="3"/>
  <c r="AD2023" i="3" s="1"/>
  <c r="AH2024" i="3" s="1"/>
  <c r="AC1859" i="3"/>
  <c r="AB1859" i="3"/>
  <c r="AD1859" i="3" s="1"/>
  <c r="AH1860" i="3" s="1"/>
  <c r="AC2119" i="3"/>
  <c r="AE2119" i="3" s="1"/>
  <c r="AI2120" i="3" s="1"/>
  <c r="AB2119" i="3"/>
  <c r="AD2119" i="3" s="1"/>
  <c r="AH2120" i="3" s="1"/>
  <c r="AC4218" i="3"/>
  <c r="AE4218" i="3" s="1"/>
  <c r="AI4219" i="3" s="1"/>
  <c r="AB4218" i="3"/>
  <c r="AD4218" i="3" s="1"/>
  <c r="AH4219" i="3" s="1"/>
  <c r="AC1750" i="3"/>
  <c r="AB1750" i="3"/>
  <c r="AC2004" i="3"/>
  <c r="AE2004" i="3" s="1"/>
  <c r="AI2005" i="3" s="1"/>
  <c r="AB2004" i="3"/>
  <c r="AD2004" i="3" s="1"/>
  <c r="AH2005" i="3" s="1"/>
  <c r="V2172" i="3"/>
  <c r="V2173" i="3" s="1"/>
  <c r="AC1538" i="3"/>
  <c r="AE1538" i="3" s="1"/>
  <c r="AI1539" i="3" s="1"/>
  <c r="AB1538" i="3"/>
  <c r="AD1538" i="3" s="1"/>
  <c r="AH1539" i="3" s="1"/>
  <c r="AC2726" i="3"/>
  <c r="AB2726" i="3"/>
  <c r="AD2726" i="3" s="1"/>
  <c r="AH2727" i="3" s="1"/>
  <c r="AC1525" i="3"/>
  <c r="AB1525" i="3"/>
  <c r="AD1525" i="3" s="1"/>
  <c r="AH1526" i="3" s="1"/>
  <c r="AC2144" i="3"/>
  <c r="AE2144" i="3" s="1"/>
  <c r="AI2145" i="3" s="1"/>
  <c r="AB2144" i="3"/>
  <c r="AD2144" i="3" s="1"/>
  <c r="AH2145" i="3" s="1"/>
  <c r="AC2398" i="3"/>
  <c r="AE2398" i="3" s="1"/>
  <c r="AI2399" i="3" s="1"/>
  <c r="AB2398" i="3"/>
  <c r="AD2398" i="3" s="1"/>
  <c r="AH2399" i="3" s="1"/>
  <c r="AC4370" i="3"/>
  <c r="AE4370" i="3" s="1"/>
  <c r="AI4371" i="3" s="1"/>
  <c r="AB4370" i="3"/>
  <c r="AD4370" i="3" s="1"/>
  <c r="AH4371" i="3" s="1"/>
  <c r="AC1638" i="3"/>
  <c r="AB1638" i="3"/>
  <c r="AD1638" i="3" s="1"/>
  <c r="AH1639" i="3" s="1"/>
  <c r="AC2259" i="3"/>
  <c r="AE2259" i="3" s="1"/>
  <c r="AI2260" i="3" s="1"/>
  <c r="AB2259" i="3"/>
  <c r="AD2259" i="3" s="1"/>
  <c r="AH2260" i="3" s="1"/>
  <c r="AC4593" i="3"/>
  <c r="AE4593" i="3" s="1"/>
  <c r="AI4594" i="3" s="1"/>
  <c r="AB4593" i="3"/>
  <c r="AD4593" i="3" s="1"/>
  <c r="AH4594" i="3" s="1"/>
  <c r="AC2109" i="3"/>
  <c r="AB2109" i="3"/>
  <c r="AD2109" i="3" s="1"/>
  <c r="AH2110" i="3" s="1"/>
  <c r="AC4667" i="3"/>
  <c r="AB4667" i="3"/>
  <c r="AD4667" i="3" s="1"/>
  <c r="AH4668" i="3" s="1"/>
  <c r="AC3252" i="3"/>
  <c r="AE3252" i="3" s="1"/>
  <c r="AI3253" i="3" s="1"/>
  <c r="AB3252" i="3"/>
  <c r="AD3252" i="3" s="1"/>
  <c r="AH3253" i="3" s="1"/>
  <c r="AC2816" i="3"/>
  <c r="AE2816" i="3" s="1"/>
  <c r="AI2817" i="3" s="1"/>
  <c r="AB2816" i="3"/>
  <c r="AD2816" i="3" s="1"/>
  <c r="AH2817" i="3" s="1"/>
  <c r="AC4419" i="3"/>
  <c r="AE4419" i="3" s="1"/>
  <c r="AI4420" i="3" s="1"/>
  <c r="AB4419" i="3"/>
  <c r="AD4419" i="3" s="1"/>
  <c r="AH4420" i="3" s="1"/>
  <c r="AC4691" i="3"/>
  <c r="AB4691" i="3"/>
  <c r="AC3197" i="3"/>
  <c r="AE3197" i="3" s="1"/>
  <c r="AI3198" i="3" s="1"/>
  <c r="AB3197" i="3"/>
  <c r="AD3197" i="3" s="1"/>
  <c r="AH3198" i="3" s="1"/>
  <c r="AC3733" i="3"/>
  <c r="AE3733" i="3" s="1"/>
  <c r="AI3734" i="3" s="1"/>
  <c r="AB3733" i="3"/>
  <c r="AD3733" i="3" s="1"/>
  <c r="AH3734" i="3" s="1"/>
  <c r="AC3785" i="3"/>
  <c r="AE3785" i="3" s="1"/>
  <c r="AI3786" i="3" s="1"/>
  <c r="AB3785" i="3"/>
  <c r="AD3785" i="3" s="1"/>
  <c r="AH3786" i="3" s="1"/>
  <c r="AC3347" i="3"/>
  <c r="AB3347" i="3"/>
  <c r="AD3347" i="3" s="1"/>
  <c r="AH3348" i="3" s="1"/>
  <c r="AC4687" i="3"/>
  <c r="AE4687" i="3" s="1"/>
  <c r="AI4688" i="3" s="1"/>
  <c r="AB4687" i="3"/>
  <c r="AD4687" i="3" s="1"/>
  <c r="AH4688" i="3" s="1"/>
  <c r="AC2926" i="3"/>
  <c r="AE2926" i="3" s="1"/>
  <c r="AI2927" i="3" s="1"/>
  <c r="AB2926" i="3"/>
  <c r="AD2926" i="3" s="1"/>
  <c r="AH2927" i="3" s="1"/>
  <c r="AC1983" i="3"/>
  <c r="AE1983" i="3" s="1"/>
  <c r="AI1984" i="3" s="1"/>
  <c r="AB1983" i="3"/>
  <c r="AC2850" i="3"/>
  <c r="AB2850" i="3"/>
  <c r="AD2850" i="3" s="1"/>
  <c r="AH2851" i="3" s="1"/>
  <c r="AC4059" i="3"/>
  <c r="AE4059" i="3" s="1"/>
  <c r="AI4060" i="3" s="1"/>
  <c r="AB4059" i="3"/>
  <c r="AD4059" i="3" s="1"/>
  <c r="AH4060" i="3" s="1"/>
  <c r="AC3088" i="3"/>
  <c r="AE3088" i="3" s="1"/>
  <c r="AI3089" i="3" s="1"/>
  <c r="AB3088" i="3"/>
  <c r="AD3088" i="3" s="1"/>
  <c r="AH3089" i="3" s="1"/>
  <c r="AC3998" i="3"/>
  <c r="AE3998" i="3" s="1"/>
  <c r="AI3999" i="3" s="1"/>
  <c r="AB3998" i="3"/>
  <c r="AD3998" i="3" s="1"/>
  <c r="AH3999" i="3" s="1"/>
  <c r="AC3838" i="3"/>
  <c r="AB3838" i="3"/>
  <c r="AC4209" i="3"/>
  <c r="AE4209" i="3" s="1"/>
  <c r="AI4210" i="3" s="1"/>
  <c r="AB4209" i="3"/>
  <c r="AD4209" i="3" s="1"/>
  <c r="AH4210" i="3" s="1"/>
  <c r="AC3955" i="3"/>
  <c r="AE3955" i="3" s="1"/>
  <c r="AI3956" i="3" s="1"/>
  <c r="AB3955" i="3"/>
  <c r="AD3955" i="3" s="1"/>
  <c r="AH3956" i="3" s="1"/>
  <c r="AC1987" i="3"/>
  <c r="AE1987" i="3" s="1"/>
  <c r="AI1988" i="3" s="1"/>
  <c r="AB1987" i="3"/>
  <c r="AD1987" i="3" s="1"/>
  <c r="AH1988" i="3" s="1"/>
  <c r="AC4165" i="3"/>
  <c r="AB4165" i="3"/>
  <c r="AD4165" i="3" s="1"/>
  <c r="AH4166" i="3" s="1"/>
  <c r="AC2830" i="3"/>
  <c r="AE2830" i="3" s="1"/>
  <c r="AI2831" i="3" s="1"/>
  <c r="AB2830" i="3"/>
  <c r="AD2830" i="3" s="1"/>
  <c r="AH2831" i="3" s="1"/>
  <c r="AC3512" i="3"/>
  <c r="AE3512" i="3" s="1"/>
  <c r="AI3513" i="3" s="1"/>
  <c r="AB3512" i="3"/>
  <c r="AD3512" i="3" s="1"/>
  <c r="AH3513" i="3" s="1"/>
  <c r="AC3414" i="3"/>
  <c r="AB3414" i="3"/>
  <c r="AD3414" i="3" s="1"/>
  <c r="AH3415" i="3" s="1"/>
  <c r="AC3452" i="3"/>
  <c r="AB3452" i="3"/>
  <c r="AD3452" i="3" s="1"/>
  <c r="AH3453" i="3" s="1"/>
  <c r="AC4003" i="3"/>
  <c r="AE4003" i="3" s="1"/>
  <c r="AI4004" i="3" s="1"/>
  <c r="AB4003" i="3"/>
  <c r="AD4003" i="3" s="1"/>
  <c r="AH4004" i="3" s="1"/>
  <c r="AC3974" i="3"/>
  <c r="AE3974" i="3" s="1"/>
  <c r="AI3975" i="3" s="1"/>
  <c r="AB3974" i="3"/>
  <c r="AD3974" i="3" s="1"/>
  <c r="AH3975" i="3" s="1"/>
  <c r="AC4503" i="3"/>
  <c r="AB4503" i="3"/>
  <c r="AD4503" i="3" s="1"/>
  <c r="AH4504" i="3" s="1"/>
  <c r="AC2760" i="3"/>
  <c r="AB2760" i="3"/>
  <c r="AD2760" i="3" s="1"/>
  <c r="AH2761" i="3" s="1"/>
  <c r="AC3005" i="3"/>
  <c r="AE3005" i="3" s="1"/>
  <c r="AI3006" i="3" s="1"/>
  <c r="AB3005" i="3"/>
  <c r="AD3005" i="3" s="1"/>
  <c r="AH3006" i="3" s="1"/>
  <c r="AC4045" i="3"/>
  <c r="AE4045" i="3" s="1"/>
  <c r="AI4046" i="3" s="1"/>
  <c r="AB4045" i="3"/>
  <c r="AD4045" i="3" s="1"/>
  <c r="AH4046" i="3" s="1"/>
  <c r="AC3678" i="3"/>
  <c r="AB3678" i="3"/>
  <c r="AD3678" i="3" s="1"/>
  <c r="AH3679" i="3" s="1"/>
  <c r="AC3390" i="3"/>
  <c r="AB3390" i="3"/>
  <c r="AD3390" i="3" s="1"/>
  <c r="AH3391" i="3" s="1"/>
  <c r="AC3207" i="3"/>
  <c r="AE3207" i="3" s="1"/>
  <c r="AI3208" i="3" s="1"/>
  <c r="AB3207" i="3"/>
  <c r="AD3207" i="3" s="1"/>
  <c r="AH3208" i="3" s="1"/>
  <c r="AC3891" i="3"/>
  <c r="AE3891" i="3" s="1"/>
  <c r="AI3892" i="3" s="1"/>
  <c r="AB3891" i="3"/>
  <c r="AD3891" i="3" s="1"/>
  <c r="AH3892" i="3" s="1"/>
  <c r="AC5664" i="3"/>
  <c r="AE5664" i="3" s="1"/>
  <c r="AI5665" i="3" s="1"/>
  <c r="AB5664" i="3"/>
  <c r="AD5664" i="3" s="1"/>
  <c r="AH5665" i="3" s="1"/>
  <c r="AC5719" i="3"/>
  <c r="AB5719" i="3"/>
  <c r="AC5780" i="3"/>
  <c r="AE5780" i="3" s="1"/>
  <c r="AI5781" i="3" s="1"/>
  <c r="AB5780" i="3"/>
  <c r="AD5780" i="3" s="1"/>
  <c r="AH5781" i="3" s="1"/>
  <c r="AC5829" i="3"/>
  <c r="AE5829" i="3" s="1"/>
  <c r="AI5830" i="3" s="1"/>
  <c r="AB5829" i="3"/>
  <c r="AD5829" i="3" s="1"/>
  <c r="AH5830" i="3" s="1"/>
  <c r="AC5886" i="3"/>
  <c r="AB5886" i="3"/>
  <c r="AD5886" i="3" s="1"/>
  <c r="AH5887" i="3" s="1"/>
  <c r="AC5553" i="3"/>
  <c r="AB5553" i="3"/>
  <c r="AD5553" i="3" s="1"/>
  <c r="AH5554" i="3" s="1"/>
  <c r="AC5434" i="3"/>
  <c r="AE5434" i="3" s="1"/>
  <c r="AI5435" i="3" s="1"/>
  <c r="AB5434" i="3"/>
  <c r="AD5434" i="3" s="1"/>
  <c r="AH5435" i="3" s="1"/>
  <c r="AC5439" i="3"/>
  <c r="AE5439" i="3" s="1"/>
  <c r="AI5440" i="3" s="1"/>
  <c r="AB5439" i="3"/>
  <c r="AD5439" i="3" s="1"/>
  <c r="AH5440" i="3" s="1"/>
  <c r="AC4967" i="3"/>
  <c r="AE4967" i="3" s="1"/>
  <c r="AI4968" i="3" s="1"/>
  <c r="AB4967" i="3"/>
  <c r="AD4967" i="3" s="1"/>
  <c r="AH4968" i="3" s="1"/>
  <c r="AC5269" i="3"/>
  <c r="AB5269" i="3"/>
  <c r="AC4821" i="3"/>
  <c r="AE4821" i="3" s="1"/>
  <c r="AI4822" i="3" s="1"/>
  <c r="AB4821" i="3"/>
  <c r="AD4821" i="3" s="1"/>
  <c r="AH4822" i="3" s="1"/>
  <c r="AC4846" i="3"/>
  <c r="AE4846" i="3" s="1"/>
  <c r="AI4847" i="3" s="1"/>
  <c r="AB4846" i="3"/>
  <c r="AD4846" i="3" s="1"/>
  <c r="AH4847" i="3" s="1"/>
  <c r="AC5057" i="3"/>
  <c r="AE5057" i="3" s="1"/>
  <c r="AI5058" i="3" s="1"/>
  <c r="AB5057" i="3"/>
  <c r="AD5057" i="3" s="1"/>
  <c r="AH5058" i="3" s="1"/>
  <c r="AC5925" i="3"/>
  <c r="AB5925" i="3"/>
  <c r="AC5600" i="3"/>
  <c r="AE5600" i="3" s="1"/>
  <c r="AI5601" i="3" s="1"/>
  <c r="AB5600" i="3"/>
  <c r="AD5600" i="3" s="1"/>
  <c r="AH5601" i="3" s="1"/>
  <c r="AC5417" i="3"/>
  <c r="AE5417" i="3" s="1"/>
  <c r="AI5418" i="3" s="1"/>
  <c r="AB5417" i="3"/>
  <c r="AD5417" i="3" s="1"/>
  <c r="AH5418" i="3" s="1"/>
  <c r="AC4807" i="3"/>
  <c r="AE4807" i="3" s="1"/>
  <c r="AI4808" i="3" s="1"/>
  <c r="AB4807" i="3"/>
  <c r="AD4807" i="3" s="1"/>
  <c r="AH4808" i="3" s="1"/>
  <c r="AC5303" i="3"/>
  <c r="AB5303" i="3"/>
  <c r="AD5303" i="3" s="1"/>
  <c r="AH5304" i="3" s="1"/>
  <c r="AC5390" i="3"/>
  <c r="AE5390" i="3" s="1"/>
  <c r="AI5391" i="3" s="1"/>
  <c r="AB5390" i="3"/>
  <c r="AD5390" i="3" s="1"/>
  <c r="AH5391" i="3" s="1"/>
  <c r="AC5153" i="3"/>
  <c r="AE5153" i="3" s="1"/>
  <c r="AI5154" i="3" s="1"/>
  <c r="AB5153" i="3"/>
  <c r="AD5153" i="3" s="1"/>
  <c r="AH5154" i="3" s="1"/>
  <c r="AC5582" i="3"/>
  <c r="AE5582" i="3" s="1"/>
  <c r="AI5583" i="3" s="1"/>
  <c r="AB5582" i="3"/>
  <c r="AD5582" i="3" s="1"/>
  <c r="AH5583" i="3" s="1"/>
  <c r="AC5954" i="3"/>
  <c r="AB5954" i="3"/>
  <c r="AD5954" i="3" s="1"/>
  <c r="AH5955" i="3" s="1"/>
  <c r="AC5596" i="3"/>
  <c r="AE5596" i="3" s="1"/>
  <c r="AI5597" i="3" s="1"/>
  <c r="AB5596" i="3"/>
  <c r="AD5596" i="3" s="1"/>
  <c r="AH5597" i="3" s="1"/>
  <c r="AC5087" i="3"/>
  <c r="AE5087" i="3" s="1"/>
  <c r="AI5088" i="3" s="1"/>
  <c r="AB5087" i="3"/>
  <c r="AD5087" i="3" s="1"/>
  <c r="AH5088" i="3" s="1"/>
  <c r="AC4981" i="3"/>
  <c r="AE4981" i="3" s="1"/>
  <c r="AI4982" i="3" s="1"/>
  <c r="AB4981" i="3"/>
  <c r="AD4981" i="3" s="1"/>
  <c r="AH4982" i="3" s="1"/>
  <c r="AC5525" i="3"/>
  <c r="AB5525" i="3"/>
  <c r="AC5208" i="3"/>
  <c r="AE5208" i="3" s="1"/>
  <c r="AI5209" i="3" s="1"/>
  <c r="AB5208" i="3"/>
  <c r="AD5208" i="3" s="1"/>
  <c r="AH5209" i="3" s="1"/>
  <c r="AC5189" i="3"/>
  <c r="AE5189" i="3" s="1"/>
  <c r="AI5190" i="3" s="1"/>
  <c r="AB5189" i="3"/>
  <c r="AD5189" i="3" s="1"/>
  <c r="AH5190" i="3" s="1"/>
  <c r="AC5908" i="3"/>
  <c r="AE5908" i="3" s="1"/>
  <c r="AI5909" i="3" s="1"/>
  <c r="AB5908" i="3"/>
  <c r="AC5685" i="3"/>
  <c r="AB5685" i="3"/>
  <c r="AD5685" i="3" s="1"/>
  <c r="AH5686" i="3" s="1"/>
  <c r="AC2143" i="3"/>
  <c r="AE2143" i="3" s="1"/>
  <c r="AI2144" i="3" s="1"/>
  <c r="AB2143" i="3"/>
  <c r="AD2143" i="3" s="1"/>
  <c r="AH2144" i="3" s="1"/>
  <c r="AC2666" i="3"/>
  <c r="AE2666" i="3" s="1"/>
  <c r="AI2667" i="3" s="1"/>
  <c r="AB2666" i="3"/>
  <c r="AD2666" i="3" s="1"/>
  <c r="AH2667" i="3" s="1"/>
  <c r="AC4812" i="3"/>
  <c r="AE4812" i="3" s="1"/>
  <c r="AI4813" i="3" s="1"/>
  <c r="AB4812" i="3"/>
  <c r="AD4812" i="3" s="1"/>
  <c r="AH4813" i="3" s="1"/>
  <c r="AC2685" i="3"/>
  <c r="AB2685" i="3"/>
  <c r="AA5592" i="3"/>
  <c r="AC5592" i="3" s="1"/>
  <c r="AE5592" i="3" s="1"/>
  <c r="AI5593" i="3" s="1"/>
  <c r="AC5591" i="3"/>
  <c r="AE5591" i="3" s="1"/>
  <c r="AI5592" i="3" s="1"/>
  <c r="AC4428" i="3"/>
  <c r="AE4428" i="3" s="1"/>
  <c r="AI4429" i="3" s="1"/>
  <c r="AB4428" i="3"/>
  <c r="AD4428" i="3" s="1"/>
  <c r="AH4429" i="3" s="1"/>
  <c r="AC1610" i="3"/>
  <c r="AE1610" i="3" s="1"/>
  <c r="AI1611" i="3" s="1"/>
  <c r="AB1610" i="3"/>
  <c r="AD1610" i="3" s="1"/>
  <c r="AH1611" i="3" s="1"/>
  <c r="AC1619" i="3"/>
  <c r="AB1619" i="3"/>
  <c r="AD1619" i="3" s="1"/>
  <c r="AH1620" i="3" s="1"/>
  <c r="AC2490" i="3"/>
  <c r="AE2490" i="3" s="1"/>
  <c r="AI2491" i="3" s="1"/>
  <c r="AB2490" i="3"/>
  <c r="AD2490" i="3" s="1"/>
  <c r="AH2491" i="3" s="1"/>
  <c r="AC4394" i="3"/>
  <c r="AE4394" i="3" s="1"/>
  <c r="AI4395" i="3" s="1"/>
  <c r="AB4394" i="3"/>
  <c r="AD4394" i="3" s="1"/>
  <c r="AH4395" i="3" s="1"/>
  <c r="AC3290" i="3"/>
  <c r="AE3290" i="3" s="1"/>
  <c r="AI3291" i="3" s="1"/>
  <c r="AB3290" i="3"/>
  <c r="AC2638" i="3"/>
  <c r="AB2638" i="3"/>
  <c r="AC4450" i="3"/>
  <c r="AE4450" i="3" s="1"/>
  <c r="AI4451" i="3" s="1"/>
  <c r="AB4450" i="3"/>
  <c r="AD4450" i="3" s="1"/>
  <c r="AH4451" i="3" s="1"/>
  <c r="AC2750" i="3"/>
  <c r="AE2750" i="3" s="1"/>
  <c r="AI2751" i="3" s="1"/>
  <c r="AB2750" i="3"/>
  <c r="AD2750" i="3" s="1"/>
  <c r="AH2751" i="3" s="1"/>
  <c r="AC4357" i="3"/>
  <c r="AE4357" i="3" s="1"/>
  <c r="AI4358" i="3" s="1"/>
  <c r="AB4357" i="3"/>
  <c r="AC4564" i="3"/>
  <c r="AB4564" i="3"/>
  <c r="AD4564" i="3" s="1"/>
  <c r="AH4565" i="3" s="1"/>
  <c r="AC1741" i="3"/>
  <c r="AE1741" i="3" s="1"/>
  <c r="AI1742" i="3" s="1"/>
  <c r="AB1741" i="3"/>
  <c r="AD1741" i="3" s="1"/>
  <c r="AH1742" i="3" s="1"/>
  <c r="AC2584" i="3"/>
  <c r="AE2584" i="3" s="1"/>
  <c r="AI2585" i="3" s="1"/>
  <c r="AB2584" i="3"/>
  <c r="AD2584" i="3" s="1"/>
  <c r="AH2585" i="3" s="1"/>
  <c r="AC2195" i="3"/>
  <c r="AE2195" i="3" s="1"/>
  <c r="AI2196" i="3" s="1"/>
  <c r="AB2195" i="3"/>
  <c r="AC2480" i="3"/>
  <c r="AB2480" i="3"/>
  <c r="AD2480" i="3" s="1"/>
  <c r="AH2481" i="3" s="1"/>
  <c r="AC2099" i="3"/>
  <c r="AE2099" i="3" s="1"/>
  <c r="AI2100" i="3" s="1"/>
  <c r="AB2099" i="3"/>
  <c r="AD2099" i="3" s="1"/>
  <c r="AH2100" i="3" s="1"/>
  <c r="AC4289" i="3"/>
  <c r="AE4289" i="3" s="1"/>
  <c r="AI4290" i="3" s="1"/>
  <c r="AB4289" i="3"/>
  <c r="AD4289" i="3" s="1"/>
  <c r="AH4290" i="3" s="1"/>
  <c r="AC4573" i="3"/>
  <c r="AB4573" i="3"/>
  <c r="AD4573" i="3" s="1"/>
  <c r="AH4574" i="3" s="1"/>
  <c r="AC1840" i="3"/>
  <c r="AB1840" i="3"/>
  <c r="AD1840" i="3" s="1"/>
  <c r="AH1841" i="3" s="1"/>
  <c r="AC2326" i="3"/>
  <c r="AE2326" i="3" s="1"/>
  <c r="AI2327" i="3" s="1"/>
  <c r="AB2326" i="3"/>
  <c r="AD2326" i="3" s="1"/>
  <c r="AH2327" i="3" s="1"/>
  <c r="AC1643" i="3"/>
  <c r="AE1643" i="3" s="1"/>
  <c r="AI1644" i="3" s="1"/>
  <c r="AB1643" i="3"/>
  <c r="AD1643" i="3" s="1"/>
  <c r="AH1644" i="3" s="1"/>
  <c r="AC2358" i="3"/>
  <c r="AE2358" i="3" s="1"/>
  <c r="AI2359" i="3" s="1"/>
  <c r="AB2358" i="3"/>
  <c r="AD2358" i="3" s="1"/>
  <c r="AH2359" i="3" s="1"/>
  <c r="AC1835" i="3"/>
  <c r="AB1835" i="3"/>
  <c r="AD1835" i="3" s="1"/>
  <c r="AH1836" i="3" s="1"/>
  <c r="AC4559" i="3"/>
  <c r="AE4559" i="3" s="1"/>
  <c r="AI4560" i="3" s="1"/>
  <c r="AB4559" i="3"/>
  <c r="AD4559" i="3" s="1"/>
  <c r="AH4560" i="3" s="1"/>
  <c r="AC1604" i="3"/>
  <c r="AE1604" i="3" s="1"/>
  <c r="AI1605" i="3" s="1"/>
  <c r="AB1604" i="3"/>
  <c r="AD1604" i="3" s="1"/>
  <c r="AH1605" i="3" s="1"/>
  <c r="AC1553" i="3"/>
  <c r="AE1553" i="3" s="1"/>
  <c r="AI1554" i="3" s="1"/>
  <c r="AB1553" i="3"/>
  <c r="AC2449" i="3"/>
  <c r="AB2449" i="3"/>
  <c r="AD2449" i="3" s="1"/>
  <c r="AH2450" i="3" s="1"/>
  <c r="AC1778" i="3"/>
  <c r="AE1778" i="3" s="1"/>
  <c r="AI1779" i="3" s="1"/>
  <c r="AB1778" i="3"/>
  <c r="AD1778" i="3" s="1"/>
  <c r="AH1779" i="3" s="1"/>
  <c r="AC2185" i="3"/>
  <c r="AE2185" i="3" s="1"/>
  <c r="AI2186" i="3" s="1"/>
  <c r="AB2185" i="3"/>
  <c r="AD2185" i="3" s="1"/>
  <c r="AH2186" i="3" s="1"/>
  <c r="AC4213" i="3"/>
  <c r="AE4213" i="3" s="1"/>
  <c r="AI4214" i="3" s="1"/>
  <c r="AB4213" i="3"/>
  <c r="AD4213" i="3" s="1"/>
  <c r="AH4214" i="3" s="1"/>
  <c r="AC2667" i="3"/>
  <c r="AB2667" i="3"/>
  <c r="AD2667" i="3" s="1"/>
  <c r="AH2668" i="3" s="1"/>
  <c r="AC2166" i="3"/>
  <c r="AE2166" i="3" s="1"/>
  <c r="AI2167" i="3" s="1"/>
  <c r="AB2166" i="3"/>
  <c r="AD2166" i="3" s="1"/>
  <c r="AH2167" i="3" s="1"/>
  <c r="AC2417" i="3"/>
  <c r="AE2417" i="3" s="1"/>
  <c r="AI2418" i="3" s="1"/>
  <c r="AB2417" i="3"/>
  <c r="AD2417" i="3" s="1"/>
  <c r="AH2418" i="3" s="1"/>
  <c r="AC4526" i="3"/>
  <c r="AE4526" i="3" s="1"/>
  <c r="AI4527" i="3" s="1"/>
  <c r="AB4526" i="3"/>
  <c r="AD4526" i="3" s="1"/>
  <c r="AH4527" i="3" s="1"/>
  <c r="AC2504" i="3"/>
  <c r="AB2504" i="3"/>
  <c r="AD2504" i="3" s="1"/>
  <c r="AH2505" i="3" s="1"/>
  <c r="AC2218" i="3"/>
  <c r="AE2218" i="3" s="1"/>
  <c r="AI2219" i="3" s="1"/>
  <c r="AB2218" i="3"/>
  <c r="AD2218" i="3" s="1"/>
  <c r="AH2219" i="3" s="1"/>
  <c r="AC2204" i="3"/>
  <c r="AE2204" i="3" s="1"/>
  <c r="AI2205" i="3" s="1"/>
  <c r="AB2204" i="3"/>
  <c r="AD2204" i="3" s="1"/>
  <c r="AH2205" i="3" s="1"/>
  <c r="AC2056" i="3"/>
  <c r="AE2056" i="3" s="1"/>
  <c r="AI2057" i="3" s="1"/>
  <c r="AB2056" i="3"/>
  <c r="AD2056" i="3" s="1"/>
  <c r="AH2057" i="3" s="1"/>
  <c r="AC2709" i="3"/>
  <c r="AB2709" i="3"/>
  <c r="AD2709" i="3" s="1"/>
  <c r="AH2710" i="3" s="1"/>
  <c r="AC2570" i="3"/>
  <c r="AE2570" i="3" s="1"/>
  <c r="AI2571" i="3" s="1"/>
  <c r="AB2570" i="3"/>
  <c r="AD2570" i="3" s="1"/>
  <c r="AH2571" i="3" s="1"/>
  <c r="AC1783" i="3"/>
  <c r="AE1783" i="3" s="1"/>
  <c r="AI1784" i="3" s="1"/>
  <c r="AB1783" i="3"/>
  <c r="AD1783" i="3" s="1"/>
  <c r="AH1784" i="3" s="1"/>
  <c r="AC2223" i="3"/>
  <c r="AE2223" i="3" s="1"/>
  <c r="AI2224" i="3" s="1"/>
  <c r="AB2223" i="3"/>
  <c r="AD2223" i="3" s="1"/>
  <c r="AH2224" i="3" s="1"/>
  <c r="AC1649" i="3"/>
  <c r="AB1649" i="3"/>
  <c r="AD1649" i="3" s="1"/>
  <c r="AH1650" i="3" s="1"/>
  <c r="AC4704" i="3"/>
  <c r="AE4704" i="3" s="1"/>
  <c r="AI4705" i="3" s="1"/>
  <c r="AB4704" i="3"/>
  <c r="AD4704" i="3" s="1"/>
  <c r="AH4705" i="3" s="1"/>
  <c r="AC3549" i="3"/>
  <c r="AE3549" i="3" s="1"/>
  <c r="AI3550" i="3" s="1"/>
  <c r="AB3549" i="3"/>
  <c r="AD3549" i="3" s="1"/>
  <c r="AH3550" i="3" s="1"/>
  <c r="AC2723" i="3"/>
  <c r="AE2723" i="3" s="1"/>
  <c r="AI2724" i="3" s="1"/>
  <c r="AB2723" i="3"/>
  <c r="AD2723" i="3" s="1"/>
  <c r="AH2724" i="3" s="1"/>
  <c r="AC4036" i="3"/>
  <c r="AB4036" i="3"/>
  <c r="AC4280" i="3"/>
  <c r="AE4280" i="3" s="1"/>
  <c r="AI4281" i="3" s="1"/>
  <c r="AB4280" i="3"/>
  <c r="AD4280" i="3" s="1"/>
  <c r="AH4281" i="3" s="1"/>
  <c r="AC3174" i="3"/>
  <c r="AE3174" i="3" s="1"/>
  <c r="AI3175" i="3" s="1"/>
  <c r="AB3174" i="3"/>
  <c r="AD3174" i="3" s="1"/>
  <c r="AH3175" i="3" s="1"/>
  <c r="AC3352" i="3"/>
  <c r="AE3352" i="3" s="1"/>
  <c r="AI3353" i="3" s="1"/>
  <c r="AB3352" i="3"/>
  <c r="AC3357" i="3"/>
  <c r="AB3357" i="3"/>
  <c r="AC3780" i="3"/>
  <c r="AE3780" i="3" s="1"/>
  <c r="AI3781" i="3" s="1"/>
  <c r="AB3780" i="3"/>
  <c r="AD3780" i="3" s="1"/>
  <c r="AH3781" i="3" s="1"/>
  <c r="AC3164" i="3"/>
  <c r="AE3164" i="3" s="1"/>
  <c r="AI3165" i="3" s="1"/>
  <c r="AB3164" i="3"/>
  <c r="AD3164" i="3" s="1"/>
  <c r="AH3165" i="3" s="1"/>
  <c r="AC1687" i="3"/>
  <c r="AE1687" i="3" s="1"/>
  <c r="AI1688" i="3" s="1"/>
  <c r="AB1687" i="3"/>
  <c r="AD1687" i="3" s="1"/>
  <c r="AH1688" i="3" s="1"/>
  <c r="AC2020" i="3"/>
  <c r="AB2020" i="3"/>
  <c r="AD2020" i="3" s="1"/>
  <c r="AH2021" i="3" s="1"/>
  <c r="AC3071" i="3"/>
  <c r="AE3071" i="3" s="1"/>
  <c r="AI3072" i="3" s="1"/>
  <c r="AB3071" i="3"/>
  <c r="AD3071" i="3" s="1"/>
  <c r="AH3072" i="3" s="1"/>
  <c r="AC3602" i="3"/>
  <c r="AE3602" i="3" s="1"/>
  <c r="AI3603" i="3" s="1"/>
  <c r="AB3602" i="3"/>
  <c r="AD3602" i="3" s="1"/>
  <c r="AH3603" i="3" s="1"/>
  <c r="AC3863" i="3"/>
  <c r="AE3863" i="3" s="1"/>
  <c r="AI3864" i="3" s="1"/>
  <c r="AB3863" i="3"/>
  <c r="AD3863" i="3" s="1"/>
  <c r="AH3864" i="3" s="1"/>
  <c r="AC3372" i="3"/>
  <c r="AB3372" i="3"/>
  <c r="AD3372" i="3" s="1"/>
  <c r="AH3373" i="3" s="1"/>
  <c r="AC3419" i="3"/>
  <c r="AE3419" i="3" s="1"/>
  <c r="AI3420" i="3" s="1"/>
  <c r="AB3419" i="3"/>
  <c r="AD3419" i="3" s="1"/>
  <c r="AH3420" i="3" s="1"/>
  <c r="AC3747" i="3"/>
  <c r="AE3747" i="3" s="1"/>
  <c r="AI3748" i="3" s="1"/>
  <c r="AB3747" i="3"/>
  <c r="AD3747" i="3" s="1"/>
  <c r="AH3748" i="3" s="1"/>
  <c r="AC3192" i="3"/>
  <c r="AE3192" i="3" s="1"/>
  <c r="AI3193" i="3" s="1"/>
  <c r="AB3192" i="3"/>
  <c r="AD3192" i="3" s="1"/>
  <c r="AH3193" i="3" s="1"/>
  <c r="AC2182" i="3"/>
  <c r="AB2182" i="3"/>
  <c r="AD2182" i="3" s="1"/>
  <c r="AH2183" i="3" s="1"/>
  <c r="AC2981" i="3"/>
  <c r="AE2981" i="3" s="1"/>
  <c r="AI2982" i="3" s="1"/>
  <c r="AB2981" i="3"/>
  <c r="AD2981" i="3" s="1"/>
  <c r="AH2982" i="3" s="1"/>
  <c r="AC3078" i="3"/>
  <c r="AE3078" i="3" s="1"/>
  <c r="AI3079" i="3" s="1"/>
  <c r="AB3078" i="3"/>
  <c r="AD3078" i="3" s="1"/>
  <c r="AH3079" i="3" s="1"/>
  <c r="AC3304" i="3"/>
  <c r="AB3304" i="3"/>
  <c r="AD3304" i="3" s="1"/>
  <c r="AH3305" i="3" s="1"/>
  <c r="AC3117" i="3"/>
  <c r="AB3117" i="3"/>
  <c r="AD3117" i="3" s="1"/>
  <c r="AH3118" i="3" s="1"/>
  <c r="AC3988" i="3"/>
  <c r="AE3988" i="3" s="1"/>
  <c r="AI3989" i="3" s="1"/>
  <c r="AB3988" i="3"/>
  <c r="AD3988" i="3" s="1"/>
  <c r="AH3989" i="3" s="1"/>
  <c r="AC3965" i="3"/>
  <c r="AE3965" i="3" s="1"/>
  <c r="AI3966" i="3" s="1"/>
  <c r="AB3965" i="3"/>
  <c r="AD3965" i="3" s="1"/>
  <c r="AH3966" i="3" s="1"/>
  <c r="AC3554" i="3"/>
  <c r="AE3554" i="3" s="1"/>
  <c r="AI3555" i="3" s="1"/>
  <c r="AB3554" i="3"/>
  <c r="AD3554" i="3" s="1"/>
  <c r="AH3555" i="3" s="1"/>
  <c r="AC4479" i="3"/>
  <c r="AB4479" i="3"/>
  <c r="AC1530" i="3"/>
  <c r="AE1530" i="3" s="1"/>
  <c r="AI1531" i="3" s="1"/>
  <c r="AB1530" i="3"/>
  <c r="AD1530" i="3" s="1"/>
  <c r="AH1531" i="3" s="1"/>
  <c r="AC4642" i="3"/>
  <c r="AE4642" i="3" s="1"/>
  <c r="AI4643" i="3" s="1"/>
  <c r="AB4642" i="3"/>
  <c r="AD4642" i="3" s="1"/>
  <c r="AH4643" i="3" s="1"/>
  <c r="AC3612" i="3"/>
  <c r="AE3612" i="3" s="1"/>
  <c r="AI3613" i="3" s="1"/>
  <c r="AB3612" i="3"/>
  <c r="AD3612" i="3" s="1"/>
  <c r="AH3613" i="3" s="1"/>
  <c r="AC4446" i="3"/>
  <c r="AB4446" i="3"/>
  <c r="AC3527" i="3"/>
  <c r="AE3527" i="3" s="1"/>
  <c r="AI3528" i="3" s="1"/>
  <c r="AB3527" i="3"/>
  <c r="AD3527" i="3" s="1"/>
  <c r="AH3528" i="3" s="1"/>
  <c r="AC3697" i="3"/>
  <c r="AE3697" i="3" s="1"/>
  <c r="AI3698" i="3" s="1"/>
  <c r="AB3697" i="3"/>
  <c r="AD3697" i="3" s="1"/>
  <c r="AH3698" i="3" s="1"/>
  <c r="AC2754" i="3"/>
  <c r="AE2754" i="3" s="1"/>
  <c r="AI2755" i="3" s="1"/>
  <c r="AB2754" i="3"/>
  <c r="AD2754" i="3" s="1"/>
  <c r="AH2755" i="3" s="1"/>
  <c r="AC5669" i="3"/>
  <c r="AB5669" i="3"/>
  <c r="AD5669" i="3" s="1"/>
  <c r="AH5670" i="3" s="1"/>
  <c r="AC5724" i="3"/>
  <c r="AE5724" i="3" s="1"/>
  <c r="AI5725" i="3" s="1"/>
  <c r="AB5724" i="3"/>
  <c r="AD5724" i="3" s="1"/>
  <c r="AH5725" i="3" s="1"/>
  <c r="AC5785" i="3"/>
  <c r="AE5785" i="3" s="1"/>
  <c r="AI5786" i="3" s="1"/>
  <c r="AB5785" i="3"/>
  <c r="AD5785" i="3" s="1"/>
  <c r="AH5786" i="3" s="1"/>
  <c r="AC5834" i="3"/>
  <c r="AE5834" i="3" s="1"/>
  <c r="AI5835" i="3" s="1"/>
  <c r="AB5834" i="3"/>
  <c r="AC5899" i="3"/>
  <c r="AB5899" i="3"/>
  <c r="AD5899" i="3" s="1"/>
  <c r="AH5900" i="3" s="1"/>
  <c r="AC5337" i="3"/>
  <c r="AE5337" i="3" s="1"/>
  <c r="AI5338" i="3" s="1"/>
  <c r="AB5337" i="3"/>
  <c r="AD5337" i="3" s="1"/>
  <c r="AH5338" i="3" s="1"/>
  <c r="AC5139" i="3"/>
  <c r="AE5139" i="3" s="1"/>
  <c r="AI5140" i="3" s="1"/>
  <c r="AB5139" i="3"/>
  <c r="AD5139" i="3" s="1"/>
  <c r="AH5140" i="3" s="1"/>
  <c r="AC4926" i="3"/>
  <c r="AE4926" i="3" s="1"/>
  <c r="AI4927" i="3" s="1"/>
  <c r="AB4926" i="3"/>
  <c r="AD4926" i="3" s="1"/>
  <c r="AH4927" i="3" s="1"/>
  <c r="AC5232" i="3"/>
  <c r="AB5232" i="3"/>
  <c r="AC4778" i="3"/>
  <c r="AE4778" i="3" s="1"/>
  <c r="AI4779" i="3" s="1"/>
  <c r="AB4778" i="3"/>
  <c r="AD4778" i="3" s="1"/>
  <c r="AH4779" i="3" s="1"/>
  <c r="AC4864" i="3"/>
  <c r="AE4864" i="3" s="1"/>
  <c r="AI4865" i="3" s="1"/>
  <c r="AB4864" i="3"/>
  <c r="AD4864" i="3" s="1"/>
  <c r="AH4865" i="3" s="1"/>
  <c r="AC5134" i="3"/>
  <c r="AE5134" i="3" s="1"/>
  <c r="AI5135" i="3" s="1"/>
  <c r="AB5134" i="3"/>
  <c r="AD5134" i="3" s="1"/>
  <c r="AH5135" i="3" s="1"/>
  <c r="AC4921" i="3"/>
  <c r="AB4921" i="3"/>
  <c r="AD4921" i="3" s="1"/>
  <c r="AH4922" i="3" s="1"/>
  <c r="AC5158" i="3"/>
  <c r="AE5158" i="3" s="1"/>
  <c r="AI5159" i="3" s="1"/>
  <c r="AB5158" i="3"/>
  <c r="AD5158" i="3" s="1"/>
  <c r="AH5159" i="3" s="1"/>
  <c r="AC5120" i="3"/>
  <c r="AE5120" i="3" s="1"/>
  <c r="AI5121" i="3" s="1"/>
  <c r="AB5120" i="3"/>
  <c r="AD5120" i="3" s="1"/>
  <c r="AH5121" i="3" s="1"/>
  <c r="AC4783" i="3"/>
  <c r="AE4783" i="3" s="1"/>
  <c r="AI4784" i="3" s="1"/>
  <c r="AB4783" i="3"/>
  <c r="AD4783" i="3" s="1"/>
  <c r="AH4784" i="3" s="1"/>
  <c r="AC5149" i="3"/>
  <c r="AB5149" i="3"/>
  <c r="AC5293" i="3"/>
  <c r="AE5293" i="3" s="1"/>
  <c r="AI5294" i="3" s="1"/>
  <c r="AB5293" i="3"/>
  <c r="AD5293" i="3" s="1"/>
  <c r="AH5294" i="3" s="1"/>
  <c r="V5611" i="3"/>
  <c r="AC5467" i="3"/>
  <c r="AE5467" i="3" s="1"/>
  <c r="AI5468" i="3" s="1"/>
  <c r="AB5467" i="3"/>
  <c r="AD5467" i="3" s="1"/>
  <c r="AH5468" i="3" s="1"/>
  <c r="AC4836" i="3"/>
  <c r="AB4836" i="3"/>
  <c r="AC5472" i="3"/>
  <c r="AE5472" i="3" s="1"/>
  <c r="AI5473" i="3" s="1"/>
  <c r="AB5472" i="3"/>
  <c r="AD5472" i="3" s="1"/>
  <c r="AH5473" i="3" s="1"/>
  <c r="AC5072" i="3"/>
  <c r="AE5072" i="3" s="1"/>
  <c r="AI5073" i="3" s="1"/>
  <c r="AB5072" i="3"/>
  <c r="AD5072" i="3" s="1"/>
  <c r="AH5073" i="3" s="1"/>
  <c r="AC5203" i="3"/>
  <c r="AE5203" i="3" s="1"/>
  <c r="AI5204" i="3" s="1"/>
  <c r="AB5203" i="3"/>
  <c r="AD5203" i="3" s="1"/>
  <c r="AH5204" i="3" s="1"/>
  <c r="AC5563" i="3"/>
  <c r="AE5563" i="3" s="1"/>
  <c r="AI5564" i="3" s="1"/>
  <c r="AB5563" i="3"/>
  <c r="AD5563" i="3" s="1"/>
  <c r="AH5564" i="3" s="1"/>
  <c r="AC5453" i="3"/>
  <c r="AB5453" i="3"/>
  <c r="AD5453" i="3" s="1"/>
  <c r="AH5454" i="3" s="1"/>
  <c r="AC5097" i="3"/>
  <c r="AE5097" i="3" s="1"/>
  <c r="AI5098" i="3" s="1"/>
  <c r="AB5097" i="3"/>
  <c r="AD5097" i="3" s="1"/>
  <c r="AH5098" i="3" s="1"/>
  <c r="AC5284" i="3"/>
  <c r="AE5284" i="3" s="1"/>
  <c r="AI5285" i="3" s="1"/>
  <c r="AB5284" i="3"/>
  <c r="AD5284" i="3" s="1"/>
  <c r="AH5285" i="3" s="1"/>
  <c r="AC5958" i="3"/>
  <c r="AE5958" i="3" s="1"/>
  <c r="AI5959" i="3" s="1"/>
  <c r="AB5958" i="3"/>
  <c r="AC4308" i="3"/>
  <c r="AE4308" i="3" s="1"/>
  <c r="AI4309" i="3" s="1"/>
  <c r="AB4308" i="3"/>
  <c r="AD4308" i="3" s="1"/>
  <c r="AH4309" i="3" s="1"/>
  <c r="AC4342" i="3"/>
  <c r="AE4342" i="3" s="1"/>
  <c r="AI4343" i="3" s="1"/>
  <c r="AB4342" i="3"/>
  <c r="AD4342" i="3" s="1"/>
  <c r="AH4343" i="3" s="1"/>
  <c r="AC5784" i="3"/>
  <c r="AE5784" i="3" s="1"/>
  <c r="AI5785" i="3" s="1"/>
  <c r="AB5784" i="3"/>
  <c r="AD5784" i="3" s="1"/>
  <c r="AH5785" i="3" s="1"/>
  <c r="AC5653" i="3"/>
  <c r="AB5653" i="3"/>
  <c r="AC5557" i="3"/>
  <c r="AB5557" i="3"/>
  <c r="AD5557" i="3" s="1"/>
  <c r="AH5558" i="3" s="1"/>
  <c r="AC3440" i="3"/>
  <c r="AE3440" i="3" s="1"/>
  <c r="AI3441" i="3" s="1"/>
  <c r="AB3440" i="3"/>
  <c r="AD3440" i="3" s="1"/>
  <c r="AH3441" i="3" s="1"/>
  <c r="AC5833" i="3"/>
  <c r="AE5833" i="3" s="1"/>
  <c r="AI5834" i="3" s="1"/>
  <c r="AB5833" i="3"/>
  <c r="AC5649" i="3"/>
  <c r="AE5649" i="3" s="1"/>
  <c r="AI5650" i="3" s="1"/>
  <c r="AB5649" i="3"/>
  <c r="AD5649" i="3" s="1"/>
  <c r="AH5650" i="3" s="1"/>
  <c r="AC3495" i="3"/>
  <c r="AE3495" i="3" s="1"/>
  <c r="AI3496" i="3" s="1"/>
  <c r="AB3495" i="3"/>
  <c r="AD3495" i="3" s="1"/>
  <c r="AH3496" i="3" s="1"/>
  <c r="AD1521" i="3"/>
  <c r="AH1522" i="3" s="1"/>
  <c r="AD1529" i="3"/>
  <c r="AH1530" i="3" s="1"/>
  <c r="AD1553" i="3"/>
  <c r="AH1554" i="3" s="1"/>
  <c r="AD1585" i="3"/>
  <c r="AH1586" i="3" s="1"/>
  <c r="AD1609" i="3"/>
  <c r="AH1610" i="3" s="1"/>
  <c r="AD1681" i="3"/>
  <c r="AH1682" i="3" s="1"/>
  <c r="AD1705" i="3"/>
  <c r="AH1706" i="3" s="1"/>
  <c r="AD1849" i="3"/>
  <c r="AH1850" i="3" s="1"/>
  <c r="AD1857" i="3"/>
  <c r="AH1858" i="3" s="1"/>
  <c r="AD1881" i="3"/>
  <c r="AH1882" i="3" s="1"/>
  <c r="AD1897" i="3"/>
  <c r="AH1898" i="3" s="1"/>
  <c r="AD1905" i="3"/>
  <c r="AH1906" i="3" s="1"/>
  <c r="AD1929" i="3"/>
  <c r="AH1930" i="3" s="1"/>
  <c r="AD1985" i="3"/>
  <c r="AH1986" i="3" s="1"/>
  <c r="AD1993" i="3"/>
  <c r="AH1994" i="3" s="1"/>
  <c r="AD2017" i="3"/>
  <c r="AH2018" i="3" s="1"/>
  <c r="AD2033" i="3"/>
  <c r="AH2034" i="3" s="1"/>
  <c r="AD2041" i="3"/>
  <c r="AH2042" i="3" s="1"/>
  <c r="AD2065" i="3"/>
  <c r="AH2066" i="3" s="1"/>
  <c r="AD2097" i="3"/>
  <c r="AH2098" i="3" s="1"/>
  <c r="AD2121" i="3"/>
  <c r="AH2122" i="3" s="1"/>
  <c r="AD2137" i="3"/>
  <c r="AH2138" i="3" s="1"/>
  <c r="AD2161" i="3"/>
  <c r="AH2162" i="3" s="1"/>
  <c r="AD2169" i="3"/>
  <c r="AH2170" i="3" s="1"/>
  <c r="AD2193" i="3"/>
  <c r="AH2194" i="3" s="1"/>
  <c r="AD1522" i="3"/>
  <c r="AH1523" i="3" s="1"/>
  <c r="AD1658" i="3"/>
  <c r="AH1659" i="3" s="1"/>
  <c r="AD1666" i="3"/>
  <c r="AH1667" i="3" s="1"/>
  <c r="AD1690" i="3"/>
  <c r="AH1691" i="3" s="1"/>
  <c r="AD1714" i="3"/>
  <c r="AH1715" i="3" s="1"/>
  <c r="AD1738" i="3"/>
  <c r="AH1739" i="3" s="1"/>
  <c r="AD1802" i="3"/>
  <c r="AH1803" i="3" s="1"/>
  <c r="AD1826" i="3"/>
  <c r="AH1827" i="3" s="1"/>
  <c r="AD1858" i="3"/>
  <c r="AH1859" i="3" s="1"/>
  <c r="AD1866" i="3"/>
  <c r="AH1867" i="3" s="1"/>
  <c r="AD1882" i="3"/>
  <c r="AH1883" i="3" s="1"/>
  <c r="AD1906" i="3"/>
  <c r="AH1907" i="3" s="1"/>
  <c r="AD1914" i="3"/>
  <c r="AH1915" i="3" s="1"/>
  <c r="AD1930" i="3"/>
  <c r="AH1931" i="3" s="1"/>
  <c r="AD1938" i="3"/>
  <c r="AH1939" i="3" s="1"/>
  <c r="AD1962" i="3"/>
  <c r="AH1963" i="3" s="1"/>
  <c r="AD1986" i="3"/>
  <c r="AH1987" i="3" s="1"/>
  <c r="AD1994" i="3"/>
  <c r="AH1995" i="3" s="1"/>
  <c r="AD2002" i="3"/>
  <c r="AH2003" i="3" s="1"/>
  <c r="AD2018" i="3"/>
  <c r="AH2019" i="3" s="1"/>
  <c r="AD2026" i="3"/>
  <c r="AH2027" i="3" s="1"/>
  <c r="AD2098" i="3"/>
  <c r="AH2099" i="3" s="1"/>
  <c r="AD2122" i="3"/>
  <c r="AH2123" i="3" s="1"/>
  <c r="AD2138" i="3"/>
  <c r="AH2139" i="3" s="1"/>
  <c r="AD2154" i="3"/>
  <c r="AH2155" i="3" s="1"/>
  <c r="AD2170" i="3"/>
  <c r="AH2171" i="3" s="1"/>
  <c r="AD2194" i="3"/>
  <c r="AH2195" i="3" s="1"/>
  <c r="AD1523" i="3"/>
  <c r="AH1524" i="3" s="1"/>
  <c r="AD1571" i="3"/>
  <c r="AH1572" i="3" s="1"/>
  <c r="AD1595" i="3"/>
  <c r="AH1596" i="3" s="1"/>
  <c r="AD1691" i="3"/>
  <c r="AH1692" i="3" s="1"/>
  <c r="AD1723" i="3"/>
  <c r="AH1724" i="3" s="1"/>
  <c r="AD1739" i="3"/>
  <c r="AH1740" i="3" s="1"/>
  <c r="AD1867" i="3"/>
  <c r="AH1868" i="3" s="1"/>
  <c r="AD1883" i="3"/>
  <c r="AH1884" i="3" s="1"/>
  <c r="AD1891" i="3"/>
  <c r="AH1892" i="3" s="1"/>
  <c r="AD1907" i="3"/>
  <c r="AH1908" i="3" s="1"/>
  <c r="AD1915" i="3"/>
  <c r="AH1916" i="3" s="1"/>
  <c r="AD1939" i="3"/>
  <c r="AH1940" i="3" s="1"/>
  <c r="AD1971" i="3"/>
  <c r="AH1972" i="3" s="1"/>
  <c r="AD2003" i="3"/>
  <c r="AH2004" i="3" s="1"/>
  <c r="AD2019" i="3"/>
  <c r="AH2020" i="3" s="1"/>
  <c r="AD2027" i="3"/>
  <c r="AH2028" i="3" s="1"/>
  <c r="AD2083" i="3"/>
  <c r="AH2084" i="3" s="1"/>
  <c r="AD2107" i="3"/>
  <c r="AH2108" i="3" s="1"/>
  <c r="AD2123" i="3"/>
  <c r="AH2124" i="3" s="1"/>
  <c r="AD2131" i="3"/>
  <c r="AH2132" i="3" s="1"/>
  <c r="AD2155" i="3"/>
  <c r="AH2156" i="3" s="1"/>
  <c r="AD2179" i="3"/>
  <c r="AH2180" i="3" s="1"/>
  <c r="AD2195" i="3"/>
  <c r="AH2196" i="3" s="1"/>
  <c r="AD1524" i="3"/>
  <c r="AH1525" i="3" s="1"/>
  <c r="AD1844" i="3"/>
  <c r="AH1845" i="3" s="1"/>
  <c r="AD1919" i="3"/>
  <c r="AH1920" i="3" s="1"/>
  <c r="AD1944" i="3"/>
  <c r="AH1945" i="3" s="1"/>
  <c r="AD1972" i="3"/>
  <c r="AH1973" i="3" s="1"/>
  <c r="AD1983" i="3"/>
  <c r="AH1984" i="3" s="1"/>
  <c r="AD2008" i="3"/>
  <c r="AH2009" i="3" s="1"/>
  <c r="AD2022" i="3"/>
  <c r="AH2023" i="3" s="1"/>
  <c r="AD2036" i="3"/>
  <c r="AH2037" i="3" s="1"/>
  <c r="AD2111" i="3"/>
  <c r="AH2112" i="3" s="1"/>
  <c r="AD2136" i="3"/>
  <c r="AH2137" i="3" s="1"/>
  <c r="AD2150" i="3"/>
  <c r="AH2151" i="3" s="1"/>
  <c r="AD2164" i="3"/>
  <c r="AH2165" i="3" s="1"/>
  <c r="AD2175" i="3"/>
  <c r="AH2176" i="3" s="1"/>
  <c r="AD2189" i="3"/>
  <c r="AH2190" i="3" s="1"/>
  <c r="AD2208" i="3"/>
  <c r="AH2209" i="3" s="1"/>
  <c r="AD2216" i="3"/>
  <c r="AH2217" i="3" s="1"/>
  <c r="AD2232" i="3"/>
  <c r="AH2233" i="3" s="1"/>
  <c r="AD2248" i="3"/>
  <c r="AH2249" i="3" s="1"/>
  <c r="AD2272" i="3"/>
  <c r="AH2273" i="3" s="1"/>
  <c r="AD2296" i="3"/>
  <c r="AH2297" i="3" s="1"/>
  <c r="AD2304" i="3"/>
  <c r="AH2305" i="3" s="1"/>
  <c r="AD2328" i="3"/>
  <c r="AH2329" i="3" s="1"/>
  <c r="AD2352" i="3"/>
  <c r="AH2353" i="3" s="1"/>
  <c r="AD2376" i="3"/>
  <c r="AH2377" i="3" s="1"/>
  <c r="AD2392" i="3"/>
  <c r="AH2393" i="3" s="1"/>
  <c r="AD2400" i="3"/>
  <c r="AH2401" i="3" s="1"/>
  <c r="AD2416" i="3"/>
  <c r="AH2417" i="3" s="1"/>
  <c r="AD2424" i="3"/>
  <c r="AH2425" i="3" s="1"/>
  <c r="AD2448" i="3"/>
  <c r="AH2449" i="3" s="1"/>
  <c r="AD1628" i="3"/>
  <c r="AH1629" i="3" s="1"/>
  <c r="AD1742" i="3"/>
  <c r="AH1743" i="3" s="1"/>
  <c r="AD1806" i="3"/>
  <c r="AH1807" i="3" s="1"/>
  <c r="AD1909" i="3"/>
  <c r="AH1910" i="3" s="1"/>
  <c r="AD1920" i="3"/>
  <c r="AH1921" i="3" s="1"/>
  <c r="AD1934" i="3"/>
  <c r="AH1935" i="3" s="1"/>
  <c r="AD1948" i="3"/>
  <c r="AH1949" i="3" s="1"/>
  <c r="AD1973" i="3"/>
  <c r="AH1974" i="3" s="1"/>
  <c r="AD1984" i="3"/>
  <c r="AH1985" i="3" s="1"/>
  <c r="AD1998" i="3"/>
  <c r="AH1999" i="3" s="1"/>
  <c r="AD2012" i="3"/>
  <c r="AH2013" i="3" s="1"/>
  <c r="AD2037" i="3"/>
  <c r="AH2038" i="3" s="1"/>
  <c r="AD2087" i="3"/>
  <c r="AH2088" i="3" s="1"/>
  <c r="AD2112" i="3"/>
  <c r="AH2113" i="3" s="1"/>
  <c r="AD2126" i="3"/>
  <c r="AH2127" i="3" s="1"/>
  <c r="AD2151" i="3"/>
  <c r="AH2152" i="3" s="1"/>
  <c r="AD2165" i="3"/>
  <c r="AH2166" i="3" s="1"/>
  <c r="AD2209" i="3"/>
  <c r="AH2210" i="3" s="1"/>
  <c r="AD2217" i="3"/>
  <c r="AH2218" i="3" s="1"/>
  <c r="AD2233" i="3"/>
  <c r="AH2234" i="3" s="1"/>
  <c r="AD2257" i="3"/>
  <c r="AH2258" i="3" s="1"/>
  <c r="AD2281" i="3"/>
  <c r="AH2282" i="3" s="1"/>
  <c r="AD2297" i="3"/>
  <c r="AH2298" i="3" s="1"/>
  <c r="AD2305" i="3"/>
  <c r="AH2306" i="3" s="1"/>
  <c r="AD2329" i="3"/>
  <c r="AH2330" i="3" s="1"/>
  <c r="AD2337" i="3"/>
  <c r="AH2338" i="3" s="1"/>
  <c r="AD2353" i="3"/>
  <c r="AH2354" i="3" s="1"/>
  <c r="AD2377" i="3"/>
  <c r="AH2378" i="3" s="1"/>
  <c r="AD2401" i="3"/>
  <c r="AH2402" i="3" s="1"/>
  <c r="AD2409" i="3"/>
  <c r="AH2410" i="3" s="1"/>
  <c r="AD2425" i="3"/>
  <c r="AH2426" i="3" s="1"/>
  <c r="AD1590" i="3"/>
  <c r="AH1591" i="3" s="1"/>
  <c r="AD1743" i="3"/>
  <c r="AH1744" i="3" s="1"/>
  <c r="AD1871" i="3"/>
  <c r="AH1872" i="3" s="1"/>
  <c r="AD1896" i="3"/>
  <c r="AH1897" i="3" s="1"/>
  <c r="AD1910" i="3"/>
  <c r="AH1911" i="3" s="1"/>
  <c r="AD1924" i="3"/>
  <c r="AH1925" i="3" s="1"/>
  <c r="AD1935" i="3"/>
  <c r="AH1936" i="3" s="1"/>
  <c r="AD1949" i="3"/>
  <c r="AH1950" i="3" s="1"/>
  <c r="AD1974" i="3"/>
  <c r="AH1975" i="3" s="1"/>
  <c r="AD1988" i="3"/>
  <c r="AH1989" i="3" s="1"/>
  <c r="AD1999" i="3"/>
  <c r="AH2000" i="3" s="1"/>
  <c r="AD2013" i="3"/>
  <c r="AH2014" i="3" s="1"/>
  <c r="AD2038" i="3"/>
  <c r="AH2039" i="3" s="1"/>
  <c r="AD2088" i="3"/>
  <c r="AH2089" i="3" s="1"/>
  <c r="AD2102" i="3"/>
  <c r="AH2103" i="3" s="1"/>
  <c r="AD2116" i="3"/>
  <c r="AH2117" i="3" s="1"/>
  <c r="AD2127" i="3"/>
  <c r="AH2128" i="3" s="1"/>
  <c r="AD2141" i="3"/>
  <c r="AH2142" i="3" s="1"/>
  <c r="AD2152" i="3"/>
  <c r="AH2153" i="3" s="1"/>
  <c r="AD2180" i="3"/>
  <c r="AH2181" i="3" s="1"/>
  <c r="AD2202" i="3"/>
  <c r="AH2203" i="3" s="1"/>
  <c r="AD2226" i="3"/>
  <c r="AH2227" i="3" s="1"/>
  <c r="AD2234" i="3"/>
  <c r="AH2235" i="3" s="1"/>
  <c r="AD2258" i="3"/>
  <c r="AH2259" i="3" s="1"/>
  <c r="AD2266" i="3"/>
  <c r="AH2267" i="3" s="1"/>
  <c r="AD2282" i="3"/>
  <c r="AH2283" i="3" s="1"/>
  <c r="AD1548" i="3"/>
  <c r="AH1549" i="3" s="1"/>
  <c r="AD1648" i="3"/>
  <c r="AH1649" i="3" s="1"/>
  <c r="AD1877" i="3"/>
  <c r="AH1878" i="3" s="1"/>
  <c r="AD1940" i="3"/>
  <c r="AH1941" i="3" s="1"/>
  <c r="AD2060" i="3"/>
  <c r="AH2061" i="3" s="1"/>
  <c r="AD2103" i="3"/>
  <c r="AH2104" i="3" s="1"/>
  <c r="AD2160" i="3"/>
  <c r="AH2161" i="3" s="1"/>
  <c r="AD2183" i="3"/>
  <c r="AH2184" i="3" s="1"/>
  <c r="AD2203" i="3"/>
  <c r="AH2204" i="3" s="1"/>
  <c r="AD2239" i="3"/>
  <c r="AH2240" i="3" s="1"/>
  <c r="AD2253" i="3"/>
  <c r="AH2254" i="3" s="1"/>
  <c r="AD2267" i="3"/>
  <c r="AH2268" i="3" s="1"/>
  <c r="AD2291" i="3"/>
  <c r="AH2292" i="3" s="1"/>
  <c r="AD2301" i="3"/>
  <c r="AH2302" i="3" s="1"/>
  <c r="AD2323" i="3"/>
  <c r="AH2324" i="3" s="1"/>
  <c r="AD2333" i="3"/>
  <c r="AH2334" i="3" s="1"/>
  <c r="AD2343" i="3"/>
  <c r="AH2344" i="3" s="1"/>
  <c r="AD2387" i="3"/>
  <c r="AH2388" i="3" s="1"/>
  <c r="AD2397" i="3"/>
  <c r="AH2398" i="3" s="1"/>
  <c r="AD2419" i="3"/>
  <c r="AH2420" i="3" s="1"/>
  <c r="AD2429" i="3"/>
  <c r="AH2430" i="3" s="1"/>
  <c r="AD2438" i="3"/>
  <c r="AH2439" i="3" s="1"/>
  <c r="AD2447" i="3"/>
  <c r="AH2448" i="3" s="1"/>
  <c r="AD2456" i="3"/>
  <c r="AH2457" i="3" s="1"/>
  <c r="AD2472" i="3"/>
  <c r="AH2473" i="3" s="1"/>
  <c r="AD2488" i="3"/>
  <c r="AH2489" i="3" s="1"/>
  <c r="AD2512" i="3"/>
  <c r="AH2513" i="3" s="1"/>
  <c r="AD2528" i="3"/>
  <c r="AH2529" i="3" s="1"/>
  <c r="AD2536" i="3"/>
  <c r="AH2537" i="3" s="1"/>
  <c r="AD1662" i="3"/>
  <c r="AH1663" i="3" s="1"/>
  <c r="AD1848" i="3"/>
  <c r="AH1849" i="3" s="1"/>
  <c r="AD1868" i="3"/>
  <c r="AH1869" i="3" s="1"/>
  <c r="AD1888" i="3"/>
  <c r="AH1889" i="3" s="1"/>
  <c r="AD2031" i="3"/>
  <c r="AH2032" i="3" s="1"/>
  <c r="AD2094" i="3"/>
  <c r="AH2095" i="3" s="1"/>
  <c r="AD2117" i="3"/>
  <c r="AH2118" i="3" s="1"/>
  <c r="AD2174" i="3"/>
  <c r="AH2175" i="3" s="1"/>
  <c r="AD2211" i="3"/>
  <c r="AH2212" i="3" s="1"/>
  <c r="AD2222" i="3"/>
  <c r="AH2223" i="3" s="1"/>
  <c r="AD2247" i="3"/>
  <c r="AH2248" i="3" s="1"/>
  <c r="AD2286" i="3"/>
  <c r="AH2287" i="3" s="1"/>
  <c r="AD2318" i="3"/>
  <c r="AH2319" i="3" s="1"/>
  <c r="AD2372" i="3"/>
  <c r="AH2373" i="3" s="1"/>
  <c r="AD2382" i="3"/>
  <c r="AH2383" i="3" s="1"/>
  <c r="AD2404" i="3"/>
  <c r="AH2405" i="3" s="1"/>
  <c r="AD2414" i="3"/>
  <c r="AH2415" i="3" s="1"/>
  <c r="AD2426" i="3"/>
  <c r="AH2427" i="3" s="1"/>
  <c r="AD2444" i="3"/>
  <c r="AH2445" i="3" s="1"/>
  <c r="AD2453" i="3"/>
  <c r="AH2454" i="3" s="1"/>
  <c r="AD2461" i="3"/>
  <c r="AH2462" i="3" s="1"/>
  <c r="AD2493" i="3"/>
  <c r="AH2494" i="3" s="1"/>
  <c r="AD2509" i="3"/>
  <c r="AH2510" i="3" s="1"/>
  <c r="AD2517" i="3"/>
  <c r="AH2518" i="3" s="1"/>
  <c r="AD2541" i="3"/>
  <c r="AH2542" i="3" s="1"/>
  <c r="AD2549" i="3"/>
  <c r="AH2550" i="3" s="1"/>
  <c r="AD2573" i="3"/>
  <c r="AH2574" i="3" s="1"/>
  <c r="AD2589" i="3"/>
  <c r="AH2590" i="3" s="1"/>
  <c r="AD2597" i="3"/>
  <c r="AH2598" i="3" s="1"/>
  <c r="AD2621" i="3"/>
  <c r="AH2622" i="3" s="1"/>
  <c r="AD2637" i="3"/>
  <c r="AH2638" i="3" s="1"/>
  <c r="AD2645" i="3"/>
  <c r="AH2646" i="3" s="1"/>
  <c r="AD2669" i="3"/>
  <c r="AH2670" i="3" s="1"/>
  <c r="AD2685" i="3"/>
  <c r="AH2686" i="3" s="1"/>
  <c r="AD1750" i="3"/>
  <c r="AH1751" i="3" s="1"/>
  <c r="AD1887" i="3"/>
  <c r="AH1888" i="3" s="1"/>
  <c r="AD1916" i="3"/>
  <c r="AH1917" i="3" s="1"/>
  <c r="AD1967" i="3"/>
  <c r="AH1968" i="3" s="1"/>
  <c r="AD2079" i="3"/>
  <c r="AH2080" i="3" s="1"/>
  <c r="AD2108" i="3"/>
  <c r="AH2109" i="3" s="1"/>
  <c r="AD2159" i="3"/>
  <c r="AH2160" i="3" s="1"/>
  <c r="AD2188" i="3"/>
  <c r="AH2189" i="3" s="1"/>
  <c r="AD2207" i="3"/>
  <c r="AH2208" i="3" s="1"/>
  <c r="AD2227" i="3"/>
  <c r="AH2228" i="3" s="1"/>
  <c r="AD2244" i="3"/>
  <c r="AH2245" i="3" s="1"/>
  <c r="AD2277" i="3"/>
  <c r="AH2278" i="3" s="1"/>
  <c r="AD2349" i="3"/>
  <c r="AH2350" i="3" s="1"/>
  <c r="AD2391" i="3"/>
  <c r="AH2392" i="3" s="1"/>
  <c r="AD2421" i="3"/>
  <c r="AH2422" i="3" s="1"/>
  <c r="AD2434" i="3"/>
  <c r="AH2435" i="3" s="1"/>
  <c r="AD2479" i="3"/>
  <c r="AH2480" i="3" s="1"/>
  <c r="AD2522" i="3"/>
  <c r="AH2523" i="3" s="1"/>
  <c r="AD2532" i="3"/>
  <c r="AH2533" i="3" s="1"/>
  <c r="AD2561" i="3"/>
  <c r="AH2562" i="3" s="1"/>
  <c r="AD2579" i="3"/>
  <c r="AH2580" i="3" s="1"/>
  <c r="AD2588" i="3"/>
  <c r="AH2589" i="3" s="1"/>
  <c r="AD2598" i="3"/>
  <c r="AH2599" i="3" s="1"/>
  <c r="AD2607" i="3"/>
  <c r="AH2608" i="3" s="1"/>
  <c r="AD2616" i="3"/>
  <c r="AH2617" i="3" s="1"/>
  <c r="AD2689" i="3"/>
  <c r="AH2690" i="3" s="1"/>
  <c r="AD2697" i="3"/>
  <c r="AH2698" i="3" s="1"/>
  <c r="AD2721" i="3"/>
  <c r="AH2722" i="3" s="1"/>
  <c r="AD2729" i="3"/>
  <c r="AH2730" i="3" s="1"/>
  <c r="AD2737" i="3"/>
  <c r="AH2738" i="3" s="1"/>
  <c r="AD2753" i="3"/>
  <c r="AH2754" i="3" s="1"/>
  <c r="AD2761" i="3"/>
  <c r="AH2762" i="3" s="1"/>
  <c r="AD2777" i="3"/>
  <c r="AH2778" i="3" s="1"/>
  <c r="AD1764" i="3"/>
  <c r="AH1765" i="3" s="1"/>
  <c r="AD1847" i="3"/>
  <c r="AH1848" i="3" s="1"/>
  <c r="AD1876" i="3"/>
  <c r="AH1877" i="3" s="1"/>
  <c r="AD1902" i="3"/>
  <c r="AH1903" i="3" s="1"/>
  <c r="AD1982" i="3"/>
  <c r="AH1983" i="3" s="1"/>
  <c r="AD2007" i="3"/>
  <c r="AH2008" i="3" s="1"/>
  <c r="AD2093" i="3"/>
  <c r="AH2094" i="3" s="1"/>
  <c r="AD2199" i="3"/>
  <c r="AH2200" i="3" s="1"/>
  <c r="AD2252" i="3"/>
  <c r="AH2253" i="3" s="1"/>
  <c r="AD2300" i="3"/>
  <c r="AH2301" i="3" s="1"/>
  <c r="AD2315" i="3"/>
  <c r="AH2316" i="3" s="1"/>
  <c r="AD2342" i="3"/>
  <c r="AH2343" i="3" s="1"/>
  <c r="AD2357" i="3"/>
  <c r="AH2358" i="3" s="1"/>
  <c r="AD2371" i="3"/>
  <c r="AH2372" i="3" s="1"/>
  <c r="AD2386" i="3"/>
  <c r="AH2387" i="3" s="1"/>
  <c r="AD2428" i="3"/>
  <c r="AH2429" i="3" s="1"/>
  <c r="AD2452" i="3"/>
  <c r="AH2453" i="3" s="1"/>
  <c r="AD2484" i="3"/>
  <c r="AH2485" i="3" s="1"/>
  <c r="AD2516" i="3"/>
  <c r="AH2517" i="3" s="1"/>
  <c r="AD2527" i="3"/>
  <c r="AH2528" i="3" s="1"/>
  <c r="AD2556" i="3"/>
  <c r="AH2557" i="3" s="1"/>
  <c r="AD2602" i="3"/>
  <c r="AH2603" i="3" s="1"/>
  <c r="AD2611" i="3"/>
  <c r="AH2612" i="3" s="1"/>
  <c r="AD2684" i="3"/>
  <c r="AH2685" i="3" s="1"/>
  <c r="AD2701" i="3"/>
  <c r="AH2702" i="3" s="1"/>
  <c r="AD2717" i="3"/>
  <c r="AH2718" i="3" s="1"/>
  <c r="AD2725" i="3"/>
  <c r="AH2726" i="3" s="1"/>
  <c r="AD2733" i="3"/>
  <c r="AH2734" i="3" s="1"/>
  <c r="AD2749" i="3"/>
  <c r="AH2750" i="3" s="1"/>
  <c r="AD2757" i="3"/>
  <c r="AH2758" i="3" s="1"/>
  <c r="AD2773" i="3"/>
  <c r="AH2774" i="3" s="1"/>
  <c r="AD2781" i="3"/>
  <c r="AH2782" i="3" s="1"/>
  <c r="AD2797" i="3"/>
  <c r="AH2798" i="3" s="1"/>
  <c r="AD2805" i="3"/>
  <c r="AH2806" i="3" s="1"/>
  <c r="AD2813" i="3"/>
  <c r="AH2814" i="3" s="1"/>
  <c r="AD2829" i="3"/>
  <c r="AH2830" i="3" s="1"/>
  <c r="AD2837" i="3"/>
  <c r="AH2838" i="3" s="1"/>
  <c r="AD1740" i="3"/>
  <c r="AH1741" i="3" s="1"/>
  <c r="AD1798" i="3"/>
  <c r="AH1799" i="3" s="1"/>
  <c r="AD1852" i="3"/>
  <c r="AH1853" i="3" s="1"/>
  <c r="AD1878" i="3"/>
  <c r="AH1879" i="3" s="1"/>
  <c r="AD1989" i="3"/>
  <c r="AH1990" i="3" s="1"/>
  <c r="AD2069" i="3"/>
  <c r="AH2070" i="3" s="1"/>
  <c r="AD2181" i="3"/>
  <c r="AH2182" i="3" s="1"/>
  <c r="AD2287" i="3"/>
  <c r="AH2288" i="3" s="1"/>
  <c r="AD2415" i="3"/>
  <c r="AH2416" i="3" s="1"/>
  <c r="AD2497" i="3"/>
  <c r="AH2498" i="3" s="1"/>
  <c r="AD2507" i="3"/>
  <c r="AH2508" i="3" s="1"/>
  <c r="AD2539" i="3"/>
  <c r="AH2540" i="3" s="1"/>
  <c r="AD2603" i="3"/>
  <c r="AH2604" i="3" s="1"/>
  <c r="AD2612" i="3"/>
  <c r="AH2613" i="3" s="1"/>
  <c r="AD2622" i="3"/>
  <c r="AH2623" i="3" s="1"/>
  <c r="AD2631" i="3"/>
  <c r="AH2632" i="3" s="1"/>
  <c r="AD2649" i="3"/>
  <c r="AH2650" i="3" s="1"/>
  <c r="AD2702" i="3"/>
  <c r="AH2703" i="3" s="1"/>
  <c r="AD2734" i="3"/>
  <c r="AH2735" i="3" s="1"/>
  <c r="AD2742" i="3"/>
  <c r="AH2743" i="3" s="1"/>
  <c r="AD2758" i="3"/>
  <c r="AH2759" i="3" s="1"/>
  <c r="AD2782" i="3"/>
  <c r="AH2783" i="3" s="1"/>
  <c r="AD2798" i="3"/>
  <c r="AH2799" i="3" s="1"/>
  <c r="AD2806" i="3"/>
  <c r="AH2807" i="3" s="1"/>
  <c r="AD2814" i="3"/>
  <c r="AH2815" i="3" s="1"/>
  <c r="AD2838" i="3"/>
  <c r="AH2839" i="3" s="1"/>
  <c r="AD2132" i="3"/>
  <c r="AH2133" i="3" s="1"/>
  <c r="AD2212" i="3"/>
  <c r="AH2213" i="3" s="1"/>
  <c r="AD2238" i="3"/>
  <c r="AH2239" i="3" s="1"/>
  <c r="AD2263" i="3"/>
  <c r="AH2264" i="3" s="1"/>
  <c r="AD2292" i="3"/>
  <c r="AH2293" i="3" s="1"/>
  <c r="AD2314" i="3"/>
  <c r="AH2315" i="3" s="1"/>
  <c r="AD2338" i="3"/>
  <c r="AH2339" i="3" s="1"/>
  <c r="AD2381" i="3"/>
  <c r="AH2382" i="3" s="1"/>
  <c r="AD2405" i="3"/>
  <c r="AH2406" i="3" s="1"/>
  <c r="AD2427" i="3"/>
  <c r="AH2428" i="3" s="1"/>
  <c r="AD2466" i="3"/>
  <c r="AH2467" i="3" s="1"/>
  <c r="AD2550" i="3"/>
  <c r="AH2551" i="3" s="1"/>
  <c r="AD2563" i="3"/>
  <c r="AH2564" i="3" s="1"/>
  <c r="AD2578" i="3"/>
  <c r="AH2579" i="3" s="1"/>
  <c r="AD2636" i="3"/>
  <c r="AH2637" i="3" s="1"/>
  <c r="AD2665" i="3"/>
  <c r="AH2666" i="3" s="1"/>
  <c r="AD2707" i="3"/>
  <c r="AH2708" i="3" s="1"/>
  <c r="AD2759" i="3"/>
  <c r="AH2760" i="3" s="1"/>
  <c r="AD2771" i="3"/>
  <c r="AH2772" i="3" s="1"/>
  <c r="AD2796" i="3"/>
  <c r="AH2797" i="3" s="1"/>
  <c r="AD2808" i="3"/>
  <c r="AH2809" i="3" s="1"/>
  <c r="AD2818" i="3"/>
  <c r="AH2819" i="3" s="1"/>
  <c r="AD2828" i="3"/>
  <c r="AH2829" i="3" s="1"/>
  <c r="AD2867" i="3"/>
  <c r="AH2868" i="3" s="1"/>
  <c r="AD2891" i="3"/>
  <c r="AH2892" i="3" s="1"/>
  <c r="AD2899" i="3"/>
  <c r="AH2900" i="3" s="1"/>
  <c r="AD2915" i="3"/>
  <c r="AH2916" i="3" s="1"/>
  <c r="AD1886" i="3"/>
  <c r="AH1887" i="3" s="1"/>
  <c r="AD2221" i="3"/>
  <c r="AH2222" i="3" s="1"/>
  <c r="AD2276" i="3"/>
  <c r="AH2277" i="3" s="1"/>
  <c r="AD2324" i="3"/>
  <c r="AH2325" i="3" s="1"/>
  <c r="AD2347" i="3"/>
  <c r="AH2348" i="3" s="1"/>
  <c r="AD2367" i="3"/>
  <c r="AH2368" i="3" s="1"/>
  <c r="AD2471" i="3"/>
  <c r="AH2472" i="3" s="1"/>
  <c r="AD2489" i="3"/>
  <c r="AH2490" i="3" s="1"/>
  <c r="AD2540" i="3"/>
  <c r="AH2541" i="3" s="1"/>
  <c r="AD2554" i="3"/>
  <c r="AH2555" i="3" s="1"/>
  <c r="AD2569" i="3"/>
  <c r="AH2570" i="3" s="1"/>
  <c r="AD2583" i="3"/>
  <c r="AH2584" i="3" s="1"/>
  <c r="AD2627" i="3"/>
  <c r="AH2628" i="3" s="1"/>
  <c r="AD2642" i="3"/>
  <c r="AH2643" i="3" s="1"/>
  <c r="AD2712" i="3"/>
  <c r="AH2713" i="3" s="1"/>
  <c r="AD2724" i="3"/>
  <c r="AH2725" i="3" s="1"/>
  <c r="AD2738" i="3"/>
  <c r="AH2739" i="3" s="1"/>
  <c r="AD2776" i="3"/>
  <c r="AH2777" i="3" s="1"/>
  <c r="AD2788" i="3"/>
  <c r="AH2789" i="3" s="1"/>
  <c r="AD2801" i="3"/>
  <c r="AH2802" i="3" s="1"/>
  <c r="AD2811" i="3"/>
  <c r="AH2812" i="3" s="1"/>
  <c r="AD2823" i="3"/>
  <c r="AH2824" i="3" s="1"/>
  <c r="AD2833" i="3"/>
  <c r="AH2834" i="3" s="1"/>
  <c r="AD2843" i="3"/>
  <c r="AH2844" i="3" s="1"/>
  <c r="AD2862" i="3"/>
  <c r="AH2863" i="3" s="1"/>
  <c r="AD2878" i="3"/>
  <c r="AH2879" i="3" s="1"/>
  <c r="AD2886" i="3"/>
  <c r="AH2887" i="3" s="1"/>
  <c r="AD2894" i="3"/>
  <c r="AH2895" i="3" s="1"/>
  <c r="AD2910" i="3"/>
  <c r="AH2911" i="3" s="1"/>
  <c r="AD2918" i="3"/>
  <c r="AH2919" i="3" s="1"/>
  <c r="AD2934" i="3"/>
  <c r="AH2935" i="3" s="1"/>
  <c r="AD2942" i="3"/>
  <c r="AH2943" i="3" s="1"/>
  <c r="AD2958" i="3"/>
  <c r="AH2959" i="3" s="1"/>
  <c r="AD2966" i="3"/>
  <c r="AH2967" i="3" s="1"/>
  <c r="AD2974" i="3"/>
  <c r="AH2975" i="3" s="1"/>
  <c r="AD2982" i="3"/>
  <c r="AH2983" i="3" s="1"/>
  <c r="AD2998" i="3"/>
  <c r="AH2999" i="3" s="1"/>
  <c r="AD3006" i="3"/>
  <c r="AH3007" i="3" s="1"/>
  <c r="AD3022" i="3"/>
  <c r="AH3023" i="3" s="1"/>
  <c r="AD3046" i="3"/>
  <c r="AH3047" i="3" s="1"/>
  <c r="AD3054" i="3"/>
  <c r="AH3055" i="3" s="1"/>
  <c r="AD3070" i="3"/>
  <c r="AH3071" i="3" s="1"/>
  <c r="AD3094" i="3"/>
  <c r="AH3095" i="3" s="1"/>
  <c r="AD1853" i="3"/>
  <c r="AH1854" i="3" s="1"/>
  <c r="AD1893" i="3"/>
  <c r="AH1894" i="3" s="1"/>
  <c r="AD1981" i="3"/>
  <c r="AH1982" i="3" s="1"/>
  <c r="AD2070" i="3"/>
  <c r="AH2071" i="3" s="1"/>
  <c r="AD2198" i="3"/>
  <c r="AH2199" i="3" s="1"/>
  <c r="AD2229" i="3"/>
  <c r="AH2230" i="3" s="1"/>
  <c r="AD2283" i="3"/>
  <c r="AH2284" i="3" s="1"/>
  <c r="AD2396" i="3"/>
  <c r="AH2397" i="3" s="1"/>
  <c r="AD2420" i="3"/>
  <c r="AH2421" i="3" s="1"/>
  <c r="AD2439" i="3"/>
  <c r="AH2440" i="3" s="1"/>
  <c r="AD2476" i="3"/>
  <c r="AH2477" i="3" s="1"/>
  <c r="AD2492" i="3"/>
  <c r="AH2493" i="3" s="1"/>
  <c r="AD2510" i="3"/>
  <c r="AH2511" i="3" s="1"/>
  <c r="AD2526" i="3"/>
  <c r="AH2527" i="3" s="1"/>
  <c r="AD2544" i="3"/>
  <c r="AH2545" i="3" s="1"/>
  <c r="AD2559" i="3"/>
  <c r="AH2560" i="3" s="1"/>
  <c r="AD2587" i="3"/>
  <c r="AH2588" i="3" s="1"/>
  <c r="AD2617" i="3"/>
  <c r="AH2618" i="3" s="1"/>
  <c r="AD2632" i="3"/>
  <c r="AH2633" i="3" s="1"/>
  <c r="AD2646" i="3"/>
  <c r="AH2647" i="3" s="1"/>
  <c r="AD2660" i="3"/>
  <c r="AH2661" i="3" s="1"/>
  <c r="AD2674" i="3"/>
  <c r="AH2675" i="3" s="1"/>
  <c r="AD2703" i="3"/>
  <c r="AH2704" i="3" s="1"/>
  <c r="AD2728" i="3"/>
  <c r="AH2729" i="3" s="1"/>
  <c r="AD2815" i="3"/>
  <c r="AH2816" i="3" s="1"/>
  <c r="AD2847" i="3"/>
  <c r="AH2848" i="3" s="1"/>
  <c r="AD2856" i="3"/>
  <c r="AH2857" i="3" s="1"/>
  <c r="AD2872" i="3"/>
  <c r="AH2873" i="3" s="1"/>
  <c r="AD2904" i="3"/>
  <c r="AH2905" i="3" s="1"/>
  <c r="AD2920" i="3"/>
  <c r="AH2921" i="3" s="1"/>
  <c r="AD2928" i="3"/>
  <c r="AH2929" i="3" s="1"/>
  <c r="AD2936" i="3"/>
  <c r="AH2937" i="3" s="1"/>
  <c r="AD2944" i="3"/>
  <c r="AH2945" i="3" s="1"/>
  <c r="AD2952" i="3"/>
  <c r="AH2953" i="3" s="1"/>
  <c r="AD2968" i="3"/>
  <c r="AH2969" i="3" s="1"/>
  <c r="AD2984" i="3"/>
  <c r="AH2985" i="3" s="1"/>
  <c r="AD2992" i="3"/>
  <c r="AH2993" i="3" s="1"/>
  <c r="AD3008" i="3"/>
  <c r="AH3009" i="3" s="1"/>
  <c r="AD3016" i="3"/>
  <c r="AH3017" i="3" s="1"/>
  <c r="AD3024" i="3"/>
  <c r="AH3025" i="3" s="1"/>
  <c r="AD3032" i="3"/>
  <c r="AH3033" i="3" s="1"/>
  <c r="AD3040" i="3"/>
  <c r="AH3041" i="3" s="1"/>
  <c r="AD3056" i="3"/>
  <c r="AH3057" i="3" s="1"/>
  <c r="AD3064" i="3"/>
  <c r="AH3065" i="3" s="1"/>
  <c r="AD3072" i="3"/>
  <c r="AH3073" i="3" s="1"/>
  <c r="AD3096" i="3"/>
  <c r="AH3097" i="3" s="1"/>
  <c r="AD2118" i="3"/>
  <c r="AH2119" i="3" s="1"/>
  <c r="AD2184" i="3"/>
  <c r="AH2185" i="3" s="1"/>
  <c r="AD2231" i="3"/>
  <c r="AH2232" i="3" s="1"/>
  <c r="AD2457" i="3"/>
  <c r="AH2458" i="3" s="1"/>
  <c r="AD2483" i="3"/>
  <c r="AH2484" i="3" s="1"/>
  <c r="AD2513" i="3"/>
  <c r="AH2514" i="3" s="1"/>
  <c r="AD2537" i="3"/>
  <c r="AH2538" i="3" s="1"/>
  <c r="AD2655" i="3"/>
  <c r="AH2656" i="3" s="1"/>
  <c r="AD2679" i="3"/>
  <c r="AH2680" i="3" s="1"/>
  <c r="AD2722" i="3"/>
  <c r="AH2723" i="3" s="1"/>
  <c r="AD2743" i="3"/>
  <c r="AH2744" i="3" s="1"/>
  <c r="AD2762" i="3"/>
  <c r="AH2763" i="3" s="1"/>
  <c r="AD2783" i="3"/>
  <c r="AH2784" i="3" s="1"/>
  <c r="AD2802" i="3"/>
  <c r="AH2803" i="3" s="1"/>
  <c r="AD2819" i="3"/>
  <c r="AH2820" i="3" s="1"/>
  <c r="AD2852" i="3"/>
  <c r="AH2853" i="3" s="1"/>
  <c r="AD2866" i="3"/>
  <c r="AH2867" i="3" s="1"/>
  <c r="AD2879" i="3"/>
  <c r="AH2880" i="3" s="1"/>
  <c r="AD2905" i="3"/>
  <c r="AH2906" i="3" s="1"/>
  <c r="AD2929" i="3"/>
  <c r="AH2930" i="3" s="1"/>
  <c r="AD2939" i="3"/>
  <c r="AH2940" i="3" s="1"/>
  <c r="AD2961" i="3"/>
  <c r="AH2962" i="3" s="1"/>
  <c r="AD2971" i="3"/>
  <c r="AH2972" i="3" s="1"/>
  <c r="AD2993" i="3"/>
  <c r="AH2994" i="3" s="1"/>
  <c r="AD3003" i="3"/>
  <c r="AH3004" i="3" s="1"/>
  <c r="AD3013" i="3"/>
  <c r="AH3014" i="3" s="1"/>
  <c r="AD3035" i="3"/>
  <c r="AH3036" i="3" s="1"/>
  <c r="AD3045" i="3"/>
  <c r="AH3046" i="3" s="1"/>
  <c r="AD3077" i="3"/>
  <c r="AH3078" i="3" s="1"/>
  <c r="AD3116" i="3"/>
  <c r="AH3117" i="3" s="1"/>
  <c r="AD3132" i="3"/>
  <c r="AH3133" i="3" s="1"/>
  <c r="AD3188" i="3"/>
  <c r="AH3189" i="3" s="1"/>
  <c r="AD3196" i="3"/>
  <c r="AH3197" i="3" s="1"/>
  <c r="AD3212" i="3"/>
  <c r="AH3213" i="3" s="1"/>
  <c r="AD3228" i="3"/>
  <c r="AH3229" i="3" s="1"/>
  <c r="AD3284" i="3"/>
  <c r="AH3285" i="3" s="1"/>
  <c r="AD3300" i="3"/>
  <c r="AH3301" i="3" s="1"/>
  <c r="AD3308" i="3"/>
  <c r="AH3309" i="3" s="1"/>
  <c r="AD3316" i="3"/>
  <c r="AH3317" i="3" s="1"/>
  <c r="AD3332" i="3"/>
  <c r="AH3333" i="3" s="1"/>
  <c r="AD3340" i="3"/>
  <c r="AH3341" i="3" s="1"/>
  <c r="AD3356" i="3"/>
  <c r="AH3357" i="3" s="1"/>
  <c r="AD3380" i="3"/>
  <c r="AH3381" i="3" s="1"/>
  <c r="AD3404" i="3"/>
  <c r="AH3405" i="3" s="1"/>
  <c r="AD3428" i="3"/>
  <c r="AH3429" i="3" s="1"/>
  <c r="AD3460" i="3"/>
  <c r="AH3461" i="3" s="1"/>
  <c r="AD3468" i="3"/>
  <c r="AH3469" i="3" s="1"/>
  <c r="AD3492" i="3"/>
  <c r="AH3493" i="3" s="1"/>
  <c r="AD2243" i="3"/>
  <c r="AH2244" i="3" s="1"/>
  <c r="AD2319" i="3"/>
  <c r="AH2320" i="3" s="1"/>
  <c r="AD2542" i="3"/>
  <c r="AH2543" i="3" s="1"/>
  <c r="AD2564" i="3"/>
  <c r="AH2565" i="3" s="1"/>
  <c r="AD2659" i="3"/>
  <c r="AH2660" i="3" s="1"/>
  <c r="AD2744" i="3"/>
  <c r="AH2745" i="3" s="1"/>
  <c r="AD2786" i="3"/>
  <c r="AH2787" i="3" s="1"/>
  <c r="AD2804" i="3"/>
  <c r="AH2805" i="3" s="1"/>
  <c r="AD2839" i="3"/>
  <c r="AH2840" i="3" s="1"/>
  <c r="AD2881" i="3"/>
  <c r="AH2882" i="3" s="1"/>
  <c r="AD2906" i="3"/>
  <c r="AH2907" i="3" s="1"/>
  <c r="AD2919" i="3"/>
  <c r="AH2920" i="3" s="1"/>
  <c r="AD2930" i="3"/>
  <c r="AH2931" i="3" s="1"/>
  <c r="AD2951" i="3"/>
  <c r="AH2952" i="3" s="1"/>
  <c r="AD2962" i="3"/>
  <c r="AH2963" i="3" s="1"/>
  <c r="AD2983" i="3"/>
  <c r="AH2984" i="3" s="1"/>
  <c r="AD2994" i="3"/>
  <c r="AH2995" i="3" s="1"/>
  <c r="AD3004" i="3"/>
  <c r="AH3005" i="3" s="1"/>
  <c r="AD3026" i="3"/>
  <c r="AH3027" i="3" s="1"/>
  <c r="AD3036" i="3"/>
  <c r="AH3037" i="3" s="1"/>
  <c r="AD3058" i="3"/>
  <c r="AH3059" i="3" s="1"/>
  <c r="AD3068" i="3"/>
  <c r="AH3069" i="3" s="1"/>
  <c r="AD3133" i="3"/>
  <c r="AH3134" i="3" s="1"/>
  <c r="AD3149" i="3"/>
  <c r="AH3150" i="3" s="1"/>
  <c r="AD3173" i="3"/>
  <c r="AH3174" i="3" s="1"/>
  <c r="AD3189" i="3"/>
  <c r="AH3190" i="3" s="1"/>
  <c r="AD3213" i="3"/>
  <c r="AH3214" i="3" s="1"/>
  <c r="AD3229" i="3"/>
  <c r="AH3230" i="3" s="1"/>
  <c r="AD3237" i="3"/>
  <c r="AH3238" i="3" s="1"/>
  <c r="AD3261" i="3"/>
  <c r="AH3262" i="3" s="1"/>
  <c r="AD3301" i="3"/>
  <c r="AH3302" i="3" s="1"/>
  <c r="AD3309" i="3"/>
  <c r="AH3310" i="3" s="1"/>
  <c r="AD3317" i="3"/>
  <c r="AH3318" i="3" s="1"/>
  <c r="AD1925" i="3"/>
  <c r="AH1926" i="3" s="1"/>
  <c r="AD2064" i="3"/>
  <c r="AH2065" i="3" s="1"/>
  <c r="AD2325" i="3"/>
  <c r="AH2326" i="3" s="1"/>
  <c r="AD2433" i="3"/>
  <c r="AH2434" i="3" s="1"/>
  <c r="AD2462" i="3"/>
  <c r="AH2463" i="3" s="1"/>
  <c r="AD2545" i="3"/>
  <c r="AH2546" i="3" s="1"/>
  <c r="AD2568" i="3"/>
  <c r="AH2569" i="3" s="1"/>
  <c r="AD2638" i="3"/>
  <c r="AH2639" i="3" s="1"/>
  <c r="AD2683" i="3"/>
  <c r="AH2684" i="3" s="1"/>
  <c r="AD2706" i="3"/>
  <c r="AH2707" i="3" s="1"/>
  <c r="AD2747" i="3"/>
  <c r="AH2748" i="3" s="1"/>
  <c r="AD2787" i="3"/>
  <c r="AH2788" i="3" s="1"/>
  <c r="AD2824" i="3"/>
  <c r="AH2825" i="3" s="1"/>
  <c r="AD2857" i="3"/>
  <c r="AH2858" i="3" s="1"/>
  <c r="AD2882" i="3"/>
  <c r="AH2883" i="3" s="1"/>
  <c r="AD2895" i="3"/>
  <c r="AH2896" i="3" s="1"/>
  <c r="AD2953" i="3"/>
  <c r="AH2954" i="3" s="1"/>
  <c r="AD2963" i="3"/>
  <c r="AH2964" i="3" s="1"/>
  <c r="AD2973" i="3"/>
  <c r="AH2974" i="3" s="1"/>
  <c r="AD3017" i="3"/>
  <c r="AH3018" i="3" s="1"/>
  <c r="AD3027" i="3"/>
  <c r="AH3028" i="3" s="1"/>
  <c r="AD3037" i="3"/>
  <c r="AH3038" i="3" s="1"/>
  <c r="AD3049" i="3"/>
  <c r="AH3050" i="3" s="1"/>
  <c r="AD3059" i="3"/>
  <c r="AH3060" i="3" s="1"/>
  <c r="AD3069" i="3"/>
  <c r="AH3070" i="3" s="1"/>
  <c r="AD3101" i="3"/>
  <c r="AH3102" i="3" s="1"/>
  <c r="AD3126" i="3"/>
  <c r="AH3127" i="3" s="1"/>
  <c r="AD3134" i="3"/>
  <c r="AH3135" i="3" s="1"/>
  <c r="AD3150" i="3"/>
  <c r="AH3151" i="3" s="1"/>
  <c r="AD3190" i="3"/>
  <c r="AH3191" i="3" s="1"/>
  <c r="AD3206" i="3"/>
  <c r="AH3207" i="3" s="1"/>
  <c r="AD3214" i="3"/>
  <c r="AH3215" i="3" s="1"/>
  <c r="AD3230" i="3"/>
  <c r="AH3231" i="3" s="1"/>
  <c r="AD3270" i="3"/>
  <c r="AH3271" i="3" s="1"/>
  <c r="AD3294" i="3"/>
  <c r="AH3295" i="3" s="1"/>
  <c r="AD3302" i="3"/>
  <c r="AH3303" i="3" s="1"/>
  <c r="AD3342" i="3"/>
  <c r="AH3343" i="3" s="1"/>
  <c r="AD3366" i="3"/>
  <c r="AH3367" i="3" s="1"/>
  <c r="AD3382" i="3"/>
  <c r="AH3383" i="3" s="1"/>
  <c r="AD3430" i="3"/>
  <c r="AH3431" i="3" s="1"/>
  <c r="AD3438" i="3"/>
  <c r="AH3439" i="3" s="1"/>
  <c r="AD3446" i="3"/>
  <c r="AH3447" i="3" s="1"/>
  <c r="AD3462" i="3"/>
  <c r="AH3463" i="3" s="1"/>
  <c r="AD3494" i="3"/>
  <c r="AH3495" i="3" s="1"/>
  <c r="AD3502" i="3"/>
  <c r="AH3503" i="3" s="1"/>
  <c r="AD1901" i="3"/>
  <c r="AH1902" i="3" s="1"/>
  <c r="AD2021" i="3"/>
  <c r="AH2022" i="3" s="1"/>
  <c r="AD2142" i="3"/>
  <c r="AH2143" i="3" s="1"/>
  <c r="AD2348" i="3"/>
  <c r="AH2349" i="3" s="1"/>
  <c r="AD2467" i="3"/>
  <c r="AH2468" i="3" s="1"/>
  <c r="AD2503" i="3"/>
  <c r="AH2504" i="3" s="1"/>
  <c r="AD2551" i="3"/>
  <c r="AH2552" i="3" s="1"/>
  <c r="AD2582" i="3"/>
  <c r="AH2583" i="3" s="1"/>
  <c r="AD2664" i="3"/>
  <c r="AH2665" i="3" s="1"/>
  <c r="AD2795" i="3"/>
  <c r="AH2796" i="3" s="1"/>
  <c r="AD2849" i="3"/>
  <c r="AH2850" i="3" s="1"/>
  <c r="AD2873" i="3"/>
  <c r="AH2874" i="3" s="1"/>
  <c r="AD2890" i="3"/>
  <c r="AH2891" i="3" s="1"/>
  <c r="AD2947" i="3"/>
  <c r="AH2948" i="3" s="1"/>
  <c r="AD2980" i="3"/>
  <c r="AH2981" i="3" s="1"/>
  <c r="AD2999" i="3"/>
  <c r="AH3000" i="3" s="1"/>
  <c r="AD3018" i="3"/>
  <c r="AH3019" i="3" s="1"/>
  <c r="AD3033" i="3"/>
  <c r="AH3034" i="3" s="1"/>
  <c r="AD3051" i="3"/>
  <c r="AH3052" i="3" s="1"/>
  <c r="AD3066" i="3"/>
  <c r="AH3067" i="3" s="1"/>
  <c r="AD3102" i="3"/>
  <c r="AH3103" i="3" s="1"/>
  <c r="AD3139" i="3"/>
  <c r="AH3140" i="3" s="1"/>
  <c r="AD3178" i="3"/>
  <c r="AH3179" i="3" s="1"/>
  <c r="AD3217" i="3"/>
  <c r="AH3218" i="3" s="1"/>
  <c r="AD3231" i="3"/>
  <c r="AH3232" i="3" s="1"/>
  <c r="AD3242" i="3"/>
  <c r="AH3243" i="3" s="1"/>
  <c r="AD3256" i="3"/>
  <c r="AH3257" i="3" s="1"/>
  <c r="AD3439" i="3"/>
  <c r="AH3440" i="3" s="1"/>
  <c r="AD3459" i="3"/>
  <c r="AH3460" i="3" s="1"/>
  <c r="AD3511" i="3"/>
  <c r="AH3512" i="3" s="1"/>
  <c r="AD3535" i="3"/>
  <c r="AH3536" i="3" s="1"/>
  <c r="AD3559" i="3"/>
  <c r="AH3560" i="3" s="1"/>
  <c r="AD3567" i="3"/>
  <c r="AH3568" i="3" s="1"/>
  <c r="AD3583" i="3"/>
  <c r="AH3584" i="3" s="1"/>
  <c r="AD3591" i="3"/>
  <c r="AH3592" i="3" s="1"/>
  <c r="AD3607" i="3"/>
  <c r="AH3608" i="3" s="1"/>
  <c r="AD3623" i="3"/>
  <c r="AH3624" i="3" s="1"/>
  <c r="AD3631" i="3"/>
  <c r="AH3632" i="3" s="1"/>
  <c r="AD3639" i="3"/>
  <c r="AH3640" i="3" s="1"/>
  <c r="AD3655" i="3"/>
  <c r="AH3656" i="3" s="1"/>
  <c r="AD3663" i="3"/>
  <c r="AH3664" i="3" s="1"/>
  <c r="AD3703" i="3"/>
  <c r="AH3704" i="3" s="1"/>
  <c r="AD3719" i="3"/>
  <c r="AH3720" i="3" s="1"/>
  <c r="AD3727" i="3"/>
  <c r="AH3728" i="3" s="1"/>
  <c r="AD3751" i="3"/>
  <c r="AH3752" i="3" s="1"/>
  <c r="AD3767" i="3"/>
  <c r="AH3768" i="3" s="1"/>
  <c r="AD3791" i="3"/>
  <c r="AH3792" i="3" s="1"/>
  <c r="AD3823" i="3"/>
  <c r="AH3824" i="3" s="1"/>
  <c r="AD3847" i="3"/>
  <c r="AH3848" i="3" s="1"/>
  <c r="AD3871" i="3"/>
  <c r="AH3872" i="3" s="1"/>
  <c r="AD3879" i="3"/>
  <c r="AH3880" i="3" s="1"/>
  <c r="AD3895" i="3"/>
  <c r="AH3896" i="3" s="1"/>
  <c r="AD3903" i="3"/>
  <c r="AH3904" i="3" s="1"/>
  <c r="AD3919" i="3"/>
  <c r="AH3920" i="3" s="1"/>
  <c r="AD3927" i="3"/>
  <c r="AH3928" i="3" s="1"/>
  <c r="AD3943" i="3"/>
  <c r="AH3944" i="3" s="1"/>
  <c r="AD3951" i="3"/>
  <c r="AH3952" i="3" s="1"/>
  <c r="AD3959" i="3"/>
  <c r="AH3960" i="3" s="1"/>
  <c r="AD3967" i="3"/>
  <c r="AH3968" i="3" s="1"/>
  <c r="AD3983" i="3"/>
  <c r="AH3984" i="3" s="1"/>
  <c r="AD3991" i="3"/>
  <c r="AH3992" i="3" s="1"/>
  <c r="AD4007" i="3"/>
  <c r="AH4008" i="3" s="1"/>
  <c r="AD4015" i="3"/>
  <c r="AH4016" i="3" s="1"/>
  <c r="AD4023" i="3"/>
  <c r="AH4024" i="3" s="1"/>
  <c r="AD4039" i="3"/>
  <c r="AH4040" i="3" s="1"/>
  <c r="AD4047" i="3"/>
  <c r="AH4048" i="3" s="1"/>
  <c r="AD4063" i="3"/>
  <c r="AH4064" i="3" s="1"/>
  <c r="AD4119" i="3"/>
  <c r="AH4120" i="3" s="1"/>
  <c r="AD4135" i="3"/>
  <c r="AH4136" i="3" s="1"/>
  <c r="AD4143" i="3"/>
  <c r="AH4144" i="3" s="1"/>
  <c r="AD4167" i="3"/>
  <c r="AH4168" i="3" s="1"/>
  <c r="AD4175" i="3"/>
  <c r="AH4176" i="3" s="1"/>
  <c r="AD4191" i="3"/>
  <c r="AH4192" i="3" s="1"/>
  <c r="AD4199" i="3"/>
  <c r="AH4200" i="3" s="1"/>
  <c r="AD4207" i="3"/>
  <c r="AH4208" i="3" s="1"/>
  <c r="AD4231" i="3"/>
  <c r="AH4232" i="3" s="1"/>
  <c r="AD4255" i="3"/>
  <c r="AH4256" i="3" s="1"/>
  <c r="AD4263" i="3"/>
  <c r="AH4264" i="3" s="1"/>
  <c r="AD4279" i="3"/>
  <c r="AH4280" i="3" s="1"/>
  <c r="AD4287" i="3"/>
  <c r="AH4288" i="3" s="1"/>
  <c r="AD1686" i="3"/>
  <c r="AH1687" i="3" s="1"/>
  <c r="AD2156" i="3"/>
  <c r="AH2157" i="3" s="1"/>
  <c r="AD2230" i="3"/>
  <c r="AH2231" i="3" s="1"/>
  <c r="AD2366" i="3"/>
  <c r="AH2367" i="3" s="1"/>
  <c r="AD2508" i="3"/>
  <c r="AH2509" i="3" s="1"/>
  <c r="AD2626" i="3"/>
  <c r="AH2627" i="3" s="1"/>
  <c r="AD2698" i="3"/>
  <c r="AH2699" i="3" s="1"/>
  <c r="AD2735" i="3"/>
  <c r="AH2736" i="3" s="1"/>
  <c r="AD2799" i="3"/>
  <c r="AH2800" i="3" s="1"/>
  <c r="AD2827" i="3"/>
  <c r="AH2828" i="3" s="1"/>
  <c r="AD2851" i="3"/>
  <c r="AH2852" i="3" s="1"/>
  <c r="AD2914" i="3"/>
  <c r="AH2915" i="3" s="1"/>
  <c r="AD2933" i="3"/>
  <c r="AH2934" i="3" s="1"/>
  <c r="AD2948" i="3"/>
  <c r="AH2949" i="3" s="1"/>
  <c r="AD2967" i="3"/>
  <c r="AH2968" i="3" s="1"/>
  <c r="AD3154" i="3"/>
  <c r="AH3155" i="3" s="1"/>
  <c r="AD3168" i="3"/>
  <c r="AH3169" i="3" s="1"/>
  <c r="AD3218" i="3"/>
  <c r="AH3219" i="3" s="1"/>
  <c r="AD3232" i="3"/>
  <c r="AH3233" i="3" s="1"/>
  <c r="AD3271" i="3"/>
  <c r="AH3272" i="3" s="1"/>
  <c r="AD3376" i="3"/>
  <c r="AH3377" i="3" s="1"/>
  <c r="AD3418" i="3"/>
  <c r="AH3419" i="3" s="1"/>
  <c r="AD3429" i="3"/>
  <c r="AH3430" i="3" s="1"/>
  <c r="AD3461" i="3"/>
  <c r="AH3462" i="3" s="1"/>
  <c r="AD3482" i="3"/>
  <c r="AH3483" i="3" s="1"/>
  <c r="AD3493" i="3"/>
  <c r="AH3494" i="3" s="1"/>
  <c r="AD3544" i="3"/>
  <c r="AH3545" i="3" s="1"/>
  <c r="AD3560" i="3"/>
  <c r="AH3561" i="3" s="1"/>
  <c r="AD3584" i="3"/>
  <c r="AH3585" i="3" s="1"/>
  <c r="AD3592" i="3"/>
  <c r="AH3593" i="3" s="1"/>
  <c r="AD3616" i="3"/>
  <c r="AH3617" i="3" s="1"/>
  <c r="AD3624" i="3"/>
  <c r="AH3625" i="3" s="1"/>
  <c r="AD3632" i="3"/>
  <c r="AH3633" i="3" s="1"/>
  <c r="AD3640" i="3"/>
  <c r="AH3641" i="3" s="1"/>
  <c r="AD3656" i="3"/>
  <c r="AH3657" i="3" s="1"/>
  <c r="AD3696" i="3"/>
  <c r="AH3697" i="3" s="1"/>
  <c r="AD3704" i="3"/>
  <c r="AH3705" i="3" s="1"/>
  <c r="AD3720" i="3"/>
  <c r="AH3721" i="3" s="1"/>
  <c r="AD3768" i="3"/>
  <c r="AH3769" i="3" s="1"/>
  <c r="AD3784" i="3"/>
  <c r="AH3785" i="3" s="1"/>
  <c r="AD3792" i="3"/>
  <c r="AH3793" i="3" s="1"/>
  <c r="AD3808" i="3"/>
  <c r="AH3809" i="3" s="1"/>
  <c r="AD3832" i="3"/>
  <c r="AH3833" i="3" s="1"/>
  <c r="AD3856" i="3"/>
  <c r="AH3857" i="3" s="1"/>
  <c r="AD3872" i="3"/>
  <c r="AH3873" i="3" s="1"/>
  <c r="AD3880" i="3"/>
  <c r="AH3881" i="3" s="1"/>
  <c r="AD3904" i="3"/>
  <c r="AH3905" i="3" s="1"/>
  <c r="AD3928" i="3"/>
  <c r="AH3929" i="3" s="1"/>
  <c r="AD3936" i="3"/>
  <c r="AH3937" i="3" s="1"/>
  <c r="AD3952" i="3"/>
  <c r="AH3953" i="3" s="1"/>
  <c r="AD3968" i="3"/>
  <c r="AH3969" i="3" s="1"/>
  <c r="AD3992" i="3"/>
  <c r="AH3993" i="3" s="1"/>
  <c r="AD4016" i="3"/>
  <c r="AH4017" i="3" s="1"/>
  <c r="AD4024" i="3"/>
  <c r="AH4025" i="3" s="1"/>
  <c r="AD4048" i="3"/>
  <c r="AH4049" i="3" s="1"/>
  <c r="AD4056" i="3"/>
  <c r="AH4057" i="3" s="1"/>
  <c r="AD1759" i="3"/>
  <c r="AH1760" i="3" s="1"/>
  <c r="AD2271" i="3"/>
  <c r="AH2272" i="3" s="1"/>
  <c r="AD2339" i="3"/>
  <c r="AH2340" i="3" s="1"/>
  <c r="AD2498" i="3"/>
  <c r="AH2499" i="3" s="1"/>
  <c r="AD2535" i="3"/>
  <c r="AH2536" i="3" s="1"/>
  <c r="AD2650" i="3"/>
  <c r="AH2651" i="3" s="1"/>
  <c r="AD2887" i="3"/>
  <c r="AH2888" i="3" s="1"/>
  <c r="AD2909" i="3"/>
  <c r="AH2910" i="3" s="1"/>
  <c r="AD2925" i="3"/>
  <c r="AH2926" i="3" s="1"/>
  <c r="AD2978" i="3"/>
  <c r="AH2979" i="3" s="1"/>
  <c r="AD3011" i="3"/>
  <c r="AH3012" i="3" s="1"/>
  <c r="AD3044" i="3"/>
  <c r="AH3045" i="3" s="1"/>
  <c r="AD3063" i="3"/>
  <c r="AH3064" i="3" s="1"/>
  <c r="AD3082" i="3"/>
  <c r="AH3083" i="3" s="1"/>
  <c r="AD3137" i="3"/>
  <c r="AH3138" i="3" s="1"/>
  <c r="AD3162" i="3"/>
  <c r="AH3163" i="3" s="1"/>
  <c r="AD3187" i="3"/>
  <c r="AH3188" i="3" s="1"/>
  <c r="AD3201" i="3"/>
  <c r="AH3202" i="3" s="1"/>
  <c r="AD3215" i="3"/>
  <c r="AH3216" i="3" s="1"/>
  <c r="AD3251" i="3"/>
  <c r="AH3252" i="3" s="1"/>
  <c r="AD3279" i="3"/>
  <c r="AH3280" i="3" s="1"/>
  <c r="AD3290" i="3"/>
  <c r="AH3291" i="3" s="1"/>
  <c r="AD3315" i="3"/>
  <c r="AH3316" i="3" s="1"/>
  <c r="AD3339" i="3"/>
  <c r="AH3340" i="3" s="1"/>
  <c r="AD3351" i="3"/>
  <c r="AH3352" i="3" s="1"/>
  <c r="AD3361" i="3"/>
  <c r="AH3362" i="3" s="1"/>
  <c r="AD3371" i="3"/>
  <c r="AH3372" i="3" s="1"/>
  <c r="AD3383" i="3"/>
  <c r="AH3384" i="3" s="1"/>
  <c r="AD3457" i="3"/>
  <c r="AH3458" i="3" s="1"/>
  <c r="AD3597" i="3"/>
  <c r="AH3598" i="3" s="1"/>
  <c r="AD3621" i="3"/>
  <c r="AH3622" i="3" s="1"/>
  <c r="AD3629" i="3"/>
  <c r="AH3630" i="3" s="1"/>
  <c r="AD3669" i="3"/>
  <c r="AH3670" i="3" s="1"/>
  <c r="AD3677" i="3"/>
  <c r="AH3678" i="3" s="1"/>
  <c r="AD3685" i="3"/>
  <c r="AH3686" i="3" s="1"/>
  <c r="AD3701" i="3"/>
  <c r="AH3702" i="3" s="1"/>
  <c r="AD3741" i="3"/>
  <c r="AH3742" i="3" s="1"/>
  <c r="AD3773" i="3"/>
  <c r="AH3774" i="3" s="1"/>
  <c r="AD3789" i="3"/>
  <c r="AH3790" i="3" s="1"/>
  <c r="AD3805" i="3"/>
  <c r="AH3806" i="3" s="1"/>
  <c r="AD3837" i="3"/>
  <c r="AH3838" i="3" s="1"/>
  <c r="AD3861" i="3"/>
  <c r="AH3862" i="3" s="1"/>
  <c r="AD3877" i="3"/>
  <c r="AH3878" i="3" s="1"/>
  <c r="AD3885" i="3"/>
  <c r="AH3886" i="3" s="1"/>
  <c r="AD3909" i="3"/>
  <c r="AH3910" i="3" s="1"/>
  <c r="AD3941" i="3"/>
  <c r="AH3942" i="3" s="1"/>
  <c r="AD3973" i="3"/>
  <c r="AH3974" i="3" s="1"/>
  <c r="AD3997" i="3"/>
  <c r="AH3998" i="3" s="1"/>
  <c r="AD4013" i="3"/>
  <c r="AH4014" i="3" s="1"/>
  <c r="AD4021" i="3"/>
  <c r="AH4022" i="3" s="1"/>
  <c r="AD4029" i="3"/>
  <c r="AH4030" i="3" s="1"/>
  <c r="AD4037" i="3"/>
  <c r="AH4038" i="3" s="1"/>
  <c r="AD4053" i="3"/>
  <c r="AH4054" i="3" s="1"/>
  <c r="AD4061" i="3"/>
  <c r="AH4062" i="3" s="1"/>
  <c r="AD4133" i="3"/>
  <c r="AH4134" i="3" s="1"/>
  <c r="AD4181" i="3"/>
  <c r="AH4182" i="3" s="1"/>
  <c r="AD4197" i="3"/>
  <c r="AH4198" i="3" s="1"/>
  <c r="AD4245" i="3"/>
  <c r="AH4246" i="3" s="1"/>
  <c r="AD4253" i="3"/>
  <c r="AH4254" i="3" s="1"/>
  <c r="AD4261" i="3"/>
  <c r="AH4262" i="3" s="1"/>
  <c r="AD4269" i="3"/>
  <c r="AH4270" i="3" s="1"/>
  <c r="AD4293" i="3"/>
  <c r="AH4294" i="3" s="1"/>
  <c r="AD4301" i="3"/>
  <c r="AH4302" i="3" s="1"/>
  <c r="AD4309" i="3"/>
  <c r="AH4310" i="3" s="1"/>
  <c r="AD2262" i="3"/>
  <c r="AH2263" i="3" s="1"/>
  <c r="AD2708" i="3"/>
  <c r="AH2709" i="3" s="1"/>
  <c r="AD2752" i="3"/>
  <c r="AH2753" i="3" s="1"/>
  <c r="AD2809" i="3"/>
  <c r="AH2810" i="3" s="1"/>
  <c r="AD2848" i="3"/>
  <c r="AH2849" i="3" s="1"/>
  <c r="AD2916" i="3"/>
  <c r="AH2917" i="3" s="1"/>
  <c r="AD2943" i="3"/>
  <c r="AH2944" i="3" s="1"/>
  <c r="AD2970" i="3"/>
  <c r="AH2971" i="3" s="1"/>
  <c r="AD2997" i="3"/>
  <c r="AH2998" i="3" s="1"/>
  <c r="AD3023" i="3"/>
  <c r="AH3024" i="3" s="1"/>
  <c r="AD3106" i="3"/>
  <c r="AH3107" i="3" s="1"/>
  <c r="AD3186" i="3"/>
  <c r="AH3187" i="3" s="1"/>
  <c r="AD3249" i="3"/>
  <c r="AH3250" i="3" s="1"/>
  <c r="AD3272" i="3"/>
  <c r="AH3273" i="3" s="1"/>
  <c r="AD3289" i="3"/>
  <c r="AH3290" i="3" s="1"/>
  <c r="AD3381" i="3"/>
  <c r="AH3382" i="3" s="1"/>
  <c r="AD3433" i="3"/>
  <c r="AH3434" i="3" s="1"/>
  <c r="AD3451" i="3"/>
  <c r="AH3452" i="3" s="1"/>
  <c r="AD3501" i="3"/>
  <c r="AH3502" i="3" s="1"/>
  <c r="AD3630" i="3"/>
  <c r="AH3631" i="3" s="1"/>
  <c r="AD3657" i="3"/>
  <c r="AH3658" i="3" s="1"/>
  <c r="AD3668" i="3"/>
  <c r="AH3669" i="3" s="1"/>
  <c r="AD3682" i="3"/>
  <c r="AH3683" i="3" s="1"/>
  <c r="AD3707" i="3"/>
  <c r="AH3708" i="3" s="1"/>
  <c r="AD3721" i="3"/>
  <c r="AH3722" i="3" s="1"/>
  <c r="AD3732" i="3"/>
  <c r="AH3733" i="3" s="1"/>
  <c r="AD3746" i="3"/>
  <c r="AH3747" i="3" s="1"/>
  <c r="AD3771" i="3"/>
  <c r="AH3772" i="3" s="1"/>
  <c r="AD3810" i="3"/>
  <c r="AH3811" i="3" s="1"/>
  <c r="AD3822" i="3"/>
  <c r="AH3823" i="3" s="1"/>
  <c r="AD3899" i="3"/>
  <c r="AH3900" i="3" s="1"/>
  <c r="AD3913" i="3"/>
  <c r="AH3914" i="3" s="1"/>
  <c r="AD3963" i="3"/>
  <c r="AH3964" i="3" s="1"/>
  <c r="AD3977" i="3"/>
  <c r="AH3978" i="3" s="1"/>
  <c r="AD4002" i="3"/>
  <c r="AH4003" i="3" s="1"/>
  <c r="AD4014" i="3"/>
  <c r="AH4015" i="3" s="1"/>
  <c r="AD4027" i="3"/>
  <c r="AH4028" i="3" s="1"/>
  <c r="AD4052" i="3"/>
  <c r="AH4053" i="3" s="1"/>
  <c r="AD4066" i="3"/>
  <c r="AH4067" i="3" s="1"/>
  <c r="AD4147" i="3"/>
  <c r="AH4148" i="3" s="1"/>
  <c r="AD4169" i="3"/>
  <c r="AH4170" i="3" s="1"/>
  <c r="AD4190" i="3"/>
  <c r="AH4191" i="3" s="1"/>
  <c r="AD4211" i="3"/>
  <c r="AH4212" i="3" s="1"/>
  <c r="AD4233" i="3"/>
  <c r="AH4234" i="3" s="1"/>
  <c r="AD4265" i="3"/>
  <c r="AH4266" i="3" s="1"/>
  <c r="AD4307" i="3"/>
  <c r="AH4308" i="3" s="1"/>
  <c r="AD4316" i="3"/>
  <c r="AH4317" i="3" s="1"/>
  <c r="AD4324" i="3"/>
  <c r="AH4325" i="3" s="1"/>
  <c r="AD4340" i="3"/>
  <c r="AH4341" i="3" s="1"/>
  <c r="AD4348" i="3"/>
  <c r="AH4349" i="3" s="1"/>
  <c r="AD4356" i="3"/>
  <c r="AH4357" i="3" s="1"/>
  <c r="AD4364" i="3"/>
  <c r="AH4365" i="3" s="1"/>
  <c r="AD4372" i="3"/>
  <c r="AH4373" i="3" s="1"/>
  <c r="AD4388" i="3"/>
  <c r="AH4389" i="3" s="1"/>
  <c r="AD4396" i="3"/>
  <c r="AH4397" i="3" s="1"/>
  <c r="AD4412" i="3"/>
  <c r="AH4413" i="3" s="1"/>
  <c r="AD4444" i="3"/>
  <c r="AH4445" i="3" s="1"/>
  <c r="AD4460" i="3"/>
  <c r="AH4461" i="3" s="1"/>
  <c r="AD4484" i="3"/>
  <c r="AH4485" i="3" s="1"/>
  <c r="AD4508" i="3"/>
  <c r="AH4509" i="3" s="1"/>
  <c r="AD4532" i="3"/>
  <c r="AH4533" i="3" s="1"/>
  <c r="AD4604" i="3"/>
  <c r="AH4605" i="3" s="1"/>
  <c r="AD4636" i="3"/>
  <c r="AH4637" i="3" s="1"/>
  <c r="AD4740" i="3"/>
  <c r="AH4741" i="3" s="1"/>
  <c r="AD4748" i="3"/>
  <c r="AH4749" i="3" s="1"/>
  <c r="AD4764" i="3"/>
  <c r="AH4765" i="3" s="1"/>
  <c r="AD4772" i="3"/>
  <c r="AH4773" i="3" s="1"/>
  <c r="AD4780" i="3"/>
  <c r="AH4781" i="3" s="1"/>
  <c r="AD4796" i="3"/>
  <c r="AH4797" i="3" s="1"/>
  <c r="AD2268" i="3"/>
  <c r="AH2269" i="3" s="1"/>
  <c r="AD2647" i="3"/>
  <c r="AH2648" i="3" s="1"/>
  <c r="AD2711" i="3"/>
  <c r="AH2712" i="3" s="1"/>
  <c r="AD2810" i="3"/>
  <c r="AH2811" i="3" s="1"/>
  <c r="AD2858" i="3"/>
  <c r="AH2859" i="3" s="1"/>
  <c r="AD2946" i="3"/>
  <c r="AH2947" i="3" s="1"/>
  <c r="AD2975" i="3"/>
  <c r="AH2976" i="3" s="1"/>
  <c r="AD3002" i="3"/>
  <c r="AH3003" i="3" s="1"/>
  <c r="AD3028" i="3"/>
  <c r="AH3029" i="3" s="1"/>
  <c r="AD3055" i="3"/>
  <c r="AH3056" i="3" s="1"/>
  <c r="AD3191" i="3"/>
  <c r="AH3192" i="3" s="1"/>
  <c r="AD3250" i="3"/>
  <c r="AH3251" i="3" s="1"/>
  <c r="AD3313" i="3"/>
  <c r="AH3314" i="3" s="1"/>
  <c r="AD3384" i="3"/>
  <c r="AH3385" i="3" s="1"/>
  <c r="AD3487" i="3"/>
  <c r="AH3488" i="3" s="1"/>
  <c r="AD3516" i="3"/>
  <c r="AH3517" i="3" s="1"/>
  <c r="AD3530" i="3"/>
  <c r="AH3531" i="3" s="1"/>
  <c r="AD3606" i="3"/>
  <c r="AH3607" i="3" s="1"/>
  <c r="AD3633" i="3"/>
  <c r="AH3634" i="3" s="1"/>
  <c r="AD3644" i="3"/>
  <c r="AH3645" i="3" s="1"/>
  <c r="AD3658" i="3"/>
  <c r="AH3659" i="3" s="1"/>
  <c r="AD3683" i="3"/>
  <c r="AH3684" i="3" s="1"/>
  <c r="AD3708" i="3"/>
  <c r="AH3709" i="3" s="1"/>
  <c r="AD3722" i="3"/>
  <c r="AH3723" i="3" s="1"/>
  <c r="AD3761" i="3"/>
  <c r="AH3762" i="3" s="1"/>
  <c r="AD3772" i="3"/>
  <c r="AH3773" i="3" s="1"/>
  <c r="AD3798" i="3"/>
  <c r="AH3799" i="3" s="1"/>
  <c r="AD3811" i="3"/>
  <c r="AH3812" i="3" s="1"/>
  <c r="AD3836" i="3"/>
  <c r="AH3837" i="3" s="1"/>
  <c r="AD3862" i="3"/>
  <c r="AH3863" i="3" s="1"/>
  <c r="AD3875" i="3"/>
  <c r="AH3876" i="3" s="1"/>
  <c r="AD3889" i="3"/>
  <c r="AH3890" i="3" s="1"/>
  <c r="AD3900" i="3"/>
  <c r="AH3901" i="3" s="1"/>
  <c r="AD3914" i="3"/>
  <c r="AH3915" i="3" s="1"/>
  <c r="AD3953" i="3"/>
  <c r="AH3954" i="3" s="1"/>
  <c r="AD3964" i="3"/>
  <c r="AH3965" i="3" s="1"/>
  <c r="AD3978" i="3"/>
  <c r="AH3979" i="3" s="1"/>
  <c r="AD4017" i="3"/>
  <c r="AH4018" i="3" s="1"/>
  <c r="AD4028" i="3"/>
  <c r="AH4029" i="3" s="1"/>
  <c r="AD4042" i="3"/>
  <c r="AH4043" i="3" s="1"/>
  <c r="AD4054" i="3"/>
  <c r="AH4055" i="3" s="1"/>
  <c r="AD4067" i="3"/>
  <c r="AH4068" i="3" s="1"/>
  <c r="AD4128" i="3"/>
  <c r="AH4129" i="3" s="1"/>
  <c r="AD4138" i="3"/>
  <c r="AH4139" i="3" s="1"/>
  <c r="AD4148" i="3"/>
  <c r="AH4149" i="3" s="1"/>
  <c r="AD4180" i="3"/>
  <c r="AH4181" i="3" s="1"/>
  <c r="AD4202" i="3"/>
  <c r="AH4203" i="3" s="1"/>
  <c r="AD4212" i="3"/>
  <c r="AH4213" i="3" s="1"/>
  <c r="AD4256" i="3"/>
  <c r="AH4257" i="3" s="1"/>
  <c r="AD4266" i="3"/>
  <c r="AH4267" i="3" s="1"/>
  <c r="AD4288" i="3"/>
  <c r="AH4289" i="3" s="1"/>
  <c r="AD4317" i="3"/>
  <c r="AH4318" i="3" s="1"/>
  <c r="AD4325" i="3"/>
  <c r="AH4326" i="3" s="1"/>
  <c r="AD4333" i="3"/>
  <c r="AH4334" i="3" s="1"/>
  <c r="AD4341" i="3"/>
  <c r="AH4342" i="3" s="1"/>
  <c r="AD4349" i="3"/>
  <c r="AH4350" i="3" s="1"/>
  <c r="AD4357" i="3"/>
  <c r="AH4358" i="3" s="1"/>
  <c r="AD4365" i="3"/>
  <c r="AH4366" i="3" s="1"/>
  <c r="AD4373" i="3"/>
  <c r="AH4374" i="3" s="1"/>
  <c r="AD4381" i="3"/>
  <c r="AH4382" i="3" s="1"/>
  <c r="AD4389" i="3"/>
  <c r="AH4390" i="3" s="1"/>
  <c r="AD4397" i="3"/>
  <c r="AH4398" i="3" s="1"/>
  <c r="AD4405" i="3"/>
  <c r="AH4406" i="3" s="1"/>
  <c r="AD4413" i="3"/>
  <c r="AH4414" i="3" s="1"/>
  <c r="AD4445" i="3"/>
  <c r="AH4446" i="3" s="1"/>
  <c r="AD1966" i="3"/>
  <c r="AH1967" i="3" s="1"/>
  <c r="AD2531" i="3"/>
  <c r="AH2532" i="3" s="1"/>
  <c r="AD2654" i="3"/>
  <c r="AH2655" i="3" s="1"/>
  <c r="AD2772" i="3"/>
  <c r="AH2773" i="3" s="1"/>
  <c r="AD2923" i="3"/>
  <c r="AH2924" i="3" s="1"/>
  <c r="AD3007" i="3"/>
  <c r="AH3008" i="3" s="1"/>
  <c r="AD3031" i="3"/>
  <c r="AH3032" i="3" s="1"/>
  <c r="AD3060" i="3"/>
  <c r="AH3061" i="3" s="1"/>
  <c r="AD3087" i="3"/>
  <c r="AH3088" i="3" s="1"/>
  <c r="AD3111" i="3"/>
  <c r="AH3112" i="3" s="1"/>
  <c r="AD3131" i="3"/>
  <c r="AH3132" i="3" s="1"/>
  <c r="AD3211" i="3"/>
  <c r="AH3212" i="3" s="1"/>
  <c r="AD3274" i="3"/>
  <c r="AH3275" i="3" s="1"/>
  <c r="AD3314" i="3"/>
  <c r="AH3315" i="3" s="1"/>
  <c r="AD3352" i="3"/>
  <c r="AH3353" i="3" s="1"/>
  <c r="AD3437" i="3"/>
  <c r="AH3438" i="3" s="1"/>
  <c r="AD3473" i="3"/>
  <c r="AH3474" i="3" s="1"/>
  <c r="AD3488" i="3"/>
  <c r="AH3489" i="3" s="1"/>
  <c r="AD3506" i="3"/>
  <c r="AH3507" i="3" s="1"/>
  <c r="AD3531" i="3"/>
  <c r="AH3532" i="3" s="1"/>
  <c r="AD3545" i="3"/>
  <c r="AH3546" i="3" s="1"/>
  <c r="AD3582" i="3"/>
  <c r="AH3583" i="3" s="1"/>
  <c r="AD3634" i="3"/>
  <c r="AH3635" i="3" s="1"/>
  <c r="AD3673" i="3"/>
  <c r="AH3674" i="3" s="1"/>
  <c r="AD3684" i="3"/>
  <c r="AH3685" i="3" s="1"/>
  <c r="AD3737" i="3"/>
  <c r="AH3738" i="3" s="1"/>
  <c r="AD3774" i="3"/>
  <c r="AH3775" i="3" s="1"/>
  <c r="AD3812" i="3"/>
  <c r="AH3813" i="3" s="1"/>
  <c r="AD3838" i="3"/>
  <c r="AH3839" i="3" s="1"/>
  <c r="AD3851" i="3"/>
  <c r="AH3852" i="3" s="1"/>
  <c r="AD3876" i="3"/>
  <c r="AH3877" i="3" s="1"/>
  <c r="AD3890" i="3"/>
  <c r="AH3891" i="3" s="1"/>
  <c r="AD3954" i="3"/>
  <c r="AH3955" i="3" s="1"/>
  <c r="AD3993" i="3"/>
  <c r="AH3994" i="3" s="1"/>
  <c r="AD4018" i="3"/>
  <c r="AH4019" i="3" s="1"/>
  <c r="AD4030" i="3"/>
  <c r="AH4031" i="3" s="1"/>
  <c r="AD4043" i="3"/>
  <c r="AH4044" i="3" s="1"/>
  <c r="AD4057" i="3"/>
  <c r="AH4058" i="3" s="1"/>
  <c r="AD4068" i="3"/>
  <c r="AH4069" i="3" s="1"/>
  <c r="AD4129" i="3"/>
  <c r="AH4130" i="3" s="1"/>
  <c r="AD4139" i="3"/>
  <c r="AH4140" i="3" s="1"/>
  <c r="AD4182" i="3"/>
  <c r="AH4183" i="3" s="1"/>
  <c r="AD4203" i="3"/>
  <c r="AH4204" i="3" s="1"/>
  <c r="AD4235" i="3"/>
  <c r="AH4236" i="3" s="1"/>
  <c r="AD4246" i="3"/>
  <c r="AH4247" i="3" s="1"/>
  <c r="AD4278" i="3"/>
  <c r="AH4279" i="3" s="1"/>
  <c r="AD4310" i="3"/>
  <c r="AH4311" i="3" s="1"/>
  <c r="AD4326" i="3"/>
  <c r="AH4327" i="3" s="1"/>
  <c r="AD4334" i="3"/>
  <c r="AH4335" i="3" s="1"/>
  <c r="AD4350" i="3"/>
  <c r="AH4351" i="3" s="1"/>
  <c r="AD4358" i="3"/>
  <c r="AH4359" i="3" s="1"/>
  <c r="AD4366" i="3"/>
  <c r="AH4367" i="3" s="1"/>
  <c r="AD4374" i="3"/>
  <c r="AH4375" i="3" s="1"/>
  <c r="AD4382" i="3"/>
  <c r="AH4383" i="3" s="1"/>
  <c r="AD4390" i="3"/>
  <c r="AH4391" i="3" s="1"/>
  <c r="AD4398" i="3"/>
  <c r="AH4399" i="3" s="1"/>
  <c r="AD4406" i="3"/>
  <c r="AH4407" i="3" s="1"/>
  <c r="AD4446" i="3"/>
  <c r="AH4447" i="3" s="1"/>
  <c r="AD4478" i="3"/>
  <c r="AH4479" i="3" s="1"/>
  <c r="AD4502" i="3"/>
  <c r="AH4503" i="3" s="1"/>
  <c r="AD4638" i="3"/>
  <c r="AH4639" i="3" s="1"/>
  <c r="AD4686" i="3"/>
  <c r="AH4687" i="3" s="1"/>
  <c r="AD4750" i="3"/>
  <c r="AH4751" i="3" s="1"/>
  <c r="AD4758" i="3"/>
  <c r="AH4759" i="3" s="1"/>
  <c r="AD4766" i="3"/>
  <c r="AH4767" i="3" s="1"/>
  <c r="AD4782" i="3"/>
  <c r="AH4783" i="3" s="1"/>
  <c r="AD4790" i="3"/>
  <c r="AH4791" i="3" s="1"/>
  <c r="AD1892" i="3"/>
  <c r="AH1893" i="3" s="1"/>
  <c r="AD2688" i="3"/>
  <c r="AH2689" i="3" s="1"/>
  <c r="AD2778" i="3"/>
  <c r="AH2779" i="3" s="1"/>
  <c r="AD2842" i="3"/>
  <c r="AH2843" i="3" s="1"/>
  <c r="AD2901" i="3"/>
  <c r="AH2902" i="3" s="1"/>
  <c r="AD2989" i="3"/>
  <c r="AH2990" i="3" s="1"/>
  <c r="AD3041" i="3"/>
  <c r="AH3042" i="3" s="1"/>
  <c r="AD3184" i="3"/>
  <c r="AH3185" i="3" s="1"/>
  <c r="AD3248" i="3"/>
  <c r="AH3249" i="3" s="1"/>
  <c r="AD3399" i="3"/>
  <c r="AH3400" i="3" s="1"/>
  <c r="AD3456" i="3"/>
  <c r="AH3457" i="3" s="1"/>
  <c r="AD3526" i="3"/>
  <c r="AH3527" i="3" s="1"/>
  <c r="AD3548" i="3"/>
  <c r="AH3549" i="3" s="1"/>
  <c r="AD3611" i="3"/>
  <c r="AH3612" i="3" s="1"/>
  <c r="AD3628" i="3"/>
  <c r="AH3629" i="3" s="1"/>
  <c r="AD3674" i="3"/>
  <c r="AH3675" i="3" s="1"/>
  <c r="AD3691" i="3"/>
  <c r="AH3692" i="3" s="1"/>
  <c r="AD3817" i="3"/>
  <c r="AH3818" i="3" s="1"/>
  <c r="AD3857" i="3"/>
  <c r="AH3858" i="3" s="1"/>
  <c r="AD3918" i="3"/>
  <c r="AH3919" i="3" s="1"/>
  <c r="AD3937" i="3"/>
  <c r="AH3938" i="3" s="1"/>
  <c r="AD3958" i="3"/>
  <c r="AH3959" i="3" s="1"/>
  <c r="AD4038" i="3"/>
  <c r="AH4039" i="3" s="1"/>
  <c r="AD4136" i="3"/>
  <c r="AH4137" i="3" s="1"/>
  <c r="AD4187" i="3"/>
  <c r="AH4188" i="3" s="1"/>
  <c r="AD4240" i="3"/>
  <c r="AH4241" i="3" s="1"/>
  <c r="AD4273" i="3"/>
  <c r="AH4274" i="3" s="1"/>
  <c r="AD4306" i="3"/>
  <c r="AH4307" i="3" s="1"/>
  <c r="AD4321" i="3"/>
  <c r="AH4322" i="3" s="1"/>
  <c r="AD4335" i="3"/>
  <c r="AH4336" i="3" s="1"/>
  <c r="AD4346" i="3"/>
  <c r="AH4347" i="3" s="1"/>
  <c r="AD4360" i="3"/>
  <c r="AH4361" i="3" s="1"/>
  <c r="AD4371" i="3"/>
  <c r="AH4372" i="3" s="1"/>
  <c r="AD4410" i="3"/>
  <c r="AH4411" i="3" s="1"/>
  <c r="AD4568" i="3"/>
  <c r="AH4569" i="3" s="1"/>
  <c r="AD4578" i="3"/>
  <c r="AH4579" i="3" s="1"/>
  <c r="AD4664" i="3"/>
  <c r="AH4665" i="3" s="1"/>
  <c r="AD4696" i="3"/>
  <c r="AH4697" i="3" s="1"/>
  <c r="AD4738" i="3"/>
  <c r="AH4739" i="3" s="1"/>
  <c r="AD4749" i="3"/>
  <c r="AH4750" i="3" s="1"/>
  <c r="AD4760" i="3"/>
  <c r="AH4761" i="3" s="1"/>
  <c r="AD4781" i="3"/>
  <c r="AH4782" i="3" s="1"/>
  <c r="AD4801" i="3"/>
  <c r="AH4802" i="3" s="1"/>
  <c r="AD4809" i="3"/>
  <c r="AH4810" i="3" s="1"/>
  <c r="AD4825" i="3"/>
  <c r="AH4826" i="3" s="1"/>
  <c r="AD4833" i="3"/>
  <c r="AH4834" i="3" s="1"/>
  <c r="AD4841" i="3"/>
  <c r="AH4842" i="3" s="1"/>
  <c r="AD4849" i="3"/>
  <c r="AH4850" i="3" s="1"/>
  <c r="AD4857" i="3"/>
  <c r="AH4858" i="3" s="1"/>
  <c r="AD4873" i="3"/>
  <c r="AH4874" i="3" s="1"/>
  <c r="AD4881" i="3"/>
  <c r="AH4882" i="3" s="1"/>
  <c r="AD4897" i="3"/>
  <c r="AH4898" i="3" s="1"/>
  <c r="AD4905" i="3"/>
  <c r="AH4906" i="3" s="1"/>
  <c r="AD4913" i="3"/>
  <c r="AH4914" i="3" s="1"/>
  <c r="AD4929" i="3"/>
  <c r="AH4930" i="3" s="1"/>
  <c r="AD4937" i="3"/>
  <c r="AH4938" i="3" s="1"/>
  <c r="AD4945" i="3"/>
  <c r="AH4946" i="3" s="1"/>
  <c r="AD4961" i="3"/>
  <c r="AH4962" i="3" s="1"/>
  <c r="AD4969" i="3"/>
  <c r="AH4970" i="3" s="1"/>
  <c r="AD4985" i="3"/>
  <c r="AH4986" i="3" s="1"/>
  <c r="AD4993" i="3"/>
  <c r="AH4994" i="3" s="1"/>
  <c r="AD5001" i="3"/>
  <c r="AH5002" i="3" s="1"/>
  <c r="AD5017" i="3"/>
  <c r="AH5018" i="3" s="1"/>
  <c r="AD5025" i="3"/>
  <c r="AH5026" i="3" s="1"/>
  <c r="AD5041" i="3"/>
  <c r="AH5042" i="3" s="1"/>
  <c r="AD5049" i="3"/>
  <c r="AH5050" i="3" s="1"/>
  <c r="AD5065" i="3"/>
  <c r="AH5066" i="3" s="1"/>
  <c r="AD5081" i="3"/>
  <c r="AH5082" i="3" s="1"/>
  <c r="AD5089" i="3"/>
  <c r="AH5090" i="3" s="1"/>
  <c r="AD5105" i="3"/>
  <c r="AH5106" i="3" s="1"/>
  <c r="AD5113" i="3"/>
  <c r="AH5114" i="3" s="1"/>
  <c r="AD5129" i="3"/>
  <c r="AH5130" i="3" s="1"/>
  <c r="AD5137" i="3"/>
  <c r="AH5138" i="3" s="1"/>
  <c r="AD5161" i="3"/>
  <c r="AH5162" i="3" s="1"/>
  <c r="AD5169" i="3"/>
  <c r="AH5170" i="3" s="1"/>
  <c r="AD5193" i="3"/>
  <c r="AH5194" i="3" s="1"/>
  <c r="AD5201" i="3"/>
  <c r="AH5202" i="3" s="1"/>
  <c r="AD5225" i="3"/>
  <c r="AH5226" i="3" s="1"/>
  <c r="AD5249" i="3"/>
  <c r="AH5250" i="3" s="1"/>
  <c r="AD5257" i="3"/>
  <c r="AH5258" i="3" s="1"/>
  <c r="AD5265" i="3"/>
  <c r="AH5266" i="3" s="1"/>
  <c r="AD5273" i="3"/>
  <c r="AH5274" i="3" s="1"/>
  <c r="AD1943" i="3"/>
  <c r="AH1944" i="3" s="1"/>
  <c r="AD2383" i="3"/>
  <c r="AH2384" i="3" s="1"/>
  <c r="AD2502" i="3"/>
  <c r="AH2503" i="3" s="1"/>
  <c r="AD2606" i="3"/>
  <c r="AH2607" i="3" s="1"/>
  <c r="AD2861" i="3"/>
  <c r="AH2862" i="3" s="1"/>
  <c r="AD2956" i="3"/>
  <c r="AH2957" i="3" s="1"/>
  <c r="AD3092" i="3"/>
  <c r="AH3093" i="3" s="1"/>
  <c r="AD3121" i="3"/>
  <c r="AH3122" i="3" s="1"/>
  <c r="AD3159" i="3"/>
  <c r="AH3160" i="3" s="1"/>
  <c r="AD3185" i="3"/>
  <c r="AH3186" i="3" s="1"/>
  <c r="AD3223" i="3"/>
  <c r="AH3224" i="3" s="1"/>
  <c r="AD3322" i="3"/>
  <c r="AH3323" i="3" s="1"/>
  <c r="AD3346" i="3"/>
  <c r="AH3347" i="3" s="1"/>
  <c r="AD3377" i="3"/>
  <c r="AH3378" i="3" s="1"/>
  <c r="AD3431" i="3"/>
  <c r="AH3432" i="3" s="1"/>
  <c r="AD3458" i="3"/>
  <c r="AH3459" i="3" s="1"/>
  <c r="AD3572" i="3"/>
  <c r="AH3573" i="3" s="1"/>
  <c r="AD3635" i="3"/>
  <c r="AH3636" i="3" s="1"/>
  <c r="AD3675" i="3"/>
  <c r="AH3676" i="3" s="1"/>
  <c r="AD3692" i="3"/>
  <c r="AH3693" i="3" s="1"/>
  <c r="AD3738" i="3"/>
  <c r="AH3739" i="3" s="1"/>
  <c r="AD3841" i="3"/>
  <c r="AH3842" i="3" s="1"/>
  <c r="AD3942" i="3"/>
  <c r="AH3943" i="3" s="1"/>
  <c r="AD3982" i="3"/>
  <c r="AH3983" i="3" s="1"/>
  <c r="AD4001" i="3"/>
  <c r="AH4002" i="3" s="1"/>
  <c r="AD4022" i="3"/>
  <c r="AH4023" i="3" s="1"/>
  <c r="AD4044" i="3"/>
  <c r="AH4045" i="3" s="1"/>
  <c r="AD4062" i="3"/>
  <c r="AH4063" i="3" s="1"/>
  <c r="AD4188" i="3"/>
  <c r="AH4189" i="3" s="1"/>
  <c r="AD4208" i="3"/>
  <c r="AH4209" i="3" s="1"/>
  <c r="AD4241" i="3"/>
  <c r="AH4242" i="3" s="1"/>
  <c r="AD4274" i="3"/>
  <c r="AH4275" i="3" s="1"/>
  <c r="AD4292" i="3"/>
  <c r="AH4293" i="3" s="1"/>
  <c r="AD4311" i="3"/>
  <c r="AH4312" i="3" s="1"/>
  <c r="AD4322" i="3"/>
  <c r="AH4323" i="3" s="1"/>
  <c r="AD4336" i="3"/>
  <c r="AH4337" i="3" s="1"/>
  <c r="AD4347" i="3"/>
  <c r="AH4348" i="3" s="1"/>
  <c r="AD4361" i="3"/>
  <c r="AH4362" i="3" s="1"/>
  <c r="AD4375" i="3"/>
  <c r="AH4376" i="3" s="1"/>
  <c r="AD4386" i="3"/>
  <c r="AH4387" i="3" s="1"/>
  <c r="AD4400" i="3"/>
  <c r="AH4401" i="3" s="1"/>
  <c r="AD4411" i="3"/>
  <c r="AH4412" i="3" s="1"/>
  <c r="AD4611" i="3"/>
  <c r="AH4612" i="3" s="1"/>
  <c r="AD4665" i="3"/>
  <c r="AH4666" i="3" s="1"/>
  <c r="AD4739" i="3"/>
  <c r="AH4740" i="3" s="1"/>
  <c r="AD4761" i="3"/>
  <c r="AH4762" i="3" s="1"/>
  <c r="AD4771" i="3"/>
  <c r="AH4772" i="3" s="1"/>
  <c r="AD4802" i="3"/>
  <c r="AH4803" i="3" s="1"/>
  <c r="AD4810" i="3"/>
  <c r="AH4811" i="3" s="1"/>
  <c r="AD4818" i="3"/>
  <c r="AH4819" i="3" s="1"/>
  <c r="AD4834" i="3"/>
  <c r="AH4835" i="3" s="1"/>
  <c r="AD4850" i="3"/>
  <c r="AH4851" i="3" s="1"/>
  <c r="AD4858" i="3"/>
  <c r="AH4859" i="3" s="1"/>
  <c r="AD4866" i="3"/>
  <c r="AH4867" i="3" s="1"/>
  <c r="AD4874" i="3"/>
  <c r="AH4875" i="3" s="1"/>
  <c r="AD4882" i="3"/>
  <c r="AH4883" i="3" s="1"/>
  <c r="AD4890" i="3"/>
  <c r="AH4891" i="3" s="1"/>
  <c r="AD4906" i="3"/>
  <c r="AH4907" i="3" s="1"/>
  <c r="AD4914" i="3"/>
  <c r="AH4915" i="3" s="1"/>
  <c r="AD4930" i="3"/>
  <c r="AH4931" i="3" s="1"/>
  <c r="AD4946" i="3"/>
  <c r="AH4947" i="3" s="1"/>
  <c r="AD4954" i="3"/>
  <c r="AH4955" i="3" s="1"/>
  <c r="AD4970" i="3"/>
  <c r="AH4971" i="3" s="1"/>
  <c r="AD4978" i="3"/>
  <c r="AH4979" i="3" s="1"/>
  <c r="AD4986" i="3"/>
  <c r="AH4987" i="3" s="1"/>
  <c r="AD4994" i="3"/>
  <c r="AH4995" i="3" s="1"/>
  <c r="AD5002" i="3"/>
  <c r="AH5003" i="3" s="1"/>
  <c r="AD5018" i="3"/>
  <c r="AH5019" i="3" s="1"/>
  <c r="AD5026" i="3"/>
  <c r="AH5027" i="3" s="1"/>
  <c r="AD2092" i="3"/>
  <c r="AH2093" i="3" s="1"/>
  <c r="AD2673" i="3"/>
  <c r="AH2674" i="3" s="1"/>
  <c r="AD2748" i="3"/>
  <c r="AH2749" i="3" s="1"/>
  <c r="AD2832" i="3"/>
  <c r="AH2833" i="3" s="1"/>
  <c r="AD2937" i="3"/>
  <c r="AH2938" i="3" s="1"/>
  <c r="AD2987" i="3"/>
  <c r="AH2988" i="3" s="1"/>
  <c r="AD3021" i="3"/>
  <c r="AH3022" i="3" s="1"/>
  <c r="AD3073" i="3"/>
  <c r="AH3074" i="3" s="1"/>
  <c r="AD3144" i="3"/>
  <c r="AH3145" i="3" s="1"/>
  <c r="AD3275" i="3"/>
  <c r="AH3276" i="3" s="1"/>
  <c r="AD3338" i="3"/>
  <c r="AH3339" i="3" s="1"/>
  <c r="AD3423" i="3"/>
  <c r="AH3424" i="3" s="1"/>
  <c r="AD3475" i="3"/>
  <c r="AH3476" i="3" s="1"/>
  <c r="AD3546" i="3"/>
  <c r="AH3547" i="3" s="1"/>
  <c r="AD3586" i="3"/>
  <c r="AH3587" i="3" s="1"/>
  <c r="AD3626" i="3"/>
  <c r="AH3627" i="3" s="1"/>
  <c r="AD3649" i="3"/>
  <c r="AH3650" i="3" s="1"/>
  <c r="AD3706" i="3"/>
  <c r="AH3707" i="3" s="1"/>
  <c r="AD3769" i="3"/>
  <c r="AH3770" i="3" s="1"/>
  <c r="AD3790" i="3"/>
  <c r="AH3791" i="3" s="1"/>
  <c r="AD3809" i="3"/>
  <c r="AH3810" i="3" s="1"/>
  <c r="AD3852" i="3"/>
  <c r="AH3853" i="3" s="1"/>
  <c r="AD3910" i="3"/>
  <c r="AH3911" i="3" s="1"/>
  <c r="AD3932" i="3"/>
  <c r="AH3933" i="3" s="1"/>
  <c r="AD3972" i="3"/>
  <c r="AH3973" i="3" s="1"/>
  <c r="AD4012" i="3"/>
  <c r="AH4013" i="3" s="1"/>
  <c r="AD4035" i="3"/>
  <c r="AH4036" i="3" s="1"/>
  <c r="AD4058" i="3"/>
  <c r="AH4059" i="3" s="1"/>
  <c r="AD4152" i="3"/>
  <c r="AH4153" i="3" s="1"/>
  <c r="AD4166" i="3"/>
  <c r="AH4167" i="3" s="1"/>
  <c r="AD4185" i="3"/>
  <c r="AH4186" i="3" s="1"/>
  <c r="AD4236" i="3"/>
  <c r="AH4237" i="3" s="1"/>
  <c r="AD4251" i="3"/>
  <c r="AH4252" i="3" s="1"/>
  <c r="AD4270" i="3"/>
  <c r="AH4271" i="3" s="1"/>
  <c r="AD4284" i="3"/>
  <c r="AH4285" i="3" s="1"/>
  <c r="AD4304" i="3"/>
  <c r="AH4305" i="3" s="1"/>
  <c r="AD4319" i="3"/>
  <c r="AH4320" i="3" s="1"/>
  <c r="AD4330" i="3"/>
  <c r="AH4331" i="3" s="1"/>
  <c r="AD4344" i="3"/>
  <c r="AH4345" i="3" s="1"/>
  <c r="AD4355" i="3"/>
  <c r="AH4356" i="3" s="1"/>
  <c r="AD4369" i="3"/>
  <c r="AH4370" i="3" s="1"/>
  <c r="AD4383" i="3"/>
  <c r="AH4384" i="3" s="1"/>
  <c r="AD4408" i="3"/>
  <c r="AH4409" i="3" s="1"/>
  <c r="AD4458" i="3"/>
  <c r="AH4459" i="3" s="1"/>
  <c r="AD4483" i="3"/>
  <c r="AH4484" i="3" s="1"/>
  <c r="AD4544" i="3"/>
  <c r="AH4545" i="3" s="1"/>
  <c r="AD4608" i="3"/>
  <c r="AH4609" i="3" s="1"/>
  <c r="AD4618" i="3"/>
  <c r="AH4619" i="3" s="1"/>
  <c r="AD4640" i="3"/>
  <c r="AH4641" i="3" s="1"/>
  <c r="AD4650" i="3"/>
  <c r="AH4651" i="3" s="1"/>
  <c r="AD4768" i="3"/>
  <c r="AH4769" i="3" s="1"/>
  <c r="AD4789" i="3"/>
  <c r="AH4790" i="3" s="1"/>
  <c r="AD4799" i="3"/>
  <c r="AH4800" i="3" s="1"/>
  <c r="AD4815" i="3"/>
  <c r="AH4816" i="3" s="1"/>
  <c r="AD4823" i="3"/>
  <c r="AH4824" i="3" s="1"/>
  <c r="AD4831" i="3"/>
  <c r="AH4832" i="3" s="1"/>
  <c r="AD4839" i="3"/>
  <c r="AH4840" i="3" s="1"/>
  <c r="AD4863" i="3"/>
  <c r="AH4864" i="3" s="1"/>
  <c r="AD4871" i="3"/>
  <c r="AH4872" i="3" s="1"/>
  <c r="AD4887" i="3"/>
  <c r="AH4888" i="3" s="1"/>
  <c r="AD4895" i="3"/>
  <c r="AH4896" i="3" s="1"/>
  <c r="AD4903" i="3"/>
  <c r="AH4904" i="3" s="1"/>
  <c r="AD4911" i="3"/>
  <c r="AH4912" i="3" s="1"/>
  <c r="AD4919" i="3"/>
  <c r="AH4920" i="3" s="1"/>
  <c r="AD4935" i="3"/>
  <c r="AH4936" i="3" s="1"/>
  <c r="AD4951" i="3"/>
  <c r="AH4952" i="3" s="1"/>
  <c r="AD4959" i="3"/>
  <c r="AH4960" i="3" s="1"/>
  <c r="AD4975" i="3"/>
  <c r="AH4976" i="3" s="1"/>
  <c r="AD4983" i="3"/>
  <c r="AH4984" i="3" s="1"/>
  <c r="AD4999" i="3"/>
  <c r="AH5000" i="3" s="1"/>
  <c r="AD5007" i="3"/>
  <c r="AH5008" i="3" s="1"/>
  <c r="AD5015" i="3"/>
  <c r="AH5016" i="3" s="1"/>
  <c r="AD5031" i="3"/>
  <c r="AH5032" i="3" s="1"/>
  <c r="AD5039" i="3"/>
  <c r="AH5040" i="3" s="1"/>
  <c r="AD5055" i="3"/>
  <c r="AH5056" i="3" s="1"/>
  <c r="AD5071" i="3"/>
  <c r="AH5072" i="3" s="1"/>
  <c r="AD5079" i="3"/>
  <c r="AH5080" i="3" s="1"/>
  <c r="AD5095" i="3"/>
  <c r="AH5096" i="3" s="1"/>
  <c r="AD5103" i="3"/>
  <c r="AH5104" i="3" s="1"/>
  <c r="AD5119" i="3"/>
  <c r="AH5120" i="3" s="1"/>
  <c r="AD5127" i="3"/>
  <c r="AH5128" i="3" s="1"/>
  <c r="AD5143" i="3"/>
  <c r="AH5144" i="3" s="1"/>
  <c r="AD5151" i="3"/>
  <c r="AH5152" i="3" s="1"/>
  <c r="AD5159" i="3"/>
  <c r="AH5160" i="3" s="1"/>
  <c r="AD5175" i="3"/>
  <c r="AH5176" i="3" s="1"/>
  <c r="AD5183" i="3"/>
  <c r="AH5184" i="3" s="1"/>
  <c r="AD5191" i="3"/>
  <c r="AH5192" i="3" s="1"/>
  <c r="AD5207" i="3"/>
  <c r="AH5208" i="3" s="1"/>
  <c r="AD5215" i="3"/>
  <c r="AH5216" i="3" s="1"/>
  <c r="AD5231" i="3"/>
  <c r="AH5232" i="3" s="1"/>
  <c r="AD5239" i="3"/>
  <c r="AH5240" i="3" s="1"/>
  <c r="AD5247" i="3"/>
  <c r="AH5248" i="3" s="1"/>
  <c r="AD5255" i="3"/>
  <c r="AH5256" i="3" s="1"/>
  <c r="AD5263" i="3"/>
  <c r="AH5264" i="3" s="1"/>
  <c r="AD5271" i="3"/>
  <c r="AH5272" i="3" s="1"/>
  <c r="AD2084" i="3"/>
  <c r="AH2085" i="3" s="1"/>
  <c r="AD2574" i="3"/>
  <c r="AH2575" i="3" s="1"/>
  <c r="AD2935" i="3"/>
  <c r="AH2936" i="3" s="1"/>
  <c r="AD3074" i="3"/>
  <c r="AH3075" i="3" s="1"/>
  <c r="AD3136" i="3"/>
  <c r="AH3137" i="3" s="1"/>
  <c r="AD3341" i="3"/>
  <c r="AH3342" i="3" s="1"/>
  <c r="AD3389" i="3"/>
  <c r="AH3390" i="3" s="1"/>
  <c r="AD3432" i="3"/>
  <c r="AH3433" i="3" s="1"/>
  <c r="AD3474" i="3"/>
  <c r="AH3475" i="3" s="1"/>
  <c r="AD3547" i="3"/>
  <c r="AH3548" i="3" s="1"/>
  <c r="AD3713" i="3"/>
  <c r="AH3714" i="3" s="1"/>
  <c r="AD3742" i="3"/>
  <c r="AH3743" i="3" s="1"/>
  <c r="AD3779" i="3"/>
  <c r="AH3780" i="3" s="1"/>
  <c r="AD3873" i="3"/>
  <c r="AH3874" i="3" s="1"/>
  <c r="AD4036" i="3"/>
  <c r="AH4037" i="3" s="1"/>
  <c r="AD4162" i="3"/>
  <c r="AH4163" i="3" s="1"/>
  <c r="AD4186" i="3"/>
  <c r="AH4187" i="3" s="1"/>
  <c r="AD4216" i="3"/>
  <c r="AH4217" i="3" s="1"/>
  <c r="AD4268" i="3"/>
  <c r="AH4269" i="3" s="1"/>
  <c r="AD4320" i="3"/>
  <c r="AH4321" i="3" s="1"/>
  <c r="AD4339" i="3"/>
  <c r="AH4340" i="3" s="1"/>
  <c r="AD4362" i="3"/>
  <c r="AH4363" i="3" s="1"/>
  <c r="AD4379" i="3"/>
  <c r="AH4380" i="3" s="1"/>
  <c r="AD4402" i="3"/>
  <c r="AH4403" i="3" s="1"/>
  <c r="AD4423" i="3"/>
  <c r="AH4424" i="3" s="1"/>
  <c r="AD4442" i="3"/>
  <c r="AH4443" i="3" s="1"/>
  <c r="AD4609" i="3"/>
  <c r="AH4610" i="3" s="1"/>
  <c r="AD4695" i="3"/>
  <c r="AH4696" i="3" s="1"/>
  <c r="AD4745" i="3"/>
  <c r="AH4746" i="3" s="1"/>
  <c r="AD4763" i="3"/>
  <c r="AH4764" i="3" s="1"/>
  <c r="AD4811" i="3"/>
  <c r="AH4812" i="3" s="1"/>
  <c r="AD4836" i="3"/>
  <c r="AH4837" i="3" s="1"/>
  <c r="AD4848" i="3"/>
  <c r="AH4849" i="3" s="1"/>
  <c r="AD4861" i="3"/>
  <c r="AH4862" i="3" s="1"/>
  <c r="AD4886" i="3"/>
  <c r="AH4887" i="3" s="1"/>
  <c r="AD4900" i="3"/>
  <c r="AH4901" i="3" s="1"/>
  <c r="AD4925" i="3"/>
  <c r="AH4926" i="3" s="1"/>
  <c r="AD4950" i="3"/>
  <c r="AH4951" i="3" s="1"/>
  <c r="AD4964" i="3"/>
  <c r="AH4965" i="3" s="1"/>
  <c r="AD4976" i="3"/>
  <c r="AH4977" i="3" s="1"/>
  <c r="AD4989" i="3"/>
  <c r="AH4990" i="3" s="1"/>
  <c r="AD5003" i="3"/>
  <c r="AH5004" i="3" s="1"/>
  <c r="AD5014" i="3"/>
  <c r="AH5015" i="3" s="1"/>
  <c r="AD5050" i="3"/>
  <c r="AH5051" i="3" s="1"/>
  <c r="AD5060" i="3"/>
  <c r="AH5061" i="3" s="1"/>
  <c r="AD5070" i="3"/>
  <c r="AH5071" i="3" s="1"/>
  <c r="AD5092" i="3"/>
  <c r="AH5093" i="3" s="1"/>
  <c r="AD5114" i="3"/>
  <c r="AH5115" i="3" s="1"/>
  <c r="AD5124" i="3"/>
  <c r="AH5125" i="3" s="1"/>
  <c r="AD5146" i="3"/>
  <c r="AH5147" i="3" s="1"/>
  <c r="AD5156" i="3"/>
  <c r="AH5157" i="3" s="1"/>
  <c r="AD5166" i="3"/>
  <c r="AH5167" i="3" s="1"/>
  <c r="AD5178" i="3"/>
  <c r="AH5179" i="3" s="1"/>
  <c r="AD5188" i="3"/>
  <c r="AH5189" i="3" s="1"/>
  <c r="AD5210" i="3"/>
  <c r="AH5211" i="3" s="1"/>
  <c r="AD5220" i="3"/>
  <c r="AH5221" i="3" s="1"/>
  <c r="AD5230" i="3"/>
  <c r="AH5231" i="3" s="1"/>
  <c r="AD5242" i="3"/>
  <c r="AH5243" i="3" s="1"/>
  <c r="AD5252" i="3"/>
  <c r="AH5253" i="3" s="1"/>
  <c r="AD5262" i="3"/>
  <c r="AH5263" i="3" s="1"/>
  <c r="AD5274" i="3"/>
  <c r="AH5275" i="3" s="1"/>
  <c r="AD5282" i="3"/>
  <c r="AH5283" i="3" s="1"/>
  <c r="AD5290" i="3"/>
  <c r="AH5291" i="3" s="1"/>
  <c r="AD5306" i="3"/>
  <c r="AH5307" i="3" s="1"/>
  <c r="AD5314" i="3"/>
  <c r="AH5315" i="3" s="1"/>
  <c r="AD5330" i="3"/>
  <c r="AH5331" i="3" s="1"/>
  <c r="AD5346" i="3"/>
  <c r="AH5347" i="3" s="1"/>
  <c r="AD5354" i="3"/>
  <c r="AH5355" i="3" s="1"/>
  <c r="AD5362" i="3"/>
  <c r="AH5363" i="3" s="1"/>
  <c r="AD5378" i="3"/>
  <c r="AH5379" i="3" s="1"/>
  <c r="AD5386" i="3"/>
  <c r="AH5387" i="3" s="1"/>
  <c r="AD5402" i="3"/>
  <c r="AH5403" i="3" s="1"/>
  <c r="AD5410" i="3"/>
  <c r="AH5411" i="3" s="1"/>
  <c r="AD5426" i="3"/>
  <c r="AH5427" i="3" s="1"/>
  <c r="AD5442" i="3"/>
  <c r="AH5443" i="3" s="1"/>
  <c r="AD5450" i="3"/>
  <c r="AH5451" i="3" s="1"/>
  <c r="AD5458" i="3"/>
  <c r="AH5459" i="3" s="1"/>
  <c r="AD5466" i="3"/>
  <c r="AH5467" i="3" s="1"/>
  <c r="AD5474" i="3"/>
  <c r="AH5475" i="3" s="1"/>
  <c r="AD5482" i="3"/>
  <c r="AH5483" i="3" s="1"/>
  <c r="AD5490" i="3"/>
  <c r="AH5491" i="3" s="1"/>
  <c r="AD5498" i="3"/>
  <c r="AH5499" i="3" s="1"/>
  <c r="AD5522" i="3"/>
  <c r="AH5523" i="3" s="1"/>
  <c r="AD5530" i="3"/>
  <c r="AH5531" i="3" s="1"/>
  <c r="AD5538" i="3"/>
  <c r="AH5539" i="3" s="1"/>
  <c r="AD5546" i="3"/>
  <c r="AH5547" i="3" s="1"/>
  <c r="AD5554" i="3"/>
  <c r="AH5555" i="3" s="1"/>
  <c r="AD5562" i="3"/>
  <c r="AH5563" i="3" s="1"/>
  <c r="AD5570" i="3"/>
  <c r="AH5571" i="3" s="1"/>
  <c r="AD5586" i="3"/>
  <c r="AH5587" i="3" s="1"/>
  <c r="AD5594" i="3"/>
  <c r="AH5595" i="3" s="1"/>
  <c r="AD5602" i="3"/>
  <c r="AH5603" i="3" s="1"/>
  <c r="AD5610" i="3"/>
  <c r="AH5611" i="3" s="1"/>
  <c r="AD5618" i="3"/>
  <c r="AH5619" i="3" s="1"/>
  <c r="AD5626" i="3"/>
  <c r="AH5627" i="3" s="1"/>
  <c r="AD5634" i="3"/>
  <c r="AH5635" i="3" s="1"/>
  <c r="AD5642" i="3"/>
  <c r="AH5643" i="3" s="1"/>
  <c r="AD5650" i="3"/>
  <c r="AH5651" i="3" s="1"/>
  <c r="AD5658" i="3"/>
  <c r="AH5659" i="3" s="1"/>
  <c r="AD5666" i="3"/>
  <c r="AH5667" i="3" s="1"/>
  <c r="AD5674" i="3"/>
  <c r="AH5675" i="3" s="1"/>
  <c r="AD5682" i="3"/>
  <c r="AH5683" i="3" s="1"/>
  <c r="AD5698" i="3"/>
  <c r="AH5699" i="3" s="1"/>
  <c r="AD5706" i="3"/>
  <c r="AH5707" i="3" s="1"/>
  <c r="AD5722" i="3"/>
  <c r="AH5723" i="3" s="1"/>
  <c r="AD5730" i="3"/>
  <c r="AH5731" i="3" s="1"/>
  <c r="AD5738" i="3"/>
  <c r="AH5739" i="3" s="1"/>
  <c r="AD5754" i="3"/>
  <c r="AH5755" i="3" s="1"/>
  <c r="AD5762" i="3"/>
  <c r="AH5763" i="3" s="1"/>
  <c r="AD5778" i="3"/>
  <c r="AH5779" i="3" s="1"/>
  <c r="AD5786" i="3"/>
  <c r="AH5787" i="3" s="1"/>
  <c r="AD5794" i="3"/>
  <c r="AH5795" i="3" s="1"/>
  <c r="AD5802" i="3"/>
  <c r="AH5803" i="3" s="1"/>
  <c r="AD5810" i="3"/>
  <c r="AH5811" i="3" s="1"/>
  <c r="AD5818" i="3"/>
  <c r="AH5819" i="3" s="1"/>
  <c r="AD5826" i="3"/>
  <c r="AH5827" i="3" s="1"/>
  <c r="AD5834" i="3"/>
  <c r="AH5835" i="3" s="1"/>
  <c r="AD5842" i="3"/>
  <c r="AH5843" i="3" s="1"/>
  <c r="AD5850" i="3"/>
  <c r="AH5851" i="3" s="1"/>
  <c r="AD5858" i="3"/>
  <c r="AH5859" i="3" s="1"/>
  <c r="AD5874" i="3"/>
  <c r="AH5875" i="3" s="1"/>
  <c r="AD5882" i="3"/>
  <c r="AH5883" i="3" s="1"/>
  <c r="AD5890" i="3"/>
  <c r="AH5891" i="3" s="1"/>
  <c r="AD5898" i="3"/>
  <c r="AH5899" i="3" s="1"/>
  <c r="AD5906" i="3"/>
  <c r="AH5907" i="3" s="1"/>
  <c r="AD5922" i="3"/>
  <c r="AH5923" i="3" s="1"/>
  <c r="AD5938" i="3"/>
  <c r="AH5939" i="3" s="1"/>
  <c r="AD5946" i="3"/>
  <c r="AH5947" i="3" s="1"/>
  <c r="AD5962" i="3"/>
  <c r="AH5963" i="3" s="1"/>
  <c r="AD1733" i="3"/>
  <c r="AH1734" i="3" s="1"/>
  <c r="AD2871" i="3"/>
  <c r="AH2872" i="3" s="1"/>
  <c r="AD2938" i="3"/>
  <c r="AH2939" i="3" s="1"/>
  <c r="AD3012" i="3"/>
  <c r="AH3013" i="3" s="1"/>
  <c r="AD3093" i="3"/>
  <c r="AH3094" i="3" s="1"/>
  <c r="AD3138" i="3"/>
  <c r="AH3139" i="3" s="1"/>
  <c r="AD3247" i="3"/>
  <c r="AH3248" i="3" s="1"/>
  <c r="AD3299" i="3"/>
  <c r="AH3300" i="3" s="1"/>
  <c r="AD3441" i="3"/>
  <c r="AH3442" i="3" s="1"/>
  <c r="AD3477" i="3"/>
  <c r="AH3478" i="3" s="1"/>
  <c r="AD3521" i="3"/>
  <c r="AH3522" i="3" s="1"/>
  <c r="AD3553" i="3"/>
  <c r="AH3554" i="3" s="1"/>
  <c r="AD3585" i="3"/>
  <c r="AH3586" i="3" s="1"/>
  <c r="AD3908" i="3"/>
  <c r="AH3909" i="3" s="1"/>
  <c r="AD3946" i="3"/>
  <c r="AH3947" i="3" s="1"/>
  <c r="AD4134" i="3"/>
  <c r="AH4135" i="3" s="1"/>
  <c r="AD4163" i="3"/>
  <c r="AH4164" i="3" s="1"/>
  <c r="AD4217" i="3"/>
  <c r="AH4218" i="3" s="1"/>
  <c r="AD4323" i="3"/>
  <c r="AH4324" i="3" s="1"/>
  <c r="AD4343" i="3"/>
  <c r="AH4344" i="3" s="1"/>
  <c r="AD4363" i="3"/>
  <c r="AH4364" i="3" s="1"/>
  <c r="AD4384" i="3"/>
  <c r="AH4385" i="3" s="1"/>
  <c r="AD4403" i="3"/>
  <c r="AH4404" i="3" s="1"/>
  <c r="AD4443" i="3"/>
  <c r="AH4444" i="3" s="1"/>
  <c r="AD4506" i="3"/>
  <c r="AH4507" i="3" s="1"/>
  <c r="AD4824" i="3"/>
  <c r="AH4825" i="3" s="1"/>
  <c r="AD4851" i="3"/>
  <c r="AH4852" i="3" s="1"/>
  <c r="AD4862" i="3"/>
  <c r="AH4863" i="3" s="1"/>
  <c r="AD4876" i="3"/>
  <c r="AH4877" i="3" s="1"/>
  <c r="AD4888" i="3"/>
  <c r="AH4889" i="3" s="1"/>
  <c r="AD4901" i="3"/>
  <c r="AH4902" i="3" s="1"/>
  <c r="AD4915" i="3"/>
  <c r="AH4916" i="3" s="1"/>
  <c r="AD4940" i="3"/>
  <c r="AH4941" i="3" s="1"/>
  <c r="AD4952" i="3"/>
  <c r="AH4953" i="3" s="1"/>
  <c r="AD4965" i="3"/>
  <c r="AH4966" i="3" s="1"/>
  <c r="AD4979" i="3"/>
  <c r="AH4980" i="3" s="1"/>
  <c r="AD4990" i="3"/>
  <c r="AH4991" i="3" s="1"/>
  <c r="AD5016" i="3"/>
  <c r="AH5017" i="3" s="1"/>
  <c r="AD5040" i="3"/>
  <c r="AH5041" i="3" s="1"/>
  <c r="AD5051" i="3"/>
  <c r="AH5052" i="3" s="1"/>
  <c r="AD5061" i="3"/>
  <c r="AH5062" i="3" s="1"/>
  <c r="AD5104" i="3"/>
  <c r="AH5105" i="3" s="1"/>
  <c r="AD5136" i="3"/>
  <c r="AH5137" i="3" s="1"/>
  <c r="AD5147" i="3"/>
  <c r="AH5148" i="3" s="1"/>
  <c r="AD5157" i="3"/>
  <c r="AH5158" i="3" s="1"/>
  <c r="AD5179" i="3"/>
  <c r="AH5180" i="3" s="1"/>
  <c r="AD5200" i="3"/>
  <c r="AH5201" i="3" s="1"/>
  <c r="AD5211" i="3"/>
  <c r="AH5212" i="3" s="1"/>
  <c r="AD5221" i="3"/>
  <c r="AH5222" i="3" s="1"/>
  <c r="AD5232" i="3"/>
  <c r="AH5233" i="3" s="1"/>
  <c r="AD5243" i="3"/>
  <c r="AH5244" i="3" s="1"/>
  <c r="AD5253" i="3"/>
  <c r="AH5254" i="3" s="1"/>
  <c r="AD5264" i="3"/>
  <c r="AH5265" i="3" s="1"/>
  <c r="AD5283" i="3"/>
  <c r="AH5284" i="3" s="1"/>
  <c r="AD5291" i="3"/>
  <c r="AH5292" i="3" s="1"/>
  <c r="AD5307" i="3"/>
  <c r="AH5308" i="3" s="1"/>
  <c r="AD5315" i="3"/>
  <c r="AH5316" i="3" s="1"/>
  <c r="AD5331" i="3"/>
  <c r="AH5332" i="3" s="1"/>
  <c r="AD5339" i="3"/>
  <c r="AH5340" i="3" s="1"/>
  <c r="AD5347" i="3"/>
  <c r="AH5348" i="3" s="1"/>
  <c r="AD5363" i="3"/>
  <c r="AH5364" i="3" s="1"/>
  <c r="AD5387" i="3"/>
  <c r="AH5388" i="3" s="1"/>
  <c r="AD5395" i="3"/>
  <c r="AH5396" i="3" s="1"/>
  <c r="AD5411" i="3"/>
  <c r="AH5412" i="3" s="1"/>
  <c r="AD5419" i="3"/>
  <c r="AH5420" i="3" s="1"/>
  <c r="AD5427" i="3"/>
  <c r="AH5428" i="3" s="1"/>
  <c r="AD5443" i="3"/>
  <c r="AH5444" i="3" s="1"/>
  <c r="AD5451" i="3"/>
  <c r="AH5452" i="3" s="1"/>
  <c r="AD5459" i="3"/>
  <c r="AH5460" i="3" s="1"/>
  <c r="AD5475" i="3"/>
  <c r="AH5476" i="3" s="1"/>
  <c r="AD5491" i="3"/>
  <c r="AH5492" i="3" s="1"/>
  <c r="AD5499" i="3"/>
  <c r="AH5500" i="3" s="1"/>
  <c r="AD5507" i="3"/>
  <c r="AH5508" i="3" s="1"/>
  <c r="AD5523" i="3"/>
  <c r="AH5524" i="3" s="1"/>
  <c r="AD5531" i="3"/>
  <c r="AH5532" i="3" s="1"/>
  <c r="AD5547" i="3"/>
  <c r="AH5548" i="3" s="1"/>
  <c r="AD5555" i="3"/>
  <c r="AH5556" i="3" s="1"/>
  <c r="AD5571" i="3"/>
  <c r="AH5572" i="3" s="1"/>
  <c r="AD5579" i="3"/>
  <c r="AH5580" i="3" s="1"/>
  <c r="AD5587" i="3"/>
  <c r="AH5588" i="3" s="1"/>
  <c r="AD5595" i="3"/>
  <c r="AH5596" i="3" s="1"/>
  <c r="AD5603" i="3"/>
  <c r="AH5604" i="3" s="1"/>
  <c r="AD5619" i="3"/>
  <c r="AH5620" i="3" s="1"/>
  <c r="AD5627" i="3"/>
  <c r="AH5628" i="3" s="1"/>
  <c r="AD5643" i="3"/>
  <c r="AH5644" i="3" s="1"/>
  <c r="AD5651" i="3"/>
  <c r="AH5652" i="3" s="1"/>
  <c r="AD5667" i="3"/>
  <c r="AH5668" i="3" s="1"/>
  <c r="AD5675" i="3"/>
  <c r="AH5676" i="3" s="1"/>
  <c r="AD5683" i="3"/>
  <c r="AH5684" i="3" s="1"/>
  <c r="AD5691" i="3"/>
  <c r="AH5692" i="3" s="1"/>
  <c r="AD5699" i="3"/>
  <c r="AH5700" i="3" s="1"/>
  <c r="AD5707" i="3"/>
  <c r="AH5708" i="3" s="1"/>
  <c r="AD5715" i="3"/>
  <c r="AH5716" i="3" s="1"/>
  <c r="AD5723" i="3"/>
  <c r="AH5724" i="3" s="1"/>
  <c r="AD5731" i="3"/>
  <c r="AH5732" i="3" s="1"/>
  <c r="AD5739" i="3"/>
  <c r="AH5740" i="3" s="1"/>
  <c r="AD1744" i="3"/>
  <c r="AH1745" i="3" s="1"/>
  <c r="AD2443" i="3"/>
  <c r="AH2444" i="3" s="1"/>
  <c r="AD2876" i="3"/>
  <c r="AH2877" i="3" s="1"/>
  <c r="AD2957" i="3"/>
  <c r="AH2958" i="3" s="1"/>
  <c r="AD3095" i="3"/>
  <c r="AH3096" i="3" s="1"/>
  <c r="AD3303" i="3"/>
  <c r="AH3304" i="3" s="1"/>
  <c r="AD3357" i="3"/>
  <c r="AH3358" i="3" s="1"/>
  <c r="AD3394" i="3"/>
  <c r="AH3395" i="3" s="1"/>
  <c r="AD3558" i="3"/>
  <c r="AH3559" i="3" s="1"/>
  <c r="AD3622" i="3"/>
  <c r="AH3623" i="3" s="1"/>
  <c r="AD3654" i="3"/>
  <c r="AH3655" i="3" s="1"/>
  <c r="AD3686" i="3"/>
  <c r="AH3687" i="3" s="1"/>
  <c r="AD3718" i="3"/>
  <c r="AH3719" i="3" s="1"/>
  <c r="AD3846" i="3"/>
  <c r="AH3847" i="3" s="1"/>
  <c r="AD3947" i="3"/>
  <c r="AH3948" i="3" s="1"/>
  <c r="AD4011" i="3"/>
  <c r="AH4012" i="3" s="1"/>
  <c r="AD4049" i="3"/>
  <c r="AH4050" i="3" s="1"/>
  <c r="AD4164" i="3"/>
  <c r="AH4165" i="3" s="1"/>
  <c r="AD4195" i="3"/>
  <c r="AH4196" i="3" s="1"/>
  <c r="AD4302" i="3"/>
  <c r="AH4303" i="3" s="1"/>
  <c r="AD4345" i="3"/>
  <c r="AH4346" i="3" s="1"/>
  <c r="AD4367" i="3"/>
  <c r="AH4368" i="3" s="1"/>
  <c r="AD4387" i="3"/>
  <c r="AH4388" i="3" s="1"/>
  <c r="AD4407" i="3"/>
  <c r="AH4408" i="3" s="1"/>
  <c r="AD4507" i="3"/>
  <c r="AH4508" i="3" s="1"/>
  <c r="AD4666" i="3"/>
  <c r="AH4667" i="3" s="1"/>
  <c r="AD4767" i="3"/>
  <c r="AH4768" i="3" s="1"/>
  <c r="AD4785" i="3"/>
  <c r="AH4786" i="3" s="1"/>
  <c r="AD4800" i="3"/>
  <c r="AH4801" i="3" s="1"/>
  <c r="AD4813" i="3"/>
  <c r="AH4814" i="3" s="1"/>
  <c r="AD4838" i="3"/>
  <c r="AH4839" i="3" s="1"/>
  <c r="AD4852" i="3"/>
  <c r="AH4853" i="3" s="1"/>
  <c r="AD4877" i="3"/>
  <c r="AH4878" i="3" s="1"/>
  <c r="AD4891" i="3"/>
  <c r="AH4892" i="3" s="1"/>
  <c r="AD4902" i="3"/>
  <c r="AH4903" i="3" s="1"/>
  <c r="AD4916" i="3"/>
  <c r="AH4917" i="3" s="1"/>
  <c r="AD4928" i="3"/>
  <c r="AH4929" i="3" s="1"/>
  <c r="AD4941" i="3"/>
  <c r="AH4942" i="3" s="1"/>
  <c r="AD4955" i="3"/>
  <c r="AH4956" i="3" s="1"/>
  <c r="AD4966" i="3"/>
  <c r="AH4967" i="3" s="1"/>
  <c r="AD4980" i="3"/>
  <c r="AH4981" i="3" s="1"/>
  <c r="AD5030" i="3"/>
  <c r="AH5031" i="3" s="1"/>
  <c r="AD5074" i="3"/>
  <c r="AH5075" i="3" s="1"/>
  <c r="AD5084" i="3"/>
  <c r="AH5085" i="3" s="1"/>
  <c r="AD5094" i="3"/>
  <c r="AH5095" i="3" s="1"/>
  <c r="AD5138" i="3"/>
  <c r="AH5139" i="3" s="1"/>
  <c r="AD5148" i="3"/>
  <c r="AH5149" i="3" s="1"/>
  <c r="AD5170" i="3"/>
  <c r="AH5171" i="3" s="1"/>
  <c r="AD5180" i="3"/>
  <c r="AH5181" i="3" s="1"/>
  <c r="AD5202" i="3"/>
  <c r="AH5203" i="3" s="1"/>
  <c r="AD5212" i="3"/>
  <c r="AH5213" i="3" s="1"/>
  <c r="AD5222" i="3"/>
  <c r="AH5223" i="3" s="1"/>
  <c r="AD5234" i="3"/>
  <c r="AH5235" i="3" s="1"/>
  <c r="AD5244" i="3"/>
  <c r="AH5245" i="3" s="1"/>
  <c r="AD5254" i="3"/>
  <c r="AH5255" i="3" s="1"/>
  <c r="AD5266" i="3"/>
  <c r="AH5267" i="3" s="1"/>
  <c r="AD5276" i="3"/>
  <c r="AH5277" i="3" s="1"/>
  <c r="AD5292" i="3"/>
  <c r="AH5293" i="3" s="1"/>
  <c r="AD5300" i="3"/>
  <c r="AH5301" i="3" s="1"/>
  <c r="AD5308" i="3"/>
  <c r="AH5309" i="3" s="1"/>
  <c r="AD5316" i="3"/>
  <c r="AH5317" i="3" s="1"/>
  <c r="AD5324" i="3"/>
  <c r="AH5325" i="3" s="1"/>
  <c r="AD5332" i="3"/>
  <c r="AH5333" i="3" s="1"/>
  <c r="AD5340" i="3"/>
  <c r="AH5341" i="3" s="1"/>
  <c r="AD5348" i="3"/>
  <c r="AH5349" i="3" s="1"/>
  <c r="AD5364" i="3"/>
  <c r="AH5365" i="3" s="1"/>
  <c r="AD5372" i="3"/>
  <c r="AH5373" i="3" s="1"/>
  <c r="AD5388" i="3"/>
  <c r="AH5389" i="3" s="1"/>
  <c r="AD5396" i="3"/>
  <c r="AH5397" i="3" s="1"/>
  <c r="AD5404" i="3"/>
  <c r="AH5405" i="3" s="1"/>
  <c r="AD5412" i="3"/>
  <c r="AH5413" i="3" s="1"/>
  <c r="AD5420" i="3"/>
  <c r="AH5421" i="3" s="1"/>
  <c r="AD5428" i="3"/>
  <c r="AH5429" i="3" s="1"/>
  <c r="AD5436" i="3"/>
  <c r="AH5437" i="3" s="1"/>
  <c r="AD5452" i="3"/>
  <c r="AH5453" i="3" s="1"/>
  <c r="AD5460" i="3"/>
  <c r="AH5461" i="3" s="1"/>
  <c r="AD5476" i="3"/>
  <c r="AH5477" i="3" s="1"/>
  <c r="AD5484" i="3"/>
  <c r="AH5485" i="3" s="1"/>
  <c r="AD5492" i="3"/>
  <c r="AH5493" i="3" s="1"/>
  <c r="AD5500" i="3"/>
  <c r="AH5501" i="3" s="1"/>
  <c r="AD5508" i="3"/>
  <c r="AH5509" i="3" s="1"/>
  <c r="AD5516" i="3"/>
  <c r="AH5517" i="3" s="1"/>
  <c r="AD5524" i="3"/>
  <c r="AH5525" i="3" s="1"/>
  <c r="AD5532" i="3"/>
  <c r="AH5533" i="3" s="1"/>
  <c r="AD5540" i="3"/>
  <c r="AH5541" i="3" s="1"/>
  <c r="AD5556" i="3"/>
  <c r="AH5557" i="3" s="1"/>
  <c r="AD5564" i="3"/>
  <c r="AH5565" i="3" s="1"/>
  <c r="AD5580" i="3"/>
  <c r="AH5581" i="3" s="1"/>
  <c r="AD5604" i="3"/>
  <c r="AH5605" i="3" s="1"/>
  <c r="AD5612" i="3"/>
  <c r="AH5613" i="3" s="1"/>
  <c r="AD5620" i="3"/>
  <c r="AH5621" i="3" s="1"/>
  <c r="AD5628" i="3"/>
  <c r="AH5629" i="3" s="1"/>
  <c r="AD5636" i="3"/>
  <c r="AH5637" i="3" s="1"/>
  <c r="AD5644" i="3"/>
  <c r="AH5645" i="3" s="1"/>
  <c r="AD5652" i="3"/>
  <c r="AH5653" i="3" s="1"/>
  <c r="AD5660" i="3"/>
  <c r="AH5661" i="3" s="1"/>
  <c r="AD5668" i="3"/>
  <c r="AH5669" i="3" s="1"/>
  <c r="AD5676" i="3"/>
  <c r="AH5677" i="3" s="1"/>
  <c r="AD5684" i="3"/>
  <c r="AH5685" i="3" s="1"/>
  <c r="AD5692" i="3"/>
  <c r="AH5693" i="3" s="1"/>
  <c r="AD5708" i="3"/>
  <c r="AH5709" i="3" s="1"/>
  <c r="AD5716" i="3"/>
  <c r="AH5717" i="3" s="1"/>
  <c r="AD5732" i="3"/>
  <c r="AH5733" i="3" s="1"/>
  <c r="AD5740" i="3"/>
  <c r="AH5741" i="3" s="1"/>
  <c r="AD5748" i="3"/>
  <c r="AH5749" i="3" s="1"/>
  <c r="AD5764" i="3"/>
  <c r="AH5765" i="3" s="1"/>
  <c r="AD5772" i="3"/>
  <c r="AH5773" i="3" s="1"/>
  <c r="AD5788" i="3"/>
  <c r="AH5789" i="3" s="1"/>
  <c r="AD5796" i="3"/>
  <c r="AH5797" i="3" s="1"/>
  <c r="AD5812" i="3"/>
  <c r="AH5813" i="3" s="1"/>
  <c r="AD5820" i="3"/>
  <c r="AH5821" i="3" s="1"/>
  <c r="AD5828" i="3"/>
  <c r="AH5829" i="3" s="1"/>
  <c r="AD5836" i="3"/>
  <c r="AH5837" i="3" s="1"/>
  <c r="AD5844" i="3"/>
  <c r="AH5845" i="3" s="1"/>
  <c r="AD5860" i="3"/>
  <c r="AH5861" i="3" s="1"/>
  <c r="AD5868" i="3"/>
  <c r="AH5869" i="3" s="1"/>
  <c r="AD5884" i="3"/>
  <c r="AH5885" i="3" s="1"/>
  <c r="AD5892" i="3"/>
  <c r="AH5893" i="3" s="1"/>
  <c r="AD5900" i="3"/>
  <c r="AH5901" i="3" s="1"/>
  <c r="AD5908" i="3"/>
  <c r="AH5909" i="3" s="1"/>
  <c r="AD5916" i="3"/>
  <c r="AH5917" i="3" s="1"/>
  <c r="AD5924" i="3"/>
  <c r="AH5925" i="3" s="1"/>
  <c r="AD5932" i="3"/>
  <c r="AH5933" i="3" s="1"/>
  <c r="AD5948" i="3"/>
  <c r="AH5949" i="3" s="1"/>
  <c r="AD5956" i="3"/>
  <c r="AH5957" i="3" s="1"/>
  <c r="AD2334" i="3"/>
  <c r="AH2335" i="3" s="1"/>
  <c r="AD2670" i="3"/>
  <c r="AH2671" i="3" s="1"/>
  <c r="AD2834" i="3"/>
  <c r="AH2835" i="3" s="1"/>
  <c r="AD2979" i="3"/>
  <c r="AH2980" i="3" s="1"/>
  <c r="AD3337" i="3"/>
  <c r="AH3338" i="3" s="1"/>
  <c r="AD3411" i="3"/>
  <c r="AH3412" i="3" s="1"/>
  <c r="AD3756" i="3"/>
  <c r="AH3757" i="3" s="1"/>
  <c r="AD3803" i="3"/>
  <c r="AH3804" i="3" s="1"/>
  <c r="AD4120" i="3"/>
  <c r="AH4121" i="3" s="1"/>
  <c r="AD4250" i="3"/>
  <c r="AH4251" i="3" s="1"/>
  <c r="AD4329" i="3"/>
  <c r="AH4330" i="3" s="1"/>
  <c r="AD4359" i="3"/>
  <c r="AH4360" i="3" s="1"/>
  <c r="AD4393" i="3"/>
  <c r="AH4394" i="3" s="1"/>
  <c r="AD4457" i="3"/>
  <c r="AH4458" i="3" s="1"/>
  <c r="AD4521" i="3"/>
  <c r="AH4522" i="3" s="1"/>
  <c r="AD4689" i="3"/>
  <c r="AH4690" i="3" s="1"/>
  <c r="AD4743" i="3"/>
  <c r="AH4744" i="3" s="1"/>
  <c r="AD4773" i="3"/>
  <c r="AH4774" i="3" s="1"/>
  <c r="AD4795" i="3"/>
  <c r="AH4796" i="3" s="1"/>
  <c r="AD4819" i="3"/>
  <c r="AH4820" i="3" s="1"/>
  <c r="AD4840" i="3"/>
  <c r="AH4841" i="3" s="1"/>
  <c r="AD4920" i="3"/>
  <c r="AH4921" i="3" s="1"/>
  <c r="AD4942" i="3"/>
  <c r="AH4943" i="3" s="1"/>
  <c r="AD4960" i="3"/>
  <c r="AH4961" i="3" s="1"/>
  <c r="AD5022" i="3"/>
  <c r="AH5023" i="3" s="1"/>
  <c r="AD5076" i="3"/>
  <c r="AH5077" i="3" s="1"/>
  <c r="AD5091" i="3"/>
  <c r="AH5092" i="3" s="1"/>
  <c r="AD5109" i="3"/>
  <c r="AH5110" i="3" s="1"/>
  <c r="AD5128" i="3"/>
  <c r="AH5129" i="3" s="1"/>
  <c r="AD5142" i="3"/>
  <c r="AH5143" i="3" s="1"/>
  <c r="AD5162" i="3"/>
  <c r="AH5163" i="3" s="1"/>
  <c r="AD5176" i="3"/>
  <c r="AH5177" i="3" s="1"/>
  <c r="AD5195" i="3"/>
  <c r="AH5196" i="3" s="1"/>
  <c r="AD5329" i="3"/>
  <c r="AH5330" i="3" s="1"/>
  <c r="AD5357" i="3"/>
  <c r="AH5358" i="3" s="1"/>
  <c r="AD5368" i="3"/>
  <c r="AH5369" i="3" s="1"/>
  <c r="AD5382" i="3"/>
  <c r="AH5383" i="3" s="1"/>
  <c r="AD5393" i="3"/>
  <c r="AH5394" i="3" s="1"/>
  <c r="AD5407" i="3"/>
  <c r="AH5408" i="3" s="1"/>
  <c r="AD5421" i="3"/>
  <c r="AH5422" i="3" s="1"/>
  <c r="AD5432" i="3"/>
  <c r="AH5433" i="3" s="1"/>
  <c r="AD5446" i="3"/>
  <c r="AH5447" i="3" s="1"/>
  <c r="AD5457" i="3"/>
  <c r="AH5458" i="3" s="1"/>
  <c r="AD5471" i="3"/>
  <c r="AH5472" i="3" s="1"/>
  <c r="AD5485" i="3"/>
  <c r="AH5486" i="3" s="1"/>
  <c r="AD5496" i="3"/>
  <c r="AH5497" i="3" s="1"/>
  <c r="AD5521" i="3"/>
  <c r="AH5522" i="3" s="1"/>
  <c r="AD5535" i="3"/>
  <c r="AH5536" i="3" s="1"/>
  <c r="AD5560" i="3"/>
  <c r="AH5561" i="3" s="1"/>
  <c r="AD5574" i="3"/>
  <c r="AH5575" i="3" s="1"/>
  <c r="AD5585" i="3"/>
  <c r="AH5586" i="3" s="1"/>
  <c r="AD5599" i="3"/>
  <c r="AH5600" i="3" s="1"/>
  <c r="AD5613" i="3"/>
  <c r="AH5614" i="3" s="1"/>
  <c r="AD5638" i="3"/>
  <c r="AH5639" i="3" s="1"/>
  <c r="AD5663" i="3"/>
  <c r="AH5664" i="3" s="1"/>
  <c r="AD5677" i="3"/>
  <c r="AH5678" i="3" s="1"/>
  <c r="AD5688" i="3"/>
  <c r="AH5689" i="3" s="1"/>
  <c r="AD5702" i="3"/>
  <c r="AH5703" i="3" s="1"/>
  <c r="AD5727" i="3"/>
  <c r="AH5728" i="3" s="1"/>
  <c r="AD5752" i="3"/>
  <c r="AH5753" i="3" s="1"/>
  <c r="AD5763" i="3"/>
  <c r="AH5764" i="3" s="1"/>
  <c r="AD5774" i="3"/>
  <c r="AH5775" i="3" s="1"/>
  <c r="AD5806" i="3"/>
  <c r="AH5807" i="3" s="1"/>
  <c r="AD5816" i="3"/>
  <c r="AH5817" i="3" s="1"/>
  <c r="AD5827" i="3"/>
  <c r="AH5828" i="3" s="1"/>
  <c r="AD5838" i="3"/>
  <c r="AH5839" i="3" s="1"/>
  <c r="AD5848" i="3"/>
  <c r="AH5849" i="3" s="1"/>
  <c r="AD5859" i="3"/>
  <c r="AH5860" i="3" s="1"/>
  <c r="AD5870" i="3"/>
  <c r="AH5871" i="3" s="1"/>
  <c r="AD5891" i="3"/>
  <c r="AH5892" i="3" s="1"/>
  <c r="AD5902" i="3"/>
  <c r="AH5903" i="3" s="1"/>
  <c r="AD5912" i="3"/>
  <c r="AH5913" i="3" s="1"/>
  <c r="AD5923" i="3"/>
  <c r="AH5924" i="3" s="1"/>
  <c r="AD5934" i="3"/>
  <c r="AH5935" i="3" s="1"/>
  <c r="AD5944" i="3"/>
  <c r="AH5945" i="3" s="1"/>
  <c r="AD5955" i="3"/>
  <c r="AH5956" i="3" s="1"/>
  <c r="AD5966" i="3"/>
  <c r="AD5957" i="3"/>
  <c r="AH5958" i="3" s="1"/>
  <c r="AD2716" i="3"/>
  <c r="AH2717" i="3" s="1"/>
  <c r="AD3497" i="3"/>
  <c r="AH3498" i="3" s="1"/>
  <c r="AD3705" i="3"/>
  <c r="AH3706" i="3" s="1"/>
  <c r="AD3867" i="3"/>
  <c r="AH3868" i="3" s="1"/>
  <c r="AD4124" i="3"/>
  <c r="AH4125" i="3" s="1"/>
  <c r="AD4260" i="3"/>
  <c r="AH4261" i="3" s="1"/>
  <c r="AD4337" i="3"/>
  <c r="AH4338" i="3" s="1"/>
  <c r="AD4531" i="3"/>
  <c r="AH4532" i="3" s="1"/>
  <c r="AD4616" i="3"/>
  <c r="AH4617" i="3" s="1"/>
  <c r="AD4691" i="3"/>
  <c r="AH4692" i="3" s="1"/>
  <c r="AD4753" i="3"/>
  <c r="AH4754" i="3" s="1"/>
  <c r="AD4804" i="3"/>
  <c r="AH4805" i="3" s="1"/>
  <c r="AD4867" i="3"/>
  <c r="AH4868" i="3" s="1"/>
  <c r="AD4907" i="3"/>
  <c r="AH4908" i="3" s="1"/>
  <c r="AD4947" i="3"/>
  <c r="AH4948" i="3" s="1"/>
  <c r="AD5008" i="3"/>
  <c r="AH5009" i="3" s="1"/>
  <c r="AD5045" i="3"/>
  <c r="AH5046" i="3" s="1"/>
  <c r="AD5064" i="3"/>
  <c r="AH5065" i="3" s="1"/>
  <c r="AD5131" i="3"/>
  <c r="AH5132" i="3" s="1"/>
  <c r="AD5149" i="3"/>
  <c r="AH5150" i="3" s="1"/>
  <c r="AD5182" i="3"/>
  <c r="AH5183" i="3" s="1"/>
  <c r="AD5216" i="3"/>
  <c r="AH5217" i="3" s="1"/>
  <c r="AD5235" i="3"/>
  <c r="AH5236" i="3" s="1"/>
  <c r="AD5268" i="3"/>
  <c r="AH5269" i="3" s="1"/>
  <c r="AD5281" i="3"/>
  <c r="AH5282" i="3" s="1"/>
  <c r="AD5309" i="3"/>
  <c r="AH5310" i="3" s="1"/>
  <c r="AD5320" i="3"/>
  <c r="AH5321" i="3" s="1"/>
  <c r="AD5345" i="3"/>
  <c r="AH5346" i="3" s="1"/>
  <c r="AD5373" i="3"/>
  <c r="AH5374" i="3" s="1"/>
  <c r="AD5409" i="3"/>
  <c r="AH5410" i="3" s="1"/>
  <c r="AD5462" i="3"/>
  <c r="AH5463" i="3" s="1"/>
  <c r="AD5512" i="3"/>
  <c r="AH5513" i="3" s="1"/>
  <c r="AD5526" i="3"/>
  <c r="AH5527" i="3" s="1"/>
  <c r="AD5551" i="3"/>
  <c r="AH5552" i="3" s="1"/>
  <c r="AD5576" i="3"/>
  <c r="AH5577" i="3" s="1"/>
  <c r="AD5679" i="3"/>
  <c r="AH5680" i="3" s="1"/>
  <c r="AD5704" i="3"/>
  <c r="AH5705" i="3" s="1"/>
  <c r="AD5718" i="3"/>
  <c r="AH5719" i="3" s="1"/>
  <c r="AD5743" i="3"/>
  <c r="AH5744" i="3" s="1"/>
  <c r="AD5787" i="3"/>
  <c r="AH5788" i="3" s="1"/>
  <c r="AD5808" i="3"/>
  <c r="AH5809" i="3" s="1"/>
  <c r="AD5830" i="3"/>
  <c r="AH5831" i="3" s="1"/>
  <c r="AD5840" i="3"/>
  <c r="AH5841" i="3" s="1"/>
  <c r="AD5883" i="3"/>
  <c r="AH5884" i="3" s="1"/>
  <c r="AD5936" i="3"/>
  <c r="AH5937" i="3" s="1"/>
  <c r="AD5958" i="3"/>
  <c r="AH5959" i="3" s="1"/>
  <c r="AD2521" i="3"/>
  <c r="AH2522" i="3" s="1"/>
  <c r="AD3039" i="3"/>
  <c r="AH3040" i="3" s="1"/>
  <c r="AD3216" i="3"/>
  <c r="AH3217" i="3" s="1"/>
  <c r="AD3766" i="3"/>
  <c r="AH3767" i="3" s="1"/>
  <c r="AD4130" i="3"/>
  <c r="AH4131" i="3" s="1"/>
  <c r="AD4262" i="3"/>
  <c r="AH4263" i="3" s="1"/>
  <c r="AD4338" i="3"/>
  <c r="AH4339" i="3" s="1"/>
  <c r="AD4754" i="3"/>
  <c r="AH4755" i="3" s="1"/>
  <c r="AD4805" i="3"/>
  <c r="AH4806" i="3" s="1"/>
  <c r="AD4868" i="3"/>
  <c r="AH4869" i="3" s="1"/>
  <c r="AD4908" i="3"/>
  <c r="AH4909" i="3" s="1"/>
  <c r="AD5011" i="3"/>
  <c r="AH5012" i="3" s="1"/>
  <c r="AD5046" i="3"/>
  <c r="AH5047" i="3" s="1"/>
  <c r="AD5080" i="3"/>
  <c r="AH5081" i="3" s="1"/>
  <c r="AD5117" i="3"/>
  <c r="AH5118" i="3" s="1"/>
  <c r="AD5165" i="3"/>
  <c r="AH5166" i="3" s="1"/>
  <c r="AD5285" i="3"/>
  <c r="AH5286" i="3" s="1"/>
  <c r="AD5310" i="3"/>
  <c r="AH5311" i="3" s="1"/>
  <c r="AD5349" i="3"/>
  <c r="AH5350" i="3" s="1"/>
  <c r="AD5374" i="3"/>
  <c r="AH5375" i="3" s="1"/>
  <c r="AD5477" i="3"/>
  <c r="AH5478" i="3" s="1"/>
  <c r="AD5513" i="3"/>
  <c r="AH5514" i="3" s="1"/>
  <c r="AD5541" i="3"/>
  <c r="AH5542" i="3" s="1"/>
  <c r="AD5641" i="3"/>
  <c r="AH5642" i="3" s="1"/>
  <c r="AD5680" i="3"/>
  <c r="AH5681" i="3" s="1"/>
  <c r="AD5719" i="3"/>
  <c r="AH5720" i="3" s="1"/>
  <c r="AD5757" i="3"/>
  <c r="AH5758" i="3" s="1"/>
  <c r="AD5777" i="3"/>
  <c r="AH5778" i="3" s="1"/>
  <c r="AD5831" i="3"/>
  <c r="AH5832" i="3" s="1"/>
  <c r="AD5841" i="3"/>
  <c r="AH5842" i="3" s="1"/>
  <c r="AD5873" i="3"/>
  <c r="AH5874" i="3" s="1"/>
  <c r="AD5885" i="3"/>
  <c r="AH5886" i="3" s="1"/>
  <c r="AD5917" i="3"/>
  <c r="AH5918" i="3" s="1"/>
  <c r="AD2546" i="3"/>
  <c r="AH2547" i="3" s="1"/>
  <c r="AD3135" i="3"/>
  <c r="AH3136" i="3" s="1"/>
  <c r="AD3378" i="3"/>
  <c r="AH3379" i="3" s="1"/>
  <c r="AD3625" i="3"/>
  <c r="AH3626" i="3" s="1"/>
  <c r="AD3884" i="3"/>
  <c r="AH3885" i="3" s="1"/>
  <c r="AD4034" i="3"/>
  <c r="AH4035" i="3" s="1"/>
  <c r="AD4144" i="3"/>
  <c r="AH4145" i="3" s="1"/>
  <c r="AD4264" i="3"/>
  <c r="AH4265" i="3" s="1"/>
  <c r="AD4351" i="3"/>
  <c r="AH4352" i="3" s="1"/>
  <c r="AD4479" i="3"/>
  <c r="AH4480" i="3" s="1"/>
  <c r="AD4786" i="3"/>
  <c r="AH4787" i="3" s="1"/>
  <c r="AD4829" i="3"/>
  <c r="AH4830" i="3" s="1"/>
  <c r="AD4892" i="3"/>
  <c r="AH4893" i="3" s="1"/>
  <c r="AD4932" i="3"/>
  <c r="AH4933" i="3" s="1"/>
  <c r="AD4995" i="3"/>
  <c r="AH4996" i="3" s="1"/>
  <c r="AD5012" i="3"/>
  <c r="AH5013" i="3" s="1"/>
  <c r="AD5118" i="3"/>
  <c r="AH5119" i="3" s="1"/>
  <c r="AD5152" i="3"/>
  <c r="AH5153" i="3" s="1"/>
  <c r="AD5286" i="3"/>
  <c r="AH5287" i="3" s="1"/>
  <c r="AD5336" i="3"/>
  <c r="AH5337" i="3" s="1"/>
  <c r="AD5400" i="3"/>
  <c r="AH5401" i="3" s="1"/>
  <c r="AD5464" i="3"/>
  <c r="AH5465" i="3" s="1"/>
  <c r="AD5503" i="3"/>
  <c r="AH5504" i="3" s="1"/>
  <c r="AD5542" i="3"/>
  <c r="AH5543" i="3" s="1"/>
  <c r="AD5670" i="3"/>
  <c r="AH5671" i="3" s="1"/>
  <c r="AD5745" i="3"/>
  <c r="AH5746" i="3" s="1"/>
  <c r="AD1872" i="3"/>
  <c r="AH1873" i="3" s="1"/>
  <c r="AD2410" i="3"/>
  <c r="AH2411" i="3" s="1"/>
  <c r="AD2678" i="3"/>
  <c r="AH2679" i="3" s="1"/>
  <c r="AD2877" i="3"/>
  <c r="AH2878" i="3" s="1"/>
  <c r="AD2988" i="3"/>
  <c r="AH2989" i="3" s="1"/>
  <c r="AD3183" i="3"/>
  <c r="AH3184" i="3" s="1"/>
  <c r="AD3266" i="3"/>
  <c r="AH3267" i="3" s="1"/>
  <c r="AD3413" i="3"/>
  <c r="AH3414" i="3" s="1"/>
  <c r="AD3496" i="3"/>
  <c r="AH3497" i="3" s="1"/>
  <c r="AD3539" i="3"/>
  <c r="AH3540" i="3" s="1"/>
  <c r="AD3601" i="3"/>
  <c r="AH3602" i="3" s="1"/>
  <c r="AD3702" i="3"/>
  <c r="AH3703" i="3" s="1"/>
  <c r="AD3804" i="3"/>
  <c r="AH3805" i="3" s="1"/>
  <c r="AD3866" i="3"/>
  <c r="AH3867" i="3" s="1"/>
  <c r="AD3922" i="3"/>
  <c r="AH3923" i="3" s="1"/>
  <c r="AD4025" i="3"/>
  <c r="AH4026" i="3" s="1"/>
  <c r="AD4123" i="3"/>
  <c r="AH4124" i="3" s="1"/>
  <c r="AD4168" i="3"/>
  <c r="AH4169" i="3" s="1"/>
  <c r="AD4252" i="3"/>
  <c r="AH4253" i="3" s="1"/>
  <c r="AD4331" i="3"/>
  <c r="AH4332" i="3" s="1"/>
  <c r="AD4368" i="3"/>
  <c r="AH4369" i="3" s="1"/>
  <c r="AD4395" i="3"/>
  <c r="AH4396" i="3" s="1"/>
  <c r="AD4459" i="3"/>
  <c r="AH4460" i="3" s="1"/>
  <c r="AD4530" i="3"/>
  <c r="AH4531" i="3" s="1"/>
  <c r="AD4607" i="3"/>
  <c r="AH4608" i="3" s="1"/>
  <c r="AD4637" i="3"/>
  <c r="AH4638" i="3" s="1"/>
  <c r="AD4690" i="3"/>
  <c r="AH4691" i="3" s="1"/>
  <c r="AD4744" i="3"/>
  <c r="AH4745" i="3" s="1"/>
  <c r="AD4775" i="3"/>
  <c r="AH4776" i="3" s="1"/>
  <c r="AD4820" i="3"/>
  <c r="AH4821" i="3" s="1"/>
  <c r="AD4843" i="3"/>
  <c r="AH4844" i="3" s="1"/>
  <c r="AD4883" i="3"/>
  <c r="AH4884" i="3" s="1"/>
  <c r="AD4904" i="3"/>
  <c r="AH4905" i="3" s="1"/>
  <c r="AD4923" i="3"/>
  <c r="AH4924" i="3" s="1"/>
  <c r="AD4984" i="3"/>
  <c r="AH4985" i="3" s="1"/>
  <c r="AD5006" i="3"/>
  <c r="AH5007" i="3" s="1"/>
  <c r="AD5044" i="3"/>
  <c r="AH5045" i="3" s="1"/>
  <c r="AD5059" i="3"/>
  <c r="AH5060" i="3" s="1"/>
  <c r="AD5096" i="3"/>
  <c r="AH5097" i="3" s="1"/>
  <c r="AD5110" i="3"/>
  <c r="AH5111" i="3" s="1"/>
  <c r="AD5181" i="3"/>
  <c r="AH5182" i="3" s="1"/>
  <c r="AD5196" i="3"/>
  <c r="AH5197" i="3" s="1"/>
  <c r="AD5214" i="3"/>
  <c r="AH5215" i="3" s="1"/>
  <c r="AD5229" i="3"/>
  <c r="AH5230" i="3" s="1"/>
  <c r="AD5248" i="3"/>
  <c r="AH5249" i="3" s="1"/>
  <c r="AD5267" i="3"/>
  <c r="AH5268" i="3" s="1"/>
  <c r="AD5305" i="3"/>
  <c r="AH5306" i="3" s="1"/>
  <c r="AD5319" i="3"/>
  <c r="AH5320" i="3" s="1"/>
  <c r="AD5344" i="3"/>
  <c r="AH5345" i="3" s="1"/>
  <c r="AD5358" i="3"/>
  <c r="AH5359" i="3" s="1"/>
  <c r="AD5369" i="3"/>
  <c r="AH5370" i="3" s="1"/>
  <c r="AD5383" i="3"/>
  <c r="AH5384" i="3" s="1"/>
  <c r="AD5397" i="3"/>
  <c r="AH5398" i="3" s="1"/>
  <c r="AD5433" i="3"/>
  <c r="AH5434" i="3" s="1"/>
  <c r="AD5447" i="3"/>
  <c r="AH5448" i="3" s="1"/>
  <c r="AD5461" i="3"/>
  <c r="AH5462" i="3" s="1"/>
  <c r="AD5486" i="3"/>
  <c r="AH5487" i="3" s="1"/>
  <c r="AD5511" i="3"/>
  <c r="AH5512" i="3" s="1"/>
  <c r="AD5525" i="3"/>
  <c r="AH5526" i="3" s="1"/>
  <c r="AD5536" i="3"/>
  <c r="AH5537" i="3" s="1"/>
  <c r="AD5550" i="3"/>
  <c r="AH5551" i="3" s="1"/>
  <c r="AD5561" i="3"/>
  <c r="AH5562" i="3" s="1"/>
  <c r="AD5575" i="3"/>
  <c r="AH5576" i="3" s="1"/>
  <c r="AD5589" i="3"/>
  <c r="AH5590" i="3" s="1"/>
  <c r="AD5614" i="3"/>
  <c r="AH5615" i="3" s="1"/>
  <c r="AD5653" i="3"/>
  <c r="AH5654" i="3" s="1"/>
  <c r="AD5678" i="3"/>
  <c r="AH5679" i="3" s="1"/>
  <c r="AD5689" i="3"/>
  <c r="AH5690" i="3" s="1"/>
  <c r="AD5703" i="3"/>
  <c r="AH5704" i="3" s="1"/>
  <c r="AD5717" i="3"/>
  <c r="AH5718" i="3" s="1"/>
  <c r="AD5728" i="3"/>
  <c r="AH5729" i="3" s="1"/>
  <c r="AD5753" i="3"/>
  <c r="AH5754" i="3" s="1"/>
  <c r="AD5775" i="3"/>
  <c r="AH5776" i="3" s="1"/>
  <c r="AD5797" i="3"/>
  <c r="AH5798" i="3" s="1"/>
  <c r="AD5807" i="3"/>
  <c r="AH5808" i="3" s="1"/>
  <c r="AD5817" i="3"/>
  <c r="AH5818" i="3" s="1"/>
  <c r="AD5839" i="3"/>
  <c r="AH5840" i="3" s="1"/>
  <c r="AD5849" i="3"/>
  <c r="AH5850" i="3" s="1"/>
  <c r="AD5861" i="3"/>
  <c r="AH5862" i="3" s="1"/>
  <c r="AD5893" i="3"/>
  <c r="AH5894" i="3" s="1"/>
  <c r="AD5903" i="3"/>
  <c r="AH5904" i="3" s="1"/>
  <c r="AD5925" i="3"/>
  <c r="AH5926" i="3" s="1"/>
  <c r="AD1519" i="3"/>
  <c r="AH1520" i="3" s="1"/>
  <c r="AJ1520" i="3" s="1"/>
  <c r="AD2900" i="3"/>
  <c r="AH2901" i="3" s="1"/>
  <c r="AD3561" i="3"/>
  <c r="AH3562" i="3" s="1"/>
  <c r="AD3923" i="3"/>
  <c r="AH3924" i="3" s="1"/>
  <c r="AD4026" i="3"/>
  <c r="AH4027" i="3" s="1"/>
  <c r="AD4176" i="3"/>
  <c r="AH4177" i="3" s="1"/>
  <c r="AD4305" i="3"/>
  <c r="AH4306" i="3" s="1"/>
  <c r="AD4401" i="3"/>
  <c r="AH4402" i="3" s="1"/>
  <c r="AD4639" i="3"/>
  <c r="AH4640" i="3" s="1"/>
  <c r="AD4776" i="3"/>
  <c r="AH4777" i="3" s="1"/>
  <c r="AD4844" i="3"/>
  <c r="AH4845" i="3" s="1"/>
  <c r="AD4924" i="3"/>
  <c r="AH4925" i="3" s="1"/>
  <c r="AD4968" i="3"/>
  <c r="AH4969" i="3" s="1"/>
  <c r="AD5027" i="3"/>
  <c r="AH5028" i="3" s="1"/>
  <c r="AD5112" i="3"/>
  <c r="AH5113" i="3" s="1"/>
  <c r="AD5164" i="3"/>
  <c r="AH5165" i="3" s="1"/>
  <c r="AD5197" i="3"/>
  <c r="AH5198" i="3" s="1"/>
  <c r="AD5250" i="3"/>
  <c r="AH5251" i="3" s="1"/>
  <c r="AD5295" i="3"/>
  <c r="AH5296" i="3" s="1"/>
  <c r="AD5334" i="3"/>
  <c r="AH5335" i="3" s="1"/>
  <c r="AD5359" i="3"/>
  <c r="AH5360" i="3" s="1"/>
  <c r="AD5398" i="3"/>
  <c r="AH5399" i="3" s="1"/>
  <c r="AD5437" i="3"/>
  <c r="AH5438" i="3" s="1"/>
  <c r="AD5537" i="3"/>
  <c r="AH5538" i="3" s="1"/>
  <c r="AD5565" i="3"/>
  <c r="AH5566" i="3" s="1"/>
  <c r="AD5590" i="3"/>
  <c r="AH5591" i="3" s="1"/>
  <c r="AD5665" i="3"/>
  <c r="AH5666" i="3" s="1"/>
  <c r="AD5693" i="3"/>
  <c r="AH5694" i="3" s="1"/>
  <c r="AD5755" i="3"/>
  <c r="AH5756" i="3" s="1"/>
  <c r="AD5776" i="3"/>
  <c r="AH5777" i="3" s="1"/>
  <c r="AD5798" i="3"/>
  <c r="AH5799" i="3" s="1"/>
  <c r="AD5851" i="3"/>
  <c r="AH5852" i="3" s="1"/>
  <c r="AD5872" i="3"/>
  <c r="AH5873" i="3" s="1"/>
  <c r="AD5915" i="3"/>
  <c r="AH5916" i="3" s="1"/>
  <c r="AD5947" i="3"/>
  <c r="AH5948" i="3" s="1"/>
  <c r="AD3827" i="3"/>
  <c r="AH3828" i="3" s="1"/>
  <c r="AD4033" i="3"/>
  <c r="AH4034" i="3" s="1"/>
  <c r="AD4376" i="3"/>
  <c r="AH4377" i="3" s="1"/>
  <c r="AD4641" i="3"/>
  <c r="AH4642" i="3" s="1"/>
  <c r="AD4828" i="3"/>
  <c r="AH4829" i="3" s="1"/>
  <c r="AD5032" i="3"/>
  <c r="AH5033" i="3" s="1"/>
  <c r="AD5132" i="3"/>
  <c r="AH5133" i="3" s="1"/>
  <c r="AD5269" i="3"/>
  <c r="AH5270" i="3" s="1"/>
  <c r="AD5321" i="3"/>
  <c r="AH5322" i="3" s="1"/>
  <c r="AD5424" i="3"/>
  <c r="AH5425" i="3" s="1"/>
  <c r="AD5552" i="3"/>
  <c r="AH5553" i="3" s="1"/>
  <c r="AD5655" i="3"/>
  <c r="AH5656" i="3" s="1"/>
  <c r="AD5744" i="3"/>
  <c r="AH5745" i="3" s="1"/>
  <c r="AD5799" i="3"/>
  <c r="AH5800" i="3" s="1"/>
  <c r="AD5853" i="3"/>
  <c r="AH5854" i="3" s="1"/>
  <c r="AD5895" i="3"/>
  <c r="AH5896" i="3" s="1"/>
  <c r="AD5937" i="3"/>
  <c r="AH5938" i="3" s="1"/>
  <c r="AD3770" i="3"/>
  <c r="AH3771" i="3" s="1"/>
  <c r="AD3987" i="3"/>
  <c r="AH3988" i="3" s="1"/>
  <c r="AD4755" i="3"/>
  <c r="AH4756" i="3" s="1"/>
  <c r="AD4949" i="3"/>
  <c r="AH4950" i="3" s="1"/>
  <c r="AD5034" i="3"/>
  <c r="AH5035" i="3" s="1"/>
  <c r="AD5100" i="3"/>
  <c r="AH5101" i="3" s="1"/>
  <c r="AD5186" i="3"/>
  <c r="AH5187" i="3" s="1"/>
  <c r="AD5237" i="3"/>
  <c r="AH5238" i="3" s="1"/>
  <c r="AD5311" i="3"/>
  <c r="AH5312" i="3" s="1"/>
  <c r="AD5414" i="3"/>
  <c r="AH5415" i="3" s="1"/>
  <c r="AD5528" i="3"/>
  <c r="AH5529" i="3" s="1"/>
  <c r="AD5581" i="3"/>
  <c r="AH5582" i="3" s="1"/>
  <c r="AD5631" i="3"/>
  <c r="AH5632" i="3" s="1"/>
  <c r="AD5720" i="3"/>
  <c r="AH5721" i="3" s="1"/>
  <c r="AD2309" i="3"/>
  <c r="AH2310" i="3" s="1"/>
  <c r="AD2560" i="3"/>
  <c r="AH2561" i="3" s="1"/>
  <c r="AD3161" i="3"/>
  <c r="AH3162" i="3" s="1"/>
  <c r="AD3327" i="3"/>
  <c r="AH3328" i="3" s="1"/>
  <c r="AD3409" i="3"/>
  <c r="AH3410" i="3" s="1"/>
  <c r="AD3534" i="3"/>
  <c r="AH3535" i="3" s="1"/>
  <c r="AD3577" i="3"/>
  <c r="AH3578" i="3" s="1"/>
  <c r="AD3739" i="3"/>
  <c r="AH3740" i="3" s="1"/>
  <c r="AD3793" i="3"/>
  <c r="AH3794" i="3" s="1"/>
  <c r="AD3842" i="3"/>
  <c r="AH3843" i="3" s="1"/>
  <c r="AD3894" i="3"/>
  <c r="AH3895" i="3" s="1"/>
  <c r="AD3948" i="3"/>
  <c r="AH3949" i="3" s="1"/>
  <c r="AD3996" i="3"/>
  <c r="AH3997" i="3" s="1"/>
  <c r="AD4196" i="3"/>
  <c r="AH4197" i="3" s="1"/>
  <c r="AD4232" i="3"/>
  <c r="AH4233" i="3" s="1"/>
  <c r="AD4315" i="3"/>
  <c r="AH4316" i="3" s="1"/>
  <c r="AD4353" i="3"/>
  <c r="AH4354" i="3" s="1"/>
  <c r="AD4391" i="3"/>
  <c r="AH4392" i="3" s="1"/>
  <c r="AD4455" i="3"/>
  <c r="AH4456" i="3" s="1"/>
  <c r="AD4762" i="3"/>
  <c r="AH4763" i="3" s="1"/>
  <c r="AD4791" i="3"/>
  <c r="AH4792" i="3" s="1"/>
  <c r="AD4814" i="3"/>
  <c r="AH4815" i="3" s="1"/>
  <c r="AD4854" i="3"/>
  <c r="AH4855" i="3" s="1"/>
  <c r="AD4872" i="3"/>
  <c r="AH4873" i="3" s="1"/>
  <c r="AD4934" i="3"/>
  <c r="AH4935" i="3" s="1"/>
  <c r="AD4957" i="3"/>
  <c r="AH4958" i="3" s="1"/>
  <c r="AD4974" i="3"/>
  <c r="AH4975" i="3" s="1"/>
  <c r="AD4997" i="3"/>
  <c r="AH4998" i="3" s="1"/>
  <c r="AD5020" i="3"/>
  <c r="AH5021" i="3" s="1"/>
  <c r="AD5036" i="3"/>
  <c r="AH5037" i="3" s="1"/>
  <c r="AD5054" i="3"/>
  <c r="AH5055" i="3" s="1"/>
  <c r="AD5069" i="3"/>
  <c r="AH5070" i="3" s="1"/>
  <c r="AD5107" i="3"/>
  <c r="AH5108" i="3" s="1"/>
  <c r="AD5122" i="3"/>
  <c r="AH5123" i="3" s="1"/>
  <c r="AD5155" i="3"/>
  <c r="AH5156" i="3" s="1"/>
  <c r="AD5192" i="3"/>
  <c r="AH5193" i="3" s="1"/>
  <c r="AD5206" i="3"/>
  <c r="AH5207" i="3" s="1"/>
  <c r="AD5226" i="3"/>
  <c r="AH5227" i="3" s="1"/>
  <c r="AD5240" i="3"/>
  <c r="AH5241" i="3" s="1"/>
  <c r="AD5259" i="3"/>
  <c r="AH5260" i="3" s="1"/>
  <c r="AD5277" i="3"/>
  <c r="AH5278" i="3" s="1"/>
  <c r="AD5288" i="3"/>
  <c r="AH5289" i="3" s="1"/>
  <c r="AD5302" i="3"/>
  <c r="AH5303" i="3" s="1"/>
  <c r="AD5341" i="3"/>
  <c r="AH5342" i="3" s="1"/>
  <c r="AD5352" i="3"/>
  <c r="AH5353" i="3" s="1"/>
  <c r="AD5377" i="3"/>
  <c r="AH5378" i="3" s="1"/>
  <c r="AD5391" i="3"/>
  <c r="AH5392" i="3" s="1"/>
  <c r="AD5405" i="3"/>
  <c r="AH5406" i="3" s="1"/>
  <c r="AD5416" i="3"/>
  <c r="AH5417" i="3" s="1"/>
  <c r="AD5441" i="3"/>
  <c r="AH5442" i="3" s="1"/>
  <c r="AD5455" i="3"/>
  <c r="AH5456" i="3" s="1"/>
  <c r="AD5469" i="3"/>
  <c r="AH5470" i="3" s="1"/>
  <c r="AD5480" i="3"/>
  <c r="AH5481" i="3" s="1"/>
  <c r="AD5494" i="3"/>
  <c r="AH5495" i="3" s="1"/>
  <c r="AD5519" i="3"/>
  <c r="AH5520" i="3" s="1"/>
  <c r="AD5558" i="3"/>
  <c r="AH5559" i="3" s="1"/>
  <c r="AD5569" i="3"/>
  <c r="AH5570" i="3" s="1"/>
  <c r="AD5597" i="3"/>
  <c r="AH5598" i="3" s="1"/>
  <c r="AD5608" i="3"/>
  <c r="AH5609" i="3" s="1"/>
  <c r="AD5622" i="3"/>
  <c r="AH5623" i="3" s="1"/>
  <c r="AD5633" i="3"/>
  <c r="AH5634" i="3" s="1"/>
  <c r="AD5647" i="3"/>
  <c r="AH5648" i="3" s="1"/>
  <c r="AD5661" i="3"/>
  <c r="AH5662" i="3" s="1"/>
  <c r="AD5672" i="3"/>
  <c r="AH5673" i="3" s="1"/>
  <c r="AD5686" i="3"/>
  <c r="AH5687" i="3" s="1"/>
  <c r="AD5697" i="3"/>
  <c r="AH5698" i="3" s="1"/>
  <c r="AD5711" i="3"/>
  <c r="AH5712" i="3" s="1"/>
  <c r="AD5725" i="3"/>
  <c r="AH5726" i="3" s="1"/>
  <c r="AD5736" i="3"/>
  <c r="AH5737" i="3" s="1"/>
  <c r="AD5750" i="3"/>
  <c r="AH5751" i="3" s="1"/>
  <c r="AD5760" i="3"/>
  <c r="AH5761" i="3" s="1"/>
  <c r="AD5782" i="3"/>
  <c r="AH5783" i="3" s="1"/>
  <c r="AD5792" i="3"/>
  <c r="AH5793" i="3" s="1"/>
  <c r="AD5803" i="3"/>
  <c r="AH5804" i="3" s="1"/>
  <c r="AD5835" i="3"/>
  <c r="AH5836" i="3" s="1"/>
  <c r="AD5846" i="3"/>
  <c r="AH5847" i="3" s="1"/>
  <c r="AD5867" i="3"/>
  <c r="AH5868" i="3" s="1"/>
  <c r="AD5878" i="3"/>
  <c r="AH5879" i="3" s="1"/>
  <c r="AD5888" i="3"/>
  <c r="AH5889" i="3" s="1"/>
  <c r="AD5910" i="3"/>
  <c r="AH5911" i="3" s="1"/>
  <c r="AD5920" i="3"/>
  <c r="AH5921" i="3" s="1"/>
  <c r="AD5942" i="3"/>
  <c r="AH5943" i="3" s="1"/>
  <c r="AD5952" i="3"/>
  <c r="AH5953" i="3" s="1"/>
  <c r="AD1520" i="3"/>
  <c r="AH1521" i="3" s="1"/>
  <c r="AD2310" i="3"/>
  <c r="AH2311" i="3" s="1"/>
  <c r="AD2641" i="3"/>
  <c r="AH2642" i="3" s="1"/>
  <c r="AD2969" i="3"/>
  <c r="AH2970" i="3" s="1"/>
  <c r="AD3065" i="3"/>
  <c r="AH3066" i="3" s="1"/>
  <c r="AD3163" i="3"/>
  <c r="AH3164" i="3" s="1"/>
  <c r="AD3410" i="3"/>
  <c r="AH3411" i="3" s="1"/>
  <c r="AD3596" i="3"/>
  <c r="AH3597" i="3" s="1"/>
  <c r="AD3740" i="3"/>
  <c r="AH3741" i="3" s="1"/>
  <c r="AD4006" i="3"/>
  <c r="AH4007" i="3" s="1"/>
  <c r="AD4153" i="3"/>
  <c r="AH4154" i="3" s="1"/>
  <c r="AD4198" i="3"/>
  <c r="AH4199" i="3" s="1"/>
  <c r="AD4283" i="3"/>
  <c r="AH4284" i="3" s="1"/>
  <c r="AD4328" i="3"/>
  <c r="AH4329" i="3" s="1"/>
  <c r="AD4354" i="3"/>
  <c r="AH4355" i="3" s="1"/>
  <c r="AD4392" i="3"/>
  <c r="AH4393" i="3" s="1"/>
  <c r="AD4418" i="3"/>
  <c r="AH4419" i="3" s="1"/>
  <c r="AD4456" i="3"/>
  <c r="AH4457" i="3" s="1"/>
  <c r="AD4603" i="3"/>
  <c r="AH4604" i="3" s="1"/>
  <c r="AD4688" i="3"/>
  <c r="AH4689" i="3" s="1"/>
  <c r="AD4794" i="3"/>
  <c r="AH4795" i="3" s="1"/>
  <c r="AD4835" i="3"/>
  <c r="AH4836" i="3" s="1"/>
  <c r="AD4856" i="3"/>
  <c r="AH4857" i="3" s="1"/>
  <c r="AD4878" i="3"/>
  <c r="AH4879" i="3" s="1"/>
  <c r="AD4896" i="3"/>
  <c r="AH4897" i="3" s="1"/>
  <c r="AD4918" i="3"/>
  <c r="AH4919" i="3" s="1"/>
  <c r="AD4936" i="3"/>
  <c r="AH4937" i="3" s="1"/>
  <c r="AD4998" i="3"/>
  <c r="AH4999" i="3" s="1"/>
  <c r="AD5021" i="3"/>
  <c r="AH5022" i="3" s="1"/>
  <c r="AD5056" i="3"/>
  <c r="AH5057" i="3" s="1"/>
  <c r="AD5075" i="3"/>
  <c r="AH5076" i="3" s="1"/>
  <c r="AD5090" i="3"/>
  <c r="AH5091" i="3" s="1"/>
  <c r="AD5108" i="3"/>
  <c r="AH5109" i="3" s="1"/>
  <c r="AD5123" i="3"/>
  <c r="AH5124" i="3" s="1"/>
  <c r="AD5141" i="3"/>
  <c r="AH5142" i="3" s="1"/>
  <c r="AD5160" i="3"/>
  <c r="AH5161" i="3" s="1"/>
  <c r="AD5174" i="3"/>
  <c r="AH5175" i="3" s="1"/>
  <c r="AD5278" i="3"/>
  <c r="AH5279" i="3" s="1"/>
  <c r="AD5353" i="3"/>
  <c r="AH5354" i="3" s="1"/>
  <c r="AD5367" i="3"/>
  <c r="AH5368" i="3" s="1"/>
  <c r="AD5381" i="3"/>
  <c r="AH5382" i="3" s="1"/>
  <c r="AD5392" i="3"/>
  <c r="AH5393" i="3" s="1"/>
  <c r="AD5406" i="3"/>
  <c r="AH5407" i="3" s="1"/>
  <c r="AD5431" i="3"/>
  <c r="AH5432" i="3" s="1"/>
  <c r="AD5445" i="3"/>
  <c r="AH5446" i="3" s="1"/>
  <c r="AD5456" i="3"/>
  <c r="AH5457" i="3" s="1"/>
  <c r="AD5470" i="3"/>
  <c r="AH5471" i="3" s="1"/>
  <c r="AD5481" i="3"/>
  <c r="AH5482" i="3" s="1"/>
  <c r="AD5495" i="3"/>
  <c r="AH5496" i="3" s="1"/>
  <c r="AD5509" i="3"/>
  <c r="AH5510" i="3" s="1"/>
  <c r="AD5545" i="3"/>
  <c r="AH5546" i="3" s="1"/>
  <c r="AD5559" i="3"/>
  <c r="AH5560" i="3" s="1"/>
  <c r="AD5584" i="3"/>
  <c r="AH5585" i="3" s="1"/>
  <c r="AD5598" i="3"/>
  <c r="AH5599" i="3" s="1"/>
  <c r="AD5609" i="3"/>
  <c r="AH5610" i="3" s="1"/>
  <c r="AD5623" i="3"/>
  <c r="AH5624" i="3" s="1"/>
  <c r="AD5637" i="3"/>
  <c r="AH5638" i="3" s="1"/>
  <c r="AD5648" i="3"/>
  <c r="AH5649" i="3" s="1"/>
  <c r="AD5662" i="3"/>
  <c r="AH5663" i="3" s="1"/>
  <c r="AD5673" i="3"/>
  <c r="AH5674" i="3" s="1"/>
  <c r="AD5687" i="3"/>
  <c r="AH5688" i="3" s="1"/>
  <c r="AD5701" i="3"/>
  <c r="AH5702" i="3" s="1"/>
  <c r="AD5712" i="3"/>
  <c r="AH5713" i="3" s="1"/>
  <c r="AD5726" i="3"/>
  <c r="AH5727" i="3" s="1"/>
  <c r="AD5737" i="3"/>
  <c r="AH5738" i="3" s="1"/>
  <c r="AD5751" i="3"/>
  <c r="AH5752" i="3" s="1"/>
  <c r="AD5773" i="3"/>
  <c r="AH5774" i="3" s="1"/>
  <c r="AD5783" i="3"/>
  <c r="AH5784" i="3" s="1"/>
  <c r="AD5793" i="3"/>
  <c r="AH5794" i="3" s="1"/>
  <c r="AD5805" i="3"/>
  <c r="AH5806" i="3" s="1"/>
  <c r="AD5815" i="3"/>
  <c r="AH5816" i="3" s="1"/>
  <c r="AD5825" i="3"/>
  <c r="AH5826" i="3" s="1"/>
  <c r="AD5837" i="3"/>
  <c r="AH5838" i="3" s="1"/>
  <c r="AD5869" i="3"/>
  <c r="AH5870" i="3" s="1"/>
  <c r="AD5879" i="3"/>
  <c r="AH5880" i="3" s="1"/>
  <c r="AD5889" i="3"/>
  <c r="AH5890" i="3" s="1"/>
  <c r="AD5901" i="3"/>
  <c r="AH5902" i="3" s="1"/>
  <c r="AD5911" i="3"/>
  <c r="AH5912" i="3" s="1"/>
  <c r="AD5921" i="3"/>
  <c r="AH5922" i="3" s="1"/>
  <c r="AD5933" i="3"/>
  <c r="AH5934" i="3" s="1"/>
  <c r="AD5943" i="3"/>
  <c r="AH5944" i="3" s="1"/>
  <c r="AD5953" i="3"/>
  <c r="AH5954" i="3" s="1"/>
  <c r="AD5965" i="3"/>
  <c r="AH5966" i="3" s="1"/>
  <c r="AD2032" i="3"/>
  <c r="AH2033" i="3" s="1"/>
  <c r="AD2911" i="3"/>
  <c r="AH2912" i="3" s="1"/>
  <c r="AD3562" i="3"/>
  <c r="AH3563" i="3" s="1"/>
  <c r="AD4312" i="3"/>
  <c r="AH4313" i="3" s="1"/>
  <c r="AD4409" i="3"/>
  <c r="AH4410" i="3" s="1"/>
  <c r="AD4617" i="3"/>
  <c r="AH4618" i="3" s="1"/>
  <c r="AD4777" i="3"/>
  <c r="AH4778" i="3" s="1"/>
  <c r="AD4845" i="3"/>
  <c r="AH4846" i="3" s="1"/>
  <c r="AD4885" i="3"/>
  <c r="AH4886" i="3" s="1"/>
  <c r="AD4931" i="3"/>
  <c r="AH4932" i="3" s="1"/>
  <c r="AD4988" i="3"/>
  <c r="AH4989" i="3" s="1"/>
  <c r="AD5066" i="3"/>
  <c r="AH5067" i="3" s="1"/>
  <c r="AD5099" i="3"/>
  <c r="AH5100" i="3" s="1"/>
  <c r="AD5150" i="3"/>
  <c r="AH5151" i="3" s="1"/>
  <c r="AD5236" i="3"/>
  <c r="AH5237" i="3" s="1"/>
  <c r="AD5296" i="3"/>
  <c r="AH5297" i="3" s="1"/>
  <c r="AD5335" i="3"/>
  <c r="AH5336" i="3" s="1"/>
  <c r="AD5438" i="3"/>
  <c r="AH5439" i="3" s="1"/>
  <c r="AD5463" i="3"/>
  <c r="AH5464" i="3" s="1"/>
  <c r="AD5502" i="3"/>
  <c r="AH5503" i="3" s="1"/>
  <c r="AD5527" i="3"/>
  <c r="AH5528" i="3" s="1"/>
  <c r="AD5566" i="3"/>
  <c r="AH5567" i="3" s="1"/>
  <c r="AD5591" i="3"/>
  <c r="AH5592" i="3" s="1"/>
  <c r="AD5733" i="3"/>
  <c r="AH5734" i="3" s="1"/>
  <c r="AD5767" i="3"/>
  <c r="AH5768" i="3" s="1"/>
  <c r="AD5789" i="3"/>
  <c r="AH5790" i="3" s="1"/>
  <c r="AD5821" i="3"/>
  <c r="AH5822" i="3" s="1"/>
  <c r="AD5863" i="3"/>
  <c r="AH5864" i="3" s="1"/>
  <c r="AD5905" i="3"/>
  <c r="AH5906" i="3" s="1"/>
  <c r="AD5927" i="3"/>
  <c r="AH5928" i="3" s="1"/>
  <c r="AD2078" i="3"/>
  <c r="AH2079" i="3" s="1"/>
  <c r="AD2924" i="3"/>
  <c r="AH2925" i="3" s="1"/>
  <c r="AD3931" i="3"/>
  <c r="AH3932" i="3" s="1"/>
  <c r="AD4377" i="3"/>
  <c r="AH4378" i="3" s="1"/>
  <c r="AD4441" i="3"/>
  <c r="AH4442" i="3" s="1"/>
  <c r="AD4806" i="3"/>
  <c r="AH4807" i="3" s="1"/>
  <c r="AD4869" i="3"/>
  <c r="AH4870" i="3" s="1"/>
  <c r="AD4909" i="3"/>
  <c r="AH4910" i="3" s="1"/>
  <c r="AD5085" i="3"/>
  <c r="AH5086" i="3" s="1"/>
  <c r="AD5133" i="3"/>
  <c r="AH5134" i="3" s="1"/>
  <c r="AD5171" i="3"/>
  <c r="AH5172" i="3" s="1"/>
  <c r="AD5219" i="3"/>
  <c r="AH5220" i="3" s="1"/>
  <c r="AD5297" i="3"/>
  <c r="AH5298" i="3" s="1"/>
  <c r="AD5325" i="3"/>
  <c r="AH5326" i="3" s="1"/>
  <c r="AD5350" i="3"/>
  <c r="AH5351" i="3" s="1"/>
  <c r="AD5389" i="3"/>
  <c r="AH5390" i="3" s="1"/>
  <c r="AD5425" i="3"/>
  <c r="AH5426" i="3" s="1"/>
  <c r="AD5489" i="3"/>
  <c r="AH5490" i="3" s="1"/>
  <c r="AD5517" i="3"/>
  <c r="AH5518" i="3" s="1"/>
  <c r="AD5592" i="3"/>
  <c r="AH5593" i="3" s="1"/>
  <c r="AD5617" i="3"/>
  <c r="AH5618" i="3" s="1"/>
  <c r="AD5656" i="3"/>
  <c r="AH5657" i="3" s="1"/>
  <c r="AD5734" i="3"/>
  <c r="AH5735" i="3" s="1"/>
  <c r="AD2555" i="3"/>
  <c r="AH2556" i="3" s="1"/>
  <c r="AD3463" i="3"/>
  <c r="AH3464" i="3" s="1"/>
  <c r="AD4759" i="3"/>
  <c r="AH4760" i="3" s="1"/>
  <c r="AD4933" i="3"/>
  <c r="AH4934" i="3" s="1"/>
  <c r="AD5086" i="3"/>
  <c r="AH5087" i="3" s="1"/>
  <c r="AD5224" i="3"/>
  <c r="AH5225" i="3" s="1"/>
  <c r="AD5440" i="3"/>
  <c r="AH5441" i="3" s="1"/>
  <c r="AD5543" i="3"/>
  <c r="AH5544" i="3" s="1"/>
  <c r="AD5646" i="3"/>
  <c r="AH5647" i="3" s="1"/>
  <c r="AD5749" i="3"/>
  <c r="AH5750" i="3" s="1"/>
  <c r="AD5791" i="3"/>
  <c r="AH5792" i="3" s="1"/>
  <c r="AD5833" i="3"/>
  <c r="AH5834" i="3" s="1"/>
  <c r="AD5877" i="3"/>
  <c r="AH5878" i="3" s="1"/>
  <c r="AD5919" i="3"/>
  <c r="AH5920" i="3" s="1"/>
  <c r="AD5961" i="3"/>
  <c r="AH5962" i="3" s="1"/>
  <c r="AD5258" i="3"/>
  <c r="AH5259" i="3" s="1"/>
  <c r="AD5465" i="3"/>
  <c r="AH5466" i="3" s="1"/>
  <c r="AD5568" i="3"/>
  <c r="AH5569" i="3" s="1"/>
  <c r="AD5671" i="3"/>
  <c r="AH5672" i="3" s="1"/>
  <c r="AD5759" i="3"/>
  <c r="AH5760" i="3" s="1"/>
  <c r="AD5801" i="3"/>
  <c r="AH5802" i="3" s="1"/>
  <c r="AD5845" i="3"/>
  <c r="AH5846" i="3" s="1"/>
  <c r="AD5887" i="3"/>
  <c r="AH5888" i="3" s="1"/>
  <c r="AD3627" i="3"/>
  <c r="AH3628" i="3" s="1"/>
  <c r="AD4830" i="3"/>
  <c r="AH4831" i="3" s="1"/>
  <c r="AD5272" i="3"/>
  <c r="AH5273" i="3" s="1"/>
  <c r="AD5376" i="3"/>
  <c r="AH5377" i="3" s="1"/>
  <c r="AD5768" i="3"/>
  <c r="AH5769" i="3" s="1"/>
  <c r="AD5811" i="3"/>
  <c r="AH5812" i="3" s="1"/>
  <c r="AD5854" i="3"/>
  <c r="AH5855" i="3" s="1"/>
  <c r="AD3160" i="3"/>
  <c r="AH3161" i="3" s="1"/>
  <c r="AD5013" i="3"/>
  <c r="AH5014" i="3" s="1"/>
  <c r="AD5696" i="3"/>
  <c r="AH5697" i="3" s="1"/>
  <c r="AD5769" i="3"/>
  <c r="AH5770" i="3" s="1"/>
  <c r="AD5813" i="3"/>
  <c r="AH5814" i="3" s="1"/>
  <c r="AD5897" i="3"/>
  <c r="AH5898" i="3" s="1"/>
  <c r="AD5035" i="3"/>
  <c r="AH5036" i="3" s="1"/>
  <c r="AD5301" i="3"/>
  <c r="AH5302" i="3" s="1"/>
  <c r="AD5401" i="3"/>
  <c r="AH5402" i="3" s="1"/>
  <c r="AD5607" i="3"/>
  <c r="AH5608" i="3" s="1"/>
  <c r="AD5710" i="3"/>
  <c r="AH5711" i="3" s="1"/>
  <c r="AD5822" i="3"/>
  <c r="AH5823" i="3" s="1"/>
  <c r="AD5907" i="3"/>
  <c r="AH5908" i="3" s="1"/>
  <c r="AD3323" i="3"/>
  <c r="AH3324" i="3" s="1"/>
  <c r="AD5187" i="3"/>
  <c r="AH5188" i="3" s="1"/>
  <c r="AD5415" i="3"/>
  <c r="AH5416" i="3" s="1"/>
  <c r="AD5518" i="3"/>
  <c r="AH5519" i="3" s="1"/>
  <c r="AD5721" i="3"/>
  <c r="AH5722" i="3" s="1"/>
  <c r="AD5781" i="3"/>
  <c r="AH5782" i="3" s="1"/>
  <c r="AD5865" i="3"/>
  <c r="AH5866" i="3" s="1"/>
  <c r="AD5951" i="3"/>
  <c r="AH5952" i="3" s="1"/>
  <c r="AD3379" i="3"/>
  <c r="AH3380" i="3" s="1"/>
  <c r="AD4910" i="3"/>
  <c r="AH4911" i="3" s="1"/>
  <c r="AD5205" i="3"/>
  <c r="AH5206" i="3" s="1"/>
  <c r="AD5429" i="3"/>
  <c r="AH5430" i="3" s="1"/>
  <c r="AD5735" i="3"/>
  <c r="AH5736" i="3" s="1"/>
  <c r="AD5832" i="3"/>
  <c r="AH5833" i="3" s="1"/>
  <c r="AD5918" i="3"/>
  <c r="AH5919" i="3" s="1"/>
  <c r="AD5960" i="3"/>
  <c r="AH5961" i="3" s="1"/>
  <c r="AD2800" i="3"/>
  <c r="AH2801" i="3" s="1"/>
  <c r="AD4314" i="3"/>
  <c r="AH4315" i="3" s="1"/>
  <c r="AD4787" i="3"/>
  <c r="AH4788" i="3" s="1"/>
  <c r="AD4956" i="3"/>
  <c r="AH4957" i="3" s="1"/>
  <c r="AD5101" i="3"/>
  <c r="AH5102" i="3" s="1"/>
  <c r="AD5238" i="3"/>
  <c r="AH5239" i="3" s="1"/>
  <c r="AD5657" i="3"/>
  <c r="AH5658" i="3" s="1"/>
  <c r="AD5758" i="3"/>
  <c r="AH5759" i="3" s="1"/>
  <c r="AD5800" i="3"/>
  <c r="AH5801" i="3" s="1"/>
  <c r="AD5843" i="3"/>
  <c r="AH5844" i="3" s="1"/>
  <c r="AD5928" i="3"/>
  <c r="AH5929" i="3" s="1"/>
  <c r="AD5929" i="3"/>
  <c r="AH5930" i="3" s="1"/>
  <c r="AD3050" i="3"/>
  <c r="AH3051" i="3" s="1"/>
  <c r="AD4378" i="3"/>
  <c r="AH4379" i="3" s="1"/>
  <c r="AD5479" i="3"/>
  <c r="AH5480" i="3" s="1"/>
  <c r="AD5896" i="3"/>
  <c r="AH5897" i="3" s="1"/>
  <c r="AD3676" i="3"/>
  <c r="AH3677" i="3" s="1"/>
  <c r="AD4853" i="3"/>
  <c r="AH4854" i="3" s="1"/>
  <c r="AD5287" i="3"/>
  <c r="AH5288" i="3" s="1"/>
  <c r="AD5593" i="3"/>
  <c r="AH5594" i="3" s="1"/>
  <c r="AD5855" i="3"/>
  <c r="AH5856" i="3" s="1"/>
  <c r="AD5941" i="3"/>
  <c r="AH5942" i="3" s="1"/>
  <c r="AD5504" i="3"/>
  <c r="AH5505" i="3" s="1"/>
  <c r="AD5779" i="3"/>
  <c r="AH5780" i="3" s="1"/>
  <c r="AD5864" i="3"/>
  <c r="AH5865" i="3" s="1"/>
  <c r="AD5621" i="3"/>
  <c r="AH5622" i="3" s="1"/>
  <c r="AD5326" i="3"/>
  <c r="AH5327" i="3" s="1"/>
  <c r="AD5632" i="3"/>
  <c r="AH5633" i="3" s="1"/>
  <c r="AD5875" i="3"/>
  <c r="AH5876" i="3" s="1"/>
  <c r="AD4973" i="3"/>
  <c r="AH4974" i="3" s="1"/>
  <c r="W2789" i="3"/>
  <c r="AB2789" i="3" s="1"/>
  <c r="AD2789" i="3" s="1"/>
  <c r="AH2790" i="3" s="1"/>
  <c r="AC2788" i="3"/>
  <c r="AE2788" i="3" s="1"/>
  <c r="AI2789" i="3" s="1"/>
  <c r="V1927" i="3"/>
  <c r="V1928" i="3" s="1"/>
  <c r="V2331" i="3"/>
  <c r="V2332" i="3" s="1"/>
  <c r="V5852" i="3"/>
  <c r="W5963" i="3"/>
  <c r="AB5963" i="3" s="1"/>
  <c r="AD5963" i="3" s="1"/>
  <c r="AH5964" i="3" s="1"/>
  <c r="AC5962" i="3"/>
  <c r="AE5962" i="3" s="1"/>
  <c r="AI5963" i="3" s="1"/>
  <c r="V4170" i="3"/>
  <c r="V4939" i="3"/>
  <c r="V1969" i="3"/>
  <c r="V1970" i="3" s="1"/>
  <c r="V5630" i="3"/>
  <c r="AE3214" i="3"/>
  <c r="AI3215" i="3" s="1"/>
  <c r="AE4338" i="3"/>
  <c r="AI4339" i="3" s="1"/>
  <c r="AE3770" i="3"/>
  <c r="AI3771" i="3" s="1"/>
  <c r="AE4026" i="3"/>
  <c r="AI4027" i="3" s="1"/>
  <c r="AE3582" i="3"/>
  <c r="AI3583" i="3" s="1"/>
  <c r="AE3682" i="3"/>
  <c r="AI3683" i="3" s="1"/>
  <c r="AE3092" i="3"/>
  <c r="AI3093" i="3" s="1"/>
  <c r="AE2795" i="3"/>
  <c r="AI2796" i="3" s="1"/>
  <c r="AE4386" i="3"/>
  <c r="AI4387" i="3" s="1"/>
  <c r="AE3132" i="3"/>
  <c r="AI3133" i="3" s="1"/>
  <c r="AE4027" i="3"/>
  <c r="AI4028" i="3" s="1"/>
  <c r="AE4314" i="3"/>
  <c r="AI4315" i="3" s="1"/>
  <c r="AE3683" i="3"/>
  <c r="AI3684" i="3" s="1"/>
  <c r="AE3160" i="3"/>
  <c r="AI3161" i="3" s="1"/>
  <c r="AE3429" i="3"/>
  <c r="AI3430" i="3" s="1"/>
  <c r="AE4400" i="3"/>
  <c r="AI4401" i="3" s="1"/>
  <c r="AE3544" i="3"/>
  <c r="AI3545" i="3" s="1"/>
  <c r="AE3789" i="3"/>
  <c r="AI3790" i="3" s="1"/>
  <c r="AE3558" i="3"/>
  <c r="AI3559" i="3" s="1"/>
  <c r="AE3248" i="3"/>
  <c r="AI3249" i="3" s="1"/>
  <c r="AE4358" i="3"/>
  <c r="AI4359" i="3" s="1"/>
  <c r="AE3460" i="3"/>
  <c r="AI3461" i="3" s="1"/>
  <c r="AE3622" i="3"/>
  <c r="AI3623" i="3" s="1"/>
  <c r="AE4309" i="3"/>
  <c r="AI4310" i="3" s="1"/>
  <c r="AE3456" i="3"/>
  <c r="AI3457" i="3" s="1"/>
  <c r="AE3673" i="3"/>
  <c r="AI3674" i="3" s="1"/>
  <c r="AE3654" i="3"/>
  <c r="AI3655" i="3" s="1"/>
  <c r="AE1520" i="3"/>
  <c r="AI1521" i="3" s="1"/>
  <c r="AE3300" i="3"/>
  <c r="AI3301" i="3" s="1"/>
  <c r="AE3790" i="3"/>
  <c r="AI3791" i="3" s="1"/>
  <c r="AE3951" i="3"/>
  <c r="AI3952" i="3" s="1"/>
  <c r="AE4250" i="3"/>
  <c r="AI4251" i="3" s="1"/>
  <c r="AE3701" i="3"/>
  <c r="AI3702" i="3" s="1"/>
  <c r="AE3188" i="3"/>
  <c r="AI3189" i="3" s="1"/>
  <c r="AE3338" i="3"/>
  <c r="AI3339" i="3" s="1"/>
  <c r="AE3493" i="3"/>
  <c r="AI3494" i="3" s="1"/>
  <c r="AE3809" i="3"/>
  <c r="AI3810" i="3" s="1"/>
  <c r="AE3631" i="3"/>
  <c r="AI3632" i="3" s="1"/>
  <c r="AE4395" i="3"/>
  <c r="AI4396" i="3" s="1"/>
  <c r="AE3719" i="3"/>
  <c r="AI3720" i="3" s="1"/>
  <c r="AE3187" i="3"/>
  <c r="AI3188" i="3" s="1"/>
  <c r="AE4016" i="3"/>
  <c r="AI4017" i="3" s="1"/>
  <c r="AE4304" i="3"/>
  <c r="AI4305" i="3" s="1"/>
  <c r="AE1519" i="3"/>
  <c r="AE4323" i="3"/>
  <c r="AI4324" i="3" s="1"/>
  <c r="AE3559" i="3"/>
  <c r="AI3560" i="3" s="1"/>
  <c r="AE3229" i="3"/>
  <c r="AI3230" i="3" s="1"/>
  <c r="AE3093" i="3"/>
  <c r="AI3094" i="3" s="1"/>
  <c r="AE4328" i="3"/>
  <c r="AI4329" i="3" s="1"/>
  <c r="AE3804" i="3"/>
  <c r="AI3805" i="3" s="1"/>
  <c r="AE4021" i="3"/>
  <c r="AI4022" i="3" s="1"/>
  <c r="AE4353" i="3"/>
  <c r="AI4354" i="3" s="1"/>
  <c r="AE4410" i="3"/>
  <c r="AI4411" i="3" s="1"/>
  <c r="AE3247" i="3"/>
  <c r="AI3248" i="3" s="1"/>
  <c r="AE3718" i="3"/>
  <c r="AI3719" i="3" s="1"/>
  <c r="AE3131" i="3"/>
  <c r="AI3132" i="3" s="1"/>
  <c r="AE3473" i="3"/>
  <c r="AI3474" i="3" s="1"/>
  <c r="AE4455" i="3"/>
  <c r="AI4456" i="3" s="1"/>
  <c r="AE4343" i="3"/>
  <c r="AI4344" i="3" s="1"/>
  <c r="AE4022" i="3"/>
  <c r="AI4023" i="3" s="1"/>
  <c r="AE3299" i="3"/>
  <c r="AI3300" i="3" s="1"/>
  <c r="AE3737" i="3"/>
  <c r="AI3738" i="3" s="1"/>
  <c r="AE3803" i="3"/>
  <c r="AI3804" i="3" s="1"/>
  <c r="AE3459" i="3"/>
  <c r="AI3460" i="3" s="1"/>
  <c r="AE3492" i="3"/>
  <c r="AI3493" i="3" s="1"/>
  <c r="AE3376" i="3"/>
  <c r="AI3377" i="3" s="1"/>
  <c r="AE3337" i="3"/>
  <c r="AI3338" i="3" s="1"/>
  <c r="AE4636" i="3"/>
  <c r="AI4637" i="3" s="1"/>
  <c r="AE4319" i="3"/>
  <c r="AI4320" i="3" s="1"/>
  <c r="AE4442" i="3"/>
  <c r="AI4443" i="3" s="1"/>
  <c r="AE4405" i="3"/>
  <c r="AI4406" i="3" s="1"/>
  <c r="AE4012" i="3"/>
  <c r="AI4013" i="3" s="1"/>
  <c r="AE3410" i="3"/>
  <c r="AI3411" i="3" s="1"/>
  <c r="AE3184" i="3"/>
  <c r="AI3185" i="3" s="1"/>
  <c r="AE4390" i="3"/>
  <c r="AI4391" i="3" s="1"/>
  <c r="AE2799" i="3"/>
  <c r="AI2800" i="3" s="1"/>
  <c r="AE3135" i="3"/>
  <c r="AI3136" i="3" s="1"/>
  <c r="AE4376" i="3"/>
  <c r="AI4377" i="3" s="1"/>
  <c r="AE4362" i="3"/>
  <c r="AI4363" i="3" s="1"/>
  <c r="AE3474" i="3"/>
  <c r="AI3475" i="3" s="1"/>
  <c r="AE3428" i="3"/>
  <c r="AI3429" i="3" s="1"/>
  <c r="AE4381" i="3"/>
  <c r="AI4382" i="3" s="1"/>
  <c r="AE3705" i="3"/>
  <c r="AI3706" i="3" s="1"/>
  <c r="AE3621" i="3"/>
  <c r="AI3622" i="3" s="1"/>
  <c r="AE3211" i="3"/>
  <c r="AI3212" i="3" s="1"/>
  <c r="AE3409" i="3"/>
  <c r="AI3410" i="3" s="1"/>
  <c r="AE3808" i="3"/>
  <c r="AI3809" i="3" s="1"/>
  <c r="AE3766" i="3"/>
  <c r="AI3767" i="3" s="1"/>
  <c r="AE4333" i="3"/>
  <c r="AI4334" i="3" s="1"/>
  <c r="AE4366" i="3"/>
  <c r="AI4367" i="3" s="1"/>
  <c r="AE3381" i="3"/>
  <c r="AI3382" i="3" s="1"/>
  <c r="AE3738" i="3"/>
  <c r="AI3739" i="3" s="1"/>
  <c r="AE3767" i="3"/>
  <c r="AI3768" i="3" s="1"/>
  <c r="AE3545" i="3"/>
  <c r="AI3546" i="3" s="1"/>
  <c r="AE3377" i="3"/>
  <c r="AI3378" i="3" s="1"/>
  <c r="AE3183" i="3"/>
  <c r="AI3184" i="3" s="1"/>
  <c r="AE3228" i="3"/>
  <c r="AI3229" i="3" s="1"/>
  <c r="AE3437" i="3"/>
  <c r="AI3438" i="3" s="1"/>
  <c r="AE3583" i="3"/>
  <c r="AI3584" i="3" s="1"/>
  <c r="AE3215" i="3"/>
  <c r="AI3216" i="3" s="1"/>
  <c r="AE3314" i="3"/>
  <c r="AI3315" i="3" s="1"/>
  <c r="AE2796" i="3"/>
  <c r="AI2797" i="3" s="1"/>
  <c r="AE4011" i="3"/>
  <c r="AI4012" i="3" s="1"/>
  <c r="AE5776" i="3"/>
  <c r="AI5777" i="3" s="1"/>
  <c r="AE4371" i="3"/>
  <c r="AI4372" i="3" s="1"/>
  <c r="AE3626" i="3"/>
  <c r="AI3627" i="3" s="1"/>
  <c r="AE2786" i="3"/>
  <c r="AI2787" i="3" s="1"/>
  <c r="AE3630" i="3"/>
  <c r="AI3631" i="3" s="1"/>
  <c r="AE3380" i="3"/>
  <c r="AI3381" i="3" s="1"/>
  <c r="AE3159" i="3"/>
  <c r="AI3160" i="3" s="1"/>
  <c r="AE3313" i="3"/>
  <c r="AI3314" i="3" s="1"/>
  <c r="AE3438" i="3"/>
  <c r="AI3439" i="3" s="1"/>
  <c r="AE3771" i="3"/>
  <c r="AI3772" i="3" s="1"/>
  <c r="AE3212" i="3"/>
  <c r="AI3213" i="3" s="1"/>
  <c r="AE4348" i="3"/>
  <c r="AI4349" i="3" s="1"/>
  <c r="AE3213" i="3"/>
  <c r="AI3214" i="3" s="1"/>
  <c r="AE5815" i="3"/>
  <c r="AI5816" i="3" s="1"/>
  <c r="AE4935" i="3"/>
  <c r="AI4936" i="3" s="1"/>
  <c r="AE4260" i="3"/>
  <c r="AI4261" i="3" s="1"/>
  <c r="AE5564" i="3"/>
  <c r="AI5565" i="3" s="1"/>
  <c r="AE5891" i="3"/>
  <c r="AI5892" i="3" s="1"/>
  <c r="AE5743" i="3"/>
  <c r="AI5744" i="3" s="1"/>
  <c r="AE5734" i="3"/>
  <c r="AI5735" i="3" s="1"/>
  <c r="AE5720" i="3"/>
  <c r="AI5721" i="3" s="1"/>
  <c r="AE5960" i="3"/>
  <c r="AI5961" i="3" s="1"/>
  <c r="AE5858" i="3"/>
  <c r="AI5859" i="3" s="1"/>
  <c r="AE5781" i="3"/>
  <c r="AI5782" i="3" s="1"/>
  <c r="AE5195" i="3"/>
  <c r="AI5196" i="3" s="1"/>
  <c r="AE5049" i="3"/>
  <c r="AI5050" i="3" s="1"/>
  <c r="AE5191" i="3"/>
  <c r="AI5192" i="3" s="1"/>
  <c r="AE5186" i="3"/>
  <c r="AI5187" i="3" s="1"/>
  <c r="AE5550" i="3"/>
  <c r="AI5551" i="3" s="1"/>
  <c r="AE5247" i="3"/>
  <c r="AI5248" i="3" s="1"/>
  <c r="AE5526" i="3"/>
  <c r="AI5527" i="3" s="1"/>
  <c r="AE5498" i="3"/>
  <c r="AI5499" i="3" s="1"/>
  <c r="AE4794" i="3"/>
  <c r="AI4795" i="3" s="1"/>
  <c r="AE5164" i="3"/>
  <c r="AI5165" i="3" s="1"/>
  <c r="AE5602" i="3"/>
  <c r="AI5603" i="3" s="1"/>
  <c r="AE5511" i="3"/>
  <c r="AI5512" i="3" s="1"/>
  <c r="AE5436" i="3"/>
  <c r="AI5437" i="3" s="1"/>
  <c r="AE4748" i="3"/>
  <c r="AI4749" i="3" s="1"/>
  <c r="AE4823" i="3"/>
  <c r="AI4824" i="3" s="1"/>
  <c r="AE5535" i="3"/>
  <c r="AI5536" i="3" s="1"/>
  <c r="AE5044" i="3"/>
  <c r="AI5045" i="3" s="1"/>
  <c r="AE4762" i="3"/>
  <c r="AI4763" i="3" s="1"/>
  <c r="AE5579" i="3"/>
  <c r="AI5580" i="3" s="1"/>
  <c r="AE4905" i="3"/>
  <c r="AI4906" i="3" s="1"/>
  <c r="AE5271" i="3"/>
  <c r="AI5272" i="3" s="1"/>
  <c r="AE5210" i="3"/>
  <c r="AI5211" i="3" s="1"/>
  <c r="AE5381" i="3"/>
  <c r="AI5382" i="3" s="1"/>
  <c r="AE5391" i="3"/>
  <c r="AI5392" i="3" s="1"/>
  <c r="AE5868" i="3"/>
  <c r="AI5869" i="3" s="1"/>
  <c r="AE5754" i="3"/>
  <c r="AI5755" i="3" s="1"/>
  <c r="AE5731" i="3"/>
  <c r="AI5732" i="3" s="1"/>
  <c r="AE3457" i="3"/>
  <c r="AI3458" i="3" s="1"/>
  <c r="AE3063" i="3"/>
  <c r="AI3064" i="3" s="1"/>
  <c r="AE2776" i="3"/>
  <c r="AI2777" i="3" s="1"/>
  <c r="AE2154" i="3"/>
  <c r="AI2155" i="3" s="1"/>
  <c r="AE2179" i="3"/>
  <c r="AI2180" i="3" s="1"/>
  <c r="AE2856" i="3"/>
  <c r="AI2857" i="3" s="1"/>
  <c r="AE4329" i="3"/>
  <c r="AI4330" i="3" s="1"/>
  <c r="AE3049" i="3"/>
  <c r="AI3050" i="3" s="1"/>
  <c r="AE4406" i="3"/>
  <c r="AI4407" i="3" s="1"/>
  <c r="AE2733" i="3"/>
  <c r="AI2734" i="3" s="1"/>
  <c r="AE4377" i="3"/>
  <c r="AI4378" i="3" s="1"/>
  <c r="AE2549" i="3"/>
  <c r="AI2550" i="3" s="1"/>
  <c r="AE2982" i="3"/>
  <c r="AI2983" i="3" s="1"/>
  <c r="AE4401" i="3"/>
  <c r="AI4402" i="3" s="1"/>
  <c r="AE2554" i="3"/>
  <c r="AI2555" i="3" s="1"/>
  <c r="AE3249" i="3"/>
  <c r="AI3250" i="3" s="1"/>
  <c r="AE4037" i="3"/>
  <c r="AI4038" i="3" s="1"/>
  <c r="AE4061" i="3"/>
  <c r="AI4062" i="3" s="1"/>
  <c r="AE2036" i="3"/>
  <c r="AI2037" i="3" s="1"/>
  <c r="AE4443" i="3"/>
  <c r="AI4444" i="3" s="1"/>
  <c r="AE4186" i="3"/>
  <c r="AI4187" i="3" s="1"/>
  <c r="AE5748" i="3"/>
  <c r="AI5749" i="3" s="1"/>
  <c r="AE4456" i="3"/>
  <c r="AI4457" i="3" s="1"/>
  <c r="AE5738" i="3"/>
  <c r="AI5739" i="3" s="1"/>
  <c r="AE5706" i="3"/>
  <c r="AI5707" i="3" s="1"/>
  <c r="AE5905" i="3"/>
  <c r="AI5906" i="3" s="1"/>
  <c r="AE5238" i="3"/>
  <c r="AI5239" i="3" s="1"/>
  <c r="AE5006" i="3"/>
  <c r="AI5007" i="3" s="1"/>
  <c r="AE5016" i="3"/>
  <c r="AI5017" i="3" s="1"/>
  <c r="AE5569" i="3"/>
  <c r="AI5570" i="3" s="1"/>
  <c r="AE5131" i="3"/>
  <c r="AI5132" i="3" s="1"/>
  <c r="AE5792" i="3"/>
  <c r="AI5793" i="3" s="1"/>
  <c r="AE2539" i="3"/>
  <c r="AI2540" i="3" s="1"/>
  <c r="AE3016" i="3"/>
  <c r="AI3017" i="3" s="1"/>
  <c r="AE3739" i="3"/>
  <c r="AI3740" i="3" s="1"/>
  <c r="AE2937" i="3"/>
  <c r="AI2938" i="3" s="1"/>
  <c r="AE3039" i="3"/>
  <c r="AI3040" i="3" s="1"/>
  <c r="AE3133" i="3"/>
  <c r="AI3134" i="3" s="1"/>
  <c r="AE2266" i="3"/>
  <c r="AI2267" i="3" s="1"/>
  <c r="AE3136" i="3"/>
  <c r="AI3137" i="3" s="1"/>
  <c r="AE4934" i="3"/>
  <c r="AI4935" i="3" s="1"/>
  <c r="AE4310" i="3"/>
  <c r="AI4311" i="3" s="1"/>
  <c r="AE5701" i="3"/>
  <c r="AI5702" i="3" s="1"/>
  <c r="AE5589" i="3"/>
  <c r="AI5590" i="3" s="1"/>
  <c r="AE5767" i="3"/>
  <c r="AI5768" i="3" s="1"/>
  <c r="AE5887" i="3"/>
  <c r="AI5888" i="3" s="1"/>
  <c r="AE5641" i="3"/>
  <c r="AI5642" i="3" s="1"/>
  <c r="AE5848" i="3"/>
  <c r="AI5849" i="3" s="1"/>
  <c r="AE5670" i="3"/>
  <c r="AI5671" i="3" s="1"/>
  <c r="AE5710" i="3"/>
  <c r="AI5711" i="3" s="1"/>
  <c r="AE5955" i="3"/>
  <c r="AI5956" i="3" s="1"/>
  <c r="AE5725" i="3"/>
  <c r="AI5726" i="3" s="1"/>
  <c r="AE4940" i="3"/>
  <c r="AI4941" i="3" s="1"/>
  <c r="AE5205" i="3"/>
  <c r="AI5206" i="3" s="1"/>
  <c r="AE5214" i="3"/>
  <c r="AI5215" i="3" s="1"/>
  <c r="AE4856" i="3"/>
  <c r="AI4857" i="3" s="1"/>
  <c r="AE5252" i="3"/>
  <c r="AI5253" i="3" s="1"/>
  <c r="AE5257" i="3"/>
  <c r="AI5258" i="3" s="1"/>
  <c r="AE4876" i="3"/>
  <c r="AI4877" i="3" s="1"/>
  <c r="AE4913" i="3"/>
  <c r="AI4914" i="3" s="1"/>
  <c r="AE5266" i="3"/>
  <c r="AI5267" i="3" s="1"/>
  <c r="AE5309" i="3"/>
  <c r="AI5310" i="3" s="1"/>
  <c r="AE5290" i="3"/>
  <c r="AI5291" i="3" s="1"/>
  <c r="AE5565" i="3"/>
  <c r="AI5566" i="3" s="1"/>
  <c r="AE5922" i="3"/>
  <c r="AI5923" i="3" s="1"/>
  <c r="AE4997" i="3"/>
  <c r="AI4998" i="3" s="1"/>
  <c r="AE5200" i="3"/>
  <c r="AI5201" i="3" s="1"/>
  <c r="AE4885" i="3"/>
  <c r="AI4886" i="3" s="1"/>
  <c r="AE5590" i="3"/>
  <c r="AI5591" i="3" s="1"/>
  <c r="AE5295" i="3"/>
  <c r="AI5296" i="3" s="1"/>
  <c r="AE4954" i="3"/>
  <c r="AI4955" i="3" s="1"/>
  <c r="AE4861" i="3"/>
  <c r="AI4862" i="3" s="1"/>
  <c r="AE4828" i="3"/>
  <c r="AI4829" i="3" s="1"/>
  <c r="AE5084" i="3"/>
  <c r="AI5085" i="3" s="1"/>
  <c r="AE5074" i="3"/>
  <c r="AI5075" i="3" s="1"/>
  <c r="AE5054" i="3"/>
  <c r="AI5055" i="3" s="1"/>
  <c r="AE5285" i="3"/>
  <c r="AI5286" i="3" s="1"/>
  <c r="AE5806" i="3"/>
  <c r="AI5807" i="3" s="1"/>
  <c r="AE5687" i="3"/>
  <c r="AI5688" i="3" s="1"/>
  <c r="AE5656" i="3"/>
  <c r="AI5657" i="3" s="1"/>
  <c r="AE3702" i="3"/>
  <c r="AI3703" i="3" s="1"/>
  <c r="AE2966" i="3"/>
  <c r="AI2967" i="3" s="1"/>
  <c r="AE2899" i="3"/>
  <c r="AI2900" i="3" s="1"/>
  <c r="AE3584" i="3"/>
  <c r="AI3585" i="3" s="1"/>
  <c r="AE4028" i="3"/>
  <c r="AI4029" i="3" s="1"/>
  <c r="AE3627" i="3"/>
  <c r="AI3628" i="3" s="1"/>
  <c r="AE2381" i="3"/>
  <c r="AI2382" i="3" s="1"/>
  <c r="AE2337" i="3"/>
  <c r="AI2338" i="3" s="1"/>
  <c r="AE3315" i="3"/>
  <c r="AI3316" i="3" s="1"/>
  <c r="AE3031" i="3"/>
  <c r="AI3032" i="3" s="1"/>
  <c r="AE2942" i="3"/>
  <c r="AI2943" i="3" s="1"/>
  <c r="AE3560" i="3"/>
  <c r="AI3561" i="3" s="1"/>
  <c r="AE4354" i="3"/>
  <c r="AI4355" i="3" s="1"/>
  <c r="AE3706" i="3"/>
  <c r="AI3707" i="3" s="1"/>
  <c r="AE3952" i="3"/>
  <c r="AI3953" i="3" s="1"/>
  <c r="AE1886" i="3"/>
  <c r="AI1887" i="3" s="1"/>
  <c r="AE2808" i="3"/>
  <c r="AI2809" i="3" s="1"/>
  <c r="AE3094" i="3"/>
  <c r="AI3095" i="3" s="1"/>
  <c r="AE2837" i="3"/>
  <c r="AI2838" i="3" s="1"/>
  <c r="AE2876" i="3"/>
  <c r="AI2877" i="3" s="1"/>
  <c r="AE4231" i="3"/>
  <c r="AI4232" i="3" s="1"/>
  <c r="AE5650" i="3"/>
  <c r="AI5651" i="3" s="1"/>
  <c r="AE5791" i="3"/>
  <c r="AI5792" i="3" s="1"/>
  <c r="AE5682" i="3"/>
  <c r="AI5683" i="3" s="1"/>
  <c r="AE4949" i="3"/>
  <c r="AI4950" i="3" s="1"/>
  <c r="AE5464" i="3"/>
  <c r="AI5465" i="3" s="1"/>
  <c r="AE5946" i="3"/>
  <c r="AI5947" i="3" s="1"/>
  <c r="AE5427" i="3"/>
  <c r="AI5428" i="3" s="1"/>
  <c r="AE5300" i="3"/>
  <c r="AI5301" i="3" s="1"/>
  <c r="AE5721" i="3"/>
  <c r="AI5722" i="3" s="1"/>
  <c r="AE4411" i="3"/>
  <c r="AI4412" i="3" s="1"/>
  <c r="AE3411" i="3"/>
  <c r="AI3412" i="3" s="1"/>
  <c r="AE3656" i="3"/>
  <c r="AI3657" i="3" s="1"/>
  <c r="AE3461" i="3"/>
  <c r="AI3462" i="3" s="1"/>
  <c r="AE2978" i="3"/>
  <c r="AI2979" i="3" s="1"/>
  <c r="AE5872" i="3"/>
  <c r="AI5873" i="3" s="1"/>
  <c r="AE5686" i="3"/>
  <c r="AI5687" i="3" s="1"/>
  <c r="AE5843" i="3"/>
  <c r="AI5844" i="3" s="1"/>
  <c r="AE5484" i="3"/>
  <c r="AI5485" i="3" s="1"/>
  <c r="AE5554" i="3"/>
  <c r="AI5555" i="3" s="1"/>
  <c r="AE4166" i="3"/>
  <c r="AI4167" i="3" s="1"/>
  <c r="AE5839" i="3"/>
  <c r="AI5840" i="3" s="1"/>
  <c r="AE5559" i="3"/>
  <c r="AI5560" i="3" s="1"/>
  <c r="AE5715" i="3"/>
  <c r="AI5716" i="3" s="1"/>
  <c r="AE5830" i="3"/>
  <c r="AI5831" i="3" s="1"/>
  <c r="AE5386" i="3"/>
  <c r="AI5387" i="3" s="1"/>
  <c r="AE5646" i="3"/>
  <c r="AI5647" i="3" s="1"/>
  <c r="AE5805" i="3"/>
  <c r="AI5806" i="3" s="1"/>
  <c r="AE5660" i="3"/>
  <c r="AI5661" i="3" s="1"/>
  <c r="AE5936" i="3"/>
  <c r="AI5937" i="3" s="1"/>
  <c r="AE5146" i="3"/>
  <c r="AI5147" i="3" s="1"/>
  <c r="AE4789" i="3"/>
  <c r="AI4790" i="3" s="1"/>
  <c r="AE5919" i="3"/>
  <c r="AI5920" i="3" s="1"/>
  <c r="AE5376" i="3"/>
  <c r="AI5377" i="3" s="1"/>
  <c r="AE5079" i="3"/>
  <c r="AI5080" i="3" s="1"/>
  <c r="AE5064" i="3"/>
  <c r="AI5065" i="3" s="1"/>
  <c r="AE5502" i="3"/>
  <c r="AI5503" i="3" s="1"/>
  <c r="AE5357" i="3"/>
  <c r="AI5358" i="3" s="1"/>
  <c r="AE5059" i="3"/>
  <c r="AI5060" i="3" s="1"/>
  <c r="AE5329" i="3"/>
  <c r="AI5330" i="3" s="1"/>
  <c r="AE5445" i="3"/>
  <c r="AI5446" i="3" s="1"/>
  <c r="AE5915" i="3"/>
  <c r="AI5916" i="3" s="1"/>
  <c r="AE5319" i="3"/>
  <c r="AI5320" i="3" s="1"/>
  <c r="AE5414" i="3"/>
  <c r="AI5415" i="3" s="1"/>
  <c r="AE4993" i="3"/>
  <c r="AI4994" i="3" s="1"/>
  <c r="AE5409" i="3"/>
  <c r="AI5410" i="3" s="1"/>
  <c r="AE5348" i="3"/>
  <c r="AI5349" i="3" s="1"/>
  <c r="AE5089" i="3"/>
  <c r="AI5090" i="3" s="1"/>
  <c r="AE5305" i="3"/>
  <c r="AI5306" i="3" s="1"/>
  <c r="AE5431" i="3"/>
  <c r="AI5432" i="3" s="1"/>
  <c r="AE4931" i="3"/>
  <c r="AI4932" i="3" s="1"/>
  <c r="AE5836" i="3"/>
  <c r="AI5837" i="3" s="1"/>
  <c r="AE5749" i="3"/>
  <c r="AI5750" i="3" s="1"/>
  <c r="AE5726" i="3"/>
  <c r="AI5727" i="3" s="1"/>
  <c r="AE5651" i="3"/>
  <c r="AI5652" i="3" s="1"/>
  <c r="AE4264" i="3"/>
  <c r="AI4265" i="3" s="1"/>
  <c r="AE1866" i="3"/>
  <c r="AI1867" i="3" s="1"/>
  <c r="AE2706" i="3"/>
  <c r="AI2707" i="3" s="1"/>
  <c r="AE2969" i="3"/>
  <c r="AI2970" i="3" s="1"/>
  <c r="AE1876" i="3"/>
  <c r="AI1877" i="3" s="1"/>
  <c r="AE4367" i="3"/>
  <c r="AI4368" i="3" s="1"/>
  <c r="AE2797" i="3"/>
  <c r="AI2798" i="3" s="1"/>
  <c r="AE2136" i="3"/>
  <c r="AI2137" i="3" s="1"/>
  <c r="AE3058" i="3"/>
  <c r="AI3059" i="3" s="1"/>
  <c r="AE2918" i="3"/>
  <c r="AI2919" i="3" s="1"/>
  <c r="AE2781" i="3"/>
  <c r="AI2782" i="3" s="1"/>
  <c r="AE2909" i="3"/>
  <c r="AI2910" i="3" s="1"/>
  <c r="AE2871" i="3"/>
  <c r="AI2872" i="3" s="1"/>
  <c r="AE3430" i="3"/>
  <c r="AI3431" i="3" s="1"/>
  <c r="AE2961" i="3"/>
  <c r="AI2962" i="3" s="1"/>
  <c r="AE5631" i="3"/>
  <c r="AI5632" i="3" s="1"/>
  <c r="AE5918" i="3"/>
  <c r="AI5919" i="3" s="1"/>
  <c r="AE5730" i="3"/>
  <c r="AI5731" i="3" s="1"/>
  <c r="AE5545" i="3"/>
  <c r="AI5546" i="3" s="1"/>
  <c r="AE4848" i="3"/>
  <c r="AI4849" i="3" s="1"/>
  <c r="AE4838" i="3"/>
  <c r="AI4839" i="3" s="1"/>
  <c r="AE4843" i="3"/>
  <c r="AI4844" i="3" s="1"/>
  <c r="AE5450" i="3"/>
  <c r="AI5451" i="3" s="1"/>
  <c r="AE4758" i="3"/>
  <c r="AI4759" i="3" s="1"/>
  <c r="AE5674" i="3"/>
  <c r="AI5675" i="3" s="1"/>
  <c r="AE4688" i="3"/>
  <c r="AI4689" i="3" s="1"/>
  <c r="AE3189" i="3"/>
  <c r="AI3190" i="3" s="1"/>
  <c r="AE4162" i="3"/>
  <c r="AI4163" i="3" s="1"/>
  <c r="AE5961" i="3"/>
  <c r="AI5962" i="3" s="1"/>
  <c r="AE4321" i="3"/>
  <c r="AI4322" i="3" s="1"/>
  <c r="AE4185" i="3"/>
  <c r="AI4186" i="3" s="1"/>
  <c r="AE5882" i="3"/>
  <c r="AI5883" i="3" s="1"/>
  <c r="AE5772" i="3"/>
  <c r="AI5773" i="3" s="1"/>
  <c r="AE4530" i="3"/>
  <c r="AI4531" i="3" s="1"/>
  <c r="AE5895" i="3"/>
  <c r="AI5896" i="3" s="1"/>
  <c r="AE4809" i="3"/>
  <c r="AI4810" i="3" s="1"/>
  <c r="AE5636" i="3"/>
  <c r="AI5637" i="3" s="1"/>
  <c r="AE5696" i="3"/>
  <c r="AI5697" i="3" s="1"/>
  <c r="AE5910" i="3"/>
  <c r="AI5911" i="3" s="1"/>
  <c r="AE5621" i="3"/>
  <c r="AI5622" i="3" s="1"/>
  <c r="AE5281" i="3"/>
  <c r="AI5282" i="3" s="1"/>
  <c r="AE4743" i="3"/>
  <c r="AI4744" i="3" s="1"/>
  <c r="AE5155" i="3"/>
  <c r="AI5156" i="3" s="1"/>
  <c r="AE5012" i="3"/>
  <c r="AI5013" i="3" s="1"/>
  <c r="AE5479" i="3"/>
  <c r="AI5480" i="3" s="1"/>
  <c r="AE5400" i="3"/>
  <c r="AI5401" i="3" s="1"/>
  <c r="AE5136" i="3"/>
  <c r="AI5137" i="3" s="1"/>
  <c r="AE5941" i="3"/>
  <c r="AI5942" i="3" s="1"/>
  <c r="AE5034" i="3"/>
  <c r="AI5035" i="3" s="1"/>
  <c r="AE5367" i="3"/>
  <c r="AI5368" i="3" s="1"/>
  <c r="AE5334" i="3"/>
  <c r="AI5335" i="3" s="1"/>
  <c r="AE4771" i="3"/>
  <c r="AI4772" i="3" s="1"/>
  <c r="AE4866" i="3"/>
  <c r="AI4867" i="3" s="1"/>
  <c r="AE5099" i="3"/>
  <c r="AI5100" i="3" s="1"/>
  <c r="AE5112" i="3"/>
  <c r="AI5113" i="3" s="1"/>
  <c r="AE5951" i="3"/>
  <c r="AI5952" i="3" s="1"/>
  <c r="AE4945" i="3"/>
  <c r="AI4946" i="3" s="1"/>
  <c r="AE4818" i="3"/>
  <c r="AI4819" i="3" s="1"/>
  <c r="AE5469" i="3"/>
  <c r="AI5470" i="3" s="1"/>
  <c r="AE5773" i="3"/>
  <c r="AI5774" i="3" s="1"/>
  <c r="AE4506" i="3"/>
  <c r="AI4507" i="3" s="1"/>
  <c r="AE4196" i="3"/>
  <c r="AI4197" i="3" s="1"/>
  <c r="AE3022" i="3"/>
  <c r="AI3023" i="3" s="1"/>
  <c r="AE2742" i="3"/>
  <c r="AI2743" i="3" s="1"/>
  <c r="AE3044" i="3"/>
  <c r="AI3045" i="3" s="1"/>
  <c r="AE2747" i="3"/>
  <c r="AI2748" i="3" s="1"/>
  <c r="AE2951" i="3"/>
  <c r="AI2952" i="3" s="1"/>
  <c r="AE4052" i="3"/>
  <c r="AI4053" i="3" s="1"/>
  <c r="AE3006" i="3"/>
  <c r="AI3007" i="3" s="1"/>
  <c r="AE4387" i="3"/>
  <c r="AI4388" i="3" s="1"/>
  <c r="AE2800" i="3"/>
  <c r="AI2801" i="3" s="1"/>
  <c r="AE2904" i="3"/>
  <c r="AI2905" i="3" s="1"/>
  <c r="AE2526" i="3"/>
  <c r="AI2527" i="3" s="1"/>
  <c r="AE4396" i="3"/>
  <c r="AI4397" i="3" s="1"/>
  <c r="AE2092" i="3"/>
  <c r="AI2093" i="3" s="1"/>
  <c r="AE3035" i="3"/>
  <c r="AI3036" i="3" s="1"/>
  <c r="AE2987" i="3"/>
  <c r="AI2988" i="3" s="1"/>
  <c r="AE4315" i="3"/>
  <c r="AI4316" i="3" s="1"/>
  <c r="AE3230" i="3"/>
  <c r="AI3231" i="3" s="1"/>
  <c r="AE4023" i="3"/>
  <c r="AI4024" i="3" s="1"/>
  <c r="AE2997" i="3"/>
  <c r="AI2998" i="3" s="1"/>
  <c r="AE3546" i="3"/>
  <c r="AI3547" i="3" s="1"/>
  <c r="AE2923" i="3"/>
  <c r="AI2924" i="3" s="1"/>
  <c r="AE1738" i="3"/>
  <c r="AI1739" i="3" s="1"/>
  <c r="AE2928" i="3"/>
  <c r="AI2929" i="3" s="1"/>
  <c r="AE4033" i="3"/>
  <c r="AI4034" i="3" s="1"/>
  <c r="AE2787" i="3"/>
  <c r="AI2788" i="3" s="1"/>
  <c r="AE4637" i="3"/>
  <c r="AI4638" i="3" s="1"/>
  <c r="AE5877" i="3"/>
  <c r="AI5878" i="3" s="1"/>
  <c r="AE5001" i="3"/>
  <c r="AI5002" i="3" s="1"/>
  <c r="AE5122" i="3"/>
  <c r="AI5123" i="3" s="1"/>
  <c r="AE5540" i="3"/>
  <c r="AI5541" i="3" s="1"/>
  <c r="AE4964" i="3"/>
  <c r="AI4965" i="3" s="1"/>
  <c r="AE5178" i="3"/>
  <c r="AI5179" i="3" s="1"/>
  <c r="AE4918" i="3"/>
  <c r="AI4919" i="3" s="1"/>
  <c r="AE3072" i="3"/>
  <c r="AI3073" i="3" s="1"/>
  <c r="AE4066" i="3"/>
  <c r="AI4067" i="3" s="1"/>
  <c r="AE3382" i="3"/>
  <c r="AI3383" i="3" s="1"/>
  <c r="AE2946" i="3"/>
  <c r="AI2947" i="3" s="1"/>
  <c r="AE3378" i="3"/>
  <c r="AI3379" i="3" s="1"/>
  <c r="AE3185" i="3"/>
  <c r="AI3186" i="3" s="1"/>
  <c r="AE4324" i="3"/>
  <c r="AI4325" i="3" s="1"/>
  <c r="AE4017" i="3"/>
  <c r="AI4018" i="3" s="1"/>
  <c r="AE5796" i="3"/>
  <c r="AI5797" i="3" s="1"/>
  <c r="AE5853" i="3"/>
  <c r="AI5854" i="3" s="1"/>
  <c r="AE5455" i="3"/>
  <c r="AI5456" i="3" s="1"/>
  <c r="AE5786" i="3"/>
  <c r="AI5787" i="3" s="1"/>
  <c r="AE5753" i="3"/>
  <c r="AI5754" i="3" s="1"/>
  <c r="AE5655" i="3"/>
  <c r="AI5656" i="3" s="1"/>
  <c r="AE5127" i="3"/>
  <c r="AI5128" i="3" s="1"/>
  <c r="AE5025" i="3"/>
  <c r="AI5026" i="3" s="1"/>
  <c r="AE5181" i="3"/>
  <c r="AI5182" i="3" s="1"/>
  <c r="AE5224" i="3"/>
  <c r="AI5225" i="3" s="1"/>
  <c r="AE5597" i="3"/>
  <c r="AI5598" i="3" s="1"/>
  <c r="AE4766" i="3"/>
  <c r="AI4767" i="3" s="1"/>
  <c r="AE5617" i="3"/>
  <c r="AI5618" i="3" s="1"/>
  <c r="AE5234" i="3"/>
  <c r="AI5235" i="3" s="1"/>
  <c r="AE4959" i="3"/>
  <c r="AI4960" i="3" s="1"/>
  <c r="AE5707" i="3"/>
  <c r="AI5708" i="3" s="1"/>
  <c r="AE3805" i="3"/>
  <c r="AI3806" i="3" s="1"/>
  <c r="AE4363" i="3"/>
  <c r="AI4364" i="3" s="1"/>
  <c r="AE2827" i="3"/>
  <c r="AI2828" i="3" s="1"/>
  <c r="AE3011" i="3"/>
  <c r="AI3012" i="3" s="1"/>
  <c r="AE3002" i="3"/>
  <c r="AI3003" i="3" s="1"/>
  <c r="AE2424" i="3"/>
  <c r="AI2425" i="3" s="1"/>
  <c r="AE1742" i="3"/>
  <c r="AI1743" i="3" s="1"/>
  <c r="AE3772" i="3"/>
  <c r="AI3773" i="3" s="1"/>
  <c r="AE3632" i="3"/>
  <c r="AI3633" i="3" s="1"/>
  <c r="AE4018" i="3"/>
  <c r="AI4019" i="3" s="1"/>
  <c r="AE2232" i="3"/>
  <c r="AI2233" i="3" s="1"/>
  <c r="AE5825" i="3"/>
  <c r="AI5826" i="3" s="1"/>
  <c r="AE5219" i="3"/>
  <c r="AI5220" i="3" s="1"/>
  <c r="AE5424" i="3"/>
  <c r="AI5425" i="3" s="1"/>
  <c r="AE5516" i="3"/>
  <c r="AI5517" i="3" s="1"/>
  <c r="AE5560" i="3"/>
  <c r="AI5561" i="3" s="1"/>
  <c r="AE5632" i="3"/>
  <c r="AI5633" i="3" s="1"/>
  <c r="AE3675" i="3"/>
  <c r="AI3676" i="3" s="1"/>
  <c r="AE2323" i="3"/>
  <c r="AI2324" i="3" s="1"/>
  <c r="AE5762" i="3"/>
  <c r="AI5763" i="3" s="1"/>
  <c r="AE5474" i="3"/>
  <c r="AI5475" i="3" s="1"/>
  <c r="AE5314" i="3"/>
  <c r="AI5315" i="3" s="1"/>
  <c r="AE5344" i="3"/>
  <c r="AI5345" i="3" s="1"/>
  <c r="AE5229" i="3"/>
  <c r="AI5230" i="3" s="1"/>
  <c r="AE3623" i="3"/>
  <c r="AI3624" i="3" s="1"/>
  <c r="AE4983" i="3"/>
  <c r="AI4984" i="3" s="1"/>
  <c r="AE4780" i="3"/>
  <c r="AI4781" i="3" s="1"/>
  <c r="AE4988" i="3"/>
  <c r="AI4989" i="3" s="1"/>
  <c r="AE4799" i="3"/>
  <c r="AI4800" i="3" s="1"/>
  <c r="AE1914" i="3"/>
  <c r="AI1915" i="3" s="1"/>
  <c r="AE4134" i="3"/>
  <c r="AI4135" i="3" s="1"/>
  <c r="AE4339" i="3"/>
  <c r="AI4340" i="3" s="1"/>
  <c r="AE5607" i="3"/>
  <c r="AI5608" i="3" s="1"/>
  <c r="AE5094" i="3"/>
  <c r="AI5095" i="3" s="1"/>
  <c r="AE5069" i="3"/>
  <c r="AI5070" i="3" s="1"/>
  <c r="AE4382" i="3"/>
  <c r="AI4383" i="3" s="1"/>
  <c r="AE3655" i="3"/>
  <c r="AI3656" i="3" s="1"/>
  <c r="AE4871" i="3"/>
  <c r="AI4872" i="3" s="1"/>
  <c r="AE5691" i="3"/>
  <c r="AI5692" i="3" s="1"/>
  <c r="AE5039" i="3"/>
  <c r="AI5040" i="3" s="1"/>
  <c r="AE4928" i="3"/>
  <c r="AI4929" i="3" s="1"/>
  <c r="AE5159" i="3"/>
  <c r="AI5160" i="3" s="1"/>
  <c r="AE4923" i="3"/>
  <c r="AI4924" i="3" s="1"/>
  <c r="AE4833" i="3"/>
  <c r="AI4834" i="3" s="1"/>
  <c r="AE5352" i="3"/>
  <c r="AI5353" i="3" s="1"/>
  <c r="AE5574" i="3"/>
  <c r="AI5575" i="3" s="1"/>
  <c r="AE5030" i="3"/>
  <c r="AI5031" i="3" s="1"/>
  <c r="AE5888" i="3"/>
  <c r="AI5889" i="3" s="1"/>
  <c r="AE5816" i="3"/>
  <c r="AI5817" i="3" s="1"/>
  <c r="AE1521" i="3"/>
  <c r="AI1522" i="3" s="1"/>
  <c r="AE2771" i="3"/>
  <c r="AI2772" i="3" s="1"/>
  <c r="AE2159" i="3"/>
  <c r="AI2160" i="3" s="1"/>
  <c r="AE3768" i="3"/>
  <c r="AI3769" i="3" s="1"/>
  <c r="AE4344" i="3"/>
  <c r="AI4345" i="3" s="1"/>
  <c r="AE2813" i="3"/>
  <c r="AI2814" i="3" s="1"/>
  <c r="AE3810" i="3"/>
  <c r="AI3811" i="3" s="1"/>
  <c r="AE2847" i="3"/>
  <c r="AI2848" i="3" s="1"/>
  <c r="AE2914" i="3"/>
  <c r="AI2915" i="3" s="1"/>
  <c r="AE5593" i="3"/>
  <c r="AI5594" i="3" s="1"/>
  <c r="AE3068" i="3"/>
  <c r="AI3069" i="3" s="1"/>
  <c r="AE4251" i="3"/>
  <c r="AI4252" i="3" s="1"/>
  <c r="AE4391" i="3"/>
  <c r="AI4392" i="3" s="1"/>
  <c r="AE1984" i="3"/>
  <c r="AI1985" i="3" s="1"/>
  <c r="AE5677" i="3"/>
  <c r="AI5678" i="3" s="1"/>
  <c r="AE4775" i="3"/>
  <c r="AI4776" i="3" s="1"/>
  <c r="AE5927" i="3"/>
  <c r="AI5928" i="3" s="1"/>
  <c r="AE2507" i="3"/>
  <c r="AI2508" i="3" s="1"/>
  <c r="AE2757" i="3"/>
  <c r="AI2758" i="3" s="1"/>
  <c r="AE4334" i="3"/>
  <c r="AI4335" i="3" s="1"/>
  <c r="AE4900" i="3"/>
  <c r="AI4901" i="3" s="1"/>
  <c r="AE2587" i="3"/>
  <c r="AI2588" i="3" s="1"/>
  <c r="AE3026" i="3"/>
  <c r="AI3027" i="3" s="1"/>
  <c r="AE3674" i="3"/>
  <c r="AI3675" i="3" s="1"/>
  <c r="AE5835" i="3"/>
  <c r="AI5836" i="3" s="1"/>
  <c r="AE4904" i="3"/>
  <c r="AI4905" i="3" s="1"/>
  <c r="AE3021" i="3"/>
  <c r="AI3022" i="3" s="1"/>
  <c r="AE5863" i="3"/>
  <c r="AI5864" i="3" s="1"/>
  <c r="AE5169" i="3"/>
  <c r="AI5170" i="3" s="1"/>
  <c r="AE4753" i="3"/>
  <c r="AI4754" i="3" s="1"/>
  <c r="AE4978" i="3"/>
  <c r="AI4979" i="3" s="1"/>
  <c r="AE5372" i="3"/>
  <c r="AI5373" i="3" s="1"/>
  <c r="AE5150" i="3"/>
  <c r="AI5151" i="3" s="1"/>
  <c r="AE4968" i="3"/>
  <c r="AI4969" i="3" s="1"/>
  <c r="AE5362" i="3"/>
  <c r="AI5363" i="3" s="1"/>
  <c r="AE5107" i="3"/>
  <c r="AI5108" i="3" s="1"/>
  <c r="AE5395" i="3"/>
  <c r="AI5396" i="3" s="1"/>
  <c r="AE3339" i="3"/>
  <c r="AI3340" i="3" s="1"/>
  <c r="AE2121" i="3"/>
  <c r="AI2122" i="3" s="1"/>
  <c r="AE2031" i="3"/>
  <c r="AI2032" i="3" s="1"/>
  <c r="AE3054" i="3"/>
  <c r="AI3055" i="3" s="1"/>
  <c r="AE1971" i="3"/>
  <c r="AI1972" i="3" s="1"/>
  <c r="AE4359" i="3"/>
  <c r="AI4360" i="3" s="1"/>
  <c r="AE2414" i="3"/>
  <c r="AI2415" i="3" s="1"/>
  <c r="AE3720" i="3"/>
  <c r="AI3721" i="3" s="1"/>
  <c r="AE2973" i="3"/>
  <c r="AI2974" i="3" s="1"/>
  <c r="AE3161" i="3"/>
  <c r="AI3162" i="3" s="1"/>
  <c r="AE5103" i="3"/>
  <c r="AI5104" i="3" s="1"/>
  <c r="AE5883" i="3"/>
  <c r="AI5884" i="3" s="1"/>
  <c r="AE2832" i="3"/>
  <c r="AI2833" i="3" s="1"/>
  <c r="AE2544" i="3"/>
  <c r="AI2545" i="3" s="1"/>
  <c r="AE5011" i="3"/>
  <c r="AI5012" i="3" s="1"/>
  <c r="AE5673" i="3"/>
  <c r="AI5674" i="3" s="1"/>
  <c r="AE4852" i="3"/>
  <c r="AI4853" i="3" s="1"/>
  <c r="AE4738" i="3"/>
  <c r="AI4739" i="3" s="1"/>
  <c r="AE4372" i="3"/>
  <c r="AI4373" i="3" s="1"/>
  <c r="AE2956" i="3"/>
  <c r="AI2957" i="3" s="1"/>
  <c r="AE4268" i="3"/>
  <c r="AI4269" i="3" s="1"/>
  <c r="AE4305" i="3"/>
  <c r="AI4306" i="3" s="1"/>
  <c r="AE5521" i="3"/>
  <c r="AI5522" i="3" s="1"/>
  <c r="AE4895" i="3"/>
  <c r="AI4896" i="3" s="1"/>
  <c r="AE5117" i="3"/>
  <c r="AI5118" i="3" s="1"/>
  <c r="AE4664" i="3"/>
  <c r="AI4665" i="3" s="1"/>
  <c r="AE1881" i="3"/>
  <c r="AI1882" i="3" s="1"/>
  <c r="AE5758" i="3"/>
  <c r="AI5759" i="3" s="1"/>
  <c r="AE5867" i="3"/>
  <c r="AI5868" i="3" s="1"/>
  <c r="AE4804" i="3"/>
  <c r="AI4805" i="3" s="1"/>
  <c r="AE4881" i="3"/>
  <c r="AI4882" i="3" s="1"/>
  <c r="AE5671" i="3"/>
  <c r="AI5672" i="3" s="1"/>
  <c r="AE3791" i="3"/>
  <c r="AI3792" i="3" s="1"/>
  <c r="AE5800" i="3"/>
  <c r="AI5801" i="3" s="1"/>
  <c r="AE5810" i="3"/>
  <c r="AI5811" i="3" s="1"/>
  <c r="AE5665" i="3"/>
  <c r="AI5666" i="3" s="1"/>
  <c r="AE5507" i="3"/>
  <c r="AI5508" i="3" s="1"/>
  <c r="AE5460" i="3"/>
  <c r="AI5461" i="3" s="1"/>
  <c r="AE5530" i="3"/>
  <c r="AI5531" i="3" s="1"/>
  <c r="AE5419" i="3"/>
  <c r="AI5420" i="3" s="1"/>
  <c r="AE5489" i="3"/>
  <c r="AI5490" i="3" s="1"/>
  <c r="AE5276" i="3"/>
  <c r="AI5277" i="3" s="1"/>
  <c r="AE4785" i="3"/>
  <c r="AI4786" i="3" s="1"/>
  <c r="AE4973" i="3"/>
  <c r="AI4974" i="3" s="1"/>
  <c r="AE5584" i="3"/>
  <c r="AI5585" i="3" s="1"/>
  <c r="AE4909" i="3"/>
  <c r="AI4910" i="3" s="1"/>
  <c r="AE5831" i="3"/>
  <c r="AI5832" i="3" s="1"/>
  <c r="AE5666" i="3"/>
  <c r="AI5667" i="3" s="1"/>
  <c r="AE4195" i="3"/>
  <c r="AI4196" i="3" s="1"/>
  <c r="AE2992" i="3"/>
  <c r="AI2993" i="3" s="1"/>
  <c r="AE4349" i="3"/>
  <c r="AI4350" i="3" s="1"/>
  <c r="AE3684" i="3"/>
  <c r="AI3685" i="3" s="1"/>
  <c r="AE4056" i="3"/>
  <c r="AI4057" i="3" s="1"/>
  <c r="AE4042" i="3"/>
  <c r="AI4043" i="3" s="1"/>
  <c r="AE3137" i="3"/>
  <c r="AI3138" i="3" s="1"/>
  <c r="AE3301" i="3"/>
  <c r="AI3302" i="3" s="1"/>
  <c r="AE4013" i="3"/>
  <c r="AI4014" i="3" s="1"/>
  <c r="AE2933" i="3"/>
  <c r="AI2934" i="3" s="1"/>
  <c r="AE4047" i="3"/>
  <c r="AI4048" i="3" s="1"/>
  <c r="AE3439" i="3"/>
  <c r="AI3440" i="3" s="1"/>
  <c r="AE5900" i="3"/>
  <c r="AI5901" i="3" s="1"/>
  <c r="AE5626" i="3"/>
  <c r="AI5627" i="3" s="1"/>
  <c r="AE5494" i="3"/>
  <c r="AI5495" i="3" s="1"/>
  <c r="AE5932" i="3"/>
  <c r="AI5933" i="3" s="1"/>
  <c r="AE5440" i="3"/>
  <c r="AI5441" i="3" s="1"/>
  <c r="AE5174" i="3"/>
  <c r="AI5175" i="3" s="1"/>
  <c r="AE5324" i="3"/>
  <c r="AI5325" i="3" s="1"/>
  <c r="AE5020" i="3"/>
  <c r="AI5021" i="3" s="1"/>
  <c r="AE5339" i="3"/>
  <c r="AI5340" i="3" s="1"/>
  <c r="AE5744" i="3"/>
  <c r="AI5745" i="3" s="1"/>
  <c r="AE2535" i="3"/>
  <c r="AI2536" i="3" s="1"/>
  <c r="AE4607" i="3"/>
  <c r="AI4608" i="3" s="1"/>
  <c r="AE5404" i="3"/>
  <c r="AI5405" i="3" s="1"/>
  <c r="AE4890" i="3"/>
  <c r="AI4891" i="3" s="1"/>
  <c r="AE5262" i="3"/>
  <c r="AI5263" i="3" s="1"/>
  <c r="AE4813" i="3"/>
  <c r="AI4814" i="3" s="1"/>
  <c r="AE3475" i="3"/>
  <c r="AI3476" i="3" s="1"/>
  <c r="AE3216" i="3"/>
  <c r="AI3217" i="3" s="1"/>
  <c r="AE4320" i="3"/>
  <c r="AI4321" i="3" s="1"/>
  <c r="AE5612" i="3"/>
  <c r="AI5613" i="3" s="1"/>
  <c r="AE5141" i="3"/>
  <c r="AI5142" i="3" s="1"/>
  <c r="AE4133" i="3"/>
  <c r="AI4134" i="3" s="1"/>
  <c r="AE5820" i="3"/>
  <c r="AI5821" i="3" s="1"/>
  <c r="AE5242" i="3"/>
  <c r="AI5243" i="3" s="1"/>
  <c r="AE5777" i="3"/>
  <c r="AI5778" i="3" s="1"/>
  <c r="AE3494" i="3"/>
  <c r="AI3495" i="3" s="1"/>
  <c r="AE5873" i="3"/>
  <c r="AI5874" i="3" s="1"/>
  <c r="AE5864" i="3"/>
  <c r="AI5865" i="3" s="1"/>
  <c r="AE4950" i="3"/>
  <c r="AI4951" i="3" s="1"/>
  <c r="AE5896" i="3"/>
  <c r="AI5897" i="3" s="1"/>
  <c r="AE5485" i="3"/>
  <c r="AI5486" i="3" s="1"/>
  <c r="AE2328" i="3"/>
  <c r="AI2329" i="3" s="1"/>
  <c r="AE2540" i="3"/>
  <c r="AI2541" i="3" s="1"/>
  <c r="AE5456" i="3"/>
  <c r="AI5457" i="3" s="1"/>
  <c r="AE5768" i="3"/>
  <c r="AI5769" i="3" s="1"/>
  <c r="AE5002" i="3"/>
  <c r="AI5003" i="3" s="1"/>
  <c r="AE5787" i="3"/>
  <c r="AI5788" i="3" s="1"/>
  <c r="AE2169" i="3"/>
  <c r="AI2170" i="3" s="1"/>
  <c r="AE5095" i="3"/>
  <c r="AI5096" i="3" s="1"/>
  <c r="AE4946" i="3"/>
  <c r="AI4947" i="3" s="1"/>
  <c r="AE4749" i="3"/>
  <c r="AI4750" i="3" s="1"/>
  <c r="AE4924" i="3"/>
  <c r="AI4925" i="3" s="1"/>
  <c r="AE4754" i="3"/>
  <c r="AI4755" i="3" s="1"/>
  <c r="AE5406" i="3"/>
  <c r="AI5407" i="3" s="1"/>
  <c r="AE5363" i="3"/>
  <c r="AI5364" i="3" s="1"/>
  <c r="AE4998" i="3"/>
  <c r="AI4999" i="3" s="1"/>
  <c r="AE5013" i="3"/>
  <c r="AI5014" i="3" s="1"/>
  <c r="AE5142" i="3"/>
  <c r="AI5143" i="3" s="1"/>
  <c r="AE5179" i="3"/>
  <c r="AI5180" i="3" s="1"/>
  <c r="AE4965" i="3"/>
  <c r="AI4966" i="3" s="1"/>
  <c r="AE4800" i="3"/>
  <c r="AI4801" i="3" s="1"/>
  <c r="AE4873" i="3"/>
  <c r="AI4874" i="3" s="1"/>
  <c r="AE5598" i="3"/>
  <c r="AI5599" i="3" s="1"/>
  <c r="AE5118" i="3"/>
  <c r="AI5119" i="3" s="1"/>
  <c r="AE5618" i="3"/>
  <c r="AI5619" i="3" s="1"/>
  <c r="AE5503" i="3"/>
  <c r="AI5504" i="3" s="1"/>
  <c r="AE4929" i="3"/>
  <c r="AI4930" i="3" s="1"/>
  <c r="AE5508" i="3"/>
  <c r="AI5509" i="3" s="1"/>
  <c r="AE4891" i="3"/>
  <c r="AI4892" i="3" s="1"/>
  <c r="AE4906" i="3"/>
  <c r="AI4907" i="3" s="1"/>
  <c r="AE5306" i="3"/>
  <c r="AI5307" i="3" s="1"/>
  <c r="AE4781" i="3"/>
  <c r="AI4782" i="3" s="1"/>
  <c r="AE4772" i="3"/>
  <c r="AI4773" i="3" s="1"/>
  <c r="AE5165" i="3"/>
  <c r="AI5166" i="3" s="1"/>
  <c r="AE4914" i="3"/>
  <c r="AI4915" i="3" s="1"/>
  <c r="AE4857" i="3"/>
  <c r="AI4858" i="3" s="1"/>
  <c r="AE5643" i="3"/>
  <c r="AI5644" i="3" s="1"/>
  <c r="AE5688" i="3"/>
  <c r="AI5689" i="3" s="1"/>
  <c r="AE5712" i="3"/>
  <c r="AI5713" i="3" s="1"/>
  <c r="AE5732" i="3"/>
  <c r="AI5733" i="3" s="1"/>
  <c r="AE5755" i="3"/>
  <c r="AI5756" i="3" s="1"/>
  <c r="AE5778" i="3"/>
  <c r="AI5779" i="3" s="1"/>
  <c r="AE5807" i="3"/>
  <c r="AI5808" i="3" s="1"/>
  <c r="AE5832" i="3"/>
  <c r="AI5833" i="3" s="1"/>
  <c r="AE5860" i="3"/>
  <c r="AI5861" i="3" s="1"/>
  <c r="AE5879" i="3"/>
  <c r="AI5880" i="3" s="1"/>
  <c r="AE4034" i="3"/>
  <c r="AI4035" i="3" s="1"/>
  <c r="AE3624" i="3"/>
  <c r="AI3625" i="3" s="1"/>
  <c r="AE4135" i="3"/>
  <c r="AI4136" i="3" s="1"/>
  <c r="AE2616" i="3"/>
  <c r="AI2617" i="3" s="1"/>
  <c r="AE2915" i="3"/>
  <c r="AI2916" i="3" s="1"/>
  <c r="AE3871" i="3"/>
  <c r="AI3872" i="3" s="1"/>
  <c r="AE4187" i="3"/>
  <c r="AI4188" i="3" s="1"/>
  <c r="AE3927" i="3"/>
  <c r="AI3928" i="3" s="1"/>
  <c r="AE4262" i="3"/>
  <c r="AI4263" i="3" s="1"/>
  <c r="AE3055" i="3"/>
  <c r="AI3056" i="3" s="1"/>
  <c r="AE3162" i="3"/>
  <c r="AI3163" i="3" s="1"/>
  <c r="AE3547" i="3"/>
  <c r="AI3548" i="3" s="1"/>
  <c r="AE4024" i="3"/>
  <c r="AI4025" i="3" s="1"/>
  <c r="AE2078" i="3"/>
  <c r="AI2079" i="3" s="1"/>
  <c r="AE2872" i="3"/>
  <c r="AI2873" i="3" s="1"/>
  <c r="AE4119" i="3"/>
  <c r="AI4120" i="3" s="1"/>
  <c r="AE2281" i="3"/>
  <c r="AI2282" i="3" s="1"/>
  <c r="AE2842" i="3"/>
  <c r="AI2843" i="3" s="1"/>
  <c r="AE2438" i="3"/>
  <c r="AI2439" i="3" s="1"/>
  <c r="AE2828" i="3"/>
  <c r="AI2829" i="3" s="1"/>
  <c r="AE4043" i="3"/>
  <c r="AI4044" i="3" s="1"/>
  <c r="AE4245" i="3"/>
  <c r="AI4246" i="3" s="1"/>
  <c r="AE3095" i="3"/>
  <c r="AI3096" i="3" s="1"/>
  <c r="AE4350" i="3"/>
  <c r="AI4351" i="3" s="1"/>
  <c r="AE2701" i="3"/>
  <c r="AI2702" i="3" s="1"/>
  <c r="AE2678" i="3"/>
  <c r="AI2679" i="3" s="1"/>
  <c r="AE1743" i="3"/>
  <c r="AI1744" i="3" s="1"/>
  <c r="AE2126" i="3"/>
  <c r="AI2127" i="3" s="1"/>
  <c r="AE3040" i="3"/>
  <c r="AI3041" i="3" s="1"/>
  <c r="AE4211" i="3"/>
  <c r="AI4212" i="3" s="1"/>
  <c r="AE5826" i="3"/>
  <c r="AI5827" i="3" s="1"/>
  <c r="AE5697" i="3"/>
  <c r="AI5698" i="3" s="1"/>
  <c r="AE5811" i="3"/>
  <c r="AI5812" i="3" s="1"/>
  <c r="AE5763" i="3"/>
  <c r="AI5764" i="3" s="1"/>
  <c r="AE5821" i="3"/>
  <c r="AI5822" i="3" s="1"/>
  <c r="AE5647" i="3"/>
  <c r="AI5648" i="3" s="1"/>
  <c r="AE4322" i="3"/>
  <c r="AI4323" i="3" s="1"/>
  <c r="AE5702" i="3"/>
  <c r="AI5703" i="3" s="1"/>
  <c r="AE4306" i="3"/>
  <c r="AI4307" i="3" s="1"/>
  <c r="AE4340" i="3"/>
  <c r="AI4341" i="3" s="1"/>
  <c r="AE4197" i="3"/>
  <c r="AI4198" i="3" s="1"/>
  <c r="AE5683" i="3"/>
  <c r="AI5684" i="3" s="1"/>
  <c r="AE1924" i="3"/>
  <c r="AI1925" i="3" s="1"/>
  <c r="AE5844" i="3"/>
  <c r="AI5845" i="3" s="1"/>
  <c r="AE5196" i="3"/>
  <c r="AI5197" i="3" s="1"/>
  <c r="AE5128" i="3"/>
  <c r="AI5129" i="3" s="1"/>
  <c r="AE4829" i="3"/>
  <c r="AI4830" i="3" s="1"/>
  <c r="AE5373" i="3"/>
  <c r="AI5374" i="3" s="1"/>
  <c r="AE5392" i="3"/>
  <c r="AI5393" i="3" s="1"/>
  <c r="AE4989" i="3"/>
  <c r="AI4990" i="3" s="1"/>
  <c r="AE5476" i="3"/>
  <c r="AI5477" i="3" s="1"/>
  <c r="AE5368" i="3"/>
  <c r="AI5369" i="3" s="1"/>
  <c r="AE5175" i="3"/>
  <c r="AI5176" i="3" s="1"/>
  <c r="AE5272" i="3"/>
  <c r="AI5273" i="3" s="1"/>
  <c r="AE4844" i="3"/>
  <c r="AI4845" i="3" s="1"/>
  <c r="AE4759" i="3"/>
  <c r="AI4760" i="3" s="1"/>
  <c r="AE5296" i="3"/>
  <c r="AI5297" i="3" s="1"/>
  <c r="AE5277" i="3"/>
  <c r="AI5278" i="3" s="1"/>
  <c r="AE5916" i="3"/>
  <c r="AI5917" i="3" s="1"/>
  <c r="AE4955" i="3"/>
  <c r="AI4956" i="3" s="1"/>
  <c r="AE5480" i="3"/>
  <c r="AI5481" i="3" s="1"/>
  <c r="AE5085" i="3"/>
  <c r="AI5086" i="3" s="1"/>
  <c r="AE5201" i="3"/>
  <c r="AI5202" i="3" s="1"/>
  <c r="AE4795" i="3"/>
  <c r="AI4796" i="3" s="1"/>
  <c r="AE5215" i="3"/>
  <c r="AI5216" i="3" s="1"/>
  <c r="AE5648" i="3"/>
  <c r="AI5649" i="3" s="1"/>
  <c r="AE4531" i="3"/>
  <c r="AI4532" i="3" s="1"/>
  <c r="AE4507" i="3"/>
  <c r="AI4508" i="3" s="1"/>
  <c r="AE4373" i="3"/>
  <c r="AI4374" i="3" s="1"/>
  <c r="AE2174" i="3"/>
  <c r="AI2175" i="3" s="1"/>
  <c r="AE1896" i="3"/>
  <c r="AI1897" i="3" s="1"/>
  <c r="AE1901" i="3"/>
  <c r="AI1902" i="3" s="1"/>
  <c r="AE2502" i="3"/>
  <c r="AI2503" i="3" s="1"/>
  <c r="AE3138" i="3"/>
  <c r="AI3139" i="3" s="1"/>
  <c r="AE3050" i="3"/>
  <c r="AI3051" i="3" s="1"/>
  <c r="AE2483" i="3"/>
  <c r="AI2484" i="3" s="1"/>
  <c r="AE2974" i="3"/>
  <c r="AI2975" i="3" s="1"/>
  <c r="AE2737" i="3"/>
  <c r="AI2738" i="3" s="1"/>
  <c r="AE3861" i="3"/>
  <c r="AI3862" i="3" s="1"/>
  <c r="AE2527" i="3"/>
  <c r="AI2528" i="3" s="1"/>
  <c r="AE4364" i="3"/>
  <c r="AI4365" i="3" s="1"/>
  <c r="AE2711" i="3"/>
  <c r="AI2712" i="3" s="1"/>
  <c r="AE2957" i="3"/>
  <c r="AI2958" i="3" s="1"/>
  <c r="AE2886" i="3"/>
  <c r="AI2887" i="3" s="1"/>
  <c r="AE2386" i="3"/>
  <c r="AI2387" i="3" s="1"/>
  <c r="AE2818" i="3"/>
  <c r="AI2819" i="3" s="1"/>
  <c r="AE4345" i="3"/>
  <c r="AI4346" i="3" s="1"/>
  <c r="AE3458" i="3"/>
  <c r="AI3459" i="3" s="1"/>
  <c r="AE5840" i="3"/>
  <c r="AI5841" i="3" s="1"/>
  <c r="AE5405" i="3"/>
  <c r="AI5406" i="3" s="1"/>
  <c r="AE5892" i="3"/>
  <c r="AI5893" i="3" s="1"/>
  <c r="AE5672" i="3"/>
  <c r="AI5673" i="3" s="1"/>
  <c r="AE2563" i="3"/>
  <c r="AI2564" i="3" s="1"/>
  <c r="AE2602" i="3"/>
  <c r="AI2603" i="3" s="1"/>
  <c r="AE2409" i="3"/>
  <c r="AI2410" i="3" s="1"/>
  <c r="AE5123" i="3"/>
  <c r="AI5124" i="3" s="1"/>
  <c r="AE5170" i="3"/>
  <c r="AI5171" i="3" s="1"/>
  <c r="AE5952" i="3"/>
  <c r="AI5953" i="3" s="1"/>
  <c r="AE5437" i="3"/>
  <c r="AI5438" i="3" s="1"/>
  <c r="AE5425" i="3"/>
  <c r="AI5426" i="3" s="1"/>
  <c r="AE4853" i="3"/>
  <c r="AI4854" i="3" s="1"/>
  <c r="AE4790" i="3"/>
  <c r="AI4791" i="3" s="1"/>
  <c r="AE5923" i="3"/>
  <c r="AI5924" i="3" s="1"/>
  <c r="AE5156" i="3"/>
  <c r="AI5157" i="3" s="1"/>
  <c r="AE5382" i="3"/>
  <c r="AI5383" i="3" s="1"/>
  <c r="AE4969" i="3"/>
  <c r="AI4970" i="3" s="1"/>
  <c r="AE4786" i="3"/>
  <c r="AI4787" i="3" s="1"/>
  <c r="AE4839" i="3"/>
  <c r="AI4840" i="3" s="1"/>
  <c r="AE5035" i="3"/>
  <c r="AI5036" i="3" s="1"/>
  <c r="AE5225" i="3"/>
  <c r="AI5226" i="3" s="1"/>
  <c r="AE4985" i="3"/>
  <c r="AI4986" i="3" s="1"/>
  <c r="AE5353" i="3"/>
  <c r="AI5354" i="3" s="1"/>
  <c r="AE5065" i="3"/>
  <c r="AI5066" i="3" s="1"/>
  <c r="AE5920" i="3"/>
  <c r="AI5921" i="3" s="1"/>
  <c r="AE5358" i="3"/>
  <c r="AI5359" i="3" s="1"/>
  <c r="AE4739" i="3"/>
  <c r="AI4740" i="3" s="1"/>
  <c r="AE5090" i="3"/>
  <c r="AI5091" i="3" s="1"/>
  <c r="AE5415" i="3"/>
  <c r="AI5416" i="3" s="1"/>
  <c r="AE5026" i="3"/>
  <c r="AI5027" i="3" s="1"/>
  <c r="AE5113" i="3"/>
  <c r="AI5114" i="3" s="1"/>
  <c r="AE4877" i="3"/>
  <c r="AI4878" i="3" s="1"/>
  <c r="AE5667" i="3"/>
  <c r="AI5668" i="3" s="1"/>
  <c r="AE5698" i="3"/>
  <c r="AI5699" i="3" s="1"/>
  <c r="AE5717" i="3"/>
  <c r="AI5718" i="3" s="1"/>
  <c r="AE5760" i="3"/>
  <c r="AI5761" i="3" s="1"/>
  <c r="AE5793" i="3"/>
  <c r="AI5794" i="3" s="1"/>
  <c r="AE5837" i="3"/>
  <c r="AI5838" i="3" s="1"/>
  <c r="AE5865" i="3"/>
  <c r="AI5866" i="3" s="1"/>
  <c r="AE5884" i="3"/>
  <c r="AI5885" i="3" s="1"/>
  <c r="AE2934" i="3"/>
  <c r="AI2935" i="3" s="1"/>
  <c r="AE3530" i="3"/>
  <c r="AI3531" i="3" s="1"/>
  <c r="AE2141" i="3"/>
  <c r="AI2142" i="3" s="1"/>
  <c r="AE3036" i="3"/>
  <c r="AI3037" i="3" s="1"/>
  <c r="AE2848" i="3"/>
  <c r="AI2849" i="3" s="1"/>
  <c r="AE3069" i="3"/>
  <c r="AI3070" i="3" s="1"/>
  <c r="AE2943" i="3"/>
  <c r="AI2944" i="3" s="1"/>
  <c r="AE3899" i="3"/>
  <c r="AI3900" i="3" s="1"/>
  <c r="AE3703" i="3"/>
  <c r="AI3704" i="3" s="1"/>
  <c r="AE4006" i="3"/>
  <c r="AI4007" i="3" s="1"/>
  <c r="AE3073" i="3"/>
  <c r="AI3074" i="3" s="1"/>
  <c r="AE4278" i="3"/>
  <c r="AI4279" i="3" s="1"/>
  <c r="AE3250" i="3"/>
  <c r="AI3251" i="3" s="1"/>
  <c r="AE4014" i="3"/>
  <c r="AI4015" i="3" s="1"/>
  <c r="AE3462" i="3"/>
  <c r="AI3463" i="3" s="1"/>
  <c r="AE1852" i="3"/>
  <c r="AI1853" i="3" s="1"/>
  <c r="AE2064" i="3"/>
  <c r="AI2065" i="3" s="1"/>
  <c r="AE3012" i="3"/>
  <c r="AI3013" i="3" s="1"/>
  <c r="AE2516" i="3"/>
  <c r="AI2517" i="3" s="1"/>
  <c r="AE2471" i="3"/>
  <c r="AI2472" i="3" s="1"/>
  <c r="AE2216" i="3"/>
  <c r="AI2217" i="3" s="1"/>
  <c r="AE2804" i="3"/>
  <c r="AI2805" i="3" s="1"/>
  <c r="AE4057" i="3"/>
  <c r="AI4058" i="3" s="1"/>
  <c r="AE3561" i="3"/>
  <c r="AI3562" i="3" s="1"/>
  <c r="AE2688" i="3"/>
  <c r="AI2689" i="3" s="1"/>
  <c r="AE1847" i="3"/>
  <c r="AI1848" i="3" s="1"/>
  <c r="AE4143" i="3"/>
  <c r="AI4144" i="3" s="1"/>
  <c r="AE2697" i="3"/>
  <c r="AI2698" i="3" s="1"/>
  <c r="AE2508" i="3"/>
  <c r="AI2509" i="3" s="1"/>
  <c r="AE2183" i="3"/>
  <c r="AI2184" i="3" s="1"/>
  <c r="AE2150" i="3"/>
  <c r="AI2151" i="3" s="1"/>
  <c r="AE3740" i="3"/>
  <c r="AI3741" i="3" s="1"/>
  <c r="AE4325" i="3"/>
  <c r="AI4326" i="3" s="1"/>
  <c r="AE3059" i="3"/>
  <c r="AI3060" i="3" s="1"/>
  <c r="AE3007" i="3"/>
  <c r="AI3008" i="3" s="1"/>
  <c r="AE3379" i="3"/>
  <c r="AI3380" i="3" s="1"/>
  <c r="AE5555" i="3"/>
  <c r="AI5556" i="3" s="1"/>
  <c r="AE5522" i="3"/>
  <c r="AI5523" i="3" s="1"/>
  <c r="AE5546" i="3"/>
  <c r="AI5547" i="3" s="1"/>
  <c r="AE2798" i="3"/>
  <c r="AI2799" i="3" s="1"/>
  <c r="AE1966" i="3"/>
  <c r="AI1967" i="3" s="1"/>
  <c r="AE5608" i="3"/>
  <c r="AI5609" i="3" s="1"/>
  <c r="AE2752" i="3"/>
  <c r="AI2753" i="3" s="1"/>
  <c r="AE4335" i="3"/>
  <c r="AI4336" i="3" s="1"/>
  <c r="AE4810" i="3"/>
  <c r="AI4811" i="3" s="1"/>
  <c r="AE5878" i="3"/>
  <c r="AI5879" i="3" s="1"/>
  <c r="AE5797" i="3"/>
  <c r="AI5798" i="3" s="1"/>
  <c r="AE4311" i="3"/>
  <c r="AI4312" i="3" s="1"/>
  <c r="AE5622" i="3"/>
  <c r="AI5623" i="3" s="1"/>
  <c r="AE4819" i="3"/>
  <c r="AI4820" i="3" s="1"/>
  <c r="AE5325" i="3"/>
  <c r="AI5326" i="3" s="1"/>
  <c r="AE5182" i="3"/>
  <c r="AI5183" i="3" s="1"/>
  <c r="AE5461" i="3"/>
  <c r="AI5462" i="3" s="1"/>
  <c r="AE4979" i="3"/>
  <c r="AI4980" i="3" s="1"/>
  <c r="AE5561" i="3"/>
  <c r="AI5562" i="3" s="1"/>
  <c r="AE5108" i="3"/>
  <c r="AI5109" i="3" s="1"/>
  <c r="AE5566" i="3"/>
  <c r="AI5567" i="3" s="1"/>
  <c r="AE5007" i="3"/>
  <c r="AI5008" i="3" s="1"/>
  <c r="AE4896" i="3"/>
  <c r="AI4897" i="3" s="1"/>
  <c r="AE5230" i="3"/>
  <c r="AI5231" i="3" s="1"/>
  <c r="AE4767" i="3"/>
  <c r="AI4768" i="3" s="1"/>
  <c r="AE5160" i="3"/>
  <c r="AI5161" i="3" s="1"/>
  <c r="AE5396" i="3"/>
  <c r="AI5397" i="3" s="1"/>
  <c r="AE5570" i="3"/>
  <c r="AI5571" i="3" s="1"/>
  <c r="AE5235" i="3"/>
  <c r="AI5236" i="3" s="1"/>
  <c r="AE5928" i="3"/>
  <c r="AI5929" i="3" s="1"/>
  <c r="AE5267" i="3"/>
  <c r="AI5268" i="3" s="1"/>
  <c r="AE4776" i="3"/>
  <c r="AI4777" i="3" s="1"/>
  <c r="AE4886" i="3"/>
  <c r="AI4887" i="3" s="1"/>
  <c r="AE5541" i="3"/>
  <c r="AI5542" i="3" s="1"/>
  <c r="AE5410" i="3"/>
  <c r="AI5411" i="3" s="1"/>
  <c r="AE5441" i="3"/>
  <c r="AI5442" i="3" s="1"/>
  <c r="AE4867" i="3"/>
  <c r="AI4868" i="3" s="1"/>
  <c r="AE5527" i="3"/>
  <c r="AI5528" i="3" s="1"/>
  <c r="AE5657" i="3"/>
  <c r="AI5658" i="3" s="1"/>
  <c r="AE5679" i="3"/>
  <c r="AI5680" i="3" s="1"/>
  <c r="AE5708" i="3"/>
  <c r="AI5709" i="3" s="1"/>
  <c r="AE5727" i="3"/>
  <c r="AI5728" i="3" s="1"/>
  <c r="AE5750" i="3"/>
  <c r="AI5751" i="3" s="1"/>
  <c r="AE5822" i="3"/>
  <c r="AI5823" i="3" s="1"/>
  <c r="AE5845" i="3"/>
  <c r="AI5846" i="3" s="1"/>
  <c r="AE5874" i="3"/>
  <c r="AI5875" i="3" s="1"/>
  <c r="AE5897" i="3"/>
  <c r="AI5898" i="3" s="1"/>
  <c r="AE4252" i="3"/>
  <c r="AI4253" i="3" s="1"/>
  <c r="AE4232" i="3"/>
  <c r="AI4233" i="3" s="1"/>
  <c r="AE3534" i="3"/>
  <c r="AI3535" i="3" s="1"/>
  <c r="AE3875" i="3"/>
  <c r="AI3876" i="3" s="1"/>
  <c r="AE3946" i="3"/>
  <c r="AI3947" i="3" s="1"/>
  <c r="AE4616" i="3"/>
  <c r="AI4617" i="3" s="1"/>
  <c r="AE3003" i="3"/>
  <c r="AI3004" i="3" s="1"/>
  <c r="AE4640" i="3"/>
  <c r="AI4641" i="3" s="1"/>
  <c r="AE2970" i="3"/>
  <c r="AI2971" i="3" s="1"/>
  <c r="AE2247" i="3"/>
  <c r="AI2248" i="3" s="1"/>
  <c r="AE2488" i="3"/>
  <c r="AI2489" i="3" s="1"/>
  <c r="AE4019" i="3"/>
  <c r="AI4020" i="3" s="1"/>
  <c r="AE3866" i="3"/>
  <c r="AI3867" i="3" s="1"/>
  <c r="AE3884" i="3"/>
  <c r="AI3885" i="3" s="1"/>
  <c r="AE2809" i="3"/>
  <c r="AI2810" i="3" s="1"/>
  <c r="AE2347" i="3"/>
  <c r="AI2348" i="3" s="1"/>
  <c r="AE2983" i="3"/>
  <c r="AI2984" i="3" s="1"/>
  <c r="AE2728" i="3"/>
  <c r="AI2729" i="3" s="1"/>
  <c r="AE4378" i="3"/>
  <c r="AI4379" i="3" s="1"/>
  <c r="AE4316" i="3"/>
  <c r="AI4317" i="3" s="1"/>
  <c r="AE2938" i="3"/>
  <c r="AI2939" i="3" s="1"/>
  <c r="AE4330" i="3"/>
  <c r="AI4331" i="3" s="1"/>
  <c r="AE3721" i="3"/>
  <c r="AI3722" i="3" s="1"/>
  <c r="AE3958" i="3"/>
  <c r="AI3959" i="3" s="1"/>
  <c r="AE3676" i="3"/>
  <c r="AI3677" i="3" s="1"/>
  <c r="AE2309" i="3"/>
  <c r="AI2310" i="3" s="1"/>
  <c r="AE2900" i="3"/>
  <c r="AI2901" i="3" s="1"/>
  <c r="AE4444" i="3"/>
  <c r="AI4445" i="3" s="1"/>
  <c r="AE2466" i="3"/>
  <c r="AI2467" i="3" s="1"/>
  <c r="AE2097" i="3"/>
  <c r="AI2098" i="3" s="1"/>
  <c r="AE2238" i="3"/>
  <c r="AI2239" i="3" s="1"/>
  <c r="AE2188" i="3"/>
  <c r="AI2189" i="3" s="1"/>
  <c r="AE2452" i="3"/>
  <c r="AI2453" i="3" s="1"/>
  <c r="AE2606" i="3"/>
  <c r="AI2607" i="3" s="1"/>
  <c r="AE4936" i="3"/>
  <c r="AI4937" i="3" s="1"/>
  <c r="AE5735" i="3"/>
  <c r="AI5736" i="3" s="1"/>
  <c r="AE5716" i="3"/>
  <c r="AI5717" i="3" s="1"/>
  <c r="AE5627" i="3"/>
  <c r="AI5628" i="3" s="1"/>
  <c r="AE4457" i="3"/>
  <c r="AI4458" i="3" s="1"/>
  <c r="AE2342" i="3"/>
  <c r="AI2343" i="3" s="1"/>
  <c r="AE5911" i="3"/>
  <c r="AI5912" i="3" s="1"/>
  <c r="AE4805" i="3"/>
  <c r="AI4806" i="3" s="1"/>
  <c r="AE5263" i="3"/>
  <c r="AI5264" i="3" s="1"/>
  <c r="AE5490" i="3"/>
  <c r="AI5491" i="3" s="1"/>
  <c r="AE4910" i="3"/>
  <c r="AI4911" i="3" s="1"/>
  <c r="AE5017" i="3"/>
  <c r="AI5018" i="3" s="1"/>
  <c r="AE5523" i="3"/>
  <c r="AI5524" i="3" s="1"/>
  <c r="AE5286" i="3"/>
  <c r="AI5287" i="3" s="1"/>
  <c r="AE5446" i="3"/>
  <c r="AI5447" i="3" s="1"/>
  <c r="AE5942" i="3"/>
  <c r="AI5943" i="3" s="1"/>
  <c r="AE5603" i="3"/>
  <c r="AI5604" i="3" s="1"/>
  <c r="AE5206" i="3"/>
  <c r="AI5207" i="3" s="1"/>
  <c r="AE5662" i="3"/>
  <c r="AI5663" i="3" s="1"/>
  <c r="AE5869" i="3"/>
  <c r="AI5870" i="3" s="1"/>
  <c r="AE2979" i="3"/>
  <c r="AI2980" i="3" s="1"/>
  <c r="AE3032" i="3"/>
  <c r="AI3033" i="3" s="1"/>
  <c r="AE2967" i="3"/>
  <c r="AI2968" i="3" s="1"/>
  <c r="AE2492" i="3"/>
  <c r="AI2493" i="3" s="1"/>
  <c r="AE2433" i="3"/>
  <c r="AI2434" i="3" s="1"/>
  <c r="AE4265" i="3"/>
  <c r="AI4266" i="3" s="1"/>
  <c r="AE3953" i="3"/>
  <c r="AI3954" i="3" s="1"/>
  <c r="AE3908" i="3"/>
  <c r="AI3909" i="3" s="1"/>
  <c r="AE2111" i="3"/>
  <c r="AI2112" i="3" s="1"/>
  <c r="AE3811" i="3"/>
  <c r="AI3812" i="3" s="1"/>
  <c r="AE2021" i="3"/>
  <c r="AI2022" i="3" s="1"/>
  <c r="AE2588" i="3"/>
  <c r="AI2589" i="3" s="1"/>
  <c r="AE4355" i="3"/>
  <c r="AI4356" i="3" s="1"/>
  <c r="AE2456" i="3"/>
  <c r="AI2457" i="3" s="1"/>
  <c r="AE3894" i="3"/>
  <c r="AI3895" i="3" s="1"/>
  <c r="AE3707" i="3"/>
  <c r="AI3708" i="3" s="1"/>
  <c r="AE2707" i="3"/>
  <c r="AI2708" i="3" s="1"/>
  <c r="AE2419" i="3"/>
  <c r="AI2420" i="3" s="1"/>
  <c r="AE2998" i="3"/>
  <c r="AI2999" i="3" s="1"/>
  <c r="AE2550" i="3"/>
  <c r="AI2551" i="3" s="1"/>
  <c r="AE2597" i="3"/>
  <c r="AI2598" i="3" s="1"/>
  <c r="AE1891" i="3"/>
  <c r="AI1892" i="3" s="1"/>
  <c r="AE3685" i="3"/>
  <c r="AI3686" i="3" s="1"/>
  <c r="AE4152" i="3"/>
  <c r="AI4153" i="3" s="1"/>
  <c r="AE3922" i="3"/>
  <c r="AI3923" i="3" s="1"/>
  <c r="AE2002" i="3"/>
  <c r="AI2003" i="3" s="1"/>
  <c r="AE2993" i="3"/>
  <c r="AI2994" i="3" s="1"/>
  <c r="AE1981" i="3"/>
  <c r="AI1982" i="3" s="1"/>
  <c r="AE2324" i="3"/>
  <c r="AI2325" i="3" s="1"/>
  <c r="AE2007" i="3"/>
  <c r="AI2008" i="3" s="1"/>
  <c r="AE2221" i="3"/>
  <c r="AI2222" i="3" s="1"/>
  <c r="AE2333" i="3"/>
  <c r="AI2334" i="3" s="1"/>
  <c r="AE3889" i="3"/>
  <c r="AI3890" i="3" s="1"/>
  <c r="AE2866" i="3"/>
  <c r="AI2867" i="3" s="1"/>
  <c r="AE4202" i="3"/>
  <c r="AI4203" i="3" s="1"/>
  <c r="AE1943" i="3"/>
  <c r="AI1944" i="3" s="1"/>
  <c r="AE3633" i="3"/>
  <c r="AI3634" i="3" s="1"/>
  <c r="AE3931" i="3"/>
  <c r="AI3932" i="3" s="1"/>
  <c r="AE2257" i="3"/>
  <c r="AI2258" i="3" s="1"/>
  <c r="AE2654" i="3"/>
  <c r="AI2655" i="3" s="1"/>
  <c r="AE2877" i="3"/>
  <c r="AI2878" i="3" s="1"/>
  <c r="AE2318" i="3"/>
  <c r="AI2319" i="3" s="1"/>
  <c r="AE2833" i="3"/>
  <c r="AI2834" i="3" s="1"/>
  <c r="AE1948" i="3"/>
  <c r="AI1949" i="3" s="1"/>
  <c r="AE2851" i="3"/>
  <c r="AI2852" i="3" s="1"/>
  <c r="AE4175" i="3"/>
  <c r="AI4176" i="3" s="1"/>
  <c r="AE4067" i="3"/>
  <c r="AI4068" i="3" s="1"/>
  <c r="AE3186" i="3"/>
  <c r="AI3187" i="3" s="1"/>
  <c r="AE5104" i="3"/>
  <c r="AI5105" i="3" s="1"/>
  <c r="AE5330" i="3"/>
  <c r="AI5331" i="3" s="1"/>
  <c r="AE3769" i="3"/>
  <c r="AI3770" i="3" s="1"/>
  <c r="AE5637" i="3"/>
  <c r="AI5638" i="3" s="1"/>
  <c r="AE5692" i="3"/>
  <c r="AI5693" i="3" s="1"/>
  <c r="AE4261" i="3"/>
  <c r="AI4262" i="3" s="1"/>
  <c r="AE5282" i="3"/>
  <c r="AI5283" i="3" s="1"/>
  <c r="AE4849" i="3"/>
  <c r="AI4850" i="3" s="1"/>
  <c r="AE5151" i="3"/>
  <c r="AI5152" i="3" s="1"/>
  <c r="AE5220" i="3"/>
  <c r="AI5221" i="3" s="1"/>
  <c r="AE5031" i="3"/>
  <c r="AI5032" i="3" s="1"/>
  <c r="AE5517" i="3"/>
  <c r="AI5518" i="3" s="1"/>
  <c r="AE5486" i="3"/>
  <c r="AI5487" i="3" s="1"/>
  <c r="AE5045" i="3"/>
  <c r="AI5046" i="3" s="1"/>
  <c r="AE5137" i="3"/>
  <c r="AI5138" i="3" s="1"/>
  <c r="AE5100" i="3"/>
  <c r="AI5101" i="3" s="1"/>
  <c r="AE5258" i="3"/>
  <c r="AI5259" i="3" s="1"/>
  <c r="AE5633" i="3"/>
  <c r="AI5634" i="3" s="1"/>
  <c r="AE5703" i="3"/>
  <c r="AI5704" i="3" s="1"/>
  <c r="AE5764" i="3"/>
  <c r="AI5765" i="3" s="1"/>
  <c r="AE3982" i="3"/>
  <c r="AI3983" i="3" s="1"/>
  <c r="AE4603" i="3"/>
  <c r="AI4604" i="3" s="1"/>
  <c r="AE4147" i="3"/>
  <c r="AI4148" i="3" s="1"/>
  <c r="AE3936" i="3"/>
  <c r="AI3937" i="3" s="1"/>
  <c r="AE1882" i="3"/>
  <c r="AI1883" i="3" s="1"/>
  <c r="AE4402" i="3"/>
  <c r="AI4403" i="3" s="1"/>
  <c r="AE2748" i="3"/>
  <c r="AI2749" i="3" s="1"/>
  <c r="AE2400" i="3"/>
  <c r="AI2401" i="3" s="1"/>
  <c r="AE2861" i="3"/>
  <c r="AI2862" i="3" s="1"/>
  <c r="AE2338" i="3"/>
  <c r="AI2339" i="3" s="1"/>
  <c r="AE2541" i="3"/>
  <c r="AI2542" i="3" s="1"/>
  <c r="AE4216" i="3"/>
  <c r="AI4217" i="3" s="1"/>
  <c r="AE2037" i="3"/>
  <c r="AI2038" i="3" s="1"/>
  <c r="AE1739" i="3"/>
  <c r="AI1740" i="3" s="1"/>
  <c r="AE2371" i="3"/>
  <c r="AI2372" i="3" s="1"/>
  <c r="AE4190" i="3"/>
  <c r="AI4191" i="3" s="1"/>
  <c r="AE2664" i="3"/>
  <c r="AI2665" i="3" s="1"/>
  <c r="AE5801" i="3"/>
  <c r="AI5802" i="3" s="1"/>
  <c r="AE4638" i="3"/>
  <c r="AI4639" i="3" s="1"/>
  <c r="AE5387" i="3"/>
  <c r="AI5388" i="3" s="1"/>
  <c r="AE1993" i="3"/>
  <c r="AI1994" i="3" s="1"/>
  <c r="AE5512" i="3"/>
  <c r="AI5513" i="3" s="1"/>
  <c r="AE5147" i="3"/>
  <c r="AI5148" i="3" s="1"/>
  <c r="AE4901" i="3"/>
  <c r="AI4902" i="3" s="1"/>
  <c r="AE5335" i="3"/>
  <c r="AI5336" i="3" s="1"/>
  <c r="AE5132" i="3"/>
  <c r="AI5133" i="3" s="1"/>
  <c r="AE4834" i="3"/>
  <c r="AI4835" i="3" s="1"/>
  <c r="AE4744" i="3"/>
  <c r="AI4745" i="3" s="1"/>
  <c r="AE3134" i="3"/>
  <c r="AI3135" i="3" s="1"/>
  <c r="AE5475" i="3"/>
  <c r="AI5476" i="3" s="1"/>
  <c r="AE4336" i="3"/>
  <c r="AI4337" i="3" s="1"/>
  <c r="AE5739" i="3"/>
  <c r="AI5740" i="3" s="1"/>
  <c r="AE5187" i="3"/>
  <c r="AI5188" i="3" s="1"/>
  <c r="AE5536" i="3"/>
  <c r="AI5537" i="3" s="1"/>
  <c r="AE5585" i="3"/>
  <c r="AI5586" i="3" s="1"/>
  <c r="AE5420" i="3"/>
  <c r="AI5421" i="3" s="1"/>
  <c r="AE5345" i="3"/>
  <c r="AI5346" i="3" s="1"/>
  <c r="AE5248" i="3"/>
  <c r="AI5249" i="3" s="1"/>
  <c r="AE5080" i="3"/>
  <c r="AI5081" i="3" s="1"/>
  <c r="AE5556" i="3"/>
  <c r="AI5557" i="3" s="1"/>
  <c r="AE4932" i="3"/>
  <c r="AI4933" i="3" s="1"/>
  <c r="AE5401" i="3"/>
  <c r="AI5402" i="3" s="1"/>
  <c r="AE4951" i="3"/>
  <c r="AI4952" i="3" s="1"/>
  <c r="AE5253" i="3"/>
  <c r="AI5254" i="3" s="1"/>
  <c r="AE5736" i="3"/>
  <c r="AI5737" i="3" s="1"/>
  <c r="AE5841" i="3"/>
  <c r="AI5842" i="3" s="1"/>
  <c r="AE4163" i="3"/>
  <c r="AI4164" i="3" s="1"/>
  <c r="AE3963" i="3"/>
  <c r="AI3964" i="3" s="1"/>
  <c r="AE2211" i="3"/>
  <c r="AI2212" i="3" s="1"/>
  <c r="AE4665" i="3"/>
  <c r="AI4666" i="3" s="1"/>
  <c r="AE2724" i="3"/>
  <c r="AI2725" i="3" s="1"/>
  <c r="AE3972" i="3"/>
  <c r="AI3973" i="3" s="1"/>
  <c r="AE2233" i="3"/>
  <c r="AI2234" i="3" s="1"/>
  <c r="AE2611" i="3"/>
  <c r="AI2612" i="3" s="1"/>
  <c r="AE1938" i="3"/>
  <c r="AI1939" i="3" s="1"/>
  <c r="AE4062" i="3"/>
  <c r="AI4063" i="3" s="1"/>
  <c r="AE1988" i="3"/>
  <c r="AI1989" i="3" s="1"/>
  <c r="AE2929" i="3"/>
  <c r="AI2930" i="3" s="1"/>
  <c r="AE1887" i="3"/>
  <c r="AI1888" i="3" s="1"/>
  <c r="AE2069" i="3"/>
  <c r="AI2070" i="3" s="1"/>
  <c r="AE2761" i="3"/>
  <c r="AI2762" i="3" s="1"/>
  <c r="AE4368" i="3"/>
  <c r="AI4369" i="3" s="1"/>
  <c r="AE2545" i="3"/>
  <c r="AI2546" i="3" s="1"/>
  <c r="AE2314" i="3"/>
  <c r="AI2315" i="3" s="1"/>
  <c r="AE2267" i="3"/>
  <c r="AI2268" i="3" s="1"/>
  <c r="AE2568" i="3"/>
  <c r="AI2569" i="3" s="1"/>
  <c r="AE2578" i="3"/>
  <c r="AI2579" i="3" s="1"/>
  <c r="AE2645" i="3"/>
  <c r="AI2646" i="3" s="1"/>
  <c r="AE2641" i="3"/>
  <c r="AI2642" i="3" s="1"/>
  <c r="AE3841" i="3"/>
  <c r="AI3842" i="3" s="1"/>
  <c r="AE4048" i="3"/>
  <c r="AI4049" i="3" s="1"/>
  <c r="AE3316" i="3"/>
  <c r="AI3317" i="3" s="1"/>
  <c r="AE2582" i="3"/>
  <c r="AI2583" i="3" s="1"/>
  <c r="AE2286" i="3"/>
  <c r="AI2287" i="3" s="1"/>
  <c r="AE2160" i="3"/>
  <c r="AI2161" i="3" s="1"/>
  <c r="AE2032" i="3"/>
  <c r="AI2033" i="3" s="1"/>
  <c r="AE2252" i="3"/>
  <c r="AI2253" i="3" s="1"/>
  <c r="AE2838" i="3"/>
  <c r="AI2839" i="3" s="1"/>
  <c r="AE2212" i="3"/>
  <c r="AI2213" i="3" s="1"/>
  <c r="AE2131" i="3"/>
  <c r="AI2132" i="3" s="1"/>
  <c r="AE3628" i="3"/>
  <c r="AI3629" i="3" s="1"/>
  <c r="AE4123" i="3"/>
  <c r="AI4124" i="3" s="1"/>
  <c r="AE5711" i="3"/>
  <c r="AI5712" i="3" s="1"/>
  <c r="AE5759" i="3"/>
  <c r="AI5760" i="3" s="1"/>
  <c r="AE2017" i="3"/>
  <c r="AI2018" i="3" s="1"/>
  <c r="AE5642" i="3"/>
  <c r="AI5643" i="3" s="1"/>
  <c r="AE1522" i="3"/>
  <c r="AI1523" i="3" s="1"/>
  <c r="AE5678" i="3"/>
  <c r="AI5679" i="3" s="1"/>
  <c r="AE5933" i="3"/>
  <c r="AI5934" i="3" s="1"/>
  <c r="AE5192" i="3"/>
  <c r="AI5193" i="3" s="1"/>
  <c r="AE5457" i="3"/>
  <c r="AI5458" i="3" s="1"/>
  <c r="AE5470" i="3"/>
  <c r="AI5471" i="3" s="1"/>
  <c r="AE5531" i="3"/>
  <c r="AI5532" i="3" s="1"/>
  <c r="AE5575" i="3"/>
  <c r="AI5576" i="3" s="1"/>
  <c r="AE5243" i="3"/>
  <c r="AI5244" i="3" s="1"/>
  <c r="AE5070" i="3"/>
  <c r="AI5071" i="3" s="1"/>
  <c r="AE5060" i="3"/>
  <c r="AI5061" i="3" s="1"/>
  <c r="AE4994" i="3"/>
  <c r="AI4995" i="3" s="1"/>
  <c r="AE4919" i="3"/>
  <c r="AI4920" i="3" s="1"/>
  <c r="AE5499" i="3"/>
  <c r="AI5500" i="3" s="1"/>
  <c r="AE5675" i="3"/>
  <c r="AI5676" i="3" s="1"/>
  <c r="AE5745" i="3"/>
  <c r="AI5746" i="3" s="1"/>
  <c r="AE5774" i="3"/>
  <c r="AI5775" i="3" s="1"/>
  <c r="AE2229" i="3"/>
  <c r="AI2230" i="3" s="1"/>
  <c r="AE3270" i="3"/>
  <c r="AI3271" i="3" s="1"/>
  <c r="AE2857" i="3"/>
  <c r="AI2858" i="3" s="1"/>
  <c r="AE1867" i="3"/>
  <c r="AI1868" i="3" s="1"/>
  <c r="AE4038" i="3"/>
  <c r="AI4039" i="3" s="1"/>
  <c r="AE3383" i="3"/>
  <c r="AI3384" i="3" s="1"/>
  <c r="AE4138" i="3"/>
  <c r="AI4139" i="3" s="1"/>
  <c r="AE5859" i="3"/>
  <c r="AI5860" i="3" s="1"/>
  <c r="AE5849" i="3"/>
  <c r="AI5850" i="3" s="1"/>
  <c r="AE1919" i="3"/>
  <c r="AI1920" i="3" s="1"/>
  <c r="AE5495" i="3"/>
  <c r="AI5496" i="3" s="1"/>
  <c r="AE5956" i="3"/>
  <c r="AI5957" i="3" s="1"/>
  <c r="AE5050" i="3"/>
  <c r="AI5051" i="3" s="1"/>
  <c r="AE5315" i="3"/>
  <c r="AI5316" i="3" s="1"/>
  <c r="AE4974" i="3"/>
  <c r="AI4975" i="3" s="1"/>
  <c r="AE5021" i="3"/>
  <c r="AI5022" i="3" s="1"/>
  <c r="AE5465" i="3"/>
  <c r="AI5466" i="3" s="1"/>
  <c r="AE5428" i="3"/>
  <c r="AI5429" i="3" s="1"/>
  <c r="AE5594" i="3"/>
  <c r="AI5595" i="3" s="1"/>
  <c r="AE5451" i="3"/>
  <c r="AI5452" i="3" s="1"/>
  <c r="AE5377" i="3"/>
  <c r="AI5378" i="3" s="1"/>
  <c r="AE4814" i="3"/>
  <c r="AI4815" i="3" s="1"/>
  <c r="AE5580" i="3"/>
  <c r="AI5581" i="3" s="1"/>
  <c r="AE4882" i="3"/>
  <c r="AI4883" i="3" s="1"/>
  <c r="AE5388" i="3"/>
  <c r="AI5389" i="3" s="1"/>
  <c r="AE5947" i="3"/>
  <c r="AI5948" i="3" s="1"/>
  <c r="AE5722" i="3"/>
  <c r="AI5723" i="3" s="1"/>
  <c r="AE5817" i="3"/>
  <c r="AI5818" i="3" s="1"/>
  <c r="AE5893" i="3"/>
  <c r="AI5894" i="3" s="1"/>
  <c r="AE2683" i="3"/>
  <c r="AI2684" i="3" s="1"/>
  <c r="AE3023" i="3"/>
  <c r="AI3024" i="3" s="1"/>
  <c r="AE2155" i="3"/>
  <c r="AI2156" i="3" s="1"/>
  <c r="AE2894" i="3"/>
  <c r="AI2895" i="3" s="1"/>
  <c r="AE4397" i="3"/>
  <c r="AI4398" i="3" s="1"/>
  <c r="AE1998" i="3"/>
  <c r="AI1999" i="3" s="1"/>
  <c r="AE2198" i="3"/>
  <c r="AI2199" i="3" s="1"/>
  <c r="AE2117" i="3"/>
  <c r="AI2118" i="3" s="1"/>
  <c r="AE2396" i="3"/>
  <c r="AI2397" i="3" s="1"/>
  <c r="AE3217" i="3"/>
  <c r="AI3218" i="3" s="1"/>
  <c r="AE3996" i="3"/>
  <c r="AI3997" i="3" s="1"/>
  <c r="AE3879" i="3"/>
  <c r="AI3880" i="3" s="1"/>
  <c r="AE2823" i="3"/>
  <c r="AI2824" i="3" s="1"/>
  <c r="AE4255" i="3"/>
  <c r="AI4256" i="3" s="1"/>
  <c r="AE1972" i="3"/>
  <c r="AI1973" i="3" s="1"/>
  <c r="AE3846" i="3"/>
  <c r="AI3847" i="3" s="1"/>
  <c r="AE3941" i="3"/>
  <c r="AI3942" i="3" s="1"/>
  <c r="AE3913" i="3"/>
  <c r="AI3914" i="3" s="1"/>
  <c r="AE3851" i="3"/>
  <c r="AI3852" i="3" s="1"/>
  <c r="AE3231" i="3"/>
  <c r="AI3232" i="3" s="1"/>
  <c r="AE3856" i="3"/>
  <c r="AI3857" i="3" s="1"/>
  <c r="AE1929" i="3"/>
  <c r="AI1930" i="3" s="1"/>
  <c r="AE4388" i="3"/>
  <c r="AI4389" i="3" s="1"/>
  <c r="AE4292" i="3"/>
  <c r="AI4293" i="3" s="1"/>
  <c r="AE2626" i="3"/>
  <c r="AI2627" i="3" s="1"/>
  <c r="AE2193" i="3"/>
  <c r="AI2194" i="3" s="1"/>
  <c r="AE2415" i="3"/>
  <c r="AI2416" i="3" s="1"/>
  <c r="AE2631" i="3"/>
  <c r="AI2632" i="3" s="1"/>
  <c r="AE2296" i="3"/>
  <c r="AI2297" i="3" s="1"/>
  <c r="AE2207" i="3"/>
  <c r="AI2208" i="3" s="1"/>
  <c r="AE3585" i="3"/>
  <c r="AI3586" i="3" s="1"/>
  <c r="AE4001" i="3"/>
  <c r="AI4002" i="3" s="1"/>
  <c r="AE5661" i="3"/>
  <c r="AI5662" i="3" s="1"/>
  <c r="AE5782" i="3"/>
  <c r="AI5783" i="3" s="1"/>
  <c r="AE5937" i="3"/>
  <c r="AI5938" i="3" s="1"/>
  <c r="AE4824" i="3"/>
  <c r="AI4825" i="3" s="1"/>
  <c r="AE4862" i="3"/>
  <c r="AI4863" i="3" s="1"/>
  <c r="AE5340" i="3"/>
  <c r="AI5341" i="3" s="1"/>
  <c r="AE5211" i="3"/>
  <c r="AI5212" i="3" s="1"/>
  <c r="AE4941" i="3"/>
  <c r="AI4942" i="3" s="1"/>
  <c r="AE5310" i="3"/>
  <c r="AI5311" i="3" s="1"/>
  <c r="AE4763" i="3"/>
  <c r="AI4764" i="3" s="1"/>
  <c r="AE5239" i="3"/>
  <c r="AI5240" i="3" s="1"/>
  <c r="AE4960" i="3"/>
  <c r="AI4961" i="3" s="1"/>
  <c r="AE5040" i="3"/>
  <c r="AI5041" i="3" s="1"/>
  <c r="AE5075" i="3"/>
  <c r="AI5076" i="3" s="1"/>
  <c r="AE5798" i="3"/>
  <c r="AI5799" i="3" s="1"/>
  <c r="AE4483" i="3"/>
  <c r="AI4484" i="3" s="1"/>
  <c r="AE3918" i="3"/>
  <c r="AI3919" i="3" s="1"/>
  <c r="AE2271" i="3"/>
  <c r="AI2272" i="3" s="1"/>
  <c r="AE2777" i="3"/>
  <c r="AI2778" i="3" s="1"/>
  <c r="AE4240" i="3"/>
  <c r="AI4241" i="3" s="1"/>
  <c r="AE1523" i="3"/>
  <c r="AI1524" i="3" s="1"/>
  <c r="AE2734" i="3"/>
  <c r="AI2735" i="3" s="1"/>
  <c r="AE3302" i="3"/>
  <c r="AI3303" i="3" s="1"/>
  <c r="AE2905" i="3"/>
  <c r="AI2906" i="3" s="1"/>
  <c r="AE2012" i="3"/>
  <c r="AI2013" i="3" s="1"/>
  <c r="AE2202" i="3"/>
  <c r="AI2203" i="3" s="1"/>
  <c r="AE4167" i="3"/>
  <c r="AI4168" i="3" s="1"/>
  <c r="AE5301" i="3"/>
  <c r="AI5302" i="3" s="1"/>
  <c r="AE5320" i="3"/>
  <c r="AI5321" i="3" s="1"/>
  <c r="AE5432" i="3"/>
  <c r="AI5433" i="3" s="1"/>
  <c r="AE3274" i="3"/>
  <c r="AI3275" i="3" s="1"/>
  <c r="AE2772" i="3"/>
  <c r="AI2773" i="3" s="1"/>
  <c r="AE3064" i="3"/>
  <c r="AI3065" i="3" s="1"/>
  <c r="AE3017" i="3"/>
  <c r="AI3018" i="3" s="1"/>
  <c r="AE2814" i="3"/>
  <c r="AI2815" i="3" s="1"/>
  <c r="AE4392" i="3"/>
  <c r="AI4393" i="3" s="1"/>
  <c r="AE2083" i="3"/>
  <c r="AI2084" i="3" s="1"/>
  <c r="AE4029" i="3"/>
  <c r="AI4030" i="3" s="1"/>
  <c r="AE2026" i="3"/>
  <c r="AI2027" i="3" s="1"/>
  <c r="AE2300" i="3"/>
  <c r="AI2301" i="3" s="1"/>
  <c r="AE4235" i="3"/>
  <c r="AI4236" i="3" s="1"/>
  <c r="AE2536" i="3"/>
  <c r="AI2537" i="3" s="1"/>
  <c r="AE2716" i="3"/>
  <c r="AI2717" i="3" s="1"/>
  <c r="AE2428" i="3"/>
  <c r="AI2429" i="3" s="1"/>
  <c r="AE2352" i="3"/>
  <c r="AI2353" i="3" s="1"/>
  <c r="AE4459" i="3"/>
  <c r="AI4460" i="3" s="1"/>
  <c r="AE4689" i="3"/>
  <c r="AI4690" i="3" s="1"/>
  <c r="AE2376" i="3"/>
  <c r="AI2377" i="3" s="1"/>
  <c r="AE2659" i="3"/>
  <c r="AI2660" i="3" s="1"/>
  <c r="AE2988" i="3"/>
  <c r="AI2989" i="3" s="1"/>
  <c r="AE2890" i="3"/>
  <c r="AI2891" i="3" s="1"/>
  <c r="AE4383" i="3"/>
  <c r="AI4384" i="3" s="1"/>
  <c r="AE1905" i="3"/>
  <c r="AI1906" i="3" s="1"/>
  <c r="AE4180" i="3"/>
  <c r="AI4181" i="3" s="1"/>
  <c r="AE4207" i="3"/>
  <c r="AI4208" i="3" s="1"/>
  <c r="AE3657" i="3"/>
  <c r="AI3658" i="3" s="1"/>
  <c r="AE2102" i="3"/>
  <c r="AI2103" i="3" s="1"/>
  <c r="AE2910" i="3"/>
  <c r="AI2911" i="3" s="1"/>
  <c r="AE5906" i="3"/>
  <c r="AI5907" i="3" s="1"/>
  <c r="AE5551" i="3"/>
  <c r="AI5552" i="3" s="1"/>
  <c r="AE4608" i="3"/>
  <c r="AI4609" i="3" s="1"/>
  <c r="AE4441" i="3"/>
  <c r="AI4442" i="3" s="1"/>
  <c r="AE2018" i="3"/>
  <c r="AI2019" i="3" s="1"/>
  <c r="AE3792" i="3"/>
  <c r="AI3793" i="3" s="1"/>
  <c r="AE3431" i="3"/>
  <c r="AI3432" i="3" s="1"/>
  <c r="AE5854" i="3"/>
  <c r="AI5855" i="3" s="1"/>
  <c r="AE2226" i="3"/>
  <c r="AI2227" i="3" s="1"/>
  <c r="AE5055" i="3"/>
  <c r="AI5056" i="3" s="1"/>
  <c r="AE2636" i="3"/>
  <c r="AI2637" i="3" s="1"/>
  <c r="AE1915" i="3"/>
  <c r="AI1916" i="3" s="1"/>
  <c r="AE3977" i="3"/>
  <c r="AI3978" i="3" s="1"/>
  <c r="AE2304" i="3"/>
  <c r="AI2305" i="3" s="1"/>
  <c r="AE4287" i="3"/>
  <c r="AI4288" i="3" s="1"/>
  <c r="AE4198" i="3"/>
  <c r="AI4199" i="3" s="1"/>
  <c r="AE3027" i="3"/>
  <c r="AI3028" i="3" s="1"/>
  <c r="AE3773" i="3"/>
  <c r="AI3774" i="3" s="1"/>
  <c r="AE2164" i="3"/>
  <c r="AI2165" i="3" s="1"/>
  <c r="AE2531" i="3"/>
  <c r="AI2532" i="3" s="1"/>
  <c r="AE2555" i="3"/>
  <c r="AI2556" i="3" s="1"/>
  <c r="AE2443" i="3"/>
  <c r="AI2444" i="3" s="1"/>
  <c r="AE4360" i="3"/>
  <c r="AI4361" i="3" s="1"/>
  <c r="AE2919" i="3"/>
  <c r="AI2920" i="3" s="1"/>
  <c r="AE3967" i="3"/>
  <c r="AI3968" i="3" s="1"/>
  <c r="AE5802" i="3"/>
  <c r="AI5803" i="3" s="1"/>
  <c r="AE2881" i="3"/>
  <c r="AI2882" i="3" s="1"/>
  <c r="AE2721" i="3"/>
  <c r="AI2722" i="3" s="1"/>
  <c r="AE2743" i="3"/>
  <c r="AI2744" i="3" s="1"/>
  <c r="AE2649" i="3"/>
  <c r="AI2650" i="3" s="1"/>
  <c r="AE2087" i="3"/>
  <c r="AI2088" i="3" s="1"/>
  <c r="AE2947" i="3"/>
  <c r="AI2948" i="3" s="1"/>
  <c r="AE2093" i="3"/>
  <c r="AI2094" i="3" s="1"/>
  <c r="AE2366" i="3"/>
  <c r="AI2367" i="3" s="1"/>
  <c r="AE1909" i="3"/>
  <c r="AI1910" i="3" s="1"/>
  <c r="AE4407" i="3"/>
  <c r="AI4408" i="3" s="1"/>
  <c r="AE5901" i="3"/>
  <c r="AI5902" i="3" s="1"/>
  <c r="AE2116" i="3"/>
  <c r="AI2117" i="3" s="1"/>
  <c r="AE2559" i="3"/>
  <c r="AI2560" i="3" s="1"/>
  <c r="AE2669" i="3"/>
  <c r="AI2670" i="3" s="1"/>
  <c r="AE4128" i="3"/>
  <c r="AI4129" i="3" s="1"/>
  <c r="AE2512" i="3"/>
  <c r="AI2513" i="3" s="1"/>
  <c r="AE2243" i="3"/>
  <c r="AI2244" i="3" s="1"/>
  <c r="AE2782" i="3"/>
  <c r="AI2783" i="3" s="1"/>
  <c r="AE4301" i="3"/>
  <c r="AI4302" i="3" s="1"/>
  <c r="AE5349" i="3"/>
  <c r="AI5350" i="3" s="1"/>
  <c r="AE2122" i="3"/>
  <c r="AI2123" i="3" s="1"/>
  <c r="AE2425" i="3"/>
  <c r="AI2426" i="3" s="1"/>
  <c r="AE1985" i="3"/>
  <c r="AI1986" i="3" s="1"/>
  <c r="AE3903" i="3"/>
  <c r="AI3904" i="3" s="1"/>
  <c r="AE2262" i="3"/>
  <c r="AI2263" i="3" s="1"/>
  <c r="AE4872" i="3"/>
  <c r="AI4873" i="3" s="1"/>
  <c r="AE5613" i="3"/>
  <c r="AI5614" i="3" s="1"/>
  <c r="AE4811" i="3"/>
  <c r="AI4812" i="3" s="1"/>
  <c r="AE5812" i="3"/>
  <c r="AI5813" i="3" s="1"/>
  <c r="AE2801" i="3"/>
  <c r="AI2802" i="3" s="1"/>
  <c r="AE4053" i="3"/>
  <c r="AI4054" i="3" s="1"/>
  <c r="AE3190" i="3"/>
  <c r="AI3191" i="3" s="1"/>
  <c r="AE2962" i="3"/>
  <c r="AI2963" i="3" s="1"/>
  <c r="AE2447" i="3"/>
  <c r="AI2448" i="3" s="1"/>
  <c r="AE2621" i="3"/>
  <c r="AI2622" i="3" s="1"/>
  <c r="AE2248" i="3"/>
  <c r="AI2249" i="3" s="1"/>
  <c r="AE2461" i="3"/>
  <c r="AI2462" i="3" s="1"/>
  <c r="AE4273" i="3"/>
  <c r="AI4274" i="3" s="1"/>
  <c r="AE4412" i="3"/>
  <c r="AI4413" i="3" s="1"/>
  <c r="AE2758" i="3"/>
  <c r="AI2759" i="3" s="1"/>
  <c r="AE2497" i="3"/>
  <c r="AI2498" i="3" s="1"/>
  <c r="AE2391" i="3"/>
  <c r="AI2392" i="3" s="1"/>
  <c r="AE3340" i="3"/>
  <c r="AI3341" i="3" s="1"/>
  <c r="AE5652" i="3"/>
  <c r="AI5653" i="3" s="1"/>
  <c r="AE2137" i="3"/>
  <c r="AI2138" i="3" s="1"/>
  <c r="AE2952" i="3"/>
  <c r="AI2953" i="3" s="1"/>
  <c r="AE2404" i="3"/>
  <c r="AI2405" i="3" s="1"/>
  <c r="AE1871" i="3"/>
  <c r="AI1872" i="3" s="1"/>
  <c r="AE3991" i="3"/>
  <c r="AI3992" i="3" s="1"/>
  <c r="AE2573" i="3"/>
  <c r="AI2574" i="3" s="1"/>
  <c r="AE4984" i="3"/>
  <c r="AI4985" i="3" s="1"/>
  <c r="AE2521" i="3"/>
  <c r="AI2522" i="3" s="1"/>
  <c r="AE1877" i="3"/>
  <c r="AI1878" i="3" s="1"/>
  <c r="AE1857" i="3"/>
  <c r="AI1858" i="3" s="1"/>
  <c r="AE2924" i="3"/>
  <c r="AI2925" i="3" s="1"/>
  <c r="AE3045" i="3"/>
  <c r="AI3046" i="3" s="1"/>
  <c r="AE2291" i="3"/>
  <c r="AI2292" i="3" s="1"/>
  <c r="AE3836" i="3"/>
  <c r="AI3837" i="3" s="1"/>
  <c r="AE4269" i="3"/>
  <c r="AI4270" i="3" s="1"/>
  <c r="AE1934" i="3"/>
  <c r="AI1935" i="3" s="1"/>
  <c r="AE5291" i="3"/>
  <c r="AI5292" i="3" s="1"/>
  <c r="AE2673" i="3"/>
  <c r="AI2674" i="3" s="1"/>
  <c r="AE2276" i="3"/>
  <c r="AI2277" i="3" s="1"/>
  <c r="AE2382" i="3"/>
  <c r="AI2383" i="3" s="1"/>
  <c r="AE2180" i="3"/>
  <c r="AI2181" i="3" s="1"/>
  <c r="AE2107" i="3"/>
  <c r="AI2108" i="3" s="1"/>
  <c r="AE3629" i="3"/>
  <c r="AI3630" i="3" s="1"/>
  <c r="AE5638" i="3"/>
  <c r="AI5639" i="3" s="1"/>
  <c r="AE5783" i="3"/>
  <c r="AI5784" i="3" s="1"/>
  <c r="AE2231" i="3"/>
  <c r="AI2232" i="3" s="1"/>
  <c r="AE5855" i="3"/>
  <c r="AI5856" i="3" s="1"/>
  <c r="AE5799" i="3"/>
  <c r="AI5800" i="3" s="1"/>
  <c r="AE2968" i="3"/>
  <c r="AI2969" i="3" s="1"/>
  <c r="AE5623" i="3"/>
  <c r="AI5624" i="3" s="1"/>
  <c r="AE5938" i="3"/>
  <c r="AI5939" i="3" s="1"/>
  <c r="AE5411" i="3"/>
  <c r="AI5412" i="3" s="1"/>
  <c r="AE5081" i="3"/>
  <c r="AI5082" i="3" s="1"/>
  <c r="AE5109" i="3"/>
  <c r="AI5110" i="3" s="1"/>
  <c r="AE4796" i="3"/>
  <c r="AI4797" i="3" s="1"/>
  <c r="AE5518" i="3"/>
  <c r="AI5519" i="3" s="1"/>
  <c r="AE5249" i="3"/>
  <c r="AI5250" i="3" s="1"/>
  <c r="AE5586" i="3"/>
  <c r="AI5587" i="3" s="1"/>
  <c r="AE5114" i="3"/>
  <c r="AI5115" i="3" s="1"/>
  <c r="AE4883" i="3"/>
  <c r="AI4884" i="3" s="1"/>
  <c r="AE5354" i="3"/>
  <c r="AI5355" i="3" s="1"/>
  <c r="AE5244" i="3"/>
  <c r="AI5245" i="3" s="1"/>
  <c r="AE5532" i="3"/>
  <c r="AI5533" i="3" s="1"/>
  <c r="AE5458" i="3"/>
  <c r="AI5459" i="3" s="1"/>
  <c r="AE5481" i="3"/>
  <c r="AI5482" i="3" s="1"/>
  <c r="AE4760" i="3"/>
  <c r="AI4761" i="3" s="1"/>
  <c r="AE5429" i="3"/>
  <c r="AI5430" i="3" s="1"/>
  <c r="AE5212" i="3"/>
  <c r="AI5213" i="3" s="1"/>
  <c r="AE4947" i="3"/>
  <c r="AI4948" i="3" s="1"/>
  <c r="AE4740" i="3"/>
  <c r="AI4741" i="3" s="1"/>
  <c r="AE5619" i="3"/>
  <c r="AI5620" i="3" s="1"/>
  <c r="AE4801" i="3"/>
  <c r="AI4802" i="3" s="1"/>
  <c r="AE5383" i="3"/>
  <c r="AI5384" i="3" s="1"/>
  <c r="AE4854" i="3"/>
  <c r="AI4855" i="3" s="1"/>
  <c r="AE5604" i="3"/>
  <c r="AI5605" i="3" s="1"/>
  <c r="AE4892" i="3"/>
  <c r="AI4893" i="3" s="1"/>
  <c r="AE4768" i="3"/>
  <c r="AI4769" i="3" s="1"/>
  <c r="AE5014" i="3"/>
  <c r="AI5015" i="3" s="1"/>
  <c r="AE4755" i="3"/>
  <c r="AI4756" i="3" s="1"/>
  <c r="AE5101" i="3"/>
  <c r="AI5102" i="3" s="1"/>
  <c r="AE4830" i="3"/>
  <c r="AI4831" i="3" s="1"/>
  <c r="AE5880" i="3"/>
  <c r="AI5881" i="3" s="1"/>
  <c r="AE3890" i="3"/>
  <c r="AI3891" i="3" s="1"/>
  <c r="AE3232" i="3"/>
  <c r="AI3233" i="3" s="1"/>
  <c r="AE3206" i="3"/>
  <c r="AI3207" i="3" s="1"/>
  <c r="AE3686" i="3"/>
  <c r="AI3687" i="3" s="1"/>
  <c r="AE3389" i="3"/>
  <c r="AI3390" i="3" s="1"/>
  <c r="AE3649" i="3"/>
  <c r="AI3650" i="3" s="1"/>
  <c r="AE3677" i="3"/>
  <c r="AI3678" i="3" s="1"/>
  <c r="AE3596" i="3"/>
  <c r="AI3597" i="3" s="1"/>
  <c r="AE4044" i="3"/>
  <c r="AI4045" i="3" s="1"/>
  <c r="AE3004" i="3"/>
  <c r="AI3005" i="3" s="1"/>
  <c r="AE2759" i="3"/>
  <c r="AI2760" i="3" s="1"/>
  <c r="AE1714" i="3"/>
  <c r="AI1715" i="3" s="1"/>
  <c r="AE4502" i="3"/>
  <c r="AI4503" i="3" s="1"/>
  <c r="AE4144" i="3"/>
  <c r="AI4145" i="3" s="1"/>
  <c r="AE3964" i="3"/>
  <c r="AI3965" i="3" s="1"/>
  <c r="AE3271" i="3"/>
  <c r="AI3272" i="3" s="1"/>
  <c r="AE4169" i="3"/>
  <c r="AI4170" i="3" s="1"/>
  <c r="AE3037" i="3"/>
  <c r="AI3038" i="3" s="1"/>
  <c r="AE2839" i="3"/>
  <c r="AI2840" i="3" s="1"/>
  <c r="AE1658" i="3"/>
  <c r="AI1659" i="3" s="1"/>
  <c r="AE2989" i="3"/>
  <c r="AI2990" i="3" s="1"/>
  <c r="AE2958" i="3"/>
  <c r="AI2959" i="3" s="1"/>
  <c r="AE3798" i="3"/>
  <c r="AI3799" i="3" s="1"/>
  <c r="AE4532" i="3"/>
  <c r="AI4533" i="3" s="1"/>
  <c r="AE3317" i="3"/>
  <c r="AI3318" i="3" s="1"/>
  <c r="AE3432" i="3"/>
  <c r="AI3433" i="3" s="1"/>
  <c r="AE3256" i="3"/>
  <c r="AI3257" i="3" s="1"/>
  <c r="AE3880" i="3"/>
  <c r="AI3881" i="3" s="1"/>
  <c r="AE3144" i="3"/>
  <c r="AI3145" i="3" s="1"/>
  <c r="AE4544" i="3"/>
  <c r="AI4545" i="3" s="1"/>
  <c r="AE3308" i="3"/>
  <c r="AI3309" i="3" s="1"/>
  <c r="AE3082" i="3"/>
  <c r="AI3083" i="3" s="1"/>
  <c r="AE2810" i="3"/>
  <c r="AI2811" i="3" s="1"/>
  <c r="AE2911" i="3"/>
  <c r="AI2912" i="3" s="1"/>
  <c r="AE4199" i="3"/>
  <c r="AI4200" i="3" s="1"/>
  <c r="AE2901" i="3"/>
  <c r="AI2902" i="3" s="1"/>
  <c r="AE3658" i="3"/>
  <c r="AI3659" i="3" s="1"/>
  <c r="AE2227" i="3"/>
  <c r="AI2228" i="3" s="1"/>
  <c r="AE4413" i="3"/>
  <c r="AI4414" i="3" s="1"/>
  <c r="AE2708" i="3"/>
  <c r="AI2709" i="3" s="1"/>
  <c r="AE4393" i="3"/>
  <c r="AI4394" i="3" s="1"/>
  <c r="AE2689" i="3"/>
  <c r="AI2690" i="3" s="1"/>
  <c r="AE2234" i="3"/>
  <c r="AI2235" i="3" s="1"/>
  <c r="AE4025" i="3"/>
  <c r="AI4026" i="3" s="1"/>
  <c r="AE5547" i="3"/>
  <c r="AI5548" i="3" s="1"/>
  <c r="AE4639" i="3"/>
  <c r="AI4640" i="3" s="1"/>
  <c r="AE1920" i="3"/>
  <c r="AI1921" i="3" s="1"/>
  <c r="AE5733" i="3"/>
  <c r="AI5734" i="3" s="1"/>
  <c r="AE2142" i="3"/>
  <c r="AI2143" i="3" s="1"/>
  <c r="AE2684" i="3"/>
  <c r="AI2685" i="3" s="1"/>
  <c r="AE4263" i="3"/>
  <c r="AI4264" i="3" s="1"/>
  <c r="AE5934" i="3"/>
  <c r="AI5935" i="3" s="1"/>
  <c r="AE5316" i="3"/>
  <c r="AI5317" i="3" s="1"/>
  <c r="AE5032" i="3"/>
  <c r="AI5033" i="3" s="1"/>
  <c r="AE5183" i="3"/>
  <c r="AI5184" i="3" s="1"/>
  <c r="AE5240" i="3"/>
  <c r="AI5241" i="3" s="1"/>
  <c r="AE4773" i="3"/>
  <c r="AI4774" i="3" s="1"/>
  <c r="AE4995" i="3"/>
  <c r="AI4996" i="3" s="1"/>
  <c r="AE5046" i="3"/>
  <c r="AI5047" i="3" s="1"/>
  <c r="AE5176" i="3"/>
  <c r="AI5177" i="3" s="1"/>
  <c r="AE4975" i="3"/>
  <c r="AI4976" i="3" s="1"/>
  <c r="AE4868" i="3"/>
  <c r="AI4869" i="3" s="1"/>
  <c r="AE5236" i="3"/>
  <c r="AI5237" i="3" s="1"/>
  <c r="AE4961" i="3"/>
  <c r="AI4962" i="3" s="1"/>
  <c r="AE5287" i="3"/>
  <c r="AI5288" i="3" s="1"/>
  <c r="AE5477" i="3"/>
  <c r="AI5478" i="3" s="1"/>
  <c r="AE5803" i="3"/>
  <c r="AI5804" i="3" s="1"/>
  <c r="AE5713" i="3"/>
  <c r="AI5714" i="3" s="1"/>
  <c r="AE5689" i="3"/>
  <c r="AI5690" i="3" s="1"/>
  <c r="AE5658" i="3"/>
  <c r="AI5659" i="3" s="1"/>
  <c r="AE5634" i="3"/>
  <c r="AI5635" i="3" s="1"/>
  <c r="AE3275" i="3"/>
  <c r="AI3276" i="3" s="1"/>
  <c r="AE3535" i="3"/>
  <c r="AI3536" i="3" s="1"/>
  <c r="AE3973" i="3"/>
  <c r="AI3974" i="3" s="1"/>
  <c r="AE3761" i="3"/>
  <c r="AI3762" i="3" s="1"/>
  <c r="AE4002" i="3"/>
  <c r="AI4003" i="3" s="1"/>
  <c r="AE3923" i="3"/>
  <c r="AI3924" i="3" s="1"/>
  <c r="AE3451" i="3"/>
  <c r="AI3452" i="3" s="1"/>
  <c r="AE3751" i="3"/>
  <c r="AI3752" i="3" s="1"/>
  <c r="AE3413" i="3"/>
  <c r="AI3414" i="3" s="1"/>
  <c r="AE3046" i="3"/>
  <c r="AI3047" i="3" s="1"/>
  <c r="AE3511" i="3"/>
  <c r="AI3512" i="3" s="1"/>
  <c r="AE3668" i="3"/>
  <c r="AI3669" i="3" s="1"/>
  <c r="AE2829" i="3"/>
  <c r="AI2830" i="3" s="1"/>
  <c r="AE4164" i="3"/>
  <c r="AI4165" i="3" s="1"/>
  <c r="AE4484" i="3"/>
  <c r="AI4485" i="3" s="1"/>
  <c r="AE1986" i="3"/>
  <c r="AI1987" i="3" s="1"/>
  <c r="AE3191" i="3"/>
  <c r="AI3192" i="3" s="1"/>
  <c r="AE3201" i="3"/>
  <c r="AI3202" i="3" s="1"/>
  <c r="AE3746" i="3"/>
  <c r="AI3747" i="3" s="1"/>
  <c r="AE3521" i="3"/>
  <c r="AI3522" i="3" s="1"/>
  <c r="AE3418" i="3"/>
  <c r="AI3419" i="3" s="1"/>
  <c r="AE3842" i="3"/>
  <c r="AI3843" i="3" s="1"/>
  <c r="AE3371" i="3"/>
  <c r="AI3372" i="3" s="1"/>
  <c r="AE3218" i="3"/>
  <c r="AI3219" i="3" s="1"/>
  <c r="AE3862" i="3"/>
  <c r="AI3863" i="3" s="1"/>
  <c r="AE3168" i="3"/>
  <c r="AI3169" i="3" s="1"/>
  <c r="AE3601" i="3"/>
  <c r="AI3602" i="3" s="1"/>
  <c r="AE2975" i="3"/>
  <c r="AI2976" i="3" s="1"/>
  <c r="AE3928" i="3"/>
  <c r="AI3929" i="3" s="1"/>
  <c r="AE4136" i="3"/>
  <c r="AI4137" i="3" s="1"/>
  <c r="AE4666" i="3"/>
  <c r="AI4667" i="3" s="1"/>
  <c r="AE1690" i="3"/>
  <c r="AI1691" i="3" s="1"/>
  <c r="AE2642" i="3"/>
  <c r="AI2643" i="3" s="1"/>
  <c r="AE1806" i="3"/>
  <c r="AI1807" i="3" s="1"/>
  <c r="AE3704" i="3"/>
  <c r="AI3705" i="3" s="1"/>
  <c r="AE4937" i="3"/>
  <c r="AI4938" i="3" s="1"/>
  <c r="AE4458" i="3"/>
  <c r="AI4459" i="3" s="1"/>
  <c r="AE5842" i="3"/>
  <c r="AI5843" i="3" s="1"/>
  <c r="AE1967" i="3"/>
  <c r="AI1968" i="3" s="1"/>
  <c r="AE4361" i="3"/>
  <c r="AI4362" i="3" s="1"/>
  <c r="AE5609" i="3"/>
  <c r="AI5610" i="3" s="1"/>
  <c r="AE5912" i="3"/>
  <c r="AI5913" i="3" s="1"/>
  <c r="AE5096" i="3"/>
  <c r="AI5097" i="3" s="1"/>
  <c r="AE5542" i="3"/>
  <c r="AI5543" i="3" s="1"/>
  <c r="AE4897" i="3"/>
  <c r="AI4898" i="3" s="1"/>
  <c r="AE5562" i="3"/>
  <c r="AI5563" i="3" s="1"/>
  <c r="AE5326" i="3"/>
  <c r="AI5327" i="3" s="1"/>
  <c r="AE5202" i="3"/>
  <c r="AI5203" i="3" s="1"/>
  <c r="AE5447" i="3"/>
  <c r="AI5448" i="3" s="1"/>
  <c r="AE5071" i="3"/>
  <c r="AI5072" i="3" s="1"/>
  <c r="AE5022" i="3"/>
  <c r="AI5023" i="3" s="1"/>
  <c r="AE5471" i="3"/>
  <c r="AI5472" i="3" s="1"/>
  <c r="AE4835" i="3"/>
  <c r="AI4836" i="3" s="1"/>
  <c r="AE4986" i="3"/>
  <c r="AI4987" i="3" s="1"/>
  <c r="AE5466" i="3"/>
  <c r="AI5467" i="3" s="1"/>
  <c r="AE5614" i="3"/>
  <c r="AI5615" i="3" s="1"/>
  <c r="AE5610" i="3"/>
  <c r="AI5611" i="3" s="1"/>
  <c r="AE4956" i="3"/>
  <c r="AI4957" i="3" s="1"/>
  <c r="AE5292" i="3"/>
  <c r="AI5293" i="3" s="1"/>
  <c r="AE4911" i="3"/>
  <c r="AI4912" i="3" s="1"/>
  <c r="AE5148" i="3"/>
  <c r="AI5149" i="3" s="1"/>
  <c r="AE4858" i="3"/>
  <c r="AI4859" i="3" s="1"/>
  <c r="AE4782" i="3"/>
  <c r="AI4783" i="3" s="1"/>
  <c r="AE5359" i="3"/>
  <c r="AI5360" i="3" s="1"/>
  <c r="AE5119" i="3"/>
  <c r="AI5120" i="3" s="1"/>
  <c r="AE4840" i="3"/>
  <c r="AI4841" i="3" s="1"/>
  <c r="AE5157" i="3"/>
  <c r="AI5158" i="3" s="1"/>
  <c r="AE5513" i="3"/>
  <c r="AI5514" i="3" s="1"/>
  <c r="AE4920" i="3"/>
  <c r="AI4921" i="3" s="1"/>
  <c r="AE4745" i="3"/>
  <c r="AI4746" i="3" s="1"/>
  <c r="AE5133" i="3"/>
  <c r="AI5134" i="3" s="1"/>
  <c r="AE5369" i="3"/>
  <c r="AI5370" i="3" s="1"/>
  <c r="AE4863" i="3"/>
  <c r="AI4864" i="3" s="1"/>
  <c r="AE5442" i="3"/>
  <c r="AI5443" i="3" s="1"/>
  <c r="AE5571" i="3"/>
  <c r="AI5572" i="3" s="1"/>
  <c r="AE5231" i="3"/>
  <c r="AI5232" i="3" s="1"/>
  <c r="AE5259" i="3"/>
  <c r="AI5260" i="3" s="1"/>
  <c r="AE4952" i="3"/>
  <c r="AI4953" i="3" s="1"/>
  <c r="AE5378" i="3"/>
  <c r="AI5379" i="3" s="1"/>
  <c r="AE4990" i="3"/>
  <c r="AI4991" i="3" s="1"/>
  <c r="AE5903" i="3"/>
  <c r="AI5904" i="3" s="1"/>
  <c r="AE5875" i="3"/>
  <c r="AI5876" i="3" s="1"/>
  <c r="AE4068" i="3"/>
  <c r="AI4069" i="3" s="1"/>
  <c r="AE3932" i="3"/>
  <c r="AI3933" i="3" s="1"/>
  <c r="AE3266" i="3"/>
  <c r="AI3267" i="3" s="1"/>
  <c r="AE3904" i="3"/>
  <c r="AI3905" i="3" s="1"/>
  <c r="AE3041" i="3"/>
  <c r="AI3042" i="3" s="1"/>
  <c r="AE3496" i="3"/>
  <c r="AI3497" i="3" s="1"/>
  <c r="AE3482" i="3"/>
  <c r="AI3483" i="3" s="1"/>
  <c r="AE4063" i="3"/>
  <c r="AI4064" i="3" s="1"/>
  <c r="AE2805" i="3"/>
  <c r="AI2806" i="3" s="1"/>
  <c r="AE4233" i="3"/>
  <c r="AI4234" i="3" s="1"/>
  <c r="AE4568" i="3"/>
  <c r="AI4569" i="3" s="1"/>
  <c r="AE3008" i="3"/>
  <c r="AI3009" i="3" s="1"/>
  <c r="AE2887" i="3"/>
  <c r="AI2888" i="3" s="1"/>
  <c r="AE2906" i="3"/>
  <c r="AI2907" i="3" s="1"/>
  <c r="AE4007" i="3"/>
  <c r="AI4008" i="3" s="1"/>
  <c r="AE2944" i="3"/>
  <c r="AI2945" i="3" s="1"/>
  <c r="AE3531" i="3"/>
  <c r="AI3532" i="3" s="1"/>
  <c r="AE2019" i="3"/>
  <c r="AI2020" i="3" s="1"/>
  <c r="AE2948" i="3"/>
  <c r="AI2949" i="3" s="1"/>
  <c r="AE1686" i="3"/>
  <c r="AI1687" i="3" s="1"/>
  <c r="AE3384" i="3"/>
  <c r="AI3385" i="3" s="1"/>
  <c r="AE3163" i="3"/>
  <c r="AI3164" i="3" s="1"/>
  <c r="AE3968" i="3"/>
  <c r="AI3969" i="3" s="1"/>
  <c r="AE3779" i="3"/>
  <c r="AI3780" i="3" s="1"/>
  <c r="AE3634" i="3"/>
  <c r="AI3635" i="3" s="1"/>
  <c r="AE3356" i="3"/>
  <c r="AI3357" i="3" s="1"/>
  <c r="AE3060" i="3"/>
  <c r="AI3061" i="3" s="1"/>
  <c r="AE3351" i="3"/>
  <c r="AI3352" i="3" s="1"/>
  <c r="AE3289" i="3"/>
  <c r="AI3290" i="3" s="1"/>
  <c r="AE3173" i="3"/>
  <c r="AI3174" i="3" s="1"/>
  <c r="AE2735" i="3"/>
  <c r="AI2736" i="3" s="1"/>
  <c r="AE4279" i="3"/>
  <c r="AI4280" i="3" s="1"/>
  <c r="AE2878" i="3"/>
  <c r="AI2879" i="3" s="1"/>
  <c r="AE2722" i="3"/>
  <c r="AI2723" i="3" s="1"/>
  <c r="AE3018" i="3"/>
  <c r="AI3019" i="3" s="1"/>
  <c r="AE3548" i="3"/>
  <c r="AI3549" i="3" s="1"/>
  <c r="AE4054" i="3"/>
  <c r="AI4055" i="3" s="1"/>
  <c r="AE1648" i="3"/>
  <c r="AI1649" i="3" s="1"/>
  <c r="AE2498" i="3"/>
  <c r="AI2499" i="3" s="1"/>
  <c r="AE2655" i="3"/>
  <c r="AI2656" i="3" s="1"/>
  <c r="AE2453" i="3"/>
  <c r="AI2454" i="3" s="1"/>
  <c r="AE2103" i="3"/>
  <c r="AI2104" i="3" s="1"/>
  <c r="AE2060" i="3"/>
  <c r="AI2061" i="3" s="1"/>
  <c r="AE2329" i="3"/>
  <c r="AI2330" i="3" s="1"/>
  <c r="AE5827" i="3"/>
  <c r="AI5828" i="3" s="1"/>
  <c r="AE5902" i="3"/>
  <c r="AI5903" i="3" s="1"/>
  <c r="AE4312" i="3"/>
  <c r="AI4313" i="3" s="1"/>
  <c r="AE4930" i="3"/>
  <c r="AI4931" i="3" s="1"/>
  <c r="AE4365" i="3"/>
  <c r="AI4366" i="3" s="1"/>
  <c r="AE4337" i="3"/>
  <c r="AI4338" i="3" s="1"/>
  <c r="AE2564" i="3"/>
  <c r="AI2565" i="3" s="1"/>
  <c r="AE2230" i="3"/>
  <c r="AI2231" i="3" s="1"/>
  <c r="AE5769" i="3"/>
  <c r="AI5770" i="3" s="1"/>
  <c r="AE5193" i="3"/>
  <c r="AI5194" i="3" s="1"/>
  <c r="AE5051" i="3"/>
  <c r="AI5052" i="3" s="1"/>
  <c r="AE5041" i="3"/>
  <c r="AI5042" i="3" s="1"/>
  <c r="AE5462" i="3"/>
  <c r="AI5463" i="3" s="1"/>
  <c r="AE5216" i="3"/>
  <c r="AI5217" i="3" s="1"/>
  <c r="AE5311" i="3"/>
  <c r="AI5312" i="3" s="1"/>
  <c r="AE5018" i="3"/>
  <c r="AI5019" i="3" s="1"/>
  <c r="AE4902" i="3"/>
  <c r="AI4903" i="3" s="1"/>
  <c r="AE4878" i="3"/>
  <c r="AI4879" i="3" s="1"/>
  <c r="AE5036" i="3"/>
  <c r="AI5037" i="3" s="1"/>
  <c r="AE4850" i="3"/>
  <c r="AI4851" i="3" s="1"/>
  <c r="AE5264" i="3"/>
  <c r="AI5265" i="3" s="1"/>
  <c r="AE4942" i="3"/>
  <c r="AI4943" i="3" s="1"/>
  <c r="AE4825" i="3"/>
  <c r="AI4826" i="3" s="1"/>
  <c r="AE5166" i="3"/>
  <c r="AI5167" i="3" s="1"/>
  <c r="AE5091" i="3"/>
  <c r="AI5092" i="3" s="1"/>
  <c r="AE4970" i="3"/>
  <c r="AI4971" i="3" s="1"/>
  <c r="AE4791" i="3"/>
  <c r="AI4792" i="3" s="1"/>
  <c r="AE5254" i="3"/>
  <c r="AI5255" i="3" s="1"/>
  <c r="AE5402" i="3"/>
  <c r="AI5403" i="3" s="1"/>
  <c r="AE5421" i="3"/>
  <c r="AI5422" i="3" s="1"/>
  <c r="AE5528" i="3"/>
  <c r="AI5529" i="3" s="1"/>
  <c r="AE5929" i="3"/>
  <c r="AI5930" i="3" s="1"/>
  <c r="AE5161" i="3"/>
  <c r="AI5162" i="3" s="1"/>
  <c r="AE5143" i="3"/>
  <c r="AI5144" i="3" s="1"/>
  <c r="AE5407" i="3"/>
  <c r="AI5408" i="3" s="1"/>
  <c r="AE5537" i="3"/>
  <c r="AI5538" i="3" s="1"/>
  <c r="AE5433" i="3"/>
  <c r="AI5434" i="3" s="1"/>
  <c r="AE4764" i="3"/>
  <c r="AI4765" i="3" s="1"/>
  <c r="AE5552" i="3"/>
  <c r="AI5553" i="3" s="1"/>
  <c r="AE5374" i="3"/>
  <c r="AI5375" i="3" s="1"/>
  <c r="AE5885" i="3"/>
  <c r="AI5886" i="3" s="1"/>
  <c r="AE5861" i="3"/>
  <c r="AI5862" i="3" s="1"/>
  <c r="AE5699" i="3"/>
  <c r="AI5700" i="3" s="1"/>
  <c r="AE5668" i="3"/>
  <c r="AI5669" i="3" s="1"/>
  <c r="AE3126" i="3"/>
  <c r="AI3127" i="3" s="1"/>
  <c r="AE3696" i="3"/>
  <c r="AI3697" i="3" s="1"/>
  <c r="AE3942" i="3"/>
  <c r="AI3943" i="3" s="1"/>
  <c r="AE3526" i="3"/>
  <c r="AI3527" i="3" s="1"/>
  <c r="AE3639" i="3"/>
  <c r="AI3640" i="3" s="1"/>
  <c r="AE4445" i="3"/>
  <c r="AI4446" i="3" s="1"/>
  <c r="AE3441" i="3"/>
  <c r="AI3442" i="3" s="1"/>
  <c r="AE3611" i="3"/>
  <c r="AI3612" i="3" s="1"/>
  <c r="AE4120" i="3"/>
  <c r="AI4121" i="3" s="1"/>
  <c r="AE4641" i="3"/>
  <c r="AI4642" i="3" s="1"/>
  <c r="AE1529" i="3"/>
  <c r="AI1530" i="3" s="1"/>
  <c r="AE2426" i="3"/>
  <c r="AI2427" i="3" s="1"/>
  <c r="AE4478" i="3"/>
  <c r="AI4479" i="3" s="1"/>
  <c r="AE4460" i="3"/>
  <c r="AI4461" i="3" s="1"/>
  <c r="AE4604" i="3"/>
  <c r="AI4605" i="3" s="1"/>
  <c r="AE3056" i="3"/>
  <c r="AI3057" i="3" s="1"/>
  <c r="AE2994" i="3"/>
  <c r="AI2995" i="3" s="1"/>
  <c r="AE2542" i="3"/>
  <c r="AI2543" i="3" s="1"/>
  <c r="AE2930" i="3"/>
  <c r="AI2931" i="3" s="1"/>
  <c r="AE3463" i="3"/>
  <c r="AI3464" i="3" s="1"/>
  <c r="AE3663" i="3"/>
  <c r="AI3664" i="3" s="1"/>
  <c r="AE3154" i="3"/>
  <c r="AI3155" i="3" s="1"/>
  <c r="AE3477" i="3"/>
  <c r="AI3478" i="3" s="1"/>
  <c r="AE3106" i="3"/>
  <c r="AI3107" i="3" s="1"/>
  <c r="AE3101" i="3"/>
  <c r="AI3102" i="3" s="1"/>
  <c r="AE3741" i="3"/>
  <c r="AI3742" i="3" s="1"/>
  <c r="AE3366" i="3"/>
  <c r="AI3367" i="3" s="1"/>
  <c r="AE3242" i="3"/>
  <c r="AI3243" i="3" s="1"/>
  <c r="AE2984" i="3"/>
  <c r="AI2985" i="3" s="1"/>
  <c r="AE2971" i="3"/>
  <c r="AI2972" i="3" s="1"/>
  <c r="AE2916" i="3"/>
  <c r="AI2917" i="3" s="1"/>
  <c r="AE2920" i="3"/>
  <c r="AI2921" i="3" s="1"/>
  <c r="AE1595" i="3"/>
  <c r="AI1596" i="3" s="1"/>
  <c r="AE2509" i="3"/>
  <c r="AI2510" i="3" s="1"/>
  <c r="AE3691" i="3"/>
  <c r="AI3692" i="3" s="1"/>
  <c r="AE3937" i="3"/>
  <c r="AI3938" i="3" s="1"/>
  <c r="AE2253" i="3"/>
  <c r="AI2254" i="3" s="1"/>
  <c r="AE4384" i="3"/>
  <c r="AI4385" i="3" s="1"/>
  <c r="AE4326" i="3"/>
  <c r="AI4327" i="3" s="1"/>
  <c r="AE2895" i="3"/>
  <c r="AI2896" i="3" s="1"/>
  <c r="AE2560" i="3"/>
  <c r="AI2561" i="3" s="1"/>
  <c r="AE1888" i="3"/>
  <c r="AI1889" i="3" s="1"/>
  <c r="AE2325" i="3"/>
  <c r="AI2326" i="3" s="1"/>
  <c r="AE4346" i="3"/>
  <c r="AI4347" i="3" s="1"/>
  <c r="AE2118" i="3"/>
  <c r="AI2119" i="3" s="1"/>
  <c r="AE2698" i="3"/>
  <c r="AI2699" i="3" s="1"/>
  <c r="AE3346" i="3"/>
  <c r="AI3347" i="3" s="1"/>
  <c r="AE3567" i="3"/>
  <c r="AI3568" i="3" s="1"/>
  <c r="AE3279" i="3"/>
  <c r="AI3280" i="3" s="1"/>
  <c r="AE3867" i="3"/>
  <c r="AI3868" i="3" s="1"/>
  <c r="AE5870" i="3"/>
  <c r="AI5871" i="3" s="1"/>
  <c r="AE5509" i="3"/>
  <c r="AI5510" i="3" s="1"/>
  <c r="AE5838" i="3"/>
  <c r="AI5839" i="3" s="1"/>
  <c r="AE3074" i="3"/>
  <c r="AI3075" i="3" s="1"/>
  <c r="AE5180" i="3"/>
  <c r="AI5181" i="3" s="1"/>
  <c r="AE4124" i="3"/>
  <c r="AI4125" i="3" s="1"/>
  <c r="AE4379" i="3"/>
  <c r="AI4380" i="3" s="1"/>
  <c r="AE4246" i="3"/>
  <c r="AI4247" i="3" s="1"/>
  <c r="AE2013" i="3"/>
  <c r="AI2014" i="3" s="1"/>
  <c r="AE2467" i="3"/>
  <c r="AI2468" i="3" s="1"/>
  <c r="AE2670" i="3"/>
  <c r="AI2671" i="3" s="1"/>
  <c r="AE2579" i="3"/>
  <c r="AI2580" i="3" s="1"/>
  <c r="AE2392" i="3"/>
  <c r="AI2393" i="3" s="1"/>
  <c r="AE2479" i="3"/>
  <c r="AI2480" i="3" s="1"/>
  <c r="AE2660" i="3"/>
  <c r="AI2661" i="3" s="1"/>
  <c r="AE4288" i="3"/>
  <c r="AI4289" i="3" s="1"/>
  <c r="AE2277" i="3"/>
  <c r="AI2278" i="3" s="1"/>
  <c r="AE2319" i="3"/>
  <c r="AI2320" i="3" s="1"/>
  <c r="AE4153" i="3"/>
  <c r="AI4154" i="3" s="1"/>
  <c r="AE1897" i="3"/>
  <c r="AI1898" i="3" s="1"/>
  <c r="AE2843" i="3"/>
  <c r="AI2844" i="3" s="1"/>
  <c r="AE4331" i="3"/>
  <c r="AI4332" i="3" s="1"/>
  <c r="AE2493" i="3"/>
  <c r="AI2494" i="3" s="1"/>
  <c r="AE2065" i="3"/>
  <c r="AI2066" i="3" s="1"/>
  <c r="AE2702" i="3"/>
  <c r="AI2703" i="3" s="1"/>
  <c r="AE2127" i="3"/>
  <c r="AI2128" i="3" s="1"/>
  <c r="AE2532" i="3"/>
  <c r="AI2533" i="3" s="1"/>
  <c r="AE2217" i="3"/>
  <c r="AI2218" i="3" s="1"/>
  <c r="AE2622" i="3"/>
  <c r="AI2623" i="3" s="1"/>
  <c r="AE2397" i="3"/>
  <c r="AI2398" i="3" s="1"/>
  <c r="AE2305" i="3"/>
  <c r="AI2306" i="3" s="1"/>
  <c r="AE1798" i="3"/>
  <c r="AI1799" i="3" s="1"/>
  <c r="AE3784" i="3"/>
  <c r="AI3785" i="3" s="1"/>
  <c r="AE2935" i="3"/>
  <c r="AI2936" i="3" s="1"/>
  <c r="AE2939" i="3"/>
  <c r="AI2940" i="3" s="1"/>
  <c r="AE3087" i="3"/>
  <c r="AI3088" i="3" s="1"/>
  <c r="AE3727" i="3"/>
  <c r="AI3728" i="3" s="1"/>
  <c r="AE3644" i="3"/>
  <c r="AI3645" i="3" s="1"/>
  <c r="AE4508" i="3"/>
  <c r="AI4509" i="3" s="1"/>
  <c r="AE3954" i="3"/>
  <c r="AI3955" i="3" s="1"/>
  <c r="AE3900" i="3"/>
  <c r="AI3901" i="3" s="1"/>
  <c r="AE3303" i="3"/>
  <c r="AI3304" i="3" s="1"/>
  <c r="AE3572" i="3"/>
  <c r="AI3573" i="3" s="1"/>
  <c r="AE3111" i="3"/>
  <c r="AI3112" i="3" s="1"/>
  <c r="AE3394" i="3"/>
  <c r="AI3395" i="3" s="1"/>
  <c r="AE1705" i="3"/>
  <c r="AI1706" i="3" s="1"/>
  <c r="AE3817" i="3"/>
  <c r="AI3818" i="3" s="1"/>
  <c r="AE5756" i="3"/>
  <c r="AI5757" i="3" s="1"/>
  <c r="AE5336" i="3"/>
  <c r="AI5337" i="3" s="1"/>
  <c r="AE4925" i="3"/>
  <c r="AI4926" i="3" s="1"/>
  <c r="AE5397" i="3"/>
  <c r="AI5398" i="3" s="1"/>
  <c r="AE4806" i="3"/>
  <c r="AI4807" i="3" s="1"/>
  <c r="AE5389" i="3"/>
  <c r="AI5390" i="3" s="1"/>
  <c r="AE5350" i="3"/>
  <c r="AI5351" i="3" s="1"/>
  <c r="AE5953" i="3"/>
  <c r="AI5954" i="3" s="1"/>
  <c r="AE4980" i="3"/>
  <c r="AI4981" i="3" s="1"/>
  <c r="AE2343" i="3"/>
  <c r="AI2344" i="3" s="1"/>
  <c r="AE2603" i="3"/>
  <c r="AI2604" i="3" s="1"/>
  <c r="AE2665" i="3"/>
  <c r="AI2666" i="3" s="1"/>
  <c r="AE5889" i="3"/>
  <c r="AI5890" i="3" s="1"/>
  <c r="AE1883" i="3"/>
  <c r="AI1884" i="3" s="1"/>
  <c r="AE4203" i="3"/>
  <c r="AI4204" i="3" s="1"/>
  <c r="AE1930" i="3"/>
  <c r="AI1931" i="3" s="1"/>
  <c r="AE2033" i="3"/>
  <c r="AI2034" i="3" s="1"/>
  <c r="AE1926" i="3"/>
  <c r="AI1927" i="3" s="1"/>
  <c r="AE2008" i="3"/>
  <c r="AI2009" i="3" s="1"/>
  <c r="AE1916" i="3"/>
  <c r="AI1917" i="3" s="1"/>
  <c r="AE2239" i="3"/>
  <c r="AI2240" i="3" s="1"/>
  <c r="AE4191" i="3"/>
  <c r="AI4192" i="3" s="1"/>
  <c r="AE2783" i="3"/>
  <c r="AI2784" i="3" s="1"/>
  <c r="AE2353" i="3"/>
  <c r="AI2354" i="3" s="1"/>
  <c r="AE2079" i="3"/>
  <c r="AI2080" i="3" s="1"/>
  <c r="AE4139" i="3"/>
  <c r="AI4140" i="3" s="1"/>
  <c r="AE2712" i="3"/>
  <c r="AI2713" i="3" s="1"/>
  <c r="AE1548" i="3"/>
  <c r="AI1549" i="3" s="1"/>
  <c r="AE4212" i="3"/>
  <c r="AI4213" i="3" s="1"/>
  <c r="AE2405" i="3"/>
  <c r="AI2406" i="3" s="1"/>
  <c r="AE2551" i="3"/>
  <c r="AI2552" i="3" s="1"/>
  <c r="AE2372" i="3"/>
  <c r="AI2373" i="3" s="1"/>
  <c r="AE2301" i="3"/>
  <c r="AI2302" i="3" s="1"/>
  <c r="AE1949" i="3"/>
  <c r="AI1950" i="3" s="1"/>
  <c r="AE4408" i="3"/>
  <c r="AI4409" i="3" s="1"/>
  <c r="AE2434" i="3"/>
  <c r="AI2435" i="3" s="1"/>
  <c r="AE2725" i="3"/>
  <c r="AI2726" i="3" s="1"/>
  <c r="AE4369" i="3"/>
  <c r="AI4370" i="3" s="1"/>
  <c r="AE1628" i="3"/>
  <c r="AI1629" i="3" s="1"/>
  <c r="AE2132" i="3"/>
  <c r="AI2133" i="3" s="1"/>
  <c r="AE2999" i="3"/>
  <c r="AI3000" i="3" s="1"/>
  <c r="AE3959" i="3"/>
  <c r="AI3960" i="3" s="1"/>
  <c r="AE1982" i="3"/>
  <c r="AI1983" i="3" s="1"/>
  <c r="AE3722" i="3"/>
  <c r="AI3723" i="3" s="1"/>
  <c r="AE3468" i="3"/>
  <c r="AI3469" i="3" s="1"/>
  <c r="AE3852" i="3"/>
  <c r="AI3853" i="3" s="1"/>
  <c r="AE2181" i="3"/>
  <c r="AI2182" i="3" s="1"/>
  <c r="AE3024" i="3"/>
  <c r="AI3025" i="3" s="1"/>
  <c r="AE3096" i="3"/>
  <c r="AI3097" i="3" s="1"/>
  <c r="AE3237" i="3"/>
  <c r="AI3238" i="3" s="1"/>
  <c r="AE3774" i="3"/>
  <c r="AI3775" i="3" s="1"/>
  <c r="AE3404" i="3"/>
  <c r="AI3405" i="3" s="1"/>
  <c r="AE1662" i="3"/>
  <c r="AI1663" i="3" s="1"/>
  <c r="AE3876" i="3"/>
  <c r="AI3877" i="3" s="1"/>
  <c r="AE2802" i="3"/>
  <c r="AI2803" i="3" s="1"/>
  <c r="AE3847" i="3"/>
  <c r="AI3848" i="3" s="1"/>
  <c r="AE5663" i="3"/>
  <c r="AI5664" i="3" s="1"/>
  <c r="AE5704" i="3"/>
  <c r="AI5705" i="3" s="1"/>
  <c r="AE5728" i="3"/>
  <c r="AI5729" i="3" s="1"/>
  <c r="AE5828" i="3"/>
  <c r="AI5829" i="3" s="1"/>
  <c r="AE4907" i="3"/>
  <c r="AI4908" i="3" s="1"/>
  <c r="AE4820" i="3"/>
  <c r="AI4821" i="3" s="1"/>
  <c r="AE5273" i="3"/>
  <c r="AI5274" i="3" s="1"/>
  <c r="AE5924" i="3"/>
  <c r="AI5925" i="3" s="1"/>
  <c r="AE4874" i="3"/>
  <c r="AI4875" i="3" s="1"/>
  <c r="AE5152" i="3"/>
  <c r="AI5153" i="3" s="1"/>
  <c r="AE5105" i="3"/>
  <c r="AI5106" i="3" s="1"/>
  <c r="AE4887" i="3"/>
  <c r="AI4888" i="3" s="1"/>
  <c r="AE5129" i="3"/>
  <c r="AI5130" i="3" s="1"/>
  <c r="AE4389" i="3"/>
  <c r="AI4390" i="3" s="1"/>
  <c r="AE5850" i="3"/>
  <c r="AI5851" i="3" s="1"/>
  <c r="AE3625" i="3"/>
  <c r="AI3626" i="3" s="1"/>
  <c r="AE1878" i="3"/>
  <c r="AI1879" i="3" s="1"/>
  <c r="AE2334" i="3"/>
  <c r="AI2335" i="3" s="1"/>
  <c r="AE2268" i="3"/>
  <c r="AI2269" i="3" s="1"/>
  <c r="AE1902" i="3"/>
  <c r="AI1903" i="3" s="1"/>
  <c r="AE2773" i="3"/>
  <c r="AI2774" i="3" s="1"/>
  <c r="AE2650" i="3"/>
  <c r="AI2651" i="3" s="1"/>
  <c r="AE3251" i="3"/>
  <c r="AI3252" i="3" s="1"/>
  <c r="AE4690" i="3"/>
  <c r="AI4691" i="3" s="1"/>
  <c r="AE3919" i="3"/>
  <c r="AI3920" i="3" s="1"/>
  <c r="AE4208" i="3"/>
  <c r="AI4209" i="3" s="1"/>
  <c r="AE3077" i="3"/>
  <c r="AI3078" i="3" s="1"/>
  <c r="AE5808" i="3"/>
  <c r="AI5809" i="3" s="1"/>
  <c r="AE5278" i="3"/>
  <c r="AI5279" i="3" s="1"/>
  <c r="AE4015" i="3"/>
  <c r="AI4016" i="3" s="1"/>
  <c r="AE2420" i="3"/>
  <c r="AI2421" i="3" s="1"/>
  <c r="AE2513" i="3"/>
  <c r="AI2514" i="3" s="1"/>
  <c r="AE2208" i="3"/>
  <c r="AI2209" i="3" s="1"/>
  <c r="AE4351" i="3"/>
  <c r="AI4352" i="3" s="1"/>
  <c r="AE1906" i="3"/>
  <c r="AI1907" i="3" s="1"/>
  <c r="AE2503" i="3"/>
  <c r="AI2504" i="3" s="1"/>
  <c r="AE3261" i="3"/>
  <c r="AI3262" i="3" s="1"/>
  <c r="AE4270" i="3"/>
  <c r="AI4271" i="3" s="1"/>
  <c r="AE3327" i="3"/>
  <c r="AI3328" i="3" s="1"/>
  <c r="AE4695" i="3"/>
  <c r="AI4696" i="3" s="1"/>
  <c r="AE3947" i="3"/>
  <c r="AI3948" i="3" s="1"/>
  <c r="AE4915" i="3"/>
  <c r="AI4916" i="3" s="1"/>
  <c r="AE4750" i="3"/>
  <c r="AI4751" i="3" s="1"/>
  <c r="AE2749" i="3"/>
  <c r="AI2750" i="3" s="1"/>
  <c r="AE1740" i="3"/>
  <c r="AI1741" i="3" s="1"/>
  <c r="AE1868" i="3"/>
  <c r="AI1869" i="3" s="1"/>
  <c r="AE2762" i="3"/>
  <c r="AI2763" i="3" s="1"/>
  <c r="AE4403" i="3"/>
  <c r="AI4404" i="3" s="1"/>
  <c r="AE2203" i="3"/>
  <c r="AI2204" i="3" s="1"/>
  <c r="AE3196" i="3"/>
  <c r="AI3197" i="3" s="1"/>
  <c r="AE2849" i="3"/>
  <c r="AI2850" i="3" s="1"/>
  <c r="AE3708" i="3"/>
  <c r="AI3709" i="3" s="1"/>
  <c r="AE3837" i="3"/>
  <c r="AI3838" i="3" s="1"/>
  <c r="AE3506" i="3"/>
  <c r="AI3507" i="3" s="1"/>
  <c r="AE2824" i="3"/>
  <c r="AI2825" i="3" s="1"/>
  <c r="AE3223" i="3"/>
  <c r="AI3224" i="3" s="1"/>
  <c r="AE3895" i="3"/>
  <c r="AI3896" i="3" s="1"/>
  <c r="AE3987" i="3"/>
  <c r="AI3988" i="3" s="1"/>
  <c r="AE2476" i="3"/>
  <c r="AI2477" i="3" s="1"/>
  <c r="AE3284" i="3"/>
  <c r="AI3285" i="3" s="1"/>
  <c r="AE5644" i="3"/>
  <c r="AI5645" i="3" s="1"/>
  <c r="AE5680" i="3"/>
  <c r="AI5681" i="3" s="1"/>
  <c r="AE5813" i="3"/>
  <c r="AI5814" i="3" s="1"/>
  <c r="AE5393" i="3"/>
  <c r="AI5394" i="3" s="1"/>
  <c r="AE5138" i="3"/>
  <c r="AI5139" i="3" s="1"/>
  <c r="AE5307" i="3"/>
  <c r="AI5308" i="3" s="1"/>
  <c r="AE4845" i="3"/>
  <c r="AI4846" i="3" s="1"/>
  <c r="AE5576" i="3"/>
  <c r="AI5577" i="3" s="1"/>
  <c r="AE5302" i="3"/>
  <c r="AI5303" i="3" s="1"/>
  <c r="AE5027" i="3"/>
  <c r="AI5028" i="3" s="1"/>
  <c r="AE5524" i="3"/>
  <c r="AI5525" i="3" s="1"/>
  <c r="AE5124" i="3"/>
  <c r="AI5125" i="3" s="1"/>
  <c r="AE5283" i="3"/>
  <c r="AI5284" i="3" s="1"/>
  <c r="AE1925" i="3"/>
  <c r="AI1926" i="3" s="1"/>
  <c r="AE4933" i="3"/>
  <c r="AI4934" i="3" s="1"/>
  <c r="AE2263" i="3"/>
  <c r="AI2264" i="3" s="1"/>
  <c r="AE5676" i="3"/>
  <c r="AI5677" i="3" s="1"/>
  <c r="AE5693" i="3"/>
  <c r="AI5694" i="3" s="1"/>
  <c r="AE4148" i="3"/>
  <c r="AI4149" i="3" s="1"/>
  <c r="AE2041" i="3"/>
  <c r="AI2042" i="3" s="1"/>
  <c r="AE2462" i="3"/>
  <c r="AI2463" i="3" s="1"/>
  <c r="AE2574" i="3"/>
  <c r="AI2575" i="3" s="1"/>
  <c r="AE4293" i="3"/>
  <c r="AI4294" i="3" s="1"/>
  <c r="AE2194" i="3"/>
  <c r="AI2195" i="3" s="1"/>
  <c r="AE1585" i="3"/>
  <c r="AI1586" i="3" s="1"/>
  <c r="AE2819" i="3"/>
  <c r="AI2820" i="3" s="1"/>
  <c r="AE1759" i="3"/>
  <c r="AI1760" i="3" s="1"/>
  <c r="AE1764" i="3"/>
  <c r="AI1765" i="3" s="1"/>
  <c r="AE2027" i="3"/>
  <c r="AI2028" i="3" s="1"/>
  <c r="AE4181" i="3"/>
  <c r="AI4182" i="3" s="1"/>
  <c r="AE2244" i="3"/>
  <c r="AI2245" i="3" s="1"/>
  <c r="AE1935" i="3"/>
  <c r="AI1936" i="3" s="1"/>
  <c r="AE4176" i="3"/>
  <c r="AI4177" i="3" s="1"/>
  <c r="AE1853" i="3"/>
  <c r="AI1854" i="3" s="1"/>
  <c r="AE2517" i="3"/>
  <c r="AI2518" i="3" s="1"/>
  <c r="AE2022" i="3"/>
  <c r="AI2023" i="3" s="1"/>
  <c r="AE1744" i="3"/>
  <c r="AI1745" i="3" s="1"/>
  <c r="AE1872" i="3"/>
  <c r="AI1873" i="3" s="1"/>
  <c r="AE2165" i="3"/>
  <c r="AI2166" i="3" s="1"/>
  <c r="AE2416" i="3"/>
  <c r="AI2417" i="3" s="1"/>
  <c r="AE2297" i="3"/>
  <c r="AI2298" i="3" s="1"/>
  <c r="AE2272" i="3"/>
  <c r="AI2273" i="3" s="1"/>
  <c r="AE2222" i="3"/>
  <c r="AI2223" i="3" s="1"/>
  <c r="AE4609" i="3"/>
  <c r="AI4610" i="3" s="1"/>
  <c r="AE4188" i="3"/>
  <c r="AI4189" i="3" s="1"/>
  <c r="AE3028" i="3"/>
  <c r="AI3029" i="3" s="1"/>
  <c r="AE4686" i="3"/>
  <c r="AI4687" i="3" s="1"/>
  <c r="AE3070" i="3"/>
  <c r="AI3071" i="3" s="1"/>
  <c r="AE3501" i="3"/>
  <c r="AI3502" i="3" s="1"/>
  <c r="AE3294" i="3"/>
  <c r="AI3295" i="3" s="1"/>
  <c r="AE4030" i="3"/>
  <c r="AI4031" i="3" s="1"/>
  <c r="AE3586" i="3"/>
  <c r="AI3587" i="3" s="1"/>
  <c r="AE3909" i="3"/>
  <c r="AI3910" i="3" s="1"/>
  <c r="AE3983" i="3"/>
  <c r="AI3984" i="3" s="1"/>
  <c r="AE2980" i="3"/>
  <c r="AI2981" i="3" s="1"/>
  <c r="AE4266" i="3"/>
  <c r="AI4267" i="3" s="1"/>
  <c r="AE3562" i="3"/>
  <c r="AI3563" i="3" s="1"/>
  <c r="AE3992" i="3"/>
  <c r="AI3993" i="3" s="1"/>
  <c r="AE3487" i="3"/>
  <c r="AI3488" i="3" s="1"/>
  <c r="AE3606" i="3"/>
  <c r="AI3607" i="3" s="1"/>
  <c r="AE4617" i="3"/>
  <c r="AI4618" i="3" s="1"/>
  <c r="AE3577" i="3"/>
  <c r="AI3578" i="3" s="1"/>
  <c r="AE2617" i="3"/>
  <c r="AI2618" i="3" s="1"/>
  <c r="AE5718" i="3"/>
  <c r="AI5719" i="3" s="1"/>
  <c r="AE5846" i="3"/>
  <c r="AI5847" i="3" s="1"/>
  <c r="AE5557" i="3"/>
  <c r="AI5558" i="3" s="1"/>
  <c r="AE5364" i="3"/>
  <c r="AI5365" i="3" s="1"/>
  <c r="AE5268" i="3"/>
  <c r="AI5269" i="3" s="1"/>
  <c r="AE5076" i="3"/>
  <c r="AI5077" i="3" s="1"/>
  <c r="AE5341" i="3"/>
  <c r="AI5342" i="3" s="1"/>
  <c r="AE5581" i="3"/>
  <c r="AI5582" i="3" s="1"/>
  <c r="AE5086" i="3"/>
  <c r="AI5087" i="3" s="1"/>
  <c r="AE5452" i="3"/>
  <c r="AI5453" i="3" s="1"/>
  <c r="AE5171" i="3"/>
  <c r="AI5172" i="3" s="1"/>
  <c r="AE5907" i="3"/>
  <c r="AI5908" i="3" s="1"/>
  <c r="AE5426" i="3"/>
  <c r="AI5427" i="3" s="1"/>
  <c r="AE2410" i="3"/>
  <c r="AI2411" i="3" s="1"/>
  <c r="AE5737" i="3"/>
  <c r="AI5738" i="3" s="1"/>
  <c r="AE5788" i="3"/>
  <c r="AI5789" i="3" s="1"/>
  <c r="AE2401" i="3"/>
  <c r="AI2402" i="3" s="1"/>
  <c r="AE2292" i="3"/>
  <c r="AI2293" i="3" s="1"/>
  <c r="AE2439" i="3"/>
  <c r="AI2440" i="3" s="1"/>
  <c r="AE2738" i="3"/>
  <c r="AI2739" i="3" s="1"/>
  <c r="AE4256" i="3"/>
  <c r="AI4257" i="3" s="1"/>
  <c r="AE3139" i="3"/>
  <c r="AI3140" i="3" s="1"/>
  <c r="AE4058" i="3"/>
  <c r="AI4059" i="3" s="1"/>
  <c r="AE3516" i="3"/>
  <c r="AI3517" i="3" s="1"/>
  <c r="AE5500" i="3"/>
  <c r="AI5501" i="3" s="1"/>
  <c r="AE5066" i="3"/>
  <c r="AI5067" i="3" s="1"/>
  <c r="AE5197" i="3"/>
  <c r="AI5198" i="3" s="1"/>
  <c r="AE2484" i="3"/>
  <c r="AI2485" i="3" s="1"/>
  <c r="AE4274" i="3"/>
  <c r="AI4275" i="3" s="1"/>
  <c r="AE2607" i="3"/>
  <c r="AI2608" i="3" s="1"/>
  <c r="AE2367" i="3"/>
  <c r="AI2368" i="3" s="1"/>
  <c r="AE2357" i="3"/>
  <c r="AI2358" i="3" s="1"/>
  <c r="AE2729" i="3"/>
  <c r="AI2730" i="3" s="1"/>
  <c r="AE4129" i="3"/>
  <c r="AI4130" i="3" s="1"/>
  <c r="AE2852" i="3"/>
  <c r="AI2853" i="3" s="1"/>
  <c r="AE3872" i="3"/>
  <c r="AI3873" i="3" s="1"/>
  <c r="AE3423" i="3"/>
  <c r="AI3424" i="3" s="1"/>
  <c r="AE3399" i="3"/>
  <c r="AI3400" i="3" s="1"/>
  <c r="AE3361" i="3"/>
  <c r="AI3362" i="3" s="1"/>
  <c r="AE3827" i="3"/>
  <c r="AI3828" i="3" s="1"/>
  <c r="AE4049" i="3"/>
  <c r="AI4050" i="3" s="1"/>
  <c r="AE4966" i="3"/>
  <c r="AI4967" i="3" s="1"/>
  <c r="AE5595" i="3"/>
  <c r="AI5596" i="3" s="1"/>
  <c r="AE5188" i="3"/>
  <c r="AI5189" i="3" s="1"/>
  <c r="AE4341" i="3"/>
  <c r="AI4342" i="3" s="1"/>
  <c r="AE2199" i="3"/>
  <c r="AI2200" i="3" s="1"/>
  <c r="AE1892" i="3"/>
  <c r="AI1893" i="3" s="1"/>
  <c r="AE1999" i="3"/>
  <c r="AI2000" i="3" s="1"/>
  <c r="AE4283" i="3"/>
  <c r="AI4284" i="3" s="1"/>
  <c r="AE2522" i="3"/>
  <c r="AI2523" i="3" s="1"/>
  <c r="AE2184" i="3"/>
  <c r="AI2185" i="3" s="1"/>
  <c r="AE2685" i="3"/>
  <c r="AI2686" i="3" s="1"/>
  <c r="AE1973" i="3"/>
  <c r="AI1974" i="3" s="1"/>
  <c r="AE2891" i="3"/>
  <c r="AI2892" i="3" s="1"/>
  <c r="AE3121" i="3"/>
  <c r="AI3122" i="3" s="1"/>
  <c r="AE2315" i="3"/>
  <c r="AI2316" i="3" s="1"/>
  <c r="AE2867" i="3"/>
  <c r="AI2868" i="3" s="1"/>
  <c r="AE1968" i="3"/>
  <c r="AI1969" i="3" s="1"/>
  <c r="AE1524" i="3"/>
  <c r="AI1525" i="3" s="1"/>
  <c r="AE2457" i="3"/>
  <c r="AI2458" i="3" s="1"/>
  <c r="AE2546" i="3"/>
  <c r="AI2547" i="3" s="1"/>
  <c r="AE2646" i="3"/>
  <c r="AI2647" i="3" s="1"/>
  <c r="AE4418" i="3"/>
  <c r="AI4419" i="3" s="1"/>
  <c r="AE3732" i="3"/>
  <c r="AI3733" i="3" s="1"/>
  <c r="AE2834" i="3"/>
  <c r="AI2835" i="3" s="1"/>
  <c r="AE2873" i="3"/>
  <c r="AI2874" i="3" s="1"/>
  <c r="AE3446" i="3"/>
  <c r="AI3447" i="3" s="1"/>
  <c r="AE3997" i="3"/>
  <c r="AI3998" i="3" s="1"/>
  <c r="AE3857" i="3"/>
  <c r="AI3858" i="3" s="1"/>
  <c r="AE4039" i="3"/>
  <c r="AI4040" i="3" s="1"/>
  <c r="AE2038" i="3"/>
  <c r="AI2039" i="3" s="1"/>
  <c r="AE3065" i="3"/>
  <c r="AI3066" i="3" s="1"/>
  <c r="AE3116" i="3"/>
  <c r="AI3117" i="3" s="1"/>
  <c r="AE3591" i="3"/>
  <c r="AI3592" i="3" s="1"/>
  <c r="AE4253" i="3"/>
  <c r="AI4254" i="3" s="1"/>
  <c r="AE3149" i="3"/>
  <c r="AI3150" i="3" s="1"/>
  <c r="AE5653" i="3"/>
  <c r="AI5654" i="3" s="1"/>
  <c r="AE5818" i="3"/>
  <c r="AI5819" i="3" s="1"/>
  <c r="AE5438" i="3"/>
  <c r="AI5439" i="3" s="1"/>
  <c r="AE4999" i="3"/>
  <c r="AI5000" i="3" s="1"/>
  <c r="AE4777" i="3"/>
  <c r="AI4778" i="3" s="1"/>
  <c r="AE5346" i="3"/>
  <c r="AI5347" i="3" s="1"/>
  <c r="AE5056" i="3"/>
  <c r="AI5057" i="3" s="1"/>
  <c r="AE4787" i="3"/>
  <c r="AI4788" i="3" s="1"/>
  <c r="AE5221" i="3"/>
  <c r="AI5222" i="3" s="1"/>
  <c r="AE5491" i="3"/>
  <c r="AI5492" i="3" s="1"/>
  <c r="AE5008" i="3"/>
  <c r="AI5009" i="3" s="1"/>
  <c r="AE5207" i="3"/>
  <c r="AI5208" i="3" s="1"/>
  <c r="AE5496" i="3"/>
  <c r="AI5497" i="3" s="1"/>
  <c r="AE5921" i="3"/>
  <c r="AI5922" i="3" s="1"/>
  <c r="AE2753" i="3"/>
  <c r="AI2754" i="3" s="1"/>
  <c r="AE5684" i="3"/>
  <c r="AI5685" i="3" s="1"/>
  <c r="AE5628" i="3"/>
  <c r="AI5629" i="3" s="1"/>
  <c r="AE4317" i="3"/>
  <c r="AI4318" i="3" s="1"/>
  <c r="AE2598" i="3"/>
  <c r="AI2599" i="3" s="1"/>
  <c r="AE2383" i="3"/>
  <c r="AI2384" i="3" s="1"/>
  <c r="AE1802" i="3"/>
  <c r="AI1803" i="3" s="1"/>
  <c r="AE2339" i="3"/>
  <c r="AI2340" i="3" s="1"/>
  <c r="AE2348" i="3"/>
  <c r="AI2349" i="3" s="1"/>
  <c r="AE3832" i="3"/>
  <c r="AI3833" i="3" s="1"/>
  <c r="AE2953" i="3"/>
  <c r="AI2954" i="3" s="1"/>
  <c r="AE3812" i="3"/>
  <c r="AI3813" i="3" s="1"/>
  <c r="AE5061" i="3"/>
  <c r="AI5062" i="3" s="1"/>
  <c r="AE5917" i="3"/>
  <c r="AI5918" i="3" s="1"/>
  <c r="AE1681" i="3"/>
  <c r="AI1682" i="3" s="1"/>
  <c r="AE2583" i="3"/>
  <c r="AI2584" i="3" s="1"/>
  <c r="AE2098" i="3"/>
  <c r="AI2099" i="3" s="1"/>
  <c r="AE2632" i="3"/>
  <c r="AI2633" i="3" s="1"/>
  <c r="AE1609" i="3"/>
  <c r="AI1610" i="3" s="1"/>
  <c r="AE2679" i="3"/>
  <c r="AI2680" i="3" s="1"/>
  <c r="AE2003" i="3"/>
  <c r="AI2004" i="3" s="1"/>
  <c r="AE2489" i="3"/>
  <c r="AI2490" i="3" s="1"/>
  <c r="AE2258" i="3"/>
  <c r="AI2259" i="3" s="1"/>
  <c r="AE4374" i="3"/>
  <c r="AI4375" i="3" s="1"/>
  <c r="AE3713" i="3"/>
  <c r="AI3714" i="3" s="1"/>
  <c r="AE3332" i="3"/>
  <c r="AI3333" i="3" s="1"/>
  <c r="AE2858" i="3"/>
  <c r="AI2859" i="3" s="1"/>
  <c r="AE3033" i="3"/>
  <c r="AI3034" i="3" s="1"/>
  <c r="AE5779" i="3"/>
  <c r="AI5780" i="3" s="1"/>
  <c r="AE5599" i="3"/>
  <c r="AI5600" i="3" s="1"/>
  <c r="AE5943" i="3"/>
  <c r="AI5944" i="3" s="1"/>
  <c r="AE4168" i="3"/>
  <c r="AI4169" i="3" s="1"/>
  <c r="AE1989" i="3"/>
  <c r="AI1990" i="3" s="1"/>
  <c r="AE4356" i="3"/>
  <c r="AI4357" i="3" s="1"/>
  <c r="AE2444" i="3"/>
  <c r="AI2445" i="3" s="1"/>
  <c r="AE2189" i="3"/>
  <c r="AI2190" i="3" s="1"/>
  <c r="AE2778" i="3"/>
  <c r="AI2779" i="3" s="1"/>
  <c r="AE4236" i="3"/>
  <c r="AI4237" i="3" s="1"/>
  <c r="AE1858" i="3"/>
  <c r="AI1859" i="3" s="1"/>
  <c r="AE2744" i="3"/>
  <c r="AI2745" i="3" s="1"/>
  <c r="AE2377" i="3"/>
  <c r="AI2378" i="3" s="1"/>
  <c r="AE2862" i="3"/>
  <c r="AI2863" i="3" s="1"/>
  <c r="AE2815" i="3"/>
  <c r="AI2816" i="3" s="1"/>
  <c r="AE3885" i="3"/>
  <c r="AI3886" i="3" s="1"/>
  <c r="AE4302" i="3"/>
  <c r="AI4303" i="3" s="1"/>
  <c r="AE1939" i="3"/>
  <c r="AI1940" i="3" s="1"/>
  <c r="AE2674" i="3"/>
  <c r="AI2675" i="3" s="1"/>
  <c r="AE2387" i="3"/>
  <c r="AI2388" i="3" s="1"/>
  <c r="AE2070" i="3"/>
  <c r="AI2071" i="3" s="1"/>
  <c r="AE2088" i="3"/>
  <c r="AI2089" i="3" s="1"/>
  <c r="AE2717" i="3"/>
  <c r="AI2718" i="3" s="1"/>
  <c r="AE2310" i="3"/>
  <c r="AI2311" i="3" s="1"/>
  <c r="AE2151" i="3"/>
  <c r="AI2152" i="3" s="1"/>
  <c r="AE2175" i="3"/>
  <c r="AI2176" i="3" s="1"/>
  <c r="AE2282" i="3"/>
  <c r="AI2283" i="3" s="1"/>
  <c r="AE1848" i="3"/>
  <c r="AI1849" i="3" s="1"/>
  <c r="AE2637" i="3"/>
  <c r="AI2638" i="3" s="1"/>
  <c r="AE2612" i="3"/>
  <c r="AI2613" i="3" s="1"/>
  <c r="AE2084" i="3"/>
  <c r="AI2085" i="3" s="1"/>
  <c r="AE2094" i="3"/>
  <c r="AI2095" i="3" s="1"/>
  <c r="AE2161" i="3"/>
  <c r="AI2162" i="3" s="1"/>
  <c r="AE2627" i="3"/>
  <c r="AI2628" i="3" s="1"/>
  <c r="AE1571" i="3"/>
  <c r="AI1572" i="3" s="1"/>
  <c r="AE4398" i="3"/>
  <c r="AI4399" i="3" s="1"/>
  <c r="AE1962" i="3"/>
  <c r="AI1963" i="3" s="1"/>
  <c r="AE2123" i="3"/>
  <c r="AI2124" i="3" s="1"/>
  <c r="AE2287" i="3"/>
  <c r="AI2288" i="3" s="1"/>
  <c r="AE2537" i="3"/>
  <c r="AI2538" i="3" s="1"/>
  <c r="AE2112" i="3"/>
  <c r="AI2113" i="3" s="1"/>
  <c r="AE4241" i="3"/>
  <c r="AI4242" i="3" s="1"/>
  <c r="AE2472" i="3"/>
  <c r="AI2473" i="3" s="1"/>
  <c r="AE2448" i="3"/>
  <c r="AI2449" i="3" s="1"/>
  <c r="AE2589" i="3"/>
  <c r="AI2590" i="3" s="1"/>
  <c r="AE4217" i="3"/>
  <c r="AI4218" i="3" s="1"/>
  <c r="AE1723" i="3"/>
  <c r="AI1724" i="3" s="1"/>
  <c r="AE1944" i="3"/>
  <c r="AI1945" i="3" s="1"/>
  <c r="AE1910" i="3"/>
  <c r="AI1911" i="3" s="1"/>
  <c r="AE2556" i="3"/>
  <c r="AI2557" i="3" s="1"/>
  <c r="AE2429" i="3"/>
  <c r="AI2430" i="3" s="1"/>
  <c r="AE2138" i="3"/>
  <c r="AI2139" i="3" s="1"/>
  <c r="AE2156" i="3"/>
  <c r="AI2157" i="3" s="1"/>
  <c r="AE2882" i="3"/>
  <c r="AI2883" i="3" s="1"/>
  <c r="AE2528" i="3"/>
  <c r="AI2529" i="3" s="1"/>
  <c r="AE2569" i="3"/>
  <c r="AI2570" i="3" s="1"/>
  <c r="AE1590" i="3"/>
  <c r="AI1591" i="3" s="1"/>
  <c r="AE2108" i="3"/>
  <c r="AI2109" i="3" s="1"/>
  <c r="AE3539" i="3"/>
  <c r="AI3540" i="3" s="1"/>
  <c r="AE4035" i="3"/>
  <c r="AI4036" i="3" s="1"/>
  <c r="AE3013" i="3"/>
  <c r="AI3014" i="3" s="1"/>
  <c r="AE3178" i="3"/>
  <c r="AI3179" i="3" s="1"/>
  <c r="AE2925" i="3"/>
  <c r="AI2926" i="3" s="1"/>
  <c r="AE3756" i="3"/>
  <c r="AI3757" i="3" s="1"/>
  <c r="AE3322" i="3"/>
  <c r="AI3323" i="3" s="1"/>
  <c r="AE3616" i="3"/>
  <c r="AI3617" i="3" s="1"/>
  <c r="AE3341" i="3"/>
  <c r="AI3342" i="3" s="1"/>
  <c r="AE3051" i="3"/>
  <c r="AI3052" i="3" s="1"/>
  <c r="AE2963" i="3"/>
  <c r="AI2964" i="3" s="1"/>
  <c r="AE3978" i="3"/>
  <c r="AI3979" i="3" s="1"/>
  <c r="AE3914" i="3"/>
  <c r="AI3915" i="3" s="1"/>
  <c r="AE3822" i="3"/>
  <c r="AI3823" i="3" s="1"/>
  <c r="AE3553" i="3"/>
  <c r="AI3554" i="3" s="1"/>
  <c r="AE4611" i="3"/>
  <c r="AI4612" i="3" s="1"/>
  <c r="AE3793" i="3"/>
  <c r="AI3794" i="3" s="1"/>
  <c r="AE5723" i="3"/>
  <c r="AI5724" i="3" s="1"/>
  <c r="AE5794" i="3"/>
  <c r="AI5795" i="3" s="1"/>
  <c r="AE5898" i="3"/>
  <c r="AI5899" i="3" s="1"/>
  <c r="AE5331" i="3"/>
  <c r="AI5332" i="3" s="1"/>
  <c r="AE5948" i="3"/>
  <c r="AI5949" i="3" s="1"/>
  <c r="AE5321" i="3"/>
  <c r="AI5322" i="3" s="1"/>
  <c r="AE5504" i="3"/>
  <c r="AI5505" i="3" s="1"/>
  <c r="AE5416" i="3"/>
  <c r="AI5417" i="3" s="1"/>
  <c r="AE5297" i="3"/>
  <c r="AI5298" i="3" s="1"/>
  <c r="AE5226" i="3"/>
  <c r="AI5227" i="3" s="1"/>
  <c r="AE4815" i="3"/>
  <c r="AI4816" i="3" s="1"/>
  <c r="AE5957" i="3"/>
  <c r="AI5958" i="3" s="1"/>
  <c r="AE4307" i="3"/>
  <c r="AI4308" i="3" s="1"/>
  <c r="AE5740" i="3"/>
  <c r="AI5741" i="3" s="1"/>
  <c r="AE1994" i="3"/>
  <c r="AI1995" i="3" s="1"/>
  <c r="AE2170" i="3"/>
  <c r="AI2171" i="3" s="1"/>
  <c r="AE5003" i="3"/>
  <c r="AI5004" i="3" s="1"/>
  <c r="AE4036" i="3"/>
  <c r="AI4037" i="3" s="1"/>
  <c r="AE3034" i="3"/>
  <c r="AI3035" i="3" s="1"/>
  <c r="AE2760" i="3"/>
  <c r="AI2761" i="3" s="1"/>
  <c r="AE5659" i="3"/>
  <c r="AI5660" i="3" s="1"/>
  <c r="AE5795" i="3"/>
  <c r="AI5796" i="3" s="1"/>
  <c r="AE5819" i="3"/>
  <c r="AI5820" i="3" s="1"/>
  <c r="AE5899" i="3"/>
  <c r="AI5900" i="3" s="1"/>
  <c r="AE5501" i="3"/>
  <c r="AI5502" i="3" s="1"/>
  <c r="AE5525" i="3"/>
  <c r="AI5526" i="3" s="1"/>
  <c r="V4627" i="3"/>
  <c r="AE4375" i="3"/>
  <c r="AI4376" i="3" s="1"/>
  <c r="AE2182" i="3"/>
  <c r="AI2183" i="3" s="1"/>
  <c r="AE5954" i="3"/>
  <c r="AI5955" i="3" s="1"/>
  <c r="AE4380" i="3"/>
  <c r="AI4381" i="3" s="1"/>
  <c r="AE5695" i="3"/>
  <c r="AI5696" i="3" s="1"/>
  <c r="AE4953" i="3"/>
  <c r="AI4954" i="3" s="1"/>
  <c r="AE4409" i="3"/>
  <c r="AI4410" i="3" s="1"/>
  <c r="AE4610" i="3"/>
  <c r="AI4611" i="3" s="1"/>
  <c r="AE5881" i="3"/>
  <c r="AI5882" i="3" s="1"/>
  <c r="AE5620" i="3"/>
  <c r="AI5621" i="3" s="1"/>
  <c r="AE4761" i="3"/>
  <c r="AI4762" i="3" s="1"/>
  <c r="AE5459" i="3"/>
  <c r="AI5460" i="3" s="1"/>
  <c r="V1996" i="3"/>
  <c r="AB1996" i="3" s="1"/>
  <c r="AD1996" i="3" s="1"/>
  <c r="AH1997" i="3" s="1"/>
  <c r="AE5149" i="3"/>
  <c r="AI5150" i="3" s="1"/>
  <c r="V2214" i="3"/>
  <c r="AB2214" i="3" s="1"/>
  <c r="AD2214" i="3" s="1"/>
  <c r="AH2215" i="3" s="1"/>
  <c r="AE2850" i="3"/>
  <c r="AI2851" i="3" s="1"/>
  <c r="AE4347" i="3"/>
  <c r="AI4348" i="3" s="1"/>
  <c r="AE2803" i="3"/>
  <c r="AI2804" i="3" s="1"/>
  <c r="AE5669" i="3"/>
  <c r="AI5670" i="3" s="1"/>
  <c r="AE5177" i="3"/>
  <c r="AI5178" i="3" s="1"/>
  <c r="AE5241" i="3"/>
  <c r="AI5242" i="3" s="1"/>
  <c r="AE5033" i="3"/>
  <c r="AI5034" i="3" s="1"/>
  <c r="AE2604" i="3"/>
  <c r="AI2605" i="3" s="1"/>
  <c r="V2755" i="3"/>
  <c r="V2412" i="3"/>
  <c r="AE2020" i="3"/>
  <c r="AI2021" i="3" s="1"/>
  <c r="AE5757" i="3"/>
  <c r="AI5758" i="3" s="1"/>
  <c r="V5790" i="3"/>
  <c r="AE5886" i="3"/>
  <c r="AI5887" i="3" s="1"/>
  <c r="AE5553" i="3"/>
  <c r="AI5554" i="3" s="1"/>
  <c r="AE5403" i="3"/>
  <c r="AI5404" i="3" s="1"/>
  <c r="AE5463" i="3"/>
  <c r="AI5464" i="3" s="1"/>
  <c r="AE5685" i="3"/>
  <c r="AI5686" i="3" s="1"/>
  <c r="AE5640" i="3"/>
  <c r="AI5641" i="3" s="1"/>
  <c r="AE5719" i="3"/>
  <c r="AI5720" i="3" s="1"/>
  <c r="AE5824" i="3"/>
  <c r="AI5825" i="3" s="1"/>
  <c r="V2619" i="3"/>
  <c r="AE4165" i="3"/>
  <c r="AI4166" i="3" s="1"/>
  <c r="AE5568" i="3"/>
  <c r="AI5569" i="3" s="1"/>
  <c r="AE5890" i="3"/>
  <c r="AI5891" i="3" s="1"/>
  <c r="V5771" i="3"/>
  <c r="V1922" i="3"/>
  <c r="V2605" i="3"/>
  <c r="V5959" i="3"/>
  <c r="V5914" i="3"/>
  <c r="V5199" i="3"/>
  <c r="V5909" i="3"/>
  <c r="V5098" i="3"/>
  <c r="V5173" i="3"/>
  <c r="V5318" i="3"/>
  <c r="AE5939" i="3"/>
  <c r="AI5940" i="3" s="1"/>
  <c r="V5940" i="3"/>
  <c r="V5053" i="3"/>
  <c r="AE5052" i="3"/>
  <c r="AI5053" i="3" s="1"/>
  <c r="V5625" i="3"/>
  <c r="V5190" i="3"/>
  <c r="V5126" i="3"/>
  <c r="V4992" i="3"/>
  <c r="V5380" i="3"/>
  <c r="V5261" i="3"/>
  <c r="AE5232" i="3"/>
  <c r="AI5233" i="3" s="1"/>
  <c r="V5233" i="3"/>
  <c r="V5573" i="3"/>
  <c r="V5444" i="3"/>
  <c r="AE5443" i="3"/>
  <c r="AI5444" i="3" s="1"/>
  <c r="V4865" i="3"/>
  <c r="V5371" i="3"/>
  <c r="V5135" i="3"/>
  <c r="V4747" i="3"/>
  <c r="V4922" i="3"/>
  <c r="AE4921" i="3"/>
  <c r="AI4922" i="3" s="1"/>
  <c r="V5515" i="3"/>
  <c r="V4842" i="3"/>
  <c r="V5121" i="3"/>
  <c r="V5361" i="3"/>
  <c r="AE5360" i="3"/>
  <c r="AI5361" i="3" s="1"/>
  <c r="V4784" i="3"/>
  <c r="V4860" i="3"/>
  <c r="V5294" i="3"/>
  <c r="V4958" i="3"/>
  <c r="AE5615" i="3"/>
  <c r="AI5616" i="3" s="1"/>
  <c r="V5616" i="3"/>
  <c r="V5468" i="3"/>
  <c r="AE4836" i="3"/>
  <c r="AI4837" i="3" s="1"/>
  <c r="V4837" i="3"/>
  <c r="V5473" i="3"/>
  <c r="V5024" i="3"/>
  <c r="V5073" i="3"/>
  <c r="AE5448" i="3"/>
  <c r="AI5449" i="3" s="1"/>
  <c r="V5449" i="3"/>
  <c r="V5204" i="3"/>
  <c r="V5328" i="3"/>
  <c r="V4899" i="3"/>
  <c r="V5544" i="3"/>
  <c r="V5333" i="3"/>
  <c r="V4927" i="3"/>
  <c r="V4779" i="3"/>
  <c r="V5029" i="3"/>
  <c r="AE5453" i="3"/>
  <c r="AI5454" i="3" s="1"/>
  <c r="V5454" i="3"/>
  <c r="AE4831" i="3"/>
  <c r="AI4832" i="3" s="1"/>
  <c r="V4832" i="3"/>
  <c r="V4757" i="3"/>
  <c r="V4770" i="3"/>
  <c r="V4894" i="3"/>
  <c r="V5606" i="3"/>
  <c r="V5385" i="3"/>
  <c r="V4803" i="3"/>
  <c r="AE4741" i="3"/>
  <c r="AI4742" i="3" s="1"/>
  <c r="V4742" i="3"/>
  <c r="AE5482" i="3"/>
  <c r="AI5483" i="3" s="1"/>
  <c r="V5483" i="3"/>
  <c r="V5534" i="3"/>
  <c r="V5246" i="3"/>
  <c r="V5356" i="3"/>
  <c r="V5116" i="3"/>
  <c r="V5588" i="3"/>
  <c r="V5251" i="3"/>
  <c r="AE5250" i="3"/>
  <c r="AI5251" i="3" s="1"/>
  <c r="V5520" i="3"/>
  <c r="AE5519" i="3"/>
  <c r="AI5520" i="3" s="1"/>
  <c r="V4798" i="3"/>
  <c r="V5111" i="3"/>
  <c r="V5083" i="3"/>
  <c r="V5413" i="3"/>
  <c r="AE5412" i="3"/>
  <c r="AI5413" i="3" s="1"/>
  <c r="V5289" i="3"/>
  <c r="V4963" i="3"/>
  <c r="V4870" i="3"/>
  <c r="AE4976" i="3"/>
  <c r="AI4977" i="3" s="1"/>
  <c r="V4977" i="3"/>
  <c r="V5048" i="3"/>
  <c r="V5185" i="3"/>
  <c r="V5435" i="3"/>
  <c r="V5539" i="3"/>
  <c r="AE5144" i="3"/>
  <c r="AI5145" i="3" s="1"/>
  <c r="V5145" i="3"/>
  <c r="V5163" i="3"/>
  <c r="V5931" i="3"/>
  <c r="V5423" i="3"/>
  <c r="V5256" i="3"/>
  <c r="V4793" i="3"/>
  <c r="AE4971" i="3"/>
  <c r="AI4972" i="3" s="1"/>
  <c r="V4972" i="3"/>
  <c r="V5093" i="3"/>
  <c r="V5168" i="3"/>
  <c r="V4827" i="3"/>
  <c r="V4944" i="3"/>
  <c r="V5038" i="3"/>
  <c r="V4880" i="3"/>
  <c r="V5313" i="3"/>
  <c r="V5218" i="3"/>
  <c r="V5043" i="3"/>
  <c r="V5950" i="3"/>
  <c r="V5275" i="3"/>
  <c r="AE5274" i="3"/>
  <c r="AI5275" i="3" s="1"/>
  <c r="V5323" i="3"/>
  <c r="AE5322" i="3"/>
  <c r="AI5323" i="3" s="1"/>
  <c r="V5506" i="3"/>
  <c r="AE5505" i="3"/>
  <c r="AI5506" i="3" s="1"/>
  <c r="V5578" i="3"/>
  <c r="V5299" i="3"/>
  <c r="AE5298" i="3"/>
  <c r="AI5299" i="3" s="1"/>
  <c r="AE5077" i="3"/>
  <c r="AI5078" i="3" s="1"/>
  <c r="V5078" i="3"/>
  <c r="V5068" i="3"/>
  <c r="V5140" i="3"/>
  <c r="V5366" i="3"/>
  <c r="V5399" i="3"/>
  <c r="AE5269" i="3"/>
  <c r="AI5270" i="3" s="1"/>
  <c r="V5270" i="3"/>
  <c r="V4822" i="3"/>
  <c r="V4847" i="3"/>
  <c r="V5063" i="3"/>
  <c r="AE5925" i="3"/>
  <c r="AI5926" i="3" s="1"/>
  <c r="V5926" i="3"/>
  <c r="V5418" i="3"/>
  <c r="AE5303" i="3"/>
  <c r="AI5304" i="3" s="1"/>
  <c r="V5304" i="3"/>
  <c r="V5280" i="3"/>
  <c r="V5343" i="3"/>
  <c r="V5228" i="3"/>
  <c r="V5583" i="3"/>
  <c r="V5945" i="3"/>
  <c r="V5493" i="3"/>
  <c r="V4752" i="3"/>
  <c r="V4982" i="3"/>
  <c r="V5010" i="3"/>
  <c r="V5338" i="3"/>
  <c r="V5058" i="3"/>
  <c r="V5601" i="3"/>
  <c r="V4917" i="3"/>
  <c r="AE4916" i="3"/>
  <c r="AI4917" i="3" s="1"/>
  <c r="V4808" i="3"/>
  <c r="V5223" i="3"/>
  <c r="AE5222" i="3"/>
  <c r="AI5223" i="3" s="1"/>
  <c r="V5154" i="3"/>
  <c r="V4817" i="3"/>
  <c r="V5088" i="3"/>
  <c r="V4889" i="3"/>
  <c r="AE4888" i="3"/>
  <c r="AI4889" i="3" s="1"/>
  <c r="V5209" i="3"/>
  <c r="V4512" i="3"/>
  <c r="V4632" i="3"/>
  <c r="V4584" i="3"/>
  <c r="V4656" i="3"/>
  <c r="V4724" i="3"/>
  <c r="AE3873" i="3"/>
  <c r="AI3874" i="3" s="1"/>
  <c r="W3874" i="3"/>
  <c r="AB3874" i="3" s="1"/>
  <c r="AD3874" i="3" s="1"/>
  <c r="AH3875" i="3" s="1"/>
  <c r="AE3272" i="3"/>
  <c r="AI3273" i="3" s="1"/>
  <c r="W3273" i="3"/>
  <c r="AB3273" i="3" s="1"/>
  <c r="AD3273" i="3" s="1"/>
  <c r="AH3274" i="3" s="1"/>
  <c r="W3966" i="3"/>
  <c r="AB3966" i="3" s="1"/>
  <c r="AD3966" i="3" s="1"/>
  <c r="AH3967" i="3" s="1"/>
  <c r="V4480" i="3"/>
  <c r="AE4479" i="3"/>
  <c r="AI4480" i="3" s="1"/>
  <c r="V1531" i="3"/>
  <c r="V4643" i="3"/>
  <c r="AE4121" i="3"/>
  <c r="AI4122" i="3" s="1"/>
  <c r="V4122" i="3"/>
  <c r="W3613" i="3"/>
  <c r="W3443" i="3"/>
  <c r="AE4446" i="3"/>
  <c r="AI4447" i="3" s="1"/>
  <c r="V4447" i="3"/>
  <c r="W3641" i="3"/>
  <c r="W3528" i="3"/>
  <c r="W3944" i="3"/>
  <c r="AE3943" i="3"/>
  <c r="AI3944" i="3" s="1"/>
  <c r="W3698" i="3"/>
  <c r="W3128" i="3"/>
  <c r="V4555" i="3"/>
  <c r="V1885" i="3"/>
  <c r="V4451" i="3"/>
  <c r="AE2561" i="3"/>
  <c r="AI2562" i="3" s="1"/>
  <c r="V2562" i="3"/>
  <c r="V1880" i="3"/>
  <c r="V2403" i="3"/>
  <c r="V1890" i="3"/>
  <c r="V4088" i="3"/>
  <c r="V2043" i="3"/>
  <c r="V1932" i="3"/>
  <c r="AE2162" i="3"/>
  <c r="AI2163" i="3" s="1"/>
  <c r="V2163" i="3"/>
  <c r="V1573" i="3"/>
  <c r="V2446" i="3"/>
  <c r="V4098" i="3"/>
  <c r="V1918" i="3"/>
  <c r="V1587" i="3"/>
  <c r="AE4573" i="3"/>
  <c r="AI4574" i="3" s="1"/>
  <c r="V4574" i="3"/>
  <c r="V1766" i="3"/>
  <c r="AE1840" i="3"/>
  <c r="AI1841" i="3" s="1"/>
  <c r="V1841" i="3"/>
  <c r="V2327" i="3"/>
  <c r="V2785" i="3"/>
  <c r="V1904" i="3"/>
  <c r="V4475" i="3"/>
  <c r="V2775" i="3"/>
  <c r="V4424" i="3"/>
  <c r="V1804" i="3"/>
  <c r="V2591" i="3"/>
  <c r="V2251" i="3"/>
  <c r="V4494" i="3"/>
  <c r="AE2667" i="3"/>
  <c r="AI2668" i="3" s="1"/>
  <c r="V2668" i="3"/>
  <c r="V4093" i="3"/>
  <c r="V2854" i="3"/>
  <c r="AE2726" i="3"/>
  <c r="AI2727" i="3" s="1"/>
  <c r="V2727" i="3"/>
  <c r="V2897" i="3"/>
  <c r="V2399" i="3"/>
  <c r="V2455" i="3"/>
  <c r="AE1799" i="3"/>
  <c r="AI1800" i="3" s="1"/>
  <c r="V1800" i="3"/>
  <c r="AE1974" i="3"/>
  <c r="AI1975" i="3" s="1"/>
  <c r="V1975" i="3"/>
  <c r="V4594" i="3"/>
  <c r="W3550" i="3"/>
  <c r="V3020" i="3"/>
  <c r="AE2879" i="3"/>
  <c r="AI2880" i="3" s="1"/>
  <c r="V2880" i="3"/>
  <c r="V4281" i="3"/>
  <c r="W3175" i="3"/>
  <c r="W3291" i="3"/>
  <c r="W3353" i="3"/>
  <c r="W3062" i="3"/>
  <c r="AB3062" i="3" s="1"/>
  <c r="AD3062" i="3" s="1"/>
  <c r="AH3063" i="3" s="1"/>
  <c r="AE3357" i="3"/>
  <c r="AI3358" i="3" s="1"/>
  <c r="W3358" i="3"/>
  <c r="W3636" i="3"/>
  <c r="W3781" i="3"/>
  <c r="W3970" i="3"/>
  <c r="AE3969" i="3"/>
  <c r="AI3970" i="3" s="1"/>
  <c r="W3165" i="3"/>
  <c r="W3386" i="3"/>
  <c r="V1688" i="3"/>
  <c r="V2950" i="3"/>
  <c r="W3076" i="3"/>
  <c r="AB3076" i="3" s="1"/>
  <c r="AD3076" i="3" s="1"/>
  <c r="AH3077" i="3" s="1"/>
  <c r="W4060" i="3"/>
  <c r="AB4060" i="3" s="1"/>
  <c r="AD4060" i="3" s="1"/>
  <c r="AH4061" i="3" s="1"/>
  <c r="W3724" i="3"/>
  <c r="W3089" i="3"/>
  <c r="W3324" i="3"/>
  <c r="W3999" i="3"/>
  <c r="W4032" i="3"/>
  <c r="AB4032" i="3" s="1"/>
  <c r="AD4032" i="3" s="1"/>
  <c r="AH4033" i="3" s="1"/>
  <c r="AE4031" i="3"/>
  <c r="AI4032" i="3" s="1"/>
  <c r="W3839" i="3"/>
  <c r="AE3838" i="3"/>
  <c r="AI3839" i="3" s="1"/>
  <c r="W3334" i="3"/>
  <c r="V4210" i="3"/>
  <c r="W3956" i="3"/>
  <c r="W3053" i="3"/>
  <c r="AB3053" i="3" s="1"/>
  <c r="AD3053" i="3" s="1"/>
  <c r="AH3054" i="3" s="1"/>
  <c r="V2040" i="3"/>
  <c r="V4272" i="3"/>
  <c r="AE3224" i="3"/>
  <c r="AI3225" i="3" s="1"/>
  <c r="W3225" i="3"/>
  <c r="AE3362" i="3"/>
  <c r="AI3363" i="3" s="1"/>
  <c r="W3363" i="3"/>
  <c r="W3518" i="3"/>
  <c r="W3239" i="3"/>
  <c r="W3574" i="3"/>
  <c r="W3916" i="3"/>
  <c r="W3593" i="3"/>
  <c r="W3489" i="3"/>
  <c r="AE4696" i="3"/>
  <c r="AI4697" i="3" s="1"/>
  <c r="V4697" i="3"/>
  <c r="W3869" i="3"/>
  <c r="AE3868" i="3"/>
  <c r="AI3869" i="3" s="1"/>
  <c r="W3406" i="3"/>
  <c r="W3878" i="3"/>
  <c r="AB3878" i="3" s="1"/>
  <c r="AD3878" i="3" s="1"/>
  <c r="AH3879" i="3" s="1"/>
  <c r="AE3877" i="3"/>
  <c r="AI3878" i="3" s="1"/>
  <c r="V4290" i="3"/>
  <c r="V4429" i="3"/>
  <c r="V4243" i="3"/>
  <c r="V4660" i="3"/>
  <c r="V4684" i="3"/>
  <c r="V4705" i="3"/>
  <c r="V4510" i="3"/>
  <c r="V4606" i="3"/>
  <c r="V4462" i="3"/>
  <c r="V4613" i="3"/>
  <c r="V2478" i="3"/>
  <c r="V1664" i="3"/>
  <c r="V1707" i="3"/>
  <c r="W3579" i="3"/>
  <c r="W3814" i="3"/>
  <c r="W3795" i="3"/>
  <c r="W3286" i="3"/>
  <c r="W3849" i="3"/>
  <c r="W3151" i="3"/>
  <c r="AE3150" i="3"/>
  <c r="AI3151" i="3" s="1"/>
  <c r="W4051" i="3"/>
  <c r="AB4051" i="3" s="1"/>
  <c r="AD4051" i="3" s="1"/>
  <c r="AH4052" i="3" s="1"/>
  <c r="AE4050" i="3"/>
  <c r="AI4051" i="3" s="1"/>
  <c r="W3819" i="3"/>
  <c r="AE3818" i="3"/>
  <c r="AI3819" i="3" s="1"/>
  <c r="V1683" i="3"/>
  <c r="V2751" i="3"/>
  <c r="V2201" i="3"/>
  <c r="V4113" i="3"/>
  <c r="AE4564" i="3"/>
  <c r="AI4565" i="3" s="1"/>
  <c r="V4565" i="3"/>
  <c r="V2035" i="3"/>
  <c r="V4074" i="3"/>
  <c r="V1711" i="3"/>
  <c r="V2821" i="3"/>
  <c r="V4579" i="3"/>
  <c r="AE4182" i="3"/>
  <c r="AI4183" i="3" s="1"/>
  <c r="V4183" i="3"/>
  <c r="V4517" i="3"/>
  <c r="AE2354" i="3"/>
  <c r="AI2355" i="3" s="1"/>
  <c r="V2355" i="3"/>
  <c r="V4622" i="3"/>
  <c r="V2780" i="3"/>
  <c r="V2845" i="3"/>
  <c r="V4238" i="3"/>
  <c r="V1870" i="3"/>
  <c r="V4499" i="3"/>
  <c r="AE2473" i="3"/>
  <c r="AI2474" i="3" s="1"/>
  <c r="V2474" i="3"/>
  <c r="V1550" i="3"/>
  <c r="AE4464" i="3"/>
  <c r="AI4465" i="3" s="1"/>
  <c r="V4465" i="3"/>
  <c r="V2746" i="3"/>
  <c r="V1725" i="3"/>
  <c r="V2418" i="3"/>
  <c r="V2299" i="3"/>
  <c r="V4527" i="3"/>
  <c r="V2491" i="3"/>
  <c r="V2884" i="3"/>
  <c r="AE2686" i="3"/>
  <c r="AI2687" i="3" s="1"/>
  <c r="V2687" i="3"/>
  <c r="V2700" i="3"/>
  <c r="AE2709" i="3"/>
  <c r="AI2710" i="3" s="1"/>
  <c r="V2710" i="3"/>
  <c r="AE2647" i="3"/>
  <c r="AI2648" i="3" s="1"/>
  <c r="V2648" i="3"/>
  <c r="V4651" i="3"/>
  <c r="V1692" i="3"/>
  <c r="AE2109" i="3"/>
  <c r="AI2110" i="3" s="1"/>
  <c r="V2110" i="3"/>
  <c r="W3660" i="3"/>
  <c r="AE3659" i="3"/>
  <c r="AI3660" i="3" s="1"/>
  <c r="V2903" i="3"/>
  <c r="V4201" i="3"/>
  <c r="V2913" i="3"/>
  <c r="V2812" i="3"/>
  <c r="W3084" i="3"/>
  <c r="W3310" i="3"/>
  <c r="AE3309" i="3"/>
  <c r="AI3310" i="3" s="1"/>
  <c r="AE4545" i="3"/>
  <c r="AI4546" i="3" s="1"/>
  <c r="V4546" i="3"/>
  <c r="W3146" i="3"/>
  <c r="W3882" i="3"/>
  <c r="W3258" i="3"/>
  <c r="W3434" i="3"/>
  <c r="W3319" i="3"/>
  <c r="V4534" i="3"/>
  <c r="W3800" i="3"/>
  <c r="AE3799" i="3"/>
  <c r="AI3800" i="3" s="1"/>
  <c r="V2960" i="3"/>
  <c r="V2991" i="3"/>
  <c r="V1660" i="3"/>
  <c r="V2841" i="3"/>
  <c r="AE2976" i="3"/>
  <c r="AI2977" i="3" s="1"/>
  <c r="V2977" i="3"/>
  <c r="W3603" i="3"/>
  <c r="W3170" i="3"/>
  <c r="W3864" i="3"/>
  <c r="W3220" i="3"/>
  <c r="W3373" i="3"/>
  <c r="AE3372" i="3"/>
  <c r="AI3373" i="3" s="1"/>
  <c r="W3844" i="3"/>
  <c r="W3420" i="3"/>
  <c r="W3523" i="3"/>
  <c r="AE3522" i="3"/>
  <c r="AI3523" i="3" s="1"/>
  <c r="W3748" i="3"/>
  <c r="W3203" i="3"/>
  <c r="W3193" i="3"/>
  <c r="W3985" i="3"/>
  <c r="W3902" i="3"/>
  <c r="AB3902" i="3" s="1"/>
  <c r="AD3902" i="3" s="1"/>
  <c r="AH3903" i="3" s="1"/>
  <c r="V2965" i="3"/>
  <c r="W3067" i="3"/>
  <c r="AB3067" i="3" s="1"/>
  <c r="AD3067" i="3" s="1"/>
  <c r="AH3068" i="3" s="1"/>
  <c r="AE3066" i="3"/>
  <c r="AI3067" i="3" s="1"/>
  <c r="W3564" i="3"/>
  <c r="W3897" i="3"/>
  <c r="AE3328" i="3"/>
  <c r="AI3329" i="3" s="1"/>
  <c r="W3329" i="3"/>
  <c r="W3281" i="3"/>
  <c r="AE3280" i="3"/>
  <c r="AI3281" i="3" s="1"/>
  <c r="W3776" i="3"/>
  <c r="W3113" i="3"/>
  <c r="W3824" i="3"/>
  <c r="W3608" i="3"/>
  <c r="W3887" i="3"/>
  <c r="AE3948" i="3"/>
  <c r="AI3949" i="3" s="1"/>
  <c r="W3949" i="3"/>
  <c r="W3930" i="3"/>
  <c r="AB3930" i="3" s="1"/>
  <c r="AD3930" i="3" s="1"/>
  <c r="AH3931" i="3" s="1"/>
  <c r="W3533" i="3"/>
  <c r="AB3533" i="3" s="1"/>
  <c r="AD3533" i="3" s="1"/>
  <c r="AH3534" i="3" s="1"/>
  <c r="V2908" i="3"/>
  <c r="AE2888" i="3"/>
  <c r="AI2889" i="3" s="1"/>
  <c r="V2889" i="3"/>
  <c r="V3010" i="3"/>
  <c r="V4570" i="3"/>
  <c r="V2807" i="3"/>
  <c r="W4065" i="3"/>
  <c r="AB4065" i="3" s="1"/>
  <c r="AD4065" i="3" s="1"/>
  <c r="AH4066" i="3" s="1"/>
  <c r="AE4064" i="3"/>
  <c r="AI4065" i="3" s="1"/>
  <c r="W3484" i="3"/>
  <c r="AE3483" i="3"/>
  <c r="AI3484" i="3" s="1"/>
  <c r="W3498" i="3"/>
  <c r="AE3497" i="3"/>
  <c r="AI3498" i="3" s="1"/>
  <c r="W3043" i="3"/>
  <c r="AB3043" i="3" s="1"/>
  <c r="AD3043" i="3" s="1"/>
  <c r="AH3044" i="3" s="1"/>
  <c r="AE3905" i="3"/>
  <c r="AI3906" i="3" s="1"/>
  <c r="W3906" i="3"/>
  <c r="W3268" i="3"/>
  <c r="W3934" i="3"/>
  <c r="W4070" i="3"/>
  <c r="AE4069" i="3"/>
  <c r="AI4070" i="3" s="1"/>
  <c r="AE4149" i="3"/>
  <c r="AI4150" i="3" s="1"/>
  <c r="V4150" i="3"/>
  <c r="V4541" i="3"/>
  <c r="AE2566" i="3"/>
  <c r="AI2567" i="3" s="1"/>
  <c r="V2567" i="3"/>
  <c r="V2072" i="3"/>
  <c r="V4589" i="3"/>
  <c r="V2672" i="3"/>
  <c r="V2086" i="3"/>
  <c r="AE4521" i="3"/>
  <c r="AI4522" i="3" s="1"/>
  <c r="V4522" i="3"/>
  <c r="V4276" i="3"/>
  <c r="V2515" i="3"/>
  <c r="AE4433" i="3"/>
  <c r="AI4434" i="3" s="1"/>
  <c r="V4434" i="3"/>
  <c r="AE2000" i="3"/>
  <c r="AI2001" i="3" s="1"/>
  <c r="V2001" i="3"/>
  <c r="V2153" i="3"/>
  <c r="V1761" i="3"/>
  <c r="AE4284" i="3"/>
  <c r="AI4285" i="3" s="1"/>
  <c r="V4285" i="3"/>
  <c r="V2270" i="3"/>
  <c r="AE2245" i="3"/>
  <c r="AI2246" i="3" s="1"/>
  <c r="V2246" i="3"/>
  <c r="V1937" i="3"/>
  <c r="AE2209" i="3"/>
  <c r="AI2210" i="3" s="1"/>
  <c r="V2210" i="3"/>
  <c r="AE4154" i="3"/>
  <c r="AI4155" i="3" s="1"/>
  <c r="V4155" i="3"/>
  <c r="V1611" i="3"/>
  <c r="V4141" i="3"/>
  <c r="V2120" i="3"/>
  <c r="V4219" i="3"/>
  <c r="V2869" i="3"/>
  <c r="V4550" i="3"/>
  <c r="V2553" i="3"/>
  <c r="AE2302" i="3"/>
  <c r="AI2303" i="3" s="1"/>
  <c r="V2303" i="3"/>
  <c r="AE2557" i="3"/>
  <c r="AI2558" i="3" s="1"/>
  <c r="V2558" i="3"/>
  <c r="AE1774" i="3"/>
  <c r="AI1775" i="3" s="1"/>
  <c r="V1775" i="3"/>
  <c r="AE1525" i="3"/>
  <c r="AI1526" i="3" s="1"/>
  <c r="V1526" i="3"/>
  <c r="V4470" i="3"/>
  <c r="V2691" i="3"/>
  <c r="V2864" i="3"/>
  <c r="V1808" i="3"/>
  <c r="V2644" i="3"/>
  <c r="AE1591" i="3"/>
  <c r="AI1592" i="3" s="1"/>
  <c r="V1592" i="3"/>
  <c r="AE1649" i="3"/>
  <c r="AI1650" i="3" s="1"/>
  <c r="V1650" i="3"/>
  <c r="W3939" i="3"/>
  <c r="AE3692" i="3"/>
  <c r="AI3693" i="3" s="1"/>
  <c r="W3693" i="3"/>
  <c r="V2511" i="3"/>
  <c r="AE1596" i="3"/>
  <c r="AI1597" i="3" s="1"/>
  <c r="V1597" i="3"/>
  <c r="V2922" i="3"/>
  <c r="V2986" i="3"/>
  <c r="W3244" i="3"/>
  <c r="W3368" i="3"/>
  <c r="AE3742" i="3"/>
  <c r="AI3743" i="3" s="1"/>
  <c r="W3743" i="3"/>
  <c r="AE3102" i="3"/>
  <c r="AI3103" i="3" s="1"/>
  <c r="W3103" i="3"/>
  <c r="W3108" i="3"/>
  <c r="AE3107" i="3"/>
  <c r="AI3108" i="3" s="1"/>
  <c r="W3479" i="3"/>
  <c r="AE3478" i="3"/>
  <c r="AI3479" i="3" s="1"/>
  <c r="W3156" i="3"/>
  <c r="W3665" i="3"/>
  <c r="W3465" i="3"/>
  <c r="V2932" i="3"/>
  <c r="AE2995" i="3"/>
  <c r="AI2996" i="3" s="1"/>
  <c r="V2996" i="3"/>
  <c r="V4079" i="3"/>
  <c r="AE2874" i="3"/>
  <c r="AI2875" i="3" s="1"/>
  <c r="V2875" i="3"/>
  <c r="AE3502" i="3"/>
  <c r="AI3503" i="3" s="1"/>
  <c r="W3503" i="3"/>
  <c r="W3123" i="3"/>
  <c r="AE3122" i="3"/>
  <c r="AI3123" i="3" s="1"/>
  <c r="W3715" i="3"/>
  <c r="W3569" i="3"/>
  <c r="W3470" i="3"/>
  <c r="W3729" i="3"/>
  <c r="W3618" i="3"/>
  <c r="W3859" i="3"/>
  <c r="W3588" i="3"/>
  <c r="AE3587" i="3"/>
  <c r="AI3588" i="3" s="1"/>
  <c r="W3508" i="3"/>
  <c r="W3401" i="3"/>
  <c r="V2955" i="3"/>
  <c r="V4486" i="3"/>
  <c r="AE4485" i="3"/>
  <c r="AI4486" i="3" s="1"/>
  <c r="V2831" i="3"/>
  <c r="W3670" i="3"/>
  <c r="AE3669" i="3"/>
  <c r="AI3670" i="3" s="1"/>
  <c r="W3513" i="3"/>
  <c r="W3048" i="3"/>
  <c r="AB3048" i="3" s="1"/>
  <c r="AD3048" i="3" s="1"/>
  <c r="AH3049" i="3" s="1"/>
  <c r="W3415" i="3"/>
  <c r="AE3414" i="3"/>
  <c r="AI3415" i="3" s="1"/>
  <c r="W3753" i="3"/>
  <c r="AE3452" i="3"/>
  <c r="AI3453" i="3" s="1"/>
  <c r="W3453" i="3"/>
  <c r="W3925" i="3"/>
  <c r="W4004" i="3"/>
  <c r="W3763" i="3"/>
  <c r="W3975" i="3"/>
  <c r="V4619" i="3"/>
  <c r="V4536" i="3"/>
  <c r="V4560" i="3"/>
  <c r="V4178" i="3"/>
  <c r="V4083" i="3"/>
  <c r="V1827" i="3"/>
  <c r="W3921" i="3"/>
  <c r="AB3921" i="3" s="1"/>
  <c r="AD3921" i="3" s="1"/>
  <c r="AH3922" i="3" s="1"/>
  <c r="V4171" i="3"/>
  <c r="W4009" i="3"/>
  <c r="AE4145" i="3"/>
  <c r="AI4146" i="3" s="1"/>
  <c r="V4146" i="3"/>
  <c r="V4504" i="3"/>
  <c r="AE4503" i="3"/>
  <c r="AI4504" i="3" s="1"/>
  <c r="V1716" i="3"/>
  <c r="W4046" i="3"/>
  <c r="AB4046" i="3" s="1"/>
  <c r="AD4046" i="3" s="1"/>
  <c r="AH4047" i="3" s="1"/>
  <c r="W3598" i="3"/>
  <c r="W3679" i="3"/>
  <c r="AE3678" i="3"/>
  <c r="AI3679" i="3" s="1"/>
  <c r="W3651" i="3"/>
  <c r="W3391" i="3"/>
  <c r="AE3390" i="3"/>
  <c r="AI3391" i="3" s="1"/>
  <c r="W3688" i="3"/>
  <c r="W3208" i="3"/>
  <c r="W3234" i="3"/>
  <c r="AE3233" i="3"/>
  <c r="AI3234" i="3" s="1"/>
  <c r="W3892" i="3"/>
  <c r="AE4125" i="3"/>
  <c r="AI4126" i="3" s="1"/>
  <c r="V4126" i="3"/>
  <c r="V4248" i="3"/>
  <c r="AE2345" i="3"/>
  <c r="AI2346" i="3" s="1"/>
  <c r="V2346" i="3"/>
  <c r="V1564" i="3"/>
  <c r="V1568" i="3"/>
  <c r="V4646" i="3"/>
  <c r="AE4204" i="3"/>
  <c r="AI4205" i="3" s="1"/>
  <c r="V4205" i="3"/>
  <c r="V2581" i="3"/>
  <c r="V2096" i="3"/>
  <c r="V4295" i="3"/>
  <c r="V2336" i="3"/>
  <c r="V4103" i="3"/>
  <c r="AE2124" i="3"/>
  <c r="AI2125" i="3" s="1"/>
  <c r="V2125" i="3"/>
  <c r="V2317" i="3"/>
  <c r="V2385" i="3"/>
  <c r="V4193" i="3"/>
  <c r="AE4488" i="3"/>
  <c r="AI4489" i="3" s="1"/>
  <c r="V4489" i="3"/>
  <c r="AE1576" i="3"/>
  <c r="AI1577" i="3" s="1"/>
  <c r="V1577" i="3"/>
  <c r="V4599" i="3"/>
  <c r="V2341" i="3"/>
  <c r="V4214" i="3"/>
  <c r="AE1619" i="3"/>
  <c r="AI1620" i="3" s="1"/>
  <c r="V1620" i="3"/>
  <c r="AE1750" i="3"/>
  <c r="AI1751" i="3" s="1"/>
  <c r="V1751" i="3"/>
  <c r="AE1907" i="3"/>
  <c r="AI1908" i="3" s="1"/>
  <c r="V1908" i="3"/>
  <c r="V4131" i="3"/>
  <c r="V2140" i="3"/>
  <c r="AE2157" i="3"/>
  <c r="AI2158" i="3" s="1"/>
  <c r="V2158" i="3"/>
  <c r="V2530" i="3"/>
  <c r="V2145" i="3"/>
  <c r="AE1581" i="3"/>
  <c r="AI1582" i="3" s="1"/>
  <c r="V1582" i="3"/>
  <c r="V2548" i="3"/>
  <c r="V4258" i="3"/>
  <c r="V1630" i="3"/>
  <c r="V4415" i="3"/>
  <c r="V4439" i="3"/>
  <c r="V2265" i="3"/>
  <c r="W3253" i="3"/>
  <c r="W3541" i="3"/>
  <c r="V2817" i="3"/>
  <c r="V3001" i="3"/>
  <c r="V4420" i="3"/>
  <c r="AE4691" i="3"/>
  <c r="AI4692" i="3" s="1"/>
  <c r="V4692" i="3"/>
  <c r="V3015" i="3"/>
  <c r="W3198" i="3"/>
  <c r="W3961" i="3"/>
  <c r="W3734" i="3"/>
  <c r="W3425" i="3"/>
  <c r="W3786" i="3"/>
  <c r="W3030" i="3"/>
  <c r="AB3030" i="3" s="1"/>
  <c r="AD3030" i="3" s="1"/>
  <c r="AH3031" i="3" s="1"/>
  <c r="AE3029" i="3"/>
  <c r="AI3030" i="3" s="1"/>
  <c r="W3348" i="3"/>
  <c r="AE3347" i="3"/>
  <c r="AI3348" i="3" s="1"/>
  <c r="W3180" i="3"/>
  <c r="W3141" i="3"/>
  <c r="V2927" i="3"/>
  <c r="V2893" i="3"/>
  <c r="AE2835" i="3"/>
  <c r="AI2836" i="3" s="1"/>
  <c r="V2836" i="3"/>
  <c r="V2941" i="3"/>
  <c r="W3758" i="3"/>
  <c r="W3448" i="3"/>
  <c r="W3296" i="3"/>
  <c r="W3710" i="3"/>
  <c r="W3263" i="3"/>
  <c r="W3834" i="3"/>
  <c r="W3854" i="3"/>
  <c r="W3646" i="3"/>
  <c r="W3343" i="3"/>
  <c r="AE3342" i="3"/>
  <c r="AI3343" i="3" s="1"/>
  <c r="W4041" i="3"/>
  <c r="AB4041" i="3" s="1"/>
  <c r="AD4041" i="3" s="1"/>
  <c r="AH4042" i="3" s="1"/>
  <c r="AE4040" i="3"/>
  <c r="AI4041" i="3" s="1"/>
  <c r="W3911" i="3"/>
  <c r="V2826" i="3"/>
  <c r="V2860" i="3"/>
  <c r="AE2859" i="3"/>
  <c r="AI2860" i="3" s="1"/>
  <c r="W3079" i="3"/>
  <c r="W3098" i="3"/>
  <c r="AE3304" i="3"/>
  <c r="AI3305" i="3" s="1"/>
  <c r="W3305" i="3"/>
  <c r="W3980" i="3"/>
  <c r="W3118" i="3"/>
  <c r="AE3117" i="3"/>
  <c r="AI3118" i="3" s="1"/>
  <c r="W3994" i="3"/>
  <c r="W3989" i="3"/>
  <c r="W3829" i="3"/>
  <c r="W3396" i="3"/>
  <c r="AE3395" i="3"/>
  <c r="AI3396" i="3" s="1"/>
  <c r="W3555" i="3"/>
  <c r="W3537" i="3"/>
  <c r="W3277" i="3"/>
  <c r="V4719" i="3"/>
  <c r="V4678" i="3"/>
  <c r="V4714" i="3"/>
  <c r="V4728" i="3"/>
  <c r="V4700" i="3"/>
  <c r="V4733" i="3"/>
  <c r="V4668" i="3"/>
  <c r="AE4667" i="3"/>
  <c r="AI4668" i="3" s="1"/>
  <c r="V4673" i="3"/>
  <c r="V4709" i="3"/>
  <c r="AE2485" i="3"/>
  <c r="AI2486" i="3" s="1"/>
  <c r="V2486" i="3"/>
  <c r="V1991" i="3"/>
  <c r="V2464" i="3"/>
  <c r="V1894" i="3"/>
  <c r="V2585" i="3"/>
  <c r="V2010" i="3"/>
  <c r="V2719" i="3"/>
  <c r="V1770" i="3"/>
  <c r="V1667" i="3"/>
  <c r="AE2190" i="3"/>
  <c r="AI2191" i="3" s="1"/>
  <c r="V2191" i="3"/>
  <c r="AE2608" i="3"/>
  <c r="AI2609" i="3" s="1"/>
  <c r="V2609" i="3"/>
  <c r="V2294" i="3"/>
  <c r="V1794" i="3"/>
  <c r="V2029" i="3"/>
  <c r="AE2633" i="3"/>
  <c r="AI2634" i="3" s="1"/>
  <c r="V2634" i="3"/>
  <c r="AE1811" i="3"/>
  <c r="AI1812" i="3" s="1"/>
  <c r="V1812" i="3"/>
  <c r="V2067" i="3"/>
  <c r="V2024" i="3"/>
  <c r="V1559" i="3"/>
  <c r="AE1859" i="3"/>
  <c r="AI1860" i="3" s="1"/>
  <c r="V1860" i="3"/>
  <c r="V1544" i="3"/>
  <c r="AE1671" i="3"/>
  <c r="AI1672" i="3" s="1"/>
  <c r="V1672" i="3"/>
  <c r="AE1945" i="3"/>
  <c r="AI1946" i="3" s="1"/>
  <c r="V1946" i="3"/>
  <c r="V1912" i="3"/>
  <c r="AE2504" i="3"/>
  <c r="AI2505" i="3" s="1"/>
  <c r="V2505" i="3"/>
  <c r="V2379" i="3"/>
  <c r="V2062" i="3"/>
  <c r="AE2104" i="3"/>
  <c r="AI2105" i="3" s="1"/>
  <c r="V2105" i="3"/>
  <c r="V2057" i="3"/>
  <c r="V2652" i="3"/>
  <c r="V2571" i="3"/>
  <c r="V1784" i="3"/>
  <c r="V2224" i="3"/>
  <c r="V1941" i="3"/>
  <c r="V2676" i="3"/>
  <c r="AE2388" i="3"/>
  <c r="AI2389" i="3" s="1"/>
  <c r="V2389" i="3"/>
  <c r="V2090" i="3"/>
  <c r="V1755" i="3"/>
  <c r="AE2393" i="3"/>
  <c r="AI2394" i="3" s="1"/>
  <c r="V2394" i="3"/>
  <c r="V2662" i="3"/>
  <c r="V1964" i="3"/>
  <c r="AE2278" i="3"/>
  <c r="AI2279" i="3" s="1"/>
  <c r="V2279" i="3"/>
  <c r="V2289" i="3"/>
  <c r="V2177" i="3"/>
  <c r="V1719" i="3"/>
  <c r="AE1835" i="3"/>
  <c r="AI1836" i="3" s="1"/>
  <c r="V1836" i="3"/>
  <c r="V2441" i="3"/>
  <c r="V1605" i="3"/>
  <c r="V1554" i="3"/>
  <c r="AE2449" i="3"/>
  <c r="AI2450" i="3" s="1"/>
  <c r="V2450" i="3"/>
  <c r="V1850" i="3"/>
  <c r="V2681" i="3"/>
  <c r="AE2128" i="3"/>
  <c r="AI2129" i="3" s="1"/>
  <c r="V2129" i="3"/>
  <c r="V2374" i="3"/>
  <c r="V2534" i="3"/>
  <c r="V2431" i="3"/>
  <c r="V2274" i="3"/>
  <c r="V1831" i="3"/>
  <c r="V2052" i="3"/>
  <c r="V1600" i="3"/>
  <c r="AE1733" i="3"/>
  <c r="AI1734" i="3" s="1"/>
  <c r="V1734" i="3"/>
  <c r="AE2656" i="3"/>
  <c r="AI2657" i="3" s="1"/>
  <c r="V2657" i="3"/>
  <c r="AE1695" i="3"/>
  <c r="AI1696" i="3" s="1"/>
  <c r="V1696" i="3"/>
  <c r="AE2638" i="3"/>
  <c r="AI2639" i="3" s="1"/>
  <c r="V2639" i="3"/>
  <c r="V2015" i="3"/>
  <c r="V2469" i="3"/>
  <c r="AE2575" i="3"/>
  <c r="AI2576" i="3" s="1"/>
  <c r="V2576" i="3"/>
  <c r="V2196" i="3"/>
  <c r="AE1633" i="3"/>
  <c r="AI1634" i="3" s="1"/>
  <c r="V1634" i="3"/>
  <c r="AE2311" i="3"/>
  <c r="AI2312" i="3" s="1"/>
  <c r="V2312" i="3"/>
  <c r="V1534" i="3"/>
  <c r="V2241" i="3"/>
  <c r="V1822" i="3"/>
  <c r="V2321" i="3"/>
  <c r="V1654" i="3"/>
  <c r="V1677" i="3"/>
  <c r="AE1898" i="3"/>
  <c r="AI1899" i="3" s="1"/>
  <c r="V1899" i="3"/>
  <c r="V2114" i="3"/>
  <c r="V2524" i="3"/>
  <c r="AE1844" i="3"/>
  <c r="AI1845" i="3" s="1"/>
  <c r="V1845" i="3"/>
  <c r="AE2494" i="3"/>
  <c r="AI2495" i="3" s="1"/>
  <c r="V2495" i="3"/>
  <c r="V1855" i="3"/>
  <c r="V2731" i="3"/>
  <c r="V2714" i="3"/>
  <c r="V2704" i="3"/>
  <c r="V1779" i="3"/>
  <c r="V1746" i="3"/>
  <c r="V2186" i="3"/>
  <c r="V2005" i="3"/>
  <c r="V1615" i="3"/>
  <c r="V1951" i="3"/>
  <c r="V2236" i="3"/>
  <c r="AE2349" i="3"/>
  <c r="AI2350" i="3" s="1"/>
  <c r="V2350" i="3"/>
  <c r="V2219" i="3"/>
  <c r="AE2623" i="3"/>
  <c r="AI2624" i="3" s="1"/>
  <c r="V2624" i="3"/>
  <c r="AE2458" i="3"/>
  <c r="AI2459" i="3" s="1"/>
  <c r="V2459" i="3"/>
  <c r="AE2306" i="3"/>
  <c r="AI2307" i="3" s="1"/>
  <c r="V2307" i="3"/>
  <c r="V2500" i="3"/>
  <c r="V2614" i="3"/>
  <c r="AE2421" i="3"/>
  <c r="AI2422" i="3" s="1"/>
  <c r="V2422" i="3"/>
  <c r="AE2046" i="3"/>
  <c r="AI2047" i="3" s="1"/>
  <c r="V2047" i="3"/>
  <c r="AE2599" i="3"/>
  <c r="AI2600" i="3" s="1"/>
  <c r="V2600" i="3"/>
  <c r="V2629" i="3"/>
  <c r="AE2480" i="3"/>
  <c r="AI2481" i="3" s="1"/>
  <c r="V2481" i="3"/>
  <c r="V2100" i="3"/>
  <c r="AE1788" i="3"/>
  <c r="AI1789" i="3" s="1"/>
  <c r="V1789" i="3"/>
  <c r="V1624" i="3"/>
  <c r="V2369" i="3"/>
  <c r="V1644" i="3"/>
  <c r="V2359" i="3"/>
  <c r="AE2080" i="3"/>
  <c r="AI2081" i="3" s="1"/>
  <c r="V2081" i="3"/>
  <c r="AE2283" i="3"/>
  <c r="AI2284" i="3" s="1"/>
  <c r="V2284" i="3"/>
  <c r="V2519" i="3"/>
  <c r="AE1816" i="3"/>
  <c r="AI1817" i="3" s="1"/>
  <c r="V1817" i="3"/>
  <c r="AE1728" i="3"/>
  <c r="AI1729" i="3" s="1"/>
  <c r="V1729" i="3"/>
  <c r="V2764" i="3"/>
  <c r="V2407" i="3"/>
  <c r="V1874" i="3"/>
  <c r="V2167" i="3"/>
  <c r="V1539" i="3"/>
  <c r="V2436" i="3"/>
  <c r="V2740" i="3"/>
  <c r="V2205" i="3"/>
  <c r="AE1638" i="3"/>
  <c r="AI1639" i="3" s="1"/>
  <c r="V1639" i="3"/>
  <c r="V2260" i="3"/>
  <c r="V2255" i="3"/>
  <c r="AE2133" i="3"/>
  <c r="AI2134" i="3" s="1"/>
  <c r="V2134" i="3"/>
  <c r="V1701" i="3"/>
  <c r="AE5966" i="3" l="1"/>
  <c r="AE5965" i="3"/>
  <c r="AI5966" i="3" s="1"/>
  <c r="AC2224" i="3"/>
  <c r="AB2224" i="3"/>
  <c r="AD2224" i="3" s="1"/>
  <c r="AH2225" i="3" s="1"/>
  <c r="AC1667" i="3"/>
  <c r="AE1667" i="3" s="1"/>
  <c r="AI1668" i="3" s="1"/>
  <c r="AB1667" i="3"/>
  <c r="AD1667" i="3" s="1"/>
  <c r="AH1668" i="3" s="1"/>
  <c r="AC2817" i="3"/>
  <c r="AE2817" i="3" s="1"/>
  <c r="AI2818" i="3" s="1"/>
  <c r="AB2817" i="3"/>
  <c r="AD2817" i="3" s="1"/>
  <c r="AH2818" i="3" s="1"/>
  <c r="AC2385" i="3"/>
  <c r="AE2385" i="3" s="1"/>
  <c r="AI2386" i="3" s="1"/>
  <c r="AB2385" i="3"/>
  <c r="AD2385" i="3" s="1"/>
  <c r="AH2386" i="3" s="1"/>
  <c r="AC3618" i="3"/>
  <c r="AB3618" i="3"/>
  <c r="AD3618" i="3" s="1"/>
  <c r="AH3619" i="3" s="1"/>
  <c r="AC3743" i="3"/>
  <c r="AE3743" i="3" s="1"/>
  <c r="AI3744" i="3" s="1"/>
  <c r="AB3743" i="3"/>
  <c r="AD3743" i="3" s="1"/>
  <c r="AH3744" i="3" s="1"/>
  <c r="AC2120" i="3"/>
  <c r="AE2120" i="3" s="1"/>
  <c r="AI2121" i="3" s="1"/>
  <c r="AB2120" i="3"/>
  <c r="AD2120" i="3" s="1"/>
  <c r="AH2121" i="3" s="1"/>
  <c r="AC2086" i="3"/>
  <c r="AE2086" i="3" s="1"/>
  <c r="AI2087" i="3" s="1"/>
  <c r="AB2086" i="3"/>
  <c r="AD2086" i="3" s="1"/>
  <c r="AH2087" i="3" s="1"/>
  <c r="AC3434" i="3"/>
  <c r="AB3434" i="3"/>
  <c r="AD3434" i="3" s="1"/>
  <c r="AH3435" i="3" s="1"/>
  <c r="AC1970" i="3"/>
  <c r="AE1970" i="3" s="1"/>
  <c r="AI1971" i="3" s="1"/>
  <c r="AB1970" i="3"/>
  <c r="AD1970" i="3" s="1"/>
  <c r="AH1971" i="3" s="1"/>
  <c r="AC3151" i="3"/>
  <c r="AE3151" i="3" s="1"/>
  <c r="AI3152" i="3" s="1"/>
  <c r="AB3151" i="3"/>
  <c r="AD3151" i="3" s="1"/>
  <c r="AH3152" i="3" s="1"/>
  <c r="AC2251" i="3"/>
  <c r="AB2251" i="3"/>
  <c r="AD2251" i="3" s="1"/>
  <c r="AH2252" i="3" s="1"/>
  <c r="AC1890" i="3"/>
  <c r="AB1890" i="3"/>
  <c r="AD1890" i="3" s="1"/>
  <c r="AH1891" i="3" s="1"/>
  <c r="AC4584" i="3"/>
  <c r="AE4584" i="3" s="1"/>
  <c r="AI4585" i="3" s="1"/>
  <c r="AB4584" i="3"/>
  <c r="AD4584" i="3" s="1"/>
  <c r="AH4585" i="3" s="1"/>
  <c r="AC5048" i="3"/>
  <c r="AE5048" i="3" s="1"/>
  <c r="AI5049" i="3" s="1"/>
  <c r="AB5048" i="3"/>
  <c r="AD5048" i="3" s="1"/>
  <c r="AH5049" i="3" s="1"/>
  <c r="AC4832" i="3"/>
  <c r="AE4832" i="3" s="1"/>
  <c r="AI4833" i="3" s="1"/>
  <c r="AB4832" i="3"/>
  <c r="AD4832" i="3" s="1"/>
  <c r="AH4833" i="3" s="1"/>
  <c r="AC5233" i="3"/>
  <c r="AB5233" i="3"/>
  <c r="AD5233" i="3" s="1"/>
  <c r="AH5234" i="3" s="1"/>
  <c r="AC1644" i="3"/>
  <c r="AE1644" i="3" s="1"/>
  <c r="AI1645" i="3" s="1"/>
  <c r="AB1644" i="3"/>
  <c r="AD1644" i="3" s="1"/>
  <c r="AH1645" i="3" s="1"/>
  <c r="AC2350" i="3"/>
  <c r="AE2350" i="3" s="1"/>
  <c r="AI2351" i="3" s="1"/>
  <c r="AB2350" i="3"/>
  <c r="AD2350" i="3" s="1"/>
  <c r="AH2351" i="3" s="1"/>
  <c r="AC1822" i="3"/>
  <c r="AE1822" i="3" s="1"/>
  <c r="AI1823" i="3" s="1"/>
  <c r="AB1822" i="3"/>
  <c r="AD1822" i="3" s="1"/>
  <c r="AH1823" i="3" s="1"/>
  <c r="AC2129" i="3"/>
  <c r="AB2129" i="3"/>
  <c r="AD2129" i="3" s="1"/>
  <c r="AH2130" i="3" s="1"/>
  <c r="AC3180" i="3"/>
  <c r="AE3180" i="3" s="1"/>
  <c r="AI3181" i="3" s="1"/>
  <c r="AB3180" i="3"/>
  <c r="AD3180" i="3" s="1"/>
  <c r="AH3181" i="3" s="1"/>
  <c r="AC4646" i="3"/>
  <c r="AE4646" i="3" s="1"/>
  <c r="AI4647" i="3" s="1"/>
  <c r="AB4646" i="3"/>
  <c r="AD4646" i="3" s="1"/>
  <c r="AH4647" i="3" s="1"/>
  <c r="AC2831" i="3"/>
  <c r="AE2831" i="3" s="1"/>
  <c r="AI2832" i="3" s="1"/>
  <c r="AB2831" i="3"/>
  <c r="AD2831" i="3" s="1"/>
  <c r="AH2832" i="3" s="1"/>
  <c r="AC3156" i="3"/>
  <c r="AB3156" i="3"/>
  <c r="AD3156" i="3" s="1"/>
  <c r="AH3157" i="3" s="1"/>
  <c r="AC3498" i="3"/>
  <c r="AE3498" i="3" s="1"/>
  <c r="AI3499" i="3" s="1"/>
  <c r="AB3498" i="3"/>
  <c r="AD3498" i="3" s="1"/>
  <c r="AH3499" i="3" s="1"/>
  <c r="AC3281" i="3"/>
  <c r="AE3281" i="3" s="1"/>
  <c r="AI3282" i="3" s="1"/>
  <c r="AB3281" i="3"/>
  <c r="AD3281" i="3" s="1"/>
  <c r="AH3282" i="3" s="1"/>
  <c r="AC3220" i="3"/>
  <c r="AE3220" i="3" s="1"/>
  <c r="AI3221" i="3" s="1"/>
  <c r="AB3220" i="3"/>
  <c r="AD3220" i="3" s="1"/>
  <c r="AH3221" i="3" s="1"/>
  <c r="AC2821" i="3"/>
  <c r="AB2821" i="3"/>
  <c r="AD2821" i="3" s="1"/>
  <c r="AH2822" i="3" s="1"/>
  <c r="AC4705" i="3"/>
  <c r="AE4705" i="3" s="1"/>
  <c r="AI4706" i="3" s="1"/>
  <c r="AB4705" i="3"/>
  <c r="AD4705" i="3" s="1"/>
  <c r="AH4706" i="3" s="1"/>
  <c r="AC3363" i="3"/>
  <c r="AE3363" i="3" s="1"/>
  <c r="AI3364" i="3" s="1"/>
  <c r="AB3363" i="3"/>
  <c r="AD3363" i="3" s="1"/>
  <c r="AH3364" i="3" s="1"/>
  <c r="AC2399" i="3"/>
  <c r="AE2399" i="3" s="1"/>
  <c r="AI2400" i="3" s="1"/>
  <c r="AB2399" i="3"/>
  <c r="AD2399" i="3" s="1"/>
  <c r="AH2400" i="3" s="1"/>
  <c r="AC2163" i="3"/>
  <c r="AB2163" i="3"/>
  <c r="AD2163" i="3" s="1"/>
  <c r="AH2164" i="3" s="1"/>
  <c r="AC5611" i="3"/>
  <c r="AE5611" i="3" s="1"/>
  <c r="AI5612" i="3" s="1"/>
  <c r="AB5611" i="3"/>
  <c r="AD5611" i="3" s="1"/>
  <c r="AH5612" i="3" s="1"/>
  <c r="AC2294" i="3"/>
  <c r="AE2294" i="3" s="1"/>
  <c r="AI2295" i="3" s="1"/>
  <c r="AB2294" i="3"/>
  <c r="AD2294" i="3" s="1"/>
  <c r="AH2295" i="3" s="1"/>
  <c r="AC2764" i="3"/>
  <c r="AE2764" i="3" s="1"/>
  <c r="AI2765" i="3" s="1"/>
  <c r="AB2764" i="3"/>
  <c r="AD2764" i="3" s="1"/>
  <c r="AH2765" i="3" s="1"/>
  <c r="AC2422" i="3"/>
  <c r="AB2422" i="3"/>
  <c r="AD2422" i="3" s="1"/>
  <c r="AH2423" i="3" s="1"/>
  <c r="AC2255" i="3"/>
  <c r="AE2255" i="3" s="1"/>
  <c r="AI2256" i="3" s="1"/>
  <c r="AB2255" i="3"/>
  <c r="AD2255" i="3" s="1"/>
  <c r="AH2256" i="3" s="1"/>
  <c r="AC2740" i="3"/>
  <c r="AE2740" i="3" s="1"/>
  <c r="AI2741" i="3" s="1"/>
  <c r="AB2740" i="3"/>
  <c r="AD2740" i="3" s="1"/>
  <c r="AH2741" i="3" s="1"/>
  <c r="AC1874" i="3"/>
  <c r="AE1874" i="3" s="1"/>
  <c r="AI1875" i="3" s="1"/>
  <c r="AB1874" i="3"/>
  <c r="AD1874" i="3" s="1"/>
  <c r="AH1875" i="3" s="1"/>
  <c r="AC1817" i="3"/>
  <c r="AB1817" i="3"/>
  <c r="AD1817" i="3" s="1"/>
  <c r="AH1818" i="3" s="1"/>
  <c r="AC2359" i="3"/>
  <c r="AE2359" i="3" s="1"/>
  <c r="AI2360" i="3" s="1"/>
  <c r="AB2359" i="3"/>
  <c r="AD2359" i="3" s="1"/>
  <c r="AH2360" i="3" s="1"/>
  <c r="AC1789" i="3"/>
  <c r="AE1789" i="3" s="1"/>
  <c r="AI1790" i="3" s="1"/>
  <c r="AB1789" i="3"/>
  <c r="AD1789" i="3" s="1"/>
  <c r="AH1790" i="3" s="1"/>
  <c r="AC2600" i="3"/>
  <c r="AE2600" i="3" s="1"/>
  <c r="AI2601" i="3" s="1"/>
  <c r="AB2600" i="3"/>
  <c r="AD2600" i="3" s="1"/>
  <c r="AH2601" i="3" s="1"/>
  <c r="AC2500" i="3"/>
  <c r="AB2500" i="3"/>
  <c r="AD2500" i="3" s="1"/>
  <c r="AH2501" i="3" s="1"/>
  <c r="AC2219" i="3"/>
  <c r="AE2219" i="3" s="1"/>
  <c r="AI2220" i="3" s="1"/>
  <c r="AB2219" i="3"/>
  <c r="AD2219" i="3" s="1"/>
  <c r="AH2220" i="3" s="1"/>
  <c r="AC1615" i="3"/>
  <c r="AE1615" i="3" s="1"/>
  <c r="AI1616" i="3" s="1"/>
  <c r="AB1615" i="3"/>
  <c r="AD1615" i="3" s="1"/>
  <c r="AH1616" i="3" s="1"/>
  <c r="AC1779" i="3"/>
  <c r="AE1779" i="3" s="1"/>
  <c r="AI1780" i="3" s="1"/>
  <c r="AB1779" i="3"/>
  <c r="AD1779" i="3" s="1"/>
  <c r="AH1780" i="3" s="1"/>
  <c r="AC1855" i="3"/>
  <c r="AB1855" i="3"/>
  <c r="AD1855" i="3" s="1"/>
  <c r="AH1856" i="3" s="1"/>
  <c r="AC2114" i="3"/>
  <c r="AE2114" i="3" s="1"/>
  <c r="AI2115" i="3" s="1"/>
  <c r="AB2114" i="3"/>
  <c r="AD2114" i="3" s="1"/>
  <c r="AH2115" i="3" s="1"/>
  <c r="AC2321" i="3"/>
  <c r="AE2321" i="3" s="1"/>
  <c r="AI2322" i="3" s="1"/>
  <c r="AB2321" i="3"/>
  <c r="AD2321" i="3" s="1"/>
  <c r="AH2322" i="3" s="1"/>
  <c r="AC2312" i="3"/>
  <c r="AE2312" i="3" s="1"/>
  <c r="AI2313" i="3" s="1"/>
  <c r="AB2312" i="3"/>
  <c r="AD2312" i="3" s="1"/>
  <c r="AH2313" i="3" s="1"/>
  <c r="AC2469" i="3"/>
  <c r="AB2469" i="3"/>
  <c r="AD2469" i="3" s="1"/>
  <c r="AH2470" i="3" s="1"/>
  <c r="AC2657" i="3"/>
  <c r="AE2657" i="3" s="1"/>
  <c r="AI2658" i="3" s="1"/>
  <c r="AB2657" i="3"/>
  <c r="AD2657" i="3" s="1"/>
  <c r="AH2658" i="3" s="1"/>
  <c r="AC1831" i="3"/>
  <c r="AE1831" i="3" s="1"/>
  <c r="AI1832" i="3" s="1"/>
  <c r="AB1831" i="3"/>
  <c r="AD1831" i="3" s="1"/>
  <c r="AH1832" i="3" s="1"/>
  <c r="AC2374" i="3"/>
  <c r="AE2374" i="3" s="1"/>
  <c r="AI2375" i="3" s="1"/>
  <c r="AB2374" i="3"/>
  <c r="AD2374" i="3" s="1"/>
  <c r="AH2375" i="3" s="1"/>
  <c r="AC2450" i="3"/>
  <c r="AB2450" i="3"/>
  <c r="AD2450" i="3" s="1"/>
  <c r="AH2451" i="3" s="1"/>
  <c r="AC1836" i="3"/>
  <c r="AE1836" i="3" s="1"/>
  <c r="AI1837" i="3" s="1"/>
  <c r="AB1836" i="3"/>
  <c r="AD1836" i="3" s="1"/>
  <c r="AH1837" i="3" s="1"/>
  <c r="AC2279" i="3"/>
  <c r="AE2279" i="3" s="1"/>
  <c r="AI2280" i="3" s="1"/>
  <c r="AB2279" i="3"/>
  <c r="AD2279" i="3" s="1"/>
  <c r="AH2280" i="3" s="1"/>
  <c r="AC1755" i="3"/>
  <c r="AE1755" i="3" s="1"/>
  <c r="AI1756" i="3" s="1"/>
  <c r="AB1755" i="3"/>
  <c r="AD1755" i="3" s="1"/>
  <c r="AH1756" i="3" s="1"/>
  <c r="AC4700" i="3"/>
  <c r="AB4700" i="3"/>
  <c r="AD4700" i="3" s="1"/>
  <c r="AH4701" i="3" s="1"/>
  <c r="AC3537" i="3"/>
  <c r="AE3537" i="3" s="1"/>
  <c r="AI3538" i="3" s="1"/>
  <c r="AB3537" i="3"/>
  <c r="AD3537" i="3" s="1"/>
  <c r="AH3538" i="3" s="1"/>
  <c r="AC3989" i="3"/>
  <c r="AE3989" i="3" s="1"/>
  <c r="AI3990" i="3" s="1"/>
  <c r="AB3989" i="3"/>
  <c r="AD3989" i="3" s="1"/>
  <c r="AH3990" i="3" s="1"/>
  <c r="AC3710" i="3"/>
  <c r="AE3710" i="3" s="1"/>
  <c r="AI3711" i="3" s="1"/>
  <c r="AB3710" i="3"/>
  <c r="AD3710" i="3" s="1"/>
  <c r="AH3711" i="3" s="1"/>
  <c r="AC3141" i="3"/>
  <c r="AB3141" i="3"/>
  <c r="AD3141" i="3" s="1"/>
  <c r="AH3142" i="3" s="1"/>
  <c r="AC3786" i="3"/>
  <c r="AE3786" i="3" s="1"/>
  <c r="AI3787" i="3" s="1"/>
  <c r="AB3786" i="3"/>
  <c r="AD3786" i="3" s="1"/>
  <c r="AH3787" i="3" s="1"/>
  <c r="AC3198" i="3"/>
  <c r="AE3198" i="3" s="1"/>
  <c r="AI3199" i="3" s="1"/>
  <c r="AB3198" i="3"/>
  <c r="AD3198" i="3" s="1"/>
  <c r="AH3199" i="3" s="1"/>
  <c r="AC2336" i="3"/>
  <c r="AE2336" i="3" s="1"/>
  <c r="AI2337" i="3" s="1"/>
  <c r="AB2336" i="3"/>
  <c r="AD2336" i="3" s="1"/>
  <c r="AH2337" i="3" s="1"/>
  <c r="AC4205" i="3"/>
  <c r="AB4205" i="3"/>
  <c r="AD4205" i="3" s="1"/>
  <c r="AH4206" i="3" s="1"/>
  <c r="AC2346" i="3"/>
  <c r="AE2346" i="3" s="1"/>
  <c r="AI2347" i="3" s="1"/>
  <c r="AB2346" i="3"/>
  <c r="AD2346" i="3" s="1"/>
  <c r="AH2347" i="3" s="1"/>
  <c r="AC4171" i="3"/>
  <c r="AE4171" i="3" s="1"/>
  <c r="AI4172" i="3" s="1"/>
  <c r="AB4171" i="3"/>
  <c r="AD4171" i="3" s="1"/>
  <c r="AH4172" i="3" s="1"/>
  <c r="AC4560" i="3"/>
  <c r="AE4560" i="3" s="1"/>
  <c r="AI4561" i="3" s="1"/>
  <c r="AB4560" i="3"/>
  <c r="AD4560" i="3" s="1"/>
  <c r="AH4561" i="3" s="1"/>
  <c r="AC3715" i="3"/>
  <c r="AB3715" i="3"/>
  <c r="AD3715" i="3" s="1"/>
  <c r="AH3716" i="3" s="1"/>
  <c r="AC3665" i="3"/>
  <c r="AE3665" i="3" s="1"/>
  <c r="AI3666" i="3" s="1"/>
  <c r="AB3665" i="3"/>
  <c r="AD3665" i="3" s="1"/>
  <c r="AH3666" i="3" s="1"/>
  <c r="AC4070" i="3"/>
  <c r="AE4070" i="3" s="1"/>
  <c r="AI4071" i="3" s="1"/>
  <c r="AB4070" i="3"/>
  <c r="AD4070" i="3" s="1"/>
  <c r="AH4071" i="3" s="1"/>
  <c r="AC2807" i="3"/>
  <c r="AE2807" i="3" s="1"/>
  <c r="AI2808" i="3" s="1"/>
  <c r="AB2807" i="3"/>
  <c r="AD2807" i="3" s="1"/>
  <c r="AH2808" i="3" s="1"/>
  <c r="AC3776" i="3"/>
  <c r="AB3776" i="3"/>
  <c r="AD3776" i="3" s="1"/>
  <c r="AH3777" i="3" s="1"/>
  <c r="AC3985" i="3"/>
  <c r="AE3985" i="3" s="1"/>
  <c r="AI3986" i="3" s="1"/>
  <c r="AB3985" i="3"/>
  <c r="AD3985" i="3" s="1"/>
  <c r="AH3986" i="3" s="1"/>
  <c r="AC3748" i="3"/>
  <c r="AE3748" i="3" s="1"/>
  <c r="AI3749" i="3" s="1"/>
  <c r="AB3748" i="3"/>
  <c r="AD3748" i="3" s="1"/>
  <c r="AH3749" i="3" s="1"/>
  <c r="AC3373" i="3"/>
  <c r="AE3373" i="3" s="1"/>
  <c r="AI3374" i="3" s="1"/>
  <c r="AB3373" i="3"/>
  <c r="AD3373" i="3" s="1"/>
  <c r="AH3374" i="3" s="1"/>
  <c r="AC3603" i="3"/>
  <c r="AB3603" i="3"/>
  <c r="AD3603" i="3" s="1"/>
  <c r="AH3604" i="3" s="1"/>
  <c r="AC3319" i="3"/>
  <c r="AE3319" i="3" s="1"/>
  <c r="AI3320" i="3" s="1"/>
  <c r="AB3319" i="3"/>
  <c r="AD3319" i="3" s="1"/>
  <c r="AH3320" i="3" s="1"/>
  <c r="AC3146" i="3"/>
  <c r="AE3146" i="3" s="1"/>
  <c r="AI3147" i="3" s="1"/>
  <c r="AB3146" i="3"/>
  <c r="AD3146" i="3" s="1"/>
  <c r="AH3147" i="3" s="1"/>
  <c r="AC3660" i="3"/>
  <c r="AE3660" i="3" s="1"/>
  <c r="AI3661" i="3" s="1"/>
  <c r="AB3660" i="3"/>
  <c r="AD3660" i="3" s="1"/>
  <c r="AH3661" i="3" s="1"/>
  <c r="AC4622" i="3"/>
  <c r="AB4622" i="3"/>
  <c r="AD4622" i="3" s="1"/>
  <c r="AH4623" i="3" s="1"/>
  <c r="AC4579" i="3"/>
  <c r="AE4579" i="3" s="1"/>
  <c r="AI4580" i="3" s="1"/>
  <c r="AB4579" i="3"/>
  <c r="AD4579" i="3" s="1"/>
  <c r="AH4580" i="3" s="1"/>
  <c r="AC2751" i="3"/>
  <c r="AE2751" i="3" s="1"/>
  <c r="AI2752" i="3" s="1"/>
  <c r="AB2751" i="3"/>
  <c r="AD2751" i="3" s="1"/>
  <c r="AH2752" i="3" s="1"/>
  <c r="AC2478" i="3"/>
  <c r="AE2478" i="3" s="1"/>
  <c r="AI2479" i="3" s="1"/>
  <c r="AB2478" i="3"/>
  <c r="AD2478" i="3" s="1"/>
  <c r="AH2479" i="3" s="1"/>
  <c r="AC4510" i="3"/>
  <c r="AB4510" i="3"/>
  <c r="AD4510" i="3" s="1"/>
  <c r="AH4511" i="3" s="1"/>
  <c r="AC4243" i="3"/>
  <c r="AE4243" i="3" s="1"/>
  <c r="AI4244" i="3" s="1"/>
  <c r="AB4243" i="3"/>
  <c r="AD4243" i="3" s="1"/>
  <c r="AH4244" i="3" s="1"/>
  <c r="AC2040" i="3"/>
  <c r="AE2040" i="3" s="1"/>
  <c r="AI2041" i="3" s="1"/>
  <c r="AB2040" i="3"/>
  <c r="AD2040" i="3" s="1"/>
  <c r="AH2041" i="3" s="1"/>
  <c r="AC3358" i="3"/>
  <c r="AE3358" i="3" s="1"/>
  <c r="AI3359" i="3" s="1"/>
  <c r="AB3358" i="3"/>
  <c r="AD3358" i="3" s="1"/>
  <c r="AH3359" i="3" s="1"/>
  <c r="AC2455" i="3"/>
  <c r="AB2455" i="3"/>
  <c r="AD2455" i="3" s="1"/>
  <c r="AH2456" i="3" s="1"/>
  <c r="AC2854" i="3"/>
  <c r="AE2854" i="3" s="1"/>
  <c r="AI2855" i="3" s="1"/>
  <c r="AB2854" i="3"/>
  <c r="AD2854" i="3" s="1"/>
  <c r="AH2855" i="3" s="1"/>
  <c r="AC1573" i="3"/>
  <c r="AE1573" i="3" s="1"/>
  <c r="AI1574" i="3" s="1"/>
  <c r="AB1573" i="3"/>
  <c r="AD1573" i="3" s="1"/>
  <c r="AH1574" i="3" s="1"/>
  <c r="AC3128" i="3"/>
  <c r="AE3128" i="3" s="1"/>
  <c r="AI3129" i="3" s="1"/>
  <c r="AB3128" i="3"/>
  <c r="AD3128" i="3" s="1"/>
  <c r="AH3129" i="3" s="1"/>
  <c r="AC3641" i="3"/>
  <c r="AB3641" i="3"/>
  <c r="AD3641" i="3" s="1"/>
  <c r="AH3642" i="3" s="1"/>
  <c r="AC5209" i="3"/>
  <c r="AE5209" i="3" s="1"/>
  <c r="AI5210" i="3" s="1"/>
  <c r="AB5209" i="3"/>
  <c r="AD5209" i="3" s="1"/>
  <c r="AH5210" i="3" s="1"/>
  <c r="AC5601" i="3"/>
  <c r="AE5601" i="3" s="1"/>
  <c r="AI5602" i="3" s="1"/>
  <c r="AB5601" i="3"/>
  <c r="AD5601" i="3" s="1"/>
  <c r="AH5602" i="3" s="1"/>
  <c r="AC5299" i="3"/>
  <c r="AE5299" i="3" s="1"/>
  <c r="AI5300" i="3" s="1"/>
  <c r="AB5299" i="3"/>
  <c r="AD5299" i="3" s="1"/>
  <c r="AH5300" i="3" s="1"/>
  <c r="AC5275" i="3"/>
  <c r="AB5275" i="3"/>
  <c r="AD5275" i="3" s="1"/>
  <c r="AH5276" i="3" s="1"/>
  <c r="AC4827" i="3"/>
  <c r="AE4827" i="3" s="1"/>
  <c r="AI4828" i="3" s="1"/>
  <c r="AB4827" i="3"/>
  <c r="AD4827" i="3" s="1"/>
  <c r="AH4828" i="3" s="1"/>
  <c r="AC5163" i="3"/>
  <c r="AE5163" i="3" s="1"/>
  <c r="AI5164" i="3" s="1"/>
  <c r="AB5163" i="3"/>
  <c r="AD5163" i="3" s="1"/>
  <c r="AH5164" i="3" s="1"/>
  <c r="AC5185" i="3"/>
  <c r="AE5185" i="3" s="1"/>
  <c r="AI5186" i="3" s="1"/>
  <c r="AB5185" i="3"/>
  <c r="AD5185" i="3" s="1"/>
  <c r="AH5186" i="3" s="1"/>
  <c r="AC5588" i="3"/>
  <c r="AB5588" i="3"/>
  <c r="AD5588" i="3" s="1"/>
  <c r="AH5589" i="3" s="1"/>
  <c r="AC4899" i="3"/>
  <c r="AE4899" i="3" s="1"/>
  <c r="AI4900" i="3" s="1"/>
  <c r="AB4899" i="3"/>
  <c r="AD4899" i="3" s="1"/>
  <c r="AH4900" i="3" s="1"/>
  <c r="AC5053" i="3"/>
  <c r="AE5053" i="3" s="1"/>
  <c r="AI5054" i="3" s="1"/>
  <c r="AB5053" i="3"/>
  <c r="AD5053" i="3" s="1"/>
  <c r="AH5054" i="3" s="1"/>
  <c r="AC5098" i="3"/>
  <c r="AE5098" i="3" s="1"/>
  <c r="AI5099" i="3" s="1"/>
  <c r="AB5098" i="3"/>
  <c r="AD5098" i="3" s="1"/>
  <c r="AH5099" i="3" s="1"/>
  <c r="AC2755" i="3"/>
  <c r="AB2755" i="3"/>
  <c r="AD2755" i="3" s="1"/>
  <c r="AH2756" i="3" s="1"/>
  <c r="AC4170" i="3"/>
  <c r="AE4170" i="3" s="1"/>
  <c r="AI4171" i="3" s="1"/>
  <c r="AB4170" i="3"/>
  <c r="AD4170" i="3" s="1"/>
  <c r="AH4171" i="3" s="1"/>
  <c r="AC2505" i="3"/>
  <c r="AE2505" i="3" s="1"/>
  <c r="AI2506" i="3" s="1"/>
  <c r="AB2505" i="3"/>
  <c r="AD2505" i="3" s="1"/>
  <c r="AH2506" i="3" s="1"/>
  <c r="AC2836" i="3"/>
  <c r="AE2836" i="3" s="1"/>
  <c r="AI2837" i="3" s="1"/>
  <c r="AB2836" i="3"/>
  <c r="AD2836" i="3" s="1"/>
  <c r="AH2837" i="3" s="1"/>
  <c r="AC2158" i="3"/>
  <c r="AB2158" i="3"/>
  <c r="AD2158" i="3" s="1"/>
  <c r="AH2159" i="3" s="1"/>
  <c r="AC3234" i="3"/>
  <c r="AE3234" i="3" s="1"/>
  <c r="AI3235" i="3" s="1"/>
  <c r="AB3234" i="3"/>
  <c r="AD3234" i="3" s="1"/>
  <c r="AH3235" i="3" s="1"/>
  <c r="AC2553" i="3"/>
  <c r="AE2553" i="3" s="1"/>
  <c r="AI2554" i="3" s="1"/>
  <c r="AB2553" i="3"/>
  <c r="AD2553" i="3" s="1"/>
  <c r="AH2554" i="3" s="1"/>
  <c r="AC4546" i="3"/>
  <c r="AB4546" i="3"/>
  <c r="AD4546" i="3" s="1"/>
  <c r="AH4547" i="3" s="1"/>
  <c r="AC3814" i="3"/>
  <c r="AB3814" i="3"/>
  <c r="AD3814" i="3" s="1"/>
  <c r="AH3815" i="3" s="1"/>
  <c r="AC3518" i="3"/>
  <c r="AE3518" i="3" s="1"/>
  <c r="AI3519" i="3" s="1"/>
  <c r="AB3518" i="3"/>
  <c r="AD3518" i="3" s="1"/>
  <c r="AH3519" i="3" s="1"/>
  <c r="AC3175" i="3"/>
  <c r="AE3175" i="3" s="1"/>
  <c r="AI3176" i="3" s="1"/>
  <c r="AB3175" i="3"/>
  <c r="AD3175" i="3" s="1"/>
  <c r="AH3176" i="3" s="1"/>
  <c r="AC1587" i="3"/>
  <c r="AE1587" i="3" s="1"/>
  <c r="AI1588" i="3" s="1"/>
  <c r="AB1587" i="3"/>
  <c r="AD1587" i="3" s="1"/>
  <c r="AH1588" i="3" s="1"/>
  <c r="AC4643" i="3"/>
  <c r="AB4643" i="3"/>
  <c r="AD4643" i="3" s="1"/>
  <c r="AH4644" i="3" s="1"/>
  <c r="AC4752" i="3"/>
  <c r="AE4752" i="3" s="1"/>
  <c r="AI4753" i="3" s="1"/>
  <c r="AB4752" i="3"/>
  <c r="AD4752" i="3" s="1"/>
  <c r="AH4753" i="3" s="1"/>
  <c r="AC5116" i="3"/>
  <c r="AE5116" i="3" s="1"/>
  <c r="AI5117" i="3" s="1"/>
  <c r="AB5116" i="3"/>
  <c r="AD5116" i="3" s="1"/>
  <c r="AH5117" i="3" s="1"/>
  <c r="AC5616" i="3"/>
  <c r="AE5616" i="3" s="1"/>
  <c r="AI5617" i="3" s="1"/>
  <c r="AB5616" i="3"/>
  <c r="AD5616" i="3" s="1"/>
  <c r="AH5617" i="3" s="1"/>
  <c r="AC5959" i="3"/>
  <c r="AB5959" i="3"/>
  <c r="AD5959" i="3" s="1"/>
  <c r="AH5960" i="3" s="1"/>
  <c r="AC2436" i="3"/>
  <c r="AE2436" i="3" s="1"/>
  <c r="AI2437" i="3" s="1"/>
  <c r="AB2436" i="3"/>
  <c r="AD2436" i="3" s="1"/>
  <c r="AH2437" i="3" s="1"/>
  <c r="AC1964" i="3"/>
  <c r="AE1964" i="3" s="1"/>
  <c r="AI1965" i="3" s="1"/>
  <c r="AB1964" i="3"/>
  <c r="AD1964" i="3" s="1"/>
  <c r="AH1965" i="3" s="1"/>
  <c r="AC2105" i="3"/>
  <c r="AE2105" i="3" s="1"/>
  <c r="AI2106" i="3" s="1"/>
  <c r="AB2105" i="3"/>
  <c r="AD2105" i="3" s="1"/>
  <c r="AH2106" i="3" s="1"/>
  <c r="AC1770" i="3"/>
  <c r="AB1770" i="3"/>
  <c r="AD1770" i="3" s="1"/>
  <c r="AH1771" i="3" s="1"/>
  <c r="AC4709" i="3"/>
  <c r="AE4709" i="3" s="1"/>
  <c r="AI4710" i="3" s="1"/>
  <c r="AB4709" i="3"/>
  <c r="AD4709" i="3" s="1"/>
  <c r="AH4710" i="3" s="1"/>
  <c r="AC4678" i="3"/>
  <c r="AE4678" i="3" s="1"/>
  <c r="AI4679" i="3" s="1"/>
  <c r="AB4678" i="3"/>
  <c r="AD4678" i="3" s="1"/>
  <c r="AH4679" i="3" s="1"/>
  <c r="AC3079" i="3"/>
  <c r="AE3079" i="3" s="1"/>
  <c r="AI3080" i="3" s="1"/>
  <c r="AB3079" i="3"/>
  <c r="AD3079" i="3" s="1"/>
  <c r="AH3080" i="3" s="1"/>
  <c r="AC3448" i="3"/>
  <c r="AB3448" i="3"/>
  <c r="AD3448" i="3" s="1"/>
  <c r="AH3449" i="3" s="1"/>
  <c r="AC4692" i="3"/>
  <c r="AE4692" i="3" s="1"/>
  <c r="AI4693" i="3" s="1"/>
  <c r="AB4692" i="3"/>
  <c r="AD4692" i="3" s="1"/>
  <c r="AH4693" i="3" s="1"/>
  <c r="AC4415" i="3"/>
  <c r="AE4415" i="3" s="1"/>
  <c r="AI4416" i="3" s="1"/>
  <c r="AB4415" i="3"/>
  <c r="AD4415" i="3" s="1"/>
  <c r="AH4416" i="3" s="1"/>
  <c r="AC1582" i="3"/>
  <c r="AB1582" i="3"/>
  <c r="AD1582" i="3" s="1"/>
  <c r="AH1583" i="3" s="1"/>
  <c r="AC2140" i="3"/>
  <c r="AB2140" i="3"/>
  <c r="AD2140" i="3" s="1"/>
  <c r="AH2141" i="3" s="1"/>
  <c r="AC1620" i="3"/>
  <c r="AE1620" i="3" s="1"/>
  <c r="AI1621" i="3" s="1"/>
  <c r="AB1620" i="3"/>
  <c r="AD1620" i="3" s="1"/>
  <c r="AH1621" i="3" s="1"/>
  <c r="AC1577" i="3"/>
  <c r="AE1577" i="3" s="1"/>
  <c r="AI1578" i="3" s="1"/>
  <c r="AB1577" i="3"/>
  <c r="AD1577" i="3" s="1"/>
  <c r="AH1578" i="3" s="1"/>
  <c r="AC2317" i="3"/>
  <c r="AE2317" i="3" s="1"/>
  <c r="AI2318" i="3" s="1"/>
  <c r="AB2317" i="3"/>
  <c r="AD2317" i="3" s="1"/>
  <c r="AH2318" i="3" s="1"/>
  <c r="AC3208" i="3"/>
  <c r="AB3208" i="3"/>
  <c r="AD3208" i="3" s="1"/>
  <c r="AH3209" i="3" s="1"/>
  <c r="AC3679" i="3"/>
  <c r="AE3679" i="3" s="1"/>
  <c r="AI3680" i="3" s="1"/>
  <c r="AB3679" i="3"/>
  <c r="AD3679" i="3" s="1"/>
  <c r="AH3680" i="3" s="1"/>
  <c r="AC4504" i="3"/>
  <c r="AE4504" i="3" s="1"/>
  <c r="AI4505" i="3" s="1"/>
  <c r="AB4504" i="3"/>
  <c r="AD4504" i="3" s="1"/>
  <c r="AH4505" i="3" s="1"/>
  <c r="AC1827" i="3"/>
  <c r="AE1827" i="3" s="1"/>
  <c r="AI1828" i="3" s="1"/>
  <c r="AB1827" i="3"/>
  <c r="AD1827" i="3" s="1"/>
  <c r="AH1828" i="3" s="1"/>
  <c r="AC4004" i="3"/>
  <c r="AB4004" i="3"/>
  <c r="AD4004" i="3" s="1"/>
  <c r="AH4005" i="3" s="1"/>
  <c r="AC3415" i="3"/>
  <c r="AE3415" i="3" s="1"/>
  <c r="AI3416" i="3" s="1"/>
  <c r="AB3415" i="3"/>
  <c r="AD3415" i="3" s="1"/>
  <c r="AH3416" i="3" s="1"/>
  <c r="AC3508" i="3"/>
  <c r="AE3508" i="3" s="1"/>
  <c r="AI3509" i="3" s="1"/>
  <c r="AB3508" i="3"/>
  <c r="AD3508" i="3" s="1"/>
  <c r="AH3509" i="3" s="1"/>
  <c r="AC3729" i="3"/>
  <c r="AE3729" i="3" s="1"/>
  <c r="AI3730" i="3" s="1"/>
  <c r="AB3729" i="3"/>
  <c r="AD3729" i="3" s="1"/>
  <c r="AH3730" i="3" s="1"/>
  <c r="AC3123" i="3"/>
  <c r="AB3123" i="3"/>
  <c r="AD3123" i="3" s="1"/>
  <c r="AH3124" i="3" s="1"/>
  <c r="AC2932" i="3"/>
  <c r="AE2932" i="3" s="1"/>
  <c r="AI2933" i="3" s="1"/>
  <c r="AB2932" i="3"/>
  <c r="AD2932" i="3" s="1"/>
  <c r="AH2933" i="3" s="1"/>
  <c r="AC3368" i="3"/>
  <c r="AE3368" i="3" s="1"/>
  <c r="AI3369" i="3" s="1"/>
  <c r="AB3368" i="3"/>
  <c r="AD3368" i="3" s="1"/>
  <c r="AH3369" i="3" s="1"/>
  <c r="AC1597" i="3"/>
  <c r="AE1597" i="3" s="1"/>
  <c r="AI1598" i="3" s="1"/>
  <c r="AB1597" i="3"/>
  <c r="AD1597" i="3" s="1"/>
  <c r="AH1598" i="3" s="1"/>
  <c r="AC1650" i="3"/>
  <c r="AB1650" i="3"/>
  <c r="AD1650" i="3" s="1"/>
  <c r="AH1651" i="3" s="1"/>
  <c r="AC2864" i="3"/>
  <c r="AE2864" i="3" s="1"/>
  <c r="AI2865" i="3" s="1"/>
  <c r="AB2864" i="3"/>
  <c r="AD2864" i="3" s="1"/>
  <c r="AH2865" i="3" s="1"/>
  <c r="AC1775" i="3"/>
  <c r="AE1775" i="3" s="1"/>
  <c r="AI1776" i="3" s="1"/>
  <c r="AB1775" i="3"/>
  <c r="AD1775" i="3" s="1"/>
  <c r="AH1776" i="3" s="1"/>
  <c r="AC4550" i="3"/>
  <c r="AE4550" i="3" s="1"/>
  <c r="AI4551" i="3" s="1"/>
  <c r="AB4550" i="3"/>
  <c r="AD4550" i="3" s="1"/>
  <c r="AH4551" i="3" s="1"/>
  <c r="AC4141" i="3"/>
  <c r="AB4141" i="3"/>
  <c r="AD4141" i="3" s="1"/>
  <c r="AH4142" i="3" s="1"/>
  <c r="AC1937" i="3"/>
  <c r="AE1937" i="3" s="1"/>
  <c r="AI1938" i="3" s="1"/>
  <c r="AB1937" i="3"/>
  <c r="AD1937" i="3" s="1"/>
  <c r="AH1938" i="3" s="1"/>
  <c r="AC1761" i="3"/>
  <c r="AE1761" i="3" s="1"/>
  <c r="AI1762" i="3" s="1"/>
  <c r="AB1761" i="3"/>
  <c r="AD1761" i="3" s="1"/>
  <c r="AH1762" i="3" s="1"/>
  <c r="AC2515" i="3"/>
  <c r="AE2515" i="3" s="1"/>
  <c r="AI2516" i="3" s="1"/>
  <c r="AB2515" i="3"/>
  <c r="AD2515" i="3" s="1"/>
  <c r="AH2516" i="3" s="1"/>
  <c r="AC2672" i="3"/>
  <c r="AB2672" i="3"/>
  <c r="AD2672" i="3" s="1"/>
  <c r="AH2673" i="3" s="1"/>
  <c r="AC4541" i="3"/>
  <c r="AE4541" i="3" s="1"/>
  <c r="AI4542" i="3" s="1"/>
  <c r="AB4541" i="3"/>
  <c r="AD4541" i="3" s="1"/>
  <c r="AH4542" i="3" s="1"/>
  <c r="AC3824" i="3"/>
  <c r="AE3824" i="3" s="1"/>
  <c r="AI3825" i="3" s="1"/>
  <c r="AB3824" i="3"/>
  <c r="AD3824" i="3" s="1"/>
  <c r="AH3825" i="3" s="1"/>
  <c r="AC3329" i="3"/>
  <c r="AE3329" i="3" s="1"/>
  <c r="AI3330" i="3" s="1"/>
  <c r="AB3329" i="3"/>
  <c r="AD3329" i="3" s="1"/>
  <c r="AH3330" i="3" s="1"/>
  <c r="AC2965" i="3"/>
  <c r="AB2965" i="3"/>
  <c r="AD2965" i="3" s="1"/>
  <c r="AH2966" i="3" s="1"/>
  <c r="AC3258" i="3"/>
  <c r="AE3258" i="3" s="1"/>
  <c r="AI3259" i="3" s="1"/>
  <c r="AB3258" i="3"/>
  <c r="AD3258" i="3" s="1"/>
  <c r="AH3259" i="3" s="1"/>
  <c r="AC4201" i="3"/>
  <c r="AE4201" i="3" s="1"/>
  <c r="AI4202" i="3" s="1"/>
  <c r="AB4201" i="3"/>
  <c r="AD4201" i="3" s="1"/>
  <c r="AH4202" i="3" s="1"/>
  <c r="AC1692" i="3"/>
  <c r="AE1692" i="3" s="1"/>
  <c r="AI1693" i="3" s="1"/>
  <c r="AB1692" i="3"/>
  <c r="AD1692" i="3" s="1"/>
  <c r="AH1693" i="3" s="1"/>
  <c r="AC2700" i="3"/>
  <c r="AB2700" i="3"/>
  <c r="AD2700" i="3" s="1"/>
  <c r="AH2701" i="3" s="1"/>
  <c r="AC4527" i="3"/>
  <c r="AE4527" i="3" s="1"/>
  <c r="AI4528" i="3" s="1"/>
  <c r="AB4527" i="3"/>
  <c r="AD4527" i="3" s="1"/>
  <c r="AH4528" i="3" s="1"/>
  <c r="AC1725" i="3"/>
  <c r="AE1725" i="3" s="1"/>
  <c r="AI1726" i="3" s="1"/>
  <c r="AB1725" i="3"/>
  <c r="AD1725" i="3" s="1"/>
  <c r="AH1726" i="3" s="1"/>
  <c r="AC2474" i="3"/>
  <c r="AB2474" i="3"/>
  <c r="AD2474" i="3" s="1"/>
  <c r="AH2475" i="3" s="1"/>
  <c r="AC2845" i="3"/>
  <c r="AB2845" i="3"/>
  <c r="AD2845" i="3" s="1"/>
  <c r="AH2846" i="3" s="1"/>
  <c r="AC4565" i="3"/>
  <c r="AE4565" i="3" s="1"/>
  <c r="AI4566" i="3" s="1"/>
  <c r="AB4565" i="3"/>
  <c r="AD4565" i="3" s="1"/>
  <c r="AH4566" i="3" s="1"/>
  <c r="AC3849" i="3"/>
  <c r="AE3849" i="3" s="1"/>
  <c r="AI3850" i="3" s="1"/>
  <c r="AB3849" i="3"/>
  <c r="AD3849" i="3" s="1"/>
  <c r="AH3850" i="3" s="1"/>
  <c r="AC3579" i="3"/>
  <c r="AE3579" i="3" s="1"/>
  <c r="AI3580" i="3" s="1"/>
  <c r="AB3579" i="3"/>
  <c r="AD3579" i="3" s="1"/>
  <c r="AH3580" i="3" s="1"/>
  <c r="AC4613" i="3"/>
  <c r="AB4613" i="3"/>
  <c r="AD4613" i="3" s="1"/>
  <c r="AH4614" i="3" s="1"/>
  <c r="AC3869" i="3"/>
  <c r="AE3869" i="3" s="1"/>
  <c r="AI3870" i="3" s="1"/>
  <c r="AB3869" i="3"/>
  <c r="AD3869" i="3" s="1"/>
  <c r="AH3870" i="3" s="1"/>
  <c r="AC3916" i="3"/>
  <c r="AE3916" i="3" s="1"/>
  <c r="AI3917" i="3" s="1"/>
  <c r="AB3916" i="3"/>
  <c r="AD3916" i="3" s="1"/>
  <c r="AH3917" i="3" s="1"/>
  <c r="AC3839" i="3"/>
  <c r="AE3839" i="3" s="1"/>
  <c r="AI3840" i="3" s="1"/>
  <c r="AB3839" i="3"/>
  <c r="AD3839" i="3" s="1"/>
  <c r="AH3840" i="3" s="1"/>
  <c r="AC3089" i="3"/>
  <c r="AB3089" i="3"/>
  <c r="AD3089" i="3" s="1"/>
  <c r="AH3090" i="3" s="1"/>
  <c r="AC3970" i="3"/>
  <c r="AE3970" i="3" s="1"/>
  <c r="AI3971" i="3" s="1"/>
  <c r="AB3970" i="3"/>
  <c r="AD3970" i="3" s="1"/>
  <c r="AH3971" i="3" s="1"/>
  <c r="AC2591" i="3"/>
  <c r="AE2591" i="3" s="1"/>
  <c r="AI2592" i="3" s="1"/>
  <c r="AB2591" i="3"/>
  <c r="AD2591" i="3" s="1"/>
  <c r="AH2592" i="3" s="1"/>
  <c r="AC4475" i="3"/>
  <c r="AE4475" i="3" s="1"/>
  <c r="AI4476" i="3" s="1"/>
  <c r="AB4475" i="3"/>
  <c r="AD4475" i="3" s="1"/>
  <c r="AH4476" i="3" s="1"/>
  <c r="AC1841" i="3"/>
  <c r="AB1841" i="3"/>
  <c r="AD1841" i="3" s="1"/>
  <c r="AH1842" i="3" s="1"/>
  <c r="AC1918" i="3"/>
  <c r="AE1918" i="3" s="1"/>
  <c r="AI1919" i="3" s="1"/>
  <c r="AB1918" i="3"/>
  <c r="AD1918" i="3" s="1"/>
  <c r="AH1919" i="3" s="1"/>
  <c r="AC2403" i="3"/>
  <c r="AE2403" i="3" s="1"/>
  <c r="AI2404" i="3" s="1"/>
  <c r="AB2403" i="3"/>
  <c r="AD2403" i="3" s="1"/>
  <c r="AH2404" i="3" s="1"/>
  <c r="AC1885" i="3"/>
  <c r="AE1885" i="3" s="1"/>
  <c r="AI1886" i="3" s="1"/>
  <c r="AB1885" i="3"/>
  <c r="AD1885" i="3" s="1"/>
  <c r="AH1886" i="3" s="1"/>
  <c r="AC1531" i="3"/>
  <c r="AB1531" i="3"/>
  <c r="AD1531" i="3" s="1"/>
  <c r="AH1532" i="3" s="1"/>
  <c r="AC4632" i="3"/>
  <c r="AE4632" i="3" s="1"/>
  <c r="AI4633" i="3" s="1"/>
  <c r="AB4632" i="3"/>
  <c r="AD4632" i="3" s="1"/>
  <c r="AH4633" i="3" s="1"/>
  <c r="AC4808" i="3"/>
  <c r="AE4808" i="3" s="1"/>
  <c r="AI4809" i="3" s="1"/>
  <c r="AB4808" i="3"/>
  <c r="AD4808" i="3" s="1"/>
  <c r="AH4809" i="3" s="1"/>
  <c r="AC5338" i="3"/>
  <c r="AE5338" i="3" s="1"/>
  <c r="AI5339" i="3" s="1"/>
  <c r="AB5338" i="3"/>
  <c r="AD5338" i="3" s="1"/>
  <c r="AH5339" i="3" s="1"/>
  <c r="AC5493" i="3"/>
  <c r="AB5493" i="3"/>
  <c r="AD5493" i="3" s="1"/>
  <c r="AH5494" i="3" s="1"/>
  <c r="AC5343" i="3"/>
  <c r="AE5343" i="3" s="1"/>
  <c r="AI5344" i="3" s="1"/>
  <c r="AB5343" i="3"/>
  <c r="AD5343" i="3" s="1"/>
  <c r="AH5344" i="3" s="1"/>
  <c r="AC5926" i="3"/>
  <c r="AE5926" i="3" s="1"/>
  <c r="AI5927" i="3" s="1"/>
  <c r="AB5926" i="3"/>
  <c r="AD5926" i="3" s="1"/>
  <c r="AH5927" i="3" s="1"/>
  <c r="AC5270" i="3"/>
  <c r="AE5270" i="3" s="1"/>
  <c r="AI5271" i="3" s="1"/>
  <c r="AB5270" i="3"/>
  <c r="AD5270" i="3" s="1"/>
  <c r="AH5271" i="3" s="1"/>
  <c r="AC5043" i="3"/>
  <c r="AB5043" i="3"/>
  <c r="AD5043" i="3" s="1"/>
  <c r="AH5044" i="3" s="1"/>
  <c r="AC5038" i="3"/>
  <c r="AE5038" i="3" s="1"/>
  <c r="AI5039" i="3" s="1"/>
  <c r="AB5038" i="3"/>
  <c r="AD5038" i="3" s="1"/>
  <c r="AH5039" i="3" s="1"/>
  <c r="AC5093" i="3"/>
  <c r="AE5093" i="3" s="1"/>
  <c r="AI5094" i="3" s="1"/>
  <c r="AB5093" i="3"/>
  <c r="AD5093" i="3" s="1"/>
  <c r="AH5094" i="3" s="1"/>
  <c r="AC5423" i="3"/>
  <c r="AE5423" i="3" s="1"/>
  <c r="AI5424" i="3" s="1"/>
  <c r="AB5423" i="3"/>
  <c r="AD5423" i="3" s="1"/>
  <c r="AH5424" i="3" s="1"/>
  <c r="AC4977" i="3"/>
  <c r="AB4977" i="3"/>
  <c r="AD4977" i="3" s="1"/>
  <c r="AH4978" i="3" s="1"/>
  <c r="AC5356" i="3"/>
  <c r="AE5356" i="3" s="1"/>
  <c r="AI5357" i="3" s="1"/>
  <c r="AB5356" i="3"/>
  <c r="AD5356" i="3" s="1"/>
  <c r="AH5357" i="3" s="1"/>
  <c r="AC4742" i="3"/>
  <c r="AE4742" i="3" s="1"/>
  <c r="AI4743" i="3" s="1"/>
  <c r="AB4742" i="3"/>
  <c r="AD4742" i="3" s="1"/>
  <c r="AH4743" i="3" s="1"/>
  <c r="AC5454" i="3"/>
  <c r="AE5454" i="3" s="1"/>
  <c r="AI5455" i="3" s="1"/>
  <c r="AB5454" i="3"/>
  <c r="AD5454" i="3" s="1"/>
  <c r="AH5455" i="3" s="1"/>
  <c r="AC5333" i="3"/>
  <c r="AB5333" i="3"/>
  <c r="AD5333" i="3" s="1"/>
  <c r="AH5334" i="3" s="1"/>
  <c r="AC5204" i="3"/>
  <c r="AE5204" i="3" s="1"/>
  <c r="AI5205" i="3" s="1"/>
  <c r="AB5204" i="3"/>
  <c r="AD5204" i="3" s="1"/>
  <c r="AH5205" i="3" s="1"/>
  <c r="AC4958" i="3"/>
  <c r="AE4958" i="3" s="1"/>
  <c r="AI4959" i="3" s="1"/>
  <c r="AB4958" i="3"/>
  <c r="AD4958" i="3" s="1"/>
  <c r="AH4959" i="3" s="1"/>
  <c r="AC5190" i="3"/>
  <c r="AE5190" i="3" s="1"/>
  <c r="AI5191" i="3" s="1"/>
  <c r="AB5190" i="3"/>
  <c r="AD5190" i="3" s="1"/>
  <c r="AH5191" i="3" s="1"/>
  <c r="AC1922" i="3"/>
  <c r="AB1922" i="3"/>
  <c r="AD1922" i="3" s="1"/>
  <c r="AH1923" i="3" s="1"/>
  <c r="AC2619" i="3"/>
  <c r="AE2619" i="3" s="1"/>
  <c r="AI2620" i="3" s="1"/>
  <c r="AB2619" i="3"/>
  <c r="AD2619" i="3" s="1"/>
  <c r="AH2620" i="3" s="1"/>
  <c r="AC2412" i="3"/>
  <c r="AB2412" i="3"/>
  <c r="AD2412" i="3" s="1"/>
  <c r="AH2413" i="3" s="1"/>
  <c r="AC5852" i="3"/>
  <c r="AE5852" i="3" s="1"/>
  <c r="AI5853" i="3" s="1"/>
  <c r="AB5852" i="3"/>
  <c r="AD5852" i="3" s="1"/>
  <c r="AH5853" i="3" s="1"/>
  <c r="AC1794" i="3"/>
  <c r="AB1794" i="3"/>
  <c r="AD1794" i="3" s="1"/>
  <c r="AH1795" i="3" s="1"/>
  <c r="AC3098" i="3"/>
  <c r="AE3098" i="3" s="1"/>
  <c r="AI3099" i="3" s="1"/>
  <c r="AB3098" i="3"/>
  <c r="AD3098" i="3" s="1"/>
  <c r="AH3099" i="3" s="1"/>
  <c r="AC3015" i="3"/>
  <c r="AE3015" i="3" s="1"/>
  <c r="AI3016" i="3" s="1"/>
  <c r="AB3015" i="3"/>
  <c r="AD3015" i="3" s="1"/>
  <c r="AH3016" i="3" s="1"/>
  <c r="AC4599" i="3"/>
  <c r="AE4599" i="3" s="1"/>
  <c r="AI4600" i="3" s="1"/>
  <c r="AB4599" i="3"/>
  <c r="AD4599" i="3" s="1"/>
  <c r="AH4600" i="3" s="1"/>
  <c r="AC1716" i="3"/>
  <c r="AB1716" i="3"/>
  <c r="AD1716" i="3" s="1"/>
  <c r="AH1717" i="3" s="1"/>
  <c r="AC3670" i="3"/>
  <c r="AE3670" i="3" s="1"/>
  <c r="AI3671" i="3" s="1"/>
  <c r="AB3670" i="3"/>
  <c r="AD3670" i="3" s="1"/>
  <c r="AH3671" i="3" s="1"/>
  <c r="AC4285" i="3"/>
  <c r="AE4285" i="3" s="1"/>
  <c r="AI4286" i="3" s="1"/>
  <c r="AB4285" i="3"/>
  <c r="AD4285" i="3" s="1"/>
  <c r="AH4286" i="3" s="1"/>
  <c r="AC2710" i="3"/>
  <c r="AE2710" i="3" s="1"/>
  <c r="AI2711" i="3" s="1"/>
  <c r="AB2710" i="3"/>
  <c r="AD2710" i="3" s="1"/>
  <c r="AH2711" i="3" s="1"/>
  <c r="AC2035" i="3"/>
  <c r="AB2035" i="3"/>
  <c r="AD2035" i="3" s="1"/>
  <c r="AH2036" i="3" s="1"/>
  <c r="AC3406" i="3"/>
  <c r="AE3406" i="3" s="1"/>
  <c r="AI3407" i="3" s="1"/>
  <c r="AB3406" i="3"/>
  <c r="AD3406" i="3" s="1"/>
  <c r="AH3407" i="3" s="1"/>
  <c r="AC3165" i="3"/>
  <c r="AE3165" i="3" s="1"/>
  <c r="AI3166" i="3" s="1"/>
  <c r="AB3165" i="3"/>
  <c r="AD3165" i="3" s="1"/>
  <c r="AH3166" i="3" s="1"/>
  <c r="AC2775" i="3"/>
  <c r="AE2775" i="3" s="1"/>
  <c r="AI2776" i="3" s="1"/>
  <c r="AB2775" i="3"/>
  <c r="AD2775" i="3" s="1"/>
  <c r="AH2776" i="3" s="1"/>
  <c r="AC5058" i="3"/>
  <c r="AB5058" i="3"/>
  <c r="AD5058" i="3" s="1"/>
  <c r="AH5059" i="3" s="1"/>
  <c r="AC5950" i="3"/>
  <c r="AE5950" i="3" s="1"/>
  <c r="AI5951" i="3" s="1"/>
  <c r="AB5950" i="3"/>
  <c r="AD5950" i="3" s="1"/>
  <c r="AH5951" i="3" s="1"/>
  <c r="AC5289" i="3"/>
  <c r="AE5289" i="3" s="1"/>
  <c r="AI5290" i="3" s="1"/>
  <c r="AB5289" i="3"/>
  <c r="AD5289" i="3" s="1"/>
  <c r="AH5290" i="3" s="1"/>
  <c r="AC5909" i="3"/>
  <c r="AE5909" i="3" s="1"/>
  <c r="AI5910" i="3" s="1"/>
  <c r="AB5909" i="3"/>
  <c r="AD5909" i="3" s="1"/>
  <c r="AH5910" i="3" s="1"/>
  <c r="AC2407" i="3"/>
  <c r="AB2407" i="3"/>
  <c r="AD2407" i="3" s="1"/>
  <c r="AH2408" i="3" s="1"/>
  <c r="AC2307" i="3"/>
  <c r="AE2307" i="3" s="1"/>
  <c r="AI2308" i="3" s="1"/>
  <c r="AB2307" i="3"/>
  <c r="AD2307" i="3" s="1"/>
  <c r="AH2308" i="3" s="1"/>
  <c r="AC1899" i="3"/>
  <c r="AE1899" i="3" s="1"/>
  <c r="AI1900" i="3" s="1"/>
  <c r="AB1899" i="3"/>
  <c r="AD1899" i="3" s="1"/>
  <c r="AH1900" i="3" s="1"/>
  <c r="AC1734" i="3"/>
  <c r="AE1734" i="3" s="1"/>
  <c r="AI1735" i="3" s="1"/>
  <c r="AB1734" i="3"/>
  <c r="AD1734" i="3" s="1"/>
  <c r="AH1735" i="3" s="1"/>
  <c r="AC4714" i="3"/>
  <c r="AB4714" i="3"/>
  <c r="AD4714" i="3" s="1"/>
  <c r="AH4715" i="3" s="1"/>
  <c r="AC3854" i="3"/>
  <c r="AE3854" i="3" s="1"/>
  <c r="AI3855" i="3" s="1"/>
  <c r="AB3854" i="3"/>
  <c r="AD3854" i="3" s="1"/>
  <c r="AH3855" i="3" s="1"/>
  <c r="AC2913" i="3"/>
  <c r="AE2913" i="3" s="1"/>
  <c r="AI2914" i="3" s="1"/>
  <c r="AB2913" i="3"/>
  <c r="AD2913" i="3" s="1"/>
  <c r="AH2914" i="3" s="1"/>
  <c r="AC2950" i="3"/>
  <c r="AB2950" i="3"/>
  <c r="AD2950" i="3" s="1"/>
  <c r="AH2951" i="3" s="1"/>
  <c r="AC4594" i="3"/>
  <c r="AB4594" i="3"/>
  <c r="AD4594" i="3" s="1"/>
  <c r="AH4595" i="3" s="1"/>
  <c r="AC3698" i="3"/>
  <c r="AE3698" i="3" s="1"/>
  <c r="AI3699" i="3" s="1"/>
  <c r="AB3698" i="3"/>
  <c r="AD3698" i="3" s="1"/>
  <c r="AH3699" i="3" s="1"/>
  <c r="AC5223" i="3"/>
  <c r="AE5223" i="3" s="1"/>
  <c r="AI5224" i="3" s="1"/>
  <c r="AB5223" i="3"/>
  <c r="AD5223" i="3" s="1"/>
  <c r="AH5224" i="3" s="1"/>
  <c r="AC5418" i="3"/>
  <c r="AE5418" i="3" s="1"/>
  <c r="AI5419" i="3" s="1"/>
  <c r="AB5418" i="3"/>
  <c r="AD5418" i="3" s="1"/>
  <c r="AH5419" i="3" s="1"/>
  <c r="AC5024" i="3"/>
  <c r="AB5024" i="3"/>
  <c r="AD5024" i="3" s="1"/>
  <c r="AH5025" i="3" s="1"/>
  <c r="AC5126" i="3"/>
  <c r="AE5126" i="3" s="1"/>
  <c r="AI5127" i="3" s="1"/>
  <c r="AB5126" i="3"/>
  <c r="AD5126" i="3" s="1"/>
  <c r="AH5127" i="3" s="1"/>
  <c r="AC1784" i="3"/>
  <c r="AE1784" i="3" s="1"/>
  <c r="AI1785" i="3" s="1"/>
  <c r="AB1784" i="3"/>
  <c r="AD1784" i="3" s="1"/>
  <c r="AH1785" i="3" s="1"/>
  <c r="AC1912" i="3"/>
  <c r="AE1912" i="3" s="1"/>
  <c r="AI1913" i="3" s="1"/>
  <c r="AB1912" i="3"/>
  <c r="AD1912" i="3" s="1"/>
  <c r="AH1913" i="3" s="1"/>
  <c r="AC2236" i="3"/>
  <c r="AB2236" i="3"/>
  <c r="AD2236" i="3" s="1"/>
  <c r="AH2237" i="3" s="1"/>
  <c r="AC2196" i="3"/>
  <c r="AE2196" i="3" s="1"/>
  <c r="AI2197" i="3" s="1"/>
  <c r="AB2196" i="3"/>
  <c r="AD2196" i="3" s="1"/>
  <c r="AH2197" i="3" s="1"/>
  <c r="AC2431" i="3"/>
  <c r="AE2431" i="3" s="1"/>
  <c r="AI2432" i="3" s="1"/>
  <c r="AB2431" i="3"/>
  <c r="AD2431" i="3" s="1"/>
  <c r="AH2432" i="3" s="1"/>
  <c r="AC2177" i="3"/>
  <c r="AE2177" i="3" s="1"/>
  <c r="AI2178" i="3" s="1"/>
  <c r="AB2177" i="3"/>
  <c r="AD2177" i="3" s="1"/>
  <c r="AH2178" i="3" s="1"/>
  <c r="AC4719" i="3"/>
  <c r="AB4719" i="3"/>
  <c r="AD4719" i="3" s="1"/>
  <c r="AH4720" i="3" s="1"/>
  <c r="AC3118" i="3"/>
  <c r="AE3118" i="3" s="1"/>
  <c r="AI3119" i="3" s="1"/>
  <c r="AB3118" i="3"/>
  <c r="AD3118" i="3" s="1"/>
  <c r="AH3119" i="3" s="1"/>
  <c r="AC3348" i="3"/>
  <c r="AE3348" i="3" s="1"/>
  <c r="AI3349" i="3" s="1"/>
  <c r="AB3348" i="3"/>
  <c r="AD3348" i="3" s="1"/>
  <c r="AH3349" i="3" s="1"/>
  <c r="AC3541" i="3"/>
  <c r="AE3541" i="3" s="1"/>
  <c r="AI3542" i="3" s="1"/>
  <c r="AB3541" i="3"/>
  <c r="AD3541" i="3" s="1"/>
  <c r="AH3542" i="3" s="1"/>
  <c r="AC4146" i="3"/>
  <c r="AB4146" i="3"/>
  <c r="AD4146" i="3" s="1"/>
  <c r="AH4147" i="3" s="1"/>
  <c r="AC3925" i="3"/>
  <c r="AE3925" i="3" s="1"/>
  <c r="AI3926" i="3" s="1"/>
  <c r="AB3925" i="3"/>
  <c r="AD3925" i="3" s="1"/>
  <c r="AH3926" i="3" s="1"/>
  <c r="AC3503" i="3"/>
  <c r="AE3503" i="3" s="1"/>
  <c r="AI3504" i="3" s="1"/>
  <c r="AB3503" i="3"/>
  <c r="AD3503" i="3" s="1"/>
  <c r="AH3504" i="3" s="1"/>
  <c r="AC3484" i="3"/>
  <c r="AE3484" i="3" s="1"/>
  <c r="AI3485" i="3" s="1"/>
  <c r="AB3484" i="3"/>
  <c r="AD3484" i="3" s="1"/>
  <c r="AH3485" i="3" s="1"/>
  <c r="AC3193" i="3"/>
  <c r="AB3193" i="3"/>
  <c r="AD3193" i="3" s="1"/>
  <c r="AH3194" i="3" s="1"/>
  <c r="AC3420" i="3"/>
  <c r="AE3420" i="3" s="1"/>
  <c r="AI3421" i="3" s="1"/>
  <c r="AB3420" i="3"/>
  <c r="AD3420" i="3" s="1"/>
  <c r="AH3421" i="3" s="1"/>
  <c r="AC3864" i="3"/>
  <c r="AE3864" i="3" s="1"/>
  <c r="AI3865" i="3" s="1"/>
  <c r="AB3864" i="3"/>
  <c r="AD3864" i="3" s="1"/>
  <c r="AH3865" i="3" s="1"/>
  <c r="AC2841" i="3"/>
  <c r="AE2841" i="3" s="1"/>
  <c r="AI2842" i="3" s="1"/>
  <c r="AB2841" i="3"/>
  <c r="AD2841" i="3" s="1"/>
  <c r="AH2842" i="3" s="1"/>
  <c r="AC3800" i="3"/>
  <c r="AB3800" i="3"/>
  <c r="AD3800" i="3" s="1"/>
  <c r="AH3801" i="3" s="1"/>
  <c r="AC3310" i="3"/>
  <c r="AE3310" i="3" s="1"/>
  <c r="AI3311" i="3" s="1"/>
  <c r="AB3310" i="3"/>
  <c r="AD3310" i="3" s="1"/>
  <c r="AH3311" i="3" s="1"/>
  <c r="AC4517" i="3"/>
  <c r="AE4517" i="3" s="1"/>
  <c r="AI4518" i="3" s="1"/>
  <c r="AB4517" i="3"/>
  <c r="AD4517" i="3" s="1"/>
  <c r="AH4518" i="3" s="1"/>
  <c r="AC1711" i="3"/>
  <c r="AE1711" i="3" s="1"/>
  <c r="AI1712" i="3" s="1"/>
  <c r="AB1711" i="3"/>
  <c r="AD1711" i="3" s="1"/>
  <c r="AH1712" i="3" s="1"/>
  <c r="AC1707" i="3"/>
  <c r="AB1707" i="3"/>
  <c r="AD1707" i="3" s="1"/>
  <c r="AH1708" i="3" s="1"/>
  <c r="AC4462" i="3"/>
  <c r="AE4462" i="3" s="1"/>
  <c r="AI4463" i="3" s="1"/>
  <c r="AB4462" i="3"/>
  <c r="AD4462" i="3" s="1"/>
  <c r="AH4463" i="3" s="1"/>
  <c r="AC4684" i="3"/>
  <c r="AE4684" i="3" s="1"/>
  <c r="AI4685" i="3" s="1"/>
  <c r="AB4684" i="3"/>
  <c r="AD4684" i="3" s="1"/>
  <c r="AH4685" i="3" s="1"/>
  <c r="AC4290" i="3"/>
  <c r="AE4290" i="3" s="1"/>
  <c r="AI4291" i="3" s="1"/>
  <c r="AB4290" i="3"/>
  <c r="AD4290" i="3" s="1"/>
  <c r="AH4291" i="3" s="1"/>
  <c r="AC4697" i="3"/>
  <c r="AB4697" i="3"/>
  <c r="AD4697" i="3" s="1"/>
  <c r="AH4698" i="3" s="1"/>
  <c r="AC3225" i="3"/>
  <c r="AE3225" i="3" s="1"/>
  <c r="AI3226" i="3" s="1"/>
  <c r="AB3225" i="3"/>
  <c r="AD3225" i="3" s="1"/>
  <c r="AH3226" i="3" s="1"/>
  <c r="AC3724" i="3"/>
  <c r="AE3724" i="3" s="1"/>
  <c r="AI3725" i="3" s="1"/>
  <c r="AB3724" i="3"/>
  <c r="AD3724" i="3" s="1"/>
  <c r="AH3725" i="3" s="1"/>
  <c r="AC1688" i="3"/>
  <c r="AE1688" i="3" s="1"/>
  <c r="AI1689" i="3" s="1"/>
  <c r="AB1688" i="3"/>
  <c r="AD1688" i="3" s="1"/>
  <c r="AH1689" i="3" s="1"/>
  <c r="AC2880" i="3"/>
  <c r="AB2880" i="3"/>
  <c r="AD2880" i="3" s="1"/>
  <c r="AH2881" i="3" s="1"/>
  <c r="AC1975" i="3"/>
  <c r="AE1975" i="3" s="1"/>
  <c r="AI1976" i="3" s="1"/>
  <c r="AB1975" i="3"/>
  <c r="AD1975" i="3" s="1"/>
  <c r="AH1976" i="3" s="1"/>
  <c r="AC2897" i="3"/>
  <c r="AE2897" i="3" s="1"/>
  <c r="AI2898" i="3" s="1"/>
  <c r="AB2897" i="3"/>
  <c r="AD2897" i="3" s="1"/>
  <c r="AH2898" i="3" s="1"/>
  <c r="AC1932" i="3"/>
  <c r="AB1932" i="3"/>
  <c r="AD1932" i="3" s="1"/>
  <c r="AH1933" i="3" s="1"/>
  <c r="AC3944" i="3"/>
  <c r="AB3944" i="3"/>
  <c r="AD3944" i="3" s="1"/>
  <c r="AH3945" i="3" s="1"/>
  <c r="AC3443" i="3"/>
  <c r="AE3443" i="3" s="1"/>
  <c r="AI3444" i="3" s="1"/>
  <c r="AB3443" i="3"/>
  <c r="AD3443" i="3" s="1"/>
  <c r="AH3444" i="3" s="1"/>
  <c r="AC5088" i="3"/>
  <c r="AE5088" i="3" s="1"/>
  <c r="AI5089" i="3" s="1"/>
  <c r="AB5088" i="3"/>
  <c r="AD5088" i="3" s="1"/>
  <c r="AH5089" i="3" s="1"/>
  <c r="AC5068" i="3"/>
  <c r="AE5068" i="3" s="1"/>
  <c r="AI5069" i="3" s="1"/>
  <c r="AB5068" i="3"/>
  <c r="AD5068" i="3" s="1"/>
  <c r="AH5069" i="3" s="1"/>
  <c r="AC5506" i="3"/>
  <c r="AB5506" i="3"/>
  <c r="AD5506" i="3" s="1"/>
  <c r="AH5507" i="3" s="1"/>
  <c r="AC5539" i="3"/>
  <c r="AE5539" i="3" s="1"/>
  <c r="AI5540" i="3" s="1"/>
  <c r="AB5539" i="3"/>
  <c r="AD5539" i="3" s="1"/>
  <c r="AH5540" i="3" s="1"/>
  <c r="AC5413" i="3"/>
  <c r="AE5413" i="3" s="1"/>
  <c r="AI5414" i="3" s="1"/>
  <c r="AB5413" i="3"/>
  <c r="AD5413" i="3" s="1"/>
  <c r="AH5414" i="3" s="1"/>
  <c r="AC5520" i="3"/>
  <c r="AE5520" i="3" s="1"/>
  <c r="AI5521" i="3" s="1"/>
  <c r="AB5520" i="3"/>
  <c r="AD5520" i="3" s="1"/>
  <c r="AH5521" i="3" s="1"/>
  <c r="AC4894" i="3"/>
  <c r="AB4894" i="3"/>
  <c r="AD4894" i="3" s="1"/>
  <c r="AH4895" i="3" s="1"/>
  <c r="AC5473" i="3"/>
  <c r="AE5473" i="3" s="1"/>
  <c r="AI5474" i="3" s="1"/>
  <c r="AB5473" i="3"/>
  <c r="AD5473" i="3" s="1"/>
  <c r="AH5474" i="3" s="1"/>
  <c r="AC5361" i="3"/>
  <c r="AE5361" i="3" s="1"/>
  <c r="AI5362" i="3" s="1"/>
  <c r="AB5361" i="3"/>
  <c r="AD5361" i="3" s="1"/>
  <c r="AH5362" i="3" s="1"/>
  <c r="AC4922" i="3"/>
  <c r="AE4922" i="3" s="1"/>
  <c r="AI4923" i="3" s="1"/>
  <c r="AB4922" i="3"/>
  <c r="AD4922" i="3" s="1"/>
  <c r="AH4923" i="3" s="1"/>
  <c r="AC4865" i="3"/>
  <c r="AB4865" i="3"/>
  <c r="AD4865" i="3" s="1"/>
  <c r="AH4866" i="3" s="1"/>
  <c r="AC5261" i="3"/>
  <c r="AE5261" i="3" s="1"/>
  <c r="AI5262" i="3" s="1"/>
  <c r="AB5261" i="3"/>
  <c r="AD5261" i="3" s="1"/>
  <c r="AH5262" i="3" s="1"/>
  <c r="AC5318" i="3"/>
  <c r="AE5318" i="3" s="1"/>
  <c r="AI5319" i="3" s="1"/>
  <c r="AB5318" i="3"/>
  <c r="AD5318" i="3" s="1"/>
  <c r="AH5319" i="3" s="1"/>
  <c r="AC5199" i="3"/>
  <c r="AE5199" i="3" s="1"/>
  <c r="AI5200" i="3" s="1"/>
  <c r="AB5199" i="3"/>
  <c r="AD5199" i="3" s="1"/>
  <c r="AH5200" i="3" s="1"/>
  <c r="AC2331" i="3"/>
  <c r="AE2331" i="3" s="1"/>
  <c r="AI2332" i="3" s="1"/>
  <c r="AB2331" i="3"/>
  <c r="AD2331" i="3" s="1"/>
  <c r="AH2332" i="3" s="1"/>
  <c r="AC1544" i="3"/>
  <c r="AE1544" i="3" s="1"/>
  <c r="AI1545" i="3" s="1"/>
  <c r="AB1544" i="3"/>
  <c r="AD1544" i="3" s="1"/>
  <c r="AH1545" i="3" s="1"/>
  <c r="AC2585" i="3"/>
  <c r="AE2585" i="3" s="1"/>
  <c r="AI2586" i="3" s="1"/>
  <c r="AB2585" i="3"/>
  <c r="AD2585" i="3" s="1"/>
  <c r="AH2586" i="3" s="1"/>
  <c r="AC2548" i="3"/>
  <c r="AE2548" i="3" s="1"/>
  <c r="AI2549" i="3" s="1"/>
  <c r="AB2548" i="3"/>
  <c r="AD2548" i="3" s="1"/>
  <c r="AH2549" i="3" s="1"/>
  <c r="AC3651" i="3"/>
  <c r="AB3651" i="3"/>
  <c r="AD3651" i="3" s="1"/>
  <c r="AH3652" i="3" s="1"/>
  <c r="AC3763" i="3"/>
  <c r="AE3763" i="3" s="1"/>
  <c r="AI3764" i="3" s="1"/>
  <c r="AB3763" i="3"/>
  <c r="AD3763" i="3" s="1"/>
  <c r="AH3764" i="3" s="1"/>
  <c r="AC1526" i="3"/>
  <c r="AE1526" i="3" s="1"/>
  <c r="AI1527" i="3" s="1"/>
  <c r="AB1526" i="3"/>
  <c r="AD1526" i="3" s="1"/>
  <c r="AH1527" i="3" s="1"/>
  <c r="AC4434" i="3"/>
  <c r="AE4434" i="3" s="1"/>
  <c r="AI4435" i="3" s="1"/>
  <c r="AB4434" i="3"/>
  <c r="AD4434" i="3" s="1"/>
  <c r="AH4435" i="3" s="1"/>
  <c r="AC4570" i="3"/>
  <c r="AB4570" i="3"/>
  <c r="AD4570" i="3" s="1"/>
  <c r="AH4571" i="3" s="1"/>
  <c r="AC2977" i="3"/>
  <c r="AE2977" i="3" s="1"/>
  <c r="AI2978" i="3" s="1"/>
  <c r="AB2977" i="3"/>
  <c r="AD2977" i="3" s="1"/>
  <c r="AH2978" i="3" s="1"/>
  <c r="AC2110" i="3"/>
  <c r="AE2110" i="3" s="1"/>
  <c r="AI2111" i="3" s="1"/>
  <c r="AB2110" i="3"/>
  <c r="AD2110" i="3" s="1"/>
  <c r="AH2111" i="3" s="1"/>
  <c r="AC1550" i="3"/>
  <c r="AE1550" i="3" s="1"/>
  <c r="AI1551" i="3" s="1"/>
  <c r="AB1550" i="3"/>
  <c r="AD1550" i="3" s="1"/>
  <c r="AH1551" i="3" s="1"/>
  <c r="AC3593" i="3"/>
  <c r="AB3593" i="3"/>
  <c r="AD3593" i="3" s="1"/>
  <c r="AH3594" i="3" s="1"/>
  <c r="AC3324" i="3"/>
  <c r="AE3324" i="3" s="1"/>
  <c r="AI3325" i="3" s="1"/>
  <c r="AB3324" i="3"/>
  <c r="AD3324" i="3" s="1"/>
  <c r="AH3325" i="3" s="1"/>
  <c r="AC3550" i="3"/>
  <c r="AE3550" i="3" s="1"/>
  <c r="AI3551" i="3" s="1"/>
  <c r="AB3550" i="3"/>
  <c r="AD3550" i="3" s="1"/>
  <c r="AH3551" i="3" s="1"/>
  <c r="AC4447" i="3"/>
  <c r="AE4447" i="3" s="1"/>
  <c r="AI4448" i="3" s="1"/>
  <c r="AB4447" i="3"/>
  <c r="AD4447" i="3" s="1"/>
  <c r="AH4448" i="3" s="1"/>
  <c r="AC4822" i="3"/>
  <c r="AB4822" i="3"/>
  <c r="AD4822" i="3" s="1"/>
  <c r="AH4823" i="3" s="1"/>
  <c r="AC4784" i="3"/>
  <c r="AE4784" i="3" s="1"/>
  <c r="AI4785" i="3" s="1"/>
  <c r="AB4784" i="3"/>
  <c r="AD4784" i="3" s="1"/>
  <c r="AH4785" i="3" s="1"/>
  <c r="AC4627" i="3"/>
  <c r="AE4627" i="3" s="1"/>
  <c r="AI4628" i="3" s="1"/>
  <c r="AB4627" i="3"/>
  <c r="AD4627" i="3" s="1"/>
  <c r="AH4628" i="3" s="1"/>
  <c r="AC2519" i="3"/>
  <c r="AB2519" i="3"/>
  <c r="AD2519" i="3" s="1"/>
  <c r="AH2520" i="3" s="1"/>
  <c r="AC2047" i="3"/>
  <c r="AB2047" i="3"/>
  <c r="AD2047" i="3" s="1"/>
  <c r="AH2048" i="3" s="1"/>
  <c r="AC2495" i="3"/>
  <c r="AE2495" i="3" s="1"/>
  <c r="AI2496" i="3" s="1"/>
  <c r="AB2495" i="3"/>
  <c r="AD2495" i="3" s="1"/>
  <c r="AH2496" i="3" s="1"/>
  <c r="AC1634" i="3"/>
  <c r="AE1634" i="3" s="1"/>
  <c r="AI1635" i="3" s="1"/>
  <c r="AB1634" i="3"/>
  <c r="AD1634" i="3" s="1"/>
  <c r="AH1635" i="3" s="1"/>
  <c r="AC1554" i="3"/>
  <c r="AE1554" i="3" s="1"/>
  <c r="AI1555" i="3" s="1"/>
  <c r="AB1554" i="3"/>
  <c r="AD1554" i="3" s="1"/>
  <c r="AH1555" i="3" s="1"/>
  <c r="AC3911" i="3"/>
  <c r="AB3911" i="3"/>
  <c r="AD3911" i="3" s="1"/>
  <c r="AH3912" i="3" s="1"/>
  <c r="AC4536" i="3"/>
  <c r="AE4536" i="3" s="1"/>
  <c r="AI4537" i="3" s="1"/>
  <c r="AB4536" i="3"/>
  <c r="AD4536" i="3" s="1"/>
  <c r="AH4537" i="3" s="1"/>
  <c r="AC2922" i="3"/>
  <c r="AE2922" i="3" s="1"/>
  <c r="AI2923" i="3" s="1"/>
  <c r="AB2922" i="3"/>
  <c r="AD2922" i="3" s="1"/>
  <c r="AH2923" i="3" s="1"/>
  <c r="AC4281" i="3"/>
  <c r="AB4281" i="3"/>
  <c r="AD4281" i="3" s="1"/>
  <c r="AH4282" i="3" s="1"/>
  <c r="AC4889" i="3"/>
  <c r="AB4889" i="3"/>
  <c r="AD4889" i="3" s="1"/>
  <c r="AH4890" i="3" s="1"/>
  <c r="AC4880" i="3"/>
  <c r="AE4880" i="3" s="1"/>
  <c r="AI4881" i="3" s="1"/>
  <c r="AB4880" i="3"/>
  <c r="AD4880" i="3" s="1"/>
  <c r="AH4881" i="3" s="1"/>
  <c r="AC5328" i="3"/>
  <c r="AE5328" i="3" s="1"/>
  <c r="AI5329" i="3" s="1"/>
  <c r="AB5328" i="3"/>
  <c r="AD5328" i="3" s="1"/>
  <c r="AH5329" i="3" s="1"/>
  <c r="AC2389" i="3"/>
  <c r="AE2389" i="3" s="1"/>
  <c r="AI2390" i="3" s="1"/>
  <c r="AB2389" i="3"/>
  <c r="AD2389" i="3" s="1"/>
  <c r="AH2390" i="3" s="1"/>
  <c r="AC1812" i="3"/>
  <c r="AB1812" i="3"/>
  <c r="AD1812" i="3" s="1"/>
  <c r="AH1813" i="3" s="1"/>
  <c r="AC2369" i="3"/>
  <c r="AE2369" i="3" s="1"/>
  <c r="AI2370" i="3" s="1"/>
  <c r="AB2369" i="3"/>
  <c r="AD2369" i="3" s="1"/>
  <c r="AH2370" i="3" s="1"/>
  <c r="AC2459" i="3"/>
  <c r="AE2459" i="3" s="1"/>
  <c r="AI2460" i="3" s="1"/>
  <c r="AB2459" i="3"/>
  <c r="AD2459" i="3" s="1"/>
  <c r="AH2460" i="3" s="1"/>
  <c r="AC1845" i="3"/>
  <c r="AE1845" i="3" s="1"/>
  <c r="AI1846" i="3" s="1"/>
  <c r="AB1845" i="3"/>
  <c r="AD1845" i="3" s="1"/>
  <c r="AH1846" i="3" s="1"/>
  <c r="AC2241" i="3"/>
  <c r="AB2241" i="3"/>
  <c r="AD2241" i="3" s="1"/>
  <c r="AH2242" i="3" s="1"/>
  <c r="AC2639" i="3"/>
  <c r="AE2639" i="3" s="1"/>
  <c r="AI2640" i="3" s="1"/>
  <c r="AB2639" i="3"/>
  <c r="AD2639" i="3" s="1"/>
  <c r="AH2640" i="3" s="1"/>
  <c r="AC1600" i="3"/>
  <c r="AE1600" i="3" s="1"/>
  <c r="AI1601" i="3" s="1"/>
  <c r="AB1600" i="3"/>
  <c r="AD1600" i="3" s="1"/>
  <c r="AH1601" i="3" s="1"/>
  <c r="AC2681" i="3"/>
  <c r="AE2681" i="3" s="1"/>
  <c r="AI2682" i="3" s="1"/>
  <c r="AB2681" i="3"/>
  <c r="AD2681" i="3" s="1"/>
  <c r="AH2682" i="3" s="1"/>
  <c r="AC1605" i="3"/>
  <c r="AB1605" i="3"/>
  <c r="AD1605" i="3" s="1"/>
  <c r="AH1606" i="3" s="1"/>
  <c r="AC2662" i="3"/>
  <c r="AE2662" i="3" s="1"/>
  <c r="AI2663" i="3" s="1"/>
  <c r="AB2662" i="3"/>
  <c r="AD2662" i="3" s="1"/>
  <c r="AH2663" i="3" s="1"/>
  <c r="AC4673" i="3"/>
  <c r="AE4673" i="3" s="1"/>
  <c r="AI4674" i="3" s="1"/>
  <c r="AB4673" i="3"/>
  <c r="AD4673" i="3" s="1"/>
  <c r="AH4674" i="3" s="1"/>
  <c r="AC3396" i="3"/>
  <c r="AE3396" i="3" s="1"/>
  <c r="AI3397" i="3" s="1"/>
  <c r="AB3396" i="3"/>
  <c r="AD3396" i="3" s="1"/>
  <c r="AH3397" i="3" s="1"/>
  <c r="AC3834" i="3"/>
  <c r="AB3834" i="3"/>
  <c r="AD3834" i="3" s="1"/>
  <c r="AH3835" i="3" s="1"/>
  <c r="AC2893" i="3"/>
  <c r="AE2893" i="3" s="1"/>
  <c r="AI2894" i="3" s="1"/>
  <c r="AB2893" i="3"/>
  <c r="AD2893" i="3" s="1"/>
  <c r="AH2894" i="3" s="1"/>
  <c r="AC3734" i="3"/>
  <c r="AE3734" i="3" s="1"/>
  <c r="AI3735" i="3" s="1"/>
  <c r="AB3734" i="3"/>
  <c r="AD3734" i="3" s="1"/>
  <c r="AH3735" i="3" s="1"/>
  <c r="AC2096" i="3"/>
  <c r="AB2096" i="3"/>
  <c r="AD2096" i="3" s="1"/>
  <c r="AH2097" i="3" s="1"/>
  <c r="AC1568" i="3"/>
  <c r="AB1568" i="3"/>
  <c r="AD1568" i="3" s="1"/>
  <c r="AH1569" i="3" s="1"/>
  <c r="AC4126" i="3"/>
  <c r="AE4126" i="3" s="1"/>
  <c r="AI4127" i="3" s="1"/>
  <c r="AB4126" i="3"/>
  <c r="AD4126" i="3" s="1"/>
  <c r="AH4127" i="3" s="1"/>
  <c r="AC4619" i="3"/>
  <c r="AB4619" i="3"/>
  <c r="AD4619" i="3" s="1"/>
  <c r="AH4620" i="3" s="1"/>
  <c r="AC3479" i="3"/>
  <c r="AE3479" i="3" s="1"/>
  <c r="AI3480" i="3" s="1"/>
  <c r="AB3479" i="3"/>
  <c r="AD3479" i="3" s="1"/>
  <c r="AH3480" i="3" s="1"/>
  <c r="AC3268" i="3"/>
  <c r="AB3268" i="3"/>
  <c r="AD3268" i="3" s="1"/>
  <c r="AH3269" i="3" s="1"/>
  <c r="AC3010" i="3"/>
  <c r="AE3010" i="3" s="1"/>
  <c r="AI3011" i="3" s="1"/>
  <c r="AB3010" i="3"/>
  <c r="AD3010" i="3" s="1"/>
  <c r="AH3011" i="3" s="1"/>
  <c r="AC2676" i="3"/>
  <c r="AE2676" i="3" s="1"/>
  <c r="AI2677" i="3" s="1"/>
  <c r="AB2676" i="3"/>
  <c r="AD2676" i="3" s="1"/>
  <c r="AH2677" i="3" s="1"/>
  <c r="AC2571" i="3"/>
  <c r="AE2571" i="3" s="1"/>
  <c r="AI2572" i="3" s="1"/>
  <c r="AB2571" i="3"/>
  <c r="AD2571" i="3" s="1"/>
  <c r="AH2572" i="3" s="1"/>
  <c r="AC2062" i="3"/>
  <c r="AB2062" i="3"/>
  <c r="AD2062" i="3" s="1"/>
  <c r="AH2063" i="3" s="1"/>
  <c r="AC1946" i="3"/>
  <c r="AE1946" i="3" s="1"/>
  <c r="AI1947" i="3" s="1"/>
  <c r="AB1946" i="3"/>
  <c r="AD1946" i="3" s="1"/>
  <c r="AH1947" i="3" s="1"/>
  <c r="AC1559" i="3"/>
  <c r="AE1559" i="3" s="1"/>
  <c r="AI1560" i="3" s="1"/>
  <c r="AB1559" i="3"/>
  <c r="AD1559" i="3" s="1"/>
  <c r="AH1560" i="3" s="1"/>
  <c r="AC2634" i="3"/>
  <c r="AE2634" i="3" s="1"/>
  <c r="AI2635" i="3" s="1"/>
  <c r="AB2634" i="3"/>
  <c r="AD2634" i="3" s="1"/>
  <c r="AH2635" i="3" s="1"/>
  <c r="AC2609" i="3"/>
  <c r="AB2609" i="3"/>
  <c r="AD2609" i="3" s="1"/>
  <c r="AH2610" i="3" s="1"/>
  <c r="AC2719" i="3"/>
  <c r="AE2719" i="3" s="1"/>
  <c r="AI2720" i="3" s="1"/>
  <c r="AB2719" i="3"/>
  <c r="AD2719" i="3" s="1"/>
  <c r="AH2720" i="3" s="1"/>
  <c r="AC2464" i="3"/>
  <c r="AE2464" i="3" s="1"/>
  <c r="AI2465" i="3" s="1"/>
  <c r="AB2464" i="3"/>
  <c r="AD2464" i="3" s="1"/>
  <c r="AH2465" i="3" s="1"/>
  <c r="AC3829" i="3"/>
  <c r="AE3829" i="3" s="1"/>
  <c r="AI3830" i="3" s="1"/>
  <c r="AB3829" i="3"/>
  <c r="AD3829" i="3" s="1"/>
  <c r="AH3830" i="3" s="1"/>
  <c r="AC3980" i="3"/>
  <c r="AB3980" i="3"/>
  <c r="AD3980" i="3" s="1"/>
  <c r="AH3981" i="3" s="1"/>
  <c r="AC2927" i="3"/>
  <c r="AE2927" i="3" s="1"/>
  <c r="AI2928" i="3" s="1"/>
  <c r="AB2927" i="3"/>
  <c r="AD2927" i="3" s="1"/>
  <c r="AH2928" i="3" s="1"/>
  <c r="AC4420" i="3"/>
  <c r="AE4420" i="3" s="1"/>
  <c r="AI4421" i="3" s="1"/>
  <c r="AB4420" i="3"/>
  <c r="AD4420" i="3" s="1"/>
  <c r="AH4421" i="3" s="1"/>
  <c r="AC1630" i="3"/>
  <c r="AE1630" i="3" s="1"/>
  <c r="AI1631" i="3" s="1"/>
  <c r="AB1630" i="3"/>
  <c r="AD1630" i="3" s="1"/>
  <c r="AH1631" i="3" s="1"/>
  <c r="AC2145" i="3"/>
  <c r="AB2145" i="3"/>
  <c r="AD2145" i="3" s="1"/>
  <c r="AH2146" i="3" s="1"/>
  <c r="AC4131" i="3"/>
  <c r="AE4131" i="3" s="1"/>
  <c r="AI4132" i="3" s="1"/>
  <c r="AB4131" i="3"/>
  <c r="AD4131" i="3" s="1"/>
  <c r="AH4132" i="3" s="1"/>
  <c r="AC4214" i="3"/>
  <c r="AE4214" i="3" s="1"/>
  <c r="AI4215" i="3" s="1"/>
  <c r="AB4214" i="3"/>
  <c r="AD4214" i="3" s="1"/>
  <c r="AH4215" i="3" s="1"/>
  <c r="AC4489" i="3"/>
  <c r="AE4489" i="3" s="1"/>
  <c r="AI4490" i="3" s="1"/>
  <c r="AB4489" i="3"/>
  <c r="AD4489" i="3" s="1"/>
  <c r="AH4490" i="3" s="1"/>
  <c r="AC2125" i="3"/>
  <c r="AB2125" i="3"/>
  <c r="AD2125" i="3" s="1"/>
  <c r="AH2126" i="3" s="1"/>
  <c r="AC3688" i="3"/>
  <c r="AE3688" i="3" s="1"/>
  <c r="AI3689" i="3" s="1"/>
  <c r="AB3688" i="3"/>
  <c r="AD3688" i="3" s="1"/>
  <c r="AH3689" i="3" s="1"/>
  <c r="AC3598" i="3"/>
  <c r="AE3598" i="3" s="1"/>
  <c r="AI3599" i="3" s="1"/>
  <c r="AB3598" i="3"/>
  <c r="AD3598" i="3" s="1"/>
  <c r="AH3599" i="3" s="1"/>
  <c r="AC4486" i="3"/>
  <c r="AE4486" i="3" s="1"/>
  <c r="AI4487" i="3" s="1"/>
  <c r="AB4486" i="3"/>
  <c r="AD4486" i="3" s="1"/>
  <c r="AH4487" i="3" s="1"/>
  <c r="AC3588" i="3"/>
  <c r="AE3588" i="3" s="1"/>
  <c r="AI3589" i="3" s="1"/>
  <c r="AB3588" i="3"/>
  <c r="AD3588" i="3" s="1"/>
  <c r="AH3589" i="3" s="1"/>
  <c r="AC3470" i="3"/>
  <c r="AE3470" i="3" s="1"/>
  <c r="AI3471" i="3" s="1"/>
  <c r="AB3470" i="3"/>
  <c r="AD3470" i="3" s="1"/>
  <c r="AH3471" i="3" s="1"/>
  <c r="AC3465" i="3"/>
  <c r="AE3465" i="3" s="1"/>
  <c r="AI3466" i="3" s="1"/>
  <c r="AB3465" i="3"/>
  <c r="AD3465" i="3" s="1"/>
  <c r="AH3466" i="3" s="1"/>
  <c r="AC1592" i="3"/>
  <c r="AE1592" i="3" s="1"/>
  <c r="AI1593" i="3" s="1"/>
  <c r="AB1592" i="3"/>
  <c r="AD1592" i="3" s="1"/>
  <c r="AH1593" i="3" s="1"/>
  <c r="AC2691" i="3"/>
  <c r="AB2691" i="3"/>
  <c r="AD2691" i="3" s="1"/>
  <c r="AH2692" i="3" s="1"/>
  <c r="AC2558" i="3"/>
  <c r="AE2558" i="3" s="1"/>
  <c r="AI2559" i="3" s="1"/>
  <c r="AB2558" i="3"/>
  <c r="AD2558" i="3" s="1"/>
  <c r="AH2559" i="3" s="1"/>
  <c r="AC2869" i="3"/>
  <c r="AE2869" i="3" s="1"/>
  <c r="AI2870" i="3" s="1"/>
  <c r="AB2869" i="3"/>
  <c r="AD2869" i="3" s="1"/>
  <c r="AH2870" i="3" s="1"/>
  <c r="AC1611" i="3"/>
  <c r="AB1611" i="3"/>
  <c r="AD1611" i="3" s="1"/>
  <c r="AH1612" i="3" s="1"/>
  <c r="AC2246" i="3"/>
  <c r="AB2246" i="3"/>
  <c r="AD2246" i="3" s="1"/>
  <c r="AH2247" i="3" s="1"/>
  <c r="AC2153" i="3"/>
  <c r="AE2153" i="3" s="1"/>
  <c r="AI2154" i="3" s="1"/>
  <c r="AB2153" i="3"/>
  <c r="AD2153" i="3" s="1"/>
  <c r="AH2154" i="3" s="1"/>
  <c r="AC4276" i="3"/>
  <c r="AE4276" i="3" s="1"/>
  <c r="AI4277" i="3" s="1"/>
  <c r="AB4276" i="3"/>
  <c r="AD4276" i="3" s="1"/>
  <c r="AH4277" i="3" s="1"/>
  <c r="AC4589" i="3"/>
  <c r="AB4589" i="3"/>
  <c r="AD4589" i="3" s="1"/>
  <c r="AH4590" i="3" s="1"/>
  <c r="AC4150" i="3"/>
  <c r="AE4150" i="3" s="1"/>
  <c r="AI4151" i="3" s="1"/>
  <c r="AB4150" i="3"/>
  <c r="AD4150" i="3" s="1"/>
  <c r="AH4151" i="3" s="1"/>
  <c r="AC3906" i="3"/>
  <c r="AE3906" i="3" s="1"/>
  <c r="AI3907" i="3" s="1"/>
  <c r="AB3906" i="3"/>
  <c r="AD3906" i="3" s="1"/>
  <c r="AH3907" i="3" s="1"/>
  <c r="AC2889" i="3"/>
  <c r="AE2889" i="3" s="1"/>
  <c r="AI2890" i="3" s="1"/>
  <c r="AB2889" i="3"/>
  <c r="AD2889" i="3" s="1"/>
  <c r="AH2890" i="3" s="1"/>
  <c r="AC3949" i="3"/>
  <c r="AE3949" i="3" s="1"/>
  <c r="AI3950" i="3" s="1"/>
  <c r="AB3949" i="3"/>
  <c r="AD3949" i="3" s="1"/>
  <c r="AH3950" i="3" s="1"/>
  <c r="AC4534" i="3"/>
  <c r="AE4534" i="3" s="1"/>
  <c r="AI4535" i="3" s="1"/>
  <c r="AB4534" i="3"/>
  <c r="AD4534" i="3" s="1"/>
  <c r="AH4535" i="3" s="1"/>
  <c r="AC3882" i="3"/>
  <c r="AE3882" i="3" s="1"/>
  <c r="AI3883" i="3" s="1"/>
  <c r="AB3882" i="3"/>
  <c r="AD3882" i="3" s="1"/>
  <c r="AH3883" i="3" s="1"/>
  <c r="AC2903" i="3"/>
  <c r="AE2903" i="3" s="1"/>
  <c r="AI2904" i="3" s="1"/>
  <c r="AB2903" i="3"/>
  <c r="AD2903" i="3" s="1"/>
  <c r="AH2904" i="3" s="1"/>
  <c r="AC4651" i="3"/>
  <c r="AE4651" i="3" s="1"/>
  <c r="AI4652" i="3" s="1"/>
  <c r="AB4651" i="3"/>
  <c r="AD4651" i="3" s="1"/>
  <c r="AH4652" i="3" s="1"/>
  <c r="AC2687" i="3"/>
  <c r="AE2687" i="3" s="1"/>
  <c r="AI2688" i="3" s="1"/>
  <c r="AB2687" i="3"/>
  <c r="AD2687" i="3" s="1"/>
  <c r="AH2688" i="3" s="1"/>
  <c r="AC2299" i="3"/>
  <c r="AE2299" i="3" s="1"/>
  <c r="AI2300" i="3" s="1"/>
  <c r="AB2299" i="3"/>
  <c r="AD2299" i="3" s="1"/>
  <c r="AH2300" i="3" s="1"/>
  <c r="AC2746" i="3"/>
  <c r="AE2746" i="3" s="1"/>
  <c r="AI2747" i="3" s="1"/>
  <c r="AB2746" i="3"/>
  <c r="AD2746" i="3" s="1"/>
  <c r="AH2747" i="3" s="1"/>
  <c r="AC4499" i="3"/>
  <c r="AE4499" i="3" s="1"/>
  <c r="AI4500" i="3" s="1"/>
  <c r="AB4499" i="3"/>
  <c r="AD4499" i="3" s="1"/>
  <c r="AH4500" i="3" s="1"/>
  <c r="V1997" i="3"/>
  <c r="AC3819" i="3"/>
  <c r="AE3819" i="3" s="1"/>
  <c r="AI3820" i="3" s="1"/>
  <c r="AB3819" i="3"/>
  <c r="AD3819" i="3" s="1"/>
  <c r="AH3820" i="3" s="1"/>
  <c r="AC3286" i="3"/>
  <c r="AE3286" i="3" s="1"/>
  <c r="AI3287" i="3" s="1"/>
  <c r="AB3286" i="3"/>
  <c r="AD3286" i="3" s="1"/>
  <c r="AH3287" i="3" s="1"/>
  <c r="AC3574" i="3"/>
  <c r="AE3574" i="3" s="1"/>
  <c r="AI3575" i="3" s="1"/>
  <c r="AB3574" i="3"/>
  <c r="AD3574" i="3" s="1"/>
  <c r="AH3575" i="3" s="1"/>
  <c r="AC3956" i="3"/>
  <c r="AE3956" i="3" s="1"/>
  <c r="AI3957" i="3" s="1"/>
  <c r="AB3956" i="3"/>
  <c r="AD3956" i="3" s="1"/>
  <c r="AH3957" i="3" s="1"/>
  <c r="AC3781" i="3"/>
  <c r="AE3781" i="3" s="1"/>
  <c r="AI3782" i="3" s="1"/>
  <c r="AB3781" i="3"/>
  <c r="AD3781" i="3" s="1"/>
  <c r="AH3782" i="3" s="1"/>
  <c r="AC3353" i="3"/>
  <c r="AE3353" i="3" s="1"/>
  <c r="AI3354" i="3" s="1"/>
  <c r="AB3353" i="3"/>
  <c r="AD3353" i="3" s="1"/>
  <c r="AH3354" i="3" s="1"/>
  <c r="AC2668" i="3"/>
  <c r="AE2668" i="3" s="1"/>
  <c r="AI2669" i="3" s="1"/>
  <c r="AB2668" i="3"/>
  <c r="AD2668" i="3" s="1"/>
  <c r="AH2669" i="3" s="1"/>
  <c r="AC1804" i="3"/>
  <c r="AE1804" i="3" s="1"/>
  <c r="AI1805" i="3" s="1"/>
  <c r="AB1804" i="3"/>
  <c r="AD1804" i="3" s="1"/>
  <c r="AH1805" i="3" s="1"/>
  <c r="AC1904" i="3"/>
  <c r="AE1904" i="3" s="1"/>
  <c r="AI1905" i="3" s="1"/>
  <c r="AB1904" i="3"/>
  <c r="AD1904" i="3" s="1"/>
  <c r="AH1905" i="3" s="1"/>
  <c r="AC1766" i="3"/>
  <c r="AE1766" i="3" s="1"/>
  <c r="AI1767" i="3" s="1"/>
  <c r="AB1766" i="3"/>
  <c r="AD1766" i="3" s="1"/>
  <c r="AH1767" i="3" s="1"/>
  <c r="AC1880" i="3"/>
  <c r="AE1880" i="3" s="1"/>
  <c r="AI1881" i="3" s="1"/>
  <c r="AB1880" i="3"/>
  <c r="AD1880" i="3" s="1"/>
  <c r="AH1881" i="3" s="1"/>
  <c r="AC4555" i="3"/>
  <c r="AE4555" i="3" s="1"/>
  <c r="AI4556" i="3" s="1"/>
  <c r="AB4555" i="3"/>
  <c r="AD4555" i="3" s="1"/>
  <c r="AH4556" i="3" s="1"/>
  <c r="AC4724" i="3"/>
  <c r="AE4724" i="3" s="1"/>
  <c r="AI4725" i="3" s="1"/>
  <c r="AB4724" i="3"/>
  <c r="AD4724" i="3" s="1"/>
  <c r="AH4725" i="3" s="1"/>
  <c r="AC4512" i="3"/>
  <c r="AE4512" i="3" s="1"/>
  <c r="AI4513" i="3" s="1"/>
  <c r="AB4512" i="3"/>
  <c r="AD4512" i="3" s="1"/>
  <c r="AH4513" i="3" s="1"/>
  <c r="AC5010" i="3"/>
  <c r="AE5010" i="3" s="1"/>
  <c r="AI5011" i="3" s="1"/>
  <c r="AB5010" i="3"/>
  <c r="AD5010" i="3" s="1"/>
  <c r="AH5011" i="3" s="1"/>
  <c r="AC5945" i="3"/>
  <c r="AE5945" i="3" s="1"/>
  <c r="AI5946" i="3" s="1"/>
  <c r="AB5945" i="3"/>
  <c r="AD5945" i="3" s="1"/>
  <c r="AH5946" i="3" s="1"/>
  <c r="AC5399" i="3"/>
  <c r="AE5399" i="3" s="1"/>
  <c r="AI5400" i="3" s="1"/>
  <c r="AB5399" i="3"/>
  <c r="AD5399" i="3" s="1"/>
  <c r="AH5400" i="3" s="1"/>
  <c r="AC5078" i="3"/>
  <c r="AE5078" i="3" s="1"/>
  <c r="AI5079" i="3" s="1"/>
  <c r="AB5078" i="3"/>
  <c r="AD5078" i="3" s="1"/>
  <c r="AH5079" i="3" s="1"/>
  <c r="AC5218" i="3"/>
  <c r="AE5218" i="3" s="1"/>
  <c r="AI5219" i="3" s="1"/>
  <c r="AB5218" i="3"/>
  <c r="AD5218" i="3" s="1"/>
  <c r="AH5219" i="3" s="1"/>
  <c r="AC4944" i="3"/>
  <c r="AE4944" i="3" s="1"/>
  <c r="AI4945" i="3" s="1"/>
  <c r="AB4944" i="3"/>
  <c r="AD4944" i="3" s="1"/>
  <c r="AH4945" i="3" s="1"/>
  <c r="AC4972" i="3"/>
  <c r="AE4972" i="3" s="1"/>
  <c r="AI4973" i="3" s="1"/>
  <c r="AB4972" i="3"/>
  <c r="AD4972" i="3" s="1"/>
  <c r="AH4973" i="3" s="1"/>
  <c r="AC5931" i="3"/>
  <c r="AE5931" i="3" s="1"/>
  <c r="AI5932" i="3" s="1"/>
  <c r="AB5931" i="3"/>
  <c r="AD5931" i="3" s="1"/>
  <c r="AH5932" i="3" s="1"/>
  <c r="AC5435" i="3"/>
  <c r="AE5435" i="3" s="1"/>
  <c r="AI5436" i="3" s="1"/>
  <c r="AB5435" i="3"/>
  <c r="AD5435" i="3" s="1"/>
  <c r="AH5436" i="3" s="1"/>
  <c r="AC4870" i="3"/>
  <c r="AE4870" i="3" s="1"/>
  <c r="AI4871" i="3" s="1"/>
  <c r="AB4870" i="3"/>
  <c r="AD4870" i="3" s="1"/>
  <c r="AH4871" i="3" s="1"/>
  <c r="AC5083" i="3"/>
  <c r="AE5083" i="3" s="1"/>
  <c r="AI5084" i="3" s="1"/>
  <c r="AB5083" i="3"/>
  <c r="AD5083" i="3" s="1"/>
  <c r="AH5084" i="3" s="1"/>
  <c r="AC5246" i="3"/>
  <c r="AE5246" i="3" s="1"/>
  <c r="AI5247" i="3" s="1"/>
  <c r="AB5246" i="3"/>
  <c r="AD5246" i="3" s="1"/>
  <c r="AH5247" i="3" s="1"/>
  <c r="AC4803" i="3"/>
  <c r="AE4803" i="3" s="1"/>
  <c r="AI4804" i="3" s="1"/>
  <c r="AB4803" i="3"/>
  <c r="AD4803" i="3" s="1"/>
  <c r="AH4804" i="3" s="1"/>
  <c r="AC4770" i="3"/>
  <c r="AE4770" i="3" s="1"/>
  <c r="AI4771" i="3" s="1"/>
  <c r="AB4770" i="3"/>
  <c r="AD4770" i="3" s="1"/>
  <c r="AH4771" i="3" s="1"/>
  <c r="AC5544" i="3"/>
  <c r="AE5544" i="3" s="1"/>
  <c r="AI5545" i="3" s="1"/>
  <c r="AB5544" i="3"/>
  <c r="AD5544" i="3" s="1"/>
  <c r="AH5545" i="3" s="1"/>
  <c r="AC5449" i="3"/>
  <c r="AE5449" i="3" s="1"/>
  <c r="AI5450" i="3" s="1"/>
  <c r="AB5449" i="3"/>
  <c r="AD5449" i="3" s="1"/>
  <c r="AH5450" i="3" s="1"/>
  <c r="AC4837" i="3"/>
  <c r="AE4837" i="3" s="1"/>
  <c r="AI4838" i="3" s="1"/>
  <c r="AB4837" i="3"/>
  <c r="AD4837" i="3" s="1"/>
  <c r="AH4838" i="3" s="1"/>
  <c r="AC5294" i="3"/>
  <c r="AE5294" i="3" s="1"/>
  <c r="AI5295" i="3" s="1"/>
  <c r="AB5294" i="3"/>
  <c r="AD5294" i="3" s="1"/>
  <c r="AH5295" i="3" s="1"/>
  <c r="AC5121" i="3"/>
  <c r="AE5121" i="3" s="1"/>
  <c r="AI5122" i="3" s="1"/>
  <c r="AB5121" i="3"/>
  <c r="AD5121" i="3" s="1"/>
  <c r="AH5122" i="3" s="1"/>
  <c r="AC4747" i="3"/>
  <c r="AE4747" i="3" s="1"/>
  <c r="AI4748" i="3" s="1"/>
  <c r="AB4747" i="3"/>
  <c r="AD4747" i="3" s="1"/>
  <c r="AH4748" i="3" s="1"/>
  <c r="AC5380" i="3"/>
  <c r="AE5380" i="3" s="1"/>
  <c r="AI5381" i="3" s="1"/>
  <c r="AB5380" i="3"/>
  <c r="AD5380" i="3" s="1"/>
  <c r="AH5381" i="3" s="1"/>
  <c r="AC5625" i="3"/>
  <c r="AE5625" i="3" s="1"/>
  <c r="AI5626" i="3" s="1"/>
  <c r="AB5625" i="3"/>
  <c r="AD5625" i="3" s="1"/>
  <c r="AH5626" i="3" s="1"/>
  <c r="AC5173" i="3"/>
  <c r="AE5173" i="3" s="1"/>
  <c r="AI5174" i="3" s="1"/>
  <c r="AB5173" i="3"/>
  <c r="AD5173" i="3" s="1"/>
  <c r="AH5174" i="3" s="1"/>
  <c r="AC5771" i="3"/>
  <c r="AE5771" i="3" s="1"/>
  <c r="AI5772" i="3" s="1"/>
  <c r="AB5771" i="3"/>
  <c r="AD5771" i="3" s="1"/>
  <c r="AH5772" i="3" s="1"/>
  <c r="AC5630" i="3"/>
  <c r="AE5630" i="3" s="1"/>
  <c r="AI5631" i="3" s="1"/>
  <c r="AB5630" i="3"/>
  <c r="AD5630" i="3" s="1"/>
  <c r="AH5631" i="3" s="1"/>
  <c r="AC1927" i="3"/>
  <c r="AE1927" i="3" s="1"/>
  <c r="AI1928" i="3" s="1"/>
  <c r="AB1927" i="3"/>
  <c r="AD1927" i="3" s="1"/>
  <c r="AH1928" i="3" s="1"/>
  <c r="AC2057" i="3"/>
  <c r="AE2057" i="3" s="1"/>
  <c r="AI2058" i="3" s="1"/>
  <c r="AB2057" i="3"/>
  <c r="AD2057" i="3" s="1"/>
  <c r="AH2058" i="3" s="1"/>
  <c r="AC4728" i="3"/>
  <c r="AE4728" i="3" s="1"/>
  <c r="AI4729" i="3" s="1"/>
  <c r="AB4728" i="3"/>
  <c r="AD4728" i="3" s="1"/>
  <c r="AH4729" i="3" s="1"/>
  <c r="AC3296" i="3"/>
  <c r="AE3296" i="3" s="1"/>
  <c r="AI3297" i="3" s="1"/>
  <c r="AB3296" i="3"/>
  <c r="AD3296" i="3" s="1"/>
  <c r="AH3297" i="3" s="1"/>
  <c r="AC4439" i="3"/>
  <c r="AE4439" i="3" s="1"/>
  <c r="AI4440" i="3" s="1"/>
  <c r="AB4439" i="3"/>
  <c r="AD4439" i="3" s="1"/>
  <c r="AH4440" i="3" s="1"/>
  <c r="AC3401" i="3"/>
  <c r="AE3401" i="3" s="1"/>
  <c r="AI3402" i="3" s="1"/>
  <c r="AB3401" i="3"/>
  <c r="AD3401" i="3" s="1"/>
  <c r="AH3402" i="3" s="1"/>
  <c r="AC1808" i="3"/>
  <c r="AE1808" i="3" s="1"/>
  <c r="AI1809" i="3" s="1"/>
  <c r="AB1808" i="3"/>
  <c r="AD1808" i="3" s="1"/>
  <c r="AH1809" i="3" s="1"/>
  <c r="AC2332" i="3"/>
  <c r="AE2332" i="3" s="1"/>
  <c r="AI2333" i="3" s="1"/>
  <c r="AB2332" i="3"/>
  <c r="AD2332" i="3" s="1"/>
  <c r="AH2333" i="3" s="1"/>
  <c r="AC4238" i="3"/>
  <c r="AE4238" i="3" s="1"/>
  <c r="AI4239" i="3" s="1"/>
  <c r="AB4238" i="3"/>
  <c r="AD4238" i="3" s="1"/>
  <c r="AH4239" i="3" s="1"/>
  <c r="AC3334" i="3"/>
  <c r="AE3334" i="3" s="1"/>
  <c r="AI3335" i="3" s="1"/>
  <c r="AB3334" i="3"/>
  <c r="AD3334" i="3" s="1"/>
  <c r="AH3335" i="3" s="1"/>
  <c r="AC5256" i="3"/>
  <c r="AE5256" i="3" s="1"/>
  <c r="AI5257" i="3" s="1"/>
  <c r="AB5256" i="3"/>
  <c r="AD5256" i="3" s="1"/>
  <c r="AH5257" i="3" s="1"/>
  <c r="AC5606" i="3"/>
  <c r="AE5606" i="3" s="1"/>
  <c r="AI5607" i="3" s="1"/>
  <c r="AB5606" i="3"/>
  <c r="AD5606" i="3" s="1"/>
  <c r="AH5607" i="3" s="1"/>
  <c r="AC5515" i="3"/>
  <c r="AE5515" i="3" s="1"/>
  <c r="AI5516" i="3" s="1"/>
  <c r="AB5515" i="3"/>
  <c r="AD5515" i="3" s="1"/>
  <c r="AH5516" i="3" s="1"/>
  <c r="AC2260" i="3"/>
  <c r="AE2260" i="3" s="1"/>
  <c r="AI2261" i="3" s="1"/>
  <c r="AB2260" i="3"/>
  <c r="AD2260" i="3" s="1"/>
  <c r="AH2261" i="3" s="1"/>
  <c r="AC2005" i="3"/>
  <c r="AE2005" i="3" s="1"/>
  <c r="AI2006" i="3" s="1"/>
  <c r="AB2005" i="3"/>
  <c r="AD2005" i="3" s="1"/>
  <c r="AH2006" i="3" s="1"/>
  <c r="AC2274" i="3"/>
  <c r="AE2274" i="3" s="1"/>
  <c r="AI2275" i="3" s="1"/>
  <c r="AB2274" i="3"/>
  <c r="AD2274" i="3" s="1"/>
  <c r="AH2275" i="3" s="1"/>
  <c r="AC3555" i="3"/>
  <c r="AE3555" i="3" s="1"/>
  <c r="AI3556" i="3" s="1"/>
  <c r="AB3555" i="3"/>
  <c r="AD3555" i="3" s="1"/>
  <c r="AH3556" i="3" s="1"/>
  <c r="AC4295" i="3"/>
  <c r="AE4295" i="3" s="1"/>
  <c r="AI4296" i="3" s="1"/>
  <c r="AB4295" i="3"/>
  <c r="AD4295" i="3" s="1"/>
  <c r="AH4296" i="3" s="1"/>
  <c r="AC3934" i="3"/>
  <c r="AE3934" i="3" s="1"/>
  <c r="AI3935" i="3" s="1"/>
  <c r="AB3934" i="3"/>
  <c r="AD3934" i="3" s="1"/>
  <c r="AH3935" i="3" s="1"/>
  <c r="AC1860" i="3"/>
  <c r="AE1860" i="3" s="1"/>
  <c r="AI1861" i="3" s="1"/>
  <c r="AB1860" i="3"/>
  <c r="AD1860" i="3" s="1"/>
  <c r="AH1861" i="3" s="1"/>
  <c r="AC1539" i="3"/>
  <c r="AE1539" i="3" s="1"/>
  <c r="AI1540" i="3" s="1"/>
  <c r="AB1539" i="3"/>
  <c r="AD1539" i="3" s="1"/>
  <c r="AH1540" i="3" s="1"/>
  <c r="AC2186" i="3"/>
  <c r="AE2186" i="3" s="1"/>
  <c r="AI2187" i="3" s="1"/>
  <c r="AB2186" i="3"/>
  <c r="AD2186" i="3" s="1"/>
  <c r="AH2187" i="3" s="1"/>
  <c r="AC2134" i="3"/>
  <c r="AE2134" i="3" s="1"/>
  <c r="AI2135" i="3" s="1"/>
  <c r="AB2134" i="3"/>
  <c r="AD2134" i="3" s="1"/>
  <c r="AH2135" i="3" s="1"/>
  <c r="AC2081" i="3"/>
  <c r="AE2081" i="3" s="1"/>
  <c r="AI2082" i="3" s="1"/>
  <c r="AB2081" i="3"/>
  <c r="AD2081" i="3" s="1"/>
  <c r="AH2082" i="3" s="1"/>
  <c r="AC2614" i="3"/>
  <c r="AE2614" i="3" s="1"/>
  <c r="AI2615" i="3" s="1"/>
  <c r="AB2614" i="3"/>
  <c r="AD2614" i="3" s="1"/>
  <c r="AH2615" i="3" s="1"/>
  <c r="AC2731" i="3"/>
  <c r="AE2731" i="3" s="1"/>
  <c r="AI2732" i="3" s="1"/>
  <c r="AB2731" i="3"/>
  <c r="AD2731" i="3" s="1"/>
  <c r="AH2732" i="3" s="1"/>
  <c r="AC2576" i="3"/>
  <c r="AE2576" i="3" s="1"/>
  <c r="AI2577" i="3" s="1"/>
  <c r="AB2576" i="3"/>
  <c r="AD2576" i="3" s="1"/>
  <c r="AH2577" i="3" s="1"/>
  <c r="AC2441" i="3"/>
  <c r="AE2441" i="3" s="1"/>
  <c r="AI2442" i="3" s="1"/>
  <c r="AB2441" i="3"/>
  <c r="AD2441" i="3" s="1"/>
  <c r="AH2442" i="3" s="1"/>
  <c r="AC3892" i="3"/>
  <c r="AE3892" i="3" s="1"/>
  <c r="AI3893" i="3" s="1"/>
  <c r="AB3892" i="3"/>
  <c r="AD3892" i="3" s="1"/>
  <c r="AH3893" i="3" s="1"/>
  <c r="AC4178" i="3"/>
  <c r="AE4178" i="3" s="1"/>
  <c r="AI4179" i="3" s="1"/>
  <c r="AB4178" i="3"/>
  <c r="AD4178" i="3" s="1"/>
  <c r="AH4179" i="3" s="1"/>
  <c r="AC3244" i="3"/>
  <c r="AE3244" i="3" s="1"/>
  <c r="AI3245" i="3" s="1"/>
  <c r="AB3244" i="3"/>
  <c r="AD3244" i="3" s="1"/>
  <c r="AH3245" i="3" s="1"/>
  <c r="AC3113" i="3"/>
  <c r="AE3113" i="3" s="1"/>
  <c r="AI3114" i="3" s="1"/>
  <c r="AB3113" i="3"/>
  <c r="AD3113" i="3" s="1"/>
  <c r="AH3114" i="3" s="1"/>
  <c r="AC3897" i="3"/>
  <c r="AE3897" i="3" s="1"/>
  <c r="AI3898" i="3" s="1"/>
  <c r="AB3897" i="3"/>
  <c r="AD3897" i="3" s="1"/>
  <c r="AH3898" i="3" s="1"/>
  <c r="AC3203" i="3"/>
  <c r="AE3203" i="3" s="1"/>
  <c r="AI3204" i="3" s="1"/>
  <c r="AB3203" i="3"/>
  <c r="AD3203" i="3" s="1"/>
  <c r="AH3204" i="3" s="1"/>
  <c r="AC3170" i="3"/>
  <c r="AE3170" i="3" s="1"/>
  <c r="AI3171" i="3" s="1"/>
  <c r="AB3170" i="3"/>
  <c r="AD3170" i="3" s="1"/>
  <c r="AH3171" i="3" s="1"/>
  <c r="AC1660" i="3"/>
  <c r="AE1660" i="3" s="1"/>
  <c r="AI1661" i="3" s="1"/>
  <c r="AB1660" i="3"/>
  <c r="AD1660" i="3" s="1"/>
  <c r="AH1661" i="3" s="1"/>
  <c r="AC3084" i="3"/>
  <c r="AE3084" i="3" s="1"/>
  <c r="AI3085" i="3" s="1"/>
  <c r="AB3084" i="3"/>
  <c r="AD3084" i="3" s="1"/>
  <c r="AH3085" i="3" s="1"/>
  <c r="AC2780" i="3"/>
  <c r="AE2780" i="3" s="1"/>
  <c r="AI2781" i="3" s="1"/>
  <c r="AB2780" i="3"/>
  <c r="AD2780" i="3" s="1"/>
  <c r="AH2781" i="3" s="1"/>
  <c r="AC4183" i="3"/>
  <c r="AE4183" i="3" s="1"/>
  <c r="AI4184" i="3" s="1"/>
  <c r="AB4183" i="3"/>
  <c r="AD4183" i="3" s="1"/>
  <c r="AH4184" i="3" s="1"/>
  <c r="AC2201" i="3"/>
  <c r="AE2201" i="3" s="1"/>
  <c r="AI2202" i="3" s="1"/>
  <c r="AB2201" i="3"/>
  <c r="AD2201" i="3" s="1"/>
  <c r="AH2202" i="3" s="1"/>
  <c r="AC1664" i="3"/>
  <c r="AE1664" i="3" s="1"/>
  <c r="AI1665" i="3" s="1"/>
  <c r="AB1664" i="3"/>
  <c r="AD1664" i="3" s="1"/>
  <c r="AH1665" i="3" s="1"/>
  <c r="AC4660" i="3"/>
  <c r="AB4660" i="3"/>
  <c r="AD4660" i="3" s="1"/>
  <c r="AH4661" i="3" s="1"/>
  <c r="AC4272" i="3"/>
  <c r="AE4272" i="3" s="1"/>
  <c r="AI4273" i="3" s="1"/>
  <c r="AB4272" i="3"/>
  <c r="AD4272" i="3" s="1"/>
  <c r="AH4273" i="3" s="1"/>
  <c r="AC3999" i="3"/>
  <c r="AE3999" i="3" s="1"/>
  <c r="AI4000" i="3" s="1"/>
  <c r="AB3999" i="3"/>
  <c r="AD3999" i="3" s="1"/>
  <c r="AH4000" i="3" s="1"/>
  <c r="AC3291" i="3"/>
  <c r="AE3291" i="3" s="1"/>
  <c r="AI3292" i="3" s="1"/>
  <c r="AB3291" i="3"/>
  <c r="AD3291" i="3" s="1"/>
  <c r="AH3292" i="3" s="1"/>
  <c r="AC1800" i="3"/>
  <c r="AE1800" i="3" s="1"/>
  <c r="AI1801" i="3" s="1"/>
  <c r="AB1800" i="3"/>
  <c r="AD1800" i="3" s="1"/>
  <c r="AH1801" i="3" s="1"/>
  <c r="AC2727" i="3"/>
  <c r="AE2727" i="3" s="1"/>
  <c r="AI2728" i="3" s="1"/>
  <c r="AB2727" i="3"/>
  <c r="AD2727" i="3" s="1"/>
  <c r="AH2728" i="3" s="1"/>
  <c r="AC2446" i="3"/>
  <c r="AE2446" i="3" s="1"/>
  <c r="AI2447" i="3" s="1"/>
  <c r="AB2446" i="3"/>
  <c r="AD2446" i="3" s="1"/>
  <c r="AH2447" i="3" s="1"/>
  <c r="AC2043" i="3"/>
  <c r="AE2043" i="3" s="1"/>
  <c r="AI2044" i="3" s="1"/>
  <c r="AB2043" i="3"/>
  <c r="AD2043" i="3" s="1"/>
  <c r="AH2044" i="3" s="1"/>
  <c r="AC3528" i="3"/>
  <c r="AE3528" i="3" s="1"/>
  <c r="AI3529" i="3" s="1"/>
  <c r="AB3528" i="3"/>
  <c r="AD3528" i="3" s="1"/>
  <c r="AH3529" i="3" s="1"/>
  <c r="AC3613" i="3"/>
  <c r="AE3613" i="3" s="1"/>
  <c r="AI3614" i="3" s="1"/>
  <c r="AB3613" i="3"/>
  <c r="AD3613" i="3" s="1"/>
  <c r="AH3614" i="3" s="1"/>
  <c r="AC4480" i="3"/>
  <c r="AE4480" i="3" s="1"/>
  <c r="AI4481" i="3" s="1"/>
  <c r="AB4480" i="3"/>
  <c r="AD4480" i="3" s="1"/>
  <c r="AH4481" i="3" s="1"/>
  <c r="AC4817" i="3"/>
  <c r="AE4817" i="3" s="1"/>
  <c r="AI4818" i="3" s="1"/>
  <c r="AB4817" i="3"/>
  <c r="AD4817" i="3" s="1"/>
  <c r="AH4818" i="3" s="1"/>
  <c r="AC4917" i="3"/>
  <c r="AE4917" i="3" s="1"/>
  <c r="AI4918" i="3" s="1"/>
  <c r="AB4917" i="3"/>
  <c r="AD4917" i="3" s="1"/>
  <c r="AH4918" i="3" s="1"/>
  <c r="AC5280" i="3"/>
  <c r="AE5280" i="3" s="1"/>
  <c r="AI5281" i="3" s="1"/>
  <c r="AB5280" i="3"/>
  <c r="AD5280" i="3" s="1"/>
  <c r="AH5281" i="3" s="1"/>
  <c r="AC5063" i="3"/>
  <c r="AE5063" i="3" s="1"/>
  <c r="AI5064" i="3" s="1"/>
  <c r="AB5063" i="3"/>
  <c r="AD5063" i="3" s="1"/>
  <c r="AH5064" i="3" s="1"/>
  <c r="AC5323" i="3"/>
  <c r="AE5323" i="3" s="1"/>
  <c r="AI5324" i="3" s="1"/>
  <c r="AB5323" i="3"/>
  <c r="AD5323" i="3" s="1"/>
  <c r="AH5324" i="3" s="1"/>
  <c r="AC5251" i="3"/>
  <c r="AE5251" i="3" s="1"/>
  <c r="AI5252" i="3" s="1"/>
  <c r="AB5251" i="3"/>
  <c r="AD5251" i="3" s="1"/>
  <c r="AH5252" i="3" s="1"/>
  <c r="AC5029" i="3"/>
  <c r="AE5029" i="3" s="1"/>
  <c r="AI5030" i="3" s="1"/>
  <c r="AB5029" i="3"/>
  <c r="AD5029" i="3" s="1"/>
  <c r="AH5030" i="3" s="1"/>
  <c r="AC5444" i="3"/>
  <c r="AE5444" i="3" s="1"/>
  <c r="AI5445" i="3" s="1"/>
  <c r="AB5444" i="3"/>
  <c r="AD5444" i="3" s="1"/>
  <c r="AH5445" i="3" s="1"/>
  <c r="AC5914" i="3"/>
  <c r="AE5914" i="3" s="1"/>
  <c r="AI5915" i="3" s="1"/>
  <c r="AB5914" i="3"/>
  <c r="AD5914" i="3" s="1"/>
  <c r="AH5915" i="3" s="1"/>
  <c r="AC5790" i="3"/>
  <c r="AE5790" i="3" s="1"/>
  <c r="AI5791" i="3" s="1"/>
  <c r="AB5790" i="3"/>
  <c r="AD5790" i="3" s="1"/>
  <c r="AH5791" i="3" s="1"/>
  <c r="AC1969" i="3"/>
  <c r="AE1969" i="3" s="1"/>
  <c r="AI1970" i="3" s="1"/>
  <c r="AB1969" i="3"/>
  <c r="AD1969" i="3" s="1"/>
  <c r="AH1970" i="3" s="1"/>
  <c r="AC2090" i="3"/>
  <c r="AE2090" i="3" s="1"/>
  <c r="AI2091" i="3" s="1"/>
  <c r="AB2090" i="3"/>
  <c r="AD2090" i="3" s="1"/>
  <c r="AH2091" i="3" s="1"/>
  <c r="AC2067" i="3"/>
  <c r="AB2067" i="3"/>
  <c r="AD2067" i="3" s="1"/>
  <c r="AH2068" i="3" s="1"/>
  <c r="AC2486" i="3"/>
  <c r="AE2486" i="3" s="1"/>
  <c r="AI2487" i="3" s="1"/>
  <c r="AB2486" i="3"/>
  <c r="AD2486" i="3" s="1"/>
  <c r="AH2487" i="3" s="1"/>
  <c r="AC1751" i="3"/>
  <c r="AE1751" i="3" s="1"/>
  <c r="AI1752" i="3" s="1"/>
  <c r="AB1751" i="3"/>
  <c r="AD1751" i="3" s="1"/>
  <c r="AH1752" i="3" s="1"/>
  <c r="AC3753" i="3"/>
  <c r="AE3753" i="3" s="1"/>
  <c r="AI3754" i="3" s="1"/>
  <c r="AB3753" i="3"/>
  <c r="AD3753" i="3" s="1"/>
  <c r="AH3754" i="3" s="1"/>
  <c r="AC2996" i="3"/>
  <c r="AE2996" i="3" s="1"/>
  <c r="AI2997" i="3" s="1"/>
  <c r="AB2996" i="3"/>
  <c r="AD2996" i="3" s="1"/>
  <c r="AH2997" i="3" s="1"/>
  <c r="AC2210" i="3"/>
  <c r="AB2210" i="3"/>
  <c r="AD2210" i="3" s="1"/>
  <c r="AH2211" i="3" s="1"/>
  <c r="AC2567" i="3"/>
  <c r="AE2567" i="3" s="1"/>
  <c r="AI2568" i="3" s="1"/>
  <c r="AB2567" i="3"/>
  <c r="AD2567" i="3" s="1"/>
  <c r="AH2568" i="3" s="1"/>
  <c r="AC3608" i="3"/>
  <c r="AE3608" i="3" s="1"/>
  <c r="AI3609" i="3" s="1"/>
  <c r="AB3608" i="3"/>
  <c r="AD3608" i="3" s="1"/>
  <c r="AH3609" i="3" s="1"/>
  <c r="AC2960" i="3"/>
  <c r="AE2960" i="3" s="1"/>
  <c r="AI2961" i="3" s="1"/>
  <c r="AB2960" i="3"/>
  <c r="AD2960" i="3" s="1"/>
  <c r="AH2961" i="3" s="1"/>
  <c r="AC2491" i="3"/>
  <c r="AE2491" i="3" s="1"/>
  <c r="AI2492" i="3" s="1"/>
  <c r="AB2491" i="3"/>
  <c r="AD2491" i="3" s="1"/>
  <c r="AH2492" i="3" s="1"/>
  <c r="AC2327" i="3"/>
  <c r="AE2327" i="3" s="1"/>
  <c r="AI2328" i="3" s="1"/>
  <c r="AB2327" i="3"/>
  <c r="AD2327" i="3" s="1"/>
  <c r="AH2328" i="3" s="1"/>
  <c r="AC4451" i="3"/>
  <c r="AE4451" i="3" s="1"/>
  <c r="AI4452" i="3" s="1"/>
  <c r="AB4451" i="3"/>
  <c r="AD4451" i="3" s="1"/>
  <c r="AH4452" i="3" s="1"/>
  <c r="AC5228" i="3"/>
  <c r="AE5228" i="3" s="1"/>
  <c r="AI5229" i="3" s="1"/>
  <c r="AB5228" i="3"/>
  <c r="AD5228" i="3" s="1"/>
  <c r="AH5229" i="3" s="1"/>
  <c r="AC5578" i="3"/>
  <c r="AE5578" i="3" s="1"/>
  <c r="AI5579" i="3" s="1"/>
  <c r="AB5578" i="3"/>
  <c r="AD5578" i="3" s="1"/>
  <c r="AH5579" i="3" s="1"/>
  <c r="AC5145" i="3"/>
  <c r="AE5145" i="3" s="1"/>
  <c r="AI5146" i="3" s="1"/>
  <c r="AB5145" i="3"/>
  <c r="AD5145" i="3" s="1"/>
  <c r="AH5146" i="3" s="1"/>
  <c r="AC5483" i="3"/>
  <c r="AE5483" i="3" s="1"/>
  <c r="AI5484" i="3" s="1"/>
  <c r="AB5483" i="3"/>
  <c r="AD5483" i="3" s="1"/>
  <c r="AH5484" i="3" s="1"/>
  <c r="AC5371" i="3"/>
  <c r="AE5371" i="3" s="1"/>
  <c r="AI5372" i="3" s="1"/>
  <c r="AB5371" i="3"/>
  <c r="AD5371" i="3" s="1"/>
  <c r="AH5372" i="3" s="1"/>
  <c r="AC5940" i="3"/>
  <c r="AE5940" i="3" s="1"/>
  <c r="AI5941" i="3" s="1"/>
  <c r="AB5940" i="3"/>
  <c r="AD5940" i="3" s="1"/>
  <c r="AH5941" i="3" s="1"/>
  <c r="AC2100" i="3"/>
  <c r="AE2100" i="3" s="1"/>
  <c r="AI2101" i="3" s="1"/>
  <c r="AB2100" i="3"/>
  <c r="AD2100" i="3" s="1"/>
  <c r="AH2101" i="3" s="1"/>
  <c r="AC2704" i="3"/>
  <c r="AE2704" i="3" s="1"/>
  <c r="AI2705" i="3" s="1"/>
  <c r="AB2704" i="3"/>
  <c r="AD2704" i="3" s="1"/>
  <c r="AH2705" i="3" s="1"/>
  <c r="AC2015" i="3"/>
  <c r="AE2015" i="3" s="1"/>
  <c r="AI2016" i="3" s="1"/>
  <c r="AB2015" i="3"/>
  <c r="AD2015" i="3" s="1"/>
  <c r="AH2016" i="3" s="1"/>
  <c r="AC1719" i="3"/>
  <c r="AE1719" i="3" s="1"/>
  <c r="AI1720" i="3" s="1"/>
  <c r="AB1719" i="3"/>
  <c r="AD1719" i="3" s="1"/>
  <c r="AH1720" i="3" s="1"/>
  <c r="AC3994" i="3"/>
  <c r="AE3994" i="3" s="1"/>
  <c r="AI3995" i="3" s="1"/>
  <c r="AB3994" i="3"/>
  <c r="AD3994" i="3" s="1"/>
  <c r="AH3995" i="3" s="1"/>
  <c r="AC3425" i="3"/>
  <c r="AE3425" i="3" s="1"/>
  <c r="AI3426" i="3" s="1"/>
  <c r="AB3425" i="3"/>
  <c r="AD3425" i="3" s="1"/>
  <c r="AH3426" i="3" s="1"/>
  <c r="AC4248" i="3"/>
  <c r="AE4248" i="3" s="1"/>
  <c r="AI4249" i="3" s="1"/>
  <c r="AB4248" i="3"/>
  <c r="AD4248" i="3" s="1"/>
  <c r="AH4249" i="3" s="1"/>
  <c r="AC3939" i="3"/>
  <c r="AE3939" i="3" s="1"/>
  <c r="AI3940" i="3" s="1"/>
  <c r="AB3939" i="3"/>
  <c r="AD3939" i="3" s="1"/>
  <c r="AH3940" i="3" s="1"/>
  <c r="AC3523" i="3"/>
  <c r="AE3523" i="3" s="1"/>
  <c r="AI3524" i="3" s="1"/>
  <c r="AB3523" i="3"/>
  <c r="AD3523" i="3" s="1"/>
  <c r="AH3524" i="3" s="1"/>
  <c r="AC2355" i="3"/>
  <c r="AE2355" i="3" s="1"/>
  <c r="AI2356" i="3" s="1"/>
  <c r="AB2355" i="3"/>
  <c r="AD2355" i="3" s="1"/>
  <c r="AH2356" i="3" s="1"/>
  <c r="AC1683" i="3"/>
  <c r="AE1683" i="3" s="1"/>
  <c r="AI1684" i="3" s="1"/>
  <c r="AB1683" i="3"/>
  <c r="AD1683" i="3" s="1"/>
  <c r="AH1684" i="3" s="1"/>
  <c r="AC4429" i="3"/>
  <c r="AE4429" i="3" s="1"/>
  <c r="AI4430" i="3" s="1"/>
  <c r="AB4429" i="3"/>
  <c r="AD4429" i="3" s="1"/>
  <c r="AH4430" i="3" s="1"/>
  <c r="AC2173" i="3"/>
  <c r="AE2173" i="3" s="1"/>
  <c r="AI2174" i="3" s="1"/>
  <c r="AB2173" i="3"/>
  <c r="AD2173" i="3" s="1"/>
  <c r="AH2174" i="3" s="1"/>
  <c r="AC5140" i="3"/>
  <c r="AE5140" i="3" s="1"/>
  <c r="AI5141" i="3" s="1"/>
  <c r="AB5140" i="3"/>
  <c r="AD5140" i="3" s="1"/>
  <c r="AH5141" i="3" s="1"/>
  <c r="AC5168" i="3"/>
  <c r="AE5168" i="3" s="1"/>
  <c r="AI5169" i="3" s="1"/>
  <c r="AB5168" i="3"/>
  <c r="AD5168" i="3" s="1"/>
  <c r="AH5169" i="3" s="1"/>
  <c r="AC4798" i="3"/>
  <c r="AE4798" i="3" s="1"/>
  <c r="AI4799" i="3" s="1"/>
  <c r="AB4798" i="3"/>
  <c r="AD4798" i="3" s="1"/>
  <c r="AH4799" i="3" s="1"/>
  <c r="AC4927" i="3"/>
  <c r="AE4927" i="3" s="1"/>
  <c r="AI4928" i="3" s="1"/>
  <c r="AB4927" i="3"/>
  <c r="AD4927" i="3" s="1"/>
  <c r="AH4928" i="3" s="1"/>
  <c r="AC2605" i="3"/>
  <c r="AE2605" i="3" s="1"/>
  <c r="AI2606" i="3" s="1"/>
  <c r="AB2605" i="3"/>
  <c r="AD2605" i="3" s="1"/>
  <c r="AH2606" i="3" s="1"/>
  <c r="AC3807" i="3"/>
  <c r="AE3807" i="3" s="1"/>
  <c r="AI3808" i="3" s="1"/>
  <c r="AB3807" i="3"/>
  <c r="AD3807" i="3" s="1"/>
  <c r="AH3808" i="3" s="1"/>
  <c r="AC1894" i="3"/>
  <c r="AE1894" i="3" s="1"/>
  <c r="AI1895" i="3" s="1"/>
  <c r="AB1894" i="3"/>
  <c r="AD1894" i="3" s="1"/>
  <c r="AH1895" i="3" s="1"/>
  <c r="AC1701" i="3"/>
  <c r="AE1701" i="3" s="1"/>
  <c r="AI1702" i="3" s="1"/>
  <c r="AB1701" i="3"/>
  <c r="AD1701" i="3" s="1"/>
  <c r="AH1702" i="3" s="1"/>
  <c r="AC1639" i="3"/>
  <c r="AE1639" i="3" s="1"/>
  <c r="AI1640" i="3" s="1"/>
  <c r="AB1639" i="3"/>
  <c r="AD1639" i="3" s="1"/>
  <c r="AH1640" i="3" s="1"/>
  <c r="AC2284" i="3"/>
  <c r="AE2284" i="3" s="1"/>
  <c r="AI2285" i="3" s="1"/>
  <c r="AB2284" i="3"/>
  <c r="AD2284" i="3" s="1"/>
  <c r="AH2285" i="3" s="1"/>
  <c r="AC2481" i="3"/>
  <c r="AE2481" i="3" s="1"/>
  <c r="AI2482" i="3" s="1"/>
  <c r="AB2481" i="3"/>
  <c r="AD2481" i="3" s="1"/>
  <c r="AH2482" i="3" s="1"/>
  <c r="AC2714" i="3"/>
  <c r="AE2714" i="3" s="1"/>
  <c r="AI2715" i="3" s="1"/>
  <c r="AB2714" i="3"/>
  <c r="AD2714" i="3" s="1"/>
  <c r="AH2715" i="3" s="1"/>
  <c r="AC1677" i="3"/>
  <c r="AE1677" i="3" s="1"/>
  <c r="AI1678" i="3" s="1"/>
  <c r="AB1677" i="3"/>
  <c r="AD1677" i="3" s="1"/>
  <c r="AH1678" i="3" s="1"/>
  <c r="AC2205" i="3"/>
  <c r="AB2205" i="3"/>
  <c r="AD2205" i="3" s="1"/>
  <c r="AH2206" i="3" s="1"/>
  <c r="AC2167" i="3"/>
  <c r="AE2167" i="3" s="1"/>
  <c r="AI2168" i="3" s="1"/>
  <c r="AB2167" i="3"/>
  <c r="AD2167" i="3" s="1"/>
  <c r="AH2168" i="3" s="1"/>
  <c r="AC1729" i="3"/>
  <c r="AE1729" i="3" s="1"/>
  <c r="AI1730" i="3" s="1"/>
  <c r="AB1729" i="3"/>
  <c r="AD1729" i="3" s="1"/>
  <c r="AH1730" i="3" s="1"/>
  <c r="AC1624" i="3"/>
  <c r="AE1624" i="3" s="1"/>
  <c r="AI1625" i="3" s="1"/>
  <c r="AB1624" i="3"/>
  <c r="AD1624" i="3" s="1"/>
  <c r="AH1625" i="3" s="1"/>
  <c r="AC2629" i="3"/>
  <c r="AE2629" i="3" s="1"/>
  <c r="AI2630" i="3" s="1"/>
  <c r="AB2629" i="3"/>
  <c r="AD2629" i="3" s="1"/>
  <c r="AH2630" i="3" s="1"/>
  <c r="AC2624" i="3"/>
  <c r="AE2624" i="3" s="1"/>
  <c r="AI2625" i="3" s="1"/>
  <c r="AB2624" i="3"/>
  <c r="AD2624" i="3" s="1"/>
  <c r="AH2625" i="3" s="1"/>
  <c r="AC1951" i="3"/>
  <c r="AE1951" i="3" s="1"/>
  <c r="AI1952" i="3" s="1"/>
  <c r="AB1951" i="3"/>
  <c r="AD1951" i="3" s="1"/>
  <c r="AH1952" i="3" s="1"/>
  <c r="AC1746" i="3"/>
  <c r="AE1746" i="3" s="1"/>
  <c r="AI1747" i="3" s="1"/>
  <c r="AB1746" i="3"/>
  <c r="AD1746" i="3" s="1"/>
  <c r="AH1747" i="3" s="1"/>
  <c r="AC2524" i="3"/>
  <c r="AE2524" i="3" s="1"/>
  <c r="AI2525" i="3" s="1"/>
  <c r="AB2524" i="3"/>
  <c r="AD2524" i="3" s="1"/>
  <c r="AH2525" i="3" s="1"/>
  <c r="AC1654" i="3"/>
  <c r="AE1654" i="3" s="1"/>
  <c r="AI1655" i="3" s="1"/>
  <c r="AB1654" i="3"/>
  <c r="AD1654" i="3" s="1"/>
  <c r="AH1655" i="3" s="1"/>
  <c r="AC1534" i="3"/>
  <c r="AE1534" i="3" s="1"/>
  <c r="AI1535" i="3" s="1"/>
  <c r="AB1534" i="3"/>
  <c r="AD1534" i="3" s="1"/>
  <c r="AH1535" i="3" s="1"/>
  <c r="AC1696" i="3"/>
  <c r="AE1696" i="3" s="1"/>
  <c r="AI1697" i="3" s="1"/>
  <c r="AB1696" i="3"/>
  <c r="AD1696" i="3" s="1"/>
  <c r="AH1697" i="3" s="1"/>
  <c r="AC2052" i="3"/>
  <c r="AE2052" i="3" s="1"/>
  <c r="AI2053" i="3" s="1"/>
  <c r="AB2052" i="3"/>
  <c r="AD2052" i="3" s="1"/>
  <c r="AH2053" i="3" s="1"/>
  <c r="AC2534" i="3"/>
  <c r="AE2534" i="3" s="1"/>
  <c r="AI2535" i="3" s="1"/>
  <c r="AB2534" i="3"/>
  <c r="AD2534" i="3" s="1"/>
  <c r="AH2535" i="3" s="1"/>
  <c r="AC1850" i="3"/>
  <c r="AE1850" i="3" s="1"/>
  <c r="AI1851" i="3" s="1"/>
  <c r="AB1850" i="3"/>
  <c r="AD1850" i="3" s="1"/>
  <c r="AH1851" i="3" s="1"/>
  <c r="AC2289" i="3"/>
  <c r="AE2289" i="3" s="1"/>
  <c r="AI2290" i="3" s="1"/>
  <c r="AB2289" i="3"/>
  <c r="AD2289" i="3" s="1"/>
  <c r="AH2290" i="3" s="1"/>
  <c r="AC2394" i="3"/>
  <c r="AE2394" i="3" s="1"/>
  <c r="AI2395" i="3" s="1"/>
  <c r="AB2394" i="3"/>
  <c r="AD2394" i="3" s="1"/>
  <c r="AH2395" i="3" s="1"/>
  <c r="AC4668" i="3"/>
  <c r="AE4668" i="3" s="1"/>
  <c r="AI4669" i="3" s="1"/>
  <c r="AB4668" i="3"/>
  <c r="AD4668" i="3" s="1"/>
  <c r="AH4669" i="3" s="1"/>
  <c r="AC3277" i="3"/>
  <c r="AE3277" i="3" s="1"/>
  <c r="AI3278" i="3" s="1"/>
  <c r="AB3277" i="3"/>
  <c r="AD3277" i="3" s="1"/>
  <c r="AH3278" i="3" s="1"/>
  <c r="AC2860" i="3"/>
  <c r="AE2860" i="3" s="1"/>
  <c r="AI2861" i="3" s="1"/>
  <c r="AB2860" i="3"/>
  <c r="AD2860" i="3" s="1"/>
  <c r="AH2861" i="3" s="1"/>
  <c r="AC3343" i="3"/>
  <c r="AE3343" i="3" s="1"/>
  <c r="AI3344" i="3" s="1"/>
  <c r="AB3343" i="3"/>
  <c r="AD3343" i="3" s="1"/>
  <c r="AH3344" i="3" s="1"/>
  <c r="AC3263" i="3"/>
  <c r="AE3263" i="3" s="1"/>
  <c r="AI3264" i="3" s="1"/>
  <c r="AB3263" i="3"/>
  <c r="AD3263" i="3" s="1"/>
  <c r="AH3264" i="3" s="1"/>
  <c r="AC3758" i="3"/>
  <c r="AE3758" i="3" s="1"/>
  <c r="AI3759" i="3" s="1"/>
  <c r="AB3758" i="3"/>
  <c r="AD3758" i="3" s="1"/>
  <c r="AH3759" i="3" s="1"/>
  <c r="AC3961" i="3"/>
  <c r="AE3961" i="3" s="1"/>
  <c r="AI3962" i="3" s="1"/>
  <c r="AB3961" i="3"/>
  <c r="AD3961" i="3" s="1"/>
  <c r="AH3962" i="3" s="1"/>
  <c r="AC3253" i="3"/>
  <c r="AB3253" i="3"/>
  <c r="AD3253" i="3" s="1"/>
  <c r="AH3254" i="3" s="1"/>
  <c r="AC2581" i="3"/>
  <c r="AE2581" i="3" s="1"/>
  <c r="AI2582" i="3" s="1"/>
  <c r="AB2581" i="3"/>
  <c r="AD2581" i="3" s="1"/>
  <c r="AH2582" i="3" s="1"/>
  <c r="AC1564" i="3"/>
  <c r="AE1564" i="3" s="1"/>
  <c r="AI1565" i="3" s="1"/>
  <c r="AB1564" i="3"/>
  <c r="AD1564" i="3" s="1"/>
  <c r="AH1565" i="3" s="1"/>
  <c r="AC3453" i="3"/>
  <c r="AE3453" i="3" s="1"/>
  <c r="AI3454" i="3" s="1"/>
  <c r="AB3453" i="3"/>
  <c r="AD3453" i="3" s="1"/>
  <c r="AH3454" i="3" s="1"/>
  <c r="AC2955" i="3"/>
  <c r="AE2955" i="3" s="1"/>
  <c r="AI2956" i="3" s="1"/>
  <c r="AB2955" i="3"/>
  <c r="AD2955" i="3" s="1"/>
  <c r="AH2956" i="3" s="1"/>
  <c r="AC3569" i="3"/>
  <c r="AE3569" i="3" s="1"/>
  <c r="AI3570" i="3" s="1"/>
  <c r="AB3569" i="3"/>
  <c r="AD3569" i="3" s="1"/>
  <c r="AH3570" i="3" s="1"/>
  <c r="AC2875" i="3"/>
  <c r="AE2875" i="3" s="1"/>
  <c r="AI2876" i="3" s="1"/>
  <c r="AB2875" i="3"/>
  <c r="AD2875" i="3" s="1"/>
  <c r="AH2876" i="3" s="1"/>
  <c r="AC3108" i="3"/>
  <c r="AE3108" i="3" s="1"/>
  <c r="AI3109" i="3" s="1"/>
  <c r="AB3108" i="3"/>
  <c r="AD3108" i="3" s="1"/>
  <c r="AH3109" i="3" s="1"/>
  <c r="AC2511" i="3"/>
  <c r="AE2511" i="3" s="1"/>
  <c r="AI2512" i="3" s="1"/>
  <c r="AB2511" i="3"/>
  <c r="AD2511" i="3" s="1"/>
  <c r="AH2512" i="3" s="1"/>
  <c r="AC3844" i="3"/>
  <c r="AE3844" i="3" s="1"/>
  <c r="AI3845" i="3" s="1"/>
  <c r="AB3844" i="3"/>
  <c r="AD3844" i="3" s="1"/>
  <c r="AH3845" i="3" s="1"/>
  <c r="AC1941" i="3"/>
  <c r="AE1941" i="3" s="1"/>
  <c r="AI1942" i="3" s="1"/>
  <c r="AB1941" i="3"/>
  <c r="AD1941" i="3" s="1"/>
  <c r="AH1942" i="3" s="1"/>
  <c r="AC2652" i="3"/>
  <c r="AE2652" i="3" s="1"/>
  <c r="AI2653" i="3" s="1"/>
  <c r="AB2652" i="3"/>
  <c r="AD2652" i="3" s="1"/>
  <c r="AH2653" i="3" s="1"/>
  <c r="AC2379" i="3"/>
  <c r="AB2379" i="3"/>
  <c r="AD2379" i="3" s="1"/>
  <c r="AH2380" i="3" s="1"/>
  <c r="AC1672" i="3"/>
  <c r="AE1672" i="3" s="1"/>
  <c r="AI1673" i="3" s="1"/>
  <c r="AB1672" i="3"/>
  <c r="AD1672" i="3" s="1"/>
  <c r="AH1673" i="3" s="1"/>
  <c r="AC2024" i="3"/>
  <c r="AE2024" i="3" s="1"/>
  <c r="AI2025" i="3" s="1"/>
  <c r="AB2024" i="3"/>
  <c r="AD2024" i="3" s="1"/>
  <c r="AH2025" i="3" s="1"/>
  <c r="AC2029" i="3"/>
  <c r="AE2029" i="3" s="1"/>
  <c r="AI2030" i="3" s="1"/>
  <c r="AB2029" i="3"/>
  <c r="AD2029" i="3" s="1"/>
  <c r="AH2030" i="3" s="1"/>
  <c r="AC2191" i="3"/>
  <c r="AE2191" i="3" s="1"/>
  <c r="AI2192" i="3" s="1"/>
  <c r="AB2191" i="3"/>
  <c r="AD2191" i="3" s="1"/>
  <c r="AH2192" i="3" s="1"/>
  <c r="AC2010" i="3"/>
  <c r="AE2010" i="3" s="1"/>
  <c r="AI2011" i="3" s="1"/>
  <c r="AB2010" i="3"/>
  <c r="AD2010" i="3" s="1"/>
  <c r="AH2011" i="3" s="1"/>
  <c r="AC1991" i="3"/>
  <c r="AE1991" i="3" s="1"/>
  <c r="AI1992" i="3" s="1"/>
  <c r="AB1991" i="3"/>
  <c r="AD1991" i="3" s="1"/>
  <c r="AH1992" i="3" s="1"/>
  <c r="AC4733" i="3"/>
  <c r="AE4733" i="3" s="1"/>
  <c r="AI4734" i="3" s="1"/>
  <c r="AB4733" i="3"/>
  <c r="AD4733" i="3" s="1"/>
  <c r="AH4734" i="3" s="1"/>
  <c r="AC3305" i="3"/>
  <c r="AB3305" i="3"/>
  <c r="AD3305" i="3" s="1"/>
  <c r="AH3306" i="3" s="1"/>
  <c r="AC2826" i="3"/>
  <c r="AE2826" i="3" s="1"/>
  <c r="AI2827" i="3" s="1"/>
  <c r="AB2826" i="3"/>
  <c r="AD2826" i="3" s="1"/>
  <c r="AH2827" i="3" s="1"/>
  <c r="AC3646" i="3"/>
  <c r="AE3646" i="3" s="1"/>
  <c r="AI3647" i="3" s="1"/>
  <c r="AB3646" i="3"/>
  <c r="AD3646" i="3" s="1"/>
  <c r="AH3647" i="3" s="1"/>
  <c r="AC2941" i="3"/>
  <c r="AE2941" i="3" s="1"/>
  <c r="AI2942" i="3" s="1"/>
  <c r="AB2941" i="3"/>
  <c r="AD2941" i="3" s="1"/>
  <c r="AH2942" i="3" s="1"/>
  <c r="AC3001" i="3"/>
  <c r="AE3001" i="3" s="1"/>
  <c r="AI3002" i="3" s="1"/>
  <c r="AB3001" i="3"/>
  <c r="AD3001" i="3" s="1"/>
  <c r="AH3002" i="3" s="1"/>
  <c r="AC2265" i="3"/>
  <c r="AE2265" i="3" s="1"/>
  <c r="AI2266" i="3" s="1"/>
  <c r="AB2265" i="3"/>
  <c r="AD2265" i="3" s="1"/>
  <c r="AH2266" i="3" s="1"/>
  <c r="AC4258" i="3"/>
  <c r="AE4258" i="3" s="1"/>
  <c r="AI4259" i="3" s="1"/>
  <c r="AB4258" i="3"/>
  <c r="AD4258" i="3" s="1"/>
  <c r="AH4259" i="3" s="1"/>
  <c r="AC2530" i="3"/>
  <c r="AE2530" i="3" s="1"/>
  <c r="AI2531" i="3" s="1"/>
  <c r="AB2530" i="3"/>
  <c r="AD2530" i="3" s="1"/>
  <c r="AH2531" i="3" s="1"/>
  <c r="AC1908" i="3"/>
  <c r="AE1908" i="3" s="1"/>
  <c r="AI1909" i="3" s="1"/>
  <c r="AB1908" i="3"/>
  <c r="AD1908" i="3" s="1"/>
  <c r="AH1909" i="3" s="1"/>
  <c r="AC2341" i="3"/>
  <c r="AE2341" i="3" s="1"/>
  <c r="AI2342" i="3" s="1"/>
  <c r="AB2341" i="3"/>
  <c r="AD2341" i="3" s="1"/>
  <c r="AH2342" i="3" s="1"/>
  <c r="AC4193" i="3"/>
  <c r="AE4193" i="3" s="1"/>
  <c r="AI4194" i="3" s="1"/>
  <c r="AB4193" i="3"/>
  <c r="AD4193" i="3" s="1"/>
  <c r="AH4194" i="3" s="1"/>
  <c r="AC3391" i="3"/>
  <c r="AE3391" i="3" s="1"/>
  <c r="AI3392" i="3" s="1"/>
  <c r="AB3391" i="3"/>
  <c r="AD3391" i="3" s="1"/>
  <c r="AH3392" i="3" s="1"/>
  <c r="AC4009" i="3"/>
  <c r="AE4009" i="3" s="1"/>
  <c r="AI4010" i="3" s="1"/>
  <c r="AB4009" i="3"/>
  <c r="AD4009" i="3" s="1"/>
  <c r="AH4010" i="3" s="1"/>
  <c r="AC3975" i="3"/>
  <c r="AE3975" i="3" s="1"/>
  <c r="AI3976" i="3" s="1"/>
  <c r="AB3975" i="3"/>
  <c r="AD3975" i="3" s="1"/>
  <c r="AH3976" i="3" s="1"/>
  <c r="AC3513" i="3"/>
  <c r="AE3513" i="3" s="1"/>
  <c r="AI3514" i="3" s="1"/>
  <c r="AB3513" i="3"/>
  <c r="AD3513" i="3" s="1"/>
  <c r="AH3514" i="3" s="1"/>
  <c r="AC3859" i="3"/>
  <c r="AE3859" i="3" s="1"/>
  <c r="AI3860" i="3" s="1"/>
  <c r="AB3859" i="3"/>
  <c r="AD3859" i="3" s="1"/>
  <c r="AH3860" i="3" s="1"/>
  <c r="AC3103" i="3"/>
  <c r="AE3103" i="3" s="1"/>
  <c r="AI3104" i="3" s="1"/>
  <c r="AB3103" i="3"/>
  <c r="AD3103" i="3" s="1"/>
  <c r="AH3104" i="3" s="1"/>
  <c r="AC2986" i="3"/>
  <c r="AE2986" i="3" s="1"/>
  <c r="AI2987" i="3" s="1"/>
  <c r="AB2986" i="3"/>
  <c r="AD2986" i="3" s="1"/>
  <c r="AH2987" i="3" s="1"/>
  <c r="AC3693" i="3"/>
  <c r="AE3693" i="3" s="1"/>
  <c r="AI3694" i="3" s="1"/>
  <c r="AB3693" i="3"/>
  <c r="AD3693" i="3" s="1"/>
  <c r="AH3694" i="3" s="1"/>
  <c r="AC2644" i="3"/>
  <c r="AE2644" i="3" s="1"/>
  <c r="AI2645" i="3" s="1"/>
  <c r="AB2644" i="3"/>
  <c r="AD2644" i="3" s="1"/>
  <c r="AH2645" i="3" s="1"/>
  <c r="AC4470" i="3"/>
  <c r="AB4470" i="3"/>
  <c r="AD4470" i="3" s="1"/>
  <c r="AH4471" i="3" s="1"/>
  <c r="AC2303" i="3"/>
  <c r="AE2303" i="3" s="1"/>
  <c r="AI2304" i="3" s="1"/>
  <c r="AB2303" i="3"/>
  <c r="AD2303" i="3" s="1"/>
  <c r="AH2304" i="3" s="1"/>
  <c r="AC4219" i="3"/>
  <c r="AE4219" i="3" s="1"/>
  <c r="AI4220" i="3" s="1"/>
  <c r="AB4219" i="3"/>
  <c r="AD4219" i="3" s="1"/>
  <c r="AH4220" i="3" s="1"/>
  <c r="AC4155" i="3"/>
  <c r="AE4155" i="3" s="1"/>
  <c r="AI4156" i="3" s="1"/>
  <c r="AB4155" i="3"/>
  <c r="AD4155" i="3" s="1"/>
  <c r="AH4156" i="3" s="1"/>
  <c r="AC2270" i="3"/>
  <c r="AE2270" i="3" s="1"/>
  <c r="AI2271" i="3" s="1"/>
  <c r="AB2270" i="3"/>
  <c r="AD2270" i="3" s="1"/>
  <c r="AH2271" i="3" s="1"/>
  <c r="AC2001" i="3"/>
  <c r="AE2001" i="3" s="1"/>
  <c r="AI2002" i="3" s="1"/>
  <c r="AB2001" i="3"/>
  <c r="AD2001" i="3" s="1"/>
  <c r="AH2002" i="3" s="1"/>
  <c r="AC4522" i="3"/>
  <c r="AE4522" i="3" s="1"/>
  <c r="AI4523" i="3" s="1"/>
  <c r="AB4522" i="3"/>
  <c r="AD4522" i="3" s="1"/>
  <c r="AH4523" i="3" s="1"/>
  <c r="AC2072" i="3"/>
  <c r="AE2072" i="3" s="1"/>
  <c r="AI2073" i="3" s="1"/>
  <c r="AB2072" i="3"/>
  <c r="AD2072" i="3" s="1"/>
  <c r="AH2073" i="3" s="1"/>
  <c r="AC2908" i="3"/>
  <c r="AE2908" i="3" s="1"/>
  <c r="AI2909" i="3" s="1"/>
  <c r="AB2908" i="3"/>
  <c r="AD2908" i="3" s="1"/>
  <c r="AH2909" i="3" s="1"/>
  <c r="AC3887" i="3"/>
  <c r="AE3887" i="3" s="1"/>
  <c r="AI3888" i="3" s="1"/>
  <c r="AB3887" i="3"/>
  <c r="AD3887" i="3" s="1"/>
  <c r="AH3888" i="3" s="1"/>
  <c r="AC3564" i="3"/>
  <c r="AE3564" i="3" s="1"/>
  <c r="AI3565" i="3" s="1"/>
  <c r="AB3564" i="3"/>
  <c r="AD3564" i="3" s="1"/>
  <c r="AH3565" i="3" s="1"/>
  <c r="AC2991" i="3"/>
  <c r="AE2991" i="3" s="1"/>
  <c r="AI2992" i="3" s="1"/>
  <c r="AB2991" i="3"/>
  <c r="AD2991" i="3" s="1"/>
  <c r="AH2992" i="3" s="1"/>
  <c r="AC2812" i="3"/>
  <c r="AE2812" i="3" s="1"/>
  <c r="AI2813" i="3" s="1"/>
  <c r="AB2812" i="3"/>
  <c r="AD2812" i="3" s="1"/>
  <c r="AH2813" i="3" s="1"/>
  <c r="AC2648" i="3"/>
  <c r="AE2648" i="3" s="1"/>
  <c r="AI2649" i="3" s="1"/>
  <c r="AB2648" i="3"/>
  <c r="AD2648" i="3" s="1"/>
  <c r="AH2649" i="3" s="1"/>
  <c r="AC2884" i="3"/>
  <c r="AE2884" i="3" s="1"/>
  <c r="AI2885" i="3" s="1"/>
  <c r="AB2884" i="3"/>
  <c r="AD2884" i="3" s="1"/>
  <c r="AH2885" i="3" s="1"/>
  <c r="AC2418" i="3"/>
  <c r="AE2418" i="3" s="1"/>
  <c r="AI2419" i="3" s="1"/>
  <c r="AB2418" i="3"/>
  <c r="AD2418" i="3" s="1"/>
  <c r="AH2419" i="3" s="1"/>
  <c r="AC4465" i="3"/>
  <c r="AB4465" i="3"/>
  <c r="AD4465" i="3" s="1"/>
  <c r="AH4466" i="3" s="1"/>
  <c r="AC1870" i="3"/>
  <c r="AE1870" i="3" s="1"/>
  <c r="AI1871" i="3" s="1"/>
  <c r="AB1870" i="3"/>
  <c r="AD1870" i="3" s="1"/>
  <c r="AH1871" i="3" s="1"/>
  <c r="AC1928" i="3"/>
  <c r="AE1928" i="3" s="1"/>
  <c r="AI1929" i="3" s="1"/>
  <c r="AB1928" i="3"/>
  <c r="AD1928" i="3" s="1"/>
  <c r="AH1929" i="3" s="1"/>
  <c r="AC3795" i="3"/>
  <c r="AE3795" i="3" s="1"/>
  <c r="AI3796" i="3" s="1"/>
  <c r="AB3795" i="3"/>
  <c r="AD3795" i="3" s="1"/>
  <c r="AH3796" i="3" s="1"/>
  <c r="AC4606" i="3"/>
  <c r="AE4606" i="3" s="1"/>
  <c r="AI4607" i="3" s="1"/>
  <c r="AB4606" i="3"/>
  <c r="AD4606" i="3" s="1"/>
  <c r="AH4607" i="3" s="1"/>
  <c r="AC3489" i="3"/>
  <c r="AE3489" i="3" s="1"/>
  <c r="AI3490" i="3" s="1"/>
  <c r="AB3489" i="3"/>
  <c r="AD3489" i="3" s="1"/>
  <c r="AH3490" i="3" s="1"/>
  <c r="AC3239" i="3"/>
  <c r="AE3239" i="3" s="1"/>
  <c r="AI3240" i="3" s="1"/>
  <c r="AB3239" i="3"/>
  <c r="AD3239" i="3" s="1"/>
  <c r="AH3240" i="3" s="1"/>
  <c r="AC4210" i="3"/>
  <c r="AE4210" i="3" s="1"/>
  <c r="AI4211" i="3" s="1"/>
  <c r="AB4210" i="3"/>
  <c r="AD4210" i="3" s="1"/>
  <c r="AH4211" i="3" s="1"/>
  <c r="AC3386" i="3"/>
  <c r="AB3386" i="3"/>
  <c r="AD3386" i="3" s="1"/>
  <c r="AH3387" i="3" s="1"/>
  <c r="AC3636" i="3"/>
  <c r="AE3636" i="3" s="1"/>
  <c r="AI3637" i="3" s="1"/>
  <c r="AB3636" i="3"/>
  <c r="AD3636" i="3" s="1"/>
  <c r="AH3637" i="3" s="1"/>
  <c r="AC3020" i="3"/>
  <c r="AE3020" i="3" s="1"/>
  <c r="AI3021" i="3" s="1"/>
  <c r="AB3020" i="3"/>
  <c r="AD3020" i="3" s="1"/>
  <c r="AH3021" i="3" s="1"/>
  <c r="AC4494" i="3"/>
  <c r="AE4494" i="3" s="1"/>
  <c r="AI4495" i="3" s="1"/>
  <c r="AB4494" i="3"/>
  <c r="AD4494" i="3" s="1"/>
  <c r="AH4495" i="3" s="1"/>
  <c r="AC4424" i="3"/>
  <c r="AB4424" i="3"/>
  <c r="AD4424" i="3" s="1"/>
  <c r="AH4425" i="3" s="1"/>
  <c r="AC2785" i="3"/>
  <c r="AE2785" i="3" s="1"/>
  <c r="AI2786" i="3" s="1"/>
  <c r="AB2785" i="3"/>
  <c r="AD2785" i="3" s="1"/>
  <c r="AH2786" i="3" s="1"/>
  <c r="AC4574" i="3"/>
  <c r="AE4574" i="3" s="1"/>
  <c r="AI4575" i="3" s="1"/>
  <c r="AB4574" i="3"/>
  <c r="AD4574" i="3" s="1"/>
  <c r="AH4575" i="3" s="1"/>
  <c r="AC2562" i="3"/>
  <c r="AE2562" i="3" s="1"/>
  <c r="AI2563" i="3" s="1"/>
  <c r="AB2562" i="3"/>
  <c r="AD2562" i="3" s="1"/>
  <c r="AH2563" i="3" s="1"/>
  <c r="AC4122" i="3"/>
  <c r="AB4122" i="3"/>
  <c r="AD4122" i="3" s="1"/>
  <c r="AH4123" i="3" s="1"/>
  <c r="AC4656" i="3"/>
  <c r="AE4656" i="3" s="1"/>
  <c r="AI4657" i="3" s="1"/>
  <c r="AB4656" i="3"/>
  <c r="AD4656" i="3" s="1"/>
  <c r="AH4657" i="3" s="1"/>
  <c r="AC5154" i="3"/>
  <c r="AE5154" i="3" s="1"/>
  <c r="AI5155" i="3" s="1"/>
  <c r="AB5154" i="3"/>
  <c r="AD5154" i="3" s="1"/>
  <c r="AH5155" i="3" s="1"/>
  <c r="AC4982" i="3"/>
  <c r="AE4982" i="3" s="1"/>
  <c r="AI4983" i="3" s="1"/>
  <c r="AB4982" i="3"/>
  <c r="AD4982" i="3" s="1"/>
  <c r="AH4983" i="3" s="1"/>
  <c r="AC5583" i="3"/>
  <c r="AE5583" i="3" s="1"/>
  <c r="AI5584" i="3" s="1"/>
  <c r="AB5583" i="3"/>
  <c r="AD5583" i="3" s="1"/>
  <c r="AH5584" i="3" s="1"/>
  <c r="AC5304" i="3"/>
  <c r="AE5304" i="3" s="1"/>
  <c r="AI5305" i="3" s="1"/>
  <c r="AB5304" i="3"/>
  <c r="AD5304" i="3" s="1"/>
  <c r="AH5305" i="3" s="1"/>
  <c r="AC4847" i="3"/>
  <c r="AE4847" i="3" s="1"/>
  <c r="AI4848" i="3" s="1"/>
  <c r="AB4847" i="3"/>
  <c r="AD4847" i="3" s="1"/>
  <c r="AH4848" i="3" s="1"/>
  <c r="AC5366" i="3"/>
  <c r="AE5366" i="3" s="1"/>
  <c r="AI5367" i="3" s="1"/>
  <c r="AB5366" i="3"/>
  <c r="AD5366" i="3" s="1"/>
  <c r="AH5367" i="3" s="1"/>
  <c r="AC5313" i="3"/>
  <c r="AB5313" i="3"/>
  <c r="AD5313" i="3" s="1"/>
  <c r="AH5314" i="3" s="1"/>
  <c r="AC4793" i="3"/>
  <c r="AE4793" i="3" s="1"/>
  <c r="AI4794" i="3" s="1"/>
  <c r="AB4793" i="3"/>
  <c r="AD4793" i="3" s="1"/>
  <c r="AH4794" i="3" s="1"/>
  <c r="AC4963" i="3"/>
  <c r="AE4963" i="3" s="1"/>
  <c r="AI4964" i="3" s="1"/>
  <c r="AB4963" i="3"/>
  <c r="AD4963" i="3" s="1"/>
  <c r="AH4964" i="3" s="1"/>
  <c r="AC5111" i="3"/>
  <c r="AE5111" i="3" s="1"/>
  <c r="AI5112" i="3" s="1"/>
  <c r="AB5111" i="3"/>
  <c r="AD5111" i="3" s="1"/>
  <c r="AH5112" i="3" s="1"/>
  <c r="AC5534" i="3"/>
  <c r="AB5534" i="3"/>
  <c r="AD5534" i="3" s="1"/>
  <c r="AH5535" i="3" s="1"/>
  <c r="AC5385" i="3"/>
  <c r="AE5385" i="3" s="1"/>
  <c r="AI5386" i="3" s="1"/>
  <c r="AB5385" i="3"/>
  <c r="AD5385" i="3" s="1"/>
  <c r="AH5386" i="3" s="1"/>
  <c r="AC4757" i="3"/>
  <c r="AE4757" i="3" s="1"/>
  <c r="AI4758" i="3" s="1"/>
  <c r="AB4757" i="3"/>
  <c r="AD4757" i="3" s="1"/>
  <c r="AH4758" i="3" s="1"/>
  <c r="AC4779" i="3"/>
  <c r="AE4779" i="3" s="1"/>
  <c r="AI4780" i="3" s="1"/>
  <c r="AB4779" i="3"/>
  <c r="AD4779" i="3" s="1"/>
  <c r="AH4780" i="3" s="1"/>
  <c r="AC5073" i="3"/>
  <c r="AE5073" i="3" s="1"/>
  <c r="AI5074" i="3" s="1"/>
  <c r="AB5073" i="3"/>
  <c r="AD5073" i="3" s="1"/>
  <c r="AH5074" i="3" s="1"/>
  <c r="AC5468" i="3"/>
  <c r="AE5468" i="3" s="1"/>
  <c r="AI5469" i="3" s="1"/>
  <c r="AB5468" i="3"/>
  <c r="AD5468" i="3" s="1"/>
  <c r="AH5469" i="3" s="1"/>
  <c r="AC4860" i="3"/>
  <c r="AE4860" i="3" s="1"/>
  <c r="AI4861" i="3" s="1"/>
  <c r="AB4860" i="3"/>
  <c r="AD4860" i="3" s="1"/>
  <c r="AH4861" i="3" s="1"/>
  <c r="AC4842" i="3"/>
  <c r="AE4842" i="3" s="1"/>
  <c r="AI4843" i="3" s="1"/>
  <c r="AB4842" i="3"/>
  <c r="AD4842" i="3" s="1"/>
  <c r="AH4843" i="3" s="1"/>
  <c r="AC5135" i="3"/>
  <c r="AE5135" i="3" s="1"/>
  <c r="AI5136" i="3" s="1"/>
  <c r="AB5135" i="3"/>
  <c r="AD5135" i="3" s="1"/>
  <c r="AH5136" i="3" s="1"/>
  <c r="AC5573" i="3"/>
  <c r="AE5573" i="3" s="1"/>
  <c r="AI5574" i="3" s="1"/>
  <c r="AB5573" i="3"/>
  <c r="AD5573" i="3" s="1"/>
  <c r="AH5574" i="3" s="1"/>
  <c r="AC4992" i="3"/>
  <c r="AE4992" i="3" s="1"/>
  <c r="AI4993" i="3" s="1"/>
  <c r="AB4992" i="3"/>
  <c r="AD4992" i="3" s="1"/>
  <c r="AH4993" i="3" s="1"/>
  <c r="AC4939" i="3"/>
  <c r="AE4939" i="3" s="1"/>
  <c r="AI4940" i="3" s="1"/>
  <c r="AB4939" i="3"/>
  <c r="AD4939" i="3" s="1"/>
  <c r="AH4940" i="3" s="1"/>
  <c r="AC5549" i="3"/>
  <c r="AE5549" i="3" s="1"/>
  <c r="AI5550" i="3" s="1"/>
  <c r="AB5549" i="3"/>
  <c r="AD5549" i="3" s="1"/>
  <c r="AH5550" i="3" s="1"/>
  <c r="AC2172" i="3"/>
  <c r="AE2172" i="3" s="1"/>
  <c r="AI2173" i="3" s="1"/>
  <c r="AB2172" i="3"/>
  <c r="AD2172" i="3" s="1"/>
  <c r="AH2173" i="3" s="1"/>
  <c r="AC4020" i="3"/>
  <c r="AE4020" i="3" s="1"/>
  <c r="AI4021" i="3" s="1"/>
  <c r="AB4020" i="3"/>
  <c r="AD4020" i="3" s="1"/>
  <c r="AH4021" i="3" s="1"/>
  <c r="AJ1521" i="3"/>
  <c r="AJ1522" i="3" s="1"/>
  <c r="AJ1523" i="3" s="1"/>
  <c r="AJ1524" i="3" s="1"/>
  <c r="AJ1525" i="3" s="1"/>
  <c r="AJ1526" i="3" s="1"/>
  <c r="AJ1527" i="3" s="1"/>
  <c r="AI1520" i="3"/>
  <c r="AK1520" i="3" s="1"/>
  <c r="AK1521" i="3" s="1"/>
  <c r="AK1522" i="3" s="1"/>
  <c r="AK1523" i="3" s="1"/>
  <c r="AK1524" i="3" s="1"/>
  <c r="AK1525" i="3" s="1"/>
  <c r="AK1526" i="3" s="1"/>
  <c r="AC4032" i="3"/>
  <c r="AE4032" i="3" s="1"/>
  <c r="AI4033" i="3" s="1"/>
  <c r="AC3048" i="3"/>
  <c r="AE3048" i="3" s="1"/>
  <c r="AI3049" i="3" s="1"/>
  <c r="AC3053" i="3"/>
  <c r="AE3053" i="3" s="1"/>
  <c r="AI3054" i="3" s="1"/>
  <c r="AC3874" i="3"/>
  <c r="AE3874" i="3" s="1"/>
  <c r="AI3875" i="3" s="1"/>
  <c r="AC2214" i="3"/>
  <c r="AE2214" i="3" s="1"/>
  <c r="AI2215" i="3" s="1"/>
  <c r="AC1996" i="3"/>
  <c r="AE1996" i="3" s="1"/>
  <c r="AI1997" i="3" s="1"/>
  <c r="AC4046" i="3"/>
  <c r="AE4046" i="3" s="1"/>
  <c r="AI4047" i="3" s="1"/>
  <c r="AC4065" i="3"/>
  <c r="AE4065" i="3" s="1"/>
  <c r="AI4066" i="3" s="1"/>
  <c r="AC4060" i="3"/>
  <c r="AE4060" i="3" s="1"/>
  <c r="AI4061" i="3" s="1"/>
  <c r="AC3930" i="3"/>
  <c r="AE3930" i="3" s="1"/>
  <c r="AI3931" i="3" s="1"/>
  <c r="AC4051" i="3"/>
  <c r="AE4051" i="3" s="1"/>
  <c r="AI4052" i="3" s="1"/>
  <c r="AC3878" i="3"/>
  <c r="AE3878" i="3" s="1"/>
  <c r="AI3879" i="3" s="1"/>
  <c r="AC3030" i="3"/>
  <c r="AE3030" i="3" s="1"/>
  <c r="AI3031" i="3" s="1"/>
  <c r="AC3902" i="3"/>
  <c r="AE3902" i="3" s="1"/>
  <c r="AI3903" i="3" s="1"/>
  <c r="AC3043" i="3"/>
  <c r="AE3043" i="3" s="1"/>
  <c r="AI3044" i="3" s="1"/>
  <c r="AC3966" i="3"/>
  <c r="AE3966" i="3" s="1"/>
  <c r="AI3967" i="3" s="1"/>
  <c r="AC3921" i="3"/>
  <c r="AE3921" i="3" s="1"/>
  <c r="AI3922" i="3" s="1"/>
  <c r="AC3076" i="3"/>
  <c r="AE3076" i="3" s="1"/>
  <c r="AI3077" i="3" s="1"/>
  <c r="AC3273" i="3"/>
  <c r="AE3273" i="3" s="1"/>
  <c r="AI3274" i="3" s="1"/>
  <c r="AC4041" i="3"/>
  <c r="AE4041" i="3" s="1"/>
  <c r="AI4042" i="3" s="1"/>
  <c r="AC3533" i="3"/>
  <c r="AE3533" i="3" s="1"/>
  <c r="AI3534" i="3" s="1"/>
  <c r="AC3067" i="3"/>
  <c r="AE3067" i="3" s="1"/>
  <c r="AI3068" i="3" s="1"/>
  <c r="AC3062" i="3"/>
  <c r="AE3062" i="3" s="1"/>
  <c r="AI3063" i="3" s="1"/>
  <c r="W5964" i="3"/>
  <c r="AC5963" i="3"/>
  <c r="AE5963" i="3" s="1"/>
  <c r="AI5964" i="3" s="1"/>
  <c r="W2790" i="3"/>
  <c r="AB2790" i="3" s="1"/>
  <c r="AD2790" i="3" s="1"/>
  <c r="AH2791" i="3" s="1"/>
  <c r="AC2789" i="3"/>
  <c r="AE2789" i="3" s="1"/>
  <c r="AI2790" i="3" s="1"/>
  <c r="V2215" i="3"/>
  <c r="AE1922" i="3"/>
  <c r="AI1923" i="3" s="1"/>
  <c r="AE2412" i="3"/>
  <c r="AI2413" i="3" s="1"/>
  <c r="AE2755" i="3"/>
  <c r="AI2756" i="3" s="1"/>
  <c r="AE2140" i="3"/>
  <c r="AI2141" i="3" s="1"/>
  <c r="AE2035" i="3"/>
  <c r="AI2036" i="3" s="1"/>
  <c r="AE4146" i="3"/>
  <c r="AI4147" i="3" s="1"/>
  <c r="AE5313" i="3"/>
  <c r="AI5314" i="3" s="1"/>
  <c r="AE5534" i="3"/>
  <c r="AI5535" i="3" s="1"/>
  <c r="AE1890" i="3"/>
  <c r="AI1891" i="3" s="1"/>
  <c r="AE5275" i="3"/>
  <c r="AI5276" i="3" s="1"/>
  <c r="AE2950" i="3"/>
  <c r="AI2951" i="3" s="1"/>
  <c r="AE2125" i="3"/>
  <c r="AI2126" i="3" s="1"/>
  <c r="V2756" i="3"/>
  <c r="AE2880" i="3"/>
  <c r="AI2881" i="3" s="1"/>
  <c r="V2413" i="3"/>
  <c r="AE5058" i="3"/>
  <c r="AI5059" i="3" s="1"/>
  <c r="AE4822" i="3"/>
  <c r="AI4823" i="3" s="1"/>
  <c r="AE5959" i="3"/>
  <c r="AI5960" i="3" s="1"/>
  <c r="AE2246" i="3"/>
  <c r="AI2247" i="3" s="1"/>
  <c r="V1923" i="3"/>
  <c r="AE2158" i="3"/>
  <c r="AI2159" i="3" s="1"/>
  <c r="AE5506" i="3"/>
  <c r="AI5507" i="3" s="1"/>
  <c r="AE4894" i="3"/>
  <c r="AI4895" i="3" s="1"/>
  <c r="AE4865" i="3"/>
  <c r="AI4866" i="3" s="1"/>
  <c r="AE4122" i="3"/>
  <c r="AI4123" i="3" s="1"/>
  <c r="AE2096" i="3"/>
  <c r="AI2097" i="3" s="1"/>
  <c r="AE2210" i="3"/>
  <c r="AI2211" i="3" s="1"/>
  <c r="AE2251" i="3"/>
  <c r="AI2252" i="3" s="1"/>
  <c r="AE5588" i="3"/>
  <c r="AI5589" i="3" s="1"/>
  <c r="AE2163" i="3"/>
  <c r="AI2164" i="3" s="1"/>
  <c r="AE5233" i="3"/>
  <c r="AI5234" i="3" s="1"/>
  <c r="AE4889" i="3"/>
  <c r="AI4890" i="3" s="1"/>
  <c r="AE5024" i="3"/>
  <c r="AI5025" i="3" s="1"/>
  <c r="V2620" i="3"/>
  <c r="AE5493" i="3"/>
  <c r="AI5494" i="3" s="1"/>
  <c r="AE5043" i="3"/>
  <c r="AI5044" i="3" s="1"/>
  <c r="AE4977" i="3"/>
  <c r="AI4978" i="3" s="1"/>
  <c r="AE5333" i="3"/>
  <c r="AI5334" i="3" s="1"/>
  <c r="V4628" i="3"/>
  <c r="V4629" i="3" s="1"/>
  <c r="AE2672" i="3"/>
  <c r="AI2673" i="3" s="1"/>
  <c r="AE2965" i="3"/>
  <c r="AI2966" i="3" s="1"/>
  <c r="AE2700" i="3"/>
  <c r="AI2701" i="3" s="1"/>
  <c r="AE4510" i="3"/>
  <c r="AI4511" i="3" s="1"/>
  <c r="AE2455" i="3"/>
  <c r="AI2456" i="3" s="1"/>
  <c r="V4734" i="3"/>
  <c r="V1625" i="3"/>
  <c r="V1655" i="3"/>
  <c r="V1851" i="3"/>
  <c r="V1913" i="3"/>
  <c r="AE4714" i="3"/>
  <c r="AI4715" i="3" s="1"/>
  <c r="V4715" i="3"/>
  <c r="W3820" i="3"/>
  <c r="W3354" i="3"/>
  <c r="V4729" i="3"/>
  <c r="W3830" i="3"/>
  <c r="AE3980" i="3"/>
  <c r="AI3981" i="3" s="1"/>
  <c r="W3981" i="3"/>
  <c r="AB3981" i="3" s="1"/>
  <c r="AD3981" i="3" s="1"/>
  <c r="AH3982" i="3" s="1"/>
  <c r="V4421" i="3"/>
  <c r="V4416" i="3"/>
  <c r="AE1582" i="3"/>
  <c r="AI1583" i="3" s="1"/>
  <c r="V1583" i="3"/>
  <c r="V1621" i="3"/>
  <c r="V1578" i="3"/>
  <c r="V4296" i="3"/>
  <c r="V4647" i="3"/>
  <c r="V4249" i="3"/>
  <c r="V4561" i="3"/>
  <c r="W3716" i="3"/>
  <c r="AE3715" i="3"/>
  <c r="AI3716" i="3" s="1"/>
  <c r="W3104" i="3"/>
  <c r="W3694" i="3"/>
  <c r="V4471" i="3"/>
  <c r="AE4470" i="3"/>
  <c r="AI4471" i="3" s="1"/>
  <c r="V2870" i="3"/>
  <c r="V1612" i="3"/>
  <c r="AE1611" i="3"/>
  <c r="AI1612" i="3" s="1"/>
  <c r="V1762" i="3"/>
  <c r="AE4570" i="3"/>
  <c r="AI4571" i="3" s="1"/>
  <c r="V4571" i="3"/>
  <c r="W3609" i="3"/>
  <c r="AE3434" i="3"/>
  <c r="AI3435" i="3" s="1"/>
  <c r="W3435" i="3"/>
  <c r="AE4546" i="3"/>
  <c r="AI4547" i="3" s="1"/>
  <c r="V4547" i="3"/>
  <c r="V1551" i="3"/>
  <c r="V4239" i="3"/>
  <c r="V4184" i="3"/>
  <c r="V4075" i="3"/>
  <c r="V4114" i="3"/>
  <c r="AE1707" i="3"/>
  <c r="AI1708" i="3" s="1"/>
  <c r="V1708" i="3"/>
  <c r="V4463" i="3"/>
  <c r="V4685" i="3"/>
  <c r="V4291" i="3"/>
  <c r="AE4697" i="3"/>
  <c r="AI4698" i="3" s="1"/>
  <c r="V4698" i="3"/>
  <c r="W3226" i="3"/>
  <c r="W3725" i="3"/>
  <c r="V1689" i="3"/>
  <c r="V1976" i="3"/>
  <c r="V1588" i="3"/>
  <c r="V1574" i="3"/>
  <c r="V4089" i="3"/>
  <c r="V4657" i="3"/>
  <c r="V1730" i="3"/>
  <c r="V1747" i="3"/>
  <c r="V2577" i="3"/>
  <c r="V2390" i="3"/>
  <c r="V1895" i="3"/>
  <c r="AE3253" i="3"/>
  <c r="AI3254" i="3" s="1"/>
  <c r="W3254" i="3"/>
  <c r="V4505" i="3"/>
  <c r="W3402" i="3"/>
  <c r="W3575" i="3"/>
  <c r="V4669" i="3"/>
  <c r="W3306" i="3"/>
  <c r="AE3305" i="3"/>
  <c r="AI3306" i="3" s="1"/>
  <c r="W3647" i="3"/>
  <c r="V1631" i="3"/>
  <c r="V2146" i="3"/>
  <c r="AE2145" i="3"/>
  <c r="AI2146" i="3" s="1"/>
  <c r="V4132" i="3"/>
  <c r="V4215" i="3"/>
  <c r="V4490" i="3"/>
  <c r="AE1568" i="3"/>
  <c r="AI1569" i="3" s="1"/>
  <c r="V1569" i="3"/>
  <c r="V4127" i="3"/>
  <c r="V1828" i="3"/>
  <c r="V4537" i="3"/>
  <c r="W3744" i="3"/>
  <c r="V1809" i="3"/>
  <c r="V1527" i="3"/>
  <c r="V4220" i="3"/>
  <c r="V4156" i="3"/>
  <c r="V4542" i="3"/>
  <c r="W3825" i="3"/>
  <c r="W3330" i="3"/>
  <c r="W3259" i="3"/>
  <c r="V1693" i="3"/>
  <c r="V4528" i="3"/>
  <c r="V1726" i="3"/>
  <c r="AE2474" i="3"/>
  <c r="AI2475" i="3" s="1"/>
  <c r="V2475" i="3"/>
  <c r="V2846" i="3"/>
  <c r="AE2845" i="3"/>
  <c r="AI2846" i="3" s="1"/>
  <c r="AE4622" i="3"/>
  <c r="AI4623" i="3" s="1"/>
  <c r="V4623" i="3"/>
  <c r="V4580" i="3"/>
  <c r="V1665" i="3"/>
  <c r="V4661" i="3"/>
  <c r="AE4660" i="3"/>
  <c r="AI4661" i="3" s="1"/>
  <c r="W4000" i="3"/>
  <c r="AB4000" i="3" s="1"/>
  <c r="AD4000" i="3" s="1"/>
  <c r="AH4001" i="3" s="1"/>
  <c r="W3292" i="3"/>
  <c r="V1801" i="3"/>
  <c r="V2898" i="3"/>
  <c r="V4094" i="3"/>
  <c r="V2592" i="3"/>
  <c r="V4476" i="3"/>
  <c r="AE1841" i="3"/>
  <c r="AI1842" i="3" s="1"/>
  <c r="V1842" i="3"/>
  <c r="V4452" i="3"/>
  <c r="V4448" i="3"/>
  <c r="V4644" i="3"/>
  <c r="AE4643" i="3"/>
  <c r="AI4644" i="3" s="1"/>
  <c r="V4585" i="3"/>
  <c r="V2615" i="3"/>
  <c r="V2106" i="3"/>
  <c r="W3759" i="3"/>
  <c r="W3666" i="3"/>
  <c r="W3499" i="3"/>
  <c r="W3524" i="3"/>
  <c r="V2256" i="3"/>
  <c r="V2741" i="3"/>
  <c r="V1875" i="3"/>
  <c r="AE1817" i="3"/>
  <c r="AI1818" i="3" s="1"/>
  <c r="V1818" i="3"/>
  <c r="V2360" i="3"/>
  <c r="V1790" i="3"/>
  <c r="V2601" i="3"/>
  <c r="AE2500" i="3"/>
  <c r="AI2501" i="3" s="1"/>
  <c r="V2501" i="3"/>
  <c r="V2220" i="3"/>
  <c r="V1616" i="3"/>
  <c r="V1780" i="3"/>
  <c r="AE1855" i="3"/>
  <c r="AI1856" i="3" s="1"/>
  <c r="V1856" i="3"/>
  <c r="V2115" i="3"/>
  <c r="V2322" i="3"/>
  <c r="V2313" i="3"/>
  <c r="AE2469" i="3"/>
  <c r="AI2470" i="3" s="1"/>
  <c r="V2470" i="3"/>
  <c r="V2658" i="3"/>
  <c r="V1832" i="3"/>
  <c r="V2375" i="3"/>
  <c r="AE2450" i="3"/>
  <c r="AI2451" i="3" s="1"/>
  <c r="V2451" i="3"/>
  <c r="V1837" i="3"/>
  <c r="V2290" i="3"/>
  <c r="V2395" i="3"/>
  <c r="V2677" i="3"/>
  <c r="V2572" i="3"/>
  <c r="AE2062" i="3"/>
  <c r="AI2063" i="3" s="1"/>
  <c r="V2063" i="3"/>
  <c r="V1947" i="3"/>
  <c r="V1560" i="3"/>
  <c r="V2635" i="3"/>
  <c r="AE2609" i="3"/>
  <c r="AI2610" i="3" s="1"/>
  <c r="V2610" i="3"/>
  <c r="V2720" i="3"/>
  <c r="V2465" i="3"/>
  <c r="V4679" i="3"/>
  <c r="W3538" i="3"/>
  <c r="AB3538" i="3" s="1"/>
  <c r="AD3538" i="3" s="1"/>
  <c r="AH3539" i="3" s="1"/>
  <c r="W3990" i="3"/>
  <c r="AB3990" i="3" s="1"/>
  <c r="AD3990" i="3" s="1"/>
  <c r="AH3991" i="3" s="1"/>
  <c r="W3711" i="3"/>
  <c r="W3142" i="3"/>
  <c r="AE3141" i="3"/>
  <c r="AI3142" i="3" s="1"/>
  <c r="W3787" i="3"/>
  <c r="W3199" i="3"/>
  <c r="W3689" i="3"/>
  <c r="W3599" i="3"/>
  <c r="AE4004" i="3"/>
  <c r="AI4005" i="3" s="1"/>
  <c r="W4005" i="3"/>
  <c r="AB4005" i="3" s="1"/>
  <c r="AD4005" i="3" s="1"/>
  <c r="AH4006" i="3" s="1"/>
  <c r="W3416" i="3"/>
  <c r="W3509" i="3"/>
  <c r="W3730" i="3"/>
  <c r="W3124" i="3"/>
  <c r="AE3123" i="3"/>
  <c r="AI3124" i="3" s="1"/>
  <c r="W3157" i="3"/>
  <c r="AE3156" i="3"/>
  <c r="AI3157" i="3" s="1"/>
  <c r="W3940" i="3"/>
  <c r="AB3940" i="3" s="1"/>
  <c r="AD3940" i="3" s="1"/>
  <c r="AH3941" i="3" s="1"/>
  <c r="AE3268" i="3"/>
  <c r="AI3269" i="3" s="1"/>
  <c r="W3269" i="3"/>
  <c r="AB3269" i="3" s="1"/>
  <c r="AD3269" i="3" s="1"/>
  <c r="AH3270" i="3" s="1"/>
  <c r="W3485" i="3"/>
  <c r="W3194" i="3"/>
  <c r="AE3193" i="3"/>
  <c r="AI3194" i="3" s="1"/>
  <c r="W3421" i="3"/>
  <c r="W3865" i="3"/>
  <c r="AB3865" i="3" s="1"/>
  <c r="AD3865" i="3" s="1"/>
  <c r="AH3866" i="3" s="1"/>
  <c r="AE3800" i="3"/>
  <c r="AI3801" i="3" s="1"/>
  <c r="W3801" i="3"/>
  <c r="W3311" i="3"/>
  <c r="W3796" i="3"/>
  <c r="W3490" i="3"/>
  <c r="W3240" i="3"/>
  <c r="AE3386" i="3"/>
  <c r="AI3387" i="3" s="1"/>
  <c r="W3387" i="3"/>
  <c r="W3637" i="3"/>
  <c r="W3699" i="3"/>
  <c r="V2168" i="3"/>
  <c r="V1952" i="3"/>
  <c r="V1535" i="3"/>
  <c r="V2442" i="3"/>
  <c r="V1785" i="3"/>
  <c r="AE1770" i="3"/>
  <c r="AI1771" i="3" s="1"/>
  <c r="V1771" i="3"/>
  <c r="W3278" i="3"/>
  <c r="AB3278" i="3" s="1"/>
  <c r="AD3278" i="3" s="1"/>
  <c r="AH3279" i="3" s="1"/>
  <c r="W3264" i="3"/>
  <c r="W3671" i="3"/>
  <c r="W3935" i="3"/>
  <c r="AB3935" i="3" s="1"/>
  <c r="AD3935" i="3" s="1"/>
  <c r="AH3936" i="3" s="1"/>
  <c r="W3282" i="3"/>
  <c r="W3221" i="3"/>
  <c r="W3287" i="3"/>
  <c r="W3782" i="3"/>
  <c r="W3099" i="3"/>
  <c r="W3297" i="3"/>
  <c r="V4440" i="3"/>
  <c r="V4259" i="3"/>
  <c r="V4194" i="3"/>
  <c r="V4104" i="3"/>
  <c r="V1565" i="3"/>
  <c r="W3893" i="3"/>
  <c r="AB3893" i="3" s="1"/>
  <c r="AD3893" i="3" s="1"/>
  <c r="AH3894" i="3" s="1"/>
  <c r="V4084" i="3"/>
  <c r="V4620" i="3"/>
  <c r="AE4619" i="3"/>
  <c r="AI4620" i="3" s="1"/>
  <c r="W3926" i="3"/>
  <c r="AB3926" i="3" s="1"/>
  <c r="AD3926" i="3" s="1"/>
  <c r="AH3927" i="3" s="1"/>
  <c r="W3504" i="3"/>
  <c r="W3369" i="3"/>
  <c r="V1598" i="3"/>
  <c r="AE1650" i="3"/>
  <c r="AI1651" i="3" s="1"/>
  <c r="V1651" i="3"/>
  <c r="V2865" i="3"/>
  <c r="V1776" i="3"/>
  <c r="V4277" i="3"/>
  <c r="AE4589" i="3"/>
  <c r="AI4590" i="3" s="1"/>
  <c r="V4590" i="3"/>
  <c r="V4151" i="3"/>
  <c r="W3907" i="3"/>
  <c r="AB3907" i="3" s="1"/>
  <c r="AD3907" i="3" s="1"/>
  <c r="AH3908" i="3" s="1"/>
  <c r="W3950" i="3"/>
  <c r="AB3950" i="3" s="1"/>
  <c r="AD3950" i="3" s="1"/>
  <c r="AH3951" i="3" s="1"/>
  <c r="W3883" i="3"/>
  <c r="AB3883" i="3" s="1"/>
  <c r="AD3883" i="3" s="1"/>
  <c r="AH3884" i="3" s="1"/>
  <c r="V4652" i="3"/>
  <c r="V4500" i="3"/>
  <c r="V2356" i="3"/>
  <c r="AE2821" i="3"/>
  <c r="AI2822" i="3" s="1"/>
  <c r="V2822" i="3"/>
  <c r="V4244" i="3"/>
  <c r="W3359" i="3"/>
  <c r="V1805" i="3"/>
  <c r="V1767" i="3"/>
  <c r="V4099" i="3"/>
  <c r="V1933" i="3"/>
  <c r="AE1932" i="3"/>
  <c r="AI1933" i="3" s="1"/>
  <c r="AE1531" i="3"/>
  <c r="AI1532" i="3" s="1"/>
  <c r="V1532" i="3"/>
  <c r="V4633" i="3"/>
  <c r="V2135" i="3"/>
  <c r="V2625" i="3"/>
  <c r="V1861" i="3"/>
  <c r="W3344" i="3"/>
  <c r="W3962" i="3"/>
  <c r="AB3962" i="3" s="1"/>
  <c r="AD3962" i="3" s="1"/>
  <c r="AH3963" i="3" s="1"/>
  <c r="W3209" i="3"/>
  <c r="AE3208" i="3"/>
  <c r="AI3209" i="3" s="1"/>
  <c r="W3764" i="3"/>
  <c r="W3957" i="3"/>
  <c r="AB3957" i="3" s="1"/>
  <c r="AD3957" i="3" s="1"/>
  <c r="AH3958" i="3" s="1"/>
  <c r="W3642" i="3"/>
  <c r="AE3641" i="3"/>
  <c r="AI3642" i="3" s="1"/>
  <c r="V2261" i="3"/>
  <c r="V2437" i="3"/>
  <c r="AE2407" i="3"/>
  <c r="AI2408" i="3" s="1"/>
  <c r="V2408" i="3"/>
  <c r="AE2519" i="3"/>
  <c r="AI2520" i="3" s="1"/>
  <c r="V2520" i="3"/>
  <c r="V1645" i="3"/>
  <c r="V2101" i="3"/>
  <c r="AE2047" i="3"/>
  <c r="AI2048" i="3" s="1"/>
  <c r="V2048" i="3"/>
  <c r="V2308" i="3"/>
  <c r="V2351" i="3"/>
  <c r="V2006" i="3"/>
  <c r="V2705" i="3"/>
  <c r="V2496" i="3"/>
  <c r="V1900" i="3"/>
  <c r="V1823" i="3"/>
  <c r="V1635" i="3"/>
  <c r="V2016" i="3"/>
  <c r="V1735" i="3"/>
  <c r="V2275" i="3"/>
  <c r="AE2129" i="3"/>
  <c r="AI2130" i="3" s="1"/>
  <c r="V2130" i="3"/>
  <c r="V1555" i="3"/>
  <c r="V1720" i="3"/>
  <c r="V2280" i="3"/>
  <c r="V1756" i="3"/>
  <c r="V1942" i="3"/>
  <c r="V2653" i="3"/>
  <c r="AE2379" i="3"/>
  <c r="AI2380" i="3" s="1"/>
  <c r="V2380" i="3"/>
  <c r="V1673" i="3"/>
  <c r="V2025" i="3"/>
  <c r="V2030" i="3"/>
  <c r="V2192" i="3"/>
  <c r="V2011" i="3"/>
  <c r="V1992" i="3"/>
  <c r="V4710" i="3"/>
  <c r="AE4719" i="3"/>
  <c r="AI4720" i="3" s="1"/>
  <c r="V4720" i="3"/>
  <c r="W3556" i="3"/>
  <c r="W3995" i="3"/>
  <c r="AB3995" i="3" s="1"/>
  <c r="AD3995" i="3" s="1"/>
  <c r="AH3996" i="3" s="1"/>
  <c r="W3912" i="3"/>
  <c r="AB3912" i="3" s="1"/>
  <c r="AD3912" i="3" s="1"/>
  <c r="AH3913" i="3" s="1"/>
  <c r="AE3911" i="3"/>
  <c r="AI3912" i="3" s="1"/>
  <c r="W3855" i="3"/>
  <c r="AB3855" i="3" s="1"/>
  <c r="AD3855" i="3" s="1"/>
  <c r="AH3856" i="3" s="1"/>
  <c r="W3181" i="3"/>
  <c r="W3426" i="3"/>
  <c r="W3392" i="3"/>
  <c r="W4010" i="3"/>
  <c r="AB4010" i="3" s="1"/>
  <c r="AD4010" i="3" s="1"/>
  <c r="AH4011" i="3" s="1"/>
  <c r="V4487" i="3"/>
  <c r="W3589" i="3"/>
  <c r="W3471" i="3"/>
  <c r="W3480" i="3"/>
  <c r="W3114" i="3"/>
  <c r="W3898" i="3"/>
  <c r="AB3898" i="3" s="1"/>
  <c r="AD3898" i="3" s="1"/>
  <c r="AH3899" i="3" s="1"/>
  <c r="W3204" i="3"/>
  <c r="W3845" i="3"/>
  <c r="AB3845" i="3" s="1"/>
  <c r="AD3845" i="3" s="1"/>
  <c r="AH3846" i="3" s="1"/>
  <c r="W3171" i="3"/>
  <c r="V1661" i="3"/>
  <c r="W3085" i="3"/>
  <c r="W3152" i="3"/>
  <c r="AE3814" i="3"/>
  <c r="AI3815" i="3" s="1"/>
  <c r="W3815" i="3"/>
  <c r="W3407" i="3"/>
  <c r="W3594" i="3"/>
  <c r="AE3593" i="3"/>
  <c r="AI3594" i="3" s="1"/>
  <c r="W3519" i="3"/>
  <c r="W3335" i="3"/>
  <c r="W3325" i="3"/>
  <c r="W3166" i="3"/>
  <c r="W3176" i="3"/>
  <c r="W3551" i="3"/>
  <c r="W3945" i="3"/>
  <c r="AB3945" i="3" s="1"/>
  <c r="AD3945" i="3" s="1"/>
  <c r="AH3946" i="3" s="1"/>
  <c r="AE3944" i="3"/>
  <c r="AI3945" i="3" s="1"/>
  <c r="W3444" i="3"/>
  <c r="V2082" i="3"/>
  <c r="V2732" i="3"/>
  <c r="V2053" i="3"/>
  <c r="V2295" i="3"/>
  <c r="W3680" i="3"/>
  <c r="W3619" i="3"/>
  <c r="AE3618" i="3"/>
  <c r="AI3619" i="3" s="1"/>
  <c r="W3129" i="3"/>
  <c r="AE4700" i="3"/>
  <c r="AI4701" i="3" s="1"/>
  <c r="V4701" i="3"/>
  <c r="W3080" i="3"/>
  <c r="AE3448" i="3"/>
  <c r="AI3449" i="3" s="1"/>
  <c r="W3449" i="3"/>
  <c r="V4693" i="3"/>
  <c r="V1752" i="3"/>
  <c r="V4600" i="3"/>
  <c r="V4206" i="3"/>
  <c r="AE4205" i="3"/>
  <c r="AI4206" i="3" s="1"/>
  <c r="V4179" i="3"/>
  <c r="W3454" i="3"/>
  <c r="W3570" i="3"/>
  <c r="W3466" i="3"/>
  <c r="V1593" i="3"/>
  <c r="V2692" i="3"/>
  <c r="AE2691" i="3"/>
  <c r="AI2692" i="3" s="1"/>
  <c r="V4551" i="3"/>
  <c r="AE4141" i="3"/>
  <c r="AI4142" i="3" s="1"/>
  <c r="V4142" i="3"/>
  <c r="V4286" i="3"/>
  <c r="V4435" i="3"/>
  <c r="V4523" i="3"/>
  <c r="V2073" i="3"/>
  <c r="W3888" i="3"/>
  <c r="AB3888" i="3" s="1"/>
  <c r="AD3888" i="3" s="1"/>
  <c r="AH3889" i="3" s="1"/>
  <c r="W3565" i="3"/>
  <c r="V2885" i="3"/>
  <c r="AE4465" i="3"/>
  <c r="AI4466" i="3" s="1"/>
  <c r="V4466" i="3"/>
  <c r="V4518" i="3"/>
  <c r="V1712" i="3"/>
  <c r="V4566" i="3"/>
  <c r="V1684" i="3"/>
  <c r="V4706" i="3"/>
  <c r="V4430" i="3"/>
  <c r="W3364" i="3"/>
  <c r="AE4281" i="3"/>
  <c r="AI4282" i="3" s="1"/>
  <c r="V4282" i="3"/>
  <c r="V4595" i="3"/>
  <c r="AE4594" i="3"/>
  <c r="AI4595" i="3" s="1"/>
  <c r="V2855" i="3"/>
  <c r="V4495" i="3"/>
  <c r="AE4424" i="3"/>
  <c r="AI4425" i="3" s="1"/>
  <c r="V4425" i="3"/>
  <c r="V4575" i="3"/>
  <c r="V2044" i="3"/>
  <c r="V4556" i="3"/>
  <c r="V4725" i="3"/>
  <c r="V4513" i="3"/>
  <c r="AE2205" i="3"/>
  <c r="AI2206" i="3" s="1"/>
  <c r="V2206" i="3"/>
  <c r="V2630" i="3"/>
  <c r="V2525" i="3"/>
  <c r="V1697" i="3"/>
  <c r="V2663" i="3"/>
  <c r="AE1812" i="3"/>
  <c r="AI1813" i="3" s="1"/>
  <c r="V1813" i="3"/>
  <c r="W3754" i="3"/>
  <c r="V1702" i="3"/>
  <c r="V1640" i="3"/>
  <c r="V1540" i="3"/>
  <c r="V2765" i="3"/>
  <c r="V2285" i="3"/>
  <c r="V2370" i="3"/>
  <c r="V2482" i="3"/>
  <c r="AE2422" i="3"/>
  <c r="AI2423" i="3" s="1"/>
  <c r="V2423" i="3"/>
  <c r="V2460" i="3"/>
  <c r="AE2236" i="3"/>
  <c r="AI2237" i="3" s="1"/>
  <c r="V2237" i="3"/>
  <c r="V2187" i="3"/>
  <c r="V2715" i="3"/>
  <c r="V1846" i="3"/>
  <c r="V1678" i="3"/>
  <c r="AE2241" i="3"/>
  <c r="AI2242" i="3" s="1"/>
  <c r="V2242" i="3"/>
  <c r="V2197" i="3"/>
  <c r="V2640" i="3"/>
  <c r="V1601" i="3"/>
  <c r="V2432" i="3"/>
  <c r="V2682" i="3"/>
  <c r="AE1605" i="3"/>
  <c r="AI1606" i="3" s="1"/>
  <c r="V1606" i="3"/>
  <c r="V2178" i="3"/>
  <c r="V1965" i="3"/>
  <c r="V2091" i="3"/>
  <c r="AE2224" i="3"/>
  <c r="AI2225" i="3" s="1"/>
  <c r="V2225" i="3"/>
  <c r="V2058" i="3"/>
  <c r="V2506" i="3"/>
  <c r="V1545" i="3"/>
  <c r="AE2067" i="3"/>
  <c r="AI2068" i="3" s="1"/>
  <c r="V2068" i="3"/>
  <c r="AE1794" i="3"/>
  <c r="AI1795" i="3" s="1"/>
  <c r="V1795" i="3"/>
  <c r="V1668" i="3"/>
  <c r="V2586" i="3"/>
  <c r="V2487" i="3"/>
  <c r="V4674" i="3"/>
  <c r="W3397" i="3"/>
  <c r="W3119" i="3"/>
  <c r="AE3834" i="3"/>
  <c r="AI3835" i="3" s="1"/>
  <c r="W3835" i="3"/>
  <c r="AB3835" i="3" s="1"/>
  <c r="AD3835" i="3" s="1"/>
  <c r="AH3836" i="3" s="1"/>
  <c r="W3349" i="3"/>
  <c r="W3735" i="3"/>
  <c r="W3542" i="3"/>
  <c r="W3235" i="3"/>
  <c r="AE3651" i="3"/>
  <c r="AI3652" i="3" s="1"/>
  <c r="W3652" i="3"/>
  <c r="AE1716" i="3"/>
  <c r="AI1717" i="3" s="1"/>
  <c r="V1717" i="3"/>
  <c r="V4172" i="3"/>
  <c r="W3976" i="3"/>
  <c r="AB3976" i="3" s="1"/>
  <c r="AD3976" i="3" s="1"/>
  <c r="AH3977" i="3" s="1"/>
  <c r="W3514" i="3"/>
  <c r="W3860" i="3"/>
  <c r="AB3860" i="3" s="1"/>
  <c r="AD3860" i="3" s="1"/>
  <c r="AH3861" i="3" s="1"/>
  <c r="W3109" i="3"/>
  <c r="W3245" i="3"/>
  <c r="W4071" i="3"/>
  <c r="W3777" i="3"/>
  <c r="AE3776" i="3"/>
  <c r="AI3777" i="3" s="1"/>
  <c r="W3986" i="3"/>
  <c r="AB3986" i="3" s="1"/>
  <c r="AD3986" i="3" s="1"/>
  <c r="AH3987" i="3" s="1"/>
  <c r="W3749" i="3"/>
  <c r="W3374" i="3"/>
  <c r="W3604" i="3"/>
  <c r="AE3603" i="3"/>
  <c r="AI3604" i="3" s="1"/>
  <c r="W3320" i="3"/>
  <c r="W3147" i="3"/>
  <c r="W3661" i="3"/>
  <c r="W3850" i="3"/>
  <c r="AB3850" i="3" s="1"/>
  <c r="AD3850" i="3" s="1"/>
  <c r="AH3851" i="3" s="1"/>
  <c r="W3580" i="3"/>
  <c r="V4614" i="3"/>
  <c r="AE4613" i="3"/>
  <c r="AI4614" i="3" s="1"/>
  <c r="W3870" i="3"/>
  <c r="AB3870" i="3" s="1"/>
  <c r="AD3870" i="3" s="1"/>
  <c r="AH3871" i="3" s="1"/>
  <c r="W3917" i="3"/>
  <c r="AB3917" i="3" s="1"/>
  <c r="AD3917" i="3" s="1"/>
  <c r="AH3918" i="3" s="1"/>
  <c r="W3840" i="3"/>
  <c r="AB3840" i="3" s="1"/>
  <c r="AD3840" i="3" s="1"/>
  <c r="AH3841" i="3" s="1"/>
  <c r="W3090" i="3"/>
  <c r="AE3089" i="3"/>
  <c r="AI3090" i="3" s="1"/>
  <c r="W3971" i="3"/>
  <c r="AB3971" i="3" s="1"/>
  <c r="AD3971" i="3" s="1"/>
  <c r="AH3972" i="3" s="1"/>
  <c r="W3529" i="3"/>
  <c r="AB3529" i="3" s="1"/>
  <c r="AD3529" i="3" s="1"/>
  <c r="AH3530" i="3" s="1"/>
  <c r="W3614" i="3"/>
  <c r="V4481" i="3"/>
  <c r="AE4626" i="3"/>
  <c r="AI4627" i="3" s="1"/>
  <c r="AC2178" i="3" l="1"/>
  <c r="AE2178" i="3" s="1"/>
  <c r="AI2179" i="3" s="1"/>
  <c r="AB2178" i="3"/>
  <c r="AD2178" i="3" s="1"/>
  <c r="AH2179" i="3" s="1"/>
  <c r="AC1640" i="3"/>
  <c r="AE1640" i="3" s="1"/>
  <c r="AI1641" i="3" s="1"/>
  <c r="AB1640" i="3"/>
  <c r="AD1640" i="3" s="1"/>
  <c r="AH1641" i="3" s="1"/>
  <c r="AC2295" i="3"/>
  <c r="AE2295" i="3" s="1"/>
  <c r="AI2296" i="3" s="1"/>
  <c r="AB2295" i="3"/>
  <c r="AD2295" i="3" s="1"/>
  <c r="AH2296" i="3" s="1"/>
  <c r="AC2653" i="3"/>
  <c r="AE2653" i="3" s="1"/>
  <c r="AI2654" i="3" s="1"/>
  <c r="AB2653" i="3"/>
  <c r="AD2653" i="3" s="1"/>
  <c r="AH2654" i="3" s="1"/>
  <c r="AC1645" i="3"/>
  <c r="AE1645" i="3" s="1"/>
  <c r="AI1646" i="3" s="1"/>
  <c r="AB1645" i="3"/>
  <c r="AD1645" i="3" s="1"/>
  <c r="AH1646" i="3" s="1"/>
  <c r="AC3194" i="3"/>
  <c r="AE3194" i="3" s="1"/>
  <c r="AI3195" i="3" s="1"/>
  <c r="AB3194" i="3"/>
  <c r="AD3194" i="3" s="1"/>
  <c r="AH3195" i="3" s="1"/>
  <c r="AC3199" i="3"/>
  <c r="AE3199" i="3" s="1"/>
  <c r="AI3200" i="3" s="1"/>
  <c r="AB3199" i="3"/>
  <c r="AD3199" i="3" s="1"/>
  <c r="AH3200" i="3" s="1"/>
  <c r="AC3499" i="3"/>
  <c r="AE3499" i="3" s="1"/>
  <c r="AI3500" i="3" s="1"/>
  <c r="AB3499" i="3"/>
  <c r="AD3499" i="3" s="1"/>
  <c r="AH3500" i="3" s="1"/>
  <c r="AC4291" i="3"/>
  <c r="AE4291" i="3" s="1"/>
  <c r="AI4292" i="3" s="1"/>
  <c r="AB4291" i="3"/>
  <c r="AD4291" i="3" s="1"/>
  <c r="AH4292" i="3" s="1"/>
  <c r="AC1655" i="3"/>
  <c r="AE1655" i="3" s="1"/>
  <c r="AI1656" i="3" s="1"/>
  <c r="AB1655" i="3"/>
  <c r="AD1655" i="3" s="1"/>
  <c r="AH1656" i="3" s="1"/>
  <c r="AC2413" i="3"/>
  <c r="AE2413" i="3" s="1"/>
  <c r="AI2414" i="3" s="1"/>
  <c r="AB2413" i="3"/>
  <c r="AD2413" i="3" s="1"/>
  <c r="AH2414" i="3" s="1"/>
  <c r="AC3514" i="3"/>
  <c r="AE3514" i="3" s="1"/>
  <c r="AI3515" i="3" s="1"/>
  <c r="AB3514" i="3"/>
  <c r="AD3514" i="3" s="1"/>
  <c r="AH3515" i="3" s="1"/>
  <c r="AC3204" i="3"/>
  <c r="AE3204" i="3" s="1"/>
  <c r="AI3205" i="3" s="1"/>
  <c r="AB3204" i="3"/>
  <c r="AD3204" i="3" s="1"/>
  <c r="AH3205" i="3" s="1"/>
  <c r="AC4151" i="3"/>
  <c r="AE4151" i="3" s="1"/>
  <c r="AI4152" i="3" s="1"/>
  <c r="AB4151" i="3"/>
  <c r="AD4151" i="3" s="1"/>
  <c r="AH4152" i="3" s="1"/>
  <c r="AC2168" i="3"/>
  <c r="AE2168" i="3" s="1"/>
  <c r="AI2169" i="3" s="1"/>
  <c r="AB2168" i="3"/>
  <c r="AD2168" i="3" s="1"/>
  <c r="AH2169" i="3" s="1"/>
  <c r="AC2610" i="3"/>
  <c r="AE2610" i="3" s="1"/>
  <c r="AI2611" i="3" s="1"/>
  <c r="AB2610" i="3"/>
  <c r="AD2610" i="3" s="1"/>
  <c r="AH2611" i="3" s="1"/>
  <c r="AC2322" i="3"/>
  <c r="AE2322" i="3" s="1"/>
  <c r="AI2323" i="3" s="1"/>
  <c r="AB2322" i="3"/>
  <c r="AD2322" i="3" s="1"/>
  <c r="AH2323" i="3" s="1"/>
  <c r="AC2741" i="3"/>
  <c r="AE2741" i="3" s="1"/>
  <c r="AI2742" i="3" s="1"/>
  <c r="AB2741" i="3"/>
  <c r="AD2741" i="3" s="1"/>
  <c r="AH2742" i="3" s="1"/>
  <c r="AC1842" i="3"/>
  <c r="AE1842" i="3" s="1"/>
  <c r="AI1843" i="3" s="1"/>
  <c r="AB1842" i="3"/>
  <c r="AD1842" i="3" s="1"/>
  <c r="AH1843" i="3" s="1"/>
  <c r="AC4505" i="3"/>
  <c r="AE4505" i="3" s="1"/>
  <c r="AI4506" i="3" s="1"/>
  <c r="AB4505" i="3"/>
  <c r="AD4505" i="3" s="1"/>
  <c r="AH4506" i="3" s="1"/>
  <c r="AC1689" i="3"/>
  <c r="AE1689" i="3" s="1"/>
  <c r="AI1690" i="3" s="1"/>
  <c r="AB1689" i="3"/>
  <c r="AD1689" i="3" s="1"/>
  <c r="AH1690" i="3" s="1"/>
  <c r="AC4172" i="3"/>
  <c r="AE4172" i="3" s="1"/>
  <c r="AI4173" i="3" s="1"/>
  <c r="AB4172" i="3"/>
  <c r="AD4172" i="3" s="1"/>
  <c r="AH4173" i="3" s="1"/>
  <c r="AC2586" i="3"/>
  <c r="AE2586" i="3" s="1"/>
  <c r="AI2587" i="3" s="1"/>
  <c r="AB2586" i="3"/>
  <c r="AD2586" i="3" s="1"/>
  <c r="AH2587" i="3" s="1"/>
  <c r="AC1545" i="3"/>
  <c r="AE1545" i="3" s="1"/>
  <c r="AI1546" i="3" s="1"/>
  <c r="AB1545" i="3"/>
  <c r="AD1545" i="3" s="1"/>
  <c r="AH1546" i="3" s="1"/>
  <c r="AC2197" i="3"/>
  <c r="AE2197" i="3" s="1"/>
  <c r="AI2198" i="3" s="1"/>
  <c r="AB2197" i="3"/>
  <c r="AD2197" i="3" s="1"/>
  <c r="AH2198" i="3" s="1"/>
  <c r="AC2423" i="3"/>
  <c r="AE2423" i="3" s="1"/>
  <c r="AI2424" i="3" s="1"/>
  <c r="AB2423" i="3"/>
  <c r="AD2423" i="3" s="1"/>
  <c r="AH2424" i="3" s="1"/>
  <c r="AC3754" i="3"/>
  <c r="AE3754" i="3" s="1"/>
  <c r="AI3755" i="3" s="1"/>
  <c r="AB3754" i="3"/>
  <c r="AD3754" i="3" s="1"/>
  <c r="AH3755" i="3" s="1"/>
  <c r="AC4282" i="3"/>
  <c r="AE4282" i="3" s="1"/>
  <c r="AI4283" i="3" s="1"/>
  <c r="AB4282" i="3"/>
  <c r="AD4282" i="3" s="1"/>
  <c r="AH4283" i="3" s="1"/>
  <c r="AC4466" i="3"/>
  <c r="AE4466" i="3" s="1"/>
  <c r="AI4467" i="3" s="1"/>
  <c r="AB4466" i="3"/>
  <c r="AD4466" i="3" s="1"/>
  <c r="AH4467" i="3" s="1"/>
  <c r="AC3815" i="3"/>
  <c r="AE3815" i="3" s="1"/>
  <c r="AI3816" i="3" s="1"/>
  <c r="AB3815" i="3"/>
  <c r="AD3815" i="3" s="1"/>
  <c r="AH3816" i="3" s="1"/>
  <c r="AC2011" i="3"/>
  <c r="AE2011" i="3" s="1"/>
  <c r="AI2012" i="3" s="1"/>
  <c r="AB2011" i="3"/>
  <c r="AD2011" i="3" s="1"/>
  <c r="AH2012" i="3" s="1"/>
  <c r="AC1756" i="3"/>
  <c r="AE1756" i="3" s="1"/>
  <c r="AI1757" i="3" s="1"/>
  <c r="AB1756" i="3"/>
  <c r="AD1756" i="3" s="1"/>
  <c r="AH1757" i="3" s="1"/>
  <c r="AC1635" i="3"/>
  <c r="AE1635" i="3" s="1"/>
  <c r="AI1636" i="3" s="1"/>
  <c r="AB1635" i="3"/>
  <c r="AD1635" i="3" s="1"/>
  <c r="AH1636" i="3" s="1"/>
  <c r="AC2048" i="3"/>
  <c r="AE2048" i="3" s="1"/>
  <c r="AI2049" i="3" s="1"/>
  <c r="AB2048" i="3"/>
  <c r="AD2048" i="3" s="1"/>
  <c r="AH2049" i="3" s="1"/>
  <c r="AC3221" i="3"/>
  <c r="AE3221" i="3" s="1"/>
  <c r="AI3222" i="3" s="1"/>
  <c r="AB3221" i="3"/>
  <c r="AD3221" i="3" s="1"/>
  <c r="AH3222" i="3" s="1"/>
  <c r="AC3142" i="3"/>
  <c r="AE3142" i="3" s="1"/>
  <c r="AI3143" i="3" s="1"/>
  <c r="AB3142" i="3"/>
  <c r="AD3142" i="3" s="1"/>
  <c r="AH3143" i="3" s="1"/>
  <c r="AC4644" i="3"/>
  <c r="AE4644" i="3" s="1"/>
  <c r="AI4645" i="3" s="1"/>
  <c r="AB4644" i="3"/>
  <c r="AD4644" i="3" s="1"/>
  <c r="AH4645" i="3" s="1"/>
  <c r="AC4239" i="3"/>
  <c r="AE4239" i="3" s="1"/>
  <c r="AI4240" i="3" s="1"/>
  <c r="AB4239" i="3"/>
  <c r="AD4239" i="3" s="1"/>
  <c r="AH4240" i="3" s="1"/>
  <c r="AC1717" i="3"/>
  <c r="AE1717" i="3" s="1"/>
  <c r="AI1718" i="3" s="1"/>
  <c r="AB1717" i="3"/>
  <c r="AD1717" i="3" s="1"/>
  <c r="AH1718" i="3" s="1"/>
  <c r="AC3735" i="3"/>
  <c r="AE3735" i="3" s="1"/>
  <c r="AI3736" i="3" s="1"/>
  <c r="AB3735" i="3"/>
  <c r="AD3735" i="3" s="1"/>
  <c r="AH3736" i="3" s="1"/>
  <c r="AC3397" i="3"/>
  <c r="AE3397" i="3" s="1"/>
  <c r="AI3398" i="3" s="1"/>
  <c r="AB3397" i="3"/>
  <c r="AD3397" i="3" s="1"/>
  <c r="AH3398" i="3" s="1"/>
  <c r="AC1668" i="3"/>
  <c r="AE1668" i="3" s="1"/>
  <c r="AI1669" i="3" s="1"/>
  <c r="AB1668" i="3"/>
  <c r="AD1668" i="3" s="1"/>
  <c r="AH1669" i="3" s="1"/>
  <c r="AC2506" i="3"/>
  <c r="AE2506" i="3" s="1"/>
  <c r="AI2507" i="3" s="1"/>
  <c r="AB2506" i="3"/>
  <c r="AD2506" i="3" s="1"/>
  <c r="AH2507" i="3" s="1"/>
  <c r="AC1965" i="3"/>
  <c r="AE1965" i="3" s="1"/>
  <c r="AI1966" i="3" s="1"/>
  <c r="AB1965" i="3"/>
  <c r="AD1965" i="3" s="1"/>
  <c r="AH1966" i="3" s="1"/>
  <c r="AC2432" i="3"/>
  <c r="AE2432" i="3" s="1"/>
  <c r="AI2433" i="3" s="1"/>
  <c r="AB2432" i="3"/>
  <c r="AD2432" i="3" s="1"/>
  <c r="AH2433" i="3" s="1"/>
  <c r="AC2242" i="3"/>
  <c r="AE2242" i="3" s="1"/>
  <c r="AI2243" i="3" s="1"/>
  <c r="AB2242" i="3"/>
  <c r="AD2242" i="3" s="1"/>
  <c r="AH2243" i="3" s="1"/>
  <c r="AC2187" i="3"/>
  <c r="AE2187" i="3" s="1"/>
  <c r="AI2188" i="3" s="1"/>
  <c r="AB2187" i="3"/>
  <c r="AD2187" i="3" s="1"/>
  <c r="AH2188" i="3" s="1"/>
  <c r="AC2482" i="3"/>
  <c r="AE2482" i="3" s="1"/>
  <c r="AI2483" i="3" s="1"/>
  <c r="AB2482" i="3"/>
  <c r="AD2482" i="3" s="1"/>
  <c r="AH2483" i="3" s="1"/>
  <c r="AC1540" i="3"/>
  <c r="AE1540" i="3" s="1"/>
  <c r="AI1541" i="3" s="1"/>
  <c r="AB1540" i="3"/>
  <c r="AD1540" i="3" s="1"/>
  <c r="AH1541" i="3" s="1"/>
  <c r="AC1813" i="3"/>
  <c r="AE1813" i="3" s="1"/>
  <c r="AI1814" i="3" s="1"/>
  <c r="AB1813" i="3"/>
  <c r="AD1813" i="3" s="1"/>
  <c r="AH1814" i="3" s="1"/>
  <c r="AC2630" i="3"/>
  <c r="AB2630" i="3"/>
  <c r="AD2630" i="3" s="1"/>
  <c r="AH2631" i="3" s="1"/>
  <c r="AC4556" i="3"/>
  <c r="AE4556" i="3" s="1"/>
  <c r="AI4557" i="3" s="1"/>
  <c r="AB4556" i="3"/>
  <c r="AD4556" i="3" s="1"/>
  <c r="AH4557" i="3" s="1"/>
  <c r="AC4495" i="3"/>
  <c r="AE4495" i="3" s="1"/>
  <c r="AI4496" i="3" s="1"/>
  <c r="AB4495" i="3"/>
  <c r="AD4495" i="3" s="1"/>
  <c r="AH4496" i="3" s="1"/>
  <c r="AC4566" i="3"/>
  <c r="AE4566" i="3" s="1"/>
  <c r="AI4567" i="3" s="1"/>
  <c r="AB4566" i="3"/>
  <c r="AD4566" i="3" s="1"/>
  <c r="AH4567" i="3" s="1"/>
  <c r="AC2885" i="3"/>
  <c r="AE2885" i="3" s="1"/>
  <c r="AI2886" i="3" s="1"/>
  <c r="AB2885" i="3"/>
  <c r="AD2885" i="3" s="1"/>
  <c r="AH2886" i="3" s="1"/>
  <c r="AC4551" i="3"/>
  <c r="AE4551" i="3" s="1"/>
  <c r="AI4552" i="3" s="1"/>
  <c r="AB4551" i="3"/>
  <c r="AD4551" i="3" s="1"/>
  <c r="AH4552" i="3" s="1"/>
  <c r="AC3080" i="3"/>
  <c r="AE3080" i="3" s="1"/>
  <c r="AI3081" i="3" s="1"/>
  <c r="AB3080" i="3"/>
  <c r="AD3080" i="3" s="1"/>
  <c r="AH3081" i="3" s="1"/>
  <c r="AC2082" i="3"/>
  <c r="AE2082" i="3" s="1"/>
  <c r="AI2083" i="3" s="1"/>
  <c r="AB2082" i="3"/>
  <c r="AD2082" i="3" s="1"/>
  <c r="AH2083" i="3" s="1"/>
  <c r="AC3519" i="3"/>
  <c r="AE3519" i="3" s="1"/>
  <c r="AI3520" i="3" s="1"/>
  <c r="AB3519" i="3"/>
  <c r="AD3519" i="3" s="1"/>
  <c r="AH3520" i="3" s="1"/>
  <c r="AC3152" i="3"/>
  <c r="AE3152" i="3" s="1"/>
  <c r="AI3153" i="3" s="1"/>
  <c r="AB3152" i="3"/>
  <c r="AD3152" i="3" s="1"/>
  <c r="AH3153" i="3" s="1"/>
  <c r="AC4720" i="3"/>
  <c r="AE4720" i="3" s="1"/>
  <c r="AI4721" i="3" s="1"/>
  <c r="AB4720" i="3"/>
  <c r="AD4720" i="3" s="1"/>
  <c r="AH4721" i="3" s="1"/>
  <c r="AC2192" i="3"/>
  <c r="AE2192" i="3" s="1"/>
  <c r="AI2193" i="3" s="1"/>
  <c r="AB2192" i="3"/>
  <c r="AD2192" i="3" s="1"/>
  <c r="AH2193" i="3" s="1"/>
  <c r="AC2380" i="3"/>
  <c r="AE2380" i="3" s="1"/>
  <c r="AI2381" i="3" s="1"/>
  <c r="AB2380" i="3"/>
  <c r="AD2380" i="3" s="1"/>
  <c r="AH2381" i="3" s="1"/>
  <c r="AC2280" i="3"/>
  <c r="AE2280" i="3" s="1"/>
  <c r="AI2281" i="3" s="1"/>
  <c r="AB2280" i="3"/>
  <c r="AD2280" i="3" s="1"/>
  <c r="AH2281" i="3" s="1"/>
  <c r="AC2275" i="3"/>
  <c r="AE2275" i="3" s="1"/>
  <c r="AI2276" i="3" s="1"/>
  <c r="AB2275" i="3"/>
  <c r="AD2275" i="3" s="1"/>
  <c r="AH2276" i="3" s="1"/>
  <c r="AC1823" i="3"/>
  <c r="AE1823" i="3" s="1"/>
  <c r="AI1824" i="3" s="1"/>
  <c r="AB1823" i="3"/>
  <c r="AD1823" i="3" s="1"/>
  <c r="AH1824" i="3" s="1"/>
  <c r="AC2006" i="3"/>
  <c r="AE2006" i="3" s="1"/>
  <c r="AI2007" i="3" s="1"/>
  <c r="AB2006" i="3"/>
  <c r="AD2006" i="3" s="1"/>
  <c r="AH2007" i="3" s="1"/>
  <c r="AC2101" i="3"/>
  <c r="AE2101" i="3" s="1"/>
  <c r="AI2102" i="3" s="1"/>
  <c r="AB2101" i="3"/>
  <c r="AD2101" i="3" s="1"/>
  <c r="AH2102" i="3" s="1"/>
  <c r="AC2437" i="3"/>
  <c r="AE2437" i="3" s="1"/>
  <c r="AI2438" i="3" s="1"/>
  <c r="AB2437" i="3"/>
  <c r="AD2437" i="3" s="1"/>
  <c r="AH2438" i="3" s="1"/>
  <c r="AC1861" i="3"/>
  <c r="AE1861" i="3" s="1"/>
  <c r="AI1862" i="3" s="1"/>
  <c r="AB1861" i="3"/>
  <c r="AD1861" i="3" s="1"/>
  <c r="AH1862" i="3" s="1"/>
  <c r="AC1532" i="3"/>
  <c r="AE1532" i="3" s="1"/>
  <c r="AI1533" i="3" s="1"/>
  <c r="AB1532" i="3"/>
  <c r="AD1532" i="3" s="1"/>
  <c r="AH1533" i="3" s="1"/>
  <c r="AC4620" i="3"/>
  <c r="AE4620" i="3" s="1"/>
  <c r="AI4621" i="3" s="1"/>
  <c r="AB4620" i="3"/>
  <c r="AD4620" i="3" s="1"/>
  <c r="AH4621" i="3" s="1"/>
  <c r="AC4194" i="3"/>
  <c r="AE4194" i="3" s="1"/>
  <c r="AI4195" i="3" s="1"/>
  <c r="AB4194" i="3"/>
  <c r="AD4194" i="3" s="1"/>
  <c r="AH4195" i="3" s="1"/>
  <c r="AC3637" i="3"/>
  <c r="AE3637" i="3" s="1"/>
  <c r="AI3638" i="3" s="1"/>
  <c r="AB3637" i="3"/>
  <c r="AD3637" i="3" s="1"/>
  <c r="AH3638" i="3" s="1"/>
  <c r="AC3796" i="3"/>
  <c r="AE3796" i="3" s="1"/>
  <c r="AI3797" i="3" s="1"/>
  <c r="AB3796" i="3"/>
  <c r="AD3796" i="3" s="1"/>
  <c r="AH3797" i="3" s="1"/>
  <c r="AC3421" i="3"/>
  <c r="AE3421" i="3" s="1"/>
  <c r="AI3422" i="3" s="1"/>
  <c r="AB3421" i="3"/>
  <c r="AD3421" i="3" s="1"/>
  <c r="AH3422" i="3" s="1"/>
  <c r="AC3711" i="3"/>
  <c r="AE3711" i="3" s="1"/>
  <c r="AI3712" i="3" s="1"/>
  <c r="AB3711" i="3"/>
  <c r="AD3711" i="3" s="1"/>
  <c r="AH3712" i="3" s="1"/>
  <c r="AC3524" i="3"/>
  <c r="AE3524" i="3" s="1"/>
  <c r="AI3525" i="3" s="1"/>
  <c r="AB3524" i="3"/>
  <c r="AD3524" i="3" s="1"/>
  <c r="AH3525" i="3" s="1"/>
  <c r="AC2592" i="3"/>
  <c r="AE2592" i="3" s="1"/>
  <c r="AI2593" i="3" s="1"/>
  <c r="AB2592" i="3"/>
  <c r="AD2592" i="3" s="1"/>
  <c r="AH2593" i="3" s="1"/>
  <c r="AC4623" i="3"/>
  <c r="AE4623" i="3" s="1"/>
  <c r="AI4624" i="3" s="1"/>
  <c r="AB4623" i="3"/>
  <c r="AD4623" i="3" s="1"/>
  <c r="AH4624" i="3" s="1"/>
  <c r="AC4220" i="3"/>
  <c r="AB4220" i="3"/>
  <c r="AD4220" i="3" s="1"/>
  <c r="AH4221" i="3" s="1"/>
  <c r="AC4490" i="3"/>
  <c r="AE4490" i="3" s="1"/>
  <c r="AI4491" i="3" s="1"/>
  <c r="AB4490" i="3"/>
  <c r="AD4490" i="3" s="1"/>
  <c r="AH4491" i="3" s="1"/>
  <c r="AC4698" i="3"/>
  <c r="AE4698" i="3" s="1"/>
  <c r="AI4699" i="3" s="1"/>
  <c r="AB4698" i="3"/>
  <c r="AD4698" i="3" s="1"/>
  <c r="AH4699" i="3" s="1"/>
  <c r="AC1708" i="3"/>
  <c r="AE1708" i="3" s="1"/>
  <c r="AI1709" i="3" s="1"/>
  <c r="AB1708" i="3"/>
  <c r="AD1708" i="3" s="1"/>
  <c r="AH1709" i="3" s="1"/>
  <c r="AC1551" i="3"/>
  <c r="AE1551" i="3" s="1"/>
  <c r="AI1552" i="3" s="1"/>
  <c r="AB1551" i="3"/>
  <c r="AD1551" i="3" s="1"/>
  <c r="AH1552" i="3" s="1"/>
  <c r="AC4571" i="3"/>
  <c r="AE4571" i="3" s="1"/>
  <c r="AI4572" i="3" s="1"/>
  <c r="AB4571" i="3"/>
  <c r="AD4571" i="3" s="1"/>
  <c r="AH4572" i="3" s="1"/>
  <c r="AC4561" i="3"/>
  <c r="AE4561" i="3" s="1"/>
  <c r="AI4562" i="3" s="1"/>
  <c r="AB4561" i="3"/>
  <c r="AD4561" i="3" s="1"/>
  <c r="AH4562" i="3" s="1"/>
  <c r="AC1578" i="3"/>
  <c r="AE1578" i="3" s="1"/>
  <c r="AI1579" i="3" s="1"/>
  <c r="AB1578" i="3"/>
  <c r="AD1578" i="3" s="1"/>
  <c r="AH1579" i="3" s="1"/>
  <c r="AC4421" i="3"/>
  <c r="AE4421" i="3" s="1"/>
  <c r="AI4422" i="3" s="1"/>
  <c r="AB4421" i="3"/>
  <c r="AD4421" i="3" s="1"/>
  <c r="AH4422" i="3" s="1"/>
  <c r="AC1851" i="3"/>
  <c r="AE1851" i="3" s="1"/>
  <c r="AI1852" i="3" s="1"/>
  <c r="AB1851" i="3"/>
  <c r="AD1851" i="3" s="1"/>
  <c r="AH1852" i="3" s="1"/>
  <c r="AC1795" i="3"/>
  <c r="AE1795" i="3" s="1"/>
  <c r="AI1796" i="3" s="1"/>
  <c r="AB1795" i="3"/>
  <c r="AD1795" i="3" s="1"/>
  <c r="AH1796" i="3" s="1"/>
  <c r="AC2237" i="3"/>
  <c r="AE2237" i="3" s="1"/>
  <c r="AI2238" i="3" s="1"/>
  <c r="AB2237" i="3"/>
  <c r="AD2237" i="3" s="1"/>
  <c r="AH2238" i="3" s="1"/>
  <c r="AC2206" i="3"/>
  <c r="AE2206" i="3" s="1"/>
  <c r="AI2207" i="3" s="1"/>
  <c r="AB2206" i="3"/>
  <c r="AD2206" i="3" s="1"/>
  <c r="AH2207" i="3" s="1"/>
  <c r="AC1712" i="3"/>
  <c r="AE1712" i="3" s="1"/>
  <c r="AI1713" i="3" s="1"/>
  <c r="AB1712" i="3"/>
  <c r="AD1712" i="3" s="1"/>
  <c r="AH1713" i="3" s="1"/>
  <c r="AC1752" i="3"/>
  <c r="AE1752" i="3" s="1"/>
  <c r="AI1753" i="3" s="1"/>
  <c r="AB1752" i="3"/>
  <c r="AD1752" i="3" s="1"/>
  <c r="AH1753" i="3" s="1"/>
  <c r="AC2030" i="3"/>
  <c r="AE2030" i="3" s="1"/>
  <c r="AI2031" i="3" s="1"/>
  <c r="AB2030" i="3"/>
  <c r="AD2030" i="3" s="1"/>
  <c r="AH2031" i="3" s="1"/>
  <c r="AC1900" i="3"/>
  <c r="AE1900" i="3" s="1"/>
  <c r="AI1901" i="3" s="1"/>
  <c r="AB1900" i="3"/>
  <c r="AD1900" i="3" s="1"/>
  <c r="AH1901" i="3" s="1"/>
  <c r="AC2261" i="3"/>
  <c r="AE2261" i="3" s="1"/>
  <c r="AI2262" i="3" s="1"/>
  <c r="AB2261" i="3"/>
  <c r="AD2261" i="3" s="1"/>
  <c r="AH2262" i="3" s="1"/>
  <c r="AC2625" i="3"/>
  <c r="AE2625" i="3" s="1"/>
  <c r="AI2626" i="3" s="1"/>
  <c r="AB2625" i="3"/>
  <c r="AD2625" i="3" s="1"/>
  <c r="AH2626" i="3" s="1"/>
  <c r="AC3782" i="3"/>
  <c r="AE3782" i="3" s="1"/>
  <c r="AI3783" i="3" s="1"/>
  <c r="AB3782" i="3"/>
  <c r="AD3782" i="3" s="1"/>
  <c r="AH3783" i="3" s="1"/>
  <c r="AC3157" i="3"/>
  <c r="AB3157" i="3"/>
  <c r="AD3157" i="3" s="1"/>
  <c r="AH3158" i="3" s="1"/>
  <c r="AC4071" i="3"/>
  <c r="AE4071" i="3" s="1"/>
  <c r="AI4072" i="3" s="1"/>
  <c r="AB4071" i="3"/>
  <c r="AD4071" i="3" s="1"/>
  <c r="AH4072" i="3" s="1"/>
  <c r="AC3349" i="3"/>
  <c r="AE3349" i="3" s="1"/>
  <c r="AI3350" i="3" s="1"/>
  <c r="AB3349" i="3"/>
  <c r="AD3349" i="3" s="1"/>
  <c r="AH3350" i="3" s="1"/>
  <c r="AC4430" i="3"/>
  <c r="AE4430" i="3" s="1"/>
  <c r="AI4431" i="3" s="1"/>
  <c r="AB4430" i="3"/>
  <c r="AD4430" i="3" s="1"/>
  <c r="AH4431" i="3" s="1"/>
  <c r="AC3594" i="3"/>
  <c r="AE3594" i="3" s="1"/>
  <c r="AI3595" i="3" s="1"/>
  <c r="AB3594" i="3"/>
  <c r="AD3594" i="3" s="1"/>
  <c r="AH3595" i="3" s="1"/>
  <c r="AC3392" i="3"/>
  <c r="AE3392" i="3" s="1"/>
  <c r="AI3393" i="3" s="1"/>
  <c r="AB3392" i="3"/>
  <c r="AD3392" i="3" s="1"/>
  <c r="AH3393" i="3" s="1"/>
  <c r="AC2846" i="3"/>
  <c r="AE2846" i="3" s="1"/>
  <c r="AI2847" i="3" s="1"/>
  <c r="AB2846" i="3"/>
  <c r="AD2846" i="3" s="1"/>
  <c r="AH2847" i="3" s="1"/>
  <c r="AC3604" i="3"/>
  <c r="AE3604" i="3" s="1"/>
  <c r="AI3605" i="3" s="1"/>
  <c r="AB3604" i="3"/>
  <c r="AD3604" i="3" s="1"/>
  <c r="AH3605" i="3" s="1"/>
  <c r="AC3777" i="3"/>
  <c r="AE3777" i="3" s="1"/>
  <c r="AI3778" i="3" s="1"/>
  <c r="AB3777" i="3"/>
  <c r="AD3777" i="3" s="1"/>
  <c r="AH3778" i="3" s="1"/>
  <c r="AC3364" i="3"/>
  <c r="AE3364" i="3" s="1"/>
  <c r="AI3365" i="3" s="1"/>
  <c r="AB3364" i="3"/>
  <c r="AD3364" i="3" s="1"/>
  <c r="AH3365" i="3" s="1"/>
  <c r="AC4523" i="3"/>
  <c r="AE4523" i="3" s="1"/>
  <c r="AI4524" i="3" s="1"/>
  <c r="AB4523" i="3"/>
  <c r="AD4523" i="3" s="1"/>
  <c r="AH4524" i="3" s="1"/>
  <c r="AC3570" i="3"/>
  <c r="AE3570" i="3" s="1"/>
  <c r="AI3571" i="3" s="1"/>
  <c r="AB3570" i="3"/>
  <c r="AD3570" i="3" s="1"/>
  <c r="AH3571" i="3" s="1"/>
  <c r="AC4600" i="3"/>
  <c r="AE4600" i="3" s="1"/>
  <c r="AI4601" i="3" s="1"/>
  <c r="AB4600" i="3"/>
  <c r="AD4600" i="3" s="1"/>
  <c r="AH4601" i="3" s="1"/>
  <c r="AC3680" i="3"/>
  <c r="AE3680" i="3" s="1"/>
  <c r="AI3681" i="3" s="1"/>
  <c r="AB3680" i="3"/>
  <c r="AD3680" i="3" s="1"/>
  <c r="AH3681" i="3" s="1"/>
  <c r="AC3176" i="3"/>
  <c r="AE3176" i="3" s="1"/>
  <c r="AI3177" i="3" s="1"/>
  <c r="AB3176" i="3"/>
  <c r="AD3176" i="3" s="1"/>
  <c r="AH3177" i="3" s="1"/>
  <c r="AC3480" i="3"/>
  <c r="AE3480" i="3" s="1"/>
  <c r="AI3481" i="3" s="1"/>
  <c r="AB3480" i="3"/>
  <c r="AD3480" i="3" s="1"/>
  <c r="AH3481" i="3" s="1"/>
  <c r="AC3764" i="3"/>
  <c r="AE3764" i="3" s="1"/>
  <c r="AI3765" i="3" s="1"/>
  <c r="AB3764" i="3"/>
  <c r="AD3764" i="3" s="1"/>
  <c r="AH3765" i="3" s="1"/>
  <c r="AC3359" i="3"/>
  <c r="AE3359" i="3" s="1"/>
  <c r="AI3360" i="3" s="1"/>
  <c r="AB3359" i="3"/>
  <c r="AD3359" i="3" s="1"/>
  <c r="AH3360" i="3" s="1"/>
  <c r="AC4500" i="3"/>
  <c r="AE4500" i="3" s="1"/>
  <c r="AI4501" i="3" s="1"/>
  <c r="AB4500" i="3"/>
  <c r="AD4500" i="3" s="1"/>
  <c r="AH4501" i="3" s="1"/>
  <c r="AC1776" i="3"/>
  <c r="AE1776" i="3" s="1"/>
  <c r="AI1777" i="3" s="1"/>
  <c r="AB1776" i="3"/>
  <c r="AD1776" i="3" s="1"/>
  <c r="AH1777" i="3" s="1"/>
  <c r="AC3369" i="3"/>
  <c r="AE3369" i="3" s="1"/>
  <c r="AI3370" i="3" s="1"/>
  <c r="AB3369" i="3"/>
  <c r="AD3369" i="3" s="1"/>
  <c r="AH3370" i="3" s="1"/>
  <c r="AC1771" i="3"/>
  <c r="AE1771" i="3" s="1"/>
  <c r="AI1772" i="3" s="1"/>
  <c r="AB1771" i="3"/>
  <c r="AD1771" i="3" s="1"/>
  <c r="AH1772" i="3" s="1"/>
  <c r="AC1952" i="3"/>
  <c r="AE1952" i="3" s="1"/>
  <c r="AI1953" i="3" s="1"/>
  <c r="AB1952" i="3"/>
  <c r="AD1952" i="3" s="1"/>
  <c r="AH1953" i="3" s="1"/>
  <c r="AC3387" i="3"/>
  <c r="AE3387" i="3" s="1"/>
  <c r="AI3388" i="3" s="1"/>
  <c r="AB3387" i="3"/>
  <c r="AD3387" i="3" s="1"/>
  <c r="AH3388" i="3" s="1"/>
  <c r="AC2720" i="3"/>
  <c r="AE2720" i="3" s="1"/>
  <c r="AI2721" i="3" s="1"/>
  <c r="AB2720" i="3"/>
  <c r="AD2720" i="3" s="1"/>
  <c r="AH2721" i="3" s="1"/>
  <c r="AC1947" i="3"/>
  <c r="AE1947" i="3" s="1"/>
  <c r="AI1948" i="3" s="1"/>
  <c r="AB1947" i="3"/>
  <c r="AD1947" i="3" s="1"/>
  <c r="AH1948" i="3" s="1"/>
  <c r="AC2395" i="3"/>
  <c r="AE2395" i="3" s="1"/>
  <c r="AI2396" i="3" s="1"/>
  <c r="AB2395" i="3"/>
  <c r="AD2395" i="3" s="1"/>
  <c r="AH2396" i="3" s="1"/>
  <c r="AC2375" i="3"/>
  <c r="AE2375" i="3" s="1"/>
  <c r="AI2376" i="3" s="1"/>
  <c r="AB2375" i="3"/>
  <c r="AD2375" i="3" s="1"/>
  <c r="AH2376" i="3" s="1"/>
  <c r="AC2313" i="3"/>
  <c r="AE2313" i="3" s="1"/>
  <c r="AI2314" i="3" s="1"/>
  <c r="AB2313" i="3"/>
  <c r="AD2313" i="3" s="1"/>
  <c r="AH2314" i="3" s="1"/>
  <c r="AC1780" i="3"/>
  <c r="AE1780" i="3" s="1"/>
  <c r="AI1781" i="3" s="1"/>
  <c r="AB1780" i="3"/>
  <c r="AD1780" i="3" s="1"/>
  <c r="AH1781" i="3" s="1"/>
  <c r="AC2601" i="3"/>
  <c r="AE2601" i="3" s="1"/>
  <c r="AI2602" i="3" s="1"/>
  <c r="AB2601" i="3"/>
  <c r="AD2601" i="3" s="1"/>
  <c r="AH2602" i="3" s="1"/>
  <c r="AC1875" i="3"/>
  <c r="AE1875" i="3" s="1"/>
  <c r="AI1876" i="3" s="1"/>
  <c r="AB1875" i="3"/>
  <c r="AD1875" i="3" s="1"/>
  <c r="AH1876" i="3" s="1"/>
  <c r="AC2615" i="3"/>
  <c r="AE2615" i="3" s="1"/>
  <c r="AI2616" i="3" s="1"/>
  <c r="AB2615" i="3"/>
  <c r="AD2615" i="3" s="1"/>
  <c r="AH2616" i="3" s="1"/>
  <c r="AC4528" i="3"/>
  <c r="AE4528" i="3" s="1"/>
  <c r="AI4529" i="3" s="1"/>
  <c r="AB4528" i="3"/>
  <c r="AD4528" i="3" s="1"/>
  <c r="AH4529" i="3" s="1"/>
  <c r="AC3825" i="3"/>
  <c r="AE3825" i="3" s="1"/>
  <c r="AI3826" i="3" s="1"/>
  <c r="AB3825" i="3"/>
  <c r="AD3825" i="3" s="1"/>
  <c r="AH3826" i="3" s="1"/>
  <c r="AC1527" i="3"/>
  <c r="AE1527" i="3" s="1"/>
  <c r="AI1528" i="3" s="1"/>
  <c r="AB1527" i="3"/>
  <c r="AD1527" i="3" s="1"/>
  <c r="AH1528" i="3" s="1"/>
  <c r="AJ1528" i="3" s="1"/>
  <c r="AC1828" i="3"/>
  <c r="AE1828" i="3" s="1"/>
  <c r="AI1829" i="3" s="1"/>
  <c r="AB1828" i="3"/>
  <c r="AD1828" i="3" s="1"/>
  <c r="AH1829" i="3" s="1"/>
  <c r="AC4215" i="3"/>
  <c r="AE4215" i="3" s="1"/>
  <c r="AI4216" i="3" s="1"/>
  <c r="AB4215" i="3"/>
  <c r="AD4215" i="3" s="1"/>
  <c r="AH4216" i="3" s="1"/>
  <c r="AC3647" i="3"/>
  <c r="AE3647" i="3" s="1"/>
  <c r="AI3648" i="3" s="1"/>
  <c r="AB3647" i="3"/>
  <c r="AD3647" i="3" s="1"/>
  <c r="AH3648" i="3" s="1"/>
  <c r="AC2390" i="3"/>
  <c r="AE2390" i="3" s="1"/>
  <c r="AI2391" i="3" s="1"/>
  <c r="AB2390" i="3"/>
  <c r="AD2390" i="3" s="1"/>
  <c r="AH2391" i="3" s="1"/>
  <c r="AC1976" i="3"/>
  <c r="AE1976" i="3" s="1"/>
  <c r="AI1977" i="3" s="1"/>
  <c r="AB1976" i="3"/>
  <c r="AD1976" i="3" s="1"/>
  <c r="AH1977" i="3" s="1"/>
  <c r="AC4471" i="3"/>
  <c r="AE4471" i="3" s="1"/>
  <c r="AI4472" i="3" s="1"/>
  <c r="AB4471" i="3"/>
  <c r="AD4471" i="3" s="1"/>
  <c r="AH4472" i="3" s="1"/>
  <c r="AC3354" i="3"/>
  <c r="AE3354" i="3" s="1"/>
  <c r="AI3355" i="3" s="1"/>
  <c r="AB3354" i="3"/>
  <c r="AD3354" i="3" s="1"/>
  <c r="AH3355" i="3" s="1"/>
  <c r="AC2215" i="3"/>
  <c r="AE2215" i="3" s="1"/>
  <c r="AI2216" i="3" s="1"/>
  <c r="AB2215" i="3"/>
  <c r="AD2215" i="3" s="1"/>
  <c r="AH2216" i="3" s="1"/>
  <c r="AC4674" i="3"/>
  <c r="AE4674" i="3" s="1"/>
  <c r="AI4675" i="3" s="1"/>
  <c r="AB4674" i="3"/>
  <c r="AD4674" i="3" s="1"/>
  <c r="AH4675" i="3" s="1"/>
  <c r="AC2370" i="3"/>
  <c r="AE2370" i="3" s="1"/>
  <c r="AI2371" i="3" s="1"/>
  <c r="AB2370" i="3"/>
  <c r="AD2370" i="3" s="1"/>
  <c r="AH2371" i="3" s="1"/>
  <c r="AC3444" i="3"/>
  <c r="AE3444" i="3" s="1"/>
  <c r="AI3445" i="3" s="1"/>
  <c r="AB3444" i="3"/>
  <c r="AD3444" i="3" s="1"/>
  <c r="AH3445" i="3" s="1"/>
  <c r="AC2351" i="3"/>
  <c r="AE2351" i="3" s="1"/>
  <c r="AI2352" i="3" s="1"/>
  <c r="AB2351" i="3"/>
  <c r="AD2351" i="3" s="1"/>
  <c r="AH2352" i="3" s="1"/>
  <c r="AC4657" i="3"/>
  <c r="AE4657" i="3" s="1"/>
  <c r="AI4658" i="3" s="1"/>
  <c r="AB4657" i="3"/>
  <c r="AD4657" i="3" s="1"/>
  <c r="AH4658" i="3" s="1"/>
  <c r="AC3374" i="3"/>
  <c r="AE3374" i="3" s="1"/>
  <c r="AI3375" i="3" s="1"/>
  <c r="AB3374" i="3"/>
  <c r="AD3374" i="3" s="1"/>
  <c r="AH3375" i="3" s="1"/>
  <c r="AC2692" i="3"/>
  <c r="AE2692" i="3" s="1"/>
  <c r="AI2693" i="3" s="1"/>
  <c r="AB2692" i="3"/>
  <c r="AD2692" i="3" s="1"/>
  <c r="AH2693" i="3" s="1"/>
  <c r="AC3801" i="3"/>
  <c r="AE3801" i="3" s="1"/>
  <c r="AI3802" i="3" s="1"/>
  <c r="AB3801" i="3"/>
  <c r="AD3801" i="3" s="1"/>
  <c r="AH3802" i="3" s="1"/>
  <c r="AC2063" i="3"/>
  <c r="AE2063" i="3" s="1"/>
  <c r="AI2064" i="3" s="1"/>
  <c r="AB2063" i="3"/>
  <c r="AD2063" i="3" s="1"/>
  <c r="AH2064" i="3" s="1"/>
  <c r="AC1790" i="3"/>
  <c r="AE1790" i="3" s="1"/>
  <c r="AI1791" i="3" s="1"/>
  <c r="AB1790" i="3"/>
  <c r="AD1790" i="3" s="1"/>
  <c r="AH1791" i="3" s="1"/>
  <c r="AC4661" i="3"/>
  <c r="AE4661" i="3" s="1"/>
  <c r="AI4662" i="3" s="1"/>
  <c r="AB4661" i="3"/>
  <c r="AD4661" i="3" s="1"/>
  <c r="AH4662" i="3" s="1"/>
  <c r="AC4249" i="3"/>
  <c r="AE4249" i="3" s="1"/>
  <c r="AI4250" i="3" s="1"/>
  <c r="AB4249" i="3"/>
  <c r="AD4249" i="3" s="1"/>
  <c r="AH4250" i="3" s="1"/>
  <c r="AC2620" i="3"/>
  <c r="AE2620" i="3" s="1"/>
  <c r="AI2621" i="3" s="1"/>
  <c r="AB2620" i="3"/>
  <c r="AD2620" i="3" s="1"/>
  <c r="AH2621" i="3" s="1"/>
  <c r="AC2068" i="3"/>
  <c r="AE2068" i="3" s="1"/>
  <c r="AI2069" i="3" s="1"/>
  <c r="AB2068" i="3"/>
  <c r="AD2068" i="3" s="1"/>
  <c r="AH2069" i="3" s="1"/>
  <c r="AC2640" i="3"/>
  <c r="AE2640" i="3" s="1"/>
  <c r="AI2641" i="3" s="1"/>
  <c r="AB2640" i="3"/>
  <c r="AD2640" i="3" s="1"/>
  <c r="AH2641" i="3" s="1"/>
  <c r="AC2460" i="3"/>
  <c r="AE2460" i="3" s="1"/>
  <c r="AI2461" i="3" s="1"/>
  <c r="AB2460" i="3"/>
  <c r="AD2460" i="3" s="1"/>
  <c r="AH2461" i="3" s="1"/>
  <c r="AC1702" i="3"/>
  <c r="AE1702" i="3" s="1"/>
  <c r="AI1703" i="3" s="1"/>
  <c r="AB1702" i="3"/>
  <c r="AD1702" i="3" s="1"/>
  <c r="AH1703" i="3" s="1"/>
  <c r="AC4513" i="3"/>
  <c r="AE4513" i="3" s="1"/>
  <c r="AI4514" i="3" s="1"/>
  <c r="AB4513" i="3"/>
  <c r="AD4513" i="3" s="1"/>
  <c r="AH4514" i="3" s="1"/>
  <c r="AC1593" i="3"/>
  <c r="AE1593" i="3" s="1"/>
  <c r="AI1594" i="3" s="1"/>
  <c r="AB1593" i="3"/>
  <c r="AD1593" i="3" s="1"/>
  <c r="AH1594" i="3" s="1"/>
  <c r="AC4179" i="3"/>
  <c r="AE4179" i="3" s="1"/>
  <c r="AI4180" i="3" s="1"/>
  <c r="AB4179" i="3"/>
  <c r="AD4179" i="3" s="1"/>
  <c r="AH4180" i="3" s="1"/>
  <c r="AC4693" i="3"/>
  <c r="AE4693" i="3" s="1"/>
  <c r="AI4694" i="3" s="1"/>
  <c r="AB4693" i="3"/>
  <c r="AD4693" i="3" s="1"/>
  <c r="AH4694" i="3" s="1"/>
  <c r="AC2053" i="3"/>
  <c r="AE2053" i="3" s="1"/>
  <c r="AI2054" i="3" s="1"/>
  <c r="AB2053" i="3"/>
  <c r="AD2053" i="3" s="1"/>
  <c r="AH2054" i="3" s="1"/>
  <c r="AC3407" i="3"/>
  <c r="AE3407" i="3" s="1"/>
  <c r="AI3408" i="3" s="1"/>
  <c r="AB3407" i="3"/>
  <c r="AD3407" i="3" s="1"/>
  <c r="AH3408" i="3" s="1"/>
  <c r="AC1992" i="3"/>
  <c r="AE1992" i="3" s="1"/>
  <c r="AI1993" i="3" s="1"/>
  <c r="AB1992" i="3"/>
  <c r="AD1992" i="3" s="1"/>
  <c r="AH1993" i="3" s="1"/>
  <c r="AC2025" i="3"/>
  <c r="AE2025" i="3" s="1"/>
  <c r="AI2026" i="3" s="1"/>
  <c r="AB2025" i="3"/>
  <c r="AD2025" i="3" s="1"/>
  <c r="AH2026" i="3" s="1"/>
  <c r="AC1942" i="3"/>
  <c r="AE1942" i="3" s="1"/>
  <c r="AI1943" i="3" s="1"/>
  <c r="AB1942" i="3"/>
  <c r="AD1942" i="3" s="1"/>
  <c r="AH1943" i="3" s="1"/>
  <c r="AC1555" i="3"/>
  <c r="AE1555" i="3" s="1"/>
  <c r="AI1556" i="3" s="1"/>
  <c r="AB1555" i="3"/>
  <c r="AD1555" i="3" s="1"/>
  <c r="AH1556" i="3" s="1"/>
  <c r="AC2016" i="3"/>
  <c r="AE2016" i="3" s="1"/>
  <c r="AI2017" i="3" s="1"/>
  <c r="AB2016" i="3"/>
  <c r="AD2016" i="3" s="1"/>
  <c r="AH2017" i="3" s="1"/>
  <c r="AC2496" i="3"/>
  <c r="AE2496" i="3" s="1"/>
  <c r="AI2497" i="3" s="1"/>
  <c r="AB2496" i="3"/>
  <c r="AD2496" i="3" s="1"/>
  <c r="AH2497" i="3" s="1"/>
  <c r="AC2308" i="3"/>
  <c r="AE2308" i="3" s="1"/>
  <c r="AI2309" i="3" s="1"/>
  <c r="AB2308" i="3"/>
  <c r="AD2308" i="3" s="1"/>
  <c r="AH2309" i="3" s="1"/>
  <c r="AC2520" i="3"/>
  <c r="AE2520" i="3" s="1"/>
  <c r="AI2521" i="3" s="1"/>
  <c r="AB2520" i="3"/>
  <c r="AD2520" i="3" s="1"/>
  <c r="AH2521" i="3" s="1"/>
  <c r="AC2135" i="3"/>
  <c r="AE2135" i="3" s="1"/>
  <c r="AI2136" i="3" s="1"/>
  <c r="AB2135" i="3"/>
  <c r="AD2135" i="3" s="1"/>
  <c r="AH2136" i="3" s="1"/>
  <c r="AC4244" i="3"/>
  <c r="AE4244" i="3" s="1"/>
  <c r="AI4245" i="3" s="1"/>
  <c r="AB4244" i="3"/>
  <c r="AD4244" i="3" s="1"/>
  <c r="AH4245" i="3" s="1"/>
  <c r="AC4652" i="3"/>
  <c r="AE4652" i="3" s="1"/>
  <c r="AI4653" i="3" s="1"/>
  <c r="AB4652" i="3"/>
  <c r="AD4652" i="3" s="1"/>
  <c r="AH4653" i="3" s="1"/>
  <c r="AC1565" i="3"/>
  <c r="AE1565" i="3" s="1"/>
  <c r="AI1566" i="3" s="1"/>
  <c r="AB1565" i="3"/>
  <c r="AD1565" i="3" s="1"/>
  <c r="AH1566" i="3" s="1"/>
  <c r="AC4440" i="3"/>
  <c r="AE4440" i="3" s="1"/>
  <c r="AI4441" i="3" s="1"/>
  <c r="AB4440" i="3"/>
  <c r="AD4440" i="3" s="1"/>
  <c r="AH4441" i="3" s="1"/>
  <c r="AC3287" i="3"/>
  <c r="AE3287" i="3" s="1"/>
  <c r="AI3288" i="3" s="1"/>
  <c r="AB3287" i="3"/>
  <c r="AD3287" i="3" s="1"/>
  <c r="AH3288" i="3" s="1"/>
  <c r="AC3671" i="3"/>
  <c r="AE3671" i="3" s="1"/>
  <c r="AI3672" i="3" s="1"/>
  <c r="AB3671" i="3"/>
  <c r="AD3671" i="3" s="1"/>
  <c r="AH3672" i="3" s="1"/>
  <c r="AC3240" i="3"/>
  <c r="AE3240" i="3" s="1"/>
  <c r="AI3241" i="3" s="1"/>
  <c r="AB3240" i="3"/>
  <c r="AD3240" i="3" s="1"/>
  <c r="AH3241" i="3" s="1"/>
  <c r="AC3124" i="3"/>
  <c r="AE3124" i="3" s="1"/>
  <c r="AI3125" i="3" s="1"/>
  <c r="AB3124" i="3"/>
  <c r="AD3124" i="3" s="1"/>
  <c r="AH3125" i="3" s="1"/>
  <c r="AC3787" i="3"/>
  <c r="AE3787" i="3" s="1"/>
  <c r="AI3788" i="3" s="1"/>
  <c r="AB3787" i="3"/>
  <c r="AD3787" i="3" s="1"/>
  <c r="AH3788" i="3" s="1"/>
  <c r="AC3666" i="3"/>
  <c r="AE3666" i="3" s="1"/>
  <c r="AI3667" i="3" s="1"/>
  <c r="AB3666" i="3"/>
  <c r="AD3666" i="3" s="1"/>
  <c r="AH3667" i="3" s="1"/>
  <c r="AC1801" i="3"/>
  <c r="AE1801" i="3" s="1"/>
  <c r="AI1802" i="3" s="1"/>
  <c r="AB1801" i="3"/>
  <c r="AD1801" i="3" s="1"/>
  <c r="AH1802" i="3" s="1"/>
  <c r="AC1665" i="3"/>
  <c r="AE1665" i="3" s="1"/>
  <c r="AI1666" i="3" s="1"/>
  <c r="AB1665" i="3"/>
  <c r="AD1665" i="3" s="1"/>
  <c r="AH1666" i="3" s="1"/>
  <c r="AC2475" i="3"/>
  <c r="AE2475" i="3" s="1"/>
  <c r="AI2476" i="3" s="1"/>
  <c r="AB2475" i="3"/>
  <c r="AD2475" i="3" s="1"/>
  <c r="AH2476" i="3" s="1"/>
  <c r="AC3259" i="3"/>
  <c r="AE3259" i="3" s="1"/>
  <c r="AI3260" i="3" s="1"/>
  <c r="AB3259" i="3"/>
  <c r="AD3259" i="3" s="1"/>
  <c r="AH3260" i="3" s="1"/>
  <c r="AC4629" i="3"/>
  <c r="AE4629" i="3" s="1"/>
  <c r="AI4630" i="3" s="1"/>
  <c r="AB4629" i="3"/>
  <c r="AD4629" i="3" s="1"/>
  <c r="AH4630" i="3" s="1"/>
  <c r="AC1809" i="3"/>
  <c r="AE1809" i="3" s="1"/>
  <c r="AI1810" i="3" s="1"/>
  <c r="AB1809" i="3"/>
  <c r="AD1809" i="3" s="1"/>
  <c r="AH1810" i="3" s="1"/>
  <c r="AC4127" i="3"/>
  <c r="AB4127" i="3"/>
  <c r="AD4127" i="3" s="1"/>
  <c r="AH4128" i="3" s="1"/>
  <c r="AC4132" i="3"/>
  <c r="AE4132" i="3" s="1"/>
  <c r="AI4133" i="3" s="1"/>
  <c r="AB4132" i="3"/>
  <c r="AD4132" i="3" s="1"/>
  <c r="AH4133" i="3" s="1"/>
  <c r="AC3306" i="3"/>
  <c r="AE3306" i="3" s="1"/>
  <c r="AI3307" i="3" s="1"/>
  <c r="AB3306" i="3"/>
  <c r="AD3306" i="3" s="1"/>
  <c r="AH3307" i="3" s="1"/>
  <c r="AC1574" i="3"/>
  <c r="AE1574" i="3" s="1"/>
  <c r="AI1575" i="3" s="1"/>
  <c r="AB1574" i="3"/>
  <c r="AD1574" i="3" s="1"/>
  <c r="AH1575" i="3" s="1"/>
  <c r="AC3725" i="3"/>
  <c r="AE3725" i="3" s="1"/>
  <c r="AI3726" i="3" s="1"/>
  <c r="AB3725" i="3"/>
  <c r="AD3725" i="3" s="1"/>
  <c r="AH3726" i="3" s="1"/>
  <c r="AC4685" i="3"/>
  <c r="AE4685" i="3" s="1"/>
  <c r="AI4686" i="3" s="1"/>
  <c r="AB4685" i="3"/>
  <c r="AD4685" i="3" s="1"/>
  <c r="AH4686" i="3" s="1"/>
  <c r="AC3435" i="3"/>
  <c r="AE3435" i="3" s="1"/>
  <c r="AI3436" i="3" s="1"/>
  <c r="AB3435" i="3"/>
  <c r="AD3435" i="3" s="1"/>
  <c r="AH3436" i="3" s="1"/>
  <c r="AC1583" i="3"/>
  <c r="AE1583" i="3" s="1"/>
  <c r="AI1584" i="3" s="1"/>
  <c r="AB1583" i="3"/>
  <c r="AD1583" i="3" s="1"/>
  <c r="AH1584" i="3" s="1"/>
  <c r="AC4715" i="3"/>
  <c r="AE4715" i="3" s="1"/>
  <c r="AI4716" i="3" s="1"/>
  <c r="AB4715" i="3"/>
  <c r="AD4715" i="3" s="1"/>
  <c r="AH4716" i="3" s="1"/>
  <c r="AC1625" i="3"/>
  <c r="AE1625" i="3" s="1"/>
  <c r="AI1626" i="3" s="1"/>
  <c r="AB1625" i="3"/>
  <c r="AD1625" i="3" s="1"/>
  <c r="AH1626" i="3" s="1"/>
  <c r="AC2058" i="3"/>
  <c r="AE2058" i="3" s="1"/>
  <c r="AI2059" i="3" s="1"/>
  <c r="AB2058" i="3"/>
  <c r="AD2058" i="3" s="1"/>
  <c r="AH2059" i="3" s="1"/>
  <c r="AC2663" i="3"/>
  <c r="AE2663" i="3" s="1"/>
  <c r="AI2664" i="3" s="1"/>
  <c r="AB2663" i="3"/>
  <c r="AD2663" i="3" s="1"/>
  <c r="AH2664" i="3" s="1"/>
  <c r="AC4435" i="3"/>
  <c r="AE4435" i="3" s="1"/>
  <c r="AI4436" i="3" s="1"/>
  <c r="AB4435" i="3"/>
  <c r="AD4435" i="3" s="1"/>
  <c r="AH4436" i="3" s="1"/>
  <c r="AC4710" i="3"/>
  <c r="AE4710" i="3" s="1"/>
  <c r="AI4711" i="3" s="1"/>
  <c r="AB4710" i="3"/>
  <c r="AD4710" i="3" s="1"/>
  <c r="AH4711" i="3" s="1"/>
  <c r="AC4547" i="3"/>
  <c r="AB4547" i="3"/>
  <c r="AD4547" i="3" s="1"/>
  <c r="AH4548" i="3" s="1"/>
  <c r="AC3820" i="3"/>
  <c r="AE3820" i="3" s="1"/>
  <c r="AI3821" i="3" s="1"/>
  <c r="AB3820" i="3"/>
  <c r="AD3820" i="3" s="1"/>
  <c r="AH3821" i="3" s="1"/>
  <c r="AC3565" i="3"/>
  <c r="AE3565" i="3" s="1"/>
  <c r="AI3566" i="3" s="1"/>
  <c r="AB3565" i="3"/>
  <c r="AD3565" i="3" s="1"/>
  <c r="AH3566" i="3" s="1"/>
  <c r="AC3166" i="3"/>
  <c r="AE3166" i="3" s="1"/>
  <c r="AI3167" i="3" s="1"/>
  <c r="AB3166" i="3"/>
  <c r="AD3166" i="3" s="1"/>
  <c r="AH3167" i="3" s="1"/>
  <c r="AC1616" i="3"/>
  <c r="AE1616" i="3" s="1"/>
  <c r="AI1617" i="3" s="1"/>
  <c r="AB1616" i="3"/>
  <c r="AD1616" i="3" s="1"/>
  <c r="AH1617" i="3" s="1"/>
  <c r="AC2898" i="3"/>
  <c r="AE2898" i="3" s="1"/>
  <c r="AI2899" i="3" s="1"/>
  <c r="AB2898" i="3"/>
  <c r="AD2898" i="3" s="1"/>
  <c r="AH2899" i="3" s="1"/>
  <c r="AC1997" i="3"/>
  <c r="AE1997" i="3" s="1"/>
  <c r="AI1998" i="3" s="1"/>
  <c r="AB1997" i="3"/>
  <c r="AD1997" i="3" s="1"/>
  <c r="AH1998" i="3" s="1"/>
  <c r="AC4481" i="3"/>
  <c r="AE4481" i="3" s="1"/>
  <c r="AI4482" i="3" s="1"/>
  <c r="AB4481" i="3"/>
  <c r="AD4481" i="3" s="1"/>
  <c r="AH4482" i="3" s="1"/>
  <c r="AC3749" i="3"/>
  <c r="AE3749" i="3" s="1"/>
  <c r="AI3750" i="3" s="1"/>
  <c r="AB3749" i="3"/>
  <c r="AD3749" i="3" s="1"/>
  <c r="AH3750" i="3" s="1"/>
  <c r="AC3245" i="3"/>
  <c r="AE3245" i="3" s="1"/>
  <c r="AI3246" i="3" s="1"/>
  <c r="AB3245" i="3"/>
  <c r="AD3245" i="3" s="1"/>
  <c r="AH3246" i="3" s="1"/>
  <c r="AC2487" i="3"/>
  <c r="AE2487" i="3" s="1"/>
  <c r="AI2488" i="3" s="1"/>
  <c r="AB2487" i="3"/>
  <c r="AD2487" i="3" s="1"/>
  <c r="AH2488" i="3" s="1"/>
  <c r="AC2225" i="3"/>
  <c r="AE2225" i="3" s="1"/>
  <c r="AI2226" i="3" s="1"/>
  <c r="AB2225" i="3"/>
  <c r="AD2225" i="3" s="1"/>
  <c r="AH2226" i="3" s="1"/>
  <c r="AC1606" i="3"/>
  <c r="AE1606" i="3" s="1"/>
  <c r="AI1607" i="3" s="1"/>
  <c r="AB1606" i="3"/>
  <c r="AD1606" i="3" s="1"/>
  <c r="AH1607" i="3" s="1"/>
  <c r="AC1846" i="3"/>
  <c r="AE1846" i="3" s="1"/>
  <c r="AI1847" i="3" s="1"/>
  <c r="AB1846" i="3"/>
  <c r="AD1846" i="3" s="1"/>
  <c r="AH1847" i="3" s="1"/>
  <c r="AC2285" i="3"/>
  <c r="AE2285" i="3" s="1"/>
  <c r="AI2286" i="3" s="1"/>
  <c r="AB2285" i="3"/>
  <c r="AD2285" i="3" s="1"/>
  <c r="AH2286" i="3" s="1"/>
  <c r="AC1697" i="3"/>
  <c r="AE1697" i="3" s="1"/>
  <c r="AI1698" i="3" s="1"/>
  <c r="AB1697" i="3"/>
  <c r="AD1697" i="3" s="1"/>
  <c r="AH1698" i="3" s="1"/>
  <c r="AC3090" i="3"/>
  <c r="AE3090" i="3" s="1"/>
  <c r="AI3091" i="3" s="1"/>
  <c r="AB3090" i="3"/>
  <c r="AD3090" i="3" s="1"/>
  <c r="AH3091" i="3" s="1"/>
  <c r="AC4614" i="3"/>
  <c r="AE4614" i="3" s="1"/>
  <c r="AI4615" i="3" s="1"/>
  <c r="AB4614" i="3"/>
  <c r="AD4614" i="3" s="1"/>
  <c r="AH4615" i="3" s="1"/>
  <c r="AC3147" i="3"/>
  <c r="AE3147" i="3" s="1"/>
  <c r="AI3148" i="3" s="1"/>
  <c r="AB3147" i="3"/>
  <c r="AD3147" i="3" s="1"/>
  <c r="AH3148" i="3" s="1"/>
  <c r="AC3235" i="3"/>
  <c r="AE3235" i="3" s="1"/>
  <c r="AI3236" i="3" s="1"/>
  <c r="AB3235" i="3"/>
  <c r="AD3235" i="3" s="1"/>
  <c r="AH3236" i="3" s="1"/>
  <c r="AC4575" i="3"/>
  <c r="AE4575" i="3" s="1"/>
  <c r="AI4576" i="3" s="1"/>
  <c r="AB4575" i="3"/>
  <c r="AD4575" i="3" s="1"/>
  <c r="AH4576" i="3" s="1"/>
  <c r="AC4595" i="3"/>
  <c r="AE4595" i="3" s="1"/>
  <c r="AI4596" i="3" s="1"/>
  <c r="AB4595" i="3"/>
  <c r="AD4595" i="3" s="1"/>
  <c r="AH4596" i="3" s="1"/>
  <c r="AC4706" i="3"/>
  <c r="AE4706" i="3" s="1"/>
  <c r="AI4707" i="3" s="1"/>
  <c r="AB4706" i="3"/>
  <c r="AD4706" i="3" s="1"/>
  <c r="AH4707" i="3" s="1"/>
  <c r="AC4518" i="3"/>
  <c r="AE4518" i="3" s="1"/>
  <c r="AI4519" i="3" s="1"/>
  <c r="AB4518" i="3"/>
  <c r="AD4518" i="3" s="1"/>
  <c r="AH4519" i="3" s="1"/>
  <c r="AC4286" i="3"/>
  <c r="AE4286" i="3" s="1"/>
  <c r="AI4287" i="3" s="1"/>
  <c r="AB4286" i="3"/>
  <c r="AD4286" i="3" s="1"/>
  <c r="AH4287" i="3" s="1"/>
  <c r="AC3129" i="3"/>
  <c r="AE3129" i="3" s="1"/>
  <c r="AI3130" i="3" s="1"/>
  <c r="AB3129" i="3"/>
  <c r="AD3129" i="3" s="1"/>
  <c r="AH3130" i="3" s="1"/>
  <c r="AC3325" i="3"/>
  <c r="AE3325" i="3" s="1"/>
  <c r="AI3326" i="3" s="1"/>
  <c r="AB3325" i="3"/>
  <c r="AD3325" i="3" s="1"/>
  <c r="AH3326" i="3" s="1"/>
  <c r="AC1661" i="3"/>
  <c r="AE1661" i="3" s="1"/>
  <c r="AI1662" i="3" s="1"/>
  <c r="AB1661" i="3"/>
  <c r="AD1661" i="3" s="1"/>
  <c r="AH1662" i="3" s="1"/>
  <c r="AC3589" i="3"/>
  <c r="AE3589" i="3" s="1"/>
  <c r="AI3590" i="3" s="1"/>
  <c r="AB3589" i="3"/>
  <c r="AD3589" i="3" s="1"/>
  <c r="AH3590" i="3" s="1"/>
  <c r="AC3426" i="3"/>
  <c r="AE3426" i="3" s="1"/>
  <c r="AI3427" i="3" s="1"/>
  <c r="AB3426" i="3"/>
  <c r="AD3426" i="3" s="1"/>
  <c r="AH3427" i="3" s="1"/>
  <c r="AC3642" i="3"/>
  <c r="AE3642" i="3" s="1"/>
  <c r="AI3643" i="3" s="1"/>
  <c r="AB3642" i="3"/>
  <c r="AD3642" i="3" s="1"/>
  <c r="AH3643" i="3" s="1"/>
  <c r="AC1767" i="3"/>
  <c r="AE1767" i="3" s="1"/>
  <c r="AI1768" i="3" s="1"/>
  <c r="AB1767" i="3"/>
  <c r="AD1767" i="3" s="1"/>
  <c r="AH1768" i="3" s="1"/>
  <c r="AC2822" i="3"/>
  <c r="AE2822" i="3" s="1"/>
  <c r="AI2823" i="3" s="1"/>
  <c r="AB2822" i="3"/>
  <c r="AD2822" i="3" s="1"/>
  <c r="AH2823" i="3" s="1"/>
  <c r="AC4590" i="3"/>
  <c r="AE4590" i="3" s="1"/>
  <c r="AI4591" i="3" s="1"/>
  <c r="AB4590" i="3"/>
  <c r="AD4590" i="3" s="1"/>
  <c r="AH4591" i="3" s="1"/>
  <c r="AC1651" i="3"/>
  <c r="AE1651" i="3" s="1"/>
  <c r="AI1652" i="3" s="1"/>
  <c r="AB1651" i="3"/>
  <c r="AD1651" i="3" s="1"/>
  <c r="AH1652" i="3" s="1"/>
  <c r="AC3297" i="3"/>
  <c r="AE3297" i="3" s="1"/>
  <c r="AI3298" i="3" s="1"/>
  <c r="AB3297" i="3"/>
  <c r="AD3297" i="3" s="1"/>
  <c r="AH3298" i="3" s="1"/>
  <c r="AC3264" i="3"/>
  <c r="AE3264" i="3" s="1"/>
  <c r="AI3265" i="3" s="1"/>
  <c r="AB3264" i="3"/>
  <c r="AD3264" i="3" s="1"/>
  <c r="AH3265" i="3" s="1"/>
  <c r="AC2442" i="3"/>
  <c r="AE2442" i="3" s="1"/>
  <c r="AI2443" i="3" s="1"/>
  <c r="AB2442" i="3"/>
  <c r="AD2442" i="3" s="1"/>
  <c r="AH2443" i="3" s="1"/>
  <c r="AC3599" i="3"/>
  <c r="AE3599" i="3" s="1"/>
  <c r="AI3600" i="3" s="1"/>
  <c r="AB3599" i="3"/>
  <c r="AD3599" i="3" s="1"/>
  <c r="AH3600" i="3" s="1"/>
  <c r="AC4679" i="3"/>
  <c r="AE4679" i="3" s="1"/>
  <c r="AI4680" i="3" s="1"/>
  <c r="AB4679" i="3"/>
  <c r="AD4679" i="3" s="1"/>
  <c r="AH4680" i="3" s="1"/>
  <c r="AC2635" i="3"/>
  <c r="AE2635" i="3" s="1"/>
  <c r="AI2636" i="3" s="1"/>
  <c r="AB2635" i="3"/>
  <c r="AD2635" i="3" s="1"/>
  <c r="AH2636" i="3" s="1"/>
  <c r="AC2572" i="3"/>
  <c r="AE2572" i="3" s="1"/>
  <c r="AI2573" i="3" s="1"/>
  <c r="AB2572" i="3"/>
  <c r="AD2572" i="3" s="1"/>
  <c r="AH2573" i="3" s="1"/>
  <c r="AC1837" i="3"/>
  <c r="AE1837" i="3" s="1"/>
  <c r="AI1838" i="3" s="1"/>
  <c r="AB1837" i="3"/>
  <c r="AD1837" i="3" s="1"/>
  <c r="AH1838" i="3" s="1"/>
  <c r="AC2658" i="3"/>
  <c r="AE2658" i="3" s="1"/>
  <c r="AI2659" i="3" s="1"/>
  <c r="AB2658" i="3"/>
  <c r="AD2658" i="3" s="1"/>
  <c r="AH2659" i="3" s="1"/>
  <c r="AC2115" i="3"/>
  <c r="AE2115" i="3" s="1"/>
  <c r="AI2116" i="3" s="1"/>
  <c r="AB2115" i="3"/>
  <c r="AD2115" i="3" s="1"/>
  <c r="AH2116" i="3" s="1"/>
  <c r="AC2220" i="3"/>
  <c r="AB2220" i="3"/>
  <c r="AD2220" i="3" s="1"/>
  <c r="AH2221" i="3" s="1"/>
  <c r="AC2360" i="3"/>
  <c r="AE2360" i="3" s="1"/>
  <c r="AI2361" i="3" s="1"/>
  <c r="AB2360" i="3"/>
  <c r="AD2360" i="3" s="1"/>
  <c r="AH2361" i="3" s="1"/>
  <c r="AC2256" i="3"/>
  <c r="AE2256" i="3" s="1"/>
  <c r="AI2257" i="3" s="1"/>
  <c r="AB2256" i="3"/>
  <c r="AD2256" i="3" s="1"/>
  <c r="AH2257" i="3" s="1"/>
  <c r="AC3759" i="3"/>
  <c r="AE3759" i="3" s="1"/>
  <c r="AI3760" i="3" s="1"/>
  <c r="AB3759" i="3"/>
  <c r="AD3759" i="3" s="1"/>
  <c r="AH3760" i="3" s="1"/>
  <c r="AC4476" i="3"/>
  <c r="AE4476" i="3" s="1"/>
  <c r="AI4477" i="3" s="1"/>
  <c r="AB4476" i="3"/>
  <c r="AD4476" i="3" s="1"/>
  <c r="AH4477" i="3" s="1"/>
  <c r="AC1569" i="3"/>
  <c r="AE1569" i="3" s="1"/>
  <c r="AI1570" i="3" s="1"/>
  <c r="AB1569" i="3"/>
  <c r="AD1569" i="3" s="1"/>
  <c r="AH1570" i="3" s="1"/>
  <c r="AC4669" i="3"/>
  <c r="AE4669" i="3" s="1"/>
  <c r="AI4670" i="3" s="1"/>
  <c r="AB4669" i="3"/>
  <c r="AD4669" i="3" s="1"/>
  <c r="AH4670" i="3" s="1"/>
  <c r="AC3254" i="3"/>
  <c r="AE3254" i="3" s="1"/>
  <c r="AI3255" i="3" s="1"/>
  <c r="AB3254" i="3"/>
  <c r="AD3254" i="3" s="1"/>
  <c r="AH3255" i="3" s="1"/>
  <c r="AC1747" i="3"/>
  <c r="AE1747" i="3" s="1"/>
  <c r="AI1748" i="3" s="1"/>
  <c r="AB1747" i="3"/>
  <c r="AD1747" i="3" s="1"/>
  <c r="AH1748" i="3" s="1"/>
  <c r="AC4184" i="3"/>
  <c r="AE4184" i="3" s="1"/>
  <c r="AI4185" i="3" s="1"/>
  <c r="AB4184" i="3"/>
  <c r="AD4184" i="3" s="1"/>
  <c r="AH4185" i="3" s="1"/>
  <c r="AC1612" i="3"/>
  <c r="AE1612" i="3" s="1"/>
  <c r="AI1613" i="3" s="1"/>
  <c r="AB1612" i="3"/>
  <c r="AD1612" i="3" s="1"/>
  <c r="AH1613" i="3" s="1"/>
  <c r="AC3104" i="3"/>
  <c r="AE3104" i="3" s="1"/>
  <c r="AI3105" i="3" s="1"/>
  <c r="AB3104" i="3"/>
  <c r="AD3104" i="3" s="1"/>
  <c r="AH3105" i="3" s="1"/>
  <c r="AC4647" i="3"/>
  <c r="AE4647" i="3" s="1"/>
  <c r="AI4648" i="3" s="1"/>
  <c r="AB4647" i="3"/>
  <c r="AD4647" i="3" s="1"/>
  <c r="AH4648" i="3" s="1"/>
  <c r="AC3830" i="3"/>
  <c r="AE3830" i="3" s="1"/>
  <c r="AI3831" i="3" s="1"/>
  <c r="AB3830" i="3"/>
  <c r="AD3830" i="3" s="1"/>
  <c r="AH3831" i="3" s="1"/>
  <c r="AC4628" i="3"/>
  <c r="AE4628" i="3" s="1"/>
  <c r="AI4629" i="3" s="1"/>
  <c r="AB4628" i="3"/>
  <c r="AD4628" i="3" s="1"/>
  <c r="AH4629" i="3" s="1"/>
  <c r="AC5964" i="3"/>
  <c r="AE5964" i="3" s="1"/>
  <c r="AI5965" i="3" s="1"/>
  <c r="AB5964" i="3"/>
  <c r="AD5964" i="3" s="1"/>
  <c r="AH5965" i="3" s="1"/>
  <c r="AC3652" i="3"/>
  <c r="AE3652" i="3" s="1"/>
  <c r="AI3653" i="3" s="1"/>
  <c r="AB3652" i="3"/>
  <c r="AD3652" i="3" s="1"/>
  <c r="AH3653" i="3" s="1"/>
  <c r="AC1678" i="3"/>
  <c r="AE1678" i="3" s="1"/>
  <c r="AI1679" i="3" s="1"/>
  <c r="AB1678" i="3"/>
  <c r="AD1678" i="3" s="1"/>
  <c r="AH1679" i="3" s="1"/>
  <c r="AC4701" i="3"/>
  <c r="AE4701" i="3" s="1"/>
  <c r="AI4702" i="3" s="1"/>
  <c r="AB4701" i="3"/>
  <c r="AD4701" i="3" s="1"/>
  <c r="AH4702" i="3" s="1"/>
  <c r="AC1735" i="3"/>
  <c r="AE1735" i="3" s="1"/>
  <c r="AI1736" i="3" s="1"/>
  <c r="AB1735" i="3"/>
  <c r="AD1735" i="3" s="1"/>
  <c r="AH1736" i="3" s="1"/>
  <c r="AC4259" i="3"/>
  <c r="AE4259" i="3" s="1"/>
  <c r="AI4260" i="3" s="1"/>
  <c r="AB4259" i="3"/>
  <c r="AD4259" i="3" s="1"/>
  <c r="AH4260" i="3" s="1"/>
  <c r="AC3311" i="3"/>
  <c r="AE3311" i="3" s="1"/>
  <c r="AI3312" i="3" s="1"/>
  <c r="AB3311" i="3"/>
  <c r="AD3311" i="3" s="1"/>
  <c r="AH3312" i="3" s="1"/>
  <c r="AC1693" i="3"/>
  <c r="AE1693" i="3" s="1"/>
  <c r="AI1694" i="3" s="1"/>
  <c r="AB1693" i="3"/>
  <c r="AD1693" i="3" s="1"/>
  <c r="AH1694" i="3" s="1"/>
  <c r="AC3402" i="3"/>
  <c r="AE3402" i="3" s="1"/>
  <c r="AI3403" i="3" s="1"/>
  <c r="AB3402" i="3"/>
  <c r="AD3402" i="3" s="1"/>
  <c r="AH3403" i="3" s="1"/>
  <c r="AC3661" i="3"/>
  <c r="AE3661" i="3" s="1"/>
  <c r="AI3662" i="3" s="1"/>
  <c r="AB3661" i="3"/>
  <c r="AD3661" i="3" s="1"/>
  <c r="AH3662" i="3" s="1"/>
  <c r="AC3209" i="3"/>
  <c r="AE3209" i="3" s="1"/>
  <c r="AI3210" i="3" s="1"/>
  <c r="AB3209" i="3"/>
  <c r="AD3209" i="3" s="1"/>
  <c r="AH3210" i="3" s="1"/>
  <c r="AC3504" i="3"/>
  <c r="AE3504" i="3" s="1"/>
  <c r="AI3505" i="3" s="1"/>
  <c r="AB3504" i="3"/>
  <c r="AD3504" i="3" s="1"/>
  <c r="AH3505" i="3" s="1"/>
  <c r="AC1832" i="3"/>
  <c r="AE1832" i="3" s="1"/>
  <c r="AI1833" i="3" s="1"/>
  <c r="AB1832" i="3"/>
  <c r="AD1832" i="3" s="1"/>
  <c r="AH1833" i="3" s="1"/>
  <c r="AC4585" i="3"/>
  <c r="AE4585" i="3" s="1"/>
  <c r="AI4586" i="3" s="1"/>
  <c r="AB4585" i="3"/>
  <c r="AD4585" i="3" s="1"/>
  <c r="AH4586" i="3" s="1"/>
  <c r="AC2577" i="3"/>
  <c r="AE2577" i="3" s="1"/>
  <c r="AI2578" i="3" s="1"/>
  <c r="AB2577" i="3"/>
  <c r="AD2577" i="3" s="1"/>
  <c r="AH2578" i="3" s="1"/>
  <c r="AC1762" i="3"/>
  <c r="AE1762" i="3" s="1"/>
  <c r="AI1763" i="3" s="1"/>
  <c r="AB1762" i="3"/>
  <c r="AD1762" i="3" s="1"/>
  <c r="AH1763" i="3" s="1"/>
  <c r="AC3542" i="3"/>
  <c r="AE3542" i="3" s="1"/>
  <c r="AI3543" i="3" s="1"/>
  <c r="AB3542" i="3"/>
  <c r="AD3542" i="3" s="1"/>
  <c r="AH3543" i="3" s="1"/>
  <c r="AC2682" i="3"/>
  <c r="AE2682" i="3" s="1"/>
  <c r="AI2683" i="3" s="1"/>
  <c r="AB2682" i="3"/>
  <c r="AD2682" i="3" s="1"/>
  <c r="AH2683" i="3" s="1"/>
  <c r="AC2765" i="3"/>
  <c r="AE2765" i="3" s="1"/>
  <c r="AI2766" i="3" s="1"/>
  <c r="AB2765" i="3"/>
  <c r="AD2765" i="3" s="1"/>
  <c r="AH2766" i="3" s="1"/>
  <c r="AC4425" i="3"/>
  <c r="AE4425" i="3" s="1"/>
  <c r="AI4426" i="3" s="1"/>
  <c r="AB4425" i="3"/>
  <c r="AD4425" i="3" s="1"/>
  <c r="AH4426" i="3" s="1"/>
  <c r="AC1673" i="3"/>
  <c r="AE1673" i="3" s="1"/>
  <c r="AI1674" i="3" s="1"/>
  <c r="AB1673" i="3"/>
  <c r="AD1673" i="3" s="1"/>
  <c r="AH1674" i="3" s="1"/>
  <c r="AC2705" i="3"/>
  <c r="AE2705" i="3" s="1"/>
  <c r="AI2706" i="3" s="1"/>
  <c r="AB2705" i="3"/>
  <c r="AD2705" i="3" s="1"/>
  <c r="AH2706" i="3" s="1"/>
  <c r="AC3490" i="3"/>
  <c r="AE3490" i="3" s="1"/>
  <c r="AI3491" i="3" s="1"/>
  <c r="AB3490" i="3"/>
  <c r="AD3490" i="3" s="1"/>
  <c r="AH3491" i="3" s="1"/>
  <c r="AC4580" i="3"/>
  <c r="AE4580" i="3" s="1"/>
  <c r="AI4581" i="3" s="1"/>
  <c r="AB4580" i="3"/>
  <c r="AD4580" i="3" s="1"/>
  <c r="AH4581" i="3" s="1"/>
  <c r="AC1726" i="3"/>
  <c r="AE1726" i="3" s="1"/>
  <c r="AI1727" i="3" s="1"/>
  <c r="AB1726" i="3"/>
  <c r="AD1726" i="3" s="1"/>
  <c r="AH1727" i="3" s="1"/>
  <c r="AC4156" i="3"/>
  <c r="AE4156" i="3" s="1"/>
  <c r="AI4157" i="3" s="1"/>
  <c r="AB4156" i="3"/>
  <c r="AD4156" i="3" s="1"/>
  <c r="AH4157" i="3" s="1"/>
  <c r="AC3744" i="3"/>
  <c r="AE3744" i="3" s="1"/>
  <c r="AI3745" i="3" s="1"/>
  <c r="AB3744" i="3"/>
  <c r="AD3744" i="3" s="1"/>
  <c r="AH3745" i="3" s="1"/>
  <c r="AC2146" i="3"/>
  <c r="AE2146" i="3" s="1"/>
  <c r="AI2147" i="3" s="1"/>
  <c r="AB2146" i="3"/>
  <c r="AD2146" i="3" s="1"/>
  <c r="AH2147" i="3" s="1"/>
  <c r="AC4463" i="3"/>
  <c r="AE4463" i="3" s="1"/>
  <c r="AI4464" i="3" s="1"/>
  <c r="AB4463" i="3"/>
  <c r="AD4463" i="3" s="1"/>
  <c r="AH4464" i="3" s="1"/>
  <c r="AC2870" i="3"/>
  <c r="AE2870" i="3" s="1"/>
  <c r="AI2871" i="3" s="1"/>
  <c r="AB2870" i="3"/>
  <c r="AD2870" i="3" s="1"/>
  <c r="AH2871" i="3" s="1"/>
  <c r="AC4729" i="3"/>
  <c r="AE4729" i="3" s="1"/>
  <c r="AI4730" i="3" s="1"/>
  <c r="AB4729" i="3"/>
  <c r="AD4729" i="3" s="1"/>
  <c r="AH4730" i="3" s="1"/>
  <c r="AC1913" i="3"/>
  <c r="AE1913" i="3" s="1"/>
  <c r="AI1914" i="3" s="1"/>
  <c r="AB1913" i="3"/>
  <c r="AD1913" i="3" s="1"/>
  <c r="AH1914" i="3" s="1"/>
  <c r="AC4734" i="3"/>
  <c r="AE4734" i="3" s="1"/>
  <c r="AI4735" i="3" s="1"/>
  <c r="AB4734" i="3"/>
  <c r="AD4734" i="3" s="1"/>
  <c r="AH4735" i="3" s="1"/>
  <c r="AC1923" i="3"/>
  <c r="AE1923" i="3" s="1"/>
  <c r="AI1924" i="3" s="1"/>
  <c r="AB1923" i="3"/>
  <c r="AD1923" i="3" s="1"/>
  <c r="AH1924" i="3" s="1"/>
  <c r="AC1601" i="3"/>
  <c r="AE1601" i="3" s="1"/>
  <c r="AI1602" i="3" s="1"/>
  <c r="AB1601" i="3"/>
  <c r="AD1601" i="3" s="1"/>
  <c r="AH1602" i="3" s="1"/>
  <c r="AC2044" i="3"/>
  <c r="AE2044" i="3" s="1"/>
  <c r="AI2045" i="3" s="1"/>
  <c r="AB2044" i="3"/>
  <c r="AD2044" i="3" s="1"/>
  <c r="AH2045" i="3" s="1"/>
  <c r="AC3454" i="3"/>
  <c r="AB3454" i="3"/>
  <c r="AD3454" i="3" s="1"/>
  <c r="AH3455" i="3" s="1"/>
  <c r="AC3085" i="3"/>
  <c r="AE3085" i="3" s="1"/>
  <c r="AI3086" i="3" s="1"/>
  <c r="AB3085" i="3"/>
  <c r="AD3085" i="3" s="1"/>
  <c r="AH3086" i="3" s="1"/>
  <c r="AC1720" i="3"/>
  <c r="AE1720" i="3" s="1"/>
  <c r="AI1721" i="3" s="1"/>
  <c r="AB1720" i="3"/>
  <c r="AD1720" i="3" s="1"/>
  <c r="AH1721" i="3" s="1"/>
  <c r="AC3416" i="3"/>
  <c r="AE3416" i="3" s="1"/>
  <c r="AI3417" i="3" s="1"/>
  <c r="AB3416" i="3"/>
  <c r="AD3416" i="3" s="1"/>
  <c r="AH3417" i="3" s="1"/>
  <c r="AC4452" i="3"/>
  <c r="AE4452" i="3" s="1"/>
  <c r="AI4453" i="3" s="1"/>
  <c r="AB4452" i="3"/>
  <c r="AD4452" i="3" s="1"/>
  <c r="AH4453" i="3" s="1"/>
  <c r="AC1621" i="3"/>
  <c r="AE1621" i="3" s="1"/>
  <c r="AI1622" i="3" s="1"/>
  <c r="AB1621" i="3"/>
  <c r="AD1621" i="3" s="1"/>
  <c r="AH1622" i="3" s="1"/>
  <c r="AC2855" i="3"/>
  <c r="AE2855" i="3" s="1"/>
  <c r="AI2856" i="3" s="1"/>
  <c r="AB2855" i="3"/>
  <c r="AD2855" i="3" s="1"/>
  <c r="AH2856" i="3" s="1"/>
  <c r="AC3471" i="3"/>
  <c r="AE3471" i="3" s="1"/>
  <c r="AI3472" i="3" s="1"/>
  <c r="AB3471" i="3"/>
  <c r="AD3471" i="3" s="1"/>
  <c r="AH3472" i="3" s="1"/>
  <c r="AC1933" i="3"/>
  <c r="AE1933" i="3" s="1"/>
  <c r="AI1934" i="3" s="1"/>
  <c r="AB1933" i="3"/>
  <c r="AD1933" i="3" s="1"/>
  <c r="AH1934" i="3" s="1"/>
  <c r="AC2865" i="3"/>
  <c r="AE2865" i="3" s="1"/>
  <c r="AI2866" i="3" s="1"/>
  <c r="AB2865" i="3"/>
  <c r="AD2865" i="3" s="1"/>
  <c r="AH2866" i="3" s="1"/>
  <c r="AC1785" i="3"/>
  <c r="AE1785" i="3" s="1"/>
  <c r="AI1786" i="3" s="1"/>
  <c r="AB1785" i="3"/>
  <c r="AD1785" i="3" s="1"/>
  <c r="AH1786" i="3" s="1"/>
  <c r="AC3485" i="3"/>
  <c r="AE3485" i="3" s="1"/>
  <c r="AI3486" i="3" s="1"/>
  <c r="AB3485" i="3"/>
  <c r="AD3485" i="3" s="1"/>
  <c r="AH3486" i="3" s="1"/>
  <c r="AC2290" i="3"/>
  <c r="AE2290" i="3" s="1"/>
  <c r="AI2291" i="3" s="1"/>
  <c r="AB2290" i="3"/>
  <c r="AD2290" i="3" s="1"/>
  <c r="AH2291" i="3" s="1"/>
  <c r="AC4542" i="3"/>
  <c r="AB4542" i="3"/>
  <c r="AD4542" i="3" s="1"/>
  <c r="AH4543" i="3" s="1"/>
  <c r="AC3694" i="3"/>
  <c r="AE3694" i="3" s="1"/>
  <c r="AI3695" i="3" s="1"/>
  <c r="AB3694" i="3"/>
  <c r="AD3694" i="3" s="1"/>
  <c r="AH3695" i="3" s="1"/>
  <c r="AC3109" i="3"/>
  <c r="AE3109" i="3" s="1"/>
  <c r="AI3110" i="3" s="1"/>
  <c r="AB3109" i="3"/>
  <c r="AD3109" i="3" s="1"/>
  <c r="AH3110" i="3" s="1"/>
  <c r="AC3119" i="3"/>
  <c r="AE3119" i="3" s="1"/>
  <c r="AI3120" i="3" s="1"/>
  <c r="AB3119" i="3"/>
  <c r="AD3119" i="3" s="1"/>
  <c r="AH3120" i="3" s="1"/>
  <c r="AC2091" i="3"/>
  <c r="AE2091" i="3" s="1"/>
  <c r="AI2092" i="3" s="1"/>
  <c r="AB2091" i="3"/>
  <c r="AD2091" i="3" s="1"/>
  <c r="AH2092" i="3" s="1"/>
  <c r="AC2715" i="3"/>
  <c r="AE2715" i="3" s="1"/>
  <c r="AI2716" i="3" s="1"/>
  <c r="AB2715" i="3"/>
  <c r="AD2715" i="3" s="1"/>
  <c r="AH2716" i="3" s="1"/>
  <c r="AC2525" i="3"/>
  <c r="AE2525" i="3" s="1"/>
  <c r="AI2526" i="3" s="1"/>
  <c r="AB2525" i="3"/>
  <c r="AD2525" i="3" s="1"/>
  <c r="AH2526" i="3" s="1"/>
  <c r="AC1684" i="3"/>
  <c r="AE1684" i="3" s="1"/>
  <c r="AI1685" i="3" s="1"/>
  <c r="AB1684" i="3"/>
  <c r="AD1684" i="3" s="1"/>
  <c r="AH1685" i="3" s="1"/>
  <c r="AC4142" i="3"/>
  <c r="AE4142" i="3" s="1"/>
  <c r="AI4143" i="3" s="1"/>
  <c r="AB4142" i="3"/>
  <c r="AD4142" i="3" s="1"/>
  <c r="AH4143" i="3" s="1"/>
  <c r="AC3449" i="3"/>
  <c r="AE3449" i="3" s="1"/>
  <c r="AI3450" i="3" s="1"/>
  <c r="AB3449" i="3"/>
  <c r="AD3449" i="3" s="1"/>
  <c r="AH3450" i="3" s="1"/>
  <c r="AC2732" i="3"/>
  <c r="AE2732" i="3" s="1"/>
  <c r="AI2733" i="3" s="1"/>
  <c r="AB2732" i="3"/>
  <c r="AD2732" i="3" s="1"/>
  <c r="AH2733" i="3" s="1"/>
  <c r="AC3171" i="3"/>
  <c r="AE3171" i="3" s="1"/>
  <c r="AI3172" i="3" s="1"/>
  <c r="AB3171" i="3"/>
  <c r="AD3171" i="3" s="1"/>
  <c r="AH3172" i="3" s="1"/>
  <c r="AC3556" i="3"/>
  <c r="AB3556" i="3"/>
  <c r="AD3556" i="3" s="1"/>
  <c r="AH3557" i="3" s="1"/>
  <c r="AC2130" i="3"/>
  <c r="AE2130" i="3" s="1"/>
  <c r="AI2131" i="3" s="1"/>
  <c r="AB2130" i="3"/>
  <c r="AD2130" i="3" s="1"/>
  <c r="AH2131" i="3" s="1"/>
  <c r="AC2408" i="3"/>
  <c r="AE2408" i="3" s="1"/>
  <c r="AI2409" i="3" s="1"/>
  <c r="AB2408" i="3"/>
  <c r="AD2408" i="3" s="1"/>
  <c r="AH2409" i="3" s="1"/>
  <c r="AC3699" i="3"/>
  <c r="AE3699" i="3" s="1"/>
  <c r="AI3700" i="3" s="1"/>
  <c r="AB3699" i="3"/>
  <c r="AD3699" i="3" s="1"/>
  <c r="AH3700" i="3" s="1"/>
  <c r="AC3730" i="3"/>
  <c r="AE3730" i="3" s="1"/>
  <c r="AI3731" i="3" s="1"/>
  <c r="AB3730" i="3"/>
  <c r="AD3730" i="3" s="1"/>
  <c r="AH3731" i="3" s="1"/>
  <c r="AC3609" i="3"/>
  <c r="AE3609" i="3" s="1"/>
  <c r="AI3610" i="3" s="1"/>
  <c r="AB3609" i="3"/>
  <c r="AD3609" i="3" s="1"/>
  <c r="AH3610" i="3" s="1"/>
  <c r="AC3614" i="3"/>
  <c r="AE3614" i="3" s="1"/>
  <c r="AI3615" i="3" s="1"/>
  <c r="AB3614" i="3"/>
  <c r="AD3614" i="3" s="1"/>
  <c r="AH3615" i="3" s="1"/>
  <c r="AC3580" i="3"/>
  <c r="AE3580" i="3" s="1"/>
  <c r="AI3581" i="3" s="1"/>
  <c r="AB3580" i="3"/>
  <c r="AD3580" i="3" s="1"/>
  <c r="AH3581" i="3" s="1"/>
  <c r="AC3320" i="3"/>
  <c r="AE3320" i="3" s="1"/>
  <c r="AI3321" i="3" s="1"/>
  <c r="AB3320" i="3"/>
  <c r="AD3320" i="3" s="1"/>
  <c r="AH3321" i="3" s="1"/>
  <c r="AC4725" i="3"/>
  <c r="AE4725" i="3" s="1"/>
  <c r="AI4726" i="3" s="1"/>
  <c r="AB4725" i="3"/>
  <c r="AD4725" i="3" s="1"/>
  <c r="AH4726" i="3" s="1"/>
  <c r="AC2073" i="3"/>
  <c r="AE2073" i="3" s="1"/>
  <c r="AI2074" i="3" s="1"/>
  <c r="AB2073" i="3"/>
  <c r="AD2073" i="3" s="1"/>
  <c r="AH2074" i="3" s="1"/>
  <c r="AC3466" i="3"/>
  <c r="AE3466" i="3" s="1"/>
  <c r="AI3467" i="3" s="1"/>
  <c r="AB3466" i="3"/>
  <c r="AD3466" i="3" s="1"/>
  <c r="AH3467" i="3" s="1"/>
  <c r="AC4206" i="3"/>
  <c r="AE4206" i="3" s="1"/>
  <c r="AI4207" i="3" s="1"/>
  <c r="AB4206" i="3"/>
  <c r="AD4206" i="3" s="1"/>
  <c r="AH4207" i="3" s="1"/>
  <c r="AC3619" i="3"/>
  <c r="AE3619" i="3" s="1"/>
  <c r="AI3620" i="3" s="1"/>
  <c r="AB3619" i="3"/>
  <c r="AD3619" i="3" s="1"/>
  <c r="AH3620" i="3" s="1"/>
  <c r="AC3551" i="3"/>
  <c r="AE3551" i="3" s="1"/>
  <c r="AI3552" i="3" s="1"/>
  <c r="AB3551" i="3"/>
  <c r="AD3551" i="3" s="1"/>
  <c r="AH3552" i="3" s="1"/>
  <c r="AC3335" i="3"/>
  <c r="AE3335" i="3" s="1"/>
  <c r="AI3336" i="3" s="1"/>
  <c r="AB3335" i="3"/>
  <c r="AD3335" i="3" s="1"/>
  <c r="AH3336" i="3" s="1"/>
  <c r="AC3114" i="3"/>
  <c r="AE3114" i="3" s="1"/>
  <c r="AI3115" i="3" s="1"/>
  <c r="AB3114" i="3"/>
  <c r="AD3114" i="3" s="1"/>
  <c r="AH3115" i="3" s="1"/>
  <c r="AC4487" i="3"/>
  <c r="AE4487" i="3" s="1"/>
  <c r="AI4488" i="3" s="1"/>
  <c r="AB4487" i="3"/>
  <c r="AD4487" i="3" s="1"/>
  <c r="AH4488" i="3" s="1"/>
  <c r="AC3181" i="3"/>
  <c r="AE3181" i="3" s="1"/>
  <c r="AI3182" i="3" s="1"/>
  <c r="AB3181" i="3"/>
  <c r="AD3181" i="3" s="1"/>
  <c r="AH3182" i="3" s="1"/>
  <c r="AC3344" i="3"/>
  <c r="AE3344" i="3" s="1"/>
  <c r="AI3345" i="3" s="1"/>
  <c r="AB3344" i="3"/>
  <c r="AD3344" i="3" s="1"/>
  <c r="AH3345" i="3" s="1"/>
  <c r="AC4633" i="3"/>
  <c r="AE4633" i="3" s="1"/>
  <c r="AI4634" i="3" s="1"/>
  <c r="AB4633" i="3"/>
  <c r="AD4633" i="3" s="1"/>
  <c r="AH4634" i="3" s="1"/>
  <c r="AC1805" i="3"/>
  <c r="AE1805" i="3" s="1"/>
  <c r="AI1806" i="3" s="1"/>
  <c r="AB1805" i="3"/>
  <c r="AD1805" i="3" s="1"/>
  <c r="AH1806" i="3" s="1"/>
  <c r="AC2356" i="3"/>
  <c r="AE2356" i="3" s="1"/>
  <c r="AI2357" i="3" s="1"/>
  <c r="AB2356" i="3"/>
  <c r="AD2356" i="3" s="1"/>
  <c r="AH2357" i="3" s="1"/>
  <c r="AC4277" i="3"/>
  <c r="AE4277" i="3" s="1"/>
  <c r="AI4278" i="3" s="1"/>
  <c r="AB4277" i="3"/>
  <c r="AD4277" i="3" s="1"/>
  <c r="AH4278" i="3" s="1"/>
  <c r="AC1598" i="3"/>
  <c r="AE1598" i="3" s="1"/>
  <c r="AI1599" i="3" s="1"/>
  <c r="AB1598" i="3"/>
  <c r="AD1598" i="3" s="1"/>
  <c r="AH1599" i="3" s="1"/>
  <c r="AC3099" i="3"/>
  <c r="AE3099" i="3" s="1"/>
  <c r="AI3100" i="3" s="1"/>
  <c r="AB3099" i="3"/>
  <c r="AD3099" i="3" s="1"/>
  <c r="AH3100" i="3" s="1"/>
  <c r="AC3282" i="3"/>
  <c r="AE3282" i="3" s="1"/>
  <c r="AI3283" i="3" s="1"/>
  <c r="AB3282" i="3"/>
  <c r="AD3282" i="3" s="1"/>
  <c r="AH3283" i="3" s="1"/>
  <c r="AC1535" i="3"/>
  <c r="AE1535" i="3" s="1"/>
  <c r="AI1536" i="3" s="1"/>
  <c r="AB1535" i="3"/>
  <c r="AD1535" i="3" s="1"/>
  <c r="AH1536" i="3" s="1"/>
  <c r="AC3509" i="3"/>
  <c r="AE3509" i="3" s="1"/>
  <c r="AI3510" i="3" s="1"/>
  <c r="AB3509" i="3"/>
  <c r="AD3509" i="3" s="1"/>
  <c r="AH3510" i="3" s="1"/>
  <c r="AC3689" i="3"/>
  <c r="AE3689" i="3" s="1"/>
  <c r="AI3690" i="3" s="1"/>
  <c r="AB3689" i="3"/>
  <c r="AD3689" i="3" s="1"/>
  <c r="AH3690" i="3" s="1"/>
  <c r="AC2465" i="3"/>
  <c r="AE2465" i="3" s="1"/>
  <c r="AI2466" i="3" s="1"/>
  <c r="AB2465" i="3"/>
  <c r="AD2465" i="3" s="1"/>
  <c r="AH2466" i="3" s="1"/>
  <c r="AC1560" i="3"/>
  <c r="AE1560" i="3" s="1"/>
  <c r="AI1561" i="3" s="1"/>
  <c r="AB1560" i="3"/>
  <c r="AD1560" i="3" s="1"/>
  <c r="AH1561" i="3" s="1"/>
  <c r="AC2677" i="3"/>
  <c r="AE2677" i="3" s="1"/>
  <c r="AI2678" i="3" s="1"/>
  <c r="AB2677" i="3"/>
  <c r="AD2677" i="3" s="1"/>
  <c r="AH2678" i="3" s="1"/>
  <c r="AC2451" i="3"/>
  <c r="AE2451" i="3" s="1"/>
  <c r="AI2452" i="3" s="1"/>
  <c r="AB2451" i="3"/>
  <c r="AD2451" i="3" s="1"/>
  <c r="AH2452" i="3" s="1"/>
  <c r="AC2470" i="3"/>
  <c r="AE2470" i="3" s="1"/>
  <c r="AI2471" i="3" s="1"/>
  <c r="AB2470" i="3"/>
  <c r="AD2470" i="3" s="1"/>
  <c r="AH2471" i="3" s="1"/>
  <c r="AC1856" i="3"/>
  <c r="AE1856" i="3" s="1"/>
  <c r="AI1857" i="3" s="1"/>
  <c r="AB1856" i="3"/>
  <c r="AD1856" i="3" s="1"/>
  <c r="AH1857" i="3" s="1"/>
  <c r="AC2501" i="3"/>
  <c r="AE2501" i="3" s="1"/>
  <c r="AI2502" i="3" s="1"/>
  <c r="AB2501" i="3"/>
  <c r="AD2501" i="3" s="1"/>
  <c r="AH2502" i="3" s="1"/>
  <c r="AC1818" i="3"/>
  <c r="AE1818" i="3" s="1"/>
  <c r="AI1819" i="3" s="1"/>
  <c r="AB1818" i="3"/>
  <c r="AD1818" i="3" s="1"/>
  <c r="AH1819" i="3" s="1"/>
  <c r="AC2106" i="3"/>
  <c r="AE2106" i="3" s="1"/>
  <c r="AI2107" i="3" s="1"/>
  <c r="AB2106" i="3"/>
  <c r="AD2106" i="3" s="1"/>
  <c r="AH2107" i="3" s="1"/>
  <c r="AC4448" i="3"/>
  <c r="AE4448" i="3" s="1"/>
  <c r="AI4449" i="3" s="1"/>
  <c r="AB4448" i="3"/>
  <c r="AD4448" i="3" s="1"/>
  <c r="AH4449" i="3" s="1"/>
  <c r="AC3292" i="3"/>
  <c r="AE3292" i="3" s="1"/>
  <c r="AI3293" i="3" s="1"/>
  <c r="AB3292" i="3"/>
  <c r="AD3292" i="3" s="1"/>
  <c r="AH3293" i="3" s="1"/>
  <c r="AC3330" i="3"/>
  <c r="AE3330" i="3" s="1"/>
  <c r="AI3331" i="3" s="1"/>
  <c r="AB3330" i="3"/>
  <c r="AD3330" i="3" s="1"/>
  <c r="AH3331" i="3" s="1"/>
  <c r="AC4537" i="3"/>
  <c r="AE4537" i="3" s="1"/>
  <c r="AI4538" i="3" s="1"/>
  <c r="AB4537" i="3"/>
  <c r="AD4537" i="3" s="1"/>
  <c r="AH4538" i="3" s="1"/>
  <c r="AC1631" i="3"/>
  <c r="AE1631" i="3" s="1"/>
  <c r="AI1632" i="3" s="1"/>
  <c r="AB1631" i="3"/>
  <c r="AD1631" i="3" s="1"/>
  <c r="AH1632" i="3" s="1"/>
  <c r="AC3575" i="3"/>
  <c r="AE3575" i="3" s="1"/>
  <c r="AI3576" i="3" s="1"/>
  <c r="AB3575" i="3"/>
  <c r="AD3575" i="3" s="1"/>
  <c r="AH3576" i="3" s="1"/>
  <c r="AC1895" i="3"/>
  <c r="AE1895" i="3" s="1"/>
  <c r="AI1896" i="3" s="1"/>
  <c r="AB1895" i="3"/>
  <c r="AD1895" i="3" s="1"/>
  <c r="AH1896" i="3" s="1"/>
  <c r="AC1730" i="3"/>
  <c r="AE1730" i="3" s="1"/>
  <c r="AI1731" i="3" s="1"/>
  <c r="AB1730" i="3"/>
  <c r="AD1730" i="3" s="1"/>
  <c r="AH1731" i="3" s="1"/>
  <c r="AC1588" i="3"/>
  <c r="AE1588" i="3" s="1"/>
  <c r="AI1589" i="3" s="1"/>
  <c r="AB1588" i="3"/>
  <c r="AD1588" i="3" s="1"/>
  <c r="AH1589" i="3" s="1"/>
  <c r="AC3226" i="3"/>
  <c r="AE3226" i="3" s="1"/>
  <c r="AI3227" i="3" s="1"/>
  <c r="AB3226" i="3"/>
  <c r="AD3226" i="3" s="1"/>
  <c r="AH3227" i="3" s="1"/>
  <c r="AC3716" i="3"/>
  <c r="AE3716" i="3" s="1"/>
  <c r="AI3717" i="3" s="1"/>
  <c r="AB3716" i="3"/>
  <c r="AD3716" i="3" s="1"/>
  <c r="AH3717" i="3" s="1"/>
  <c r="AC4296" i="3"/>
  <c r="AE4296" i="3" s="1"/>
  <c r="AI4297" i="3" s="1"/>
  <c r="AB4296" i="3"/>
  <c r="AD4296" i="3" s="1"/>
  <c r="AH4297" i="3" s="1"/>
  <c r="AC4416" i="3"/>
  <c r="AE4416" i="3" s="1"/>
  <c r="AI4417" i="3" s="1"/>
  <c r="AB4416" i="3"/>
  <c r="AD4416" i="3" s="1"/>
  <c r="AH4417" i="3" s="1"/>
  <c r="AC2756" i="3"/>
  <c r="AE2756" i="3" s="1"/>
  <c r="AI2757" i="3" s="1"/>
  <c r="AB2756" i="3"/>
  <c r="AD2756" i="3" s="1"/>
  <c r="AH2757" i="3" s="1"/>
  <c r="AC3529" i="3"/>
  <c r="AE3529" i="3" s="1"/>
  <c r="AI3530" i="3" s="1"/>
  <c r="AC3840" i="3"/>
  <c r="AE3840" i="3" s="1"/>
  <c r="AI3841" i="3" s="1"/>
  <c r="AC3986" i="3"/>
  <c r="AE3986" i="3" s="1"/>
  <c r="AI3987" i="3" s="1"/>
  <c r="AC3957" i="3"/>
  <c r="AE3957" i="3" s="1"/>
  <c r="AI3958" i="3" s="1"/>
  <c r="AC3950" i="3"/>
  <c r="AE3950" i="3" s="1"/>
  <c r="AI3951" i="3" s="1"/>
  <c r="AC3940" i="3"/>
  <c r="AE3940" i="3" s="1"/>
  <c r="AI3941" i="3" s="1"/>
  <c r="AC3855" i="3"/>
  <c r="AE3855" i="3" s="1"/>
  <c r="AI3856" i="3" s="1"/>
  <c r="AC4000" i="3"/>
  <c r="AE4000" i="3" s="1"/>
  <c r="AI4001" i="3" s="1"/>
  <c r="AC3907" i="3"/>
  <c r="AE3907" i="3" s="1"/>
  <c r="AI3908" i="3" s="1"/>
  <c r="AC3981" i="3"/>
  <c r="AE3981" i="3" s="1"/>
  <c r="AI3982" i="3" s="1"/>
  <c r="AC3990" i="3"/>
  <c r="AE3990" i="3" s="1"/>
  <c r="AI3991" i="3" s="1"/>
  <c r="AC3870" i="3"/>
  <c r="AE3870" i="3" s="1"/>
  <c r="AI3871" i="3" s="1"/>
  <c r="AC3912" i="3"/>
  <c r="AE3912" i="3" s="1"/>
  <c r="AI3913" i="3" s="1"/>
  <c r="AC3893" i="3"/>
  <c r="AE3893" i="3" s="1"/>
  <c r="AI3894" i="3" s="1"/>
  <c r="AC4005" i="3"/>
  <c r="AE4005" i="3" s="1"/>
  <c r="AI4006" i="3" s="1"/>
  <c r="AC3976" i="3"/>
  <c r="AE3976" i="3" s="1"/>
  <c r="AI3977" i="3" s="1"/>
  <c r="AC3835" i="3"/>
  <c r="AE3835" i="3" s="1"/>
  <c r="AI3836" i="3" s="1"/>
  <c r="AC3898" i="3"/>
  <c r="AE3898" i="3" s="1"/>
  <c r="AI3899" i="3" s="1"/>
  <c r="AC3538" i="3"/>
  <c r="AE3538" i="3" s="1"/>
  <c r="AI3539" i="3" s="1"/>
  <c r="AC3860" i="3"/>
  <c r="AE3860" i="3" s="1"/>
  <c r="AI3861" i="3" s="1"/>
  <c r="AC3845" i="3"/>
  <c r="AE3845" i="3" s="1"/>
  <c r="AI3846" i="3" s="1"/>
  <c r="AC3278" i="3"/>
  <c r="AE3278" i="3" s="1"/>
  <c r="AI3279" i="3" s="1"/>
  <c r="AC3917" i="3"/>
  <c r="AE3917" i="3" s="1"/>
  <c r="AI3918" i="3" s="1"/>
  <c r="AC3935" i="3"/>
  <c r="AE3935" i="3" s="1"/>
  <c r="AI3936" i="3" s="1"/>
  <c r="AC3945" i="3"/>
  <c r="AE3945" i="3" s="1"/>
  <c r="AI3946" i="3" s="1"/>
  <c r="AC3995" i="3"/>
  <c r="AE3995" i="3" s="1"/>
  <c r="AI3996" i="3" s="1"/>
  <c r="AC3962" i="3"/>
  <c r="AE3962" i="3" s="1"/>
  <c r="AI3963" i="3" s="1"/>
  <c r="AC3269" i="3"/>
  <c r="AE3269" i="3" s="1"/>
  <c r="AI3270" i="3" s="1"/>
  <c r="AC3850" i="3"/>
  <c r="AE3850" i="3" s="1"/>
  <c r="AI3851" i="3" s="1"/>
  <c r="AC4010" i="3"/>
  <c r="AE4010" i="3" s="1"/>
  <c r="AI4011" i="3" s="1"/>
  <c r="AC3971" i="3"/>
  <c r="AE3971" i="3" s="1"/>
  <c r="AI3972" i="3" s="1"/>
  <c r="AC3888" i="3"/>
  <c r="AE3888" i="3" s="1"/>
  <c r="AI3889" i="3" s="1"/>
  <c r="AC3883" i="3"/>
  <c r="AE3883" i="3" s="1"/>
  <c r="AI3884" i="3" s="1"/>
  <c r="AC3926" i="3"/>
  <c r="AE3926" i="3" s="1"/>
  <c r="AI3927" i="3" s="1"/>
  <c r="AC3865" i="3"/>
  <c r="AE3865" i="3" s="1"/>
  <c r="AI3866" i="3" s="1"/>
  <c r="W2791" i="3"/>
  <c r="AB2791" i="3" s="1"/>
  <c r="AD2791" i="3" s="1"/>
  <c r="AH2792" i="3" s="1"/>
  <c r="AC2790" i="3"/>
  <c r="AE2790" i="3" s="1"/>
  <c r="AI2791" i="3" s="1"/>
  <c r="AE2220" i="3"/>
  <c r="AI2221" i="3" s="1"/>
  <c r="AE4127" i="3"/>
  <c r="AI4128" i="3" s="1"/>
  <c r="C14" i="3" a="1"/>
  <c r="AE2630" i="3"/>
  <c r="AI2631" i="3" s="1"/>
  <c r="AK1527" i="3"/>
  <c r="V4735" i="3"/>
  <c r="W3605" i="3"/>
  <c r="AB3605" i="3" s="1"/>
  <c r="AD3605" i="3" s="1"/>
  <c r="AH3606" i="3" s="1"/>
  <c r="W3778" i="3"/>
  <c r="AB3778" i="3" s="1"/>
  <c r="AD3778" i="3" s="1"/>
  <c r="AH3779" i="3" s="1"/>
  <c r="V1669" i="3"/>
  <c r="V1541" i="3"/>
  <c r="V1814" i="3"/>
  <c r="V4557" i="3"/>
  <c r="V4496" i="3"/>
  <c r="V4567" i="3"/>
  <c r="V4552" i="3"/>
  <c r="W3081" i="3"/>
  <c r="AB3081" i="3" s="1"/>
  <c r="AD3081" i="3" s="1"/>
  <c r="AH3082" i="3" s="1"/>
  <c r="W3520" i="3"/>
  <c r="AB3520" i="3" s="1"/>
  <c r="AD3520" i="3" s="1"/>
  <c r="AH3521" i="3" s="1"/>
  <c r="W3153" i="3"/>
  <c r="AB3153" i="3" s="1"/>
  <c r="AD3153" i="3" s="1"/>
  <c r="AH3154" i="3" s="1"/>
  <c r="V4721" i="3"/>
  <c r="V1824" i="3"/>
  <c r="V1862" i="3"/>
  <c r="W3298" i="3"/>
  <c r="AB3298" i="3" s="1"/>
  <c r="AD3298" i="3" s="1"/>
  <c r="AH3299" i="3" s="1"/>
  <c r="W3265" i="3"/>
  <c r="AB3265" i="3" s="1"/>
  <c r="AD3265" i="3" s="1"/>
  <c r="AH3266" i="3" s="1"/>
  <c r="W3600" i="3"/>
  <c r="AB3600" i="3" s="1"/>
  <c r="AD3600" i="3" s="1"/>
  <c r="AH3601" i="3" s="1"/>
  <c r="V4680" i="3"/>
  <c r="V1838" i="3"/>
  <c r="V2361" i="3"/>
  <c r="W3760" i="3"/>
  <c r="AB3760" i="3" s="1"/>
  <c r="AD3760" i="3" s="1"/>
  <c r="AH3761" i="3" s="1"/>
  <c r="V4477" i="3"/>
  <c r="W3260" i="3"/>
  <c r="AB3260" i="3" s="1"/>
  <c r="AD3260" i="3" s="1"/>
  <c r="AH3261" i="3" s="1"/>
  <c r="V4630" i="3"/>
  <c r="W3403" i="3"/>
  <c r="AB3403" i="3" s="1"/>
  <c r="AD3403" i="3" s="1"/>
  <c r="AH3404" i="3" s="1"/>
  <c r="V4658" i="3"/>
  <c r="V1977" i="3"/>
  <c r="V4730" i="3"/>
  <c r="W3653" i="3"/>
  <c r="AB3653" i="3" s="1"/>
  <c r="AD3653" i="3" s="1"/>
  <c r="AH3654" i="3" s="1"/>
  <c r="W3365" i="3"/>
  <c r="AB3365" i="3" s="1"/>
  <c r="AD3365" i="3" s="1"/>
  <c r="AH3366" i="3" s="1"/>
  <c r="V4524" i="3"/>
  <c r="W3571" i="3"/>
  <c r="AB3571" i="3" s="1"/>
  <c r="AD3571" i="3" s="1"/>
  <c r="AH3572" i="3" s="1"/>
  <c r="V4601" i="3"/>
  <c r="W3681" i="3"/>
  <c r="AB3681" i="3" s="1"/>
  <c r="AD3681" i="3" s="1"/>
  <c r="AH3682" i="3" s="1"/>
  <c r="W3177" i="3"/>
  <c r="AB3177" i="3" s="1"/>
  <c r="AD3177" i="3" s="1"/>
  <c r="AH3178" i="3" s="1"/>
  <c r="W3481" i="3"/>
  <c r="AB3481" i="3" s="1"/>
  <c r="AD3481" i="3" s="1"/>
  <c r="AH3482" i="3" s="1"/>
  <c r="W3765" i="3"/>
  <c r="AB3765" i="3" s="1"/>
  <c r="AD3765" i="3" s="1"/>
  <c r="AH3766" i="3" s="1"/>
  <c r="V4105" i="3"/>
  <c r="W3222" i="3"/>
  <c r="AB3222" i="3" s="1"/>
  <c r="AD3222" i="3" s="1"/>
  <c r="AH3223" i="3" s="1"/>
  <c r="W3700" i="3"/>
  <c r="AB3700" i="3" s="1"/>
  <c r="AD3700" i="3" s="1"/>
  <c r="AH3701" i="3" s="1"/>
  <c r="W3491" i="3"/>
  <c r="AB3491" i="3" s="1"/>
  <c r="AD3491" i="3" s="1"/>
  <c r="AH3492" i="3" s="1"/>
  <c r="W3731" i="3"/>
  <c r="AB3731" i="3" s="1"/>
  <c r="AD3731" i="3" s="1"/>
  <c r="AH3732" i="3" s="1"/>
  <c r="W3143" i="3"/>
  <c r="AB3143" i="3" s="1"/>
  <c r="AD3143" i="3" s="1"/>
  <c r="AH3144" i="3" s="1"/>
  <c r="V1810" i="3"/>
  <c r="W3307" i="3"/>
  <c r="AB3307" i="3" s="1"/>
  <c r="AD3307" i="3" s="1"/>
  <c r="AH3308" i="3" s="1"/>
  <c r="V1552" i="3"/>
  <c r="V4572" i="3"/>
  <c r="W3717" i="3"/>
  <c r="AB3717" i="3" s="1"/>
  <c r="AD3717" i="3" s="1"/>
  <c r="AH3718" i="3" s="1"/>
  <c r="V4297" i="3"/>
  <c r="V4417" i="3"/>
  <c r="W3662" i="3"/>
  <c r="AB3662" i="3" s="1"/>
  <c r="AD3662" i="3" s="1"/>
  <c r="AH3663" i="3" s="1"/>
  <c r="W3375" i="3"/>
  <c r="AB3375" i="3" s="1"/>
  <c r="AD3375" i="3" s="1"/>
  <c r="AH3376" i="3" s="1"/>
  <c r="W4072" i="3"/>
  <c r="W3515" i="3"/>
  <c r="AB3515" i="3" s="1"/>
  <c r="AD3515" i="3" s="1"/>
  <c r="AH3516" i="3" s="1"/>
  <c r="W3350" i="3"/>
  <c r="AB3350" i="3" s="1"/>
  <c r="AD3350" i="3" s="1"/>
  <c r="AH3351" i="3" s="1"/>
  <c r="V4675" i="3"/>
  <c r="V1796" i="3"/>
  <c r="V2059" i="3"/>
  <c r="V1602" i="3"/>
  <c r="V1679" i="3"/>
  <c r="V1641" i="3"/>
  <c r="V2045" i="3"/>
  <c r="V1713" i="3"/>
  <c r="V4436" i="3"/>
  <c r="AE3454" i="3"/>
  <c r="AI3455" i="3" s="1"/>
  <c r="W3455" i="3"/>
  <c r="AB3455" i="3" s="1"/>
  <c r="AD3455" i="3" s="1"/>
  <c r="AH3456" i="3" s="1"/>
  <c r="V1753" i="3"/>
  <c r="V4702" i="3"/>
  <c r="W3445" i="3"/>
  <c r="AB3445" i="3" s="1"/>
  <c r="AD3445" i="3" s="1"/>
  <c r="AH3446" i="3" s="1"/>
  <c r="W3086" i="3"/>
  <c r="AB3086" i="3" s="1"/>
  <c r="AD3086" i="3" s="1"/>
  <c r="AH3087" i="3" s="1"/>
  <c r="V4711" i="3"/>
  <c r="V1721" i="3"/>
  <c r="V1736" i="3"/>
  <c r="V1646" i="3"/>
  <c r="W3360" i="3"/>
  <c r="AB3360" i="3" s="1"/>
  <c r="AD3360" i="3" s="1"/>
  <c r="AH3361" i="3" s="1"/>
  <c r="V4501" i="3"/>
  <c r="V1777" i="3"/>
  <c r="W3370" i="3"/>
  <c r="AB3370" i="3" s="1"/>
  <c r="AD3370" i="3" s="1"/>
  <c r="AH3371" i="3" s="1"/>
  <c r="W3100" i="3"/>
  <c r="AB3100" i="3" s="1"/>
  <c r="AD3100" i="3" s="1"/>
  <c r="AH3101" i="3" s="1"/>
  <c r="W3283" i="3"/>
  <c r="AB3283" i="3" s="1"/>
  <c r="AD3283" i="3" s="1"/>
  <c r="AH3284" i="3" s="1"/>
  <c r="V1536" i="3"/>
  <c r="W3510" i="3"/>
  <c r="AB3510" i="3" s="1"/>
  <c r="AD3510" i="3" s="1"/>
  <c r="AH3511" i="3" s="1"/>
  <c r="W3690" i="3"/>
  <c r="AB3690" i="3" s="1"/>
  <c r="AD3690" i="3" s="1"/>
  <c r="AH3691" i="3" s="1"/>
  <c r="V1561" i="3"/>
  <c r="V1819" i="3"/>
  <c r="V4449" i="3"/>
  <c r="V4581" i="3"/>
  <c r="V1727" i="3"/>
  <c r="V1570" i="3"/>
  <c r="V4670" i="3"/>
  <c r="V4115" i="3"/>
  <c r="V4472" i="3"/>
  <c r="V4562" i="3"/>
  <c r="V1579" i="3"/>
  <c r="V4422" i="3"/>
  <c r="V4482" i="3"/>
  <c r="W3750" i="3"/>
  <c r="AB3750" i="3" s="1"/>
  <c r="AD3750" i="3" s="1"/>
  <c r="AH3751" i="3" s="1"/>
  <c r="W3246" i="3"/>
  <c r="AB3246" i="3" s="1"/>
  <c r="AD3246" i="3" s="1"/>
  <c r="AH3247" i="3" s="1"/>
  <c r="V4431" i="3"/>
  <c r="W3566" i="3"/>
  <c r="AB3566" i="3" s="1"/>
  <c r="AD3566" i="3" s="1"/>
  <c r="AH3567" i="3" s="1"/>
  <c r="V2693" i="3"/>
  <c r="W3167" i="3"/>
  <c r="AB3167" i="3" s="1"/>
  <c r="AD3167" i="3" s="1"/>
  <c r="AH3168" i="3" s="1"/>
  <c r="W3595" i="3"/>
  <c r="AB3595" i="3" s="1"/>
  <c r="AD3595" i="3" s="1"/>
  <c r="AH3596" i="3" s="1"/>
  <c r="W3205" i="3"/>
  <c r="AB3205" i="3" s="1"/>
  <c r="AD3205" i="3" s="1"/>
  <c r="AH3206" i="3" s="1"/>
  <c r="W3472" i="3"/>
  <c r="AB3472" i="3" s="1"/>
  <c r="AD3472" i="3" s="1"/>
  <c r="AH3473" i="3" s="1"/>
  <c r="W3393" i="3"/>
  <c r="AB3393" i="3" s="1"/>
  <c r="AD3393" i="3" s="1"/>
  <c r="AH3394" i="3" s="1"/>
  <c r="W3210" i="3"/>
  <c r="AB3210" i="3" s="1"/>
  <c r="AD3210" i="3" s="1"/>
  <c r="AH3211" i="3" s="1"/>
  <c r="W3638" i="3"/>
  <c r="AB3638" i="3" s="1"/>
  <c r="AD3638" i="3" s="1"/>
  <c r="AH3639" i="3" s="1"/>
  <c r="W3797" i="3"/>
  <c r="AB3797" i="3" s="1"/>
  <c r="AD3797" i="3" s="1"/>
  <c r="AH3798" i="3" s="1"/>
  <c r="W3422" i="3"/>
  <c r="AB3422" i="3" s="1"/>
  <c r="AD3422" i="3" s="1"/>
  <c r="AH3423" i="3" s="1"/>
  <c r="W3712" i="3"/>
  <c r="AB3712" i="3" s="1"/>
  <c r="AD3712" i="3" s="1"/>
  <c r="AH3713" i="3" s="1"/>
  <c r="W3525" i="3"/>
  <c r="AB3525" i="3" s="1"/>
  <c r="AD3525" i="3" s="1"/>
  <c r="AH3526" i="3" s="1"/>
  <c r="V2593" i="3"/>
  <c r="W3293" i="3"/>
  <c r="AB3293" i="3" s="1"/>
  <c r="AD3293" i="3" s="1"/>
  <c r="AH3294" i="3" s="1"/>
  <c r="W3331" i="3"/>
  <c r="AB3331" i="3" s="1"/>
  <c r="AD3331" i="3" s="1"/>
  <c r="AH3332" i="3" s="1"/>
  <c r="V4157" i="3"/>
  <c r="W3745" i="3"/>
  <c r="AB3745" i="3" s="1"/>
  <c r="AD3745" i="3" s="1"/>
  <c r="AH3746" i="3" s="1"/>
  <c r="V2147" i="3"/>
  <c r="W3255" i="3"/>
  <c r="AB3255" i="3" s="1"/>
  <c r="AD3255" i="3" s="1"/>
  <c r="AH3256" i="3" s="1"/>
  <c r="V1748" i="3"/>
  <c r="V1575" i="3"/>
  <c r="W3726" i="3"/>
  <c r="AB3726" i="3" s="1"/>
  <c r="AD3726" i="3" s="1"/>
  <c r="AH3727" i="3" s="1"/>
  <c r="AE4547" i="3"/>
  <c r="AI4548" i="3" s="1"/>
  <c r="V4548" i="3"/>
  <c r="W3355" i="3"/>
  <c r="AB3355" i="3" s="1"/>
  <c r="AD3355" i="3" s="1"/>
  <c r="AH3356" i="3" s="1"/>
  <c r="W3091" i="3"/>
  <c r="AB3091" i="3" s="1"/>
  <c r="AD3091" i="3" s="1"/>
  <c r="AH3092" i="3" s="1"/>
  <c r="V4615" i="3"/>
  <c r="W3148" i="3"/>
  <c r="AB3148" i="3" s="1"/>
  <c r="AD3148" i="3" s="1"/>
  <c r="AH3149" i="3" s="1"/>
  <c r="W3236" i="3"/>
  <c r="AB3236" i="3" s="1"/>
  <c r="AD3236" i="3" s="1"/>
  <c r="AH3237" i="3" s="1"/>
  <c r="V1607" i="3"/>
  <c r="V1703" i="3"/>
  <c r="V1698" i="3"/>
  <c r="V4514" i="3"/>
  <c r="V1594" i="3"/>
  <c r="V4694" i="3"/>
  <c r="V2054" i="3"/>
  <c r="W3408" i="3"/>
  <c r="AB3408" i="3" s="1"/>
  <c r="AD3408" i="3" s="1"/>
  <c r="AH3409" i="3" s="1"/>
  <c r="V1556" i="3"/>
  <c r="W3505" i="3"/>
  <c r="AB3505" i="3" s="1"/>
  <c r="AD3505" i="3" s="1"/>
  <c r="AH3506" i="3" s="1"/>
  <c r="V1772" i="3"/>
  <c r="V1953" i="3"/>
  <c r="W3388" i="3"/>
  <c r="AB3388" i="3" s="1"/>
  <c r="AD3388" i="3" s="1"/>
  <c r="AH3389" i="3" s="1"/>
  <c r="V1781" i="3"/>
  <c r="V4624" i="3"/>
  <c r="V4538" i="3"/>
  <c r="V1632" i="3"/>
  <c r="V1763" i="3"/>
  <c r="W3695" i="3"/>
  <c r="AB3695" i="3" s="1"/>
  <c r="AD3695" i="3" s="1"/>
  <c r="AH3696" i="3" s="1"/>
  <c r="V1622" i="3"/>
  <c r="W3821" i="3"/>
  <c r="AB3821" i="3" s="1"/>
  <c r="AD3821" i="3" s="1"/>
  <c r="AH3822" i="3" s="1"/>
  <c r="V1656" i="3"/>
  <c r="W3110" i="3"/>
  <c r="AB3110" i="3" s="1"/>
  <c r="AD3110" i="3" s="1"/>
  <c r="AH3111" i="3" s="1"/>
  <c r="V4173" i="3"/>
  <c r="W3543" i="3"/>
  <c r="AB3543" i="3" s="1"/>
  <c r="AD3543" i="3" s="1"/>
  <c r="AH3544" i="3" s="1"/>
  <c r="W3120" i="3"/>
  <c r="AB3120" i="3" s="1"/>
  <c r="AD3120" i="3" s="1"/>
  <c r="AH3121" i="3" s="1"/>
  <c r="V4576" i="3"/>
  <c r="V4596" i="3"/>
  <c r="V4707" i="3"/>
  <c r="V4519" i="3"/>
  <c r="W3130" i="3"/>
  <c r="AB3130" i="3" s="1"/>
  <c r="AD3130" i="3" s="1"/>
  <c r="AH3131" i="3" s="1"/>
  <c r="W3326" i="3"/>
  <c r="AB3326" i="3" s="1"/>
  <c r="AD3326" i="3" s="1"/>
  <c r="AH3327" i="3" s="1"/>
  <c r="W3590" i="3"/>
  <c r="AB3590" i="3" s="1"/>
  <c r="AD3590" i="3" s="1"/>
  <c r="AH3591" i="3" s="1"/>
  <c r="W3427" i="3"/>
  <c r="AB3427" i="3" s="1"/>
  <c r="AD3427" i="3" s="1"/>
  <c r="AH3428" i="3" s="1"/>
  <c r="W3643" i="3"/>
  <c r="AB3643" i="3" s="1"/>
  <c r="AD3643" i="3" s="1"/>
  <c r="AH3644" i="3" s="1"/>
  <c r="V4653" i="3"/>
  <c r="W3783" i="3"/>
  <c r="AB3783" i="3" s="1"/>
  <c r="AD3783" i="3" s="1"/>
  <c r="AH3784" i="3" s="1"/>
  <c r="W3312" i="3"/>
  <c r="AB3312" i="3" s="1"/>
  <c r="AD3312" i="3" s="1"/>
  <c r="AH3313" i="3" s="1"/>
  <c r="W3195" i="3"/>
  <c r="AB3195" i="3" s="1"/>
  <c r="AD3195" i="3" s="1"/>
  <c r="AH3196" i="3" s="1"/>
  <c r="W3158" i="3"/>
  <c r="AB3158" i="3" s="1"/>
  <c r="AD3158" i="3" s="1"/>
  <c r="AH3159" i="3" s="1"/>
  <c r="AE3157" i="3"/>
  <c r="AI3158" i="3" s="1"/>
  <c r="W3417" i="3"/>
  <c r="AB3417" i="3" s="1"/>
  <c r="AD3417" i="3" s="1"/>
  <c r="AH3418" i="3" s="1"/>
  <c r="W3200" i="3"/>
  <c r="AB3200" i="3" s="1"/>
  <c r="AD3200" i="3" s="1"/>
  <c r="AH3201" i="3" s="1"/>
  <c r="W3500" i="3"/>
  <c r="AB3500" i="3" s="1"/>
  <c r="AD3500" i="3" s="1"/>
  <c r="AH3501" i="3" s="1"/>
  <c r="V4453" i="3"/>
  <c r="V4529" i="3"/>
  <c r="W3826" i="3"/>
  <c r="AB3826" i="3" s="1"/>
  <c r="AD3826" i="3" s="1"/>
  <c r="AH3827" i="3" s="1"/>
  <c r="V4221" i="3"/>
  <c r="AE4220" i="3"/>
  <c r="AI4221" i="3" s="1"/>
  <c r="V4491" i="3"/>
  <c r="W3576" i="3"/>
  <c r="AB3576" i="3" s="1"/>
  <c r="AD3576" i="3" s="1"/>
  <c r="AH3577" i="3" s="1"/>
  <c r="V1731" i="3"/>
  <c r="W3436" i="3"/>
  <c r="AB3436" i="3" s="1"/>
  <c r="AD3436" i="3" s="1"/>
  <c r="AH3437" i="3" s="1"/>
  <c r="W3615" i="3"/>
  <c r="AB3615" i="3" s="1"/>
  <c r="AD3615" i="3" s="1"/>
  <c r="AH3616" i="3" s="1"/>
  <c r="W3581" i="3"/>
  <c r="AB3581" i="3" s="1"/>
  <c r="AD3581" i="3" s="1"/>
  <c r="AH3582" i="3" s="1"/>
  <c r="W3321" i="3"/>
  <c r="AB3321" i="3" s="1"/>
  <c r="AD3321" i="3" s="1"/>
  <c r="AH3322" i="3" s="1"/>
  <c r="V1546" i="3"/>
  <c r="V2766" i="3"/>
  <c r="W3755" i="3"/>
  <c r="AB3755" i="3" s="1"/>
  <c r="AD3755" i="3" s="1"/>
  <c r="AH3756" i="3" s="1"/>
  <c r="V4426" i="3"/>
  <c r="V1685" i="3"/>
  <c r="V4467" i="3"/>
  <c r="W3450" i="3"/>
  <c r="AB3450" i="3" s="1"/>
  <c r="AD3450" i="3" s="1"/>
  <c r="AH3451" i="3" s="1"/>
  <c r="W3816" i="3"/>
  <c r="AB3816" i="3" s="1"/>
  <c r="AD3816" i="3" s="1"/>
  <c r="AH3817" i="3" s="1"/>
  <c r="W3172" i="3"/>
  <c r="AB3172" i="3" s="1"/>
  <c r="AD3172" i="3" s="1"/>
  <c r="AH3173" i="3" s="1"/>
  <c r="AE3556" i="3"/>
  <c r="AI3557" i="3" s="1"/>
  <c r="W3557" i="3"/>
  <c r="AB3557" i="3" s="1"/>
  <c r="AD3557" i="3" s="1"/>
  <c r="AH3558" i="3" s="1"/>
  <c r="V1674" i="3"/>
  <c r="V1757" i="3"/>
  <c r="V1636" i="3"/>
  <c r="V2049" i="3"/>
  <c r="V1768" i="3"/>
  <c r="V4591" i="3"/>
  <c r="V1652" i="3"/>
  <c r="V1566" i="3"/>
  <c r="V1786" i="3"/>
  <c r="W3802" i="3"/>
  <c r="AB3802" i="3" s="1"/>
  <c r="AD3802" i="3" s="1"/>
  <c r="AH3803" i="3" s="1"/>
  <c r="W3486" i="3"/>
  <c r="AB3486" i="3" s="1"/>
  <c r="AD3486" i="3" s="1"/>
  <c r="AH3487" i="3" s="1"/>
  <c r="V1833" i="3"/>
  <c r="V1617" i="3"/>
  <c r="V1791" i="3"/>
  <c r="V4586" i="3"/>
  <c r="V1843" i="3"/>
  <c r="V1694" i="3"/>
  <c r="V1528" i="3"/>
  <c r="V1829" i="3"/>
  <c r="W3648" i="3"/>
  <c r="AB3648" i="3" s="1"/>
  <c r="AD3648" i="3" s="1"/>
  <c r="AH3649" i="3" s="1"/>
  <c r="V1589" i="3"/>
  <c r="W3227" i="3"/>
  <c r="AB3227" i="3" s="1"/>
  <c r="AD3227" i="3" s="1"/>
  <c r="AH3228" i="3" s="1"/>
  <c r="V1613" i="3"/>
  <c r="W3105" i="3"/>
  <c r="AB3105" i="3" s="1"/>
  <c r="AD3105" i="3" s="1"/>
  <c r="AH3106" i="3" s="1"/>
  <c r="V1584" i="3"/>
  <c r="V4716" i="3"/>
  <c r="V1626" i="3"/>
  <c r="W3736" i="3"/>
  <c r="AB3736" i="3" s="1"/>
  <c r="AD3736" i="3" s="1"/>
  <c r="AH3737" i="3" s="1"/>
  <c r="W3398" i="3"/>
  <c r="AB3398" i="3" s="1"/>
  <c r="AD3398" i="3" s="1"/>
  <c r="AH3399" i="3" s="1"/>
  <c r="V4726" i="3"/>
  <c r="V2074" i="3"/>
  <c r="W3467" i="3"/>
  <c r="AB3467" i="3" s="1"/>
  <c r="AD3467" i="3" s="1"/>
  <c r="AH3468" i="3" s="1"/>
  <c r="W3620" i="3"/>
  <c r="AB3620" i="3" s="1"/>
  <c r="AD3620" i="3" s="1"/>
  <c r="AH3621" i="3" s="1"/>
  <c r="W3552" i="3"/>
  <c r="AB3552" i="3" s="1"/>
  <c r="AD3552" i="3" s="1"/>
  <c r="AH3553" i="3" s="1"/>
  <c r="W3336" i="3"/>
  <c r="AB3336" i="3" s="1"/>
  <c r="AD3336" i="3" s="1"/>
  <c r="AH3337" i="3" s="1"/>
  <c r="W3115" i="3"/>
  <c r="AB3115" i="3" s="1"/>
  <c r="AD3115" i="3" s="1"/>
  <c r="AH3116" i="3" s="1"/>
  <c r="W3182" i="3"/>
  <c r="AB3182" i="3" s="1"/>
  <c r="AD3182" i="3" s="1"/>
  <c r="AH3183" i="3" s="1"/>
  <c r="W3345" i="3"/>
  <c r="AB3345" i="3" s="1"/>
  <c r="AD3345" i="3" s="1"/>
  <c r="AH3346" i="3" s="1"/>
  <c r="V4634" i="3"/>
  <c r="W3288" i="3"/>
  <c r="AB3288" i="3" s="1"/>
  <c r="AD3288" i="3" s="1"/>
  <c r="AH3289" i="3" s="1"/>
  <c r="W3672" i="3"/>
  <c r="AB3672" i="3" s="1"/>
  <c r="AD3672" i="3" s="1"/>
  <c r="AH3673" i="3" s="1"/>
  <c r="W3241" i="3"/>
  <c r="AB3241" i="3" s="1"/>
  <c r="AD3241" i="3" s="1"/>
  <c r="AH3242" i="3" s="1"/>
  <c r="W3125" i="3"/>
  <c r="AB3125" i="3" s="1"/>
  <c r="AD3125" i="3" s="1"/>
  <c r="AH3126" i="3" s="1"/>
  <c r="W3788" i="3"/>
  <c r="AB3788" i="3" s="1"/>
  <c r="AD3788" i="3" s="1"/>
  <c r="AH3789" i="3" s="1"/>
  <c r="W3667" i="3"/>
  <c r="AB3667" i="3" s="1"/>
  <c r="AD3667" i="3" s="1"/>
  <c r="AH3668" i="3" s="1"/>
  <c r="V4662" i="3"/>
  <c r="AE4542" i="3"/>
  <c r="AI4543" i="3" s="1"/>
  <c r="V4543" i="3"/>
  <c r="V4699" i="3"/>
  <c r="V1709" i="3"/>
  <c r="W3610" i="3"/>
  <c r="AB3610" i="3" s="1"/>
  <c r="AD3610" i="3" s="1"/>
  <c r="AH3611" i="3" s="1"/>
  <c r="V4648" i="3"/>
  <c r="W3831" i="3"/>
  <c r="AB3831" i="3" s="1"/>
  <c r="AD3831" i="3" s="1"/>
  <c r="AH3832" i="3" s="1"/>
  <c r="AC4467" i="3" l="1"/>
  <c r="AB4467" i="3"/>
  <c r="AD4467" i="3" s="1"/>
  <c r="AH4468" i="3" s="1"/>
  <c r="AC1953" i="3"/>
  <c r="AE1953" i="3" s="1"/>
  <c r="AI1954" i="3" s="1"/>
  <c r="AB1953" i="3"/>
  <c r="AD1953" i="3" s="1"/>
  <c r="AH1954" i="3" s="1"/>
  <c r="AC4648" i="3"/>
  <c r="AE4648" i="3" s="1"/>
  <c r="AI4649" i="3" s="1"/>
  <c r="AB4648" i="3"/>
  <c r="AD4648" i="3" s="1"/>
  <c r="AH4649" i="3" s="1"/>
  <c r="AC4624" i="3"/>
  <c r="AE4624" i="3" s="1"/>
  <c r="AI4625" i="3" s="1"/>
  <c r="AB4624" i="3"/>
  <c r="AD4624" i="3" s="1"/>
  <c r="AH4625" i="3" s="1"/>
  <c r="AC1753" i="3"/>
  <c r="AB1753" i="3"/>
  <c r="AD1753" i="3" s="1"/>
  <c r="AH1754" i="3" s="1"/>
  <c r="AC1824" i="3"/>
  <c r="AE1824" i="3" s="1"/>
  <c r="AI1825" i="3" s="1"/>
  <c r="AB1824" i="3"/>
  <c r="AD1824" i="3" s="1"/>
  <c r="AH1825" i="3" s="1"/>
  <c r="AC1528" i="3"/>
  <c r="AE1528" i="3" s="1"/>
  <c r="AI1529" i="3" s="1"/>
  <c r="AB1528" i="3"/>
  <c r="AD1528" i="3" s="1"/>
  <c r="AH1529" i="3" s="1"/>
  <c r="AJ1529" i="3" s="1"/>
  <c r="AJ1530" i="3" s="1"/>
  <c r="AJ1531" i="3" s="1"/>
  <c r="AJ1532" i="3" s="1"/>
  <c r="AJ1533" i="3" s="1"/>
  <c r="AJ1534" i="3" s="1"/>
  <c r="AJ1535" i="3" s="1"/>
  <c r="AJ1536" i="3" s="1"/>
  <c r="AC4426" i="3"/>
  <c r="AE4426" i="3" s="1"/>
  <c r="AI4427" i="3" s="1"/>
  <c r="AB4426" i="3"/>
  <c r="AD4426" i="3" s="1"/>
  <c r="AH4427" i="3" s="1"/>
  <c r="AC1843" i="3"/>
  <c r="AB1843" i="3"/>
  <c r="AD1843" i="3" s="1"/>
  <c r="AH1844" i="3" s="1"/>
  <c r="AC1833" i="3"/>
  <c r="AE1833" i="3" s="1"/>
  <c r="AI1834" i="3" s="1"/>
  <c r="AB1833" i="3"/>
  <c r="AD1833" i="3" s="1"/>
  <c r="AH1834" i="3" s="1"/>
  <c r="AC2049" i="3"/>
  <c r="AE2049" i="3" s="1"/>
  <c r="AI2050" i="3" s="1"/>
  <c r="AB2049" i="3"/>
  <c r="AD2049" i="3" s="1"/>
  <c r="AH2050" i="3" s="1"/>
  <c r="AC4491" i="3"/>
  <c r="AE4491" i="3" s="1"/>
  <c r="AI4492" i="3" s="1"/>
  <c r="AB4491" i="3"/>
  <c r="AD4491" i="3" s="1"/>
  <c r="AH4492" i="3" s="1"/>
  <c r="AC4653" i="3"/>
  <c r="AB4653" i="3"/>
  <c r="AD4653" i="3" s="1"/>
  <c r="AH4654" i="3" s="1"/>
  <c r="AC4596" i="3"/>
  <c r="AE4596" i="3" s="1"/>
  <c r="AI4597" i="3" s="1"/>
  <c r="AB4596" i="3"/>
  <c r="AD4596" i="3" s="1"/>
  <c r="AH4597" i="3" s="1"/>
  <c r="AC4173" i="3"/>
  <c r="AE4173" i="3" s="1"/>
  <c r="AI4174" i="3" s="1"/>
  <c r="AB4173" i="3"/>
  <c r="AD4173" i="3" s="1"/>
  <c r="AH4174" i="3" s="1"/>
  <c r="AC1622" i="3"/>
  <c r="AE1622" i="3" s="1"/>
  <c r="AI1623" i="3" s="1"/>
  <c r="AB1622" i="3"/>
  <c r="AD1622" i="3" s="1"/>
  <c r="AH1623" i="3" s="1"/>
  <c r="AC4514" i="3"/>
  <c r="AE4514" i="3" s="1"/>
  <c r="AI4515" i="3" s="1"/>
  <c r="AB4514" i="3"/>
  <c r="AD4514" i="3" s="1"/>
  <c r="AH4515" i="3" s="1"/>
  <c r="AC1748" i="3"/>
  <c r="AE1748" i="3" s="1"/>
  <c r="AI1749" i="3" s="1"/>
  <c r="AB1748" i="3"/>
  <c r="AD1748" i="3" s="1"/>
  <c r="AH1749" i="3" s="1"/>
  <c r="AC4472" i="3"/>
  <c r="AE4472" i="3" s="1"/>
  <c r="AI4473" i="3" s="1"/>
  <c r="AB4472" i="3"/>
  <c r="AD4472" i="3" s="1"/>
  <c r="AH4473" i="3" s="1"/>
  <c r="AC4702" i="3"/>
  <c r="AE4702" i="3" s="1"/>
  <c r="AI4703" i="3" s="1"/>
  <c r="AB4702" i="3"/>
  <c r="AD4702" i="3" s="1"/>
  <c r="AH4703" i="3" s="1"/>
  <c r="AC4658" i="3"/>
  <c r="AE4658" i="3" s="1"/>
  <c r="AI4659" i="3" s="1"/>
  <c r="AB4658" i="3"/>
  <c r="AD4658" i="3" s="1"/>
  <c r="AH4659" i="3" s="1"/>
  <c r="AC4477" i="3"/>
  <c r="AE4477" i="3" s="1"/>
  <c r="AI4478" i="3" s="1"/>
  <c r="AB4477" i="3"/>
  <c r="AD4477" i="3" s="1"/>
  <c r="AH4478" i="3" s="1"/>
  <c r="AC1669" i="3"/>
  <c r="AE1669" i="3" s="1"/>
  <c r="AI1670" i="3" s="1"/>
  <c r="AB1669" i="3"/>
  <c r="AD1669" i="3" s="1"/>
  <c r="AH1670" i="3" s="1"/>
  <c r="AC4453" i="3"/>
  <c r="AE4453" i="3" s="1"/>
  <c r="AI4454" i="3" s="1"/>
  <c r="AB4453" i="3"/>
  <c r="AD4453" i="3" s="1"/>
  <c r="AH4454" i="3" s="1"/>
  <c r="AC1652" i="3"/>
  <c r="AB1652" i="3"/>
  <c r="AD1652" i="3" s="1"/>
  <c r="AH1653" i="3" s="1"/>
  <c r="AC4548" i="3"/>
  <c r="AE4548" i="3" s="1"/>
  <c r="AI4549" i="3" s="1"/>
  <c r="AB4548" i="3"/>
  <c r="AD4548" i="3" s="1"/>
  <c r="AH4549" i="3" s="1"/>
  <c r="AC4601" i="3"/>
  <c r="AE4601" i="3" s="1"/>
  <c r="AI4602" i="3" s="1"/>
  <c r="AB4601" i="3"/>
  <c r="AD4601" i="3" s="1"/>
  <c r="AH4602" i="3" s="1"/>
  <c r="AC2074" i="3"/>
  <c r="AE2074" i="3" s="1"/>
  <c r="AI2075" i="3" s="1"/>
  <c r="AB2074" i="3"/>
  <c r="AD2074" i="3" s="1"/>
  <c r="AH2075" i="3" s="1"/>
  <c r="AC4586" i="3"/>
  <c r="AE4586" i="3" s="1"/>
  <c r="AI4587" i="3" s="1"/>
  <c r="AB4586" i="3"/>
  <c r="AD4586" i="3" s="1"/>
  <c r="AH4587" i="3" s="1"/>
  <c r="AC4221" i="3"/>
  <c r="AE4221" i="3" s="1"/>
  <c r="AI4222" i="3" s="1"/>
  <c r="AB4221" i="3"/>
  <c r="AD4221" i="3" s="1"/>
  <c r="AH4222" i="3" s="1"/>
  <c r="AC4431" i="3"/>
  <c r="AE4431" i="3" s="1"/>
  <c r="AI4432" i="3" s="1"/>
  <c r="AB4431" i="3"/>
  <c r="AD4431" i="3" s="1"/>
  <c r="AH4432" i="3" s="1"/>
  <c r="AC4449" i="3"/>
  <c r="AE4449" i="3" s="1"/>
  <c r="AI4450" i="3" s="1"/>
  <c r="AB4449" i="3"/>
  <c r="AD4449" i="3" s="1"/>
  <c r="AH4450" i="3" s="1"/>
  <c r="AC1641" i="3"/>
  <c r="AB1641" i="3"/>
  <c r="AD1641" i="3" s="1"/>
  <c r="AH1642" i="3" s="1"/>
  <c r="AC1796" i="3"/>
  <c r="AE1796" i="3" s="1"/>
  <c r="AI1797" i="3" s="1"/>
  <c r="AB1796" i="3"/>
  <c r="AD1796" i="3" s="1"/>
  <c r="AH1797" i="3" s="1"/>
  <c r="AC4557" i="3"/>
  <c r="AE4557" i="3" s="1"/>
  <c r="AI4558" i="3" s="1"/>
  <c r="AB4557" i="3"/>
  <c r="AD4557" i="3" s="1"/>
  <c r="AH4558" i="3" s="1"/>
  <c r="AC2766" i="3"/>
  <c r="AE2766" i="3" s="1"/>
  <c r="AI2767" i="3" s="1"/>
  <c r="AB2766" i="3"/>
  <c r="AD2766" i="3" s="1"/>
  <c r="AH2767" i="3" s="1"/>
  <c r="AC4538" i="3"/>
  <c r="AB4538" i="3"/>
  <c r="AD4538" i="3" s="1"/>
  <c r="AH4539" i="3" s="1"/>
  <c r="AC4496" i="3"/>
  <c r="AE4496" i="3" s="1"/>
  <c r="AI4497" i="3" s="1"/>
  <c r="AB4496" i="3"/>
  <c r="AD4496" i="3" s="1"/>
  <c r="AH4497" i="3" s="1"/>
  <c r="AC1546" i="3"/>
  <c r="AE1546" i="3" s="1"/>
  <c r="AI1547" i="3" s="1"/>
  <c r="AB1546" i="3"/>
  <c r="AD1546" i="3" s="1"/>
  <c r="AH1547" i="3" s="1"/>
  <c r="AC2054" i="3"/>
  <c r="AE2054" i="3" s="1"/>
  <c r="AI2055" i="3" s="1"/>
  <c r="AB2054" i="3"/>
  <c r="AD2054" i="3" s="1"/>
  <c r="AH2055" i="3" s="1"/>
  <c r="AC4417" i="3"/>
  <c r="AB4417" i="3"/>
  <c r="AD4417" i="3" s="1"/>
  <c r="AH4418" i="3" s="1"/>
  <c r="AC4699" i="3"/>
  <c r="AE4699" i="3" s="1"/>
  <c r="AI4700" i="3" s="1"/>
  <c r="AB4699" i="3"/>
  <c r="AD4699" i="3" s="1"/>
  <c r="AH4700" i="3" s="1"/>
  <c r="AC1566" i="3"/>
  <c r="AE1566" i="3" s="1"/>
  <c r="AI1567" i="3" s="1"/>
  <c r="AB1566" i="3"/>
  <c r="AD1566" i="3" s="1"/>
  <c r="AH1567" i="3" s="1"/>
  <c r="AC2059" i="3"/>
  <c r="AE2059" i="3" s="1"/>
  <c r="AI2060" i="3" s="1"/>
  <c r="AB2059" i="3"/>
  <c r="AD2059" i="3" s="1"/>
  <c r="AH2060" i="3" s="1"/>
  <c r="AC4680" i="3"/>
  <c r="AB4680" i="3"/>
  <c r="AD4680" i="3" s="1"/>
  <c r="AH4681" i="3" s="1"/>
  <c r="AC1626" i="3"/>
  <c r="AE1626" i="3" s="1"/>
  <c r="AI1627" i="3" s="1"/>
  <c r="AB1626" i="3"/>
  <c r="AD1626" i="3" s="1"/>
  <c r="AH1627" i="3" s="1"/>
  <c r="AC1829" i="3"/>
  <c r="AE1829" i="3" s="1"/>
  <c r="AI1830" i="3" s="1"/>
  <c r="AB1829" i="3"/>
  <c r="AD1829" i="3" s="1"/>
  <c r="AH1830" i="3" s="1"/>
  <c r="AC1685" i="3"/>
  <c r="AE1685" i="3" s="1"/>
  <c r="AI1686" i="3" s="1"/>
  <c r="AB1685" i="3"/>
  <c r="AD1685" i="3" s="1"/>
  <c r="AH1686" i="3" s="1"/>
  <c r="AC4576" i="3"/>
  <c r="AB4576" i="3"/>
  <c r="AD4576" i="3" s="1"/>
  <c r="AH4577" i="3" s="1"/>
  <c r="AC1698" i="3"/>
  <c r="AE1698" i="3" s="1"/>
  <c r="AI1699" i="3" s="1"/>
  <c r="AB1698" i="3"/>
  <c r="AD1698" i="3" s="1"/>
  <c r="AH1699" i="3" s="1"/>
  <c r="AC4115" i="3"/>
  <c r="AE4115" i="3" s="1"/>
  <c r="AI4116" i="3" s="1"/>
  <c r="AB4115" i="3"/>
  <c r="AD4115" i="3" s="1"/>
  <c r="AH4116" i="3" s="1"/>
  <c r="AC4662" i="3"/>
  <c r="AE4662" i="3" s="1"/>
  <c r="AI4663" i="3" s="1"/>
  <c r="AB4662" i="3"/>
  <c r="AD4662" i="3" s="1"/>
  <c r="AH4663" i="3" s="1"/>
  <c r="AC4591" i="3"/>
  <c r="AB4591" i="3"/>
  <c r="AD4591" i="3" s="1"/>
  <c r="AH4592" i="3" s="1"/>
  <c r="AC4519" i="3"/>
  <c r="AE4519" i="3" s="1"/>
  <c r="AI4520" i="3" s="1"/>
  <c r="AB4519" i="3"/>
  <c r="AD4519" i="3" s="1"/>
  <c r="AH4520" i="3" s="1"/>
  <c r="AC1763" i="3"/>
  <c r="AE1763" i="3" s="1"/>
  <c r="AI1764" i="3" s="1"/>
  <c r="AB1763" i="3"/>
  <c r="AD1763" i="3" s="1"/>
  <c r="AH1764" i="3" s="1"/>
  <c r="AC1703" i="3"/>
  <c r="AE1703" i="3" s="1"/>
  <c r="AI1704" i="3" s="1"/>
  <c r="AB1703" i="3"/>
  <c r="AD1703" i="3" s="1"/>
  <c r="AH1704" i="3" s="1"/>
  <c r="AC2147" i="3"/>
  <c r="AB2147" i="3"/>
  <c r="AD2147" i="3" s="1"/>
  <c r="AH2148" i="3" s="1"/>
  <c r="AC4726" i="3"/>
  <c r="AE4726" i="3" s="1"/>
  <c r="AI4727" i="3" s="1"/>
  <c r="AB4726" i="3"/>
  <c r="AD4726" i="3" s="1"/>
  <c r="AH4727" i="3" s="1"/>
  <c r="AC4716" i="3"/>
  <c r="AE4716" i="3" s="1"/>
  <c r="AI4717" i="3" s="1"/>
  <c r="AB4716" i="3"/>
  <c r="AD4716" i="3" s="1"/>
  <c r="AH4717" i="3" s="1"/>
  <c r="AC1757" i="3"/>
  <c r="AE1757" i="3" s="1"/>
  <c r="AI1758" i="3" s="1"/>
  <c r="AB1757" i="3"/>
  <c r="AD1757" i="3" s="1"/>
  <c r="AH1758" i="3" s="1"/>
  <c r="AC1781" i="3"/>
  <c r="AB1781" i="3"/>
  <c r="AD1781" i="3" s="1"/>
  <c r="AH1782" i="3" s="1"/>
  <c r="AC4694" i="3"/>
  <c r="AE4694" i="3" s="1"/>
  <c r="AI4695" i="3" s="1"/>
  <c r="AB4694" i="3"/>
  <c r="AD4694" i="3" s="1"/>
  <c r="AH4695" i="3" s="1"/>
  <c r="AC1570" i="3"/>
  <c r="AE1570" i="3" s="1"/>
  <c r="AI1571" i="3" s="1"/>
  <c r="AB1570" i="3"/>
  <c r="AD1570" i="3" s="1"/>
  <c r="AH1571" i="3" s="1"/>
  <c r="AC1819" i="3"/>
  <c r="AE1819" i="3" s="1"/>
  <c r="AI1820" i="3" s="1"/>
  <c r="AB1819" i="3"/>
  <c r="AD1819" i="3" s="1"/>
  <c r="AH1820" i="3" s="1"/>
  <c r="AC1536" i="3"/>
  <c r="AB1536" i="3"/>
  <c r="AD1536" i="3" s="1"/>
  <c r="AH1537" i="3" s="1"/>
  <c r="AC1777" i="3"/>
  <c r="AE1777" i="3" s="1"/>
  <c r="AI1778" i="3" s="1"/>
  <c r="AB1777" i="3"/>
  <c r="AD1777" i="3" s="1"/>
  <c r="AH1778" i="3" s="1"/>
  <c r="AC1736" i="3"/>
  <c r="AE1736" i="3" s="1"/>
  <c r="AI1737" i="3" s="1"/>
  <c r="AB1736" i="3"/>
  <c r="AD1736" i="3" s="1"/>
  <c r="AH1737" i="3" s="1"/>
  <c r="AC4436" i="3"/>
  <c r="AE4436" i="3" s="1"/>
  <c r="AI4437" i="3" s="1"/>
  <c r="AB4436" i="3"/>
  <c r="AD4436" i="3" s="1"/>
  <c r="AH4437" i="3" s="1"/>
  <c r="AC1679" i="3"/>
  <c r="AB1679" i="3"/>
  <c r="AD1679" i="3" s="1"/>
  <c r="AH1680" i="3" s="1"/>
  <c r="AC4675" i="3"/>
  <c r="AE4675" i="3" s="1"/>
  <c r="AI4676" i="3" s="1"/>
  <c r="AB4675" i="3"/>
  <c r="AD4675" i="3" s="1"/>
  <c r="AH4676" i="3" s="1"/>
  <c r="AC1810" i="3"/>
  <c r="AE1810" i="3" s="1"/>
  <c r="AI1811" i="3" s="1"/>
  <c r="AB1810" i="3"/>
  <c r="AD1810" i="3" s="1"/>
  <c r="AH1811" i="3" s="1"/>
  <c r="AC4730" i="3"/>
  <c r="AE4730" i="3" s="1"/>
  <c r="AI4731" i="3" s="1"/>
  <c r="AB4730" i="3"/>
  <c r="AD4730" i="3" s="1"/>
  <c r="AH4731" i="3" s="1"/>
  <c r="AC2361" i="3"/>
  <c r="AE2361" i="3" s="1"/>
  <c r="AI2362" i="3" s="1"/>
  <c r="AB2361" i="3"/>
  <c r="AD2361" i="3" s="1"/>
  <c r="AH2362" i="3" s="1"/>
  <c r="AC4721" i="3"/>
  <c r="AE4721" i="3" s="1"/>
  <c r="AI4722" i="3" s="1"/>
  <c r="AB4721" i="3"/>
  <c r="AD4721" i="3" s="1"/>
  <c r="AH4722" i="3" s="1"/>
  <c r="AC4552" i="3"/>
  <c r="AE4552" i="3" s="1"/>
  <c r="AI4553" i="3" s="1"/>
  <c r="AB4552" i="3"/>
  <c r="AD4552" i="3" s="1"/>
  <c r="AH4553" i="3" s="1"/>
  <c r="AC1814" i="3"/>
  <c r="AE1814" i="3" s="1"/>
  <c r="AI1815" i="3" s="1"/>
  <c r="AB1814" i="3"/>
  <c r="AD1814" i="3" s="1"/>
  <c r="AH1815" i="3" s="1"/>
  <c r="AC4157" i="3"/>
  <c r="AB4157" i="3"/>
  <c r="AD4157" i="3" s="1"/>
  <c r="AH4158" i="3" s="1"/>
  <c r="AC4634" i="3"/>
  <c r="AE4634" i="3" s="1"/>
  <c r="AI4635" i="3" s="1"/>
  <c r="AB4634" i="3"/>
  <c r="AD4634" i="3" s="1"/>
  <c r="AH4635" i="3" s="1"/>
  <c r="AC1772" i="3"/>
  <c r="AE1772" i="3" s="1"/>
  <c r="AI1773" i="3" s="1"/>
  <c r="AB1772" i="3"/>
  <c r="AD1772" i="3" s="1"/>
  <c r="AH1773" i="3" s="1"/>
  <c r="AC4422" i="3"/>
  <c r="AE4422" i="3" s="1"/>
  <c r="AI4423" i="3" s="1"/>
  <c r="AB4422" i="3"/>
  <c r="AD4422" i="3" s="1"/>
  <c r="AH4423" i="3" s="1"/>
  <c r="AC1791" i="3"/>
  <c r="AE1791" i="3" s="1"/>
  <c r="AI1792" i="3" s="1"/>
  <c r="AB1791" i="3"/>
  <c r="AD1791" i="3" s="1"/>
  <c r="AH1792" i="3" s="1"/>
  <c r="AC1656" i="3"/>
  <c r="AE1656" i="3" s="1"/>
  <c r="AI1657" i="3" s="1"/>
  <c r="AB1656" i="3"/>
  <c r="AD1656" i="3" s="1"/>
  <c r="AH1657" i="3" s="1"/>
  <c r="AC4615" i="3"/>
  <c r="AE4615" i="3" s="1"/>
  <c r="AI4616" i="3" s="1"/>
  <c r="AB4615" i="3"/>
  <c r="AD4615" i="3" s="1"/>
  <c r="AH4616" i="3" s="1"/>
  <c r="AC4670" i="3"/>
  <c r="AE4670" i="3" s="1"/>
  <c r="AI4671" i="3" s="1"/>
  <c r="AB4670" i="3"/>
  <c r="AD4670" i="3" s="1"/>
  <c r="AH4671" i="3" s="1"/>
  <c r="AC4297" i="3"/>
  <c r="AB4297" i="3"/>
  <c r="AD4297" i="3" s="1"/>
  <c r="AH4298" i="3" s="1"/>
  <c r="AC4630" i="3"/>
  <c r="AE4630" i="3" s="1"/>
  <c r="AI4631" i="3" s="1"/>
  <c r="AB4630" i="3"/>
  <c r="AD4630" i="3" s="1"/>
  <c r="AH4631" i="3" s="1"/>
  <c r="AC1709" i="3"/>
  <c r="AE1709" i="3" s="1"/>
  <c r="AI1710" i="3" s="1"/>
  <c r="AB1709" i="3"/>
  <c r="AD1709" i="3" s="1"/>
  <c r="AH1710" i="3" s="1"/>
  <c r="AC1584" i="3"/>
  <c r="AE1584" i="3" s="1"/>
  <c r="AI1585" i="3" s="1"/>
  <c r="AB1584" i="3"/>
  <c r="AD1584" i="3" s="1"/>
  <c r="AH1585" i="3" s="1"/>
  <c r="AC1786" i="3"/>
  <c r="AB1786" i="3"/>
  <c r="AD1786" i="3" s="1"/>
  <c r="AH1787" i="3" s="1"/>
  <c r="AC4529" i="3"/>
  <c r="AE4529" i="3" s="1"/>
  <c r="AI4530" i="3" s="1"/>
  <c r="AB4529" i="3"/>
  <c r="AD4529" i="3" s="1"/>
  <c r="AH4530" i="3" s="1"/>
  <c r="AC4707" i="3"/>
  <c r="AE4707" i="3" s="1"/>
  <c r="AI4708" i="3" s="1"/>
  <c r="AB4707" i="3"/>
  <c r="AD4707" i="3" s="1"/>
  <c r="AH4708" i="3" s="1"/>
  <c r="AC1556" i="3"/>
  <c r="AE1556" i="3" s="1"/>
  <c r="AI1557" i="3" s="1"/>
  <c r="AB1556" i="3"/>
  <c r="AD1556" i="3" s="1"/>
  <c r="AH1557" i="3" s="1"/>
  <c r="AC1594" i="3"/>
  <c r="AB1594" i="3"/>
  <c r="AD1594" i="3" s="1"/>
  <c r="AH1595" i="3" s="1"/>
  <c r="AC1607" i="3"/>
  <c r="AE1607" i="3" s="1"/>
  <c r="AI1608" i="3" s="1"/>
  <c r="AB1607" i="3"/>
  <c r="AD1607" i="3" s="1"/>
  <c r="AH1608" i="3" s="1"/>
  <c r="AC1575" i="3"/>
  <c r="AE1575" i="3" s="1"/>
  <c r="AI1576" i="3" s="1"/>
  <c r="AB1575" i="3"/>
  <c r="AD1575" i="3" s="1"/>
  <c r="AH1576" i="3" s="1"/>
  <c r="AC2593" i="3"/>
  <c r="AE2593" i="3" s="1"/>
  <c r="AI2594" i="3" s="1"/>
  <c r="AB2593" i="3"/>
  <c r="AD2593" i="3" s="1"/>
  <c r="AH2594" i="3" s="1"/>
  <c r="AC2693" i="3"/>
  <c r="AE2693" i="3" s="1"/>
  <c r="AI2694" i="3" s="1"/>
  <c r="AB2693" i="3"/>
  <c r="AD2693" i="3" s="1"/>
  <c r="AH2694" i="3" s="1"/>
  <c r="AC1977" i="3"/>
  <c r="AE1977" i="3" s="1"/>
  <c r="AI1978" i="3" s="1"/>
  <c r="AB1977" i="3"/>
  <c r="AD1977" i="3" s="1"/>
  <c r="AH1978" i="3" s="1"/>
  <c r="AC4567" i="3"/>
  <c r="AE4567" i="3" s="1"/>
  <c r="AI4568" i="3" s="1"/>
  <c r="AB4567" i="3"/>
  <c r="AD4567" i="3" s="1"/>
  <c r="AH4568" i="3" s="1"/>
  <c r="AC1541" i="3"/>
  <c r="AE1541" i="3" s="1"/>
  <c r="AI1542" i="3" s="1"/>
  <c r="AB1541" i="3"/>
  <c r="AD1541" i="3" s="1"/>
  <c r="AH1542" i="3" s="1"/>
  <c r="AC4735" i="3"/>
  <c r="AB4735" i="3"/>
  <c r="AD4735" i="3" s="1"/>
  <c r="AH4736" i="3" s="1"/>
  <c r="AC4482" i="3"/>
  <c r="AE4482" i="3" s="1"/>
  <c r="AI4483" i="3" s="1"/>
  <c r="AB4482" i="3"/>
  <c r="AD4482" i="3" s="1"/>
  <c r="AH4483" i="3" s="1"/>
  <c r="AC4581" i="3"/>
  <c r="AE4581" i="3" s="1"/>
  <c r="AI4582" i="3" s="1"/>
  <c r="AB4581" i="3"/>
  <c r="AD4581" i="3" s="1"/>
  <c r="AH4582" i="3" s="1"/>
  <c r="AC4711" i="3"/>
  <c r="AE4711" i="3" s="1"/>
  <c r="AI4712" i="3" s="1"/>
  <c r="AB4711" i="3"/>
  <c r="AD4711" i="3" s="1"/>
  <c r="AH4712" i="3" s="1"/>
  <c r="AC1552" i="3"/>
  <c r="AB1552" i="3"/>
  <c r="AD1552" i="3" s="1"/>
  <c r="AH1553" i="3" s="1"/>
  <c r="AC1862" i="3"/>
  <c r="AE1862" i="3" s="1"/>
  <c r="AI1863" i="3" s="1"/>
  <c r="AB1862" i="3"/>
  <c r="AD1862" i="3" s="1"/>
  <c r="AH1863" i="3" s="1"/>
  <c r="AC4543" i="3"/>
  <c r="AE4543" i="3" s="1"/>
  <c r="AI4544" i="3" s="1"/>
  <c r="AB4543" i="3"/>
  <c r="AD4543" i="3" s="1"/>
  <c r="AH4544" i="3" s="1"/>
  <c r="AC1613" i="3"/>
  <c r="AE1613" i="3" s="1"/>
  <c r="AI1614" i="3" s="1"/>
  <c r="AB1613" i="3"/>
  <c r="AD1613" i="3" s="1"/>
  <c r="AH1614" i="3" s="1"/>
  <c r="AC1636" i="3"/>
  <c r="AB1636" i="3"/>
  <c r="AD1636" i="3" s="1"/>
  <c r="AH1637" i="3" s="1"/>
  <c r="AC2045" i="3"/>
  <c r="AE2045" i="3" s="1"/>
  <c r="AI2046" i="3" s="1"/>
  <c r="AB2045" i="3"/>
  <c r="AD2045" i="3" s="1"/>
  <c r="AH2046" i="3" s="1"/>
  <c r="AC1731" i="3"/>
  <c r="AE1731" i="3" s="1"/>
  <c r="AI1732" i="3" s="1"/>
  <c r="AB1731" i="3"/>
  <c r="AD1731" i="3" s="1"/>
  <c r="AH1732" i="3" s="1"/>
  <c r="AC1579" i="3"/>
  <c r="AE1579" i="3" s="1"/>
  <c r="AI1580" i="3" s="1"/>
  <c r="AB1579" i="3"/>
  <c r="AD1579" i="3" s="1"/>
  <c r="AH1580" i="3" s="1"/>
  <c r="AC1646" i="3"/>
  <c r="AB1646" i="3"/>
  <c r="AD1646" i="3" s="1"/>
  <c r="AH1647" i="3" s="1"/>
  <c r="AC4072" i="3"/>
  <c r="AE4072" i="3" s="1"/>
  <c r="AI4073" i="3" s="1"/>
  <c r="AB4072" i="3"/>
  <c r="AD4072" i="3" s="1"/>
  <c r="AH4073" i="3" s="1"/>
  <c r="AC1589" i="3"/>
  <c r="AE1589" i="3" s="1"/>
  <c r="AI1590" i="3" s="1"/>
  <c r="AB1589" i="3"/>
  <c r="AD1589" i="3" s="1"/>
  <c r="AH1590" i="3" s="1"/>
  <c r="AC1694" i="3"/>
  <c r="AE1694" i="3" s="1"/>
  <c r="AI1695" i="3" s="1"/>
  <c r="AB1694" i="3"/>
  <c r="AD1694" i="3" s="1"/>
  <c r="AH1695" i="3" s="1"/>
  <c r="AC1617" i="3"/>
  <c r="AE1617" i="3" s="1"/>
  <c r="AI1618" i="3" s="1"/>
  <c r="AB1617" i="3"/>
  <c r="AD1617" i="3" s="1"/>
  <c r="AH1618" i="3" s="1"/>
  <c r="AC1768" i="3"/>
  <c r="AE1768" i="3" s="1"/>
  <c r="AI1769" i="3" s="1"/>
  <c r="AB1768" i="3"/>
  <c r="AD1768" i="3" s="1"/>
  <c r="AH1769" i="3" s="1"/>
  <c r="AC1674" i="3"/>
  <c r="AE1674" i="3" s="1"/>
  <c r="AI1675" i="3" s="1"/>
  <c r="AB1674" i="3"/>
  <c r="AD1674" i="3" s="1"/>
  <c r="AH1675" i="3" s="1"/>
  <c r="AC1632" i="3"/>
  <c r="AE1632" i="3" s="1"/>
  <c r="AI1633" i="3" s="1"/>
  <c r="AB1632" i="3"/>
  <c r="AD1632" i="3" s="1"/>
  <c r="AH1633" i="3" s="1"/>
  <c r="AC4562" i="3"/>
  <c r="AB4562" i="3"/>
  <c r="AD4562" i="3" s="1"/>
  <c r="AH4563" i="3" s="1"/>
  <c r="AC1727" i="3"/>
  <c r="AE1727" i="3" s="1"/>
  <c r="AI1728" i="3" s="1"/>
  <c r="AB1727" i="3"/>
  <c r="AD1727" i="3" s="1"/>
  <c r="AH1728" i="3" s="1"/>
  <c r="AC1561" i="3"/>
  <c r="AE1561" i="3" s="1"/>
  <c r="AI1562" i="3" s="1"/>
  <c r="AB1561" i="3"/>
  <c r="AD1561" i="3" s="1"/>
  <c r="AH1562" i="3" s="1"/>
  <c r="AC4501" i="3"/>
  <c r="AE4501" i="3" s="1"/>
  <c r="AI4502" i="3" s="1"/>
  <c r="AB4501" i="3"/>
  <c r="AD4501" i="3" s="1"/>
  <c r="AH4502" i="3" s="1"/>
  <c r="AC1721" i="3"/>
  <c r="AB1721" i="3"/>
  <c r="AD1721" i="3" s="1"/>
  <c r="AH1722" i="3" s="1"/>
  <c r="AC1713" i="3"/>
  <c r="AE1713" i="3" s="1"/>
  <c r="AI1714" i="3" s="1"/>
  <c r="AB1713" i="3"/>
  <c r="AD1713" i="3" s="1"/>
  <c r="AH1714" i="3" s="1"/>
  <c r="AC1602" i="3"/>
  <c r="AE1602" i="3" s="1"/>
  <c r="AI1603" i="3" s="1"/>
  <c r="AB1602" i="3"/>
  <c r="AD1602" i="3" s="1"/>
  <c r="AH1603" i="3" s="1"/>
  <c r="AC4572" i="3"/>
  <c r="AE4572" i="3" s="1"/>
  <c r="AI4573" i="3" s="1"/>
  <c r="AB4572" i="3"/>
  <c r="AD4572" i="3" s="1"/>
  <c r="AH4573" i="3" s="1"/>
  <c r="AC4524" i="3"/>
  <c r="AB4524" i="3"/>
  <c r="AD4524" i="3" s="1"/>
  <c r="AH4525" i="3" s="1"/>
  <c r="AC1838" i="3"/>
  <c r="AE1838" i="3" s="1"/>
  <c r="AI1839" i="3" s="1"/>
  <c r="AB1838" i="3"/>
  <c r="AD1838" i="3" s="1"/>
  <c r="AH1839" i="3" s="1"/>
  <c r="AC3467" i="3"/>
  <c r="AE3467" i="3" s="1"/>
  <c r="AI3468" i="3" s="1"/>
  <c r="AC3736" i="3"/>
  <c r="AE3736" i="3" s="1"/>
  <c r="AI3737" i="3" s="1"/>
  <c r="AC3681" i="3"/>
  <c r="AE3681" i="3" s="1"/>
  <c r="AI3682" i="3" s="1"/>
  <c r="AC3241" i="3"/>
  <c r="AE3241" i="3" s="1"/>
  <c r="AI3242" i="3" s="1"/>
  <c r="AC3345" i="3"/>
  <c r="AE3345" i="3" s="1"/>
  <c r="AI3346" i="3" s="1"/>
  <c r="AC3672" i="3"/>
  <c r="AE3672" i="3" s="1"/>
  <c r="AI3673" i="3" s="1"/>
  <c r="AC3182" i="3"/>
  <c r="AE3182" i="3" s="1"/>
  <c r="AI3183" i="3" s="1"/>
  <c r="AC3620" i="3"/>
  <c r="AE3620" i="3" s="1"/>
  <c r="AI3621" i="3" s="1"/>
  <c r="AC3398" i="3"/>
  <c r="AE3398" i="3" s="1"/>
  <c r="AI3399" i="3" s="1"/>
  <c r="AC3450" i="3"/>
  <c r="AE3450" i="3" s="1"/>
  <c r="AI3451" i="3" s="1"/>
  <c r="AC3581" i="3"/>
  <c r="AE3581" i="3" s="1"/>
  <c r="AI3582" i="3" s="1"/>
  <c r="AC3576" i="3"/>
  <c r="AE3576" i="3" s="1"/>
  <c r="AI3577" i="3" s="1"/>
  <c r="AC3417" i="3"/>
  <c r="AE3417" i="3" s="1"/>
  <c r="AI3418" i="3" s="1"/>
  <c r="AC3783" i="3"/>
  <c r="AE3783" i="3" s="1"/>
  <c r="AI3784" i="3" s="1"/>
  <c r="AC3590" i="3"/>
  <c r="AE3590" i="3" s="1"/>
  <c r="AI3591" i="3" s="1"/>
  <c r="AC3543" i="3"/>
  <c r="AE3543" i="3" s="1"/>
  <c r="AI3544" i="3" s="1"/>
  <c r="AC3821" i="3"/>
  <c r="AE3821" i="3" s="1"/>
  <c r="AI3822" i="3" s="1"/>
  <c r="AC3388" i="3"/>
  <c r="AE3388" i="3" s="1"/>
  <c r="AI3389" i="3" s="1"/>
  <c r="AC3091" i="3"/>
  <c r="AE3091" i="3" s="1"/>
  <c r="AI3092" i="3" s="1"/>
  <c r="AC3745" i="3"/>
  <c r="AE3745" i="3" s="1"/>
  <c r="AI3746" i="3" s="1"/>
  <c r="AC3797" i="3"/>
  <c r="AE3797" i="3" s="1"/>
  <c r="AI3798" i="3" s="1"/>
  <c r="AC3472" i="3"/>
  <c r="AE3472" i="3" s="1"/>
  <c r="AI3473" i="3" s="1"/>
  <c r="AC3750" i="3"/>
  <c r="AE3750" i="3" s="1"/>
  <c r="AI3751" i="3" s="1"/>
  <c r="AC3177" i="3"/>
  <c r="AE3177" i="3" s="1"/>
  <c r="AI3178" i="3" s="1"/>
  <c r="AC3260" i="3"/>
  <c r="AE3260" i="3" s="1"/>
  <c r="AI3261" i="3" s="1"/>
  <c r="AC3298" i="3"/>
  <c r="AE3298" i="3" s="1"/>
  <c r="AI3299" i="3" s="1"/>
  <c r="AC3153" i="3"/>
  <c r="AE3153" i="3" s="1"/>
  <c r="AI3154" i="3" s="1"/>
  <c r="AC3143" i="3"/>
  <c r="AE3143" i="3" s="1"/>
  <c r="AI3144" i="3" s="1"/>
  <c r="AC3788" i="3"/>
  <c r="AE3788" i="3" s="1"/>
  <c r="AI3789" i="3" s="1"/>
  <c r="AC3236" i="3"/>
  <c r="AE3236" i="3" s="1"/>
  <c r="AI3237" i="3" s="1"/>
  <c r="AC3205" i="3"/>
  <c r="AE3205" i="3" s="1"/>
  <c r="AI3206" i="3" s="1"/>
  <c r="AC3172" i="3"/>
  <c r="AE3172" i="3" s="1"/>
  <c r="AI3173" i="3" s="1"/>
  <c r="AC3195" i="3"/>
  <c r="AE3195" i="3" s="1"/>
  <c r="AI3196" i="3" s="1"/>
  <c r="AC3110" i="3"/>
  <c r="AE3110" i="3" s="1"/>
  <c r="AI3111" i="3" s="1"/>
  <c r="AC3210" i="3"/>
  <c r="AE3210" i="3" s="1"/>
  <c r="AI3211" i="3" s="1"/>
  <c r="AC3595" i="3"/>
  <c r="AE3595" i="3" s="1"/>
  <c r="AI3596" i="3" s="1"/>
  <c r="AC3690" i="3"/>
  <c r="AE3690" i="3" s="1"/>
  <c r="AI3691" i="3" s="1"/>
  <c r="AC3100" i="3"/>
  <c r="AE3100" i="3" s="1"/>
  <c r="AI3101" i="3" s="1"/>
  <c r="AC3360" i="3"/>
  <c r="AE3360" i="3" s="1"/>
  <c r="AI3361" i="3" s="1"/>
  <c r="AC3515" i="3"/>
  <c r="AE3515" i="3" s="1"/>
  <c r="AI3516" i="3" s="1"/>
  <c r="AC3731" i="3"/>
  <c r="AE3731" i="3" s="1"/>
  <c r="AI3732" i="3" s="1"/>
  <c r="AC3557" i="3"/>
  <c r="AE3557" i="3" s="1"/>
  <c r="AI3558" i="3" s="1"/>
  <c r="AC3283" i="3"/>
  <c r="AE3283" i="3" s="1"/>
  <c r="AI3284" i="3" s="1"/>
  <c r="AC3350" i="3"/>
  <c r="AE3350" i="3" s="1"/>
  <c r="AI3351" i="3" s="1"/>
  <c r="AC3831" i="3"/>
  <c r="AE3831" i="3" s="1"/>
  <c r="AI3832" i="3" s="1"/>
  <c r="AC3105" i="3"/>
  <c r="AE3105" i="3" s="1"/>
  <c r="AI3106" i="3" s="1"/>
  <c r="AC3326" i="3"/>
  <c r="AE3326" i="3" s="1"/>
  <c r="AI3327" i="3" s="1"/>
  <c r="AC3408" i="3"/>
  <c r="AE3408" i="3" s="1"/>
  <c r="AI3409" i="3" s="1"/>
  <c r="AC3638" i="3"/>
  <c r="AE3638" i="3" s="1"/>
  <c r="AI3639" i="3" s="1"/>
  <c r="AC3125" i="3"/>
  <c r="AE3125" i="3" s="1"/>
  <c r="AI3126" i="3" s="1"/>
  <c r="AC3336" i="3"/>
  <c r="AE3336" i="3" s="1"/>
  <c r="AI3337" i="3" s="1"/>
  <c r="AC3486" i="3"/>
  <c r="AE3486" i="3" s="1"/>
  <c r="AI3487" i="3" s="1"/>
  <c r="AC3436" i="3"/>
  <c r="AE3436" i="3" s="1"/>
  <c r="AI3437" i="3" s="1"/>
  <c r="AC3500" i="3"/>
  <c r="AE3500" i="3" s="1"/>
  <c r="AI3501" i="3" s="1"/>
  <c r="AC3643" i="3"/>
  <c r="AE3643" i="3" s="1"/>
  <c r="AI3644" i="3" s="1"/>
  <c r="AC3130" i="3"/>
  <c r="AE3130" i="3" s="1"/>
  <c r="AI3131" i="3" s="1"/>
  <c r="AC3695" i="3"/>
  <c r="AE3695" i="3" s="1"/>
  <c r="AI3696" i="3" s="1"/>
  <c r="AC3148" i="3"/>
  <c r="AE3148" i="3" s="1"/>
  <c r="AI3149" i="3" s="1"/>
  <c r="AC3255" i="3"/>
  <c r="AE3255" i="3" s="1"/>
  <c r="AI3256" i="3" s="1"/>
  <c r="AC3331" i="3"/>
  <c r="AE3331" i="3" s="1"/>
  <c r="AI3332" i="3" s="1"/>
  <c r="AC3712" i="3"/>
  <c r="AE3712" i="3" s="1"/>
  <c r="AI3713" i="3" s="1"/>
  <c r="AC3455" i="3"/>
  <c r="AE3455" i="3" s="1"/>
  <c r="AI3456" i="3" s="1"/>
  <c r="AC3307" i="3"/>
  <c r="AE3307" i="3" s="1"/>
  <c r="AI3308" i="3" s="1"/>
  <c r="AC3765" i="3"/>
  <c r="AE3765" i="3" s="1"/>
  <c r="AI3766" i="3" s="1"/>
  <c r="AC3653" i="3"/>
  <c r="AE3653" i="3" s="1"/>
  <c r="AI3654" i="3" s="1"/>
  <c r="AC3403" i="3"/>
  <c r="AE3403" i="3" s="1"/>
  <c r="AI3404" i="3" s="1"/>
  <c r="AC3760" i="3"/>
  <c r="AE3760" i="3" s="1"/>
  <c r="AI3761" i="3" s="1"/>
  <c r="AC3600" i="3"/>
  <c r="AE3600" i="3" s="1"/>
  <c r="AI3601" i="3" s="1"/>
  <c r="AC3081" i="3"/>
  <c r="AE3081" i="3" s="1"/>
  <c r="AI3082" i="3" s="1"/>
  <c r="AC3778" i="3"/>
  <c r="AE3778" i="3" s="1"/>
  <c r="AI3779" i="3" s="1"/>
  <c r="AC3662" i="3"/>
  <c r="AE3662" i="3" s="1"/>
  <c r="AI3663" i="3" s="1"/>
  <c r="AC3115" i="3"/>
  <c r="AE3115" i="3" s="1"/>
  <c r="AI3116" i="3" s="1"/>
  <c r="AC3648" i="3"/>
  <c r="AE3648" i="3" s="1"/>
  <c r="AI3649" i="3" s="1"/>
  <c r="AC3355" i="3"/>
  <c r="AE3355" i="3" s="1"/>
  <c r="AI3356" i="3" s="1"/>
  <c r="AC3566" i="3"/>
  <c r="AE3566" i="3" s="1"/>
  <c r="AI3567" i="3" s="1"/>
  <c r="AC3552" i="3"/>
  <c r="AE3552" i="3" s="1"/>
  <c r="AI3553" i="3" s="1"/>
  <c r="AC3167" i="3"/>
  <c r="AE3167" i="3" s="1"/>
  <c r="AI3168" i="3" s="1"/>
  <c r="AC3510" i="3"/>
  <c r="AE3510" i="3" s="1"/>
  <c r="AI3511" i="3" s="1"/>
  <c r="AC3370" i="3"/>
  <c r="AE3370" i="3" s="1"/>
  <c r="AI3371" i="3" s="1"/>
  <c r="AC3086" i="3"/>
  <c r="AE3086" i="3" s="1"/>
  <c r="AI3087" i="3" s="1"/>
  <c r="AC3491" i="3"/>
  <c r="AE3491" i="3" s="1"/>
  <c r="AI3492" i="3" s="1"/>
  <c r="AC3265" i="3"/>
  <c r="AE3265" i="3" s="1"/>
  <c r="AI3266" i="3" s="1"/>
  <c r="AC3222" i="3"/>
  <c r="AE3222" i="3" s="1"/>
  <c r="AI3223" i="3" s="1"/>
  <c r="AC3520" i="3"/>
  <c r="AE3520" i="3" s="1"/>
  <c r="AI3521" i="3" s="1"/>
  <c r="AC3288" i="3"/>
  <c r="AE3288" i="3" s="1"/>
  <c r="AI3289" i="3" s="1"/>
  <c r="AC3615" i="3"/>
  <c r="AE3615" i="3" s="1"/>
  <c r="AI3616" i="3" s="1"/>
  <c r="W2792" i="3"/>
  <c r="AB2792" i="3" s="1"/>
  <c r="AD2792" i="3" s="1"/>
  <c r="AH2793" i="3" s="1"/>
  <c r="AC2791" i="3"/>
  <c r="AE2791" i="3" s="1"/>
  <c r="AI2792" i="3" s="1"/>
  <c r="AC3610" i="3"/>
  <c r="AE3610" i="3" s="1"/>
  <c r="AI3611" i="3" s="1"/>
  <c r="AC3227" i="3"/>
  <c r="AE3227" i="3" s="1"/>
  <c r="AI3228" i="3" s="1"/>
  <c r="AC3802" i="3"/>
  <c r="AE3802" i="3" s="1"/>
  <c r="AI3803" i="3" s="1"/>
  <c r="AC3816" i="3"/>
  <c r="AE3816" i="3" s="1"/>
  <c r="AI3817" i="3" s="1"/>
  <c r="AC3321" i="3"/>
  <c r="AE3321" i="3" s="1"/>
  <c r="AI3322" i="3" s="1"/>
  <c r="AC3826" i="3"/>
  <c r="AE3826" i="3" s="1"/>
  <c r="AI3827" i="3" s="1"/>
  <c r="AC3200" i="3"/>
  <c r="AE3200" i="3" s="1"/>
  <c r="AI3201" i="3" s="1"/>
  <c r="AC3312" i="3"/>
  <c r="AE3312" i="3" s="1"/>
  <c r="AI3313" i="3" s="1"/>
  <c r="AC3427" i="3"/>
  <c r="AE3427" i="3" s="1"/>
  <c r="AI3428" i="3" s="1"/>
  <c r="AC3120" i="3"/>
  <c r="AE3120" i="3" s="1"/>
  <c r="AI3121" i="3" s="1"/>
  <c r="AC3505" i="3"/>
  <c r="AE3505" i="3" s="1"/>
  <c r="AI3506" i="3" s="1"/>
  <c r="AC3726" i="3"/>
  <c r="AE3726" i="3" s="1"/>
  <c r="AI3727" i="3" s="1"/>
  <c r="AC3293" i="3"/>
  <c r="AE3293" i="3" s="1"/>
  <c r="AI3294" i="3" s="1"/>
  <c r="AC3422" i="3"/>
  <c r="AE3422" i="3" s="1"/>
  <c r="AI3423" i="3" s="1"/>
  <c r="AC3393" i="3"/>
  <c r="AE3393" i="3" s="1"/>
  <c r="AI3394" i="3" s="1"/>
  <c r="AC3246" i="3"/>
  <c r="AE3246" i="3" s="1"/>
  <c r="AI3247" i="3" s="1"/>
  <c r="AC3700" i="3"/>
  <c r="AE3700" i="3" s="1"/>
  <c r="AI3701" i="3" s="1"/>
  <c r="AC3481" i="3"/>
  <c r="AE3481" i="3" s="1"/>
  <c r="AI3482" i="3" s="1"/>
  <c r="AC3571" i="3"/>
  <c r="AE3571" i="3" s="1"/>
  <c r="AI3572" i="3" s="1"/>
  <c r="AC3605" i="3"/>
  <c r="AE3605" i="3" s="1"/>
  <c r="AI3606" i="3" s="1"/>
  <c r="AC3158" i="3"/>
  <c r="AE3158" i="3" s="1"/>
  <c r="AI3159" i="3" s="1"/>
  <c r="AC3525" i="3"/>
  <c r="AE3525" i="3" s="1"/>
  <c r="AI3526" i="3" s="1"/>
  <c r="AC3365" i="3"/>
  <c r="AE3365" i="3" s="1"/>
  <c r="AI3366" i="3" s="1"/>
  <c r="AC3667" i="3"/>
  <c r="AE3667" i="3" s="1"/>
  <c r="AI3668" i="3" s="1"/>
  <c r="AC3755" i="3"/>
  <c r="AE3755" i="3" s="1"/>
  <c r="AI3756" i="3" s="1"/>
  <c r="AC3445" i="3"/>
  <c r="AE3445" i="3" s="1"/>
  <c r="AI3446" i="3" s="1"/>
  <c r="AC3375" i="3"/>
  <c r="AE3375" i="3" s="1"/>
  <c r="AI3376" i="3" s="1"/>
  <c r="AC3717" i="3"/>
  <c r="AE3717" i="3" s="1"/>
  <c r="AI3718" i="3" s="1"/>
  <c r="AE1843" i="3"/>
  <c r="AI1844" i="3" s="1"/>
  <c r="AE1594" i="3"/>
  <c r="AI1595" i="3" s="1"/>
  <c r="AE1552" i="3"/>
  <c r="AI1553" i="3" s="1"/>
  <c r="AE1652" i="3"/>
  <c r="AI1653" i="3" s="1"/>
  <c r="AE4417" i="3"/>
  <c r="AI4418" i="3" s="1"/>
  <c r="AK1528" i="3"/>
  <c r="AE4735" i="3"/>
  <c r="AI4736" i="3" s="1"/>
  <c r="V4736" i="3"/>
  <c r="V4663" i="3"/>
  <c r="V1732" i="3"/>
  <c r="V1773" i="3"/>
  <c r="V4158" i="3"/>
  <c r="AE4157" i="3"/>
  <c r="AI4158" i="3" s="1"/>
  <c r="V1675" i="3"/>
  <c r="V4708" i="3"/>
  <c r="AE1781" i="3"/>
  <c r="AI1782" i="3" s="1"/>
  <c r="V1782" i="3"/>
  <c r="V1704" i="3"/>
  <c r="AE2147" i="3"/>
  <c r="AI2148" i="3" s="1"/>
  <c r="V2148" i="3"/>
  <c r="V1580" i="3"/>
  <c r="V4712" i="3"/>
  <c r="V1978" i="3"/>
  <c r="V1542" i="3"/>
  <c r="V1834" i="3"/>
  <c r="V2050" i="3"/>
  <c r="V4492" i="3"/>
  <c r="AE1753" i="3"/>
  <c r="AI1754" i="3" s="1"/>
  <c r="V1754" i="3"/>
  <c r="V4106" i="3"/>
  <c r="V1839" i="3"/>
  <c r="AE4467" i="3"/>
  <c r="AI4468" i="3" s="1"/>
  <c r="V4468" i="3"/>
  <c r="V2767" i="3"/>
  <c r="AE4653" i="3"/>
  <c r="AI4654" i="3" s="1"/>
  <c r="V4654" i="3"/>
  <c r="V4597" i="3"/>
  <c r="V4174" i="3"/>
  <c r="V1557" i="3"/>
  <c r="V1608" i="3"/>
  <c r="V2594" i="3"/>
  <c r="V2694" i="3"/>
  <c r="V4671" i="3"/>
  <c r="AE1641" i="3"/>
  <c r="AI1642" i="3" s="1"/>
  <c r="V1642" i="3"/>
  <c r="V1797" i="3"/>
  <c r="V4602" i="3"/>
  <c r="V1670" i="3"/>
  <c r="V4649" i="3"/>
  <c r="V4635" i="3"/>
  <c r="V1627" i="3"/>
  <c r="AE1636" i="3"/>
  <c r="AI1637" i="3" s="1"/>
  <c r="V1637" i="3"/>
  <c r="V1547" i="3"/>
  <c r="V4454" i="3"/>
  <c r="V4563" i="3"/>
  <c r="AE4562" i="3"/>
  <c r="AI4563" i="3" s="1"/>
  <c r="V1820" i="3"/>
  <c r="AE1536" i="3"/>
  <c r="AI1537" i="3" s="1"/>
  <c r="V1537" i="3"/>
  <c r="AE1646" i="3"/>
  <c r="AI1647" i="3" s="1"/>
  <c r="V1647" i="3"/>
  <c r="W4073" i="3"/>
  <c r="AE4297" i="3"/>
  <c r="AI4298" i="3" s="1"/>
  <c r="V4298" i="3"/>
  <c r="V4681" i="3"/>
  <c r="AE4680" i="3"/>
  <c r="AI4681" i="3" s="1"/>
  <c r="V1863" i="3"/>
  <c r="V4497" i="3"/>
  <c r="V2075" i="3"/>
  <c r="V4587" i="3"/>
  <c r="V4222" i="3"/>
  <c r="AE4576" i="3"/>
  <c r="AI4577" i="3" s="1"/>
  <c r="V4577" i="3"/>
  <c r="AE4538" i="3"/>
  <c r="AI4539" i="3" s="1"/>
  <c r="V4539" i="3"/>
  <c r="V1954" i="3"/>
  <c r="V4515" i="3"/>
  <c r="V1749" i="3"/>
  <c r="V4473" i="3"/>
  <c r="V1737" i="3"/>
  <c r="V4437" i="3"/>
  <c r="AE1679" i="3"/>
  <c r="AI1680" i="3" s="1"/>
  <c r="V1680" i="3"/>
  <c r="V4676" i="3"/>
  <c r="V1825" i="3"/>
  <c r="V4558" i="3"/>
  <c r="V1792" i="3"/>
  <c r="AE4591" i="3"/>
  <c r="AI4592" i="3" s="1"/>
  <c r="V4592" i="3"/>
  <c r="V4625" i="3"/>
  <c r="V1562" i="3"/>
  <c r="V4727" i="3"/>
  <c r="V4717" i="3"/>
  <c r="V1758" i="3"/>
  <c r="V4520" i="3"/>
  <c r="V1657" i="3"/>
  <c r="V2055" i="3"/>
  <c r="V1699" i="3"/>
  <c r="AE1721" i="3"/>
  <c r="AI1722" i="3" s="1"/>
  <c r="V1722" i="3"/>
  <c r="V1603" i="3"/>
  <c r="V4427" i="3"/>
  <c r="V1618" i="3"/>
  <c r="AE1786" i="3"/>
  <c r="AI1787" i="3" s="1"/>
  <c r="V1787" i="3"/>
  <c r="V4432" i="3"/>
  <c r="V4116" i="3"/>
  <c r="V4582" i="3"/>
  <c r="V4703" i="3"/>
  <c r="V4525" i="3"/>
  <c r="AE4524" i="3"/>
  <c r="AI4525" i="3" s="1"/>
  <c r="V4731" i="3"/>
  <c r="V2362" i="3"/>
  <c r="V4722" i="3"/>
  <c r="V4553" i="3"/>
  <c r="V1815" i="3"/>
  <c r="AJ1537" i="3" l="1"/>
  <c r="AC4520" i="3"/>
  <c r="AE4520" i="3" s="1"/>
  <c r="AI4521" i="3" s="1"/>
  <c r="AB4520" i="3"/>
  <c r="AD4520" i="3" s="1"/>
  <c r="AH4521" i="3" s="1"/>
  <c r="AC1834" i="3"/>
  <c r="AE1834" i="3" s="1"/>
  <c r="AI1835" i="3" s="1"/>
  <c r="AB1834" i="3"/>
  <c r="AD1834" i="3" s="1"/>
  <c r="AH1835" i="3" s="1"/>
  <c r="AC2362" i="3"/>
  <c r="AE2362" i="3" s="1"/>
  <c r="AI2363" i="3" s="1"/>
  <c r="AB2362" i="3"/>
  <c r="AD2362" i="3" s="1"/>
  <c r="AH2363" i="3" s="1"/>
  <c r="AC1699" i="3"/>
  <c r="AE1699" i="3" s="1"/>
  <c r="AI1700" i="3" s="1"/>
  <c r="AB1699" i="3"/>
  <c r="AD1699" i="3" s="1"/>
  <c r="AH1700" i="3" s="1"/>
  <c r="AC1737" i="3"/>
  <c r="AE1737" i="3" s="1"/>
  <c r="AI1738" i="3" s="1"/>
  <c r="AB1737" i="3"/>
  <c r="AD1737" i="3" s="1"/>
  <c r="AH1738" i="3" s="1"/>
  <c r="AC1537" i="3"/>
  <c r="AE1537" i="3" s="1"/>
  <c r="AI1538" i="3" s="1"/>
  <c r="AB1537" i="3"/>
  <c r="AD1537" i="3" s="1"/>
  <c r="AH1538" i="3" s="1"/>
  <c r="AJ1538" i="3" s="1"/>
  <c r="AJ1539" i="3" s="1"/>
  <c r="AJ1540" i="3" s="1"/>
  <c r="AJ1541" i="3" s="1"/>
  <c r="AJ1542" i="3" s="1"/>
  <c r="AC1608" i="3"/>
  <c r="AE1608" i="3" s="1"/>
  <c r="AI1609" i="3" s="1"/>
  <c r="AB1608" i="3"/>
  <c r="AD1608" i="3" s="1"/>
  <c r="AH1609" i="3" s="1"/>
  <c r="AC4427" i="3"/>
  <c r="AE4427" i="3" s="1"/>
  <c r="AI4428" i="3" s="1"/>
  <c r="AB4427" i="3"/>
  <c r="AD4427" i="3" s="1"/>
  <c r="AH4428" i="3" s="1"/>
  <c r="AC1657" i="3"/>
  <c r="AB1657" i="3"/>
  <c r="AD1657" i="3" s="1"/>
  <c r="AH1658" i="3" s="1"/>
  <c r="AC4073" i="3"/>
  <c r="AE4073" i="3" s="1"/>
  <c r="AI4074" i="3" s="1"/>
  <c r="AB4073" i="3"/>
  <c r="AD4073" i="3" s="1"/>
  <c r="AH4074" i="3" s="1"/>
  <c r="AC4563" i="3"/>
  <c r="AE4563" i="3" s="1"/>
  <c r="AI4564" i="3" s="1"/>
  <c r="AB4563" i="3"/>
  <c r="AD4563" i="3" s="1"/>
  <c r="AH4564" i="3" s="1"/>
  <c r="AC1627" i="3"/>
  <c r="AB1627" i="3"/>
  <c r="AD1627" i="3" s="1"/>
  <c r="AH1628" i="3" s="1"/>
  <c r="AC4174" i="3"/>
  <c r="AE4174" i="3" s="1"/>
  <c r="AI4175" i="3" s="1"/>
  <c r="AB4174" i="3"/>
  <c r="AD4174" i="3" s="1"/>
  <c r="AH4175" i="3" s="1"/>
  <c r="AC2050" i="3"/>
  <c r="AE2050" i="3" s="1"/>
  <c r="AI2051" i="3" s="1"/>
  <c r="AB2050" i="3"/>
  <c r="AD2050" i="3" s="1"/>
  <c r="AH2051" i="3" s="1"/>
  <c r="AC1782" i="3"/>
  <c r="AE1782" i="3" s="1"/>
  <c r="AI1783" i="3" s="1"/>
  <c r="AB1782" i="3"/>
  <c r="AD1782" i="3" s="1"/>
  <c r="AH1783" i="3" s="1"/>
  <c r="AC1773" i="3"/>
  <c r="AE1773" i="3" s="1"/>
  <c r="AI1774" i="3" s="1"/>
  <c r="AB1773" i="3"/>
  <c r="AD1773" i="3" s="1"/>
  <c r="AH1774" i="3" s="1"/>
  <c r="AC4222" i="3"/>
  <c r="AE4222" i="3" s="1"/>
  <c r="AI4223" i="3" s="1"/>
  <c r="AB4222" i="3"/>
  <c r="AD4222" i="3" s="1"/>
  <c r="AH4223" i="3" s="1"/>
  <c r="AC1758" i="3"/>
  <c r="AE1758" i="3" s="1"/>
  <c r="AI1759" i="3" s="1"/>
  <c r="AB1758" i="3"/>
  <c r="AD1758" i="3" s="1"/>
  <c r="AH1759" i="3" s="1"/>
  <c r="AC4525" i="3"/>
  <c r="AE4525" i="3" s="1"/>
  <c r="AI4526" i="3" s="1"/>
  <c r="AB4525" i="3"/>
  <c r="AD4525" i="3" s="1"/>
  <c r="AH4526" i="3" s="1"/>
  <c r="AC1787" i="3"/>
  <c r="AE1787" i="3" s="1"/>
  <c r="AI1788" i="3" s="1"/>
  <c r="AB1787" i="3"/>
  <c r="AD1787" i="3" s="1"/>
  <c r="AH1788" i="3" s="1"/>
  <c r="AC1722" i="3"/>
  <c r="AE1722" i="3" s="1"/>
  <c r="AI1723" i="3" s="1"/>
  <c r="AB1722" i="3"/>
  <c r="AD1722" i="3" s="1"/>
  <c r="AH1723" i="3" s="1"/>
  <c r="AC4437" i="3"/>
  <c r="AE4437" i="3" s="1"/>
  <c r="AI4438" i="3" s="1"/>
  <c r="AB4437" i="3"/>
  <c r="AD4437" i="3" s="1"/>
  <c r="AH4438" i="3" s="1"/>
  <c r="AC4515" i="3"/>
  <c r="AE4515" i="3" s="1"/>
  <c r="AI4516" i="3" s="1"/>
  <c r="AB4515" i="3"/>
  <c r="AD4515" i="3" s="1"/>
  <c r="AH4516" i="3" s="1"/>
  <c r="AC1863" i="3"/>
  <c r="AE1863" i="3" s="1"/>
  <c r="AI1864" i="3" s="1"/>
  <c r="AB1863" i="3"/>
  <c r="AD1863" i="3" s="1"/>
  <c r="AH1864" i="3" s="1"/>
  <c r="AC1647" i="3"/>
  <c r="AE1647" i="3" s="1"/>
  <c r="AI1648" i="3" s="1"/>
  <c r="AB1647" i="3"/>
  <c r="AD1647" i="3" s="1"/>
  <c r="AH1648" i="3" s="1"/>
  <c r="AC4635" i="3"/>
  <c r="AE4635" i="3" s="1"/>
  <c r="AI4636" i="3" s="1"/>
  <c r="AB4635" i="3"/>
  <c r="AD4635" i="3" s="1"/>
  <c r="AH4636" i="3" s="1"/>
  <c r="AC1797" i="3"/>
  <c r="AE1797" i="3" s="1"/>
  <c r="AI1798" i="3" s="1"/>
  <c r="AB1797" i="3"/>
  <c r="AD1797" i="3" s="1"/>
  <c r="AH1798" i="3" s="1"/>
  <c r="AC2594" i="3"/>
  <c r="AB2594" i="3"/>
  <c r="AD2594" i="3" s="1"/>
  <c r="AH2595" i="3" s="1"/>
  <c r="AC4597" i="3"/>
  <c r="AB4597" i="3"/>
  <c r="AD4597" i="3" s="1"/>
  <c r="AH4598" i="3" s="1"/>
  <c r="AC1839" i="3"/>
  <c r="AE1839" i="3" s="1"/>
  <c r="AI1840" i="3" s="1"/>
  <c r="AB1839" i="3"/>
  <c r="AD1839" i="3" s="1"/>
  <c r="AH1840" i="3" s="1"/>
  <c r="AC4712" i="3"/>
  <c r="AE4712" i="3" s="1"/>
  <c r="AI4713" i="3" s="1"/>
  <c r="AB4712" i="3"/>
  <c r="AD4712" i="3" s="1"/>
  <c r="AH4713" i="3" s="1"/>
  <c r="AC4722" i="3"/>
  <c r="AE4722" i="3" s="1"/>
  <c r="AI4723" i="3" s="1"/>
  <c r="AB4722" i="3"/>
  <c r="AD4722" i="3" s="1"/>
  <c r="AH4723" i="3" s="1"/>
  <c r="AC4558" i="3"/>
  <c r="AE4558" i="3" s="1"/>
  <c r="AI4559" i="3" s="1"/>
  <c r="AB4558" i="3"/>
  <c r="AD4558" i="3" s="1"/>
  <c r="AH4559" i="3" s="1"/>
  <c r="AC4454" i="3"/>
  <c r="AE4454" i="3" s="1"/>
  <c r="AI4455" i="3" s="1"/>
  <c r="AB4454" i="3"/>
  <c r="AD4454" i="3" s="1"/>
  <c r="AH4455" i="3" s="1"/>
  <c r="AC4582" i="3"/>
  <c r="AE4582" i="3" s="1"/>
  <c r="AI4583" i="3" s="1"/>
  <c r="AB4582" i="3"/>
  <c r="AD4582" i="3" s="1"/>
  <c r="AH4583" i="3" s="1"/>
  <c r="AC1954" i="3"/>
  <c r="AE1954" i="3" s="1"/>
  <c r="AI1955" i="3" s="1"/>
  <c r="AB1954" i="3"/>
  <c r="AD1954" i="3" s="1"/>
  <c r="AH1955" i="3" s="1"/>
  <c r="AC1642" i="3"/>
  <c r="AE1642" i="3" s="1"/>
  <c r="AI1643" i="3" s="1"/>
  <c r="AB1642" i="3"/>
  <c r="AD1642" i="3" s="1"/>
  <c r="AH1643" i="3" s="1"/>
  <c r="AC4708" i="3"/>
  <c r="AE4708" i="3" s="1"/>
  <c r="AI4709" i="3" s="1"/>
  <c r="AB4708" i="3"/>
  <c r="AD4708" i="3" s="1"/>
  <c r="AH4709" i="3" s="1"/>
  <c r="AC4681" i="3"/>
  <c r="AE4681" i="3" s="1"/>
  <c r="AI4682" i="3" s="1"/>
  <c r="AB4681" i="3"/>
  <c r="AD4681" i="3" s="1"/>
  <c r="AH4682" i="3" s="1"/>
  <c r="AC1547" i="3"/>
  <c r="AE1547" i="3" s="1"/>
  <c r="AI1548" i="3" s="1"/>
  <c r="AB1547" i="3"/>
  <c r="AD1547" i="3" s="1"/>
  <c r="AH1548" i="3" s="1"/>
  <c r="AC1754" i="3"/>
  <c r="AE1754" i="3" s="1"/>
  <c r="AI1755" i="3" s="1"/>
  <c r="AB1754" i="3"/>
  <c r="AD1754" i="3" s="1"/>
  <c r="AH1755" i="3" s="1"/>
  <c r="AC1542" i="3"/>
  <c r="AE1542" i="3" s="1"/>
  <c r="AI1543" i="3" s="1"/>
  <c r="AB1542" i="3"/>
  <c r="AD1542" i="3" s="1"/>
  <c r="AH1543" i="3" s="1"/>
  <c r="AC2148" i="3"/>
  <c r="AE2148" i="3" s="1"/>
  <c r="AI2149" i="3" s="1"/>
  <c r="AB2148" i="3"/>
  <c r="AD2148" i="3" s="1"/>
  <c r="AH2149" i="3" s="1"/>
  <c r="AC1675" i="3"/>
  <c r="AB1675" i="3"/>
  <c r="AD1675" i="3" s="1"/>
  <c r="AH1676" i="3" s="1"/>
  <c r="AC4663" i="3"/>
  <c r="AE4663" i="3" s="1"/>
  <c r="AI4664" i="3" s="1"/>
  <c r="AB4663" i="3"/>
  <c r="AD4663" i="3" s="1"/>
  <c r="AH4664" i="3" s="1"/>
  <c r="AC1562" i="3"/>
  <c r="AE1562" i="3" s="1"/>
  <c r="AI1563" i="3" s="1"/>
  <c r="AB1562" i="3"/>
  <c r="AD1562" i="3" s="1"/>
  <c r="AH1563" i="3" s="1"/>
  <c r="AC1732" i="3"/>
  <c r="AE1732" i="3" s="1"/>
  <c r="AI1733" i="3" s="1"/>
  <c r="AB1732" i="3"/>
  <c r="AD1732" i="3" s="1"/>
  <c r="AH1733" i="3" s="1"/>
  <c r="AC4625" i="3"/>
  <c r="AE4625" i="3" s="1"/>
  <c r="AI4626" i="3" s="1"/>
  <c r="AB4625" i="3"/>
  <c r="AD4625" i="3" s="1"/>
  <c r="AH4626" i="3" s="1"/>
  <c r="AC4654" i="3"/>
  <c r="AE4654" i="3" s="1"/>
  <c r="AI4655" i="3" s="1"/>
  <c r="AB4654" i="3"/>
  <c r="AD4654" i="3" s="1"/>
  <c r="AH4655" i="3" s="1"/>
  <c r="AC4587" i="3"/>
  <c r="AE4587" i="3" s="1"/>
  <c r="AI4588" i="3" s="1"/>
  <c r="AB4587" i="3"/>
  <c r="AD4587" i="3" s="1"/>
  <c r="AH4588" i="3" s="1"/>
  <c r="AC1815" i="3"/>
  <c r="AE1815" i="3" s="1"/>
  <c r="AI1816" i="3" s="1"/>
  <c r="AB1815" i="3"/>
  <c r="AD1815" i="3" s="1"/>
  <c r="AH1816" i="3" s="1"/>
  <c r="AC4731" i="3"/>
  <c r="AE4731" i="3" s="1"/>
  <c r="AI4732" i="3" s="1"/>
  <c r="AB4731" i="3"/>
  <c r="AD4731" i="3" s="1"/>
  <c r="AH4732" i="3" s="1"/>
  <c r="AC2055" i="3"/>
  <c r="AB2055" i="3"/>
  <c r="AD2055" i="3" s="1"/>
  <c r="AH2056" i="3" s="1"/>
  <c r="AC4717" i="3"/>
  <c r="AE4717" i="3" s="1"/>
  <c r="AI4718" i="3" s="1"/>
  <c r="AB4717" i="3"/>
  <c r="AD4717" i="3" s="1"/>
  <c r="AH4718" i="3" s="1"/>
  <c r="AC4592" i="3"/>
  <c r="AE4592" i="3" s="1"/>
  <c r="AI4593" i="3" s="1"/>
  <c r="AB4592" i="3"/>
  <c r="AD4592" i="3" s="1"/>
  <c r="AH4593" i="3" s="1"/>
  <c r="AC4473" i="3"/>
  <c r="AE4473" i="3" s="1"/>
  <c r="AI4474" i="3" s="1"/>
  <c r="AB4473" i="3"/>
  <c r="AD4473" i="3" s="1"/>
  <c r="AH4474" i="3" s="1"/>
  <c r="AC4539" i="3"/>
  <c r="AE4539" i="3" s="1"/>
  <c r="AI4540" i="3" s="1"/>
  <c r="AB4539" i="3"/>
  <c r="AD4539" i="3" s="1"/>
  <c r="AH4540" i="3" s="1"/>
  <c r="AC2075" i="3"/>
  <c r="AE2075" i="3" s="1"/>
  <c r="AI2076" i="3" s="1"/>
  <c r="AB2075" i="3"/>
  <c r="AD2075" i="3" s="1"/>
  <c r="AH2076" i="3" s="1"/>
  <c r="AC4298" i="3"/>
  <c r="AE4298" i="3" s="1"/>
  <c r="AI4299" i="3" s="1"/>
  <c r="AB4298" i="3"/>
  <c r="AD4298" i="3" s="1"/>
  <c r="AH4299" i="3" s="1"/>
  <c r="AC1820" i="3"/>
  <c r="AB1820" i="3"/>
  <c r="AD1820" i="3" s="1"/>
  <c r="AH1821" i="3" s="1"/>
  <c r="AC1637" i="3"/>
  <c r="AE1637" i="3" s="1"/>
  <c r="AI1638" i="3" s="1"/>
  <c r="AB1637" i="3"/>
  <c r="AD1637" i="3" s="1"/>
  <c r="AH1638" i="3" s="1"/>
  <c r="AC1670" i="3"/>
  <c r="AE1670" i="3" s="1"/>
  <c r="AI1671" i="3" s="1"/>
  <c r="AB1670" i="3"/>
  <c r="AD1670" i="3" s="1"/>
  <c r="AH1671" i="3" s="1"/>
  <c r="AC4671" i="3"/>
  <c r="AE4671" i="3" s="1"/>
  <c r="AI4672" i="3" s="1"/>
  <c r="AB4671" i="3"/>
  <c r="AD4671" i="3" s="1"/>
  <c r="AH4672" i="3" s="1"/>
  <c r="AC1557" i="3"/>
  <c r="AE1557" i="3" s="1"/>
  <c r="AI1558" i="3" s="1"/>
  <c r="AB1557" i="3"/>
  <c r="AD1557" i="3" s="1"/>
  <c r="AH1558" i="3" s="1"/>
  <c r="AC2767" i="3"/>
  <c r="AE2767" i="3" s="1"/>
  <c r="AI2768" i="3" s="1"/>
  <c r="AB2767" i="3"/>
  <c r="AD2767" i="3" s="1"/>
  <c r="AH2768" i="3" s="1"/>
  <c r="AC4703" i="3"/>
  <c r="AE4703" i="3" s="1"/>
  <c r="AI4704" i="3" s="1"/>
  <c r="AB4703" i="3"/>
  <c r="AD4703" i="3" s="1"/>
  <c r="AH4704" i="3" s="1"/>
  <c r="AC1825" i="3"/>
  <c r="AE1825" i="3" s="1"/>
  <c r="AI1826" i="3" s="1"/>
  <c r="AB1825" i="3"/>
  <c r="AD1825" i="3" s="1"/>
  <c r="AH1826" i="3" s="1"/>
  <c r="AC4649" i="3"/>
  <c r="AE4649" i="3" s="1"/>
  <c r="AI4650" i="3" s="1"/>
  <c r="AB4649" i="3"/>
  <c r="AD4649" i="3" s="1"/>
  <c r="AH4650" i="3" s="1"/>
  <c r="AC4676" i="3"/>
  <c r="AE4676" i="3" s="1"/>
  <c r="AI4677" i="3" s="1"/>
  <c r="AB4676" i="3"/>
  <c r="AD4676" i="3" s="1"/>
  <c r="AH4677" i="3" s="1"/>
  <c r="AC1704" i="3"/>
  <c r="AE1704" i="3" s="1"/>
  <c r="AI1705" i="3" s="1"/>
  <c r="AB1704" i="3"/>
  <c r="AD1704" i="3" s="1"/>
  <c r="AH1705" i="3" s="1"/>
  <c r="AC1580" i="3"/>
  <c r="AE1580" i="3" s="1"/>
  <c r="AI1581" i="3" s="1"/>
  <c r="AB1580" i="3"/>
  <c r="AD1580" i="3" s="1"/>
  <c r="AH1581" i="3" s="1"/>
  <c r="AC1618" i="3"/>
  <c r="AE1618" i="3" s="1"/>
  <c r="AI1619" i="3" s="1"/>
  <c r="AB1618" i="3"/>
  <c r="AD1618" i="3" s="1"/>
  <c r="AH1619" i="3" s="1"/>
  <c r="AC4116" i="3"/>
  <c r="AE4116" i="3" s="1"/>
  <c r="AI4117" i="3" s="1"/>
  <c r="AB4116" i="3"/>
  <c r="AD4116" i="3" s="1"/>
  <c r="AH4117" i="3" s="1"/>
  <c r="AC4492" i="3"/>
  <c r="AE4492" i="3" s="1"/>
  <c r="AI4493" i="3" s="1"/>
  <c r="AB4492" i="3"/>
  <c r="AD4492" i="3" s="1"/>
  <c r="AH4493" i="3" s="1"/>
  <c r="AC1978" i="3"/>
  <c r="AE1978" i="3" s="1"/>
  <c r="AI1979" i="3" s="1"/>
  <c r="AB1978" i="3"/>
  <c r="AD1978" i="3" s="1"/>
  <c r="AH1979" i="3" s="1"/>
  <c r="AC4736" i="3"/>
  <c r="AE4736" i="3" s="1"/>
  <c r="AI4737" i="3" s="1"/>
  <c r="AB4736" i="3"/>
  <c r="AD4736" i="3" s="1"/>
  <c r="AH4737" i="3" s="1"/>
  <c r="AC4553" i="3"/>
  <c r="AE4553" i="3" s="1"/>
  <c r="AI4554" i="3" s="1"/>
  <c r="AB4553" i="3"/>
  <c r="AD4553" i="3" s="1"/>
  <c r="AH4554" i="3" s="1"/>
  <c r="AC4432" i="3"/>
  <c r="AE4432" i="3" s="1"/>
  <c r="AI4433" i="3" s="1"/>
  <c r="AB4432" i="3"/>
  <c r="AD4432" i="3" s="1"/>
  <c r="AH4433" i="3" s="1"/>
  <c r="AC1603" i="3"/>
  <c r="AE1603" i="3" s="1"/>
  <c r="AI1604" i="3" s="1"/>
  <c r="AB1603" i="3"/>
  <c r="AD1603" i="3" s="1"/>
  <c r="AH1604" i="3" s="1"/>
  <c r="AC4727" i="3"/>
  <c r="AE4727" i="3" s="1"/>
  <c r="AI4728" i="3" s="1"/>
  <c r="AB4727" i="3"/>
  <c r="AD4727" i="3" s="1"/>
  <c r="AH4728" i="3" s="1"/>
  <c r="AC1792" i="3"/>
  <c r="AE1792" i="3" s="1"/>
  <c r="AI1793" i="3" s="1"/>
  <c r="AB1792" i="3"/>
  <c r="AD1792" i="3" s="1"/>
  <c r="AH1793" i="3" s="1"/>
  <c r="AC1680" i="3"/>
  <c r="AE1680" i="3" s="1"/>
  <c r="AI1681" i="3" s="1"/>
  <c r="AB1680" i="3"/>
  <c r="AD1680" i="3" s="1"/>
  <c r="AH1681" i="3" s="1"/>
  <c r="AC1749" i="3"/>
  <c r="AE1749" i="3" s="1"/>
  <c r="AI1750" i="3" s="1"/>
  <c r="AB1749" i="3"/>
  <c r="AD1749" i="3" s="1"/>
  <c r="AH1750" i="3" s="1"/>
  <c r="AC4577" i="3"/>
  <c r="AE4577" i="3" s="1"/>
  <c r="AI4578" i="3" s="1"/>
  <c r="AB4577" i="3"/>
  <c r="AD4577" i="3" s="1"/>
  <c r="AH4578" i="3" s="1"/>
  <c r="AC4497" i="3"/>
  <c r="AE4497" i="3" s="1"/>
  <c r="AI4498" i="3" s="1"/>
  <c r="AB4497" i="3"/>
  <c r="AD4497" i="3" s="1"/>
  <c r="AH4498" i="3" s="1"/>
  <c r="AC4602" i="3"/>
  <c r="AE4602" i="3" s="1"/>
  <c r="AI4603" i="3" s="1"/>
  <c r="AB4602" i="3"/>
  <c r="AD4602" i="3" s="1"/>
  <c r="AH4603" i="3" s="1"/>
  <c r="AC2694" i="3"/>
  <c r="AE2694" i="3" s="1"/>
  <c r="AI2695" i="3" s="1"/>
  <c r="AB2694" i="3"/>
  <c r="AD2694" i="3" s="1"/>
  <c r="AH2695" i="3" s="1"/>
  <c r="AC4468" i="3"/>
  <c r="AE4468" i="3" s="1"/>
  <c r="AI4469" i="3" s="1"/>
  <c r="AB4468" i="3"/>
  <c r="AD4468" i="3" s="1"/>
  <c r="AH4469" i="3" s="1"/>
  <c r="AC4158" i="3"/>
  <c r="AE4158" i="3" s="1"/>
  <c r="AI4159" i="3" s="1"/>
  <c r="AB4158" i="3"/>
  <c r="AD4158" i="3" s="1"/>
  <c r="AH4159" i="3" s="1"/>
  <c r="W2793" i="3"/>
  <c r="AB2793" i="3" s="1"/>
  <c r="AD2793" i="3" s="1"/>
  <c r="AH2794" i="3" s="1"/>
  <c r="AC2792" i="3"/>
  <c r="AE2792" i="3" s="1"/>
  <c r="AI2793" i="3" s="1"/>
  <c r="AE1675" i="3"/>
  <c r="AI1676" i="3" s="1"/>
  <c r="AE1820" i="3"/>
  <c r="AI1821" i="3" s="1"/>
  <c r="AE1657" i="3"/>
  <c r="AI1658" i="3" s="1"/>
  <c r="AE1627" i="3"/>
  <c r="AI1628" i="3" s="1"/>
  <c r="AK1529" i="3"/>
  <c r="AK1530" i="3" s="1"/>
  <c r="AK1531" i="3" s="1"/>
  <c r="AK1532" i="3" s="1"/>
  <c r="AK1533" i="3" s="1"/>
  <c r="AK1534" i="3" s="1"/>
  <c r="AK1535" i="3" s="1"/>
  <c r="AK1536" i="3" s="1"/>
  <c r="AK1537" i="3" s="1"/>
  <c r="AE4597" i="3"/>
  <c r="AI4598" i="3" s="1"/>
  <c r="AE2055" i="3"/>
  <c r="AI2056" i="3" s="1"/>
  <c r="V4737" i="3"/>
  <c r="C14" i="3"/>
  <c r="V1864" i="3"/>
  <c r="V4159" i="3"/>
  <c r="V2363" i="3"/>
  <c r="V4223" i="3"/>
  <c r="AE2594" i="3"/>
  <c r="AI2595" i="3" s="1"/>
  <c r="V2595" i="3"/>
  <c r="V4732" i="3"/>
  <c r="V4718" i="3"/>
  <c r="V4682" i="3"/>
  <c r="V4117" i="3"/>
  <c r="V2076" i="3"/>
  <c r="V4299" i="3"/>
  <c r="V4107" i="3"/>
  <c r="W4074" i="3"/>
  <c r="V2695" i="3"/>
  <c r="V1955" i="3"/>
  <c r="V4713" i="3"/>
  <c r="V4677" i="3"/>
  <c r="V4672" i="3"/>
  <c r="V2768" i="3"/>
  <c r="V2149" i="3"/>
  <c r="V1979" i="3"/>
  <c r="AC4074" i="3" l="1"/>
  <c r="AE4074" i="3" s="1"/>
  <c r="AI4075" i="3" s="1"/>
  <c r="AB4074" i="3"/>
  <c r="AD4074" i="3" s="1"/>
  <c r="AH4075" i="3" s="1"/>
  <c r="AC2595" i="3"/>
  <c r="AE2595" i="3" s="1"/>
  <c r="AI2596" i="3" s="1"/>
  <c r="AB2595" i="3"/>
  <c r="AD2595" i="3" s="1"/>
  <c r="AH2596" i="3" s="1"/>
  <c r="AC1864" i="3"/>
  <c r="AE1864" i="3" s="1"/>
  <c r="AI1865" i="3" s="1"/>
  <c r="AB1864" i="3"/>
  <c r="AD1864" i="3" s="1"/>
  <c r="AH1865" i="3" s="1"/>
  <c r="AC2149" i="3"/>
  <c r="AE2149" i="3" s="1"/>
  <c r="AI2150" i="3" s="1"/>
  <c r="AB2149" i="3"/>
  <c r="AD2149" i="3" s="1"/>
  <c r="AH2150" i="3" s="1"/>
  <c r="AC1979" i="3"/>
  <c r="AB1979" i="3"/>
  <c r="AD1979" i="3" s="1"/>
  <c r="AH1980" i="3" s="1"/>
  <c r="AC4677" i="3"/>
  <c r="AE4677" i="3" s="1"/>
  <c r="AI4678" i="3" s="1"/>
  <c r="AB4677" i="3"/>
  <c r="AD4677" i="3" s="1"/>
  <c r="AH4678" i="3" s="1"/>
  <c r="AC4117" i="3"/>
  <c r="AE4117" i="3" s="1"/>
  <c r="AI4118" i="3" s="1"/>
  <c r="AB4117" i="3"/>
  <c r="AD4117" i="3" s="1"/>
  <c r="AH4118" i="3" s="1"/>
  <c r="AJ1543" i="3"/>
  <c r="AJ1544" i="3" s="1"/>
  <c r="AJ1545" i="3" s="1"/>
  <c r="AJ1546" i="3" s="1"/>
  <c r="AJ1547" i="3" s="1"/>
  <c r="AJ1548" i="3" s="1"/>
  <c r="AJ1549" i="3" s="1"/>
  <c r="AJ1550" i="3" s="1"/>
  <c r="AJ1551" i="3" s="1"/>
  <c r="AJ1552" i="3" s="1"/>
  <c r="AJ1553" i="3" s="1"/>
  <c r="AJ1554" i="3" s="1"/>
  <c r="AJ1555" i="3" s="1"/>
  <c r="AJ1556" i="3" s="1"/>
  <c r="AJ1557" i="3" s="1"/>
  <c r="AJ1558" i="3" s="1"/>
  <c r="AJ1559" i="3" s="1"/>
  <c r="AJ1560" i="3" s="1"/>
  <c r="AJ1561" i="3" s="1"/>
  <c r="AJ1562" i="3" s="1"/>
  <c r="AJ1563" i="3" s="1"/>
  <c r="AJ1564" i="3" s="1"/>
  <c r="AJ1565" i="3" s="1"/>
  <c r="AJ1566" i="3" s="1"/>
  <c r="AJ1567" i="3" s="1"/>
  <c r="AJ1568" i="3" s="1"/>
  <c r="AJ1569" i="3" s="1"/>
  <c r="AJ1570" i="3" s="1"/>
  <c r="AJ1571" i="3" s="1"/>
  <c r="AJ1572" i="3" s="1"/>
  <c r="AJ1573" i="3" s="1"/>
  <c r="AJ1574" i="3" s="1"/>
  <c r="AJ1575" i="3" s="1"/>
  <c r="AJ1576" i="3" s="1"/>
  <c r="AJ1577" i="3" s="1"/>
  <c r="AJ1578" i="3" s="1"/>
  <c r="AJ1579" i="3" s="1"/>
  <c r="AJ1580" i="3" s="1"/>
  <c r="AJ1581" i="3" s="1"/>
  <c r="AJ1582" i="3" s="1"/>
  <c r="AJ1583" i="3" s="1"/>
  <c r="AJ1584" i="3" s="1"/>
  <c r="AJ1585" i="3" s="1"/>
  <c r="AJ1586" i="3" s="1"/>
  <c r="AJ1587" i="3" s="1"/>
  <c r="AJ1588" i="3" s="1"/>
  <c r="AJ1589" i="3" s="1"/>
  <c r="AJ1590" i="3" s="1"/>
  <c r="AJ1591" i="3" s="1"/>
  <c r="AJ1592" i="3" s="1"/>
  <c r="AJ1593" i="3" s="1"/>
  <c r="AJ1594" i="3" s="1"/>
  <c r="AJ1595" i="3" s="1"/>
  <c r="AJ1596" i="3" s="1"/>
  <c r="AJ1597" i="3" s="1"/>
  <c r="AJ1598" i="3" s="1"/>
  <c r="AJ1599" i="3" s="1"/>
  <c r="AJ1600" i="3" s="1"/>
  <c r="AJ1601" i="3" s="1"/>
  <c r="AJ1602" i="3" s="1"/>
  <c r="AJ1603" i="3" s="1"/>
  <c r="AJ1604" i="3" s="1"/>
  <c r="AJ1605" i="3" s="1"/>
  <c r="AJ1606" i="3" s="1"/>
  <c r="AJ1607" i="3" s="1"/>
  <c r="AJ1608" i="3" s="1"/>
  <c r="AJ1609" i="3" s="1"/>
  <c r="AJ1610" i="3" s="1"/>
  <c r="AJ1611" i="3" s="1"/>
  <c r="AJ1612" i="3" s="1"/>
  <c r="AJ1613" i="3" s="1"/>
  <c r="AJ1614" i="3" s="1"/>
  <c r="AJ1615" i="3" s="1"/>
  <c r="AJ1616" i="3" s="1"/>
  <c r="AJ1617" i="3" s="1"/>
  <c r="AJ1618" i="3" s="1"/>
  <c r="AJ1619" i="3" s="1"/>
  <c r="AJ1620" i="3" s="1"/>
  <c r="AJ1621" i="3" s="1"/>
  <c r="AJ1622" i="3" s="1"/>
  <c r="AJ1623" i="3" s="1"/>
  <c r="AJ1624" i="3" s="1"/>
  <c r="AJ1625" i="3" s="1"/>
  <c r="AJ1626" i="3" s="1"/>
  <c r="AJ1627" i="3" s="1"/>
  <c r="AJ1628" i="3" s="1"/>
  <c r="AJ1629" i="3" s="1"/>
  <c r="AJ1630" i="3" s="1"/>
  <c r="AJ1631" i="3" s="1"/>
  <c r="AJ1632" i="3" s="1"/>
  <c r="AJ1633" i="3" s="1"/>
  <c r="AJ1634" i="3" s="1"/>
  <c r="AJ1635" i="3" s="1"/>
  <c r="AJ1636" i="3" s="1"/>
  <c r="AJ1637" i="3" s="1"/>
  <c r="AJ1638" i="3" s="1"/>
  <c r="AJ1639" i="3" s="1"/>
  <c r="AJ1640" i="3" s="1"/>
  <c r="AJ1641" i="3" s="1"/>
  <c r="AJ1642" i="3" s="1"/>
  <c r="AJ1643" i="3" s="1"/>
  <c r="AJ1644" i="3" s="1"/>
  <c r="AJ1645" i="3" s="1"/>
  <c r="AJ1646" i="3" s="1"/>
  <c r="AJ1647" i="3" s="1"/>
  <c r="AJ1648" i="3" s="1"/>
  <c r="AJ1649" i="3" s="1"/>
  <c r="AJ1650" i="3" s="1"/>
  <c r="AJ1651" i="3" s="1"/>
  <c r="AJ1652" i="3" s="1"/>
  <c r="AJ1653" i="3" s="1"/>
  <c r="AJ1654" i="3" s="1"/>
  <c r="AJ1655" i="3" s="1"/>
  <c r="AJ1656" i="3" s="1"/>
  <c r="AJ1657" i="3" s="1"/>
  <c r="AJ1658" i="3" s="1"/>
  <c r="AJ1659" i="3" s="1"/>
  <c r="AJ1660" i="3" s="1"/>
  <c r="AJ1661" i="3" s="1"/>
  <c r="AJ1662" i="3" s="1"/>
  <c r="AJ1663" i="3" s="1"/>
  <c r="AJ1664" i="3" s="1"/>
  <c r="AJ1665" i="3" s="1"/>
  <c r="AJ1666" i="3" s="1"/>
  <c r="AJ1667" i="3" s="1"/>
  <c r="AJ1668" i="3" s="1"/>
  <c r="AJ1669" i="3" s="1"/>
  <c r="AJ1670" i="3" s="1"/>
  <c r="AJ1671" i="3" s="1"/>
  <c r="AJ1672" i="3" s="1"/>
  <c r="AJ1673" i="3" s="1"/>
  <c r="AJ1674" i="3" s="1"/>
  <c r="AJ1675" i="3" s="1"/>
  <c r="AJ1676" i="3" s="1"/>
  <c r="AJ1677" i="3" s="1"/>
  <c r="AJ1678" i="3" s="1"/>
  <c r="AJ1679" i="3" s="1"/>
  <c r="AJ1680" i="3" s="1"/>
  <c r="AJ1681" i="3" s="1"/>
  <c r="AJ1682" i="3" s="1"/>
  <c r="AJ1683" i="3" s="1"/>
  <c r="AJ1684" i="3" s="1"/>
  <c r="AJ1685" i="3" s="1"/>
  <c r="AJ1686" i="3" s="1"/>
  <c r="AJ1687" i="3" s="1"/>
  <c r="AJ1688" i="3" s="1"/>
  <c r="AJ1689" i="3" s="1"/>
  <c r="AJ1690" i="3" s="1"/>
  <c r="AJ1691" i="3" s="1"/>
  <c r="AJ1692" i="3" s="1"/>
  <c r="AJ1693" i="3" s="1"/>
  <c r="AJ1694" i="3" s="1"/>
  <c r="AJ1695" i="3" s="1"/>
  <c r="AJ1696" i="3" s="1"/>
  <c r="AJ1697" i="3" s="1"/>
  <c r="AJ1698" i="3" s="1"/>
  <c r="AJ1699" i="3" s="1"/>
  <c r="AJ1700" i="3" s="1"/>
  <c r="AJ1701" i="3" s="1"/>
  <c r="AJ1702" i="3" s="1"/>
  <c r="AJ1703" i="3" s="1"/>
  <c r="AJ1704" i="3" s="1"/>
  <c r="AJ1705" i="3" s="1"/>
  <c r="AJ1706" i="3" s="1"/>
  <c r="AJ1707" i="3" s="1"/>
  <c r="AJ1708" i="3" s="1"/>
  <c r="AJ1709" i="3" s="1"/>
  <c r="AJ1710" i="3" s="1"/>
  <c r="AJ1711" i="3" s="1"/>
  <c r="AJ1712" i="3" s="1"/>
  <c r="AJ1713" i="3" s="1"/>
  <c r="AJ1714" i="3" s="1"/>
  <c r="AJ1715" i="3" s="1"/>
  <c r="AJ1716" i="3" s="1"/>
  <c r="AJ1717" i="3" s="1"/>
  <c r="AJ1718" i="3" s="1"/>
  <c r="AJ1719" i="3" s="1"/>
  <c r="AJ1720" i="3" s="1"/>
  <c r="AJ1721" i="3" s="1"/>
  <c r="AJ1722" i="3" s="1"/>
  <c r="AJ1723" i="3" s="1"/>
  <c r="AJ1724" i="3" s="1"/>
  <c r="AJ1725" i="3" s="1"/>
  <c r="AJ1726" i="3" s="1"/>
  <c r="AJ1727" i="3" s="1"/>
  <c r="AJ1728" i="3" s="1"/>
  <c r="AJ1729" i="3" s="1"/>
  <c r="AJ1730" i="3" s="1"/>
  <c r="AJ1731" i="3" s="1"/>
  <c r="AJ1732" i="3" s="1"/>
  <c r="AJ1733" i="3" s="1"/>
  <c r="AJ1734" i="3" s="1"/>
  <c r="AJ1735" i="3" s="1"/>
  <c r="AJ1736" i="3" s="1"/>
  <c r="AJ1737" i="3" s="1"/>
  <c r="AJ1738" i="3" s="1"/>
  <c r="AJ1739" i="3" s="1"/>
  <c r="AJ1740" i="3" s="1"/>
  <c r="AJ1741" i="3" s="1"/>
  <c r="AJ1742" i="3" s="1"/>
  <c r="AJ1743" i="3" s="1"/>
  <c r="AJ1744" i="3" s="1"/>
  <c r="AJ1745" i="3" s="1"/>
  <c r="AJ1746" i="3" s="1"/>
  <c r="AJ1747" i="3" s="1"/>
  <c r="AJ1748" i="3" s="1"/>
  <c r="AJ1749" i="3" s="1"/>
  <c r="AJ1750" i="3" s="1"/>
  <c r="AJ1751" i="3" s="1"/>
  <c r="AJ1752" i="3" s="1"/>
  <c r="AJ1753" i="3" s="1"/>
  <c r="AJ1754" i="3" s="1"/>
  <c r="AJ1755" i="3" s="1"/>
  <c r="AJ1756" i="3" s="1"/>
  <c r="AJ1757" i="3" s="1"/>
  <c r="AJ1758" i="3" s="1"/>
  <c r="AJ1759" i="3" s="1"/>
  <c r="AJ1760" i="3" s="1"/>
  <c r="AJ1761" i="3" s="1"/>
  <c r="AJ1762" i="3" s="1"/>
  <c r="AJ1763" i="3" s="1"/>
  <c r="AJ1764" i="3" s="1"/>
  <c r="AJ1765" i="3" s="1"/>
  <c r="AJ1766" i="3" s="1"/>
  <c r="AJ1767" i="3" s="1"/>
  <c r="AJ1768" i="3" s="1"/>
  <c r="AJ1769" i="3" s="1"/>
  <c r="AJ1770" i="3" s="1"/>
  <c r="AJ1771" i="3" s="1"/>
  <c r="AJ1772" i="3" s="1"/>
  <c r="AJ1773" i="3" s="1"/>
  <c r="AJ1774" i="3" s="1"/>
  <c r="AJ1775" i="3" s="1"/>
  <c r="AJ1776" i="3" s="1"/>
  <c r="AJ1777" i="3" s="1"/>
  <c r="AJ1778" i="3" s="1"/>
  <c r="AJ1779" i="3" s="1"/>
  <c r="AJ1780" i="3" s="1"/>
  <c r="AJ1781" i="3" s="1"/>
  <c r="AJ1782" i="3" s="1"/>
  <c r="AJ1783" i="3" s="1"/>
  <c r="AJ1784" i="3" s="1"/>
  <c r="AJ1785" i="3" s="1"/>
  <c r="AJ1786" i="3" s="1"/>
  <c r="AJ1787" i="3" s="1"/>
  <c r="AJ1788" i="3" s="1"/>
  <c r="AJ1789" i="3" s="1"/>
  <c r="AJ1790" i="3" s="1"/>
  <c r="AJ1791" i="3" s="1"/>
  <c r="AJ1792" i="3" s="1"/>
  <c r="AJ1793" i="3" s="1"/>
  <c r="AJ1794" i="3" s="1"/>
  <c r="AJ1795" i="3" s="1"/>
  <c r="AJ1796" i="3" s="1"/>
  <c r="AJ1797" i="3" s="1"/>
  <c r="AJ1798" i="3" s="1"/>
  <c r="AJ1799" i="3" s="1"/>
  <c r="AJ1800" i="3" s="1"/>
  <c r="AJ1801" i="3" s="1"/>
  <c r="AJ1802" i="3" s="1"/>
  <c r="AJ1803" i="3" s="1"/>
  <c r="AJ1804" i="3" s="1"/>
  <c r="AJ1805" i="3" s="1"/>
  <c r="AJ1806" i="3" s="1"/>
  <c r="AJ1807" i="3" s="1"/>
  <c r="AJ1808" i="3" s="1"/>
  <c r="AJ1809" i="3" s="1"/>
  <c r="AJ1810" i="3" s="1"/>
  <c r="AJ1811" i="3" s="1"/>
  <c r="AJ1812" i="3" s="1"/>
  <c r="AJ1813" i="3" s="1"/>
  <c r="AJ1814" i="3" s="1"/>
  <c r="AJ1815" i="3" s="1"/>
  <c r="AJ1816" i="3" s="1"/>
  <c r="AJ1817" i="3" s="1"/>
  <c r="AJ1818" i="3" s="1"/>
  <c r="AJ1819" i="3" s="1"/>
  <c r="AJ1820" i="3" s="1"/>
  <c r="AJ1821" i="3" s="1"/>
  <c r="AJ1822" i="3" s="1"/>
  <c r="AJ1823" i="3" s="1"/>
  <c r="AJ1824" i="3" s="1"/>
  <c r="AJ1825" i="3" s="1"/>
  <c r="AJ1826" i="3" s="1"/>
  <c r="AJ1827" i="3" s="1"/>
  <c r="AJ1828" i="3" s="1"/>
  <c r="AJ1829" i="3" s="1"/>
  <c r="AJ1830" i="3" s="1"/>
  <c r="AJ1831" i="3" s="1"/>
  <c r="AJ1832" i="3" s="1"/>
  <c r="AJ1833" i="3" s="1"/>
  <c r="AJ1834" i="3" s="1"/>
  <c r="AJ1835" i="3" s="1"/>
  <c r="AJ1836" i="3" s="1"/>
  <c r="AJ1837" i="3" s="1"/>
  <c r="AJ1838" i="3" s="1"/>
  <c r="AJ1839" i="3" s="1"/>
  <c r="AJ1840" i="3" s="1"/>
  <c r="AJ1841" i="3" s="1"/>
  <c r="AJ1842" i="3" s="1"/>
  <c r="AJ1843" i="3" s="1"/>
  <c r="AJ1844" i="3" s="1"/>
  <c r="AJ1845" i="3" s="1"/>
  <c r="AJ1846" i="3" s="1"/>
  <c r="AJ1847" i="3" s="1"/>
  <c r="AJ1848" i="3" s="1"/>
  <c r="AJ1849" i="3" s="1"/>
  <c r="AJ1850" i="3" s="1"/>
  <c r="AJ1851" i="3" s="1"/>
  <c r="AJ1852" i="3" s="1"/>
  <c r="AJ1853" i="3" s="1"/>
  <c r="AJ1854" i="3" s="1"/>
  <c r="AJ1855" i="3" s="1"/>
  <c r="AJ1856" i="3" s="1"/>
  <c r="AJ1857" i="3" s="1"/>
  <c r="AJ1858" i="3" s="1"/>
  <c r="AJ1859" i="3" s="1"/>
  <c r="AJ1860" i="3" s="1"/>
  <c r="AJ1861" i="3" s="1"/>
  <c r="AJ1862" i="3" s="1"/>
  <c r="AJ1863" i="3" s="1"/>
  <c r="AJ1864" i="3" s="1"/>
  <c r="AJ1865" i="3" s="1"/>
  <c r="AC4718" i="3"/>
  <c r="AE4718" i="3" s="1"/>
  <c r="AI4719" i="3" s="1"/>
  <c r="AB4718" i="3"/>
  <c r="AD4718" i="3" s="1"/>
  <c r="AH4719" i="3" s="1"/>
  <c r="AC2363" i="3"/>
  <c r="AE2363" i="3" s="1"/>
  <c r="AI2364" i="3" s="1"/>
  <c r="AB2363" i="3"/>
  <c r="AD2363" i="3" s="1"/>
  <c r="AH2364" i="3" s="1"/>
  <c r="AC2768" i="3"/>
  <c r="AE2768" i="3" s="1"/>
  <c r="AI2769" i="3" s="1"/>
  <c r="AB2768" i="3"/>
  <c r="AD2768" i="3" s="1"/>
  <c r="AH2769" i="3" s="1"/>
  <c r="AC1955" i="3"/>
  <c r="AE1955" i="3" s="1"/>
  <c r="AI1956" i="3" s="1"/>
  <c r="AB1955" i="3"/>
  <c r="AD1955" i="3" s="1"/>
  <c r="AH1956" i="3" s="1"/>
  <c r="AC4737" i="3"/>
  <c r="AE4737" i="3" s="1"/>
  <c r="AI4738" i="3" s="1"/>
  <c r="AB4737" i="3"/>
  <c r="AD4737" i="3" s="1"/>
  <c r="AH4738" i="3" s="1"/>
  <c r="AC4223" i="3"/>
  <c r="AE4223" i="3" s="1"/>
  <c r="AI4224" i="3" s="1"/>
  <c r="AB4223" i="3"/>
  <c r="AD4223" i="3" s="1"/>
  <c r="AH4224" i="3" s="1"/>
  <c r="AC4713" i="3"/>
  <c r="AE4713" i="3" s="1"/>
  <c r="AI4714" i="3" s="1"/>
  <c r="AB4713" i="3"/>
  <c r="AD4713" i="3" s="1"/>
  <c r="AH4714" i="3" s="1"/>
  <c r="AC4159" i="3"/>
  <c r="AE4159" i="3" s="1"/>
  <c r="AI4160" i="3" s="1"/>
  <c r="AB4159" i="3"/>
  <c r="AD4159" i="3" s="1"/>
  <c r="AH4160" i="3" s="1"/>
  <c r="AC4682" i="3"/>
  <c r="AE4682" i="3" s="1"/>
  <c r="AI4683" i="3" s="1"/>
  <c r="AB4682" i="3"/>
  <c r="AD4682" i="3" s="1"/>
  <c r="AH4683" i="3" s="1"/>
  <c r="AC4299" i="3"/>
  <c r="AE4299" i="3" s="1"/>
  <c r="AI4300" i="3" s="1"/>
  <c r="AB4299" i="3"/>
  <c r="AD4299" i="3" s="1"/>
  <c r="AH4300" i="3" s="1"/>
  <c r="AC2076" i="3"/>
  <c r="AE2076" i="3" s="1"/>
  <c r="AI2077" i="3" s="1"/>
  <c r="AB2076" i="3"/>
  <c r="AD2076" i="3" s="1"/>
  <c r="AH2077" i="3" s="1"/>
  <c r="AC4732" i="3"/>
  <c r="AE4732" i="3" s="1"/>
  <c r="AI4733" i="3" s="1"/>
  <c r="AB4732" i="3"/>
  <c r="AD4732" i="3" s="1"/>
  <c r="AH4733" i="3" s="1"/>
  <c r="AC4672" i="3"/>
  <c r="AE4672" i="3" s="1"/>
  <c r="AI4673" i="3" s="1"/>
  <c r="AB4672" i="3"/>
  <c r="AD4672" i="3" s="1"/>
  <c r="AH4673" i="3" s="1"/>
  <c r="AC2695" i="3"/>
  <c r="AE2695" i="3" s="1"/>
  <c r="AI2696" i="3" s="1"/>
  <c r="AB2695" i="3"/>
  <c r="AD2695" i="3" s="1"/>
  <c r="AH2696" i="3" s="1"/>
  <c r="W2794" i="3"/>
  <c r="AC2793" i="3"/>
  <c r="AE2793" i="3" s="1"/>
  <c r="AI2794" i="3" s="1"/>
  <c r="AK1538" i="3"/>
  <c r="AK1539" i="3" s="1"/>
  <c r="AK1540" i="3" s="1"/>
  <c r="AK1541" i="3" s="1"/>
  <c r="AK1542" i="3" s="1"/>
  <c r="AK1543" i="3" s="1"/>
  <c r="AK1544" i="3" s="1"/>
  <c r="AK1545" i="3" s="1"/>
  <c r="AK1546" i="3" s="1"/>
  <c r="AK1547" i="3" s="1"/>
  <c r="AK1548" i="3" s="1"/>
  <c r="AK1549" i="3" s="1"/>
  <c r="AK1550" i="3" s="1"/>
  <c r="AK1551" i="3" s="1"/>
  <c r="AK1552" i="3" s="1"/>
  <c r="AK1553" i="3" s="1"/>
  <c r="AK1554" i="3" s="1"/>
  <c r="AK1555" i="3" s="1"/>
  <c r="AK1556" i="3" s="1"/>
  <c r="AK1557" i="3" s="1"/>
  <c r="AK1558" i="3" s="1"/>
  <c r="AK1559" i="3" s="1"/>
  <c r="AK1560" i="3" s="1"/>
  <c r="AK1561" i="3" s="1"/>
  <c r="AK1562" i="3" s="1"/>
  <c r="AK1563" i="3" s="1"/>
  <c r="AK1564" i="3" s="1"/>
  <c r="AK1565" i="3" s="1"/>
  <c r="AK1566" i="3" s="1"/>
  <c r="AK1567" i="3" s="1"/>
  <c r="AK1568" i="3" s="1"/>
  <c r="AK1569" i="3" s="1"/>
  <c r="AK1570" i="3" s="1"/>
  <c r="AK1571" i="3" s="1"/>
  <c r="AK1572" i="3" s="1"/>
  <c r="AK1573" i="3" s="1"/>
  <c r="AK1574" i="3" s="1"/>
  <c r="AK1575" i="3" s="1"/>
  <c r="AK1576" i="3" s="1"/>
  <c r="AK1577" i="3" s="1"/>
  <c r="AK1578" i="3" s="1"/>
  <c r="AK1579" i="3" s="1"/>
  <c r="AK1580" i="3" s="1"/>
  <c r="AK1581" i="3" s="1"/>
  <c r="AK1582" i="3" s="1"/>
  <c r="AK1583" i="3" s="1"/>
  <c r="AK1584" i="3" s="1"/>
  <c r="AK1585" i="3" s="1"/>
  <c r="AK1586" i="3" s="1"/>
  <c r="AK1587" i="3" s="1"/>
  <c r="AK1588" i="3" s="1"/>
  <c r="AK1589" i="3" s="1"/>
  <c r="AK1590" i="3" s="1"/>
  <c r="AK1591" i="3" s="1"/>
  <c r="AK1592" i="3" s="1"/>
  <c r="AK1593" i="3" s="1"/>
  <c r="AK1594" i="3" s="1"/>
  <c r="AK1595" i="3" s="1"/>
  <c r="AK1596" i="3" s="1"/>
  <c r="AK1597" i="3" s="1"/>
  <c r="AK1598" i="3" s="1"/>
  <c r="AK1599" i="3" s="1"/>
  <c r="AK1600" i="3" s="1"/>
  <c r="AK1601" i="3" s="1"/>
  <c r="AK1602" i="3" s="1"/>
  <c r="AK1603" i="3" s="1"/>
  <c r="AK1604" i="3" s="1"/>
  <c r="AK1605" i="3" s="1"/>
  <c r="AK1606" i="3" s="1"/>
  <c r="AK1607" i="3" s="1"/>
  <c r="AK1608" i="3" s="1"/>
  <c r="AK1609" i="3" s="1"/>
  <c r="AK1610" i="3" s="1"/>
  <c r="AK1611" i="3" s="1"/>
  <c r="AK1612" i="3" s="1"/>
  <c r="AK1613" i="3" s="1"/>
  <c r="AK1614" i="3" s="1"/>
  <c r="AK1615" i="3" s="1"/>
  <c r="AK1616" i="3" s="1"/>
  <c r="AK1617" i="3" s="1"/>
  <c r="AK1618" i="3" s="1"/>
  <c r="AK1619" i="3" s="1"/>
  <c r="AK1620" i="3" s="1"/>
  <c r="AK1621" i="3" s="1"/>
  <c r="AK1622" i="3" s="1"/>
  <c r="AK1623" i="3" s="1"/>
  <c r="AK1624" i="3" s="1"/>
  <c r="AK1625" i="3" s="1"/>
  <c r="AK1626" i="3" s="1"/>
  <c r="AK1627" i="3" s="1"/>
  <c r="AK1628" i="3" s="1"/>
  <c r="AK1629" i="3" s="1"/>
  <c r="AK1630" i="3" s="1"/>
  <c r="AK1631" i="3" s="1"/>
  <c r="AK1632" i="3" s="1"/>
  <c r="AK1633" i="3" s="1"/>
  <c r="AK1634" i="3" s="1"/>
  <c r="AK1635" i="3" s="1"/>
  <c r="AK1636" i="3" s="1"/>
  <c r="AK1637" i="3" s="1"/>
  <c r="AK1638" i="3" s="1"/>
  <c r="AK1639" i="3" s="1"/>
  <c r="AK1640" i="3" s="1"/>
  <c r="AK1641" i="3" s="1"/>
  <c r="AK1642" i="3" s="1"/>
  <c r="AK1643" i="3" s="1"/>
  <c r="AK1644" i="3" s="1"/>
  <c r="AK1645" i="3" s="1"/>
  <c r="AK1646" i="3" s="1"/>
  <c r="AK1647" i="3" s="1"/>
  <c r="AK1648" i="3" s="1"/>
  <c r="AK1649" i="3" s="1"/>
  <c r="AK1650" i="3" s="1"/>
  <c r="AK1651" i="3" s="1"/>
  <c r="AK1652" i="3" s="1"/>
  <c r="AK1653" i="3" s="1"/>
  <c r="AK1654" i="3" s="1"/>
  <c r="AK1655" i="3" s="1"/>
  <c r="AK1656" i="3" s="1"/>
  <c r="AK1657" i="3" s="1"/>
  <c r="AK1658" i="3" s="1"/>
  <c r="AK1659" i="3" s="1"/>
  <c r="AK1660" i="3" s="1"/>
  <c r="AK1661" i="3" s="1"/>
  <c r="AK1662" i="3" s="1"/>
  <c r="AK1663" i="3" s="1"/>
  <c r="AK1664" i="3" s="1"/>
  <c r="AK1665" i="3" s="1"/>
  <c r="AK1666" i="3" s="1"/>
  <c r="AK1667" i="3" s="1"/>
  <c r="AK1668" i="3" s="1"/>
  <c r="AK1669" i="3" s="1"/>
  <c r="AK1670" i="3" s="1"/>
  <c r="AK1671" i="3" s="1"/>
  <c r="AK1672" i="3" s="1"/>
  <c r="AK1673" i="3" s="1"/>
  <c r="AK1674" i="3" s="1"/>
  <c r="AK1675" i="3" s="1"/>
  <c r="AK1676" i="3" s="1"/>
  <c r="AK1677" i="3" s="1"/>
  <c r="AK1678" i="3" s="1"/>
  <c r="AK1679" i="3" s="1"/>
  <c r="AK1680" i="3" s="1"/>
  <c r="AK1681" i="3" s="1"/>
  <c r="AK1682" i="3" s="1"/>
  <c r="AK1683" i="3" s="1"/>
  <c r="AK1684" i="3" s="1"/>
  <c r="AK1685" i="3" s="1"/>
  <c r="AK1686" i="3" s="1"/>
  <c r="AK1687" i="3" s="1"/>
  <c r="AK1688" i="3" s="1"/>
  <c r="AK1689" i="3" s="1"/>
  <c r="AK1690" i="3" s="1"/>
  <c r="AK1691" i="3" s="1"/>
  <c r="AK1692" i="3" s="1"/>
  <c r="AK1693" i="3" s="1"/>
  <c r="AK1694" i="3" s="1"/>
  <c r="AK1695" i="3" s="1"/>
  <c r="AK1696" i="3" s="1"/>
  <c r="AK1697" i="3" s="1"/>
  <c r="AK1698" i="3" s="1"/>
  <c r="AK1699" i="3" s="1"/>
  <c r="AK1700" i="3" s="1"/>
  <c r="AK1701" i="3" s="1"/>
  <c r="AK1702" i="3" s="1"/>
  <c r="AK1703" i="3" s="1"/>
  <c r="AK1704" i="3" s="1"/>
  <c r="AK1705" i="3" s="1"/>
  <c r="AK1706" i="3" s="1"/>
  <c r="AK1707" i="3" s="1"/>
  <c r="AK1708" i="3" s="1"/>
  <c r="AK1709" i="3" s="1"/>
  <c r="AK1710" i="3" s="1"/>
  <c r="AK1711" i="3" s="1"/>
  <c r="AK1712" i="3" s="1"/>
  <c r="AK1713" i="3" s="1"/>
  <c r="AK1714" i="3" s="1"/>
  <c r="AK1715" i="3" s="1"/>
  <c r="AK1716" i="3" s="1"/>
  <c r="AK1717" i="3" s="1"/>
  <c r="AK1718" i="3" s="1"/>
  <c r="AK1719" i="3" s="1"/>
  <c r="AK1720" i="3" s="1"/>
  <c r="AK1721" i="3" s="1"/>
  <c r="AK1722" i="3" s="1"/>
  <c r="AK1723" i="3" s="1"/>
  <c r="AK1724" i="3" s="1"/>
  <c r="AK1725" i="3" s="1"/>
  <c r="AK1726" i="3" s="1"/>
  <c r="AK1727" i="3" s="1"/>
  <c r="AK1728" i="3" s="1"/>
  <c r="AK1729" i="3" s="1"/>
  <c r="AK1730" i="3" s="1"/>
  <c r="AK1731" i="3" s="1"/>
  <c r="AK1732" i="3" s="1"/>
  <c r="AK1733" i="3" s="1"/>
  <c r="AK1734" i="3" s="1"/>
  <c r="AK1735" i="3" s="1"/>
  <c r="AK1736" i="3" s="1"/>
  <c r="AK1737" i="3" s="1"/>
  <c r="AK1738" i="3" s="1"/>
  <c r="AK1739" i="3" s="1"/>
  <c r="AK1740" i="3" s="1"/>
  <c r="AK1741" i="3" s="1"/>
  <c r="AK1742" i="3" s="1"/>
  <c r="AK1743" i="3" s="1"/>
  <c r="AK1744" i="3" s="1"/>
  <c r="AK1745" i="3" s="1"/>
  <c r="AK1746" i="3" s="1"/>
  <c r="AK1747" i="3" s="1"/>
  <c r="AK1748" i="3" s="1"/>
  <c r="AK1749" i="3" s="1"/>
  <c r="AK1750" i="3" s="1"/>
  <c r="AK1751" i="3" s="1"/>
  <c r="AK1752" i="3" s="1"/>
  <c r="AK1753" i="3" s="1"/>
  <c r="AK1754" i="3" s="1"/>
  <c r="AK1755" i="3" s="1"/>
  <c r="AK1756" i="3" s="1"/>
  <c r="AK1757" i="3" s="1"/>
  <c r="AK1758" i="3" s="1"/>
  <c r="AK1759" i="3" s="1"/>
  <c r="AK1760" i="3" s="1"/>
  <c r="AK1761" i="3" s="1"/>
  <c r="AK1762" i="3" s="1"/>
  <c r="AK1763" i="3" s="1"/>
  <c r="AK1764" i="3" s="1"/>
  <c r="AK1765" i="3" s="1"/>
  <c r="AK1766" i="3" s="1"/>
  <c r="AK1767" i="3" s="1"/>
  <c r="AK1768" i="3" s="1"/>
  <c r="AK1769" i="3" s="1"/>
  <c r="AK1770" i="3" s="1"/>
  <c r="AK1771" i="3" s="1"/>
  <c r="AK1772" i="3" s="1"/>
  <c r="AK1773" i="3" s="1"/>
  <c r="AK1774" i="3" s="1"/>
  <c r="AK1775" i="3" s="1"/>
  <c r="AK1776" i="3" s="1"/>
  <c r="AK1777" i="3" s="1"/>
  <c r="AK1778" i="3" s="1"/>
  <c r="AK1779" i="3" s="1"/>
  <c r="AK1780" i="3" s="1"/>
  <c r="AK1781" i="3" s="1"/>
  <c r="AK1782" i="3" s="1"/>
  <c r="AK1783" i="3" s="1"/>
  <c r="AK1784" i="3" s="1"/>
  <c r="AK1785" i="3" s="1"/>
  <c r="AK1786" i="3" s="1"/>
  <c r="AK1787" i="3" s="1"/>
  <c r="AK1788" i="3" s="1"/>
  <c r="AK1789" i="3" s="1"/>
  <c r="AK1790" i="3" s="1"/>
  <c r="AK1791" i="3" s="1"/>
  <c r="AK1792" i="3" s="1"/>
  <c r="AK1793" i="3" s="1"/>
  <c r="AK1794" i="3" s="1"/>
  <c r="AK1795" i="3" s="1"/>
  <c r="AK1796" i="3" s="1"/>
  <c r="AK1797" i="3" s="1"/>
  <c r="AK1798" i="3" s="1"/>
  <c r="AK1799" i="3" s="1"/>
  <c r="AK1800" i="3" s="1"/>
  <c r="AK1801" i="3" s="1"/>
  <c r="AK1802" i="3" s="1"/>
  <c r="AK1803" i="3" s="1"/>
  <c r="AK1804" i="3" s="1"/>
  <c r="AK1805" i="3" s="1"/>
  <c r="AK1806" i="3" s="1"/>
  <c r="AK1807" i="3" s="1"/>
  <c r="AK1808" i="3" s="1"/>
  <c r="AK1809" i="3" s="1"/>
  <c r="AK1810" i="3" s="1"/>
  <c r="AK1811" i="3" s="1"/>
  <c r="AK1812" i="3" s="1"/>
  <c r="AK1813" i="3" s="1"/>
  <c r="AK1814" i="3" s="1"/>
  <c r="AK1815" i="3" s="1"/>
  <c r="AK1816" i="3" s="1"/>
  <c r="AK1817" i="3" s="1"/>
  <c r="AK1818" i="3" s="1"/>
  <c r="AK1819" i="3" s="1"/>
  <c r="AK1820" i="3" s="1"/>
  <c r="AK1821" i="3" s="1"/>
  <c r="AK1822" i="3" s="1"/>
  <c r="AK1823" i="3" s="1"/>
  <c r="AK1824" i="3" s="1"/>
  <c r="AK1825" i="3" s="1"/>
  <c r="AK1826" i="3" s="1"/>
  <c r="AK1827" i="3" s="1"/>
  <c r="AK1828" i="3" s="1"/>
  <c r="AK1829" i="3" s="1"/>
  <c r="AK1830" i="3" s="1"/>
  <c r="AK1831" i="3" s="1"/>
  <c r="AK1832" i="3" s="1"/>
  <c r="AK1833" i="3" s="1"/>
  <c r="AK1834" i="3" s="1"/>
  <c r="AK1835" i="3" s="1"/>
  <c r="AK1836" i="3" s="1"/>
  <c r="AK1837" i="3" s="1"/>
  <c r="AK1838" i="3" s="1"/>
  <c r="AK1839" i="3" s="1"/>
  <c r="AK1840" i="3" s="1"/>
  <c r="AK1841" i="3" s="1"/>
  <c r="AK1842" i="3" s="1"/>
  <c r="AK1843" i="3" s="1"/>
  <c r="AK1844" i="3" s="1"/>
  <c r="AK1845" i="3" s="1"/>
  <c r="AK1846" i="3" s="1"/>
  <c r="AK1847" i="3" s="1"/>
  <c r="AK1848" i="3" s="1"/>
  <c r="AK1849" i="3" s="1"/>
  <c r="AK1850" i="3" s="1"/>
  <c r="AK1851" i="3" s="1"/>
  <c r="AK1852" i="3" s="1"/>
  <c r="AK1853" i="3" s="1"/>
  <c r="AK1854" i="3" s="1"/>
  <c r="AK1855" i="3" s="1"/>
  <c r="AK1856" i="3" s="1"/>
  <c r="AK1857" i="3" s="1"/>
  <c r="AK1858" i="3" s="1"/>
  <c r="AK1859" i="3" s="1"/>
  <c r="AK1860" i="3" s="1"/>
  <c r="AK1861" i="3" s="1"/>
  <c r="AK1862" i="3" s="1"/>
  <c r="AK1863" i="3" s="1"/>
  <c r="AK1864" i="3" s="1"/>
  <c r="V2769" i="3"/>
  <c r="V1956" i="3"/>
  <c r="V4300" i="3"/>
  <c r="V2364" i="3"/>
  <c r="V2696" i="3"/>
  <c r="V2077" i="3"/>
  <c r="V4160" i="3"/>
  <c r="AE1979" i="3"/>
  <c r="AI1980" i="3" s="1"/>
  <c r="V1980" i="3"/>
  <c r="V2596" i="3"/>
  <c r="V1865" i="3"/>
  <c r="W4075" i="3"/>
  <c r="V4118" i="3"/>
  <c r="V4224" i="3"/>
  <c r="V4108" i="3"/>
  <c r="AC1980" i="3" l="1"/>
  <c r="AE1980" i="3" s="1"/>
  <c r="AI1981" i="3" s="1"/>
  <c r="AB1980" i="3"/>
  <c r="AD1980" i="3" s="1"/>
  <c r="AH1981" i="3" s="1"/>
  <c r="AC2364" i="3"/>
  <c r="AE2364" i="3" s="1"/>
  <c r="AI2365" i="3" s="1"/>
  <c r="AB2364" i="3"/>
  <c r="AD2364" i="3" s="1"/>
  <c r="AH2365" i="3" s="1"/>
  <c r="AC4118" i="3"/>
  <c r="AE4118" i="3" s="1"/>
  <c r="AI4119" i="3" s="1"/>
  <c r="AB4118" i="3"/>
  <c r="AD4118" i="3" s="1"/>
  <c r="AH4119" i="3" s="1"/>
  <c r="AC4160" i="3"/>
  <c r="AE4160" i="3" s="1"/>
  <c r="AI4161" i="3" s="1"/>
  <c r="AB4160" i="3"/>
  <c r="AD4160" i="3" s="1"/>
  <c r="AH4161" i="3" s="1"/>
  <c r="AC4075" i="3"/>
  <c r="AE4075" i="3" s="1"/>
  <c r="AI4076" i="3" s="1"/>
  <c r="AB4075" i="3"/>
  <c r="AD4075" i="3" s="1"/>
  <c r="AH4076" i="3" s="1"/>
  <c r="AC1865" i="3"/>
  <c r="AE1865" i="3" s="1"/>
  <c r="AI1866" i="3" s="1"/>
  <c r="AB1865" i="3"/>
  <c r="AD1865" i="3" s="1"/>
  <c r="AH1866" i="3" s="1"/>
  <c r="AJ1866" i="3" s="1"/>
  <c r="AJ1867" i="3" s="1"/>
  <c r="AJ1868" i="3" s="1"/>
  <c r="AJ1869" i="3" s="1"/>
  <c r="AJ1870" i="3" s="1"/>
  <c r="AJ1871" i="3" s="1"/>
  <c r="AJ1872" i="3" s="1"/>
  <c r="AJ1873" i="3" s="1"/>
  <c r="AJ1874" i="3" s="1"/>
  <c r="AJ1875" i="3" s="1"/>
  <c r="AJ1876" i="3" s="1"/>
  <c r="AJ1877" i="3" s="1"/>
  <c r="AJ1878" i="3" s="1"/>
  <c r="AJ1879" i="3" s="1"/>
  <c r="AJ1880" i="3" s="1"/>
  <c r="AJ1881" i="3" s="1"/>
  <c r="AJ1882" i="3" s="1"/>
  <c r="AJ1883" i="3" s="1"/>
  <c r="AJ1884" i="3" s="1"/>
  <c r="AJ1885" i="3" s="1"/>
  <c r="AJ1886" i="3" s="1"/>
  <c r="AJ1887" i="3" s="1"/>
  <c r="AJ1888" i="3" s="1"/>
  <c r="AJ1889" i="3" s="1"/>
  <c r="AJ1890" i="3" s="1"/>
  <c r="AJ1891" i="3" s="1"/>
  <c r="AJ1892" i="3" s="1"/>
  <c r="AJ1893" i="3" s="1"/>
  <c r="AJ1894" i="3" s="1"/>
  <c r="AJ1895" i="3" s="1"/>
  <c r="AJ1896" i="3" s="1"/>
  <c r="AJ1897" i="3" s="1"/>
  <c r="AJ1898" i="3" s="1"/>
  <c r="AJ1899" i="3" s="1"/>
  <c r="AJ1900" i="3" s="1"/>
  <c r="AJ1901" i="3" s="1"/>
  <c r="AJ1902" i="3" s="1"/>
  <c r="AJ1903" i="3" s="1"/>
  <c r="AJ1904" i="3" s="1"/>
  <c r="AJ1905" i="3" s="1"/>
  <c r="AJ1906" i="3" s="1"/>
  <c r="AJ1907" i="3" s="1"/>
  <c r="AJ1908" i="3" s="1"/>
  <c r="AJ1909" i="3" s="1"/>
  <c r="AJ1910" i="3" s="1"/>
  <c r="AJ1911" i="3" s="1"/>
  <c r="AJ1912" i="3" s="1"/>
  <c r="AJ1913" i="3" s="1"/>
  <c r="AJ1914" i="3" s="1"/>
  <c r="AJ1915" i="3" s="1"/>
  <c r="AJ1916" i="3" s="1"/>
  <c r="AJ1917" i="3" s="1"/>
  <c r="AJ1918" i="3" s="1"/>
  <c r="AJ1919" i="3" s="1"/>
  <c r="AJ1920" i="3" s="1"/>
  <c r="AJ1921" i="3" s="1"/>
  <c r="AJ1922" i="3" s="1"/>
  <c r="AJ1923" i="3" s="1"/>
  <c r="AJ1924" i="3" s="1"/>
  <c r="AJ1925" i="3" s="1"/>
  <c r="AJ1926" i="3" s="1"/>
  <c r="AJ1927" i="3" s="1"/>
  <c r="AJ1928" i="3" s="1"/>
  <c r="AJ1929" i="3" s="1"/>
  <c r="AJ1930" i="3" s="1"/>
  <c r="AJ1931" i="3" s="1"/>
  <c r="AJ1932" i="3" s="1"/>
  <c r="AJ1933" i="3" s="1"/>
  <c r="AJ1934" i="3" s="1"/>
  <c r="AJ1935" i="3" s="1"/>
  <c r="AJ1936" i="3" s="1"/>
  <c r="AJ1937" i="3" s="1"/>
  <c r="AJ1938" i="3" s="1"/>
  <c r="AJ1939" i="3" s="1"/>
  <c r="AJ1940" i="3" s="1"/>
  <c r="AJ1941" i="3" s="1"/>
  <c r="AJ1942" i="3" s="1"/>
  <c r="AJ1943" i="3" s="1"/>
  <c r="AJ1944" i="3" s="1"/>
  <c r="AJ1945" i="3" s="1"/>
  <c r="AJ1946" i="3" s="1"/>
  <c r="AJ1947" i="3" s="1"/>
  <c r="AJ1948" i="3" s="1"/>
  <c r="AJ1949" i="3" s="1"/>
  <c r="AJ1950" i="3" s="1"/>
  <c r="AJ1951" i="3" s="1"/>
  <c r="AJ1952" i="3" s="1"/>
  <c r="AJ1953" i="3" s="1"/>
  <c r="AJ1954" i="3" s="1"/>
  <c r="AJ1955" i="3" s="1"/>
  <c r="AJ1956" i="3" s="1"/>
  <c r="AJ1957" i="3" s="1"/>
  <c r="AC1956" i="3"/>
  <c r="AE1956" i="3" s="1"/>
  <c r="AI1957" i="3" s="1"/>
  <c r="AB1956" i="3"/>
  <c r="AD1956" i="3" s="1"/>
  <c r="AH1957" i="3" s="1"/>
  <c r="AC4300" i="3"/>
  <c r="AE4300" i="3" s="1"/>
  <c r="AI4301" i="3" s="1"/>
  <c r="AB4300" i="3"/>
  <c r="AD4300" i="3" s="1"/>
  <c r="AH4301" i="3" s="1"/>
  <c r="AC2794" i="3"/>
  <c r="AE2794" i="3" s="1"/>
  <c r="AI2795" i="3" s="1"/>
  <c r="AB2794" i="3"/>
  <c r="AD2794" i="3" s="1"/>
  <c r="AH2795" i="3" s="1"/>
  <c r="AC2077" i="3"/>
  <c r="AE2077" i="3" s="1"/>
  <c r="AI2078" i="3" s="1"/>
  <c r="AB2077" i="3"/>
  <c r="AD2077" i="3" s="1"/>
  <c r="AH2078" i="3" s="1"/>
  <c r="AC4224" i="3"/>
  <c r="AE4224" i="3" s="1"/>
  <c r="AI4225" i="3" s="1"/>
  <c r="AB4224" i="3"/>
  <c r="AD4224" i="3" s="1"/>
  <c r="AH4225" i="3" s="1"/>
  <c r="AC2596" i="3"/>
  <c r="AE2596" i="3" s="1"/>
  <c r="AI2597" i="3" s="1"/>
  <c r="AB2596" i="3"/>
  <c r="AD2596" i="3" s="1"/>
  <c r="AH2597" i="3" s="1"/>
  <c r="AC2696" i="3"/>
  <c r="AE2696" i="3" s="1"/>
  <c r="AI2697" i="3" s="1"/>
  <c r="AB2696" i="3"/>
  <c r="AD2696" i="3" s="1"/>
  <c r="AH2697" i="3" s="1"/>
  <c r="AC2769" i="3"/>
  <c r="AE2769" i="3" s="1"/>
  <c r="AI2770" i="3" s="1"/>
  <c r="AB2769" i="3"/>
  <c r="AD2769" i="3" s="1"/>
  <c r="AH2770" i="3" s="1"/>
  <c r="AK1865" i="3"/>
  <c r="V2365" i="3"/>
  <c r="W4076" i="3"/>
  <c r="V4161" i="3"/>
  <c r="V4109" i="3"/>
  <c r="V1957" i="3"/>
  <c r="V4225" i="3"/>
  <c r="V2770" i="3"/>
  <c r="AC4161" i="3" l="1"/>
  <c r="AE4161" i="3" s="1"/>
  <c r="AI4162" i="3" s="1"/>
  <c r="AB4161" i="3"/>
  <c r="AD4161" i="3" s="1"/>
  <c r="AH4162" i="3" s="1"/>
  <c r="AC4225" i="3"/>
  <c r="AE4225" i="3" s="1"/>
  <c r="AI4226" i="3" s="1"/>
  <c r="AB4225" i="3"/>
  <c r="AD4225" i="3" s="1"/>
  <c r="AH4226" i="3" s="1"/>
  <c r="AC2365" i="3"/>
  <c r="AE2365" i="3" s="1"/>
  <c r="AI2366" i="3" s="1"/>
  <c r="AB2365" i="3"/>
  <c r="AD2365" i="3" s="1"/>
  <c r="AH2366" i="3" s="1"/>
  <c r="AC1957" i="3"/>
  <c r="AE1957" i="3" s="1"/>
  <c r="AI1958" i="3" s="1"/>
  <c r="AB1957" i="3"/>
  <c r="AD1957" i="3" s="1"/>
  <c r="AH1958" i="3" s="1"/>
  <c r="AJ1958" i="3" s="1"/>
  <c r="AC2770" i="3"/>
  <c r="AE2770" i="3" s="1"/>
  <c r="AI2771" i="3" s="1"/>
  <c r="AB2770" i="3"/>
  <c r="AD2770" i="3" s="1"/>
  <c r="AH2771" i="3" s="1"/>
  <c r="AC4076" i="3"/>
  <c r="AE4076" i="3" s="1"/>
  <c r="AI4077" i="3" s="1"/>
  <c r="AB4076" i="3"/>
  <c r="AD4076" i="3" s="1"/>
  <c r="AH4077" i="3" s="1"/>
  <c r="AK1866" i="3"/>
  <c r="AK1867" i="3" s="1"/>
  <c r="AK1868" i="3" s="1"/>
  <c r="AK1869" i="3" s="1"/>
  <c r="AK1870" i="3" s="1"/>
  <c r="AK1871" i="3" s="1"/>
  <c r="AK1872" i="3" s="1"/>
  <c r="AK1873" i="3" s="1"/>
  <c r="AK1874" i="3" s="1"/>
  <c r="AK1875" i="3" s="1"/>
  <c r="AK1876" i="3" s="1"/>
  <c r="AK1877" i="3" s="1"/>
  <c r="AK1878" i="3" s="1"/>
  <c r="AK1879" i="3" s="1"/>
  <c r="AK1880" i="3" s="1"/>
  <c r="AK1881" i="3" s="1"/>
  <c r="AK1882" i="3" s="1"/>
  <c r="AK1883" i="3" s="1"/>
  <c r="AK1884" i="3" s="1"/>
  <c r="AK1885" i="3" s="1"/>
  <c r="AK1886" i="3" s="1"/>
  <c r="AK1887" i="3" s="1"/>
  <c r="AK1888" i="3" s="1"/>
  <c r="AK1889" i="3" s="1"/>
  <c r="AK1890" i="3" s="1"/>
  <c r="AK1891" i="3" s="1"/>
  <c r="AK1892" i="3" s="1"/>
  <c r="AK1893" i="3" s="1"/>
  <c r="AK1894" i="3" s="1"/>
  <c r="AK1895" i="3" s="1"/>
  <c r="AK1896" i="3" s="1"/>
  <c r="AK1897" i="3" s="1"/>
  <c r="AK1898" i="3" s="1"/>
  <c r="AK1899" i="3" s="1"/>
  <c r="AK1900" i="3" s="1"/>
  <c r="AK1901" i="3" s="1"/>
  <c r="AK1902" i="3" s="1"/>
  <c r="AK1903" i="3" s="1"/>
  <c r="AK1904" i="3" s="1"/>
  <c r="AK1905" i="3" s="1"/>
  <c r="AK1906" i="3" s="1"/>
  <c r="AK1907" i="3" s="1"/>
  <c r="AK1908" i="3" s="1"/>
  <c r="AK1909" i="3" s="1"/>
  <c r="AK1910" i="3" s="1"/>
  <c r="AK1911" i="3" s="1"/>
  <c r="AK1912" i="3" s="1"/>
  <c r="AK1913" i="3" s="1"/>
  <c r="AK1914" i="3" s="1"/>
  <c r="AK1915" i="3" s="1"/>
  <c r="AK1916" i="3" s="1"/>
  <c r="AK1917" i="3" s="1"/>
  <c r="AK1918" i="3" s="1"/>
  <c r="AK1919" i="3" s="1"/>
  <c r="AK1920" i="3" s="1"/>
  <c r="AK1921" i="3" s="1"/>
  <c r="AK1922" i="3" s="1"/>
  <c r="AK1923" i="3" s="1"/>
  <c r="AK1924" i="3" s="1"/>
  <c r="AK1925" i="3" s="1"/>
  <c r="AK1926" i="3" s="1"/>
  <c r="AK1927" i="3" s="1"/>
  <c r="AK1928" i="3" s="1"/>
  <c r="AK1929" i="3" s="1"/>
  <c r="AK1930" i="3" s="1"/>
  <c r="AK1931" i="3" s="1"/>
  <c r="AK1932" i="3" s="1"/>
  <c r="AK1933" i="3" s="1"/>
  <c r="AK1934" i="3" s="1"/>
  <c r="AK1935" i="3" s="1"/>
  <c r="AK1936" i="3" s="1"/>
  <c r="AK1937" i="3" s="1"/>
  <c r="AK1938" i="3" s="1"/>
  <c r="AK1939" i="3" s="1"/>
  <c r="AK1940" i="3" s="1"/>
  <c r="AK1941" i="3" s="1"/>
  <c r="AK1942" i="3" s="1"/>
  <c r="AK1943" i="3" s="1"/>
  <c r="AK1944" i="3" s="1"/>
  <c r="AK1945" i="3" s="1"/>
  <c r="AK1946" i="3" s="1"/>
  <c r="AK1947" i="3" s="1"/>
  <c r="AK1948" i="3" s="1"/>
  <c r="AK1949" i="3" s="1"/>
  <c r="AK1950" i="3" s="1"/>
  <c r="AK1951" i="3" s="1"/>
  <c r="AK1952" i="3" s="1"/>
  <c r="AK1953" i="3" s="1"/>
  <c r="AK1954" i="3" s="1"/>
  <c r="AK1955" i="3" s="1"/>
  <c r="AK1956" i="3" s="1"/>
  <c r="AK1957" i="3" s="1"/>
  <c r="V4226" i="3"/>
  <c r="W4077" i="3"/>
  <c r="V1958" i="3"/>
  <c r="AC4077" i="3" l="1"/>
  <c r="AE4077" i="3" s="1"/>
  <c r="AI4078" i="3" s="1"/>
  <c r="AB4077" i="3"/>
  <c r="AD4077" i="3" s="1"/>
  <c r="AH4078" i="3" s="1"/>
  <c r="AC1958" i="3"/>
  <c r="AE1958" i="3" s="1"/>
  <c r="AI1959" i="3" s="1"/>
  <c r="AB1958" i="3"/>
  <c r="AD1958" i="3" s="1"/>
  <c r="AH1959" i="3" s="1"/>
  <c r="AJ1959" i="3" s="1"/>
  <c r="AC4226" i="3"/>
  <c r="AE4226" i="3" s="1"/>
  <c r="AI4227" i="3" s="1"/>
  <c r="AB4226" i="3"/>
  <c r="AD4226" i="3" s="1"/>
  <c r="AH4227" i="3" s="1"/>
  <c r="AK1958" i="3"/>
  <c r="V1959" i="3"/>
  <c r="W4078" i="3"/>
  <c r="V4227" i="3"/>
  <c r="AC4227" i="3" l="1"/>
  <c r="AB4227" i="3"/>
  <c r="AD4227" i="3" s="1"/>
  <c r="AH4228" i="3" s="1"/>
  <c r="AC4078" i="3"/>
  <c r="AE4078" i="3" s="1"/>
  <c r="AI4079" i="3" s="1"/>
  <c r="AB4078" i="3"/>
  <c r="AD4078" i="3" s="1"/>
  <c r="AH4079" i="3" s="1"/>
  <c r="AC1959" i="3"/>
  <c r="AE1959" i="3" s="1"/>
  <c r="AI1960" i="3" s="1"/>
  <c r="AB1959" i="3"/>
  <c r="AD1959" i="3" s="1"/>
  <c r="AH1960" i="3" s="1"/>
  <c r="AJ1960" i="3" s="1"/>
  <c r="AK1959" i="3"/>
  <c r="W4079" i="3"/>
  <c r="V1960" i="3"/>
  <c r="AE4227" i="3"/>
  <c r="AI4228" i="3" s="1"/>
  <c r="V4228" i="3"/>
  <c r="AC1960" i="3" l="1"/>
  <c r="AB1960" i="3"/>
  <c r="AD1960" i="3" s="1"/>
  <c r="AH1961" i="3" s="1"/>
  <c r="AJ1961" i="3" s="1"/>
  <c r="AC4228" i="3"/>
  <c r="AE4228" i="3" s="1"/>
  <c r="AI4229" i="3" s="1"/>
  <c r="AB4228" i="3"/>
  <c r="AD4228" i="3" s="1"/>
  <c r="AH4229" i="3" s="1"/>
  <c r="AC4079" i="3"/>
  <c r="AE4079" i="3" s="1"/>
  <c r="AI4080" i="3" s="1"/>
  <c r="AB4079" i="3"/>
  <c r="AD4079" i="3" s="1"/>
  <c r="AH4080" i="3" s="1"/>
  <c r="AK1960" i="3"/>
  <c r="V4229" i="3"/>
  <c r="AE1960" i="3"/>
  <c r="AI1961" i="3" s="1"/>
  <c r="V1961" i="3"/>
  <c r="W4080" i="3"/>
  <c r="AC4080" i="3" l="1"/>
  <c r="AE4080" i="3" s="1"/>
  <c r="AI4081" i="3" s="1"/>
  <c r="AB4080" i="3"/>
  <c r="AD4080" i="3" s="1"/>
  <c r="AH4081" i="3" s="1"/>
  <c r="AC1961" i="3"/>
  <c r="AE1961" i="3" s="1"/>
  <c r="AI1962" i="3" s="1"/>
  <c r="AB1961" i="3"/>
  <c r="AD1961" i="3" s="1"/>
  <c r="AH1962" i="3" s="1"/>
  <c r="AJ1962" i="3" s="1"/>
  <c r="AJ1963" i="3" s="1"/>
  <c r="AJ1964" i="3" s="1"/>
  <c r="AJ1965" i="3" s="1"/>
  <c r="AJ1966" i="3" s="1"/>
  <c r="AJ1967" i="3" s="1"/>
  <c r="AJ1968" i="3" s="1"/>
  <c r="AJ1969" i="3" s="1"/>
  <c r="AJ1970" i="3" s="1"/>
  <c r="AJ1971" i="3" s="1"/>
  <c r="AJ1972" i="3" s="1"/>
  <c r="AJ1973" i="3" s="1"/>
  <c r="AJ1974" i="3" s="1"/>
  <c r="AJ1975" i="3" s="1"/>
  <c r="AJ1976" i="3" s="1"/>
  <c r="AJ1977" i="3" s="1"/>
  <c r="AJ1978" i="3" s="1"/>
  <c r="AJ1979" i="3" s="1"/>
  <c r="AJ1980" i="3" s="1"/>
  <c r="AJ1981" i="3" s="1"/>
  <c r="AJ1982" i="3" s="1"/>
  <c r="AJ1983" i="3" s="1"/>
  <c r="AJ1984" i="3" s="1"/>
  <c r="AJ1985" i="3" s="1"/>
  <c r="AJ1986" i="3" s="1"/>
  <c r="AJ1987" i="3" s="1"/>
  <c r="AJ1988" i="3" s="1"/>
  <c r="AJ1989" i="3" s="1"/>
  <c r="AJ1990" i="3" s="1"/>
  <c r="AJ1991" i="3" s="1"/>
  <c r="AJ1992" i="3" s="1"/>
  <c r="AJ1993" i="3" s="1"/>
  <c r="AJ1994" i="3" s="1"/>
  <c r="AJ1995" i="3" s="1"/>
  <c r="AJ1996" i="3" s="1"/>
  <c r="AJ1997" i="3" s="1"/>
  <c r="AJ1998" i="3" s="1"/>
  <c r="AJ1999" i="3" s="1"/>
  <c r="AJ2000" i="3" s="1"/>
  <c r="AJ2001" i="3" s="1"/>
  <c r="AJ2002" i="3" s="1"/>
  <c r="AJ2003" i="3" s="1"/>
  <c r="AJ2004" i="3" s="1"/>
  <c r="AJ2005" i="3" s="1"/>
  <c r="AJ2006" i="3" s="1"/>
  <c r="AJ2007" i="3" s="1"/>
  <c r="AJ2008" i="3" s="1"/>
  <c r="AJ2009" i="3" s="1"/>
  <c r="AJ2010" i="3" s="1"/>
  <c r="AJ2011" i="3" s="1"/>
  <c r="AJ2012" i="3" s="1"/>
  <c r="AJ2013" i="3" s="1"/>
  <c r="AJ2014" i="3" s="1"/>
  <c r="AJ2015" i="3" s="1"/>
  <c r="AJ2016" i="3" s="1"/>
  <c r="AJ2017" i="3" s="1"/>
  <c r="AJ2018" i="3" s="1"/>
  <c r="AJ2019" i="3" s="1"/>
  <c r="AJ2020" i="3" s="1"/>
  <c r="AJ2021" i="3" s="1"/>
  <c r="AJ2022" i="3" s="1"/>
  <c r="AJ2023" i="3" s="1"/>
  <c r="AJ2024" i="3" s="1"/>
  <c r="AJ2025" i="3" s="1"/>
  <c r="AJ2026" i="3" s="1"/>
  <c r="AJ2027" i="3" s="1"/>
  <c r="AJ2028" i="3" s="1"/>
  <c r="AJ2029" i="3" s="1"/>
  <c r="AJ2030" i="3" s="1"/>
  <c r="AJ2031" i="3" s="1"/>
  <c r="AJ2032" i="3" s="1"/>
  <c r="AJ2033" i="3" s="1"/>
  <c r="AJ2034" i="3" s="1"/>
  <c r="AJ2035" i="3" s="1"/>
  <c r="AJ2036" i="3" s="1"/>
  <c r="AJ2037" i="3" s="1"/>
  <c r="AJ2038" i="3" s="1"/>
  <c r="AJ2039" i="3" s="1"/>
  <c r="AJ2040" i="3" s="1"/>
  <c r="AJ2041" i="3" s="1"/>
  <c r="AJ2042" i="3" s="1"/>
  <c r="AJ2043" i="3" s="1"/>
  <c r="AJ2044" i="3" s="1"/>
  <c r="AJ2045" i="3" s="1"/>
  <c r="AJ2046" i="3" s="1"/>
  <c r="AJ2047" i="3" s="1"/>
  <c r="AJ2048" i="3" s="1"/>
  <c r="AJ2049" i="3" s="1"/>
  <c r="AJ2050" i="3" s="1"/>
  <c r="AJ2051" i="3" s="1"/>
  <c r="AJ2052" i="3" s="1"/>
  <c r="AJ2053" i="3" s="1"/>
  <c r="AJ2054" i="3" s="1"/>
  <c r="AJ2055" i="3" s="1"/>
  <c r="AJ2056" i="3" s="1"/>
  <c r="AJ2057" i="3" s="1"/>
  <c r="AJ2058" i="3" s="1"/>
  <c r="AJ2059" i="3" s="1"/>
  <c r="AJ2060" i="3" s="1"/>
  <c r="AJ2061" i="3" s="1"/>
  <c r="AJ2062" i="3" s="1"/>
  <c r="AJ2063" i="3" s="1"/>
  <c r="AJ2064" i="3" s="1"/>
  <c r="AJ2065" i="3" s="1"/>
  <c r="AJ2066" i="3" s="1"/>
  <c r="AJ2067" i="3" s="1"/>
  <c r="AJ2068" i="3" s="1"/>
  <c r="AJ2069" i="3" s="1"/>
  <c r="AJ2070" i="3" s="1"/>
  <c r="AJ2071" i="3" s="1"/>
  <c r="AJ2072" i="3" s="1"/>
  <c r="AJ2073" i="3" s="1"/>
  <c r="AJ2074" i="3" s="1"/>
  <c r="AJ2075" i="3" s="1"/>
  <c r="AJ2076" i="3" s="1"/>
  <c r="AJ2077" i="3" s="1"/>
  <c r="AJ2078" i="3" s="1"/>
  <c r="AJ2079" i="3" s="1"/>
  <c r="AJ2080" i="3" s="1"/>
  <c r="AJ2081" i="3" s="1"/>
  <c r="AJ2082" i="3" s="1"/>
  <c r="AJ2083" i="3" s="1"/>
  <c r="AJ2084" i="3" s="1"/>
  <c r="AJ2085" i="3" s="1"/>
  <c r="AJ2086" i="3" s="1"/>
  <c r="AJ2087" i="3" s="1"/>
  <c r="AJ2088" i="3" s="1"/>
  <c r="AJ2089" i="3" s="1"/>
  <c r="AJ2090" i="3" s="1"/>
  <c r="AJ2091" i="3" s="1"/>
  <c r="AJ2092" i="3" s="1"/>
  <c r="AJ2093" i="3" s="1"/>
  <c r="AJ2094" i="3" s="1"/>
  <c r="AJ2095" i="3" s="1"/>
  <c r="AJ2096" i="3" s="1"/>
  <c r="AJ2097" i="3" s="1"/>
  <c r="AJ2098" i="3" s="1"/>
  <c r="AJ2099" i="3" s="1"/>
  <c r="AJ2100" i="3" s="1"/>
  <c r="AJ2101" i="3" s="1"/>
  <c r="AJ2102" i="3" s="1"/>
  <c r="AJ2103" i="3" s="1"/>
  <c r="AJ2104" i="3" s="1"/>
  <c r="AJ2105" i="3" s="1"/>
  <c r="AJ2106" i="3" s="1"/>
  <c r="AJ2107" i="3" s="1"/>
  <c r="AJ2108" i="3" s="1"/>
  <c r="AJ2109" i="3" s="1"/>
  <c r="AJ2110" i="3" s="1"/>
  <c r="AJ2111" i="3" s="1"/>
  <c r="AJ2112" i="3" s="1"/>
  <c r="AJ2113" i="3" s="1"/>
  <c r="AJ2114" i="3" s="1"/>
  <c r="AJ2115" i="3" s="1"/>
  <c r="AJ2116" i="3" s="1"/>
  <c r="AJ2117" i="3" s="1"/>
  <c r="AJ2118" i="3" s="1"/>
  <c r="AJ2119" i="3" s="1"/>
  <c r="AJ2120" i="3" s="1"/>
  <c r="AJ2121" i="3" s="1"/>
  <c r="AJ2122" i="3" s="1"/>
  <c r="AJ2123" i="3" s="1"/>
  <c r="AJ2124" i="3" s="1"/>
  <c r="AJ2125" i="3" s="1"/>
  <c r="AJ2126" i="3" s="1"/>
  <c r="AJ2127" i="3" s="1"/>
  <c r="AJ2128" i="3" s="1"/>
  <c r="AJ2129" i="3" s="1"/>
  <c r="AJ2130" i="3" s="1"/>
  <c r="AJ2131" i="3" s="1"/>
  <c r="AJ2132" i="3" s="1"/>
  <c r="AJ2133" i="3" s="1"/>
  <c r="AJ2134" i="3" s="1"/>
  <c r="AJ2135" i="3" s="1"/>
  <c r="AJ2136" i="3" s="1"/>
  <c r="AJ2137" i="3" s="1"/>
  <c r="AJ2138" i="3" s="1"/>
  <c r="AJ2139" i="3" s="1"/>
  <c r="AJ2140" i="3" s="1"/>
  <c r="AJ2141" i="3" s="1"/>
  <c r="AJ2142" i="3" s="1"/>
  <c r="AJ2143" i="3" s="1"/>
  <c r="AJ2144" i="3" s="1"/>
  <c r="AJ2145" i="3" s="1"/>
  <c r="AJ2146" i="3" s="1"/>
  <c r="AJ2147" i="3" s="1"/>
  <c r="AJ2148" i="3" s="1"/>
  <c r="AJ2149" i="3" s="1"/>
  <c r="AJ2150" i="3" s="1"/>
  <c r="AJ2151" i="3" s="1"/>
  <c r="AJ2152" i="3" s="1"/>
  <c r="AJ2153" i="3" s="1"/>
  <c r="AJ2154" i="3" s="1"/>
  <c r="AJ2155" i="3" s="1"/>
  <c r="AJ2156" i="3" s="1"/>
  <c r="AJ2157" i="3" s="1"/>
  <c r="AJ2158" i="3" s="1"/>
  <c r="AJ2159" i="3" s="1"/>
  <c r="AJ2160" i="3" s="1"/>
  <c r="AJ2161" i="3" s="1"/>
  <c r="AJ2162" i="3" s="1"/>
  <c r="AJ2163" i="3" s="1"/>
  <c r="AJ2164" i="3" s="1"/>
  <c r="AJ2165" i="3" s="1"/>
  <c r="AJ2166" i="3" s="1"/>
  <c r="AJ2167" i="3" s="1"/>
  <c r="AJ2168" i="3" s="1"/>
  <c r="AJ2169" i="3" s="1"/>
  <c r="AJ2170" i="3" s="1"/>
  <c r="AJ2171" i="3" s="1"/>
  <c r="AJ2172" i="3" s="1"/>
  <c r="AJ2173" i="3" s="1"/>
  <c r="AJ2174" i="3" s="1"/>
  <c r="AJ2175" i="3" s="1"/>
  <c r="AJ2176" i="3" s="1"/>
  <c r="AJ2177" i="3" s="1"/>
  <c r="AJ2178" i="3" s="1"/>
  <c r="AJ2179" i="3" s="1"/>
  <c r="AJ2180" i="3" s="1"/>
  <c r="AJ2181" i="3" s="1"/>
  <c r="AJ2182" i="3" s="1"/>
  <c r="AJ2183" i="3" s="1"/>
  <c r="AJ2184" i="3" s="1"/>
  <c r="AJ2185" i="3" s="1"/>
  <c r="AJ2186" i="3" s="1"/>
  <c r="AJ2187" i="3" s="1"/>
  <c r="AJ2188" i="3" s="1"/>
  <c r="AJ2189" i="3" s="1"/>
  <c r="AJ2190" i="3" s="1"/>
  <c r="AJ2191" i="3" s="1"/>
  <c r="AJ2192" i="3" s="1"/>
  <c r="AJ2193" i="3" s="1"/>
  <c r="AJ2194" i="3" s="1"/>
  <c r="AJ2195" i="3" s="1"/>
  <c r="AJ2196" i="3" s="1"/>
  <c r="AJ2197" i="3" s="1"/>
  <c r="AJ2198" i="3" s="1"/>
  <c r="AJ2199" i="3" s="1"/>
  <c r="AJ2200" i="3" s="1"/>
  <c r="AJ2201" i="3" s="1"/>
  <c r="AJ2202" i="3" s="1"/>
  <c r="AJ2203" i="3" s="1"/>
  <c r="AJ2204" i="3" s="1"/>
  <c r="AJ2205" i="3" s="1"/>
  <c r="AJ2206" i="3" s="1"/>
  <c r="AJ2207" i="3" s="1"/>
  <c r="AJ2208" i="3" s="1"/>
  <c r="AJ2209" i="3" s="1"/>
  <c r="AJ2210" i="3" s="1"/>
  <c r="AJ2211" i="3" s="1"/>
  <c r="AJ2212" i="3" s="1"/>
  <c r="AJ2213" i="3" s="1"/>
  <c r="AJ2214" i="3" s="1"/>
  <c r="AJ2215" i="3" s="1"/>
  <c r="AJ2216" i="3" s="1"/>
  <c r="AJ2217" i="3" s="1"/>
  <c r="AJ2218" i="3" s="1"/>
  <c r="AJ2219" i="3" s="1"/>
  <c r="AJ2220" i="3" s="1"/>
  <c r="AJ2221" i="3" s="1"/>
  <c r="AJ2222" i="3" s="1"/>
  <c r="AJ2223" i="3" s="1"/>
  <c r="AJ2224" i="3" s="1"/>
  <c r="AJ2225" i="3" s="1"/>
  <c r="AJ2226" i="3" s="1"/>
  <c r="AJ2227" i="3" s="1"/>
  <c r="AJ2228" i="3" s="1"/>
  <c r="AJ2229" i="3" s="1"/>
  <c r="AJ2230" i="3" s="1"/>
  <c r="AJ2231" i="3" s="1"/>
  <c r="AJ2232" i="3" s="1"/>
  <c r="AJ2233" i="3" s="1"/>
  <c r="AJ2234" i="3" s="1"/>
  <c r="AJ2235" i="3" s="1"/>
  <c r="AJ2236" i="3" s="1"/>
  <c r="AJ2237" i="3" s="1"/>
  <c r="AJ2238" i="3" s="1"/>
  <c r="AJ2239" i="3" s="1"/>
  <c r="AJ2240" i="3" s="1"/>
  <c r="AJ2241" i="3" s="1"/>
  <c r="AJ2242" i="3" s="1"/>
  <c r="AJ2243" i="3" s="1"/>
  <c r="AJ2244" i="3" s="1"/>
  <c r="AJ2245" i="3" s="1"/>
  <c r="AJ2246" i="3" s="1"/>
  <c r="AJ2247" i="3" s="1"/>
  <c r="AJ2248" i="3" s="1"/>
  <c r="AJ2249" i="3" s="1"/>
  <c r="AJ2250" i="3" s="1"/>
  <c r="AJ2251" i="3" s="1"/>
  <c r="AJ2252" i="3" s="1"/>
  <c r="AJ2253" i="3" s="1"/>
  <c r="AJ2254" i="3" s="1"/>
  <c r="AJ2255" i="3" s="1"/>
  <c r="AJ2256" i="3" s="1"/>
  <c r="AJ2257" i="3" s="1"/>
  <c r="AJ2258" i="3" s="1"/>
  <c r="AJ2259" i="3" s="1"/>
  <c r="AJ2260" i="3" s="1"/>
  <c r="AJ2261" i="3" s="1"/>
  <c r="AJ2262" i="3" s="1"/>
  <c r="AJ2263" i="3" s="1"/>
  <c r="AJ2264" i="3" s="1"/>
  <c r="AJ2265" i="3" s="1"/>
  <c r="AJ2266" i="3" s="1"/>
  <c r="AJ2267" i="3" s="1"/>
  <c r="AJ2268" i="3" s="1"/>
  <c r="AJ2269" i="3" s="1"/>
  <c r="AJ2270" i="3" s="1"/>
  <c r="AJ2271" i="3" s="1"/>
  <c r="AJ2272" i="3" s="1"/>
  <c r="AJ2273" i="3" s="1"/>
  <c r="AJ2274" i="3" s="1"/>
  <c r="AJ2275" i="3" s="1"/>
  <c r="AJ2276" i="3" s="1"/>
  <c r="AJ2277" i="3" s="1"/>
  <c r="AJ2278" i="3" s="1"/>
  <c r="AJ2279" i="3" s="1"/>
  <c r="AJ2280" i="3" s="1"/>
  <c r="AJ2281" i="3" s="1"/>
  <c r="AJ2282" i="3" s="1"/>
  <c r="AJ2283" i="3" s="1"/>
  <c r="AJ2284" i="3" s="1"/>
  <c r="AJ2285" i="3" s="1"/>
  <c r="AJ2286" i="3" s="1"/>
  <c r="AJ2287" i="3" s="1"/>
  <c r="AJ2288" i="3" s="1"/>
  <c r="AJ2289" i="3" s="1"/>
  <c r="AJ2290" i="3" s="1"/>
  <c r="AJ2291" i="3" s="1"/>
  <c r="AJ2292" i="3" s="1"/>
  <c r="AJ2293" i="3" s="1"/>
  <c r="AJ2294" i="3" s="1"/>
  <c r="AJ2295" i="3" s="1"/>
  <c r="AJ2296" i="3" s="1"/>
  <c r="AJ2297" i="3" s="1"/>
  <c r="AJ2298" i="3" s="1"/>
  <c r="AJ2299" i="3" s="1"/>
  <c r="AJ2300" i="3" s="1"/>
  <c r="AJ2301" i="3" s="1"/>
  <c r="AJ2302" i="3" s="1"/>
  <c r="AJ2303" i="3" s="1"/>
  <c r="AJ2304" i="3" s="1"/>
  <c r="AJ2305" i="3" s="1"/>
  <c r="AJ2306" i="3" s="1"/>
  <c r="AJ2307" i="3" s="1"/>
  <c r="AJ2308" i="3" s="1"/>
  <c r="AJ2309" i="3" s="1"/>
  <c r="AJ2310" i="3" s="1"/>
  <c r="AJ2311" i="3" s="1"/>
  <c r="AJ2312" i="3" s="1"/>
  <c r="AJ2313" i="3" s="1"/>
  <c r="AJ2314" i="3" s="1"/>
  <c r="AJ2315" i="3" s="1"/>
  <c r="AJ2316" i="3" s="1"/>
  <c r="AJ2317" i="3" s="1"/>
  <c r="AJ2318" i="3" s="1"/>
  <c r="AJ2319" i="3" s="1"/>
  <c r="AJ2320" i="3" s="1"/>
  <c r="AJ2321" i="3" s="1"/>
  <c r="AJ2322" i="3" s="1"/>
  <c r="AJ2323" i="3" s="1"/>
  <c r="AJ2324" i="3" s="1"/>
  <c r="AJ2325" i="3" s="1"/>
  <c r="AJ2326" i="3" s="1"/>
  <c r="AJ2327" i="3" s="1"/>
  <c r="AJ2328" i="3" s="1"/>
  <c r="AJ2329" i="3" s="1"/>
  <c r="AJ2330" i="3" s="1"/>
  <c r="AJ2331" i="3" s="1"/>
  <c r="AJ2332" i="3" s="1"/>
  <c r="AJ2333" i="3" s="1"/>
  <c r="AJ2334" i="3" s="1"/>
  <c r="AJ2335" i="3" s="1"/>
  <c r="AJ2336" i="3" s="1"/>
  <c r="AJ2337" i="3" s="1"/>
  <c r="AJ2338" i="3" s="1"/>
  <c r="AJ2339" i="3" s="1"/>
  <c r="AJ2340" i="3" s="1"/>
  <c r="AJ2341" i="3" s="1"/>
  <c r="AJ2342" i="3" s="1"/>
  <c r="AJ2343" i="3" s="1"/>
  <c r="AJ2344" i="3" s="1"/>
  <c r="AJ2345" i="3" s="1"/>
  <c r="AJ2346" i="3" s="1"/>
  <c r="AJ2347" i="3" s="1"/>
  <c r="AJ2348" i="3" s="1"/>
  <c r="AJ2349" i="3" s="1"/>
  <c r="AJ2350" i="3" s="1"/>
  <c r="AJ2351" i="3" s="1"/>
  <c r="AJ2352" i="3" s="1"/>
  <c r="AJ2353" i="3" s="1"/>
  <c r="AJ2354" i="3" s="1"/>
  <c r="AJ2355" i="3" s="1"/>
  <c r="AJ2356" i="3" s="1"/>
  <c r="AJ2357" i="3" s="1"/>
  <c r="AJ2358" i="3" s="1"/>
  <c r="AJ2359" i="3" s="1"/>
  <c r="AJ2360" i="3" s="1"/>
  <c r="AJ2361" i="3" s="1"/>
  <c r="AJ2362" i="3" s="1"/>
  <c r="AJ2363" i="3" s="1"/>
  <c r="AJ2364" i="3" s="1"/>
  <c r="AJ2365" i="3" s="1"/>
  <c r="AJ2366" i="3" s="1"/>
  <c r="AJ2367" i="3" s="1"/>
  <c r="AJ2368" i="3" s="1"/>
  <c r="AJ2369" i="3" s="1"/>
  <c r="AJ2370" i="3" s="1"/>
  <c r="AJ2371" i="3" s="1"/>
  <c r="AJ2372" i="3" s="1"/>
  <c r="AJ2373" i="3" s="1"/>
  <c r="AJ2374" i="3" s="1"/>
  <c r="AJ2375" i="3" s="1"/>
  <c r="AJ2376" i="3" s="1"/>
  <c r="AJ2377" i="3" s="1"/>
  <c r="AJ2378" i="3" s="1"/>
  <c r="AJ2379" i="3" s="1"/>
  <c r="AJ2380" i="3" s="1"/>
  <c r="AJ2381" i="3" s="1"/>
  <c r="AJ2382" i="3" s="1"/>
  <c r="AJ2383" i="3" s="1"/>
  <c r="AJ2384" i="3" s="1"/>
  <c r="AJ2385" i="3" s="1"/>
  <c r="AJ2386" i="3" s="1"/>
  <c r="AJ2387" i="3" s="1"/>
  <c r="AJ2388" i="3" s="1"/>
  <c r="AJ2389" i="3" s="1"/>
  <c r="AJ2390" i="3" s="1"/>
  <c r="AJ2391" i="3" s="1"/>
  <c r="AJ2392" i="3" s="1"/>
  <c r="AJ2393" i="3" s="1"/>
  <c r="AJ2394" i="3" s="1"/>
  <c r="AJ2395" i="3" s="1"/>
  <c r="AJ2396" i="3" s="1"/>
  <c r="AJ2397" i="3" s="1"/>
  <c r="AJ2398" i="3" s="1"/>
  <c r="AJ2399" i="3" s="1"/>
  <c r="AJ2400" i="3" s="1"/>
  <c r="AJ2401" i="3" s="1"/>
  <c r="AJ2402" i="3" s="1"/>
  <c r="AJ2403" i="3" s="1"/>
  <c r="AJ2404" i="3" s="1"/>
  <c r="AJ2405" i="3" s="1"/>
  <c r="AJ2406" i="3" s="1"/>
  <c r="AJ2407" i="3" s="1"/>
  <c r="AJ2408" i="3" s="1"/>
  <c r="AJ2409" i="3" s="1"/>
  <c r="AJ2410" i="3" s="1"/>
  <c r="AJ2411" i="3" s="1"/>
  <c r="AJ2412" i="3" s="1"/>
  <c r="AJ2413" i="3" s="1"/>
  <c r="AJ2414" i="3" s="1"/>
  <c r="AJ2415" i="3" s="1"/>
  <c r="AJ2416" i="3" s="1"/>
  <c r="AJ2417" i="3" s="1"/>
  <c r="AJ2418" i="3" s="1"/>
  <c r="AJ2419" i="3" s="1"/>
  <c r="AJ2420" i="3" s="1"/>
  <c r="AJ2421" i="3" s="1"/>
  <c r="AJ2422" i="3" s="1"/>
  <c r="AJ2423" i="3" s="1"/>
  <c r="AJ2424" i="3" s="1"/>
  <c r="AJ2425" i="3" s="1"/>
  <c r="AJ2426" i="3" s="1"/>
  <c r="AJ2427" i="3" s="1"/>
  <c r="AJ2428" i="3" s="1"/>
  <c r="AJ2429" i="3" s="1"/>
  <c r="AJ2430" i="3" s="1"/>
  <c r="AJ2431" i="3" s="1"/>
  <c r="AJ2432" i="3" s="1"/>
  <c r="AJ2433" i="3" s="1"/>
  <c r="AJ2434" i="3" s="1"/>
  <c r="AJ2435" i="3" s="1"/>
  <c r="AJ2436" i="3" s="1"/>
  <c r="AJ2437" i="3" s="1"/>
  <c r="AJ2438" i="3" s="1"/>
  <c r="AJ2439" i="3" s="1"/>
  <c r="AJ2440" i="3" s="1"/>
  <c r="AJ2441" i="3" s="1"/>
  <c r="AJ2442" i="3" s="1"/>
  <c r="AJ2443" i="3" s="1"/>
  <c r="AJ2444" i="3" s="1"/>
  <c r="AJ2445" i="3" s="1"/>
  <c r="AJ2446" i="3" s="1"/>
  <c r="AJ2447" i="3" s="1"/>
  <c r="AJ2448" i="3" s="1"/>
  <c r="AJ2449" i="3" s="1"/>
  <c r="AJ2450" i="3" s="1"/>
  <c r="AJ2451" i="3" s="1"/>
  <c r="AJ2452" i="3" s="1"/>
  <c r="AJ2453" i="3" s="1"/>
  <c r="AJ2454" i="3" s="1"/>
  <c r="AJ2455" i="3" s="1"/>
  <c r="AJ2456" i="3" s="1"/>
  <c r="AJ2457" i="3" s="1"/>
  <c r="AJ2458" i="3" s="1"/>
  <c r="AJ2459" i="3" s="1"/>
  <c r="AJ2460" i="3" s="1"/>
  <c r="AJ2461" i="3" s="1"/>
  <c r="AJ2462" i="3" s="1"/>
  <c r="AJ2463" i="3" s="1"/>
  <c r="AJ2464" i="3" s="1"/>
  <c r="AJ2465" i="3" s="1"/>
  <c r="AJ2466" i="3" s="1"/>
  <c r="AJ2467" i="3" s="1"/>
  <c r="AJ2468" i="3" s="1"/>
  <c r="AJ2469" i="3" s="1"/>
  <c r="AJ2470" i="3" s="1"/>
  <c r="AJ2471" i="3" s="1"/>
  <c r="AJ2472" i="3" s="1"/>
  <c r="AJ2473" i="3" s="1"/>
  <c r="AJ2474" i="3" s="1"/>
  <c r="AJ2475" i="3" s="1"/>
  <c r="AJ2476" i="3" s="1"/>
  <c r="AJ2477" i="3" s="1"/>
  <c r="AJ2478" i="3" s="1"/>
  <c r="AJ2479" i="3" s="1"/>
  <c r="AJ2480" i="3" s="1"/>
  <c r="AJ2481" i="3" s="1"/>
  <c r="AJ2482" i="3" s="1"/>
  <c r="AJ2483" i="3" s="1"/>
  <c r="AJ2484" i="3" s="1"/>
  <c r="AJ2485" i="3" s="1"/>
  <c r="AJ2486" i="3" s="1"/>
  <c r="AJ2487" i="3" s="1"/>
  <c r="AJ2488" i="3" s="1"/>
  <c r="AJ2489" i="3" s="1"/>
  <c r="AJ2490" i="3" s="1"/>
  <c r="AJ2491" i="3" s="1"/>
  <c r="AJ2492" i="3" s="1"/>
  <c r="AJ2493" i="3" s="1"/>
  <c r="AJ2494" i="3" s="1"/>
  <c r="AJ2495" i="3" s="1"/>
  <c r="AJ2496" i="3" s="1"/>
  <c r="AJ2497" i="3" s="1"/>
  <c r="AJ2498" i="3" s="1"/>
  <c r="AJ2499" i="3" s="1"/>
  <c r="AJ2500" i="3" s="1"/>
  <c r="AJ2501" i="3" s="1"/>
  <c r="AJ2502" i="3" s="1"/>
  <c r="AJ2503" i="3" s="1"/>
  <c r="AJ2504" i="3" s="1"/>
  <c r="AJ2505" i="3" s="1"/>
  <c r="AJ2506" i="3" s="1"/>
  <c r="AJ2507" i="3" s="1"/>
  <c r="AJ2508" i="3" s="1"/>
  <c r="AJ2509" i="3" s="1"/>
  <c r="AJ2510" i="3" s="1"/>
  <c r="AJ2511" i="3" s="1"/>
  <c r="AJ2512" i="3" s="1"/>
  <c r="AJ2513" i="3" s="1"/>
  <c r="AJ2514" i="3" s="1"/>
  <c r="AJ2515" i="3" s="1"/>
  <c r="AJ2516" i="3" s="1"/>
  <c r="AJ2517" i="3" s="1"/>
  <c r="AJ2518" i="3" s="1"/>
  <c r="AJ2519" i="3" s="1"/>
  <c r="AJ2520" i="3" s="1"/>
  <c r="AJ2521" i="3" s="1"/>
  <c r="AJ2522" i="3" s="1"/>
  <c r="AJ2523" i="3" s="1"/>
  <c r="AJ2524" i="3" s="1"/>
  <c r="AJ2525" i="3" s="1"/>
  <c r="AJ2526" i="3" s="1"/>
  <c r="AJ2527" i="3" s="1"/>
  <c r="AJ2528" i="3" s="1"/>
  <c r="AJ2529" i="3" s="1"/>
  <c r="AJ2530" i="3" s="1"/>
  <c r="AJ2531" i="3" s="1"/>
  <c r="AJ2532" i="3" s="1"/>
  <c r="AJ2533" i="3" s="1"/>
  <c r="AJ2534" i="3" s="1"/>
  <c r="AJ2535" i="3" s="1"/>
  <c r="AJ2536" i="3" s="1"/>
  <c r="AJ2537" i="3" s="1"/>
  <c r="AJ2538" i="3" s="1"/>
  <c r="AJ2539" i="3" s="1"/>
  <c r="AJ2540" i="3" s="1"/>
  <c r="AJ2541" i="3" s="1"/>
  <c r="AJ2542" i="3" s="1"/>
  <c r="AJ2543" i="3" s="1"/>
  <c r="AJ2544" i="3" s="1"/>
  <c r="AJ2545" i="3" s="1"/>
  <c r="AJ2546" i="3" s="1"/>
  <c r="AJ2547" i="3" s="1"/>
  <c r="AJ2548" i="3" s="1"/>
  <c r="AJ2549" i="3" s="1"/>
  <c r="AJ2550" i="3" s="1"/>
  <c r="AJ2551" i="3" s="1"/>
  <c r="AJ2552" i="3" s="1"/>
  <c r="AJ2553" i="3" s="1"/>
  <c r="AJ2554" i="3" s="1"/>
  <c r="AJ2555" i="3" s="1"/>
  <c r="AJ2556" i="3" s="1"/>
  <c r="AJ2557" i="3" s="1"/>
  <c r="AJ2558" i="3" s="1"/>
  <c r="AJ2559" i="3" s="1"/>
  <c r="AJ2560" i="3" s="1"/>
  <c r="AJ2561" i="3" s="1"/>
  <c r="AJ2562" i="3" s="1"/>
  <c r="AJ2563" i="3" s="1"/>
  <c r="AJ2564" i="3" s="1"/>
  <c r="AJ2565" i="3" s="1"/>
  <c r="AJ2566" i="3" s="1"/>
  <c r="AJ2567" i="3" s="1"/>
  <c r="AJ2568" i="3" s="1"/>
  <c r="AJ2569" i="3" s="1"/>
  <c r="AJ2570" i="3" s="1"/>
  <c r="AJ2571" i="3" s="1"/>
  <c r="AJ2572" i="3" s="1"/>
  <c r="AJ2573" i="3" s="1"/>
  <c r="AJ2574" i="3" s="1"/>
  <c r="AJ2575" i="3" s="1"/>
  <c r="AJ2576" i="3" s="1"/>
  <c r="AJ2577" i="3" s="1"/>
  <c r="AJ2578" i="3" s="1"/>
  <c r="AJ2579" i="3" s="1"/>
  <c r="AJ2580" i="3" s="1"/>
  <c r="AJ2581" i="3" s="1"/>
  <c r="AJ2582" i="3" s="1"/>
  <c r="AJ2583" i="3" s="1"/>
  <c r="AJ2584" i="3" s="1"/>
  <c r="AJ2585" i="3" s="1"/>
  <c r="AJ2586" i="3" s="1"/>
  <c r="AJ2587" i="3" s="1"/>
  <c r="AJ2588" i="3" s="1"/>
  <c r="AJ2589" i="3" s="1"/>
  <c r="AJ2590" i="3" s="1"/>
  <c r="AJ2591" i="3" s="1"/>
  <c r="AJ2592" i="3" s="1"/>
  <c r="AJ2593" i="3" s="1"/>
  <c r="AJ2594" i="3" s="1"/>
  <c r="AJ2595" i="3" s="1"/>
  <c r="AJ2596" i="3" s="1"/>
  <c r="AJ2597" i="3" s="1"/>
  <c r="AJ2598" i="3" s="1"/>
  <c r="AJ2599" i="3" s="1"/>
  <c r="AJ2600" i="3" s="1"/>
  <c r="AJ2601" i="3" s="1"/>
  <c r="AJ2602" i="3" s="1"/>
  <c r="AJ2603" i="3" s="1"/>
  <c r="AJ2604" i="3" s="1"/>
  <c r="AJ2605" i="3" s="1"/>
  <c r="AJ2606" i="3" s="1"/>
  <c r="AJ2607" i="3" s="1"/>
  <c r="AJ2608" i="3" s="1"/>
  <c r="AJ2609" i="3" s="1"/>
  <c r="AJ2610" i="3" s="1"/>
  <c r="AJ2611" i="3" s="1"/>
  <c r="AJ2612" i="3" s="1"/>
  <c r="AJ2613" i="3" s="1"/>
  <c r="AJ2614" i="3" s="1"/>
  <c r="AJ2615" i="3" s="1"/>
  <c r="AJ2616" i="3" s="1"/>
  <c r="AJ2617" i="3" s="1"/>
  <c r="AJ2618" i="3" s="1"/>
  <c r="AJ2619" i="3" s="1"/>
  <c r="AJ2620" i="3" s="1"/>
  <c r="AJ2621" i="3" s="1"/>
  <c r="AJ2622" i="3" s="1"/>
  <c r="AJ2623" i="3" s="1"/>
  <c r="AJ2624" i="3" s="1"/>
  <c r="AJ2625" i="3" s="1"/>
  <c r="AJ2626" i="3" s="1"/>
  <c r="AJ2627" i="3" s="1"/>
  <c r="AJ2628" i="3" s="1"/>
  <c r="AJ2629" i="3" s="1"/>
  <c r="AJ2630" i="3" s="1"/>
  <c r="AJ2631" i="3" s="1"/>
  <c r="AJ2632" i="3" s="1"/>
  <c r="AJ2633" i="3" s="1"/>
  <c r="AJ2634" i="3" s="1"/>
  <c r="AJ2635" i="3" s="1"/>
  <c r="AJ2636" i="3" s="1"/>
  <c r="AJ2637" i="3" s="1"/>
  <c r="AJ2638" i="3" s="1"/>
  <c r="AJ2639" i="3" s="1"/>
  <c r="AJ2640" i="3" s="1"/>
  <c r="AJ2641" i="3" s="1"/>
  <c r="AJ2642" i="3" s="1"/>
  <c r="AJ2643" i="3" s="1"/>
  <c r="AJ2644" i="3" s="1"/>
  <c r="AJ2645" i="3" s="1"/>
  <c r="AJ2646" i="3" s="1"/>
  <c r="AJ2647" i="3" s="1"/>
  <c r="AJ2648" i="3" s="1"/>
  <c r="AJ2649" i="3" s="1"/>
  <c r="AJ2650" i="3" s="1"/>
  <c r="AJ2651" i="3" s="1"/>
  <c r="AJ2652" i="3" s="1"/>
  <c r="AJ2653" i="3" s="1"/>
  <c r="AJ2654" i="3" s="1"/>
  <c r="AJ2655" i="3" s="1"/>
  <c r="AJ2656" i="3" s="1"/>
  <c r="AJ2657" i="3" s="1"/>
  <c r="AJ2658" i="3" s="1"/>
  <c r="AJ2659" i="3" s="1"/>
  <c r="AJ2660" i="3" s="1"/>
  <c r="AJ2661" i="3" s="1"/>
  <c r="AJ2662" i="3" s="1"/>
  <c r="AJ2663" i="3" s="1"/>
  <c r="AJ2664" i="3" s="1"/>
  <c r="AJ2665" i="3" s="1"/>
  <c r="AJ2666" i="3" s="1"/>
  <c r="AJ2667" i="3" s="1"/>
  <c r="AJ2668" i="3" s="1"/>
  <c r="AJ2669" i="3" s="1"/>
  <c r="AJ2670" i="3" s="1"/>
  <c r="AJ2671" i="3" s="1"/>
  <c r="AJ2672" i="3" s="1"/>
  <c r="AJ2673" i="3" s="1"/>
  <c r="AJ2674" i="3" s="1"/>
  <c r="AJ2675" i="3" s="1"/>
  <c r="AJ2676" i="3" s="1"/>
  <c r="AJ2677" i="3" s="1"/>
  <c r="AJ2678" i="3" s="1"/>
  <c r="AJ2679" i="3" s="1"/>
  <c r="AJ2680" i="3" s="1"/>
  <c r="AJ2681" i="3" s="1"/>
  <c r="AJ2682" i="3" s="1"/>
  <c r="AJ2683" i="3" s="1"/>
  <c r="AJ2684" i="3" s="1"/>
  <c r="AJ2685" i="3" s="1"/>
  <c r="AJ2686" i="3" s="1"/>
  <c r="AJ2687" i="3" s="1"/>
  <c r="AJ2688" i="3" s="1"/>
  <c r="AJ2689" i="3" s="1"/>
  <c r="AJ2690" i="3" s="1"/>
  <c r="AJ2691" i="3" s="1"/>
  <c r="AJ2692" i="3" s="1"/>
  <c r="AJ2693" i="3" s="1"/>
  <c r="AJ2694" i="3" s="1"/>
  <c r="AJ2695" i="3" s="1"/>
  <c r="AJ2696" i="3" s="1"/>
  <c r="AJ2697" i="3" s="1"/>
  <c r="AJ2698" i="3" s="1"/>
  <c r="AJ2699" i="3" s="1"/>
  <c r="AJ2700" i="3" s="1"/>
  <c r="AJ2701" i="3" s="1"/>
  <c r="AJ2702" i="3" s="1"/>
  <c r="AJ2703" i="3" s="1"/>
  <c r="AJ2704" i="3" s="1"/>
  <c r="AJ2705" i="3" s="1"/>
  <c r="AJ2706" i="3" s="1"/>
  <c r="AJ2707" i="3" s="1"/>
  <c r="AJ2708" i="3" s="1"/>
  <c r="AJ2709" i="3" s="1"/>
  <c r="AJ2710" i="3" s="1"/>
  <c r="AJ2711" i="3" s="1"/>
  <c r="AJ2712" i="3" s="1"/>
  <c r="AJ2713" i="3" s="1"/>
  <c r="AJ2714" i="3" s="1"/>
  <c r="AJ2715" i="3" s="1"/>
  <c r="AJ2716" i="3" s="1"/>
  <c r="AJ2717" i="3" s="1"/>
  <c r="AJ2718" i="3" s="1"/>
  <c r="AJ2719" i="3" s="1"/>
  <c r="AJ2720" i="3" s="1"/>
  <c r="AJ2721" i="3" s="1"/>
  <c r="AJ2722" i="3" s="1"/>
  <c r="AJ2723" i="3" s="1"/>
  <c r="AJ2724" i="3" s="1"/>
  <c r="AJ2725" i="3" s="1"/>
  <c r="AJ2726" i="3" s="1"/>
  <c r="AJ2727" i="3" s="1"/>
  <c r="AJ2728" i="3" s="1"/>
  <c r="AJ2729" i="3" s="1"/>
  <c r="AJ2730" i="3" s="1"/>
  <c r="AJ2731" i="3" s="1"/>
  <c r="AJ2732" i="3" s="1"/>
  <c r="AJ2733" i="3" s="1"/>
  <c r="AJ2734" i="3" s="1"/>
  <c r="AJ2735" i="3" s="1"/>
  <c r="AJ2736" i="3" s="1"/>
  <c r="AJ2737" i="3" s="1"/>
  <c r="AJ2738" i="3" s="1"/>
  <c r="AJ2739" i="3" s="1"/>
  <c r="AJ2740" i="3" s="1"/>
  <c r="AJ2741" i="3" s="1"/>
  <c r="AJ2742" i="3" s="1"/>
  <c r="AJ2743" i="3" s="1"/>
  <c r="AJ2744" i="3" s="1"/>
  <c r="AJ2745" i="3" s="1"/>
  <c r="AJ2746" i="3" s="1"/>
  <c r="AJ2747" i="3" s="1"/>
  <c r="AJ2748" i="3" s="1"/>
  <c r="AJ2749" i="3" s="1"/>
  <c r="AJ2750" i="3" s="1"/>
  <c r="AJ2751" i="3" s="1"/>
  <c r="AJ2752" i="3" s="1"/>
  <c r="AJ2753" i="3" s="1"/>
  <c r="AJ2754" i="3" s="1"/>
  <c r="AJ2755" i="3" s="1"/>
  <c r="AJ2756" i="3" s="1"/>
  <c r="AJ2757" i="3" s="1"/>
  <c r="AJ2758" i="3" s="1"/>
  <c r="AJ2759" i="3" s="1"/>
  <c r="AJ2760" i="3" s="1"/>
  <c r="AJ2761" i="3" s="1"/>
  <c r="AJ2762" i="3" s="1"/>
  <c r="AJ2763" i="3" s="1"/>
  <c r="AJ2764" i="3" s="1"/>
  <c r="AJ2765" i="3" s="1"/>
  <c r="AJ2766" i="3" s="1"/>
  <c r="AJ2767" i="3" s="1"/>
  <c r="AJ2768" i="3" s="1"/>
  <c r="AJ2769" i="3" s="1"/>
  <c r="AJ2770" i="3" s="1"/>
  <c r="AJ2771" i="3" s="1"/>
  <c r="AJ2772" i="3" s="1"/>
  <c r="AJ2773" i="3" s="1"/>
  <c r="AJ2774" i="3" s="1"/>
  <c r="AJ2775" i="3" s="1"/>
  <c r="AJ2776" i="3" s="1"/>
  <c r="AJ2777" i="3" s="1"/>
  <c r="AJ2778" i="3" s="1"/>
  <c r="AJ2779" i="3" s="1"/>
  <c r="AJ2780" i="3" s="1"/>
  <c r="AJ2781" i="3" s="1"/>
  <c r="AJ2782" i="3" s="1"/>
  <c r="AJ2783" i="3" s="1"/>
  <c r="AJ2784" i="3" s="1"/>
  <c r="AJ2785" i="3" s="1"/>
  <c r="AJ2786" i="3" s="1"/>
  <c r="AJ2787" i="3" s="1"/>
  <c r="AJ2788" i="3" s="1"/>
  <c r="AJ2789" i="3" s="1"/>
  <c r="AJ2790" i="3" s="1"/>
  <c r="AJ2791" i="3" s="1"/>
  <c r="AJ2792" i="3" s="1"/>
  <c r="AJ2793" i="3" s="1"/>
  <c r="AJ2794" i="3" s="1"/>
  <c r="AJ2795" i="3" s="1"/>
  <c r="AJ2796" i="3" s="1"/>
  <c r="AJ2797" i="3" s="1"/>
  <c r="AJ2798" i="3" s="1"/>
  <c r="AJ2799" i="3" s="1"/>
  <c r="AJ2800" i="3" s="1"/>
  <c r="AJ2801" i="3" s="1"/>
  <c r="AJ2802" i="3" s="1"/>
  <c r="AJ2803" i="3" s="1"/>
  <c r="AJ2804" i="3" s="1"/>
  <c r="AJ2805" i="3" s="1"/>
  <c r="AJ2806" i="3" s="1"/>
  <c r="AJ2807" i="3" s="1"/>
  <c r="AJ2808" i="3" s="1"/>
  <c r="AJ2809" i="3" s="1"/>
  <c r="AJ2810" i="3" s="1"/>
  <c r="AJ2811" i="3" s="1"/>
  <c r="AJ2812" i="3" s="1"/>
  <c r="AJ2813" i="3" s="1"/>
  <c r="AJ2814" i="3" s="1"/>
  <c r="AJ2815" i="3" s="1"/>
  <c r="AJ2816" i="3" s="1"/>
  <c r="AJ2817" i="3" s="1"/>
  <c r="AJ2818" i="3" s="1"/>
  <c r="AJ2819" i="3" s="1"/>
  <c r="AJ2820" i="3" s="1"/>
  <c r="AJ2821" i="3" s="1"/>
  <c r="AJ2822" i="3" s="1"/>
  <c r="AJ2823" i="3" s="1"/>
  <c r="AJ2824" i="3" s="1"/>
  <c r="AJ2825" i="3" s="1"/>
  <c r="AJ2826" i="3" s="1"/>
  <c r="AJ2827" i="3" s="1"/>
  <c r="AJ2828" i="3" s="1"/>
  <c r="AJ2829" i="3" s="1"/>
  <c r="AJ2830" i="3" s="1"/>
  <c r="AJ2831" i="3" s="1"/>
  <c r="AJ2832" i="3" s="1"/>
  <c r="AJ2833" i="3" s="1"/>
  <c r="AJ2834" i="3" s="1"/>
  <c r="AJ2835" i="3" s="1"/>
  <c r="AJ2836" i="3" s="1"/>
  <c r="AJ2837" i="3" s="1"/>
  <c r="AJ2838" i="3" s="1"/>
  <c r="AJ2839" i="3" s="1"/>
  <c r="AJ2840" i="3" s="1"/>
  <c r="AJ2841" i="3" s="1"/>
  <c r="AJ2842" i="3" s="1"/>
  <c r="AJ2843" i="3" s="1"/>
  <c r="AJ2844" i="3" s="1"/>
  <c r="AJ2845" i="3" s="1"/>
  <c r="AJ2846" i="3" s="1"/>
  <c r="AJ2847" i="3" s="1"/>
  <c r="AJ2848" i="3" s="1"/>
  <c r="AJ2849" i="3" s="1"/>
  <c r="AJ2850" i="3" s="1"/>
  <c r="AJ2851" i="3" s="1"/>
  <c r="AJ2852" i="3" s="1"/>
  <c r="AJ2853" i="3" s="1"/>
  <c r="AJ2854" i="3" s="1"/>
  <c r="AJ2855" i="3" s="1"/>
  <c r="AJ2856" i="3" s="1"/>
  <c r="AJ2857" i="3" s="1"/>
  <c r="AJ2858" i="3" s="1"/>
  <c r="AJ2859" i="3" s="1"/>
  <c r="AJ2860" i="3" s="1"/>
  <c r="AJ2861" i="3" s="1"/>
  <c r="AJ2862" i="3" s="1"/>
  <c r="AJ2863" i="3" s="1"/>
  <c r="AJ2864" i="3" s="1"/>
  <c r="AJ2865" i="3" s="1"/>
  <c r="AJ2866" i="3" s="1"/>
  <c r="AJ2867" i="3" s="1"/>
  <c r="AJ2868" i="3" s="1"/>
  <c r="AJ2869" i="3" s="1"/>
  <c r="AJ2870" i="3" s="1"/>
  <c r="AJ2871" i="3" s="1"/>
  <c r="AJ2872" i="3" s="1"/>
  <c r="AJ2873" i="3" s="1"/>
  <c r="AJ2874" i="3" s="1"/>
  <c r="AJ2875" i="3" s="1"/>
  <c r="AJ2876" i="3" s="1"/>
  <c r="AJ2877" i="3" s="1"/>
  <c r="AJ2878" i="3" s="1"/>
  <c r="AJ2879" i="3" s="1"/>
  <c r="AJ2880" i="3" s="1"/>
  <c r="AJ2881" i="3" s="1"/>
  <c r="AJ2882" i="3" s="1"/>
  <c r="AJ2883" i="3" s="1"/>
  <c r="AJ2884" i="3" s="1"/>
  <c r="AJ2885" i="3" s="1"/>
  <c r="AJ2886" i="3" s="1"/>
  <c r="AJ2887" i="3" s="1"/>
  <c r="AJ2888" i="3" s="1"/>
  <c r="AJ2889" i="3" s="1"/>
  <c r="AJ2890" i="3" s="1"/>
  <c r="AJ2891" i="3" s="1"/>
  <c r="AJ2892" i="3" s="1"/>
  <c r="AJ2893" i="3" s="1"/>
  <c r="AJ2894" i="3" s="1"/>
  <c r="AJ2895" i="3" s="1"/>
  <c r="AJ2896" i="3" s="1"/>
  <c r="AJ2897" i="3" s="1"/>
  <c r="AJ2898" i="3" s="1"/>
  <c r="AJ2899" i="3" s="1"/>
  <c r="AJ2900" i="3" s="1"/>
  <c r="AJ2901" i="3" s="1"/>
  <c r="AJ2902" i="3" s="1"/>
  <c r="AJ2903" i="3" s="1"/>
  <c r="AJ2904" i="3" s="1"/>
  <c r="AJ2905" i="3" s="1"/>
  <c r="AJ2906" i="3" s="1"/>
  <c r="AJ2907" i="3" s="1"/>
  <c r="AJ2908" i="3" s="1"/>
  <c r="AJ2909" i="3" s="1"/>
  <c r="AJ2910" i="3" s="1"/>
  <c r="AJ2911" i="3" s="1"/>
  <c r="AJ2912" i="3" s="1"/>
  <c r="AJ2913" i="3" s="1"/>
  <c r="AJ2914" i="3" s="1"/>
  <c r="AJ2915" i="3" s="1"/>
  <c r="AJ2916" i="3" s="1"/>
  <c r="AJ2917" i="3" s="1"/>
  <c r="AJ2918" i="3" s="1"/>
  <c r="AJ2919" i="3" s="1"/>
  <c r="AJ2920" i="3" s="1"/>
  <c r="AJ2921" i="3" s="1"/>
  <c r="AJ2922" i="3" s="1"/>
  <c r="AJ2923" i="3" s="1"/>
  <c r="AJ2924" i="3" s="1"/>
  <c r="AJ2925" i="3" s="1"/>
  <c r="AJ2926" i="3" s="1"/>
  <c r="AJ2927" i="3" s="1"/>
  <c r="AJ2928" i="3" s="1"/>
  <c r="AJ2929" i="3" s="1"/>
  <c r="AJ2930" i="3" s="1"/>
  <c r="AJ2931" i="3" s="1"/>
  <c r="AJ2932" i="3" s="1"/>
  <c r="AJ2933" i="3" s="1"/>
  <c r="AJ2934" i="3" s="1"/>
  <c r="AJ2935" i="3" s="1"/>
  <c r="AJ2936" i="3" s="1"/>
  <c r="AJ2937" i="3" s="1"/>
  <c r="AJ2938" i="3" s="1"/>
  <c r="AJ2939" i="3" s="1"/>
  <c r="AJ2940" i="3" s="1"/>
  <c r="AJ2941" i="3" s="1"/>
  <c r="AJ2942" i="3" s="1"/>
  <c r="AJ2943" i="3" s="1"/>
  <c r="AJ2944" i="3" s="1"/>
  <c r="AJ2945" i="3" s="1"/>
  <c r="AJ2946" i="3" s="1"/>
  <c r="AJ2947" i="3" s="1"/>
  <c r="AJ2948" i="3" s="1"/>
  <c r="AJ2949" i="3" s="1"/>
  <c r="AJ2950" i="3" s="1"/>
  <c r="AJ2951" i="3" s="1"/>
  <c r="AJ2952" i="3" s="1"/>
  <c r="AJ2953" i="3" s="1"/>
  <c r="AJ2954" i="3" s="1"/>
  <c r="AJ2955" i="3" s="1"/>
  <c r="AJ2956" i="3" s="1"/>
  <c r="AJ2957" i="3" s="1"/>
  <c r="AJ2958" i="3" s="1"/>
  <c r="AJ2959" i="3" s="1"/>
  <c r="AJ2960" i="3" s="1"/>
  <c r="AJ2961" i="3" s="1"/>
  <c r="AJ2962" i="3" s="1"/>
  <c r="AJ2963" i="3" s="1"/>
  <c r="AJ2964" i="3" s="1"/>
  <c r="AJ2965" i="3" s="1"/>
  <c r="AJ2966" i="3" s="1"/>
  <c r="AJ2967" i="3" s="1"/>
  <c r="AJ2968" i="3" s="1"/>
  <c r="AJ2969" i="3" s="1"/>
  <c r="AJ2970" i="3" s="1"/>
  <c r="AJ2971" i="3" s="1"/>
  <c r="AJ2972" i="3" s="1"/>
  <c r="AJ2973" i="3" s="1"/>
  <c r="AJ2974" i="3" s="1"/>
  <c r="AJ2975" i="3" s="1"/>
  <c r="AJ2976" i="3" s="1"/>
  <c r="AJ2977" i="3" s="1"/>
  <c r="AJ2978" i="3" s="1"/>
  <c r="AJ2979" i="3" s="1"/>
  <c r="AJ2980" i="3" s="1"/>
  <c r="AJ2981" i="3" s="1"/>
  <c r="AJ2982" i="3" s="1"/>
  <c r="AJ2983" i="3" s="1"/>
  <c r="AJ2984" i="3" s="1"/>
  <c r="AJ2985" i="3" s="1"/>
  <c r="AJ2986" i="3" s="1"/>
  <c r="AJ2987" i="3" s="1"/>
  <c r="AJ2988" i="3" s="1"/>
  <c r="AJ2989" i="3" s="1"/>
  <c r="AJ2990" i="3" s="1"/>
  <c r="AJ2991" i="3" s="1"/>
  <c r="AJ2992" i="3" s="1"/>
  <c r="AJ2993" i="3" s="1"/>
  <c r="AJ2994" i="3" s="1"/>
  <c r="AJ2995" i="3" s="1"/>
  <c r="AJ2996" i="3" s="1"/>
  <c r="AJ2997" i="3" s="1"/>
  <c r="AJ2998" i="3" s="1"/>
  <c r="AJ2999" i="3" s="1"/>
  <c r="AJ3000" i="3" s="1"/>
  <c r="AJ3001" i="3" s="1"/>
  <c r="AJ3002" i="3" s="1"/>
  <c r="AJ3003" i="3" s="1"/>
  <c r="AJ3004" i="3" s="1"/>
  <c r="AJ3005" i="3" s="1"/>
  <c r="AJ3006" i="3" s="1"/>
  <c r="AJ3007" i="3" s="1"/>
  <c r="AJ3008" i="3" s="1"/>
  <c r="AJ3009" i="3" s="1"/>
  <c r="AJ3010" i="3" s="1"/>
  <c r="AJ3011" i="3" s="1"/>
  <c r="AJ3012" i="3" s="1"/>
  <c r="AJ3013" i="3" s="1"/>
  <c r="AJ3014" i="3" s="1"/>
  <c r="AJ3015" i="3" s="1"/>
  <c r="AJ3016" i="3" s="1"/>
  <c r="AJ3017" i="3" s="1"/>
  <c r="AJ3018" i="3" s="1"/>
  <c r="AJ3019" i="3" s="1"/>
  <c r="AJ3020" i="3" s="1"/>
  <c r="AJ3021" i="3" s="1"/>
  <c r="AJ3022" i="3" s="1"/>
  <c r="AJ3023" i="3" s="1"/>
  <c r="AJ3024" i="3" s="1"/>
  <c r="AJ3025" i="3" s="1"/>
  <c r="AJ3026" i="3" s="1"/>
  <c r="AJ3027" i="3" s="1"/>
  <c r="AJ3028" i="3" s="1"/>
  <c r="AJ3029" i="3" s="1"/>
  <c r="AJ3030" i="3" s="1"/>
  <c r="AJ3031" i="3" s="1"/>
  <c r="AJ3032" i="3" s="1"/>
  <c r="AJ3033" i="3" s="1"/>
  <c r="AJ3034" i="3" s="1"/>
  <c r="AJ3035" i="3" s="1"/>
  <c r="AJ3036" i="3" s="1"/>
  <c r="AJ3037" i="3" s="1"/>
  <c r="AJ3038" i="3" s="1"/>
  <c r="AJ3039" i="3" s="1"/>
  <c r="AJ3040" i="3" s="1"/>
  <c r="AJ3041" i="3" s="1"/>
  <c r="AJ3042" i="3" s="1"/>
  <c r="AJ3043" i="3" s="1"/>
  <c r="AJ3044" i="3" s="1"/>
  <c r="AJ3045" i="3" s="1"/>
  <c r="AJ3046" i="3" s="1"/>
  <c r="AJ3047" i="3" s="1"/>
  <c r="AJ3048" i="3" s="1"/>
  <c r="AJ3049" i="3" s="1"/>
  <c r="AJ3050" i="3" s="1"/>
  <c r="AJ3051" i="3" s="1"/>
  <c r="AJ3052" i="3" s="1"/>
  <c r="AJ3053" i="3" s="1"/>
  <c r="AJ3054" i="3" s="1"/>
  <c r="AJ3055" i="3" s="1"/>
  <c r="AJ3056" i="3" s="1"/>
  <c r="AJ3057" i="3" s="1"/>
  <c r="AJ3058" i="3" s="1"/>
  <c r="AJ3059" i="3" s="1"/>
  <c r="AJ3060" i="3" s="1"/>
  <c r="AJ3061" i="3" s="1"/>
  <c r="AJ3062" i="3" s="1"/>
  <c r="AJ3063" i="3" s="1"/>
  <c r="AJ3064" i="3" s="1"/>
  <c r="AJ3065" i="3" s="1"/>
  <c r="AJ3066" i="3" s="1"/>
  <c r="AJ3067" i="3" s="1"/>
  <c r="AJ3068" i="3" s="1"/>
  <c r="AJ3069" i="3" s="1"/>
  <c r="AJ3070" i="3" s="1"/>
  <c r="AJ3071" i="3" s="1"/>
  <c r="AJ3072" i="3" s="1"/>
  <c r="AJ3073" i="3" s="1"/>
  <c r="AJ3074" i="3" s="1"/>
  <c r="AJ3075" i="3" s="1"/>
  <c r="AJ3076" i="3" s="1"/>
  <c r="AJ3077" i="3" s="1"/>
  <c r="AJ3078" i="3" s="1"/>
  <c r="AJ3079" i="3" s="1"/>
  <c r="AJ3080" i="3" s="1"/>
  <c r="AJ3081" i="3" s="1"/>
  <c r="AJ3082" i="3" s="1"/>
  <c r="AJ3083" i="3" s="1"/>
  <c r="AJ3084" i="3" s="1"/>
  <c r="AJ3085" i="3" s="1"/>
  <c r="AJ3086" i="3" s="1"/>
  <c r="AJ3087" i="3" s="1"/>
  <c r="AJ3088" i="3" s="1"/>
  <c r="AJ3089" i="3" s="1"/>
  <c r="AJ3090" i="3" s="1"/>
  <c r="AJ3091" i="3" s="1"/>
  <c r="AJ3092" i="3" s="1"/>
  <c r="AJ3093" i="3" s="1"/>
  <c r="AJ3094" i="3" s="1"/>
  <c r="AJ3095" i="3" s="1"/>
  <c r="AJ3096" i="3" s="1"/>
  <c r="AJ3097" i="3" s="1"/>
  <c r="AJ3098" i="3" s="1"/>
  <c r="AJ3099" i="3" s="1"/>
  <c r="AJ3100" i="3" s="1"/>
  <c r="AJ3101" i="3" s="1"/>
  <c r="AJ3102" i="3" s="1"/>
  <c r="AJ3103" i="3" s="1"/>
  <c r="AJ3104" i="3" s="1"/>
  <c r="AJ3105" i="3" s="1"/>
  <c r="AJ3106" i="3" s="1"/>
  <c r="AJ3107" i="3" s="1"/>
  <c r="AJ3108" i="3" s="1"/>
  <c r="AJ3109" i="3" s="1"/>
  <c r="AJ3110" i="3" s="1"/>
  <c r="AJ3111" i="3" s="1"/>
  <c r="AJ3112" i="3" s="1"/>
  <c r="AJ3113" i="3" s="1"/>
  <c r="AJ3114" i="3" s="1"/>
  <c r="AJ3115" i="3" s="1"/>
  <c r="AJ3116" i="3" s="1"/>
  <c r="AJ3117" i="3" s="1"/>
  <c r="AJ3118" i="3" s="1"/>
  <c r="AJ3119" i="3" s="1"/>
  <c r="AJ3120" i="3" s="1"/>
  <c r="AJ3121" i="3" s="1"/>
  <c r="AJ3122" i="3" s="1"/>
  <c r="AJ3123" i="3" s="1"/>
  <c r="AJ3124" i="3" s="1"/>
  <c r="AJ3125" i="3" s="1"/>
  <c r="AJ3126" i="3" s="1"/>
  <c r="AJ3127" i="3" s="1"/>
  <c r="AJ3128" i="3" s="1"/>
  <c r="AJ3129" i="3" s="1"/>
  <c r="AJ3130" i="3" s="1"/>
  <c r="AJ3131" i="3" s="1"/>
  <c r="AJ3132" i="3" s="1"/>
  <c r="AJ3133" i="3" s="1"/>
  <c r="AJ3134" i="3" s="1"/>
  <c r="AJ3135" i="3" s="1"/>
  <c r="AJ3136" i="3" s="1"/>
  <c r="AJ3137" i="3" s="1"/>
  <c r="AJ3138" i="3" s="1"/>
  <c r="AJ3139" i="3" s="1"/>
  <c r="AJ3140" i="3" s="1"/>
  <c r="AJ3141" i="3" s="1"/>
  <c r="AJ3142" i="3" s="1"/>
  <c r="AJ3143" i="3" s="1"/>
  <c r="AJ3144" i="3" s="1"/>
  <c r="AJ3145" i="3" s="1"/>
  <c r="AJ3146" i="3" s="1"/>
  <c r="AJ3147" i="3" s="1"/>
  <c r="AJ3148" i="3" s="1"/>
  <c r="AJ3149" i="3" s="1"/>
  <c r="AJ3150" i="3" s="1"/>
  <c r="AJ3151" i="3" s="1"/>
  <c r="AJ3152" i="3" s="1"/>
  <c r="AJ3153" i="3" s="1"/>
  <c r="AJ3154" i="3" s="1"/>
  <c r="AJ3155" i="3" s="1"/>
  <c r="AJ3156" i="3" s="1"/>
  <c r="AJ3157" i="3" s="1"/>
  <c r="AJ3158" i="3" s="1"/>
  <c r="AJ3159" i="3" s="1"/>
  <c r="AJ3160" i="3" s="1"/>
  <c r="AJ3161" i="3" s="1"/>
  <c r="AJ3162" i="3" s="1"/>
  <c r="AJ3163" i="3" s="1"/>
  <c r="AJ3164" i="3" s="1"/>
  <c r="AJ3165" i="3" s="1"/>
  <c r="AJ3166" i="3" s="1"/>
  <c r="AJ3167" i="3" s="1"/>
  <c r="AJ3168" i="3" s="1"/>
  <c r="AJ3169" i="3" s="1"/>
  <c r="AJ3170" i="3" s="1"/>
  <c r="AJ3171" i="3" s="1"/>
  <c r="AJ3172" i="3" s="1"/>
  <c r="AJ3173" i="3" s="1"/>
  <c r="AJ3174" i="3" s="1"/>
  <c r="AJ3175" i="3" s="1"/>
  <c r="AJ3176" i="3" s="1"/>
  <c r="AJ3177" i="3" s="1"/>
  <c r="AJ3178" i="3" s="1"/>
  <c r="AJ3179" i="3" s="1"/>
  <c r="AJ3180" i="3" s="1"/>
  <c r="AJ3181" i="3" s="1"/>
  <c r="AJ3182" i="3" s="1"/>
  <c r="AJ3183" i="3" s="1"/>
  <c r="AJ3184" i="3" s="1"/>
  <c r="AJ3185" i="3" s="1"/>
  <c r="AJ3186" i="3" s="1"/>
  <c r="AJ3187" i="3" s="1"/>
  <c r="AJ3188" i="3" s="1"/>
  <c r="AJ3189" i="3" s="1"/>
  <c r="AJ3190" i="3" s="1"/>
  <c r="AJ3191" i="3" s="1"/>
  <c r="AJ3192" i="3" s="1"/>
  <c r="AJ3193" i="3" s="1"/>
  <c r="AJ3194" i="3" s="1"/>
  <c r="AJ3195" i="3" s="1"/>
  <c r="AJ3196" i="3" s="1"/>
  <c r="AJ3197" i="3" s="1"/>
  <c r="AJ3198" i="3" s="1"/>
  <c r="AJ3199" i="3" s="1"/>
  <c r="AJ3200" i="3" s="1"/>
  <c r="AJ3201" i="3" s="1"/>
  <c r="AJ3202" i="3" s="1"/>
  <c r="AJ3203" i="3" s="1"/>
  <c r="AJ3204" i="3" s="1"/>
  <c r="AJ3205" i="3" s="1"/>
  <c r="AJ3206" i="3" s="1"/>
  <c r="AJ3207" i="3" s="1"/>
  <c r="AJ3208" i="3" s="1"/>
  <c r="AJ3209" i="3" s="1"/>
  <c r="AJ3210" i="3" s="1"/>
  <c r="AJ3211" i="3" s="1"/>
  <c r="AJ3212" i="3" s="1"/>
  <c r="AJ3213" i="3" s="1"/>
  <c r="AJ3214" i="3" s="1"/>
  <c r="AJ3215" i="3" s="1"/>
  <c r="AJ3216" i="3" s="1"/>
  <c r="AJ3217" i="3" s="1"/>
  <c r="AJ3218" i="3" s="1"/>
  <c r="AJ3219" i="3" s="1"/>
  <c r="AJ3220" i="3" s="1"/>
  <c r="AJ3221" i="3" s="1"/>
  <c r="AJ3222" i="3" s="1"/>
  <c r="AJ3223" i="3" s="1"/>
  <c r="AJ3224" i="3" s="1"/>
  <c r="AJ3225" i="3" s="1"/>
  <c r="AJ3226" i="3" s="1"/>
  <c r="AJ3227" i="3" s="1"/>
  <c r="AJ3228" i="3" s="1"/>
  <c r="AJ3229" i="3" s="1"/>
  <c r="AJ3230" i="3" s="1"/>
  <c r="AJ3231" i="3" s="1"/>
  <c r="AJ3232" i="3" s="1"/>
  <c r="AJ3233" i="3" s="1"/>
  <c r="AJ3234" i="3" s="1"/>
  <c r="AJ3235" i="3" s="1"/>
  <c r="AJ3236" i="3" s="1"/>
  <c r="AJ3237" i="3" s="1"/>
  <c r="AJ3238" i="3" s="1"/>
  <c r="AJ3239" i="3" s="1"/>
  <c r="AJ3240" i="3" s="1"/>
  <c r="AJ3241" i="3" s="1"/>
  <c r="AJ3242" i="3" s="1"/>
  <c r="AJ3243" i="3" s="1"/>
  <c r="AJ3244" i="3" s="1"/>
  <c r="AJ3245" i="3" s="1"/>
  <c r="AJ3246" i="3" s="1"/>
  <c r="AJ3247" i="3" s="1"/>
  <c r="AJ3248" i="3" s="1"/>
  <c r="AJ3249" i="3" s="1"/>
  <c r="AJ3250" i="3" s="1"/>
  <c r="AJ3251" i="3" s="1"/>
  <c r="AJ3252" i="3" s="1"/>
  <c r="AJ3253" i="3" s="1"/>
  <c r="AJ3254" i="3" s="1"/>
  <c r="AJ3255" i="3" s="1"/>
  <c r="AJ3256" i="3" s="1"/>
  <c r="AJ3257" i="3" s="1"/>
  <c r="AJ3258" i="3" s="1"/>
  <c r="AJ3259" i="3" s="1"/>
  <c r="AJ3260" i="3" s="1"/>
  <c r="AJ3261" i="3" s="1"/>
  <c r="AJ3262" i="3" s="1"/>
  <c r="AJ3263" i="3" s="1"/>
  <c r="AJ3264" i="3" s="1"/>
  <c r="AJ3265" i="3" s="1"/>
  <c r="AJ3266" i="3" s="1"/>
  <c r="AJ3267" i="3" s="1"/>
  <c r="AJ3268" i="3" s="1"/>
  <c r="AJ3269" i="3" s="1"/>
  <c r="AJ3270" i="3" s="1"/>
  <c r="AJ3271" i="3" s="1"/>
  <c r="AJ3272" i="3" s="1"/>
  <c r="AJ3273" i="3" s="1"/>
  <c r="AJ3274" i="3" s="1"/>
  <c r="AJ3275" i="3" s="1"/>
  <c r="AJ3276" i="3" s="1"/>
  <c r="AJ3277" i="3" s="1"/>
  <c r="AJ3278" i="3" s="1"/>
  <c r="AJ3279" i="3" s="1"/>
  <c r="AJ3280" i="3" s="1"/>
  <c r="AJ3281" i="3" s="1"/>
  <c r="AJ3282" i="3" s="1"/>
  <c r="AJ3283" i="3" s="1"/>
  <c r="AJ3284" i="3" s="1"/>
  <c r="AJ3285" i="3" s="1"/>
  <c r="AJ3286" i="3" s="1"/>
  <c r="AJ3287" i="3" s="1"/>
  <c r="AJ3288" i="3" s="1"/>
  <c r="AJ3289" i="3" s="1"/>
  <c r="AJ3290" i="3" s="1"/>
  <c r="AJ3291" i="3" s="1"/>
  <c r="AJ3292" i="3" s="1"/>
  <c r="AJ3293" i="3" s="1"/>
  <c r="AJ3294" i="3" s="1"/>
  <c r="AJ3295" i="3" s="1"/>
  <c r="AJ3296" i="3" s="1"/>
  <c r="AJ3297" i="3" s="1"/>
  <c r="AJ3298" i="3" s="1"/>
  <c r="AJ3299" i="3" s="1"/>
  <c r="AJ3300" i="3" s="1"/>
  <c r="AJ3301" i="3" s="1"/>
  <c r="AJ3302" i="3" s="1"/>
  <c r="AJ3303" i="3" s="1"/>
  <c r="AJ3304" i="3" s="1"/>
  <c r="AJ3305" i="3" s="1"/>
  <c r="AJ3306" i="3" s="1"/>
  <c r="AJ3307" i="3" s="1"/>
  <c r="AJ3308" i="3" s="1"/>
  <c r="AJ3309" i="3" s="1"/>
  <c r="AJ3310" i="3" s="1"/>
  <c r="AJ3311" i="3" s="1"/>
  <c r="AJ3312" i="3" s="1"/>
  <c r="AJ3313" i="3" s="1"/>
  <c r="AJ3314" i="3" s="1"/>
  <c r="AJ3315" i="3" s="1"/>
  <c r="AJ3316" i="3" s="1"/>
  <c r="AJ3317" i="3" s="1"/>
  <c r="AJ3318" i="3" s="1"/>
  <c r="AJ3319" i="3" s="1"/>
  <c r="AJ3320" i="3" s="1"/>
  <c r="AJ3321" i="3" s="1"/>
  <c r="AJ3322" i="3" s="1"/>
  <c r="AJ3323" i="3" s="1"/>
  <c r="AJ3324" i="3" s="1"/>
  <c r="AJ3325" i="3" s="1"/>
  <c r="AJ3326" i="3" s="1"/>
  <c r="AJ3327" i="3" s="1"/>
  <c r="AJ3328" i="3" s="1"/>
  <c r="AJ3329" i="3" s="1"/>
  <c r="AJ3330" i="3" s="1"/>
  <c r="AJ3331" i="3" s="1"/>
  <c r="AJ3332" i="3" s="1"/>
  <c r="AJ3333" i="3" s="1"/>
  <c r="AJ3334" i="3" s="1"/>
  <c r="AJ3335" i="3" s="1"/>
  <c r="AJ3336" i="3" s="1"/>
  <c r="AJ3337" i="3" s="1"/>
  <c r="AJ3338" i="3" s="1"/>
  <c r="AJ3339" i="3" s="1"/>
  <c r="AJ3340" i="3" s="1"/>
  <c r="AJ3341" i="3" s="1"/>
  <c r="AJ3342" i="3" s="1"/>
  <c r="AJ3343" i="3" s="1"/>
  <c r="AJ3344" i="3" s="1"/>
  <c r="AJ3345" i="3" s="1"/>
  <c r="AJ3346" i="3" s="1"/>
  <c r="AJ3347" i="3" s="1"/>
  <c r="AJ3348" i="3" s="1"/>
  <c r="AJ3349" i="3" s="1"/>
  <c r="AJ3350" i="3" s="1"/>
  <c r="AJ3351" i="3" s="1"/>
  <c r="AJ3352" i="3" s="1"/>
  <c r="AJ3353" i="3" s="1"/>
  <c r="AJ3354" i="3" s="1"/>
  <c r="AJ3355" i="3" s="1"/>
  <c r="AJ3356" i="3" s="1"/>
  <c r="AJ3357" i="3" s="1"/>
  <c r="AJ3358" i="3" s="1"/>
  <c r="AJ3359" i="3" s="1"/>
  <c r="AJ3360" i="3" s="1"/>
  <c r="AJ3361" i="3" s="1"/>
  <c r="AJ3362" i="3" s="1"/>
  <c r="AJ3363" i="3" s="1"/>
  <c r="AJ3364" i="3" s="1"/>
  <c r="AJ3365" i="3" s="1"/>
  <c r="AJ3366" i="3" s="1"/>
  <c r="AJ3367" i="3" s="1"/>
  <c r="AJ3368" i="3" s="1"/>
  <c r="AJ3369" i="3" s="1"/>
  <c r="AJ3370" i="3" s="1"/>
  <c r="AJ3371" i="3" s="1"/>
  <c r="AJ3372" i="3" s="1"/>
  <c r="AJ3373" i="3" s="1"/>
  <c r="AJ3374" i="3" s="1"/>
  <c r="AJ3375" i="3" s="1"/>
  <c r="AJ3376" i="3" s="1"/>
  <c r="AJ3377" i="3" s="1"/>
  <c r="AJ3378" i="3" s="1"/>
  <c r="AJ3379" i="3" s="1"/>
  <c r="AJ3380" i="3" s="1"/>
  <c r="AJ3381" i="3" s="1"/>
  <c r="AJ3382" i="3" s="1"/>
  <c r="AJ3383" i="3" s="1"/>
  <c r="AJ3384" i="3" s="1"/>
  <c r="AJ3385" i="3" s="1"/>
  <c r="AJ3386" i="3" s="1"/>
  <c r="AJ3387" i="3" s="1"/>
  <c r="AJ3388" i="3" s="1"/>
  <c r="AJ3389" i="3" s="1"/>
  <c r="AJ3390" i="3" s="1"/>
  <c r="AJ3391" i="3" s="1"/>
  <c r="AJ3392" i="3" s="1"/>
  <c r="AJ3393" i="3" s="1"/>
  <c r="AJ3394" i="3" s="1"/>
  <c r="AJ3395" i="3" s="1"/>
  <c r="AJ3396" i="3" s="1"/>
  <c r="AJ3397" i="3" s="1"/>
  <c r="AJ3398" i="3" s="1"/>
  <c r="AJ3399" i="3" s="1"/>
  <c r="AJ3400" i="3" s="1"/>
  <c r="AJ3401" i="3" s="1"/>
  <c r="AJ3402" i="3" s="1"/>
  <c r="AJ3403" i="3" s="1"/>
  <c r="AJ3404" i="3" s="1"/>
  <c r="AJ3405" i="3" s="1"/>
  <c r="AJ3406" i="3" s="1"/>
  <c r="AJ3407" i="3" s="1"/>
  <c r="AJ3408" i="3" s="1"/>
  <c r="AJ3409" i="3" s="1"/>
  <c r="AJ3410" i="3" s="1"/>
  <c r="AJ3411" i="3" s="1"/>
  <c r="AJ3412" i="3" s="1"/>
  <c r="AJ3413" i="3" s="1"/>
  <c r="AJ3414" i="3" s="1"/>
  <c r="AJ3415" i="3" s="1"/>
  <c r="AJ3416" i="3" s="1"/>
  <c r="AJ3417" i="3" s="1"/>
  <c r="AJ3418" i="3" s="1"/>
  <c r="AJ3419" i="3" s="1"/>
  <c r="AJ3420" i="3" s="1"/>
  <c r="AJ3421" i="3" s="1"/>
  <c r="AJ3422" i="3" s="1"/>
  <c r="AJ3423" i="3" s="1"/>
  <c r="AJ3424" i="3" s="1"/>
  <c r="AJ3425" i="3" s="1"/>
  <c r="AJ3426" i="3" s="1"/>
  <c r="AJ3427" i="3" s="1"/>
  <c r="AJ3428" i="3" s="1"/>
  <c r="AJ3429" i="3" s="1"/>
  <c r="AJ3430" i="3" s="1"/>
  <c r="AJ3431" i="3" s="1"/>
  <c r="AJ3432" i="3" s="1"/>
  <c r="AJ3433" i="3" s="1"/>
  <c r="AJ3434" i="3" s="1"/>
  <c r="AJ3435" i="3" s="1"/>
  <c r="AJ3436" i="3" s="1"/>
  <c r="AJ3437" i="3" s="1"/>
  <c r="AJ3438" i="3" s="1"/>
  <c r="AJ3439" i="3" s="1"/>
  <c r="AJ3440" i="3" s="1"/>
  <c r="AJ3441" i="3" s="1"/>
  <c r="AJ3442" i="3" s="1"/>
  <c r="AJ3443" i="3" s="1"/>
  <c r="AJ3444" i="3" s="1"/>
  <c r="AJ3445" i="3" s="1"/>
  <c r="AJ3446" i="3" s="1"/>
  <c r="AJ3447" i="3" s="1"/>
  <c r="AJ3448" i="3" s="1"/>
  <c r="AJ3449" i="3" s="1"/>
  <c r="AJ3450" i="3" s="1"/>
  <c r="AJ3451" i="3" s="1"/>
  <c r="AJ3452" i="3" s="1"/>
  <c r="AJ3453" i="3" s="1"/>
  <c r="AJ3454" i="3" s="1"/>
  <c r="AJ3455" i="3" s="1"/>
  <c r="AJ3456" i="3" s="1"/>
  <c r="AJ3457" i="3" s="1"/>
  <c r="AJ3458" i="3" s="1"/>
  <c r="AJ3459" i="3" s="1"/>
  <c r="AJ3460" i="3" s="1"/>
  <c r="AJ3461" i="3" s="1"/>
  <c r="AJ3462" i="3" s="1"/>
  <c r="AJ3463" i="3" s="1"/>
  <c r="AJ3464" i="3" s="1"/>
  <c r="AJ3465" i="3" s="1"/>
  <c r="AJ3466" i="3" s="1"/>
  <c r="AJ3467" i="3" s="1"/>
  <c r="AJ3468" i="3" s="1"/>
  <c r="AJ3469" i="3" s="1"/>
  <c r="AJ3470" i="3" s="1"/>
  <c r="AJ3471" i="3" s="1"/>
  <c r="AJ3472" i="3" s="1"/>
  <c r="AJ3473" i="3" s="1"/>
  <c r="AJ3474" i="3" s="1"/>
  <c r="AJ3475" i="3" s="1"/>
  <c r="AJ3476" i="3" s="1"/>
  <c r="AJ3477" i="3" s="1"/>
  <c r="AJ3478" i="3" s="1"/>
  <c r="AJ3479" i="3" s="1"/>
  <c r="AJ3480" i="3" s="1"/>
  <c r="AJ3481" i="3" s="1"/>
  <c r="AJ3482" i="3" s="1"/>
  <c r="AJ3483" i="3" s="1"/>
  <c r="AJ3484" i="3" s="1"/>
  <c r="AJ3485" i="3" s="1"/>
  <c r="AJ3486" i="3" s="1"/>
  <c r="AJ3487" i="3" s="1"/>
  <c r="AJ3488" i="3" s="1"/>
  <c r="AJ3489" i="3" s="1"/>
  <c r="AJ3490" i="3" s="1"/>
  <c r="AJ3491" i="3" s="1"/>
  <c r="AJ3492" i="3" s="1"/>
  <c r="AJ3493" i="3" s="1"/>
  <c r="AJ3494" i="3" s="1"/>
  <c r="AJ3495" i="3" s="1"/>
  <c r="AJ3496" i="3" s="1"/>
  <c r="AJ3497" i="3" s="1"/>
  <c r="AJ3498" i="3" s="1"/>
  <c r="AJ3499" i="3" s="1"/>
  <c r="AJ3500" i="3" s="1"/>
  <c r="AJ3501" i="3" s="1"/>
  <c r="AJ3502" i="3" s="1"/>
  <c r="AJ3503" i="3" s="1"/>
  <c r="AJ3504" i="3" s="1"/>
  <c r="AJ3505" i="3" s="1"/>
  <c r="AJ3506" i="3" s="1"/>
  <c r="AJ3507" i="3" s="1"/>
  <c r="AJ3508" i="3" s="1"/>
  <c r="AJ3509" i="3" s="1"/>
  <c r="AJ3510" i="3" s="1"/>
  <c r="AJ3511" i="3" s="1"/>
  <c r="AJ3512" i="3" s="1"/>
  <c r="AJ3513" i="3" s="1"/>
  <c r="AJ3514" i="3" s="1"/>
  <c r="AJ3515" i="3" s="1"/>
  <c r="AJ3516" i="3" s="1"/>
  <c r="AJ3517" i="3" s="1"/>
  <c r="AJ3518" i="3" s="1"/>
  <c r="AJ3519" i="3" s="1"/>
  <c r="AJ3520" i="3" s="1"/>
  <c r="AJ3521" i="3" s="1"/>
  <c r="AJ3522" i="3" s="1"/>
  <c r="AJ3523" i="3" s="1"/>
  <c r="AJ3524" i="3" s="1"/>
  <c r="AJ3525" i="3" s="1"/>
  <c r="AJ3526" i="3" s="1"/>
  <c r="AJ3527" i="3" s="1"/>
  <c r="AJ3528" i="3" s="1"/>
  <c r="AJ3529" i="3" s="1"/>
  <c r="AJ3530" i="3" s="1"/>
  <c r="AJ3531" i="3" s="1"/>
  <c r="AJ3532" i="3" s="1"/>
  <c r="AJ3533" i="3" s="1"/>
  <c r="AJ3534" i="3" s="1"/>
  <c r="AJ3535" i="3" s="1"/>
  <c r="AJ3536" i="3" s="1"/>
  <c r="AJ3537" i="3" s="1"/>
  <c r="AJ3538" i="3" s="1"/>
  <c r="AJ3539" i="3" s="1"/>
  <c r="AJ3540" i="3" s="1"/>
  <c r="AJ3541" i="3" s="1"/>
  <c r="AJ3542" i="3" s="1"/>
  <c r="AJ3543" i="3" s="1"/>
  <c r="AJ3544" i="3" s="1"/>
  <c r="AJ3545" i="3" s="1"/>
  <c r="AJ3546" i="3" s="1"/>
  <c r="AJ3547" i="3" s="1"/>
  <c r="AJ3548" i="3" s="1"/>
  <c r="AJ3549" i="3" s="1"/>
  <c r="AJ3550" i="3" s="1"/>
  <c r="AJ3551" i="3" s="1"/>
  <c r="AJ3552" i="3" s="1"/>
  <c r="AJ3553" i="3" s="1"/>
  <c r="AJ3554" i="3" s="1"/>
  <c r="AJ3555" i="3" s="1"/>
  <c r="AJ3556" i="3" s="1"/>
  <c r="AJ3557" i="3" s="1"/>
  <c r="AJ3558" i="3" s="1"/>
  <c r="AJ3559" i="3" s="1"/>
  <c r="AJ3560" i="3" s="1"/>
  <c r="AJ3561" i="3" s="1"/>
  <c r="AJ3562" i="3" s="1"/>
  <c r="AJ3563" i="3" s="1"/>
  <c r="AJ3564" i="3" s="1"/>
  <c r="AJ3565" i="3" s="1"/>
  <c r="AJ3566" i="3" s="1"/>
  <c r="AJ3567" i="3" s="1"/>
  <c r="AJ3568" i="3" s="1"/>
  <c r="AJ3569" i="3" s="1"/>
  <c r="AJ3570" i="3" s="1"/>
  <c r="AJ3571" i="3" s="1"/>
  <c r="AJ3572" i="3" s="1"/>
  <c r="AJ3573" i="3" s="1"/>
  <c r="AJ3574" i="3" s="1"/>
  <c r="AJ3575" i="3" s="1"/>
  <c r="AJ3576" i="3" s="1"/>
  <c r="AJ3577" i="3" s="1"/>
  <c r="AJ3578" i="3" s="1"/>
  <c r="AJ3579" i="3" s="1"/>
  <c r="AJ3580" i="3" s="1"/>
  <c r="AJ3581" i="3" s="1"/>
  <c r="AJ3582" i="3" s="1"/>
  <c r="AJ3583" i="3" s="1"/>
  <c r="AJ3584" i="3" s="1"/>
  <c r="AJ3585" i="3" s="1"/>
  <c r="AJ3586" i="3" s="1"/>
  <c r="AJ3587" i="3" s="1"/>
  <c r="AJ3588" i="3" s="1"/>
  <c r="AJ3589" i="3" s="1"/>
  <c r="AJ3590" i="3" s="1"/>
  <c r="AJ3591" i="3" s="1"/>
  <c r="AJ3592" i="3" s="1"/>
  <c r="AJ3593" i="3" s="1"/>
  <c r="AJ3594" i="3" s="1"/>
  <c r="AJ3595" i="3" s="1"/>
  <c r="AJ3596" i="3" s="1"/>
  <c r="AJ3597" i="3" s="1"/>
  <c r="AJ3598" i="3" s="1"/>
  <c r="AJ3599" i="3" s="1"/>
  <c r="AJ3600" i="3" s="1"/>
  <c r="AJ3601" i="3" s="1"/>
  <c r="AJ3602" i="3" s="1"/>
  <c r="AJ3603" i="3" s="1"/>
  <c r="AJ3604" i="3" s="1"/>
  <c r="AJ3605" i="3" s="1"/>
  <c r="AJ3606" i="3" s="1"/>
  <c r="AJ3607" i="3" s="1"/>
  <c r="AJ3608" i="3" s="1"/>
  <c r="AJ3609" i="3" s="1"/>
  <c r="AJ3610" i="3" s="1"/>
  <c r="AJ3611" i="3" s="1"/>
  <c r="AJ3612" i="3" s="1"/>
  <c r="AJ3613" i="3" s="1"/>
  <c r="AJ3614" i="3" s="1"/>
  <c r="AJ3615" i="3" s="1"/>
  <c r="AJ3616" i="3" s="1"/>
  <c r="AJ3617" i="3" s="1"/>
  <c r="AJ3618" i="3" s="1"/>
  <c r="AJ3619" i="3" s="1"/>
  <c r="AJ3620" i="3" s="1"/>
  <c r="AJ3621" i="3" s="1"/>
  <c r="AJ3622" i="3" s="1"/>
  <c r="AJ3623" i="3" s="1"/>
  <c r="AJ3624" i="3" s="1"/>
  <c r="AJ3625" i="3" s="1"/>
  <c r="AJ3626" i="3" s="1"/>
  <c r="AJ3627" i="3" s="1"/>
  <c r="AJ3628" i="3" s="1"/>
  <c r="AJ3629" i="3" s="1"/>
  <c r="AJ3630" i="3" s="1"/>
  <c r="AJ3631" i="3" s="1"/>
  <c r="AJ3632" i="3" s="1"/>
  <c r="AJ3633" i="3" s="1"/>
  <c r="AJ3634" i="3" s="1"/>
  <c r="AJ3635" i="3" s="1"/>
  <c r="AJ3636" i="3" s="1"/>
  <c r="AJ3637" i="3" s="1"/>
  <c r="AJ3638" i="3" s="1"/>
  <c r="AJ3639" i="3" s="1"/>
  <c r="AJ3640" i="3" s="1"/>
  <c r="AJ3641" i="3" s="1"/>
  <c r="AJ3642" i="3" s="1"/>
  <c r="AJ3643" i="3" s="1"/>
  <c r="AJ3644" i="3" s="1"/>
  <c r="AJ3645" i="3" s="1"/>
  <c r="AJ3646" i="3" s="1"/>
  <c r="AJ3647" i="3" s="1"/>
  <c r="AJ3648" i="3" s="1"/>
  <c r="AJ3649" i="3" s="1"/>
  <c r="AJ3650" i="3" s="1"/>
  <c r="AJ3651" i="3" s="1"/>
  <c r="AJ3652" i="3" s="1"/>
  <c r="AJ3653" i="3" s="1"/>
  <c r="AJ3654" i="3" s="1"/>
  <c r="AJ3655" i="3" s="1"/>
  <c r="AJ3656" i="3" s="1"/>
  <c r="AJ3657" i="3" s="1"/>
  <c r="AJ3658" i="3" s="1"/>
  <c r="AJ3659" i="3" s="1"/>
  <c r="AJ3660" i="3" s="1"/>
  <c r="AJ3661" i="3" s="1"/>
  <c r="AJ3662" i="3" s="1"/>
  <c r="AJ3663" i="3" s="1"/>
  <c r="AJ3664" i="3" s="1"/>
  <c r="AJ3665" i="3" s="1"/>
  <c r="AJ3666" i="3" s="1"/>
  <c r="AJ3667" i="3" s="1"/>
  <c r="AJ3668" i="3" s="1"/>
  <c r="AJ3669" i="3" s="1"/>
  <c r="AJ3670" i="3" s="1"/>
  <c r="AJ3671" i="3" s="1"/>
  <c r="AJ3672" i="3" s="1"/>
  <c r="AJ3673" i="3" s="1"/>
  <c r="AJ3674" i="3" s="1"/>
  <c r="AJ3675" i="3" s="1"/>
  <c r="AJ3676" i="3" s="1"/>
  <c r="AJ3677" i="3" s="1"/>
  <c r="AJ3678" i="3" s="1"/>
  <c r="AJ3679" i="3" s="1"/>
  <c r="AJ3680" i="3" s="1"/>
  <c r="AJ3681" i="3" s="1"/>
  <c r="AJ3682" i="3" s="1"/>
  <c r="AJ3683" i="3" s="1"/>
  <c r="AJ3684" i="3" s="1"/>
  <c r="AJ3685" i="3" s="1"/>
  <c r="AJ3686" i="3" s="1"/>
  <c r="AJ3687" i="3" s="1"/>
  <c r="AJ3688" i="3" s="1"/>
  <c r="AJ3689" i="3" s="1"/>
  <c r="AJ3690" i="3" s="1"/>
  <c r="AJ3691" i="3" s="1"/>
  <c r="AJ3692" i="3" s="1"/>
  <c r="AJ3693" i="3" s="1"/>
  <c r="AJ3694" i="3" s="1"/>
  <c r="AJ3695" i="3" s="1"/>
  <c r="AJ3696" i="3" s="1"/>
  <c r="AJ3697" i="3" s="1"/>
  <c r="AJ3698" i="3" s="1"/>
  <c r="AJ3699" i="3" s="1"/>
  <c r="AJ3700" i="3" s="1"/>
  <c r="AJ3701" i="3" s="1"/>
  <c r="AJ3702" i="3" s="1"/>
  <c r="AJ3703" i="3" s="1"/>
  <c r="AJ3704" i="3" s="1"/>
  <c r="AJ3705" i="3" s="1"/>
  <c r="AJ3706" i="3" s="1"/>
  <c r="AJ3707" i="3" s="1"/>
  <c r="AJ3708" i="3" s="1"/>
  <c r="AJ3709" i="3" s="1"/>
  <c r="AJ3710" i="3" s="1"/>
  <c r="AJ3711" i="3" s="1"/>
  <c r="AJ3712" i="3" s="1"/>
  <c r="AJ3713" i="3" s="1"/>
  <c r="AJ3714" i="3" s="1"/>
  <c r="AJ3715" i="3" s="1"/>
  <c r="AJ3716" i="3" s="1"/>
  <c r="AJ3717" i="3" s="1"/>
  <c r="AJ3718" i="3" s="1"/>
  <c r="AJ3719" i="3" s="1"/>
  <c r="AJ3720" i="3" s="1"/>
  <c r="AJ3721" i="3" s="1"/>
  <c r="AJ3722" i="3" s="1"/>
  <c r="AJ3723" i="3" s="1"/>
  <c r="AJ3724" i="3" s="1"/>
  <c r="AJ3725" i="3" s="1"/>
  <c r="AJ3726" i="3" s="1"/>
  <c r="AJ3727" i="3" s="1"/>
  <c r="AJ3728" i="3" s="1"/>
  <c r="AJ3729" i="3" s="1"/>
  <c r="AJ3730" i="3" s="1"/>
  <c r="AJ3731" i="3" s="1"/>
  <c r="AJ3732" i="3" s="1"/>
  <c r="AJ3733" i="3" s="1"/>
  <c r="AJ3734" i="3" s="1"/>
  <c r="AJ3735" i="3" s="1"/>
  <c r="AJ3736" i="3" s="1"/>
  <c r="AJ3737" i="3" s="1"/>
  <c r="AJ3738" i="3" s="1"/>
  <c r="AJ3739" i="3" s="1"/>
  <c r="AJ3740" i="3" s="1"/>
  <c r="AJ3741" i="3" s="1"/>
  <c r="AJ3742" i="3" s="1"/>
  <c r="AJ3743" i="3" s="1"/>
  <c r="AJ3744" i="3" s="1"/>
  <c r="AJ3745" i="3" s="1"/>
  <c r="AJ3746" i="3" s="1"/>
  <c r="AJ3747" i="3" s="1"/>
  <c r="AJ3748" i="3" s="1"/>
  <c r="AJ3749" i="3" s="1"/>
  <c r="AJ3750" i="3" s="1"/>
  <c r="AJ3751" i="3" s="1"/>
  <c r="AJ3752" i="3" s="1"/>
  <c r="AJ3753" i="3" s="1"/>
  <c r="AJ3754" i="3" s="1"/>
  <c r="AJ3755" i="3" s="1"/>
  <c r="AJ3756" i="3" s="1"/>
  <c r="AJ3757" i="3" s="1"/>
  <c r="AJ3758" i="3" s="1"/>
  <c r="AJ3759" i="3" s="1"/>
  <c r="AJ3760" i="3" s="1"/>
  <c r="AJ3761" i="3" s="1"/>
  <c r="AJ3762" i="3" s="1"/>
  <c r="AJ3763" i="3" s="1"/>
  <c r="AJ3764" i="3" s="1"/>
  <c r="AJ3765" i="3" s="1"/>
  <c r="AJ3766" i="3" s="1"/>
  <c r="AJ3767" i="3" s="1"/>
  <c r="AJ3768" i="3" s="1"/>
  <c r="AJ3769" i="3" s="1"/>
  <c r="AJ3770" i="3" s="1"/>
  <c r="AJ3771" i="3" s="1"/>
  <c r="AJ3772" i="3" s="1"/>
  <c r="AJ3773" i="3" s="1"/>
  <c r="AJ3774" i="3" s="1"/>
  <c r="AJ3775" i="3" s="1"/>
  <c r="AJ3776" i="3" s="1"/>
  <c r="AJ3777" i="3" s="1"/>
  <c r="AJ3778" i="3" s="1"/>
  <c r="AJ3779" i="3" s="1"/>
  <c r="AJ3780" i="3" s="1"/>
  <c r="AJ3781" i="3" s="1"/>
  <c r="AJ3782" i="3" s="1"/>
  <c r="AJ3783" i="3" s="1"/>
  <c r="AJ3784" i="3" s="1"/>
  <c r="AJ3785" i="3" s="1"/>
  <c r="AJ3786" i="3" s="1"/>
  <c r="AJ3787" i="3" s="1"/>
  <c r="AJ3788" i="3" s="1"/>
  <c r="AJ3789" i="3" s="1"/>
  <c r="AJ3790" i="3" s="1"/>
  <c r="AJ3791" i="3" s="1"/>
  <c r="AJ3792" i="3" s="1"/>
  <c r="AJ3793" i="3" s="1"/>
  <c r="AJ3794" i="3" s="1"/>
  <c r="AJ3795" i="3" s="1"/>
  <c r="AJ3796" i="3" s="1"/>
  <c r="AJ3797" i="3" s="1"/>
  <c r="AJ3798" i="3" s="1"/>
  <c r="AJ3799" i="3" s="1"/>
  <c r="AJ3800" i="3" s="1"/>
  <c r="AJ3801" i="3" s="1"/>
  <c r="AJ3802" i="3" s="1"/>
  <c r="AJ3803" i="3" s="1"/>
  <c r="AJ3804" i="3" s="1"/>
  <c r="AJ3805" i="3" s="1"/>
  <c r="AJ3806" i="3" s="1"/>
  <c r="AJ3807" i="3" s="1"/>
  <c r="AJ3808" i="3" s="1"/>
  <c r="AJ3809" i="3" s="1"/>
  <c r="AJ3810" i="3" s="1"/>
  <c r="AJ3811" i="3" s="1"/>
  <c r="AJ3812" i="3" s="1"/>
  <c r="AJ3813" i="3" s="1"/>
  <c r="AJ3814" i="3" s="1"/>
  <c r="AJ3815" i="3" s="1"/>
  <c r="AJ3816" i="3" s="1"/>
  <c r="AJ3817" i="3" s="1"/>
  <c r="AJ3818" i="3" s="1"/>
  <c r="AJ3819" i="3" s="1"/>
  <c r="AJ3820" i="3" s="1"/>
  <c r="AJ3821" i="3" s="1"/>
  <c r="AJ3822" i="3" s="1"/>
  <c r="AJ3823" i="3" s="1"/>
  <c r="AJ3824" i="3" s="1"/>
  <c r="AJ3825" i="3" s="1"/>
  <c r="AJ3826" i="3" s="1"/>
  <c r="AJ3827" i="3" s="1"/>
  <c r="AJ3828" i="3" s="1"/>
  <c r="AJ3829" i="3" s="1"/>
  <c r="AJ3830" i="3" s="1"/>
  <c r="AJ3831" i="3" s="1"/>
  <c r="AJ3832" i="3" s="1"/>
  <c r="AJ3833" i="3" s="1"/>
  <c r="AJ3834" i="3" s="1"/>
  <c r="AJ3835" i="3" s="1"/>
  <c r="AJ3836" i="3" s="1"/>
  <c r="AJ3837" i="3" s="1"/>
  <c r="AJ3838" i="3" s="1"/>
  <c r="AJ3839" i="3" s="1"/>
  <c r="AJ3840" i="3" s="1"/>
  <c r="AJ3841" i="3" s="1"/>
  <c r="AJ3842" i="3" s="1"/>
  <c r="AJ3843" i="3" s="1"/>
  <c r="AJ3844" i="3" s="1"/>
  <c r="AJ3845" i="3" s="1"/>
  <c r="AJ3846" i="3" s="1"/>
  <c r="AJ3847" i="3" s="1"/>
  <c r="AJ3848" i="3" s="1"/>
  <c r="AJ3849" i="3" s="1"/>
  <c r="AJ3850" i="3" s="1"/>
  <c r="AJ3851" i="3" s="1"/>
  <c r="AJ3852" i="3" s="1"/>
  <c r="AJ3853" i="3" s="1"/>
  <c r="AJ3854" i="3" s="1"/>
  <c r="AJ3855" i="3" s="1"/>
  <c r="AJ3856" i="3" s="1"/>
  <c r="AJ3857" i="3" s="1"/>
  <c r="AJ3858" i="3" s="1"/>
  <c r="AJ3859" i="3" s="1"/>
  <c r="AJ3860" i="3" s="1"/>
  <c r="AJ3861" i="3" s="1"/>
  <c r="AJ3862" i="3" s="1"/>
  <c r="AJ3863" i="3" s="1"/>
  <c r="AJ3864" i="3" s="1"/>
  <c r="AJ3865" i="3" s="1"/>
  <c r="AJ3866" i="3" s="1"/>
  <c r="AJ3867" i="3" s="1"/>
  <c r="AJ3868" i="3" s="1"/>
  <c r="AJ3869" i="3" s="1"/>
  <c r="AJ3870" i="3" s="1"/>
  <c r="AJ3871" i="3" s="1"/>
  <c r="AJ3872" i="3" s="1"/>
  <c r="AJ3873" i="3" s="1"/>
  <c r="AJ3874" i="3" s="1"/>
  <c r="AJ3875" i="3" s="1"/>
  <c r="AJ3876" i="3" s="1"/>
  <c r="AJ3877" i="3" s="1"/>
  <c r="AJ3878" i="3" s="1"/>
  <c r="AJ3879" i="3" s="1"/>
  <c r="AJ3880" i="3" s="1"/>
  <c r="AJ3881" i="3" s="1"/>
  <c r="AJ3882" i="3" s="1"/>
  <c r="AJ3883" i="3" s="1"/>
  <c r="AJ3884" i="3" s="1"/>
  <c r="AJ3885" i="3" s="1"/>
  <c r="AJ3886" i="3" s="1"/>
  <c r="AJ3887" i="3" s="1"/>
  <c r="AJ3888" i="3" s="1"/>
  <c r="AJ3889" i="3" s="1"/>
  <c r="AJ3890" i="3" s="1"/>
  <c r="AJ3891" i="3" s="1"/>
  <c r="AJ3892" i="3" s="1"/>
  <c r="AJ3893" i="3" s="1"/>
  <c r="AJ3894" i="3" s="1"/>
  <c r="AJ3895" i="3" s="1"/>
  <c r="AJ3896" i="3" s="1"/>
  <c r="AJ3897" i="3" s="1"/>
  <c r="AJ3898" i="3" s="1"/>
  <c r="AJ3899" i="3" s="1"/>
  <c r="AJ3900" i="3" s="1"/>
  <c r="AJ3901" i="3" s="1"/>
  <c r="AJ3902" i="3" s="1"/>
  <c r="AJ3903" i="3" s="1"/>
  <c r="AJ3904" i="3" s="1"/>
  <c r="AJ3905" i="3" s="1"/>
  <c r="AJ3906" i="3" s="1"/>
  <c r="AJ3907" i="3" s="1"/>
  <c r="AJ3908" i="3" s="1"/>
  <c r="AJ3909" i="3" s="1"/>
  <c r="AJ3910" i="3" s="1"/>
  <c r="AJ3911" i="3" s="1"/>
  <c r="AJ3912" i="3" s="1"/>
  <c r="AJ3913" i="3" s="1"/>
  <c r="AJ3914" i="3" s="1"/>
  <c r="AJ3915" i="3" s="1"/>
  <c r="AJ3916" i="3" s="1"/>
  <c r="AJ3917" i="3" s="1"/>
  <c r="AJ3918" i="3" s="1"/>
  <c r="AJ3919" i="3" s="1"/>
  <c r="AJ3920" i="3" s="1"/>
  <c r="AJ3921" i="3" s="1"/>
  <c r="AJ3922" i="3" s="1"/>
  <c r="AJ3923" i="3" s="1"/>
  <c r="AJ3924" i="3" s="1"/>
  <c r="AJ3925" i="3" s="1"/>
  <c r="AJ3926" i="3" s="1"/>
  <c r="AJ3927" i="3" s="1"/>
  <c r="AJ3928" i="3" s="1"/>
  <c r="AJ3929" i="3" s="1"/>
  <c r="AJ3930" i="3" s="1"/>
  <c r="AJ3931" i="3" s="1"/>
  <c r="AJ3932" i="3" s="1"/>
  <c r="AJ3933" i="3" s="1"/>
  <c r="AJ3934" i="3" s="1"/>
  <c r="AJ3935" i="3" s="1"/>
  <c r="AJ3936" i="3" s="1"/>
  <c r="AJ3937" i="3" s="1"/>
  <c r="AJ3938" i="3" s="1"/>
  <c r="AJ3939" i="3" s="1"/>
  <c r="AJ3940" i="3" s="1"/>
  <c r="AJ3941" i="3" s="1"/>
  <c r="AJ3942" i="3" s="1"/>
  <c r="AJ3943" i="3" s="1"/>
  <c r="AJ3944" i="3" s="1"/>
  <c r="AJ3945" i="3" s="1"/>
  <c r="AJ3946" i="3" s="1"/>
  <c r="AJ3947" i="3" s="1"/>
  <c r="AJ3948" i="3" s="1"/>
  <c r="AJ3949" i="3" s="1"/>
  <c r="AJ3950" i="3" s="1"/>
  <c r="AJ3951" i="3" s="1"/>
  <c r="AJ3952" i="3" s="1"/>
  <c r="AJ3953" i="3" s="1"/>
  <c r="AJ3954" i="3" s="1"/>
  <c r="AJ3955" i="3" s="1"/>
  <c r="AJ3956" i="3" s="1"/>
  <c r="AJ3957" i="3" s="1"/>
  <c r="AJ3958" i="3" s="1"/>
  <c r="AJ3959" i="3" s="1"/>
  <c r="AJ3960" i="3" s="1"/>
  <c r="AJ3961" i="3" s="1"/>
  <c r="AJ3962" i="3" s="1"/>
  <c r="AJ3963" i="3" s="1"/>
  <c r="AJ3964" i="3" s="1"/>
  <c r="AJ3965" i="3" s="1"/>
  <c r="AJ3966" i="3" s="1"/>
  <c r="AJ3967" i="3" s="1"/>
  <c r="AJ3968" i="3" s="1"/>
  <c r="AJ3969" i="3" s="1"/>
  <c r="AJ3970" i="3" s="1"/>
  <c r="AJ3971" i="3" s="1"/>
  <c r="AJ3972" i="3" s="1"/>
  <c r="AJ3973" i="3" s="1"/>
  <c r="AJ3974" i="3" s="1"/>
  <c r="AJ3975" i="3" s="1"/>
  <c r="AJ3976" i="3" s="1"/>
  <c r="AJ3977" i="3" s="1"/>
  <c r="AJ3978" i="3" s="1"/>
  <c r="AJ3979" i="3" s="1"/>
  <c r="AJ3980" i="3" s="1"/>
  <c r="AJ3981" i="3" s="1"/>
  <c r="AJ3982" i="3" s="1"/>
  <c r="AJ3983" i="3" s="1"/>
  <c r="AJ3984" i="3" s="1"/>
  <c r="AJ3985" i="3" s="1"/>
  <c r="AJ3986" i="3" s="1"/>
  <c r="AJ3987" i="3" s="1"/>
  <c r="AJ3988" i="3" s="1"/>
  <c r="AJ3989" i="3" s="1"/>
  <c r="AJ3990" i="3" s="1"/>
  <c r="AJ3991" i="3" s="1"/>
  <c r="AJ3992" i="3" s="1"/>
  <c r="AJ3993" i="3" s="1"/>
  <c r="AJ3994" i="3" s="1"/>
  <c r="AJ3995" i="3" s="1"/>
  <c r="AJ3996" i="3" s="1"/>
  <c r="AJ3997" i="3" s="1"/>
  <c r="AJ3998" i="3" s="1"/>
  <c r="AJ3999" i="3" s="1"/>
  <c r="AJ4000" i="3" s="1"/>
  <c r="AJ4001" i="3" s="1"/>
  <c r="AJ4002" i="3" s="1"/>
  <c r="AJ4003" i="3" s="1"/>
  <c r="AJ4004" i="3" s="1"/>
  <c r="AJ4005" i="3" s="1"/>
  <c r="AJ4006" i="3" s="1"/>
  <c r="AJ4007" i="3" s="1"/>
  <c r="AJ4008" i="3" s="1"/>
  <c r="AJ4009" i="3" s="1"/>
  <c r="AJ4010" i="3" s="1"/>
  <c r="AJ4011" i="3" s="1"/>
  <c r="AJ4012" i="3" s="1"/>
  <c r="AJ4013" i="3" s="1"/>
  <c r="AJ4014" i="3" s="1"/>
  <c r="AJ4015" i="3" s="1"/>
  <c r="AJ4016" i="3" s="1"/>
  <c r="AJ4017" i="3" s="1"/>
  <c r="AJ4018" i="3" s="1"/>
  <c r="AJ4019" i="3" s="1"/>
  <c r="AJ4020" i="3" s="1"/>
  <c r="AJ4021" i="3" s="1"/>
  <c r="AJ4022" i="3" s="1"/>
  <c r="AJ4023" i="3" s="1"/>
  <c r="AJ4024" i="3" s="1"/>
  <c r="AJ4025" i="3" s="1"/>
  <c r="AJ4026" i="3" s="1"/>
  <c r="AJ4027" i="3" s="1"/>
  <c r="AJ4028" i="3" s="1"/>
  <c r="AJ4029" i="3" s="1"/>
  <c r="AJ4030" i="3" s="1"/>
  <c r="AJ4031" i="3" s="1"/>
  <c r="AJ4032" i="3" s="1"/>
  <c r="AJ4033" i="3" s="1"/>
  <c r="AJ4034" i="3" s="1"/>
  <c r="AJ4035" i="3" s="1"/>
  <c r="AJ4036" i="3" s="1"/>
  <c r="AJ4037" i="3" s="1"/>
  <c r="AJ4038" i="3" s="1"/>
  <c r="AJ4039" i="3" s="1"/>
  <c r="AJ4040" i="3" s="1"/>
  <c r="AJ4041" i="3" s="1"/>
  <c r="AJ4042" i="3" s="1"/>
  <c r="AJ4043" i="3" s="1"/>
  <c r="AJ4044" i="3" s="1"/>
  <c r="AJ4045" i="3" s="1"/>
  <c r="AJ4046" i="3" s="1"/>
  <c r="AJ4047" i="3" s="1"/>
  <c r="AJ4048" i="3" s="1"/>
  <c r="AJ4049" i="3" s="1"/>
  <c r="AJ4050" i="3" s="1"/>
  <c r="AJ4051" i="3" s="1"/>
  <c r="AJ4052" i="3" s="1"/>
  <c r="AJ4053" i="3" s="1"/>
  <c r="AJ4054" i="3" s="1"/>
  <c r="AJ4055" i="3" s="1"/>
  <c r="AJ4056" i="3" s="1"/>
  <c r="AJ4057" i="3" s="1"/>
  <c r="AJ4058" i="3" s="1"/>
  <c r="AJ4059" i="3" s="1"/>
  <c r="AJ4060" i="3" s="1"/>
  <c r="AJ4061" i="3" s="1"/>
  <c r="AJ4062" i="3" s="1"/>
  <c r="AJ4063" i="3" s="1"/>
  <c r="AJ4064" i="3" s="1"/>
  <c r="AJ4065" i="3" s="1"/>
  <c r="AJ4066" i="3" s="1"/>
  <c r="AJ4067" i="3" s="1"/>
  <c r="AJ4068" i="3" s="1"/>
  <c r="AJ4069" i="3" s="1"/>
  <c r="AJ4070" i="3" s="1"/>
  <c r="AJ4071" i="3" s="1"/>
  <c r="AJ4072" i="3" s="1"/>
  <c r="AJ4073" i="3" s="1"/>
  <c r="AJ4074" i="3" s="1"/>
  <c r="AJ4075" i="3" s="1"/>
  <c r="AJ4076" i="3" s="1"/>
  <c r="AJ4077" i="3" s="1"/>
  <c r="AJ4078" i="3" s="1"/>
  <c r="AJ4079" i="3" s="1"/>
  <c r="AJ4080" i="3" s="1"/>
  <c r="AJ4081" i="3" s="1"/>
  <c r="AC4229" i="3"/>
  <c r="AE4229" i="3" s="1"/>
  <c r="AI4230" i="3" s="1"/>
  <c r="AB4229" i="3"/>
  <c r="AD4229" i="3" s="1"/>
  <c r="AH4230" i="3" s="1"/>
  <c r="AK1961" i="3"/>
  <c r="W4081" i="3"/>
  <c r="V4230" i="3"/>
  <c r="AC4230" i="3" l="1"/>
  <c r="AE4230" i="3" s="1"/>
  <c r="AI4231" i="3" s="1"/>
  <c r="AB4230" i="3"/>
  <c r="AD4230" i="3" s="1"/>
  <c r="AH4231" i="3" s="1"/>
  <c r="AC4081" i="3"/>
  <c r="AE4081" i="3" s="1"/>
  <c r="AI4082" i="3" s="1"/>
  <c r="AB4081" i="3"/>
  <c r="AD4081" i="3" s="1"/>
  <c r="AH4082" i="3" s="1"/>
  <c r="AJ4082" i="3" s="1"/>
  <c r="AK1962" i="3"/>
  <c r="AK1963" i="3" s="1"/>
  <c r="AK1964" i="3" s="1"/>
  <c r="AK1965" i="3" s="1"/>
  <c r="AK1966" i="3" s="1"/>
  <c r="AK1967" i="3" s="1"/>
  <c r="AK1968" i="3" s="1"/>
  <c r="AK1969" i="3" s="1"/>
  <c r="AK1970" i="3" s="1"/>
  <c r="AK1971" i="3" s="1"/>
  <c r="AK1972" i="3" s="1"/>
  <c r="AK1973" i="3" s="1"/>
  <c r="AK1974" i="3" s="1"/>
  <c r="AK1975" i="3" s="1"/>
  <c r="AK1976" i="3" s="1"/>
  <c r="AK1977" i="3" s="1"/>
  <c r="AK1978" i="3" s="1"/>
  <c r="AK1979" i="3" s="1"/>
  <c r="AK1980" i="3" s="1"/>
  <c r="AK1981" i="3" s="1"/>
  <c r="AK1982" i="3" s="1"/>
  <c r="AK1983" i="3" s="1"/>
  <c r="AK1984" i="3" s="1"/>
  <c r="AK1985" i="3" s="1"/>
  <c r="AK1986" i="3" s="1"/>
  <c r="AK1987" i="3" s="1"/>
  <c r="AK1988" i="3" s="1"/>
  <c r="AK1989" i="3" s="1"/>
  <c r="AK1990" i="3" s="1"/>
  <c r="AK1991" i="3" s="1"/>
  <c r="AK1992" i="3" s="1"/>
  <c r="AK1993" i="3" s="1"/>
  <c r="AK1994" i="3" s="1"/>
  <c r="AK1995" i="3" s="1"/>
  <c r="AK1996" i="3" s="1"/>
  <c r="AK1997" i="3" s="1"/>
  <c r="AK1998" i="3" s="1"/>
  <c r="AK1999" i="3" s="1"/>
  <c r="AK2000" i="3" s="1"/>
  <c r="AK2001" i="3" s="1"/>
  <c r="AK2002" i="3" s="1"/>
  <c r="AK2003" i="3" s="1"/>
  <c r="AK2004" i="3" s="1"/>
  <c r="AK2005" i="3" s="1"/>
  <c r="AK2006" i="3" s="1"/>
  <c r="AK2007" i="3" s="1"/>
  <c r="AK2008" i="3" s="1"/>
  <c r="AK2009" i="3" s="1"/>
  <c r="AK2010" i="3" s="1"/>
  <c r="AK2011" i="3" s="1"/>
  <c r="AK2012" i="3" s="1"/>
  <c r="AK2013" i="3" s="1"/>
  <c r="AK2014" i="3" s="1"/>
  <c r="AK2015" i="3" s="1"/>
  <c r="AK2016" i="3" s="1"/>
  <c r="AK2017" i="3" s="1"/>
  <c r="AK2018" i="3" s="1"/>
  <c r="AK2019" i="3" s="1"/>
  <c r="AK2020" i="3" s="1"/>
  <c r="AK2021" i="3" s="1"/>
  <c r="AK2022" i="3" s="1"/>
  <c r="AK2023" i="3" s="1"/>
  <c r="AK2024" i="3" s="1"/>
  <c r="AK2025" i="3" s="1"/>
  <c r="AK2026" i="3" s="1"/>
  <c r="AK2027" i="3" s="1"/>
  <c r="AK2028" i="3" s="1"/>
  <c r="AK2029" i="3" s="1"/>
  <c r="AK2030" i="3" s="1"/>
  <c r="AK2031" i="3" s="1"/>
  <c r="AK2032" i="3" s="1"/>
  <c r="AK2033" i="3" s="1"/>
  <c r="AK2034" i="3" s="1"/>
  <c r="AK2035" i="3" s="1"/>
  <c r="AK2036" i="3" s="1"/>
  <c r="AK2037" i="3" s="1"/>
  <c r="AK2038" i="3" s="1"/>
  <c r="AK2039" i="3" s="1"/>
  <c r="AK2040" i="3" s="1"/>
  <c r="AK2041" i="3" s="1"/>
  <c r="AK2042" i="3" s="1"/>
  <c r="AK2043" i="3" s="1"/>
  <c r="AK2044" i="3" s="1"/>
  <c r="AK2045" i="3" s="1"/>
  <c r="AK2046" i="3" s="1"/>
  <c r="AK2047" i="3" s="1"/>
  <c r="AK2048" i="3" s="1"/>
  <c r="AK2049" i="3" s="1"/>
  <c r="AK2050" i="3" s="1"/>
  <c r="AK2051" i="3" s="1"/>
  <c r="AK2052" i="3" s="1"/>
  <c r="AK2053" i="3" s="1"/>
  <c r="AK2054" i="3" s="1"/>
  <c r="AK2055" i="3" s="1"/>
  <c r="AK2056" i="3" s="1"/>
  <c r="AK2057" i="3" s="1"/>
  <c r="AK2058" i="3" s="1"/>
  <c r="AK2059" i="3" s="1"/>
  <c r="AK2060" i="3" s="1"/>
  <c r="AK2061" i="3" s="1"/>
  <c r="AK2062" i="3" s="1"/>
  <c r="AK2063" i="3" s="1"/>
  <c r="AK2064" i="3" s="1"/>
  <c r="AK2065" i="3" s="1"/>
  <c r="AK2066" i="3" s="1"/>
  <c r="AK2067" i="3" s="1"/>
  <c r="AK2068" i="3" s="1"/>
  <c r="AK2069" i="3" s="1"/>
  <c r="AK2070" i="3" s="1"/>
  <c r="AK2071" i="3" s="1"/>
  <c r="AK2072" i="3" s="1"/>
  <c r="AK2073" i="3" s="1"/>
  <c r="AK2074" i="3" s="1"/>
  <c r="AK2075" i="3" s="1"/>
  <c r="AK2076" i="3" s="1"/>
  <c r="AK2077" i="3" s="1"/>
  <c r="AK2078" i="3" s="1"/>
  <c r="AK2079" i="3" s="1"/>
  <c r="AK2080" i="3" s="1"/>
  <c r="AK2081" i="3" s="1"/>
  <c r="AK2082" i="3" s="1"/>
  <c r="AK2083" i="3" s="1"/>
  <c r="AK2084" i="3" s="1"/>
  <c r="AK2085" i="3" s="1"/>
  <c r="AK2086" i="3" s="1"/>
  <c r="AK2087" i="3" s="1"/>
  <c r="AK2088" i="3" s="1"/>
  <c r="AK2089" i="3" s="1"/>
  <c r="AK2090" i="3" s="1"/>
  <c r="AK2091" i="3" s="1"/>
  <c r="AK2092" i="3" s="1"/>
  <c r="AK2093" i="3" s="1"/>
  <c r="AK2094" i="3" s="1"/>
  <c r="AK2095" i="3" s="1"/>
  <c r="AK2096" i="3" s="1"/>
  <c r="AK2097" i="3" s="1"/>
  <c r="AK2098" i="3" s="1"/>
  <c r="AK2099" i="3" s="1"/>
  <c r="AK2100" i="3" s="1"/>
  <c r="AK2101" i="3" s="1"/>
  <c r="AK2102" i="3" s="1"/>
  <c r="AK2103" i="3" s="1"/>
  <c r="AK2104" i="3" s="1"/>
  <c r="AK2105" i="3" s="1"/>
  <c r="AK2106" i="3" s="1"/>
  <c r="AK2107" i="3" s="1"/>
  <c r="AK2108" i="3" s="1"/>
  <c r="AK2109" i="3" s="1"/>
  <c r="AK2110" i="3" s="1"/>
  <c r="AK2111" i="3" s="1"/>
  <c r="AK2112" i="3" s="1"/>
  <c r="AK2113" i="3" s="1"/>
  <c r="AK2114" i="3" s="1"/>
  <c r="AK2115" i="3" s="1"/>
  <c r="AK2116" i="3" s="1"/>
  <c r="AK2117" i="3" s="1"/>
  <c r="AK2118" i="3" s="1"/>
  <c r="AK2119" i="3" s="1"/>
  <c r="AK2120" i="3" s="1"/>
  <c r="AK2121" i="3" s="1"/>
  <c r="AK2122" i="3" s="1"/>
  <c r="AK2123" i="3" s="1"/>
  <c r="AK2124" i="3" s="1"/>
  <c r="AK2125" i="3" s="1"/>
  <c r="AK2126" i="3" s="1"/>
  <c r="AK2127" i="3" s="1"/>
  <c r="AK2128" i="3" s="1"/>
  <c r="AK2129" i="3" s="1"/>
  <c r="AK2130" i="3" s="1"/>
  <c r="AK2131" i="3" s="1"/>
  <c r="AK2132" i="3" s="1"/>
  <c r="AK2133" i="3" s="1"/>
  <c r="AK2134" i="3" s="1"/>
  <c r="AK2135" i="3" s="1"/>
  <c r="AK2136" i="3" s="1"/>
  <c r="AK2137" i="3" s="1"/>
  <c r="AK2138" i="3" s="1"/>
  <c r="AK2139" i="3" s="1"/>
  <c r="AK2140" i="3" s="1"/>
  <c r="AK2141" i="3" s="1"/>
  <c r="AK2142" i="3" s="1"/>
  <c r="AK2143" i="3" s="1"/>
  <c r="AK2144" i="3" s="1"/>
  <c r="AK2145" i="3" s="1"/>
  <c r="AK2146" i="3" s="1"/>
  <c r="AK2147" i="3" s="1"/>
  <c r="AK2148" i="3" s="1"/>
  <c r="AK2149" i="3" s="1"/>
  <c r="AK2150" i="3" s="1"/>
  <c r="AK2151" i="3" s="1"/>
  <c r="AK2152" i="3" s="1"/>
  <c r="AK2153" i="3" s="1"/>
  <c r="AK2154" i="3" s="1"/>
  <c r="AK2155" i="3" s="1"/>
  <c r="AK2156" i="3" s="1"/>
  <c r="AK2157" i="3" s="1"/>
  <c r="AK2158" i="3" s="1"/>
  <c r="AK2159" i="3" s="1"/>
  <c r="AK2160" i="3" s="1"/>
  <c r="AK2161" i="3" s="1"/>
  <c r="AK2162" i="3" s="1"/>
  <c r="AK2163" i="3" s="1"/>
  <c r="AK2164" i="3" s="1"/>
  <c r="AK2165" i="3" s="1"/>
  <c r="AK2166" i="3" s="1"/>
  <c r="AK2167" i="3" s="1"/>
  <c r="AK2168" i="3" s="1"/>
  <c r="AK2169" i="3" s="1"/>
  <c r="AK2170" i="3" s="1"/>
  <c r="AK2171" i="3" s="1"/>
  <c r="AK2172" i="3" s="1"/>
  <c r="AK2173" i="3" s="1"/>
  <c r="AK2174" i="3" s="1"/>
  <c r="AK2175" i="3" s="1"/>
  <c r="AK2176" i="3" s="1"/>
  <c r="AK2177" i="3" s="1"/>
  <c r="AK2178" i="3" s="1"/>
  <c r="AK2179" i="3" s="1"/>
  <c r="AK2180" i="3" s="1"/>
  <c r="AK2181" i="3" s="1"/>
  <c r="AK2182" i="3" s="1"/>
  <c r="AK2183" i="3" s="1"/>
  <c r="AK2184" i="3" s="1"/>
  <c r="AK2185" i="3" s="1"/>
  <c r="AK2186" i="3" s="1"/>
  <c r="AK2187" i="3" s="1"/>
  <c r="AK2188" i="3" s="1"/>
  <c r="AK2189" i="3" s="1"/>
  <c r="AK2190" i="3" s="1"/>
  <c r="AK2191" i="3" s="1"/>
  <c r="AK2192" i="3" s="1"/>
  <c r="AK2193" i="3" s="1"/>
  <c r="AK2194" i="3" s="1"/>
  <c r="AK2195" i="3" s="1"/>
  <c r="AK2196" i="3" s="1"/>
  <c r="AK2197" i="3" s="1"/>
  <c r="AK2198" i="3" s="1"/>
  <c r="AK2199" i="3" s="1"/>
  <c r="AK2200" i="3" s="1"/>
  <c r="AK2201" i="3" s="1"/>
  <c r="AK2202" i="3" s="1"/>
  <c r="AK2203" i="3" s="1"/>
  <c r="AK2204" i="3" s="1"/>
  <c r="AK2205" i="3" s="1"/>
  <c r="AK2206" i="3" s="1"/>
  <c r="AK2207" i="3" s="1"/>
  <c r="AK2208" i="3" s="1"/>
  <c r="AK2209" i="3" s="1"/>
  <c r="AK2210" i="3" s="1"/>
  <c r="AK2211" i="3" s="1"/>
  <c r="AK2212" i="3" s="1"/>
  <c r="AK2213" i="3" s="1"/>
  <c r="AK2214" i="3" s="1"/>
  <c r="AK2215" i="3" s="1"/>
  <c r="AK2216" i="3" s="1"/>
  <c r="AK2217" i="3" s="1"/>
  <c r="AK2218" i="3" s="1"/>
  <c r="AK2219" i="3" s="1"/>
  <c r="AK2220" i="3" s="1"/>
  <c r="AK2221" i="3" s="1"/>
  <c r="AK2222" i="3" s="1"/>
  <c r="AK2223" i="3" s="1"/>
  <c r="AK2224" i="3" s="1"/>
  <c r="AK2225" i="3" s="1"/>
  <c r="AK2226" i="3" s="1"/>
  <c r="AK2227" i="3" s="1"/>
  <c r="AK2228" i="3" s="1"/>
  <c r="AK2229" i="3" s="1"/>
  <c r="AK2230" i="3" s="1"/>
  <c r="AK2231" i="3" s="1"/>
  <c r="AK2232" i="3" s="1"/>
  <c r="AK2233" i="3" s="1"/>
  <c r="AK2234" i="3" s="1"/>
  <c r="AK2235" i="3" s="1"/>
  <c r="AK2236" i="3" s="1"/>
  <c r="AK2237" i="3" s="1"/>
  <c r="AK2238" i="3" s="1"/>
  <c r="AK2239" i="3" s="1"/>
  <c r="AK2240" i="3" s="1"/>
  <c r="AK2241" i="3" s="1"/>
  <c r="AK2242" i="3" s="1"/>
  <c r="AK2243" i="3" s="1"/>
  <c r="AK2244" i="3" s="1"/>
  <c r="AK2245" i="3" s="1"/>
  <c r="AK2246" i="3" s="1"/>
  <c r="AK2247" i="3" s="1"/>
  <c r="AK2248" i="3" s="1"/>
  <c r="AK2249" i="3" s="1"/>
  <c r="AK2250" i="3" s="1"/>
  <c r="AK2251" i="3" s="1"/>
  <c r="AK2252" i="3" s="1"/>
  <c r="AK2253" i="3" s="1"/>
  <c r="AK2254" i="3" s="1"/>
  <c r="AK2255" i="3" s="1"/>
  <c r="AK2256" i="3" s="1"/>
  <c r="AK2257" i="3" s="1"/>
  <c r="AK2258" i="3" s="1"/>
  <c r="AK2259" i="3" s="1"/>
  <c r="AK2260" i="3" s="1"/>
  <c r="AK2261" i="3" s="1"/>
  <c r="AK2262" i="3" s="1"/>
  <c r="AK2263" i="3" s="1"/>
  <c r="AK2264" i="3" s="1"/>
  <c r="AK2265" i="3" s="1"/>
  <c r="AK2266" i="3" s="1"/>
  <c r="AK2267" i="3" s="1"/>
  <c r="AK2268" i="3" s="1"/>
  <c r="AK2269" i="3" s="1"/>
  <c r="AK2270" i="3" s="1"/>
  <c r="AK2271" i="3" s="1"/>
  <c r="AK2272" i="3" s="1"/>
  <c r="AK2273" i="3" s="1"/>
  <c r="AK2274" i="3" s="1"/>
  <c r="AK2275" i="3" s="1"/>
  <c r="AK2276" i="3" s="1"/>
  <c r="AK2277" i="3" s="1"/>
  <c r="AK2278" i="3" s="1"/>
  <c r="AK2279" i="3" s="1"/>
  <c r="AK2280" i="3" s="1"/>
  <c r="AK2281" i="3" s="1"/>
  <c r="AK2282" i="3" s="1"/>
  <c r="AK2283" i="3" s="1"/>
  <c r="AK2284" i="3" s="1"/>
  <c r="AK2285" i="3" s="1"/>
  <c r="AK2286" i="3" s="1"/>
  <c r="AK2287" i="3" s="1"/>
  <c r="AK2288" i="3" s="1"/>
  <c r="AK2289" i="3" s="1"/>
  <c r="AK2290" i="3" s="1"/>
  <c r="AK2291" i="3" s="1"/>
  <c r="AK2292" i="3" s="1"/>
  <c r="AK2293" i="3" s="1"/>
  <c r="AK2294" i="3" s="1"/>
  <c r="AK2295" i="3" s="1"/>
  <c r="AK2296" i="3" s="1"/>
  <c r="AK2297" i="3" s="1"/>
  <c r="AK2298" i="3" s="1"/>
  <c r="AK2299" i="3" s="1"/>
  <c r="AK2300" i="3" s="1"/>
  <c r="AK2301" i="3" s="1"/>
  <c r="AK2302" i="3" s="1"/>
  <c r="AK2303" i="3" s="1"/>
  <c r="AK2304" i="3" s="1"/>
  <c r="AK2305" i="3" s="1"/>
  <c r="AK2306" i="3" s="1"/>
  <c r="AK2307" i="3" s="1"/>
  <c r="AK2308" i="3" s="1"/>
  <c r="AK2309" i="3" s="1"/>
  <c r="AK2310" i="3" s="1"/>
  <c r="AK2311" i="3" s="1"/>
  <c r="AK2312" i="3" s="1"/>
  <c r="AK2313" i="3" s="1"/>
  <c r="AK2314" i="3" s="1"/>
  <c r="AK2315" i="3" s="1"/>
  <c r="AK2316" i="3" s="1"/>
  <c r="AK2317" i="3" s="1"/>
  <c r="AK2318" i="3" s="1"/>
  <c r="AK2319" i="3" s="1"/>
  <c r="AK2320" i="3" s="1"/>
  <c r="AK2321" i="3" s="1"/>
  <c r="AK2322" i="3" s="1"/>
  <c r="AK2323" i="3" s="1"/>
  <c r="AK2324" i="3" s="1"/>
  <c r="AK2325" i="3" s="1"/>
  <c r="AK2326" i="3" s="1"/>
  <c r="AK2327" i="3" s="1"/>
  <c r="AK2328" i="3" s="1"/>
  <c r="AK2329" i="3" s="1"/>
  <c r="AK2330" i="3" s="1"/>
  <c r="AK2331" i="3" s="1"/>
  <c r="AK2332" i="3" s="1"/>
  <c r="AK2333" i="3" s="1"/>
  <c r="AK2334" i="3" s="1"/>
  <c r="AK2335" i="3" s="1"/>
  <c r="AK2336" i="3" s="1"/>
  <c r="AK2337" i="3" s="1"/>
  <c r="AK2338" i="3" s="1"/>
  <c r="AK2339" i="3" s="1"/>
  <c r="AK2340" i="3" s="1"/>
  <c r="AK2341" i="3" s="1"/>
  <c r="AK2342" i="3" s="1"/>
  <c r="AK2343" i="3" s="1"/>
  <c r="AK2344" i="3" s="1"/>
  <c r="AK2345" i="3" s="1"/>
  <c r="AK2346" i="3" s="1"/>
  <c r="AK2347" i="3" s="1"/>
  <c r="AK2348" i="3" s="1"/>
  <c r="AK2349" i="3" s="1"/>
  <c r="AK2350" i="3" s="1"/>
  <c r="AK2351" i="3" s="1"/>
  <c r="AK2352" i="3" s="1"/>
  <c r="AK2353" i="3" s="1"/>
  <c r="AK2354" i="3" s="1"/>
  <c r="AK2355" i="3" s="1"/>
  <c r="AK2356" i="3" s="1"/>
  <c r="AK2357" i="3" s="1"/>
  <c r="AK2358" i="3" s="1"/>
  <c r="AK2359" i="3" s="1"/>
  <c r="AK2360" i="3" s="1"/>
  <c r="AK2361" i="3" s="1"/>
  <c r="AK2362" i="3" s="1"/>
  <c r="AK2363" i="3" s="1"/>
  <c r="AK2364" i="3" s="1"/>
  <c r="AK2365" i="3" s="1"/>
  <c r="AK2366" i="3" s="1"/>
  <c r="AK2367" i="3" s="1"/>
  <c r="AK2368" i="3" s="1"/>
  <c r="AK2369" i="3" s="1"/>
  <c r="AK2370" i="3" s="1"/>
  <c r="AK2371" i="3" s="1"/>
  <c r="AK2372" i="3" s="1"/>
  <c r="AK2373" i="3" s="1"/>
  <c r="AK2374" i="3" s="1"/>
  <c r="AK2375" i="3" s="1"/>
  <c r="AK2376" i="3" s="1"/>
  <c r="AK2377" i="3" s="1"/>
  <c r="AK2378" i="3" s="1"/>
  <c r="AK2379" i="3" s="1"/>
  <c r="AK2380" i="3" s="1"/>
  <c r="AK2381" i="3" s="1"/>
  <c r="AK2382" i="3" s="1"/>
  <c r="AK2383" i="3" s="1"/>
  <c r="AK2384" i="3" s="1"/>
  <c r="AK2385" i="3" s="1"/>
  <c r="AK2386" i="3" s="1"/>
  <c r="AK2387" i="3" s="1"/>
  <c r="AK2388" i="3" s="1"/>
  <c r="AK2389" i="3" s="1"/>
  <c r="AK2390" i="3" s="1"/>
  <c r="AK2391" i="3" s="1"/>
  <c r="AK2392" i="3" s="1"/>
  <c r="AK2393" i="3" s="1"/>
  <c r="AK2394" i="3" s="1"/>
  <c r="AK2395" i="3" s="1"/>
  <c r="AK2396" i="3" s="1"/>
  <c r="AK2397" i="3" s="1"/>
  <c r="AK2398" i="3" s="1"/>
  <c r="AK2399" i="3" s="1"/>
  <c r="AK2400" i="3" s="1"/>
  <c r="AK2401" i="3" s="1"/>
  <c r="AK2402" i="3" s="1"/>
  <c r="AK2403" i="3" s="1"/>
  <c r="AK2404" i="3" s="1"/>
  <c r="AK2405" i="3" s="1"/>
  <c r="AK2406" i="3" s="1"/>
  <c r="AK2407" i="3" s="1"/>
  <c r="AK2408" i="3" s="1"/>
  <c r="AK2409" i="3" s="1"/>
  <c r="AK2410" i="3" s="1"/>
  <c r="AK2411" i="3" s="1"/>
  <c r="AK2412" i="3" s="1"/>
  <c r="AK2413" i="3" s="1"/>
  <c r="AK2414" i="3" s="1"/>
  <c r="AK2415" i="3" s="1"/>
  <c r="AK2416" i="3" s="1"/>
  <c r="AK2417" i="3" s="1"/>
  <c r="AK2418" i="3" s="1"/>
  <c r="AK2419" i="3" s="1"/>
  <c r="AK2420" i="3" s="1"/>
  <c r="AK2421" i="3" s="1"/>
  <c r="AK2422" i="3" s="1"/>
  <c r="AK2423" i="3" s="1"/>
  <c r="AK2424" i="3" s="1"/>
  <c r="AK2425" i="3" s="1"/>
  <c r="AK2426" i="3" s="1"/>
  <c r="AK2427" i="3" s="1"/>
  <c r="AK2428" i="3" s="1"/>
  <c r="AK2429" i="3" s="1"/>
  <c r="AK2430" i="3" s="1"/>
  <c r="AK2431" i="3" s="1"/>
  <c r="AK2432" i="3" s="1"/>
  <c r="AK2433" i="3" s="1"/>
  <c r="AK2434" i="3" s="1"/>
  <c r="AK2435" i="3" s="1"/>
  <c r="AK2436" i="3" s="1"/>
  <c r="AK2437" i="3" s="1"/>
  <c r="AK2438" i="3" s="1"/>
  <c r="AK2439" i="3" s="1"/>
  <c r="AK2440" i="3" s="1"/>
  <c r="AK2441" i="3" s="1"/>
  <c r="AK2442" i="3" s="1"/>
  <c r="AK2443" i="3" s="1"/>
  <c r="AK2444" i="3" s="1"/>
  <c r="AK2445" i="3" s="1"/>
  <c r="AK2446" i="3" s="1"/>
  <c r="AK2447" i="3" s="1"/>
  <c r="AK2448" i="3" s="1"/>
  <c r="AK2449" i="3" s="1"/>
  <c r="AK2450" i="3" s="1"/>
  <c r="AK2451" i="3" s="1"/>
  <c r="AK2452" i="3" s="1"/>
  <c r="AK2453" i="3" s="1"/>
  <c r="AK2454" i="3" s="1"/>
  <c r="AK2455" i="3" s="1"/>
  <c r="AK2456" i="3" s="1"/>
  <c r="AK2457" i="3" s="1"/>
  <c r="AK2458" i="3" s="1"/>
  <c r="AK2459" i="3" s="1"/>
  <c r="AK2460" i="3" s="1"/>
  <c r="AK2461" i="3" s="1"/>
  <c r="AK2462" i="3" s="1"/>
  <c r="AK2463" i="3" s="1"/>
  <c r="AK2464" i="3" s="1"/>
  <c r="AK2465" i="3" s="1"/>
  <c r="AK2466" i="3" s="1"/>
  <c r="AK2467" i="3" s="1"/>
  <c r="AK2468" i="3" s="1"/>
  <c r="AK2469" i="3" s="1"/>
  <c r="AK2470" i="3" s="1"/>
  <c r="AK2471" i="3" s="1"/>
  <c r="AK2472" i="3" s="1"/>
  <c r="AK2473" i="3" s="1"/>
  <c r="AK2474" i="3" s="1"/>
  <c r="AK2475" i="3" s="1"/>
  <c r="AK2476" i="3" s="1"/>
  <c r="AK2477" i="3" s="1"/>
  <c r="AK2478" i="3" s="1"/>
  <c r="AK2479" i="3" s="1"/>
  <c r="AK2480" i="3" s="1"/>
  <c r="AK2481" i="3" s="1"/>
  <c r="AK2482" i="3" s="1"/>
  <c r="AK2483" i="3" s="1"/>
  <c r="AK2484" i="3" s="1"/>
  <c r="AK2485" i="3" s="1"/>
  <c r="AK2486" i="3" s="1"/>
  <c r="AK2487" i="3" s="1"/>
  <c r="AK2488" i="3" s="1"/>
  <c r="AK2489" i="3" s="1"/>
  <c r="AK2490" i="3" s="1"/>
  <c r="AK2491" i="3" s="1"/>
  <c r="AK2492" i="3" s="1"/>
  <c r="AK2493" i="3" s="1"/>
  <c r="AK2494" i="3" s="1"/>
  <c r="AK2495" i="3" s="1"/>
  <c r="AK2496" i="3" s="1"/>
  <c r="AK2497" i="3" s="1"/>
  <c r="AK2498" i="3" s="1"/>
  <c r="AK2499" i="3" s="1"/>
  <c r="AK2500" i="3" s="1"/>
  <c r="AK2501" i="3" s="1"/>
  <c r="AK2502" i="3" s="1"/>
  <c r="AK2503" i="3" s="1"/>
  <c r="AK2504" i="3" s="1"/>
  <c r="AK2505" i="3" s="1"/>
  <c r="AK2506" i="3" s="1"/>
  <c r="AK2507" i="3" s="1"/>
  <c r="AK2508" i="3" s="1"/>
  <c r="AK2509" i="3" s="1"/>
  <c r="AK2510" i="3" s="1"/>
  <c r="AK2511" i="3" s="1"/>
  <c r="AK2512" i="3" s="1"/>
  <c r="AK2513" i="3" s="1"/>
  <c r="AK2514" i="3" s="1"/>
  <c r="AK2515" i="3" s="1"/>
  <c r="AK2516" i="3" s="1"/>
  <c r="AK2517" i="3" s="1"/>
  <c r="AK2518" i="3" s="1"/>
  <c r="AK2519" i="3" s="1"/>
  <c r="AK2520" i="3" s="1"/>
  <c r="AK2521" i="3" s="1"/>
  <c r="AK2522" i="3" s="1"/>
  <c r="AK2523" i="3" s="1"/>
  <c r="AK2524" i="3" s="1"/>
  <c r="AK2525" i="3" s="1"/>
  <c r="AK2526" i="3" s="1"/>
  <c r="AK2527" i="3" s="1"/>
  <c r="AK2528" i="3" s="1"/>
  <c r="AK2529" i="3" s="1"/>
  <c r="AK2530" i="3" s="1"/>
  <c r="AK2531" i="3" s="1"/>
  <c r="AK2532" i="3" s="1"/>
  <c r="AK2533" i="3" s="1"/>
  <c r="AK2534" i="3" s="1"/>
  <c r="AK2535" i="3" s="1"/>
  <c r="AK2536" i="3" s="1"/>
  <c r="AK2537" i="3" s="1"/>
  <c r="AK2538" i="3" s="1"/>
  <c r="AK2539" i="3" s="1"/>
  <c r="AK2540" i="3" s="1"/>
  <c r="AK2541" i="3" s="1"/>
  <c r="AK2542" i="3" s="1"/>
  <c r="AK2543" i="3" s="1"/>
  <c r="AK2544" i="3" s="1"/>
  <c r="AK2545" i="3" s="1"/>
  <c r="AK2546" i="3" s="1"/>
  <c r="AK2547" i="3" s="1"/>
  <c r="AK2548" i="3" s="1"/>
  <c r="AK2549" i="3" s="1"/>
  <c r="AK2550" i="3" s="1"/>
  <c r="AK2551" i="3" s="1"/>
  <c r="AK2552" i="3" s="1"/>
  <c r="AK2553" i="3" s="1"/>
  <c r="AK2554" i="3" s="1"/>
  <c r="AK2555" i="3" s="1"/>
  <c r="AK2556" i="3" s="1"/>
  <c r="AK2557" i="3" s="1"/>
  <c r="AK2558" i="3" s="1"/>
  <c r="AK2559" i="3" s="1"/>
  <c r="AK2560" i="3" s="1"/>
  <c r="AK2561" i="3" s="1"/>
  <c r="AK2562" i="3" s="1"/>
  <c r="AK2563" i="3" s="1"/>
  <c r="AK2564" i="3" s="1"/>
  <c r="AK2565" i="3" s="1"/>
  <c r="AK2566" i="3" s="1"/>
  <c r="AK2567" i="3" s="1"/>
  <c r="AK2568" i="3" s="1"/>
  <c r="AK2569" i="3" s="1"/>
  <c r="AK2570" i="3" s="1"/>
  <c r="AK2571" i="3" s="1"/>
  <c r="AK2572" i="3" s="1"/>
  <c r="AK2573" i="3" s="1"/>
  <c r="AK2574" i="3" s="1"/>
  <c r="AK2575" i="3" s="1"/>
  <c r="AK2576" i="3" s="1"/>
  <c r="AK2577" i="3" s="1"/>
  <c r="AK2578" i="3" s="1"/>
  <c r="AK2579" i="3" s="1"/>
  <c r="AK2580" i="3" s="1"/>
  <c r="AK2581" i="3" s="1"/>
  <c r="AK2582" i="3" s="1"/>
  <c r="AK2583" i="3" s="1"/>
  <c r="AK2584" i="3" s="1"/>
  <c r="AK2585" i="3" s="1"/>
  <c r="AK2586" i="3" s="1"/>
  <c r="AK2587" i="3" s="1"/>
  <c r="AK2588" i="3" s="1"/>
  <c r="AK2589" i="3" s="1"/>
  <c r="AK2590" i="3" s="1"/>
  <c r="AK2591" i="3" s="1"/>
  <c r="AK2592" i="3" s="1"/>
  <c r="AK2593" i="3" s="1"/>
  <c r="AK2594" i="3" s="1"/>
  <c r="AK2595" i="3" s="1"/>
  <c r="AK2596" i="3" s="1"/>
  <c r="AK2597" i="3" s="1"/>
  <c r="AK2598" i="3" s="1"/>
  <c r="AK2599" i="3" s="1"/>
  <c r="AK2600" i="3" s="1"/>
  <c r="AK2601" i="3" s="1"/>
  <c r="AK2602" i="3" s="1"/>
  <c r="AK2603" i="3" s="1"/>
  <c r="AK2604" i="3" s="1"/>
  <c r="AK2605" i="3" s="1"/>
  <c r="AK2606" i="3" s="1"/>
  <c r="AK2607" i="3" s="1"/>
  <c r="AK2608" i="3" s="1"/>
  <c r="AK2609" i="3" s="1"/>
  <c r="AK2610" i="3" s="1"/>
  <c r="AK2611" i="3" s="1"/>
  <c r="AK2612" i="3" s="1"/>
  <c r="AK2613" i="3" s="1"/>
  <c r="AK2614" i="3" s="1"/>
  <c r="AK2615" i="3" s="1"/>
  <c r="AK2616" i="3" s="1"/>
  <c r="AK2617" i="3" s="1"/>
  <c r="AK2618" i="3" s="1"/>
  <c r="AK2619" i="3" s="1"/>
  <c r="AK2620" i="3" s="1"/>
  <c r="AK2621" i="3" s="1"/>
  <c r="AK2622" i="3" s="1"/>
  <c r="AK2623" i="3" s="1"/>
  <c r="AK2624" i="3" s="1"/>
  <c r="AK2625" i="3" s="1"/>
  <c r="AK2626" i="3" s="1"/>
  <c r="AK2627" i="3" s="1"/>
  <c r="AK2628" i="3" s="1"/>
  <c r="AK2629" i="3" s="1"/>
  <c r="AK2630" i="3" s="1"/>
  <c r="AK2631" i="3" s="1"/>
  <c r="AK2632" i="3" s="1"/>
  <c r="AK2633" i="3" s="1"/>
  <c r="AK2634" i="3" s="1"/>
  <c r="AK2635" i="3" s="1"/>
  <c r="AK2636" i="3" s="1"/>
  <c r="AK2637" i="3" s="1"/>
  <c r="AK2638" i="3" s="1"/>
  <c r="AK2639" i="3" s="1"/>
  <c r="AK2640" i="3" s="1"/>
  <c r="AK2641" i="3" s="1"/>
  <c r="AK2642" i="3" s="1"/>
  <c r="AK2643" i="3" s="1"/>
  <c r="AK2644" i="3" s="1"/>
  <c r="AK2645" i="3" s="1"/>
  <c r="AK2646" i="3" s="1"/>
  <c r="AK2647" i="3" s="1"/>
  <c r="AK2648" i="3" s="1"/>
  <c r="AK2649" i="3" s="1"/>
  <c r="AK2650" i="3" s="1"/>
  <c r="AK2651" i="3" s="1"/>
  <c r="AK2652" i="3" s="1"/>
  <c r="AK2653" i="3" s="1"/>
  <c r="AK2654" i="3" s="1"/>
  <c r="AK2655" i="3" s="1"/>
  <c r="AK2656" i="3" s="1"/>
  <c r="AK2657" i="3" s="1"/>
  <c r="AK2658" i="3" s="1"/>
  <c r="AK2659" i="3" s="1"/>
  <c r="AK2660" i="3" s="1"/>
  <c r="AK2661" i="3" s="1"/>
  <c r="AK2662" i="3" s="1"/>
  <c r="AK2663" i="3" s="1"/>
  <c r="AK2664" i="3" s="1"/>
  <c r="AK2665" i="3" s="1"/>
  <c r="AK2666" i="3" s="1"/>
  <c r="AK2667" i="3" s="1"/>
  <c r="AK2668" i="3" s="1"/>
  <c r="AK2669" i="3" s="1"/>
  <c r="AK2670" i="3" s="1"/>
  <c r="AK2671" i="3" s="1"/>
  <c r="AK2672" i="3" s="1"/>
  <c r="AK2673" i="3" s="1"/>
  <c r="AK2674" i="3" s="1"/>
  <c r="AK2675" i="3" s="1"/>
  <c r="AK2676" i="3" s="1"/>
  <c r="AK2677" i="3" s="1"/>
  <c r="AK2678" i="3" s="1"/>
  <c r="AK2679" i="3" s="1"/>
  <c r="AK2680" i="3" s="1"/>
  <c r="AK2681" i="3" s="1"/>
  <c r="AK2682" i="3" s="1"/>
  <c r="AK2683" i="3" s="1"/>
  <c r="AK2684" i="3" s="1"/>
  <c r="AK2685" i="3" s="1"/>
  <c r="AK2686" i="3" s="1"/>
  <c r="AK2687" i="3" s="1"/>
  <c r="AK2688" i="3" s="1"/>
  <c r="AK2689" i="3" s="1"/>
  <c r="AK2690" i="3" s="1"/>
  <c r="AK2691" i="3" s="1"/>
  <c r="AK2692" i="3" s="1"/>
  <c r="AK2693" i="3" s="1"/>
  <c r="AK2694" i="3" s="1"/>
  <c r="AK2695" i="3" s="1"/>
  <c r="AK2696" i="3" s="1"/>
  <c r="AK2697" i="3" s="1"/>
  <c r="AK2698" i="3" s="1"/>
  <c r="AK2699" i="3" s="1"/>
  <c r="AK2700" i="3" s="1"/>
  <c r="AK2701" i="3" s="1"/>
  <c r="AK2702" i="3" s="1"/>
  <c r="AK2703" i="3" s="1"/>
  <c r="AK2704" i="3" s="1"/>
  <c r="AK2705" i="3" s="1"/>
  <c r="AK2706" i="3" s="1"/>
  <c r="AK2707" i="3" s="1"/>
  <c r="AK2708" i="3" s="1"/>
  <c r="AK2709" i="3" s="1"/>
  <c r="AK2710" i="3" s="1"/>
  <c r="AK2711" i="3" s="1"/>
  <c r="AK2712" i="3" s="1"/>
  <c r="AK2713" i="3" s="1"/>
  <c r="AK2714" i="3" s="1"/>
  <c r="AK2715" i="3" s="1"/>
  <c r="AK2716" i="3" s="1"/>
  <c r="AK2717" i="3" s="1"/>
  <c r="AK2718" i="3" s="1"/>
  <c r="AK2719" i="3" s="1"/>
  <c r="AK2720" i="3" s="1"/>
  <c r="AK2721" i="3" s="1"/>
  <c r="AK2722" i="3" s="1"/>
  <c r="AK2723" i="3" s="1"/>
  <c r="AK2724" i="3" s="1"/>
  <c r="AK2725" i="3" s="1"/>
  <c r="AK2726" i="3" s="1"/>
  <c r="AK2727" i="3" s="1"/>
  <c r="AK2728" i="3" s="1"/>
  <c r="AK2729" i="3" s="1"/>
  <c r="AK2730" i="3" s="1"/>
  <c r="AK2731" i="3" s="1"/>
  <c r="AK2732" i="3" s="1"/>
  <c r="AK2733" i="3" s="1"/>
  <c r="AK2734" i="3" s="1"/>
  <c r="AK2735" i="3" s="1"/>
  <c r="AK2736" i="3" s="1"/>
  <c r="AK2737" i="3" s="1"/>
  <c r="AK2738" i="3" s="1"/>
  <c r="AK2739" i="3" s="1"/>
  <c r="AK2740" i="3" s="1"/>
  <c r="AK2741" i="3" s="1"/>
  <c r="AK2742" i="3" s="1"/>
  <c r="AK2743" i="3" s="1"/>
  <c r="AK2744" i="3" s="1"/>
  <c r="AK2745" i="3" s="1"/>
  <c r="AK2746" i="3" s="1"/>
  <c r="AK2747" i="3" s="1"/>
  <c r="AK2748" i="3" s="1"/>
  <c r="AK2749" i="3" s="1"/>
  <c r="AK2750" i="3" s="1"/>
  <c r="AK2751" i="3" s="1"/>
  <c r="AK2752" i="3" s="1"/>
  <c r="W4082" i="3"/>
  <c r="AC4082" i="3" l="1"/>
  <c r="AE4082" i="3" s="1"/>
  <c r="AI4083" i="3" s="1"/>
  <c r="AB4082" i="3"/>
  <c r="AD4082" i="3" s="1"/>
  <c r="AH4083" i="3" s="1"/>
  <c r="AJ4083" i="3" s="1"/>
  <c r="AK2753" i="3"/>
  <c r="W4083" i="3"/>
  <c r="AC4083" i="3" l="1"/>
  <c r="AE4083" i="3" s="1"/>
  <c r="AI4084" i="3" s="1"/>
  <c r="AB4083" i="3"/>
  <c r="AD4083" i="3" s="1"/>
  <c r="AH4084" i="3" s="1"/>
  <c r="AJ4084" i="3" s="1"/>
  <c r="W4084" i="3"/>
  <c r="AK2754" i="3"/>
  <c r="AC4084" i="3" l="1"/>
  <c r="AE4084" i="3" s="1"/>
  <c r="AI4085" i="3" s="1"/>
  <c r="AB4084" i="3"/>
  <c r="AD4084" i="3" s="1"/>
  <c r="AH4085" i="3" s="1"/>
  <c r="AJ4085" i="3" s="1"/>
  <c r="AK2755" i="3"/>
  <c r="W4085" i="3"/>
  <c r="AC4085" i="3" l="1"/>
  <c r="AE4085" i="3" s="1"/>
  <c r="AI4086" i="3" s="1"/>
  <c r="AB4085" i="3"/>
  <c r="AD4085" i="3" s="1"/>
  <c r="AH4086" i="3" s="1"/>
  <c r="AJ4086" i="3" s="1"/>
  <c r="W4086" i="3"/>
  <c r="AK2756" i="3"/>
  <c r="AC4086" i="3" l="1"/>
  <c r="AE4086" i="3" s="1"/>
  <c r="AI4087" i="3" s="1"/>
  <c r="AB4086" i="3"/>
  <c r="AD4086" i="3" s="1"/>
  <c r="AH4087" i="3" s="1"/>
  <c r="AJ4087" i="3" s="1"/>
  <c r="AK2757" i="3"/>
  <c r="W4087" i="3"/>
  <c r="AC4087" i="3" l="1"/>
  <c r="AB4087" i="3"/>
  <c r="AD4087" i="3" s="1"/>
  <c r="AH4088" i="3" s="1"/>
  <c r="AJ4088" i="3" s="1"/>
  <c r="W4088" i="3"/>
  <c r="AE4087" i="3"/>
  <c r="AI4088" i="3" s="1"/>
  <c r="AK2758" i="3"/>
  <c r="AC4088" i="3" l="1"/>
  <c r="AB4088" i="3"/>
  <c r="AD4088" i="3" s="1"/>
  <c r="AH4089" i="3" s="1"/>
  <c r="AJ4089" i="3" s="1"/>
  <c r="AK2759" i="3"/>
  <c r="W4089" i="3"/>
  <c r="AE4088" i="3"/>
  <c r="AI4089" i="3" s="1"/>
  <c r="AC4089" i="3" l="1"/>
  <c r="AB4089" i="3"/>
  <c r="AD4089" i="3" s="1"/>
  <c r="AH4090" i="3" s="1"/>
  <c r="AJ4090" i="3" s="1"/>
  <c r="W4090" i="3"/>
  <c r="AE4089" i="3"/>
  <c r="AI4090" i="3" s="1"/>
  <c r="AK2760" i="3"/>
  <c r="AC4090" i="3" l="1"/>
  <c r="AB4090" i="3"/>
  <c r="AD4090" i="3" s="1"/>
  <c r="AH4091" i="3" s="1"/>
  <c r="AJ4091" i="3" s="1"/>
  <c r="AK2761" i="3"/>
  <c r="W4091" i="3"/>
  <c r="AE4090" i="3"/>
  <c r="AI4091" i="3" s="1"/>
  <c r="AC4091" i="3" l="1"/>
  <c r="AE4091" i="3" s="1"/>
  <c r="AI4092" i="3" s="1"/>
  <c r="AB4091" i="3"/>
  <c r="AD4091" i="3" s="1"/>
  <c r="AH4092" i="3" s="1"/>
  <c r="AJ4092" i="3" s="1"/>
  <c r="W4092" i="3"/>
  <c r="AK2762" i="3"/>
  <c r="AC4092" i="3" l="1"/>
  <c r="AE4092" i="3" s="1"/>
  <c r="AI4093" i="3" s="1"/>
  <c r="AB4092" i="3"/>
  <c r="AD4092" i="3" s="1"/>
  <c r="AH4093" i="3" s="1"/>
  <c r="AJ4093" i="3" s="1"/>
  <c r="AK2763" i="3"/>
  <c r="W4093" i="3"/>
  <c r="AC4093" i="3" l="1"/>
  <c r="AB4093" i="3"/>
  <c r="AD4093" i="3" s="1"/>
  <c r="AH4094" i="3" s="1"/>
  <c r="AJ4094" i="3" s="1"/>
  <c r="W4094" i="3"/>
  <c r="AE4093" i="3"/>
  <c r="AI4094" i="3" s="1"/>
  <c r="AK2764" i="3"/>
  <c r="AC4094" i="3" l="1"/>
  <c r="AE4094" i="3" s="1"/>
  <c r="AI4095" i="3" s="1"/>
  <c r="AB4094" i="3"/>
  <c r="AD4094" i="3" s="1"/>
  <c r="AH4095" i="3" s="1"/>
  <c r="AJ4095" i="3" s="1"/>
  <c r="AK2765" i="3"/>
  <c r="W4095" i="3"/>
  <c r="AC4095" i="3" l="1"/>
  <c r="AB4095" i="3"/>
  <c r="AD4095" i="3" s="1"/>
  <c r="AH4096" i="3" s="1"/>
  <c r="AJ4096" i="3" s="1"/>
  <c r="W4096" i="3"/>
  <c r="AE4095" i="3"/>
  <c r="AI4096" i="3" s="1"/>
  <c r="AK2766" i="3"/>
  <c r="AC4096" i="3" l="1"/>
  <c r="AE4096" i="3" s="1"/>
  <c r="AI4097" i="3" s="1"/>
  <c r="AB4096" i="3"/>
  <c r="AD4096" i="3" s="1"/>
  <c r="AH4097" i="3" s="1"/>
  <c r="AJ4097" i="3" s="1"/>
  <c r="AK2767" i="3"/>
  <c r="W4097" i="3"/>
  <c r="AC4097" i="3" l="1"/>
  <c r="AE4097" i="3" s="1"/>
  <c r="AI4098" i="3" s="1"/>
  <c r="AB4097" i="3"/>
  <c r="AD4097" i="3" s="1"/>
  <c r="AH4098" i="3" s="1"/>
  <c r="AJ4098" i="3" s="1"/>
  <c r="W4098" i="3"/>
  <c r="AK2768" i="3"/>
  <c r="AC4098" i="3" l="1"/>
  <c r="AB4098" i="3"/>
  <c r="AD4098" i="3" s="1"/>
  <c r="AH4099" i="3" s="1"/>
  <c r="AJ4099" i="3" s="1"/>
  <c r="AK2769" i="3"/>
  <c r="W4099" i="3"/>
  <c r="AE4098" i="3"/>
  <c r="AI4099" i="3" s="1"/>
  <c r="AC4099" i="3" l="1"/>
  <c r="AE4099" i="3" s="1"/>
  <c r="AI4100" i="3" s="1"/>
  <c r="AB4099" i="3"/>
  <c r="AD4099" i="3" s="1"/>
  <c r="AH4100" i="3" s="1"/>
  <c r="AJ4100" i="3" s="1"/>
  <c r="W4100" i="3"/>
  <c r="AK2770" i="3"/>
  <c r="AC4100" i="3" l="1"/>
  <c r="AE4100" i="3" s="1"/>
  <c r="AI4101" i="3" s="1"/>
  <c r="AB4100" i="3"/>
  <c r="AD4100" i="3" s="1"/>
  <c r="AH4101" i="3" s="1"/>
  <c r="AJ4101" i="3" s="1"/>
  <c r="AK2771" i="3"/>
  <c r="W4101" i="3"/>
  <c r="AC4101" i="3" l="1"/>
  <c r="AB4101" i="3"/>
  <c r="AD4101" i="3" s="1"/>
  <c r="AH4102" i="3" s="1"/>
  <c r="AJ4102" i="3" s="1"/>
  <c r="AK2772" i="3"/>
  <c r="W4102" i="3"/>
  <c r="AE4101" i="3"/>
  <c r="AI4102" i="3" s="1"/>
  <c r="AC4102" i="3" l="1"/>
  <c r="AE4102" i="3" s="1"/>
  <c r="AI4103" i="3" s="1"/>
  <c r="AB4102" i="3"/>
  <c r="AD4102" i="3" s="1"/>
  <c r="AH4103" i="3" s="1"/>
  <c r="AJ4103" i="3" s="1"/>
  <c r="AK2773" i="3"/>
  <c r="W4103" i="3"/>
  <c r="AC4103" i="3" l="1"/>
  <c r="AB4103" i="3"/>
  <c r="AD4103" i="3" s="1"/>
  <c r="AH4104" i="3" s="1"/>
  <c r="AJ4104" i="3" s="1"/>
  <c r="W4104" i="3"/>
  <c r="AE4103" i="3"/>
  <c r="AI4104" i="3" s="1"/>
  <c r="AK2774" i="3"/>
  <c r="AC4104" i="3" l="1"/>
  <c r="AB4104" i="3"/>
  <c r="AD4104" i="3" s="1"/>
  <c r="AH4105" i="3" s="1"/>
  <c r="AJ4105" i="3" s="1"/>
  <c r="AK2775" i="3"/>
  <c r="W4105" i="3"/>
  <c r="AE4104" i="3"/>
  <c r="AI4105" i="3" s="1"/>
  <c r="AC4105" i="3" l="1"/>
  <c r="AE4105" i="3" s="1"/>
  <c r="AI4106" i="3" s="1"/>
  <c r="AB4105" i="3"/>
  <c r="AD4105" i="3" s="1"/>
  <c r="AH4106" i="3" s="1"/>
  <c r="AJ4106" i="3" s="1"/>
  <c r="W4106" i="3"/>
  <c r="AK2776" i="3"/>
  <c r="AC4106" i="3" l="1"/>
  <c r="AE4106" i="3" s="1"/>
  <c r="AI4107" i="3" s="1"/>
  <c r="AB4106" i="3"/>
  <c r="AD4106" i="3" s="1"/>
  <c r="AH4107" i="3" s="1"/>
  <c r="AJ4107" i="3" s="1"/>
  <c r="AK2777" i="3"/>
  <c r="W4107" i="3"/>
  <c r="AC4107" i="3" l="1"/>
  <c r="AE4107" i="3" s="1"/>
  <c r="AI4108" i="3" s="1"/>
  <c r="AB4107" i="3"/>
  <c r="AD4107" i="3" s="1"/>
  <c r="AH4108" i="3" s="1"/>
  <c r="AJ4108" i="3" s="1"/>
  <c r="W4108" i="3"/>
  <c r="AK2778" i="3"/>
  <c r="AC4108" i="3" l="1"/>
  <c r="AE4108" i="3" s="1"/>
  <c r="AI4109" i="3" s="1"/>
  <c r="AB4108" i="3"/>
  <c r="AD4108" i="3" s="1"/>
  <c r="AH4109" i="3" s="1"/>
  <c r="AJ4109" i="3" s="1"/>
  <c r="AK2779" i="3"/>
  <c r="W4109" i="3"/>
  <c r="AC4109" i="3" l="1"/>
  <c r="AB4109" i="3"/>
  <c r="AD4109" i="3" s="1"/>
  <c r="AH4110" i="3" s="1"/>
  <c r="AJ4110" i="3" s="1"/>
  <c r="W4110" i="3"/>
  <c r="AE4109" i="3"/>
  <c r="AI4110" i="3" s="1"/>
  <c r="AK2780" i="3"/>
  <c r="AC4110" i="3" l="1"/>
  <c r="AB4110" i="3"/>
  <c r="AD4110" i="3" s="1"/>
  <c r="AH4111" i="3" s="1"/>
  <c r="AJ4111" i="3" s="1"/>
  <c r="AK2781" i="3"/>
  <c r="W4111" i="3"/>
  <c r="AE4110" i="3"/>
  <c r="AI4111" i="3" s="1"/>
  <c r="AC4111" i="3" l="1"/>
  <c r="AE4111" i="3" s="1"/>
  <c r="AI4112" i="3" s="1"/>
  <c r="AB4111" i="3"/>
  <c r="AD4111" i="3" s="1"/>
  <c r="AH4112" i="3" s="1"/>
  <c r="AJ4112" i="3" s="1"/>
  <c r="W4112" i="3"/>
  <c r="AK2782" i="3"/>
  <c r="AC4112" i="3" l="1"/>
  <c r="AB4112" i="3"/>
  <c r="AD4112" i="3" s="1"/>
  <c r="AH4113" i="3" s="1"/>
  <c r="AJ4113" i="3" s="1"/>
  <c r="AK2783" i="3"/>
  <c r="W4113" i="3"/>
  <c r="AE4112" i="3"/>
  <c r="AI4113" i="3" s="1"/>
  <c r="AC4113" i="3" l="1"/>
  <c r="AB4113" i="3"/>
  <c r="AD4113" i="3" s="1"/>
  <c r="AH4114" i="3" s="1"/>
  <c r="AJ4114" i="3" s="1"/>
  <c r="W4114" i="3"/>
  <c r="AB4114" i="3" s="1"/>
  <c r="AD4114" i="3" s="1"/>
  <c r="AH4115" i="3" s="1"/>
  <c r="AE4113" i="3"/>
  <c r="AI4114" i="3" s="1"/>
  <c r="AK2784" i="3"/>
  <c r="AJ4115" i="3" l="1"/>
  <c r="AJ4116" i="3" s="1"/>
  <c r="AJ4117" i="3" s="1"/>
  <c r="AJ4118" i="3" s="1"/>
  <c r="AJ4119" i="3" s="1"/>
  <c r="AJ4120" i="3" s="1"/>
  <c r="AJ4121" i="3" s="1"/>
  <c r="AJ4122" i="3" s="1"/>
  <c r="AJ4123" i="3" s="1"/>
  <c r="AJ4124" i="3" s="1"/>
  <c r="AJ4125" i="3" s="1"/>
  <c r="AJ4126" i="3" s="1"/>
  <c r="AJ4127" i="3" s="1"/>
  <c r="AJ4128" i="3" s="1"/>
  <c r="AJ4129" i="3" s="1"/>
  <c r="AJ4130" i="3" s="1"/>
  <c r="AJ4131" i="3" s="1"/>
  <c r="AJ4132" i="3" s="1"/>
  <c r="AJ4133" i="3" s="1"/>
  <c r="AJ4134" i="3" s="1"/>
  <c r="AJ4135" i="3" s="1"/>
  <c r="AJ4136" i="3" s="1"/>
  <c r="AJ4137" i="3" s="1"/>
  <c r="AJ4138" i="3" s="1"/>
  <c r="AJ4139" i="3" s="1"/>
  <c r="AJ4140" i="3" s="1"/>
  <c r="AJ4141" i="3" s="1"/>
  <c r="AJ4142" i="3" s="1"/>
  <c r="AJ4143" i="3" s="1"/>
  <c r="AJ4144" i="3" s="1"/>
  <c r="AJ4145" i="3" s="1"/>
  <c r="AJ4146" i="3" s="1"/>
  <c r="AJ4147" i="3" s="1"/>
  <c r="AJ4148" i="3" s="1"/>
  <c r="AJ4149" i="3" s="1"/>
  <c r="AJ4150" i="3" s="1"/>
  <c r="AJ4151" i="3" s="1"/>
  <c r="AJ4152" i="3" s="1"/>
  <c r="AJ4153" i="3" s="1"/>
  <c r="AJ4154" i="3" s="1"/>
  <c r="AJ4155" i="3" s="1"/>
  <c r="AJ4156" i="3" s="1"/>
  <c r="AJ4157" i="3" s="1"/>
  <c r="AJ4158" i="3" s="1"/>
  <c r="AJ4159" i="3" s="1"/>
  <c r="AJ4160" i="3" s="1"/>
  <c r="AJ4161" i="3" s="1"/>
  <c r="AJ4162" i="3" s="1"/>
  <c r="AJ4163" i="3" s="1"/>
  <c r="AJ4164" i="3" s="1"/>
  <c r="AJ4165" i="3" s="1"/>
  <c r="AJ4166" i="3" s="1"/>
  <c r="AJ4167" i="3" s="1"/>
  <c r="AJ4168" i="3" s="1"/>
  <c r="AJ4169" i="3" s="1"/>
  <c r="AJ4170" i="3" s="1"/>
  <c r="AJ4171" i="3" s="1"/>
  <c r="AJ4172" i="3" s="1"/>
  <c r="AJ4173" i="3" s="1"/>
  <c r="AJ4174" i="3" s="1"/>
  <c r="AJ4175" i="3" s="1"/>
  <c r="AJ4176" i="3" s="1"/>
  <c r="AJ4177" i="3" s="1"/>
  <c r="AJ4178" i="3" s="1"/>
  <c r="AJ4179" i="3" s="1"/>
  <c r="AJ4180" i="3" s="1"/>
  <c r="AJ4181" i="3" s="1"/>
  <c r="AJ4182" i="3" s="1"/>
  <c r="AJ4183" i="3" s="1"/>
  <c r="AJ4184" i="3" s="1"/>
  <c r="AJ4185" i="3" s="1"/>
  <c r="AJ4186" i="3" s="1"/>
  <c r="AJ4187" i="3" s="1"/>
  <c r="AJ4188" i="3" s="1"/>
  <c r="AJ4189" i="3" s="1"/>
  <c r="AJ4190" i="3" s="1"/>
  <c r="AJ4191" i="3" s="1"/>
  <c r="AJ4192" i="3" s="1"/>
  <c r="AJ4193" i="3" s="1"/>
  <c r="AJ4194" i="3" s="1"/>
  <c r="AJ4195" i="3" s="1"/>
  <c r="AJ4196" i="3" s="1"/>
  <c r="AJ4197" i="3" s="1"/>
  <c r="AJ4198" i="3" s="1"/>
  <c r="AJ4199" i="3" s="1"/>
  <c r="AJ4200" i="3" s="1"/>
  <c r="AJ4201" i="3" s="1"/>
  <c r="AJ4202" i="3" s="1"/>
  <c r="AJ4203" i="3" s="1"/>
  <c r="AJ4204" i="3" s="1"/>
  <c r="AJ4205" i="3" s="1"/>
  <c r="AJ4206" i="3" s="1"/>
  <c r="AJ4207" i="3" s="1"/>
  <c r="AJ4208" i="3" s="1"/>
  <c r="AJ4209" i="3" s="1"/>
  <c r="AJ4210" i="3" s="1"/>
  <c r="AJ4211" i="3" s="1"/>
  <c r="AJ4212" i="3" s="1"/>
  <c r="AJ4213" i="3" s="1"/>
  <c r="AJ4214" i="3" s="1"/>
  <c r="AJ4215" i="3" s="1"/>
  <c r="AJ4216" i="3" s="1"/>
  <c r="AJ4217" i="3" s="1"/>
  <c r="AJ4218" i="3" s="1"/>
  <c r="AJ4219" i="3" s="1"/>
  <c r="AJ4220" i="3" s="1"/>
  <c r="AJ4221" i="3" s="1"/>
  <c r="AJ4222" i="3" s="1"/>
  <c r="AJ4223" i="3" s="1"/>
  <c r="AJ4224" i="3" s="1"/>
  <c r="AJ4225" i="3" s="1"/>
  <c r="AJ4226" i="3" s="1"/>
  <c r="AJ4227" i="3" s="1"/>
  <c r="AJ4228" i="3" s="1"/>
  <c r="AJ4229" i="3" s="1"/>
  <c r="AJ4230" i="3" s="1"/>
  <c r="AJ4231" i="3" s="1"/>
  <c r="AJ4232" i="3" s="1"/>
  <c r="AJ4233" i="3" s="1"/>
  <c r="AJ4234" i="3" s="1"/>
  <c r="AJ4235" i="3" s="1"/>
  <c r="AJ4236" i="3" s="1"/>
  <c r="AJ4237" i="3" s="1"/>
  <c r="AJ4238" i="3" s="1"/>
  <c r="AJ4239" i="3" s="1"/>
  <c r="AJ4240" i="3" s="1"/>
  <c r="AJ4241" i="3" s="1"/>
  <c r="AJ4242" i="3" s="1"/>
  <c r="AJ4243" i="3" s="1"/>
  <c r="AJ4244" i="3" s="1"/>
  <c r="AJ4245" i="3" s="1"/>
  <c r="AJ4246" i="3" s="1"/>
  <c r="AJ4247" i="3" s="1"/>
  <c r="AJ4248" i="3" s="1"/>
  <c r="AJ4249" i="3" s="1"/>
  <c r="AJ4250" i="3" s="1"/>
  <c r="AJ4251" i="3" s="1"/>
  <c r="AJ4252" i="3" s="1"/>
  <c r="AJ4253" i="3" s="1"/>
  <c r="AJ4254" i="3" s="1"/>
  <c r="AJ4255" i="3" s="1"/>
  <c r="AJ4256" i="3" s="1"/>
  <c r="AJ4257" i="3" s="1"/>
  <c r="AJ4258" i="3" s="1"/>
  <c r="AJ4259" i="3" s="1"/>
  <c r="AJ4260" i="3" s="1"/>
  <c r="AJ4261" i="3" s="1"/>
  <c r="AJ4262" i="3" s="1"/>
  <c r="AJ4263" i="3" s="1"/>
  <c r="AJ4264" i="3" s="1"/>
  <c r="AJ4265" i="3" s="1"/>
  <c r="AJ4266" i="3" s="1"/>
  <c r="AJ4267" i="3" s="1"/>
  <c r="AJ4268" i="3" s="1"/>
  <c r="AJ4269" i="3" s="1"/>
  <c r="AJ4270" i="3" s="1"/>
  <c r="AJ4271" i="3" s="1"/>
  <c r="AJ4272" i="3" s="1"/>
  <c r="AJ4273" i="3" s="1"/>
  <c r="AJ4274" i="3" s="1"/>
  <c r="AJ4275" i="3" s="1"/>
  <c r="AJ4276" i="3" s="1"/>
  <c r="AJ4277" i="3" s="1"/>
  <c r="AJ4278" i="3" s="1"/>
  <c r="AJ4279" i="3" s="1"/>
  <c r="AJ4280" i="3" s="1"/>
  <c r="AJ4281" i="3" s="1"/>
  <c r="AJ4282" i="3" s="1"/>
  <c r="AJ4283" i="3" s="1"/>
  <c r="AJ4284" i="3" s="1"/>
  <c r="AJ4285" i="3" s="1"/>
  <c r="AJ4286" i="3" s="1"/>
  <c r="AJ4287" i="3" s="1"/>
  <c r="AJ4288" i="3" s="1"/>
  <c r="AJ4289" i="3" s="1"/>
  <c r="AJ4290" i="3" s="1"/>
  <c r="AJ4291" i="3" s="1"/>
  <c r="AJ4292" i="3" s="1"/>
  <c r="AJ4293" i="3" s="1"/>
  <c r="AJ4294" i="3" s="1"/>
  <c r="AJ4295" i="3" s="1"/>
  <c r="AJ4296" i="3" s="1"/>
  <c r="AJ4297" i="3" s="1"/>
  <c r="AJ4298" i="3" s="1"/>
  <c r="AJ4299" i="3" s="1"/>
  <c r="AJ4300" i="3" s="1"/>
  <c r="AJ4301" i="3" s="1"/>
  <c r="AJ4302" i="3" s="1"/>
  <c r="AJ4303" i="3" s="1"/>
  <c r="AJ4304" i="3" s="1"/>
  <c r="AJ4305" i="3" s="1"/>
  <c r="AJ4306" i="3" s="1"/>
  <c r="AJ4307" i="3" s="1"/>
  <c r="AJ4308" i="3" s="1"/>
  <c r="AJ4309" i="3" s="1"/>
  <c r="AJ4310" i="3" s="1"/>
  <c r="AJ4311" i="3" s="1"/>
  <c r="AJ4312" i="3" s="1"/>
  <c r="AJ4313" i="3" s="1"/>
  <c r="AJ4314" i="3" s="1"/>
  <c r="AJ4315" i="3" s="1"/>
  <c r="AJ4316" i="3" s="1"/>
  <c r="AJ4317" i="3" s="1"/>
  <c r="AJ4318" i="3" s="1"/>
  <c r="AJ4319" i="3" s="1"/>
  <c r="AJ4320" i="3" s="1"/>
  <c r="AJ4321" i="3" s="1"/>
  <c r="AJ4322" i="3" s="1"/>
  <c r="AJ4323" i="3" s="1"/>
  <c r="AJ4324" i="3" s="1"/>
  <c r="AJ4325" i="3" s="1"/>
  <c r="AJ4326" i="3" s="1"/>
  <c r="AJ4327" i="3" s="1"/>
  <c r="AJ4328" i="3" s="1"/>
  <c r="AJ4329" i="3" s="1"/>
  <c r="AJ4330" i="3" s="1"/>
  <c r="AJ4331" i="3" s="1"/>
  <c r="AJ4332" i="3" s="1"/>
  <c r="AJ4333" i="3" s="1"/>
  <c r="AJ4334" i="3" s="1"/>
  <c r="AJ4335" i="3" s="1"/>
  <c r="AJ4336" i="3" s="1"/>
  <c r="AJ4337" i="3" s="1"/>
  <c r="AJ4338" i="3" s="1"/>
  <c r="AJ4339" i="3" s="1"/>
  <c r="AJ4340" i="3" s="1"/>
  <c r="AJ4341" i="3" s="1"/>
  <c r="AJ4342" i="3" s="1"/>
  <c r="AJ4343" i="3" s="1"/>
  <c r="AJ4344" i="3" s="1"/>
  <c r="AJ4345" i="3" s="1"/>
  <c r="AJ4346" i="3" s="1"/>
  <c r="AJ4347" i="3" s="1"/>
  <c r="AJ4348" i="3" s="1"/>
  <c r="AJ4349" i="3" s="1"/>
  <c r="AJ4350" i="3" s="1"/>
  <c r="AJ4351" i="3" s="1"/>
  <c r="AJ4352" i="3" s="1"/>
  <c r="AJ4353" i="3" s="1"/>
  <c r="AJ4354" i="3" s="1"/>
  <c r="AJ4355" i="3" s="1"/>
  <c r="AJ4356" i="3" s="1"/>
  <c r="AJ4357" i="3" s="1"/>
  <c r="AJ4358" i="3" s="1"/>
  <c r="AJ4359" i="3" s="1"/>
  <c r="AJ4360" i="3" s="1"/>
  <c r="AJ4361" i="3" s="1"/>
  <c r="AJ4362" i="3" s="1"/>
  <c r="AJ4363" i="3" s="1"/>
  <c r="AJ4364" i="3" s="1"/>
  <c r="AJ4365" i="3" s="1"/>
  <c r="AJ4366" i="3" s="1"/>
  <c r="AJ4367" i="3" s="1"/>
  <c r="AJ4368" i="3" s="1"/>
  <c r="AJ4369" i="3" s="1"/>
  <c r="AJ4370" i="3" s="1"/>
  <c r="AJ4371" i="3" s="1"/>
  <c r="AJ4372" i="3" s="1"/>
  <c r="AJ4373" i="3" s="1"/>
  <c r="AJ4374" i="3" s="1"/>
  <c r="AJ4375" i="3" s="1"/>
  <c r="AJ4376" i="3" s="1"/>
  <c r="AJ4377" i="3" s="1"/>
  <c r="AJ4378" i="3" s="1"/>
  <c r="AJ4379" i="3" s="1"/>
  <c r="AJ4380" i="3" s="1"/>
  <c r="AJ4381" i="3" s="1"/>
  <c r="AJ4382" i="3" s="1"/>
  <c r="AJ4383" i="3" s="1"/>
  <c r="AJ4384" i="3" s="1"/>
  <c r="AJ4385" i="3" s="1"/>
  <c r="AJ4386" i="3" s="1"/>
  <c r="AJ4387" i="3" s="1"/>
  <c r="AJ4388" i="3" s="1"/>
  <c r="AJ4389" i="3" s="1"/>
  <c r="AJ4390" i="3" s="1"/>
  <c r="AJ4391" i="3" s="1"/>
  <c r="AJ4392" i="3" s="1"/>
  <c r="AJ4393" i="3" s="1"/>
  <c r="AJ4394" i="3" s="1"/>
  <c r="AJ4395" i="3" s="1"/>
  <c r="AJ4396" i="3" s="1"/>
  <c r="AJ4397" i="3" s="1"/>
  <c r="AJ4398" i="3" s="1"/>
  <c r="AJ4399" i="3" s="1"/>
  <c r="AJ4400" i="3" s="1"/>
  <c r="AJ4401" i="3" s="1"/>
  <c r="AJ4402" i="3" s="1"/>
  <c r="AJ4403" i="3" s="1"/>
  <c r="AJ4404" i="3" s="1"/>
  <c r="AJ4405" i="3" s="1"/>
  <c r="AJ4406" i="3" s="1"/>
  <c r="AJ4407" i="3" s="1"/>
  <c r="AJ4408" i="3" s="1"/>
  <c r="AJ4409" i="3" s="1"/>
  <c r="AJ4410" i="3" s="1"/>
  <c r="AJ4411" i="3" s="1"/>
  <c r="AJ4412" i="3" s="1"/>
  <c r="AJ4413" i="3" s="1"/>
  <c r="AJ4414" i="3" s="1"/>
  <c r="AJ4415" i="3" s="1"/>
  <c r="AJ4416" i="3" s="1"/>
  <c r="AJ4417" i="3" s="1"/>
  <c r="AJ4418" i="3" s="1"/>
  <c r="AJ4419" i="3" s="1"/>
  <c r="AJ4420" i="3" s="1"/>
  <c r="AJ4421" i="3" s="1"/>
  <c r="AJ4422" i="3" s="1"/>
  <c r="AJ4423" i="3" s="1"/>
  <c r="AJ4424" i="3" s="1"/>
  <c r="AJ4425" i="3" s="1"/>
  <c r="AJ4426" i="3" s="1"/>
  <c r="AJ4427" i="3" s="1"/>
  <c r="AJ4428" i="3" s="1"/>
  <c r="AJ4429" i="3" s="1"/>
  <c r="AJ4430" i="3" s="1"/>
  <c r="AJ4431" i="3" s="1"/>
  <c r="AJ4432" i="3" s="1"/>
  <c r="AJ4433" i="3" s="1"/>
  <c r="AJ4434" i="3" s="1"/>
  <c r="AJ4435" i="3" s="1"/>
  <c r="AJ4436" i="3" s="1"/>
  <c r="AJ4437" i="3" s="1"/>
  <c r="AJ4438" i="3" s="1"/>
  <c r="AJ4439" i="3" s="1"/>
  <c r="AJ4440" i="3" s="1"/>
  <c r="AJ4441" i="3" s="1"/>
  <c r="AJ4442" i="3" s="1"/>
  <c r="AJ4443" i="3" s="1"/>
  <c r="AJ4444" i="3" s="1"/>
  <c r="AJ4445" i="3" s="1"/>
  <c r="AJ4446" i="3" s="1"/>
  <c r="AJ4447" i="3" s="1"/>
  <c r="AJ4448" i="3" s="1"/>
  <c r="AJ4449" i="3" s="1"/>
  <c r="AJ4450" i="3" s="1"/>
  <c r="AJ4451" i="3" s="1"/>
  <c r="AJ4452" i="3" s="1"/>
  <c r="AJ4453" i="3" s="1"/>
  <c r="AJ4454" i="3" s="1"/>
  <c r="AJ4455" i="3" s="1"/>
  <c r="AJ4456" i="3" s="1"/>
  <c r="AJ4457" i="3" s="1"/>
  <c r="AJ4458" i="3" s="1"/>
  <c r="AJ4459" i="3" s="1"/>
  <c r="AJ4460" i="3" s="1"/>
  <c r="AJ4461" i="3" s="1"/>
  <c r="AJ4462" i="3" s="1"/>
  <c r="AJ4463" i="3" s="1"/>
  <c r="AJ4464" i="3" s="1"/>
  <c r="AJ4465" i="3" s="1"/>
  <c r="AJ4466" i="3" s="1"/>
  <c r="AJ4467" i="3" s="1"/>
  <c r="AJ4468" i="3" s="1"/>
  <c r="AJ4469" i="3" s="1"/>
  <c r="AJ4470" i="3" s="1"/>
  <c r="AJ4471" i="3" s="1"/>
  <c r="AJ4472" i="3" s="1"/>
  <c r="AJ4473" i="3" s="1"/>
  <c r="AJ4474" i="3" s="1"/>
  <c r="AJ4475" i="3" s="1"/>
  <c r="AJ4476" i="3" s="1"/>
  <c r="AJ4477" i="3" s="1"/>
  <c r="AJ4478" i="3" s="1"/>
  <c r="AJ4479" i="3" s="1"/>
  <c r="AJ4480" i="3" s="1"/>
  <c r="AJ4481" i="3" s="1"/>
  <c r="AJ4482" i="3" s="1"/>
  <c r="AJ4483" i="3" s="1"/>
  <c r="AJ4484" i="3" s="1"/>
  <c r="AJ4485" i="3" s="1"/>
  <c r="AJ4486" i="3" s="1"/>
  <c r="AJ4487" i="3" s="1"/>
  <c r="AJ4488" i="3" s="1"/>
  <c r="AJ4489" i="3" s="1"/>
  <c r="AJ4490" i="3" s="1"/>
  <c r="AJ4491" i="3" s="1"/>
  <c r="AJ4492" i="3" s="1"/>
  <c r="AJ4493" i="3" s="1"/>
  <c r="AJ4494" i="3" s="1"/>
  <c r="AJ4495" i="3" s="1"/>
  <c r="AJ4496" i="3" s="1"/>
  <c r="AJ4497" i="3" s="1"/>
  <c r="AJ4498" i="3" s="1"/>
  <c r="AJ4499" i="3" s="1"/>
  <c r="AJ4500" i="3" s="1"/>
  <c r="AJ4501" i="3" s="1"/>
  <c r="AJ4502" i="3" s="1"/>
  <c r="AJ4503" i="3" s="1"/>
  <c r="AJ4504" i="3" s="1"/>
  <c r="AJ4505" i="3" s="1"/>
  <c r="AJ4506" i="3" s="1"/>
  <c r="AJ4507" i="3" s="1"/>
  <c r="AJ4508" i="3" s="1"/>
  <c r="AJ4509" i="3" s="1"/>
  <c r="AJ4510" i="3" s="1"/>
  <c r="AJ4511" i="3" s="1"/>
  <c r="AJ4512" i="3" s="1"/>
  <c r="AJ4513" i="3" s="1"/>
  <c r="AJ4514" i="3" s="1"/>
  <c r="AJ4515" i="3" s="1"/>
  <c r="AJ4516" i="3" s="1"/>
  <c r="AJ4517" i="3" s="1"/>
  <c r="AJ4518" i="3" s="1"/>
  <c r="AJ4519" i="3" s="1"/>
  <c r="AJ4520" i="3" s="1"/>
  <c r="AJ4521" i="3" s="1"/>
  <c r="AJ4522" i="3" s="1"/>
  <c r="AJ4523" i="3" s="1"/>
  <c r="AJ4524" i="3" s="1"/>
  <c r="AJ4525" i="3" s="1"/>
  <c r="AJ4526" i="3" s="1"/>
  <c r="AJ4527" i="3" s="1"/>
  <c r="AJ4528" i="3" s="1"/>
  <c r="AJ4529" i="3" s="1"/>
  <c r="AJ4530" i="3" s="1"/>
  <c r="AJ4531" i="3" s="1"/>
  <c r="AJ4532" i="3" s="1"/>
  <c r="AJ4533" i="3" s="1"/>
  <c r="AJ4534" i="3" s="1"/>
  <c r="AJ4535" i="3" s="1"/>
  <c r="AJ4536" i="3" s="1"/>
  <c r="AJ4537" i="3" s="1"/>
  <c r="AJ4538" i="3" s="1"/>
  <c r="AJ4539" i="3" s="1"/>
  <c r="AJ4540" i="3" s="1"/>
  <c r="AJ4541" i="3" s="1"/>
  <c r="AJ4542" i="3" s="1"/>
  <c r="AJ4543" i="3" s="1"/>
  <c r="AJ4544" i="3" s="1"/>
  <c r="AJ4545" i="3" s="1"/>
  <c r="AJ4546" i="3" s="1"/>
  <c r="AJ4547" i="3" s="1"/>
  <c r="AJ4548" i="3" s="1"/>
  <c r="AJ4549" i="3" s="1"/>
  <c r="AJ4550" i="3" s="1"/>
  <c r="AJ4551" i="3" s="1"/>
  <c r="AJ4552" i="3" s="1"/>
  <c r="AJ4553" i="3" s="1"/>
  <c r="AJ4554" i="3" s="1"/>
  <c r="AJ4555" i="3" s="1"/>
  <c r="AJ4556" i="3" s="1"/>
  <c r="AJ4557" i="3" s="1"/>
  <c r="AJ4558" i="3" s="1"/>
  <c r="AJ4559" i="3" s="1"/>
  <c r="AJ4560" i="3" s="1"/>
  <c r="AJ4561" i="3" s="1"/>
  <c r="AJ4562" i="3" s="1"/>
  <c r="AJ4563" i="3" s="1"/>
  <c r="AJ4564" i="3" s="1"/>
  <c r="AJ4565" i="3" s="1"/>
  <c r="AJ4566" i="3" s="1"/>
  <c r="AJ4567" i="3" s="1"/>
  <c r="AJ4568" i="3" s="1"/>
  <c r="AJ4569" i="3" s="1"/>
  <c r="AJ4570" i="3" s="1"/>
  <c r="AJ4571" i="3" s="1"/>
  <c r="AJ4572" i="3" s="1"/>
  <c r="AJ4573" i="3" s="1"/>
  <c r="AJ4574" i="3" s="1"/>
  <c r="AJ4575" i="3" s="1"/>
  <c r="AJ4576" i="3" s="1"/>
  <c r="AJ4577" i="3" s="1"/>
  <c r="AJ4578" i="3" s="1"/>
  <c r="AJ4579" i="3" s="1"/>
  <c r="AJ4580" i="3" s="1"/>
  <c r="AJ4581" i="3" s="1"/>
  <c r="AJ4582" i="3" s="1"/>
  <c r="AJ4583" i="3" s="1"/>
  <c r="AJ4584" i="3" s="1"/>
  <c r="AJ4585" i="3" s="1"/>
  <c r="AJ4586" i="3" s="1"/>
  <c r="AJ4587" i="3" s="1"/>
  <c r="AJ4588" i="3" s="1"/>
  <c r="AJ4589" i="3" s="1"/>
  <c r="AJ4590" i="3" s="1"/>
  <c r="AJ4591" i="3" s="1"/>
  <c r="AJ4592" i="3" s="1"/>
  <c r="AJ4593" i="3" s="1"/>
  <c r="AJ4594" i="3" s="1"/>
  <c r="AJ4595" i="3" s="1"/>
  <c r="AJ4596" i="3" s="1"/>
  <c r="AJ4597" i="3" s="1"/>
  <c r="AJ4598" i="3" s="1"/>
  <c r="AJ4599" i="3" s="1"/>
  <c r="AJ4600" i="3" s="1"/>
  <c r="AJ4601" i="3" s="1"/>
  <c r="AJ4602" i="3" s="1"/>
  <c r="AJ4603" i="3" s="1"/>
  <c r="AJ4604" i="3" s="1"/>
  <c r="AJ4605" i="3" s="1"/>
  <c r="AJ4606" i="3" s="1"/>
  <c r="AJ4607" i="3" s="1"/>
  <c r="AJ4608" i="3" s="1"/>
  <c r="AJ4609" i="3" s="1"/>
  <c r="AJ4610" i="3" s="1"/>
  <c r="AJ4611" i="3" s="1"/>
  <c r="AJ4612" i="3" s="1"/>
  <c r="AJ4613" i="3" s="1"/>
  <c r="AJ4614" i="3" s="1"/>
  <c r="AJ4615" i="3" s="1"/>
  <c r="AJ4616" i="3" s="1"/>
  <c r="AJ4617" i="3" s="1"/>
  <c r="AJ4618" i="3" s="1"/>
  <c r="AJ4619" i="3" s="1"/>
  <c r="AJ4620" i="3" s="1"/>
  <c r="AJ4621" i="3" s="1"/>
  <c r="AJ4622" i="3" s="1"/>
  <c r="AJ4623" i="3" s="1"/>
  <c r="AJ4624" i="3" s="1"/>
  <c r="AJ4625" i="3" s="1"/>
  <c r="AJ4626" i="3" s="1"/>
  <c r="AJ4627" i="3" s="1"/>
  <c r="AJ4628" i="3" s="1"/>
  <c r="AJ4629" i="3" s="1"/>
  <c r="AJ4630" i="3" s="1"/>
  <c r="AJ4631" i="3" s="1"/>
  <c r="AJ4632" i="3" s="1"/>
  <c r="AJ4633" i="3" s="1"/>
  <c r="AJ4634" i="3" s="1"/>
  <c r="AJ4635" i="3" s="1"/>
  <c r="AJ4636" i="3" s="1"/>
  <c r="AJ4637" i="3" s="1"/>
  <c r="AJ4638" i="3" s="1"/>
  <c r="AJ4639" i="3" s="1"/>
  <c r="AJ4640" i="3" s="1"/>
  <c r="AJ4641" i="3" s="1"/>
  <c r="AJ4642" i="3" s="1"/>
  <c r="AJ4643" i="3" s="1"/>
  <c r="AJ4644" i="3" s="1"/>
  <c r="AJ4645" i="3" s="1"/>
  <c r="AJ4646" i="3" s="1"/>
  <c r="AJ4647" i="3" s="1"/>
  <c r="AJ4648" i="3" s="1"/>
  <c r="AJ4649" i="3" s="1"/>
  <c r="AJ4650" i="3" s="1"/>
  <c r="AJ4651" i="3" s="1"/>
  <c r="AJ4652" i="3" s="1"/>
  <c r="AJ4653" i="3" s="1"/>
  <c r="AJ4654" i="3" s="1"/>
  <c r="AJ4655" i="3" s="1"/>
  <c r="AJ4656" i="3" s="1"/>
  <c r="AJ4657" i="3" s="1"/>
  <c r="AJ4658" i="3" s="1"/>
  <c r="AJ4659" i="3" s="1"/>
  <c r="AJ4660" i="3" s="1"/>
  <c r="AJ4661" i="3" s="1"/>
  <c r="AJ4662" i="3" s="1"/>
  <c r="AJ4663" i="3" s="1"/>
  <c r="AJ4664" i="3" s="1"/>
  <c r="AJ4665" i="3" s="1"/>
  <c r="AJ4666" i="3" s="1"/>
  <c r="AJ4667" i="3" s="1"/>
  <c r="AJ4668" i="3" s="1"/>
  <c r="AJ4669" i="3" s="1"/>
  <c r="AJ4670" i="3" s="1"/>
  <c r="AJ4671" i="3" s="1"/>
  <c r="AJ4672" i="3" s="1"/>
  <c r="AJ4673" i="3" s="1"/>
  <c r="AJ4674" i="3" s="1"/>
  <c r="AJ4675" i="3" s="1"/>
  <c r="AJ4676" i="3" s="1"/>
  <c r="AJ4677" i="3" s="1"/>
  <c r="AJ4678" i="3" s="1"/>
  <c r="AJ4679" i="3" s="1"/>
  <c r="AJ4680" i="3" s="1"/>
  <c r="AJ4681" i="3" s="1"/>
  <c r="AJ4682" i="3" s="1"/>
  <c r="AJ4683" i="3" s="1"/>
  <c r="AJ4684" i="3" s="1"/>
  <c r="AJ4685" i="3" s="1"/>
  <c r="AJ4686" i="3" s="1"/>
  <c r="AJ4687" i="3" s="1"/>
  <c r="AJ4688" i="3" s="1"/>
  <c r="AJ4689" i="3" s="1"/>
  <c r="AJ4690" i="3" s="1"/>
  <c r="AJ4691" i="3" s="1"/>
  <c r="AJ4692" i="3" s="1"/>
  <c r="AJ4693" i="3" s="1"/>
  <c r="AJ4694" i="3" s="1"/>
  <c r="AJ4695" i="3" s="1"/>
  <c r="AJ4696" i="3" s="1"/>
  <c r="AJ4697" i="3" s="1"/>
  <c r="AJ4698" i="3" s="1"/>
  <c r="AJ4699" i="3" s="1"/>
  <c r="AJ4700" i="3" s="1"/>
  <c r="AJ4701" i="3" s="1"/>
  <c r="AJ4702" i="3" s="1"/>
  <c r="AJ4703" i="3" s="1"/>
  <c r="AJ4704" i="3" s="1"/>
  <c r="AJ4705" i="3" s="1"/>
  <c r="AJ4706" i="3" s="1"/>
  <c r="AJ4707" i="3" s="1"/>
  <c r="AJ4708" i="3" s="1"/>
  <c r="AJ4709" i="3" s="1"/>
  <c r="AJ4710" i="3" s="1"/>
  <c r="AJ4711" i="3" s="1"/>
  <c r="AJ4712" i="3" s="1"/>
  <c r="AJ4713" i="3" s="1"/>
  <c r="AJ4714" i="3" s="1"/>
  <c r="AJ4715" i="3" s="1"/>
  <c r="AJ4716" i="3" s="1"/>
  <c r="AJ4717" i="3" s="1"/>
  <c r="AJ4718" i="3" s="1"/>
  <c r="AJ4719" i="3" s="1"/>
  <c r="AJ4720" i="3" s="1"/>
  <c r="AJ4721" i="3" s="1"/>
  <c r="AJ4722" i="3" s="1"/>
  <c r="AJ4723" i="3" s="1"/>
  <c r="AJ4724" i="3" s="1"/>
  <c r="AJ4725" i="3" s="1"/>
  <c r="AJ4726" i="3" s="1"/>
  <c r="AJ4727" i="3" s="1"/>
  <c r="AJ4728" i="3" s="1"/>
  <c r="AJ4729" i="3" s="1"/>
  <c r="AJ4730" i="3" s="1"/>
  <c r="AJ4731" i="3" s="1"/>
  <c r="AJ4732" i="3" s="1"/>
  <c r="AJ4733" i="3" s="1"/>
  <c r="AJ4734" i="3" s="1"/>
  <c r="AJ4735" i="3" s="1"/>
  <c r="AJ4736" i="3" s="1"/>
  <c r="AJ4737" i="3" s="1"/>
  <c r="AJ4738" i="3" s="1"/>
  <c r="AJ4739" i="3" s="1"/>
  <c r="AJ4740" i="3" s="1"/>
  <c r="AJ4741" i="3" s="1"/>
  <c r="AJ4742" i="3" s="1"/>
  <c r="AJ4743" i="3" s="1"/>
  <c r="AJ4744" i="3" s="1"/>
  <c r="AJ4745" i="3" s="1"/>
  <c r="AJ4746" i="3" s="1"/>
  <c r="AJ4747" i="3" s="1"/>
  <c r="AJ4748" i="3" s="1"/>
  <c r="AJ4749" i="3" s="1"/>
  <c r="AJ4750" i="3" s="1"/>
  <c r="AJ4751" i="3" s="1"/>
  <c r="AJ4752" i="3" s="1"/>
  <c r="AJ4753" i="3" s="1"/>
  <c r="AJ4754" i="3" s="1"/>
  <c r="AJ4755" i="3" s="1"/>
  <c r="AJ4756" i="3" s="1"/>
  <c r="AJ4757" i="3" s="1"/>
  <c r="AJ4758" i="3" s="1"/>
  <c r="AJ4759" i="3" s="1"/>
  <c r="AJ4760" i="3" s="1"/>
  <c r="AJ4761" i="3" s="1"/>
  <c r="AJ4762" i="3" s="1"/>
  <c r="AJ4763" i="3" s="1"/>
  <c r="AJ4764" i="3" s="1"/>
  <c r="AJ4765" i="3" s="1"/>
  <c r="AJ4766" i="3" s="1"/>
  <c r="AJ4767" i="3" s="1"/>
  <c r="AJ4768" i="3" s="1"/>
  <c r="AJ4769" i="3" s="1"/>
  <c r="AJ4770" i="3" s="1"/>
  <c r="AJ4771" i="3" s="1"/>
  <c r="AJ4772" i="3" s="1"/>
  <c r="AJ4773" i="3" s="1"/>
  <c r="AJ4774" i="3" s="1"/>
  <c r="AJ4775" i="3" s="1"/>
  <c r="AJ4776" i="3" s="1"/>
  <c r="AJ4777" i="3" s="1"/>
  <c r="AJ4778" i="3" s="1"/>
  <c r="AJ4779" i="3" s="1"/>
  <c r="AJ4780" i="3" s="1"/>
  <c r="AJ4781" i="3" s="1"/>
  <c r="AJ4782" i="3" s="1"/>
  <c r="AJ4783" i="3" s="1"/>
  <c r="AJ4784" i="3" s="1"/>
  <c r="AJ4785" i="3" s="1"/>
  <c r="AJ4786" i="3" s="1"/>
  <c r="AJ4787" i="3" s="1"/>
  <c r="AJ4788" i="3" s="1"/>
  <c r="AJ4789" i="3" s="1"/>
  <c r="AJ4790" i="3" s="1"/>
  <c r="AJ4791" i="3" s="1"/>
  <c r="AJ4792" i="3" s="1"/>
  <c r="AJ4793" i="3" s="1"/>
  <c r="AJ4794" i="3" s="1"/>
  <c r="AJ4795" i="3" s="1"/>
  <c r="AJ4796" i="3" s="1"/>
  <c r="AJ4797" i="3" s="1"/>
  <c r="AJ4798" i="3" s="1"/>
  <c r="AJ4799" i="3" s="1"/>
  <c r="AJ4800" i="3" s="1"/>
  <c r="AJ4801" i="3" s="1"/>
  <c r="AJ4802" i="3" s="1"/>
  <c r="AJ4803" i="3" s="1"/>
  <c r="AJ4804" i="3" s="1"/>
  <c r="AJ4805" i="3" s="1"/>
  <c r="AJ4806" i="3" s="1"/>
  <c r="AJ4807" i="3" s="1"/>
  <c r="AJ4808" i="3" s="1"/>
  <c r="AJ4809" i="3" s="1"/>
  <c r="AJ4810" i="3" s="1"/>
  <c r="AJ4811" i="3" s="1"/>
  <c r="AJ4812" i="3" s="1"/>
  <c r="AJ4813" i="3" s="1"/>
  <c r="AJ4814" i="3" s="1"/>
  <c r="AJ4815" i="3" s="1"/>
  <c r="AJ4816" i="3" s="1"/>
  <c r="AJ4817" i="3" s="1"/>
  <c r="AJ4818" i="3" s="1"/>
  <c r="AJ4819" i="3" s="1"/>
  <c r="AJ4820" i="3" s="1"/>
  <c r="AJ4821" i="3" s="1"/>
  <c r="AJ4822" i="3" s="1"/>
  <c r="AJ4823" i="3" s="1"/>
  <c r="AJ4824" i="3" s="1"/>
  <c r="AJ4825" i="3" s="1"/>
  <c r="AJ4826" i="3" s="1"/>
  <c r="AJ4827" i="3" s="1"/>
  <c r="AJ4828" i="3" s="1"/>
  <c r="AJ4829" i="3" s="1"/>
  <c r="AJ4830" i="3" s="1"/>
  <c r="AJ4831" i="3" s="1"/>
  <c r="AJ4832" i="3" s="1"/>
  <c r="AJ4833" i="3" s="1"/>
  <c r="AJ4834" i="3" s="1"/>
  <c r="AJ4835" i="3" s="1"/>
  <c r="AJ4836" i="3" s="1"/>
  <c r="AJ4837" i="3" s="1"/>
  <c r="AJ4838" i="3" s="1"/>
  <c r="AJ4839" i="3" s="1"/>
  <c r="AJ4840" i="3" s="1"/>
  <c r="AJ4841" i="3" s="1"/>
  <c r="AJ4842" i="3" s="1"/>
  <c r="AJ4843" i="3" s="1"/>
  <c r="AJ4844" i="3" s="1"/>
  <c r="AJ4845" i="3" s="1"/>
  <c r="AJ4846" i="3" s="1"/>
  <c r="AJ4847" i="3" s="1"/>
  <c r="AJ4848" i="3" s="1"/>
  <c r="AJ4849" i="3" s="1"/>
  <c r="AJ4850" i="3" s="1"/>
  <c r="AJ4851" i="3" s="1"/>
  <c r="AJ4852" i="3" s="1"/>
  <c r="AJ4853" i="3" s="1"/>
  <c r="AJ4854" i="3" s="1"/>
  <c r="AJ4855" i="3" s="1"/>
  <c r="AJ4856" i="3" s="1"/>
  <c r="AJ4857" i="3" s="1"/>
  <c r="AJ4858" i="3" s="1"/>
  <c r="AJ4859" i="3" s="1"/>
  <c r="AJ4860" i="3" s="1"/>
  <c r="AJ4861" i="3" s="1"/>
  <c r="AJ4862" i="3" s="1"/>
  <c r="AJ4863" i="3" s="1"/>
  <c r="AJ4864" i="3" s="1"/>
  <c r="AJ4865" i="3" s="1"/>
  <c r="AJ4866" i="3" s="1"/>
  <c r="AJ4867" i="3" s="1"/>
  <c r="AJ4868" i="3" s="1"/>
  <c r="AJ4869" i="3" s="1"/>
  <c r="AJ4870" i="3" s="1"/>
  <c r="AJ4871" i="3" s="1"/>
  <c r="AJ4872" i="3" s="1"/>
  <c r="AJ4873" i="3" s="1"/>
  <c r="AJ4874" i="3" s="1"/>
  <c r="AJ4875" i="3" s="1"/>
  <c r="AJ4876" i="3" s="1"/>
  <c r="AJ4877" i="3" s="1"/>
  <c r="AJ4878" i="3" s="1"/>
  <c r="AJ4879" i="3" s="1"/>
  <c r="AJ4880" i="3" s="1"/>
  <c r="AJ4881" i="3" s="1"/>
  <c r="AJ4882" i="3" s="1"/>
  <c r="AJ4883" i="3" s="1"/>
  <c r="AJ4884" i="3" s="1"/>
  <c r="AJ4885" i="3" s="1"/>
  <c r="AJ4886" i="3" s="1"/>
  <c r="AJ4887" i="3" s="1"/>
  <c r="AJ4888" i="3" s="1"/>
  <c r="AJ4889" i="3" s="1"/>
  <c r="AJ4890" i="3" s="1"/>
  <c r="AJ4891" i="3" s="1"/>
  <c r="AJ4892" i="3" s="1"/>
  <c r="AJ4893" i="3" s="1"/>
  <c r="AJ4894" i="3" s="1"/>
  <c r="AJ4895" i="3" s="1"/>
  <c r="AJ4896" i="3" s="1"/>
  <c r="AJ4897" i="3" s="1"/>
  <c r="AJ4898" i="3" s="1"/>
  <c r="AJ4899" i="3" s="1"/>
  <c r="AJ4900" i="3" s="1"/>
  <c r="AJ4901" i="3" s="1"/>
  <c r="AJ4902" i="3" s="1"/>
  <c r="AJ4903" i="3" s="1"/>
  <c r="AJ4904" i="3" s="1"/>
  <c r="AJ4905" i="3" s="1"/>
  <c r="AJ4906" i="3" s="1"/>
  <c r="AJ4907" i="3" s="1"/>
  <c r="AJ4908" i="3" s="1"/>
  <c r="AJ4909" i="3" s="1"/>
  <c r="AJ4910" i="3" s="1"/>
  <c r="AJ4911" i="3" s="1"/>
  <c r="AJ4912" i="3" s="1"/>
  <c r="AJ4913" i="3" s="1"/>
  <c r="AJ4914" i="3" s="1"/>
  <c r="AJ4915" i="3" s="1"/>
  <c r="AJ4916" i="3" s="1"/>
  <c r="AJ4917" i="3" s="1"/>
  <c r="AJ4918" i="3" s="1"/>
  <c r="AJ4919" i="3" s="1"/>
  <c r="AJ4920" i="3" s="1"/>
  <c r="AJ4921" i="3" s="1"/>
  <c r="AJ4922" i="3" s="1"/>
  <c r="AJ4923" i="3" s="1"/>
  <c r="AJ4924" i="3" s="1"/>
  <c r="AJ4925" i="3" s="1"/>
  <c r="AJ4926" i="3" s="1"/>
  <c r="AJ4927" i="3" s="1"/>
  <c r="AJ4928" i="3" s="1"/>
  <c r="AJ4929" i="3" s="1"/>
  <c r="AJ4930" i="3" s="1"/>
  <c r="AJ4931" i="3" s="1"/>
  <c r="AJ4932" i="3" s="1"/>
  <c r="AJ4933" i="3" s="1"/>
  <c r="AJ4934" i="3" s="1"/>
  <c r="AJ4935" i="3" s="1"/>
  <c r="AJ4936" i="3" s="1"/>
  <c r="AJ4937" i="3" s="1"/>
  <c r="AJ4938" i="3" s="1"/>
  <c r="AJ4939" i="3" s="1"/>
  <c r="AJ4940" i="3" s="1"/>
  <c r="AJ4941" i="3" s="1"/>
  <c r="AJ4942" i="3" s="1"/>
  <c r="AJ4943" i="3" s="1"/>
  <c r="AJ4944" i="3" s="1"/>
  <c r="AJ4945" i="3" s="1"/>
  <c r="AJ4946" i="3" s="1"/>
  <c r="AJ4947" i="3" s="1"/>
  <c r="AJ4948" i="3" s="1"/>
  <c r="AJ4949" i="3" s="1"/>
  <c r="AJ4950" i="3" s="1"/>
  <c r="AJ4951" i="3" s="1"/>
  <c r="AJ4952" i="3" s="1"/>
  <c r="AJ4953" i="3" s="1"/>
  <c r="AJ4954" i="3" s="1"/>
  <c r="AJ4955" i="3" s="1"/>
  <c r="AJ4956" i="3" s="1"/>
  <c r="AJ4957" i="3" s="1"/>
  <c r="AJ4958" i="3" s="1"/>
  <c r="AJ4959" i="3" s="1"/>
  <c r="AJ4960" i="3" s="1"/>
  <c r="AJ4961" i="3" s="1"/>
  <c r="AJ4962" i="3" s="1"/>
  <c r="AJ4963" i="3" s="1"/>
  <c r="AJ4964" i="3" s="1"/>
  <c r="AJ4965" i="3" s="1"/>
  <c r="AJ4966" i="3" s="1"/>
  <c r="AJ4967" i="3" s="1"/>
  <c r="AJ4968" i="3" s="1"/>
  <c r="AJ4969" i="3" s="1"/>
  <c r="AJ4970" i="3" s="1"/>
  <c r="AJ4971" i="3" s="1"/>
  <c r="AJ4972" i="3" s="1"/>
  <c r="AJ4973" i="3" s="1"/>
  <c r="AJ4974" i="3" s="1"/>
  <c r="AJ4975" i="3" s="1"/>
  <c r="AJ4976" i="3" s="1"/>
  <c r="AJ4977" i="3" s="1"/>
  <c r="AJ4978" i="3" s="1"/>
  <c r="AJ4979" i="3" s="1"/>
  <c r="AJ4980" i="3" s="1"/>
  <c r="AJ4981" i="3" s="1"/>
  <c r="AJ4982" i="3" s="1"/>
  <c r="AJ4983" i="3" s="1"/>
  <c r="AJ4984" i="3" s="1"/>
  <c r="AJ4985" i="3" s="1"/>
  <c r="AJ4986" i="3" s="1"/>
  <c r="AJ4987" i="3" s="1"/>
  <c r="AJ4988" i="3" s="1"/>
  <c r="AJ4989" i="3" s="1"/>
  <c r="AJ4990" i="3" s="1"/>
  <c r="AJ4991" i="3" s="1"/>
  <c r="AJ4992" i="3" s="1"/>
  <c r="AJ4993" i="3" s="1"/>
  <c r="AJ4994" i="3" s="1"/>
  <c r="AJ4995" i="3" s="1"/>
  <c r="AJ4996" i="3" s="1"/>
  <c r="AJ4997" i="3" s="1"/>
  <c r="AJ4998" i="3" s="1"/>
  <c r="AJ4999" i="3" s="1"/>
  <c r="AJ5000" i="3" s="1"/>
  <c r="AJ5001" i="3" s="1"/>
  <c r="AJ5002" i="3" s="1"/>
  <c r="AJ5003" i="3" s="1"/>
  <c r="AJ5004" i="3" s="1"/>
  <c r="AJ5005" i="3" s="1"/>
  <c r="AJ5006" i="3" s="1"/>
  <c r="AJ5007" i="3" s="1"/>
  <c r="AJ5008" i="3" s="1"/>
  <c r="AJ5009" i="3" s="1"/>
  <c r="AJ5010" i="3" s="1"/>
  <c r="AJ5011" i="3" s="1"/>
  <c r="AJ5012" i="3" s="1"/>
  <c r="AJ5013" i="3" s="1"/>
  <c r="AJ5014" i="3" s="1"/>
  <c r="AJ5015" i="3" s="1"/>
  <c r="AJ5016" i="3" s="1"/>
  <c r="AJ5017" i="3" s="1"/>
  <c r="AJ5018" i="3" s="1"/>
  <c r="AJ5019" i="3" s="1"/>
  <c r="AJ5020" i="3" s="1"/>
  <c r="AJ5021" i="3" s="1"/>
  <c r="AJ5022" i="3" s="1"/>
  <c r="AJ5023" i="3" s="1"/>
  <c r="AJ5024" i="3" s="1"/>
  <c r="AJ5025" i="3" s="1"/>
  <c r="AJ5026" i="3" s="1"/>
  <c r="AJ5027" i="3" s="1"/>
  <c r="AJ5028" i="3" s="1"/>
  <c r="AJ5029" i="3" s="1"/>
  <c r="AJ5030" i="3" s="1"/>
  <c r="AJ5031" i="3" s="1"/>
  <c r="AJ5032" i="3" s="1"/>
  <c r="AJ5033" i="3" s="1"/>
  <c r="AJ5034" i="3" s="1"/>
  <c r="AJ5035" i="3" s="1"/>
  <c r="AJ5036" i="3" s="1"/>
  <c r="AJ5037" i="3" s="1"/>
  <c r="AJ5038" i="3" s="1"/>
  <c r="AJ5039" i="3" s="1"/>
  <c r="AJ5040" i="3" s="1"/>
  <c r="AJ5041" i="3" s="1"/>
  <c r="AJ5042" i="3" s="1"/>
  <c r="AJ5043" i="3" s="1"/>
  <c r="AJ5044" i="3" s="1"/>
  <c r="AJ5045" i="3" s="1"/>
  <c r="AJ5046" i="3" s="1"/>
  <c r="AJ5047" i="3" s="1"/>
  <c r="AJ5048" i="3" s="1"/>
  <c r="AJ5049" i="3" s="1"/>
  <c r="AJ5050" i="3" s="1"/>
  <c r="AJ5051" i="3" s="1"/>
  <c r="AJ5052" i="3" s="1"/>
  <c r="AJ5053" i="3" s="1"/>
  <c r="AJ5054" i="3" s="1"/>
  <c r="AJ5055" i="3" s="1"/>
  <c r="AJ5056" i="3" s="1"/>
  <c r="AJ5057" i="3" s="1"/>
  <c r="AJ5058" i="3" s="1"/>
  <c r="AJ5059" i="3" s="1"/>
  <c r="AJ5060" i="3" s="1"/>
  <c r="AJ5061" i="3" s="1"/>
  <c r="AJ5062" i="3" s="1"/>
  <c r="AJ5063" i="3" s="1"/>
  <c r="AJ5064" i="3" s="1"/>
  <c r="AJ5065" i="3" s="1"/>
  <c r="AJ5066" i="3" s="1"/>
  <c r="AJ5067" i="3" s="1"/>
  <c r="AJ5068" i="3" s="1"/>
  <c r="AJ5069" i="3" s="1"/>
  <c r="AJ5070" i="3" s="1"/>
  <c r="AJ5071" i="3" s="1"/>
  <c r="AJ5072" i="3" s="1"/>
  <c r="AJ5073" i="3" s="1"/>
  <c r="AJ5074" i="3" s="1"/>
  <c r="AJ5075" i="3" s="1"/>
  <c r="AJ5076" i="3" s="1"/>
  <c r="AJ5077" i="3" s="1"/>
  <c r="AJ5078" i="3" s="1"/>
  <c r="AJ5079" i="3" s="1"/>
  <c r="AJ5080" i="3" s="1"/>
  <c r="AJ5081" i="3" s="1"/>
  <c r="AJ5082" i="3" s="1"/>
  <c r="AJ5083" i="3" s="1"/>
  <c r="AJ5084" i="3" s="1"/>
  <c r="AJ5085" i="3" s="1"/>
  <c r="AJ5086" i="3" s="1"/>
  <c r="AJ5087" i="3" s="1"/>
  <c r="AJ5088" i="3" s="1"/>
  <c r="AJ5089" i="3" s="1"/>
  <c r="AJ5090" i="3" s="1"/>
  <c r="AJ5091" i="3" s="1"/>
  <c r="AJ5092" i="3" s="1"/>
  <c r="AJ5093" i="3" s="1"/>
  <c r="AJ5094" i="3" s="1"/>
  <c r="AJ5095" i="3" s="1"/>
  <c r="AJ5096" i="3" s="1"/>
  <c r="AJ5097" i="3" s="1"/>
  <c r="AJ5098" i="3" s="1"/>
  <c r="AJ5099" i="3" s="1"/>
  <c r="AJ5100" i="3" s="1"/>
  <c r="AJ5101" i="3" s="1"/>
  <c r="AJ5102" i="3" s="1"/>
  <c r="AJ5103" i="3" s="1"/>
  <c r="AJ5104" i="3" s="1"/>
  <c r="AJ5105" i="3" s="1"/>
  <c r="AJ5106" i="3" s="1"/>
  <c r="AJ5107" i="3" s="1"/>
  <c r="AJ5108" i="3" s="1"/>
  <c r="AJ5109" i="3" s="1"/>
  <c r="AJ5110" i="3" s="1"/>
  <c r="AJ5111" i="3" s="1"/>
  <c r="AJ5112" i="3" s="1"/>
  <c r="AJ5113" i="3" s="1"/>
  <c r="AJ5114" i="3" s="1"/>
  <c r="AJ5115" i="3" s="1"/>
  <c r="AJ5116" i="3" s="1"/>
  <c r="AJ5117" i="3" s="1"/>
  <c r="AJ5118" i="3" s="1"/>
  <c r="AJ5119" i="3" s="1"/>
  <c r="AJ5120" i="3" s="1"/>
  <c r="AJ5121" i="3" s="1"/>
  <c r="AJ5122" i="3" s="1"/>
  <c r="AJ5123" i="3" s="1"/>
  <c r="AJ5124" i="3" s="1"/>
  <c r="AJ5125" i="3" s="1"/>
  <c r="AJ5126" i="3" s="1"/>
  <c r="AJ5127" i="3" s="1"/>
  <c r="AJ5128" i="3" s="1"/>
  <c r="AJ5129" i="3" s="1"/>
  <c r="AJ5130" i="3" s="1"/>
  <c r="AJ5131" i="3" s="1"/>
  <c r="AJ5132" i="3" s="1"/>
  <c r="AJ5133" i="3" s="1"/>
  <c r="AJ5134" i="3" s="1"/>
  <c r="AJ5135" i="3" s="1"/>
  <c r="AJ5136" i="3" s="1"/>
  <c r="AJ5137" i="3" s="1"/>
  <c r="AJ5138" i="3" s="1"/>
  <c r="AJ5139" i="3" s="1"/>
  <c r="AJ5140" i="3" s="1"/>
  <c r="AJ5141" i="3" s="1"/>
  <c r="AJ5142" i="3" s="1"/>
  <c r="AJ5143" i="3" s="1"/>
  <c r="AJ5144" i="3" s="1"/>
  <c r="AJ5145" i="3" s="1"/>
  <c r="AJ5146" i="3" s="1"/>
  <c r="AJ5147" i="3" s="1"/>
  <c r="AJ5148" i="3" s="1"/>
  <c r="AJ5149" i="3" s="1"/>
  <c r="AJ5150" i="3" s="1"/>
  <c r="AJ5151" i="3" s="1"/>
  <c r="AJ5152" i="3" s="1"/>
  <c r="AJ5153" i="3" s="1"/>
  <c r="AJ5154" i="3" s="1"/>
  <c r="AJ5155" i="3" s="1"/>
  <c r="AJ5156" i="3" s="1"/>
  <c r="AJ5157" i="3" s="1"/>
  <c r="AJ5158" i="3" s="1"/>
  <c r="AJ5159" i="3" s="1"/>
  <c r="AJ5160" i="3" s="1"/>
  <c r="AJ5161" i="3" s="1"/>
  <c r="AJ5162" i="3" s="1"/>
  <c r="AJ5163" i="3" s="1"/>
  <c r="AJ5164" i="3" s="1"/>
  <c r="AJ5165" i="3" s="1"/>
  <c r="AJ5166" i="3" s="1"/>
  <c r="AJ5167" i="3" s="1"/>
  <c r="AJ5168" i="3" s="1"/>
  <c r="AJ5169" i="3" s="1"/>
  <c r="AJ5170" i="3" s="1"/>
  <c r="AJ5171" i="3" s="1"/>
  <c r="AJ5172" i="3" s="1"/>
  <c r="AJ5173" i="3" s="1"/>
  <c r="AJ5174" i="3" s="1"/>
  <c r="AJ5175" i="3" s="1"/>
  <c r="AJ5176" i="3" s="1"/>
  <c r="AJ5177" i="3" s="1"/>
  <c r="AJ5178" i="3" s="1"/>
  <c r="AJ5179" i="3" s="1"/>
  <c r="AJ5180" i="3" s="1"/>
  <c r="AJ5181" i="3" s="1"/>
  <c r="AJ5182" i="3" s="1"/>
  <c r="AJ5183" i="3" s="1"/>
  <c r="AJ5184" i="3" s="1"/>
  <c r="AJ5185" i="3" s="1"/>
  <c r="AJ5186" i="3" s="1"/>
  <c r="AJ5187" i="3" s="1"/>
  <c r="AJ5188" i="3" s="1"/>
  <c r="AJ5189" i="3" s="1"/>
  <c r="AJ5190" i="3" s="1"/>
  <c r="AJ5191" i="3" s="1"/>
  <c r="AJ5192" i="3" s="1"/>
  <c r="AJ5193" i="3" s="1"/>
  <c r="AJ5194" i="3" s="1"/>
  <c r="AJ5195" i="3" s="1"/>
  <c r="AJ5196" i="3" s="1"/>
  <c r="AJ5197" i="3" s="1"/>
  <c r="AJ5198" i="3" s="1"/>
  <c r="AJ5199" i="3" s="1"/>
  <c r="AJ5200" i="3" s="1"/>
  <c r="AJ5201" i="3" s="1"/>
  <c r="AJ5202" i="3" s="1"/>
  <c r="AJ5203" i="3" s="1"/>
  <c r="AJ5204" i="3" s="1"/>
  <c r="AJ5205" i="3" s="1"/>
  <c r="AJ5206" i="3" s="1"/>
  <c r="AJ5207" i="3" s="1"/>
  <c r="AJ5208" i="3" s="1"/>
  <c r="AJ5209" i="3" s="1"/>
  <c r="AJ5210" i="3" s="1"/>
  <c r="AJ5211" i="3" s="1"/>
  <c r="AJ5212" i="3" s="1"/>
  <c r="AJ5213" i="3" s="1"/>
  <c r="AJ5214" i="3" s="1"/>
  <c r="AJ5215" i="3" s="1"/>
  <c r="AJ5216" i="3" s="1"/>
  <c r="AJ5217" i="3" s="1"/>
  <c r="AJ5218" i="3" s="1"/>
  <c r="AJ5219" i="3" s="1"/>
  <c r="AJ5220" i="3" s="1"/>
  <c r="AJ5221" i="3" s="1"/>
  <c r="AJ5222" i="3" s="1"/>
  <c r="AJ5223" i="3" s="1"/>
  <c r="AJ5224" i="3" s="1"/>
  <c r="AJ5225" i="3" s="1"/>
  <c r="AJ5226" i="3" s="1"/>
  <c r="AJ5227" i="3" s="1"/>
  <c r="AJ5228" i="3" s="1"/>
  <c r="AJ5229" i="3" s="1"/>
  <c r="AJ5230" i="3" s="1"/>
  <c r="AJ5231" i="3" s="1"/>
  <c r="AJ5232" i="3" s="1"/>
  <c r="AJ5233" i="3" s="1"/>
  <c r="AJ5234" i="3" s="1"/>
  <c r="AJ5235" i="3" s="1"/>
  <c r="AJ5236" i="3" s="1"/>
  <c r="AJ5237" i="3" s="1"/>
  <c r="AJ5238" i="3" s="1"/>
  <c r="AJ5239" i="3" s="1"/>
  <c r="AJ5240" i="3" s="1"/>
  <c r="AJ5241" i="3" s="1"/>
  <c r="AJ5242" i="3" s="1"/>
  <c r="AJ5243" i="3" s="1"/>
  <c r="AJ5244" i="3" s="1"/>
  <c r="AJ5245" i="3" s="1"/>
  <c r="AJ5246" i="3" s="1"/>
  <c r="AJ5247" i="3" s="1"/>
  <c r="AJ5248" i="3" s="1"/>
  <c r="AJ5249" i="3" s="1"/>
  <c r="AJ5250" i="3" s="1"/>
  <c r="AJ5251" i="3" s="1"/>
  <c r="AJ5252" i="3" s="1"/>
  <c r="AJ5253" i="3" s="1"/>
  <c r="AJ5254" i="3" s="1"/>
  <c r="AJ5255" i="3" s="1"/>
  <c r="AJ5256" i="3" s="1"/>
  <c r="AJ5257" i="3" s="1"/>
  <c r="AJ5258" i="3" s="1"/>
  <c r="AJ5259" i="3" s="1"/>
  <c r="AJ5260" i="3" s="1"/>
  <c r="AJ5261" i="3" s="1"/>
  <c r="AJ5262" i="3" s="1"/>
  <c r="AJ5263" i="3" s="1"/>
  <c r="AJ5264" i="3" s="1"/>
  <c r="AJ5265" i="3" s="1"/>
  <c r="AJ5266" i="3" s="1"/>
  <c r="AJ5267" i="3" s="1"/>
  <c r="AJ5268" i="3" s="1"/>
  <c r="AJ5269" i="3" s="1"/>
  <c r="AJ5270" i="3" s="1"/>
  <c r="AJ5271" i="3" s="1"/>
  <c r="AJ5272" i="3" s="1"/>
  <c r="AJ5273" i="3" s="1"/>
  <c r="AJ5274" i="3" s="1"/>
  <c r="AJ5275" i="3" s="1"/>
  <c r="AJ5276" i="3" s="1"/>
  <c r="AJ5277" i="3" s="1"/>
  <c r="AJ5278" i="3" s="1"/>
  <c r="AJ5279" i="3" s="1"/>
  <c r="AJ5280" i="3" s="1"/>
  <c r="AJ5281" i="3" s="1"/>
  <c r="AJ5282" i="3" s="1"/>
  <c r="AJ5283" i="3" s="1"/>
  <c r="AJ5284" i="3" s="1"/>
  <c r="AJ5285" i="3" s="1"/>
  <c r="AJ5286" i="3" s="1"/>
  <c r="AJ5287" i="3" s="1"/>
  <c r="AJ5288" i="3" s="1"/>
  <c r="AJ5289" i="3" s="1"/>
  <c r="AJ5290" i="3" s="1"/>
  <c r="AJ5291" i="3" s="1"/>
  <c r="AJ5292" i="3" s="1"/>
  <c r="AJ5293" i="3" s="1"/>
  <c r="AJ5294" i="3" s="1"/>
  <c r="AJ5295" i="3" s="1"/>
  <c r="AJ5296" i="3" s="1"/>
  <c r="AJ5297" i="3" s="1"/>
  <c r="AJ5298" i="3" s="1"/>
  <c r="AJ5299" i="3" s="1"/>
  <c r="AJ5300" i="3" s="1"/>
  <c r="AJ5301" i="3" s="1"/>
  <c r="AJ5302" i="3" s="1"/>
  <c r="AJ5303" i="3" s="1"/>
  <c r="AJ5304" i="3" s="1"/>
  <c r="AJ5305" i="3" s="1"/>
  <c r="AJ5306" i="3" s="1"/>
  <c r="AJ5307" i="3" s="1"/>
  <c r="AJ5308" i="3" s="1"/>
  <c r="AJ5309" i="3" s="1"/>
  <c r="AJ5310" i="3" s="1"/>
  <c r="AJ5311" i="3" s="1"/>
  <c r="AJ5312" i="3" s="1"/>
  <c r="AJ5313" i="3" s="1"/>
  <c r="AJ5314" i="3" s="1"/>
  <c r="AJ5315" i="3" s="1"/>
  <c r="AJ5316" i="3" s="1"/>
  <c r="AJ5317" i="3" s="1"/>
  <c r="AJ5318" i="3" s="1"/>
  <c r="AJ5319" i="3" s="1"/>
  <c r="AJ5320" i="3" s="1"/>
  <c r="AJ5321" i="3" s="1"/>
  <c r="AJ5322" i="3" s="1"/>
  <c r="AJ5323" i="3" s="1"/>
  <c r="AJ5324" i="3" s="1"/>
  <c r="AJ5325" i="3" s="1"/>
  <c r="AJ5326" i="3" s="1"/>
  <c r="AJ5327" i="3" s="1"/>
  <c r="AJ5328" i="3" s="1"/>
  <c r="AJ5329" i="3" s="1"/>
  <c r="AJ5330" i="3" s="1"/>
  <c r="AJ5331" i="3" s="1"/>
  <c r="AJ5332" i="3" s="1"/>
  <c r="AJ5333" i="3" s="1"/>
  <c r="AJ5334" i="3" s="1"/>
  <c r="AJ5335" i="3" s="1"/>
  <c r="AJ5336" i="3" s="1"/>
  <c r="AJ5337" i="3" s="1"/>
  <c r="AJ5338" i="3" s="1"/>
  <c r="AJ5339" i="3" s="1"/>
  <c r="AJ5340" i="3" s="1"/>
  <c r="AJ5341" i="3" s="1"/>
  <c r="AJ5342" i="3" s="1"/>
  <c r="AJ5343" i="3" s="1"/>
  <c r="AJ5344" i="3" s="1"/>
  <c r="AJ5345" i="3" s="1"/>
  <c r="AJ5346" i="3" s="1"/>
  <c r="AJ5347" i="3" s="1"/>
  <c r="AJ5348" i="3" s="1"/>
  <c r="AJ5349" i="3" s="1"/>
  <c r="AJ5350" i="3" s="1"/>
  <c r="AJ5351" i="3" s="1"/>
  <c r="AJ5352" i="3" s="1"/>
  <c r="AJ5353" i="3" s="1"/>
  <c r="AJ5354" i="3" s="1"/>
  <c r="AJ5355" i="3" s="1"/>
  <c r="AJ5356" i="3" s="1"/>
  <c r="AJ5357" i="3" s="1"/>
  <c r="AJ5358" i="3" s="1"/>
  <c r="AJ5359" i="3" s="1"/>
  <c r="AJ5360" i="3" s="1"/>
  <c r="AJ5361" i="3" s="1"/>
  <c r="AJ5362" i="3" s="1"/>
  <c r="AJ5363" i="3" s="1"/>
  <c r="AJ5364" i="3" s="1"/>
  <c r="AJ5365" i="3" s="1"/>
  <c r="AJ5366" i="3" s="1"/>
  <c r="AJ5367" i="3" s="1"/>
  <c r="AJ5368" i="3" s="1"/>
  <c r="AJ5369" i="3" s="1"/>
  <c r="AJ5370" i="3" s="1"/>
  <c r="AJ5371" i="3" s="1"/>
  <c r="AJ5372" i="3" s="1"/>
  <c r="AJ5373" i="3" s="1"/>
  <c r="AJ5374" i="3" s="1"/>
  <c r="AJ5375" i="3" s="1"/>
  <c r="AJ5376" i="3" s="1"/>
  <c r="AJ5377" i="3" s="1"/>
  <c r="AJ5378" i="3" s="1"/>
  <c r="AJ5379" i="3" s="1"/>
  <c r="AJ5380" i="3" s="1"/>
  <c r="AJ5381" i="3" s="1"/>
  <c r="AJ5382" i="3" s="1"/>
  <c r="AJ5383" i="3" s="1"/>
  <c r="AJ5384" i="3" s="1"/>
  <c r="AJ5385" i="3" s="1"/>
  <c r="AJ5386" i="3" s="1"/>
  <c r="AJ5387" i="3" s="1"/>
  <c r="AJ5388" i="3" s="1"/>
  <c r="AJ5389" i="3" s="1"/>
  <c r="AJ5390" i="3" s="1"/>
  <c r="AJ5391" i="3" s="1"/>
  <c r="AJ5392" i="3" s="1"/>
  <c r="AJ5393" i="3" s="1"/>
  <c r="AJ5394" i="3" s="1"/>
  <c r="AJ5395" i="3" s="1"/>
  <c r="AJ5396" i="3" s="1"/>
  <c r="AJ5397" i="3" s="1"/>
  <c r="AJ5398" i="3" s="1"/>
  <c r="AJ5399" i="3" s="1"/>
  <c r="AJ5400" i="3" s="1"/>
  <c r="AJ5401" i="3" s="1"/>
  <c r="AJ5402" i="3" s="1"/>
  <c r="AJ5403" i="3" s="1"/>
  <c r="AJ5404" i="3" s="1"/>
  <c r="AJ5405" i="3" s="1"/>
  <c r="AJ5406" i="3" s="1"/>
  <c r="AJ5407" i="3" s="1"/>
  <c r="AJ5408" i="3" s="1"/>
  <c r="AJ5409" i="3" s="1"/>
  <c r="AJ5410" i="3" s="1"/>
  <c r="AJ5411" i="3" s="1"/>
  <c r="AJ5412" i="3" s="1"/>
  <c r="AJ5413" i="3" s="1"/>
  <c r="AJ5414" i="3" s="1"/>
  <c r="AJ5415" i="3" s="1"/>
  <c r="AJ5416" i="3" s="1"/>
  <c r="AJ5417" i="3" s="1"/>
  <c r="AJ5418" i="3" s="1"/>
  <c r="AJ5419" i="3" s="1"/>
  <c r="AJ5420" i="3" s="1"/>
  <c r="AJ5421" i="3" s="1"/>
  <c r="AJ5422" i="3" s="1"/>
  <c r="AJ5423" i="3" s="1"/>
  <c r="AJ5424" i="3" s="1"/>
  <c r="AJ5425" i="3" s="1"/>
  <c r="AJ5426" i="3" s="1"/>
  <c r="AJ5427" i="3" s="1"/>
  <c r="AJ5428" i="3" s="1"/>
  <c r="AJ5429" i="3" s="1"/>
  <c r="AJ5430" i="3" s="1"/>
  <c r="AJ5431" i="3" s="1"/>
  <c r="AJ5432" i="3" s="1"/>
  <c r="AJ5433" i="3" s="1"/>
  <c r="AJ5434" i="3" s="1"/>
  <c r="AJ5435" i="3" s="1"/>
  <c r="AJ5436" i="3" s="1"/>
  <c r="AJ5437" i="3" s="1"/>
  <c r="AJ5438" i="3" s="1"/>
  <c r="AJ5439" i="3" s="1"/>
  <c r="AJ5440" i="3" s="1"/>
  <c r="AJ5441" i="3" s="1"/>
  <c r="AJ5442" i="3" s="1"/>
  <c r="AJ5443" i="3" s="1"/>
  <c r="AJ5444" i="3" s="1"/>
  <c r="AJ5445" i="3" s="1"/>
  <c r="AJ5446" i="3" s="1"/>
  <c r="AJ5447" i="3" s="1"/>
  <c r="AJ5448" i="3" s="1"/>
  <c r="AJ5449" i="3" s="1"/>
  <c r="AJ5450" i="3" s="1"/>
  <c r="AJ5451" i="3" s="1"/>
  <c r="AJ5452" i="3" s="1"/>
  <c r="AJ5453" i="3" s="1"/>
  <c r="AJ5454" i="3" s="1"/>
  <c r="AJ5455" i="3" s="1"/>
  <c r="AJ5456" i="3" s="1"/>
  <c r="AJ5457" i="3" s="1"/>
  <c r="AJ5458" i="3" s="1"/>
  <c r="AJ5459" i="3" s="1"/>
  <c r="AJ5460" i="3" s="1"/>
  <c r="AJ5461" i="3" s="1"/>
  <c r="AJ5462" i="3" s="1"/>
  <c r="AJ5463" i="3" s="1"/>
  <c r="AJ5464" i="3" s="1"/>
  <c r="AJ5465" i="3" s="1"/>
  <c r="AJ5466" i="3" s="1"/>
  <c r="AJ5467" i="3" s="1"/>
  <c r="AJ5468" i="3" s="1"/>
  <c r="AJ5469" i="3" s="1"/>
  <c r="AJ5470" i="3" s="1"/>
  <c r="AJ5471" i="3" s="1"/>
  <c r="AJ5472" i="3" s="1"/>
  <c r="AJ5473" i="3" s="1"/>
  <c r="AJ5474" i="3" s="1"/>
  <c r="AJ5475" i="3" s="1"/>
  <c r="AJ5476" i="3" s="1"/>
  <c r="AJ5477" i="3" s="1"/>
  <c r="AJ5478" i="3" s="1"/>
  <c r="AJ5479" i="3" s="1"/>
  <c r="AJ5480" i="3" s="1"/>
  <c r="AJ5481" i="3" s="1"/>
  <c r="AJ5482" i="3" s="1"/>
  <c r="AJ5483" i="3" s="1"/>
  <c r="AJ5484" i="3" s="1"/>
  <c r="AJ5485" i="3" s="1"/>
  <c r="AJ5486" i="3" s="1"/>
  <c r="AJ5487" i="3" s="1"/>
  <c r="AJ5488" i="3" s="1"/>
  <c r="AJ5489" i="3" s="1"/>
  <c r="AJ5490" i="3" s="1"/>
  <c r="AJ5491" i="3" s="1"/>
  <c r="AJ5492" i="3" s="1"/>
  <c r="AJ5493" i="3" s="1"/>
  <c r="AJ5494" i="3" s="1"/>
  <c r="AJ5495" i="3" s="1"/>
  <c r="AJ5496" i="3" s="1"/>
  <c r="AJ5497" i="3" s="1"/>
  <c r="AJ5498" i="3" s="1"/>
  <c r="AJ5499" i="3" s="1"/>
  <c r="AJ5500" i="3" s="1"/>
  <c r="AJ5501" i="3" s="1"/>
  <c r="AJ5502" i="3" s="1"/>
  <c r="AJ5503" i="3" s="1"/>
  <c r="AJ5504" i="3" s="1"/>
  <c r="AJ5505" i="3" s="1"/>
  <c r="AJ5506" i="3" s="1"/>
  <c r="AJ5507" i="3" s="1"/>
  <c r="AJ5508" i="3" s="1"/>
  <c r="AJ5509" i="3" s="1"/>
  <c r="AJ5510" i="3" s="1"/>
  <c r="AJ5511" i="3" s="1"/>
  <c r="AJ5512" i="3" s="1"/>
  <c r="AJ5513" i="3" s="1"/>
  <c r="AJ5514" i="3" s="1"/>
  <c r="AJ5515" i="3" s="1"/>
  <c r="AJ5516" i="3" s="1"/>
  <c r="AJ5517" i="3" s="1"/>
  <c r="AJ5518" i="3" s="1"/>
  <c r="AJ5519" i="3" s="1"/>
  <c r="AJ5520" i="3" s="1"/>
  <c r="AJ5521" i="3" s="1"/>
  <c r="AJ5522" i="3" s="1"/>
  <c r="AJ5523" i="3" s="1"/>
  <c r="AJ5524" i="3" s="1"/>
  <c r="AJ5525" i="3" s="1"/>
  <c r="AJ5526" i="3" s="1"/>
  <c r="AJ5527" i="3" s="1"/>
  <c r="AJ5528" i="3" s="1"/>
  <c r="AJ5529" i="3" s="1"/>
  <c r="AJ5530" i="3" s="1"/>
  <c r="AJ5531" i="3" s="1"/>
  <c r="AJ5532" i="3" s="1"/>
  <c r="AJ5533" i="3" s="1"/>
  <c r="AJ5534" i="3" s="1"/>
  <c r="AJ5535" i="3" s="1"/>
  <c r="AJ5536" i="3" s="1"/>
  <c r="AJ5537" i="3" s="1"/>
  <c r="AJ5538" i="3" s="1"/>
  <c r="AJ5539" i="3" s="1"/>
  <c r="AJ5540" i="3" s="1"/>
  <c r="AJ5541" i="3" s="1"/>
  <c r="AJ5542" i="3" s="1"/>
  <c r="AJ5543" i="3" s="1"/>
  <c r="AJ5544" i="3" s="1"/>
  <c r="AJ5545" i="3" s="1"/>
  <c r="AJ5546" i="3" s="1"/>
  <c r="AJ5547" i="3" s="1"/>
  <c r="AJ5548" i="3" s="1"/>
  <c r="AJ5549" i="3" s="1"/>
  <c r="AJ5550" i="3" s="1"/>
  <c r="AJ5551" i="3" s="1"/>
  <c r="AJ5552" i="3" s="1"/>
  <c r="AJ5553" i="3" s="1"/>
  <c r="AJ5554" i="3" s="1"/>
  <c r="AJ5555" i="3" s="1"/>
  <c r="AJ5556" i="3" s="1"/>
  <c r="AJ5557" i="3" s="1"/>
  <c r="AJ5558" i="3" s="1"/>
  <c r="AJ5559" i="3" s="1"/>
  <c r="AJ5560" i="3" s="1"/>
  <c r="AJ5561" i="3" s="1"/>
  <c r="AJ5562" i="3" s="1"/>
  <c r="AJ5563" i="3" s="1"/>
  <c r="AJ5564" i="3" s="1"/>
  <c r="AJ5565" i="3" s="1"/>
  <c r="AJ5566" i="3" s="1"/>
  <c r="AJ5567" i="3" s="1"/>
  <c r="AJ5568" i="3" s="1"/>
  <c r="AJ5569" i="3" s="1"/>
  <c r="AJ5570" i="3" s="1"/>
  <c r="AJ5571" i="3" s="1"/>
  <c r="AJ5572" i="3" s="1"/>
  <c r="AJ5573" i="3" s="1"/>
  <c r="AJ5574" i="3" s="1"/>
  <c r="AJ5575" i="3" s="1"/>
  <c r="AJ5576" i="3" s="1"/>
  <c r="AJ5577" i="3" s="1"/>
  <c r="AJ5578" i="3" s="1"/>
  <c r="AJ5579" i="3" s="1"/>
  <c r="AJ5580" i="3" s="1"/>
  <c r="AJ5581" i="3" s="1"/>
  <c r="AJ5582" i="3" s="1"/>
  <c r="AJ5583" i="3" s="1"/>
  <c r="AJ5584" i="3" s="1"/>
  <c r="AJ5585" i="3" s="1"/>
  <c r="AJ5586" i="3" s="1"/>
  <c r="AJ5587" i="3" s="1"/>
  <c r="AJ5588" i="3" s="1"/>
  <c r="AJ5589" i="3" s="1"/>
  <c r="AJ5590" i="3" s="1"/>
  <c r="AJ5591" i="3" s="1"/>
  <c r="AJ5592" i="3" s="1"/>
  <c r="AJ5593" i="3" s="1"/>
  <c r="AJ5594" i="3" s="1"/>
  <c r="AJ5595" i="3" s="1"/>
  <c r="AJ5596" i="3" s="1"/>
  <c r="AJ5597" i="3" s="1"/>
  <c r="AJ5598" i="3" s="1"/>
  <c r="AJ5599" i="3" s="1"/>
  <c r="AJ5600" i="3" s="1"/>
  <c r="AJ5601" i="3" s="1"/>
  <c r="AJ5602" i="3" s="1"/>
  <c r="AJ5603" i="3" s="1"/>
  <c r="AJ5604" i="3" s="1"/>
  <c r="AJ5605" i="3" s="1"/>
  <c r="AJ5606" i="3" s="1"/>
  <c r="AJ5607" i="3" s="1"/>
  <c r="AJ5608" i="3" s="1"/>
  <c r="AJ5609" i="3" s="1"/>
  <c r="AJ5610" i="3" s="1"/>
  <c r="AJ5611" i="3" s="1"/>
  <c r="AJ5612" i="3" s="1"/>
  <c r="AJ5613" i="3" s="1"/>
  <c r="AJ5614" i="3" s="1"/>
  <c r="AJ5615" i="3" s="1"/>
  <c r="AJ5616" i="3" s="1"/>
  <c r="AJ5617" i="3" s="1"/>
  <c r="AJ5618" i="3" s="1"/>
  <c r="AJ5619" i="3" s="1"/>
  <c r="AJ5620" i="3" s="1"/>
  <c r="AJ5621" i="3" s="1"/>
  <c r="AJ5622" i="3" s="1"/>
  <c r="AJ5623" i="3" s="1"/>
  <c r="AJ5624" i="3" s="1"/>
  <c r="AJ5625" i="3" s="1"/>
  <c r="AJ5626" i="3" s="1"/>
  <c r="AJ5627" i="3" s="1"/>
  <c r="AJ5628" i="3" s="1"/>
  <c r="AJ5629" i="3" s="1"/>
  <c r="AJ5630" i="3" s="1"/>
  <c r="AJ5631" i="3" s="1"/>
  <c r="AJ5632" i="3" s="1"/>
  <c r="AJ5633" i="3" s="1"/>
  <c r="AJ5634" i="3" s="1"/>
  <c r="AJ5635" i="3" s="1"/>
  <c r="AJ5636" i="3" s="1"/>
  <c r="AJ5637" i="3" s="1"/>
  <c r="AJ5638" i="3" s="1"/>
  <c r="AJ5639" i="3" s="1"/>
  <c r="AJ5640" i="3" s="1"/>
  <c r="AJ5641" i="3" s="1"/>
  <c r="AJ5642" i="3" s="1"/>
  <c r="AJ5643" i="3" s="1"/>
  <c r="AJ5644" i="3" s="1"/>
  <c r="AJ5645" i="3" s="1"/>
  <c r="AJ5646" i="3" s="1"/>
  <c r="AJ5647" i="3" s="1"/>
  <c r="AJ5648" i="3" s="1"/>
  <c r="AJ5649" i="3" s="1"/>
  <c r="AJ5650" i="3" s="1"/>
  <c r="AJ5651" i="3" s="1"/>
  <c r="AJ5652" i="3" s="1"/>
  <c r="AJ5653" i="3" s="1"/>
  <c r="AJ5654" i="3" s="1"/>
  <c r="AJ5655" i="3" s="1"/>
  <c r="AJ5656" i="3" s="1"/>
  <c r="AJ5657" i="3" s="1"/>
  <c r="AJ5658" i="3" s="1"/>
  <c r="AJ5659" i="3" s="1"/>
  <c r="AJ5660" i="3" s="1"/>
  <c r="AJ5661" i="3" s="1"/>
  <c r="AJ5662" i="3" s="1"/>
  <c r="AJ5663" i="3" s="1"/>
  <c r="AJ5664" i="3" s="1"/>
  <c r="AJ5665" i="3" s="1"/>
  <c r="AJ5666" i="3" s="1"/>
  <c r="AJ5667" i="3" s="1"/>
  <c r="AJ5668" i="3" s="1"/>
  <c r="AJ5669" i="3" s="1"/>
  <c r="AJ5670" i="3" s="1"/>
  <c r="AJ5671" i="3" s="1"/>
  <c r="AJ5672" i="3" s="1"/>
  <c r="AJ5673" i="3" s="1"/>
  <c r="AJ5674" i="3" s="1"/>
  <c r="AJ5675" i="3" s="1"/>
  <c r="AJ5676" i="3" s="1"/>
  <c r="AJ5677" i="3" s="1"/>
  <c r="AJ5678" i="3" s="1"/>
  <c r="AJ5679" i="3" s="1"/>
  <c r="AJ5680" i="3" s="1"/>
  <c r="AJ5681" i="3" s="1"/>
  <c r="AJ5682" i="3" s="1"/>
  <c r="AJ5683" i="3" s="1"/>
  <c r="AJ5684" i="3" s="1"/>
  <c r="AJ5685" i="3" s="1"/>
  <c r="AJ5686" i="3" s="1"/>
  <c r="AJ5687" i="3" s="1"/>
  <c r="AJ5688" i="3" s="1"/>
  <c r="AJ5689" i="3" s="1"/>
  <c r="AJ5690" i="3" s="1"/>
  <c r="AJ5691" i="3" s="1"/>
  <c r="AJ5692" i="3" s="1"/>
  <c r="AJ5693" i="3" s="1"/>
  <c r="AJ5694" i="3" s="1"/>
  <c r="AJ5695" i="3" s="1"/>
  <c r="AJ5696" i="3" s="1"/>
  <c r="AJ5697" i="3" s="1"/>
  <c r="AJ5698" i="3" s="1"/>
  <c r="AJ5699" i="3" s="1"/>
  <c r="AJ5700" i="3" s="1"/>
  <c r="AJ5701" i="3" s="1"/>
  <c r="AJ5702" i="3" s="1"/>
  <c r="AJ5703" i="3" s="1"/>
  <c r="AJ5704" i="3" s="1"/>
  <c r="AJ5705" i="3" s="1"/>
  <c r="AJ5706" i="3" s="1"/>
  <c r="AJ5707" i="3" s="1"/>
  <c r="AJ5708" i="3" s="1"/>
  <c r="AJ5709" i="3" s="1"/>
  <c r="AJ5710" i="3" s="1"/>
  <c r="AJ5711" i="3" s="1"/>
  <c r="AJ5712" i="3" s="1"/>
  <c r="AJ5713" i="3" s="1"/>
  <c r="AJ5714" i="3" s="1"/>
  <c r="AJ5715" i="3" s="1"/>
  <c r="AJ5716" i="3" s="1"/>
  <c r="AJ5717" i="3" s="1"/>
  <c r="AJ5718" i="3" s="1"/>
  <c r="AJ5719" i="3" s="1"/>
  <c r="AJ5720" i="3" s="1"/>
  <c r="AJ5721" i="3" s="1"/>
  <c r="AJ5722" i="3" s="1"/>
  <c r="AJ5723" i="3" s="1"/>
  <c r="AJ5724" i="3" s="1"/>
  <c r="AJ5725" i="3" s="1"/>
  <c r="AJ5726" i="3" s="1"/>
  <c r="AJ5727" i="3" s="1"/>
  <c r="AJ5728" i="3" s="1"/>
  <c r="AJ5729" i="3" s="1"/>
  <c r="AJ5730" i="3" s="1"/>
  <c r="AJ5731" i="3" s="1"/>
  <c r="AJ5732" i="3" s="1"/>
  <c r="AJ5733" i="3" s="1"/>
  <c r="AJ5734" i="3" s="1"/>
  <c r="AJ5735" i="3" s="1"/>
  <c r="AJ5736" i="3" s="1"/>
  <c r="AJ5737" i="3" s="1"/>
  <c r="AJ5738" i="3" s="1"/>
  <c r="AJ5739" i="3" s="1"/>
  <c r="AJ5740" i="3" s="1"/>
  <c r="AJ5741" i="3" s="1"/>
  <c r="AJ5742" i="3" s="1"/>
  <c r="AJ5743" i="3" s="1"/>
  <c r="AJ5744" i="3" s="1"/>
  <c r="AJ5745" i="3" s="1"/>
  <c r="AJ5746" i="3" s="1"/>
  <c r="AJ5747" i="3" s="1"/>
  <c r="AJ5748" i="3" s="1"/>
  <c r="AJ5749" i="3" s="1"/>
  <c r="AJ5750" i="3" s="1"/>
  <c r="AJ5751" i="3" s="1"/>
  <c r="AJ5752" i="3" s="1"/>
  <c r="AJ5753" i="3" s="1"/>
  <c r="AJ5754" i="3" s="1"/>
  <c r="AJ5755" i="3" s="1"/>
  <c r="AJ5756" i="3" s="1"/>
  <c r="AJ5757" i="3" s="1"/>
  <c r="AJ5758" i="3" s="1"/>
  <c r="AJ5759" i="3" s="1"/>
  <c r="AJ5760" i="3" s="1"/>
  <c r="AJ5761" i="3" s="1"/>
  <c r="AJ5762" i="3" s="1"/>
  <c r="AJ5763" i="3" s="1"/>
  <c r="AJ5764" i="3" s="1"/>
  <c r="AJ5765" i="3" s="1"/>
  <c r="AJ5766" i="3" s="1"/>
  <c r="AJ5767" i="3" s="1"/>
  <c r="AJ5768" i="3" s="1"/>
  <c r="AJ5769" i="3" s="1"/>
  <c r="AJ5770" i="3" s="1"/>
  <c r="AJ5771" i="3" s="1"/>
  <c r="AJ5772" i="3" s="1"/>
  <c r="AJ5773" i="3" s="1"/>
  <c r="AJ5774" i="3" s="1"/>
  <c r="AJ5775" i="3" s="1"/>
  <c r="AJ5776" i="3" s="1"/>
  <c r="AJ5777" i="3" s="1"/>
  <c r="AJ5778" i="3" s="1"/>
  <c r="AJ5779" i="3" s="1"/>
  <c r="AJ5780" i="3" s="1"/>
  <c r="AJ5781" i="3" s="1"/>
  <c r="AJ5782" i="3" s="1"/>
  <c r="AJ5783" i="3" s="1"/>
  <c r="AJ5784" i="3" s="1"/>
  <c r="AJ5785" i="3" s="1"/>
  <c r="AJ5786" i="3" s="1"/>
  <c r="AJ5787" i="3" s="1"/>
  <c r="AJ5788" i="3" s="1"/>
  <c r="AJ5789" i="3" s="1"/>
  <c r="AJ5790" i="3" s="1"/>
  <c r="AJ5791" i="3" s="1"/>
  <c r="AJ5792" i="3" s="1"/>
  <c r="AJ5793" i="3" s="1"/>
  <c r="AJ5794" i="3" s="1"/>
  <c r="AJ5795" i="3" s="1"/>
  <c r="AJ5796" i="3" s="1"/>
  <c r="AJ5797" i="3" s="1"/>
  <c r="AJ5798" i="3" s="1"/>
  <c r="AJ5799" i="3" s="1"/>
  <c r="AJ5800" i="3" s="1"/>
  <c r="AJ5801" i="3" s="1"/>
  <c r="AJ5802" i="3" s="1"/>
  <c r="AJ5803" i="3" s="1"/>
  <c r="AJ5804" i="3" s="1"/>
  <c r="AJ5805" i="3" s="1"/>
  <c r="AJ5806" i="3" s="1"/>
  <c r="AJ5807" i="3" s="1"/>
  <c r="AJ5808" i="3" s="1"/>
  <c r="AJ5809" i="3" s="1"/>
  <c r="AJ5810" i="3" s="1"/>
  <c r="AJ5811" i="3" s="1"/>
  <c r="AJ5812" i="3" s="1"/>
  <c r="AJ5813" i="3" s="1"/>
  <c r="AJ5814" i="3" s="1"/>
  <c r="AJ5815" i="3" s="1"/>
  <c r="AJ5816" i="3" s="1"/>
  <c r="AJ5817" i="3" s="1"/>
  <c r="AJ5818" i="3" s="1"/>
  <c r="AJ5819" i="3" s="1"/>
  <c r="AJ5820" i="3" s="1"/>
  <c r="AJ5821" i="3" s="1"/>
  <c r="AJ5822" i="3" s="1"/>
  <c r="AJ5823" i="3" s="1"/>
  <c r="AJ5824" i="3" s="1"/>
  <c r="AJ5825" i="3" s="1"/>
  <c r="AJ5826" i="3" s="1"/>
  <c r="AJ5827" i="3" s="1"/>
  <c r="AJ5828" i="3" s="1"/>
  <c r="AJ5829" i="3" s="1"/>
  <c r="AJ5830" i="3" s="1"/>
  <c r="AJ5831" i="3" s="1"/>
  <c r="AJ5832" i="3" s="1"/>
  <c r="AJ5833" i="3" s="1"/>
  <c r="AJ5834" i="3" s="1"/>
  <c r="AJ5835" i="3" s="1"/>
  <c r="AJ5836" i="3" s="1"/>
  <c r="AJ5837" i="3" s="1"/>
  <c r="AJ5838" i="3" s="1"/>
  <c r="AJ5839" i="3" s="1"/>
  <c r="AJ5840" i="3" s="1"/>
  <c r="AJ5841" i="3" s="1"/>
  <c r="AJ5842" i="3" s="1"/>
  <c r="AJ5843" i="3" s="1"/>
  <c r="AJ5844" i="3" s="1"/>
  <c r="AJ5845" i="3" s="1"/>
  <c r="AJ5846" i="3" s="1"/>
  <c r="AJ5847" i="3" s="1"/>
  <c r="AJ5848" i="3" s="1"/>
  <c r="AJ5849" i="3" s="1"/>
  <c r="AJ5850" i="3" s="1"/>
  <c r="AJ5851" i="3" s="1"/>
  <c r="AJ5852" i="3" s="1"/>
  <c r="AJ5853" i="3" s="1"/>
  <c r="AJ5854" i="3" s="1"/>
  <c r="AJ5855" i="3" s="1"/>
  <c r="AJ5856" i="3" s="1"/>
  <c r="AJ5857" i="3" s="1"/>
  <c r="AJ5858" i="3" s="1"/>
  <c r="AJ5859" i="3" s="1"/>
  <c r="AJ5860" i="3" s="1"/>
  <c r="AJ5861" i="3" s="1"/>
  <c r="AJ5862" i="3" s="1"/>
  <c r="AJ5863" i="3" s="1"/>
  <c r="AJ5864" i="3" s="1"/>
  <c r="AJ5865" i="3" s="1"/>
  <c r="AJ5866" i="3" s="1"/>
  <c r="AJ5867" i="3" s="1"/>
  <c r="AJ5868" i="3" s="1"/>
  <c r="AJ5869" i="3" s="1"/>
  <c r="AJ5870" i="3" s="1"/>
  <c r="AJ5871" i="3" s="1"/>
  <c r="AJ5872" i="3" s="1"/>
  <c r="AJ5873" i="3" s="1"/>
  <c r="AJ5874" i="3" s="1"/>
  <c r="AJ5875" i="3" s="1"/>
  <c r="AJ5876" i="3" s="1"/>
  <c r="AJ5877" i="3" s="1"/>
  <c r="AJ5878" i="3" s="1"/>
  <c r="AJ5879" i="3" s="1"/>
  <c r="AJ5880" i="3" s="1"/>
  <c r="AJ5881" i="3" s="1"/>
  <c r="AJ5882" i="3" s="1"/>
  <c r="AJ5883" i="3" s="1"/>
  <c r="AJ5884" i="3" s="1"/>
  <c r="AJ5885" i="3" s="1"/>
  <c r="AJ5886" i="3" s="1"/>
  <c r="AJ5887" i="3" s="1"/>
  <c r="AJ5888" i="3" s="1"/>
  <c r="AJ5889" i="3" s="1"/>
  <c r="AJ5890" i="3" s="1"/>
  <c r="AJ5891" i="3" s="1"/>
  <c r="AJ5892" i="3" s="1"/>
  <c r="AJ5893" i="3" s="1"/>
  <c r="AJ5894" i="3" s="1"/>
  <c r="AJ5895" i="3" s="1"/>
  <c r="AJ5896" i="3" s="1"/>
  <c r="AJ5897" i="3" s="1"/>
  <c r="AJ5898" i="3" s="1"/>
  <c r="AJ5899" i="3" s="1"/>
  <c r="AJ5900" i="3" s="1"/>
  <c r="AJ5901" i="3" s="1"/>
  <c r="AJ5902" i="3" s="1"/>
  <c r="AJ5903" i="3" s="1"/>
  <c r="AJ5904" i="3" s="1"/>
  <c r="AJ5905" i="3" s="1"/>
  <c r="AJ5906" i="3" s="1"/>
  <c r="AJ5907" i="3" s="1"/>
  <c r="AJ5908" i="3" s="1"/>
  <c r="AJ5909" i="3" s="1"/>
  <c r="AJ5910" i="3" s="1"/>
  <c r="AJ5911" i="3" s="1"/>
  <c r="AJ5912" i="3" s="1"/>
  <c r="AJ5913" i="3" s="1"/>
  <c r="AJ5914" i="3" s="1"/>
  <c r="AJ5915" i="3" s="1"/>
  <c r="AJ5916" i="3" s="1"/>
  <c r="AJ5917" i="3" s="1"/>
  <c r="AJ5918" i="3" s="1"/>
  <c r="AJ5919" i="3" s="1"/>
  <c r="AJ5920" i="3" s="1"/>
  <c r="AJ5921" i="3" s="1"/>
  <c r="AJ5922" i="3" s="1"/>
  <c r="AJ5923" i="3" s="1"/>
  <c r="AJ5924" i="3" s="1"/>
  <c r="AJ5925" i="3" s="1"/>
  <c r="AJ5926" i="3" s="1"/>
  <c r="AJ5927" i="3" s="1"/>
  <c r="AJ5928" i="3" s="1"/>
  <c r="AJ5929" i="3" s="1"/>
  <c r="AJ5930" i="3" s="1"/>
  <c r="AJ5931" i="3" s="1"/>
  <c r="AJ5932" i="3" s="1"/>
  <c r="AJ5933" i="3" s="1"/>
  <c r="AJ5934" i="3" s="1"/>
  <c r="AJ5935" i="3" s="1"/>
  <c r="AJ5936" i="3" s="1"/>
  <c r="AJ5937" i="3" s="1"/>
  <c r="AJ5938" i="3" s="1"/>
  <c r="AJ5939" i="3" s="1"/>
  <c r="AJ5940" i="3" s="1"/>
  <c r="AJ5941" i="3" s="1"/>
  <c r="AJ5942" i="3" s="1"/>
  <c r="AJ5943" i="3" s="1"/>
  <c r="AJ5944" i="3" s="1"/>
  <c r="AJ5945" i="3" s="1"/>
  <c r="AJ5946" i="3" s="1"/>
  <c r="AJ5947" i="3" s="1"/>
  <c r="AJ5948" i="3" s="1"/>
  <c r="AJ5949" i="3" s="1"/>
  <c r="AJ5950" i="3" s="1"/>
  <c r="AJ5951" i="3" s="1"/>
  <c r="AJ5952" i="3" s="1"/>
  <c r="AJ5953" i="3" s="1"/>
  <c r="AJ5954" i="3" s="1"/>
  <c r="AJ5955" i="3" s="1"/>
  <c r="AJ5956" i="3" s="1"/>
  <c r="AJ5957" i="3" s="1"/>
  <c r="AJ5958" i="3" s="1"/>
  <c r="AJ5959" i="3" s="1"/>
  <c r="AJ5960" i="3" s="1"/>
  <c r="AJ5961" i="3" s="1"/>
  <c r="AJ5962" i="3" s="1"/>
  <c r="AJ5963" i="3" s="1"/>
  <c r="AJ5964" i="3" s="1"/>
  <c r="AJ5965" i="3" s="1"/>
  <c r="AJ5966" i="3" s="1"/>
  <c r="C15" i="3" a="1"/>
  <c r="AC4114" i="3"/>
  <c r="AK2785" i="3"/>
  <c r="C15" i="3"/>
  <c r="C16" i="3" a="1"/>
  <c r="AE4114" i="3" l="1"/>
  <c r="C16" i="3"/>
  <c r="AK2786" i="3"/>
  <c r="C17" i="3" l="1" a="1"/>
  <c r="AI4115" i="3"/>
  <c r="AK2787" i="3"/>
  <c r="C17" i="3"/>
  <c r="AK2788" i="3" l="1"/>
  <c r="AK2789" i="3" l="1"/>
  <c r="AK2790" i="3" l="1"/>
  <c r="AK2791" i="3" l="1"/>
  <c r="AK2792" i="3" l="1"/>
  <c r="AK2793" i="3" l="1"/>
  <c r="AK2794" i="3" l="1"/>
  <c r="AK2795" i="3" l="1"/>
  <c r="AK2796" i="3" l="1"/>
  <c r="AK2797" i="3" l="1"/>
  <c r="AK2798" i="3" l="1"/>
  <c r="AK2799" i="3" l="1"/>
  <c r="AK2800" i="3" l="1"/>
  <c r="AK2801" i="3" l="1"/>
  <c r="AK2802" i="3" l="1"/>
  <c r="AK2803" i="3" l="1"/>
  <c r="AK2804" i="3" l="1"/>
  <c r="AK2805" i="3" l="1"/>
  <c r="AK2806" i="3" l="1"/>
  <c r="AK2807" i="3" l="1"/>
  <c r="AK2808" i="3" l="1"/>
  <c r="AK2809" i="3" l="1"/>
  <c r="AK2810" i="3" l="1"/>
  <c r="AK2811" i="3" l="1"/>
  <c r="AK2812" i="3" l="1"/>
  <c r="AK2813" i="3" l="1"/>
  <c r="AK2814" i="3" l="1"/>
  <c r="AK2815" i="3" l="1"/>
  <c r="AK2816" i="3" l="1"/>
  <c r="AK2817" i="3" l="1"/>
  <c r="AK2818" i="3" l="1"/>
  <c r="AK2819" i="3" l="1"/>
  <c r="AK2820" i="3" l="1"/>
  <c r="AK2821" i="3" l="1"/>
  <c r="AK2822" i="3" l="1"/>
  <c r="AK2823" i="3" l="1"/>
  <c r="AK2824" i="3" l="1"/>
  <c r="AK2825" i="3" l="1"/>
  <c r="AK2826" i="3" l="1"/>
  <c r="AK2827" i="3" l="1"/>
  <c r="AK2828" i="3" l="1"/>
  <c r="AK2829" i="3" l="1"/>
  <c r="AK2830" i="3" l="1"/>
  <c r="AK2831" i="3" l="1"/>
  <c r="AK2832" i="3" l="1"/>
  <c r="AK2833" i="3" l="1"/>
  <c r="AK2834" i="3" l="1"/>
  <c r="AK2835" i="3" l="1"/>
  <c r="AK2836" i="3" l="1"/>
  <c r="AK2837" i="3" l="1"/>
  <c r="AK2838" i="3" l="1"/>
  <c r="AK2839" i="3" l="1"/>
  <c r="AK2840" i="3" l="1"/>
  <c r="AK2841" i="3" l="1"/>
  <c r="AK2842" i="3" l="1"/>
  <c r="AK2843" i="3" l="1"/>
  <c r="AK2844" i="3" l="1"/>
  <c r="AK2845" i="3" l="1"/>
  <c r="AK2846" i="3" l="1"/>
  <c r="AK2847" i="3" l="1"/>
  <c r="AK2848" i="3" l="1"/>
  <c r="AK2849" i="3" l="1"/>
  <c r="AK2850" i="3" l="1"/>
  <c r="AK2851" i="3" l="1"/>
  <c r="AK2852" i="3" l="1"/>
  <c r="AK2853" i="3" l="1"/>
  <c r="AK2854" i="3" l="1"/>
  <c r="AK2855" i="3" l="1"/>
  <c r="AK2856" i="3" l="1"/>
  <c r="AK2857" i="3" l="1"/>
  <c r="AK2858" i="3" l="1"/>
  <c r="AK2859" i="3" l="1"/>
  <c r="AK2860" i="3" l="1"/>
  <c r="AK2861" i="3" l="1"/>
  <c r="AK2862" i="3" l="1"/>
  <c r="AK2863" i="3" l="1"/>
  <c r="AK2864" i="3" l="1"/>
  <c r="AK2865" i="3" l="1"/>
  <c r="AK2866" i="3" l="1"/>
  <c r="AK2867" i="3" l="1"/>
  <c r="AK2868" i="3" l="1"/>
  <c r="AK2869" i="3" l="1"/>
  <c r="AK2870" i="3" l="1"/>
  <c r="AK2871" i="3" l="1"/>
  <c r="AK2872" i="3" l="1"/>
  <c r="AK2873" i="3" l="1"/>
  <c r="AK2874" i="3" l="1"/>
  <c r="AK2875" i="3" l="1"/>
  <c r="AK2876" i="3" l="1"/>
  <c r="AK2877" i="3" l="1"/>
  <c r="AK2878" i="3" l="1"/>
  <c r="AK2879" i="3" l="1"/>
  <c r="AK2880" i="3" l="1"/>
  <c r="AK2881" i="3" l="1"/>
  <c r="AK2882" i="3" l="1"/>
  <c r="AK2883" i="3" l="1"/>
  <c r="AK2884" i="3" l="1"/>
  <c r="AK2885" i="3" l="1"/>
  <c r="AK2886" i="3" l="1"/>
  <c r="AK2887" i="3" l="1"/>
  <c r="AK2888" i="3" l="1"/>
  <c r="AK2889" i="3" l="1"/>
  <c r="AK2890" i="3" l="1"/>
  <c r="AK2891" i="3" l="1"/>
  <c r="AK2892" i="3" l="1"/>
  <c r="AK2893" i="3" l="1"/>
  <c r="AK2894" i="3" l="1"/>
  <c r="AK2895" i="3" l="1"/>
  <c r="AK2896" i="3" l="1"/>
  <c r="AK2897" i="3" l="1"/>
  <c r="AK2898" i="3" l="1"/>
  <c r="AK2899" i="3" l="1"/>
  <c r="AK2900" i="3" l="1"/>
  <c r="AK2901" i="3" l="1"/>
  <c r="AK2902" i="3" l="1"/>
  <c r="AK2903" i="3" l="1"/>
  <c r="AK2904" i="3" l="1"/>
  <c r="AK2905" i="3" l="1"/>
  <c r="AK2906" i="3" l="1"/>
  <c r="AK2907" i="3" l="1"/>
  <c r="AK2908" i="3" l="1"/>
  <c r="AK2909" i="3" l="1"/>
  <c r="AK2910" i="3" l="1"/>
  <c r="AK2911" i="3" l="1"/>
  <c r="AK2912" i="3" l="1"/>
  <c r="AK2913" i="3" l="1"/>
  <c r="AK2914" i="3" l="1"/>
  <c r="AK2915" i="3" l="1"/>
  <c r="AK2916" i="3" l="1"/>
  <c r="AK2917" i="3" l="1"/>
  <c r="AK2918" i="3" l="1"/>
  <c r="AK2919" i="3" l="1"/>
  <c r="AK2920" i="3" l="1"/>
  <c r="AK2921" i="3" l="1"/>
  <c r="AK2922" i="3" l="1"/>
  <c r="AK2923" i="3" l="1"/>
  <c r="AK2924" i="3" l="1"/>
  <c r="AK2925" i="3" l="1"/>
  <c r="AK2926" i="3" l="1"/>
  <c r="AK2927" i="3" l="1"/>
  <c r="AK2928" i="3" l="1"/>
  <c r="AK2929" i="3" l="1"/>
  <c r="AK2930" i="3" l="1"/>
  <c r="AK2931" i="3" l="1"/>
  <c r="AK2932" i="3" l="1"/>
  <c r="AK2933" i="3" l="1"/>
  <c r="AK2934" i="3" l="1"/>
  <c r="AK2935" i="3" l="1"/>
  <c r="AK2936" i="3" l="1"/>
  <c r="AK2937" i="3" l="1"/>
  <c r="AK2938" i="3" l="1"/>
  <c r="AK2939" i="3" l="1"/>
  <c r="AK2940" i="3" l="1"/>
  <c r="AK2941" i="3" l="1"/>
  <c r="AK2942" i="3" l="1"/>
  <c r="AK2943" i="3" l="1"/>
  <c r="AK2944" i="3" l="1"/>
  <c r="AK2945" i="3" l="1"/>
  <c r="AK2946" i="3" l="1"/>
  <c r="AK2947" i="3" l="1"/>
  <c r="AK2948" i="3" l="1"/>
  <c r="AK2949" i="3" l="1"/>
  <c r="AK2950" i="3" l="1"/>
  <c r="AK2951" i="3" l="1"/>
  <c r="AK2952" i="3" l="1"/>
  <c r="AK2953" i="3" l="1"/>
  <c r="AK2954" i="3" l="1"/>
  <c r="AK2955" i="3" l="1"/>
  <c r="AK2956" i="3" l="1"/>
  <c r="AK2957" i="3" l="1"/>
  <c r="AK2958" i="3" l="1"/>
  <c r="AK2959" i="3" l="1"/>
  <c r="AK2960" i="3" l="1"/>
  <c r="AK2961" i="3" l="1"/>
  <c r="AK2962" i="3" l="1"/>
  <c r="AK2963" i="3" l="1"/>
  <c r="AK2964" i="3" l="1"/>
  <c r="AK2965" i="3" l="1"/>
  <c r="AK2966" i="3" l="1"/>
  <c r="AK2967" i="3" l="1"/>
  <c r="AK2968" i="3" l="1"/>
  <c r="AK2969" i="3" l="1"/>
  <c r="AK2970" i="3" l="1"/>
  <c r="AK2971" i="3" l="1"/>
  <c r="AK2972" i="3" l="1"/>
  <c r="AK2973" i="3" l="1"/>
  <c r="AK2974" i="3" l="1"/>
  <c r="AK2975" i="3" l="1"/>
  <c r="AK2976" i="3" l="1"/>
  <c r="AK2977" i="3" l="1"/>
  <c r="AK2978" i="3" l="1"/>
  <c r="AK2979" i="3" l="1"/>
  <c r="AK2980" i="3" l="1"/>
  <c r="AK2981" i="3" l="1"/>
  <c r="AK2982" i="3" l="1"/>
  <c r="AK2983" i="3" l="1"/>
  <c r="AK2984" i="3" l="1"/>
  <c r="AK2985" i="3" l="1"/>
  <c r="AK2986" i="3" l="1"/>
  <c r="AK2987" i="3" l="1"/>
  <c r="AK2988" i="3" l="1"/>
  <c r="AK2989" i="3" l="1"/>
  <c r="AK2990" i="3" l="1"/>
  <c r="AK2991" i="3" l="1"/>
  <c r="AK2992" i="3" l="1"/>
  <c r="AK2993" i="3" l="1"/>
  <c r="AK2994" i="3" l="1"/>
  <c r="AK2995" i="3" l="1"/>
  <c r="AK2996" i="3" l="1"/>
  <c r="AK2997" i="3" l="1"/>
  <c r="AK2998" i="3" l="1"/>
  <c r="AK2999" i="3" l="1"/>
  <c r="AK3000" i="3" l="1"/>
  <c r="AK3001" i="3" l="1"/>
  <c r="AK3002" i="3" l="1"/>
  <c r="AK3003" i="3" l="1"/>
  <c r="AK3004" i="3" l="1"/>
  <c r="AK3005" i="3" l="1"/>
  <c r="AK3006" i="3" l="1"/>
  <c r="AK3007" i="3" l="1"/>
  <c r="AK3008" i="3" l="1"/>
  <c r="AK3009" i="3" l="1"/>
  <c r="AK3010" i="3" l="1"/>
  <c r="AK3011" i="3" l="1"/>
  <c r="AK3012" i="3" l="1"/>
  <c r="AK3013" i="3" l="1"/>
  <c r="AK3014" i="3" l="1"/>
  <c r="AK3015" i="3" l="1"/>
  <c r="AK3016" i="3" l="1"/>
  <c r="AK3017" i="3" l="1"/>
  <c r="AK3018" i="3" l="1"/>
  <c r="AK3019" i="3" l="1"/>
  <c r="AK3020" i="3" l="1"/>
  <c r="AK3021" i="3" l="1"/>
  <c r="AK3022" i="3" l="1"/>
  <c r="AK3023" i="3" l="1"/>
  <c r="AK3024" i="3" l="1"/>
  <c r="AK3025" i="3" l="1"/>
  <c r="AK3026" i="3" l="1"/>
  <c r="AK3027" i="3" l="1"/>
  <c r="AK3028" i="3" l="1"/>
  <c r="AK3029" i="3" l="1"/>
  <c r="AK3030" i="3" l="1"/>
  <c r="AK3031" i="3" l="1"/>
  <c r="AK3032" i="3" l="1"/>
  <c r="AK3033" i="3" l="1"/>
  <c r="AK3034" i="3" l="1"/>
  <c r="AK3035" i="3" l="1"/>
  <c r="AK3036" i="3" l="1"/>
  <c r="AK3037" i="3" l="1"/>
  <c r="AK3038" i="3" l="1"/>
  <c r="AK3039" i="3" l="1"/>
  <c r="AK3040" i="3" l="1"/>
  <c r="AK3041" i="3" l="1"/>
  <c r="AK3042" i="3" l="1"/>
  <c r="AK3043" i="3" l="1"/>
  <c r="AK3044" i="3" l="1"/>
  <c r="AK3045" i="3" l="1"/>
  <c r="AK3046" i="3" l="1"/>
  <c r="AK3047" i="3" l="1"/>
  <c r="AK3048" i="3" l="1"/>
  <c r="AK3049" i="3" l="1"/>
  <c r="AK3050" i="3" l="1"/>
  <c r="AK3051" i="3" l="1"/>
  <c r="AK3052" i="3" l="1"/>
  <c r="AK3053" i="3" l="1"/>
  <c r="AK3054" i="3" l="1"/>
  <c r="AK3055" i="3" l="1"/>
  <c r="AK3056" i="3" l="1"/>
  <c r="AK3057" i="3" l="1"/>
  <c r="AK3058" i="3" l="1"/>
  <c r="AK3059" i="3" l="1"/>
  <c r="AK3060" i="3" l="1"/>
  <c r="AK3061" i="3" l="1"/>
  <c r="AK3062" i="3" l="1"/>
  <c r="AK3063" i="3" l="1"/>
  <c r="AK3064" i="3" l="1"/>
  <c r="AK3065" i="3" l="1"/>
  <c r="AK3066" i="3" l="1"/>
  <c r="AK3067" i="3" l="1"/>
  <c r="AK3068" i="3" l="1"/>
  <c r="AK3069" i="3" l="1"/>
  <c r="AK3070" i="3" l="1"/>
  <c r="AK3071" i="3" l="1"/>
  <c r="AK3072" i="3" l="1"/>
  <c r="AK3073" i="3" l="1"/>
  <c r="AK3074" i="3" l="1"/>
  <c r="AK3075" i="3" l="1"/>
  <c r="AK3076" i="3" l="1"/>
  <c r="AK3077" i="3" l="1"/>
  <c r="AK3078" i="3" l="1"/>
  <c r="AK3079" i="3" l="1"/>
  <c r="AK3080" i="3" l="1"/>
  <c r="AK3081" i="3" l="1"/>
  <c r="AK3082" i="3" l="1"/>
  <c r="AK3083" i="3" l="1"/>
  <c r="AK3084" i="3" l="1"/>
  <c r="AK3085" i="3" l="1"/>
  <c r="AK3086" i="3" l="1"/>
  <c r="AK3087" i="3" l="1"/>
  <c r="AK3088" i="3" l="1"/>
  <c r="AK3089" i="3" l="1"/>
  <c r="AK3090" i="3" l="1"/>
  <c r="AK3091" i="3" l="1"/>
  <c r="AK3092" i="3" l="1"/>
  <c r="AK3093" i="3" l="1"/>
  <c r="AK3094" i="3" l="1"/>
  <c r="AK3095" i="3" l="1"/>
  <c r="AK3096" i="3" l="1"/>
  <c r="AK3097" i="3" l="1"/>
  <c r="AK3098" i="3" l="1"/>
  <c r="AK3099" i="3" l="1"/>
  <c r="AK3100" i="3" l="1"/>
  <c r="AK3101" i="3" l="1"/>
  <c r="AK3102" i="3" l="1"/>
  <c r="AK3103" i="3" l="1"/>
  <c r="AK3104" i="3" l="1"/>
  <c r="AK3105" i="3" l="1"/>
  <c r="AK3106" i="3" l="1"/>
  <c r="AK3107" i="3" l="1"/>
  <c r="AK3108" i="3" l="1"/>
  <c r="AK3109" i="3" l="1"/>
  <c r="AK3110" i="3" l="1"/>
  <c r="AK3111" i="3" l="1"/>
  <c r="AK3112" i="3" l="1"/>
  <c r="AK3113" i="3" l="1"/>
  <c r="AK3114" i="3" l="1"/>
  <c r="AK3115" i="3" l="1"/>
  <c r="AK3116" i="3" l="1"/>
  <c r="AK3117" i="3" l="1"/>
  <c r="AK3118" i="3" l="1"/>
  <c r="AK3119" i="3" l="1"/>
  <c r="AK3120" i="3" l="1"/>
  <c r="AK3121" i="3" l="1"/>
  <c r="AK3122" i="3" l="1"/>
  <c r="AK3123" i="3" l="1"/>
  <c r="AK3124" i="3" l="1"/>
  <c r="AK3125" i="3" l="1"/>
  <c r="AK3126" i="3" l="1"/>
  <c r="AK3127" i="3" l="1"/>
  <c r="AK3128" i="3" l="1"/>
  <c r="AK3129" i="3" l="1"/>
  <c r="AK3130" i="3" l="1"/>
  <c r="AK3131" i="3" l="1"/>
  <c r="AK3132" i="3" l="1"/>
  <c r="AK3133" i="3" l="1"/>
  <c r="AK3134" i="3" l="1"/>
  <c r="AK3135" i="3" l="1"/>
  <c r="AK3136" i="3" l="1"/>
  <c r="AK3137" i="3" l="1"/>
  <c r="AK3138" i="3" l="1"/>
  <c r="AK3139" i="3" l="1"/>
  <c r="AK3140" i="3" l="1"/>
  <c r="AK3141" i="3" l="1"/>
  <c r="AK3142" i="3" l="1"/>
  <c r="AK3143" i="3" l="1"/>
  <c r="AK3144" i="3" l="1"/>
  <c r="AK3145" i="3" l="1"/>
  <c r="AK3146" i="3" l="1"/>
  <c r="AK3147" i="3" l="1"/>
  <c r="AK3148" i="3" l="1"/>
  <c r="AK3149" i="3" l="1"/>
  <c r="AK3150" i="3" l="1"/>
  <c r="AK3151" i="3" l="1"/>
  <c r="AK3152" i="3" l="1"/>
  <c r="AK3153" i="3" l="1"/>
  <c r="AK3154" i="3" l="1"/>
  <c r="AK3155" i="3" l="1"/>
  <c r="AK3156" i="3" l="1"/>
  <c r="AK3157" i="3" l="1"/>
  <c r="AK3158" i="3" l="1"/>
  <c r="AK3159" i="3" l="1"/>
  <c r="AK3160" i="3" l="1"/>
  <c r="AK3161" i="3" l="1"/>
  <c r="AK3162" i="3" l="1"/>
  <c r="AK3163" i="3" l="1"/>
  <c r="AK3164" i="3" l="1"/>
  <c r="AK3165" i="3" l="1"/>
  <c r="AK3166" i="3" l="1"/>
  <c r="AK3167" i="3" l="1"/>
  <c r="AK3168" i="3" l="1"/>
  <c r="AK3169" i="3" l="1"/>
  <c r="AK3170" i="3" l="1"/>
  <c r="AK3171" i="3" l="1"/>
  <c r="AK3172" i="3" l="1"/>
  <c r="AK3173" i="3" l="1"/>
  <c r="AK3174" i="3" l="1"/>
  <c r="AK3175" i="3" l="1"/>
  <c r="AK3176" i="3" l="1"/>
  <c r="AK3177" i="3" l="1"/>
  <c r="AK3178" i="3" l="1"/>
  <c r="AK3179" i="3" l="1"/>
  <c r="AK3180" i="3" l="1"/>
  <c r="AK3181" i="3" l="1"/>
  <c r="AK3182" i="3" l="1"/>
  <c r="AK3183" i="3" l="1"/>
  <c r="AK3184" i="3" l="1"/>
  <c r="AK3185" i="3" l="1"/>
  <c r="AK3186" i="3" l="1"/>
  <c r="AK3187" i="3" l="1"/>
  <c r="AK3188" i="3" l="1"/>
  <c r="AK3189" i="3" l="1"/>
  <c r="AK3190" i="3" l="1"/>
  <c r="AK3191" i="3" l="1"/>
  <c r="AK3192" i="3" l="1"/>
  <c r="AK3193" i="3" l="1"/>
  <c r="AK3194" i="3" l="1"/>
  <c r="AK3195" i="3" l="1"/>
  <c r="AK3196" i="3" l="1"/>
  <c r="AK3197" i="3" l="1"/>
  <c r="AK3198" i="3" l="1"/>
  <c r="AK3199" i="3" l="1"/>
  <c r="AK3200" i="3" l="1"/>
  <c r="AK3201" i="3" l="1"/>
  <c r="AK3202" i="3" l="1"/>
  <c r="AK3203" i="3" l="1"/>
  <c r="AK3204" i="3" l="1"/>
  <c r="AK3205" i="3" l="1"/>
  <c r="AK3206" i="3" l="1"/>
  <c r="AK3207" i="3" l="1"/>
  <c r="AK3208" i="3" l="1"/>
  <c r="AK3209" i="3" l="1"/>
  <c r="AK3210" i="3" l="1"/>
  <c r="AK3211" i="3" l="1"/>
  <c r="AK3212" i="3" l="1"/>
  <c r="AK3213" i="3" l="1"/>
  <c r="AK3214" i="3" l="1"/>
  <c r="AK3215" i="3" l="1"/>
  <c r="AK3216" i="3" l="1"/>
  <c r="AK3217" i="3" l="1"/>
  <c r="AK3218" i="3" l="1"/>
  <c r="AK3219" i="3" l="1"/>
  <c r="AK3220" i="3" l="1"/>
  <c r="AK3221" i="3" l="1"/>
  <c r="AK3222" i="3" l="1"/>
  <c r="AK3223" i="3" l="1"/>
  <c r="AK3224" i="3" l="1"/>
  <c r="AK3225" i="3" l="1"/>
  <c r="AK3226" i="3" l="1"/>
  <c r="AK3227" i="3" l="1"/>
  <c r="AK3228" i="3" l="1"/>
  <c r="AK3229" i="3" l="1"/>
  <c r="AK3230" i="3" l="1"/>
  <c r="AK3231" i="3" l="1"/>
  <c r="AK3232" i="3" l="1"/>
  <c r="AK3233" i="3" l="1"/>
  <c r="AK3234" i="3" l="1"/>
  <c r="AK3235" i="3" l="1"/>
  <c r="AK3236" i="3" l="1"/>
  <c r="AK3237" i="3" l="1"/>
  <c r="AK3238" i="3" l="1"/>
  <c r="AK3239" i="3" l="1"/>
  <c r="AK3240" i="3" l="1"/>
  <c r="AK3241" i="3" l="1"/>
  <c r="AK3242" i="3" l="1"/>
  <c r="AK3243" i="3" l="1"/>
  <c r="AK3244" i="3" l="1"/>
  <c r="AK3245" i="3" l="1"/>
  <c r="AK3246" i="3" l="1"/>
  <c r="AK3247" i="3" l="1"/>
  <c r="AK3248" i="3" l="1"/>
  <c r="AK3249" i="3" l="1"/>
  <c r="AK3250" i="3" l="1"/>
  <c r="AK3251" i="3" l="1"/>
  <c r="AK3252" i="3" l="1"/>
  <c r="AK3253" i="3" l="1"/>
  <c r="AK3254" i="3" l="1"/>
  <c r="AK3255" i="3" l="1"/>
  <c r="AK3256" i="3" l="1"/>
  <c r="AK3257" i="3" l="1"/>
  <c r="AK3258" i="3" l="1"/>
  <c r="AK3259" i="3" l="1"/>
  <c r="AK3260" i="3" l="1"/>
  <c r="AK3261" i="3" l="1"/>
  <c r="AK3262" i="3" l="1"/>
  <c r="AK3263" i="3" l="1"/>
  <c r="AK3264" i="3" l="1"/>
  <c r="AK3265" i="3" l="1"/>
  <c r="AK3266" i="3" l="1"/>
  <c r="AK3267" i="3" l="1"/>
  <c r="AK3268" i="3" l="1"/>
  <c r="AK3269" i="3" l="1"/>
  <c r="AK3270" i="3" l="1"/>
  <c r="AK3271" i="3" l="1"/>
  <c r="AK3272" i="3" l="1"/>
  <c r="AK3273" i="3" l="1"/>
  <c r="AK3274" i="3" l="1"/>
  <c r="AK3275" i="3" l="1"/>
  <c r="AK3276" i="3" l="1"/>
  <c r="AK3277" i="3" l="1"/>
  <c r="AK3278" i="3" l="1"/>
  <c r="AK3279" i="3" l="1"/>
  <c r="AK3280" i="3" l="1"/>
  <c r="AK3281" i="3" l="1"/>
  <c r="AK3282" i="3" l="1"/>
  <c r="AK3283" i="3" l="1"/>
  <c r="AK3284" i="3" l="1"/>
  <c r="AK3285" i="3" l="1"/>
  <c r="AK3286" i="3" l="1"/>
  <c r="AK3287" i="3" l="1"/>
  <c r="AK3288" i="3" l="1"/>
  <c r="AK3289" i="3" l="1"/>
  <c r="AK3290" i="3" l="1"/>
  <c r="AK3291" i="3" l="1"/>
  <c r="AK3292" i="3" l="1"/>
  <c r="AK3293" i="3" l="1"/>
  <c r="AK3294" i="3" l="1"/>
  <c r="AK3295" i="3" l="1"/>
  <c r="AK3296" i="3" l="1"/>
  <c r="AK3297" i="3" l="1"/>
  <c r="AK3298" i="3" l="1"/>
  <c r="AK3299" i="3" l="1"/>
  <c r="AK3300" i="3" l="1"/>
  <c r="AK3301" i="3" l="1"/>
  <c r="AK3302" i="3" l="1"/>
  <c r="AK3303" i="3" l="1"/>
  <c r="AK3304" i="3" l="1"/>
  <c r="AK3305" i="3" l="1"/>
  <c r="AK3306" i="3" l="1"/>
  <c r="AK3307" i="3" l="1"/>
  <c r="AK3308" i="3" l="1"/>
  <c r="AK3309" i="3" l="1"/>
  <c r="AK3310" i="3" l="1"/>
  <c r="AK3311" i="3" l="1"/>
  <c r="AK3312" i="3" l="1"/>
  <c r="AK3313" i="3" l="1"/>
  <c r="AK3314" i="3" l="1"/>
  <c r="AK3315" i="3" l="1"/>
  <c r="AK3316" i="3" l="1"/>
  <c r="AK3317" i="3" l="1"/>
  <c r="AK3318" i="3" l="1"/>
  <c r="AK3319" i="3" l="1"/>
  <c r="AK3320" i="3" l="1"/>
  <c r="AK3321" i="3" l="1"/>
  <c r="AK3322" i="3" l="1"/>
  <c r="AK3323" i="3" l="1"/>
  <c r="AK3324" i="3" l="1"/>
  <c r="AK3325" i="3" l="1"/>
  <c r="AK3326" i="3" l="1"/>
  <c r="AK3327" i="3" l="1"/>
  <c r="AK3328" i="3" l="1"/>
  <c r="AK3329" i="3" l="1"/>
  <c r="AK3330" i="3" l="1"/>
  <c r="AK3331" i="3" l="1"/>
  <c r="AK3332" i="3" l="1"/>
  <c r="AK3333" i="3" l="1"/>
  <c r="AK3334" i="3" l="1"/>
  <c r="AK3335" i="3" l="1"/>
  <c r="AK3336" i="3" l="1"/>
  <c r="AK3337" i="3" l="1"/>
  <c r="AK3338" i="3" l="1"/>
  <c r="AK3339" i="3" l="1"/>
  <c r="AK3340" i="3" l="1"/>
  <c r="AK3341" i="3" l="1"/>
  <c r="AK3342" i="3" l="1"/>
  <c r="AK3343" i="3" l="1"/>
  <c r="AK3344" i="3" l="1"/>
  <c r="AK3345" i="3" l="1"/>
  <c r="AK3346" i="3" l="1"/>
  <c r="AK3347" i="3" l="1"/>
  <c r="AK3348" i="3" l="1"/>
  <c r="AK3349" i="3" l="1"/>
  <c r="AK3350" i="3" l="1"/>
  <c r="AK3351" i="3" l="1"/>
  <c r="AK3352" i="3" l="1"/>
  <c r="AK3353" i="3" l="1"/>
  <c r="AK3354" i="3" l="1"/>
  <c r="AK3355" i="3" l="1"/>
  <c r="AK3356" i="3" l="1"/>
  <c r="AK3357" i="3" l="1"/>
  <c r="AK3358" i="3" l="1"/>
  <c r="AK3359" i="3" l="1"/>
  <c r="AK3360" i="3" l="1"/>
  <c r="AK3361" i="3" l="1"/>
  <c r="AK3362" i="3" l="1"/>
  <c r="AK3363" i="3" l="1"/>
  <c r="AK3364" i="3" l="1"/>
  <c r="AK3365" i="3" l="1"/>
  <c r="AK3366" i="3" l="1"/>
  <c r="AK3367" i="3" l="1"/>
  <c r="AK3368" i="3" l="1"/>
  <c r="AK3369" i="3" l="1"/>
  <c r="AK3370" i="3" l="1"/>
  <c r="AK3371" i="3" l="1"/>
  <c r="AK3372" i="3" l="1"/>
  <c r="AK3373" i="3" l="1"/>
  <c r="AK3374" i="3" l="1"/>
  <c r="AK3375" i="3" l="1"/>
  <c r="AK3376" i="3" l="1"/>
  <c r="AK3377" i="3" l="1"/>
  <c r="AK3378" i="3" l="1"/>
  <c r="AK3379" i="3" l="1"/>
  <c r="AK3380" i="3" l="1"/>
  <c r="AK3381" i="3" l="1"/>
  <c r="AK3382" i="3" l="1"/>
  <c r="AK3383" i="3" l="1"/>
  <c r="AK3384" i="3" l="1"/>
  <c r="AK3385" i="3" l="1"/>
  <c r="AK3386" i="3" l="1"/>
  <c r="AK3387" i="3" l="1"/>
  <c r="AK3388" i="3" l="1"/>
  <c r="AK3389" i="3" l="1"/>
  <c r="AK3390" i="3" l="1"/>
  <c r="AK3391" i="3" l="1"/>
  <c r="AK3392" i="3" l="1"/>
  <c r="AK3393" i="3" l="1"/>
  <c r="AK3394" i="3" l="1"/>
  <c r="AK3395" i="3" l="1"/>
  <c r="AK3396" i="3" l="1"/>
  <c r="AK3397" i="3" l="1"/>
  <c r="AK3398" i="3" l="1"/>
  <c r="AK3399" i="3" l="1"/>
  <c r="AK3400" i="3" l="1"/>
  <c r="AK3401" i="3" l="1"/>
  <c r="AK3402" i="3" l="1"/>
  <c r="AK3403" i="3" l="1"/>
  <c r="AK3404" i="3" l="1"/>
  <c r="AK3405" i="3" l="1"/>
  <c r="AK3406" i="3" l="1"/>
  <c r="AK3407" i="3" l="1"/>
  <c r="AK3408" i="3" l="1"/>
  <c r="AK3409" i="3" l="1"/>
  <c r="AK3410" i="3" l="1"/>
  <c r="AK3411" i="3" l="1"/>
  <c r="AK3412" i="3" l="1"/>
  <c r="AK3413" i="3" l="1"/>
  <c r="AK3414" i="3" l="1"/>
  <c r="AK3415" i="3" l="1"/>
  <c r="AK3416" i="3" l="1"/>
  <c r="AK3417" i="3" l="1"/>
  <c r="AK3418" i="3" l="1"/>
  <c r="AK3419" i="3" l="1"/>
  <c r="AK3420" i="3" l="1"/>
  <c r="AK3421" i="3" l="1"/>
  <c r="AK3422" i="3" l="1"/>
  <c r="AK3423" i="3" l="1"/>
  <c r="AK3424" i="3" l="1"/>
  <c r="AK3425" i="3" l="1"/>
  <c r="AK3426" i="3" l="1"/>
  <c r="AK3427" i="3" l="1"/>
  <c r="AK3428" i="3" l="1"/>
  <c r="AK3429" i="3" l="1"/>
  <c r="AK3430" i="3" l="1"/>
  <c r="AK3431" i="3" l="1"/>
  <c r="AK3432" i="3" l="1"/>
  <c r="AK3433" i="3" l="1"/>
  <c r="AK3434" i="3" l="1"/>
  <c r="AK3435" i="3" l="1"/>
  <c r="AK3436" i="3" l="1"/>
  <c r="AK3437" i="3" l="1"/>
  <c r="AK3438" i="3" l="1"/>
  <c r="AK3439" i="3" l="1"/>
  <c r="AK3440" i="3" l="1"/>
  <c r="AK3441" i="3" l="1"/>
  <c r="AK3442" i="3" l="1"/>
  <c r="AK3443" i="3" l="1"/>
  <c r="AK3444" i="3" l="1"/>
  <c r="AK3445" i="3" l="1"/>
  <c r="AK3446" i="3" l="1"/>
  <c r="AK3447" i="3" l="1"/>
  <c r="AK3448" i="3" l="1"/>
  <c r="AK3449" i="3" l="1"/>
  <c r="AK3450" i="3" l="1"/>
  <c r="AK3451" i="3" l="1"/>
  <c r="AK3452" i="3" l="1"/>
  <c r="AK3453" i="3" l="1"/>
  <c r="AK3454" i="3" l="1"/>
  <c r="AK3455" i="3" l="1"/>
  <c r="AK3456" i="3" l="1"/>
  <c r="AK3457" i="3" l="1"/>
  <c r="AK3458" i="3" l="1"/>
  <c r="AK3459" i="3" l="1"/>
  <c r="AK3460" i="3" l="1"/>
  <c r="AK3461" i="3" l="1"/>
  <c r="AK3462" i="3" l="1"/>
  <c r="AK3463" i="3" l="1"/>
  <c r="AK3464" i="3" l="1"/>
  <c r="AK3465" i="3" l="1"/>
  <c r="AK3466" i="3" l="1"/>
  <c r="AK3467" i="3" l="1"/>
  <c r="AK3468" i="3" l="1"/>
  <c r="AK3469" i="3" l="1"/>
  <c r="AK3470" i="3" l="1"/>
  <c r="AK3471" i="3" l="1"/>
  <c r="AK3472" i="3" l="1"/>
  <c r="AK3473" i="3" l="1"/>
  <c r="AK3474" i="3" l="1"/>
  <c r="AK3475" i="3" l="1"/>
  <c r="AK3476" i="3" l="1"/>
  <c r="AK3477" i="3" l="1"/>
  <c r="AK3478" i="3" l="1"/>
  <c r="AK3479" i="3" l="1"/>
  <c r="AK3480" i="3" l="1"/>
  <c r="AK3481" i="3" l="1"/>
  <c r="AK3482" i="3" l="1"/>
  <c r="AK3483" i="3" l="1"/>
  <c r="AK3484" i="3" l="1"/>
  <c r="AK3485" i="3" l="1"/>
  <c r="AK3486" i="3" l="1"/>
  <c r="AK3487" i="3" l="1"/>
  <c r="AK3488" i="3" l="1"/>
  <c r="AK3489" i="3" l="1"/>
  <c r="AK3490" i="3" l="1"/>
  <c r="AK3491" i="3" l="1"/>
  <c r="AK3492" i="3" l="1"/>
  <c r="AK3493" i="3" l="1"/>
  <c r="AK3494" i="3" l="1"/>
  <c r="AK3495" i="3" l="1"/>
  <c r="AK3496" i="3" l="1"/>
  <c r="AK3497" i="3" l="1"/>
  <c r="AK3498" i="3" l="1"/>
  <c r="AK3499" i="3" l="1"/>
  <c r="AK3500" i="3" l="1"/>
  <c r="AK3501" i="3" l="1"/>
  <c r="AK3502" i="3" l="1"/>
  <c r="AK3503" i="3" l="1"/>
  <c r="AK3504" i="3" l="1"/>
  <c r="AK3505" i="3" l="1"/>
  <c r="AK3506" i="3" l="1"/>
  <c r="AK3507" i="3" l="1"/>
  <c r="AK3508" i="3" l="1"/>
  <c r="AK3509" i="3" l="1"/>
  <c r="AK3510" i="3" l="1"/>
  <c r="AK3511" i="3" l="1"/>
  <c r="AK3512" i="3" l="1"/>
  <c r="AK3513" i="3" l="1"/>
  <c r="AK3514" i="3" l="1"/>
  <c r="AK3515" i="3" l="1"/>
  <c r="AK3516" i="3" l="1"/>
  <c r="AK3517" i="3" l="1"/>
  <c r="AK3518" i="3" l="1"/>
  <c r="AK3519" i="3" l="1"/>
  <c r="AK3520" i="3" l="1"/>
  <c r="AK3521" i="3" l="1"/>
  <c r="AK3522" i="3" l="1"/>
  <c r="AK3523" i="3" l="1"/>
  <c r="AK3524" i="3" l="1"/>
  <c r="AK3525" i="3" l="1"/>
  <c r="AK3526" i="3" l="1"/>
  <c r="AK3527" i="3" l="1"/>
  <c r="AK3528" i="3" l="1"/>
  <c r="AK3529" i="3" l="1"/>
  <c r="AK3530" i="3" l="1"/>
  <c r="AK3531" i="3" l="1"/>
  <c r="AK3532" i="3" l="1"/>
  <c r="AK3533" i="3" l="1"/>
  <c r="AK3534" i="3" l="1"/>
  <c r="AK3535" i="3" l="1"/>
  <c r="AK3536" i="3" l="1"/>
  <c r="AK3537" i="3" l="1"/>
  <c r="AK3538" i="3" l="1"/>
  <c r="AK3539" i="3" l="1"/>
  <c r="AK3540" i="3" l="1"/>
  <c r="AK3541" i="3" l="1"/>
  <c r="AK3542" i="3" l="1"/>
  <c r="AK3543" i="3" l="1"/>
  <c r="AK3544" i="3" l="1"/>
  <c r="AK3545" i="3" l="1"/>
  <c r="AK3546" i="3" l="1"/>
  <c r="AK3547" i="3" l="1"/>
  <c r="AK3548" i="3" l="1"/>
  <c r="AK3549" i="3" l="1"/>
  <c r="AK3550" i="3" l="1"/>
  <c r="AK3551" i="3" l="1"/>
  <c r="AK3552" i="3" l="1"/>
  <c r="AK3553" i="3" l="1"/>
  <c r="AK3554" i="3" l="1"/>
  <c r="AK3555" i="3" l="1"/>
  <c r="AK3556" i="3" l="1"/>
  <c r="AK3557" i="3" l="1"/>
  <c r="AK3558" i="3" l="1"/>
  <c r="AK3559" i="3" l="1"/>
  <c r="AK3560" i="3" l="1"/>
  <c r="AK3561" i="3" l="1"/>
  <c r="AK3562" i="3" l="1"/>
  <c r="AK3563" i="3" l="1"/>
  <c r="AK3564" i="3" l="1"/>
  <c r="AK3565" i="3" l="1"/>
  <c r="AK3566" i="3" l="1"/>
  <c r="AK3567" i="3" l="1"/>
  <c r="AK3568" i="3" l="1"/>
  <c r="AK3569" i="3" l="1"/>
  <c r="AK3570" i="3" l="1"/>
  <c r="AK3571" i="3" l="1"/>
  <c r="AK3572" i="3" l="1"/>
  <c r="AK3573" i="3" l="1"/>
  <c r="AK3574" i="3" l="1"/>
  <c r="AK3575" i="3" l="1"/>
  <c r="AK3576" i="3" l="1"/>
  <c r="AK3577" i="3" l="1"/>
  <c r="AK3578" i="3" l="1"/>
  <c r="AK3579" i="3" l="1"/>
  <c r="AK3580" i="3" l="1"/>
  <c r="AK3581" i="3" l="1"/>
  <c r="AK3582" i="3" l="1"/>
  <c r="AK3583" i="3" l="1"/>
  <c r="AK3584" i="3" l="1"/>
  <c r="AK3585" i="3" l="1"/>
  <c r="AK3586" i="3" l="1"/>
  <c r="AK3587" i="3" l="1"/>
  <c r="AK3588" i="3" l="1"/>
  <c r="AK3589" i="3" l="1"/>
  <c r="AK3590" i="3" l="1"/>
  <c r="AK3591" i="3" l="1"/>
  <c r="AK3592" i="3" l="1"/>
  <c r="AK3593" i="3" l="1"/>
  <c r="AK3594" i="3" l="1"/>
  <c r="AK3595" i="3" l="1"/>
  <c r="AK3596" i="3" l="1"/>
  <c r="AK3597" i="3" l="1"/>
  <c r="AK3598" i="3" l="1"/>
  <c r="AK3599" i="3" l="1"/>
  <c r="AK3600" i="3" l="1"/>
  <c r="AK3601" i="3" l="1"/>
  <c r="AK3602" i="3" l="1"/>
  <c r="AK3603" i="3" l="1"/>
  <c r="AK3604" i="3" l="1"/>
  <c r="AK3605" i="3" l="1"/>
  <c r="AK3606" i="3" l="1"/>
  <c r="AK3607" i="3" l="1"/>
  <c r="AK3608" i="3" l="1"/>
  <c r="AK3609" i="3" l="1"/>
  <c r="AK3610" i="3" l="1"/>
  <c r="AK3611" i="3" l="1"/>
  <c r="AK3612" i="3" l="1"/>
  <c r="AK3613" i="3" l="1"/>
  <c r="AK3614" i="3" l="1"/>
  <c r="AK3615" i="3" l="1"/>
  <c r="AK3616" i="3" l="1"/>
  <c r="AK3617" i="3" l="1"/>
  <c r="AK3618" i="3" l="1"/>
  <c r="AK3619" i="3" l="1"/>
  <c r="AK3620" i="3" l="1"/>
  <c r="AK3621" i="3" l="1"/>
  <c r="AK3622" i="3" l="1"/>
  <c r="AK3623" i="3" l="1"/>
  <c r="AK3624" i="3" l="1"/>
  <c r="AK3625" i="3" l="1"/>
  <c r="AK3626" i="3" l="1"/>
  <c r="AK3627" i="3" l="1"/>
  <c r="AK3628" i="3" l="1"/>
  <c r="AK3629" i="3" l="1"/>
  <c r="AK3630" i="3" l="1"/>
  <c r="AK3631" i="3" l="1"/>
  <c r="AK3632" i="3" l="1"/>
  <c r="AK3633" i="3" l="1"/>
  <c r="AK3634" i="3" l="1"/>
  <c r="AK3635" i="3" l="1"/>
  <c r="AK3636" i="3" l="1"/>
  <c r="AK3637" i="3" l="1"/>
  <c r="AK3638" i="3" l="1"/>
  <c r="AK3639" i="3" l="1"/>
  <c r="AK3640" i="3" l="1"/>
  <c r="AK3641" i="3" l="1"/>
  <c r="AK3642" i="3" l="1"/>
  <c r="AK3643" i="3" l="1"/>
  <c r="AK3644" i="3" l="1"/>
  <c r="AK3645" i="3" l="1"/>
  <c r="AK3646" i="3" l="1"/>
  <c r="AK3647" i="3" l="1"/>
  <c r="AK3648" i="3" l="1"/>
  <c r="AK3649" i="3" l="1"/>
  <c r="AK3650" i="3" l="1"/>
  <c r="AK3651" i="3" l="1"/>
  <c r="AK3652" i="3" l="1"/>
  <c r="AK3653" i="3" l="1"/>
  <c r="AK3654" i="3" l="1"/>
  <c r="AK3655" i="3" l="1"/>
  <c r="AK3656" i="3" l="1"/>
  <c r="AK3657" i="3" l="1"/>
  <c r="AK3658" i="3" l="1"/>
  <c r="AK3659" i="3" l="1"/>
  <c r="AK3660" i="3" l="1"/>
  <c r="AK3661" i="3" l="1"/>
  <c r="AK3662" i="3" l="1"/>
  <c r="AK3663" i="3" l="1"/>
  <c r="AK3664" i="3" l="1"/>
  <c r="AK3665" i="3" l="1"/>
  <c r="AK3666" i="3" l="1"/>
  <c r="AK3667" i="3" l="1"/>
  <c r="AK3668" i="3" l="1"/>
  <c r="AK3669" i="3" l="1"/>
  <c r="AK3670" i="3" l="1"/>
  <c r="AK3671" i="3" l="1"/>
  <c r="AK3672" i="3" l="1"/>
  <c r="AK3673" i="3" l="1"/>
  <c r="AK3674" i="3" l="1"/>
  <c r="AK3675" i="3" l="1"/>
  <c r="AK3676" i="3" l="1"/>
  <c r="AK3677" i="3" l="1"/>
  <c r="AK3678" i="3" l="1"/>
  <c r="AK3679" i="3" l="1"/>
  <c r="AK3680" i="3" l="1"/>
  <c r="AK3681" i="3" l="1"/>
  <c r="AK3682" i="3" l="1"/>
  <c r="AK3683" i="3" l="1"/>
  <c r="AK3684" i="3" l="1"/>
  <c r="AK3685" i="3" l="1"/>
  <c r="AK3686" i="3" l="1"/>
  <c r="AK3687" i="3" l="1"/>
  <c r="AK3688" i="3" l="1"/>
  <c r="AK3689" i="3" l="1"/>
  <c r="AK3690" i="3" l="1"/>
  <c r="AK3691" i="3" l="1"/>
  <c r="AK3692" i="3" l="1"/>
  <c r="AK3693" i="3" l="1"/>
  <c r="AK3694" i="3" l="1"/>
  <c r="AK3695" i="3" l="1"/>
  <c r="AK3696" i="3" l="1"/>
  <c r="AK3697" i="3" l="1"/>
  <c r="AK3698" i="3" l="1"/>
  <c r="AK3699" i="3" l="1"/>
  <c r="AK3700" i="3" l="1"/>
  <c r="AK3701" i="3" l="1"/>
  <c r="AK3702" i="3" l="1"/>
  <c r="AK3703" i="3" l="1"/>
  <c r="AK3704" i="3" l="1"/>
  <c r="AK3705" i="3" l="1"/>
  <c r="AK3706" i="3" l="1"/>
  <c r="AK3707" i="3" l="1"/>
  <c r="AK3708" i="3" l="1"/>
  <c r="AK3709" i="3" l="1"/>
  <c r="AK3710" i="3" l="1"/>
  <c r="AK3711" i="3" l="1"/>
  <c r="AK3712" i="3" l="1"/>
  <c r="AK3713" i="3" l="1"/>
  <c r="AK3714" i="3" l="1"/>
  <c r="AK3715" i="3" l="1"/>
  <c r="AK3716" i="3" l="1"/>
  <c r="AK3717" i="3" l="1"/>
  <c r="AK3718" i="3" l="1"/>
  <c r="AK3719" i="3" l="1"/>
  <c r="AK3720" i="3" l="1"/>
  <c r="AK3721" i="3" l="1"/>
  <c r="AK3722" i="3" l="1"/>
  <c r="AK3723" i="3" l="1"/>
  <c r="AK3724" i="3" l="1"/>
  <c r="AK3725" i="3" l="1"/>
  <c r="AK3726" i="3" l="1"/>
  <c r="AK3727" i="3" l="1"/>
  <c r="AK3728" i="3" l="1"/>
  <c r="AK3729" i="3" l="1"/>
  <c r="AK3730" i="3" l="1"/>
  <c r="AK3731" i="3" l="1"/>
  <c r="AK3732" i="3" l="1"/>
  <c r="AK3733" i="3" l="1"/>
  <c r="AK3734" i="3" l="1"/>
  <c r="AK3735" i="3" l="1"/>
  <c r="AK3736" i="3" l="1"/>
  <c r="AK3737" i="3" l="1"/>
  <c r="AK3738" i="3" l="1"/>
  <c r="AK3739" i="3" l="1"/>
  <c r="AK3740" i="3" l="1"/>
  <c r="AK3741" i="3" l="1"/>
  <c r="AK3742" i="3" l="1"/>
  <c r="AK3743" i="3" l="1"/>
  <c r="AK3744" i="3" l="1"/>
  <c r="AK3745" i="3" l="1"/>
  <c r="AK3746" i="3" l="1"/>
  <c r="AK3747" i="3" l="1"/>
  <c r="AK3748" i="3" l="1"/>
  <c r="AK3749" i="3" l="1"/>
  <c r="AK3750" i="3" l="1"/>
  <c r="AK3751" i="3" l="1"/>
  <c r="AK3752" i="3" l="1"/>
  <c r="AK3753" i="3" l="1"/>
  <c r="AK3754" i="3" l="1"/>
  <c r="AK3755" i="3" l="1"/>
  <c r="AK3756" i="3" l="1"/>
  <c r="AK3757" i="3" l="1"/>
  <c r="AK3758" i="3" l="1"/>
  <c r="AK3759" i="3" l="1"/>
  <c r="AK3760" i="3" l="1"/>
  <c r="AK3761" i="3" l="1"/>
  <c r="AK3762" i="3" l="1"/>
  <c r="AK3763" i="3" l="1"/>
  <c r="AK3764" i="3" l="1"/>
  <c r="AK3765" i="3" l="1"/>
  <c r="AK3766" i="3" l="1"/>
  <c r="AK3767" i="3" l="1"/>
  <c r="AK3768" i="3" l="1"/>
  <c r="AK3769" i="3" l="1"/>
  <c r="AK3770" i="3" l="1"/>
  <c r="AK3771" i="3" l="1"/>
  <c r="AK3772" i="3" l="1"/>
  <c r="AK3773" i="3" l="1"/>
  <c r="AK3774" i="3" l="1"/>
  <c r="AK3775" i="3" l="1"/>
  <c r="AK3776" i="3" l="1"/>
  <c r="AK3777" i="3" l="1"/>
  <c r="AK3778" i="3" l="1"/>
  <c r="AK3779" i="3" l="1"/>
  <c r="AK3780" i="3" l="1"/>
  <c r="AK3781" i="3" l="1"/>
  <c r="AK3782" i="3" l="1"/>
  <c r="AK3783" i="3" l="1"/>
  <c r="AK3784" i="3" l="1"/>
  <c r="AK3785" i="3" l="1"/>
  <c r="AK3786" i="3" l="1"/>
  <c r="AK3787" i="3" l="1"/>
  <c r="AK3788" i="3" l="1"/>
  <c r="AK3789" i="3" l="1"/>
  <c r="AK3790" i="3" l="1"/>
  <c r="AK3791" i="3" l="1"/>
  <c r="AK3792" i="3" l="1"/>
  <c r="AK3793" i="3" l="1"/>
  <c r="AK3794" i="3" l="1"/>
  <c r="AK3795" i="3" l="1"/>
  <c r="AK3796" i="3" l="1"/>
  <c r="AK3797" i="3" l="1"/>
  <c r="AK3798" i="3" l="1"/>
  <c r="AK3799" i="3" l="1"/>
  <c r="AK3800" i="3" l="1"/>
  <c r="AK3801" i="3" l="1"/>
  <c r="AK3802" i="3" l="1"/>
  <c r="AK3803" i="3" l="1"/>
  <c r="AK3804" i="3" l="1"/>
  <c r="AK3805" i="3" l="1"/>
  <c r="AK3806" i="3" l="1"/>
  <c r="AK3807" i="3" l="1"/>
  <c r="AK3808" i="3" l="1"/>
  <c r="AK3809" i="3" l="1"/>
  <c r="AK3810" i="3" l="1"/>
  <c r="AK3811" i="3" l="1"/>
  <c r="AK3812" i="3" l="1"/>
  <c r="AK3813" i="3" l="1"/>
  <c r="AK3814" i="3" l="1"/>
  <c r="AK3815" i="3" l="1"/>
  <c r="AK3816" i="3" l="1"/>
  <c r="AK3817" i="3" l="1"/>
  <c r="AK3818" i="3" l="1"/>
  <c r="AK3819" i="3" l="1"/>
  <c r="AK3820" i="3" l="1"/>
  <c r="AK3821" i="3" l="1"/>
  <c r="AK3822" i="3" l="1"/>
  <c r="AK3823" i="3" l="1"/>
  <c r="AK3824" i="3" l="1"/>
  <c r="AK3825" i="3" l="1"/>
  <c r="AK3826" i="3" l="1"/>
  <c r="AK3827" i="3" l="1"/>
  <c r="AK3828" i="3" l="1"/>
  <c r="AK3829" i="3" l="1"/>
  <c r="AK3830" i="3" l="1"/>
  <c r="AK3831" i="3" l="1"/>
  <c r="AK3832" i="3" l="1"/>
  <c r="AK3833" i="3" l="1"/>
  <c r="AK3834" i="3" l="1"/>
  <c r="AK3835" i="3" l="1"/>
  <c r="AK3836" i="3" l="1"/>
  <c r="AK3837" i="3" l="1"/>
  <c r="AK3838" i="3" l="1"/>
  <c r="AK3839" i="3" l="1"/>
  <c r="AK3840" i="3" l="1"/>
  <c r="AK3841" i="3" l="1"/>
  <c r="AK3842" i="3" l="1"/>
  <c r="AK3843" i="3" l="1"/>
  <c r="AK3844" i="3" l="1"/>
  <c r="AK3845" i="3" l="1"/>
  <c r="AK3846" i="3" l="1"/>
  <c r="AK3847" i="3" l="1"/>
  <c r="AK3848" i="3" l="1"/>
  <c r="AK3849" i="3" l="1"/>
  <c r="AK3850" i="3" l="1"/>
  <c r="AK3851" i="3" l="1"/>
  <c r="AK3852" i="3" l="1"/>
  <c r="AK3853" i="3" l="1"/>
  <c r="AK3854" i="3" l="1"/>
  <c r="AK3855" i="3" l="1"/>
  <c r="AK3856" i="3" l="1"/>
  <c r="AK3857" i="3" l="1"/>
  <c r="AK3858" i="3" l="1"/>
  <c r="AK3859" i="3" l="1"/>
  <c r="AK3860" i="3" l="1"/>
  <c r="AK3861" i="3" l="1"/>
  <c r="AK3862" i="3" l="1"/>
  <c r="AK3863" i="3" l="1"/>
  <c r="AK3864" i="3" l="1"/>
  <c r="AK3865" i="3" l="1"/>
  <c r="AK3866" i="3" l="1"/>
  <c r="AK3867" i="3" l="1"/>
  <c r="AK3868" i="3" l="1"/>
  <c r="AK3869" i="3" l="1"/>
  <c r="AK3870" i="3" l="1"/>
  <c r="AK3871" i="3" l="1"/>
  <c r="AK3872" i="3" l="1"/>
  <c r="AK3873" i="3" l="1"/>
  <c r="AK3874" i="3" l="1"/>
  <c r="AK3875" i="3" l="1"/>
  <c r="AK3876" i="3" l="1"/>
  <c r="AK3877" i="3" l="1"/>
  <c r="AK3878" i="3" l="1"/>
  <c r="AK3879" i="3" l="1"/>
  <c r="AK3880" i="3" l="1"/>
  <c r="AK3881" i="3" l="1"/>
  <c r="AK3882" i="3" l="1"/>
  <c r="AK3883" i="3" l="1"/>
  <c r="AK3884" i="3" l="1"/>
  <c r="AK3885" i="3" l="1"/>
  <c r="AK3886" i="3" l="1"/>
  <c r="AK3887" i="3" l="1"/>
  <c r="AK3888" i="3" l="1"/>
  <c r="AK3889" i="3" l="1"/>
  <c r="AK3890" i="3" l="1"/>
  <c r="AK3891" i="3" l="1"/>
  <c r="AK3892" i="3" l="1"/>
  <c r="AK3893" i="3" l="1"/>
  <c r="AK3894" i="3" l="1"/>
  <c r="AK3895" i="3" l="1"/>
  <c r="AK3896" i="3" l="1"/>
  <c r="AK3897" i="3" l="1"/>
  <c r="AK3898" i="3" l="1"/>
  <c r="AK3899" i="3" l="1"/>
  <c r="AK3900" i="3" l="1"/>
  <c r="AK3901" i="3" l="1"/>
  <c r="AK3902" i="3" l="1"/>
  <c r="AK3903" i="3" l="1"/>
  <c r="AK3904" i="3" l="1"/>
  <c r="AK3905" i="3" l="1"/>
  <c r="AK3906" i="3" l="1"/>
  <c r="AK3907" i="3" l="1"/>
  <c r="AK3908" i="3" l="1"/>
  <c r="AK3909" i="3" l="1"/>
  <c r="AK3910" i="3" l="1"/>
  <c r="AK3911" i="3" l="1"/>
  <c r="AK3912" i="3" l="1"/>
  <c r="AK3913" i="3" l="1"/>
  <c r="AK3914" i="3" l="1"/>
  <c r="AK3915" i="3" l="1"/>
  <c r="AK3916" i="3" l="1"/>
  <c r="AK3917" i="3" l="1"/>
  <c r="AK3918" i="3" l="1"/>
  <c r="AK3919" i="3" l="1"/>
  <c r="AK3920" i="3" l="1"/>
  <c r="AK3921" i="3" l="1"/>
  <c r="AK3922" i="3" l="1"/>
  <c r="AK3923" i="3" l="1"/>
  <c r="AK3924" i="3" l="1"/>
  <c r="AK3925" i="3" l="1"/>
  <c r="AK3926" i="3" l="1"/>
  <c r="AK3927" i="3" l="1"/>
  <c r="AK3928" i="3" l="1"/>
  <c r="AK3929" i="3" l="1"/>
  <c r="AK3930" i="3" l="1"/>
  <c r="AK3931" i="3" l="1"/>
  <c r="AK3932" i="3" l="1"/>
  <c r="AK3933" i="3" l="1"/>
  <c r="AK3934" i="3" l="1"/>
  <c r="AK3935" i="3" l="1"/>
  <c r="AK3936" i="3" l="1"/>
  <c r="AK3937" i="3" l="1"/>
  <c r="AK3938" i="3" l="1"/>
  <c r="AK3939" i="3" l="1"/>
  <c r="AK3940" i="3" l="1"/>
  <c r="AK3941" i="3" l="1"/>
  <c r="AK3942" i="3" l="1"/>
  <c r="AK3943" i="3" l="1"/>
  <c r="AK3944" i="3" l="1"/>
  <c r="AK3945" i="3" l="1"/>
  <c r="AK3946" i="3" l="1"/>
  <c r="AK3947" i="3" l="1"/>
  <c r="AK3948" i="3" l="1"/>
  <c r="AK3949" i="3" l="1"/>
  <c r="AK3950" i="3" l="1"/>
  <c r="AK3951" i="3" l="1"/>
  <c r="AK3952" i="3" l="1"/>
  <c r="AK3953" i="3" l="1"/>
  <c r="AK3954" i="3" l="1"/>
  <c r="AK3955" i="3" l="1"/>
  <c r="AK3956" i="3" l="1"/>
  <c r="AK3957" i="3" l="1"/>
  <c r="AK3958" i="3" l="1"/>
  <c r="AK3959" i="3" l="1"/>
  <c r="AK3960" i="3" l="1"/>
  <c r="AK3961" i="3" l="1"/>
  <c r="AK3962" i="3" l="1"/>
  <c r="AK3963" i="3" l="1"/>
  <c r="AK3964" i="3" l="1"/>
  <c r="AK3965" i="3" l="1"/>
  <c r="AK3966" i="3" l="1"/>
  <c r="AK3967" i="3" l="1"/>
  <c r="AK3968" i="3" l="1"/>
  <c r="AK3969" i="3" l="1"/>
  <c r="AK3970" i="3" l="1"/>
  <c r="AK3971" i="3" l="1"/>
  <c r="AK3972" i="3" l="1"/>
  <c r="AK3973" i="3" l="1"/>
  <c r="AK3974" i="3" l="1"/>
  <c r="AK3975" i="3" l="1"/>
  <c r="AK3976" i="3" l="1"/>
  <c r="AK3977" i="3" l="1"/>
  <c r="AK3978" i="3" l="1"/>
  <c r="AK3979" i="3" l="1"/>
  <c r="AK3980" i="3" l="1"/>
  <c r="AK3981" i="3" l="1"/>
  <c r="AK3982" i="3" l="1"/>
  <c r="AK3983" i="3" l="1"/>
  <c r="AK3984" i="3" l="1"/>
  <c r="AK3985" i="3" l="1"/>
  <c r="AK3986" i="3" l="1"/>
  <c r="AK3987" i="3" l="1"/>
  <c r="AK3988" i="3" l="1"/>
  <c r="AK3989" i="3" l="1"/>
  <c r="AK3990" i="3" l="1"/>
  <c r="AK3991" i="3" l="1"/>
  <c r="AK3992" i="3" l="1"/>
  <c r="AK3993" i="3" l="1"/>
  <c r="AK3994" i="3" l="1"/>
  <c r="AK3995" i="3" l="1"/>
  <c r="AK3996" i="3" l="1"/>
  <c r="AK3997" i="3" l="1"/>
  <c r="AK3998" i="3" l="1"/>
  <c r="AK3999" i="3" l="1"/>
  <c r="AK4000" i="3" l="1"/>
  <c r="AK4001" i="3" l="1"/>
  <c r="AK4002" i="3" l="1"/>
  <c r="AK4003" i="3" l="1"/>
  <c r="AK4004" i="3" l="1"/>
  <c r="AK4005" i="3" l="1"/>
  <c r="AK4006" i="3" l="1"/>
  <c r="AK4007" i="3" l="1"/>
  <c r="AK4008" i="3" l="1"/>
  <c r="AK4009" i="3" l="1"/>
  <c r="AK4010" i="3" l="1"/>
  <c r="AK4011" i="3" l="1"/>
  <c r="AK4012" i="3" l="1"/>
  <c r="AK4013" i="3" l="1"/>
  <c r="AK4014" i="3" l="1"/>
  <c r="AK4015" i="3" l="1"/>
  <c r="AK4016" i="3" l="1"/>
  <c r="AK4017" i="3" l="1"/>
  <c r="AK4018" i="3" l="1"/>
  <c r="AK4019" i="3" l="1"/>
  <c r="AK4020" i="3" l="1"/>
  <c r="AK4021" i="3" l="1"/>
  <c r="AK4022" i="3" l="1"/>
  <c r="AK4023" i="3" l="1"/>
  <c r="AK4024" i="3" l="1"/>
  <c r="AK4025" i="3" l="1"/>
  <c r="AK4026" i="3" l="1"/>
  <c r="AK4027" i="3" l="1"/>
  <c r="AK4028" i="3" l="1"/>
  <c r="AK4029" i="3" l="1"/>
  <c r="AK4030" i="3" l="1"/>
  <c r="AK4031" i="3" l="1"/>
  <c r="AK4032" i="3" l="1"/>
  <c r="AK4033" i="3" l="1"/>
  <c r="AK4034" i="3" l="1"/>
  <c r="AK4035" i="3" l="1"/>
  <c r="AK4036" i="3" l="1"/>
  <c r="AK4037" i="3" l="1"/>
  <c r="AK4038" i="3" l="1"/>
  <c r="AK4039" i="3" l="1"/>
  <c r="AK4040" i="3" l="1"/>
  <c r="AK4041" i="3" l="1"/>
  <c r="AK4042" i="3" l="1"/>
  <c r="AK4043" i="3" l="1"/>
  <c r="AK4044" i="3" l="1"/>
  <c r="AK4045" i="3" l="1"/>
  <c r="AK4046" i="3" l="1"/>
  <c r="AK4047" i="3" l="1"/>
  <c r="AK4048" i="3" l="1"/>
  <c r="AK4049" i="3" l="1"/>
  <c r="AK4050" i="3" l="1"/>
  <c r="AK4051" i="3" l="1"/>
  <c r="AK4052" i="3" l="1"/>
  <c r="AK4053" i="3" l="1"/>
  <c r="AK4054" i="3" l="1"/>
  <c r="AK4055" i="3" l="1"/>
  <c r="AK4056" i="3" l="1"/>
  <c r="AK4057" i="3" l="1"/>
  <c r="AK4058" i="3" l="1"/>
  <c r="AK4059" i="3" l="1"/>
  <c r="AK4060" i="3" l="1"/>
  <c r="AK4061" i="3" l="1"/>
  <c r="AK4062" i="3" l="1"/>
  <c r="AK4063" i="3" l="1"/>
  <c r="AK4064" i="3" l="1"/>
  <c r="AK4065" i="3" l="1"/>
  <c r="AK4066" i="3" l="1"/>
  <c r="AK4067" i="3" l="1"/>
  <c r="AK4068" i="3" l="1"/>
  <c r="AK4069" i="3" l="1"/>
  <c r="AK4070" i="3" l="1"/>
  <c r="AK4071" i="3" l="1"/>
  <c r="AK4072" i="3" l="1"/>
  <c r="AK4073" i="3" l="1"/>
  <c r="AK4074" i="3" l="1"/>
  <c r="AK4075" i="3" l="1"/>
  <c r="AK4076" i="3" l="1"/>
  <c r="AK4077" i="3" l="1"/>
  <c r="AK4078" i="3" l="1"/>
  <c r="AK4079" i="3" l="1"/>
  <c r="AK4080" i="3" l="1"/>
  <c r="AK4081" i="3" l="1"/>
  <c r="AK4082" i="3" l="1"/>
  <c r="AK4083" i="3" l="1"/>
  <c r="AK4084" i="3" l="1"/>
  <c r="AK4085" i="3" l="1"/>
  <c r="AK4086" i="3" l="1"/>
  <c r="AK4087" i="3" l="1"/>
  <c r="AK4088" i="3" l="1"/>
  <c r="AK4089" i="3" l="1"/>
  <c r="AK4090" i="3" l="1"/>
  <c r="AK4091" i="3" l="1"/>
  <c r="AK4092" i="3" l="1"/>
  <c r="AK4093" i="3" l="1"/>
  <c r="AK4094" i="3" l="1"/>
  <c r="AK4095" i="3" l="1"/>
  <c r="AK4096" i="3" l="1"/>
  <c r="AK4097" i="3" l="1"/>
  <c r="AK4098" i="3" l="1"/>
  <c r="AK4099" i="3" l="1"/>
  <c r="AK4100" i="3" l="1"/>
  <c r="AK4101" i="3" l="1"/>
  <c r="AK4102" i="3" l="1"/>
  <c r="AK4103" i="3" l="1"/>
  <c r="AK4104" i="3" l="1"/>
  <c r="AK4105" i="3" l="1"/>
  <c r="AK4106" i="3" l="1"/>
  <c r="AK4107" i="3" l="1"/>
  <c r="AK4108" i="3" l="1"/>
  <c r="AK4109" i="3" l="1"/>
  <c r="AK4110" i="3" l="1"/>
  <c r="AK4111" i="3" l="1"/>
  <c r="AK4112" i="3" l="1"/>
  <c r="AK4113" i="3" l="1"/>
  <c r="AK4114" i="3" l="1"/>
  <c r="AK4115" i="3" l="1"/>
  <c r="AK4116" i="3" l="1"/>
  <c r="AK4117" i="3" l="1"/>
  <c r="AK4118" i="3" l="1"/>
  <c r="AK4119" i="3" l="1"/>
  <c r="AK4120" i="3" l="1"/>
  <c r="AK4121" i="3" l="1"/>
  <c r="AK4122" i="3" l="1"/>
  <c r="AK4123" i="3" l="1"/>
  <c r="AK4124" i="3" l="1"/>
  <c r="AK4125" i="3" l="1"/>
  <c r="AK4126" i="3" l="1"/>
  <c r="AK4127" i="3" l="1"/>
  <c r="AK4128" i="3" l="1"/>
  <c r="AK4129" i="3" l="1"/>
  <c r="AK4130" i="3" l="1"/>
  <c r="AK4131" i="3" l="1"/>
  <c r="AK4132" i="3" l="1"/>
  <c r="AK4133" i="3" l="1"/>
  <c r="AK4134" i="3" l="1"/>
  <c r="AK4135" i="3" l="1"/>
  <c r="AK4136" i="3" l="1"/>
  <c r="AK4137" i="3" l="1"/>
  <c r="AK4138" i="3" l="1"/>
  <c r="AK4139" i="3" l="1"/>
  <c r="AK4140" i="3" l="1"/>
  <c r="AK4141" i="3" l="1"/>
  <c r="AK4142" i="3" l="1"/>
  <c r="AK4143" i="3" l="1"/>
  <c r="AK4144" i="3" l="1"/>
  <c r="AK4145" i="3" l="1"/>
  <c r="AK4146" i="3" l="1"/>
  <c r="AK4147" i="3" l="1"/>
  <c r="AK4148" i="3" l="1"/>
  <c r="AK4149" i="3" l="1"/>
  <c r="AK4150" i="3" l="1"/>
  <c r="AK4151" i="3" l="1"/>
  <c r="AK4152" i="3" l="1"/>
  <c r="AK4153" i="3" l="1"/>
  <c r="AK4154" i="3" l="1"/>
  <c r="AK4155" i="3" l="1"/>
  <c r="AK4156" i="3" l="1"/>
  <c r="AK4157" i="3" l="1"/>
  <c r="AK4158" i="3" l="1"/>
  <c r="AK4159" i="3" l="1"/>
  <c r="AK4160" i="3" l="1"/>
  <c r="AK4161" i="3" l="1"/>
  <c r="AK4162" i="3" l="1"/>
  <c r="AK4163" i="3" l="1"/>
  <c r="AK4164" i="3" l="1"/>
  <c r="AK4165" i="3" l="1"/>
  <c r="AK4166" i="3" l="1"/>
  <c r="AK4167" i="3" l="1"/>
  <c r="AK4168" i="3" l="1"/>
  <c r="AK4169" i="3" l="1"/>
  <c r="AK4170" i="3" l="1"/>
  <c r="AK4171" i="3" l="1"/>
  <c r="AK4172" i="3" l="1"/>
  <c r="AK4173" i="3" l="1"/>
  <c r="AK4174" i="3" l="1"/>
  <c r="AK4175" i="3" l="1"/>
  <c r="AK4176" i="3" l="1"/>
  <c r="AK4177" i="3" l="1"/>
  <c r="AK4178" i="3" l="1"/>
  <c r="AK4179" i="3" l="1"/>
  <c r="AK4180" i="3" l="1"/>
  <c r="AK4181" i="3" l="1"/>
  <c r="AK4182" i="3" l="1"/>
  <c r="AK4183" i="3" l="1"/>
  <c r="AK4184" i="3" l="1"/>
  <c r="AK4185" i="3" l="1"/>
  <c r="AK4186" i="3" l="1"/>
  <c r="AK4187" i="3" l="1"/>
  <c r="AK4188" i="3" l="1"/>
  <c r="AK4189" i="3" l="1"/>
  <c r="AK4190" i="3" l="1"/>
  <c r="AK4191" i="3" l="1"/>
  <c r="AK4192" i="3" l="1"/>
  <c r="AK4193" i="3" l="1"/>
  <c r="AK4194" i="3" l="1"/>
  <c r="AK4195" i="3" l="1"/>
  <c r="AK4196" i="3" l="1"/>
  <c r="AK4197" i="3" l="1"/>
  <c r="AK4198" i="3" l="1"/>
  <c r="AK4199" i="3" l="1"/>
  <c r="AK4200" i="3" l="1"/>
  <c r="AK4201" i="3" l="1"/>
  <c r="AK4202" i="3" l="1"/>
  <c r="AK4203" i="3" l="1"/>
  <c r="AK4204" i="3" l="1"/>
  <c r="AK4205" i="3" l="1"/>
  <c r="AK4206" i="3" l="1"/>
  <c r="AK4207" i="3" l="1"/>
  <c r="AK4208" i="3" l="1"/>
  <c r="AK4209" i="3" l="1"/>
  <c r="AK4210" i="3" l="1"/>
  <c r="AK4211" i="3" l="1"/>
  <c r="AK4212" i="3" l="1"/>
  <c r="AK4213" i="3" l="1"/>
  <c r="AK4214" i="3" l="1"/>
  <c r="AK4215" i="3" l="1"/>
  <c r="AK4216" i="3" l="1"/>
  <c r="AK4217" i="3" l="1"/>
  <c r="AK4218" i="3" l="1"/>
  <c r="AK4219" i="3" l="1"/>
  <c r="AK4220" i="3" l="1"/>
  <c r="AK4221" i="3" l="1"/>
  <c r="AK4222" i="3" l="1"/>
  <c r="AK4223" i="3" l="1"/>
  <c r="AK4224" i="3" l="1"/>
  <c r="AK4225" i="3" l="1"/>
  <c r="AK4226" i="3" l="1"/>
  <c r="AK4227" i="3" l="1"/>
  <c r="AK4228" i="3" l="1"/>
  <c r="AK4229" i="3" l="1"/>
  <c r="AK4230" i="3" l="1"/>
  <c r="AK4231" i="3" l="1"/>
  <c r="AK4232" i="3" l="1"/>
  <c r="AK4233" i="3" l="1"/>
  <c r="AK4234" i="3" l="1"/>
  <c r="AK4235" i="3" l="1"/>
  <c r="AK4236" i="3" l="1"/>
  <c r="AK4237" i="3" l="1"/>
  <c r="AK4238" i="3" l="1"/>
  <c r="AK4239" i="3" l="1"/>
  <c r="AK4240" i="3" l="1"/>
  <c r="AK4241" i="3" l="1"/>
  <c r="AK4242" i="3" l="1"/>
  <c r="AK4243" i="3" l="1"/>
  <c r="AK4244" i="3" l="1"/>
  <c r="AK4245" i="3" l="1"/>
  <c r="AK4246" i="3" l="1"/>
  <c r="AK4247" i="3" l="1"/>
  <c r="AK4248" i="3" l="1"/>
  <c r="AK4249" i="3" l="1"/>
  <c r="AK4250" i="3" l="1"/>
  <c r="AK4251" i="3" l="1"/>
  <c r="AK4252" i="3" l="1"/>
  <c r="AK4253" i="3" l="1"/>
  <c r="AK4254" i="3" l="1"/>
  <c r="AK4255" i="3" l="1"/>
  <c r="AK4256" i="3" l="1"/>
  <c r="AK4257" i="3" l="1"/>
  <c r="AK4258" i="3" l="1"/>
  <c r="AK4259" i="3" l="1"/>
  <c r="AK4260" i="3" l="1"/>
  <c r="AK4261" i="3" l="1"/>
  <c r="AK4262" i="3" l="1"/>
  <c r="AK4263" i="3" l="1"/>
  <c r="AK4264" i="3" l="1"/>
  <c r="AK4265" i="3" l="1"/>
  <c r="AK4266" i="3" l="1"/>
  <c r="AK4267" i="3" l="1"/>
  <c r="AK4268" i="3" l="1"/>
  <c r="AK4269" i="3" l="1"/>
  <c r="AK4270" i="3" l="1"/>
  <c r="AK4271" i="3" l="1"/>
  <c r="AK4272" i="3" l="1"/>
  <c r="AK4273" i="3" l="1"/>
  <c r="AK4274" i="3" l="1"/>
  <c r="AK4275" i="3" l="1"/>
  <c r="AK4276" i="3" l="1"/>
  <c r="AK4277" i="3" l="1"/>
  <c r="AK4278" i="3" l="1"/>
  <c r="AK4279" i="3" l="1"/>
  <c r="AK4280" i="3" l="1"/>
  <c r="AK4281" i="3" l="1"/>
  <c r="AK4282" i="3" l="1"/>
  <c r="AK4283" i="3" l="1"/>
  <c r="AK4284" i="3" l="1"/>
  <c r="AK4285" i="3" l="1"/>
  <c r="AK4286" i="3" l="1"/>
  <c r="AK4287" i="3" l="1"/>
  <c r="AK4288" i="3" l="1"/>
  <c r="AK4289" i="3" l="1"/>
  <c r="AK4290" i="3" l="1"/>
  <c r="AK4291" i="3" l="1"/>
  <c r="AK4292" i="3" l="1"/>
  <c r="AK4293" i="3" l="1"/>
  <c r="AK4294" i="3" l="1"/>
  <c r="AK4295" i="3" l="1"/>
  <c r="AK4296" i="3" l="1"/>
  <c r="AK4297" i="3" l="1"/>
  <c r="AK4298" i="3" l="1"/>
  <c r="AK4299" i="3" l="1"/>
  <c r="AK4300" i="3" l="1"/>
  <c r="AK4301" i="3" l="1"/>
  <c r="AK4302" i="3" l="1"/>
  <c r="AK4303" i="3" l="1"/>
  <c r="AK4304" i="3" l="1"/>
  <c r="AK4305" i="3" l="1"/>
  <c r="AK4306" i="3" l="1"/>
  <c r="AK4307" i="3" l="1"/>
  <c r="AK4308" i="3" l="1"/>
  <c r="AK4309" i="3" l="1"/>
  <c r="AK4310" i="3" l="1"/>
  <c r="AK4311" i="3" l="1"/>
  <c r="AK4312" i="3" l="1"/>
  <c r="AK4313" i="3" l="1"/>
  <c r="AK4314" i="3" l="1"/>
  <c r="AK4315" i="3" l="1"/>
  <c r="AK4316" i="3" l="1"/>
  <c r="AK4317" i="3" l="1"/>
  <c r="AK4318" i="3" l="1"/>
  <c r="AK4319" i="3" l="1"/>
  <c r="AK4320" i="3" l="1"/>
  <c r="AK4321" i="3" l="1"/>
  <c r="AK4322" i="3" l="1"/>
  <c r="AK4323" i="3" l="1"/>
  <c r="AK4324" i="3" l="1"/>
  <c r="AK4325" i="3" l="1"/>
  <c r="AK4326" i="3" l="1"/>
  <c r="AK4327" i="3" l="1"/>
  <c r="AK4328" i="3" l="1"/>
  <c r="AK4329" i="3" l="1"/>
  <c r="AK4330" i="3" l="1"/>
  <c r="AK4331" i="3" l="1"/>
  <c r="AK4332" i="3" l="1"/>
  <c r="AK4333" i="3" l="1"/>
  <c r="AK4334" i="3" l="1"/>
  <c r="AK4335" i="3" l="1"/>
  <c r="AK4336" i="3" l="1"/>
  <c r="AK4337" i="3" l="1"/>
  <c r="AK4338" i="3" l="1"/>
  <c r="AK4339" i="3" l="1"/>
  <c r="AK4340" i="3" l="1"/>
  <c r="AK4341" i="3" l="1"/>
  <c r="AK4342" i="3" l="1"/>
  <c r="AK4343" i="3" l="1"/>
  <c r="AK4344" i="3" l="1"/>
  <c r="AK4345" i="3" l="1"/>
  <c r="AK4346" i="3" l="1"/>
  <c r="AK4347" i="3" l="1"/>
  <c r="AK4348" i="3" l="1"/>
  <c r="AK4349" i="3" l="1"/>
  <c r="AK4350" i="3" l="1"/>
  <c r="AK4351" i="3" l="1"/>
  <c r="AK4352" i="3" l="1"/>
  <c r="AK4353" i="3" l="1"/>
  <c r="AK4354" i="3" l="1"/>
  <c r="AK4355" i="3" l="1"/>
  <c r="AK4356" i="3" l="1"/>
  <c r="AK4357" i="3" l="1"/>
  <c r="AK4358" i="3" l="1"/>
  <c r="AK4359" i="3" l="1"/>
  <c r="AK4360" i="3" l="1"/>
  <c r="AK4361" i="3" l="1"/>
  <c r="AK4362" i="3" l="1"/>
  <c r="AK4363" i="3" l="1"/>
  <c r="AK4364" i="3" l="1"/>
  <c r="AK4365" i="3" l="1"/>
  <c r="AK4366" i="3" l="1"/>
  <c r="AK4367" i="3" l="1"/>
  <c r="AK4368" i="3" l="1"/>
  <c r="AK4369" i="3" l="1"/>
  <c r="AK4370" i="3" l="1"/>
  <c r="AK4371" i="3" l="1"/>
  <c r="AK4372" i="3" l="1"/>
  <c r="AK4373" i="3" l="1"/>
  <c r="AK4374" i="3" l="1"/>
  <c r="AK4375" i="3" l="1"/>
  <c r="AK4376" i="3" l="1"/>
  <c r="AK4377" i="3" l="1"/>
  <c r="AK4378" i="3" l="1"/>
  <c r="AK4379" i="3" l="1"/>
  <c r="AK4380" i="3" l="1"/>
  <c r="AK4381" i="3" l="1"/>
  <c r="AK4382" i="3" l="1"/>
  <c r="AK4383" i="3" l="1"/>
  <c r="AK4384" i="3" l="1"/>
  <c r="AK4385" i="3" l="1"/>
  <c r="AK4386" i="3" l="1"/>
  <c r="AK4387" i="3" l="1"/>
  <c r="AK4388" i="3" l="1"/>
  <c r="AK4389" i="3" l="1"/>
  <c r="AK4390" i="3" l="1"/>
  <c r="AK4391" i="3" l="1"/>
  <c r="AK4392" i="3" l="1"/>
  <c r="AK4393" i="3" l="1"/>
  <c r="AK4394" i="3" l="1"/>
  <c r="AK4395" i="3" l="1"/>
  <c r="AK4396" i="3" l="1"/>
  <c r="AK4397" i="3" l="1"/>
  <c r="AK4398" i="3" l="1"/>
  <c r="AK4399" i="3" l="1"/>
  <c r="AK4400" i="3" l="1"/>
  <c r="AK4401" i="3" l="1"/>
  <c r="AK4402" i="3" l="1"/>
  <c r="AK4403" i="3" l="1"/>
  <c r="AK4404" i="3" l="1"/>
  <c r="AK4405" i="3" l="1"/>
  <c r="AK4406" i="3" l="1"/>
  <c r="AK4407" i="3" l="1"/>
  <c r="AK4408" i="3" l="1"/>
  <c r="AK4409" i="3" l="1"/>
  <c r="AK4410" i="3" l="1"/>
  <c r="AK4411" i="3" l="1"/>
  <c r="AK4412" i="3" l="1"/>
  <c r="AK4413" i="3" l="1"/>
  <c r="AK4414" i="3" l="1"/>
  <c r="AK4415" i="3" l="1"/>
  <c r="AK4416" i="3" l="1"/>
  <c r="AK4417" i="3" l="1"/>
  <c r="AK4418" i="3" l="1"/>
  <c r="AK4419" i="3" l="1"/>
  <c r="AK4420" i="3" l="1"/>
  <c r="AK4421" i="3" l="1"/>
  <c r="AK4422" i="3" l="1"/>
  <c r="AK4423" i="3" l="1"/>
  <c r="AK4424" i="3" l="1"/>
  <c r="AK4425" i="3" l="1"/>
  <c r="AK4426" i="3" l="1"/>
  <c r="AK4427" i="3" l="1"/>
  <c r="AK4428" i="3" l="1"/>
  <c r="AK4429" i="3" l="1"/>
  <c r="AK4430" i="3" l="1"/>
  <c r="AK4431" i="3" l="1"/>
  <c r="AK4432" i="3" l="1"/>
  <c r="AK4433" i="3" l="1"/>
  <c r="AK4434" i="3" l="1"/>
  <c r="AK4435" i="3" l="1"/>
  <c r="AK4436" i="3" l="1"/>
  <c r="AK4437" i="3" l="1"/>
  <c r="AK4438" i="3" l="1"/>
  <c r="AK4439" i="3" l="1"/>
  <c r="AK4440" i="3" l="1"/>
  <c r="AK4441" i="3" l="1"/>
  <c r="AK4442" i="3" l="1"/>
  <c r="AK4443" i="3" l="1"/>
  <c r="AK4444" i="3" l="1"/>
  <c r="AK4445" i="3" l="1"/>
  <c r="AK4446" i="3" l="1"/>
  <c r="AK4447" i="3" l="1"/>
  <c r="AK4448" i="3" l="1"/>
  <c r="AK4449" i="3" l="1"/>
  <c r="AK4450" i="3" l="1"/>
  <c r="AK4451" i="3" l="1"/>
  <c r="AK4452" i="3" l="1"/>
  <c r="AK4453" i="3" l="1"/>
  <c r="AK4454" i="3" l="1"/>
  <c r="AK4455" i="3" l="1"/>
  <c r="AK4456" i="3" l="1"/>
  <c r="AK4457" i="3" l="1"/>
  <c r="AK4458" i="3" l="1"/>
  <c r="AK4459" i="3" l="1"/>
  <c r="AK4460" i="3" l="1"/>
  <c r="AK4461" i="3" l="1"/>
  <c r="AK4462" i="3" l="1"/>
  <c r="AK4463" i="3" l="1"/>
  <c r="AK4464" i="3" l="1"/>
  <c r="AK4465" i="3" l="1"/>
  <c r="AK4466" i="3" l="1"/>
  <c r="AK4467" i="3" l="1"/>
  <c r="AK4468" i="3" l="1"/>
  <c r="AK4469" i="3" l="1"/>
  <c r="AK4470" i="3" l="1"/>
  <c r="AK4471" i="3" l="1"/>
  <c r="AK4472" i="3" l="1"/>
  <c r="AK4473" i="3" l="1"/>
  <c r="AK4474" i="3" l="1"/>
  <c r="AK4475" i="3" l="1"/>
  <c r="AK4476" i="3" l="1"/>
  <c r="AK4477" i="3" l="1"/>
  <c r="AK4478" i="3" l="1"/>
  <c r="AK4479" i="3" l="1"/>
  <c r="AK4480" i="3" l="1"/>
  <c r="AK4481" i="3" l="1"/>
  <c r="AK4482" i="3" l="1"/>
  <c r="AK4483" i="3" l="1"/>
  <c r="AK4484" i="3" l="1"/>
  <c r="AK4485" i="3" l="1"/>
  <c r="AK4486" i="3" l="1"/>
  <c r="AK4487" i="3" l="1"/>
  <c r="AK4488" i="3" l="1"/>
  <c r="AK4489" i="3" l="1"/>
  <c r="AK4490" i="3" l="1"/>
  <c r="AK4491" i="3" l="1"/>
  <c r="AK4492" i="3" l="1"/>
  <c r="AK4493" i="3" l="1"/>
  <c r="AK4494" i="3" l="1"/>
  <c r="AK4495" i="3" l="1"/>
  <c r="AK4496" i="3" l="1"/>
  <c r="AK4497" i="3" l="1"/>
  <c r="AK4498" i="3" l="1"/>
  <c r="AK4499" i="3" l="1"/>
  <c r="AK4500" i="3" l="1"/>
  <c r="AK4501" i="3" l="1"/>
  <c r="AK4502" i="3" l="1"/>
  <c r="AK4503" i="3" l="1"/>
  <c r="AK4504" i="3" l="1"/>
  <c r="AK4505" i="3" l="1"/>
  <c r="AK4506" i="3" l="1"/>
  <c r="AK4507" i="3" l="1"/>
  <c r="AK4508" i="3" l="1"/>
  <c r="AK4509" i="3" l="1"/>
  <c r="AK4510" i="3" l="1"/>
  <c r="AK4511" i="3" l="1"/>
  <c r="AK4512" i="3" l="1"/>
  <c r="AK4513" i="3" l="1"/>
  <c r="AK4514" i="3" l="1"/>
  <c r="AK4515" i="3" l="1"/>
  <c r="AK4516" i="3" l="1"/>
  <c r="AK4517" i="3" l="1"/>
  <c r="AK4518" i="3" l="1"/>
  <c r="AK4519" i="3" l="1"/>
  <c r="AK4520" i="3" l="1"/>
  <c r="AK4521" i="3" l="1"/>
  <c r="AK4522" i="3" l="1"/>
  <c r="AK4523" i="3" l="1"/>
  <c r="AK4524" i="3" l="1"/>
  <c r="AK4525" i="3" l="1"/>
  <c r="AK4526" i="3" l="1"/>
  <c r="AK4527" i="3" l="1"/>
  <c r="AK4528" i="3" l="1"/>
  <c r="AK4529" i="3" l="1"/>
  <c r="AK4530" i="3" l="1"/>
  <c r="AK4531" i="3" l="1"/>
  <c r="AK4532" i="3" l="1"/>
  <c r="AK4533" i="3" l="1"/>
  <c r="AK4534" i="3" l="1"/>
  <c r="AK4535" i="3" l="1"/>
  <c r="AK4536" i="3" l="1"/>
  <c r="AK4537" i="3" l="1"/>
  <c r="AK4538" i="3" l="1"/>
  <c r="AK4539" i="3" l="1"/>
  <c r="AK4540" i="3" l="1"/>
  <c r="AK4541" i="3" l="1"/>
  <c r="AK4542" i="3" l="1"/>
  <c r="AK4543" i="3" l="1"/>
  <c r="AK4544" i="3" l="1"/>
  <c r="AK4545" i="3" l="1"/>
  <c r="AK4546" i="3" l="1"/>
  <c r="AK4547" i="3" l="1"/>
  <c r="AK4548" i="3" l="1"/>
  <c r="AK4549" i="3" l="1"/>
  <c r="AK4550" i="3" l="1"/>
  <c r="AK4551" i="3" l="1"/>
  <c r="AK4552" i="3" l="1"/>
  <c r="AK4553" i="3" l="1"/>
  <c r="AK4554" i="3" l="1"/>
  <c r="AK4555" i="3" l="1"/>
  <c r="AK4556" i="3" l="1"/>
  <c r="AK4557" i="3" l="1"/>
  <c r="AK4558" i="3" l="1"/>
  <c r="AK4559" i="3" l="1"/>
  <c r="AK4560" i="3" l="1"/>
  <c r="AK4561" i="3" l="1"/>
  <c r="AK4562" i="3" l="1"/>
  <c r="AK4563" i="3" l="1"/>
  <c r="AK4564" i="3" l="1"/>
  <c r="AK4565" i="3" l="1"/>
  <c r="AK4566" i="3" l="1"/>
  <c r="AK4567" i="3" l="1"/>
  <c r="AK4568" i="3" l="1"/>
  <c r="AK4569" i="3" l="1"/>
  <c r="AK4570" i="3" l="1"/>
  <c r="AK4571" i="3" l="1"/>
  <c r="AK4572" i="3" l="1"/>
  <c r="AK4573" i="3" l="1"/>
  <c r="AK4574" i="3" l="1"/>
  <c r="AK4575" i="3" l="1"/>
  <c r="AK4576" i="3" l="1"/>
  <c r="AK4577" i="3" l="1"/>
  <c r="AK4578" i="3" l="1"/>
  <c r="AK4579" i="3" l="1"/>
  <c r="AK4580" i="3" l="1"/>
  <c r="AK4581" i="3" l="1"/>
  <c r="AK4582" i="3" l="1"/>
  <c r="AK4583" i="3" l="1"/>
  <c r="AK4584" i="3" l="1"/>
  <c r="AK4585" i="3" l="1"/>
  <c r="AK4586" i="3" l="1"/>
  <c r="AK4587" i="3" l="1"/>
  <c r="AK4588" i="3" l="1"/>
  <c r="AK4589" i="3" l="1"/>
  <c r="AK4590" i="3" l="1"/>
  <c r="AK4591" i="3" l="1"/>
  <c r="AK4592" i="3" l="1"/>
  <c r="AK4593" i="3" l="1"/>
  <c r="AK4594" i="3" l="1"/>
  <c r="AK4595" i="3" l="1"/>
  <c r="AK4596" i="3" l="1"/>
  <c r="AK4597" i="3" l="1"/>
  <c r="AK4598" i="3" l="1"/>
  <c r="AK4599" i="3" l="1"/>
  <c r="AK4600" i="3" l="1"/>
  <c r="AK4601" i="3" l="1"/>
  <c r="AK4602" i="3" l="1"/>
  <c r="AK4603" i="3" l="1"/>
  <c r="AK4604" i="3" l="1"/>
  <c r="AK4605" i="3" l="1"/>
  <c r="AK4606" i="3" l="1"/>
  <c r="AK4607" i="3" l="1"/>
  <c r="AK4608" i="3" l="1"/>
  <c r="AK4609" i="3" l="1"/>
  <c r="AK4610" i="3" l="1"/>
  <c r="AK4611" i="3" l="1"/>
  <c r="AK4612" i="3" l="1"/>
  <c r="AK4613" i="3" l="1"/>
  <c r="AK4614" i="3" l="1"/>
  <c r="AK4615" i="3" l="1"/>
  <c r="AK4616" i="3" l="1"/>
  <c r="AK4617" i="3" l="1"/>
  <c r="AK4618" i="3" l="1"/>
  <c r="AK4619" i="3" l="1"/>
  <c r="AK4620" i="3" l="1"/>
  <c r="AK4621" i="3" l="1"/>
  <c r="AK4622" i="3" l="1"/>
  <c r="AK4623" i="3" l="1"/>
  <c r="AK4624" i="3" l="1"/>
  <c r="AK4625" i="3" l="1"/>
  <c r="AK4626" i="3" l="1"/>
  <c r="AK4627" i="3" l="1"/>
  <c r="AK4628" i="3" l="1"/>
  <c r="AK4629" i="3" l="1"/>
  <c r="AK4630" i="3" l="1"/>
  <c r="AK4631" i="3" l="1"/>
  <c r="AK4632" i="3" l="1"/>
  <c r="AK4633" i="3" l="1"/>
  <c r="AK4634" i="3" l="1"/>
  <c r="AK4635" i="3" l="1"/>
  <c r="AK4636" i="3" l="1"/>
  <c r="AK4637" i="3" l="1"/>
  <c r="AK4638" i="3" l="1"/>
  <c r="AK4639" i="3" l="1"/>
  <c r="AK4640" i="3" l="1"/>
  <c r="AK4641" i="3" l="1"/>
  <c r="AK4642" i="3" l="1"/>
  <c r="AK4643" i="3" l="1"/>
  <c r="AK4644" i="3" l="1"/>
  <c r="AK4645" i="3" l="1"/>
  <c r="AK4646" i="3" l="1"/>
  <c r="AK4647" i="3" l="1"/>
  <c r="AK4648" i="3" l="1"/>
  <c r="AK4649" i="3" l="1"/>
  <c r="AK4650" i="3" l="1"/>
  <c r="AK4651" i="3" l="1"/>
  <c r="AK4652" i="3" l="1"/>
  <c r="AK4653" i="3" s="1"/>
  <c r="AK4654" i="3" s="1"/>
  <c r="AK4655" i="3" s="1"/>
  <c r="AK4656" i="3" s="1"/>
  <c r="AK4657" i="3" s="1"/>
  <c r="AK4658" i="3" s="1"/>
  <c r="AK4659" i="3" s="1"/>
  <c r="AK4660" i="3" s="1"/>
  <c r="AK4661" i="3" s="1"/>
  <c r="AK4662" i="3" s="1"/>
  <c r="AK4663" i="3" s="1"/>
  <c r="AK4664" i="3" s="1"/>
  <c r="AK4665" i="3" s="1"/>
  <c r="AK4666" i="3" s="1"/>
  <c r="AK4667" i="3" s="1"/>
  <c r="AK4668" i="3" s="1"/>
  <c r="AK4669" i="3" s="1"/>
  <c r="AK4670" i="3" s="1"/>
  <c r="AK4671" i="3" s="1"/>
  <c r="AK4672" i="3" s="1"/>
  <c r="AK4673" i="3" s="1"/>
  <c r="AK4674" i="3" s="1"/>
  <c r="AK4675" i="3" s="1"/>
  <c r="AK4676" i="3" s="1"/>
  <c r="AK4677" i="3" s="1"/>
  <c r="AK4678" i="3" s="1"/>
  <c r="AK4679" i="3" s="1"/>
  <c r="AK4680" i="3" s="1"/>
  <c r="AK4681" i="3" s="1"/>
  <c r="AK4682" i="3" s="1"/>
  <c r="AK4683" i="3" s="1"/>
  <c r="AK4684" i="3" s="1"/>
  <c r="AK4685" i="3" s="1"/>
  <c r="AK4686" i="3" s="1"/>
  <c r="AK4687" i="3" s="1"/>
  <c r="AK4688" i="3" s="1"/>
  <c r="AK4689" i="3" s="1"/>
  <c r="AK4690" i="3" s="1"/>
  <c r="AK4691" i="3" s="1"/>
  <c r="AK4692" i="3" s="1"/>
  <c r="AK4693" i="3" s="1"/>
  <c r="AK4694" i="3" s="1"/>
  <c r="AK4695" i="3" s="1"/>
  <c r="AK4696" i="3" s="1"/>
  <c r="AK4697" i="3" s="1"/>
  <c r="AK4698" i="3" s="1"/>
  <c r="AK4699" i="3" s="1"/>
  <c r="AK4700" i="3" s="1"/>
  <c r="AK4701" i="3" s="1"/>
  <c r="AK4702" i="3" s="1"/>
  <c r="AK4703" i="3" s="1"/>
  <c r="AK4704" i="3" s="1"/>
  <c r="AK4705" i="3" s="1"/>
  <c r="AK4706" i="3" s="1"/>
  <c r="AK4707" i="3" s="1"/>
  <c r="AK4708" i="3" s="1"/>
  <c r="AK4709" i="3" s="1"/>
  <c r="AK4710" i="3" s="1"/>
  <c r="AK4711" i="3" s="1"/>
  <c r="AK4712" i="3" s="1"/>
  <c r="AK4713" i="3" s="1"/>
  <c r="AK4714" i="3" s="1"/>
  <c r="AK4715" i="3" s="1"/>
  <c r="AK4716" i="3" s="1"/>
  <c r="AK4717" i="3" s="1"/>
  <c r="AK4718" i="3" s="1"/>
  <c r="AK4719" i="3" s="1"/>
  <c r="AK4720" i="3" s="1"/>
  <c r="AK4721" i="3" s="1"/>
  <c r="AK4722" i="3" s="1"/>
  <c r="AK4723" i="3" s="1"/>
  <c r="AK4724" i="3" s="1"/>
  <c r="AK4725" i="3" s="1"/>
  <c r="AK4726" i="3" s="1"/>
  <c r="AK4727" i="3" s="1"/>
  <c r="AK4728" i="3" s="1"/>
  <c r="AK4729" i="3" s="1"/>
  <c r="AK4730" i="3" s="1"/>
  <c r="AK4731" i="3" s="1"/>
  <c r="AK4732" i="3" s="1"/>
  <c r="AK4733" i="3" s="1"/>
  <c r="AK4734" i="3" s="1"/>
  <c r="AK4735" i="3" s="1"/>
  <c r="AK4736" i="3" s="1"/>
  <c r="AK4737" i="3" s="1"/>
  <c r="AK4738" i="3" s="1"/>
  <c r="AK4739" i="3" s="1"/>
  <c r="AK4740" i="3" s="1"/>
  <c r="AK4741" i="3" s="1"/>
  <c r="AK4742" i="3" s="1"/>
  <c r="AK4743" i="3" s="1"/>
  <c r="AK4744" i="3" s="1"/>
  <c r="AK4745" i="3" s="1"/>
  <c r="AK4746" i="3" s="1"/>
  <c r="AK4747" i="3" s="1"/>
  <c r="AK4748" i="3" s="1"/>
  <c r="AK4749" i="3" s="1"/>
  <c r="AK4750" i="3" s="1"/>
  <c r="AK4751" i="3" s="1"/>
  <c r="AK4752" i="3" s="1"/>
  <c r="AK4753" i="3" s="1"/>
  <c r="AK4754" i="3" s="1"/>
  <c r="AK4755" i="3" s="1"/>
  <c r="AK4756" i="3" s="1"/>
  <c r="AK4757" i="3" s="1"/>
  <c r="AK4758" i="3" s="1"/>
  <c r="AK4759" i="3" s="1"/>
  <c r="AK4760" i="3" s="1"/>
  <c r="AK4761" i="3" s="1"/>
  <c r="AK4762" i="3" s="1"/>
  <c r="AK4763" i="3" s="1"/>
  <c r="AK4764" i="3" s="1"/>
  <c r="AK4765" i="3" s="1"/>
  <c r="AK4766" i="3" s="1"/>
  <c r="AK4767" i="3" s="1"/>
  <c r="AK4768" i="3" s="1"/>
  <c r="AK4769" i="3" s="1"/>
  <c r="AK4770" i="3" s="1"/>
  <c r="AK4771" i="3" s="1"/>
  <c r="AK4772" i="3" s="1"/>
  <c r="AK4773" i="3" s="1"/>
  <c r="AK4774" i="3" s="1"/>
  <c r="AK4775" i="3" s="1"/>
  <c r="AK4776" i="3" s="1"/>
  <c r="AK4777" i="3" s="1"/>
  <c r="AK4778" i="3" s="1"/>
  <c r="AK4779" i="3" s="1"/>
  <c r="AK4780" i="3" s="1"/>
  <c r="AK4781" i="3" s="1"/>
  <c r="AK4782" i="3" s="1"/>
  <c r="AK4783" i="3" s="1"/>
  <c r="AK4784" i="3" s="1"/>
  <c r="AK4785" i="3" s="1"/>
  <c r="AK4786" i="3" s="1"/>
  <c r="AK4787" i="3" s="1"/>
  <c r="AK4788" i="3" s="1"/>
  <c r="AK4789" i="3" s="1"/>
  <c r="AK4790" i="3" s="1"/>
  <c r="AK4791" i="3" s="1"/>
  <c r="AK4792" i="3" s="1"/>
  <c r="AK4793" i="3" s="1"/>
  <c r="AK4794" i="3" s="1"/>
  <c r="AK4795" i="3" s="1"/>
  <c r="AK4796" i="3" s="1"/>
  <c r="AK4797" i="3" s="1"/>
  <c r="AK4798" i="3" s="1"/>
  <c r="AK4799" i="3" s="1"/>
  <c r="AK4800" i="3" s="1"/>
  <c r="AK4801" i="3" s="1"/>
  <c r="AK4802" i="3" s="1"/>
  <c r="AK4803" i="3" s="1"/>
  <c r="AK4804" i="3" s="1"/>
  <c r="AK4805" i="3" s="1"/>
  <c r="AK4806" i="3" s="1"/>
  <c r="AK4807" i="3" s="1"/>
  <c r="AK4808" i="3" s="1"/>
  <c r="AK4809" i="3" s="1"/>
  <c r="AK4810" i="3" s="1"/>
  <c r="AK4811" i="3" s="1"/>
  <c r="AK4812" i="3" s="1"/>
  <c r="AK4813" i="3" s="1"/>
  <c r="AK4814" i="3" s="1"/>
  <c r="AK4815" i="3" s="1"/>
  <c r="AK4816" i="3" s="1"/>
  <c r="AK4817" i="3" s="1"/>
  <c r="AK4818" i="3" s="1"/>
  <c r="AK4819" i="3" s="1"/>
  <c r="AK4820" i="3" s="1"/>
  <c r="AK4821" i="3" s="1"/>
  <c r="AK4822" i="3" s="1"/>
  <c r="AK4823" i="3" s="1"/>
  <c r="AK4824" i="3" s="1"/>
  <c r="AK4825" i="3" s="1"/>
  <c r="AK4826" i="3" s="1"/>
  <c r="AK4827" i="3" s="1"/>
  <c r="AK4828" i="3" s="1"/>
  <c r="AK4829" i="3" s="1"/>
  <c r="AK4830" i="3" s="1"/>
  <c r="AK4831" i="3" s="1"/>
  <c r="AK4832" i="3" s="1"/>
  <c r="AK4833" i="3" s="1"/>
  <c r="AK4834" i="3" s="1"/>
  <c r="AK4835" i="3" s="1"/>
  <c r="AK4836" i="3" s="1"/>
  <c r="AK4837" i="3" s="1"/>
  <c r="AK4838" i="3" s="1"/>
  <c r="AK4839" i="3" s="1"/>
  <c r="AK4840" i="3" s="1"/>
  <c r="AK4841" i="3" s="1"/>
  <c r="AK4842" i="3" s="1"/>
  <c r="AK4843" i="3" s="1"/>
  <c r="AK4844" i="3" s="1"/>
  <c r="AK4845" i="3" s="1"/>
  <c r="AK4846" i="3" s="1"/>
  <c r="AK4847" i="3" s="1"/>
  <c r="AK4848" i="3" s="1"/>
  <c r="AK4849" i="3" s="1"/>
  <c r="AK4850" i="3" s="1"/>
  <c r="AK4851" i="3" s="1"/>
  <c r="AK4852" i="3" s="1"/>
  <c r="AK4853" i="3" s="1"/>
  <c r="AK4854" i="3" s="1"/>
  <c r="AK4855" i="3" s="1"/>
  <c r="AK4856" i="3" s="1"/>
  <c r="AK4857" i="3" s="1"/>
  <c r="AK4858" i="3" s="1"/>
  <c r="AK4859" i="3" s="1"/>
  <c r="AK4860" i="3" s="1"/>
  <c r="AK4861" i="3" s="1"/>
  <c r="AK4862" i="3" s="1"/>
  <c r="AK4863" i="3" s="1"/>
  <c r="AK4864" i="3" s="1"/>
  <c r="AK4865" i="3" s="1"/>
  <c r="AK4866" i="3" s="1"/>
  <c r="AK4867" i="3" s="1"/>
  <c r="AK4868" i="3" s="1"/>
  <c r="AK4869" i="3" s="1"/>
  <c r="AK4870" i="3" s="1"/>
  <c r="AK4871" i="3" s="1"/>
  <c r="AK4872" i="3" s="1"/>
  <c r="AK4873" i="3" s="1"/>
  <c r="AK4874" i="3" s="1"/>
  <c r="AK4875" i="3" s="1"/>
  <c r="AK4876" i="3" s="1"/>
  <c r="AK4877" i="3" s="1"/>
  <c r="AK4878" i="3" s="1"/>
  <c r="AK4879" i="3" s="1"/>
  <c r="AK4880" i="3" s="1"/>
  <c r="AK4881" i="3" s="1"/>
  <c r="AK4882" i="3" s="1"/>
  <c r="AK4883" i="3" s="1"/>
  <c r="AK4884" i="3" s="1"/>
  <c r="AK4885" i="3" s="1"/>
  <c r="AK4886" i="3" s="1"/>
  <c r="AK4887" i="3" s="1"/>
  <c r="AK4888" i="3" s="1"/>
  <c r="AK4889" i="3" s="1"/>
  <c r="AK4890" i="3" s="1"/>
  <c r="AK4891" i="3" s="1"/>
  <c r="AK4892" i="3" s="1"/>
  <c r="AK4893" i="3" s="1"/>
  <c r="AK4894" i="3" s="1"/>
  <c r="AK4895" i="3" s="1"/>
  <c r="AK4896" i="3" s="1"/>
  <c r="AK4897" i="3" s="1"/>
  <c r="AK4898" i="3" s="1"/>
  <c r="AK4899" i="3" s="1"/>
  <c r="AK4900" i="3" s="1"/>
  <c r="AK4901" i="3" s="1"/>
  <c r="AK4902" i="3" s="1"/>
  <c r="AK4903" i="3" s="1"/>
  <c r="AK4904" i="3" s="1"/>
  <c r="AK4905" i="3" s="1"/>
  <c r="AK4906" i="3" s="1"/>
  <c r="AK4907" i="3" s="1"/>
  <c r="AK4908" i="3" s="1"/>
  <c r="AK4909" i="3" s="1"/>
  <c r="AK4910" i="3" s="1"/>
  <c r="AK4911" i="3" s="1"/>
  <c r="AK4912" i="3" s="1"/>
  <c r="AK4913" i="3" s="1"/>
  <c r="AK4914" i="3" s="1"/>
  <c r="AK4915" i="3" s="1"/>
  <c r="AK4916" i="3" s="1"/>
  <c r="AK4917" i="3" s="1"/>
  <c r="AK4918" i="3" s="1"/>
  <c r="AK4919" i="3" s="1"/>
  <c r="AK4920" i="3" s="1"/>
  <c r="AK4921" i="3" s="1"/>
  <c r="AK4922" i="3" s="1"/>
  <c r="AK4923" i="3" s="1"/>
  <c r="AK4924" i="3" s="1"/>
  <c r="AK4925" i="3" s="1"/>
  <c r="AK4926" i="3" s="1"/>
  <c r="AK4927" i="3" s="1"/>
  <c r="AK4928" i="3" s="1"/>
  <c r="AK4929" i="3" s="1"/>
  <c r="AK4930" i="3" s="1"/>
  <c r="AK4931" i="3" s="1"/>
  <c r="AK4932" i="3" s="1"/>
  <c r="AK4933" i="3" s="1"/>
  <c r="AK4934" i="3" s="1"/>
  <c r="AK4935" i="3" s="1"/>
  <c r="AK4936" i="3" s="1"/>
  <c r="AK4937" i="3" s="1"/>
  <c r="AK4938" i="3" s="1"/>
  <c r="AK4939" i="3" s="1"/>
  <c r="AK4940" i="3" s="1"/>
  <c r="AK4941" i="3" s="1"/>
  <c r="AK4942" i="3" s="1"/>
  <c r="AK4943" i="3" s="1"/>
  <c r="AK4944" i="3" s="1"/>
  <c r="AK4945" i="3" s="1"/>
  <c r="AK4946" i="3" s="1"/>
  <c r="AK4947" i="3" s="1"/>
  <c r="AK4948" i="3" s="1"/>
  <c r="AK4949" i="3" s="1"/>
  <c r="AK4950" i="3" s="1"/>
  <c r="AK4951" i="3" s="1"/>
  <c r="AK4952" i="3" s="1"/>
  <c r="AK4953" i="3" s="1"/>
  <c r="AK4954" i="3" s="1"/>
  <c r="AK4955" i="3" s="1"/>
  <c r="AK4956" i="3" s="1"/>
  <c r="AK4957" i="3" s="1"/>
  <c r="AK4958" i="3" s="1"/>
  <c r="AK4959" i="3" s="1"/>
  <c r="AK4960" i="3" s="1"/>
  <c r="AK4961" i="3" s="1"/>
  <c r="AK4962" i="3" s="1"/>
  <c r="AK4963" i="3" s="1"/>
  <c r="AK4964" i="3" s="1"/>
  <c r="AK4965" i="3" s="1"/>
  <c r="AK4966" i="3" s="1"/>
  <c r="AK4967" i="3" s="1"/>
  <c r="AK4968" i="3" s="1"/>
  <c r="AK4969" i="3" s="1"/>
  <c r="AK4970" i="3" s="1"/>
  <c r="AK4971" i="3" s="1"/>
  <c r="AK4972" i="3" s="1"/>
  <c r="AK4973" i="3" s="1"/>
  <c r="AK4974" i="3" s="1"/>
  <c r="AK4975" i="3" s="1"/>
  <c r="AK4976" i="3" s="1"/>
  <c r="AK4977" i="3" s="1"/>
  <c r="AK4978" i="3" s="1"/>
  <c r="AK4979" i="3" s="1"/>
  <c r="AK4980" i="3" s="1"/>
  <c r="AK4981" i="3" s="1"/>
  <c r="AK4982" i="3" s="1"/>
  <c r="AK4983" i="3" s="1"/>
  <c r="AK4984" i="3" s="1"/>
  <c r="AK4985" i="3" s="1"/>
  <c r="AK4986" i="3" s="1"/>
  <c r="AK4987" i="3" s="1"/>
  <c r="AK4988" i="3" s="1"/>
  <c r="AK4989" i="3" s="1"/>
  <c r="AK4990" i="3" s="1"/>
  <c r="AK4991" i="3" s="1"/>
  <c r="AK4992" i="3" s="1"/>
  <c r="AK4993" i="3" s="1"/>
  <c r="AK4994" i="3" s="1"/>
  <c r="AK4995" i="3" s="1"/>
  <c r="AK4996" i="3" s="1"/>
  <c r="AK4997" i="3" s="1"/>
  <c r="AK4998" i="3" s="1"/>
  <c r="AK4999" i="3" s="1"/>
  <c r="AK5000" i="3" s="1"/>
  <c r="AK5001" i="3" s="1"/>
  <c r="AK5002" i="3" s="1"/>
  <c r="AK5003" i="3" s="1"/>
  <c r="AK5004" i="3" s="1"/>
  <c r="AK5005" i="3" s="1"/>
  <c r="AK5006" i="3" s="1"/>
  <c r="AK5007" i="3" s="1"/>
  <c r="AK5008" i="3" s="1"/>
  <c r="AK5009" i="3" s="1"/>
  <c r="AK5010" i="3" s="1"/>
  <c r="AK5011" i="3" s="1"/>
  <c r="AK5012" i="3" s="1"/>
  <c r="AK5013" i="3" s="1"/>
  <c r="AK5014" i="3" s="1"/>
  <c r="AK5015" i="3" s="1"/>
  <c r="AK5016" i="3" s="1"/>
  <c r="AK5017" i="3" s="1"/>
  <c r="AK5018" i="3" s="1"/>
  <c r="AK5019" i="3" s="1"/>
  <c r="AK5020" i="3" s="1"/>
  <c r="AK5021" i="3" s="1"/>
  <c r="AK5022" i="3" s="1"/>
  <c r="AK5023" i="3" s="1"/>
  <c r="AK5024" i="3" s="1"/>
  <c r="AK5025" i="3" s="1"/>
  <c r="AK5026" i="3" s="1"/>
  <c r="AK5027" i="3" s="1"/>
  <c r="AK5028" i="3" s="1"/>
  <c r="AK5029" i="3" s="1"/>
  <c r="AK5030" i="3" s="1"/>
  <c r="AK5031" i="3" s="1"/>
  <c r="AK5032" i="3" s="1"/>
  <c r="AK5033" i="3" s="1"/>
  <c r="AK5034" i="3" s="1"/>
  <c r="AK5035" i="3" s="1"/>
  <c r="AK5036" i="3" s="1"/>
  <c r="AK5037" i="3" s="1"/>
  <c r="AK5038" i="3" s="1"/>
  <c r="AK5039" i="3" s="1"/>
  <c r="AK5040" i="3" s="1"/>
  <c r="AK5041" i="3" s="1"/>
  <c r="AK5042" i="3" s="1"/>
  <c r="AK5043" i="3" s="1"/>
  <c r="AK5044" i="3" s="1"/>
  <c r="AK5045" i="3" s="1"/>
  <c r="AK5046" i="3" s="1"/>
  <c r="AK5047" i="3" s="1"/>
  <c r="AK5048" i="3" s="1"/>
  <c r="AK5049" i="3" s="1"/>
  <c r="AK5050" i="3" s="1"/>
  <c r="AK5051" i="3" s="1"/>
  <c r="AK5052" i="3" s="1"/>
  <c r="AK5053" i="3" s="1"/>
  <c r="AK5054" i="3" s="1"/>
  <c r="AK5055" i="3" s="1"/>
  <c r="AK5056" i="3" s="1"/>
  <c r="AK5057" i="3" s="1"/>
  <c r="AK5058" i="3" s="1"/>
  <c r="AK5059" i="3" s="1"/>
  <c r="AK5060" i="3" s="1"/>
  <c r="AK5061" i="3" s="1"/>
  <c r="AK5062" i="3" s="1"/>
  <c r="AK5063" i="3" s="1"/>
  <c r="AK5064" i="3" s="1"/>
  <c r="AK5065" i="3" s="1"/>
  <c r="AK5066" i="3" s="1"/>
  <c r="AK5067" i="3" s="1"/>
  <c r="AK5068" i="3" s="1"/>
  <c r="AK5069" i="3" s="1"/>
  <c r="AK5070" i="3" s="1"/>
  <c r="AK5071" i="3" s="1"/>
  <c r="AK5072" i="3" s="1"/>
  <c r="AK5073" i="3" s="1"/>
  <c r="AK5074" i="3" s="1"/>
  <c r="AK5075" i="3" s="1"/>
  <c r="AK5076" i="3" s="1"/>
  <c r="AK5077" i="3" s="1"/>
  <c r="AK5078" i="3" s="1"/>
  <c r="AK5079" i="3" s="1"/>
  <c r="AK5080" i="3" s="1"/>
  <c r="AK5081" i="3" s="1"/>
  <c r="AK5082" i="3" s="1"/>
  <c r="AK5083" i="3" s="1"/>
  <c r="AK5084" i="3" s="1"/>
  <c r="AK5085" i="3" s="1"/>
  <c r="AK5086" i="3" s="1"/>
  <c r="AK5087" i="3" s="1"/>
  <c r="AK5088" i="3" s="1"/>
  <c r="AK5089" i="3" s="1"/>
  <c r="AK5090" i="3" s="1"/>
  <c r="AK5091" i="3" s="1"/>
  <c r="AK5092" i="3" s="1"/>
  <c r="AK5093" i="3" s="1"/>
  <c r="AK5094" i="3" s="1"/>
  <c r="AK5095" i="3" s="1"/>
  <c r="AK5096" i="3" s="1"/>
  <c r="AK5097" i="3" s="1"/>
  <c r="AK5098" i="3" s="1"/>
  <c r="AK5099" i="3" s="1"/>
  <c r="AK5100" i="3" s="1"/>
  <c r="AK5101" i="3" s="1"/>
  <c r="AK5102" i="3" s="1"/>
  <c r="AK5103" i="3" s="1"/>
  <c r="AK5104" i="3" s="1"/>
  <c r="AK5105" i="3" s="1"/>
  <c r="AK5106" i="3" s="1"/>
  <c r="AK5107" i="3" s="1"/>
  <c r="AK5108" i="3" s="1"/>
  <c r="AK5109" i="3" s="1"/>
  <c r="AK5110" i="3" s="1"/>
  <c r="AK5111" i="3" s="1"/>
  <c r="AK5112" i="3" s="1"/>
  <c r="AK5113" i="3" s="1"/>
  <c r="AK5114" i="3" s="1"/>
  <c r="AK5115" i="3" s="1"/>
  <c r="AK5116" i="3" s="1"/>
  <c r="AK5117" i="3" s="1"/>
  <c r="AK5118" i="3" s="1"/>
  <c r="AK5119" i="3" s="1"/>
  <c r="AK5120" i="3" s="1"/>
  <c r="AK5121" i="3" s="1"/>
  <c r="AK5122" i="3" s="1"/>
  <c r="AK5123" i="3" s="1"/>
  <c r="AK5124" i="3" s="1"/>
  <c r="AK5125" i="3" s="1"/>
  <c r="AK5126" i="3" s="1"/>
  <c r="AK5127" i="3" s="1"/>
  <c r="AK5128" i="3" s="1"/>
  <c r="AK5129" i="3" s="1"/>
  <c r="AK5130" i="3" s="1"/>
  <c r="AK5131" i="3" s="1"/>
  <c r="AK5132" i="3" s="1"/>
  <c r="AK5133" i="3" s="1"/>
  <c r="AK5134" i="3" s="1"/>
  <c r="AK5135" i="3" s="1"/>
  <c r="AK5136" i="3" s="1"/>
  <c r="AK5137" i="3" s="1"/>
  <c r="AK5138" i="3" s="1"/>
  <c r="AK5139" i="3" s="1"/>
  <c r="AK5140" i="3" s="1"/>
  <c r="AK5141" i="3" s="1"/>
  <c r="AK5142" i="3" s="1"/>
  <c r="AK5143" i="3" s="1"/>
  <c r="AK5144" i="3" s="1"/>
  <c r="AK5145" i="3" s="1"/>
  <c r="AK5146" i="3" s="1"/>
  <c r="AK5147" i="3" s="1"/>
  <c r="AK5148" i="3" s="1"/>
  <c r="AK5149" i="3" s="1"/>
  <c r="AK5150" i="3" s="1"/>
  <c r="AK5151" i="3" s="1"/>
  <c r="AK5152" i="3" s="1"/>
  <c r="AK5153" i="3" s="1"/>
  <c r="AK5154" i="3" s="1"/>
  <c r="AK5155" i="3" s="1"/>
  <c r="AK5156" i="3" s="1"/>
  <c r="AK5157" i="3" s="1"/>
  <c r="AK5158" i="3" s="1"/>
  <c r="AK5159" i="3" s="1"/>
  <c r="AK5160" i="3" s="1"/>
  <c r="AK5161" i="3" s="1"/>
  <c r="AK5162" i="3" s="1"/>
  <c r="AK5163" i="3" s="1"/>
  <c r="AK5164" i="3" s="1"/>
  <c r="AK5165" i="3" s="1"/>
  <c r="AK5166" i="3" s="1"/>
  <c r="AK5167" i="3" s="1"/>
  <c r="AK5168" i="3" s="1"/>
  <c r="AK5169" i="3" s="1"/>
  <c r="AK5170" i="3" s="1"/>
  <c r="AK5171" i="3" s="1"/>
  <c r="AK5172" i="3" s="1"/>
  <c r="AK5173" i="3" s="1"/>
  <c r="AK5174" i="3" s="1"/>
  <c r="AK5175" i="3" s="1"/>
  <c r="AK5176" i="3" s="1"/>
  <c r="AK5177" i="3" s="1"/>
  <c r="AK5178" i="3" s="1"/>
  <c r="AK5179" i="3" s="1"/>
  <c r="AK5180" i="3" s="1"/>
  <c r="AK5181" i="3" s="1"/>
  <c r="AK5182" i="3" s="1"/>
  <c r="AK5183" i="3" s="1"/>
  <c r="AK5184" i="3" s="1"/>
  <c r="AK5185" i="3" s="1"/>
  <c r="AK5186" i="3" s="1"/>
  <c r="AK5187" i="3" s="1"/>
  <c r="AK5188" i="3" s="1"/>
  <c r="AK5189" i="3" s="1"/>
  <c r="AK5190" i="3" s="1"/>
  <c r="AK5191" i="3" s="1"/>
  <c r="AK5192" i="3" s="1"/>
  <c r="AK5193" i="3" s="1"/>
  <c r="AK5194" i="3" s="1"/>
  <c r="AK5195" i="3" s="1"/>
  <c r="AK5196" i="3" s="1"/>
  <c r="AK5197" i="3" s="1"/>
  <c r="AK5198" i="3" s="1"/>
  <c r="AK5199" i="3" s="1"/>
  <c r="AK5200" i="3" s="1"/>
  <c r="AK5201" i="3" s="1"/>
  <c r="AK5202" i="3" s="1"/>
  <c r="AK5203" i="3" s="1"/>
  <c r="AK5204" i="3" s="1"/>
  <c r="AK5205" i="3" s="1"/>
  <c r="AK5206" i="3" s="1"/>
  <c r="AK5207" i="3" s="1"/>
  <c r="AK5208" i="3" s="1"/>
  <c r="AK5209" i="3" s="1"/>
  <c r="AK5210" i="3" s="1"/>
  <c r="AK5211" i="3" s="1"/>
  <c r="AK5212" i="3" s="1"/>
  <c r="AK5213" i="3" s="1"/>
  <c r="AK5214" i="3" s="1"/>
  <c r="AK5215" i="3" s="1"/>
  <c r="AK5216" i="3" s="1"/>
  <c r="AK5217" i="3" s="1"/>
  <c r="AK5218" i="3" s="1"/>
  <c r="AK5219" i="3" s="1"/>
  <c r="AK5220" i="3" s="1"/>
  <c r="AK5221" i="3" s="1"/>
  <c r="AK5222" i="3" s="1"/>
  <c r="AK5223" i="3" s="1"/>
  <c r="AK5224" i="3" s="1"/>
  <c r="AK5225" i="3" s="1"/>
  <c r="AK5226" i="3" s="1"/>
  <c r="AK5227" i="3" s="1"/>
  <c r="AK5228" i="3" s="1"/>
  <c r="AK5229" i="3" s="1"/>
  <c r="AK5230" i="3" s="1"/>
  <c r="AK5231" i="3" s="1"/>
  <c r="AK5232" i="3" s="1"/>
  <c r="AK5233" i="3" s="1"/>
  <c r="AK5234" i="3" s="1"/>
  <c r="AK5235" i="3" s="1"/>
  <c r="AK5236" i="3" s="1"/>
  <c r="AK5237" i="3" s="1"/>
  <c r="AK5238" i="3" s="1"/>
  <c r="AK5239" i="3" s="1"/>
  <c r="AK5240" i="3" s="1"/>
  <c r="AK5241" i="3" s="1"/>
  <c r="AK5242" i="3" s="1"/>
  <c r="AK5243" i="3" s="1"/>
  <c r="AK5244" i="3" s="1"/>
  <c r="AK5245" i="3" s="1"/>
  <c r="AK5246" i="3" s="1"/>
  <c r="AK5247" i="3" s="1"/>
  <c r="AK5248" i="3" s="1"/>
  <c r="AK5249" i="3" s="1"/>
  <c r="AK5250" i="3" s="1"/>
  <c r="AK5251" i="3" s="1"/>
  <c r="AK5252" i="3" s="1"/>
  <c r="AK5253" i="3" s="1"/>
  <c r="AK5254" i="3" s="1"/>
  <c r="AK5255" i="3" s="1"/>
  <c r="AK5256" i="3" s="1"/>
  <c r="AK5257" i="3" s="1"/>
  <c r="AK5258" i="3" s="1"/>
  <c r="AK5259" i="3" s="1"/>
  <c r="AK5260" i="3" s="1"/>
  <c r="AK5261" i="3" s="1"/>
  <c r="AK5262" i="3" s="1"/>
  <c r="AK5263" i="3" s="1"/>
  <c r="AK5264" i="3" s="1"/>
  <c r="AK5265" i="3" s="1"/>
  <c r="AK5266" i="3" s="1"/>
  <c r="AK5267" i="3" s="1"/>
  <c r="AK5268" i="3" s="1"/>
  <c r="AK5269" i="3" s="1"/>
  <c r="AK5270" i="3" s="1"/>
  <c r="AK5271" i="3" s="1"/>
  <c r="AK5272" i="3" s="1"/>
  <c r="AK5273" i="3" s="1"/>
  <c r="AK5274" i="3" s="1"/>
  <c r="AK5275" i="3" s="1"/>
  <c r="AK5276" i="3" s="1"/>
  <c r="AK5277" i="3" s="1"/>
  <c r="AK5278" i="3" s="1"/>
  <c r="AK5279" i="3" s="1"/>
  <c r="AK5280" i="3" s="1"/>
  <c r="AK5281" i="3" s="1"/>
  <c r="AK5282" i="3" s="1"/>
  <c r="AK5283" i="3" s="1"/>
  <c r="AK5284" i="3" s="1"/>
  <c r="AK5285" i="3" s="1"/>
  <c r="AK5286" i="3" s="1"/>
  <c r="AK5287" i="3" s="1"/>
  <c r="AK5288" i="3" s="1"/>
  <c r="AK5289" i="3" s="1"/>
  <c r="AK5290" i="3" s="1"/>
  <c r="AK5291" i="3" s="1"/>
  <c r="AK5292" i="3" s="1"/>
  <c r="AK5293" i="3" s="1"/>
  <c r="AK5294" i="3" s="1"/>
  <c r="AK5295" i="3" s="1"/>
  <c r="AK5296" i="3" s="1"/>
  <c r="AK5297" i="3" s="1"/>
  <c r="AK5298" i="3" s="1"/>
  <c r="AK5299" i="3" s="1"/>
  <c r="AK5300" i="3" s="1"/>
  <c r="AK5301" i="3" s="1"/>
  <c r="AK5302" i="3" s="1"/>
  <c r="AK5303" i="3" s="1"/>
  <c r="AK5304" i="3" s="1"/>
  <c r="AK5305" i="3" s="1"/>
  <c r="AK5306" i="3" s="1"/>
  <c r="AK5307" i="3" s="1"/>
  <c r="AK5308" i="3" s="1"/>
  <c r="AK5309" i="3" s="1"/>
  <c r="AK5310" i="3" s="1"/>
  <c r="AK5311" i="3" s="1"/>
  <c r="AK5312" i="3" s="1"/>
  <c r="AK5313" i="3" s="1"/>
  <c r="AK5314" i="3" s="1"/>
  <c r="AK5315" i="3" s="1"/>
  <c r="AK5316" i="3" s="1"/>
  <c r="AK5317" i="3" s="1"/>
  <c r="AK5318" i="3" s="1"/>
  <c r="AK5319" i="3" s="1"/>
  <c r="AK5320" i="3" s="1"/>
  <c r="AK5321" i="3" s="1"/>
  <c r="AK5322" i="3" s="1"/>
  <c r="AK5323" i="3" s="1"/>
  <c r="AK5324" i="3" s="1"/>
  <c r="AK5325" i="3" s="1"/>
  <c r="AK5326" i="3" s="1"/>
  <c r="AK5327" i="3" s="1"/>
  <c r="AK5328" i="3" s="1"/>
  <c r="AK5329" i="3" s="1"/>
  <c r="AK5330" i="3" s="1"/>
  <c r="AK5331" i="3" s="1"/>
  <c r="AK5332" i="3" s="1"/>
  <c r="AK5333" i="3" s="1"/>
  <c r="AK5334" i="3" s="1"/>
  <c r="AK5335" i="3" s="1"/>
  <c r="AK5336" i="3" s="1"/>
  <c r="AK5337" i="3" s="1"/>
  <c r="AK5338" i="3" s="1"/>
  <c r="AK5339" i="3" s="1"/>
  <c r="AK5340" i="3" s="1"/>
  <c r="AK5341" i="3" s="1"/>
  <c r="AK5342" i="3" s="1"/>
  <c r="AK5343" i="3" s="1"/>
  <c r="AK5344" i="3" s="1"/>
  <c r="AK5345" i="3" s="1"/>
  <c r="AK5346" i="3" s="1"/>
  <c r="AK5347" i="3" s="1"/>
  <c r="AK5348" i="3" s="1"/>
  <c r="AK5349" i="3" s="1"/>
  <c r="AK5350" i="3" s="1"/>
  <c r="AK5351" i="3" s="1"/>
  <c r="AK5352" i="3" s="1"/>
  <c r="AK5353" i="3" s="1"/>
  <c r="AK5354" i="3" s="1"/>
  <c r="AK5355" i="3" s="1"/>
  <c r="AK5356" i="3" s="1"/>
  <c r="AK5357" i="3" s="1"/>
  <c r="AK5358" i="3" s="1"/>
  <c r="AK5359" i="3" s="1"/>
  <c r="AK5360" i="3" s="1"/>
  <c r="AK5361" i="3" s="1"/>
  <c r="AK5362" i="3" s="1"/>
  <c r="AK5363" i="3" s="1"/>
  <c r="AK5364" i="3" s="1"/>
  <c r="AK5365" i="3" s="1"/>
  <c r="AK5366" i="3" s="1"/>
  <c r="AK5367" i="3" s="1"/>
  <c r="AK5368" i="3" s="1"/>
  <c r="AK5369" i="3" s="1"/>
  <c r="AK5370" i="3" s="1"/>
  <c r="AK5371" i="3" s="1"/>
  <c r="AK5372" i="3" s="1"/>
  <c r="AK5373" i="3" s="1"/>
  <c r="AK5374" i="3" s="1"/>
  <c r="AK5375" i="3" s="1"/>
  <c r="AK5376" i="3" s="1"/>
  <c r="AK5377" i="3" s="1"/>
  <c r="AK5378" i="3" s="1"/>
  <c r="AK5379" i="3" s="1"/>
  <c r="AK5380" i="3" s="1"/>
  <c r="AK5381" i="3" s="1"/>
  <c r="AK5382" i="3" s="1"/>
  <c r="AK5383" i="3" s="1"/>
  <c r="AK5384" i="3" s="1"/>
  <c r="AK5385" i="3" s="1"/>
  <c r="AK5386" i="3" s="1"/>
  <c r="AK5387" i="3" s="1"/>
  <c r="AK5388" i="3" s="1"/>
  <c r="AK5389" i="3" s="1"/>
  <c r="AK5390" i="3" s="1"/>
  <c r="AK5391" i="3" s="1"/>
  <c r="AK5392" i="3" s="1"/>
  <c r="AK5393" i="3" s="1"/>
  <c r="AK5394" i="3" s="1"/>
  <c r="AK5395" i="3" s="1"/>
  <c r="AK5396" i="3" s="1"/>
  <c r="AK5397" i="3" s="1"/>
  <c r="AK5398" i="3" s="1"/>
  <c r="AK5399" i="3" s="1"/>
  <c r="AK5400" i="3" s="1"/>
  <c r="AK5401" i="3" s="1"/>
  <c r="AK5402" i="3" s="1"/>
  <c r="AK5403" i="3" s="1"/>
  <c r="AK5404" i="3" s="1"/>
  <c r="AK5405" i="3" s="1"/>
  <c r="AK5406" i="3" s="1"/>
  <c r="AK5407" i="3" s="1"/>
  <c r="AK5408" i="3" s="1"/>
  <c r="AK5409" i="3" s="1"/>
  <c r="AK5410" i="3" s="1"/>
  <c r="AK5411" i="3" s="1"/>
  <c r="AK5412" i="3" s="1"/>
  <c r="AK5413" i="3" s="1"/>
  <c r="AK5414" i="3" s="1"/>
  <c r="AK5415" i="3" s="1"/>
  <c r="AK5416" i="3" s="1"/>
  <c r="AK5417" i="3" s="1"/>
  <c r="AK5418" i="3" s="1"/>
  <c r="AK5419" i="3" s="1"/>
  <c r="AK5420" i="3" s="1"/>
  <c r="AK5421" i="3" s="1"/>
  <c r="AK5422" i="3" s="1"/>
  <c r="AK5423" i="3" s="1"/>
  <c r="AK5424" i="3" s="1"/>
  <c r="AK5425" i="3" s="1"/>
  <c r="AK5426" i="3" s="1"/>
  <c r="AK5427" i="3" s="1"/>
  <c r="AK5428" i="3" s="1"/>
  <c r="AK5429" i="3" s="1"/>
  <c r="AK5430" i="3" s="1"/>
  <c r="AK5431" i="3" s="1"/>
  <c r="AK5432" i="3" s="1"/>
  <c r="AK5433" i="3" s="1"/>
  <c r="AK5434" i="3" s="1"/>
  <c r="AK5435" i="3" s="1"/>
  <c r="AK5436" i="3" s="1"/>
  <c r="AK5437" i="3" s="1"/>
  <c r="AK5438" i="3" s="1"/>
  <c r="AK5439" i="3" s="1"/>
  <c r="AK5440" i="3" s="1"/>
  <c r="AK5441" i="3" s="1"/>
  <c r="AK5442" i="3" s="1"/>
  <c r="AK5443" i="3" s="1"/>
  <c r="AK5444" i="3" s="1"/>
  <c r="AK5445" i="3" s="1"/>
  <c r="AK5446" i="3" s="1"/>
  <c r="AK5447" i="3" s="1"/>
  <c r="AK5448" i="3" s="1"/>
  <c r="AK5449" i="3" s="1"/>
  <c r="AK5450" i="3" s="1"/>
  <c r="AK5451" i="3" s="1"/>
  <c r="AK5452" i="3" s="1"/>
  <c r="AK5453" i="3" s="1"/>
  <c r="AK5454" i="3" s="1"/>
  <c r="AK5455" i="3" s="1"/>
  <c r="AK5456" i="3" s="1"/>
  <c r="AK5457" i="3" s="1"/>
  <c r="AK5458" i="3" s="1"/>
  <c r="AK5459" i="3" s="1"/>
  <c r="AK5460" i="3" s="1"/>
  <c r="AK5461" i="3" s="1"/>
  <c r="AK5462" i="3" s="1"/>
  <c r="AK5463" i="3" s="1"/>
  <c r="AK5464" i="3" s="1"/>
  <c r="AK5465" i="3" s="1"/>
  <c r="AK5466" i="3" s="1"/>
  <c r="AK5467" i="3" s="1"/>
  <c r="AK5468" i="3" s="1"/>
  <c r="AK5469" i="3" s="1"/>
  <c r="AK5470" i="3" s="1"/>
  <c r="AK5471" i="3" s="1"/>
  <c r="AK5472" i="3" s="1"/>
  <c r="AK5473" i="3" s="1"/>
  <c r="AK5474" i="3" s="1"/>
  <c r="AK5475" i="3" s="1"/>
  <c r="AK5476" i="3" s="1"/>
  <c r="AK5477" i="3" s="1"/>
  <c r="AK5478" i="3" s="1"/>
  <c r="AK5479" i="3" s="1"/>
  <c r="AK5480" i="3" s="1"/>
  <c r="AK5481" i="3" s="1"/>
  <c r="AK5482" i="3" s="1"/>
  <c r="AK5483" i="3" s="1"/>
  <c r="AK5484" i="3" s="1"/>
  <c r="AK5485" i="3" s="1"/>
  <c r="AK5486" i="3" s="1"/>
  <c r="AK5487" i="3" s="1"/>
  <c r="AK5488" i="3" s="1"/>
  <c r="AK5489" i="3" s="1"/>
  <c r="AK5490" i="3" s="1"/>
  <c r="AK5491" i="3" s="1"/>
  <c r="AK5492" i="3" s="1"/>
  <c r="AK5493" i="3" s="1"/>
  <c r="AK5494" i="3" s="1"/>
  <c r="AK5495" i="3" s="1"/>
  <c r="AK5496" i="3" s="1"/>
  <c r="AK5497" i="3" s="1"/>
  <c r="AK5498" i="3" s="1"/>
  <c r="AK5499" i="3" s="1"/>
  <c r="AK5500" i="3" s="1"/>
  <c r="AK5501" i="3" s="1"/>
  <c r="AK5502" i="3" s="1"/>
  <c r="AK5503" i="3" s="1"/>
  <c r="AK5504" i="3" s="1"/>
  <c r="AK5505" i="3" s="1"/>
  <c r="AK5506" i="3" s="1"/>
  <c r="AK5507" i="3" s="1"/>
  <c r="AK5508" i="3" s="1"/>
  <c r="AK5509" i="3" s="1"/>
  <c r="AK5510" i="3" s="1"/>
  <c r="AK5511" i="3" s="1"/>
  <c r="AK5512" i="3" s="1"/>
  <c r="AK5513" i="3" s="1"/>
  <c r="AK5514" i="3" s="1"/>
  <c r="AK5515" i="3" s="1"/>
  <c r="AK5516" i="3" s="1"/>
  <c r="AK5517" i="3" s="1"/>
  <c r="AK5518" i="3" s="1"/>
  <c r="AK5519" i="3" s="1"/>
  <c r="AK5520" i="3" s="1"/>
  <c r="AK5521" i="3" s="1"/>
  <c r="AK5522" i="3" s="1"/>
  <c r="AK5523" i="3" s="1"/>
  <c r="AK5524" i="3" s="1"/>
  <c r="AK5525" i="3" s="1"/>
  <c r="AK5526" i="3" s="1"/>
  <c r="AK5527" i="3" s="1"/>
  <c r="AK5528" i="3" s="1"/>
  <c r="AK5529" i="3" s="1"/>
  <c r="AK5530" i="3" s="1"/>
  <c r="AK5531" i="3" s="1"/>
  <c r="AK5532" i="3" s="1"/>
  <c r="AK5533" i="3" s="1"/>
  <c r="AK5534" i="3" s="1"/>
  <c r="AK5535" i="3" s="1"/>
  <c r="AK5536" i="3" s="1"/>
  <c r="AK5537" i="3" s="1"/>
  <c r="AK5538" i="3" s="1"/>
  <c r="AK5539" i="3" s="1"/>
  <c r="AK5540" i="3" s="1"/>
  <c r="AK5541" i="3" s="1"/>
  <c r="AK5542" i="3" s="1"/>
  <c r="AK5543" i="3" s="1"/>
  <c r="AK5544" i="3" s="1"/>
  <c r="AK5545" i="3" s="1"/>
  <c r="AK5546" i="3" s="1"/>
  <c r="AK5547" i="3" s="1"/>
  <c r="AK5548" i="3" s="1"/>
  <c r="AK5549" i="3" s="1"/>
  <c r="AK5550" i="3" s="1"/>
  <c r="AK5551" i="3" s="1"/>
  <c r="AK5552" i="3" s="1"/>
  <c r="AK5553" i="3" s="1"/>
  <c r="AK5554" i="3" s="1"/>
  <c r="AK5555" i="3" s="1"/>
  <c r="AK5556" i="3" s="1"/>
  <c r="AK5557" i="3" s="1"/>
  <c r="AK5558" i="3" s="1"/>
  <c r="AK5559" i="3" s="1"/>
  <c r="AK5560" i="3" s="1"/>
  <c r="AK5561" i="3" s="1"/>
  <c r="AK5562" i="3" s="1"/>
  <c r="AK5563" i="3" s="1"/>
  <c r="AK5564" i="3" s="1"/>
  <c r="AK5565" i="3" s="1"/>
  <c r="AK5566" i="3" s="1"/>
  <c r="AK5567" i="3" s="1"/>
  <c r="AK5568" i="3" s="1"/>
  <c r="AK5569" i="3" s="1"/>
  <c r="AK5570" i="3" s="1"/>
  <c r="AK5571" i="3" s="1"/>
  <c r="AK5572" i="3" s="1"/>
  <c r="AK5573" i="3" s="1"/>
  <c r="AK5574" i="3" s="1"/>
  <c r="AK5575" i="3" s="1"/>
  <c r="AK5576" i="3" s="1"/>
  <c r="AK5577" i="3" s="1"/>
  <c r="AK5578" i="3" s="1"/>
  <c r="AK5579" i="3" s="1"/>
  <c r="AK5580" i="3" s="1"/>
  <c r="AK5581" i="3" s="1"/>
  <c r="AK5582" i="3" s="1"/>
  <c r="AK5583" i="3" s="1"/>
  <c r="AK5584" i="3" s="1"/>
  <c r="AK5585" i="3" s="1"/>
  <c r="AK5586" i="3" s="1"/>
  <c r="AK5587" i="3" s="1"/>
  <c r="AK5588" i="3" s="1"/>
  <c r="AK5589" i="3" s="1"/>
  <c r="AK5590" i="3" s="1"/>
  <c r="AK5591" i="3" s="1"/>
  <c r="AK5592" i="3" s="1"/>
  <c r="AK5593" i="3" s="1"/>
  <c r="AK5594" i="3" s="1"/>
  <c r="AK5595" i="3" s="1"/>
  <c r="AK5596" i="3" s="1"/>
  <c r="AK5597" i="3" s="1"/>
  <c r="AK5598" i="3" s="1"/>
  <c r="AK5599" i="3" s="1"/>
  <c r="AK5600" i="3" s="1"/>
  <c r="AK5601" i="3" s="1"/>
  <c r="AK5602" i="3" s="1"/>
  <c r="AK5603" i="3" s="1"/>
  <c r="AK5604" i="3" s="1"/>
  <c r="AK5605" i="3" s="1"/>
  <c r="AK5606" i="3" s="1"/>
  <c r="AK5607" i="3" s="1"/>
  <c r="AK5608" i="3" s="1"/>
  <c r="AK5609" i="3" s="1"/>
  <c r="AK5610" i="3" s="1"/>
  <c r="AK5611" i="3" s="1"/>
  <c r="AK5612" i="3" s="1"/>
  <c r="AK5613" i="3" s="1"/>
  <c r="AK5614" i="3" s="1"/>
  <c r="AK5615" i="3" s="1"/>
  <c r="AK5616" i="3" s="1"/>
  <c r="AK5617" i="3" s="1"/>
  <c r="AK5618" i="3" s="1"/>
  <c r="AK5619" i="3" s="1"/>
  <c r="AK5620" i="3" s="1"/>
  <c r="AK5621" i="3" s="1"/>
  <c r="AK5622" i="3" s="1"/>
  <c r="AK5623" i="3" s="1"/>
  <c r="AK5624" i="3" s="1"/>
  <c r="AK5625" i="3" s="1"/>
  <c r="AK5626" i="3" s="1"/>
  <c r="AK5627" i="3" s="1"/>
  <c r="AK5628" i="3" s="1"/>
  <c r="AK5629" i="3" s="1"/>
  <c r="AK5630" i="3" s="1"/>
  <c r="AK5631" i="3" s="1"/>
  <c r="AK5632" i="3" s="1"/>
  <c r="AK5633" i="3" s="1"/>
  <c r="AK5634" i="3" s="1"/>
  <c r="AK5635" i="3" s="1"/>
  <c r="AK5636" i="3" s="1"/>
  <c r="AK5637" i="3" s="1"/>
  <c r="AK5638" i="3" s="1"/>
  <c r="AK5639" i="3" s="1"/>
  <c r="AK5640" i="3" s="1"/>
  <c r="AK5641" i="3" s="1"/>
  <c r="AK5642" i="3" s="1"/>
  <c r="AK5643" i="3" s="1"/>
  <c r="AK5644" i="3" s="1"/>
  <c r="AK5645" i="3" s="1"/>
  <c r="AK5646" i="3" s="1"/>
  <c r="AK5647" i="3" s="1"/>
  <c r="AK5648" i="3" s="1"/>
  <c r="AK5649" i="3" s="1"/>
  <c r="AK5650" i="3" s="1"/>
  <c r="AK5651" i="3" s="1"/>
  <c r="AK5652" i="3" s="1"/>
  <c r="AK5653" i="3" s="1"/>
  <c r="AK5654" i="3" s="1"/>
  <c r="AK5655" i="3" s="1"/>
  <c r="AK5656" i="3" s="1"/>
  <c r="AK5657" i="3" s="1"/>
  <c r="AK5658" i="3" s="1"/>
  <c r="AK5659" i="3" s="1"/>
  <c r="AK5660" i="3" s="1"/>
  <c r="AK5661" i="3" s="1"/>
  <c r="AK5662" i="3" s="1"/>
  <c r="AK5663" i="3" s="1"/>
  <c r="AK5664" i="3" s="1"/>
  <c r="AK5665" i="3" s="1"/>
  <c r="AK5666" i="3" s="1"/>
  <c r="AK5667" i="3" s="1"/>
  <c r="AK5668" i="3" s="1"/>
  <c r="AK5669" i="3" s="1"/>
  <c r="AK5670" i="3" s="1"/>
  <c r="AK5671" i="3" s="1"/>
  <c r="AK5672" i="3" s="1"/>
  <c r="AK5673" i="3" s="1"/>
  <c r="AK5674" i="3" s="1"/>
  <c r="AK5675" i="3" s="1"/>
  <c r="AK5676" i="3" s="1"/>
  <c r="AK5677" i="3" s="1"/>
  <c r="AK5678" i="3" s="1"/>
  <c r="AK5679" i="3" s="1"/>
  <c r="AK5680" i="3" s="1"/>
  <c r="AK5681" i="3" s="1"/>
  <c r="AK5682" i="3" s="1"/>
  <c r="AK5683" i="3" s="1"/>
  <c r="AK5684" i="3" s="1"/>
  <c r="AK5685" i="3" s="1"/>
  <c r="AK5686" i="3" s="1"/>
  <c r="AK5687" i="3" s="1"/>
  <c r="AK5688" i="3" s="1"/>
  <c r="AK5689" i="3" s="1"/>
  <c r="AK5690" i="3" s="1"/>
  <c r="AK5691" i="3" s="1"/>
  <c r="AK5692" i="3" s="1"/>
  <c r="AK5693" i="3" s="1"/>
  <c r="AK5694" i="3" s="1"/>
  <c r="AK5695" i="3" s="1"/>
  <c r="AK5696" i="3" s="1"/>
  <c r="AK5697" i="3" s="1"/>
  <c r="AK5698" i="3" s="1"/>
  <c r="AK5699" i="3" s="1"/>
  <c r="AK5700" i="3" s="1"/>
  <c r="AK5701" i="3" s="1"/>
  <c r="AK5702" i="3" s="1"/>
  <c r="AK5703" i="3" s="1"/>
  <c r="AK5704" i="3" s="1"/>
  <c r="AK5705" i="3" s="1"/>
  <c r="AK5706" i="3" s="1"/>
  <c r="AK5707" i="3" s="1"/>
  <c r="AK5708" i="3" s="1"/>
  <c r="AK5709" i="3" s="1"/>
  <c r="AK5710" i="3" s="1"/>
  <c r="AK5711" i="3" s="1"/>
  <c r="AK5712" i="3" s="1"/>
  <c r="AK5713" i="3" s="1"/>
  <c r="AK5714" i="3" s="1"/>
  <c r="AK5715" i="3" s="1"/>
  <c r="AK5716" i="3" s="1"/>
  <c r="AK5717" i="3" s="1"/>
  <c r="AK5718" i="3" s="1"/>
  <c r="AK5719" i="3" s="1"/>
  <c r="AK5720" i="3" s="1"/>
  <c r="AK5721" i="3" s="1"/>
  <c r="AK5722" i="3" s="1"/>
  <c r="AK5723" i="3" s="1"/>
  <c r="AK5724" i="3" s="1"/>
  <c r="AK5725" i="3" s="1"/>
  <c r="AK5726" i="3" s="1"/>
  <c r="AK5727" i="3" s="1"/>
  <c r="AK5728" i="3" s="1"/>
  <c r="AK5729" i="3" s="1"/>
  <c r="AK5730" i="3" s="1"/>
  <c r="AK5731" i="3" s="1"/>
  <c r="AK5732" i="3" s="1"/>
  <c r="AK5733" i="3" s="1"/>
  <c r="AK5734" i="3" s="1"/>
  <c r="AK5735" i="3" s="1"/>
  <c r="AK5736" i="3" s="1"/>
  <c r="AK5737" i="3" s="1"/>
  <c r="AK5738" i="3" s="1"/>
  <c r="AK5739" i="3" s="1"/>
  <c r="AK5740" i="3" s="1"/>
  <c r="AK5741" i="3" s="1"/>
  <c r="AK5742" i="3" s="1"/>
  <c r="AK5743" i="3" s="1"/>
  <c r="AK5744" i="3" s="1"/>
  <c r="AK5745" i="3" s="1"/>
  <c r="AK5746" i="3" s="1"/>
  <c r="AK5747" i="3" s="1"/>
  <c r="AK5748" i="3" s="1"/>
  <c r="AK5749" i="3" s="1"/>
  <c r="AK5750" i="3" s="1"/>
  <c r="AK5751" i="3" s="1"/>
  <c r="AK5752" i="3" s="1"/>
  <c r="AK5753" i="3" s="1"/>
  <c r="AK5754" i="3" s="1"/>
  <c r="AK5755" i="3" s="1"/>
  <c r="AK5756" i="3" s="1"/>
  <c r="AK5757" i="3" s="1"/>
  <c r="AK5758" i="3" s="1"/>
  <c r="AK5759" i="3" s="1"/>
  <c r="AK5760" i="3" s="1"/>
  <c r="AK5761" i="3" s="1"/>
  <c r="AK5762" i="3" s="1"/>
  <c r="AK5763" i="3" s="1"/>
  <c r="AK5764" i="3" s="1"/>
  <c r="AK5765" i="3" s="1"/>
  <c r="AK5766" i="3" s="1"/>
  <c r="AK5767" i="3" s="1"/>
  <c r="AK5768" i="3" s="1"/>
  <c r="AK5769" i="3" s="1"/>
  <c r="AK5770" i="3" s="1"/>
  <c r="AK5771" i="3" s="1"/>
  <c r="AK5772" i="3" s="1"/>
  <c r="AK5773" i="3" s="1"/>
  <c r="AK5774" i="3" s="1"/>
  <c r="AK5775" i="3" s="1"/>
  <c r="AK5776" i="3" s="1"/>
  <c r="AK5777" i="3" s="1"/>
  <c r="AK5778" i="3" s="1"/>
  <c r="AK5779" i="3" s="1"/>
  <c r="AK5780" i="3" s="1"/>
  <c r="AK5781" i="3" s="1"/>
  <c r="AK5782" i="3" s="1"/>
  <c r="AK5783" i="3" s="1"/>
  <c r="AK5784" i="3" s="1"/>
  <c r="AK5785" i="3" s="1"/>
  <c r="AK5786" i="3" s="1"/>
  <c r="AK5787" i="3" s="1"/>
  <c r="AK5788" i="3" s="1"/>
  <c r="AK5789" i="3" s="1"/>
  <c r="AK5790" i="3" s="1"/>
  <c r="AK5791" i="3" s="1"/>
  <c r="AK5792" i="3" s="1"/>
  <c r="AK5793" i="3" s="1"/>
  <c r="AK5794" i="3" s="1"/>
  <c r="AK5795" i="3" s="1"/>
  <c r="AK5796" i="3" s="1"/>
  <c r="AK5797" i="3" s="1"/>
  <c r="AK5798" i="3" s="1"/>
  <c r="AK5799" i="3" s="1"/>
  <c r="AK5800" i="3" s="1"/>
  <c r="AK5801" i="3" s="1"/>
  <c r="AK5802" i="3" s="1"/>
  <c r="AK5803" i="3" s="1"/>
  <c r="AK5804" i="3" s="1"/>
  <c r="AK5805" i="3" s="1"/>
  <c r="AK5806" i="3" s="1"/>
  <c r="AK5807" i="3" s="1"/>
  <c r="AK5808" i="3" s="1"/>
  <c r="AK5809" i="3" s="1"/>
  <c r="AK5810" i="3" s="1"/>
  <c r="AK5811" i="3" s="1"/>
  <c r="AK5812" i="3" s="1"/>
  <c r="AK5813" i="3" s="1"/>
  <c r="AK5814" i="3" s="1"/>
  <c r="AK5815" i="3" s="1"/>
  <c r="AK5816" i="3" s="1"/>
  <c r="AK5817" i="3" s="1"/>
  <c r="AK5818" i="3" s="1"/>
  <c r="AK5819" i="3" s="1"/>
  <c r="AK5820" i="3" s="1"/>
  <c r="AK5821" i="3" s="1"/>
  <c r="AK5822" i="3" s="1"/>
  <c r="AK5823" i="3" s="1"/>
  <c r="AK5824" i="3" s="1"/>
  <c r="AK5825" i="3" s="1"/>
  <c r="AK5826" i="3" s="1"/>
  <c r="AK5827" i="3" s="1"/>
  <c r="AK5828" i="3" s="1"/>
  <c r="AK5829" i="3" s="1"/>
  <c r="AK5830" i="3" s="1"/>
  <c r="AK5831" i="3" s="1"/>
  <c r="AK5832" i="3" s="1"/>
  <c r="AK5833" i="3" s="1"/>
  <c r="AK5834" i="3" s="1"/>
  <c r="AK5835" i="3" s="1"/>
  <c r="AK5836" i="3" s="1"/>
  <c r="AK5837" i="3" s="1"/>
  <c r="AK5838" i="3" s="1"/>
  <c r="AK5839" i="3" s="1"/>
  <c r="AK5840" i="3" s="1"/>
  <c r="AK5841" i="3" s="1"/>
  <c r="AK5842" i="3" s="1"/>
  <c r="AK5843" i="3" s="1"/>
  <c r="AK5844" i="3" s="1"/>
  <c r="AK5845" i="3" s="1"/>
  <c r="AK5846" i="3" s="1"/>
  <c r="AK5847" i="3" s="1"/>
  <c r="AK5848" i="3" s="1"/>
  <c r="AK5849" i="3" s="1"/>
  <c r="AK5850" i="3" s="1"/>
  <c r="AK5851" i="3" s="1"/>
  <c r="AK5852" i="3" s="1"/>
  <c r="AK5853" i="3" s="1"/>
  <c r="AK5854" i="3" s="1"/>
  <c r="AK5855" i="3" s="1"/>
  <c r="AK5856" i="3" s="1"/>
  <c r="AK5857" i="3" s="1"/>
  <c r="AK5858" i="3" s="1"/>
  <c r="AK5859" i="3" s="1"/>
  <c r="AK5860" i="3" s="1"/>
  <c r="AK5861" i="3" s="1"/>
  <c r="AK5862" i="3" s="1"/>
  <c r="AK5863" i="3" s="1"/>
  <c r="AK5864" i="3" s="1"/>
  <c r="AK5865" i="3" s="1"/>
  <c r="AK5866" i="3" s="1"/>
  <c r="AK5867" i="3" s="1"/>
  <c r="AK5868" i="3" s="1"/>
  <c r="AK5869" i="3" s="1"/>
  <c r="AK5870" i="3" s="1"/>
  <c r="AK5871" i="3" s="1"/>
  <c r="AK5872" i="3" s="1"/>
  <c r="AK5873" i="3" s="1"/>
  <c r="AK5874" i="3" s="1"/>
  <c r="AK5875" i="3" s="1"/>
  <c r="AK5876" i="3" s="1"/>
  <c r="AK5877" i="3" s="1"/>
  <c r="AK5878" i="3" s="1"/>
  <c r="AK5879" i="3" s="1"/>
  <c r="AK5880" i="3" s="1"/>
  <c r="AK5881" i="3" s="1"/>
  <c r="AK5882" i="3" s="1"/>
  <c r="AK5883" i="3" s="1"/>
  <c r="AK5884" i="3" s="1"/>
  <c r="AK5885" i="3" s="1"/>
  <c r="AK5886" i="3" s="1"/>
  <c r="AK5887" i="3" s="1"/>
  <c r="AK5888" i="3" s="1"/>
  <c r="AK5889" i="3" s="1"/>
  <c r="AK5890" i="3" s="1"/>
  <c r="AK5891" i="3" s="1"/>
  <c r="AK5892" i="3" s="1"/>
  <c r="AK5893" i="3" s="1"/>
  <c r="AK5894" i="3" s="1"/>
  <c r="AK5895" i="3" s="1"/>
  <c r="AK5896" i="3" s="1"/>
  <c r="AK5897" i="3" s="1"/>
  <c r="AK5898" i="3" s="1"/>
  <c r="AK5899" i="3" s="1"/>
  <c r="AK5900" i="3" s="1"/>
  <c r="AK5901" i="3" s="1"/>
  <c r="AK5902" i="3" s="1"/>
  <c r="AK5903" i="3" s="1"/>
  <c r="AK5904" i="3" s="1"/>
  <c r="AK5905" i="3" s="1"/>
  <c r="AK5906" i="3" s="1"/>
  <c r="AK5907" i="3" s="1"/>
  <c r="AK5908" i="3" s="1"/>
  <c r="AK5909" i="3" s="1"/>
  <c r="AK5910" i="3" s="1"/>
  <c r="AK5911" i="3" s="1"/>
  <c r="AK5912" i="3" s="1"/>
  <c r="AK5913" i="3" s="1"/>
  <c r="AK5914" i="3" s="1"/>
  <c r="AK5915" i="3" s="1"/>
  <c r="AK5916" i="3" s="1"/>
  <c r="AK5917" i="3" s="1"/>
  <c r="AK5918" i="3" s="1"/>
  <c r="AK5919" i="3" s="1"/>
  <c r="AK5920" i="3" s="1"/>
  <c r="AK5921" i="3" s="1"/>
  <c r="AK5922" i="3" s="1"/>
  <c r="AK5923" i="3" s="1"/>
  <c r="AK5924" i="3" s="1"/>
  <c r="AK5925" i="3" s="1"/>
  <c r="AK5926" i="3" s="1"/>
  <c r="AK5927" i="3" s="1"/>
  <c r="AK5928" i="3" s="1"/>
  <c r="AK5929" i="3" s="1"/>
  <c r="AK5930" i="3" s="1"/>
  <c r="AK5931" i="3" s="1"/>
  <c r="AK5932" i="3" s="1"/>
  <c r="AK5933" i="3" s="1"/>
  <c r="AK5934" i="3" s="1"/>
  <c r="AK5935" i="3" s="1"/>
  <c r="AK5936" i="3" s="1"/>
  <c r="AK5937" i="3" s="1"/>
  <c r="AK5938" i="3" s="1"/>
  <c r="AK5939" i="3" s="1"/>
  <c r="AK5940" i="3" s="1"/>
  <c r="AK5941" i="3" s="1"/>
  <c r="AK5942" i="3" s="1"/>
  <c r="AK5943" i="3" s="1"/>
  <c r="AK5944" i="3" s="1"/>
  <c r="AK5945" i="3" s="1"/>
  <c r="AK5946" i="3" s="1"/>
  <c r="AK5947" i="3" s="1"/>
  <c r="AK5948" i="3" s="1"/>
  <c r="AK5949" i="3" s="1"/>
  <c r="AK5950" i="3" s="1"/>
  <c r="AK5951" i="3" s="1"/>
  <c r="AK5952" i="3" s="1"/>
  <c r="AK5953" i="3" s="1"/>
  <c r="AK5954" i="3" s="1"/>
  <c r="AK5955" i="3" s="1"/>
  <c r="AK5956" i="3" s="1"/>
  <c r="AK5957" i="3" s="1"/>
  <c r="AK5958" i="3" s="1"/>
  <c r="AK5959" i="3" s="1"/>
  <c r="AK5960" i="3" s="1"/>
  <c r="AK5961" i="3" s="1"/>
  <c r="AK5962" i="3" s="1"/>
  <c r="AK5963" i="3" s="1"/>
  <c r="AK5964" i="3" s="1"/>
  <c r="AK5965" i="3" s="1"/>
  <c r="AK5966" i="3" s="1"/>
</calcChain>
</file>

<file path=xl/sharedStrings.xml><?xml version="1.0" encoding="utf-8"?>
<sst xmlns="http://schemas.openxmlformats.org/spreadsheetml/2006/main" count="51" uniqueCount="51">
  <si>
    <t>DATES</t>
  </si>
  <si>
    <t>WEEK</t>
  </si>
  <si>
    <t>is Rebal?</t>
  </si>
  <si>
    <t>1D RETURN</t>
  </si>
  <si>
    <t>66D RETURN</t>
  </si>
  <si>
    <t>132D RETURN</t>
  </si>
  <si>
    <t>250D RETURN</t>
  </si>
  <si>
    <t>66D SIGNAL STD</t>
  </si>
  <si>
    <t>132D SIGNAL STD</t>
  </si>
  <si>
    <t>250D SIGNAL STD</t>
  </si>
  <si>
    <t>66D SIGNAL</t>
  </si>
  <si>
    <t>132D SIGNAL</t>
  </si>
  <si>
    <t>250D SIGNAL</t>
  </si>
  <si>
    <t>SIGNAL</t>
  </si>
  <si>
    <t>TRUNCATED LEVERAGE</t>
  </si>
  <si>
    <t>EFFECTIVE SIGNAL</t>
  </si>
  <si>
    <t>EFFECTIVE LEVERAGE</t>
  </si>
  <si>
    <t>Asset Currency</t>
  </si>
  <si>
    <t>Fwd. Index</t>
  </si>
  <si>
    <t>Risk Nominal</t>
  </si>
  <si>
    <t>Vol. Target</t>
  </si>
  <si>
    <t>Target Nominal</t>
  </si>
  <si>
    <t>Avg. Signal</t>
  </si>
  <si>
    <t>Effective Signal</t>
  </si>
  <si>
    <t>Vol. Lev. Cap</t>
  </si>
  <si>
    <t>Suggested Vol. Leverage</t>
  </si>
  <si>
    <t>Truncated Vol. Leverage</t>
  </si>
  <si>
    <t>Effective Leverage</t>
  </si>
  <si>
    <t>Combined Signal</t>
  </si>
  <si>
    <t>Estimation Start</t>
  </si>
  <si>
    <t>Estimation End</t>
  </si>
  <si>
    <t>BRL</t>
  </si>
  <si>
    <t>60D VOL</t>
  </si>
  <si>
    <t>VOLATILITY LEVERAGE</t>
  </si>
  <si>
    <t>75th PERCENTILE</t>
  </si>
  <si>
    <t>LEVERAGE CAP</t>
  </si>
  <si>
    <t>Risk Weight</t>
  </si>
  <si>
    <t>Risk Weight Vol. Target</t>
  </si>
  <si>
    <t>75th Percentile</t>
  </si>
  <si>
    <t>Risk Weight Lev. Cap</t>
  </si>
  <si>
    <t>Risk Weight Cap</t>
  </si>
  <si>
    <t>Raw Risk Weight</t>
  </si>
  <si>
    <t>NOMURA SIGNAL</t>
  </si>
  <si>
    <t>MY VANILLA SIGNAL</t>
  </si>
  <si>
    <t>VANILLA NOMINAL</t>
  </si>
  <si>
    <t>NOMURA NOMINAL</t>
  </si>
  <si>
    <t>VANILLA PNL</t>
  </si>
  <si>
    <t>NOMURA PNL</t>
  </si>
  <si>
    <t>CUMULATIVE VANILLA PNL</t>
  </si>
  <si>
    <t>CUMULATIVE NOMURA PNL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</si>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</sst>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%"/>
    <numFmt numFmtId="165" formatCode="_-* #,##0.00\ [$€-40B]_-;\-* #,##0.00\ [$€-40B]_-;_-* &quot;-&quot;??\ [$€-40B]_-;_-@_-"/>
    <numFmt numFmtId="166" formatCode="_-[$$-409]* #,##0.00_ ;_-[$$-409]* \-#,##0.00\ ;_-[$$-409]* &quot;-&quot;??_ ;_-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b/>
      <sz val="9"/>
      <color theme="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0" fontId="3" fillId="2" borderId="0" xfId="0" applyFont="1" applyFill="1" applyAlignment="1">
      <alignment horizontal="center"/>
    </xf>
    <xf numFmtId="14" fontId="2" fillId="0" borderId="0" xfId="0" applyNumberFormat="1" applyFont="1" applyAlignment="1">
      <alignment horizontal="center"/>
    </xf>
    <xf numFmtId="10" fontId="2" fillId="0" borderId="0" xfId="1" applyNumberFormat="1" applyFont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1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10" fontId="2" fillId="0" borderId="0" xfId="1" applyNumberFormat="1" applyFont="1"/>
    <xf numFmtId="10" fontId="2" fillId="0" borderId="0" xfId="0" applyNumberFormat="1" applyFont="1"/>
    <xf numFmtId="165" fontId="3" fillId="2" borderId="0" xfId="0" applyNumberFormat="1" applyFont="1" applyFill="1" applyAlignment="1">
      <alignment horizontal="center"/>
    </xf>
    <xf numFmtId="165" fontId="2" fillId="0" borderId="0" xfId="1" applyNumberFormat="1" applyFont="1"/>
    <xf numFmtId="10" fontId="3" fillId="2" borderId="0" xfId="1" applyNumberFormat="1" applyFont="1" applyFill="1" applyAlignment="1">
      <alignment horizontal="center"/>
    </xf>
    <xf numFmtId="0" fontId="2" fillId="0" borderId="0" xfId="0" applyFont="1" applyAlignment="1">
      <alignment horizontal="right"/>
    </xf>
    <xf numFmtId="2" fontId="2" fillId="0" borderId="0" xfId="0" applyNumberFormat="1" applyFont="1"/>
    <xf numFmtId="10" fontId="2" fillId="3" borderId="0" xfId="1" applyNumberFormat="1" applyFont="1" applyFill="1" applyAlignment="1">
      <alignment horizontal="center"/>
    </xf>
    <xf numFmtId="10" fontId="2" fillId="4" borderId="0" xfId="1" applyNumberFormat="1" applyFont="1" applyFill="1" applyAlignment="1">
      <alignment horizontal="center"/>
    </xf>
    <xf numFmtId="166" fontId="2" fillId="5" borderId="0" xfId="0" applyNumberFormat="1" applyFont="1" applyFill="1" applyAlignment="1">
      <alignment horizontal="right"/>
    </xf>
    <xf numFmtId="10" fontId="2" fillId="5" borderId="0" xfId="0" applyNumberFormat="1" applyFont="1" applyFill="1" applyAlignment="1">
      <alignment horizontal="right"/>
    </xf>
    <xf numFmtId="10" fontId="2" fillId="5" borderId="0" xfId="0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34702</v>
        <stp/>
        <stp>##V3_BDHV12</stp>
        <stp>NMFXBRL Index</stp>
        <stp>PX_LAST</stp>
        <stp>3.1.1995</stp>
        <stp>17.3.2019</stp>
        <stp>[FX_MOM.xlsm]BRL!R20C2</stp>
        <stp>cols=2;rows=5950</stp>
        <tr r="B20" s="3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820F1-4FCE-4E66-AE66-9FA306289EFE}">
  <sheetPr codeName="Sheet28">
    <tabColor theme="5" tint="0.79998168889431442"/>
  </sheetPr>
  <dimension ref="B2:AK5969"/>
  <sheetViews>
    <sheetView tabSelected="1" zoomScaleNormal="100" workbookViewId="0">
      <pane ySplit="19" topLeftCell="A5936" activePane="bottomLeft" state="frozen"/>
      <selection pane="bottomLeft" activeCell="E9" sqref="E9"/>
    </sheetView>
  </sheetViews>
  <sheetFormatPr defaultRowHeight="12" x14ac:dyDescent="0.2"/>
  <cols>
    <col min="1" max="1" width="9.140625" style="1"/>
    <col min="2" max="2" width="24.42578125" style="1" bestFit="1" customWidth="1"/>
    <col min="3" max="3" width="29.140625" style="1" customWidth="1"/>
    <col min="4" max="5" width="15.5703125" style="1" customWidth="1"/>
    <col min="6" max="6" width="13.7109375" style="1" customWidth="1"/>
    <col min="7" max="8" width="14" style="1" customWidth="1"/>
    <col min="9" max="9" width="14.7109375" style="1" customWidth="1"/>
    <col min="10" max="10" width="17.85546875" style="1" customWidth="1"/>
    <col min="11" max="11" width="18" style="1" customWidth="1"/>
    <col min="12" max="12" width="18.7109375" style="1" customWidth="1"/>
    <col min="13" max="13" width="14.42578125" style="1" bestFit="1" customWidth="1"/>
    <col min="14" max="15" width="15.42578125" style="1" bestFit="1" customWidth="1"/>
    <col min="16" max="16" width="17.140625" style="1" customWidth="1"/>
    <col min="17" max="17" width="13.28515625" style="1" customWidth="1"/>
    <col min="18" max="18" width="23.85546875" style="1" customWidth="1"/>
    <col min="19" max="19" width="16.140625" style="1" bestFit="1" customWidth="1"/>
    <col min="20" max="20" width="16.140625" style="1" customWidth="1"/>
    <col min="21" max="21" width="23.42578125" style="1" customWidth="1"/>
    <col min="22" max="22" width="21.7109375" style="10" customWidth="1"/>
    <col min="23" max="28" width="29.28515625" style="10" customWidth="1"/>
    <col min="29" max="29" width="29.140625" style="10" customWidth="1"/>
    <col min="30" max="30" width="29.140625" style="13" customWidth="1"/>
    <col min="31" max="32" width="26.28515625" style="3" customWidth="1"/>
    <col min="33" max="35" width="18.42578125" style="3" customWidth="1"/>
    <col min="36" max="36" width="26.85546875" style="3" customWidth="1"/>
    <col min="37" max="37" width="27.7109375" style="3" customWidth="1"/>
    <col min="38" max="16384" width="9.140625" style="1"/>
  </cols>
  <sheetData>
    <row r="2" spans="2:5" x14ac:dyDescent="0.2">
      <c r="B2" s="1" t="s">
        <v>29</v>
      </c>
      <c r="C2" s="2">
        <v>34702</v>
      </c>
    </row>
    <row r="3" spans="2:5" x14ac:dyDescent="0.2">
      <c r="B3" s="1" t="s">
        <v>30</v>
      </c>
      <c r="C3" s="2">
        <f ca="1">TODAY()</f>
        <v>43541</v>
      </c>
    </row>
    <row r="4" spans="2:5" x14ac:dyDescent="0.2">
      <c r="B4" s="1" t="s">
        <v>17</v>
      </c>
      <c r="C4" s="15" t="s">
        <v>31</v>
      </c>
      <c r="E4" s="2"/>
    </row>
    <row r="5" spans="2:5" x14ac:dyDescent="0.2">
      <c r="B5" s="1" t="s">
        <v>18</v>
      </c>
      <c r="C5" s="15" t="str">
        <f>_xlfn.CONCAT("NMFX",$C$4," Index")</f>
        <v>NMFXBRL Index</v>
      </c>
    </row>
    <row r="6" spans="2:5" x14ac:dyDescent="0.2">
      <c r="B6" s="1" t="s">
        <v>19</v>
      </c>
      <c r="C6" s="19">
        <f>1000000</f>
        <v>1000000</v>
      </c>
    </row>
    <row r="7" spans="2:5" x14ac:dyDescent="0.2">
      <c r="B7" s="1" t="s">
        <v>20</v>
      </c>
      <c r="C7" s="20">
        <v>0.08</v>
      </c>
    </row>
    <row r="8" spans="2:5" x14ac:dyDescent="0.2">
      <c r="B8" s="1" t="s">
        <v>37</v>
      </c>
      <c r="C8" s="21">
        <v>0.1</v>
      </c>
    </row>
    <row r="9" spans="2:5" x14ac:dyDescent="0.2">
      <c r="B9" s="1" t="s">
        <v>24</v>
      </c>
      <c r="C9" s="20">
        <v>4</v>
      </c>
    </row>
    <row r="10" spans="2:5" x14ac:dyDescent="0.2">
      <c r="B10" s="1" t="s">
        <v>39</v>
      </c>
      <c r="C10" s="20">
        <v>3</v>
      </c>
    </row>
    <row r="11" spans="2:5" x14ac:dyDescent="0.2">
      <c r="B11" s="1" t="s">
        <v>22</v>
      </c>
      <c r="C11" s="10">
        <f t="array" ref="C11">LOOKUP(2,1/(P20:P1048576&lt;&gt;""),P20:P1048576)</f>
        <v>4.3112263057940546E-2</v>
      </c>
    </row>
    <row r="12" spans="2:5" x14ac:dyDescent="0.2">
      <c r="B12" s="1" t="s">
        <v>25</v>
      </c>
      <c r="C12" s="16">
        <f t="array" ref="C12">LOOKUP(2,1/(R20:R1048576&lt;&gt;""),R20:R1048576)</f>
        <v>0.6297515233658606</v>
      </c>
    </row>
    <row r="13" spans="2:5" x14ac:dyDescent="0.2">
      <c r="B13" s="1" t="s">
        <v>26</v>
      </c>
      <c r="C13" s="16">
        <f t="array" ref="C13">LOOKUP(2,1/(U20:U1048576&lt;&gt;""),U20:U1048576)</f>
        <v>0.6297515233658606</v>
      </c>
    </row>
    <row r="14" spans="2:5" x14ac:dyDescent="0.2">
      <c r="B14" s="1" t="s">
        <v>23</v>
      </c>
      <c r="C14" s="16">
        <f t="array" ref="C14">LOOKUP(2,1/(V20:V1048576&lt;&gt;""),V20:V1048576)</f>
        <v>-0.10606122512301502</v>
      </c>
    </row>
    <row r="15" spans="2:5" x14ac:dyDescent="0.2">
      <c r="B15" s="1" t="s">
        <v>27</v>
      </c>
      <c r="C15" s="16">
        <f t="array" ref="C15">LOOKUP(2,1/(W20:W1048576&lt;&gt;""),W20:W1048576)</f>
        <v>0.61035706194952644</v>
      </c>
    </row>
    <row r="16" spans="2:5" x14ac:dyDescent="0.2">
      <c r="B16" s="1" t="s">
        <v>28</v>
      </c>
      <c r="C16" s="16">
        <f t="array" ref="C16">LOOKUP(2,1/(AC20:AC1048576&lt;&gt;""),AC20:AC1048576)</f>
        <v>-5.1329712339587275E-2</v>
      </c>
    </row>
    <row r="17" spans="2:37" x14ac:dyDescent="0.2">
      <c r="B17" s="1" t="s">
        <v>21</v>
      </c>
      <c r="C17" s="16">
        <f t="array" ref="C17">LOOKUP(2,1/(AE20:AE1048576&lt;&gt;""),AE20:AE1048576)</f>
        <v>-51329.712339587277</v>
      </c>
    </row>
    <row r="19" spans="2:37" x14ac:dyDescent="0.2">
      <c r="B19" s="4" t="s">
        <v>0</v>
      </c>
      <c r="C19" s="4" t="str">
        <f>$C$5</f>
        <v>NMFXBRL Index</v>
      </c>
      <c r="D19" s="4" t="s">
        <v>1</v>
      </c>
      <c r="E19" s="4" t="s">
        <v>2</v>
      </c>
      <c r="F19" s="4" t="s">
        <v>3</v>
      </c>
      <c r="G19" s="4" t="s">
        <v>4</v>
      </c>
      <c r="H19" s="4" t="s">
        <v>5</v>
      </c>
      <c r="I19" s="4" t="s">
        <v>6</v>
      </c>
      <c r="J19" s="4" t="s">
        <v>7</v>
      </c>
      <c r="K19" s="4" t="s">
        <v>8</v>
      </c>
      <c r="L19" s="4" t="s">
        <v>9</v>
      </c>
      <c r="M19" s="4" t="s">
        <v>10</v>
      </c>
      <c r="N19" s="4" t="s">
        <v>11</v>
      </c>
      <c r="O19" s="4" t="s">
        <v>12</v>
      </c>
      <c r="P19" s="4" t="s">
        <v>13</v>
      </c>
      <c r="Q19" s="4" t="s">
        <v>32</v>
      </c>
      <c r="R19" s="4" t="s">
        <v>33</v>
      </c>
      <c r="S19" s="4" t="s">
        <v>34</v>
      </c>
      <c r="T19" s="4" t="s">
        <v>35</v>
      </c>
      <c r="U19" s="4" t="s">
        <v>14</v>
      </c>
      <c r="V19" s="14" t="s">
        <v>15</v>
      </c>
      <c r="W19" s="14" t="s">
        <v>16</v>
      </c>
      <c r="X19" s="14" t="s">
        <v>36</v>
      </c>
      <c r="Y19" s="14" t="s">
        <v>38</v>
      </c>
      <c r="Z19" s="14" t="s">
        <v>40</v>
      </c>
      <c r="AA19" s="14" t="s">
        <v>41</v>
      </c>
      <c r="AB19" s="14" t="s">
        <v>43</v>
      </c>
      <c r="AC19" s="14" t="s">
        <v>42</v>
      </c>
      <c r="AD19" s="12" t="s">
        <v>44</v>
      </c>
      <c r="AE19" s="12" t="s">
        <v>45</v>
      </c>
      <c r="AG19" s="12" t="s">
        <v>50</v>
      </c>
      <c r="AH19" s="12" t="s">
        <v>46</v>
      </c>
      <c r="AI19" s="12" t="s">
        <v>47</v>
      </c>
      <c r="AJ19" s="12" t="s">
        <v>48</v>
      </c>
      <c r="AK19" s="12" t="s">
        <v>49</v>
      </c>
    </row>
    <row r="20" spans="2:37" x14ac:dyDescent="0.2">
      <c r="B20" s="5">
        <f ca="1">_xll.BDH($C$19,"PX_LAST",C2,C3,"cols=2;rows=5950")</f>
        <v>34702</v>
      </c>
      <c r="C20" s="1">
        <v>100</v>
      </c>
      <c r="D20" s="1">
        <f ca="1">WEEKNUM(B20)</f>
        <v>1</v>
      </c>
      <c r="E20" s="1" t="b">
        <f ca="1">IF(D20&lt;&gt;D19,TRUE,FALSE)</f>
        <v>1</v>
      </c>
    </row>
    <row r="21" spans="2:37" x14ac:dyDescent="0.2">
      <c r="B21" s="5">
        <v>34703</v>
      </c>
      <c r="C21" s="1">
        <v>99.5</v>
      </c>
      <c r="D21" s="1">
        <f t="shared" ref="D21:D84" si="0">WEEKNUM(B21)</f>
        <v>1</v>
      </c>
      <c r="E21" s="1" t="b">
        <f t="shared" ref="E21:E84" ca="1" si="1">IF(D21&lt;&gt;D20,TRUE,FALSE)</f>
        <v>0</v>
      </c>
      <c r="F21" s="6">
        <f t="shared" ref="F21:F84" si="2">C21/C20-1</f>
        <v>-5.0000000000000044E-3</v>
      </c>
      <c r="G21" s="7"/>
      <c r="H21" s="7"/>
      <c r="I21" s="7"/>
    </row>
    <row r="22" spans="2:37" x14ac:dyDescent="0.2">
      <c r="B22" s="5">
        <v>34704</v>
      </c>
      <c r="C22" s="1">
        <v>99.99</v>
      </c>
      <c r="D22" s="1">
        <f t="shared" si="0"/>
        <v>1</v>
      </c>
      <c r="E22" s="1" t="b">
        <f t="shared" si="1"/>
        <v>0</v>
      </c>
      <c r="F22" s="6">
        <f t="shared" si="2"/>
        <v>4.9246231155777309E-3</v>
      </c>
      <c r="G22" s="7"/>
      <c r="H22" s="7"/>
      <c r="I22" s="7"/>
    </row>
    <row r="23" spans="2:37" x14ac:dyDescent="0.2">
      <c r="B23" s="5">
        <v>34705</v>
      </c>
      <c r="C23" s="1">
        <v>99.12</v>
      </c>
      <c r="D23" s="1">
        <f t="shared" si="0"/>
        <v>1</v>
      </c>
      <c r="E23" s="1" t="b">
        <f t="shared" si="1"/>
        <v>0</v>
      </c>
      <c r="F23" s="6">
        <f t="shared" si="2"/>
        <v>-8.7008700870085942E-3</v>
      </c>
      <c r="G23" s="7"/>
      <c r="H23" s="7"/>
      <c r="I23" s="7"/>
    </row>
    <row r="24" spans="2:37" x14ac:dyDescent="0.2">
      <c r="B24" s="5">
        <v>34708</v>
      </c>
      <c r="C24" s="1">
        <v>99.88</v>
      </c>
      <c r="D24" s="1">
        <f t="shared" si="0"/>
        <v>2</v>
      </c>
      <c r="E24" s="1" t="b">
        <f t="shared" si="1"/>
        <v>1</v>
      </c>
      <c r="F24" s="6">
        <f t="shared" si="2"/>
        <v>7.6674737691686534E-3</v>
      </c>
      <c r="G24" s="7"/>
      <c r="H24" s="7"/>
      <c r="I24" s="7"/>
    </row>
    <row r="25" spans="2:37" x14ac:dyDescent="0.2">
      <c r="B25" s="5">
        <v>34709</v>
      </c>
      <c r="C25" s="1">
        <v>99.97</v>
      </c>
      <c r="D25" s="1">
        <f t="shared" si="0"/>
        <v>2</v>
      </c>
      <c r="E25" s="1" t="b">
        <f t="shared" si="1"/>
        <v>0</v>
      </c>
      <c r="F25" s="6">
        <f t="shared" si="2"/>
        <v>9.0108129755717137E-4</v>
      </c>
      <c r="G25" s="7"/>
      <c r="H25" s="7"/>
      <c r="I25" s="7"/>
    </row>
    <row r="26" spans="2:37" x14ac:dyDescent="0.2">
      <c r="B26" s="5">
        <v>34710</v>
      </c>
      <c r="C26" s="1">
        <v>99.87</v>
      </c>
      <c r="D26" s="1">
        <f t="shared" si="0"/>
        <v>2</v>
      </c>
      <c r="E26" s="1" t="b">
        <f t="shared" si="1"/>
        <v>0</v>
      </c>
      <c r="F26" s="6">
        <f t="shared" si="2"/>
        <v>-1.0003000900269399E-3</v>
      </c>
      <c r="G26" s="7"/>
      <c r="H26" s="7"/>
      <c r="I26" s="7"/>
    </row>
    <row r="27" spans="2:37" x14ac:dyDescent="0.2">
      <c r="B27" s="5">
        <v>34711</v>
      </c>
      <c r="C27" s="1">
        <v>101.18</v>
      </c>
      <c r="D27" s="1">
        <f t="shared" si="0"/>
        <v>2</v>
      </c>
      <c r="E27" s="1" t="b">
        <f t="shared" si="1"/>
        <v>0</v>
      </c>
      <c r="F27" s="6">
        <f t="shared" si="2"/>
        <v>1.3117052167818111E-2</v>
      </c>
      <c r="G27" s="7"/>
      <c r="H27" s="7"/>
      <c r="I27" s="7"/>
    </row>
    <row r="28" spans="2:37" x14ac:dyDescent="0.2">
      <c r="B28" s="5">
        <v>34712</v>
      </c>
      <c r="C28" s="1">
        <v>100.5</v>
      </c>
      <c r="D28" s="1">
        <f t="shared" si="0"/>
        <v>2</v>
      </c>
      <c r="E28" s="1" t="b">
        <f t="shared" si="1"/>
        <v>0</v>
      </c>
      <c r="F28" s="6">
        <f t="shared" si="2"/>
        <v>-6.7206957896818187E-3</v>
      </c>
      <c r="G28" s="7"/>
      <c r="H28" s="7"/>
      <c r="I28" s="7"/>
    </row>
    <row r="29" spans="2:37" x14ac:dyDescent="0.2">
      <c r="B29" s="5">
        <v>34716</v>
      </c>
      <c r="C29" s="1">
        <v>101.03</v>
      </c>
      <c r="D29" s="1">
        <f t="shared" si="0"/>
        <v>3</v>
      </c>
      <c r="E29" s="1" t="b">
        <f t="shared" si="1"/>
        <v>1</v>
      </c>
      <c r="F29" s="6">
        <f t="shared" si="2"/>
        <v>5.2736318407959892E-3</v>
      </c>
      <c r="G29" s="7"/>
      <c r="H29" s="7"/>
      <c r="I29" s="7"/>
    </row>
    <row r="30" spans="2:37" x14ac:dyDescent="0.2">
      <c r="B30" s="5">
        <v>34717</v>
      </c>
      <c r="C30" s="1">
        <v>100.99</v>
      </c>
      <c r="D30" s="1">
        <f t="shared" si="0"/>
        <v>3</v>
      </c>
      <c r="E30" s="1" t="b">
        <f t="shared" si="1"/>
        <v>0</v>
      </c>
      <c r="F30" s="6">
        <f t="shared" si="2"/>
        <v>-3.9592200336535655E-4</v>
      </c>
      <c r="G30" s="7"/>
      <c r="H30" s="7"/>
      <c r="I30" s="7"/>
    </row>
    <row r="31" spans="2:37" x14ac:dyDescent="0.2">
      <c r="B31" s="5">
        <v>34718</v>
      </c>
      <c r="C31" s="1">
        <v>101.01</v>
      </c>
      <c r="D31" s="1">
        <f t="shared" si="0"/>
        <v>3</v>
      </c>
      <c r="E31" s="1" t="b">
        <f t="shared" si="1"/>
        <v>0</v>
      </c>
      <c r="F31" s="6">
        <f t="shared" si="2"/>
        <v>1.9803940984264301E-4</v>
      </c>
      <c r="G31" s="7"/>
      <c r="H31" s="7"/>
      <c r="I31" s="7"/>
    </row>
    <row r="32" spans="2:37" x14ac:dyDescent="0.2">
      <c r="B32" s="5">
        <v>34719</v>
      </c>
      <c r="C32" s="1">
        <v>101.12</v>
      </c>
      <c r="D32" s="1">
        <f t="shared" si="0"/>
        <v>3</v>
      </c>
      <c r="E32" s="1" t="b">
        <f t="shared" si="1"/>
        <v>0</v>
      </c>
      <c r="F32" s="6">
        <f t="shared" si="2"/>
        <v>1.0890010890010071E-3</v>
      </c>
      <c r="G32" s="7"/>
      <c r="H32" s="7"/>
      <c r="I32" s="7"/>
    </row>
    <row r="33" spans="2:9" x14ac:dyDescent="0.2">
      <c r="B33" s="5">
        <v>34722</v>
      </c>
      <c r="C33" s="1">
        <v>100.92</v>
      </c>
      <c r="D33" s="1">
        <f t="shared" si="0"/>
        <v>4</v>
      </c>
      <c r="E33" s="1" t="b">
        <f t="shared" si="1"/>
        <v>1</v>
      </c>
      <c r="F33" s="6">
        <f t="shared" si="2"/>
        <v>-1.9778481012658888E-3</v>
      </c>
      <c r="G33" s="7"/>
      <c r="H33" s="7"/>
      <c r="I33" s="7"/>
    </row>
    <row r="34" spans="2:9" x14ac:dyDescent="0.2">
      <c r="B34" s="5">
        <v>34723</v>
      </c>
      <c r="C34" s="1">
        <v>100.83</v>
      </c>
      <c r="D34" s="1">
        <f t="shared" si="0"/>
        <v>4</v>
      </c>
      <c r="E34" s="1" t="b">
        <f t="shared" si="1"/>
        <v>0</v>
      </c>
      <c r="F34" s="6">
        <f t="shared" si="2"/>
        <v>-8.9179548156959054E-4</v>
      </c>
      <c r="G34" s="7"/>
      <c r="H34" s="7"/>
      <c r="I34" s="7"/>
    </row>
    <row r="35" spans="2:9" x14ac:dyDescent="0.2">
      <c r="B35" s="5">
        <v>34724</v>
      </c>
      <c r="C35" s="1">
        <v>100.88</v>
      </c>
      <c r="D35" s="1">
        <f t="shared" si="0"/>
        <v>4</v>
      </c>
      <c r="E35" s="1" t="b">
        <f t="shared" si="1"/>
        <v>0</v>
      </c>
      <c r="F35" s="6">
        <f t="shared" si="2"/>
        <v>4.9588416145995851E-4</v>
      </c>
      <c r="G35" s="7"/>
      <c r="H35" s="7"/>
      <c r="I35" s="7"/>
    </row>
    <row r="36" spans="2:9" x14ac:dyDescent="0.2">
      <c r="B36" s="5">
        <v>34725</v>
      </c>
      <c r="C36" s="1">
        <v>101.73</v>
      </c>
      <c r="D36" s="1">
        <f t="shared" si="0"/>
        <v>4</v>
      </c>
      <c r="E36" s="1" t="b">
        <f t="shared" si="1"/>
        <v>0</v>
      </c>
      <c r="F36" s="6">
        <f t="shared" si="2"/>
        <v>8.4258524980176386E-3</v>
      </c>
      <c r="G36" s="7"/>
      <c r="H36" s="7"/>
      <c r="I36" s="7"/>
    </row>
    <row r="37" spans="2:9" x14ac:dyDescent="0.2">
      <c r="B37" s="5">
        <v>34726</v>
      </c>
      <c r="C37" s="1">
        <v>101.91</v>
      </c>
      <c r="D37" s="1">
        <f t="shared" si="0"/>
        <v>4</v>
      </c>
      <c r="E37" s="1" t="b">
        <f t="shared" si="1"/>
        <v>0</v>
      </c>
      <c r="F37" s="6">
        <f t="shared" si="2"/>
        <v>1.7693895606014642E-3</v>
      </c>
      <c r="G37" s="7"/>
      <c r="H37" s="7"/>
      <c r="I37" s="7"/>
    </row>
    <row r="38" spans="2:9" x14ac:dyDescent="0.2">
      <c r="B38" s="5">
        <v>34729</v>
      </c>
      <c r="C38" s="1">
        <v>102.07</v>
      </c>
      <c r="D38" s="1">
        <f t="shared" si="0"/>
        <v>5</v>
      </c>
      <c r="E38" s="1" t="b">
        <f t="shared" si="1"/>
        <v>1</v>
      </c>
      <c r="F38" s="6">
        <f t="shared" si="2"/>
        <v>1.5700127563536004E-3</v>
      </c>
      <c r="G38" s="7"/>
      <c r="H38" s="7"/>
      <c r="I38" s="7"/>
    </row>
    <row r="39" spans="2:9" x14ac:dyDescent="0.2">
      <c r="B39" s="5">
        <v>34730</v>
      </c>
      <c r="C39" s="1">
        <v>102.79</v>
      </c>
      <c r="D39" s="1">
        <f t="shared" si="0"/>
        <v>5</v>
      </c>
      <c r="E39" s="1" t="b">
        <f t="shared" si="1"/>
        <v>0</v>
      </c>
      <c r="F39" s="6">
        <f t="shared" si="2"/>
        <v>7.0539825609876594E-3</v>
      </c>
      <c r="G39" s="7"/>
      <c r="H39" s="7"/>
      <c r="I39" s="7"/>
    </row>
    <row r="40" spans="2:9" x14ac:dyDescent="0.2">
      <c r="B40" s="5">
        <v>34731</v>
      </c>
      <c r="C40" s="1">
        <v>102.53</v>
      </c>
      <c r="D40" s="1">
        <f t="shared" si="0"/>
        <v>5</v>
      </c>
      <c r="E40" s="1" t="b">
        <f t="shared" si="1"/>
        <v>0</v>
      </c>
      <c r="F40" s="6">
        <f t="shared" si="2"/>
        <v>-2.5294289327756347E-3</v>
      </c>
      <c r="G40" s="7"/>
      <c r="H40" s="7"/>
      <c r="I40" s="7"/>
    </row>
    <row r="41" spans="2:9" x14ac:dyDescent="0.2">
      <c r="B41" s="5">
        <v>34732</v>
      </c>
      <c r="C41" s="1">
        <v>102.33</v>
      </c>
      <c r="D41" s="1">
        <f t="shared" si="0"/>
        <v>5</v>
      </c>
      <c r="E41" s="1" t="b">
        <f t="shared" si="1"/>
        <v>0</v>
      </c>
      <c r="F41" s="6">
        <f t="shared" si="2"/>
        <v>-1.9506485906564119E-3</v>
      </c>
      <c r="G41" s="7"/>
      <c r="H41" s="7"/>
      <c r="I41" s="7"/>
    </row>
    <row r="42" spans="2:9" x14ac:dyDescent="0.2">
      <c r="B42" s="5">
        <v>34733</v>
      </c>
      <c r="C42" s="1">
        <v>104</v>
      </c>
      <c r="D42" s="1">
        <f t="shared" si="0"/>
        <v>5</v>
      </c>
      <c r="E42" s="1" t="b">
        <f t="shared" si="1"/>
        <v>0</v>
      </c>
      <c r="F42" s="6">
        <f t="shared" si="2"/>
        <v>1.6319749828984653E-2</v>
      </c>
      <c r="G42" s="7"/>
      <c r="H42" s="7"/>
      <c r="I42" s="7"/>
    </row>
    <row r="43" spans="2:9" x14ac:dyDescent="0.2">
      <c r="B43" s="5">
        <v>34736</v>
      </c>
      <c r="C43" s="1">
        <v>102.6</v>
      </c>
      <c r="D43" s="1">
        <f t="shared" si="0"/>
        <v>6</v>
      </c>
      <c r="E43" s="1" t="b">
        <f t="shared" si="1"/>
        <v>1</v>
      </c>
      <c r="F43" s="6">
        <f t="shared" si="2"/>
        <v>-1.3461538461538525E-2</v>
      </c>
      <c r="G43" s="7"/>
      <c r="H43" s="7"/>
      <c r="I43" s="7"/>
    </row>
    <row r="44" spans="2:9" x14ac:dyDescent="0.2">
      <c r="B44" s="5">
        <v>34737</v>
      </c>
      <c r="C44" s="1">
        <v>103.1</v>
      </c>
      <c r="D44" s="1">
        <f t="shared" si="0"/>
        <v>6</v>
      </c>
      <c r="E44" s="1" t="b">
        <f t="shared" si="1"/>
        <v>0</v>
      </c>
      <c r="F44" s="6">
        <f t="shared" si="2"/>
        <v>4.873294346978474E-3</v>
      </c>
      <c r="G44" s="7"/>
      <c r="H44" s="7"/>
      <c r="I44" s="7"/>
    </row>
    <row r="45" spans="2:9" x14ac:dyDescent="0.2">
      <c r="B45" s="5">
        <v>34738</v>
      </c>
      <c r="C45" s="1">
        <v>103.75</v>
      </c>
      <c r="D45" s="1">
        <f t="shared" si="0"/>
        <v>6</v>
      </c>
      <c r="E45" s="1" t="b">
        <f t="shared" si="1"/>
        <v>0</v>
      </c>
      <c r="F45" s="6">
        <f t="shared" si="2"/>
        <v>6.3045586808923026E-3</v>
      </c>
      <c r="G45" s="7"/>
      <c r="H45" s="7"/>
      <c r="I45" s="7"/>
    </row>
    <row r="46" spans="2:9" x14ac:dyDescent="0.2">
      <c r="B46" s="5">
        <v>34739</v>
      </c>
      <c r="C46" s="1">
        <v>104.01</v>
      </c>
      <c r="D46" s="1">
        <f t="shared" si="0"/>
        <v>6</v>
      </c>
      <c r="E46" s="1" t="b">
        <f t="shared" si="1"/>
        <v>0</v>
      </c>
      <c r="F46" s="6">
        <f t="shared" si="2"/>
        <v>2.5060240963856728E-3</v>
      </c>
      <c r="G46" s="7"/>
      <c r="H46" s="7"/>
      <c r="I46" s="7"/>
    </row>
    <row r="47" spans="2:9" x14ac:dyDescent="0.2">
      <c r="B47" s="5">
        <v>34740</v>
      </c>
      <c r="C47" s="1">
        <v>105.07</v>
      </c>
      <c r="D47" s="1">
        <f t="shared" si="0"/>
        <v>6</v>
      </c>
      <c r="E47" s="1" t="b">
        <f t="shared" si="1"/>
        <v>0</v>
      </c>
      <c r="F47" s="6">
        <f t="shared" si="2"/>
        <v>1.0191327756946311E-2</v>
      </c>
      <c r="G47" s="7"/>
      <c r="H47" s="7"/>
      <c r="I47" s="7"/>
    </row>
    <row r="48" spans="2:9" x14ac:dyDescent="0.2">
      <c r="B48" s="5">
        <v>34743</v>
      </c>
      <c r="C48" s="1">
        <v>104.38</v>
      </c>
      <c r="D48" s="1">
        <f t="shared" si="0"/>
        <v>7</v>
      </c>
      <c r="E48" s="1" t="b">
        <f t="shared" si="1"/>
        <v>1</v>
      </c>
      <c r="F48" s="6">
        <f t="shared" si="2"/>
        <v>-6.5670505377367627E-3</v>
      </c>
      <c r="G48" s="7"/>
      <c r="H48" s="7"/>
      <c r="I48" s="7"/>
    </row>
    <row r="49" spans="2:9" x14ac:dyDescent="0.2">
      <c r="B49" s="5">
        <v>34744</v>
      </c>
      <c r="C49" s="1">
        <v>104.28</v>
      </c>
      <c r="D49" s="1">
        <f t="shared" si="0"/>
        <v>7</v>
      </c>
      <c r="E49" s="1" t="b">
        <f t="shared" si="1"/>
        <v>0</v>
      </c>
      <c r="F49" s="6">
        <f t="shared" si="2"/>
        <v>-9.5803793830229189E-4</v>
      </c>
      <c r="G49" s="7"/>
      <c r="H49" s="7"/>
      <c r="I49" s="7"/>
    </row>
    <row r="50" spans="2:9" x14ac:dyDescent="0.2">
      <c r="B50" s="5">
        <v>34745</v>
      </c>
      <c r="C50" s="1">
        <v>104.19</v>
      </c>
      <c r="D50" s="1">
        <f t="shared" si="0"/>
        <v>7</v>
      </c>
      <c r="E50" s="1" t="b">
        <f t="shared" si="1"/>
        <v>0</v>
      </c>
      <c r="F50" s="6">
        <f t="shared" si="2"/>
        <v>-8.6306098964328282E-4</v>
      </c>
      <c r="G50" s="7"/>
      <c r="H50" s="7"/>
      <c r="I50" s="7"/>
    </row>
    <row r="51" spans="2:9" x14ac:dyDescent="0.2">
      <c r="B51" s="5">
        <v>34746</v>
      </c>
      <c r="C51" s="1">
        <v>103.81</v>
      </c>
      <c r="D51" s="1">
        <f t="shared" si="0"/>
        <v>7</v>
      </c>
      <c r="E51" s="1" t="b">
        <f t="shared" si="1"/>
        <v>0</v>
      </c>
      <c r="F51" s="6">
        <f t="shared" si="2"/>
        <v>-3.6471830310009778E-3</v>
      </c>
      <c r="G51" s="7"/>
      <c r="H51" s="7"/>
      <c r="I51" s="7"/>
    </row>
    <row r="52" spans="2:9" x14ac:dyDescent="0.2">
      <c r="B52" s="5">
        <v>34747</v>
      </c>
      <c r="C52" s="1">
        <v>103.08</v>
      </c>
      <c r="D52" s="1">
        <f t="shared" si="0"/>
        <v>7</v>
      </c>
      <c r="E52" s="1" t="b">
        <f t="shared" si="1"/>
        <v>0</v>
      </c>
      <c r="F52" s="6">
        <f t="shared" si="2"/>
        <v>-7.0320778345054347E-3</v>
      </c>
      <c r="G52" s="7"/>
      <c r="H52" s="7"/>
      <c r="I52" s="7"/>
    </row>
    <row r="53" spans="2:9" x14ac:dyDescent="0.2">
      <c r="B53" s="5">
        <v>34751</v>
      </c>
      <c r="C53" s="1">
        <v>104.37</v>
      </c>
      <c r="D53" s="1">
        <f t="shared" si="0"/>
        <v>8</v>
      </c>
      <c r="E53" s="1" t="b">
        <f t="shared" si="1"/>
        <v>1</v>
      </c>
      <c r="F53" s="6">
        <f t="shared" si="2"/>
        <v>1.2514551804423846E-2</v>
      </c>
      <c r="G53" s="7"/>
      <c r="H53" s="7"/>
      <c r="I53" s="7"/>
    </row>
    <row r="54" spans="2:9" x14ac:dyDescent="0.2">
      <c r="B54" s="5">
        <v>34752</v>
      </c>
      <c r="C54" s="1">
        <v>104.47</v>
      </c>
      <c r="D54" s="1">
        <f t="shared" si="0"/>
        <v>8</v>
      </c>
      <c r="E54" s="1" t="b">
        <f t="shared" si="1"/>
        <v>0</v>
      </c>
      <c r="F54" s="6">
        <f t="shared" si="2"/>
        <v>9.5812973076547792E-4</v>
      </c>
      <c r="G54" s="7"/>
      <c r="H54" s="7"/>
      <c r="I54" s="7"/>
    </row>
    <row r="55" spans="2:9" x14ac:dyDescent="0.2">
      <c r="B55" s="5">
        <v>34753</v>
      </c>
      <c r="C55" s="1">
        <v>105.35</v>
      </c>
      <c r="D55" s="1">
        <f t="shared" si="0"/>
        <v>8</v>
      </c>
      <c r="E55" s="1" t="b">
        <f t="shared" si="1"/>
        <v>0</v>
      </c>
      <c r="F55" s="6">
        <f t="shared" si="2"/>
        <v>8.4234708528763136E-3</v>
      </c>
      <c r="G55" s="7"/>
      <c r="H55" s="7"/>
      <c r="I55" s="7"/>
    </row>
    <row r="56" spans="2:9" x14ac:dyDescent="0.2">
      <c r="B56" s="5">
        <v>34754</v>
      </c>
      <c r="C56" s="1">
        <v>104.69</v>
      </c>
      <c r="D56" s="1">
        <f t="shared" si="0"/>
        <v>8</v>
      </c>
      <c r="E56" s="1" t="b">
        <f t="shared" si="1"/>
        <v>0</v>
      </c>
      <c r="F56" s="6">
        <f t="shared" si="2"/>
        <v>-6.2648315140009236E-3</v>
      </c>
      <c r="G56" s="7"/>
      <c r="H56" s="7"/>
      <c r="I56" s="7"/>
    </row>
    <row r="57" spans="2:9" x14ac:dyDescent="0.2">
      <c r="B57" s="5">
        <v>34757</v>
      </c>
      <c r="C57" s="1">
        <v>104.69</v>
      </c>
      <c r="D57" s="1">
        <f t="shared" si="0"/>
        <v>9</v>
      </c>
      <c r="E57" s="1" t="b">
        <f t="shared" si="1"/>
        <v>1</v>
      </c>
      <c r="F57" s="6">
        <f t="shared" si="2"/>
        <v>0</v>
      </c>
      <c r="G57" s="7"/>
      <c r="H57" s="7"/>
      <c r="I57" s="7"/>
    </row>
    <row r="58" spans="2:9" x14ac:dyDescent="0.2">
      <c r="B58" s="5">
        <v>34758</v>
      </c>
      <c r="C58" s="1">
        <v>104.7</v>
      </c>
      <c r="D58" s="1">
        <f t="shared" si="0"/>
        <v>9</v>
      </c>
      <c r="E58" s="1" t="b">
        <f t="shared" si="1"/>
        <v>0</v>
      </c>
      <c r="F58" s="6">
        <f t="shared" si="2"/>
        <v>9.5520106982549535E-5</v>
      </c>
      <c r="G58" s="7"/>
      <c r="H58" s="7"/>
      <c r="I58" s="7"/>
    </row>
    <row r="59" spans="2:9" x14ac:dyDescent="0.2">
      <c r="B59" s="5">
        <v>34759</v>
      </c>
      <c r="C59" s="1">
        <v>105.06</v>
      </c>
      <c r="D59" s="1">
        <f t="shared" si="0"/>
        <v>9</v>
      </c>
      <c r="E59" s="1" t="b">
        <f t="shared" si="1"/>
        <v>0</v>
      </c>
      <c r="F59" s="6">
        <f t="shared" si="2"/>
        <v>3.4383954154728613E-3</v>
      </c>
      <c r="G59" s="7"/>
      <c r="H59" s="7"/>
      <c r="I59" s="7"/>
    </row>
    <row r="60" spans="2:9" x14ac:dyDescent="0.2">
      <c r="B60" s="5">
        <v>34760</v>
      </c>
      <c r="C60" s="1">
        <v>104.2</v>
      </c>
      <c r="D60" s="1">
        <f t="shared" si="0"/>
        <v>9</v>
      </c>
      <c r="E60" s="1" t="b">
        <f t="shared" si="1"/>
        <v>0</v>
      </c>
      <c r="F60" s="6">
        <f t="shared" si="2"/>
        <v>-8.1857985912812126E-3</v>
      </c>
      <c r="G60" s="7"/>
      <c r="H60" s="7"/>
      <c r="I60" s="7"/>
    </row>
    <row r="61" spans="2:9" x14ac:dyDescent="0.2">
      <c r="B61" s="5">
        <v>34761</v>
      </c>
      <c r="C61" s="1">
        <v>105.34</v>
      </c>
      <c r="D61" s="1">
        <f t="shared" si="0"/>
        <v>9</v>
      </c>
      <c r="E61" s="1" t="b">
        <f t="shared" si="1"/>
        <v>0</v>
      </c>
      <c r="F61" s="6">
        <f t="shared" si="2"/>
        <v>1.0940499040307028E-2</v>
      </c>
      <c r="G61" s="7"/>
      <c r="H61" s="7"/>
      <c r="I61" s="7"/>
    </row>
    <row r="62" spans="2:9" x14ac:dyDescent="0.2">
      <c r="B62" s="5">
        <v>34764</v>
      </c>
      <c r="C62" s="1">
        <v>104.34</v>
      </c>
      <c r="D62" s="1">
        <f t="shared" si="0"/>
        <v>10</v>
      </c>
      <c r="E62" s="1" t="b">
        <f t="shared" si="1"/>
        <v>1</v>
      </c>
      <c r="F62" s="6">
        <f t="shared" si="2"/>
        <v>-9.4930700588570227E-3</v>
      </c>
      <c r="G62" s="7"/>
      <c r="H62" s="7"/>
      <c r="I62" s="7"/>
    </row>
    <row r="63" spans="2:9" x14ac:dyDescent="0.2">
      <c r="B63" s="5">
        <v>34765</v>
      </c>
      <c r="C63" s="1">
        <v>101.65</v>
      </c>
      <c r="D63" s="1">
        <f t="shared" si="0"/>
        <v>10</v>
      </c>
      <c r="E63" s="1" t="b">
        <f t="shared" si="1"/>
        <v>0</v>
      </c>
      <c r="F63" s="6">
        <f t="shared" si="2"/>
        <v>-2.578110024918534E-2</v>
      </c>
      <c r="G63" s="7"/>
      <c r="H63" s="7"/>
      <c r="I63" s="7"/>
    </row>
    <row r="64" spans="2:9" x14ac:dyDescent="0.2">
      <c r="B64" s="5">
        <v>34766</v>
      </c>
      <c r="C64" s="1">
        <v>101</v>
      </c>
      <c r="D64" s="1">
        <f t="shared" si="0"/>
        <v>10</v>
      </c>
      <c r="E64" s="1" t="b">
        <f t="shared" si="1"/>
        <v>0</v>
      </c>
      <c r="F64" s="6">
        <f t="shared" si="2"/>
        <v>-6.3944909001476535E-3</v>
      </c>
      <c r="G64" s="7"/>
      <c r="H64" s="7"/>
      <c r="I64" s="7"/>
    </row>
    <row r="65" spans="2:9" x14ac:dyDescent="0.2">
      <c r="B65" s="5">
        <v>34767</v>
      </c>
      <c r="C65" s="1">
        <v>102.73</v>
      </c>
      <c r="D65" s="1">
        <f t="shared" si="0"/>
        <v>10</v>
      </c>
      <c r="E65" s="1" t="b">
        <f t="shared" si="1"/>
        <v>0</v>
      </c>
      <c r="F65" s="6">
        <f t="shared" si="2"/>
        <v>1.7128712871287144E-2</v>
      </c>
      <c r="G65" s="7"/>
      <c r="H65" s="7"/>
      <c r="I65" s="7"/>
    </row>
    <row r="66" spans="2:9" x14ac:dyDescent="0.2">
      <c r="B66" s="5">
        <v>34768</v>
      </c>
      <c r="C66" s="1">
        <v>103.39</v>
      </c>
      <c r="D66" s="1">
        <f t="shared" si="0"/>
        <v>10</v>
      </c>
      <c r="E66" s="1" t="b">
        <f t="shared" si="1"/>
        <v>0</v>
      </c>
      <c r="F66" s="6">
        <f t="shared" si="2"/>
        <v>6.424608196242465E-3</v>
      </c>
      <c r="G66" s="7"/>
      <c r="H66" s="7"/>
      <c r="I66" s="7"/>
    </row>
    <row r="67" spans="2:9" x14ac:dyDescent="0.2">
      <c r="B67" s="5">
        <v>34771</v>
      </c>
      <c r="C67" s="1">
        <v>101.58</v>
      </c>
      <c r="D67" s="1">
        <f t="shared" si="0"/>
        <v>11</v>
      </c>
      <c r="E67" s="1" t="b">
        <f t="shared" si="1"/>
        <v>1</v>
      </c>
      <c r="F67" s="6">
        <f t="shared" si="2"/>
        <v>-1.7506528677821875E-2</v>
      </c>
      <c r="G67" s="7"/>
      <c r="H67" s="7"/>
      <c r="I67" s="7"/>
    </row>
    <row r="68" spans="2:9" x14ac:dyDescent="0.2">
      <c r="B68" s="5">
        <v>34772</v>
      </c>
      <c r="C68" s="1">
        <v>101.54</v>
      </c>
      <c r="D68" s="1">
        <f t="shared" si="0"/>
        <v>11</v>
      </c>
      <c r="E68" s="1" t="b">
        <f t="shared" si="1"/>
        <v>0</v>
      </c>
      <c r="F68" s="6">
        <f t="shared" si="2"/>
        <v>-3.9377830281539516E-4</v>
      </c>
      <c r="G68" s="7"/>
      <c r="H68" s="7"/>
      <c r="I68" s="7"/>
    </row>
    <row r="69" spans="2:9" x14ac:dyDescent="0.2">
      <c r="B69" s="5">
        <v>34773</v>
      </c>
      <c r="C69" s="1">
        <v>100.51</v>
      </c>
      <c r="D69" s="1">
        <f t="shared" si="0"/>
        <v>11</v>
      </c>
      <c r="E69" s="1" t="b">
        <f t="shared" si="1"/>
        <v>0</v>
      </c>
      <c r="F69" s="6">
        <f t="shared" si="2"/>
        <v>-1.0143785700216679E-2</v>
      </c>
      <c r="G69" s="7"/>
      <c r="H69" s="7"/>
      <c r="I69" s="7"/>
    </row>
    <row r="70" spans="2:9" x14ac:dyDescent="0.2">
      <c r="B70" s="5">
        <v>34774</v>
      </c>
      <c r="C70" s="1">
        <v>100.68</v>
      </c>
      <c r="D70" s="1">
        <f t="shared" si="0"/>
        <v>11</v>
      </c>
      <c r="E70" s="1" t="b">
        <f t="shared" si="1"/>
        <v>0</v>
      </c>
      <c r="F70" s="6">
        <f t="shared" si="2"/>
        <v>1.6913739926376348E-3</v>
      </c>
      <c r="G70" s="7"/>
      <c r="H70" s="7"/>
      <c r="I70" s="7"/>
    </row>
    <row r="71" spans="2:9" x14ac:dyDescent="0.2">
      <c r="B71" s="5">
        <v>34775</v>
      </c>
      <c r="C71" s="1">
        <v>101.54</v>
      </c>
      <c r="D71" s="1">
        <f t="shared" si="0"/>
        <v>11</v>
      </c>
      <c r="E71" s="1" t="b">
        <f t="shared" si="1"/>
        <v>0</v>
      </c>
      <c r="F71" s="6">
        <f t="shared" si="2"/>
        <v>8.5419149781484904E-3</v>
      </c>
      <c r="G71" s="7"/>
      <c r="H71" s="7"/>
      <c r="I71" s="7"/>
    </row>
    <row r="72" spans="2:9" x14ac:dyDescent="0.2">
      <c r="B72" s="5">
        <v>34778</v>
      </c>
      <c r="C72" s="1">
        <v>100.17</v>
      </c>
      <c r="D72" s="1">
        <f t="shared" si="0"/>
        <v>12</v>
      </c>
      <c r="E72" s="1" t="b">
        <f t="shared" si="1"/>
        <v>1</v>
      </c>
      <c r="F72" s="6">
        <f t="shared" si="2"/>
        <v>-1.3492219814851381E-2</v>
      </c>
      <c r="G72" s="7"/>
      <c r="H72" s="7"/>
      <c r="I72" s="7"/>
    </row>
    <row r="73" spans="2:9" x14ac:dyDescent="0.2">
      <c r="B73" s="5">
        <v>34779</v>
      </c>
      <c r="C73" s="1">
        <v>100.37</v>
      </c>
      <c r="D73" s="1">
        <f t="shared" si="0"/>
        <v>12</v>
      </c>
      <c r="E73" s="1" t="b">
        <f t="shared" si="1"/>
        <v>0</v>
      </c>
      <c r="F73" s="6">
        <f t="shared" si="2"/>
        <v>1.9966057701907847E-3</v>
      </c>
      <c r="G73" s="7"/>
      <c r="H73" s="7"/>
      <c r="I73" s="7"/>
    </row>
    <row r="74" spans="2:9" x14ac:dyDescent="0.2">
      <c r="B74" s="5">
        <v>34780</v>
      </c>
      <c r="C74" s="1">
        <v>99.63</v>
      </c>
      <c r="D74" s="1">
        <f t="shared" si="0"/>
        <v>12</v>
      </c>
      <c r="E74" s="1" t="b">
        <f t="shared" si="1"/>
        <v>0</v>
      </c>
      <c r="F74" s="6">
        <f t="shared" si="2"/>
        <v>-7.3727209325497034E-3</v>
      </c>
      <c r="G74" s="7"/>
      <c r="H74" s="7"/>
      <c r="I74" s="7"/>
    </row>
    <row r="75" spans="2:9" x14ac:dyDescent="0.2">
      <c r="B75" s="5">
        <v>34781</v>
      </c>
      <c r="C75" s="1">
        <v>100.09</v>
      </c>
      <c r="D75" s="1">
        <f t="shared" si="0"/>
        <v>12</v>
      </c>
      <c r="E75" s="1" t="b">
        <f t="shared" si="1"/>
        <v>0</v>
      </c>
      <c r="F75" s="6">
        <f t="shared" si="2"/>
        <v>4.6170832078691326E-3</v>
      </c>
      <c r="G75" s="7"/>
      <c r="H75" s="7"/>
      <c r="I75" s="7"/>
    </row>
    <row r="76" spans="2:9" x14ac:dyDescent="0.2">
      <c r="B76" s="5">
        <v>34782</v>
      </c>
      <c r="C76" s="1">
        <v>100.13</v>
      </c>
      <c r="D76" s="1">
        <f t="shared" si="0"/>
        <v>12</v>
      </c>
      <c r="E76" s="1" t="b">
        <f t="shared" si="1"/>
        <v>0</v>
      </c>
      <c r="F76" s="6">
        <f t="shared" si="2"/>
        <v>3.9964032370853886E-4</v>
      </c>
      <c r="G76" s="7"/>
      <c r="H76" s="7"/>
      <c r="I76" s="7"/>
    </row>
    <row r="77" spans="2:9" x14ac:dyDescent="0.2">
      <c r="B77" s="5">
        <v>34785</v>
      </c>
      <c r="C77" s="1">
        <v>100.08</v>
      </c>
      <c r="D77" s="1">
        <f t="shared" si="0"/>
        <v>13</v>
      </c>
      <c r="E77" s="1" t="b">
        <f t="shared" si="1"/>
        <v>1</v>
      </c>
      <c r="F77" s="6">
        <f t="shared" si="2"/>
        <v>-4.9935084390284601E-4</v>
      </c>
      <c r="G77" s="7"/>
      <c r="H77" s="7"/>
      <c r="I77" s="7"/>
    </row>
    <row r="78" spans="2:9" x14ac:dyDescent="0.2">
      <c r="B78" s="5">
        <v>34786</v>
      </c>
      <c r="C78" s="1">
        <v>100.37</v>
      </c>
      <c r="D78" s="1">
        <f t="shared" si="0"/>
        <v>13</v>
      </c>
      <c r="E78" s="1" t="b">
        <f t="shared" si="1"/>
        <v>0</v>
      </c>
      <c r="F78" s="6">
        <f t="shared" si="2"/>
        <v>2.8976818545165539E-3</v>
      </c>
      <c r="G78" s="7"/>
      <c r="H78" s="7"/>
      <c r="I78" s="7"/>
    </row>
    <row r="79" spans="2:9" x14ac:dyDescent="0.2">
      <c r="B79" s="5">
        <v>34787</v>
      </c>
      <c r="C79" s="1">
        <v>100.32</v>
      </c>
      <c r="D79" s="1">
        <f t="shared" si="0"/>
        <v>13</v>
      </c>
      <c r="E79" s="1" t="b">
        <f t="shared" si="1"/>
        <v>0</v>
      </c>
      <c r="F79" s="6">
        <f t="shared" si="2"/>
        <v>-4.9815681976694837E-4</v>
      </c>
      <c r="G79" s="7"/>
      <c r="H79" s="7"/>
      <c r="I79" s="7"/>
    </row>
    <row r="80" spans="2:9" x14ac:dyDescent="0.2">
      <c r="B80" s="5">
        <v>34788</v>
      </c>
      <c r="C80" s="1">
        <v>101.67</v>
      </c>
      <c r="D80" s="1">
        <f t="shared" si="0"/>
        <v>13</v>
      </c>
      <c r="E80" s="1" t="b">
        <f t="shared" si="1"/>
        <v>0</v>
      </c>
      <c r="F80" s="6">
        <f t="shared" si="2"/>
        <v>1.3456937799043223E-2</v>
      </c>
      <c r="G80" s="7"/>
      <c r="H80" s="7"/>
      <c r="I80" s="7"/>
    </row>
    <row r="81" spans="2:9" x14ac:dyDescent="0.2">
      <c r="B81" s="5">
        <v>34789</v>
      </c>
      <c r="C81" s="1">
        <v>102.63</v>
      </c>
      <c r="D81" s="1">
        <f t="shared" si="0"/>
        <v>13</v>
      </c>
      <c r="E81" s="1" t="b">
        <f t="shared" si="1"/>
        <v>0</v>
      </c>
      <c r="F81" s="6">
        <f t="shared" si="2"/>
        <v>9.4423133667747017E-3</v>
      </c>
      <c r="G81" s="7"/>
      <c r="H81" s="7"/>
      <c r="I81" s="7"/>
    </row>
    <row r="82" spans="2:9" x14ac:dyDescent="0.2">
      <c r="B82" s="5">
        <v>34792</v>
      </c>
      <c r="C82" s="1">
        <v>100</v>
      </c>
      <c r="D82" s="1">
        <f t="shared" si="0"/>
        <v>14</v>
      </c>
      <c r="E82" s="1" t="b">
        <f t="shared" si="1"/>
        <v>1</v>
      </c>
      <c r="F82" s="6">
        <f t="shared" si="2"/>
        <v>-2.5626035272337533E-2</v>
      </c>
      <c r="G82" s="7"/>
      <c r="H82" s="7"/>
      <c r="I82" s="7"/>
    </row>
    <row r="83" spans="2:9" x14ac:dyDescent="0.2">
      <c r="B83" s="5">
        <v>34793</v>
      </c>
      <c r="C83" s="1">
        <v>100.59</v>
      </c>
      <c r="D83" s="1">
        <f t="shared" si="0"/>
        <v>14</v>
      </c>
      <c r="E83" s="1" t="b">
        <f t="shared" si="1"/>
        <v>0</v>
      </c>
      <c r="F83" s="6">
        <f t="shared" si="2"/>
        <v>5.9000000000000163E-3</v>
      </c>
      <c r="G83" s="7"/>
      <c r="H83" s="7"/>
      <c r="I83" s="7"/>
    </row>
    <row r="84" spans="2:9" x14ac:dyDescent="0.2">
      <c r="B84" s="5">
        <v>34794</v>
      </c>
      <c r="C84" s="1">
        <v>103.1</v>
      </c>
      <c r="D84" s="1">
        <f t="shared" si="0"/>
        <v>14</v>
      </c>
      <c r="E84" s="1" t="b">
        <f t="shared" si="1"/>
        <v>0</v>
      </c>
      <c r="F84" s="6">
        <f t="shared" si="2"/>
        <v>2.4952778606223136E-2</v>
      </c>
      <c r="G84" s="7"/>
      <c r="H84" s="7"/>
      <c r="I84" s="7"/>
    </row>
    <row r="85" spans="2:9" x14ac:dyDescent="0.2">
      <c r="B85" s="5">
        <v>34795</v>
      </c>
      <c r="C85" s="1">
        <v>101.93</v>
      </c>
      <c r="D85" s="1">
        <f t="shared" ref="D85:D148" si="3">WEEKNUM(B85)</f>
        <v>14</v>
      </c>
      <c r="E85" s="1" t="b">
        <f t="shared" ref="E85:E148" si="4">IF(D85&lt;&gt;D84,TRUE,FALSE)</f>
        <v>0</v>
      </c>
      <c r="F85" s="6">
        <f t="shared" ref="F85:F148" si="5">C85/C84-1</f>
        <v>-1.1348205625606123E-2</v>
      </c>
      <c r="G85" s="7"/>
      <c r="H85" s="7"/>
      <c r="I85" s="7"/>
    </row>
    <row r="86" spans="2:9" x14ac:dyDescent="0.2">
      <c r="B86" s="5">
        <v>34796</v>
      </c>
      <c r="C86" s="1">
        <v>103.61</v>
      </c>
      <c r="D86" s="1">
        <f t="shared" si="3"/>
        <v>14</v>
      </c>
      <c r="E86" s="1" t="b">
        <f t="shared" si="4"/>
        <v>0</v>
      </c>
      <c r="F86" s="6">
        <f t="shared" si="5"/>
        <v>1.6481899342686068E-2</v>
      </c>
      <c r="G86" s="8"/>
      <c r="H86" s="7"/>
      <c r="I86" s="7"/>
    </row>
    <row r="87" spans="2:9" x14ac:dyDescent="0.2">
      <c r="B87" s="5">
        <v>34799</v>
      </c>
      <c r="C87" s="1">
        <v>105.56</v>
      </c>
      <c r="D87" s="1">
        <f t="shared" si="3"/>
        <v>15</v>
      </c>
      <c r="E87" s="1" t="b">
        <f t="shared" si="4"/>
        <v>1</v>
      </c>
      <c r="F87" s="6">
        <f t="shared" si="5"/>
        <v>1.8820577164366359E-2</v>
      </c>
      <c r="G87" s="8"/>
      <c r="H87" s="7"/>
      <c r="I87" s="7"/>
    </row>
    <row r="88" spans="2:9" x14ac:dyDescent="0.2">
      <c r="B88" s="5">
        <v>34800</v>
      </c>
      <c r="C88" s="1">
        <v>102.49</v>
      </c>
      <c r="D88" s="1">
        <f t="shared" si="3"/>
        <v>15</v>
      </c>
      <c r="E88" s="1" t="b">
        <f t="shared" si="4"/>
        <v>0</v>
      </c>
      <c r="F88" s="6">
        <f t="shared" si="5"/>
        <v>-2.9082985979537734E-2</v>
      </c>
      <c r="G88" s="8"/>
      <c r="H88" s="7"/>
      <c r="I88" s="7"/>
    </row>
    <row r="89" spans="2:9" x14ac:dyDescent="0.2">
      <c r="B89" s="5">
        <v>34801</v>
      </c>
      <c r="C89" s="1">
        <v>105.06</v>
      </c>
      <c r="D89" s="1">
        <f t="shared" si="3"/>
        <v>15</v>
      </c>
      <c r="E89" s="1" t="b">
        <f t="shared" si="4"/>
        <v>0</v>
      </c>
      <c r="F89" s="6">
        <f t="shared" si="5"/>
        <v>2.5075617133379025E-2</v>
      </c>
      <c r="G89" s="8"/>
      <c r="H89" s="7"/>
      <c r="I89" s="7"/>
    </row>
    <row r="90" spans="2:9" x14ac:dyDescent="0.2">
      <c r="B90" s="5">
        <v>34802</v>
      </c>
      <c r="C90" s="1">
        <v>106.05</v>
      </c>
      <c r="D90" s="1">
        <f t="shared" si="3"/>
        <v>15</v>
      </c>
      <c r="E90" s="1" t="b">
        <f t="shared" si="4"/>
        <v>0</v>
      </c>
      <c r="F90" s="6">
        <f t="shared" si="5"/>
        <v>9.4231867504281919E-3</v>
      </c>
      <c r="G90" s="8"/>
      <c r="H90" s="7"/>
      <c r="I90" s="7"/>
    </row>
    <row r="91" spans="2:9" x14ac:dyDescent="0.2">
      <c r="B91" s="5">
        <v>34807</v>
      </c>
      <c r="C91" s="1">
        <v>103.01</v>
      </c>
      <c r="D91" s="1">
        <f t="shared" si="3"/>
        <v>16</v>
      </c>
      <c r="E91" s="1" t="b">
        <f t="shared" si="4"/>
        <v>1</v>
      </c>
      <c r="F91" s="6">
        <f t="shared" si="5"/>
        <v>-2.8665723715228575E-2</v>
      </c>
      <c r="G91" s="8"/>
      <c r="H91" s="7"/>
      <c r="I91" s="7"/>
    </row>
    <row r="92" spans="2:9" x14ac:dyDescent="0.2">
      <c r="B92" s="5">
        <v>34808</v>
      </c>
      <c r="C92" s="1">
        <v>102.51</v>
      </c>
      <c r="D92" s="1">
        <f t="shared" si="3"/>
        <v>16</v>
      </c>
      <c r="E92" s="1" t="b">
        <f t="shared" si="4"/>
        <v>0</v>
      </c>
      <c r="F92" s="6">
        <f t="shared" si="5"/>
        <v>-4.8538976798369049E-3</v>
      </c>
      <c r="G92" s="8"/>
      <c r="H92" s="7"/>
      <c r="I92" s="7"/>
    </row>
    <row r="93" spans="2:9" x14ac:dyDescent="0.2">
      <c r="B93" s="5">
        <v>34809</v>
      </c>
      <c r="C93" s="1">
        <v>102.29</v>
      </c>
      <c r="D93" s="1">
        <f t="shared" si="3"/>
        <v>16</v>
      </c>
      <c r="E93" s="1" t="b">
        <f t="shared" si="4"/>
        <v>0</v>
      </c>
      <c r="F93" s="6">
        <f t="shared" si="5"/>
        <v>-2.1461320846746235E-3</v>
      </c>
      <c r="G93" s="8"/>
      <c r="H93" s="7"/>
      <c r="I93" s="7"/>
    </row>
    <row r="94" spans="2:9" x14ac:dyDescent="0.2">
      <c r="B94" s="5">
        <v>34810</v>
      </c>
      <c r="C94" s="1">
        <v>102.28</v>
      </c>
      <c r="D94" s="1">
        <f t="shared" si="3"/>
        <v>16</v>
      </c>
      <c r="E94" s="1" t="b">
        <f t="shared" si="4"/>
        <v>0</v>
      </c>
      <c r="F94" s="6">
        <f t="shared" si="5"/>
        <v>-9.7761266986018391E-5</v>
      </c>
      <c r="G94" s="8"/>
      <c r="H94" s="7"/>
      <c r="I94" s="7"/>
    </row>
    <row r="95" spans="2:9" x14ac:dyDescent="0.2">
      <c r="B95" s="5">
        <v>34813</v>
      </c>
      <c r="C95" s="1">
        <v>102.38</v>
      </c>
      <c r="D95" s="1">
        <f t="shared" si="3"/>
        <v>17</v>
      </c>
      <c r="E95" s="1" t="b">
        <f t="shared" si="4"/>
        <v>1</v>
      </c>
      <c r="F95" s="6">
        <f t="shared" si="5"/>
        <v>9.777082518576119E-4</v>
      </c>
      <c r="G95" s="8"/>
      <c r="H95" s="7"/>
      <c r="I95" s="7"/>
    </row>
    <row r="96" spans="2:9" x14ac:dyDescent="0.2">
      <c r="B96" s="5">
        <v>34814</v>
      </c>
      <c r="C96" s="1">
        <v>102.68</v>
      </c>
      <c r="D96" s="1">
        <f t="shared" si="3"/>
        <v>17</v>
      </c>
      <c r="E96" s="1" t="b">
        <f t="shared" si="4"/>
        <v>0</v>
      </c>
      <c r="F96" s="6">
        <f t="shared" si="5"/>
        <v>2.9302598163705174E-3</v>
      </c>
      <c r="G96" s="8"/>
      <c r="H96" s="7"/>
      <c r="I96" s="7"/>
    </row>
    <row r="97" spans="2:9" x14ac:dyDescent="0.2">
      <c r="B97" s="5">
        <v>34815</v>
      </c>
      <c r="C97" s="1">
        <v>103.17</v>
      </c>
      <c r="D97" s="1">
        <f t="shared" si="3"/>
        <v>17</v>
      </c>
      <c r="E97" s="1" t="b">
        <f t="shared" si="4"/>
        <v>0</v>
      </c>
      <c r="F97" s="6">
        <f t="shared" si="5"/>
        <v>4.7721075185040984E-3</v>
      </c>
      <c r="G97" s="8"/>
      <c r="H97" s="7"/>
      <c r="I97" s="7"/>
    </row>
    <row r="98" spans="2:9" x14ac:dyDescent="0.2">
      <c r="B98" s="5">
        <v>34816</v>
      </c>
      <c r="C98" s="1">
        <v>103.79</v>
      </c>
      <c r="D98" s="1">
        <f t="shared" si="3"/>
        <v>17</v>
      </c>
      <c r="E98" s="1" t="b">
        <f t="shared" si="4"/>
        <v>0</v>
      </c>
      <c r="F98" s="6">
        <f t="shared" si="5"/>
        <v>6.009498885334974E-3</v>
      </c>
      <c r="G98" s="8"/>
      <c r="H98" s="7"/>
      <c r="I98" s="7"/>
    </row>
    <row r="99" spans="2:9" x14ac:dyDescent="0.2">
      <c r="B99" s="5">
        <v>34817</v>
      </c>
      <c r="C99" s="1">
        <v>104.85</v>
      </c>
      <c r="D99" s="1">
        <f t="shared" si="3"/>
        <v>17</v>
      </c>
      <c r="E99" s="1" t="b">
        <f t="shared" si="4"/>
        <v>0</v>
      </c>
      <c r="F99" s="6">
        <f t="shared" si="5"/>
        <v>1.0212929954716232E-2</v>
      </c>
      <c r="G99" s="8"/>
      <c r="H99" s="7"/>
      <c r="I99" s="7"/>
    </row>
    <row r="100" spans="2:9" x14ac:dyDescent="0.2">
      <c r="B100" s="5">
        <v>34820</v>
      </c>
      <c r="C100" s="1">
        <v>109.23</v>
      </c>
      <c r="D100" s="1">
        <f t="shared" si="3"/>
        <v>18</v>
      </c>
      <c r="E100" s="1" t="b">
        <f t="shared" si="4"/>
        <v>1</v>
      </c>
      <c r="F100" s="6">
        <f t="shared" si="5"/>
        <v>4.1773962804005915E-2</v>
      </c>
      <c r="G100" s="8"/>
      <c r="H100" s="7"/>
      <c r="I100" s="7"/>
    </row>
    <row r="101" spans="2:9" x14ac:dyDescent="0.2">
      <c r="B101" s="5">
        <v>34821</v>
      </c>
      <c r="C101" s="1">
        <v>107.56</v>
      </c>
      <c r="D101" s="1">
        <f t="shared" si="3"/>
        <v>18</v>
      </c>
      <c r="E101" s="1" t="b">
        <f t="shared" si="4"/>
        <v>0</v>
      </c>
      <c r="F101" s="6">
        <f t="shared" si="5"/>
        <v>-1.528884006225395E-2</v>
      </c>
      <c r="G101" s="8"/>
      <c r="H101" s="7"/>
      <c r="I101" s="7"/>
    </row>
    <row r="102" spans="2:9" x14ac:dyDescent="0.2">
      <c r="B102" s="5">
        <v>34822</v>
      </c>
      <c r="C102" s="1">
        <v>108.52</v>
      </c>
      <c r="D102" s="1">
        <f t="shared" si="3"/>
        <v>18</v>
      </c>
      <c r="E102" s="1" t="b">
        <f t="shared" si="4"/>
        <v>0</v>
      </c>
      <c r="F102" s="6">
        <f t="shared" si="5"/>
        <v>8.9252510226849324E-3</v>
      </c>
      <c r="G102" s="8"/>
      <c r="H102" s="7"/>
      <c r="I102" s="7"/>
    </row>
    <row r="103" spans="2:9" x14ac:dyDescent="0.2">
      <c r="B103" s="5">
        <v>34823</v>
      </c>
      <c r="C103" s="1">
        <v>106.67</v>
      </c>
      <c r="D103" s="1">
        <f t="shared" si="3"/>
        <v>18</v>
      </c>
      <c r="E103" s="1" t="b">
        <f t="shared" si="4"/>
        <v>0</v>
      </c>
      <c r="F103" s="6">
        <f t="shared" si="5"/>
        <v>-1.7047548838923676E-2</v>
      </c>
      <c r="G103" s="8"/>
      <c r="H103" s="7"/>
      <c r="I103" s="7"/>
    </row>
    <row r="104" spans="2:9" x14ac:dyDescent="0.2">
      <c r="B104" s="5">
        <v>34824</v>
      </c>
      <c r="C104" s="1">
        <v>109.65</v>
      </c>
      <c r="D104" s="1">
        <f t="shared" si="3"/>
        <v>18</v>
      </c>
      <c r="E104" s="1" t="b">
        <f t="shared" si="4"/>
        <v>0</v>
      </c>
      <c r="F104" s="6">
        <f t="shared" si="5"/>
        <v>2.7936626980406887E-2</v>
      </c>
      <c r="G104" s="8"/>
      <c r="H104" s="7"/>
      <c r="I104" s="7"/>
    </row>
    <row r="105" spans="2:9" x14ac:dyDescent="0.2">
      <c r="B105" s="5">
        <v>34828</v>
      </c>
      <c r="C105" s="1">
        <v>111.69</v>
      </c>
      <c r="D105" s="1">
        <f t="shared" si="3"/>
        <v>19</v>
      </c>
      <c r="E105" s="1" t="b">
        <f t="shared" si="4"/>
        <v>1</v>
      </c>
      <c r="F105" s="6">
        <f t="shared" si="5"/>
        <v>1.8604651162790642E-2</v>
      </c>
      <c r="G105" s="8"/>
      <c r="H105" s="7"/>
      <c r="I105" s="7"/>
    </row>
    <row r="106" spans="2:9" x14ac:dyDescent="0.2">
      <c r="B106" s="5">
        <v>34829</v>
      </c>
      <c r="C106" s="1">
        <v>112.77</v>
      </c>
      <c r="D106" s="1">
        <f t="shared" si="3"/>
        <v>19</v>
      </c>
      <c r="E106" s="1" t="b">
        <f t="shared" si="4"/>
        <v>0</v>
      </c>
      <c r="F106" s="6">
        <f t="shared" si="5"/>
        <v>9.6696212731668396E-3</v>
      </c>
      <c r="G106" s="8"/>
      <c r="H106" s="7"/>
      <c r="I106" s="7"/>
    </row>
    <row r="107" spans="2:9" x14ac:dyDescent="0.2">
      <c r="B107" s="5">
        <v>34830</v>
      </c>
      <c r="C107" s="1">
        <v>111.29</v>
      </c>
      <c r="D107" s="1">
        <f t="shared" si="3"/>
        <v>19</v>
      </c>
      <c r="E107" s="1" t="b">
        <f t="shared" si="4"/>
        <v>0</v>
      </c>
      <c r="F107" s="6">
        <f t="shared" si="5"/>
        <v>-1.3124057816795154E-2</v>
      </c>
      <c r="G107" s="8"/>
      <c r="H107" s="7"/>
      <c r="I107" s="7"/>
    </row>
    <row r="108" spans="2:9" x14ac:dyDescent="0.2">
      <c r="B108" s="5">
        <v>34831</v>
      </c>
      <c r="C108" s="1">
        <v>113.21</v>
      </c>
      <c r="D108" s="1">
        <f t="shared" si="3"/>
        <v>19</v>
      </c>
      <c r="E108" s="1" t="b">
        <f t="shared" si="4"/>
        <v>0</v>
      </c>
      <c r="F108" s="6">
        <f t="shared" si="5"/>
        <v>1.725222391948944E-2</v>
      </c>
      <c r="G108" s="8"/>
      <c r="H108" s="7"/>
      <c r="I108" s="7"/>
    </row>
    <row r="109" spans="2:9" x14ac:dyDescent="0.2">
      <c r="B109" s="5">
        <v>34834</v>
      </c>
      <c r="C109" s="1">
        <v>112.67</v>
      </c>
      <c r="D109" s="1">
        <f t="shared" si="3"/>
        <v>20</v>
      </c>
      <c r="E109" s="1" t="b">
        <f t="shared" si="4"/>
        <v>1</v>
      </c>
      <c r="F109" s="6">
        <f t="shared" si="5"/>
        <v>-4.7698966522391473E-3</v>
      </c>
      <c r="G109" s="8"/>
      <c r="H109" s="7"/>
      <c r="I109" s="7"/>
    </row>
    <row r="110" spans="2:9" x14ac:dyDescent="0.2">
      <c r="B110" s="5">
        <v>34835</v>
      </c>
      <c r="C110" s="1">
        <v>112.63</v>
      </c>
      <c r="D110" s="1">
        <f t="shared" si="3"/>
        <v>20</v>
      </c>
      <c r="E110" s="1" t="b">
        <f t="shared" si="4"/>
        <v>0</v>
      </c>
      <c r="F110" s="6">
        <f t="shared" si="5"/>
        <v>-3.5501908227575374E-4</v>
      </c>
      <c r="G110" s="8"/>
      <c r="H110" s="7"/>
      <c r="I110" s="7"/>
    </row>
    <row r="111" spans="2:9" x14ac:dyDescent="0.2">
      <c r="B111" s="5">
        <v>34836</v>
      </c>
      <c r="C111" s="1">
        <v>112.65</v>
      </c>
      <c r="D111" s="1">
        <f t="shared" si="3"/>
        <v>20</v>
      </c>
      <c r="E111" s="1" t="b">
        <f t="shared" si="4"/>
        <v>0</v>
      </c>
      <c r="F111" s="6">
        <f t="shared" si="5"/>
        <v>1.7757258279327282E-4</v>
      </c>
      <c r="G111" s="8"/>
      <c r="H111" s="7"/>
      <c r="I111" s="7"/>
    </row>
    <row r="112" spans="2:9" x14ac:dyDescent="0.2">
      <c r="B112" s="5">
        <v>34837</v>
      </c>
      <c r="C112" s="1">
        <v>113.25</v>
      </c>
      <c r="D112" s="1">
        <f t="shared" si="3"/>
        <v>20</v>
      </c>
      <c r="E112" s="1" t="b">
        <f t="shared" si="4"/>
        <v>0</v>
      </c>
      <c r="F112" s="6">
        <f t="shared" si="5"/>
        <v>5.3262316910784868E-3</v>
      </c>
      <c r="G112" s="8"/>
      <c r="H112" s="7"/>
      <c r="I112" s="7"/>
    </row>
    <row r="113" spans="2:9" x14ac:dyDescent="0.2">
      <c r="B113" s="5">
        <v>34838</v>
      </c>
      <c r="C113" s="1">
        <v>113.22</v>
      </c>
      <c r="D113" s="1">
        <f t="shared" si="3"/>
        <v>20</v>
      </c>
      <c r="E113" s="1" t="b">
        <f t="shared" si="4"/>
        <v>0</v>
      </c>
      <c r="F113" s="6">
        <f t="shared" si="5"/>
        <v>-2.6490066225171027E-4</v>
      </c>
      <c r="G113" s="8"/>
      <c r="H113" s="7"/>
      <c r="I113" s="7"/>
    </row>
    <row r="114" spans="2:9" x14ac:dyDescent="0.2">
      <c r="B114" s="5">
        <v>34841</v>
      </c>
      <c r="C114" s="1">
        <v>113.74</v>
      </c>
      <c r="D114" s="1">
        <f t="shared" si="3"/>
        <v>21</v>
      </c>
      <c r="E114" s="1" t="b">
        <f t="shared" si="4"/>
        <v>1</v>
      </c>
      <c r="F114" s="6">
        <f t="shared" si="5"/>
        <v>4.5928281222398226E-3</v>
      </c>
      <c r="G114" s="8"/>
      <c r="H114" s="7"/>
      <c r="I114" s="7"/>
    </row>
    <row r="115" spans="2:9" x14ac:dyDescent="0.2">
      <c r="B115" s="5">
        <v>34842</v>
      </c>
      <c r="C115" s="1">
        <v>113.79</v>
      </c>
      <c r="D115" s="1">
        <f t="shared" si="3"/>
        <v>21</v>
      </c>
      <c r="E115" s="1" t="b">
        <f t="shared" si="4"/>
        <v>0</v>
      </c>
      <c r="F115" s="6">
        <f t="shared" si="5"/>
        <v>4.3959908563406813E-4</v>
      </c>
      <c r="G115" s="8"/>
      <c r="H115" s="7"/>
      <c r="I115" s="7"/>
    </row>
    <row r="116" spans="2:9" x14ac:dyDescent="0.2">
      <c r="B116" s="5">
        <v>34843</v>
      </c>
      <c r="C116" s="1">
        <v>113.92</v>
      </c>
      <c r="D116" s="1">
        <f t="shared" si="3"/>
        <v>21</v>
      </c>
      <c r="E116" s="1" t="b">
        <f t="shared" si="4"/>
        <v>0</v>
      </c>
      <c r="F116" s="6">
        <f t="shared" si="5"/>
        <v>1.1424554002987808E-3</v>
      </c>
      <c r="G116" s="8"/>
      <c r="H116" s="7"/>
      <c r="I116" s="7"/>
    </row>
    <row r="117" spans="2:9" x14ac:dyDescent="0.2">
      <c r="B117" s="5">
        <v>34844</v>
      </c>
      <c r="C117" s="1">
        <v>114.11</v>
      </c>
      <c r="D117" s="1">
        <f t="shared" si="3"/>
        <v>21</v>
      </c>
      <c r="E117" s="1" t="b">
        <f t="shared" si="4"/>
        <v>0</v>
      </c>
      <c r="F117" s="6">
        <f t="shared" si="5"/>
        <v>1.6678370786515906E-3</v>
      </c>
      <c r="G117" s="8"/>
      <c r="H117" s="7"/>
      <c r="I117" s="7"/>
    </row>
    <row r="118" spans="2:9" x14ac:dyDescent="0.2">
      <c r="B118" s="5">
        <v>34845</v>
      </c>
      <c r="C118" s="1">
        <v>113.6</v>
      </c>
      <c r="D118" s="1">
        <f t="shared" si="3"/>
        <v>21</v>
      </c>
      <c r="E118" s="1" t="b">
        <f t="shared" si="4"/>
        <v>0</v>
      </c>
      <c r="F118" s="6">
        <f t="shared" si="5"/>
        <v>-4.4693716589256915E-3</v>
      </c>
      <c r="G118" s="8"/>
      <c r="H118" s="7"/>
      <c r="I118" s="7"/>
    </row>
    <row r="119" spans="2:9" x14ac:dyDescent="0.2">
      <c r="B119" s="5">
        <v>34849</v>
      </c>
      <c r="C119" s="1">
        <v>112.7</v>
      </c>
      <c r="D119" s="1">
        <f t="shared" si="3"/>
        <v>22</v>
      </c>
      <c r="E119" s="1" t="b">
        <f t="shared" si="4"/>
        <v>1</v>
      </c>
      <c r="F119" s="6">
        <f t="shared" si="5"/>
        <v>-7.9225352112675118E-3</v>
      </c>
      <c r="G119" s="8"/>
      <c r="H119" s="7"/>
      <c r="I119" s="7"/>
    </row>
    <row r="120" spans="2:9" x14ac:dyDescent="0.2">
      <c r="B120" s="5">
        <v>34850</v>
      </c>
      <c r="C120" s="1">
        <v>112.67</v>
      </c>
      <c r="D120" s="1">
        <f t="shared" si="3"/>
        <v>22</v>
      </c>
      <c r="E120" s="1" t="b">
        <f t="shared" si="4"/>
        <v>0</v>
      </c>
      <c r="F120" s="6">
        <f t="shared" si="5"/>
        <v>-2.6619343389533423E-4</v>
      </c>
      <c r="G120" s="8"/>
      <c r="H120" s="7"/>
      <c r="I120" s="7"/>
    </row>
    <row r="121" spans="2:9" x14ac:dyDescent="0.2">
      <c r="B121" s="5">
        <v>34851</v>
      </c>
      <c r="C121" s="1">
        <v>114.87</v>
      </c>
      <c r="D121" s="1">
        <f t="shared" si="3"/>
        <v>22</v>
      </c>
      <c r="E121" s="1" t="b">
        <f t="shared" si="4"/>
        <v>0</v>
      </c>
      <c r="F121" s="6">
        <f t="shared" si="5"/>
        <v>1.9526049525161904E-2</v>
      </c>
      <c r="G121" s="8"/>
      <c r="H121" s="7"/>
      <c r="I121" s="7"/>
    </row>
    <row r="122" spans="2:9" x14ac:dyDescent="0.2">
      <c r="B122" s="5">
        <v>34852</v>
      </c>
      <c r="C122" s="1">
        <v>114.14</v>
      </c>
      <c r="D122" s="1">
        <f t="shared" si="3"/>
        <v>22</v>
      </c>
      <c r="E122" s="1" t="b">
        <f t="shared" si="4"/>
        <v>0</v>
      </c>
      <c r="F122" s="6">
        <f t="shared" si="5"/>
        <v>-6.3550100113172192E-3</v>
      </c>
      <c r="G122" s="8"/>
      <c r="H122" s="7"/>
      <c r="I122" s="7"/>
    </row>
    <row r="123" spans="2:9" x14ac:dyDescent="0.2">
      <c r="B123" s="5">
        <v>34855</v>
      </c>
      <c r="C123" s="1">
        <v>113.76</v>
      </c>
      <c r="D123" s="1">
        <f t="shared" si="3"/>
        <v>23</v>
      </c>
      <c r="E123" s="1" t="b">
        <f t="shared" si="4"/>
        <v>1</v>
      </c>
      <c r="F123" s="6">
        <f t="shared" si="5"/>
        <v>-3.3292447871035025E-3</v>
      </c>
      <c r="G123" s="8"/>
      <c r="H123" s="7"/>
      <c r="I123" s="7"/>
    </row>
    <row r="124" spans="2:9" x14ac:dyDescent="0.2">
      <c r="B124" s="5">
        <v>34856</v>
      </c>
      <c r="C124" s="1">
        <v>113.73</v>
      </c>
      <c r="D124" s="1">
        <f t="shared" si="3"/>
        <v>23</v>
      </c>
      <c r="E124" s="1" t="b">
        <f t="shared" si="4"/>
        <v>0</v>
      </c>
      <c r="F124" s="6">
        <f t="shared" si="5"/>
        <v>-2.6371308016881478E-4</v>
      </c>
      <c r="G124" s="8"/>
      <c r="H124" s="7"/>
      <c r="I124" s="7"/>
    </row>
    <row r="125" spans="2:9" x14ac:dyDescent="0.2">
      <c r="B125" s="5">
        <v>34857</v>
      </c>
      <c r="C125" s="1">
        <v>113.48</v>
      </c>
      <c r="D125" s="1">
        <f t="shared" si="3"/>
        <v>23</v>
      </c>
      <c r="E125" s="1" t="b">
        <f t="shared" si="4"/>
        <v>0</v>
      </c>
      <c r="F125" s="6">
        <f t="shared" si="5"/>
        <v>-2.1981886925173111E-3</v>
      </c>
      <c r="G125" s="8"/>
      <c r="H125" s="7"/>
      <c r="I125" s="7"/>
    </row>
    <row r="126" spans="2:9" x14ac:dyDescent="0.2">
      <c r="B126" s="5">
        <v>34858</v>
      </c>
      <c r="C126" s="1">
        <v>113.74</v>
      </c>
      <c r="D126" s="1">
        <f t="shared" si="3"/>
        <v>23</v>
      </c>
      <c r="E126" s="1" t="b">
        <f t="shared" si="4"/>
        <v>0</v>
      </c>
      <c r="F126" s="6">
        <f t="shared" si="5"/>
        <v>2.2911526260132042E-3</v>
      </c>
      <c r="G126" s="8"/>
      <c r="H126" s="7"/>
      <c r="I126" s="7"/>
    </row>
    <row r="127" spans="2:9" x14ac:dyDescent="0.2">
      <c r="B127" s="5">
        <v>34859</v>
      </c>
      <c r="C127" s="1">
        <v>114.73</v>
      </c>
      <c r="D127" s="1">
        <f t="shared" si="3"/>
        <v>23</v>
      </c>
      <c r="E127" s="1" t="b">
        <f t="shared" si="4"/>
        <v>0</v>
      </c>
      <c r="F127" s="6">
        <f t="shared" si="5"/>
        <v>8.704061895551396E-3</v>
      </c>
      <c r="G127" s="8"/>
      <c r="H127" s="7"/>
      <c r="I127" s="7"/>
    </row>
    <row r="128" spans="2:9" x14ac:dyDescent="0.2">
      <c r="B128" s="5">
        <v>34862</v>
      </c>
      <c r="C128" s="1">
        <v>115.3</v>
      </c>
      <c r="D128" s="1">
        <f t="shared" si="3"/>
        <v>24</v>
      </c>
      <c r="E128" s="1" t="b">
        <f t="shared" si="4"/>
        <v>1</v>
      </c>
      <c r="F128" s="6">
        <f t="shared" si="5"/>
        <v>4.9681861762398416E-3</v>
      </c>
      <c r="G128" s="8"/>
      <c r="H128" s="7"/>
      <c r="I128" s="7"/>
    </row>
    <row r="129" spans="2:9" x14ac:dyDescent="0.2">
      <c r="B129" s="5">
        <v>34863</v>
      </c>
      <c r="C129" s="1">
        <v>114.09</v>
      </c>
      <c r="D129" s="1">
        <f t="shared" si="3"/>
        <v>24</v>
      </c>
      <c r="E129" s="1" t="b">
        <f t="shared" si="4"/>
        <v>0</v>
      </c>
      <c r="F129" s="6">
        <f t="shared" si="5"/>
        <v>-1.0494362532523782E-2</v>
      </c>
      <c r="G129" s="8"/>
      <c r="H129" s="7"/>
      <c r="I129" s="7"/>
    </row>
    <row r="130" spans="2:9" x14ac:dyDescent="0.2">
      <c r="B130" s="5">
        <v>34864</v>
      </c>
      <c r="C130" s="1">
        <v>115.43</v>
      </c>
      <c r="D130" s="1">
        <f t="shared" si="3"/>
        <v>24</v>
      </c>
      <c r="E130" s="1" t="b">
        <f t="shared" si="4"/>
        <v>0</v>
      </c>
      <c r="F130" s="6">
        <f t="shared" si="5"/>
        <v>1.1745113506880456E-2</v>
      </c>
      <c r="G130" s="8"/>
      <c r="H130" s="7"/>
      <c r="I130" s="7"/>
    </row>
    <row r="131" spans="2:9" x14ac:dyDescent="0.2">
      <c r="B131" s="5">
        <v>34865</v>
      </c>
      <c r="C131" s="1">
        <v>115.44</v>
      </c>
      <c r="D131" s="1">
        <f t="shared" si="3"/>
        <v>24</v>
      </c>
      <c r="E131" s="1" t="b">
        <f t="shared" si="4"/>
        <v>0</v>
      </c>
      <c r="F131" s="6">
        <f t="shared" si="5"/>
        <v>8.663259118080191E-5</v>
      </c>
      <c r="G131" s="8"/>
      <c r="H131" s="7"/>
      <c r="I131" s="7"/>
    </row>
    <row r="132" spans="2:9" x14ac:dyDescent="0.2">
      <c r="B132" s="5">
        <v>34866</v>
      </c>
      <c r="C132" s="1">
        <v>115.35</v>
      </c>
      <c r="D132" s="1">
        <f t="shared" si="3"/>
        <v>24</v>
      </c>
      <c r="E132" s="1" t="b">
        <f t="shared" si="4"/>
        <v>0</v>
      </c>
      <c r="F132" s="6">
        <f t="shared" si="5"/>
        <v>-7.7962577962575885E-4</v>
      </c>
      <c r="G132" s="8"/>
      <c r="H132" s="7"/>
      <c r="I132" s="7"/>
    </row>
    <row r="133" spans="2:9" x14ac:dyDescent="0.2">
      <c r="B133" s="5">
        <v>34869</v>
      </c>
      <c r="C133" s="1">
        <v>115.14</v>
      </c>
      <c r="D133" s="1">
        <f t="shared" si="3"/>
        <v>25</v>
      </c>
      <c r="E133" s="1" t="b">
        <f t="shared" si="4"/>
        <v>1</v>
      </c>
      <c r="F133" s="6">
        <f t="shared" si="5"/>
        <v>-1.8205461638490794E-3</v>
      </c>
      <c r="G133" s="8"/>
      <c r="H133" s="7"/>
      <c r="I133" s="7"/>
    </row>
    <row r="134" spans="2:9" x14ac:dyDescent="0.2">
      <c r="B134" s="5">
        <v>34870</v>
      </c>
      <c r="C134" s="1">
        <v>115.31</v>
      </c>
      <c r="D134" s="1">
        <f t="shared" si="3"/>
        <v>25</v>
      </c>
      <c r="E134" s="1" t="b">
        <f t="shared" si="4"/>
        <v>0</v>
      </c>
      <c r="F134" s="6">
        <f t="shared" si="5"/>
        <v>1.4764634358173101E-3</v>
      </c>
      <c r="G134" s="8"/>
      <c r="H134" s="7"/>
      <c r="I134" s="7"/>
    </row>
    <row r="135" spans="2:9" x14ac:dyDescent="0.2">
      <c r="B135" s="5">
        <v>34871</v>
      </c>
      <c r="C135" s="1">
        <v>114.71</v>
      </c>
      <c r="D135" s="1">
        <f t="shared" si="3"/>
        <v>25</v>
      </c>
      <c r="E135" s="1" t="b">
        <f t="shared" si="4"/>
        <v>0</v>
      </c>
      <c r="F135" s="6">
        <f t="shared" si="5"/>
        <v>-5.2033648425983126E-3</v>
      </c>
      <c r="G135" s="8"/>
      <c r="H135" s="7"/>
      <c r="I135" s="7"/>
    </row>
    <row r="136" spans="2:9" x14ac:dyDescent="0.2">
      <c r="B136" s="5">
        <v>34872</v>
      </c>
      <c r="C136" s="1">
        <v>114.97</v>
      </c>
      <c r="D136" s="1">
        <f t="shared" si="3"/>
        <v>25</v>
      </c>
      <c r="E136" s="1" t="b">
        <f t="shared" si="4"/>
        <v>0</v>
      </c>
      <c r="F136" s="6">
        <f t="shared" si="5"/>
        <v>2.2665853020660265E-3</v>
      </c>
      <c r="G136" s="8"/>
      <c r="H136" s="7"/>
      <c r="I136" s="7"/>
    </row>
    <row r="137" spans="2:9" x14ac:dyDescent="0.2">
      <c r="B137" s="5">
        <v>34873</v>
      </c>
      <c r="C137" s="1">
        <v>115.08</v>
      </c>
      <c r="D137" s="1">
        <f t="shared" si="3"/>
        <v>25</v>
      </c>
      <c r="E137" s="1" t="b">
        <f t="shared" si="4"/>
        <v>0</v>
      </c>
      <c r="F137" s="6">
        <f t="shared" si="5"/>
        <v>9.5677133165184003E-4</v>
      </c>
      <c r="G137" s="8"/>
      <c r="H137" s="7"/>
      <c r="I137" s="7"/>
    </row>
    <row r="138" spans="2:9" x14ac:dyDescent="0.2">
      <c r="B138" s="5">
        <v>34876</v>
      </c>
      <c r="C138" s="1">
        <v>115.44</v>
      </c>
      <c r="D138" s="1">
        <f t="shared" si="3"/>
        <v>26</v>
      </c>
      <c r="E138" s="1" t="b">
        <f t="shared" si="4"/>
        <v>1</v>
      </c>
      <c r="F138" s="6">
        <f t="shared" si="5"/>
        <v>3.1282586027110426E-3</v>
      </c>
      <c r="G138" s="8"/>
      <c r="H138" s="7"/>
      <c r="I138" s="7"/>
    </row>
    <row r="139" spans="2:9" x14ac:dyDescent="0.2">
      <c r="B139" s="5">
        <v>34877</v>
      </c>
      <c r="C139" s="1">
        <v>115.73</v>
      </c>
      <c r="D139" s="1">
        <f t="shared" si="3"/>
        <v>26</v>
      </c>
      <c r="E139" s="1" t="b">
        <f t="shared" si="4"/>
        <v>0</v>
      </c>
      <c r="F139" s="6">
        <f t="shared" si="5"/>
        <v>2.5121275121275932E-3</v>
      </c>
      <c r="G139" s="8"/>
      <c r="H139" s="7"/>
      <c r="I139" s="7"/>
    </row>
    <row r="140" spans="2:9" x14ac:dyDescent="0.2">
      <c r="B140" s="5">
        <v>34878</v>
      </c>
      <c r="C140" s="1">
        <v>115.8</v>
      </c>
      <c r="D140" s="1">
        <f t="shared" si="3"/>
        <v>26</v>
      </c>
      <c r="E140" s="1" t="b">
        <f t="shared" si="4"/>
        <v>0</v>
      </c>
      <c r="F140" s="6">
        <f t="shared" si="5"/>
        <v>6.0485613064886756E-4</v>
      </c>
      <c r="G140" s="8"/>
      <c r="H140" s="7"/>
      <c r="I140" s="7"/>
    </row>
    <row r="141" spans="2:9" x14ac:dyDescent="0.2">
      <c r="B141" s="5">
        <v>34879</v>
      </c>
      <c r="C141" s="1">
        <v>116.24</v>
      </c>
      <c r="D141" s="1">
        <f t="shared" si="3"/>
        <v>26</v>
      </c>
      <c r="E141" s="1" t="b">
        <f t="shared" si="4"/>
        <v>0</v>
      </c>
      <c r="F141" s="6">
        <f t="shared" si="5"/>
        <v>3.7996545768566037E-3</v>
      </c>
      <c r="G141" s="8"/>
      <c r="H141" s="7"/>
      <c r="I141" s="7"/>
    </row>
    <row r="142" spans="2:9" x14ac:dyDescent="0.2">
      <c r="B142" s="5">
        <v>34880</v>
      </c>
      <c r="C142" s="1">
        <v>116.45</v>
      </c>
      <c r="D142" s="1">
        <f t="shared" si="3"/>
        <v>26</v>
      </c>
      <c r="E142" s="1" t="b">
        <f t="shared" si="4"/>
        <v>0</v>
      </c>
      <c r="F142" s="6">
        <f t="shared" si="5"/>
        <v>1.806607019958717E-3</v>
      </c>
      <c r="G142" s="8"/>
      <c r="H142" s="7"/>
      <c r="I142" s="7"/>
    </row>
    <row r="143" spans="2:9" x14ac:dyDescent="0.2">
      <c r="B143" s="5">
        <v>34883</v>
      </c>
      <c r="C143" s="1">
        <v>118.76</v>
      </c>
      <c r="D143" s="1">
        <f t="shared" si="3"/>
        <v>27</v>
      </c>
      <c r="E143" s="1" t="b">
        <f t="shared" si="4"/>
        <v>1</v>
      </c>
      <c r="F143" s="6">
        <f t="shared" si="5"/>
        <v>1.9836839845427168E-2</v>
      </c>
      <c r="G143" s="8"/>
      <c r="H143" s="7"/>
      <c r="I143" s="7"/>
    </row>
    <row r="144" spans="2:9" x14ac:dyDescent="0.2">
      <c r="B144" s="5">
        <v>34885</v>
      </c>
      <c r="C144" s="1">
        <v>116.73</v>
      </c>
      <c r="D144" s="1">
        <f t="shared" si="3"/>
        <v>27</v>
      </c>
      <c r="E144" s="1" t="b">
        <f t="shared" si="4"/>
        <v>0</v>
      </c>
      <c r="F144" s="6">
        <f t="shared" si="5"/>
        <v>-1.7093297406534202E-2</v>
      </c>
      <c r="G144" s="8"/>
      <c r="H144" s="7"/>
      <c r="I144" s="7"/>
    </row>
    <row r="145" spans="2:9" x14ac:dyDescent="0.2">
      <c r="B145" s="5">
        <v>34886</v>
      </c>
      <c r="C145" s="1">
        <v>116.66</v>
      </c>
      <c r="D145" s="1">
        <f t="shared" si="3"/>
        <v>27</v>
      </c>
      <c r="E145" s="1" t="b">
        <f t="shared" si="4"/>
        <v>0</v>
      </c>
      <c r="F145" s="6">
        <f t="shared" si="5"/>
        <v>-5.9967446243469613E-4</v>
      </c>
      <c r="G145" s="8"/>
      <c r="H145" s="7"/>
      <c r="I145" s="7"/>
    </row>
    <row r="146" spans="2:9" x14ac:dyDescent="0.2">
      <c r="B146" s="5">
        <v>34887</v>
      </c>
      <c r="C146" s="1">
        <v>116.76</v>
      </c>
      <c r="D146" s="1">
        <f t="shared" si="3"/>
        <v>27</v>
      </c>
      <c r="E146" s="1" t="b">
        <f t="shared" si="4"/>
        <v>0</v>
      </c>
      <c r="F146" s="6">
        <f t="shared" si="5"/>
        <v>8.5719183953369971E-4</v>
      </c>
      <c r="G146" s="8"/>
      <c r="H146" s="7"/>
      <c r="I146" s="7"/>
    </row>
    <row r="147" spans="2:9" x14ac:dyDescent="0.2">
      <c r="B147" s="5">
        <v>34890</v>
      </c>
      <c r="C147" s="1">
        <v>117.25</v>
      </c>
      <c r="D147" s="1">
        <f t="shared" si="3"/>
        <v>28</v>
      </c>
      <c r="E147" s="1" t="b">
        <f t="shared" si="4"/>
        <v>1</v>
      </c>
      <c r="F147" s="6">
        <f t="shared" si="5"/>
        <v>4.1966426858512929E-3</v>
      </c>
      <c r="G147" s="8"/>
      <c r="H147" s="7"/>
      <c r="I147" s="7"/>
    </row>
    <row r="148" spans="2:9" x14ac:dyDescent="0.2">
      <c r="B148" s="5">
        <v>34891</v>
      </c>
      <c r="C148" s="1">
        <v>118.98</v>
      </c>
      <c r="D148" s="1">
        <f t="shared" si="3"/>
        <v>28</v>
      </c>
      <c r="E148" s="1" t="b">
        <f t="shared" si="4"/>
        <v>0</v>
      </c>
      <c r="F148" s="6">
        <f t="shared" si="5"/>
        <v>1.4754797441364653E-2</v>
      </c>
      <c r="G148" s="8"/>
      <c r="H148" s="7"/>
      <c r="I148" s="7"/>
    </row>
    <row r="149" spans="2:9" x14ac:dyDescent="0.2">
      <c r="B149" s="5">
        <v>34892</v>
      </c>
      <c r="C149" s="1">
        <v>119.21</v>
      </c>
      <c r="D149" s="1">
        <f t="shared" ref="D149:D212" si="6">WEEKNUM(B149)</f>
        <v>28</v>
      </c>
      <c r="E149" s="1" t="b">
        <f t="shared" ref="E149:E212" si="7">IF(D149&lt;&gt;D148,TRUE,FALSE)</f>
        <v>0</v>
      </c>
      <c r="F149" s="6">
        <f t="shared" ref="F149:F212" si="8">C149/C148-1</f>
        <v>1.9330979996636799E-3</v>
      </c>
      <c r="G149" s="8"/>
      <c r="H149" s="7"/>
      <c r="I149" s="7"/>
    </row>
    <row r="150" spans="2:9" x14ac:dyDescent="0.2">
      <c r="B150" s="5">
        <v>34893</v>
      </c>
      <c r="C150" s="1">
        <v>117.66</v>
      </c>
      <c r="D150" s="1">
        <f t="shared" si="6"/>
        <v>28</v>
      </c>
      <c r="E150" s="1" t="b">
        <f t="shared" si="7"/>
        <v>0</v>
      </c>
      <c r="F150" s="6">
        <f t="shared" si="8"/>
        <v>-1.3002264910661809E-2</v>
      </c>
      <c r="G150" s="8"/>
      <c r="H150" s="7"/>
      <c r="I150" s="7"/>
    </row>
    <row r="151" spans="2:9" x14ac:dyDescent="0.2">
      <c r="B151" s="5">
        <v>34894</v>
      </c>
      <c r="C151" s="1">
        <v>117.79</v>
      </c>
      <c r="D151" s="1">
        <f t="shared" si="6"/>
        <v>28</v>
      </c>
      <c r="E151" s="1" t="b">
        <f t="shared" si="7"/>
        <v>0</v>
      </c>
      <c r="F151" s="6">
        <f t="shared" si="8"/>
        <v>1.1048784633691522E-3</v>
      </c>
      <c r="G151" s="8"/>
      <c r="H151" s="7"/>
      <c r="I151" s="7"/>
    </row>
    <row r="152" spans="2:9" x14ac:dyDescent="0.2">
      <c r="B152" s="5">
        <v>34897</v>
      </c>
      <c r="C152" s="1">
        <v>117.99</v>
      </c>
      <c r="D152" s="1">
        <f t="shared" si="6"/>
        <v>29</v>
      </c>
      <c r="E152" s="1" t="b">
        <f t="shared" si="7"/>
        <v>1</v>
      </c>
      <c r="F152" s="6">
        <f t="shared" si="8"/>
        <v>1.6979370065368649E-3</v>
      </c>
      <c r="G152" s="8"/>
      <c r="H152" s="8"/>
      <c r="I152" s="7"/>
    </row>
    <row r="153" spans="2:9" x14ac:dyDescent="0.2">
      <c r="B153" s="5">
        <v>34898</v>
      </c>
      <c r="C153" s="1">
        <v>117.89</v>
      </c>
      <c r="D153" s="1">
        <f t="shared" si="6"/>
        <v>29</v>
      </c>
      <c r="E153" s="1" t="b">
        <f t="shared" si="7"/>
        <v>0</v>
      </c>
      <c r="F153" s="6">
        <f t="shared" si="8"/>
        <v>-8.4752945164834337E-4</v>
      </c>
      <c r="G153" s="8"/>
      <c r="H153" s="8"/>
      <c r="I153" s="7"/>
    </row>
    <row r="154" spans="2:9" x14ac:dyDescent="0.2">
      <c r="B154" s="5">
        <v>34899</v>
      </c>
      <c r="C154" s="1">
        <v>117.93</v>
      </c>
      <c r="D154" s="1">
        <f t="shared" si="6"/>
        <v>29</v>
      </c>
      <c r="E154" s="1" t="b">
        <f t="shared" si="7"/>
        <v>0</v>
      </c>
      <c r="F154" s="6">
        <f t="shared" si="8"/>
        <v>3.3929934684873153E-4</v>
      </c>
      <c r="G154" s="8"/>
      <c r="H154" s="8"/>
      <c r="I154" s="7"/>
    </row>
    <row r="155" spans="2:9" x14ac:dyDescent="0.2">
      <c r="B155" s="5">
        <v>34900</v>
      </c>
      <c r="C155" s="1">
        <v>118.43</v>
      </c>
      <c r="D155" s="1">
        <f t="shared" si="6"/>
        <v>29</v>
      </c>
      <c r="E155" s="1" t="b">
        <f t="shared" si="7"/>
        <v>0</v>
      </c>
      <c r="F155" s="6">
        <f t="shared" si="8"/>
        <v>4.2398032731281177E-3</v>
      </c>
      <c r="G155" s="8"/>
      <c r="H155" s="8"/>
      <c r="I155" s="7"/>
    </row>
    <row r="156" spans="2:9" x14ac:dyDescent="0.2">
      <c r="B156" s="5">
        <v>34901</v>
      </c>
      <c r="C156" s="1">
        <v>117.95</v>
      </c>
      <c r="D156" s="1">
        <f t="shared" si="6"/>
        <v>29</v>
      </c>
      <c r="E156" s="1" t="b">
        <f t="shared" si="7"/>
        <v>0</v>
      </c>
      <c r="F156" s="6">
        <f t="shared" si="8"/>
        <v>-4.0530271046187449E-3</v>
      </c>
      <c r="G156" s="8"/>
      <c r="H156" s="8"/>
      <c r="I156" s="7"/>
    </row>
    <row r="157" spans="2:9" x14ac:dyDescent="0.2">
      <c r="B157" s="5">
        <v>34904</v>
      </c>
      <c r="C157" s="1">
        <v>118.33</v>
      </c>
      <c r="D157" s="1">
        <f t="shared" si="6"/>
        <v>30</v>
      </c>
      <c r="E157" s="1" t="b">
        <f t="shared" si="7"/>
        <v>1</v>
      </c>
      <c r="F157" s="6">
        <f t="shared" si="8"/>
        <v>3.2217041119118051E-3</v>
      </c>
      <c r="G157" s="8"/>
      <c r="H157" s="8"/>
      <c r="I157" s="7"/>
    </row>
    <row r="158" spans="2:9" x14ac:dyDescent="0.2">
      <c r="B158" s="5">
        <v>34905</v>
      </c>
      <c r="C158" s="1">
        <v>118.14</v>
      </c>
      <c r="D158" s="1">
        <f t="shared" si="6"/>
        <v>30</v>
      </c>
      <c r="E158" s="1" t="b">
        <f t="shared" si="7"/>
        <v>0</v>
      </c>
      <c r="F158" s="6">
        <f t="shared" si="8"/>
        <v>-1.6056790332121817E-3</v>
      </c>
      <c r="G158" s="8"/>
      <c r="H158" s="8"/>
      <c r="I158" s="7"/>
    </row>
    <row r="159" spans="2:9" x14ac:dyDescent="0.2">
      <c r="B159" s="5">
        <v>34906</v>
      </c>
      <c r="C159" s="1">
        <v>118.21</v>
      </c>
      <c r="D159" s="1">
        <f t="shared" si="6"/>
        <v>30</v>
      </c>
      <c r="E159" s="1" t="b">
        <f t="shared" si="7"/>
        <v>0</v>
      </c>
      <c r="F159" s="6">
        <f t="shared" si="8"/>
        <v>5.9251735229381985E-4</v>
      </c>
      <c r="G159" s="8"/>
      <c r="H159" s="8"/>
      <c r="I159" s="7"/>
    </row>
    <row r="160" spans="2:9" x14ac:dyDescent="0.2">
      <c r="B160" s="5">
        <v>34907</v>
      </c>
      <c r="C160" s="1">
        <v>118.59</v>
      </c>
      <c r="D160" s="1">
        <f t="shared" si="6"/>
        <v>30</v>
      </c>
      <c r="E160" s="1" t="b">
        <f t="shared" si="7"/>
        <v>0</v>
      </c>
      <c r="F160" s="6">
        <f t="shared" si="8"/>
        <v>3.2146180526182455E-3</v>
      </c>
      <c r="G160" s="8"/>
      <c r="H160" s="8"/>
      <c r="I160" s="7"/>
    </row>
    <row r="161" spans="2:9" x14ac:dyDescent="0.2">
      <c r="B161" s="5">
        <v>34908</v>
      </c>
      <c r="C161" s="1">
        <v>118.76</v>
      </c>
      <c r="D161" s="1">
        <f t="shared" si="6"/>
        <v>30</v>
      </c>
      <c r="E161" s="1" t="b">
        <f t="shared" si="7"/>
        <v>0</v>
      </c>
      <c r="F161" s="6">
        <f t="shared" si="8"/>
        <v>1.4335104140315025E-3</v>
      </c>
      <c r="G161" s="8"/>
      <c r="H161" s="8"/>
      <c r="I161" s="7"/>
    </row>
    <row r="162" spans="2:9" x14ac:dyDescent="0.2">
      <c r="B162" s="5">
        <v>34911</v>
      </c>
      <c r="C162" s="1">
        <v>119.26</v>
      </c>
      <c r="D162" s="1">
        <f t="shared" si="6"/>
        <v>31</v>
      </c>
      <c r="E162" s="1" t="b">
        <f t="shared" si="7"/>
        <v>1</v>
      </c>
      <c r="F162" s="6">
        <f t="shared" si="8"/>
        <v>4.2101717750084866E-3</v>
      </c>
      <c r="G162" s="8"/>
      <c r="H162" s="8"/>
      <c r="I162" s="7"/>
    </row>
    <row r="163" spans="2:9" x14ac:dyDescent="0.2">
      <c r="B163" s="5">
        <v>34912</v>
      </c>
      <c r="C163" s="1">
        <v>120.28</v>
      </c>
      <c r="D163" s="1">
        <f t="shared" si="6"/>
        <v>31</v>
      </c>
      <c r="E163" s="1" t="b">
        <f t="shared" si="7"/>
        <v>0</v>
      </c>
      <c r="F163" s="6">
        <f t="shared" si="8"/>
        <v>8.5527419084352463E-3</v>
      </c>
      <c r="G163" s="8"/>
      <c r="H163" s="8"/>
      <c r="I163" s="7"/>
    </row>
    <row r="164" spans="2:9" x14ac:dyDescent="0.2">
      <c r="B164" s="5">
        <v>34913</v>
      </c>
      <c r="C164" s="1">
        <v>119.86</v>
      </c>
      <c r="D164" s="1">
        <f t="shared" si="6"/>
        <v>31</v>
      </c>
      <c r="E164" s="1" t="b">
        <f t="shared" si="7"/>
        <v>0</v>
      </c>
      <c r="F164" s="6">
        <f t="shared" si="8"/>
        <v>-3.4918523445294225E-3</v>
      </c>
      <c r="G164" s="8"/>
      <c r="H164" s="8"/>
      <c r="I164" s="7"/>
    </row>
    <row r="165" spans="2:9" x14ac:dyDescent="0.2">
      <c r="B165" s="5">
        <v>34914</v>
      </c>
      <c r="C165" s="1">
        <v>122.16</v>
      </c>
      <c r="D165" s="1">
        <f t="shared" si="6"/>
        <v>31</v>
      </c>
      <c r="E165" s="1" t="b">
        <f t="shared" si="7"/>
        <v>0</v>
      </c>
      <c r="F165" s="6">
        <f t="shared" si="8"/>
        <v>1.9189053896212283E-2</v>
      </c>
      <c r="G165" s="8"/>
      <c r="H165" s="8"/>
      <c r="I165" s="7"/>
    </row>
    <row r="166" spans="2:9" x14ac:dyDescent="0.2">
      <c r="B166" s="5">
        <v>34915</v>
      </c>
      <c r="C166" s="1">
        <v>120.99</v>
      </c>
      <c r="D166" s="1">
        <f t="shared" si="6"/>
        <v>31</v>
      </c>
      <c r="E166" s="1" t="b">
        <f t="shared" si="7"/>
        <v>0</v>
      </c>
      <c r="F166" s="6">
        <f t="shared" si="8"/>
        <v>-9.5776031434184894E-3</v>
      </c>
      <c r="G166" s="8"/>
      <c r="H166" s="8"/>
      <c r="I166" s="7"/>
    </row>
    <row r="167" spans="2:9" x14ac:dyDescent="0.2">
      <c r="B167" s="5">
        <v>34918</v>
      </c>
      <c r="C167" s="1">
        <v>121.43</v>
      </c>
      <c r="D167" s="1">
        <f t="shared" si="6"/>
        <v>32</v>
      </c>
      <c r="E167" s="1" t="b">
        <f t="shared" si="7"/>
        <v>1</v>
      </c>
      <c r="F167" s="6">
        <f t="shared" si="8"/>
        <v>3.636664187123051E-3</v>
      </c>
      <c r="G167" s="8"/>
      <c r="H167" s="8"/>
      <c r="I167" s="7"/>
    </row>
    <row r="168" spans="2:9" x14ac:dyDescent="0.2">
      <c r="B168" s="5">
        <v>34919</v>
      </c>
      <c r="C168" s="1">
        <v>121.42</v>
      </c>
      <c r="D168" s="1">
        <f t="shared" si="6"/>
        <v>32</v>
      </c>
      <c r="E168" s="1" t="b">
        <f t="shared" si="7"/>
        <v>0</v>
      </c>
      <c r="F168" s="6">
        <f t="shared" si="8"/>
        <v>-8.2351972329752776E-5</v>
      </c>
      <c r="G168" s="8"/>
      <c r="H168" s="8"/>
      <c r="I168" s="7"/>
    </row>
    <row r="169" spans="2:9" x14ac:dyDescent="0.2">
      <c r="B169" s="5">
        <v>34920</v>
      </c>
      <c r="C169" s="1">
        <v>121.44</v>
      </c>
      <c r="D169" s="1">
        <f t="shared" si="6"/>
        <v>32</v>
      </c>
      <c r="E169" s="1" t="b">
        <f t="shared" si="7"/>
        <v>0</v>
      </c>
      <c r="F169" s="6">
        <f t="shared" si="8"/>
        <v>1.6471750947122388E-4</v>
      </c>
      <c r="G169" s="8"/>
      <c r="H169" s="8"/>
      <c r="I169" s="7"/>
    </row>
    <row r="170" spans="2:9" x14ac:dyDescent="0.2">
      <c r="B170" s="5">
        <v>34921</v>
      </c>
      <c r="C170" s="1">
        <v>121.89</v>
      </c>
      <c r="D170" s="1">
        <f t="shared" si="6"/>
        <v>32</v>
      </c>
      <c r="E170" s="1" t="b">
        <f t="shared" si="7"/>
        <v>0</v>
      </c>
      <c r="F170" s="6">
        <f t="shared" si="8"/>
        <v>3.7055335968378955E-3</v>
      </c>
      <c r="G170" s="8"/>
      <c r="H170" s="8"/>
      <c r="I170" s="7"/>
    </row>
    <row r="171" spans="2:9" x14ac:dyDescent="0.2">
      <c r="B171" s="5">
        <v>34922</v>
      </c>
      <c r="C171" s="1">
        <v>122.6</v>
      </c>
      <c r="D171" s="1">
        <f t="shared" si="6"/>
        <v>32</v>
      </c>
      <c r="E171" s="1" t="b">
        <f t="shared" si="7"/>
        <v>0</v>
      </c>
      <c r="F171" s="6">
        <f t="shared" si="8"/>
        <v>5.8249241119041617E-3</v>
      </c>
      <c r="G171" s="8"/>
      <c r="H171" s="8"/>
      <c r="I171" s="7"/>
    </row>
    <row r="172" spans="2:9" x14ac:dyDescent="0.2">
      <c r="B172" s="5">
        <v>34925</v>
      </c>
      <c r="C172" s="1">
        <v>121.79</v>
      </c>
      <c r="D172" s="1">
        <f t="shared" si="6"/>
        <v>33</v>
      </c>
      <c r="E172" s="1" t="b">
        <f t="shared" si="7"/>
        <v>1</v>
      </c>
      <c r="F172" s="6">
        <f t="shared" si="8"/>
        <v>-6.606851549755155E-3</v>
      </c>
      <c r="G172" s="8"/>
      <c r="H172" s="8"/>
      <c r="I172" s="7"/>
    </row>
    <row r="173" spans="2:9" x14ac:dyDescent="0.2">
      <c r="B173" s="5">
        <v>34926</v>
      </c>
      <c r="C173" s="1">
        <v>121.69</v>
      </c>
      <c r="D173" s="1">
        <f t="shared" si="6"/>
        <v>33</v>
      </c>
      <c r="E173" s="1" t="b">
        <f t="shared" si="7"/>
        <v>0</v>
      </c>
      <c r="F173" s="6">
        <f t="shared" si="8"/>
        <v>-8.2108547499804008E-4</v>
      </c>
      <c r="G173" s="8"/>
      <c r="H173" s="8"/>
      <c r="I173" s="7"/>
    </row>
    <row r="174" spans="2:9" x14ac:dyDescent="0.2">
      <c r="B174" s="5">
        <v>34927</v>
      </c>
      <c r="C174" s="1">
        <v>121.7</v>
      </c>
      <c r="D174" s="1">
        <f t="shared" si="6"/>
        <v>33</v>
      </c>
      <c r="E174" s="1" t="b">
        <f t="shared" si="7"/>
        <v>0</v>
      </c>
      <c r="F174" s="6">
        <f t="shared" si="8"/>
        <v>8.217602103699484E-5</v>
      </c>
      <c r="G174" s="8"/>
      <c r="H174" s="8"/>
      <c r="I174" s="7"/>
    </row>
    <row r="175" spans="2:9" x14ac:dyDescent="0.2">
      <c r="B175" s="5">
        <v>34928</v>
      </c>
      <c r="C175" s="1">
        <v>122.11</v>
      </c>
      <c r="D175" s="1">
        <f t="shared" si="6"/>
        <v>33</v>
      </c>
      <c r="E175" s="1" t="b">
        <f t="shared" si="7"/>
        <v>0</v>
      </c>
      <c r="F175" s="6">
        <f t="shared" si="8"/>
        <v>3.3689400164338412E-3</v>
      </c>
      <c r="G175" s="8"/>
      <c r="H175" s="8"/>
      <c r="I175" s="7"/>
    </row>
    <row r="176" spans="2:9" x14ac:dyDescent="0.2">
      <c r="B176" s="5">
        <v>34929</v>
      </c>
      <c r="C176" s="1">
        <v>122.12</v>
      </c>
      <c r="D176" s="1">
        <f t="shared" si="6"/>
        <v>33</v>
      </c>
      <c r="E176" s="1" t="b">
        <f t="shared" si="7"/>
        <v>0</v>
      </c>
      <c r="F176" s="6">
        <f t="shared" si="8"/>
        <v>8.189337482611414E-5</v>
      </c>
      <c r="G176" s="8"/>
      <c r="H176" s="8"/>
      <c r="I176" s="7"/>
    </row>
    <row r="177" spans="2:9" x14ac:dyDescent="0.2">
      <c r="B177" s="5">
        <v>34932</v>
      </c>
      <c r="C177" s="1">
        <v>122.6</v>
      </c>
      <c r="D177" s="1">
        <f t="shared" si="6"/>
        <v>34</v>
      </c>
      <c r="E177" s="1" t="b">
        <f t="shared" si="7"/>
        <v>1</v>
      </c>
      <c r="F177" s="6">
        <f t="shared" si="8"/>
        <v>3.9305601048149619E-3</v>
      </c>
      <c r="G177" s="8"/>
      <c r="H177" s="8"/>
      <c r="I177" s="7"/>
    </row>
    <row r="178" spans="2:9" x14ac:dyDescent="0.2">
      <c r="B178" s="5">
        <v>34933</v>
      </c>
      <c r="C178" s="1">
        <v>122.38</v>
      </c>
      <c r="D178" s="1">
        <f t="shared" si="6"/>
        <v>34</v>
      </c>
      <c r="E178" s="1" t="b">
        <f t="shared" si="7"/>
        <v>0</v>
      </c>
      <c r="F178" s="6">
        <f t="shared" si="8"/>
        <v>-1.7944535073409762E-3</v>
      </c>
      <c r="G178" s="8"/>
      <c r="H178" s="8"/>
      <c r="I178" s="7"/>
    </row>
    <row r="179" spans="2:9" x14ac:dyDescent="0.2">
      <c r="B179" s="5">
        <v>34934</v>
      </c>
      <c r="C179" s="1">
        <v>122.04</v>
      </c>
      <c r="D179" s="1">
        <f t="shared" si="6"/>
        <v>34</v>
      </c>
      <c r="E179" s="1" t="b">
        <f t="shared" si="7"/>
        <v>0</v>
      </c>
      <c r="F179" s="6">
        <f t="shared" si="8"/>
        <v>-2.7782317372119225E-3</v>
      </c>
      <c r="G179" s="8"/>
      <c r="H179" s="8"/>
      <c r="I179" s="7"/>
    </row>
    <row r="180" spans="2:9" x14ac:dyDescent="0.2">
      <c r="B180" s="5">
        <v>34935</v>
      </c>
      <c r="C180" s="1">
        <v>122.47</v>
      </c>
      <c r="D180" s="1">
        <f t="shared" si="6"/>
        <v>34</v>
      </c>
      <c r="E180" s="1" t="b">
        <f t="shared" si="7"/>
        <v>0</v>
      </c>
      <c r="F180" s="6">
        <f t="shared" si="8"/>
        <v>3.523434939364023E-3</v>
      </c>
      <c r="G180" s="8"/>
      <c r="H180" s="8"/>
      <c r="I180" s="7"/>
    </row>
    <row r="181" spans="2:9" x14ac:dyDescent="0.2">
      <c r="B181" s="5">
        <v>34936</v>
      </c>
      <c r="C181" s="1">
        <v>122.49</v>
      </c>
      <c r="D181" s="1">
        <f t="shared" si="6"/>
        <v>34</v>
      </c>
      <c r="E181" s="1" t="b">
        <f t="shared" si="7"/>
        <v>0</v>
      </c>
      <c r="F181" s="6">
        <f t="shared" si="8"/>
        <v>1.6330529925689952E-4</v>
      </c>
      <c r="G181" s="8"/>
      <c r="H181" s="8"/>
      <c r="I181" s="7"/>
    </row>
    <row r="182" spans="2:9" x14ac:dyDescent="0.2">
      <c r="B182" s="5">
        <v>34940</v>
      </c>
      <c r="C182" s="1">
        <v>122.23</v>
      </c>
      <c r="D182" s="1">
        <f t="shared" si="6"/>
        <v>35</v>
      </c>
      <c r="E182" s="1" t="b">
        <f t="shared" si="7"/>
        <v>1</v>
      </c>
      <c r="F182" s="6">
        <f t="shared" si="8"/>
        <v>-2.122622254877915E-3</v>
      </c>
      <c r="G182" s="8"/>
      <c r="H182" s="8"/>
      <c r="I182" s="7"/>
    </row>
    <row r="183" spans="2:9" x14ac:dyDescent="0.2">
      <c r="B183" s="5">
        <v>34941</v>
      </c>
      <c r="C183" s="1">
        <v>122.55</v>
      </c>
      <c r="D183" s="1">
        <f t="shared" si="6"/>
        <v>35</v>
      </c>
      <c r="E183" s="1" t="b">
        <f t="shared" si="7"/>
        <v>0</v>
      </c>
      <c r="F183" s="6">
        <f t="shared" si="8"/>
        <v>2.6180152172134985E-3</v>
      </c>
      <c r="G183" s="8"/>
      <c r="H183" s="8"/>
      <c r="I183" s="7"/>
    </row>
    <row r="184" spans="2:9" x14ac:dyDescent="0.2">
      <c r="B184" s="5">
        <v>34942</v>
      </c>
      <c r="C184" s="1">
        <v>123.08</v>
      </c>
      <c r="D184" s="1">
        <f t="shared" si="6"/>
        <v>35</v>
      </c>
      <c r="E184" s="1" t="b">
        <f t="shared" si="7"/>
        <v>0</v>
      </c>
      <c r="F184" s="6">
        <f t="shared" si="8"/>
        <v>4.3247654018767623E-3</v>
      </c>
      <c r="G184" s="8"/>
      <c r="H184" s="8"/>
      <c r="I184" s="7"/>
    </row>
    <row r="185" spans="2:9" x14ac:dyDescent="0.2">
      <c r="B185" s="5">
        <v>34943</v>
      </c>
      <c r="C185" s="1">
        <v>123.54</v>
      </c>
      <c r="D185" s="1">
        <f t="shared" si="6"/>
        <v>35</v>
      </c>
      <c r="E185" s="1" t="b">
        <f t="shared" si="7"/>
        <v>0</v>
      </c>
      <c r="F185" s="6">
        <f t="shared" si="8"/>
        <v>3.7374065648358989E-3</v>
      </c>
      <c r="G185" s="8"/>
      <c r="H185" s="8"/>
      <c r="I185" s="7"/>
    </row>
    <row r="186" spans="2:9" x14ac:dyDescent="0.2">
      <c r="B186" s="5">
        <v>34947</v>
      </c>
      <c r="C186" s="1">
        <v>122.72</v>
      </c>
      <c r="D186" s="1">
        <f t="shared" si="6"/>
        <v>36</v>
      </c>
      <c r="E186" s="1" t="b">
        <f t="shared" si="7"/>
        <v>1</v>
      </c>
      <c r="F186" s="6">
        <f t="shared" si="8"/>
        <v>-6.6375263072689927E-3</v>
      </c>
      <c r="G186" s="8"/>
      <c r="H186" s="8"/>
      <c r="I186" s="7"/>
    </row>
    <row r="187" spans="2:9" x14ac:dyDescent="0.2">
      <c r="B187" s="5">
        <v>34948</v>
      </c>
      <c r="C187" s="1">
        <v>123.04</v>
      </c>
      <c r="D187" s="1">
        <f t="shared" si="6"/>
        <v>36</v>
      </c>
      <c r="E187" s="1" t="b">
        <f t="shared" si="7"/>
        <v>0</v>
      </c>
      <c r="F187" s="6">
        <f t="shared" si="8"/>
        <v>2.6075619295959918E-3</v>
      </c>
      <c r="G187" s="8"/>
      <c r="H187" s="8"/>
      <c r="I187" s="7"/>
    </row>
    <row r="188" spans="2:9" x14ac:dyDescent="0.2">
      <c r="B188" s="5">
        <v>34949</v>
      </c>
      <c r="C188" s="1">
        <v>123.04</v>
      </c>
      <c r="D188" s="1">
        <f t="shared" si="6"/>
        <v>36</v>
      </c>
      <c r="E188" s="1" t="b">
        <f t="shared" si="7"/>
        <v>0</v>
      </c>
      <c r="F188" s="6">
        <f t="shared" si="8"/>
        <v>0</v>
      </c>
      <c r="G188" s="8"/>
      <c r="H188" s="8"/>
      <c r="I188" s="7"/>
    </row>
    <row r="189" spans="2:9" x14ac:dyDescent="0.2">
      <c r="B189" s="5">
        <v>34950</v>
      </c>
      <c r="C189" s="1">
        <v>124.12</v>
      </c>
      <c r="D189" s="1">
        <f t="shared" si="6"/>
        <v>36</v>
      </c>
      <c r="E189" s="1" t="b">
        <f t="shared" si="7"/>
        <v>0</v>
      </c>
      <c r="F189" s="6">
        <f t="shared" si="8"/>
        <v>8.7776332899869303E-3</v>
      </c>
      <c r="G189" s="8"/>
      <c r="H189" s="8"/>
      <c r="I189" s="7"/>
    </row>
    <row r="190" spans="2:9" x14ac:dyDescent="0.2">
      <c r="B190" s="5">
        <v>34953</v>
      </c>
      <c r="C190" s="1">
        <v>124.78</v>
      </c>
      <c r="D190" s="1">
        <f t="shared" si="6"/>
        <v>37</v>
      </c>
      <c r="E190" s="1" t="b">
        <f t="shared" si="7"/>
        <v>1</v>
      </c>
      <c r="F190" s="6">
        <f t="shared" si="8"/>
        <v>5.3174347405735567E-3</v>
      </c>
      <c r="G190" s="8"/>
      <c r="H190" s="8"/>
      <c r="I190" s="7"/>
    </row>
    <row r="191" spans="2:9" x14ac:dyDescent="0.2">
      <c r="B191" s="5">
        <v>34954</v>
      </c>
      <c r="C191" s="1">
        <v>124.41</v>
      </c>
      <c r="D191" s="1">
        <f t="shared" si="6"/>
        <v>37</v>
      </c>
      <c r="E191" s="1" t="b">
        <f t="shared" si="7"/>
        <v>0</v>
      </c>
      <c r="F191" s="6">
        <f t="shared" si="8"/>
        <v>-2.9652187850617295E-3</v>
      </c>
      <c r="G191" s="8"/>
      <c r="H191" s="8"/>
      <c r="I191" s="7"/>
    </row>
    <row r="192" spans="2:9" x14ac:dyDescent="0.2">
      <c r="B192" s="5">
        <v>34955</v>
      </c>
      <c r="C192" s="1">
        <v>124.31</v>
      </c>
      <c r="D192" s="1">
        <f t="shared" si="6"/>
        <v>37</v>
      </c>
      <c r="E192" s="1" t="b">
        <f t="shared" si="7"/>
        <v>0</v>
      </c>
      <c r="F192" s="6">
        <f t="shared" si="8"/>
        <v>-8.0379390724216737E-4</v>
      </c>
      <c r="G192" s="8"/>
      <c r="H192" s="8"/>
      <c r="I192" s="7"/>
    </row>
    <row r="193" spans="2:9" x14ac:dyDescent="0.2">
      <c r="B193" s="5">
        <v>34956</v>
      </c>
      <c r="C193" s="1">
        <v>124.62</v>
      </c>
      <c r="D193" s="1">
        <f t="shared" si="6"/>
        <v>37</v>
      </c>
      <c r="E193" s="1" t="b">
        <f t="shared" si="7"/>
        <v>0</v>
      </c>
      <c r="F193" s="6">
        <f t="shared" si="8"/>
        <v>2.4937655860348684E-3</v>
      </c>
      <c r="G193" s="8"/>
      <c r="H193" s="8"/>
      <c r="I193" s="7"/>
    </row>
    <row r="194" spans="2:9" x14ac:dyDescent="0.2">
      <c r="B194" s="5">
        <v>34957</v>
      </c>
      <c r="C194" s="1">
        <v>124.74</v>
      </c>
      <c r="D194" s="1">
        <f t="shared" si="6"/>
        <v>37</v>
      </c>
      <c r="E194" s="1" t="b">
        <f t="shared" si="7"/>
        <v>0</v>
      </c>
      <c r="F194" s="6">
        <f t="shared" si="8"/>
        <v>9.62927298988836E-4</v>
      </c>
      <c r="G194" s="8"/>
      <c r="H194" s="8"/>
      <c r="I194" s="7"/>
    </row>
    <row r="195" spans="2:9" x14ac:dyDescent="0.2">
      <c r="B195" s="5">
        <v>34960</v>
      </c>
      <c r="C195" s="1">
        <v>124.89</v>
      </c>
      <c r="D195" s="1">
        <f t="shared" si="6"/>
        <v>38</v>
      </c>
      <c r="E195" s="1" t="b">
        <f t="shared" si="7"/>
        <v>1</v>
      </c>
      <c r="F195" s="6">
        <f t="shared" si="8"/>
        <v>1.202501202501205E-3</v>
      </c>
      <c r="G195" s="8"/>
      <c r="H195" s="8"/>
      <c r="I195" s="7"/>
    </row>
    <row r="196" spans="2:9" x14ac:dyDescent="0.2">
      <c r="B196" s="5">
        <v>34961</v>
      </c>
      <c r="C196" s="1">
        <v>125.28</v>
      </c>
      <c r="D196" s="1">
        <f t="shared" si="6"/>
        <v>38</v>
      </c>
      <c r="E196" s="1" t="b">
        <f t="shared" si="7"/>
        <v>0</v>
      </c>
      <c r="F196" s="6">
        <f t="shared" si="8"/>
        <v>3.1227480182560718E-3</v>
      </c>
      <c r="G196" s="8"/>
      <c r="H196" s="8"/>
      <c r="I196" s="7"/>
    </row>
    <row r="197" spans="2:9" x14ac:dyDescent="0.2">
      <c r="B197" s="5">
        <v>34962</v>
      </c>
      <c r="C197" s="1">
        <v>125.18</v>
      </c>
      <c r="D197" s="1">
        <f t="shared" si="6"/>
        <v>38</v>
      </c>
      <c r="E197" s="1" t="b">
        <f t="shared" si="7"/>
        <v>0</v>
      </c>
      <c r="F197" s="6">
        <f t="shared" si="8"/>
        <v>-7.9821200510854506E-4</v>
      </c>
      <c r="G197" s="8"/>
      <c r="H197" s="8"/>
      <c r="I197" s="7"/>
    </row>
    <row r="198" spans="2:9" x14ac:dyDescent="0.2">
      <c r="B198" s="5">
        <v>34963</v>
      </c>
      <c r="C198" s="1">
        <v>125.51</v>
      </c>
      <c r="D198" s="1">
        <f t="shared" si="6"/>
        <v>38</v>
      </c>
      <c r="E198" s="1" t="b">
        <f t="shared" si="7"/>
        <v>0</v>
      </c>
      <c r="F198" s="6">
        <f t="shared" si="8"/>
        <v>2.6362038664322629E-3</v>
      </c>
      <c r="G198" s="8"/>
      <c r="H198" s="8"/>
      <c r="I198" s="7"/>
    </row>
    <row r="199" spans="2:9" x14ac:dyDescent="0.2">
      <c r="B199" s="5">
        <v>34964</v>
      </c>
      <c r="C199" s="1">
        <v>125.66</v>
      </c>
      <c r="D199" s="1">
        <f t="shared" si="6"/>
        <v>38</v>
      </c>
      <c r="E199" s="1" t="b">
        <f t="shared" si="7"/>
        <v>0</v>
      </c>
      <c r="F199" s="6">
        <f t="shared" si="8"/>
        <v>1.1951238945102638E-3</v>
      </c>
      <c r="G199" s="8"/>
      <c r="H199" s="8"/>
      <c r="I199" s="7"/>
    </row>
    <row r="200" spans="2:9" x14ac:dyDescent="0.2">
      <c r="B200" s="5">
        <v>34967</v>
      </c>
      <c r="C200" s="1">
        <v>125.81</v>
      </c>
      <c r="D200" s="1">
        <f t="shared" si="6"/>
        <v>39</v>
      </c>
      <c r="E200" s="1" t="b">
        <f t="shared" si="7"/>
        <v>1</v>
      </c>
      <c r="F200" s="6">
        <f t="shared" si="8"/>
        <v>1.1936972783701538E-3</v>
      </c>
      <c r="G200" s="8"/>
      <c r="H200" s="8"/>
      <c r="I200" s="7"/>
    </row>
    <row r="201" spans="2:9" x14ac:dyDescent="0.2">
      <c r="B201" s="5">
        <v>34968</v>
      </c>
      <c r="C201" s="1">
        <v>126.02</v>
      </c>
      <c r="D201" s="1">
        <f t="shared" si="6"/>
        <v>39</v>
      </c>
      <c r="E201" s="1" t="b">
        <f t="shared" si="7"/>
        <v>0</v>
      </c>
      <c r="F201" s="6">
        <f t="shared" si="8"/>
        <v>1.669183689690712E-3</v>
      </c>
      <c r="G201" s="8"/>
      <c r="H201" s="8"/>
      <c r="I201" s="7"/>
    </row>
    <row r="202" spans="2:9" x14ac:dyDescent="0.2">
      <c r="B202" s="5">
        <v>34969</v>
      </c>
      <c r="C202" s="1">
        <v>126.07</v>
      </c>
      <c r="D202" s="1">
        <f t="shared" si="6"/>
        <v>39</v>
      </c>
      <c r="E202" s="1" t="b">
        <f t="shared" si="7"/>
        <v>0</v>
      </c>
      <c r="F202" s="6">
        <f t="shared" si="8"/>
        <v>3.9676241866359874E-4</v>
      </c>
      <c r="G202" s="8"/>
      <c r="H202" s="8"/>
      <c r="I202" s="7"/>
    </row>
    <row r="203" spans="2:9" x14ac:dyDescent="0.2">
      <c r="B203" s="5">
        <v>34970</v>
      </c>
      <c r="C203" s="1">
        <v>126.5</v>
      </c>
      <c r="D203" s="1">
        <f t="shared" si="6"/>
        <v>39</v>
      </c>
      <c r="E203" s="1" t="b">
        <f t="shared" si="7"/>
        <v>0</v>
      </c>
      <c r="F203" s="6">
        <f t="shared" si="8"/>
        <v>3.4108035218529675E-3</v>
      </c>
      <c r="G203" s="8"/>
      <c r="H203" s="8"/>
      <c r="I203" s="7"/>
    </row>
    <row r="204" spans="2:9" x14ac:dyDescent="0.2">
      <c r="B204" s="5">
        <v>34971</v>
      </c>
      <c r="C204" s="1">
        <v>126.87</v>
      </c>
      <c r="D204" s="1">
        <f t="shared" si="6"/>
        <v>39</v>
      </c>
      <c r="E204" s="1" t="b">
        <f t="shared" si="7"/>
        <v>0</v>
      </c>
      <c r="F204" s="6">
        <f t="shared" si="8"/>
        <v>2.9249011857708229E-3</v>
      </c>
      <c r="G204" s="8"/>
      <c r="H204" s="8"/>
      <c r="I204" s="7"/>
    </row>
    <row r="205" spans="2:9" x14ac:dyDescent="0.2">
      <c r="B205" s="5">
        <v>34974</v>
      </c>
      <c r="C205" s="1">
        <v>126.25</v>
      </c>
      <c r="D205" s="1">
        <f t="shared" si="6"/>
        <v>40</v>
      </c>
      <c r="E205" s="1" t="b">
        <f t="shared" si="7"/>
        <v>1</v>
      </c>
      <c r="F205" s="6">
        <f t="shared" si="8"/>
        <v>-4.8868920942697347E-3</v>
      </c>
      <c r="G205" s="8"/>
      <c r="H205" s="8"/>
      <c r="I205" s="7"/>
    </row>
    <row r="206" spans="2:9" x14ac:dyDescent="0.2">
      <c r="B206" s="5">
        <v>34975</v>
      </c>
      <c r="C206" s="1">
        <v>124.44</v>
      </c>
      <c r="D206" s="1">
        <f t="shared" si="6"/>
        <v>40</v>
      </c>
      <c r="E206" s="1" t="b">
        <f t="shared" si="7"/>
        <v>0</v>
      </c>
      <c r="F206" s="6">
        <f t="shared" si="8"/>
        <v>-1.4336633663366349E-2</v>
      </c>
      <c r="G206" s="8"/>
      <c r="H206" s="8"/>
      <c r="I206" s="7"/>
    </row>
    <row r="207" spans="2:9" x14ac:dyDescent="0.2">
      <c r="B207" s="5">
        <v>34976</v>
      </c>
      <c r="C207" s="1">
        <v>122.03</v>
      </c>
      <c r="D207" s="1">
        <f t="shared" si="6"/>
        <v>40</v>
      </c>
      <c r="E207" s="1" t="b">
        <f t="shared" si="7"/>
        <v>0</v>
      </c>
      <c r="F207" s="6">
        <f t="shared" si="8"/>
        <v>-1.9366763098682016E-2</v>
      </c>
      <c r="G207" s="8"/>
      <c r="H207" s="8"/>
      <c r="I207" s="7"/>
    </row>
    <row r="208" spans="2:9" x14ac:dyDescent="0.2">
      <c r="B208" s="5">
        <v>34977</v>
      </c>
      <c r="C208" s="1">
        <v>125.86</v>
      </c>
      <c r="D208" s="1">
        <f t="shared" si="6"/>
        <v>40</v>
      </c>
      <c r="E208" s="1" t="b">
        <f t="shared" si="7"/>
        <v>0</v>
      </c>
      <c r="F208" s="6">
        <f t="shared" si="8"/>
        <v>3.1385724821765049E-2</v>
      </c>
      <c r="G208" s="8"/>
      <c r="H208" s="8"/>
      <c r="I208" s="7"/>
    </row>
    <row r="209" spans="2:9" x14ac:dyDescent="0.2">
      <c r="B209" s="5">
        <v>34978</v>
      </c>
      <c r="C209" s="1">
        <v>127.87</v>
      </c>
      <c r="D209" s="1">
        <f t="shared" si="6"/>
        <v>40</v>
      </c>
      <c r="E209" s="1" t="b">
        <f t="shared" si="7"/>
        <v>0</v>
      </c>
      <c r="F209" s="6">
        <f t="shared" si="8"/>
        <v>1.5970125536310276E-2</v>
      </c>
      <c r="G209" s="8"/>
      <c r="H209" s="8"/>
      <c r="I209" s="7"/>
    </row>
    <row r="210" spans="2:9" x14ac:dyDescent="0.2">
      <c r="B210" s="5">
        <v>34982</v>
      </c>
      <c r="C210" s="1">
        <v>128.31</v>
      </c>
      <c r="D210" s="1">
        <f t="shared" si="6"/>
        <v>41</v>
      </c>
      <c r="E210" s="1" t="b">
        <f t="shared" si="7"/>
        <v>1</v>
      </c>
      <c r="F210" s="6">
        <f t="shared" si="8"/>
        <v>3.4409947603033508E-3</v>
      </c>
      <c r="G210" s="8"/>
      <c r="H210" s="8"/>
      <c r="I210" s="7"/>
    </row>
    <row r="211" spans="2:9" x14ac:dyDescent="0.2">
      <c r="B211" s="5">
        <v>34983</v>
      </c>
      <c r="C211" s="1">
        <v>128.71</v>
      </c>
      <c r="D211" s="1">
        <f t="shared" si="6"/>
        <v>41</v>
      </c>
      <c r="E211" s="1" t="b">
        <f t="shared" si="7"/>
        <v>0</v>
      </c>
      <c r="F211" s="6">
        <f t="shared" si="8"/>
        <v>3.1174499259605248E-3</v>
      </c>
      <c r="G211" s="8"/>
      <c r="H211" s="8"/>
      <c r="I211" s="7"/>
    </row>
    <row r="212" spans="2:9" x14ac:dyDescent="0.2">
      <c r="B212" s="5">
        <v>34984</v>
      </c>
      <c r="C212" s="1">
        <v>128.71</v>
      </c>
      <c r="D212" s="1">
        <f t="shared" si="6"/>
        <v>41</v>
      </c>
      <c r="E212" s="1" t="b">
        <f t="shared" si="7"/>
        <v>0</v>
      </c>
      <c r="F212" s="6">
        <f t="shared" si="8"/>
        <v>0</v>
      </c>
      <c r="G212" s="8"/>
      <c r="H212" s="8"/>
      <c r="I212" s="7"/>
    </row>
    <row r="213" spans="2:9" x14ac:dyDescent="0.2">
      <c r="B213" s="5">
        <v>34985</v>
      </c>
      <c r="C213" s="1">
        <v>128.81</v>
      </c>
      <c r="D213" s="1">
        <f t="shared" ref="D213:D276" si="9">WEEKNUM(B213)</f>
        <v>41</v>
      </c>
      <c r="E213" s="1" t="b">
        <f t="shared" ref="E213:E276" si="10">IF(D213&lt;&gt;D212,TRUE,FALSE)</f>
        <v>0</v>
      </c>
      <c r="F213" s="6">
        <f t="shared" ref="F213:F276" si="11">C213/C212-1</f>
        <v>7.769404086706011E-4</v>
      </c>
      <c r="G213" s="8"/>
      <c r="H213" s="8"/>
      <c r="I213" s="7"/>
    </row>
    <row r="214" spans="2:9" x14ac:dyDescent="0.2">
      <c r="B214" s="5">
        <v>34988</v>
      </c>
      <c r="C214" s="1">
        <v>129</v>
      </c>
      <c r="D214" s="1">
        <f t="shared" si="9"/>
        <v>42</v>
      </c>
      <c r="E214" s="1" t="b">
        <f t="shared" si="10"/>
        <v>1</v>
      </c>
      <c r="F214" s="6">
        <f t="shared" si="11"/>
        <v>1.4750407577051039E-3</v>
      </c>
      <c r="G214" s="8"/>
      <c r="H214" s="8"/>
      <c r="I214" s="7"/>
    </row>
    <row r="215" spans="2:9" x14ac:dyDescent="0.2">
      <c r="B215" s="5">
        <v>34989</v>
      </c>
      <c r="C215" s="1">
        <v>129.1</v>
      </c>
      <c r="D215" s="1">
        <f t="shared" si="9"/>
        <v>42</v>
      </c>
      <c r="E215" s="1" t="b">
        <f t="shared" si="10"/>
        <v>0</v>
      </c>
      <c r="F215" s="6">
        <f t="shared" si="11"/>
        <v>7.7519379844948055E-4</v>
      </c>
      <c r="G215" s="8"/>
      <c r="H215" s="8"/>
      <c r="I215" s="7"/>
    </row>
    <row r="216" spans="2:9" x14ac:dyDescent="0.2">
      <c r="B216" s="5">
        <v>34990</v>
      </c>
      <c r="C216" s="1">
        <v>129.03</v>
      </c>
      <c r="D216" s="1">
        <f t="shared" si="9"/>
        <v>42</v>
      </c>
      <c r="E216" s="1" t="b">
        <f t="shared" si="10"/>
        <v>0</v>
      </c>
      <c r="F216" s="6">
        <f t="shared" si="11"/>
        <v>-5.422153369480931E-4</v>
      </c>
      <c r="G216" s="8"/>
      <c r="H216" s="8"/>
      <c r="I216" s="7"/>
    </row>
    <row r="217" spans="2:9" x14ac:dyDescent="0.2">
      <c r="B217" s="5">
        <v>34991</v>
      </c>
      <c r="C217" s="1">
        <v>129.47999999999999</v>
      </c>
      <c r="D217" s="1">
        <f t="shared" si="9"/>
        <v>42</v>
      </c>
      <c r="E217" s="1" t="b">
        <f t="shared" si="10"/>
        <v>0</v>
      </c>
      <c r="F217" s="6">
        <f t="shared" si="11"/>
        <v>3.487561032317954E-3</v>
      </c>
      <c r="G217" s="8"/>
      <c r="H217" s="8"/>
      <c r="I217" s="7"/>
    </row>
    <row r="218" spans="2:9" x14ac:dyDescent="0.2">
      <c r="B218" s="5">
        <v>34992</v>
      </c>
      <c r="C218" s="1">
        <v>129.21</v>
      </c>
      <c r="D218" s="1">
        <f t="shared" si="9"/>
        <v>42</v>
      </c>
      <c r="E218" s="1" t="b">
        <f t="shared" si="10"/>
        <v>0</v>
      </c>
      <c r="F218" s="6">
        <f t="shared" si="11"/>
        <v>-2.0852641334567767E-3</v>
      </c>
      <c r="G218" s="8"/>
      <c r="H218" s="8"/>
      <c r="I218" s="7"/>
    </row>
    <row r="219" spans="2:9" x14ac:dyDescent="0.2">
      <c r="B219" s="5">
        <v>34995</v>
      </c>
      <c r="C219" s="1">
        <v>129.52000000000001</v>
      </c>
      <c r="D219" s="1">
        <f t="shared" si="9"/>
        <v>43</v>
      </c>
      <c r="E219" s="1" t="b">
        <f t="shared" si="10"/>
        <v>1</v>
      </c>
      <c r="F219" s="6">
        <f t="shared" si="11"/>
        <v>2.3991951087376506E-3</v>
      </c>
      <c r="G219" s="8"/>
      <c r="H219" s="8"/>
      <c r="I219" s="7"/>
    </row>
    <row r="220" spans="2:9" x14ac:dyDescent="0.2">
      <c r="B220" s="5">
        <v>34996</v>
      </c>
      <c r="C220" s="1">
        <v>129.61000000000001</v>
      </c>
      <c r="D220" s="1">
        <f t="shared" si="9"/>
        <v>43</v>
      </c>
      <c r="E220" s="1" t="b">
        <f t="shared" si="10"/>
        <v>0</v>
      </c>
      <c r="F220" s="6">
        <f t="shared" si="11"/>
        <v>6.9487337862872423E-4</v>
      </c>
      <c r="G220" s="8"/>
      <c r="H220" s="8"/>
      <c r="I220" s="7"/>
    </row>
    <row r="221" spans="2:9" x14ac:dyDescent="0.2">
      <c r="B221" s="5">
        <v>34997</v>
      </c>
      <c r="C221" s="1">
        <v>129.65</v>
      </c>
      <c r="D221" s="1">
        <f t="shared" si="9"/>
        <v>43</v>
      </c>
      <c r="E221" s="1" t="b">
        <f t="shared" si="10"/>
        <v>0</v>
      </c>
      <c r="F221" s="6">
        <f t="shared" si="11"/>
        <v>3.0861816217875315E-4</v>
      </c>
      <c r="G221" s="8"/>
      <c r="H221" s="8"/>
      <c r="I221" s="7"/>
    </row>
    <row r="222" spans="2:9" x14ac:dyDescent="0.2">
      <c r="B222" s="5">
        <v>34998</v>
      </c>
      <c r="C222" s="1">
        <v>129.96</v>
      </c>
      <c r="D222" s="1">
        <f t="shared" si="9"/>
        <v>43</v>
      </c>
      <c r="E222" s="1" t="b">
        <f t="shared" si="10"/>
        <v>0</v>
      </c>
      <c r="F222" s="6">
        <f t="shared" si="11"/>
        <v>2.3910528345545412E-3</v>
      </c>
      <c r="G222" s="8"/>
      <c r="H222" s="8"/>
      <c r="I222" s="7"/>
    </row>
    <row r="223" spans="2:9" x14ac:dyDescent="0.2">
      <c r="B223" s="5">
        <v>34999</v>
      </c>
      <c r="C223" s="1">
        <v>130.05000000000001</v>
      </c>
      <c r="D223" s="1">
        <f t="shared" si="9"/>
        <v>43</v>
      </c>
      <c r="E223" s="1" t="b">
        <f t="shared" si="10"/>
        <v>0</v>
      </c>
      <c r="F223" s="6">
        <f t="shared" si="11"/>
        <v>6.9252077562320657E-4</v>
      </c>
      <c r="G223" s="8"/>
      <c r="H223" s="8"/>
      <c r="I223" s="7"/>
    </row>
    <row r="224" spans="2:9" x14ac:dyDescent="0.2">
      <c r="B224" s="5">
        <v>35002</v>
      </c>
      <c r="C224" s="1">
        <v>130.25</v>
      </c>
      <c r="D224" s="1">
        <f t="shared" si="9"/>
        <v>44</v>
      </c>
      <c r="E224" s="1" t="b">
        <f t="shared" si="10"/>
        <v>1</v>
      </c>
      <c r="F224" s="6">
        <f t="shared" si="11"/>
        <v>1.5378700499806275E-3</v>
      </c>
      <c r="G224" s="8"/>
      <c r="H224" s="8"/>
      <c r="I224" s="7"/>
    </row>
    <row r="225" spans="2:9" x14ac:dyDescent="0.2">
      <c r="B225" s="5">
        <v>35003</v>
      </c>
      <c r="C225" s="1">
        <v>130.58000000000001</v>
      </c>
      <c r="D225" s="1">
        <f t="shared" si="9"/>
        <v>44</v>
      </c>
      <c r="E225" s="1" t="b">
        <f t="shared" si="10"/>
        <v>0</v>
      </c>
      <c r="F225" s="6">
        <f t="shared" si="11"/>
        <v>2.5335892514395386E-3</v>
      </c>
      <c r="G225" s="8"/>
      <c r="H225" s="8"/>
      <c r="I225" s="7"/>
    </row>
    <row r="226" spans="2:9" x14ac:dyDescent="0.2">
      <c r="B226" s="5">
        <v>35004</v>
      </c>
      <c r="C226" s="1">
        <v>130.38</v>
      </c>
      <c r="D226" s="1">
        <f t="shared" si="9"/>
        <v>44</v>
      </c>
      <c r="E226" s="1" t="b">
        <f t="shared" si="10"/>
        <v>0</v>
      </c>
      <c r="F226" s="6">
        <f t="shared" si="11"/>
        <v>-1.5316281206924076E-3</v>
      </c>
      <c r="G226" s="8"/>
      <c r="H226" s="8"/>
      <c r="I226" s="7"/>
    </row>
    <row r="227" spans="2:9" x14ac:dyDescent="0.2">
      <c r="B227" s="5">
        <v>35005</v>
      </c>
      <c r="C227" s="1">
        <v>130.36000000000001</v>
      </c>
      <c r="D227" s="1">
        <f t="shared" si="9"/>
        <v>44</v>
      </c>
      <c r="E227" s="1" t="b">
        <f t="shared" si="10"/>
        <v>0</v>
      </c>
      <c r="F227" s="6">
        <f t="shared" si="11"/>
        <v>-1.5339776039258179E-4</v>
      </c>
      <c r="G227" s="8"/>
      <c r="H227" s="8"/>
      <c r="I227" s="7"/>
    </row>
    <row r="228" spans="2:9" x14ac:dyDescent="0.2">
      <c r="B228" s="5">
        <v>35006</v>
      </c>
      <c r="C228" s="1">
        <v>131</v>
      </c>
      <c r="D228" s="1">
        <f t="shared" si="9"/>
        <v>44</v>
      </c>
      <c r="E228" s="1" t="b">
        <f t="shared" si="10"/>
        <v>0</v>
      </c>
      <c r="F228" s="6">
        <f t="shared" si="11"/>
        <v>4.9094814360233219E-3</v>
      </c>
      <c r="G228" s="8"/>
      <c r="H228" s="8"/>
      <c r="I228" s="7"/>
    </row>
    <row r="229" spans="2:9" x14ac:dyDescent="0.2">
      <c r="B229" s="5">
        <v>35009</v>
      </c>
      <c r="C229" s="1">
        <v>131.07</v>
      </c>
      <c r="D229" s="1">
        <f t="shared" si="9"/>
        <v>45</v>
      </c>
      <c r="E229" s="1" t="b">
        <f t="shared" si="10"/>
        <v>1</v>
      </c>
      <c r="F229" s="6">
        <f t="shared" si="11"/>
        <v>5.3435114503819214E-4</v>
      </c>
      <c r="G229" s="8"/>
      <c r="H229" s="8"/>
      <c r="I229" s="7"/>
    </row>
    <row r="230" spans="2:9" x14ac:dyDescent="0.2">
      <c r="B230" s="5">
        <v>35010</v>
      </c>
      <c r="C230" s="1">
        <v>129.36000000000001</v>
      </c>
      <c r="D230" s="1">
        <f t="shared" si="9"/>
        <v>45</v>
      </c>
      <c r="E230" s="1" t="b">
        <f t="shared" si="10"/>
        <v>0</v>
      </c>
      <c r="F230" s="6">
        <f t="shared" si="11"/>
        <v>-1.3046463721675283E-2</v>
      </c>
      <c r="G230" s="8"/>
      <c r="H230" s="8"/>
      <c r="I230" s="7"/>
    </row>
    <row r="231" spans="2:9" x14ac:dyDescent="0.2">
      <c r="B231" s="5">
        <v>35011</v>
      </c>
      <c r="C231" s="1">
        <v>130.59</v>
      </c>
      <c r="D231" s="1">
        <f t="shared" si="9"/>
        <v>45</v>
      </c>
      <c r="E231" s="1" t="b">
        <f t="shared" si="10"/>
        <v>0</v>
      </c>
      <c r="F231" s="6">
        <f t="shared" si="11"/>
        <v>9.5083487940630373E-3</v>
      </c>
      <c r="G231" s="8"/>
      <c r="H231" s="8"/>
      <c r="I231" s="7"/>
    </row>
    <row r="232" spans="2:9" x14ac:dyDescent="0.2">
      <c r="B232" s="5">
        <v>35012</v>
      </c>
      <c r="C232" s="1">
        <v>130.87</v>
      </c>
      <c r="D232" s="1">
        <f t="shared" si="9"/>
        <v>45</v>
      </c>
      <c r="E232" s="1" t="b">
        <f t="shared" si="10"/>
        <v>0</v>
      </c>
      <c r="F232" s="6">
        <f t="shared" si="11"/>
        <v>2.1441151696148797E-3</v>
      </c>
      <c r="G232" s="8"/>
      <c r="H232" s="8"/>
      <c r="I232" s="7"/>
    </row>
    <row r="233" spans="2:9" x14ac:dyDescent="0.2">
      <c r="B233" s="5">
        <v>35013</v>
      </c>
      <c r="C233" s="1">
        <v>131.78</v>
      </c>
      <c r="D233" s="1">
        <f t="shared" si="9"/>
        <v>45</v>
      </c>
      <c r="E233" s="1" t="b">
        <f t="shared" si="10"/>
        <v>0</v>
      </c>
      <c r="F233" s="6">
        <f t="shared" si="11"/>
        <v>6.9534652708793665E-3</v>
      </c>
      <c r="G233" s="8"/>
      <c r="H233" s="8"/>
      <c r="I233" s="7"/>
    </row>
    <row r="234" spans="2:9" x14ac:dyDescent="0.2">
      <c r="B234" s="5">
        <v>35016</v>
      </c>
      <c r="C234" s="1">
        <v>132.06</v>
      </c>
      <c r="D234" s="1">
        <f t="shared" si="9"/>
        <v>46</v>
      </c>
      <c r="E234" s="1" t="b">
        <f t="shared" si="10"/>
        <v>1</v>
      </c>
      <c r="F234" s="6">
        <f t="shared" si="11"/>
        <v>2.1247533768402604E-3</v>
      </c>
      <c r="G234" s="8"/>
      <c r="H234" s="8"/>
      <c r="I234" s="7"/>
    </row>
    <row r="235" spans="2:9" x14ac:dyDescent="0.2">
      <c r="B235" s="5">
        <v>35017</v>
      </c>
      <c r="C235" s="1">
        <v>132.11000000000001</v>
      </c>
      <c r="D235" s="1">
        <f t="shared" si="9"/>
        <v>46</v>
      </c>
      <c r="E235" s="1" t="b">
        <f t="shared" si="10"/>
        <v>0</v>
      </c>
      <c r="F235" s="6">
        <f t="shared" si="11"/>
        <v>3.7861578070574886E-4</v>
      </c>
      <c r="G235" s="8"/>
      <c r="H235" s="8"/>
      <c r="I235" s="7"/>
    </row>
    <row r="236" spans="2:9" x14ac:dyDescent="0.2">
      <c r="B236" s="5">
        <v>35018</v>
      </c>
      <c r="C236" s="1">
        <v>132.18</v>
      </c>
      <c r="D236" s="1">
        <f t="shared" si="9"/>
        <v>46</v>
      </c>
      <c r="E236" s="1" t="b">
        <f t="shared" si="10"/>
        <v>0</v>
      </c>
      <c r="F236" s="6">
        <f t="shared" si="11"/>
        <v>5.2986147907052583E-4</v>
      </c>
      <c r="G236" s="8"/>
      <c r="H236" s="8"/>
      <c r="I236" s="7"/>
    </row>
    <row r="237" spans="2:9" x14ac:dyDescent="0.2">
      <c r="B237" s="5">
        <v>35019</v>
      </c>
      <c r="C237" s="1">
        <v>132.46</v>
      </c>
      <c r="D237" s="1">
        <f t="shared" si="9"/>
        <v>46</v>
      </c>
      <c r="E237" s="1" t="b">
        <f t="shared" si="10"/>
        <v>0</v>
      </c>
      <c r="F237" s="6">
        <f t="shared" si="11"/>
        <v>2.1183234982600219E-3</v>
      </c>
      <c r="G237" s="8"/>
      <c r="H237" s="8"/>
      <c r="I237" s="7"/>
    </row>
    <row r="238" spans="2:9" x14ac:dyDescent="0.2">
      <c r="B238" s="5">
        <v>35020</v>
      </c>
      <c r="C238" s="1">
        <v>132.69</v>
      </c>
      <c r="D238" s="1">
        <f t="shared" si="9"/>
        <v>46</v>
      </c>
      <c r="E238" s="1" t="b">
        <f t="shared" si="10"/>
        <v>0</v>
      </c>
      <c r="F238" s="6">
        <f t="shared" si="11"/>
        <v>1.7363732447530644E-3</v>
      </c>
      <c r="G238" s="8"/>
      <c r="H238" s="8"/>
      <c r="I238" s="7"/>
    </row>
    <row r="239" spans="2:9" x14ac:dyDescent="0.2">
      <c r="B239" s="5">
        <v>35023</v>
      </c>
      <c r="C239" s="1">
        <v>132.69</v>
      </c>
      <c r="D239" s="1">
        <f t="shared" si="9"/>
        <v>47</v>
      </c>
      <c r="E239" s="1" t="b">
        <f t="shared" si="10"/>
        <v>1</v>
      </c>
      <c r="F239" s="6">
        <f t="shared" si="11"/>
        <v>0</v>
      </c>
      <c r="G239" s="8"/>
      <c r="H239" s="8"/>
      <c r="I239" s="7"/>
    </row>
    <row r="240" spans="2:9" x14ac:dyDescent="0.2">
      <c r="B240" s="5">
        <v>35024</v>
      </c>
      <c r="C240" s="1">
        <v>133.11000000000001</v>
      </c>
      <c r="D240" s="1">
        <f t="shared" si="9"/>
        <v>47</v>
      </c>
      <c r="E240" s="1" t="b">
        <f t="shared" si="10"/>
        <v>0</v>
      </c>
      <c r="F240" s="6">
        <f t="shared" si="11"/>
        <v>3.1652724395208054E-3</v>
      </c>
      <c r="G240" s="8"/>
      <c r="H240" s="8"/>
      <c r="I240" s="7"/>
    </row>
    <row r="241" spans="2:9" x14ac:dyDescent="0.2">
      <c r="B241" s="5">
        <v>35025</v>
      </c>
      <c r="C241" s="1">
        <v>133.03</v>
      </c>
      <c r="D241" s="1">
        <f t="shared" si="9"/>
        <v>47</v>
      </c>
      <c r="E241" s="1" t="b">
        <f t="shared" si="10"/>
        <v>0</v>
      </c>
      <c r="F241" s="6">
        <f t="shared" si="11"/>
        <v>-6.0100668619944564E-4</v>
      </c>
      <c r="G241" s="8"/>
      <c r="H241" s="8"/>
      <c r="I241" s="7"/>
    </row>
    <row r="242" spans="2:9" x14ac:dyDescent="0.2">
      <c r="B242" s="5">
        <v>35027</v>
      </c>
      <c r="C242" s="1">
        <v>133.34</v>
      </c>
      <c r="D242" s="1">
        <f t="shared" si="9"/>
        <v>47</v>
      </c>
      <c r="E242" s="1" t="b">
        <f t="shared" si="10"/>
        <v>0</v>
      </c>
      <c r="F242" s="6">
        <f t="shared" si="11"/>
        <v>2.330301435766291E-3</v>
      </c>
      <c r="G242" s="8"/>
      <c r="H242" s="8"/>
      <c r="I242" s="7"/>
    </row>
    <row r="243" spans="2:9" x14ac:dyDescent="0.2">
      <c r="B243" s="5">
        <v>35030</v>
      </c>
      <c r="C243" s="1">
        <v>133.51</v>
      </c>
      <c r="D243" s="1">
        <f t="shared" si="9"/>
        <v>48</v>
      </c>
      <c r="E243" s="1" t="b">
        <f t="shared" si="10"/>
        <v>1</v>
      </c>
      <c r="F243" s="6">
        <f t="shared" si="11"/>
        <v>1.2749362531871977E-3</v>
      </c>
      <c r="G243" s="8"/>
      <c r="H243" s="8"/>
      <c r="I243" s="7"/>
    </row>
    <row r="244" spans="2:9" x14ac:dyDescent="0.2">
      <c r="B244" s="5">
        <v>35031</v>
      </c>
      <c r="C244" s="1">
        <v>133.54</v>
      </c>
      <c r="D244" s="1">
        <f t="shared" si="9"/>
        <v>48</v>
      </c>
      <c r="E244" s="1" t="b">
        <f t="shared" si="10"/>
        <v>0</v>
      </c>
      <c r="F244" s="6">
        <f t="shared" si="11"/>
        <v>2.2470226949300454E-4</v>
      </c>
      <c r="G244" s="8"/>
      <c r="H244" s="8"/>
      <c r="I244" s="7"/>
    </row>
    <row r="245" spans="2:9" x14ac:dyDescent="0.2">
      <c r="B245" s="5">
        <v>35032</v>
      </c>
      <c r="C245" s="1">
        <v>133.88</v>
      </c>
      <c r="D245" s="1">
        <f t="shared" si="9"/>
        <v>48</v>
      </c>
      <c r="E245" s="1" t="b">
        <f t="shared" si="10"/>
        <v>0</v>
      </c>
      <c r="F245" s="6">
        <f t="shared" si="11"/>
        <v>2.5460536168937509E-3</v>
      </c>
      <c r="G245" s="8"/>
      <c r="H245" s="8"/>
      <c r="I245" s="7"/>
    </row>
    <row r="246" spans="2:9" x14ac:dyDescent="0.2">
      <c r="B246" s="5">
        <v>35033</v>
      </c>
      <c r="C246" s="1">
        <v>133.97999999999999</v>
      </c>
      <c r="D246" s="1">
        <f t="shared" si="9"/>
        <v>48</v>
      </c>
      <c r="E246" s="1" t="b">
        <f t="shared" si="10"/>
        <v>0</v>
      </c>
      <c r="F246" s="6">
        <f t="shared" si="11"/>
        <v>7.4693755602028844E-4</v>
      </c>
      <c r="G246" s="8"/>
      <c r="H246" s="8"/>
      <c r="I246" s="7"/>
    </row>
    <row r="247" spans="2:9" x14ac:dyDescent="0.2">
      <c r="B247" s="5">
        <v>35034</v>
      </c>
      <c r="C247" s="1">
        <v>133.41</v>
      </c>
      <c r="D247" s="1">
        <f t="shared" si="9"/>
        <v>48</v>
      </c>
      <c r="E247" s="1" t="b">
        <f t="shared" si="10"/>
        <v>0</v>
      </c>
      <c r="F247" s="6">
        <f t="shared" si="11"/>
        <v>-4.2543663233317597E-3</v>
      </c>
      <c r="G247" s="8"/>
      <c r="H247" s="8"/>
      <c r="I247" s="7"/>
    </row>
    <row r="248" spans="2:9" x14ac:dyDescent="0.2">
      <c r="B248" s="5">
        <v>35037</v>
      </c>
      <c r="C248" s="1">
        <v>128.6</v>
      </c>
      <c r="D248" s="1">
        <f t="shared" si="9"/>
        <v>49</v>
      </c>
      <c r="E248" s="1" t="b">
        <f t="shared" si="10"/>
        <v>1</v>
      </c>
      <c r="F248" s="6">
        <f t="shared" si="11"/>
        <v>-3.6054268795442601E-2</v>
      </c>
      <c r="G248" s="8"/>
      <c r="H248" s="8"/>
      <c r="I248" s="7"/>
    </row>
    <row r="249" spans="2:9" x14ac:dyDescent="0.2">
      <c r="B249" s="5">
        <v>35038</v>
      </c>
      <c r="C249" s="1">
        <v>131.77000000000001</v>
      </c>
      <c r="D249" s="1">
        <f t="shared" si="9"/>
        <v>49</v>
      </c>
      <c r="E249" s="1" t="b">
        <f t="shared" si="10"/>
        <v>0</v>
      </c>
      <c r="F249" s="6">
        <f t="shared" si="11"/>
        <v>2.4650077760497879E-2</v>
      </c>
      <c r="G249" s="8"/>
      <c r="H249" s="8"/>
      <c r="I249" s="7"/>
    </row>
    <row r="250" spans="2:9" x14ac:dyDescent="0.2">
      <c r="B250" s="5">
        <v>35039</v>
      </c>
      <c r="C250" s="1">
        <v>131.91999999999999</v>
      </c>
      <c r="D250" s="1">
        <f t="shared" si="9"/>
        <v>49</v>
      </c>
      <c r="E250" s="1" t="b">
        <f t="shared" si="10"/>
        <v>0</v>
      </c>
      <c r="F250" s="6">
        <f t="shared" si="11"/>
        <v>1.1383471199815087E-3</v>
      </c>
      <c r="G250" s="8"/>
      <c r="H250" s="8"/>
      <c r="I250" s="7"/>
    </row>
    <row r="251" spans="2:9" x14ac:dyDescent="0.2">
      <c r="B251" s="5">
        <v>35040</v>
      </c>
      <c r="C251" s="1">
        <v>132.47999999999999</v>
      </c>
      <c r="D251" s="1">
        <f t="shared" si="9"/>
        <v>49</v>
      </c>
      <c r="E251" s="1" t="b">
        <f t="shared" si="10"/>
        <v>0</v>
      </c>
      <c r="F251" s="6">
        <f t="shared" si="11"/>
        <v>4.2449969678592936E-3</v>
      </c>
      <c r="G251" s="8"/>
      <c r="H251" s="8"/>
      <c r="I251" s="7"/>
    </row>
    <row r="252" spans="2:9" x14ac:dyDescent="0.2">
      <c r="B252" s="5">
        <v>35041</v>
      </c>
      <c r="C252" s="1">
        <v>135.01</v>
      </c>
      <c r="D252" s="1">
        <f t="shared" si="9"/>
        <v>49</v>
      </c>
      <c r="E252" s="1" t="b">
        <f t="shared" si="10"/>
        <v>0</v>
      </c>
      <c r="F252" s="6">
        <f t="shared" si="11"/>
        <v>1.9097222222222321E-2</v>
      </c>
      <c r="G252" s="8"/>
      <c r="H252" s="8"/>
      <c r="I252" s="7"/>
    </row>
    <row r="253" spans="2:9" x14ac:dyDescent="0.2">
      <c r="B253" s="5">
        <v>35044</v>
      </c>
      <c r="C253" s="1">
        <v>135.30000000000001</v>
      </c>
      <c r="D253" s="1">
        <f t="shared" si="9"/>
        <v>50</v>
      </c>
      <c r="E253" s="1" t="b">
        <f t="shared" si="10"/>
        <v>1</v>
      </c>
      <c r="F253" s="6">
        <f t="shared" si="11"/>
        <v>2.1479890378492961E-3</v>
      </c>
      <c r="G253" s="8"/>
      <c r="H253" s="8"/>
      <c r="I253" s="7"/>
    </row>
    <row r="254" spans="2:9" x14ac:dyDescent="0.2">
      <c r="B254" s="5">
        <v>35045</v>
      </c>
      <c r="C254" s="1">
        <v>135.47999999999999</v>
      </c>
      <c r="D254" s="1">
        <f t="shared" si="9"/>
        <v>50</v>
      </c>
      <c r="E254" s="1" t="b">
        <f t="shared" si="10"/>
        <v>0</v>
      </c>
      <c r="F254" s="6">
        <f t="shared" si="11"/>
        <v>1.3303769401329379E-3</v>
      </c>
      <c r="G254" s="8"/>
      <c r="H254" s="8"/>
      <c r="I254" s="7"/>
    </row>
    <row r="255" spans="2:9" x14ac:dyDescent="0.2">
      <c r="B255" s="5">
        <v>35046</v>
      </c>
      <c r="C255" s="1">
        <v>135.4</v>
      </c>
      <c r="D255" s="1">
        <f t="shared" si="9"/>
        <v>50</v>
      </c>
      <c r="E255" s="1" t="b">
        <f t="shared" si="10"/>
        <v>0</v>
      </c>
      <c r="F255" s="6">
        <f t="shared" si="11"/>
        <v>-5.90493061706443E-4</v>
      </c>
      <c r="G255" s="8"/>
      <c r="H255" s="8"/>
      <c r="I255" s="7"/>
    </row>
    <row r="256" spans="2:9" x14ac:dyDescent="0.2">
      <c r="B256" s="5">
        <v>35047</v>
      </c>
      <c r="C256" s="1">
        <v>135.5</v>
      </c>
      <c r="D256" s="1">
        <f t="shared" si="9"/>
        <v>50</v>
      </c>
      <c r="E256" s="1" t="b">
        <f t="shared" si="10"/>
        <v>0</v>
      </c>
      <c r="F256" s="6">
        <f t="shared" si="11"/>
        <v>7.3855243722298347E-4</v>
      </c>
      <c r="G256" s="8"/>
      <c r="H256" s="8"/>
      <c r="I256" s="7"/>
    </row>
    <row r="257" spans="2:9" x14ac:dyDescent="0.2">
      <c r="B257" s="5">
        <v>35048</v>
      </c>
      <c r="C257" s="1">
        <v>135.47999999999999</v>
      </c>
      <c r="D257" s="1">
        <f t="shared" si="9"/>
        <v>50</v>
      </c>
      <c r="E257" s="1" t="b">
        <f t="shared" si="10"/>
        <v>0</v>
      </c>
      <c r="F257" s="6">
        <f t="shared" si="11"/>
        <v>-1.4760147601478035E-4</v>
      </c>
      <c r="G257" s="8"/>
      <c r="H257" s="8"/>
      <c r="I257" s="7"/>
    </row>
    <row r="258" spans="2:9" x14ac:dyDescent="0.2">
      <c r="B258" s="5">
        <v>35051</v>
      </c>
      <c r="C258" s="1">
        <v>135.82</v>
      </c>
      <c r="D258" s="1">
        <f t="shared" si="9"/>
        <v>51</v>
      </c>
      <c r="E258" s="1" t="b">
        <f t="shared" si="10"/>
        <v>1</v>
      </c>
      <c r="F258" s="6">
        <f t="shared" si="11"/>
        <v>2.5095955122527158E-3</v>
      </c>
      <c r="G258" s="8"/>
      <c r="H258" s="8"/>
      <c r="I258" s="7"/>
    </row>
    <row r="259" spans="2:9" x14ac:dyDescent="0.2">
      <c r="B259" s="5">
        <v>35052</v>
      </c>
      <c r="C259" s="1">
        <v>135.85</v>
      </c>
      <c r="D259" s="1">
        <f t="shared" si="9"/>
        <v>51</v>
      </c>
      <c r="E259" s="1" t="b">
        <f t="shared" si="10"/>
        <v>0</v>
      </c>
      <c r="F259" s="6">
        <f t="shared" si="11"/>
        <v>2.2088057723457233E-4</v>
      </c>
      <c r="G259" s="8"/>
      <c r="H259" s="8"/>
      <c r="I259" s="7"/>
    </row>
    <row r="260" spans="2:9" x14ac:dyDescent="0.2">
      <c r="B260" s="5">
        <v>35053</v>
      </c>
      <c r="C260" s="1">
        <v>135.88</v>
      </c>
      <c r="D260" s="1">
        <f t="shared" si="9"/>
        <v>51</v>
      </c>
      <c r="E260" s="1" t="b">
        <f t="shared" si="10"/>
        <v>0</v>
      </c>
      <c r="F260" s="6">
        <f t="shared" si="11"/>
        <v>2.2083179977916423E-4</v>
      </c>
      <c r="G260" s="8"/>
      <c r="H260" s="8"/>
      <c r="I260" s="7"/>
    </row>
    <row r="261" spans="2:9" x14ac:dyDescent="0.2">
      <c r="B261" s="5">
        <v>35054</v>
      </c>
      <c r="C261" s="1">
        <v>136.21</v>
      </c>
      <c r="D261" s="1">
        <f t="shared" si="9"/>
        <v>51</v>
      </c>
      <c r="E261" s="1" t="b">
        <f t="shared" si="10"/>
        <v>0</v>
      </c>
      <c r="F261" s="6">
        <f t="shared" si="11"/>
        <v>2.4286134824846872E-3</v>
      </c>
      <c r="G261" s="8"/>
      <c r="H261" s="8"/>
      <c r="I261" s="7"/>
    </row>
    <row r="262" spans="2:9" x14ac:dyDescent="0.2">
      <c r="B262" s="5">
        <v>35055</v>
      </c>
      <c r="C262" s="1">
        <v>136.34</v>
      </c>
      <c r="D262" s="1">
        <f t="shared" si="9"/>
        <v>51</v>
      </c>
      <c r="E262" s="1" t="b">
        <f t="shared" si="10"/>
        <v>0</v>
      </c>
      <c r="F262" s="6">
        <f t="shared" si="11"/>
        <v>9.5440863372719953E-4</v>
      </c>
      <c r="G262" s="8"/>
      <c r="H262" s="8"/>
      <c r="I262" s="7"/>
    </row>
    <row r="263" spans="2:9" x14ac:dyDescent="0.2">
      <c r="B263" s="5">
        <v>35060</v>
      </c>
      <c r="C263" s="1">
        <v>136.59</v>
      </c>
      <c r="D263" s="1">
        <f t="shared" si="9"/>
        <v>52</v>
      </c>
      <c r="E263" s="1" t="b">
        <f t="shared" si="10"/>
        <v>1</v>
      </c>
      <c r="F263" s="6">
        <f t="shared" si="11"/>
        <v>1.8336511662020438E-3</v>
      </c>
      <c r="G263" s="8"/>
      <c r="H263" s="8"/>
      <c r="I263" s="7"/>
    </row>
    <row r="264" spans="2:9" x14ac:dyDescent="0.2">
      <c r="B264" s="5">
        <v>35061</v>
      </c>
      <c r="C264" s="1">
        <v>136.77000000000001</v>
      </c>
      <c r="D264" s="1">
        <f t="shared" si="9"/>
        <v>52</v>
      </c>
      <c r="E264" s="1" t="b">
        <f t="shared" si="10"/>
        <v>0</v>
      </c>
      <c r="F264" s="6">
        <f t="shared" si="11"/>
        <v>1.3178124313639739E-3</v>
      </c>
      <c r="G264" s="8"/>
      <c r="H264" s="8"/>
      <c r="I264" s="7"/>
    </row>
    <row r="265" spans="2:9" x14ac:dyDescent="0.2">
      <c r="B265" s="5">
        <v>35062</v>
      </c>
      <c r="C265" s="1">
        <v>137.01</v>
      </c>
      <c r="D265" s="1">
        <f t="shared" si="9"/>
        <v>52</v>
      </c>
      <c r="E265" s="1" t="b">
        <f t="shared" si="10"/>
        <v>0</v>
      </c>
      <c r="F265" s="6">
        <f t="shared" si="11"/>
        <v>1.7547707830662951E-3</v>
      </c>
      <c r="G265" s="8"/>
      <c r="H265" s="8"/>
      <c r="I265" s="7"/>
    </row>
    <row r="266" spans="2:9" x14ac:dyDescent="0.2">
      <c r="B266" s="5">
        <v>35066</v>
      </c>
      <c r="C266" s="1">
        <v>137.78</v>
      </c>
      <c r="D266" s="1">
        <f t="shared" si="9"/>
        <v>1</v>
      </c>
      <c r="E266" s="1" t="b">
        <f t="shared" si="10"/>
        <v>1</v>
      </c>
      <c r="F266" s="6">
        <f t="shared" si="11"/>
        <v>5.6200277352018713E-3</v>
      </c>
      <c r="G266" s="8"/>
      <c r="H266" s="8"/>
      <c r="I266" s="7"/>
    </row>
    <row r="267" spans="2:9" x14ac:dyDescent="0.2">
      <c r="B267" s="5">
        <v>35067</v>
      </c>
      <c r="C267" s="1">
        <v>138.66999999999999</v>
      </c>
      <c r="D267" s="1">
        <f t="shared" si="9"/>
        <v>1</v>
      </c>
      <c r="E267" s="1" t="b">
        <f t="shared" si="10"/>
        <v>0</v>
      </c>
      <c r="F267" s="6">
        <f t="shared" si="11"/>
        <v>6.4595732326897526E-3</v>
      </c>
      <c r="G267" s="8"/>
      <c r="H267" s="8"/>
      <c r="I267" s="7"/>
    </row>
    <row r="268" spans="2:9" x14ac:dyDescent="0.2">
      <c r="B268" s="5">
        <v>35068</v>
      </c>
      <c r="C268" s="1">
        <v>139.02000000000001</v>
      </c>
      <c r="D268" s="1">
        <f t="shared" si="9"/>
        <v>1</v>
      </c>
      <c r="E268" s="1" t="b">
        <f t="shared" si="10"/>
        <v>0</v>
      </c>
      <c r="F268" s="6">
        <f t="shared" si="11"/>
        <v>2.5239777889956017E-3</v>
      </c>
      <c r="G268" s="8"/>
      <c r="H268" s="8"/>
      <c r="I268" s="7"/>
    </row>
    <row r="269" spans="2:9" x14ac:dyDescent="0.2">
      <c r="B269" s="5">
        <v>35069</v>
      </c>
      <c r="C269" s="1">
        <v>138.65</v>
      </c>
      <c r="D269" s="1">
        <f t="shared" si="9"/>
        <v>1</v>
      </c>
      <c r="E269" s="1" t="b">
        <f t="shared" si="10"/>
        <v>0</v>
      </c>
      <c r="F269" s="6">
        <f t="shared" si="11"/>
        <v>-2.661487555747355E-3</v>
      </c>
      <c r="G269" s="8"/>
      <c r="H269" s="8"/>
      <c r="I269" s="7"/>
    </row>
    <row r="270" spans="2:9" x14ac:dyDescent="0.2">
      <c r="B270" s="5">
        <v>35072</v>
      </c>
      <c r="C270" s="1">
        <v>140.03</v>
      </c>
      <c r="D270" s="1">
        <f t="shared" si="9"/>
        <v>2</v>
      </c>
      <c r="E270" s="1" t="b">
        <f t="shared" si="10"/>
        <v>1</v>
      </c>
      <c r="F270" s="6">
        <f t="shared" si="11"/>
        <v>9.9531193653084049E-3</v>
      </c>
      <c r="G270" s="8">
        <f>AVERAGE(F205:F270)</f>
        <v>1.5318028262863942E-3</v>
      </c>
      <c r="H270" s="8">
        <f>AVERAGE(F139:F270)</f>
        <v>1.489313227990144E-3</v>
      </c>
      <c r="I270" s="8">
        <f>AVERAGE(F21:F270)</f>
        <v>1.3878280507059273E-3</v>
      </c>
    </row>
    <row r="271" spans="2:9" x14ac:dyDescent="0.2">
      <c r="B271" s="5">
        <v>35073</v>
      </c>
      <c r="C271" s="1">
        <v>138.86000000000001</v>
      </c>
      <c r="D271" s="1">
        <f t="shared" si="9"/>
        <v>2</v>
      </c>
      <c r="E271" s="1" t="b">
        <f t="shared" si="10"/>
        <v>0</v>
      </c>
      <c r="F271" s="6">
        <f t="shared" si="11"/>
        <v>-8.3553524244803778E-3</v>
      </c>
      <c r="G271" s="8">
        <f t="shared" ref="G271:G334" si="12">AVERAGE(F206:F271)</f>
        <v>1.4792503970407784E-3</v>
      </c>
      <c r="H271" s="8">
        <f t="shared" ref="H271:H334" si="13">AVERAGE(F140:F271)</f>
        <v>1.4069838345309928E-3</v>
      </c>
      <c r="I271" s="8">
        <f t="shared" ref="I271:I334" si="14">AVERAGE(F22:F271)</f>
        <v>1.3744066410080059E-3</v>
      </c>
    </row>
    <row r="272" spans="2:9" x14ac:dyDescent="0.2">
      <c r="B272" s="5">
        <v>35074</v>
      </c>
      <c r="C272" s="1">
        <v>140.12</v>
      </c>
      <c r="D272" s="1">
        <f t="shared" si="9"/>
        <v>2</v>
      </c>
      <c r="E272" s="1" t="b">
        <f t="shared" si="10"/>
        <v>0</v>
      </c>
      <c r="F272" s="6">
        <f t="shared" si="11"/>
        <v>9.0738873685725085E-3</v>
      </c>
      <c r="G272" s="8">
        <f t="shared" si="12"/>
        <v>1.8339552611610641E-3</v>
      </c>
      <c r="H272" s="8">
        <f t="shared" si="13"/>
        <v>1.4711431620910204E-3</v>
      </c>
      <c r="I272" s="8">
        <f t="shared" si="14"/>
        <v>1.3910036980199849E-3</v>
      </c>
    </row>
    <row r="273" spans="2:9" x14ac:dyDescent="0.2">
      <c r="B273" s="5">
        <v>35075</v>
      </c>
      <c r="C273" s="1">
        <v>140.1</v>
      </c>
      <c r="D273" s="1">
        <f t="shared" si="9"/>
        <v>2</v>
      </c>
      <c r="E273" s="1" t="b">
        <f t="shared" si="10"/>
        <v>0</v>
      </c>
      <c r="F273" s="6">
        <f t="shared" si="11"/>
        <v>-1.427347987440486E-4</v>
      </c>
      <c r="G273" s="8">
        <f t="shared" si="12"/>
        <v>2.12522841722073E-3</v>
      </c>
      <c r="H273" s="8">
        <f t="shared" si="13"/>
        <v>1.4412765759122276E-3</v>
      </c>
      <c r="I273" s="8">
        <f t="shared" si="14"/>
        <v>1.425236239173043E-3</v>
      </c>
    </row>
    <row r="274" spans="2:9" x14ac:dyDescent="0.2">
      <c r="B274" s="5">
        <v>35076</v>
      </c>
      <c r="C274" s="1">
        <v>139.19</v>
      </c>
      <c r="D274" s="1">
        <f t="shared" si="9"/>
        <v>2</v>
      </c>
      <c r="E274" s="1" t="b">
        <f t="shared" si="10"/>
        <v>0</v>
      </c>
      <c r="F274" s="6">
        <f t="shared" si="11"/>
        <v>-6.4953604568165346E-3</v>
      </c>
      <c r="G274" s="8">
        <f t="shared" si="12"/>
        <v>1.5512725796664637E-3</v>
      </c>
      <c r="H274" s="8">
        <f t="shared" si="13"/>
        <v>1.3783828829063544E-3</v>
      </c>
      <c r="I274" s="8">
        <f t="shared" si="14"/>
        <v>1.3685849022691023E-3</v>
      </c>
    </row>
    <row r="275" spans="2:9" x14ac:dyDescent="0.2">
      <c r="B275" s="5">
        <v>35080</v>
      </c>
      <c r="C275" s="1">
        <v>139.56</v>
      </c>
      <c r="D275" s="1">
        <f t="shared" si="9"/>
        <v>3</v>
      </c>
      <c r="E275" s="1" t="b">
        <f t="shared" si="10"/>
        <v>1</v>
      </c>
      <c r="F275" s="6">
        <f t="shared" si="11"/>
        <v>2.6582369423091556E-3</v>
      </c>
      <c r="G275" s="8">
        <f t="shared" si="12"/>
        <v>1.3495772979391742E-3</v>
      </c>
      <c r="H275" s="8">
        <f t="shared" si="13"/>
        <v>1.2482419518221272E-3</v>
      </c>
      <c r="I275" s="8">
        <f t="shared" si="14"/>
        <v>1.3756135248481102E-3</v>
      </c>
    </row>
    <row r="276" spans="2:9" x14ac:dyDescent="0.2">
      <c r="B276" s="5">
        <v>35081</v>
      </c>
      <c r="C276" s="1">
        <v>139.77000000000001</v>
      </c>
      <c r="D276" s="1">
        <f t="shared" si="9"/>
        <v>3</v>
      </c>
      <c r="E276" s="1" t="b">
        <f t="shared" si="10"/>
        <v>0</v>
      </c>
      <c r="F276" s="6">
        <f t="shared" si="11"/>
        <v>1.5047291487533254E-3</v>
      </c>
      <c r="G276" s="8">
        <f t="shared" si="12"/>
        <v>1.3202399401884162E-3</v>
      </c>
      <c r="H276" s="8">
        <f t="shared" si="13"/>
        <v>1.3891360923924871E-3</v>
      </c>
      <c r="I276" s="8">
        <f t="shared" si="14"/>
        <v>1.3856336418032313E-3</v>
      </c>
    </row>
    <row r="277" spans="2:9" x14ac:dyDescent="0.2">
      <c r="B277" s="5">
        <v>35082</v>
      </c>
      <c r="C277" s="1">
        <v>139.88</v>
      </c>
      <c r="D277" s="1">
        <f t="shared" ref="D277:D340" si="15">WEEKNUM(B277)</f>
        <v>3</v>
      </c>
      <c r="E277" s="1" t="b">
        <f t="shared" ref="E277:E340" si="16">IF(D277&lt;&gt;D276,TRUE,FALSE)</f>
        <v>0</v>
      </c>
      <c r="F277" s="6">
        <f t="shared" ref="F277:F340" si="17">C277/C276-1</f>
        <v>7.8700722615709928E-4</v>
      </c>
      <c r="G277" s="8">
        <f t="shared" si="12"/>
        <v>1.2849302023126067E-3</v>
      </c>
      <c r="H277" s="8">
        <f t="shared" si="13"/>
        <v>1.3996412567000007E-3</v>
      </c>
      <c r="I277" s="8">
        <f t="shared" si="14"/>
        <v>1.3363134620365874E-3</v>
      </c>
    </row>
    <row r="278" spans="2:9" x14ac:dyDescent="0.2">
      <c r="B278" s="5">
        <v>35083</v>
      </c>
      <c r="C278" s="1">
        <v>139.77000000000001</v>
      </c>
      <c r="D278" s="1">
        <f t="shared" si="15"/>
        <v>3</v>
      </c>
      <c r="E278" s="1" t="b">
        <f t="shared" si="16"/>
        <v>0</v>
      </c>
      <c r="F278" s="6">
        <f t="shared" si="17"/>
        <v>-7.8638833285660237E-4</v>
      </c>
      <c r="G278" s="8">
        <f t="shared" si="12"/>
        <v>1.2730152275723552E-3</v>
      </c>
      <c r="H278" s="8">
        <f t="shared" si="13"/>
        <v>1.38718989175765E-3</v>
      </c>
      <c r="I278" s="8">
        <f t="shared" si="14"/>
        <v>1.3600506918638882E-3</v>
      </c>
    </row>
    <row r="279" spans="2:9" x14ac:dyDescent="0.2">
      <c r="B279" s="5">
        <v>35086</v>
      </c>
      <c r="C279" s="1">
        <v>139.86000000000001</v>
      </c>
      <c r="D279" s="1">
        <f t="shared" si="15"/>
        <v>4</v>
      </c>
      <c r="E279" s="1" t="b">
        <f t="shared" si="16"/>
        <v>1</v>
      </c>
      <c r="F279" s="6">
        <f t="shared" si="17"/>
        <v>6.4391500321958617E-4</v>
      </c>
      <c r="G279" s="8">
        <f t="shared" si="12"/>
        <v>1.2709996911261276E-3</v>
      </c>
      <c r="H279" s="8">
        <f t="shared" si="13"/>
        <v>1.3602752881013492E-3</v>
      </c>
      <c r="I279" s="8">
        <f t="shared" si="14"/>
        <v>1.3415318245135826E-3</v>
      </c>
    </row>
    <row r="280" spans="2:9" x14ac:dyDescent="0.2">
      <c r="B280" s="5">
        <v>35087</v>
      </c>
      <c r="C280" s="1">
        <v>139.61000000000001</v>
      </c>
      <c r="D280" s="1">
        <f t="shared" si="15"/>
        <v>4</v>
      </c>
      <c r="E280" s="1" t="b">
        <f t="shared" si="16"/>
        <v>0</v>
      </c>
      <c r="F280" s="6">
        <f t="shared" si="17"/>
        <v>-1.7875017875017551E-3</v>
      </c>
      <c r="G280" s="8">
        <f t="shared" si="12"/>
        <v>1.2215672283199632E-3</v>
      </c>
      <c r="H280" s="8">
        <f t="shared" si="13"/>
        <v>1.2349548393978157E-3</v>
      </c>
      <c r="I280" s="8">
        <f t="shared" si="14"/>
        <v>1.335965505377037E-3</v>
      </c>
    </row>
    <row r="281" spans="2:9" x14ac:dyDescent="0.2">
      <c r="B281" s="5">
        <v>35088</v>
      </c>
      <c r="C281" s="1">
        <v>139.52000000000001</v>
      </c>
      <c r="D281" s="1">
        <f t="shared" si="15"/>
        <v>4</v>
      </c>
      <c r="E281" s="1" t="b">
        <f t="shared" si="16"/>
        <v>0</v>
      </c>
      <c r="F281" s="6">
        <f t="shared" si="17"/>
        <v>-6.4465296182225629E-4</v>
      </c>
      <c r="G281" s="8">
        <f t="shared" si="12"/>
        <v>1.2000543986188763E-3</v>
      </c>
      <c r="H281" s="8">
        <f t="shared" si="13"/>
        <v>1.2154264230229224E-3</v>
      </c>
      <c r="I281" s="8">
        <f t="shared" si="14"/>
        <v>1.3325947358903774E-3</v>
      </c>
    </row>
    <row r="282" spans="2:9" x14ac:dyDescent="0.2">
      <c r="B282" s="5">
        <v>35089</v>
      </c>
      <c r="C282" s="1">
        <v>139.88</v>
      </c>
      <c r="D282" s="1">
        <f t="shared" si="15"/>
        <v>4</v>
      </c>
      <c r="E282" s="1" t="b">
        <f t="shared" si="16"/>
        <v>0</v>
      </c>
      <c r="F282" s="6">
        <f t="shared" si="17"/>
        <v>2.5802752293577758E-3</v>
      </c>
      <c r="G282" s="8">
        <f t="shared" si="12"/>
        <v>1.2473648617447226E-3</v>
      </c>
      <c r="H282" s="8">
        <f t="shared" si="13"/>
        <v>1.3334759695382223E-3</v>
      </c>
      <c r="I282" s="8">
        <f t="shared" si="14"/>
        <v>1.3385598324518043E-3</v>
      </c>
    </row>
    <row r="283" spans="2:9" x14ac:dyDescent="0.2">
      <c r="B283" s="5">
        <v>35090</v>
      </c>
      <c r="C283" s="1">
        <v>139.83000000000001</v>
      </c>
      <c r="D283" s="1">
        <f t="shared" si="15"/>
        <v>4</v>
      </c>
      <c r="E283" s="1" t="b">
        <f t="shared" si="16"/>
        <v>0</v>
      </c>
      <c r="F283" s="6">
        <f t="shared" si="17"/>
        <v>-3.5744924220748597E-4</v>
      </c>
      <c r="G283" s="8">
        <f t="shared" si="12"/>
        <v>1.189107130312519E-3</v>
      </c>
      <c r="H283" s="8">
        <f t="shared" si="13"/>
        <v>1.3223977293444597E-3</v>
      </c>
      <c r="I283" s="8">
        <f t="shared" si="14"/>
        <v>1.3450414278880381E-3</v>
      </c>
    </row>
    <row r="284" spans="2:9" x14ac:dyDescent="0.2">
      <c r="B284" s="5">
        <v>35093</v>
      </c>
      <c r="C284" s="1">
        <v>139.88999999999999</v>
      </c>
      <c r="D284" s="1">
        <f t="shared" si="15"/>
        <v>5</v>
      </c>
      <c r="E284" s="1" t="b">
        <f t="shared" si="16"/>
        <v>1</v>
      </c>
      <c r="F284" s="6">
        <f t="shared" si="17"/>
        <v>4.2909246942701706E-4</v>
      </c>
      <c r="G284" s="8">
        <f t="shared" si="12"/>
        <v>1.227203442477425E-3</v>
      </c>
      <c r="H284" s="8">
        <f t="shared" si="13"/>
        <v>1.3127852707299913E-3</v>
      </c>
      <c r="I284" s="8">
        <f t="shared" si="14"/>
        <v>1.3503249796920245E-3</v>
      </c>
    </row>
    <row r="285" spans="2:9" x14ac:dyDescent="0.2">
      <c r="B285" s="5">
        <v>35094</v>
      </c>
      <c r="C285" s="1">
        <v>139.9</v>
      </c>
      <c r="D285" s="1">
        <f t="shared" si="15"/>
        <v>5</v>
      </c>
      <c r="E285" s="1" t="b">
        <f t="shared" si="16"/>
        <v>0</v>
      </c>
      <c r="F285" s="6">
        <f t="shared" si="17"/>
        <v>7.1484738008553705E-5</v>
      </c>
      <c r="G285" s="8">
        <f t="shared" si="12"/>
        <v>1.1919351035269842E-3</v>
      </c>
      <c r="H285" s="8">
        <f t="shared" si="13"/>
        <v>1.3197474994395132E-3</v>
      </c>
      <c r="I285" s="8">
        <f t="shared" si="14"/>
        <v>1.3486273819982189E-3</v>
      </c>
    </row>
    <row r="286" spans="2:9" x14ac:dyDescent="0.2">
      <c r="B286" s="5">
        <v>35095</v>
      </c>
      <c r="C286" s="1">
        <v>140.15</v>
      </c>
      <c r="D286" s="1">
        <f t="shared" si="15"/>
        <v>5</v>
      </c>
      <c r="E286" s="1" t="b">
        <f t="shared" si="16"/>
        <v>0</v>
      </c>
      <c r="F286" s="6">
        <f t="shared" si="17"/>
        <v>1.7869907076484282E-3</v>
      </c>
      <c r="G286" s="8">
        <f t="shared" si="12"/>
        <v>1.2084823357848586E-3</v>
      </c>
      <c r="H286" s="8">
        <f t="shared" si="13"/>
        <v>1.3307148582334502E-3</v>
      </c>
      <c r="I286" s="8">
        <f t="shared" si="14"/>
        <v>1.3220719348367421E-3</v>
      </c>
    </row>
    <row r="287" spans="2:9" x14ac:dyDescent="0.2">
      <c r="B287" s="5">
        <v>35096</v>
      </c>
      <c r="C287" s="1">
        <v>140.16999999999999</v>
      </c>
      <c r="D287" s="1">
        <f t="shared" si="15"/>
        <v>5</v>
      </c>
      <c r="E287" s="1" t="b">
        <f t="shared" si="16"/>
        <v>0</v>
      </c>
      <c r="F287" s="6">
        <f t="shared" si="17"/>
        <v>1.427042454511529E-4</v>
      </c>
      <c r="G287" s="8">
        <f t="shared" si="12"/>
        <v>1.205968488561713E-3</v>
      </c>
      <c r="H287" s="8">
        <f t="shared" si="13"/>
        <v>1.2996762292358975E-3</v>
      </c>
      <c r="I287" s="8">
        <f t="shared" si="14"/>
        <v>1.3155651935761407E-3</v>
      </c>
    </row>
    <row r="288" spans="2:9" x14ac:dyDescent="0.2">
      <c r="B288" s="5">
        <v>35097</v>
      </c>
      <c r="C288" s="1">
        <v>140.16</v>
      </c>
      <c r="D288" s="1">
        <f t="shared" si="15"/>
        <v>5</v>
      </c>
      <c r="E288" s="1" t="b">
        <f t="shared" si="16"/>
        <v>0</v>
      </c>
      <c r="F288" s="6">
        <f t="shared" si="17"/>
        <v>-7.1341941927594021E-5</v>
      </c>
      <c r="G288" s="8">
        <f t="shared" si="12"/>
        <v>1.1686594767968321E-3</v>
      </c>
      <c r="H288" s="8">
        <f t="shared" si="13"/>
        <v>1.3298405107714365E-3</v>
      </c>
      <c r="I288" s="8">
        <f t="shared" si="14"/>
        <v>1.3089997747830159E-3</v>
      </c>
    </row>
    <row r="289" spans="2:9" x14ac:dyDescent="0.2">
      <c r="B289" s="5">
        <v>35100</v>
      </c>
      <c r="C289" s="1">
        <v>141.72</v>
      </c>
      <c r="D289" s="1">
        <f t="shared" si="15"/>
        <v>6</v>
      </c>
      <c r="E289" s="1" t="b">
        <f t="shared" si="16"/>
        <v>1</v>
      </c>
      <c r="F289" s="6">
        <f t="shared" si="17"/>
        <v>1.1130136986301276E-2</v>
      </c>
      <c r="G289" s="8">
        <f t="shared" si="12"/>
        <v>1.3268051769586211E-3</v>
      </c>
      <c r="H289" s="8">
        <f t="shared" si="13"/>
        <v>1.3897528810319628E-3</v>
      </c>
      <c r="I289" s="8">
        <f t="shared" si="14"/>
        <v>1.3253043924842704E-3</v>
      </c>
    </row>
    <row r="290" spans="2:9" x14ac:dyDescent="0.2">
      <c r="B290" s="5">
        <v>35101</v>
      </c>
      <c r="C290" s="1">
        <v>140.31</v>
      </c>
      <c r="D290" s="1">
        <f t="shared" si="15"/>
        <v>6</v>
      </c>
      <c r="E290" s="1" t="b">
        <f t="shared" si="16"/>
        <v>0</v>
      </c>
      <c r="F290" s="6">
        <f t="shared" si="17"/>
        <v>-9.9491955969517321E-3</v>
      </c>
      <c r="G290" s="8">
        <f t="shared" si="12"/>
        <v>1.1527587277626763E-3</v>
      </c>
      <c r="H290" s="8">
        <f t="shared" si="13"/>
        <v>1.3265444222157541E-3</v>
      </c>
      <c r="I290" s="8">
        <f t="shared" si="14"/>
        <v>1.295625325827566E-3</v>
      </c>
    </row>
    <row r="291" spans="2:9" x14ac:dyDescent="0.2">
      <c r="B291" s="5">
        <v>35102</v>
      </c>
      <c r="C291" s="1">
        <v>142.19999999999999</v>
      </c>
      <c r="D291" s="1">
        <f t="shared" si="15"/>
        <v>6</v>
      </c>
      <c r="E291" s="1" t="b">
        <f t="shared" si="16"/>
        <v>0</v>
      </c>
      <c r="F291" s="6">
        <f t="shared" si="17"/>
        <v>1.347017318794097E-2</v>
      </c>
      <c r="G291" s="8">
        <f t="shared" si="12"/>
        <v>1.3184645449823948E-3</v>
      </c>
      <c r="H291" s="8">
        <f t="shared" si="13"/>
        <v>1.4241024209706568E-3</v>
      </c>
      <c r="I291" s="8">
        <f t="shared" si="14"/>
        <v>1.3573086129419557E-3</v>
      </c>
    </row>
    <row r="292" spans="2:9" x14ac:dyDescent="0.2">
      <c r="B292" s="5">
        <v>35103</v>
      </c>
      <c r="C292" s="1">
        <v>142.13</v>
      </c>
      <c r="D292" s="1">
        <f t="shared" si="15"/>
        <v>6</v>
      </c>
      <c r="E292" s="1" t="b">
        <f t="shared" si="16"/>
        <v>0</v>
      </c>
      <c r="F292" s="6">
        <f t="shared" si="17"/>
        <v>-4.9226441631500251E-4</v>
      </c>
      <c r="G292" s="8">
        <f t="shared" si="12"/>
        <v>1.334212479897204E-3</v>
      </c>
      <c r="H292" s="8">
        <f t="shared" si="13"/>
        <v>1.3960199780241927E-3</v>
      </c>
      <c r="I292" s="8">
        <f t="shared" si="14"/>
        <v>1.290060555960757E-3</v>
      </c>
    </row>
    <row r="293" spans="2:9" x14ac:dyDescent="0.2">
      <c r="B293" s="5">
        <v>35104</v>
      </c>
      <c r="C293" s="1">
        <v>142.18</v>
      </c>
      <c r="D293" s="1">
        <f t="shared" si="15"/>
        <v>6</v>
      </c>
      <c r="E293" s="1" t="b">
        <f t="shared" si="16"/>
        <v>0</v>
      </c>
      <c r="F293" s="6">
        <f t="shared" si="17"/>
        <v>3.5179061422652147E-4</v>
      </c>
      <c r="G293" s="8">
        <f t="shared" si="12"/>
        <v>1.3418668492096147E-3</v>
      </c>
      <c r="H293" s="8">
        <f t="shared" si="13"/>
        <v>1.3878251310559732E-3</v>
      </c>
      <c r="I293" s="8">
        <f t="shared" si="14"/>
        <v>1.3453138722638171E-3</v>
      </c>
    </row>
    <row r="294" spans="2:9" x14ac:dyDescent="0.2">
      <c r="B294" s="5">
        <v>35107</v>
      </c>
      <c r="C294" s="1">
        <v>142.41</v>
      </c>
      <c r="D294" s="1">
        <f t="shared" si="15"/>
        <v>7</v>
      </c>
      <c r="E294" s="1" t="b">
        <f t="shared" si="16"/>
        <v>1</v>
      </c>
      <c r="F294" s="6">
        <f t="shared" si="17"/>
        <v>1.6176677451118504E-3</v>
      </c>
      <c r="G294" s="8">
        <f t="shared" si="12"/>
        <v>1.2919908841958045E-3</v>
      </c>
      <c r="H294" s="8">
        <f t="shared" si="13"/>
        <v>1.3681849490113018E-3</v>
      </c>
      <c r="I294" s="8">
        <f t="shared" si="14"/>
        <v>1.3322913658563506E-3</v>
      </c>
    </row>
    <row r="295" spans="2:9" x14ac:dyDescent="0.2">
      <c r="B295" s="5">
        <v>35108</v>
      </c>
      <c r="C295" s="1">
        <v>140.78</v>
      </c>
      <c r="D295" s="1">
        <f t="shared" si="15"/>
        <v>7</v>
      </c>
      <c r="E295" s="1" t="b">
        <f t="shared" si="16"/>
        <v>0</v>
      </c>
      <c r="F295" s="6">
        <f t="shared" si="17"/>
        <v>-1.1445825433607171E-2</v>
      </c>
      <c r="G295" s="8">
        <f t="shared" si="12"/>
        <v>1.1104730572466324E-3</v>
      </c>
      <c r="H295" s="8">
        <f t="shared" si="13"/>
        <v>1.2166806509655258E-3</v>
      </c>
      <c r="I295" s="8">
        <f t="shared" si="14"/>
        <v>1.2612898293983528E-3</v>
      </c>
    </row>
    <row r="296" spans="2:9" x14ac:dyDescent="0.2">
      <c r="B296" s="5">
        <v>35109</v>
      </c>
      <c r="C296" s="1">
        <v>140.93</v>
      </c>
      <c r="D296" s="1">
        <f t="shared" si="15"/>
        <v>7</v>
      </c>
      <c r="E296" s="1" t="b">
        <f t="shared" si="16"/>
        <v>0</v>
      </c>
      <c r="F296" s="6">
        <f t="shared" si="17"/>
        <v>1.0654922574229175E-3</v>
      </c>
      <c r="G296" s="8">
        <f t="shared" si="12"/>
        <v>1.3242905720814537E-3</v>
      </c>
      <c r="H296" s="8">
        <f t="shared" si="13"/>
        <v>1.2512059888591042E-3</v>
      </c>
      <c r="I296" s="8">
        <f t="shared" si="14"/>
        <v>1.2555277020425018E-3</v>
      </c>
    </row>
    <row r="297" spans="2:9" x14ac:dyDescent="0.2">
      <c r="B297" s="5">
        <v>35110</v>
      </c>
      <c r="C297" s="1">
        <v>141.1</v>
      </c>
      <c r="D297" s="1">
        <f t="shared" si="15"/>
        <v>7</v>
      </c>
      <c r="E297" s="1" t="b">
        <f t="shared" si="16"/>
        <v>0</v>
      </c>
      <c r="F297" s="6">
        <f t="shared" si="17"/>
        <v>1.2062726176114147E-3</v>
      </c>
      <c r="G297" s="8">
        <f t="shared" si="12"/>
        <v>1.198501539104914E-3</v>
      </c>
      <c r="H297" s="8">
        <f t="shared" si="13"/>
        <v>1.1149727973545523E-3</v>
      </c>
      <c r="I297" s="8">
        <f t="shared" si="14"/>
        <v>1.2195874814851621E-3</v>
      </c>
    </row>
    <row r="298" spans="2:9" x14ac:dyDescent="0.2">
      <c r="B298" s="5">
        <v>35111</v>
      </c>
      <c r="C298" s="1">
        <v>140.88999999999999</v>
      </c>
      <c r="D298" s="1">
        <f t="shared" si="15"/>
        <v>7</v>
      </c>
      <c r="E298" s="1" t="b">
        <f t="shared" si="16"/>
        <v>0</v>
      </c>
      <c r="F298" s="6">
        <f t="shared" si="17"/>
        <v>-1.4883061658398367E-3</v>
      </c>
      <c r="G298" s="8">
        <f t="shared" si="12"/>
        <v>1.1434648522040849E-3</v>
      </c>
      <c r="H298" s="8">
        <f t="shared" si="13"/>
        <v>1.1762553502149965E-3</v>
      </c>
      <c r="I298" s="8">
        <f t="shared" si="14"/>
        <v>1.23990245897275E-3</v>
      </c>
    </row>
    <row r="299" spans="2:9" x14ac:dyDescent="0.2">
      <c r="B299" s="5">
        <v>35115</v>
      </c>
      <c r="C299" s="1">
        <v>140.97</v>
      </c>
      <c r="D299" s="1">
        <f t="shared" si="15"/>
        <v>8</v>
      </c>
      <c r="E299" s="1" t="b">
        <f t="shared" si="16"/>
        <v>1</v>
      </c>
      <c r="F299" s="6">
        <f t="shared" si="17"/>
        <v>5.6781886578183283E-4</v>
      </c>
      <c r="G299" s="8">
        <f t="shared" si="12"/>
        <v>1.0467126339450312E-3</v>
      </c>
      <c r="H299" s="8">
        <f t="shared" si="13"/>
        <v>1.1530065220230175E-3</v>
      </c>
      <c r="I299" s="8">
        <f t="shared" si="14"/>
        <v>1.2460058861890864E-3</v>
      </c>
    </row>
    <row r="300" spans="2:9" x14ac:dyDescent="0.2">
      <c r="B300" s="5">
        <v>35116</v>
      </c>
      <c r="C300" s="1">
        <v>141.34</v>
      </c>
      <c r="D300" s="1">
        <f t="shared" si="15"/>
        <v>8</v>
      </c>
      <c r="E300" s="1" t="b">
        <f t="shared" si="16"/>
        <v>0</v>
      </c>
      <c r="F300" s="6">
        <f t="shared" si="17"/>
        <v>2.624671916010568E-3</v>
      </c>
      <c r="G300" s="8">
        <f t="shared" si="12"/>
        <v>1.0542871572657936E-3</v>
      </c>
      <c r="H300" s="8">
        <f t="shared" si="13"/>
        <v>1.1735142787528685E-3</v>
      </c>
      <c r="I300" s="8">
        <f t="shared" si="14"/>
        <v>1.2599568178117018E-3</v>
      </c>
    </row>
    <row r="301" spans="2:9" x14ac:dyDescent="0.2">
      <c r="B301" s="5">
        <v>35117</v>
      </c>
      <c r="C301" s="1">
        <v>141.76</v>
      </c>
      <c r="D301" s="1">
        <f t="shared" si="15"/>
        <v>8</v>
      </c>
      <c r="E301" s="1" t="b">
        <f t="shared" si="16"/>
        <v>0</v>
      </c>
      <c r="F301" s="6">
        <f t="shared" si="17"/>
        <v>2.9715579453799545E-3</v>
      </c>
      <c r="G301" s="8">
        <f t="shared" si="12"/>
        <v>1.0935741597608573E-3</v>
      </c>
      <c r="H301" s="8">
        <f t="shared" si="13"/>
        <v>1.1947782214491469E-3</v>
      </c>
      <c r="I301" s="8">
        <f t="shared" si="14"/>
        <v>1.2864317817172254E-3</v>
      </c>
    </row>
    <row r="302" spans="2:9" x14ac:dyDescent="0.2">
      <c r="B302" s="5">
        <v>35118</v>
      </c>
      <c r="C302" s="1">
        <v>141.94</v>
      </c>
      <c r="D302" s="1">
        <f t="shared" si="15"/>
        <v>8</v>
      </c>
      <c r="E302" s="1" t="b">
        <f t="shared" si="16"/>
        <v>0</v>
      </c>
      <c r="F302" s="6">
        <f t="shared" si="17"/>
        <v>1.2697516930022523E-3</v>
      </c>
      <c r="G302" s="8">
        <f t="shared" si="12"/>
        <v>1.1047846175477015E-3</v>
      </c>
      <c r="H302" s="8">
        <f t="shared" si="13"/>
        <v>1.1763253282382707E-3</v>
      </c>
      <c r="I302" s="8">
        <f t="shared" si="14"/>
        <v>1.3196390998272563E-3</v>
      </c>
    </row>
    <row r="303" spans="2:9" x14ac:dyDescent="0.2">
      <c r="B303" s="5">
        <v>35121</v>
      </c>
      <c r="C303" s="1">
        <v>141.93</v>
      </c>
      <c r="D303" s="1">
        <f t="shared" si="15"/>
        <v>9</v>
      </c>
      <c r="E303" s="1" t="b">
        <f t="shared" si="16"/>
        <v>1</v>
      </c>
      <c r="F303" s="6">
        <f t="shared" si="17"/>
        <v>-7.0452303790324855E-5</v>
      </c>
      <c r="G303" s="8">
        <f t="shared" si="12"/>
        <v>1.0716213478196661E-3</v>
      </c>
      <c r="H303" s="8">
        <f t="shared" si="13"/>
        <v>1.1316633856951305E-3</v>
      </c>
      <c r="I303" s="8">
        <f t="shared" si="14"/>
        <v>1.2692990833943997E-3</v>
      </c>
    </row>
    <row r="304" spans="2:9" x14ac:dyDescent="0.2">
      <c r="B304" s="5">
        <v>35122</v>
      </c>
      <c r="C304" s="1">
        <v>142.04</v>
      </c>
      <c r="D304" s="1">
        <f t="shared" si="15"/>
        <v>9</v>
      </c>
      <c r="E304" s="1" t="b">
        <f t="shared" si="16"/>
        <v>0</v>
      </c>
      <c r="F304" s="6">
        <f t="shared" si="17"/>
        <v>7.7502994433875649E-4</v>
      </c>
      <c r="G304" s="8">
        <f t="shared" si="12"/>
        <v>1.057055540237631E-3</v>
      </c>
      <c r="H304" s="8">
        <f t="shared" si="13"/>
        <v>1.1875867303473573E-3</v>
      </c>
      <c r="I304" s="8">
        <f t="shared" si="14"/>
        <v>1.2685666842486927E-3</v>
      </c>
    </row>
    <row r="305" spans="2:9" x14ac:dyDescent="0.2">
      <c r="B305" s="5">
        <v>35123</v>
      </c>
      <c r="C305" s="1">
        <v>142.36000000000001</v>
      </c>
      <c r="D305" s="1">
        <f t="shared" si="15"/>
        <v>9</v>
      </c>
      <c r="E305" s="1" t="b">
        <f t="shared" si="16"/>
        <v>0</v>
      </c>
      <c r="F305" s="6">
        <f t="shared" si="17"/>
        <v>2.2528865108422114E-3</v>
      </c>
      <c r="G305" s="8">
        <f t="shared" si="12"/>
        <v>1.091190184341301E-3</v>
      </c>
      <c r="H305" s="8">
        <f t="shared" si="13"/>
        <v>1.2108743969067531E-3</v>
      </c>
      <c r="I305" s="8">
        <f t="shared" si="14"/>
        <v>1.2438843468805562E-3</v>
      </c>
    </row>
    <row r="306" spans="2:9" x14ac:dyDescent="0.2">
      <c r="B306" s="5">
        <v>35124</v>
      </c>
      <c r="C306" s="1">
        <v>142.97</v>
      </c>
      <c r="D306" s="1">
        <f t="shared" si="15"/>
        <v>9</v>
      </c>
      <c r="E306" s="1" t="b">
        <f t="shared" si="16"/>
        <v>0</v>
      </c>
      <c r="F306" s="6">
        <f t="shared" si="17"/>
        <v>4.2849114919920606E-3</v>
      </c>
      <c r="G306" s="8">
        <f t="shared" si="12"/>
        <v>1.1081544124090473E-3</v>
      </c>
      <c r="H306" s="8">
        <f t="shared" si="13"/>
        <v>1.242713301989746E-3</v>
      </c>
      <c r="I306" s="8">
        <f t="shared" si="14"/>
        <v>1.2860833189045281E-3</v>
      </c>
    </row>
    <row r="307" spans="2:9" x14ac:dyDescent="0.2">
      <c r="B307" s="5">
        <v>35125</v>
      </c>
      <c r="C307" s="1">
        <v>142.66</v>
      </c>
      <c r="D307" s="1">
        <f t="shared" si="15"/>
        <v>9</v>
      </c>
      <c r="E307" s="1" t="b">
        <f t="shared" si="16"/>
        <v>0</v>
      </c>
      <c r="F307" s="6">
        <f t="shared" si="17"/>
        <v>-2.168287053227913E-3</v>
      </c>
      <c r="G307" s="8">
        <f t="shared" si="12"/>
        <v>1.0844077401813432E-3</v>
      </c>
      <c r="H307" s="8">
        <f t="shared" si="13"/>
        <v>1.2007646120680662E-3</v>
      </c>
      <c r="I307" s="8">
        <f t="shared" si="14"/>
        <v>1.2774101706916165E-3</v>
      </c>
    </row>
    <row r="308" spans="2:9" x14ac:dyDescent="0.2">
      <c r="B308" s="5">
        <v>35128</v>
      </c>
      <c r="C308" s="1">
        <v>143.44999999999999</v>
      </c>
      <c r="D308" s="1">
        <f t="shared" si="15"/>
        <v>10</v>
      </c>
      <c r="E308" s="1" t="b">
        <f t="shared" si="16"/>
        <v>1</v>
      </c>
      <c r="F308" s="6">
        <f t="shared" si="17"/>
        <v>5.5376419458852411E-3</v>
      </c>
      <c r="G308" s="8">
        <f t="shared" si="12"/>
        <v>1.1330038085164789E-3</v>
      </c>
      <c r="H308" s="8">
        <f t="shared" si="13"/>
        <v>1.2420960406366959E-3</v>
      </c>
      <c r="I308" s="8">
        <f t="shared" si="14"/>
        <v>1.2991786580472274E-3</v>
      </c>
    </row>
    <row r="309" spans="2:9" x14ac:dyDescent="0.2">
      <c r="B309" s="5">
        <v>35129</v>
      </c>
      <c r="C309" s="1">
        <v>144.07</v>
      </c>
      <c r="D309" s="1">
        <f t="shared" si="15"/>
        <v>10</v>
      </c>
      <c r="E309" s="1" t="b">
        <f t="shared" si="16"/>
        <v>0</v>
      </c>
      <c r="F309" s="6">
        <f t="shared" si="17"/>
        <v>4.3220634367375776E-3</v>
      </c>
      <c r="G309" s="8">
        <f t="shared" si="12"/>
        <v>1.1791724022066361E-3</v>
      </c>
      <c r="H309" s="8">
        <f t="shared" si="13"/>
        <v>1.2450619749694429E-3</v>
      </c>
      <c r="I309" s="8">
        <f t="shared" si="14"/>
        <v>1.3027133301322861E-3</v>
      </c>
    </row>
    <row r="310" spans="2:9" x14ac:dyDescent="0.2">
      <c r="B310" s="5">
        <v>35130</v>
      </c>
      <c r="C310" s="1">
        <v>143.5</v>
      </c>
      <c r="D310" s="1">
        <f t="shared" si="15"/>
        <v>10</v>
      </c>
      <c r="E310" s="1" t="b">
        <f t="shared" si="16"/>
        <v>0</v>
      </c>
      <c r="F310" s="6">
        <f t="shared" si="17"/>
        <v>-3.9564100784340583E-3</v>
      </c>
      <c r="G310" s="8">
        <f t="shared" si="12"/>
        <v>1.1158222151168322E-3</v>
      </c>
      <c r="H310" s="8">
        <f t="shared" si="13"/>
        <v>1.2286835160975256E-3</v>
      </c>
      <c r="I310" s="8">
        <f t="shared" si="14"/>
        <v>1.3196308841836749E-3</v>
      </c>
    </row>
    <row r="311" spans="2:9" x14ac:dyDescent="0.2">
      <c r="B311" s="5">
        <v>35131</v>
      </c>
      <c r="C311" s="1">
        <v>144.43</v>
      </c>
      <c r="D311" s="1">
        <f t="shared" si="15"/>
        <v>10</v>
      </c>
      <c r="E311" s="1" t="b">
        <f t="shared" si="16"/>
        <v>0</v>
      </c>
      <c r="F311" s="6">
        <f t="shared" si="17"/>
        <v>6.4808362369337402E-3</v>
      </c>
      <c r="G311" s="8">
        <f t="shared" si="12"/>
        <v>1.1754401336022864E-3</v>
      </c>
      <c r="H311" s="8">
        <f t="shared" si="13"/>
        <v>1.298827970447114E-3</v>
      </c>
      <c r="I311" s="8">
        <f t="shared" si="14"/>
        <v>1.3017922329701817E-3</v>
      </c>
    </row>
    <row r="312" spans="2:9" x14ac:dyDescent="0.2">
      <c r="B312" s="5">
        <v>35132</v>
      </c>
      <c r="C312" s="1">
        <v>143.81</v>
      </c>
      <c r="D312" s="1">
        <f t="shared" si="15"/>
        <v>10</v>
      </c>
      <c r="E312" s="1" t="b">
        <f t="shared" si="16"/>
        <v>0</v>
      </c>
      <c r="F312" s="6">
        <f t="shared" si="17"/>
        <v>-4.2927369660042958E-3</v>
      </c>
      <c r="G312" s="8">
        <f t="shared" si="12"/>
        <v>1.099081428723126E-3</v>
      </c>
      <c r="H312" s="8">
        <f t="shared" si="13"/>
        <v>1.2396145469215963E-3</v>
      </c>
      <c r="I312" s="8">
        <f t="shared" si="14"/>
        <v>1.3225935653415925E-3</v>
      </c>
    </row>
    <row r="313" spans="2:9" x14ac:dyDescent="0.2">
      <c r="B313" s="5">
        <v>35135</v>
      </c>
      <c r="C313" s="1">
        <v>143.93</v>
      </c>
      <c r="D313" s="1">
        <f t="shared" si="15"/>
        <v>11</v>
      </c>
      <c r="E313" s="1" t="b">
        <f t="shared" si="16"/>
        <v>1</v>
      </c>
      <c r="F313" s="6">
        <f t="shared" si="17"/>
        <v>8.3443432306529175E-4</v>
      </c>
      <c r="G313" s="8">
        <f t="shared" si="12"/>
        <v>1.1761844688200512E-3</v>
      </c>
      <c r="H313" s="8">
        <f t="shared" si="13"/>
        <v>1.2446988577080236E-3</v>
      </c>
      <c r="I313" s="8">
        <f t="shared" si="14"/>
        <v>1.429055703630595E-3</v>
      </c>
    </row>
    <row r="314" spans="2:9" x14ac:dyDescent="0.2">
      <c r="B314" s="5">
        <v>35136</v>
      </c>
      <c r="C314" s="1">
        <v>144.80000000000001</v>
      </c>
      <c r="D314" s="1">
        <f t="shared" si="15"/>
        <v>11</v>
      </c>
      <c r="E314" s="1" t="b">
        <f t="shared" si="16"/>
        <v>0</v>
      </c>
      <c r="F314" s="6">
        <f t="shared" si="17"/>
        <v>6.0446050163274201E-3</v>
      </c>
      <c r="G314" s="8">
        <f t="shared" si="12"/>
        <v>1.8140461932408089E-3</v>
      </c>
      <c r="H314" s="8">
        <f t="shared" si="13"/>
        <v>1.3065717915807912E-3</v>
      </c>
      <c r="I314" s="8">
        <f t="shared" si="14"/>
        <v>1.4788120872964955E-3</v>
      </c>
    </row>
    <row r="315" spans="2:9" x14ac:dyDescent="0.2">
      <c r="B315" s="5">
        <v>35137</v>
      </c>
      <c r="C315" s="1">
        <v>143.5</v>
      </c>
      <c r="D315" s="1">
        <f t="shared" si="15"/>
        <v>11</v>
      </c>
      <c r="E315" s="1" t="b">
        <f t="shared" si="16"/>
        <v>0</v>
      </c>
      <c r="F315" s="6">
        <f t="shared" si="17"/>
        <v>-8.9779005524862621E-3</v>
      </c>
      <c r="G315" s="8">
        <f t="shared" si="12"/>
        <v>1.3045313703168068E-3</v>
      </c>
      <c r="H315" s="8">
        <f t="shared" si="13"/>
        <v>1.2187239448406416E-3</v>
      </c>
      <c r="I315" s="8">
        <f t="shared" si="14"/>
        <v>1.3743856336014017E-3</v>
      </c>
    </row>
    <row r="316" spans="2:9" x14ac:dyDescent="0.2">
      <c r="B316" s="5">
        <v>35138</v>
      </c>
      <c r="C316" s="1">
        <v>143.94</v>
      </c>
      <c r="D316" s="1">
        <f t="shared" si="15"/>
        <v>11</v>
      </c>
      <c r="E316" s="1" t="b">
        <f t="shared" si="16"/>
        <v>0</v>
      </c>
      <c r="F316" s="6">
        <f t="shared" si="17"/>
        <v>3.0662020905922738E-3</v>
      </c>
      <c r="G316" s="8">
        <f t="shared" si="12"/>
        <v>1.3337412941139396E-3</v>
      </c>
      <c r="H316" s="8">
        <f t="shared" si="13"/>
        <v>1.2091893743006075E-3</v>
      </c>
      <c r="I316" s="8">
        <f t="shared" si="14"/>
        <v>1.3609520091788011E-3</v>
      </c>
    </row>
    <row r="317" spans="2:9" x14ac:dyDescent="0.2">
      <c r="B317" s="5">
        <v>35139</v>
      </c>
      <c r="C317" s="1">
        <v>144.08000000000001</v>
      </c>
      <c r="D317" s="1">
        <f t="shared" si="15"/>
        <v>11</v>
      </c>
      <c r="E317" s="1" t="b">
        <f t="shared" si="16"/>
        <v>0</v>
      </c>
      <c r="F317" s="6">
        <f t="shared" si="17"/>
        <v>9.7262748367388241E-4</v>
      </c>
      <c r="G317" s="8">
        <f t="shared" si="12"/>
        <v>1.2841599382929485E-3</v>
      </c>
      <c r="H317" s="8">
        <f t="shared" si="13"/>
        <v>1.1882440782311984E-3</v>
      </c>
      <c r="I317" s="8">
        <f t="shared" si="14"/>
        <v>1.4348686338247841E-3</v>
      </c>
    </row>
    <row r="318" spans="2:9" x14ac:dyDescent="0.2">
      <c r="B318" s="5">
        <v>35142</v>
      </c>
      <c r="C318" s="1">
        <v>144.24</v>
      </c>
      <c r="D318" s="1">
        <f t="shared" si="15"/>
        <v>12</v>
      </c>
      <c r="E318" s="1" t="b">
        <f t="shared" si="16"/>
        <v>1</v>
      </c>
      <c r="F318" s="6">
        <f t="shared" si="17"/>
        <v>1.110494169905607E-3</v>
      </c>
      <c r="G318" s="8">
        <f t="shared" si="12"/>
        <v>1.0116337556820892E-3</v>
      </c>
      <c r="H318" s="8">
        <f t="shared" si="13"/>
        <v>1.2469412030582786E-3</v>
      </c>
      <c r="I318" s="8">
        <f t="shared" si="14"/>
        <v>1.4408857237156679E-3</v>
      </c>
    </row>
    <row r="319" spans="2:9" x14ac:dyDescent="0.2">
      <c r="B319" s="5">
        <v>35143</v>
      </c>
      <c r="C319" s="1">
        <v>144.22</v>
      </c>
      <c r="D319" s="1">
        <f t="shared" si="15"/>
        <v>12</v>
      </c>
      <c r="E319" s="1" t="b">
        <f t="shared" si="16"/>
        <v>0</v>
      </c>
      <c r="F319" s="6">
        <f t="shared" si="17"/>
        <v>-1.3865779256805322E-4</v>
      </c>
      <c r="G319" s="8">
        <f t="shared" si="12"/>
        <v>9.7698759158485675E-4</v>
      </c>
      <c r="H319" s="8">
        <f t="shared" si="13"/>
        <v>1.2261365081933995E-3</v>
      </c>
      <c r="I319" s="8">
        <f t="shared" si="14"/>
        <v>1.4809062353462626E-3</v>
      </c>
    </row>
    <row r="320" spans="2:9" x14ac:dyDescent="0.2">
      <c r="B320" s="5">
        <v>35144</v>
      </c>
      <c r="C320" s="1">
        <v>144.06</v>
      </c>
      <c r="D320" s="1">
        <f t="shared" si="15"/>
        <v>12</v>
      </c>
      <c r="E320" s="1" t="b">
        <f t="shared" si="16"/>
        <v>0</v>
      </c>
      <c r="F320" s="6">
        <f t="shared" si="17"/>
        <v>-1.1094161697406957E-3</v>
      </c>
      <c r="G320" s="8">
        <f t="shared" si="12"/>
        <v>9.4002102931404412E-4</v>
      </c>
      <c r="H320" s="8">
        <f t="shared" si="13"/>
        <v>1.2177318402408184E-3</v>
      </c>
      <c r="I320" s="8">
        <f t="shared" si="14"/>
        <v>1.4697030746967492E-3</v>
      </c>
    </row>
    <row r="321" spans="2:9" x14ac:dyDescent="0.2">
      <c r="B321" s="5">
        <v>35145</v>
      </c>
      <c r="C321" s="1">
        <v>143.75</v>
      </c>
      <c r="D321" s="1">
        <f t="shared" si="15"/>
        <v>12</v>
      </c>
      <c r="E321" s="1" t="b">
        <f t="shared" si="16"/>
        <v>0</v>
      </c>
      <c r="F321" s="6">
        <f t="shared" si="17"/>
        <v>-2.1518811606274779E-3</v>
      </c>
      <c r="G321" s="8">
        <f t="shared" si="12"/>
        <v>9.1636363387584657E-4</v>
      </c>
      <c r="H321" s="8">
        <f t="shared" si="13"/>
        <v>1.1349324883422245E-3</v>
      </c>
      <c r="I321" s="8">
        <f t="shared" si="14"/>
        <v>1.4269278901416454E-3</v>
      </c>
    </row>
    <row r="322" spans="2:9" x14ac:dyDescent="0.2">
      <c r="B322" s="5">
        <v>35146</v>
      </c>
      <c r="C322" s="1">
        <v>144.56</v>
      </c>
      <c r="D322" s="1">
        <f t="shared" si="15"/>
        <v>12</v>
      </c>
      <c r="E322" s="1" t="b">
        <f t="shared" si="16"/>
        <v>0</v>
      </c>
      <c r="F322" s="6">
        <f t="shared" si="17"/>
        <v>5.6347826086957653E-3</v>
      </c>
      <c r="G322" s="8">
        <f t="shared" si="12"/>
        <v>9.9054893950422198E-4</v>
      </c>
      <c r="H322" s="8">
        <f t="shared" si="13"/>
        <v>1.1373366388583018E-3</v>
      </c>
      <c r="I322" s="8">
        <f t="shared" si="14"/>
        <v>1.5034358998358339E-3</v>
      </c>
    </row>
    <row r="323" spans="2:9" x14ac:dyDescent="0.2">
      <c r="B323" s="5">
        <v>35149</v>
      </c>
      <c r="C323" s="1">
        <v>144.71</v>
      </c>
      <c r="D323" s="1">
        <f t="shared" si="15"/>
        <v>13</v>
      </c>
      <c r="E323" s="1" t="b">
        <f t="shared" si="16"/>
        <v>1</v>
      </c>
      <c r="F323" s="6">
        <f t="shared" si="17"/>
        <v>1.0376314333149228E-3</v>
      </c>
      <c r="G323" s="8">
        <f t="shared" si="12"/>
        <v>1.0085070138880054E-3</v>
      </c>
      <c r="H323" s="8">
        <f t="shared" si="13"/>
        <v>1.1676612617247915E-3</v>
      </c>
      <c r="I323" s="8">
        <f t="shared" si="14"/>
        <v>1.4996000024883305E-3</v>
      </c>
    </row>
    <row r="324" spans="2:9" x14ac:dyDescent="0.2">
      <c r="B324" s="5">
        <v>35150</v>
      </c>
      <c r="C324" s="1">
        <v>144.71</v>
      </c>
      <c r="D324" s="1">
        <f t="shared" si="15"/>
        <v>13</v>
      </c>
      <c r="E324" s="1" t="b">
        <f t="shared" si="16"/>
        <v>0</v>
      </c>
      <c r="F324" s="6">
        <f t="shared" si="17"/>
        <v>0</v>
      </c>
      <c r="G324" s="8">
        <f t="shared" si="12"/>
        <v>9.7048283945993402E-4</v>
      </c>
      <c r="H324" s="8">
        <f t="shared" si="13"/>
        <v>1.1737506095069292E-3</v>
      </c>
      <c r="I324" s="8">
        <f t="shared" si="14"/>
        <v>1.5290908862185292E-3</v>
      </c>
    </row>
    <row r="325" spans="2:9" x14ac:dyDescent="0.2">
      <c r="B325" s="5">
        <v>35151</v>
      </c>
      <c r="C325" s="1">
        <v>144.76</v>
      </c>
      <c r="D325" s="1">
        <f t="shared" si="15"/>
        <v>13</v>
      </c>
      <c r="E325" s="1" t="b">
        <f t="shared" si="16"/>
        <v>0</v>
      </c>
      <c r="F325" s="6">
        <f t="shared" si="17"/>
        <v>3.4551862345377771E-4</v>
      </c>
      <c r="G325" s="8">
        <f t="shared" si="12"/>
        <v>9.7237129470567954E-4</v>
      </c>
      <c r="H325" s="8">
        <f t="shared" si="13"/>
        <v>1.1574760113055573E-3</v>
      </c>
      <c r="I325" s="8">
        <f t="shared" si="14"/>
        <v>1.5120046278808679E-3</v>
      </c>
    </row>
    <row r="326" spans="2:9" x14ac:dyDescent="0.2">
      <c r="B326" s="5">
        <v>35152</v>
      </c>
      <c r="C326" s="1">
        <v>145.05000000000001</v>
      </c>
      <c r="D326" s="1">
        <f t="shared" si="15"/>
        <v>13</v>
      </c>
      <c r="E326" s="1" t="b">
        <f t="shared" si="16"/>
        <v>0</v>
      </c>
      <c r="F326" s="6">
        <f t="shared" si="17"/>
        <v>2.003315833103203E-3</v>
      </c>
      <c r="G326" s="8">
        <f t="shared" si="12"/>
        <v>9.9937862854392262E-4</v>
      </c>
      <c r="H326" s="8">
        <f t="shared" si="13"/>
        <v>1.1653577426246056E-3</v>
      </c>
      <c r="I326" s="8">
        <f t="shared" si="14"/>
        <v>1.5184193299184465E-3</v>
      </c>
    </row>
    <row r="327" spans="2:9" x14ac:dyDescent="0.2">
      <c r="B327" s="5">
        <v>35153</v>
      </c>
      <c r="C327" s="1">
        <v>145.16999999999999</v>
      </c>
      <c r="D327" s="1">
        <f t="shared" si="15"/>
        <v>13</v>
      </c>
      <c r="E327" s="1" t="b">
        <f t="shared" si="16"/>
        <v>0</v>
      </c>
      <c r="F327" s="6">
        <f t="shared" si="17"/>
        <v>8.2730093071337052E-4</v>
      </c>
      <c r="G327" s="8">
        <f t="shared" si="12"/>
        <v>9.7511631715344808E-4</v>
      </c>
      <c r="H327" s="8">
        <f t="shared" si="13"/>
        <v>1.1625153163231825E-3</v>
      </c>
      <c r="I327" s="8">
        <f t="shared" si="14"/>
        <v>1.5237259370169114E-3</v>
      </c>
    </row>
    <row r="328" spans="2:9" x14ac:dyDescent="0.2">
      <c r="B328" s="5">
        <v>35156</v>
      </c>
      <c r="C328" s="1">
        <v>144.63</v>
      </c>
      <c r="D328" s="1">
        <f t="shared" si="15"/>
        <v>14</v>
      </c>
      <c r="E328" s="1" t="b">
        <f t="shared" si="16"/>
        <v>1</v>
      </c>
      <c r="F328" s="6">
        <f t="shared" si="17"/>
        <v>-3.7197768133911957E-3</v>
      </c>
      <c r="G328" s="8">
        <f t="shared" si="12"/>
        <v>9.0429532553044207E-4</v>
      </c>
      <c r="H328" s="8">
        <f t="shared" si="13"/>
        <v>1.1106780069925215E-3</v>
      </c>
      <c r="I328" s="8">
        <f t="shared" si="14"/>
        <v>1.4972561023452804E-3</v>
      </c>
    </row>
    <row r="329" spans="2:9" x14ac:dyDescent="0.2">
      <c r="B329" s="5">
        <v>35157</v>
      </c>
      <c r="C329" s="1">
        <v>145.88</v>
      </c>
      <c r="D329" s="1">
        <f t="shared" si="15"/>
        <v>14</v>
      </c>
      <c r="E329" s="1" t="b">
        <f t="shared" si="16"/>
        <v>0</v>
      </c>
      <c r="F329" s="6">
        <f t="shared" si="17"/>
        <v>8.6427435525133767E-3</v>
      </c>
      <c r="G329" s="8">
        <f t="shared" si="12"/>
        <v>1.0074633919897047E-3</v>
      </c>
      <c r="H329" s="8">
        <f t="shared" si="13"/>
        <v>1.1822003975805663E-3</v>
      </c>
      <c r="I329" s="8">
        <f t="shared" si="14"/>
        <v>1.5338197038344016E-3</v>
      </c>
    </row>
    <row r="330" spans="2:9" x14ac:dyDescent="0.2">
      <c r="B330" s="5">
        <v>35158</v>
      </c>
      <c r="C330" s="1">
        <v>145.59</v>
      </c>
      <c r="D330" s="1">
        <f t="shared" si="15"/>
        <v>14</v>
      </c>
      <c r="E330" s="1" t="b">
        <f t="shared" si="16"/>
        <v>0</v>
      </c>
      <c r="F330" s="6">
        <f t="shared" si="17"/>
        <v>-1.9879352892787638E-3</v>
      </c>
      <c r="G330" s="8">
        <f t="shared" si="12"/>
        <v>9.5737630531329962E-4</v>
      </c>
      <c r="H330" s="8">
        <f t="shared" si="13"/>
        <v>1.1471690403403313E-3</v>
      </c>
      <c r="I330" s="8">
        <f t="shared" si="14"/>
        <v>1.4720402114811139E-3</v>
      </c>
    </row>
    <row r="331" spans="2:9" x14ac:dyDescent="0.2">
      <c r="B331" s="5">
        <v>35159</v>
      </c>
      <c r="C331" s="1">
        <v>145.61000000000001</v>
      </c>
      <c r="D331" s="1">
        <f t="shared" si="15"/>
        <v>14</v>
      </c>
      <c r="E331" s="1" t="b">
        <f t="shared" si="16"/>
        <v>0</v>
      </c>
      <c r="F331" s="6">
        <f t="shared" si="17"/>
        <v>1.373720722577243E-4</v>
      </c>
      <c r="G331" s="8">
        <f t="shared" si="12"/>
        <v>9.3287026424044249E-4</v>
      </c>
      <c r="H331" s="8">
        <f t="shared" si="13"/>
        <v>1.1391557689596303E-3</v>
      </c>
      <c r="I331" s="8">
        <f t="shared" si="14"/>
        <v>1.4348204463030458E-3</v>
      </c>
    </row>
    <row r="332" spans="2:9" x14ac:dyDescent="0.2">
      <c r="B332" s="5">
        <v>35164</v>
      </c>
      <c r="C332" s="1">
        <v>146.56</v>
      </c>
      <c r="D332" s="1">
        <f t="shared" si="15"/>
        <v>15</v>
      </c>
      <c r="E332" s="1" t="b">
        <f t="shared" si="16"/>
        <v>1</v>
      </c>
      <c r="F332" s="6">
        <f t="shared" si="17"/>
        <v>6.5242771787650256E-3</v>
      </c>
      <c r="G332" s="8">
        <f t="shared" si="12"/>
        <v>9.4657101338533874E-4</v>
      </c>
      <c r="H332" s="8">
        <f t="shared" si="13"/>
        <v>1.1795389500232278E-3</v>
      </c>
      <c r="I332" s="8">
        <f t="shared" si="14"/>
        <v>1.5634216961074561E-3</v>
      </c>
    </row>
    <row r="333" spans="2:9" x14ac:dyDescent="0.2">
      <c r="B333" s="5">
        <v>35165</v>
      </c>
      <c r="C333" s="1">
        <v>146.75</v>
      </c>
      <c r="D333" s="1">
        <f t="shared" si="15"/>
        <v>15</v>
      </c>
      <c r="E333" s="1" t="b">
        <f t="shared" si="16"/>
        <v>0</v>
      </c>
      <c r="F333" s="6">
        <f t="shared" si="17"/>
        <v>1.2963973799127171E-3</v>
      </c>
      <c r="G333" s="8">
        <f t="shared" si="12"/>
        <v>8.6834107622205028E-4</v>
      </c>
      <c r="H333" s="8">
        <f t="shared" si="13"/>
        <v>1.1767148113127884E-3</v>
      </c>
      <c r="I333" s="8">
        <f t="shared" si="14"/>
        <v>1.545007285627107E-3</v>
      </c>
    </row>
    <row r="334" spans="2:9" x14ac:dyDescent="0.2">
      <c r="B334" s="5">
        <v>35166</v>
      </c>
      <c r="C334" s="1">
        <v>146.43</v>
      </c>
      <c r="D334" s="1">
        <f t="shared" si="15"/>
        <v>15</v>
      </c>
      <c r="E334" s="1" t="b">
        <f t="shared" si="16"/>
        <v>0</v>
      </c>
      <c r="F334" s="6">
        <f t="shared" si="17"/>
        <v>-2.1805792163542836E-3</v>
      </c>
      <c r="G334" s="8">
        <f t="shared" si="12"/>
        <v>7.9705990947432476E-4</v>
      </c>
      <c r="H334" s="8">
        <f t="shared" si="13"/>
        <v>1.1571894958959863E-3</v>
      </c>
      <c r="I334" s="8">
        <f t="shared" si="14"/>
        <v>1.4364738543367972E-3</v>
      </c>
    </row>
    <row r="335" spans="2:9" x14ac:dyDescent="0.2">
      <c r="B335" s="5">
        <v>35167</v>
      </c>
      <c r="C335" s="1">
        <v>146.4</v>
      </c>
      <c r="D335" s="1">
        <f t="shared" si="15"/>
        <v>15</v>
      </c>
      <c r="E335" s="1" t="b">
        <f t="shared" si="16"/>
        <v>0</v>
      </c>
      <c r="F335" s="6">
        <f t="shared" si="17"/>
        <v>-2.0487604998975506E-4</v>
      </c>
      <c r="G335" s="8">
        <f t="shared" ref="G335:G398" si="18">AVERAGE(F270:F335)</f>
        <v>8.3428129592519752E-4</v>
      </c>
      <c r="H335" s="8">
        <f t="shared" ref="H335:H398" si="19">AVERAGE(F204:F335)</f>
        <v>1.1297979839880869E-3</v>
      </c>
      <c r="I335" s="8">
        <f t="shared" ref="I335:I398" si="20">AVERAGE(F86:F335)</f>
        <v>1.4810471726392626E-3</v>
      </c>
    </row>
    <row r="336" spans="2:9" x14ac:dyDescent="0.2">
      <c r="B336" s="5">
        <v>35170</v>
      </c>
      <c r="C336" s="1">
        <v>146.09</v>
      </c>
      <c r="D336" s="1">
        <f t="shared" si="15"/>
        <v>16</v>
      </c>
      <c r="E336" s="1" t="b">
        <f t="shared" si="16"/>
        <v>1</v>
      </c>
      <c r="F336" s="6">
        <f t="shared" si="17"/>
        <v>-2.1174863387978249E-3</v>
      </c>
      <c r="G336" s="8">
        <f t="shared" si="18"/>
        <v>6.5139333071146679E-4</v>
      </c>
      <c r="H336" s="8">
        <f t="shared" si="19"/>
        <v>1.0915980784989305E-3</v>
      </c>
      <c r="I336" s="8">
        <f t="shared" si="20"/>
        <v>1.4066496299133271E-3</v>
      </c>
    </row>
    <row r="337" spans="2:9" x14ac:dyDescent="0.2">
      <c r="B337" s="5">
        <v>35171</v>
      </c>
      <c r="C337" s="1">
        <v>146.27000000000001</v>
      </c>
      <c r="D337" s="1">
        <f t="shared" si="15"/>
        <v>16</v>
      </c>
      <c r="E337" s="1" t="b">
        <f t="shared" si="16"/>
        <v>0</v>
      </c>
      <c r="F337" s="6">
        <f t="shared" si="17"/>
        <v>1.2321171880347315E-3</v>
      </c>
      <c r="G337" s="8">
        <f t="shared" si="18"/>
        <v>7.9665802181018051E-4</v>
      </c>
      <c r="H337" s="8">
        <f t="shared" si="19"/>
        <v>1.1379542094254794E-3</v>
      </c>
      <c r="I337" s="8">
        <f t="shared" si="20"/>
        <v>1.3362957900080006E-3</v>
      </c>
    </row>
    <row r="338" spans="2:9" x14ac:dyDescent="0.2">
      <c r="B338" s="5">
        <v>35172</v>
      </c>
      <c r="C338" s="1">
        <v>146.32</v>
      </c>
      <c r="D338" s="1">
        <f t="shared" si="15"/>
        <v>16</v>
      </c>
      <c r="E338" s="1" t="b">
        <f t="shared" si="16"/>
        <v>0</v>
      </c>
      <c r="F338" s="6">
        <f t="shared" si="17"/>
        <v>3.4183359540573832E-4</v>
      </c>
      <c r="G338" s="8">
        <f t="shared" si="18"/>
        <v>6.643541767621992E-4</v>
      </c>
      <c r="H338" s="8">
        <f t="shared" si="19"/>
        <v>1.2491547189616317E-3</v>
      </c>
      <c r="I338" s="8">
        <f t="shared" si="20"/>
        <v>1.4539950683077744E-3</v>
      </c>
    </row>
    <row r="339" spans="2:9" x14ac:dyDescent="0.2">
      <c r="B339" s="5">
        <v>35173</v>
      </c>
      <c r="C339" s="1">
        <v>146.65</v>
      </c>
      <c r="D339" s="1">
        <f t="shared" si="15"/>
        <v>16</v>
      </c>
      <c r="E339" s="1" t="b">
        <f t="shared" si="16"/>
        <v>0</v>
      </c>
      <c r="F339" s="6">
        <f t="shared" si="17"/>
        <v>2.2553307818480306E-3</v>
      </c>
      <c r="G339" s="8">
        <f t="shared" si="18"/>
        <v>7.0068850374086704E-4</v>
      </c>
      <c r="H339" s="8">
        <f t="shared" si="19"/>
        <v>1.4129584604807986E-3</v>
      </c>
      <c r="I339" s="8">
        <f t="shared" si="20"/>
        <v>1.3627139229016505E-3</v>
      </c>
    </row>
    <row r="340" spans="2:9" x14ac:dyDescent="0.2">
      <c r="B340" s="5">
        <v>35174</v>
      </c>
      <c r="C340" s="1">
        <v>146.46</v>
      </c>
      <c r="D340" s="1">
        <f t="shared" si="15"/>
        <v>16</v>
      </c>
      <c r="E340" s="1" t="b">
        <f t="shared" si="16"/>
        <v>0</v>
      </c>
      <c r="F340" s="6">
        <f t="shared" si="17"/>
        <v>-1.2956017729287561E-3</v>
      </c>
      <c r="G340" s="8">
        <f t="shared" si="18"/>
        <v>7.7947272622401519E-4</v>
      </c>
      <c r="H340" s="8">
        <f t="shared" si="19"/>
        <v>1.1653726529452396E-3</v>
      </c>
      <c r="I340" s="8">
        <f t="shared" si="20"/>
        <v>1.3198387688082226E-3</v>
      </c>
    </row>
    <row r="341" spans="2:9" x14ac:dyDescent="0.2">
      <c r="B341" s="5">
        <v>35177</v>
      </c>
      <c r="C341" s="1">
        <v>146.57</v>
      </c>
      <c r="D341" s="1">
        <f t="shared" ref="D341:D404" si="21">WEEKNUM(B341)</f>
        <v>17</v>
      </c>
      <c r="E341" s="1" t="b">
        <f t="shared" ref="E341:E404" si="22">IF(D341&lt;&gt;D340,TRUE,FALSE)</f>
        <v>1</v>
      </c>
      <c r="F341" s="6">
        <f t="shared" ref="F341:F404" si="23">C341/C340-1</f>
        <v>7.5105830943589247E-4</v>
      </c>
      <c r="G341" s="8">
        <f t="shared" si="18"/>
        <v>7.5057608027138999E-4</v>
      </c>
      <c r="H341" s="8">
        <f t="shared" si="19"/>
        <v>1.050076689105282E-3</v>
      </c>
      <c r="I341" s="8">
        <f t="shared" si="20"/>
        <v>1.4375058969068805E-3</v>
      </c>
    </row>
    <row r="342" spans="2:9" x14ac:dyDescent="0.2">
      <c r="B342" s="5">
        <v>35178</v>
      </c>
      <c r="C342" s="1">
        <v>146.99</v>
      </c>
      <c r="D342" s="1">
        <f t="shared" si="21"/>
        <v>17</v>
      </c>
      <c r="E342" s="1" t="b">
        <f t="shared" si="22"/>
        <v>0</v>
      </c>
      <c r="F342" s="6">
        <f t="shared" si="23"/>
        <v>2.8655250051170533E-3</v>
      </c>
      <c r="G342" s="8">
        <f t="shared" si="18"/>
        <v>7.7119419930720399E-4</v>
      </c>
      <c r="H342" s="8">
        <f t="shared" si="19"/>
        <v>1.04571706974781E-3</v>
      </c>
      <c r="I342" s="8">
        <f t="shared" si="20"/>
        <v>1.4683835876466965E-3</v>
      </c>
    </row>
    <row r="343" spans="2:9" x14ac:dyDescent="0.2">
      <c r="B343" s="5">
        <v>35179</v>
      </c>
      <c r="C343" s="1">
        <v>147.01</v>
      </c>
      <c r="D343" s="1">
        <f t="shared" si="21"/>
        <v>17</v>
      </c>
      <c r="E343" s="1" t="b">
        <f t="shared" si="22"/>
        <v>0</v>
      </c>
      <c r="F343" s="6">
        <f t="shared" si="23"/>
        <v>1.3606367780116813E-4</v>
      </c>
      <c r="G343" s="8">
        <f t="shared" si="18"/>
        <v>7.6133141827150811E-4</v>
      </c>
      <c r="H343" s="8">
        <f t="shared" si="19"/>
        <v>1.0231308102920573E-3</v>
      </c>
      <c r="I343" s="8">
        <f t="shared" si="20"/>
        <v>1.4775123706965996E-3</v>
      </c>
    </row>
    <row r="344" spans="2:9" x14ac:dyDescent="0.2">
      <c r="B344" s="5">
        <v>35180</v>
      </c>
      <c r="C344" s="1">
        <v>147.16999999999999</v>
      </c>
      <c r="D344" s="1">
        <f t="shared" si="21"/>
        <v>17</v>
      </c>
      <c r="E344" s="1" t="b">
        <f t="shared" si="22"/>
        <v>0</v>
      </c>
      <c r="F344" s="6">
        <f t="shared" si="23"/>
        <v>1.0883613359635724E-3</v>
      </c>
      <c r="G344" s="8">
        <f t="shared" si="18"/>
        <v>7.8973671628393503E-4</v>
      </c>
      <c r="H344" s="8">
        <f t="shared" si="19"/>
        <v>1.0313759719281451E-3</v>
      </c>
      <c r="I344" s="8">
        <f t="shared" si="20"/>
        <v>1.4822568611083978E-3</v>
      </c>
    </row>
    <row r="345" spans="2:9" x14ac:dyDescent="0.2">
      <c r="B345" s="5">
        <v>35181</v>
      </c>
      <c r="C345" s="1">
        <v>147.30000000000001</v>
      </c>
      <c r="D345" s="1">
        <f t="shared" si="21"/>
        <v>17</v>
      </c>
      <c r="E345" s="1" t="b">
        <f t="shared" si="22"/>
        <v>0</v>
      </c>
      <c r="F345" s="6">
        <f t="shared" si="23"/>
        <v>8.8333220085634601E-4</v>
      </c>
      <c r="G345" s="8">
        <f t="shared" si="18"/>
        <v>7.9336424958146169E-4</v>
      </c>
      <c r="H345" s="8">
        <f t="shared" si="19"/>
        <v>1.0321819703537946E-3</v>
      </c>
      <c r="I345" s="8">
        <f t="shared" si="20"/>
        <v>1.4818793569043929E-3</v>
      </c>
    </row>
    <row r="346" spans="2:9" x14ac:dyDescent="0.2">
      <c r="B346" s="5">
        <v>35184</v>
      </c>
      <c r="C346" s="1">
        <v>147.49</v>
      </c>
      <c r="D346" s="1">
        <f t="shared" si="21"/>
        <v>18</v>
      </c>
      <c r="E346" s="1" t="b">
        <f t="shared" si="22"/>
        <v>1</v>
      </c>
      <c r="F346" s="6">
        <f t="shared" si="23"/>
        <v>1.2898845892734823E-3</v>
      </c>
      <c r="G346" s="8">
        <f t="shared" si="18"/>
        <v>8.3999131589623799E-4</v>
      </c>
      <c r="H346" s="8">
        <f t="shared" si="19"/>
        <v>1.0307792721081005E-3</v>
      </c>
      <c r="I346" s="8">
        <f t="shared" si="20"/>
        <v>1.4753178559960048E-3</v>
      </c>
    </row>
    <row r="347" spans="2:9" x14ac:dyDescent="0.2">
      <c r="B347" s="5">
        <v>35185</v>
      </c>
      <c r="C347" s="1">
        <v>147.61000000000001</v>
      </c>
      <c r="D347" s="1">
        <f t="shared" si="21"/>
        <v>18</v>
      </c>
      <c r="E347" s="1" t="b">
        <f t="shared" si="22"/>
        <v>0</v>
      </c>
      <c r="F347" s="6">
        <f t="shared" si="23"/>
        <v>8.1361448233785438E-4</v>
      </c>
      <c r="G347" s="8">
        <f t="shared" si="18"/>
        <v>8.6208627717139117E-4</v>
      </c>
      <c r="H347" s="8">
        <f t="shared" si="19"/>
        <v>1.0310703378951338E-3</v>
      </c>
      <c r="I347" s="8">
        <f t="shared" si="20"/>
        <v>1.4594838838513397E-3</v>
      </c>
    </row>
    <row r="348" spans="2:9" x14ac:dyDescent="0.2">
      <c r="B348" s="5">
        <v>35186</v>
      </c>
      <c r="C348" s="1">
        <v>146.37</v>
      </c>
      <c r="D348" s="1">
        <f t="shared" si="21"/>
        <v>18</v>
      </c>
      <c r="E348" s="1" t="b">
        <f t="shared" si="22"/>
        <v>0</v>
      </c>
      <c r="F348" s="6">
        <f t="shared" si="23"/>
        <v>-8.4005148702662735E-3</v>
      </c>
      <c r="G348" s="8">
        <f t="shared" si="18"/>
        <v>6.9571066960132978E-4</v>
      </c>
      <c r="H348" s="8">
        <f t="shared" si="19"/>
        <v>9.7153776567302625E-4</v>
      </c>
      <c r="I348" s="8">
        <f t="shared" si="20"/>
        <v>1.4018438288289348E-3</v>
      </c>
    </row>
    <row r="349" spans="2:9" x14ac:dyDescent="0.2">
      <c r="B349" s="5">
        <v>35187</v>
      </c>
      <c r="C349" s="1">
        <v>146.44</v>
      </c>
      <c r="D349" s="1">
        <f t="shared" si="21"/>
        <v>18</v>
      </c>
      <c r="E349" s="1" t="b">
        <f t="shared" si="22"/>
        <v>0</v>
      </c>
      <c r="F349" s="6">
        <f t="shared" si="23"/>
        <v>4.7824007651842138E-4</v>
      </c>
      <c r="G349" s="8">
        <f t="shared" si="18"/>
        <v>7.0837262897596482E-4</v>
      </c>
      <c r="H349" s="8">
        <f t="shared" si="19"/>
        <v>9.4873987964424187E-4</v>
      </c>
      <c r="I349" s="8">
        <f t="shared" si="20"/>
        <v>1.3629050693161435E-3</v>
      </c>
    </row>
    <row r="350" spans="2:9" x14ac:dyDescent="0.2">
      <c r="B350" s="5">
        <v>35188</v>
      </c>
      <c r="C350" s="1">
        <v>147.31</v>
      </c>
      <c r="D350" s="1">
        <f t="shared" si="21"/>
        <v>18</v>
      </c>
      <c r="E350" s="1" t="b">
        <f t="shared" si="22"/>
        <v>0</v>
      </c>
      <c r="F350" s="6">
        <f t="shared" si="23"/>
        <v>5.9409997268506931E-3</v>
      </c>
      <c r="G350" s="8">
        <f t="shared" si="18"/>
        <v>7.9188637530056591E-4</v>
      </c>
      <c r="H350" s="8">
        <f t="shared" si="19"/>
        <v>1.0095449088889956E-3</v>
      </c>
      <c r="I350" s="8">
        <f t="shared" si="20"/>
        <v>1.2195732170075227E-3</v>
      </c>
    </row>
    <row r="351" spans="2:9" x14ac:dyDescent="0.2">
      <c r="B351" s="5">
        <v>35192</v>
      </c>
      <c r="C351" s="1">
        <v>148.55000000000001</v>
      </c>
      <c r="D351" s="1">
        <f t="shared" si="21"/>
        <v>19</v>
      </c>
      <c r="E351" s="1" t="b">
        <f t="shared" si="22"/>
        <v>1</v>
      </c>
      <c r="F351" s="6">
        <f t="shared" si="23"/>
        <v>8.4176227004277848E-3</v>
      </c>
      <c r="G351" s="8">
        <f t="shared" si="18"/>
        <v>9.183430110947967E-4</v>
      </c>
      <c r="H351" s="8">
        <f t="shared" si="19"/>
        <v>1.0551390573108905E-3</v>
      </c>
      <c r="I351" s="8">
        <f t="shared" si="20"/>
        <v>1.3143990680582495E-3</v>
      </c>
    </row>
    <row r="352" spans="2:9" x14ac:dyDescent="0.2">
      <c r="B352" s="5">
        <v>35193</v>
      </c>
      <c r="C352" s="1">
        <v>148.25</v>
      </c>
      <c r="D352" s="1">
        <f t="shared" si="21"/>
        <v>19</v>
      </c>
      <c r="E352" s="1" t="b">
        <f t="shared" si="22"/>
        <v>0</v>
      </c>
      <c r="F352" s="6">
        <f t="shared" si="23"/>
        <v>-2.0195220464490626E-3</v>
      </c>
      <c r="G352" s="8">
        <f t="shared" si="18"/>
        <v>8.6066857542665292E-4</v>
      </c>
      <c r="H352" s="8">
        <f t="shared" si="19"/>
        <v>1.0345754556057556E-3</v>
      </c>
      <c r="I352" s="8">
        <f t="shared" si="20"/>
        <v>1.2706199757817136E-3</v>
      </c>
    </row>
    <row r="353" spans="2:9" x14ac:dyDescent="0.2">
      <c r="B353" s="5">
        <v>35194</v>
      </c>
      <c r="C353" s="1">
        <v>148.4</v>
      </c>
      <c r="D353" s="1">
        <f t="shared" si="21"/>
        <v>19</v>
      </c>
      <c r="E353" s="1" t="b">
        <f t="shared" si="22"/>
        <v>0</v>
      </c>
      <c r="F353" s="6">
        <f t="shared" si="23"/>
        <v>1.0118043844857816E-3</v>
      </c>
      <c r="G353" s="8">
        <f t="shared" si="18"/>
        <v>8.7383675935141997E-4</v>
      </c>
      <c r="H353" s="8">
        <f t="shared" si="19"/>
        <v>1.0399026239565664E-3</v>
      </c>
      <c r="I353" s="8">
        <f t="shared" si="20"/>
        <v>1.3428573886753515E-3</v>
      </c>
    </row>
    <row r="354" spans="2:9" x14ac:dyDescent="0.2">
      <c r="B354" s="5">
        <v>35195</v>
      </c>
      <c r="C354" s="1">
        <v>148.31</v>
      </c>
      <c r="D354" s="1">
        <f t="shared" si="21"/>
        <v>19</v>
      </c>
      <c r="E354" s="1" t="b">
        <f t="shared" si="22"/>
        <v>0</v>
      </c>
      <c r="F354" s="6">
        <f t="shared" si="23"/>
        <v>-6.0646900269545334E-4</v>
      </c>
      <c r="G354" s="8">
        <f t="shared" si="18"/>
        <v>8.6572877358221008E-4</v>
      </c>
      <c r="H354" s="8">
        <f t="shared" si="19"/>
        <v>1.017194125189521E-3</v>
      </c>
      <c r="I354" s="8">
        <f t="shared" si="20"/>
        <v>1.2286850047429421E-3</v>
      </c>
    </row>
    <row r="355" spans="2:9" x14ac:dyDescent="0.2">
      <c r="B355" s="5">
        <v>35198</v>
      </c>
      <c r="C355" s="1">
        <v>148.54</v>
      </c>
      <c r="D355" s="1">
        <f t="shared" si="21"/>
        <v>20</v>
      </c>
      <c r="E355" s="1" t="b">
        <f t="shared" si="22"/>
        <v>1</v>
      </c>
      <c r="F355" s="6">
        <f t="shared" si="23"/>
        <v>1.5508057447237711E-3</v>
      </c>
      <c r="G355" s="8">
        <f t="shared" si="18"/>
        <v>7.2058739113406607E-4</v>
      </c>
      <c r="H355" s="8">
        <f t="shared" si="19"/>
        <v>1.0236962840463435E-3</v>
      </c>
      <c r="I355" s="8">
        <f t="shared" si="20"/>
        <v>1.1604696230706746E-3</v>
      </c>
    </row>
    <row r="356" spans="2:9" x14ac:dyDescent="0.2">
      <c r="B356" s="5">
        <v>35199</v>
      </c>
      <c r="C356" s="1">
        <v>148.16</v>
      </c>
      <c r="D356" s="1">
        <f t="shared" si="21"/>
        <v>20</v>
      </c>
      <c r="E356" s="1" t="b">
        <f t="shared" si="22"/>
        <v>0</v>
      </c>
      <c r="F356" s="6">
        <f t="shared" si="23"/>
        <v>-2.55823347246531E-3</v>
      </c>
      <c r="G356" s="8">
        <f t="shared" si="18"/>
        <v>8.3257166574749668E-4</v>
      </c>
      <c r="H356" s="8">
        <f t="shared" si="19"/>
        <v>9.926651967550864E-4</v>
      </c>
      <c r="I356" s="8">
        <f t="shared" si="20"/>
        <v>1.111558204088146E-3</v>
      </c>
    </row>
    <row r="357" spans="2:9" x14ac:dyDescent="0.2">
      <c r="B357" s="5">
        <v>35200</v>
      </c>
      <c r="C357" s="1">
        <v>148.09</v>
      </c>
      <c r="D357" s="1">
        <f t="shared" si="21"/>
        <v>20</v>
      </c>
      <c r="E357" s="1" t="b">
        <f t="shared" si="22"/>
        <v>0</v>
      </c>
      <c r="F357" s="6">
        <f t="shared" si="23"/>
        <v>-4.7246220302366027E-4</v>
      </c>
      <c r="G357" s="8">
        <f t="shared" si="18"/>
        <v>6.2131961436924467E-4</v>
      </c>
      <c r="H357" s="8">
        <f t="shared" si="19"/>
        <v>9.6989207967581974E-4</v>
      </c>
      <c r="I357" s="8">
        <f t="shared" si="20"/>
        <v>1.162164586543232E-3</v>
      </c>
    </row>
    <row r="358" spans="2:9" x14ac:dyDescent="0.2">
      <c r="B358" s="5">
        <v>35201</v>
      </c>
      <c r="C358" s="1">
        <v>148.44999999999999</v>
      </c>
      <c r="D358" s="1">
        <f t="shared" si="21"/>
        <v>20</v>
      </c>
      <c r="E358" s="1" t="b">
        <f t="shared" si="22"/>
        <v>0</v>
      </c>
      <c r="F358" s="6">
        <f t="shared" si="23"/>
        <v>2.4309541495035614E-3</v>
      </c>
      <c r="G358" s="8">
        <f t="shared" si="18"/>
        <v>6.6561080476043501E-4</v>
      </c>
      <c r="H358" s="8">
        <f t="shared" si="19"/>
        <v>9.999116423288195E-4</v>
      </c>
      <c r="I358" s="8">
        <f t="shared" si="20"/>
        <v>1.1028795074632884E-3</v>
      </c>
    </row>
    <row r="359" spans="2:9" x14ac:dyDescent="0.2">
      <c r="B359" s="5">
        <v>35202</v>
      </c>
      <c r="C359" s="1">
        <v>148.66</v>
      </c>
      <c r="D359" s="1">
        <f t="shared" si="21"/>
        <v>20</v>
      </c>
      <c r="E359" s="1" t="b">
        <f t="shared" si="22"/>
        <v>0</v>
      </c>
      <c r="F359" s="6">
        <f t="shared" si="23"/>
        <v>1.4146177164029439E-3</v>
      </c>
      <c r="G359" s="8">
        <f t="shared" si="18"/>
        <v>6.81714245702502E-4</v>
      </c>
      <c r="H359" s="8">
        <f t="shared" si="19"/>
        <v>1.0117905474560584E-3</v>
      </c>
      <c r="I359" s="8">
        <f t="shared" si="20"/>
        <v>1.1276175649378567E-3</v>
      </c>
    </row>
    <row r="360" spans="2:9" x14ac:dyDescent="0.2">
      <c r="B360" s="5">
        <v>35205</v>
      </c>
      <c r="C360" s="1">
        <v>148.86000000000001</v>
      </c>
      <c r="D360" s="1">
        <f t="shared" si="21"/>
        <v>21</v>
      </c>
      <c r="E360" s="1" t="b">
        <f t="shared" si="22"/>
        <v>1</v>
      </c>
      <c r="F360" s="6">
        <f t="shared" si="23"/>
        <v>1.3453518094983519E-3</v>
      </c>
      <c r="G360" s="8">
        <f t="shared" si="18"/>
        <v>6.7758824667805506E-4</v>
      </c>
      <c r="H360" s="8">
        <f t="shared" si="19"/>
        <v>9.8478956543692972E-4</v>
      </c>
      <c r="I360" s="8">
        <f t="shared" si="20"/>
        <v>1.1344190485049533E-3</v>
      </c>
    </row>
    <row r="361" spans="2:9" x14ac:dyDescent="0.2">
      <c r="B361" s="5">
        <v>35206</v>
      </c>
      <c r="C361" s="1">
        <v>148.88</v>
      </c>
      <c r="D361" s="1">
        <f t="shared" si="21"/>
        <v>21</v>
      </c>
      <c r="E361" s="1" t="b">
        <f t="shared" si="22"/>
        <v>0</v>
      </c>
      <c r="F361" s="6">
        <f t="shared" si="23"/>
        <v>1.3435442697828925E-4</v>
      </c>
      <c r="G361" s="8">
        <f t="shared" si="18"/>
        <v>8.5304551729298631E-4</v>
      </c>
      <c r="H361" s="8">
        <f t="shared" si="19"/>
        <v>9.817592872698093E-4</v>
      </c>
      <c r="I361" s="8">
        <f t="shared" si="20"/>
        <v>1.1342461758816933E-3</v>
      </c>
    </row>
    <row r="362" spans="2:9" x14ac:dyDescent="0.2">
      <c r="B362" s="5">
        <v>35207</v>
      </c>
      <c r="C362" s="1">
        <v>148.9</v>
      </c>
      <c r="D362" s="1">
        <f t="shared" si="21"/>
        <v>21</v>
      </c>
      <c r="E362" s="1" t="b">
        <f t="shared" si="22"/>
        <v>0</v>
      </c>
      <c r="F362" s="6">
        <f t="shared" si="23"/>
        <v>1.3433637829129985E-4</v>
      </c>
      <c r="G362" s="8">
        <f t="shared" si="18"/>
        <v>8.3893709488190116E-4</v>
      </c>
      <c r="H362" s="8">
        <f t="shared" si="19"/>
        <v>1.0816138334816775E-3</v>
      </c>
      <c r="I362" s="8">
        <f t="shared" si="20"/>
        <v>1.1134785946305445E-3</v>
      </c>
    </row>
    <row r="363" spans="2:9" x14ac:dyDescent="0.2">
      <c r="B363" s="5">
        <v>35208</v>
      </c>
      <c r="C363" s="1">
        <v>149.13</v>
      </c>
      <c r="D363" s="1">
        <f t="shared" si="21"/>
        <v>21</v>
      </c>
      <c r="E363" s="1" t="b">
        <f t="shared" si="22"/>
        <v>0</v>
      </c>
      <c r="F363" s="6">
        <f t="shared" si="23"/>
        <v>1.5446608462055256E-3</v>
      </c>
      <c r="G363" s="8">
        <f t="shared" si="18"/>
        <v>8.4406418925453929E-4</v>
      </c>
      <c r="H363" s="8">
        <f t="shared" si="19"/>
        <v>1.0212828641797266E-3</v>
      </c>
      <c r="I363" s="8">
        <f t="shared" si="20"/>
        <v>1.1207168406643735E-3</v>
      </c>
    </row>
    <row r="364" spans="2:9" x14ac:dyDescent="0.2">
      <c r="B364" s="5">
        <v>35209</v>
      </c>
      <c r="C364" s="1">
        <v>148.96</v>
      </c>
      <c r="D364" s="1">
        <f t="shared" si="21"/>
        <v>21</v>
      </c>
      <c r="E364" s="1" t="b">
        <f t="shared" si="22"/>
        <v>0</v>
      </c>
      <c r="F364" s="6">
        <f t="shared" si="23"/>
        <v>-1.1399450144168322E-3</v>
      </c>
      <c r="G364" s="8">
        <f t="shared" si="18"/>
        <v>8.493423885185241E-4</v>
      </c>
      <c r="H364" s="8">
        <f t="shared" si="19"/>
        <v>9.9640362036130452E-4</v>
      </c>
      <c r="I364" s="8">
        <f t="shared" si="20"/>
        <v>1.0977857481177468E-3</v>
      </c>
    </row>
    <row r="365" spans="2:9" x14ac:dyDescent="0.2">
      <c r="B365" s="5">
        <v>35213</v>
      </c>
      <c r="C365" s="1">
        <v>149.01</v>
      </c>
      <c r="D365" s="1">
        <f t="shared" si="21"/>
        <v>22</v>
      </c>
      <c r="E365" s="1" t="b">
        <f t="shared" si="22"/>
        <v>1</v>
      </c>
      <c r="F365" s="6">
        <f t="shared" si="23"/>
        <v>3.3566058002132415E-4</v>
      </c>
      <c r="G365" s="8">
        <f t="shared" si="18"/>
        <v>8.4582483873427399E-4</v>
      </c>
      <c r="H365" s="8">
        <f t="shared" si="19"/>
        <v>9.4626873633965266E-4</v>
      </c>
      <c r="I365" s="8">
        <f t="shared" si="20"/>
        <v>1.0973699940952958E-3</v>
      </c>
    </row>
    <row r="366" spans="2:9" x14ac:dyDescent="0.2">
      <c r="B366" s="5">
        <v>35214</v>
      </c>
      <c r="C366" s="1">
        <v>148.97</v>
      </c>
      <c r="D366" s="1">
        <f t="shared" si="21"/>
        <v>22</v>
      </c>
      <c r="E366" s="1" t="b">
        <f t="shared" si="22"/>
        <v>0</v>
      </c>
      <c r="F366" s="6">
        <f t="shared" si="23"/>
        <v>-2.6843835984158293E-4</v>
      </c>
      <c r="G366" s="8">
        <f t="shared" si="18"/>
        <v>8.0198983455469599E-4</v>
      </c>
      <c r="H366" s="8">
        <f t="shared" si="19"/>
        <v>9.2813849591024474E-4</v>
      </c>
      <c r="I366" s="8">
        <f t="shared" si="20"/>
        <v>1.0917264190547344E-3</v>
      </c>
    </row>
    <row r="367" spans="2:9" x14ac:dyDescent="0.2">
      <c r="B367" s="5">
        <v>35215</v>
      </c>
      <c r="C367" s="1">
        <v>149.26</v>
      </c>
      <c r="D367" s="1">
        <f t="shared" si="21"/>
        <v>22</v>
      </c>
      <c r="E367" s="1" t="b">
        <f t="shared" si="22"/>
        <v>0</v>
      </c>
      <c r="F367" s="6">
        <f t="shared" si="23"/>
        <v>1.9467006779887441E-3</v>
      </c>
      <c r="G367" s="8">
        <f t="shared" si="18"/>
        <v>7.8646169413967761E-4</v>
      </c>
      <c r="H367" s="8">
        <f t="shared" si="19"/>
        <v>9.4001792695026743E-4</v>
      </c>
      <c r="I367" s="8">
        <f t="shared" si="20"/>
        <v>1.092841873452083E-3</v>
      </c>
    </row>
    <row r="368" spans="2:9" x14ac:dyDescent="0.2">
      <c r="B368" s="5">
        <v>35216</v>
      </c>
      <c r="C368" s="1">
        <v>149.15</v>
      </c>
      <c r="D368" s="1">
        <f t="shared" si="21"/>
        <v>22</v>
      </c>
      <c r="E368" s="1" t="b">
        <f t="shared" si="22"/>
        <v>0</v>
      </c>
      <c r="F368" s="6">
        <f t="shared" si="23"/>
        <v>-7.3696904729991797E-4</v>
      </c>
      <c r="G368" s="8">
        <f t="shared" si="18"/>
        <v>7.5605683443812955E-4</v>
      </c>
      <c r="H368" s="8">
        <f t="shared" si="19"/>
        <v>9.3042072599291558E-4</v>
      </c>
      <c r="I368" s="8">
        <f t="shared" si="20"/>
        <v>1.1077714838985861E-3</v>
      </c>
    </row>
    <row r="369" spans="2:9" x14ac:dyDescent="0.2">
      <c r="B369" s="5">
        <v>35219</v>
      </c>
      <c r="C369" s="1">
        <v>148.94</v>
      </c>
      <c r="D369" s="1">
        <f t="shared" si="21"/>
        <v>23</v>
      </c>
      <c r="E369" s="1" t="b">
        <f t="shared" si="22"/>
        <v>1</v>
      </c>
      <c r="F369" s="6">
        <f t="shared" si="23"/>
        <v>-1.4079785450888949E-3</v>
      </c>
      <c r="G369" s="8">
        <f t="shared" si="18"/>
        <v>7.3579128532754519E-4</v>
      </c>
      <c r="H369" s="8">
        <f t="shared" si="19"/>
        <v>9.0370631657360565E-4</v>
      </c>
      <c r="I369" s="8">
        <f t="shared" si="20"/>
        <v>1.1338297105633005E-3</v>
      </c>
    </row>
    <row r="370" spans="2:9" x14ac:dyDescent="0.2">
      <c r="B370" s="5">
        <v>35220</v>
      </c>
      <c r="C370" s="1">
        <v>149.24</v>
      </c>
      <c r="D370" s="1">
        <f t="shared" si="21"/>
        <v>23</v>
      </c>
      <c r="E370" s="1" t="b">
        <f t="shared" si="22"/>
        <v>0</v>
      </c>
      <c r="F370" s="6">
        <f t="shared" si="23"/>
        <v>2.0142339196993486E-3</v>
      </c>
      <c r="G370" s="8">
        <f t="shared" si="18"/>
        <v>7.5456710313603903E-4</v>
      </c>
      <c r="H370" s="8">
        <f t="shared" si="19"/>
        <v>9.0581132168683501E-4</v>
      </c>
      <c r="I370" s="8">
        <f t="shared" si="20"/>
        <v>1.1429514199776793E-3</v>
      </c>
    </row>
    <row r="371" spans="2:9" x14ac:dyDescent="0.2">
      <c r="B371" s="5">
        <v>35221</v>
      </c>
      <c r="C371" s="1">
        <v>150.13</v>
      </c>
      <c r="D371" s="1">
        <f t="shared" si="21"/>
        <v>23</v>
      </c>
      <c r="E371" s="1" t="b">
        <f t="shared" si="22"/>
        <v>0</v>
      </c>
      <c r="F371" s="6">
        <f t="shared" si="23"/>
        <v>5.9635486464753029E-3</v>
      </c>
      <c r="G371" s="8">
        <f t="shared" si="18"/>
        <v>8.1078925670623734E-4</v>
      </c>
      <c r="H371" s="8">
        <f t="shared" si="19"/>
        <v>9.5098972052376919E-4</v>
      </c>
      <c r="I371" s="8">
        <f t="shared" si="20"/>
        <v>1.088701416462933E-3</v>
      </c>
    </row>
    <row r="372" spans="2:9" x14ac:dyDescent="0.2">
      <c r="B372" s="5">
        <v>35222</v>
      </c>
      <c r="C372" s="1">
        <v>150.13</v>
      </c>
      <c r="D372" s="1">
        <f t="shared" si="21"/>
        <v>23</v>
      </c>
      <c r="E372" s="1" t="b">
        <f t="shared" si="22"/>
        <v>0</v>
      </c>
      <c r="F372" s="6">
        <f t="shared" si="23"/>
        <v>0</v>
      </c>
      <c r="G372" s="8">
        <f t="shared" si="18"/>
        <v>7.4586635531241824E-4</v>
      </c>
      <c r="H372" s="8">
        <f t="shared" si="19"/>
        <v>9.2701038386073273E-4</v>
      </c>
      <c r="I372" s="8">
        <f t="shared" si="20"/>
        <v>1.1141214565082017E-3</v>
      </c>
    </row>
    <row r="373" spans="2:9" x14ac:dyDescent="0.2">
      <c r="B373" s="5">
        <v>35223</v>
      </c>
      <c r="C373" s="1">
        <v>149.33000000000001</v>
      </c>
      <c r="D373" s="1">
        <f t="shared" si="21"/>
        <v>23</v>
      </c>
      <c r="E373" s="1" t="b">
        <f t="shared" si="22"/>
        <v>0</v>
      </c>
      <c r="F373" s="6">
        <f t="shared" si="23"/>
        <v>-5.3287151135681388E-3</v>
      </c>
      <c r="G373" s="8">
        <f t="shared" si="18"/>
        <v>6.9798108167089972E-4</v>
      </c>
      <c r="H373" s="8">
        <f t="shared" si="19"/>
        <v>8.9119441092612146E-4</v>
      </c>
      <c r="I373" s="8">
        <f t="shared" si="20"/>
        <v>1.1061235752023433E-3</v>
      </c>
    </row>
    <row r="374" spans="2:9" x14ac:dyDescent="0.2">
      <c r="B374" s="5">
        <v>35226</v>
      </c>
      <c r="C374" s="1">
        <v>149.34</v>
      </c>
      <c r="D374" s="1">
        <f t="shared" si="21"/>
        <v>24</v>
      </c>
      <c r="E374" s="1" t="b">
        <f t="shared" si="22"/>
        <v>1</v>
      </c>
      <c r="F374" s="6">
        <f t="shared" si="23"/>
        <v>6.6965780486150095E-5</v>
      </c>
      <c r="G374" s="8">
        <f t="shared" si="18"/>
        <v>6.150920488618226E-4</v>
      </c>
      <c r="H374" s="8">
        <f t="shared" si="19"/>
        <v>8.7404792868915073E-4</v>
      </c>
      <c r="I374" s="8">
        <f t="shared" si="20"/>
        <v>1.1074462906449632E-3</v>
      </c>
    </row>
    <row r="375" spans="2:9" x14ac:dyDescent="0.2">
      <c r="B375" s="5">
        <v>35227</v>
      </c>
      <c r="C375" s="1">
        <v>150.27000000000001</v>
      </c>
      <c r="D375" s="1">
        <f t="shared" si="21"/>
        <v>24</v>
      </c>
      <c r="E375" s="1" t="b">
        <f t="shared" si="22"/>
        <v>0</v>
      </c>
      <c r="F375" s="6">
        <f t="shared" si="23"/>
        <v>6.2274005624749496E-3</v>
      </c>
      <c r="G375" s="8">
        <f t="shared" si="18"/>
        <v>6.4396079319117665E-4</v>
      </c>
      <c r="H375" s="8">
        <f t="shared" si="19"/>
        <v>9.1156659769890637E-4</v>
      </c>
      <c r="I375" s="8">
        <f t="shared" si="20"/>
        <v>1.1411486476649321E-3</v>
      </c>
    </row>
    <row r="376" spans="2:9" x14ac:dyDescent="0.2">
      <c r="B376" s="5">
        <v>35228</v>
      </c>
      <c r="C376" s="1">
        <v>150.22999999999999</v>
      </c>
      <c r="D376" s="1">
        <f t="shared" si="21"/>
        <v>24</v>
      </c>
      <c r="E376" s="1" t="b">
        <f t="shared" si="22"/>
        <v>0</v>
      </c>
      <c r="F376" s="6">
        <f t="shared" si="23"/>
        <v>-2.6618752911444776E-4</v>
      </c>
      <c r="G376" s="8">
        <f t="shared" si="18"/>
        <v>6.9987325605965563E-4</v>
      </c>
      <c r="H376" s="8">
        <f t="shared" si="19"/>
        <v>9.0784773558824389E-4</v>
      </c>
      <c r="I376" s="8">
        <f t="shared" si="20"/>
        <v>1.1309192870444216E-3</v>
      </c>
    </row>
    <row r="377" spans="2:9" x14ac:dyDescent="0.2">
      <c r="B377" s="5">
        <v>35229</v>
      </c>
      <c r="C377" s="1">
        <v>149.49</v>
      </c>
      <c r="D377" s="1">
        <f t="shared" si="21"/>
        <v>24</v>
      </c>
      <c r="E377" s="1" t="b">
        <f t="shared" si="22"/>
        <v>0</v>
      </c>
      <c r="F377" s="6">
        <f t="shared" si="23"/>
        <v>-4.9257804699459617E-3</v>
      </c>
      <c r="G377" s="8">
        <f t="shared" si="18"/>
        <v>5.2704573019784194E-4</v>
      </c>
      <c r="H377" s="8">
        <f t="shared" si="19"/>
        <v>8.5124293190006427E-4</v>
      </c>
      <c r="I377" s="8">
        <f t="shared" si="20"/>
        <v>1.0763999175824321E-3</v>
      </c>
    </row>
    <row r="378" spans="2:9" x14ac:dyDescent="0.2">
      <c r="B378" s="5">
        <v>35230</v>
      </c>
      <c r="C378" s="1">
        <v>149.6</v>
      </c>
      <c r="D378" s="1">
        <f t="shared" si="21"/>
        <v>24</v>
      </c>
      <c r="E378" s="1" t="b">
        <f t="shared" si="22"/>
        <v>0</v>
      </c>
      <c r="F378" s="6">
        <f t="shared" si="23"/>
        <v>7.3583517292119538E-4</v>
      </c>
      <c r="G378" s="8">
        <f t="shared" si="18"/>
        <v>6.032362171512585E-4</v>
      </c>
      <c r="H378" s="8">
        <f t="shared" si="19"/>
        <v>8.5115882293719232E-4</v>
      </c>
      <c r="I378" s="8">
        <f t="shared" si="20"/>
        <v>1.0594705135691575E-3</v>
      </c>
    </row>
    <row r="379" spans="2:9" x14ac:dyDescent="0.2">
      <c r="B379" s="5">
        <v>35233</v>
      </c>
      <c r="C379" s="1">
        <v>149.74</v>
      </c>
      <c r="D379" s="1">
        <f t="shared" si="21"/>
        <v>25</v>
      </c>
      <c r="E379" s="1" t="b">
        <f t="shared" si="22"/>
        <v>1</v>
      </c>
      <c r="F379" s="6">
        <f t="shared" si="23"/>
        <v>9.3582887700538464E-4</v>
      </c>
      <c r="G379" s="8">
        <f t="shared" si="18"/>
        <v>6.0477249827156296E-4</v>
      </c>
      <c r="H379" s="8">
        <f t="shared" si="19"/>
        <v>8.9047848354580701E-4</v>
      </c>
      <c r="I379" s="8">
        <f t="shared" si="20"/>
        <v>1.1051912792072742E-3</v>
      </c>
    </row>
    <row r="380" spans="2:9" x14ac:dyDescent="0.2">
      <c r="B380" s="5">
        <v>35234</v>
      </c>
      <c r="C380" s="1">
        <v>149.97999999999999</v>
      </c>
      <c r="D380" s="1">
        <f t="shared" si="21"/>
        <v>25</v>
      </c>
      <c r="E380" s="1" t="b">
        <f t="shared" si="22"/>
        <v>0</v>
      </c>
      <c r="F380" s="6">
        <f t="shared" si="23"/>
        <v>1.602778148791062E-3</v>
      </c>
      <c r="G380" s="8">
        <f t="shared" si="18"/>
        <v>5.3747209118767871E-4</v>
      </c>
      <c r="H380" s="8">
        <f t="shared" si="19"/>
        <v>1.1757591422142438E-3</v>
      </c>
      <c r="I380" s="8">
        <f t="shared" si="20"/>
        <v>1.0646219377749167E-3</v>
      </c>
    </row>
    <row r="381" spans="2:9" x14ac:dyDescent="0.2">
      <c r="B381" s="5">
        <v>35235</v>
      </c>
      <c r="C381" s="1">
        <v>150.05000000000001</v>
      </c>
      <c r="D381" s="1">
        <f t="shared" si="21"/>
        <v>25</v>
      </c>
      <c r="E381" s="1" t="b">
        <f t="shared" si="22"/>
        <v>0</v>
      </c>
      <c r="F381" s="6">
        <f t="shared" si="23"/>
        <v>4.667288971864636E-4</v>
      </c>
      <c r="G381" s="8">
        <f t="shared" si="18"/>
        <v>6.8057253739484125E-4</v>
      </c>
      <c r="H381" s="8">
        <f t="shared" si="19"/>
        <v>9.9255195385582412E-4</v>
      </c>
      <c r="I381" s="8">
        <f t="shared" si="20"/>
        <v>1.0661423229989394E-3</v>
      </c>
    </row>
    <row r="382" spans="2:9" x14ac:dyDescent="0.2">
      <c r="B382" s="5">
        <v>35236</v>
      </c>
      <c r="C382" s="1">
        <v>150.04</v>
      </c>
      <c r="D382" s="1">
        <f t="shared" si="21"/>
        <v>25</v>
      </c>
      <c r="E382" s="1" t="b">
        <f t="shared" si="22"/>
        <v>0</v>
      </c>
      <c r="F382" s="6">
        <f t="shared" si="23"/>
        <v>-6.6644451849562358E-5</v>
      </c>
      <c r="G382" s="8">
        <f t="shared" si="18"/>
        <v>6.3310516553966197E-4</v>
      </c>
      <c r="H382" s="8">
        <f t="shared" si="19"/>
        <v>9.834232298268008E-4</v>
      </c>
      <c r="I382" s="8">
        <f t="shared" si="20"/>
        <v>1.0689942483100442E-3</v>
      </c>
    </row>
    <row r="383" spans="2:9" x14ac:dyDescent="0.2">
      <c r="B383" s="5">
        <v>35237</v>
      </c>
      <c r="C383" s="1">
        <v>150.19999999999999</v>
      </c>
      <c r="D383" s="1">
        <f t="shared" si="21"/>
        <v>25</v>
      </c>
      <c r="E383" s="1" t="b">
        <f t="shared" si="22"/>
        <v>0</v>
      </c>
      <c r="F383" s="6">
        <f t="shared" si="23"/>
        <v>1.0663822980538917E-3</v>
      </c>
      <c r="G383" s="8">
        <f t="shared" si="18"/>
        <v>6.3452569303026809E-4</v>
      </c>
      <c r="H383" s="8">
        <f t="shared" si="19"/>
        <v>9.5934281566160831E-4</v>
      </c>
      <c r="I383" s="8">
        <f t="shared" si="20"/>
        <v>1.080541962157656E-3</v>
      </c>
    </row>
    <row r="384" spans="2:9" x14ac:dyDescent="0.2">
      <c r="B384" s="5">
        <v>35240</v>
      </c>
      <c r="C384" s="1">
        <v>150.41</v>
      </c>
      <c r="D384" s="1">
        <f t="shared" si="21"/>
        <v>26</v>
      </c>
      <c r="E384" s="1" t="b">
        <f t="shared" si="22"/>
        <v>1</v>
      </c>
      <c r="F384" s="6">
        <f t="shared" si="23"/>
        <v>1.3981358189081305E-3</v>
      </c>
      <c r="G384" s="8">
        <f t="shared" si="18"/>
        <v>6.3888389983333667E-4</v>
      </c>
      <c r="H384" s="8">
        <f t="shared" si="19"/>
        <v>8.2525882775771301E-4</v>
      </c>
      <c r="I384" s="8">
        <f t="shared" si="20"/>
        <v>1.0802286516900191E-3</v>
      </c>
    </row>
    <row r="385" spans="2:9" x14ac:dyDescent="0.2">
      <c r="B385" s="5">
        <v>35241</v>
      </c>
      <c r="C385" s="1">
        <v>150.72999999999999</v>
      </c>
      <c r="D385" s="1">
        <f t="shared" si="21"/>
        <v>26</v>
      </c>
      <c r="E385" s="1" t="b">
        <f t="shared" si="22"/>
        <v>0</v>
      </c>
      <c r="F385" s="6">
        <f t="shared" si="23"/>
        <v>2.1275181171465096E-3</v>
      </c>
      <c r="G385" s="8">
        <f t="shared" si="18"/>
        <v>6.7321989846537552E-4</v>
      </c>
      <c r="H385" s="8">
        <f t="shared" si="19"/>
        <v>8.2510374502511614E-4</v>
      </c>
      <c r="I385" s="8">
        <f t="shared" si="20"/>
        <v>1.1095521835289986E-3</v>
      </c>
    </row>
    <row r="386" spans="2:9" x14ac:dyDescent="0.2">
      <c r="B386" s="5">
        <v>35242</v>
      </c>
      <c r="C386" s="1">
        <v>150.94</v>
      </c>
      <c r="D386" s="1">
        <f t="shared" si="21"/>
        <v>26</v>
      </c>
      <c r="E386" s="1" t="b">
        <f t="shared" si="22"/>
        <v>0</v>
      </c>
      <c r="F386" s="6">
        <f t="shared" si="23"/>
        <v>1.3932196643005046E-3</v>
      </c>
      <c r="G386" s="8">
        <f t="shared" si="18"/>
        <v>7.1113862322357544E-4</v>
      </c>
      <c r="H386" s="8">
        <f t="shared" si="19"/>
        <v>8.2557982626880978E-4</v>
      </c>
      <c r="I386" s="8">
        <f t="shared" si="20"/>
        <v>1.1060587209779365E-3</v>
      </c>
    </row>
    <row r="387" spans="2:9" x14ac:dyDescent="0.2">
      <c r="B387" s="5">
        <v>35243</v>
      </c>
      <c r="C387" s="1">
        <v>151.03</v>
      </c>
      <c r="D387" s="1">
        <f t="shared" si="21"/>
        <v>26</v>
      </c>
      <c r="E387" s="1" t="b">
        <f t="shared" si="22"/>
        <v>0</v>
      </c>
      <c r="F387" s="6">
        <f t="shared" si="23"/>
        <v>5.9626341592688981E-4</v>
      </c>
      <c r="G387" s="8">
        <f t="shared" si="18"/>
        <v>7.5277717741379323E-4</v>
      </c>
      <c r="H387" s="8">
        <f t="shared" si="19"/>
        <v>8.345704056448199E-4</v>
      </c>
      <c r="I387" s="8">
        <f t="shared" si="20"/>
        <v>1.1046166893150366E-3</v>
      </c>
    </row>
    <row r="388" spans="2:9" x14ac:dyDescent="0.2">
      <c r="B388" s="5">
        <v>35244</v>
      </c>
      <c r="C388" s="1">
        <v>151.05000000000001</v>
      </c>
      <c r="D388" s="1">
        <f t="shared" si="21"/>
        <v>26</v>
      </c>
      <c r="E388" s="1" t="b">
        <f t="shared" si="22"/>
        <v>0</v>
      </c>
      <c r="F388" s="6">
        <f t="shared" si="23"/>
        <v>1.3242402171753653E-4</v>
      </c>
      <c r="G388" s="8">
        <f t="shared" si="18"/>
        <v>6.6940810791412308E-4</v>
      </c>
      <c r="H388" s="8">
        <f t="shared" si="19"/>
        <v>8.2997852370917259E-4</v>
      </c>
      <c r="I388" s="8">
        <f t="shared" si="20"/>
        <v>1.0926333509910626E-3</v>
      </c>
    </row>
    <row r="389" spans="2:9" x14ac:dyDescent="0.2">
      <c r="B389" s="5">
        <v>35247</v>
      </c>
      <c r="C389" s="1">
        <v>151.71</v>
      </c>
      <c r="D389" s="1">
        <f t="shared" si="21"/>
        <v>27</v>
      </c>
      <c r="E389" s="1" t="b">
        <f t="shared" si="22"/>
        <v>1</v>
      </c>
      <c r="F389" s="6">
        <f t="shared" si="23"/>
        <v>4.3694141012908805E-3</v>
      </c>
      <c r="G389" s="8">
        <f t="shared" si="18"/>
        <v>7.198896634895164E-4</v>
      </c>
      <c r="H389" s="8">
        <f t="shared" si="19"/>
        <v>8.641983386887609E-4</v>
      </c>
      <c r="I389" s="8">
        <f t="shared" si="20"/>
        <v>1.1000624973477157E-3</v>
      </c>
    </row>
    <row r="390" spans="2:9" x14ac:dyDescent="0.2">
      <c r="B390" s="5">
        <v>35248</v>
      </c>
      <c r="C390" s="1">
        <v>149.4</v>
      </c>
      <c r="D390" s="1">
        <f t="shared" si="21"/>
        <v>27</v>
      </c>
      <c r="E390" s="1" t="b">
        <f t="shared" si="22"/>
        <v>0</v>
      </c>
      <c r="F390" s="6">
        <f t="shared" si="23"/>
        <v>-1.5226418825390553E-2</v>
      </c>
      <c r="G390" s="8">
        <f t="shared" si="18"/>
        <v>4.891863479532958E-4</v>
      </c>
      <c r="H390" s="8">
        <f t="shared" si="19"/>
        <v>7.2983459370661496E-4</v>
      </c>
      <c r="I390" s="8">
        <f t="shared" si="20"/>
        <v>1.0367373975235582E-3</v>
      </c>
    </row>
    <row r="391" spans="2:9" x14ac:dyDescent="0.2">
      <c r="B391" s="5">
        <v>35249</v>
      </c>
      <c r="C391" s="1">
        <v>150.24</v>
      </c>
      <c r="D391" s="1">
        <f t="shared" si="21"/>
        <v>27</v>
      </c>
      <c r="E391" s="1" t="b">
        <f t="shared" si="22"/>
        <v>0</v>
      </c>
      <c r="F391" s="6">
        <f t="shared" si="23"/>
        <v>5.6224899598393829E-3</v>
      </c>
      <c r="G391" s="8">
        <f t="shared" si="18"/>
        <v>5.6914045911065345E-4</v>
      </c>
      <c r="H391" s="8">
        <f t="shared" si="19"/>
        <v>7.7075587690816655E-4</v>
      </c>
      <c r="I391" s="8">
        <f t="shared" si="20"/>
        <v>1.0440287390554891E-3</v>
      </c>
    </row>
    <row r="392" spans="2:9" x14ac:dyDescent="0.2">
      <c r="B392" s="5">
        <v>35251</v>
      </c>
      <c r="C392" s="1">
        <v>151.47</v>
      </c>
      <c r="D392" s="1">
        <f t="shared" si="21"/>
        <v>27</v>
      </c>
      <c r="E392" s="1" t="b">
        <f t="shared" si="22"/>
        <v>0</v>
      </c>
      <c r="F392" s="6">
        <f t="shared" si="23"/>
        <v>8.1869009584663033E-3</v>
      </c>
      <c r="G392" s="8">
        <f t="shared" si="18"/>
        <v>6.6283114282827623E-4</v>
      </c>
      <c r="H392" s="8">
        <f t="shared" si="19"/>
        <v>8.3110488568609938E-4</v>
      </c>
      <c r="I392" s="8">
        <f t="shared" si="20"/>
        <v>1.0695499148095195E-3</v>
      </c>
    </row>
    <row r="393" spans="2:9" x14ac:dyDescent="0.2">
      <c r="B393" s="5">
        <v>35254</v>
      </c>
      <c r="C393" s="1">
        <v>151.63999999999999</v>
      </c>
      <c r="D393" s="1">
        <f t="shared" si="21"/>
        <v>28</v>
      </c>
      <c r="E393" s="1" t="b">
        <f t="shared" si="22"/>
        <v>1</v>
      </c>
      <c r="F393" s="6">
        <f t="shared" si="23"/>
        <v>1.1223344556676729E-3</v>
      </c>
      <c r="G393" s="8">
        <f t="shared" si="18"/>
        <v>6.6730134775182628E-4</v>
      </c>
      <c r="H393" s="8">
        <f t="shared" si="19"/>
        <v>8.2120883245263713E-4</v>
      </c>
      <c r="I393" s="8">
        <f t="shared" si="20"/>
        <v>9.9469189325048163E-4</v>
      </c>
    </row>
    <row r="394" spans="2:9" x14ac:dyDescent="0.2">
      <c r="B394" s="5">
        <v>35255</v>
      </c>
      <c r="C394" s="1">
        <v>151.79</v>
      </c>
      <c r="D394" s="1">
        <f t="shared" si="21"/>
        <v>28</v>
      </c>
      <c r="E394" s="1" t="b">
        <f t="shared" si="22"/>
        <v>0</v>
      </c>
      <c r="F394" s="6">
        <f t="shared" si="23"/>
        <v>9.8918491163280109E-4</v>
      </c>
      <c r="G394" s="8">
        <f t="shared" si="18"/>
        <v>7.3864925267643226E-4</v>
      </c>
      <c r="H394" s="8">
        <f t="shared" si="19"/>
        <v>8.2147228910343722E-4</v>
      </c>
      <c r="I394" s="8">
        <f t="shared" si="20"/>
        <v>1.0670218225231497E-3</v>
      </c>
    </row>
    <row r="395" spans="2:9" x14ac:dyDescent="0.2">
      <c r="B395" s="5">
        <v>35256</v>
      </c>
      <c r="C395" s="1">
        <v>151.79</v>
      </c>
      <c r="D395" s="1">
        <f t="shared" si="21"/>
        <v>28</v>
      </c>
      <c r="E395" s="1" t="b">
        <f t="shared" si="22"/>
        <v>0</v>
      </c>
      <c r="F395" s="6">
        <f t="shared" si="23"/>
        <v>0</v>
      </c>
      <c r="G395" s="8">
        <f t="shared" si="18"/>
        <v>6.0769859278986596E-4</v>
      </c>
      <c r="H395" s="8">
        <f t="shared" si="19"/>
        <v>8.0758099238978538E-4</v>
      </c>
      <c r="I395" s="8">
        <f t="shared" si="20"/>
        <v>1.0694205203728884E-3</v>
      </c>
    </row>
    <row r="396" spans="2:9" x14ac:dyDescent="0.2">
      <c r="B396" s="5">
        <v>35257</v>
      </c>
      <c r="C396" s="1">
        <v>151.72999999999999</v>
      </c>
      <c r="D396" s="1">
        <f t="shared" si="21"/>
        <v>28</v>
      </c>
      <c r="E396" s="1" t="b">
        <f t="shared" si="22"/>
        <v>0</v>
      </c>
      <c r="F396" s="6">
        <f t="shared" si="23"/>
        <v>-3.9528295671653613E-4</v>
      </c>
      <c r="G396" s="8">
        <f t="shared" si="18"/>
        <v>6.3182968873777849E-4</v>
      </c>
      <c r="H396" s="8">
        <f t="shared" si="19"/>
        <v>7.94602997025539E-4</v>
      </c>
      <c r="I396" s="8">
        <f t="shared" si="20"/>
        <v>1.0644106211878874E-3</v>
      </c>
    </row>
    <row r="397" spans="2:9" x14ac:dyDescent="0.2">
      <c r="B397" s="5">
        <v>35258</v>
      </c>
      <c r="C397" s="1">
        <v>152.03</v>
      </c>
      <c r="D397" s="1">
        <f t="shared" si="21"/>
        <v>28</v>
      </c>
      <c r="E397" s="1" t="b">
        <f t="shared" si="22"/>
        <v>0</v>
      </c>
      <c r="F397" s="6">
        <f t="shared" si="23"/>
        <v>1.9771963355961208E-3</v>
      </c>
      <c r="G397" s="8">
        <f t="shared" si="18"/>
        <v>6.5970581393987547E-4</v>
      </c>
      <c r="H397" s="8">
        <f t="shared" si="19"/>
        <v>7.9628803909015898E-4</v>
      </c>
      <c r="I397" s="8">
        <f t="shared" si="20"/>
        <v>1.0555328357868667E-3</v>
      </c>
    </row>
    <row r="398" spans="2:9" x14ac:dyDescent="0.2">
      <c r="B398" s="5">
        <v>35261</v>
      </c>
      <c r="C398" s="1">
        <v>152.18</v>
      </c>
      <c r="D398" s="1">
        <f t="shared" si="21"/>
        <v>29</v>
      </c>
      <c r="E398" s="1" t="b">
        <f t="shared" si="22"/>
        <v>1</v>
      </c>
      <c r="F398" s="6">
        <f t="shared" si="23"/>
        <v>9.8664737222931009E-4</v>
      </c>
      <c r="G398" s="8">
        <f t="shared" si="18"/>
        <v>5.7580233202266765E-4</v>
      </c>
      <c r="H398" s="8">
        <f t="shared" si="19"/>
        <v>7.6118667270400314E-4</v>
      </c>
      <c r="I398" s="8">
        <f t="shared" si="20"/>
        <v>1.0004602355103253E-3</v>
      </c>
    </row>
    <row r="399" spans="2:9" x14ac:dyDescent="0.2">
      <c r="B399" s="5">
        <v>35262</v>
      </c>
      <c r="C399" s="1">
        <v>152.15</v>
      </c>
      <c r="D399" s="1">
        <f t="shared" si="21"/>
        <v>29</v>
      </c>
      <c r="E399" s="1" t="b">
        <f t="shared" si="22"/>
        <v>0</v>
      </c>
      <c r="F399" s="6">
        <f t="shared" si="23"/>
        <v>-1.9713497174400629E-4</v>
      </c>
      <c r="G399" s="8">
        <f t="shared" ref="G399:G462" si="24">AVERAGE(F334:F399)</f>
        <v>5.5317305396726274E-4</v>
      </c>
      <c r="H399" s="8">
        <f t="shared" ref="H399:H462" si="25">AVERAGE(F268:F399)</f>
        <v>7.1075706509465646E-4</v>
      </c>
      <c r="I399" s="8">
        <f t="shared" ref="I399:I462" si="26">AVERAGE(F150:F399)</f>
        <v>9.9193930362469467E-4</v>
      </c>
    </row>
    <row r="400" spans="2:9" x14ac:dyDescent="0.2">
      <c r="B400" s="5">
        <v>35263</v>
      </c>
      <c r="C400" s="1">
        <v>152.15</v>
      </c>
      <c r="D400" s="1">
        <f t="shared" si="21"/>
        <v>29</v>
      </c>
      <c r="E400" s="1" t="b">
        <f t="shared" si="22"/>
        <v>0</v>
      </c>
      <c r="F400" s="6">
        <f t="shared" si="23"/>
        <v>0</v>
      </c>
      <c r="G400" s="8">
        <f t="shared" si="24"/>
        <v>5.8621213300293366E-4</v>
      </c>
      <c r="H400" s="8">
        <f t="shared" si="25"/>
        <v>6.9163602123862927E-4</v>
      </c>
      <c r="I400" s="8">
        <f t="shared" si="26"/>
        <v>1.0439483632673418E-3</v>
      </c>
    </row>
    <row r="401" spans="2:9" x14ac:dyDescent="0.2">
      <c r="B401" s="5">
        <v>35264</v>
      </c>
      <c r="C401" s="1">
        <v>152.22</v>
      </c>
      <c r="D401" s="1">
        <f t="shared" si="21"/>
        <v>29</v>
      </c>
      <c r="E401" s="1" t="b">
        <f t="shared" si="22"/>
        <v>0</v>
      </c>
      <c r="F401" s="6">
        <f t="shared" si="23"/>
        <v>4.6007229707512032E-4</v>
      </c>
      <c r="G401" s="8">
        <f t="shared" si="24"/>
        <v>5.9628710795846208E-4</v>
      </c>
      <c r="H401" s="8">
        <f t="shared" si="25"/>
        <v>7.1528420194182974E-4</v>
      </c>
      <c r="I401" s="8">
        <f t="shared" si="26"/>
        <v>1.0413691386021657E-3</v>
      </c>
    </row>
    <row r="402" spans="2:9" x14ac:dyDescent="0.2">
      <c r="B402" s="5">
        <v>35265</v>
      </c>
      <c r="C402" s="1">
        <v>152.32</v>
      </c>
      <c r="D402" s="1">
        <f t="shared" si="21"/>
        <v>29</v>
      </c>
      <c r="E402" s="1" t="b">
        <f t="shared" si="22"/>
        <v>0</v>
      </c>
      <c r="F402" s="6">
        <f t="shared" si="23"/>
        <v>6.5694389699122446E-4</v>
      </c>
      <c r="G402" s="8">
        <f t="shared" si="24"/>
        <v>6.3832392971284165E-4</v>
      </c>
      <c r="H402" s="8">
        <f t="shared" si="25"/>
        <v>6.4485863021215416E-4</v>
      </c>
      <c r="I402" s="8">
        <f t="shared" si="26"/>
        <v>1.0372051661639832E-3</v>
      </c>
    </row>
    <row r="403" spans="2:9" x14ac:dyDescent="0.2">
      <c r="B403" s="5">
        <v>35268</v>
      </c>
      <c r="C403" s="1">
        <v>152.44</v>
      </c>
      <c r="D403" s="1">
        <f t="shared" si="21"/>
        <v>30</v>
      </c>
      <c r="E403" s="1" t="b">
        <f t="shared" si="22"/>
        <v>1</v>
      </c>
      <c r="F403" s="6">
        <f t="shared" si="23"/>
        <v>7.8781512605052839E-4</v>
      </c>
      <c r="G403" s="8">
        <f t="shared" si="24"/>
        <v>6.3159208028883856E-4</v>
      </c>
      <c r="H403" s="8">
        <f t="shared" si="25"/>
        <v>7.1412505104950959E-4</v>
      </c>
      <c r="I403" s="8">
        <f t="shared" si="26"/>
        <v>1.0437465444747788E-3</v>
      </c>
    </row>
    <row r="404" spans="2:9" x14ac:dyDescent="0.2">
      <c r="B404" s="5">
        <v>35269</v>
      </c>
      <c r="C404" s="1">
        <v>152.44999999999999</v>
      </c>
      <c r="D404" s="1">
        <f t="shared" si="21"/>
        <v>30</v>
      </c>
      <c r="E404" s="1" t="b">
        <f t="shared" si="22"/>
        <v>0</v>
      </c>
      <c r="F404" s="6">
        <f t="shared" si="23"/>
        <v>6.5599580162611915E-5</v>
      </c>
      <c r="G404" s="8">
        <f t="shared" si="24"/>
        <v>6.2740671642151841E-4</v>
      </c>
      <c r="H404" s="8">
        <f t="shared" si="25"/>
        <v>6.4588044659185881E-4</v>
      </c>
      <c r="I404" s="8">
        <f t="shared" si="26"/>
        <v>1.0426517454080343E-3</v>
      </c>
    </row>
    <row r="405" spans="2:9" x14ac:dyDescent="0.2">
      <c r="B405" s="5">
        <v>35270</v>
      </c>
      <c r="C405" s="1">
        <v>152.35</v>
      </c>
      <c r="D405" s="1">
        <f t="shared" ref="D405:D468" si="27">WEEKNUM(B405)</f>
        <v>30</v>
      </c>
      <c r="E405" s="1" t="b">
        <f t="shared" ref="E405:E468" si="28">IF(D405&lt;&gt;D404,TRUE,FALSE)</f>
        <v>0</v>
      </c>
      <c r="F405" s="6">
        <f t="shared" ref="F405:F468" si="29">C405/C404-1</f>
        <v>-6.559527714004032E-4</v>
      </c>
      <c r="G405" s="8">
        <f t="shared" si="24"/>
        <v>5.8329635955411789E-4</v>
      </c>
      <c r="H405" s="8">
        <f t="shared" si="25"/>
        <v>6.4199243164749246E-4</v>
      </c>
      <c r="I405" s="8">
        <f t="shared" si="26"/>
        <v>1.02306872122992E-3</v>
      </c>
    </row>
    <row r="406" spans="2:9" x14ac:dyDescent="0.2">
      <c r="B406" s="5">
        <v>35271</v>
      </c>
      <c r="C406" s="1">
        <v>152.55000000000001</v>
      </c>
      <c r="D406" s="1">
        <f t="shared" si="27"/>
        <v>30</v>
      </c>
      <c r="E406" s="1" t="b">
        <f t="shared" si="28"/>
        <v>0</v>
      </c>
      <c r="F406" s="6">
        <f t="shared" si="29"/>
        <v>1.3127666557271045E-3</v>
      </c>
      <c r="G406" s="8">
        <f t="shared" si="24"/>
        <v>6.2281709332163103E-4</v>
      </c>
      <c r="H406" s="8">
        <f t="shared" si="25"/>
        <v>7.0114490977282306E-4</v>
      </c>
      <c r="I406" s="8">
        <f t="shared" si="26"/>
        <v>1.0445318962713035E-3</v>
      </c>
    </row>
    <row r="407" spans="2:9" x14ac:dyDescent="0.2">
      <c r="B407" s="5">
        <v>35272</v>
      </c>
      <c r="C407" s="1">
        <v>152.65</v>
      </c>
      <c r="D407" s="1">
        <f t="shared" si="27"/>
        <v>30</v>
      </c>
      <c r="E407" s="1" t="b">
        <f t="shared" si="28"/>
        <v>0</v>
      </c>
      <c r="F407" s="6">
        <f t="shared" si="29"/>
        <v>6.5552277941649528E-4</v>
      </c>
      <c r="G407" s="8">
        <f t="shared" si="24"/>
        <v>6.2136958529103404E-4</v>
      </c>
      <c r="H407" s="8">
        <f t="shared" si="25"/>
        <v>6.8597283278121202E-4</v>
      </c>
      <c r="I407" s="8">
        <f t="shared" si="26"/>
        <v>1.0342671709413223E-3</v>
      </c>
    </row>
    <row r="408" spans="2:9" x14ac:dyDescent="0.2">
      <c r="B408" s="5">
        <v>35275</v>
      </c>
      <c r="C408" s="1">
        <v>152.5</v>
      </c>
      <c r="D408" s="1">
        <f t="shared" si="27"/>
        <v>31</v>
      </c>
      <c r="E408" s="1" t="b">
        <f t="shared" si="28"/>
        <v>1</v>
      </c>
      <c r="F408" s="6">
        <f t="shared" si="29"/>
        <v>-9.8264002620374047E-4</v>
      </c>
      <c r="G408" s="8">
        <f t="shared" si="24"/>
        <v>5.6306405451344622E-4</v>
      </c>
      <c r="H408" s="8">
        <f t="shared" si="25"/>
        <v>6.6712912691032516E-4</v>
      </c>
      <c r="I408" s="8">
        <f t="shared" si="26"/>
        <v>1.036759326969356E-3</v>
      </c>
    </row>
    <row r="409" spans="2:9" x14ac:dyDescent="0.2">
      <c r="B409" s="5">
        <v>35276</v>
      </c>
      <c r="C409" s="1">
        <v>152.52000000000001</v>
      </c>
      <c r="D409" s="1">
        <f t="shared" si="27"/>
        <v>31</v>
      </c>
      <c r="E409" s="1" t="b">
        <f t="shared" si="28"/>
        <v>0</v>
      </c>
      <c r="F409" s="6">
        <f t="shared" si="29"/>
        <v>1.3114754098375592E-4</v>
      </c>
      <c r="G409" s="8">
        <f t="shared" si="24"/>
        <v>5.6298956759197034E-4</v>
      </c>
      <c r="H409" s="8">
        <f t="shared" si="25"/>
        <v>6.6216049293173923E-4</v>
      </c>
      <c r="I409" s="8">
        <f t="shared" si="26"/>
        <v>1.0349138477241157E-3</v>
      </c>
    </row>
    <row r="410" spans="2:9" x14ac:dyDescent="0.2">
      <c r="B410" s="5">
        <v>35277</v>
      </c>
      <c r="C410" s="1">
        <v>152.34</v>
      </c>
      <c r="D410" s="1">
        <f t="shared" si="27"/>
        <v>31</v>
      </c>
      <c r="E410" s="1" t="b">
        <f t="shared" si="28"/>
        <v>0</v>
      </c>
      <c r="F410" s="6">
        <f t="shared" si="29"/>
        <v>-1.180173092053538E-3</v>
      </c>
      <c r="G410" s="8">
        <f t="shared" si="24"/>
        <v>5.2861783383413531E-4</v>
      </c>
      <c r="H410" s="8">
        <f t="shared" si="25"/>
        <v>6.5917727505903517E-4</v>
      </c>
      <c r="I410" s="8">
        <f t="shared" si="26"/>
        <v>1.0173346831454286E-3</v>
      </c>
    </row>
    <row r="411" spans="2:9" x14ac:dyDescent="0.2">
      <c r="B411" s="5">
        <v>35278</v>
      </c>
      <c r="C411" s="1">
        <v>151.19</v>
      </c>
      <c r="D411" s="1">
        <f t="shared" si="27"/>
        <v>31</v>
      </c>
      <c r="E411" s="1" t="b">
        <f t="shared" si="28"/>
        <v>0</v>
      </c>
      <c r="F411" s="6">
        <f t="shared" si="29"/>
        <v>-7.5489037678876381E-3</v>
      </c>
      <c r="G411" s="8">
        <f t="shared" si="24"/>
        <v>4.008566827925598E-4</v>
      </c>
      <c r="H411" s="8">
        <f t="shared" si="25"/>
        <v>5.9711046618701074E-4</v>
      </c>
      <c r="I411" s="8">
        <f t="shared" si="26"/>
        <v>9.8140502641775196E-4</v>
      </c>
    </row>
    <row r="412" spans="2:9" x14ac:dyDescent="0.2">
      <c r="B412" s="5">
        <v>35279</v>
      </c>
      <c r="C412" s="1">
        <v>150.79</v>
      </c>
      <c r="D412" s="1">
        <f t="shared" si="27"/>
        <v>31</v>
      </c>
      <c r="E412" s="1" t="b">
        <f t="shared" si="28"/>
        <v>0</v>
      </c>
      <c r="F412" s="6">
        <f t="shared" si="29"/>
        <v>-2.6456776241815527E-3</v>
      </c>
      <c r="G412" s="8">
        <f t="shared" si="24"/>
        <v>3.4122695228566534E-4</v>
      </c>
      <c r="H412" s="8">
        <f t="shared" si="25"/>
        <v>5.9060913409095164E-4</v>
      </c>
      <c r="I412" s="8">
        <f t="shared" si="26"/>
        <v>9.5398162882099193E-4</v>
      </c>
    </row>
    <row r="413" spans="2:9" x14ac:dyDescent="0.2">
      <c r="B413" s="5">
        <v>35282</v>
      </c>
      <c r="C413" s="1">
        <v>152.68</v>
      </c>
      <c r="D413" s="1">
        <f t="shared" si="27"/>
        <v>32</v>
      </c>
      <c r="E413" s="1" t="b">
        <f t="shared" si="28"/>
        <v>1</v>
      </c>
      <c r="F413" s="6">
        <f t="shared" si="29"/>
        <v>1.2533987664964608E-2</v>
      </c>
      <c r="G413" s="8">
        <f t="shared" si="24"/>
        <v>5.1880836414364649E-4</v>
      </c>
      <c r="H413" s="8">
        <f t="shared" si="25"/>
        <v>6.9044732065751883E-4</v>
      </c>
      <c r="I413" s="8">
        <f t="shared" si="26"/>
        <v>9.6990661184710931E-4</v>
      </c>
    </row>
    <row r="414" spans="2:9" x14ac:dyDescent="0.2">
      <c r="B414" s="5">
        <v>35283</v>
      </c>
      <c r="C414" s="1">
        <v>152.47999999999999</v>
      </c>
      <c r="D414" s="1">
        <f t="shared" si="27"/>
        <v>32</v>
      </c>
      <c r="E414" s="1" t="b">
        <f t="shared" si="28"/>
        <v>0</v>
      </c>
      <c r="F414" s="6">
        <f t="shared" si="29"/>
        <v>-1.3099292638198978E-3</v>
      </c>
      <c r="G414" s="8">
        <f t="shared" si="24"/>
        <v>6.2624147939283395E-4</v>
      </c>
      <c r="H414" s="8">
        <f t="shared" si="25"/>
        <v>6.6097607449708187E-4</v>
      </c>
      <c r="I414" s="8">
        <f t="shared" si="26"/>
        <v>9.786343041699474E-4</v>
      </c>
    </row>
    <row r="415" spans="2:9" x14ac:dyDescent="0.2">
      <c r="B415" s="5">
        <v>35284</v>
      </c>
      <c r="C415" s="1">
        <v>152.69</v>
      </c>
      <c r="D415" s="1">
        <f t="shared" si="27"/>
        <v>32</v>
      </c>
      <c r="E415" s="1" t="b">
        <f t="shared" si="28"/>
        <v>0</v>
      </c>
      <c r="F415" s="6">
        <f t="shared" si="29"/>
        <v>1.377229800629598E-3</v>
      </c>
      <c r="G415" s="8">
        <f t="shared" si="24"/>
        <v>6.3986253581876083E-4</v>
      </c>
      <c r="H415" s="8">
        <f t="shared" si="25"/>
        <v>6.7411758239736288E-4</v>
      </c>
      <c r="I415" s="8">
        <f t="shared" si="26"/>
        <v>9.0738700778761675E-4</v>
      </c>
    </row>
    <row r="416" spans="2:9" x14ac:dyDescent="0.2">
      <c r="B416" s="5">
        <v>35285</v>
      </c>
      <c r="C416" s="1">
        <v>152.68</v>
      </c>
      <c r="D416" s="1">
        <f t="shared" si="27"/>
        <v>32</v>
      </c>
      <c r="E416" s="1" t="b">
        <f t="shared" si="28"/>
        <v>0</v>
      </c>
      <c r="F416" s="6">
        <f t="shared" si="29"/>
        <v>-6.549217368523319E-5</v>
      </c>
      <c r="G416" s="8">
        <f t="shared" si="24"/>
        <v>5.4885508278033771E-4</v>
      </c>
      <c r="H416" s="8">
        <f t="shared" si="25"/>
        <v>6.7037072904045181E-4</v>
      </c>
      <c r="I416" s="8">
        <f t="shared" si="26"/>
        <v>9.4543545166654976E-4</v>
      </c>
    </row>
    <row r="417" spans="2:9" x14ac:dyDescent="0.2">
      <c r="B417" s="5">
        <v>35286</v>
      </c>
      <c r="C417" s="1">
        <v>152.68</v>
      </c>
      <c r="D417" s="1">
        <f t="shared" si="27"/>
        <v>32</v>
      </c>
      <c r="E417" s="1" t="b">
        <f t="shared" si="28"/>
        <v>0</v>
      </c>
      <c r="F417" s="6">
        <f t="shared" si="29"/>
        <v>0</v>
      </c>
      <c r="G417" s="8">
        <f t="shared" si="24"/>
        <v>4.213153448950683E-4</v>
      </c>
      <c r="H417" s="8">
        <f t="shared" si="25"/>
        <v>6.6982917799493253E-4</v>
      </c>
      <c r="I417" s="8">
        <f t="shared" si="26"/>
        <v>9.3088879491805753E-4</v>
      </c>
    </row>
    <row r="418" spans="2:9" x14ac:dyDescent="0.2">
      <c r="B418" s="5">
        <v>35289</v>
      </c>
      <c r="C418" s="1">
        <v>152.85</v>
      </c>
      <c r="D418" s="1">
        <f t="shared" si="27"/>
        <v>33</v>
      </c>
      <c r="E418" s="1" t="b">
        <f t="shared" si="28"/>
        <v>1</v>
      </c>
      <c r="F418" s="6">
        <f t="shared" si="29"/>
        <v>1.1134398742467244E-3</v>
      </c>
      <c r="G418" s="8">
        <f t="shared" si="24"/>
        <v>4.6878446490561051E-4</v>
      </c>
      <c r="H418" s="8">
        <f t="shared" si="25"/>
        <v>6.6472652016613166E-4</v>
      </c>
      <c r="I418" s="8">
        <f t="shared" si="26"/>
        <v>9.3567196230436348E-4</v>
      </c>
    </row>
    <row r="419" spans="2:9" x14ac:dyDescent="0.2">
      <c r="B419" s="5">
        <v>35290</v>
      </c>
      <c r="C419" s="1">
        <v>152.76</v>
      </c>
      <c r="D419" s="1">
        <f t="shared" si="27"/>
        <v>33</v>
      </c>
      <c r="E419" s="1" t="b">
        <f t="shared" si="28"/>
        <v>0</v>
      </c>
      <c r="F419" s="6">
        <f t="shared" si="29"/>
        <v>-5.8881256133469506E-4</v>
      </c>
      <c r="G419" s="8">
        <f t="shared" si="24"/>
        <v>4.4453269299923968E-4</v>
      </c>
      <c r="H419" s="8">
        <f t="shared" si="25"/>
        <v>6.5918472617532988E-4</v>
      </c>
      <c r="I419" s="8">
        <f t="shared" si="26"/>
        <v>9.3265784202113981E-4</v>
      </c>
    </row>
    <row r="420" spans="2:9" x14ac:dyDescent="0.2">
      <c r="B420" s="5">
        <v>35291</v>
      </c>
      <c r="C420" s="1">
        <v>152.77000000000001</v>
      </c>
      <c r="D420" s="1">
        <f t="shared" si="27"/>
        <v>33</v>
      </c>
      <c r="E420" s="1" t="b">
        <f t="shared" si="28"/>
        <v>0</v>
      </c>
      <c r="F420" s="6">
        <f t="shared" si="29"/>
        <v>6.5462162869955876E-5</v>
      </c>
      <c r="G420" s="8">
        <f t="shared" si="24"/>
        <v>4.5471346823507916E-4</v>
      </c>
      <c r="H420" s="8">
        <f t="shared" si="25"/>
        <v>6.6022112090864465E-4</v>
      </c>
      <c r="I420" s="8">
        <f t="shared" si="26"/>
        <v>9.1809755628526806E-4</v>
      </c>
    </row>
    <row r="421" spans="2:9" x14ac:dyDescent="0.2">
      <c r="B421" s="5">
        <v>35292</v>
      </c>
      <c r="C421" s="1">
        <v>153.03</v>
      </c>
      <c r="D421" s="1">
        <f t="shared" si="27"/>
        <v>33</v>
      </c>
      <c r="E421" s="1" t="b">
        <f t="shared" si="28"/>
        <v>0</v>
      </c>
      <c r="F421" s="6">
        <f t="shared" si="29"/>
        <v>1.7019048242454815E-3</v>
      </c>
      <c r="G421" s="8">
        <f t="shared" si="24"/>
        <v>4.5700284822783235E-4</v>
      </c>
      <c r="H421" s="8">
        <f t="shared" si="25"/>
        <v>5.8879511968094921E-4</v>
      </c>
      <c r="I421" s="8">
        <f t="shared" si="26"/>
        <v>9.0160547913463332E-4</v>
      </c>
    </row>
    <row r="422" spans="2:9" x14ac:dyDescent="0.2">
      <c r="B422" s="5">
        <v>35293</v>
      </c>
      <c r="C422" s="1">
        <v>152.97999999999999</v>
      </c>
      <c r="D422" s="1">
        <f t="shared" si="27"/>
        <v>33</v>
      </c>
      <c r="E422" s="1" t="b">
        <f t="shared" si="28"/>
        <v>0</v>
      </c>
      <c r="F422" s="6">
        <f t="shared" si="29"/>
        <v>-3.267333202641165E-4</v>
      </c>
      <c r="G422" s="8">
        <f t="shared" si="24"/>
        <v>4.9081345659451707E-4</v>
      </c>
      <c r="H422" s="8">
        <f t="shared" si="25"/>
        <v>6.6169256117100687E-4</v>
      </c>
      <c r="I422" s="8">
        <f t="shared" si="26"/>
        <v>9.2672595205259745E-4</v>
      </c>
    </row>
    <row r="423" spans="2:9" x14ac:dyDescent="0.2">
      <c r="B423" s="5">
        <v>35296</v>
      </c>
      <c r="C423" s="1">
        <v>153.18</v>
      </c>
      <c r="D423" s="1">
        <f t="shared" si="27"/>
        <v>34</v>
      </c>
      <c r="E423" s="1" t="b">
        <f t="shared" si="28"/>
        <v>1</v>
      </c>
      <c r="F423" s="6">
        <f t="shared" si="29"/>
        <v>1.3073604392732641E-3</v>
      </c>
      <c r="G423" s="8">
        <f t="shared" si="24"/>
        <v>5.1778046632628869E-4</v>
      </c>
      <c r="H423" s="8">
        <f t="shared" si="25"/>
        <v>5.6955004034776673E-4</v>
      </c>
      <c r="I423" s="8">
        <f t="shared" si="26"/>
        <v>9.3523973570968266E-4</v>
      </c>
    </row>
    <row r="424" spans="2:9" x14ac:dyDescent="0.2">
      <c r="B424" s="5">
        <v>35297</v>
      </c>
      <c r="C424" s="1">
        <v>153.09</v>
      </c>
      <c r="D424" s="1">
        <f t="shared" si="27"/>
        <v>34</v>
      </c>
      <c r="E424" s="1" t="b">
        <f t="shared" si="28"/>
        <v>0</v>
      </c>
      <c r="F424" s="6">
        <f t="shared" si="29"/>
        <v>-5.8754406580496799E-4</v>
      </c>
      <c r="G424" s="8">
        <f t="shared" si="24"/>
        <v>4.7204564488222009E-4</v>
      </c>
      <c r="H424" s="8">
        <f t="shared" si="25"/>
        <v>5.6882822482132753E-4</v>
      </c>
      <c r="I424" s="8">
        <f t="shared" si="26"/>
        <v>9.3256085536231486E-4</v>
      </c>
    </row>
    <row r="425" spans="2:9" x14ac:dyDescent="0.2">
      <c r="B425" s="5">
        <v>35298</v>
      </c>
      <c r="C425" s="1">
        <v>153.09</v>
      </c>
      <c r="D425" s="1">
        <f t="shared" si="27"/>
        <v>34</v>
      </c>
      <c r="E425" s="1" t="b">
        <f t="shared" si="28"/>
        <v>0</v>
      </c>
      <c r="F425" s="6">
        <f t="shared" si="29"/>
        <v>0</v>
      </c>
      <c r="G425" s="8">
        <f t="shared" si="24"/>
        <v>4.506120431185391E-4</v>
      </c>
      <c r="H425" s="8">
        <f t="shared" si="25"/>
        <v>5.661631444105206E-4</v>
      </c>
      <c r="I425" s="8">
        <f t="shared" si="26"/>
        <v>9.1908509529657948E-4</v>
      </c>
    </row>
    <row r="426" spans="2:9" x14ac:dyDescent="0.2">
      <c r="B426" s="5">
        <v>35299</v>
      </c>
      <c r="C426" s="1">
        <v>153.35</v>
      </c>
      <c r="D426" s="1">
        <f t="shared" si="27"/>
        <v>34</v>
      </c>
      <c r="E426" s="1" t="b">
        <f t="shared" si="28"/>
        <v>0</v>
      </c>
      <c r="F426" s="6">
        <f t="shared" si="29"/>
        <v>1.6983473773597435E-3</v>
      </c>
      <c r="G426" s="8">
        <f t="shared" si="24"/>
        <v>4.5596046081340869E-4</v>
      </c>
      <c r="H426" s="8">
        <f t="shared" si="25"/>
        <v>5.6677435374573185E-4</v>
      </c>
      <c r="I426" s="8">
        <f t="shared" si="26"/>
        <v>9.2555091130671393E-4</v>
      </c>
    </row>
    <row r="427" spans="2:9" x14ac:dyDescent="0.2">
      <c r="B427" s="5">
        <v>35300</v>
      </c>
      <c r="C427" s="1">
        <v>153.47999999999999</v>
      </c>
      <c r="D427" s="1">
        <f t="shared" si="27"/>
        <v>34</v>
      </c>
      <c r="E427" s="1" t="b">
        <f t="shared" si="28"/>
        <v>0</v>
      </c>
      <c r="F427" s="6">
        <f t="shared" si="29"/>
        <v>8.4773394196280272E-4</v>
      </c>
      <c r="G427" s="8">
        <f t="shared" si="24"/>
        <v>4.6676924134347707E-4</v>
      </c>
      <c r="H427" s="8">
        <f t="shared" si="25"/>
        <v>6.5990737931823171E-4</v>
      </c>
      <c r="I427" s="8">
        <f t="shared" si="26"/>
        <v>9.1321960665530536E-4</v>
      </c>
    </row>
    <row r="428" spans="2:9" x14ac:dyDescent="0.2">
      <c r="B428" s="5">
        <v>35304</v>
      </c>
      <c r="C428" s="1">
        <v>153.49</v>
      </c>
      <c r="D428" s="1">
        <f t="shared" si="27"/>
        <v>35</v>
      </c>
      <c r="E428" s="1" t="b">
        <f t="shared" si="28"/>
        <v>1</v>
      </c>
      <c r="F428" s="6">
        <f t="shared" si="29"/>
        <v>6.5155069064459781E-5</v>
      </c>
      <c r="G428" s="8">
        <f t="shared" si="24"/>
        <v>4.6572103968852492E-4</v>
      </c>
      <c r="H428" s="8">
        <f t="shared" si="25"/>
        <v>6.5232906728521309E-4</v>
      </c>
      <c r="I428" s="8">
        <f t="shared" si="26"/>
        <v>9.2065804096092712E-4</v>
      </c>
    </row>
    <row r="429" spans="2:9" x14ac:dyDescent="0.2">
      <c r="B429" s="5">
        <v>35305</v>
      </c>
      <c r="C429" s="1">
        <v>153.5</v>
      </c>
      <c r="D429" s="1">
        <f t="shared" si="27"/>
        <v>35</v>
      </c>
      <c r="E429" s="1" t="b">
        <f t="shared" si="28"/>
        <v>0</v>
      </c>
      <c r="F429" s="6">
        <f t="shared" si="29"/>
        <v>6.5150824157811371E-5</v>
      </c>
      <c r="G429" s="8">
        <f t="shared" si="24"/>
        <v>4.433042211726505E-4</v>
      </c>
      <c r="H429" s="8">
        <f t="shared" si="25"/>
        <v>6.4368420521359487E-4</v>
      </c>
      <c r="I429" s="8">
        <f t="shared" si="26"/>
        <v>9.3203157120640601E-4</v>
      </c>
    </row>
    <row r="430" spans="2:9" x14ac:dyDescent="0.2">
      <c r="B430" s="5">
        <v>35306</v>
      </c>
      <c r="C430" s="1">
        <v>153.68</v>
      </c>
      <c r="D430" s="1">
        <f t="shared" si="27"/>
        <v>35</v>
      </c>
      <c r="E430" s="1" t="b">
        <f t="shared" si="28"/>
        <v>0</v>
      </c>
      <c r="F430" s="6">
        <f t="shared" si="29"/>
        <v>1.1726384364820763E-3</v>
      </c>
      <c r="G430" s="8">
        <f t="shared" si="24"/>
        <v>4.7834336436808849E-4</v>
      </c>
      <c r="H430" s="8">
        <f t="shared" si="25"/>
        <v>6.6384287644330638E-4</v>
      </c>
      <c r="I430" s="8">
        <f t="shared" si="26"/>
        <v>9.2262838519487826E-4</v>
      </c>
    </row>
    <row r="431" spans="2:9" x14ac:dyDescent="0.2">
      <c r="B431" s="5">
        <v>35307</v>
      </c>
      <c r="C431" s="1">
        <v>153.68</v>
      </c>
      <c r="D431" s="1">
        <f t="shared" si="27"/>
        <v>35</v>
      </c>
      <c r="E431" s="1" t="b">
        <f t="shared" si="28"/>
        <v>0</v>
      </c>
      <c r="F431" s="6">
        <f t="shared" si="29"/>
        <v>0</v>
      </c>
      <c r="G431" s="8">
        <f t="shared" si="24"/>
        <v>4.7325759800412906E-4</v>
      </c>
      <c r="H431" s="8">
        <f t="shared" si="25"/>
        <v>6.5954121836920155E-4</v>
      </c>
      <c r="I431" s="8">
        <f t="shared" si="26"/>
        <v>9.2197516399785057E-4</v>
      </c>
    </row>
    <row r="432" spans="2:9" x14ac:dyDescent="0.2">
      <c r="B432" s="5">
        <v>35311</v>
      </c>
      <c r="C432" s="1">
        <v>153.91999999999999</v>
      </c>
      <c r="D432" s="1">
        <f t="shared" si="27"/>
        <v>36</v>
      </c>
      <c r="E432" s="1" t="b">
        <f t="shared" si="28"/>
        <v>1</v>
      </c>
      <c r="F432" s="6">
        <f t="shared" si="29"/>
        <v>1.5616866215510949E-3</v>
      </c>
      <c r="G432" s="8">
        <f t="shared" si="24"/>
        <v>5.0098676438886658E-4</v>
      </c>
      <c r="H432" s="8">
        <f t="shared" si="25"/>
        <v>6.5148829947178123E-4</v>
      </c>
      <c r="I432" s="8">
        <f t="shared" si="26"/>
        <v>9.3671239950356665E-4</v>
      </c>
    </row>
    <row r="433" spans="2:9" x14ac:dyDescent="0.2">
      <c r="B433" s="5">
        <v>35312</v>
      </c>
      <c r="C433" s="1">
        <v>153.72999999999999</v>
      </c>
      <c r="D433" s="1">
        <f t="shared" si="27"/>
        <v>36</v>
      </c>
      <c r="E433" s="1" t="b">
        <f t="shared" si="28"/>
        <v>0</v>
      </c>
      <c r="F433" s="6">
        <f t="shared" si="29"/>
        <v>-1.234407484407507E-3</v>
      </c>
      <c r="G433" s="8">
        <f t="shared" si="24"/>
        <v>4.5278815586771124E-4</v>
      </c>
      <c r="H433" s="8">
        <f t="shared" si="25"/>
        <v>6.1962492500369445E-4</v>
      </c>
      <c r="I433" s="8">
        <f t="shared" si="26"/>
        <v>9.2130270869708261E-4</v>
      </c>
    </row>
    <row r="434" spans="2:9" x14ac:dyDescent="0.2">
      <c r="B434" s="5">
        <v>35313</v>
      </c>
      <c r="C434" s="1">
        <v>153.91</v>
      </c>
      <c r="D434" s="1">
        <f t="shared" si="27"/>
        <v>36</v>
      </c>
      <c r="E434" s="1" t="b">
        <f t="shared" si="28"/>
        <v>0</v>
      </c>
      <c r="F434" s="6">
        <f t="shared" si="29"/>
        <v>1.1708840174331492E-3</v>
      </c>
      <c r="G434" s="8">
        <f t="shared" si="24"/>
        <v>4.8169502048487896E-4</v>
      </c>
      <c r="H434" s="8">
        <f t="shared" si="25"/>
        <v>6.1887592746150426E-4</v>
      </c>
      <c r="I434" s="8">
        <f t="shared" si="26"/>
        <v>9.0868718315930818E-4</v>
      </c>
    </row>
    <row r="435" spans="2:9" x14ac:dyDescent="0.2">
      <c r="B435" s="5">
        <v>35314</v>
      </c>
      <c r="C435" s="1">
        <v>153.86000000000001</v>
      </c>
      <c r="D435" s="1">
        <f t="shared" si="27"/>
        <v>36</v>
      </c>
      <c r="E435" s="1" t="b">
        <f t="shared" si="28"/>
        <v>0</v>
      </c>
      <c r="F435" s="6">
        <f t="shared" si="29"/>
        <v>-3.2486518094976269E-4</v>
      </c>
      <c r="G435" s="8">
        <f t="shared" si="24"/>
        <v>4.9810582903244153E-4</v>
      </c>
      <c r="H435" s="8">
        <f t="shared" si="25"/>
        <v>6.1694855717999342E-4</v>
      </c>
      <c r="I435" s="8">
        <f t="shared" si="26"/>
        <v>8.9243809617616551E-4</v>
      </c>
    </row>
    <row r="436" spans="2:9" x14ac:dyDescent="0.2">
      <c r="B436" s="5">
        <v>35317</v>
      </c>
      <c r="C436" s="1">
        <v>153.77000000000001</v>
      </c>
      <c r="D436" s="1">
        <f t="shared" si="27"/>
        <v>37</v>
      </c>
      <c r="E436" s="1" t="b">
        <f t="shared" si="28"/>
        <v>1</v>
      </c>
      <c r="F436" s="6">
        <f t="shared" si="29"/>
        <v>-5.8494735473813009E-4</v>
      </c>
      <c r="G436" s="8">
        <f t="shared" si="24"/>
        <v>4.5872429457126764E-4</v>
      </c>
      <c r="H436" s="8">
        <f t="shared" si="25"/>
        <v>6.0664569885365328E-4</v>
      </c>
      <c r="I436" s="8">
        <f t="shared" si="26"/>
        <v>9.1664841198628899E-4</v>
      </c>
    </row>
    <row r="437" spans="2:9" x14ac:dyDescent="0.2">
      <c r="B437" s="5">
        <v>35318</v>
      </c>
      <c r="C437" s="1">
        <v>153.91999999999999</v>
      </c>
      <c r="D437" s="1">
        <f t="shared" si="27"/>
        <v>37</v>
      </c>
      <c r="E437" s="1" t="b">
        <f t="shared" si="28"/>
        <v>0</v>
      </c>
      <c r="F437" s="6">
        <f t="shared" si="29"/>
        <v>9.754828640176072E-4</v>
      </c>
      <c r="G437" s="8">
        <f t="shared" si="24"/>
        <v>3.8314754029160559E-4</v>
      </c>
      <c r="H437" s="8">
        <f t="shared" si="25"/>
        <v>5.9696839849892149E-4</v>
      </c>
      <c r="I437" s="8">
        <f t="shared" si="26"/>
        <v>9.1012009572397545E-4</v>
      </c>
    </row>
    <row r="438" spans="2:9" x14ac:dyDescent="0.2">
      <c r="B438" s="5">
        <v>35319</v>
      </c>
      <c r="C438" s="1">
        <v>154.09</v>
      </c>
      <c r="D438" s="1">
        <f t="shared" si="27"/>
        <v>37</v>
      </c>
      <c r="E438" s="1" t="b">
        <f t="shared" si="28"/>
        <v>0</v>
      </c>
      <c r="F438" s="6">
        <f t="shared" si="29"/>
        <v>1.1044698544699916E-3</v>
      </c>
      <c r="G438" s="8">
        <f t="shared" si="24"/>
        <v>3.9988193202599939E-4</v>
      </c>
      <c r="H438" s="8">
        <f t="shared" si="25"/>
        <v>5.7287414366920882E-4</v>
      </c>
      <c r="I438" s="8">
        <f t="shared" si="26"/>
        <v>9.1453797514185538E-4</v>
      </c>
    </row>
    <row r="439" spans="2:9" x14ac:dyDescent="0.2">
      <c r="B439" s="5">
        <v>35320</v>
      </c>
      <c r="C439" s="1">
        <v>153.93</v>
      </c>
      <c r="D439" s="1">
        <f t="shared" si="27"/>
        <v>37</v>
      </c>
      <c r="E439" s="1" t="b">
        <f t="shared" si="28"/>
        <v>0</v>
      </c>
      <c r="F439" s="6">
        <f t="shared" si="29"/>
        <v>-1.0383542085793396E-3</v>
      </c>
      <c r="G439" s="8">
        <f t="shared" si="24"/>
        <v>4.6488740028340542E-4</v>
      </c>
      <c r="H439" s="8">
        <f t="shared" si="25"/>
        <v>5.8143424097715254E-4</v>
      </c>
      <c r="I439" s="8">
        <f t="shared" si="26"/>
        <v>8.7527402514759039E-4</v>
      </c>
    </row>
    <row r="440" spans="2:9" x14ac:dyDescent="0.2">
      <c r="B440" s="5">
        <v>35321</v>
      </c>
      <c r="C440" s="1">
        <v>153.97</v>
      </c>
      <c r="D440" s="1">
        <f t="shared" si="27"/>
        <v>37</v>
      </c>
      <c r="E440" s="1" t="b">
        <f t="shared" si="28"/>
        <v>0</v>
      </c>
      <c r="F440" s="6">
        <f t="shared" si="29"/>
        <v>2.5985837718445204E-4</v>
      </c>
      <c r="G440" s="8">
        <f t="shared" si="24"/>
        <v>4.6781001538489484E-4</v>
      </c>
      <c r="H440" s="8">
        <f t="shared" si="25"/>
        <v>5.4145103212335875E-4</v>
      </c>
      <c r="I440" s="8">
        <f t="shared" si="26"/>
        <v>8.5504371969403396E-4</v>
      </c>
    </row>
    <row r="441" spans="2:9" x14ac:dyDescent="0.2">
      <c r="B441" s="5">
        <v>35324</v>
      </c>
      <c r="C441" s="1">
        <v>154.19999999999999</v>
      </c>
      <c r="D441" s="1">
        <f t="shared" si="27"/>
        <v>38</v>
      </c>
      <c r="E441" s="1" t="b">
        <f t="shared" si="28"/>
        <v>1</v>
      </c>
      <c r="F441" s="6">
        <f t="shared" si="29"/>
        <v>1.4937974930180342E-3</v>
      </c>
      <c r="G441" s="8">
        <f t="shared" si="24"/>
        <v>3.960887567567598E-4</v>
      </c>
      <c r="H441" s="8">
        <f t="shared" si="25"/>
        <v>5.2002477497396825E-4</v>
      </c>
      <c r="I441" s="8">
        <f t="shared" si="26"/>
        <v>8.7287978480635295E-4</v>
      </c>
    </row>
    <row r="442" spans="2:9" x14ac:dyDescent="0.2">
      <c r="B442" s="5">
        <v>35325</v>
      </c>
      <c r="C442" s="1">
        <v>154.38</v>
      </c>
      <c r="D442" s="1">
        <f t="shared" si="27"/>
        <v>38</v>
      </c>
      <c r="E442" s="1" t="b">
        <f t="shared" si="28"/>
        <v>0</v>
      </c>
      <c r="F442" s="6">
        <f t="shared" si="29"/>
        <v>1.1673151750972721E-3</v>
      </c>
      <c r="G442" s="8">
        <f t="shared" si="24"/>
        <v>4.1780849469936159E-4</v>
      </c>
      <c r="H442" s="8">
        <f t="shared" si="25"/>
        <v>5.5884087537950858E-4</v>
      </c>
      <c r="I442" s="8">
        <f t="shared" si="26"/>
        <v>8.8076422113571068E-4</v>
      </c>
    </row>
    <row r="443" spans="2:9" x14ac:dyDescent="0.2">
      <c r="B443" s="5">
        <v>35326</v>
      </c>
      <c r="C443" s="1">
        <v>154.38</v>
      </c>
      <c r="D443" s="1">
        <f t="shared" si="27"/>
        <v>38</v>
      </c>
      <c r="E443" s="1" t="b">
        <f t="shared" si="28"/>
        <v>0</v>
      </c>
      <c r="F443" s="6">
        <f t="shared" si="29"/>
        <v>0</v>
      </c>
      <c r="G443" s="8">
        <f t="shared" si="24"/>
        <v>4.9244153212278522E-4</v>
      </c>
      <c r="H443" s="8">
        <f t="shared" si="25"/>
        <v>5.0974363116031358E-4</v>
      </c>
      <c r="I443" s="8">
        <f t="shared" si="26"/>
        <v>8.7078915879157121E-4</v>
      </c>
    </row>
    <row r="444" spans="2:9" x14ac:dyDescent="0.2">
      <c r="B444" s="5">
        <v>35327</v>
      </c>
      <c r="C444" s="1">
        <v>154.58000000000001</v>
      </c>
      <c r="D444" s="1">
        <f t="shared" si="27"/>
        <v>38</v>
      </c>
      <c r="E444" s="1" t="b">
        <f t="shared" si="28"/>
        <v>0</v>
      </c>
      <c r="F444" s="6">
        <f t="shared" si="29"/>
        <v>1.295504599041486E-3</v>
      </c>
      <c r="G444" s="8">
        <f t="shared" si="24"/>
        <v>5.0092137191248658E-4</v>
      </c>
      <c r="H444" s="8">
        <f t="shared" si="25"/>
        <v>5.5207879453187259E-4</v>
      </c>
      <c r="I444" s="8">
        <f t="shared" si="26"/>
        <v>8.7211946799178191E-4</v>
      </c>
    </row>
    <row r="445" spans="2:9" x14ac:dyDescent="0.2">
      <c r="B445" s="5">
        <v>35328</v>
      </c>
      <c r="C445" s="1">
        <v>154.72999999999999</v>
      </c>
      <c r="D445" s="1">
        <f t="shared" si="27"/>
        <v>38</v>
      </c>
      <c r="E445" s="1" t="b">
        <f t="shared" si="28"/>
        <v>0</v>
      </c>
      <c r="F445" s="6">
        <f t="shared" si="29"/>
        <v>9.7037132876165444E-4</v>
      </c>
      <c r="G445" s="8">
        <f t="shared" si="24"/>
        <v>5.014447423936422E-4</v>
      </c>
      <c r="H445" s="8">
        <f t="shared" si="25"/>
        <v>5.5310862033260263E-4</v>
      </c>
      <c r="I445" s="8">
        <f t="shared" si="26"/>
        <v>8.7119094849682371E-4</v>
      </c>
    </row>
    <row r="446" spans="2:9" x14ac:dyDescent="0.2">
      <c r="B446" s="5">
        <v>35331</v>
      </c>
      <c r="C446" s="1">
        <v>154.77000000000001</v>
      </c>
      <c r="D446" s="1">
        <f t="shared" si="27"/>
        <v>39</v>
      </c>
      <c r="E446" s="1" t="b">
        <f t="shared" si="28"/>
        <v>1</v>
      </c>
      <c r="F446" s="6">
        <f t="shared" si="29"/>
        <v>2.5851483228866989E-4</v>
      </c>
      <c r="G446" s="8">
        <f t="shared" si="24"/>
        <v>4.8107711638603021E-4</v>
      </c>
      <c r="H446" s="8">
        <f t="shared" si="25"/>
        <v>5.0927460378685449E-4</v>
      </c>
      <c r="I446" s="8">
        <f t="shared" si="26"/>
        <v>8.5973401575295408E-4</v>
      </c>
    </row>
    <row r="447" spans="2:9" x14ac:dyDescent="0.2">
      <c r="B447" s="5">
        <v>35332</v>
      </c>
      <c r="C447" s="1">
        <v>154.96</v>
      </c>
      <c r="D447" s="1">
        <f t="shared" si="27"/>
        <v>39</v>
      </c>
      <c r="E447" s="1" t="b">
        <f t="shared" si="28"/>
        <v>0</v>
      </c>
      <c r="F447" s="6">
        <f t="shared" si="29"/>
        <v>1.2276280932996819E-3</v>
      </c>
      <c r="G447" s="8">
        <f t="shared" si="24"/>
        <v>4.9260589208471536E-4</v>
      </c>
      <c r="H447" s="8">
        <f t="shared" si="25"/>
        <v>5.8658921473977825E-4</v>
      </c>
      <c r="I447" s="8">
        <f t="shared" si="26"/>
        <v>8.6783737614658696E-4</v>
      </c>
    </row>
    <row r="448" spans="2:9" x14ac:dyDescent="0.2">
      <c r="B448" s="5">
        <v>35333</v>
      </c>
      <c r="C448" s="1">
        <v>154.97</v>
      </c>
      <c r="D448" s="1">
        <f t="shared" si="27"/>
        <v>39</v>
      </c>
      <c r="E448" s="1" t="b">
        <f t="shared" si="28"/>
        <v>0</v>
      </c>
      <c r="F448" s="6">
        <f t="shared" si="29"/>
        <v>6.4532782653614618E-5</v>
      </c>
      <c r="G448" s="8">
        <f t="shared" si="24"/>
        <v>4.9459342594082405E-4</v>
      </c>
      <c r="H448" s="8">
        <f t="shared" si="25"/>
        <v>5.6384929574024301E-4</v>
      </c>
      <c r="I448" s="8">
        <f t="shared" si="26"/>
        <v>8.5755069181147237E-4</v>
      </c>
    </row>
    <row r="449" spans="2:9" x14ac:dyDescent="0.2">
      <c r="B449" s="5">
        <v>35334</v>
      </c>
      <c r="C449" s="1">
        <v>155.18</v>
      </c>
      <c r="D449" s="1">
        <f t="shared" si="27"/>
        <v>39</v>
      </c>
      <c r="E449" s="1" t="b">
        <f t="shared" si="28"/>
        <v>0</v>
      </c>
      <c r="F449" s="6">
        <f t="shared" si="29"/>
        <v>1.3551009872878605E-3</v>
      </c>
      <c r="G449" s="8">
        <f t="shared" si="24"/>
        <v>4.9896795153527821E-4</v>
      </c>
      <c r="H449" s="8">
        <f t="shared" si="25"/>
        <v>5.6674682228277315E-4</v>
      </c>
      <c r="I449" s="8">
        <f t="shared" si="26"/>
        <v>8.5819060018258277E-4</v>
      </c>
    </row>
    <row r="450" spans="2:9" x14ac:dyDescent="0.2">
      <c r="B450" s="5">
        <v>35335</v>
      </c>
      <c r="C450" s="1">
        <v>155.21</v>
      </c>
      <c r="D450" s="1">
        <f t="shared" si="27"/>
        <v>39</v>
      </c>
      <c r="E450" s="1" t="b">
        <f t="shared" si="28"/>
        <v>0</v>
      </c>
      <c r="F450" s="6">
        <f t="shared" si="29"/>
        <v>1.9332388194359673E-4</v>
      </c>
      <c r="G450" s="8">
        <f t="shared" si="24"/>
        <v>4.8071322521763373E-4</v>
      </c>
      <c r="H450" s="8">
        <f t="shared" si="25"/>
        <v>5.597985625254852E-4</v>
      </c>
      <c r="I450" s="8">
        <f t="shared" si="26"/>
        <v>8.541891065968765E-4</v>
      </c>
    </row>
    <row r="451" spans="2:9" x14ac:dyDescent="0.2">
      <c r="B451" s="5">
        <v>35338</v>
      </c>
      <c r="C451" s="1">
        <v>155.29</v>
      </c>
      <c r="D451" s="1">
        <f t="shared" si="27"/>
        <v>40</v>
      </c>
      <c r="E451" s="1" t="b">
        <f t="shared" si="28"/>
        <v>1</v>
      </c>
      <c r="F451" s="6">
        <f t="shared" si="29"/>
        <v>5.1543070678428116E-4</v>
      </c>
      <c r="G451" s="8">
        <f t="shared" si="24"/>
        <v>4.5628765839396358E-4</v>
      </c>
      <c r="H451" s="8">
        <f t="shared" si="25"/>
        <v>5.6475377842966955E-4</v>
      </c>
      <c r="I451" s="8">
        <f t="shared" si="26"/>
        <v>8.4957409466525076E-4</v>
      </c>
    </row>
    <row r="452" spans="2:9" x14ac:dyDescent="0.2">
      <c r="B452" s="5">
        <v>35339</v>
      </c>
      <c r="C452" s="1">
        <v>155.59</v>
      </c>
      <c r="D452" s="1">
        <f t="shared" si="27"/>
        <v>40</v>
      </c>
      <c r="E452" s="1" t="b">
        <f t="shared" si="28"/>
        <v>0</v>
      </c>
      <c r="F452" s="6">
        <f t="shared" si="29"/>
        <v>1.9318694056282837E-3</v>
      </c>
      <c r="G452" s="8">
        <f t="shared" si="24"/>
        <v>4.6444901811105115E-4</v>
      </c>
      <c r="H452" s="8">
        <f t="shared" si="25"/>
        <v>5.8779382066731327E-4</v>
      </c>
      <c r="I452" s="8">
        <f t="shared" si="26"/>
        <v>8.5571452261310951E-4</v>
      </c>
    </row>
    <row r="453" spans="2:9" x14ac:dyDescent="0.2">
      <c r="B453" s="5">
        <v>35340</v>
      </c>
      <c r="C453" s="1">
        <v>155.52000000000001</v>
      </c>
      <c r="D453" s="1">
        <f t="shared" si="27"/>
        <v>40</v>
      </c>
      <c r="E453" s="1" t="b">
        <f t="shared" si="28"/>
        <v>0</v>
      </c>
      <c r="F453" s="6">
        <f t="shared" si="29"/>
        <v>-4.4990037920167314E-4</v>
      </c>
      <c r="G453" s="8">
        <f t="shared" si="24"/>
        <v>4.4859805151819415E-4</v>
      </c>
      <c r="H453" s="8">
        <f t="shared" si="25"/>
        <v>6.0068761446599363E-4</v>
      </c>
      <c r="I453" s="8">
        <f t="shared" si="26"/>
        <v>8.4027170700889096E-4</v>
      </c>
    </row>
    <row r="454" spans="2:9" x14ac:dyDescent="0.2">
      <c r="B454" s="5">
        <v>35341</v>
      </c>
      <c r="C454" s="1">
        <v>154.97</v>
      </c>
      <c r="D454" s="1">
        <f t="shared" si="27"/>
        <v>40</v>
      </c>
      <c r="E454" s="1" t="b">
        <f t="shared" si="28"/>
        <v>0</v>
      </c>
      <c r="F454" s="6">
        <f t="shared" si="29"/>
        <v>-3.5365226337449318E-3</v>
      </c>
      <c r="G454" s="8">
        <f t="shared" si="24"/>
        <v>3.9300795067785373E-4</v>
      </c>
      <c r="H454" s="8">
        <f t="shared" si="25"/>
        <v>5.3120802929598841E-4</v>
      </c>
      <c r="I454" s="8">
        <f t="shared" si="26"/>
        <v>8.1442601173082794E-4</v>
      </c>
    </row>
    <row r="455" spans="2:9" x14ac:dyDescent="0.2">
      <c r="B455" s="5">
        <v>35342</v>
      </c>
      <c r="C455" s="1">
        <v>155.71</v>
      </c>
      <c r="D455" s="1">
        <f t="shared" si="27"/>
        <v>40</v>
      </c>
      <c r="E455" s="1" t="b">
        <f t="shared" si="28"/>
        <v>0</v>
      </c>
      <c r="F455" s="6">
        <f t="shared" si="29"/>
        <v>4.7751177647286092E-3</v>
      </c>
      <c r="G455" s="8">
        <f t="shared" si="24"/>
        <v>3.9915497588145565E-4</v>
      </c>
      <c r="H455" s="8">
        <f t="shared" si="25"/>
        <v>5.59522319685486E-4</v>
      </c>
      <c r="I455" s="8">
        <f t="shared" si="26"/>
        <v>8.5307405116682132E-4</v>
      </c>
    </row>
    <row r="456" spans="2:9" x14ac:dyDescent="0.2">
      <c r="B456" s="5">
        <v>35345</v>
      </c>
      <c r="C456" s="1">
        <v>156.03</v>
      </c>
      <c r="D456" s="1">
        <f t="shared" si="27"/>
        <v>41</v>
      </c>
      <c r="E456" s="1" t="b">
        <f t="shared" si="28"/>
        <v>1</v>
      </c>
      <c r="F456" s="6">
        <f t="shared" si="29"/>
        <v>2.0551024340118573E-3</v>
      </c>
      <c r="G456" s="8">
        <f t="shared" si="24"/>
        <v>6.6099620708452245E-4</v>
      </c>
      <c r="H456" s="8">
        <f t="shared" si="25"/>
        <v>5.7509127751890913E-4</v>
      </c>
      <c r="I456" s="8">
        <f t="shared" si="26"/>
        <v>9.1864099555633418E-4</v>
      </c>
    </row>
    <row r="457" spans="2:9" x14ac:dyDescent="0.2">
      <c r="B457" s="5">
        <v>35346</v>
      </c>
      <c r="C457" s="1">
        <v>156</v>
      </c>
      <c r="D457" s="1">
        <f t="shared" si="27"/>
        <v>41</v>
      </c>
      <c r="E457" s="1" t="b">
        <f t="shared" si="28"/>
        <v>0</v>
      </c>
      <c r="F457" s="6">
        <f t="shared" si="29"/>
        <v>-1.9227071716976241E-4</v>
      </c>
      <c r="G457" s="8">
        <f t="shared" si="24"/>
        <v>5.7289377258438394E-4</v>
      </c>
      <c r="H457" s="8">
        <f t="shared" si="25"/>
        <v>5.710171158475187E-4</v>
      </c>
      <c r="I457" s="8">
        <f t="shared" si="26"/>
        <v>9.9533896508238327E-4</v>
      </c>
    </row>
    <row r="458" spans="2:9" x14ac:dyDescent="0.2">
      <c r="B458" s="5">
        <v>35347</v>
      </c>
      <c r="C458" s="1">
        <v>156.05000000000001</v>
      </c>
      <c r="D458" s="1">
        <f t="shared" si="27"/>
        <v>41</v>
      </c>
      <c r="E458" s="1" t="b">
        <f t="shared" si="28"/>
        <v>0</v>
      </c>
      <c r="F458" s="6">
        <f t="shared" si="29"/>
        <v>3.2051282051281937E-4</v>
      </c>
      <c r="G458" s="8">
        <f t="shared" si="24"/>
        <v>4.5370607352448263E-4</v>
      </c>
      <c r="H458" s="8">
        <f t="shared" si="25"/>
        <v>5.5826860817637949E-4</v>
      </c>
      <c r="I458" s="8">
        <f t="shared" si="26"/>
        <v>8.7107811707737423E-4</v>
      </c>
    </row>
    <row r="459" spans="2:9" x14ac:dyDescent="0.2">
      <c r="B459" s="5">
        <v>35348</v>
      </c>
      <c r="C459" s="1">
        <v>156.28</v>
      </c>
      <c r="D459" s="1">
        <f t="shared" si="27"/>
        <v>41</v>
      </c>
      <c r="E459" s="1" t="b">
        <f t="shared" si="28"/>
        <v>0</v>
      </c>
      <c r="F459" s="6">
        <f t="shared" si="29"/>
        <v>1.4738865748156194E-3</v>
      </c>
      <c r="G459" s="8">
        <f t="shared" si="24"/>
        <v>4.590326207843E-4</v>
      </c>
      <c r="H459" s="8">
        <f t="shared" si="25"/>
        <v>5.6316698426806314E-4</v>
      </c>
      <c r="I459" s="8">
        <f t="shared" si="26"/>
        <v>8.1309316123139561E-4</v>
      </c>
    </row>
    <row r="460" spans="2:9" x14ac:dyDescent="0.2">
      <c r="B460" s="5">
        <v>35349</v>
      </c>
      <c r="C460" s="1">
        <v>155.97999999999999</v>
      </c>
      <c r="D460" s="1">
        <f t="shared" si="27"/>
        <v>41</v>
      </c>
      <c r="E460" s="1" t="b">
        <f t="shared" si="28"/>
        <v>0</v>
      </c>
      <c r="F460" s="6">
        <f t="shared" si="29"/>
        <v>-1.919631430765345E-3</v>
      </c>
      <c r="G460" s="8">
        <f t="shared" si="24"/>
        <v>4.1495964589947964E-4</v>
      </c>
      <c r="H460" s="8">
        <f t="shared" si="25"/>
        <v>5.76804449287956E-4</v>
      </c>
      <c r="I460" s="8">
        <f t="shared" si="26"/>
        <v>7.9165065646712087E-4</v>
      </c>
    </row>
    <row r="461" spans="2:9" x14ac:dyDescent="0.2">
      <c r="B461" s="5">
        <v>35353</v>
      </c>
      <c r="C461" s="1">
        <v>155.97999999999999</v>
      </c>
      <c r="D461" s="1">
        <f t="shared" si="27"/>
        <v>42</v>
      </c>
      <c r="E461" s="1" t="b">
        <f t="shared" si="28"/>
        <v>1</v>
      </c>
      <c r="F461" s="6">
        <f t="shared" si="29"/>
        <v>0</v>
      </c>
      <c r="G461" s="8">
        <f t="shared" si="24"/>
        <v>4.1495964589947964E-4</v>
      </c>
      <c r="H461" s="8">
        <f t="shared" si="25"/>
        <v>5.1132911934467274E-4</v>
      </c>
      <c r="I461" s="8">
        <f t="shared" si="26"/>
        <v>7.7918085676327879E-4</v>
      </c>
    </row>
    <row r="462" spans="2:9" x14ac:dyDescent="0.2">
      <c r="B462" s="5">
        <v>35354</v>
      </c>
      <c r="C462" s="1">
        <v>155.93</v>
      </c>
      <c r="D462" s="1">
        <f t="shared" si="27"/>
        <v>42</v>
      </c>
      <c r="E462" s="1" t="b">
        <f t="shared" si="28"/>
        <v>0</v>
      </c>
      <c r="F462" s="6">
        <f t="shared" si="29"/>
        <v>-3.2055391716878656E-4</v>
      </c>
      <c r="G462" s="8">
        <f t="shared" si="24"/>
        <v>4.1609190407444551E-4</v>
      </c>
      <c r="H462" s="8">
        <f t="shared" si="25"/>
        <v>5.2396079640611203E-4</v>
      </c>
      <c r="I462" s="8">
        <f t="shared" si="26"/>
        <v>7.7789864109460358E-4</v>
      </c>
    </row>
    <row r="463" spans="2:9" x14ac:dyDescent="0.2">
      <c r="B463" s="5">
        <v>35355</v>
      </c>
      <c r="C463" s="1">
        <v>156.22999999999999</v>
      </c>
      <c r="D463" s="1">
        <f t="shared" si="27"/>
        <v>42</v>
      </c>
      <c r="E463" s="1" t="b">
        <f t="shared" si="28"/>
        <v>0</v>
      </c>
      <c r="F463" s="6">
        <f t="shared" si="29"/>
        <v>1.923940229590082E-3</v>
      </c>
      <c r="G463" s="8">
        <f t="shared" ref="G463:G526" si="30">AVERAGE(F398:F463)</f>
        <v>4.1528499337738434E-4</v>
      </c>
      <c r="H463" s="8">
        <f t="shared" ref="H463:H526" si="31">AVERAGE(F332:F463)</f>
        <v>5.3749540365862988E-4</v>
      </c>
      <c r="I463" s="8">
        <f t="shared" ref="I463:I526" si="32">AVERAGE(F214:F463)</f>
        <v>7.8248664037828153E-4</v>
      </c>
    </row>
    <row r="464" spans="2:9" x14ac:dyDescent="0.2">
      <c r="B464" s="5">
        <v>35356</v>
      </c>
      <c r="C464" s="1">
        <v>156.25</v>
      </c>
      <c r="D464" s="1">
        <f t="shared" si="27"/>
        <v>42</v>
      </c>
      <c r="E464" s="1" t="b">
        <f t="shared" si="28"/>
        <v>0</v>
      </c>
      <c r="F464" s="6">
        <f t="shared" si="29"/>
        <v>1.2801638609749588E-4</v>
      </c>
      <c r="G464" s="8">
        <f t="shared" si="30"/>
        <v>4.0227543298144774E-4</v>
      </c>
      <c r="H464" s="8">
        <f t="shared" si="31"/>
        <v>4.8903888250205767E-4</v>
      </c>
      <c r="I464" s="8">
        <f t="shared" si="32"/>
        <v>7.770985428918511E-4</v>
      </c>
    </row>
    <row r="465" spans="2:9" x14ac:dyDescent="0.2">
      <c r="B465" s="5">
        <v>35359</v>
      </c>
      <c r="C465" s="1">
        <v>156.5</v>
      </c>
      <c r="D465" s="1">
        <f t="shared" si="27"/>
        <v>43</v>
      </c>
      <c r="E465" s="1" t="b">
        <f t="shared" si="28"/>
        <v>1</v>
      </c>
      <c r="F465" s="6">
        <f t="shared" si="29"/>
        <v>1.6000000000000458E-3</v>
      </c>
      <c r="G465" s="8">
        <f t="shared" si="30"/>
        <v>4.2950475073514553E-4</v>
      </c>
      <c r="H465" s="8">
        <f t="shared" si="31"/>
        <v>4.9133890235120408E-4</v>
      </c>
      <c r="I465" s="8">
        <f t="shared" si="32"/>
        <v>7.8039776769805341E-4</v>
      </c>
    </row>
    <row r="466" spans="2:9" x14ac:dyDescent="0.2">
      <c r="B466" s="5">
        <v>35360</v>
      </c>
      <c r="C466" s="1">
        <v>156.31</v>
      </c>
      <c r="D466" s="1">
        <f t="shared" si="27"/>
        <v>43</v>
      </c>
      <c r="E466" s="1" t="b">
        <f t="shared" si="28"/>
        <v>0</v>
      </c>
      <c r="F466" s="6">
        <f t="shared" si="29"/>
        <v>-1.2140575079871985E-3</v>
      </c>
      <c r="G466" s="8">
        <f t="shared" si="30"/>
        <v>4.1110994000806677E-4</v>
      </c>
      <c r="H466" s="8">
        <f t="shared" si="31"/>
        <v>4.9866103650550019E-4</v>
      </c>
      <c r="I466" s="8">
        <f t="shared" si="32"/>
        <v>7.7771039901389693E-4</v>
      </c>
    </row>
    <row r="467" spans="2:9" x14ac:dyDescent="0.2">
      <c r="B467" s="5">
        <v>35361</v>
      </c>
      <c r="C467" s="1">
        <v>156.33000000000001</v>
      </c>
      <c r="D467" s="1">
        <f t="shared" si="27"/>
        <v>43</v>
      </c>
      <c r="E467" s="1" t="b">
        <f t="shared" si="28"/>
        <v>0</v>
      </c>
      <c r="F467" s="6">
        <f t="shared" si="29"/>
        <v>1.2795086686723245E-4</v>
      </c>
      <c r="G467" s="8">
        <f t="shared" si="30"/>
        <v>4.0607779712612907E-4</v>
      </c>
      <c r="H467" s="8">
        <f t="shared" si="31"/>
        <v>5.011824525422956E-4</v>
      </c>
      <c r="I467" s="8">
        <f t="shared" si="32"/>
        <v>7.6427195835209404E-4</v>
      </c>
    </row>
    <row r="468" spans="2:9" x14ac:dyDescent="0.2">
      <c r="B468" s="5">
        <v>35362</v>
      </c>
      <c r="C468" s="1">
        <v>156.66</v>
      </c>
      <c r="D468" s="1">
        <f t="shared" si="27"/>
        <v>43</v>
      </c>
      <c r="E468" s="1" t="b">
        <f t="shared" si="28"/>
        <v>0</v>
      </c>
      <c r="F468" s="6">
        <f t="shared" si="29"/>
        <v>2.1109192093646811E-3</v>
      </c>
      <c r="G468" s="8">
        <f t="shared" si="30"/>
        <v>4.2810772610148444E-4</v>
      </c>
      <c r="H468" s="8">
        <f t="shared" si="31"/>
        <v>5.3321582790716304E-4</v>
      </c>
      <c r="I468" s="8">
        <f t="shared" si="32"/>
        <v>7.8105669172337988E-4</v>
      </c>
    </row>
    <row r="469" spans="2:9" x14ac:dyDescent="0.2">
      <c r="B469" s="5">
        <v>35363</v>
      </c>
      <c r="C469" s="1">
        <v>156.53</v>
      </c>
      <c r="D469" s="1">
        <f t="shared" ref="D469:D532" si="33">WEEKNUM(B469)</f>
        <v>43</v>
      </c>
      <c r="E469" s="1" t="b">
        <f t="shared" ref="E469:E532" si="34">IF(D469&lt;&gt;D468,TRUE,FALSE)</f>
        <v>0</v>
      </c>
      <c r="F469" s="6">
        <f t="shared" ref="F469:F532" si="35">C469/C468-1</f>
        <v>-8.2982254564023528E-4</v>
      </c>
      <c r="G469" s="8">
        <f t="shared" si="30"/>
        <v>4.0359806440920016E-4</v>
      </c>
      <c r="H469" s="8">
        <f t="shared" si="31"/>
        <v>5.1759507234901939E-4</v>
      </c>
      <c r="I469" s="8">
        <f t="shared" si="32"/>
        <v>7.6814062110586829E-4</v>
      </c>
    </row>
    <row r="470" spans="2:9" x14ac:dyDescent="0.2">
      <c r="B470" s="5">
        <v>35366</v>
      </c>
      <c r="C470" s="1">
        <v>156.46</v>
      </c>
      <c r="D470" s="1">
        <f t="shared" si="33"/>
        <v>44</v>
      </c>
      <c r="E470" s="1" t="b">
        <f t="shared" si="34"/>
        <v>1</v>
      </c>
      <c r="F470" s="6">
        <f t="shared" si="35"/>
        <v>-4.4719862007280842E-4</v>
      </c>
      <c r="G470" s="8">
        <f t="shared" si="30"/>
        <v>3.9582839470866346E-4</v>
      </c>
      <c r="H470" s="8">
        <f t="shared" si="31"/>
        <v>5.1161755556509102E-4</v>
      </c>
      <c r="I470" s="8">
        <f t="shared" si="32"/>
        <v>7.6357233311106219E-4</v>
      </c>
    </row>
    <row r="471" spans="2:9" x14ac:dyDescent="0.2">
      <c r="B471" s="5">
        <v>35367</v>
      </c>
      <c r="C471" s="1">
        <v>156.38999999999999</v>
      </c>
      <c r="D471" s="1">
        <f t="shared" si="33"/>
        <v>44</v>
      </c>
      <c r="E471" s="1" t="b">
        <f t="shared" si="34"/>
        <v>0</v>
      </c>
      <c r="F471" s="6">
        <f t="shared" si="35"/>
        <v>-4.4739869615251227E-4</v>
      </c>
      <c r="G471" s="8">
        <f t="shared" si="30"/>
        <v>3.9898830493969212E-4</v>
      </c>
      <c r="H471" s="8">
        <f t="shared" si="31"/>
        <v>4.9114233224690509E-4</v>
      </c>
      <c r="I471" s="8">
        <f t="shared" si="32"/>
        <v>7.6054826567773719E-4</v>
      </c>
    </row>
    <row r="472" spans="2:9" x14ac:dyDescent="0.2">
      <c r="B472" s="5">
        <v>35368</v>
      </c>
      <c r="C472" s="1">
        <v>156.72999999999999</v>
      </c>
      <c r="D472" s="1">
        <f t="shared" si="33"/>
        <v>44</v>
      </c>
      <c r="E472" s="1" t="b">
        <f t="shared" si="34"/>
        <v>0</v>
      </c>
      <c r="F472" s="6">
        <f t="shared" si="35"/>
        <v>2.1740520493638282E-3</v>
      </c>
      <c r="G472" s="8">
        <f t="shared" si="30"/>
        <v>4.1203808363115765E-4</v>
      </c>
      <c r="H472" s="8">
        <f t="shared" si="31"/>
        <v>5.1742758847639434E-4</v>
      </c>
      <c r="I472" s="8">
        <f t="shared" si="32"/>
        <v>7.5968026253697425E-4</v>
      </c>
    </row>
    <row r="473" spans="2:9" x14ac:dyDescent="0.2">
      <c r="B473" s="5">
        <v>35369</v>
      </c>
      <c r="C473" s="1">
        <v>156.91</v>
      </c>
      <c r="D473" s="1">
        <f t="shared" si="33"/>
        <v>44</v>
      </c>
      <c r="E473" s="1" t="b">
        <f t="shared" si="34"/>
        <v>0</v>
      </c>
      <c r="F473" s="6">
        <f t="shared" si="35"/>
        <v>1.1484718943406413E-3</v>
      </c>
      <c r="G473" s="8">
        <f t="shared" si="30"/>
        <v>4.1950700961485682E-4</v>
      </c>
      <c r="H473" s="8">
        <f t="shared" si="31"/>
        <v>5.2043829745294543E-4</v>
      </c>
      <c r="I473" s="8">
        <f t="shared" si="32"/>
        <v>7.6150406701184408E-4</v>
      </c>
    </row>
    <row r="474" spans="2:9" x14ac:dyDescent="0.2">
      <c r="B474" s="5">
        <v>35370</v>
      </c>
      <c r="C474" s="1">
        <v>156.57</v>
      </c>
      <c r="D474" s="1">
        <f t="shared" si="33"/>
        <v>44</v>
      </c>
      <c r="E474" s="1" t="b">
        <f t="shared" si="34"/>
        <v>0</v>
      </c>
      <c r="F474" s="6">
        <f t="shared" si="35"/>
        <v>-2.1668472372697867E-3</v>
      </c>
      <c r="G474" s="8">
        <f t="shared" si="30"/>
        <v>4.0156447611385611E-4</v>
      </c>
      <c r="H474" s="8">
        <f t="shared" si="31"/>
        <v>4.8231426531365122E-4</v>
      </c>
      <c r="I474" s="8">
        <f t="shared" si="32"/>
        <v>7.466851978628424E-4</v>
      </c>
    </row>
    <row r="475" spans="2:9" x14ac:dyDescent="0.2">
      <c r="B475" s="5">
        <v>35373</v>
      </c>
      <c r="C475" s="1">
        <v>156.62</v>
      </c>
      <c r="D475" s="1">
        <f t="shared" si="33"/>
        <v>45</v>
      </c>
      <c r="E475" s="1" t="b">
        <f t="shared" si="34"/>
        <v>1</v>
      </c>
      <c r="F475" s="6">
        <f t="shared" si="35"/>
        <v>3.1934597943417131E-4</v>
      </c>
      <c r="G475" s="8">
        <f t="shared" si="30"/>
        <v>4.044159676055291E-4</v>
      </c>
      <c r="H475" s="8">
        <f t="shared" si="31"/>
        <v>4.8370276759874972E-4</v>
      </c>
      <c r="I475" s="8">
        <f t="shared" si="32"/>
        <v>7.3782822477482088E-4</v>
      </c>
    </row>
    <row r="476" spans="2:9" x14ac:dyDescent="0.2">
      <c r="B476" s="5">
        <v>35374</v>
      </c>
      <c r="C476" s="1">
        <v>156.80000000000001</v>
      </c>
      <c r="D476" s="1">
        <f t="shared" si="33"/>
        <v>45</v>
      </c>
      <c r="E476" s="1" t="b">
        <f t="shared" si="34"/>
        <v>0</v>
      </c>
      <c r="F476" s="6">
        <f t="shared" si="35"/>
        <v>1.1492785084918911E-3</v>
      </c>
      <c r="G476" s="8">
        <f t="shared" si="30"/>
        <v>4.3971068882591439E-4</v>
      </c>
      <c r="H476" s="8">
        <f t="shared" si="31"/>
        <v>4.8416426133002488E-4</v>
      </c>
      <c r="I476" s="8">
        <f t="shared" si="32"/>
        <v>7.4855185129155805E-4</v>
      </c>
    </row>
    <row r="477" spans="2:9" x14ac:dyDescent="0.2">
      <c r="B477" s="5">
        <v>35375</v>
      </c>
      <c r="C477" s="1">
        <v>156.85</v>
      </c>
      <c r="D477" s="1">
        <f t="shared" si="33"/>
        <v>45</v>
      </c>
      <c r="E477" s="1" t="b">
        <f t="shared" si="34"/>
        <v>0</v>
      </c>
      <c r="F477" s="6">
        <f t="shared" si="35"/>
        <v>3.1887755102033566E-4</v>
      </c>
      <c r="G477" s="8">
        <f t="shared" si="30"/>
        <v>5.5891949668815638E-4</v>
      </c>
      <c r="H477" s="8">
        <f t="shared" si="31"/>
        <v>4.7988808974035809E-4</v>
      </c>
      <c r="I477" s="8">
        <f t="shared" si="32"/>
        <v>7.5044095253720981E-4</v>
      </c>
    </row>
    <row r="478" spans="2:9" x14ac:dyDescent="0.2">
      <c r="B478" s="5">
        <v>35376</v>
      </c>
      <c r="C478" s="1">
        <v>156.99</v>
      </c>
      <c r="D478" s="1">
        <f t="shared" si="33"/>
        <v>45</v>
      </c>
      <c r="E478" s="1" t="b">
        <f t="shared" si="34"/>
        <v>0</v>
      </c>
      <c r="F478" s="6">
        <f t="shared" si="35"/>
        <v>8.9257252151742072E-4</v>
      </c>
      <c r="G478" s="8">
        <f t="shared" si="30"/>
        <v>6.1252934738056507E-4</v>
      </c>
      <c r="H478" s="8">
        <f t="shared" si="31"/>
        <v>4.7687814983311523E-4</v>
      </c>
      <c r="I478" s="8">
        <f t="shared" si="32"/>
        <v>7.3437331687918616E-4</v>
      </c>
    </row>
    <row r="479" spans="2:9" x14ac:dyDescent="0.2">
      <c r="B479" s="5">
        <v>35377</v>
      </c>
      <c r="C479" s="1">
        <v>156.83000000000001</v>
      </c>
      <c r="D479" s="1">
        <f t="shared" si="33"/>
        <v>45</v>
      </c>
      <c r="E479" s="1" t="b">
        <f t="shared" si="34"/>
        <v>0</v>
      </c>
      <c r="F479" s="6">
        <f t="shared" si="35"/>
        <v>-1.0191731957449601E-3</v>
      </c>
      <c r="G479" s="8">
        <f t="shared" si="30"/>
        <v>4.0717842524860197E-4</v>
      </c>
      <c r="H479" s="8">
        <f t="shared" si="31"/>
        <v>4.6299339469612418E-4</v>
      </c>
      <c r="I479" s="8">
        <f t="shared" si="32"/>
        <v>7.2815921951605359E-4</v>
      </c>
    </row>
    <row r="480" spans="2:9" x14ac:dyDescent="0.2">
      <c r="B480" s="5">
        <v>35381</v>
      </c>
      <c r="C480" s="1">
        <v>156.91999999999999</v>
      </c>
      <c r="D480" s="1">
        <f t="shared" si="33"/>
        <v>46</v>
      </c>
      <c r="E480" s="1" t="b">
        <f t="shared" si="34"/>
        <v>1</v>
      </c>
      <c r="F480" s="6">
        <f t="shared" si="35"/>
        <v>5.7386979531970361E-4</v>
      </c>
      <c r="G480" s="8">
        <f t="shared" si="30"/>
        <v>4.3572083523556562E-4</v>
      </c>
      <c r="H480" s="8">
        <f t="shared" si="31"/>
        <v>5.3098115731419978E-4</v>
      </c>
      <c r="I480" s="8">
        <f t="shared" si="32"/>
        <v>7.8264055358403346E-4</v>
      </c>
    </row>
    <row r="481" spans="2:9" x14ac:dyDescent="0.2">
      <c r="B481" s="5">
        <v>35382</v>
      </c>
      <c r="C481" s="1">
        <v>157.19</v>
      </c>
      <c r="D481" s="1">
        <f t="shared" si="33"/>
        <v>46</v>
      </c>
      <c r="E481" s="1" t="b">
        <f t="shared" si="34"/>
        <v>0</v>
      </c>
      <c r="F481" s="6">
        <f t="shared" si="35"/>
        <v>1.7206219729799521E-3</v>
      </c>
      <c r="G481" s="8">
        <f t="shared" si="30"/>
        <v>4.4092374693784368E-4</v>
      </c>
      <c r="H481" s="8">
        <f t="shared" si="31"/>
        <v>5.4039314137830231E-4</v>
      </c>
      <c r="I481" s="8">
        <f t="shared" si="32"/>
        <v>7.5148964629970119E-4</v>
      </c>
    </row>
    <row r="482" spans="2:9" x14ac:dyDescent="0.2">
      <c r="B482" s="5">
        <v>35383</v>
      </c>
      <c r="C482" s="1">
        <v>157.31</v>
      </c>
      <c r="D482" s="1">
        <f t="shared" si="33"/>
        <v>46</v>
      </c>
      <c r="E482" s="1" t="b">
        <f t="shared" si="34"/>
        <v>0</v>
      </c>
      <c r="F482" s="6">
        <f t="shared" si="35"/>
        <v>7.6340734143398592E-4</v>
      </c>
      <c r="G482" s="8">
        <f t="shared" si="30"/>
        <v>4.5348283050025608E-4</v>
      </c>
      <c r="H482" s="8">
        <f t="shared" si="31"/>
        <v>5.011689566402969E-4</v>
      </c>
      <c r="I482" s="8">
        <f t="shared" si="32"/>
        <v>7.4596681498697757E-4</v>
      </c>
    </row>
    <row r="483" spans="2:9" x14ac:dyDescent="0.2">
      <c r="B483" s="5">
        <v>35384</v>
      </c>
      <c r="C483" s="1">
        <v>157.44</v>
      </c>
      <c r="D483" s="1">
        <f t="shared" si="33"/>
        <v>46</v>
      </c>
      <c r="E483" s="1" t="b">
        <f t="shared" si="34"/>
        <v>0</v>
      </c>
      <c r="F483" s="6">
        <f t="shared" si="35"/>
        <v>8.2639374483495232E-4</v>
      </c>
      <c r="G483" s="8">
        <f t="shared" si="30"/>
        <v>4.6600394784624023E-4</v>
      </c>
      <c r="H483" s="8">
        <f t="shared" si="31"/>
        <v>4.4365964637065427E-4</v>
      </c>
      <c r="I483" s="8">
        <f t="shared" si="32"/>
        <v>7.2145852888279999E-4</v>
      </c>
    </row>
    <row r="484" spans="2:9" x14ac:dyDescent="0.2">
      <c r="B484" s="5">
        <v>35387</v>
      </c>
      <c r="C484" s="1">
        <v>157.4</v>
      </c>
      <c r="D484" s="1">
        <f t="shared" si="33"/>
        <v>47</v>
      </c>
      <c r="E484" s="1" t="b">
        <f t="shared" si="34"/>
        <v>1</v>
      </c>
      <c r="F484" s="6">
        <f t="shared" si="35"/>
        <v>-2.5406504065039748E-4</v>
      </c>
      <c r="G484" s="8">
        <f t="shared" si="30"/>
        <v>4.4528417640840503E-4</v>
      </c>
      <c r="H484" s="8">
        <f t="shared" si="31"/>
        <v>4.5703432065700777E-4</v>
      </c>
      <c r="I484" s="8">
        <f t="shared" si="32"/>
        <v>7.1194325521283734E-4</v>
      </c>
    </row>
    <row r="485" spans="2:9" x14ac:dyDescent="0.2">
      <c r="B485" s="5">
        <v>35388</v>
      </c>
      <c r="C485" s="1">
        <v>157.66999999999999</v>
      </c>
      <c r="D485" s="1">
        <f t="shared" si="33"/>
        <v>47</v>
      </c>
      <c r="E485" s="1" t="b">
        <f t="shared" si="34"/>
        <v>0</v>
      </c>
      <c r="F485" s="6">
        <f t="shared" si="35"/>
        <v>1.715374841168904E-3</v>
      </c>
      <c r="G485" s="8">
        <f t="shared" si="30"/>
        <v>4.8019610674936868E-4</v>
      </c>
      <c r="H485" s="8">
        <f t="shared" si="31"/>
        <v>4.6236439987430418E-4</v>
      </c>
      <c r="I485" s="8">
        <f t="shared" si="32"/>
        <v>7.172902914546899E-4</v>
      </c>
    </row>
    <row r="486" spans="2:9" x14ac:dyDescent="0.2">
      <c r="B486" s="5">
        <v>35389</v>
      </c>
      <c r="C486" s="1">
        <v>157.62</v>
      </c>
      <c r="D486" s="1">
        <f t="shared" si="33"/>
        <v>47</v>
      </c>
      <c r="E486" s="1" t="b">
        <f t="shared" si="34"/>
        <v>0</v>
      </c>
      <c r="F486" s="6">
        <f t="shared" si="35"/>
        <v>-3.1711803133116501E-4</v>
      </c>
      <c r="G486" s="8">
        <f t="shared" si="30"/>
        <v>4.7439943714026081E-4</v>
      </c>
      <c r="H486" s="8">
        <f t="shared" si="31"/>
        <v>4.6455645268766999E-4</v>
      </c>
      <c r="I486" s="8">
        <f t="shared" si="32"/>
        <v>7.1390237341308321E-4</v>
      </c>
    </row>
    <row r="487" spans="2:9" x14ac:dyDescent="0.2">
      <c r="B487" s="5">
        <v>35390</v>
      </c>
      <c r="C487" s="1">
        <v>157.82</v>
      </c>
      <c r="D487" s="1">
        <f t="shared" si="33"/>
        <v>47</v>
      </c>
      <c r="E487" s="1" t="b">
        <f t="shared" si="34"/>
        <v>0</v>
      </c>
      <c r="F487" s="6">
        <f t="shared" si="35"/>
        <v>1.2688745083111463E-3</v>
      </c>
      <c r="G487" s="8">
        <f t="shared" si="30"/>
        <v>4.678383717473163E-4</v>
      </c>
      <c r="H487" s="8">
        <f t="shared" si="31"/>
        <v>4.6242060998757435E-4</v>
      </c>
      <c r="I487" s="8">
        <f t="shared" si="32"/>
        <v>7.105045774532877E-4</v>
      </c>
    </row>
    <row r="488" spans="2:9" x14ac:dyDescent="0.2">
      <c r="B488" s="5">
        <v>35391</v>
      </c>
      <c r="C488" s="1">
        <v>157.83000000000001</v>
      </c>
      <c r="D488" s="1">
        <f t="shared" si="33"/>
        <v>47</v>
      </c>
      <c r="E488" s="1" t="b">
        <f t="shared" si="34"/>
        <v>0</v>
      </c>
      <c r="F488" s="6">
        <f t="shared" si="35"/>
        <v>6.3363325307541629E-5</v>
      </c>
      <c r="G488" s="8">
        <f t="shared" si="30"/>
        <v>4.7374892698325054E-4</v>
      </c>
      <c r="H488" s="8">
        <f t="shared" si="31"/>
        <v>4.8228119178888381E-4</v>
      </c>
      <c r="I488" s="8">
        <f t="shared" si="32"/>
        <v>7.0381253777550561E-4</v>
      </c>
    </row>
    <row r="489" spans="2:9" x14ac:dyDescent="0.2">
      <c r="B489" s="5">
        <v>35394</v>
      </c>
      <c r="C489" s="1">
        <v>157.93</v>
      </c>
      <c r="D489" s="1">
        <f t="shared" si="33"/>
        <v>48</v>
      </c>
      <c r="E489" s="1" t="b">
        <f t="shared" si="34"/>
        <v>1</v>
      </c>
      <c r="F489" s="6">
        <f t="shared" si="35"/>
        <v>6.3359310650690226E-4</v>
      </c>
      <c r="G489" s="8">
        <f t="shared" si="30"/>
        <v>4.6354033103224504E-4</v>
      </c>
      <c r="H489" s="8">
        <f t="shared" si="31"/>
        <v>4.9066039867926687E-4</v>
      </c>
      <c r="I489" s="8">
        <f t="shared" si="32"/>
        <v>7.0634691020153312E-4</v>
      </c>
    </row>
    <row r="490" spans="2:9" x14ac:dyDescent="0.2">
      <c r="B490" s="5">
        <v>35395</v>
      </c>
      <c r="C490" s="1">
        <v>158</v>
      </c>
      <c r="D490" s="1">
        <f t="shared" si="33"/>
        <v>48</v>
      </c>
      <c r="E490" s="1" t="b">
        <f t="shared" si="34"/>
        <v>0</v>
      </c>
      <c r="F490" s="6">
        <f t="shared" si="35"/>
        <v>4.4323434432969044E-4</v>
      </c>
      <c r="G490" s="8">
        <f t="shared" si="30"/>
        <v>4.7915818573125501E-4</v>
      </c>
      <c r="H490" s="8">
        <f t="shared" si="31"/>
        <v>4.7560191530673755E-4</v>
      </c>
      <c r="I490" s="8">
        <f t="shared" si="32"/>
        <v>6.9545875782076874E-4</v>
      </c>
    </row>
    <row r="491" spans="2:9" x14ac:dyDescent="0.2">
      <c r="B491" s="5">
        <v>35396</v>
      </c>
      <c r="C491" s="1">
        <v>158.02000000000001</v>
      </c>
      <c r="D491" s="1">
        <f t="shared" si="33"/>
        <v>48</v>
      </c>
      <c r="E491" s="1" t="b">
        <f t="shared" si="34"/>
        <v>0</v>
      </c>
      <c r="F491" s="6">
        <f t="shared" si="35"/>
        <v>1.2658227848105774E-4</v>
      </c>
      <c r="G491" s="8">
        <f t="shared" si="30"/>
        <v>4.8107609904157408E-4</v>
      </c>
      <c r="H491" s="8">
        <f t="shared" si="31"/>
        <v>4.6584407108005659E-4</v>
      </c>
      <c r="I491" s="8">
        <f t="shared" si="32"/>
        <v>6.9836911367949074E-4</v>
      </c>
    </row>
    <row r="492" spans="2:9" x14ac:dyDescent="0.2">
      <c r="B492" s="5">
        <v>35398</v>
      </c>
      <c r="C492" s="1">
        <v>158.16</v>
      </c>
      <c r="D492" s="1">
        <f t="shared" si="33"/>
        <v>48</v>
      </c>
      <c r="E492" s="1" t="b">
        <f t="shared" si="34"/>
        <v>0</v>
      </c>
      <c r="F492" s="6">
        <f t="shared" si="35"/>
        <v>8.8596380205019365E-4</v>
      </c>
      <c r="G492" s="8">
        <f t="shared" si="30"/>
        <v>4.6876725699142936E-4</v>
      </c>
      <c r="H492" s="8">
        <f t="shared" si="31"/>
        <v>4.6236385890241905E-4</v>
      </c>
      <c r="I492" s="8">
        <f t="shared" si="32"/>
        <v>6.9259176314462637E-4</v>
      </c>
    </row>
    <row r="493" spans="2:9" x14ac:dyDescent="0.2">
      <c r="B493" s="5">
        <v>35401</v>
      </c>
      <c r="C493" s="1">
        <v>158.66999999999999</v>
      </c>
      <c r="D493" s="1">
        <f t="shared" si="33"/>
        <v>49</v>
      </c>
      <c r="E493" s="1" t="b">
        <f t="shared" si="34"/>
        <v>1</v>
      </c>
      <c r="F493" s="6">
        <f t="shared" si="35"/>
        <v>3.2245827010621841E-3</v>
      </c>
      <c r="G493" s="8">
        <f t="shared" si="30"/>
        <v>5.0478011697778361E-4</v>
      </c>
      <c r="H493" s="8">
        <f t="shared" si="31"/>
        <v>4.8577467916063036E-4</v>
      </c>
      <c r="I493" s="8">
        <f t="shared" si="32"/>
        <v>7.0039034893612626E-4</v>
      </c>
    </row>
    <row r="494" spans="2:9" x14ac:dyDescent="0.2">
      <c r="B494" s="5">
        <v>35402</v>
      </c>
      <c r="C494" s="1">
        <v>158.65</v>
      </c>
      <c r="D494" s="1">
        <f t="shared" si="33"/>
        <v>49</v>
      </c>
      <c r="E494" s="1" t="b">
        <f t="shared" si="34"/>
        <v>0</v>
      </c>
      <c r="F494" s="6">
        <f t="shared" si="35"/>
        <v>-1.2604777210556417E-4</v>
      </c>
      <c r="G494" s="8">
        <f t="shared" si="30"/>
        <v>5.0188310423278327E-4</v>
      </c>
      <c r="H494" s="8">
        <f t="shared" si="31"/>
        <v>4.838020719606541E-4</v>
      </c>
      <c r="I494" s="8">
        <f t="shared" si="32"/>
        <v>6.9898734876973204E-4</v>
      </c>
    </row>
    <row r="495" spans="2:9" x14ac:dyDescent="0.2">
      <c r="B495" s="5">
        <v>35403</v>
      </c>
      <c r="C495" s="1">
        <v>158.74</v>
      </c>
      <c r="D495" s="1">
        <f t="shared" si="33"/>
        <v>49</v>
      </c>
      <c r="E495" s="1" t="b">
        <f t="shared" si="34"/>
        <v>0</v>
      </c>
      <c r="F495" s="6">
        <f t="shared" si="35"/>
        <v>5.6728647967219104E-4</v>
      </c>
      <c r="G495" s="8">
        <f t="shared" si="30"/>
        <v>5.094912202254254E-4</v>
      </c>
      <c r="H495" s="8">
        <f t="shared" si="31"/>
        <v>4.7639772069903792E-4</v>
      </c>
      <c r="I495" s="8">
        <f t="shared" si="32"/>
        <v>6.9107228022084581E-4</v>
      </c>
    </row>
    <row r="496" spans="2:9" x14ac:dyDescent="0.2">
      <c r="B496" s="5">
        <v>35404</v>
      </c>
      <c r="C496" s="1">
        <v>158.65</v>
      </c>
      <c r="D496" s="1">
        <f t="shared" si="33"/>
        <v>49</v>
      </c>
      <c r="E496" s="1" t="b">
        <f t="shared" si="34"/>
        <v>0</v>
      </c>
      <c r="F496" s="6">
        <f t="shared" si="35"/>
        <v>-5.6696484817941872E-4</v>
      </c>
      <c r="G496" s="8">
        <f t="shared" si="30"/>
        <v>4.8313359470025124E-4</v>
      </c>
      <c r="H496" s="8">
        <f t="shared" si="31"/>
        <v>4.8073847953416984E-4</v>
      </c>
      <c r="I496" s="8">
        <f t="shared" si="32"/>
        <v>6.8581667060404691E-4</v>
      </c>
    </row>
    <row r="497" spans="2:9" x14ac:dyDescent="0.2">
      <c r="B497" s="5">
        <v>35405</v>
      </c>
      <c r="C497" s="1">
        <v>158.66</v>
      </c>
      <c r="D497" s="1">
        <f t="shared" si="33"/>
        <v>49</v>
      </c>
      <c r="E497" s="1" t="b">
        <f t="shared" si="34"/>
        <v>0</v>
      </c>
      <c r="F497" s="6">
        <f t="shared" si="35"/>
        <v>6.3031831074589206E-5</v>
      </c>
      <c r="G497" s="8">
        <f t="shared" si="30"/>
        <v>4.8408862244380562E-4</v>
      </c>
      <c r="H497" s="8">
        <f t="shared" si="31"/>
        <v>4.7867311022396731E-4</v>
      </c>
      <c r="I497" s="8">
        <f t="shared" si="32"/>
        <v>7.0308626322167233E-4</v>
      </c>
    </row>
    <row r="498" spans="2:9" x14ac:dyDescent="0.2">
      <c r="B498" s="5">
        <v>35408</v>
      </c>
      <c r="C498" s="1">
        <v>158.9</v>
      </c>
      <c r="D498" s="1">
        <f t="shared" si="33"/>
        <v>50</v>
      </c>
      <c r="E498" s="1" t="b">
        <f t="shared" si="34"/>
        <v>1</v>
      </c>
      <c r="F498" s="6">
        <f t="shared" si="35"/>
        <v>1.5126685995210387E-3</v>
      </c>
      <c r="G498" s="8">
        <f t="shared" si="30"/>
        <v>4.8334592514031992E-4</v>
      </c>
      <c r="H498" s="8">
        <f t="shared" si="31"/>
        <v>4.9216634476459322E-4</v>
      </c>
      <c r="I498" s="8">
        <f t="shared" si="32"/>
        <v>8.5335401280152694E-4</v>
      </c>
    </row>
    <row r="499" spans="2:9" x14ac:dyDescent="0.2">
      <c r="B499" s="5">
        <v>35409</v>
      </c>
      <c r="C499" s="1">
        <v>158.69999999999999</v>
      </c>
      <c r="D499" s="1">
        <f t="shared" si="33"/>
        <v>50</v>
      </c>
      <c r="E499" s="1" t="b">
        <f t="shared" si="34"/>
        <v>0</v>
      </c>
      <c r="F499" s="6">
        <f t="shared" si="35"/>
        <v>-1.2586532410322482E-3</v>
      </c>
      <c r="G499" s="8">
        <f t="shared" si="30"/>
        <v>4.8297856519146021E-4</v>
      </c>
      <c r="H499" s="8">
        <f t="shared" si="31"/>
        <v>4.6788336052958572E-4</v>
      </c>
      <c r="I499" s="8">
        <f t="shared" si="32"/>
        <v>7.4971908879540639E-4</v>
      </c>
    </row>
    <row r="500" spans="2:9" x14ac:dyDescent="0.2">
      <c r="B500" s="5">
        <v>35410</v>
      </c>
      <c r="C500" s="1">
        <v>158.56</v>
      </c>
      <c r="D500" s="1">
        <f t="shared" si="33"/>
        <v>50</v>
      </c>
      <c r="E500" s="1" t="b">
        <f t="shared" si="34"/>
        <v>0</v>
      </c>
      <c r="F500" s="6">
        <f t="shared" si="35"/>
        <v>-8.8216761184611858E-4</v>
      </c>
      <c r="G500" s="8">
        <f t="shared" si="30"/>
        <v>4.518717223235925E-4</v>
      </c>
      <c r="H500" s="8">
        <f t="shared" si="31"/>
        <v>4.6678337140423573E-4</v>
      </c>
      <c r="I500" s="8">
        <f t="shared" si="32"/>
        <v>7.4163702986809591E-4</v>
      </c>
    </row>
    <row r="501" spans="2:9" x14ac:dyDescent="0.2">
      <c r="B501" s="5">
        <v>35411</v>
      </c>
      <c r="C501" s="1">
        <v>158.69</v>
      </c>
      <c r="D501" s="1">
        <f t="shared" si="33"/>
        <v>50</v>
      </c>
      <c r="E501" s="1" t="b">
        <f t="shared" si="34"/>
        <v>0</v>
      </c>
      <c r="F501" s="6">
        <f t="shared" si="35"/>
        <v>8.1987891019164039E-4</v>
      </c>
      <c r="G501" s="8">
        <f t="shared" si="30"/>
        <v>4.6921632976512894E-4</v>
      </c>
      <c r="H501" s="8">
        <f t="shared" si="31"/>
        <v>4.8366107939878521E-4</v>
      </c>
      <c r="I501" s="8">
        <f t="shared" si="32"/>
        <v>7.2793655763742527E-4</v>
      </c>
    </row>
    <row r="502" spans="2:9" x14ac:dyDescent="0.2">
      <c r="B502" s="5">
        <v>35412</v>
      </c>
      <c r="C502" s="1">
        <v>158.69</v>
      </c>
      <c r="D502" s="1">
        <f t="shared" si="33"/>
        <v>50</v>
      </c>
      <c r="E502" s="1" t="b">
        <f t="shared" si="34"/>
        <v>0</v>
      </c>
      <c r="F502" s="6">
        <f t="shared" si="35"/>
        <v>0</v>
      </c>
      <c r="G502" s="8">
        <f t="shared" si="30"/>
        <v>4.7807916847328238E-4</v>
      </c>
      <c r="H502" s="8">
        <f t="shared" si="31"/>
        <v>4.6840173152227501E-4</v>
      </c>
      <c r="I502" s="8">
        <f t="shared" si="32"/>
        <v>6.5154766874853597E-4</v>
      </c>
    </row>
    <row r="503" spans="2:9" x14ac:dyDescent="0.2">
      <c r="B503" s="5">
        <v>35415</v>
      </c>
      <c r="C503" s="1">
        <v>158.86000000000001</v>
      </c>
      <c r="D503" s="1">
        <f t="shared" si="33"/>
        <v>51</v>
      </c>
      <c r="E503" s="1" t="b">
        <f t="shared" si="34"/>
        <v>1</v>
      </c>
      <c r="F503" s="6">
        <f t="shared" si="35"/>
        <v>1.0712710315710083E-3</v>
      </c>
      <c r="G503" s="8">
        <f t="shared" si="30"/>
        <v>4.7953050434530362E-4</v>
      </c>
      <c r="H503" s="8">
        <f t="shared" si="31"/>
        <v>4.3133902231845458E-4</v>
      </c>
      <c r="I503" s="8">
        <f t="shared" si="32"/>
        <v>6.4724079672342279E-4</v>
      </c>
    </row>
    <row r="504" spans="2:9" x14ac:dyDescent="0.2">
      <c r="B504" s="5">
        <v>35416</v>
      </c>
      <c r="C504" s="1">
        <v>158.56</v>
      </c>
      <c r="D504" s="1">
        <f t="shared" si="33"/>
        <v>51</v>
      </c>
      <c r="E504" s="1" t="b">
        <f t="shared" si="34"/>
        <v>0</v>
      </c>
      <c r="F504" s="6">
        <f t="shared" si="35"/>
        <v>-1.8884552436108093E-3</v>
      </c>
      <c r="G504" s="8">
        <f t="shared" si="30"/>
        <v>4.341831543743824E-4</v>
      </c>
      <c r="H504" s="8">
        <f t="shared" si="31"/>
        <v>4.170325432001909E-4</v>
      </c>
      <c r="I504" s="8">
        <f t="shared" si="32"/>
        <v>6.3436546798844781E-4</v>
      </c>
    </row>
    <row r="505" spans="2:9" x14ac:dyDescent="0.2">
      <c r="B505" s="5">
        <v>35417</v>
      </c>
      <c r="C505" s="1">
        <v>158.91</v>
      </c>
      <c r="D505" s="1">
        <f t="shared" si="33"/>
        <v>51</v>
      </c>
      <c r="E505" s="1" t="b">
        <f t="shared" si="34"/>
        <v>0</v>
      </c>
      <c r="F505" s="6">
        <f t="shared" si="35"/>
        <v>2.2073662966699548E-3</v>
      </c>
      <c r="G505" s="8">
        <f t="shared" si="30"/>
        <v>4.8336073778725052E-4</v>
      </c>
      <c r="H505" s="8">
        <f t="shared" si="31"/>
        <v>4.7412406903532799E-4</v>
      </c>
      <c r="I505" s="8">
        <f t="shared" si="32"/>
        <v>6.4555690542195338E-4</v>
      </c>
    </row>
    <row r="506" spans="2:9" x14ac:dyDescent="0.2">
      <c r="B506" s="5">
        <v>35418</v>
      </c>
      <c r="C506" s="1">
        <v>159.07</v>
      </c>
      <c r="D506" s="1">
        <f t="shared" si="33"/>
        <v>51</v>
      </c>
      <c r="E506" s="1" t="b">
        <f t="shared" si="34"/>
        <v>0</v>
      </c>
      <c r="F506" s="6">
        <f t="shared" si="35"/>
        <v>1.0068592284941946E-3</v>
      </c>
      <c r="G506" s="8">
        <f t="shared" si="30"/>
        <v>4.9467893250406477E-4</v>
      </c>
      <c r="H506" s="8">
        <f t="shared" si="31"/>
        <v>4.8124447394447983E-4</v>
      </c>
      <c r="I506" s="8">
        <f t="shared" si="32"/>
        <v>6.4663013258703828E-4</v>
      </c>
    </row>
    <row r="507" spans="2:9" x14ac:dyDescent="0.2">
      <c r="B507" s="5">
        <v>35419</v>
      </c>
      <c r="C507" s="1">
        <v>159.02000000000001</v>
      </c>
      <c r="D507" s="1">
        <f t="shared" si="33"/>
        <v>51</v>
      </c>
      <c r="E507" s="1" t="b">
        <f t="shared" si="34"/>
        <v>0</v>
      </c>
      <c r="F507" s="6">
        <f t="shared" si="35"/>
        <v>-3.1432702583755745E-4</v>
      </c>
      <c r="G507" s="8">
        <f t="shared" si="30"/>
        <v>4.6728310646079827E-4</v>
      </c>
      <c r="H507" s="8">
        <f t="shared" si="31"/>
        <v>4.3168593160877901E-4</v>
      </c>
      <c r="I507" s="8">
        <f t="shared" si="32"/>
        <v>6.4596323038774712E-4</v>
      </c>
    </row>
    <row r="508" spans="2:9" x14ac:dyDescent="0.2">
      <c r="B508" s="5">
        <v>35422</v>
      </c>
      <c r="C508" s="1">
        <v>159.29</v>
      </c>
      <c r="D508" s="1">
        <f t="shared" si="33"/>
        <v>52</v>
      </c>
      <c r="E508" s="1" t="b">
        <f t="shared" si="34"/>
        <v>1</v>
      </c>
      <c r="F508" s="6">
        <f t="shared" si="35"/>
        <v>1.6978996352658982E-3</v>
      </c>
      <c r="G508" s="8">
        <f t="shared" si="30"/>
        <v>4.7532226494820164E-4</v>
      </c>
      <c r="H508" s="8">
        <f t="shared" si="31"/>
        <v>4.4656537982378164E-4</v>
      </c>
      <c r="I508" s="8">
        <f t="shared" si="32"/>
        <v>6.4271644687979987E-4</v>
      </c>
    </row>
    <row r="509" spans="2:9" x14ac:dyDescent="0.2">
      <c r="B509" s="5">
        <v>35423</v>
      </c>
      <c r="C509" s="1">
        <v>159.26</v>
      </c>
      <c r="D509" s="1">
        <f t="shared" si="33"/>
        <v>52</v>
      </c>
      <c r="E509" s="1" t="b">
        <f t="shared" si="34"/>
        <v>0</v>
      </c>
      <c r="F509" s="6">
        <f t="shared" si="35"/>
        <v>-1.8833573984555763E-4</v>
      </c>
      <c r="G509" s="8">
        <f t="shared" si="30"/>
        <v>4.7246869313235986E-4</v>
      </c>
      <c r="H509" s="8">
        <f t="shared" si="31"/>
        <v>4.8245511262757259E-4</v>
      </c>
      <c r="I509" s="8">
        <f t="shared" si="32"/>
        <v>6.4107958161147937E-4</v>
      </c>
    </row>
    <row r="510" spans="2:9" x14ac:dyDescent="0.2">
      <c r="B510" s="5">
        <v>35426</v>
      </c>
      <c r="C510" s="1">
        <v>159.46</v>
      </c>
      <c r="D510" s="1">
        <f t="shared" si="33"/>
        <v>52</v>
      </c>
      <c r="E510" s="1" t="b">
        <f t="shared" si="34"/>
        <v>0</v>
      </c>
      <c r="F510" s="6">
        <f t="shared" si="35"/>
        <v>1.2558081125204623E-3</v>
      </c>
      <c r="G510" s="8">
        <f t="shared" si="30"/>
        <v>4.718672312153747E-4</v>
      </c>
      <c r="H510" s="8">
        <f t="shared" si="31"/>
        <v>4.8639430156393064E-4</v>
      </c>
      <c r="I510" s="8">
        <f t="shared" si="32"/>
        <v>6.4521948686244461E-4</v>
      </c>
    </row>
    <row r="511" spans="2:9" x14ac:dyDescent="0.2">
      <c r="B511" s="5">
        <v>35429</v>
      </c>
      <c r="C511" s="1">
        <v>159.71</v>
      </c>
      <c r="D511" s="1">
        <f t="shared" si="33"/>
        <v>53</v>
      </c>
      <c r="E511" s="1" t="b">
        <f t="shared" si="34"/>
        <v>1</v>
      </c>
      <c r="F511" s="6">
        <f t="shared" si="35"/>
        <v>1.567791295622678E-3</v>
      </c>
      <c r="G511" s="8">
        <f t="shared" si="30"/>
        <v>4.8091904889508715E-4</v>
      </c>
      <c r="H511" s="8">
        <f t="shared" si="31"/>
        <v>4.911818956443647E-4</v>
      </c>
      <c r="I511" s="8">
        <f t="shared" si="32"/>
        <v>6.4177619811499657E-4</v>
      </c>
    </row>
    <row r="512" spans="2:9" x14ac:dyDescent="0.2">
      <c r="B512" s="5">
        <v>35430</v>
      </c>
      <c r="C512" s="1">
        <v>159.88999999999999</v>
      </c>
      <c r="D512" s="1">
        <f t="shared" si="33"/>
        <v>53</v>
      </c>
      <c r="E512" s="1" t="b">
        <f t="shared" si="34"/>
        <v>0</v>
      </c>
      <c r="F512" s="6">
        <f t="shared" si="35"/>
        <v>1.1270427650114101E-3</v>
      </c>
      <c r="G512" s="8">
        <f t="shared" si="30"/>
        <v>4.9407856302724994E-4</v>
      </c>
      <c r="H512" s="8">
        <f t="shared" si="31"/>
        <v>4.8757783970664005E-4</v>
      </c>
      <c r="I512" s="8">
        <f t="shared" si="32"/>
        <v>6.4246673464013341E-4</v>
      </c>
    </row>
    <row r="513" spans="2:9" x14ac:dyDescent="0.2">
      <c r="B513" s="5">
        <v>35432</v>
      </c>
      <c r="C513" s="1">
        <v>160.54</v>
      </c>
      <c r="D513" s="1">
        <f t="shared" si="33"/>
        <v>1</v>
      </c>
      <c r="E513" s="1" t="b">
        <f t="shared" si="34"/>
        <v>1</v>
      </c>
      <c r="F513" s="6">
        <f t="shared" si="35"/>
        <v>4.0652948902371033E-3</v>
      </c>
      <c r="G513" s="8">
        <f t="shared" si="30"/>
        <v>5.3707351449599865E-4</v>
      </c>
      <c r="H513" s="8">
        <f t="shared" si="31"/>
        <v>5.1483970329035706E-4</v>
      </c>
      <c r="I513" s="8">
        <f t="shared" si="32"/>
        <v>6.5139330953627357E-4</v>
      </c>
    </row>
    <row r="514" spans="2:9" x14ac:dyDescent="0.2">
      <c r="B514" s="5">
        <v>35433</v>
      </c>
      <c r="C514" s="1">
        <v>160.52000000000001</v>
      </c>
      <c r="D514" s="1">
        <f t="shared" si="33"/>
        <v>1</v>
      </c>
      <c r="E514" s="1" t="b">
        <f t="shared" si="34"/>
        <v>0</v>
      </c>
      <c r="F514" s="6">
        <f t="shared" si="35"/>
        <v>-1.2457954403877203E-4</v>
      </c>
      <c r="G514" s="8">
        <f t="shared" si="30"/>
        <v>5.3420817621278069E-4</v>
      </c>
      <c r="H514" s="8">
        <f t="shared" si="31"/>
        <v>5.1440080107680237E-4</v>
      </c>
      <c r="I514" s="8">
        <f t="shared" si="32"/>
        <v>6.4562374163466265E-4</v>
      </c>
    </row>
    <row r="515" spans="2:9" x14ac:dyDescent="0.2">
      <c r="B515" s="5">
        <v>35436</v>
      </c>
      <c r="C515" s="1">
        <v>160.77000000000001</v>
      </c>
      <c r="D515" s="1">
        <f t="shared" si="33"/>
        <v>2</v>
      </c>
      <c r="E515" s="1" t="b">
        <f t="shared" si="34"/>
        <v>1</v>
      </c>
      <c r="F515" s="6">
        <f t="shared" si="35"/>
        <v>1.5574383254424173E-3</v>
      </c>
      <c r="G515" s="8">
        <f t="shared" si="30"/>
        <v>5.3727389345754677E-4</v>
      </c>
      <c r="H515" s="8">
        <f t="shared" si="31"/>
        <v>5.1812092249641244E-4</v>
      </c>
      <c r="I515" s="8">
        <f t="shared" si="32"/>
        <v>6.448344118041671E-4</v>
      </c>
    </row>
    <row r="516" spans="2:9" x14ac:dyDescent="0.2">
      <c r="B516" s="5">
        <v>35437</v>
      </c>
      <c r="C516" s="1">
        <v>160.74</v>
      </c>
      <c r="D516" s="1">
        <f t="shared" si="33"/>
        <v>2</v>
      </c>
      <c r="E516" s="1" t="b">
        <f t="shared" si="34"/>
        <v>0</v>
      </c>
      <c r="F516" s="6">
        <f t="shared" si="35"/>
        <v>-1.8660197798092693E-4</v>
      </c>
      <c r="G516" s="8">
        <f t="shared" si="30"/>
        <v>5.3151744103444791E-4</v>
      </c>
      <c r="H516" s="8">
        <f t="shared" si="31"/>
        <v>5.0611533312604077E-4</v>
      </c>
      <c r="I516" s="8">
        <f t="shared" si="32"/>
        <v>6.2160789295143592E-4</v>
      </c>
    </row>
    <row r="517" spans="2:9" x14ac:dyDescent="0.2">
      <c r="B517" s="5">
        <v>35438</v>
      </c>
      <c r="C517" s="1">
        <v>160.62</v>
      </c>
      <c r="D517" s="1">
        <f t="shared" si="33"/>
        <v>2</v>
      </c>
      <c r="E517" s="1" t="b">
        <f t="shared" si="34"/>
        <v>0</v>
      </c>
      <c r="F517" s="6">
        <f t="shared" si="35"/>
        <v>-7.4654721911160404E-4</v>
      </c>
      <c r="G517" s="8">
        <f t="shared" si="30"/>
        <v>5.1239656336935868E-4</v>
      </c>
      <c r="H517" s="8">
        <f t="shared" si="31"/>
        <v>4.8434211088166113E-4</v>
      </c>
      <c r="I517" s="8">
        <f t="shared" si="32"/>
        <v>5.9278341114423047E-4</v>
      </c>
    </row>
    <row r="518" spans="2:9" x14ac:dyDescent="0.2">
      <c r="B518" s="5">
        <v>35439</v>
      </c>
      <c r="C518" s="1">
        <v>160.75</v>
      </c>
      <c r="D518" s="1">
        <f t="shared" si="33"/>
        <v>2</v>
      </c>
      <c r="E518" s="1" t="b">
        <f t="shared" si="34"/>
        <v>0</v>
      </c>
      <c r="F518" s="6">
        <f t="shared" si="35"/>
        <v>8.0936371560191844E-4</v>
      </c>
      <c r="G518" s="8">
        <f t="shared" si="30"/>
        <v>4.9538890139926223E-4</v>
      </c>
      <c r="H518" s="8">
        <f t="shared" si="31"/>
        <v>4.7991895975515672E-4</v>
      </c>
      <c r="I518" s="8">
        <f t="shared" si="32"/>
        <v>5.8592495485065572E-4</v>
      </c>
    </row>
    <row r="519" spans="2:9" x14ac:dyDescent="0.2">
      <c r="B519" s="5">
        <v>35440</v>
      </c>
      <c r="C519" s="1">
        <v>160.79</v>
      </c>
      <c r="D519" s="1">
        <f t="shared" si="33"/>
        <v>2</v>
      </c>
      <c r="E519" s="1" t="b">
        <f t="shared" si="34"/>
        <v>0</v>
      </c>
      <c r="F519" s="6">
        <f t="shared" si="35"/>
        <v>2.4883359253502491E-4</v>
      </c>
      <c r="G519" s="8">
        <f t="shared" si="30"/>
        <v>5.0597577975890922E-4</v>
      </c>
      <c r="H519" s="8">
        <f t="shared" si="31"/>
        <v>4.7728691563855168E-4</v>
      </c>
      <c r="I519" s="8">
        <f t="shared" si="32"/>
        <v>5.9756623944378533E-4</v>
      </c>
    </row>
    <row r="520" spans="2:9" x14ac:dyDescent="0.2">
      <c r="B520" s="5">
        <v>35443</v>
      </c>
      <c r="C520" s="1">
        <v>160.97999999999999</v>
      </c>
      <c r="D520" s="1">
        <f t="shared" si="33"/>
        <v>3</v>
      </c>
      <c r="E520" s="1" t="b">
        <f t="shared" si="34"/>
        <v>1</v>
      </c>
      <c r="F520" s="6">
        <f t="shared" si="35"/>
        <v>1.1816655264631493E-3</v>
      </c>
      <c r="G520" s="8">
        <f t="shared" si="30"/>
        <v>5.774634791560014E-4</v>
      </c>
      <c r="H520" s="8">
        <f t="shared" si="31"/>
        <v>4.8523571491692751E-4</v>
      </c>
      <c r="I520" s="8">
        <f t="shared" si="32"/>
        <v>5.6248042408840423E-4</v>
      </c>
    </row>
    <row r="521" spans="2:9" x14ac:dyDescent="0.2">
      <c r="B521" s="5">
        <v>35444</v>
      </c>
      <c r="C521" s="1">
        <v>160.94999999999999</v>
      </c>
      <c r="D521" s="1">
        <f t="shared" si="33"/>
        <v>3</v>
      </c>
      <c r="E521" s="1" t="b">
        <f t="shared" si="34"/>
        <v>0</v>
      </c>
      <c r="F521" s="6">
        <f t="shared" si="35"/>
        <v>-1.8635855385762401E-4</v>
      </c>
      <c r="G521" s="8">
        <f t="shared" si="30"/>
        <v>5.0228959554105847E-4</v>
      </c>
      <c r="H521" s="8">
        <f t="shared" si="31"/>
        <v>4.5072228571125703E-4</v>
      </c>
      <c r="I521" s="8">
        <f t="shared" si="32"/>
        <v>5.9515639957089526E-4</v>
      </c>
    </row>
    <row r="522" spans="2:9" x14ac:dyDescent="0.2">
      <c r="B522" s="5">
        <v>35445</v>
      </c>
      <c r="C522" s="1">
        <v>160.82</v>
      </c>
      <c r="D522" s="1">
        <f t="shared" si="33"/>
        <v>3</v>
      </c>
      <c r="E522" s="1" t="b">
        <f t="shared" si="34"/>
        <v>0</v>
      </c>
      <c r="F522" s="6">
        <f t="shared" si="35"/>
        <v>-8.0770425598009066E-4</v>
      </c>
      <c r="G522" s="8">
        <f t="shared" si="30"/>
        <v>4.5891373660178649E-4</v>
      </c>
      <c r="H522" s="8">
        <f t="shared" si="31"/>
        <v>5.5995497184315444E-4</v>
      </c>
      <c r="I522" s="8">
        <f t="shared" si="32"/>
        <v>5.5563003307268488E-4</v>
      </c>
    </row>
    <row r="523" spans="2:9" x14ac:dyDescent="0.2">
      <c r="B523" s="5">
        <v>35446</v>
      </c>
      <c r="C523" s="1">
        <v>160.91999999999999</v>
      </c>
      <c r="D523" s="1">
        <f t="shared" si="33"/>
        <v>3</v>
      </c>
      <c r="E523" s="1" t="b">
        <f t="shared" si="34"/>
        <v>0</v>
      </c>
      <c r="F523" s="6">
        <f t="shared" si="35"/>
        <v>6.2181320731258261E-4</v>
      </c>
      <c r="G523" s="8">
        <f t="shared" si="30"/>
        <v>4.7124834151818565E-4</v>
      </c>
      <c r="H523" s="8">
        <f t="shared" si="31"/>
        <v>5.2207105705128474E-4</v>
      </c>
      <c r="I523" s="8">
        <f t="shared" si="32"/>
        <v>5.5868822509691138E-4</v>
      </c>
    </row>
    <row r="524" spans="2:9" x14ac:dyDescent="0.2">
      <c r="B524" s="5">
        <v>35447</v>
      </c>
      <c r="C524" s="1">
        <v>160.87</v>
      </c>
      <c r="D524" s="1">
        <f t="shared" si="33"/>
        <v>3</v>
      </c>
      <c r="E524" s="1" t="b">
        <f t="shared" si="34"/>
        <v>0</v>
      </c>
      <c r="F524" s="6">
        <f t="shared" si="35"/>
        <v>-3.1071339796162611E-4</v>
      </c>
      <c r="G524" s="8">
        <f t="shared" si="30"/>
        <v>4.6168430790493649E-4</v>
      </c>
      <c r="H524" s="8">
        <f t="shared" si="31"/>
        <v>4.5769519071470958E-4</v>
      </c>
      <c r="I524" s="8">
        <f t="shared" si="32"/>
        <v>5.8342681333233102E-4</v>
      </c>
    </row>
    <row r="525" spans="2:9" x14ac:dyDescent="0.2">
      <c r="B525" s="5">
        <v>35451</v>
      </c>
      <c r="C525" s="1">
        <v>161.19</v>
      </c>
      <c r="D525" s="1">
        <f t="shared" si="33"/>
        <v>4</v>
      </c>
      <c r="E525" s="1" t="b">
        <f t="shared" si="34"/>
        <v>1</v>
      </c>
      <c r="F525" s="6">
        <f t="shared" si="35"/>
        <v>1.989183813016604E-3</v>
      </c>
      <c r="G525" s="8">
        <f t="shared" si="30"/>
        <v>4.6949184181707259E-4</v>
      </c>
      <c r="H525" s="8">
        <f t="shared" si="31"/>
        <v>4.6426223130068629E-4</v>
      </c>
      <c r="I525" s="8">
        <f t="shared" si="32"/>
        <v>5.8075060081516086E-4</v>
      </c>
    </row>
    <row r="526" spans="2:9" x14ac:dyDescent="0.2">
      <c r="B526" s="5">
        <v>35452</v>
      </c>
      <c r="C526" s="1">
        <v>161.18</v>
      </c>
      <c r="D526" s="1">
        <f t="shared" si="33"/>
        <v>4</v>
      </c>
      <c r="E526" s="1" t="b">
        <f t="shared" si="34"/>
        <v>0</v>
      </c>
      <c r="F526" s="6">
        <f t="shared" si="35"/>
        <v>-6.2038588001689376E-5</v>
      </c>
      <c r="G526" s="8">
        <f t="shared" si="30"/>
        <v>4.976371879195522E-4</v>
      </c>
      <c r="H526" s="8">
        <f t="shared" si="31"/>
        <v>4.5629841690951592E-4</v>
      </c>
      <c r="I526" s="8">
        <f t="shared" si="32"/>
        <v>5.7448352986814077E-4</v>
      </c>
    </row>
    <row r="527" spans="2:9" x14ac:dyDescent="0.2">
      <c r="B527" s="5">
        <v>35453</v>
      </c>
      <c r="C527" s="1">
        <v>161.29</v>
      </c>
      <c r="D527" s="1">
        <f t="shared" si="33"/>
        <v>4</v>
      </c>
      <c r="E527" s="1" t="b">
        <f t="shared" si="34"/>
        <v>0</v>
      </c>
      <c r="F527" s="6">
        <f t="shared" si="35"/>
        <v>6.8246680729600051E-4</v>
      </c>
      <c r="G527" s="8">
        <f t="shared" ref="G527:G590" si="36">AVERAGE(F462:F527)</f>
        <v>5.0797759409070377E-4</v>
      </c>
      <c r="H527" s="8">
        <f t="shared" ref="H527:H590" si="37">AVERAGE(F396:F527)</f>
        <v>4.614686199950917E-4</v>
      </c>
      <c r="I527" s="8">
        <f t="shared" ref="I527:I590" si="38">AVERAGE(F278:F527)</f>
        <v>5.740653681926964E-4</v>
      </c>
    </row>
    <row r="528" spans="2:9" x14ac:dyDescent="0.2">
      <c r="B528" s="5">
        <v>35454</v>
      </c>
      <c r="C528" s="1">
        <v>161.33000000000001</v>
      </c>
      <c r="D528" s="1">
        <f t="shared" si="33"/>
        <v>4</v>
      </c>
      <c r="E528" s="1" t="b">
        <f t="shared" si="34"/>
        <v>0</v>
      </c>
      <c r="F528" s="6">
        <f t="shared" si="35"/>
        <v>2.4800049600104401E-4</v>
      </c>
      <c r="G528" s="8">
        <f t="shared" si="36"/>
        <v>5.165920548963073E-4</v>
      </c>
      <c r="H528" s="8">
        <f t="shared" si="37"/>
        <v>4.6634197948537638E-4</v>
      </c>
      <c r="I528" s="8">
        <f t="shared" si="38"/>
        <v>5.7820292350812695E-4</v>
      </c>
    </row>
    <row r="529" spans="2:9" x14ac:dyDescent="0.2">
      <c r="B529" s="5">
        <v>35457</v>
      </c>
      <c r="C529" s="1">
        <v>161.38</v>
      </c>
      <c r="D529" s="1">
        <f t="shared" si="33"/>
        <v>5</v>
      </c>
      <c r="E529" s="1" t="b">
        <f t="shared" si="34"/>
        <v>1</v>
      </c>
      <c r="F529" s="6">
        <f t="shared" si="35"/>
        <v>3.0992375875515954E-4</v>
      </c>
      <c r="G529" s="8">
        <f t="shared" si="36"/>
        <v>4.9213725988365693E-4</v>
      </c>
      <c r="H529" s="8">
        <f t="shared" si="37"/>
        <v>4.5371112663052061E-4</v>
      </c>
      <c r="I529" s="8">
        <f t="shared" si="38"/>
        <v>5.7686695853026925E-4</v>
      </c>
    </row>
    <row r="530" spans="2:9" x14ac:dyDescent="0.2">
      <c r="B530" s="5">
        <v>35458</v>
      </c>
      <c r="C530" s="1">
        <v>161.25</v>
      </c>
      <c r="D530" s="1">
        <f t="shared" si="33"/>
        <v>5</v>
      </c>
      <c r="E530" s="1" t="b">
        <f t="shared" si="34"/>
        <v>0</v>
      </c>
      <c r="F530" s="6">
        <f t="shared" si="35"/>
        <v>-8.0555211302513197E-4</v>
      </c>
      <c r="G530" s="8">
        <f t="shared" si="36"/>
        <v>4.7799228262422318E-4</v>
      </c>
      <c r="H530" s="8">
        <f t="shared" si="37"/>
        <v>4.4013385780283543E-4</v>
      </c>
      <c r="I530" s="8">
        <f t="shared" si="38"/>
        <v>5.8079475722817571E-4</v>
      </c>
    </row>
    <row r="531" spans="2:9" x14ac:dyDescent="0.2">
      <c r="B531" s="5">
        <v>35459</v>
      </c>
      <c r="C531" s="1">
        <v>161.19</v>
      </c>
      <c r="D531" s="1">
        <f t="shared" si="33"/>
        <v>5</v>
      </c>
      <c r="E531" s="1" t="b">
        <f t="shared" si="34"/>
        <v>0</v>
      </c>
      <c r="F531" s="6">
        <f t="shared" si="35"/>
        <v>-3.7209302325580396E-4</v>
      </c>
      <c r="G531" s="8">
        <f t="shared" si="36"/>
        <v>4.4811208530216482E-4</v>
      </c>
      <c r="H531" s="8">
        <f t="shared" si="37"/>
        <v>4.3880841801865518E-4</v>
      </c>
      <c r="I531" s="8">
        <f t="shared" si="38"/>
        <v>5.8188499698244155E-4</v>
      </c>
    </row>
    <row r="532" spans="2:9" x14ac:dyDescent="0.2">
      <c r="B532" s="5">
        <v>35460</v>
      </c>
      <c r="C532" s="1">
        <v>161.41</v>
      </c>
      <c r="D532" s="1">
        <f t="shared" si="33"/>
        <v>5</v>
      </c>
      <c r="E532" s="1" t="b">
        <f t="shared" si="34"/>
        <v>0</v>
      </c>
      <c r="F532" s="6">
        <f t="shared" si="35"/>
        <v>1.3648489360382765E-3</v>
      </c>
      <c r="G532" s="8">
        <f t="shared" si="36"/>
        <v>4.8718642536315688E-4</v>
      </c>
      <c r="H532" s="8">
        <f t="shared" si="37"/>
        <v>4.4914818268561183E-4</v>
      </c>
      <c r="I532" s="8">
        <f t="shared" si="38"/>
        <v>5.7702329180916361E-4</v>
      </c>
    </row>
    <row r="533" spans="2:9" x14ac:dyDescent="0.2">
      <c r="B533" s="5">
        <v>35461</v>
      </c>
      <c r="C533" s="1">
        <v>161.4</v>
      </c>
      <c r="D533" s="1">
        <f t="shared" ref="D533:D596" si="39">WEEKNUM(B533)</f>
        <v>5</v>
      </c>
      <c r="E533" s="1" t="b">
        <f t="shared" ref="E533:E596" si="40">IF(D533&lt;&gt;D532,TRUE,FALSE)</f>
        <v>0</v>
      </c>
      <c r="F533" s="6">
        <f t="shared" ref="F533:F596" si="41">C533/C532-1</f>
        <v>-6.195403010955669E-5</v>
      </c>
      <c r="G533" s="8">
        <f t="shared" si="36"/>
        <v>4.8430907843926614E-4</v>
      </c>
      <c r="H533" s="8">
        <f t="shared" si="37"/>
        <v>4.451934377826976E-4</v>
      </c>
      <c r="I533" s="8">
        <f t="shared" si="38"/>
        <v>5.7820527265755532E-4</v>
      </c>
    </row>
    <row r="534" spans="2:9" x14ac:dyDescent="0.2">
      <c r="B534" s="5">
        <v>35464</v>
      </c>
      <c r="C534" s="1">
        <v>161.06</v>
      </c>
      <c r="D534" s="1">
        <f t="shared" si="39"/>
        <v>6</v>
      </c>
      <c r="E534" s="1" t="b">
        <f t="shared" si="40"/>
        <v>1</v>
      </c>
      <c r="F534" s="6">
        <f t="shared" si="41"/>
        <v>-2.1065675340768975E-3</v>
      </c>
      <c r="G534" s="8">
        <f t="shared" si="36"/>
        <v>4.2040776414469677E-4</v>
      </c>
      <c r="H534" s="8">
        <f t="shared" si="37"/>
        <v>4.242577451230906E-4</v>
      </c>
      <c r="I534" s="8">
        <f t="shared" si="38"/>
        <v>5.6806263264353959E-4</v>
      </c>
    </row>
    <row r="535" spans="2:9" x14ac:dyDescent="0.2">
      <c r="B535" s="5">
        <v>35465</v>
      </c>
      <c r="C535" s="1">
        <v>160.79</v>
      </c>
      <c r="D535" s="1">
        <f t="shared" si="39"/>
        <v>6</v>
      </c>
      <c r="E535" s="1" t="b">
        <f t="shared" si="40"/>
        <v>0</v>
      </c>
      <c r="F535" s="6">
        <f t="shared" si="41"/>
        <v>-1.6763938904756914E-3</v>
      </c>
      <c r="G535" s="8">
        <f t="shared" si="36"/>
        <v>4.0758092558658377E-4</v>
      </c>
      <c r="H535" s="8">
        <f t="shared" si="37"/>
        <v>4.05589494997892E-4</v>
      </c>
      <c r="I535" s="8">
        <f t="shared" si="38"/>
        <v>5.6107111812960268E-4</v>
      </c>
    </row>
    <row r="536" spans="2:9" x14ac:dyDescent="0.2">
      <c r="B536" s="5">
        <v>35466</v>
      </c>
      <c r="C536" s="1">
        <v>160.81</v>
      </c>
      <c r="D536" s="1">
        <f t="shared" si="39"/>
        <v>6</v>
      </c>
      <c r="E536" s="1" t="b">
        <f t="shared" si="40"/>
        <v>0</v>
      </c>
      <c r="F536" s="6">
        <f t="shared" si="41"/>
        <v>1.2438584489093962E-4</v>
      </c>
      <c r="G536" s="8">
        <f t="shared" si="36"/>
        <v>4.1624129626785267E-4</v>
      </c>
      <c r="H536" s="8">
        <f t="shared" si="37"/>
        <v>4.0603484548825807E-4</v>
      </c>
      <c r="I536" s="8">
        <f t="shared" si="38"/>
        <v>5.544206986785727E-4</v>
      </c>
    </row>
    <row r="537" spans="2:9" x14ac:dyDescent="0.2">
      <c r="B537" s="5">
        <v>35467</v>
      </c>
      <c r="C537" s="1">
        <v>161.26</v>
      </c>
      <c r="D537" s="1">
        <f t="shared" si="39"/>
        <v>6</v>
      </c>
      <c r="E537" s="1" t="b">
        <f t="shared" si="40"/>
        <v>0</v>
      </c>
      <c r="F537" s="6">
        <f t="shared" si="41"/>
        <v>2.79833343697522E-3</v>
      </c>
      <c r="G537" s="8">
        <f t="shared" si="36"/>
        <v>4.654190558606971E-4</v>
      </c>
      <c r="H537" s="8">
        <f t="shared" si="37"/>
        <v>4.3220368040019461E-4</v>
      </c>
      <c r="I537" s="8">
        <f t="shared" si="38"/>
        <v>5.6504321544466893E-4</v>
      </c>
    </row>
    <row r="538" spans="2:9" x14ac:dyDescent="0.2">
      <c r="B538" s="5">
        <v>35468</v>
      </c>
      <c r="C538" s="1">
        <v>161.16999999999999</v>
      </c>
      <c r="D538" s="1">
        <f t="shared" si="39"/>
        <v>6</v>
      </c>
      <c r="E538" s="1" t="b">
        <f t="shared" si="40"/>
        <v>0</v>
      </c>
      <c r="F538" s="6">
        <f t="shared" si="41"/>
        <v>-5.5810492372565523E-4</v>
      </c>
      <c r="G538" s="8">
        <f t="shared" si="36"/>
        <v>4.2402273808661404E-4</v>
      </c>
      <c r="H538" s="8">
        <f t="shared" si="37"/>
        <v>4.1803041085888582E-4</v>
      </c>
      <c r="I538" s="8">
        <f t="shared" si="38"/>
        <v>5.630961635174767E-4</v>
      </c>
    </row>
    <row r="539" spans="2:9" x14ac:dyDescent="0.2">
      <c r="B539" s="5">
        <v>35471</v>
      </c>
      <c r="C539" s="1">
        <v>161.22999999999999</v>
      </c>
      <c r="D539" s="1">
        <f t="shared" si="39"/>
        <v>7</v>
      </c>
      <c r="E539" s="1" t="b">
        <f t="shared" si="40"/>
        <v>1</v>
      </c>
      <c r="F539" s="6">
        <f t="shared" si="41"/>
        <v>3.7227771917858199E-4</v>
      </c>
      <c r="G539" s="8">
        <f t="shared" si="36"/>
        <v>4.1226222028112829E-4</v>
      </c>
      <c r="H539" s="8">
        <f t="shared" si="37"/>
        <v>4.1588461494799258E-4</v>
      </c>
      <c r="I539" s="8">
        <f t="shared" si="38"/>
        <v>5.2006472644898591E-4</v>
      </c>
    </row>
    <row r="540" spans="2:9" x14ac:dyDescent="0.2">
      <c r="B540" s="5">
        <v>35472</v>
      </c>
      <c r="C540" s="1">
        <v>161.22</v>
      </c>
      <c r="D540" s="1">
        <f t="shared" si="39"/>
        <v>7</v>
      </c>
      <c r="E540" s="1" t="b">
        <f t="shared" si="40"/>
        <v>0</v>
      </c>
      <c r="F540" s="6">
        <f t="shared" si="41"/>
        <v>-6.2023196675475845E-5</v>
      </c>
      <c r="G540" s="8">
        <f t="shared" si="36"/>
        <v>4.4415349362346635E-4</v>
      </c>
      <c r="H540" s="8">
        <f t="shared" si="37"/>
        <v>4.2285898486866126E-4</v>
      </c>
      <c r="I540" s="8">
        <f t="shared" si="38"/>
        <v>5.5961341605009101E-4</v>
      </c>
    </row>
    <row r="541" spans="2:9" x14ac:dyDescent="0.2">
      <c r="B541" s="5">
        <v>35473</v>
      </c>
      <c r="C541" s="1">
        <v>161.25</v>
      </c>
      <c r="D541" s="1">
        <f t="shared" si="39"/>
        <v>7</v>
      </c>
      <c r="E541" s="1" t="b">
        <f t="shared" si="40"/>
        <v>0</v>
      </c>
      <c r="F541" s="6">
        <f t="shared" si="41"/>
        <v>1.8608113137319471E-4</v>
      </c>
      <c r="G541" s="8">
        <f t="shared" si="36"/>
        <v>4.4213432925890606E-4</v>
      </c>
      <c r="H541" s="8">
        <f t="shared" si="37"/>
        <v>4.2327514843221761E-4</v>
      </c>
      <c r="I541" s="8">
        <f t="shared" si="38"/>
        <v>5.0647704782381985E-4</v>
      </c>
    </row>
    <row r="542" spans="2:9" x14ac:dyDescent="0.2">
      <c r="B542" s="5">
        <v>35474</v>
      </c>
      <c r="C542" s="1">
        <v>161.44</v>
      </c>
      <c r="D542" s="1">
        <f t="shared" si="39"/>
        <v>7</v>
      </c>
      <c r="E542" s="1" t="b">
        <f t="shared" si="40"/>
        <v>0</v>
      </c>
      <c r="F542" s="6">
        <f t="shared" si="41"/>
        <v>1.1782945736433792E-3</v>
      </c>
      <c r="G542" s="8">
        <f t="shared" si="36"/>
        <v>4.4257396660968621E-4</v>
      </c>
      <c r="H542" s="8">
        <f t="shared" si="37"/>
        <v>4.4114232771780027E-4</v>
      </c>
      <c r="I542" s="8">
        <f t="shared" si="38"/>
        <v>5.1315928378365338E-4</v>
      </c>
    </row>
    <row r="543" spans="2:9" x14ac:dyDescent="0.2">
      <c r="B543" s="5">
        <v>35475</v>
      </c>
      <c r="C543" s="1">
        <v>161.35</v>
      </c>
      <c r="D543" s="1">
        <f t="shared" si="39"/>
        <v>7</v>
      </c>
      <c r="E543" s="1" t="b">
        <f t="shared" si="40"/>
        <v>0</v>
      </c>
      <c r="F543" s="6">
        <f t="shared" si="41"/>
        <v>-5.5748265609512071E-4</v>
      </c>
      <c r="G543" s="8">
        <f t="shared" si="36"/>
        <v>4.2929578165339143E-4</v>
      </c>
      <c r="H543" s="8">
        <f t="shared" si="37"/>
        <v>4.9410763917077396E-4</v>
      </c>
      <c r="I543" s="8">
        <f t="shared" si="38"/>
        <v>5.0952219070236687E-4</v>
      </c>
    </row>
    <row r="544" spans="2:9" x14ac:dyDescent="0.2">
      <c r="B544" s="5">
        <v>35479</v>
      </c>
      <c r="C544" s="1">
        <v>161.62</v>
      </c>
      <c r="D544" s="1">
        <f t="shared" si="39"/>
        <v>8</v>
      </c>
      <c r="E544" s="1" t="b">
        <f t="shared" si="40"/>
        <v>1</v>
      </c>
      <c r="F544" s="6">
        <f t="shared" si="41"/>
        <v>1.6733808490858593E-3</v>
      </c>
      <c r="G544" s="8">
        <f t="shared" si="36"/>
        <v>4.411262108589738E-4</v>
      </c>
      <c r="H544" s="8">
        <f t="shared" si="37"/>
        <v>5.2682777911976946E-4</v>
      </c>
      <c r="I544" s="8">
        <f t="shared" si="38"/>
        <v>5.097450431182629E-4</v>
      </c>
    </row>
    <row r="545" spans="2:9" x14ac:dyDescent="0.2">
      <c r="B545" s="5">
        <v>35480</v>
      </c>
      <c r="C545" s="1">
        <v>161.54</v>
      </c>
      <c r="D545" s="1">
        <f t="shared" si="39"/>
        <v>8</v>
      </c>
      <c r="E545" s="1" t="b">
        <f t="shared" si="40"/>
        <v>0</v>
      </c>
      <c r="F545" s="6">
        <f t="shared" si="41"/>
        <v>-4.9498824402927077E-4</v>
      </c>
      <c r="G545" s="8">
        <f t="shared" si="36"/>
        <v>4.4906840709709031E-4</v>
      </c>
      <c r="H545" s="8">
        <f t="shared" si="37"/>
        <v>4.2812341617284611E-4</v>
      </c>
      <c r="I545" s="8">
        <f t="shared" si="38"/>
        <v>5.5354839187657444E-4</v>
      </c>
    </row>
    <row r="546" spans="2:9" x14ac:dyDescent="0.2">
      <c r="B546" s="5">
        <v>35481</v>
      </c>
      <c r="C546" s="1">
        <v>161.86000000000001</v>
      </c>
      <c r="D546" s="1">
        <f t="shared" si="39"/>
        <v>8</v>
      </c>
      <c r="E546" s="1" t="b">
        <f t="shared" si="40"/>
        <v>0</v>
      </c>
      <c r="F546" s="6">
        <f t="shared" si="41"/>
        <v>1.9809335149190144E-3</v>
      </c>
      <c r="G546" s="8">
        <f t="shared" si="36"/>
        <v>4.7038755436374654E-4</v>
      </c>
      <c r="H546" s="8">
        <f t="shared" si="37"/>
        <v>4.5305419479965605E-4</v>
      </c>
      <c r="I546" s="8">
        <f t="shared" si="38"/>
        <v>5.5721015690655886E-4</v>
      </c>
    </row>
    <row r="547" spans="2:9" x14ac:dyDescent="0.2">
      <c r="B547" s="5">
        <v>35482</v>
      </c>
      <c r="C547" s="1">
        <v>161.88999999999999</v>
      </c>
      <c r="D547" s="1">
        <f t="shared" si="39"/>
        <v>8</v>
      </c>
      <c r="E547" s="1" t="b">
        <f t="shared" si="40"/>
        <v>0</v>
      </c>
      <c r="F547" s="6">
        <f t="shared" si="41"/>
        <v>1.853453601876609E-4</v>
      </c>
      <c r="G547" s="8">
        <f t="shared" si="36"/>
        <v>4.4712578750325731E-4</v>
      </c>
      <c r="H547" s="8">
        <f t="shared" si="37"/>
        <v>4.4402476722055049E-4</v>
      </c>
      <c r="I547" s="8">
        <f t="shared" si="38"/>
        <v>5.5312644787686377E-4</v>
      </c>
    </row>
    <row r="548" spans="2:9" x14ac:dyDescent="0.2">
      <c r="B548" s="5">
        <v>35485</v>
      </c>
      <c r="C548" s="1">
        <v>162.06</v>
      </c>
      <c r="D548" s="1">
        <f t="shared" si="39"/>
        <v>9</v>
      </c>
      <c r="E548" s="1" t="b">
        <f t="shared" si="40"/>
        <v>1</v>
      </c>
      <c r="F548" s="6">
        <f t="shared" si="41"/>
        <v>1.0500957440238157E-3</v>
      </c>
      <c r="G548" s="8">
        <f t="shared" si="36"/>
        <v>4.5146955117886077E-4</v>
      </c>
      <c r="H548" s="8">
        <f t="shared" si="37"/>
        <v>4.5247619083955845E-4</v>
      </c>
      <c r="I548" s="8">
        <f t="shared" si="38"/>
        <v>5.6328005551631842E-4</v>
      </c>
    </row>
    <row r="549" spans="2:9" x14ac:dyDescent="0.2">
      <c r="B549" s="5">
        <v>35486</v>
      </c>
      <c r="C549" s="1">
        <v>162.33000000000001</v>
      </c>
      <c r="D549" s="1">
        <f t="shared" si="39"/>
        <v>9</v>
      </c>
      <c r="E549" s="1" t="b">
        <f t="shared" si="40"/>
        <v>0</v>
      </c>
      <c r="F549" s="6">
        <f t="shared" si="41"/>
        <v>1.6660496112550494E-3</v>
      </c>
      <c r="G549" s="8">
        <f t="shared" si="36"/>
        <v>4.6419160976098343E-4</v>
      </c>
      <c r="H549" s="8">
        <f t="shared" si="37"/>
        <v>4.6509777880361186E-4</v>
      </c>
      <c r="I549" s="8">
        <f t="shared" si="38"/>
        <v>5.6767297849821135E-4</v>
      </c>
    </row>
    <row r="550" spans="2:9" x14ac:dyDescent="0.2">
      <c r="B550" s="5">
        <v>35487</v>
      </c>
      <c r="C550" s="1">
        <v>162.25</v>
      </c>
      <c r="D550" s="1">
        <f t="shared" si="39"/>
        <v>9</v>
      </c>
      <c r="E550" s="1" t="b">
        <f t="shared" si="40"/>
        <v>0</v>
      </c>
      <c r="F550" s="6">
        <f t="shared" si="41"/>
        <v>-4.9282326125799081E-4</v>
      </c>
      <c r="G550" s="8">
        <f t="shared" si="36"/>
        <v>4.605740609638987E-4</v>
      </c>
      <c r="H550" s="8">
        <f t="shared" si="37"/>
        <v>4.5292911868615186E-4</v>
      </c>
      <c r="I550" s="8">
        <f t="shared" si="38"/>
        <v>5.552029977891371E-4</v>
      </c>
    </row>
    <row r="551" spans="2:9" x14ac:dyDescent="0.2">
      <c r="B551" s="5">
        <v>35488</v>
      </c>
      <c r="C551" s="1">
        <v>162.61000000000001</v>
      </c>
      <c r="D551" s="1">
        <f t="shared" si="39"/>
        <v>9</v>
      </c>
      <c r="E551" s="1" t="b">
        <f t="shared" si="40"/>
        <v>0</v>
      </c>
      <c r="F551" s="6">
        <f t="shared" si="41"/>
        <v>2.2187981510015664E-3</v>
      </c>
      <c r="G551" s="8">
        <f t="shared" si="36"/>
        <v>4.6820168687045419E-4</v>
      </c>
      <c r="H551" s="8">
        <f t="shared" si="37"/>
        <v>4.7419889680991144E-4</v>
      </c>
      <c r="I551" s="8">
        <f t="shared" si="38"/>
        <v>5.5219195861162351E-4</v>
      </c>
    </row>
    <row r="552" spans="2:9" x14ac:dyDescent="0.2">
      <c r="B552" s="5">
        <v>35489</v>
      </c>
      <c r="C552" s="1">
        <v>162.69999999999999</v>
      </c>
      <c r="D552" s="1">
        <f t="shared" si="39"/>
        <v>9</v>
      </c>
      <c r="E552" s="1" t="b">
        <f t="shared" si="40"/>
        <v>0</v>
      </c>
      <c r="F552" s="6">
        <f t="shared" si="41"/>
        <v>5.5347149621787217E-4</v>
      </c>
      <c r="G552" s="8">
        <f t="shared" si="36"/>
        <v>4.8139243728786383E-4</v>
      </c>
      <c r="H552" s="8">
        <f t="shared" si="37"/>
        <v>4.7789593721406232E-4</v>
      </c>
      <c r="I552" s="8">
        <f t="shared" si="38"/>
        <v>5.4932683782448594E-4</v>
      </c>
    </row>
    <row r="553" spans="2:9" x14ac:dyDescent="0.2">
      <c r="B553" s="5">
        <v>35492</v>
      </c>
      <c r="C553" s="1">
        <v>163.01</v>
      </c>
      <c r="D553" s="1">
        <f t="shared" si="39"/>
        <v>10</v>
      </c>
      <c r="E553" s="1" t="b">
        <f t="shared" si="40"/>
        <v>1</v>
      </c>
      <c r="F553" s="6">
        <f t="shared" si="41"/>
        <v>1.9053472649046554E-3</v>
      </c>
      <c r="G553" s="8">
        <f t="shared" si="36"/>
        <v>4.9103596390291703E-4</v>
      </c>
      <c r="H553" s="8">
        <f t="shared" si="37"/>
        <v>4.7943716782511669E-4</v>
      </c>
      <c r="I553" s="8">
        <f t="shared" si="38"/>
        <v>5.5723003609926586E-4</v>
      </c>
    </row>
    <row r="554" spans="2:9" x14ac:dyDescent="0.2">
      <c r="B554" s="5">
        <v>35493</v>
      </c>
      <c r="C554" s="1">
        <v>162.97999999999999</v>
      </c>
      <c r="D554" s="1">
        <f t="shared" si="39"/>
        <v>10</v>
      </c>
      <c r="E554" s="1" t="b">
        <f t="shared" si="40"/>
        <v>0</v>
      </c>
      <c r="F554" s="6">
        <f t="shared" si="41"/>
        <v>-1.8403778909270585E-4</v>
      </c>
      <c r="G554" s="8">
        <f t="shared" si="36"/>
        <v>4.8728746216957994E-4</v>
      </c>
      <c r="H554" s="8">
        <f t="shared" si="37"/>
        <v>4.8051819457641524E-4</v>
      </c>
      <c r="I554" s="8">
        <f t="shared" si="38"/>
        <v>5.5339376516554009E-4</v>
      </c>
    </row>
    <row r="555" spans="2:9" x14ac:dyDescent="0.2">
      <c r="B555" s="5">
        <v>35494</v>
      </c>
      <c r="C555" s="1">
        <v>162.87</v>
      </c>
      <c r="D555" s="1">
        <f t="shared" si="39"/>
        <v>10</v>
      </c>
      <c r="E555" s="1" t="b">
        <f t="shared" si="40"/>
        <v>0</v>
      </c>
      <c r="F555" s="6">
        <f t="shared" si="41"/>
        <v>-6.7492943919489345E-4</v>
      </c>
      <c r="G555" s="8">
        <f t="shared" si="36"/>
        <v>4.6746136299228002E-4</v>
      </c>
      <c r="H555" s="8">
        <f t="shared" si="37"/>
        <v>4.655008470122625E-4</v>
      </c>
      <c r="I555" s="8">
        <f t="shared" si="38"/>
        <v>5.4168250136539162E-4</v>
      </c>
    </row>
    <row r="556" spans="2:9" x14ac:dyDescent="0.2">
      <c r="B556" s="5">
        <v>35495</v>
      </c>
      <c r="C556" s="1">
        <v>163.1</v>
      </c>
      <c r="D556" s="1">
        <f t="shared" si="39"/>
        <v>10</v>
      </c>
      <c r="E556" s="1" t="b">
        <f t="shared" si="40"/>
        <v>0</v>
      </c>
      <c r="F556" s="6">
        <f t="shared" si="41"/>
        <v>1.4121692147111009E-3</v>
      </c>
      <c r="G556" s="8">
        <f t="shared" si="36"/>
        <v>4.8214219436169532E-4</v>
      </c>
      <c r="H556" s="8">
        <f t="shared" si="37"/>
        <v>4.8065019004647514E-4</v>
      </c>
      <c r="I556" s="8">
        <f t="shared" si="38"/>
        <v>5.3019153225626777E-4</v>
      </c>
    </row>
    <row r="557" spans="2:9" x14ac:dyDescent="0.2">
      <c r="B557" s="5">
        <v>35496</v>
      </c>
      <c r="C557" s="1">
        <v>163.16999999999999</v>
      </c>
      <c r="D557" s="1">
        <f t="shared" si="39"/>
        <v>10</v>
      </c>
      <c r="E557" s="1" t="b">
        <f t="shared" si="40"/>
        <v>0</v>
      </c>
      <c r="F557" s="6">
        <f t="shared" si="41"/>
        <v>4.2918454935625405E-4</v>
      </c>
      <c r="G557" s="8">
        <f t="shared" si="36"/>
        <v>4.8672707725374372E-4</v>
      </c>
      <c r="H557" s="8">
        <f t="shared" si="37"/>
        <v>4.839015881476589E-4</v>
      </c>
      <c r="I557" s="8">
        <f t="shared" si="38"/>
        <v>5.4058141866660447E-4</v>
      </c>
    </row>
    <row r="558" spans="2:9" x14ac:dyDescent="0.2">
      <c r="B558" s="5">
        <v>35499</v>
      </c>
      <c r="C558" s="1">
        <v>163.4</v>
      </c>
      <c r="D558" s="1">
        <f t="shared" si="39"/>
        <v>11</v>
      </c>
      <c r="E558" s="1" t="b">
        <f t="shared" si="40"/>
        <v>1</v>
      </c>
      <c r="F558" s="6">
        <f t="shared" si="41"/>
        <v>1.4095728381444683E-3</v>
      </c>
      <c r="G558" s="8">
        <f t="shared" si="36"/>
        <v>4.9466054749759637E-4</v>
      </c>
      <c r="H558" s="8">
        <f t="shared" si="37"/>
        <v>4.8171390224451287E-4</v>
      </c>
      <c r="I558" s="8">
        <f t="shared" si="38"/>
        <v>5.240691422356414E-4</v>
      </c>
    </row>
    <row r="559" spans="2:9" x14ac:dyDescent="0.2">
      <c r="B559" s="5">
        <v>35500</v>
      </c>
      <c r="C559" s="1">
        <v>163.26</v>
      </c>
      <c r="D559" s="1">
        <f t="shared" si="39"/>
        <v>11</v>
      </c>
      <c r="E559" s="1" t="b">
        <f t="shared" si="40"/>
        <v>0</v>
      </c>
      <c r="F559" s="6">
        <f t="shared" si="41"/>
        <v>-8.5679314565489939E-4</v>
      </c>
      <c r="G559" s="8">
        <f t="shared" si="36"/>
        <v>4.3282151951703449E-4</v>
      </c>
      <c r="H559" s="8">
        <f t="shared" si="37"/>
        <v>4.6880081824740908E-4</v>
      </c>
      <c r="I559" s="8">
        <f t="shared" si="38"/>
        <v>5.0335371590607152E-4</v>
      </c>
    </row>
    <row r="560" spans="2:9" x14ac:dyDescent="0.2">
      <c r="B560" s="5">
        <v>35501</v>
      </c>
      <c r="C560" s="1">
        <v>163.15</v>
      </c>
      <c r="D560" s="1">
        <f t="shared" si="39"/>
        <v>11</v>
      </c>
      <c r="E560" s="1" t="b">
        <f t="shared" si="40"/>
        <v>0</v>
      </c>
      <c r="F560" s="6">
        <f t="shared" si="41"/>
        <v>-6.7377189758655032E-4</v>
      </c>
      <c r="G560" s="8">
        <f t="shared" si="36"/>
        <v>4.2452266913095896E-4</v>
      </c>
      <c r="H560" s="8">
        <f t="shared" si="37"/>
        <v>4.6320288668187112E-4</v>
      </c>
      <c r="I560" s="8">
        <f t="shared" si="38"/>
        <v>5.1648426862946155E-4</v>
      </c>
    </row>
    <row r="561" spans="2:9" x14ac:dyDescent="0.2">
      <c r="B561" s="5">
        <v>35502</v>
      </c>
      <c r="C561" s="1">
        <v>163.22999999999999</v>
      </c>
      <c r="D561" s="1">
        <f t="shared" si="39"/>
        <v>11</v>
      </c>
      <c r="E561" s="1" t="b">
        <f t="shared" si="40"/>
        <v>0</v>
      </c>
      <c r="F561" s="6">
        <f t="shared" si="41"/>
        <v>4.903463070793368E-4</v>
      </c>
      <c r="G561" s="8">
        <f t="shared" si="36"/>
        <v>4.2335690894015812E-4</v>
      </c>
      <c r="H561" s="8">
        <f t="shared" si="37"/>
        <v>4.6642406458279176E-4</v>
      </c>
      <c r="I561" s="8">
        <f t="shared" si="38"/>
        <v>4.9252230891004393E-4</v>
      </c>
    </row>
    <row r="562" spans="2:9" x14ac:dyDescent="0.2">
      <c r="B562" s="5">
        <v>35503</v>
      </c>
      <c r="C562" s="1">
        <v>163.36000000000001</v>
      </c>
      <c r="D562" s="1">
        <f t="shared" si="39"/>
        <v>11</v>
      </c>
      <c r="E562" s="1" t="b">
        <f t="shared" si="40"/>
        <v>0</v>
      </c>
      <c r="F562" s="6">
        <f t="shared" si="41"/>
        <v>7.9642222630660342E-4</v>
      </c>
      <c r="G562" s="8">
        <f t="shared" si="36"/>
        <v>4.4401428885661301E-4</v>
      </c>
      <c r="H562" s="8">
        <f t="shared" si="37"/>
        <v>4.6357394177843215E-4</v>
      </c>
      <c r="I562" s="8">
        <f t="shared" si="38"/>
        <v>5.1287894567928751E-4</v>
      </c>
    </row>
    <row r="563" spans="2:9" x14ac:dyDescent="0.2">
      <c r="B563" s="5">
        <v>35506</v>
      </c>
      <c r="C563" s="1">
        <v>163.01</v>
      </c>
      <c r="D563" s="1">
        <f t="shared" si="39"/>
        <v>12</v>
      </c>
      <c r="E563" s="1" t="b">
        <f t="shared" si="40"/>
        <v>1</v>
      </c>
      <c r="F563" s="6">
        <f t="shared" si="41"/>
        <v>-2.1425073457396193E-3</v>
      </c>
      <c r="G563" s="8">
        <f t="shared" si="36"/>
        <v>4.1059702860185229E-4</v>
      </c>
      <c r="H563" s="8">
        <f t="shared" si="37"/>
        <v>4.4734282552282896E-4</v>
      </c>
      <c r="I563" s="8">
        <f t="shared" si="38"/>
        <v>5.0097117900406787E-4</v>
      </c>
    </row>
    <row r="564" spans="2:9" x14ac:dyDescent="0.2">
      <c r="B564" s="5">
        <v>35507</v>
      </c>
      <c r="C564" s="1">
        <v>162.81</v>
      </c>
      <c r="D564" s="1">
        <f t="shared" si="39"/>
        <v>12</v>
      </c>
      <c r="E564" s="1" t="b">
        <f t="shared" si="40"/>
        <v>0</v>
      </c>
      <c r="F564" s="6">
        <f t="shared" si="41"/>
        <v>-1.2269185939511873E-3</v>
      </c>
      <c r="G564" s="8">
        <f t="shared" si="36"/>
        <v>3.6908813173106101E-4</v>
      </c>
      <c r="H564" s="8">
        <f t="shared" si="37"/>
        <v>4.2621702843569044E-4</v>
      </c>
      <c r="I564" s="8">
        <f t="shared" si="38"/>
        <v>4.7188508456295344E-4</v>
      </c>
    </row>
    <row r="565" spans="2:9" x14ac:dyDescent="0.2">
      <c r="B565" s="5">
        <v>35508</v>
      </c>
      <c r="C565" s="1">
        <v>162.84</v>
      </c>
      <c r="D565" s="1">
        <f t="shared" si="39"/>
        <v>12</v>
      </c>
      <c r="E565" s="1" t="b">
        <f t="shared" si="40"/>
        <v>0</v>
      </c>
      <c r="F565" s="6">
        <f t="shared" si="41"/>
        <v>1.8426386585601584E-4</v>
      </c>
      <c r="G565" s="8">
        <f t="shared" si="36"/>
        <v>3.9095051213845891E-4</v>
      </c>
      <c r="H565" s="8">
        <f t="shared" si="37"/>
        <v>4.3696453866495956E-4</v>
      </c>
      <c r="I565" s="8">
        <f t="shared" si="38"/>
        <v>5.0853374223632257E-4</v>
      </c>
    </row>
    <row r="566" spans="2:9" x14ac:dyDescent="0.2">
      <c r="B566" s="5">
        <v>35509</v>
      </c>
      <c r="C566" s="1">
        <v>162.97</v>
      </c>
      <c r="D566" s="1">
        <f t="shared" si="39"/>
        <v>12</v>
      </c>
      <c r="E566" s="1" t="b">
        <f t="shared" si="40"/>
        <v>0</v>
      </c>
      <c r="F566" s="6">
        <f t="shared" si="41"/>
        <v>7.9832964873483014E-4</v>
      </c>
      <c r="G566" s="8">
        <f t="shared" si="36"/>
        <v>4.1641259184423086E-4</v>
      </c>
      <c r="H566" s="8">
        <f t="shared" si="37"/>
        <v>4.3414215708391168E-4</v>
      </c>
      <c r="I566" s="8">
        <f t="shared" si="38"/>
        <v>4.9946225246889279E-4</v>
      </c>
    </row>
    <row r="567" spans="2:9" x14ac:dyDescent="0.2">
      <c r="B567" s="5">
        <v>35510</v>
      </c>
      <c r="C567" s="1">
        <v>162.97999999999999</v>
      </c>
      <c r="D567" s="1">
        <f t="shared" si="39"/>
        <v>12</v>
      </c>
      <c r="E567" s="1" t="b">
        <f t="shared" si="40"/>
        <v>0</v>
      </c>
      <c r="F567" s="6">
        <f t="shared" si="41"/>
        <v>6.136098668463319E-5</v>
      </c>
      <c r="G567" s="8">
        <f t="shared" si="36"/>
        <v>4.0491989603351865E-4</v>
      </c>
      <c r="H567" s="8">
        <f t="shared" si="37"/>
        <v>4.3706811289932377E-4</v>
      </c>
      <c r="I567" s="8">
        <f t="shared" si="38"/>
        <v>4.958171864809358E-4</v>
      </c>
    </row>
    <row r="568" spans="2:9" x14ac:dyDescent="0.2">
      <c r="B568" s="5">
        <v>35513</v>
      </c>
      <c r="C568" s="1">
        <v>163.16</v>
      </c>
      <c r="D568" s="1">
        <f t="shared" si="39"/>
        <v>13</v>
      </c>
      <c r="E568" s="1" t="b">
        <f t="shared" si="40"/>
        <v>1</v>
      </c>
      <c r="F568" s="6">
        <f t="shared" si="41"/>
        <v>1.1044299914100275E-3</v>
      </c>
      <c r="G568" s="8">
        <f t="shared" si="36"/>
        <v>4.2165368378215543E-4</v>
      </c>
      <c r="H568" s="8">
        <f t="shared" si="37"/>
        <v>4.4986642612771893E-4</v>
      </c>
      <c r="I568" s="8">
        <f t="shared" si="38"/>
        <v>4.9579292976695342E-4</v>
      </c>
    </row>
    <row r="569" spans="2:9" x14ac:dyDescent="0.2">
      <c r="B569" s="5">
        <v>35514</v>
      </c>
      <c r="C569" s="1">
        <v>163.47999999999999</v>
      </c>
      <c r="D569" s="1">
        <f t="shared" si="39"/>
        <v>13</v>
      </c>
      <c r="E569" s="1" t="b">
        <f t="shared" si="40"/>
        <v>0</v>
      </c>
      <c r="F569" s="6">
        <f t="shared" si="41"/>
        <v>1.9612650159352985E-3</v>
      </c>
      <c r="G569" s="8">
        <f t="shared" si="36"/>
        <v>4.3513844112100833E-4</v>
      </c>
      <c r="H569" s="8">
        <f t="shared" si="37"/>
        <v>4.5733447273315595E-4</v>
      </c>
      <c r="I569" s="8">
        <f t="shared" si="38"/>
        <v>5.0419262100096689E-4</v>
      </c>
    </row>
    <row r="570" spans="2:9" x14ac:dyDescent="0.2">
      <c r="B570" s="5">
        <v>35515</v>
      </c>
      <c r="C570" s="1">
        <v>163.6</v>
      </c>
      <c r="D570" s="1">
        <f t="shared" si="39"/>
        <v>13</v>
      </c>
      <c r="E570" s="1" t="b">
        <f t="shared" si="40"/>
        <v>0</v>
      </c>
      <c r="F570" s="6">
        <f t="shared" si="41"/>
        <v>7.3403474431121829E-4</v>
      </c>
      <c r="G570" s="8">
        <f t="shared" si="36"/>
        <v>4.7487313790770571E-4</v>
      </c>
      <c r="H570" s="8">
        <f t="shared" si="37"/>
        <v>4.5452814614104403E-4</v>
      </c>
      <c r="I570" s="8">
        <f t="shared" si="38"/>
        <v>5.1156642465717452E-4</v>
      </c>
    </row>
    <row r="571" spans="2:9" x14ac:dyDescent="0.2">
      <c r="B571" s="5">
        <v>35516</v>
      </c>
      <c r="C571" s="1">
        <v>163.96</v>
      </c>
      <c r="D571" s="1">
        <f t="shared" si="39"/>
        <v>13</v>
      </c>
      <c r="E571" s="1" t="b">
        <f t="shared" si="40"/>
        <v>0</v>
      </c>
      <c r="F571" s="6">
        <f t="shared" si="41"/>
        <v>2.2004889975550945E-3</v>
      </c>
      <c r="G571" s="8">
        <f t="shared" si="36"/>
        <v>4.7476893640596539E-4</v>
      </c>
      <c r="H571" s="8">
        <f t="shared" si="37"/>
        <v>4.7906483709660793E-4</v>
      </c>
      <c r="I571" s="8">
        <f t="shared" si="38"/>
        <v>5.2897590528990478E-4</v>
      </c>
    </row>
    <row r="572" spans="2:9" x14ac:dyDescent="0.2">
      <c r="B572" s="5">
        <v>35521</v>
      </c>
      <c r="C572" s="1">
        <v>164.3</v>
      </c>
      <c r="D572" s="1">
        <f t="shared" si="39"/>
        <v>14</v>
      </c>
      <c r="E572" s="1" t="b">
        <f t="shared" si="40"/>
        <v>1</v>
      </c>
      <c r="F572" s="6">
        <f t="shared" si="41"/>
        <v>2.0736765064650609E-3</v>
      </c>
      <c r="G572" s="8">
        <f t="shared" si="36"/>
        <v>4.9093283455703917E-4</v>
      </c>
      <c r="H572" s="8">
        <f t="shared" si="37"/>
        <v>4.9280588353055191E-4</v>
      </c>
      <c r="I572" s="8">
        <f t="shared" si="38"/>
        <v>5.14731480880982E-4</v>
      </c>
    </row>
    <row r="573" spans="2:9" x14ac:dyDescent="0.2">
      <c r="B573" s="5">
        <v>35522</v>
      </c>
      <c r="C573" s="1">
        <v>164.12</v>
      </c>
      <c r="D573" s="1">
        <f t="shared" si="39"/>
        <v>14</v>
      </c>
      <c r="E573" s="1" t="b">
        <f t="shared" si="40"/>
        <v>0</v>
      </c>
      <c r="F573" s="6">
        <f t="shared" si="41"/>
        <v>-1.0955569080950411E-3</v>
      </c>
      <c r="G573" s="8">
        <f t="shared" si="36"/>
        <v>4.7909601815919846E-4</v>
      </c>
      <c r="H573" s="8">
        <f t="shared" si="37"/>
        <v>4.7318956230999837E-4</v>
      </c>
      <c r="I573" s="8">
        <f t="shared" si="38"/>
        <v>5.0619872751534215E-4</v>
      </c>
    </row>
    <row r="574" spans="2:9" x14ac:dyDescent="0.2">
      <c r="B574" s="5">
        <v>35523</v>
      </c>
      <c r="C574" s="1">
        <v>164.59</v>
      </c>
      <c r="D574" s="1">
        <f t="shared" si="39"/>
        <v>14</v>
      </c>
      <c r="E574" s="1" t="b">
        <f t="shared" si="40"/>
        <v>0</v>
      </c>
      <c r="F574" s="6">
        <f t="shared" si="41"/>
        <v>2.8637582256885175E-3</v>
      </c>
      <c r="G574" s="8">
        <f t="shared" si="36"/>
        <v>4.9676054225651091E-4</v>
      </c>
      <c r="H574" s="8">
        <f t="shared" si="37"/>
        <v>4.8604140360235628E-4</v>
      </c>
      <c r="I574" s="8">
        <f t="shared" si="38"/>
        <v>5.1765376041809619E-4</v>
      </c>
    </row>
    <row r="575" spans="2:9" x14ac:dyDescent="0.2">
      <c r="B575" s="5">
        <v>35524</v>
      </c>
      <c r="C575" s="1">
        <v>164.51</v>
      </c>
      <c r="D575" s="1">
        <f t="shared" si="39"/>
        <v>14</v>
      </c>
      <c r="E575" s="1" t="b">
        <f t="shared" si="40"/>
        <v>0</v>
      </c>
      <c r="F575" s="6">
        <f t="shared" si="41"/>
        <v>-4.8605626101227983E-4</v>
      </c>
      <c r="G575" s="8">
        <f t="shared" si="36"/>
        <v>4.9224962526913632E-4</v>
      </c>
      <c r="H575" s="8">
        <f t="shared" si="37"/>
        <v>4.8235915920074809E-4</v>
      </c>
      <c r="I575" s="8">
        <f t="shared" si="38"/>
        <v>5.1432746088023195E-4</v>
      </c>
    </row>
    <row r="576" spans="2:9" x14ac:dyDescent="0.2">
      <c r="B576" s="5">
        <v>35527</v>
      </c>
      <c r="C576" s="1">
        <v>164.55</v>
      </c>
      <c r="D576" s="1">
        <f t="shared" si="39"/>
        <v>15</v>
      </c>
      <c r="E576" s="1" t="b">
        <f t="shared" si="40"/>
        <v>1</v>
      </c>
      <c r="F576" s="6">
        <f t="shared" si="41"/>
        <v>2.4314631329414027E-4</v>
      </c>
      <c r="G576" s="8">
        <f t="shared" si="36"/>
        <v>4.7690626467479806E-4</v>
      </c>
      <c r="H576" s="8">
        <f t="shared" si="37"/>
        <v>4.7438674794508638E-4</v>
      </c>
      <c r="I576" s="8">
        <f t="shared" si="38"/>
        <v>5.072867828009957E-4</v>
      </c>
    </row>
    <row r="577" spans="2:9" x14ac:dyDescent="0.2">
      <c r="B577" s="5">
        <v>35528</v>
      </c>
      <c r="C577" s="1">
        <v>164.56</v>
      </c>
      <c r="D577" s="1">
        <f t="shared" si="39"/>
        <v>15</v>
      </c>
      <c r="E577" s="1" t="b">
        <f t="shared" si="40"/>
        <v>0</v>
      </c>
      <c r="F577" s="6">
        <f t="shared" si="41"/>
        <v>6.0771801883907628E-5</v>
      </c>
      <c r="G577" s="8">
        <f t="shared" si="36"/>
        <v>4.5407263598178641E-4</v>
      </c>
      <c r="H577" s="8">
        <f t="shared" si="37"/>
        <v>4.6749584243843678E-4</v>
      </c>
      <c r="I577" s="8">
        <f t="shared" si="38"/>
        <v>5.0422066628567788E-4</v>
      </c>
    </row>
    <row r="578" spans="2:9" x14ac:dyDescent="0.2">
      <c r="B578" s="5">
        <v>35529</v>
      </c>
      <c r="C578" s="1">
        <v>164.63</v>
      </c>
      <c r="D578" s="1">
        <f t="shared" si="39"/>
        <v>15</v>
      </c>
      <c r="E578" s="1" t="b">
        <f t="shared" si="40"/>
        <v>0</v>
      </c>
      <c r="F578" s="6">
        <f t="shared" si="41"/>
        <v>4.2537676227505372E-4</v>
      </c>
      <c r="G578" s="8">
        <f t="shared" si="36"/>
        <v>4.4344133291002343E-4</v>
      </c>
      <c r="H578" s="8">
        <f t="shared" si="37"/>
        <v>4.6875994796863666E-4</v>
      </c>
      <c r="I578" s="8">
        <f t="shared" si="38"/>
        <v>5.2080128058834281E-4</v>
      </c>
    </row>
    <row r="579" spans="2:9" x14ac:dyDescent="0.2">
      <c r="B579" s="5">
        <v>35530</v>
      </c>
      <c r="C579" s="1">
        <v>164.66</v>
      </c>
      <c r="D579" s="1">
        <f t="shared" si="39"/>
        <v>15</v>
      </c>
      <c r="E579" s="1" t="b">
        <f t="shared" si="40"/>
        <v>0</v>
      </c>
      <c r="F579" s="6">
        <f t="shared" si="41"/>
        <v>1.8222681163826415E-4</v>
      </c>
      <c r="G579" s="8">
        <f t="shared" si="36"/>
        <v>3.8460696808276831E-4</v>
      </c>
      <c r="H579" s="8">
        <f t="shared" si="37"/>
        <v>4.6084024128938351E-4</v>
      </c>
      <c r="I579" s="8">
        <f t="shared" si="38"/>
        <v>4.869592136248424E-4</v>
      </c>
    </row>
    <row r="580" spans="2:9" x14ac:dyDescent="0.2">
      <c r="B580" s="5">
        <v>35531</v>
      </c>
      <c r="C580" s="1">
        <v>164.59</v>
      </c>
      <c r="D580" s="1">
        <f t="shared" si="39"/>
        <v>15</v>
      </c>
      <c r="E580" s="1" t="b">
        <f t="shared" si="40"/>
        <v>0</v>
      </c>
      <c r="F580" s="6">
        <f t="shared" si="41"/>
        <v>-4.2511842584713744E-4</v>
      </c>
      <c r="G580" s="8">
        <f t="shared" si="36"/>
        <v>3.8005334866142941E-4</v>
      </c>
      <c r="H580" s="8">
        <f t="shared" si="37"/>
        <v>4.5713076243710508E-4</v>
      </c>
      <c r="I580" s="8">
        <f t="shared" si="38"/>
        <v>4.9321048107856891E-4</v>
      </c>
    </row>
    <row r="581" spans="2:9" x14ac:dyDescent="0.2">
      <c r="B581" s="5">
        <v>35534</v>
      </c>
      <c r="C581" s="1">
        <v>164.55</v>
      </c>
      <c r="D581" s="1">
        <f t="shared" si="39"/>
        <v>16</v>
      </c>
      <c r="E581" s="1" t="b">
        <f t="shared" si="40"/>
        <v>1</v>
      </c>
      <c r="F581" s="6">
        <f t="shared" si="41"/>
        <v>-2.4302813050602889E-4</v>
      </c>
      <c r="G581" s="8">
        <f t="shared" si="36"/>
        <v>3.5277355387433173E-4</v>
      </c>
      <c r="H581" s="8">
        <f t="shared" si="37"/>
        <v>4.4502372366593925E-4</v>
      </c>
      <c r="I581" s="8">
        <f t="shared" si="38"/>
        <v>4.9168888026751394E-4</v>
      </c>
    </row>
    <row r="582" spans="2:9" x14ac:dyDescent="0.2">
      <c r="B582" s="5">
        <v>35535</v>
      </c>
      <c r="C582" s="1">
        <v>164.79</v>
      </c>
      <c r="D582" s="1">
        <f t="shared" si="39"/>
        <v>16</v>
      </c>
      <c r="E582" s="1" t="b">
        <f t="shared" si="40"/>
        <v>0</v>
      </c>
      <c r="F582" s="6">
        <f t="shared" si="41"/>
        <v>1.4585232452140051E-3</v>
      </c>
      <c r="G582" s="8">
        <f t="shared" si="36"/>
        <v>3.7769969361970952E-4</v>
      </c>
      <c r="H582" s="8">
        <f t="shared" si="37"/>
        <v>4.5460856732707872E-4</v>
      </c>
      <c r="I582" s="8">
        <f t="shared" si="38"/>
        <v>4.7142586453330983E-4</v>
      </c>
    </row>
    <row r="583" spans="2:9" x14ac:dyDescent="0.2">
      <c r="B583" s="5">
        <v>35536</v>
      </c>
      <c r="C583" s="1">
        <v>164.71</v>
      </c>
      <c r="D583" s="1">
        <f t="shared" si="39"/>
        <v>16</v>
      </c>
      <c r="E583" s="1" t="b">
        <f t="shared" si="40"/>
        <v>0</v>
      </c>
      <c r="F583" s="6">
        <f t="shared" si="41"/>
        <v>-4.8546635111346159E-4</v>
      </c>
      <c r="G583" s="8">
        <f t="shared" si="36"/>
        <v>3.8165546434695407E-4</v>
      </c>
      <c r="H583" s="8">
        <f t="shared" si="37"/>
        <v>4.4702601385815643E-4</v>
      </c>
      <c r="I583" s="8">
        <f t="shared" si="38"/>
        <v>4.6429840960920509E-4</v>
      </c>
    </row>
    <row r="584" spans="2:9" x14ac:dyDescent="0.2">
      <c r="B584" s="5">
        <v>35537</v>
      </c>
      <c r="C584" s="1">
        <v>164.85</v>
      </c>
      <c r="D584" s="1">
        <f t="shared" si="39"/>
        <v>16</v>
      </c>
      <c r="E584" s="1" t="b">
        <f t="shared" si="40"/>
        <v>0</v>
      </c>
      <c r="F584" s="6">
        <f t="shared" si="41"/>
        <v>8.4997875053116623E-4</v>
      </c>
      <c r="G584" s="8">
        <f t="shared" si="36"/>
        <v>3.8227084366406389E-4</v>
      </c>
      <c r="H584" s="8">
        <f t="shared" si="37"/>
        <v>4.3882987253166309E-4</v>
      </c>
      <c r="I584" s="8">
        <f t="shared" si="38"/>
        <v>4.7642064147674691E-4</v>
      </c>
    </row>
    <row r="585" spans="2:9" x14ac:dyDescent="0.2">
      <c r="B585" s="5">
        <v>35538</v>
      </c>
      <c r="C585" s="1">
        <v>164.87</v>
      </c>
      <c r="D585" s="1">
        <f t="shared" si="39"/>
        <v>16</v>
      </c>
      <c r="E585" s="1" t="b">
        <f t="shared" si="40"/>
        <v>0</v>
      </c>
      <c r="F585" s="6">
        <f t="shared" si="41"/>
        <v>1.2132241431617174E-4</v>
      </c>
      <c r="G585" s="8">
        <f t="shared" si="36"/>
        <v>3.8033885611529338E-4</v>
      </c>
      <c r="H585" s="8">
        <f t="shared" si="37"/>
        <v>4.431573179371013E-4</v>
      </c>
      <c r="I585" s="8">
        <f t="shared" si="38"/>
        <v>4.7772543533397061E-4</v>
      </c>
    </row>
    <row r="586" spans="2:9" x14ac:dyDescent="0.2">
      <c r="B586" s="5">
        <v>35541</v>
      </c>
      <c r="C586" s="1">
        <v>164.78</v>
      </c>
      <c r="D586" s="1">
        <f t="shared" si="39"/>
        <v>17</v>
      </c>
      <c r="E586" s="1" t="b">
        <f t="shared" si="40"/>
        <v>1</v>
      </c>
      <c r="F586" s="6">
        <f t="shared" si="41"/>
        <v>-5.4588463638016727E-4</v>
      </c>
      <c r="G586" s="8">
        <f t="shared" si="36"/>
        <v>3.541638536479704E-4</v>
      </c>
      <c r="H586" s="8">
        <f t="shared" si="37"/>
        <v>4.6581366640198587E-4</v>
      </c>
      <c r="I586" s="8">
        <f t="shared" si="38"/>
        <v>4.8401184214364124E-4</v>
      </c>
    </row>
    <row r="587" spans="2:9" x14ac:dyDescent="0.2">
      <c r="B587" s="5">
        <v>35542</v>
      </c>
      <c r="C587" s="1">
        <v>164.98</v>
      </c>
      <c r="D587" s="1">
        <f t="shared" si="39"/>
        <v>17</v>
      </c>
      <c r="E587" s="1" t="b">
        <f t="shared" si="40"/>
        <v>0</v>
      </c>
      <c r="F587" s="6">
        <f t="shared" si="41"/>
        <v>1.2137395314963939E-3</v>
      </c>
      <c r="G587" s="8">
        <f t="shared" si="36"/>
        <v>3.7537746100181916E-4</v>
      </c>
      <c r="H587" s="8">
        <f t="shared" si="37"/>
        <v>4.3883352827143882E-4</v>
      </c>
      <c r="I587" s="8">
        <f t="shared" si="38"/>
        <v>4.8393833151748789E-4</v>
      </c>
    </row>
    <row r="588" spans="2:9" x14ac:dyDescent="0.2">
      <c r="B588" s="5">
        <v>35543</v>
      </c>
      <c r="C588" s="1">
        <v>165.1</v>
      </c>
      <c r="D588" s="1">
        <f t="shared" si="39"/>
        <v>17</v>
      </c>
      <c r="E588" s="1" t="b">
        <f t="shared" si="40"/>
        <v>0</v>
      </c>
      <c r="F588" s="6">
        <f t="shared" si="41"/>
        <v>7.2736089222935618E-4</v>
      </c>
      <c r="G588" s="8">
        <f t="shared" si="36"/>
        <v>3.9863602385347747E-4</v>
      </c>
      <c r="H588" s="8">
        <f t="shared" si="37"/>
        <v>4.2877488022763198E-4</v>
      </c>
      <c r="I588" s="8">
        <f t="shared" si="38"/>
        <v>4.8548044070478234E-4</v>
      </c>
    </row>
    <row r="589" spans="2:9" x14ac:dyDescent="0.2">
      <c r="B589" s="5">
        <v>35544</v>
      </c>
      <c r="C589" s="1">
        <v>165.23</v>
      </c>
      <c r="D589" s="1">
        <f t="shared" si="39"/>
        <v>17</v>
      </c>
      <c r="E589" s="1" t="b">
        <f t="shared" si="40"/>
        <v>0</v>
      </c>
      <c r="F589" s="6">
        <f t="shared" si="41"/>
        <v>7.8740157480305939E-4</v>
      </c>
      <c r="G589" s="8">
        <f t="shared" si="36"/>
        <v>4.0114493851242406E-4</v>
      </c>
      <c r="H589" s="8">
        <f t="shared" si="37"/>
        <v>4.3619664001530488E-4</v>
      </c>
      <c r="I589" s="8">
        <f t="shared" si="38"/>
        <v>4.7960872387660245E-4</v>
      </c>
    </row>
    <row r="590" spans="2:9" x14ac:dyDescent="0.2">
      <c r="B590" s="5">
        <v>35545</v>
      </c>
      <c r="C590" s="1">
        <v>165.31</v>
      </c>
      <c r="D590" s="1">
        <f t="shared" si="39"/>
        <v>17</v>
      </c>
      <c r="E590" s="1" t="b">
        <f t="shared" si="40"/>
        <v>0</v>
      </c>
      <c r="F590" s="6">
        <f t="shared" si="41"/>
        <v>4.8417357622709822E-4</v>
      </c>
      <c r="G590" s="8">
        <f t="shared" si="36"/>
        <v>4.1318868054558656E-4</v>
      </c>
      <c r="H590" s="8">
        <f t="shared" si="37"/>
        <v>4.3743649422526155E-4</v>
      </c>
      <c r="I590" s="8">
        <f t="shared" si="38"/>
        <v>4.867278252732259E-4</v>
      </c>
    </row>
    <row r="591" spans="2:9" x14ac:dyDescent="0.2">
      <c r="B591" s="5">
        <v>35548</v>
      </c>
      <c r="C591" s="1">
        <v>165.35</v>
      </c>
      <c r="D591" s="1">
        <f t="shared" si="39"/>
        <v>18</v>
      </c>
      <c r="E591" s="1" t="b">
        <f t="shared" si="40"/>
        <v>1</v>
      </c>
      <c r="F591" s="6">
        <f t="shared" si="41"/>
        <v>2.4196963281108985E-4</v>
      </c>
      <c r="G591" s="8">
        <f t="shared" ref="G591:G654" si="42">AVERAGE(F526:F591)</f>
        <v>3.8671573842126059E-4</v>
      </c>
      <c r="H591" s="8">
        <f t="shared" ref="H591:H654" si="43">AVERAGE(F460:F591)</f>
        <v>4.2810379011916659E-4</v>
      </c>
      <c r="I591" s="8">
        <f t="shared" ref="I591:I654" si="44">AVERAGE(F342:F591)</f>
        <v>4.8469147056672668E-4</v>
      </c>
    </row>
    <row r="592" spans="2:9" x14ac:dyDescent="0.2">
      <c r="B592" s="5">
        <v>35549</v>
      </c>
      <c r="C592" s="1">
        <v>165.48</v>
      </c>
      <c r="D592" s="1">
        <f t="shared" si="39"/>
        <v>18</v>
      </c>
      <c r="E592" s="1" t="b">
        <f t="shared" si="40"/>
        <v>0</v>
      </c>
      <c r="F592" s="6">
        <f t="shared" si="41"/>
        <v>7.8621106743259617E-4</v>
      </c>
      <c r="G592" s="8">
        <f t="shared" si="42"/>
        <v>3.9956800592784068E-4</v>
      </c>
      <c r="H592" s="8">
        <f t="shared" si="43"/>
        <v>4.4860259692369644E-4</v>
      </c>
      <c r="I592" s="8">
        <f t="shared" si="44"/>
        <v>4.7637421481598884E-4</v>
      </c>
    </row>
    <row r="593" spans="2:9" x14ac:dyDescent="0.2">
      <c r="B593" s="5">
        <v>35550</v>
      </c>
      <c r="C593" s="1">
        <v>165.61</v>
      </c>
      <c r="D593" s="1">
        <f t="shared" si="39"/>
        <v>18</v>
      </c>
      <c r="E593" s="1" t="b">
        <f t="shared" si="40"/>
        <v>0</v>
      </c>
      <c r="F593" s="6">
        <f t="shared" si="41"/>
        <v>7.8559342518746966E-4</v>
      </c>
      <c r="G593" s="8">
        <f t="shared" si="42"/>
        <v>4.0113053044134778E-4</v>
      </c>
      <c r="H593" s="8">
        <f t="shared" si="43"/>
        <v>4.545540622660258E-4</v>
      </c>
      <c r="I593" s="8">
        <f t="shared" si="44"/>
        <v>4.7897233380553403E-4</v>
      </c>
    </row>
    <row r="594" spans="2:9" x14ac:dyDescent="0.2">
      <c r="B594" s="5">
        <v>35551</v>
      </c>
      <c r="C594" s="1">
        <v>165.59</v>
      </c>
      <c r="D594" s="1">
        <f t="shared" si="39"/>
        <v>18</v>
      </c>
      <c r="E594" s="1" t="b">
        <f t="shared" si="40"/>
        <v>0</v>
      </c>
      <c r="F594" s="6">
        <f t="shared" si="41"/>
        <v>-1.2076565424801178E-4</v>
      </c>
      <c r="G594" s="8">
        <f t="shared" si="42"/>
        <v>3.9554316452848333E-4</v>
      </c>
      <c r="H594" s="8">
        <f t="shared" si="43"/>
        <v>4.5606760971239526E-4</v>
      </c>
      <c r="I594" s="8">
        <f t="shared" si="44"/>
        <v>4.7413582584468771E-4</v>
      </c>
    </row>
    <row r="595" spans="2:9" x14ac:dyDescent="0.2">
      <c r="B595" s="5">
        <v>35552</v>
      </c>
      <c r="C595" s="1">
        <v>165.39</v>
      </c>
      <c r="D595" s="1">
        <f t="shared" si="39"/>
        <v>18</v>
      </c>
      <c r="E595" s="1" t="b">
        <f t="shared" si="40"/>
        <v>0</v>
      </c>
      <c r="F595" s="6">
        <f t="shared" si="41"/>
        <v>-1.2078024035269141E-3</v>
      </c>
      <c r="G595" s="8">
        <f t="shared" si="42"/>
        <v>3.7254731358481554E-4</v>
      </c>
      <c r="H595" s="8">
        <f t="shared" si="43"/>
        <v>4.3234228673423624E-4</v>
      </c>
      <c r="I595" s="8">
        <f t="shared" si="44"/>
        <v>4.6577128742715469E-4</v>
      </c>
    </row>
    <row r="596" spans="2:9" x14ac:dyDescent="0.2">
      <c r="B596" s="5">
        <v>35556</v>
      </c>
      <c r="C596" s="1">
        <v>165.49</v>
      </c>
      <c r="D596" s="1">
        <f t="shared" si="39"/>
        <v>19</v>
      </c>
      <c r="E596" s="1" t="b">
        <f t="shared" si="40"/>
        <v>1</v>
      </c>
      <c r="F596" s="6">
        <f t="shared" si="41"/>
        <v>6.0463147711486975E-4</v>
      </c>
      <c r="G596" s="8">
        <f t="shared" si="42"/>
        <v>3.9391373161723979E-4</v>
      </c>
      <c r="H596" s="8">
        <f t="shared" si="43"/>
        <v>4.3595300712073146E-4</v>
      </c>
      <c r="I596" s="8">
        <f t="shared" si="44"/>
        <v>4.6303027497852022E-4</v>
      </c>
    </row>
    <row r="597" spans="2:9" x14ac:dyDescent="0.2">
      <c r="B597" s="5">
        <v>35557</v>
      </c>
      <c r="C597" s="1">
        <v>165.49</v>
      </c>
      <c r="D597" s="1">
        <f t="shared" ref="D597:D660" si="45">WEEKNUM(B597)</f>
        <v>19</v>
      </c>
      <c r="E597" s="1" t="b">
        <f t="shared" ref="E597:E660" si="46">IF(D597&lt;&gt;D596,TRUE,FALSE)</f>
        <v>0</v>
      </c>
      <c r="F597" s="6">
        <f t="shared" ref="F597:F660" si="47">C597/C596-1</f>
        <v>0</v>
      </c>
      <c r="G597" s="8">
        <f t="shared" si="42"/>
        <v>3.9955150469687321E-4</v>
      </c>
      <c r="H597" s="8">
        <f t="shared" si="43"/>
        <v>4.2383179499951902E-4</v>
      </c>
      <c r="I597" s="8">
        <f t="shared" si="44"/>
        <v>4.5977581704916882E-4</v>
      </c>
    </row>
    <row r="598" spans="2:9" x14ac:dyDescent="0.2">
      <c r="B598" s="5">
        <v>35558</v>
      </c>
      <c r="C598" s="1">
        <v>165.7</v>
      </c>
      <c r="D598" s="1">
        <f t="shared" si="45"/>
        <v>19</v>
      </c>
      <c r="E598" s="1" t="b">
        <f t="shared" si="46"/>
        <v>0</v>
      </c>
      <c r="F598" s="6">
        <f t="shared" si="47"/>
        <v>1.2689588494771975E-3</v>
      </c>
      <c r="G598" s="8">
        <f t="shared" si="42"/>
        <v>3.9809862459746288E-4</v>
      </c>
      <c r="H598" s="8">
        <f t="shared" si="43"/>
        <v>4.4264252498030991E-4</v>
      </c>
      <c r="I598" s="8">
        <f t="shared" si="44"/>
        <v>4.9845371192814268E-4</v>
      </c>
    </row>
    <row r="599" spans="2:9" x14ac:dyDescent="0.2">
      <c r="B599" s="5">
        <v>35559</v>
      </c>
      <c r="C599" s="1">
        <v>165.54</v>
      </c>
      <c r="D599" s="1">
        <f t="shared" si="45"/>
        <v>19</v>
      </c>
      <c r="E599" s="1" t="b">
        <f t="shared" si="46"/>
        <v>0</v>
      </c>
      <c r="F599" s="6">
        <f t="shared" si="47"/>
        <v>-9.6560048280025512E-4</v>
      </c>
      <c r="G599" s="8">
        <f t="shared" si="42"/>
        <v>3.8440701167790687E-4</v>
      </c>
      <c r="H599" s="8">
        <f t="shared" si="43"/>
        <v>4.343580450585865E-4</v>
      </c>
      <c r="I599" s="8">
        <f t="shared" si="44"/>
        <v>4.9267834969086803E-4</v>
      </c>
    </row>
    <row r="600" spans="2:9" x14ac:dyDescent="0.2">
      <c r="B600" s="5">
        <v>35562</v>
      </c>
      <c r="C600" s="1">
        <v>165.65</v>
      </c>
      <c r="D600" s="1">
        <f t="shared" si="45"/>
        <v>20</v>
      </c>
      <c r="E600" s="1" t="b">
        <f t="shared" si="46"/>
        <v>1</v>
      </c>
      <c r="F600" s="6">
        <f t="shared" si="47"/>
        <v>6.6449196568818536E-4</v>
      </c>
      <c r="G600" s="8">
        <f t="shared" si="42"/>
        <v>4.263927616743475E-4</v>
      </c>
      <c r="H600" s="8">
        <f t="shared" si="43"/>
        <v>4.2340026290952216E-4</v>
      </c>
      <c r="I600" s="8">
        <f t="shared" si="44"/>
        <v>4.7157231864621794E-4</v>
      </c>
    </row>
    <row r="601" spans="2:9" x14ac:dyDescent="0.2">
      <c r="B601" s="5">
        <v>35563</v>
      </c>
      <c r="C601" s="1">
        <v>165.57</v>
      </c>
      <c r="D601" s="1">
        <f t="shared" si="45"/>
        <v>20</v>
      </c>
      <c r="E601" s="1" t="b">
        <f t="shared" si="46"/>
        <v>0</v>
      </c>
      <c r="F601" s="6">
        <f t="shared" si="47"/>
        <v>-4.8294597041964593E-4</v>
      </c>
      <c r="G601" s="8">
        <f t="shared" si="42"/>
        <v>4.4447530591762094E-4</v>
      </c>
      <c r="H601" s="8">
        <f t="shared" si="43"/>
        <v>4.2602811575210236E-4</v>
      </c>
      <c r="I601" s="8">
        <f t="shared" si="44"/>
        <v>4.3597004396282821E-4</v>
      </c>
    </row>
    <row r="602" spans="2:9" x14ac:dyDescent="0.2">
      <c r="B602" s="5">
        <v>35564</v>
      </c>
      <c r="C602" s="1">
        <v>165.53</v>
      </c>
      <c r="D602" s="1">
        <f t="shared" si="45"/>
        <v>20</v>
      </c>
      <c r="E602" s="1" t="b">
        <f t="shared" si="46"/>
        <v>0</v>
      </c>
      <c r="F602" s="6">
        <f t="shared" si="47"/>
        <v>-2.4158965996246007E-4</v>
      </c>
      <c r="G602" s="8">
        <f t="shared" si="42"/>
        <v>4.3893022251075123E-4</v>
      </c>
      <c r="H602" s="8">
        <f t="shared" si="43"/>
        <v>4.2758575938930195E-4</v>
      </c>
      <c r="I602" s="8">
        <f t="shared" si="44"/>
        <v>4.4308177350877462E-4</v>
      </c>
    </row>
    <row r="603" spans="2:9" x14ac:dyDescent="0.2">
      <c r="B603" s="5">
        <v>35565</v>
      </c>
      <c r="C603" s="1">
        <v>165.78</v>
      </c>
      <c r="D603" s="1">
        <f t="shared" si="45"/>
        <v>20</v>
      </c>
      <c r="E603" s="1" t="b">
        <f t="shared" si="46"/>
        <v>0</v>
      </c>
      <c r="F603" s="6">
        <f t="shared" si="47"/>
        <v>1.510300247689278E-3</v>
      </c>
      <c r="G603" s="8">
        <f t="shared" si="42"/>
        <v>4.1941456812763088E-4</v>
      </c>
      <c r="H603" s="8">
        <f t="shared" si="43"/>
        <v>4.4241681199416402E-4</v>
      </c>
      <c r="I603" s="8">
        <f t="shared" si="44"/>
        <v>4.4507575696158864E-4</v>
      </c>
    </row>
    <row r="604" spans="2:9" x14ac:dyDescent="0.2">
      <c r="B604" s="5">
        <v>35566</v>
      </c>
      <c r="C604" s="1">
        <v>165.87</v>
      </c>
      <c r="D604" s="1">
        <f t="shared" si="45"/>
        <v>20</v>
      </c>
      <c r="E604" s="1" t="b">
        <f t="shared" si="46"/>
        <v>0</v>
      </c>
      <c r="F604" s="6">
        <f t="shared" si="47"/>
        <v>5.4288816503800241E-4</v>
      </c>
      <c r="G604" s="8">
        <f t="shared" si="42"/>
        <v>4.3609628159374693E-4</v>
      </c>
      <c r="H604" s="8">
        <f t="shared" si="43"/>
        <v>4.3005950984018049E-4</v>
      </c>
      <c r="I604" s="8">
        <f t="shared" si="44"/>
        <v>4.4967318563252247E-4</v>
      </c>
    </row>
    <row r="605" spans="2:9" x14ac:dyDescent="0.2">
      <c r="B605" s="5">
        <v>35569</v>
      </c>
      <c r="C605" s="1">
        <v>166.01</v>
      </c>
      <c r="D605" s="1">
        <f t="shared" si="45"/>
        <v>21</v>
      </c>
      <c r="E605" s="1" t="b">
        <f t="shared" si="46"/>
        <v>1</v>
      </c>
      <c r="F605" s="6">
        <f t="shared" si="47"/>
        <v>8.4403448483749699E-4</v>
      </c>
      <c r="G605" s="8">
        <f t="shared" si="42"/>
        <v>4.4324411137645778E-4</v>
      </c>
      <c r="H605" s="8">
        <f t="shared" si="43"/>
        <v>4.2775316582879303E-4</v>
      </c>
      <c r="I605" s="8">
        <f t="shared" si="44"/>
        <v>4.4684610059297735E-4</v>
      </c>
    </row>
    <row r="606" spans="2:9" x14ac:dyDescent="0.2">
      <c r="B606" s="5">
        <v>35570</v>
      </c>
      <c r="C606" s="1">
        <v>165.9</v>
      </c>
      <c r="D606" s="1">
        <f t="shared" si="45"/>
        <v>21</v>
      </c>
      <c r="E606" s="1" t="b">
        <f t="shared" si="46"/>
        <v>0</v>
      </c>
      <c r="F606" s="6">
        <f t="shared" si="47"/>
        <v>-6.6261068610318219E-4</v>
      </c>
      <c r="G606" s="8">
        <f t="shared" si="42"/>
        <v>4.3414430093058343E-4</v>
      </c>
      <c r="H606" s="8">
        <f t="shared" si="43"/>
        <v>4.3914889727702486E-4</v>
      </c>
      <c r="I606" s="8">
        <f t="shared" si="44"/>
        <v>4.5442859173842588E-4</v>
      </c>
    </row>
    <row r="607" spans="2:9" x14ac:dyDescent="0.2">
      <c r="B607" s="5">
        <v>35571</v>
      </c>
      <c r="C607" s="1">
        <v>165.85</v>
      </c>
      <c r="D607" s="1">
        <f t="shared" si="45"/>
        <v>21</v>
      </c>
      <c r="E607" s="1" t="b">
        <f t="shared" si="46"/>
        <v>0</v>
      </c>
      <c r="F607" s="6">
        <f t="shared" si="47"/>
        <v>-3.0138637733578832E-4</v>
      </c>
      <c r="G607" s="8">
        <f t="shared" si="42"/>
        <v>4.2675842958650792E-4</v>
      </c>
      <c r="H607" s="8">
        <f t="shared" si="43"/>
        <v>4.3444637942270702E-4</v>
      </c>
      <c r="I607" s="8">
        <f t="shared" si="44"/>
        <v>4.5511289504117738E-4</v>
      </c>
    </row>
    <row r="608" spans="2:9" x14ac:dyDescent="0.2">
      <c r="B608" s="5">
        <v>35572</v>
      </c>
      <c r="C608" s="1">
        <v>165.98</v>
      </c>
      <c r="D608" s="1">
        <f t="shared" si="45"/>
        <v>21</v>
      </c>
      <c r="E608" s="1" t="b">
        <f t="shared" si="46"/>
        <v>0</v>
      </c>
      <c r="F608" s="6">
        <f t="shared" si="47"/>
        <v>7.8384082001803357E-4</v>
      </c>
      <c r="G608" s="8">
        <f t="shared" si="42"/>
        <v>4.2078185756188149E-4</v>
      </c>
      <c r="H608" s="8">
        <f t="shared" si="43"/>
        <v>4.3167791208578385E-4</v>
      </c>
      <c r="I608" s="8">
        <f t="shared" si="44"/>
        <v>4.4852444172323525E-4</v>
      </c>
    </row>
    <row r="609" spans="2:9" x14ac:dyDescent="0.2">
      <c r="B609" s="5">
        <v>35573</v>
      </c>
      <c r="C609" s="1">
        <v>165.8</v>
      </c>
      <c r="D609" s="1">
        <f t="shared" si="45"/>
        <v>21</v>
      </c>
      <c r="E609" s="1" t="b">
        <f t="shared" si="46"/>
        <v>0</v>
      </c>
      <c r="F609" s="6">
        <f t="shared" si="47"/>
        <v>-1.0844680081936175E-3</v>
      </c>
      <c r="G609" s="8">
        <f t="shared" si="42"/>
        <v>4.1279723101493457E-4</v>
      </c>
      <c r="H609" s="8">
        <f t="shared" si="43"/>
        <v>4.2104650633416297E-4</v>
      </c>
      <c r="I609" s="8">
        <f t="shared" si="44"/>
        <v>4.3852809882484901E-4</v>
      </c>
    </row>
    <row r="610" spans="2:9" x14ac:dyDescent="0.2">
      <c r="B610" s="5">
        <v>35577</v>
      </c>
      <c r="C610" s="1">
        <v>165.75</v>
      </c>
      <c r="D610" s="1">
        <f t="shared" si="45"/>
        <v>22</v>
      </c>
      <c r="E610" s="1" t="b">
        <f t="shared" si="46"/>
        <v>1</v>
      </c>
      <c r="F610" s="6">
        <f t="shared" si="47"/>
        <v>-3.0156815440296469E-4</v>
      </c>
      <c r="G610" s="8">
        <f t="shared" si="42"/>
        <v>3.828737612651039E-4</v>
      </c>
      <c r="H610" s="8">
        <f t="shared" si="43"/>
        <v>4.1199998606203885E-4</v>
      </c>
      <c r="I610" s="8">
        <f t="shared" si="44"/>
        <v>4.3194041896924375E-4</v>
      </c>
    </row>
    <row r="611" spans="2:9" x14ac:dyDescent="0.2">
      <c r="B611" s="5">
        <v>35578</v>
      </c>
      <c r="C611" s="1">
        <v>165.98</v>
      </c>
      <c r="D611" s="1">
        <f t="shared" si="45"/>
        <v>22</v>
      </c>
      <c r="E611" s="1" t="b">
        <f t="shared" si="46"/>
        <v>0</v>
      </c>
      <c r="F611" s="6">
        <f t="shared" si="47"/>
        <v>1.3876319758672206E-3</v>
      </c>
      <c r="G611" s="8">
        <f t="shared" si="42"/>
        <v>4.1139831005141439E-4</v>
      </c>
      <c r="H611" s="8">
        <f t="shared" si="43"/>
        <v>4.3023335857425235E-4</v>
      </c>
      <c r="I611" s="8">
        <f t="shared" si="44"/>
        <v>4.3695352916479945E-4</v>
      </c>
    </row>
    <row r="612" spans="2:9" x14ac:dyDescent="0.2">
      <c r="B612" s="5">
        <v>35579</v>
      </c>
      <c r="C612" s="1">
        <v>165.77</v>
      </c>
      <c r="D612" s="1">
        <f t="shared" si="45"/>
        <v>22</v>
      </c>
      <c r="E612" s="1" t="b">
        <f t="shared" si="46"/>
        <v>0</v>
      </c>
      <c r="F612" s="6">
        <f t="shared" si="47"/>
        <v>-1.2652126762259241E-3</v>
      </c>
      <c r="G612" s="8">
        <f t="shared" si="42"/>
        <v>3.6221427685224862E-4</v>
      </c>
      <c r="H612" s="8">
        <f t="shared" si="43"/>
        <v>4.1630091560799761E-4</v>
      </c>
      <c r="I612" s="8">
        <f t="shared" si="44"/>
        <v>4.3135533294673059E-4</v>
      </c>
    </row>
    <row r="613" spans="2:9" x14ac:dyDescent="0.2">
      <c r="B613" s="5">
        <v>35580</v>
      </c>
      <c r="C613" s="1">
        <v>166.26</v>
      </c>
      <c r="D613" s="1">
        <f t="shared" si="45"/>
        <v>22</v>
      </c>
      <c r="E613" s="1" t="b">
        <f t="shared" si="46"/>
        <v>0</v>
      </c>
      <c r="F613" s="6">
        <f t="shared" si="47"/>
        <v>2.9559027568315521E-3</v>
      </c>
      <c r="G613" s="8">
        <f t="shared" si="42"/>
        <v>4.0419241922564091E-4</v>
      </c>
      <c r="H613" s="8">
        <f t="shared" si="43"/>
        <v>4.2565910336444911E-4</v>
      </c>
      <c r="I613" s="8">
        <f t="shared" si="44"/>
        <v>4.3700030058923465E-4</v>
      </c>
    </row>
    <row r="614" spans="2:9" x14ac:dyDescent="0.2">
      <c r="B614" s="5">
        <v>35583</v>
      </c>
      <c r="C614" s="1">
        <v>166.6</v>
      </c>
      <c r="D614" s="1">
        <f t="shared" si="45"/>
        <v>23</v>
      </c>
      <c r="E614" s="1" t="b">
        <f t="shared" si="46"/>
        <v>1</v>
      </c>
      <c r="F614" s="6">
        <f t="shared" si="47"/>
        <v>2.044989775051187E-3</v>
      </c>
      <c r="G614" s="8">
        <f t="shared" si="42"/>
        <v>4.192665712109041E-4</v>
      </c>
      <c r="H614" s="8">
        <f t="shared" si="43"/>
        <v>4.3536806119488244E-4</v>
      </c>
      <c r="I614" s="8">
        <f t="shared" si="44"/>
        <v>4.4974003974710677E-4</v>
      </c>
    </row>
    <row r="615" spans="2:9" x14ac:dyDescent="0.2">
      <c r="B615" s="5">
        <v>35584</v>
      </c>
      <c r="C615" s="1">
        <v>166.48</v>
      </c>
      <c r="D615" s="1">
        <f t="shared" si="45"/>
        <v>23</v>
      </c>
      <c r="E615" s="1" t="b">
        <f t="shared" si="46"/>
        <v>0</v>
      </c>
      <c r="F615" s="6">
        <f t="shared" si="47"/>
        <v>-7.2028811524615932E-4</v>
      </c>
      <c r="G615" s="8">
        <f t="shared" si="42"/>
        <v>3.8310993899118886E-4</v>
      </c>
      <c r="H615" s="8">
        <f t="shared" si="43"/>
        <v>4.2365077437608612E-4</v>
      </c>
      <c r="I615" s="8">
        <f t="shared" si="44"/>
        <v>4.4551624496603679E-4</v>
      </c>
    </row>
    <row r="616" spans="2:9" x14ac:dyDescent="0.2">
      <c r="B616" s="5">
        <v>35585</v>
      </c>
      <c r="C616" s="1">
        <v>166.28</v>
      </c>
      <c r="D616" s="1">
        <f t="shared" si="45"/>
        <v>23</v>
      </c>
      <c r="E616" s="1" t="b">
        <f t="shared" si="46"/>
        <v>0</v>
      </c>
      <c r="F616" s="6">
        <f t="shared" si="47"/>
        <v>-1.2013455069677104E-3</v>
      </c>
      <c r="G616" s="8">
        <f t="shared" si="42"/>
        <v>3.7237475345013249E-4</v>
      </c>
      <c r="H616" s="8">
        <f t="shared" si="43"/>
        <v>4.1647440720701557E-4</v>
      </c>
      <c r="I616" s="8">
        <f t="shared" si="44"/>
        <v>4.4178461637753232E-4</v>
      </c>
    </row>
    <row r="617" spans="2:9" x14ac:dyDescent="0.2">
      <c r="B617" s="5">
        <v>35586</v>
      </c>
      <c r="C617" s="1">
        <v>166.41</v>
      </c>
      <c r="D617" s="1">
        <f t="shared" si="45"/>
        <v>23</v>
      </c>
      <c r="E617" s="1" t="b">
        <f t="shared" si="46"/>
        <v>0</v>
      </c>
      <c r="F617" s="6">
        <f t="shared" si="47"/>
        <v>7.8181380803465927E-4</v>
      </c>
      <c r="G617" s="8">
        <f t="shared" si="42"/>
        <v>3.5060226340517933E-4</v>
      </c>
      <c r="H617" s="8">
        <f t="shared" si="43"/>
        <v>4.0940197513781679E-4</v>
      </c>
      <c r="I617" s="8">
        <f t="shared" si="44"/>
        <v>4.3712506889771594E-4</v>
      </c>
    </row>
    <row r="618" spans="2:9" x14ac:dyDescent="0.2">
      <c r="B618" s="5">
        <v>35587</v>
      </c>
      <c r="C618" s="1">
        <v>166.48</v>
      </c>
      <c r="D618" s="1">
        <f t="shared" si="45"/>
        <v>23</v>
      </c>
      <c r="E618" s="1" t="b">
        <f t="shared" si="46"/>
        <v>0</v>
      </c>
      <c r="F618" s="6">
        <f t="shared" si="47"/>
        <v>4.2064779760830895E-4</v>
      </c>
      <c r="G618" s="8">
        <f t="shared" si="42"/>
        <v>3.4858978312321629E-4</v>
      </c>
      <c r="H618" s="8">
        <f t="shared" si="43"/>
        <v>4.1499111020554003E-4</v>
      </c>
      <c r="I618" s="8">
        <f t="shared" si="44"/>
        <v>4.4175553627734886E-4</v>
      </c>
    </row>
    <row r="619" spans="2:9" x14ac:dyDescent="0.2">
      <c r="B619" s="5">
        <v>35590</v>
      </c>
      <c r="C619" s="1">
        <v>166.46</v>
      </c>
      <c r="D619" s="1">
        <f t="shared" si="45"/>
        <v>24</v>
      </c>
      <c r="E619" s="1" t="b">
        <f t="shared" si="46"/>
        <v>1</v>
      </c>
      <c r="F619" s="6">
        <f t="shared" si="47"/>
        <v>-1.2013455069670442E-4</v>
      </c>
      <c r="G619" s="8">
        <f t="shared" si="42"/>
        <v>3.1790066470501382E-4</v>
      </c>
      <c r="H619" s="8">
        <f t="shared" si="43"/>
        <v>4.0446831430396545E-4</v>
      </c>
      <c r="I619" s="8">
        <f t="shared" si="44"/>
        <v>4.4690691225491761E-4</v>
      </c>
    </row>
    <row r="620" spans="2:9" x14ac:dyDescent="0.2">
      <c r="B620" s="5">
        <v>35591</v>
      </c>
      <c r="C620" s="1">
        <v>166.76</v>
      </c>
      <c r="D620" s="1">
        <f t="shared" si="45"/>
        <v>24</v>
      </c>
      <c r="E620" s="1" t="b">
        <f t="shared" si="46"/>
        <v>0</v>
      </c>
      <c r="F620" s="6">
        <f t="shared" si="47"/>
        <v>1.8022347711161846E-3</v>
      </c>
      <c r="G620" s="8">
        <f t="shared" si="42"/>
        <v>3.4799570349605766E-4</v>
      </c>
      <c r="H620" s="8">
        <f t="shared" si="43"/>
        <v>4.176415828328188E-4</v>
      </c>
      <c r="I620" s="8">
        <f t="shared" si="44"/>
        <v>4.46058915660585E-4</v>
      </c>
    </row>
    <row r="621" spans="2:9" x14ac:dyDescent="0.2">
      <c r="B621" s="5">
        <v>35592</v>
      </c>
      <c r="C621" s="1">
        <v>166.69</v>
      </c>
      <c r="D621" s="1">
        <f t="shared" si="45"/>
        <v>24</v>
      </c>
      <c r="E621" s="1" t="b">
        <f t="shared" si="46"/>
        <v>0</v>
      </c>
      <c r="F621" s="6">
        <f t="shared" si="47"/>
        <v>-4.1976493163820017E-4</v>
      </c>
      <c r="G621" s="8">
        <f t="shared" si="42"/>
        <v>3.5186183239843178E-4</v>
      </c>
      <c r="H621" s="8">
        <f t="shared" si="43"/>
        <v>4.096615976953559E-4</v>
      </c>
      <c r="I621" s="8">
        <f t="shared" si="44"/>
        <v>4.2052566134813098E-4</v>
      </c>
    </row>
    <row r="622" spans="2:9" x14ac:dyDescent="0.2">
      <c r="B622" s="5">
        <v>35593</v>
      </c>
      <c r="C622" s="1">
        <v>166.75</v>
      </c>
      <c r="D622" s="1">
        <f t="shared" si="45"/>
        <v>24</v>
      </c>
      <c r="E622" s="1" t="b">
        <f t="shared" si="46"/>
        <v>0</v>
      </c>
      <c r="F622" s="6">
        <f t="shared" si="47"/>
        <v>3.5994960705498791E-4</v>
      </c>
      <c r="G622" s="8">
        <f t="shared" si="42"/>
        <v>3.3591911107030883E-4</v>
      </c>
      <c r="H622" s="8">
        <f t="shared" si="43"/>
        <v>4.0903065271600208E-4</v>
      </c>
      <c r="I622" s="8">
        <f t="shared" si="44"/>
        <v>4.2196545977635089E-4</v>
      </c>
    </row>
    <row r="623" spans="2:9" x14ac:dyDescent="0.2">
      <c r="B623" s="5">
        <v>35594</v>
      </c>
      <c r="C623" s="1">
        <v>166.71</v>
      </c>
      <c r="D623" s="1">
        <f t="shared" si="45"/>
        <v>24</v>
      </c>
      <c r="E623" s="1" t="b">
        <f t="shared" si="46"/>
        <v>0</v>
      </c>
      <c r="F623" s="6">
        <f t="shared" si="47"/>
        <v>-2.3988005996999906E-4</v>
      </c>
      <c r="G623" s="8">
        <f t="shared" si="42"/>
        <v>3.2578176850475959E-4</v>
      </c>
      <c r="H623" s="8">
        <f t="shared" si="43"/>
        <v>4.0625442287925163E-4</v>
      </c>
      <c r="I623" s="8">
        <f t="shared" si="44"/>
        <v>4.4232079999074347E-4</v>
      </c>
    </row>
    <row r="624" spans="2:9" x14ac:dyDescent="0.2">
      <c r="B624" s="5">
        <v>35597</v>
      </c>
      <c r="C624" s="1">
        <v>166.99</v>
      </c>
      <c r="D624" s="1">
        <f t="shared" si="45"/>
        <v>25</v>
      </c>
      <c r="E624" s="1" t="b">
        <f t="shared" si="46"/>
        <v>1</v>
      </c>
      <c r="F624" s="6">
        <f t="shared" si="47"/>
        <v>1.679563313538468E-3</v>
      </c>
      <c r="G624" s="8">
        <f t="shared" si="42"/>
        <v>3.2987253328345655E-4</v>
      </c>
      <c r="H624" s="8">
        <f t="shared" si="43"/>
        <v>4.1226654039052643E-4</v>
      </c>
      <c r="I624" s="8">
        <f t="shared" si="44"/>
        <v>4.4877119012295274E-4</v>
      </c>
    </row>
    <row r="625" spans="2:9" x14ac:dyDescent="0.2">
      <c r="B625" s="5">
        <v>35598</v>
      </c>
      <c r="C625" s="1">
        <v>167.01</v>
      </c>
      <c r="D625" s="1">
        <f t="shared" si="45"/>
        <v>25</v>
      </c>
      <c r="E625" s="1" t="b">
        <f t="shared" si="46"/>
        <v>0</v>
      </c>
      <c r="F625" s="6">
        <f t="shared" si="47"/>
        <v>1.1976765075738527E-4</v>
      </c>
      <c r="G625" s="8">
        <f t="shared" si="42"/>
        <v>3.4466890898667295E-4</v>
      </c>
      <c r="H625" s="8">
        <f t="shared" si="43"/>
        <v>3.8874521425185375E-4</v>
      </c>
      <c r="I625" s="8">
        <f t="shared" si="44"/>
        <v>4.2434065847608246E-4</v>
      </c>
    </row>
    <row r="626" spans="2:9" x14ac:dyDescent="0.2">
      <c r="B626" s="5">
        <v>35599</v>
      </c>
      <c r="C626" s="1">
        <v>166.84</v>
      </c>
      <c r="D626" s="1">
        <f t="shared" si="45"/>
        <v>25</v>
      </c>
      <c r="E626" s="1" t="b">
        <f t="shared" si="46"/>
        <v>0</v>
      </c>
      <c r="F626" s="6">
        <f t="shared" si="47"/>
        <v>-1.0179031195736155E-3</v>
      </c>
      <c r="G626" s="8">
        <f t="shared" si="42"/>
        <v>3.394547995626265E-4</v>
      </c>
      <c r="H626" s="8">
        <f t="shared" si="43"/>
        <v>3.8198873434679273E-4</v>
      </c>
      <c r="I626" s="8">
        <f t="shared" si="44"/>
        <v>4.2133379611424584E-4</v>
      </c>
    </row>
    <row r="627" spans="2:9" x14ac:dyDescent="0.2">
      <c r="B627" s="5">
        <v>35600</v>
      </c>
      <c r="C627" s="1">
        <v>166.96</v>
      </c>
      <c r="D627" s="1">
        <f t="shared" si="45"/>
        <v>25</v>
      </c>
      <c r="E627" s="1" t="b">
        <f t="shared" si="46"/>
        <v>0</v>
      </c>
      <c r="F627" s="6">
        <f t="shared" si="47"/>
        <v>7.1925197794286966E-4</v>
      </c>
      <c r="G627" s="8">
        <f t="shared" si="42"/>
        <v>3.4292306730298309E-4</v>
      </c>
      <c r="H627" s="8">
        <f t="shared" si="43"/>
        <v>3.8313998812157063E-4</v>
      </c>
      <c r="I627" s="8">
        <f t="shared" si="44"/>
        <v>4.4391392590580113E-4</v>
      </c>
    </row>
    <row r="628" spans="2:9" x14ac:dyDescent="0.2">
      <c r="B628" s="5">
        <v>35601</v>
      </c>
      <c r="C628" s="1">
        <v>166.66</v>
      </c>
      <c r="D628" s="1">
        <f t="shared" si="45"/>
        <v>25</v>
      </c>
      <c r="E628" s="1" t="b">
        <f t="shared" si="46"/>
        <v>0</v>
      </c>
      <c r="F628" s="6">
        <f t="shared" si="47"/>
        <v>-1.7968375658841129E-3</v>
      </c>
      <c r="G628" s="8">
        <f t="shared" si="42"/>
        <v>3.0363125226979041E-4</v>
      </c>
      <c r="H628" s="8">
        <f t="shared" si="43"/>
        <v>3.7382277056320173E-4</v>
      </c>
      <c r="I628" s="8">
        <f t="shared" si="44"/>
        <v>4.3378323495057991E-4</v>
      </c>
    </row>
    <row r="629" spans="2:9" x14ac:dyDescent="0.2">
      <c r="B629" s="5">
        <v>35604</v>
      </c>
      <c r="C629" s="1">
        <v>166.88</v>
      </c>
      <c r="D629" s="1">
        <f t="shared" si="45"/>
        <v>26</v>
      </c>
      <c r="E629" s="1" t="b">
        <f t="shared" si="46"/>
        <v>1</v>
      </c>
      <c r="F629" s="6">
        <f t="shared" si="47"/>
        <v>1.3200528021120039E-3</v>
      </c>
      <c r="G629" s="8">
        <f t="shared" si="42"/>
        <v>3.560942848129968E-4</v>
      </c>
      <c r="H629" s="8">
        <f t="shared" si="43"/>
        <v>3.8334565670742455E-4</v>
      </c>
      <c r="I629" s="8">
        <f t="shared" si="44"/>
        <v>4.353201306510064E-4</v>
      </c>
    </row>
    <row r="630" spans="2:9" x14ac:dyDescent="0.2">
      <c r="B630" s="5">
        <v>35605</v>
      </c>
      <c r="C630" s="1">
        <v>167.07</v>
      </c>
      <c r="D630" s="1">
        <f t="shared" si="45"/>
        <v>26</v>
      </c>
      <c r="E630" s="1" t="b">
        <f t="shared" si="46"/>
        <v>0</v>
      </c>
      <c r="F630" s="6">
        <f t="shared" si="47"/>
        <v>1.1385426653882647E-3</v>
      </c>
      <c r="G630" s="8">
        <f t="shared" si="42"/>
        <v>3.9193460692420065E-4</v>
      </c>
      <c r="H630" s="8">
        <f t="shared" si="43"/>
        <v>3.805113693276308E-4</v>
      </c>
      <c r="I630" s="8">
        <f t="shared" si="44"/>
        <v>4.3346318871739521E-4</v>
      </c>
    </row>
    <row r="631" spans="2:9" x14ac:dyDescent="0.2">
      <c r="B631" s="5">
        <v>35606</v>
      </c>
      <c r="C631" s="1">
        <v>167.15</v>
      </c>
      <c r="D631" s="1">
        <f t="shared" si="45"/>
        <v>26</v>
      </c>
      <c r="E631" s="1" t="b">
        <f t="shared" si="46"/>
        <v>0</v>
      </c>
      <c r="F631" s="6">
        <f t="shared" si="47"/>
        <v>4.788412042857626E-4</v>
      </c>
      <c r="G631" s="8">
        <f t="shared" si="42"/>
        <v>3.9639789993071197E-4</v>
      </c>
      <c r="H631" s="8">
        <f t="shared" si="43"/>
        <v>3.9367420603458544E-4</v>
      </c>
      <c r="I631" s="8">
        <f t="shared" si="44"/>
        <v>4.3351163794579241E-4</v>
      </c>
    </row>
    <row r="632" spans="2:9" x14ac:dyDescent="0.2">
      <c r="B632" s="5">
        <v>35607</v>
      </c>
      <c r="C632" s="1">
        <v>167.37</v>
      </c>
      <c r="D632" s="1">
        <f t="shared" si="45"/>
        <v>26</v>
      </c>
      <c r="E632" s="1" t="b">
        <f t="shared" si="46"/>
        <v>0</v>
      </c>
      <c r="F632" s="6">
        <f t="shared" si="47"/>
        <v>1.3161830690995302E-3</v>
      </c>
      <c r="G632" s="8">
        <f t="shared" si="42"/>
        <v>4.0424416387563165E-4</v>
      </c>
      <c r="H632" s="8">
        <f t="shared" si="43"/>
        <v>4.1032837785993128E-4</v>
      </c>
      <c r="I632" s="8">
        <f t="shared" si="44"/>
        <v>4.3904294802958875E-4</v>
      </c>
    </row>
    <row r="633" spans="2:9" x14ac:dyDescent="0.2">
      <c r="B633" s="5">
        <v>35608</v>
      </c>
      <c r="C633" s="1">
        <v>167.6</v>
      </c>
      <c r="D633" s="1">
        <f t="shared" si="45"/>
        <v>26</v>
      </c>
      <c r="E633" s="1" t="b">
        <f t="shared" si="46"/>
        <v>0</v>
      </c>
      <c r="F633" s="6">
        <f t="shared" si="47"/>
        <v>1.3742008723187649E-3</v>
      </c>
      <c r="G633" s="8">
        <f t="shared" si="42"/>
        <v>4.2413567729433061E-4</v>
      </c>
      <c r="H633" s="8">
        <f t="shared" si="43"/>
        <v>4.1452778666392463E-4</v>
      </c>
      <c r="I633" s="8">
        <f t="shared" si="44"/>
        <v>4.4027422232664824E-4</v>
      </c>
    </row>
    <row r="634" spans="2:9" x14ac:dyDescent="0.2">
      <c r="B634" s="5">
        <v>35611</v>
      </c>
      <c r="C634" s="1">
        <v>167.6</v>
      </c>
      <c r="D634" s="1">
        <f t="shared" si="45"/>
        <v>27</v>
      </c>
      <c r="E634" s="1" t="b">
        <f t="shared" si="46"/>
        <v>1</v>
      </c>
      <c r="F634" s="6">
        <f t="shared" si="47"/>
        <v>0</v>
      </c>
      <c r="G634" s="8">
        <f t="shared" si="42"/>
        <v>4.0740188954569383E-4</v>
      </c>
      <c r="H634" s="8">
        <f t="shared" si="43"/>
        <v>4.1452778666392463E-4</v>
      </c>
      <c r="I634" s="8">
        <f t="shared" si="44"/>
        <v>4.3468167905101574E-4</v>
      </c>
    </row>
    <row r="635" spans="2:9" x14ac:dyDescent="0.2">
      <c r="B635" s="5">
        <v>35612</v>
      </c>
      <c r="C635" s="1">
        <v>167.79</v>
      </c>
      <c r="D635" s="1">
        <f t="shared" si="45"/>
        <v>27</v>
      </c>
      <c r="E635" s="1" t="b">
        <f t="shared" si="46"/>
        <v>0</v>
      </c>
      <c r="F635" s="6">
        <f t="shared" si="47"/>
        <v>1.133651551312731E-3</v>
      </c>
      <c r="G635" s="8">
        <f t="shared" si="42"/>
        <v>3.9486229159686704E-4</v>
      </c>
      <c r="H635" s="8">
        <f t="shared" si="43"/>
        <v>4.1500036635893766E-4</v>
      </c>
      <c r="I635" s="8">
        <f t="shared" si="44"/>
        <v>4.3070621278768064E-4</v>
      </c>
    </row>
    <row r="636" spans="2:9" x14ac:dyDescent="0.2">
      <c r="B636" s="5">
        <v>35613</v>
      </c>
      <c r="C636" s="1">
        <v>167.91</v>
      </c>
      <c r="D636" s="1">
        <f t="shared" si="45"/>
        <v>27</v>
      </c>
      <c r="E636" s="1" t="b">
        <f t="shared" si="46"/>
        <v>0</v>
      </c>
      <c r="F636" s="6">
        <f t="shared" si="47"/>
        <v>7.1517968889689421E-4</v>
      </c>
      <c r="G636" s="8">
        <f t="shared" si="42"/>
        <v>3.9457660893907429E-4</v>
      </c>
      <c r="H636" s="8">
        <f t="shared" si="43"/>
        <v>4.3472487342338998E-4</v>
      </c>
      <c r="I636" s="8">
        <f t="shared" si="44"/>
        <v>4.279940528860662E-4</v>
      </c>
    </row>
    <row r="637" spans="2:9" x14ac:dyDescent="0.2">
      <c r="B637" s="5">
        <v>35614</v>
      </c>
      <c r="C637" s="1">
        <v>167.82</v>
      </c>
      <c r="D637" s="1">
        <f t="shared" si="45"/>
        <v>27</v>
      </c>
      <c r="E637" s="1" t="b">
        <f t="shared" si="46"/>
        <v>0</v>
      </c>
      <c r="F637" s="6">
        <f t="shared" si="47"/>
        <v>-5.3600142933718509E-4</v>
      </c>
      <c r="G637" s="8">
        <f t="shared" si="42"/>
        <v>3.5311463277403973E-4</v>
      </c>
      <c r="H637" s="8">
        <f t="shared" si="43"/>
        <v>4.1394178459000253E-4</v>
      </c>
      <c r="I637" s="8">
        <f t="shared" si="44"/>
        <v>4.2346499350500989E-4</v>
      </c>
    </row>
    <row r="638" spans="2:9" x14ac:dyDescent="0.2">
      <c r="B638" s="5">
        <v>35618</v>
      </c>
      <c r="C638" s="1">
        <v>167.96</v>
      </c>
      <c r="D638" s="1">
        <f t="shared" si="45"/>
        <v>28</v>
      </c>
      <c r="E638" s="1" t="b">
        <f t="shared" si="46"/>
        <v>1</v>
      </c>
      <c r="F638" s="6">
        <f t="shared" si="47"/>
        <v>8.3422714813496945E-4</v>
      </c>
      <c r="G638" s="8">
        <f t="shared" si="42"/>
        <v>3.3433509704176563E-4</v>
      </c>
      <c r="H638" s="8">
        <f t="shared" si="43"/>
        <v>4.1263396579940234E-4</v>
      </c>
      <c r="I638" s="8">
        <f t="shared" si="44"/>
        <v>4.262722060106796E-4</v>
      </c>
    </row>
    <row r="639" spans="2:9" x14ac:dyDescent="0.2">
      <c r="B639" s="5">
        <v>35619</v>
      </c>
      <c r="C639" s="1">
        <v>167.74</v>
      </c>
      <c r="D639" s="1">
        <f t="shared" si="45"/>
        <v>28</v>
      </c>
      <c r="E639" s="1" t="b">
        <f t="shared" si="46"/>
        <v>0</v>
      </c>
      <c r="F639" s="6">
        <f t="shared" si="47"/>
        <v>-1.3098356751607421E-3</v>
      </c>
      <c r="G639" s="8">
        <f t="shared" si="42"/>
        <v>3.3108844905592168E-4</v>
      </c>
      <c r="H639" s="8">
        <f t="shared" si="43"/>
        <v>4.0509223360756007E-4</v>
      </c>
      <c r="I639" s="8">
        <f t="shared" si="44"/>
        <v>4.0355520690487311E-4</v>
      </c>
    </row>
    <row r="640" spans="2:9" x14ac:dyDescent="0.2">
      <c r="B640" s="5">
        <v>35620</v>
      </c>
      <c r="C640" s="1">
        <v>167.68</v>
      </c>
      <c r="D640" s="1">
        <f t="shared" si="45"/>
        <v>28</v>
      </c>
      <c r="E640" s="1" t="b">
        <f t="shared" si="46"/>
        <v>0</v>
      </c>
      <c r="F640" s="6">
        <f t="shared" si="47"/>
        <v>-3.5769643495886516E-4</v>
      </c>
      <c r="G640" s="8">
        <f t="shared" si="42"/>
        <v>2.8227852995520375E-4</v>
      </c>
      <c r="H640" s="8">
        <f t="shared" si="43"/>
        <v>3.8951953610585731E-4</v>
      </c>
      <c r="I640" s="8">
        <f t="shared" si="44"/>
        <v>4.6303009646659986E-4</v>
      </c>
    </row>
    <row r="641" spans="2:9" x14ac:dyDescent="0.2">
      <c r="B641" s="5">
        <v>35621</v>
      </c>
      <c r="C641" s="1">
        <v>167.88</v>
      </c>
      <c r="D641" s="1">
        <f t="shared" si="45"/>
        <v>28</v>
      </c>
      <c r="E641" s="1" t="b">
        <f t="shared" si="46"/>
        <v>0</v>
      </c>
      <c r="F641" s="6">
        <f t="shared" si="47"/>
        <v>1.1927480916029687E-3</v>
      </c>
      <c r="G641" s="8">
        <f t="shared" si="42"/>
        <v>3.0771495954028328E-4</v>
      </c>
      <c r="H641" s="8">
        <f t="shared" si="43"/>
        <v>3.9998229240470977E-4</v>
      </c>
      <c r="I641" s="8">
        <f t="shared" si="44"/>
        <v>4.4531112899365424E-4</v>
      </c>
    </row>
    <row r="642" spans="2:9" x14ac:dyDescent="0.2">
      <c r="B642" s="5">
        <v>35622</v>
      </c>
      <c r="C642" s="1">
        <v>167.78</v>
      </c>
      <c r="D642" s="1">
        <f t="shared" si="45"/>
        <v>28</v>
      </c>
      <c r="E642" s="1" t="b">
        <f t="shared" si="46"/>
        <v>0</v>
      </c>
      <c r="F642" s="6">
        <f t="shared" si="47"/>
        <v>-5.956635692160317E-4</v>
      </c>
      <c r="G642" s="8">
        <f t="shared" si="42"/>
        <v>2.9500571889618974E-4</v>
      </c>
      <c r="H642" s="8">
        <f t="shared" si="43"/>
        <v>3.859559917854939E-4</v>
      </c>
      <c r="I642" s="8">
        <f t="shared" si="44"/>
        <v>4.1018087088292486E-4</v>
      </c>
    </row>
    <row r="643" spans="2:9" x14ac:dyDescent="0.2">
      <c r="B643" s="5">
        <v>35625</v>
      </c>
      <c r="C643" s="1">
        <v>167.96</v>
      </c>
      <c r="D643" s="1">
        <f t="shared" si="45"/>
        <v>29</v>
      </c>
      <c r="E643" s="1" t="b">
        <f t="shared" si="46"/>
        <v>1</v>
      </c>
      <c r="F643" s="6">
        <f t="shared" si="47"/>
        <v>1.0728334724043886E-3</v>
      </c>
      <c r="G643" s="8">
        <f t="shared" si="42"/>
        <v>3.1033998663134853E-4</v>
      </c>
      <c r="H643" s="8">
        <f t="shared" si="43"/>
        <v>3.822063113065675E-4</v>
      </c>
      <c r="I643" s="8">
        <f t="shared" si="44"/>
        <v>4.0998286694987173E-4</v>
      </c>
    </row>
    <row r="644" spans="2:9" x14ac:dyDescent="0.2">
      <c r="B644" s="5">
        <v>35626</v>
      </c>
      <c r="C644" s="1">
        <v>167.91</v>
      </c>
      <c r="D644" s="1">
        <f t="shared" si="45"/>
        <v>29</v>
      </c>
      <c r="E644" s="1" t="b">
        <f t="shared" si="46"/>
        <v>0</v>
      </c>
      <c r="F644" s="6">
        <f t="shared" si="47"/>
        <v>-2.9768992617296153E-4</v>
      </c>
      <c r="G644" s="8">
        <f t="shared" si="42"/>
        <v>2.9938443074577258E-4</v>
      </c>
      <c r="H644" s="8">
        <f t="shared" si="43"/>
        <v>3.7141288182789798E-4</v>
      </c>
      <c r="I644" s="8">
        <f t="shared" si="44"/>
        <v>4.0483536759864871E-4</v>
      </c>
    </row>
    <row r="645" spans="2:9" x14ac:dyDescent="0.2">
      <c r="B645" s="5">
        <v>35627</v>
      </c>
      <c r="C645" s="1">
        <v>167.94</v>
      </c>
      <c r="D645" s="1">
        <f t="shared" si="45"/>
        <v>29</v>
      </c>
      <c r="E645" s="1" t="b">
        <f t="shared" si="46"/>
        <v>0</v>
      </c>
      <c r="F645" s="6">
        <f t="shared" si="47"/>
        <v>1.7866714311232101E-4</v>
      </c>
      <c r="G645" s="8">
        <f t="shared" si="42"/>
        <v>2.9933049637416735E-4</v>
      </c>
      <c r="H645" s="8">
        <f t="shared" si="43"/>
        <v>3.419687322284678E-4</v>
      </c>
      <c r="I645" s="8">
        <f t="shared" si="44"/>
        <v>4.0555003617109798E-4</v>
      </c>
    </row>
    <row r="646" spans="2:9" x14ac:dyDescent="0.2">
      <c r="B646" s="5">
        <v>35628</v>
      </c>
      <c r="C646" s="1">
        <v>168.16</v>
      </c>
      <c r="D646" s="1">
        <f t="shared" si="45"/>
        <v>29</v>
      </c>
      <c r="E646" s="1" t="b">
        <f t="shared" si="46"/>
        <v>0</v>
      </c>
      <c r="F646" s="6">
        <f t="shared" si="47"/>
        <v>1.3099916636893916E-3</v>
      </c>
      <c r="G646" s="8">
        <f t="shared" si="42"/>
        <v>3.2562004318532689E-4</v>
      </c>
      <c r="H646" s="8">
        <f t="shared" si="43"/>
        <v>3.5283669592337815E-4</v>
      </c>
      <c r="I646" s="8">
        <f t="shared" si="44"/>
        <v>4.1237113465272167E-4</v>
      </c>
    </row>
    <row r="647" spans="2:9" x14ac:dyDescent="0.2">
      <c r="B647" s="5">
        <v>35629</v>
      </c>
      <c r="C647" s="1">
        <v>168.07</v>
      </c>
      <c r="D647" s="1">
        <f t="shared" si="45"/>
        <v>29</v>
      </c>
      <c r="E647" s="1" t="b">
        <f t="shared" si="46"/>
        <v>0</v>
      </c>
      <c r="F647" s="6">
        <f t="shared" si="47"/>
        <v>-5.3520456707900621E-4</v>
      </c>
      <c r="G647" s="8">
        <f t="shared" si="42"/>
        <v>3.2119312747967574E-4</v>
      </c>
      <c r="H647" s="8">
        <f t="shared" si="43"/>
        <v>3.3698334067700376E-4</v>
      </c>
      <c r="I647" s="8">
        <f t="shared" si="44"/>
        <v>4.023215310420212E-4</v>
      </c>
    </row>
    <row r="648" spans="2:9" x14ac:dyDescent="0.2">
      <c r="B648" s="5">
        <v>35632</v>
      </c>
      <c r="C648" s="1">
        <v>168.26</v>
      </c>
      <c r="D648" s="1">
        <f t="shared" si="45"/>
        <v>30</v>
      </c>
      <c r="E648" s="1" t="b">
        <f t="shared" si="46"/>
        <v>1</v>
      </c>
      <c r="F648" s="6">
        <f t="shared" si="47"/>
        <v>1.1304813470578434E-3</v>
      </c>
      <c r="G648" s="8">
        <f t="shared" si="42"/>
        <v>3.1622279568943086E-4</v>
      </c>
      <c r="H648" s="8">
        <f t="shared" si="43"/>
        <v>3.4696124465457016E-4</v>
      </c>
      <c r="I648" s="8">
        <f t="shared" si="44"/>
        <v>4.0289686694133532E-4</v>
      </c>
    </row>
    <row r="649" spans="2:9" x14ac:dyDescent="0.2">
      <c r="B649" s="5">
        <v>35633</v>
      </c>
      <c r="C649" s="1">
        <v>168.26</v>
      </c>
      <c r="D649" s="1">
        <f t="shared" si="45"/>
        <v>30</v>
      </c>
      <c r="E649" s="1" t="b">
        <f t="shared" si="46"/>
        <v>0</v>
      </c>
      <c r="F649" s="6">
        <f t="shared" si="47"/>
        <v>0</v>
      </c>
      <c r="G649" s="8">
        <f t="shared" si="42"/>
        <v>3.2357834646387727E-4</v>
      </c>
      <c r="H649" s="8">
        <f t="shared" si="43"/>
        <v>3.5261690540541567E-4</v>
      </c>
      <c r="I649" s="8">
        <f t="shared" si="44"/>
        <v>4.0368540682831131E-4</v>
      </c>
    </row>
    <row r="650" spans="2:9" x14ac:dyDescent="0.2">
      <c r="B650" s="5">
        <v>35634</v>
      </c>
      <c r="C650" s="1">
        <v>168.16</v>
      </c>
      <c r="D650" s="1">
        <f t="shared" si="45"/>
        <v>30</v>
      </c>
      <c r="E650" s="1" t="b">
        <f t="shared" si="46"/>
        <v>0</v>
      </c>
      <c r="F650" s="6">
        <f t="shared" si="47"/>
        <v>-5.9431831689049641E-4</v>
      </c>
      <c r="G650" s="8">
        <f t="shared" si="42"/>
        <v>3.0169505756354902E-4</v>
      </c>
      <c r="H650" s="8">
        <f t="shared" si="43"/>
        <v>3.4198295061380648E-4</v>
      </c>
      <c r="I650" s="8">
        <f t="shared" si="44"/>
        <v>4.0130813356074933E-4</v>
      </c>
    </row>
    <row r="651" spans="2:9" x14ac:dyDescent="0.2">
      <c r="B651" s="5">
        <v>35635</v>
      </c>
      <c r="C651" s="1">
        <v>168.38</v>
      </c>
      <c r="D651" s="1">
        <f t="shared" si="45"/>
        <v>30</v>
      </c>
      <c r="E651" s="1" t="b">
        <f t="shared" si="46"/>
        <v>0</v>
      </c>
      <c r="F651" s="6">
        <f t="shared" si="47"/>
        <v>1.3082778306374721E-3</v>
      </c>
      <c r="G651" s="8">
        <f t="shared" si="42"/>
        <v>3.1967923053811417E-4</v>
      </c>
      <c r="H651" s="8">
        <f t="shared" si="43"/>
        <v>3.500090433267038E-4</v>
      </c>
      <c r="I651" s="8">
        <f t="shared" si="44"/>
        <v>4.0470095569499875E-4</v>
      </c>
    </row>
    <row r="652" spans="2:9" x14ac:dyDescent="0.2">
      <c r="B652" s="5">
        <v>35636</v>
      </c>
      <c r="C652" s="1">
        <v>168.39</v>
      </c>
      <c r="D652" s="1">
        <f t="shared" si="45"/>
        <v>30</v>
      </c>
      <c r="E652" s="1" t="b">
        <f t="shared" si="46"/>
        <v>0</v>
      </c>
      <c r="F652" s="6">
        <f t="shared" si="47"/>
        <v>5.9389476184668055E-5</v>
      </c>
      <c r="G652" s="8">
        <f t="shared" si="42"/>
        <v>3.2885005042546014E-4</v>
      </c>
      <c r="H652" s="8">
        <f t="shared" si="43"/>
        <v>3.415069520367153E-4</v>
      </c>
      <c r="I652" s="8">
        <f t="shared" si="44"/>
        <v>4.0231073801177253E-4</v>
      </c>
    </row>
    <row r="653" spans="2:9" x14ac:dyDescent="0.2">
      <c r="B653" s="5">
        <v>35639</v>
      </c>
      <c r="C653" s="1">
        <v>168.37</v>
      </c>
      <c r="D653" s="1">
        <f t="shared" si="45"/>
        <v>31</v>
      </c>
      <c r="E653" s="1" t="b">
        <f t="shared" si="46"/>
        <v>1</v>
      </c>
      <c r="F653" s="6">
        <f t="shared" si="47"/>
        <v>-1.1877189856868142E-4</v>
      </c>
      <c r="G653" s="8">
        <f t="shared" si="42"/>
        <v>3.0866048330326204E-4</v>
      </c>
      <c r="H653" s="8">
        <f t="shared" si="43"/>
        <v>3.4201897215254063E-4</v>
      </c>
      <c r="I653" s="8">
        <f t="shared" si="44"/>
        <v>3.9868438991329567E-4</v>
      </c>
    </row>
    <row r="654" spans="2:9" x14ac:dyDescent="0.2">
      <c r="B654" s="5">
        <v>35640</v>
      </c>
      <c r="C654" s="1">
        <v>168.31</v>
      </c>
      <c r="D654" s="1">
        <f t="shared" si="45"/>
        <v>31</v>
      </c>
      <c r="E654" s="1" t="b">
        <f t="shared" si="46"/>
        <v>0</v>
      </c>
      <c r="F654" s="6">
        <f t="shared" si="47"/>
        <v>-3.5635802102518266E-4</v>
      </c>
      <c r="G654" s="8">
        <f t="shared" si="42"/>
        <v>2.9224049976910238E-4</v>
      </c>
      <c r="H654" s="8">
        <f t="shared" si="43"/>
        <v>3.4543826181128993E-4</v>
      </c>
      <c r="I654" s="8">
        <f t="shared" si="44"/>
        <v>3.9699655950854452E-4</v>
      </c>
    </row>
    <row r="655" spans="2:9" x14ac:dyDescent="0.2">
      <c r="B655" s="5">
        <v>35641</v>
      </c>
      <c r="C655" s="1">
        <v>168.47</v>
      </c>
      <c r="D655" s="1">
        <f t="shared" si="45"/>
        <v>31</v>
      </c>
      <c r="E655" s="1" t="b">
        <f t="shared" si="46"/>
        <v>0</v>
      </c>
      <c r="F655" s="6">
        <f t="shared" si="47"/>
        <v>9.5062681955915274E-4</v>
      </c>
      <c r="G655" s="8">
        <f t="shared" ref="G655:G718" si="48">AVERAGE(F590:F655)</f>
        <v>2.947136095381341E-4</v>
      </c>
      <c r="H655" s="8">
        <f t="shared" ref="H655:H718" si="49">AVERAGE(F524:F655)</f>
        <v>3.4792927402527911E-4</v>
      </c>
      <c r="I655" s="8">
        <f t="shared" ref="I655:I718" si="50">AVERAGE(F406:F655)</f>
        <v>4.0342287787238271E-4</v>
      </c>
    </row>
    <row r="656" spans="2:9" x14ac:dyDescent="0.2">
      <c r="B656" s="5">
        <v>35642</v>
      </c>
      <c r="C656" s="1">
        <v>168.63</v>
      </c>
      <c r="D656" s="1">
        <f t="shared" si="45"/>
        <v>31</v>
      </c>
      <c r="E656" s="1" t="b">
        <f t="shared" si="46"/>
        <v>0</v>
      </c>
      <c r="F656" s="6">
        <f t="shared" si="47"/>
        <v>9.4972398646642198E-4</v>
      </c>
      <c r="G656" s="8">
        <f t="shared" si="48"/>
        <v>3.0176740363266932E-4</v>
      </c>
      <c r="H656" s="8">
        <f t="shared" si="49"/>
        <v>3.5747804208912791E-4</v>
      </c>
      <c r="I656" s="8">
        <f t="shared" si="50"/>
        <v>4.0197070719534002E-4</v>
      </c>
    </row>
    <row r="657" spans="2:9" x14ac:dyDescent="0.2">
      <c r="B657" s="5">
        <v>35643</v>
      </c>
      <c r="C657" s="1">
        <v>168.25</v>
      </c>
      <c r="D657" s="1">
        <f t="shared" si="45"/>
        <v>31</v>
      </c>
      <c r="E657" s="1" t="b">
        <f t="shared" si="46"/>
        <v>0</v>
      </c>
      <c r="F657" s="6">
        <f t="shared" si="47"/>
        <v>-2.2534543082487479E-3</v>
      </c>
      <c r="G657" s="8">
        <f t="shared" si="48"/>
        <v>2.6395794998024751E-4</v>
      </c>
      <c r="H657" s="8">
        <f t="shared" si="49"/>
        <v>3.2533684420075408E-4</v>
      </c>
      <c r="I657" s="8">
        <f t="shared" si="50"/>
        <v>3.9033479884467904E-4</v>
      </c>
    </row>
    <row r="658" spans="2:9" x14ac:dyDescent="0.2">
      <c r="B658" s="5">
        <v>35646</v>
      </c>
      <c r="C658" s="1">
        <v>168.4</v>
      </c>
      <c r="D658" s="1">
        <f t="shared" si="45"/>
        <v>32</v>
      </c>
      <c r="E658" s="1" t="b">
        <f t="shared" si="46"/>
        <v>1</v>
      </c>
      <c r="F658" s="6">
        <f t="shared" si="47"/>
        <v>8.9153046062406816E-4</v>
      </c>
      <c r="G658" s="8">
        <f t="shared" si="48"/>
        <v>2.655536983619365E-4</v>
      </c>
      <c r="H658" s="8">
        <f t="shared" si="49"/>
        <v>3.3256085214488859E-4</v>
      </c>
      <c r="I658" s="8">
        <f t="shared" si="50"/>
        <v>3.9783148079199028E-4</v>
      </c>
    </row>
    <row r="659" spans="2:9" x14ac:dyDescent="0.2">
      <c r="B659" s="5">
        <v>35647</v>
      </c>
      <c r="C659" s="1">
        <v>168.27</v>
      </c>
      <c r="D659" s="1">
        <f t="shared" si="45"/>
        <v>32</v>
      </c>
      <c r="E659" s="1" t="b">
        <f t="shared" si="46"/>
        <v>0</v>
      </c>
      <c r="F659" s="6">
        <f t="shared" si="47"/>
        <v>-7.7197149643704055E-4</v>
      </c>
      <c r="G659" s="8">
        <f t="shared" si="48"/>
        <v>2.4195422985247422E-4</v>
      </c>
      <c r="H659" s="8">
        <f t="shared" si="49"/>
        <v>3.2154238014691099E-4</v>
      </c>
      <c r="I659" s="8">
        <f t="shared" si="50"/>
        <v>3.9421900464230706E-4</v>
      </c>
    </row>
    <row r="660" spans="2:9" x14ac:dyDescent="0.2">
      <c r="B660" s="5">
        <v>35648</v>
      </c>
      <c r="C660" s="1">
        <v>168.28</v>
      </c>
      <c r="D660" s="1">
        <f t="shared" si="45"/>
        <v>32</v>
      </c>
      <c r="E660" s="1" t="b">
        <f t="shared" si="46"/>
        <v>0</v>
      </c>
      <c r="F660" s="6">
        <f t="shared" si="47"/>
        <v>5.9428299756358882E-5</v>
      </c>
      <c r="G660" s="8">
        <f t="shared" si="48"/>
        <v>2.4468444127678286E-4</v>
      </c>
      <c r="H660" s="8">
        <f t="shared" si="49"/>
        <v>3.2011380290263307E-4</v>
      </c>
      <c r="I660" s="8">
        <f t="shared" si="50"/>
        <v>3.9917741020954669E-4</v>
      </c>
    </row>
    <row r="661" spans="2:9" x14ac:dyDescent="0.2">
      <c r="B661" s="5">
        <v>35649</v>
      </c>
      <c r="C661" s="1">
        <v>168.34</v>
      </c>
      <c r="D661" s="1">
        <f t="shared" ref="D661:D724" si="51">WEEKNUM(B661)</f>
        <v>32</v>
      </c>
      <c r="E661" s="1" t="b">
        <f t="shared" ref="E661:E724" si="52">IF(D661&lt;&gt;D660,TRUE,FALSE)</f>
        <v>0</v>
      </c>
      <c r="F661" s="6">
        <f t="shared" ref="F661:F724" si="53">C661/C660-1</f>
        <v>3.5654860946032763E-4</v>
      </c>
      <c r="G661" s="8">
        <f t="shared" si="48"/>
        <v>2.6838672935234714E-4</v>
      </c>
      <c r="H661" s="8">
        <f t="shared" si="49"/>
        <v>3.2046702146858131E-4</v>
      </c>
      <c r="I661" s="8">
        <f t="shared" si="50"/>
        <v>4.3079921971893851E-4</v>
      </c>
    </row>
    <row r="662" spans="2:9" x14ac:dyDescent="0.2">
      <c r="B662" s="5">
        <v>35650</v>
      </c>
      <c r="C662" s="1">
        <v>168.32</v>
      </c>
      <c r="D662" s="1">
        <f t="shared" si="51"/>
        <v>32</v>
      </c>
      <c r="E662" s="1" t="b">
        <f t="shared" si="52"/>
        <v>0</v>
      </c>
      <c r="F662" s="6">
        <f t="shared" si="53"/>
        <v>-1.1880717595347257E-4</v>
      </c>
      <c r="G662" s="8">
        <f t="shared" si="48"/>
        <v>2.5742553763919042E-4</v>
      </c>
      <c r="H662" s="8">
        <f t="shared" si="49"/>
        <v>3.2566963462821511E-4</v>
      </c>
      <c r="I662" s="8">
        <f t="shared" si="50"/>
        <v>4.4090670151185086E-4</v>
      </c>
    </row>
    <row r="663" spans="2:9" x14ac:dyDescent="0.2">
      <c r="B663" s="5">
        <v>35653</v>
      </c>
      <c r="C663" s="1">
        <v>168.51</v>
      </c>
      <c r="D663" s="1">
        <f t="shared" si="51"/>
        <v>33</v>
      </c>
      <c r="E663" s="1" t="b">
        <f t="shared" si="52"/>
        <v>1</v>
      </c>
      <c r="F663" s="6">
        <f t="shared" si="53"/>
        <v>1.1288022813689125E-3</v>
      </c>
      <c r="G663" s="8">
        <f t="shared" si="48"/>
        <v>2.7452860250841638E-4</v>
      </c>
      <c r="H663" s="8">
        <f t="shared" si="49"/>
        <v>3.3704005360264477E-4</v>
      </c>
      <c r="I663" s="8">
        <f t="shared" si="50"/>
        <v>3.9528595997746806E-4</v>
      </c>
    </row>
    <row r="664" spans="2:9" x14ac:dyDescent="0.2">
      <c r="B664" s="5">
        <v>35654</v>
      </c>
      <c r="C664" s="1">
        <v>168.45</v>
      </c>
      <c r="D664" s="1">
        <f t="shared" si="51"/>
        <v>33</v>
      </c>
      <c r="E664" s="1" t="b">
        <f t="shared" si="52"/>
        <v>0</v>
      </c>
      <c r="F664" s="6">
        <f t="shared" si="53"/>
        <v>-3.5606195478010694E-4</v>
      </c>
      <c r="G664" s="8">
        <f t="shared" si="48"/>
        <v>2.4990707517118449E-4</v>
      </c>
      <c r="H664" s="8">
        <f t="shared" si="49"/>
        <v>3.2400284988432372E-4</v>
      </c>
      <c r="I664" s="8">
        <f t="shared" si="50"/>
        <v>3.9910142921362722E-4</v>
      </c>
    </row>
    <row r="665" spans="2:9" x14ac:dyDescent="0.2">
      <c r="B665" s="5">
        <v>35655</v>
      </c>
      <c r="C665" s="1">
        <v>168.42</v>
      </c>
      <c r="D665" s="1">
        <f t="shared" si="51"/>
        <v>33</v>
      </c>
      <c r="E665" s="1" t="b">
        <f t="shared" si="52"/>
        <v>0</v>
      </c>
      <c r="F665" s="6">
        <f t="shared" si="53"/>
        <v>-1.7809439002669514E-4</v>
      </c>
      <c r="G665" s="8">
        <f t="shared" si="48"/>
        <v>2.6183898566775355E-4</v>
      </c>
      <c r="H665" s="8">
        <f t="shared" si="49"/>
        <v>3.2312299867283021E-4</v>
      </c>
      <c r="I665" s="8">
        <f t="shared" si="50"/>
        <v>3.9288013245100206E-4</v>
      </c>
    </row>
    <row r="666" spans="2:9" x14ac:dyDescent="0.2">
      <c r="B666" s="5">
        <v>35656</v>
      </c>
      <c r="C666" s="1">
        <v>168.62</v>
      </c>
      <c r="D666" s="1">
        <f t="shared" si="51"/>
        <v>33</v>
      </c>
      <c r="E666" s="1" t="b">
        <f t="shared" si="52"/>
        <v>0</v>
      </c>
      <c r="F666" s="6">
        <f t="shared" si="53"/>
        <v>1.1875074219214188E-3</v>
      </c>
      <c r="G666" s="8">
        <f t="shared" si="48"/>
        <v>2.6976346227734803E-4</v>
      </c>
      <c r="H666" s="8">
        <f t="shared" si="49"/>
        <v>3.4807811197584779E-4</v>
      </c>
      <c r="I666" s="8">
        <f t="shared" si="50"/>
        <v>3.9789213083342868E-4</v>
      </c>
    </row>
    <row r="667" spans="2:9" x14ac:dyDescent="0.2">
      <c r="B667" s="5">
        <v>35657</v>
      </c>
      <c r="C667" s="1">
        <v>168.47</v>
      </c>
      <c r="D667" s="1">
        <f t="shared" si="51"/>
        <v>33</v>
      </c>
      <c r="E667" s="1" t="b">
        <f t="shared" si="52"/>
        <v>0</v>
      </c>
      <c r="F667" s="6">
        <f t="shared" si="53"/>
        <v>-8.8957419048751873E-4</v>
      </c>
      <c r="G667" s="8">
        <f t="shared" si="48"/>
        <v>2.6360242863995598E-4</v>
      </c>
      <c r="H667" s="8">
        <f t="shared" si="49"/>
        <v>3.5403886727878849E-4</v>
      </c>
      <c r="I667" s="8">
        <f t="shared" si="50"/>
        <v>3.9433383407147857E-4</v>
      </c>
    </row>
    <row r="668" spans="2:9" x14ac:dyDescent="0.2">
      <c r="B668" s="5">
        <v>35660</v>
      </c>
      <c r="C668" s="1">
        <v>168.53</v>
      </c>
      <c r="D668" s="1">
        <f t="shared" si="51"/>
        <v>34</v>
      </c>
      <c r="E668" s="1" t="b">
        <f t="shared" si="52"/>
        <v>1</v>
      </c>
      <c r="F668" s="6">
        <f t="shared" si="53"/>
        <v>3.5614649492488049E-4</v>
      </c>
      <c r="G668" s="8">
        <f t="shared" si="48"/>
        <v>2.7265903704733993E-4</v>
      </c>
      <c r="H668" s="8">
        <f t="shared" si="49"/>
        <v>3.5579462977904558E-4</v>
      </c>
      <c r="I668" s="8">
        <f t="shared" si="50"/>
        <v>3.9130466055419124E-4</v>
      </c>
    </row>
    <row r="669" spans="2:9" x14ac:dyDescent="0.2">
      <c r="B669" s="5">
        <v>35661</v>
      </c>
      <c r="C669" s="1">
        <v>168.38</v>
      </c>
      <c r="D669" s="1">
        <f t="shared" si="51"/>
        <v>34</v>
      </c>
      <c r="E669" s="1" t="b">
        <f t="shared" si="52"/>
        <v>0</v>
      </c>
      <c r="F669" s="6">
        <f t="shared" si="53"/>
        <v>-8.9004924939184438E-4</v>
      </c>
      <c r="G669" s="8">
        <f t="shared" si="48"/>
        <v>2.3629010527338355E-4</v>
      </c>
      <c r="H669" s="8">
        <f t="shared" si="49"/>
        <v>3.2785233670050722E-4</v>
      </c>
      <c r="I669" s="8">
        <f t="shared" si="50"/>
        <v>3.9009971380196261E-4</v>
      </c>
    </row>
    <row r="670" spans="2:9" x14ac:dyDescent="0.2">
      <c r="B670" s="5">
        <v>35662</v>
      </c>
      <c r="C670" s="1">
        <v>168.52</v>
      </c>
      <c r="D670" s="1">
        <f t="shared" si="51"/>
        <v>34</v>
      </c>
      <c r="E670" s="1" t="b">
        <f t="shared" si="52"/>
        <v>0</v>
      </c>
      <c r="F670" s="6">
        <f t="shared" si="53"/>
        <v>8.3145266658757322E-4</v>
      </c>
      <c r="G670" s="8">
        <f t="shared" si="48"/>
        <v>2.406622946908013E-4</v>
      </c>
      <c r="H670" s="8">
        <f t="shared" si="49"/>
        <v>3.3837928814227413E-4</v>
      </c>
      <c r="I670" s="8">
        <f t="shared" si="50"/>
        <v>3.9316367581683308E-4</v>
      </c>
    </row>
    <row r="671" spans="2:9" x14ac:dyDescent="0.2">
      <c r="B671" s="5">
        <v>35663</v>
      </c>
      <c r="C671" s="1">
        <v>168.77</v>
      </c>
      <c r="D671" s="1">
        <f t="shared" si="51"/>
        <v>34</v>
      </c>
      <c r="E671" s="1" t="b">
        <f t="shared" si="52"/>
        <v>0</v>
      </c>
      <c r="F671" s="6">
        <f t="shared" si="53"/>
        <v>1.4835034417279847E-3</v>
      </c>
      <c r="G671" s="8">
        <f t="shared" si="48"/>
        <v>2.503512182800511E-4</v>
      </c>
      <c r="H671" s="8">
        <f t="shared" si="49"/>
        <v>3.4679766482825444E-4</v>
      </c>
      <c r="I671" s="8">
        <f t="shared" si="50"/>
        <v>3.9229007028676312E-4</v>
      </c>
    </row>
    <row r="672" spans="2:9" x14ac:dyDescent="0.2">
      <c r="B672" s="5">
        <v>35664</v>
      </c>
      <c r="C672" s="1">
        <v>168.33</v>
      </c>
      <c r="D672" s="1">
        <f t="shared" si="51"/>
        <v>34</v>
      </c>
      <c r="E672" s="1" t="b">
        <f t="shared" si="52"/>
        <v>0</v>
      </c>
      <c r="F672" s="6">
        <f t="shared" si="53"/>
        <v>-2.6070984179652479E-3</v>
      </c>
      <c r="G672" s="8">
        <f t="shared" si="48"/>
        <v>2.2088928294880769E-4</v>
      </c>
      <c r="H672" s="8">
        <f t="shared" si="49"/>
        <v>3.2751679193969554E-4</v>
      </c>
      <c r="I672" s="8">
        <f t="shared" si="50"/>
        <v>3.8316860989595858E-4</v>
      </c>
    </row>
    <row r="673" spans="2:9" x14ac:dyDescent="0.2">
      <c r="B673" s="5">
        <v>35668</v>
      </c>
      <c r="C673" s="1">
        <v>168.37</v>
      </c>
      <c r="D673" s="1">
        <f t="shared" si="51"/>
        <v>35</v>
      </c>
      <c r="E673" s="1" t="b">
        <f t="shared" si="52"/>
        <v>1</v>
      </c>
      <c r="F673" s="6">
        <f t="shared" si="53"/>
        <v>2.3762846789043834E-4</v>
      </c>
      <c r="G673" s="8">
        <f t="shared" si="48"/>
        <v>2.2905617454314445E-4</v>
      </c>
      <c r="H673" s="8">
        <f t="shared" si="49"/>
        <v>3.2790730206482617E-4</v>
      </c>
      <c r="I673" s="8">
        <f t="shared" si="50"/>
        <v>3.7888968201042728E-4</v>
      </c>
    </row>
    <row r="674" spans="2:9" x14ac:dyDescent="0.2">
      <c r="B674" s="5">
        <v>35669</v>
      </c>
      <c r="C674" s="1">
        <v>168.54</v>
      </c>
      <c r="D674" s="1">
        <f t="shared" si="51"/>
        <v>35</v>
      </c>
      <c r="E674" s="1" t="b">
        <f t="shared" si="52"/>
        <v>0</v>
      </c>
      <c r="F674" s="6">
        <f t="shared" si="53"/>
        <v>1.0096810595709993E-3</v>
      </c>
      <c r="G674" s="8">
        <f t="shared" si="48"/>
        <v>2.3247799635455304E-4</v>
      </c>
      <c r="H674" s="8">
        <f t="shared" si="49"/>
        <v>3.2662992695821726E-4</v>
      </c>
      <c r="I674" s="8">
        <f t="shared" si="50"/>
        <v>3.8527858251193113E-4</v>
      </c>
    </row>
    <row r="675" spans="2:9" x14ac:dyDescent="0.2">
      <c r="B675" s="5">
        <v>35670</v>
      </c>
      <c r="C675" s="1">
        <v>168.82</v>
      </c>
      <c r="D675" s="1">
        <f t="shared" si="51"/>
        <v>35</v>
      </c>
      <c r="E675" s="1" t="b">
        <f t="shared" si="52"/>
        <v>0</v>
      </c>
      <c r="F675" s="6">
        <f t="shared" si="53"/>
        <v>1.6613266880265432E-3</v>
      </c>
      <c r="G675" s="8">
        <f t="shared" si="48"/>
        <v>2.7408094629728273E-4</v>
      </c>
      <c r="H675" s="8">
        <f t="shared" si="49"/>
        <v>3.4343908865610862E-4</v>
      </c>
      <c r="I675" s="8">
        <f t="shared" si="50"/>
        <v>3.9192388926403732E-4</v>
      </c>
    </row>
    <row r="676" spans="2:9" x14ac:dyDescent="0.2">
      <c r="B676" s="5">
        <v>35671</v>
      </c>
      <c r="C676" s="1">
        <v>168.71</v>
      </c>
      <c r="D676" s="1">
        <f t="shared" si="51"/>
        <v>35</v>
      </c>
      <c r="E676" s="1" t="b">
        <f t="shared" si="52"/>
        <v>0</v>
      </c>
      <c r="F676" s="6">
        <f t="shared" si="53"/>
        <v>-6.5158156616507146E-4</v>
      </c>
      <c r="G676" s="8">
        <f t="shared" si="48"/>
        <v>2.6877771278573565E-4</v>
      </c>
      <c r="H676" s="8">
        <f t="shared" si="49"/>
        <v>3.2582573702541977E-4</v>
      </c>
      <c r="I676" s="8">
        <f t="shared" si="50"/>
        <v>3.8252417348993804E-4</v>
      </c>
    </row>
    <row r="677" spans="2:9" x14ac:dyDescent="0.2">
      <c r="B677" s="5">
        <v>35675</v>
      </c>
      <c r="C677" s="1">
        <v>169.17</v>
      </c>
      <c r="D677" s="1">
        <f t="shared" si="51"/>
        <v>36</v>
      </c>
      <c r="E677" s="1" t="b">
        <f t="shared" si="52"/>
        <v>1</v>
      </c>
      <c r="F677" s="6">
        <f t="shared" si="53"/>
        <v>2.7265722245271018E-3</v>
      </c>
      <c r="G677" s="8">
        <f t="shared" si="48"/>
        <v>2.8906468625027932E-4</v>
      </c>
      <c r="H677" s="8">
        <f t="shared" si="49"/>
        <v>3.5023149815084685E-4</v>
      </c>
      <c r="I677" s="8">
        <f t="shared" si="50"/>
        <v>3.9003952662019527E-4</v>
      </c>
    </row>
    <row r="678" spans="2:9" x14ac:dyDescent="0.2">
      <c r="B678" s="5">
        <v>35676</v>
      </c>
      <c r="C678" s="1">
        <v>169.1</v>
      </c>
      <c r="D678" s="1">
        <f t="shared" si="51"/>
        <v>36</v>
      </c>
      <c r="E678" s="1" t="b">
        <f t="shared" si="52"/>
        <v>0</v>
      </c>
      <c r="F678" s="6">
        <f t="shared" si="53"/>
        <v>-4.1378495005017779E-4</v>
      </c>
      <c r="G678" s="8">
        <f t="shared" si="48"/>
        <v>3.0196510634385122E-4</v>
      </c>
      <c r="H678" s="8">
        <f t="shared" si="49"/>
        <v>3.3208969159804992E-4</v>
      </c>
      <c r="I678" s="8">
        <f t="shared" si="50"/>
        <v>3.8812376654373673E-4</v>
      </c>
    </row>
    <row r="679" spans="2:9" x14ac:dyDescent="0.2">
      <c r="B679" s="5">
        <v>35677</v>
      </c>
      <c r="C679" s="1">
        <v>169.19</v>
      </c>
      <c r="D679" s="1">
        <f t="shared" si="51"/>
        <v>36</v>
      </c>
      <c r="E679" s="1" t="b">
        <f t="shared" si="52"/>
        <v>0</v>
      </c>
      <c r="F679" s="6">
        <f t="shared" si="53"/>
        <v>5.3222945002961985E-4</v>
      </c>
      <c r="G679" s="8">
        <f t="shared" si="48"/>
        <v>2.6524278351351894E-4</v>
      </c>
      <c r="H679" s="8">
        <f t="shared" si="49"/>
        <v>3.3471760136957995E-4</v>
      </c>
      <c r="I679" s="8">
        <f t="shared" si="50"/>
        <v>3.8999208104722392E-4</v>
      </c>
    </row>
    <row r="680" spans="2:9" x14ac:dyDescent="0.2">
      <c r="B680" s="5">
        <v>35678</v>
      </c>
      <c r="C680" s="1">
        <v>169.1</v>
      </c>
      <c r="D680" s="1">
        <f t="shared" si="51"/>
        <v>36</v>
      </c>
      <c r="E680" s="1" t="b">
        <f t="shared" si="52"/>
        <v>0</v>
      </c>
      <c r="F680" s="6">
        <f t="shared" si="53"/>
        <v>-5.3194633252562351E-4</v>
      </c>
      <c r="G680" s="8">
        <f t="shared" si="48"/>
        <v>2.2619829703508239E-4</v>
      </c>
      <c r="H680" s="8">
        <f t="shared" si="49"/>
        <v>3.2273243412299325E-4</v>
      </c>
      <c r="I680" s="8">
        <f t="shared" si="50"/>
        <v>3.8317374197119314E-4</v>
      </c>
    </row>
    <row r="681" spans="2:9" x14ac:dyDescent="0.2">
      <c r="B681" s="5">
        <v>35681</v>
      </c>
      <c r="C681" s="1">
        <v>169.46</v>
      </c>
      <c r="D681" s="1">
        <f t="shared" si="51"/>
        <v>37</v>
      </c>
      <c r="E681" s="1" t="b">
        <f t="shared" si="52"/>
        <v>1</v>
      </c>
      <c r="F681" s="6">
        <f t="shared" si="53"/>
        <v>2.1289178001182574E-3</v>
      </c>
      <c r="G681" s="8">
        <f t="shared" si="48"/>
        <v>2.6936808363151298E-4</v>
      </c>
      <c r="H681" s="8">
        <f t="shared" si="49"/>
        <v>3.2623901131135092E-4</v>
      </c>
      <c r="I681" s="8">
        <f t="shared" si="50"/>
        <v>3.9168941317166617E-4</v>
      </c>
    </row>
    <row r="682" spans="2:9" x14ac:dyDescent="0.2">
      <c r="B682" s="5">
        <v>35682</v>
      </c>
      <c r="C682" s="1">
        <v>169.77</v>
      </c>
      <c r="D682" s="1">
        <f t="shared" si="51"/>
        <v>37</v>
      </c>
      <c r="E682" s="1" t="b">
        <f t="shared" si="52"/>
        <v>0</v>
      </c>
      <c r="F682" s="6">
        <f t="shared" si="53"/>
        <v>1.8293402572877593E-3</v>
      </c>
      <c r="G682" s="8">
        <f t="shared" si="48"/>
        <v>3.1528756490811099E-4</v>
      </c>
      <c r="H682" s="8">
        <f t="shared" si="49"/>
        <v>3.4383115917912172E-4</v>
      </c>
      <c r="I682" s="8">
        <f t="shared" si="50"/>
        <v>3.927600277146128E-4</v>
      </c>
    </row>
    <row r="683" spans="2:9" x14ac:dyDescent="0.2">
      <c r="B683" s="5">
        <v>35683</v>
      </c>
      <c r="C683" s="1">
        <v>169.71</v>
      </c>
      <c r="D683" s="1">
        <f t="shared" si="51"/>
        <v>37</v>
      </c>
      <c r="E683" s="1" t="b">
        <f t="shared" si="52"/>
        <v>0</v>
      </c>
      <c r="F683" s="6">
        <f t="shared" si="53"/>
        <v>-3.5341933203747455E-4</v>
      </c>
      <c r="G683" s="8">
        <f t="shared" si="48"/>
        <v>2.980870627858059E-4</v>
      </c>
      <c r="H683" s="8">
        <f t="shared" si="49"/>
        <v>3.2434466309549264E-4</v>
      </c>
      <c r="I683" s="8">
        <f t="shared" si="50"/>
        <v>3.9628398032409294E-4</v>
      </c>
    </row>
    <row r="684" spans="2:9" x14ac:dyDescent="0.2">
      <c r="B684" s="5">
        <v>35684</v>
      </c>
      <c r="C684" s="1">
        <v>169.69</v>
      </c>
      <c r="D684" s="1">
        <f t="shared" si="51"/>
        <v>37</v>
      </c>
      <c r="E684" s="1" t="b">
        <f t="shared" si="52"/>
        <v>0</v>
      </c>
      <c r="F684" s="6">
        <f t="shared" si="53"/>
        <v>-1.178480938071047E-4</v>
      </c>
      <c r="G684" s="8">
        <f t="shared" si="48"/>
        <v>2.899280341279966E-4</v>
      </c>
      <c r="H684" s="8">
        <f t="shared" si="49"/>
        <v>3.1925890862560645E-4</v>
      </c>
      <c r="I684" s="8">
        <f t="shared" si="50"/>
        <v>3.9112905187913195E-4</v>
      </c>
    </row>
    <row r="685" spans="2:9" x14ac:dyDescent="0.2">
      <c r="B685" s="5">
        <v>35685</v>
      </c>
      <c r="C685" s="1">
        <v>169.7</v>
      </c>
      <c r="D685" s="1">
        <f t="shared" si="51"/>
        <v>37</v>
      </c>
      <c r="E685" s="1" t="b">
        <f t="shared" si="52"/>
        <v>0</v>
      </c>
      <c r="F685" s="6">
        <f t="shared" si="53"/>
        <v>5.8930991808647804E-5</v>
      </c>
      <c r="G685" s="8">
        <f t="shared" si="48"/>
        <v>2.9264114840838075E-4</v>
      </c>
      <c r="H685" s="8">
        <f t="shared" si="49"/>
        <v>3.0527090655669729E-4</v>
      </c>
      <c r="I685" s="8">
        <f t="shared" si="50"/>
        <v>3.9266423657016556E-4</v>
      </c>
    </row>
    <row r="686" spans="2:9" x14ac:dyDescent="0.2">
      <c r="B686" s="5">
        <v>35688</v>
      </c>
      <c r="C686" s="1">
        <v>169.76</v>
      </c>
      <c r="D686" s="1">
        <f t="shared" si="51"/>
        <v>38</v>
      </c>
      <c r="E686" s="1" t="b">
        <f t="shared" si="52"/>
        <v>1</v>
      </c>
      <c r="F686" s="6">
        <f t="shared" si="53"/>
        <v>3.535651149086938E-4</v>
      </c>
      <c r="G686" s="8">
        <f t="shared" si="48"/>
        <v>2.7069160816281269E-4</v>
      </c>
      <c r="H686" s="8">
        <f t="shared" si="49"/>
        <v>3.0934365582943515E-4</v>
      </c>
      <c r="I686" s="8">
        <f t="shared" si="50"/>
        <v>3.964182864487529E-4</v>
      </c>
    </row>
    <row r="687" spans="2:9" x14ac:dyDescent="0.2">
      <c r="B687" s="5">
        <v>35689</v>
      </c>
      <c r="C687" s="1">
        <v>169.83</v>
      </c>
      <c r="D687" s="1">
        <f t="shared" si="51"/>
        <v>38</v>
      </c>
      <c r="E687" s="1" t="b">
        <f t="shared" si="52"/>
        <v>0</v>
      </c>
      <c r="F687" s="6">
        <f t="shared" si="53"/>
        <v>4.1234684260138543E-4</v>
      </c>
      <c r="G687" s="8">
        <f t="shared" si="48"/>
        <v>2.8329936231795796E-4</v>
      </c>
      <c r="H687" s="8">
        <f t="shared" si="49"/>
        <v>3.1758059735819484E-4</v>
      </c>
      <c r="I687" s="8">
        <f t="shared" si="50"/>
        <v>3.9416574236308797E-4</v>
      </c>
    </row>
    <row r="688" spans="2:9" x14ac:dyDescent="0.2">
      <c r="B688" s="5">
        <v>35690</v>
      </c>
      <c r="C688" s="1">
        <v>169.76</v>
      </c>
      <c r="D688" s="1">
        <f t="shared" si="51"/>
        <v>38</v>
      </c>
      <c r="E688" s="1" t="b">
        <f t="shared" si="52"/>
        <v>0</v>
      </c>
      <c r="F688" s="6">
        <f t="shared" si="53"/>
        <v>-4.1217688276529163E-4</v>
      </c>
      <c r="G688" s="8">
        <f t="shared" si="48"/>
        <v>2.7160047610855979E-4</v>
      </c>
      <c r="H688" s="8">
        <f t="shared" si="49"/>
        <v>3.0375979358943431E-4</v>
      </c>
      <c r="I688" s="8">
        <f t="shared" si="50"/>
        <v>3.8809915541414687E-4</v>
      </c>
    </row>
    <row r="689" spans="2:9" x14ac:dyDescent="0.2">
      <c r="B689" s="5">
        <v>35691</v>
      </c>
      <c r="C689" s="1">
        <v>169.88</v>
      </c>
      <c r="D689" s="1">
        <f t="shared" si="51"/>
        <v>38</v>
      </c>
      <c r="E689" s="1" t="b">
        <f t="shared" si="52"/>
        <v>0</v>
      </c>
      <c r="F689" s="6">
        <f t="shared" si="53"/>
        <v>7.0688030160237503E-4</v>
      </c>
      <c r="G689" s="8">
        <f t="shared" si="48"/>
        <v>2.8594533007177754E-4</v>
      </c>
      <c r="H689" s="8">
        <f t="shared" si="49"/>
        <v>3.0586354928826854E-4</v>
      </c>
      <c r="I689" s="8">
        <f t="shared" si="50"/>
        <v>3.9508009345487374E-4</v>
      </c>
    </row>
    <row r="690" spans="2:9" x14ac:dyDescent="0.2">
      <c r="B690" s="5">
        <v>35692</v>
      </c>
      <c r="C690" s="1">
        <v>169.93</v>
      </c>
      <c r="D690" s="1">
        <f t="shared" si="51"/>
        <v>38</v>
      </c>
      <c r="E690" s="1" t="b">
        <f t="shared" si="52"/>
        <v>0</v>
      </c>
      <c r="F690" s="6">
        <f t="shared" si="53"/>
        <v>2.9432540616913805E-4</v>
      </c>
      <c r="G690" s="8">
        <f t="shared" si="48"/>
        <v>2.6495687692981804E-4</v>
      </c>
      <c r="H690" s="8">
        <f t="shared" si="49"/>
        <v>2.9741470510663727E-4</v>
      </c>
      <c r="I690" s="8">
        <f t="shared" si="50"/>
        <v>3.9521796157081246E-4</v>
      </c>
    </row>
    <row r="691" spans="2:9" x14ac:dyDescent="0.2">
      <c r="B691" s="5">
        <v>35695</v>
      </c>
      <c r="C691" s="1">
        <v>169.86</v>
      </c>
      <c r="D691" s="1">
        <f t="shared" si="51"/>
        <v>39</v>
      </c>
      <c r="E691" s="1" t="b">
        <f t="shared" si="52"/>
        <v>1</v>
      </c>
      <c r="F691" s="6">
        <f t="shared" si="53"/>
        <v>-4.1193432589881063E-4</v>
      </c>
      <c r="G691" s="8">
        <f t="shared" si="48"/>
        <v>2.569007863744211E-4</v>
      </c>
      <c r="H691" s="8">
        <f t="shared" si="49"/>
        <v>3.0078484768054702E-4</v>
      </c>
      <c r="I691" s="8">
        <f t="shared" si="50"/>
        <v>3.8759503429514508E-4</v>
      </c>
    </row>
    <row r="692" spans="2:9" x14ac:dyDescent="0.2">
      <c r="B692" s="5">
        <v>35696</v>
      </c>
      <c r="C692" s="1">
        <v>169.95</v>
      </c>
      <c r="D692" s="1">
        <f t="shared" si="51"/>
        <v>39</v>
      </c>
      <c r="E692" s="1" t="b">
        <f t="shared" si="52"/>
        <v>0</v>
      </c>
      <c r="F692" s="6">
        <f t="shared" si="53"/>
        <v>5.2984811020828637E-4</v>
      </c>
      <c r="G692" s="8">
        <f t="shared" si="48"/>
        <v>2.8035156258323778E-4</v>
      </c>
      <c r="H692" s="8">
        <f t="shared" si="49"/>
        <v>3.0990318107293214E-4</v>
      </c>
      <c r="I692" s="8">
        <f t="shared" si="50"/>
        <v>3.8504516603558912E-4</v>
      </c>
    </row>
    <row r="693" spans="2:9" x14ac:dyDescent="0.2">
      <c r="B693" s="5">
        <v>35697</v>
      </c>
      <c r="C693" s="1">
        <v>169.96</v>
      </c>
      <c r="D693" s="1">
        <f t="shared" si="51"/>
        <v>39</v>
      </c>
      <c r="E693" s="1" t="b">
        <f t="shared" si="52"/>
        <v>0</v>
      </c>
      <c r="F693" s="6">
        <f t="shared" si="53"/>
        <v>5.8840835539974989E-5</v>
      </c>
      <c r="G693" s="8">
        <f t="shared" si="48"/>
        <v>2.7034533315289092E-4</v>
      </c>
      <c r="H693" s="8">
        <f t="shared" si="49"/>
        <v>3.0663420022793701E-4</v>
      </c>
      <c r="I693" s="8">
        <f t="shared" si="50"/>
        <v>3.8528052937774905E-4</v>
      </c>
    </row>
    <row r="694" spans="2:9" x14ac:dyDescent="0.2">
      <c r="B694" s="5">
        <v>35698</v>
      </c>
      <c r="C694" s="1">
        <v>170.13</v>
      </c>
      <c r="D694" s="1">
        <f t="shared" si="51"/>
        <v>39</v>
      </c>
      <c r="E694" s="1" t="b">
        <f t="shared" si="52"/>
        <v>0</v>
      </c>
      <c r="F694" s="6">
        <f t="shared" si="53"/>
        <v>1.0002353494940053E-3</v>
      </c>
      <c r="G694" s="8">
        <f t="shared" si="48"/>
        <v>3.1272522581013516E-4</v>
      </c>
      <c r="H694" s="8">
        <f t="shared" si="49"/>
        <v>3.0817823903996278E-4</v>
      </c>
      <c r="I694" s="8">
        <f t="shared" si="50"/>
        <v>3.840994523795591E-4</v>
      </c>
    </row>
    <row r="695" spans="2:9" x14ac:dyDescent="0.2">
      <c r="B695" s="5">
        <v>35699</v>
      </c>
      <c r="C695" s="1">
        <v>170.14</v>
      </c>
      <c r="D695" s="1">
        <f t="shared" si="51"/>
        <v>39</v>
      </c>
      <c r="E695" s="1" t="b">
        <f t="shared" si="52"/>
        <v>0</v>
      </c>
      <c r="F695" s="6">
        <f t="shared" si="53"/>
        <v>5.8778581085050519E-5</v>
      </c>
      <c r="G695" s="8">
        <f t="shared" si="48"/>
        <v>2.9361501034002978E-4</v>
      </c>
      <c r="H695" s="8">
        <f t="shared" si="49"/>
        <v>3.2485464757651332E-4</v>
      </c>
      <c r="I695" s="8">
        <f t="shared" si="50"/>
        <v>3.8045308138885269E-4</v>
      </c>
    </row>
    <row r="696" spans="2:9" x14ac:dyDescent="0.2">
      <c r="B696" s="5">
        <v>35702</v>
      </c>
      <c r="C696" s="1">
        <v>170.29</v>
      </c>
      <c r="D696" s="1">
        <f t="shared" si="51"/>
        <v>40</v>
      </c>
      <c r="E696" s="1" t="b">
        <f t="shared" si="52"/>
        <v>1</v>
      </c>
      <c r="F696" s="6">
        <f t="shared" si="53"/>
        <v>8.8162689549786677E-4</v>
      </c>
      <c r="G696" s="8">
        <f t="shared" si="48"/>
        <v>2.8972234715987221E-4</v>
      </c>
      <c r="H696" s="8">
        <f t="shared" si="49"/>
        <v>3.4082847704203646E-4</v>
      </c>
      <c r="I696" s="8">
        <f t="shared" si="50"/>
        <v>3.8294552964168949E-4</v>
      </c>
    </row>
    <row r="697" spans="2:9" x14ac:dyDescent="0.2">
      <c r="B697" s="5">
        <v>35703</v>
      </c>
      <c r="C697" s="1">
        <v>170.35</v>
      </c>
      <c r="D697" s="1">
        <f t="shared" si="51"/>
        <v>40</v>
      </c>
      <c r="E697" s="1" t="b">
        <f t="shared" si="52"/>
        <v>0</v>
      </c>
      <c r="F697" s="6">
        <f t="shared" si="53"/>
        <v>3.5234012566798256E-4</v>
      </c>
      <c r="G697" s="8">
        <f t="shared" si="48"/>
        <v>2.878056641505119E-4</v>
      </c>
      <c r="H697" s="8">
        <f t="shared" si="49"/>
        <v>3.4210178204061194E-4</v>
      </c>
      <c r="I697" s="8">
        <f t="shared" si="50"/>
        <v>3.7944437777116271E-4</v>
      </c>
    </row>
    <row r="698" spans="2:9" x14ac:dyDescent="0.2">
      <c r="B698" s="5">
        <v>35704</v>
      </c>
      <c r="C698" s="1">
        <v>170.25</v>
      </c>
      <c r="D698" s="1">
        <f t="shared" si="51"/>
        <v>40</v>
      </c>
      <c r="E698" s="1" t="b">
        <f t="shared" si="52"/>
        <v>0</v>
      </c>
      <c r="F698" s="6">
        <f t="shared" si="53"/>
        <v>-5.8702670971522153E-4</v>
      </c>
      <c r="G698" s="8">
        <f t="shared" si="48"/>
        <v>2.5896915235028842E-4</v>
      </c>
      <c r="H698" s="8">
        <f t="shared" si="49"/>
        <v>3.3160665811296004E-4</v>
      </c>
      <c r="I698" s="8">
        <f t="shared" si="50"/>
        <v>3.7683813980168737E-4</v>
      </c>
    </row>
    <row r="699" spans="2:9" x14ac:dyDescent="0.2">
      <c r="B699" s="5">
        <v>35705</v>
      </c>
      <c r="C699" s="1">
        <v>170.42</v>
      </c>
      <c r="D699" s="1">
        <f t="shared" si="51"/>
        <v>40</v>
      </c>
      <c r="E699" s="1" t="b">
        <f t="shared" si="52"/>
        <v>0</v>
      </c>
      <c r="F699" s="6">
        <f t="shared" si="53"/>
        <v>9.9853157121865266E-4</v>
      </c>
      <c r="G699" s="8">
        <f t="shared" si="48"/>
        <v>2.5327719324271094E-4</v>
      </c>
      <c r="H699" s="8">
        <f t="shared" si="49"/>
        <v>3.387064352685208E-4</v>
      </c>
      <c r="I699" s="8">
        <f t="shared" si="50"/>
        <v>3.7541186213741054E-4</v>
      </c>
    </row>
    <row r="700" spans="2:9" x14ac:dyDescent="0.2">
      <c r="B700" s="5">
        <v>35706</v>
      </c>
      <c r="C700" s="1">
        <v>170.49</v>
      </c>
      <c r="D700" s="1">
        <f t="shared" si="51"/>
        <v>40</v>
      </c>
      <c r="E700" s="1" t="b">
        <f t="shared" si="52"/>
        <v>0</v>
      </c>
      <c r="F700" s="6">
        <f t="shared" si="53"/>
        <v>4.1074991198231103E-4</v>
      </c>
      <c r="G700" s="8">
        <f t="shared" si="48"/>
        <v>2.5950067675759448E-4</v>
      </c>
      <c r="H700" s="8">
        <f t="shared" si="49"/>
        <v>3.3345128315164413E-4</v>
      </c>
      <c r="I700" s="8">
        <f t="shared" si="50"/>
        <v>3.7628156625756537E-4</v>
      </c>
    </row>
    <row r="701" spans="2:9" x14ac:dyDescent="0.2">
      <c r="B701" s="5">
        <v>35709</v>
      </c>
      <c r="C701" s="1">
        <v>170.55</v>
      </c>
      <c r="D701" s="1">
        <f t="shared" si="51"/>
        <v>41</v>
      </c>
      <c r="E701" s="1" t="b">
        <f t="shared" si="52"/>
        <v>1</v>
      </c>
      <c r="F701" s="6">
        <f t="shared" si="53"/>
        <v>3.5192679922579906E-4</v>
      </c>
      <c r="G701" s="8">
        <f t="shared" si="48"/>
        <v>2.4765636233203489E-4</v>
      </c>
      <c r="H701" s="8">
        <f t="shared" si="49"/>
        <v>3.2125932696445097E-4</v>
      </c>
      <c r="I701" s="8">
        <f t="shared" si="50"/>
        <v>3.7562755062733145E-4</v>
      </c>
    </row>
    <row r="702" spans="2:9" x14ac:dyDescent="0.2">
      <c r="B702" s="5">
        <v>35710</v>
      </c>
      <c r="C702" s="1">
        <v>170.49</v>
      </c>
      <c r="D702" s="1">
        <f t="shared" si="51"/>
        <v>41</v>
      </c>
      <c r="E702" s="1" t="b">
        <f t="shared" si="52"/>
        <v>0</v>
      </c>
      <c r="F702" s="6">
        <f t="shared" si="53"/>
        <v>-3.5180299032544493E-4</v>
      </c>
      <c r="G702" s="8">
        <f t="shared" si="48"/>
        <v>2.3148995810139339E-4</v>
      </c>
      <c r="H702" s="8">
        <f t="shared" si="49"/>
        <v>3.1303328352023382E-4</v>
      </c>
      <c r="I702" s="8">
        <f t="shared" si="50"/>
        <v>3.6649286104351654E-4</v>
      </c>
    </row>
    <row r="703" spans="2:9" x14ac:dyDescent="0.2">
      <c r="B703" s="5">
        <v>35711</v>
      </c>
      <c r="C703" s="1">
        <v>170.54</v>
      </c>
      <c r="D703" s="1">
        <f t="shared" si="51"/>
        <v>41</v>
      </c>
      <c r="E703" s="1" t="b">
        <f t="shared" si="52"/>
        <v>0</v>
      </c>
      <c r="F703" s="6">
        <f t="shared" si="53"/>
        <v>2.9327233268805486E-4</v>
      </c>
      <c r="G703" s="8">
        <f t="shared" si="48"/>
        <v>2.4405471207147278E-4</v>
      </c>
      <c r="H703" s="8">
        <f t="shared" si="49"/>
        <v>2.9858467242275627E-4</v>
      </c>
      <c r="I703" s="8">
        <f t="shared" si="50"/>
        <v>3.6946555189107546E-4</v>
      </c>
    </row>
    <row r="704" spans="2:9" x14ac:dyDescent="0.2">
      <c r="B704" s="5">
        <v>35712</v>
      </c>
      <c r="C704" s="1">
        <v>170.74</v>
      </c>
      <c r="D704" s="1">
        <f t="shared" si="51"/>
        <v>41</v>
      </c>
      <c r="E704" s="1" t="b">
        <f t="shared" si="52"/>
        <v>0</v>
      </c>
      <c r="F704" s="6">
        <f t="shared" si="53"/>
        <v>1.1727453969743173E-3</v>
      </c>
      <c r="G704" s="8">
        <f t="shared" si="48"/>
        <v>2.4918377644782654E-4</v>
      </c>
      <c r="H704" s="8">
        <f t="shared" si="49"/>
        <v>2.9175943674479609E-4</v>
      </c>
      <c r="I704" s="8">
        <f t="shared" si="50"/>
        <v>3.8830262401395242E-4</v>
      </c>
    </row>
    <row r="705" spans="2:9" x14ac:dyDescent="0.2">
      <c r="B705" s="5">
        <v>35713</v>
      </c>
      <c r="C705" s="1">
        <v>170.63</v>
      </c>
      <c r="D705" s="1">
        <f t="shared" si="51"/>
        <v>41</v>
      </c>
      <c r="E705" s="1" t="b">
        <f t="shared" si="52"/>
        <v>0</v>
      </c>
      <c r="F705" s="6">
        <f t="shared" si="53"/>
        <v>-6.4425442192816984E-4</v>
      </c>
      <c r="G705" s="8">
        <f t="shared" si="48"/>
        <v>2.5926834089074429E-4</v>
      </c>
      <c r="H705" s="8">
        <f t="shared" si="49"/>
        <v>2.9517839497333296E-4</v>
      </c>
      <c r="I705" s="8">
        <f t="shared" si="50"/>
        <v>3.6662513526732532E-4</v>
      </c>
    </row>
    <row r="706" spans="2:9" x14ac:dyDescent="0.2">
      <c r="B706" s="5">
        <v>35717</v>
      </c>
      <c r="C706" s="1">
        <v>170.82</v>
      </c>
      <c r="D706" s="1">
        <f t="shared" si="51"/>
        <v>42</v>
      </c>
      <c r="E706" s="1" t="b">
        <f t="shared" si="52"/>
        <v>1</v>
      </c>
      <c r="F706" s="6">
        <f t="shared" si="53"/>
        <v>1.1135204829162415E-3</v>
      </c>
      <c r="G706" s="8">
        <f t="shared" si="48"/>
        <v>2.8155950631309439E-4</v>
      </c>
      <c r="H706" s="8">
        <f t="shared" si="49"/>
        <v>2.8191901813414907E-4</v>
      </c>
      <c r="I706" s="8">
        <f t="shared" si="50"/>
        <v>3.6285880746294284E-4</v>
      </c>
    </row>
    <row r="707" spans="2:9" x14ac:dyDescent="0.2">
      <c r="B707" s="5">
        <v>35718</v>
      </c>
      <c r="C707" s="1">
        <v>170.68</v>
      </c>
      <c r="D707" s="1">
        <f t="shared" si="51"/>
        <v>42</v>
      </c>
      <c r="E707" s="1" t="b">
        <f t="shared" si="52"/>
        <v>0</v>
      </c>
      <c r="F707" s="6">
        <f t="shared" si="53"/>
        <v>-8.1957616204186845E-4</v>
      </c>
      <c r="G707" s="8">
        <f t="shared" si="48"/>
        <v>2.5106974489423324E-4</v>
      </c>
      <c r="H707" s="8">
        <f t="shared" si="49"/>
        <v>2.7939235221725823E-4</v>
      </c>
      <c r="I707" s="8">
        <f t="shared" si="50"/>
        <v>3.6034958568345441E-4</v>
      </c>
    </row>
    <row r="708" spans="2:9" x14ac:dyDescent="0.2">
      <c r="B708" s="5">
        <v>35719</v>
      </c>
      <c r="C708" s="1">
        <v>170.8</v>
      </c>
      <c r="D708" s="1">
        <f t="shared" si="51"/>
        <v>42</v>
      </c>
      <c r="E708" s="1" t="b">
        <f t="shared" si="52"/>
        <v>0</v>
      </c>
      <c r="F708" s="6">
        <f t="shared" si="53"/>
        <v>7.030700726506911E-4</v>
      </c>
      <c r="G708" s="8">
        <f t="shared" si="48"/>
        <v>2.7074752734675931E-4</v>
      </c>
      <c r="H708" s="8">
        <f t="shared" si="49"/>
        <v>2.8287662312147455E-4</v>
      </c>
      <c r="I708" s="8">
        <f t="shared" si="50"/>
        <v>3.6187981469200592E-4</v>
      </c>
    </row>
    <row r="709" spans="2:9" x14ac:dyDescent="0.2">
      <c r="B709" s="5">
        <v>35720</v>
      </c>
      <c r="C709" s="1">
        <v>170.84</v>
      </c>
      <c r="D709" s="1">
        <f t="shared" si="51"/>
        <v>42</v>
      </c>
      <c r="E709" s="1" t="b">
        <f t="shared" si="52"/>
        <v>0</v>
      </c>
      <c r="F709" s="6">
        <f t="shared" si="53"/>
        <v>2.3419203747065964E-4</v>
      </c>
      <c r="G709" s="8">
        <f t="shared" si="48"/>
        <v>2.5804083893867251E-4</v>
      </c>
      <c r="H709" s="8">
        <f t="shared" si="49"/>
        <v>2.8419041278501052E-4</v>
      </c>
      <c r="I709" s="8">
        <f t="shared" si="50"/>
        <v>3.5692103654262608E-4</v>
      </c>
    </row>
    <row r="710" spans="2:9" x14ac:dyDescent="0.2">
      <c r="B710" s="5">
        <v>35723</v>
      </c>
      <c r="C710" s="1">
        <v>170.96</v>
      </c>
      <c r="D710" s="1">
        <f t="shared" si="51"/>
        <v>43</v>
      </c>
      <c r="E710" s="1" t="b">
        <f t="shared" si="52"/>
        <v>1</v>
      </c>
      <c r="F710" s="6">
        <f t="shared" si="53"/>
        <v>7.0241161320527823E-4</v>
      </c>
      <c r="G710" s="8">
        <f t="shared" si="48"/>
        <v>2.7319389256561557E-4</v>
      </c>
      <c r="H710" s="8">
        <f t="shared" si="49"/>
        <v>2.8628916165569405E-4</v>
      </c>
      <c r="I710" s="8">
        <f t="shared" si="50"/>
        <v>3.6740920871850859E-4</v>
      </c>
    </row>
    <row r="711" spans="2:9" x14ac:dyDescent="0.2">
      <c r="B711" s="5">
        <v>35724</v>
      </c>
      <c r="C711" s="1">
        <v>170.99</v>
      </c>
      <c r="D711" s="1">
        <f t="shared" si="51"/>
        <v>43</v>
      </c>
      <c r="E711" s="1" t="b">
        <f t="shared" si="52"/>
        <v>0</v>
      </c>
      <c r="F711" s="6">
        <f t="shared" si="53"/>
        <v>1.7547964436115393E-4</v>
      </c>
      <c r="G711" s="8">
        <f t="shared" si="48"/>
        <v>2.731455971299918E-4</v>
      </c>
      <c r="H711" s="8">
        <f t="shared" si="49"/>
        <v>2.862380467520796E-4</v>
      </c>
      <c r="I711" s="8">
        <f t="shared" si="50"/>
        <v>3.681111272959532E-4</v>
      </c>
    </row>
    <row r="712" spans="2:9" x14ac:dyDescent="0.2">
      <c r="B712" s="5">
        <v>35725</v>
      </c>
      <c r="C712" s="1">
        <v>170.92</v>
      </c>
      <c r="D712" s="1">
        <f t="shared" si="51"/>
        <v>43</v>
      </c>
      <c r="E712" s="1" t="b">
        <f t="shared" si="52"/>
        <v>0</v>
      </c>
      <c r="F712" s="6">
        <f t="shared" si="53"/>
        <v>-4.0938066553608543E-4</v>
      </c>
      <c r="G712" s="8">
        <f t="shared" si="48"/>
        <v>2.4709450123263607E-4</v>
      </c>
      <c r="H712" s="8">
        <f t="shared" si="49"/>
        <v>2.8635727220898148E-4</v>
      </c>
      <c r="I712" s="8">
        <f t="shared" si="50"/>
        <v>3.6775582030248397E-4</v>
      </c>
    </row>
    <row r="713" spans="2:9" x14ac:dyDescent="0.2">
      <c r="B713" s="5">
        <v>35726</v>
      </c>
      <c r="C713" s="1">
        <v>171.13</v>
      </c>
      <c r="D713" s="1">
        <f t="shared" si="51"/>
        <v>43</v>
      </c>
      <c r="E713" s="1" t="b">
        <f t="shared" si="52"/>
        <v>0</v>
      </c>
      <c r="F713" s="6">
        <f t="shared" si="53"/>
        <v>1.2286449801077737E-3</v>
      </c>
      <c r="G713" s="8">
        <f t="shared" si="48"/>
        <v>2.7381949437182973E-4</v>
      </c>
      <c r="H713" s="8">
        <f t="shared" si="49"/>
        <v>2.9750631092575271E-4</v>
      </c>
      <c r="I713" s="8">
        <f t="shared" si="50"/>
        <v>3.6497463930455478E-4</v>
      </c>
    </row>
    <row r="714" spans="2:9" x14ac:dyDescent="0.2">
      <c r="B714" s="5">
        <v>35727</v>
      </c>
      <c r="C714" s="1">
        <v>171.11</v>
      </c>
      <c r="D714" s="1">
        <f t="shared" si="51"/>
        <v>43</v>
      </c>
      <c r="E714" s="1" t="b">
        <f t="shared" si="52"/>
        <v>0</v>
      </c>
      <c r="F714" s="6">
        <f t="shared" si="53"/>
        <v>-1.1687021562545308E-4</v>
      </c>
      <c r="G714" s="8">
        <f t="shared" si="48"/>
        <v>2.5492022827056766E-4</v>
      </c>
      <c r="H714" s="8">
        <f t="shared" si="49"/>
        <v>2.8557151197999928E-4</v>
      </c>
      <c r="I714" s="8">
        <f t="shared" si="50"/>
        <v>3.6399509289766296E-4</v>
      </c>
    </row>
    <row r="715" spans="2:9" x14ac:dyDescent="0.2">
      <c r="B715" s="5">
        <v>35730</v>
      </c>
      <c r="C715" s="1">
        <v>170.82</v>
      </c>
      <c r="D715" s="1">
        <f t="shared" si="51"/>
        <v>44</v>
      </c>
      <c r="E715" s="1" t="b">
        <f t="shared" si="52"/>
        <v>1</v>
      </c>
      <c r="F715" s="6">
        <f t="shared" si="53"/>
        <v>-1.6948162001053646E-3</v>
      </c>
      <c r="G715" s="8">
        <f t="shared" si="48"/>
        <v>2.292411949356379E-4</v>
      </c>
      <c r="H715" s="8">
        <f t="shared" si="49"/>
        <v>2.7640977069975757E-4</v>
      </c>
      <c r="I715" s="8">
        <f t="shared" si="50"/>
        <v>3.5081582809724131E-4</v>
      </c>
    </row>
    <row r="716" spans="2:9" x14ac:dyDescent="0.2">
      <c r="B716" s="5">
        <v>35731</v>
      </c>
      <c r="C716" s="1">
        <v>170.79</v>
      </c>
      <c r="D716" s="1">
        <f t="shared" si="51"/>
        <v>44</v>
      </c>
      <c r="E716" s="1" t="b">
        <f t="shared" si="52"/>
        <v>0</v>
      </c>
      <c r="F716" s="6">
        <f t="shared" si="53"/>
        <v>-1.7562346329469403E-4</v>
      </c>
      <c r="G716" s="8">
        <f t="shared" si="48"/>
        <v>2.3558505635375612E-4</v>
      </c>
      <c r="H716" s="8">
        <f t="shared" si="49"/>
        <v>2.6864005695865259E-4</v>
      </c>
      <c r="I716" s="8">
        <f t="shared" si="50"/>
        <v>3.5496956427601134E-4</v>
      </c>
    </row>
    <row r="717" spans="2:9" x14ac:dyDescent="0.2">
      <c r="B717" s="5">
        <v>35732</v>
      </c>
      <c r="C717" s="1">
        <v>171</v>
      </c>
      <c r="D717" s="1">
        <f t="shared" si="51"/>
        <v>44</v>
      </c>
      <c r="E717" s="1" t="b">
        <f t="shared" si="52"/>
        <v>0</v>
      </c>
      <c r="F717" s="6">
        <f t="shared" si="53"/>
        <v>1.2295801861936795E-3</v>
      </c>
      <c r="G717" s="8">
        <f t="shared" si="48"/>
        <v>2.3439266780157742E-4</v>
      </c>
      <c r="H717" s="8">
        <f t="shared" si="49"/>
        <v>2.7703594916984582E-4</v>
      </c>
      <c r="I717" s="8">
        <f t="shared" si="50"/>
        <v>3.5937608155331711E-4</v>
      </c>
    </row>
    <row r="718" spans="2:9" x14ac:dyDescent="0.2">
      <c r="B718" s="5">
        <v>35733</v>
      </c>
      <c r="C718" s="1">
        <v>170.67</v>
      </c>
      <c r="D718" s="1">
        <f t="shared" si="51"/>
        <v>44</v>
      </c>
      <c r="E718" s="1" t="b">
        <f t="shared" si="52"/>
        <v>0</v>
      </c>
      <c r="F718" s="6">
        <f t="shared" si="53"/>
        <v>-1.9298245614035592E-3</v>
      </c>
      <c r="G718" s="8">
        <f t="shared" si="48"/>
        <v>2.0425306117145277E-4</v>
      </c>
      <c r="H718" s="8">
        <f t="shared" si="49"/>
        <v>2.6655155579845648E-4</v>
      </c>
      <c r="I718" s="8">
        <f t="shared" si="50"/>
        <v>3.4321310647024417E-4</v>
      </c>
    </row>
    <row r="719" spans="2:9" x14ac:dyDescent="0.2">
      <c r="B719" s="5">
        <v>35734</v>
      </c>
      <c r="C719" s="1">
        <v>169.88</v>
      </c>
      <c r="D719" s="1">
        <f t="shared" si="51"/>
        <v>44</v>
      </c>
      <c r="E719" s="1" t="b">
        <f t="shared" si="52"/>
        <v>0</v>
      </c>
      <c r="F719" s="6">
        <f t="shared" si="53"/>
        <v>-4.628815843440548E-3</v>
      </c>
      <c r="G719" s="8">
        <f t="shared" ref="G719:G782" si="54">AVERAGE(F654:F719)</f>
        <v>1.3591906200672752E-4</v>
      </c>
      <c r="H719" s="8">
        <f t="shared" ref="H719:H782" si="55">AVERAGE(F588:F719)</f>
        <v>2.2228977265499478E-4</v>
      </c>
      <c r="I719" s="8">
        <f t="shared" ref="I719:I782" si="56">AVERAGE(F470:F719)</f>
        <v>3.2801713327904291E-4</v>
      </c>
    </row>
    <row r="720" spans="2:9" x14ac:dyDescent="0.2">
      <c r="B720" s="5">
        <v>35737</v>
      </c>
      <c r="C720" s="1">
        <v>169.34</v>
      </c>
      <c r="D720" s="1">
        <f t="shared" si="51"/>
        <v>45</v>
      </c>
      <c r="E720" s="1" t="b">
        <f t="shared" si="52"/>
        <v>1</v>
      </c>
      <c r="F720" s="6">
        <f t="shared" si="53"/>
        <v>-3.1787143866257583E-3</v>
      </c>
      <c r="G720" s="8">
        <f t="shared" si="54"/>
        <v>9.315608677035517E-5</v>
      </c>
      <c r="H720" s="8">
        <f t="shared" si="55"/>
        <v>1.9269829326972878E-4</v>
      </c>
      <c r="I720" s="8">
        <f t="shared" si="56"/>
        <v>3.1709107021283113E-4</v>
      </c>
    </row>
    <row r="721" spans="2:9" x14ac:dyDescent="0.2">
      <c r="B721" s="5">
        <v>35738</v>
      </c>
      <c r="C721" s="1">
        <v>169.58</v>
      </c>
      <c r="D721" s="1">
        <f t="shared" si="51"/>
        <v>45</v>
      </c>
      <c r="E721" s="1" t="b">
        <f t="shared" si="52"/>
        <v>0</v>
      </c>
      <c r="F721" s="6">
        <f t="shared" si="53"/>
        <v>1.4172670367309514E-3</v>
      </c>
      <c r="G721" s="8">
        <f t="shared" si="54"/>
        <v>1.0022639309114E-4</v>
      </c>
      <c r="H721" s="8">
        <f t="shared" si="55"/>
        <v>1.9747000131463706E-4</v>
      </c>
      <c r="I721" s="8">
        <f t="shared" si="56"/>
        <v>3.2454973314436497E-4</v>
      </c>
    </row>
    <row r="722" spans="2:9" x14ac:dyDescent="0.2">
      <c r="B722" s="5">
        <v>35739</v>
      </c>
      <c r="C722" s="1">
        <v>169.62</v>
      </c>
      <c r="D722" s="1">
        <f t="shared" si="51"/>
        <v>45</v>
      </c>
      <c r="E722" s="1" t="b">
        <f t="shared" si="52"/>
        <v>0</v>
      </c>
      <c r="F722" s="6">
        <f t="shared" si="53"/>
        <v>2.3587687227255572E-4</v>
      </c>
      <c r="G722" s="8">
        <f t="shared" si="54"/>
        <v>8.9410527724566275E-5</v>
      </c>
      <c r="H722" s="8">
        <f t="shared" si="55"/>
        <v>1.9558896567861778E-4</v>
      </c>
      <c r="I722" s="8">
        <f t="shared" si="56"/>
        <v>3.1679703243599986E-4</v>
      </c>
    </row>
    <row r="723" spans="2:9" x14ac:dyDescent="0.2">
      <c r="B723" s="5">
        <v>35740</v>
      </c>
      <c r="C723" s="1">
        <v>169.35</v>
      </c>
      <c r="D723" s="1">
        <f t="shared" si="51"/>
        <v>45</v>
      </c>
      <c r="E723" s="1" t="b">
        <f t="shared" si="52"/>
        <v>0</v>
      </c>
      <c r="F723" s="6">
        <f t="shared" si="53"/>
        <v>-1.5917934205872397E-3</v>
      </c>
      <c r="G723" s="8">
        <f t="shared" si="54"/>
        <v>9.943569268913458E-5</v>
      </c>
      <c r="H723" s="8">
        <f t="shared" si="55"/>
        <v>1.8169682133469106E-4</v>
      </c>
      <c r="I723" s="8">
        <f t="shared" si="56"/>
        <v>3.0583597117628833E-4</v>
      </c>
    </row>
    <row r="724" spans="2:9" x14ac:dyDescent="0.2">
      <c r="B724" s="5">
        <v>35741</v>
      </c>
      <c r="C724" s="1">
        <v>169.44</v>
      </c>
      <c r="D724" s="1">
        <f t="shared" si="51"/>
        <v>45</v>
      </c>
      <c r="E724" s="1" t="b">
        <f t="shared" si="52"/>
        <v>0</v>
      </c>
      <c r="F724" s="6">
        <f t="shared" si="53"/>
        <v>5.3144375553593193E-4</v>
      </c>
      <c r="G724" s="8">
        <f t="shared" si="54"/>
        <v>9.3979833521132516E-5</v>
      </c>
      <c r="H724" s="8">
        <f t="shared" si="55"/>
        <v>1.7976676594153449E-4</v>
      </c>
      <c r="I724" s="8">
        <f t="shared" si="56"/>
        <v>3.1662913514751126E-4</v>
      </c>
    </row>
    <row r="725" spans="2:9" x14ac:dyDescent="0.2">
      <c r="B725" s="5">
        <v>35744</v>
      </c>
      <c r="C725" s="1">
        <v>169.95</v>
      </c>
      <c r="D725" s="1">
        <f t="shared" ref="D725:D788" si="57">WEEKNUM(B725)</f>
        <v>46</v>
      </c>
      <c r="E725" s="1" t="b">
        <f t="shared" ref="E725:E788" si="58">IF(D725&lt;&gt;D724,TRUE,FALSE)</f>
        <v>1</v>
      </c>
      <c r="F725" s="6">
        <f t="shared" ref="F725:F788" si="59">C725/C724-1</f>
        <v>3.009915014164255E-3</v>
      </c>
      <c r="G725" s="8">
        <f t="shared" si="54"/>
        <v>1.512811442878188E-4</v>
      </c>
      <c r="H725" s="8">
        <f t="shared" si="55"/>
        <v>1.966176870701465E-4</v>
      </c>
      <c r="I725" s="8">
        <f t="shared" si="56"/>
        <v>3.2739141128643157E-4</v>
      </c>
    </row>
    <row r="726" spans="2:9" x14ac:dyDescent="0.2">
      <c r="B726" s="5">
        <v>35746</v>
      </c>
      <c r="C726" s="1">
        <v>170.3</v>
      </c>
      <c r="D726" s="1">
        <f t="shared" si="57"/>
        <v>46</v>
      </c>
      <c r="E726" s="1" t="b">
        <f t="shared" si="58"/>
        <v>0</v>
      </c>
      <c r="F726" s="6">
        <f t="shared" si="59"/>
        <v>2.0594292438953499E-3</v>
      </c>
      <c r="G726" s="8">
        <f t="shared" si="54"/>
        <v>1.8158418889598535E-4</v>
      </c>
      <c r="H726" s="8">
        <f t="shared" si="55"/>
        <v>2.1313431508638409E-4</v>
      </c>
      <c r="I726" s="8">
        <f t="shared" si="56"/>
        <v>3.3103201422804538E-4</v>
      </c>
    </row>
    <row r="727" spans="2:9" x14ac:dyDescent="0.2">
      <c r="B727" s="5">
        <v>35747</v>
      </c>
      <c r="C727" s="1">
        <v>170.41</v>
      </c>
      <c r="D727" s="1">
        <f t="shared" si="57"/>
        <v>46</v>
      </c>
      <c r="E727" s="1" t="b">
        <f t="shared" si="58"/>
        <v>0</v>
      </c>
      <c r="F727" s="6">
        <f t="shared" si="59"/>
        <v>6.4591896652954617E-4</v>
      </c>
      <c r="G727" s="8">
        <f t="shared" si="54"/>
        <v>1.8596858824551895E-4</v>
      </c>
      <c r="H727" s="8">
        <f t="shared" si="55"/>
        <v>2.2717765879893303E-4</v>
      </c>
      <c r="I727" s="8">
        <f t="shared" si="56"/>
        <v>3.3234017989008225E-4</v>
      </c>
    </row>
    <row r="728" spans="2:9" x14ac:dyDescent="0.2">
      <c r="B728" s="5">
        <v>35748</v>
      </c>
      <c r="C728" s="1">
        <v>170.51</v>
      </c>
      <c r="D728" s="1">
        <f t="shared" si="57"/>
        <v>46</v>
      </c>
      <c r="E728" s="1" t="b">
        <f t="shared" si="58"/>
        <v>0</v>
      </c>
      <c r="F728" s="6">
        <f t="shared" si="59"/>
        <v>5.8682002229915042E-4</v>
      </c>
      <c r="G728" s="8">
        <f t="shared" si="54"/>
        <v>1.9665990943116475E-4</v>
      </c>
      <c r="H728" s="8">
        <f t="shared" si="55"/>
        <v>2.270427235351776E-4</v>
      </c>
      <c r="I728" s="8">
        <f t="shared" si="56"/>
        <v>3.3111716989320917E-4</v>
      </c>
    </row>
    <row r="729" spans="2:9" x14ac:dyDescent="0.2">
      <c r="B729" s="5">
        <v>35751</v>
      </c>
      <c r="C729" s="1">
        <v>171.12</v>
      </c>
      <c r="D729" s="1">
        <f t="shared" si="57"/>
        <v>47</v>
      </c>
      <c r="E729" s="1" t="b">
        <f t="shared" si="58"/>
        <v>1</v>
      </c>
      <c r="F729" s="6">
        <f t="shared" si="59"/>
        <v>3.5775027857605224E-3</v>
      </c>
      <c r="G729" s="8">
        <f t="shared" si="54"/>
        <v>2.3376143222497703E-4</v>
      </c>
      <c r="H729" s="8">
        <f t="shared" si="55"/>
        <v>2.5414501736669668E-4</v>
      </c>
      <c r="I729" s="8">
        <f t="shared" si="56"/>
        <v>3.4950387381923109E-4</v>
      </c>
    </row>
    <row r="730" spans="2:9" x14ac:dyDescent="0.2">
      <c r="B730" s="5">
        <v>35752</v>
      </c>
      <c r="C730" s="1">
        <v>171.47</v>
      </c>
      <c r="D730" s="1">
        <f t="shared" si="57"/>
        <v>47</v>
      </c>
      <c r="E730" s="1" t="b">
        <f t="shared" si="58"/>
        <v>0</v>
      </c>
      <c r="F730" s="6">
        <f t="shared" si="59"/>
        <v>2.0453482935951506E-3</v>
      </c>
      <c r="G730" s="8">
        <f t="shared" si="54"/>
        <v>2.7014643598823848E-4</v>
      </c>
      <c r="H730" s="8">
        <f t="shared" si="55"/>
        <v>2.6002675557971149E-4</v>
      </c>
      <c r="I730" s="8">
        <f t="shared" si="56"/>
        <v>3.553897878123329E-4</v>
      </c>
    </row>
    <row r="731" spans="2:9" x14ac:dyDescent="0.2">
      <c r="B731" s="5">
        <v>35753</v>
      </c>
      <c r="C731" s="1">
        <v>171.35</v>
      </c>
      <c r="D731" s="1">
        <f t="shared" si="57"/>
        <v>47</v>
      </c>
      <c r="E731" s="1" t="b">
        <f t="shared" si="58"/>
        <v>0</v>
      </c>
      <c r="F731" s="6">
        <f t="shared" si="59"/>
        <v>-6.9983087420544265E-4</v>
      </c>
      <c r="G731" s="8">
        <f t="shared" si="54"/>
        <v>2.6224133774310597E-4</v>
      </c>
      <c r="H731" s="8">
        <f t="shared" si="55"/>
        <v>2.6204016170542976E-4</v>
      </c>
      <c r="I731" s="8">
        <f t="shared" si="56"/>
        <v>3.4570797642359129E-4</v>
      </c>
    </row>
    <row r="732" spans="2:9" x14ac:dyDescent="0.2">
      <c r="B732" s="5">
        <v>35754</v>
      </c>
      <c r="C732" s="1">
        <v>171.7</v>
      </c>
      <c r="D732" s="1">
        <f t="shared" si="57"/>
        <v>47</v>
      </c>
      <c r="E732" s="1" t="b">
        <f t="shared" si="58"/>
        <v>0</v>
      </c>
      <c r="F732" s="6">
        <f t="shared" si="59"/>
        <v>2.0426028596438606E-3</v>
      </c>
      <c r="G732" s="8">
        <f t="shared" si="54"/>
        <v>2.7519732922374904E-4</v>
      </c>
      <c r="H732" s="8">
        <f t="shared" si="55"/>
        <v>2.7248039575054851E-4</v>
      </c>
      <c r="I732" s="8">
        <f t="shared" si="56"/>
        <v>3.5082475849643083E-4</v>
      </c>
    </row>
    <row r="733" spans="2:9" x14ac:dyDescent="0.2">
      <c r="B733" s="5">
        <v>35755</v>
      </c>
      <c r="C733" s="1">
        <v>171.72</v>
      </c>
      <c r="D733" s="1">
        <f t="shared" si="57"/>
        <v>47</v>
      </c>
      <c r="E733" s="1" t="b">
        <f t="shared" si="58"/>
        <v>0</v>
      </c>
      <c r="F733" s="6">
        <f t="shared" si="59"/>
        <v>1.1648223645899236E-4</v>
      </c>
      <c r="G733" s="8">
        <f t="shared" si="54"/>
        <v>2.904406084199083E-4</v>
      </c>
      <c r="H733" s="8">
        <f t="shared" si="55"/>
        <v>2.7702151852993217E-4</v>
      </c>
      <c r="I733" s="8">
        <f t="shared" si="56"/>
        <v>3.4798511246292697E-4</v>
      </c>
    </row>
    <row r="734" spans="2:9" x14ac:dyDescent="0.2">
      <c r="B734" s="5">
        <v>35758</v>
      </c>
      <c r="C734" s="1">
        <v>171.93</v>
      </c>
      <c r="D734" s="1">
        <f t="shared" si="57"/>
        <v>48</v>
      </c>
      <c r="E734" s="1" t="b">
        <f t="shared" si="58"/>
        <v>1</v>
      </c>
      <c r="F734" s="6">
        <f t="shared" si="59"/>
        <v>1.2229210342418195E-3</v>
      </c>
      <c r="G734" s="8">
        <f t="shared" si="54"/>
        <v>3.0357355598531645E-4</v>
      </c>
      <c r="H734" s="8">
        <f t="shared" si="55"/>
        <v>2.8811629651632819E-4</v>
      </c>
      <c r="I734" s="8">
        <f t="shared" si="56"/>
        <v>3.5389305676249583E-4</v>
      </c>
    </row>
    <row r="735" spans="2:9" x14ac:dyDescent="0.2">
      <c r="B735" s="5">
        <v>35759</v>
      </c>
      <c r="C735" s="1">
        <v>172.36</v>
      </c>
      <c r="D735" s="1">
        <f t="shared" si="57"/>
        <v>48</v>
      </c>
      <c r="E735" s="1" t="b">
        <f t="shared" si="58"/>
        <v>0</v>
      </c>
      <c r="F735" s="6">
        <f t="shared" si="59"/>
        <v>2.5010178561042373E-3</v>
      </c>
      <c r="G735" s="8">
        <f t="shared" si="54"/>
        <v>3.5495336061404495E-4</v>
      </c>
      <c r="H735" s="8">
        <f t="shared" si="55"/>
        <v>2.9562173294371427E-4</v>
      </c>
      <c r="I735" s="8">
        <f t="shared" si="56"/>
        <v>3.5703562882223719E-4</v>
      </c>
    </row>
    <row r="736" spans="2:9" x14ac:dyDescent="0.2">
      <c r="B736" s="5">
        <v>35760</v>
      </c>
      <c r="C736" s="1">
        <v>172.46</v>
      </c>
      <c r="D736" s="1">
        <f t="shared" si="57"/>
        <v>48</v>
      </c>
      <c r="E736" s="1" t="b">
        <f t="shared" si="58"/>
        <v>0</v>
      </c>
      <c r="F736" s="6">
        <f t="shared" si="59"/>
        <v>5.8018101647716591E-4</v>
      </c>
      <c r="G736" s="8">
        <f t="shared" si="54"/>
        <v>3.5114621440025091E-4</v>
      </c>
      <c r="H736" s="8">
        <f t="shared" si="55"/>
        <v>2.9590425454552609E-4</v>
      </c>
      <c r="I736" s="8">
        <f t="shared" si="56"/>
        <v>3.606248250134705E-4</v>
      </c>
    </row>
    <row r="737" spans="2:9" x14ac:dyDescent="0.2">
      <c r="B737" s="5">
        <v>35762</v>
      </c>
      <c r="C737" s="1">
        <v>173.15</v>
      </c>
      <c r="D737" s="1">
        <f t="shared" si="57"/>
        <v>48</v>
      </c>
      <c r="E737" s="1" t="b">
        <f t="shared" si="58"/>
        <v>0</v>
      </c>
      <c r="F737" s="6">
        <f t="shared" si="59"/>
        <v>4.0009277513626262E-3</v>
      </c>
      <c r="G737" s="8">
        <f t="shared" si="54"/>
        <v>3.8928900697047278E-4</v>
      </c>
      <c r="H737" s="8">
        <f t="shared" si="55"/>
        <v>3.1982011262526194E-4</v>
      </c>
      <c r="I737" s="8">
        <f t="shared" si="56"/>
        <v>3.715530379856764E-4</v>
      </c>
    </row>
    <row r="738" spans="2:9" x14ac:dyDescent="0.2">
      <c r="B738" s="5">
        <v>35765</v>
      </c>
      <c r="C738" s="1">
        <v>174.81</v>
      </c>
      <c r="D738" s="1">
        <f t="shared" si="57"/>
        <v>49</v>
      </c>
      <c r="E738" s="1" t="b">
        <f t="shared" si="58"/>
        <v>1</v>
      </c>
      <c r="F738" s="6">
        <f t="shared" si="59"/>
        <v>9.5870632399652767E-3</v>
      </c>
      <c r="G738" s="8">
        <f t="shared" si="54"/>
        <v>5.7404903209063221E-4</v>
      </c>
      <c r="H738" s="8">
        <f t="shared" si="55"/>
        <v>3.9746915751971994E-4</v>
      </c>
      <c r="I738" s="8">
        <f t="shared" si="56"/>
        <v>4.0964783764430734E-4</v>
      </c>
    </row>
    <row r="739" spans="2:9" x14ac:dyDescent="0.2">
      <c r="B739" s="5">
        <v>35766</v>
      </c>
      <c r="C739" s="1">
        <v>174.81</v>
      </c>
      <c r="D739" s="1">
        <f t="shared" si="57"/>
        <v>49</v>
      </c>
      <c r="E739" s="1" t="b">
        <f t="shared" si="58"/>
        <v>0</v>
      </c>
      <c r="F739" s="6">
        <f t="shared" si="59"/>
        <v>0</v>
      </c>
      <c r="G739" s="8">
        <f t="shared" si="54"/>
        <v>5.7044860075895895E-4</v>
      </c>
      <c r="H739" s="8">
        <f t="shared" si="55"/>
        <v>3.9975238765105168E-4</v>
      </c>
      <c r="I739" s="8">
        <f t="shared" si="56"/>
        <v>4.0711346521827971E-4</v>
      </c>
    </row>
    <row r="740" spans="2:9" x14ac:dyDescent="0.2">
      <c r="B740" s="5">
        <v>35767</v>
      </c>
      <c r="C740" s="1">
        <v>174.63</v>
      </c>
      <c r="D740" s="1">
        <f t="shared" si="57"/>
        <v>49</v>
      </c>
      <c r="E740" s="1" t="b">
        <f t="shared" si="58"/>
        <v>0</v>
      </c>
      <c r="F740" s="6">
        <f t="shared" si="59"/>
        <v>-1.0296893770379567E-3</v>
      </c>
      <c r="G740" s="8">
        <f t="shared" si="54"/>
        <v>5.3954904868912625E-4</v>
      </c>
      <c r="H740" s="8">
        <f t="shared" si="55"/>
        <v>3.8601352252183964E-4</v>
      </c>
      <c r="I740" s="8">
        <f t="shared" si="56"/>
        <v>4.0122177033280915E-4</v>
      </c>
    </row>
    <row r="741" spans="2:9" x14ac:dyDescent="0.2">
      <c r="B741" s="5">
        <v>35768</v>
      </c>
      <c r="C741" s="1">
        <v>175.04</v>
      </c>
      <c r="D741" s="1">
        <f t="shared" si="57"/>
        <v>49</v>
      </c>
      <c r="E741" s="1" t="b">
        <f t="shared" si="58"/>
        <v>0</v>
      </c>
      <c r="F741" s="6">
        <f t="shared" si="59"/>
        <v>2.3478211074843269E-3</v>
      </c>
      <c r="G741" s="8">
        <f t="shared" si="54"/>
        <v>5.4995047928697144E-4</v>
      </c>
      <c r="H741" s="8">
        <f t="shared" si="55"/>
        <v>4.1201571279212708E-4</v>
      </c>
      <c r="I741" s="8">
        <f t="shared" si="56"/>
        <v>4.1010672564882221E-4</v>
      </c>
    </row>
    <row r="742" spans="2:9" x14ac:dyDescent="0.2">
      <c r="B742" s="5">
        <v>35769</v>
      </c>
      <c r="C742" s="1">
        <v>175.15</v>
      </c>
      <c r="D742" s="1">
        <f t="shared" si="57"/>
        <v>49</v>
      </c>
      <c r="E742" s="1" t="b">
        <f t="shared" si="58"/>
        <v>0</v>
      </c>
      <c r="F742" s="6">
        <f t="shared" si="59"/>
        <v>6.2842778793426035E-4</v>
      </c>
      <c r="G742" s="8">
        <f t="shared" si="54"/>
        <v>5.6934456040968855E-4</v>
      </c>
      <c r="H742" s="8">
        <f t="shared" si="55"/>
        <v>4.1906113659771212E-4</v>
      </c>
      <c r="I742" s="8">
        <f t="shared" si="56"/>
        <v>4.090765815923585E-4</v>
      </c>
    </row>
    <row r="743" spans="2:9" x14ac:dyDescent="0.2">
      <c r="B743" s="5">
        <v>35772</v>
      </c>
      <c r="C743" s="1">
        <v>175.41</v>
      </c>
      <c r="D743" s="1">
        <f t="shared" si="57"/>
        <v>50</v>
      </c>
      <c r="E743" s="1" t="b">
        <f t="shared" si="58"/>
        <v>1</v>
      </c>
      <c r="F743" s="6">
        <f t="shared" si="59"/>
        <v>1.484441906936862E-3</v>
      </c>
      <c r="G743" s="8">
        <f t="shared" si="54"/>
        <v>5.5052440408256379E-4</v>
      </c>
      <c r="H743" s="8">
        <f t="shared" si="55"/>
        <v>4.1979454516642153E-4</v>
      </c>
      <c r="I743" s="8">
        <f t="shared" si="56"/>
        <v>4.0211601841585721E-4</v>
      </c>
    </row>
    <row r="744" spans="2:9" x14ac:dyDescent="0.2">
      <c r="B744" s="5">
        <v>35773</v>
      </c>
      <c r="C744" s="1">
        <v>175.43</v>
      </c>
      <c r="D744" s="1">
        <f t="shared" si="57"/>
        <v>50</v>
      </c>
      <c r="E744" s="1" t="b">
        <f t="shared" si="58"/>
        <v>0</v>
      </c>
      <c r="F744" s="6">
        <f t="shared" si="59"/>
        <v>1.1401858502946283E-4</v>
      </c>
      <c r="G744" s="8">
        <f t="shared" si="54"/>
        <v>5.585214273413462E-4</v>
      </c>
      <c r="H744" s="8">
        <f t="shared" si="55"/>
        <v>4.3024326684259871E-4</v>
      </c>
      <c r="I744" s="8">
        <f t="shared" si="56"/>
        <v>4.030762838443973E-4</v>
      </c>
    </row>
    <row r="745" spans="2:9" x14ac:dyDescent="0.2">
      <c r="B745" s="5">
        <v>35774</v>
      </c>
      <c r="C745" s="1">
        <v>175.21</v>
      </c>
      <c r="D745" s="1">
        <f t="shared" si="57"/>
        <v>50</v>
      </c>
      <c r="E745" s="1" t="b">
        <f t="shared" si="58"/>
        <v>0</v>
      </c>
      <c r="F745" s="6">
        <f t="shared" si="59"/>
        <v>-1.2540614490109681E-3</v>
      </c>
      <c r="G745" s="8">
        <f t="shared" si="54"/>
        <v>5.3145641371951907E-4</v>
      </c>
      <c r="H745" s="8">
        <f t="shared" si="55"/>
        <v>3.9834959861651903E-4</v>
      </c>
      <c r="I745" s="8">
        <f t="shared" si="56"/>
        <v>3.9579089212966466E-4</v>
      </c>
    </row>
    <row r="746" spans="2:9" x14ac:dyDescent="0.2">
      <c r="B746" s="5">
        <v>35775</v>
      </c>
      <c r="C746" s="1">
        <v>175.49</v>
      </c>
      <c r="D746" s="1">
        <f t="shared" si="57"/>
        <v>50</v>
      </c>
      <c r="E746" s="1" t="b">
        <f t="shared" si="58"/>
        <v>0</v>
      </c>
      <c r="F746" s="6">
        <f t="shared" si="59"/>
        <v>1.5980823012384793E-3</v>
      </c>
      <c r="G746" s="8">
        <f t="shared" si="54"/>
        <v>5.6372957483715705E-4</v>
      </c>
      <c r="H746" s="8">
        <f t="shared" si="55"/>
        <v>3.949639359361197E-4</v>
      </c>
      <c r="I746" s="8">
        <f t="shared" si="56"/>
        <v>4.0445108072733628E-4</v>
      </c>
    </row>
    <row r="747" spans="2:9" x14ac:dyDescent="0.2">
      <c r="B747" s="5">
        <v>35776</v>
      </c>
      <c r="C747" s="1">
        <v>175.38</v>
      </c>
      <c r="D747" s="1">
        <f t="shared" si="57"/>
        <v>50</v>
      </c>
      <c r="E747" s="1" t="b">
        <f t="shared" si="58"/>
        <v>0</v>
      </c>
      <c r="F747" s="6">
        <f t="shared" si="59"/>
        <v>-6.2681634281158694E-4</v>
      </c>
      <c r="G747" s="8">
        <f t="shared" si="54"/>
        <v>5.2197602721700789E-4</v>
      </c>
      <c r="H747" s="8">
        <f t="shared" si="55"/>
        <v>3.9567205542426041E-4</v>
      </c>
      <c r="I747" s="8">
        <f t="shared" si="56"/>
        <v>4.0169168803179156E-4</v>
      </c>
    </row>
    <row r="748" spans="2:9" x14ac:dyDescent="0.2">
      <c r="B748" s="5">
        <v>35779</v>
      </c>
      <c r="C748" s="1">
        <v>176.52</v>
      </c>
      <c r="D748" s="1">
        <f t="shared" si="57"/>
        <v>51</v>
      </c>
      <c r="E748" s="1" t="b">
        <f t="shared" si="58"/>
        <v>1</v>
      </c>
      <c r="F748" s="6">
        <f t="shared" si="59"/>
        <v>6.5001710571330751E-3</v>
      </c>
      <c r="G748" s="8">
        <f t="shared" si="54"/>
        <v>5.927461908510278E-4</v>
      </c>
      <c r="H748" s="8">
        <f t="shared" si="55"/>
        <v>4.540168778795694E-4</v>
      </c>
      <c r="I748" s="8">
        <f t="shared" si="56"/>
        <v>4.2164169786223973E-4</v>
      </c>
    </row>
    <row r="749" spans="2:9" x14ac:dyDescent="0.2">
      <c r="B749" s="5">
        <v>35780</v>
      </c>
      <c r="C749" s="1">
        <v>176.43</v>
      </c>
      <c r="D749" s="1">
        <f t="shared" si="57"/>
        <v>51</v>
      </c>
      <c r="E749" s="1" t="b">
        <f t="shared" si="58"/>
        <v>0</v>
      </c>
      <c r="F749" s="6">
        <f t="shared" si="59"/>
        <v>-5.0985723997287735E-4</v>
      </c>
      <c r="G749" s="8">
        <f t="shared" si="54"/>
        <v>5.903759195186732E-4</v>
      </c>
      <c r="H749" s="8">
        <f t="shared" si="55"/>
        <v>4.4423149115223955E-4</v>
      </c>
      <c r="I749" s="8">
        <f t="shared" si="56"/>
        <v>4.2463688186647719E-4</v>
      </c>
    </row>
    <row r="750" spans="2:9" x14ac:dyDescent="0.2">
      <c r="B750" s="5">
        <v>35781</v>
      </c>
      <c r="C750" s="1">
        <v>176.27</v>
      </c>
      <c r="D750" s="1">
        <f t="shared" si="57"/>
        <v>51</v>
      </c>
      <c r="E750" s="1" t="b">
        <f t="shared" si="58"/>
        <v>0</v>
      </c>
      <c r="F750" s="6">
        <f t="shared" si="59"/>
        <v>-9.0687524797372632E-4</v>
      </c>
      <c r="G750" s="8">
        <f t="shared" si="54"/>
        <v>5.7842096263736073E-4</v>
      </c>
      <c r="H750" s="8">
        <f t="shared" si="55"/>
        <v>4.3417449838267872E-4</v>
      </c>
      <c r="I750" s="8">
        <f t="shared" si="56"/>
        <v>4.2453805132196677E-4</v>
      </c>
    </row>
    <row r="751" spans="2:9" x14ac:dyDescent="0.2">
      <c r="B751" s="5">
        <v>35782</v>
      </c>
      <c r="C751" s="1">
        <v>176.32</v>
      </c>
      <c r="D751" s="1">
        <f t="shared" si="57"/>
        <v>51</v>
      </c>
      <c r="E751" s="1" t="b">
        <f t="shared" si="58"/>
        <v>0</v>
      </c>
      <c r="F751" s="6">
        <f t="shared" si="59"/>
        <v>2.8365575537514509E-4</v>
      </c>
      <c r="G751" s="8">
        <f t="shared" si="54"/>
        <v>5.8182588329745916E-4</v>
      </c>
      <c r="H751" s="8">
        <f t="shared" si="55"/>
        <v>4.3723351585291998E-4</v>
      </c>
      <c r="I751" s="8">
        <f t="shared" si="56"/>
        <v>4.2239315870270079E-4</v>
      </c>
    </row>
    <row r="752" spans="2:9" x14ac:dyDescent="0.2">
      <c r="B752" s="5">
        <v>35783</v>
      </c>
      <c r="C752" s="1">
        <v>176.44</v>
      </c>
      <c r="D752" s="1">
        <f t="shared" si="57"/>
        <v>51</v>
      </c>
      <c r="E752" s="1" t="b">
        <f t="shared" si="58"/>
        <v>0</v>
      </c>
      <c r="F752" s="6">
        <f t="shared" si="59"/>
        <v>6.8058076225052666E-4</v>
      </c>
      <c r="G752" s="8">
        <f t="shared" si="54"/>
        <v>5.8678066583294148E-4</v>
      </c>
      <c r="H752" s="8">
        <f t="shared" si="55"/>
        <v>4.2873613699787711E-4</v>
      </c>
      <c r="I752" s="8">
        <f t="shared" si="56"/>
        <v>4.2511548175170287E-4</v>
      </c>
    </row>
    <row r="753" spans="2:9" x14ac:dyDescent="0.2">
      <c r="B753" s="5">
        <v>35786</v>
      </c>
      <c r="C753" s="1">
        <v>176.77</v>
      </c>
      <c r="D753" s="1">
        <f t="shared" si="57"/>
        <v>52</v>
      </c>
      <c r="E753" s="1" t="b">
        <f t="shared" si="58"/>
        <v>1</v>
      </c>
      <c r="F753" s="6">
        <f t="shared" si="59"/>
        <v>1.8703241895261513E-3</v>
      </c>
      <c r="G753" s="8">
        <f t="shared" si="54"/>
        <v>6.0887123169543799E-4</v>
      </c>
      <c r="H753" s="8">
        <f t="shared" si="55"/>
        <v>4.4608529700669797E-4</v>
      </c>
      <c r="I753" s="8">
        <f t="shared" si="56"/>
        <v>4.2831169438352346E-4</v>
      </c>
    </row>
    <row r="754" spans="2:9" x14ac:dyDescent="0.2">
      <c r="B754" s="5">
        <v>35787</v>
      </c>
      <c r="C754" s="1">
        <v>176.84</v>
      </c>
      <c r="D754" s="1">
        <f t="shared" si="57"/>
        <v>52</v>
      </c>
      <c r="E754" s="1" t="b">
        <f t="shared" si="58"/>
        <v>0</v>
      </c>
      <c r="F754" s="6">
        <f t="shared" si="59"/>
        <v>3.9599479549701222E-4</v>
      </c>
      <c r="G754" s="8">
        <f t="shared" si="54"/>
        <v>6.2111625712365473E-4</v>
      </c>
      <c r="H754" s="8">
        <f t="shared" si="55"/>
        <v>4.4635836661610726E-4</v>
      </c>
      <c r="I754" s="8">
        <f t="shared" si="56"/>
        <v>4.3744949453995474E-4</v>
      </c>
    </row>
    <row r="755" spans="2:9" x14ac:dyDescent="0.2">
      <c r="B755" s="5">
        <v>35788</v>
      </c>
      <c r="C755" s="1">
        <v>177.33</v>
      </c>
      <c r="D755" s="1">
        <f t="shared" si="57"/>
        <v>52</v>
      </c>
      <c r="E755" s="1" t="b">
        <f t="shared" si="58"/>
        <v>0</v>
      </c>
      <c r="F755" s="6">
        <f t="shared" si="59"/>
        <v>2.7708663198371397E-3</v>
      </c>
      <c r="G755" s="8">
        <f t="shared" si="54"/>
        <v>6.5238877255145418E-4</v>
      </c>
      <c r="H755" s="8">
        <f t="shared" si="55"/>
        <v>4.6916705131161586E-4</v>
      </c>
      <c r="I755" s="8">
        <f t="shared" si="56"/>
        <v>4.3970349463262349E-4</v>
      </c>
    </row>
    <row r="756" spans="2:9" x14ac:dyDescent="0.2">
      <c r="B756" s="5">
        <v>35793</v>
      </c>
      <c r="C756" s="1">
        <v>177.52</v>
      </c>
      <c r="D756" s="1">
        <f t="shared" si="57"/>
        <v>53</v>
      </c>
      <c r="E756" s="1" t="b">
        <f t="shared" si="58"/>
        <v>1</v>
      </c>
      <c r="F756" s="6">
        <f t="shared" si="59"/>
        <v>1.0714487114418247E-3</v>
      </c>
      <c r="G756" s="8">
        <f t="shared" si="54"/>
        <v>6.6416336808588876E-4</v>
      </c>
      <c r="H756" s="8">
        <f t="shared" si="55"/>
        <v>4.645601225078534E-4</v>
      </c>
      <c r="I756" s="8">
        <f t="shared" si="56"/>
        <v>4.3996185256441398E-4</v>
      </c>
    </row>
    <row r="757" spans="2:9" x14ac:dyDescent="0.2">
      <c r="B757" s="5">
        <v>35794</v>
      </c>
      <c r="C757" s="1">
        <v>177.9</v>
      </c>
      <c r="D757" s="1">
        <f t="shared" si="57"/>
        <v>53</v>
      </c>
      <c r="E757" s="1" t="b">
        <f t="shared" si="58"/>
        <v>0</v>
      </c>
      <c r="F757" s="6">
        <f t="shared" si="59"/>
        <v>2.14060387561954E-3</v>
      </c>
      <c r="G757" s="8">
        <f t="shared" si="54"/>
        <v>7.0283818932101536E-4</v>
      </c>
      <c r="H757" s="8">
        <f t="shared" si="55"/>
        <v>4.7986948784771823E-4</v>
      </c>
      <c r="I757" s="8">
        <f t="shared" si="56"/>
        <v>4.4978157617024239E-4</v>
      </c>
    </row>
    <row r="758" spans="2:9" x14ac:dyDescent="0.2">
      <c r="B758" s="5">
        <v>35795</v>
      </c>
      <c r="C758" s="1">
        <v>178.38</v>
      </c>
      <c r="D758" s="1">
        <f t="shared" si="57"/>
        <v>53</v>
      </c>
      <c r="E758" s="1" t="b">
        <f t="shared" si="58"/>
        <v>0</v>
      </c>
      <c r="F758" s="6">
        <f t="shared" si="59"/>
        <v>2.6981450252949735E-3</v>
      </c>
      <c r="G758" s="8">
        <f t="shared" si="54"/>
        <v>7.3569117288293487E-4</v>
      </c>
      <c r="H758" s="8">
        <f t="shared" si="55"/>
        <v>5.0802136773308627E-4</v>
      </c>
      <c r="I758" s="8">
        <f t="shared" si="56"/>
        <v>4.5378255773035871E-4</v>
      </c>
    </row>
    <row r="759" spans="2:9" x14ac:dyDescent="0.2">
      <c r="B759" s="5">
        <v>35797</v>
      </c>
      <c r="C759" s="1">
        <v>179.62</v>
      </c>
      <c r="D759" s="1">
        <f t="shared" si="57"/>
        <v>1</v>
      </c>
      <c r="E759" s="1" t="b">
        <f t="shared" si="58"/>
        <v>1</v>
      </c>
      <c r="F759" s="6">
        <f t="shared" si="59"/>
        <v>6.9514519564974897E-3</v>
      </c>
      <c r="G759" s="8">
        <f t="shared" si="54"/>
        <v>8.4012467471562444E-4</v>
      </c>
      <c r="H759" s="8">
        <f t="shared" si="55"/>
        <v>5.5523500393425771E-4</v>
      </c>
      <c r="I759" s="8">
        <f t="shared" si="56"/>
        <v>4.823417085157309E-4</v>
      </c>
    </row>
    <row r="760" spans="2:9" x14ac:dyDescent="0.2">
      <c r="B760" s="5">
        <v>35800</v>
      </c>
      <c r="C760" s="1">
        <v>179.63</v>
      </c>
      <c r="D760" s="1">
        <f t="shared" si="57"/>
        <v>2</v>
      </c>
      <c r="E760" s="1" t="b">
        <f t="shared" si="58"/>
        <v>1</v>
      </c>
      <c r="F760" s="6">
        <f t="shared" si="59"/>
        <v>5.5673087629326545E-5</v>
      </c>
      <c r="G760" s="8">
        <f t="shared" si="54"/>
        <v>8.2581312529343232E-4</v>
      </c>
      <c r="H760" s="8">
        <f t="shared" si="55"/>
        <v>5.6926917555178379E-4</v>
      </c>
      <c r="I760" s="8">
        <f t="shared" si="56"/>
        <v>4.7754116841616632E-4</v>
      </c>
    </row>
    <row r="761" spans="2:9" x14ac:dyDescent="0.2">
      <c r="B761" s="5">
        <v>35801</v>
      </c>
      <c r="C761" s="1">
        <v>179.52</v>
      </c>
      <c r="D761" s="1">
        <f t="shared" si="57"/>
        <v>2</v>
      </c>
      <c r="E761" s="1" t="b">
        <f t="shared" si="58"/>
        <v>0</v>
      </c>
      <c r="F761" s="6">
        <f t="shared" si="59"/>
        <v>-6.1236987140222965E-4</v>
      </c>
      <c r="G761" s="8">
        <f t="shared" si="54"/>
        <v>8.1564420934665538E-4</v>
      </c>
      <c r="H761" s="8">
        <f t="shared" si="55"/>
        <v>5.5462960984334255E-4</v>
      </c>
      <c r="I761" s="8">
        <f t="shared" si="56"/>
        <v>4.6882052374806673E-4</v>
      </c>
    </row>
    <row r="762" spans="2:9" x14ac:dyDescent="0.2">
      <c r="B762" s="5">
        <v>35802</v>
      </c>
      <c r="C762" s="1">
        <v>179.34</v>
      </c>
      <c r="D762" s="1">
        <f t="shared" si="57"/>
        <v>2</v>
      </c>
      <c r="E762" s="1" t="b">
        <f t="shared" si="58"/>
        <v>0</v>
      </c>
      <c r="F762" s="6">
        <f t="shared" si="59"/>
        <v>-1.0026737967915311E-3</v>
      </c>
      <c r="G762" s="8">
        <f t="shared" si="54"/>
        <v>7.8709419885742208E-4</v>
      </c>
      <c r="H762" s="8">
        <f t="shared" si="55"/>
        <v>5.3840827300864714E-4</v>
      </c>
      <c r="I762" s="8">
        <f t="shared" si="56"/>
        <v>4.6030165750085496E-4</v>
      </c>
    </row>
    <row r="763" spans="2:9" x14ac:dyDescent="0.2">
      <c r="B763" s="5">
        <v>35803</v>
      </c>
      <c r="C763" s="1">
        <v>179.74</v>
      </c>
      <c r="D763" s="1">
        <f t="shared" si="57"/>
        <v>2</v>
      </c>
      <c r="E763" s="1" t="b">
        <f t="shared" si="58"/>
        <v>0</v>
      </c>
      <c r="F763" s="6">
        <f t="shared" si="59"/>
        <v>2.2304003568640596E-3</v>
      </c>
      <c r="G763" s="8">
        <f t="shared" si="54"/>
        <v>8.1554965690584747E-4</v>
      </c>
      <c r="H763" s="8">
        <f t="shared" si="55"/>
        <v>5.5167766052817966E-4</v>
      </c>
      <c r="I763" s="8">
        <f t="shared" si="56"/>
        <v>4.5296207936736278E-4</v>
      </c>
    </row>
    <row r="764" spans="2:9" x14ac:dyDescent="0.2">
      <c r="B764" s="5">
        <v>35804</v>
      </c>
      <c r="C764" s="1">
        <v>180.01</v>
      </c>
      <c r="D764" s="1">
        <f t="shared" si="57"/>
        <v>2</v>
      </c>
      <c r="E764" s="1" t="b">
        <f t="shared" si="58"/>
        <v>0</v>
      </c>
      <c r="F764" s="6">
        <f t="shared" si="59"/>
        <v>1.5021698008232942E-3</v>
      </c>
      <c r="G764" s="8">
        <f t="shared" si="54"/>
        <v>8.4720414948976437E-4</v>
      </c>
      <c r="H764" s="8">
        <f t="shared" si="55"/>
        <v>5.5308665092002637E-4</v>
      </c>
      <c r="I764" s="8">
        <f t="shared" si="56"/>
        <v>4.5946907674681106E-4</v>
      </c>
    </row>
    <row r="765" spans="2:9" x14ac:dyDescent="0.2">
      <c r="B765" s="5">
        <v>35807</v>
      </c>
      <c r="C765" s="1">
        <v>180.38</v>
      </c>
      <c r="D765" s="1">
        <f t="shared" si="57"/>
        <v>3</v>
      </c>
      <c r="E765" s="1" t="b">
        <f t="shared" si="58"/>
        <v>1</v>
      </c>
      <c r="F765" s="6">
        <f t="shared" si="59"/>
        <v>2.0554413643687486E-3</v>
      </c>
      <c r="G765" s="8">
        <f t="shared" si="54"/>
        <v>8.6321793423446279E-4</v>
      </c>
      <c r="H765" s="8">
        <f t="shared" si="55"/>
        <v>5.5824756373858684E-4</v>
      </c>
      <c r="I765" s="8">
        <f t="shared" si="56"/>
        <v>4.6146108890251635E-4</v>
      </c>
    </row>
    <row r="766" spans="2:9" x14ac:dyDescent="0.2">
      <c r="B766" s="5">
        <v>35808</v>
      </c>
      <c r="C766" s="1">
        <v>180.53</v>
      </c>
      <c r="D766" s="1">
        <f t="shared" si="57"/>
        <v>3</v>
      </c>
      <c r="E766" s="1" t="b">
        <f t="shared" si="58"/>
        <v>0</v>
      </c>
      <c r="F766" s="6">
        <f t="shared" si="59"/>
        <v>8.3157778024167683E-4</v>
      </c>
      <c r="G766" s="8">
        <f t="shared" si="54"/>
        <v>8.6959411405657442E-4</v>
      </c>
      <c r="H766" s="8">
        <f t="shared" si="55"/>
        <v>5.6454739540708445E-4</v>
      </c>
      <c r="I766" s="8">
        <f t="shared" si="56"/>
        <v>4.655338079354068E-4</v>
      </c>
    </row>
    <row r="767" spans="2:9" x14ac:dyDescent="0.2">
      <c r="B767" s="5">
        <v>35809</v>
      </c>
      <c r="C767" s="1">
        <v>180.53</v>
      </c>
      <c r="D767" s="1">
        <f t="shared" si="57"/>
        <v>3</v>
      </c>
      <c r="E767" s="1" t="b">
        <f t="shared" si="58"/>
        <v>0</v>
      </c>
      <c r="F767" s="6">
        <f t="shared" si="59"/>
        <v>0</v>
      </c>
      <c r="G767" s="8">
        <f t="shared" si="54"/>
        <v>8.6426188982588047E-4</v>
      </c>
      <c r="H767" s="8">
        <f t="shared" si="55"/>
        <v>5.5595912607895768E-4</v>
      </c>
      <c r="I767" s="8">
        <f t="shared" si="56"/>
        <v>4.685199968118532E-4</v>
      </c>
    </row>
    <row r="768" spans="2:9" x14ac:dyDescent="0.2">
      <c r="B768" s="5">
        <v>35810</v>
      </c>
      <c r="C768" s="1">
        <v>180.57</v>
      </c>
      <c r="D768" s="1">
        <f t="shared" si="57"/>
        <v>3</v>
      </c>
      <c r="E768" s="1" t="b">
        <f t="shared" si="58"/>
        <v>0</v>
      </c>
      <c r="F768" s="6">
        <f t="shared" si="59"/>
        <v>2.2156982219012633E-4</v>
      </c>
      <c r="G768" s="8">
        <f t="shared" si="54"/>
        <v>8.7294935668217699E-4</v>
      </c>
      <c r="H768" s="8">
        <f t="shared" si="55"/>
        <v>5.5221965739178517E-4</v>
      </c>
      <c r="I768" s="8">
        <f t="shared" si="56"/>
        <v>4.6616882123820601E-4</v>
      </c>
    </row>
    <row r="769" spans="2:9" x14ac:dyDescent="0.2">
      <c r="B769" s="5">
        <v>35811</v>
      </c>
      <c r="C769" s="1">
        <v>180.74</v>
      </c>
      <c r="D769" s="1">
        <f t="shared" si="57"/>
        <v>3</v>
      </c>
      <c r="E769" s="1" t="b">
        <f t="shared" si="58"/>
        <v>0</v>
      </c>
      <c r="F769" s="6">
        <f t="shared" si="59"/>
        <v>9.414631444870647E-4</v>
      </c>
      <c r="G769" s="8">
        <f t="shared" si="54"/>
        <v>8.8277042958822259E-4</v>
      </c>
      <c r="H769" s="8">
        <f t="shared" si="55"/>
        <v>5.634125708298477E-4</v>
      </c>
      <c r="I769" s="8">
        <f t="shared" si="56"/>
        <v>4.6893933944601419E-4</v>
      </c>
    </row>
    <row r="770" spans="2:9" x14ac:dyDescent="0.2">
      <c r="B770" s="5">
        <v>35815</v>
      </c>
      <c r="C770" s="1">
        <v>181.39</v>
      </c>
      <c r="D770" s="1">
        <f t="shared" si="57"/>
        <v>4</v>
      </c>
      <c r="E770" s="1" t="b">
        <f t="shared" si="58"/>
        <v>1</v>
      </c>
      <c r="F770" s="6">
        <f t="shared" si="59"/>
        <v>3.5963262144516062E-3</v>
      </c>
      <c r="G770" s="8">
        <f t="shared" si="54"/>
        <v>9.1949135106515127E-4</v>
      </c>
      <c r="H770" s="8">
        <f t="shared" si="55"/>
        <v>5.8433756375648885E-4</v>
      </c>
      <c r="I770" s="8">
        <f t="shared" si="56"/>
        <v>4.7859798219796802E-4</v>
      </c>
    </row>
    <row r="771" spans="2:9" x14ac:dyDescent="0.2">
      <c r="B771" s="5">
        <v>35816</v>
      </c>
      <c r="C771" s="1">
        <v>181.41</v>
      </c>
      <c r="D771" s="1">
        <f t="shared" si="57"/>
        <v>4</v>
      </c>
      <c r="E771" s="1" t="b">
        <f t="shared" si="58"/>
        <v>0</v>
      </c>
      <c r="F771" s="6">
        <f t="shared" si="59"/>
        <v>1.1025966150279842E-4</v>
      </c>
      <c r="G771" s="8">
        <f t="shared" si="54"/>
        <v>9.3092338263228713E-4</v>
      </c>
      <c r="H771" s="8">
        <f t="shared" si="55"/>
        <v>5.9509586176151568E-4</v>
      </c>
      <c r="I771" s="8">
        <f t="shared" si="56"/>
        <v>4.7978445505940972E-4</v>
      </c>
    </row>
    <row r="772" spans="2:9" x14ac:dyDescent="0.2">
      <c r="B772" s="5">
        <v>35817</v>
      </c>
      <c r="C772" s="1">
        <v>181.64</v>
      </c>
      <c r="D772" s="1">
        <f t="shared" si="57"/>
        <v>4</v>
      </c>
      <c r="E772" s="1" t="b">
        <f t="shared" si="58"/>
        <v>0</v>
      </c>
      <c r="F772" s="6">
        <f t="shared" si="59"/>
        <v>1.2678463149771169E-3</v>
      </c>
      <c r="G772" s="8">
        <f t="shared" si="54"/>
        <v>9.3326165281502763E-4</v>
      </c>
      <c r="H772" s="8">
        <f t="shared" si="55"/>
        <v>6.0741057956406098E-4</v>
      </c>
      <c r="I772" s="8">
        <f t="shared" si="56"/>
        <v>4.8808665734323853E-4</v>
      </c>
    </row>
    <row r="773" spans="2:9" x14ac:dyDescent="0.2">
      <c r="B773" s="5">
        <v>35818</v>
      </c>
      <c r="C773" s="1">
        <v>181.66</v>
      </c>
      <c r="D773" s="1">
        <f t="shared" si="57"/>
        <v>4</v>
      </c>
      <c r="E773" s="1" t="b">
        <f t="shared" si="58"/>
        <v>0</v>
      </c>
      <c r="F773" s="6">
        <f t="shared" si="59"/>
        <v>1.10107905747725E-4</v>
      </c>
      <c r="G773" s="8">
        <f t="shared" si="54"/>
        <v>9.473477750542639E-4</v>
      </c>
      <c r="H773" s="8">
        <f t="shared" si="55"/>
        <v>5.9920875997424863E-4</v>
      </c>
      <c r="I773" s="8">
        <f t="shared" si="56"/>
        <v>4.8603983613697911E-4</v>
      </c>
    </row>
    <row r="774" spans="2:9" x14ac:dyDescent="0.2">
      <c r="B774" s="5">
        <v>35821</v>
      </c>
      <c r="C774" s="1">
        <v>181.78</v>
      </c>
      <c r="D774" s="1">
        <f t="shared" si="57"/>
        <v>5</v>
      </c>
      <c r="E774" s="1" t="b">
        <f t="shared" si="58"/>
        <v>1</v>
      </c>
      <c r="F774" s="6">
        <f t="shared" si="59"/>
        <v>6.6057469998903606E-4</v>
      </c>
      <c r="G774" s="8">
        <f t="shared" si="54"/>
        <v>9.4670390577151163E-4</v>
      </c>
      <c r="H774" s="8">
        <f t="shared" si="55"/>
        <v>6.0872571655913544E-4</v>
      </c>
      <c r="I774" s="8">
        <f t="shared" si="56"/>
        <v>4.8992498852878171E-4</v>
      </c>
    </row>
    <row r="775" spans="2:9" x14ac:dyDescent="0.2">
      <c r="B775" s="5">
        <v>35822</v>
      </c>
      <c r="C775" s="1">
        <v>181.69</v>
      </c>
      <c r="D775" s="1">
        <f t="shared" si="57"/>
        <v>5</v>
      </c>
      <c r="E775" s="1" t="b">
        <f t="shared" si="58"/>
        <v>0</v>
      </c>
      <c r="F775" s="6">
        <f t="shared" si="59"/>
        <v>-4.9510397183405441E-4</v>
      </c>
      <c r="G775" s="8">
        <f t="shared" si="54"/>
        <v>9.3565396623659165E-4</v>
      </c>
      <c r="H775" s="8">
        <f t="shared" si="55"/>
        <v>5.9684740258763214E-4</v>
      </c>
      <c r="I775" s="8">
        <f t="shared" si="56"/>
        <v>4.7998783738937911E-4</v>
      </c>
    </row>
    <row r="776" spans="2:9" x14ac:dyDescent="0.2">
      <c r="B776" s="5">
        <v>35823</v>
      </c>
      <c r="C776" s="1">
        <v>181.67</v>
      </c>
      <c r="D776" s="1">
        <f t="shared" si="57"/>
        <v>5</v>
      </c>
      <c r="E776" s="1" t="b">
        <f t="shared" si="58"/>
        <v>0</v>
      </c>
      <c r="F776" s="6">
        <f t="shared" si="59"/>
        <v>-1.1007760471137829E-4</v>
      </c>
      <c r="G776" s="8">
        <f t="shared" si="54"/>
        <v>9.2334352354088477E-4</v>
      </c>
      <c r="H776" s="8">
        <f t="shared" si="55"/>
        <v>5.9826870805325014E-4</v>
      </c>
      <c r="I776" s="8">
        <f t="shared" si="56"/>
        <v>4.7979568132254036E-4</v>
      </c>
    </row>
    <row r="777" spans="2:9" x14ac:dyDescent="0.2">
      <c r="B777" s="5">
        <v>35824</v>
      </c>
      <c r="C777" s="1">
        <v>182.38</v>
      </c>
      <c r="D777" s="1">
        <f t="shared" si="57"/>
        <v>5</v>
      </c>
      <c r="E777" s="1" t="b">
        <f t="shared" si="58"/>
        <v>0</v>
      </c>
      <c r="F777" s="6">
        <f t="shared" si="59"/>
        <v>3.9081851709144022E-3</v>
      </c>
      <c r="G777" s="8">
        <f t="shared" si="54"/>
        <v>9.7989966788260057E-4</v>
      </c>
      <c r="H777" s="8">
        <f t="shared" si="55"/>
        <v>6.2652263250629627E-4</v>
      </c>
      <c r="I777" s="8">
        <f t="shared" si="56"/>
        <v>4.9269855477701401E-4</v>
      </c>
    </row>
    <row r="778" spans="2:9" x14ac:dyDescent="0.2">
      <c r="B778" s="5">
        <v>35825</v>
      </c>
      <c r="C778" s="1">
        <v>182.37</v>
      </c>
      <c r="D778" s="1">
        <f t="shared" si="57"/>
        <v>5</v>
      </c>
      <c r="E778" s="1" t="b">
        <f t="shared" si="58"/>
        <v>0</v>
      </c>
      <c r="F778" s="6">
        <f t="shared" si="59"/>
        <v>-5.4830573527731019E-5</v>
      </c>
      <c r="G778" s="8">
        <f t="shared" si="54"/>
        <v>9.8527163897363639E-4</v>
      </c>
      <c r="H778" s="8">
        <f t="shared" si="55"/>
        <v>6.1618307010313615E-4</v>
      </c>
      <c r="I778" s="8">
        <f t="shared" si="56"/>
        <v>4.9148723049889892E-4</v>
      </c>
    </row>
    <row r="779" spans="2:9" x14ac:dyDescent="0.2">
      <c r="B779" s="5">
        <v>35828</v>
      </c>
      <c r="C779" s="1">
        <v>182.72</v>
      </c>
      <c r="D779" s="1">
        <f t="shared" si="57"/>
        <v>6</v>
      </c>
      <c r="E779" s="1" t="b">
        <f t="shared" si="58"/>
        <v>1</v>
      </c>
      <c r="F779" s="6">
        <f t="shared" si="59"/>
        <v>1.9191753029554892E-3</v>
      </c>
      <c r="G779" s="8">
        <f t="shared" si="54"/>
        <v>9.9573421962284407E-4</v>
      </c>
      <c r="H779" s="8">
        <f t="shared" si="55"/>
        <v>6.347768569973369E-4</v>
      </c>
      <c r="I779" s="8">
        <f t="shared" si="56"/>
        <v>4.9792423667570015E-4</v>
      </c>
    </row>
    <row r="780" spans="2:9" x14ac:dyDescent="0.2">
      <c r="B780" s="5">
        <v>35829</v>
      </c>
      <c r="C780" s="1">
        <v>182.59</v>
      </c>
      <c r="D780" s="1">
        <f t="shared" si="57"/>
        <v>6</v>
      </c>
      <c r="E780" s="1" t="b">
        <f t="shared" si="58"/>
        <v>0</v>
      </c>
      <c r="F780" s="6">
        <f t="shared" si="59"/>
        <v>-7.1147110332747676E-4</v>
      </c>
      <c r="G780" s="8">
        <f t="shared" si="54"/>
        <v>9.8672511526372254E-4</v>
      </c>
      <c r="H780" s="8">
        <f t="shared" si="55"/>
        <v>6.208226717671451E-4</v>
      </c>
      <c r="I780" s="8">
        <f t="shared" si="56"/>
        <v>4.9830056071449081E-4</v>
      </c>
    </row>
    <row r="781" spans="2:9" x14ac:dyDescent="0.2">
      <c r="B781" s="5">
        <v>35830</v>
      </c>
      <c r="C781" s="1">
        <v>182.62</v>
      </c>
      <c r="D781" s="1">
        <f t="shared" si="57"/>
        <v>6</v>
      </c>
      <c r="E781" s="1" t="b">
        <f t="shared" si="58"/>
        <v>0</v>
      </c>
      <c r="F781" s="6">
        <f t="shared" si="59"/>
        <v>1.6430253573584963E-4</v>
      </c>
      <c r="G781" s="8">
        <f t="shared" si="54"/>
        <v>1.0148935809582865E-3</v>
      </c>
      <c r="H781" s="8">
        <f t="shared" si="55"/>
        <v>6.2206738794696212E-4</v>
      </c>
      <c r="I781" s="8">
        <f t="shared" si="56"/>
        <v>5.0044614295045745E-4</v>
      </c>
    </row>
    <row r="782" spans="2:9" x14ac:dyDescent="0.2">
      <c r="B782" s="5">
        <v>35831</v>
      </c>
      <c r="C782" s="1">
        <v>183.19</v>
      </c>
      <c r="D782" s="1">
        <f t="shared" si="57"/>
        <v>6</v>
      </c>
      <c r="E782" s="1" t="b">
        <f t="shared" si="58"/>
        <v>0</v>
      </c>
      <c r="F782" s="6">
        <f t="shared" si="59"/>
        <v>3.1212353520972957E-3</v>
      </c>
      <c r="G782" s="8">
        <f t="shared" si="54"/>
        <v>1.0648459872521045E-3</v>
      </c>
      <c r="H782" s="8">
        <f t="shared" si="55"/>
        <v>6.5021552180293029E-4</v>
      </c>
      <c r="I782" s="8">
        <f t="shared" si="56"/>
        <v>5.0747168861469349E-4</v>
      </c>
    </row>
    <row r="783" spans="2:9" x14ac:dyDescent="0.2">
      <c r="B783" s="5">
        <v>35832</v>
      </c>
      <c r="C783" s="1">
        <v>183.09</v>
      </c>
      <c r="D783" s="1">
        <f t="shared" si="57"/>
        <v>6</v>
      </c>
      <c r="E783" s="1" t="b">
        <f t="shared" si="58"/>
        <v>0</v>
      </c>
      <c r="F783" s="6">
        <f t="shared" si="59"/>
        <v>-5.4588132539978851E-4</v>
      </c>
      <c r="G783" s="8">
        <f t="shared" ref="G783:G846" si="60">AVERAGE(F718:F783)</f>
        <v>1.0379450552582641E-3</v>
      </c>
      <c r="H783" s="8">
        <f t="shared" ref="H783:H846" si="61">AVERAGE(F652:F783)</f>
        <v>6.3616886152992075E-4</v>
      </c>
      <c r="I783" s="8">
        <f t="shared" ref="I783:I846" si="62">AVERAGE(F534:F783)</f>
        <v>5.0553597943353253E-4</v>
      </c>
    </row>
    <row r="784" spans="2:9" x14ac:dyDescent="0.2">
      <c r="B784" s="5">
        <v>35835</v>
      </c>
      <c r="C784" s="1">
        <v>183.23</v>
      </c>
      <c r="D784" s="1">
        <f t="shared" si="57"/>
        <v>7</v>
      </c>
      <c r="E784" s="1" t="b">
        <f t="shared" si="58"/>
        <v>1</v>
      </c>
      <c r="F784" s="6">
        <f t="shared" si="59"/>
        <v>7.6465126440550257E-4</v>
      </c>
      <c r="G784" s="8">
        <f t="shared" si="60"/>
        <v>1.0787704465584013E-3</v>
      </c>
      <c r="H784" s="8">
        <f t="shared" si="61"/>
        <v>6.4151175386492707E-4</v>
      </c>
      <c r="I784" s="8">
        <f t="shared" si="62"/>
        <v>5.170208546274622E-4</v>
      </c>
    </row>
    <row r="785" spans="2:9" x14ac:dyDescent="0.2">
      <c r="B785" s="5">
        <v>35836</v>
      </c>
      <c r="C785" s="1">
        <v>183.18</v>
      </c>
      <c r="D785" s="1">
        <f t="shared" si="57"/>
        <v>7</v>
      </c>
      <c r="E785" s="1" t="b">
        <f t="shared" si="58"/>
        <v>0</v>
      </c>
      <c r="F785" s="6">
        <f t="shared" si="59"/>
        <v>-2.7288107842593501E-4</v>
      </c>
      <c r="G785" s="8">
        <f t="shared" si="60"/>
        <v>1.1447694581495319E-3</v>
      </c>
      <c r="H785" s="8">
        <f t="shared" si="61"/>
        <v>6.4034426007812965E-4</v>
      </c>
      <c r="I785" s="8">
        <f t="shared" si="62"/>
        <v>5.2263490587566117E-4</v>
      </c>
    </row>
    <row r="786" spans="2:9" x14ac:dyDescent="0.2">
      <c r="B786" s="5">
        <v>35837</v>
      </c>
      <c r="C786" s="1">
        <v>183.31</v>
      </c>
      <c r="D786" s="1">
        <f t="shared" si="57"/>
        <v>7</v>
      </c>
      <c r="E786" s="1" t="b">
        <f t="shared" si="58"/>
        <v>0</v>
      </c>
      <c r="F786" s="6">
        <f t="shared" si="59"/>
        <v>7.0968446336938662E-4</v>
      </c>
      <c r="G786" s="8">
        <f t="shared" si="60"/>
        <v>1.2036845922403674E-3</v>
      </c>
      <c r="H786" s="8">
        <f t="shared" si="61"/>
        <v>6.4842033950536125E-4</v>
      </c>
      <c r="I786" s="8">
        <f t="shared" si="62"/>
        <v>5.2497610034957503E-4</v>
      </c>
    </row>
    <row r="787" spans="2:9" x14ac:dyDescent="0.2">
      <c r="B787" s="5">
        <v>35838</v>
      </c>
      <c r="C787" s="1">
        <v>183.87</v>
      </c>
      <c r="D787" s="1">
        <f t="shared" si="57"/>
        <v>7</v>
      </c>
      <c r="E787" s="1" t="b">
        <f t="shared" si="58"/>
        <v>0</v>
      </c>
      <c r="F787" s="6">
        <f t="shared" si="59"/>
        <v>3.0549342643608757E-3</v>
      </c>
      <c r="G787" s="8">
        <f t="shared" si="60"/>
        <v>1.228497732052942E-3</v>
      </c>
      <c r="H787" s="8">
        <f t="shared" si="61"/>
        <v>6.6436206257204102E-4</v>
      </c>
      <c r="I787" s="8">
        <f t="shared" si="62"/>
        <v>5.2600250365911758E-4</v>
      </c>
    </row>
    <row r="788" spans="2:9" x14ac:dyDescent="0.2">
      <c r="B788" s="5">
        <v>35839</v>
      </c>
      <c r="C788" s="1">
        <v>183.64</v>
      </c>
      <c r="D788" s="1">
        <f t="shared" si="57"/>
        <v>7</v>
      </c>
      <c r="E788" s="1" t="b">
        <f t="shared" si="58"/>
        <v>0</v>
      </c>
      <c r="F788" s="6">
        <f t="shared" si="59"/>
        <v>-1.2508837765813352E-3</v>
      </c>
      <c r="G788" s="8">
        <f t="shared" si="60"/>
        <v>1.2059710555551557E-3</v>
      </c>
      <c r="H788" s="8">
        <f t="shared" si="61"/>
        <v>6.4769079163986101E-4</v>
      </c>
      <c r="I788" s="8">
        <f t="shared" si="62"/>
        <v>5.2323138824769493E-4</v>
      </c>
    </row>
    <row r="789" spans="2:9" x14ac:dyDescent="0.2">
      <c r="B789" s="5">
        <v>35843</v>
      </c>
      <c r="C789" s="1">
        <v>184.52</v>
      </c>
      <c r="D789" s="1">
        <f t="shared" ref="D789:D852" si="63">WEEKNUM(B789)</f>
        <v>8</v>
      </c>
      <c r="E789" s="1" t="b">
        <f t="shared" ref="E789:E852" si="64">IF(D789&lt;&gt;D788,TRUE,FALSE)</f>
        <v>1</v>
      </c>
      <c r="F789" s="6">
        <f t="shared" ref="F789:F852" si="65">C789/C788-1</f>
        <v>4.7919843171424503E-3</v>
      </c>
      <c r="G789" s="8">
        <f t="shared" si="60"/>
        <v>1.3026949606722723E-3</v>
      </c>
      <c r="H789" s="8">
        <f t="shared" si="61"/>
        <v>7.0106532668070339E-4</v>
      </c>
      <c r="I789" s="8">
        <f t="shared" si="62"/>
        <v>5.4091021463955041E-4</v>
      </c>
    </row>
    <row r="790" spans="2:9" x14ac:dyDescent="0.2">
      <c r="B790" s="5">
        <v>35844</v>
      </c>
      <c r="C790" s="1">
        <v>184.5</v>
      </c>
      <c r="D790" s="1">
        <f t="shared" si="63"/>
        <v>8</v>
      </c>
      <c r="E790" s="1" t="b">
        <f t="shared" si="64"/>
        <v>0</v>
      </c>
      <c r="F790" s="6">
        <f t="shared" si="65"/>
        <v>-1.083893344895337E-4</v>
      </c>
      <c r="G790" s="8">
        <f t="shared" si="60"/>
        <v>1.2930005199143107E-3</v>
      </c>
      <c r="H790" s="8">
        <f t="shared" si="61"/>
        <v>6.9349017671772157E-4</v>
      </c>
      <c r="I790" s="8">
        <f t="shared" si="62"/>
        <v>5.4072475008829413E-4</v>
      </c>
    </row>
    <row r="791" spans="2:9" x14ac:dyDescent="0.2">
      <c r="B791" s="5">
        <v>35845</v>
      </c>
      <c r="C791" s="1">
        <v>185.31</v>
      </c>
      <c r="D791" s="1">
        <f t="shared" si="63"/>
        <v>8</v>
      </c>
      <c r="E791" s="1" t="b">
        <f t="shared" si="64"/>
        <v>0</v>
      </c>
      <c r="F791" s="6">
        <f t="shared" si="65"/>
        <v>4.3902439024390283E-3</v>
      </c>
      <c r="G791" s="8">
        <f t="shared" si="60"/>
        <v>1.3139145939790799E-3</v>
      </c>
      <c r="H791" s="8">
        <f t="shared" si="61"/>
        <v>7.3259786913344933E-4</v>
      </c>
      <c r="I791" s="8">
        <f t="shared" si="62"/>
        <v>5.5754140117255746E-4</v>
      </c>
    </row>
    <row r="792" spans="2:9" x14ac:dyDescent="0.2">
      <c r="B792" s="5">
        <v>35846</v>
      </c>
      <c r="C792" s="1">
        <v>185.5</v>
      </c>
      <c r="D792" s="1">
        <f t="shared" si="63"/>
        <v>8</v>
      </c>
      <c r="E792" s="1" t="b">
        <f t="shared" si="64"/>
        <v>0</v>
      </c>
      <c r="F792" s="6">
        <f t="shared" si="65"/>
        <v>1.0253089417733285E-3</v>
      </c>
      <c r="G792" s="8">
        <f t="shared" si="60"/>
        <v>1.2982461045529887E-3</v>
      </c>
      <c r="H792" s="8">
        <f t="shared" si="61"/>
        <v>7.39915146724487E-4</v>
      </c>
      <c r="I792" s="8">
        <f t="shared" si="62"/>
        <v>5.5692945864507727E-4</v>
      </c>
    </row>
    <row r="793" spans="2:9" x14ac:dyDescent="0.2">
      <c r="B793" s="5">
        <v>35849</v>
      </c>
      <c r="C793" s="1">
        <v>185.51</v>
      </c>
      <c r="D793" s="1">
        <f t="shared" si="63"/>
        <v>9</v>
      </c>
      <c r="E793" s="1" t="b">
        <f t="shared" si="64"/>
        <v>1</v>
      </c>
      <c r="F793" s="6">
        <f t="shared" si="65"/>
        <v>5.3908355795106999E-5</v>
      </c>
      <c r="G793" s="8">
        <f t="shared" si="60"/>
        <v>1.2892762468145881E-3</v>
      </c>
      <c r="H793" s="8">
        <f t="shared" si="61"/>
        <v>7.3762241753005356E-4</v>
      </c>
      <c r="I793" s="8">
        <f t="shared" si="62"/>
        <v>5.5937502269263822E-4</v>
      </c>
    </row>
    <row r="794" spans="2:9" x14ac:dyDescent="0.2">
      <c r="B794" s="5">
        <v>35850</v>
      </c>
      <c r="C794" s="1">
        <v>185.5</v>
      </c>
      <c r="D794" s="1">
        <f t="shared" si="63"/>
        <v>9</v>
      </c>
      <c r="E794" s="1" t="b">
        <f t="shared" si="64"/>
        <v>0</v>
      </c>
      <c r="F794" s="6">
        <f t="shared" si="65"/>
        <v>-5.3905449840963016E-5</v>
      </c>
      <c r="G794" s="8">
        <f t="shared" si="60"/>
        <v>1.2795682851154955E-3</v>
      </c>
      <c r="H794" s="8">
        <f t="shared" si="61"/>
        <v>7.3811409727333013E-4</v>
      </c>
      <c r="I794" s="8">
        <f t="shared" si="62"/>
        <v>5.5246587749693083E-4</v>
      </c>
    </row>
    <row r="795" spans="2:9" x14ac:dyDescent="0.2">
      <c r="B795" s="5">
        <v>35851</v>
      </c>
      <c r="C795" s="1">
        <v>185.35</v>
      </c>
      <c r="D795" s="1">
        <f t="shared" si="63"/>
        <v>9</v>
      </c>
      <c r="E795" s="1" t="b">
        <f t="shared" si="64"/>
        <v>0</v>
      </c>
      <c r="F795" s="6">
        <f t="shared" si="65"/>
        <v>-8.0862533692727112E-4</v>
      </c>
      <c r="G795" s="8">
        <f t="shared" si="60"/>
        <v>1.2131117984081046E-3</v>
      </c>
      <c r="H795" s="8">
        <f t="shared" si="61"/>
        <v>7.2343661531654082E-4</v>
      </c>
      <c r="I795" s="8">
        <f t="shared" si="62"/>
        <v>5.5121132912533887E-4</v>
      </c>
    </row>
    <row r="796" spans="2:9" x14ac:dyDescent="0.2">
      <c r="B796" s="5">
        <v>35852</v>
      </c>
      <c r="C796" s="1">
        <v>185.88</v>
      </c>
      <c r="D796" s="1">
        <f t="shared" si="63"/>
        <v>9</v>
      </c>
      <c r="E796" s="1" t="b">
        <f t="shared" si="64"/>
        <v>0</v>
      </c>
      <c r="F796" s="6">
        <f t="shared" si="65"/>
        <v>2.8594550849743161E-3</v>
      </c>
      <c r="G796" s="8">
        <f t="shared" si="60"/>
        <v>1.2254467497926375E-3</v>
      </c>
      <c r="H796" s="8">
        <f t="shared" si="61"/>
        <v>7.4779659289043803E-4</v>
      </c>
      <c r="I796" s="8">
        <f t="shared" si="62"/>
        <v>5.5472541540556005E-4</v>
      </c>
    </row>
    <row r="797" spans="2:9" x14ac:dyDescent="0.2">
      <c r="B797" s="5">
        <v>35853</v>
      </c>
      <c r="C797" s="1">
        <v>185.9</v>
      </c>
      <c r="D797" s="1">
        <f t="shared" si="63"/>
        <v>9</v>
      </c>
      <c r="E797" s="1" t="b">
        <f t="shared" si="64"/>
        <v>0</v>
      </c>
      <c r="F797" s="6">
        <f t="shared" si="65"/>
        <v>1.0759629868739573E-4</v>
      </c>
      <c r="G797" s="8">
        <f t="shared" si="60"/>
        <v>1.2376804948364684E-3</v>
      </c>
      <c r="H797" s="8">
        <f t="shared" si="61"/>
        <v>7.4996091628978714E-4</v>
      </c>
      <c r="I797" s="8">
        <f t="shared" si="62"/>
        <v>5.5441441915955899E-4</v>
      </c>
    </row>
    <row r="798" spans="2:9" x14ac:dyDescent="0.2">
      <c r="B798" s="5">
        <v>35856</v>
      </c>
      <c r="C798" s="1">
        <v>186.2</v>
      </c>
      <c r="D798" s="1">
        <f t="shared" si="63"/>
        <v>10</v>
      </c>
      <c r="E798" s="1" t="b">
        <f t="shared" si="64"/>
        <v>1</v>
      </c>
      <c r="F798" s="6">
        <f t="shared" si="65"/>
        <v>1.6137708445400634E-3</v>
      </c>
      <c r="G798" s="8">
        <f t="shared" si="60"/>
        <v>1.2311830400621685E-3</v>
      </c>
      <c r="H798" s="8">
        <f t="shared" si="61"/>
        <v>7.5319018464295874E-4</v>
      </c>
      <c r="I798" s="8">
        <f t="shared" si="62"/>
        <v>5.5666911956162404E-4</v>
      </c>
    </row>
    <row r="799" spans="2:9" x14ac:dyDescent="0.2">
      <c r="B799" s="5">
        <v>35857</v>
      </c>
      <c r="C799" s="1">
        <v>185.77</v>
      </c>
      <c r="D799" s="1">
        <f t="shared" si="63"/>
        <v>10</v>
      </c>
      <c r="E799" s="1" t="b">
        <f t="shared" si="64"/>
        <v>0</v>
      </c>
      <c r="F799" s="6">
        <f t="shared" si="65"/>
        <v>-2.3093447905476738E-3</v>
      </c>
      <c r="G799" s="8">
        <f t="shared" si="60"/>
        <v>1.1944280851075219E-3</v>
      </c>
      <c r="H799" s="8">
        <f t="shared" si="61"/>
        <v>7.4243434676371511E-4</v>
      </c>
      <c r="I799" s="8">
        <f t="shared" si="62"/>
        <v>5.4076754195441314E-4</v>
      </c>
    </row>
    <row r="800" spans="2:9" x14ac:dyDescent="0.2">
      <c r="B800" s="5">
        <v>35858</v>
      </c>
      <c r="C800" s="1">
        <v>185.75</v>
      </c>
      <c r="D800" s="1">
        <f t="shared" si="63"/>
        <v>10</v>
      </c>
      <c r="E800" s="1" t="b">
        <f t="shared" si="64"/>
        <v>0</v>
      </c>
      <c r="F800" s="6">
        <f t="shared" si="65"/>
        <v>-1.0766000968942535E-4</v>
      </c>
      <c r="G800" s="8">
        <f t="shared" si="60"/>
        <v>1.1742677662600789E-3</v>
      </c>
      <c r="H800" s="8">
        <f t="shared" si="61"/>
        <v>7.3892066112269761E-4</v>
      </c>
      <c r="I800" s="8">
        <f t="shared" si="62"/>
        <v>5.4230819496068738E-4</v>
      </c>
    </row>
    <row r="801" spans="2:9" x14ac:dyDescent="0.2">
      <c r="B801" s="5">
        <v>35859</v>
      </c>
      <c r="C801" s="1">
        <v>187.22</v>
      </c>
      <c r="D801" s="1">
        <f t="shared" si="63"/>
        <v>10</v>
      </c>
      <c r="E801" s="1" t="b">
        <f t="shared" si="64"/>
        <v>0</v>
      </c>
      <c r="F801" s="6">
        <f t="shared" si="65"/>
        <v>7.9138627187078647E-3</v>
      </c>
      <c r="G801" s="8">
        <f t="shared" si="60"/>
        <v>1.2562805672086186E-3</v>
      </c>
      <c r="H801" s="8">
        <f t="shared" si="61"/>
        <v>8.0561696391133182E-4</v>
      </c>
      <c r="I801" s="8">
        <f t="shared" si="62"/>
        <v>5.6508845323151259E-4</v>
      </c>
    </row>
    <row r="802" spans="2:9" x14ac:dyDescent="0.2">
      <c r="B802" s="5">
        <v>35860</v>
      </c>
      <c r="C802" s="1">
        <v>187.34</v>
      </c>
      <c r="D802" s="1">
        <f t="shared" si="63"/>
        <v>10</v>
      </c>
      <c r="E802" s="1" t="b">
        <f t="shared" si="64"/>
        <v>0</v>
      </c>
      <c r="F802" s="6">
        <f t="shared" si="65"/>
        <v>6.4095716269640945E-4</v>
      </c>
      <c r="G802" s="8">
        <f t="shared" si="60"/>
        <v>1.2572014179089103E-3</v>
      </c>
      <c r="H802" s="8">
        <f t="shared" si="61"/>
        <v>8.0417381615458059E-4</v>
      </c>
      <c r="I802" s="8">
        <f t="shared" si="62"/>
        <v>5.6543839589742674E-4</v>
      </c>
    </row>
    <row r="803" spans="2:9" x14ac:dyDescent="0.2">
      <c r="B803" s="5">
        <v>35863</v>
      </c>
      <c r="C803" s="1">
        <v>186.86</v>
      </c>
      <c r="D803" s="1">
        <f t="shared" si="63"/>
        <v>11</v>
      </c>
      <c r="E803" s="1" t="b">
        <f t="shared" si="64"/>
        <v>1</v>
      </c>
      <c r="F803" s="6">
        <f t="shared" si="65"/>
        <v>-2.5621863990604732E-3</v>
      </c>
      <c r="G803" s="8">
        <f t="shared" si="60"/>
        <v>1.1577602944176511E-3</v>
      </c>
      <c r="H803" s="8">
        <f t="shared" si="61"/>
        <v>7.7352465069406193E-4</v>
      </c>
      <c r="I803" s="8">
        <f t="shared" si="62"/>
        <v>5.4756826124156626E-4</v>
      </c>
    </row>
    <row r="804" spans="2:9" x14ac:dyDescent="0.2">
      <c r="B804" s="5">
        <v>35864</v>
      </c>
      <c r="C804" s="1">
        <v>187.46</v>
      </c>
      <c r="D804" s="1">
        <f t="shared" si="63"/>
        <v>11</v>
      </c>
      <c r="E804" s="1" t="b">
        <f t="shared" si="64"/>
        <v>0</v>
      </c>
      <c r="F804" s="6">
        <f t="shared" si="65"/>
        <v>3.2109600770631186E-3</v>
      </c>
      <c r="G804" s="8">
        <f t="shared" si="60"/>
        <v>1.0611526707373154E-3</v>
      </c>
      <c r="H804" s="8">
        <f t="shared" si="61"/>
        <v>8.1760085141397386E-4</v>
      </c>
      <c r="I804" s="8">
        <f t="shared" si="62"/>
        <v>5.6114825270618955E-4</v>
      </c>
    </row>
    <row r="805" spans="2:9" x14ac:dyDescent="0.2">
      <c r="B805" s="5">
        <v>35865</v>
      </c>
      <c r="C805" s="1">
        <v>187.58</v>
      </c>
      <c r="D805" s="1">
        <f t="shared" si="63"/>
        <v>11</v>
      </c>
      <c r="E805" s="1" t="b">
        <f t="shared" si="64"/>
        <v>0</v>
      </c>
      <c r="F805" s="6">
        <f t="shared" si="65"/>
        <v>6.4013656246664219E-4</v>
      </c>
      <c r="G805" s="8">
        <f t="shared" si="60"/>
        <v>1.0708517095625676E-3</v>
      </c>
      <c r="H805" s="8">
        <f t="shared" si="61"/>
        <v>8.2065015516076328E-4</v>
      </c>
      <c r="I805" s="8">
        <f t="shared" si="62"/>
        <v>5.6640851671283562E-4</v>
      </c>
    </row>
    <row r="806" spans="2:9" x14ac:dyDescent="0.2">
      <c r="B806" s="5">
        <v>35866</v>
      </c>
      <c r="C806" s="1">
        <v>187.96</v>
      </c>
      <c r="D806" s="1">
        <f t="shared" si="63"/>
        <v>11</v>
      </c>
      <c r="E806" s="1" t="b">
        <f t="shared" si="64"/>
        <v>0</v>
      </c>
      <c r="F806" s="6">
        <f t="shared" si="65"/>
        <v>2.0258023243415746E-3</v>
      </c>
      <c r="G806" s="8">
        <f t="shared" si="60"/>
        <v>1.1171470383713484E-3</v>
      </c>
      <c r="H806" s="8">
        <f t="shared" si="61"/>
        <v>8.2834804353023727E-4</v>
      </c>
      <c r="I806" s="8">
        <f t="shared" si="62"/>
        <v>5.6886304915135754E-4</v>
      </c>
    </row>
    <row r="807" spans="2:9" x14ac:dyDescent="0.2">
      <c r="B807" s="5">
        <v>35867</v>
      </c>
      <c r="C807" s="1">
        <v>187.9</v>
      </c>
      <c r="D807" s="1">
        <f t="shared" si="63"/>
        <v>11</v>
      </c>
      <c r="E807" s="1" t="b">
        <f t="shared" si="64"/>
        <v>0</v>
      </c>
      <c r="F807" s="6">
        <f t="shared" si="65"/>
        <v>-3.1921685464997296E-4</v>
      </c>
      <c r="G807" s="8">
        <f t="shared" si="60"/>
        <v>1.0767373722784044E-3</v>
      </c>
      <c r="H807" s="8">
        <f t="shared" si="61"/>
        <v>8.1334392578268793E-4</v>
      </c>
      <c r="I807" s="8">
        <f t="shared" si="62"/>
        <v>5.6586944353533269E-4</v>
      </c>
    </row>
    <row r="808" spans="2:9" x14ac:dyDescent="0.2">
      <c r="B808" s="5">
        <v>35870</v>
      </c>
      <c r="C808" s="1">
        <v>187.92</v>
      </c>
      <c r="D808" s="1">
        <f t="shared" si="63"/>
        <v>12</v>
      </c>
      <c r="E808" s="1" t="b">
        <f t="shared" si="64"/>
        <v>1</v>
      </c>
      <c r="F808" s="6">
        <f t="shared" si="65"/>
        <v>1.064395955294728E-4</v>
      </c>
      <c r="G808" s="8">
        <f t="shared" si="60"/>
        <v>1.0688284602722712E-3</v>
      </c>
      <c r="H808" s="8">
        <f t="shared" si="61"/>
        <v>8.1908651034097988E-4</v>
      </c>
      <c r="I808" s="8">
        <f t="shared" si="62"/>
        <v>5.6065691056487261E-4</v>
      </c>
    </row>
    <row r="809" spans="2:9" x14ac:dyDescent="0.2">
      <c r="B809" s="5">
        <v>35871</v>
      </c>
      <c r="C809" s="1">
        <v>187.94</v>
      </c>
      <c r="D809" s="1">
        <f t="shared" si="63"/>
        <v>12</v>
      </c>
      <c r="E809" s="1" t="b">
        <f t="shared" si="64"/>
        <v>0</v>
      </c>
      <c r="F809" s="6">
        <f t="shared" si="65"/>
        <v>1.0642826734796884E-4</v>
      </c>
      <c r="G809" s="8">
        <f t="shared" si="60"/>
        <v>1.0479494657330455E-3</v>
      </c>
      <c r="H809" s="8">
        <f t="shared" si="61"/>
        <v>7.9923693490780465E-4</v>
      </c>
      <c r="I809" s="8">
        <f t="shared" si="62"/>
        <v>5.6450979621688413E-4</v>
      </c>
    </row>
    <row r="810" spans="2:9" x14ac:dyDescent="0.2">
      <c r="B810" s="5">
        <v>35872</v>
      </c>
      <c r="C810" s="1">
        <v>187.78</v>
      </c>
      <c r="D810" s="1">
        <f t="shared" si="63"/>
        <v>12</v>
      </c>
      <c r="E810" s="1" t="b">
        <f t="shared" si="64"/>
        <v>0</v>
      </c>
      <c r="F810" s="6">
        <f t="shared" si="65"/>
        <v>-8.5133553261673711E-4</v>
      </c>
      <c r="G810" s="8">
        <f t="shared" si="60"/>
        <v>1.0333228881929516E-3</v>
      </c>
      <c r="H810" s="8">
        <f t="shared" si="61"/>
        <v>7.9592215776714897E-4</v>
      </c>
      <c r="I810" s="8">
        <f t="shared" si="62"/>
        <v>5.6379954167676337E-4</v>
      </c>
    </row>
    <row r="811" spans="2:9" x14ac:dyDescent="0.2">
      <c r="B811" s="5">
        <v>35873</v>
      </c>
      <c r="C811" s="1">
        <v>188.36</v>
      </c>
      <c r="D811" s="1">
        <f t="shared" si="63"/>
        <v>12</v>
      </c>
      <c r="E811" s="1" t="b">
        <f t="shared" si="64"/>
        <v>0</v>
      </c>
      <c r="F811" s="6">
        <f t="shared" si="65"/>
        <v>3.0887208435403934E-3</v>
      </c>
      <c r="G811" s="8">
        <f t="shared" si="60"/>
        <v>1.0991226198982754E-3</v>
      </c>
      <c r="H811" s="8">
        <f t="shared" si="61"/>
        <v>8.1528951680889718E-4</v>
      </c>
      <c r="I811" s="8">
        <f t="shared" si="62"/>
        <v>5.7419303982260764E-4</v>
      </c>
    </row>
    <row r="812" spans="2:9" x14ac:dyDescent="0.2">
      <c r="B812" s="5">
        <v>35874</v>
      </c>
      <c r="C812" s="1">
        <v>188.48</v>
      </c>
      <c r="D812" s="1">
        <f t="shared" si="63"/>
        <v>12</v>
      </c>
      <c r="E812" s="1" t="b">
        <f t="shared" si="64"/>
        <v>0</v>
      </c>
      <c r="F812" s="6">
        <f t="shared" si="65"/>
        <v>6.3707793586731398E-4</v>
      </c>
      <c r="G812" s="8">
        <f t="shared" si="60"/>
        <v>1.0845619476956819E-3</v>
      </c>
      <c r="H812" s="8">
        <f t="shared" si="61"/>
        <v>8.2414576126641945E-4</v>
      </c>
      <c r="I812" s="8">
        <f t="shared" si="62"/>
        <v>5.7355566266085046E-4</v>
      </c>
    </row>
    <row r="813" spans="2:9" x14ac:dyDescent="0.2">
      <c r="B813" s="5">
        <v>35877</v>
      </c>
      <c r="C813" s="1">
        <v>188.58</v>
      </c>
      <c r="D813" s="1">
        <f t="shared" si="63"/>
        <v>13</v>
      </c>
      <c r="E813" s="1" t="b">
        <f t="shared" si="64"/>
        <v>1</v>
      </c>
      <c r="F813" s="6">
        <f t="shared" si="65"/>
        <v>5.3056027164699593E-4</v>
      </c>
      <c r="G813" s="8">
        <f t="shared" si="60"/>
        <v>1.1020979570056605E-3</v>
      </c>
      <c r="H813" s="8">
        <f t="shared" si="61"/>
        <v>8.120369921113342E-4</v>
      </c>
      <c r="I813" s="8">
        <f t="shared" si="62"/>
        <v>5.8424793313039693E-4</v>
      </c>
    </row>
    <row r="814" spans="2:9" x14ac:dyDescent="0.2">
      <c r="B814" s="5">
        <v>35878</v>
      </c>
      <c r="C814" s="1">
        <v>188.56</v>
      </c>
      <c r="D814" s="1">
        <f t="shared" si="63"/>
        <v>13</v>
      </c>
      <c r="E814" s="1" t="b">
        <f t="shared" si="64"/>
        <v>0</v>
      </c>
      <c r="F814" s="6">
        <f t="shared" si="65"/>
        <v>-1.0605578534317317E-4</v>
      </c>
      <c r="G814" s="8">
        <f t="shared" si="60"/>
        <v>1.0020036109075355E-3</v>
      </c>
      <c r="H814" s="8">
        <f t="shared" si="61"/>
        <v>7.9737490087928165E-4</v>
      </c>
      <c r="I814" s="8">
        <f t="shared" si="62"/>
        <v>5.8873138436482892E-4</v>
      </c>
    </row>
    <row r="815" spans="2:9" x14ac:dyDescent="0.2">
      <c r="B815" s="5">
        <v>35879</v>
      </c>
      <c r="C815" s="1">
        <v>188.49</v>
      </c>
      <c r="D815" s="1">
        <f t="shared" si="63"/>
        <v>13</v>
      </c>
      <c r="E815" s="1" t="b">
        <f t="shared" si="64"/>
        <v>0</v>
      </c>
      <c r="F815" s="6">
        <f t="shared" si="65"/>
        <v>-3.712346202799921E-4</v>
      </c>
      <c r="G815" s="8">
        <f t="shared" si="60"/>
        <v>1.004103953630155E-3</v>
      </c>
      <c r="H815" s="8">
        <f t="shared" si="61"/>
        <v>7.9723993657441409E-4</v>
      </c>
      <c r="I815" s="8">
        <f t="shared" si="62"/>
        <v>5.8650939042028489E-4</v>
      </c>
    </row>
    <row r="816" spans="2:9" x14ac:dyDescent="0.2">
      <c r="B816" s="5">
        <v>35880</v>
      </c>
      <c r="C816" s="1">
        <v>188.78</v>
      </c>
      <c r="D816" s="1">
        <f t="shared" si="63"/>
        <v>13</v>
      </c>
      <c r="E816" s="1" t="b">
        <f t="shared" si="64"/>
        <v>0</v>
      </c>
      <c r="F816" s="6">
        <f t="shared" si="65"/>
        <v>1.5385431587882081E-3</v>
      </c>
      <c r="G816" s="8">
        <f t="shared" si="60"/>
        <v>1.0411557476720024E-3</v>
      </c>
      <c r="H816" s="8">
        <f t="shared" si="61"/>
        <v>8.0978835515468158E-4</v>
      </c>
      <c r="I816" s="8">
        <f t="shared" si="62"/>
        <v>5.8947024446049843E-4</v>
      </c>
    </row>
    <row r="817" spans="2:9" x14ac:dyDescent="0.2">
      <c r="B817" s="5">
        <v>35881</v>
      </c>
      <c r="C817" s="1">
        <v>188.83</v>
      </c>
      <c r="D817" s="1">
        <f t="shared" si="63"/>
        <v>13</v>
      </c>
      <c r="E817" s="1" t="b">
        <f t="shared" si="64"/>
        <v>0</v>
      </c>
      <c r="F817" s="6">
        <f t="shared" si="65"/>
        <v>2.6485856552604936E-4</v>
      </c>
      <c r="G817" s="8">
        <f t="shared" si="60"/>
        <v>1.0408709417651979E-3</v>
      </c>
      <c r="H817" s="8">
        <f t="shared" si="61"/>
        <v>8.1134841253132858E-4</v>
      </c>
      <c r="I817" s="8">
        <f t="shared" si="62"/>
        <v>5.9028423477586406E-4</v>
      </c>
    </row>
    <row r="818" spans="2:9" x14ac:dyDescent="0.2">
      <c r="B818" s="5">
        <v>35884</v>
      </c>
      <c r="C818" s="1">
        <v>188.88</v>
      </c>
      <c r="D818" s="1">
        <f t="shared" si="63"/>
        <v>14</v>
      </c>
      <c r="E818" s="1" t="b">
        <f t="shared" si="64"/>
        <v>1</v>
      </c>
      <c r="F818" s="6">
        <f t="shared" si="65"/>
        <v>2.6478843404120767E-4</v>
      </c>
      <c r="G818" s="8">
        <f t="shared" si="60"/>
        <v>1.0345710580044506E-3</v>
      </c>
      <c r="H818" s="8">
        <f t="shared" si="61"/>
        <v>8.106758619186961E-4</v>
      </c>
      <c r="I818" s="8">
        <f t="shared" si="62"/>
        <v>5.8692566854638879E-4</v>
      </c>
    </row>
    <row r="819" spans="2:9" x14ac:dyDescent="0.2">
      <c r="B819" s="5">
        <v>35885</v>
      </c>
      <c r="C819" s="1">
        <v>188.81</v>
      </c>
      <c r="D819" s="1">
        <f t="shared" si="63"/>
        <v>14</v>
      </c>
      <c r="E819" s="1" t="b">
        <f t="shared" si="64"/>
        <v>0</v>
      </c>
      <c r="F819" s="6">
        <f t="shared" si="65"/>
        <v>-3.7060567556113089E-4</v>
      </c>
      <c r="G819" s="8">
        <f t="shared" si="60"/>
        <v>1.0006175752000979E-3</v>
      </c>
      <c r="H819" s="8">
        <f t="shared" si="61"/>
        <v>8.0474440344776796E-4</v>
      </c>
      <c r="I819" s="8">
        <f t="shared" si="62"/>
        <v>5.7759818578040313E-4</v>
      </c>
    </row>
    <row r="820" spans="2:9" x14ac:dyDescent="0.2">
      <c r="B820" s="5">
        <v>35886</v>
      </c>
      <c r="C820" s="1">
        <v>189.33</v>
      </c>
      <c r="D820" s="1">
        <f t="shared" si="63"/>
        <v>14</v>
      </c>
      <c r="E820" s="1" t="b">
        <f t="shared" si="64"/>
        <v>0</v>
      </c>
      <c r="F820" s="6">
        <f t="shared" si="65"/>
        <v>2.754091414649773E-3</v>
      </c>
      <c r="G820" s="8">
        <f t="shared" si="60"/>
        <v>1.0363463118539277E-3</v>
      </c>
      <c r="H820" s="8">
        <f t="shared" si="61"/>
        <v>8.2873128448879112E-4</v>
      </c>
      <c r="I820" s="8">
        <f t="shared" si="62"/>
        <v>5.8567841246175731E-4</v>
      </c>
    </row>
    <row r="821" spans="2:9" x14ac:dyDescent="0.2">
      <c r="B821" s="5">
        <v>35887</v>
      </c>
      <c r="C821" s="1">
        <v>189.57</v>
      </c>
      <c r="D821" s="1">
        <f t="shared" si="63"/>
        <v>14</v>
      </c>
      <c r="E821" s="1" t="b">
        <f t="shared" si="64"/>
        <v>0</v>
      </c>
      <c r="F821" s="6">
        <f t="shared" si="65"/>
        <v>1.2676279511962818E-3</v>
      </c>
      <c r="G821" s="8">
        <f t="shared" si="60"/>
        <v>1.0135699729351267E-3</v>
      </c>
      <c r="H821" s="8">
        <f t="shared" si="61"/>
        <v>8.3297937274329041E-4</v>
      </c>
      <c r="I821" s="8">
        <f t="shared" si="62"/>
        <v>5.8194696827632204E-4</v>
      </c>
    </row>
    <row r="822" spans="2:9" x14ac:dyDescent="0.2">
      <c r="B822" s="5">
        <v>35888</v>
      </c>
      <c r="C822" s="1">
        <v>189.51</v>
      </c>
      <c r="D822" s="1">
        <f t="shared" si="63"/>
        <v>14</v>
      </c>
      <c r="E822" s="1" t="b">
        <f t="shared" si="64"/>
        <v>0</v>
      </c>
      <c r="F822" s="6">
        <f t="shared" si="65"/>
        <v>-3.1650577623043574E-4</v>
      </c>
      <c r="G822" s="8">
        <f t="shared" si="60"/>
        <v>9.925403594855471E-4</v>
      </c>
      <c r="H822" s="8">
        <f t="shared" si="61"/>
        <v>8.2835186378571793E-4</v>
      </c>
      <c r="I822" s="8">
        <f t="shared" si="62"/>
        <v>5.723862391455401E-4</v>
      </c>
    </row>
    <row r="823" spans="2:9" x14ac:dyDescent="0.2">
      <c r="B823" s="5">
        <v>35891</v>
      </c>
      <c r="C823" s="1">
        <v>189.2</v>
      </c>
      <c r="D823" s="1">
        <f t="shared" si="63"/>
        <v>15</v>
      </c>
      <c r="E823" s="1" t="b">
        <f t="shared" si="64"/>
        <v>1</v>
      </c>
      <c r="F823" s="6">
        <f t="shared" si="65"/>
        <v>-1.6357975832409499E-3</v>
      </c>
      <c r="G823" s="8">
        <f t="shared" si="60"/>
        <v>9.3532215556341842E-4</v>
      </c>
      <c r="H823" s="8">
        <f t="shared" si="61"/>
        <v>8.1908017244221689E-4</v>
      </c>
      <c r="I823" s="8">
        <f t="shared" si="62"/>
        <v>5.7022527644495649E-4</v>
      </c>
    </row>
    <row r="824" spans="2:9" x14ac:dyDescent="0.2">
      <c r="B824" s="5">
        <v>35892</v>
      </c>
      <c r="C824" s="1">
        <v>189.64</v>
      </c>
      <c r="D824" s="1">
        <f t="shared" si="63"/>
        <v>15</v>
      </c>
      <c r="E824" s="1" t="b">
        <f t="shared" si="64"/>
        <v>0</v>
      </c>
      <c r="F824" s="6">
        <f t="shared" si="65"/>
        <v>2.3255813953488857E-3</v>
      </c>
      <c r="G824" s="8">
        <f t="shared" si="60"/>
        <v>9.2967725207938683E-4</v>
      </c>
      <c r="H824" s="8">
        <f t="shared" si="61"/>
        <v>8.326842124811608E-4</v>
      </c>
      <c r="I824" s="8">
        <f t="shared" si="62"/>
        <v>5.6807256912359794E-4</v>
      </c>
    </row>
    <row r="825" spans="2:9" x14ac:dyDescent="0.2">
      <c r="B825" s="5">
        <v>35893</v>
      </c>
      <c r="C825" s="1">
        <v>189.63</v>
      </c>
      <c r="D825" s="1">
        <f t="shared" si="63"/>
        <v>15</v>
      </c>
      <c r="E825" s="1" t="b">
        <f t="shared" si="64"/>
        <v>0</v>
      </c>
      <c r="F825" s="6">
        <f t="shared" si="65"/>
        <v>-5.2731491246515994E-5</v>
      </c>
      <c r="G825" s="8">
        <f t="shared" si="60"/>
        <v>8.2355326044690187E-4</v>
      </c>
      <c r="H825" s="8">
        <f t="shared" si="61"/>
        <v>8.3183896758126316E-4</v>
      </c>
      <c r="I825" s="8">
        <f t="shared" si="62"/>
        <v>5.6980586820266097E-4</v>
      </c>
    </row>
    <row r="826" spans="2:9" x14ac:dyDescent="0.2">
      <c r="B826" s="5">
        <v>35894</v>
      </c>
      <c r="C826" s="1">
        <v>189.61</v>
      </c>
      <c r="D826" s="1">
        <f t="shared" si="63"/>
        <v>15</v>
      </c>
      <c r="E826" s="1" t="b">
        <f t="shared" si="64"/>
        <v>0</v>
      </c>
      <c r="F826" s="6">
        <f t="shared" si="65"/>
        <v>-1.0546854400661498E-4</v>
      </c>
      <c r="G826" s="8">
        <f t="shared" si="60"/>
        <v>8.2111172057362997E-4</v>
      </c>
      <c r="H826" s="8">
        <f t="shared" si="61"/>
        <v>8.2346242293353114E-4</v>
      </c>
      <c r="I826" s="8">
        <f t="shared" si="62"/>
        <v>5.6841140877345801E-4</v>
      </c>
    </row>
    <row r="827" spans="2:9" x14ac:dyDescent="0.2">
      <c r="B827" s="5">
        <v>35899</v>
      </c>
      <c r="C827" s="1">
        <v>189.55</v>
      </c>
      <c r="D827" s="1">
        <f t="shared" si="63"/>
        <v>16</v>
      </c>
      <c r="E827" s="1" t="b">
        <f t="shared" si="64"/>
        <v>1</v>
      </c>
      <c r="F827" s="6">
        <f t="shared" si="65"/>
        <v>-3.1643900638156364E-4</v>
      </c>
      <c r="G827" s="8">
        <f t="shared" si="60"/>
        <v>8.2559552155879164E-4</v>
      </c>
      <c r="H827" s="8">
        <f t="shared" si="61"/>
        <v>8.2061986545272345E-4</v>
      </c>
      <c r="I827" s="8">
        <f t="shared" si="62"/>
        <v>5.6690256554039608E-4</v>
      </c>
    </row>
    <row r="828" spans="2:9" x14ac:dyDescent="0.2">
      <c r="B828" s="5">
        <v>35900</v>
      </c>
      <c r="C828" s="1">
        <v>189.51</v>
      </c>
      <c r="D828" s="1">
        <f t="shared" si="63"/>
        <v>16</v>
      </c>
      <c r="E828" s="1" t="b">
        <f t="shared" si="64"/>
        <v>0</v>
      </c>
      <c r="F828" s="6">
        <f t="shared" si="65"/>
        <v>-2.1102611448176045E-4</v>
      </c>
      <c r="G828" s="8">
        <f t="shared" si="60"/>
        <v>8.3759018341197E-4</v>
      </c>
      <c r="H828" s="8">
        <f t="shared" si="61"/>
        <v>8.1234219113469604E-4</v>
      </c>
      <c r="I828" s="8">
        <f t="shared" si="62"/>
        <v>5.6435695403336881E-4</v>
      </c>
    </row>
    <row r="829" spans="2:9" x14ac:dyDescent="0.2">
      <c r="B829" s="5">
        <v>35901</v>
      </c>
      <c r="C829" s="1">
        <v>189.74</v>
      </c>
      <c r="D829" s="1">
        <f t="shared" si="63"/>
        <v>16</v>
      </c>
      <c r="E829" s="1" t="b">
        <f t="shared" si="64"/>
        <v>0</v>
      </c>
      <c r="F829" s="6">
        <f t="shared" si="65"/>
        <v>1.2136562714368804E-3</v>
      </c>
      <c r="G829" s="8">
        <f t="shared" si="60"/>
        <v>8.2218496999640666E-4</v>
      </c>
      <c r="H829" s="8">
        <f t="shared" si="61"/>
        <v>8.1886731345112707E-4</v>
      </c>
      <c r="I829" s="8">
        <f t="shared" si="62"/>
        <v>5.6848267187256326E-4</v>
      </c>
    </row>
    <row r="830" spans="2:9" x14ac:dyDescent="0.2">
      <c r="B830" s="5">
        <v>35902</v>
      </c>
      <c r="C830" s="1">
        <v>189.88</v>
      </c>
      <c r="D830" s="1">
        <f t="shared" si="63"/>
        <v>16</v>
      </c>
      <c r="E830" s="1" t="b">
        <f t="shared" si="64"/>
        <v>0</v>
      </c>
      <c r="F830" s="6">
        <f t="shared" si="65"/>
        <v>7.378517971960985E-4</v>
      </c>
      <c r="G830" s="8">
        <f t="shared" si="60"/>
        <v>8.106043941838734E-4</v>
      </c>
      <c r="H830" s="8">
        <f t="shared" si="61"/>
        <v>8.2890427183681889E-4</v>
      </c>
      <c r="I830" s="8">
        <f t="shared" si="62"/>
        <v>5.7313455276473621E-4</v>
      </c>
    </row>
    <row r="831" spans="2:9" x14ac:dyDescent="0.2">
      <c r="B831" s="5">
        <v>35905</v>
      </c>
      <c r="C831" s="1">
        <v>189.85</v>
      </c>
      <c r="D831" s="1">
        <f t="shared" si="63"/>
        <v>17</v>
      </c>
      <c r="E831" s="1" t="b">
        <f t="shared" si="64"/>
        <v>1</v>
      </c>
      <c r="F831" s="6">
        <f t="shared" si="65"/>
        <v>-1.5799452285658599E-4</v>
      </c>
      <c r="G831" s="8">
        <f t="shared" si="60"/>
        <v>7.7706748680167134E-4</v>
      </c>
      <c r="H831" s="8">
        <f t="shared" si="61"/>
        <v>8.2014271051806707E-4</v>
      </c>
      <c r="I831" s="8">
        <f t="shared" si="62"/>
        <v>5.7347468719533398E-4</v>
      </c>
    </row>
    <row r="832" spans="2:9" x14ac:dyDescent="0.2">
      <c r="B832" s="5">
        <v>35906</v>
      </c>
      <c r="C832" s="1">
        <v>189.9</v>
      </c>
      <c r="D832" s="1">
        <f t="shared" si="63"/>
        <v>17</v>
      </c>
      <c r="E832" s="1" t="b">
        <f t="shared" si="64"/>
        <v>0</v>
      </c>
      <c r="F832" s="6">
        <f t="shared" si="65"/>
        <v>2.6336581511721135E-4</v>
      </c>
      <c r="G832" s="8">
        <f t="shared" si="60"/>
        <v>7.6845821460281584E-4</v>
      </c>
      <c r="H832" s="8">
        <f t="shared" si="61"/>
        <v>8.1902616432969508E-4</v>
      </c>
      <c r="I832" s="8">
        <f t="shared" si="62"/>
        <v>5.686940574749468E-4</v>
      </c>
    </row>
    <row r="833" spans="2:9" x14ac:dyDescent="0.2">
      <c r="B833" s="5">
        <v>35907</v>
      </c>
      <c r="C833" s="1">
        <v>189.62</v>
      </c>
      <c r="D833" s="1">
        <f t="shared" si="63"/>
        <v>17</v>
      </c>
      <c r="E833" s="1" t="b">
        <f t="shared" si="64"/>
        <v>0</v>
      </c>
      <c r="F833" s="6">
        <f t="shared" si="65"/>
        <v>-1.4744602422327446E-3</v>
      </c>
      <c r="G833" s="8">
        <f t="shared" si="60"/>
        <v>7.4611790790231965E-4</v>
      </c>
      <c r="H833" s="8">
        <f t="shared" si="61"/>
        <v>8.0518989886410011E-4</v>
      </c>
      <c r="I833" s="8">
        <f t="shared" si="62"/>
        <v>5.6473808191046969E-4</v>
      </c>
    </row>
    <row r="834" spans="2:9" x14ac:dyDescent="0.2">
      <c r="B834" s="5">
        <v>35908</v>
      </c>
      <c r="C834" s="1">
        <v>189.95</v>
      </c>
      <c r="D834" s="1">
        <f t="shared" si="63"/>
        <v>17</v>
      </c>
      <c r="E834" s="1" t="b">
        <f t="shared" si="64"/>
        <v>0</v>
      </c>
      <c r="F834" s="6">
        <f t="shared" si="65"/>
        <v>1.7403227507646335E-3</v>
      </c>
      <c r="G834" s="8">
        <f t="shared" si="60"/>
        <v>7.6912931591102435E-4</v>
      </c>
      <c r="H834" s="8">
        <f t="shared" si="61"/>
        <v>8.2103933629660067E-4</v>
      </c>
      <c r="I834" s="8">
        <f t="shared" si="62"/>
        <v>5.6829945791140354E-4</v>
      </c>
    </row>
    <row r="835" spans="2:9" x14ac:dyDescent="0.2">
      <c r="B835" s="5">
        <v>35909</v>
      </c>
      <c r="C835" s="1">
        <v>189.81</v>
      </c>
      <c r="D835" s="1">
        <f t="shared" si="63"/>
        <v>17</v>
      </c>
      <c r="E835" s="1" t="b">
        <f t="shared" si="64"/>
        <v>0</v>
      </c>
      <c r="F835" s="6">
        <f t="shared" si="65"/>
        <v>-7.3703606212149886E-4</v>
      </c>
      <c r="G835" s="8">
        <f t="shared" si="60"/>
        <v>7.4369750975028851E-4</v>
      </c>
      <c r="H835" s="8">
        <f t="shared" si="61"/>
        <v>8.132339696692556E-4</v>
      </c>
      <c r="I835" s="8">
        <f t="shared" si="62"/>
        <v>5.6486602400565285E-4</v>
      </c>
    </row>
    <row r="836" spans="2:9" x14ac:dyDescent="0.2">
      <c r="B836" s="5">
        <v>35912</v>
      </c>
      <c r="C836" s="1">
        <v>189.62</v>
      </c>
      <c r="D836" s="1">
        <f t="shared" si="63"/>
        <v>18</v>
      </c>
      <c r="E836" s="1" t="b">
        <f t="shared" si="64"/>
        <v>1</v>
      </c>
      <c r="F836" s="6">
        <f t="shared" si="65"/>
        <v>-1.0010010010009784E-3</v>
      </c>
      <c r="G836" s="8">
        <f t="shared" si="60"/>
        <v>6.7404103678888575E-4</v>
      </c>
      <c r="H836" s="8">
        <f t="shared" si="61"/>
        <v>7.9676619392701851E-4</v>
      </c>
      <c r="I836" s="8">
        <f t="shared" si="62"/>
        <v>5.6304555854716964E-4</v>
      </c>
    </row>
    <row r="837" spans="2:9" x14ac:dyDescent="0.2">
      <c r="B837" s="5">
        <v>35913</v>
      </c>
      <c r="C837" s="1">
        <v>189.61</v>
      </c>
      <c r="D837" s="1">
        <f t="shared" si="63"/>
        <v>18</v>
      </c>
      <c r="E837" s="1" t="b">
        <f t="shared" si="64"/>
        <v>0</v>
      </c>
      <c r="F837" s="6">
        <f t="shared" si="65"/>
        <v>-5.2737053053419913E-5</v>
      </c>
      <c r="G837" s="8">
        <f t="shared" si="60"/>
        <v>6.7157138959863995E-4</v>
      </c>
      <c r="H837" s="8">
        <f t="shared" si="61"/>
        <v>8.0124738611546354E-4</v>
      </c>
      <c r="I837" s="8">
        <f t="shared" si="62"/>
        <v>5.5797965220897043E-4</v>
      </c>
    </row>
    <row r="838" spans="2:9" x14ac:dyDescent="0.2">
      <c r="B838" s="5">
        <v>35914</v>
      </c>
      <c r="C838" s="1">
        <v>190</v>
      </c>
      <c r="D838" s="1">
        <f t="shared" si="63"/>
        <v>18</v>
      </c>
      <c r="E838" s="1" t="b">
        <f t="shared" si="64"/>
        <v>0</v>
      </c>
      <c r="F838" s="6">
        <f t="shared" si="65"/>
        <v>2.0568535414797751E-3</v>
      </c>
      <c r="G838" s="8">
        <f t="shared" si="60"/>
        <v>6.8352604454564999E-4</v>
      </c>
      <c r="H838" s="8">
        <f t="shared" si="61"/>
        <v>8.0839384868033881E-4</v>
      </c>
      <c r="I838" s="8">
        <f t="shared" si="62"/>
        <v>5.6329762280597209E-4</v>
      </c>
    </row>
    <row r="839" spans="2:9" x14ac:dyDescent="0.2">
      <c r="B839" s="5">
        <v>35915</v>
      </c>
      <c r="C839" s="1">
        <v>190.32</v>
      </c>
      <c r="D839" s="1">
        <f t="shared" si="63"/>
        <v>18</v>
      </c>
      <c r="E839" s="1" t="b">
        <f t="shared" si="64"/>
        <v>0</v>
      </c>
      <c r="F839" s="6">
        <f t="shared" si="65"/>
        <v>1.6842105263157325E-3</v>
      </c>
      <c r="G839" s="8">
        <f t="shared" si="60"/>
        <v>7.073760842512258E-4</v>
      </c>
      <c r="H839" s="8">
        <f t="shared" si="61"/>
        <v>8.2736192965274485E-4</v>
      </c>
      <c r="I839" s="8">
        <f t="shared" si="62"/>
        <v>5.6688485861202276E-4</v>
      </c>
    </row>
    <row r="840" spans="2:9" x14ac:dyDescent="0.2">
      <c r="B840" s="5">
        <v>35916</v>
      </c>
      <c r="C840" s="1">
        <v>190.36</v>
      </c>
      <c r="D840" s="1">
        <f t="shared" si="63"/>
        <v>18</v>
      </c>
      <c r="E840" s="1" t="b">
        <f t="shared" si="64"/>
        <v>0</v>
      </c>
      <c r="F840" s="6">
        <f t="shared" si="65"/>
        <v>2.1017234131992524E-4</v>
      </c>
      <c r="G840" s="8">
        <f t="shared" si="60"/>
        <v>7.0055180608957258E-4</v>
      </c>
      <c r="H840" s="8">
        <f t="shared" si="61"/>
        <v>8.2362785593054211E-4</v>
      </c>
      <c r="I840" s="8">
        <f t="shared" si="62"/>
        <v>5.6578885367239407E-4</v>
      </c>
    </row>
    <row r="841" spans="2:9" x14ac:dyDescent="0.2">
      <c r="B841" s="5">
        <v>35920</v>
      </c>
      <c r="C841" s="1">
        <v>189.91</v>
      </c>
      <c r="D841" s="1">
        <f t="shared" si="63"/>
        <v>19</v>
      </c>
      <c r="E841" s="1" t="b">
        <f t="shared" si="64"/>
        <v>1</v>
      </c>
      <c r="F841" s="6">
        <f t="shared" si="65"/>
        <v>-2.3639420046228654E-3</v>
      </c>
      <c r="G841" s="8">
        <f t="shared" si="60"/>
        <v>6.7223607832004521E-4</v>
      </c>
      <c r="H841" s="8">
        <f t="shared" si="61"/>
        <v>8.0394502227831843E-4</v>
      </c>
      <c r="I841" s="8">
        <f t="shared" si="62"/>
        <v>5.5536520712265826E-4</v>
      </c>
    </row>
    <row r="842" spans="2:9" x14ac:dyDescent="0.2">
      <c r="B842" s="5">
        <v>35921</v>
      </c>
      <c r="C842" s="1">
        <v>189.87</v>
      </c>
      <c r="D842" s="1">
        <f t="shared" si="63"/>
        <v>19</v>
      </c>
      <c r="E842" s="1" t="b">
        <f t="shared" si="64"/>
        <v>0</v>
      </c>
      <c r="F842" s="6">
        <f t="shared" si="65"/>
        <v>-2.1062608604072164E-4</v>
      </c>
      <c r="G842" s="8">
        <f t="shared" si="60"/>
        <v>6.7071261648172186E-4</v>
      </c>
      <c r="H842" s="8">
        <f t="shared" si="61"/>
        <v>7.9702807001130326E-4</v>
      </c>
      <c r="I842" s="8">
        <f t="shared" si="62"/>
        <v>5.5137785850876498E-4</v>
      </c>
    </row>
    <row r="843" spans="2:9" x14ac:dyDescent="0.2">
      <c r="B843" s="5">
        <v>35922</v>
      </c>
      <c r="C843" s="1">
        <v>190.47</v>
      </c>
      <c r="D843" s="1">
        <f t="shared" si="63"/>
        <v>19</v>
      </c>
      <c r="E843" s="1" t="b">
        <f t="shared" si="64"/>
        <v>0</v>
      </c>
      <c r="F843" s="6">
        <f t="shared" si="65"/>
        <v>3.1600568810237206E-3</v>
      </c>
      <c r="G843" s="8">
        <f t="shared" si="60"/>
        <v>6.5937733936216603E-4</v>
      </c>
      <c r="H843" s="8">
        <f t="shared" si="61"/>
        <v>8.196385036223833E-4</v>
      </c>
      <c r="I843" s="8">
        <f t="shared" si="62"/>
        <v>5.6087571233210992E-4</v>
      </c>
    </row>
    <row r="844" spans="2:9" x14ac:dyDescent="0.2">
      <c r="B844" s="5">
        <v>35923</v>
      </c>
      <c r="C844" s="1">
        <v>190.66</v>
      </c>
      <c r="D844" s="1">
        <f t="shared" si="63"/>
        <v>19</v>
      </c>
      <c r="E844" s="1" t="b">
        <f t="shared" si="64"/>
        <v>0</v>
      </c>
      <c r="F844" s="6">
        <f t="shared" si="65"/>
        <v>9.9753241980371499E-4</v>
      </c>
      <c r="G844" s="8">
        <f t="shared" si="60"/>
        <v>6.7532223320052129E-4</v>
      </c>
      <c r="H844" s="8">
        <f t="shared" si="61"/>
        <v>8.3029693608707884E-4</v>
      </c>
      <c r="I844" s="8">
        <f t="shared" si="62"/>
        <v>5.6534890462831683E-4</v>
      </c>
    </row>
    <row r="845" spans="2:9" x14ac:dyDescent="0.2">
      <c r="B845" s="5">
        <v>35926</v>
      </c>
      <c r="C845" s="1">
        <v>190.44</v>
      </c>
      <c r="D845" s="1">
        <f t="shared" si="63"/>
        <v>20</v>
      </c>
      <c r="E845" s="1" t="b">
        <f t="shared" si="64"/>
        <v>1</v>
      </c>
      <c r="F845" s="6">
        <f t="shared" si="65"/>
        <v>-1.1538864995279674E-3</v>
      </c>
      <c r="G845" s="8">
        <f t="shared" si="60"/>
        <v>6.2876069073865076E-4</v>
      </c>
      <c r="H845" s="8">
        <f t="shared" si="61"/>
        <v>8.1224745518074747E-4</v>
      </c>
      <c r="I845" s="8">
        <f t="shared" si="62"/>
        <v>5.6556456824431267E-4</v>
      </c>
    </row>
    <row r="846" spans="2:9" x14ac:dyDescent="0.2">
      <c r="B846" s="5">
        <v>35927</v>
      </c>
      <c r="C846" s="1">
        <v>190.73</v>
      </c>
      <c r="D846" s="1">
        <f t="shared" si="63"/>
        <v>20</v>
      </c>
      <c r="E846" s="1" t="b">
        <f t="shared" si="64"/>
        <v>0</v>
      </c>
      <c r="F846" s="6">
        <f t="shared" si="65"/>
        <v>1.5227893299727402E-3</v>
      </c>
      <c r="G846" s="8">
        <f t="shared" si="60"/>
        <v>6.6261312154622973E-4</v>
      </c>
      <c r="H846" s="8">
        <f t="shared" si="61"/>
        <v>8.2466911840497613E-4</v>
      </c>
      <c r="I846" s="8">
        <f t="shared" si="62"/>
        <v>5.6923719965574419E-4</v>
      </c>
    </row>
    <row r="847" spans="2:9" x14ac:dyDescent="0.2">
      <c r="B847" s="5">
        <v>35928</v>
      </c>
      <c r="C847" s="1">
        <v>190.55</v>
      </c>
      <c r="D847" s="1">
        <f t="shared" si="63"/>
        <v>20</v>
      </c>
      <c r="E847" s="1" t="b">
        <f t="shared" si="64"/>
        <v>0</v>
      </c>
      <c r="F847" s="6">
        <f t="shared" si="65"/>
        <v>-9.4374246316775157E-4</v>
      </c>
      <c r="G847" s="8">
        <f t="shared" ref="G847:G910" si="66">AVERAGE(F782:F847)</f>
        <v>6.4582456095678127E-4</v>
      </c>
      <c r="H847" s="8">
        <f t="shared" ref="H847:H910" si="67">AVERAGE(F716:F847)</f>
        <v>8.3035907095753382E-4</v>
      </c>
      <c r="I847" s="8">
        <f t="shared" ref="I847:I910" si="68">AVERAGE(F598:F847)</f>
        <v>5.6546222980307314E-4</v>
      </c>
    </row>
    <row r="848" spans="2:9" x14ac:dyDescent="0.2">
      <c r="B848" s="5">
        <v>35929</v>
      </c>
      <c r="C848" s="1">
        <v>190.97</v>
      </c>
      <c r="D848" s="1">
        <f t="shared" si="63"/>
        <v>20</v>
      </c>
      <c r="E848" s="1" t="b">
        <f t="shared" si="64"/>
        <v>0</v>
      </c>
      <c r="F848" s="6">
        <f t="shared" si="65"/>
        <v>2.2041458934662916E-3</v>
      </c>
      <c r="G848" s="8">
        <f t="shared" si="66"/>
        <v>6.3192926612903877E-4</v>
      </c>
      <c r="H848" s="8">
        <f t="shared" si="67"/>
        <v>8.4838762669057165E-4</v>
      </c>
      <c r="I848" s="8">
        <f t="shared" si="68"/>
        <v>5.6920297797902956E-4</v>
      </c>
    </row>
    <row r="849" spans="2:9" x14ac:dyDescent="0.2">
      <c r="B849" s="5">
        <v>35930</v>
      </c>
      <c r="C849" s="1">
        <v>191.16</v>
      </c>
      <c r="D849" s="1">
        <f t="shared" si="63"/>
        <v>20</v>
      </c>
      <c r="E849" s="1" t="b">
        <f t="shared" si="64"/>
        <v>0</v>
      </c>
      <c r="F849" s="6">
        <f t="shared" si="65"/>
        <v>9.9492066816786462E-4</v>
      </c>
      <c r="G849" s="8">
        <f t="shared" si="66"/>
        <v>6.5527475088006382E-4</v>
      </c>
      <c r="H849" s="8">
        <f t="shared" si="67"/>
        <v>8.4660990306916395E-4</v>
      </c>
      <c r="I849" s="8">
        <f t="shared" si="68"/>
        <v>5.7704506258290196E-4</v>
      </c>
    </row>
    <row r="850" spans="2:9" x14ac:dyDescent="0.2">
      <c r="B850" s="5">
        <v>35933</v>
      </c>
      <c r="C850" s="1">
        <v>191.01</v>
      </c>
      <c r="D850" s="1">
        <f t="shared" si="63"/>
        <v>21</v>
      </c>
      <c r="E850" s="1" t="b">
        <f t="shared" si="64"/>
        <v>1</v>
      </c>
      <c r="F850" s="6">
        <f t="shared" si="65"/>
        <v>-7.8468298807288228E-4</v>
      </c>
      <c r="G850" s="8">
        <f t="shared" si="66"/>
        <v>6.3179998947887617E-4</v>
      </c>
      <c r="H850" s="8">
        <f t="shared" si="67"/>
        <v>8.5528521801863874E-4</v>
      </c>
      <c r="I850" s="8">
        <f t="shared" si="68"/>
        <v>5.7124836276785775E-4</v>
      </c>
    </row>
    <row r="851" spans="2:9" x14ac:dyDescent="0.2">
      <c r="B851" s="5">
        <v>35934</v>
      </c>
      <c r="C851" s="1">
        <v>190.68</v>
      </c>
      <c r="D851" s="1">
        <f t="shared" si="63"/>
        <v>21</v>
      </c>
      <c r="E851" s="1" t="b">
        <f t="shared" si="64"/>
        <v>0</v>
      </c>
      <c r="F851" s="6">
        <f t="shared" si="65"/>
        <v>-1.7276582377885319E-3</v>
      </c>
      <c r="G851" s="8">
        <f t="shared" si="66"/>
        <v>6.0975791130671558E-4</v>
      </c>
      <c r="H851" s="8">
        <f t="shared" si="67"/>
        <v>8.7726368472812368E-4</v>
      </c>
      <c r="I851" s="8">
        <f t="shared" si="68"/>
        <v>5.6626951369838222E-4</v>
      </c>
    </row>
    <row r="852" spans="2:9" x14ac:dyDescent="0.2">
      <c r="B852" s="5">
        <v>35935</v>
      </c>
      <c r="C852" s="1">
        <v>190.79</v>
      </c>
      <c r="D852" s="1">
        <f t="shared" si="63"/>
        <v>21</v>
      </c>
      <c r="E852" s="1" t="b">
        <f t="shared" si="64"/>
        <v>0</v>
      </c>
      <c r="F852" s="6">
        <f t="shared" si="65"/>
        <v>5.7688273547307212E-4</v>
      </c>
      <c r="G852" s="8">
        <f t="shared" si="66"/>
        <v>6.0774576391434717E-4</v>
      </c>
      <c r="H852" s="8">
        <f t="shared" si="67"/>
        <v>9.057151780773573E-4</v>
      </c>
      <c r="I852" s="8">
        <f t="shared" si="68"/>
        <v>5.6954340328012429E-4</v>
      </c>
    </row>
    <row r="853" spans="2:9" x14ac:dyDescent="0.2">
      <c r="B853" s="5">
        <v>35936</v>
      </c>
      <c r="C853" s="1">
        <v>191.16</v>
      </c>
      <c r="D853" s="1">
        <f t="shared" ref="D853:D916" si="69">WEEKNUM(B853)</f>
        <v>21</v>
      </c>
      <c r="E853" s="1" t="b">
        <f t="shared" ref="E853:E916" si="70">IF(D853&lt;&gt;D852,TRUE,FALSE)</f>
        <v>0</v>
      </c>
      <c r="F853" s="6">
        <f t="shared" ref="F853:F916" si="71">C853/C852-1</f>
        <v>1.9393049950207075E-3</v>
      </c>
      <c r="G853" s="8">
        <f t="shared" si="66"/>
        <v>5.9084229013646591E-4</v>
      </c>
      <c r="H853" s="8">
        <f t="shared" si="67"/>
        <v>9.0967001109470394E-4</v>
      </c>
      <c r="I853" s="8">
        <f t="shared" si="68"/>
        <v>5.7125942226945005E-4</v>
      </c>
    </row>
    <row r="854" spans="2:9" x14ac:dyDescent="0.2">
      <c r="B854" s="5">
        <v>35937</v>
      </c>
      <c r="C854" s="1">
        <v>190.87</v>
      </c>
      <c r="D854" s="1">
        <f t="shared" si="69"/>
        <v>21</v>
      </c>
      <c r="E854" s="1" t="b">
        <f t="shared" si="70"/>
        <v>0</v>
      </c>
      <c r="F854" s="6">
        <f t="shared" si="71"/>
        <v>-1.5170537769407799E-3</v>
      </c>
      <c r="G854" s="8">
        <f t="shared" si="66"/>
        <v>5.8680941134314096E-4</v>
      </c>
      <c r="H854" s="8">
        <f t="shared" si="67"/>
        <v>8.9639023344914831E-4</v>
      </c>
      <c r="I854" s="8">
        <f t="shared" si="68"/>
        <v>5.6301965450153489E-4</v>
      </c>
    </row>
    <row r="855" spans="2:9" x14ac:dyDescent="0.2">
      <c r="B855" s="5">
        <v>35941</v>
      </c>
      <c r="C855" s="1">
        <v>190.58</v>
      </c>
      <c r="D855" s="1">
        <f t="shared" si="69"/>
        <v>22</v>
      </c>
      <c r="E855" s="1" t="b">
        <f t="shared" si="70"/>
        <v>1</v>
      </c>
      <c r="F855" s="6">
        <f t="shared" si="71"/>
        <v>-1.5193587258343078E-3</v>
      </c>
      <c r="G855" s="8">
        <f t="shared" si="66"/>
        <v>4.9118300160106885E-4</v>
      </c>
      <c r="H855" s="8">
        <f t="shared" si="67"/>
        <v>8.9693898113667051E-4</v>
      </c>
      <c r="I855" s="8">
        <f t="shared" si="68"/>
        <v>5.5356608165884767E-4</v>
      </c>
    </row>
    <row r="856" spans="2:9" x14ac:dyDescent="0.2">
      <c r="B856" s="5">
        <v>35942</v>
      </c>
      <c r="C856" s="1">
        <v>190.89</v>
      </c>
      <c r="D856" s="1">
        <f t="shared" si="69"/>
        <v>22</v>
      </c>
      <c r="E856" s="1" t="b">
        <f t="shared" si="70"/>
        <v>0</v>
      </c>
      <c r="F856" s="6">
        <f t="shared" si="71"/>
        <v>1.6266134956446354E-3</v>
      </c>
      <c r="G856" s="8">
        <f t="shared" si="66"/>
        <v>5.1747092326976838E-4</v>
      </c>
      <c r="H856" s="8">
        <f t="shared" si="67"/>
        <v>9.0523572159203949E-4</v>
      </c>
      <c r="I856" s="8">
        <f t="shared" si="68"/>
        <v>5.6272297838583891E-4</v>
      </c>
    </row>
    <row r="857" spans="2:9" x14ac:dyDescent="0.2">
      <c r="B857" s="5">
        <v>35943</v>
      </c>
      <c r="C857" s="1">
        <v>191.55</v>
      </c>
      <c r="D857" s="1">
        <f t="shared" si="69"/>
        <v>22</v>
      </c>
      <c r="E857" s="1" t="b">
        <f t="shared" si="70"/>
        <v>0</v>
      </c>
      <c r="F857" s="6">
        <f t="shared" si="71"/>
        <v>3.4574886060034782E-3</v>
      </c>
      <c r="G857" s="8">
        <f t="shared" si="66"/>
        <v>5.0333826726316915E-4</v>
      </c>
      <c r="H857" s="8">
        <f t="shared" si="67"/>
        <v>9.0862643062112453E-4</v>
      </c>
      <c r="I857" s="8">
        <f t="shared" si="68"/>
        <v>5.7775847831919604E-4</v>
      </c>
    </row>
    <row r="858" spans="2:9" x14ac:dyDescent="0.2">
      <c r="B858" s="5">
        <v>35944</v>
      </c>
      <c r="C858" s="1">
        <v>191.55</v>
      </c>
      <c r="D858" s="1">
        <f t="shared" si="69"/>
        <v>22</v>
      </c>
      <c r="E858" s="1" t="b">
        <f t="shared" si="70"/>
        <v>0</v>
      </c>
      <c r="F858" s="6">
        <f t="shared" si="71"/>
        <v>0</v>
      </c>
      <c r="G858" s="8">
        <f t="shared" si="66"/>
        <v>4.8780328329690658E-4</v>
      </c>
      <c r="H858" s="8">
        <f t="shared" si="67"/>
        <v>8.9302469392494763E-4</v>
      </c>
      <c r="I858" s="8">
        <f t="shared" si="68"/>
        <v>5.7462311503912386E-4</v>
      </c>
    </row>
    <row r="859" spans="2:9" x14ac:dyDescent="0.2">
      <c r="B859" s="5">
        <v>35947</v>
      </c>
      <c r="C859" s="1">
        <v>190.72</v>
      </c>
      <c r="D859" s="1">
        <f t="shared" si="69"/>
        <v>23</v>
      </c>
      <c r="E859" s="1" t="b">
        <f t="shared" si="70"/>
        <v>1</v>
      </c>
      <c r="F859" s="6">
        <f t="shared" si="71"/>
        <v>-4.3330723048813358E-3</v>
      </c>
      <c r="G859" s="8">
        <f t="shared" si="66"/>
        <v>4.2133387934726354E-4</v>
      </c>
      <c r="H859" s="8">
        <f t="shared" si="67"/>
        <v>8.5530506308092579E-4</v>
      </c>
      <c r="I859" s="8">
        <f t="shared" si="68"/>
        <v>5.61628697852373E-4</v>
      </c>
    </row>
    <row r="860" spans="2:9" x14ac:dyDescent="0.2">
      <c r="B860" s="5">
        <v>35948</v>
      </c>
      <c r="C860" s="1">
        <v>191.42</v>
      </c>
      <c r="D860" s="1">
        <f t="shared" si="69"/>
        <v>23</v>
      </c>
      <c r="E860" s="1" t="b">
        <f t="shared" si="70"/>
        <v>0</v>
      </c>
      <c r="F860" s="6">
        <f t="shared" si="71"/>
        <v>3.6703020134227771E-3</v>
      </c>
      <c r="G860" s="8">
        <f t="shared" si="66"/>
        <v>4.777612651542899E-4</v>
      </c>
      <c r="H860" s="8">
        <f t="shared" si="67"/>
        <v>8.7866477513489272E-4</v>
      </c>
      <c r="I860" s="8">
        <f t="shared" si="68"/>
        <v>5.7751617852367602E-4</v>
      </c>
    </row>
    <row r="861" spans="2:9" x14ac:dyDescent="0.2">
      <c r="B861" s="5">
        <v>35949</v>
      </c>
      <c r="C861" s="1">
        <v>191.4</v>
      </c>
      <c r="D861" s="1">
        <f t="shared" si="69"/>
        <v>23</v>
      </c>
      <c r="E861" s="1" t="b">
        <f t="shared" si="70"/>
        <v>0</v>
      </c>
      <c r="F861" s="6">
        <f t="shared" si="71"/>
        <v>-1.0448229025172839E-4</v>
      </c>
      <c r="G861" s="8">
        <f t="shared" si="66"/>
        <v>4.8843009919482844E-4</v>
      </c>
      <c r="H861" s="8">
        <f t="shared" si="67"/>
        <v>8.5077094880146658E-4</v>
      </c>
      <c r="I861" s="8">
        <f t="shared" si="68"/>
        <v>5.7154772145920016E-4</v>
      </c>
    </row>
    <row r="862" spans="2:9" x14ac:dyDescent="0.2">
      <c r="B862" s="5">
        <v>35950</v>
      </c>
      <c r="C862" s="1">
        <v>191.96</v>
      </c>
      <c r="D862" s="1">
        <f t="shared" si="69"/>
        <v>23</v>
      </c>
      <c r="E862" s="1" t="b">
        <f t="shared" si="70"/>
        <v>0</v>
      </c>
      <c r="F862" s="6">
        <f t="shared" si="71"/>
        <v>2.9258098223614581E-3</v>
      </c>
      <c r="G862" s="8">
        <f t="shared" si="66"/>
        <v>4.8943547400372449E-4</v>
      </c>
      <c r="H862" s="8">
        <f t="shared" si="67"/>
        <v>8.5744111189818095E-4</v>
      </c>
      <c r="I862" s="8">
        <f t="shared" si="68"/>
        <v>5.8831181145354975E-4</v>
      </c>
    </row>
    <row r="863" spans="2:9" x14ac:dyDescent="0.2">
      <c r="B863" s="5">
        <v>35951</v>
      </c>
      <c r="C863" s="1">
        <v>191.93</v>
      </c>
      <c r="D863" s="1">
        <f t="shared" si="69"/>
        <v>23</v>
      </c>
      <c r="E863" s="1" t="b">
        <f t="shared" si="70"/>
        <v>0</v>
      </c>
      <c r="F863" s="6">
        <f t="shared" si="71"/>
        <v>-1.562825588664607E-4</v>
      </c>
      <c r="G863" s="8">
        <f t="shared" si="66"/>
        <v>4.8543730949533276E-4</v>
      </c>
      <c r="H863" s="8">
        <f t="shared" si="67"/>
        <v>8.6155890216590059E-4</v>
      </c>
      <c r="I863" s="8">
        <f t="shared" si="68"/>
        <v>5.7586307019075764E-4</v>
      </c>
    </row>
    <row r="864" spans="2:9" x14ac:dyDescent="0.2">
      <c r="B864" s="5">
        <v>35954</v>
      </c>
      <c r="C864" s="1">
        <v>191.63</v>
      </c>
      <c r="D864" s="1">
        <f t="shared" si="69"/>
        <v>24</v>
      </c>
      <c r="E864" s="1" t="b">
        <f t="shared" si="70"/>
        <v>1</v>
      </c>
      <c r="F864" s="6">
        <f t="shared" si="71"/>
        <v>-1.5630698692231659E-3</v>
      </c>
      <c r="G864" s="8">
        <f t="shared" si="66"/>
        <v>4.3730335928679899E-4</v>
      </c>
      <c r="H864" s="8">
        <f t="shared" si="67"/>
        <v>8.3424319967448368E-4</v>
      </c>
      <c r="I864" s="8">
        <f t="shared" si="68"/>
        <v>5.6143083161366023E-4</v>
      </c>
    </row>
    <row r="865" spans="2:9" x14ac:dyDescent="0.2">
      <c r="B865" s="5">
        <v>35955</v>
      </c>
      <c r="C865" s="1">
        <v>191.59</v>
      </c>
      <c r="D865" s="1">
        <f t="shared" si="69"/>
        <v>24</v>
      </c>
      <c r="E865" s="1" t="b">
        <f t="shared" si="70"/>
        <v>0</v>
      </c>
      <c r="F865" s="6">
        <f t="shared" si="71"/>
        <v>-2.0873558419864935E-4</v>
      </c>
      <c r="G865" s="8">
        <f t="shared" si="66"/>
        <v>4.6913077150420845E-4</v>
      </c>
      <c r="H865" s="8">
        <f t="shared" si="67"/>
        <v>8.3177942830586521E-4</v>
      </c>
      <c r="I865" s="8">
        <f t="shared" si="68"/>
        <v>5.6347704173785032E-4</v>
      </c>
    </row>
    <row r="866" spans="2:9" x14ac:dyDescent="0.2">
      <c r="B866" s="5">
        <v>35956</v>
      </c>
      <c r="C866" s="1">
        <v>191.6</v>
      </c>
      <c r="D866" s="1">
        <f t="shared" si="69"/>
        <v>24</v>
      </c>
      <c r="E866" s="1" t="b">
        <f t="shared" si="70"/>
        <v>0</v>
      </c>
      <c r="F866" s="6">
        <f t="shared" si="71"/>
        <v>5.219479095974755E-5</v>
      </c>
      <c r="G866" s="8">
        <f t="shared" si="66"/>
        <v>4.7155281393828681E-4</v>
      </c>
      <c r="H866" s="8">
        <f t="shared" si="67"/>
        <v>8.2291029009918279E-4</v>
      </c>
      <c r="I866" s="8">
        <f t="shared" si="68"/>
        <v>5.6849120292956016E-4</v>
      </c>
    </row>
    <row r="867" spans="2:9" x14ac:dyDescent="0.2">
      <c r="B867" s="5">
        <v>35957</v>
      </c>
      <c r="C867" s="1">
        <v>191.83</v>
      </c>
      <c r="D867" s="1">
        <f t="shared" si="69"/>
        <v>24</v>
      </c>
      <c r="E867" s="1" t="b">
        <f t="shared" si="70"/>
        <v>0</v>
      </c>
      <c r="F867" s="6">
        <f t="shared" si="71"/>
        <v>1.2004175365345482E-3</v>
      </c>
      <c r="G867" s="8">
        <f t="shared" si="66"/>
        <v>3.6983394754172138E-4</v>
      </c>
      <c r="H867" s="8">
        <f t="shared" si="67"/>
        <v>8.1305725737517006E-4</v>
      </c>
      <c r="I867" s="8">
        <f t="shared" si="68"/>
        <v>5.7016561784355971E-4</v>
      </c>
    </row>
    <row r="868" spans="2:9" x14ac:dyDescent="0.2">
      <c r="B868" s="5">
        <v>35958</v>
      </c>
      <c r="C868" s="1">
        <v>191.76</v>
      </c>
      <c r="D868" s="1">
        <f t="shared" si="69"/>
        <v>24</v>
      </c>
      <c r="E868" s="1" t="b">
        <f t="shared" si="70"/>
        <v>0</v>
      </c>
      <c r="F868" s="6">
        <f t="shared" si="71"/>
        <v>-3.6490642756614733E-4</v>
      </c>
      <c r="G868" s="8">
        <f t="shared" si="66"/>
        <v>3.5459359011350087E-4</v>
      </c>
      <c r="H868" s="8">
        <f t="shared" si="67"/>
        <v>8.0589750401120557E-4</v>
      </c>
      <c r="I868" s="8">
        <f t="shared" si="68"/>
        <v>5.6702340094286186E-4</v>
      </c>
    </row>
    <row r="869" spans="2:9" x14ac:dyDescent="0.2">
      <c r="B869" s="5">
        <v>35961</v>
      </c>
      <c r="C869" s="1">
        <v>191.62</v>
      </c>
      <c r="D869" s="1">
        <f t="shared" si="69"/>
        <v>25</v>
      </c>
      <c r="E869" s="1" t="b">
        <f t="shared" si="70"/>
        <v>1</v>
      </c>
      <c r="F869" s="6">
        <f t="shared" si="71"/>
        <v>-7.3007926574875093E-4</v>
      </c>
      <c r="G869" s="8">
        <f t="shared" si="66"/>
        <v>3.8235278910307241E-4</v>
      </c>
      <c r="H869" s="8">
        <f t="shared" si="67"/>
        <v>7.7005654176036181E-4</v>
      </c>
      <c r="I869" s="8">
        <f t="shared" si="68"/>
        <v>5.6458362208265363E-4</v>
      </c>
    </row>
    <row r="870" spans="2:9" x14ac:dyDescent="0.2">
      <c r="B870" s="5">
        <v>35962</v>
      </c>
      <c r="C870" s="1">
        <v>191.92</v>
      </c>
      <c r="D870" s="1">
        <f t="shared" si="69"/>
        <v>25</v>
      </c>
      <c r="E870" s="1" t="b">
        <f t="shared" si="70"/>
        <v>0</v>
      </c>
      <c r="F870" s="6">
        <f t="shared" si="71"/>
        <v>1.5655985805238526E-3</v>
      </c>
      <c r="G870" s="8">
        <f t="shared" si="66"/>
        <v>3.5742306945853804E-4</v>
      </c>
      <c r="H870" s="8">
        <f t="shared" si="67"/>
        <v>7.0928787009792672E-4</v>
      </c>
      <c r="I870" s="8">
        <f t="shared" si="68"/>
        <v>5.6363707732028437E-4</v>
      </c>
    </row>
    <row r="871" spans="2:9" x14ac:dyDescent="0.2">
      <c r="B871" s="5">
        <v>35963</v>
      </c>
      <c r="C871" s="1">
        <v>191.95</v>
      </c>
      <c r="D871" s="1">
        <f t="shared" si="69"/>
        <v>25</v>
      </c>
      <c r="E871" s="1" t="b">
        <f t="shared" si="70"/>
        <v>0</v>
      </c>
      <c r="F871" s="6">
        <f t="shared" si="71"/>
        <v>1.563151313046518E-4</v>
      </c>
      <c r="G871" s="8">
        <f t="shared" si="66"/>
        <v>3.5009244171365939E-4</v>
      </c>
      <c r="H871" s="8">
        <f t="shared" si="67"/>
        <v>7.1047207563811347E-4</v>
      </c>
      <c r="I871" s="8">
        <f t="shared" si="68"/>
        <v>5.6594139757205572E-4</v>
      </c>
    </row>
    <row r="872" spans="2:9" x14ac:dyDescent="0.2">
      <c r="B872" s="5">
        <v>35964</v>
      </c>
      <c r="C872" s="1">
        <v>192.28</v>
      </c>
      <c r="D872" s="1">
        <f t="shared" si="69"/>
        <v>25</v>
      </c>
      <c r="E872" s="1" t="b">
        <f t="shared" si="70"/>
        <v>0</v>
      </c>
      <c r="F872" s="6">
        <f t="shared" si="71"/>
        <v>1.7191977077364307E-3</v>
      </c>
      <c r="G872" s="8">
        <f t="shared" si="66"/>
        <v>3.454469172196421E-4</v>
      </c>
      <c r="H872" s="8">
        <f t="shared" si="67"/>
        <v>7.3129697779549517E-4</v>
      </c>
      <c r="I872" s="8">
        <f t="shared" si="68"/>
        <v>5.7137838997478152E-4</v>
      </c>
    </row>
    <row r="873" spans="2:9" x14ac:dyDescent="0.2">
      <c r="B873" s="5">
        <v>35965</v>
      </c>
      <c r="C873" s="1">
        <v>192.28</v>
      </c>
      <c r="D873" s="1">
        <f t="shared" si="69"/>
        <v>25</v>
      </c>
      <c r="E873" s="1" t="b">
        <f t="shared" si="70"/>
        <v>0</v>
      </c>
      <c r="F873" s="6">
        <f t="shared" si="71"/>
        <v>0</v>
      </c>
      <c r="G873" s="8">
        <f t="shared" si="66"/>
        <v>3.5028353622949018E-4</v>
      </c>
      <c r="H873" s="8">
        <f t="shared" si="67"/>
        <v>7.1351045425394727E-4</v>
      </c>
      <c r="I873" s="8">
        <f t="shared" si="68"/>
        <v>5.7233791021466147E-4</v>
      </c>
    </row>
    <row r="874" spans="2:9" x14ac:dyDescent="0.2">
      <c r="B874" s="5">
        <v>35968</v>
      </c>
      <c r="C874" s="1">
        <v>192.38</v>
      </c>
      <c r="D874" s="1">
        <f t="shared" si="69"/>
        <v>26</v>
      </c>
      <c r="E874" s="1" t="b">
        <f t="shared" si="70"/>
        <v>1</v>
      </c>
      <c r="F874" s="6">
        <f t="shared" si="71"/>
        <v>5.2007489078431668E-4</v>
      </c>
      <c r="G874" s="8">
        <f t="shared" si="66"/>
        <v>3.5655073767274539E-4</v>
      </c>
      <c r="H874" s="8">
        <f t="shared" si="67"/>
        <v>7.1268959897250828E-4</v>
      </c>
      <c r="I874" s="8">
        <f t="shared" si="68"/>
        <v>5.6769995652364486E-4</v>
      </c>
    </row>
    <row r="875" spans="2:9" x14ac:dyDescent="0.2">
      <c r="B875" s="5">
        <v>35969</v>
      </c>
      <c r="C875" s="1">
        <v>192.57</v>
      </c>
      <c r="D875" s="1">
        <f t="shared" si="69"/>
        <v>26</v>
      </c>
      <c r="E875" s="1" t="b">
        <f t="shared" si="70"/>
        <v>0</v>
      </c>
      <c r="F875" s="6">
        <f t="shared" si="71"/>
        <v>9.8762865162704827E-4</v>
      </c>
      <c r="G875" s="8">
        <f t="shared" si="66"/>
        <v>3.6990225864667084E-4</v>
      </c>
      <c r="H875" s="8">
        <f t="shared" si="67"/>
        <v>7.0892586218985825E-4</v>
      </c>
      <c r="I875" s="8">
        <f t="shared" si="68"/>
        <v>5.711714005271236E-4</v>
      </c>
    </row>
    <row r="876" spans="2:9" x14ac:dyDescent="0.2">
      <c r="B876" s="5">
        <v>35970</v>
      </c>
      <c r="C876" s="1">
        <v>192.49</v>
      </c>
      <c r="D876" s="1">
        <f t="shared" si="69"/>
        <v>26</v>
      </c>
      <c r="E876" s="1" t="b">
        <f t="shared" si="70"/>
        <v>0</v>
      </c>
      <c r="F876" s="6">
        <f t="shared" si="71"/>
        <v>-4.1543334891203099E-4</v>
      </c>
      <c r="G876" s="8">
        <f t="shared" si="66"/>
        <v>3.7650683718765121E-4</v>
      </c>
      <c r="H876" s="8">
        <f t="shared" si="67"/>
        <v>7.0491486269030142E-4</v>
      </c>
      <c r="I876" s="8">
        <f t="shared" si="68"/>
        <v>5.7358127960976989E-4</v>
      </c>
    </row>
    <row r="877" spans="2:9" x14ac:dyDescent="0.2">
      <c r="B877" s="5">
        <v>35971</v>
      </c>
      <c r="C877" s="1">
        <v>192.8</v>
      </c>
      <c r="D877" s="1">
        <f t="shared" si="69"/>
        <v>26</v>
      </c>
      <c r="E877" s="1" t="b">
        <f t="shared" si="70"/>
        <v>0</v>
      </c>
      <c r="F877" s="6">
        <f t="shared" si="71"/>
        <v>1.6104732713386749E-3</v>
      </c>
      <c r="G877" s="8">
        <f t="shared" si="66"/>
        <v>3.5410914669974639E-4</v>
      </c>
      <c r="H877" s="8">
        <f t="shared" si="67"/>
        <v>7.2661588329901087E-4</v>
      </c>
      <c r="I877" s="8">
        <f t="shared" si="68"/>
        <v>5.7714616478335315E-4</v>
      </c>
    </row>
    <row r="878" spans="2:9" x14ac:dyDescent="0.2">
      <c r="B878" s="5">
        <v>35972</v>
      </c>
      <c r="C878" s="1">
        <v>192.9</v>
      </c>
      <c r="D878" s="1">
        <f t="shared" si="69"/>
        <v>26</v>
      </c>
      <c r="E878" s="1" t="b">
        <f t="shared" si="70"/>
        <v>0</v>
      </c>
      <c r="F878" s="6">
        <f t="shared" si="71"/>
        <v>5.1867219917012264E-4</v>
      </c>
      <c r="G878" s="8">
        <f t="shared" si="66"/>
        <v>3.5231512038615256E-4</v>
      </c>
      <c r="H878" s="8">
        <f t="shared" si="67"/>
        <v>7.1843853404091724E-4</v>
      </c>
      <c r="I878" s="8">
        <f t="shared" si="68"/>
        <v>5.8640820384357002E-4</v>
      </c>
    </row>
    <row r="879" spans="2:9" x14ac:dyDescent="0.2">
      <c r="B879" s="5">
        <v>35975</v>
      </c>
      <c r="C879" s="1">
        <v>192.88</v>
      </c>
      <c r="D879" s="1">
        <f t="shared" si="69"/>
        <v>27</v>
      </c>
      <c r="E879" s="1" t="b">
        <f t="shared" si="70"/>
        <v>1</v>
      </c>
      <c r="F879" s="6">
        <f t="shared" si="71"/>
        <v>-1.0368066355626038E-4</v>
      </c>
      <c r="G879" s="8">
        <f t="shared" si="66"/>
        <v>3.4270540924670928E-4</v>
      </c>
      <c r="H879" s="8">
        <f t="shared" si="67"/>
        <v>7.2240168312618486E-4</v>
      </c>
      <c r="I879" s="8">
        <f t="shared" si="68"/>
        <v>5.8071326998089697E-4</v>
      </c>
    </row>
    <row r="880" spans="2:9" x14ac:dyDescent="0.2">
      <c r="B880" s="5">
        <v>35976</v>
      </c>
      <c r="C880" s="1">
        <v>192.97</v>
      </c>
      <c r="D880" s="1">
        <f t="shared" si="69"/>
        <v>27</v>
      </c>
      <c r="E880" s="1" t="b">
        <f t="shared" si="70"/>
        <v>0</v>
      </c>
      <c r="F880" s="6">
        <f t="shared" si="71"/>
        <v>4.6661136457903929E-4</v>
      </c>
      <c r="G880" s="8">
        <f t="shared" si="66"/>
        <v>3.5138218424553069E-4</v>
      </c>
      <c r="H880" s="8">
        <f t="shared" si="67"/>
        <v>6.7669289757653307E-4</v>
      </c>
      <c r="I880" s="8">
        <f t="shared" si="68"/>
        <v>5.7802554477766007E-4</v>
      </c>
    </row>
    <row r="881" spans="2:9" x14ac:dyDescent="0.2">
      <c r="B881" s="5">
        <v>35977</v>
      </c>
      <c r="C881" s="1">
        <v>192.83</v>
      </c>
      <c r="D881" s="1">
        <f t="shared" si="69"/>
        <v>27</v>
      </c>
      <c r="E881" s="1" t="b">
        <f t="shared" si="70"/>
        <v>0</v>
      </c>
      <c r="F881" s="6">
        <f t="shared" si="71"/>
        <v>-7.2550137327043185E-4</v>
      </c>
      <c r="G881" s="8">
        <f t="shared" si="66"/>
        <v>3.46014506169918E-4</v>
      </c>
      <c r="H881" s="8">
        <f t="shared" si="67"/>
        <v>6.750592299000365E-4</v>
      </c>
      <c r="I881" s="8">
        <f t="shared" si="68"/>
        <v>5.7320817446743536E-4</v>
      </c>
    </row>
    <row r="882" spans="2:9" x14ac:dyDescent="0.2">
      <c r="B882" s="5">
        <v>35978</v>
      </c>
      <c r="C882" s="1">
        <v>193.35</v>
      </c>
      <c r="D882" s="1">
        <f t="shared" si="69"/>
        <v>27</v>
      </c>
      <c r="E882" s="1" t="b">
        <f t="shared" si="70"/>
        <v>0</v>
      </c>
      <c r="F882" s="6">
        <f t="shared" si="71"/>
        <v>2.6966758284499015E-3</v>
      </c>
      <c r="G882" s="8">
        <f t="shared" si="66"/>
        <v>3.6356197086176179E-4</v>
      </c>
      <c r="H882" s="8">
        <f t="shared" si="67"/>
        <v>7.0235885926688208E-4</v>
      </c>
      <c r="I882" s="8">
        <f t="shared" si="68"/>
        <v>5.7873014550483676E-4</v>
      </c>
    </row>
    <row r="883" spans="2:9" x14ac:dyDescent="0.2">
      <c r="B883" s="5">
        <v>35979</v>
      </c>
      <c r="C883" s="1">
        <v>193.35</v>
      </c>
      <c r="D883" s="1">
        <f t="shared" si="69"/>
        <v>27</v>
      </c>
      <c r="E883" s="1" t="b">
        <f t="shared" si="70"/>
        <v>0</v>
      </c>
      <c r="F883" s="6">
        <f t="shared" si="71"/>
        <v>0</v>
      </c>
      <c r="G883" s="8">
        <f t="shared" si="66"/>
        <v>3.595489622931853E-4</v>
      </c>
      <c r="H883" s="8">
        <f t="shared" si="67"/>
        <v>7.0020995202919162E-4</v>
      </c>
      <c r="I883" s="8">
        <f t="shared" si="68"/>
        <v>5.7323334201556174E-4</v>
      </c>
    </row>
    <row r="884" spans="2:9" x14ac:dyDescent="0.2">
      <c r="B884" s="5">
        <v>35982</v>
      </c>
      <c r="C884" s="1">
        <v>192.99</v>
      </c>
      <c r="D884" s="1">
        <f t="shared" si="69"/>
        <v>28</v>
      </c>
      <c r="E884" s="1" t="b">
        <f t="shared" si="70"/>
        <v>1</v>
      </c>
      <c r="F884" s="6">
        <f t="shared" si="71"/>
        <v>-1.8619084561675159E-3</v>
      </c>
      <c r="G884" s="8">
        <f t="shared" si="66"/>
        <v>3.2732628213850767E-4</v>
      </c>
      <c r="H884" s="8">
        <f t="shared" si="67"/>
        <v>6.8094867007147922E-4</v>
      </c>
      <c r="I884" s="8">
        <f t="shared" si="68"/>
        <v>5.6578570819089164E-4</v>
      </c>
    </row>
    <row r="885" spans="2:9" x14ac:dyDescent="0.2">
      <c r="B885" s="5">
        <v>35983</v>
      </c>
      <c r="C885" s="1">
        <v>192.87</v>
      </c>
      <c r="D885" s="1">
        <f t="shared" si="69"/>
        <v>28</v>
      </c>
      <c r="E885" s="1" t="b">
        <f t="shared" si="70"/>
        <v>0</v>
      </c>
      <c r="F885" s="6">
        <f t="shared" si="71"/>
        <v>-6.2179387533034536E-4</v>
      </c>
      <c r="G885" s="8">
        <f t="shared" si="66"/>
        <v>3.2352040032382259E-4</v>
      </c>
      <c r="H885" s="8">
        <f t="shared" si="67"/>
        <v>6.6206898776196026E-4</v>
      </c>
      <c r="I885" s="8">
        <f t="shared" si="68"/>
        <v>5.5876392648431937E-4</v>
      </c>
    </row>
    <row r="886" spans="2:9" x14ac:dyDescent="0.2">
      <c r="B886" s="5">
        <v>35984</v>
      </c>
      <c r="C886" s="1">
        <v>192.72</v>
      </c>
      <c r="D886" s="1">
        <f t="shared" si="69"/>
        <v>28</v>
      </c>
      <c r="E886" s="1" t="b">
        <f t="shared" si="70"/>
        <v>0</v>
      </c>
      <c r="F886" s="6">
        <f t="shared" si="71"/>
        <v>-7.7772592938252227E-4</v>
      </c>
      <c r="G886" s="8">
        <f t="shared" si="66"/>
        <v>2.7000801632333328E-4</v>
      </c>
      <c r="H886" s="8">
        <f t="shared" si="67"/>
        <v>6.531771640886305E-4</v>
      </c>
      <c r="I886" s="8">
        <f t="shared" si="68"/>
        <v>5.5279230401120171E-4</v>
      </c>
    </row>
    <row r="887" spans="2:9" x14ac:dyDescent="0.2">
      <c r="B887" s="5">
        <v>35985</v>
      </c>
      <c r="C887" s="1">
        <v>192.7</v>
      </c>
      <c r="D887" s="1">
        <f t="shared" si="69"/>
        <v>28</v>
      </c>
      <c r="E887" s="1" t="b">
        <f t="shared" si="70"/>
        <v>0</v>
      </c>
      <c r="F887" s="6">
        <f t="shared" si="71"/>
        <v>-1.0377750103784944E-4</v>
      </c>
      <c r="G887" s="8">
        <f t="shared" si="66"/>
        <v>2.4922914583493734E-4</v>
      </c>
      <c r="H887" s="8">
        <f t="shared" si="67"/>
        <v>6.3139955938503205E-4</v>
      </c>
      <c r="I887" s="8">
        <f t="shared" si="68"/>
        <v>5.5452119972439911E-4</v>
      </c>
    </row>
    <row r="888" spans="2:9" x14ac:dyDescent="0.2">
      <c r="B888" s="5">
        <v>35986</v>
      </c>
      <c r="C888" s="1">
        <v>193.22</v>
      </c>
      <c r="D888" s="1">
        <f t="shared" si="69"/>
        <v>28</v>
      </c>
      <c r="E888" s="1" t="b">
        <f t="shared" si="70"/>
        <v>0</v>
      </c>
      <c r="F888" s="6">
        <f t="shared" si="71"/>
        <v>2.6984950700570387E-3</v>
      </c>
      <c r="G888" s="8">
        <f t="shared" si="66"/>
        <v>2.9491097683929306E-4</v>
      </c>
      <c r="H888" s="8">
        <f t="shared" si="67"/>
        <v>6.4372566816242008E-4</v>
      </c>
      <c r="I888" s="8">
        <f t="shared" si="68"/>
        <v>5.6197827141208734E-4</v>
      </c>
    </row>
    <row r="889" spans="2:9" x14ac:dyDescent="0.2">
      <c r="B889" s="5">
        <v>35989</v>
      </c>
      <c r="C889" s="1">
        <v>193.02</v>
      </c>
      <c r="D889" s="1">
        <f t="shared" si="69"/>
        <v>29</v>
      </c>
      <c r="E889" s="1" t="b">
        <f t="shared" si="70"/>
        <v>1</v>
      </c>
      <c r="F889" s="6">
        <f t="shared" si="71"/>
        <v>-1.035089535244782E-3</v>
      </c>
      <c r="G889" s="8">
        <f t="shared" si="66"/>
        <v>3.0401261393014407E-4</v>
      </c>
      <c r="H889" s="8">
        <f t="shared" si="67"/>
        <v>6.1966738474678127E-4</v>
      </c>
      <c r="I889" s="8">
        <f t="shared" si="68"/>
        <v>5.6307725597175122E-4</v>
      </c>
    </row>
    <row r="890" spans="2:9" x14ac:dyDescent="0.2">
      <c r="B890" s="5">
        <v>35990</v>
      </c>
      <c r="C890" s="1">
        <v>192.75</v>
      </c>
      <c r="D890" s="1">
        <f t="shared" si="69"/>
        <v>29</v>
      </c>
      <c r="E890" s="1" t="b">
        <f t="shared" si="70"/>
        <v>0</v>
      </c>
      <c r="F890" s="6">
        <f t="shared" si="71"/>
        <v>-1.398818775256494E-3</v>
      </c>
      <c r="G890" s="8">
        <f t="shared" si="66"/>
        <v>2.4758230831491103E-4</v>
      </c>
      <c r="H890" s="8">
        <f t="shared" si="67"/>
        <v>5.8862978019714888E-4</v>
      </c>
      <c r="I890" s="8">
        <f t="shared" si="68"/>
        <v>5.5891276661056068E-4</v>
      </c>
    </row>
    <row r="891" spans="2:9" x14ac:dyDescent="0.2">
      <c r="B891" s="5">
        <v>35991</v>
      </c>
      <c r="C891" s="1">
        <v>193.15</v>
      </c>
      <c r="D891" s="1">
        <f t="shared" si="69"/>
        <v>29</v>
      </c>
      <c r="E891" s="1" t="b">
        <f t="shared" si="70"/>
        <v>0</v>
      </c>
      <c r="F891" s="6">
        <f t="shared" si="71"/>
        <v>2.075226977950706E-3</v>
      </c>
      <c r="G891" s="8">
        <f t="shared" si="66"/>
        <v>2.7982410330274773E-4</v>
      </c>
      <c r="H891" s="8">
        <f t="shared" si="67"/>
        <v>5.5168868187482477E-4</v>
      </c>
      <c r="I891" s="8">
        <f t="shared" si="68"/>
        <v>5.6244268215595165E-4</v>
      </c>
    </row>
    <row r="892" spans="2:9" x14ac:dyDescent="0.2">
      <c r="B892" s="5">
        <v>35992</v>
      </c>
      <c r="C892" s="1">
        <v>193.45</v>
      </c>
      <c r="D892" s="1">
        <f t="shared" si="69"/>
        <v>29</v>
      </c>
      <c r="E892" s="1" t="b">
        <f t="shared" si="70"/>
        <v>0</v>
      </c>
      <c r="F892" s="6">
        <f t="shared" si="71"/>
        <v>1.5531969971522841E-3</v>
      </c>
      <c r="G892" s="8">
        <f t="shared" si="66"/>
        <v>3.0495539938091287E-4</v>
      </c>
      <c r="H892" s="8">
        <f t="shared" si="67"/>
        <v>5.6303355997727148E-4</v>
      </c>
      <c r="I892" s="8">
        <f t="shared" si="68"/>
        <v>5.7103812442142483E-4</v>
      </c>
    </row>
    <row r="893" spans="2:9" x14ac:dyDescent="0.2">
      <c r="B893" s="5">
        <v>35993</v>
      </c>
      <c r="C893" s="1">
        <v>193.54</v>
      </c>
      <c r="D893" s="1">
        <f t="shared" si="69"/>
        <v>29</v>
      </c>
      <c r="E893" s="1" t="b">
        <f t="shared" si="70"/>
        <v>0</v>
      </c>
      <c r="F893" s="6">
        <f t="shared" si="71"/>
        <v>4.6523649521845734E-4</v>
      </c>
      <c r="G893" s="8">
        <f t="shared" si="66"/>
        <v>3.1679896758697379E-4</v>
      </c>
      <c r="H893" s="8">
        <f t="shared" si="67"/>
        <v>5.7119724457288274E-4</v>
      </c>
      <c r="I893" s="8">
        <f t="shared" si="68"/>
        <v>5.6860773651268119E-4</v>
      </c>
    </row>
    <row r="894" spans="2:9" x14ac:dyDescent="0.2">
      <c r="B894" s="5">
        <v>35996</v>
      </c>
      <c r="C894" s="1">
        <v>193.76</v>
      </c>
      <c r="D894" s="1">
        <f t="shared" si="69"/>
        <v>30</v>
      </c>
      <c r="E894" s="1" t="b">
        <f t="shared" si="70"/>
        <v>1</v>
      </c>
      <c r="F894" s="6">
        <f t="shared" si="71"/>
        <v>1.1367159243567126E-3</v>
      </c>
      <c r="G894" s="8">
        <f t="shared" si="66"/>
        <v>3.3721930150876884E-4</v>
      </c>
      <c r="H894" s="8">
        <f t="shared" si="67"/>
        <v>5.8740474246036936E-4</v>
      </c>
      <c r="I894" s="8">
        <f t="shared" si="68"/>
        <v>5.7434535991479987E-4</v>
      </c>
    </row>
    <row r="895" spans="2:9" x14ac:dyDescent="0.2">
      <c r="B895" s="5">
        <v>35997</v>
      </c>
      <c r="C895" s="1">
        <v>193.79</v>
      </c>
      <c r="D895" s="1">
        <f t="shared" si="69"/>
        <v>30</v>
      </c>
      <c r="E895" s="1" t="b">
        <f t="shared" si="70"/>
        <v>0</v>
      </c>
      <c r="F895" s="6">
        <f t="shared" si="71"/>
        <v>1.5483071841448925E-4</v>
      </c>
      <c r="G895" s="8">
        <f t="shared" si="66"/>
        <v>3.2117649009933867E-4</v>
      </c>
      <c r="H895" s="8">
        <f t="shared" si="67"/>
        <v>5.7168073004787261E-4</v>
      </c>
      <c r="I895" s="8">
        <f t="shared" si="68"/>
        <v>5.7425001421600847E-4</v>
      </c>
    </row>
    <row r="896" spans="2:9" x14ac:dyDescent="0.2">
      <c r="B896" s="5">
        <v>35998</v>
      </c>
      <c r="C896" s="1">
        <v>193.4</v>
      </c>
      <c r="D896" s="1">
        <f t="shared" si="69"/>
        <v>30</v>
      </c>
      <c r="E896" s="1" t="b">
        <f t="shared" si="70"/>
        <v>0</v>
      </c>
      <c r="F896" s="6">
        <f t="shared" si="71"/>
        <v>-2.0124877444656075E-3</v>
      </c>
      <c r="G896" s="8">
        <f t="shared" si="66"/>
        <v>2.7950467886204012E-4</v>
      </c>
      <c r="H896" s="8">
        <f t="shared" si="67"/>
        <v>5.4505453652295671E-4</v>
      </c>
      <c r="I896" s="8">
        <f t="shared" si="68"/>
        <v>5.6096009658338853E-4</v>
      </c>
    </row>
    <row r="897" spans="2:9" x14ac:dyDescent="0.2">
      <c r="B897" s="5">
        <v>35999</v>
      </c>
      <c r="C897" s="1">
        <v>193.49</v>
      </c>
      <c r="D897" s="1">
        <f t="shared" si="69"/>
        <v>30</v>
      </c>
      <c r="E897" s="1" t="b">
        <f t="shared" si="70"/>
        <v>0</v>
      </c>
      <c r="F897" s="6">
        <f t="shared" si="71"/>
        <v>4.6535677352643745E-4</v>
      </c>
      <c r="G897" s="8">
        <f t="shared" si="66"/>
        <v>2.889493954739041E-4</v>
      </c>
      <c r="H897" s="8">
        <f t="shared" si="67"/>
        <v>5.3300844113778772E-4</v>
      </c>
      <c r="I897" s="8">
        <f t="shared" si="68"/>
        <v>5.6496234194581033E-4</v>
      </c>
    </row>
    <row r="898" spans="2:9" x14ac:dyDescent="0.2">
      <c r="B898" s="5">
        <v>36000</v>
      </c>
      <c r="C898" s="1">
        <v>193.47</v>
      </c>
      <c r="D898" s="1">
        <f t="shared" si="69"/>
        <v>30</v>
      </c>
      <c r="E898" s="1" t="b">
        <f t="shared" si="70"/>
        <v>0</v>
      </c>
      <c r="F898" s="6">
        <f t="shared" si="71"/>
        <v>-1.0336451496206767E-4</v>
      </c>
      <c r="G898" s="8">
        <f t="shared" si="66"/>
        <v>2.8339287532118775E-4</v>
      </c>
      <c r="H898" s="8">
        <f t="shared" si="67"/>
        <v>5.2592554496200174E-4</v>
      </c>
      <c r="I898" s="8">
        <f t="shared" si="68"/>
        <v>5.6002695849773066E-4</v>
      </c>
    </row>
    <row r="899" spans="2:9" x14ac:dyDescent="0.2">
      <c r="B899" s="5">
        <v>36003</v>
      </c>
      <c r="C899" s="1">
        <v>193.44</v>
      </c>
      <c r="D899" s="1">
        <f t="shared" si="69"/>
        <v>31</v>
      </c>
      <c r="E899" s="1" t="b">
        <f t="shared" si="70"/>
        <v>1</v>
      </c>
      <c r="F899" s="6">
        <f t="shared" si="71"/>
        <v>-1.5506280043420251E-4</v>
      </c>
      <c r="G899" s="8">
        <f t="shared" si="66"/>
        <v>3.0338374565146869E-4</v>
      </c>
      <c r="H899" s="8">
        <f t="shared" si="67"/>
        <v>5.2475082677689417E-4</v>
      </c>
      <c r="I899" s="8">
        <f t="shared" si="68"/>
        <v>5.5940670729599383E-4</v>
      </c>
    </row>
    <row r="900" spans="2:9" x14ac:dyDescent="0.2">
      <c r="B900" s="5">
        <v>36004</v>
      </c>
      <c r="C900" s="1">
        <v>193.95</v>
      </c>
      <c r="D900" s="1">
        <f t="shared" si="69"/>
        <v>31</v>
      </c>
      <c r="E900" s="1" t="b">
        <f t="shared" si="70"/>
        <v>0</v>
      </c>
      <c r="F900" s="6">
        <f t="shared" si="71"/>
        <v>2.6364764267989838E-3</v>
      </c>
      <c r="G900" s="8">
        <f t="shared" si="66"/>
        <v>3.1696183165198913E-4</v>
      </c>
      <c r="H900" s="8">
        <f t="shared" si="67"/>
        <v>5.4304557378150671E-4</v>
      </c>
      <c r="I900" s="8">
        <f t="shared" si="68"/>
        <v>5.7232988627075178E-4</v>
      </c>
    </row>
    <row r="901" spans="2:9" x14ac:dyDescent="0.2">
      <c r="B901" s="5">
        <v>36005</v>
      </c>
      <c r="C901" s="1">
        <v>193.9</v>
      </c>
      <c r="D901" s="1">
        <f t="shared" si="69"/>
        <v>31</v>
      </c>
      <c r="E901" s="1" t="b">
        <f t="shared" si="70"/>
        <v>0</v>
      </c>
      <c r="F901" s="6">
        <f t="shared" si="71"/>
        <v>-2.5779840164985579E-4</v>
      </c>
      <c r="G901" s="8">
        <f t="shared" si="66"/>
        <v>3.2422300832580191E-4</v>
      </c>
      <c r="H901" s="8">
        <f t="shared" si="67"/>
        <v>5.3396025903804524E-4</v>
      </c>
      <c r="I901" s="8">
        <f t="shared" si="68"/>
        <v>5.660655813416025E-4</v>
      </c>
    </row>
    <row r="902" spans="2:9" x14ac:dyDescent="0.2">
      <c r="B902" s="5">
        <v>36006</v>
      </c>
      <c r="C902" s="1">
        <v>194.48</v>
      </c>
      <c r="D902" s="1">
        <f t="shared" si="69"/>
        <v>31</v>
      </c>
      <c r="E902" s="1" t="b">
        <f t="shared" si="70"/>
        <v>0</v>
      </c>
      <c r="F902" s="6">
        <f t="shared" si="71"/>
        <v>2.9912325941205964E-3</v>
      </c>
      <c r="G902" s="8">
        <f t="shared" si="66"/>
        <v>3.8471139613067425E-4</v>
      </c>
      <c r="H902" s="8">
        <f t="shared" si="67"/>
        <v>5.2937621645978003E-4</v>
      </c>
      <c r="I902" s="8">
        <f t="shared" si="68"/>
        <v>5.7779295381334616E-4</v>
      </c>
    </row>
    <row r="903" spans="2:9" x14ac:dyDescent="0.2">
      <c r="B903" s="5">
        <v>36007</v>
      </c>
      <c r="C903" s="1">
        <v>194.41</v>
      </c>
      <c r="D903" s="1">
        <f t="shared" si="69"/>
        <v>31</v>
      </c>
      <c r="E903" s="1" t="b">
        <f t="shared" si="70"/>
        <v>0</v>
      </c>
      <c r="F903" s="6">
        <f t="shared" si="71"/>
        <v>-3.5993418346358386E-4</v>
      </c>
      <c r="G903" s="8">
        <f t="shared" si="66"/>
        <v>3.8005689415476269E-4</v>
      </c>
      <c r="H903" s="8">
        <f t="shared" si="67"/>
        <v>5.2581414187670135E-4</v>
      </c>
      <c r="I903" s="8">
        <f t="shared" si="68"/>
        <v>5.7682830467376651E-4</v>
      </c>
    </row>
    <row r="904" spans="2:9" x14ac:dyDescent="0.2">
      <c r="B904" s="5">
        <v>36010</v>
      </c>
      <c r="C904" s="1">
        <v>193.95</v>
      </c>
      <c r="D904" s="1">
        <f t="shared" si="69"/>
        <v>32</v>
      </c>
      <c r="E904" s="1" t="b">
        <f t="shared" si="70"/>
        <v>1</v>
      </c>
      <c r="F904" s="6">
        <f t="shared" si="71"/>
        <v>-2.3661334293504366E-3</v>
      </c>
      <c r="G904" s="8">
        <f t="shared" si="66"/>
        <v>3.1304194005127463E-4</v>
      </c>
      <c r="H904" s="8">
        <f t="shared" si="67"/>
        <v>4.9828399229846234E-4</v>
      </c>
      <c r="I904" s="8">
        <f t="shared" si="68"/>
        <v>5.6878920304046551E-4</v>
      </c>
    </row>
    <row r="905" spans="2:9" x14ac:dyDescent="0.2">
      <c r="B905" s="5">
        <v>36011</v>
      </c>
      <c r="C905" s="1">
        <v>193.84</v>
      </c>
      <c r="D905" s="1">
        <f t="shared" si="69"/>
        <v>32</v>
      </c>
      <c r="E905" s="1" t="b">
        <f t="shared" si="70"/>
        <v>0</v>
      </c>
      <c r="F905" s="6">
        <f t="shared" si="71"/>
        <v>-5.6715648362970494E-4</v>
      </c>
      <c r="G905" s="8">
        <f t="shared" si="66"/>
        <v>2.7893031868846498E-4</v>
      </c>
      <c r="H905" s="8">
        <f t="shared" si="67"/>
        <v>4.9315320146984544E-4</v>
      </c>
      <c r="I905" s="8">
        <f t="shared" si="68"/>
        <v>5.6271806982771016E-4</v>
      </c>
    </row>
    <row r="906" spans="2:9" x14ac:dyDescent="0.2">
      <c r="B906" s="5">
        <v>36012</v>
      </c>
      <c r="C906" s="1">
        <v>193.59</v>
      </c>
      <c r="D906" s="1">
        <f t="shared" si="69"/>
        <v>32</v>
      </c>
      <c r="E906" s="1" t="b">
        <f t="shared" si="70"/>
        <v>0</v>
      </c>
      <c r="F906" s="6">
        <f t="shared" si="71"/>
        <v>-1.2897234832851545E-3</v>
      </c>
      <c r="G906" s="8">
        <f t="shared" si="66"/>
        <v>2.5620462437626678E-4</v>
      </c>
      <c r="H906" s="8">
        <f t="shared" si="67"/>
        <v>4.7837821523291971E-4</v>
      </c>
      <c r="I906" s="8">
        <f t="shared" si="68"/>
        <v>5.537602799487038E-4</v>
      </c>
    </row>
    <row r="907" spans="2:9" x14ac:dyDescent="0.2">
      <c r="B907" s="5">
        <v>36013</v>
      </c>
      <c r="C907" s="1">
        <v>193.97</v>
      </c>
      <c r="D907" s="1">
        <f t="shared" si="69"/>
        <v>32</v>
      </c>
      <c r="E907" s="1" t="b">
        <f t="shared" si="70"/>
        <v>0</v>
      </c>
      <c r="F907" s="6">
        <f t="shared" si="71"/>
        <v>1.9629113074022264E-3</v>
      </c>
      <c r="G907" s="8">
        <f t="shared" si="66"/>
        <v>3.2176300789179846E-4</v>
      </c>
      <c r="H907" s="8">
        <f t="shared" si="67"/>
        <v>4.9699954310592181E-4</v>
      </c>
      <c r="I907" s="8">
        <f t="shared" si="68"/>
        <v>5.7062574241130773E-4</v>
      </c>
    </row>
    <row r="908" spans="2:9" x14ac:dyDescent="0.2">
      <c r="B908" s="5">
        <v>36014</v>
      </c>
      <c r="C908" s="1">
        <v>194.25</v>
      </c>
      <c r="D908" s="1">
        <f t="shared" si="69"/>
        <v>32</v>
      </c>
      <c r="E908" s="1" t="b">
        <f t="shared" si="70"/>
        <v>0</v>
      </c>
      <c r="F908" s="6">
        <f t="shared" si="71"/>
        <v>1.443522194153779E-3</v>
      </c>
      <c r="G908" s="8">
        <f t="shared" si="66"/>
        <v>3.4682586062201819E-4</v>
      </c>
      <c r="H908" s="8">
        <f t="shared" si="67"/>
        <v>5.0876923855187005E-4</v>
      </c>
      <c r="I908" s="8">
        <f t="shared" si="68"/>
        <v>5.728337093454265E-4</v>
      </c>
    </row>
    <row r="909" spans="2:9" x14ac:dyDescent="0.2">
      <c r="B909" s="5">
        <v>36017</v>
      </c>
      <c r="C909" s="1">
        <v>193.92</v>
      </c>
      <c r="D909" s="1">
        <f t="shared" si="69"/>
        <v>33</v>
      </c>
      <c r="E909" s="1" t="b">
        <f t="shared" si="70"/>
        <v>1</v>
      </c>
      <c r="F909" s="6">
        <f t="shared" si="71"/>
        <v>-1.6988416988417132E-3</v>
      </c>
      <c r="G909" s="8">
        <f t="shared" si="66"/>
        <v>2.7320618516951163E-4</v>
      </c>
      <c r="H909" s="8">
        <f t="shared" si="67"/>
        <v>4.662917622658388E-4</v>
      </c>
      <c r="I909" s="8">
        <f t="shared" si="68"/>
        <v>5.6912622853580788E-4</v>
      </c>
    </row>
    <row r="910" spans="2:9" x14ac:dyDescent="0.2">
      <c r="B910" s="5">
        <v>36018</v>
      </c>
      <c r="C910" s="1">
        <v>193.98</v>
      </c>
      <c r="D910" s="1">
        <f t="shared" si="69"/>
        <v>33</v>
      </c>
      <c r="E910" s="1" t="b">
        <f t="shared" si="70"/>
        <v>0</v>
      </c>
      <c r="F910" s="6">
        <f t="shared" si="71"/>
        <v>3.0940594059414295E-4</v>
      </c>
      <c r="G910" s="8">
        <f t="shared" si="66"/>
        <v>2.6278002639360903E-4</v>
      </c>
      <c r="H910" s="8">
        <f t="shared" si="67"/>
        <v>4.6905112979706514E-4</v>
      </c>
      <c r="I910" s="8">
        <f t="shared" si="68"/>
        <v>5.7012613909915896E-4</v>
      </c>
    </row>
    <row r="911" spans="2:9" x14ac:dyDescent="0.2">
      <c r="B911" s="5">
        <v>36019</v>
      </c>
      <c r="C911" s="1">
        <v>193.64</v>
      </c>
      <c r="D911" s="1">
        <f t="shared" si="69"/>
        <v>33</v>
      </c>
      <c r="E911" s="1" t="b">
        <f t="shared" si="70"/>
        <v>0</v>
      </c>
      <c r="F911" s="6">
        <f t="shared" si="71"/>
        <v>-1.7527580162903789E-3</v>
      </c>
      <c r="G911" s="8">
        <f t="shared" ref="G911:G974" si="72">AVERAGE(F846:F911)</f>
        <v>2.5370621553357246E-4</v>
      </c>
      <c r="H911" s="8">
        <f t="shared" ref="H911:H974" si="73">AVERAGE(F780:F911)</f>
        <v>4.4123345313611161E-4</v>
      </c>
      <c r="I911" s="8">
        <f t="shared" ref="I911:I974" si="74">AVERAGE(F662:F911)</f>
        <v>5.6168891259615616E-4</v>
      </c>
    </row>
    <row r="912" spans="2:9" x14ac:dyDescent="0.2">
      <c r="B912" s="5">
        <v>36020</v>
      </c>
      <c r="C912" s="1">
        <v>193.88</v>
      </c>
      <c r="D912" s="1">
        <f t="shared" si="69"/>
        <v>33</v>
      </c>
      <c r="E912" s="1" t="b">
        <f t="shared" si="70"/>
        <v>0</v>
      </c>
      <c r="F912" s="6">
        <f t="shared" si="71"/>
        <v>1.239413344350293E-3</v>
      </c>
      <c r="G912" s="8">
        <f t="shared" si="72"/>
        <v>2.4941263999383843E-4</v>
      </c>
      <c r="H912" s="8">
        <f t="shared" si="73"/>
        <v>4.5601288077003411E-4</v>
      </c>
      <c r="I912" s="8">
        <f t="shared" si="74"/>
        <v>5.6712179467737118E-4</v>
      </c>
    </row>
    <row r="913" spans="2:9" x14ac:dyDescent="0.2">
      <c r="B913" s="5">
        <v>36021</v>
      </c>
      <c r="C913" s="1">
        <v>193.96</v>
      </c>
      <c r="D913" s="1">
        <f t="shared" si="69"/>
        <v>33</v>
      </c>
      <c r="E913" s="1" t="b">
        <f t="shared" si="70"/>
        <v>0</v>
      </c>
      <c r="F913" s="6">
        <f t="shared" si="71"/>
        <v>4.1262636682493081E-4</v>
      </c>
      <c r="G913" s="8">
        <f t="shared" si="72"/>
        <v>2.6996368287251544E-4</v>
      </c>
      <c r="H913" s="8">
        <f t="shared" si="73"/>
        <v>4.5789412191464833E-4</v>
      </c>
      <c r="I913" s="8">
        <f t="shared" si="74"/>
        <v>5.642570910191953E-4</v>
      </c>
    </row>
    <row r="914" spans="2:9" x14ac:dyDescent="0.2">
      <c r="B914" s="5">
        <v>36024</v>
      </c>
      <c r="C914" s="1">
        <v>193.78</v>
      </c>
      <c r="D914" s="1">
        <f t="shared" si="69"/>
        <v>34</v>
      </c>
      <c r="E914" s="1" t="b">
        <f t="shared" si="70"/>
        <v>1</v>
      </c>
      <c r="F914" s="6">
        <f t="shared" si="71"/>
        <v>-9.280263971953584E-4</v>
      </c>
      <c r="G914" s="8">
        <f t="shared" si="72"/>
        <v>2.2250652695339954E-4</v>
      </c>
      <c r="H914" s="8">
        <f t="shared" si="73"/>
        <v>4.2721789654121917E-4</v>
      </c>
      <c r="I914" s="8">
        <f t="shared" si="74"/>
        <v>5.6196923324953432E-4</v>
      </c>
    </row>
    <row r="915" spans="2:9" x14ac:dyDescent="0.2">
      <c r="B915" s="5">
        <v>36025</v>
      </c>
      <c r="C915" s="1">
        <v>193.57</v>
      </c>
      <c r="D915" s="1">
        <f t="shared" si="69"/>
        <v>34</v>
      </c>
      <c r="E915" s="1" t="b">
        <f t="shared" si="70"/>
        <v>0</v>
      </c>
      <c r="F915" s="6">
        <f t="shared" si="71"/>
        <v>-1.083703168541672E-3</v>
      </c>
      <c r="G915" s="8">
        <f t="shared" si="72"/>
        <v>1.9101222639719443E-4</v>
      </c>
      <c r="H915" s="8">
        <f t="shared" si="73"/>
        <v>4.2314348863862914E-4</v>
      </c>
      <c r="I915" s="8">
        <f t="shared" si="74"/>
        <v>5.5834679813547442E-4</v>
      </c>
    </row>
    <row r="916" spans="2:9" x14ac:dyDescent="0.2">
      <c r="B916" s="5">
        <v>36026</v>
      </c>
      <c r="C916" s="1">
        <v>193.6</v>
      </c>
      <c r="D916" s="1">
        <f t="shared" si="69"/>
        <v>34</v>
      </c>
      <c r="E916" s="1" t="b">
        <f t="shared" si="70"/>
        <v>0</v>
      </c>
      <c r="F916" s="6">
        <f t="shared" si="71"/>
        <v>1.5498269359914829E-4</v>
      </c>
      <c r="G916" s="8">
        <f t="shared" si="72"/>
        <v>2.05249585210407E-4</v>
      </c>
      <c r="H916" s="8">
        <f t="shared" si="73"/>
        <v>4.1852478734464161E-4</v>
      </c>
      <c r="I916" s="8">
        <f t="shared" si="74"/>
        <v>5.5421669922218531E-4</v>
      </c>
    </row>
    <row r="917" spans="2:9" x14ac:dyDescent="0.2">
      <c r="B917" s="5">
        <v>36027</v>
      </c>
      <c r="C917" s="1">
        <v>194.07</v>
      </c>
      <c r="D917" s="1">
        <f t="shared" ref="D917:D980" si="75">WEEKNUM(B917)</f>
        <v>34</v>
      </c>
      <c r="E917" s="1" t="b">
        <f t="shared" ref="E917:E980" si="76">IF(D917&lt;&gt;D916,TRUE,FALSE)</f>
        <v>0</v>
      </c>
      <c r="F917" s="6">
        <f t="shared" ref="F917:F980" si="77">C917/C916-1</f>
        <v>2.4276859504133164E-3</v>
      </c>
      <c r="G917" s="8">
        <f t="shared" si="72"/>
        <v>2.6820934563770774E-4</v>
      </c>
      <c r="H917" s="8">
        <f t="shared" si="73"/>
        <v>4.3898362847221166E-4</v>
      </c>
      <c r="I917" s="8">
        <f t="shared" si="74"/>
        <v>5.6748573978578868E-4</v>
      </c>
    </row>
    <row r="918" spans="2:9" x14ac:dyDescent="0.2">
      <c r="B918" s="5">
        <v>36028</v>
      </c>
      <c r="C918" s="1">
        <v>193.78</v>
      </c>
      <c r="D918" s="1">
        <f t="shared" si="75"/>
        <v>34</v>
      </c>
      <c r="E918" s="1" t="b">
        <f t="shared" si="76"/>
        <v>0</v>
      </c>
      <c r="F918" s="6">
        <f t="shared" si="77"/>
        <v>-1.4943061781831357E-3</v>
      </c>
      <c r="G918" s="8">
        <f t="shared" si="72"/>
        <v>2.368276954307955E-4</v>
      </c>
      <c r="H918" s="8">
        <f t="shared" si="73"/>
        <v>4.2228672967257135E-4</v>
      </c>
      <c r="I918" s="8">
        <f t="shared" si="74"/>
        <v>5.6008392909335657E-4</v>
      </c>
    </row>
    <row r="919" spans="2:9" x14ac:dyDescent="0.2">
      <c r="B919" s="5">
        <v>36031</v>
      </c>
      <c r="C919" s="1">
        <v>193.78</v>
      </c>
      <c r="D919" s="1">
        <f t="shared" si="75"/>
        <v>35</v>
      </c>
      <c r="E919" s="1" t="b">
        <f t="shared" si="76"/>
        <v>1</v>
      </c>
      <c r="F919" s="6">
        <f t="shared" si="77"/>
        <v>0</v>
      </c>
      <c r="G919" s="8">
        <f t="shared" si="72"/>
        <v>2.0744428641533024E-4</v>
      </c>
      <c r="H919" s="8">
        <f t="shared" si="73"/>
        <v>3.9914328827589808E-4</v>
      </c>
      <c r="I919" s="8">
        <f t="shared" si="74"/>
        <v>5.6364412609092392E-4</v>
      </c>
    </row>
    <row r="920" spans="2:9" x14ac:dyDescent="0.2">
      <c r="B920" s="5">
        <v>36032</v>
      </c>
      <c r="C920" s="1">
        <v>194.04</v>
      </c>
      <c r="D920" s="1">
        <f t="shared" si="75"/>
        <v>35</v>
      </c>
      <c r="E920" s="1" t="b">
        <f t="shared" si="76"/>
        <v>0</v>
      </c>
      <c r="F920" s="6">
        <f t="shared" si="77"/>
        <v>1.3417277324800914E-3</v>
      </c>
      <c r="G920" s="8">
        <f t="shared" si="72"/>
        <v>2.5075915777019191E-4</v>
      </c>
      <c r="H920" s="8">
        <f t="shared" si="73"/>
        <v>4.1878428455666643E-4</v>
      </c>
      <c r="I920" s="8">
        <f t="shared" si="74"/>
        <v>5.6568522635449408E-4</v>
      </c>
    </row>
    <row r="921" spans="2:9" x14ac:dyDescent="0.2">
      <c r="B921" s="5">
        <v>36033</v>
      </c>
      <c r="C921" s="1">
        <v>194.33</v>
      </c>
      <c r="D921" s="1">
        <f t="shared" si="75"/>
        <v>35</v>
      </c>
      <c r="E921" s="1" t="b">
        <f t="shared" si="76"/>
        <v>0</v>
      </c>
      <c r="F921" s="6">
        <f t="shared" si="77"/>
        <v>1.4945372088230879E-3</v>
      </c>
      <c r="G921" s="8">
        <f t="shared" si="72"/>
        <v>2.9642424768924335E-4</v>
      </c>
      <c r="H921" s="8">
        <f t="shared" si="73"/>
        <v>3.938036246451561E-4</v>
      </c>
      <c r="I921" s="8">
        <f t="shared" si="74"/>
        <v>5.6572936142287443E-4</v>
      </c>
    </row>
    <row r="922" spans="2:9" x14ac:dyDescent="0.2">
      <c r="B922" s="5">
        <v>36034</v>
      </c>
      <c r="C922" s="1">
        <v>194</v>
      </c>
      <c r="D922" s="1">
        <f t="shared" si="75"/>
        <v>35</v>
      </c>
      <c r="E922" s="1" t="b">
        <f t="shared" si="76"/>
        <v>0</v>
      </c>
      <c r="F922" s="6">
        <f t="shared" si="77"/>
        <v>-1.6981423352030456E-3</v>
      </c>
      <c r="G922" s="8">
        <f t="shared" si="72"/>
        <v>2.4604915934306639E-4</v>
      </c>
      <c r="H922" s="8">
        <f t="shared" si="73"/>
        <v>3.8176004130641741E-4</v>
      </c>
      <c r="I922" s="8">
        <f t="shared" si="74"/>
        <v>5.6936518575392326E-4</v>
      </c>
    </row>
    <row r="923" spans="2:9" x14ac:dyDescent="0.2">
      <c r="B923" s="5">
        <v>36035</v>
      </c>
      <c r="C923" s="1">
        <v>193.65</v>
      </c>
      <c r="D923" s="1">
        <f t="shared" si="75"/>
        <v>35</v>
      </c>
      <c r="E923" s="1" t="b">
        <f t="shared" si="76"/>
        <v>0</v>
      </c>
      <c r="F923" s="6">
        <f t="shared" si="77"/>
        <v>-1.8041237113401998E-3</v>
      </c>
      <c r="G923" s="8">
        <f t="shared" si="72"/>
        <v>1.6632776059543491E-4</v>
      </c>
      <c r="H923" s="8">
        <f t="shared" si="73"/>
        <v>3.3483301392930203E-4</v>
      </c>
      <c r="I923" s="8">
        <f t="shared" si="74"/>
        <v>5.6119817703700068E-4</v>
      </c>
    </row>
    <row r="924" spans="2:9" x14ac:dyDescent="0.2">
      <c r="B924" s="5">
        <v>36039</v>
      </c>
      <c r="C924" s="1">
        <v>194.68</v>
      </c>
      <c r="D924" s="1">
        <f t="shared" si="75"/>
        <v>36</v>
      </c>
      <c r="E924" s="1" t="b">
        <f t="shared" si="76"/>
        <v>1</v>
      </c>
      <c r="F924" s="6">
        <f t="shared" si="77"/>
        <v>5.3188742576812942E-3</v>
      </c>
      <c r="G924" s="8">
        <f t="shared" si="72"/>
        <v>2.4691676449969691E-4</v>
      </c>
      <c r="H924" s="8">
        <f t="shared" si="73"/>
        <v>3.6736002389830175E-4</v>
      </c>
      <c r="I924" s="8">
        <f t="shared" si="74"/>
        <v>5.7843494982944184E-4</v>
      </c>
    </row>
    <row r="925" spans="2:9" x14ac:dyDescent="0.2">
      <c r="B925" s="5">
        <v>36040</v>
      </c>
      <c r="C925" s="1">
        <v>194.34</v>
      </c>
      <c r="D925" s="1">
        <f t="shared" si="75"/>
        <v>36</v>
      </c>
      <c r="E925" s="1" t="b">
        <f t="shared" si="76"/>
        <v>0</v>
      </c>
      <c r="F925" s="6">
        <f t="shared" si="77"/>
        <v>-1.7464557222107713E-3</v>
      </c>
      <c r="G925" s="8">
        <f t="shared" si="72"/>
        <v>2.8610792484319033E-4</v>
      </c>
      <c r="H925" s="8">
        <f t="shared" si="73"/>
        <v>3.5372090209522694E-4</v>
      </c>
      <c r="I925" s="8">
        <f t="shared" si="74"/>
        <v>5.6480382018849265E-4</v>
      </c>
    </row>
    <row r="926" spans="2:9" x14ac:dyDescent="0.2">
      <c r="B926" s="5">
        <v>36041</v>
      </c>
      <c r="C926" s="1">
        <v>194.29</v>
      </c>
      <c r="D926" s="1">
        <f t="shared" si="75"/>
        <v>36</v>
      </c>
      <c r="E926" s="1" t="b">
        <f t="shared" si="76"/>
        <v>0</v>
      </c>
      <c r="F926" s="6">
        <f t="shared" si="77"/>
        <v>-2.5728105382327726E-4</v>
      </c>
      <c r="G926" s="8">
        <f t="shared" si="72"/>
        <v>2.2659909049097739E-4</v>
      </c>
      <c r="H926" s="8">
        <f t="shared" si="73"/>
        <v>3.5218017782263363E-4</v>
      </c>
      <c r="I926" s="8">
        <f t="shared" si="74"/>
        <v>5.663810222378598E-4</v>
      </c>
    </row>
    <row r="927" spans="2:9" x14ac:dyDescent="0.2">
      <c r="B927" s="5">
        <v>36042</v>
      </c>
      <c r="C927" s="1">
        <v>194.52</v>
      </c>
      <c r="D927" s="1">
        <f t="shared" si="75"/>
        <v>36</v>
      </c>
      <c r="E927" s="1" t="b">
        <f t="shared" si="76"/>
        <v>0</v>
      </c>
      <c r="F927" s="6">
        <f t="shared" si="77"/>
        <v>1.1837974162336451E-3</v>
      </c>
      <c r="G927" s="8">
        <f t="shared" si="72"/>
        <v>2.4611847998318002E-4</v>
      </c>
      <c r="H927" s="8">
        <f t="shared" si="73"/>
        <v>3.6727428958900421E-4</v>
      </c>
      <c r="I927" s="8">
        <f t="shared" si="74"/>
        <v>5.6020992300468602E-4</v>
      </c>
    </row>
    <row r="928" spans="2:9" x14ac:dyDescent="0.2">
      <c r="B928" s="5">
        <v>36046</v>
      </c>
      <c r="C928" s="1">
        <v>193.12</v>
      </c>
      <c r="D928" s="1">
        <f t="shared" si="75"/>
        <v>37</v>
      </c>
      <c r="E928" s="1" t="b">
        <f t="shared" si="76"/>
        <v>1</v>
      </c>
      <c r="F928" s="6">
        <f t="shared" si="77"/>
        <v>-7.1972033724039264E-3</v>
      </c>
      <c r="G928" s="8">
        <f t="shared" si="72"/>
        <v>9.2739492183704499E-5</v>
      </c>
      <c r="H928" s="8">
        <f t="shared" si="73"/>
        <v>2.9108748309371449E-4</v>
      </c>
      <c r="I928" s="8">
        <f t="shared" si="74"/>
        <v>5.3307624931527096E-4</v>
      </c>
    </row>
    <row r="929" spans="2:9" x14ac:dyDescent="0.2">
      <c r="B929" s="5">
        <v>36047</v>
      </c>
      <c r="C929" s="1">
        <v>192.96</v>
      </c>
      <c r="D929" s="1">
        <f t="shared" si="75"/>
        <v>37</v>
      </c>
      <c r="E929" s="1" t="b">
        <f t="shared" si="76"/>
        <v>0</v>
      </c>
      <c r="F929" s="6">
        <f t="shared" si="77"/>
        <v>-8.2850041425019949E-4</v>
      </c>
      <c r="G929" s="8">
        <f t="shared" si="72"/>
        <v>8.2554373162738756E-5</v>
      </c>
      <c r="H929" s="8">
        <f t="shared" si="73"/>
        <v>2.8399584132903573E-4</v>
      </c>
      <c r="I929" s="8">
        <f t="shared" si="74"/>
        <v>5.2763332985815165E-4</v>
      </c>
    </row>
    <row r="930" spans="2:9" x14ac:dyDescent="0.2">
      <c r="B930" s="5">
        <v>36048</v>
      </c>
      <c r="C930" s="1">
        <v>192.63</v>
      </c>
      <c r="D930" s="1">
        <f t="shared" si="75"/>
        <v>37</v>
      </c>
      <c r="E930" s="1" t="b">
        <f t="shared" si="76"/>
        <v>0</v>
      </c>
      <c r="F930" s="6">
        <f t="shared" si="77"/>
        <v>-1.7101990049751548E-3</v>
      </c>
      <c r="G930" s="8">
        <f t="shared" si="72"/>
        <v>8.0325143833163168E-5</v>
      </c>
      <c r="H930" s="8">
        <f t="shared" si="73"/>
        <v>2.5881425155998108E-4</v>
      </c>
      <c r="I930" s="8">
        <f t="shared" si="74"/>
        <v>5.229203191683536E-4</v>
      </c>
    </row>
    <row r="931" spans="2:9" x14ac:dyDescent="0.2">
      <c r="B931" s="5">
        <v>36049</v>
      </c>
      <c r="C931" s="1">
        <v>192.02</v>
      </c>
      <c r="D931" s="1">
        <f t="shared" si="75"/>
        <v>37</v>
      </c>
      <c r="E931" s="1" t="b">
        <f t="shared" si="76"/>
        <v>0</v>
      </c>
      <c r="F931" s="6">
        <f t="shared" si="77"/>
        <v>-3.1666926231634918E-3</v>
      </c>
      <c r="G931" s="8">
        <f t="shared" si="72"/>
        <v>3.550761293975647E-5</v>
      </c>
      <c r="H931" s="8">
        <f t="shared" si="73"/>
        <v>2.5231919222198245E-4</v>
      </c>
      <c r="I931" s="8">
        <f t="shared" si="74"/>
        <v>5.0173787747522663E-4</v>
      </c>
    </row>
    <row r="932" spans="2:9" x14ac:dyDescent="0.2">
      <c r="B932" s="5">
        <v>36052</v>
      </c>
      <c r="C932" s="1">
        <v>192.49</v>
      </c>
      <c r="D932" s="1">
        <f t="shared" si="75"/>
        <v>38</v>
      </c>
      <c r="E932" s="1" t="b">
        <f t="shared" si="76"/>
        <v>1</v>
      </c>
      <c r="F932" s="6">
        <f t="shared" si="77"/>
        <v>2.4476617019060232E-3</v>
      </c>
      <c r="G932" s="8">
        <f t="shared" si="72"/>
        <v>7.1802566135912159E-5</v>
      </c>
      <c r="H932" s="8">
        <f t="shared" si="73"/>
        <v>2.7167769003709946E-4</v>
      </c>
      <c r="I932" s="8">
        <f t="shared" si="74"/>
        <v>5.0421116325369958E-4</v>
      </c>
    </row>
    <row r="933" spans="2:9" x14ac:dyDescent="0.2">
      <c r="B933" s="5">
        <v>36053</v>
      </c>
      <c r="C933" s="1">
        <v>193.88</v>
      </c>
      <c r="D933" s="1">
        <f t="shared" si="75"/>
        <v>38</v>
      </c>
      <c r="E933" s="1" t="b">
        <f t="shared" si="76"/>
        <v>0</v>
      </c>
      <c r="F933" s="6">
        <f t="shared" si="77"/>
        <v>7.2211543456801586E-3</v>
      </c>
      <c r="G933" s="8">
        <f t="shared" si="72"/>
        <v>1.6302585112296686E-4</v>
      </c>
      <c r="H933" s="8">
        <f t="shared" si="73"/>
        <v>2.6642989933234416E-4</v>
      </c>
      <c r="I933" s="8">
        <f t="shared" si="74"/>
        <v>5.345094579645702E-4</v>
      </c>
    </row>
    <row r="934" spans="2:9" x14ac:dyDescent="0.2">
      <c r="B934" s="5">
        <v>36054</v>
      </c>
      <c r="C934" s="1">
        <v>193.88</v>
      </c>
      <c r="D934" s="1">
        <f t="shared" si="75"/>
        <v>38</v>
      </c>
      <c r="E934" s="1" t="b">
        <f t="shared" si="76"/>
        <v>0</v>
      </c>
      <c r="F934" s="6">
        <f t="shared" si="77"/>
        <v>0</v>
      </c>
      <c r="G934" s="8">
        <f t="shared" si="72"/>
        <v>1.6855473638912062E-4</v>
      </c>
      <c r="H934" s="8">
        <f t="shared" si="73"/>
        <v>2.6157416325131073E-4</v>
      </c>
      <c r="I934" s="8">
        <f t="shared" si="74"/>
        <v>5.3498085033979858E-4</v>
      </c>
    </row>
    <row r="935" spans="2:9" x14ac:dyDescent="0.2">
      <c r="B935" s="5">
        <v>36055</v>
      </c>
      <c r="C935" s="1">
        <v>194.19</v>
      </c>
      <c r="D935" s="1">
        <f t="shared" si="75"/>
        <v>38</v>
      </c>
      <c r="E935" s="1" t="b">
        <f t="shared" si="76"/>
        <v>0</v>
      </c>
      <c r="F935" s="6">
        <f t="shared" si="77"/>
        <v>1.5989271714462738E-3</v>
      </c>
      <c r="G935" s="8">
        <f t="shared" si="72"/>
        <v>2.0384271271025735E-4</v>
      </c>
      <c r="H935" s="8">
        <f t="shared" si="73"/>
        <v>2.9309775090666489E-4</v>
      </c>
      <c r="I935" s="8">
        <f t="shared" si="74"/>
        <v>5.4114083505834914E-4</v>
      </c>
    </row>
    <row r="936" spans="2:9" x14ac:dyDescent="0.2">
      <c r="B936" s="5">
        <v>36056</v>
      </c>
      <c r="C936" s="1">
        <v>193.98</v>
      </c>
      <c r="D936" s="1">
        <f t="shared" si="75"/>
        <v>38</v>
      </c>
      <c r="E936" s="1" t="b">
        <f t="shared" si="76"/>
        <v>0</v>
      </c>
      <c r="F936" s="6">
        <f t="shared" si="77"/>
        <v>-1.0814151089140189E-3</v>
      </c>
      <c r="G936" s="8">
        <f t="shared" si="72"/>
        <v>1.6373644468847142E-4</v>
      </c>
      <c r="H936" s="8">
        <f t="shared" si="73"/>
        <v>2.6057975707350473E-4</v>
      </c>
      <c r="I936" s="8">
        <f t="shared" si="74"/>
        <v>5.3540091416305819E-4</v>
      </c>
    </row>
    <row r="937" spans="2:9" x14ac:dyDescent="0.2">
      <c r="B937" s="5">
        <v>36059</v>
      </c>
      <c r="C937" s="1">
        <v>193.26</v>
      </c>
      <c r="D937" s="1">
        <f t="shared" si="75"/>
        <v>39</v>
      </c>
      <c r="E937" s="1" t="b">
        <f t="shared" si="76"/>
        <v>1</v>
      </c>
      <c r="F937" s="6">
        <f t="shared" si="77"/>
        <v>-3.7117228580265671E-3</v>
      </c>
      <c r="G937" s="8">
        <f t="shared" si="72"/>
        <v>1.0512980848648325E-4</v>
      </c>
      <c r="H937" s="8">
        <f t="shared" si="73"/>
        <v>2.2761112510007132E-4</v>
      </c>
      <c r="I937" s="8">
        <f t="shared" si="74"/>
        <v>5.1890463536054645E-4</v>
      </c>
    </row>
    <row r="938" spans="2:9" x14ac:dyDescent="0.2">
      <c r="B938" s="5">
        <v>36060</v>
      </c>
      <c r="C938" s="1">
        <v>193.38</v>
      </c>
      <c r="D938" s="1">
        <f t="shared" si="75"/>
        <v>39</v>
      </c>
      <c r="E938" s="1" t="b">
        <f t="shared" si="76"/>
        <v>0</v>
      </c>
      <c r="F938" s="6">
        <f t="shared" si="77"/>
        <v>6.209251785160852E-4</v>
      </c>
      <c r="G938" s="8">
        <f t="shared" si="72"/>
        <v>8.8489315619508325E-5</v>
      </c>
      <c r="H938" s="8">
        <f t="shared" si="73"/>
        <v>2.1696811641957521E-4</v>
      </c>
      <c r="I938" s="8">
        <f t="shared" si="74"/>
        <v>5.2303704360567198E-4</v>
      </c>
    </row>
    <row r="939" spans="2:9" x14ac:dyDescent="0.2">
      <c r="B939" s="5">
        <v>36061</v>
      </c>
      <c r="C939" s="1">
        <v>193.43</v>
      </c>
      <c r="D939" s="1">
        <f t="shared" si="75"/>
        <v>39</v>
      </c>
      <c r="E939" s="1" t="b">
        <f t="shared" si="76"/>
        <v>0</v>
      </c>
      <c r="F939" s="6">
        <f t="shared" si="77"/>
        <v>2.5855827903620288E-4</v>
      </c>
      <c r="G939" s="8">
        <f t="shared" si="72"/>
        <v>9.240686530187503E-5</v>
      </c>
      <c r="H939" s="8">
        <f t="shared" si="73"/>
        <v>2.213452007656826E-4</v>
      </c>
      <c r="I939" s="8">
        <f t="shared" si="74"/>
        <v>5.212437555154073E-4</v>
      </c>
    </row>
    <row r="940" spans="2:9" x14ac:dyDescent="0.2">
      <c r="B940" s="5">
        <v>36062</v>
      </c>
      <c r="C940" s="1">
        <v>194.13</v>
      </c>
      <c r="D940" s="1">
        <f t="shared" si="75"/>
        <v>39</v>
      </c>
      <c r="E940" s="1" t="b">
        <f t="shared" si="76"/>
        <v>0</v>
      </c>
      <c r="F940" s="6">
        <f t="shared" si="77"/>
        <v>3.6188802150647348E-3</v>
      </c>
      <c r="G940" s="8">
        <f t="shared" si="72"/>
        <v>1.3935846112430561E-4</v>
      </c>
      <c r="H940" s="8">
        <f t="shared" si="73"/>
        <v>2.4795459939852549E-4</v>
      </c>
      <c r="I940" s="8">
        <f t="shared" si="74"/>
        <v>5.3454197475098959E-4</v>
      </c>
    </row>
    <row r="941" spans="2:9" x14ac:dyDescent="0.2">
      <c r="B941" s="5">
        <v>36063</v>
      </c>
      <c r="C941" s="1">
        <v>193.97</v>
      </c>
      <c r="D941" s="1">
        <f t="shared" si="75"/>
        <v>39</v>
      </c>
      <c r="E941" s="1" t="b">
        <f t="shared" si="76"/>
        <v>0</v>
      </c>
      <c r="F941" s="6">
        <f t="shared" si="77"/>
        <v>-8.2418997578936892E-4</v>
      </c>
      <c r="G941" s="8">
        <f t="shared" si="72"/>
        <v>1.1190666373920838E-4</v>
      </c>
      <c r="H941" s="8">
        <f t="shared" si="73"/>
        <v>2.4090446119293959E-4</v>
      </c>
      <c r="I941" s="8">
        <f t="shared" si="74"/>
        <v>5.3289295215142745E-4</v>
      </c>
    </row>
    <row r="942" spans="2:9" x14ac:dyDescent="0.2">
      <c r="B942" s="5">
        <v>36066</v>
      </c>
      <c r="C942" s="1">
        <v>193.93</v>
      </c>
      <c r="D942" s="1">
        <f t="shared" si="75"/>
        <v>40</v>
      </c>
      <c r="E942" s="1" t="b">
        <f t="shared" si="76"/>
        <v>1</v>
      </c>
      <c r="F942" s="6">
        <f t="shared" si="77"/>
        <v>-2.0621745630766686E-4</v>
      </c>
      <c r="G942" s="8">
        <f t="shared" si="72"/>
        <v>1.1507660150594117E-4</v>
      </c>
      <c r="H942" s="8">
        <f t="shared" si="73"/>
        <v>2.4579171934679619E-4</v>
      </c>
      <c r="I942" s="8">
        <f t="shared" si="74"/>
        <v>5.299486898853636E-4</v>
      </c>
    </row>
    <row r="943" spans="2:9" x14ac:dyDescent="0.2">
      <c r="B943" s="5">
        <v>36067</v>
      </c>
      <c r="C943" s="1">
        <v>194.24</v>
      </c>
      <c r="D943" s="1">
        <f t="shared" si="75"/>
        <v>40</v>
      </c>
      <c r="E943" s="1" t="b">
        <f t="shared" si="76"/>
        <v>0</v>
      </c>
      <c r="F943" s="6">
        <f t="shared" si="77"/>
        <v>1.5985149280668409E-3</v>
      </c>
      <c r="G943" s="8">
        <f t="shared" si="72"/>
        <v>1.1489541448667095E-4</v>
      </c>
      <c r="H943" s="8">
        <f t="shared" si="73"/>
        <v>2.3450228059320867E-4</v>
      </c>
      <c r="I943" s="8">
        <f t="shared" si="74"/>
        <v>5.3610738625547104E-4</v>
      </c>
    </row>
    <row r="944" spans="2:9" x14ac:dyDescent="0.2">
      <c r="B944" s="5">
        <v>36068</v>
      </c>
      <c r="C944" s="1">
        <v>194.21</v>
      </c>
      <c r="D944" s="1">
        <f t="shared" si="75"/>
        <v>40</v>
      </c>
      <c r="E944" s="1" t="b">
        <f t="shared" si="76"/>
        <v>0</v>
      </c>
      <c r="F944" s="6">
        <f t="shared" si="77"/>
        <v>-1.5444810543663312E-4</v>
      </c>
      <c r="G944" s="8">
        <f t="shared" si="72"/>
        <v>1.046966219926292E-4</v>
      </c>
      <c r="H944" s="8">
        <f t="shared" si="73"/>
        <v>2.2850587118939089E-4</v>
      </c>
      <c r="I944" s="8">
        <f t="shared" si="74"/>
        <v>5.3148865243574854E-4</v>
      </c>
    </row>
    <row r="945" spans="2:9" x14ac:dyDescent="0.2">
      <c r="B945" s="5">
        <v>36069</v>
      </c>
      <c r="C945" s="1">
        <v>196.06</v>
      </c>
      <c r="D945" s="1">
        <f t="shared" si="75"/>
        <v>40</v>
      </c>
      <c r="E945" s="1" t="b">
        <f t="shared" si="76"/>
        <v>0</v>
      </c>
      <c r="F945" s="6">
        <f t="shared" si="77"/>
        <v>9.5257710725502598E-3</v>
      </c>
      <c r="G945" s="8">
        <f t="shared" si="72"/>
        <v>2.5059740587303101E-4</v>
      </c>
      <c r="H945" s="8">
        <f t="shared" si="73"/>
        <v>2.9665140755987017E-4</v>
      </c>
      <c r="I945" s="8">
        <f t="shared" si="74"/>
        <v>5.6935662240160934E-4</v>
      </c>
    </row>
    <row r="946" spans="2:9" x14ac:dyDescent="0.2">
      <c r="B946" s="5">
        <v>36070</v>
      </c>
      <c r="C946" s="1">
        <v>195.71</v>
      </c>
      <c r="D946" s="1">
        <f t="shared" si="75"/>
        <v>40</v>
      </c>
      <c r="E946" s="1" t="b">
        <f t="shared" si="76"/>
        <v>0</v>
      </c>
      <c r="F946" s="6">
        <f t="shared" si="77"/>
        <v>-1.7851678057737574E-3</v>
      </c>
      <c r="G946" s="8">
        <f t="shared" si="72"/>
        <v>2.164795396555644E-4</v>
      </c>
      <c r="H946" s="8">
        <f t="shared" si="73"/>
        <v>2.8393086195054756E-4</v>
      </c>
      <c r="I946" s="8">
        <f t="shared" si="74"/>
        <v>5.5868944359652281E-4</v>
      </c>
    </row>
    <row r="947" spans="2:9" x14ac:dyDescent="0.2">
      <c r="B947" s="5">
        <v>36073</v>
      </c>
      <c r="C947" s="1">
        <v>195.03</v>
      </c>
      <c r="D947" s="1">
        <f t="shared" si="75"/>
        <v>41</v>
      </c>
      <c r="E947" s="1" t="b">
        <f t="shared" si="76"/>
        <v>1</v>
      </c>
      <c r="F947" s="6">
        <f t="shared" si="77"/>
        <v>-3.4745286393133012E-3</v>
      </c>
      <c r="G947" s="8">
        <f t="shared" si="72"/>
        <v>1.7482761138218759E-4</v>
      </c>
      <c r="H947" s="8">
        <f t="shared" si="73"/>
        <v>2.6042105877605281E-4</v>
      </c>
      <c r="I947" s="8">
        <f t="shared" si="74"/>
        <v>5.4338196853659772E-4</v>
      </c>
    </row>
    <row r="948" spans="2:9" x14ac:dyDescent="0.2">
      <c r="B948" s="5">
        <v>36074</v>
      </c>
      <c r="C948" s="1">
        <v>195.51</v>
      </c>
      <c r="D948" s="1">
        <f t="shared" si="75"/>
        <v>41</v>
      </c>
      <c r="E948" s="1" t="b">
        <f t="shared" si="76"/>
        <v>0</v>
      </c>
      <c r="F948" s="6">
        <f t="shared" si="77"/>
        <v>2.4611598215658059E-3</v>
      </c>
      <c r="G948" s="8">
        <f t="shared" si="72"/>
        <v>1.7125918703545887E-4</v>
      </c>
      <c r="H948" s="8">
        <f t="shared" si="73"/>
        <v>2.6741057894861034E-4</v>
      </c>
      <c r="I948" s="8">
        <f t="shared" si="74"/>
        <v>5.5557471466172181E-4</v>
      </c>
    </row>
    <row r="949" spans="2:9" x14ac:dyDescent="0.2">
      <c r="B949" s="5">
        <v>36075</v>
      </c>
      <c r="C949" s="1">
        <v>195.47</v>
      </c>
      <c r="D949" s="1">
        <f t="shared" si="75"/>
        <v>41</v>
      </c>
      <c r="E949" s="1" t="b">
        <f t="shared" si="76"/>
        <v>0</v>
      </c>
      <c r="F949" s="6">
        <f t="shared" si="77"/>
        <v>-2.0459311544163139E-4</v>
      </c>
      <c r="G949" s="8">
        <f t="shared" si="72"/>
        <v>1.6815929134694931E-4</v>
      </c>
      <c r="H949" s="8">
        <f t="shared" si="73"/>
        <v>2.638541268200673E-4</v>
      </c>
      <c r="I949" s="8">
        <f t="shared" si="74"/>
        <v>5.5076221591508062E-4</v>
      </c>
    </row>
    <row r="950" spans="2:9" x14ac:dyDescent="0.2">
      <c r="B950" s="5">
        <v>36076</v>
      </c>
      <c r="C950" s="1">
        <v>196.39</v>
      </c>
      <c r="D950" s="1">
        <f t="shared" si="75"/>
        <v>41</v>
      </c>
      <c r="E950" s="1" t="b">
        <f t="shared" si="76"/>
        <v>0</v>
      </c>
      <c r="F950" s="6">
        <f t="shared" si="77"/>
        <v>4.7066045940553636E-3</v>
      </c>
      <c r="G950" s="8">
        <f t="shared" si="72"/>
        <v>2.6768221635032626E-4</v>
      </c>
      <c r="H950" s="8">
        <f t="shared" si="73"/>
        <v>2.9750424924441697E-4</v>
      </c>
      <c r="I950" s="8">
        <f t="shared" si="74"/>
        <v>5.6794563464337294E-4</v>
      </c>
    </row>
    <row r="951" spans="2:9" x14ac:dyDescent="0.2">
      <c r="B951" s="5">
        <v>36077</v>
      </c>
      <c r="C951" s="1">
        <v>196.55</v>
      </c>
      <c r="D951" s="1">
        <f t="shared" si="75"/>
        <v>41</v>
      </c>
      <c r="E951" s="1" t="b">
        <f t="shared" si="76"/>
        <v>0</v>
      </c>
      <c r="F951" s="6">
        <f t="shared" si="77"/>
        <v>8.1470543306694232E-4</v>
      </c>
      <c r="G951" s="8">
        <f t="shared" si="72"/>
        <v>2.8944735738664883E-4</v>
      </c>
      <c r="H951" s="8">
        <f t="shared" si="73"/>
        <v>3.0648387885523574E-4</v>
      </c>
      <c r="I951" s="8">
        <f t="shared" si="74"/>
        <v>5.6979674917873751E-4</v>
      </c>
    </row>
    <row r="952" spans="2:9" x14ac:dyDescent="0.2">
      <c r="B952" s="5">
        <v>36081</v>
      </c>
      <c r="C952" s="1">
        <v>195.17</v>
      </c>
      <c r="D952" s="1">
        <f t="shared" si="75"/>
        <v>42</v>
      </c>
      <c r="E952" s="1" t="b">
        <f t="shared" si="76"/>
        <v>1</v>
      </c>
      <c r="F952" s="6">
        <f t="shared" si="77"/>
        <v>-7.021114220300273E-3</v>
      </c>
      <c r="G952" s="8">
        <f t="shared" si="72"/>
        <v>1.9485056510001623E-4</v>
      </c>
      <c r="H952" s="8">
        <f t="shared" si="73"/>
        <v>2.3242929071167476E-4</v>
      </c>
      <c r="I952" s="8">
        <f t="shared" si="74"/>
        <v>5.4311950425883814E-4</v>
      </c>
    </row>
    <row r="953" spans="2:9" x14ac:dyDescent="0.2">
      <c r="B953" s="5">
        <v>36082</v>
      </c>
      <c r="C953" s="1">
        <v>195.23</v>
      </c>
      <c r="D953" s="1">
        <f t="shared" si="75"/>
        <v>42</v>
      </c>
      <c r="E953" s="1" t="b">
        <f t="shared" si="76"/>
        <v>0</v>
      </c>
      <c r="F953" s="6">
        <f t="shared" si="77"/>
        <v>3.0742429676688943E-4</v>
      </c>
      <c r="G953" s="8">
        <f t="shared" si="72"/>
        <v>2.0108089536978501E-4</v>
      </c>
      <c r="H953" s="8">
        <f t="shared" si="73"/>
        <v>2.2515502060236117E-4</v>
      </c>
      <c r="I953" s="8">
        <f t="shared" si="74"/>
        <v>5.4317611211515346E-4</v>
      </c>
    </row>
    <row r="954" spans="2:9" x14ac:dyDescent="0.2">
      <c r="B954" s="5">
        <v>36083</v>
      </c>
      <c r="C954" s="1">
        <v>196.23</v>
      </c>
      <c r="D954" s="1">
        <f t="shared" si="75"/>
        <v>42</v>
      </c>
      <c r="E954" s="1" t="b">
        <f t="shared" si="76"/>
        <v>0</v>
      </c>
      <c r="F954" s="6">
        <f t="shared" si="77"/>
        <v>5.1221636019054273E-3</v>
      </c>
      <c r="G954" s="8">
        <f t="shared" si="72"/>
        <v>2.3780314585233634E-4</v>
      </c>
      <c r="H954" s="8">
        <f t="shared" si="73"/>
        <v>2.6635706134581471E-4</v>
      </c>
      <c r="I954" s="8">
        <f t="shared" si="74"/>
        <v>5.5897378493487788E-4</v>
      </c>
    </row>
    <row r="955" spans="2:9" x14ac:dyDescent="0.2">
      <c r="B955" s="5">
        <v>36084</v>
      </c>
      <c r="C955" s="1">
        <v>196.2</v>
      </c>
      <c r="D955" s="1">
        <f t="shared" si="75"/>
        <v>42</v>
      </c>
      <c r="E955" s="1" t="b">
        <f t="shared" si="76"/>
        <v>0</v>
      </c>
      <c r="F955" s="6">
        <f t="shared" si="77"/>
        <v>-1.5288182235129177E-4</v>
      </c>
      <c r="G955" s="8">
        <f t="shared" si="72"/>
        <v>2.5116992938102557E-4</v>
      </c>
      <c r="H955" s="8">
        <f t="shared" si="73"/>
        <v>2.7759127165558485E-4</v>
      </c>
      <c r="I955" s="8">
        <f t="shared" si="74"/>
        <v>5.6093927533318539E-4</v>
      </c>
    </row>
    <row r="956" spans="2:9" x14ac:dyDescent="0.2">
      <c r="B956" s="5">
        <v>36087</v>
      </c>
      <c r="C956" s="1">
        <v>195.93</v>
      </c>
      <c r="D956" s="1">
        <f t="shared" si="75"/>
        <v>43</v>
      </c>
      <c r="E956" s="1" t="b">
        <f t="shared" si="76"/>
        <v>1</v>
      </c>
      <c r="F956" s="6">
        <f t="shared" si="77"/>
        <v>-1.3761467889907841E-3</v>
      </c>
      <c r="G956" s="8">
        <f t="shared" si="72"/>
        <v>2.5151344432444543E-4</v>
      </c>
      <c r="H956" s="8">
        <f t="shared" si="73"/>
        <v>2.4954787631967825E-4</v>
      </c>
      <c r="I956" s="8">
        <f t="shared" si="74"/>
        <v>5.509806062455573E-4</v>
      </c>
    </row>
    <row r="957" spans="2:9" x14ac:dyDescent="0.2">
      <c r="B957" s="5">
        <v>36088</v>
      </c>
      <c r="C957" s="1">
        <v>196.34</v>
      </c>
      <c r="D957" s="1">
        <f t="shared" si="75"/>
        <v>43</v>
      </c>
      <c r="E957" s="1" t="b">
        <f t="shared" si="76"/>
        <v>0</v>
      </c>
      <c r="F957" s="6">
        <f t="shared" si="77"/>
        <v>2.0925840861532041E-3</v>
      </c>
      <c r="G957" s="8">
        <f t="shared" si="72"/>
        <v>2.5177643081236207E-4</v>
      </c>
      <c r="H957" s="8">
        <f t="shared" si="73"/>
        <v>2.658002670575549E-4</v>
      </c>
      <c r="I957" s="8">
        <f t="shared" si="74"/>
        <v>5.6262924723833759E-4</v>
      </c>
    </row>
    <row r="958" spans="2:9" x14ac:dyDescent="0.2">
      <c r="B958" s="5">
        <v>36089</v>
      </c>
      <c r="C958" s="1">
        <v>195.99</v>
      </c>
      <c r="D958" s="1">
        <f t="shared" si="75"/>
        <v>43</v>
      </c>
      <c r="E958" s="1" t="b">
        <f t="shared" si="76"/>
        <v>0</v>
      </c>
      <c r="F958" s="6">
        <f t="shared" si="77"/>
        <v>-1.782621982275634E-3</v>
      </c>
      <c r="G958" s="8">
        <f t="shared" si="72"/>
        <v>2.0123371900284816E-4</v>
      </c>
      <c r="H958" s="8">
        <f t="shared" si="73"/>
        <v>2.530945591918805E-4</v>
      </c>
      <c r="I958" s="8">
        <f t="shared" si="74"/>
        <v>5.5268647901863231E-4</v>
      </c>
    </row>
    <row r="959" spans="2:9" x14ac:dyDescent="0.2">
      <c r="B959" s="5">
        <v>36090</v>
      </c>
      <c r="C959" s="1">
        <v>196.88</v>
      </c>
      <c r="D959" s="1">
        <f t="shared" si="75"/>
        <v>43</v>
      </c>
      <c r="E959" s="1" t="b">
        <f t="shared" si="76"/>
        <v>0</v>
      </c>
      <c r="F959" s="6">
        <f t="shared" si="77"/>
        <v>4.5410480126535369E-3</v>
      </c>
      <c r="G959" s="8">
        <f t="shared" si="72"/>
        <v>2.6298843896398574E-4</v>
      </c>
      <c r="H959" s="8">
        <f t="shared" si="73"/>
        <v>2.8989370327547979E-4</v>
      </c>
      <c r="I959" s="8">
        <f t="shared" si="74"/>
        <v>5.6991390291936386E-4</v>
      </c>
    </row>
    <row r="960" spans="2:9" x14ac:dyDescent="0.2">
      <c r="B960" s="5">
        <v>36091</v>
      </c>
      <c r="C960" s="1">
        <v>196.91</v>
      </c>
      <c r="D960" s="1">
        <f t="shared" si="75"/>
        <v>43</v>
      </c>
      <c r="E960" s="1" t="b">
        <f t="shared" si="76"/>
        <v>0</v>
      </c>
      <c r="F960" s="6">
        <f t="shared" si="77"/>
        <v>1.5237708248672099E-4</v>
      </c>
      <c r="G960" s="8">
        <f t="shared" si="72"/>
        <v>2.4807421408716768E-4</v>
      </c>
      <c r="H960" s="8">
        <f t="shared" si="73"/>
        <v>2.9264675779796823E-4</v>
      </c>
      <c r="I960" s="8">
        <f t="shared" si="74"/>
        <v>5.6771376479648956E-4</v>
      </c>
    </row>
    <row r="961" spans="2:9" x14ac:dyDescent="0.2">
      <c r="B961" s="5">
        <v>36094</v>
      </c>
      <c r="C961" s="1">
        <v>196.92</v>
      </c>
      <c r="D961" s="1">
        <f t="shared" si="75"/>
        <v>44</v>
      </c>
      <c r="E961" s="1" t="b">
        <f t="shared" si="76"/>
        <v>1</v>
      </c>
      <c r="F961" s="6">
        <f t="shared" si="77"/>
        <v>5.0784622416255587E-5</v>
      </c>
      <c r="G961" s="8">
        <f t="shared" si="72"/>
        <v>2.4649775808719445E-4</v>
      </c>
      <c r="H961" s="8">
        <f t="shared" si="73"/>
        <v>2.8383712409326653E-4</v>
      </c>
      <c r="I961" s="8">
        <f t="shared" si="74"/>
        <v>5.6721498470870999E-4</v>
      </c>
    </row>
    <row r="962" spans="2:9" x14ac:dyDescent="0.2">
      <c r="B962" s="5">
        <v>36095</v>
      </c>
      <c r="C962" s="1">
        <v>196.92</v>
      </c>
      <c r="D962" s="1">
        <f t="shared" si="75"/>
        <v>44</v>
      </c>
      <c r="E962" s="1" t="b">
        <f t="shared" si="76"/>
        <v>0</v>
      </c>
      <c r="F962" s="6">
        <f t="shared" si="77"/>
        <v>0</v>
      </c>
      <c r="G962" s="8">
        <f t="shared" si="72"/>
        <v>2.7698999663970365E-4</v>
      </c>
      <c r="H962" s="8">
        <f t="shared" si="73"/>
        <v>2.7824733775087189E-4</v>
      </c>
      <c r="I962" s="8">
        <f t="shared" si="74"/>
        <v>5.6885250737085432E-4</v>
      </c>
    </row>
    <row r="963" spans="2:9" x14ac:dyDescent="0.2">
      <c r="B963" s="5">
        <v>36096</v>
      </c>
      <c r="C963" s="1">
        <v>196.99</v>
      </c>
      <c r="D963" s="1">
        <f t="shared" si="75"/>
        <v>44</v>
      </c>
      <c r="E963" s="1" t="b">
        <f t="shared" si="76"/>
        <v>0</v>
      </c>
      <c r="F963" s="6">
        <f t="shared" si="77"/>
        <v>3.554743042861741E-4</v>
      </c>
      <c r="G963" s="8">
        <f t="shared" si="72"/>
        <v>2.753251107421239E-4</v>
      </c>
      <c r="H963" s="8">
        <f t="shared" si="73"/>
        <v>2.82137253108014E-4</v>
      </c>
      <c r="I963" s="8">
        <f t="shared" si="74"/>
        <v>5.6535982466756794E-4</v>
      </c>
    </row>
    <row r="964" spans="2:9" x14ac:dyDescent="0.2">
      <c r="B964" s="5">
        <v>36097</v>
      </c>
      <c r="C964" s="1">
        <v>197.7</v>
      </c>
      <c r="D964" s="1">
        <f t="shared" si="75"/>
        <v>44</v>
      </c>
      <c r="E964" s="1" t="b">
        <f t="shared" si="76"/>
        <v>0</v>
      </c>
      <c r="F964" s="6">
        <f t="shared" si="77"/>
        <v>3.6042438702470481E-3</v>
      </c>
      <c r="G964" s="8">
        <f t="shared" si="72"/>
        <v>3.3150099536650442E-4</v>
      </c>
      <c r="H964" s="8">
        <f t="shared" si="73"/>
        <v>3.0744693534384606E-4</v>
      </c>
      <c r="I964" s="8">
        <f t="shared" si="74"/>
        <v>5.8024428101105801E-4</v>
      </c>
    </row>
    <row r="965" spans="2:9" x14ac:dyDescent="0.2">
      <c r="B965" s="5">
        <v>36098</v>
      </c>
      <c r="C965" s="1">
        <v>197.73</v>
      </c>
      <c r="D965" s="1">
        <f t="shared" si="75"/>
        <v>44</v>
      </c>
      <c r="E965" s="1" t="b">
        <f t="shared" si="76"/>
        <v>0</v>
      </c>
      <c r="F965" s="6">
        <f t="shared" si="77"/>
        <v>1.5174506828530276E-4</v>
      </c>
      <c r="G965" s="8">
        <f t="shared" si="72"/>
        <v>3.3614959943801208E-4</v>
      </c>
      <c r="H965" s="8">
        <f t="shared" si="73"/>
        <v>3.1976667254474036E-4</v>
      </c>
      <c r="I965" s="8">
        <f t="shared" si="74"/>
        <v>5.8763052608462065E-4</v>
      </c>
    </row>
    <row r="966" spans="2:9" x14ac:dyDescent="0.2">
      <c r="B966" s="5">
        <v>36101</v>
      </c>
      <c r="C966" s="1">
        <v>197.72</v>
      </c>
      <c r="D966" s="1">
        <f t="shared" si="75"/>
        <v>45</v>
      </c>
      <c r="E966" s="1" t="b">
        <f t="shared" si="76"/>
        <v>1</v>
      </c>
      <c r="F966" s="6">
        <f t="shared" si="77"/>
        <v>-5.0574015071025435E-5</v>
      </c>
      <c r="G966" s="8">
        <f t="shared" si="72"/>
        <v>2.9543671395513318E-4</v>
      </c>
      <c r="H966" s="8">
        <f t="shared" si="73"/>
        <v>3.0619927280356115E-4</v>
      </c>
      <c r="I966" s="8">
        <f t="shared" si="74"/>
        <v>5.881307238775153E-4</v>
      </c>
    </row>
    <row r="967" spans="2:9" x14ac:dyDescent="0.2">
      <c r="B967" s="5">
        <v>36102</v>
      </c>
      <c r="C967" s="1">
        <v>197.6</v>
      </c>
      <c r="D967" s="1">
        <f t="shared" si="75"/>
        <v>45</v>
      </c>
      <c r="E967" s="1" t="b">
        <f t="shared" si="76"/>
        <v>0</v>
      </c>
      <c r="F967" s="6">
        <f t="shared" si="77"/>
        <v>-6.0691887517705378E-4</v>
      </c>
      <c r="G967" s="8">
        <f t="shared" si="72"/>
        <v>2.9014700981078168E-4</v>
      </c>
      <c r="H967" s="8">
        <f t="shared" si="73"/>
        <v>3.0718500906829182E-4</v>
      </c>
      <c r="I967" s="8">
        <f t="shared" si="74"/>
        <v>5.8078472763203241E-4</v>
      </c>
    </row>
    <row r="968" spans="2:9" x14ac:dyDescent="0.2">
      <c r="B968" s="5">
        <v>36103</v>
      </c>
      <c r="C968" s="1">
        <v>198.17</v>
      </c>
      <c r="D968" s="1">
        <f t="shared" si="75"/>
        <v>45</v>
      </c>
      <c r="E968" s="1" t="b">
        <f t="shared" si="76"/>
        <v>0</v>
      </c>
      <c r="F968" s="6">
        <f t="shared" si="77"/>
        <v>2.8846153846153744E-3</v>
      </c>
      <c r="G968" s="8">
        <f t="shared" si="72"/>
        <v>2.8853159754555104E-4</v>
      </c>
      <c r="H968" s="8">
        <f t="shared" si="73"/>
        <v>3.3662149683811264E-4</v>
      </c>
      <c r="I968" s="8">
        <f t="shared" si="74"/>
        <v>6.0004248741610808E-4</v>
      </c>
    </row>
    <row r="969" spans="2:9" x14ac:dyDescent="0.2">
      <c r="B969" s="5">
        <v>36104</v>
      </c>
      <c r="C969" s="1">
        <v>198.93</v>
      </c>
      <c r="D969" s="1">
        <f t="shared" si="75"/>
        <v>45</v>
      </c>
      <c r="E969" s="1" t="b">
        <f t="shared" si="76"/>
        <v>0</v>
      </c>
      <c r="F969" s="6">
        <f t="shared" si="77"/>
        <v>3.835091083413289E-3</v>
      </c>
      <c r="G969" s="8">
        <f t="shared" si="72"/>
        <v>3.5209258643762489E-4</v>
      </c>
      <c r="H969" s="8">
        <f t="shared" si="73"/>
        <v>3.6607474029619379E-4</v>
      </c>
      <c r="I969" s="8">
        <f t="shared" si="74"/>
        <v>6.3389811512352349E-4</v>
      </c>
    </row>
    <row r="970" spans="2:9" x14ac:dyDescent="0.2">
      <c r="B970" s="5">
        <v>36105</v>
      </c>
      <c r="C970" s="1">
        <v>199.66</v>
      </c>
      <c r="D970" s="1">
        <f t="shared" si="75"/>
        <v>45</v>
      </c>
      <c r="E970" s="1" t="b">
        <f t="shared" si="76"/>
        <v>0</v>
      </c>
      <c r="F970" s="6">
        <f t="shared" si="77"/>
        <v>3.6696325340570546E-3</v>
      </c>
      <c r="G970" s="8">
        <f t="shared" si="72"/>
        <v>4.4354358588319289E-4</v>
      </c>
      <c r="H970" s="8">
        <f t="shared" si="73"/>
        <v>3.7829276296723379E-4</v>
      </c>
      <c r="I970" s="8">
        <f t="shared" si="74"/>
        <v>6.6129150280625469E-4</v>
      </c>
    </row>
    <row r="971" spans="2:9" x14ac:dyDescent="0.2">
      <c r="B971" s="5">
        <v>36108</v>
      </c>
      <c r="C971" s="1">
        <v>199.66</v>
      </c>
      <c r="D971" s="1">
        <f t="shared" si="75"/>
        <v>46</v>
      </c>
      <c r="E971" s="1" t="b">
        <f t="shared" si="76"/>
        <v>1</v>
      </c>
      <c r="F971" s="6">
        <f t="shared" si="77"/>
        <v>0</v>
      </c>
      <c r="G971" s="8">
        <f t="shared" si="72"/>
        <v>4.5213686593818846E-4</v>
      </c>
      <c r="H971" s="8">
        <f t="shared" si="73"/>
        <v>3.6553359231332672E-4</v>
      </c>
      <c r="I971" s="8">
        <f t="shared" si="74"/>
        <v>6.556224346593309E-4</v>
      </c>
    </row>
    <row r="972" spans="2:9" x14ac:dyDescent="0.2">
      <c r="B972" s="5">
        <v>36109</v>
      </c>
      <c r="C972" s="1">
        <v>199.25</v>
      </c>
      <c r="D972" s="1">
        <f t="shared" si="75"/>
        <v>46</v>
      </c>
      <c r="E972" s="1" t="b">
        <f t="shared" si="76"/>
        <v>0</v>
      </c>
      <c r="F972" s="6">
        <f t="shared" si="77"/>
        <v>-2.0534909345887309E-3</v>
      </c>
      <c r="G972" s="8">
        <f t="shared" si="72"/>
        <v>4.4056463182752818E-4</v>
      </c>
      <c r="H972" s="8">
        <f t="shared" si="73"/>
        <v>3.4838462810189751E-4</v>
      </c>
      <c r="I972" s="8">
        <f t="shared" si="74"/>
        <v>6.4646496343188573E-4</v>
      </c>
    </row>
    <row r="973" spans="2:9" x14ac:dyDescent="0.2">
      <c r="B973" s="5">
        <v>36111</v>
      </c>
      <c r="C973" s="1">
        <v>200.14</v>
      </c>
      <c r="D973" s="1">
        <f t="shared" si="75"/>
        <v>46</v>
      </c>
      <c r="E973" s="1" t="b">
        <f t="shared" si="76"/>
        <v>0</v>
      </c>
      <c r="F973" s="6">
        <f t="shared" si="77"/>
        <v>4.4667503136761599E-3</v>
      </c>
      <c r="G973" s="8">
        <f t="shared" si="72"/>
        <v>4.7850158646804236E-4</v>
      </c>
      <c r="H973" s="8">
        <f t="shared" si="73"/>
        <v>4.0013229717992041E-4</v>
      </c>
      <c r="I973" s="8">
        <f t="shared" si="74"/>
        <v>6.7069913836893932E-4</v>
      </c>
    </row>
    <row r="974" spans="2:9" x14ac:dyDescent="0.2">
      <c r="B974" s="5">
        <v>36112</v>
      </c>
      <c r="C974" s="1">
        <v>200.5</v>
      </c>
      <c r="D974" s="1">
        <f t="shared" si="75"/>
        <v>46</v>
      </c>
      <c r="E974" s="1" t="b">
        <f t="shared" si="76"/>
        <v>0</v>
      </c>
      <c r="F974" s="6">
        <f t="shared" si="77"/>
        <v>1.7987408813830985E-3</v>
      </c>
      <c r="G974" s="8">
        <f t="shared" si="72"/>
        <v>4.8388368778969868E-4</v>
      </c>
      <c r="H974" s="8">
        <f t="shared" si="73"/>
        <v>4.1535477420585843E-4</v>
      </c>
      <c r="I974" s="8">
        <f t="shared" si="74"/>
        <v>6.7576832687232802E-4</v>
      </c>
    </row>
    <row r="975" spans="2:9" x14ac:dyDescent="0.2">
      <c r="B975" s="5">
        <v>36115</v>
      </c>
      <c r="C975" s="1">
        <v>200.38</v>
      </c>
      <c r="D975" s="1">
        <f t="shared" si="75"/>
        <v>47</v>
      </c>
      <c r="E975" s="1" t="b">
        <f t="shared" si="76"/>
        <v>1</v>
      </c>
      <c r="F975" s="6">
        <f t="shared" si="77"/>
        <v>-5.9850374064840395E-4</v>
      </c>
      <c r="G975" s="8">
        <f t="shared" ref="G975:G1038" si="78">AVERAGE(F910:F975)</f>
        <v>5.0055547503505184E-4</v>
      </c>
      <c r="H975" s="8">
        <f t="shared" ref="H975:H1038" si="79">AVERAGE(F844:F975)</f>
        <v>3.8688083010228176E-4</v>
      </c>
      <c r="I975" s="8">
        <f t="shared" ref="I975:I1038" si="80">AVERAGE(F726:F975)</f>
        <v>6.6133465185307734E-4</v>
      </c>
    </row>
    <row r="976" spans="2:9" x14ac:dyDescent="0.2">
      <c r="B976" s="5">
        <v>36116</v>
      </c>
      <c r="C976" s="1">
        <v>200.78</v>
      </c>
      <c r="D976" s="1">
        <f t="shared" si="75"/>
        <v>47</v>
      </c>
      <c r="E976" s="1" t="b">
        <f t="shared" si="76"/>
        <v>0</v>
      </c>
      <c r="F976" s="6">
        <f t="shared" si="77"/>
        <v>1.9962072063079983E-3</v>
      </c>
      <c r="G976" s="8">
        <f t="shared" si="78"/>
        <v>5.2611306997011025E-4</v>
      </c>
      <c r="H976" s="8">
        <f t="shared" si="79"/>
        <v>3.9444654818185967E-4</v>
      </c>
      <c r="I976" s="8">
        <f t="shared" si="80"/>
        <v>6.6108176370272801E-4</v>
      </c>
    </row>
    <row r="977" spans="2:9" x14ac:dyDescent="0.2">
      <c r="B977" s="5">
        <v>36117</v>
      </c>
      <c r="C977" s="1">
        <v>200.78</v>
      </c>
      <c r="D977" s="1">
        <f t="shared" si="75"/>
        <v>47</v>
      </c>
      <c r="E977" s="1" t="b">
        <f t="shared" si="76"/>
        <v>0</v>
      </c>
      <c r="F977" s="6">
        <f t="shared" si="77"/>
        <v>0</v>
      </c>
      <c r="G977" s="8">
        <f t="shared" si="78"/>
        <v>5.5267000961087363E-4</v>
      </c>
      <c r="H977" s="8">
        <f t="shared" si="79"/>
        <v>4.0318811257222304E-4</v>
      </c>
      <c r="I977" s="8">
        <f t="shared" si="80"/>
        <v>6.5849808783660982E-4</v>
      </c>
    </row>
    <row r="978" spans="2:9" x14ac:dyDescent="0.2">
      <c r="B978" s="5">
        <v>36118</v>
      </c>
      <c r="C978" s="1">
        <v>201.01</v>
      </c>
      <c r="D978" s="1">
        <f t="shared" si="75"/>
        <v>47</v>
      </c>
      <c r="E978" s="1" t="b">
        <f t="shared" si="76"/>
        <v>0</v>
      </c>
      <c r="F978" s="6">
        <f t="shared" si="77"/>
        <v>1.1455324235480902E-3</v>
      </c>
      <c r="G978" s="8">
        <f t="shared" si="78"/>
        <v>5.5124757141690082E-4</v>
      </c>
      <c r="H978" s="8">
        <f t="shared" si="79"/>
        <v>4.0033010570536965E-4</v>
      </c>
      <c r="I978" s="8">
        <f t="shared" si="80"/>
        <v>6.607329374416056E-4</v>
      </c>
    </row>
    <row r="979" spans="2:9" x14ac:dyDescent="0.2">
      <c r="B979" s="5">
        <v>36119</v>
      </c>
      <c r="C979" s="1">
        <v>200.99</v>
      </c>
      <c r="D979" s="1">
        <f t="shared" si="75"/>
        <v>47</v>
      </c>
      <c r="E979" s="1" t="b">
        <f t="shared" si="76"/>
        <v>0</v>
      </c>
      <c r="F979" s="6">
        <f t="shared" si="77"/>
        <v>-9.9497537435877526E-5</v>
      </c>
      <c r="G979" s="8">
        <f t="shared" si="78"/>
        <v>5.4348811832204006E-4</v>
      </c>
      <c r="H979" s="8">
        <f t="shared" si="79"/>
        <v>4.0672590059727778E-4</v>
      </c>
      <c r="I979" s="8">
        <f t="shared" si="80"/>
        <v>6.4602493614881996E-4</v>
      </c>
    </row>
    <row r="980" spans="2:9" x14ac:dyDescent="0.2">
      <c r="B980" s="5">
        <v>36122</v>
      </c>
      <c r="C980" s="1">
        <v>200.81</v>
      </c>
      <c r="D980" s="1">
        <f t="shared" si="75"/>
        <v>48</v>
      </c>
      <c r="E980" s="1" t="b">
        <f t="shared" si="76"/>
        <v>1</v>
      </c>
      <c r="F980" s="6">
        <f t="shared" si="77"/>
        <v>-8.9556694362902256E-4</v>
      </c>
      <c r="G980" s="8">
        <f t="shared" si="78"/>
        <v>5.4397992822456036E-4</v>
      </c>
      <c r="H980" s="8">
        <f t="shared" si="79"/>
        <v>3.8324322758897991E-4</v>
      </c>
      <c r="I980" s="8">
        <f t="shared" si="80"/>
        <v>6.3426127519992329E-4</v>
      </c>
    </row>
    <row r="981" spans="2:9" x14ac:dyDescent="0.2">
      <c r="B981" s="5">
        <v>36123</v>
      </c>
      <c r="C981" s="1">
        <v>201.16</v>
      </c>
      <c r="D981" s="1">
        <f t="shared" ref="D981:D1044" si="81">WEEKNUM(B981)</f>
        <v>48</v>
      </c>
      <c r="E981" s="1" t="b">
        <f t="shared" ref="E981:E1044" si="82">IF(D981&lt;&gt;D980,TRUE,FALSE)</f>
        <v>0</v>
      </c>
      <c r="F981" s="6">
        <f t="shared" ref="F981:F1044" si="83">C981/C980-1</f>
        <v>1.7429410885911878E-3</v>
      </c>
      <c r="G981" s="8">
        <f t="shared" si="78"/>
        <v>5.8680787151445214E-4</v>
      </c>
      <c r="H981" s="8">
        <f t="shared" si="79"/>
        <v>3.889100489558233E-4</v>
      </c>
      <c r="I981" s="8">
        <f t="shared" si="80"/>
        <v>6.4403236305110979E-4</v>
      </c>
    </row>
    <row r="982" spans="2:9" x14ac:dyDescent="0.2">
      <c r="B982" s="5">
        <v>36124</v>
      </c>
      <c r="C982" s="1">
        <v>201.09</v>
      </c>
      <c r="D982" s="1">
        <f t="shared" si="81"/>
        <v>48</v>
      </c>
      <c r="E982" s="1" t="b">
        <f t="shared" si="82"/>
        <v>0</v>
      </c>
      <c r="F982" s="6">
        <f t="shared" si="83"/>
        <v>-3.4798170610450541E-4</v>
      </c>
      <c r="G982" s="8">
        <f t="shared" si="78"/>
        <v>5.7918719879166954E-4</v>
      </c>
      <c r="H982" s="8">
        <f t="shared" si="79"/>
        <v>3.9221839200103824E-4</v>
      </c>
      <c r="I982" s="8">
        <f t="shared" si="80"/>
        <v>6.3447002478811626E-4</v>
      </c>
    </row>
    <row r="983" spans="2:9" x14ac:dyDescent="0.2">
      <c r="B983" s="5">
        <v>36126</v>
      </c>
      <c r="C983" s="1">
        <v>201.33</v>
      </c>
      <c r="D983" s="1">
        <f t="shared" si="81"/>
        <v>48</v>
      </c>
      <c r="E983" s="1" t="b">
        <f t="shared" si="82"/>
        <v>0</v>
      </c>
      <c r="F983" s="6">
        <f t="shared" si="83"/>
        <v>1.1934954497987427E-3</v>
      </c>
      <c r="G983" s="8">
        <f t="shared" si="78"/>
        <v>5.6048734272175172E-4</v>
      </c>
      <c r="H983" s="8">
        <f t="shared" si="79"/>
        <v>4.1434834417972973E-4</v>
      </c>
      <c r="I983" s="8">
        <f t="shared" si="80"/>
        <v>6.3877807764147528E-4</v>
      </c>
    </row>
    <row r="984" spans="2:9" x14ac:dyDescent="0.2">
      <c r="B984" s="5">
        <v>36129</v>
      </c>
      <c r="C984" s="1">
        <v>201.15</v>
      </c>
      <c r="D984" s="1">
        <f t="shared" si="81"/>
        <v>49</v>
      </c>
      <c r="E984" s="1" t="b">
        <f t="shared" si="82"/>
        <v>1</v>
      </c>
      <c r="F984" s="6">
        <f t="shared" si="83"/>
        <v>-8.9405453732682716E-4</v>
      </c>
      <c r="G984" s="8">
        <f t="shared" si="78"/>
        <v>5.6958206455290795E-4</v>
      </c>
      <c r="H984" s="8">
        <f t="shared" si="79"/>
        <v>4.0320487999185174E-4</v>
      </c>
      <c r="I984" s="8">
        <f t="shared" si="80"/>
        <v>6.3031017535520077E-4</v>
      </c>
    </row>
    <row r="985" spans="2:9" x14ac:dyDescent="0.2">
      <c r="B985" s="5">
        <v>36130</v>
      </c>
      <c r="C985" s="1">
        <v>200.97</v>
      </c>
      <c r="D985" s="1">
        <f t="shared" si="81"/>
        <v>49</v>
      </c>
      <c r="E985" s="1" t="b">
        <f t="shared" si="82"/>
        <v>0</v>
      </c>
      <c r="F985" s="6">
        <f t="shared" si="83"/>
        <v>-8.9485458612981184E-4</v>
      </c>
      <c r="G985" s="8">
        <f t="shared" si="78"/>
        <v>5.560236617327593E-4</v>
      </c>
      <c r="H985" s="8">
        <f t="shared" si="79"/>
        <v>3.8173397407404477E-4</v>
      </c>
      <c r="I985" s="8">
        <f t="shared" si="80"/>
        <v>6.1672668558626458E-4</v>
      </c>
    </row>
    <row r="986" spans="2:9" x14ac:dyDescent="0.2">
      <c r="B986" s="5">
        <v>36131</v>
      </c>
      <c r="C986" s="1">
        <v>201.83</v>
      </c>
      <c r="D986" s="1">
        <f t="shared" si="81"/>
        <v>49</v>
      </c>
      <c r="E986" s="1" t="b">
        <f t="shared" si="82"/>
        <v>0</v>
      </c>
      <c r="F986" s="6">
        <f t="shared" si="83"/>
        <v>4.2792456585560856E-3</v>
      </c>
      <c r="G986" s="8">
        <f t="shared" si="78"/>
        <v>6.0053150909754706E-4</v>
      </c>
      <c r="H986" s="8">
        <f t="shared" si="79"/>
        <v>4.2564533343386949E-4</v>
      </c>
      <c r="I986" s="8">
        <f t="shared" si="80"/>
        <v>6.3152294415458018E-4</v>
      </c>
    </row>
    <row r="987" spans="2:9" x14ac:dyDescent="0.2">
      <c r="B987" s="5">
        <v>36132</v>
      </c>
      <c r="C987" s="1">
        <v>201.94</v>
      </c>
      <c r="D987" s="1">
        <f t="shared" si="81"/>
        <v>49</v>
      </c>
      <c r="E987" s="1" t="b">
        <f t="shared" si="82"/>
        <v>0</v>
      </c>
      <c r="F987" s="6">
        <f t="shared" si="83"/>
        <v>5.4501312986166006E-4</v>
      </c>
      <c r="G987" s="8">
        <f t="shared" si="78"/>
        <v>5.8614478062843454E-4</v>
      </c>
      <c r="H987" s="8">
        <f t="shared" si="79"/>
        <v>4.4128451415883894E-4</v>
      </c>
      <c r="I987" s="8">
        <f t="shared" si="80"/>
        <v>6.1769928566857634E-4</v>
      </c>
    </row>
    <row r="988" spans="2:9" x14ac:dyDescent="0.2">
      <c r="B988" s="5">
        <v>36133</v>
      </c>
      <c r="C988" s="1">
        <v>202.24</v>
      </c>
      <c r="D988" s="1">
        <f t="shared" si="81"/>
        <v>49</v>
      </c>
      <c r="E988" s="1" t="b">
        <f t="shared" si="82"/>
        <v>0</v>
      </c>
      <c r="F988" s="6">
        <f t="shared" si="83"/>
        <v>1.4855897791423711E-3</v>
      </c>
      <c r="G988" s="8">
        <f t="shared" si="78"/>
        <v>6.343831459973045E-4</v>
      </c>
      <c r="H988" s="8">
        <f t="shared" si="79"/>
        <v>4.4021615267018541E-4</v>
      </c>
      <c r="I988" s="8">
        <f t="shared" si="80"/>
        <v>5.8529339182528475E-4</v>
      </c>
    </row>
    <row r="989" spans="2:9" x14ac:dyDescent="0.2">
      <c r="B989" s="5">
        <v>36136</v>
      </c>
      <c r="C989" s="1">
        <v>201.92</v>
      </c>
      <c r="D989" s="1">
        <f t="shared" si="81"/>
        <v>50</v>
      </c>
      <c r="E989" s="1" t="b">
        <f t="shared" si="82"/>
        <v>1</v>
      </c>
      <c r="F989" s="6">
        <f t="shared" si="83"/>
        <v>-1.5822784810127777E-3</v>
      </c>
      <c r="G989" s="8">
        <f t="shared" si="78"/>
        <v>6.3774443736590173E-4</v>
      </c>
      <c r="H989" s="8">
        <f t="shared" si="79"/>
        <v>4.0203609898066832E-4</v>
      </c>
      <c r="I989" s="8">
        <f t="shared" si="80"/>
        <v>5.7896427790123366E-4</v>
      </c>
    </row>
    <row r="990" spans="2:9" x14ac:dyDescent="0.2">
      <c r="B990" s="5">
        <v>36137</v>
      </c>
      <c r="C990" s="1">
        <v>201.9</v>
      </c>
      <c r="D990" s="1">
        <f t="shared" si="81"/>
        <v>50</v>
      </c>
      <c r="E990" s="1" t="b">
        <f t="shared" si="82"/>
        <v>0</v>
      </c>
      <c r="F990" s="6">
        <f t="shared" si="83"/>
        <v>-9.9049128367556527E-5</v>
      </c>
      <c r="G990" s="8">
        <f t="shared" si="78"/>
        <v>5.5565468909243431E-4</v>
      </c>
      <c r="H990" s="8">
        <f t="shared" si="79"/>
        <v>4.0128572679606564E-4</v>
      </c>
      <c r="I990" s="8">
        <f t="shared" si="80"/>
        <v>5.826868388959152E-4</v>
      </c>
    </row>
    <row r="991" spans="2:9" x14ac:dyDescent="0.2">
      <c r="B991" s="5">
        <v>36138</v>
      </c>
      <c r="C991" s="1">
        <v>201.92</v>
      </c>
      <c r="D991" s="1">
        <f t="shared" si="81"/>
        <v>50</v>
      </c>
      <c r="E991" s="1" t="b">
        <f t="shared" si="82"/>
        <v>0</v>
      </c>
      <c r="F991" s="6">
        <f t="shared" si="83"/>
        <v>9.9058940069340906E-5</v>
      </c>
      <c r="G991" s="8">
        <f t="shared" si="78"/>
        <v>5.8361703246031485E-4</v>
      </c>
      <c r="H991" s="8">
        <f t="shared" si="79"/>
        <v>4.3486247865175256E-4</v>
      </c>
      <c r="I991" s="8">
        <f t="shared" si="80"/>
        <v>5.7369179022625529E-4</v>
      </c>
    </row>
    <row r="992" spans="2:9" x14ac:dyDescent="0.2">
      <c r="B992" s="5">
        <v>36139</v>
      </c>
      <c r="C992" s="1">
        <v>202.88</v>
      </c>
      <c r="D992" s="1">
        <f t="shared" si="81"/>
        <v>50</v>
      </c>
      <c r="E992" s="1" t="b">
        <f t="shared" si="82"/>
        <v>0</v>
      </c>
      <c r="F992" s="6">
        <f t="shared" si="83"/>
        <v>4.7543581616482644E-3</v>
      </c>
      <c r="G992" s="8">
        <f t="shared" si="78"/>
        <v>6.5955095996745943E-4</v>
      </c>
      <c r="H992" s="8">
        <f t="shared" si="79"/>
        <v>4.4307502522921837E-4</v>
      </c>
      <c r="I992" s="8">
        <f t="shared" si="80"/>
        <v>5.901955117211113E-4</v>
      </c>
    </row>
    <row r="993" spans="2:9" x14ac:dyDescent="0.2">
      <c r="B993" s="5">
        <v>36140</v>
      </c>
      <c r="C993" s="1">
        <v>202.83</v>
      </c>
      <c r="D993" s="1">
        <f t="shared" si="81"/>
        <v>50</v>
      </c>
      <c r="E993" s="1" t="b">
        <f t="shared" si="82"/>
        <v>0</v>
      </c>
      <c r="F993" s="6">
        <f t="shared" si="83"/>
        <v>-2.4645110410081994E-4</v>
      </c>
      <c r="G993" s="8">
        <f t="shared" si="78"/>
        <v>6.3788052784117958E-4</v>
      </c>
      <c r="H993" s="8">
        <f t="shared" si="79"/>
        <v>4.4199950391217983E-4</v>
      </c>
      <c r="I993" s="8">
        <f t="shared" si="80"/>
        <v>5.832719396769606E-4</v>
      </c>
    </row>
    <row r="994" spans="2:9" x14ac:dyDescent="0.2">
      <c r="B994" s="5">
        <v>36143</v>
      </c>
      <c r="C994" s="1">
        <v>202.83</v>
      </c>
      <c r="D994" s="1">
        <f t="shared" si="81"/>
        <v>51</v>
      </c>
      <c r="E994" s="1" t="b">
        <f t="shared" si="82"/>
        <v>1</v>
      </c>
      <c r="F994" s="6">
        <f t="shared" si="83"/>
        <v>0</v>
      </c>
      <c r="G994" s="8">
        <f t="shared" si="78"/>
        <v>7.4692906378669361E-4</v>
      </c>
      <c r="H994" s="8">
        <f t="shared" si="79"/>
        <v>4.198342779851991E-4</v>
      </c>
      <c r="I994" s="8">
        <f t="shared" si="80"/>
        <v>5.8281586533684275E-4</v>
      </c>
    </row>
    <row r="995" spans="2:9" x14ac:dyDescent="0.2">
      <c r="B995" s="5">
        <v>36144</v>
      </c>
      <c r="C995" s="1">
        <v>202.63</v>
      </c>
      <c r="D995" s="1">
        <f t="shared" si="81"/>
        <v>51</v>
      </c>
      <c r="E995" s="1" t="b">
        <f t="shared" si="82"/>
        <v>0</v>
      </c>
      <c r="F995" s="6">
        <f t="shared" si="83"/>
        <v>-9.8604742888142027E-4</v>
      </c>
      <c r="G995" s="8">
        <f t="shared" si="78"/>
        <v>7.4454198780743268E-4</v>
      </c>
      <c r="H995" s="8">
        <f t="shared" si="79"/>
        <v>4.1354818048508577E-4</v>
      </c>
      <c r="I995" s="8">
        <f t="shared" si="80"/>
        <v>5.8388792141736087E-4</v>
      </c>
    </row>
    <row r="996" spans="2:9" x14ac:dyDescent="0.2">
      <c r="B996" s="5">
        <v>36145</v>
      </c>
      <c r="C996" s="1">
        <v>202.98</v>
      </c>
      <c r="D996" s="1">
        <f t="shared" si="81"/>
        <v>51</v>
      </c>
      <c r="E996" s="1" t="b">
        <f t="shared" si="82"/>
        <v>0</v>
      </c>
      <c r="F996" s="6">
        <f t="shared" si="83"/>
        <v>1.7272861866455269E-3</v>
      </c>
      <c r="G996" s="8">
        <f t="shared" si="78"/>
        <v>7.9662509677138249E-4</v>
      </c>
      <c r="H996" s="8">
        <f t="shared" si="79"/>
        <v>4.3847512030227283E-4</v>
      </c>
      <c r="I996" s="8">
        <f t="shared" si="80"/>
        <v>5.8440473695898912E-4</v>
      </c>
    </row>
    <row r="997" spans="2:9" x14ac:dyDescent="0.2">
      <c r="B997" s="5">
        <v>36146</v>
      </c>
      <c r="C997" s="1">
        <v>203.16</v>
      </c>
      <c r="D997" s="1">
        <f t="shared" si="81"/>
        <v>51</v>
      </c>
      <c r="E997" s="1" t="b">
        <f t="shared" si="82"/>
        <v>0</v>
      </c>
      <c r="F997" s="6">
        <f t="shared" si="83"/>
        <v>8.8678687555421298E-4</v>
      </c>
      <c r="G997" s="8">
        <f t="shared" si="78"/>
        <v>8.5804145281255983E-4</v>
      </c>
      <c r="H997" s="8">
        <f t="shared" si="79"/>
        <v>4.4677453287615812E-4</v>
      </c>
      <c r="I997" s="8">
        <f t="shared" si="80"/>
        <v>5.9045914983245232E-4</v>
      </c>
    </row>
    <row r="998" spans="2:9" x14ac:dyDescent="0.2">
      <c r="B998" s="5">
        <v>36147</v>
      </c>
      <c r="C998" s="1">
        <v>203.02</v>
      </c>
      <c r="D998" s="1">
        <f t="shared" si="81"/>
        <v>51</v>
      </c>
      <c r="E998" s="1" t="b">
        <f t="shared" si="82"/>
        <v>0</v>
      </c>
      <c r="F998" s="6">
        <f t="shared" si="83"/>
        <v>-6.8911202992705256E-4</v>
      </c>
      <c r="G998" s="8">
        <f t="shared" si="78"/>
        <v>8.1051457808781625E-4</v>
      </c>
      <c r="H998" s="8">
        <f t="shared" si="79"/>
        <v>4.4115857211186421E-4</v>
      </c>
      <c r="I998" s="8">
        <f t="shared" si="80"/>
        <v>5.6170201748421175E-4</v>
      </c>
    </row>
    <row r="999" spans="2:9" x14ac:dyDescent="0.2">
      <c r="B999" s="5">
        <v>36150</v>
      </c>
      <c r="C999" s="1">
        <v>203.05</v>
      </c>
      <c r="D999" s="1">
        <f t="shared" si="81"/>
        <v>52</v>
      </c>
      <c r="E999" s="1" t="b">
        <f t="shared" si="82"/>
        <v>1</v>
      </c>
      <c r="F999" s="6">
        <f t="shared" si="83"/>
        <v>1.4776869273958049E-4</v>
      </c>
      <c r="G999" s="8">
        <f t="shared" si="78"/>
        <v>7.0334206819477711E-4</v>
      </c>
      <c r="H999" s="8">
        <f t="shared" si="79"/>
        <v>4.3318395965887202E-4</v>
      </c>
      <c r="I999" s="8">
        <f t="shared" si="80"/>
        <v>5.6433252121506163E-4</v>
      </c>
    </row>
    <row r="1000" spans="2:9" x14ac:dyDescent="0.2">
      <c r="B1000" s="5">
        <v>36151</v>
      </c>
      <c r="C1000" s="1">
        <v>202.99</v>
      </c>
      <c r="D1000" s="1">
        <f t="shared" si="81"/>
        <v>52</v>
      </c>
      <c r="E1000" s="1" t="b">
        <f t="shared" si="82"/>
        <v>0</v>
      </c>
      <c r="F1000" s="6">
        <f t="shared" si="83"/>
        <v>-2.9549372075843294E-4</v>
      </c>
      <c r="G1000" s="8">
        <f t="shared" si="78"/>
        <v>6.9886489060752815E-4</v>
      </c>
      <c r="H1000" s="8">
        <f t="shared" si="79"/>
        <v>4.3370981349832437E-4</v>
      </c>
      <c r="I1000" s="8">
        <f t="shared" si="80"/>
        <v>5.6677804732392276E-4</v>
      </c>
    </row>
    <row r="1001" spans="2:9" x14ac:dyDescent="0.2">
      <c r="B1001" s="5">
        <v>36152</v>
      </c>
      <c r="C1001" s="1">
        <v>203.31</v>
      </c>
      <c r="D1001" s="1">
        <f t="shared" si="81"/>
        <v>52</v>
      </c>
      <c r="E1001" s="1" t="b">
        <f t="shared" si="82"/>
        <v>0</v>
      </c>
      <c r="F1001" s="6">
        <f t="shared" si="83"/>
        <v>1.5764323365683452E-3</v>
      </c>
      <c r="G1001" s="8">
        <f t="shared" si="78"/>
        <v>6.9852405977604442E-4</v>
      </c>
      <c r="H1001" s="8">
        <f t="shared" si="79"/>
        <v>4.5118338624315087E-4</v>
      </c>
      <c r="I1001" s="8">
        <f t="shared" si="80"/>
        <v>5.7194915364869564E-4</v>
      </c>
    </row>
    <row r="1002" spans="2:9" x14ac:dyDescent="0.2">
      <c r="B1002" s="5">
        <v>36153</v>
      </c>
      <c r="C1002" s="1">
        <v>203.39</v>
      </c>
      <c r="D1002" s="1">
        <f t="shared" si="81"/>
        <v>52</v>
      </c>
      <c r="E1002" s="1" t="b">
        <f t="shared" si="82"/>
        <v>0</v>
      </c>
      <c r="F1002" s="6">
        <f t="shared" si="83"/>
        <v>3.9348777728576145E-4</v>
      </c>
      <c r="G1002" s="8">
        <f t="shared" si="78"/>
        <v>7.2087107320331384E-4</v>
      </c>
      <c r="H1002" s="8">
        <f t="shared" si="79"/>
        <v>4.4230375894589263E-4</v>
      </c>
      <c r="I1002" s="8">
        <f t="shared" si="80"/>
        <v>5.7080078170883655E-4</v>
      </c>
    </row>
    <row r="1003" spans="2:9" x14ac:dyDescent="0.2">
      <c r="B1003" s="5">
        <v>36158</v>
      </c>
      <c r="C1003" s="1">
        <v>203.24</v>
      </c>
      <c r="D1003" s="1">
        <f t="shared" si="81"/>
        <v>53</v>
      </c>
      <c r="E1003" s="1" t="b">
        <f t="shared" si="82"/>
        <v>1</v>
      </c>
      <c r="F1003" s="6">
        <f t="shared" si="83"/>
        <v>-7.3749938541711746E-4</v>
      </c>
      <c r="G1003" s="8">
        <f t="shared" si="78"/>
        <v>7.6593506521254785E-4</v>
      </c>
      <c r="H1003" s="8">
        <f t="shared" si="79"/>
        <v>4.3553243684951558E-4</v>
      </c>
      <c r="I1003" s="8">
        <f t="shared" si="80"/>
        <v>5.6036948740906343E-4</v>
      </c>
    </row>
    <row r="1004" spans="2:9" x14ac:dyDescent="0.2">
      <c r="B1004" s="5">
        <v>36159</v>
      </c>
      <c r="C1004" s="1">
        <v>203.91</v>
      </c>
      <c r="D1004" s="1">
        <f t="shared" si="81"/>
        <v>53</v>
      </c>
      <c r="E1004" s="1" t="b">
        <f t="shared" si="82"/>
        <v>0</v>
      </c>
      <c r="F1004" s="6">
        <f t="shared" si="83"/>
        <v>3.2965951584333908E-3</v>
      </c>
      <c r="G1004" s="8">
        <f t="shared" si="78"/>
        <v>8.0647551945371915E-4</v>
      </c>
      <c r="H1004" s="8">
        <f t="shared" si="79"/>
        <v>4.4748241753661376E-4</v>
      </c>
      <c r="I1004" s="8">
        <f t="shared" si="80"/>
        <v>5.7197188886080896E-4</v>
      </c>
    </row>
    <row r="1005" spans="2:9" x14ac:dyDescent="0.2">
      <c r="B1005" s="5">
        <v>36160</v>
      </c>
      <c r="C1005" s="1">
        <v>203.97</v>
      </c>
      <c r="D1005" s="1">
        <f t="shared" si="81"/>
        <v>53</v>
      </c>
      <c r="E1005" s="1" t="b">
        <f t="shared" si="82"/>
        <v>0</v>
      </c>
      <c r="F1005" s="6">
        <f t="shared" si="83"/>
        <v>2.9424746211570429E-4</v>
      </c>
      <c r="G1005" s="8">
        <f t="shared" si="78"/>
        <v>8.0701626465189342E-4</v>
      </c>
      <c r="H1005" s="8">
        <f t="shared" si="79"/>
        <v>4.4971156497688422E-4</v>
      </c>
      <c r="I1005" s="8">
        <f t="shared" si="80"/>
        <v>5.6206541342992326E-4</v>
      </c>
    </row>
    <row r="1006" spans="2:9" x14ac:dyDescent="0.2">
      <c r="B1006" s="5">
        <v>36164</v>
      </c>
      <c r="C1006" s="1">
        <v>204.71</v>
      </c>
      <c r="D1006" s="1">
        <f t="shared" si="81"/>
        <v>2</v>
      </c>
      <c r="E1006" s="1" t="b">
        <f t="shared" si="82"/>
        <v>1</v>
      </c>
      <c r="F1006" s="6">
        <f t="shared" si="83"/>
        <v>3.6279845075255501E-3</v>
      </c>
      <c r="G1006" s="8">
        <f t="shared" si="78"/>
        <v>8.0715420847705737E-4</v>
      </c>
      <c r="H1006" s="8">
        <f t="shared" si="79"/>
        <v>4.7325633480068145E-4</v>
      </c>
      <c r="I1006" s="8">
        <f t="shared" si="80"/>
        <v>5.722915566142581E-4</v>
      </c>
    </row>
    <row r="1007" spans="2:9" x14ac:dyDescent="0.2">
      <c r="B1007" s="5">
        <v>36165</v>
      </c>
      <c r="C1007" s="1">
        <v>204.38</v>
      </c>
      <c r="D1007" s="1">
        <f t="shared" si="81"/>
        <v>2</v>
      </c>
      <c r="E1007" s="1" t="b">
        <f t="shared" si="82"/>
        <v>0</v>
      </c>
      <c r="F1007" s="6">
        <f t="shared" si="83"/>
        <v>-1.6120365394949321E-3</v>
      </c>
      <c r="G1007" s="8">
        <f t="shared" si="78"/>
        <v>7.9521713933000334E-4</v>
      </c>
      <c r="H1007" s="8">
        <f t="shared" si="79"/>
        <v>4.5356190153460587E-4</v>
      </c>
      <c r="I1007" s="8">
        <f t="shared" si="80"/>
        <v>5.5728099495380029E-4</v>
      </c>
    </row>
    <row r="1008" spans="2:9" x14ac:dyDescent="0.2">
      <c r="B1008" s="5">
        <v>36166</v>
      </c>
      <c r="C1008" s="1">
        <v>204.16</v>
      </c>
      <c r="D1008" s="1">
        <f t="shared" si="81"/>
        <v>2</v>
      </c>
      <c r="E1008" s="1" t="b">
        <f t="shared" si="82"/>
        <v>0</v>
      </c>
      <c r="F1008" s="6">
        <f t="shared" si="83"/>
        <v>-1.0764262648008671E-3</v>
      </c>
      <c r="G1008" s="8">
        <f t="shared" si="78"/>
        <v>7.8203215738313668E-4</v>
      </c>
      <c r="H1008" s="8">
        <f t="shared" si="79"/>
        <v>4.4855437944453893E-4</v>
      </c>
      <c r="I1008" s="8">
        <f t="shared" si="80"/>
        <v>5.4218270979341685E-4</v>
      </c>
    </row>
    <row r="1009" spans="2:9" x14ac:dyDescent="0.2">
      <c r="B1009" s="5">
        <v>36167</v>
      </c>
      <c r="C1009" s="1">
        <v>204.98</v>
      </c>
      <c r="D1009" s="1">
        <f t="shared" si="81"/>
        <v>2</v>
      </c>
      <c r="E1009" s="1" t="b">
        <f t="shared" si="82"/>
        <v>0</v>
      </c>
      <c r="F1009" s="6">
        <f t="shared" si="83"/>
        <v>4.0164576802508289E-3</v>
      </c>
      <c r="G1009" s="8">
        <f t="shared" si="78"/>
        <v>8.1866765362834863E-4</v>
      </c>
      <c r="H1009" s="8">
        <f t="shared" si="79"/>
        <v>4.6678153405750979E-4</v>
      </c>
      <c r="I1009" s="8">
        <f t="shared" si="80"/>
        <v>5.3044273268843022E-4</v>
      </c>
    </row>
    <row r="1010" spans="2:9" x14ac:dyDescent="0.2">
      <c r="B1010" s="5">
        <v>36168</v>
      </c>
      <c r="C1010" s="1">
        <v>205.25</v>
      </c>
      <c r="D1010" s="1">
        <f t="shared" si="81"/>
        <v>2</v>
      </c>
      <c r="E1010" s="1" t="b">
        <f t="shared" si="82"/>
        <v>0</v>
      </c>
      <c r="F1010" s="6">
        <f t="shared" si="83"/>
        <v>1.3172016782125873E-3</v>
      </c>
      <c r="G1010" s="8">
        <f t="shared" si="78"/>
        <v>8.409653776230338E-4</v>
      </c>
      <c r="H1010" s="8">
        <f t="shared" si="79"/>
        <v>4.7283099980783151E-4</v>
      </c>
      <c r="I1010" s="8">
        <f t="shared" si="80"/>
        <v>5.3548884705076328E-4</v>
      </c>
    </row>
    <row r="1011" spans="2:9" x14ac:dyDescent="0.2">
      <c r="B1011" s="5">
        <v>36171</v>
      </c>
      <c r="C1011" s="1">
        <v>205.44</v>
      </c>
      <c r="D1011" s="1">
        <f t="shared" si="81"/>
        <v>3</v>
      </c>
      <c r="E1011" s="1" t="b">
        <f t="shared" si="82"/>
        <v>1</v>
      </c>
      <c r="F1011" s="6">
        <f t="shared" si="83"/>
        <v>9.2570036540795542E-4</v>
      </c>
      <c r="G1011" s="8">
        <f t="shared" si="78"/>
        <v>7.1066127599966552E-4</v>
      </c>
      <c r="H1011" s="8">
        <f t="shared" si="79"/>
        <v>4.8062934093634827E-4</v>
      </c>
      <c r="I1011" s="8">
        <f t="shared" si="80"/>
        <v>5.4164112799800406E-4</v>
      </c>
    </row>
    <row r="1012" spans="2:9" x14ac:dyDescent="0.2">
      <c r="B1012" s="5">
        <v>36172</v>
      </c>
      <c r="C1012" s="1">
        <v>204.93</v>
      </c>
      <c r="D1012" s="1">
        <f t="shared" si="81"/>
        <v>3</v>
      </c>
      <c r="E1012" s="1" t="b">
        <f t="shared" si="82"/>
        <v>0</v>
      </c>
      <c r="F1012" s="6">
        <f t="shared" si="83"/>
        <v>-2.4824766355139305E-3</v>
      </c>
      <c r="G1012" s="8">
        <f t="shared" si="78"/>
        <v>7.0009599070057201E-4</v>
      </c>
      <c r="H1012" s="8">
        <f t="shared" si="79"/>
        <v>4.5828776517806819E-4</v>
      </c>
      <c r="I1012" s="8">
        <f t="shared" si="80"/>
        <v>5.3572191664311446E-4</v>
      </c>
    </row>
    <row r="1013" spans="2:9" x14ac:dyDescent="0.2">
      <c r="B1013" s="5">
        <v>36173</v>
      </c>
      <c r="C1013" s="1">
        <v>188.36</v>
      </c>
      <c r="D1013" s="1">
        <f t="shared" si="81"/>
        <v>3</v>
      </c>
      <c r="E1013" s="1" t="b">
        <f t="shared" si="82"/>
        <v>0</v>
      </c>
      <c r="F1013" s="6">
        <f t="shared" si="83"/>
        <v>-8.0856877958327189E-2</v>
      </c>
      <c r="G1013" s="8">
        <f t="shared" si="78"/>
        <v>-4.7236384746630509E-4</v>
      </c>
      <c r="H1013" s="8">
        <f t="shared" si="79"/>
        <v>-1.4876811804205876E-4</v>
      </c>
      <c r="I1013" s="8">
        <f t="shared" si="80"/>
        <v>2.0337280338234942E-4</v>
      </c>
    </row>
    <row r="1014" spans="2:9" x14ac:dyDescent="0.2">
      <c r="B1014" s="5">
        <v>36174</v>
      </c>
      <c r="C1014" s="1">
        <v>188.36</v>
      </c>
      <c r="D1014" s="1">
        <f t="shared" si="81"/>
        <v>3</v>
      </c>
      <c r="E1014" s="1" t="b">
        <f t="shared" si="82"/>
        <v>0</v>
      </c>
      <c r="F1014" s="6">
        <f t="shared" si="83"/>
        <v>0</v>
      </c>
      <c r="G1014" s="8">
        <f t="shared" si="78"/>
        <v>-5.096541477930597E-4</v>
      </c>
      <c r="H1014" s="8">
        <f t="shared" si="79"/>
        <v>-1.6919748037880043E-4</v>
      </c>
      <c r="I1014" s="8">
        <f t="shared" si="80"/>
        <v>1.9736412417905626E-4</v>
      </c>
    </row>
    <row r="1015" spans="2:9" x14ac:dyDescent="0.2">
      <c r="B1015" s="5">
        <v>36175</v>
      </c>
      <c r="C1015" s="1">
        <v>168.39</v>
      </c>
      <c r="D1015" s="1">
        <f t="shared" si="81"/>
        <v>3</v>
      </c>
      <c r="E1015" s="1" t="b">
        <f t="shared" si="82"/>
        <v>0</v>
      </c>
      <c r="F1015" s="6">
        <f t="shared" si="83"/>
        <v>-0.10602038649394785</v>
      </c>
      <c r="G1015" s="8">
        <f t="shared" si="78"/>
        <v>-2.1129237444370932E-3</v>
      </c>
      <c r="H1015" s="8">
        <f t="shared" si="79"/>
        <v>-9.7238222654507202E-4</v>
      </c>
      <c r="I1015" s="8">
        <f t="shared" si="80"/>
        <v>-2.3493918725421014E-4</v>
      </c>
    </row>
    <row r="1016" spans="2:9" x14ac:dyDescent="0.2">
      <c r="B1016" s="5">
        <v>36179</v>
      </c>
      <c r="C1016" s="1">
        <v>157.63</v>
      </c>
      <c r="D1016" s="1">
        <f t="shared" si="81"/>
        <v>4</v>
      </c>
      <c r="E1016" s="1" t="b">
        <f t="shared" si="82"/>
        <v>1</v>
      </c>
      <c r="F1016" s="6">
        <f t="shared" si="83"/>
        <v>-6.3899281430013555E-2</v>
      </c>
      <c r="G1016" s="8">
        <f t="shared" si="78"/>
        <v>-3.1524068660138951E-3</v>
      </c>
      <c r="H1016" s="8">
        <f t="shared" si="79"/>
        <v>-1.4423623248317845E-3</v>
      </c>
      <c r="I1016" s="8">
        <f t="shared" si="80"/>
        <v>-4.9386262409523108E-4</v>
      </c>
    </row>
    <row r="1017" spans="2:9" x14ac:dyDescent="0.2">
      <c r="B1017" s="5">
        <v>36180</v>
      </c>
      <c r="C1017" s="1">
        <v>158.18</v>
      </c>
      <c r="D1017" s="1">
        <f t="shared" si="81"/>
        <v>4</v>
      </c>
      <c r="E1017" s="1" t="b">
        <f t="shared" si="82"/>
        <v>0</v>
      </c>
      <c r="F1017" s="6">
        <f t="shared" si="83"/>
        <v>3.4891835310537633E-3</v>
      </c>
      <c r="G1017" s="8">
        <f t="shared" si="78"/>
        <v>-3.1118844705898523E-3</v>
      </c>
      <c r="H1017" s="8">
        <f t="shared" si="79"/>
        <v>-1.4112185566016017E-3</v>
      </c>
      <c r="I1017" s="8">
        <f t="shared" si="80"/>
        <v>-4.7990588997101602E-4</v>
      </c>
    </row>
    <row r="1018" spans="2:9" x14ac:dyDescent="0.2">
      <c r="B1018" s="5">
        <v>36181</v>
      </c>
      <c r="C1018" s="1">
        <v>147.66</v>
      </c>
      <c r="D1018" s="1">
        <f t="shared" si="81"/>
        <v>4</v>
      </c>
      <c r="E1018" s="1" t="b">
        <f t="shared" si="82"/>
        <v>0</v>
      </c>
      <c r="F1018" s="6">
        <f t="shared" si="83"/>
        <v>-6.6506511569098592E-2</v>
      </c>
      <c r="G1018" s="8">
        <f t="shared" si="78"/>
        <v>-4.0131783698140692E-3</v>
      </c>
      <c r="H1018" s="8">
        <f t="shared" si="79"/>
        <v>-1.9091639023570265E-3</v>
      </c>
      <c r="I1018" s="8">
        <f t="shared" si="80"/>
        <v>-7.4681821553617095E-4</v>
      </c>
    </row>
    <row r="1019" spans="2:9" x14ac:dyDescent="0.2">
      <c r="B1019" s="5">
        <v>36182</v>
      </c>
      <c r="C1019" s="1">
        <v>147.79</v>
      </c>
      <c r="D1019" s="1">
        <f t="shared" si="81"/>
        <v>4</v>
      </c>
      <c r="E1019" s="1" t="b">
        <f t="shared" si="82"/>
        <v>0</v>
      </c>
      <c r="F1019" s="6">
        <f t="shared" si="83"/>
        <v>8.8040092103480738E-4</v>
      </c>
      <c r="G1019" s="8">
        <f t="shared" si="78"/>
        <v>-4.0044969058100101E-3</v>
      </c>
      <c r="H1019" s="8">
        <f t="shared" si="79"/>
        <v>-1.9017080052201125E-3</v>
      </c>
      <c r="I1019" s="8">
        <f t="shared" si="80"/>
        <v>-7.4706246442997988E-4</v>
      </c>
    </row>
    <row r="1020" spans="2:9" x14ac:dyDescent="0.2">
      <c r="B1020" s="5">
        <v>36185</v>
      </c>
      <c r="C1020" s="1">
        <v>140.38999999999999</v>
      </c>
      <c r="D1020" s="1">
        <f t="shared" si="81"/>
        <v>5</v>
      </c>
      <c r="E1020" s="1" t="b">
        <f t="shared" si="82"/>
        <v>1</v>
      </c>
      <c r="F1020" s="6">
        <f t="shared" si="83"/>
        <v>-5.0071046755531534E-2</v>
      </c>
      <c r="G1020" s="8">
        <f t="shared" si="78"/>
        <v>-4.8407576688014788E-3</v>
      </c>
      <c r="H1020" s="8">
        <f t="shared" si="79"/>
        <v>-2.3014772614745713E-3</v>
      </c>
      <c r="I1020" s="8">
        <f t="shared" si="80"/>
        <v>-9.6173195630991251E-4</v>
      </c>
    </row>
    <row r="1021" spans="2:9" x14ac:dyDescent="0.2">
      <c r="B1021" s="5">
        <v>36186</v>
      </c>
      <c r="C1021" s="1">
        <v>131.93</v>
      </c>
      <c r="D1021" s="1">
        <f t="shared" si="81"/>
        <v>5</v>
      </c>
      <c r="E1021" s="1" t="b">
        <f t="shared" si="82"/>
        <v>0</v>
      </c>
      <c r="F1021" s="6">
        <f t="shared" si="83"/>
        <v>-6.0260702329225535E-2</v>
      </c>
      <c r="G1021" s="8">
        <f t="shared" si="78"/>
        <v>-5.7514822219359371E-3</v>
      </c>
      <c r="H1021" s="8">
        <f t="shared" si="79"/>
        <v>-2.750156146277456E-3</v>
      </c>
      <c r="I1021" s="8">
        <f t="shared" si="80"/>
        <v>-1.2032158042728257E-3</v>
      </c>
    </row>
    <row r="1022" spans="2:9" x14ac:dyDescent="0.2">
      <c r="B1022" s="5">
        <v>36187</v>
      </c>
      <c r="C1022" s="1">
        <v>131.63</v>
      </c>
      <c r="D1022" s="1">
        <f t="shared" si="81"/>
        <v>5</v>
      </c>
      <c r="E1022" s="1" t="b">
        <f t="shared" si="82"/>
        <v>0</v>
      </c>
      <c r="F1022" s="6">
        <f t="shared" si="83"/>
        <v>-2.2739331463655921E-3</v>
      </c>
      <c r="G1022" s="8">
        <f t="shared" si="78"/>
        <v>-5.7650850455325253E-3</v>
      </c>
      <c r="H1022" s="8">
        <f t="shared" si="79"/>
        <v>-2.75678580060404E-3</v>
      </c>
      <c r="I1022" s="8">
        <f t="shared" si="80"/>
        <v>-1.2173829221181966E-3</v>
      </c>
    </row>
    <row r="1023" spans="2:9" x14ac:dyDescent="0.2">
      <c r="B1023" s="5">
        <v>36188</v>
      </c>
      <c r="C1023" s="1">
        <v>129.6</v>
      </c>
      <c r="D1023" s="1">
        <f t="shared" si="81"/>
        <v>5</v>
      </c>
      <c r="E1023" s="1" t="b">
        <f t="shared" si="82"/>
        <v>0</v>
      </c>
      <c r="F1023" s="6">
        <f t="shared" si="83"/>
        <v>-1.5422016257692017E-2</v>
      </c>
      <c r="G1023" s="8">
        <f t="shared" si="78"/>
        <v>-6.0304577780150286E-3</v>
      </c>
      <c r="H1023" s="8">
        <f t="shared" si="79"/>
        <v>-2.8893406736013334E-3</v>
      </c>
      <c r="I1023" s="8">
        <f t="shared" si="80"/>
        <v>-1.2795114187719556E-3</v>
      </c>
    </row>
    <row r="1024" spans="2:9" x14ac:dyDescent="0.2">
      <c r="B1024" s="5">
        <v>36189</v>
      </c>
      <c r="C1024" s="1">
        <v>121.57</v>
      </c>
      <c r="D1024" s="1">
        <f t="shared" si="81"/>
        <v>5</v>
      </c>
      <c r="E1024" s="1" t="b">
        <f t="shared" si="82"/>
        <v>0</v>
      </c>
      <c r="F1024" s="6">
        <f t="shared" si="83"/>
        <v>-6.1959876543209891E-2</v>
      </c>
      <c r="G1024" s="8">
        <f t="shared" si="78"/>
        <v>-6.9422343622716079E-3</v>
      </c>
      <c r="H1024" s="8">
        <f t="shared" si="79"/>
        <v>-3.37050032163438E-3</v>
      </c>
      <c r="I1024" s="8">
        <f t="shared" si="80"/>
        <v>-1.5299932237447514E-3</v>
      </c>
    </row>
    <row r="1025" spans="2:9" x14ac:dyDescent="0.2">
      <c r="B1025" s="5">
        <v>36192</v>
      </c>
      <c r="C1025" s="1">
        <v>127.51</v>
      </c>
      <c r="D1025" s="1">
        <f t="shared" si="81"/>
        <v>6</v>
      </c>
      <c r="E1025" s="1" t="b">
        <f t="shared" si="82"/>
        <v>1</v>
      </c>
      <c r="F1025" s="6">
        <f t="shared" si="83"/>
        <v>4.8860738669079584E-2</v>
      </c>
      <c r="G1025" s="8">
        <f t="shared" si="78"/>
        <v>-6.2707238977803047E-3</v>
      </c>
      <c r="H1025" s="8">
        <f t="shared" si="79"/>
        <v>-3.0038677294081592E-3</v>
      </c>
      <c r="I1025" s="8">
        <f t="shared" si="80"/>
        <v>-1.3325698531810968E-3</v>
      </c>
    </row>
    <row r="1026" spans="2:9" x14ac:dyDescent="0.2">
      <c r="B1026" s="5">
        <v>36193</v>
      </c>
      <c r="C1026" s="1">
        <v>138.97</v>
      </c>
      <c r="D1026" s="1">
        <f t="shared" si="81"/>
        <v>6</v>
      </c>
      <c r="E1026" s="1" t="b">
        <f t="shared" si="82"/>
        <v>0</v>
      </c>
      <c r="F1026" s="6">
        <f t="shared" si="83"/>
        <v>8.987530389773335E-2</v>
      </c>
      <c r="G1026" s="8">
        <f t="shared" si="78"/>
        <v>-4.9112856127008098E-3</v>
      </c>
      <c r="H1026" s="8">
        <f t="shared" si="79"/>
        <v>-2.3316056993068213E-3</v>
      </c>
      <c r="I1026" s="8">
        <f t="shared" si="80"/>
        <v>-9.7262832717131783E-4</v>
      </c>
    </row>
    <row r="1027" spans="2:9" x14ac:dyDescent="0.2">
      <c r="B1027" s="5">
        <v>36194</v>
      </c>
      <c r="C1027" s="1">
        <v>145.72</v>
      </c>
      <c r="D1027" s="1">
        <f t="shared" si="81"/>
        <v>6</v>
      </c>
      <c r="E1027" s="1" t="b">
        <f t="shared" si="82"/>
        <v>0</v>
      </c>
      <c r="F1027" s="6">
        <f t="shared" si="83"/>
        <v>4.8571634165647248E-2</v>
      </c>
      <c r="G1027" s="8">
        <f t="shared" si="78"/>
        <v>-4.1761212256821584E-3</v>
      </c>
      <c r="H1027" s="8">
        <f t="shared" si="79"/>
        <v>-1.9648117337974823E-3</v>
      </c>
      <c r="I1027" s="8">
        <f t="shared" si="80"/>
        <v>-7.9397453119238643E-4</v>
      </c>
    </row>
    <row r="1028" spans="2:9" x14ac:dyDescent="0.2">
      <c r="B1028" s="5">
        <v>36195</v>
      </c>
      <c r="C1028" s="1">
        <v>144.09</v>
      </c>
      <c r="D1028" s="1">
        <f t="shared" si="81"/>
        <v>6</v>
      </c>
      <c r="E1028" s="1" t="b">
        <f t="shared" si="82"/>
        <v>0</v>
      </c>
      <c r="F1028" s="6">
        <f t="shared" si="83"/>
        <v>-1.1185835849574444E-2</v>
      </c>
      <c r="G1028" s="8">
        <f t="shared" si="78"/>
        <v>-4.3456035870393477E-3</v>
      </c>
      <c r="H1028" s="8">
        <f t="shared" si="79"/>
        <v>-2.0343067951998218E-3</v>
      </c>
      <c r="I1028" s="8">
        <f t="shared" si="80"/>
        <v>-8.384985522965733E-4</v>
      </c>
    </row>
    <row r="1029" spans="2:9" x14ac:dyDescent="0.2">
      <c r="B1029" s="5">
        <v>36196</v>
      </c>
      <c r="C1029" s="1">
        <v>140.97999999999999</v>
      </c>
      <c r="D1029" s="1">
        <f t="shared" si="81"/>
        <v>6</v>
      </c>
      <c r="E1029" s="1" t="b">
        <f t="shared" si="82"/>
        <v>0</v>
      </c>
      <c r="F1029" s="6">
        <f t="shared" si="83"/>
        <v>-2.158373238947886E-2</v>
      </c>
      <c r="G1029" s="8">
        <f t="shared" si="78"/>
        <v>-4.6780158096721512E-3</v>
      </c>
      <c r="H1029" s="8">
        <f t="shared" si="79"/>
        <v>-2.2013453494650133E-3</v>
      </c>
      <c r="I1029" s="8">
        <f t="shared" si="80"/>
        <v>-9.325101830663107E-4</v>
      </c>
    </row>
    <row r="1030" spans="2:9" x14ac:dyDescent="0.2">
      <c r="B1030" s="5">
        <v>36199</v>
      </c>
      <c r="C1030" s="1">
        <v>137.41</v>
      </c>
      <c r="D1030" s="1">
        <f t="shared" si="81"/>
        <v>7</v>
      </c>
      <c r="E1030" s="1" t="b">
        <f t="shared" si="82"/>
        <v>1</v>
      </c>
      <c r="F1030" s="6">
        <f t="shared" si="83"/>
        <v>-2.532274081429986E-2</v>
      </c>
      <c r="G1030" s="8">
        <f t="shared" si="78"/>
        <v>-5.1163034564077102E-3</v>
      </c>
      <c r="H1030" s="8">
        <f t="shared" si="79"/>
        <v>-2.3924012305206028E-3</v>
      </c>
      <c r="I1030" s="8">
        <f t="shared" si="80"/>
        <v>-1.0309552619102002E-3</v>
      </c>
    </row>
    <row r="1031" spans="2:9" x14ac:dyDescent="0.2">
      <c r="B1031" s="5">
        <v>36200</v>
      </c>
      <c r="C1031" s="1">
        <v>135.37</v>
      </c>
      <c r="D1031" s="1">
        <f t="shared" si="81"/>
        <v>7</v>
      </c>
      <c r="E1031" s="1" t="b">
        <f t="shared" si="82"/>
        <v>0</v>
      </c>
      <c r="F1031" s="6">
        <f t="shared" si="83"/>
        <v>-1.4846081071246631E-2</v>
      </c>
      <c r="G1031" s="8">
        <f t="shared" si="78"/>
        <v>-5.3435432464006179E-3</v>
      </c>
      <c r="H1031" s="8">
        <f t="shared" si="79"/>
        <v>-2.5036968234813032E-3</v>
      </c>
      <c r="I1031" s="8">
        <f t="shared" si="80"/>
        <v>-1.0909967963381301E-3</v>
      </c>
    </row>
    <row r="1032" spans="2:9" x14ac:dyDescent="0.2">
      <c r="B1032" s="5">
        <v>36201</v>
      </c>
      <c r="C1032" s="1">
        <v>136.16999999999999</v>
      </c>
      <c r="D1032" s="1">
        <f t="shared" si="81"/>
        <v>7</v>
      </c>
      <c r="E1032" s="1" t="b">
        <f t="shared" si="82"/>
        <v>0</v>
      </c>
      <c r="F1032" s="6">
        <f t="shared" si="83"/>
        <v>5.909728891186905E-3</v>
      </c>
      <c r="G1032" s="8">
        <f t="shared" si="78"/>
        <v>-5.253235626608831E-3</v>
      </c>
      <c r="H1032" s="8">
        <f t="shared" si="79"/>
        <v>-2.4788994563268493E-3</v>
      </c>
      <c r="I1032" s="8">
        <f t="shared" si="80"/>
        <v>-1.0798428221817718E-3</v>
      </c>
    </row>
    <row r="1033" spans="2:9" x14ac:dyDescent="0.2">
      <c r="B1033" s="5">
        <v>36202</v>
      </c>
      <c r="C1033" s="1">
        <v>136.56</v>
      </c>
      <c r="D1033" s="1">
        <f t="shared" si="81"/>
        <v>7</v>
      </c>
      <c r="E1033" s="1" t="b">
        <f t="shared" si="82"/>
        <v>0</v>
      </c>
      <c r="F1033" s="6">
        <f t="shared" si="83"/>
        <v>2.8640669751047731E-3</v>
      </c>
      <c r="G1033" s="8">
        <f t="shared" si="78"/>
        <v>-5.2006449319075918E-3</v>
      </c>
      <c r="H1033" s="8">
        <f t="shared" si="79"/>
        <v>-2.4552489610484051E-3</v>
      </c>
      <c r="I1033" s="8">
        <f t="shared" si="80"/>
        <v>-1.0662030289797534E-3</v>
      </c>
    </row>
    <row r="1034" spans="2:9" x14ac:dyDescent="0.2">
      <c r="B1034" s="5">
        <v>36203</v>
      </c>
      <c r="C1034" s="1">
        <v>135.88</v>
      </c>
      <c r="D1034" s="1">
        <f t="shared" si="81"/>
        <v>7</v>
      </c>
      <c r="E1034" s="1" t="b">
        <f t="shared" si="82"/>
        <v>0</v>
      </c>
      <c r="F1034" s="6">
        <f t="shared" si="83"/>
        <v>-4.9794961921499903E-3</v>
      </c>
      <c r="G1034" s="8">
        <f t="shared" si="78"/>
        <v>-5.3197981376161578E-3</v>
      </c>
      <c r="H1034" s="8">
        <f t="shared" si="79"/>
        <v>-2.5156332700353033E-3</v>
      </c>
      <c r="I1034" s="8">
        <f t="shared" si="80"/>
        <v>-1.0891796188059754E-3</v>
      </c>
    </row>
    <row r="1035" spans="2:9" x14ac:dyDescent="0.2">
      <c r="B1035" s="5">
        <v>36207</v>
      </c>
      <c r="C1035" s="1">
        <v>136.25</v>
      </c>
      <c r="D1035" s="1">
        <f t="shared" si="81"/>
        <v>8</v>
      </c>
      <c r="E1035" s="1" t="b">
        <f t="shared" si="82"/>
        <v>1</v>
      </c>
      <c r="F1035" s="6">
        <f t="shared" si="83"/>
        <v>2.7229908743009457E-3</v>
      </c>
      <c r="G1035" s="8">
        <f t="shared" si="78"/>
        <v>-5.3366481407845267E-3</v>
      </c>
      <c r="H1035" s="8">
        <f t="shared" si="79"/>
        <v>-2.4922777771734508E-3</v>
      </c>
      <c r="I1035" s="8">
        <f t="shared" si="80"/>
        <v>-1.077196130995068E-3</v>
      </c>
    </row>
    <row r="1036" spans="2:9" x14ac:dyDescent="0.2">
      <c r="B1036" s="5">
        <v>36208</v>
      </c>
      <c r="C1036" s="1">
        <v>134.69999999999999</v>
      </c>
      <c r="D1036" s="1">
        <f t="shared" si="81"/>
        <v>8</v>
      </c>
      <c r="E1036" s="1" t="b">
        <f t="shared" si="82"/>
        <v>0</v>
      </c>
      <c r="F1036" s="6">
        <f t="shared" si="83"/>
        <v>-1.1376146788990904E-2</v>
      </c>
      <c r="G1036" s="8">
        <f t="shared" si="78"/>
        <v>-5.5646144941640411E-3</v>
      </c>
      <c r="H1036" s="8">
        <f t="shared" si="79"/>
        <v>-2.5605354541404241E-3</v>
      </c>
      <c r="I1036" s="8">
        <f t="shared" si="80"/>
        <v>-1.1255394560045092E-3</v>
      </c>
    </row>
    <row r="1037" spans="2:9" x14ac:dyDescent="0.2">
      <c r="B1037" s="5">
        <v>36209</v>
      </c>
      <c r="C1037" s="1">
        <v>136.22</v>
      </c>
      <c r="D1037" s="1">
        <f t="shared" si="81"/>
        <v>8</v>
      </c>
      <c r="E1037" s="1" t="b">
        <f t="shared" si="82"/>
        <v>0</v>
      </c>
      <c r="F1037" s="6">
        <f t="shared" si="83"/>
        <v>1.128433556050501E-2</v>
      </c>
      <c r="G1037" s="8">
        <f t="shared" si="78"/>
        <v>-5.3936397129442683E-3</v>
      </c>
      <c r="H1037" s="8">
        <f t="shared" si="79"/>
        <v>-2.4707514235030397E-3</v>
      </c>
      <c r="I1037" s="8">
        <f t="shared" si="80"/>
        <v>-1.0926218508199325E-3</v>
      </c>
    </row>
    <row r="1038" spans="2:9" x14ac:dyDescent="0.2">
      <c r="B1038" s="5">
        <v>36210</v>
      </c>
      <c r="C1038" s="1">
        <v>134.16</v>
      </c>
      <c r="D1038" s="1">
        <f t="shared" si="81"/>
        <v>8</v>
      </c>
      <c r="E1038" s="1" t="b">
        <f t="shared" si="82"/>
        <v>0</v>
      </c>
      <c r="F1038" s="6">
        <f t="shared" si="83"/>
        <v>-1.5122595800910354E-2</v>
      </c>
      <c r="G1038" s="8">
        <f t="shared" si="78"/>
        <v>-5.5916564533430805E-3</v>
      </c>
      <c r="H1038" s="8">
        <f t="shared" si="79"/>
        <v>-2.5755459107577763E-3</v>
      </c>
      <c r="I1038" s="8">
        <f t="shared" si="80"/>
        <v>-1.1481086989172486E-3</v>
      </c>
    </row>
    <row r="1039" spans="2:9" x14ac:dyDescent="0.2">
      <c r="B1039" s="5">
        <v>36213</v>
      </c>
      <c r="C1039" s="1">
        <v>132.5</v>
      </c>
      <c r="D1039" s="1">
        <f t="shared" si="81"/>
        <v>9</v>
      </c>
      <c r="E1039" s="1" t="b">
        <f t="shared" si="82"/>
        <v>1</v>
      </c>
      <c r="F1039" s="6">
        <f t="shared" si="83"/>
        <v>-1.2373285629099562E-2</v>
      </c>
      <c r="G1039" s="8">
        <f t="shared" ref="G1039:G1102" si="84">AVERAGE(F974:F1039)</f>
        <v>-5.8468085130821065E-3</v>
      </c>
      <c r="H1039" s="8">
        <f t="shared" ref="H1039:H1102" si="85">AVERAGE(F908:F1039)</f>
        <v>-2.6841534633070324E-3</v>
      </c>
      <c r="I1039" s="8">
        <f t="shared" ref="I1039:I1102" si="86">AVERAGE(F790:F1039)</f>
        <v>-1.2167697787022168E-3</v>
      </c>
    </row>
    <row r="1040" spans="2:9" x14ac:dyDescent="0.2">
      <c r="B1040" s="5">
        <v>36214</v>
      </c>
      <c r="C1040" s="1">
        <v>127.06</v>
      </c>
      <c r="D1040" s="1">
        <f t="shared" si="81"/>
        <v>9</v>
      </c>
      <c r="E1040" s="1" t="b">
        <f t="shared" si="82"/>
        <v>0</v>
      </c>
      <c r="F1040" s="6">
        <f t="shared" si="83"/>
        <v>-4.1056603773584888E-2</v>
      </c>
      <c r="G1040" s="8">
        <f t="shared" si="84"/>
        <v>-6.496131916945258E-3</v>
      </c>
      <c r="H1040" s="8">
        <f t="shared" si="85"/>
        <v>-3.0061241145777798E-3</v>
      </c>
      <c r="I1040" s="8">
        <f t="shared" si="86"/>
        <v>-1.3805626364585982E-3</v>
      </c>
    </row>
    <row r="1041" spans="2:9" x14ac:dyDescent="0.2">
      <c r="B1041" s="5">
        <v>36215</v>
      </c>
      <c r="C1041" s="1">
        <v>129.38999999999999</v>
      </c>
      <c r="D1041" s="1">
        <f t="shared" si="81"/>
        <v>9</v>
      </c>
      <c r="E1041" s="1" t="b">
        <f t="shared" si="82"/>
        <v>0</v>
      </c>
      <c r="F1041" s="6">
        <f t="shared" si="83"/>
        <v>1.8337793168581751E-2</v>
      </c>
      <c r="G1041" s="8">
        <f t="shared" si="84"/>
        <v>-6.2092183274114676E-3</v>
      </c>
      <c r="H1041" s="8">
        <f t="shared" si="85"/>
        <v>-2.8543314261882079E-3</v>
      </c>
      <c r="I1041" s="8">
        <f t="shared" si="86"/>
        <v>-1.3247724393940271E-3</v>
      </c>
    </row>
    <row r="1042" spans="2:9" x14ac:dyDescent="0.2">
      <c r="B1042" s="5">
        <v>36216</v>
      </c>
      <c r="C1042" s="1">
        <v>127.29</v>
      </c>
      <c r="D1042" s="1">
        <f t="shared" si="81"/>
        <v>9</v>
      </c>
      <c r="E1042" s="1" t="b">
        <f t="shared" si="82"/>
        <v>0</v>
      </c>
      <c r="F1042" s="6">
        <f t="shared" si="83"/>
        <v>-1.6230002318571635E-2</v>
      </c>
      <c r="G1042" s="8">
        <f t="shared" si="84"/>
        <v>-6.485373017182371E-3</v>
      </c>
      <c r="H1042" s="8">
        <f t="shared" si="85"/>
        <v>-2.9796299736061307E-3</v>
      </c>
      <c r="I1042" s="8">
        <f t="shared" si="86"/>
        <v>-1.3937936844354072E-3</v>
      </c>
    </row>
    <row r="1043" spans="2:9" x14ac:dyDescent="0.2">
      <c r="B1043" s="5">
        <v>36217</v>
      </c>
      <c r="C1043" s="1">
        <v>125.17</v>
      </c>
      <c r="D1043" s="1">
        <f t="shared" si="81"/>
        <v>9</v>
      </c>
      <c r="E1043" s="1" t="b">
        <f t="shared" si="82"/>
        <v>0</v>
      </c>
      <c r="F1043" s="6">
        <f t="shared" si="83"/>
        <v>-1.6654882551653705E-2</v>
      </c>
      <c r="G1043" s="8">
        <f t="shared" si="84"/>
        <v>-6.7377197225104574E-3</v>
      </c>
      <c r="H1043" s="8">
        <f t="shared" si="85"/>
        <v>-3.0925248564497923E-3</v>
      </c>
      <c r="I1043" s="8">
        <f t="shared" si="86"/>
        <v>-1.4606288480652023E-3</v>
      </c>
    </row>
    <row r="1044" spans="2:9" x14ac:dyDescent="0.2">
      <c r="B1044" s="5">
        <v>36220</v>
      </c>
      <c r="C1044" s="1">
        <v>126.67</v>
      </c>
      <c r="D1044" s="1">
        <f t="shared" si="81"/>
        <v>10</v>
      </c>
      <c r="E1044" s="1" t="b">
        <f t="shared" si="82"/>
        <v>1</v>
      </c>
      <c r="F1044" s="6">
        <f t="shared" si="83"/>
        <v>1.198370216505551E-2</v>
      </c>
      <c r="G1044" s="8">
        <f t="shared" si="84"/>
        <v>-6.5735050294573154E-3</v>
      </c>
      <c r="H1044" s="8">
        <f t="shared" si="85"/>
        <v>-3.0111287290202071E-3</v>
      </c>
      <c r="I1044" s="8">
        <f t="shared" si="86"/>
        <v>-1.4124784176056165E-3</v>
      </c>
    </row>
    <row r="1045" spans="2:9" x14ac:dyDescent="0.2">
      <c r="B1045" s="5">
        <v>36221</v>
      </c>
      <c r="C1045" s="1">
        <v>120.93</v>
      </c>
      <c r="D1045" s="1">
        <f t="shared" ref="D1045:D1108" si="87">WEEKNUM(B1045)</f>
        <v>10</v>
      </c>
      <c r="E1045" s="1" t="b">
        <f t="shared" ref="E1045:E1108" si="88">IF(D1045&lt;&gt;D1044,TRUE,FALSE)</f>
        <v>0</v>
      </c>
      <c r="F1045" s="6">
        <f t="shared" ref="F1045:F1108" si="89">C1045/C1044-1</f>
        <v>-4.5314596984289857E-2</v>
      </c>
      <c r="G1045" s="8">
        <f t="shared" si="84"/>
        <v>-7.2585822938035878E-3</v>
      </c>
      <c r="H1045" s="8">
        <f t="shared" si="85"/>
        <v>-3.3575470877407736E-3</v>
      </c>
      <c r="I1045" s="8">
        <f t="shared" si="86"/>
        <v>-1.5905023041950669E-3</v>
      </c>
    </row>
    <row r="1046" spans="2:9" x14ac:dyDescent="0.2">
      <c r="B1046" s="5">
        <v>36222</v>
      </c>
      <c r="C1046" s="1">
        <v>119.05</v>
      </c>
      <c r="D1046" s="1">
        <f t="shared" si="87"/>
        <v>10</v>
      </c>
      <c r="E1046" s="1" t="b">
        <f t="shared" si="88"/>
        <v>0</v>
      </c>
      <c r="F1046" s="6">
        <f t="shared" si="89"/>
        <v>-1.5546183742661146E-2</v>
      </c>
      <c r="G1046" s="8">
        <f t="shared" si="84"/>
        <v>-7.4805613362131651E-3</v>
      </c>
      <c r="H1046" s="8">
        <f t="shared" si="85"/>
        <v>-3.4682907039943023E-3</v>
      </c>
      <c r="I1046" s="8">
        <f t="shared" si="86"/>
        <v>-1.6641248595056087E-3</v>
      </c>
    </row>
    <row r="1047" spans="2:9" x14ac:dyDescent="0.2">
      <c r="B1047" s="5">
        <v>36223</v>
      </c>
      <c r="C1047" s="1">
        <v>123.78</v>
      </c>
      <c r="D1047" s="1">
        <f t="shared" si="87"/>
        <v>10</v>
      </c>
      <c r="E1047" s="1" t="b">
        <f t="shared" si="88"/>
        <v>0</v>
      </c>
      <c r="F1047" s="6">
        <f t="shared" si="89"/>
        <v>3.9731205375892475E-2</v>
      </c>
      <c r="G1047" s="8">
        <f t="shared" si="84"/>
        <v>-6.9049815742843581E-3</v>
      </c>
      <c r="H1047" s="8">
        <f t="shared" si="85"/>
        <v>-3.1590868513849527E-3</v>
      </c>
      <c r="I1047" s="8">
        <f t="shared" si="86"/>
        <v>-1.5056304231967884E-3</v>
      </c>
    </row>
    <row r="1048" spans="2:9" x14ac:dyDescent="0.2">
      <c r="B1048" s="5">
        <v>36224</v>
      </c>
      <c r="C1048" s="1">
        <v>131.52000000000001</v>
      </c>
      <c r="D1048" s="1">
        <f t="shared" si="87"/>
        <v>10</v>
      </c>
      <c r="E1048" s="1" t="b">
        <f t="shared" si="88"/>
        <v>0</v>
      </c>
      <c r="F1048" s="6">
        <f t="shared" si="89"/>
        <v>6.253029568589441E-2</v>
      </c>
      <c r="G1048" s="8">
        <f t="shared" si="84"/>
        <v>-5.9522804016783138E-3</v>
      </c>
      <c r="H1048" s="8">
        <f t="shared" si="85"/>
        <v>-2.686546601443322E-3</v>
      </c>
      <c r="I1048" s="8">
        <f t="shared" si="86"/>
        <v>-1.261964323831371E-3</v>
      </c>
    </row>
    <row r="1049" spans="2:9" x14ac:dyDescent="0.2">
      <c r="B1049" s="5">
        <v>36227</v>
      </c>
      <c r="C1049" s="1">
        <v>132.43</v>
      </c>
      <c r="D1049" s="1">
        <f t="shared" si="87"/>
        <v>11</v>
      </c>
      <c r="E1049" s="1" t="b">
        <f t="shared" si="88"/>
        <v>1</v>
      </c>
      <c r="F1049" s="6">
        <f t="shared" si="89"/>
        <v>6.9190997566910273E-3</v>
      </c>
      <c r="G1049" s="8">
        <f t="shared" si="84"/>
        <v>-5.8655288212708543E-3</v>
      </c>
      <c r="H1049" s="8">
        <f t="shared" si="85"/>
        <v>-2.6525207392745515E-3</v>
      </c>
      <c r="I1049" s="8">
        <f t="shared" si="86"/>
        <v>-1.2250505456424161E-3</v>
      </c>
    </row>
    <row r="1050" spans="2:9" x14ac:dyDescent="0.2">
      <c r="B1050" s="5">
        <v>36228</v>
      </c>
      <c r="C1050" s="1">
        <v>137.07</v>
      </c>
      <c r="D1050" s="1">
        <f t="shared" si="87"/>
        <v>11</v>
      </c>
      <c r="E1050" s="1" t="b">
        <f t="shared" si="88"/>
        <v>0</v>
      </c>
      <c r="F1050" s="6">
        <f t="shared" si="89"/>
        <v>3.5037378237559258E-2</v>
      </c>
      <c r="G1050" s="8">
        <f t="shared" si="84"/>
        <v>-5.3211131731665199E-3</v>
      </c>
      <c r="H1050" s="8">
        <f t="shared" si="85"/>
        <v>-2.3757655543068059E-3</v>
      </c>
      <c r="I1050" s="8">
        <f t="shared" si="86"/>
        <v>-1.0844703926534214E-3</v>
      </c>
    </row>
    <row r="1051" spans="2:9" x14ac:dyDescent="0.2">
      <c r="B1051" s="5">
        <v>36229</v>
      </c>
      <c r="C1051" s="1">
        <v>140.16999999999999</v>
      </c>
      <c r="D1051" s="1">
        <f t="shared" si="87"/>
        <v>11</v>
      </c>
      <c r="E1051" s="1" t="b">
        <f t="shared" si="88"/>
        <v>0</v>
      </c>
      <c r="F1051" s="6">
        <f t="shared" si="89"/>
        <v>2.2616181513095412E-2</v>
      </c>
      <c r="G1051" s="8">
        <f t="shared" si="84"/>
        <v>-4.964885353481289E-3</v>
      </c>
      <c r="H1051" s="8">
        <f t="shared" si="85"/>
        <v>-2.204430845874265E-3</v>
      </c>
      <c r="I1051" s="8">
        <f t="shared" si="86"/>
        <v>-1.0256611174758712E-3</v>
      </c>
    </row>
    <row r="1052" spans="2:9" x14ac:dyDescent="0.2">
      <c r="B1052" s="5">
        <v>36230</v>
      </c>
      <c r="C1052" s="1">
        <v>137.21</v>
      </c>
      <c r="D1052" s="1">
        <f t="shared" si="87"/>
        <v>11</v>
      </c>
      <c r="E1052" s="1" t="b">
        <f t="shared" si="88"/>
        <v>0</v>
      </c>
      <c r="F1052" s="6">
        <f t="shared" si="89"/>
        <v>-2.1117214810587037E-2</v>
      </c>
      <c r="G1052" s="8">
        <f t="shared" si="84"/>
        <v>-5.3496802090743671E-3</v>
      </c>
      <c r="H1052" s="8">
        <f t="shared" si="85"/>
        <v>-2.3745743499884102E-3</v>
      </c>
      <c r="I1052" s="8">
        <f t="shared" si="86"/>
        <v>-1.1126938053690049E-3</v>
      </c>
    </row>
    <row r="1053" spans="2:9" x14ac:dyDescent="0.2">
      <c r="B1053" s="5">
        <v>36231</v>
      </c>
      <c r="C1053" s="1">
        <v>135.71</v>
      </c>
      <c r="D1053" s="1">
        <f t="shared" si="87"/>
        <v>11</v>
      </c>
      <c r="E1053" s="1" t="b">
        <f t="shared" si="88"/>
        <v>0</v>
      </c>
      <c r="F1053" s="6">
        <f t="shared" si="89"/>
        <v>-1.0932147802638292E-2</v>
      </c>
      <c r="G1053" s="8">
        <f t="shared" si="84"/>
        <v>-5.5235765868395176E-3</v>
      </c>
      <c r="H1053" s="8">
        <f t="shared" si="85"/>
        <v>-2.4687159031055415E-3</v>
      </c>
      <c r="I1053" s="8">
        <f t="shared" si="86"/>
        <v>-1.1461736509833162E-3</v>
      </c>
    </row>
    <row r="1054" spans="2:9" x14ac:dyDescent="0.2">
      <c r="B1054" s="5">
        <v>36234</v>
      </c>
      <c r="C1054" s="1">
        <v>137.88</v>
      </c>
      <c r="D1054" s="1">
        <f t="shared" si="87"/>
        <v>12</v>
      </c>
      <c r="E1054" s="1" t="b">
        <f t="shared" si="88"/>
        <v>1</v>
      </c>
      <c r="F1054" s="6">
        <f t="shared" si="89"/>
        <v>1.5989978630904123E-2</v>
      </c>
      <c r="G1054" s="8">
        <f t="shared" si="84"/>
        <v>-5.3038131193885825E-3</v>
      </c>
      <c r="H1054" s="8">
        <f t="shared" si="85"/>
        <v>-2.3347149866956387E-3</v>
      </c>
      <c r="I1054" s="8">
        <f t="shared" si="86"/>
        <v>-1.0950575767679522E-3</v>
      </c>
    </row>
    <row r="1055" spans="2:9" x14ac:dyDescent="0.2">
      <c r="B1055" s="5">
        <v>36235</v>
      </c>
      <c r="C1055" s="1">
        <v>139.53</v>
      </c>
      <c r="D1055" s="1">
        <f t="shared" si="87"/>
        <v>12</v>
      </c>
      <c r="E1055" s="1" t="b">
        <f t="shared" si="88"/>
        <v>0</v>
      </c>
      <c r="F1055" s="6">
        <f t="shared" si="89"/>
        <v>1.196692776327235E-2</v>
      </c>
      <c r="G1055" s="8">
        <f t="shared" si="84"/>
        <v>-5.0985221156872925E-3</v>
      </c>
      <c r="H1055" s="8">
        <f t="shared" si="85"/>
        <v>-2.2303888391606952E-3</v>
      </c>
      <c r="I1055" s="8">
        <f t="shared" si="86"/>
        <v>-1.0497504119647294E-3</v>
      </c>
    </row>
    <row r="1056" spans="2:9" x14ac:dyDescent="0.2">
      <c r="B1056" s="5">
        <v>36236</v>
      </c>
      <c r="C1056" s="1">
        <v>138.44999999999999</v>
      </c>
      <c r="D1056" s="1">
        <f t="shared" si="87"/>
        <v>12</v>
      </c>
      <c r="E1056" s="1" t="b">
        <f t="shared" si="88"/>
        <v>0</v>
      </c>
      <c r="F1056" s="6">
        <f t="shared" si="89"/>
        <v>-7.7402709094819278E-3</v>
      </c>
      <c r="G1056" s="8">
        <f t="shared" si="84"/>
        <v>-5.2142982032799346E-3</v>
      </c>
      <c r="H1056" s="8">
        <f t="shared" si="85"/>
        <v>-2.3293217570937502E-3</v>
      </c>
      <c r="I1056" s="8">
        <f t="shared" si="86"/>
        <v>-1.0888147049000233E-3</v>
      </c>
    </row>
    <row r="1057" spans="2:9" x14ac:dyDescent="0.2">
      <c r="B1057" s="5">
        <v>36237</v>
      </c>
      <c r="C1057" s="1">
        <v>139.06</v>
      </c>
      <c r="D1057" s="1">
        <f t="shared" si="87"/>
        <v>12</v>
      </c>
      <c r="E1057" s="1" t="b">
        <f t="shared" si="88"/>
        <v>0</v>
      </c>
      <c r="F1057" s="6">
        <f t="shared" si="89"/>
        <v>4.4059227157819958E-3</v>
      </c>
      <c r="G1057" s="8">
        <f t="shared" si="84"/>
        <v>-5.1490426915267121E-3</v>
      </c>
      <c r="H1057" s="8">
        <f t="shared" si="85"/>
        <v>-2.2827128295331988E-3</v>
      </c>
      <c r="I1057" s="8">
        <f t="shared" si="86"/>
        <v>-1.0699141466182956E-3</v>
      </c>
    </row>
    <row r="1058" spans="2:9" x14ac:dyDescent="0.2">
      <c r="B1058" s="5">
        <v>36238</v>
      </c>
      <c r="C1058" s="1">
        <v>140.44</v>
      </c>
      <c r="D1058" s="1">
        <f t="shared" si="87"/>
        <v>12</v>
      </c>
      <c r="E1058" s="1" t="b">
        <f t="shared" si="88"/>
        <v>0</v>
      </c>
      <c r="F1058" s="6">
        <f t="shared" si="89"/>
        <v>9.9237739105422218E-3</v>
      </c>
      <c r="G1058" s="8">
        <f t="shared" si="84"/>
        <v>-5.0707182104828647E-3</v>
      </c>
      <c r="H1058" s="8">
        <f t="shared" si="85"/>
        <v>-2.2055836252577025E-3</v>
      </c>
      <c r="I1058" s="8">
        <f t="shared" si="86"/>
        <v>-1.0306448093582445E-3</v>
      </c>
    </row>
    <row r="1059" spans="2:9" x14ac:dyDescent="0.2">
      <c r="B1059" s="5">
        <v>36241</v>
      </c>
      <c r="C1059" s="1">
        <v>139.54</v>
      </c>
      <c r="D1059" s="1">
        <f t="shared" si="87"/>
        <v>13</v>
      </c>
      <c r="E1059" s="1" t="b">
        <f t="shared" si="88"/>
        <v>1</v>
      </c>
      <c r="F1059" s="6">
        <f t="shared" si="89"/>
        <v>-6.4084306465395091E-3</v>
      </c>
      <c r="G1059" s="8">
        <f t="shared" si="84"/>
        <v>-5.1640815368834509E-3</v>
      </c>
      <c r="H1059" s="8">
        <f t="shared" si="85"/>
        <v>-2.2631005045211355E-3</v>
      </c>
      <c r="I1059" s="8">
        <f t="shared" si="86"/>
        <v>-1.0567042450137945E-3</v>
      </c>
    </row>
    <row r="1060" spans="2:9" x14ac:dyDescent="0.2">
      <c r="B1060" s="5">
        <v>36242</v>
      </c>
      <c r="C1060" s="1">
        <v>140.49</v>
      </c>
      <c r="D1060" s="1">
        <f t="shared" si="87"/>
        <v>13</v>
      </c>
      <c r="E1060" s="1" t="b">
        <f t="shared" si="88"/>
        <v>0</v>
      </c>
      <c r="F1060" s="6">
        <f t="shared" si="89"/>
        <v>6.8080837035977559E-3</v>
      </c>
      <c r="G1060" s="8">
        <f t="shared" si="84"/>
        <v>-5.0609287534956054E-3</v>
      </c>
      <c r="H1060" s="8">
        <f t="shared" si="85"/>
        <v>-2.1569998448544561E-3</v>
      </c>
      <c r="I1060" s="8">
        <f t="shared" si="86"/>
        <v>-1.0260665680689365E-3</v>
      </c>
    </row>
    <row r="1061" spans="2:9" x14ac:dyDescent="0.2">
      <c r="B1061" s="5">
        <v>36243</v>
      </c>
      <c r="C1061" s="1">
        <v>141.27000000000001</v>
      </c>
      <c r="D1061" s="1">
        <f t="shared" si="87"/>
        <v>13</v>
      </c>
      <c r="E1061" s="1" t="b">
        <f t="shared" si="88"/>
        <v>0</v>
      </c>
      <c r="F1061" s="6">
        <f t="shared" si="89"/>
        <v>5.5519965833867868E-3</v>
      </c>
      <c r="G1061" s="8">
        <f t="shared" si="84"/>
        <v>-4.9618674805824515E-3</v>
      </c>
      <c r="H1061" s="8">
        <f t="shared" si="85"/>
        <v>-2.1086627463875094E-3</v>
      </c>
      <c r="I1061" s="8">
        <f t="shared" si="86"/>
        <v>-1.0162134651095509E-3</v>
      </c>
    </row>
    <row r="1062" spans="2:9" x14ac:dyDescent="0.2">
      <c r="B1062" s="5">
        <v>36244</v>
      </c>
      <c r="C1062" s="1">
        <v>144.63999999999999</v>
      </c>
      <c r="D1062" s="1">
        <f t="shared" si="87"/>
        <v>13</v>
      </c>
      <c r="E1062" s="1" t="b">
        <f t="shared" si="88"/>
        <v>0</v>
      </c>
      <c r="F1062" s="6">
        <f t="shared" si="89"/>
        <v>2.3855029376371295E-2</v>
      </c>
      <c r="G1062" s="8">
        <f t="shared" si="84"/>
        <v>-4.6265986443744852E-3</v>
      </c>
      <c r="H1062" s="8">
        <f t="shared" si="85"/>
        <v>-1.9149867738015513E-3</v>
      </c>
      <c r="I1062" s="8">
        <f t="shared" si="86"/>
        <v>-9.2334165934753495E-4</v>
      </c>
    </row>
    <row r="1063" spans="2:9" x14ac:dyDescent="0.2">
      <c r="B1063" s="5">
        <v>36245</v>
      </c>
      <c r="C1063" s="1">
        <v>147.56</v>
      </c>
      <c r="D1063" s="1">
        <f t="shared" si="87"/>
        <v>13</v>
      </c>
      <c r="E1063" s="1" t="b">
        <f t="shared" si="88"/>
        <v>0</v>
      </c>
      <c r="F1063" s="6">
        <f t="shared" si="89"/>
        <v>2.0188053097345282E-2</v>
      </c>
      <c r="G1063" s="8">
        <f t="shared" si="84"/>
        <v>-4.3341552167715904E-3</v>
      </c>
      <c r="H1063" s="8">
        <f t="shared" si="85"/>
        <v>-1.7380568819795152E-3</v>
      </c>
      <c r="I1063" s="8">
        <f t="shared" si="86"/>
        <v>-8.4471168804474178E-4</v>
      </c>
    </row>
    <row r="1064" spans="2:9" x14ac:dyDescent="0.2">
      <c r="B1064" s="5">
        <v>36248</v>
      </c>
      <c r="C1064" s="1">
        <v>148.03</v>
      </c>
      <c r="D1064" s="1">
        <f t="shared" si="87"/>
        <v>14</v>
      </c>
      <c r="E1064" s="1" t="b">
        <f t="shared" si="88"/>
        <v>1</v>
      </c>
      <c r="F1064" s="6">
        <f t="shared" si="89"/>
        <v>3.1851450257522895E-3</v>
      </c>
      <c r="G1064" s="8">
        <f t="shared" si="84"/>
        <v>-4.2754543522916001E-3</v>
      </c>
      <c r="H1064" s="8">
        <f t="shared" si="85"/>
        <v>-1.7324698871018919E-3</v>
      </c>
      <c r="I1064" s="8">
        <f t="shared" si="86"/>
        <v>-8.3154688480036E-4</v>
      </c>
    </row>
    <row r="1065" spans="2:9" x14ac:dyDescent="0.2">
      <c r="B1065" s="5">
        <v>36249</v>
      </c>
      <c r="C1065" s="1">
        <v>151.30000000000001</v>
      </c>
      <c r="D1065" s="1">
        <f t="shared" si="87"/>
        <v>14</v>
      </c>
      <c r="E1065" s="1" t="b">
        <f t="shared" si="88"/>
        <v>0</v>
      </c>
      <c r="F1065" s="6">
        <f t="shared" si="89"/>
        <v>2.2090116868202392E-2</v>
      </c>
      <c r="G1065" s="8">
        <f t="shared" si="84"/>
        <v>-3.9429945314512545E-3</v>
      </c>
      <c r="H1065" s="8">
        <f t="shared" si="85"/>
        <v>-1.6198262316282387E-3</v>
      </c>
      <c r="I1065" s="8">
        <f t="shared" si="86"/>
        <v>-7.4170147884643049E-4</v>
      </c>
    </row>
    <row r="1066" spans="2:9" x14ac:dyDescent="0.2">
      <c r="B1066" s="5">
        <v>36250</v>
      </c>
      <c r="C1066" s="1">
        <v>152.72</v>
      </c>
      <c r="D1066" s="1">
        <f t="shared" si="87"/>
        <v>14</v>
      </c>
      <c r="E1066" s="1" t="b">
        <f t="shared" si="88"/>
        <v>0</v>
      </c>
      <c r="F1066" s="6">
        <f t="shared" si="89"/>
        <v>9.3853271645736314E-3</v>
      </c>
      <c r="G1066" s="8">
        <f t="shared" si="84"/>
        <v>-3.7963154271280415E-3</v>
      </c>
      <c r="H1066" s="8">
        <f t="shared" si="85"/>
        <v>-1.5487252682602566E-3</v>
      </c>
      <c r="I1066" s="8">
        <f t="shared" si="86"/>
        <v>-7.1031434282328872E-4</v>
      </c>
    </row>
    <row r="1067" spans="2:9" x14ac:dyDescent="0.2">
      <c r="B1067" s="5">
        <v>36251</v>
      </c>
      <c r="C1067" s="1">
        <v>153.25</v>
      </c>
      <c r="D1067" s="1">
        <f t="shared" si="87"/>
        <v>14</v>
      </c>
      <c r="E1067" s="1" t="b">
        <f t="shared" si="88"/>
        <v>0</v>
      </c>
      <c r="F1067" s="6">
        <f t="shared" si="89"/>
        <v>3.4704033525405631E-3</v>
      </c>
      <c r="G1067" s="8">
        <f t="shared" si="84"/>
        <v>-3.7676188965830078E-3</v>
      </c>
      <c r="H1067" s="8">
        <f t="shared" si="85"/>
        <v>-1.5345474184034816E-3</v>
      </c>
      <c r="I1067" s="8">
        <f t="shared" si="86"/>
        <v>-6.9749216367523067E-4</v>
      </c>
    </row>
    <row r="1068" spans="2:9" x14ac:dyDescent="0.2">
      <c r="B1068" s="5">
        <v>36256</v>
      </c>
      <c r="C1068" s="1">
        <v>151.66</v>
      </c>
      <c r="D1068" s="1">
        <f t="shared" si="87"/>
        <v>15</v>
      </c>
      <c r="E1068" s="1" t="b">
        <f t="shared" si="88"/>
        <v>1</v>
      </c>
      <c r="F1068" s="6">
        <f t="shared" si="89"/>
        <v>-1.0375203915171327E-2</v>
      </c>
      <c r="G1068" s="8">
        <f t="shared" si="84"/>
        <v>-3.9307808919232662E-3</v>
      </c>
      <c r="H1068" s="8">
        <f t="shared" si="85"/>
        <v>-1.6049549093599764E-3</v>
      </c>
      <c r="I1068" s="8">
        <f t="shared" si="86"/>
        <v>-7.4005213307208086E-4</v>
      </c>
    </row>
    <row r="1069" spans="2:9" x14ac:dyDescent="0.2">
      <c r="B1069" s="5">
        <v>36257</v>
      </c>
      <c r="C1069" s="1">
        <v>151.47</v>
      </c>
      <c r="D1069" s="1">
        <f t="shared" si="87"/>
        <v>15</v>
      </c>
      <c r="E1069" s="1" t="b">
        <f t="shared" si="88"/>
        <v>0</v>
      </c>
      <c r="F1069" s="6">
        <f t="shared" si="89"/>
        <v>-1.2528023209811279E-3</v>
      </c>
      <c r="G1069" s="8">
        <f t="shared" si="84"/>
        <v>-3.9385885121590849E-3</v>
      </c>
      <c r="H1069" s="8">
        <f t="shared" si="85"/>
        <v>-1.5863267234732686E-3</v>
      </c>
      <c r="I1069" s="8">
        <f t="shared" si="86"/>
        <v>-7.4358091965376078E-4</v>
      </c>
    </row>
    <row r="1070" spans="2:9" x14ac:dyDescent="0.2">
      <c r="B1070" s="5">
        <v>36258</v>
      </c>
      <c r="C1070" s="1">
        <v>152.26</v>
      </c>
      <c r="D1070" s="1">
        <f t="shared" si="87"/>
        <v>15</v>
      </c>
      <c r="E1070" s="1" t="b">
        <f t="shared" si="88"/>
        <v>0</v>
      </c>
      <c r="F1070" s="6">
        <f t="shared" si="89"/>
        <v>5.2155542351619566E-3</v>
      </c>
      <c r="G1070" s="8">
        <f t="shared" si="84"/>
        <v>-3.9095133746328949E-3</v>
      </c>
      <c r="H1070" s="8">
        <f t="shared" si="85"/>
        <v>-1.5515189275895876E-3</v>
      </c>
      <c r="I1070" s="8">
        <f t="shared" si="86"/>
        <v>-7.3373506837171205E-4</v>
      </c>
    </row>
    <row r="1071" spans="2:9" x14ac:dyDescent="0.2">
      <c r="B1071" s="5">
        <v>36259</v>
      </c>
      <c r="C1071" s="1">
        <v>153.61000000000001</v>
      </c>
      <c r="D1071" s="1">
        <f t="shared" si="87"/>
        <v>15</v>
      </c>
      <c r="E1071" s="1" t="b">
        <f t="shared" si="88"/>
        <v>0</v>
      </c>
      <c r="F1071" s="6">
        <f t="shared" si="89"/>
        <v>8.8664127150928085E-3</v>
      </c>
      <c r="G1071" s="8">
        <f t="shared" si="84"/>
        <v>-3.7796320829211203E-3</v>
      </c>
      <c r="H1071" s="8">
        <f t="shared" si="85"/>
        <v>-1.4863079091346134E-3</v>
      </c>
      <c r="I1071" s="8">
        <f t="shared" si="86"/>
        <v>-7.0333992931612599E-4</v>
      </c>
    </row>
    <row r="1072" spans="2:9" x14ac:dyDescent="0.2">
      <c r="B1072" s="5">
        <v>36262</v>
      </c>
      <c r="C1072" s="1">
        <v>153.66</v>
      </c>
      <c r="D1072" s="1">
        <f t="shared" si="87"/>
        <v>16</v>
      </c>
      <c r="E1072" s="1" t="b">
        <f t="shared" si="88"/>
        <v>1</v>
      </c>
      <c r="F1072" s="6">
        <f t="shared" si="89"/>
        <v>3.2549964195038861E-4</v>
      </c>
      <c r="G1072" s="8">
        <f t="shared" si="84"/>
        <v>-3.8296697323995316E-3</v>
      </c>
      <c r="H1072" s="8">
        <f t="shared" si="85"/>
        <v>-1.5112577619612372E-3</v>
      </c>
      <c r="I1072" s="8">
        <f t="shared" si="86"/>
        <v>-7.007719076434027E-4</v>
      </c>
    </row>
    <row r="1073" spans="2:9" x14ac:dyDescent="0.2">
      <c r="B1073" s="5">
        <v>36263</v>
      </c>
      <c r="C1073" s="1">
        <v>157.43</v>
      </c>
      <c r="D1073" s="1">
        <f t="shared" si="87"/>
        <v>16</v>
      </c>
      <c r="E1073" s="1" t="b">
        <f t="shared" si="88"/>
        <v>0</v>
      </c>
      <c r="F1073" s="6">
        <f t="shared" si="89"/>
        <v>2.4534686971235287E-2</v>
      </c>
      <c r="G1073" s="8">
        <f t="shared" si="84"/>
        <v>-3.4335072549642257E-3</v>
      </c>
      <c r="H1073" s="8">
        <f t="shared" si="85"/>
        <v>-1.319145057817111E-3</v>
      </c>
      <c r="I1073" s="8">
        <f t="shared" si="86"/>
        <v>-5.9608996942549773E-4</v>
      </c>
    </row>
    <row r="1074" spans="2:9" x14ac:dyDescent="0.2">
      <c r="B1074" s="5">
        <v>36264</v>
      </c>
      <c r="C1074" s="1">
        <v>159.02000000000001</v>
      </c>
      <c r="D1074" s="1">
        <f t="shared" si="87"/>
        <v>16</v>
      </c>
      <c r="E1074" s="1" t="b">
        <f t="shared" si="88"/>
        <v>0</v>
      </c>
      <c r="F1074" s="6">
        <f t="shared" si="89"/>
        <v>1.009972686273275E-2</v>
      </c>
      <c r="G1074" s="8">
        <f t="shared" si="84"/>
        <v>-3.2641716015167463E-3</v>
      </c>
      <c r="H1074" s="8">
        <f t="shared" si="85"/>
        <v>-1.2410697220668048E-3</v>
      </c>
      <c r="I1074" s="8">
        <f t="shared" si="86"/>
        <v>-5.6499338755596233E-4</v>
      </c>
    </row>
    <row r="1075" spans="2:9" x14ac:dyDescent="0.2">
      <c r="B1075" s="5">
        <v>36265</v>
      </c>
      <c r="C1075" s="1">
        <v>159.13</v>
      </c>
      <c r="D1075" s="1">
        <f t="shared" si="87"/>
        <v>16</v>
      </c>
      <c r="E1075" s="1" t="b">
        <f t="shared" si="88"/>
        <v>0</v>
      </c>
      <c r="F1075" s="6">
        <f t="shared" si="89"/>
        <v>6.9173688844159642E-4</v>
      </c>
      <c r="G1075" s="8">
        <f t="shared" si="84"/>
        <v>-3.3145461589684016E-3</v>
      </c>
      <c r="H1075" s="8">
        <f t="shared" si="85"/>
        <v>-1.2479392526700264E-3</v>
      </c>
      <c r="I1075" s="8">
        <f t="shared" si="86"/>
        <v>-5.6201551403720984E-4</v>
      </c>
    </row>
    <row r="1076" spans="2:9" x14ac:dyDescent="0.2">
      <c r="B1076" s="5">
        <v>36266</v>
      </c>
      <c r="C1076" s="1">
        <v>158.99</v>
      </c>
      <c r="D1076" s="1">
        <f t="shared" si="87"/>
        <v>16</v>
      </c>
      <c r="E1076" s="1" t="b">
        <f t="shared" si="88"/>
        <v>0</v>
      </c>
      <c r="F1076" s="6">
        <f t="shared" si="89"/>
        <v>-8.7978382454589887E-4</v>
      </c>
      <c r="G1076" s="8">
        <f t="shared" si="84"/>
        <v>-3.3478338181011057E-3</v>
      </c>
      <c r="H1076" s="8">
        <f t="shared" si="85"/>
        <v>-1.2534342202390361E-3</v>
      </c>
      <c r="I1076" s="8">
        <f t="shared" si="86"/>
        <v>-5.6511277515936703E-4</v>
      </c>
    </row>
    <row r="1077" spans="2:9" x14ac:dyDescent="0.2">
      <c r="B1077" s="5">
        <v>36269</v>
      </c>
      <c r="C1077" s="1">
        <v>159.29</v>
      </c>
      <c r="D1077" s="1">
        <f t="shared" si="87"/>
        <v>17</v>
      </c>
      <c r="E1077" s="1" t="b">
        <f t="shared" si="88"/>
        <v>1</v>
      </c>
      <c r="F1077" s="6">
        <f t="shared" si="89"/>
        <v>1.8869111264858685E-3</v>
      </c>
      <c r="G1077" s="8">
        <f t="shared" si="84"/>
        <v>-3.3332700186908342E-3</v>
      </c>
      <c r="H1077" s="8">
        <f t="shared" si="85"/>
        <v>-1.3113043713455844E-3</v>
      </c>
      <c r="I1077" s="8">
        <f t="shared" si="86"/>
        <v>-5.5629937462789729E-4</v>
      </c>
    </row>
    <row r="1078" spans="2:9" x14ac:dyDescent="0.2">
      <c r="B1078" s="5">
        <v>36270</v>
      </c>
      <c r="C1078" s="1">
        <v>155.44999999999999</v>
      </c>
      <c r="D1078" s="1">
        <f t="shared" si="87"/>
        <v>17</v>
      </c>
      <c r="E1078" s="1" t="b">
        <f t="shared" si="88"/>
        <v>0</v>
      </c>
      <c r="F1078" s="6">
        <f t="shared" si="89"/>
        <v>-2.4106974700232264E-2</v>
      </c>
      <c r="G1078" s="8">
        <f t="shared" si="84"/>
        <v>-3.6609139287623244E-3</v>
      </c>
      <c r="H1078" s="8">
        <f t="shared" si="85"/>
        <v>-1.4804089690308761E-3</v>
      </c>
      <c r="I1078" s="8">
        <f t="shared" si="86"/>
        <v>-6.5188316897089925E-4</v>
      </c>
    </row>
    <row r="1079" spans="2:9" x14ac:dyDescent="0.2">
      <c r="B1079" s="5">
        <v>36271</v>
      </c>
      <c r="C1079" s="1">
        <v>153.69</v>
      </c>
      <c r="D1079" s="1">
        <f t="shared" si="87"/>
        <v>17</v>
      </c>
      <c r="E1079" s="1" t="b">
        <f t="shared" si="88"/>
        <v>0</v>
      </c>
      <c r="F1079" s="6">
        <f t="shared" si="89"/>
        <v>-1.1321968478610445E-2</v>
      </c>
      <c r="G1079" s="8">
        <f t="shared" si="84"/>
        <v>-2.6073546942211616E-3</v>
      </c>
      <c r="H1079" s="8">
        <f t="shared" si="85"/>
        <v>-1.5398592708437333E-3</v>
      </c>
      <c r="I1079" s="8">
        <f t="shared" si="86"/>
        <v>-7.020256679710886E-4</v>
      </c>
    </row>
    <row r="1080" spans="2:9" x14ac:dyDescent="0.2">
      <c r="B1080" s="5">
        <v>36272</v>
      </c>
      <c r="C1080" s="1">
        <v>155.63999999999999</v>
      </c>
      <c r="D1080" s="1">
        <f t="shared" si="87"/>
        <v>17</v>
      </c>
      <c r="E1080" s="1" t="b">
        <f t="shared" si="88"/>
        <v>0</v>
      </c>
      <c r="F1080" s="6">
        <f t="shared" si="89"/>
        <v>1.2687878196369295E-2</v>
      </c>
      <c r="G1080" s="8">
        <f t="shared" si="84"/>
        <v>-2.4151141154882933E-3</v>
      </c>
      <c r="H1080" s="8">
        <f t="shared" si="85"/>
        <v>-1.4623841316406766E-3</v>
      </c>
      <c r="I1080" s="8">
        <f t="shared" si="86"/>
        <v>-6.5422556237439578E-4</v>
      </c>
    </row>
    <row r="1081" spans="2:9" x14ac:dyDescent="0.2">
      <c r="B1081" s="5">
        <v>36273</v>
      </c>
      <c r="C1081" s="1">
        <v>158.06</v>
      </c>
      <c r="D1081" s="1">
        <f t="shared" si="87"/>
        <v>17</v>
      </c>
      <c r="E1081" s="1" t="b">
        <f t="shared" si="88"/>
        <v>0</v>
      </c>
      <c r="F1081" s="6">
        <f t="shared" si="89"/>
        <v>1.5548702133127756E-2</v>
      </c>
      <c r="G1081" s="8">
        <f t="shared" si="84"/>
        <v>-5.7315822719926899E-4</v>
      </c>
      <c r="H1081" s="8">
        <f t="shared" si="85"/>
        <v>-1.3430409858181812E-3</v>
      </c>
      <c r="I1081" s="8">
        <f t="shared" si="86"/>
        <v>-5.9139877575045837E-4</v>
      </c>
    </row>
    <row r="1082" spans="2:9" x14ac:dyDescent="0.2">
      <c r="B1082" s="5">
        <v>36276</v>
      </c>
      <c r="C1082" s="1">
        <v>156.88</v>
      </c>
      <c r="D1082" s="1">
        <f t="shared" si="87"/>
        <v>18</v>
      </c>
      <c r="E1082" s="1" t="b">
        <f t="shared" si="88"/>
        <v>1</v>
      </c>
      <c r="F1082" s="6">
        <f t="shared" si="89"/>
        <v>-7.4655194230039967E-3</v>
      </c>
      <c r="G1082" s="8">
        <f t="shared" si="84"/>
        <v>2.8189877290693641E-4</v>
      </c>
      <c r="H1082" s="8">
        <f t="shared" si="85"/>
        <v>-1.4352540465534793E-3</v>
      </c>
      <c r="I1082" s="8">
        <f t="shared" si="86"/>
        <v>-6.2231431670294328E-4</v>
      </c>
    </row>
    <row r="1083" spans="2:9" x14ac:dyDescent="0.2">
      <c r="B1083" s="5">
        <v>36277</v>
      </c>
      <c r="C1083" s="1">
        <v>155.96</v>
      </c>
      <c r="D1083" s="1">
        <f t="shared" si="87"/>
        <v>18</v>
      </c>
      <c r="E1083" s="1" t="b">
        <f t="shared" si="88"/>
        <v>0</v>
      </c>
      <c r="F1083" s="6">
        <f t="shared" si="89"/>
        <v>-5.8643549209586032E-3</v>
      </c>
      <c r="G1083" s="8">
        <f t="shared" si="84"/>
        <v>1.4017849333099143E-4</v>
      </c>
      <c r="H1083" s="8">
        <f t="shared" si="85"/>
        <v>-1.4858529886294305E-3</v>
      </c>
      <c r="I1083" s="8">
        <f t="shared" si="86"/>
        <v>-6.3987389541784664E-4</v>
      </c>
    </row>
    <row r="1084" spans="2:9" x14ac:dyDescent="0.2">
      <c r="B1084" s="5">
        <v>36278</v>
      </c>
      <c r="C1084" s="1">
        <v>156.82</v>
      </c>
      <c r="D1084" s="1">
        <f t="shared" si="87"/>
        <v>18</v>
      </c>
      <c r="E1084" s="1" t="b">
        <f t="shared" si="88"/>
        <v>0</v>
      </c>
      <c r="F1084" s="6">
        <f t="shared" si="89"/>
        <v>5.5142344190817205E-3</v>
      </c>
      <c r="G1084" s="8">
        <f t="shared" si="84"/>
        <v>1.2314019173943296E-3</v>
      </c>
      <c r="H1084" s="8">
        <f t="shared" si="85"/>
        <v>-1.3908882262098699E-3</v>
      </c>
      <c r="I1084" s="8">
        <f t="shared" si="86"/>
        <v>-6.2477824874457831E-4</v>
      </c>
    </row>
    <row r="1085" spans="2:9" x14ac:dyDescent="0.2">
      <c r="B1085" s="5">
        <v>36279</v>
      </c>
      <c r="C1085" s="1">
        <v>160.5</v>
      </c>
      <c r="D1085" s="1">
        <f t="shared" si="87"/>
        <v>18</v>
      </c>
      <c r="E1085" s="1" t="b">
        <f t="shared" si="88"/>
        <v>0</v>
      </c>
      <c r="F1085" s="6">
        <f t="shared" si="89"/>
        <v>2.3466394592526418E-2</v>
      </c>
      <c r="G1085" s="8">
        <f t="shared" si="84"/>
        <v>1.57361394271996E-3</v>
      </c>
      <c r="H1085" s="8">
        <f t="shared" si="85"/>
        <v>-1.215441481545025E-3</v>
      </c>
      <c r="I1085" s="8">
        <f t="shared" si="86"/>
        <v>-5.2796452612598665E-4</v>
      </c>
    </row>
    <row r="1086" spans="2:9" x14ac:dyDescent="0.2">
      <c r="B1086" s="5">
        <v>36280</v>
      </c>
      <c r="C1086" s="1">
        <v>161.21</v>
      </c>
      <c r="D1086" s="1">
        <f t="shared" si="87"/>
        <v>18</v>
      </c>
      <c r="E1086" s="1" t="b">
        <f t="shared" si="88"/>
        <v>0</v>
      </c>
      <c r="F1086" s="6">
        <f t="shared" si="89"/>
        <v>4.4236760124611862E-3</v>
      </c>
      <c r="G1086" s="8">
        <f t="shared" si="84"/>
        <v>2.3992915604168193E-3</v>
      </c>
      <c r="H1086" s="8">
        <f t="shared" si="85"/>
        <v>-1.2207330541923298E-3</v>
      </c>
      <c r="I1086" s="8">
        <f t="shared" si="86"/>
        <v>-5.0626581807213802E-4</v>
      </c>
    </row>
    <row r="1087" spans="2:9" x14ac:dyDescent="0.2">
      <c r="B1087" s="5">
        <v>36284</v>
      </c>
      <c r="C1087" s="1">
        <v>159.68</v>
      </c>
      <c r="D1087" s="1">
        <f t="shared" si="87"/>
        <v>19</v>
      </c>
      <c r="E1087" s="1" t="b">
        <f t="shared" si="88"/>
        <v>1</v>
      </c>
      <c r="F1087" s="6">
        <f t="shared" si="89"/>
        <v>-9.4907263817380905E-3</v>
      </c>
      <c r="G1087" s="8">
        <f t="shared" si="84"/>
        <v>3.1685336202272353E-3</v>
      </c>
      <c r="H1087" s="8">
        <f t="shared" si="85"/>
        <v>-1.2914743008543511E-3</v>
      </c>
      <c r="I1087" s="8">
        <f t="shared" si="86"/>
        <v>-5.4401777538687671E-4</v>
      </c>
    </row>
    <row r="1088" spans="2:9" x14ac:dyDescent="0.2">
      <c r="B1088" s="5">
        <v>36285</v>
      </c>
      <c r="C1088" s="1">
        <v>158.88999999999999</v>
      </c>
      <c r="D1088" s="1">
        <f t="shared" si="87"/>
        <v>19</v>
      </c>
      <c r="E1088" s="1" t="b">
        <f t="shared" si="88"/>
        <v>0</v>
      </c>
      <c r="F1088" s="6">
        <f t="shared" si="89"/>
        <v>-4.9473947895792847E-3</v>
      </c>
      <c r="G1088" s="8">
        <f t="shared" si="84"/>
        <v>3.1280266256330882E-3</v>
      </c>
      <c r="H1088" s="8">
        <f t="shared" si="85"/>
        <v>-1.3185292099497186E-3</v>
      </c>
      <c r="I1088" s="8">
        <f t="shared" si="86"/>
        <v>-5.720347687111129E-4</v>
      </c>
    </row>
    <row r="1089" spans="2:9" x14ac:dyDescent="0.2">
      <c r="B1089" s="5">
        <v>36286</v>
      </c>
      <c r="C1089" s="1">
        <v>159.63</v>
      </c>
      <c r="D1089" s="1">
        <f t="shared" si="87"/>
        <v>19</v>
      </c>
      <c r="E1089" s="1" t="b">
        <f t="shared" si="88"/>
        <v>0</v>
      </c>
      <c r="F1089" s="6">
        <f t="shared" si="89"/>
        <v>4.657310088740596E-3</v>
      </c>
      <c r="G1089" s="8">
        <f t="shared" si="84"/>
        <v>3.4322588430032793E-3</v>
      </c>
      <c r="H1089" s="8">
        <f t="shared" si="85"/>
        <v>-1.2990994675058747E-3</v>
      </c>
      <c r="I1089" s="8">
        <f t="shared" si="86"/>
        <v>-5.6014237046141352E-4</v>
      </c>
    </row>
    <row r="1090" spans="2:9" x14ac:dyDescent="0.2">
      <c r="B1090" s="5">
        <v>36287</v>
      </c>
      <c r="C1090" s="1">
        <v>159.78</v>
      </c>
      <c r="D1090" s="1">
        <f t="shared" si="87"/>
        <v>19</v>
      </c>
      <c r="E1090" s="1" t="b">
        <f t="shared" si="88"/>
        <v>0</v>
      </c>
      <c r="F1090" s="6">
        <f t="shared" si="89"/>
        <v>9.3967299379826841E-4</v>
      </c>
      <c r="G1090" s="8">
        <f t="shared" si="84"/>
        <v>4.3852823208367364E-3</v>
      </c>
      <c r="H1090" s="8">
        <f t="shared" si="85"/>
        <v>-1.278476020717436E-3</v>
      </c>
      <c r="I1090" s="8">
        <f t="shared" si="86"/>
        <v>-5.5722436785150006E-4</v>
      </c>
    </row>
    <row r="1091" spans="2:9" x14ac:dyDescent="0.2">
      <c r="B1091" s="5">
        <v>36290</v>
      </c>
      <c r="C1091" s="1">
        <v>161.86000000000001</v>
      </c>
      <c r="D1091" s="1">
        <f t="shared" si="87"/>
        <v>20</v>
      </c>
      <c r="E1091" s="1" t="b">
        <f t="shared" si="88"/>
        <v>1</v>
      </c>
      <c r="F1091" s="6">
        <f t="shared" si="89"/>
        <v>1.3017899611966532E-2</v>
      </c>
      <c r="G1091" s="8">
        <f t="shared" si="84"/>
        <v>3.842209001789569E-3</v>
      </c>
      <c r="H1091" s="8">
        <f t="shared" si="85"/>
        <v>-1.2142574479953679E-3</v>
      </c>
      <c r="I1091" s="8">
        <f t="shared" si="86"/>
        <v>-4.9569700138514246E-4</v>
      </c>
    </row>
    <row r="1092" spans="2:9" x14ac:dyDescent="0.2">
      <c r="B1092" s="5">
        <v>36291</v>
      </c>
      <c r="C1092" s="1">
        <v>163.08000000000001</v>
      </c>
      <c r="D1092" s="1">
        <f t="shared" si="87"/>
        <v>20</v>
      </c>
      <c r="E1092" s="1" t="b">
        <f t="shared" si="88"/>
        <v>0</v>
      </c>
      <c r="F1092" s="6">
        <f t="shared" si="89"/>
        <v>7.5373779809710939E-3</v>
      </c>
      <c r="G1092" s="8">
        <f t="shared" si="84"/>
        <v>2.5946646697174135E-3</v>
      </c>
      <c r="H1092" s="8">
        <f t="shared" si="85"/>
        <v>-1.1583104714916984E-3</v>
      </c>
      <c r="I1092" s="8">
        <f t="shared" si="86"/>
        <v>-4.6470498511709524E-4</v>
      </c>
    </row>
    <row r="1093" spans="2:9" x14ac:dyDescent="0.2">
      <c r="B1093" s="5">
        <v>36292</v>
      </c>
      <c r="C1093" s="1">
        <v>161.36000000000001</v>
      </c>
      <c r="D1093" s="1">
        <f t="shared" si="87"/>
        <v>20</v>
      </c>
      <c r="E1093" s="1" t="b">
        <f t="shared" si="88"/>
        <v>0</v>
      </c>
      <c r="F1093" s="6">
        <f t="shared" si="89"/>
        <v>-1.0546970811871503E-2</v>
      </c>
      <c r="G1093" s="8">
        <f t="shared" si="84"/>
        <v>1.6989282306640991E-3</v>
      </c>
      <c r="H1093" s="8">
        <f t="shared" si="85"/>
        <v>-1.2385964975090299E-3</v>
      </c>
      <c r="I1093" s="8">
        <f t="shared" si="86"/>
        <v>-5.195330958886761E-4</v>
      </c>
    </row>
    <row r="1094" spans="2:9" x14ac:dyDescent="0.2">
      <c r="B1094" s="5">
        <v>36293</v>
      </c>
      <c r="C1094" s="1">
        <v>163.16999999999999</v>
      </c>
      <c r="D1094" s="1">
        <f t="shared" si="87"/>
        <v>20</v>
      </c>
      <c r="E1094" s="1" t="b">
        <f t="shared" si="88"/>
        <v>0</v>
      </c>
      <c r="F1094" s="6">
        <f t="shared" si="89"/>
        <v>1.1217154189389955E-2</v>
      </c>
      <c r="G1094" s="8">
        <f t="shared" si="84"/>
        <v>2.0383674736787114E-3</v>
      </c>
      <c r="H1094" s="8">
        <f t="shared" si="85"/>
        <v>-1.1536180566803181E-3</v>
      </c>
      <c r="I1094" s="8">
        <f t="shared" si="86"/>
        <v>-4.7865460881033116E-4</v>
      </c>
    </row>
    <row r="1095" spans="2:9" x14ac:dyDescent="0.2">
      <c r="B1095" s="5">
        <v>36294</v>
      </c>
      <c r="C1095" s="1">
        <v>162.66999999999999</v>
      </c>
      <c r="D1095" s="1">
        <f t="shared" si="87"/>
        <v>20</v>
      </c>
      <c r="E1095" s="1" t="b">
        <f t="shared" si="88"/>
        <v>0</v>
      </c>
      <c r="F1095" s="6">
        <f t="shared" si="89"/>
        <v>-3.0642887785744533E-3</v>
      </c>
      <c r="G1095" s="8">
        <f t="shared" si="84"/>
        <v>2.3189651041469598E-3</v>
      </c>
      <c r="H1095" s="8">
        <f t="shared" si="85"/>
        <v>-1.1795253527625955E-3</v>
      </c>
      <c r="I1095" s="8">
        <f t="shared" si="86"/>
        <v>-4.862962179265171E-4</v>
      </c>
    </row>
    <row r="1096" spans="2:9" x14ac:dyDescent="0.2">
      <c r="B1096" s="5">
        <v>36297</v>
      </c>
      <c r="C1096" s="1">
        <v>161.69999999999999</v>
      </c>
      <c r="D1096" s="1">
        <f t="shared" si="87"/>
        <v>21</v>
      </c>
      <c r="E1096" s="1" t="b">
        <f t="shared" si="88"/>
        <v>1</v>
      </c>
      <c r="F1096" s="6">
        <f t="shared" si="89"/>
        <v>-5.9629925616278001E-3</v>
      </c>
      <c r="G1096" s="8">
        <f t="shared" si="84"/>
        <v>2.6122946231268394E-3</v>
      </c>
      <c r="H1096" s="8">
        <f t="shared" si="85"/>
        <v>-1.2520044166404352E-3</v>
      </c>
      <c r="I1096" s="8">
        <f t="shared" si="86"/>
        <v>-5.1623934549291926E-4</v>
      </c>
    </row>
    <row r="1097" spans="2:9" x14ac:dyDescent="0.2">
      <c r="B1097" s="5">
        <v>36298</v>
      </c>
      <c r="C1097" s="1">
        <v>162.09</v>
      </c>
      <c r="D1097" s="1">
        <f t="shared" si="87"/>
        <v>21</v>
      </c>
      <c r="E1097" s="1" t="b">
        <f t="shared" si="88"/>
        <v>0</v>
      </c>
      <c r="F1097" s="6">
        <f t="shared" si="89"/>
        <v>2.4118738404452778E-3</v>
      </c>
      <c r="G1097" s="8">
        <f t="shared" si="84"/>
        <v>2.8737787884555049E-3</v>
      </c>
      <c r="H1097" s="8">
        <f t="shared" si="85"/>
        <v>-1.2348822289725567E-3</v>
      </c>
      <c r="I1097" s="8">
        <f t="shared" si="86"/>
        <v>-5.028168802784672E-4</v>
      </c>
    </row>
    <row r="1098" spans="2:9" x14ac:dyDescent="0.2">
      <c r="B1098" s="5">
        <v>36299</v>
      </c>
      <c r="C1098" s="1">
        <v>162.01</v>
      </c>
      <c r="D1098" s="1">
        <f t="shared" si="87"/>
        <v>21</v>
      </c>
      <c r="E1098" s="1" t="b">
        <f t="shared" si="88"/>
        <v>0</v>
      </c>
      <c r="F1098" s="6">
        <f t="shared" si="89"/>
        <v>-4.9355296440256602E-4</v>
      </c>
      <c r="G1098" s="8">
        <f t="shared" si="84"/>
        <v>2.7767593664011188E-3</v>
      </c>
      <c r="H1098" s="8">
        <f t="shared" si="85"/>
        <v>-1.2382381301038563E-3</v>
      </c>
      <c r="I1098" s="8">
        <f t="shared" si="86"/>
        <v>-5.1360767570994255E-4</v>
      </c>
    </row>
    <row r="1099" spans="2:9" x14ac:dyDescent="0.2">
      <c r="B1099" s="5">
        <v>36300</v>
      </c>
      <c r="C1099" s="1">
        <v>160.32</v>
      </c>
      <c r="D1099" s="1">
        <f t="shared" si="87"/>
        <v>21</v>
      </c>
      <c r="E1099" s="1" t="b">
        <f t="shared" si="88"/>
        <v>0</v>
      </c>
      <c r="F1099" s="6">
        <f t="shared" si="89"/>
        <v>-1.0431454848466082E-2</v>
      </c>
      <c r="G1099" s="8">
        <f t="shared" si="84"/>
        <v>2.5753120660439847E-3</v>
      </c>
      <c r="H1099" s="8">
        <f t="shared" si="85"/>
        <v>-1.3126664329318033E-3</v>
      </c>
      <c r="I1099" s="8">
        <f t="shared" si="86"/>
        <v>-5.5931317777647841E-4</v>
      </c>
    </row>
    <row r="1100" spans="2:9" x14ac:dyDescent="0.2">
      <c r="B1100" s="5">
        <v>36301</v>
      </c>
      <c r="C1100" s="1">
        <v>159.19999999999999</v>
      </c>
      <c r="D1100" s="1">
        <f t="shared" si="87"/>
        <v>21</v>
      </c>
      <c r="E1100" s="1" t="b">
        <f t="shared" si="88"/>
        <v>0</v>
      </c>
      <c r="F1100" s="6">
        <f t="shared" si="89"/>
        <v>-6.98602794411185E-3</v>
      </c>
      <c r="G1100" s="8">
        <f t="shared" si="84"/>
        <v>2.5449100698021385E-3</v>
      </c>
      <c r="H1100" s="8">
        <f t="shared" si="85"/>
        <v>-1.3874440339070096E-3</v>
      </c>
      <c r="I1100" s="8">
        <f t="shared" si="86"/>
        <v>-5.8411855760063429E-4</v>
      </c>
    </row>
    <row r="1101" spans="2:9" x14ac:dyDescent="0.2">
      <c r="B1101" s="5">
        <v>36304</v>
      </c>
      <c r="C1101" s="1">
        <v>159.86000000000001</v>
      </c>
      <c r="D1101" s="1">
        <f t="shared" si="87"/>
        <v>22</v>
      </c>
      <c r="E1101" s="1" t="b">
        <f t="shared" si="88"/>
        <v>1</v>
      </c>
      <c r="F1101" s="6">
        <f t="shared" si="89"/>
        <v>4.1457286432162732E-3</v>
      </c>
      <c r="G1101" s="8">
        <f t="shared" si="84"/>
        <v>2.566466702664492E-3</v>
      </c>
      <c r="H1101" s="8">
        <f t="shared" si="85"/>
        <v>-1.3850907190600173E-3</v>
      </c>
      <c r="I1101" s="8">
        <f t="shared" si="86"/>
        <v>-5.6062501007661503E-4</v>
      </c>
    </row>
    <row r="1102" spans="2:9" x14ac:dyDescent="0.2">
      <c r="B1102" s="5">
        <v>36305</v>
      </c>
      <c r="C1102" s="1">
        <v>154.75</v>
      </c>
      <c r="D1102" s="1">
        <f t="shared" si="87"/>
        <v>22</v>
      </c>
      <c r="E1102" s="1" t="b">
        <f t="shared" si="88"/>
        <v>0</v>
      </c>
      <c r="F1102" s="6">
        <f t="shared" si="89"/>
        <v>-3.196546978606285E-2</v>
      </c>
      <c r="G1102" s="8">
        <f t="shared" si="84"/>
        <v>2.254507263314917E-3</v>
      </c>
      <c r="H1102" s="8">
        <f t="shared" si="85"/>
        <v>-1.6550536154245621E-3</v>
      </c>
      <c r="I1102" s="8">
        <f t="shared" si="86"/>
        <v>-6.9079442016275875E-4</v>
      </c>
    </row>
    <row r="1103" spans="2:9" x14ac:dyDescent="0.2">
      <c r="B1103" s="5">
        <v>36306</v>
      </c>
      <c r="C1103" s="1">
        <v>156.93</v>
      </c>
      <c r="D1103" s="1">
        <f t="shared" si="87"/>
        <v>22</v>
      </c>
      <c r="E1103" s="1" t="b">
        <f t="shared" si="88"/>
        <v>0</v>
      </c>
      <c r="F1103" s="6">
        <f t="shared" si="89"/>
        <v>1.4087237479806225E-2</v>
      </c>
      <c r="G1103" s="8">
        <f t="shared" ref="G1103:G1166" si="90">AVERAGE(F1038:F1103)</f>
        <v>2.29697547421342E-3</v>
      </c>
      <c r="H1103" s="8">
        <f t="shared" ref="H1103:H1166" si="91">AVERAGE(F972:F1103)</f>
        <v>-1.5483321193654239E-3</v>
      </c>
      <c r="I1103" s="8">
        <f t="shared" ref="I1103:I1166" si="92">AVERAGE(F854:F1103)</f>
        <v>-6.4220269022361668E-4</v>
      </c>
    </row>
    <row r="1104" spans="2:9" x14ac:dyDescent="0.2">
      <c r="B1104" s="5">
        <v>36307</v>
      </c>
      <c r="C1104" s="1">
        <v>158.44</v>
      </c>
      <c r="D1104" s="1">
        <f t="shared" si="87"/>
        <v>22</v>
      </c>
      <c r="E1104" s="1" t="b">
        <f t="shared" si="88"/>
        <v>0</v>
      </c>
      <c r="F1104" s="6">
        <f t="shared" si="89"/>
        <v>9.6221245141145939E-3</v>
      </c>
      <c r="G1104" s="8">
        <f t="shared" si="90"/>
        <v>2.6718954789865254E-3</v>
      </c>
      <c r="H1104" s="8">
        <f t="shared" si="91"/>
        <v>-1.4598804871782775E-3</v>
      </c>
      <c r="I1104" s="8">
        <f t="shared" si="92"/>
        <v>-5.9764597705939514E-4</v>
      </c>
    </row>
    <row r="1105" spans="2:9" x14ac:dyDescent="0.2">
      <c r="B1105" s="5">
        <v>36308</v>
      </c>
      <c r="C1105" s="1">
        <v>156.59</v>
      </c>
      <c r="D1105" s="1">
        <f t="shared" si="87"/>
        <v>22</v>
      </c>
      <c r="E1105" s="1" t="b">
        <f t="shared" si="88"/>
        <v>0</v>
      </c>
      <c r="F1105" s="6">
        <f t="shared" si="89"/>
        <v>-1.1676344357485435E-2</v>
      </c>
      <c r="G1105" s="8">
        <f t="shared" si="90"/>
        <v>2.6824551952231031E-3</v>
      </c>
      <c r="H1105" s="8">
        <f t="shared" si="91"/>
        <v>-1.5821766589295019E-3</v>
      </c>
      <c r="I1105" s="8">
        <f t="shared" si="92"/>
        <v>-6.3827391958599965E-4</v>
      </c>
    </row>
    <row r="1106" spans="2:9" x14ac:dyDescent="0.2">
      <c r="B1106" s="5">
        <v>36312</v>
      </c>
      <c r="C1106" s="1">
        <v>156.75</v>
      </c>
      <c r="D1106" s="1">
        <f t="shared" si="87"/>
        <v>23</v>
      </c>
      <c r="E1106" s="1" t="b">
        <f t="shared" si="88"/>
        <v>1</v>
      </c>
      <c r="F1106" s="6">
        <f t="shared" si="89"/>
        <v>1.0217766140876439E-3</v>
      </c>
      <c r="G1106" s="8">
        <f t="shared" si="90"/>
        <v>3.3200064132181415E-3</v>
      </c>
      <c r="H1106" s="8">
        <f t="shared" si="91"/>
        <v>-1.5880627518635583E-3</v>
      </c>
      <c r="I1106" s="8">
        <f t="shared" si="92"/>
        <v>-6.4069326711222764E-4</v>
      </c>
    </row>
    <row r="1107" spans="2:9" x14ac:dyDescent="0.2">
      <c r="B1107" s="5">
        <v>36313</v>
      </c>
      <c r="C1107" s="1">
        <v>155.02000000000001</v>
      </c>
      <c r="D1107" s="1">
        <f t="shared" si="87"/>
        <v>23</v>
      </c>
      <c r="E1107" s="1" t="b">
        <f t="shared" si="88"/>
        <v>0</v>
      </c>
      <c r="F1107" s="6">
        <f t="shared" si="89"/>
        <v>-1.1036682615629956E-2</v>
      </c>
      <c r="G1107" s="8">
        <f t="shared" si="90"/>
        <v>2.8749385983058429E-3</v>
      </c>
      <c r="H1107" s="8">
        <f t="shared" si="91"/>
        <v>-1.6671398645528126E-3</v>
      </c>
      <c r="I1107" s="8">
        <f t="shared" si="92"/>
        <v>-6.9866995199876136E-4</v>
      </c>
    </row>
    <row r="1108" spans="2:9" x14ac:dyDescent="0.2">
      <c r="B1108" s="5">
        <v>36314</v>
      </c>
      <c r="C1108" s="1">
        <v>157.28</v>
      </c>
      <c r="D1108" s="1">
        <f t="shared" si="87"/>
        <v>23</v>
      </c>
      <c r="E1108" s="1" t="b">
        <f t="shared" si="88"/>
        <v>0</v>
      </c>
      <c r="F1108" s="6">
        <f t="shared" si="89"/>
        <v>1.4578764030447555E-2</v>
      </c>
      <c r="G1108" s="8">
        <f t="shared" si="90"/>
        <v>3.3417380884424972E-3</v>
      </c>
      <c r="H1108" s="8">
        <f t="shared" si="91"/>
        <v>-1.5718174643699371E-3</v>
      </c>
      <c r="I1108" s="8">
        <f t="shared" si="92"/>
        <v>-6.4035489587697112E-4</v>
      </c>
    </row>
    <row r="1109" spans="2:9" x14ac:dyDescent="0.2">
      <c r="B1109" s="5">
        <v>36315</v>
      </c>
      <c r="C1109" s="1">
        <v>158.05000000000001</v>
      </c>
      <c r="D1109" s="1">
        <f t="shared" ref="D1109:D1172" si="93">WEEKNUM(B1109)</f>
        <v>23</v>
      </c>
      <c r="E1109" s="1" t="b">
        <f t="shared" ref="E1109:E1172" si="94">IF(D1109&lt;&gt;D1108,TRUE,FALSE)</f>
        <v>0</v>
      </c>
      <c r="F1109" s="6">
        <f t="shared" ref="F1109:F1172" si="95">C1109/C1108-1</f>
        <v>4.895727365208602E-3</v>
      </c>
      <c r="G1109" s="8">
        <f t="shared" si="90"/>
        <v>3.6682624811222291E-3</v>
      </c>
      <c r="H1109" s="8">
        <f t="shared" si="91"/>
        <v>-1.5347286206941143E-3</v>
      </c>
      <c r="I1109" s="8">
        <f t="shared" si="92"/>
        <v>-6.0343969719661142E-4</v>
      </c>
    </row>
    <row r="1110" spans="2:9" x14ac:dyDescent="0.2">
      <c r="B1110" s="5">
        <v>36318</v>
      </c>
      <c r="C1110" s="1">
        <v>156.58000000000001</v>
      </c>
      <c r="D1110" s="1">
        <f t="shared" si="93"/>
        <v>24</v>
      </c>
      <c r="E1110" s="1" t="b">
        <f t="shared" si="94"/>
        <v>1</v>
      </c>
      <c r="F1110" s="6">
        <f t="shared" si="95"/>
        <v>-9.3008541600758665E-3</v>
      </c>
      <c r="G1110" s="8">
        <f t="shared" si="90"/>
        <v>3.3457692034687234E-3</v>
      </c>
      <c r="H1110" s="8">
        <f t="shared" si="91"/>
        <v>-1.6138679129942958E-3</v>
      </c>
      <c r="I1110" s="8">
        <f t="shared" si="92"/>
        <v>-6.5532432189060596E-4</v>
      </c>
    </row>
    <row r="1111" spans="2:9" x14ac:dyDescent="0.2">
      <c r="B1111" s="5">
        <v>36319</v>
      </c>
      <c r="C1111" s="1">
        <v>156.13</v>
      </c>
      <c r="D1111" s="1">
        <f t="shared" si="93"/>
        <v>24</v>
      </c>
      <c r="E1111" s="1" t="b">
        <f t="shared" si="94"/>
        <v>0</v>
      </c>
      <c r="F1111" s="6">
        <f t="shared" si="95"/>
        <v>-2.8739302592925009E-3</v>
      </c>
      <c r="G1111" s="8">
        <f t="shared" si="90"/>
        <v>3.9888096083929257E-3</v>
      </c>
      <c r="H1111" s="8">
        <f t="shared" si="91"/>
        <v>-1.6348863427053308E-3</v>
      </c>
      <c r="I1111" s="8">
        <f t="shared" si="92"/>
        <v>-6.6640211376676908E-4</v>
      </c>
    </row>
    <row r="1112" spans="2:9" x14ac:dyDescent="0.2">
      <c r="B1112" s="5">
        <v>36320</v>
      </c>
      <c r="C1112" s="1">
        <v>156.19999999999999</v>
      </c>
      <c r="D1112" s="1">
        <f t="shared" si="93"/>
        <v>24</v>
      </c>
      <c r="E1112" s="1" t="b">
        <f t="shared" si="94"/>
        <v>0</v>
      </c>
      <c r="F1112" s="6">
        <f t="shared" si="95"/>
        <v>4.4834432844420569E-4</v>
      </c>
      <c r="G1112" s="8">
        <f t="shared" si="90"/>
        <v>4.2311509428036133E-3</v>
      </c>
      <c r="H1112" s="8">
        <f t="shared" si="91"/>
        <v>-1.6247051967047761E-3</v>
      </c>
      <c r="I1112" s="8">
        <f t="shared" si="92"/>
        <v>-6.763119757424381E-4</v>
      </c>
    </row>
    <row r="1113" spans="2:9" x14ac:dyDescent="0.2">
      <c r="B1113" s="5">
        <v>36321</v>
      </c>
      <c r="C1113" s="1">
        <v>155.6</v>
      </c>
      <c r="D1113" s="1">
        <f t="shared" si="93"/>
        <v>24</v>
      </c>
      <c r="E1113" s="1" t="b">
        <f t="shared" si="94"/>
        <v>0</v>
      </c>
      <c r="F1113" s="6">
        <f t="shared" si="95"/>
        <v>-3.8412291933418441E-3</v>
      </c>
      <c r="G1113" s="8">
        <f t="shared" si="90"/>
        <v>3.5709625402394565E-3</v>
      </c>
      <c r="H1113" s="8">
        <f t="shared" si="91"/>
        <v>-1.6670095170224506E-3</v>
      </c>
      <c r="I1113" s="8">
        <f t="shared" si="92"/>
        <v>-6.9105176228033958E-4</v>
      </c>
    </row>
    <row r="1114" spans="2:9" x14ac:dyDescent="0.2">
      <c r="B1114" s="5">
        <v>36322</v>
      </c>
      <c r="C1114" s="1">
        <v>154.55000000000001</v>
      </c>
      <c r="D1114" s="1">
        <f t="shared" si="93"/>
        <v>24</v>
      </c>
      <c r="E1114" s="1" t="b">
        <f t="shared" si="94"/>
        <v>0</v>
      </c>
      <c r="F1114" s="6">
        <f t="shared" si="95"/>
        <v>-6.7480719794343891E-3</v>
      </c>
      <c r="G1114" s="8">
        <f t="shared" si="90"/>
        <v>2.52129030288599E-3</v>
      </c>
      <c r="H1114" s="8">
        <f t="shared" si="91"/>
        <v>-1.7154950493961617E-3</v>
      </c>
      <c r="I1114" s="8">
        <f t="shared" si="92"/>
        <v>-7.1179177072118449E-4</v>
      </c>
    </row>
    <row r="1115" spans="2:9" x14ac:dyDescent="0.2">
      <c r="B1115" s="5">
        <v>36325</v>
      </c>
      <c r="C1115" s="1">
        <v>154.13</v>
      </c>
      <c r="D1115" s="1">
        <f t="shared" si="93"/>
        <v>25</v>
      </c>
      <c r="E1115" s="1" t="b">
        <f t="shared" si="94"/>
        <v>1</v>
      </c>
      <c r="F1115" s="6">
        <f t="shared" si="95"/>
        <v>-2.7175671303786286E-3</v>
      </c>
      <c r="G1115" s="8">
        <f t="shared" si="90"/>
        <v>2.3752801985364499E-3</v>
      </c>
      <c r="H1115" s="8">
        <f t="shared" si="91"/>
        <v>-1.7451243113672024E-3</v>
      </c>
      <c r="I1115" s="8">
        <f t="shared" si="92"/>
        <v>-7.2182709690590439E-4</v>
      </c>
    </row>
    <row r="1116" spans="2:9" x14ac:dyDescent="0.2">
      <c r="B1116" s="5">
        <v>36326</v>
      </c>
      <c r="C1116" s="1">
        <v>153.72</v>
      </c>
      <c r="D1116" s="1">
        <f t="shared" si="93"/>
        <v>25</v>
      </c>
      <c r="E1116" s="1" t="b">
        <f t="shared" si="94"/>
        <v>0</v>
      </c>
      <c r="F1116" s="6">
        <f t="shared" si="95"/>
        <v>-2.6600921300200531E-3</v>
      </c>
      <c r="G1116" s="8">
        <f t="shared" si="90"/>
        <v>1.8041064050882784E-3</v>
      </c>
      <c r="H1116" s="8">
        <f t="shared" si="91"/>
        <v>-1.7585033840391208E-3</v>
      </c>
      <c r="I1116" s="8">
        <f t="shared" si="92"/>
        <v>-7.3267624458982358E-4</v>
      </c>
    </row>
    <row r="1117" spans="2:9" x14ac:dyDescent="0.2">
      <c r="B1117" s="5">
        <v>36327</v>
      </c>
      <c r="C1117" s="1">
        <v>155.72999999999999</v>
      </c>
      <c r="D1117" s="1">
        <f t="shared" si="93"/>
        <v>25</v>
      </c>
      <c r="E1117" s="1" t="b">
        <f t="shared" si="94"/>
        <v>0</v>
      </c>
      <c r="F1117" s="6">
        <f t="shared" si="95"/>
        <v>1.3075722092115383E-2</v>
      </c>
      <c r="G1117" s="8">
        <f t="shared" si="90"/>
        <v>1.659553989618884E-3</v>
      </c>
      <c r="H1117" s="8">
        <f t="shared" si="91"/>
        <v>-1.6526656819312027E-3</v>
      </c>
      <c r="I1117" s="8">
        <f t="shared" si="92"/>
        <v>-6.851750263675003E-4</v>
      </c>
    </row>
    <row r="1118" spans="2:9" x14ac:dyDescent="0.2">
      <c r="B1118" s="5">
        <v>36328</v>
      </c>
      <c r="C1118" s="1">
        <v>156.37</v>
      </c>
      <c r="D1118" s="1">
        <f t="shared" si="93"/>
        <v>25</v>
      </c>
      <c r="E1118" s="1" t="b">
        <f t="shared" si="94"/>
        <v>0</v>
      </c>
      <c r="F1118" s="6">
        <f t="shared" si="95"/>
        <v>4.1096770050730314E-3</v>
      </c>
      <c r="G1118" s="8">
        <f t="shared" si="90"/>
        <v>2.041779623189491E-3</v>
      </c>
      <c r="H1118" s="8">
        <f t="shared" si="91"/>
        <v>-1.6539502929424381E-3</v>
      </c>
      <c r="I1118" s="8">
        <f t="shared" si="92"/>
        <v>-6.6727669263694353E-4</v>
      </c>
    </row>
    <row r="1119" spans="2:9" x14ac:dyDescent="0.2">
      <c r="B1119" s="5">
        <v>36329</v>
      </c>
      <c r="C1119" s="1">
        <v>157</v>
      </c>
      <c r="D1119" s="1">
        <f t="shared" si="93"/>
        <v>25</v>
      </c>
      <c r="E1119" s="1" t="b">
        <f t="shared" si="94"/>
        <v>0</v>
      </c>
      <c r="F1119" s="6">
        <f t="shared" si="95"/>
        <v>4.0289058003453171E-3</v>
      </c>
      <c r="G1119" s="8">
        <f t="shared" si="90"/>
        <v>2.2684622535377274E-3</v>
      </c>
      <c r="H1119" s="8">
        <f t="shared" si="91"/>
        <v>-1.6275571666508951E-3</v>
      </c>
      <c r="I1119" s="8">
        <f t="shared" si="92"/>
        <v>-6.4824075237256726E-4</v>
      </c>
    </row>
    <row r="1120" spans="2:9" x14ac:dyDescent="0.2">
      <c r="B1120" s="5">
        <v>36332</v>
      </c>
      <c r="C1120" s="1">
        <v>156.38999999999999</v>
      </c>
      <c r="D1120" s="1">
        <f t="shared" si="93"/>
        <v>26</v>
      </c>
      <c r="E1120" s="1" t="b">
        <f t="shared" si="94"/>
        <v>1</v>
      </c>
      <c r="F1120" s="6">
        <f t="shared" si="95"/>
        <v>-3.88535031847137E-3</v>
      </c>
      <c r="G1120" s="8">
        <f t="shared" si="90"/>
        <v>1.9673209058199172E-3</v>
      </c>
      <c r="H1120" s="8">
        <f t="shared" si="91"/>
        <v>-1.6682461067843326E-3</v>
      </c>
      <c r="I1120" s="8">
        <f t="shared" si="92"/>
        <v>-6.7004454796854821E-4</v>
      </c>
    </row>
    <row r="1121" spans="2:9" x14ac:dyDescent="0.2">
      <c r="B1121" s="5">
        <v>36333</v>
      </c>
      <c r="C1121" s="1">
        <v>156.18</v>
      </c>
      <c r="D1121" s="1">
        <f t="shared" si="93"/>
        <v>26</v>
      </c>
      <c r="E1121" s="1" t="b">
        <f t="shared" si="94"/>
        <v>0</v>
      </c>
      <c r="F1121" s="6">
        <f t="shared" si="95"/>
        <v>-1.342796854018613E-3</v>
      </c>
      <c r="G1121" s="8">
        <f t="shared" si="90"/>
        <v>1.7656584116185388E-3</v>
      </c>
      <c r="H1121" s="8">
        <f t="shared" si="91"/>
        <v>-1.6664318520343768E-3</v>
      </c>
      <c r="I1121" s="8">
        <f t="shared" si="92"/>
        <v>-6.7604099590984129E-4</v>
      </c>
    </row>
    <row r="1122" spans="2:9" x14ac:dyDescent="0.2">
      <c r="B1122" s="5">
        <v>36334</v>
      </c>
      <c r="C1122" s="1">
        <v>154.94</v>
      </c>
      <c r="D1122" s="1">
        <f t="shared" si="93"/>
        <v>26</v>
      </c>
      <c r="E1122" s="1" t="b">
        <f t="shared" si="94"/>
        <v>0</v>
      </c>
      <c r="F1122" s="6">
        <f t="shared" si="95"/>
        <v>-7.9395569215009454E-3</v>
      </c>
      <c r="G1122" s="8">
        <f t="shared" si="90"/>
        <v>1.7626389265879476E-3</v>
      </c>
      <c r="H1122" s="8">
        <f t="shared" si="91"/>
        <v>-1.7258296383459934E-3</v>
      </c>
      <c r="I1122" s="8">
        <f t="shared" si="92"/>
        <v>-7.1467601442679073E-4</v>
      </c>
    </row>
    <row r="1123" spans="2:9" x14ac:dyDescent="0.2">
      <c r="B1123" s="5">
        <v>36335</v>
      </c>
      <c r="C1123" s="1">
        <v>153.11000000000001</v>
      </c>
      <c r="D1123" s="1">
        <f t="shared" si="93"/>
        <v>26</v>
      </c>
      <c r="E1123" s="1" t="b">
        <f t="shared" si="94"/>
        <v>0</v>
      </c>
      <c r="F1123" s="6">
        <f t="shared" si="95"/>
        <v>-1.1811023622047112E-2</v>
      </c>
      <c r="G1123" s="8">
        <f t="shared" si="90"/>
        <v>1.5169276184390217E-3</v>
      </c>
      <c r="H1123" s="8">
        <f t="shared" si="91"/>
        <v>-1.8160575365438452E-3</v>
      </c>
      <c r="I1123" s="8">
        <f t="shared" si="92"/>
        <v>-7.6192010891497916E-4</v>
      </c>
    </row>
    <row r="1124" spans="2:9" x14ac:dyDescent="0.2">
      <c r="B1124" s="5">
        <v>36336</v>
      </c>
      <c r="C1124" s="1">
        <v>154.03</v>
      </c>
      <c r="D1124" s="1">
        <f t="shared" si="93"/>
        <v>26</v>
      </c>
      <c r="E1124" s="1" t="b">
        <f t="shared" si="94"/>
        <v>0</v>
      </c>
      <c r="F1124" s="6">
        <f t="shared" si="95"/>
        <v>6.0087518777349747E-3</v>
      </c>
      <c r="G1124" s="8">
        <f t="shared" si="90"/>
        <v>1.4576091027904271E-3</v>
      </c>
      <c r="H1124" s="8">
        <f t="shared" si="91"/>
        <v>-1.8065545538462186E-3</v>
      </c>
      <c r="I1124" s="8">
        <f t="shared" si="92"/>
        <v>-7.3996540096717654E-4</v>
      </c>
    </row>
    <row r="1125" spans="2:9" x14ac:dyDescent="0.2">
      <c r="B1125" s="5">
        <v>36339</v>
      </c>
      <c r="C1125" s="1">
        <v>154.94999999999999</v>
      </c>
      <c r="D1125" s="1">
        <f t="shared" si="93"/>
        <v>27</v>
      </c>
      <c r="E1125" s="1" t="b">
        <f t="shared" si="94"/>
        <v>1</v>
      </c>
      <c r="F1125" s="6">
        <f t="shared" si="95"/>
        <v>5.9728624293968746E-3</v>
      </c>
      <c r="G1125" s="8">
        <f t="shared" si="90"/>
        <v>1.6452044524258268E-3</v>
      </c>
      <c r="H1125" s="8">
        <f t="shared" si="91"/>
        <v>-1.7594385422288119E-3</v>
      </c>
      <c r="I1125" s="8">
        <f t="shared" si="92"/>
        <v>-7.2002446585609729E-4</v>
      </c>
    </row>
    <row r="1126" spans="2:9" x14ac:dyDescent="0.2">
      <c r="B1126" s="5">
        <v>36340</v>
      </c>
      <c r="C1126" s="1">
        <v>156.93</v>
      </c>
      <c r="D1126" s="1">
        <f t="shared" si="93"/>
        <v>27</v>
      </c>
      <c r="E1126" s="1" t="b">
        <f t="shared" si="94"/>
        <v>0</v>
      </c>
      <c r="F1126" s="6">
        <f t="shared" si="95"/>
        <v>1.2778315585672884E-2</v>
      </c>
      <c r="G1126" s="8">
        <f t="shared" si="90"/>
        <v>1.7356625112451469E-3</v>
      </c>
      <c r="H1126" s="8">
        <f t="shared" si="91"/>
        <v>-1.6626331211252294E-3</v>
      </c>
      <c r="I1126" s="8">
        <f t="shared" si="92"/>
        <v>-6.6724947011775762E-4</v>
      </c>
    </row>
    <row r="1127" spans="2:9" x14ac:dyDescent="0.2">
      <c r="B1127" s="5">
        <v>36341</v>
      </c>
      <c r="C1127" s="1">
        <v>156.12</v>
      </c>
      <c r="D1127" s="1">
        <f t="shared" si="93"/>
        <v>27</v>
      </c>
      <c r="E1127" s="1" t="b">
        <f t="shared" si="94"/>
        <v>0</v>
      </c>
      <c r="F1127" s="6">
        <f t="shared" si="95"/>
        <v>-5.1615369910150699E-3</v>
      </c>
      <c r="G1127" s="8">
        <f t="shared" si="90"/>
        <v>1.5733362449663309E-3</v>
      </c>
      <c r="H1127" s="8">
        <f t="shared" si="91"/>
        <v>-1.6942656178080601E-3</v>
      </c>
      <c r="I1127" s="8">
        <f t="shared" si="92"/>
        <v>-6.9433751116717256E-4</v>
      </c>
    </row>
    <row r="1128" spans="2:9" x14ac:dyDescent="0.2">
      <c r="B1128" s="5">
        <v>36342</v>
      </c>
      <c r="C1128" s="1">
        <v>157.71</v>
      </c>
      <c r="D1128" s="1">
        <f t="shared" si="93"/>
        <v>27</v>
      </c>
      <c r="E1128" s="1" t="b">
        <f t="shared" si="94"/>
        <v>0</v>
      </c>
      <c r="F1128" s="6">
        <f t="shared" si="95"/>
        <v>1.0184473481936962E-2</v>
      </c>
      <c r="G1128" s="8">
        <f t="shared" si="90"/>
        <v>1.3662066102021744E-3</v>
      </c>
      <c r="H1128" s="8">
        <f t="shared" si="91"/>
        <v>-1.6301960170861554E-3</v>
      </c>
      <c r="I1128" s="8">
        <f t="shared" si="92"/>
        <v>-6.5567430603610517E-4</v>
      </c>
    </row>
    <row r="1129" spans="2:9" x14ac:dyDescent="0.2">
      <c r="B1129" s="5">
        <v>36343</v>
      </c>
      <c r="C1129" s="1">
        <v>155.97999999999999</v>
      </c>
      <c r="D1129" s="1">
        <f t="shared" si="93"/>
        <v>27</v>
      </c>
      <c r="E1129" s="1" t="b">
        <f t="shared" si="94"/>
        <v>0</v>
      </c>
      <c r="F1129" s="6">
        <f t="shared" si="95"/>
        <v>-1.0969500982816682E-2</v>
      </c>
      <c r="G1129" s="8">
        <f t="shared" si="90"/>
        <v>8.9412245747244774E-4</v>
      </c>
      <c r="H1129" s="8">
        <f t="shared" si="91"/>
        <v>-1.7200163796495711E-3</v>
      </c>
      <c r="I1129" s="8">
        <f t="shared" si="92"/>
        <v>-6.9913758731314686E-4</v>
      </c>
    </row>
    <row r="1130" spans="2:9" x14ac:dyDescent="0.2">
      <c r="B1130" s="5">
        <v>36347</v>
      </c>
      <c r="C1130" s="1">
        <v>156.12</v>
      </c>
      <c r="D1130" s="1">
        <f t="shared" si="93"/>
        <v>28</v>
      </c>
      <c r="E1130" s="1" t="b">
        <f t="shared" si="94"/>
        <v>1</v>
      </c>
      <c r="F1130" s="6">
        <f t="shared" si="95"/>
        <v>8.9755096807286883E-4</v>
      </c>
      <c r="G1130" s="8">
        <f t="shared" si="90"/>
        <v>8.594619414470019E-4</v>
      </c>
      <c r="H1130" s="8">
        <f t="shared" si="91"/>
        <v>-1.707996205422299E-3</v>
      </c>
      <c r="I1130" s="8">
        <f t="shared" si="92"/>
        <v>-6.9741382889917155E-4</v>
      </c>
    </row>
    <row r="1131" spans="2:9" x14ac:dyDescent="0.2">
      <c r="B1131" s="5">
        <v>36348</v>
      </c>
      <c r="C1131" s="1">
        <v>155.79</v>
      </c>
      <c r="D1131" s="1">
        <f t="shared" si="93"/>
        <v>28</v>
      </c>
      <c r="E1131" s="1" t="b">
        <f t="shared" si="94"/>
        <v>0</v>
      </c>
      <c r="F1131" s="6">
        <f t="shared" si="95"/>
        <v>-2.1137586471945413E-3</v>
      </c>
      <c r="G1131" s="8">
        <f t="shared" si="90"/>
        <v>4.9273655485007866E-4</v>
      </c>
      <c r="H1131" s="8">
        <f t="shared" si="91"/>
        <v>-1.7251289883005879E-3</v>
      </c>
      <c r="I1131" s="8">
        <f t="shared" si="92"/>
        <v>-7.0296685799486804E-4</v>
      </c>
    </row>
    <row r="1132" spans="2:9" x14ac:dyDescent="0.2">
      <c r="B1132" s="5">
        <v>36349</v>
      </c>
      <c r="C1132" s="1">
        <v>155.30000000000001</v>
      </c>
      <c r="D1132" s="1">
        <f t="shared" si="93"/>
        <v>28</v>
      </c>
      <c r="E1132" s="1" t="b">
        <f t="shared" si="94"/>
        <v>0</v>
      </c>
      <c r="F1132" s="6">
        <f t="shared" si="95"/>
        <v>-3.1452596443929393E-3</v>
      </c>
      <c r="G1132" s="8">
        <f t="shared" si="90"/>
        <v>3.0287917895664582E-4</v>
      </c>
      <c r="H1132" s="8">
        <f t="shared" si="91"/>
        <v>-1.7467181240856978E-3</v>
      </c>
      <c r="I1132" s="8">
        <f t="shared" si="92"/>
        <v>-7.2633459988623934E-4</v>
      </c>
    </row>
    <row r="1133" spans="2:9" x14ac:dyDescent="0.2">
      <c r="B1133" s="5">
        <v>36350</v>
      </c>
      <c r="C1133" s="1">
        <v>153.91999999999999</v>
      </c>
      <c r="D1133" s="1">
        <f t="shared" si="93"/>
        <v>28</v>
      </c>
      <c r="E1133" s="1" t="b">
        <f t="shared" si="94"/>
        <v>0</v>
      </c>
      <c r="F1133" s="6">
        <f t="shared" si="95"/>
        <v>-8.8860270444303113E-3</v>
      </c>
      <c r="G1133" s="8">
        <f t="shared" si="90"/>
        <v>1.1566053657829922E-4</v>
      </c>
      <c r="H1133" s="8">
        <f t="shared" si="91"/>
        <v>-1.8259791800023543E-3</v>
      </c>
      <c r="I1133" s="8">
        <f t="shared" si="92"/>
        <v>-7.6187870806396067E-4</v>
      </c>
    </row>
    <row r="1134" spans="2:9" x14ac:dyDescent="0.2">
      <c r="B1134" s="5">
        <v>36353</v>
      </c>
      <c r="C1134" s="1">
        <v>153.65</v>
      </c>
      <c r="D1134" s="1">
        <f t="shared" si="93"/>
        <v>29</v>
      </c>
      <c r="E1134" s="1" t="b">
        <f t="shared" si="94"/>
        <v>1</v>
      </c>
      <c r="F1134" s="6">
        <f t="shared" si="95"/>
        <v>-1.7541580041579019E-3</v>
      </c>
      <c r="G1134" s="8">
        <f t="shared" si="90"/>
        <v>2.4628244432092685E-4</v>
      </c>
      <c r="H1134" s="8">
        <f t="shared" si="91"/>
        <v>-1.8422492238011699E-3</v>
      </c>
      <c r="I1134" s="8">
        <f t="shared" si="92"/>
        <v>-7.6144770625592218E-4</v>
      </c>
    </row>
    <row r="1135" spans="2:9" x14ac:dyDescent="0.2">
      <c r="B1135" s="5">
        <v>36354</v>
      </c>
      <c r="C1135" s="1">
        <v>150.91</v>
      </c>
      <c r="D1135" s="1">
        <f t="shared" si="93"/>
        <v>29</v>
      </c>
      <c r="E1135" s="1" t="b">
        <f t="shared" si="94"/>
        <v>0</v>
      </c>
      <c r="F1135" s="6">
        <f t="shared" si="95"/>
        <v>-1.7832736739342714E-2</v>
      </c>
      <c r="G1135" s="8">
        <f t="shared" si="90"/>
        <v>-4.9286832300062438E-6</v>
      </c>
      <c r="H1135" s="8">
        <f t="shared" si="91"/>
        <v>-1.9717585976945454E-3</v>
      </c>
      <c r="I1135" s="8">
        <f t="shared" si="92"/>
        <v>-8.3029147771197169E-4</v>
      </c>
    </row>
    <row r="1136" spans="2:9" x14ac:dyDescent="0.2">
      <c r="B1136" s="5">
        <v>36355</v>
      </c>
      <c r="C1136" s="1">
        <v>153.85</v>
      </c>
      <c r="D1136" s="1">
        <f t="shared" si="93"/>
        <v>29</v>
      </c>
      <c r="E1136" s="1" t="b">
        <f t="shared" si="94"/>
        <v>0</v>
      </c>
      <c r="F1136" s="6">
        <f t="shared" si="95"/>
        <v>1.9481810350540085E-2</v>
      </c>
      <c r="G1136" s="8">
        <f t="shared" si="90"/>
        <v>2.1122671245754116E-4</v>
      </c>
      <c r="H1136" s="8">
        <f t="shared" si="91"/>
        <v>-1.8491433310876767E-3</v>
      </c>
      <c r="I1136" s="8">
        <f t="shared" si="92"/>
        <v>-7.4925333259228126E-4</v>
      </c>
    </row>
    <row r="1137" spans="2:9" x14ac:dyDescent="0.2">
      <c r="B1137" s="5">
        <v>36356</v>
      </c>
      <c r="C1137" s="1">
        <v>152.71</v>
      </c>
      <c r="D1137" s="1">
        <f t="shared" si="93"/>
        <v>29</v>
      </c>
      <c r="E1137" s="1" t="b">
        <f t="shared" si="94"/>
        <v>0</v>
      </c>
      <c r="F1137" s="6">
        <f t="shared" si="95"/>
        <v>-7.4098147546310944E-3</v>
      </c>
      <c r="G1137" s="8">
        <f t="shared" si="90"/>
        <v>-3.5382794659487669E-5</v>
      </c>
      <c r="H1137" s="8">
        <f t="shared" si="91"/>
        <v>-1.9075074387903039E-3</v>
      </c>
      <c r="I1137" s="8">
        <f t="shared" si="92"/>
        <v>-7.7847748160665415E-4</v>
      </c>
    </row>
    <row r="1138" spans="2:9" x14ac:dyDescent="0.2">
      <c r="B1138" s="5">
        <v>36357</v>
      </c>
      <c r="C1138" s="1">
        <v>153.72999999999999</v>
      </c>
      <c r="D1138" s="1">
        <f t="shared" si="93"/>
        <v>29</v>
      </c>
      <c r="E1138" s="1" t="b">
        <f t="shared" si="94"/>
        <v>0</v>
      </c>
      <c r="F1138" s="6">
        <f t="shared" si="95"/>
        <v>6.6793268286293728E-3</v>
      </c>
      <c r="G1138" s="8">
        <f t="shared" si="90"/>
        <v>6.0887314229587847E-5</v>
      </c>
      <c r="H1138" s="8">
        <f t="shared" si="91"/>
        <v>-1.884391209084972E-3</v>
      </c>
      <c r="I1138" s="8">
        <f t="shared" si="92"/>
        <v>-7.6255415457236481E-4</v>
      </c>
    </row>
    <row r="1139" spans="2:9" x14ac:dyDescent="0.2">
      <c r="B1139" s="5">
        <v>36360</v>
      </c>
      <c r="C1139" s="1">
        <v>155.78</v>
      </c>
      <c r="D1139" s="1">
        <f t="shared" si="93"/>
        <v>30</v>
      </c>
      <c r="E1139" s="1" t="b">
        <f t="shared" si="94"/>
        <v>1</v>
      </c>
      <c r="F1139" s="6">
        <f t="shared" si="95"/>
        <v>1.3335067976322224E-2</v>
      </c>
      <c r="G1139" s="8">
        <f t="shared" si="90"/>
        <v>-1.0880388266303432E-4</v>
      </c>
      <c r="H1139" s="8">
        <f t="shared" si="91"/>
        <v>-1.7711555688136298E-3</v>
      </c>
      <c r="I1139" s="8">
        <f t="shared" si="92"/>
        <v>-7.0507352452609689E-4</v>
      </c>
    </row>
    <row r="1140" spans="2:9" x14ac:dyDescent="0.2">
      <c r="B1140" s="5">
        <v>36361</v>
      </c>
      <c r="C1140" s="1">
        <v>155.84</v>
      </c>
      <c r="D1140" s="1">
        <f t="shared" si="93"/>
        <v>30</v>
      </c>
      <c r="E1140" s="1" t="b">
        <f t="shared" si="94"/>
        <v>0</v>
      </c>
      <c r="F1140" s="6">
        <f t="shared" si="95"/>
        <v>3.8515855693921353E-4</v>
      </c>
      <c r="G1140" s="8">
        <f t="shared" si="90"/>
        <v>-2.5599431153869399E-4</v>
      </c>
      <c r="H1140" s="8">
        <f t="shared" si="91"/>
        <v>-1.7600829565277201E-3</v>
      </c>
      <c r="I1140" s="8">
        <f t="shared" si="92"/>
        <v>-6.9793761519731403E-4</v>
      </c>
    </row>
    <row r="1141" spans="2:9" x14ac:dyDescent="0.2">
      <c r="B1141" s="5">
        <v>36362</v>
      </c>
      <c r="C1141" s="1">
        <v>154.29</v>
      </c>
      <c r="D1141" s="1">
        <f t="shared" si="93"/>
        <v>30</v>
      </c>
      <c r="E1141" s="1" t="b">
        <f t="shared" si="94"/>
        <v>0</v>
      </c>
      <c r="F1141" s="6">
        <f t="shared" si="95"/>
        <v>-9.9460985626284026E-3</v>
      </c>
      <c r="G1141" s="8">
        <f t="shared" si="90"/>
        <v>-4.1717363655490607E-4</v>
      </c>
      <c r="H1141" s="8">
        <f t="shared" si="91"/>
        <v>-1.8658598977616537E-3</v>
      </c>
      <c r="I1141" s="8">
        <f t="shared" si="92"/>
        <v>-7.4602291735963047E-4</v>
      </c>
    </row>
    <row r="1142" spans="2:9" x14ac:dyDescent="0.2">
      <c r="B1142" s="5">
        <v>36363</v>
      </c>
      <c r="C1142" s="1">
        <v>153.66999999999999</v>
      </c>
      <c r="D1142" s="1">
        <f t="shared" si="93"/>
        <v>30</v>
      </c>
      <c r="E1142" s="1" t="b">
        <f t="shared" si="94"/>
        <v>0</v>
      </c>
      <c r="F1142" s="6">
        <f t="shared" si="95"/>
        <v>-4.0184068961047759E-3</v>
      </c>
      <c r="G1142" s="8">
        <f t="shared" si="90"/>
        <v>-4.6472853157852542E-4</v>
      </c>
      <c r="H1142" s="8">
        <f t="shared" si="91"/>
        <v>-1.9062811748398155E-3</v>
      </c>
      <c r="I1142" s="8">
        <f t="shared" si="92"/>
        <v>-7.6830933293265866E-4</v>
      </c>
    </row>
    <row r="1143" spans="2:9" x14ac:dyDescent="0.2">
      <c r="B1143" s="5">
        <v>36364</v>
      </c>
      <c r="C1143" s="1">
        <v>154.33000000000001</v>
      </c>
      <c r="D1143" s="1">
        <f t="shared" si="93"/>
        <v>30</v>
      </c>
      <c r="E1143" s="1" t="b">
        <f t="shared" si="94"/>
        <v>0</v>
      </c>
      <c r="F1143" s="6">
        <f t="shared" si="95"/>
        <v>4.2949176807445255E-3</v>
      </c>
      <c r="G1143" s="8">
        <f t="shared" si="90"/>
        <v>-4.2824358378672759E-4</v>
      </c>
      <c r="H1143" s="8">
        <f t="shared" si="91"/>
        <v>-1.880756801238781E-3</v>
      </c>
      <c r="I1143" s="8">
        <f t="shared" si="92"/>
        <v>-7.5299060819055438E-4</v>
      </c>
    </row>
    <row r="1144" spans="2:9" x14ac:dyDescent="0.2">
      <c r="B1144" s="5">
        <v>36367</v>
      </c>
      <c r="C1144" s="1">
        <v>154.11000000000001</v>
      </c>
      <c r="D1144" s="1">
        <f t="shared" si="93"/>
        <v>31</v>
      </c>
      <c r="E1144" s="1" t="b">
        <f t="shared" si="94"/>
        <v>1</v>
      </c>
      <c r="F1144" s="6">
        <f t="shared" si="95"/>
        <v>-1.4255167498218313E-3</v>
      </c>
      <c r="G1144" s="8">
        <f t="shared" si="90"/>
        <v>-8.4585129992630108E-5</v>
      </c>
      <c r="H1144" s="8">
        <f t="shared" si="91"/>
        <v>-1.8727495293774771E-3</v>
      </c>
      <c r="I1144" s="8">
        <f t="shared" si="92"/>
        <v>-7.6323953888726855E-4</v>
      </c>
    </row>
    <row r="1145" spans="2:9" x14ac:dyDescent="0.2">
      <c r="B1145" s="5">
        <v>36368</v>
      </c>
      <c r="C1145" s="1">
        <v>154.35</v>
      </c>
      <c r="D1145" s="1">
        <f t="shared" si="93"/>
        <v>31</v>
      </c>
      <c r="E1145" s="1" t="b">
        <f t="shared" si="94"/>
        <v>0</v>
      </c>
      <c r="F1145" s="6">
        <f t="shared" si="95"/>
        <v>1.5573291804553691E-3</v>
      </c>
      <c r="G1145" s="8">
        <f t="shared" si="90"/>
        <v>1.1055574362957918E-4</v>
      </c>
      <c r="H1145" s="8">
        <f t="shared" si="91"/>
        <v>-1.2483994752957911E-3</v>
      </c>
      <c r="I1145" s="8">
        <f t="shared" si="92"/>
        <v>-7.5762954503910511E-4</v>
      </c>
    </row>
    <row r="1146" spans="2:9" x14ac:dyDescent="0.2">
      <c r="B1146" s="5">
        <v>36369</v>
      </c>
      <c r="C1146" s="1">
        <v>156.38999999999999</v>
      </c>
      <c r="D1146" s="1">
        <f t="shared" si="93"/>
        <v>31</v>
      </c>
      <c r="E1146" s="1" t="b">
        <f t="shared" si="94"/>
        <v>0</v>
      </c>
      <c r="F1146" s="6">
        <f t="shared" si="95"/>
        <v>1.3216715257531542E-2</v>
      </c>
      <c r="G1146" s="8">
        <f t="shared" si="90"/>
        <v>1.185684263744617E-4</v>
      </c>
      <c r="H1146" s="8">
        <f t="shared" si="91"/>
        <v>-1.1482728445569158E-3</v>
      </c>
      <c r="I1146" s="8">
        <f t="shared" si="92"/>
        <v>-6.9671273303111643E-4</v>
      </c>
    </row>
    <row r="1147" spans="2:9" x14ac:dyDescent="0.2">
      <c r="B1147" s="5">
        <v>36370</v>
      </c>
      <c r="C1147" s="1">
        <v>156.53</v>
      </c>
      <c r="D1147" s="1">
        <f t="shared" si="93"/>
        <v>31</v>
      </c>
      <c r="E1147" s="1" t="b">
        <f t="shared" si="94"/>
        <v>0</v>
      </c>
      <c r="F1147" s="6">
        <f t="shared" si="95"/>
        <v>8.9519790267922339E-4</v>
      </c>
      <c r="G1147" s="8">
        <f t="shared" si="90"/>
        <v>-1.0345436499597061E-4</v>
      </c>
      <c r="H1147" s="8">
        <f t="shared" si="91"/>
        <v>-3.3830629609761981E-4</v>
      </c>
      <c r="I1147" s="8">
        <f t="shared" si="92"/>
        <v>-6.9499336851450535E-4</v>
      </c>
    </row>
    <row r="1148" spans="2:9" x14ac:dyDescent="0.2">
      <c r="B1148" s="5">
        <v>36371</v>
      </c>
      <c r="C1148" s="1">
        <v>157.16999999999999</v>
      </c>
      <c r="D1148" s="1">
        <f t="shared" si="93"/>
        <v>31</v>
      </c>
      <c r="E1148" s="1" t="b">
        <f t="shared" si="94"/>
        <v>0</v>
      </c>
      <c r="F1148" s="6">
        <f t="shared" si="95"/>
        <v>4.0886730978086927E-3</v>
      </c>
      <c r="G1148" s="8">
        <f t="shared" si="90"/>
        <v>7.1609158046645891E-5</v>
      </c>
      <c r="H1148" s="8">
        <f t="shared" si="91"/>
        <v>1.7675396547679113E-4</v>
      </c>
      <c r="I1148" s="8">
        <f t="shared" si="92"/>
        <v>-6.7822521806342232E-4</v>
      </c>
    </row>
    <row r="1149" spans="2:9" x14ac:dyDescent="0.2">
      <c r="B1149" s="5">
        <v>36374</v>
      </c>
      <c r="C1149" s="1">
        <v>155.62</v>
      </c>
      <c r="D1149" s="1">
        <f t="shared" si="93"/>
        <v>32</v>
      </c>
      <c r="E1149" s="1" t="b">
        <f t="shared" si="94"/>
        <v>1</v>
      </c>
      <c r="F1149" s="6">
        <f t="shared" si="95"/>
        <v>-9.8619329388559551E-3</v>
      </c>
      <c r="G1149" s="8">
        <f t="shared" si="90"/>
        <v>1.1039794139110256E-5</v>
      </c>
      <c r="H1149" s="8">
        <f t="shared" si="91"/>
        <v>7.5609143735050853E-5</v>
      </c>
      <c r="I1149" s="8">
        <f t="shared" si="92"/>
        <v>-7.1705269861710929E-4</v>
      </c>
    </row>
    <row r="1150" spans="2:9" x14ac:dyDescent="0.2">
      <c r="B1150" s="5">
        <v>36375</v>
      </c>
      <c r="C1150" s="1">
        <v>153.88999999999999</v>
      </c>
      <c r="D1150" s="1">
        <f t="shared" si="93"/>
        <v>32</v>
      </c>
      <c r="E1150" s="1" t="b">
        <f t="shared" si="94"/>
        <v>0</v>
      </c>
      <c r="F1150" s="6">
        <f t="shared" si="95"/>
        <v>-1.1116823030458911E-2</v>
      </c>
      <c r="G1150" s="8">
        <f t="shared" si="90"/>
        <v>-2.4094592479332355E-4</v>
      </c>
      <c r="H1150" s="8">
        <f t="shared" si="91"/>
        <v>4.9522799630050303E-4</v>
      </c>
      <c r="I1150" s="8">
        <f t="shared" si="92"/>
        <v>-7.720658964461409E-4</v>
      </c>
    </row>
    <row r="1151" spans="2:9" x14ac:dyDescent="0.2">
      <c r="B1151" s="5">
        <v>36376</v>
      </c>
      <c r="C1151" s="1">
        <v>154.72999999999999</v>
      </c>
      <c r="D1151" s="1">
        <f t="shared" si="93"/>
        <v>32</v>
      </c>
      <c r="E1151" s="1" t="b">
        <f t="shared" si="94"/>
        <v>0</v>
      </c>
      <c r="F1151" s="6">
        <f t="shared" si="95"/>
        <v>5.4584443433620677E-3</v>
      </c>
      <c r="G1151" s="8">
        <f t="shared" si="90"/>
        <v>-5.1379365584126825E-4</v>
      </c>
      <c r="H1151" s="8">
        <f t="shared" si="91"/>
        <v>5.2991014343934588E-4</v>
      </c>
      <c r="I1151" s="8">
        <f t="shared" si="92"/>
        <v>-7.4920092546609319E-4</v>
      </c>
    </row>
    <row r="1152" spans="2:9" x14ac:dyDescent="0.2">
      <c r="B1152" s="5">
        <v>36377</v>
      </c>
      <c r="C1152" s="1">
        <v>152.34</v>
      </c>
      <c r="D1152" s="1">
        <f t="shared" si="93"/>
        <v>32</v>
      </c>
      <c r="E1152" s="1" t="b">
        <f t="shared" si="94"/>
        <v>0</v>
      </c>
      <c r="F1152" s="6">
        <f t="shared" si="95"/>
        <v>-1.5446261229237979E-2</v>
      </c>
      <c r="G1152" s="8">
        <f t="shared" si="90"/>
        <v>-8.1485331101852835E-4</v>
      </c>
      <c r="H1152" s="8">
        <f t="shared" si="91"/>
        <v>7.9221912469914547E-4</v>
      </c>
      <c r="I1152" s="8">
        <f t="shared" si="92"/>
        <v>-8.2295090075952743E-4</v>
      </c>
    </row>
    <row r="1153" spans="2:9" x14ac:dyDescent="0.2">
      <c r="B1153" s="5">
        <v>36378</v>
      </c>
      <c r="C1153" s="1">
        <v>152.54</v>
      </c>
      <c r="D1153" s="1">
        <f t="shared" si="93"/>
        <v>32</v>
      </c>
      <c r="E1153" s="1" t="b">
        <f t="shared" si="94"/>
        <v>0</v>
      </c>
      <c r="F1153" s="6">
        <f t="shared" si="95"/>
        <v>1.312852829197686E-3</v>
      </c>
      <c r="G1153" s="8">
        <f t="shared" si="90"/>
        <v>-6.5116271691344077E-4</v>
      </c>
      <c r="H1153" s="8">
        <f t="shared" si="91"/>
        <v>1.2586854516568973E-3</v>
      </c>
      <c r="I1153" s="8">
        <f t="shared" si="92"/>
        <v>-8.1625975270888237E-4</v>
      </c>
    </row>
    <row r="1154" spans="2:9" x14ac:dyDescent="0.2">
      <c r="B1154" s="5">
        <v>36381</v>
      </c>
      <c r="C1154" s="1">
        <v>152.69</v>
      </c>
      <c r="D1154" s="1">
        <f t="shared" si="93"/>
        <v>33</v>
      </c>
      <c r="E1154" s="1" t="b">
        <f t="shared" si="94"/>
        <v>1</v>
      </c>
      <c r="F1154" s="6">
        <f t="shared" si="95"/>
        <v>9.8334862986759752E-4</v>
      </c>
      <c r="G1154" s="8">
        <f t="shared" si="90"/>
        <v>-5.6130296813394255E-4</v>
      </c>
      <c r="H1154" s="8">
        <f t="shared" si="91"/>
        <v>1.2833618287495729E-3</v>
      </c>
      <c r="I1154" s="8">
        <f t="shared" si="92"/>
        <v>-8.0286182447201029E-4</v>
      </c>
    </row>
    <row r="1155" spans="2:9" x14ac:dyDescent="0.2">
      <c r="B1155" s="5">
        <v>36382</v>
      </c>
      <c r="C1155" s="1">
        <v>150.62</v>
      </c>
      <c r="D1155" s="1">
        <f t="shared" si="93"/>
        <v>33</v>
      </c>
      <c r="E1155" s="1" t="b">
        <f t="shared" si="94"/>
        <v>0</v>
      </c>
      <c r="F1155" s="6">
        <f t="shared" si="95"/>
        <v>-1.3556879952845602E-2</v>
      </c>
      <c r="G1155" s="8">
        <f t="shared" si="90"/>
        <v>-8.3727554452161222E-4</v>
      </c>
      <c r="H1155" s="8">
        <f t="shared" si="91"/>
        <v>1.2974916492408336E-3</v>
      </c>
      <c r="I1155" s="8">
        <f t="shared" si="92"/>
        <v>-8.5482071834887383E-4</v>
      </c>
    </row>
    <row r="1156" spans="2:9" x14ac:dyDescent="0.2">
      <c r="B1156" s="5">
        <v>36383</v>
      </c>
      <c r="C1156" s="1">
        <v>151.41</v>
      </c>
      <c r="D1156" s="1">
        <f t="shared" si="93"/>
        <v>33</v>
      </c>
      <c r="E1156" s="1" t="b">
        <f t="shared" si="94"/>
        <v>0</v>
      </c>
      <c r="F1156" s="6">
        <f t="shared" si="95"/>
        <v>5.2449873854734097E-3</v>
      </c>
      <c r="G1156" s="8">
        <f t="shared" si="90"/>
        <v>-7.7204350828411015E-4</v>
      </c>
      <c r="H1156" s="8">
        <f t="shared" si="91"/>
        <v>1.8066194062763131E-3</v>
      </c>
      <c r="I1156" s="8">
        <f t="shared" si="92"/>
        <v>-8.2868187487383956E-4</v>
      </c>
    </row>
    <row r="1157" spans="2:9" x14ac:dyDescent="0.2">
      <c r="B1157" s="5">
        <v>36384</v>
      </c>
      <c r="C1157" s="1">
        <v>152.47999999999999</v>
      </c>
      <c r="D1157" s="1">
        <f t="shared" si="93"/>
        <v>33</v>
      </c>
      <c r="E1157" s="1" t="b">
        <f t="shared" si="94"/>
        <v>0</v>
      </c>
      <c r="F1157" s="6">
        <f t="shared" si="95"/>
        <v>7.0669044316755691E-3</v>
      </c>
      <c r="G1157" s="8">
        <f t="shared" si="90"/>
        <v>-8.6221010192488224E-4</v>
      </c>
      <c r="H1157" s="8">
        <f t="shared" si="91"/>
        <v>1.4899994499323434E-3</v>
      </c>
      <c r="I1157" s="8">
        <f t="shared" si="92"/>
        <v>-8.082659023767462E-4</v>
      </c>
    </row>
    <row r="1158" spans="2:9" x14ac:dyDescent="0.2">
      <c r="B1158" s="5">
        <v>36385</v>
      </c>
      <c r="C1158" s="1">
        <v>151.22999999999999</v>
      </c>
      <c r="D1158" s="1">
        <f t="shared" si="93"/>
        <v>33</v>
      </c>
      <c r="E1158" s="1" t="b">
        <f t="shared" si="94"/>
        <v>0</v>
      </c>
      <c r="F1158" s="6">
        <f t="shared" si="95"/>
        <v>-8.1977964323189934E-3</v>
      </c>
      <c r="G1158" s="8">
        <f t="shared" si="90"/>
        <v>-1.1006218354595806E-3</v>
      </c>
      <c r="H1158" s="8">
        <f t="shared" si="91"/>
        <v>7.4702141712891653E-4</v>
      </c>
      <c r="I1158" s="8">
        <f t="shared" si="92"/>
        <v>-8.4683117688263726E-4</v>
      </c>
    </row>
    <row r="1159" spans="2:9" x14ac:dyDescent="0.2">
      <c r="B1159" s="5">
        <v>36388</v>
      </c>
      <c r="C1159" s="1">
        <v>150.43</v>
      </c>
      <c r="D1159" s="1">
        <f t="shared" si="93"/>
        <v>34</v>
      </c>
      <c r="E1159" s="1" t="b">
        <f t="shared" si="94"/>
        <v>1</v>
      </c>
      <c r="F1159" s="6">
        <f t="shared" si="95"/>
        <v>-5.2899556966209405E-3</v>
      </c>
      <c r="G1159" s="8">
        <f t="shared" si="90"/>
        <v>-1.0209700912891175E-3</v>
      </c>
      <c r="H1159" s="8">
        <f t="shared" si="91"/>
        <v>3.389790696874908E-4</v>
      </c>
      <c r="I1159" s="8">
        <f t="shared" si="92"/>
        <v>-8.611956328737542E-4</v>
      </c>
    </row>
    <row r="1160" spans="2:9" x14ac:dyDescent="0.2">
      <c r="B1160" s="5">
        <v>36389</v>
      </c>
      <c r="C1160" s="1">
        <v>150.36000000000001</v>
      </c>
      <c r="D1160" s="1">
        <f t="shared" si="93"/>
        <v>34</v>
      </c>
      <c r="E1160" s="1" t="b">
        <f t="shared" si="94"/>
        <v>0</v>
      </c>
      <c r="F1160" s="6">
        <f t="shared" si="95"/>
        <v>-4.6533271288962119E-4</v>
      </c>
      <c r="G1160" s="8">
        <f t="shared" si="90"/>
        <v>-1.1979774685963837E-3</v>
      </c>
      <c r="H1160" s="8">
        <f t="shared" si="91"/>
        <v>4.2019500254116373E-4</v>
      </c>
      <c r="I1160" s="8">
        <f t="shared" si="92"/>
        <v>-8.6429458748768929E-4</v>
      </c>
    </row>
    <row r="1161" spans="2:9" x14ac:dyDescent="0.2">
      <c r="B1161" s="5">
        <v>36390</v>
      </c>
      <c r="C1161" s="1">
        <v>149.63</v>
      </c>
      <c r="D1161" s="1">
        <f t="shared" si="93"/>
        <v>34</v>
      </c>
      <c r="E1161" s="1" t="b">
        <f t="shared" si="94"/>
        <v>0</v>
      </c>
      <c r="F1161" s="6">
        <f t="shared" si="95"/>
        <v>-4.8550146315510245E-3</v>
      </c>
      <c r="G1161" s="8">
        <f t="shared" si="90"/>
        <v>-1.2251096784899683E-3</v>
      </c>
      <c r="H1161" s="8">
        <f t="shared" si="91"/>
        <v>5.4692771282849578E-4</v>
      </c>
      <c r="I1161" s="8">
        <f t="shared" si="92"/>
        <v>-8.7670361394873186E-4</v>
      </c>
    </row>
    <row r="1162" spans="2:9" x14ac:dyDescent="0.2">
      <c r="B1162" s="5">
        <v>36391</v>
      </c>
      <c r="C1162" s="1">
        <v>147.72</v>
      </c>
      <c r="D1162" s="1">
        <f t="shared" si="93"/>
        <v>34</v>
      </c>
      <c r="E1162" s="1" t="b">
        <f t="shared" si="94"/>
        <v>0</v>
      </c>
      <c r="F1162" s="6">
        <f t="shared" si="95"/>
        <v>-1.2764819889059642E-2</v>
      </c>
      <c r="G1162" s="8">
        <f t="shared" si="90"/>
        <v>-1.3281676682995417E-3</v>
      </c>
      <c r="H1162" s="8">
        <f t="shared" si="91"/>
        <v>6.4206347741364899E-4</v>
      </c>
      <c r="I1162" s="8">
        <f t="shared" si="92"/>
        <v>-9.3272054688237158E-4</v>
      </c>
    </row>
    <row r="1163" spans="2:9" x14ac:dyDescent="0.2">
      <c r="B1163" s="5">
        <v>36392</v>
      </c>
      <c r="C1163" s="1">
        <v>145.06</v>
      </c>
      <c r="D1163" s="1">
        <f t="shared" si="93"/>
        <v>34</v>
      </c>
      <c r="E1163" s="1" t="b">
        <f t="shared" si="94"/>
        <v>0</v>
      </c>
      <c r="F1163" s="6">
        <f t="shared" si="95"/>
        <v>-1.800704034660161E-2</v>
      </c>
      <c r="G1163" s="8">
        <f t="shared" si="90"/>
        <v>-1.6375451559820702E-3</v>
      </c>
      <c r="H1163" s="8">
        <f t="shared" si="91"/>
        <v>6.1811681623671726E-4</v>
      </c>
      <c r="I1163" s="8">
        <f t="shared" si="92"/>
        <v>-1.0063992137360777E-3</v>
      </c>
    </row>
    <row r="1164" spans="2:9" x14ac:dyDescent="0.2">
      <c r="B1164" s="5">
        <v>36395</v>
      </c>
      <c r="C1164" s="1">
        <v>151.24</v>
      </c>
      <c r="D1164" s="1">
        <f t="shared" si="93"/>
        <v>35</v>
      </c>
      <c r="E1164" s="1" t="b">
        <f t="shared" si="94"/>
        <v>1</v>
      </c>
      <c r="F1164" s="6">
        <f t="shared" si="95"/>
        <v>4.2603060802426596E-2</v>
      </c>
      <c r="G1164" s="8">
        <f t="shared" si="90"/>
        <v>-9.8456615951496166E-4</v>
      </c>
      <c r="H1164" s="8">
        <f t="shared" si="91"/>
        <v>8.9609660344307858E-4</v>
      </c>
      <c r="I1164" s="8">
        <f t="shared" si="92"/>
        <v>-8.322748649375899E-4</v>
      </c>
    </row>
    <row r="1165" spans="2:9" x14ac:dyDescent="0.2">
      <c r="B1165" s="5">
        <v>36396</v>
      </c>
      <c r="C1165" s="1">
        <v>149.30000000000001</v>
      </c>
      <c r="D1165" s="1">
        <f t="shared" si="93"/>
        <v>35</v>
      </c>
      <c r="E1165" s="1" t="b">
        <f t="shared" si="94"/>
        <v>0</v>
      </c>
      <c r="F1165" s="6">
        <f t="shared" si="95"/>
        <v>-1.2827294366569708E-2</v>
      </c>
      <c r="G1165" s="8">
        <f t="shared" si="90"/>
        <v>-1.0208667582741076E-3</v>
      </c>
      <c r="H1165" s="8">
        <f t="shared" si="91"/>
        <v>7.7722265388493854E-4</v>
      </c>
      <c r="I1165" s="8">
        <f t="shared" si="92"/>
        <v>-8.7924922972970208E-4</v>
      </c>
    </row>
    <row r="1166" spans="2:9" x14ac:dyDescent="0.2">
      <c r="B1166" s="5">
        <v>36397</v>
      </c>
      <c r="C1166" s="1">
        <v>146.21</v>
      </c>
      <c r="D1166" s="1">
        <f t="shared" si="93"/>
        <v>35</v>
      </c>
      <c r="E1166" s="1" t="b">
        <f t="shared" si="94"/>
        <v>0</v>
      </c>
      <c r="F1166" s="6">
        <f t="shared" si="95"/>
        <v>-2.0696584058941703E-2</v>
      </c>
      <c r="G1166" s="8">
        <f t="shared" si="90"/>
        <v>-1.2286024569836509E-3</v>
      </c>
      <c r="H1166" s="8">
        <f t="shared" si="91"/>
        <v>6.5815380640924382E-4</v>
      </c>
      <c r="I1166" s="8">
        <f t="shared" si="92"/>
        <v>-9.6265549673986547E-4</v>
      </c>
    </row>
    <row r="1167" spans="2:9" x14ac:dyDescent="0.2">
      <c r="B1167" s="5">
        <v>36398</v>
      </c>
      <c r="C1167" s="1">
        <v>148.87</v>
      </c>
      <c r="D1167" s="1">
        <f t="shared" si="93"/>
        <v>35</v>
      </c>
      <c r="E1167" s="1" t="b">
        <f t="shared" si="94"/>
        <v>0</v>
      </c>
      <c r="F1167" s="6">
        <f t="shared" si="95"/>
        <v>1.8193010054031955E-2</v>
      </c>
      <c r="G1167" s="8">
        <f t="shared" ref="G1167:G1230" si="96">AVERAGE(F1102:F1167)</f>
        <v>-1.0157648598500798E-3</v>
      </c>
      <c r="H1167" s="8">
        <f t="shared" ref="H1167:H1230" si="97">AVERAGE(F1036:F1167)</f>
        <v>7.7535092140720602E-4</v>
      </c>
      <c r="I1167" s="8">
        <f t="shared" ref="I1167:I1230" si="98">AVERAGE(F918:F1167)</f>
        <v>-8.9959420032539091E-4</v>
      </c>
    </row>
    <row r="1168" spans="2:9" x14ac:dyDescent="0.2">
      <c r="B1168" s="5">
        <v>36399</v>
      </c>
      <c r="C1168" s="1">
        <v>147.41999999999999</v>
      </c>
      <c r="D1168" s="1">
        <f t="shared" si="93"/>
        <v>35</v>
      </c>
      <c r="E1168" s="1" t="b">
        <f t="shared" si="94"/>
        <v>0</v>
      </c>
      <c r="F1168" s="6">
        <f t="shared" si="95"/>
        <v>-9.7400416470747597E-3</v>
      </c>
      <c r="G1168" s="8">
        <f t="shared" si="96"/>
        <v>-6.7901594865329062E-4</v>
      </c>
      <c r="H1168" s="8">
        <f t="shared" si="97"/>
        <v>7.8774565733081311E-4</v>
      </c>
      <c r="I1168" s="8">
        <f t="shared" si="98"/>
        <v>-9.3257714220095747E-4</v>
      </c>
    </row>
    <row r="1169" spans="2:9" x14ac:dyDescent="0.2">
      <c r="B1169" s="5">
        <v>36403</v>
      </c>
      <c r="C1169" s="1">
        <v>148.25</v>
      </c>
      <c r="D1169" s="1">
        <f t="shared" si="93"/>
        <v>36</v>
      </c>
      <c r="E1169" s="1" t="b">
        <f t="shared" si="94"/>
        <v>1</v>
      </c>
      <c r="F1169" s="6">
        <f t="shared" si="95"/>
        <v>5.6301722968390422E-3</v>
      </c>
      <c r="G1169" s="8">
        <f t="shared" si="96"/>
        <v>-8.0715329991036912E-4</v>
      </c>
      <c r="H1169" s="8">
        <f t="shared" si="97"/>
        <v>7.4491108715152548E-4</v>
      </c>
      <c r="I1169" s="8">
        <f t="shared" si="98"/>
        <v>-9.1005645301360126E-4</v>
      </c>
    </row>
    <row r="1170" spans="2:9" x14ac:dyDescent="0.2">
      <c r="B1170" s="5">
        <v>36404</v>
      </c>
      <c r="C1170" s="1">
        <v>147.99</v>
      </c>
      <c r="D1170" s="1">
        <f t="shared" si="93"/>
        <v>36</v>
      </c>
      <c r="E1170" s="1" t="b">
        <f t="shared" si="94"/>
        <v>0</v>
      </c>
      <c r="F1170" s="6">
        <f t="shared" si="95"/>
        <v>-1.7537942664417328E-3</v>
      </c>
      <c r="G1170" s="8">
        <f t="shared" si="96"/>
        <v>-9.7951570567637414E-4</v>
      </c>
      <c r="H1170" s="8">
        <f t="shared" si="97"/>
        <v>8.4618988665507565E-4</v>
      </c>
      <c r="I1170" s="8">
        <f t="shared" si="98"/>
        <v>-9.2243854100928862E-4</v>
      </c>
    </row>
    <row r="1171" spans="2:9" x14ac:dyDescent="0.2">
      <c r="B1171" s="5">
        <v>36405</v>
      </c>
      <c r="C1171" s="1">
        <v>148.27000000000001</v>
      </c>
      <c r="D1171" s="1">
        <f t="shared" si="93"/>
        <v>36</v>
      </c>
      <c r="E1171" s="1" t="b">
        <f t="shared" si="94"/>
        <v>0</v>
      </c>
      <c r="F1171" s="6">
        <f t="shared" si="95"/>
        <v>1.8920197310630105E-3</v>
      </c>
      <c r="G1171" s="8">
        <f t="shared" si="96"/>
        <v>-7.7393443160745821E-4</v>
      </c>
      <c r="H1171" s="8">
        <f t="shared" si="97"/>
        <v>9.5426038180782241E-4</v>
      </c>
      <c r="I1171" s="8">
        <f t="shared" si="98"/>
        <v>-9.2084861092032891E-4</v>
      </c>
    </row>
    <row r="1172" spans="2:9" x14ac:dyDescent="0.2">
      <c r="B1172" s="5">
        <v>36406</v>
      </c>
      <c r="C1172" s="1">
        <v>149.86000000000001</v>
      </c>
      <c r="D1172" s="1">
        <f t="shared" si="93"/>
        <v>36</v>
      </c>
      <c r="E1172" s="1" t="b">
        <f t="shared" si="94"/>
        <v>0</v>
      </c>
      <c r="F1172" s="6">
        <f t="shared" si="95"/>
        <v>1.0723679773386507E-2</v>
      </c>
      <c r="G1172" s="8">
        <f t="shared" si="96"/>
        <v>-6.2693589889080881E-4</v>
      </c>
      <c r="H1172" s="8">
        <f t="shared" si="97"/>
        <v>1.3465352571636663E-3</v>
      </c>
      <c r="I1172" s="8">
        <f t="shared" si="98"/>
        <v>-8.7116132248597062E-4</v>
      </c>
    </row>
    <row r="1173" spans="2:9" x14ac:dyDescent="0.2">
      <c r="B1173" s="5">
        <v>36410</v>
      </c>
      <c r="C1173" s="1">
        <v>149.78</v>
      </c>
      <c r="D1173" s="1">
        <f t="shared" ref="D1173:D1236" si="99">WEEKNUM(B1173)</f>
        <v>37</v>
      </c>
      <c r="E1173" s="1" t="b">
        <f t="shared" ref="E1173:E1236" si="100">IF(D1173&lt;&gt;D1172,TRUE,FALSE)</f>
        <v>1</v>
      </c>
      <c r="F1173" s="6">
        <f t="shared" ref="F1173:F1236" si="101">C1173/C1172-1</f>
        <v>-5.3383157613784427E-4</v>
      </c>
      <c r="G1173" s="8">
        <f t="shared" si="96"/>
        <v>-4.6780179223183737E-4</v>
      </c>
      <c r="H1173" s="8">
        <f t="shared" si="97"/>
        <v>1.2035684030370028E-3</v>
      </c>
      <c r="I1173" s="8">
        <f t="shared" si="98"/>
        <v>-8.6608015394516128E-4</v>
      </c>
    </row>
    <row r="1174" spans="2:9" x14ac:dyDescent="0.2">
      <c r="B1174" s="5">
        <v>36411</v>
      </c>
      <c r="C1174" s="1">
        <v>150.63999999999999</v>
      </c>
      <c r="D1174" s="1">
        <f t="shared" si="99"/>
        <v>37</v>
      </c>
      <c r="E1174" s="1" t="b">
        <f t="shared" si="100"/>
        <v>0</v>
      </c>
      <c r="F1174" s="6">
        <f t="shared" si="101"/>
        <v>5.7417545733742248E-3</v>
      </c>
      <c r="G1174" s="8">
        <f t="shared" si="96"/>
        <v>-6.0169587491476668E-4</v>
      </c>
      <c r="H1174" s="8">
        <f t="shared" si="97"/>
        <v>1.3700211067638652E-3</v>
      </c>
      <c r="I1174" s="8">
        <f t="shared" si="98"/>
        <v>-8.6438863268238956E-4</v>
      </c>
    </row>
    <row r="1175" spans="2:9" x14ac:dyDescent="0.2">
      <c r="B1175" s="5">
        <v>36412</v>
      </c>
      <c r="C1175" s="1">
        <v>152.55000000000001</v>
      </c>
      <c r="D1175" s="1">
        <f t="shared" si="99"/>
        <v>37</v>
      </c>
      <c r="E1175" s="1" t="b">
        <f t="shared" si="100"/>
        <v>0</v>
      </c>
      <c r="F1175" s="6">
        <f t="shared" si="101"/>
        <v>1.2679235262878619E-2</v>
      </c>
      <c r="G1175" s="8">
        <f t="shared" si="96"/>
        <v>-4.8376393707128153E-4</v>
      </c>
      <c r="H1175" s="8">
        <f t="shared" si="97"/>
        <v>1.5922492720254738E-3</v>
      </c>
      <c r="I1175" s="8">
        <f t="shared" si="98"/>
        <v>-8.06685868742032E-4</v>
      </c>
    </row>
    <row r="1176" spans="2:9" x14ac:dyDescent="0.2">
      <c r="B1176" s="5">
        <v>36413</v>
      </c>
      <c r="C1176" s="1">
        <v>153.69</v>
      </c>
      <c r="D1176" s="1">
        <f t="shared" si="99"/>
        <v>37</v>
      </c>
      <c r="E1176" s="1" t="b">
        <f t="shared" si="100"/>
        <v>0</v>
      </c>
      <c r="F1176" s="6">
        <f t="shared" si="101"/>
        <v>7.47295968534889E-3</v>
      </c>
      <c r="G1176" s="8">
        <f t="shared" si="96"/>
        <v>-2.2961524244363371E-4</v>
      </c>
      <c r="H1176" s="8">
        <f t="shared" si="97"/>
        <v>1.5580769805125449E-3</v>
      </c>
      <c r="I1176" s="8">
        <f t="shared" si="98"/>
        <v>-7.7576490578534329E-4</v>
      </c>
    </row>
    <row r="1177" spans="2:9" x14ac:dyDescent="0.2">
      <c r="B1177" s="5">
        <v>36416</v>
      </c>
      <c r="C1177" s="1">
        <v>152.02000000000001</v>
      </c>
      <c r="D1177" s="1">
        <f t="shared" si="99"/>
        <v>38</v>
      </c>
      <c r="E1177" s="1" t="b">
        <f t="shared" si="100"/>
        <v>1</v>
      </c>
      <c r="F1177" s="6">
        <f t="shared" si="101"/>
        <v>-1.0866029019454659E-2</v>
      </c>
      <c r="G1177" s="8">
        <f t="shared" si="96"/>
        <v>-3.507076479006361E-4</v>
      </c>
      <c r="H1177" s="8">
        <f t="shared" si="97"/>
        <v>1.8190509802461449E-3</v>
      </c>
      <c r="I1177" s="8">
        <f t="shared" si="98"/>
        <v>-8.2396421152809653E-4</v>
      </c>
    </row>
    <row r="1178" spans="2:9" x14ac:dyDescent="0.2">
      <c r="B1178" s="5">
        <v>36417</v>
      </c>
      <c r="C1178" s="1">
        <v>150.96</v>
      </c>
      <c r="D1178" s="1">
        <f t="shared" si="99"/>
        <v>38</v>
      </c>
      <c r="E1178" s="1" t="b">
        <f t="shared" si="100"/>
        <v>0</v>
      </c>
      <c r="F1178" s="6">
        <f t="shared" si="101"/>
        <v>-6.9727667412182726E-3</v>
      </c>
      <c r="G1178" s="8">
        <f t="shared" si="96"/>
        <v>-4.6314872471370396E-4</v>
      </c>
      <c r="H1178" s="8">
        <f t="shared" si="97"/>
        <v>1.8840011090449544E-3</v>
      </c>
      <c r="I1178" s="8">
        <f t="shared" si="98"/>
        <v>-8.2306646500335387E-4</v>
      </c>
    </row>
    <row r="1179" spans="2:9" x14ac:dyDescent="0.2">
      <c r="B1179" s="5">
        <v>36418</v>
      </c>
      <c r="C1179" s="1">
        <v>152.27000000000001</v>
      </c>
      <c r="D1179" s="1">
        <f t="shared" si="99"/>
        <v>38</v>
      </c>
      <c r="E1179" s="1" t="b">
        <f t="shared" si="100"/>
        <v>0</v>
      </c>
      <c r="F1179" s="6">
        <f t="shared" si="101"/>
        <v>8.677795442501246E-3</v>
      </c>
      <c r="G1179" s="8">
        <f t="shared" si="96"/>
        <v>-2.7346653326153594E-4</v>
      </c>
      <c r="H1179" s="8">
        <f t="shared" si="97"/>
        <v>1.6487480034889604E-3</v>
      </c>
      <c r="I1179" s="8">
        <f t="shared" si="98"/>
        <v>-7.8504128157634817E-4</v>
      </c>
    </row>
    <row r="1180" spans="2:9" x14ac:dyDescent="0.2">
      <c r="B1180" s="5">
        <v>36419</v>
      </c>
      <c r="C1180" s="1">
        <v>152.59</v>
      </c>
      <c r="D1180" s="1">
        <f t="shared" si="99"/>
        <v>38</v>
      </c>
      <c r="E1180" s="1" t="b">
        <f t="shared" si="100"/>
        <v>0</v>
      </c>
      <c r="F1180" s="6">
        <f t="shared" si="101"/>
        <v>2.101530176659816E-3</v>
      </c>
      <c r="G1180" s="8">
        <f t="shared" si="96"/>
        <v>-1.3938165210859341E-4</v>
      </c>
      <c r="H1180" s="8">
        <f t="shared" si="97"/>
        <v>1.1909543253886983E-3</v>
      </c>
      <c r="I1180" s="8">
        <f t="shared" si="98"/>
        <v>-7.6979436484980821E-4</v>
      </c>
    </row>
    <row r="1181" spans="2:9" x14ac:dyDescent="0.2">
      <c r="B1181" s="5">
        <v>36420</v>
      </c>
      <c r="C1181" s="1">
        <v>151.9</v>
      </c>
      <c r="D1181" s="1">
        <f t="shared" si="99"/>
        <v>38</v>
      </c>
      <c r="E1181" s="1" t="b">
        <f t="shared" si="100"/>
        <v>0</v>
      </c>
      <c r="F1181" s="6">
        <f t="shared" si="101"/>
        <v>-4.5219214889573589E-3</v>
      </c>
      <c r="G1181" s="8">
        <f t="shared" si="96"/>
        <v>-1.6672035451130145E-4</v>
      </c>
      <c r="H1181" s="8">
        <f t="shared" si="97"/>
        <v>1.104279922012574E-3</v>
      </c>
      <c r="I1181" s="8">
        <f t="shared" si="98"/>
        <v>-7.7521528031298365E-4</v>
      </c>
    </row>
    <row r="1182" spans="2:9" x14ac:dyDescent="0.2">
      <c r="B1182" s="5">
        <v>36423</v>
      </c>
      <c r="C1182" s="1">
        <v>153.5</v>
      </c>
      <c r="D1182" s="1">
        <f t="shared" si="99"/>
        <v>39</v>
      </c>
      <c r="E1182" s="1" t="b">
        <f t="shared" si="100"/>
        <v>1</v>
      </c>
      <c r="F1182" s="6">
        <f t="shared" si="101"/>
        <v>1.0533245556286985E-2</v>
      </c>
      <c r="G1182" s="8">
        <f t="shared" si="96"/>
        <v>3.3178701341835485E-5</v>
      </c>
      <c r="H1182" s="8">
        <f t="shared" si="97"/>
        <v>9.1864255321505689E-4</v>
      </c>
      <c r="I1182" s="8">
        <f t="shared" si="98"/>
        <v>-7.4287294489545983E-4</v>
      </c>
    </row>
    <row r="1183" spans="2:9" x14ac:dyDescent="0.2">
      <c r="B1183" s="5">
        <v>36424</v>
      </c>
      <c r="C1183" s="1">
        <v>152.99</v>
      </c>
      <c r="D1183" s="1">
        <f t="shared" si="99"/>
        <v>39</v>
      </c>
      <c r="E1183" s="1" t="b">
        <f t="shared" si="100"/>
        <v>0</v>
      </c>
      <c r="F1183" s="6">
        <f t="shared" si="101"/>
        <v>-3.3224755700325126E-3</v>
      </c>
      <c r="G1183" s="8">
        <f t="shared" si="96"/>
        <v>-2.1527883899373869E-4</v>
      </c>
      <c r="H1183" s="8">
        <f t="shared" si="97"/>
        <v>7.2213757531257262E-4</v>
      </c>
      <c r="I1183" s="8">
        <f t="shared" si="98"/>
        <v>-7.8504746455831053E-4</v>
      </c>
    </row>
    <row r="1184" spans="2:9" x14ac:dyDescent="0.2">
      <c r="B1184" s="5">
        <v>36425</v>
      </c>
      <c r="C1184" s="1">
        <v>151.9</v>
      </c>
      <c r="D1184" s="1">
        <f t="shared" si="99"/>
        <v>39</v>
      </c>
      <c r="E1184" s="1" t="b">
        <f t="shared" si="100"/>
        <v>0</v>
      </c>
      <c r="F1184" s="6">
        <f t="shared" si="101"/>
        <v>-7.124648669847744E-3</v>
      </c>
      <c r="G1184" s="8">
        <f t="shared" si="96"/>
        <v>-3.8549589467435649E-4</v>
      </c>
      <c r="H1184" s="8">
        <f t="shared" si="97"/>
        <v>8.2814186425756733E-4</v>
      </c>
      <c r="I1184" s="8">
        <f t="shared" si="98"/>
        <v>-8.135460592377015E-4</v>
      </c>
    </row>
    <row r="1185" spans="2:9" x14ac:dyDescent="0.2">
      <c r="B1185" s="5">
        <v>36426</v>
      </c>
      <c r="C1185" s="1">
        <v>152.18</v>
      </c>
      <c r="D1185" s="1">
        <f t="shared" si="99"/>
        <v>39</v>
      </c>
      <c r="E1185" s="1" t="b">
        <f t="shared" si="100"/>
        <v>0</v>
      </c>
      <c r="F1185" s="6">
        <f t="shared" si="101"/>
        <v>1.8433179723502668E-3</v>
      </c>
      <c r="G1185" s="8">
        <f t="shared" si="96"/>
        <v>-4.186108617651906E-4</v>
      </c>
      <c r="H1185" s="8">
        <f t="shared" si="97"/>
        <v>9.2492569588626848E-4</v>
      </c>
      <c r="I1185" s="8">
        <f t="shared" si="98"/>
        <v>-8.125684960340855E-4</v>
      </c>
    </row>
    <row r="1186" spans="2:9" x14ac:dyDescent="0.2">
      <c r="B1186" s="5">
        <v>36427</v>
      </c>
      <c r="C1186" s="1">
        <v>150.37</v>
      </c>
      <c r="D1186" s="1">
        <f t="shared" si="99"/>
        <v>39</v>
      </c>
      <c r="E1186" s="1" t="b">
        <f t="shared" si="100"/>
        <v>0</v>
      </c>
      <c r="F1186" s="6">
        <f t="shared" si="101"/>
        <v>-1.1893809961887269E-2</v>
      </c>
      <c r="G1186" s="8">
        <f t="shared" si="96"/>
        <v>-5.3995115939270422E-4</v>
      </c>
      <c r="H1186" s="8">
        <f t="shared" si="97"/>
        <v>7.1368487321360648E-4</v>
      </c>
      <c r="I1186" s="8">
        <f t="shared" si="98"/>
        <v>-8.5581807544597851E-4</v>
      </c>
    </row>
    <row r="1187" spans="2:9" x14ac:dyDescent="0.2">
      <c r="B1187" s="5">
        <v>36430</v>
      </c>
      <c r="C1187" s="1">
        <v>150.21</v>
      </c>
      <c r="D1187" s="1">
        <f t="shared" si="99"/>
        <v>40</v>
      </c>
      <c r="E1187" s="1" t="b">
        <f t="shared" si="100"/>
        <v>1</v>
      </c>
      <c r="F1187" s="6">
        <f t="shared" si="101"/>
        <v>-1.0640420296601505E-3</v>
      </c>
      <c r="G1187" s="8">
        <f t="shared" si="96"/>
        <v>-5.3572760144787908E-4</v>
      </c>
      <c r="H1187" s="8">
        <f t="shared" si="97"/>
        <v>6.1496540508532995E-4</v>
      </c>
      <c r="I1187" s="8">
        <f t="shared" si="98"/>
        <v>-8.4522735213251286E-4</v>
      </c>
    </row>
    <row r="1188" spans="2:9" x14ac:dyDescent="0.2">
      <c r="B1188" s="5">
        <v>36431</v>
      </c>
      <c r="C1188" s="1">
        <v>148.63</v>
      </c>
      <c r="D1188" s="1">
        <f t="shared" si="99"/>
        <v>40</v>
      </c>
      <c r="E1188" s="1" t="b">
        <f t="shared" si="100"/>
        <v>0</v>
      </c>
      <c r="F1188" s="6">
        <f t="shared" si="101"/>
        <v>-1.0518607283137027E-2</v>
      </c>
      <c r="G1188" s="8">
        <f t="shared" si="96"/>
        <v>-5.7480412207872879E-4</v>
      </c>
      <c r="H1188" s="8">
        <f t="shared" si="97"/>
        <v>5.9391740225460941E-4</v>
      </c>
      <c r="I1188" s="8">
        <f t="shared" si="98"/>
        <v>-8.8978548197912537E-4</v>
      </c>
    </row>
    <row r="1189" spans="2:9" x14ac:dyDescent="0.2">
      <c r="B1189" s="5">
        <v>36432</v>
      </c>
      <c r="C1189" s="1">
        <v>150.11000000000001</v>
      </c>
      <c r="D1189" s="1">
        <f t="shared" si="99"/>
        <v>40</v>
      </c>
      <c r="E1189" s="1" t="b">
        <f t="shared" si="100"/>
        <v>0</v>
      </c>
      <c r="F1189" s="6">
        <f t="shared" si="101"/>
        <v>9.9576128641594153E-3</v>
      </c>
      <c r="G1189" s="8">
        <f t="shared" si="96"/>
        <v>-2.44976296530145E-4</v>
      </c>
      <c r="H1189" s="8">
        <f t="shared" si="97"/>
        <v>6.3597566095443842E-4</v>
      </c>
      <c r="I1189" s="8">
        <f t="shared" si="98"/>
        <v>-8.5098926363863243E-4</v>
      </c>
    </row>
    <row r="1190" spans="2:9" x14ac:dyDescent="0.2">
      <c r="B1190" s="5">
        <v>36433</v>
      </c>
      <c r="C1190" s="1">
        <v>150.4</v>
      </c>
      <c r="D1190" s="1">
        <f t="shared" si="99"/>
        <v>40</v>
      </c>
      <c r="E1190" s="1" t="b">
        <f t="shared" si="100"/>
        <v>0</v>
      </c>
      <c r="F1190" s="6">
        <f t="shared" si="101"/>
        <v>1.9319165944973182E-3</v>
      </c>
      <c r="G1190" s="8">
        <f t="shared" si="96"/>
        <v>-3.0674652809435193E-4</v>
      </c>
      <c r="H1190" s="8">
        <f t="shared" si="97"/>
        <v>5.7543128734803756E-4</v>
      </c>
      <c r="I1190" s="8">
        <f t="shared" si="98"/>
        <v>-8.5773711812090218E-4</v>
      </c>
    </row>
    <row r="1191" spans="2:9" x14ac:dyDescent="0.2">
      <c r="B1191" s="5">
        <v>36434</v>
      </c>
      <c r="C1191" s="1">
        <v>148.21</v>
      </c>
      <c r="D1191" s="1">
        <f t="shared" si="99"/>
        <v>40</v>
      </c>
      <c r="E1191" s="1" t="b">
        <f t="shared" si="100"/>
        <v>0</v>
      </c>
      <c r="F1191" s="6">
        <f t="shared" si="101"/>
        <v>-1.4561170212765928E-2</v>
      </c>
      <c r="G1191" s="8">
        <f t="shared" si="96"/>
        <v>-6.1786823479378829E-4</v>
      </c>
      <c r="H1191" s="8">
        <f t="shared" si="97"/>
        <v>5.1366810881601924E-4</v>
      </c>
      <c r="I1191" s="8">
        <f t="shared" si="98"/>
        <v>-9.126850390688084E-4</v>
      </c>
    </row>
    <row r="1192" spans="2:9" x14ac:dyDescent="0.2">
      <c r="B1192" s="5">
        <v>36437</v>
      </c>
      <c r="C1192" s="1">
        <v>149</v>
      </c>
      <c r="D1192" s="1">
        <f t="shared" si="99"/>
        <v>41</v>
      </c>
      <c r="E1192" s="1" t="b">
        <f t="shared" si="100"/>
        <v>1</v>
      </c>
      <c r="F1192" s="6">
        <f t="shared" si="101"/>
        <v>5.330274610350072E-3</v>
      </c>
      <c r="G1192" s="8">
        <f t="shared" si="96"/>
        <v>-7.3071734048049761E-4</v>
      </c>
      <c r="H1192" s="8">
        <f t="shared" si="97"/>
        <v>5.0247258538232465E-4</v>
      </c>
      <c r="I1192" s="8">
        <f t="shared" si="98"/>
        <v>-8.9053907080217747E-4</v>
      </c>
    </row>
    <row r="1193" spans="2:9" x14ac:dyDescent="0.2">
      <c r="B1193" s="5">
        <v>36438</v>
      </c>
      <c r="C1193" s="1">
        <v>148.31</v>
      </c>
      <c r="D1193" s="1">
        <f t="shared" si="99"/>
        <v>41</v>
      </c>
      <c r="E1193" s="1" t="b">
        <f t="shared" si="100"/>
        <v>0</v>
      </c>
      <c r="F1193" s="6">
        <f t="shared" si="101"/>
        <v>-4.6308724832214709E-3</v>
      </c>
      <c r="G1193" s="8">
        <f t="shared" si="96"/>
        <v>-7.2267696915029149E-4</v>
      </c>
      <c r="H1193" s="8">
        <f t="shared" si="97"/>
        <v>4.2532963790801971E-4</v>
      </c>
      <c r="I1193" s="8">
        <f t="shared" si="98"/>
        <v>-9.154566204473307E-4</v>
      </c>
    </row>
    <row r="1194" spans="2:9" x14ac:dyDescent="0.2">
      <c r="B1194" s="5">
        <v>36439</v>
      </c>
      <c r="C1194" s="1">
        <v>147.4</v>
      </c>
      <c r="D1194" s="1">
        <f t="shared" si="99"/>
        <v>41</v>
      </c>
      <c r="E1194" s="1" t="b">
        <f t="shared" si="100"/>
        <v>0</v>
      </c>
      <c r="F1194" s="6">
        <f t="shared" si="101"/>
        <v>-6.1357966421684562E-3</v>
      </c>
      <c r="G1194" s="8">
        <f t="shared" si="96"/>
        <v>-9.699537892124948E-4</v>
      </c>
      <c r="H1194" s="8">
        <f t="shared" si="97"/>
        <v>1.981264104948398E-4</v>
      </c>
      <c r="I1194" s="8">
        <f t="shared" si="98"/>
        <v>-9.3938201459425798E-4</v>
      </c>
    </row>
    <row r="1195" spans="2:9" x14ac:dyDescent="0.2">
      <c r="B1195" s="5">
        <v>36440</v>
      </c>
      <c r="C1195" s="1">
        <v>150.09</v>
      </c>
      <c r="D1195" s="1">
        <f t="shared" si="99"/>
        <v>41</v>
      </c>
      <c r="E1195" s="1" t="b">
        <f t="shared" si="100"/>
        <v>0</v>
      </c>
      <c r="F1195" s="6">
        <f t="shared" si="101"/>
        <v>1.8249660786974209E-2</v>
      </c>
      <c r="G1195" s="8">
        <f t="shared" si="96"/>
        <v>-5.2723921694293593E-4</v>
      </c>
      <c r="H1195" s="8">
        <f t="shared" si="97"/>
        <v>1.8344162026475591E-4</v>
      </c>
      <c r="I1195" s="8">
        <f t="shared" si="98"/>
        <v>-9.0448645573656212E-4</v>
      </c>
    </row>
    <row r="1196" spans="2:9" x14ac:dyDescent="0.2">
      <c r="B1196" s="5">
        <v>36441</v>
      </c>
      <c r="C1196" s="1">
        <v>148.94999999999999</v>
      </c>
      <c r="D1196" s="1">
        <f t="shared" si="99"/>
        <v>41</v>
      </c>
      <c r="E1196" s="1" t="b">
        <f t="shared" si="100"/>
        <v>0</v>
      </c>
      <c r="F1196" s="6">
        <f t="shared" si="101"/>
        <v>-7.5954427343595254E-3</v>
      </c>
      <c r="G1196" s="8">
        <f t="shared" si="96"/>
        <v>-6.5592093970706308E-4</v>
      </c>
      <c r="H1196" s="8">
        <f t="shared" si="97"/>
        <v>1.0177050086996942E-4</v>
      </c>
      <c r="I1196" s="8">
        <f t="shared" si="98"/>
        <v>-9.2772755545090526E-4</v>
      </c>
    </row>
    <row r="1197" spans="2:9" x14ac:dyDescent="0.2">
      <c r="B1197" s="5">
        <v>36445</v>
      </c>
      <c r="C1197" s="1">
        <v>148.62</v>
      </c>
      <c r="D1197" s="1">
        <f t="shared" si="99"/>
        <v>42</v>
      </c>
      <c r="E1197" s="1" t="b">
        <f t="shared" si="100"/>
        <v>1</v>
      </c>
      <c r="F1197" s="6">
        <f t="shared" si="101"/>
        <v>-2.2155085599193658E-3</v>
      </c>
      <c r="G1197" s="8">
        <f t="shared" si="96"/>
        <v>-6.5746260505137862E-4</v>
      </c>
      <c r="H1197" s="8">
        <f t="shared" si="97"/>
        <v>-8.2363025100649949E-5</v>
      </c>
      <c r="I1197" s="8">
        <f t="shared" si="98"/>
        <v>-9.226914751333295E-4</v>
      </c>
    </row>
    <row r="1198" spans="2:9" x14ac:dyDescent="0.2">
      <c r="B1198" s="5">
        <v>36446</v>
      </c>
      <c r="C1198" s="1">
        <v>148.02000000000001</v>
      </c>
      <c r="D1198" s="1">
        <f t="shared" si="99"/>
        <v>42</v>
      </c>
      <c r="E1198" s="1" t="b">
        <f t="shared" si="100"/>
        <v>0</v>
      </c>
      <c r="F1198" s="6">
        <f t="shared" si="101"/>
        <v>-4.0371417036737522E-3</v>
      </c>
      <c r="G1198" s="8">
        <f t="shared" si="96"/>
        <v>-6.7097596958593637E-4</v>
      </c>
      <c r="H1198" s="8">
        <f t="shared" si="97"/>
        <v>-1.8404839531464527E-4</v>
      </c>
      <c r="I1198" s="8">
        <f t="shared" si="98"/>
        <v>-9.4868468123428772E-4</v>
      </c>
    </row>
    <row r="1199" spans="2:9" x14ac:dyDescent="0.2">
      <c r="B1199" s="5">
        <v>36447</v>
      </c>
      <c r="C1199" s="1">
        <v>148</v>
      </c>
      <c r="D1199" s="1">
        <f t="shared" si="99"/>
        <v>42</v>
      </c>
      <c r="E1199" s="1" t="b">
        <f t="shared" si="100"/>
        <v>0</v>
      </c>
      <c r="F1199" s="6">
        <f t="shared" si="101"/>
        <v>-1.3511687609790712E-4</v>
      </c>
      <c r="G1199" s="8">
        <f t="shared" si="96"/>
        <v>-5.3838642158089993E-4</v>
      </c>
      <c r="H1199" s="8">
        <f t="shared" si="97"/>
        <v>-2.1136294250130035E-4</v>
      </c>
      <c r="I1199" s="8">
        <f t="shared" si="98"/>
        <v>-9.4840677627691281E-4</v>
      </c>
    </row>
    <row r="1200" spans="2:9" x14ac:dyDescent="0.2">
      <c r="B1200" s="5">
        <v>36448</v>
      </c>
      <c r="C1200" s="1">
        <v>146.97</v>
      </c>
      <c r="D1200" s="1">
        <f t="shared" si="99"/>
        <v>42</v>
      </c>
      <c r="E1200" s="1" t="b">
        <f t="shared" si="100"/>
        <v>0</v>
      </c>
      <c r="F1200" s="6">
        <f t="shared" si="101"/>
        <v>-6.9594594594594161E-3</v>
      </c>
      <c r="G1200" s="8">
        <f t="shared" si="96"/>
        <v>-6.1725462544910475E-4</v>
      </c>
      <c r="H1200" s="8">
        <f t="shared" si="97"/>
        <v>-1.8548609056408892E-4</v>
      </c>
      <c r="I1200" s="8">
        <f t="shared" si="98"/>
        <v>-9.9507103249097187E-4</v>
      </c>
    </row>
    <row r="1201" spans="2:9" x14ac:dyDescent="0.2">
      <c r="B1201" s="5">
        <v>36451</v>
      </c>
      <c r="C1201" s="1">
        <v>146.41</v>
      </c>
      <c r="D1201" s="1">
        <f t="shared" si="99"/>
        <v>43</v>
      </c>
      <c r="E1201" s="1" t="b">
        <f t="shared" si="100"/>
        <v>1</v>
      </c>
      <c r="F1201" s="6">
        <f t="shared" si="101"/>
        <v>-3.8103014220589593E-3</v>
      </c>
      <c r="G1201" s="8">
        <f t="shared" si="96"/>
        <v>-4.0479348427813872E-4</v>
      </c>
      <c r="H1201" s="8">
        <f t="shared" si="97"/>
        <v>-2.0486108375407247E-4</v>
      </c>
      <c r="I1201" s="8">
        <f t="shared" si="98"/>
        <v>-1.0135710599114755E-3</v>
      </c>
    </row>
    <row r="1202" spans="2:9" x14ac:dyDescent="0.2">
      <c r="B1202" s="5">
        <v>36452</v>
      </c>
      <c r="C1202" s="1">
        <v>146.27000000000001</v>
      </c>
      <c r="D1202" s="1">
        <f t="shared" si="99"/>
        <v>43</v>
      </c>
      <c r="E1202" s="1" t="b">
        <f t="shared" si="100"/>
        <v>0</v>
      </c>
      <c r="F1202" s="6">
        <f t="shared" si="101"/>
        <v>-9.5621883751095815E-4</v>
      </c>
      <c r="G1202" s="8">
        <f t="shared" si="96"/>
        <v>-7.1446059318800304E-4</v>
      </c>
      <c r="H1202" s="8">
        <f t="shared" si="97"/>
        <v>-2.5161694036523091E-4</v>
      </c>
      <c r="I1202" s="8">
        <f t="shared" si="98"/>
        <v>-9.8931147838031831E-4</v>
      </c>
    </row>
    <row r="1203" spans="2:9" x14ac:dyDescent="0.2">
      <c r="B1203" s="5">
        <v>36453</v>
      </c>
      <c r="C1203" s="1">
        <v>145.71</v>
      </c>
      <c r="D1203" s="1">
        <f t="shared" si="99"/>
        <v>43</v>
      </c>
      <c r="E1203" s="1" t="b">
        <f t="shared" si="100"/>
        <v>0</v>
      </c>
      <c r="F1203" s="6">
        <f t="shared" si="101"/>
        <v>-3.8285362685445135E-3</v>
      </c>
      <c r="G1203" s="8">
        <f t="shared" si="96"/>
        <v>-6.6019879794426695E-4</v>
      </c>
      <c r="H1203" s="8">
        <f t="shared" si="97"/>
        <v>-3.477907963018773E-4</v>
      </c>
      <c r="I1203" s="8">
        <f t="shared" si="98"/>
        <v>-1.0058553206415638E-3</v>
      </c>
    </row>
    <row r="1204" spans="2:9" x14ac:dyDescent="0.2">
      <c r="B1204" s="5">
        <v>36454</v>
      </c>
      <c r="C1204" s="1">
        <v>146.22999999999999</v>
      </c>
      <c r="D1204" s="1">
        <f t="shared" si="99"/>
        <v>43</v>
      </c>
      <c r="E1204" s="1" t="b">
        <f t="shared" si="100"/>
        <v>0</v>
      </c>
      <c r="F1204" s="6">
        <f t="shared" si="101"/>
        <v>3.5687324136983722E-3</v>
      </c>
      <c r="G1204" s="8">
        <f t="shared" si="96"/>
        <v>-7.0732901635231244E-4</v>
      </c>
      <c r="H1204" s="8">
        <f t="shared" si="97"/>
        <v>-3.2322085106136227E-4</v>
      </c>
      <c r="I1204" s="8">
        <f t="shared" si="98"/>
        <v>-1.0120690453943922E-3</v>
      </c>
    </row>
    <row r="1205" spans="2:9" x14ac:dyDescent="0.2">
      <c r="B1205" s="5">
        <v>36455</v>
      </c>
      <c r="C1205" s="1">
        <v>147.27000000000001</v>
      </c>
      <c r="D1205" s="1">
        <f t="shared" si="99"/>
        <v>43</v>
      </c>
      <c r="E1205" s="1" t="b">
        <f t="shared" si="100"/>
        <v>0</v>
      </c>
      <c r="F1205" s="6">
        <f t="shared" si="101"/>
        <v>7.1120837037546014E-3</v>
      </c>
      <c r="G1205" s="8">
        <f t="shared" si="96"/>
        <v>-8.0161665684576127E-4</v>
      </c>
      <c r="H1205" s="8">
        <f t="shared" si="97"/>
        <v>-4.552102697543978E-4</v>
      </c>
      <c r="I1205" s="8">
        <f t="shared" si="98"/>
        <v>-9.8300918328996846E-4</v>
      </c>
    </row>
    <row r="1206" spans="2:9" x14ac:dyDescent="0.2">
      <c r="B1206" s="5">
        <v>36458</v>
      </c>
      <c r="C1206" s="1">
        <v>147.49</v>
      </c>
      <c r="D1206" s="1">
        <f t="shared" si="99"/>
        <v>44</v>
      </c>
      <c r="E1206" s="1" t="b">
        <f t="shared" si="100"/>
        <v>1</v>
      </c>
      <c r="F1206" s="6">
        <f t="shared" si="101"/>
        <v>1.4938548244720629E-3</v>
      </c>
      <c r="G1206" s="8">
        <f t="shared" si="96"/>
        <v>-7.8481822854980891E-4</v>
      </c>
      <c r="H1206" s="8">
        <f t="shared" si="97"/>
        <v>-5.2040627004425145E-4</v>
      </c>
      <c r="I1206" s="8">
        <f t="shared" si="98"/>
        <v>-9.715291768361172E-4</v>
      </c>
    </row>
    <row r="1207" spans="2:9" x14ac:dyDescent="0.2">
      <c r="B1207" s="5">
        <v>36459</v>
      </c>
      <c r="C1207" s="1">
        <v>147.03</v>
      </c>
      <c r="D1207" s="1">
        <f t="shared" si="99"/>
        <v>44</v>
      </c>
      <c r="E1207" s="1" t="b">
        <f t="shared" si="100"/>
        <v>0</v>
      </c>
      <c r="F1207" s="6">
        <f t="shared" si="101"/>
        <v>-3.1188555156281828E-3</v>
      </c>
      <c r="G1207" s="8">
        <f t="shared" si="96"/>
        <v>-6.8137515208010861E-4</v>
      </c>
      <c r="H1207" s="8">
        <f t="shared" si="97"/>
        <v>-5.4927439431750734E-4</v>
      </c>
      <c r="I1207" s="8">
        <f t="shared" si="98"/>
        <v>-9.9237493524324274E-4</v>
      </c>
    </row>
    <row r="1208" spans="2:9" x14ac:dyDescent="0.2">
      <c r="B1208" s="5">
        <v>36460</v>
      </c>
      <c r="C1208" s="1">
        <v>146.22</v>
      </c>
      <c r="D1208" s="1">
        <f t="shared" si="99"/>
        <v>44</v>
      </c>
      <c r="E1208" s="1" t="b">
        <f t="shared" si="100"/>
        <v>0</v>
      </c>
      <c r="F1208" s="6">
        <f t="shared" si="101"/>
        <v>-5.5090797796367719E-3</v>
      </c>
      <c r="G1208" s="8">
        <f t="shared" si="96"/>
        <v>-7.0396110486089646E-4</v>
      </c>
      <c r="H1208" s="8">
        <f t="shared" si="97"/>
        <v>-5.8434481821971094E-4</v>
      </c>
      <c r="I1208" s="8">
        <f t="shared" si="98"/>
        <v>-1.0072807664326872E-3</v>
      </c>
    </row>
    <row r="1209" spans="2:9" x14ac:dyDescent="0.2">
      <c r="B1209" s="5">
        <v>36461</v>
      </c>
      <c r="C1209" s="1">
        <v>147.63</v>
      </c>
      <c r="D1209" s="1">
        <f t="shared" si="99"/>
        <v>44</v>
      </c>
      <c r="E1209" s="1" t="b">
        <f t="shared" si="100"/>
        <v>0</v>
      </c>
      <c r="F1209" s="6">
        <f t="shared" si="101"/>
        <v>9.6430036930652552E-3</v>
      </c>
      <c r="G1209" s="8">
        <f t="shared" si="96"/>
        <v>-6.2292949861361268E-4</v>
      </c>
      <c r="H1209" s="8">
        <f t="shared" si="97"/>
        <v>-5.2558654120017016E-4</v>
      </c>
      <c r="I1209" s="8">
        <f t="shared" si="98"/>
        <v>-9.8687294371104049E-4</v>
      </c>
    </row>
    <row r="1210" spans="2:9" x14ac:dyDescent="0.2">
      <c r="B1210" s="5">
        <v>36462</v>
      </c>
      <c r="C1210" s="1">
        <v>149.79</v>
      </c>
      <c r="D1210" s="1">
        <f t="shared" si="99"/>
        <v>44</v>
      </c>
      <c r="E1210" s="1" t="b">
        <f t="shared" si="100"/>
        <v>0</v>
      </c>
      <c r="F1210" s="6">
        <f t="shared" si="101"/>
        <v>1.4631172525909397E-2</v>
      </c>
      <c r="G1210" s="8">
        <f t="shared" si="96"/>
        <v>-3.7964632776920016E-4</v>
      </c>
      <c r="H1210" s="8">
        <f t="shared" si="97"/>
        <v>-2.3211572888091512E-4</v>
      </c>
      <c r="I1210" s="8">
        <f t="shared" si="98"/>
        <v>-9.289577619373497E-4</v>
      </c>
    </row>
    <row r="1211" spans="2:9" x14ac:dyDescent="0.2">
      <c r="B1211" s="5">
        <v>36465</v>
      </c>
      <c r="C1211" s="1">
        <v>150.66999999999999</v>
      </c>
      <c r="D1211" s="1">
        <f t="shared" si="99"/>
        <v>45</v>
      </c>
      <c r="E1211" s="1" t="b">
        <f t="shared" si="100"/>
        <v>1</v>
      </c>
      <c r="F1211" s="6">
        <f t="shared" si="101"/>
        <v>5.8748915147872616E-3</v>
      </c>
      <c r="G1211" s="8">
        <f t="shared" si="96"/>
        <v>-3.1422871664295933E-4</v>
      </c>
      <c r="H1211" s="8">
        <f t="shared" si="97"/>
        <v>-1.0183648650669008E-4</v>
      </c>
      <c r="I1211" s="8">
        <f t="shared" si="98"/>
        <v>-9.0566133436786563E-4</v>
      </c>
    </row>
    <row r="1212" spans="2:9" x14ac:dyDescent="0.2">
      <c r="B1212" s="5">
        <v>36466</v>
      </c>
      <c r="C1212" s="1">
        <v>150.66999999999999</v>
      </c>
      <c r="D1212" s="1">
        <f t="shared" si="99"/>
        <v>45</v>
      </c>
      <c r="E1212" s="1" t="b">
        <f t="shared" si="100"/>
        <v>0</v>
      </c>
      <c r="F1212" s="6">
        <f t="shared" si="101"/>
        <v>0</v>
      </c>
      <c r="G1212" s="8">
        <f t="shared" si="96"/>
        <v>-5.1448197812070998E-4</v>
      </c>
      <c r="H1212" s="8">
        <f t="shared" si="97"/>
        <v>-1.9795677587312413E-4</v>
      </c>
      <c r="I1212" s="8">
        <f t="shared" si="98"/>
        <v>-9.0566133436786563E-4</v>
      </c>
    </row>
    <row r="1213" spans="2:9" x14ac:dyDescent="0.2">
      <c r="B1213" s="5">
        <v>36467</v>
      </c>
      <c r="C1213" s="1">
        <v>151.69999999999999</v>
      </c>
      <c r="D1213" s="1">
        <f t="shared" si="99"/>
        <v>45</v>
      </c>
      <c r="E1213" s="1" t="b">
        <f t="shared" si="100"/>
        <v>0</v>
      </c>
      <c r="F1213" s="6">
        <f t="shared" si="101"/>
        <v>6.836131943983581E-3</v>
      </c>
      <c r="G1213" s="8">
        <f t="shared" si="96"/>
        <v>-4.2446782597973484E-4</v>
      </c>
      <c r="H1213" s="8">
        <f t="shared" si="97"/>
        <v>-2.6396109548785276E-4</v>
      </c>
      <c r="I1213" s="8">
        <f t="shared" si="98"/>
        <v>-8.7973870380907604E-4</v>
      </c>
    </row>
    <row r="1214" spans="2:9" x14ac:dyDescent="0.2">
      <c r="B1214" s="5">
        <v>36468</v>
      </c>
      <c r="C1214" s="1">
        <v>153.31</v>
      </c>
      <c r="D1214" s="1">
        <f t="shared" si="99"/>
        <v>45</v>
      </c>
      <c r="E1214" s="1" t="b">
        <f t="shared" si="100"/>
        <v>0</v>
      </c>
      <c r="F1214" s="6">
        <f t="shared" si="101"/>
        <v>1.06130520764669E-2</v>
      </c>
      <c r="G1214" s="8">
        <f t="shared" si="96"/>
        <v>-3.256135990303681E-4</v>
      </c>
      <c r="H1214" s="8">
        <f t="shared" si="97"/>
        <v>-1.270022204918611E-4</v>
      </c>
      <c r="I1214" s="8">
        <f t="shared" si="98"/>
        <v>-8.5170347098419662E-4</v>
      </c>
    </row>
    <row r="1215" spans="2:9" x14ac:dyDescent="0.2">
      <c r="B1215" s="5">
        <v>36469</v>
      </c>
      <c r="C1215" s="1">
        <v>154.13999999999999</v>
      </c>
      <c r="D1215" s="1">
        <f t="shared" si="99"/>
        <v>45</v>
      </c>
      <c r="E1215" s="1" t="b">
        <f t="shared" si="100"/>
        <v>0</v>
      </c>
      <c r="F1215" s="6">
        <f t="shared" si="101"/>
        <v>5.4138673276367122E-3</v>
      </c>
      <c r="G1215" s="8">
        <f t="shared" si="96"/>
        <v>-9.4162079841085251E-5</v>
      </c>
      <c r="H1215" s="8">
        <f t="shared" si="97"/>
        <v>-4.1561142850987499E-5</v>
      </c>
      <c r="I1215" s="8">
        <f t="shared" si="98"/>
        <v>-8.3065498194679103E-4</v>
      </c>
    </row>
    <row r="1216" spans="2:9" x14ac:dyDescent="0.2">
      <c r="B1216" s="5">
        <v>36472</v>
      </c>
      <c r="C1216" s="1">
        <v>153</v>
      </c>
      <c r="D1216" s="1">
        <f t="shared" si="99"/>
        <v>46</v>
      </c>
      <c r="E1216" s="1" t="b">
        <f t="shared" si="100"/>
        <v>1</v>
      </c>
      <c r="F1216" s="6">
        <f t="shared" si="101"/>
        <v>-7.3958738808874713E-3</v>
      </c>
      <c r="G1216" s="8">
        <f t="shared" si="96"/>
        <v>-3.7784062423336163E-5</v>
      </c>
      <c r="H1216" s="8">
        <f t="shared" si="97"/>
        <v>-1.3936499360832987E-4</v>
      </c>
      <c r="I1216" s="8">
        <f t="shared" si="98"/>
        <v>-8.6003618141005679E-4</v>
      </c>
    </row>
    <row r="1217" spans="2:9" x14ac:dyDescent="0.2">
      <c r="B1217" s="5">
        <v>36473</v>
      </c>
      <c r="C1217" s="1">
        <v>153.27000000000001</v>
      </c>
      <c r="D1217" s="1">
        <f t="shared" si="99"/>
        <v>46</v>
      </c>
      <c r="E1217" s="1" t="b">
        <f t="shared" si="100"/>
        <v>0</v>
      </c>
      <c r="F1217" s="6">
        <f t="shared" si="101"/>
        <v>1.7647058823531125E-3</v>
      </c>
      <c r="G1217" s="8">
        <f t="shared" si="96"/>
        <v>-9.3749796681047602E-5</v>
      </c>
      <c r="H1217" s="8">
        <f t="shared" si="97"/>
        <v>-3.0377172626115792E-4</v>
      </c>
      <c r="I1217" s="8">
        <f t="shared" si="98"/>
        <v>-8.5054968237993612E-4</v>
      </c>
    </row>
    <row r="1218" spans="2:9" x14ac:dyDescent="0.2">
      <c r="B1218" s="5">
        <v>36474</v>
      </c>
      <c r="C1218" s="1">
        <v>152.88</v>
      </c>
      <c r="D1218" s="1">
        <f t="shared" si="99"/>
        <v>46</v>
      </c>
      <c r="E1218" s="1" t="b">
        <f t="shared" si="100"/>
        <v>0</v>
      </c>
      <c r="F1218" s="6">
        <f t="shared" si="101"/>
        <v>-2.5445292620865922E-3</v>
      </c>
      <c r="G1218" s="8">
        <f t="shared" si="96"/>
        <v>1.01730990700034E-4</v>
      </c>
      <c r="H1218" s="8">
        <f t="shared" si="97"/>
        <v>-3.5656116015924717E-4</v>
      </c>
      <c r="I1218" s="8">
        <f t="shared" si="98"/>
        <v>-8.72266260966744E-4</v>
      </c>
    </row>
    <row r="1219" spans="2:9" x14ac:dyDescent="0.2">
      <c r="B1219" s="5">
        <v>36476</v>
      </c>
      <c r="C1219" s="1">
        <v>152.82</v>
      </c>
      <c r="D1219" s="1">
        <f t="shared" si="99"/>
        <v>46</v>
      </c>
      <c r="E1219" s="1" t="b">
        <f t="shared" si="100"/>
        <v>0</v>
      </c>
      <c r="F1219" s="6">
        <f t="shared" si="101"/>
        <v>-3.9246467817899422E-4</v>
      </c>
      <c r="G1219" s="8">
        <f t="shared" si="96"/>
        <v>7.5892846648872183E-5</v>
      </c>
      <c r="H1219" s="8">
        <f t="shared" si="97"/>
        <v>-2.8763493513228432E-4</v>
      </c>
      <c r="I1219" s="8">
        <f t="shared" si="98"/>
        <v>-8.891764840131131E-4</v>
      </c>
    </row>
    <row r="1220" spans="2:9" x14ac:dyDescent="0.2">
      <c r="B1220" s="5">
        <v>36479</v>
      </c>
      <c r="C1220" s="1">
        <v>152.82</v>
      </c>
      <c r="D1220" s="1">
        <f t="shared" si="99"/>
        <v>47</v>
      </c>
      <c r="E1220" s="1" t="b">
        <f t="shared" si="100"/>
        <v>1</v>
      </c>
      <c r="F1220" s="6">
        <f t="shared" si="101"/>
        <v>0</v>
      </c>
      <c r="G1220" s="8">
        <f t="shared" si="96"/>
        <v>6.0993624984211618E-5</v>
      </c>
      <c r="H1220" s="8">
        <f t="shared" si="97"/>
        <v>-2.5015467157486548E-4</v>
      </c>
      <c r="I1220" s="8">
        <f t="shared" si="98"/>
        <v>-9.0385501414934138E-4</v>
      </c>
    </row>
    <row r="1221" spans="2:9" x14ac:dyDescent="0.2">
      <c r="B1221" s="5">
        <v>36480</v>
      </c>
      <c r="C1221" s="1">
        <v>153.16</v>
      </c>
      <c r="D1221" s="1">
        <f t="shared" si="99"/>
        <v>47</v>
      </c>
      <c r="E1221" s="1" t="b">
        <f t="shared" si="100"/>
        <v>0</v>
      </c>
      <c r="F1221" s="6">
        <f t="shared" si="101"/>
        <v>2.2248396806701098E-3</v>
      </c>
      <c r="G1221" s="8">
        <f t="shared" si="96"/>
        <v>3.0011058912838906E-4</v>
      </c>
      <c r="H1221" s="8">
        <f t="shared" si="97"/>
        <v>-2.6858247769661161E-4</v>
      </c>
      <c r="I1221" s="8">
        <f t="shared" si="98"/>
        <v>-8.9495565542666087E-4</v>
      </c>
    </row>
    <row r="1222" spans="2:9" x14ac:dyDescent="0.2">
      <c r="B1222" s="5">
        <v>36481</v>
      </c>
      <c r="C1222" s="1">
        <v>152.77000000000001</v>
      </c>
      <c r="D1222" s="1">
        <f t="shared" si="99"/>
        <v>47</v>
      </c>
      <c r="E1222" s="1" t="b">
        <f t="shared" si="100"/>
        <v>0</v>
      </c>
      <c r="F1222" s="6">
        <f t="shared" si="101"/>
        <v>-2.5463567511098129E-3</v>
      </c>
      <c r="G1222" s="8">
        <f t="shared" si="96"/>
        <v>1.8205992039227963E-4</v>
      </c>
      <c r="H1222" s="8">
        <f t="shared" si="97"/>
        <v>-2.9499179394591523E-4</v>
      </c>
      <c r="I1222" s="8">
        <f t="shared" si="98"/>
        <v>-8.9692711869274525E-4</v>
      </c>
    </row>
    <row r="1223" spans="2:9" x14ac:dyDescent="0.2">
      <c r="B1223" s="5">
        <v>36482</v>
      </c>
      <c r="C1223" s="1">
        <v>153.4</v>
      </c>
      <c r="D1223" s="1">
        <f t="shared" si="99"/>
        <v>47</v>
      </c>
      <c r="E1223" s="1" t="b">
        <f t="shared" si="100"/>
        <v>0</v>
      </c>
      <c r="F1223" s="6">
        <f t="shared" si="101"/>
        <v>4.1238463049027008E-3</v>
      </c>
      <c r="G1223" s="8">
        <f t="shared" si="96"/>
        <v>1.3746813059269071E-4</v>
      </c>
      <c r="H1223" s="8">
        <f t="shared" si="97"/>
        <v>-3.6237098566609577E-4</v>
      </c>
      <c r="I1223" s="8">
        <f t="shared" si="98"/>
        <v>-8.9829873472783907E-4</v>
      </c>
    </row>
    <row r="1224" spans="2:9" x14ac:dyDescent="0.2">
      <c r="B1224" s="5">
        <v>36483</v>
      </c>
      <c r="C1224" s="1">
        <v>153.32</v>
      </c>
      <c r="D1224" s="1">
        <f t="shared" si="99"/>
        <v>47</v>
      </c>
      <c r="E1224" s="1" t="b">
        <f t="shared" si="100"/>
        <v>0</v>
      </c>
      <c r="F1224" s="6">
        <f t="shared" si="101"/>
        <v>-5.2151238591924276E-4</v>
      </c>
      <c r="G1224" s="8">
        <f t="shared" si="96"/>
        <v>2.537754646290506E-4</v>
      </c>
      <c r="H1224" s="8">
        <f t="shared" si="97"/>
        <v>-4.2342318541526498E-4</v>
      </c>
      <c r="I1224" s="8">
        <f t="shared" si="98"/>
        <v>-9.075797477970484E-4</v>
      </c>
    </row>
    <row r="1225" spans="2:9" x14ac:dyDescent="0.2">
      <c r="B1225" s="5">
        <v>36486</v>
      </c>
      <c r="C1225" s="1">
        <v>153.36000000000001</v>
      </c>
      <c r="D1225" s="1">
        <f t="shared" si="99"/>
        <v>48</v>
      </c>
      <c r="E1225" s="1" t="b">
        <f t="shared" si="100"/>
        <v>1</v>
      </c>
      <c r="F1225" s="6">
        <f t="shared" si="101"/>
        <v>2.6089225150016659E-4</v>
      </c>
      <c r="G1225" s="8">
        <f t="shared" si="96"/>
        <v>3.3787922141876431E-4</v>
      </c>
      <c r="H1225" s="8">
        <f t="shared" si="97"/>
        <v>-3.4154543493517659E-4</v>
      </c>
      <c r="I1225" s="8">
        <f t="shared" si="98"/>
        <v>-9.0414216382845409E-4</v>
      </c>
    </row>
    <row r="1226" spans="2:9" x14ac:dyDescent="0.2">
      <c r="B1226" s="5">
        <v>36487</v>
      </c>
      <c r="C1226" s="1">
        <v>153.41</v>
      </c>
      <c r="D1226" s="1">
        <f t="shared" si="99"/>
        <v>48</v>
      </c>
      <c r="E1226" s="1" t="b">
        <f t="shared" si="100"/>
        <v>0</v>
      </c>
      <c r="F1226" s="6">
        <f t="shared" si="101"/>
        <v>3.2603025560762333E-4</v>
      </c>
      <c r="G1226" s="8">
        <f t="shared" si="96"/>
        <v>3.4986956942629832E-4</v>
      </c>
      <c r="H1226" s="8">
        <f t="shared" si="97"/>
        <v>-4.2405394958504273E-4</v>
      </c>
      <c r="I1226" s="8">
        <f t="shared" si="98"/>
        <v>-9.108228716312556E-4</v>
      </c>
    </row>
    <row r="1227" spans="2:9" x14ac:dyDescent="0.2">
      <c r="B1227" s="5">
        <v>36488</v>
      </c>
      <c r="C1227" s="1">
        <v>153.69</v>
      </c>
      <c r="D1227" s="1">
        <f t="shared" si="99"/>
        <v>48</v>
      </c>
      <c r="E1227" s="1" t="b">
        <f t="shared" si="100"/>
        <v>0</v>
      </c>
      <c r="F1227" s="6">
        <f t="shared" si="101"/>
        <v>1.8251743693371569E-3</v>
      </c>
      <c r="G1227" s="8">
        <f t="shared" si="96"/>
        <v>4.5108455428824045E-4</v>
      </c>
      <c r="H1227" s="8">
        <f t="shared" si="97"/>
        <v>-3.870125621008639E-4</v>
      </c>
      <c r="I1227" s="8">
        <f t="shared" si="98"/>
        <v>-9.0352217415390703E-4</v>
      </c>
    </row>
    <row r="1228" spans="2:9" x14ac:dyDescent="0.2">
      <c r="B1228" s="5">
        <v>36490</v>
      </c>
      <c r="C1228" s="1">
        <v>153.99</v>
      </c>
      <c r="D1228" s="1">
        <f t="shared" si="99"/>
        <v>48</v>
      </c>
      <c r="E1228" s="1" t="b">
        <f t="shared" si="100"/>
        <v>0</v>
      </c>
      <c r="F1228" s="6">
        <f t="shared" si="101"/>
        <v>1.9519812609800624E-3</v>
      </c>
      <c r="G1228" s="8">
        <f t="shared" si="96"/>
        <v>6.7406638989490268E-4</v>
      </c>
      <c r="H1228" s="8">
        <f t="shared" si="97"/>
        <v>-3.2705063920231945E-4</v>
      </c>
      <c r="I1228" s="8">
        <f t="shared" si="98"/>
        <v>-9.0029637880417908E-4</v>
      </c>
    </row>
    <row r="1229" spans="2:9" x14ac:dyDescent="0.2">
      <c r="B1229" s="5">
        <v>36493</v>
      </c>
      <c r="C1229" s="1">
        <v>154.69999999999999</v>
      </c>
      <c r="D1229" s="1">
        <f t="shared" si="99"/>
        <v>49</v>
      </c>
      <c r="E1229" s="1" t="b">
        <f t="shared" si="100"/>
        <v>1</v>
      </c>
      <c r="F1229" s="6">
        <f t="shared" si="101"/>
        <v>4.6106890057795447E-3</v>
      </c>
      <c r="G1229" s="8">
        <f t="shared" si="96"/>
        <v>1.0167592588703747E-3</v>
      </c>
      <c r="H1229" s="8">
        <f t="shared" si="97"/>
        <v>-3.1039294855584774E-4</v>
      </c>
      <c r="I1229" s="8">
        <f t="shared" si="98"/>
        <v>-8.814556326313174E-4</v>
      </c>
    </row>
    <row r="1230" spans="2:9" x14ac:dyDescent="0.2">
      <c r="B1230" s="5">
        <v>36494</v>
      </c>
      <c r="C1230" s="1">
        <v>154.56</v>
      </c>
      <c r="D1230" s="1">
        <f t="shared" si="99"/>
        <v>49</v>
      </c>
      <c r="E1230" s="1" t="b">
        <f t="shared" si="100"/>
        <v>0</v>
      </c>
      <c r="F1230" s="6">
        <f t="shared" si="101"/>
        <v>-9.0497737556549662E-4</v>
      </c>
      <c r="G1230" s="8">
        <f t="shared" si="96"/>
        <v>3.5754655920382786E-4</v>
      </c>
      <c r="H1230" s="8">
        <f t="shared" si="97"/>
        <v>-3.1350980015556692E-4</v>
      </c>
      <c r="I1230" s="8">
        <f t="shared" si="98"/>
        <v>-8.8149327435906337E-4</v>
      </c>
    </row>
    <row r="1231" spans="2:9" x14ac:dyDescent="0.2">
      <c r="B1231" s="5">
        <v>36495</v>
      </c>
      <c r="C1231" s="1">
        <v>154.59</v>
      </c>
      <c r="D1231" s="1">
        <f t="shared" si="99"/>
        <v>49</v>
      </c>
      <c r="E1231" s="1" t="b">
        <f t="shared" si="100"/>
        <v>0</v>
      </c>
      <c r="F1231" s="6">
        <f t="shared" si="101"/>
        <v>1.9409937888203999E-4</v>
      </c>
      <c r="G1231" s="8">
        <f t="shared" ref="G1231:G1294" si="102">AVERAGE(F1166:F1231)</f>
        <v>5.5484040383188462E-4</v>
      </c>
      <c r="H1231" s="8">
        <f t="shared" ref="H1231:H1294" si="103">AVERAGE(F1100:F1231)</f>
        <v>-2.3301317722111144E-4</v>
      </c>
      <c r="I1231" s="8">
        <f t="shared" ref="I1231:I1294" si="104">AVERAGE(F982:F1231)</f>
        <v>-8.8768864119789987E-4</v>
      </c>
    </row>
    <row r="1232" spans="2:9" x14ac:dyDescent="0.2">
      <c r="B1232" s="5">
        <v>36496</v>
      </c>
      <c r="C1232" s="1">
        <v>157.16999999999999</v>
      </c>
      <c r="D1232" s="1">
        <f t="shared" si="99"/>
        <v>49</v>
      </c>
      <c r="E1232" s="1" t="b">
        <f t="shared" si="100"/>
        <v>0</v>
      </c>
      <c r="F1232" s="6">
        <f t="shared" si="101"/>
        <v>1.6689307199689418E-2</v>
      </c>
      <c r="G1232" s="8">
        <f t="shared" si="102"/>
        <v>1.1212933016899319E-3</v>
      </c>
      <c r="H1232" s="8">
        <f t="shared" si="103"/>
        <v>-5.3654577646859421E-5</v>
      </c>
      <c r="I1232" s="8">
        <f t="shared" si="104"/>
        <v>-8.1953948557472419E-4</v>
      </c>
    </row>
    <row r="1233" spans="2:9" x14ac:dyDescent="0.2">
      <c r="B1233" s="5">
        <v>36497</v>
      </c>
      <c r="C1233" s="1">
        <v>158.18</v>
      </c>
      <c r="D1233" s="1">
        <f t="shared" si="99"/>
        <v>49</v>
      </c>
      <c r="E1233" s="1" t="b">
        <f t="shared" si="100"/>
        <v>0</v>
      </c>
      <c r="F1233" s="6">
        <f t="shared" si="101"/>
        <v>6.4261627537063326E-3</v>
      </c>
      <c r="G1233" s="8">
        <f t="shared" si="102"/>
        <v>9.4300773653348312E-4</v>
      </c>
      <c r="H1233" s="8">
        <f t="shared" si="103"/>
        <v>-3.6378561658298365E-5</v>
      </c>
      <c r="I1233" s="8">
        <f t="shared" si="104"/>
        <v>-7.9860881635909384E-4</v>
      </c>
    </row>
    <row r="1234" spans="2:9" x14ac:dyDescent="0.2">
      <c r="B1234" s="5">
        <v>36500</v>
      </c>
      <c r="C1234" s="1">
        <v>159.02000000000001</v>
      </c>
      <c r="D1234" s="1">
        <f t="shared" si="99"/>
        <v>50</v>
      </c>
      <c r="E1234" s="1" t="b">
        <f t="shared" si="100"/>
        <v>1</v>
      </c>
      <c r="F1234" s="6">
        <f t="shared" si="101"/>
        <v>5.3104058667341469E-3</v>
      </c>
      <c r="G1234" s="8">
        <f t="shared" si="102"/>
        <v>1.1710448200760422E-3</v>
      </c>
      <c r="H1234" s="8">
        <f t="shared" si="103"/>
        <v>2.4601443571137585E-4</v>
      </c>
      <c r="I1234" s="8">
        <f t="shared" si="104"/>
        <v>-7.7379097474284991E-4</v>
      </c>
    </row>
    <row r="1235" spans="2:9" x14ac:dyDescent="0.2">
      <c r="B1235" s="5">
        <v>36501</v>
      </c>
      <c r="C1235" s="1">
        <v>160.05000000000001</v>
      </c>
      <c r="D1235" s="1">
        <f t="shared" si="99"/>
        <v>50</v>
      </c>
      <c r="E1235" s="1" t="b">
        <f t="shared" si="100"/>
        <v>0</v>
      </c>
      <c r="F1235" s="6">
        <f t="shared" si="101"/>
        <v>6.4771726826813314E-3</v>
      </c>
      <c r="G1235" s="8">
        <f t="shared" si="102"/>
        <v>1.183878159255471E-3</v>
      </c>
      <c r="H1235" s="8">
        <f t="shared" si="103"/>
        <v>1.883624296725509E-4</v>
      </c>
      <c r="I1235" s="8">
        <f t="shared" si="104"/>
        <v>-7.4430286566760538E-4</v>
      </c>
    </row>
    <row r="1236" spans="2:9" x14ac:dyDescent="0.2">
      <c r="B1236" s="5">
        <v>36502</v>
      </c>
      <c r="C1236" s="1">
        <v>159.63999999999999</v>
      </c>
      <c r="D1236" s="1">
        <f t="shared" si="99"/>
        <v>50</v>
      </c>
      <c r="E1236" s="1" t="b">
        <f t="shared" si="100"/>
        <v>0</v>
      </c>
      <c r="F1236" s="6">
        <f t="shared" si="101"/>
        <v>-2.5616994689161565E-3</v>
      </c>
      <c r="G1236" s="8">
        <f t="shared" si="102"/>
        <v>1.1716371713391919E-3</v>
      </c>
      <c r="H1236" s="8">
        <f t="shared" si="103"/>
        <v>9.6060732831408863E-5</v>
      </c>
      <c r="I1236" s="8">
        <f t="shared" si="104"/>
        <v>-7.7166664617749439E-4</v>
      </c>
    </row>
    <row r="1237" spans="2:9" x14ac:dyDescent="0.2">
      <c r="B1237" s="5">
        <v>36503</v>
      </c>
      <c r="C1237" s="1">
        <v>159.65</v>
      </c>
      <c r="D1237" s="1">
        <f t="shared" ref="D1237:D1300" si="105">WEEKNUM(B1237)</f>
        <v>50</v>
      </c>
      <c r="E1237" s="1" t="b">
        <f t="shared" ref="E1237:E1300" si="106">IF(D1237&lt;&gt;D1236,TRUE,FALSE)</f>
        <v>0</v>
      </c>
      <c r="F1237" s="6">
        <f t="shared" ref="F1237:F1300" si="107">C1237/C1236-1</f>
        <v>6.264094211982929E-5</v>
      </c>
      <c r="G1237" s="8">
        <f t="shared" si="102"/>
        <v>1.1439193109006587E-3</v>
      </c>
      <c r="H1237" s="8">
        <f t="shared" si="103"/>
        <v>1.8499243964660025E-4</v>
      </c>
      <c r="I1237" s="8">
        <f t="shared" si="104"/>
        <v>-7.7359613492846173E-4</v>
      </c>
    </row>
    <row r="1238" spans="2:9" x14ac:dyDescent="0.2">
      <c r="B1238" s="5">
        <v>36504</v>
      </c>
      <c r="C1238" s="1">
        <v>159.69</v>
      </c>
      <c r="D1238" s="1">
        <f t="shared" si="105"/>
        <v>50</v>
      </c>
      <c r="E1238" s="1" t="b">
        <f t="shared" si="106"/>
        <v>0</v>
      </c>
      <c r="F1238" s="6">
        <f t="shared" si="107"/>
        <v>2.5054807391167166E-4</v>
      </c>
      <c r="G1238" s="8">
        <f t="shared" si="102"/>
        <v>9.8523549727225213E-4</v>
      </c>
      <c r="H1238" s="8">
        <f t="shared" si="103"/>
        <v>1.7914979919072169E-4</v>
      </c>
      <c r="I1238" s="8">
        <f t="shared" si="104"/>
        <v>-7.7853630174938451E-4</v>
      </c>
    </row>
    <row r="1239" spans="2:9" x14ac:dyDescent="0.2">
      <c r="B1239" s="5">
        <v>36507</v>
      </c>
      <c r="C1239" s="1">
        <v>160.76</v>
      </c>
      <c r="D1239" s="1">
        <f t="shared" si="105"/>
        <v>51</v>
      </c>
      <c r="E1239" s="1" t="b">
        <f t="shared" si="106"/>
        <v>1</v>
      </c>
      <c r="F1239" s="6">
        <f t="shared" si="107"/>
        <v>6.7004821842318041E-3</v>
      </c>
      <c r="G1239" s="8">
        <f t="shared" si="102"/>
        <v>1.0948463118233074E-3</v>
      </c>
      <c r="H1239" s="8">
        <f t="shared" si="103"/>
        <v>3.13522259795735E-4</v>
      </c>
      <c r="I1239" s="8">
        <f t="shared" si="104"/>
        <v>-7.454052590884062E-4</v>
      </c>
    </row>
    <row r="1240" spans="2:9" x14ac:dyDescent="0.2">
      <c r="B1240" s="5">
        <v>36508</v>
      </c>
      <c r="C1240" s="1">
        <v>161.44999999999999</v>
      </c>
      <c r="D1240" s="1">
        <f t="shared" si="105"/>
        <v>51</v>
      </c>
      <c r="E1240" s="1" t="b">
        <f t="shared" si="106"/>
        <v>0</v>
      </c>
      <c r="F1240" s="6">
        <f t="shared" si="107"/>
        <v>4.2921124657875342E-3</v>
      </c>
      <c r="G1240" s="8">
        <f t="shared" si="102"/>
        <v>1.0728820374659334E-3</v>
      </c>
      <c r="H1240" s="8">
        <f t="shared" si="103"/>
        <v>2.3559308127558333E-4</v>
      </c>
      <c r="I1240" s="8">
        <f t="shared" si="104"/>
        <v>-7.2784061271178582E-4</v>
      </c>
    </row>
    <row r="1241" spans="2:9" x14ac:dyDescent="0.2">
      <c r="B1241" s="5">
        <v>36509</v>
      </c>
      <c r="C1241" s="1">
        <v>161.11000000000001</v>
      </c>
      <c r="D1241" s="1">
        <f t="shared" si="105"/>
        <v>51</v>
      </c>
      <c r="E1241" s="1" t="b">
        <f t="shared" si="106"/>
        <v>0</v>
      </c>
      <c r="F1241" s="6">
        <f t="shared" si="107"/>
        <v>-2.1059151440072643E-3</v>
      </c>
      <c r="G1241" s="8">
        <f t="shared" si="102"/>
        <v>8.4886460705857144E-4</v>
      </c>
      <c r="H1241" s="8">
        <f t="shared" si="103"/>
        <v>1.8255033499364496E-4</v>
      </c>
      <c r="I1241" s="8">
        <f t="shared" si="104"/>
        <v>-7.3666050904809218E-4</v>
      </c>
    </row>
    <row r="1242" spans="2:9" x14ac:dyDescent="0.2">
      <c r="B1242" s="5">
        <v>36510</v>
      </c>
      <c r="C1242" s="1">
        <v>162.36000000000001</v>
      </c>
      <c r="D1242" s="1">
        <f t="shared" si="105"/>
        <v>51</v>
      </c>
      <c r="E1242" s="1" t="b">
        <f t="shared" si="106"/>
        <v>0</v>
      </c>
      <c r="F1242" s="6">
        <f t="shared" si="107"/>
        <v>7.7586741977531126E-3</v>
      </c>
      <c r="G1242" s="8">
        <f t="shared" si="102"/>
        <v>8.5319361482227179E-4</v>
      </c>
      <c r="H1242" s="8">
        <f t="shared" si="103"/>
        <v>3.1178918618931904E-4</v>
      </c>
      <c r="I1242" s="8">
        <f t="shared" si="104"/>
        <v>-7.2464324490367283E-4</v>
      </c>
    </row>
    <row r="1243" spans="2:9" x14ac:dyDescent="0.2">
      <c r="B1243" s="5">
        <v>36511</v>
      </c>
      <c r="C1243" s="1">
        <v>164.97</v>
      </c>
      <c r="D1243" s="1">
        <f t="shared" si="105"/>
        <v>51</v>
      </c>
      <c r="E1243" s="1" t="b">
        <f t="shared" si="106"/>
        <v>0</v>
      </c>
      <c r="F1243" s="6">
        <f t="shared" si="107"/>
        <v>1.6075388026607351E-2</v>
      </c>
      <c r="G1243" s="8">
        <f t="shared" si="102"/>
        <v>1.2613969033989688E-3</v>
      </c>
      <c r="H1243" s="8">
        <f t="shared" si="103"/>
        <v>4.5534462774916639E-4</v>
      </c>
      <c r="I1243" s="8">
        <f t="shared" si="104"/>
        <v>-6.5935588838084017E-4</v>
      </c>
    </row>
    <row r="1244" spans="2:9" x14ac:dyDescent="0.2">
      <c r="B1244" s="5">
        <v>36514</v>
      </c>
      <c r="C1244" s="1">
        <v>164.9</v>
      </c>
      <c r="D1244" s="1">
        <f t="shared" si="105"/>
        <v>52</v>
      </c>
      <c r="E1244" s="1" t="b">
        <f t="shared" si="106"/>
        <v>1</v>
      </c>
      <c r="F1244" s="6">
        <f t="shared" si="107"/>
        <v>-4.24319573255727E-4</v>
      </c>
      <c r="G1244" s="8">
        <f t="shared" si="102"/>
        <v>1.3606157998832498E-3</v>
      </c>
      <c r="H1244" s="8">
        <f t="shared" si="103"/>
        <v>4.4873353758477296E-4</v>
      </c>
      <c r="I1244" s="8">
        <f t="shared" si="104"/>
        <v>-6.6105316667386307E-4</v>
      </c>
    </row>
    <row r="1245" spans="2:9" x14ac:dyDescent="0.2">
      <c r="B1245" s="5">
        <v>36515</v>
      </c>
      <c r="C1245" s="1">
        <v>163.35</v>
      </c>
      <c r="D1245" s="1">
        <f t="shared" si="105"/>
        <v>52</v>
      </c>
      <c r="E1245" s="1" t="b">
        <f t="shared" si="106"/>
        <v>0</v>
      </c>
      <c r="F1245" s="6">
        <f t="shared" si="107"/>
        <v>-9.3996361431171183E-3</v>
      </c>
      <c r="G1245" s="8">
        <f t="shared" si="102"/>
        <v>1.0867153213132746E-3</v>
      </c>
      <c r="H1245" s="8">
        <f t="shared" si="103"/>
        <v>4.066243940258694E-4</v>
      </c>
      <c r="I1245" s="8">
        <f t="shared" si="104"/>
        <v>-6.9470752153080587E-4</v>
      </c>
    </row>
    <row r="1246" spans="2:9" x14ac:dyDescent="0.2">
      <c r="B1246" s="5">
        <v>36516</v>
      </c>
      <c r="C1246" s="1">
        <v>163.93</v>
      </c>
      <c r="D1246" s="1">
        <f t="shared" si="105"/>
        <v>52</v>
      </c>
      <c r="E1246" s="1" t="b">
        <f t="shared" si="106"/>
        <v>0</v>
      </c>
      <c r="F1246" s="6">
        <f t="shared" si="107"/>
        <v>3.5506580961126577E-3</v>
      </c>
      <c r="G1246" s="8">
        <f t="shared" si="102"/>
        <v>1.108671804941348E-3</v>
      </c>
      <c r="H1246" s="8">
        <f t="shared" si="103"/>
        <v>4.8464507641637731E-4</v>
      </c>
      <c r="I1246" s="8">
        <f t="shared" si="104"/>
        <v>-6.874140338929373E-4</v>
      </c>
    </row>
    <row r="1247" spans="2:9" x14ac:dyDescent="0.2">
      <c r="B1247" s="5">
        <v>36517</v>
      </c>
      <c r="C1247" s="1">
        <v>163.38999999999999</v>
      </c>
      <c r="D1247" s="1">
        <f t="shared" si="105"/>
        <v>52</v>
      </c>
      <c r="E1247" s="1" t="b">
        <f t="shared" si="106"/>
        <v>0</v>
      </c>
      <c r="F1247" s="6">
        <f t="shared" si="107"/>
        <v>-3.2940889404015072E-3</v>
      </c>
      <c r="G1247" s="8">
        <f t="shared" si="102"/>
        <v>1.1272753284043155E-3</v>
      </c>
      <c r="H1247" s="8">
        <f t="shared" si="103"/>
        <v>4.8027748694650703E-4</v>
      </c>
      <c r="I1247" s="8">
        <f t="shared" si="104"/>
        <v>-7.0413753715676023E-4</v>
      </c>
    </row>
    <row r="1248" spans="2:9" x14ac:dyDescent="0.2">
      <c r="B1248" s="5">
        <v>36518</v>
      </c>
      <c r="C1248" s="1">
        <v>163.43</v>
      </c>
      <c r="D1248" s="1">
        <f t="shared" si="105"/>
        <v>52</v>
      </c>
      <c r="E1248" s="1" t="b">
        <f t="shared" si="106"/>
        <v>0</v>
      </c>
      <c r="F1248" s="6">
        <f t="shared" si="107"/>
        <v>2.4481302405310323E-4</v>
      </c>
      <c r="G1248" s="8">
        <f t="shared" si="102"/>
        <v>9.713899870068324E-4</v>
      </c>
      <c r="H1248" s="8">
        <f t="shared" si="103"/>
        <v>5.0228434417433397E-4</v>
      </c>
      <c r="I1248" s="8">
        <f t="shared" si="104"/>
        <v>-7.0040183694083957E-4</v>
      </c>
    </row>
    <row r="1249" spans="2:9" x14ac:dyDescent="0.2">
      <c r="B1249" s="5">
        <v>36523</v>
      </c>
      <c r="C1249" s="1">
        <v>164.77</v>
      </c>
      <c r="D1249" s="1">
        <f t="shared" si="105"/>
        <v>53</v>
      </c>
      <c r="E1249" s="1" t="b">
        <f t="shared" si="106"/>
        <v>1</v>
      </c>
      <c r="F1249" s="6">
        <f t="shared" si="107"/>
        <v>8.1992290277184132E-3</v>
      </c>
      <c r="G1249" s="8">
        <f t="shared" si="102"/>
        <v>1.1459612687909375E-3</v>
      </c>
      <c r="H1249" s="8">
        <f t="shared" si="103"/>
        <v>4.6534121489859932E-4</v>
      </c>
      <c r="I1249" s="8">
        <f t="shared" si="104"/>
        <v>-6.6819599560092419E-4</v>
      </c>
    </row>
    <row r="1250" spans="2:9" x14ac:dyDescent="0.2">
      <c r="B1250" s="5">
        <v>36524</v>
      </c>
      <c r="C1250" s="1">
        <v>166.94</v>
      </c>
      <c r="D1250" s="1">
        <f t="shared" si="105"/>
        <v>53</v>
      </c>
      <c r="E1250" s="1" t="b">
        <f t="shared" si="106"/>
        <v>0</v>
      </c>
      <c r="F1250" s="6">
        <f t="shared" si="107"/>
        <v>1.3169873156521072E-2</v>
      </c>
      <c r="G1250" s="8">
        <f t="shared" si="102"/>
        <v>1.4534540237359193E-3</v>
      </c>
      <c r="H1250" s="8">
        <f t="shared" si="103"/>
        <v>5.3397906453078151E-4</v>
      </c>
      <c r="I1250" s="8">
        <f t="shared" si="104"/>
        <v>-6.143345280918062E-4</v>
      </c>
    </row>
    <row r="1251" spans="2:9" x14ac:dyDescent="0.2">
      <c r="B1251" s="5">
        <v>36529</v>
      </c>
      <c r="C1251" s="1">
        <v>163.44999999999999</v>
      </c>
      <c r="D1251" s="1">
        <f t="shared" si="105"/>
        <v>2</v>
      </c>
      <c r="E1251" s="1" t="b">
        <f t="shared" si="106"/>
        <v>1</v>
      </c>
      <c r="F1251" s="6">
        <f t="shared" si="107"/>
        <v>-2.0905714628010164E-2</v>
      </c>
      <c r="G1251" s="8">
        <f t="shared" si="102"/>
        <v>1.1087717116092463E-3</v>
      </c>
      <c r="H1251" s="8">
        <f t="shared" si="103"/>
        <v>3.4508042492202784E-4</v>
      </c>
      <c r="I1251" s="8">
        <f t="shared" si="104"/>
        <v>-7.0426311595012028E-4</v>
      </c>
    </row>
    <row r="1252" spans="2:9" x14ac:dyDescent="0.2">
      <c r="B1252" s="5">
        <v>36530</v>
      </c>
      <c r="C1252" s="1">
        <v>161.46</v>
      </c>
      <c r="D1252" s="1">
        <f t="shared" si="105"/>
        <v>2</v>
      </c>
      <c r="E1252" s="1" t="b">
        <f t="shared" si="106"/>
        <v>0</v>
      </c>
      <c r="F1252" s="6">
        <f t="shared" si="107"/>
        <v>-1.217497705720394E-2</v>
      </c>
      <c r="G1252" s="8">
        <f t="shared" si="102"/>
        <v>1.1045116041044482E-3</v>
      </c>
      <c r="H1252" s="8">
        <f t="shared" si="103"/>
        <v>2.8228022235587198E-4</v>
      </c>
      <c r="I1252" s="8">
        <f t="shared" si="104"/>
        <v>-7.5453697528807902E-4</v>
      </c>
    </row>
    <row r="1253" spans="2:9" x14ac:dyDescent="0.2">
      <c r="B1253" s="5">
        <v>36531</v>
      </c>
      <c r="C1253" s="1">
        <v>163.27000000000001</v>
      </c>
      <c r="D1253" s="1">
        <f t="shared" si="105"/>
        <v>2</v>
      </c>
      <c r="E1253" s="1" t="b">
        <f t="shared" si="106"/>
        <v>0</v>
      </c>
      <c r="F1253" s="6">
        <f t="shared" si="107"/>
        <v>1.1210206862380723E-2</v>
      </c>
      <c r="G1253" s="8">
        <f t="shared" si="102"/>
        <v>1.2904850721656737E-3</v>
      </c>
      <c r="H1253" s="8">
        <f t="shared" si="103"/>
        <v>3.773787353588973E-4</v>
      </c>
      <c r="I1253" s="8">
        <f t="shared" si="104"/>
        <v>-7.0674615029688774E-4</v>
      </c>
    </row>
    <row r="1254" spans="2:9" x14ac:dyDescent="0.2">
      <c r="B1254" s="5">
        <v>36532</v>
      </c>
      <c r="C1254" s="1">
        <v>164.13</v>
      </c>
      <c r="D1254" s="1">
        <f t="shared" si="105"/>
        <v>2</v>
      </c>
      <c r="E1254" s="1" t="b">
        <f t="shared" si="106"/>
        <v>0</v>
      </c>
      <c r="F1254" s="6">
        <f t="shared" si="107"/>
        <v>5.2673485637286799E-3</v>
      </c>
      <c r="G1254" s="8">
        <f t="shared" si="102"/>
        <v>1.5296662213606085E-3</v>
      </c>
      <c r="H1254" s="8">
        <f t="shared" si="103"/>
        <v>4.7743104964093991E-4</v>
      </c>
      <c r="I1254" s="8">
        <f t="shared" si="104"/>
        <v>-6.9886313667570654E-4</v>
      </c>
    </row>
    <row r="1255" spans="2:9" x14ac:dyDescent="0.2">
      <c r="B1255" s="5">
        <v>36535</v>
      </c>
      <c r="C1255" s="1">
        <v>165.32</v>
      </c>
      <c r="D1255" s="1">
        <f t="shared" si="105"/>
        <v>3</v>
      </c>
      <c r="E1255" s="1" t="b">
        <f t="shared" si="106"/>
        <v>1</v>
      </c>
      <c r="F1255" s="6">
        <f t="shared" si="107"/>
        <v>7.2503503320537899E-3</v>
      </c>
      <c r="G1255" s="8">
        <f t="shared" si="102"/>
        <v>1.4886470920862809E-3</v>
      </c>
      <c r="H1255" s="8">
        <f t="shared" si="103"/>
        <v>6.2183539777806792E-4</v>
      </c>
      <c r="I1255" s="8">
        <f t="shared" si="104"/>
        <v>-6.7103872519595417E-4</v>
      </c>
    </row>
    <row r="1256" spans="2:9" x14ac:dyDescent="0.2">
      <c r="B1256" s="5">
        <v>36536</v>
      </c>
      <c r="C1256" s="1">
        <v>165.23</v>
      </c>
      <c r="D1256" s="1">
        <f t="shared" si="105"/>
        <v>3</v>
      </c>
      <c r="E1256" s="1" t="b">
        <f t="shared" si="106"/>
        <v>0</v>
      </c>
      <c r="F1256" s="6">
        <f t="shared" si="107"/>
        <v>-5.4439874183398462E-4</v>
      </c>
      <c r="G1256" s="8">
        <f t="shared" si="102"/>
        <v>1.4511271627479277E-3</v>
      </c>
      <c r="H1256" s="8">
        <f t="shared" si="103"/>
        <v>5.7219031732678798E-4</v>
      </c>
      <c r="I1256" s="8">
        <f t="shared" si="104"/>
        <v>-6.8772825819339231E-4</v>
      </c>
    </row>
    <row r="1257" spans="2:9" x14ac:dyDescent="0.2">
      <c r="B1257" s="5">
        <v>36537</v>
      </c>
      <c r="C1257" s="1">
        <v>163.86</v>
      </c>
      <c r="D1257" s="1">
        <f t="shared" si="105"/>
        <v>3</v>
      </c>
      <c r="E1257" s="1" t="b">
        <f t="shared" si="106"/>
        <v>0</v>
      </c>
      <c r="F1257" s="6">
        <f t="shared" si="107"/>
        <v>-8.2914724928885297E-3</v>
      </c>
      <c r="G1257" s="8">
        <f t="shared" si="102"/>
        <v>1.5461225827460702E-3</v>
      </c>
      <c r="H1257" s="8">
        <f t="shared" si="103"/>
        <v>4.6412717397614094E-4</v>
      </c>
      <c r="I1257" s="8">
        <f t="shared" si="104"/>
        <v>-7.1444600200696673E-4</v>
      </c>
    </row>
    <row r="1258" spans="2:9" x14ac:dyDescent="0.2">
      <c r="B1258" s="5">
        <v>36538</v>
      </c>
      <c r="C1258" s="1">
        <v>165.55</v>
      </c>
      <c r="D1258" s="1">
        <f t="shared" si="105"/>
        <v>3</v>
      </c>
      <c r="E1258" s="1" t="b">
        <f t="shared" si="106"/>
        <v>0</v>
      </c>
      <c r="F1258" s="6">
        <f t="shared" si="107"/>
        <v>1.0313682411814851E-2</v>
      </c>
      <c r="G1258" s="8">
        <f t="shared" si="102"/>
        <v>1.6216287615561425E-3</v>
      </c>
      <c r="H1258" s="8">
        <f t="shared" si="103"/>
        <v>4.4545571053782252E-4</v>
      </c>
      <c r="I1258" s="8">
        <f t="shared" si="104"/>
        <v>-6.688855673005038E-4</v>
      </c>
    </row>
    <row r="1259" spans="2:9" x14ac:dyDescent="0.2">
      <c r="B1259" s="5">
        <v>36539</v>
      </c>
      <c r="C1259" s="1">
        <v>167.14</v>
      </c>
      <c r="D1259" s="1">
        <f t="shared" si="105"/>
        <v>3</v>
      </c>
      <c r="E1259" s="1" t="b">
        <f t="shared" si="106"/>
        <v>0</v>
      </c>
      <c r="F1259" s="6">
        <f t="shared" si="107"/>
        <v>9.604349139232804E-3</v>
      </c>
      <c r="G1259" s="8">
        <f t="shared" si="102"/>
        <v>1.8373139376539347E-3</v>
      </c>
      <c r="H1259" s="8">
        <f t="shared" si="103"/>
        <v>5.5731848425182159E-4</v>
      </c>
      <c r="I1259" s="8">
        <f t="shared" si="104"/>
        <v>-6.4653400146457601E-4</v>
      </c>
    </row>
    <row r="1260" spans="2:9" x14ac:dyDescent="0.2">
      <c r="B1260" s="5">
        <v>36543</v>
      </c>
      <c r="C1260" s="1">
        <v>168.03</v>
      </c>
      <c r="D1260" s="1">
        <f t="shared" si="105"/>
        <v>4</v>
      </c>
      <c r="E1260" s="1" t="b">
        <f t="shared" si="106"/>
        <v>1</v>
      </c>
      <c r="F1260" s="6">
        <f t="shared" si="107"/>
        <v>5.3248773483307588E-3</v>
      </c>
      <c r="G1260" s="8">
        <f t="shared" si="102"/>
        <v>2.0109605132675591E-3</v>
      </c>
      <c r="H1260" s="8">
        <f t="shared" si="103"/>
        <v>5.2050336202753215E-4</v>
      </c>
      <c r="I1260" s="8">
        <f t="shared" si="104"/>
        <v>-6.3050329878410328E-4</v>
      </c>
    </row>
    <row r="1261" spans="2:9" x14ac:dyDescent="0.2">
      <c r="B1261" s="5">
        <v>36544</v>
      </c>
      <c r="C1261" s="1">
        <v>167.57</v>
      </c>
      <c r="D1261" s="1">
        <f t="shared" si="105"/>
        <v>4</v>
      </c>
      <c r="E1261" s="1" t="b">
        <f t="shared" si="106"/>
        <v>0</v>
      </c>
      <c r="F1261" s="6">
        <f t="shared" si="107"/>
        <v>-2.7376063798131289E-3</v>
      </c>
      <c r="G1261" s="8">
        <f t="shared" si="102"/>
        <v>1.6929716168010843E-3</v>
      </c>
      <c r="H1261" s="8">
        <f t="shared" si="103"/>
        <v>5.8286619992907419E-4</v>
      </c>
      <c r="I1261" s="8">
        <f t="shared" si="104"/>
        <v>-6.4515652576498756E-4</v>
      </c>
    </row>
    <row r="1262" spans="2:9" x14ac:dyDescent="0.2">
      <c r="B1262" s="5">
        <v>36545</v>
      </c>
      <c r="C1262" s="1">
        <v>169.82</v>
      </c>
      <c r="D1262" s="1">
        <f t="shared" si="105"/>
        <v>4</v>
      </c>
      <c r="E1262" s="1" t="b">
        <f t="shared" si="106"/>
        <v>0</v>
      </c>
      <c r="F1262" s="6">
        <f t="shared" si="107"/>
        <v>1.3427224443516073E-2</v>
      </c>
      <c r="G1262" s="8">
        <f t="shared" si="102"/>
        <v>2.0114968770719266E-3</v>
      </c>
      <c r="H1262" s="8">
        <f t="shared" si="103"/>
        <v>6.777879686824318E-4</v>
      </c>
      <c r="I1262" s="8">
        <f t="shared" si="104"/>
        <v>-5.8151772144886759E-4</v>
      </c>
    </row>
    <row r="1263" spans="2:9" x14ac:dyDescent="0.2">
      <c r="B1263" s="5">
        <v>36546</v>
      </c>
      <c r="C1263" s="1">
        <v>169.67</v>
      </c>
      <c r="D1263" s="1">
        <f t="shared" si="105"/>
        <v>4</v>
      </c>
      <c r="E1263" s="1" t="b">
        <f t="shared" si="106"/>
        <v>0</v>
      </c>
      <c r="F1263" s="6">
        <f t="shared" si="107"/>
        <v>-8.8328818749272564E-4</v>
      </c>
      <c r="G1263" s="8">
        <f t="shared" si="102"/>
        <v>2.0316820342299062E-3</v>
      </c>
      <c r="H1263" s="8">
        <f t="shared" si="103"/>
        <v>6.8710971458926372E-4</v>
      </c>
      <c r="I1263" s="8">
        <f t="shared" si="104"/>
        <v>-2.6162336236552973E-4</v>
      </c>
    </row>
    <row r="1264" spans="2:9" x14ac:dyDescent="0.2">
      <c r="B1264" s="5">
        <v>36549</v>
      </c>
      <c r="C1264" s="1">
        <v>171.01</v>
      </c>
      <c r="D1264" s="1">
        <f t="shared" si="105"/>
        <v>5</v>
      </c>
      <c r="E1264" s="1" t="b">
        <f t="shared" si="106"/>
        <v>1</v>
      </c>
      <c r="F1264" s="6">
        <f t="shared" si="107"/>
        <v>7.8976837390227761E-3</v>
      </c>
      <c r="G1264" s="8">
        <f t="shared" si="102"/>
        <v>2.2125127227556112E-3</v>
      </c>
      <c r="H1264" s="8">
        <f t="shared" si="103"/>
        <v>7.7076837658483733E-4</v>
      </c>
      <c r="I1264" s="8">
        <f t="shared" si="104"/>
        <v>-2.3003262740943863E-4</v>
      </c>
    </row>
    <row r="1265" spans="2:9" x14ac:dyDescent="0.2">
      <c r="B1265" s="5">
        <v>36550</v>
      </c>
      <c r="C1265" s="1">
        <v>169.78</v>
      </c>
      <c r="D1265" s="1">
        <f t="shared" si="105"/>
        <v>5</v>
      </c>
      <c r="E1265" s="1" t="b">
        <f t="shared" si="106"/>
        <v>0</v>
      </c>
      <c r="F1265" s="6">
        <f t="shared" si="107"/>
        <v>-7.1925618384889312E-3</v>
      </c>
      <c r="G1265" s="8">
        <f t="shared" si="102"/>
        <v>2.1055817384769593E-3</v>
      </c>
      <c r="H1265" s="8">
        <f t="shared" si="103"/>
        <v>7.8359765844802963E-4</v>
      </c>
      <c r="I1265" s="8">
        <f t="shared" si="104"/>
        <v>1.6527867121239704E-4</v>
      </c>
    </row>
    <row r="1266" spans="2:9" x14ac:dyDescent="0.2">
      <c r="B1266" s="5">
        <v>36551</v>
      </c>
      <c r="C1266" s="1">
        <v>169.47</v>
      </c>
      <c r="D1266" s="1">
        <f t="shared" si="105"/>
        <v>5</v>
      </c>
      <c r="E1266" s="1" t="b">
        <f t="shared" si="106"/>
        <v>0</v>
      </c>
      <c r="F1266" s="6">
        <f t="shared" si="107"/>
        <v>-1.825892331252188E-3</v>
      </c>
      <c r="G1266" s="8">
        <f t="shared" si="102"/>
        <v>2.1833630586013111E-3</v>
      </c>
      <c r="H1266" s="8">
        <f t="shared" si="103"/>
        <v>7.8305421657610323E-4</v>
      </c>
      <c r="I1266" s="8">
        <f t="shared" si="104"/>
        <v>4.1357222760744251E-4</v>
      </c>
    </row>
    <row r="1267" spans="2:9" x14ac:dyDescent="0.2">
      <c r="B1267" s="5">
        <v>36552</v>
      </c>
      <c r="C1267" s="1">
        <v>169.98</v>
      </c>
      <c r="D1267" s="1">
        <f t="shared" si="105"/>
        <v>5</v>
      </c>
      <c r="E1267" s="1" t="b">
        <f t="shared" si="106"/>
        <v>0</v>
      </c>
      <c r="F1267" s="6">
        <f t="shared" si="107"/>
        <v>3.0093821915382346E-3</v>
      </c>
      <c r="G1267" s="8">
        <f t="shared" si="102"/>
        <v>2.2866915982012685E-3</v>
      </c>
      <c r="H1267" s="8">
        <f t="shared" si="103"/>
        <v>9.4094905696156497E-4</v>
      </c>
      <c r="I1267" s="8">
        <f t="shared" si="104"/>
        <v>4.116530222493804E-4</v>
      </c>
    </row>
    <row r="1268" spans="2:9" x14ac:dyDescent="0.2">
      <c r="B1268" s="5">
        <v>36553</v>
      </c>
      <c r="C1268" s="1">
        <v>168.71</v>
      </c>
      <c r="D1268" s="1">
        <f t="shared" si="105"/>
        <v>5</v>
      </c>
      <c r="E1268" s="1" t="b">
        <f t="shared" si="106"/>
        <v>0</v>
      </c>
      <c r="F1268" s="6">
        <f t="shared" si="107"/>
        <v>-7.4714672314388775E-3</v>
      </c>
      <c r="G1268" s="8">
        <f t="shared" si="102"/>
        <v>2.187975713444785E-3</v>
      </c>
      <c r="H1268" s="8">
        <f t="shared" si="103"/>
        <v>7.3675756012839093E-4</v>
      </c>
      <c r="I1268" s="8">
        <f t="shared" si="104"/>
        <v>6.4779319960001926E-4</v>
      </c>
    </row>
    <row r="1269" spans="2:9" x14ac:dyDescent="0.2">
      <c r="B1269" s="5">
        <v>36556</v>
      </c>
      <c r="C1269" s="1">
        <v>167.08</v>
      </c>
      <c r="D1269" s="1">
        <f t="shared" si="105"/>
        <v>6</v>
      </c>
      <c r="E1269" s="1" t="b">
        <f t="shared" si="106"/>
        <v>1</v>
      </c>
      <c r="F1269" s="6">
        <f t="shared" si="107"/>
        <v>-9.6615494043031935E-3</v>
      </c>
      <c r="G1269" s="8">
        <f t="shared" si="102"/>
        <v>2.0995967265393504E-3</v>
      </c>
      <c r="H1269" s="8">
        <f t="shared" si="103"/>
        <v>7.1969896429754173E-4</v>
      </c>
      <c r="I1269" s="8">
        <f t="shared" si="104"/>
        <v>6.056253982986672E-4</v>
      </c>
    </row>
    <row r="1270" spans="2:9" x14ac:dyDescent="0.2">
      <c r="B1270" s="5">
        <v>36557</v>
      </c>
      <c r="C1270" s="1">
        <v>168.35</v>
      </c>
      <c r="D1270" s="1">
        <f t="shared" si="105"/>
        <v>6</v>
      </c>
      <c r="E1270" s="1" t="b">
        <f t="shared" si="106"/>
        <v>0</v>
      </c>
      <c r="F1270" s="6">
        <f t="shared" si="107"/>
        <v>7.6011491501075668E-3</v>
      </c>
      <c r="G1270" s="8">
        <f t="shared" si="102"/>
        <v>2.1606939498182778E-3</v>
      </c>
      <c r="H1270" s="8">
        <f t="shared" si="103"/>
        <v>7.2668246673298265E-4</v>
      </c>
      <c r="I1270" s="8">
        <f t="shared" si="104"/>
        <v>8.3631418192122364E-4</v>
      </c>
    </row>
    <row r="1271" spans="2:9" x14ac:dyDescent="0.2">
      <c r="B1271" s="5">
        <v>36558</v>
      </c>
      <c r="C1271" s="1">
        <v>169.23</v>
      </c>
      <c r="D1271" s="1">
        <f t="shared" si="105"/>
        <v>6</v>
      </c>
      <c r="E1271" s="1" t="b">
        <f t="shared" si="106"/>
        <v>0</v>
      </c>
      <c r="F1271" s="6">
        <f t="shared" si="107"/>
        <v>5.2272052272051006E-3</v>
      </c>
      <c r="G1271" s="8">
        <f t="shared" si="102"/>
        <v>2.132135185022073E-3</v>
      </c>
      <c r="H1271" s="8">
        <f t="shared" si="103"/>
        <v>6.6525926408815593E-4</v>
      </c>
      <c r="I1271" s="8">
        <f t="shared" si="104"/>
        <v>1.0982658121469462E-3</v>
      </c>
    </row>
    <row r="1272" spans="2:9" x14ac:dyDescent="0.2">
      <c r="B1272" s="5">
        <v>36559</v>
      </c>
      <c r="C1272" s="1">
        <v>170.55</v>
      </c>
      <c r="D1272" s="1">
        <f t="shared" si="105"/>
        <v>6</v>
      </c>
      <c r="E1272" s="1" t="b">
        <f t="shared" si="106"/>
        <v>0</v>
      </c>
      <c r="F1272" s="6">
        <f t="shared" si="107"/>
        <v>7.8000354547067552E-3</v>
      </c>
      <c r="G1272" s="8">
        <f t="shared" si="102"/>
        <v>2.2276833763892655E-3</v>
      </c>
      <c r="H1272" s="8">
        <f t="shared" si="103"/>
        <v>7.2143257391972819E-4</v>
      </c>
      <c r="I1272" s="8">
        <f t="shared" si="104"/>
        <v>1.1385616865512355E-3</v>
      </c>
    </row>
    <row r="1273" spans="2:9" x14ac:dyDescent="0.2">
      <c r="B1273" s="5">
        <v>36560</v>
      </c>
      <c r="C1273" s="1">
        <v>170.64</v>
      </c>
      <c r="D1273" s="1">
        <f t="shared" si="105"/>
        <v>6</v>
      </c>
      <c r="E1273" s="1" t="b">
        <f t="shared" si="106"/>
        <v>0</v>
      </c>
      <c r="F1273" s="6">
        <f t="shared" si="107"/>
        <v>5.2770448548788984E-4</v>
      </c>
      <c r="G1273" s="8">
        <f t="shared" si="102"/>
        <v>2.2829342854970847E-3</v>
      </c>
      <c r="H1273" s="8">
        <f t="shared" si="103"/>
        <v>8.0077956670848802E-4</v>
      </c>
      <c r="I1273" s="8">
        <f t="shared" si="104"/>
        <v>1.2023605695239551E-3</v>
      </c>
    </row>
    <row r="1274" spans="2:9" x14ac:dyDescent="0.2">
      <c r="B1274" s="5">
        <v>36563</v>
      </c>
      <c r="C1274" s="1">
        <v>171.11</v>
      </c>
      <c r="D1274" s="1">
        <f t="shared" si="105"/>
        <v>7</v>
      </c>
      <c r="E1274" s="1" t="b">
        <f t="shared" si="106"/>
        <v>1</v>
      </c>
      <c r="F1274" s="6">
        <f t="shared" si="107"/>
        <v>2.7543366150961646E-3</v>
      </c>
      <c r="G1274" s="8">
        <f t="shared" si="102"/>
        <v>2.4081375642051595E-3</v>
      </c>
      <c r="H1274" s="8">
        <f t="shared" si="103"/>
        <v>8.5208822967213144E-4</v>
      </c>
      <c r="I1274" s="8">
        <f t="shared" si="104"/>
        <v>1.4612174221571793E-3</v>
      </c>
    </row>
    <row r="1275" spans="2:9" x14ac:dyDescent="0.2">
      <c r="B1275" s="5">
        <v>36564</v>
      </c>
      <c r="C1275" s="1">
        <v>171.79</v>
      </c>
      <c r="D1275" s="1">
        <f t="shared" si="105"/>
        <v>7</v>
      </c>
      <c r="E1275" s="1" t="b">
        <f t="shared" si="106"/>
        <v>0</v>
      </c>
      <c r="F1275" s="6">
        <f t="shared" si="107"/>
        <v>3.9740517795567865E-3</v>
      </c>
      <c r="G1275" s="8">
        <f t="shared" si="102"/>
        <v>2.3222443533944251E-3</v>
      </c>
      <c r="H1275" s="8">
        <f t="shared" si="103"/>
        <v>8.4965742739040624E-4</v>
      </c>
      <c r="I1275" s="8">
        <f t="shared" si="104"/>
        <v>1.2816706745990883E-3</v>
      </c>
    </row>
    <row r="1276" spans="2:9" x14ac:dyDescent="0.2">
      <c r="B1276" s="5">
        <v>36565</v>
      </c>
      <c r="C1276" s="1">
        <v>171.53</v>
      </c>
      <c r="D1276" s="1">
        <f t="shared" si="105"/>
        <v>7</v>
      </c>
      <c r="E1276" s="1" t="b">
        <f t="shared" si="106"/>
        <v>0</v>
      </c>
      <c r="F1276" s="6">
        <f t="shared" si="107"/>
        <v>-1.5134757552826006E-3</v>
      </c>
      <c r="G1276" s="8">
        <f t="shared" si="102"/>
        <v>2.0776284703460613E-3</v>
      </c>
      <c r="H1276" s="8">
        <f t="shared" si="103"/>
        <v>8.4899107128843067E-4</v>
      </c>
      <c r="I1276" s="8">
        <f t="shared" si="104"/>
        <v>9.1611555598702444E-4</v>
      </c>
    </row>
    <row r="1277" spans="2:9" x14ac:dyDescent="0.2">
      <c r="B1277" s="5">
        <v>36566</v>
      </c>
      <c r="C1277" s="1">
        <v>171.32</v>
      </c>
      <c r="D1277" s="1">
        <f t="shared" si="105"/>
        <v>7</v>
      </c>
      <c r="E1277" s="1" t="b">
        <f t="shared" si="106"/>
        <v>0</v>
      </c>
      <c r="F1277" s="6">
        <f t="shared" si="107"/>
        <v>-1.2242756369148511E-3</v>
      </c>
      <c r="G1277" s="8">
        <f t="shared" si="102"/>
        <v>1.9700653316839082E-3</v>
      </c>
      <c r="H1277" s="8">
        <f t="shared" si="103"/>
        <v>8.2791830752047444E-4</v>
      </c>
      <c r="I1277" s="8">
        <f t="shared" si="104"/>
        <v>7.1693191677677599E-4</v>
      </c>
    </row>
    <row r="1278" spans="2:9" x14ac:dyDescent="0.2">
      <c r="B1278" s="5">
        <v>36567</v>
      </c>
      <c r="C1278" s="1">
        <v>171.67</v>
      </c>
      <c r="D1278" s="1">
        <f t="shared" si="105"/>
        <v>7</v>
      </c>
      <c r="E1278" s="1" t="b">
        <f t="shared" si="106"/>
        <v>0</v>
      </c>
      <c r="F1278" s="6">
        <f t="shared" si="107"/>
        <v>2.0429605416762975E-3</v>
      </c>
      <c r="G1278" s="8">
        <f t="shared" si="102"/>
        <v>2.0010192792850644E-3</v>
      </c>
      <c r="H1278" s="8">
        <f t="shared" si="103"/>
        <v>7.4326865058217716E-4</v>
      </c>
      <c r="I1278" s="8">
        <f t="shared" si="104"/>
        <v>7.6984710234177898E-4</v>
      </c>
    </row>
    <row r="1279" spans="2:9" x14ac:dyDescent="0.2">
      <c r="B1279" s="5">
        <v>36570</v>
      </c>
      <c r="C1279" s="1">
        <v>171.52</v>
      </c>
      <c r="D1279" s="1">
        <f t="shared" si="105"/>
        <v>8</v>
      </c>
      <c r="E1279" s="1" t="b">
        <f t="shared" si="106"/>
        <v>1</v>
      </c>
      <c r="F1279" s="6">
        <f t="shared" si="107"/>
        <v>-8.7376944136996482E-4</v>
      </c>
      <c r="G1279" s="8">
        <f t="shared" si="102"/>
        <v>1.8842025916281924E-3</v>
      </c>
      <c r="H1279" s="8">
        <f t="shared" si="103"/>
        <v>7.2986738282422874E-4</v>
      </c>
      <c r="I1279" s="8">
        <f t="shared" si="104"/>
        <v>8.5268695413421463E-4</v>
      </c>
    </row>
    <row r="1280" spans="2:9" x14ac:dyDescent="0.2">
      <c r="B1280" s="5">
        <v>36571</v>
      </c>
      <c r="C1280" s="1">
        <v>170.52</v>
      </c>
      <c r="D1280" s="1">
        <f t="shared" si="105"/>
        <v>8</v>
      </c>
      <c r="E1280" s="1" t="b">
        <f t="shared" si="106"/>
        <v>0</v>
      </c>
      <c r="F1280" s="6">
        <f t="shared" si="107"/>
        <v>-5.830223880597063E-3</v>
      </c>
      <c r="G1280" s="8">
        <f t="shared" si="102"/>
        <v>1.635062046824193E-3</v>
      </c>
      <c r="H1280" s="8">
        <f t="shared" si="103"/>
        <v>6.5472422389691238E-4</v>
      </c>
      <c r="I1280" s="8">
        <f t="shared" si="104"/>
        <v>9.3065702186902579E-4</v>
      </c>
    </row>
    <row r="1281" spans="2:9" x14ac:dyDescent="0.2">
      <c r="B1281" s="5">
        <v>36572</v>
      </c>
      <c r="C1281" s="1">
        <v>171.6</v>
      </c>
      <c r="D1281" s="1">
        <f t="shared" si="105"/>
        <v>8</v>
      </c>
      <c r="E1281" s="1" t="b">
        <f t="shared" si="106"/>
        <v>0</v>
      </c>
      <c r="F1281" s="6">
        <f t="shared" si="107"/>
        <v>6.3335679099225661E-3</v>
      </c>
      <c r="G1281" s="8">
        <f t="shared" si="102"/>
        <v>1.6489969041315544E-3</v>
      </c>
      <c r="H1281" s="8">
        <f t="shared" si="103"/>
        <v>7.7741741214523458E-4</v>
      </c>
      <c r="I1281" s="8">
        <f t="shared" si="104"/>
        <v>1.0153756177937025E-3</v>
      </c>
    </row>
    <row r="1282" spans="2:9" x14ac:dyDescent="0.2">
      <c r="B1282" s="5">
        <v>36573</v>
      </c>
      <c r="C1282" s="1">
        <v>171.32</v>
      </c>
      <c r="D1282" s="1">
        <f t="shared" si="105"/>
        <v>8</v>
      </c>
      <c r="E1282" s="1" t="b">
        <f t="shared" si="106"/>
        <v>0</v>
      </c>
      <c r="F1282" s="6">
        <f t="shared" si="107"/>
        <v>-1.6317016317016764E-3</v>
      </c>
      <c r="G1282" s="8">
        <f t="shared" si="102"/>
        <v>1.7363328473010361E-3</v>
      </c>
      <c r="H1282" s="8">
        <f t="shared" si="103"/>
        <v>8.4927439243884999E-4</v>
      </c>
      <c r="I1282" s="8">
        <f t="shared" si="104"/>
        <v>9.8520989570214821E-4</v>
      </c>
    </row>
    <row r="1283" spans="2:9" x14ac:dyDescent="0.2">
      <c r="B1283" s="5">
        <v>36574</v>
      </c>
      <c r="C1283" s="1">
        <v>171.18</v>
      </c>
      <c r="D1283" s="1">
        <f t="shared" si="105"/>
        <v>8</v>
      </c>
      <c r="E1283" s="1" t="b">
        <f t="shared" si="106"/>
        <v>0</v>
      </c>
      <c r="F1283" s="6">
        <f t="shared" si="107"/>
        <v>-8.1718421667043017E-4</v>
      </c>
      <c r="G1283" s="8">
        <f t="shared" si="102"/>
        <v>1.697213300346134E-3</v>
      </c>
      <c r="H1283" s="8">
        <f t="shared" si="103"/>
        <v>8.0173175183254313E-4</v>
      </c>
      <c r="I1283" s="8">
        <f t="shared" si="104"/>
        <v>9.7048489093504739E-4</v>
      </c>
    </row>
    <row r="1284" spans="2:9" x14ac:dyDescent="0.2">
      <c r="B1284" s="5">
        <v>36578</v>
      </c>
      <c r="C1284" s="1">
        <v>170.56</v>
      </c>
      <c r="D1284" s="1">
        <f t="shared" si="105"/>
        <v>9</v>
      </c>
      <c r="E1284" s="1" t="b">
        <f t="shared" si="106"/>
        <v>1</v>
      </c>
      <c r="F1284" s="6">
        <f t="shared" si="107"/>
        <v>-3.6219184484168609E-3</v>
      </c>
      <c r="G1284" s="8">
        <f t="shared" si="102"/>
        <v>1.6808892217653722E-3</v>
      </c>
      <c r="H1284" s="8">
        <f t="shared" si="103"/>
        <v>8.9131010623270317E-4</v>
      </c>
      <c r="I1284" s="8">
        <f t="shared" si="104"/>
        <v>9.7591520190997989E-4</v>
      </c>
    </row>
    <row r="1285" spans="2:9" x14ac:dyDescent="0.2">
      <c r="B1285" s="5">
        <v>36579</v>
      </c>
      <c r="C1285" s="1">
        <v>170</v>
      </c>
      <c r="D1285" s="1">
        <f t="shared" si="105"/>
        <v>9</v>
      </c>
      <c r="E1285" s="1" t="b">
        <f t="shared" si="106"/>
        <v>0</v>
      </c>
      <c r="F1285" s="6">
        <f t="shared" si="107"/>
        <v>-3.2833020637899057E-3</v>
      </c>
      <c r="G1285" s="8">
        <f t="shared" si="102"/>
        <v>1.6370886553167222E-3</v>
      </c>
      <c r="H1285" s="8">
        <f t="shared" si="103"/>
        <v>8.5649075098279711E-4</v>
      </c>
      <c r="I1285" s="8">
        <f t="shared" si="104"/>
        <v>9.5189003015761658E-4</v>
      </c>
    </row>
    <row r="1286" spans="2:9" x14ac:dyDescent="0.2">
      <c r="B1286" s="5">
        <v>36580</v>
      </c>
      <c r="C1286" s="1">
        <v>171.22</v>
      </c>
      <c r="D1286" s="1">
        <f t="shared" si="105"/>
        <v>9</v>
      </c>
      <c r="E1286" s="1" t="b">
        <f t="shared" si="106"/>
        <v>0</v>
      </c>
      <c r="F1286" s="6">
        <f t="shared" si="107"/>
        <v>7.1764705882353397E-3</v>
      </c>
      <c r="G1286" s="8">
        <f t="shared" si="102"/>
        <v>1.7458230581687726E-3</v>
      </c>
      <c r="H1286" s="8">
        <f t="shared" si="103"/>
        <v>9.0340834157649221E-4</v>
      </c>
      <c r="I1286" s="8">
        <f t="shared" si="104"/>
        <v>1.0261004996665215E-3</v>
      </c>
    </row>
    <row r="1287" spans="2:9" x14ac:dyDescent="0.2">
      <c r="B1287" s="5">
        <v>36581</v>
      </c>
      <c r="C1287" s="1">
        <v>171.79</v>
      </c>
      <c r="D1287" s="1">
        <f t="shared" si="105"/>
        <v>9</v>
      </c>
      <c r="E1287" s="1" t="b">
        <f t="shared" si="106"/>
        <v>0</v>
      </c>
      <c r="F1287" s="6">
        <f t="shared" si="107"/>
        <v>3.3290503445859709E-3</v>
      </c>
      <c r="G1287" s="8">
        <f t="shared" si="102"/>
        <v>1.7625535227735584E-3</v>
      </c>
      <c r="H1287" s="8">
        <f t="shared" si="103"/>
        <v>1.0313320559509737E-3</v>
      </c>
      <c r="I1287" s="8">
        <f t="shared" si="104"/>
        <v>9.9427935880284533E-4</v>
      </c>
    </row>
    <row r="1288" spans="2:9" x14ac:dyDescent="0.2">
      <c r="B1288" s="5">
        <v>36584</v>
      </c>
      <c r="C1288" s="1">
        <v>171.3</v>
      </c>
      <c r="D1288" s="1">
        <f t="shared" si="105"/>
        <v>10</v>
      </c>
      <c r="E1288" s="1" t="b">
        <f t="shared" si="106"/>
        <v>1</v>
      </c>
      <c r="F1288" s="6">
        <f t="shared" si="107"/>
        <v>-2.8523196926478755E-3</v>
      </c>
      <c r="G1288" s="8">
        <f t="shared" si="102"/>
        <v>1.7579177206290424E-3</v>
      </c>
      <c r="H1288" s="8">
        <f t="shared" si="103"/>
        <v>9.6998882051066101E-4</v>
      </c>
      <c r="I1288" s="8">
        <f t="shared" si="104"/>
        <v>1.0433604632358953E-3</v>
      </c>
    </row>
    <row r="1289" spans="2:9" x14ac:dyDescent="0.2">
      <c r="B1289" s="5">
        <v>36585</v>
      </c>
      <c r="C1289" s="1">
        <v>172.24</v>
      </c>
      <c r="D1289" s="1">
        <f t="shared" si="105"/>
        <v>10</v>
      </c>
      <c r="E1289" s="1" t="b">
        <f t="shared" si="106"/>
        <v>0</v>
      </c>
      <c r="F1289" s="6">
        <f t="shared" si="107"/>
        <v>5.4874489200233967E-3</v>
      </c>
      <c r="G1289" s="8">
        <f t="shared" si="102"/>
        <v>1.7785783663126892E-3</v>
      </c>
      <c r="H1289" s="8">
        <f t="shared" si="103"/>
        <v>9.5802324845268997E-4</v>
      </c>
      <c r="I1289" s="8">
        <f t="shared" si="104"/>
        <v>1.114803401432387E-3</v>
      </c>
    </row>
    <row r="1290" spans="2:9" x14ac:dyDescent="0.2">
      <c r="B1290" s="5">
        <v>36586</v>
      </c>
      <c r="C1290" s="1">
        <v>172.41</v>
      </c>
      <c r="D1290" s="1">
        <f t="shared" si="105"/>
        <v>10</v>
      </c>
      <c r="E1290" s="1" t="b">
        <f t="shared" si="106"/>
        <v>0</v>
      </c>
      <c r="F1290" s="6">
        <f t="shared" si="107"/>
        <v>9.8699489084985714E-4</v>
      </c>
      <c r="G1290" s="8">
        <f t="shared" si="102"/>
        <v>1.8014345371728272E-3</v>
      </c>
      <c r="H1290" s="8">
        <f t="shared" si="103"/>
        <v>1.0276050009009388E-3</v>
      </c>
      <c r="I1290" s="8">
        <f t="shared" si="104"/>
        <v>1.2829777960901261E-3</v>
      </c>
    </row>
    <row r="1291" spans="2:9" x14ac:dyDescent="0.2">
      <c r="B1291" s="5">
        <v>36587</v>
      </c>
      <c r="C1291" s="1">
        <v>173.7</v>
      </c>
      <c r="D1291" s="1">
        <f t="shared" si="105"/>
        <v>10</v>
      </c>
      <c r="E1291" s="1" t="b">
        <f t="shared" si="106"/>
        <v>0</v>
      </c>
      <c r="F1291" s="6">
        <f t="shared" si="107"/>
        <v>7.4821646076213E-3</v>
      </c>
      <c r="G1291" s="8">
        <f t="shared" si="102"/>
        <v>1.9108477546898141E-3</v>
      </c>
      <c r="H1291" s="8">
        <f t="shared" si="103"/>
        <v>1.1243634880542892E-3</v>
      </c>
      <c r="I1291" s="8">
        <f t="shared" si="104"/>
        <v>1.2395552818462842E-3</v>
      </c>
    </row>
    <row r="1292" spans="2:9" x14ac:dyDescent="0.2">
      <c r="B1292" s="5">
        <v>36588</v>
      </c>
      <c r="C1292" s="1">
        <v>175.28</v>
      </c>
      <c r="D1292" s="1">
        <f t="shared" si="105"/>
        <v>10</v>
      </c>
      <c r="E1292" s="1" t="b">
        <f t="shared" si="106"/>
        <v>0</v>
      </c>
      <c r="F1292" s="6">
        <f t="shared" si="107"/>
        <v>9.0961427748992296E-3</v>
      </c>
      <c r="G1292" s="8">
        <f t="shared" si="102"/>
        <v>2.0437282474063535E-3</v>
      </c>
      <c r="H1292" s="8">
        <f t="shared" si="103"/>
        <v>1.1967989084163259E-3</v>
      </c>
      <c r="I1292" s="8">
        <f t="shared" si="104"/>
        <v>1.3408598622201677E-3</v>
      </c>
    </row>
    <row r="1293" spans="2:9" x14ac:dyDescent="0.2">
      <c r="B1293" s="5">
        <v>36591</v>
      </c>
      <c r="C1293" s="1">
        <v>175.03</v>
      </c>
      <c r="D1293" s="1">
        <f t="shared" si="105"/>
        <v>11</v>
      </c>
      <c r="E1293" s="1" t="b">
        <f t="shared" si="106"/>
        <v>1</v>
      </c>
      <c r="F1293" s="6">
        <f t="shared" si="107"/>
        <v>-1.4262893655865305E-3</v>
      </c>
      <c r="G1293" s="8">
        <f t="shared" si="102"/>
        <v>1.9944636453620552E-3</v>
      </c>
      <c r="H1293" s="8">
        <f t="shared" si="103"/>
        <v>1.2227740998251478E-3</v>
      </c>
      <c r="I1293" s="8">
        <f t="shared" si="104"/>
        <v>1.4017742349644365E-3</v>
      </c>
    </row>
    <row r="1294" spans="2:9" x14ac:dyDescent="0.2">
      <c r="B1294" s="5">
        <v>36592</v>
      </c>
      <c r="C1294" s="1">
        <v>175.04</v>
      </c>
      <c r="D1294" s="1">
        <f t="shared" si="105"/>
        <v>11</v>
      </c>
      <c r="E1294" s="1" t="b">
        <f t="shared" si="106"/>
        <v>0</v>
      </c>
      <c r="F1294" s="6">
        <f t="shared" si="107"/>
        <v>5.713306290355824E-5</v>
      </c>
      <c r="G1294" s="8">
        <f t="shared" si="102"/>
        <v>1.9657538241790781E-3</v>
      </c>
      <c r="H1294" s="8">
        <f t="shared" si="103"/>
        <v>1.3199101070369903E-3</v>
      </c>
      <c r="I1294" s="8">
        <f t="shared" si="104"/>
        <v>1.3540679585558287E-3</v>
      </c>
    </row>
    <row r="1295" spans="2:9" x14ac:dyDescent="0.2">
      <c r="B1295" s="5">
        <v>36593</v>
      </c>
      <c r="C1295" s="1">
        <v>174.02</v>
      </c>
      <c r="D1295" s="1">
        <f t="shared" si="105"/>
        <v>11</v>
      </c>
      <c r="E1295" s="1" t="b">
        <f t="shared" si="106"/>
        <v>0</v>
      </c>
      <c r="F1295" s="6">
        <f t="shared" si="107"/>
        <v>-5.8272394881169198E-3</v>
      </c>
      <c r="G1295" s="8">
        <f t="shared" ref="G1295:G1358" si="108">AVERAGE(F1230:F1295)</f>
        <v>1.8076033924533739E-3</v>
      </c>
      <c r="H1295" s="8">
        <f t="shared" ref="H1295:H1358" si="109">AVERAGE(F1164:F1295)</f>
        <v>1.4121813256618744E-3</v>
      </c>
      <c r="I1295" s="8">
        <f t="shared" ref="I1295:I1358" si="110">AVERAGE(F1046:F1295)</f>
        <v>1.5120173885405203E-3</v>
      </c>
    </row>
    <row r="1296" spans="2:9" x14ac:dyDescent="0.2">
      <c r="B1296" s="5">
        <v>36594</v>
      </c>
      <c r="C1296" s="1">
        <v>176.36</v>
      </c>
      <c r="D1296" s="1">
        <f t="shared" si="105"/>
        <v>11</v>
      </c>
      <c r="E1296" s="1" t="b">
        <f t="shared" si="106"/>
        <v>0</v>
      </c>
      <c r="F1296" s="6">
        <f t="shared" si="107"/>
        <v>1.3446730260889606E-2</v>
      </c>
      <c r="G1296" s="8">
        <f t="shared" si="108"/>
        <v>2.0250535081572391E-3</v>
      </c>
      <c r="H1296" s="8">
        <f t="shared" si="109"/>
        <v>1.1913000336805334E-3</v>
      </c>
      <c r="I1296" s="8">
        <f t="shared" si="110"/>
        <v>1.6279890445547235E-3</v>
      </c>
    </row>
    <row r="1297" spans="2:9" x14ac:dyDescent="0.2">
      <c r="B1297" s="5">
        <v>36595</v>
      </c>
      <c r="C1297" s="1">
        <v>176.32</v>
      </c>
      <c r="D1297" s="1">
        <f t="shared" si="105"/>
        <v>11</v>
      </c>
      <c r="E1297" s="1" t="b">
        <f t="shared" si="106"/>
        <v>0</v>
      </c>
      <c r="F1297" s="6">
        <f t="shared" si="107"/>
        <v>-2.2680880018155491E-4</v>
      </c>
      <c r="G1297" s="8">
        <f t="shared" si="108"/>
        <v>2.0186761115047604E-3</v>
      </c>
      <c r="H1297" s="8">
        <f t="shared" si="109"/>
        <v>1.2867582576683225E-3</v>
      </c>
      <c r="I1297" s="8">
        <f t="shared" si="110"/>
        <v>1.4681569878504273E-3</v>
      </c>
    </row>
    <row r="1298" spans="2:9" x14ac:dyDescent="0.2">
      <c r="B1298" s="5">
        <v>36598</v>
      </c>
      <c r="C1298" s="1">
        <v>175.12</v>
      </c>
      <c r="D1298" s="1">
        <f t="shared" si="105"/>
        <v>12</v>
      </c>
      <c r="E1298" s="1" t="b">
        <f t="shared" si="106"/>
        <v>1</v>
      </c>
      <c r="F1298" s="6">
        <f t="shared" si="107"/>
        <v>-6.8058076225044895E-3</v>
      </c>
      <c r="G1298" s="8">
        <f t="shared" si="108"/>
        <v>1.6626895232897012E-3</v>
      </c>
      <c r="H1298" s="8">
        <f t="shared" si="109"/>
        <v>1.3919914124898166E-3</v>
      </c>
      <c r="I1298" s="8">
        <f t="shared" si="110"/>
        <v>1.1908125746168316E-3</v>
      </c>
    </row>
    <row r="1299" spans="2:9" x14ac:dyDescent="0.2">
      <c r="B1299" s="5">
        <v>36599</v>
      </c>
      <c r="C1299" s="1">
        <v>176.36</v>
      </c>
      <c r="D1299" s="1">
        <f t="shared" si="105"/>
        <v>12</v>
      </c>
      <c r="E1299" s="1" t="b">
        <f t="shared" si="106"/>
        <v>0</v>
      </c>
      <c r="F1299" s="6">
        <f t="shared" si="107"/>
        <v>7.080858839652926E-3</v>
      </c>
      <c r="G1299" s="8">
        <f t="shared" si="108"/>
        <v>1.6726091609555586E-3</v>
      </c>
      <c r="H1299" s="8">
        <f t="shared" si="109"/>
        <v>1.3078084487445209E-3</v>
      </c>
      <c r="I1299" s="8">
        <f t="shared" si="110"/>
        <v>1.1914596109486792E-3</v>
      </c>
    </row>
    <row r="1300" spans="2:9" x14ac:dyDescent="0.2">
      <c r="B1300" s="5">
        <v>36600</v>
      </c>
      <c r="C1300" s="1">
        <v>175.96</v>
      </c>
      <c r="D1300" s="1">
        <f t="shared" si="105"/>
        <v>12</v>
      </c>
      <c r="E1300" s="1" t="b">
        <f t="shared" si="106"/>
        <v>0</v>
      </c>
      <c r="F1300" s="6">
        <f t="shared" si="107"/>
        <v>-2.2680880018145499E-3</v>
      </c>
      <c r="G1300" s="8">
        <f t="shared" si="108"/>
        <v>1.5577834962805783E-3</v>
      </c>
      <c r="H1300" s="8">
        <f t="shared" si="109"/>
        <v>1.3644141581783103E-3</v>
      </c>
      <c r="I1300" s="8">
        <f t="shared" si="110"/>
        <v>1.0422377459911841E-3</v>
      </c>
    </row>
    <row r="1301" spans="2:9" x14ac:dyDescent="0.2">
      <c r="B1301" s="5">
        <v>36601</v>
      </c>
      <c r="C1301" s="1">
        <v>176.6</v>
      </c>
      <c r="D1301" s="1">
        <f t="shared" ref="D1301:D1364" si="111">WEEKNUM(B1301)</f>
        <v>12</v>
      </c>
      <c r="E1301" s="1" t="b">
        <f t="shared" ref="E1301:E1364" si="112">IF(D1301&lt;&gt;D1300,TRUE,FALSE)</f>
        <v>0</v>
      </c>
      <c r="F1301" s="6">
        <f t="shared" ref="F1301:F1364" si="113">C1301/C1300-1</f>
        <v>3.6371902705158998E-3</v>
      </c>
      <c r="G1301" s="8">
        <f t="shared" si="108"/>
        <v>1.5147534597326172E-3</v>
      </c>
      <c r="H1301" s="8">
        <f t="shared" si="109"/>
        <v>1.3493158094940441E-3</v>
      </c>
      <c r="I1301" s="8">
        <f t="shared" si="110"/>
        <v>9.6632178102086595E-4</v>
      </c>
    </row>
    <row r="1302" spans="2:9" x14ac:dyDescent="0.2">
      <c r="B1302" s="5">
        <v>36602</v>
      </c>
      <c r="C1302" s="1">
        <v>176.65</v>
      </c>
      <c r="D1302" s="1">
        <f t="shared" si="111"/>
        <v>12</v>
      </c>
      <c r="E1302" s="1" t="b">
        <f t="shared" si="112"/>
        <v>0</v>
      </c>
      <c r="F1302" s="6">
        <f t="shared" si="113"/>
        <v>2.8312570781441337E-4</v>
      </c>
      <c r="G1302" s="8">
        <f t="shared" si="108"/>
        <v>1.5578568715012623E-3</v>
      </c>
      <c r="H1302" s="8">
        <f t="shared" si="109"/>
        <v>1.3647470214202271E-3</v>
      </c>
      <c r="I1302" s="8">
        <f t="shared" si="110"/>
        <v>1.0519231430944718E-3</v>
      </c>
    </row>
    <row r="1303" spans="2:9" x14ac:dyDescent="0.2">
      <c r="B1303" s="5">
        <v>36605</v>
      </c>
      <c r="C1303" s="1">
        <v>176.51</v>
      </c>
      <c r="D1303" s="1">
        <f t="shared" si="111"/>
        <v>13</v>
      </c>
      <c r="E1303" s="1" t="b">
        <f t="shared" si="112"/>
        <v>1</v>
      </c>
      <c r="F1303" s="6">
        <f t="shared" si="113"/>
        <v>-7.9252759694314889E-4</v>
      </c>
      <c r="G1303" s="8">
        <f t="shared" si="108"/>
        <v>1.5448997724245505E-3</v>
      </c>
      <c r="H1303" s="8">
        <f t="shared" si="109"/>
        <v>1.3444095416626047E-3</v>
      </c>
      <c r="I1303" s="8">
        <f t="shared" si="110"/>
        <v>1.0924816239172522E-3</v>
      </c>
    </row>
    <row r="1304" spans="2:9" x14ac:dyDescent="0.2">
      <c r="B1304" s="5">
        <v>36606</v>
      </c>
      <c r="C1304" s="1">
        <v>176.58</v>
      </c>
      <c r="D1304" s="1">
        <f t="shared" si="111"/>
        <v>13</v>
      </c>
      <c r="E1304" s="1" t="b">
        <f t="shared" si="112"/>
        <v>0</v>
      </c>
      <c r="F1304" s="6">
        <f t="shared" si="113"/>
        <v>3.9657809755833107E-4</v>
      </c>
      <c r="G1304" s="8">
        <f t="shared" si="108"/>
        <v>1.547112348540409E-3</v>
      </c>
      <c r="H1304" s="8">
        <f t="shared" si="109"/>
        <v>1.2661739229063306E-3</v>
      </c>
      <c r="I1304" s="8">
        <f t="shared" si="110"/>
        <v>1.0301080217838693E-3</v>
      </c>
    </row>
    <row r="1305" spans="2:9" x14ac:dyDescent="0.2">
      <c r="B1305" s="5">
        <v>36607</v>
      </c>
      <c r="C1305" s="1">
        <v>177.7</v>
      </c>
      <c r="D1305" s="1">
        <f t="shared" si="111"/>
        <v>13</v>
      </c>
      <c r="E1305" s="1" t="b">
        <f t="shared" si="112"/>
        <v>0</v>
      </c>
      <c r="F1305" s="6">
        <f t="shared" si="113"/>
        <v>6.3427341714801244E-3</v>
      </c>
      <c r="G1305" s="8">
        <f t="shared" si="108"/>
        <v>1.5416919241047775E-3</v>
      </c>
      <c r="H1305" s="8">
        <f t="shared" si="109"/>
        <v>1.3182691179640423E-3</v>
      </c>
      <c r="I1305" s="8">
        <f t="shared" si="110"/>
        <v>1.0076112474167002E-3</v>
      </c>
    </row>
    <row r="1306" spans="2:9" x14ac:dyDescent="0.2">
      <c r="B1306" s="5">
        <v>36608</v>
      </c>
      <c r="C1306" s="1">
        <v>178.4</v>
      </c>
      <c r="D1306" s="1">
        <f t="shared" si="111"/>
        <v>13</v>
      </c>
      <c r="E1306" s="1" t="b">
        <f t="shared" si="112"/>
        <v>0</v>
      </c>
      <c r="F1306" s="6">
        <f t="shared" si="113"/>
        <v>3.9392234102419987E-3</v>
      </c>
      <c r="G1306" s="8">
        <f t="shared" si="108"/>
        <v>1.5363451202328755E-3</v>
      </c>
      <c r="H1306" s="8">
        <f t="shared" si="109"/>
        <v>1.3046135788494044E-3</v>
      </c>
      <c r="I1306" s="8">
        <f t="shared" si="110"/>
        <v>1.054329224695596E-3</v>
      </c>
    </row>
    <row r="1307" spans="2:9" x14ac:dyDescent="0.2">
      <c r="B1307" s="5">
        <v>36609</v>
      </c>
      <c r="C1307" s="1">
        <v>177.68</v>
      </c>
      <c r="D1307" s="1">
        <f t="shared" si="111"/>
        <v>13</v>
      </c>
      <c r="E1307" s="1" t="b">
        <f t="shared" si="112"/>
        <v>0</v>
      </c>
      <c r="F1307" s="6">
        <f t="shared" si="113"/>
        <v>-4.0358744394618506E-3</v>
      </c>
      <c r="G1307" s="8">
        <f t="shared" si="108"/>
        <v>1.5071033127259878E-3</v>
      </c>
      <c r="H1307" s="8">
        <f t="shared" si="109"/>
        <v>1.1779839598922797E-3</v>
      </c>
      <c r="I1307" s="8">
        <f t="shared" si="110"/>
        <v>1.0205620360746205E-3</v>
      </c>
    </row>
    <row r="1308" spans="2:9" x14ac:dyDescent="0.2">
      <c r="B1308" s="5">
        <v>36612</v>
      </c>
      <c r="C1308" s="1">
        <v>177.34</v>
      </c>
      <c r="D1308" s="1">
        <f t="shared" si="111"/>
        <v>14</v>
      </c>
      <c r="E1308" s="1" t="b">
        <f t="shared" si="112"/>
        <v>1</v>
      </c>
      <c r="F1308" s="6">
        <f t="shared" si="113"/>
        <v>-1.9135524538496096E-3</v>
      </c>
      <c r="G1308" s="8">
        <f t="shared" si="108"/>
        <v>1.3605544240653405E-3</v>
      </c>
      <c r="H1308" s="8">
        <f t="shared" si="109"/>
        <v>1.106874019443806E-3</v>
      </c>
      <c r="I1308" s="8">
        <f t="shared" si="110"/>
        <v>9.7321273061705329E-4</v>
      </c>
    </row>
    <row r="1309" spans="2:9" x14ac:dyDescent="0.2">
      <c r="B1309" s="5">
        <v>36613</v>
      </c>
      <c r="C1309" s="1">
        <v>175.8</v>
      </c>
      <c r="D1309" s="1">
        <f t="shared" si="111"/>
        <v>14</v>
      </c>
      <c r="E1309" s="1" t="b">
        <f t="shared" si="112"/>
        <v>0</v>
      </c>
      <c r="F1309" s="6">
        <f t="shared" si="113"/>
        <v>-8.6838840645088178E-3</v>
      </c>
      <c r="G1309" s="8">
        <f t="shared" si="108"/>
        <v>9.8541393783630762E-4</v>
      </c>
      <c r="H1309" s="8">
        <f t="shared" si="109"/>
        <v>1.1234054206176382E-3</v>
      </c>
      <c r="I1309" s="8">
        <f t="shared" si="110"/>
        <v>9.6411091694517605E-4</v>
      </c>
    </row>
    <row r="1310" spans="2:9" x14ac:dyDescent="0.2">
      <c r="B1310" s="5">
        <v>36614</v>
      </c>
      <c r="C1310" s="1">
        <v>176.68</v>
      </c>
      <c r="D1310" s="1">
        <f t="shared" si="111"/>
        <v>14</v>
      </c>
      <c r="E1310" s="1" t="b">
        <f t="shared" si="112"/>
        <v>0</v>
      </c>
      <c r="F1310" s="6">
        <f t="shared" si="113"/>
        <v>5.0056882821387649E-3</v>
      </c>
      <c r="G1310" s="8">
        <f t="shared" si="108"/>
        <v>1.0676867841301636E-3</v>
      </c>
      <c r="H1310" s="8">
        <f t="shared" si="109"/>
        <v>1.2141512920067067E-3</v>
      </c>
      <c r="I1310" s="8">
        <f t="shared" si="110"/>
        <v>9.5690133525934006E-4</v>
      </c>
    </row>
    <row r="1311" spans="2:9" x14ac:dyDescent="0.2">
      <c r="B1311" s="5">
        <v>36615</v>
      </c>
      <c r="C1311" s="1">
        <v>175.62</v>
      </c>
      <c r="D1311" s="1">
        <f t="shared" si="111"/>
        <v>14</v>
      </c>
      <c r="E1311" s="1" t="b">
        <f t="shared" si="112"/>
        <v>0</v>
      </c>
      <c r="F1311" s="6">
        <f t="shared" si="113"/>
        <v>-5.9995472039846565E-3</v>
      </c>
      <c r="G1311" s="8">
        <f t="shared" si="108"/>
        <v>1.1192032832079281E-3</v>
      </c>
      <c r="H1311" s="8">
        <f t="shared" si="109"/>
        <v>1.1029593022606015E-3</v>
      </c>
      <c r="I1311" s="8">
        <f t="shared" si="110"/>
        <v>9.106951601098543E-4</v>
      </c>
    </row>
    <row r="1312" spans="2:9" x14ac:dyDescent="0.2">
      <c r="B1312" s="5">
        <v>36616</v>
      </c>
      <c r="C1312" s="1">
        <v>176.37</v>
      </c>
      <c r="D1312" s="1">
        <f t="shared" si="111"/>
        <v>14</v>
      </c>
      <c r="E1312" s="1" t="b">
        <f t="shared" si="112"/>
        <v>0</v>
      </c>
      <c r="F1312" s="6">
        <f t="shared" si="113"/>
        <v>4.2705842159207474E-3</v>
      </c>
      <c r="G1312" s="8">
        <f t="shared" si="108"/>
        <v>1.1301112547201719E-3</v>
      </c>
      <c r="H1312" s="8">
        <f t="shared" si="109"/>
        <v>1.11939152983076E-3</v>
      </c>
      <c r="I1312" s="8">
        <f t="shared" si="110"/>
        <v>8.3235737946805207E-4</v>
      </c>
    </row>
    <row r="1313" spans="2:9" x14ac:dyDescent="0.2">
      <c r="B1313" s="5">
        <v>36619</v>
      </c>
      <c r="C1313" s="1">
        <v>176.51</v>
      </c>
      <c r="D1313" s="1">
        <f t="shared" si="111"/>
        <v>15</v>
      </c>
      <c r="E1313" s="1" t="b">
        <f t="shared" si="112"/>
        <v>1</v>
      </c>
      <c r="F1313" s="6">
        <f t="shared" si="113"/>
        <v>7.9378579123434712E-4</v>
      </c>
      <c r="G1313" s="8">
        <f t="shared" si="108"/>
        <v>1.1920487506540485E-3</v>
      </c>
      <c r="H1313" s="8">
        <f t="shared" si="109"/>
        <v>1.1596620395291819E-3</v>
      </c>
      <c r="I1313" s="8">
        <f t="shared" si="110"/>
        <v>7.547803102436084E-4</v>
      </c>
    </row>
    <row r="1314" spans="2:9" x14ac:dyDescent="0.2">
      <c r="B1314" s="5">
        <v>36620</v>
      </c>
      <c r="C1314" s="1">
        <v>177.17</v>
      </c>
      <c r="D1314" s="1">
        <f t="shared" si="111"/>
        <v>15</v>
      </c>
      <c r="E1314" s="1" t="b">
        <f t="shared" si="112"/>
        <v>0</v>
      </c>
      <c r="F1314" s="6">
        <f t="shared" si="113"/>
        <v>3.7391649198346144E-3</v>
      </c>
      <c r="G1314" s="8">
        <f t="shared" si="108"/>
        <v>1.2449934763477076E-3</v>
      </c>
      <c r="H1314" s="8">
        <f t="shared" si="109"/>
        <v>1.1081917316772701E-3</v>
      </c>
      <c r="I1314" s="8">
        <f t="shared" si="110"/>
        <v>7.5699638981993763E-4</v>
      </c>
    </row>
    <row r="1315" spans="2:9" x14ac:dyDescent="0.2">
      <c r="B1315" s="5">
        <v>36621</v>
      </c>
      <c r="C1315" s="1">
        <v>175.8</v>
      </c>
      <c r="D1315" s="1">
        <f t="shared" si="111"/>
        <v>15</v>
      </c>
      <c r="E1315" s="1" t="b">
        <f t="shared" si="112"/>
        <v>0</v>
      </c>
      <c r="F1315" s="6">
        <f t="shared" si="113"/>
        <v>-7.7326861206749031E-3</v>
      </c>
      <c r="G1315" s="8">
        <f t="shared" si="108"/>
        <v>1.0036008225841725E-3</v>
      </c>
      <c r="H1315" s="8">
        <f t="shared" si="109"/>
        <v>1.074781045687555E-3</v>
      </c>
      <c r="I1315" s="8">
        <f t="shared" si="110"/>
        <v>6.377051778644285E-4</v>
      </c>
    </row>
    <row r="1316" spans="2:9" x14ac:dyDescent="0.2">
      <c r="B1316" s="5">
        <v>36622</v>
      </c>
      <c r="C1316" s="1">
        <v>177.2</v>
      </c>
      <c r="D1316" s="1">
        <f t="shared" si="111"/>
        <v>15</v>
      </c>
      <c r="E1316" s="1" t="b">
        <f t="shared" si="112"/>
        <v>0</v>
      </c>
      <c r="F1316" s="6">
        <f t="shared" si="113"/>
        <v>7.9635949943115403E-3</v>
      </c>
      <c r="G1316" s="8">
        <f t="shared" si="108"/>
        <v>9.2471782012645246E-4</v>
      </c>
      <c r="H1316" s="8">
        <f t="shared" si="109"/>
        <v>1.189085921931186E-3</v>
      </c>
      <c r="I1316" s="8">
        <f t="shared" si="110"/>
        <v>6.3201824918338013E-4</v>
      </c>
    </row>
    <row r="1317" spans="2:9" x14ac:dyDescent="0.2">
      <c r="B1317" s="5">
        <v>36623</v>
      </c>
      <c r="C1317" s="1">
        <v>176.9</v>
      </c>
      <c r="D1317" s="1">
        <f t="shared" si="111"/>
        <v>15</v>
      </c>
      <c r="E1317" s="1" t="b">
        <f t="shared" si="112"/>
        <v>0</v>
      </c>
      <c r="F1317" s="6">
        <f t="shared" si="113"/>
        <v>-1.6930022573362624E-3</v>
      </c>
      <c r="G1317" s="8">
        <f t="shared" si="108"/>
        <v>1.2158195227124206E-3</v>
      </c>
      <c r="H1317" s="8">
        <f t="shared" si="109"/>
        <v>1.1622956171608335E-3</v>
      </c>
      <c r="I1317" s="8">
        <f t="shared" si="110"/>
        <v>6.1136462674387282E-4</v>
      </c>
    </row>
    <row r="1318" spans="2:9" x14ac:dyDescent="0.2">
      <c r="B1318" s="5">
        <v>36626</v>
      </c>
      <c r="C1318" s="1">
        <v>177.56</v>
      </c>
      <c r="D1318" s="1">
        <f t="shared" si="111"/>
        <v>16</v>
      </c>
      <c r="E1318" s="1" t="b">
        <f t="shared" si="112"/>
        <v>1</v>
      </c>
      <c r="F1318" s="6">
        <f t="shared" si="113"/>
        <v>3.7309214245335731E-3</v>
      </c>
      <c r="G1318" s="8">
        <f t="shared" si="108"/>
        <v>1.4568179845569284E-3</v>
      </c>
      <c r="H1318" s="8">
        <f t="shared" si="109"/>
        <v>1.2806647943306884E-3</v>
      </c>
      <c r="I1318" s="8">
        <f t="shared" si="110"/>
        <v>6.6778912810269242E-4</v>
      </c>
    </row>
    <row r="1319" spans="2:9" x14ac:dyDescent="0.2">
      <c r="B1319" s="5">
        <v>36627</v>
      </c>
      <c r="C1319" s="1">
        <v>176.85</v>
      </c>
      <c r="D1319" s="1">
        <f t="shared" si="111"/>
        <v>16</v>
      </c>
      <c r="E1319" s="1" t="b">
        <f t="shared" si="112"/>
        <v>0</v>
      </c>
      <c r="F1319" s="6">
        <f t="shared" si="113"/>
        <v>-3.9986483442217002E-3</v>
      </c>
      <c r="G1319" s="8">
        <f t="shared" si="108"/>
        <v>1.2263807844568916E-3</v>
      </c>
      <c r="H1319" s="8">
        <f t="shared" si="109"/>
        <v>1.2584329283112825E-3</v>
      </c>
      <c r="I1319" s="8">
        <f t="shared" si="110"/>
        <v>6.5680574400973012E-4</v>
      </c>
    </row>
    <row r="1320" spans="2:9" x14ac:dyDescent="0.2">
      <c r="B1320" s="5">
        <v>36628</v>
      </c>
      <c r="C1320" s="1">
        <v>176.65</v>
      </c>
      <c r="D1320" s="1">
        <f t="shared" si="111"/>
        <v>16</v>
      </c>
      <c r="E1320" s="1" t="b">
        <f t="shared" si="112"/>
        <v>0</v>
      </c>
      <c r="F1320" s="6">
        <f t="shared" si="113"/>
        <v>-1.130901894260572E-3</v>
      </c>
      <c r="G1320" s="8">
        <f t="shared" si="108"/>
        <v>1.1294375956994787E-3</v>
      </c>
      <c r="H1320" s="8">
        <f t="shared" si="109"/>
        <v>1.3295519085300437E-3</v>
      </c>
      <c r="I1320" s="8">
        <f t="shared" si="110"/>
        <v>6.3141991949204005E-4</v>
      </c>
    </row>
    <row r="1321" spans="2:9" x14ac:dyDescent="0.2">
      <c r="B1321" s="5">
        <v>36629</v>
      </c>
      <c r="C1321" s="1">
        <v>175.36</v>
      </c>
      <c r="D1321" s="1">
        <f t="shared" si="111"/>
        <v>16</v>
      </c>
      <c r="E1321" s="1" t="b">
        <f t="shared" si="112"/>
        <v>0</v>
      </c>
      <c r="F1321" s="6">
        <f t="shared" si="113"/>
        <v>-7.3025757146900627E-3</v>
      </c>
      <c r="G1321" s="8">
        <f t="shared" si="108"/>
        <v>9.0893871620335983E-4</v>
      </c>
      <c r="H1321" s="8">
        <f t="shared" si="109"/>
        <v>1.1987929041448204E-3</v>
      </c>
      <c r="I1321" s="8">
        <f t="shared" si="110"/>
        <v>5.6674396577290856E-4</v>
      </c>
    </row>
    <row r="1322" spans="2:9" x14ac:dyDescent="0.2">
      <c r="B1322" s="5">
        <v>36630</v>
      </c>
      <c r="C1322" s="1">
        <v>173.7</v>
      </c>
      <c r="D1322" s="1">
        <f t="shared" si="111"/>
        <v>16</v>
      </c>
      <c r="E1322" s="1" t="b">
        <f t="shared" si="112"/>
        <v>0</v>
      </c>
      <c r="F1322" s="6">
        <f t="shared" si="113"/>
        <v>-9.4662408759125238E-3</v>
      </c>
      <c r="G1322" s="8">
        <f t="shared" si="108"/>
        <v>7.7375928992944249E-4</v>
      </c>
      <c r="H1322" s="8">
        <f t="shared" si="109"/>
        <v>1.1124432263386851E-3</v>
      </c>
      <c r="I1322" s="8">
        <f t="shared" si="110"/>
        <v>5.2757700370145689E-4</v>
      </c>
    </row>
    <row r="1323" spans="2:9" x14ac:dyDescent="0.2">
      <c r="B1323" s="5">
        <v>36633</v>
      </c>
      <c r="C1323" s="1">
        <v>172.46</v>
      </c>
      <c r="D1323" s="1">
        <f t="shared" si="111"/>
        <v>17</v>
      </c>
      <c r="E1323" s="1" t="b">
        <f t="shared" si="112"/>
        <v>1</v>
      </c>
      <c r="F1323" s="6">
        <f t="shared" si="113"/>
        <v>-7.1387449625790467E-3</v>
      </c>
      <c r="G1323" s="8">
        <f t="shared" si="108"/>
        <v>7.9122485857049528E-4</v>
      </c>
      <c r="H1323" s="8">
        <f t="shared" si="109"/>
        <v>1.1686737206582827E-3</v>
      </c>
      <c r="I1323" s="8">
        <f t="shared" si="110"/>
        <v>4.0088327596619954E-4</v>
      </c>
    </row>
    <row r="1324" spans="2:9" x14ac:dyDescent="0.2">
      <c r="B1324" s="5">
        <v>36634</v>
      </c>
      <c r="C1324" s="1">
        <v>174.69</v>
      </c>
      <c r="D1324" s="1">
        <f t="shared" si="111"/>
        <v>17</v>
      </c>
      <c r="E1324" s="1" t="b">
        <f t="shared" si="112"/>
        <v>0</v>
      </c>
      <c r="F1324" s="6">
        <f t="shared" si="113"/>
        <v>1.2930534616722555E-2</v>
      </c>
      <c r="G1324" s="8">
        <f t="shared" si="108"/>
        <v>8.3087413440243027E-4</v>
      </c>
      <c r="H1324" s="8">
        <f t="shared" si="109"/>
        <v>1.2262514479792865E-3</v>
      </c>
      <c r="I1324" s="8">
        <f t="shared" si="110"/>
        <v>4.1220650698215876E-4</v>
      </c>
    </row>
    <row r="1325" spans="2:9" x14ac:dyDescent="0.2">
      <c r="B1325" s="5">
        <v>36635</v>
      </c>
      <c r="C1325" s="1">
        <v>175.53</v>
      </c>
      <c r="D1325" s="1">
        <f t="shared" si="111"/>
        <v>17</v>
      </c>
      <c r="E1325" s="1" t="b">
        <f t="shared" si="112"/>
        <v>0</v>
      </c>
      <c r="F1325" s="6">
        <f t="shared" si="113"/>
        <v>4.808517946075952E-3</v>
      </c>
      <c r="G1325" s="8">
        <f t="shared" si="108"/>
        <v>7.5821002541520514E-4</v>
      </c>
      <c r="H1325" s="8">
        <f t="shared" si="109"/>
        <v>1.2977619815345699E-3</v>
      </c>
      <c r="I1325" s="8">
        <f t="shared" si="110"/>
        <v>4.2867363121269617E-4</v>
      </c>
    </row>
    <row r="1326" spans="2:9" x14ac:dyDescent="0.2">
      <c r="B1326" s="5">
        <v>36636</v>
      </c>
      <c r="C1326" s="1">
        <v>174.21</v>
      </c>
      <c r="D1326" s="1">
        <f t="shared" si="111"/>
        <v>17</v>
      </c>
      <c r="E1326" s="1" t="b">
        <f t="shared" si="112"/>
        <v>0</v>
      </c>
      <c r="F1326" s="6">
        <f t="shared" si="113"/>
        <v>-7.5200820372585131E-3</v>
      </c>
      <c r="G1326" s="8">
        <f t="shared" si="108"/>
        <v>5.6358942866385254E-4</v>
      </c>
      <c r="H1326" s="8">
        <f t="shared" si="109"/>
        <v>1.2872749709657058E-3</v>
      </c>
      <c r="I1326" s="8">
        <f t="shared" si="110"/>
        <v>4.0211243836184573E-4</v>
      </c>
    </row>
    <row r="1327" spans="2:9" x14ac:dyDescent="0.2">
      <c r="B1327" s="5">
        <v>36641</v>
      </c>
      <c r="C1327" s="1">
        <v>173.45</v>
      </c>
      <c r="D1327" s="1">
        <f t="shared" si="111"/>
        <v>18</v>
      </c>
      <c r="E1327" s="1" t="b">
        <f t="shared" si="112"/>
        <v>1</v>
      </c>
      <c r="F1327" s="6">
        <f t="shared" si="113"/>
        <v>-4.3625509442627441E-3</v>
      </c>
      <c r="G1327" s="8">
        <f t="shared" si="108"/>
        <v>5.389690564752221E-4</v>
      </c>
      <c r="H1327" s="8">
        <f t="shared" si="109"/>
        <v>1.1159703366381531E-3</v>
      </c>
      <c r="I1327" s="8">
        <f t="shared" si="110"/>
        <v>3.771145900788513E-4</v>
      </c>
    </row>
    <row r="1328" spans="2:9" x14ac:dyDescent="0.2">
      <c r="B1328" s="5">
        <v>36642</v>
      </c>
      <c r="C1328" s="1">
        <v>172.92</v>
      </c>
      <c r="D1328" s="1">
        <f t="shared" si="111"/>
        <v>18</v>
      </c>
      <c r="E1328" s="1" t="b">
        <f t="shared" si="112"/>
        <v>0</v>
      </c>
      <c r="F1328" s="6">
        <f t="shared" si="113"/>
        <v>-3.0556356298645504E-3</v>
      </c>
      <c r="G1328" s="8">
        <f t="shared" si="108"/>
        <v>2.8922875233309143E-4</v>
      </c>
      <c r="H1328" s="8">
        <f t="shared" si="109"/>
        <v>1.1503628147025091E-3</v>
      </c>
      <c r="I1328" s="8">
        <f t="shared" si="110"/>
        <v>4.6131994636032216E-4</v>
      </c>
    </row>
    <row r="1329" spans="2:9" x14ac:dyDescent="0.2">
      <c r="B1329" s="5">
        <v>36643</v>
      </c>
      <c r="C1329" s="1">
        <v>171.29</v>
      </c>
      <c r="D1329" s="1">
        <f t="shared" si="111"/>
        <v>18</v>
      </c>
      <c r="E1329" s="1" t="b">
        <f t="shared" si="112"/>
        <v>0</v>
      </c>
      <c r="F1329" s="6">
        <f t="shared" si="113"/>
        <v>-9.4263243118204443E-3</v>
      </c>
      <c r="G1329" s="8">
        <f t="shared" si="108"/>
        <v>1.5978881105539871E-4</v>
      </c>
      <c r="H1329" s="8">
        <f t="shared" si="109"/>
        <v>1.0957354226426525E-3</v>
      </c>
      <c r="I1329" s="8">
        <f t="shared" si="110"/>
        <v>4.6890252302748215E-4</v>
      </c>
    </row>
    <row r="1330" spans="2:9" x14ac:dyDescent="0.2">
      <c r="B1330" s="5">
        <v>36644</v>
      </c>
      <c r="C1330" s="1">
        <v>172.12</v>
      </c>
      <c r="D1330" s="1">
        <f t="shared" si="111"/>
        <v>18</v>
      </c>
      <c r="E1330" s="1" t="b">
        <f t="shared" si="112"/>
        <v>0</v>
      </c>
      <c r="F1330" s="6">
        <f t="shared" si="113"/>
        <v>4.8455835133400793E-3</v>
      </c>
      <c r="G1330" s="8">
        <f t="shared" si="108"/>
        <v>1.1354486824202451E-4</v>
      </c>
      <c r="H1330" s="8">
        <f t="shared" si="109"/>
        <v>1.1630287954988178E-3</v>
      </c>
      <c r="I1330" s="8">
        <f t="shared" si="110"/>
        <v>4.3753334429536526E-4</v>
      </c>
    </row>
    <row r="1331" spans="2:9" x14ac:dyDescent="0.2">
      <c r="B1331" s="5">
        <v>36648</v>
      </c>
      <c r="C1331" s="1">
        <v>172.45</v>
      </c>
      <c r="D1331" s="1">
        <f t="shared" si="111"/>
        <v>19</v>
      </c>
      <c r="E1331" s="1" t="b">
        <f t="shared" si="112"/>
        <v>1</v>
      </c>
      <c r="F1331" s="6">
        <f t="shared" si="113"/>
        <v>1.9172670230072075E-3</v>
      </c>
      <c r="G1331" s="8">
        <f t="shared" si="108"/>
        <v>2.5157257826469327E-4</v>
      </c>
      <c r="H1331" s="8">
        <f t="shared" si="109"/>
        <v>1.1785771583708263E-3</v>
      </c>
      <c r="I1331" s="8">
        <f t="shared" si="110"/>
        <v>3.8300760385488308E-4</v>
      </c>
    </row>
    <row r="1332" spans="2:9" x14ac:dyDescent="0.2">
      <c r="B1332" s="5">
        <v>36649</v>
      </c>
      <c r="C1332" s="1">
        <v>171.33</v>
      </c>
      <c r="D1332" s="1">
        <f t="shared" si="111"/>
        <v>19</v>
      </c>
      <c r="E1332" s="1" t="b">
        <f t="shared" si="112"/>
        <v>0</v>
      </c>
      <c r="F1332" s="6">
        <f t="shared" si="113"/>
        <v>-6.4946361264133223E-3</v>
      </c>
      <c r="G1332" s="8">
        <f t="shared" si="108"/>
        <v>1.8083403591376699E-4</v>
      </c>
      <c r="H1332" s="8">
        <f t="shared" si="109"/>
        <v>1.1820985472575391E-3</v>
      </c>
      <c r="I1332" s="8">
        <f t="shared" si="110"/>
        <v>3.868911370412458E-4</v>
      </c>
    </row>
    <row r="1333" spans="2:9" x14ac:dyDescent="0.2">
      <c r="B1333" s="5">
        <v>36650</v>
      </c>
      <c r="C1333" s="1">
        <v>171.45</v>
      </c>
      <c r="D1333" s="1">
        <f t="shared" si="111"/>
        <v>19</v>
      </c>
      <c r="E1333" s="1" t="b">
        <f t="shared" si="112"/>
        <v>0</v>
      </c>
      <c r="F1333" s="6">
        <f t="shared" si="113"/>
        <v>7.0040273157045974E-4</v>
      </c>
      <c r="G1333" s="8">
        <f t="shared" si="108"/>
        <v>1.4584949864152798E-4</v>
      </c>
      <c r="H1333" s="8">
        <f t="shared" si="109"/>
        <v>1.2162705484213983E-3</v>
      </c>
      <c r="I1333" s="8">
        <f t="shared" si="110"/>
        <v>4.1315016765136202E-4</v>
      </c>
    </row>
    <row r="1334" spans="2:9" x14ac:dyDescent="0.2">
      <c r="B1334" s="5">
        <v>36651</v>
      </c>
      <c r="C1334" s="1">
        <v>171.82</v>
      </c>
      <c r="D1334" s="1">
        <f t="shared" si="111"/>
        <v>19</v>
      </c>
      <c r="E1334" s="1" t="b">
        <f t="shared" si="112"/>
        <v>0</v>
      </c>
      <c r="F1334" s="6">
        <f t="shared" si="113"/>
        <v>2.158063575386393E-3</v>
      </c>
      <c r="G1334" s="8">
        <f t="shared" si="108"/>
        <v>2.9175148056312297E-4</v>
      </c>
      <c r="H1334" s="8">
        <f t="shared" si="109"/>
        <v>1.239863597003954E-3</v>
      </c>
      <c r="I1334" s="8">
        <f t="shared" si="110"/>
        <v>3.9972548427658072E-4</v>
      </c>
    </row>
    <row r="1335" spans="2:9" x14ac:dyDescent="0.2">
      <c r="B1335" s="5">
        <v>36654</v>
      </c>
      <c r="C1335" s="1">
        <v>172.64</v>
      </c>
      <c r="D1335" s="1">
        <f t="shared" si="111"/>
        <v>20</v>
      </c>
      <c r="E1335" s="1" t="b">
        <f t="shared" si="112"/>
        <v>1</v>
      </c>
      <c r="F1335" s="6">
        <f t="shared" si="113"/>
        <v>4.772436270515712E-3</v>
      </c>
      <c r="G1335" s="8">
        <f t="shared" si="108"/>
        <v>5.1044823321189428E-4</v>
      </c>
      <c r="H1335" s="8">
        <f t="shared" si="109"/>
        <v>1.3050224798756224E-3</v>
      </c>
      <c r="I1335" s="8">
        <f t="shared" si="110"/>
        <v>3.2494965098853792E-4</v>
      </c>
    </row>
    <row r="1336" spans="2:9" x14ac:dyDescent="0.2">
      <c r="B1336" s="5">
        <v>36655</v>
      </c>
      <c r="C1336" s="1">
        <v>172.31</v>
      </c>
      <c r="D1336" s="1">
        <f t="shared" si="111"/>
        <v>20</v>
      </c>
      <c r="E1336" s="1" t="b">
        <f t="shared" si="112"/>
        <v>0</v>
      </c>
      <c r="F1336" s="6">
        <f t="shared" si="113"/>
        <v>-1.9114921223354342E-3</v>
      </c>
      <c r="G1336" s="8">
        <f t="shared" si="108"/>
        <v>3.6631730484154579E-4</v>
      </c>
      <c r="H1336" s="8">
        <f t="shared" si="109"/>
        <v>1.2635056273299118E-3</v>
      </c>
      <c r="I1336" s="8">
        <f t="shared" si="110"/>
        <v>2.9960897844935142E-4</v>
      </c>
    </row>
    <row r="1337" spans="2:9" x14ac:dyDescent="0.2">
      <c r="B1337" s="5">
        <v>36656</v>
      </c>
      <c r="C1337" s="1">
        <v>171.39</v>
      </c>
      <c r="D1337" s="1">
        <f t="shared" si="111"/>
        <v>20</v>
      </c>
      <c r="E1337" s="1" t="b">
        <f t="shared" si="112"/>
        <v>0</v>
      </c>
      <c r="F1337" s="6">
        <f t="shared" si="113"/>
        <v>-5.3392142069527138E-3</v>
      </c>
      <c r="G1337" s="8">
        <f t="shared" si="108"/>
        <v>2.062200406876395E-4</v>
      </c>
      <c r="H1337" s="8">
        <f t="shared" si="109"/>
        <v>1.1691776128548562E-3</v>
      </c>
      <c r="I1337" s="8">
        <f t="shared" si="110"/>
        <v>3.1621502714849293E-4</v>
      </c>
    </row>
    <row r="1338" spans="2:9" x14ac:dyDescent="0.2">
      <c r="B1338" s="5">
        <v>36657</v>
      </c>
      <c r="C1338" s="1">
        <v>171.67</v>
      </c>
      <c r="D1338" s="1">
        <f t="shared" si="111"/>
        <v>20</v>
      </c>
      <c r="E1338" s="1" t="b">
        <f t="shared" si="112"/>
        <v>0</v>
      </c>
      <c r="F1338" s="6">
        <f t="shared" si="113"/>
        <v>1.6337009160394267E-3</v>
      </c>
      <c r="G1338" s="8">
        <f t="shared" si="108"/>
        <v>1.1279072949571029E-4</v>
      </c>
      <c r="H1338" s="8">
        <f t="shared" si="109"/>
        <v>1.1702370529424878E-3</v>
      </c>
      <c r="I1338" s="8">
        <f t="shared" si="110"/>
        <v>3.4253940997096776E-4</v>
      </c>
    </row>
    <row r="1339" spans="2:9" x14ac:dyDescent="0.2">
      <c r="B1339" s="5">
        <v>36658</v>
      </c>
      <c r="C1339" s="1">
        <v>170.83</v>
      </c>
      <c r="D1339" s="1">
        <f t="shared" si="111"/>
        <v>20</v>
      </c>
      <c r="E1339" s="1" t="b">
        <f t="shared" si="112"/>
        <v>0</v>
      </c>
      <c r="F1339" s="6">
        <f t="shared" si="113"/>
        <v>-4.8931088716722693E-3</v>
      </c>
      <c r="G1339" s="8">
        <f t="shared" si="108"/>
        <v>3.0657193781162423E-5</v>
      </c>
      <c r="H1339" s="8">
        <f t="shared" si="109"/>
        <v>1.1567957396391236E-3</v>
      </c>
      <c r="I1339" s="8">
        <f t="shared" si="110"/>
        <v>3.0433773412931632E-4</v>
      </c>
    </row>
    <row r="1340" spans="2:9" x14ac:dyDescent="0.2">
      <c r="B1340" s="5">
        <v>36661</v>
      </c>
      <c r="C1340" s="1">
        <v>169.2</v>
      </c>
      <c r="D1340" s="1">
        <f t="shared" si="111"/>
        <v>21</v>
      </c>
      <c r="E1340" s="1" t="b">
        <f t="shared" si="112"/>
        <v>1</v>
      </c>
      <c r="F1340" s="6">
        <f t="shared" si="113"/>
        <v>-9.5416495931629486E-3</v>
      </c>
      <c r="G1340" s="8">
        <f t="shared" si="108"/>
        <v>-1.5564562755609687E-4</v>
      </c>
      <c r="H1340" s="8">
        <f t="shared" si="109"/>
        <v>1.1262459683245313E-3</v>
      </c>
      <c r="I1340" s="8">
        <f t="shared" si="110"/>
        <v>2.6241244378147143E-4</v>
      </c>
    </row>
    <row r="1341" spans="2:9" x14ac:dyDescent="0.2">
      <c r="B1341" s="5">
        <v>36662</v>
      </c>
      <c r="C1341" s="1">
        <v>171.08</v>
      </c>
      <c r="D1341" s="1">
        <f t="shared" si="111"/>
        <v>21</v>
      </c>
      <c r="E1341" s="1" t="b">
        <f t="shared" si="112"/>
        <v>0</v>
      </c>
      <c r="F1341" s="6">
        <f t="shared" si="113"/>
        <v>1.1111111111111294E-2</v>
      </c>
      <c r="G1341" s="8">
        <f t="shared" si="108"/>
        <v>-4.7508364956786153E-5</v>
      </c>
      <c r="H1341" s="8">
        <f t="shared" si="109"/>
        <v>1.1373679942188195E-3</v>
      </c>
      <c r="I1341" s="8">
        <f t="shared" si="110"/>
        <v>2.5478528977805051E-4</v>
      </c>
    </row>
    <row r="1342" spans="2:9" x14ac:dyDescent="0.2">
      <c r="B1342" s="5">
        <v>36663</v>
      </c>
      <c r="C1342" s="1">
        <v>170.49</v>
      </c>
      <c r="D1342" s="1">
        <f t="shared" si="111"/>
        <v>21</v>
      </c>
      <c r="E1342" s="1" t="b">
        <f t="shared" si="112"/>
        <v>0</v>
      </c>
      <c r="F1342" s="6">
        <f t="shared" si="113"/>
        <v>-3.4486789805938667E-3</v>
      </c>
      <c r="G1342" s="8">
        <f t="shared" si="108"/>
        <v>-7.6829625946350788E-5</v>
      </c>
      <c r="H1342" s="8">
        <f t="shared" si="109"/>
        <v>1.0003994221998553E-3</v>
      </c>
      <c r="I1342" s="8">
        <f t="shared" si="110"/>
        <v>2.1084106193179064E-4</v>
      </c>
    </row>
    <row r="1343" spans="2:9" x14ac:dyDescent="0.2">
      <c r="B1343" s="5">
        <v>36664</v>
      </c>
      <c r="C1343" s="1">
        <v>171.01</v>
      </c>
      <c r="D1343" s="1">
        <f t="shared" si="111"/>
        <v>21</v>
      </c>
      <c r="E1343" s="1" t="b">
        <f t="shared" si="112"/>
        <v>0</v>
      </c>
      <c r="F1343" s="6">
        <f t="shared" si="113"/>
        <v>3.0500322599564811E-3</v>
      </c>
      <c r="G1343" s="8">
        <f t="shared" si="108"/>
        <v>-1.2067385084663936E-5</v>
      </c>
      <c r="H1343" s="8">
        <f t="shared" si="109"/>
        <v>9.7899897329962213E-4</v>
      </c>
      <c r="I1343" s="8">
        <f t="shared" si="110"/>
        <v>2.6522907421910256E-4</v>
      </c>
    </row>
    <row r="1344" spans="2:9" x14ac:dyDescent="0.2">
      <c r="B1344" s="5">
        <v>36665</v>
      </c>
      <c r="C1344" s="1">
        <v>169.28</v>
      </c>
      <c r="D1344" s="1">
        <f t="shared" si="111"/>
        <v>21</v>
      </c>
      <c r="E1344" s="1" t="b">
        <f t="shared" si="112"/>
        <v>0</v>
      </c>
      <c r="F1344" s="6">
        <f t="shared" si="113"/>
        <v>-1.0116367463890996E-2</v>
      </c>
      <c r="G1344" s="8">
        <f t="shared" si="108"/>
        <v>-1.962996275932593E-4</v>
      </c>
      <c r="H1344" s="8">
        <f t="shared" si="109"/>
        <v>9.0235982584590244E-4</v>
      </c>
      <c r="I1344" s="8">
        <f t="shared" si="110"/>
        <v>1.7989498760597876E-4</v>
      </c>
    </row>
    <row r="1345" spans="2:9" x14ac:dyDescent="0.2">
      <c r="B1345" s="5">
        <v>36668</v>
      </c>
      <c r="C1345" s="1">
        <v>168.83</v>
      </c>
      <c r="D1345" s="1">
        <f t="shared" si="111"/>
        <v>22</v>
      </c>
      <c r="E1345" s="1" t="b">
        <f t="shared" si="112"/>
        <v>1</v>
      </c>
      <c r="F1345" s="6">
        <f t="shared" si="113"/>
        <v>-2.6583175803401859E-3</v>
      </c>
      <c r="G1345" s="8">
        <f t="shared" si="108"/>
        <v>-2.2333823575947478E-4</v>
      </c>
      <c r="H1345" s="8">
        <f t="shared" si="109"/>
        <v>8.3043217793435885E-4</v>
      </c>
      <c r="I1345" s="8">
        <f t="shared" si="110"/>
        <v>1.8151887239891584E-4</v>
      </c>
    </row>
    <row r="1346" spans="2:9" x14ac:dyDescent="0.2">
      <c r="B1346" s="5">
        <v>36669</v>
      </c>
      <c r="C1346" s="1">
        <v>168.67</v>
      </c>
      <c r="D1346" s="1">
        <f t="shared" si="111"/>
        <v>22</v>
      </c>
      <c r="E1346" s="1" t="b">
        <f t="shared" si="112"/>
        <v>0</v>
      </c>
      <c r="F1346" s="6">
        <f t="shared" si="113"/>
        <v>-9.4769886868462105E-4</v>
      </c>
      <c r="G1346" s="8">
        <f t="shared" si="108"/>
        <v>-1.4936058406383172E-4</v>
      </c>
      <c r="H1346" s="8">
        <f t="shared" si="109"/>
        <v>7.4285073138018057E-4</v>
      </c>
      <c r="I1346" s="8">
        <f t="shared" si="110"/>
        <v>2.0158004717068856E-4</v>
      </c>
    </row>
    <row r="1347" spans="2:9" x14ac:dyDescent="0.2">
      <c r="B1347" s="5">
        <v>36670</v>
      </c>
      <c r="C1347" s="1">
        <v>168.81</v>
      </c>
      <c r="D1347" s="1">
        <f t="shared" si="111"/>
        <v>22</v>
      </c>
      <c r="E1347" s="1" t="b">
        <f t="shared" si="112"/>
        <v>0</v>
      </c>
      <c r="F1347" s="6">
        <f t="shared" si="113"/>
        <v>8.3002312207280937E-4</v>
      </c>
      <c r="G1347" s="8">
        <f t="shared" si="108"/>
        <v>-2.3274762630397954E-4</v>
      </c>
      <c r="H1347" s="8">
        <f t="shared" si="109"/>
        <v>7.0812463891378741E-4</v>
      </c>
      <c r="I1347" s="8">
        <f t="shared" si="110"/>
        <v>1.9525264429719869E-4</v>
      </c>
    </row>
    <row r="1348" spans="2:9" x14ac:dyDescent="0.2">
      <c r="B1348" s="5">
        <v>36671</v>
      </c>
      <c r="C1348" s="1">
        <v>169.89</v>
      </c>
      <c r="D1348" s="1">
        <f t="shared" si="111"/>
        <v>22</v>
      </c>
      <c r="E1348" s="1" t="b">
        <f t="shared" si="112"/>
        <v>0</v>
      </c>
      <c r="F1348" s="6">
        <f t="shared" si="113"/>
        <v>6.3977252532432249E-3</v>
      </c>
      <c r="G1348" s="8">
        <f t="shared" si="108"/>
        <v>-1.1108964319875376E-4</v>
      </c>
      <c r="H1348" s="8">
        <f t="shared" si="109"/>
        <v>8.1262160205114117E-4</v>
      </c>
      <c r="I1348" s="8">
        <f t="shared" si="110"/>
        <v>2.2281775716778186E-4</v>
      </c>
    </row>
    <row r="1349" spans="2:9" x14ac:dyDescent="0.2">
      <c r="B1349" s="5">
        <v>36672</v>
      </c>
      <c r="C1349" s="1">
        <v>169.93</v>
      </c>
      <c r="D1349" s="1">
        <f t="shared" si="111"/>
        <v>22</v>
      </c>
      <c r="E1349" s="1" t="b">
        <f t="shared" si="112"/>
        <v>0</v>
      </c>
      <c r="F1349" s="6">
        <f t="shared" si="113"/>
        <v>2.354464653600008E-4</v>
      </c>
      <c r="G1349" s="8">
        <f t="shared" si="108"/>
        <v>-9.5140693471019961E-5</v>
      </c>
      <c r="H1349" s="8">
        <f t="shared" si="109"/>
        <v>8.0103630343755696E-4</v>
      </c>
      <c r="I1349" s="8">
        <f t="shared" si="110"/>
        <v>2.6548536242308615E-4</v>
      </c>
    </row>
    <row r="1350" spans="2:9" x14ac:dyDescent="0.2">
      <c r="B1350" s="5">
        <v>36676</v>
      </c>
      <c r="C1350" s="1">
        <v>171.05</v>
      </c>
      <c r="D1350" s="1">
        <f t="shared" si="111"/>
        <v>23</v>
      </c>
      <c r="E1350" s="1" t="b">
        <f t="shared" si="112"/>
        <v>1</v>
      </c>
      <c r="F1350" s="6">
        <f t="shared" si="113"/>
        <v>6.5909492143825243E-3</v>
      </c>
      <c r="G1350" s="8">
        <f t="shared" si="108"/>
        <v>5.959972566230406E-5</v>
      </c>
      <c r="H1350" s="8">
        <f t="shared" si="109"/>
        <v>8.7024447371383817E-4</v>
      </c>
      <c r="I1350" s="8">
        <f t="shared" si="110"/>
        <v>3.197932710570637E-4</v>
      </c>
    </row>
    <row r="1351" spans="2:9" x14ac:dyDescent="0.2">
      <c r="B1351" s="5">
        <v>36677</v>
      </c>
      <c r="C1351" s="1">
        <v>171.58</v>
      </c>
      <c r="D1351" s="1">
        <f t="shared" si="111"/>
        <v>23</v>
      </c>
      <c r="E1351" s="1" t="b">
        <f t="shared" si="112"/>
        <v>0</v>
      </c>
      <c r="F1351" s="6">
        <f t="shared" si="113"/>
        <v>3.0985092078339438E-3</v>
      </c>
      <c r="G1351" s="8">
        <f t="shared" si="108"/>
        <v>1.56293835838423E-4</v>
      </c>
      <c r="H1351" s="8">
        <f t="shared" si="109"/>
        <v>8.9669124557757252E-4</v>
      </c>
      <c r="I1351" s="8">
        <f t="shared" si="110"/>
        <v>3.1560439331553437E-4</v>
      </c>
    </row>
    <row r="1352" spans="2:9" x14ac:dyDescent="0.2">
      <c r="B1352" s="5">
        <v>36678</v>
      </c>
      <c r="C1352" s="1">
        <v>172.24</v>
      </c>
      <c r="D1352" s="1">
        <f t="shared" si="111"/>
        <v>23</v>
      </c>
      <c r="E1352" s="1" t="b">
        <f t="shared" si="112"/>
        <v>0</v>
      </c>
      <c r="F1352" s="6">
        <f t="shared" si="113"/>
        <v>3.8466021680847451E-3</v>
      </c>
      <c r="G1352" s="8">
        <f t="shared" si="108"/>
        <v>1.0584128401795944E-4</v>
      </c>
      <c r="H1352" s="8">
        <f t="shared" si="109"/>
        <v>9.2583217109336606E-4</v>
      </c>
      <c r="I1352" s="8">
        <f t="shared" si="110"/>
        <v>4.5885268113212476E-4</v>
      </c>
    </row>
    <row r="1353" spans="2:9" x14ac:dyDescent="0.2">
      <c r="B1353" s="5">
        <v>36679</v>
      </c>
      <c r="C1353" s="1">
        <v>173.68</v>
      </c>
      <c r="D1353" s="1">
        <f t="shared" si="111"/>
        <v>23</v>
      </c>
      <c r="E1353" s="1" t="b">
        <f t="shared" si="112"/>
        <v>0</v>
      </c>
      <c r="F1353" s="6">
        <f t="shared" si="113"/>
        <v>8.3604273107291682E-3</v>
      </c>
      <c r="G1353" s="8">
        <f t="shared" si="108"/>
        <v>1.8207426835346242E-4</v>
      </c>
      <c r="H1353" s="8">
        <f t="shared" si="109"/>
        <v>9.7231389556351043E-4</v>
      </c>
      <c r="I1353" s="8">
        <f t="shared" si="110"/>
        <v>4.3594544045581649E-4</v>
      </c>
    </row>
    <row r="1354" spans="2:9" x14ac:dyDescent="0.2">
      <c r="B1354" s="5">
        <v>36682</v>
      </c>
      <c r="C1354" s="1">
        <v>175.14</v>
      </c>
      <c r="D1354" s="1">
        <f t="shared" si="111"/>
        <v>24</v>
      </c>
      <c r="E1354" s="1" t="b">
        <f t="shared" si="112"/>
        <v>1</v>
      </c>
      <c r="F1354" s="6">
        <f t="shared" si="113"/>
        <v>8.4062643942881543E-3</v>
      </c>
      <c r="G1354" s="8">
        <f t="shared" si="108"/>
        <v>3.5265887573128105E-4</v>
      </c>
      <c r="H1354" s="8">
        <f t="shared" si="109"/>
        <v>1.0552882981801617E-3</v>
      </c>
      <c r="I1354" s="8">
        <f t="shared" si="110"/>
        <v>4.3108199997651076E-4</v>
      </c>
    </row>
    <row r="1355" spans="2:9" x14ac:dyDescent="0.2">
      <c r="B1355" s="5">
        <v>36683</v>
      </c>
      <c r="C1355" s="1">
        <v>175.25</v>
      </c>
      <c r="D1355" s="1">
        <f t="shared" si="111"/>
        <v>24</v>
      </c>
      <c r="E1355" s="1" t="b">
        <f t="shared" si="112"/>
        <v>0</v>
      </c>
      <c r="F1355" s="6">
        <f t="shared" si="113"/>
        <v>6.2806897339284795E-4</v>
      </c>
      <c r="G1355" s="8">
        <f t="shared" si="108"/>
        <v>2.790319068429394E-4</v>
      </c>
      <c r="H1355" s="8">
        <f t="shared" si="109"/>
        <v>1.0288051365778144E-3</v>
      </c>
      <c r="I1355" s="8">
        <f t="shared" si="110"/>
        <v>4.8029965330002389E-4</v>
      </c>
    </row>
    <row r="1356" spans="2:9" x14ac:dyDescent="0.2">
      <c r="B1356" s="5">
        <v>36684</v>
      </c>
      <c r="C1356" s="1">
        <v>173.93</v>
      </c>
      <c r="D1356" s="1">
        <f t="shared" si="111"/>
        <v>24</v>
      </c>
      <c r="E1356" s="1" t="b">
        <f t="shared" si="112"/>
        <v>0</v>
      </c>
      <c r="F1356" s="6">
        <f t="shared" si="113"/>
        <v>-7.5320970042795921E-3</v>
      </c>
      <c r="G1356" s="8">
        <f t="shared" si="108"/>
        <v>1.4995475691673564E-4</v>
      </c>
      <c r="H1356" s="8">
        <f t="shared" si="109"/>
        <v>9.756946470447814E-4</v>
      </c>
      <c r="I1356" s="8">
        <f t="shared" si="110"/>
        <v>4.4608415882655496E-4</v>
      </c>
    </row>
    <row r="1357" spans="2:9" x14ac:dyDescent="0.2">
      <c r="B1357" s="5">
        <v>36685</v>
      </c>
      <c r="C1357" s="1">
        <v>174.85</v>
      </c>
      <c r="D1357" s="1">
        <f t="shared" si="111"/>
        <v>24</v>
      </c>
      <c r="E1357" s="1" t="b">
        <f t="shared" si="112"/>
        <v>0</v>
      </c>
      <c r="F1357" s="6">
        <f t="shared" si="113"/>
        <v>5.2894842752830851E-3</v>
      </c>
      <c r="G1357" s="8">
        <f t="shared" si="108"/>
        <v>1.167323276388839E-4</v>
      </c>
      <c r="H1357" s="8">
        <f t="shared" si="109"/>
        <v>1.0137900411643489E-3</v>
      </c>
      <c r="I1357" s="8">
        <f t="shared" si="110"/>
        <v>5.1138882639020712E-4</v>
      </c>
    </row>
    <row r="1358" spans="2:9" x14ac:dyDescent="0.2">
      <c r="B1358" s="5">
        <v>36686</v>
      </c>
      <c r="C1358" s="1">
        <v>174.71</v>
      </c>
      <c r="D1358" s="1">
        <f t="shared" si="111"/>
        <v>24</v>
      </c>
      <c r="E1358" s="1" t="b">
        <f t="shared" si="112"/>
        <v>0</v>
      </c>
      <c r="F1358" s="6">
        <f t="shared" si="113"/>
        <v>-8.0068630254492845E-4</v>
      </c>
      <c r="G1358" s="8">
        <f t="shared" si="108"/>
        <v>-3.3219628079966977E-5</v>
      </c>
      <c r="H1358" s="8">
        <f t="shared" si="109"/>
        <v>1.0052543096631932E-3</v>
      </c>
      <c r="I1358" s="8">
        <f t="shared" si="110"/>
        <v>4.4987102505823719E-4</v>
      </c>
    </row>
    <row r="1359" spans="2:9" x14ac:dyDescent="0.2">
      <c r="B1359" s="5">
        <v>36689</v>
      </c>
      <c r="C1359" s="1">
        <v>174.24</v>
      </c>
      <c r="D1359" s="1">
        <f t="shared" si="111"/>
        <v>25</v>
      </c>
      <c r="E1359" s="1" t="b">
        <f t="shared" si="112"/>
        <v>1</v>
      </c>
      <c r="F1359" s="6">
        <f t="shared" si="113"/>
        <v>-2.690172285501724E-3</v>
      </c>
      <c r="G1359" s="8">
        <f t="shared" ref="G1359:G1422" si="114">AVERAGE(F1294:F1359)</f>
        <v>-5.2369369290803245E-5</v>
      </c>
      <c r="H1359" s="8">
        <f t="shared" ref="H1359:H1422" si="115">AVERAGE(F1228:F1359)</f>
        <v>9.7104713803562595E-4</v>
      </c>
      <c r="I1359" s="8">
        <f t="shared" ref="I1359:I1422" si="116">AVERAGE(F1110:F1359)</f>
        <v>4.195274264553959E-4</v>
      </c>
    </row>
    <row r="1360" spans="2:9" x14ac:dyDescent="0.2">
      <c r="B1360" s="5">
        <v>36690</v>
      </c>
      <c r="C1360" s="1">
        <v>173.81</v>
      </c>
      <c r="D1360" s="1">
        <f t="shared" si="111"/>
        <v>25</v>
      </c>
      <c r="E1360" s="1" t="b">
        <f t="shared" si="112"/>
        <v>0</v>
      </c>
      <c r="F1360" s="6">
        <f t="shared" si="113"/>
        <v>-2.4678604224058764E-3</v>
      </c>
      <c r="G1360" s="8">
        <f t="shared" si="114"/>
        <v>-9.0626846340946201E-5</v>
      </c>
      <c r="H1360" s="8">
        <f t="shared" si="115"/>
        <v>9.375634889190658E-4</v>
      </c>
      <c r="I1360" s="8">
        <f t="shared" si="116"/>
        <v>4.4685940140607583E-4</v>
      </c>
    </row>
    <row r="1361" spans="2:9" x14ac:dyDescent="0.2">
      <c r="B1361" s="5">
        <v>36691</v>
      </c>
      <c r="C1361" s="1">
        <v>173.76</v>
      </c>
      <c r="D1361" s="1">
        <f t="shared" si="111"/>
        <v>25</v>
      </c>
      <c r="E1361" s="1" t="b">
        <f t="shared" si="112"/>
        <v>0</v>
      </c>
      <c r="F1361" s="6">
        <f t="shared" si="113"/>
        <v>-2.8767044473854142E-4</v>
      </c>
      <c r="G1361" s="8">
        <f t="shared" si="114"/>
        <v>-6.6939820473344014E-6</v>
      </c>
      <c r="H1361" s="8">
        <f t="shared" si="115"/>
        <v>9.0045470520301975E-4</v>
      </c>
      <c r="I1361" s="8">
        <f t="shared" si="116"/>
        <v>4.5720444066429169E-4</v>
      </c>
    </row>
    <row r="1362" spans="2:9" x14ac:dyDescent="0.2">
      <c r="B1362" s="5">
        <v>36692</v>
      </c>
      <c r="C1362" s="1">
        <v>173.9</v>
      </c>
      <c r="D1362" s="1">
        <f t="shared" si="111"/>
        <v>25</v>
      </c>
      <c r="E1362" s="1" t="b">
        <f t="shared" si="112"/>
        <v>0</v>
      </c>
      <c r="F1362" s="6">
        <f t="shared" si="113"/>
        <v>8.0570902394105914E-4</v>
      </c>
      <c r="G1362" s="8">
        <f t="shared" si="114"/>
        <v>-1.9822460684958511E-4</v>
      </c>
      <c r="H1362" s="8">
        <f t="shared" si="115"/>
        <v>9.1341445065382695E-4</v>
      </c>
      <c r="I1362" s="8">
        <f t="shared" si="116"/>
        <v>4.5863389944627908E-4</v>
      </c>
    </row>
    <row r="1363" spans="2:9" x14ac:dyDescent="0.2">
      <c r="B1363" s="5">
        <v>36693</v>
      </c>
      <c r="C1363" s="1">
        <v>174.18</v>
      </c>
      <c r="D1363" s="1">
        <f t="shared" si="111"/>
        <v>25</v>
      </c>
      <c r="E1363" s="1" t="b">
        <f t="shared" si="112"/>
        <v>0</v>
      </c>
      <c r="F1363" s="6">
        <f t="shared" si="113"/>
        <v>1.6101207590568656E-3</v>
      </c>
      <c r="G1363" s="8">
        <f t="shared" si="114"/>
        <v>-1.7039234080051813E-4</v>
      </c>
      <c r="H1363" s="8">
        <f t="shared" si="115"/>
        <v>9.2414188535212111E-4</v>
      </c>
      <c r="I1363" s="8">
        <f t="shared" si="116"/>
        <v>4.8043929925587392E-4</v>
      </c>
    </row>
    <row r="1364" spans="2:9" x14ac:dyDescent="0.2">
      <c r="B1364" s="5">
        <v>36696</v>
      </c>
      <c r="C1364" s="1">
        <v>174.61</v>
      </c>
      <c r="D1364" s="1">
        <f t="shared" si="111"/>
        <v>26</v>
      </c>
      <c r="E1364" s="1" t="b">
        <f t="shared" si="112"/>
        <v>1</v>
      </c>
      <c r="F1364" s="6">
        <f t="shared" si="113"/>
        <v>2.4687105293375033E-3</v>
      </c>
      <c r="G1364" s="8">
        <f t="shared" si="114"/>
        <v>-2.9869338499881874E-5</v>
      </c>
      <c r="H1364" s="8">
        <f t="shared" si="115"/>
        <v>8.1641009239490959E-4</v>
      </c>
      <c r="I1364" s="8">
        <f t="shared" si="116"/>
        <v>5.1730642929096154E-4</v>
      </c>
    </row>
    <row r="1365" spans="2:9" x14ac:dyDescent="0.2">
      <c r="B1365" s="5">
        <v>36697</v>
      </c>
      <c r="C1365" s="1">
        <v>175.31</v>
      </c>
      <c r="D1365" s="1">
        <f t="shared" ref="D1365:D1428" si="117">WEEKNUM(B1365)</f>
        <v>26</v>
      </c>
      <c r="E1365" s="1" t="b">
        <f t="shared" ref="E1365:E1428" si="118">IF(D1365&lt;&gt;D1364,TRUE,FALSE)</f>
        <v>0</v>
      </c>
      <c r="F1365" s="6">
        <f t="shared" ref="F1365:F1428" si="119">C1365/C1364-1</f>
        <v>4.0089341962086245E-3</v>
      </c>
      <c r="G1365" s="8">
        <f t="shared" si="114"/>
        <v>-7.6413651279340992E-5</v>
      </c>
      <c r="H1365" s="8">
        <f t="shared" si="115"/>
        <v>7.9809775483810879E-4</v>
      </c>
      <c r="I1365" s="8">
        <f t="shared" si="116"/>
        <v>5.4421243459731048E-4</v>
      </c>
    </row>
    <row r="1366" spans="2:9" x14ac:dyDescent="0.2">
      <c r="B1366" s="5">
        <v>36698</v>
      </c>
      <c r="C1366" s="1">
        <v>173.97</v>
      </c>
      <c r="D1366" s="1">
        <f t="shared" si="117"/>
        <v>26</v>
      </c>
      <c r="E1366" s="1" t="b">
        <f t="shared" si="118"/>
        <v>0</v>
      </c>
      <c r="F1366" s="6">
        <f t="shared" si="119"/>
        <v>-7.6436027608236534E-3</v>
      </c>
      <c r="G1366" s="8">
        <f t="shared" si="114"/>
        <v>-1.5786084459766073E-4</v>
      </c>
      <c r="H1366" s="8">
        <f t="shared" si="115"/>
        <v>6.9996132584145877E-4</v>
      </c>
      <c r="I1366" s="8">
        <f t="shared" si="116"/>
        <v>5.2427839207409605E-4</v>
      </c>
    </row>
    <row r="1367" spans="2:9" x14ac:dyDescent="0.2">
      <c r="B1367" s="5">
        <v>36699</v>
      </c>
      <c r="C1367" s="1">
        <v>174.16</v>
      </c>
      <c r="D1367" s="1">
        <f t="shared" si="117"/>
        <v>26</v>
      </c>
      <c r="E1367" s="1" t="b">
        <f t="shared" si="118"/>
        <v>0</v>
      </c>
      <c r="F1367" s="6">
        <f t="shared" si="119"/>
        <v>1.0921423233891669E-3</v>
      </c>
      <c r="G1367" s="8">
        <f t="shared" si="114"/>
        <v>-1.9642217712988397E-4</v>
      </c>
      <c r="H1367" s="8">
        <f t="shared" si="115"/>
        <v>6.5916564130136669E-4</v>
      </c>
      <c r="I1367" s="8">
        <f t="shared" si="116"/>
        <v>4.7634407299919124E-4</v>
      </c>
    </row>
    <row r="1368" spans="2:9" x14ac:dyDescent="0.2">
      <c r="B1368" s="5">
        <v>36700</v>
      </c>
      <c r="C1368" s="1">
        <v>173.26</v>
      </c>
      <c r="D1368" s="1">
        <f t="shared" si="117"/>
        <v>26</v>
      </c>
      <c r="E1368" s="1" t="b">
        <f t="shared" si="118"/>
        <v>0</v>
      </c>
      <c r="F1368" s="6">
        <f t="shared" si="119"/>
        <v>-5.167661920073563E-3</v>
      </c>
      <c r="G1368" s="8">
        <f t="shared" si="114"/>
        <v>-2.7900986846151997E-4</v>
      </c>
      <c r="H1368" s="8">
        <f t="shared" si="115"/>
        <v>6.3942350151987117E-4</v>
      </c>
      <c r="I1368" s="8">
        <f t="shared" si="116"/>
        <v>4.3923471729860483E-4</v>
      </c>
    </row>
    <row r="1369" spans="2:9" x14ac:dyDescent="0.2">
      <c r="B1369" s="5">
        <v>36703</v>
      </c>
      <c r="C1369" s="1">
        <v>172.7</v>
      </c>
      <c r="D1369" s="1">
        <f t="shared" si="117"/>
        <v>27</v>
      </c>
      <c r="E1369" s="1" t="b">
        <f t="shared" si="118"/>
        <v>1</v>
      </c>
      <c r="F1369" s="6">
        <f t="shared" si="119"/>
        <v>-3.2321366732078749E-3</v>
      </c>
      <c r="G1369" s="8">
        <f t="shared" si="114"/>
        <v>-3.1597364234431884E-4</v>
      </c>
      <c r="H1369" s="8">
        <f t="shared" si="115"/>
        <v>6.1446306504011586E-4</v>
      </c>
      <c r="I1369" s="8">
        <f t="shared" si="116"/>
        <v>4.1019054740439211E-4</v>
      </c>
    </row>
    <row r="1370" spans="2:9" x14ac:dyDescent="0.2">
      <c r="B1370" s="5">
        <v>36704</v>
      </c>
      <c r="C1370" s="1">
        <v>173.17</v>
      </c>
      <c r="D1370" s="1">
        <f t="shared" si="117"/>
        <v>27</v>
      </c>
      <c r="E1370" s="1" t="b">
        <f t="shared" si="118"/>
        <v>0</v>
      </c>
      <c r="F1370" s="6">
        <f t="shared" si="119"/>
        <v>2.7214823393166832E-3</v>
      </c>
      <c r="G1370" s="8">
        <f t="shared" si="114"/>
        <v>-2.8074782049949531E-4</v>
      </c>
      <c r="H1370" s="8">
        <f t="shared" si="115"/>
        <v>6.3318226402045679E-4</v>
      </c>
      <c r="I1370" s="8">
        <f t="shared" si="116"/>
        <v>4.3661787803554432E-4</v>
      </c>
    </row>
    <row r="1371" spans="2:9" x14ac:dyDescent="0.2">
      <c r="B1371" s="5">
        <v>36705</v>
      </c>
      <c r="C1371" s="1">
        <v>173.66</v>
      </c>
      <c r="D1371" s="1">
        <f t="shared" si="117"/>
        <v>27</v>
      </c>
      <c r="E1371" s="1" t="b">
        <f t="shared" si="118"/>
        <v>0</v>
      </c>
      <c r="F1371" s="6">
        <f t="shared" si="119"/>
        <v>2.8295894208003602E-3</v>
      </c>
      <c r="G1371" s="8">
        <f t="shared" si="114"/>
        <v>-3.3397728641888568E-4</v>
      </c>
      <c r="H1371" s="8">
        <f t="shared" si="115"/>
        <v>6.0385731884294593E-4</v>
      </c>
      <c r="I1371" s="8">
        <f t="shared" si="116"/>
        <v>4.5330742313482022E-4</v>
      </c>
    </row>
    <row r="1372" spans="2:9" x14ac:dyDescent="0.2">
      <c r="B1372" s="5">
        <v>36706</v>
      </c>
      <c r="C1372" s="1">
        <v>173.98</v>
      </c>
      <c r="D1372" s="1">
        <f t="shared" si="117"/>
        <v>27</v>
      </c>
      <c r="E1372" s="1" t="b">
        <f t="shared" si="118"/>
        <v>0</v>
      </c>
      <c r="F1372" s="6">
        <f t="shared" si="119"/>
        <v>1.8426811010019417E-3</v>
      </c>
      <c r="G1372" s="8">
        <f t="shared" si="114"/>
        <v>-3.6574307898312898E-4</v>
      </c>
      <c r="H1372" s="8">
        <f t="shared" si="115"/>
        <v>5.8530102062487321E-4</v>
      </c>
      <c r="I1372" s="8">
        <f t="shared" si="116"/>
        <v>4.9243637522483174E-4</v>
      </c>
    </row>
    <row r="1373" spans="2:9" x14ac:dyDescent="0.2">
      <c r="B1373" s="5">
        <v>36707</v>
      </c>
      <c r="C1373" s="1">
        <v>175.34</v>
      </c>
      <c r="D1373" s="1">
        <f t="shared" si="117"/>
        <v>27</v>
      </c>
      <c r="E1373" s="1" t="b">
        <f t="shared" si="118"/>
        <v>0</v>
      </c>
      <c r="F1373" s="6">
        <f t="shared" si="119"/>
        <v>7.8169904586735672E-3</v>
      </c>
      <c r="G1373" s="8">
        <f t="shared" si="114"/>
        <v>-1.861542168901681E-4</v>
      </c>
      <c r="H1373" s="8">
        <f t="shared" si="115"/>
        <v>6.6047454791790981E-4</v>
      </c>
      <c r="I1373" s="8">
        <f t="shared" si="116"/>
        <v>5.709484315477145E-4</v>
      </c>
    </row>
    <row r="1374" spans="2:9" x14ac:dyDescent="0.2">
      <c r="B1374" s="5">
        <v>36710</v>
      </c>
      <c r="C1374" s="1">
        <v>175.01</v>
      </c>
      <c r="D1374" s="1">
        <f t="shared" si="117"/>
        <v>28</v>
      </c>
      <c r="E1374" s="1" t="b">
        <f t="shared" si="118"/>
        <v>1</v>
      </c>
      <c r="F1374" s="6">
        <f t="shared" si="119"/>
        <v>-1.8820577164366803E-3</v>
      </c>
      <c r="G1374" s="8">
        <f t="shared" si="114"/>
        <v>-1.8567702389906313E-4</v>
      </c>
      <c r="H1374" s="8">
        <f t="shared" si="115"/>
        <v>5.8743870008313862E-4</v>
      </c>
      <c r="I1374" s="8">
        <f t="shared" si="116"/>
        <v>5.3938519317102787E-4</v>
      </c>
    </row>
    <row r="1375" spans="2:9" x14ac:dyDescent="0.2">
      <c r="B1375" s="5">
        <v>36712</v>
      </c>
      <c r="C1375" s="1">
        <v>175.44</v>
      </c>
      <c r="D1375" s="1">
        <f t="shared" si="117"/>
        <v>28</v>
      </c>
      <c r="E1375" s="1" t="b">
        <f t="shared" si="118"/>
        <v>0</v>
      </c>
      <c r="F1375" s="6">
        <f t="shared" si="119"/>
        <v>2.4570024570025328E-3</v>
      </c>
      <c r="G1375" s="8">
        <f t="shared" si="114"/>
        <v>-1.6875712967072957E-5</v>
      </c>
      <c r="H1375" s="8">
        <f t="shared" si="115"/>
        <v>4.8426911243461729E-4</v>
      </c>
      <c r="I1375" s="8">
        <f t="shared" si="116"/>
        <v>5.2532175328145049E-4</v>
      </c>
    </row>
    <row r="1376" spans="2:9" x14ac:dyDescent="0.2">
      <c r="B1376" s="5">
        <v>36713</v>
      </c>
      <c r="C1376" s="1">
        <v>176.34</v>
      </c>
      <c r="D1376" s="1">
        <f t="shared" si="117"/>
        <v>28</v>
      </c>
      <c r="E1376" s="1" t="b">
        <f t="shared" si="118"/>
        <v>0</v>
      </c>
      <c r="F1376" s="6">
        <f t="shared" si="119"/>
        <v>5.1299589603284179E-3</v>
      </c>
      <c r="G1376" s="8">
        <f t="shared" si="114"/>
        <v>-1.4992823903593365E-5</v>
      </c>
      <c r="H1376" s="8">
        <f t="shared" si="115"/>
        <v>5.2634698011328504E-4</v>
      </c>
      <c r="I1376" s="8">
        <f t="shared" si="116"/>
        <v>4.9472832678007256E-4</v>
      </c>
    </row>
    <row r="1377" spans="2:9" x14ac:dyDescent="0.2">
      <c r="B1377" s="5">
        <v>36714</v>
      </c>
      <c r="C1377" s="1">
        <v>176.39</v>
      </c>
      <c r="D1377" s="1">
        <f t="shared" si="117"/>
        <v>28</v>
      </c>
      <c r="E1377" s="1" t="b">
        <f t="shared" si="118"/>
        <v>0</v>
      </c>
      <c r="F1377" s="6">
        <f t="shared" si="119"/>
        <v>2.835431552681289E-4</v>
      </c>
      <c r="G1377" s="8">
        <f t="shared" si="114"/>
        <v>8.0205514872963988E-5</v>
      </c>
      <c r="H1377" s="8">
        <f t="shared" si="115"/>
        <v>5.9970439904044603E-4</v>
      </c>
      <c r="I1377" s="8">
        <f t="shared" si="116"/>
        <v>5.1650864736520544E-4</v>
      </c>
    </row>
    <row r="1378" spans="2:9" x14ac:dyDescent="0.2">
      <c r="B1378" s="5">
        <v>36717</v>
      </c>
      <c r="C1378" s="1">
        <v>176.19</v>
      </c>
      <c r="D1378" s="1">
        <f t="shared" si="117"/>
        <v>29</v>
      </c>
      <c r="E1378" s="1" t="b">
        <f t="shared" si="118"/>
        <v>1</v>
      </c>
      <c r="F1378" s="6">
        <f t="shared" si="119"/>
        <v>-1.1338511253471406E-3</v>
      </c>
      <c r="G1378" s="8">
        <f t="shared" si="114"/>
        <v>-1.6798690856403757E-6</v>
      </c>
      <c r="H1378" s="8">
        <f t="shared" si="115"/>
        <v>5.6421569281726576E-4</v>
      </c>
      <c r="I1378" s="8">
        <f t="shared" si="116"/>
        <v>4.7123534893606897E-4</v>
      </c>
    </row>
    <row r="1379" spans="2:9" x14ac:dyDescent="0.2">
      <c r="B1379" s="5">
        <v>36718</v>
      </c>
      <c r="C1379" s="1">
        <v>176.43</v>
      </c>
      <c r="D1379" s="1">
        <f t="shared" si="117"/>
        <v>29</v>
      </c>
      <c r="E1379" s="1" t="b">
        <f t="shared" si="118"/>
        <v>0</v>
      </c>
      <c r="F1379" s="6">
        <f t="shared" si="119"/>
        <v>1.3621658436915318E-3</v>
      </c>
      <c r="G1379" s="8">
        <f t="shared" si="114"/>
        <v>6.9319498909836348E-6</v>
      </c>
      <c r="H1379" s="8">
        <f t="shared" si="115"/>
        <v>5.9949035027251601E-4</v>
      </c>
      <c r="I1379" s="8">
        <f t="shared" si="116"/>
        <v>5.2056201624210187E-4</v>
      </c>
    </row>
    <row r="1380" spans="2:9" x14ac:dyDescent="0.2">
      <c r="B1380" s="5">
        <v>36719</v>
      </c>
      <c r="C1380" s="1">
        <v>175.71</v>
      </c>
      <c r="D1380" s="1">
        <f t="shared" si="117"/>
        <v>29</v>
      </c>
      <c r="E1380" s="1" t="b">
        <f t="shared" si="118"/>
        <v>0</v>
      </c>
      <c r="F1380" s="6">
        <f t="shared" si="119"/>
        <v>-4.0809386158816574E-3</v>
      </c>
      <c r="G1380" s="8">
        <f t="shared" si="114"/>
        <v>-1.1155446731683866E-4</v>
      </c>
      <c r="H1380" s="8">
        <f t="shared" si="115"/>
        <v>5.6671950451543456E-4</v>
      </c>
      <c r="I1380" s="8">
        <f t="shared" si="116"/>
        <v>5.0064805790628374E-4</v>
      </c>
    </row>
    <row r="1381" spans="2:9" x14ac:dyDescent="0.2">
      <c r="B1381" s="5">
        <v>36720</v>
      </c>
      <c r="C1381" s="1">
        <v>175.52</v>
      </c>
      <c r="D1381" s="1">
        <f t="shared" si="117"/>
        <v>29</v>
      </c>
      <c r="E1381" s="1" t="b">
        <f t="shared" si="118"/>
        <v>0</v>
      </c>
      <c r="F1381" s="6">
        <f t="shared" si="119"/>
        <v>-1.0813271868419516E-3</v>
      </c>
      <c r="G1381" s="8">
        <f t="shared" si="114"/>
        <v>-1.0776301652703037E-5</v>
      </c>
      <c r="H1381" s="8">
        <f t="shared" si="115"/>
        <v>4.9641226046573481E-4</v>
      </c>
      <c r="I1381" s="8">
        <f t="shared" si="116"/>
        <v>5.0477778374769411E-4</v>
      </c>
    </row>
    <row r="1382" spans="2:9" x14ac:dyDescent="0.2">
      <c r="B1382" s="5">
        <v>36721</v>
      </c>
      <c r="C1382" s="1">
        <v>175.28</v>
      </c>
      <c r="D1382" s="1">
        <f t="shared" si="117"/>
        <v>29</v>
      </c>
      <c r="E1382" s="1" t="b">
        <f t="shared" si="118"/>
        <v>0</v>
      </c>
      <c r="F1382" s="6">
        <f t="shared" si="119"/>
        <v>-1.3673655423883657E-3</v>
      </c>
      <c r="G1382" s="8">
        <f t="shared" si="114"/>
        <v>-1.521544916027016E-4</v>
      </c>
      <c r="H1382" s="8">
        <f t="shared" si="115"/>
        <v>3.8628166426187541E-4</v>
      </c>
      <c r="I1382" s="8">
        <f t="shared" si="116"/>
        <v>5.118893601557124E-4</v>
      </c>
    </row>
    <row r="1383" spans="2:9" x14ac:dyDescent="0.2">
      <c r="B1383" s="5">
        <v>36724</v>
      </c>
      <c r="C1383" s="1">
        <v>176.74</v>
      </c>
      <c r="D1383" s="1">
        <f t="shared" si="117"/>
        <v>30</v>
      </c>
      <c r="E1383" s="1" t="b">
        <f t="shared" si="118"/>
        <v>1</v>
      </c>
      <c r="F1383" s="6">
        <f t="shared" si="119"/>
        <v>8.3295298950252228E-3</v>
      </c>
      <c r="G1383" s="8">
        <f t="shared" si="114"/>
        <v>-2.9794383964880589E-7</v>
      </c>
      <c r="H1383" s="8">
        <f t="shared" si="115"/>
        <v>6.0776078943638589E-4</v>
      </c>
      <c r="I1383" s="8">
        <f t="shared" si="116"/>
        <v>5.8075158791353449E-4</v>
      </c>
    </row>
    <row r="1384" spans="2:9" x14ac:dyDescent="0.2">
      <c r="B1384" s="5">
        <v>36725</v>
      </c>
      <c r="C1384" s="1">
        <v>176.66</v>
      </c>
      <c r="D1384" s="1">
        <f t="shared" si="117"/>
        <v>30</v>
      </c>
      <c r="E1384" s="1" t="b">
        <f t="shared" si="118"/>
        <v>0</v>
      </c>
      <c r="F1384" s="6">
        <f t="shared" si="119"/>
        <v>-4.526422994229895E-4</v>
      </c>
      <c r="G1384" s="8">
        <f t="shared" si="114"/>
        <v>-6.3685272990505809E-5</v>
      </c>
      <c r="H1384" s="8">
        <f t="shared" si="115"/>
        <v>6.9656635578321129E-4</v>
      </c>
      <c r="I1384" s="8">
        <f t="shared" si="116"/>
        <v>5.8595765073247421E-4</v>
      </c>
    </row>
    <row r="1385" spans="2:9" x14ac:dyDescent="0.2">
      <c r="B1385" s="5">
        <v>36726</v>
      </c>
      <c r="C1385" s="1">
        <v>176.23</v>
      </c>
      <c r="D1385" s="1">
        <f t="shared" si="117"/>
        <v>30</v>
      </c>
      <c r="E1385" s="1" t="b">
        <f t="shared" si="118"/>
        <v>0</v>
      </c>
      <c r="F1385" s="6">
        <f t="shared" si="119"/>
        <v>-2.434054115249662E-3</v>
      </c>
      <c r="G1385" s="8">
        <f t="shared" si="114"/>
        <v>-3.9979299824262814E-5</v>
      </c>
      <c r="H1385" s="8">
        <f t="shared" si="115"/>
        <v>5.9320074231631443E-4</v>
      </c>
      <c r="I1385" s="8">
        <f t="shared" si="116"/>
        <v>6.4755238122884637E-4</v>
      </c>
    </row>
    <row r="1386" spans="2:9" x14ac:dyDescent="0.2">
      <c r="B1386" s="5">
        <v>36727</v>
      </c>
      <c r="C1386" s="1">
        <v>176.36</v>
      </c>
      <c r="D1386" s="1">
        <f t="shared" si="117"/>
        <v>30</v>
      </c>
      <c r="E1386" s="1" t="b">
        <f t="shared" si="118"/>
        <v>0</v>
      </c>
      <c r="F1386" s="6">
        <f t="shared" si="119"/>
        <v>7.3767235998434266E-4</v>
      </c>
      <c r="G1386" s="8">
        <f t="shared" si="114"/>
        <v>-1.1667568699339862E-5</v>
      </c>
      <c r="H1386" s="8">
        <f t="shared" si="115"/>
        <v>5.588850135000694E-4</v>
      </c>
      <c r="I1386" s="8">
        <f t="shared" si="116"/>
        <v>5.7257582926662344E-4</v>
      </c>
    </row>
    <row r="1387" spans="2:9" x14ac:dyDescent="0.2">
      <c r="B1387" s="5">
        <v>36728</v>
      </c>
      <c r="C1387" s="1">
        <v>176.8</v>
      </c>
      <c r="D1387" s="1">
        <f t="shared" si="117"/>
        <v>30</v>
      </c>
      <c r="E1387" s="1" t="b">
        <f t="shared" si="118"/>
        <v>0</v>
      </c>
      <c r="F1387" s="6">
        <f t="shared" si="119"/>
        <v>2.4948968019959938E-3</v>
      </c>
      <c r="G1387" s="8">
        <f t="shared" si="114"/>
        <v>1.367789845837822E-4</v>
      </c>
      <c r="H1387" s="8">
        <f t="shared" si="115"/>
        <v>5.2285885039357095E-4</v>
      </c>
      <c r="I1387" s="8">
        <f t="shared" si="116"/>
        <v>6.1219467549313174E-4</v>
      </c>
    </row>
    <row r="1388" spans="2:9" x14ac:dyDescent="0.2">
      <c r="B1388" s="5">
        <v>36731</v>
      </c>
      <c r="C1388" s="1">
        <v>176.86</v>
      </c>
      <c r="D1388" s="1">
        <f t="shared" si="117"/>
        <v>31</v>
      </c>
      <c r="E1388" s="1" t="b">
        <f t="shared" si="118"/>
        <v>1</v>
      </c>
      <c r="F1388" s="6">
        <f t="shared" si="119"/>
        <v>3.3936651583710287E-4</v>
      </c>
      <c r="G1388" s="8">
        <f t="shared" si="114"/>
        <v>2.8534879354968564E-4</v>
      </c>
      <c r="H1388" s="8">
        <f t="shared" si="115"/>
        <v>5.2955404173956407E-4</v>
      </c>
      <c r="I1388" s="8">
        <f t="shared" si="116"/>
        <v>5.8683483424196267E-4</v>
      </c>
    </row>
    <row r="1389" spans="2:9" x14ac:dyDescent="0.2">
      <c r="B1389" s="5">
        <v>36732</v>
      </c>
      <c r="C1389" s="1">
        <v>177.49</v>
      </c>
      <c r="D1389" s="1">
        <f t="shared" si="117"/>
        <v>31</v>
      </c>
      <c r="E1389" s="1" t="b">
        <f t="shared" si="118"/>
        <v>0</v>
      </c>
      <c r="F1389" s="6">
        <f t="shared" si="119"/>
        <v>3.5621395454030758E-3</v>
      </c>
      <c r="G1389" s="8">
        <f t="shared" si="114"/>
        <v>4.4748340730699053E-4</v>
      </c>
      <c r="H1389" s="8">
        <f t="shared" si="115"/>
        <v>6.1935413293874293E-4</v>
      </c>
      <c r="I1389" s="8">
        <f t="shared" si="116"/>
        <v>5.4774312051828606E-4</v>
      </c>
    </row>
    <row r="1390" spans="2:9" x14ac:dyDescent="0.2">
      <c r="B1390" s="5">
        <v>36733</v>
      </c>
      <c r="C1390" s="1">
        <v>177.37</v>
      </c>
      <c r="D1390" s="1">
        <f t="shared" si="117"/>
        <v>31</v>
      </c>
      <c r="E1390" s="1" t="b">
        <f t="shared" si="118"/>
        <v>0</v>
      </c>
      <c r="F1390" s="6">
        <f t="shared" si="119"/>
        <v>-6.7609442785510065E-4</v>
      </c>
      <c r="G1390" s="8">
        <f t="shared" si="114"/>
        <v>2.4132236117702604E-4</v>
      </c>
      <c r="H1390" s="8">
        <f t="shared" si="115"/>
        <v>5.3609824778972812E-4</v>
      </c>
      <c r="I1390" s="8">
        <f t="shared" si="116"/>
        <v>5.4349810857910882E-4</v>
      </c>
    </row>
    <row r="1391" spans="2:9" x14ac:dyDescent="0.2">
      <c r="B1391" s="5">
        <v>36734</v>
      </c>
      <c r="C1391" s="1">
        <v>178.42</v>
      </c>
      <c r="D1391" s="1">
        <f t="shared" si="117"/>
        <v>31</v>
      </c>
      <c r="E1391" s="1" t="b">
        <f t="shared" si="118"/>
        <v>0</v>
      </c>
      <c r="F1391" s="6">
        <f t="shared" si="119"/>
        <v>5.9198286068669059E-3</v>
      </c>
      <c r="G1391" s="8">
        <f t="shared" si="114"/>
        <v>2.5816040149204047E-4</v>
      </c>
      <c r="H1391" s="8">
        <f t="shared" si="115"/>
        <v>5.0818521345362281E-4</v>
      </c>
      <c r="I1391" s="8">
        <f t="shared" si="116"/>
        <v>6.0696181725709006E-4</v>
      </c>
    </row>
    <row r="1392" spans="2:9" x14ac:dyDescent="0.2">
      <c r="B1392" s="5">
        <v>36735</v>
      </c>
      <c r="C1392" s="1">
        <v>177.8</v>
      </c>
      <c r="D1392" s="1">
        <f t="shared" si="117"/>
        <v>31</v>
      </c>
      <c r="E1392" s="1" t="b">
        <f t="shared" si="118"/>
        <v>0</v>
      </c>
      <c r="F1392" s="6">
        <f t="shared" si="119"/>
        <v>-3.4749467548479407E-3</v>
      </c>
      <c r="G1392" s="8">
        <f t="shared" si="114"/>
        <v>3.194503300134128E-4</v>
      </c>
      <c r="H1392" s="8">
        <f t="shared" si="115"/>
        <v>4.415198793386327E-4</v>
      </c>
      <c r="I1392" s="8">
        <f t="shared" si="116"/>
        <v>6.0913565782211743E-4</v>
      </c>
    </row>
    <row r="1393" spans="2:9" x14ac:dyDescent="0.2">
      <c r="B1393" s="5">
        <v>36738</v>
      </c>
      <c r="C1393" s="1">
        <v>179.1</v>
      </c>
      <c r="D1393" s="1">
        <f t="shared" si="117"/>
        <v>32</v>
      </c>
      <c r="E1393" s="1" t="b">
        <f t="shared" si="118"/>
        <v>1</v>
      </c>
      <c r="F1393" s="6">
        <f t="shared" si="119"/>
        <v>7.3115860517434239E-3</v>
      </c>
      <c r="G1393" s="8">
        <f t="shared" si="114"/>
        <v>4.9633119358926379E-4</v>
      </c>
      <c r="H1393" s="8">
        <f t="shared" si="115"/>
        <v>5.1765012503224295E-4</v>
      </c>
      <c r="I1393" s="8">
        <f t="shared" si="116"/>
        <v>6.2120233130611303E-4</v>
      </c>
    </row>
    <row r="1394" spans="2:9" x14ac:dyDescent="0.2">
      <c r="B1394" s="5">
        <v>36739</v>
      </c>
      <c r="C1394" s="1">
        <v>178.08</v>
      </c>
      <c r="D1394" s="1">
        <f t="shared" si="117"/>
        <v>32</v>
      </c>
      <c r="E1394" s="1" t="b">
        <f t="shared" si="118"/>
        <v>0</v>
      </c>
      <c r="F1394" s="17">
        <f t="shared" si="119"/>
        <v>-5.6951423785593924E-3</v>
      </c>
      <c r="G1394" s="8">
        <f t="shared" si="114"/>
        <v>4.5633866709388743E-4</v>
      </c>
      <c r="H1394" s="8">
        <f t="shared" si="115"/>
        <v>3.7278370971348943E-4</v>
      </c>
      <c r="I1394" s="8">
        <f t="shared" si="116"/>
        <v>6.0412382879116279E-4</v>
      </c>
    </row>
    <row r="1395" spans="2:9" x14ac:dyDescent="0.2">
      <c r="B1395" s="5">
        <v>36740</v>
      </c>
      <c r="C1395" s="1">
        <v>178.06</v>
      </c>
      <c r="D1395" s="1">
        <f t="shared" si="117"/>
        <v>32</v>
      </c>
      <c r="E1395" s="1" t="b">
        <f t="shared" si="118"/>
        <v>0</v>
      </c>
      <c r="F1395" s="17">
        <f t="shared" si="119"/>
        <v>-1.1230907457326911E-4</v>
      </c>
      <c r="G1395" s="8">
        <f t="shared" si="114"/>
        <v>5.9746011008248096E-4</v>
      </c>
      <c r="H1395" s="8">
        <f t="shared" si="115"/>
        <v>3.7862446056893985E-4</v>
      </c>
      <c r="I1395" s="8">
        <f t="shared" si="116"/>
        <v>5.9744527577104819E-4</v>
      </c>
    </row>
    <row r="1396" spans="2:9" x14ac:dyDescent="0.2">
      <c r="B1396" s="5">
        <v>36741</v>
      </c>
      <c r="C1396" s="1">
        <v>176.95</v>
      </c>
      <c r="D1396" s="1">
        <f t="shared" si="117"/>
        <v>32</v>
      </c>
      <c r="E1396" s="1" t="b">
        <f t="shared" si="118"/>
        <v>0</v>
      </c>
      <c r="F1396" s="17">
        <f t="shared" si="119"/>
        <v>-6.2338537571605679E-3</v>
      </c>
      <c r="G1396" s="8">
        <f t="shared" si="114"/>
        <v>4.2958984840822879E-4</v>
      </c>
      <c r="H1396" s="8">
        <f t="shared" si="115"/>
        <v>2.7156735832512663E-4</v>
      </c>
      <c r="I1396" s="8">
        <f t="shared" si="116"/>
        <v>5.1964299971227982E-4</v>
      </c>
    </row>
    <row r="1397" spans="2:9" x14ac:dyDescent="0.2">
      <c r="B1397" s="5">
        <v>36742</v>
      </c>
      <c r="C1397" s="1">
        <v>178.16</v>
      </c>
      <c r="D1397" s="1">
        <f t="shared" si="117"/>
        <v>32</v>
      </c>
      <c r="E1397" s="1" t="b">
        <f t="shared" si="118"/>
        <v>0</v>
      </c>
      <c r="F1397" s="17">
        <f t="shared" si="119"/>
        <v>6.838089855891516E-3</v>
      </c>
      <c r="G1397" s="8">
        <f t="shared" si="114"/>
        <v>5.0414777011859708E-4</v>
      </c>
      <c r="H1397" s="8">
        <f t="shared" si="115"/>
        <v>3.778601741916452E-4</v>
      </c>
      <c r="I1397" s="8">
        <f t="shared" si="116"/>
        <v>5.4341456752512898E-4</v>
      </c>
    </row>
    <row r="1398" spans="2:9" x14ac:dyDescent="0.2">
      <c r="B1398" s="5">
        <v>36745</v>
      </c>
      <c r="C1398" s="1">
        <v>178.23</v>
      </c>
      <c r="D1398" s="1">
        <f t="shared" si="117"/>
        <v>33</v>
      </c>
      <c r="E1398" s="1" t="b">
        <f t="shared" si="118"/>
        <v>1</v>
      </c>
      <c r="F1398" s="17">
        <f t="shared" si="119"/>
        <v>3.9290525370438978E-4</v>
      </c>
      <c r="G1398" s="8">
        <f t="shared" si="114"/>
        <v>6.0850445769613821E-4</v>
      </c>
      <c r="H1398" s="8">
        <f t="shared" si="115"/>
        <v>3.9466924680495261E-4</v>
      </c>
      <c r="I1398" s="8">
        <f t="shared" si="116"/>
        <v>5.2863149614871174E-4</v>
      </c>
    </row>
    <row r="1399" spans="2:9" x14ac:dyDescent="0.2">
      <c r="B1399" s="5">
        <v>36746</v>
      </c>
      <c r="C1399" s="1">
        <v>177.89</v>
      </c>
      <c r="D1399" s="1">
        <f t="shared" si="117"/>
        <v>33</v>
      </c>
      <c r="E1399" s="1" t="b">
        <f t="shared" si="118"/>
        <v>0</v>
      </c>
      <c r="F1399" s="17">
        <f t="shared" si="119"/>
        <v>-1.9076474218706618E-3</v>
      </c>
      <c r="G1399" s="8">
        <f t="shared" si="114"/>
        <v>5.6898854628036359E-4</v>
      </c>
      <c r="H1399" s="8">
        <f t="shared" si="115"/>
        <v>3.574190224609458E-4</v>
      </c>
      <c r="I1399" s="8">
        <f t="shared" si="116"/>
        <v>5.6044863821665288E-4</v>
      </c>
    </row>
    <row r="1400" spans="2:9" x14ac:dyDescent="0.2">
      <c r="B1400" s="5">
        <v>36747</v>
      </c>
      <c r="C1400" s="1">
        <v>178.24</v>
      </c>
      <c r="D1400" s="1">
        <f t="shared" si="117"/>
        <v>33</v>
      </c>
      <c r="E1400" s="1" t="b">
        <f t="shared" si="118"/>
        <v>0</v>
      </c>
      <c r="F1400" s="17">
        <f t="shared" si="119"/>
        <v>1.9675080105685527E-3</v>
      </c>
      <c r="G1400" s="8">
        <f t="shared" si="114"/>
        <v>5.6610134075282055E-4</v>
      </c>
      <c r="H1400" s="8">
        <f t="shared" si="115"/>
        <v>4.2892641065797176E-4</v>
      </c>
      <c r="I1400" s="8">
        <f t="shared" si="116"/>
        <v>6.1278596238076278E-4</v>
      </c>
    </row>
    <row r="1401" spans="2:9" x14ac:dyDescent="0.2">
      <c r="B1401" s="5">
        <v>36748</v>
      </c>
      <c r="C1401" s="1">
        <v>178.43</v>
      </c>
      <c r="D1401" s="1">
        <f t="shared" si="117"/>
        <v>33</v>
      </c>
      <c r="E1401" s="1" t="b">
        <f t="shared" si="118"/>
        <v>0</v>
      </c>
      <c r="F1401" s="17">
        <f t="shared" si="119"/>
        <v>1.0659784560143049E-3</v>
      </c>
      <c r="G1401" s="8">
        <f t="shared" si="114"/>
        <v>5.0994288901795072E-4</v>
      </c>
      <c r="H1401" s="8">
        <f t="shared" si="115"/>
        <v>5.101955611149225E-4</v>
      </c>
      <c r="I1401" s="8">
        <f t="shared" si="116"/>
        <v>5.9521609883137177E-4</v>
      </c>
    </row>
    <row r="1402" spans="2:9" x14ac:dyDescent="0.2">
      <c r="B1402" s="5">
        <v>36749</v>
      </c>
      <c r="C1402" s="1">
        <v>178.47</v>
      </c>
      <c r="D1402" s="1">
        <f t="shared" si="117"/>
        <v>33</v>
      </c>
      <c r="E1402" s="1" t="b">
        <f t="shared" si="118"/>
        <v>0</v>
      </c>
      <c r="F1402" s="17">
        <f t="shared" si="119"/>
        <v>2.2417754861847605E-4</v>
      </c>
      <c r="G1402" s="8">
        <f t="shared" si="114"/>
        <v>5.423015203960403E-4</v>
      </c>
      <c r="H1402" s="8">
        <f t="shared" si="115"/>
        <v>4.5430941261879305E-4</v>
      </c>
      <c r="I1402" s="8">
        <f t="shared" si="116"/>
        <v>6.578978539427975E-4</v>
      </c>
    </row>
    <row r="1403" spans="2:9" x14ac:dyDescent="0.2">
      <c r="B1403" s="5">
        <v>36752</v>
      </c>
      <c r="C1403" s="1">
        <v>178.02</v>
      </c>
      <c r="D1403" s="1">
        <f t="shared" si="117"/>
        <v>34</v>
      </c>
      <c r="E1403" s="1" t="b">
        <f t="shared" si="118"/>
        <v>1</v>
      </c>
      <c r="F1403" s="17">
        <f t="shared" si="119"/>
        <v>-2.5214321734744471E-3</v>
      </c>
      <c r="G1403" s="8">
        <f t="shared" si="114"/>
        <v>5.8499518756995343E-4</v>
      </c>
      <c r="H1403" s="8">
        <f t="shared" si="115"/>
        <v>3.956076141287965E-4</v>
      </c>
      <c r="I1403" s="8">
        <f t="shared" si="116"/>
        <v>6.4256071393210899E-4</v>
      </c>
    </row>
    <row r="1404" spans="2:9" x14ac:dyDescent="0.2">
      <c r="B1404" s="5">
        <v>36753</v>
      </c>
      <c r="C1404" s="1">
        <v>177.76</v>
      </c>
      <c r="D1404" s="1">
        <f t="shared" si="117"/>
        <v>34</v>
      </c>
      <c r="E1404" s="1" t="b">
        <f t="shared" si="118"/>
        <v>0</v>
      </c>
      <c r="F1404" s="17">
        <f t="shared" si="119"/>
        <v>-1.4605100550501016E-3</v>
      </c>
      <c r="G1404" s="8">
        <f t="shared" si="114"/>
        <v>5.3811320315950604E-4</v>
      </c>
      <c r="H1404" s="8">
        <f t="shared" si="115"/>
        <v>3.2545196632760819E-4</v>
      </c>
      <c r="I1404" s="8">
        <f t="shared" si="116"/>
        <v>6.3278527919243823E-4</v>
      </c>
    </row>
    <row r="1405" spans="2:9" x14ac:dyDescent="0.2">
      <c r="B1405" s="5">
        <v>36754</v>
      </c>
      <c r="C1405" s="1">
        <v>177.36</v>
      </c>
      <c r="D1405" s="1">
        <f t="shared" si="117"/>
        <v>34</v>
      </c>
      <c r="E1405" s="1" t="b">
        <f t="shared" si="118"/>
        <v>0</v>
      </c>
      <c r="F1405" s="17">
        <f t="shared" si="119"/>
        <v>-2.2502250225021614E-3</v>
      </c>
      <c r="G1405" s="8">
        <f t="shared" si="114"/>
        <v>5.7815689784390157E-4</v>
      </c>
      <c r="H1405" s="8">
        <f t="shared" si="115"/>
        <v>3.0440704581253202E-4</v>
      </c>
      <c r="I1405" s="8">
        <f t="shared" si="116"/>
        <v>6.7801189891381194E-4</v>
      </c>
    </row>
    <row r="1406" spans="2:9" x14ac:dyDescent="0.2">
      <c r="B1406" s="5">
        <v>36755</v>
      </c>
      <c r="C1406" s="1">
        <v>177.63</v>
      </c>
      <c r="D1406" s="1">
        <f t="shared" si="117"/>
        <v>34</v>
      </c>
      <c r="E1406" s="1" t="b">
        <f t="shared" si="118"/>
        <v>0</v>
      </c>
      <c r="F1406" s="17">
        <f t="shared" si="119"/>
        <v>1.5223274695532751E-3</v>
      </c>
      <c r="G1406" s="8">
        <f t="shared" si="114"/>
        <v>7.4579291394566254E-4</v>
      </c>
      <c r="H1406" s="8">
        <f t="shared" si="115"/>
        <v>2.9507364319478289E-4</v>
      </c>
      <c r="I1406" s="8">
        <f t="shared" si="116"/>
        <v>6.6312125925013148E-4</v>
      </c>
    </row>
    <row r="1407" spans="2:9" x14ac:dyDescent="0.2">
      <c r="B1407" s="5">
        <v>36756</v>
      </c>
      <c r="C1407" s="1">
        <v>176.67</v>
      </c>
      <c r="D1407" s="1">
        <f t="shared" si="117"/>
        <v>34</v>
      </c>
      <c r="E1407" s="1" t="b">
        <f t="shared" si="118"/>
        <v>0</v>
      </c>
      <c r="F1407" s="17">
        <f t="shared" si="119"/>
        <v>-5.4044924843776876E-3</v>
      </c>
      <c r="G1407" s="8">
        <f t="shared" si="114"/>
        <v>4.955564958321932E-4</v>
      </c>
      <c r="H1407" s="8">
        <f t="shared" si="115"/>
        <v>2.2402406543770351E-4</v>
      </c>
      <c r="I1407" s="8">
        <f t="shared" si="116"/>
        <v>6.1323567158591845E-4</v>
      </c>
    </row>
    <row r="1408" spans="2:9" x14ac:dyDescent="0.2">
      <c r="B1408" s="5">
        <v>36759</v>
      </c>
      <c r="C1408" s="1">
        <v>176.62</v>
      </c>
      <c r="D1408" s="1">
        <f t="shared" si="117"/>
        <v>35</v>
      </c>
      <c r="E1408" s="1" t="b">
        <f t="shared" si="118"/>
        <v>1</v>
      </c>
      <c r="F1408" s="17">
        <f t="shared" si="119"/>
        <v>-2.8301352804649405E-4</v>
      </c>
      <c r="G1408" s="8">
        <f t="shared" si="114"/>
        <v>5.4352112390109277E-4</v>
      </c>
      <c r="H1408" s="8">
        <f t="shared" si="115"/>
        <v>2.3334574897737099E-4</v>
      </c>
      <c r="I1408" s="8">
        <f t="shared" si="116"/>
        <v>6.4489480320300836E-4</v>
      </c>
    </row>
    <row r="1409" spans="2:9" x14ac:dyDescent="0.2">
      <c r="B1409" s="5">
        <v>36760</v>
      </c>
      <c r="C1409" s="1">
        <v>176.7</v>
      </c>
      <c r="D1409" s="1">
        <f t="shared" si="117"/>
        <v>35</v>
      </c>
      <c r="E1409" s="1" t="b">
        <f t="shared" si="118"/>
        <v>0</v>
      </c>
      <c r="F1409" s="17">
        <f t="shared" si="119"/>
        <v>4.5294983580568271E-4</v>
      </c>
      <c r="G1409" s="8">
        <f t="shared" si="114"/>
        <v>5.0417139020183827E-4</v>
      </c>
      <c r="H1409" s="8">
        <f t="shared" si="115"/>
        <v>2.4605200255858715E-4</v>
      </c>
      <c r="I1409" s="8">
        <f t="shared" si="116"/>
        <v>6.6786642533271494E-4</v>
      </c>
    </row>
    <row r="1410" spans="2:9" x14ac:dyDescent="0.2">
      <c r="B1410" s="5">
        <v>36761</v>
      </c>
      <c r="C1410" s="1">
        <v>176.62</v>
      </c>
      <c r="D1410" s="1">
        <f t="shared" si="117"/>
        <v>35</v>
      </c>
      <c r="E1410" s="1" t="b">
        <f t="shared" si="118"/>
        <v>0</v>
      </c>
      <c r="F1410" s="17">
        <f t="shared" si="119"/>
        <v>-4.5274476513856854E-4</v>
      </c>
      <c r="G1410" s="8">
        <f t="shared" si="114"/>
        <v>6.505899159405114E-4</v>
      </c>
      <c r="H1410" s="8">
        <f t="shared" si="115"/>
        <v>2.2714514417362605E-4</v>
      </c>
      <c r="I1410" s="8">
        <f t="shared" si="116"/>
        <v>6.6791677712371906E-4</v>
      </c>
    </row>
    <row r="1411" spans="2:9" x14ac:dyDescent="0.2">
      <c r="B1411" s="5">
        <v>36762</v>
      </c>
      <c r="C1411" s="1">
        <v>176.62</v>
      </c>
      <c r="D1411" s="1">
        <f t="shared" si="117"/>
        <v>35</v>
      </c>
      <c r="E1411" s="1" t="b">
        <f t="shared" si="118"/>
        <v>0</v>
      </c>
      <c r="F1411" s="17">
        <f t="shared" si="119"/>
        <v>0</v>
      </c>
      <c r="G1411" s="8">
        <f t="shared" si="114"/>
        <v>6.9086745503657478E-4</v>
      </c>
      <c r="H1411" s="8">
        <f t="shared" si="115"/>
        <v>2.3376460963855003E-4</v>
      </c>
      <c r="I1411" s="8">
        <f t="shared" si="116"/>
        <v>6.8733683564992315E-4</v>
      </c>
    </row>
    <row r="1412" spans="2:9" x14ac:dyDescent="0.2">
      <c r="B1412" s="5">
        <v>36763</v>
      </c>
      <c r="C1412" s="1">
        <v>176.64</v>
      </c>
      <c r="D1412" s="1">
        <f t="shared" si="117"/>
        <v>35</v>
      </c>
      <c r="E1412" s="1" t="b">
        <f t="shared" si="118"/>
        <v>0</v>
      </c>
      <c r="F1412" s="17">
        <f t="shared" si="119"/>
        <v>1.1323745895142068E-4</v>
      </c>
      <c r="G1412" s="8">
        <f t="shared" si="114"/>
        <v>7.0694224787954513E-4</v>
      </c>
      <c r="H1412" s="8">
        <f t="shared" si="115"/>
        <v>2.7879083190785674E-4</v>
      </c>
      <c r="I1412" s="8">
        <f t="shared" si="116"/>
        <v>7.3884906504196744E-4</v>
      </c>
    </row>
    <row r="1413" spans="2:9" x14ac:dyDescent="0.2">
      <c r="B1413" s="5">
        <v>36767</v>
      </c>
      <c r="C1413" s="1">
        <v>175.44</v>
      </c>
      <c r="D1413" s="1">
        <f t="shared" si="117"/>
        <v>36</v>
      </c>
      <c r="E1413" s="1" t="b">
        <f t="shared" si="118"/>
        <v>1</v>
      </c>
      <c r="F1413" s="17">
        <f t="shared" si="119"/>
        <v>-6.7934782608695121E-3</v>
      </c>
      <c r="G1413" s="8">
        <f t="shared" si="114"/>
        <v>5.9143465116829783E-4</v>
      </c>
      <c r="H1413" s="8">
        <f t="shared" si="115"/>
        <v>1.7934351243215914E-4</v>
      </c>
      <c r="I1413" s="8">
        <f t="shared" si="116"/>
        <v>7.837033133848959E-4</v>
      </c>
    </row>
    <row r="1414" spans="2:9" x14ac:dyDescent="0.2">
      <c r="B1414" s="5">
        <v>36768</v>
      </c>
      <c r="C1414" s="1">
        <v>176.28</v>
      </c>
      <c r="D1414" s="1">
        <f t="shared" si="117"/>
        <v>36</v>
      </c>
      <c r="E1414" s="1" t="b">
        <f t="shared" si="118"/>
        <v>0</v>
      </c>
      <c r="F1414" s="17">
        <f t="shared" si="119"/>
        <v>4.7879616963064642E-3</v>
      </c>
      <c r="G1414" s="8">
        <f t="shared" si="114"/>
        <v>5.6704429424501361E-4</v>
      </c>
      <c r="H1414" s="8">
        <f t="shared" si="115"/>
        <v>2.2797732552312991E-4</v>
      </c>
      <c r="I1414" s="8">
        <f t="shared" si="116"/>
        <v>6.3244291696041535E-4</v>
      </c>
    </row>
    <row r="1415" spans="2:9" x14ac:dyDescent="0.2">
      <c r="B1415" s="5">
        <v>36769</v>
      </c>
      <c r="C1415" s="1">
        <v>177.1</v>
      </c>
      <c r="D1415" s="1">
        <f t="shared" si="117"/>
        <v>36</v>
      </c>
      <c r="E1415" s="1" t="b">
        <f t="shared" si="118"/>
        <v>0</v>
      </c>
      <c r="F1415" s="17">
        <f t="shared" si="119"/>
        <v>4.6516904923983304E-3</v>
      </c>
      <c r="G1415" s="8">
        <f t="shared" si="114"/>
        <v>6.339570825334731E-4</v>
      </c>
      <c r="H1415" s="8">
        <f t="shared" si="115"/>
        <v>2.6940819453122658E-4</v>
      </c>
      <c r="I1415" s="8">
        <f t="shared" si="116"/>
        <v>7.0235885639628748E-4</v>
      </c>
    </row>
    <row r="1416" spans="2:9" x14ac:dyDescent="0.2">
      <c r="B1416" s="5">
        <v>36770</v>
      </c>
      <c r="C1416" s="1">
        <v>176.67</v>
      </c>
      <c r="D1416" s="1">
        <f t="shared" si="117"/>
        <v>36</v>
      </c>
      <c r="E1416" s="1" t="b">
        <f t="shared" si="118"/>
        <v>0</v>
      </c>
      <c r="F1416" s="17">
        <f t="shared" si="119"/>
        <v>-2.4280067758328805E-3</v>
      </c>
      <c r="G1416" s="8">
        <f t="shared" si="114"/>
        <v>4.9730623419687607E-4</v>
      </c>
      <c r="H1416" s="8">
        <f t="shared" si="115"/>
        <v>2.7845297992959005E-4</v>
      </c>
      <c r="I1416" s="8">
        <f t="shared" si="116"/>
        <v>7.7543316552872274E-4</v>
      </c>
    </row>
    <row r="1417" spans="2:9" x14ac:dyDescent="0.2">
      <c r="B1417" s="5">
        <v>36774</v>
      </c>
      <c r="C1417" s="1">
        <v>176.38</v>
      </c>
      <c r="D1417" s="1">
        <f t="shared" si="117"/>
        <v>37</v>
      </c>
      <c r="E1417" s="1" t="b">
        <f t="shared" si="118"/>
        <v>1</v>
      </c>
      <c r="F1417" s="17">
        <f t="shared" si="119"/>
        <v>-1.641478462670487E-3</v>
      </c>
      <c r="G1417" s="8">
        <f t="shared" si="114"/>
        <v>4.2548823918923321E-4</v>
      </c>
      <c r="H1417" s="8">
        <f t="shared" si="115"/>
        <v>2.9089103751382808E-4</v>
      </c>
      <c r="I1417" s="8">
        <f t="shared" si="116"/>
        <v>6.9609521146191296E-4</v>
      </c>
    </row>
    <row r="1418" spans="2:9" x14ac:dyDescent="0.2">
      <c r="B1418" s="5">
        <v>36775</v>
      </c>
      <c r="C1418" s="1">
        <v>177.12</v>
      </c>
      <c r="D1418" s="1">
        <f t="shared" si="117"/>
        <v>37</v>
      </c>
      <c r="E1418" s="1" t="b">
        <f t="shared" si="118"/>
        <v>0</v>
      </c>
      <c r="F1418" s="17">
        <f t="shared" si="119"/>
        <v>4.1954870166684977E-3</v>
      </c>
      <c r="G1418" s="8">
        <f t="shared" si="114"/>
        <v>4.3077437325868398E-4</v>
      </c>
      <c r="H1418" s="8">
        <f t="shared" si="115"/>
        <v>2.6830782863832171E-4</v>
      </c>
      <c r="I1418" s="8">
        <f t="shared" si="116"/>
        <v>7.5183732611688598E-4</v>
      </c>
    </row>
    <row r="1419" spans="2:9" x14ac:dyDescent="0.2">
      <c r="B1419" s="5">
        <v>36776</v>
      </c>
      <c r="C1419" s="1">
        <v>177.22</v>
      </c>
      <c r="D1419" s="1">
        <f t="shared" si="117"/>
        <v>37</v>
      </c>
      <c r="E1419" s="1" t="b">
        <f t="shared" si="118"/>
        <v>0</v>
      </c>
      <c r="F1419" s="17">
        <f t="shared" si="119"/>
        <v>5.6458897922317952E-4</v>
      </c>
      <c r="G1419" s="8">
        <f t="shared" si="114"/>
        <v>3.1265561066010842E-4</v>
      </c>
      <c r="H1419" s="8">
        <f t="shared" si="115"/>
        <v>2.4736493950678544E-4</v>
      </c>
      <c r="I1419" s="8">
        <f t="shared" si="116"/>
        <v>7.3157499284642262E-4</v>
      </c>
    </row>
    <row r="1420" spans="2:9" x14ac:dyDescent="0.2">
      <c r="B1420" s="5">
        <v>36777</v>
      </c>
      <c r="C1420" s="1">
        <v>177.2</v>
      </c>
      <c r="D1420" s="1">
        <f t="shared" si="117"/>
        <v>37</v>
      </c>
      <c r="E1420" s="1" t="b">
        <f t="shared" si="118"/>
        <v>0</v>
      </c>
      <c r="F1420" s="17">
        <f t="shared" si="119"/>
        <v>-1.128540796749844E-4</v>
      </c>
      <c r="G1420" s="8">
        <f t="shared" si="114"/>
        <v>1.8357805802430327E-4</v>
      </c>
      <c r="H1420" s="8">
        <f t="shared" si="115"/>
        <v>2.6811846687779215E-4</v>
      </c>
      <c r="I1420" s="8">
        <f t="shared" si="116"/>
        <v>7.3813875359348953E-4</v>
      </c>
    </row>
    <row r="1421" spans="2:9" x14ac:dyDescent="0.2">
      <c r="B1421" s="5">
        <v>36780</v>
      </c>
      <c r="C1421" s="1">
        <v>177.58</v>
      </c>
      <c r="D1421" s="1">
        <f t="shared" si="117"/>
        <v>38</v>
      </c>
      <c r="E1421" s="1" t="b">
        <f t="shared" si="118"/>
        <v>1</v>
      </c>
      <c r="F1421" s="17">
        <f t="shared" si="119"/>
        <v>2.1444695259595914E-3</v>
      </c>
      <c r="G1421" s="8">
        <f t="shared" si="114"/>
        <v>2.0655382397228423E-4</v>
      </c>
      <c r="H1421" s="8">
        <f t="shared" si="115"/>
        <v>2.4279286540761181E-4</v>
      </c>
      <c r="I1421" s="8">
        <f t="shared" si="116"/>
        <v>7.3914855277307592E-4</v>
      </c>
    </row>
    <row r="1422" spans="2:9" x14ac:dyDescent="0.2">
      <c r="B1422" s="5">
        <v>36781</v>
      </c>
      <c r="C1422" s="1">
        <v>176.73</v>
      </c>
      <c r="D1422" s="1">
        <f t="shared" si="117"/>
        <v>38</v>
      </c>
      <c r="E1422" s="1" t="b">
        <f t="shared" si="118"/>
        <v>0</v>
      </c>
      <c r="F1422" s="17">
        <f t="shared" si="119"/>
        <v>-4.7865750647596572E-3</v>
      </c>
      <c r="G1422" s="8">
        <f t="shared" si="114"/>
        <v>2.4815264123773779E-4</v>
      </c>
      <c r="H1422" s="8">
        <f t="shared" si="115"/>
        <v>1.9905369907723673E-4</v>
      </c>
      <c r="I1422" s="8">
        <f t="shared" si="116"/>
        <v>6.7710753342049119E-4</v>
      </c>
    </row>
    <row r="1423" spans="2:9" x14ac:dyDescent="0.2">
      <c r="B1423" s="5">
        <v>36782</v>
      </c>
      <c r="C1423" s="1">
        <v>176.19</v>
      </c>
      <c r="D1423" s="1">
        <f t="shared" si="117"/>
        <v>38</v>
      </c>
      <c r="E1423" s="1" t="b">
        <f t="shared" si="118"/>
        <v>0</v>
      </c>
      <c r="F1423" s="17">
        <f t="shared" si="119"/>
        <v>-3.0555084026480106E-3</v>
      </c>
      <c r="G1423" s="8">
        <f t="shared" ref="G1423:G1486" si="120">AVERAGE(F1358:F1423)</f>
        <v>1.217133582387818E-4</v>
      </c>
      <c r="H1423" s="8">
        <f t="shared" ref="H1423:H1486" si="121">AVERAGE(F1292:F1423)</f>
        <v>1.1922284293883285E-4</v>
      </c>
      <c r="I1423" s="8">
        <f t="shared" ref="I1423:I1486" si="122">AVERAGE(F1174:F1423)</f>
        <v>6.6702082611445055E-4</v>
      </c>
    </row>
    <row r="1424" spans="2:9" x14ac:dyDescent="0.2">
      <c r="B1424" s="5">
        <v>36783</v>
      </c>
      <c r="C1424" s="1">
        <v>176.45</v>
      </c>
      <c r="D1424" s="1">
        <f t="shared" si="117"/>
        <v>38</v>
      </c>
      <c r="E1424" s="1" t="b">
        <f t="shared" si="118"/>
        <v>0</v>
      </c>
      <c r="F1424" s="17">
        <f t="shared" si="119"/>
        <v>1.4756796639989744E-3</v>
      </c>
      <c r="G1424" s="8">
        <f t="shared" si="120"/>
        <v>1.5620375167126518E-4</v>
      </c>
      <c r="H1424" s="8">
        <f t="shared" si="121"/>
        <v>6.1492061795649097E-5</v>
      </c>
      <c r="I1424" s="8">
        <f t="shared" si="122"/>
        <v>6.4995652647694953E-4</v>
      </c>
    </row>
    <row r="1425" spans="2:9" x14ac:dyDescent="0.2">
      <c r="B1425" s="5">
        <v>36784</v>
      </c>
      <c r="C1425" s="1">
        <v>175.61</v>
      </c>
      <c r="D1425" s="1">
        <f t="shared" si="117"/>
        <v>38</v>
      </c>
      <c r="E1425" s="1" t="b">
        <f t="shared" si="118"/>
        <v>0</v>
      </c>
      <c r="F1425" s="17">
        <f t="shared" si="119"/>
        <v>-4.7605553981296955E-3</v>
      </c>
      <c r="G1425" s="8">
        <f t="shared" si="120"/>
        <v>1.2483431057084136E-4</v>
      </c>
      <c r="H1425" s="8">
        <f t="shared" si="121"/>
        <v>3.6232470640019058E-5</v>
      </c>
      <c r="I1425" s="8">
        <f t="shared" si="122"/>
        <v>5.8019736383291634E-4</v>
      </c>
    </row>
    <row r="1426" spans="2:9" x14ac:dyDescent="0.2">
      <c r="B1426" s="5">
        <v>36787</v>
      </c>
      <c r="C1426" s="1">
        <v>174.52</v>
      </c>
      <c r="D1426" s="1">
        <f t="shared" si="117"/>
        <v>39</v>
      </c>
      <c r="E1426" s="1" t="b">
        <f t="shared" si="118"/>
        <v>1</v>
      </c>
      <c r="F1426" s="17">
        <f t="shared" si="119"/>
        <v>-6.2069358237002437E-3</v>
      </c>
      <c r="G1426" s="8">
        <f t="shared" si="120"/>
        <v>6.8181652975472158E-5</v>
      </c>
      <c r="H1426" s="8">
        <f t="shared" si="121"/>
        <v>-1.1222596682737015E-5</v>
      </c>
      <c r="I1426" s="8">
        <f t="shared" si="122"/>
        <v>5.2547778179671981E-4</v>
      </c>
    </row>
    <row r="1427" spans="2:9" x14ac:dyDescent="0.2">
      <c r="B1427" s="5">
        <v>36788</v>
      </c>
      <c r="C1427" s="1">
        <v>174.48</v>
      </c>
      <c r="D1427" s="1">
        <f t="shared" si="117"/>
        <v>39</v>
      </c>
      <c r="E1427" s="1" t="b">
        <f t="shared" si="118"/>
        <v>0</v>
      </c>
      <c r="F1427" s="17">
        <f t="shared" si="119"/>
        <v>-2.2920009168014843E-4</v>
      </c>
      <c r="G1427" s="8">
        <f t="shared" si="120"/>
        <v>6.9067567415750841E-5</v>
      </c>
      <c r="H1427" s="8">
        <f t="shared" si="121"/>
        <v>3.118679268420822E-5</v>
      </c>
      <c r="I1427" s="8">
        <f t="shared" si="122"/>
        <v>5.6802509750781779E-4</v>
      </c>
    </row>
    <row r="1428" spans="2:9" x14ac:dyDescent="0.2">
      <c r="B1428" s="5">
        <v>36789</v>
      </c>
      <c r="C1428" s="1">
        <v>174.6</v>
      </c>
      <c r="D1428" s="1">
        <f t="shared" si="117"/>
        <v>39</v>
      </c>
      <c r="E1428" s="1" t="b">
        <f t="shared" si="118"/>
        <v>0</v>
      </c>
      <c r="F1428" s="17">
        <f t="shared" si="119"/>
        <v>6.8775790921593583E-4</v>
      </c>
      <c r="G1428" s="8">
        <f t="shared" si="120"/>
        <v>6.7280429313855034E-5</v>
      </c>
      <c r="H1428" s="8">
        <f t="shared" si="121"/>
        <v>-6.5472088767865033E-5</v>
      </c>
      <c r="I1428" s="8">
        <f t="shared" si="122"/>
        <v>5.9866719610955469E-4</v>
      </c>
    </row>
    <row r="1429" spans="2:9" x14ac:dyDescent="0.2">
      <c r="B1429" s="5">
        <v>36790</v>
      </c>
      <c r="C1429" s="1">
        <v>174.85</v>
      </c>
      <c r="D1429" s="1">
        <f t="shared" ref="D1429:D1492" si="123">WEEKNUM(B1429)</f>
        <v>39</v>
      </c>
      <c r="E1429" s="1" t="b">
        <f t="shared" ref="E1429:E1492" si="124">IF(D1429&lt;&gt;D1428,TRUE,FALSE)</f>
        <v>0</v>
      </c>
      <c r="F1429" s="17">
        <f t="shared" ref="F1429:F1492" si="125">C1429/C1428-1</f>
        <v>1.4318442153493649E-3</v>
      </c>
      <c r="G1429" s="8">
        <f t="shared" si="120"/>
        <v>6.4579269560711093E-5</v>
      </c>
      <c r="H1429" s="8">
        <f t="shared" si="121"/>
        <v>-5.2906535619903517E-5</v>
      </c>
      <c r="I1429" s="8">
        <f t="shared" si="122"/>
        <v>5.6968339120094715E-4</v>
      </c>
    </row>
    <row r="1430" spans="2:9" x14ac:dyDescent="0.2">
      <c r="B1430" s="5">
        <v>36791</v>
      </c>
      <c r="C1430" s="1">
        <v>174.61</v>
      </c>
      <c r="D1430" s="1">
        <f t="shared" si="123"/>
        <v>39</v>
      </c>
      <c r="E1430" s="1" t="b">
        <f t="shared" si="124"/>
        <v>0</v>
      </c>
      <c r="F1430" s="17">
        <f t="shared" si="125"/>
        <v>-1.3726050900770836E-3</v>
      </c>
      <c r="G1430" s="8">
        <f t="shared" si="120"/>
        <v>6.3775177513991643E-6</v>
      </c>
      <c r="H1430" s="8">
        <f t="shared" si="121"/>
        <v>-1.1745910374241355E-5</v>
      </c>
      <c r="I1430" s="8">
        <f t="shared" si="122"/>
        <v>5.557868501339995E-4</v>
      </c>
    </row>
    <row r="1431" spans="2:9" x14ac:dyDescent="0.2">
      <c r="B1431" s="5">
        <v>36794</v>
      </c>
      <c r="C1431" s="1">
        <v>176.05</v>
      </c>
      <c r="D1431" s="1">
        <f t="shared" si="123"/>
        <v>40</v>
      </c>
      <c r="E1431" s="1" t="b">
        <f t="shared" si="124"/>
        <v>1</v>
      </c>
      <c r="F1431" s="17">
        <f t="shared" si="125"/>
        <v>8.2469503464863703E-3</v>
      </c>
      <c r="G1431" s="8">
        <f t="shared" si="120"/>
        <v>7.0589883664698338E-5</v>
      </c>
      <c r="H1431" s="8">
        <f t="shared" si="121"/>
        <v>-2.9118838073213214E-6</v>
      </c>
      <c r="I1431" s="8">
        <f t="shared" si="122"/>
        <v>6.0686233747577444E-4</v>
      </c>
    </row>
    <row r="1432" spans="2:9" x14ac:dyDescent="0.2">
      <c r="B1432" s="5">
        <v>36795</v>
      </c>
      <c r="C1432" s="1">
        <v>175.42</v>
      </c>
      <c r="D1432" s="1">
        <f t="shared" si="123"/>
        <v>40</v>
      </c>
      <c r="E1432" s="1" t="b">
        <f t="shared" si="124"/>
        <v>0</v>
      </c>
      <c r="F1432" s="17">
        <f t="shared" si="125"/>
        <v>-3.5785288270379079E-3</v>
      </c>
      <c r="G1432" s="8">
        <f t="shared" si="120"/>
        <v>1.3218191296448237E-4</v>
      </c>
      <c r="H1432" s="8">
        <f t="shared" si="121"/>
        <v>-1.2839465816589184E-5</v>
      </c>
      <c r="I1432" s="8">
        <f t="shared" si="122"/>
        <v>5.5041523994247491E-4</v>
      </c>
    </row>
    <row r="1433" spans="2:9" x14ac:dyDescent="0.2">
      <c r="B1433" s="5">
        <v>36796</v>
      </c>
      <c r="C1433" s="1">
        <v>175.5</v>
      </c>
      <c r="D1433" s="1">
        <f t="shared" si="123"/>
        <v>40</v>
      </c>
      <c r="E1433" s="1" t="b">
        <f t="shared" si="124"/>
        <v>0</v>
      </c>
      <c r="F1433" s="17">
        <f t="shared" si="125"/>
        <v>4.5604834112422665E-4</v>
      </c>
      <c r="G1433" s="8">
        <f t="shared" si="120"/>
        <v>1.225441253544075E-4</v>
      </c>
      <c r="H1433" s="8">
        <f t="shared" si="121"/>
        <v>-3.6939025887738222E-5</v>
      </c>
      <c r="I1433" s="8">
        <f t="shared" si="122"/>
        <v>5.6552933558710178E-4</v>
      </c>
    </row>
    <row r="1434" spans="2:9" x14ac:dyDescent="0.2">
      <c r="B1434" s="5">
        <v>36797</v>
      </c>
      <c r="C1434" s="1">
        <v>175.83</v>
      </c>
      <c r="D1434" s="1">
        <f t="shared" si="123"/>
        <v>40</v>
      </c>
      <c r="E1434" s="1" t="b">
        <f t="shared" si="124"/>
        <v>0</v>
      </c>
      <c r="F1434" s="17">
        <f t="shared" si="125"/>
        <v>1.8803418803419181E-3</v>
      </c>
      <c r="G1434" s="8">
        <f t="shared" si="120"/>
        <v>2.2933206172433905E-4</v>
      </c>
      <c r="H1434" s="8">
        <f t="shared" si="121"/>
        <v>-2.4838903368590461E-5</v>
      </c>
      <c r="I1434" s="8">
        <f t="shared" si="122"/>
        <v>6.015492977878605E-4</v>
      </c>
    </row>
    <row r="1435" spans="2:9" x14ac:dyDescent="0.2">
      <c r="B1435" s="5">
        <v>36798</v>
      </c>
      <c r="C1435" s="1">
        <v>176.09</v>
      </c>
      <c r="D1435" s="1">
        <f t="shared" si="123"/>
        <v>40</v>
      </c>
      <c r="E1435" s="1" t="b">
        <f t="shared" si="124"/>
        <v>0</v>
      </c>
      <c r="F1435" s="17">
        <f t="shared" si="125"/>
        <v>1.4787010180288274E-3</v>
      </c>
      <c r="G1435" s="8">
        <f t="shared" si="120"/>
        <v>3.0070839037944059E-4</v>
      </c>
      <c r="H1435" s="8">
        <f t="shared" si="121"/>
        <v>-7.6326259824391264E-6</v>
      </c>
      <c r="I1435" s="8">
        <f t="shared" si="122"/>
        <v>6.0009082997057475E-4</v>
      </c>
    </row>
    <row r="1436" spans="2:9" x14ac:dyDescent="0.2">
      <c r="B1436" s="5">
        <v>36801</v>
      </c>
      <c r="C1436" s="1">
        <v>176.06</v>
      </c>
      <c r="D1436" s="1">
        <f t="shared" si="123"/>
        <v>41</v>
      </c>
      <c r="E1436" s="1" t="b">
        <f t="shared" si="124"/>
        <v>1</v>
      </c>
      <c r="F1436" s="17">
        <f t="shared" si="125"/>
        <v>-1.7036742574816355E-4</v>
      </c>
      <c r="G1436" s="8">
        <f t="shared" si="120"/>
        <v>2.5689248484815505E-4</v>
      </c>
      <c r="H1436" s="8">
        <f t="shared" si="121"/>
        <v>-1.1927667825670145E-5</v>
      </c>
      <c r="I1436" s="8">
        <f t="shared" si="122"/>
        <v>6.4698460011513117E-4</v>
      </c>
    </row>
    <row r="1437" spans="2:9" x14ac:dyDescent="0.2">
      <c r="B1437" s="5">
        <v>36802</v>
      </c>
      <c r="C1437" s="1">
        <v>176.04</v>
      </c>
      <c r="D1437" s="1">
        <f t="shared" si="123"/>
        <v>41</v>
      </c>
      <c r="E1437" s="1" t="b">
        <f t="shared" si="124"/>
        <v>0</v>
      </c>
      <c r="F1437" s="17">
        <f t="shared" si="125"/>
        <v>-1.1359763716922711E-4</v>
      </c>
      <c r="G1437" s="8">
        <f t="shared" si="120"/>
        <v>2.1229874154558552E-4</v>
      </c>
      <c r="H1437" s="8">
        <f t="shared" si="121"/>
        <v>-6.0839272436650081E-5</v>
      </c>
      <c r="I1437" s="8">
        <f t="shared" si="122"/>
        <v>6.5078637768509488E-4</v>
      </c>
    </row>
    <row r="1438" spans="2:9" x14ac:dyDescent="0.2">
      <c r="B1438" s="5">
        <v>36803</v>
      </c>
      <c r="C1438" s="1">
        <v>175.94</v>
      </c>
      <c r="D1438" s="1">
        <f t="shared" si="123"/>
        <v>41</v>
      </c>
      <c r="E1438" s="1" t="b">
        <f t="shared" si="124"/>
        <v>0</v>
      </c>
      <c r="F1438" s="17">
        <f t="shared" si="125"/>
        <v>-5.6805271529192236E-4</v>
      </c>
      <c r="G1438" s="8">
        <f t="shared" si="120"/>
        <v>1.7577247160173912E-4</v>
      </c>
      <c r="H1438" s="8">
        <f t="shared" si="121"/>
        <v>-9.4985303690694933E-5</v>
      </c>
      <c r="I1438" s="8">
        <f t="shared" si="122"/>
        <v>6.9058859595647526E-4</v>
      </c>
    </row>
    <row r="1439" spans="2:9" x14ac:dyDescent="0.2">
      <c r="B1439" s="5">
        <v>36804</v>
      </c>
      <c r="C1439" s="1">
        <v>175.99</v>
      </c>
      <c r="D1439" s="1">
        <f t="shared" si="123"/>
        <v>41</v>
      </c>
      <c r="E1439" s="1" t="b">
        <f t="shared" si="124"/>
        <v>0</v>
      </c>
      <c r="F1439" s="17">
        <f t="shared" si="125"/>
        <v>2.841877912924673E-4</v>
      </c>
      <c r="G1439" s="8">
        <f t="shared" si="120"/>
        <v>6.1639097853540629E-5</v>
      </c>
      <c r="H1439" s="8">
        <f t="shared" si="121"/>
        <v>-6.2257559518313744E-5</v>
      </c>
      <c r="I1439" s="8">
        <f t="shared" si="122"/>
        <v>6.5189489566500741E-4</v>
      </c>
    </row>
    <row r="1440" spans="2:9" x14ac:dyDescent="0.2">
      <c r="B1440" s="5">
        <v>36805</v>
      </c>
      <c r="C1440" s="1">
        <v>176.12</v>
      </c>
      <c r="D1440" s="1">
        <f t="shared" si="123"/>
        <v>41</v>
      </c>
      <c r="E1440" s="1" t="b">
        <f t="shared" si="124"/>
        <v>0</v>
      </c>
      <c r="F1440" s="17">
        <f t="shared" si="125"/>
        <v>7.3867833399621219E-4</v>
      </c>
      <c r="G1440" s="8">
        <f t="shared" si="120"/>
        <v>1.0134721982979657E-4</v>
      </c>
      <c r="H1440" s="8">
        <f t="shared" si="121"/>
        <v>-4.2164902034633272E-5</v>
      </c>
      <c r="I1440" s="8">
        <f t="shared" si="122"/>
        <v>6.4712194262300305E-4</v>
      </c>
    </row>
    <row r="1441" spans="2:9" x14ac:dyDescent="0.2">
      <c r="B1441" s="5">
        <v>36809</v>
      </c>
      <c r="C1441" s="1">
        <v>175.92</v>
      </c>
      <c r="D1441" s="1">
        <f t="shared" si="123"/>
        <v>42</v>
      </c>
      <c r="E1441" s="1" t="b">
        <f t="shared" si="124"/>
        <v>1</v>
      </c>
      <c r="F1441" s="17">
        <f t="shared" si="125"/>
        <v>-1.1355893708835385E-3</v>
      </c>
      <c r="G1441" s="8">
        <f t="shared" si="120"/>
        <v>4.6914010316371243E-5</v>
      </c>
      <c r="H1441" s="8">
        <f t="shared" si="121"/>
        <v>1.5019148674649145E-5</v>
      </c>
      <c r="I1441" s="8">
        <f t="shared" si="122"/>
        <v>7.0082426599053262E-4</v>
      </c>
    </row>
    <row r="1442" spans="2:9" x14ac:dyDescent="0.2">
      <c r="B1442" s="5">
        <v>36810</v>
      </c>
      <c r="C1442" s="1">
        <v>175.58</v>
      </c>
      <c r="D1442" s="1">
        <f t="shared" si="123"/>
        <v>42</v>
      </c>
      <c r="E1442" s="1" t="b">
        <f t="shared" si="124"/>
        <v>0</v>
      </c>
      <c r="F1442" s="17">
        <f t="shared" si="125"/>
        <v>-1.9326966803090428E-3</v>
      </c>
      <c r="G1442" s="8">
        <f t="shared" si="120"/>
        <v>-6.0095923632681188E-5</v>
      </c>
      <c r="H1442" s="8">
        <f t="shared" si="121"/>
        <v>-3.7544373768137275E-5</v>
      </c>
      <c r="I1442" s="8">
        <f t="shared" si="122"/>
        <v>6.7177238082789619E-4</v>
      </c>
    </row>
    <row r="1443" spans="2:9" x14ac:dyDescent="0.2">
      <c r="B1443" s="5">
        <v>36811</v>
      </c>
      <c r="C1443" s="1">
        <v>175.45</v>
      </c>
      <c r="D1443" s="1">
        <f t="shared" si="123"/>
        <v>42</v>
      </c>
      <c r="E1443" s="1" t="b">
        <f t="shared" si="124"/>
        <v>0</v>
      </c>
      <c r="F1443" s="17">
        <f t="shared" si="125"/>
        <v>-7.4040323499269256E-4</v>
      </c>
      <c r="G1443" s="8">
        <f t="shared" si="120"/>
        <v>-7.561026287905727E-5</v>
      </c>
      <c r="H1443" s="8">
        <f t="shared" si="121"/>
        <v>2.2976259969533586E-6</v>
      </c>
      <c r="I1443" s="8">
        <f t="shared" si="122"/>
        <v>6.8733425782081131E-4</v>
      </c>
    </row>
    <row r="1444" spans="2:9" x14ac:dyDescent="0.2">
      <c r="B1444" s="5">
        <v>36812</v>
      </c>
      <c r="C1444" s="1">
        <v>173.74</v>
      </c>
      <c r="D1444" s="1">
        <f t="shared" si="123"/>
        <v>42</v>
      </c>
      <c r="E1444" s="1" t="b">
        <f t="shared" si="124"/>
        <v>0</v>
      </c>
      <c r="F1444" s="17">
        <f t="shared" si="125"/>
        <v>-9.7463664861783261E-3</v>
      </c>
      <c r="G1444" s="8">
        <f t="shared" si="120"/>
        <v>-2.0610291986134795E-4</v>
      </c>
      <c r="H1444" s="8">
        <f t="shared" si="121"/>
        <v>-1.0389139447349416E-4</v>
      </c>
      <c r="I1444" s="8">
        <f t="shared" si="122"/>
        <v>6.7289197844477182E-4</v>
      </c>
    </row>
    <row r="1445" spans="2:9" x14ac:dyDescent="0.2">
      <c r="B1445" s="5">
        <v>36815</v>
      </c>
      <c r="C1445" s="1">
        <v>174.66</v>
      </c>
      <c r="D1445" s="1">
        <f t="shared" si="123"/>
        <v>43</v>
      </c>
      <c r="E1445" s="1" t="b">
        <f t="shared" si="124"/>
        <v>1</v>
      </c>
      <c r="F1445" s="17">
        <f t="shared" si="125"/>
        <v>5.2952687924483488E-3</v>
      </c>
      <c r="G1445" s="8">
        <f t="shared" si="120"/>
        <v>-1.4651045094079014E-4</v>
      </c>
      <c r="H1445" s="8">
        <f t="shared" si="121"/>
        <v>-6.978925052490325E-5</v>
      </c>
      <c r="I1445" s="8">
        <f t="shared" si="122"/>
        <v>6.2107441046666836E-4</v>
      </c>
    </row>
    <row r="1446" spans="2:9" x14ac:dyDescent="0.2">
      <c r="B1446" s="5">
        <v>36816</v>
      </c>
      <c r="C1446" s="1">
        <v>174.62</v>
      </c>
      <c r="D1446" s="1">
        <f t="shared" si="123"/>
        <v>43</v>
      </c>
      <c r="E1446" s="1" t="b">
        <f t="shared" si="124"/>
        <v>0</v>
      </c>
      <c r="F1446" s="17">
        <f t="shared" si="125"/>
        <v>-2.2901637467076519E-4</v>
      </c>
      <c r="G1446" s="8">
        <f t="shared" si="120"/>
        <v>-8.8147992740625092E-5</v>
      </c>
      <c r="H1446" s="8">
        <f t="shared" si="121"/>
        <v>-9.9851230028731878E-5</v>
      </c>
      <c r="I1446" s="8">
        <f t="shared" si="122"/>
        <v>6.505401159054234E-4</v>
      </c>
    </row>
    <row r="1447" spans="2:9" x14ac:dyDescent="0.2">
      <c r="B1447" s="5">
        <v>36817</v>
      </c>
      <c r="C1447" s="1">
        <v>174.14</v>
      </c>
      <c r="D1447" s="1">
        <f t="shared" si="123"/>
        <v>43</v>
      </c>
      <c r="E1447" s="1" t="b">
        <f t="shared" si="124"/>
        <v>0</v>
      </c>
      <c r="F1447" s="17">
        <f t="shared" si="125"/>
        <v>-2.7488260222198191E-3</v>
      </c>
      <c r="G1447" s="8">
        <f t="shared" si="120"/>
        <v>-1.1341312660998673E-4</v>
      </c>
      <c r="H1447" s="8">
        <f t="shared" si="121"/>
        <v>-6.2094714131344885E-5</v>
      </c>
      <c r="I1447" s="8">
        <f t="shared" si="122"/>
        <v>6.4840684605622153E-4</v>
      </c>
    </row>
    <row r="1448" spans="2:9" x14ac:dyDescent="0.2">
      <c r="B1448" s="5">
        <v>36818</v>
      </c>
      <c r="C1448" s="1">
        <v>174.51</v>
      </c>
      <c r="D1448" s="1">
        <f t="shared" si="123"/>
        <v>43</v>
      </c>
      <c r="E1448" s="1" t="b">
        <f t="shared" si="124"/>
        <v>0</v>
      </c>
      <c r="F1448" s="17">
        <f t="shared" si="125"/>
        <v>2.1247272309636855E-3</v>
      </c>
      <c r="G1448" s="8">
        <f t="shared" si="120"/>
        <v>-6.0502630044046555E-5</v>
      </c>
      <c r="H1448" s="8">
        <f t="shared" si="121"/>
        <v>-1.0632856082337408E-4</v>
      </c>
      <c r="I1448" s="8">
        <f t="shared" si="122"/>
        <v>6.7305432179477136E-4</v>
      </c>
    </row>
    <row r="1449" spans="2:9" x14ac:dyDescent="0.2">
      <c r="B1449" s="5">
        <v>36819</v>
      </c>
      <c r="C1449" s="1">
        <v>173.68</v>
      </c>
      <c r="D1449" s="1">
        <f t="shared" si="123"/>
        <v>43</v>
      </c>
      <c r="E1449" s="1" t="b">
        <f t="shared" si="124"/>
        <v>0</v>
      </c>
      <c r="F1449" s="17">
        <f t="shared" si="125"/>
        <v>-4.756174431264637E-3</v>
      </c>
      <c r="G1449" s="8">
        <f t="shared" si="120"/>
        <v>-2.5877087741207471E-4</v>
      </c>
      <c r="H1449" s="8">
        <f t="shared" si="121"/>
        <v>-1.2953441062586176E-4</v>
      </c>
      <c r="I1449" s="8">
        <f t="shared" si="122"/>
        <v>6.5457009157410435E-4</v>
      </c>
    </row>
    <row r="1450" spans="2:9" x14ac:dyDescent="0.2">
      <c r="B1450" s="5">
        <v>36822</v>
      </c>
      <c r="C1450" s="1">
        <v>173.02</v>
      </c>
      <c r="D1450" s="1">
        <f t="shared" si="123"/>
        <v>44</v>
      </c>
      <c r="E1450" s="1" t="b">
        <f t="shared" si="124"/>
        <v>1</v>
      </c>
      <c r="F1450" s="17">
        <f t="shared" si="125"/>
        <v>-3.8000921234453422E-3</v>
      </c>
      <c r="G1450" s="8">
        <f t="shared" si="120"/>
        <v>-3.0948981413968615E-4</v>
      </c>
      <c r="H1450" s="8">
        <f t="shared" si="121"/>
        <v>-1.8658754356509598E-4</v>
      </c>
      <c r="I1450" s="8">
        <f t="shared" si="122"/>
        <v>6.6720756091816073E-4</v>
      </c>
    </row>
    <row r="1451" spans="2:9" x14ac:dyDescent="0.2">
      <c r="B1451" s="5">
        <v>36823</v>
      </c>
      <c r="C1451" s="1">
        <v>172.04</v>
      </c>
      <c r="D1451" s="1">
        <f t="shared" si="123"/>
        <v>44</v>
      </c>
      <c r="E1451" s="1" t="b">
        <f t="shared" si="124"/>
        <v>0</v>
      </c>
      <c r="F1451" s="17">
        <f t="shared" si="125"/>
        <v>-5.6640850768698847E-3</v>
      </c>
      <c r="G1451" s="8">
        <f t="shared" si="120"/>
        <v>-3.5842967719453797E-4</v>
      </c>
      <c r="H1451" s="8">
        <f t="shared" si="121"/>
        <v>-1.9920448850940041E-4</v>
      </c>
      <c r="I1451" s="8">
        <f t="shared" si="122"/>
        <v>6.5979242629891704E-4</v>
      </c>
    </row>
    <row r="1452" spans="2:9" x14ac:dyDescent="0.2">
      <c r="B1452" s="5">
        <v>36824</v>
      </c>
      <c r="C1452" s="1">
        <v>170.02</v>
      </c>
      <c r="D1452" s="1">
        <f t="shared" si="123"/>
        <v>44</v>
      </c>
      <c r="E1452" s="1" t="b">
        <f t="shared" si="124"/>
        <v>0</v>
      </c>
      <c r="F1452" s="17">
        <f t="shared" si="125"/>
        <v>-1.1741455475470675E-2</v>
      </c>
      <c r="G1452" s="8">
        <f t="shared" si="120"/>
        <v>-5.4750737167112912E-4</v>
      </c>
      <c r="H1452" s="8">
        <f t="shared" si="121"/>
        <v>-2.7958747018523453E-4</v>
      </c>
      <c r="I1452" s="8">
        <f t="shared" si="122"/>
        <v>6.1665147974707807E-4</v>
      </c>
    </row>
    <row r="1453" spans="2:9" x14ac:dyDescent="0.2">
      <c r="B1453" s="5">
        <v>36825</v>
      </c>
      <c r="C1453" s="1">
        <v>168.55</v>
      </c>
      <c r="D1453" s="1">
        <f t="shared" si="123"/>
        <v>44</v>
      </c>
      <c r="E1453" s="1" t="b">
        <f t="shared" si="124"/>
        <v>0</v>
      </c>
      <c r="F1453" s="17">
        <f t="shared" si="125"/>
        <v>-8.646041642159763E-3</v>
      </c>
      <c r="G1453" s="8">
        <f t="shared" si="120"/>
        <v>-7.1630946930985274E-4</v>
      </c>
      <c r="H1453" s="8">
        <f t="shared" si="121"/>
        <v>-2.8976524236303528E-4</v>
      </c>
      <c r="I1453" s="8">
        <f t="shared" si="122"/>
        <v>5.9738145825261708E-4</v>
      </c>
    </row>
    <row r="1454" spans="2:9" x14ac:dyDescent="0.2">
      <c r="B1454" s="5">
        <v>36826</v>
      </c>
      <c r="C1454" s="1">
        <v>170.02</v>
      </c>
      <c r="D1454" s="1">
        <f t="shared" si="123"/>
        <v>44</v>
      </c>
      <c r="E1454" s="1" t="b">
        <f t="shared" si="124"/>
        <v>0</v>
      </c>
      <c r="F1454" s="17">
        <f t="shared" si="125"/>
        <v>8.7214476416492825E-3</v>
      </c>
      <c r="G1454" s="8">
        <f t="shared" si="120"/>
        <v>-5.8930824013088033E-4</v>
      </c>
      <c r="H1454" s="8">
        <f t="shared" si="121"/>
        <v>-1.5197972329059734E-4</v>
      </c>
      <c r="I1454" s="8">
        <f t="shared" si="122"/>
        <v>6.1799231916442074E-4</v>
      </c>
    </row>
    <row r="1455" spans="2:9" x14ac:dyDescent="0.2">
      <c r="B1455" s="5">
        <v>36829</v>
      </c>
      <c r="C1455" s="1">
        <v>170.9</v>
      </c>
      <c r="D1455" s="1">
        <f t="shared" si="123"/>
        <v>45</v>
      </c>
      <c r="E1455" s="1" t="b">
        <f t="shared" si="124"/>
        <v>1</v>
      </c>
      <c r="F1455" s="17">
        <f t="shared" si="125"/>
        <v>5.1758616633337251E-3</v>
      </c>
      <c r="G1455" s="8">
        <f t="shared" si="120"/>
        <v>-5.6485790501071902E-4</v>
      </c>
      <c r="H1455" s="8">
        <f t="shared" si="121"/>
        <v>-5.8687248851864227E-5</v>
      </c>
      <c r="I1455" s="8">
        <f t="shared" si="122"/>
        <v>6.1024743100273726E-4</v>
      </c>
    </row>
    <row r="1456" spans="2:9" x14ac:dyDescent="0.2">
      <c r="B1456" s="5">
        <v>36830</v>
      </c>
      <c r="C1456" s="1">
        <v>171.71</v>
      </c>
      <c r="D1456" s="1">
        <f t="shared" si="123"/>
        <v>45</v>
      </c>
      <c r="E1456" s="1" t="b">
        <f t="shared" si="124"/>
        <v>0</v>
      </c>
      <c r="F1456" s="17">
        <f t="shared" si="125"/>
        <v>4.7396138092452578E-3</v>
      </c>
      <c r="G1456" s="8">
        <f t="shared" si="120"/>
        <v>-4.8280171960010752E-4</v>
      </c>
      <c r="H1456" s="8">
        <f t="shared" si="121"/>
        <v>-1.2073967921154073E-4</v>
      </c>
      <c r="I1456" s="8">
        <f t="shared" si="122"/>
        <v>6.2323046694183004E-4</v>
      </c>
    </row>
    <row r="1457" spans="2:9" x14ac:dyDescent="0.2">
      <c r="B1457" s="5">
        <v>36831</v>
      </c>
      <c r="C1457" s="1">
        <v>171.65</v>
      </c>
      <c r="D1457" s="1">
        <f t="shared" si="123"/>
        <v>45</v>
      </c>
      <c r="E1457" s="1" t="b">
        <f t="shared" si="124"/>
        <v>0</v>
      </c>
      <c r="F1457" s="17">
        <f t="shared" si="125"/>
        <v>-3.4942635839496639E-4</v>
      </c>
      <c r="G1457" s="8">
        <f t="shared" si="120"/>
        <v>-5.7779043119498435E-4</v>
      </c>
      <c r="H1457" s="8">
        <f t="shared" si="121"/>
        <v>-1.5981501485147191E-4</v>
      </c>
      <c r="I1457" s="8">
        <f t="shared" si="122"/>
        <v>6.3430818357076296E-4</v>
      </c>
    </row>
    <row r="1458" spans="2:9" x14ac:dyDescent="0.2">
      <c r="B1458" s="5">
        <v>36832</v>
      </c>
      <c r="C1458" s="1">
        <v>170.95</v>
      </c>
      <c r="D1458" s="1">
        <f t="shared" si="123"/>
        <v>45</v>
      </c>
      <c r="E1458" s="1" t="b">
        <f t="shared" si="124"/>
        <v>0</v>
      </c>
      <c r="F1458" s="17">
        <f t="shared" si="125"/>
        <v>-4.078065831634281E-3</v>
      </c>
      <c r="G1458" s="8">
        <f t="shared" si="120"/>
        <v>-5.8692859902508042E-4</v>
      </c>
      <c r="H1458" s="8">
        <f t="shared" si="121"/>
        <v>-1.3373913450583381E-4</v>
      </c>
      <c r="I1458" s="8">
        <f t="shared" si="122"/>
        <v>6.4003223936277289E-4</v>
      </c>
    </row>
    <row r="1459" spans="2:9" x14ac:dyDescent="0.2">
      <c r="B1459" s="5">
        <v>36833</v>
      </c>
      <c r="C1459" s="1">
        <v>169.67</v>
      </c>
      <c r="D1459" s="1">
        <f t="shared" si="123"/>
        <v>45</v>
      </c>
      <c r="E1459" s="1" t="b">
        <f t="shared" si="124"/>
        <v>0</v>
      </c>
      <c r="F1459" s="17">
        <f t="shared" si="125"/>
        <v>-7.4875694647558166E-3</v>
      </c>
      <c r="G1459" s="8">
        <f t="shared" si="120"/>
        <v>-8.1115822806294773E-4</v>
      </c>
      <c r="H1459" s="8">
        <f t="shared" si="121"/>
        <v>-1.5741351723684192E-4</v>
      </c>
      <c r="I1459" s="8">
        <f t="shared" si="122"/>
        <v>5.7150994673148855E-4</v>
      </c>
    </row>
    <row r="1460" spans="2:9" x14ac:dyDescent="0.2">
      <c r="B1460" s="5">
        <v>36836</v>
      </c>
      <c r="C1460" s="1">
        <v>168.67</v>
      </c>
      <c r="D1460" s="1">
        <f t="shared" si="123"/>
        <v>46</v>
      </c>
      <c r="E1460" s="1" t="b">
        <f t="shared" si="124"/>
        <v>1</v>
      </c>
      <c r="F1460" s="18">
        <f t="shared" si="125"/>
        <v>-5.8937938350916985E-3</v>
      </c>
      <c r="G1460" s="8">
        <f t="shared" si="120"/>
        <v>-8.1416809861646752E-4</v>
      </c>
      <c r="H1460" s="8">
        <f t="shared" si="121"/>
        <v>-1.7891471576129002E-4</v>
      </c>
      <c r="I1460" s="8">
        <f t="shared" si="122"/>
        <v>4.8941008128748425E-4</v>
      </c>
    </row>
    <row r="1461" spans="2:9" x14ac:dyDescent="0.2">
      <c r="B1461" s="5">
        <v>36837</v>
      </c>
      <c r="C1461" s="1">
        <v>168.05</v>
      </c>
      <c r="D1461" s="1">
        <f t="shared" si="123"/>
        <v>46</v>
      </c>
      <c r="E1461" s="1" t="b">
        <f t="shared" si="124"/>
        <v>0</v>
      </c>
      <c r="F1461" s="18">
        <f t="shared" si="125"/>
        <v>-3.6758166834646167E-3</v>
      </c>
      <c r="G1461" s="8">
        <f t="shared" si="120"/>
        <v>-8.6816063814512429E-4</v>
      </c>
      <c r="H1461" s="8">
        <f t="shared" si="121"/>
        <v>-1.3535026403132164E-4</v>
      </c>
      <c r="I1461" s="8">
        <f t="shared" si="122"/>
        <v>4.512072484944767E-4</v>
      </c>
    </row>
    <row r="1462" spans="2:9" x14ac:dyDescent="0.2">
      <c r="B1462" s="5">
        <v>36838</v>
      </c>
      <c r="C1462" s="1">
        <v>168.19</v>
      </c>
      <c r="D1462" s="1">
        <f t="shared" si="123"/>
        <v>46</v>
      </c>
      <c r="E1462" s="1" t="b">
        <f t="shared" si="124"/>
        <v>0</v>
      </c>
      <c r="F1462" s="18">
        <f t="shared" si="125"/>
        <v>8.3308539125259706E-4</v>
      </c>
      <c r="G1462" s="8">
        <f t="shared" si="120"/>
        <v>-7.6108580256310657E-4</v>
      </c>
      <c r="H1462" s="8">
        <f t="shared" si="121"/>
        <v>-1.6574797707743892E-4</v>
      </c>
      <c r="I1462" s="8">
        <f t="shared" si="122"/>
        <v>4.5453959005948706E-4</v>
      </c>
    </row>
    <row r="1463" spans="2:9" x14ac:dyDescent="0.2">
      <c r="B1463" s="5">
        <v>36839</v>
      </c>
      <c r="C1463" s="1">
        <v>167.3</v>
      </c>
      <c r="D1463" s="1">
        <f t="shared" si="123"/>
        <v>46</v>
      </c>
      <c r="E1463" s="1" t="b">
        <f t="shared" si="124"/>
        <v>0</v>
      </c>
      <c r="F1463" s="18">
        <f t="shared" si="125"/>
        <v>-5.2916344610260957E-3</v>
      </c>
      <c r="G1463" s="8">
        <f t="shared" si="120"/>
        <v>-9.4486950433458558E-4</v>
      </c>
      <c r="H1463" s="8">
        <f t="shared" si="121"/>
        <v>-2.2036086710799425E-4</v>
      </c>
      <c r="I1463" s="8">
        <f t="shared" si="122"/>
        <v>4.0602852443944837E-4</v>
      </c>
    </row>
    <row r="1464" spans="2:9" x14ac:dyDescent="0.2">
      <c r="B1464" s="5">
        <v>36843</v>
      </c>
      <c r="C1464" s="1">
        <v>168.08</v>
      </c>
      <c r="D1464" s="1">
        <f t="shared" si="123"/>
        <v>47</v>
      </c>
      <c r="E1464" s="1" t="b">
        <f t="shared" si="124"/>
        <v>1</v>
      </c>
      <c r="F1464" s="18">
        <f t="shared" si="125"/>
        <v>4.6622833233711525E-3</v>
      </c>
      <c r="G1464" s="8">
        <f t="shared" si="120"/>
        <v>-8.8018195782448309E-4</v>
      </c>
      <c r="H1464" s="8">
        <f t="shared" si="121"/>
        <v>-1.3583875006417247E-4</v>
      </c>
      <c r="I1464" s="8">
        <f t="shared" si="122"/>
        <v>3.8222544942706537E-4</v>
      </c>
    </row>
    <row r="1465" spans="2:9" x14ac:dyDescent="0.2">
      <c r="B1465" s="5">
        <v>36844</v>
      </c>
      <c r="C1465" s="1">
        <v>169.25</v>
      </c>
      <c r="D1465" s="1">
        <f t="shared" si="123"/>
        <v>47</v>
      </c>
      <c r="E1465" s="1" t="b">
        <f t="shared" si="124"/>
        <v>0</v>
      </c>
      <c r="F1465" s="18">
        <f t="shared" si="125"/>
        <v>6.9609709662064034E-3</v>
      </c>
      <c r="G1465" s="8">
        <f t="shared" si="120"/>
        <v>-7.4580895194452758E-4</v>
      </c>
      <c r="H1465" s="8">
        <f t="shared" si="121"/>
        <v>-8.8410202832081984E-5</v>
      </c>
      <c r="I1465" s="8">
        <f t="shared" si="122"/>
        <v>3.8841386398134415E-4</v>
      </c>
    </row>
    <row r="1466" spans="2:9" x14ac:dyDescent="0.2">
      <c r="B1466" s="5">
        <v>36845</v>
      </c>
      <c r="C1466" s="1">
        <v>168.65</v>
      </c>
      <c r="D1466" s="1">
        <f t="shared" si="123"/>
        <v>47</v>
      </c>
      <c r="E1466" s="1" t="b">
        <f t="shared" si="124"/>
        <v>0</v>
      </c>
      <c r="F1466" s="18">
        <f t="shared" si="125"/>
        <v>-3.5450516986705871E-3</v>
      </c>
      <c r="G1466" s="8">
        <f t="shared" si="120"/>
        <v>-8.2933258390269638E-4</v>
      </c>
      <c r="H1466" s="8">
        <f t="shared" si="121"/>
        <v>-1.3161562157493789E-4</v>
      </c>
      <c r="I1466" s="8">
        <f t="shared" si="122"/>
        <v>4.0381715271021166E-4</v>
      </c>
    </row>
    <row r="1467" spans="2:9" x14ac:dyDescent="0.2">
      <c r="B1467" s="5">
        <v>36846</v>
      </c>
      <c r="C1467" s="1">
        <v>169.07</v>
      </c>
      <c r="D1467" s="1">
        <f t="shared" si="123"/>
        <v>47</v>
      </c>
      <c r="E1467" s="1" t="b">
        <f t="shared" si="124"/>
        <v>0</v>
      </c>
      <c r="F1467" s="18">
        <f t="shared" si="125"/>
        <v>2.4903646605394236E-3</v>
      </c>
      <c r="G1467" s="8">
        <f t="shared" si="120"/>
        <v>-8.0775097474322481E-4</v>
      </c>
      <c r="H1467" s="8">
        <f t="shared" si="121"/>
        <v>-1.4890404286263705E-4</v>
      </c>
      <c r="I1467" s="8">
        <f t="shared" si="122"/>
        <v>4.0671978782295693E-4</v>
      </c>
    </row>
    <row r="1468" spans="2:9" x14ac:dyDescent="0.2">
      <c r="B1468" s="5">
        <v>36847</v>
      </c>
      <c r="C1468" s="1">
        <v>167.32</v>
      </c>
      <c r="D1468" s="1">
        <f t="shared" si="123"/>
        <v>47</v>
      </c>
      <c r="E1468" s="1" t="b">
        <f t="shared" si="124"/>
        <v>0</v>
      </c>
      <c r="F1468" s="18">
        <f t="shared" si="125"/>
        <v>-1.0350742296090343E-2</v>
      </c>
      <c r="G1468" s="8">
        <f t="shared" si="120"/>
        <v>-9.6797703299638879E-4</v>
      </c>
      <c r="H1468" s="8">
        <f t="shared" si="121"/>
        <v>-2.1283775630017424E-4</v>
      </c>
      <c r="I1468" s="8">
        <f t="shared" si="122"/>
        <v>3.7549493568694192E-4</v>
      </c>
    </row>
    <row r="1469" spans="2:9" x14ac:dyDescent="0.2">
      <c r="B1469" s="5">
        <v>36850</v>
      </c>
      <c r="C1469" s="1">
        <v>170.3</v>
      </c>
      <c r="D1469" s="1">
        <f t="shared" si="123"/>
        <v>48</v>
      </c>
      <c r="E1469" s="1" t="b">
        <f t="shared" si="124"/>
        <v>1</v>
      </c>
      <c r="F1469" s="18">
        <f t="shared" si="125"/>
        <v>1.7810184078412838E-2</v>
      </c>
      <c r="G1469" s="8">
        <f t="shared" si="120"/>
        <v>-6.5992224130112694E-4</v>
      </c>
      <c r="H1469" s="8">
        <f t="shared" si="121"/>
        <v>-3.7463526865586719E-5</v>
      </c>
      <c r="I1469" s="8">
        <f t="shared" si="122"/>
        <v>4.4830553071330926E-4</v>
      </c>
    </row>
    <row r="1470" spans="2:9" x14ac:dyDescent="0.2">
      <c r="B1470" s="5">
        <v>36851</v>
      </c>
      <c r="C1470" s="1">
        <v>171.59</v>
      </c>
      <c r="D1470" s="1">
        <f t="shared" si="123"/>
        <v>48</v>
      </c>
      <c r="E1470" s="1" t="b">
        <f t="shared" si="124"/>
        <v>0</v>
      </c>
      <c r="F1470" s="18">
        <f t="shared" si="125"/>
        <v>7.5748678802114444E-3</v>
      </c>
      <c r="G1470" s="8">
        <f t="shared" si="120"/>
        <v>-5.2302257561534591E-4</v>
      </c>
      <c r="H1470" s="8">
        <f t="shared" si="121"/>
        <v>7.5453137720800827E-6</v>
      </c>
      <c r="I1470" s="8">
        <f t="shared" si="122"/>
        <v>4.7860500223415503E-4</v>
      </c>
    </row>
    <row r="1471" spans="2:9" x14ac:dyDescent="0.2">
      <c r="B1471" s="5">
        <v>36852</v>
      </c>
      <c r="C1471" s="1">
        <v>170.81</v>
      </c>
      <c r="D1471" s="1">
        <f t="shared" si="123"/>
        <v>48</v>
      </c>
      <c r="E1471" s="1" t="b">
        <f t="shared" si="124"/>
        <v>0</v>
      </c>
      <c r="F1471" s="18">
        <f t="shared" si="125"/>
        <v>-4.5457194475202467E-3</v>
      </c>
      <c r="G1471" s="8">
        <f t="shared" si="120"/>
        <v>-5.5780279417622601E-4</v>
      </c>
      <c r="H1471" s="8">
        <f t="shared" si="121"/>
        <v>1.017705183383783E-5</v>
      </c>
      <c r="I1471" s="8">
        <f t="shared" si="122"/>
        <v>4.5152276572139362E-4</v>
      </c>
    </row>
    <row r="1472" spans="2:9" x14ac:dyDescent="0.2">
      <c r="B1472" s="5">
        <v>36854</v>
      </c>
      <c r="C1472" s="1">
        <v>168.61</v>
      </c>
      <c r="D1472" s="1">
        <f t="shared" si="123"/>
        <v>48</v>
      </c>
      <c r="E1472" s="1" t="b">
        <f t="shared" si="124"/>
        <v>0</v>
      </c>
      <c r="F1472" s="18">
        <f t="shared" si="125"/>
        <v>-1.2879807973771973E-2</v>
      </c>
      <c r="G1472" s="8">
        <f t="shared" si="120"/>
        <v>-7.7601696755994181E-4</v>
      </c>
      <c r="H1472" s="8">
        <f t="shared" si="121"/>
        <v>-1.5112026807139626E-5</v>
      </c>
      <c r="I1472" s="8">
        <f t="shared" si="122"/>
        <v>4.1018896083074496E-4</v>
      </c>
    </row>
    <row r="1473" spans="2:9" x14ac:dyDescent="0.2">
      <c r="B1473" s="5">
        <v>36857</v>
      </c>
      <c r="C1473" s="1">
        <v>168.25</v>
      </c>
      <c r="D1473" s="1">
        <f t="shared" si="123"/>
        <v>49</v>
      </c>
      <c r="E1473" s="1" t="b">
        <f t="shared" si="124"/>
        <v>1</v>
      </c>
      <c r="F1473" s="18">
        <f t="shared" si="125"/>
        <v>-2.1351046794377826E-3</v>
      </c>
      <c r="G1473" s="8">
        <f t="shared" si="120"/>
        <v>-7.2648078869721599E-4</v>
      </c>
      <c r="H1473" s="8">
        <f t="shared" si="121"/>
        <v>-1.1546214643251142E-4</v>
      </c>
      <c r="I1473" s="8">
        <f t="shared" si="122"/>
        <v>3.8515315689338305E-4</v>
      </c>
    </row>
    <row r="1474" spans="2:9" x14ac:dyDescent="0.2">
      <c r="B1474" s="5">
        <v>36858</v>
      </c>
      <c r="C1474" s="1">
        <v>166.56</v>
      </c>
      <c r="D1474" s="1">
        <f t="shared" si="123"/>
        <v>49</v>
      </c>
      <c r="E1474" s="1" t="b">
        <f t="shared" si="124"/>
        <v>0</v>
      </c>
      <c r="F1474" s="18">
        <f t="shared" si="125"/>
        <v>-1.0044576523031146E-2</v>
      </c>
      <c r="G1474" s="8">
        <f t="shared" si="120"/>
        <v>-8.7438325831819556E-4</v>
      </c>
      <c r="H1474" s="8">
        <f t="shared" si="121"/>
        <v>-1.654310672085514E-4</v>
      </c>
      <c r="I1474" s="8">
        <f t="shared" si="122"/>
        <v>3.4706090034493543E-4</v>
      </c>
    </row>
    <row r="1475" spans="2:9" x14ac:dyDescent="0.2">
      <c r="B1475" s="5">
        <v>36859</v>
      </c>
      <c r="C1475" s="1">
        <v>168.34</v>
      </c>
      <c r="D1475" s="1">
        <f t="shared" si="123"/>
        <v>49</v>
      </c>
      <c r="E1475" s="1" t="b">
        <f t="shared" si="124"/>
        <v>0</v>
      </c>
      <c r="F1475" s="18">
        <f t="shared" si="125"/>
        <v>1.068683957732941E-2</v>
      </c>
      <c r="G1475" s="8">
        <f t="shared" si="120"/>
        <v>-7.1932432284056334E-4</v>
      </c>
      <c r="H1475" s="8">
        <f t="shared" si="121"/>
        <v>-1.0757646631936255E-4</v>
      </c>
      <c r="I1475" s="8">
        <f t="shared" si="122"/>
        <v>3.887646896482524E-4</v>
      </c>
    </row>
    <row r="1476" spans="2:9" x14ac:dyDescent="0.2">
      <c r="B1476" s="5">
        <v>36860</v>
      </c>
      <c r="C1476" s="1">
        <v>167.85</v>
      </c>
      <c r="D1476" s="1">
        <f t="shared" si="123"/>
        <v>49</v>
      </c>
      <c r="E1476" s="1" t="b">
        <f t="shared" si="124"/>
        <v>0</v>
      </c>
      <c r="F1476" s="18">
        <f t="shared" si="125"/>
        <v>-2.9107758108590787E-3</v>
      </c>
      <c r="G1476" s="8">
        <f t="shared" si="120"/>
        <v>-7.5656721747269229E-4</v>
      </c>
      <c r="H1476" s="8">
        <f t="shared" si="121"/>
        <v>-5.2988650766090451E-5</v>
      </c>
      <c r="I1476" s="8">
        <f t="shared" si="122"/>
        <v>3.7581746538238559E-4</v>
      </c>
    </row>
    <row r="1477" spans="2:9" x14ac:dyDescent="0.2">
      <c r="B1477" s="5">
        <v>36861</v>
      </c>
      <c r="C1477" s="1">
        <v>166.41</v>
      </c>
      <c r="D1477" s="1">
        <f t="shared" si="123"/>
        <v>49</v>
      </c>
      <c r="E1477" s="1" t="b">
        <f t="shared" si="124"/>
        <v>0</v>
      </c>
      <c r="F1477" s="18">
        <f t="shared" si="125"/>
        <v>-8.5790884718498495E-3</v>
      </c>
      <c r="G1477" s="8">
        <f t="shared" si="120"/>
        <v>-8.865534064401142E-4</v>
      </c>
      <c r="H1477" s="8">
        <f t="shared" si="121"/>
        <v>-9.7842975701769721E-5</v>
      </c>
      <c r="I1477" s="8">
        <f t="shared" si="122"/>
        <v>3.3420041401763755E-4</v>
      </c>
    </row>
    <row r="1478" spans="2:9" x14ac:dyDescent="0.2">
      <c r="B1478" s="5">
        <v>36864</v>
      </c>
      <c r="C1478" s="1">
        <v>166.74</v>
      </c>
      <c r="D1478" s="1">
        <f t="shared" si="123"/>
        <v>50</v>
      </c>
      <c r="E1478" s="1" t="b">
        <f t="shared" si="124"/>
        <v>1</v>
      </c>
      <c r="F1478" s="18">
        <f t="shared" si="125"/>
        <v>1.9830539030107897E-3</v>
      </c>
      <c r="G1478" s="8">
        <f t="shared" si="120"/>
        <v>-8.5822285425739655E-4</v>
      </c>
      <c r="H1478" s="8">
        <f t="shared" si="121"/>
        <v>-7.5640303188925694E-5</v>
      </c>
      <c r="I1478" s="8">
        <f t="shared" si="122"/>
        <v>3.3432470458576044E-4</v>
      </c>
    </row>
    <row r="1479" spans="2:9" x14ac:dyDescent="0.2">
      <c r="B1479" s="5">
        <v>36865</v>
      </c>
      <c r="C1479" s="1">
        <v>168.15</v>
      </c>
      <c r="D1479" s="1">
        <f t="shared" si="123"/>
        <v>50</v>
      </c>
      <c r="E1479" s="1" t="b">
        <f t="shared" si="124"/>
        <v>0</v>
      </c>
      <c r="F1479" s="18">
        <f t="shared" si="125"/>
        <v>8.4562792371356554E-3</v>
      </c>
      <c r="G1479" s="8">
        <f t="shared" si="120"/>
        <v>-6.2716592246943943E-4</v>
      </c>
      <c r="H1479" s="8">
        <f t="shared" si="121"/>
        <v>-1.7865635650570804E-5</v>
      </c>
      <c r="I1479" s="8">
        <f t="shared" si="122"/>
        <v>3.497070655111849E-4</v>
      </c>
    </row>
    <row r="1480" spans="2:9" x14ac:dyDescent="0.2">
      <c r="B1480" s="5">
        <v>36866</v>
      </c>
      <c r="C1480" s="1">
        <v>168.8</v>
      </c>
      <c r="D1480" s="1">
        <f t="shared" si="123"/>
        <v>50</v>
      </c>
      <c r="E1480" s="1" t="b">
        <f t="shared" si="124"/>
        <v>0</v>
      </c>
      <c r="F1480" s="18">
        <f t="shared" si="125"/>
        <v>3.8655961938744987E-3</v>
      </c>
      <c r="G1480" s="8">
        <f t="shared" si="120"/>
        <v>-6.4114115735477224E-4</v>
      </c>
      <c r="H1480" s="8">
        <f t="shared" si="121"/>
        <v>-3.7048431554879338E-5</v>
      </c>
      <c r="I1480" s="8">
        <f t="shared" si="122"/>
        <v>3.687893597889449E-4</v>
      </c>
    </row>
    <row r="1481" spans="2:9" x14ac:dyDescent="0.2">
      <c r="B1481" s="5">
        <v>36867</v>
      </c>
      <c r="C1481" s="1">
        <v>167.82</v>
      </c>
      <c r="D1481" s="1">
        <f t="shared" si="123"/>
        <v>50</v>
      </c>
      <c r="E1481" s="1" t="b">
        <f t="shared" si="124"/>
        <v>0</v>
      </c>
      <c r="F1481" s="18">
        <f t="shared" si="125"/>
        <v>-5.8056872037915985E-3</v>
      </c>
      <c r="G1481" s="8">
        <f t="shared" si="120"/>
        <v>-7.9958627396371058E-4</v>
      </c>
      <c r="H1481" s="8">
        <f t="shared" si="121"/>
        <v>-8.2814595715118724E-5</v>
      </c>
      <c r="I1481" s="8">
        <f t="shared" si="122"/>
        <v>3.4479021345825035E-4</v>
      </c>
    </row>
    <row r="1482" spans="2:9" x14ac:dyDescent="0.2">
      <c r="B1482" s="5">
        <v>36868</v>
      </c>
      <c r="C1482" s="1">
        <v>168.23</v>
      </c>
      <c r="D1482" s="1">
        <f t="shared" si="123"/>
        <v>50</v>
      </c>
      <c r="E1482" s="1" t="b">
        <f t="shared" si="124"/>
        <v>0</v>
      </c>
      <c r="F1482" s="18">
        <f t="shared" si="125"/>
        <v>2.4430937909665218E-3</v>
      </c>
      <c r="G1482" s="8">
        <f t="shared" si="120"/>
        <v>-7.2578171992129543E-4</v>
      </c>
      <c r="H1482" s="8">
        <f t="shared" si="121"/>
        <v>-1.1423774286220965E-4</v>
      </c>
      <c r="I1482" s="8">
        <f t="shared" si="122"/>
        <v>2.8780535982335874E-4</v>
      </c>
    </row>
    <row r="1483" spans="2:9" x14ac:dyDescent="0.2">
      <c r="B1483" s="5">
        <v>36871</v>
      </c>
      <c r="C1483" s="1">
        <v>168.76</v>
      </c>
      <c r="D1483" s="1">
        <f t="shared" si="123"/>
        <v>51</v>
      </c>
      <c r="E1483" s="1" t="b">
        <f t="shared" si="124"/>
        <v>1</v>
      </c>
      <c r="F1483" s="18">
        <f t="shared" si="125"/>
        <v>3.1504487903466494E-3</v>
      </c>
      <c r="G1483" s="8">
        <f t="shared" si="120"/>
        <v>-6.5317676154224788E-4</v>
      </c>
      <c r="H1483" s="8">
        <f t="shared" si="121"/>
        <v>-1.1384426117650734E-4</v>
      </c>
      <c r="I1483" s="8">
        <f t="shared" si="122"/>
        <v>2.7470250396992004E-4</v>
      </c>
    </row>
    <row r="1484" spans="2:9" x14ac:dyDescent="0.2">
      <c r="B1484" s="5">
        <v>36872</v>
      </c>
      <c r="C1484" s="1">
        <v>168.46</v>
      </c>
      <c r="D1484" s="1">
        <f t="shared" si="123"/>
        <v>51</v>
      </c>
      <c r="E1484" s="1" t="b">
        <f t="shared" si="124"/>
        <v>0</v>
      </c>
      <c r="F1484" s="18">
        <f t="shared" si="125"/>
        <v>-1.7776724342259964E-3</v>
      </c>
      <c r="G1484" s="8">
        <f t="shared" si="120"/>
        <v>-7.4367917746489176E-4</v>
      </c>
      <c r="H1484" s="8">
        <f t="shared" si="121"/>
        <v>-1.5645240210310386E-4</v>
      </c>
      <c r="I1484" s="8">
        <f t="shared" si="122"/>
        <v>2.4635019076607947E-4</v>
      </c>
    </row>
    <row r="1485" spans="2:9" x14ac:dyDescent="0.2">
      <c r="B1485" s="5">
        <v>36873</v>
      </c>
      <c r="C1485" s="1">
        <v>168.8</v>
      </c>
      <c r="D1485" s="1">
        <f t="shared" si="123"/>
        <v>51</v>
      </c>
      <c r="E1485" s="1" t="b">
        <f t="shared" si="124"/>
        <v>0</v>
      </c>
      <c r="F1485" s="18">
        <f t="shared" si="125"/>
        <v>2.0182832719932708E-3</v>
      </c>
      <c r="G1485" s="8">
        <f t="shared" si="120"/>
        <v>-7.2165350636231454E-4</v>
      </c>
      <c r="H1485" s="8">
        <f t="shared" si="121"/>
        <v>-2.0449894785110309E-4</v>
      </c>
      <c r="I1485" s="8">
        <f t="shared" si="122"/>
        <v>2.285146331233272E-4</v>
      </c>
    </row>
    <row r="1486" spans="2:9" x14ac:dyDescent="0.2">
      <c r="B1486" s="5">
        <v>36874</v>
      </c>
      <c r="C1486" s="1">
        <v>168.61</v>
      </c>
      <c r="D1486" s="1">
        <f t="shared" si="123"/>
        <v>51</v>
      </c>
      <c r="E1486" s="1" t="b">
        <f t="shared" si="124"/>
        <v>0</v>
      </c>
      <c r="F1486" s="18">
        <f t="shared" si="125"/>
        <v>-1.1255924170615605E-3</v>
      </c>
      <c r="G1486" s="8">
        <f t="shared" si="120"/>
        <v>-7.3699802662574761E-4</v>
      </c>
      <c r="H1486" s="8">
        <f t="shared" si="121"/>
        <v>-2.7670998430072213E-4</v>
      </c>
      <c r="I1486" s="8">
        <f t="shared" si="122"/>
        <v>2.3425906133074558E-4</v>
      </c>
    </row>
    <row r="1487" spans="2:9" x14ac:dyDescent="0.2">
      <c r="B1487" s="5">
        <v>36875</v>
      </c>
      <c r="C1487" s="1">
        <v>168.96</v>
      </c>
      <c r="D1487" s="1">
        <f t="shared" si="123"/>
        <v>51</v>
      </c>
      <c r="E1487" s="1" t="b">
        <f t="shared" si="124"/>
        <v>0</v>
      </c>
      <c r="F1487" s="18">
        <f t="shared" si="125"/>
        <v>2.0757962161199739E-3</v>
      </c>
      <c r="G1487" s="8">
        <f t="shared" ref="G1487:G1518" si="126">AVERAGE(F1422:F1487)</f>
        <v>-7.3803853132028724E-4</v>
      </c>
      <c r="H1487" s="8">
        <f t="shared" ref="H1487:H1518" si="127">AVERAGE(F1356:F1487)</f>
        <v>-2.6574235367400151E-4</v>
      </c>
      <c r="I1487" s="8">
        <f t="shared" ref="I1487:I1518" si="128">AVERAGE(F1238:F1487)</f>
        <v>2.4231168242674618E-4</v>
      </c>
    </row>
    <row r="1488" spans="2:9" x14ac:dyDescent="0.2">
      <c r="B1488" s="5">
        <v>36878</v>
      </c>
      <c r="C1488" s="1">
        <v>170</v>
      </c>
      <c r="D1488" s="1">
        <f t="shared" si="123"/>
        <v>52</v>
      </c>
      <c r="E1488" s="1" t="b">
        <f t="shared" si="124"/>
        <v>1</v>
      </c>
      <c r="F1488" s="18">
        <f t="shared" si="125"/>
        <v>6.1553030303029832E-3</v>
      </c>
      <c r="G1488" s="8">
        <f t="shared" si="126"/>
        <v>-5.7225249957691389E-4</v>
      </c>
      <c r="H1488" s="8">
        <f t="shared" si="127"/>
        <v>-1.6204992916958805E-4</v>
      </c>
      <c r="I1488" s="8">
        <f t="shared" si="128"/>
        <v>2.6593070225231142E-4</v>
      </c>
    </row>
    <row r="1489" spans="2:9" x14ac:dyDescent="0.2">
      <c r="B1489" s="5">
        <v>36879</v>
      </c>
      <c r="C1489" s="1">
        <v>169.6</v>
      </c>
      <c r="D1489" s="1">
        <f t="shared" si="123"/>
        <v>52</v>
      </c>
      <c r="E1489" s="1" t="b">
        <f t="shared" si="124"/>
        <v>0</v>
      </c>
      <c r="F1489" s="18">
        <f t="shared" si="125"/>
        <v>-2.3529411764706687E-3</v>
      </c>
      <c r="G1489" s="8">
        <f t="shared" si="126"/>
        <v>-5.6160754160452988E-4</v>
      </c>
      <c r="H1489" s="8">
        <f t="shared" si="127"/>
        <v>-2.1994709168287406E-4</v>
      </c>
      <c r="I1489" s="8">
        <f t="shared" si="128"/>
        <v>2.2971700880950152E-4</v>
      </c>
    </row>
    <row r="1490" spans="2:9" x14ac:dyDescent="0.2">
      <c r="B1490" s="5">
        <v>36880</v>
      </c>
      <c r="C1490" s="1">
        <v>169.66</v>
      </c>
      <c r="D1490" s="1">
        <f t="shared" si="123"/>
        <v>52</v>
      </c>
      <c r="E1490" s="1" t="b">
        <f t="shared" si="124"/>
        <v>0</v>
      </c>
      <c r="F1490" s="18">
        <f t="shared" si="125"/>
        <v>3.5377358490573663E-4</v>
      </c>
      <c r="G1490" s="8">
        <f t="shared" si="126"/>
        <v>-5.786061185604881E-4</v>
      </c>
      <c r="H1490" s="8">
        <f t="shared" si="127"/>
        <v>-2.1120118344461144E-4</v>
      </c>
      <c r="I1490" s="8">
        <f t="shared" si="128"/>
        <v>2.1396365328597432E-4</v>
      </c>
    </row>
    <row r="1491" spans="2:9" x14ac:dyDescent="0.2">
      <c r="B1491" s="5">
        <v>36881</v>
      </c>
      <c r="C1491" s="1">
        <v>169.79</v>
      </c>
      <c r="D1491" s="1">
        <f t="shared" si="123"/>
        <v>52</v>
      </c>
      <c r="E1491" s="1" t="b">
        <f t="shared" si="124"/>
        <v>0</v>
      </c>
      <c r="F1491" s="18">
        <f t="shared" si="125"/>
        <v>7.6623835907096982E-4</v>
      </c>
      <c r="G1491" s="8">
        <f t="shared" si="126"/>
        <v>-4.9486681920896287E-4</v>
      </c>
      <c r="H1491" s="8">
        <f t="shared" si="127"/>
        <v>-1.8501625431906072E-4</v>
      </c>
      <c r="I1491" s="8">
        <f t="shared" si="128"/>
        <v>2.2545226729828727E-4</v>
      </c>
    </row>
    <row r="1492" spans="2:9" x14ac:dyDescent="0.2">
      <c r="B1492" s="5">
        <v>36882</v>
      </c>
      <c r="C1492" s="1">
        <v>169.76</v>
      </c>
      <c r="D1492" s="1">
        <f t="shared" si="123"/>
        <v>52</v>
      </c>
      <c r="E1492" s="1" t="b">
        <f t="shared" si="124"/>
        <v>0</v>
      </c>
      <c r="F1492" s="18">
        <f t="shared" si="125"/>
        <v>-1.7668885093347075E-4</v>
      </c>
      <c r="G1492" s="8">
        <f t="shared" si="126"/>
        <v>-4.0349944083370871E-4</v>
      </c>
      <c r="H1492" s="8">
        <f t="shared" si="127"/>
        <v>-1.6765889392911826E-4</v>
      </c>
      <c r="I1492" s="8">
        <f t="shared" si="128"/>
        <v>1.9371081510354094E-4</v>
      </c>
    </row>
    <row r="1493" spans="2:9" x14ac:dyDescent="0.2">
      <c r="B1493" s="5">
        <v>36887</v>
      </c>
      <c r="C1493" s="1">
        <v>169.4</v>
      </c>
      <c r="D1493" s="1">
        <f t="shared" ref="D1493:D1556" si="129">WEEKNUM(B1493)</f>
        <v>53</v>
      </c>
      <c r="E1493" s="1" t="b">
        <f t="shared" ref="E1493:E1556" si="130">IF(D1493&lt;&gt;D1492,TRUE,FALSE)</f>
        <v>1</v>
      </c>
      <c r="F1493" s="18">
        <f t="shared" ref="F1493:F1556" si="131">C1493/C1492-1</f>
        <v>-2.120640904806681E-3</v>
      </c>
      <c r="G1493" s="8">
        <f t="shared" si="126"/>
        <v>-4.321576349719895E-4</v>
      </c>
      <c r="H1493" s="8">
        <f t="shared" si="127"/>
        <v>-1.8154503377811932E-4</v>
      </c>
      <c r="I1493" s="8">
        <f t="shared" si="128"/>
        <v>1.209266993778848E-4</v>
      </c>
    </row>
    <row r="1494" spans="2:9" x14ac:dyDescent="0.2">
      <c r="B1494" s="5">
        <v>36888</v>
      </c>
      <c r="C1494" s="1">
        <v>170.09</v>
      </c>
      <c r="D1494" s="1">
        <f t="shared" si="129"/>
        <v>53</v>
      </c>
      <c r="E1494" s="1" t="b">
        <f t="shared" si="130"/>
        <v>0</v>
      </c>
      <c r="F1494" s="18">
        <f t="shared" si="131"/>
        <v>4.0731995277449862E-3</v>
      </c>
      <c r="G1494" s="8">
        <f t="shared" si="126"/>
        <v>-3.8086306499427662E-4</v>
      </c>
      <c r="H1494" s="8">
        <f t="shared" si="127"/>
        <v>-1.5679131784021079E-4</v>
      </c>
      <c r="I1494" s="8">
        <f t="shared" si="128"/>
        <v>1.3891677578188765E-4</v>
      </c>
    </row>
    <row r="1495" spans="2:9" x14ac:dyDescent="0.2">
      <c r="B1495" s="5">
        <v>36889</v>
      </c>
      <c r="C1495" s="1">
        <v>170.63</v>
      </c>
      <c r="D1495" s="1">
        <f t="shared" si="129"/>
        <v>53</v>
      </c>
      <c r="E1495" s="1" t="b">
        <f t="shared" si="130"/>
        <v>0</v>
      </c>
      <c r="F1495" s="18">
        <f t="shared" si="131"/>
        <v>3.1747898171556876E-3</v>
      </c>
      <c r="G1495" s="8">
        <f t="shared" si="126"/>
        <v>-3.5445479830024143E-4</v>
      </c>
      <c r="H1495" s="8">
        <f t="shared" si="127"/>
        <v>-1.4493776436976517E-4</v>
      </c>
      <c r="I1495" s="8">
        <f t="shared" si="128"/>
        <v>1.8921447962297889E-4</v>
      </c>
    </row>
    <row r="1496" spans="2:9" x14ac:dyDescent="0.2">
      <c r="B1496" s="5">
        <v>36893</v>
      </c>
      <c r="C1496" s="1">
        <v>171.49</v>
      </c>
      <c r="D1496" s="1">
        <f t="shared" si="129"/>
        <v>1</v>
      </c>
      <c r="E1496" s="1" t="b">
        <f t="shared" si="130"/>
        <v>1</v>
      </c>
      <c r="F1496" s="18">
        <f t="shared" si="131"/>
        <v>5.0401453437263211E-3</v>
      </c>
      <c r="G1496" s="8">
        <f t="shared" si="126"/>
        <v>-2.5729191293958378E-4</v>
      </c>
      <c r="H1496" s="8">
        <f t="shared" si="127"/>
        <v>-1.2545719759409231E-4</v>
      </c>
      <c r="I1496" s="8">
        <f t="shared" si="128"/>
        <v>1.9517242861343353E-4</v>
      </c>
    </row>
    <row r="1497" spans="2:9" x14ac:dyDescent="0.2">
      <c r="B1497" s="5">
        <v>36894</v>
      </c>
      <c r="C1497" s="1">
        <v>171.18</v>
      </c>
      <c r="D1497" s="1">
        <f t="shared" si="129"/>
        <v>1</v>
      </c>
      <c r="E1497" s="1" t="b">
        <f t="shared" si="130"/>
        <v>0</v>
      </c>
      <c r="F1497" s="18">
        <f t="shared" si="131"/>
        <v>-1.807685579334084E-3</v>
      </c>
      <c r="G1497" s="8">
        <f t="shared" si="126"/>
        <v>-4.0963488151262096E-4</v>
      </c>
      <c r="H1497" s="8">
        <f t="shared" si="127"/>
        <v>-1.695224989239613E-4</v>
      </c>
      <c r="I1497" s="8">
        <f t="shared" si="128"/>
        <v>2.0111804205770323E-4</v>
      </c>
    </row>
    <row r="1498" spans="2:9" x14ac:dyDescent="0.2">
      <c r="B1498" s="5">
        <v>36895</v>
      </c>
      <c r="C1498" s="1">
        <v>171.85</v>
      </c>
      <c r="D1498" s="1">
        <f t="shared" si="129"/>
        <v>1</v>
      </c>
      <c r="E1498" s="1" t="b">
        <f t="shared" si="130"/>
        <v>0</v>
      </c>
      <c r="F1498" s="18">
        <f t="shared" si="131"/>
        <v>3.9140086458697709E-3</v>
      </c>
      <c r="G1498" s="8">
        <f t="shared" si="126"/>
        <v>-2.9611158646856522E-4</v>
      </c>
      <c r="H1498" s="8">
        <f t="shared" si="127"/>
        <v>-8.1964836752041424E-5</v>
      </c>
      <c r="I1498" s="8">
        <f t="shared" si="128"/>
        <v>2.157948245449699E-4</v>
      </c>
    </row>
    <row r="1499" spans="2:9" x14ac:dyDescent="0.2">
      <c r="B1499" s="5">
        <v>36896</v>
      </c>
      <c r="C1499" s="1">
        <v>170.63</v>
      </c>
      <c r="D1499" s="1">
        <f t="shared" si="129"/>
        <v>1</v>
      </c>
      <c r="E1499" s="1" t="b">
        <f t="shared" si="130"/>
        <v>0</v>
      </c>
      <c r="F1499" s="18">
        <f t="shared" si="131"/>
        <v>-7.099214431189993E-3</v>
      </c>
      <c r="G1499" s="8">
        <f t="shared" si="126"/>
        <v>-4.1058526483696246E-4</v>
      </c>
      <c r="H1499" s="8">
        <f t="shared" si="127"/>
        <v>-1.4402056974127748E-4</v>
      </c>
      <c r="I1499" s="8">
        <f t="shared" si="128"/>
        <v>1.5460105070933629E-4</v>
      </c>
    </row>
    <row r="1500" spans="2:9" x14ac:dyDescent="0.2">
      <c r="B1500" s="5">
        <v>36899</v>
      </c>
      <c r="C1500" s="1">
        <v>170.33</v>
      </c>
      <c r="D1500" s="1">
        <f t="shared" si="129"/>
        <v>2</v>
      </c>
      <c r="E1500" s="1" t="b">
        <f t="shared" si="130"/>
        <v>1</v>
      </c>
      <c r="F1500" s="18">
        <f t="shared" si="131"/>
        <v>-1.75819023618351E-3</v>
      </c>
      <c r="G1500" s="8">
        <f t="shared" si="126"/>
        <v>-4.6571453932977197E-4</v>
      </c>
      <c r="H1500" s="8">
        <f t="shared" si="127"/>
        <v>-1.1819123880271647E-4</v>
      </c>
      <c r="I1500" s="8">
        <f t="shared" si="128"/>
        <v>9.4888797138517944E-5</v>
      </c>
    </row>
    <row r="1501" spans="2:9" x14ac:dyDescent="0.2">
      <c r="B1501" s="5">
        <v>36900</v>
      </c>
      <c r="C1501" s="1">
        <v>171.2</v>
      </c>
      <c r="D1501" s="1">
        <f t="shared" si="129"/>
        <v>2</v>
      </c>
      <c r="E1501" s="1" t="b">
        <f t="shared" si="130"/>
        <v>0</v>
      </c>
      <c r="F1501" s="18">
        <f t="shared" si="131"/>
        <v>5.1077320495507283E-3</v>
      </c>
      <c r="G1501" s="8">
        <f t="shared" si="126"/>
        <v>-4.1072922067034927E-4</v>
      </c>
      <c r="H1501" s="8">
        <f t="shared" si="127"/>
        <v>-5.5010415145454326E-5</v>
      </c>
      <c r="I1501" s="8">
        <f t="shared" si="128"/>
        <v>1.9894258384876151E-4</v>
      </c>
    </row>
    <row r="1502" spans="2:9" x14ac:dyDescent="0.2">
      <c r="B1502" s="5">
        <v>36901</v>
      </c>
      <c r="C1502" s="1">
        <v>171.17</v>
      </c>
      <c r="D1502" s="1">
        <f t="shared" si="129"/>
        <v>2</v>
      </c>
      <c r="E1502" s="1" t="b">
        <f t="shared" si="130"/>
        <v>0</v>
      </c>
      <c r="F1502" s="18">
        <f t="shared" si="131"/>
        <v>-1.7523364485982906E-4</v>
      </c>
      <c r="G1502" s="8">
        <f t="shared" si="126"/>
        <v>-4.1080295126295023E-4</v>
      </c>
      <c r="H1502" s="8">
        <f t="shared" si="127"/>
        <v>-7.6955233207397604E-5</v>
      </c>
      <c r="I1502" s="8">
        <f t="shared" si="128"/>
        <v>2.4694155749813797E-4</v>
      </c>
    </row>
    <row r="1503" spans="2:9" x14ac:dyDescent="0.2">
      <c r="B1503" s="5">
        <v>36902</v>
      </c>
      <c r="C1503" s="1">
        <v>171.03</v>
      </c>
      <c r="D1503" s="1">
        <f t="shared" si="129"/>
        <v>2</v>
      </c>
      <c r="E1503" s="1" t="b">
        <f t="shared" si="130"/>
        <v>0</v>
      </c>
      <c r="F1503" s="18">
        <f t="shared" si="131"/>
        <v>-8.1790033300221943E-4</v>
      </c>
      <c r="G1503" s="8">
        <f t="shared" si="126"/>
        <v>-4.2147420423011678E-4</v>
      </c>
      <c r="H1503" s="8">
        <f t="shared" si="127"/>
        <v>-1.0458773134226563E-4</v>
      </c>
      <c r="I1503" s="8">
        <f t="shared" si="128"/>
        <v>1.988291287166062E-4</v>
      </c>
    </row>
    <row r="1504" spans="2:9" x14ac:dyDescent="0.2">
      <c r="B1504" s="5">
        <v>36903</v>
      </c>
      <c r="C1504" s="1">
        <v>170.46</v>
      </c>
      <c r="D1504" s="1">
        <f t="shared" si="129"/>
        <v>2</v>
      </c>
      <c r="E1504" s="1" t="b">
        <f t="shared" si="130"/>
        <v>0</v>
      </c>
      <c r="F1504" s="18">
        <f t="shared" si="131"/>
        <v>-3.3327486405893003E-3</v>
      </c>
      <c r="G1504" s="8">
        <f t="shared" si="126"/>
        <v>-4.6336353643159224E-4</v>
      </c>
      <c r="H1504" s="8">
        <f t="shared" si="127"/>
        <v>-1.4379553241492655E-4</v>
      </c>
      <c r="I1504" s="8">
        <f t="shared" si="128"/>
        <v>1.6442873989933426E-4</v>
      </c>
    </row>
    <row r="1505" spans="2:37" x14ac:dyDescent="0.2">
      <c r="B1505" s="5">
        <v>36907</v>
      </c>
      <c r="C1505" s="1">
        <v>170.67</v>
      </c>
      <c r="D1505" s="1">
        <f t="shared" si="129"/>
        <v>3</v>
      </c>
      <c r="E1505" s="1" t="b">
        <f t="shared" si="130"/>
        <v>1</v>
      </c>
      <c r="F1505" s="18">
        <f t="shared" si="131"/>
        <v>1.2319605772614928E-3</v>
      </c>
      <c r="G1505" s="8">
        <f t="shared" si="126"/>
        <v>-4.4900334270478882E-4</v>
      </c>
      <c r="H1505" s="8">
        <f t="shared" si="127"/>
        <v>-1.9368212242562409E-4</v>
      </c>
      <c r="I1505" s="8">
        <f t="shared" si="128"/>
        <v>1.4035518088016509E-4</v>
      </c>
    </row>
    <row r="1506" spans="2:37" x14ac:dyDescent="0.2">
      <c r="B1506" s="5">
        <v>36908</v>
      </c>
      <c r="C1506" s="1">
        <v>170.17</v>
      </c>
      <c r="D1506" s="1">
        <f t="shared" si="129"/>
        <v>3</v>
      </c>
      <c r="E1506" s="1" t="b">
        <f t="shared" si="130"/>
        <v>0</v>
      </c>
      <c r="F1506" s="18">
        <f t="shared" si="131"/>
        <v>-2.9296302806586239E-3</v>
      </c>
      <c r="G1506" s="8">
        <f t="shared" si="126"/>
        <v>-5.0458377626016505E-4</v>
      </c>
      <c r="H1506" s="8">
        <f t="shared" si="127"/>
        <v>-2.0161827821518427E-4</v>
      </c>
      <c r="I1506" s="8">
        <f t="shared" si="128"/>
        <v>1.3081425472486651E-4</v>
      </c>
    </row>
    <row r="1507" spans="2:37" x14ac:dyDescent="0.2">
      <c r="B1507" s="5">
        <v>36909</v>
      </c>
      <c r="C1507" s="1">
        <v>170.58</v>
      </c>
      <c r="D1507" s="1">
        <f t="shared" si="129"/>
        <v>3</v>
      </c>
      <c r="E1507" s="1" t="b">
        <f t="shared" si="130"/>
        <v>0</v>
      </c>
      <c r="F1507" s="18">
        <f t="shared" si="131"/>
        <v>2.4093553505319942E-3</v>
      </c>
      <c r="G1507" s="8">
        <f t="shared" si="126"/>
        <v>-4.5087249260235398E-4</v>
      </c>
      <c r="H1507" s="8">
        <f t="shared" si="127"/>
        <v>-2.0197924114299137E-4</v>
      </c>
      <c r="I1507" s="8">
        <f t="shared" si="128"/>
        <v>1.7361756609854861E-4</v>
      </c>
    </row>
    <row r="1508" spans="2:37" x14ac:dyDescent="0.2">
      <c r="B1508" s="5">
        <v>36910</v>
      </c>
      <c r="C1508" s="1">
        <v>170.25</v>
      </c>
      <c r="D1508" s="1">
        <f t="shared" si="129"/>
        <v>3</v>
      </c>
      <c r="E1508" s="1" t="b">
        <f t="shared" si="130"/>
        <v>0</v>
      </c>
      <c r="F1508" s="18">
        <f t="shared" si="131"/>
        <v>-1.9345761519522497E-3</v>
      </c>
      <c r="G1508" s="8">
        <f t="shared" si="126"/>
        <v>-4.509009694454329E-4</v>
      </c>
      <c r="H1508" s="8">
        <f t="shared" si="127"/>
        <v>-2.5549844653905703E-4</v>
      </c>
      <c r="I1508" s="8">
        <f t="shared" si="128"/>
        <v>1.2462453184348022E-4</v>
      </c>
    </row>
    <row r="1509" spans="2:37" x14ac:dyDescent="0.2">
      <c r="B1509" s="5">
        <v>36913</v>
      </c>
      <c r="C1509" s="1">
        <v>170.5</v>
      </c>
      <c r="D1509" s="1">
        <f t="shared" si="129"/>
        <v>4</v>
      </c>
      <c r="E1509" s="1" t="b">
        <f t="shared" si="130"/>
        <v>1</v>
      </c>
      <c r="F1509" s="18">
        <f t="shared" si="131"/>
        <v>1.468428781204123E-3</v>
      </c>
      <c r="G1509" s="8">
        <f t="shared" si="126"/>
        <v>-4.1743381768487509E-4</v>
      </c>
      <c r="H1509" s="8">
        <f t="shared" si="127"/>
        <v>-2.4652204028196618E-4</v>
      </c>
      <c r="I1509" s="8">
        <f t="shared" si="128"/>
        <v>9.2080850411365486E-5</v>
      </c>
    </row>
    <row r="1510" spans="2:37" x14ac:dyDescent="0.2">
      <c r="B1510" s="5">
        <v>36914</v>
      </c>
      <c r="C1510" s="1">
        <v>170.41</v>
      </c>
      <c r="D1510" s="1">
        <f t="shared" si="129"/>
        <v>4</v>
      </c>
      <c r="E1510" s="1" t="b">
        <f t="shared" si="130"/>
        <v>0</v>
      </c>
      <c r="F1510" s="18">
        <f t="shared" si="131"/>
        <v>-5.2785923753673192E-4</v>
      </c>
      <c r="G1510" s="8">
        <f t="shared" si="126"/>
        <v>-2.7775946543272972E-4</v>
      </c>
      <c r="H1510" s="8">
        <f t="shared" si="127"/>
        <v>-2.4193119264703884E-4</v>
      </c>
      <c r="I1510" s="8">
        <f t="shared" si="128"/>
        <v>6.8669904067895527E-5</v>
      </c>
    </row>
    <row r="1511" spans="2:37" x14ac:dyDescent="0.2">
      <c r="B1511" s="5">
        <v>36915</v>
      </c>
      <c r="C1511" s="1">
        <v>170.17</v>
      </c>
      <c r="D1511" s="1">
        <f t="shared" si="129"/>
        <v>4</v>
      </c>
      <c r="E1511" s="1" t="b">
        <f t="shared" si="130"/>
        <v>0</v>
      </c>
      <c r="F1511" s="18">
        <f t="shared" si="131"/>
        <v>-1.408368053518072E-3</v>
      </c>
      <c r="G1511" s="8">
        <f t="shared" si="126"/>
        <v>-3.793297206746452E-4</v>
      </c>
      <c r="H1511" s="8">
        <f t="shared" si="127"/>
        <v>-2.6292008580771763E-4</v>
      </c>
      <c r="I1511" s="8">
        <f t="shared" si="128"/>
        <v>7.3986857373075754E-5</v>
      </c>
    </row>
    <row r="1512" spans="2:37" x14ac:dyDescent="0.2">
      <c r="B1512" s="5">
        <v>36916</v>
      </c>
      <c r="C1512" s="1">
        <v>169.06</v>
      </c>
      <c r="D1512" s="1">
        <f t="shared" si="129"/>
        <v>4</v>
      </c>
      <c r="E1512" s="1" t="b">
        <f t="shared" si="130"/>
        <v>0</v>
      </c>
      <c r="F1512" s="18">
        <f t="shared" si="131"/>
        <v>-6.5228888758299686E-3</v>
      </c>
      <c r="G1512" s="8">
        <f t="shared" si="126"/>
        <v>-4.746914252376634E-4</v>
      </c>
      <c r="H1512" s="8">
        <f t="shared" si="127"/>
        <v>-2.8141970898914423E-4</v>
      </c>
      <c r="I1512" s="8">
        <f t="shared" si="128"/>
        <v>-5.8135959043084107E-6</v>
      </c>
    </row>
    <row r="1513" spans="2:37" x14ac:dyDescent="0.2">
      <c r="B1513" s="5">
        <v>36917</v>
      </c>
      <c r="C1513" s="1">
        <v>169.22</v>
      </c>
      <c r="D1513" s="1">
        <f t="shared" si="129"/>
        <v>4</v>
      </c>
      <c r="E1513" s="1" t="b">
        <f t="shared" si="130"/>
        <v>0</v>
      </c>
      <c r="F1513" s="18">
        <f t="shared" si="131"/>
        <v>9.4640955873659394E-4</v>
      </c>
      <c r="G1513" s="8">
        <f t="shared" si="126"/>
        <v>-4.1870300734438441E-4</v>
      </c>
      <c r="H1513" s="8">
        <f t="shared" si="127"/>
        <v>-2.6605806697718558E-4</v>
      </c>
      <c r="I1513" s="8">
        <f t="shared" si="128"/>
        <v>1.5051950806088676E-6</v>
      </c>
    </row>
    <row r="1514" spans="2:37" x14ac:dyDescent="0.2">
      <c r="B1514" s="5">
        <v>36920</v>
      </c>
      <c r="C1514" s="1">
        <v>169.14</v>
      </c>
      <c r="D1514" s="1">
        <f t="shared" si="129"/>
        <v>5</v>
      </c>
      <c r="E1514" s="1" t="b">
        <f t="shared" si="130"/>
        <v>1</v>
      </c>
      <c r="F1514" s="18">
        <f t="shared" si="131"/>
        <v>-4.727573572864685E-4</v>
      </c>
      <c r="G1514" s="8">
        <f t="shared" si="126"/>
        <v>-4.580588344390837E-4</v>
      </c>
      <c r="H1514" s="8">
        <f t="shared" si="127"/>
        <v>-2.5928073224156515E-4</v>
      </c>
      <c r="I1514" s="8">
        <f t="shared" si="128"/>
        <v>-3.1976569304628112E-5</v>
      </c>
    </row>
    <row r="1515" spans="2:37" x14ac:dyDescent="0.2">
      <c r="B1515" s="5">
        <v>36921</v>
      </c>
      <c r="C1515" s="1">
        <v>169.62</v>
      </c>
      <c r="D1515" s="1">
        <f t="shared" si="129"/>
        <v>5</v>
      </c>
      <c r="E1515" s="1" t="b">
        <f t="shared" si="130"/>
        <v>0</v>
      </c>
      <c r="F1515" s="18">
        <f t="shared" si="131"/>
        <v>2.8378857750976927E-3</v>
      </c>
      <c r="G1515" s="8">
        <f t="shared" si="126"/>
        <v>-3.4299731616086663E-4</v>
      </c>
      <c r="H1515" s="8">
        <f t="shared" si="127"/>
        <v>-3.0088409678647067E-4</v>
      </c>
      <c r="I1515" s="8">
        <f t="shared" si="128"/>
        <v>8.1452211497183847E-6</v>
      </c>
    </row>
    <row r="1516" spans="2:37" x14ac:dyDescent="0.2">
      <c r="B1516" s="5">
        <v>36922</v>
      </c>
      <c r="C1516" s="1">
        <v>169.38</v>
      </c>
      <c r="D1516" s="1">
        <f t="shared" si="129"/>
        <v>5</v>
      </c>
      <c r="E1516" s="1" t="b">
        <f t="shared" si="130"/>
        <v>0</v>
      </c>
      <c r="F1516" s="18">
        <f t="shared" si="131"/>
        <v>-1.4149274849664106E-3</v>
      </c>
      <c r="G1516" s="8">
        <f t="shared" si="126"/>
        <v>-3.0685845800209493E-4</v>
      </c>
      <c r="H1516" s="8">
        <f t="shared" si="127"/>
        <v>-3.0817413607089054E-4</v>
      </c>
      <c r="I1516" s="8">
        <f t="shared" si="128"/>
        <v>9.7890805348614934E-6</v>
      </c>
    </row>
    <row r="1517" spans="2:37" x14ac:dyDescent="0.2">
      <c r="B1517" s="5">
        <v>36923</v>
      </c>
      <c r="C1517" s="1">
        <v>168.91</v>
      </c>
      <c r="D1517" s="1">
        <f t="shared" si="129"/>
        <v>5</v>
      </c>
      <c r="E1517" s="1" t="b">
        <f t="shared" si="130"/>
        <v>0</v>
      </c>
      <c r="F1517" s="18">
        <f t="shared" si="131"/>
        <v>-2.7748258353996746E-3</v>
      </c>
      <c r="G1517" s="8">
        <f t="shared" si="126"/>
        <v>-2.6308180282830386E-4</v>
      </c>
      <c r="H1517" s="8">
        <f t="shared" si="127"/>
        <v>-3.1075574001142092E-4</v>
      </c>
      <c r="I1517" s="8">
        <f t="shared" si="128"/>
        <v>-1.3347751572890143E-5</v>
      </c>
    </row>
    <row r="1518" spans="2:37" x14ac:dyDescent="0.2">
      <c r="B1518" s="5">
        <v>36924</v>
      </c>
      <c r="C1518" s="1">
        <v>168.27</v>
      </c>
      <c r="D1518" s="1">
        <f t="shared" si="129"/>
        <v>5</v>
      </c>
      <c r="E1518" s="1" t="b">
        <f t="shared" si="130"/>
        <v>0</v>
      </c>
      <c r="F1518" s="18">
        <f t="shared" si="131"/>
        <v>-3.7890000592030182E-3</v>
      </c>
      <c r="G1518" s="8">
        <f t="shared" si="126"/>
        <v>-1.4259005409697573E-4</v>
      </c>
      <c r="H1518" s="8">
        <f t="shared" si="127"/>
        <v>-3.4504871288405244E-4</v>
      </c>
      <c r="I1518" s="8">
        <f t="shared" si="128"/>
        <v>1.3821171160532942E-6</v>
      </c>
      <c r="AG1518" s="2">
        <f t="shared" ref="AG1518:AG1581" si="132">B1518</f>
        <v>36924</v>
      </c>
      <c r="AH1518" s="3">
        <f>IF(B1518&lt;&gt;"",AD1517*$F1518,"")</f>
        <v>0</v>
      </c>
      <c r="AI1518" s="3">
        <f>IF(B1518&lt;&gt;"",AE1517*$F1518,"")</f>
        <v>0</v>
      </c>
      <c r="AJ1518" s="3">
        <v>0</v>
      </c>
      <c r="AK1518" s="3">
        <v>0</v>
      </c>
    </row>
    <row r="1519" spans="2:37" x14ac:dyDescent="0.2">
      <c r="B1519" s="5">
        <v>36927</v>
      </c>
      <c r="C1519" s="1">
        <v>167.82</v>
      </c>
      <c r="D1519" s="1">
        <f t="shared" si="129"/>
        <v>6</v>
      </c>
      <c r="E1519" s="1" t="b">
        <f t="shared" si="130"/>
        <v>1</v>
      </c>
      <c r="F1519" s="18">
        <f t="shared" si="131"/>
        <v>-2.6742734890355946E-3</v>
      </c>
      <c r="G1519" s="8">
        <f>ma(F1454:F1519,"e")</f>
        <v>-1.8144402535029733E-4</v>
      </c>
      <c r="H1519" s="8">
        <f>ma(F1388:F1519,"e")</f>
        <v>-4.0150307965885373E-4</v>
      </c>
      <c r="I1519" s="8">
        <f>ma(F1270:F1519,"e")</f>
        <v>-9.5457742990818519E-5</v>
      </c>
      <c r="J1519" s="6">
        <f>IF(B1519&lt;&gt;"",_xlfn.STDEV.S(G270:G1519),"")</f>
        <v>1.4243076232557997E-3</v>
      </c>
      <c r="K1519" s="6">
        <f>IF(B1519&lt;&gt;"",_xlfn.STDEV.S(H270:H1519),"")</f>
        <v>8.582794651738068E-4</v>
      </c>
      <c r="L1519" s="6">
        <f>IF(B1519&lt;&gt;"",_xlfn.STDEV.S(I270:I1519),"")</f>
        <v>6.6235500260017355E-4</v>
      </c>
      <c r="M1519" s="9">
        <f>IF(B1519&lt;&gt;"",MIN(1,MAX(-1,G1519/J1519)),"")</f>
        <v>-0.12739103715216915</v>
      </c>
      <c r="N1519" s="9">
        <f>IF(B1519&lt;&gt;"",MIN(1,MAX(-1,H1519/K1519)),"")</f>
        <v>-0.467799936909299</v>
      </c>
      <c r="O1519" s="9">
        <f>IF(B1519&lt;&gt;"",MIN(1,MAX(-1,I1519/L1519)),"")</f>
        <v>-0.1441187016268993</v>
      </c>
      <c r="P1519" s="9">
        <f>IF(B1519&lt;&gt;"",AVERAGE(M1519:O1519),"")</f>
        <v>-0.24643655856278915</v>
      </c>
      <c r="Q1519" s="10">
        <f>IF(B1519&lt;&gt;"",SQRT(250)*_xlfn.STDEV.S(F1460:F1519),"")</f>
        <v>8.2459351091391131E-2</v>
      </c>
      <c r="R1519" s="10">
        <f t="shared" ref="R1519:R1582" si="133">IF(B1519&lt;&gt;"",$C$7/Q1519,"")</f>
        <v>0.97017498853871176</v>
      </c>
      <c r="S1519" s="10">
        <f>_xlfn.PERCENTILE.INC($R$1519:R1519,0.75)</f>
        <v>0.97017498853871176</v>
      </c>
      <c r="T1519" s="10">
        <f t="shared" ref="T1519:T1582" si="134">MIN(S1519,$C$9)</f>
        <v>0.97017498853871176</v>
      </c>
      <c r="U1519" s="11">
        <f>IF(B1519&lt;&gt;"",MIN(T1519,R1519),"")</f>
        <v>0.97017498853871176</v>
      </c>
      <c r="V1519" s="10">
        <f t="shared" ref="V1519:V1582" si="135">IF(B1519&lt;&gt;"",IF($E1519,P1518,V1518),"")</f>
        <v>0</v>
      </c>
      <c r="W1519" s="10">
        <f t="shared" ref="W1519:W1582" si="136">IF(B1519&lt;&gt;"",IF($E1519,U1518,W1518),"")</f>
        <v>0</v>
      </c>
      <c r="X1519" s="10">
        <f>$C$8/Q1519</f>
        <v>1.2127187356733897</v>
      </c>
      <c r="Y1519" s="10">
        <f>_xlfn.PERCENTILE.INC($X$1519:X1519,0.75)</f>
        <v>1.2127187356733897</v>
      </c>
      <c r="Z1519" s="10">
        <f>MIN($C$10,Y1519)</f>
        <v>1.2127187356733897</v>
      </c>
      <c r="AA1519" s="10">
        <f>IF(E1519,MIN(Z1519,X1519),AA1518)</f>
        <v>1.2127187356733897</v>
      </c>
      <c r="AB1519" s="10">
        <f>IF(B1519&lt;&gt;"",V1519*W1519,"")</f>
        <v>0</v>
      </c>
      <c r="AC1519" s="10">
        <f>IF(B1519&lt;&gt;"",V1519*W1519*AA1519,"")</f>
        <v>0</v>
      </c>
      <c r="AD1519" s="13">
        <f>IF(B1519&lt;&gt;"",AB1519*$C$6,"")</f>
        <v>0</v>
      </c>
      <c r="AE1519" s="13">
        <f t="shared" ref="AE1519:AE1582" si="137">IF(B1519&lt;&gt;"",AC1519*$C$6,"")</f>
        <v>0</v>
      </c>
      <c r="AF1519" s="13"/>
      <c r="AG1519" s="2">
        <f t="shared" si="132"/>
        <v>36927</v>
      </c>
      <c r="AH1519" s="3">
        <f t="shared" ref="AH1519:AH1582" si="138">IF(B1519&lt;&gt;"",AD1518*$F1519,"")</f>
        <v>0</v>
      </c>
      <c r="AI1519" s="3">
        <f t="shared" ref="AI1519:AI1582" si="139">IF(B1519&lt;&gt;"",AE1518*$F1519,"")</f>
        <v>0</v>
      </c>
      <c r="AJ1519" s="3">
        <f>AJ1518+AH1519</f>
        <v>0</v>
      </c>
      <c r="AK1519" s="3">
        <f>AK1518+AI1519</f>
        <v>0</v>
      </c>
    </row>
    <row r="1520" spans="2:37" x14ac:dyDescent="0.2">
      <c r="B1520" s="5">
        <v>36928</v>
      </c>
      <c r="C1520" s="1">
        <v>167.8</v>
      </c>
      <c r="D1520" s="1">
        <f t="shared" si="129"/>
        <v>6</v>
      </c>
      <c r="E1520" s="1" t="b">
        <f t="shared" si="130"/>
        <v>0</v>
      </c>
      <c r="F1520" s="6">
        <f t="shared" si="131"/>
        <v>-1.1917530687632905E-4</v>
      </c>
      <c r="G1520" s="8">
        <f t="shared" ref="G1520:G1583" si="140">ma(F1455:F1520,"e")</f>
        <v>-2.5787517434541931E-4</v>
      </c>
      <c r="H1520" s="8">
        <f t="shared" ref="H1520:H1583" si="141">ma(F1389:F1520,"e")</f>
        <v>-4.0138634728796081E-4</v>
      </c>
      <c r="I1520" s="8">
        <f t="shared" ref="I1520:I1583" si="142">ma(F1271:F1520,"e")</f>
        <v>-1.1348872325827792E-4</v>
      </c>
      <c r="J1520" s="6">
        <f t="shared" ref="J1520:J1583" si="143">IF(B1520&lt;&gt;"",_xlfn.STDEV.S(G271:G1520),"")</f>
        <v>1.4239061278977661E-3</v>
      </c>
      <c r="K1520" s="6">
        <f t="shared" ref="K1520:K1583" si="144">IF(B1520&lt;&gt;"",_xlfn.STDEV.S(H271:H1520),"")</f>
        <v>8.5782825762082088E-4</v>
      </c>
      <c r="L1520" s="6">
        <f t="shared" ref="L1520:L1583" si="145">IF(B1520&lt;&gt;"",_xlfn.STDEV.S(I271:I1520),"")</f>
        <v>6.6185089792900889E-4</v>
      </c>
      <c r="M1520" s="9">
        <f t="shared" ref="M1520:M1583" si="146">IF(B1520&lt;&gt;"",MIN(1,MAX(-1,G1520/J1520)),"")</f>
        <v>-0.18110405545212618</v>
      </c>
      <c r="N1520" s="9">
        <f t="shared" ref="N1520:N1583" si="147">IF(B1520&lt;&gt;"",MIN(1,MAX(-1,H1520/K1520)),"")</f>
        <v>-0.46790991520983738</v>
      </c>
      <c r="O1520" s="9">
        <f t="shared" ref="O1520:O1583" si="148">IF(B1520&lt;&gt;"",MIN(1,MAX(-1,I1520/L1520)),"")</f>
        <v>-0.17147173723476747</v>
      </c>
      <c r="P1520" s="9">
        <f t="shared" ref="P1520:P1583" si="149">IF(B1520&lt;&gt;"",AVERAGE(M1520:O1520),"")</f>
        <v>-0.27349523596557701</v>
      </c>
      <c r="Q1520" s="10">
        <f t="shared" ref="Q1520:Q1583" si="150">IF(B1520&lt;&gt;"",SQRT(250)*_xlfn.STDEV.S(F1461:F1520),"")</f>
        <v>8.1598698127166774E-2</v>
      </c>
      <c r="R1520" s="10">
        <f t="shared" si="133"/>
        <v>0.98040779860635408</v>
      </c>
      <c r="S1520" s="10">
        <f>_xlfn.PERCENTILE.INC($R$1519:R1520,0.75)</f>
        <v>0.97784959608944355</v>
      </c>
      <c r="T1520" s="10">
        <f t="shared" si="134"/>
        <v>0.97784959608944355</v>
      </c>
      <c r="U1520" s="11">
        <f t="shared" ref="U1520:U1583" si="151">IF(B1520&lt;&gt;"",MIN(T1520,R1520),"")</f>
        <v>0.97784959608944355</v>
      </c>
      <c r="V1520" s="10">
        <f t="shared" si="135"/>
        <v>0</v>
      </c>
      <c r="W1520" s="10">
        <f t="shared" si="136"/>
        <v>0</v>
      </c>
      <c r="X1520" s="10">
        <f t="shared" ref="X1520:X1583" si="152">$C$8/Q1520</f>
        <v>1.2255097482579427</v>
      </c>
      <c r="Y1520" s="10">
        <f>_xlfn.PERCENTILE.INC($X$1519:X1520,0.75)</f>
        <v>1.2223119951118044</v>
      </c>
      <c r="Z1520" s="10">
        <f t="shared" ref="Z1520:Z1583" si="153">MIN($C$10,Y1520)</f>
        <v>1.2223119951118044</v>
      </c>
      <c r="AA1520" s="10">
        <f t="shared" ref="AA1520:AA1583" si="154">IF(E1520,MIN(Z1520,X1520),AA1519)</f>
        <v>1.2127187356733897</v>
      </c>
      <c r="AB1520" s="10">
        <f t="shared" ref="AB1520:AB1583" si="155">IF(B1520&lt;&gt;"",V1520*W1520,"")</f>
        <v>0</v>
      </c>
      <c r="AC1520" s="10">
        <f t="shared" ref="AC1520:AC1583" si="156">IF(B1520&lt;&gt;"",V1520*W1520*AA1520,"")</f>
        <v>0</v>
      </c>
      <c r="AD1520" s="13">
        <f t="shared" ref="AD1520:AD1583" si="157">IF(B1520&lt;&gt;"",AB1520*$C$6,"")</f>
        <v>0</v>
      </c>
      <c r="AE1520" s="13">
        <f t="shared" si="137"/>
        <v>0</v>
      </c>
      <c r="AF1520" s="13"/>
      <c r="AG1520" s="2">
        <f t="shared" si="132"/>
        <v>36928</v>
      </c>
      <c r="AH1520" s="3">
        <f t="shared" si="138"/>
        <v>0</v>
      </c>
      <c r="AI1520" s="3">
        <f t="shared" si="139"/>
        <v>0</v>
      </c>
      <c r="AJ1520" s="3">
        <f t="shared" ref="AJ1520:AJ1583" si="158">AJ1519+AH1520</f>
        <v>0</v>
      </c>
      <c r="AK1520" s="3">
        <f t="shared" ref="AK1520:AK1583" si="159">AK1519+AI1520</f>
        <v>0</v>
      </c>
    </row>
    <row r="1521" spans="2:37" x14ac:dyDescent="0.2">
      <c r="B1521" s="5">
        <v>36929</v>
      </c>
      <c r="C1521" s="1">
        <v>167.01</v>
      </c>
      <c r="D1521" s="1">
        <f t="shared" si="129"/>
        <v>6</v>
      </c>
      <c r="E1521" s="1" t="b">
        <f t="shared" si="130"/>
        <v>0</v>
      </c>
      <c r="F1521" s="6">
        <f t="shared" si="131"/>
        <v>-4.7079856972587208E-3</v>
      </c>
      <c r="G1521" s="8">
        <f t="shared" si="140"/>
        <v>-4.1128999774671274E-4</v>
      </c>
      <c r="H1521" s="8">
        <f t="shared" si="141"/>
        <v>-4.7021333712004437E-4</v>
      </c>
      <c r="I1521" s="8">
        <f t="shared" si="142"/>
        <v>-1.5491200813883661E-4</v>
      </c>
      <c r="J1521" s="6">
        <f t="shared" si="143"/>
        <v>1.4235898191768675E-3</v>
      </c>
      <c r="K1521" s="6">
        <f t="shared" si="144"/>
        <v>8.57509871792749E-4</v>
      </c>
      <c r="L1521" s="6">
        <f t="shared" si="145"/>
        <v>6.613855208356357E-4</v>
      </c>
      <c r="M1521" s="9">
        <f t="shared" si="146"/>
        <v>-0.28891046578608182</v>
      </c>
      <c r="N1521" s="9">
        <f t="shared" si="147"/>
        <v>-0.54834743317531154</v>
      </c>
      <c r="O1521" s="9">
        <f t="shared" si="148"/>
        <v>-0.23422346461880678</v>
      </c>
      <c r="P1521" s="9">
        <f t="shared" si="149"/>
        <v>-0.35716045452673334</v>
      </c>
      <c r="Q1521" s="10">
        <f t="shared" si="150"/>
        <v>8.1818703205149862E-2</v>
      </c>
      <c r="R1521" s="10">
        <f t="shared" si="133"/>
        <v>0.97777154692137203</v>
      </c>
      <c r="S1521" s="10">
        <f>_xlfn.PERCENTILE.INC($R$1519:R1521,0.75)</f>
        <v>0.97908967276386305</v>
      </c>
      <c r="T1521" s="10">
        <f t="shared" si="134"/>
        <v>0.97908967276386305</v>
      </c>
      <c r="U1521" s="11">
        <f t="shared" si="151"/>
        <v>0.97777154692137203</v>
      </c>
      <c r="V1521" s="10">
        <f t="shared" si="135"/>
        <v>0</v>
      </c>
      <c r="W1521" s="10">
        <f t="shared" si="136"/>
        <v>0</v>
      </c>
      <c r="X1521" s="10">
        <f t="shared" si="152"/>
        <v>1.2222144336517151</v>
      </c>
      <c r="Y1521" s="10">
        <f>_xlfn.PERCENTILE.INC($X$1519:X1521,0.75)</f>
        <v>1.223862090954829</v>
      </c>
      <c r="Z1521" s="10">
        <f t="shared" si="153"/>
        <v>1.223862090954829</v>
      </c>
      <c r="AA1521" s="10">
        <f t="shared" si="154"/>
        <v>1.2127187356733897</v>
      </c>
      <c r="AB1521" s="10">
        <f t="shared" si="155"/>
        <v>0</v>
      </c>
      <c r="AC1521" s="10">
        <f t="shared" si="156"/>
        <v>0</v>
      </c>
      <c r="AD1521" s="13">
        <f t="shared" si="157"/>
        <v>0</v>
      </c>
      <c r="AE1521" s="13">
        <f t="shared" si="137"/>
        <v>0</v>
      </c>
      <c r="AF1521" s="13"/>
      <c r="AG1521" s="2">
        <f t="shared" si="132"/>
        <v>36929</v>
      </c>
      <c r="AH1521" s="3">
        <f t="shared" si="138"/>
        <v>0</v>
      </c>
      <c r="AI1521" s="3">
        <f t="shared" si="139"/>
        <v>0</v>
      </c>
      <c r="AJ1521" s="3">
        <f t="shared" si="158"/>
        <v>0</v>
      </c>
      <c r="AK1521" s="3">
        <f t="shared" si="159"/>
        <v>0</v>
      </c>
    </row>
    <row r="1522" spans="2:37" x14ac:dyDescent="0.2">
      <c r="B1522" s="5">
        <v>36930</v>
      </c>
      <c r="C1522" s="1">
        <v>168.16</v>
      </c>
      <c r="D1522" s="1">
        <f t="shared" si="129"/>
        <v>6</v>
      </c>
      <c r="E1522" s="1" t="b">
        <f t="shared" si="130"/>
        <v>0</v>
      </c>
      <c r="F1522" s="6">
        <f t="shared" si="131"/>
        <v>6.8858152206454637E-3</v>
      </c>
      <c r="G1522" s="8">
        <f t="shared" si="140"/>
        <v>-2.8277898741105399E-4</v>
      </c>
      <c r="H1522" s="8">
        <f t="shared" si="141"/>
        <v>-3.8148256115179657E-4</v>
      </c>
      <c r="I1522" s="8">
        <f t="shared" si="142"/>
        <v>-1.2892931877070166E-4</v>
      </c>
      <c r="J1522" s="6">
        <f t="shared" si="143"/>
        <v>1.4229459451241865E-3</v>
      </c>
      <c r="K1522" s="6">
        <f t="shared" si="144"/>
        <v>8.570606651063298E-4</v>
      </c>
      <c r="L1522" s="6">
        <f t="shared" si="145"/>
        <v>6.6088122822816791E-4</v>
      </c>
      <c r="M1522" s="9">
        <f t="shared" si="146"/>
        <v>-0.19872784934664167</v>
      </c>
      <c r="N1522" s="9">
        <f t="shared" si="147"/>
        <v>-0.44510566950878394</v>
      </c>
      <c r="O1522" s="9">
        <f t="shared" si="148"/>
        <v>-0.19508697367053837</v>
      </c>
      <c r="P1522" s="9">
        <f t="shared" si="149"/>
        <v>-0.27964016417532134</v>
      </c>
      <c r="Q1522" s="10">
        <f t="shared" si="150"/>
        <v>8.3032001055086693E-2</v>
      </c>
      <c r="R1522" s="10">
        <f t="shared" si="133"/>
        <v>0.96348394574911977</v>
      </c>
      <c r="S1522" s="10">
        <f>_xlfn.PERCENTILE.INC($R$1519:R1522,0.75)</f>
        <v>0.97843060984261754</v>
      </c>
      <c r="T1522" s="10">
        <f t="shared" si="134"/>
        <v>0.97843060984261754</v>
      </c>
      <c r="U1522" s="11">
        <f t="shared" si="151"/>
        <v>0.96348394574911977</v>
      </c>
      <c r="V1522" s="10">
        <f t="shared" si="135"/>
        <v>0</v>
      </c>
      <c r="W1522" s="10">
        <f t="shared" si="136"/>
        <v>0</v>
      </c>
      <c r="X1522" s="10">
        <f t="shared" si="152"/>
        <v>1.2043549321863998</v>
      </c>
      <c r="Y1522" s="10">
        <f>_xlfn.PERCENTILE.INC($X$1519:X1522,0.75)</f>
        <v>1.2230382623032721</v>
      </c>
      <c r="Z1522" s="10">
        <f t="shared" si="153"/>
        <v>1.2230382623032721</v>
      </c>
      <c r="AA1522" s="10">
        <f t="shared" si="154"/>
        <v>1.2127187356733897</v>
      </c>
      <c r="AB1522" s="10">
        <f t="shared" si="155"/>
        <v>0</v>
      </c>
      <c r="AC1522" s="10">
        <f t="shared" si="156"/>
        <v>0</v>
      </c>
      <c r="AD1522" s="13">
        <f t="shared" si="157"/>
        <v>0</v>
      </c>
      <c r="AE1522" s="13">
        <f t="shared" si="137"/>
        <v>0</v>
      </c>
      <c r="AF1522" s="13"/>
      <c r="AG1522" s="2">
        <f t="shared" si="132"/>
        <v>36930</v>
      </c>
      <c r="AH1522" s="3">
        <f t="shared" si="138"/>
        <v>0</v>
      </c>
      <c r="AI1522" s="3">
        <f t="shared" si="139"/>
        <v>0</v>
      </c>
      <c r="AJ1522" s="3">
        <f t="shared" si="158"/>
        <v>0</v>
      </c>
      <c r="AK1522" s="3">
        <f t="shared" si="159"/>
        <v>0</v>
      </c>
    </row>
    <row r="1523" spans="2:37" x14ac:dyDescent="0.2">
      <c r="B1523" s="5">
        <v>36931</v>
      </c>
      <c r="C1523" s="1">
        <v>168.48</v>
      </c>
      <c r="D1523" s="1">
        <f t="shared" si="129"/>
        <v>6</v>
      </c>
      <c r="E1523" s="1" t="b">
        <f t="shared" si="130"/>
        <v>0</v>
      </c>
      <c r="F1523" s="6">
        <f t="shared" si="131"/>
        <v>1.9029495718363432E-3</v>
      </c>
      <c r="G1523" s="8">
        <f t="shared" si="140"/>
        <v>-2.3020015284576402E-4</v>
      </c>
      <c r="H1523" s="8">
        <f t="shared" si="141"/>
        <v>-3.8188480753495257E-4</v>
      </c>
      <c r="I1523" s="8">
        <f t="shared" si="142"/>
        <v>-1.1762298851791674E-4</v>
      </c>
      <c r="J1523" s="6">
        <f t="shared" si="143"/>
        <v>1.4219987601248277E-3</v>
      </c>
      <c r="K1523" s="6">
        <f t="shared" si="144"/>
        <v>8.56641656292708E-4</v>
      </c>
      <c r="L1523" s="6">
        <f t="shared" si="145"/>
        <v>6.6032404980882883E-4</v>
      </c>
      <c r="M1523" s="9">
        <f t="shared" si="146"/>
        <v>-0.1618849181173381</v>
      </c>
      <c r="N1523" s="9">
        <f t="shared" si="147"/>
        <v>-0.44579294589482982</v>
      </c>
      <c r="O1523" s="9">
        <f t="shared" si="148"/>
        <v>-0.1781291905875152</v>
      </c>
      <c r="P1523" s="9">
        <f t="shared" si="149"/>
        <v>-0.26193568486656105</v>
      </c>
      <c r="Q1523" s="10">
        <f t="shared" si="150"/>
        <v>8.2381475117855221E-2</v>
      </c>
      <c r="R1523" s="10">
        <f t="shared" si="133"/>
        <v>0.97109210396574874</v>
      </c>
      <c r="S1523" s="10">
        <f>_xlfn.PERCENTILE.INC($R$1519:R1523,0.75)</f>
        <v>0.97777154692137203</v>
      </c>
      <c r="T1523" s="10">
        <f t="shared" si="134"/>
        <v>0.97777154692137203</v>
      </c>
      <c r="U1523" s="11">
        <f t="shared" si="151"/>
        <v>0.97109210396574874</v>
      </c>
      <c r="V1523" s="10">
        <f t="shared" si="135"/>
        <v>0</v>
      </c>
      <c r="W1523" s="10">
        <f t="shared" si="136"/>
        <v>0</v>
      </c>
      <c r="X1523" s="10">
        <f t="shared" si="152"/>
        <v>1.2138651299571859</v>
      </c>
      <c r="Y1523" s="10">
        <f>_xlfn.PERCENTILE.INC($X$1519:X1523,0.75)</f>
        <v>1.2222144336517151</v>
      </c>
      <c r="Z1523" s="10">
        <f t="shared" si="153"/>
        <v>1.2222144336517151</v>
      </c>
      <c r="AA1523" s="10">
        <f t="shared" si="154"/>
        <v>1.2127187356733897</v>
      </c>
      <c r="AB1523" s="10">
        <f t="shared" si="155"/>
        <v>0</v>
      </c>
      <c r="AC1523" s="10">
        <f t="shared" si="156"/>
        <v>0</v>
      </c>
      <c r="AD1523" s="13">
        <f t="shared" si="157"/>
        <v>0</v>
      </c>
      <c r="AE1523" s="13">
        <f t="shared" si="137"/>
        <v>0</v>
      </c>
      <c r="AF1523" s="13"/>
      <c r="AG1523" s="2">
        <f t="shared" si="132"/>
        <v>36931</v>
      </c>
      <c r="AH1523" s="3">
        <f t="shared" si="138"/>
        <v>0</v>
      </c>
      <c r="AI1523" s="3">
        <f t="shared" si="139"/>
        <v>0</v>
      </c>
      <c r="AJ1523" s="3">
        <f t="shared" si="158"/>
        <v>0</v>
      </c>
      <c r="AK1523" s="3">
        <f t="shared" si="159"/>
        <v>0</v>
      </c>
    </row>
    <row r="1524" spans="2:37" x14ac:dyDescent="0.2">
      <c r="B1524" s="5">
        <v>36934</v>
      </c>
      <c r="C1524" s="1">
        <v>169.19</v>
      </c>
      <c r="D1524" s="1">
        <f t="shared" si="129"/>
        <v>7</v>
      </c>
      <c r="E1524" s="1" t="b">
        <f t="shared" si="130"/>
        <v>1</v>
      </c>
      <c r="F1524" s="6">
        <f t="shared" si="131"/>
        <v>4.2141500474834892E-3</v>
      </c>
      <c r="G1524" s="8">
        <f t="shared" si="140"/>
        <v>-9.0800894472582589E-5</v>
      </c>
      <c r="H1524" s="8">
        <f t="shared" si="141"/>
        <v>-3.1342543491926042E-4</v>
      </c>
      <c r="I1524" s="8">
        <f t="shared" si="142"/>
        <v>-9.6938982308899315E-5</v>
      </c>
      <c r="J1524" s="6">
        <f t="shared" si="143"/>
        <v>1.4215375473666809E-3</v>
      </c>
      <c r="K1524" s="6">
        <f t="shared" si="144"/>
        <v>8.562460258849016E-4</v>
      </c>
      <c r="L1524" s="6">
        <f t="shared" si="145"/>
        <v>6.5982420496092664E-4</v>
      </c>
      <c r="M1524" s="9">
        <f t="shared" si="146"/>
        <v>-6.3875129180221923E-2</v>
      </c>
      <c r="N1524" s="9">
        <f t="shared" si="147"/>
        <v>-0.36604600248549563</v>
      </c>
      <c r="O1524" s="9">
        <f t="shared" si="148"/>
        <v>-0.14691637799895479</v>
      </c>
      <c r="P1524" s="9">
        <f t="shared" si="149"/>
        <v>-0.19227916988822411</v>
      </c>
      <c r="Q1524" s="10">
        <f t="shared" si="150"/>
        <v>8.2282036880393247E-2</v>
      </c>
      <c r="R1524" s="10">
        <f t="shared" si="133"/>
        <v>0.97226567344570647</v>
      </c>
      <c r="S1524" s="10">
        <f>_xlfn.PERCENTILE.INC($R$1519:R1524,0.75)</f>
        <v>0.97639507855245566</v>
      </c>
      <c r="T1524" s="10">
        <f t="shared" si="134"/>
        <v>0.97639507855245566</v>
      </c>
      <c r="U1524" s="11">
        <f t="shared" si="151"/>
        <v>0.97226567344570647</v>
      </c>
      <c r="V1524" s="10">
        <f t="shared" si="135"/>
        <v>-0.26193568486656105</v>
      </c>
      <c r="W1524" s="10">
        <f t="shared" si="136"/>
        <v>0.97109210396574874</v>
      </c>
      <c r="X1524" s="10">
        <f t="shared" si="152"/>
        <v>1.2153320918071331</v>
      </c>
      <c r="Y1524" s="10">
        <f>_xlfn.PERCENTILE.INC($X$1519:X1524,0.75)</f>
        <v>1.2204938481905696</v>
      </c>
      <c r="Z1524" s="10">
        <f t="shared" si="153"/>
        <v>1.2204938481905696</v>
      </c>
      <c r="AA1524" s="10">
        <f t="shared" si="154"/>
        <v>1.2153320918071331</v>
      </c>
      <c r="AB1524" s="10">
        <f t="shared" si="155"/>
        <v>-0.25436367532077808</v>
      </c>
      <c r="AC1524" s="10">
        <f t="shared" si="156"/>
        <v>-0.30913633760735165</v>
      </c>
      <c r="AD1524" s="13">
        <f t="shared" si="157"/>
        <v>-254363.67532077807</v>
      </c>
      <c r="AE1524" s="13">
        <f t="shared" si="137"/>
        <v>-309136.33760735166</v>
      </c>
      <c r="AF1524" s="13"/>
      <c r="AG1524" s="2">
        <f t="shared" si="132"/>
        <v>36934</v>
      </c>
      <c r="AH1524" s="3">
        <f t="shared" si="138"/>
        <v>0</v>
      </c>
      <c r="AI1524" s="3">
        <f t="shared" si="139"/>
        <v>0</v>
      </c>
      <c r="AJ1524" s="3">
        <f t="shared" si="158"/>
        <v>0</v>
      </c>
      <c r="AK1524" s="3">
        <f t="shared" si="159"/>
        <v>0</v>
      </c>
    </row>
    <row r="1525" spans="2:37" x14ac:dyDescent="0.2">
      <c r="B1525" s="5">
        <v>36935</v>
      </c>
      <c r="C1525" s="1">
        <v>169.51</v>
      </c>
      <c r="D1525" s="1">
        <f t="shared" si="129"/>
        <v>7</v>
      </c>
      <c r="E1525" s="1" t="b">
        <f t="shared" si="130"/>
        <v>0</v>
      </c>
      <c r="F1525" s="6">
        <f t="shared" si="131"/>
        <v>1.8913647378686615E-3</v>
      </c>
      <c r="G1525" s="8">
        <f t="shared" si="140"/>
        <v>2.1084001847127967E-5</v>
      </c>
      <c r="H1525" s="8">
        <f t="shared" si="141"/>
        <v>-3.2059258852869439E-4</v>
      </c>
      <c r="I1525" s="8">
        <f t="shared" si="142"/>
        <v>-9.384027036753089E-5</v>
      </c>
      <c r="J1525" s="6">
        <f t="shared" si="143"/>
        <v>1.4211970198464703E-3</v>
      </c>
      <c r="K1525" s="6">
        <f t="shared" si="144"/>
        <v>8.5597782516354031E-4</v>
      </c>
      <c r="L1525" s="6">
        <f t="shared" si="145"/>
        <v>6.5931150861898351E-4</v>
      </c>
      <c r="M1525" s="9">
        <f t="shared" si="146"/>
        <v>1.4835382816525775E-2</v>
      </c>
      <c r="N1525" s="9">
        <f t="shared" si="147"/>
        <v>-0.37453375438486741</v>
      </c>
      <c r="O1525" s="9">
        <f t="shared" si="148"/>
        <v>-0.14233070277218721</v>
      </c>
      <c r="P1525" s="9">
        <f t="shared" si="149"/>
        <v>-0.16734302478017626</v>
      </c>
      <c r="Q1525" s="10">
        <f t="shared" si="150"/>
        <v>8.113965118529802E-2</v>
      </c>
      <c r="R1525" s="10">
        <f t="shared" si="133"/>
        <v>0.985954448057764</v>
      </c>
      <c r="S1525" s="10">
        <f>_xlfn.PERCENTILE.INC($R$1519:R1525,0.75)</f>
        <v>0.97908967276386305</v>
      </c>
      <c r="T1525" s="10">
        <f t="shared" si="134"/>
        <v>0.97908967276386305</v>
      </c>
      <c r="U1525" s="11">
        <f t="shared" si="151"/>
        <v>0.97908967276386305</v>
      </c>
      <c r="V1525" s="10">
        <f t="shared" si="135"/>
        <v>-0.26193568486656105</v>
      </c>
      <c r="W1525" s="10">
        <f t="shared" si="136"/>
        <v>0.97109210396574874</v>
      </c>
      <c r="X1525" s="10">
        <f t="shared" si="152"/>
        <v>1.2324430600722049</v>
      </c>
      <c r="Y1525" s="10">
        <f>_xlfn.PERCENTILE.INC($X$1519:X1525,0.75)</f>
        <v>1.223862090954829</v>
      </c>
      <c r="Z1525" s="10">
        <f t="shared" si="153"/>
        <v>1.223862090954829</v>
      </c>
      <c r="AA1525" s="10">
        <f t="shared" si="154"/>
        <v>1.2153320918071331</v>
      </c>
      <c r="AB1525" s="10">
        <f t="shared" si="155"/>
        <v>-0.25436367532077808</v>
      </c>
      <c r="AC1525" s="10">
        <f t="shared" si="156"/>
        <v>-0.30913633760735165</v>
      </c>
      <c r="AD1525" s="13">
        <f t="shared" si="157"/>
        <v>-254363.67532077807</v>
      </c>
      <c r="AE1525" s="13">
        <f t="shared" si="137"/>
        <v>-309136.33760735166</v>
      </c>
      <c r="AF1525" s="13"/>
      <c r="AG1525" s="2">
        <f t="shared" si="132"/>
        <v>36935</v>
      </c>
      <c r="AH1525" s="3">
        <f t="shared" si="138"/>
        <v>-481.09448609639276</v>
      </c>
      <c r="AI1525" s="3">
        <f t="shared" si="139"/>
        <v>-584.68956814440673</v>
      </c>
      <c r="AJ1525" s="3">
        <f t="shared" si="158"/>
        <v>-481.09448609639276</v>
      </c>
      <c r="AK1525" s="3">
        <f t="shared" si="159"/>
        <v>-584.68956814440673</v>
      </c>
    </row>
    <row r="1526" spans="2:37" x14ac:dyDescent="0.2">
      <c r="B1526" s="5">
        <v>36936</v>
      </c>
      <c r="C1526" s="1">
        <v>168.74</v>
      </c>
      <c r="D1526" s="1">
        <f t="shared" si="129"/>
        <v>7</v>
      </c>
      <c r="E1526" s="1" t="b">
        <f t="shared" si="130"/>
        <v>0</v>
      </c>
      <c r="F1526" s="6">
        <f t="shared" si="131"/>
        <v>-4.5425048669693879E-3</v>
      </c>
      <c r="G1526" s="8">
        <f t="shared" si="140"/>
        <v>-3.5714471087467921E-5</v>
      </c>
      <c r="H1526" s="8">
        <f t="shared" si="141"/>
        <v>-3.4739324645805583E-4</v>
      </c>
      <c r="I1526" s="8">
        <f t="shared" si="142"/>
        <v>-1.1863660058146884E-4</v>
      </c>
      <c r="J1526" s="6">
        <f t="shared" si="143"/>
        <v>1.4208814553705082E-3</v>
      </c>
      <c r="K1526" s="6">
        <f t="shared" si="144"/>
        <v>8.555860133281439E-4</v>
      </c>
      <c r="L1526" s="6">
        <f t="shared" si="145"/>
        <v>6.5879758351940795E-4</v>
      </c>
      <c r="M1526" s="9">
        <f t="shared" si="146"/>
        <v>-2.5135433327303888E-2</v>
      </c>
      <c r="N1526" s="9">
        <f t="shared" si="147"/>
        <v>-0.40602959965033897</v>
      </c>
      <c r="O1526" s="9">
        <f t="shared" si="148"/>
        <v>-0.18008050355572358</v>
      </c>
      <c r="P1526" s="9">
        <f t="shared" si="149"/>
        <v>-0.2037485121777888</v>
      </c>
      <c r="Q1526" s="10">
        <f t="shared" si="150"/>
        <v>8.1351584747129849E-2</v>
      </c>
      <c r="R1526" s="10">
        <f t="shared" si="133"/>
        <v>0.98338588299993102</v>
      </c>
      <c r="S1526" s="10">
        <f>_xlfn.PERCENTILE.INC($R$1519:R1526,0.75)</f>
        <v>0.98115231970474825</v>
      </c>
      <c r="T1526" s="10">
        <f t="shared" si="134"/>
        <v>0.98115231970474825</v>
      </c>
      <c r="U1526" s="11">
        <f t="shared" si="151"/>
        <v>0.98115231970474825</v>
      </c>
      <c r="V1526" s="10">
        <f t="shared" si="135"/>
        <v>-0.26193568486656105</v>
      </c>
      <c r="W1526" s="10">
        <f t="shared" si="136"/>
        <v>0.97109210396574874</v>
      </c>
      <c r="X1526" s="10">
        <f t="shared" si="152"/>
        <v>1.2292323537499137</v>
      </c>
      <c r="Y1526" s="10">
        <f>_xlfn.PERCENTILE.INC($X$1519:X1526,0.75)</f>
        <v>1.2264403996309354</v>
      </c>
      <c r="Z1526" s="10">
        <f t="shared" si="153"/>
        <v>1.2264403996309354</v>
      </c>
      <c r="AA1526" s="10">
        <f t="shared" si="154"/>
        <v>1.2153320918071331</v>
      </c>
      <c r="AB1526" s="10">
        <f t="shared" si="155"/>
        <v>-0.25436367532077808</v>
      </c>
      <c r="AC1526" s="10">
        <f t="shared" si="156"/>
        <v>-0.30913633760735165</v>
      </c>
      <c r="AD1526" s="13">
        <f t="shared" si="157"/>
        <v>-254363.67532077807</v>
      </c>
      <c r="AE1526" s="13">
        <f t="shared" si="137"/>
        <v>-309136.33760735166</v>
      </c>
      <c r="AF1526" s="13"/>
      <c r="AG1526" s="2">
        <f t="shared" si="132"/>
        <v>36936</v>
      </c>
      <c r="AH1526" s="3">
        <f t="shared" si="138"/>
        <v>1155.4482331248555</v>
      </c>
      <c r="AI1526" s="3">
        <f t="shared" si="139"/>
        <v>1404.2533181384867</v>
      </c>
      <c r="AJ1526" s="3">
        <f t="shared" si="158"/>
        <v>674.35374702846275</v>
      </c>
      <c r="AK1526" s="3">
        <f t="shared" si="159"/>
        <v>819.56374999408001</v>
      </c>
    </row>
    <row r="1527" spans="2:37" x14ac:dyDescent="0.2">
      <c r="B1527" s="5">
        <v>36937</v>
      </c>
      <c r="C1527" s="1">
        <v>169.18</v>
      </c>
      <c r="D1527" s="1">
        <f t="shared" si="129"/>
        <v>7</v>
      </c>
      <c r="E1527" s="1" t="b">
        <f t="shared" si="130"/>
        <v>0</v>
      </c>
      <c r="F1527" s="6">
        <f t="shared" si="131"/>
        <v>2.6075619295957697E-3</v>
      </c>
      <c r="G1527" s="8">
        <f t="shared" si="140"/>
        <v>5.9021420316418609E-5</v>
      </c>
      <c r="H1527" s="8">
        <f t="shared" si="141"/>
        <v>-3.1314543419317601E-4</v>
      </c>
      <c r="I1527" s="8">
        <f t="shared" si="142"/>
        <v>-9.8851242724080573E-5</v>
      </c>
      <c r="J1527" s="6">
        <f t="shared" si="143"/>
        <v>1.4205748524942715E-3</v>
      </c>
      <c r="K1527" s="6">
        <f t="shared" si="144"/>
        <v>8.5516128835077491E-4</v>
      </c>
      <c r="L1527" s="6">
        <f t="shared" si="145"/>
        <v>6.5833061722147146E-4</v>
      </c>
      <c r="M1527" s="9">
        <f t="shared" si="146"/>
        <v>4.1547560984053537E-2</v>
      </c>
      <c r="N1527" s="9">
        <f t="shared" si="147"/>
        <v>-0.36618289258286474</v>
      </c>
      <c r="O1527" s="9">
        <f t="shared" si="148"/>
        <v>-0.15015440591429405</v>
      </c>
      <c r="P1527" s="9">
        <f t="shared" si="149"/>
        <v>-0.15826324583770177</v>
      </c>
      <c r="Q1527" s="10">
        <f t="shared" si="150"/>
        <v>8.1367003452034445E-2</v>
      </c>
      <c r="R1527" s="10">
        <f t="shared" si="133"/>
        <v>0.98319953551146455</v>
      </c>
      <c r="S1527" s="10">
        <f>_xlfn.PERCENTILE.INC($R$1519:R1527,0.75)</f>
        <v>0.98319953551146455</v>
      </c>
      <c r="T1527" s="10">
        <f t="shared" si="134"/>
        <v>0.98319953551146455</v>
      </c>
      <c r="U1527" s="11">
        <f t="shared" si="151"/>
        <v>0.98319953551146455</v>
      </c>
      <c r="V1527" s="10">
        <f t="shared" si="135"/>
        <v>-0.26193568486656105</v>
      </c>
      <c r="W1527" s="10">
        <f t="shared" si="136"/>
        <v>0.97109210396574874</v>
      </c>
      <c r="X1527" s="10">
        <f t="shared" si="152"/>
        <v>1.2289994193893308</v>
      </c>
      <c r="Y1527" s="10">
        <f>_xlfn.PERCENTILE.INC($X$1519:X1527,0.75)</f>
        <v>1.2289994193893308</v>
      </c>
      <c r="Z1527" s="10">
        <f t="shared" si="153"/>
        <v>1.2289994193893308</v>
      </c>
      <c r="AA1527" s="10">
        <f t="shared" si="154"/>
        <v>1.2153320918071331</v>
      </c>
      <c r="AB1527" s="10">
        <f t="shared" si="155"/>
        <v>-0.25436367532077808</v>
      </c>
      <c r="AC1527" s="10">
        <f t="shared" si="156"/>
        <v>-0.30913633760735165</v>
      </c>
      <c r="AD1527" s="13">
        <f t="shared" si="157"/>
        <v>-254363.67532077807</v>
      </c>
      <c r="AE1527" s="13">
        <f t="shared" si="137"/>
        <v>-309136.33760735166</v>
      </c>
      <c r="AF1527" s="13"/>
      <c r="AG1527" s="2">
        <f t="shared" si="132"/>
        <v>36937</v>
      </c>
      <c r="AH1527" s="3">
        <f t="shared" si="138"/>
        <v>-663.26903603851997</v>
      </c>
      <c r="AI1527" s="3">
        <f t="shared" si="139"/>
        <v>-806.09214499959523</v>
      </c>
      <c r="AJ1527" s="3">
        <f t="shared" si="158"/>
        <v>11.084710989942778</v>
      </c>
      <c r="AK1527" s="3">
        <f t="shared" si="159"/>
        <v>13.471604994484778</v>
      </c>
    </row>
    <row r="1528" spans="2:37" x14ac:dyDescent="0.2">
      <c r="B1528" s="5">
        <v>36938</v>
      </c>
      <c r="C1528" s="1">
        <v>168.3</v>
      </c>
      <c r="D1528" s="1">
        <f t="shared" si="129"/>
        <v>7</v>
      </c>
      <c r="E1528" s="1" t="b">
        <f t="shared" si="130"/>
        <v>0</v>
      </c>
      <c r="F1528" s="6">
        <f t="shared" si="131"/>
        <v>-5.2015604681404648E-3</v>
      </c>
      <c r="G1528" s="8">
        <f t="shared" si="140"/>
        <v>-7.2894950396246535E-5</v>
      </c>
      <c r="H1528" s="8">
        <f t="shared" si="141"/>
        <v>-3.4550486027747036E-4</v>
      </c>
      <c r="I1528" s="8">
        <f t="shared" si="142"/>
        <v>-1.3605219803442017E-4</v>
      </c>
      <c r="J1528" s="6">
        <f t="shared" si="143"/>
        <v>1.4202919444188571E-3</v>
      </c>
      <c r="K1528" s="6">
        <f t="shared" si="144"/>
        <v>8.5476553933398368E-4</v>
      </c>
      <c r="L1528" s="6">
        <f t="shared" si="145"/>
        <v>6.5785359302360138E-4</v>
      </c>
      <c r="M1528" s="9">
        <f t="shared" si="146"/>
        <v>-5.1323920186052356E-2</v>
      </c>
      <c r="N1528" s="9">
        <f t="shared" si="147"/>
        <v>-0.40421009549201165</v>
      </c>
      <c r="O1528" s="9">
        <f t="shared" si="148"/>
        <v>-0.20681227476329844</v>
      </c>
      <c r="P1528" s="9">
        <f t="shared" si="149"/>
        <v>-0.22078209681378747</v>
      </c>
      <c r="Q1528" s="10">
        <f t="shared" si="150"/>
        <v>7.9236022596730307E-2</v>
      </c>
      <c r="R1528" s="10">
        <f t="shared" si="133"/>
        <v>1.0096417939496778</v>
      </c>
      <c r="S1528" s="10">
        <f>_xlfn.PERCENTILE.INC($R$1519:R1528,0.75)</f>
        <v>0.98333929612781446</v>
      </c>
      <c r="T1528" s="10">
        <f t="shared" si="134"/>
        <v>0.98333929612781446</v>
      </c>
      <c r="U1528" s="11">
        <f t="shared" si="151"/>
        <v>0.98333929612781446</v>
      </c>
      <c r="V1528" s="10">
        <f t="shared" si="135"/>
        <v>-0.26193568486656105</v>
      </c>
      <c r="W1528" s="10">
        <f t="shared" si="136"/>
        <v>0.97109210396574874</v>
      </c>
      <c r="X1528" s="10">
        <f t="shared" si="152"/>
        <v>1.2620522424370975</v>
      </c>
      <c r="Y1528" s="10">
        <f>_xlfn.PERCENTILE.INC($X$1519:X1528,0.75)</f>
        <v>1.2291741201597679</v>
      </c>
      <c r="Z1528" s="10">
        <f t="shared" si="153"/>
        <v>1.2291741201597679</v>
      </c>
      <c r="AA1528" s="10">
        <f t="shared" si="154"/>
        <v>1.2153320918071331</v>
      </c>
      <c r="AB1528" s="10">
        <f t="shared" si="155"/>
        <v>-0.25436367532077808</v>
      </c>
      <c r="AC1528" s="10">
        <f t="shared" si="156"/>
        <v>-0.30913633760735165</v>
      </c>
      <c r="AD1528" s="13">
        <f t="shared" si="157"/>
        <v>-254363.67532077807</v>
      </c>
      <c r="AE1528" s="13">
        <f t="shared" si="137"/>
        <v>-309136.33760735166</v>
      </c>
      <c r="AF1528" s="13"/>
      <c r="AG1528" s="2">
        <f t="shared" si="132"/>
        <v>36938</v>
      </c>
      <c r="AH1528" s="3">
        <f t="shared" si="138"/>
        <v>1323.0880380794756</v>
      </c>
      <c r="AI1528" s="3">
        <f t="shared" si="139"/>
        <v>1607.9913529641249</v>
      </c>
      <c r="AJ1528" s="3">
        <f t="shared" si="158"/>
        <v>1334.1727490694184</v>
      </c>
      <c r="AK1528" s="3">
        <f t="shared" si="159"/>
        <v>1621.4629579586096</v>
      </c>
    </row>
    <row r="1529" spans="2:37" x14ac:dyDescent="0.2">
      <c r="B1529" s="5">
        <v>36942</v>
      </c>
      <c r="C1529" s="1">
        <v>167.19</v>
      </c>
      <c r="D1529" s="1">
        <f t="shared" si="129"/>
        <v>8</v>
      </c>
      <c r="E1529" s="1" t="b">
        <f t="shared" si="130"/>
        <v>1</v>
      </c>
      <c r="F1529" s="6">
        <f t="shared" si="131"/>
        <v>-6.5953654188949384E-3</v>
      </c>
      <c r="G1529" s="8">
        <f t="shared" si="140"/>
        <v>-1.8238477406248539E-4</v>
      </c>
      <c r="H1529" s="8">
        <f t="shared" si="141"/>
        <v>-4.5167657041923217E-4</v>
      </c>
      <c r="I1529" s="8">
        <f t="shared" si="142"/>
        <v>-1.7513058438081537E-4</v>
      </c>
      <c r="J1529" s="6">
        <f t="shared" si="143"/>
        <v>1.4200311515859233E-3</v>
      </c>
      <c r="K1529" s="6">
        <f t="shared" si="144"/>
        <v>8.5446206997051566E-4</v>
      </c>
      <c r="L1529" s="6">
        <f t="shared" si="145"/>
        <v>6.5742062932942985E-4</v>
      </c>
      <c r="M1529" s="9">
        <f t="shared" si="146"/>
        <v>-0.12843716411347308</v>
      </c>
      <c r="N1529" s="9">
        <f t="shared" si="147"/>
        <v>-0.52860926926202567</v>
      </c>
      <c r="O1529" s="9">
        <f t="shared" si="148"/>
        <v>-0.26639046079136408</v>
      </c>
      <c r="P1529" s="9">
        <f t="shared" si="149"/>
        <v>-0.30781229805562094</v>
      </c>
      <c r="Q1529" s="10">
        <f t="shared" si="150"/>
        <v>7.1408702063601004E-2</v>
      </c>
      <c r="R1529" s="10">
        <f t="shared" si="133"/>
        <v>1.1203116383315168</v>
      </c>
      <c r="S1529" s="10">
        <f>_xlfn.PERCENTILE.INC($R$1519:R1529,0.75)</f>
        <v>0.98467016552884745</v>
      </c>
      <c r="T1529" s="10">
        <f t="shared" si="134"/>
        <v>0.98467016552884745</v>
      </c>
      <c r="U1529" s="11">
        <f t="shared" si="151"/>
        <v>0.98467016552884745</v>
      </c>
      <c r="V1529" s="10">
        <f t="shared" si="135"/>
        <v>-0.22078209681378747</v>
      </c>
      <c r="W1529" s="10">
        <f t="shared" si="136"/>
        <v>0.98333929612781446</v>
      </c>
      <c r="X1529" s="10">
        <f t="shared" si="152"/>
        <v>1.400389547914396</v>
      </c>
      <c r="Y1529" s="10">
        <f>_xlfn.PERCENTILE.INC($X$1519:X1529,0.75)</f>
        <v>1.2308377069110592</v>
      </c>
      <c r="Z1529" s="10">
        <f t="shared" si="153"/>
        <v>1.2308377069110592</v>
      </c>
      <c r="AA1529" s="10">
        <f t="shared" si="154"/>
        <v>1.2308377069110592</v>
      </c>
      <c r="AB1529" s="10">
        <f t="shared" si="155"/>
        <v>-0.21710371167849274</v>
      </c>
      <c r="AC1529" s="10">
        <f t="shared" si="156"/>
        <v>-0.26721943464423575</v>
      </c>
      <c r="AD1529" s="13">
        <f t="shared" si="157"/>
        <v>-217103.71167849275</v>
      </c>
      <c r="AE1529" s="13">
        <f t="shared" si="137"/>
        <v>-267219.43464423576</v>
      </c>
      <c r="AF1529" s="13"/>
      <c r="AG1529" s="2">
        <f t="shared" si="132"/>
        <v>36942</v>
      </c>
      <c r="AH1529" s="3">
        <f t="shared" si="138"/>
        <v>1677.6213880336795</v>
      </c>
      <c r="AI1529" s="3">
        <f t="shared" si="139"/>
        <v>2038.867110779358</v>
      </c>
      <c r="AJ1529" s="3">
        <f t="shared" si="158"/>
        <v>3011.7941371030979</v>
      </c>
      <c r="AK1529" s="3">
        <f t="shared" si="159"/>
        <v>3660.3300687379678</v>
      </c>
    </row>
    <row r="1530" spans="2:37" x14ac:dyDescent="0.2">
      <c r="B1530" s="5">
        <v>36943</v>
      </c>
      <c r="C1530" s="1">
        <v>166.3</v>
      </c>
      <c r="D1530" s="1">
        <f t="shared" si="129"/>
        <v>8</v>
      </c>
      <c r="E1530" s="1" t="b">
        <f t="shared" si="130"/>
        <v>0</v>
      </c>
      <c r="F1530" s="6">
        <f t="shared" si="131"/>
        <v>-5.3232848854595227E-3</v>
      </c>
      <c r="G1530" s="8">
        <f t="shared" si="140"/>
        <v>-3.4707740969165766E-4</v>
      </c>
      <c r="H1530" s="8">
        <f t="shared" si="141"/>
        <v>-5.1355022148684545E-4</v>
      </c>
      <c r="I1530" s="8">
        <f t="shared" si="142"/>
        <v>-1.9450432153129117E-4</v>
      </c>
      <c r="J1530" s="6">
        <f t="shared" si="143"/>
        <v>1.4198432587786732E-3</v>
      </c>
      <c r="K1530" s="6">
        <f t="shared" si="144"/>
        <v>8.5432017616943862E-4</v>
      </c>
      <c r="L1530" s="6">
        <f t="shared" si="145"/>
        <v>6.5700441928554713E-4</v>
      </c>
      <c r="M1530" s="9">
        <f t="shared" si="146"/>
        <v>-0.24444769346597325</v>
      </c>
      <c r="N1530" s="9">
        <f t="shared" si="147"/>
        <v>-0.60112149497566381</v>
      </c>
      <c r="O1530" s="9">
        <f t="shared" si="148"/>
        <v>-0.29604720428334858</v>
      </c>
      <c r="P1530" s="9">
        <f t="shared" si="149"/>
        <v>-0.3805387975749952</v>
      </c>
      <c r="Q1530" s="10">
        <f t="shared" si="150"/>
        <v>7.0227654962370267E-2</v>
      </c>
      <c r="R1530" s="10">
        <f t="shared" si="133"/>
        <v>1.1391523758392046</v>
      </c>
      <c r="S1530" s="10">
        <f>_xlfn.PERCENTILE.INC($R$1519:R1530,0.75)</f>
        <v>0.9918762845307425</v>
      </c>
      <c r="T1530" s="10">
        <f t="shared" si="134"/>
        <v>0.9918762845307425</v>
      </c>
      <c r="U1530" s="11">
        <f t="shared" si="151"/>
        <v>0.9918762845307425</v>
      </c>
      <c r="V1530" s="10">
        <f t="shared" si="135"/>
        <v>-0.22078209681378747</v>
      </c>
      <c r="W1530" s="10">
        <f t="shared" si="136"/>
        <v>0.98333929612781446</v>
      </c>
      <c r="X1530" s="10">
        <f t="shared" si="152"/>
        <v>1.4239404697990059</v>
      </c>
      <c r="Y1530" s="10">
        <f>_xlfn.PERCENTILE.INC($X$1519:X1530,0.75)</f>
        <v>1.2398453556634281</v>
      </c>
      <c r="Z1530" s="10">
        <f t="shared" si="153"/>
        <v>1.2398453556634281</v>
      </c>
      <c r="AA1530" s="10">
        <f t="shared" si="154"/>
        <v>1.2308377069110592</v>
      </c>
      <c r="AB1530" s="10">
        <f t="shared" si="155"/>
        <v>-0.21710371167849274</v>
      </c>
      <c r="AC1530" s="10">
        <f t="shared" si="156"/>
        <v>-0.26721943464423575</v>
      </c>
      <c r="AD1530" s="13">
        <f t="shared" si="157"/>
        <v>-217103.71167849275</v>
      </c>
      <c r="AE1530" s="13">
        <f t="shared" si="137"/>
        <v>-267219.43464423576</v>
      </c>
      <c r="AF1530" s="13"/>
      <c r="AG1530" s="2">
        <f t="shared" si="132"/>
        <v>36943</v>
      </c>
      <c r="AH1530" s="3">
        <f t="shared" si="138"/>
        <v>1155.7049069552825</v>
      </c>
      <c r="AI1530" s="3">
        <f t="shared" si="139"/>
        <v>1422.4851775426989</v>
      </c>
      <c r="AJ1530" s="3">
        <f t="shared" si="158"/>
        <v>4167.4990440583806</v>
      </c>
      <c r="AK1530" s="3">
        <f t="shared" si="159"/>
        <v>5082.8152462806665</v>
      </c>
    </row>
    <row r="1531" spans="2:37" x14ac:dyDescent="0.2">
      <c r="B1531" s="5">
        <v>36944</v>
      </c>
      <c r="C1531" s="1">
        <v>164.77</v>
      </c>
      <c r="D1531" s="1">
        <f t="shared" si="129"/>
        <v>8</v>
      </c>
      <c r="E1531" s="1" t="b">
        <f t="shared" si="130"/>
        <v>0</v>
      </c>
      <c r="F1531" s="6">
        <f t="shared" si="131"/>
        <v>-9.2002405291641276E-3</v>
      </c>
      <c r="G1531" s="8">
        <f t="shared" si="140"/>
        <v>-6.2163778711647104E-4</v>
      </c>
      <c r="H1531" s="8">
        <f t="shared" si="141"/>
        <v>-6.1114077257107529E-4</v>
      </c>
      <c r="I1531" s="8">
        <f t="shared" si="142"/>
        <v>-2.6654434897566397E-4</v>
      </c>
      <c r="J1531" s="6">
        <f t="shared" si="143"/>
        <v>1.4197757159276827E-3</v>
      </c>
      <c r="K1531" s="6">
        <f t="shared" si="144"/>
        <v>8.5426972780520039E-4</v>
      </c>
      <c r="L1531" s="6">
        <f t="shared" si="145"/>
        <v>6.566403348265995E-4</v>
      </c>
      <c r="M1531" s="9">
        <f t="shared" si="146"/>
        <v>-0.43784224518186832</v>
      </c>
      <c r="N1531" s="9">
        <f t="shared" si="147"/>
        <v>-0.71539556264181947</v>
      </c>
      <c r="O1531" s="9">
        <f t="shared" si="148"/>
        <v>-0.40592137710524734</v>
      </c>
      <c r="P1531" s="9">
        <f t="shared" si="149"/>
        <v>-0.51971972830964497</v>
      </c>
      <c r="Q1531" s="10">
        <f t="shared" si="150"/>
        <v>7.1981251029956742E-2</v>
      </c>
      <c r="R1531" s="10">
        <f t="shared" si="133"/>
        <v>1.1114005224319603</v>
      </c>
      <c r="S1531" s="10">
        <f>_xlfn.PERCENTILE.INC($R$1519:R1531,0.75)</f>
        <v>1.0096417939496778</v>
      </c>
      <c r="T1531" s="10">
        <f t="shared" si="134"/>
        <v>1.0096417939496778</v>
      </c>
      <c r="U1531" s="11">
        <f t="shared" si="151"/>
        <v>1.0096417939496778</v>
      </c>
      <c r="V1531" s="10">
        <f t="shared" si="135"/>
        <v>-0.22078209681378747</v>
      </c>
      <c r="W1531" s="10">
        <f t="shared" si="136"/>
        <v>0.98333929612781446</v>
      </c>
      <c r="X1531" s="10">
        <f t="shared" si="152"/>
        <v>1.3892506530399504</v>
      </c>
      <c r="Y1531" s="10">
        <f>_xlfn.PERCENTILE.INC($X$1519:X1531,0.75)</f>
        <v>1.2620522424370975</v>
      </c>
      <c r="Z1531" s="10">
        <f t="shared" si="153"/>
        <v>1.2620522424370975</v>
      </c>
      <c r="AA1531" s="10">
        <f t="shared" si="154"/>
        <v>1.2308377069110592</v>
      </c>
      <c r="AB1531" s="10">
        <f t="shared" si="155"/>
        <v>-0.21710371167849274</v>
      </c>
      <c r="AC1531" s="10">
        <f t="shared" si="156"/>
        <v>-0.26721943464423575</v>
      </c>
      <c r="AD1531" s="13">
        <f t="shared" si="157"/>
        <v>-217103.71167849275</v>
      </c>
      <c r="AE1531" s="13">
        <f t="shared" si="137"/>
        <v>-267219.43464423576</v>
      </c>
      <c r="AF1531" s="13"/>
      <c r="AG1531" s="2">
        <f t="shared" si="132"/>
        <v>36944</v>
      </c>
      <c r="AH1531" s="3">
        <f t="shared" si="138"/>
        <v>1997.4063672164323</v>
      </c>
      <c r="AI1531" s="3">
        <f t="shared" si="139"/>
        <v>2458.4830727942226</v>
      </c>
      <c r="AJ1531" s="3">
        <f t="shared" si="158"/>
        <v>6164.9054112748126</v>
      </c>
      <c r="AK1531" s="3">
        <f t="shared" si="159"/>
        <v>7541.2983190748892</v>
      </c>
    </row>
    <row r="1532" spans="2:37" x14ac:dyDescent="0.2">
      <c r="B1532" s="5">
        <v>36945</v>
      </c>
      <c r="C1532" s="1">
        <v>164.51</v>
      </c>
      <c r="D1532" s="1">
        <f t="shared" si="129"/>
        <v>8</v>
      </c>
      <c r="E1532" s="1" t="b">
        <f t="shared" si="130"/>
        <v>0</v>
      </c>
      <c r="F1532" s="6">
        <f t="shared" si="131"/>
        <v>-1.5779571523943936E-3</v>
      </c>
      <c r="G1532" s="8">
        <f t="shared" si="140"/>
        <v>-6.1880349745888237E-4</v>
      </c>
      <c r="H1532" s="8">
        <f t="shared" si="141"/>
        <v>-6.3401005620895574E-4</v>
      </c>
      <c r="I1532" s="8">
        <f t="shared" si="142"/>
        <v>-2.7165466061200046E-4</v>
      </c>
      <c r="J1532" s="6">
        <f t="shared" si="143"/>
        <v>1.4196785812398769E-3</v>
      </c>
      <c r="K1532" s="6">
        <f t="shared" si="144"/>
        <v>8.5412482018208658E-4</v>
      </c>
      <c r="L1532" s="6">
        <f t="shared" si="145"/>
        <v>6.5627016327232017E-4</v>
      </c>
      <c r="M1532" s="9">
        <f t="shared" si="146"/>
        <v>-0.43587577190778637</v>
      </c>
      <c r="N1532" s="9">
        <f t="shared" si="147"/>
        <v>-0.74229204119579895</v>
      </c>
      <c r="O1532" s="9">
        <f t="shared" si="148"/>
        <v>-0.4139372408117189</v>
      </c>
      <c r="P1532" s="9">
        <f t="shared" si="149"/>
        <v>-0.53070168463843481</v>
      </c>
      <c r="Q1532" s="10">
        <f t="shared" si="150"/>
        <v>6.7352681747916851E-2</v>
      </c>
      <c r="R1532" s="10">
        <f t="shared" si="133"/>
        <v>1.1877775008190274</v>
      </c>
      <c r="S1532" s="10">
        <f>_xlfn.PERCENTILE.INC($R$1519:R1532,0.75)</f>
        <v>1.0859608403113896</v>
      </c>
      <c r="T1532" s="10">
        <f t="shared" si="134"/>
        <v>1.0859608403113896</v>
      </c>
      <c r="U1532" s="11">
        <f t="shared" si="151"/>
        <v>1.0859608403113896</v>
      </c>
      <c r="V1532" s="10">
        <f t="shared" si="135"/>
        <v>-0.22078209681378747</v>
      </c>
      <c r="W1532" s="10">
        <f t="shared" si="136"/>
        <v>0.98333929612781446</v>
      </c>
      <c r="X1532" s="10">
        <f t="shared" si="152"/>
        <v>1.4847218760237844</v>
      </c>
      <c r="Y1532" s="10">
        <f>_xlfn.PERCENTILE.INC($X$1519:X1532,0.75)</f>
        <v>1.3574510503892372</v>
      </c>
      <c r="Z1532" s="10">
        <f t="shared" si="153"/>
        <v>1.3574510503892372</v>
      </c>
      <c r="AA1532" s="10">
        <f t="shared" si="154"/>
        <v>1.2308377069110592</v>
      </c>
      <c r="AB1532" s="10">
        <f t="shared" si="155"/>
        <v>-0.21710371167849274</v>
      </c>
      <c r="AC1532" s="10">
        <f t="shared" si="156"/>
        <v>-0.26721943464423575</v>
      </c>
      <c r="AD1532" s="13">
        <f t="shared" si="157"/>
        <v>-217103.71167849275</v>
      </c>
      <c r="AE1532" s="13">
        <f t="shared" si="137"/>
        <v>-267219.43464423576</v>
      </c>
      <c r="AF1532" s="13"/>
      <c r="AG1532" s="2">
        <f t="shared" si="132"/>
        <v>36945</v>
      </c>
      <c r="AH1532" s="3">
        <f t="shared" si="138"/>
        <v>342.58035465444789</v>
      </c>
      <c r="AI1532" s="3">
        <f t="shared" si="139"/>
        <v>421.66081815565803</v>
      </c>
      <c r="AJ1532" s="3">
        <f t="shared" si="158"/>
        <v>6507.4857659292602</v>
      </c>
      <c r="AK1532" s="3">
        <f t="shared" si="159"/>
        <v>7962.9591372305476</v>
      </c>
    </row>
    <row r="1533" spans="2:37" x14ac:dyDescent="0.2">
      <c r="B1533" s="5">
        <v>36948</v>
      </c>
      <c r="C1533" s="1">
        <v>165.8</v>
      </c>
      <c r="D1533" s="1">
        <f t="shared" si="129"/>
        <v>9</v>
      </c>
      <c r="E1533" s="1" t="b">
        <f t="shared" si="130"/>
        <v>1</v>
      </c>
      <c r="F1533" s="6">
        <f t="shared" si="131"/>
        <v>7.841468603732471E-3</v>
      </c>
      <c r="G1533" s="8">
        <f t="shared" si="140"/>
        <v>-4.4475432161005955E-4</v>
      </c>
      <c r="H1533" s="8">
        <f t="shared" si="141"/>
        <v>-5.4028479633268917E-4</v>
      </c>
      <c r="I1533" s="8">
        <f t="shared" si="142"/>
        <v>-2.1915070844683244E-4</v>
      </c>
      <c r="J1533" s="6">
        <f t="shared" si="143"/>
        <v>1.419538891502739E-3</v>
      </c>
      <c r="K1533" s="6">
        <f t="shared" si="144"/>
        <v>8.5391276579494034E-4</v>
      </c>
      <c r="L1533" s="6">
        <f t="shared" si="145"/>
        <v>6.5585163298228881E-4</v>
      </c>
      <c r="M1533" s="9">
        <f t="shared" si="146"/>
        <v>-0.31330900778578735</v>
      </c>
      <c r="N1533" s="9">
        <f t="shared" si="147"/>
        <v>-0.63271661693652892</v>
      </c>
      <c r="O1533" s="9">
        <f t="shared" si="148"/>
        <v>-0.3341467756210505</v>
      </c>
      <c r="P1533" s="9">
        <f t="shared" si="149"/>
        <v>-0.42672413344778892</v>
      </c>
      <c r="Q1533" s="10">
        <f t="shared" si="150"/>
        <v>6.9314572132352106E-2</v>
      </c>
      <c r="R1533" s="10">
        <f t="shared" si="133"/>
        <v>1.1541584624838295</v>
      </c>
      <c r="S1533" s="10">
        <f>_xlfn.PERCENTILE.INC($R$1519:R1533,0.75)</f>
        <v>1.1158560803817386</v>
      </c>
      <c r="T1533" s="10">
        <f t="shared" si="134"/>
        <v>1.1158560803817386</v>
      </c>
      <c r="U1533" s="11">
        <f t="shared" si="151"/>
        <v>1.1158560803817386</v>
      </c>
      <c r="V1533" s="10">
        <f t="shared" si="135"/>
        <v>-0.53070168463843481</v>
      </c>
      <c r="W1533" s="10">
        <f t="shared" si="136"/>
        <v>1.0859608403113896</v>
      </c>
      <c r="X1533" s="10">
        <f t="shared" si="152"/>
        <v>1.4426980781047869</v>
      </c>
      <c r="Y1533" s="10">
        <f>_xlfn.PERCENTILE.INC($X$1519:X1533,0.75)</f>
        <v>1.3948201004771732</v>
      </c>
      <c r="Z1533" s="10">
        <f t="shared" si="153"/>
        <v>1.3948201004771732</v>
      </c>
      <c r="AA1533" s="10">
        <f t="shared" si="154"/>
        <v>1.3948201004771732</v>
      </c>
      <c r="AB1533" s="10">
        <f t="shared" si="155"/>
        <v>-0.57632124740462476</v>
      </c>
      <c r="AC1533" s="10">
        <f t="shared" si="156"/>
        <v>-0.80386446021204849</v>
      </c>
      <c r="AD1533" s="13">
        <f t="shared" si="157"/>
        <v>-576321.24740462471</v>
      </c>
      <c r="AE1533" s="13">
        <f t="shared" si="137"/>
        <v>-803864.46021204849</v>
      </c>
      <c r="AF1533" s="13"/>
      <c r="AG1533" s="2">
        <f t="shared" si="132"/>
        <v>36948</v>
      </c>
      <c r="AH1533" s="3">
        <f t="shared" si="138"/>
        <v>-1702.4119388806876</v>
      </c>
      <c r="AI1533" s="3">
        <f t="shared" si="139"/>
        <v>-2095.3928070699158</v>
      </c>
      <c r="AJ1533" s="3">
        <f t="shared" si="158"/>
        <v>4805.0738270485726</v>
      </c>
      <c r="AK1533" s="3">
        <f t="shared" si="159"/>
        <v>5867.5663301606319</v>
      </c>
    </row>
    <row r="1534" spans="2:37" x14ac:dyDescent="0.2">
      <c r="B1534" s="5">
        <v>36949</v>
      </c>
      <c r="C1534" s="1">
        <v>165.48</v>
      </c>
      <c r="D1534" s="1">
        <f t="shared" si="129"/>
        <v>9</v>
      </c>
      <c r="E1534" s="1" t="b">
        <f t="shared" si="130"/>
        <v>0</v>
      </c>
      <c r="F1534" s="6">
        <f t="shared" si="131"/>
        <v>-1.9300361881786632E-3</v>
      </c>
      <c r="G1534" s="8">
        <f t="shared" si="140"/>
        <v>-3.9339630510034642E-4</v>
      </c>
      <c r="H1534" s="8">
        <f t="shared" si="141"/>
        <v>-5.6023529454612584E-4</v>
      </c>
      <c r="I1534" s="8">
        <f t="shared" si="142"/>
        <v>-2.2204990384447541E-4</v>
      </c>
      <c r="J1534" s="6">
        <f t="shared" si="143"/>
        <v>1.4193582449048444E-3</v>
      </c>
      <c r="K1534" s="6">
        <f t="shared" si="144"/>
        <v>8.5372282146654714E-4</v>
      </c>
      <c r="L1534" s="6">
        <f t="shared" si="145"/>
        <v>6.5542594420613933E-4</v>
      </c>
      <c r="M1534" s="9">
        <f t="shared" si="146"/>
        <v>-0.27716491344771116</v>
      </c>
      <c r="N1534" s="9">
        <f t="shared" si="147"/>
        <v>-0.6562262135428677</v>
      </c>
      <c r="O1534" s="9">
        <f t="shared" si="148"/>
        <v>-0.33878717467222819</v>
      </c>
      <c r="P1534" s="9">
        <f t="shared" si="149"/>
        <v>-0.42405943388760231</v>
      </c>
      <c r="Q1534" s="10">
        <f t="shared" si="150"/>
        <v>6.6364818466076891E-2</v>
      </c>
      <c r="R1534" s="10">
        <f t="shared" si="133"/>
        <v>1.2054579798314808</v>
      </c>
      <c r="S1534" s="10">
        <f>_xlfn.PERCENTILE.INC($R$1519:R1534,0.75)</f>
        <v>1.1250218227084388</v>
      </c>
      <c r="T1534" s="10">
        <f t="shared" si="134"/>
        <v>1.1250218227084388</v>
      </c>
      <c r="U1534" s="11">
        <f t="shared" si="151"/>
        <v>1.1250218227084388</v>
      </c>
      <c r="V1534" s="10">
        <f t="shared" si="135"/>
        <v>-0.53070168463843481</v>
      </c>
      <c r="W1534" s="10">
        <f t="shared" si="136"/>
        <v>1.0859608403113896</v>
      </c>
      <c r="X1534" s="10">
        <f t="shared" si="152"/>
        <v>1.5068224747893511</v>
      </c>
      <c r="Y1534" s="10">
        <f>_xlfn.PERCENTILE.INC($X$1519:X1534,0.75)</f>
        <v>1.4062772783855484</v>
      </c>
      <c r="Z1534" s="10">
        <f t="shared" si="153"/>
        <v>1.4062772783855484</v>
      </c>
      <c r="AA1534" s="10">
        <f t="shared" si="154"/>
        <v>1.3948201004771732</v>
      </c>
      <c r="AB1534" s="10">
        <f t="shared" si="155"/>
        <v>-0.57632124740462476</v>
      </c>
      <c r="AC1534" s="10">
        <f t="shared" si="156"/>
        <v>-0.80386446021204849</v>
      </c>
      <c r="AD1534" s="13">
        <f t="shared" si="157"/>
        <v>-576321.24740462471</v>
      </c>
      <c r="AE1534" s="13">
        <f t="shared" si="137"/>
        <v>-803864.46021204849</v>
      </c>
      <c r="AF1534" s="13"/>
      <c r="AG1534" s="2">
        <f t="shared" si="132"/>
        <v>36949</v>
      </c>
      <c r="AH1534" s="3">
        <f t="shared" si="138"/>
        <v>1112.3208635071942</v>
      </c>
      <c r="AI1534" s="3">
        <f t="shared" si="139"/>
        <v>1551.4874985999606</v>
      </c>
      <c r="AJ1534" s="3">
        <f t="shared" si="158"/>
        <v>5917.3946905557668</v>
      </c>
      <c r="AK1534" s="3">
        <f t="shared" si="159"/>
        <v>7419.0538287605923</v>
      </c>
    </row>
    <row r="1535" spans="2:37" x14ac:dyDescent="0.2">
      <c r="B1535" s="5">
        <v>36950</v>
      </c>
      <c r="C1535" s="1">
        <v>164.62</v>
      </c>
      <c r="D1535" s="1">
        <f t="shared" si="129"/>
        <v>9</v>
      </c>
      <c r="E1535" s="1" t="b">
        <f t="shared" si="130"/>
        <v>0</v>
      </c>
      <c r="F1535" s="6">
        <f t="shared" si="131"/>
        <v>-5.1970026589315266E-3</v>
      </c>
      <c r="G1535" s="8">
        <f t="shared" si="140"/>
        <v>-6.6697386450889921E-4</v>
      </c>
      <c r="H1535" s="8">
        <f t="shared" si="141"/>
        <v>-6.0698138928660353E-4</v>
      </c>
      <c r="I1535" s="8">
        <f t="shared" si="142"/>
        <v>-2.4635598697164452E-4</v>
      </c>
      <c r="J1535" s="6">
        <f t="shared" si="143"/>
        <v>1.4193114864360049E-3</v>
      </c>
      <c r="K1535" s="6">
        <f t="shared" si="144"/>
        <v>8.5356059036329054E-4</v>
      </c>
      <c r="L1535" s="6">
        <f t="shared" si="145"/>
        <v>6.5501673051699034E-4</v>
      </c>
      <c r="M1535" s="9">
        <f t="shared" si="146"/>
        <v>-0.46992775784808127</v>
      </c>
      <c r="N1535" s="9">
        <f t="shared" si="147"/>
        <v>-0.71111693316143088</v>
      </c>
      <c r="O1535" s="9">
        <f t="shared" si="148"/>
        <v>-0.3761064038428471</v>
      </c>
      <c r="P1535" s="9">
        <f t="shared" si="149"/>
        <v>-0.51905036495078649</v>
      </c>
      <c r="Q1535" s="10">
        <f t="shared" si="150"/>
        <v>6.3273638335155424E-2</v>
      </c>
      <c r="R1535" s="10">
        <f t="shared" si="133"/>
        <v>1.2643496107533183</v>
      </c>
      <c r="S1535" s="10">
        <f>_xlfn.PERCENTILE.INC($R$1519:R1535,0.75)</f>
        <v>1.1391523758392046</v>
      </c>
      <c r="T1535" s="10">
        <f t="shared" si="134"/>
        <v>1.1391523758392046</v>
      </c>
      <c r="U1535" s="11">
        <f t="shared" si="151"/>
        <v>1.1391523758392046</v>
      </c>
      <c r="V1535" s="10">
        <f t="shared" si="135"/>
        <v>-0.53070168463843481</v>
      </c>
      <c r="W1535" s="10">
        <f t="shared" si="136"/>
        <v>1.0859608403113896</v>
      </c>
      <c r="X1535" s="10">
        <f t="shared" si="152"/>
        <v>1.5804370134416479</v>
      </c>
      <c r="Y1535" s="10">
        <f>_xlfn.PERCENTILE.INC($X$1519:X1535,0.75)</f>
        <v>1.4239404697990059</v>
      </c>
      <c r="Z1535" s="10">
        <f t="shared" si="153"/>
        <v>1.4239404697990059</v>
      </c>
      <c r="AA1535" s="10">
        <f t="shared" si="154"/>
        <v>1.3948201004771732</v>
      </c>
      <c r="AB1535" s="10">
        <f t="shared" si="155"/>
        <v>-0.57632124740462476</v>
      </c>
      <c r="AC1535" s="10">
        <f t="shared" si="156"/>
        <v>-0.80386446021204849</v>
      </c>
      <c r="AD1535" s="13">
        <f t="shared" si="157"/>
        <v>-576321.24740462471</v>
      </c>
      <c r="AE1535" s="13">
        <f t="shared" si="137"/>
        <v>-803864.46021204849</v>
      </c>
      <c r="AF1535" s="13"/>
      <c r="AG1535" s="2">
        <f t="shared" si="132"/>
        <v>36950</v>
      </c>
      <c r="AH1535" s="3">
        <f t="shared" si="138"/>
        <v>2995.1430551605686</v>
      </c>
      <c r="AI1535" s="3">
        <f t="shared" si="139"/>
        <v>4177.6857371425722</v>
      </c>
      <c r="AJ1535" s="3">
        <f t="shared" si="158"/>
        <v>8912.5377457163358</v>
      </c>
      <c r="AK1535" s="3">
        <f t="shared" si="159"/>
        <v>11596.739565903164</v>
      </c>
    </row>
    <row r="1536" spans="2:37" x14ac:dyDescent="0.2">
      <c r="B1536" s="5">
        <v>36951</v>
      </c>
      <c r="C1536" s="1">
        <v>164.67</v>
      </c>
      <c r="D1536" s="1">
        <f t="shared" si="129"/>
        <v>9</v>
      </c>
      <c r="E1536" s="1" t="b">
        <f t="shared" si="130"/>
        <v>0</v>
      </c>
      <c r="F1536" s="6">
        <f t="shared" si="131"/>
        <v>3.0372980196813337E-4</v>
      </c>
      <c r="G1536" s="8">
        <f t="shared" si="140"/>
        <v>-7.1600946472080089E-4</v>
      </c>
      <c r="H1536" s="8">
        <f t="shared" si="141"/>
        <v>-5.9235913674201049E-4</v>
      </c>
      <c r="I1536" s="8">
        <f t="shared" si="142"/>
        <v>-2.601271832615487E-4</v>
      </c>
      <c r="J1536" s="6">
        <f t="shared" si="143"/>
        <v>1.4192790691534615E-3</v>
      </c>
      <c r="K1536" s="6">
        <f t="shared" si="144"/>
        <v>8.5337277332722282E-4</v>
      </c>
      <c r="L1536" s="6">
        <f t="shared" si="145"/>
        <v>6.5464710284219186E-4</v>
      </c>
      <c r="M1536" s="9">
        <f t="shared" si="146"/>
        <v>-0.50448814491984972</v>
      </c>
      <c r="N1536" s="9">
        <f t="shared" si="147"/>
        <v>-0.69413878114772298</v>
      </c>
      <c r="O1536" s="9">
        <f t="shared" si="148"/>
        <v>-0.3973548223648895</v>
      </c>
      <c r="P1536" s="9">
        <f t="shared" si="149"/>
        <v>-0.53199391614415414</v>
      </c>
      <c r="Q1536" s="10">
        <f t="shared" si="150"/>
        <v>6.3065384649359763E-2</v>
      </c>
      <c r="R1536" s="10">
        <f t="shared" si="133"/>
        <v>1.26852472945017</v>
      </c>
      <c r="S1536" s="10">
        <f>_xlfn.PERCENTILE.INC($R$1519:R1536,0.75)</f>
        <v>1.1504069408226734</v>
      </c>
      <c r="T1536" s="10">
        <f t="shared" si="134"/>
        <v>1.1504069408226734</v>
      </c>
      <c r="U1536" s="11">
        <f t="shared" si="151"/>
        <v>1.1504069408226734</v>
      </c>
      <c r="V1536" s="10">
        <f t="shared" si="135"/>
        <v>-0.53070168463843481</v>
      </c>
      <c r="W1536" s="10">
        <f t="shared" si="136"/>
        <v>1.0859608403113896</v>
      </c>
      <c r="X1536" s="10">
        <f t="shared" si="152"/>
        <v>1.5856559118127127</v>
      </c>
      <c r="Y1536" s="10">
        <f>_xlfn.PERCENTILE.INC($X$1519:X1536,0.75)</f>
        <v>1.4380086760283417</v>
      </c>
      <c r="Z1536" s="10">
        <f t="shared" si="153"/>
        <v>1.4380086760283417</v>
      </c>
      <c r="AA1536" s="10">
        <f t="shared" si="154"/>
        <v>1.3948201004771732</v>
      </c>
      <c r="AB1536" s="10">
        <f t="shared" si="155"/>
        <v>-0.57632124740462476</v>
      </c>
      <c r="AC1536" s="10">
        <f t="shared" si="156"/>
        <v>-0.80386446021204849</v>
      </c>
      <c r="AD1536" s="13">
        <f t="shared" si="157"/>
        <v>-576321.24740462471</v>
      </c>
      <c r="AE1536" s="13">
        <f t="shared" si="137"/>
        <v>-803864.46021204849</v>
      </c>
      <c r="AF1536" s="13"/>
      <c r="AG1536" s="2">
        <f t="shared" si="132"/>
        <v>36951</v>
      </c>
      <c r="AH1536" s="3">
        <f t="shared" si="138"/>
        <v>-175.04593834423426</v>
      </c>
      <c r="AI1536" s="3">
        <f t="shared" si="139"/>
        <v>-244.15759330942592</v>
      </c>
      <c r="AJ1536" s="3">
        <f t="shared" si="158"/>
        <v>8737.4918073721019</v>
      </c>
      <c r="AK1536" s="3">
        <f t="shared" si="159"/>
        <v>11352.581972593738</v>
      </c>
    </row>
    <row r="1537" spans="2:37" x14ac:dyDescent="0.2">
      <c r="B1537" s="5">
        <v>36952</v>
      </c>
      <c r="C1537" s="1">
        <v>165.38</v>
      </c>
      <c r="D1537" s="1">
        <f t="shared" si="129"/>
        <v>9</v>
      </c>
      <c r="E1537" s="1" t="b">
        <f t="shared" si="130"/>
        <v>0</v>
      </c>
      <c r="F1537" s="6">
        <f t="shared" si="131"/>
        <v>4.3116536102507652E-3</v>
      </c>
      <c r="G1537" s="8">
        <f t="shared" si="140"/>
        <v>-5.6289285494135421E-4</v>
      </c>
      <c r="H1537" s="8">
        <f t="shared" si="141"/>
        <v>-5.2652644463970638E-4</v>
      </c>
      <c r="I1537" s="8">
        <f t="shared" si="142"/>
        <v>-2.3959374549010961E-4</v>
      </c>
      <c r="J1537" s="6">
        <f t="shared" si="143"/>
        <v>1.4191726557260379E-3</v>
      </c>
      <c r="K1537" s="6">
        <f t="shared" si="144"/>
        <v>8.5316199471447242E-4</v>
      </c>
      <c r="L1537" s="6">
        <f t="shared" si="145"/>
        <v>6.5426785368329044E-4</v>
      </c>
      <c r="M1537" s="9">
        <f t="shared" si="146"/>
        <v>-0.39663451284113316</v>
      </c>
      <c r="N1537" s="9">
        <f t="shared" si="147"/>
        <v>-0.61714709269945722</v>
      </c>
      <c r="O1537" s="9">
        <f t="shared" si="148"/>
        <v>-0.36620131058141375</v>
      </c>
      <c r="P1537" s="9">
        <f t="shared" si="149"/>
        <v>-0.45999430537400138</v>
      </c>
      <c r="Q1537" s="10">
        <f t="shared" si="150"/>
        <v>6.137082068094054E-2</v>
      </c>
      <c r="R1537" s="10">
        <f t="shared" si="133"/>
        <v>1.3035510868578783</v>
      </c>
      <c r="S1537" s="10">
        <f>_xlfn.PERCENTILE.INC($R$1519:R1537,0.75)</f>
        <v>1.1709679816514285</v>
      </c>
      <c r="T1537" s="10">
        <f t="shared" si="134"/>
        <v>1.1709679816514285</v>
      </c>
      <c r="U1537" s="11">
        <f t="shared" si="151"/>
        <v>1.1709679816514285</v>
      </c>
      <c r="V1537" s="10">
        <f t="shared" si="135"/>
        <v>-0.53070168463843481</v>
      </c>
      <c r="W1537" s="10">
        <f t="shared" si="136"/>
        <v>1.0859608403113896</v>
      </c>
      <c r="X1537" s="10">
        <f t="shared" si="152"/>
        <v>1.629438858572348</v>
      </c>
      <c r="Y1537" s="10">
        <f>_xlfn.PERCENTILE.INC($X$1519:X1537,0.75)</f>
        <v>1.4637099770642856</v>
      </c>
      <c r="Z1537" s="10">
        <f t="shared" si="153"/>
        <v>1.4637099770642856</v>
      </c>
      <c r="AA1537" s="10">
        <f t="shared" si="154"/>
        <v>1.3948201004771732</v>
      </c>
      <c r="AB1537" s="10">
        <f t="shared" si="155"/>
        <v>-0.57632124740462476</v>
      </c>
      <c r="AC1537" s="10">
        <f t="shared" si="156"/>
        <v>-0.80386446021204849</v>
      </c>
      <c r="AD1537" s="13">
        <f t="shared" si="157"/>
        <v>-576321.24740462471</v>
      </c>
      <c r="AE1537" s="13">
        <f t="shared" si="137"/>
        <v>-803864.46021204849</v>
      </c>
      <c r="AF1537" s="13"/>
      <c r="AG1537" s="2">
        <f t="shared" si="132"/>
        <v>36952</v>
      </c>
      <c r="AH1537" s="3">
        <f t="shared" si="138"/>
        <v>-2484.8975870363747</v>
      </c>
      <c r="AI1537" s="3">
        <f t="shared" si="139"/>
        <v>-3465.9851020255614</v>
      </c>
      <c r="AJ1537" s="3">
        <f t="shared" si="158"/>
        <v>6252.5942203357272</v>
      </c>
      <c r="AK1537" s="3">
        <f t="shared" si="159"/>
        <v>7886.5968705681771</v>
      </c>
    </row>
    <row r="1538" spans="2:37" x14ac:dyDescent="0.2">
      <c r="B1538" s="5">
        <v>36955</v>
      </c>
      <c r="C1538" s="1">
        <v>166.1</v>
      </c>
      <c r="D1538" s="1">
        <f t="shared" si="129"/>
        <v>10</v>
      </c>
      <c r="E1538" s="1" t="b">
        <f t="shared" si="130"/>
        <v>1</v>
      </c>
      <c r="F1538" s="6">
        <f t="shared" si="131"/>
        <v>4.3536098681824509E-3</v>
      </c>
      <c r="G1538" s="8">
        <f t="shared" si="140"/>
        <v>-3.3814598702142323E-4</v>
      </c>
      <c r="H1538" s="8">
        <f t="shared" si="141"/>
        <v>-4.7725968526860342E-4</v>
      </c>
      <c r="I1538" s="8">
        <f t="shared" si="142"/>
        <v>-2.0451639987345682E-4</v>
      </c>
      <c r="J1538" s="6">
        <f t="shared" si="143"/>
        <v>1.4190012112729089E-3</v>
      </c>
      <c r="K1538" s="6">
        <f t="shared" si="144"/>
        <v>8.5288353336615574E-4</v>
      </c>
      <c r="L1538" s="6">
        <f t="shared" si="145"/>
        <v>6.5386985454673455E-4</v>
      </c>
      <c r="M1538" s="9">
        <f t="shared" si="146"/>
        <v>-0.23829858941282428</v>
      </c>
      <c r="N1538" s="9">
        <f t="shared" si="147"/>
        <v>-0.55958365544350197</v>
      </c>
      <c r="O1538" s="9">
        <f t="shared" si="148"/>
        <v>-0.31277845040773211</v>
      </c>
      <c r="P1538" s="9">
        <f t="shared" si="149"/>
        <v>-0.37022023175468616</v>
      </c>
      <c r="Q1538" s="10">
        <f t="shared" si="150"/>
        <v>6.189960215308421E-2</v>
      </c>
      <c r="R1538" s="10">
        <f t="shared" si="133"/>
        <v>1.2924154149190104</v>
      </c>
      <c r="S1538" s="10">
        <f>_xlfn.PERCENTILE.INC($R$1519:R1538,0.75)</f>
        <v>1.1921976205721407</v>
      </c>
      <c r="T1538" s="10">
        <f t="shared" si="134"/>
        <v>1.1921976205721407</v>
      </c>
      <c r="U1538" s="11">
        <f t="shared" si="151"/>
        <v>1.1921976205721407</v>
      </c>
      <c r="V1538" s="10">
        <f t="shared" si="135"/>
        <v>-0.45999430537400138</v>
      </c>
      <c r="W1538" s="10">
        <f t="shared" si="136"/>
        <v>1.1709679816514285</v>
      </c>
      <c r="X1538" s="10">
        <f t="shared" si="152"/>
        <v>1.6155192686487632</v>
      </c>
      <c r="Y1538" s="10">
        <f>_xlfn.PERCENTILE.INC($X$1519:X1538,0.75)</f>
        <v>1.4902470257151761</v>
      </c>
      <c r="Z1538" s="10">
        <f t="shared" si="153"/>
        <v>1.4902470257151761</v>
      </c>
      <c r="AA1538" s="10">
        <f t="shared" si="154"/>
        <v>1.4902470257151761</v>
      </c>
      <c r="AB1538" s="10">
        <f t="shared" si="155"/>
        <v>-0.53863860333494518</v>
      </c>
      <c r="AC1538" s="10">
        <f t="shared" si="156"/>
        <v>-0.8027045765552786</v>
      </c>
      <c r="AD1538" s="13">
        <f t="shared" si="157"/>
        <v>-538638.60333494516</v>
      </c>
      <c r="AE1538" s="13">
        <f t="shared" si="137"/>
        <v>-802704.57655527862</v>
      </c>
      <c r="AF1538" s="13"/>
      <c r="AG1538" s="2">
        <f t="shared" si="132"/>
        <v>36955</v>
      </c>
      <c r="AH1538" s="3">
        <f t="shared" si="138"/>
        <v>-2509.0778699439938</v>
      </c>
      <c r="AI1538" s="3">
        <f t="shared" si="139"/>
        <v>-3499.7122466603337</v>
      </c>
      <c r="AJ1538" s="3">
        <f t="shared" si="158"/>
        <v>3743.5163503917333</v>
      </c>
      <c r="AK1538" s="3">
        <f t="shared" si="159"/>
        <v>4386.884623907843</v>
      </c>
    </row>
    <row r="1539" spans="2:37" x14ac:dyDescent="0.2">
      <c r="B1539" s="5">
        <v>36956</v>
      </c>
      <c r="C1539" s="1">
        <v>166.53</v>
      </c>
      <c r="D1539" s="1">
        <f t="shared" si="129"/>
        <v>10</v>
      </c>
      <c r="E1539" s="1" t="b">
        <f t="shared" si="130"/>
        <v>0</v>
      </c>
      <c r="F1539" s="6">
        <f t="shared" si="131"/>
        <v>2.5888019265503104E-3</v>
      </c>
      <c r="G1539" s="8">
        <f t="shared" si="140"/>
        <v>-2.5279194561028093E-4</v>
      </c>
      <c r="H1539" s="8">
        <f t="shared" si="141"/>
        <v>-4.19011111705784E-4</v>
      </c>
      <c r="I1539" s="8">
        <f t="shared" si="142"/>
        <v>-2.0009974589114951E-4</v>
      </c>
      <c r="J1539" s="6">
        <f t="shared" si="143"/>
        <v>1.4187118339396715E-3</v>
      </c>
      <c r="K1539" s="6">
        <f t="shared" si="144"/>
        <v>8.525019121058845E-4</v>
      </c>
      <c r="L1539" s="6">
        <f t="shared" si="145"/>
        <v>6.5344684833312772E-4</v>
      </c>
      <c r="M1539" s="9">
        <f t="shared" si="146"/>
        <v>-0.17818413828853036</v>
      </c>
      <c r="N1539" s="9">
        <f t="shared" si="147"/>
        <v>-0.49150753301036698</v>
      </c>
      <c r="O1539" s="9">
        <f t="shared" si="148"/>
        <v>-0.30622191598533582</v>
      </c>
      <c r="P1539" s="9">
        <f t="shared" si="149"/>
        <v>-0.32530452909474444</v>
      </c>
      <c r="Q1539" s="10">
        <f t="shared" si="150"/>
        <v>5.9596243839916282E-2</v>
      </c>
      <c r="R1539" s="10">
        <f t="shared" si="133"/>
        <v>1.3423664789158696</v>
      </c>
      <c r="S1539" s="10">
        <f>_xlfn.PERCENTILE.INC($R$1519:R1539,0.75)</f>
        <v>1.2054579798314808</v>
      </c>
      <c r="T1539" s="10">
        <f t="shared" si="134"/>
        <v>1.2054579798314808</v>
      </c>
      <c r="U1539" s="11">
        <f t="shared" si="151"/>
        <v>1.2054579798314808</v>
      </c>
      <c r="V1539" s="10">
        <f t="shared" si="135"/>
        <v>-0.45999430537400138</v>
      </c>
      <c r="W1539" s="10">
        <f t="shared" si="136"/>
        <v>1.1709679816514285</v>
      </c>
      <c r="X1539" s="10">
        <f t="shared" si="152"/>
        <v>1.677958098644837</v>
      </c>
      <c r="Y1539" s="10">
        <f>_xlfn.PERCENTILE.INC($X$1519:X1539,0.75)</f>
        <v>1.5068224747893511</v>
      </c>
      <c r="Z1539" s="10">
        <f t="shared" si="153"/>
        <v>1.5068224747893511</v>
      </c>
      <c r="AA1539" s="10">
        <f t="shared" si="154"/>
        <v>1.4902470257151761</v>
      </c>
      <c r="AB1539" s="10">
        <f t="shared" si="155"/>
        <v>-0.53863860333494518</v>
      </c>
      <c r="AC1539" s="10">
        <f t="shared" si="156"/>
        <v>-0.8027045765552786</v>
      </c>
      <c r="AD1539" s="13">
        <f t="shared" si="157"/>
        <v>-538638.60333494516</v>
      </c>
      <c r="AE1539" s="13">
        <f t="shared" si="137"/>
        <v>-802704.57655527862</v>
      </c>
      <c r="AF1539" s="13"/>
      <c r="AG1539" s="2">
        <f t="shared" si="132"/>
        <v>36956</v>
      </c>
      <c r="AH1539" s="3">
        <f t="shared" si="138"/>
        <v>-1394.4286540278745</v>
      </c>
      <c r="AI1539" s="3">
        <f t="shared" si="139"/>
        <v>-2078.0431542370566</v>
      </c>
      <c r="AJ1539" s="3">
        <f t="shared" si="158"/>
        <v>2349.0876963638589</v>
      </c>
      <c r="AK1539" s="3">
        <f t="shared" si="159"/>
        <v>2308.8414696707864</v>
      </c>
    </row>
    <row r="1540" spans="2:37" x14ac:dyDescent="0.2">
      <c r="B1540" s="5">
        <v>36957</v>
      </c>
      <c r="C1540" s="1">
        <v>164.29</v>
      </c>
      <c r="D1540" s="1">
        <f t="shared" si="129"/>
        <v>10</v>
      </c>
      <c r="E1540" s="1" t="b">
        <f t="shared" si="130"/>
        <v>0</v>
      </c>
      <c r="F1540" s="6">
        <f t="shared" si="131"/>
        <v>-1.3451029844472551E-2</v>
      </c>
      <c r="G1540" s="8">
        <f t="shared" si="140"/>
        <v>-4.8106903068454907E-4</v>
      </c>
      <c r="H1540" s="8">
        <f t="shared" si="141"/>
        <v>-5.752028015082862E-4</v>
      </c>
      <c r="I1540" s="8">
        <f t="shared" si="142"/>
        <v>-2.865408451887546E-4</v>
      </c>
      <c r="J1540" s="6">
        <f t="shared" si="143"/>
        <v>1.418596780511635E-3</v>
      </c>
      <c r="K1540" s="6">
        <f t="shared" si="144"/>
        <v>8.52293837187811E-4</v>
      </c>
      <c r="L1540" s="6">
        <f t="shared" si="145"/>
        <v>6.5311802013303343E-4</v>
      </c>
      <c r="M1540" s="9">
        <f t="shared" si="146"/>
        <v>-0.33911611621664994</v>
      </c>
      <c r="N1540" s="9">
        <f t="shared" si="147"/>
        <v>-0.67488790416014099</v>
      </c>
      <c r="O1540" s="9">
        <f t="shared" si="148"/>
        <v>-0.43872751379664759</v>
      </c>
      <c r="P1540" s="9">
        <f t="shared" si="149"/>
        <v>-0.48424384472447946</v>
      </c>
      <c r="Q1540" s="10">
        <f t="shared" si="150"/>
        <v>6.4893920816223846E-2</v>
      </c>
      <c r="R1540" s="10">
        <f t="shared" si="133"/>
        <v>1.2327811140669982</v>
      </c>
      <c r="S1540" s="10">
        <f>_xlfn.PERCENTILE.INC($R$1519:R1540,0.75)</f>
        <v>1.2259503305081187</v>
      </c>
      <c r="T1540" s="10">
        <f t="shared" si="134"/>
        <v>1.2259503305081187</v>
      </c>
      <c r="U1540" s="11">
        <f t="shared" si="151"/>
        <v>1.2259503305081187</v>
      </c>
      <c r="V1540" s="10">
        <f t="shared" si="135"/>
        <v>-0.45999430537400138</v>
      </c>
      <c r="W1540" s="10">
        <f t="shared" si="136"/>
        <v>1.1709679816514285</v>
      </c>
      <c r="X1540" s="10">
        <f t="shared" si="152"/>
        <v>1.5409763925837479</v>
      </c>
      <c r="Y1540" s="10">
        <f>_xlfn.PERCENTILE.INC($X$1519:X1540,0.75)</f>
        <v>1.5324379131351487</v>
      </c>
      <c r="Z1540" s="10">
        <f t="shared" si="153"/>
        <v>1.5324379131351487</v>
      </c>
      <c r="AA1540" s="10">
        <f t="shared" si="154"/>
        <v>1.4902470257151761</v>
      </c>
      <c r="AB1540" s="10">
        <f t="shared" si="155"/>
        <v>-0.53863860333494518</v>
      </c>
      <c r="AC1540" s="10">
        <f t="shared" si="156"/>
        <v>-0.8027045765552786</v>
      </c>
      <c r="AD1540" s="13">
        <f t="shared" si="157"/>
        <v>-538638.60333494516</v>
      </c>
      <c r="AE1540" s="13">
        <f t="shared" si="137"/>
        <v>-802704.57655527862</v>
      </c>
      <c r="AF1540" s="13"/>
      <c r="AG1540" s="2">
        <f t="shared" si="132"/>
        <v>36957</v>
      </c>
      <c r="AH1540" s="3">
        <f t="shared" si="138"/>
        <v>7245.2439288433598</v>
      </c>
      <c r="AI1540" s="3">
        <f t="shared" si="139"/>
        <v>10797.203215539754</v>
      </c>
      <c r="AJ1540" s="3">
        <f t="shared" si="158"/>
        <v>9594.3316252072182</v>
      </c>
      <c r="AK1540" s="3">
        <f t="shared" si="159"/>
        <v>13106.04468521054</v>
      </c>
    </row>
    <row r="1541" spans="2:37" x14ac:dyDescent="0.2">
      <c r="B1541" s="5">
        <v>36958</v>
      </c>
      <c r="C1541" s="1">
        <v>165.19</v>
      </c>
      <c r="D1541" s="1">
        <f t="shared" si="129"/>
        <v>10</v>
      </c>
      <c r="E1541" s="1" t="b">
        <f t="shared" si="130"/>
        <v>0</v>
      </c>
      <c r="F1541" s="6">
        <f t="shared" si="131"/>
        <v>5.4781179621401499E-3</v>
      </c>
      <c r="G1541" s="8">
        <f t="shared" si="140"/>
        <v>-4.3704231262229389E-4</v>
      </c>
      <c r="H1541" s="8">
        <f t="shared" si="141"/>
        <v>-5.0744575407127193E-4</v>
      </c>
      <c r="I1541" s="8">
        <f t="shared" si="142"/>
        <v>-2.6818418163069858E-4</v>
      </c>
      <c r="J1541" s="6">
        <f t="shared" si="143"/>
        <v>1.418367891439169E-3</v>
      </c>
      <c r="K1541" s="6">
        <f t="shared" si="144"/>
        <v>8.5192963490974931E-4</v>
      </c>
      <c r="L1541" s="6">
        <f t="shared" si="145"/>
        <v>6.5269766437599458E-4</v>
      </c>
      <c r="M1541" s="9">
        <f t="shared" si="146"/>
        <v>-0.30813043305629412</v>
      </c>
      <c r="N1541" s="9">
        <f t="shared" si="147"/>
        <v>-0.59564280109240375</v>
      </c>
      <c r="O1541" s="9">
        <f t="shared" si="148"/>
        <v>-0.41088576881471384</v>
      </c>
      <c r="P1541" s="9">
        <f t="shared" si="149"/>
        <v>-0.43821966765447057</v>
      </c>
      <c r="Q1541" s="10">
        <f t="shared" si="150"/>
        <v>6.5030187068772255E-2</v>
      </c>
      <c r="R1541" s="10">
        <f t="shared" si="133"/>
        <v>1.2301979066336763</v>
      </c>
      <c r="S1541" s="10">
        <f>_xlfn.PERCENTILE.INC($R$1519:R1541,0.75)</f>
        <v>1.2314895103503374</v>
      </c>
      <c r="T1541" s="10">
        <f t="shared" si="134"/>
        <v>1.2314895103503374</v>
      </c>
      <c r="U1541" s="11">
        <f t="shared" si="151"/>
        <v>1.2301979066336763</v>
      </c>
      <c r="V1541" s="10">
        <f t="shared" si="135"/>
        <v>-0.45999430537400138</v>
      </c>
      <c r="W1541" s="10">
        <f t="shared" si="136"/>
        <v>1.1709679816514285</v>
      </c>
      <c r="X1541" s="10">
        <f t="shared" si="152"/>
        <v>1.5377473832920956</v>
      </c>
      <c r="Y1541" s="10">
        <f>_xlfn.PERCENTILE.INC($X$1519:X1541,0.75)</f>
        <v>1.5393618879379218</v>
      </c>
      <c r="Z1541" s="10">
        <f t="shared" si="153"/>
        <v>1.5393618879379218</v>
      </c>
      <c r="AA1541" s="10">
        <f t="shared" si="154"/>
        <v>1.4902470257151761</v>
      </c>
      <c r="AB1541" s="10">
        <f t="shared" si="155"/>
        <v>-0.53863860333494518</v>
      </c>
      <c r="AC1541" s="10">
        <f t="shared" si="156"/>
        <v>-0.8027045765552786</v>
      </c>
      <c r="AD1541" s="13">
        <f t="shared" si="157"/>
        <v>-538638.60333494516</v>
      </c>
      <c r="AE1541" s="13">
        <f t="shared" si="137"/>
        <v>-802704.57655527862</v>
      </c>
      <c r="AF1541" s="13"/>
      <c r="AG1541" s="2">
        <f t="shared" si="132"/>
        <v>36958</v>
      </c>
      <c r="AH1541" s="3">
        <f t="shared" si="138"/>
        <v>-2950.7258080312463</v>
      </c>
      <c r="AI1541" s="3">
        <f t="shared" si="139"/>
        <v>-4397.310359119575</v>
      </c>
      <c r="AJ1541" s="3">
        <f t="shared" si="158"/>
        <v>6643.6058171759723</v>
      </c>
      <c r="AK1541" s="3">
        <f t="shared" si="159"/>
        <v>8708.7343260909656</v>
      </c>
    </row>
    <row r="1542" spans="2:37" x14ac:dyDescent="0.2">
      <c r="B1542" s="5">
        <v>36959</v>
      </c>
      <c r="C1542" s="1">
        <v>163.85</v>
      </c>
      <c r="D1542" s="1">
        <f t="shared" si="129"/>
        <v>10</v>
      </c>
      <c r="E1542" s="1" t="b">
        <f t="shared" si="130"/>
        <v>0</v>
      </c>
      <c r="F1542" s="6">
        <f t="shared" si="131"/>
        <v>-8.11187117864276E-3</v>
      </c>
      <c r="G1542" s="8">
        <f t="shared" si="140"/>
        <v>-5.9796775671796154E-4</v>
      </c>
      <c r="H1542" s="8">
        <f t="shared" si="141"/>
        <v>-5.9847821537138733E-4</v>
      </c>
      <c r="I1542" s="8">
        <f t="shared" si="142"/>
        <v>-3.3947490628493911E-4</v>
      </c>
      <c r="J1542" s="6">
        <f t="shared" si="143"/>
        <v>1.4181934981124021E-3</v>
      </c>
      <c r="K1542" s="6">
        <f t="shared" si="144"/>
        <v>8.5166213293264622E-4</v>
      </c>
      <c r="L1542" s="6">
        <f t="shared" si="145"/>
        <v>6.5241192438143878E-4</v>
      </c>
      <c r="M1542" s="9">
        <f t="shared" si="146"/>
        <v>-0.42164045845214293</v>
      </c>
      <c r="N1542" s="9">
        <f t="shared" si="147"/>
        <v>-0.70271788803215229</v>
      </c>
      <c r="O1542" s="9">
        <f t="shared" si="148"/>
        <v>-0.5203382918036028</v>
      </c>
      <c r="P1542" s="9">
        <f t="shared" si="149"/>
        <v>-0.54823221276263268</v>
      </c>
      <c r="Q1542" s="10">
        <f t="shared" si="150"/>
        <v>6.6721737604120035E-2</v>
      </c>
      <c r="R1542" s="10">
        <f t="shared" si="133"/>
        <v>1.1990095413081694</v>
      </c>
      <c r="S1542" s="10">
        <f>_xlfn.PERCENTILE.INC($R$1519:R1542,0.75)</f>
        <v>1.2308437084920067</v>
      </c>
      <c r="T1542" s="10">
        <f t="shared" si="134"/>
        <v>1.2308437084920067</v>
      </c>
      <c r="U1542" s="11">
        <f t="shared" si="151"/>
        <v>1.1990095413081694</v>
      </c>
      <c r="V1542" s="10">
        <f t="shared" si="135"/>
        <v>-0.45999430537400138</v>
      </c>
      <c r="W1542" s="10">
        <f t="shared" si="136"/>
        <v>1.1709679816514285</v>
      </c>
      <c r="X1542" s="10">
        <f t="shared" si="152"/>
        <v>1.4987619266352119</v>
      </c>
      <c r="Y1542" s="10">
        <f>_xlfn.PERCENTILE.INC($X$1519:X1542,0.75)</f>
        <v>1.5385546356150086</v>
      </c>
      <c r="Z1542" s="10">
        <f t="shared" si="153"/>
        <v>1.5385546356150086</v>
      </c>
      <c r="AA1542" s="10">
        <f t="shared" si="154"/>
        <v>1.4902470257151761</v>
      </c>
      <c r="AB1542" s="10">
        <f t="shared" si="155"/>
        <v>-0.53863860333494518</v>
      </c>
      <c r="AC1542" s="10">
        <f t="shared" si="156"/>
        <v>-0.8027045765552786</v>
      </c>
      <c r="AD1542" s="13">
        <f t="shared" si="157"/>
        <v>-538638.60333494516</v>
      </c>
      <c r="AE1542" s="13">
        <f t="shared" si="137"/>
        <v>-802704.57655527862</v>
      </c>
      <c r="AF1542" s="13"/>
      <c r="AG1542" s="2">
        <f t="shared" si="132"/>
        <v>36959</v>
      </c>
      <c r="AH1542" s="3">
        <f t="shared" si="138"/>
        <v>4369.3669620971314</v>
      </c>
      <c r="AI1542" s="3">
        <f t="shared" si="139"/>
        <v>6511.4361195234051</v>
      </c>
      <c r="AJ1542" s="3">
        <f t="shared" si="158"/>
        <v>11012.972779273103</v>
      </c>
      <c r="AK1542" s="3">
        <f t="shared" si="159"/>
        <v>15220.170445614371</v>
      </c>
    </row>
    <row r="1543" spans="2:37" x14ac:dyDescent="0.2">
      <c r="B1543" s="5">
        <v>36962</v>
      </c>
      <c r="C1543" s="1">
        <v>163.34</v>
      </c>
      <c r="D1543" s="1">
        <f t="shared" si="129"/>
        <v>11</v>
      </c>
      <c r="E1543" s="1" t="b">
        <f t="shared" si="130"/>
        <v>1</v>
      </c>
      <c r="F1543" s="6">
        <f t="shared" si="131"/>
        <v>-3.1126029905400587E-3</v>
      </c>
      <c r="G1543" s="8">
        <f t="shared" si="140"/>
        <v>-5.8794190219343869E-4</v>
      </c>
      <c r="H1543" s="8">
        <f t="shared" si="141"/>
        <v>-6.3112400105969915E-4</v>
      </c>
      <c r="I1543" s="8">
        <f t="shared" si="142"/>
        <v>-3.5446300344431402E-4</v>
      </c>
      <c r="J1543" s="6">
        <f t="shared" si="143"/>
        <v>1.4180079819133056E-3</v>
      </c>
      <c r="K1543" s="6">
        <f t="shared" si="144"/>
        <v>8.514269873108731E-4</v>
      </c>
      <c r="L1543" s="6">
        <f t="shared" si="145"/>
        <v>6.5206893817653386E-4</v>
      </c>
      <c r="M1543" s="9">
        <f t="shared" si="146"/>
        <v>-0.41462524167186554</v>
      </c>
      <c r="N1543" s="9">
        <f t="shared" si="147"/>
        <v>-0.74125440051298619</v>
      </c>
      <c r="O1543" s="9">
        <f t="shared" si="148"/>
        <v>-0.54359743685314243</v>
      </c>
      <c r="P1543" s="9">
        <f t="shared" si="149"/>
        <v>-0.56649235967933131</v>
      </c>
      <c r="Q1543" s="10">
        <f t="shared" si="150"/>
        <v>6.6521798676374755E-2</v>
      </c>
      <c r="R1543" s="10">
        <f t="shared" si="133"/>
        <v>1.2026133025836543</v>
      </c>
      <c r="S1543" s="10">
        <f>_xlfn.PERCENTILE.INC($R$1519:R1543,0.75)</f>
        <v>1.2301979066336763</v>
      </c>
      <c r="T1543" s="10">
        <f t="shared" si="134"/>
        <v>1.2301979066336763</v>
      </c>
      <c r="U1543" s="11">
        <f t="shared" si="151"/>
        <v>1.2026133025836543</v>
      </c>
      <c r="V1543" s="10">
        <f t="shared" si="135"/>
        <v>-0.54823221276263268</v>
      </c>
      <c r="W1543" s="10">
        <f t="shared" si="136"/>
        <v>1.1990095413081694</v>
      </c>
      <c r="X1543" s="10">
        <f t="shared" si="152"/>
        <v>1.5032666282295679</v>
      </c>
      <c r="Y1543" s="10">
        <f>_xlfn.PERCENTILE.INC($X$1519:X1543,0.75)</f>
        <v>1.5377473832920956</v>
      </c>
      <c r="Z1543" s="10">
        <f t="shared" si="153"/>
        <v>1.5377473832920956</v>
      </c>
      <c r="AA1543" s="10">
        <f t="shared" si="154"/>
        <v>1.5032666282295679</v>
      </c>
      <c r="AB1543" s="10">
        <f t="shared" si="155"/>
        <v>-0.65733565395488691</v>
      </c>
      <c r="AC1543" s="10">
        <f t="shared" si="156"/>
        <v>-0.98815075213584092</v>
      </c>
      <c r="AD1543" s="13">
        <f t="shared" si="157"/>
        <v>-657335.65395488695</v>
      </c>
      <c r="AE1543" s="13">
        <f t="shared" si="137"/>
        <v>-988150.75213584094</v>
      </c>
      <c r="AF1543" s="13"/>
      <c r="AG1543" s="2">
        <f t="shared" si="132"/>
        <v>36962</v>
      </c>
      <c r="AH1543" s="3">
        <f t="shared" si="138"/>
        <v>1676.5681275606707</v>
      </c>
      <c r="AI1543" s="3">
        <f t="shared" si="139"/>
        <v>2498.5006655061516</v>
      </c>
      <c r="AJ1543" s="3">
        <f t="shared" si="158"/>
        <v>12689.540906833774</v>
      </c>
      <c r="AK1543" s="3">
        <f t="shared" si="159"/>
        <v>17718.671111120522</v>
      </c>
    </row>
    <row r="1544" spans="2:37" x14ac:dyDescent="0.2">
      <c r="B1544" s="5">
        <v>36963</v>
      </c>
      <c r="C1544" s="1">
        <v>163.81</v>
      </c>
      <c r="D1544" s="1">
        <f t="shared" si="129"/>
        <v>11</v>
      </c>
      <c r="E1544" s="1" t="b">
        <f t="shared" si="130"/>
        <v>0</v>
      </c>
      <c r="F1544" s="6">
        <f t="shared" si="131"/>
        <v>2.8774335741397206E-3</v>
      </c>
      <c r="G1544" s="8">
        <f t="shared" si="140"/>
        <v>-5.2800494077485808E-4</v>
      </c>
      <c r="H1544" s="8">
        <f t="shared" si="141"/>
        <v>-5.9250339014813524E-4</v>
      </c>
      <c r="I1544" s="8">
        <f t="shared" si="142"/>
        <v>-3.350089543552369E-4</v>
      </c>
      <c r="J1544" s="6">
        <f t="shared" si="143"/>
        <v>1.4178262884154121E-3</v>
      </c>
      <c r="K1544" s="6">
        <f t="shared" si="144"/>
        <v>8.511781269710531E-4</v>
      </c>
      <c r="L1544" s="6">
        <f t="shared" si="145"/>
        <v>6.5172298442916663E-4</v>
      </c>
      <c r="M1544" s="9">
        <f t="shared" si="146"/>
        <v>-0.37240453579469585</v>
      </c>
      <c r="N1544" s="9">
        <f t="shared" si="147"/>
        <v>-0.69609799802607608</v>
      </c>
      <c r="O1544" s="9">
        <f t="shared" si="148"/>
        <v>-0.5140358133121018</v>
      </c>
      <c r="P1544" s="9">
        <f t="shared" si="149"/>
        <v>-0.52751278237762456</v>
      </c>
      <c r="Q1544" s="10">
        <f t="shared" si="150"/>
        <v>6.6831322126789133E-2</v>
      </c>
      <c r="R1544" s="10">
        <f t="shared" si="133"/>
        <v>1.1970435037665108</v>
      </c>
      <c r="S1544" s="10">
        <f>_xlfn.PERCENTILE.INC($R$1519:R1544,0.75)</f>
        <v>1.2240129249331275</v>
      </c>
      <c r="T1544" s="10">
        <f t="shared" si="134"/>
        <v>1.2240129249331275</v>
      </c>
      <c r="U1544" s="11">
        <f t="shared" si="151"/>
        <v>1.1970435037665108</v>
      </c>
      <c r="V1544" s="10">
        <f t="shared" si="135"/>
        <v>-0.54823221276263268</v>
      </c>
      <c r="W1544" s="10">
        <f t="shared" si="136"/>
        <v>1.1990095413081694</v>
      </c>
      <c r="X1544" s="10">
        <f t="shared" si="152"/>
        <v>1.4963043797081386</v>
      </c>
      <c r="Y1544" s="10">
        <f>_xlfn.PERCENTILE.INC($X$1519:X1544,0.75)</f>
        <v>1.5300161561664094</v>
      </c>
      <c r="Z1544" s="10">
        <f t="shared" si="153"/>
        <v>1.5300161561664094</v>
      </c>
      <c r="AA1544" s="10">
        <f t="shared" si="154"/>
        <v>1.5032666282295679</v>
      </c>
      <c r="AB1544" s="10">
        <f t="shared" si="155"/>
        <v>-0.65733565395488691</v>
      </c>
      <c r="AC1544" s="10">
        <f t="shared" si="156"/>
        <v>-0.98815075213584092</v>
      </c>
      <c r="AD1544" s="13">
        <f t="shared" si="157"/>
        <v>-657335.65395488695</v>
      </c>
      <c r="AE1544" s="13">
        <f t="shared" si="137"/>
        <v>-988150.75213584094</v>
      </c>
      <c r="AF1544" s="13"/>
      <c r="AG1544" s="2">
        <f t="shared" si="132"/>
        <v>36963</v>
      </c>
      <c r="AH1544" s="3">
        <f t="shared" si="138"/>
        <v>-1891.4396801688808</v>
      </c>
      <c r="AI1544" s="3">
        <f t="shared" si="139"/>
        <v>-2843.3381505070861</v>
      </c>
      <c r="AJ1544" s="3">
        <f t="shared" si="158"/>
        <v>10798.101226664894</v>
      </c>
      <c r="AK1544" s="3">
        <f t="shared" si="159"/>
        <v>14875.332960613436</v>
      </c>
    </row>
    <row r="1545" spans="2:37" x14ac:dyDescent="0.2">
      <c r="B1545" s="5">
        <v>36964</v>
      </c>
      <c r="C1545" s="1">
        <v>162.41</v>
      </c>
      <c r="D1545" s="1">
        <f t="shared" si="129"/>
        <v>11</v>
      </c>
      <c r="E1545" s="1" t="b">
        <f t="shared" si="130"/>
        <v>0</v>
      </c>
      <c r="F1545" s="6">
        <f t="shared" si="131"/>
        <v>-8.5464867834686986E-3</v>
      </c>
      <c r="G1545" s="8">
        <f t="shared" si="140"/>
        <v>-7.9737870772137787E-4</v>
      </c>
      <c r="H1545" s="8">
        <f t="shared" si="141"/>
        <v>-6.6023282986113897E-4</v>
      </c>
      <c r="I1545" s="8">
        <f t="shared" si="142"/>
        <v>-3.7410677224994007E-4</v>
      </c>
      <c r="J1545" s="6">
        <f t="shared" si="143"/>
        <v>1.4178770898408376E-3</v>
      </c>
      <c r="K1545" s="6">
        <f t="shared" si="144"/>
        <v>8.511306792785753E-4</v>
      </c>
      <c r="L1545" s="6">
        <f t="shared" si="145"/>
        <v>6.5149146445254178E-4</v>
      </c>
      <c r="M1545" s="9">
        <f t="shared" si="146"/>
        <v>-0.56237505594429682</v>
      </c>
      <c r="N1545" s="9">
        <f t="shared" si="147"/>
        <v>-0.77571264429189324</v>
      </c>
      <c r="O1545" s="9">
        <f t="shared" si="148"/>
        <v>-0.57423127187753364</v>
      </c>
      <c r="P1545" s="9">
        <f t="shared" si="149"/>
        <v>-0.6374396573712412</v>
      </c>
      <c r="Q1545" s="10">
        <f t="shared" si="150"/>
        <v>6.8628084156038993E-2</v>
      </c>
      <c r="R1545" s="10">
        <f t="shared" si="133"/>
        <v>1.1657035306144463</v>
      </c>
      <c r="S1545" s="10">
        <f>_xlfn.PERCENTILE.INC($R$1519:R1545,0.75)</f>
        <v>1.2178279432325785</v>
      </c>
      <c r="T1545" s="10">
        <f t="shared" si="134"/>
        <v>1.2178279432325785</v>
      </c>
      <c r="U1545" s="11">
        <f t="shared" si="151"/>
        <v>1.1657035306144463</v>
      </c>
      <c r="V1545" s="10">
        <f t="shared" si="135"/>
        <v>-0.54823221276263268</v>
      </c>
      <c r="W1545" s="10">
        <f t="shared" si="136"/>
        <v>1.1990095413081694</v>
      </c>
      <c r="X1545" s="10">
        <f t="shared" si="152"/>
        <v>1.4571294132680579</v>
      </c>
      <c r="Y1545" s="10">
        <f>_xlfn.PERCENTILE.INC($X$1519:X1545,0.75)</f>
        <v>1.5222849290407234</v>
      </c>
      <c r="Z1545" s="10">
        <f t="shared" si="153"/>
        <v>1.5222849290407234</v>
      </c>
      <c r="AA1545" s="10">
        <f t="shared" si="154"/>
        <v>1.5032666282295679</v>
      </c>
      <c r="AB1545" s="10">
        <f t="shared" si="155"/>
        <v>-0.65733565395488691</v>
      </c>
      <c r="AC1545" s="10">
        <f t="shared" si="156"/>
        <v>-0.98815075213584092</v>
      </c>
      <c r="AD1545" s="13">
        <f t="shared" si="157"/>
        <v>-657335.65395488695</v>
      </c>
      <c r="AE1545" s="13">
        <f t="shared" si="137"/>
        <v>-988150.75213584094</v>
      </c>
      <c r="AF1545" s="13"/>
      <c r="AG1545" s="2">
        <f t="shared" si="132"/>
        <v>36964</v>
      </c>
      <c r="AH1545" s="3">
        <f t="shared" si="138"/>
        <v>5617.9104788281957</v>
      </c>
      <c r="AI1545" s="3">
        <f t="shared" si="139"/>
        <v>8445.2173432036179</v>
      </c>
      <c r="AJ1545" s="3">
        <f t="shared" si="158"/>
        <v>16416.011705493089</v>
      </c>
      <c r="AK1545" s="3">
        <f t="shared" si="159"/>
        <v>23320.550303817054</v>
      </c>
    </row>
    <row r="1546" spans="2:37" x14ac:dyDescent="0.2">
      <c r="B1546" s="5">
        <v>36965</v>
      </c>
      <c r="C1546" s="1">
        <v>160.69999999999999</v>
      </c>
      <c r="D1546" s="1">
        <f t="shared" si="129"/>
        <v>11</v>
      </c>
      <c r="E1546" s="1" t="b">
        <f t="shared" si="130"/>
        <v>0</v>
      </c>
      <c r="F1546" s="6">
        <f t="shared" si="131"/>
        <v>-1.0528908318453323E-2</v>
      </c>
      <c r="G1546" s="8">
        <f t="shared" si="140"/>
        <v>-1.0696862584354022E-3</v>
      </c>
      <c r="H1546" s="8">
        <f t="shared" si="141"/>
        <v>-8.019886605562023E-4</v>
      </c>
      <c r="I1546" s="8">
        <f t="shared" si="142"/>
        <v>-4.7034642355462395E-4</v>
      </c>
      <c r="J1546" s="6">
        <f t="shared" si="143"/>
        <v>1.4179780387373747E-3</v>
      </c>
      <c r="K1546" s="6">
        <f t="shared" si="144"/>
        <v>8.5117928848772772E-4</v>
      </c>
      <c r="L1546" s="6">
        <f t="shared" si="145"/>
        <v>6.5135239801431921E-4</v>
      </c>
      <c r="M1546" s="9">
        <f t="shared" si="146"/>
        <v>-0.75437434798912284</v>
      </c>
      <c r="N1546" s="9">
        <f t="shared" si="147"/>
        <v>-0.94220885235715568</v>
      </c>
      <c r="O1546" s="9">
        <f t="shared" si="148"/>
        <v>-0.72210745671390608</v>
      </c>
      <c r="P1546" s="9">
        <f t="shared" si="149"/>
        <v>-0.80623021902006153</v>
      </c>
      <c r="Q1546" s="10">
        <f t="shared" si="150"/>
        <v>7.1536282480350835E-2</v>
      </c>
      <c r="R1546" s="10">
        <f t="shared" si="133"/>
        <v>1.1183136336721708</v>
      </c>
      <c r="S1546" s="10">
        <f>_xlfn.PERCENTILE.INC($R$1519:R1546,0.75)</f>
        <v>1.2116429615320297</v>
      </c>
      <c r="T1546" s="10">
        <f t="shared" si="134"/>
        <v>1.2116429615320297</v>
      </c>
      <c r="U1546" s="11">
        <f t="shared" si="151"/>
        <v>1.1183136336721708</v>
      </c>
      <c r="V1546" s="10">
        <f t="shared" si="135"/>
        <v>-0.54823221276263268</v>
      </c>
      <c r="W1546" s="10">
        <f t="shared" si="136"/>
        <v>1.1990095413081694</v>
      </c>
      <c r="X1546" s="10">
        <f t="shared" si="152"/>
        <v>1.3978920420902137</v>
      </c>
      <c r="Y1546" s="10">
        <f>_xlfn.PERCENTILE.INC($X$1519:X1546,0.75)</f>
        <v>1.5145537019150372</v>
      </c>
      <c r="Z1546" s="10">
        <f t="shared" si="153"/>
        <v>1.5145537019150372</v>
      </c>
      <c r="AA1546" s="10">
        <f t="shared" si="154"/>
        <v>1.5032666282295679</v>
      </c>
      <c r="AB1546" s="10">
        <f t="shared" si="155"/>
        <v>-0.65733565395488691</v>
      </c>
      <c r="AC1546" s="10">
        <f t="shared" si="156"/>
        <v>-0.98815075213584092</v>
      </c>
      <c r="AD1546" s="13">
        <f t="shared" si="157"/>
        <v>-657335.65395488695</v>
      </c>
      <c r="AE1546" s="13">
        <f t="shared" si="137"/>
        <v>-988150.75213584094</v>
      </c>
      <c r="AF1546" s="13"/>
      <c r="AG1546" s="2">
        <f t="shared" si="132"/>
        <v>36965</v>
      </c>
      <c r="AH1546" s="3">
        <f t="shared" si="138"/>
        <v>6921.0268349415637</v>
      </c>
      <c r="AI1546" s="3">
        <f t="shared" si="139"/>
        <v>10404.148674048964</v>
      </c>
      <c r="AJ1546" s="3">
        <f t="shared" si="158"/>
        <v>23337.038540434653</v>
      </c>
      <c r="AK1546" s="3">
        <f t="shared" si="159"/>
        <v>33724.698977866021</v>
      </c>
    </row>
    <row r="1547" spans="2:37" x14ac:dyDescent="0.2">
      <c r="B1547" s="5">
        <v>36966</v>
      </c>
      <c r="C1547" s="1">
        <v>157.79</v>
      </c>
      <c r="D1547" s="1">
        <f t="shared" si="129"/>
        <v>11</v>
      </c>
      <c r="E1547" s="1" t="b">
        <f t="shared" si="130"/>
        <v>0</v>
      </c>
      <c r="F1547" s="6">
        <f t="shared" si="131"/>
        <v>-1.8108276291225911E-2</v>
      </c>
      <c r="G1547" s="8">
        <f t="shared" si="140"/>
        <v>-1.433565218954018E-3</v>
      </c>
      <c r="H1547" s="8">
        <f t="shared" si="141"/>
        <v>-1.0325691328544504E-3</v>
      </c>
      <c r="I1547" s="8">
        <f t="shared" si="142"/>
        <v>-5.8230047590629138E-4</v>
      </c>
      <c r="J1547" s="6">
        <f t="shared" si="143"/>
        <v>1.4184498191267267E-3</v>
      </c>
      <c r="K1547" s="6">
        <f t="shared" si="144"/>
        <v>8.5159712070521302E-4</v>
      </c>
      <c r="L1547" s="6">
        <f t="shared" si="145"/>
        <v>6.5136784917949086E-4</v>
      </c>
      <c r="M1547" s="9">
        <f t="shared" si="146"/>
        <v>-1</v>
      </c>
      <c r="N1547" s="9">
        <f t="shared" si="147"/>
        <v>-1</v>
      </c>
      <c r="O1547" s="9">
        <f t="shared" si="148"/>
        <v>-0.89396563959949571</v>
      </c>
      <c r="P1547" s="9">
        <f t="shared" si="149"/>
        <v>-0.96465521319983194</v>
      </c>
      <c r="Q1547" s="10">
        <f t="shared" si="150"/>
        <v>7.9527714143852679E-2</v>
      </c>
      <c r="R1547" s="10">
        <f t="shared" si="133"/>
        <v>1.0059386323526542</v>
      </c>
      <c r="S1547" s="10">
        <f>_xlfn.PERCENTILE.INC($R$1519:R1547,0.75)</f>
        <v>1.2054579798314808</v>
      </c>
      <c r="T1547" s="10">
        <f t="shared" si="134"/>
        <v>1.2054579798314808</v>
      </c>
      <c r="U1547" s="11">
        <f t="shared" si="151"/>
        <v>1.0059386323526542</v>
      </c>
      <c r="V1547" s="10">
        <f t="shared" si="135"/>
        <v>-0.54823221276263268</v>
      </c>
      <c r="W1547" s="10">
        <f t="shared" si="136"/>
        <v>1.1990095413081694</v>
      </c>
      <c r="X1547" s="10">
        <f t="shared" si="152"/>
        <v>1.2574232904408178</v>
      </c>
      <c r="Y1547" s="10">
        <f>_xlfn.PERCENTILE.INC($X$1519:X1547,0.75)</f>
        <v>1.5068224747893511</v>
      </c>
      <c r="Z1547" s="10">
        <f t="shared" si="153"/>
        <v>1.5068224747893511</v>
      </c>
      <c r="AA1547" s="10">
        <f t="shared" si="154"/>
        <v>1.5032666282295679</v>
      </c>
      <c r="AB1547" s="10">
        <f t="shared" si="155"/>
        <v>-0.65733565395488691</v>
      </c>
      <c r="AC1547" s="10">
        <f t="shared" si="156"/>
        <v>-0.98815075213584092</v>
      </c>
      <c r="AD1547" s="13">
        <f t="shared" si="157"/>
        <v>-657335.65395488695</v>
      </c>
      <c r="AE1547" s="13">
        <f t="shared" si="137"/>
        <v>-988150.75213584094</v>
      </c>
      <c r="AF1547" s="13"/>
      <c r="AG1547" s="2">
        <f t="shared" si="132"/>
        <v>36966</v>
      </c>
      <c r="AH1547" s="3">
        <f t="shared" si="138"/>
        <v>11903.215637888759</v>
      </c>
      <c r="AI1547" s="3">
        <f t="shared" si="139"/>
        <v>17893.7068370585</v>
      </c>
      <c r="AJ1547" s="3">
        <f t="shared" si="158"/>
        <v>35240.254178323412</v>
      </c>
      <c r="AK1547" s="3">
        <f t="shared" si="159"/>
        <v>51618.405814924525</v>
      </c>
    </row>
    <row r="1548" spans="2:37" x14ac:dyDescent="0.2">
      <c r="B1548" s="5">
        <v>36969</v>
      </c>
      <c r="C1548" s="1">
        <v>155.04</v>
      </c>
      <c r="D1548" s="1">
        <f t="shared" si="129"/>
        <v>12</v>
      </c>
      <c r="E1548" s="1" t="b">
        <f t="shared" si="130"/>
        <v>1</v>
      </c>
      <c r="F1548" s="6">
        <f t="shared" si="131"/>
        <v>-1.7428227390835938E-2</v>
      </c>
      <c r="G1548" s="8">
        <f t="shared" si="140"/>
        <v>-1.8479830382260439E-3</v>
      </c>
      <c r="H1548" s="8">
        <f t="shared" si="141"/>
        <v>-1.2221941709008833E-3</v>
      </c>
      <c r="I1548" s="8">
        <f t="shared" si="142"/>
        <v>-6.742282090325078E-4</v>
      </c>
      <c r="J1548" s="6">
        <f t="shared" si="143"/>
        <v>1.4193781656483594E-3</v>
      </c>
      <c r="K1548" s="6">
        <f t="shared" si="144"/>
        <v>8.5220404109993017E-4</v>
      </c>
      <c r="L1548" s="6">
        <f t="shared" si="145"/>
        <v>6.5146500300401246E-4</v>
      </c>
      <c r="M1548" s="9">
        <f t="shared" si="146"/>
        <v>-1</v>
      </c>
      <c r="N1548" s="9">
        <f t="shared" si="147"/>
        <v>-1</v>
      </c>
      <c r="O1548" s="9">
        <f t="shared" si="148"/>
        <v>-1</v>
      </c>
      <c r="P1548" s="9">
        <f t="shared" si="149"/>
        <v>-1</v>
      </c>
      <c r="Q1548" s="10">
        <f t="shared" si="150"/>
        <v>8.4774284831142549E-2</v>
      </c>
      <c r="R1548" s="10">
        <f t="shared" si="133"/>
        <v>0.94368239330296688</v>
      </c>
      <c r="S1548" s="10">
        <f>_xlfn.PERCENTILE.INC($R$1519:R1548,0.75)</f>
        <v>1.2047468105195243</v>
      </c>
      <c r="T1548" s="10">
        <f t="shared" si="134"/>
        <v>1.2047468105195243</v>
      </c>
      <c r="U1548" s="11">
        <f t="shared" si="151"/>
        <v>0.94368239330296688</v>
      </c>
      <c r="V1548" s="10">
        <f t="shared" si="135"/>
        <v>-0.96465521319983194</v>
      </c>
      <c r="W1548" s="10">
        <f t="shared" si="136"/>
        <v>1.0059386323526542</v>
      </c>
      <c r="X1548" s="10">
        <f t="shared" si="152"/>
        <v>1.1796029916287087</v>
      </c>
      <c r="Y1548" s="10">
        <f>_xlfn.PERCENTILE.INC($X$1519:X1548,0.75)</f>
        <v>1.5059335131494054</v>
      </c>
      <c r="Z1548" s="10">
        <f t="shared" si="153"/>
        <v>1.5059335131494054</v>
      </c>
      <c r="AA1548" s="10">
        <f t="shared" si="154"/>
        <v>1.1796029916287087</v>
      </c>
      <c r="AB1548" s="10">
        <f t="shared" si="155"/>
        <v>-0.97038394585809706</v>
      </c>
      <c r="AC1548" s="10">
        <f t="shared" si="156"/>
        <v>-1.1446678055626822</v>
      </c>
      <c r="AD1548" s="13">
        <f t="shared" si="157"/>
        <v>-970383.94585809705</v>
      </c>
      <c r="AE1548" s="13">
        <f t="shared" si="137"/>
        <v>-1144667.8055626822</v>
      </c>
      <c r="AF1548" s="13"/>
      <c r="AG1548" s="2">
        <f t="shared" si="132"/>
        <v>36969</v>
      </c>
      <c r="AH1548" s="3">
        <f t="shared" si="138"/>
        <v>11456.195249229613</v>
      </c>
      <c r="AI1548" s="3">
        <f t="shared" si="139"/>
        <v>17221.716004648995</v>
      </c>
      <c r="AJ1548" s="3">
        <f t="shared" si="158"/>
        <v>46696.449427553023</v>
      </c>
      <c r="AK1548" s="3">
        <f t="shared" si="159"/>
        <v>68840.121819573513</v>
      </c>
    </row>
    <row r="1549" spans="2:37" x14ac:dyDescent="0.2">
      <c r="B1549" s="5">
        <v>36970</v>
      </c>
      <c r="C1549" s="1">
        <v>160.55000000000001</v>
      </c>
      <c r="D1549" s="1">
        <f t="shared" si="129"/>
        <v>12</v>
      </c>
      <c r="E1549" s="1" t="b">
        <f t="shared" si="130"/>
        <v>0</v>
      </c>
      <c r="F1549" s="6">
        <f t="shared" si="131"/>
        <v>3.5539215686274606E-2</v>
      </c>
      <c r="G1549" s="8">
        <f t="shared" si="140"/>
        <v>-1.0023343331437529E-3</v>
      </c>
      <c r="H1549" s="8">
        <f t="shared" si="141"/>
        <v>-7.8144375923418208E-4</v>
      </c>
      <c r="I1549" s="8">
        <f t="shared" si="142"/>
        <v>-4.6354767223015552E-4</v>
      </c>
      <c r="J1549" s="6">
        <f t="shared" si="143"/>
        <v>1.4195787051834434E-3</v>
      </c>
      <c r="K1549" s="6">
        <f t="shared" si="144"/>
        <v>8.5231083245910361E-4</v>
      </c>
      <c r="L1549" s="6">
        <f t="shared" si="145"/>
        <v>6.5132097233688282E-4</v>
      </c>
      <c r="M1549" s="9">
        <f t="shared" si="146"/>
        <v>-0.70607873271403254</v>
      </c>
      <c r="N1549" s="9">
        <f t="shared" si="147"/>
        <v>-0.91685301825807553</v>
      </c>
      <c r="O1549" s="9">
        <f t="shared" si="148"/>
        <v>-0.71170389396028033</v>
      </c>
      <c r="P1549" s="9">
        <f t="shared" si="149"/>
        <v>-0.77821188164412947</v>
      </c>
      <c r="Q1549" s="10">
        <f t="shared" si="150"/>
        <v>0.11358577734125853</v>
      </c>
      <c r="R1549" s="10">
        <f t="shared" si="133"/>
        <v>0.70431353178705636</v>
      </c>
      <c r="S1549" s="10">
        <f>_xlfn.PERCENTILE.INC($R$1519:R1549,0.75)</f>
        <v>1.2040356412075677</v>
      </c>
      <c r="T1549" s="10">
        <f t="shared" si="134"/>
        <v>1.2040356412075677</v>
      </c>
      <c r="U1549" s="11">
        <f t="shared" si="151"/>
        <v>0.70431353178705636</v>
      </c>
      <c r="V1549" s="10">
        <f t="shared" si="135"/>
        <v>-0.96465521319983194</v>
      </c>
      <c r="W1549" s="10">
        <f t="shared" si="136"/>
        <v>1.0059386323526542</v>
      </c>
      <c r="X1549" s="10">
        <f t="shared" si="152"/>
        <v>0.8803919147338205</v>
      </c>
      <c r="Y1549" s="10">
        <f>_xlfn.PERCENTILE.INC($X$1519:X1549,0.75)</f>
        <v>1.5050445515094595</v>
      </c>
      <c r="Z1549" s="10">
        <f t="shared" si="153"/>
        <v>1.5050445515094595</v>
      </c>
      <c r="AA1549" s="10">
        <f t="shared" si="154"/>
        <v>1.1796029916287087</v>
      </c>
      <c r="AB1549" s="10">
        <f t="shared" si="155"/>
        <v>-0.97038394585809706</v>
      </c>
      <c r="AC1549" s="10">
        <f t="shared" si="156"/>
        <v>-1.1446678055626822</v>
      </c>
      <c r="AD1549" s="13">
        <f t="shared" si="157"/>
        <v>-970383.94585809705</v>
      </c>
      <c r="AE1549" s="13">
        <f t="shared" si="137"/>
        <v>-1144667.8055626822</v>
      </c>
      <c r="AF1549" s="13"/>
      <c r="AG1549" s="2">
        <f t="shared" si="132"/>
        <v>36970</v>
      </c>
      <c r="AH1549" s="3">
        <f t="shared" si="138"/>
        <v>-34486.684350349133</v>
      </c>
      <c r="AI1549" s="3">
        <f t="shared" si="139"/>
        <v>-40680.596031026806</v>
      </c>
      <c r="AJ1549" s="3">
        <f t="shared" si="158"/>
        <v>12209.765077203891</v>
      </c>
      <c r="AK1549" s="3">
        <f t="shared" si="159"/>
        <v>28159.525788546707</v>
      </c>
    </row>
    <row r="1550" spans="2:37" x14ac:dyDescent="0.2">
      <c r="B1550" s="5">
        <v>36971</v>
      </c>
      <c r="C1550" s="1">
        <v>160.35</v>
      </c>
      <c r="D1550" s="1">
        <f t="shared" si="129"/>
        <v>12</v>
      </c>
      <c r="E1550" s="1" t="b">
        <f t="shared" si="130"/>
        <v>0</v>
      </c>
      <c r="F1550" s="6">
        <f t="shared" si="131"/>
        <v>-1.245717844908234E-3</v>
      </c>
      <c r="G1550" s="8">
        <f t="shared" si="140"/>
        <v>-1.0013388382355203E-3</v>
      </c>
      <c r="H1550" s="8">
        <f t="shared" si="141"/>
        <v>-8.0884686317752588E-4</v>
      </c>
      <c r="I1550" s="8">
        <f t="shared" si="142"/>
        <v>-4.6429487505048576E-4</v>
      </c>
      <c r="J1550" s="6">
        <f t="shared" si="143"/>
        <v>1.4197729896536582E-3</v>
      </c>
      <c r="K1550" s="6">
        <f t="shared" si="144"/>
        <v>8.5242375707241501E-4</v>
      </c>
      <c r="L1550" s="6">
        <f t="shared" si="145"/>
        <v>6.5115876287345201E-4</v>
      </c>
      <c r="M1550" s="9">
        <f t="shared" si="146"/>
        <v>-0.70528094669542107</v>
      </c>
      <c r="N1550" s="9">
        <f t="shared" si="147"/>
        <v>-0.94887883692431252</v>
      </c>
      <c r="O1550" s="9">
        <f t="shared" si="148"/>
        <v>-0.7130286829000535</v>
      </c>
      <c r="P1550" s="9">
        <f t="shared" si="149"/>
        <v>-0.78906282217326229</v>
      </c>
      <c r="Q1550" s="10">
        <f t="shared" si="150"/>
        <v>0.11355858355203913</v>
      </c>
      <c r="R1550" s="10">
        <f t="shared" si="133"/>
        <v>0.70448219322266703</v>
      </c>
      <c r="S1550" s="10">
        <f>_xlfn.PERCENTILE.INC($R$1519:R1550,0.75)</f>
        <v>1.2033244718956109</v>
      </c>
      <c r="T1550" s="10">
        <f t="shared" si="134"/>
        <v>1.2033244718956109</v>
      </c>
      <c r="U1550" s="11">
        <f t="shared" si="151"/>
        <v>0.70448219322266703</v>
      </c>
      <c r="V1550" s="10">
        <f t="shared" si="135"/>
        <v>-0.96465521319983194</v>
      </c>
      <c r="W1550" s="10">
        <f t="shared" si="136"/>
        <v>1.0059386323526542</v>
      </c>
      <c r="X1550" s="10">
        <f t="shared" si="152"/>
        <v>0.88060274152833373</v>
      </c>
      <c r="Y1550" s="10">
        <f>_xlfn.PERCENTILE.INC($X$1519:X1550,0.75)</f>
        <v>1.5041555898695136</v>
      </c>
      <c r="Z1550" s="10">
        <f t="shared" si="153"/>
        <v>1.5041555898695136</v>
      </c>
      <c r="AA1550" s="10">
        <f t="shared" si="154"/>
        <v>1.1796029916287087</v>
      </c>
      <c r="AB1550" s="10">
        <f t="shared" si="155"/>
        <v>-0.97038394585809706</v>
      </c>
      <c r="AC1550" s="10">
        <f t="shared" si="156"/>
        <v>-1.1446678055626822</v>
      </c>
      <c r="AD1550" s="13">
        <f t="shared" si="157"/>
        <v>-970383.94585809705</v>
      </c>
      <c r="AE1550" s="13">
        <f t="shared" si="137"/>
        <v>-1144667.8055626822</v>
      </c>
      <c r="AF1550" s="13"/>
      <c r="AG1550" s="2">
        <f t="shared" si="132"/>
        <v>36971</v>
      </c>
      <c r="AH1550" s="3">
        <f t="shared" si="138"/>
        <v>1208.8245977678971</v>
      </c>
      <c r="AI1550" s="3">
        <f t="shared" si="139"/>
        <v>1425.9331118813818</v>
      </c>
      <c r="AJ1550" s="3">
        <f t="shared" si="158"/>
        <v>13418.589674971787</v>
      </c>
      <c r="AK1550" s="3">
        <f t="shared" si="159"/>
        <v>29585.45890042809</v>
      </c>
    </row>
    <row r="1551" spans="2:37" x14ac:dyDescent="0.2">
      <c r="B1551" s="5">
        <v>36972</v>
      </c>
      <c r="C1551" s="1">
        <v>157.46</v>
      </c>
      <c r="D1551" s="1">
        <f t="shared" si="129"/>
        <v>12</v>
      </c>
      <c r="E1551" s="1" t="b">
        <f t="shared" si="130"/>
        <v>0</v>
      </c>
      <c r="F1551" s="6">
        <f t="shared" si="131"/>
        <v>-1.80230745244776E-2</v>
      </c>
      <c r="G1551" s="8">
        <f t="shared" si="140"/>
        <v>-1.4326891309527823E-3</v>
      </c>
      <c r="H1551" s="8">
        <f t="shared" si="141"/>
        <v>-1.0204067220091477E-3</v>
      </c>
      <c r="I1551" s="8">
        <f t="shared" si="142"/>
        <v>-5.8471207698932175E-4</v>
      </c>
      <c r="J1551" s="6">
        <f t="shared" si="143"/>
        <v>1.4202883043532826E-3</v>
      </c>
      <c r="K1551" s="6">
        <f t="shared" si="144"/>
        <v>8.5274434878396352E-4</v>
      </c>
      <c r="L1551" s="6">
        <f t="shared" si="145"/>
        <v>6.5108746582609076E-4</v>
      </c>
      <c r="M1551" s="9">
        <f t="shared" si="146"/>
        <v>-1</v>
      </c>
      <c r="N1551" s="9">
        <f t="shared" si="147"/>
        <v>-1</v>
      </c>
      <c r="O1551" s="9">
        <f t="shared" si="148"/>
        <v>-0.89805457435345826</v>
      </c>
      <c r="P1551" s="9">
        <f t="shared" si="149"/>
        <v>-0.96601819145115275</v>
      </c>
      <c r="Q1551" s="10">
        <f t="shared" si="150"/>
        <v>0.11873853500643444</v>
      </c>
      <c r="R1551" s="10">
        <f t="shared" si="133"/>
        <v>0.67374925920776096</v>
      </c>
      <c r="S1551" s="10">
        <f>_xlfn.PERCENTILE.INC($R$1519:R1551,0.75)</f>
        <v>1.2026133025836543</v>
      </c>
      <c r="T1551" s="10">
        <f t="shared" si="134"/>
        <v>1.2026133025836543</v>
      </c>
      <c r="U1551" s="11">
        <f t="shared" si="151"/>
        <v>0.67374925920776096</v>
      </c>
      <c r="V1551" s="10">
        <f t="shared" si="135"/>
        <v>-0.96465521319983194</v>
      </c>
      <c r="W1551" s="10">
        <f t="shared" si="136"/>
        <v>1.0059386323526542</v>
      </c>
      <c r="X1551" s="10">
        <f t="shared" si="152"/>
        <v>0.84218657400970132</v>
      </c>
      <c r="Y1551" s="10">
        <f>_xlfn.PERCENTILE.INC($X$1519:X1551,0.75)</f>
        <v>1.5032666282295679</v>
      </c>
      <c r="Z1551" s="10">
        <f t="shared" si="153"/>
        <v>1.5032666282295679</v>
      </c>
      <c r="AA1551" s="10">
        <f t="shared" si="154"/>
        <v>1.1796029916287087</v>
      </c>
      <c r="AB1551" s="10">
        <f t="shared" si="155"/>
        <v>-0.97038394585809706</v>
      </c>
      <c r="AC1551" s="10">
        <f t="shared" si="156"/>
        <v>-1.1446678055626822</v>
      </c>
      <c r="AD1551" s="13">
        <f t="shared" si="157"/>
        <v>-970383.94585809705</v>
      </c>
      <c r="AE1551" s="13">
        <f t="shared" si="137"/>
        <v>-1144667.8055626822</v>
      </c>
      <c r="AF1551" s="13"/>
      <c r="AG1551" s="2">
        <f t="shared" si="132"/>
        <v>36972</v>
      </c>
      <c r="AH1551" s="3">
        <f t="shared" si="138"/>
        <v>17489.30217355712</v>
      </c>
      <c r="AI1551" s="3">
        <f t="shared" si="139"/>
        <v>20630.433165426457</v>
      </c>
      <c r="AJ1551" s="3">
        <f t="shared" si="158"/>
        <v>30907.891848528907</v>
      </c>
      <c r="AK1551" s="3">
        <f t="shared" si="159"/>
        <v>50215.892065854547</v>
      </c>
    </row>
    <row r="1552" spans="2:37" x14ac:dyDescent="0.2">
      <c r="B1552" s="5">
        <v>36973</v>
      </c>
      <c r="C1552" s="1">
        <v>155.13</v>
      </c>
      <c r="D1552" s="1">
        <f t="shared" si="129"/>
        <v>12</v>
      </c>
      <c r="E1552" s="1" t="b">
        <f t="shared" si="130"/>
        <v>0</v>
      </c>
      <c r="F1552" s="6">
        <f t="shared" si="131"/>
        <v>-1.4797408865743766E-2</v>
      </c>
      <c r="G1552" s="8">
        <f t="shared" si="140"/>
        <v>-1.7533055765365628E-3</v>
      </c>
      <c r="H1552" s="8">
        <f t="shared" si="141"/>
        <v>-1.1888819266843624E-3</v>
      </c>
      <c r="I1552" s="8">
        <f t="shared" si="142"/>
        <v>-6.7648527478032024E-4</v>
      </c>
      <c r="J1552" s="6">
        <f t="shared" si="143"/>
        <v>1.4211167390177722E-3</v>
      </c>
      <c r="K1552" s="6">
        <f t="shared" si="144"/>
        <v>8.5328989957179848E-4</v>
      </c>
      <c r="L1552" s="6">
        <f t="shared" si="145"/>
        <v>6.5107948403998945E-4</v>
      </c>
      <c r="M1552" s="9">
        <f t="shared" si="146"/>
        <v>-1</v>
      </c>
      <c r="N1552" s="9">
        <f t="shared" si="147"/>
        <v>-1</v>
      </c>
      <c r="O1552" s="9">
        <f t="shared" si="148"/>
        <v>-1</v>
      </c>
      <c r="P1552" s="9">
        <f t="shared" si="149"/>
        <v>-1</v>
      </c>
      <c r="Q1552" s="10">
        <f t="shared" si="150"/>
        <v>0.12189851746833265</v>
      </c>
      <c r="R1552" s="10">
        <f t="shared" si="133"/>
        <v>0.6562836174015223</v>
      </c>
      <c r="S1552" s="10">
        <f>_xlfn.PERCENTILE.INC($R$1519:R1552,0.75)</f>
        <v>1.2017123622647832</v>
      </c>
      <c r="T1552" s="10">
        <f t="shared" si="134"/>
        <v>1.2017123622647832</v>
      </c>
      <c r="U1552" s="11">
        <f t="shared" si="151"/>
        <v>0.6562836174015223</v>
      </c>
      <c r="V1552" s="10">
        <f t="shared" si="135"/>
        <v>-0.96465521319983194</v>
      </c>
      <c r="W1552" s="10">
        <f t="shared" si="136"/>
        <v>1.0059386323526542</v>
      </c>
      <c r="X1552" s="10">
        <f t="shared" si="152"/>
        <v>0.82035452175190282</v>
      </c>
      <c r="Y1552" s="10">
        <f>_xlfn.PERCENTILE.INC($X$1519:X1552,0.75)</f>
        <v>1.502140452830979</v>
      </c>
      <c r="Z1552" s="10">
        <f t="shared" si="153"/>
        <v>1.502140452830979</v>
      </c>
      <c r="AA1552" s="10">
        <f t="shared" si="154"/>
        <v>1.1796029916287087</v>
      </c>
      <c r="AB1552" s="10">
        <f t="shared" si="155"/>
        <v>-0.97038394585809706</v>
      </c>
      <c r="AC1552" s="10">
        <f t="shared" si="156"/>
        <v>-1.1446678055626822</v>
      </c>
      <c r="AD1552" s="13">
        <f t="shared" si="157"/>
        <v>-970383.94585809705</v>
      </c>
      <c r="AE1552" s="13">
        <f t="shared" si="137"/>
        <v>-1144667.8055626822</v>
      </c>
      <c r="AF1552" s="13"/>
      <c r="AG1552" s="2">
        <f t="shared" si="132"/>
        <v>36973</v>
      </c>
      <c r="AH1552" s="3">
        <f t="shared" si="138"/>
        <v>14359.168003616025</v>
      </c>
      <c r="AI1552" s="3">
        <f t="shared" si="139"/>
        <v>16938.117534364697</v>
      </c>
      <c r="AJ1552" s="3">
        <f t="shared" si="158"/>
        <v>45267.059852144928</v>
      </c>
      <c r="AK1552" s="3">
        <f t="shared" si="159"/>
        <v>67154.009600219244</v>
      </c>
    </row>
    <row r="1553" spans="2:37" x14ac:dyDescent="0.2">
      <c r="B1553" s="5">
        <v>36976</v>
      </c>
      <c r="C1553" s="1">
        <v>158.01</v>
      </c>
      <c r="D1553" s="1">
        <f t="shared" si="129"/>
        <v>13</v>
      </c>
      <c r="E1553" s="1" t="b">
        <f t="shared" si="130"/>
        <v>1</v>
      </c>
      <c r="F1553" s="6">
        <f t="shared" si="131"/>
        <v>1.856507445368405E-2</v>
      </c>
      <c r="G1553" s="8">
        <f t="shared" si="140"/>
        <v>-1.3034681644581729E-3</v>
      </c>
      <c r="H1553" s="8">
        <f t="shared" si="141"/>
        <v>-9.6767267152335216E-4</v>
      </c>
      <c r="I1553" s="8">
        <f t="shared" si="142"/>
        <v>-5.5470007466966377E-4</v>
      </c>
      <c r="J1553" s="6">
        <f t="shared" si="143"/>
        <v>1.4215233378628231E-3</v>
      </c>
      <c r="K1553" s="6">
        <f t="shared" si="144"/>
        <v>8.5359651604206257E-4</v>
      </c>
      <c r="L1553" s="6">
        <f t="shared" si="145"/>
        <v>6.5098863115854862E-4</v>
      </c>
      <c r="M1553" s="9">
        <f t="shared" si="146"/>
        <v>-0.91695164598413192</v>
      </c>
      <c r="N1553" s="9">
        <f t="shared" si="147"/>
        <v>-1</v>
      </c>
      <c r="O1553" s="9">
        <f t="shared" si="148"/>
        <v>-0.85208872800509217</v>
      </c>
      <c r="P1553" s="9">
        <f t="shared" si="149"/>
        <v>-0.92301345799640799</v>
      </c>
      <c r="Q1553" s="10">
        <f t="shared" si="150"/>
        <v>0.12856290906091644</v>
      </c>
      <c r="R1553" s="10">
        <f t="shared" si="133"/>
        <v>0.62226345517814885</v>
      </c>
      <c r="S1553" s="10">
        <f>_xlfn.PERCENTILE.INC($R$1519:R1553,0.75)</f>
        <v>1.2008114219459118</v>
      </c>
      <c r="T1553" s="10">
        <f t="shared" si="134"/>
        <v>1.2008114219459118</v>
      </c>
      <c r="U1553" s="11">
        <f t="shared" si="151"/>
        <v>0.62226345517814885</v>
      </c>
      <c r="V1553" s="10">
        <f t="shared" si="135"/>
        <v>-1</v>
      </c>
      <c r="W1553" s="10">
        <f t="shared" si="136"/>
        <v>0.6562836174015223</v>
      </c>
      <c r="X1553" s="10">
        <f t="shared" si="152"/>
        <v>0.77782931897268603</v>
      </c>
      <c r="Y1553" s="10">
        <f>_xlfn.PERCENTILE.INC($X$1519:X1553,0.75)</f>
        <v>1.50101427743239</v>
      </c>
      <c r="Z1553" s="10">
        <f t="shared" si="153"/>
        <v>1.50101427743239</v>
      </c>
      <c r="AA1553" s="10">
        <f t="shared" si="154"/>
        <v>0.77782931897268603</v>
      </c>
      <c r="AB1553" s="10">
        <f t="shared" si="155"/>
        <v>-0.6562836174015223</v>
      </c>
      <c r="AC1553" s="10">
        <f t="shared" si="156"/>
        <v>-0.51047663917635688</v>
      </c>
      <c r="AD1553" s="13">
        <f t="shared" si="157"/>
        <v>-656283.61740152235</v>
      </c>
      <c r="AE1553" s="13">
        <f t="shared" si="137"/>
        <v>-510476.6391763569</v>
      </c>
      <c r="AF1553" s="13"/>
      <c r="AG1553" s="2">
        <f t="shared" si="132"/>
        <v>36976</v>
      </c>
      <c r="AH1553" s="3">
        <f t="shared" si="138"/>
        <v>-18015.250203515283</v>
      </c>
      <c r="AI1553" s="3">
        <f t="shared" si="139"/>
        <v>-21250.843035006332</v>
      </c>
      <c r="AJ1553" s="3">
        <f t="shared" si="158"/>
        <v>27251.809648629645</v>
      </c>
      <c r="AK1553" s="3">
        <f t="shared" si="159"/>
        <v>45903.166565212916</v>
      </c>
    </row>
    <row r="1554" spans="2:37" x14ac:dyDescent="0.2">
      <c r="B1554" s="5">
        <v>36977</v>
      </c>
      <c r="C1554" s="1">
        <v>158.80000000000001</v>
      </c>
      <c r="D1554" s="1">
        <f t="shared" si="129"/>
        <v>13</v>
      </c>
      <c r="E1554" s="1" t="b">
        <f t="shared" si="130"/>
        <v>0</v>
      </c>
      <c r="F1554" s="6">
        <f t="shared" si="131"/>
        <v>4.9996835643315585E-3</v>
      </c>
      <c r="G1554" s="8">
        <f t="shared" si="140"/>
        <v>-1.2187989732934472E-3</v>
      </c>
      <c r="H1554" s="8">
        <f t="shared" si="141"/>
        <v>-8.7965248105440071E-4</v>
      </c>
      <c r="I1554" s="8">
        <f t="shared" si="142"/>
        <v>-5.2183271800641633E-4</v>
      </c>
      <c r="J1554" s="6">
        <f t="shared" si="143"/>
        <v>1.42186553671627E-3</v>
      </c>
      <c r="K1554" s="6">
        <f t="shared" si="144"/>
        <v>8.5375559144207835E-4</v>
      </c>
      <c r="L1554" s="6">
        <f t="shared" si="145"/>
        <v>6.5086086924786603E-4</v>
      </c>
      <c r="M1554" s="9">
        <f t="shared" si="146"/>
        <v>-0.85718300487696242</v>
      </c>
      <c r="N1554" s="9">
        <f t="shared" si="147"/>
        <v>-1</v>
      </c>
      <c r="O1554" s="9">
        <f t="shared" si="148"/>
        <v>-0.80175770684976888</v>
      </c>
      <c r="P1554" s="9">
        <f t="shared" si="149"/>
        <v>-0.88631357057557703</v>
      </c>
      <c r="Q1554" s="10">
        <f t="shared" si="150"/>
        <v>0.12873549755429101</v>
      </c>
      <c r="R1554" s="10">
        <f t="shared" si="133"/>
        <v>0.62142922130907974</v>
      </c>
      <c r="S1554" s="10">
        <f>_xlfn.PERCENTILE.INC($R$1519:R1554,0.75)</f>
        <v>1.1999104816270405</v>
      </c>
      <c r="T1554" s="10">
        <f t="shared" si="134"/>
        <v>1.1999104816270405</v>
      </c>
      <c r="U1554" s="11">
        <f t="shared" si="151"/>
        <v>0.62142922130907974</v>
      </c>
      <c r="V1554" s="10">
        <f t="shared" si="135"/>
        <v>-1</v>
      </c>
      <c r="W1554" s="10">
        <f t="shared" si="136"/>
        <v>0.6562836174015223</v>
      </c>
      <c r="X1554" s="10">
        <f t="shared" si="152"/>
        <v>0.77678652663634973</v>
      </c>
      <c r="Y1554" s="10">
        <f>_xlfn.PERCENTILE.INC($X$1519:X1554,0.75)</f>
        <v>1.4998881020338009</v>
      </c>
      <c r="Z1554" s="10">
        <f t="shared" si="153"/>
        <v>1.4998881020338009</v>
      </c>
      <c r="AA1554" s="10">
        <f t="shared" si="154"/>
        <v>0.77782931897268603</v>
      </c>
      <c r="AB1554" s="10">
        <f t="shared" si="155"/>
        <v>-0.6562836174015223</v>
      </c>
      <c r="AC1554" s="10">
        <f t="shared" si="156"/>
        <v>-0.51047663917635688</v>
      </c>
      <c r="AD1554" s="13">
        <f t="shared" si="157"/>
        <v>-656283.61740152235</v>
      </c>
      <c r="AE1554" s="13">
        <f t="shared" si="137"/>
        <v>-510476.6391763569</v>
      </c>
      <c r="AF1554" s="13"/>
      <c r="AG1554" s="2">
        <f t="shared" si="132"/>
        <v>36977</v>
      </c>
      <c r="AH1554" s="3">
        <f t="shared" si="138"/>
        <v>-3281.2104154624521</v>
      </c>
      <c r="AI1554" s="3">
        <f t="shared" si="139"/>
        <v>-2552.2216628652427</v>
      </c>
      <c r="AJ1554" s="3">
        <f t="shared" si="158"/>
        <v>23970.599233167195</v>
      </c>
      <c r="AK1554" s="3">
        <f t="shared" si="159"/>
        <v>43350.94490234767</v>
      </c>
    </row>
    <row r="1555" spans="2:37" x14ac:dyDescent="0.2">
      <c r="B1555" s="5">
        <v>36978</v>
      </c>
      <c r="C1555" s="1">
        <v>159.38999999999999</v>
      </c>
      <c r="D1555" s="1">
        <f t="shared" si="129"/>
        <v>13</v>
      </c>
      <c r="E1555" s="1" t="b">
        <f t="shared" si="130"/>
        <v>0</v>
      </c>
      <c r="F1555" s="6">
        <f t="shared" si="131"/>
        <v>3.7153652392944991E-3</v>
      </c>
      <c r="G1555" s="8">
        <f t="shared" si="140"/>
        <v>-1.0914964701078825E-3</v>
      </c>
      <c r="H1555" s="8">
        <f t="shared" si="141"/>
        <v>-8.152338561726644E-4</v>
      </c>
      <c r="I1555" s="8">
        <f t="shared" si="142"/>
        <v>-5.1102183243839584E-4</v>
      </c>
      <c r="J1555" s="6">
        <f t="shared" si="143"/>
        <v>1.422092269948773E-3</v>
      </c>
      <c r="K1555" s="6">
        <f t="shared" si="144"/>
        <v>8.5382504992053798E-4</v>
      </c>
      <c r="L1555" s="6">
        <f t="shared" si="145"/>
        <v>6.5074752910747183E-4</v>
      </c>
      <c r="M1555" s="9">
        <f t="shared" si="146"/>
        <v>-0.76752858669796487</v>
      </c>
      <c r="N1555" s="9">
        <f t="shared" si="147"/>
        <v>-0.95480198929339788</v>
      </c>
      <c r="O1555" s="9">
        <f t="shared" si="148"/>
        <v>-0.78528432238426504</v>
      </c>
      <c r="P1555" s="9">
        <f t="shared" si="149"/>
        <v>-0.83587163279187593</v>
      </c>
      <c r="Q1555" s="10">
        <f t="shared" si="150"/>
        <v>0.12881646873242592</v>
      </c>
      <c r="R1555" s="10">
        <f t="shared" si="133"/>
        <v>0.62103860466920446</v>
      </c>
      <c r="S1555" s="10">
        <f>_xlfn.PERCENTILE.INC($R$1519:R1555,0.75)</f>
        <v>1.1990095413081694</v>
      </c>
      <c r="T1555" s="10">
        <f t="shared" si="134"/>
        <v>1.1990095413081694</v>
      </c>
      <c r="U1555" s="11">
        <f t="shared" si="151"/>
        <v>0.62103860466920446</v>
      </c>
      <c r="V1555" s="10">
        <f t="shared" si="135"/>
        <v>-1</v>
      </c>
      <c r="W1555" s="10">
        <f t="shared" si="136"/>
        <v>0.6562836174015223</v>
      </c>
      <c r="X1555" s="10">
        <f t="shared" si="152"/>
        <v>0.77629825583650569</v>
      </c>
      <c r="Y1555" s="10">
        <f>_xlfn.PERCENTILE.INC($X$1519:X1555,0.75)</f>
        <v>1.4987619266352119</v>
      </c>
      <c r="Z1555" s="10">
        <f t="shared" si="153"/>
        <v>1.4987619266352119</v>
      </c>
      <c r="AA1555" s="10">
        <f t="shared" si="154"/>
        <v>0.77782931897268603</v>
      </c>
      <c r="AB1555" s="10">
        <f t="shared" si="155"/>
        <v>-0.6562836174015223</v>
      </c>
      <c r="AC1555" s="10">
        <f t="shared" si="156"/>
        <v>-0.51047663917635688</v>
      </c>
      <c r="AD1555" s="13">
        <f t="shared" si="157"/>
        <v>-656283.61740152235</v>
      </c>
      <c r="AE1555" s="13">
        <f t="shared" si="137"/>
        <v>-510476.6391763569</v>
      </c>
      <c r="AF1555" s="13"/>
      <c r="AG1555" s="2">
        <f t="shared" si="132"/>
        <v>36978</v>
      </c>
      <c r="AH1555" s="3">
        <f t="shared" si="138"/>
        <v>-2438.3333392120667</v>
      </c>
      <c r="AI1555" s="3">
        <f t="shared" si="139"/>
        <v>-1896.6071606677169</v>
      </c>
      <c r="AJ1555" s="3">
        <f t="shared" si="158"/>
        <v>21532.265893955129</v>
      </c>
      <c r="AK1555" s="3">
        <f t="shared" si="159"/>
        <v>41454.337741679956</v>
      </c>
    </row>
    <row r="1556" spans="2:37" x14ac:dyDescent="0.2">
      <c r="B1556" s="5">
        <v>36979</v>
      </c>
      <c r="C1556" s="1">
        <v>157.94</v>
      </c>
      <c r="D1556" s="1">
        <f t="shared" si="129"/>
        <v>13</v>
      </c>
      <c r="E1556" s="1" t="b">
        <f t="shared" si="130"/>
        <v>0</v>
      </c>
      <c r="F1556" s="6">
        <f t="shared" si="131"/>
        <v>-9.0971830102264395E-3</v>
      </c>
      <c r="G1556" s="8">
        <f t="shared" si="140"/>
        <v>-1.2945892025421966E-3</v>
      </c>
      <c r="H1556" s="8">
        <f t="shared" si="141"/>
        <v>-9.2417755562820315E-4</v>
      </c>
      <c r="I1556" s="8">
        <f t="shared" si="142"/>
        <v>-5.7558480463319598E-4</v>
      </c>
      <c r="J1556" s="6">
        <f t="shared" si="143"/>
        <v>1.4224652048706408E-3</v>
      </c>
      <c r="K1556" s="6">
        <f t="shared" si="144"/>
        <v>8.5397424590874873E-4</v>
      </c>
      <c r="L1556" s="6">
        <f t="shared" si="145"/>
        <v>6.5064957464462962E-4</v>
      </c>
      <c r="M1556" s="9">
        <f t="shared" si="146"/>
        <v>-0.91010254458907958</v>
      </c>
      <c r="N1556" s="9">
        <f t="shared" si="147"/>
        <v>-1</v>
      </c>
      <c r="O1556" s="9">
        <f t="shared" si="148"/>
        <v>-0.88463103191540182</v>
      </c>
      <c r="P1556" s="9">
        <f t="shared" si="149"/>
        <v>-0.93157785883482713</v>
      </c>
      <c r="Q1556" s="10">
        <f t="shared" si="150"/>
        <v>0.12919171233967874</v>
      </c>
      <c r="R1556" s="10">
        <f t="shared" si="133"/>
        <v>0.61923476785925025</v>
      </c>
      <c r="S1556" s="10">
        <f>_xlfn.PERCENTILE.INC($R$1519:R1556,0.75)</f>
        <v>1.1985180319227546</v>
      </c>
      <c r="T1556" s="10">
        <f t="shared" si="134"/>
        <v>1.1985180319227546</v>
      </c>
      <c r="U1556" s="11">
        <f t="shared" si="151"/>
        <v>0.61923476785925025</v>
      </c>
      <c r="V1556" s="10">
        <f t="shared" si="135"/>
        <v>-1</v>
      </c>
      <c r="W1556" s="10">
        <f t="shared" si="136"/>
        <v>0.6562836174015223</v>
      </c>
      <c r="X1556" s="10">
        <f t="shared" si="152"/>
        <v>0.77404345982406286</v>
      </c>
      <c r="Y1556" s="10">
        <f>_xlfn.PERCENTILE.INC($X$1519:X1556,0.75)</f>
        <v>1.4981475399034436</v>
      </c>
      <c r="Z1556" s="10">
        <f t="shared" si="153"/>
        <v>1.4981475399034436</v>
      </c>
      <c r="AA1556" s="10">
        <f t="shared" si="154"/>
        <v>0.77782931897268603</v>
      </c>
      <c r="AB1556" s="10">
        <f t="shared" si="155"/>
        <v>-0.6562836174015223</v>
      </c>
      <c r="AC1556" s="10">
        <f t="shared" si="156"/>
        <v>-0.51047663917635688</v>
      </c>
      <c r="AD1556" s="13">
        <f t="shared" si="157"/>
        <v>-656283.61740152235</v>
      </c>
      <c r="AE1556" s="13">
        <f t="shared" si="137"/>
        <v>-510476.6391763569</v>
      </c>
      <c r="AF1556" s="13"/>
      <c r="AG1556" s="2">
        <f t="shared" si="132"/>
        <v>36979</v>
      </c>
      <c r="AH1556" s="3">
        <f t="shared" si="138"/>
        <v>5970.3321741150776</v>
      </c>
      <c r="AI1556" s="3">
        <f t="shared" si="139"/>
        <v>4643.8994090326469</v>
      </c>
      <c r="AJ1556" s="3">
        <f t="shared" si="158"/>
        <v>27502.598068070205</v>
      </c>
      <c r="AK1556" s="3">
        <f t="shared" si="159"/>
        <v>46098.237150712601</v>
      </c>
    </row>
    <row r="1557" spans="2:37" x14ac:dyDescent="0.2">
      <c r="B1557" s="5">
        <v>36980</v>
      </c>
      <c r="C1557" s="1">
        <v>156.15</v>
      </c>
      <c r="D1557" s="1">
        <f t="shared" ref="D1557:D1620" si="160">WEEKNUM(B1557)</f>
        <v>13</v>
      </c>
      <c r="E1557" s="1" t="b">
        <f t="shared" ref="E1557:E1620" si="161">IF(D1557&lt;&gt;D1556,TRUE,FALSE)</f>
        <v>0</v>
      </c>
      <c r="F1557" s="6">
        <f t="shared" ref="F1557:F1620" si="162">C1557/C1556-1</f>
        <v>-1.1333417753577213E-2</v>
      </c>
      <c r="G1557" s="8">
        <f t="shared" si="140"/>
        <v>-1.5514346502287898E-3</v>
      </c>
      <c r="H1557" s="8">
        <f t="shared" si="141"/>
        <v>-1.0316071795120549E-3</v>
      </c>
      <c r="I1557" s="8">
        <f t="shared" si="142"/>
        <v>-6.3548425855994154E-4</v>
      </c>
      <c r="J1557" s="6">
        <f t="shared" si="143"/>
        <v>1.4230792858055052E-3</v>
      </c>
      <c r="K1557" s="6">
        <f t="shared" si="144"/>
        <v>8.5428051993671392E-4</v>
      </c>
      <c r="L1557" s="6">
        <f t="shared" si="145"/>
        <v>6.5062606820721349E-4</v>
      </c>
      <c r="M1557" s="9">
        <f t="shared" si="146"/>
        <v>-1</v>
      </c>
      <c r="N1557" s="9">
        <f t="shared" si="147"/>
        <v>-1</v>
      </c>
      <c r="O1557" s="9">
        <f t="shared" si="148"/>
        <v>-0.97672732405420692</v>
      </c>
      <c r="P1557" s="9">
        <f t="shared" si="149"/>
        <v>-0.99224244135140227</v>
      </c>
      <c r="Q1557" s="10">
        <f t="shared" si="150"/>
        <v>0.13079173168447039</v>
      </c>
      <c r="R1557" s="10">
        <f t="shared" si="133"/>
        <v>0.61165946019429329</v>
      </c>
      <c r="S1557" s="10">
        <f>_xlfn.PERCENTILE.INC($R$1519:R1557,0.75)</f>
        <v>1.1980265225373401</v>
      </c>
      <c r="T1557" s="10">
        <f t="shared" si="134"/>
        <v>1.1980265225373401</v>
      </c>
      <c r="U1557" s="11">
        <f t="shared" si="151"/>
        <v>0.61165946019429329</v>
      </c>
      <c r="V1557" s="10">
        <f t="shared" si="135"/>
        <v>-1</v>
      </c>
      <c r="W1557" s="10">
        <f t="shared" si="136"/>
        <v>0.6562836174015223</v>
      </c>
      <c r="X1557" s="10">
        <f t="shared" si="152"/>
        <v>0.76457432524286661</v>
      </c>
      <c r="Y1557" s="10">
        <f>_xlfn.PERCENTILE.INC($X$1519:X1557,0.75)</f>
        <v>1.4975331531716751</v>
      </c>
      <c r="Z1557" s="10">
        <f t="shared" si="153"/>
        <v>1.4975331531716751</v>
      </c>
      <c r="AA1557" s="10">
        <f t="shared" si="154"/>
        <v>0.77782931897268603</v>
      </c>
      <c r="AB1557" s="10">
        <f t="shared" si="155"/>
        <v>-0.6562836174015223</v>
      </c>
      <c r="AC1557" s="10">
        <f t="shared" si="156"/>
        <v>-0.51047663917635688</v>
      </c>
      <c r="AD1557" s="13">
        <f t="shared" si="157"/>
        <v>-656283.61740152235</v>
      </c>
      <c r="AE1557" s="13">
        <f t="shared" si="137"/>
        <v>-510476.6391763569</v>
      </c>
      <c r="AF1557" s="13"/>
      <c r="AG1557" s="2">
        <f t="shared" si="132"/>
        <v>36980</v>
      </c>
      <c r="AH1557" s="3">
        <f t="shared" si="138"/>
        <v>7437.9364008402881</v>
      </c>
      <c r="AI1557" s="3">
        <f t="shared" si="139"/>
        <v>5785.4450052277525</v>
      </c>
      <c r="AJ1557" s="3">
        <f t="shared" si="158"/>
        <v>34940.534468910497</v>
      </c>
      <c r="AK1557" s="3">
        <f t="shared" si="159"/>
        <v>51883.682155940354</v>
      </c>
    </row>
    <row r="1558" spans="2:37" x14ac:dyDescent="0.2">
      <c r="B1558" s="5">
        <v>36983</v>
      </c>
      <c r="C1558" s="1">
        <v>156.68</v>
      </c>
      <c r="D1558" s="1">
        <f t="shared" si="160"/>
        <v>14</v>
      </c>
      <c r="E1558" s="1" t="b">
        <f t="shared" si="161"/>
        <v>1</v>
      </c>
      <c r="F1558" s="6">
        <f t="shared" si="162"/>
        <v>3.3941722702530708E-3</v>
      </c>
      <c r="G1558" s="8">
        <f t="shared" si="140"/>
        <v>-1.4458161305254639E-3</v>
      </c>
      <c r="H1558" s="8">
        <f t="shared" si="141"/>
        <v>-9.5603470395937585E-4</v>
      </c>
      <c r="I1558" s="8">
        <f t="shared" si="142"/>
        <v>-6.0706661699439044E-4</v>
      </c>
      <c r="J1558" s="6">
        <f t="shared" si="143"/>
        <v>1.4235649702859096E-3</v>
      </c>
      <c r="K1558" s="6">
        <f t="shared" si="144"/>
        <v>8.5445795529116874E-4</v>
      </c>
      <c r="L1558" s="6">
        <f t="shared" si="145"/>
        <v>6.50540191378038E-4</v>
      </c>
      <c r="M1558" s="9">
        <f t="shared" si="146"/>
        <v>-1</v>
      </c>
      <c r="N1558" s="9">
        <f t="shared" si="147"/>
        <v>-1</v>
      </c>
      <c r="O1558" s="9">
        <f t="shared" si="148"/>
        <v>-0.9331731152666255</v>
      </c>
      <c r="P1558" s="9">
        <f t="shared" si="149"/>
        <v>-0.97772437175554183</v>
      </c>
      <c r="Q1558" s="10">
        <f t="shared" si="150"/>
        <v>0.13070487909718101</v>
      </c>
      <c r="R1558" s="10">
        <f t="shared" si="133"/>
        <v>0.61206590413903994</v>
      </c>
      <c r="S1558" s="10">
        <f>_xlfn.PERCENTILE.INC($R$1519:R1558,0.75)</f>
        <v>1.1975350131519256</v>
      </c>
      <c r="T1558" s="10">
        <f t="shared" si="134"/>
        <v>1.1975350131519256</v>
      </c>
      <c r="U1558" s="11">
        <f t="shared" si="151"/>
        <v>0.61206590413903994</v>
      </c>
      <c r="V1558" s="10">
        <f t="shared" si="135"/>
        <v>-0.99224244135140227</v>
      </c>
      <c r="W1558" s="10">
        <f t="shared" si="136"/>
        <v>0.61165946019429329</v>
      </c>
      <c r="X1558" s="10">
        <f t="shared" si="152"/>
        <v>0.76508238017380004</v>
      </c>
      <c r="Y1558" s="10">
        <f>_xlfn.PERCENTILE.INC($X$1519:X1558,0.75)</f>
        <v>1.4969187664399068</v>
      </c>
      <c r="Z1558" s="10">
        <f t="shared" si="153"/>
        <v>1.4969187664399068</v>
      </c>
      <c r="AA1558" s="10">
        <f t="shared" si="154"/>
        <v>0.76508238017380004</v>
      </c>
      <c r="AB1558" s="10">
        <f t="shared" si="155"/>
        <v>-0.60691447605886639</v>
      </c>
      <c r="AC1558" s="10">
        <f t="shared" si="156"/>
        <v>-0.46433957190505226</v>
      </c>
      <c r="AD1558" s="13">
        <f t="shared" si="157"/>
        <v>-606914.47605886636</v>
      </c>
      <c r="AE1558" s="13">
        <f t="shared" si="137"/>
        <v>-464339.57190505229</v>
      </c>
      <c r="AF1558" s="13"/>
      <c r="AG1558" s="2">
        <f t="shared" si="132"/>
        <v>36983</v>
      </c>
      <c r="AH1558" s="3">
        <f t="shared" si="138"/>
        <v>-2227.539655605623</v>
      </c>
      <c r="AI1558" s="3">
        <f t="shared" si="139"/>
        <v>-1732.6456533043729</v>
      </c>
      <c r="AJ1558" s="3">
        <f t="shared" si="158"/>
        <v>32712.994813304875</v>
      </c>
      <c r="AK1558" s="3">
        <f t="shared" si="159"/>
        <v>50151.03650263598</v>
      </c>
    </row>
    <row r="1559" spans="2:37" x14ac:dyDescent="0.2">
      <c r="B1559" s="5">
        <v>36984</v>
      </c>
      <c r="C1559" s="1">
        <v>155.32</v>
      </c>
      <c r="D1559" s="1">
        <f t="shared" si="160"/>
        <v>14</v>
      </c>
      <c r="E1559" s="1" t="b">
        <f t="shared" si="161"/>
        <v>0</v>
      </c>
      <c r="F1559" s="6">
        <f t="shared" si="162"/>
        <v>-8.6801123308655193E-3</v>
      </c>
      <c r="G1559" s="8">
        <f t="shared" si="140"/>
        <v>-1.612004791372326E-3</v>
      </c>
      <c r="H1559" s="8">
        <f t="shared" si="141"/>
        <v>-1.051447922573329E-3</v>
      </c>
      <c r="I1559" s="8">
        <f t="shared" si="142"/>
        <v>-6.3928553880320655E-4</v>
      </c>
      <c r="J1559" s="6">
        <f t="shared" si="143"/>
        <v>1.4241812587171775E-3</v>
      </c>
      <c r="K1559" s="6">
        <f t="shared" si="144"/>
        <v>8.5473886481784436E-4</v>
      </c>
      <c r="L1559" s="6">
        <f t="shared" si="145"/>
        <v>6.5048329535652579E-4</v>
      </c>
      <c r="M1559" s="9">
        <f t="shared" si="146"/>
        <v>-1</v>
      </c>
      <c r="N1559" s="9">
        <f t="shared" si="147"/>
        <v>-1</v>
      </c>
      <c r="O1559" s="9">
        <f t="shared" si="148"/>
        <v>-0.98278548175909453</v>
      </c>
      <c r="P1559" s="9">
        <f t="shared" si="149"/>
        <v>-0.99426182725303158</v>
      </c>
      <c r="Q1559" s="10">
        <f t="shared" si="150"/>
        <v>0.13103098176655598</v>
      </c>
      <c r="R1559" s="10">
        <f t="shared" si="133"/>
        <v>0.61054262832684514</v>
      </c>
      <c r="S1559" s="10">
        <f>_xlfn.PERCENTILE.INC($R$1519:R1559,0.75)</f>
        <v>1.1970435037665108</v>
      </c>
      <c r="T1559" s="10">
        <f t="shared" si="134"/>
        <v>1.1970435037665108</v>
      </c>
      <c r="U1559" s="11">
        <f t="shared" si="151"/>
        <v>0.61054262832684514</v>
      </c>
      <c r="V1559" s="10">
        <f t="shared" si="135"/>
        <v>-0.99224244135140227</v>
      </c>
      <c r="W1559" s="10">
        <f t="shared" si="136"/>
        <v>0.61165946019429329</v>
      </c>
      <c r="X1559" s="10">
        <f t="shared" si="152"/>
        <v>0.76317828540855637</v>
      </c>
      <c r="Y1559" s="10">
        <f>_xlfn.PERCENTILE.INC($X$1519:X1559,0.75)</f>
        <v>1.4963043797081386</v>
      </c>
      <c r="Z1559" s="10">
        <f t="shared" si="153"/>
        <v>1.4963043797081386</v>
      </c>
      <c r="AA1559" s="10">
        <f t="shared" si="154"/>
        <v>0.76508238017380004</v>
      </c>
      <c r="AB1559" s="10">
        <f t="shared" si="155"/>
        <v>-0.60691447605886639</v>
      </c>
      <c r="AC1559" s="10">
        <f t="shared" si="156"/>
        <v>-0.46433957190505226</v>
      </c>
      <c r="AD1559" s="13">
        <f t="shared" si="157"/>
        <v>-606914.47605886636</v>
      </c>
      <c r="AE1559" s="13">
        <f t="shared" si="137"/>
        <v>-464339.57190505229</v>
      </c>
      <c r="AF1559" s="13"/>
      <c r="AG1559" s="2">
        <f t="shared" si="132"/>
        <v>36984</v>
      </c>
      <c r="AH1559" s="3">
        <f t="shared" si="138"/>
        <v>5268.0858274193515</v>
      </c>
      <c r="AI1559" s="3">
        <f t="shared" si="139"/>
        <v>4030.5196438018606</v>
      </c>
      <c r="AJ1559" s="3">
        <f t="shared" si="158"/>
        <v>37981.080640724227</v>
      </c>
      <c r="AK1559" s="3">
        <f t="shared" si="159"/>
        <v>54181.556146437841</v>
      </c>
    </row>
    <row r="1560" spans="2:37" x14ac:dyDescent="0.2">
      <c r="B1560" s="5">
        <v>36985</v>
      </c>
      <c r="C1560" s="1">
        <v>156.13</v>
      </c>
      <c r="D1560" s="1">
        <f t="shared" si="160"/>
        <v>14</v>
      </c>
      <c r="E1560" s="1" t="b">
        <f t="shared" si="161"/>
        <v>0</v>
      </c>
      <c r="F1560" s="6">
        <f t="shared" si="162"/>
        <v>5.2150399175894258E-3</v>
      </c>
      <c r="G1560" s="8">
        <f t="shared" si="140"/>
        <v>-1.4993517540689493E-3</v>
      </c>
      <c r="H1560" s="8">
        <f t="shared" si="141"/>
        <v>-9.8426891801847933E-4</v>
      </c>
      <c r="I1560" s="8">
        <f t="shared" si="142"/>
        <v>-6.1542863149993514E-4</v>
      </c>
      <c r="J1560" s="6">
        <f t="shared" si="143"/>
        <v>1.4247190378159974E-3</v>
      </c>
      <c r="K1560" s="6">
        <f t="shared" si="144"/>
        <v>8.5495309124209785E-4</v>
      </c>
      <c r="L1560" s="6">
        <f t="shared" si="145"/>
        <v>6.5037434012947244E-4</v>
      </c>
      <c r="M1560" s="9">
        <f t="shared" si="146"/>
        <v>-1</v>
      </c>
      <c r="N1560" s="9">
        <f t="shared" si="147"/>
        <v>-1</v>
      </c>
      <c r="O1560" s="9">
        <f t="shared" si="148"/>
        <v>-0.9462683158401044</v>
      </c>
      <c r="P1560" s="9">
        <f t="shared" si="149"/>
        <v>-0.98208943861336806</v>
      </c>
      <c r="Q1560" s="10">
        <f t="shared" si="150"/>
        <v>0.13175112967267347</v>
      </c>
      <c r="R1560" s="10">
        <f t="shared" si="133"/>
        <v>0.60720541978466858</v>
      </c>
      <c r="S1560" s="10">
        <f>_xlfn.PERCENTILE.INC($R$1519:R1560,0.75)</f>
        <v>1.19472700302964</v>
      </c>
      <c r="T1560" s="10">
        <f t="shared" si="134"/>
        <v>1.19472700302964</v>
      </c>
      <c r="U1560" s="11">
        <f t="shared" si="151"/>
        <v>0.60720541978466858</v>
      </c>
      <c r="V1560" s="10">
        <f t="shared" si="135"/>
        <v>-0.99224244135140227</v>
      </c>
      <c r="W1560" s="10">
        <f t="shared" si="136"/>
        <v>0.61165946019429329</v>
      </c>
      <c r="X1560" s="10">
        <f t="shared" si="152"/>
        <v>0.75900677473083578</v>
      </c>
      <c r="Y1560" s="10">
        <f>_xlfn.PERCENTILE.INC($X$1519:X1560,0.75)</f>
        <v>1.49340875378705</v>
      </c>
      <c r="Z1560" s="10">
        <f t="shared" si="153"/>
        <v>1.49340875378705</v>
      </c>
      <c r="AA1560" s="10">
        <f t="shared" si="154"/>
        <v>0.76508238017380004</v>
      </c>
      <c r="AB1560" s="10">
        <f t="shared" si="155"/>
        <v>-0.60691447605886639</v>
      </c>
      <c r="AC1560" s="10">
        <f t="shared" si="156"/>
        <v>-0.46433957190505226</v>
      </c>
      <c r="AD1560" s="13">
        <f t="shared" si="157"/>
        <v>-606914.47605886636</v>
      </c>
      <c r="AE1560" s="13">
        <f t="shared" si="137"/>
        <v>-464339.57190505229</v>
      </c>
      <c r="AF1560" s="13"/>
      <c r="AG1560" s="2">
        <f t="shared" si="132"/>
        <v>36985</v>
      </c>
      <c r="AH1560" s="3">
        <f t="shared" si="138"/>
        <v>-3165.0832192098601</v>
      </c>
      <c r="AI1560" s="3">
        <f t="shared" si="139"/>
        <v>-2421.5494028012331</v>
      </c>
      <c r="AJ1560" s="3">
        <f t="shared" si="158"/>
        <v>34815.997421514367</v>
      </c>
      <c r="AK1560" s="3">
        <f t="shared" si="159"/>
        <v>51760.006743636608</v>
      </c>
    </row>
    <row r="1561" spans="2:37" x14ac:dyDescent="0.2">
      <c r="B1561" s="5">
        <v>36986</v>
      </c>
      <c r="C1561" s="1">
        <v>155.91999999999999</v>
      </c>
      <c r="D1561" s="1">
        <f t="shared" si="160"/>
        <v>14</v>
      </c>
      <c r="E1561" s="1" t="b">
        <f t="shared" si="161"/>
        <v>0</v>
      </c>
      <c r="F1561" s="6">
        <f t="shared" si="162"/>
        <v>-1.3450329853328391E-3</v>
      </c>
      <c r="G1561" s="8">
        <f t="shared" si="140"/>
        <v>-1.5365858263840077E-3</v>
      </c>
      <c r="H1561" s="8">
        <f t="shared" si="141"/>
        <v>-9.9918840856252932E-4</v>
      </c>
      <c r="I1561" s="8">
        <f t="shared" si="142"/>
        <v>-6.0752758611257586E-4</v>
      </c>
      <c r="J1561" s="6">
        <f t="shared" si="143"/>
        <v>1.4252562220800496E-3</v>
      </c>
      <c r="K1561" s="6">
        <f t="shared" si="144"/>
        <v>8.5511220366837545E-4</v>
      </c>
      <c r="L1561" s="6">
        <f t="shared" si="145"/>
        <v>6.5027488213699274E-4</v>
      </c>
      <c r="M1561" s="9">
        <f t="shared" si="146"/>
        <v>-1</v>
      </c>
      <c r="N1561" s="9">
        <f t="shared" si="147"/>
        <v>-1</v>
      </c>
      <c r="O1561" s="9">
        <f t="shared" si="148"/>
        <v>-0.93426272919547992</v>
      </c>
      <c r="P1561" s="9">
        <f t="shared" si="149"/>
        <v>-0.97808757639849331</v>
      </c>
      <c r="Q1561" s="10">
        <f t="shared" si="150"/>
        <v>0.13105387184136366</v>
      </c>
      <c r="R1561" s="10">
        <f t="shared" si="133"/>
        <v>0.61043598999377391</v>
      </c>
      <c r="S1561" s="10">
        <f>_xlfn.PERCENTILE.INC($R$1519:R1561,0.75)</f>
        <v>1.1924105022927691</v>
      </c>
      <c r="T1561" s="10">
        <f t="shared" si="134"/>
        <v>1.1924105022927691</v>
      </c>
      <c r="U1561" s="11">
        <f t="shared" si="151"/>
        <v>0.61043598999377391</v>
      </c>
      <c r="V1561" s="10">
        <f t="shared" si="135"/>
        <v>-0.99224244135140227</v>
      </c>
      <c r="W1561" s="10">
        <f t="shared" si="136"/>
        <v>0.61165946019429329</v>
      </c>
      <c r="X1561" s="10">
        <f t="shared" si="152"/>
        <v>0.7630449874922175</v>
      </c>
      <c r="Y1561" s="10">
        <f>_xlfn.PERCENTILE.INC($X$1519:X1561,0.75)</f>
        <v>1.4905131278659614</v>
      </c>
      <c r="Z1561" s="10">
        <f t="shared" si="153"/>
        <v>1.4905131278659614</v>
      </c>
      <c r="AA1561" s="10">
        <f t="shared" si="154"/>
        <v>0.76508238017380004</v>
      </c>
      <c r="AB1561" s="10">
        <f t="shared" si="155"/>
        <v>-0.60691447605886639</v>
      </c>
      <c r="AC1561" s="10">
        <f t="shared" si="156"/>
        <v>-0.46433957190505226</v>
      </c>
      <c r="AD1561" s="13">
        <f t="shared" si="157"/>
        <v>-606914.47605886636</v>
      </c>
      <c r="AE1561" s="13">
        <f t="shared" si="137"/>
        <v>-464339.57190505229</v>
      </c>
      <c r="AF1561" s="13"/>
      <c r="AG1561" s="2">
        <f t="shared" si="132"/>
        <v>36986</v>
      </c>
      <c r="AH1561" s="3">
        <f t="shared" si="138"/>
        <v>816.31998957517294</v>
      </c>
      <c r="AI1561" s="3">
        <f t="shared" si="139"/>
        <v>624.55204060762503</v>
      </c>
      <c r="AJ1561" s="3">
        <f t="shared" si="158"/>
        <v>35632.317411089542</v>
      </c>
      <c r="AK1561" s="3">
        <f t="shared" si="159"/>
        <v>52384.558784244233</v>
      </c>
    </row>
    <row r="1562" spans="2:37" x14ac:dyDescent="0.2">
      <c r="B1562" s="5">
        <v>36987</v>
      </c>
      <c r="C1562" s="1">
        <v>157.22</v>
      </c>
      <c r="D1562" s="1">
        <f t="shared" si="160"/>
        <v>14</v>
      </c>
      <c r="E1562" s="1" t="b">
        <f t="shared" si="161"/>
        <v>0</v>
      </c>
      <c r="F1562" s="6">
        <f t="shared" si="162"/>
        <v>8.3376090302720307E-3</v>
      </c>
      <c r="G1562" s="8">
        <f t="shared" si="140"/>
        <v>-1.3592472098060355E-3</v>
      </c>
      <c r="H1562" s="8">
        <f t="shared" si="141"/>
        <v>-8.8607260128581043E-4</v>
      </c>
      <c r="I1562" s="8">
        <f t="shared" si="142"/>
        <v>-5.6236976067548154E-4</v>
      </c>
      <c r="J1562" s="6">
        <f t="shared" si="143"/>
        <v>1.425670422115079E-3</v>
      </c>
      <c r="K1562" s="6">
        <f t="shared" si="144"/>
        <v>8.5520220362419064E-4</v>
      </c>
      <c r="L1562" s="6">
        <f t="shared" si="145"/>
        <v>6.5009659856540445E-4</v>
      </c>
      <c r="M1562" s="9">
        <f t="shared" si="146"/>
        <v>-0.95340913911189928</v>
      </c>
      <c r="N1562" s="9">
        <f t="shared" si="147"/>
        <v>-1</v>
      </c>
      <c r="O1562" s="9">
        <f t="shared" si="148"/>
        <v>-0.86505568851842418</v>
      </c>
      <c r="P1562" s="9">
        <f t="shared" si="149"/>
        <v>-0.93948827587677453</v>
      </c>
      <c r="Q1562" s="10">
        <f t="shared" si="150"/>
        <v>0.13256819080033314</v>
      </c>
      <c r="R1562" s="10">
        <f t="shared" si="133"/>
        <v>0.60346301414410619</v>
      </c>
      <c r="S1562" s="10">
        <f>_xlfn.PERCENTILE.INC($R$1519:R1562,0.75)</f>
        <v>1.1900940015558983</v>
      </c>
      <c r="T1562" s="10">
        <f t="shared" si="134"/>
        <v>1.1900940015558983</v>
      </c>
      <c r="U1562" s="11">
        <f t="shared" si="151"/>
        <v>0.60346301414410619</v>
      </c>
      <c r="V1562" s="10">
        <f t="shared" si="135"/>
        <v>-0.99224244135140227</v>
      </c>
      <c r="W1562" s="10">
        <f t="shared" si="136"/>
        <v>0.61165946019429329</v>
      </c>
      <c r="X1562" s="10">
        <f t="shared" si="152"/>
        <v>0.75432876768013279</v>
      </c>
      <c r="Y1562" s="10">
        <f>_xlfn.PERCENTILE.INC($X$1519:X1562,0.75)</f>
        <v>1.487617501944873</v>
      </c>
      <c r="Z1562" s="10">
        <f t="shared" si="153"/>
        <v>1.487617501944873</v>
      </c>
      <c r="AA1562" s="10">
        <f t="shared" si="154"/>
        <v>0.76508238017380004</v>
      </c>
      <c r="AB1562" s="10">
        <f t="shared" si="155"/>
        <v>-0.60691447605886639</v>
      </c>
      <c r="AC1562" s="10">
        <f t="shared" si="156"/>
        <v>-0.46433957190505226</v>
      </c>
      <c r="AD1562" s="13">
        <f t="shared" si="157"/>
        <v>-606914.47605886636</v>
      </c>
      <c r="AE1562" s="13">
        <f t="shared" si="137"/>
        <v>-464339.57190505229</v>
      </c>
      <c r="AF1562" s="13"/>
      <c r="AG1562" s="2">
        <f t="shared" si="132"/>
        <v>36987</v>
      </c>
      <c r="AH1562" s="3">
        <f t="shared" si="138"/>
        <v>-5060.2156161912226</v>
      </c>
      <c r="AI1562" s="3">
        <f t="shared" si="139"/>
        <v>-3871.4818078282128</v>
      </c>
      <c r="AJ1562" s="3">
        <f t="shared" si="158"/>
        <v>30572.101794898321</v>
      </c>
      <c r="AK1562" s="3">
        <f t="shared" si="159"/>
        <v>48513.076976416021</v>
      </c>
    </row>
    <row r="1563" spans="2:37" x14ac:dyDescent="0.2">
      <c r="B1563" s="5">
        <v>36990</v>
      </c>
      <c r="C1563" s="1">
        <v>156.22999999999999</v>
      </c>
      <c r="D1563" s="1">
        <f t="shared" si="160"/>
        <v>15</v>
      </c>
      <c r="E1563" s="1" t="b">
        <f t="shared" si="161"/>
        <v>1</v>
      </c>
      <c r="F1563" s="6">
        <f t="shared" si="162"/>
        <v>-6.2969087902302601E-3</v>
      </c>
      <c r="G1563" s="8">
        <f t="shared" si="140"/>
        <v>-1.4727831732370459E-3</v>
      </c>
      <c r="H1563" s="8">
        <f t="shared" si="141"/>
        <v>-9.9078926034666713E-4</v>
      </c>
      <c r="I1563" s="8">
        <f t="shared" si="142"/>
        <v>-6.0173560893714154E-4</v>
      </c>
      <c r="J1563" s="6">
        <f t="shared" si="143"/>
        <v>1.4261406604949374E-3</v>
      </c>
      <c r="K1563" s="6">
        <f t="shared" si="144"/>
        <v>8.553974327682026E-4</v>
      </c>
      <c r="L1563" s="6">
        <f t="shared" si="145"/>
        <v>6.4981661215171452E-4</v>
      </c>
      <c r="M1563" s="9">
        <f t="shared" si="146"/>
        <v>-1</v>
      </c>
      <c r="N1563" s="9">
        <f t="shared" si="147"/>
        <v>-1</v>
      </c>
      <c r="O1563" s="9">
        <f t="shared" si="148"/>
        <v>-0.92600835017842331</v>
      </c>
      <c r="P1563" s="9">
        <f t="shared" si="149"/>
        <v>-0.97533611672614118</v>
      </c>
      <c r="Q1563" s="10">
        <f t="shared" si="150"/>
        <v>0.13294073652975563</v>
      </c>
      <c r="R1563" s="10">
        <f t="shared" si="133"/>
        <v>0.6017719029418338</v>
      </c>
      <c r="S1563" s="10">
        <f>_xlfn.PERCENTILE.INC($R$1519:R1563,0.75)</f>
        <v>1.1877775008190274</v>
      </c>
      <c r="T1563" s="10">
        <f t="shared" si="134"/>
        <v>1.1877775008190274</v>
      </c>
      <c r="U1563" s="11">
        <f t="shared" si="151"/>
        <v>0.6017719029418338</v>
      </c>
      <c r="V1563" s="10">
        <f t="shared" si="135"/>
        <v>-0.93948827587677453</v>
      </c>
      <c r="W1563" s="10">
        <f t="shared" si="136"/>
        <v>0.60346301414410619</v>
      </c>
      <c r="X1563" s="10">
        <f t="shared" si="152"/>
        <v>0.7522148786772922</v>
      </c>
      <c r="Y1563" s="10">
        <f>_xlfn.PERCENTILE.INC($X$1519:X1563,0.75)</f>
        <v>1.4847218760237844</v>
      </c>
      <c r="Z1563" s="10">
        <f t="shared" si="153"/>
        <v>1.4847218760237844</v>
      </c>
      <c r="AA1563" s="10">
        <f t="shared" si="154"/>
        <v>0.7522148786772922</v>
      </c>
      <c r="AB1563" s="10">
        <f t="shared" si="155"/>
        <v>-0.56694642671364792</v>
      </c>
      <c r="AC1563" s="10">
        <f t="shared" si="156"/>
        <v>-0.42646553758693101</v>
      </c>
      <c r="AD1563" s="13">
        <f t="shared" si="157"/>
        <v>-566946.4267136479</v>
      </c>
      <c r="AE1563" s="13">
        <f t="shared" si="137"/>
        <v>-426465.53758693102</v>
      </c>
      <c r="AF1563" s="13"/>
      <c r="AG1563" s="2">
        <f t="shared" si="132"/>
        <v>36990</v>
      </c>
      <c r="AH1563" s="3">
        <f t="shared" si="138"/>
        <v>3821.6850992130685</v>
      </c>
      <c r="AI1563" s="3">
        <f t="shared" si="139"/>
        <v>2923.9039319806798</v>
      </c>
      <c r="AJ1563" s="3">
        <f t="shared" si="158"/>
        <v>34393.786894111392</v>
      </c>
      <c r="AK1563" s="3">
        <f t="shared" si="159"/>
        <v>51436.980908396697</v>
      </c>
    </row>
    <row r="1564" spans="2:37" x14ac:dyDescent="0.2">
      <c r="B1564" s="5">
        <v>36991</v>
      </c>
      <c r="C1564" s="1">
        <v>158.28</v>
      </c>
      <c r="D1564" s="1">
        <f t="shared" si="160"/>
        <v>15</v>
      </c>
      <c r="E1564" s="1" t="b">
        <f t="shared" si="161"/>
        <v>0</v>
      </c>
      <c r="F1564" s="6">
        <f t="shared" si="162"/>
        <v>1.3121679574985778E-2</v>
      </c>
      <c r="G1564" s="8">
        <f t="shared" si="140"/>
        <v>-1.172742061731055E-3</v>
      </c>
      <c r="H1564" s="8">
        <f t="shared" si="141"/>
        <v>-8.1092897674573533E-4</v>
      </c>
      <c r="I1564" s="8">
        <f t="shared" si="142"/>
        <v>-5.251535944151872E-4</v>
      </c>
      <c r="J1564" s="6">
        <f t="shared" si="143"/>
        <v>1.4258806420790514E-3</v>
      </c>
      <c r="K1564" s="6">
        <f t="shared" si="144"/>
        <v>8.5533933197309885E-4</v>
      </c>
      <c r="L1564" s="6">
        <f t="shared" si="145"/>
        <v>6.4938016276102869E-4</v>
      </c>
      <c r="M1564" s="9">
        <f t="shared" si="146"/>
        <v>-0.82246860439952429</v>
      </c>
      <c r="N1564" s="9">
        <f t="shared" si="147"/>
        <v>-0.94807867057286188</v>
      </c>
      <c r="O1564" s="9">
        <f t="shared" si="148"/>
        <v>-0.8086997794671521</v>
      </c>
      <c r="P1564" s="9">
        <f t="shared" si="149"/>
        <v>-0.85974901814651272</v>
      </c>
      <c r="Q1564" s="10">
        <f t="shared" si="150"/>
        <v>0.13616899032379789</v>
      </c>
      <c r="R1564" s="10">
        <f t="shared" si="133"/>
        <v>0.5875052742167437</v>
      </c>
      <c r="S1564" s="10">
        <f>_xlfn.PERCENTILE.INC($R$1519:R1564,0.75)</f>
        <v>1.1822590082678821</v>
      </c>
      <c r="T1564" s="10">
        <f t="shared" si="134"/>
        <v>1.1822590082678821</v>
      </c>
      <c r="U1564" s="11">
        <f t="shared" si="151"/>
        <v>0.5875052742167437</v>
      </c>
      <c r="V1564" s="10">
        <f t="shared" si="135"/>
        <v>-0.93948827587677453</v>
      </c>
      <c r="W1564" s="10">
        <f t="shared" si="136"/>
        <v>0.60346301414410619</v>
      </c>
      <c r="X1564" s="10">
        <f t="shared" si="152"/>
        <v>0.73438159277092963</v>
      </c>
      <c r="Y1564" s="10">
        <f>_xlfn.PERCENTILE.INC($X$1519:X1564,0.75)</f>
        <v>1.4778237603348527</v>
      </c>
      <c r="Z1564" s="10">
        <f t="shared" si="153"/>
        <v>1.4778237603348527</v>
      </c>
      <c r="AA1564" s="10">
        <f t="shared" si="154"/>
        <v>0.7522148786772922</v>
      </c>
      <c r="AB1564" s="10">
        <f t="shared" si="155"/>
        <v>-0.56694642671364792</v>
      </c>
      <c r="AC1564" s="10">
        <f t="shared" si="156"/>
        <v>-0.42646553758693101</v>
      </c>
      <c r="AD1564" s="13">
        <f t="shared" si="157"/>
        <v>-566946.4267136479</v>
      </c>
      <c r="AE1564" s="13">
        <f t="shared" si="137"/>
        <v>-426465.53758693102</v>
      </c>
      <c r="AF1564" s="13"/>
      <c r="AG1564" s="2">
        <f t="shared" si="132"/>
        <v>36991</v>
      </c>
      <c r="AH1564" s="3">
        <f t="shared" si="138"/>
        <v>-7439.2893475196452</v>
      </c>
      <c r="AI1564" s="3">
        <f t="shared" si="139"/>
        <v>-5595.9441339897621</v>
      </c>
      <c r="AJ1564" s="3">
        <f t="shared" si="158"/>
        <v>26954.497546591745</v>
      </c>
      <c r="AK1564" s="3">
        <f t="shared" si="159"/>
        <v>45841.036774406937</v>
      </c>
    </row>
    <row r="1565" spans="2:37" x14ac:dyDescent="0.2">
      <c r="B1565" s="5">
        <v>36992</v>
      </c>
      <c r="C1565" s="1">
        <v>158.22</v>
      </c>
      <c r="D1565" s="1">
        <f t="shared" si="160"/>
        <v>15</v>
      </c>
      <c r="E1565" s="1" t="b">
        <f t="shared" si="161"/>
        <v>0</v>
      </c>
      <c r="F1565" s="6">
        <f t="shared" si="162"/>
        <v>-3.7907505686129994E-4</v>
      </c>
      <c r="G1565" s="8">
        <f t="shared" si="140"/>
        <v>-1.1019970652875097E-3</v>
      </c>
      <c r="H1565" s="8">
        <f t="shared" si="141"/>
        <v>-8.1133779325149907E-4</v>
      </c>
      <c r="I1565" s="8">
        <f t="shared" si="142"/>
        <v>-5.0748611737361996E-4</v>
      </c>
      <c r="J1565" s="6">
        <f t="shared" si="143"/>
        <v>1.4259646526156317E-3</v>
      </c>
      <c r="K1565" s="6">
        <f t="shared" si="144"/>
        <v>8.5536432996462621E-4</v>
      </c>
      <c r="L1565" s="6">
        <f t="shared" si="145"/>
        <v>6.4906713479921229E-4</v>
      </c>
      <c r="M1565" s="9">
        <f t="shared" si="146"/>
        <v>-0.77280812204294702</v>
      </c>
      <c r="N1565" s="9">
        <f t="shared" si="147"/>
        <v>-0.94852890730789785</v>
      </c>
      <c r="O1565" s="9">
        <f t="shared" si="148"/>
        <v>-0.78186999489753839</v>
      </c>
      <c r="P1565" s="9">
        <f t="shared" si="149"/>
        <v>-0.83440234141612779</v>
      </c>
      <c r="Q1565" s="10">
        <f t="shared" si="150"/>
        <v>0.13608682926632207</v>
      </c>
      <c r="R1565" s="10">
        <f t="shared" si="133"/>
        <v>0.58785997463016726</v>
      </c>
      <c r="S1565" s="10">
        <f>_xlfn.PERCENTILE.INC($R$1519:R1565,0.75)</f>
        <v>1.176740515716737</v>
      </c>
      <c r="T1565" s="10">
        <f t="shared" si="134"/>
        <v>1.176740515716737</v>
      </c>
      <c r="U1565" s="11">
        <f t="shared" si="151"/>
        <v>0.58785997463016726</v>
      </c>
      <c r="V1565" s="10">
        <f t="shared" si="135"/>
        <v>-0.93948827587677453</v>
      </c>
      <c r="W1565" s="10">
        <f t="shared" si="136"/>
        <v>0.60346301414410619</v>
      </c>
      <c r="X1565" s="10">
        <f t="shared" si="152"/>
        <v>0.73482496828770916</v>
      </c>
      <c r="Y1565" s="10">
        <f>_xlfn.PERCENTILE.INC($X$1519:X1565,0.75)</f>
        <v>1.4709256446459211</v>
      </c>
      <c r="Z1565" s="10">
        <f t="shared" si="153"/>
        <v>1.4709256446459211</v>
      </c>
      <c r="AA1565" s="10">
        <f t="shared" si="154"/>
        <v>0.7522148786772922</v>
      </c>
      <c r="AB1565" s="10">
        <f t="shared" si="155"/>
        <v>-0.56694642671364792</v>
      </c>
      <c r="AC1565" s="10">
        <f t="shared" si="156"/>
        <v>-0.42646553758693101</v>
      </c>
      <c r="AD1565" s="13">
        <f t="shared" si="157"/>
        <v>-566946.4267136479</v>
      </c>
      <c r="AE1565" s="13">
        <f t="shared" si="137"/>
        <v>-426465.53758693102</v>
      </c>
      <c r="AF1565" s="13"/>
      <c r="AG1565" s="2">
        <f t="shared" si="132"/>
        <v>36992</v>
      </c>
      <c r="AH1565" s="3">
        <f t="shared" si="138"/>
        <v>214.91524894378691</v>
      </c>
      <c r="AI1565" s="3">
        <f t="shared" si="139"/>
        <v>161.66244791015072</v>
      </c>
      <c r="AJ1565" s="3">
        <f t="shared" si="158"/>
        <v>27169.412795535532</v>
      </c>
      <c r="AK1565" s="3">
        <f t="shared" si="159"/>
        <v>46002.699222317089</v>
      </c>
    </row>
    <row r="1566" spans="2:37" x14ac:dyDescent="0.2">
      <c r="B1566" s="5">
        <v>36993</v>
      </c>
      <c r="C1566" s="1">
        <v>156.59</v>
      </c>
      <c r="D1566" s="1">
        <f t="shared" si="160"/>
        <v>15</v>
      </c>
      <c r="E1566" s="1" t="b">
        <f t="shared" si="161"/>
        <v>0</v>
      </c>
      <c r="F1566" s="6">
        <f t="shared" si="162"/>
        <v>-1.0302110984704793E-2</v>
      </c>
      <c r="G1566" s="8">
        <f t="shared" si="140"/>
        <v>-1.3151129704857781E-3</v>
      </c>
      <c r="H1566" s="8">
        <f t="shared" si="141"/>
        <v>-9.364743818639367E-4</v>
      </c>
      <c r="I1566" s="8">
        <f t="shared" si="142"/>
        <v>-5.8902229742520916E-4</v>
      </c>
      <c r="J1566" s="6">
        <f t="shared" si="143"/>
        <v>1.4261908524718166E-3</v>
      </c>
      <c r="K1566" s="6">
        <f t="shared" si="144"/>
        <v>8.5552261795972847E-4</v>
      </c>
      <c r="L1566" s="6">
        <f t="shared" si="145"/>
        <v>6.488531959482546E-4</v>
      </c>
      <c r="M1566" s="9">
        <f t="shared" si="146"/>
        <v>-0.92211569595084508</v>
      </c>
      <c r="N1566" s="9">
        <f t="shared" si="147"/>
        <v>-1</v>
      </c>
      <c r="O1566" s="9">
        <f t="shared" si="148"/>
        <v>-0.90778977602844868</v>
      </c>
      <c r="P1566" s="9">
        <f t="shared" si="149"/>
        <v>-0.94330182399309803</v>
      </c>
      <c r="Q1566" s="10">
        <f t="shared" si="150"/>
        <v>0.1373046866288565</v>
      </c>
      <c r="R1566" s="10">
        <f t="shared" si="133"/>
        <v>0.58264580739509064</v>
      </c>
      <c r="S1566" s="10">
        <f>_xlfn.PERCENTILE.INC($R$1519:R1566,0.75)</f>
        <v>1.1712220231655917</v>
      </c>
      <c r="T1566" s="10">
        <f t="shared" si="134"/>
        <v>1.1712220231655917</v>
      </c>
      <c r="U1566" s="11">
        <f t="shared" si="151"/>
        <v>0.58264580739509064</v>
      </c>
      <c r="V1566" s="10">
        <f t="shared" si="135"/>
        <v>-0.93948827587677453</v>
      </c>
      <c r="W1566" s="10">
        <f t="shared" si="136"/>
        <v>0.60346301414410619</v>
      </c>
      <c r="X1566" s="10">
        <f t="shared" si="152"/>
        <v>0.7283072592438633</v>
      </c>
      <c r="Y1566" s="10">
        <f>_xlfn.PERCENTILE.INC($X$1519:X1566,0.75)</f>
        <v>1.4640275289569895</v>
      </c>
      <c r="Z1566" s="10">
        <f t="shared" si="153"/>
        <v>1.4640275289569895</v>
      </c>
      <c r="AA1566" s="10">
        <f t="shared" si="154"/>
        <v>0.7522148786772922</v>
      </c>
      <c r="AB1566" s="10">
        <f t="shared" si="155"/>
        <v>-0.56694642671364792</v>
      </c>
      <c r="AC1566" s="10">
        <f t="shared" si="156"/>
        <v>-0.42646553758693101</v>
      </c>
      <c r="AD1566" s="13">
        <f t="shared" si="157"/>
        <v>-566946.4267136479</v>
      </c>
      <c r="AE1566" s="13">
        <f t="shared" si="137"/>
        <v>-426465.53758693102</v>
      </c>
      <c r="AF1566" s="13"/>
      <c r="AG1566" s="2">
        <f t="shared" si="132"/>
        <v>36993</v>
      </c>
      <c r="AH1566" s="3">
        <f t="shared" si="138"/>
        <v>5840.7450103858027</v>
      </c>
      <c r="AI1566" s="3">
        <f t="shared" si="139"/>
        <v>4393.4952993723573</v>
      </c>
      <c r="AJ1566" s="3">
        <f t="shared" si="158"/>
        <v>33010.157805921335</v>
      </c>
      <c r="AK1566" s="3">
        <f t="shared" si="159"/>
        <v>50396.194521689446</v>
      </c>
    </row>
    <row r="1567" spans="2:37" x14ac:dyDescent="0.2">
      <c r="B1567" s="5">
        <v>36998</v>
      </c>
      <c r="C1567" s="1">
        <v>154.78</v>
      </c>
      <c r="D1567" s="1">
        <f t="shared" si="160"/>
        <v>16</v>
      </c>
      <c r="E1567" s="1" t="b">
        <f t="shared" si="161"/>
        <v>1</v>
      </c>
      <c r="F1567" s="6">
        <f t="shared" si="162"/>
        <v>-1.1558847946867679E-2</v>
      </c>
      <c r="G1567" s="8">
        <f t="shared" si="140"/>
        <v>-1.6150064692152966E-3</v>
      </c>
      <c r="H1567" s="8">
        <f t="shared" si="141"/>
        <v>-1.0739071110279985E-3</v>
      </c>
      <c r="I1567" s="8">
        <f t="shared" si="142"/>
        <v>-6.5573485549628053E-4</v>
      </c>
      <c r="J1567" s="6">
        <f t="shared" si="143"/>
        <v>1.426719091563294E-3</v>
      </c>
      <c r="K1567" s="6">
        <f t="shared" si="144"/>
        <v>8.5585333318412087E-4</v>
      </c>
      <c r="L1567" s="6">
        <f t="shared" si="145"/>
        <v>6.4861028351167625E-4</v>
      </c>
      <c r="M1567" s="9">
        <f t="shared" si="146"/>
        <v>-1</v>
      </c>
      <c r="N1567" s="9">
        <f t="shared" si="147"/>
        <v>-1</v>
      </c>
      <c r="O1567" s="9">
        <f t="shared" si="148"/>
        <v>-1</v>
      </c>
      <c r="P1567" s="9">
        <f t="shared" si="149"/>
        <v>-1</v>
      </c>
      <c r="Q1567" s="10">
        <f t="shared" si="150"/>
        <v>0.13863885560435585</v>
      </c>
      <c r="R1567" s="10">
        <f t="shared" si="133"/>
        <v>0.57703880814121855</v>
      </c>
      <c r="S1567" s="10">
        <f>_xlfn.PERCENTILE.INC($R$1519:R1567,0.75)</f>
        <v>1.1657035306144463</v>
      </c>
      <c r="T1567" s="10">
        <f t="shared" si="134"/>
        <v>1.1657035306144463</v>
      </c>
      <c r="U1567" s="11">
        <f t="shared" si="151"/>
        <v>0.57703880814121855</v>
      </c>
      <c r="V1567" s="10">
        <f t="shared" si="135"/>
        <v>-0.94330182399309803</v>
      </c>
      <c r="W1567" s="10">
        <f t="shared" si="136"/>
        <v>0.58264580739509064</v>
      </c>
      <c r="X1567" s="10">
        <f t="shared" si="152"/>
        <v>0.72129851017652324</v>
      </c>
      <c r="Y1567" s="10">
        <f>_xlfn.PERCENTILE.INC($X$1519:X1567,0.75)</f>
        <v>1.4571294132680579</v>
      </c>
      <c r="Z1567" s="10">
        <f t="shared" si="153"/>
        <v>1.4571294132680579</v>
      </c>
      <c r="AA1567" s="10">
        <f t="shared" si="154"/>
        <v>0.72129851017652324</v>
      </c>
      <c r="AB1567" s="10">
        <f t="shared" si="155"/>
        <v>-0.54961085285772027</v>
      </c>
      <c r="AC1567" s="10">
        <f t="shared" si="156"/>
        <v>-0.39643348934312195</v>
      </c>
      <c r="AD1567" s="13">
        <f t="shared" si="157"/>
        <v>-549610.85285772022</v>
      </c>
      <c r="AE1567" s="13">
        <f t="shared" si="137"/>
        <v>-396433.48934312194</v>
      </c>
      <c r="AF1567" s="13"/>
      <c r="AG1567" s="2">
        <f t="shared" si="132"/>
        <v>36998</v>
      </c>
      <c r="AH1567" s="3">
        <f t="shared" si="138"/>
        <v>6553.2475404030156</v>
      </c>
      <c r="AI1567" s="3">
        <f t="shared" si="139"/>
        <v>4929.4503035465186</v>
      </c>
      <c r="AJ1567" s="3">
        <f t="shared" si="158"/>
        <v>39563.405346324347</v>
      </c>
      <c r="AK1567" s="3">
        <f t="shared" si="159"/>
        <v>55325.644825235962</v>
      </c>
    </row>
    <row r="1568" spans="2:37" x14ac:dyDescent="0.2">
      <c r="B1568" s="5">
        <v>36999</v>
      </c>
      <c r="C1568" s="1">
        <v>155.36000000000001</v>
      </c>
      <c r="D1568" s="1">
        <f t="shared" si="160"/>
        <v>16</v>
      </c>
      <c r="E1568" s="1" t="b">
        <f t="shared" si="161"/>
        <v>0</v>
      </c>
      <c r="F1568" s="6">
        <f t="shared" si="162"/>
        <v>3.7472541672052273E-3</v>
      </c>
      <c r="G1568" s="8">
        <f t="shared" si="140"/>
        <v>-1.5000453861522302E-3</v>
      </c>
      <c r="H1568" s="8">
        <f t="shared" si="141"/>
        <v>-1.0203139641779199E-3</v>
      </c>
      <c r="I1568" s="8">
        <f t="shared" si="142"/>
        <v>-6.381201312371089E-4</v>
      </c>
      <c r="J1568" s="6">
        <f t="shared" si="143"/>
        <v>1.427284525156923E-3</v>
      </c>
      <c r="K1568" s="6">
        <f t="shared" si="144"/>
        <v>8.5606177915943887E-4</v>
      </c>
      <c r="L1568" s="6">
        <f t="shared" si="145"/>
        <v>6.4833401104954992E-4</v>
      </c>
      <c r="M1568" s="9">
        <f t="shared" si="146"/>
        <v>-1</v>
      </c>
      <c r="N1568" s="9">
        <f t="shared" si="147"/>
        <v>-1</v>
      </c>
      <c r="O1568" s="9">
        <f t="shared" si="148"/>
        <v>-0.98424596020204713</v>
      </c>
      <c r="P1568" s="9">
        <f t="shared" si="149"/>
        <v>-0.99474865340068241</v>
      </c>
      <c r="Q1568" s="10">
        <f t="shared" si="150"/>
        <v>0.13906194107503189</v>
      </c>
      <c r="R1568" s="10">
        <f t="shared" si="133"/>
        <v>0.57528321107523883</v>
      </c>
      <c r="S1568" s="10">
        <f>_xlfn.PERCENTILE.INC($R$1519:R1568,0.75)</f>
        <v>1.1628172635817922</v>
      </c>
      <c r="T1568" s="10">
        <f t="shared" si="134"/>
        <v>1.1628172635817922</v>
      </c>
      <c r="U1568" s="11">
        <f t="shared" si="151"/>
        <v>0.57528321107523883</v>
      </c>
      <c r="V1568" s="10">
        <f t="shared" si="135"/>
        <v>-0.94330182399309803</v>
      </c>
      <c r="W1568" s="10">
        <f t="shared" si="136"/>
        <v>0.58264580739509064</v>
      </c>
      <c r="X1568" s="10">
        <f t="shared" si="152"/>
        <v>0.71910401384404865</v>
      </c>
      <c r="Y1568" s="10">
        <f>_xlfn.PERCENTILE.INC($X$1519:X1568,0.75)</f>
        <v>1.4535215794772403</v>
      </c>
      <c r="Z1568" s="10">
        <f t="shared" si="153"/>
        <v>1.4535215794772403</v>
      </c>
      <c r="AA1568" s="10">
        <f t="shared" si="154"/>
        <v>0.72129851017652324</v>
      </c>
      <c r="AB1568" s="10">
        <f t="shared" si="155"/>
        <v>-0.54961085285772027</v>
      </c>
      <c r="AC1568" s="10">
        <f t="shared" si="156"/>
        <v>-0.39643348934312195</v>
      </c>
      <c r="AD1568" s="13">
        <f t="shared" si="157"/>
        <v>-549610.85285772022</v>
      </c>
      <c r="AE1568" s="13">
        <f t="shared" si="137"/>
        <v>-396433.48934312194</v>
      </c>
      <c r="AF1568" s="13"/>
      <c r="AG1568" s="2">
        <f t="shared" si="132"/>
        <v>36999</v>
      </c>
      <c r="AH1568" s="3">
        <f t="shared" si="138"/>
        <v>-2059.5315587123109</v>
      </c>
      <c r="AI1568" s="3">
        <f t="shared" si="139"/>
        <v>-1485.5370449607228</v>
      </c>
      <c r="AJ1568" s="3">
        <f t="shared" si="158"/>
        <v>37503.873787612036</v>
      </c>
      <c r="AK1568" s="3">
        <f t="shared" si="159"/>
        <v>53840.107780275241</v>
      </c>
    </row>
    <row r="1569" spans="2:37" x14ac:dyDescent="0.2">
      <c r="B1569" s="5">
        <v>37000</v>
      </c>
      <c r="C1569" s="1">
        <v>155.33000000000001</v>
      </c>
      <c r="D1569" s="1">
        <f t="shared" si="160"/>
        <v>16</v>
      </c>
      <c r="E1569" s="1" t="b">
        <f t="shared" si="161"/>
        <v>0</v>
      </c>
      <c r="F1569" s="6">
        <f t="shared" si="162"/>
        <v>-1.9309989701343788E-4</v>
      </c>
      <c r="G1569" s="8">
        <f t="shared" si="140"/>
        <v>-1.4749245880880488E-3</v>
      </c>
      <c r="H1569" s="8">
        <f t="shared" si="141"/>
        <v>-1.0144200631749148E-3</v>
      </c>
      <c r="I1569" s="8">
        <f t="shared" si="142"/>
        <v>-6.2750233783152745E-4</v>
      </c>
      <c r="J1569" s="6">
        <f t="shared" si="143"/>
        <v>1.427840106289862E-3</v>
      </c>
      <c r="K1569" s="6">
        <f t="shared" si="144"/>
        <v>8.562795621049064E-4</v>
      </c>
      <c r="L1569" s="6">
        <f t="shared" si="145"/>
        <v>6.4798339184592179E-4</v>
      </c>
      <c r="M1569" s="9">
        <f t="shared" si="146"/>
        <v>-1</v>
      </c>
      <c r="N1569" s="9">
        <f t="shared" si="147"/>
        <v>-1</v>
      </c>
      <c r="O1569" s="9">
        <f t="shared" si="148"/>
        <v>-0.96839262507014323</v>
      </c>
      <c r="P1569" s="9">
        <f t="shared" si="149"/>
        <v>-0.98946420835671445</v>
      </c>
      <c r="Q1569" s="10">
        <f t="shared" si="150"/>
        <v>0.13895366341962054</v>
      </c>
      <c r="R1569" s="10">
        <f t="shared" si="133"/>
        <v>0.57573149229186737</v>
      </c>
      <c r="S1569" s="10">
        <f>_xlfn.PERCENTILE.INC($R$1519:R1569,0.75)</f>
        <v>1.159930996549138</v>
      </c>
      <c r="T1569" s="10">
        <f t="shared" si="134"/>
        <v>1.159930996549138</v>
      </c>
      <c r="U1569" s="11">
        <f t="shared" si="151"/>
        <v>0.57573149229186737</v>
      </c>
      <c r="V1569" s="10">
        <f t="shared" si="135"/>
        <v>-0.94330182399309803</v>
      </c>
      <c r="W1569" s="10">
        <f t="shared" si="136"/>
        <v>0.58264580739509064</v>
      </c>
      <c r="X1569" s="10">
        <f t="shared" si="152"/>
        <v>0.71966436536483425</v>
      </c>
      <c r="Y1569" s="10">
        <f>_xlfn.PERCENTILE.INC($X$1519:X1569,0.75)</f>
        <v>1.4499137456864224</v>
      </c>
      <c r="Z1569" s="10">
        <f t="shared" si="153"/>
        <v>1.4499137456864224</v>
      </c>
      <c r="AA1569" s="10">
        <f t="shared" si="154"/>
        <v>0.72129851017652324</v>
      </c>
      <c r="AB1569" s="10">
        <f t="shared" si="155"/>
        <v>-0.54961085285772027</v>
      </c>
      <c r="AC1569" s="10">
        <f t="shared" si="156"/>
        <v>-0.39643348934312195</v>
      </c>
      <c r="AD1569" s="13">
        <f t="shared" si="157"/>
        <v>-549610.85285772022</v>
      </c>
      <c r="AE1569" s="13">
        <f t="shared" si="137"/>
        <v>-396433.48934312194</v>
      </c>
      <c r="AF1569" s="13"/>
      <c r="AG1569" s="2">
        <f t="shared" si="132"/>
        <v>37000</v>
      </c>
      <c r="AH1569" s="3">
        <f t="shared" si="138"/>
        <v>106.12979908429354</v>
      </c>
      <c r="AI1569" s="3">
        <f t="shared" si="139"/>
        <v>76.55126596483467</v>
      </c>
      <c r="AJ1569" s="3">
        <f t="shared" si="158"/>
        <v>37610.00358669633</v>
      </c>
      <c r="AK1569" s="3">
        <f t="shared" si="159"/>
        <v>53916.659046240078</v>
      </c>
    </row>
    <row r="1570" spans="2:37" x14ac:dyDescent="0.2">
      <c r="B1570" s="5">
        <v>37001</v>
      </c>
      <c r="C1570" s="1">
        <v>152.76</v>
      </c>
      <c r="D1570" s="1">
        <f t="shared" si="160"/>
        <v>16</v>
      </c>
      <c r="E1570" s="1" t="b">
        <f t="shared" si="161"/>
        <v>0</v>
      </c>
      <c r="F1570" s="6">
        <f t="shared" si="162"/>
        <v>-1.6545419429601638E-2</v>
      </c>
      <c r="G1570" s="8">
        <f t="shared" si="140"/>
        <v>-1.8171731496802697E-3</v>
      </c>
      <c r="H1570" s="8">
        <f t="shared" si="141"/>
        <v>-1.2018112807510748E-3</v>
      </c>
      <c r="I1570" s="8">
        <f t="shared" si="142"/>
        <v>-7.2685872156877959E-4</v>
      </c>
      <c r="J1570" s="6">
        <f t="shared" si="143"/>
        <v>1.4287543698678819E-3</v>
      </c>
      <c r="K1570" s="6">
        <f t="shared" si="144"/>
        <v>8.567318533288916E-4</v>
      </c>
      <c r="L1570" s="6">
        <f t="shared" si="145"/>
        <v>6.4776333521173357E-4</v>
      </c>
      <c r="M1570" s="9">
        <f t="shared" si="146"/>
        <v>-1</v>
      </c>
      <c r="N1570" s="9">
        <f t="shared" si="147"/>
        <v>-1</v>
      </c>
      <c r="O1570" s="9">
        <f t="shared" si="148"/>
        <v>-1</v>
      </c>
      <c r="P1570" s="9">
        <f t="shared" si="149"/>
        <v>-1</v>
      </c>
      <c r="Q1570" s="10">
        <f t="shared" si="150"/>
        <v>0.1422788161731022</v>
      </c>
      <c r="R1570" s="10">
        <f t="shared" si="133"/>
        <v>0.56227625553665517</v>
      </c>
      <c r="S1570" s="10">
        <f>_xlfn.PERCENTILE.INC($R$1519:R1570,0.75)</f>
        <v>1.1570447295164836</v>
      </c>
      <c r="T1570" s="10">
        <f t="shared" si="134"/>
        <v>1.1570447295164836</v>
      </c>
      <c r="U1570" s="11">
        <f t="shared" si="151"/>
        <v>0.56227625553665517</v>
      </c>
      <c r="V1570" s="10">
        <f t="shared" si="135"/>
        <v>-0.94330182399309803</v>
      </c>
      <c r="W1570" s="10">
        <f t="shared" si="136"/>
        <v>0.58264580739509064</v>
      </c>
      <c r="X1570" s="10">
        <f t="shared" si="152"/>
        <v>0.70284531942081896</v>
      </c>
      <c r="Y1570" s="10">
        <f>_xlfn.PERCENTILE.INC($X$1519:X1570,0.75)</f>
        <v>1.4463059118956045</v>
      </c>
      <c r="Z1570" s="10">
        <f t="shared" si="153"/>
        <v>1.4463059118956045</v>
      </c>
      <c r="AA1570" s="10">
        <f t="shared" si="154"/>
        <v>0.72129851017652324</v>
      </c>
      <c r="AB1570" s="10">
        <f t="shared" si="155"/>
        <v>-0.54961085285772027</v>
      </c>
      <c r="AC1570" s="10">
        <f t="shared" si="156"/>
        <v>-0.39643348934312195</v>
      </c>
      <c r="AD1570" s="13">
        <f t="shared" si="157"/>
        <v>-549610.85285772022</v>
      </c>
      <c r="AE1570" s="13">
        <f t="shared" si="137"/>
        <v>-396433.48934312194</v>
      </c>
      <c r="AF1570" s="13"/>
      <c r="AG1570" s="2">
        <f t="shared" si="132"/>
        <v>37001</v>
      </c>
      <c r="AH1570" s="3">
        <f t="shared" si="138"/>
        <v>9093.5420835920504</v>
      </c>
      <c r="AI1570" s="3">
        <f t="shared" si="139"/>
        <v>6559.1583571224637</v>
      </c>
      <c r="AJ1570" s="3">
        <f t="shared" si="158"/>
        <v>46703.545670288382</v>
      </c>
      <c r="AK1570" s="3">
        <f t="shared" si="159"/>
        <v>60475.81740336254</v>
      </c>
    </row>
    <row r="1571" spans="2:37" x14ac:dyDescent="0.2">
      <c r="B1571" s="5">
        <v>37004</v>
      </c>
      <c r="C1571" s="1">
        <v>150.03</v>
      </c>
      <c r="D1571" s="1">
        <f t="shared" si="160"/>
        <v>17</v>
      </c>
      <c r="E1571" s="1" t="b">
        <f t="shared" si="161"/>
        <v>1</v>
      </c>
      <c r="F1571" s="6">
        <f t="shared" si="162"/>
        <v>-1.7871170463472086E-2</v>
      </c>
      <c r="G1571" s="8">
        <f t="shared" si="140"/>
        <v>-2.225760498802487E-3</v>
      </c>
      <c r="H1571" s="8">
        <f t="shared" si="141"/>
        <v>-1.40736014887399E-3</v>
      </c>
      <c r="I1571" s="8">
        <f t="shared" si="142"/>
        <v>-8.1985256073883051E-4</v>
      </c>
      <c r="J1571" s="6">
        <f t="shared" si="143"/>
        <v>1.4301716243210359E-3</v>
      </c>
      <c r="K1571" s="6">
        <f t="shared" si="144"/>
        <v>8.5754439964290429E-4</v>
      </c>
      <c r="L1571" s="6">
        <f t="shared" si="145"/>
        <v>6.4772179013385621E-4</v>
      </c>
      <c r="M1571" s="9">
        <f t="shared" si="146"/>
        <v>-1</v>
      </c>
      <c r="N1571" s="9">
        <f t="shared" si="147"/>
        <v>-1</v>
      </c>
      <c r="O1571" s="9">
        <f t="shared" si="148"/>
        <v>-1</v>
      </c>
      <c r="P1571" s="9">
        <f t="shared" si="149"/>
        <v>-1</v>
      </c>
      <c r="Q1571" s="10">
        <f t="shared" si="150"/>
        <v>0.14601553903469214</v>
      </c>
      <c r="R1571" s="10">
        <f t="shared" si="133"/>
        <v>0.54788689292166792</v>
      </c>
      <c r="S1571" s="10">
        <f>_xlfn.PERCENTILE.INC($R$1519:R1571,0.75)</f>
        <v>1.1541584624838295</v>
      </c>
      <c r="T1571" s="10">
        <f t="shared" si="134"/>
        <v>1.1541584624838295</v>
      </c>
      <c r="U1571" s="11">
        <f t="shared" si="151"/>
        <v>0.54788689292166792</v>
      </c>
      <c r="V1571" s="10">
        <f t="shared" si="135"/>
        <v>-1</v>
      </c>
      <c r="W1571" s="10">
        <f t="shared" si="136"/>
        <v>0.56227625553665517</v>
      </c>
      <c r="X1571" s="10">
        <f t="shared" si="152"/>
        <v>0.68485861615208499</v>
      </c>
      <c r="Y1571" s="10">
        <f>_xlfn.PERCENTILE.INC($X$1519:X1571,0.75)</f>
        <v>1.4426980781047869</v>
      </c>
      <c r="Z1571" s="10">
        <f t="shared" si="153"/>
        <v>1.4426980781047869</v>
      </c>
      <c r="AA1571" s="10">
        <f t="shared" si="154"/>
        <v>0.68485861615208499</v>
      </c>
      <c r="AB1571" s="10">
        <f t="shared" si="155"/>
        <v>-0.56227625553665517</v>
      </c>
      <c r="AC1571" s="10">
        <f t="shared" si="156"/>
        <v>-0.38507973826200975</v>
      </c>
      <c r="AD1571" s="13">
        <f t="shared" si="157"/>
        <v>-562276.2555366552</v>
      </c>
      <c r="AE1571" s="13">
        <f t="shared" si="137"/>
        <v>-385079.73826200975</v>
      </c>
      <c r="AF1571" s="13"/>
      <c r="AG1571" s="2">
        <f t="shared" si="132"/>
        <v>37004</v>
      </c>
      <c r="AH1571" s="3">
        <f t="shared" si="138"/>
        <v>9822.1892399945918</v>
      </c>
      <c r="AI1571" s="3">
        <f t="shared" si="139"/>
        <v>7084.7304654799764</v>
      </c>
      <c r="AJ1571" s="3">
        <f t="shared" si="158"/>
        <v>56525.734910282976</v>
      </c>
      <c r="AK1571" s="3">
        <f t="shared" si="159"/>
        <v>67560.547868842521</v>
      </c>
    </row>
    <row r="1572" spans="2:37" x14ac:dyDescent="0.2">
      <c r="B1572" s="5">
        <v>37005</v>
      </c>
      <c r="C1572" s="1">
        <v>150.33000000000001</v>
      </c>
      <c r="D1572" s="1">
        <f t="shared" si="160"/>
        <v>17</v>
      </c>
      <c r="E1572" s="1" t="b">
        <f t="shared" si="161"/>
        <v>0</v>
      </c>
      <c r="F1572" s="6">
        <f t="shared" si="162"/>
        <v>1.9996000799840097E-3</v>
      </c>
      <c r="G1572" s="8">
        <f t="shared" si="140"/>
        <v>-2.1190849628527778E-3</v>
      </c>
      <c r="H1572" s="8">
        <f t="shared" si="141"/>
        <v>-1.3761090727606921E-3</v>
      </c>
      <c r="I1572" s="8">
        <f t="shared" si="142"/>
        <v>-7.8195917802186953E-4</v>
      </c>
      <c r="J1572" s="6">
        <f t="shared" si="143"/>
        <v>1.4314112137475343E-3</v>
      </c>
      <c r="K1572" s="6">
        <f t="shared" si="144"/>
        <v>8.5830277586335698E-4</v>
      </c>
      <c r="L1572" s="6">
        <f t="shared" si="145"/>
        <v>6.4751278574785083E-4</v>
      </c>
      <c r="M1572" s="9">
        <f t="shared" si="146"/>
        <v>-1</v>
      </c>
      <c r="N1572" s="9">
        <f t="shared" si="147"/>
        <v>-1</v>
      </c>
      <c r="O1572" s="9">
        <f t="shared" si="148"/>
        <v>-1</v>
      </c>
      <c r="P1572" s="9">
        <f t="shared" si="149"/>
        <v>-1</v>
      </c>
      <c r="Q1572" s="10">
        <f t="shared" si="150"/>
        <v>0.14594694917930431</v>
      </c>
      <c r="R1572" s="10">
        <f t="shared" si="133"/>
        <v>0.54814438020020106</v>
      </c>
      <c r="S1572" s="10">
        <f>_xlfn.PERCENTILE.INC($R$1519:R1572,0.75)</f>
        <v>1.1504069408226734</v>
      </c>
      <c r="T1572" s="10">
        <f t="shared" si="134"/>
        <v>1.1504069408226734</v>
      </c>
      <c r="U1572" s="11">
        <f t="shared" si="151"/>
        <v>0.54814438020020106</v>
      </c>
      <c r="V1572" s="10">
        <f t="shared" si="135"/>
        <v>-1</v>
      </c>
      <c r="W1572" s="10">
        <f t="shared" si="136"/>
        <v>0.56227625553665517</v>
      </c>
      <c r="X1572" s="10">
        <f t="shared" si="152"/>
        <v>0.68518047525025128</v>
      </c>
      <c r="Y1572" s="10">
        <f>_xlfn.PERCENTILE.INC($X$1519:X1572,0.75)</f>
        <v>1.4380086760283417</v>
      </c>
      <c r="Z1572" s="10">
        <f t="shared" si="153"/>
        <v>1.4380086760283417</v>
      </c>
      <c r="AA1572" s="10">
        <f t="shared" si="154"/>
        <v>0.68485861615208499</v>
      </c>
      <c r="AB1572" s="10">
        <f t="shared" si="155"/>
        <v>-0.56227625553665517</v>
      </c>
      <c r="AC1572" s="10">
        <f t="shared" si="156"/>
        <v>-0.38507973826200975</v>
      </c>
      <c r="AD1572" s="13">
        <f t="shared" si="157"/>
        <v>-562276.2555366552</v>
      </c>
      <c r="AE1572" s="13">
        <f t="shared" si="137"/>
        <v>-385079.73826200975</v>
      </c>
      <c r="AF1572" s="13"/>
      <c r="AG1572" s="2">
        <f t="shared" si="132"/>
        <v>37005</v>
      </c>
      <c r="AH1572" s="3">
        <f t="shared" si="138"/>
        <v>-1124.3276455442051</v>
      </c>
      <c r="AI1572" s="3">
        <f t="shared" si="139"/>
        <v>-770.00547542893617</v>
      </c>
      <c r="AJ1572" s="3">
        <f t="shared" si="158"/>
        <v>55401.407264738773</v>
      </c>
      <c r="AK1572" s="3">
        <f t="shared" si="159"/>
        <v>66790.542393413591</v>
      </c>
    </row>
    <row r="1573" spans="2:37" x14ac:dyDescent="0.2">
      <c r="B1573" s="5">
        <v>37006</v>
      </c>
      <c r="C1573" s="1">
        <v>148.24</v>
      </c>
      <c r="D1573" s="1">
        <f t="shared" si="160"/>
        <v>17</v>
      </c>
      <c r="E1573" s="1" t="b">
        <f t="shared" si="161"/>
        <v>0</v>
      </c>
      <c r="F1573" s="6">
        <f t="shared" si="162"/>
        <v>-1.3902747289296857E-2</v>
      </c>
      <c r="G1573" s="8">
        <f t="shared" si="140"/>
        <v>-2.4390326640567109E-3</v>
      </c>
      <c r="H1573" s="8">
        <f t="shared" si="141"/>
        <v>-1.5267259154148455E-3</v>
      </c>
      <c r="I1573" s="8">
        <f t="shared" si="142"/>
        <v>-8.5005202118764323E-4</v>
      </c>
      <c r="J1573" s="6">
        <f t="shared" si="143"/>
        <v>1.4330700566299497E-3</v>
      </c>
      <c r="K1573" s="6">
        <f t="shared" si="144"/>
        <v>8.5926078727756468E-4</v>
      </c>
      <c r="L1573" s="6">
        <f t="shared" si="145"/>
        <v>6.4739696109440302E-4</v>
      </c>
      <c r="M1573" s="9">
        <f t="shared" si="146"/>
        <v>-1</v>
      </c>
      <c r="N1573" s="9">
        <f t="shared" si="147"/>
        <v>-1</v>
      </c>
      <c r="O1573" s="9">
        <f t="shared" si="148"/>
        <v>-1</v>
      </c>
      <c r="P1573" s="9">
        <f t="shared" si="149"/>
        <v>-1</v>
      </c>
      <c r="Q1573" s="10">
        <f t="shared" si="150"/>
        <v>0.14784917267667264</v>
      </c>
      <c r="R1573" s="10">
        <f t="shared" si="133"/>
        <v>0.54109196927973235</v>
      </c>
      <c r="S1573" s="10">
        <f>_xlfn.PERCENTILE.INC($R$1519:R1573,0.75)</f>
        <v>1.146655419161517</v>
      </c>
      <c r="T1573" s="10">
        <f t="shared" si="134"/>
        <v>1.146655419161517</v>
      </c>
      <c r="U1573" s="11">
        <f t="shared" si="151"/>
        <v>0.54109196927973235</v>
      </c>
      <c r="V1573" s="10">
        <f t="shared" si="135"/>
        <v>-1</v>
      </c>
      <c r="W1573" s="10">
        <f t="shared" si="136"/>
        <v>0.56227625553665517</v>
      </c>
      <c r="X1573" s="10">
        <f t="shared" si="152"/>
        <v>0.67636496159966553</v>
      </c>
      <c r="Y1573" s="10">
        <f>_xlfn.PERCENTILE.INC($X$1519:X1573,0.75)</f>
        <v>1.4333192739518963</v>
      </c>
      <c r="Z1573" s="10">
        <f t="shared" si="153"/>
        <v>1.4333192739518963</v>
      </c>
      <c r="AA1573" s="10">
        <f t="shared" si="154"/>
        <v>0.68485861615208499</v>
      </c>
      <c r="AB1573" s="10">
        <f t="shared" si="155"/>
        <v>-0.56227625553665517</v>
      </c>
      <c r="AC1573" s="10">
        <f t="shared" si="156"/>
        <v>-0.38507973826200975</v>
      </c>
      <c r="AD1573" s="13">
        <f t="shared" si="157"/>
        <v>-562276.2555366552</v>
      </c>
      <c r="AE1573" s="13">
        <f t="shared" si="137"/>
        <v>-385079.73826200975</v>
      </c>
      <c r="AF1573" s="13"/>
      <c r="AG1573" s="2">
        <f t="shared" si="132"/>
        <v>37006</v>
      </c>
      <c r="AH1573" s="3">
        <f t="shared" si="138"/>
        <v>7817.1846874982202</v>
      </c>
      <c r="AI1573" s="3">
        <f t="shared" si="139"/>
        <v>5353.6662872852994</v>
      </c>
      <c r="AJ1573" s="3">
        <f t="shared" si="158"/>
        <v>63218.591952236995</v>
      </c>
      <c r="AK1573" s="3">
        <f t="shared" si="159"/>
        <v>72144.208680698895</v>
      </c>
    </row>
    <row r="1574" spans="2:37" x14ac:dyDescent="0.2">
      <c r="B1574" s="5">
        <v>37007</v>
      </c>
      <c r="C1574" s="1">
        <v>150.28</v>
      </c>
      <c r="D1574" s="1">
        <f t="shared" si="160"/>
        <v>17</v>
      </c>
      <c r="E1574" s="1" t="b">
        <f t="shared" si="161"/>
        <v>0</v>
      </c>
      <c r="F1574" s="6">
        <f t="shared" si="162"/>
        <v>1.3761467889908285E-2</v>
      </c>
      <c r="G1574" s="8">
        <f t="shared" si="140"/>
        <v>-2.0580589565265626E-3</v>
      </c>
      <c r="H1574" s="8">
        <f t="shared" si="141"/>
        <v>-1.3424110802548531E-3</v>
      </c>
      <c r="I1574" s="8">
        <f t="shared" si="142"/>
        <v>-7.8979220627964732E-4</v>
      </c>
      <c r="J1574" s="6">
        <f t="shared" si="143"/>
        <v>1.4342314568769087E-3</v>
      </c>
      <c r="K1574" s="6">
        <f t="shared" si="144"/>
        <v>8.5992658426884826E-4</v>
      </c>
      <c r="L1574" s="6">
        <f t="shared" si="145"/>
        <v>6.4714854735202075E-4</v>
      </c>
      <c r="M1574" s="9">
        <f t="shared" si="146"/>
        <v>-1</v>
      </c>
      <c r="N1574" s="9">
        <f t="shared" si="147"/>
        <v>-1</v>
      </c>
      <c r="O1574" s="9">
        <f t="shared" si="148"/>
        <v>-1</v>
      </c>
      <c r="P1574" s="9">
        <f t="shared" si="149"/>
        <v>-1</v>
      </c>
      <c r="Q1574" s="10">
        <f t="shared" si="150"/>
        <v>0.15135134999431596</v>
      </c>
      <c r="R1574" s="10">
        <f t="shared" si="133"/>
        <v>0.52857143331066703</v>
      </c>
      <c r="S1574" s="10">
        <f>_xlfn.PERCENTILE.INC($R$1519:R1574,0.75)</f>
        <v>1.1429038975003607</v>
      </c>
      <c r="T1574" s="10">
        <f t="shared" si="134"/>
        <v>1.1429038975003607</v>
      </c>
      <c r="U1574" s="11">
        <f t="shared" si="151"/>
        <v>0.52857143331066703</v>
      </c>
      <c r="V1574" s="10">
        <f t="shared" si="135"/>
        <v>-1</v>
      </c>
      <c r="W1574" s="10">
        <f t="shared" si="136"/>
        <v>0.56227625553665517</v>
      </c>
      <c r="X1574" s="10">
        <f t="shared" si="152"/>
        <v>0.66071429163833384</v>
      </c>
      <c r="Y1574" s="10">
        <f>_xlfn.PERCENTILE.INC($X$1519:X1574,0.75)</f>
        <v>1.4286298718754511</v>
      </c>
      <c r="Z1574" s="10">
        <f t="shared" si="153"/>
        <v>1.4286298718754511</v>
      </c>
      <c r="AA1574" s="10">
        <f t="shared" si="154"/>
        <v>0.68485861615208499</v>
      </c>
      <c r="AB1574" s="10">
        <f t="shared" si="155"/>
        <v>-0.56227625553665517</v>
      </c>
      <c r="AC1574" s="10">
        <f t="shared" si="156"/>
        <v>-0.38507973826200975</v>
      </c>
      <c r="AD1574" s="13">
        <f t="shared" si="157"/>
        <v>-562276.2555366552</v>
      </c>
      <c r="AE1574" s="13">
        <f t="shared" si="137"/>
        <v>-385079.73826200975</v>
      </c>
      <c r="AF1574" s="13"/>
      <c r="AG1574" s="2">
        <f t="shared" si="132"/>
        <v>37007</v>
      </c>
      <c r="AH1574" s="3">
        <f t="shared" si="138"/>
        <v>-7737.746635825546</v>
      </c>
      <c r="AI1574" s="3">
        <f t="shared" si="139"/>
        <v>-5299.2624531469337</v>
      </c>
      <c r="AJ1574" s="3">
        <f t="shared" si="158"/>
        <v>55480.845316411447</v>
      </c>
      <c r="AK1574" s="3">
        <f t="shared" si="159"/>
        <v>66844.946227551962</v>
      </c>
    </row>
    <row r="1575" spans="2:37" x14ac:dyDescent="0.2">
      <c r="B1575" s="5">
        <v>37008</v>
      </c>
      <c r="C1575" s="1">
        <v>153.25</v>
      </c>
      <c r="D1575" s="1">
        <f t="shared" si="160"/>
        <v>17</v>
      </c>
      <c r="E1575" s="1" t="b">
        <f t="shared" si="161"/>
        <v>0</v>
      </c>
      <c r="F1575" s="6">
        <f t="shared" si="162"/>
        <v>1.9763108863454892E-2</v>
      </c>
      <c r="G1575" s="8">
        <f t="shared" si="140"/>
        <v>-1.5698239334968813E-3</v>
      </c>
      <c r="H1575" s="8">
        <f t="shared" si="141"/>
        <v>-1.093068220022789E-3</v>
      </c>
      <c r="I1575" s="8">
        <f t="shared" si="142"/>
        <v>-6.7300144494565422E-4</v>
      </c>
      <c r="J1575" s="6">
        <f t="shared" si="143"/>
        <v>1.4348548795380864E-3</v>
      </c>
      <c r="K1575" s="6">
        <f t="shared" si="144"/>
        <v>8.6027361709181281E-4</v>
      </c>
      <c r="L1575" s="6">
        <f t="shared" si="145"/>
        <v>6.4677468930695724E-4</v>
      </c>
      <c r="M1575" s="9">
        <f t="shared" si="146"/>
        <v>-1</v>
      </c>
      <c r="N1575" s="9">
        <f t="shared" si="147"/>
        <v>-1</v>
      </c>
      <c r="O1575" s="9">
        <f t="shared" si="148"/>
        <v>-1</v>
      </c>
      <c r="P1575" s="9">
        <f t="shared" si="149"/>
        <v>-1</v>
      </c>
      <c r="Q1575" s="10">
        <f t="shared" si="150"/>
        <v>0.15742867435123395</v>
      </c>
      <c r="R1575" s="10">
        <f t="shared" si="133"/>
        <v>0.50816663692101371</v>
      </c>
      <c r="S1575" s="10">
        <f>_xlfn.PERCENTILE.INC($R$1519:R1575,0.75)</f>
        <v>1.1391523758392046</v>
      </c>
      <c r="T1575" s="10">
        <f t="shared" si="134"/>
        <v>1.1391523758392046</v>
      </c>
      <c r="U1575" s="11">
        <f t="shared" si="151"/>
        <v>0.50816663692101371</v>
      </c>
      <c r="V1575" s="10">
        <f t="shared" si="135"/>
        <v>-1</v>
      </c>
      <c r="W1575" s="10">
        <f t="shared" si="136"/>
        <v>0.56227625553665517</v>
      </c>
      <c r="X1575" s="10">
        <f t="shared" si="152"/>
        <v>0.63520829615126717</v>
      </c>
      <c r="Y1575" s="10">
        <f>_xlfn.PERCENTILE.INC($X$1519:X1575,0.75)</f>
        <v>1.4239404697990059</v>
      </c>
      <c r="Z1575" s="10">
        <f t="shared" si="153"/>
        <v>1.4239404697990059</v>
      </c>
      <c r="AA1575" s="10">
        <f t="shared" si="154"/>
        <v>0.68485861615208499</v>
      </c>
      <c r="AB1575" s="10">
        <f t="shared" si="155"/>
        <v>-0.56227625553665517</v>
      </c>
      <c r="AC1575" s="10">
        <f t="shared" si="156"/>
        <v>-0.38507973826200975</v>
      </c>
      <c r="AD1575" s="13">
        <f t="shared" si="157"/>
        <v>-562276.2555366552</v>
      </c>
      <c r="AE1575" s="13">
        <f t="shared" si="137"/>
        <v>-385079.73826200975</v>
      </c>
      <c r="AF1575" s="13"/>
      <c r="AG1575" s="2">
        <f t="shared" si="132"/>
        <v>37008</v>
      </c>
      <c r="AH1575" s="3">
        <f t="shared" si="138"/>
        <v>-11112.326849506699</v>
      </c>
      <c r="AI1575" s="3">
        <f t="shared" si="139"/>
        <v>-7610.3727883828151</v>
      </c>
      <c r="AJ1575" s="3">
        <f t="shared" si="158"/>
        <v>44368.518466904745</v>
      </c>
      <c r="AK1575" s="3">
        <f t="shared" si="159"/>
        <v>59234.573439169144</v>
      </c>
    </row>
    <row r="1576" spans="2:37" x14ac:dyDescent="0.2">
      <c r="B1576" s="5">
        <v>37011</v>
      </c>
      <c r="C1576" s="1">
        <v>156.09</v>
      </c>
      <c r="D1576" s="1">
        <f t="shared" si="160"/>
        <v>18</v>
      </c>
      <c r="E1576" s="1" t="b">
        <f t="shared" si="161"/>
        <v>1</v>
      </c>
      <c r="F1576" s="6">
        <f t="shared" si="162"/>
        <v>1.8531810766721168E-2</v>
      </c>
      <c r="G1576" s="8">
        <f t="shared" si="140"/>
        <v>-1.1007513557191003E-3</v>
      </c>
      <c r="H1576" s="8">
        <f t="shared" si="141"/>
        <v>-8.2075163478669965E-4</v>
      </c>
      <c r="I1576" s="8">
        <f t="shared" si="142"/>
        <v>-5.3581038201911736E-4</v>
      </c>
      <c r="J1576" s="6">
        <f t="shared" si="143"/>
        <v>1.4350769212708378E-3</v>
      </c>
      <c r="K1576" s="6">
        <f t="shared" si="144"/>
        <v>8.6031771466663466E-4</v>
      </c>
      <c r="L1576" s="6">
        <f t="shared" si="145"/>
        <v>6.462359800041335E-4</v>
      </c>
      <c r="M1576" s="9">
        <f t="shared" si="146"/>
        <v>-0.76703299969755334</v>
      </c>
      <c r="N1576" s="9">
        <f t="shared" si="147"/>
        <v>-0.9540099207473991</v>
      </c>
      <c r="O1576" s="9">
        <f t="shared" si="148"/>
        <v>-0.82912496146638281</v>
      </c>
      <c r="P1576" s="9">
        <f t="shared" si="149"/>
        <v>-0.85005596063711175</v>
      </c>
      <c r="Q1576" s="10">
        <f t="shared" si="150"/>
        <v>0.16272643161072339</v>
      </c>
      <c r="R1576" s="10">
        <f t="shared" si="133"/>
        <v>0.4916226528667279</v>
      </c>
      <c r="S1576" s="10">
        <f>_xlfn.PERCENTILE.INC($R$1519:R1576,0.75)</f>
        <v>1.1344421914622826</v>
      </c>
      <c r="T1576" s="10">
        <f t="shared" si="134"/>
        <v>1.1344421914622826</v>
      </c>
      <c r="U1576" s="11">
        <f t="shared" si="151"/>
        <v>0.4916226528667279</v>
      </c>
      <c r="V1576" s="10">
        <f t="shared" si="135"/>
        <v>-1</v>
      </c>
      <c r="W1576" s="10">
        <f t="shared" si="136"/>
        <v>0.50816663692101371</v>
      </c>
      <c r="X1576" s="10">
        <f t="shared" si="152"/>
        <v>0.61452831608340985</v>
      </c>
      <c r="Y1576" s="10">
        <f>_xlfn.PERCENTILE.INC($X$1519:X1576,0.75)</f>
        <v>1.4180527393278535</v>
      </c>
      <c r="Z1576" s="10">
        <f t="shared" si="153"/>
        <v>1.4180527393278535</v>
      </c>
      <c r="AA1576" s="10">
        <f t="shared" si="154"/>
        <v>0.61452831608340985</v>
      </c>
      <c r="AB1576" s="10">
        <f t="shared" si="155"/>
        <v>-0.50816663692101371</v>
      </c>
      <c r="AC1576" s="10">
        <f t="shared" si="156"/>
        <v>-0.31228278767684009</v>
      </c>
      <c r="AD1576" s="13">
        <f t="shared" si="157"/>
        <v>-508166.63692101371</v>
      </c>
      <c r="AE1576" s="13">
        <f t="shared" si="137"/>
        <v>-312282.78767684009</v>
      </c>
      <c r="AF1576" s="13"/>
      <c r="AG1576" s="2">
        <f t="shared" si="132"/>
        <v>37011</v>
      </c>
      <c r="AH1576" s="3">
        <f t="shared" si="138"/>
        <v>-10419.99716622585</v>
      </c>
      <c r="AI1576" s="3">
        <f t="shared" si="139"/>
        <v>-7136.2248395700817</v>
      </c>
      <c r="AJ1576" s="3">
        <f t="shared" si="158"/>
        <v>33948.521300678898</v>
      </c>
      <c r="AK1576" s="3">
        <f t="shared" si="159"/>
        <v>52098.348599599063</v>
      </c>
    </row>
    <row r="1577" spans="2:37" x14ac:dyDescent="0.2">
      <c r="B1577" s="5">
        <v>37012</v>
      </c>
      <c r="C1577" s="1">
        <v>154.80000000000001</v>
      </c>
      <c r="D1577" s="1">
        <f t="shared" si="160"/>
        <v>18</v>
      </c>
      <c r="E1577" s="1" t="b">
        <f t="shared" si="161"/>
        <v>0</v>
      </c>
      <c r="F1577" s="6">
        <f t="shared" si="162"/>
        <v>-8.2644628099173278E-3</v>
      </c>
      <c r="G1577" s="8">
        <f t="shared" si="140"/>
        <v>-1.2684744704816904E-3</v>
      </c>
      <c r="H1577" s="8">
        <f t="shared" si="141"/>
        <v>-9.3648813330146153E-4</v>
      </c>
      <c r="I1577" s="8">
        <f t="shared" si="142"/>
        <v>-5.7572838976349737E-4</v>
      </c>
      <c r="J1577" s="6">
        <f t="shared" si="143"/>
        <v>1.4354320493147968E-3</v>
      </c>
      <c r="K1577" s="6">
        <f t="shared" si="144"/>
        <v>8.6047692716593321E-4</v>
      </c>
      <c r="L1577" s="6">
        <f t="shared" si="145"/>
        <v>6.4572567165945493E-4</v>
      </c>
      <c r="M1577" s="9">
        <f t="shared" si="146"/>
        <v>-0.88368827426362428</v>
      </c>
      <c r="N1577" s="9">
        <f t="shared" si="147"/>
        <v>-1</v>
      </c>
      <c r="O1577" s="9">
        <f t="shared" si="148"/>
        <v>-0.89159904125219147</v>
      </c>
      <c r="P1577" s="9">
        <f t="shared" si="149"/>
        <v>-0.92509577183860525</v>
      </c>
      <c r="Q1577" s="10">
        <f t="shared" si="150"/>
        <v>0.16332069399070859</v>
      </c>
      <c r="R1577" s="10">
        <f t="shared" si="133"/>
        <v>0.48983382353586652</v>
      </c>
      <c r="S1577" s="10">
        <f>_xlfn.PERCENTILE.INC($R$1519:R1577,0.75)</f>
        <v>1.1297320070853607</v>
      </c>
      <c r="T1577" s="10">
        <f t="shared" si="134"/>
        <v>1.1297320070853607</v>
      </c>
      <c r="U1577" s="11">
        <f t="shared" si="151"/>
        <v>0.48983382353586652</v>
      </c>
      <c r="V1577" s="10">
        <f t="shared" si="135"/>
        <v>-1</v>
      </c>
      <c r="W1577" s="10">
        <f t="shared" si="136"/>
        <v>0.50816663692101371</v>
      </c>
      <c r="X1577" s="10">
        <f t="shared" si="152"/>
        <v>0.61229227941983311</v>
      </c>
      <c r="Y1577" s="10">
        <f>_xlfn.PERCENTILE.INC($X$1519:X1577,0.75)</f>
        <v>1.412165008856701</v>
      </c>
      <c r="Z1577" s="10">
        <f t="shared" si="153"/>
        <v>1.412165008856701</v>
      </c>
      <c r="AA1577" s="10">
        <f t="shared" si="154"/>
        <v>0.61452831608340985</v>
      </c>
      <c r="AB1577" s="10">
        <f t="shared" si="155"/>
        <v>-0.50816663692101371</v>
      </c>
      <c r="AC1577" s="10">
        <f t="shared" si="156"/>
        <v>-0.31228278767684009</v>
      </c>
      <c r="AD1577" s="13">
        <f t="shared" si="157"/>
        <v>-508166.63692101371</v>
      </c>
      <c r="AE1577" s="13">
        <f t="shared" si="137"/>
        <v>-312282.78767684009</v>
      </c>
      <c r="AF1577" s="13"/>
      <c r="AG1577" s="2">
        <f t="shared" si="132"/>
        <v>37012</v>
      </c>
      <c r="AH1577" s="3">
        <f t="shared" si="138"/>
        <v>4199.7242720744798</v>
      </c>
      <c r="AI1577" s="3">
        <f t="shared" si="139"/>
        <v>2580.8494849325543</v>
      </c>
      <c r="AJ1577" s="3">
        <f t="shared" si="158"/>
        <v>38148.245572753382</v>
      </c>
      <c r="AK1577" s="3">
        <f t="shared" si="159"/>
        <v>54679.198084531614</v>
      </c>
    </row>
    <row r="1578" spans="2:37" x14ac:dyDescent="0.2">
      <c r="B1578" s="5">
        <v>37013</v>
      </c>
      <c r="C1578" s="1">
        <v>153.33000000000001</v>
      </c>
      <c r="D1578" s="1">
        <f t="shared" si="160"/>
        <v>18</v>
      </c>
      <c r="E1578" s="1" t="b">
        <f t="shared" si="161"/>
        <v>0</v>
      </c>
      <c r="F1578" s="6">
        <f t="shared" si="162"/>
        <v>-9.4961240310077466E-3</v>
      </c>
      <c r="G1578" s="8">
        <f t="shared" si="140"/>
        <v>-1.4182160358647701E-3</v>
      </c>
      <c r="H1578" s="8">
        <f t="shared" si="141"/>
        <v>-1.0417923613306433E-3</v>
      </c>
      <c r="I1578" s="8">
        <f t="shared" si="142"/>
        <v>-6.2630161536762611E-4</v>
      </c>
      <c r="J1578" s="6">
        <f t="shared" si="143"/>
        <v>1.4359400292567144E-3</v>
      </c>
      <c r="K1578" s="6">
        <f t="shared" si="144"/>
        <v>8.6079407651985318E-4</v>
      </c>
      <c r="L1578" s="6">
        <f t="shared" si="145"/>
        <v>6.4530614444931081E-4</v>
      </c>
      <c r="M1578" s="9">
        <f t="shared" si="146"/>
        <v>-0.98765687073914998</v>
      </c>
      <c r="N1578" s="9">
        <f t="shared" si="147"/>
        <v>-1</v>
      </c>
      <c r="O1578" s="9">
        <f t="shared" si="148"/>
        <v>-0.97054959224368964</v>
      </c>
      <c r="P1578" s="9">
        <f t="shared" si="149"/>
        <v>-0.98606882099427995</v>
      </c>
      <c r="Q1578" s="10">
        <f t="shared" si="150"/>
        <v>0.16408802664196517</v>
      </c>
      <c r="R1578" s="10">
        <f t="shared" si="133"/>
        <v>0.48754319030575854</v>
      </c>
      <c r="S1578" s="10">
        <f>_xlfn.PERCENTILE.INC($R$1519:R1578,0.75)</f>
        <v>1.1250218227084388</v>
      </c>
      <c r="T1578" s="10">
        <f t="shared" si="134"/>
        <v>1.1250218227084388</v>
      </c>
      <c r="U1578" s="11">
        <f t="shared" si="151"/>
        <v>0.48754319030575854</v>
      </c>
      <c r="V1578" s="10">
        <f t="shared" si="135"/>
        <v>-1</v>
      </c>
      <c r="W1578" s="10">
        <f t="shared" si="136"/>
        <v>0.50816663692101371</v>
      </c>
      <c r="X1578" s="10">
        <f t="shared" si="152"/>
        <v>0.60942898788219813</v>
      </c>
      <c r="Y1578" s="10">
        <f>_xlfn.PERCENTILE.INC($X$1519:X1578,0.75)</f>
        <v>1.4062772783855484</v>
      </c>
      <c r="Z1578" s="10">
        <f t="shared" si="153"/>
        <v>1.4062772783855484</v>
      </c>
      <c r="AA1578" s="10">
        <f t="shared" si="154"/>
        <v>0.61452831608340985</v>
      </c>
      <c r="AB1578" s="10">
        <f t="shared" si="155"/>
        <v>-0.50816663692101371</v>
      </c>
      <c r="AC1578" s="10">
        <f t="shared" si="156"/>
        <v>-0.31228278767684009</v>
      </c>
      <c r="AD1578" s="13">
        <f t="shared" si="157"/>
        <v>-508166.63692101371</v>
      </c>
      <c r="AE1578" s="13">
        <f t="shared" si="137"/>
        <v>-312282.78767684009</v>
      </c>
      <c r="AF1578" s="13"/>
      <c r="AG1578" s="2">
        <f t="shared" si="132"/>
        <v>37013</v>
      </c>
      <c r="AH1578" s="3">
        <f t="shared" si="138"/>
        <v>4825.6134126220268</v>
      </c>
      <c r="AI1578" s="3">
        <f t="shared" si="139"/>
        <v>2965.4760845281307</v>
      </c>
      <c r="AJ1578" s="3">
        <f t="shared" si="158"/>
        <v>42973.858985375409</v>
      </c>
      <c r="AK1578" s="3">
        <f t="shared" si="159"/>
        <v>57644.674169059741</v>
      </c>
    </row>
    <row r="1579" spans="2:37" x14ac:dyDescent="0.2">
      <c r="B1579" s="5">
        <v>37014</v>
      </c>
      <c r="C1579" s="1">
        <v>152.34</v>
      </c>
      <c r="D1579" s="1">
        <f t="shared" si="160"/>
        <v>18</v>
      </c>
      <c r="E1579" s="1" t="b">
        <f t="shared" si="161"/>
        <v>0</v>
      </c>
      <c r="F1579" s="6">
        <f t="shared" si="162"/>
        <v>-6.4566621013500969E-3</v>
      </c>
      <c r="G1579" s="8">
        <f t="shared" si="140"/>
        <v>-1.5587676729689956E-3</v>
      </c>
      <c r="H1579" s="8">
        <f t="shared" si="141"/>
        <v>-1.0989448737069893E-3</v>
      </c>
      <c r="I1579" s="8">
        <f t="shared" si="142"/>
        <v>-6.4267718739834914E-4</v>
      </c>
      <c r="J1579" s="6">
        <f t="shared" si="143"/>
        <v>1.436525044426812E-3</v>
      </c>
      <c r="K1579" s="6">
        <f t="shared" si="144"/>
        <v>8.6111105749074861E-4</v>
      </c>
      <c r="L1579" s="6">
        <f t="shared" si="145"/>
        <v>6.448439506047326E-4</v>
      </c>
      <c r="M1579" s="9">
        <f t="shared" si="146"/>
        <v>-1</v>
      </c>
      <c r="N1579" s="9">
        <f t="shared" si="147"/>
        <v>-1</v>
      </c>
      <c r="O1579" s="9">
        <f t="shared" si="148"/>
        <v>-0.99663986425808682</v>
      </c>
      <c r="P1579" s="9">
        <f t="shared" si="149"/>
        <v>-0.99887995475269564</v>
      </c>
      <c r="Q1579" s="10">
        <f t="shared" si="150"/>
        <v>0.1643845171107288</v>
      </c>
      <c r="R1579" s="10">
        <f t="shared" si="133"/>
        <v>0.4866638379702895</v>
      </c>
      <c r="S1579" s="10">
        <f>_xlfn.PERCENTILE.INC($R$1519:R1579,0.75)</f>
        <v>1.1203116383315168</v>
      </c>
      <c r="T1579" s="10">
        <f t="shared" si="134"/>
        <v>1.1203116383315168</v>
      </c>
      <c r="U1579" s="11">
        <f t="shared" si="151"/>
        <v>0.4866638379702895</v>
      </c>
      <c r="V1579" s="10">
        <f t="shared" si="135"/>
        <v>-1</v>
      </c>
      <c r="W1579" s="10">
        <f t="shared" si="136"/>
        <v>0.50816663692101371</v>
      </c>
      <c r="X1579" s="10">
        <f t="shared" si="152"/>
        <v>0.60832979746286187</v>
      </c>
      <c r="Y1579" s="10">
        <f>_xlfn.PERCENTILE.INC($X$1519:X1579,0.75)</f>
        <v>1.400389547914396</v>
      </c>
      <c r="Z1579" s="10">
        <f t="shared" si="153"/>
        <v>1.400389547914396</v>
      </c>
      <c r="AA1579" s="10">
        <f t="shared" si="154"/>
        <v>0.61452831608340985</v>
      </c>
      <c r="AB1579" s="10">
        <f t="shared" si="155"/>
        <v>-0.50816663692101371</v>
      </c>
      <c r="AC1579" s="10">
        <f t="shared" si="156"/>
        <v>-0.31228278767684009</v>
      </c>
      <c r="AD1579" s="13">
        <f t="shared" si="157"/>
        <v>-508166.63692101371</v>
      </c>
      <c r="AE1579" s="13">
        <f t="shared" si="137"/>
        <v>-312282.78767684009</v>
      </c>
      <c r="AF1579" s="13"/>
      <c r="AG1579" s="2">
        <f t="shared" si="132"/>
        <v>37014</v>
      </c>
      <c r="AH1579" s="3">
        <f t="shared" si="138"/>
        <v>3281.0602657784439</v>
      </c>
      <c r="AI1579" s="3">
        <f t="shared" si="139"/>
        <v>2016.3044400970125</v>
      </c>
      <c r="AJ1579" s="3">
        <f t="shared" si="158"/>
        <v>46254.919251153857</v>
      </c>
      <c r="AK1579" s="3">
        <f t="shared" si="159"/>
        <v>59660.978609156751</v>
      </c>
    </row>
    <row r="1580" spans="2:37" x14ac:dyDescent="0.2">
      <c r="B1580" s="5">
        <v>37015</v>
      </c>
      <c r="C1580" s="1">
        <v>154</v>
      </c>
      <c r="D1580" s="1">
        <f t="shared" si="160"/>
        <v>18</v>
      </c>
      <c r="E1580" s="1" t="b">
        <f t="shared" si="161"/>
        <v>0</v>
      </c>
      <c r="F1580" s="6">
        <f t="shared" si="162"/>
        <v>1.0896678482342104E-2</v>
      </c>
      <c r="G1580" s="8">
        <f t="shared" si="140"/>
        <v>-1.2719732237749777E-3</v>
      </c>
      <c r="H1580" s="8">
        <f t="shared" si="141"/>
        <v>-9.6988364215851879E-4</v>
      </c>
      <c r="I1580" s="8">
        <f t="shared" si="142"/>
        <v>-5.8255370655364315E-4</v>
      </c>
      <c r="J1580" s="6">
        <f t="shared" si="143"/>
        <v>1.4368836736215276E-3</v>
      </c>
      <c r="K1580" s="6">
        <f t="shared" si="144"/>
        <v>8.6130915328800207E-4</v>
      </c>
      <c r="L1580" s="6">
        <f t="shared" si="145"/>
        <v>6.444051328565075E-4</v>
      </c>
      <c r="M1580" s="9">
        <f t="shared" si="146"/>
        <v>-0.88523047977091363</v>
      </c>
      <c r="N1580" s="9">
        <f t="shared" si="147"/>
        <v>-1</v>
      </c>
      <c r="O1580" s="9">
        <f t="shared" si="148"/>
        <v>-0.90401779385479064</v>
      </c>
      <c r="P1580" s="9">
        <f t="shared" si="149"/>
        <v>-0.92974942454190135</v>
      </c>
      <c r="Q1580" s="10">
        <f t="shared" si="150"/>
        <v>0.16631980921082262</v>
      </c>
      <c r="R1580" s="10">
        <f t="shared" si="133"/>
        <v>0.48100103276690331</v>
      </c>
      <c r="S1580" s="10">
        <f>_xlfn.PERCENTILE.INC($R$1519:R1580,0.75)</f>
        <v>1.1198121371666803</v>
      </c>
      <c r="T1580" s="10">
        <f t="shared" si="134"/>
        <v>1.1198121371666803</v>
      </c>
      <c r="U1580" s="11">
        <f t="shared" si="151"/>
        <v>0.48100103276690331</v>
      </c>
      <c r="V1580" s="10">
        <f t="shared" si="135"/>
        <v>-1</v>
      </c>
      <c r="W1580" s="10">
        <f t="shared" si="136"/>
        <v>0.50816663692101371</v>
      </c>
      <c r="X1580" s="10">
        <f t="shared" si="152"/>
        <v>0.60125129095862917</v>
      </c>
      <c r="Y1580" s="10">
        <f>_xlfn.PERCENTILE.INC($X$1519:X1580,0.75)</f>
        <v>1.3997651714583503</v>
      </c>
      <c r="Z1580" s="10">
        <f t="shared" si="153"/>
        <v>1.3997651714583503</v>
      </c>
      <c r="AA1580" s="10">
        <f t="shared" si="154"/>
        <v>0.61452831608340985</v>
      </c>
      <c r="AB1580" s="10">
        <f t="shared" si="155"/>
        <v>-0.50816663692101371</v>
      </c>
      <c r="AC1580" s="10">
        <f t="shared" si="156"/>
        <v>-0.31228278767684009</v>
      </c>
      <c r="AD1580" s="13">
        <f t="shared" si="157"/>
        <v>-508166.63692101371</v>
      </c>
      <c r="AE1580" s="13">
        <f t="shared" si="137"/>
        <v>-312282.78767684009</v>
      </c>
      <c r="AF1580" s="13"/>
      <c r="AG1580" s="2">
        <f t="shared" si="132"/>
        <v>37015</v>
      </c>
      <c r="AH1580" s="3">
        <f t="shared" si="138"/>
        <v>-5537.3284579813626</v>
      </c>
      <c r="AI1580" s="3">
        <f t="shared" si="139"/>
        <v>-3402.845132884031</v>
      </c>
      <c r="AJ1580" s="3">
        <f t="shared" si="158"/>
        <v>40717.590793172494</v>
      </c>
      <c r="AK1580" s="3">
        <f t="shared" si="159"/>
        <v>56258.13347627272</v>
      </c>
    </row>
    <row r="1581" spans="2:37" x14ac:dyDescent="0.2">
      <c r="B1581" s="5">
        <v>37019</v>
      </c>
      <c r="C1581" s="1">
        <v>152.84</v>
      </c>
      <c r="D1581" s="1">
        <f t="shared" si="160"/>
        <v>19</v>
      </c>
      <c r="E1581" s="1" t="b">
        <f t="shared" si="161"/>
        <v>1</v>
      </c>
      <c r="F1581" s="6">
        <f t="shared" si="162"/>
        <v>-7.5324675324675017E-3</v>
      </c>
      <c r="G1581" s="8">
        <f t="shared" si="140"/>
        <v>-1.456868936893936E-3</v>
      </c>
      <c r="H1581" s="8">
        <f t="shared" si="141"/>
        <v>-1.0316065315186531E-3</v>
      </c>
      <c r="I1581" s="8">
        <f t="shared" si="142"/>
        <v>-6.3225200059438037E-4</v>
      </c>
      <c r="J1581" s="6">
        <f t="shared" si="143"/>
        <v>1.4374049187995726E-3</v>
      </c>
      <c r="K1581" s="6">
        <f t="shared" si="144"/>
        <v>8.6157910709186588E-4</v>
      </c>
      <c r="L1581" s="6">
        <f t="shared" si="145"/>
        <v>6.4407079162338518E-4</v>
      </c>
      <c r="M1581" s="9">
        <f t="shared" si="146"/>
        <v>-1</v>
      </c>
      <c r="N1581" s="9">
        <f t="shared" si="147"/>
        <v>-1</v>
      </c>
      <c r="O1581" s="9">
        <f t="shared" si="148"/>
        <v>-0.9816498571543425</v>
      </c>
      <c r="P1581" s="9">
        <f t="shared" si="149"/>
        <v>-0.99388328571811424</v>
      </c>
      <c r="Q1581" s="10">
        <f t="shared" si="150"/>
        <v>0.16665922012322865</v>
      </c>
      <c r="R1581" s="10">
        <f t="shared" si="133"/>
        <v>0.48002144700333776</v>
      </c>
      <c r="S1581" s="10">
        <f>_xlfn.PERCENTILE.INC($R$1519:R1581,0.75)</f>
        <v>1.1193126360018439</v>
      </c>
      <c r="T1581" s="10">
        <f t="shared" si="134"/>
        <v>1.1193126360018439</v>
      </c>
      <c r="U1581" s="11">
        <f t="shared" si="151"/>
        <v>0.48002144700333776</v>
      </c>
      <c r="V1581" s="10">
        <f t="shared" si="135"/>
        <v>-0.92974942454190135</v>
      </c>
      <c r="W1581" s="10">
        <f t="shared" si="136"/>
        <v>0.48100103276690331</v>
      </c>
      <c r="X1581" s="10">
        <f t="shared" si="152"/>
        <v>0.60002680875417225</v>
      </c>
      <c r="Y1581" s="10">
        <f>_xlfn.PERCENTILE.INC($X$1519:X1581,0.75)</f>
        <v>1.3991407950023049</v>
      </c>
      <c r="Z1581" s="10">
        <f t="shared" si="153"/>
        <v>1.3991407950023049</v>
      </c>
      <c r="AA1581" s="10">
        <f t="shared" si="154"/>
        <v>0.60002680875417225</v>
      </c>
      <c r="AB1581" s="10">
        <f t="shared" si="155"/>
        <v>-0.44721043341908862</v>
      </c>
      <c r="AC1581" s="10">
        <f t="shared" si="156"/>
        <v>-0.26833824920602595</v>
      </c>
      <c r="AD1581" s="13">
        <f t="shared" si="157"/>
        <v>-447210.4334190886</v>
      </c>
      <c r="AE1581" s="13">
        <f t="shared" si="137"/>
        <v>-268338.24920602597</v>
      </c>
      <c r="AF1581" s="13"/>
      <c r="AG1581" s="2">
        <f t="shared" si="132"/>
        <v>37019</v>
      </c>
      <c r="AH1581" s="3">
        <f t="shared" si="138"/>
        <v>3827.7486936907371</v>
      </c>
      <c r="AI1581" s="3">
        <f t="shared" si="139"/>
        <v>2352.2599591242406</v>
      </c>
      <c r="AJ1581" s="3">
        <f t="shared" si="158"/>
        <v>44545.339486863231</v>
      </c>
      <c r="AK1581" s="3">
        <f t="shared" si="159"/>
        <v>58610.39343539696</v>
      </c>
    </row>
    <row r="1582" spans="2:37" x14ac:dyDescent="0.2">
      <c r="B1582" s="5">
        <v>37020</v>
      </c>
      <c r="C1582" s="1">
        <v>151.34</v>
      </c>
      <c r="D1582" s="1">
        <f t="shared" si="160"/>
        <v>19</v>
      </c>
      <c r="E1582" s="1" t="b">
        <f t="shared" si="161"/>
        <v>0</v>
      </c>
      <c r="F1582" s="6">
        <f t="shared" si="162"/>
        <v>-9.8141847683852479E-3</v>
      </c>
      <c r="G1582" s="8">
        <f t="shared" si="140"/>
        <v>-1.6560454247276412E-3</v>
      </c>
      <c r="H1582" s="8">
        <f t="shared" si="141"/>
        <v>-1.1243052601775745E-3</v>
      </c>
      <c r="I1582" s="8">
        <f t="shared" si="142"/>
        <v>-6.7661853938039173E-4</v>
      </c>
      <c r="J1582" s="6">
        <f t="shared" si="143"/>
        <v>1.4381038677095312E-3</v>
      </c>
      <c r="K1582" s="6">
        <f t="shared" si="144"/>
        <v>8.6191766862262994E-4</v>
      </c>
      <c r="L1582" s="6">
        <f t="shared" si="145"/>
        <v>6.435861205291416E-4</v>
      </c>
      <c r="M1582" s="9">
        <f t="shared" si="146"/>
        <v>-1</v>
      </c>
      <c r="N1582" s="9">
        <f t="shared" si="147"/>
        <v>-1</v>
      </c>
      <c r="O1582" s="9">
        <f t="shared" si="148"/>
        <v>-1</v>
      </c>
      <c r="P1582" s="9">
        <f t="shared" si="149"/>
        <v>-1</v>
      </c>
      <c r="Q1582" s="10">
        <f t="shared" si="150"/>
        <v>0.1666179521736508</v>
      </c>
      <c r="R1582" s="10">
        <f t="shared" si="133"/>
        <v>0.48014033875907469</v>
      </c>
      <c r="S1582" s="10">
        <f>_xlfn.PERCENTILE.INC($R$1519:R1582,0.75)</f>
        <v>1.1188131348370074</v>
      </c>
      <c r="T1582" s="10">
        <f t="shared" si="134"/>
        <v>1.1188131348370074</v>
      </c>
      <c r="U1582" s="11">
        <f t="shared" si="151"/>
        <v>0.48014033875907469</v>
      </c>
      <c r="V1582" s="10">
        <f t="shared" si="135"/>
        <v>-0.92974942454190135</v>
      </c>
      <c r="W1582" s="10">
        <f t="shared" si="136"/>
        <v>0.48100103276690331</v>
      </c>
      <c r="X1582" s="10">
        <f t="shared" si="152"/>
        <v>0.60017542344884334</v>
      </c>
      <c r="Y1582" s="10">
        <f>_xlfn.PERCENTILE.INC($X$1519:X1582,0.75)</f>
        <v>1.3985164185462593</v>
      </c>
      <c r="Z1582" s="10">
        <f t="shared" si="153"/>
        <v>1.3985164185462593</v>
      </c>
      <c r="AA1582" s="10">
        <f t="shared" si="154"/>
        <v>0.60002680875417225</v>
      </c>
      <c r="AB1582" s="10">
        <f t="shared" si="155"/>
        <v>-0.44721043341908862</v>
      </c>
      <c r="AC1582" s="10">
        <f t="shared" si="156"/>
        <v>-0.26833824920602595</v>
      </c>
      <c r="AD1582" s="13">
        <f t="shared" si="157"/>
        <v>-447210.4334190886</v>
      </c>
      <c r="AE1582" s="13">
        <f t="shared" si="137"/>
        <v>-268338.24920602597</v>
      </c>
      <c r="AF1582" s="13"/>
      <c r="AG1582" s="2">
        <f t="shared" ref="AG1582:AG1645" si="163">B1582</f>
        <v>37020</v>
      </c>
      <c r="AH1582" s="3">
        <f t="shared" si="138"/>
        <v>4389.0058239245845</v>
      </c>
      <c r="AI1582" s="3">
        <f t="shared" si="139"/>
        <v>2633.5211581329449</v>
      </c>
      <c r="AJ1582" s="3">
        <f t="shared" si="158"/>
        <v>48934.345310787816</v>
      </c>
      <c r="AK1582" s="3">
        <f t="shared" si="159"/>
        <v>61243.914593529902</v>
      </c>
    </row>
    <row r="1583" spans="2:37" x14ac:dyDescent="0.2">
      <c r="B1583" s="5">
        <v>37021</v>
      </c>
      <c r="C1583" s="1">
        <v>150.63</v>
      </c>
      <c r="D1583" s="1">
        <f t="shared" si="160"/>
        <v>19</v>
      </c>
      <c r="E1583" s="1" t="b">
        <f t="shared" si="161"/>
        <v>0</v>
      </c>
      <c r="F1583" s="6">
        <f t="shared" si="162"/>
        <v>-4.6914232853179083E-3</v>
      </c>
      <c r="G1583" s="8">
        <f t="shared" si="140"/>
        <v>-1.7184621784743612E-3</v>
      </c>
      <c r="H1583" s="8">
        <f t="shared" si="141"/>
        <v>-1.1469545976868943E-3</v>
      </c>
      <c r="I1583" s="8">
        <f t="shared" si="142"/>
        <v>-7.0517228140572945E-4</v>
      </c>
      <c r="J1583" s="6">
        <f t="shared" si="143"/>
        <v>1.4388964700738954E-3</v>
      </c>
      <c r="K1583" s="6">
        <f t="shared" si="144"/>
        <v>8.6228249582263568E-4</v>
      </c>
      <c r="L1583" s="6">
        <f t="shared" si="145"/>
        <v>6.4315964198132327E-4</v>
      </c>
      <c r="M1583" s="9">
        <f t="shared" si="146"/>
        <v>-1</v>
      </c>
      <c r="N1583" s="9">
        <f t="shared" si="147"/>
        <v>-1</v>
      </c>
      <c r="O1583" s="9">
        <f t="shared" si="148"/>
        <v>-1</v>
      </c>
      <c r="P1583" s="9">
        <f t="shared" si="149"/>
        <v>-1</v>
      </c>
      <c r="Q1583" s="10">
        <f t="shared" si="150"/>
        <v>0.16655735872509556</v>
      </c>
      <c r="R1583" s="10">
        <f t="shared" ref="R1583:R1646" si="164">IF(B1583&lt;&gt;"",$C$7/Q1583,"")</f>
        <v>0.48031501347257033</v>
      </c>
      <c r="S1583" s="10">
        <f>_xlfn.PERCENTILE.INC($R$1519:R1583,0.75)</f>
        <v>1.1183136336721708</v>
      </c>
      <c r="T1583" s="10">
        <f t="shared" ref="T1583:T1646" si="165">MIN(S1583,$C$9)</f>
        <v>1.1183136336721708</v>
      </c>
      <c r="U1583" s="11">
        <f t="shared" si="151"/>
        <v>0.48031501347257033</v>
      </c>
      <c r="V1583" s="10">
        <f t="shared" ref="V1583:V1646" si="166">IF(B1583&lt;&gt;"",IF($E1583,P1582,V1582),"")</f>
        <v>-0.92974942454190135</v>
      </c>
      <c r="W1583" s="10">
        <f t="shared" ref="W1583:W1646" si="167">IF(B1583&lt;&gt;"",IF($E1583,U1582,W1582),"")</f>
        <v>0.48100103276690331</v>
      </c>
      <c r="X1583" s="10">
        <f t="shared" si="152"/>
        <v>0.60039376684071288</v>
      </c>
      <c r="Y1583" s="10">
        <f>_xlfn.PERCENTILE.INC($X$1519:X1583,0.75)</f>
        <v>1.3978920420902137</v>
      </c>
      <c r="Z1583" s="10">
        <f t="shared" si="153"/>
        <v>1.3978920420902137</v>
      </c>
      <c r="AA1583" s="10">
        <f t="shared" si="154"/>
        <v>0.60002680875417225</v>
      </c>
      <c r="AB1583" s="10">
        <f t="shared" si="155"/>
        <v>-0.44721043341908862</v>
      </c>
      <c r="AC1583" s="10">
        <f t="shared" si="156"/>
        <v>-0.26833824920602595</v>
      </c>
      <c r="AD1583" s="13">
        <f t="shared" si="157"/>
        <v>-447210.4334190886</v>
      </c>
      <c r="AE1583" s="13">
        <f t="shared" ref="AE1583:AE1646" si="168">IF(B1583&lt;&gt;"",AC1583*$C$6,"")</f>
        <v>-268338.24920602597</v>
      </c>
      <c r="AF1583" s="13"/>
      <c r="AG1583" s="2">
        <f t="shared" si="163"/>
        <v>37021</v>
      </c>
      <c r="AH1583" s="3">
        <f t="shared" ref="AH1583:AH1646" si="169">IF(B1583&lt;&gt;"",AD1582*$F1583,"")</f>
        <v>2098.0534407794262</v>
      </c>
      <c r="AI1583" s="3">
        <f t="shared" ref="AI1583:AI1646" si="170">IF(B1583&lt;&gt;"",AE1582*$F1583,"")</f>
        <v>1258.8883106665899</v>
      </c>
      <c r="AJ1583" s="3">
        <f t="shared" si="158"/>
        <v>51032.398751567242</v>
      </c>
      <c r="AK1583" s="3">
        <f t="shared" si="159"/>
        <v>62502.802904196491</v>
      </c>
    </row>
    <row r="1584" spans="2:37" x14ac:dyDescent="0.2">
      <c r="B1584" s="5">
        <v>37022</v>
      </c>
      <c r="C1584" s="1">
        <v>149.66</v>
      </c>
      <c r="D1584" s="1">
        <f t="shared" si="160"/>
        <v>19</v>
      </c>
      <c r="E1584" s="1" t="b">
        <f t="shared" si="161"/>
        <v>0</v>
      </c>
      <c r="F1584" s="6">
        <f t="shared" si="162"/>
        <v>-6.4396202615680798E-3</v>
      </c>
      <c r="G1584" s="8">
        <f t="shared" ref="G1584:G1647" si="171">ma(F1519:F1584,"e")</f>
        <v>-1.8126522291999352E-3</v>
      </c>
      <c r="H1584" s="8">
        <f t="shared" ref="H1584:H1647" si="172">ma(F1453:F1584,"e")</f>
        <v>-1.1636120357976937E-3</v>
      </c>
      <c r="I1584" s="8">
        <f t="shared" ref="I1584:I1647" si="173">ma(F1335:F1584,"e")</f>
        <v>-7.480388898585482E-4</v>
      </c>
      <c r="J1584" s="6">
        <f t="shared" ref="J1584:J1647" si="174">IF(B1584&lt;&gt;"",_xlfn.STDEV.S(G335:G1584),"")</f>
        <v>1.4398127029672161E-3</v>
      </c>
      <c r="K1584" s="6">
        <f t="shared" ref="K1584:K1647" si="175">IF(B1584&lt;&gt;"",_xlfn.STDEV.S(H335:H1584),"")</f>
        <v>8.6268168493679718E-4</v>
      </c>
      <c r="L1584" s="6">
        <f t="shared" ref="L1584:L1647" si="176">IF(B1584&lt;&gt;"",_xlfn.STDEV.S(I335:I1584),"")</f>
        <v>6.4294647160244636E-4</v>
      </c>
      <c r="M1584" s="9">
        <f t="shared" ref="M1584:M1647" si="177">IF(B1584&lt;&gt;"",MIN(1,MAX(-1,G1584/J1584)),"")</f>
        <v>-1</v>
      </c>
      <c r="N1584" s="9">
        <f t="shared" ref="N1584:N1647" si="178">IF(B1584&lt;&gt;"",MIN(1,MAX(-1,H1584/K1584)),"")</f>
        <v>-1</v>
      </c>
      <c r="O1584" s="9">
        <f t="shared" ref="O1584:O1647" si="179">IF(B1584&lt;&gt;"",MIN(1,MAX(-1,I1584/L1584)),"")</f>
        <v>-1</v>
      </c>
      <c r="P1584" s="9">
        <f t="shared" ref="P1584:P1647" si="180">IF(B1584&lt;&gt;"",AVERAGE(M1584:O1584),"")</f>
        <v>-1</v>
      </c>
      <c r="Q1584" s="10">
        <f t="shared" ref="Q1584:Q1647" si="181">IF(B1584&lt;&gt;"",SQRT(250)*_xlfn.STDEV.S(F1525:F1584),"")</f>
        <v>0.16634405598605456</v>
      </c>
      <c r="R1584" s="10">
        <f t="shared" si="164"/>
        <v>0.48093092070994586</v>
      </c>
      <c r="S1584" s="10">
        <f>_xlfn.PERCENTILE.INC($R$1519:R1584,0.75)</f>
        <v>1.1165853558621182</v>
      </c>
      <c r="T1584" s="10">
        <f t="shared" si="165"/>
        <v>1.1165853558621182</v>
      </c>
      <c r="U1584" s="11">
        <f t="shared" ref="U1584:U1647" si="182">IF(B1584&lt;&gt;"",MIN(T1584,R1584),"")</f>
        <v>0.48093092070994586</v>
      </c>
      <c r="V1584" s="10">
        <f t="shared" si="166"/>
        <v>-0.92974942454190135</v>
      </c>
      <c r="W1584" s="10">
        <f t="shared" si="167"/>
        <v>0.48100103276690331</v>
      </c>
      <c r="X1584" s="10">
        <f t="shared" ref="X1584:X1647" si="183">$C$8/Q1584</f>
        <v>0.6011636508874324</v>
      </c>
      <c r="Y1584" s="10">
        <f>_xlfn.PERCENTILE.INC($X$1519:X1584,0.75)</f>
        <v>1.3957316948276479</v>
      </c>
      <c r="Z1584" s="10">
        <f t="shared" ref="Z1584:Z1647" si="184">MIN($C$10,Y1584)</f>
        <v>1.3957316948276479</v>
      </c>
      <c r="AA1584" s="10">
        <f t="shared" ref="AA1584:AA1647" si="185">IF(E1584,MIN(Z1584,X1584),AA1583)</f>
        <v>0.60002680875417225</v>
      </c>
      <c r="AB1584" s="10">
        <f t="shared" ref="AB1584:AB1647" si="186">IF(B1584&lt;&gt;"",V1584*W1584,"")</f>
        <v>-0.44721043341908862</v>
      </c>
      <c r="AC1584" s="10">
        <f t="shared" ref="AC1584:AC1647" si="187">IF(B1584&lt;&gt;"",V1584*W1584*AA1584,"")</f>
        <v>-0.26833824920602595</v>
      </c>
      <c r="AD1584" s="13">
        <f t="shared" ref="AD1584:AD1647" si="188">IF(B1584&lt;&gt;"",AB1584*$C$6,"")</f>
        <v>-447210.4334190886</v>
      </c>
      <c r="AE1584" s="13">
        <f t="shared" si="168"/>
        <v>-268338.24920602597</v>
      </c>
      <c r="AF1584" s="13"/>
      <c r="AG1584" s="2">
        <f t="shared" si="163"/>
        <v>37022</v>
      </c>
      <c r="AH1584" s="3">
        <f t="shared" si="169"/>
        <v>2879.8653682302056</v>
      </c>
      <c r="AI1584" s="3">
        <f t="shared" si="170"/>
        <v>1727.9964265408296</v>
      </c>
      <c r="AJ1584" s="3">
        <f t="shared" ref="AJ1584:AJ1647" si="189">AJ1583+AH1584</f>
        <v>53912.264119797444</v>
      </c>
      <c r="AK1584" s="3">
        <f t="shared" ref="AK1584:AK1647" si="190">AK1583+AI1584</f>
        <v>64230.799330737318</v>
      </c>
    </row>
    <row r="1585" spans="2:37" x14ac:dyDescent="0.2">
      <c r="B1585" s="5">
        <v>37025</v>
      </c>
      <c r="C1585" s="1">
        <v>148.19999999999999</v>
      </c>
      <c r="D1585" s="1">
        <f t="shared" si="160"/>
        <v>20</v>
      </c>
      <c r="E1585" s="1" t="b">
        <f t="shared" si="161"/>
        <v>1</v>
      </c>
      <c r="F1585" s="6">
        <f t="shared" si="162"/>
        <v>-9.7554456768675912E-3</v>
      </c>
      <c r="G1585" s="8">
        <f t="shared" si="171"/>
        <v>-1.9940603745909808E-3</v>
      </c>
      <c r="H1585" s="8">
        <f t="shared" si="172"/>
        <v>-1.2333285409665516E-3</v>
      </c>
      <c r="I1585" s="8">
        <f t="shared" si="173"/>
        <v>-8.1774856029360966E-4</v>
      </c>
      <c r="J1585" s="6">
        <f t="shared" si="174"/>
        <v>1.4409149204789044E-3</v>
      </c>
      <c r="K1585" s="6">
        <f t="shared" si="175"/>
        <v>8.6319028871208669E-4</v>
      </c>
      <c r="L1585" s="6">
        <f t="shared" si="176"/>
        <v>6.4275292714480929E-4</v>
      </c>
      <c r="M1585" s="9">
        <f t="shared" si="177"/>
        <v>-1</v>
      </c>
      <c r="N1585" s="9">
        <f t="shared" si="178"/>
        <v>-1</v>
      </c>
      <c r="O1585" s="9">
        <f t="shared" si="179"/>
        <v>-1</v>
      </c>
      <c r="P1585" s="9">
        <f t="shared" si="180"/>
        <v>-1</v>
      </c>
      <c r="Q1585" s="10">
        <f t="shared" si="181"/>
        <v>0.16689111822577921</v>
      </c>
      <c r="R1585" s="10">
        <f t="shared" si="164"/>
        <v>0.4793544488794888</v>
      </c>
      <c r="S1585" s="10">
        <f>_xlfn.PERCENTILE.INC($R$1519:R1585,0.75)</f>
        <v>1.1148570780520655</v>
      </c>
      <c r="T1585" s="10">
        <f t="shared" si="165"/>
        <v>1.1148570780520655</v>
      </c>
      <c r="U1585" s="11">
        <f t="shared" si="182"/>
        <v>0.4793544488794888</v>
      </c>
      <c r="V1585" s="10">
        <f t="shared" si="166"/>
        <v>-1</v>
      </c>
      <c r="W1585" s="10">
        <f t="shared" si="167"/>
        <v>0.48093092070994586</v>
      </c>
      <c r="X1585" s="10">
        <f t="shared" si="183"/>
        <v>0.59919306109936099</v>
      </c>
      <c r="Y1585" s="10">
        <f>_xlfn.PERCENTILE.INC($X$1519:X1585,0.75)</f>
        <v>1.3935713475650822</v>
      </c>
      <c r="Z1585" s="10">
        <f t="shared" si="184"/>
        <v>1.3935713475650822</v>
      </c>
      <c r="AA1585" s="10">
        <f t="shared" si="185"/>
        <v>0.59919306109936099</v>
      </c>
      <c r="AB1585" s="10">
        <f t="shared" si="186"/>
        <v>-0.48093092070994586</v>
      </c>
      <c r="AC1585" s="10">
        <f t="shared" si="187"/>
        <v>-0.28817047055752654</v>
      </c>
      <c r="AD1585" s="13">
        <f t="shared" si="188"/>
        <v>-480930.92070994584</v>
      </c>
      <c r="AE1585" s="13">
        <f t="shared" si="168"/>
        <v>-288170.47055752651</v>
      </c>
      <c r="AF1585" s="13"/>
      <c r="AG1585" s="2">
        <f t="shared" si="163"/>
        <v>37025</v>
      </c>
      <c r="AH1585" s="3">
        <f t="shared" si="169"/>
        <v>4362.7370893483294</v>
      </c>
      <c r="AI1585" s="3">
        <f t="shared" si="170"/>
        <v>2617.7592131551442</v>
      </c>
      <c r="AJ1585" s="3">
        <f t="shared" si="189"/>
        <v>58275.001209145776</v>
      </c>
      <c r="AK1585" s="3">
        <f t="shared" si="190"/>
        <v>66848.558543892461</v>
      </c>
    </row>
    <row r="1586" spans="2:37" x14ac:dyDescent="0.2">
      <c r="B1586" s="5">
        <v>37026</v>
      </c>
      <c r="C1586" s="1">
        <v>146.79</v>
      </c>
      <c r="D1586" s="1">
        <f t="shared" si="160"/>
        <v>20</v>
      </c>
      <c r="E1586" s="1" t="b">
        <f t="shared" si="161"/>
        <v>0</v>
      </c>
      <c r="F1586" s="6">
        <f t="shared" si="162"/>
        <v>-9.5141700404858254E-3</v>
      </c>
      <c r="G1586" s="8">
        <f t="shared" si="171"/>
        <v>-2.1893615952001365E-3</v>
      </c>
      <c r="H1586" s="8">
        <f t="shared" si="172"/>
        <v>-1.3759206632737457E-3</v>
      </c>
      <c r="I1586" s="8">
        <f t="shared" si="173"/>
        <v>-8.701277438411632E-4</v>
      </c>
      <c r="J1586" s="6">
        <f t="shared" si="174"/>
        <v>1.4423157696007865E-3</v>
      </c>
      <c r="K1586" s="6">
        <f t="shared" si="175"/>
        <v>8.6392336076800136E-4</v>
      </c>
      <c r="L1586" s="6">
        <f t="shared" si="176"/>
        <v>6.4273578942714233E-4</v>
      </c>
      <c r="M1586" s="9">
        <f t="shared" si="177"/>
        <v>-1</v>
      </c>
      <c r="N1586" s="9">
        <f t="shared" si="178"/>
        <v>-1</v>
      </c>
      <c r="O1586" s="9">
        <f t="shared" si="179"/>
        <v>-1</v>
      </c>
      <c r="P1586" s="9">
        <f t="shared" si="180"/>
        <v>-1</v>
      </c>
      <c r="Q1586" s="10">
        <f t="shared" si="181"/>
        <v>0.16749652068514534</v>
      </c>
      <c r="R1586" s="10">
        <f t="shared" si="164"/>
        <v>0.47762186147365693</v>
      </c>
      <c r="S1586" s="10">
        <f>_xlfn.PERCENTILE.INC($R$1519:R1586,0.75)</f>
        <v>1.113128800242013</v>
      </c>
      <c r="T1586" s="10">
        <f t="shared" si="165"/>
        <v>1.113128800242013</v>
      </c>
      <c r="U1586" s="11">
        <f t="shared" si="182"/>
        <v>0.47762186147365693</v>
      </c>
      <c r="V1586" s="10">
        <f t="shared" si="166"/>
        <v>-1</v>
      </c>
      <c r="W1586" s="10">
        <f t="shared" si="167"/>
        <v>0.48093092070994586</v>
      </c>
      <c r="X1586" s="10">
        <f t="shared" si="183"/>
        <v>0.59702732684207116</v>
      </c>
      <c r="Y1586" s="10">
        <f>_xlfn.PERCENTILE.INC($X$1519:X1586,0.75)</f>
        <v>1.3914110003025162</v>
      </c>
      <c r="Z1586" s="10">
        <f t="shared" si="184"/>
        <v>1.3914110003025162</v>
      </c>
      <c r="AA1586" s="10">
        <f t="shared" si="185"/>
        <v>0.59919306109936099</v>
      </c>
      <c r="AB1586" s="10">
        <f t="shared" si="186"/>
        <v>-0.48093092070994586</v>
      </c>
      <c r="AC1586" s="10">
        <f t="shared" si="187"/>
        <v>-0.28817047055752654</v>
      </c>
      <c r="AD1586" s="13">
        <f t="shared" si="188"/>
        <v>-480930.92070994584</v>
      </c>
      <c r="AE1586" s="13">
        <f t="shared" si="168"/>
        <v>-288170.47055752651</v>
      </c>
      <c r="AF1586" s="13"/>
      <c r="AG1586" s="2">
        <f t="shared" si="163"/>
        <v>37026</v>
      </c>
      <c r="AH1586" s="3">
        <f t="shared" si="169"/>
        <v>4575.6585573618304</v>
      </c>
      <c r="AI1586" s="3">
        <f t="shared" si="170"/>
        <v>2741.7028575311215</v>
      </c>
      <c r="AJ1586" s="3">
        <f t="shared" si="189"/>
        <v>62850.659766507604</v>
      </c>
      <c r="AK1586" s="3">
        <f t="shared" si="190"/>
        <v>69590.261401423588</v>
      </c>
    </row>
    <row r="1587" spans="2:37" x14ac:dyDescent="0.2">
      <c r="B1587" s="5">
        <v>37027</v>
      </c>
      <c r="C1587" s="1">
        <v>147.84</v>
      </c>
      <c r="D1587" s="1">
        <f t="shared" si="160"/>
        <v>20</v>
      </c>
      <c r="E1587" s="1" t="b">
        <f t="shared" si="161"/>
        <v>0</v>
      </c>
      <c r="F1587" s="6">
        <f t="shared" si="162"/>
        <v>7.1530758226037161E-3</v>
      </c>
      <c r="G1587" s="8">
        <f t="shared" si="171"/>
        <v>-1.9450760237578824E-3</v>
      </c>
      <c r="H1587" s="8">
        <f t="shared" si="172"/>
        <v>-1.302866754207958E-3</v>
      </c>
      <c r="I1587" s="8">
        <f t="shared" si="173"/>
        <v>-8.0907622676091499E-4</v>
      </c>
      <c r="J1587" s="6">
        <f t="shared" si="174"/>
        <v>1.4433669113798719E-3</v>
      </c>
      <c r="K1587" s="6">
        <f t="shared" si="175"/>
        <v>8.6450849975953253E-4</v>
      </c>
      <c r="L1587" s="6">
        <f t="shared" si="176"/>
        <v>6.4272734332411323E-4</v>
      </c>
      <c r="M1587" s="9">
        <f t="shared" si="177"/>
        <v>-1</v>
      </c>
      <c r="N1587" s="9">
        <f t="shared" si="178"/>
        <v>-1</v>
      </c>
      <c r="O1587" s="9">
        <f t="shared" si="179"/>
        <v>-1</v>
      </c>
      <c r="P1587" s="9">
        <f t="shared" si="180"/>
        <v>-1</v>
      </c>
      <c r="Q1587" s="10">
        <f t="shared" si="181"/>
        <v>0.16831182782456136</v>
      </c>
      <c r="R1587" s="10">
        <f t="shared" si="164"/>
        <v>0.47530824799423743</v>
      </c>
      <c r="S1587" s="10">
        <f>_xlfn.PERCENTILE.INC($R$1519:R1587,0.75)</f>
        <v>1.1114005224319603</v>
      </c>
      <c r="T1587" s="10">
        <f t="shared" si="165"/>
        <v>1.1114005224319603</v>
      </c>
      <c r="U1587" s="11">
        <f t="shared" si="182"/>
        <v>0.47530824799423743</v>
      </c>
      <c r="V1587" s="10">
        <f t="shared" si="166"/>
        <v>-1</v>
      </c>
      <c r="W1587" s="10">
        <f t="shared" si="167"/>
        <v>0.48093092070994586</v>
      </c>
      <c r="X1587" s="10">
        <f t="shared" si="183"/>
        <v>0.59413530999279685</v>
      </c>
      <c r="Y1587" s="10">
        <f>_xlfn.PERCENTILE.INC($X$1519:X1587,0.75)</f>
        <v>1.3892506530399504</v>
      </c>
      <c r="Z1587" s="10">
        <f t="shared" si="184"/>
        <v>1.3892506530399504</v>
      </c>
      <c r="AA1587" s="10">
        <f t="shared" si="185"/>
        <v>0.59919306109936099</v>
      </c>
      <c r="AB1587" s="10">
        <f t="shared" si="186"/>
        <v>-0.48093092070994586</v>
      </c>
      <c r="AC1587" s="10">
        <f t="shared" si="187"/>
        <v>-0.28817047055752654</v>
      </c>
      <c r="AD1587" s="13">
        <f t="shared" si="188"/>
        <v>-480930.92070994584</v>
      </c>
      <c r="AE1587" s="13">
        <f t="shared" si="168"/>
        <v>-288170.47055752651</v>
      </c>
      <c r="AF1587" s="13"/>
      <c r="AG1587" s="2">
        <f t="shared" si="163"/>
        <v>37027</v>
      </c>
      <c r="AH1587" s="3">
        <f t="shared" si="169"/>
        <v>-3440.1353412728586</v>
      </c>
      <c r="AI1587" s="3">
        <f t="shared" si="170"/>
        <v>-2061.3052257333788</v>
      </c>
      <c r="AJ1587" s="3">
        <f t="shared" si="189"/>
        <v>59410.524425234747</v>
      </c>
      <c r="AK1587" s="3">
        <f t="shared" si="190"/>
        <v>67528.956175690211</v>
      </c>
    </row>
    <row r="1588" spans="2:37" x14ac:dyDescent="0.2">
      <c r="B1588" s="5">
        <v>37028</v>
      </c>
      <c r="C1588" s="1">
        <v>148.58000000000001</v>
      </c>
      <c r="D1588" s="1">
        <f t="shared" si="160"/>
        <v>20</v>
      </c>
      <c r="E1588" s="1" t="b">
        <f t="shared" si="161"/>
        <v>0</v>
      </c>
      <c r="F1588" s="6">
        <f t="shared" si="162"/>
        <v>5.0054112554112073E-3</v>
      </c>
      <c r="G1588" s="8">
        <f t="shared" si="171"/>
        <v>-1.8570155006782678E-3</v>
      </c>
      <c r="H1588" s="8">
        <f t="shared" si="172"/>
        <v>-1.2540898852375071E-3</v>
      </c>
      <c r="I1588" s="8">
        <f t="shared" si="173"/>
        <v>-7.7803138039876857E-4</v>
      </c>
      <c r="J1588" s="6">
        <f t="shared" si="174"/>
        <v>1.4443608695832273E-3</v>
      </c>
      <c r="K1588" s="6">
        <f t="shared" si="175"/>
        <v>8.6491828002662624E-4</v>
      </c>
      <c r="L1588" s="6">
        <f t="shared" si="176"/>
        <v>6.4250686436321451E-4</v>
      </c>
      <c r="M1588" s="9">
        <f t="shared" si="177"/>
        <v>-1</v>
      </c>
      <c r="N1588" s="9">
        <f t="shared" si="178"/>
        <v>-1</v>
      </c>
      <c r="O1588" s="9">
        <f t="shared" si="179"/>
        <v>-1</v>
      </c>
      <c r="P1588" s="9">
        <f t="shared" si="180"/>
        <v>-1</v>
      </c>
      <c r="Q1588" s="10">
        <f t="shared" si="181"/>
        <v>0.16882653017986327</v>
      </c>
      <c r="R1588" s="10">
        <f t="shared" si="164"/>
        <v>0.47385917316887427</v>
      </c>
      <c r="S1588" s="10">
        <f>_xlfn.PERCENTILE.INC($R$1519:R1588,0.75)</f>
        <v>1.0859608403113896</v>
      </c>
      <c r="T1588" s="10">
        <f t="shared" si="165"/>
        <v>1.0859608403113896</v>
      </c>
      <c r="U1588" s="11">
        <f t="shared" si="182"/>
        <v>0.47385917316887427</v>
      </c>
      <c r="V1588" s="10">
        <f t="shared" si="166"/>
        <v>-1</v>
      </c>
      <c r="W1588" s="10">
        <f t="shared" si="167"/>
        <v>0.48093092070994586</v>
      </c>
      <c r="X1588" s="10">
        <f t="shared" si="183"/>
        <v>0.59232396646109287</v>
      </c>
      <c r="Y1588" s="10">
        <f>_xlfn.PERCENTILE.INC($X$1519:X1588,0.75)</f>
        <v>1.3574510503892372</v>
      </c>
      <c r="Z1588" s="10">
        <f t="shared" si="184"/>
        <v>1.3574510503892372</v>
      </c>
      <c r="AA1588" s="10">
        <f t="shared" si="185"/>
        <v>0.59919306109936099</v>
      </c>
      <c r="AB1588" s="10">
        <f t="shared" si="186"/>
        <v>-0.48093092070994586</v>
      </c>
      <c r="AC1588" s="10">
        <f t="shared" si="187"/>
        <v>-0.28817047055752654</v>
      </c>
      <c r="AD1588" s="13">
        <f t="shared" si="188"/>
        <v>-480930.92070994584</v>
      </c>
      <c r="AE1588" s="13">
        <f t="shared" si="168"/>
        <v>-288170.47055752651</v>
      </c>
      <c r="AF1588" s="13"/>
      <c r="AG1588" s="2">
        <f t="shared" si="163"/>
        <v>37028</v>
      </c>
      <c r="AH1588" s="3">
        <f t="shared" si="169"/>
        <v>-2407.2570435968378</v>
      </c>
      <c r="AI1588" s="3">
        <f t="shared" si="170"/>
        <v>-1442.4117168057871</v>
      </c>
      <c r="AJ1588" s="3">
        <f t="shared" si="189"/>
        <v>57003.26738163791</v>
      </c>
      <c r="AK1588" s="3">
        <f t="shared" si="190"/>
        <v>66086.544458884426</v>
      </c>
    </row>
    <row r="1589" spans="2:37" x14ac:dyDescent="0.2">
      <c r="B1589" s="5">
        <v>37029</v>
      </c>
      <c r="C1589" s="1">
        <v>149.30000000000001</v>
      </c>
      <c r="D1589" s="1">
        <f t="shared" si="160"/>
        <v>20</v>
      </c>
      <c r="E1589" s="1" t="b">
        <f t="shared" si="161"/>
        <v>0</v>
      </c>
      <c r="F1589" s="6">
        <f t="shared" si="162"/>
        <v>4.8458742764840856E-3</v>
      </c>
      <c r="G1589" s="8">
        <f t="shared" si="171"/>
        <v>-1.7304674762709019E-3</v>
      </c>
      <c r="H1589" s="8">
        <f t="shared" si="172"/>
        <v>-1.185233548282515E-3</v>
      </c>
      <c r="I1589" s="8">
        <f t="shared" si="173"/>
        <v>-7.329545262187737E-4</v>
      </c>
      <c r="J1589" s="6">
        <f t="shared" si="174"/>
        <v>1.4452062638703037E-3</v>
      </c>
      <c r="K1589" s="6">
        <f t="shared" si="175"/>
        <v>8.6505879743139949E-4</v>
      </c>
      <c r="L1589" s="6">
        <f t="shared" si="176"/>
        <v>6.4235561104479001E-4</v>
      </c>
      <c r="M1589" s="9">
        <f t="shared" si="177"/>
        <v>-1</v>
      </c>
      <c r="N1589" s="9">
        <f t="shared" si="178"/>
        <v>-1</v>
      </c>
      <c r="O1589" s="9">
        <f t="shared" si="179"/>
        <v>-1</v>
      </c>
      <c r="P1589" s="9">
        <f t="shared" si="180"/>
        <v>-1</v>
      </c>
      <c r="Q1589" s="10">
        <f t="shared" si="181"/>
        <v>0.16912749393190643</v>
      </c>
      <c r="R1589" s="10">
        <f t="shared" si="164"/>
        <v>0.47301593691330485</v>
      </c>
      <c r="S1589" s="10">
        <f>_xlfn.PERCENTILE.INC($R$1519:R1589,0.75)</f>
        <v>1.0605211581908192</v>
      </c>
      <c r="T1589" s="10">
        <f t="shared" si="165"/>
        <v>1.0605211581908192</v>
      </c>
      <c r="U1589" s="11">
        <f t="shared" si="182"/>
        <v>0.47301593691330485</v>
      </c>
      <c r="V1589" s="10">
        <f t="shared" si="166"/>
        <v>-1</v>
      </c>
      <c r="W1589" s="10">
        <f t="shared" si="167"/>
        <v>0.48093092070994586</v>
      </c>
      <c r="X1589" s="10">
        <f t="shared" si="183"/>
        <v>0.59126992114163113</v>
      </c>
      <c r="Y1589" s="10">
        <f>_xlfn.PERCENTILE.INC($X$1519:X1589,0.75)</f>
        <v>1.3256514477385239</v>
      </c>
      <c r="Z1589" s="10">
        <f t="shared" si="184"/>
        <v>1.3256514477385239</v>
      </c>
      <c r="AA1589" s="10">
        <f t="shared" si="185"/>
        <v>0.59919306109936099</v>
      </c>
      <c r="AB1589" s="10">
        <f t="shared" si="186"/>
        <v>-0.48093092070994586</v>
      </c>
      <c r="AC1589" s="10">
        <f t="shared" si="187"/>
        <v>-0.28817047055752654</v>
      </c>
      <c r="AD1589" s="13">
        <f t="shared" si="188"/>
        <v>-480930.92070994584</v>
      </c>
      <c r="AE1589" s="13">
        <f t="shared" si="168"/>
        <v>-288170.47055752651</v>
      </c>
      <c r="AF1589" s="13"/>
      <c r="AG1589" s="2">
        <f t="shared" si="163"/>
        <v>37029</v>
      </c>
      <c r="AH1589" s="3">
        <f t="shared" si="169"/>
        <v>-2330.5307774341341</v>
      </c>
      <c r="AI1589" s="3">
        <f t="shared" si="170"/>
        <v>-1396.4378705170323</v>
      </c>
      <c r="AJ1589" s="3">
        <f t="shared" si="189"/>
        <v>54672.736604203776</v>
      </c>
      <c r="AK1589" s="3">
        <f t="shared" si="190"/>
        <v>64690.106588367395</v>
      </c>
    </row>
    <row r="1590" spans="2:37" x14ac:dyDescent="0.2">
      <c r="B1590" s="5">
        <v>37032</v>
      </c>
      <c r="C1590" s="1">
        <v>147.41999999999999</v>
      </c>
      <c r="D1590" s="1">
        <f t="shared" si="160"/>
        <v>21</v>
      </c>
      <c r="E1590" s="1" t="b">
        <f t="shared" si="161"/>
        <v>1</v>
      </c>
      <c r="F1590" s="6">
        <f t="shared" si="162"/>
        <v>-1.2592096450100621E-2</v>
      </c>
      <c r="G1590" s="8">
        <f t="shared" si="171"/>
        <v>-2.0408747099325874E-3</v>
      </c>
      <c r="H1590" s="8">
        <f t="shared" si="172"/>
        <v>-1.3087184724014449E-3</v>
      </c>
      <c r="I1590" s="8">
        <f t="shared" si="173"/>
        <v>-7.8738331982051415E-4</v>
      </c>
      <c r="J1590" s="6">
        <f t="shared" si="174"/>
        <v>1.4463639118756288E-3</v>
      </c>
      <c r="K1590" s="6">
        <f t="shared" si="175"/>
        <v>8.6561261779189076E-4</v>
      </c>
      <c r="L1590" s="6">
        <f t="shared" si="176"/>
        <v>6.4232687271880708E-4</v>
      </c>
      <c r="M1590" s="9">
        <f t="shared" si="177"/>
        <v>-1</v>
      </c>
      <c r="N1590" s="9">
        <f t="shared" si="178"/>
        <v>-1</v>
      </c>
      <c r="O1590" s="9">
        <f t="shared" si="179"/>
        <v>-1</v>
      </c>
      <c r="P1590" s="9">
        <f t="shared" si="180"/>
        <v>-1</v>
      </c>
      <c r="Q1590" s="10">
        <f t="shared" si="181"/>
        <v>0.17040992336064348</v>
      </c>
      <c r="R1590" s="10">
        <f t="shared" si="164"/>
        <v>0.46945622897026762</v>
      </c>
      <c r="S1590" s="10">
        <f>_xlfn.PERCENTILE.INC($R$1519:R1590,0.75)</f>
        <v>1.0350814760702485</v>
      </c>
      <c r="T1590" s="10">
        <f t="shared" si="165"/>
        <v>1.0350814760702485</v>
      </c>
      <c r="U1590" s="11">
        <f t="shared" si="182"/>
        <v>0.46945622897026762</v>
      </c>
      <c r="V1590" s="10">
        <f t="shared" si="166"/>
        <v>-1</v>
      </c>
      <c r="W1590" s="10">
        <f t="shared" si="167"/>
        <v>0.47301593691330485</v>
      </c>
      <c r="X1590" s="10">
        <f t="shared" si="183"/>
        <v>0.58682028621283455</v>
      </c>
      <c r="Y1590" s="10">
        <f>_xlfn.PERCENTILE.INC($X$1519:X1590,0.75)</f>
        <v>1.2938518450878107</v>
      </c>
      <c r="Z1590" s="10">
        <f t="shared" si="184"/>
        <v>1.2938518450878107</v>
      </c>
      <c r="AA1590" s="10">
        <f t="shared" si="185"/>
        <v>0.58682028621283455</v>
      </c>
      <c r="AB1590" s="10">
        <f t="shared" si="186"/>
        <v>-0.47301593691330485</v>
      </c>
      <c r="AC1590" s="10">
        <f t="shared" si="187"/>
        <v>-0.27757534748269763</v>
      </c>
      <c r="AD1590" s="13">
        <f t="shared" si="188"/>
        <v>-473015.93691330485</v>
      </c>
      <c r="AE1590" s="13">
        <f t="shared" si="168"/>
        <v>-277575.34748269763</v>
      </c>
      <c r="AF1590" s="13"/>
      <c r="AG1590" s="2">
        <f t="shared" si="163"/>
        <v>37032</v>
      </c>
      <c r="AH1590" s="3">
        <f t="shared" si="169"/>
        <v>6055.9285394153321</v>
      </c>
      <c r="AI1590" s="3">
        <f t="shared" si="170"/>
        <v>3628.670359331255</v>
      </c>
      <c r="AJ1590" s="3">
        <f t="shared" si="189"/>
        <v>60728.66514361911</v>
      </c>
      <c r="AK1590" s="3">
        <f t="shared" si="190"/>
        <v>68318.776947698643</v>
      </c>
    </row>
    <row r="1591" spans="2:37" x14ac:dyDescent="0.2">
      <c r="B1591" s="5">
        <v>37033</v>
      </c>
      <c r="C1591" s="1">
        <v>149.28</v>
      </c>
      <c r="D1591" s="1">
        <f t="shared" si="160"/>
        <v>21</v>
      </c>
      <c r="E1591" s="1" t="b">
        <f t="shared" si="161"/>
        <v>0</v>
      </c>
      <c r="F1591" s="6">
        <f t="shared" si="162"/>
        <v>1.2617012617012646E-2</v>
      </c>
      <c r="G1591" s="8">
        <f t="shared" si="171"/>
        <v>-1.7265954957518645E-3</v>
      </c>
      <c r="H1591" s="8">
        <f t="shared" si="172"/>
        <v>-1.1153146424838214E-3</v>
      </c>
      <c r="I1591" s="8">
        <f t="shared" si="173"/>
        <v>-7.3037423186409541E-4</v>
      </c>
      <c r="J1591" s="6">
        <f t="shared" si="174"/>
        <v>1.4471814900827197E-3</v>
      </c>
      <c r="K1591" s="6">
        <f t="shared" si="175"/>
        <v>8.6601515125020001E-4</v>
      </c>
      <c r="L1591" s="6">
        <f t="shared" si="176"/>
        <v>6.4205662413527602E-4</v>
      </c>
      <c r="M1591" s="9">
        <f t="shared" si="177"/>
        <v>-1</v>
      </c>
      <c r="N1591" s="9">
        <f t="shared" si="178"/>
        <v>-1</v>
      </c>
      <c r="O1591" s="9">
        <f t="shared" si="179"/>
        <v>-1</v>
      </c>
      <c r="P1591" s="9">
        <f t="shared" si="180"/>
        <v>-1</v>
      </c>
      <c r="Q1591" s="10">
        <f t="shared" si="181"/>
        <v>0.17228537902747221</v>
      </c>
      <c r="R1591" s="10">
        <f t="shared" si="164"/>
        <v>0.46434584554759806</v>
      </c>
      <c r="S1591" s="10">
        <f>_xlfn.PERCENTILE.INC($R$1519:R1591,0.75)</f>
        <v>1.0096417939496778</v>
      </c>
      <c r="T1591" s="10">
        <f t="shared" si="165"/>
        <v>1.0096417939496778</v>
      </c>
      <c r="U1591" s="11">
        <f t="shared" si="182"/>
        <v>0.46434584554759806</v>
      </c>
      <c r="V1591" s="10">
        <f t="shared" si="166"/>
        <v>-1</v>
      </c>
      <c r="W1591" s="10">
        <f t="shared" si="167"/>
        <v>0.47301593691330485</v>
      </c>
      <c r="X1591" s="10">
        <f t="shared" si="183"/>
        <v>0.58043230693449765</v>
      </c>
      <c r="Y1591" s="10">
        <f>_xlfn.PERCENTILE.INC($X$1519:X1591,0.75)</f>
        <v>1.2620522424370975</v>
      </c>
      <c r="Z1591" s="10">
        <f t="shared" si="184"/>
        <v>1.2620522424370975</v>
      </c>
      <c r="AA1591" s="10">
        <f t="shared" si="185"/>
        <v>0.58682028621283455</v>
      </c>
      <c r="AB1591" s="10">
        <f t="shared" si="186"/>
        <v>-0.47301593691330485</v>
      </c>
      <c r="AC1591" s="10">
        <f t="shared" si="187"/>
        <v>-0.27757534748269763</v>
      </c>
      <c r="AD1591" s="13">
        <f t="shared" si="188"/>
        <v>-473015.93691330485</v>
      </c>
      <c r="AE1591" s="13">
        <f t="shared" si="168"/>
        <v>-277575.34748269763</v>
      </c>
      <c r="AF1591" s="13"/>
      <c r="AG1591" s="2">
        <f t="shared" si="163"/>
        <v>37033</v>
      </c>
      <c r="AH1591" s="3">
        <f t="shared" si="169"/>
        <v>-5968.0480440832252</v>
      </c>
      <c r="AI1591" s="3">
        <f t="shared" si="170"/>
        <v>-3502.1716613608655</v>
      </c>
      <c r="AJ1591" s="3">
        <f t="shared" si="189"/>
        <v>54760.617099535884</v>
      </c>
      <c r="AK1591" s="3">
        <f t="shared" si="190"/>
        <v>64816.605286337777</v>
      </c>
    </row>
    <row r="1592" spans="2:37" x14ac:dyDescent="0.2">
      <c r="B1592" s="5">
        <v>37034</v>
      </c>
      <c r="C1592" s="1">
        <v>146.72999999999999</v>
      </c>
      <c r="D1592" s="1">
        <f t="shared" si="160"/>
        <v>21</v>
      </c>
      <c r="E1592" s="1" t="b">
        <f t="shared" si="161"/>
        <v>0</v>
      </c>
      <c r="F1592" s="6">
        <f t="shared" si="162"/>
        <v>-1.708199356913187E-2</v>
      </c>
      <c r="G1592" s="8">
        <f t="shared" si="171"/>
        <v>-2.0672369741407148E-3</v>
      </c>
      <c r="H1592" s="8">
        <f t="shared" si="172"/>
        <v>-1.2849587441080821E-3</v>
      </c>
      <c r="I1592" s="8">
        <f t="shared" si="173"/>
        <v>-8.2732376698870793E-4</v>
      </c>
      <c r="J1592" s="6">
        <f t="shared" si="174"/>
        <v>1.4483654846555744E-3</v>
      </c>
      <c r="K1592" s="6">
        <f t="shared" si="175"/>
        <v>8.6663168081939715E-4</v>
      </c>
      <c r="L1592" s="6">
        <f t="shared" si="176"/>
        <v>6.41859811960763E-4</v>
      </c>
      <c r="M1592" s="9">
        <f t="shared" si="177"/>
        <v>-1</v>
      </c>
      <c r="N1592" s="9">
        <f t="shared" si="178"/>
        <v>-1</v>
      </c>
      <c r="O1592" s="9">
        <f t="shared" si="179"/>
        <v>-1</v>
      </c>
      <c r="P1592" s="9">
        <f t="shared" si="180"/>
        <v>-1</v>
      </c>
      <c r="Q1592" s="10">
        <f t="shared" si="181"/>
        <v>0.17516496793195085</v>
      </c>
      <c r="R1592" s="10">
        <f t="shared" si="164"/>
        <v>0.45671232635442771</v>
      </c>
      <c r="S1592" s="10">
        <f>_xlfn.PERCENTILE.INC($R$1519:R1592,0.75)</f>
        <v>1.0087160035504219</v>
      </c>
      <c r="T1592" s="10">
        <f t="shared" si="165"/>
        <v>1.0087160035504219</v>
      </c>
      <c r="U1592" s="11">
        <f t="shared" si="182"/>
        <v>0.45671232635442771</v>
      </c>
      <c r="V1592" s="10">
        <f t="shared" si="166"/>
        <v>-1</v>
      </c>
      <c r="W1592" s="10">
        <f t="shared" si="167"/>
        <v>0.47301593691330485</v>
      </c>
      <c r="X1592" s="10">
        <f t="shared" si="183"/>
        <v>0.57089040794303469</v>
      </c>
      <c r="Y1592" s="10">
        <f>_xlfn.PERCENTILE.INC($X$1519:X1592,0.75)</f>
        <v>1.2608950044380276</v>
      </c>
      <c r="Z1592" s="10">
        <f t="shared" si="184"/>
        <v>1.2608950044380276</v>
      </c>
      <c r="AA1592" s="10">
        <f t="shared" si="185"/>
        <v>0.58682028621283455</v>
      </c>
      <c r="AB1592" s="10">
        <f t="shared" si="186"/>
        <v>-0.47301593691330485</v>
      </c>
      <c r="AC1592" s="10">
        <f t="shared" si="187"/>
        <v>-0.27757534748269763</v>
      </c>
      <c r="AD1592" s="13">
        <f t="shared" si="188"/>
        <v>-473015.93691330485</v>
      </c>
      <c r="AE1592" s="13">
        <f t="shared" si="168"/>
        <v>-277575.34748269763</v>
      </c>
      <c r="AF1592" s="13"/>
      <c r="AG1592" s="2">
        <f t="shared" si="163"/>
        <v>37034</v>
      </c>
      <c r="AH1592" s="3">
        <f t="shared" si="169"/>
        <v>8080.0551924499596</v>
      </c>
      <c r="AI1592" s="3">
        <f t="shared" si="170"/>
        <v>4741.5403006489851</v>
      </c>
      <c r="AJ1592" s="3">
        <f t="shared" si="189"/>
        <v>62840.672291985844</v>
      </c>
      <c r="AK1592" s="3">
        <f t="shared" si="190"/>
        <v>69558.145586986764</v>
      </c>
    </row>
    <row r="1593" spans="2:37" x14ac:dyDescent="0.2">
      <c r="B1593" s="5">
        <v>37035</v>
      </c>
      <c r="C1593" s="1">
        <v>145.9</v>
      </c>
      <c r="D1593" s="1">
        <f t="shared" si="160"/>
        <v>21</v>
      </c>
      <c r="E1593" s="1" t="b">
        <f t="shared" si="161"/>
        <v>0</v>
      </c>
      <c r="F1593" s="6">
        <f t="shared" si="162"/>
        <v>-5.6566482655215911E-3</v>
      </c>
      <c r="G1593" s="8">
        <f t="shared" si="171"/>
        <v>-2.1935351644987488E-3</v>
      </c>
      <c r="H1593" s="8">
        <f t="shared" si="172"/>
        <v>-1.3266527896962216E-3</v>
      </c>
      <c r="I1593" s="8">
        <f t="shared" si="173"/>
        <v>-8.6683034020092241E-4</v>
      </c>
      <c r="J1593" s="6">
        <f t="shared" si="174"/>
        <v>1.4497043440376168E-3</v>
      </c>
      <c r="K1593" s="6">
        <f t="shared" si="175"/>
        <v>8.6731847907573444E-4</v>
      </c>
      <c r="L1593" s="6">
        <f t="shared" si="176"/>
        <v>6.4169776800101651E-4</v>
      </c>
      <c r="M1593" s="9">
        <f t="shared" si="177"/>
        <v>-1</v>
      </c>
      <c r="N1593" s="9">
        <f t="shared" si="178"/>
        <v>-1</v>
      </c>
      <c r="O1593" s="9">
        <f t="shared" si="179"/>
        <v>-1</v>
      </c>
      <c r="P1593" s="9">
        <f t="shared" si="180"/>
        <v>-1</v>
      </c>
      <c r="Q1593" s="10">
        <f t="shared" si="181"/>
        <v>0.17416647617186418</v>
      </c>
      <c r="R1593" s="10">
        <f t="shared" si="164"/>
        <v>0.45933064593359241</v>
      </c>
      <c r="S1593" s="10">
        <f>_xlfn.PERCENTILE.INC($R$1519:R1593,0.75)</f>
        <v>1.007790213151166</v>
      </c>
      <c r="T1593" s="10">
        <f t="shared" si="165"/>
        <v>1.007790213151166</v>
      </c>
      <c r="U1593" s="11">
        <f t="shared" si="182"/>
        <v>0.45933064593359241</v>
      </c>
      <c r="V1593" s="10">
        <f t="shared" si="166"/>
        <v>-1</v>
      </c>
      <c r="W1593" s="10">
        <f t="shared" si="167"/>
        <v>0.47301593691330485</v>
      </c>
      <c r="X1593" s="10">
        <f t="shared" si="183"/>
        <v>0.57416330741699051</v>
      </c>
      <c r="Y1593" s="10">
        <f>_xlfn.PERCENTILE.INC($X$1519:X1593,0.75)</f>
        <v>1.2597377664389575</v>
      </c>
      <c r="Z1593" s="10">
        <f t="shared" si="184"/>
        <v>1.2597377664389575</v>
      </c>
      <c r="AA1593" s="10">
        <f t="shared" si="185"/>
        <v>0.58682028621283455</v>
      </c>
      <c r="AB1593" s="10">
        <f t="shared" si="186"/>
        <v>-0.47301593691330485</v>
      </c>
      <c r="AC1593" s="10">
        <f t="shared" si="187"/>
        <v>-0.27757534748269763</v>
      </c>
      <c r="AD1593" s="13">
        <f t="shared" si="188"/>
        <v>-473015.93691330485</v>
      </c>
      <c r="AE1593" s="13">
        <f t="shared" si="168"/>
        <v>-277575.34748269763</v>
      </c>
      <c r="AF1593" s="13"/>
      <c r="AG1593" s="2">
        <f t="shared" si="163"/>
        <v>37035</v>
      </c>
      <c r="AH1593" s="3">
        <f t="shared" si="169"/>
        <v>2675.6847791047162</v>
      </c>
      <c r="AI1593" s="3">
        <f t="shared" si="170"/>
        <v>1570.1461078895545</v>
      </c>
      <c r="AJ1593" s="3">
        <f t="shared" si="189"/>
        <v>65516.357071090562</v>
      </c>
      <c r="AK1593" s="3">
        <f t="shared" si="190"/>
        <v>71128.291694876316</v>
      </c>
    </row>
    <row r="1594" spans="2:37" x14ac:dyDescent="0.2">
      <c r="B1594" s="5">
        <v>37036</v>
      </c>
      <c r="C1594" s="1">
        <v>145.06</v>
      </c>
      <c r="D1594" s="1">
        <f t="shared" si="160"/>
        <v>21</v>
      </c>
      <c r="E1594" s="1" t="b">
        <f t="shared" si="161"/>
        <v>0</v>
      </c>
      <c r="F1594" s="6">
        <f t="shared" si="162"/>
        <v>-5.7573680603153488E-3</v>
      </c>
      <c r="G1594" s="8">
        <f t="shared" si="171"/>
        <v>-2.2519896932509695E-3</v>
      </c>
      <c r="H1594" s="8">
        <f t="shared" si="172"/>
        <v>-1.3890389503148891E-3</v>
      </c>
      <c r="I1594" s="8">
        <f t="shared" si="173"/>
        <v>-8.7622634207707524E-4</v>
      </c>
      <c r="J1594" s="6">
        <f t="shared" si="174"/>
        <v>1.4511024594106613E-3</v>
      </c>
      <c r="K1594" s="6">
        <f t="shared" si="175"/>
        <v>8.6808152714458334E-4</v>
      </c>
      <c r="L1594" s="6">
        <f t="shared" si="176"/>
        <v>6.4153601404268081E-4</v>
      </c>
      <c r="M1594" s="9">
        <f t="shared" si="177"/>
        <v>-1</v>
      </c>
      <c r="N1594" s="9">
        <f t="shared" si="178"/>
        <v>-1</v>
      </c>
      <c r="O1594" s="9">
        <f t="shared" si="179"/>
        <v>-1</v>
      </c>
      <c r="P1594" s="9">
        <f t="shared" si="180"/>
        <v>-1</v>
      </c>
      <c r="Q1594" s="10">
        <f t="shared" si="181"/>
        <v>0.17432865332321698</v>
      </c>
      <c r="R1594" s="10">
        <f t="shared" si="164"/>
        <v>0.45890333272795181</v>
      </c>
      <c r="S1594" s="10">
        <f>_xlfn.PERCENTILE.INC($R$1519:R1594,0.75)</f>
        <v>1.0068644227519101</v>
      </c>
      <c r="T1594" s="10">
        <f t="shared" si="165"/>
        <v>1.0068644227519101</v>
      </c>
      <c r="U1594" s="11">
        <f t="shared" si="182"/>
        <v>0.45890333272795181</v>
      </c>
      <c r="V1594" s="10">
        <f t="shared" si="166"/>
        <v>-1</v>
      </c>
      <c r="W1594" s="10">
        <f t="shared" si="167"/>
        <v>0.47301593691330485</v>
      </c>
      <c r="X1594" s="10">
        <f t="shared" si="183"/>
        <v>0.57362916590993973</v>
      </c>
      <c r="Y1594" s="10">
        <f>_xlfn.PERCENTILE.INC($X$1519:X1594,0.75)</f>
        <v>1.2585805284398877</v>
      </c>
      <c r="Z1594" s="10">
        <f t="shared" si="184"/>
        <v>1.2585805284398877</v>
      </c>
      <c r="AA1594" s="10">
        <f t="shared" si="185"/>
        <v>0.58682028621283455</v>
      </c>
      <c r="AB1594" s="10">
        <f t="shared" si="186"/>
        <v>-0.47301593691330485</v>
      </c>
      <c r="AC1594" s="10">
        <f t="shared" si="187"/>
        <v>-0.27757534748269763</v>
      </c>
      <c r="AD1594" s="13">
        <f t="shared" si="188"/>
        <v>-473015.93691330485</v>
      </c>
      <c r="AE1594" s="13">
        <f t="shared" si="168"/>
        <v>-277575.34748269763</v>
      </c>
      <c r="AF1594" s="13"/>
      <c r="AG1594" s="2">
        <f t="shared" si="163"/>
        <v>37036</v>
      </c>
      <c r="AH1594" s="3">
        <f t="shared" si="169"/>
        <v>2723.3268472048012</v>
      </c>
      <c r="AI1594" s="3">
        <f t="shared" si="170"/>
        <v>1598.1034399278178</v>
      </c>
      <c r="AJ1594" s="3">
        <f t="shared" si="189"/>
        <v>68239.68391829537</v>
      </c>
      <c r="AK1594" s="3">
        <f t="shared" si="190"/>
        <v>72726.39513480413</v>
      </c>
    </row>
    <row r="1595" spans="2:37" x14ac:dyDescent="0.2">
      <c r="B1595" s="5">
        <v>37040</v>
      </c>
      <c r="C1595" s="1">
        <v>147.27000000000001</v>
      </c>
      <c r="D1595" s="1">
        <f t="shared" si="160"/>
        <v>22</v>
      </c>
      <c r="E1595" s="1" t="b">
        <f t="shared" si="161"/>
        <v>1</v>
      </c>
      <c r="F1595" s="6">
        <f t="shared" si="162"/>
        <v>1.5235075141320831E-2</v>
      </c>
      <c r="G1595" s="8">
        <f t="shared" si="171"/>
        <v>-1.797985189408923E-3</v>
      </c>
      <c r="H1595" s="8">
        <f t="shared" si="172"/>
        <v>-1.1734159705157629E-3</v>
      </c>
      <c r="I1595" s="8">
        <f t="shared" si="173"/>
        <v>-7.7033890112511753E-4</v>
      </c>
      <c r="J1595" s="6">
        <f t="shared" si="174"/>
        <v>1.451962357187729E-3</v>
      </c>
      <c r="K1595" s="6">
        <f t="shared" si="175"/>
        <v>8.6855252066921345E-4</v>
      </c>
      <c r="L1595" s="6">
        <f t="shared" si="176"/>
        <v>6.4122798820071838E-4</v>
      </c>
      <c r="M1595" s="9">
        <f t="shared" si="177"/>
        <v>-1</v>
      </c>
      <c r="N1595" s="9">
        <f t="shared" si="178"/>
        <v>-1</v>
      </c>
      <c r="O1595" s="9">
        <f t="shared" si="179"/>
        <v>-1</v>
      </c>
      <c r="P1595" s="9">
        <f t="shared" si="180"/>
        <v>-1</v>
      </c>
      <c r="Q1595" s="10">
        <f t="shared" si="181"/>
        <v>0.177762234722388</v>
      </c>
      <c r="R1595" s="10">
        <f t="shared" si="164"/>
        <v>0.45003934679903368</v>
      </c>
      <c r="S1595" s="10">
        <f>_xlfn.PERCENTILE.INC($R$1519:R1595,0.75)</f>
        <v>1.0059386323526542</v>
      </c>
      <c r="T1595" s="10">
        <f t="shared" si="165"/>
        <v>1.0059386323526542</v>
      </c>
      <c r="U1595" s="11">
        <f t="shared" si="182"/>
        <v>0.45003934679903368</v>
      </c>
      <c r="V1595" s="10">
        <f t="shared" si="166"/>
        <v>-1</v>
      </c>
      <c r="W1595" s="10">
        <f t="shared" si="167"/>
        <v>0.45890333272795181</v>
      </c>
      <c r="X1595" s="10">
        <f t="shared" si="183"/>
        <v>0.56254918349879213</v>
      </c>
      <c r="Y1595" s="10">
        <f>_xlfn.PERCENTILE.INC($X$1519:X1595,0.75)</f>
        <v>1.2574232904408178</v>
      </c>
      <c r="Z1595" s="10">
        <f t="shared" si="184"/>
        <v>1.2574232904408178</v>
      </c>
      <c r="AA1595" s="10">
        <f t="shared" si="185"/>
        <v>0.56254918349879213</v>
      </c>
      <c r="AB1595" s="10">
        <f t="shared" si="186"/>
        <v>-0.45890333272795181</v>
      </c>
      <c r="AC1595" s="10">
        <f t="shared" si="187"/>
        <v>-0.2581556951309838</v>
      </c>
      <c r="AD1595" s="13">
        <f t="shared" si="188"/>
        <v>-458903.33272795181</v>
      </c>
      <c r="AE1595" s="13">
        <f t="shared" si="168"/>
        <v>-258155.6951309838</v>
      </c>
      <c r="AF1595" s="13"/>
      <c r="AG1595" s="2">
        <f t="shared" si="163"/>
        <v>37040</v>
      </c>
      <c r="AH1595" s="3">
        <f t="shared" si="169"/>
        <v>-7206.4333419164732</v>
      </c>
      <c r="AI1595" s="3">
        <f t="shared" si="170"/>
        <v>-4228.8812762771386</v>
      </c>
      <c r="AJ1595" s="3">
        <f t="shared" si="189"/>
        <v>61033.250576378894</v>
      </c>
      <c r="AK1595" s="3">
        <f t="shared" si="190"/>
        <v>68497.513858526989</v>
      </c>
    </row>
    <row r="1596" spans="2:37" x14ac:dyDescent="0.2">
      <c r="B1596" s="5">
        <v>37041</v>
      </c>
      <c r="C1596" s="1">
        <v>146</v>
      </c>
      <c r="D1596" s="1">
        <f t="shared" si="160"/>
        <v>22</v>
      </c>
      <c r="E1596" s="1" t="b">
        <f t="shared" si="161"/>
        <v>0</v>
      </c>
      <c r="F1596" s="6">
        <f t="shared" si="162"/>
        <v>-8.6236164867251608E-3</v>
      </c>
      <c r="G1596" s="8">
        <f t="shared" si="171"/>
        <v>-1.9295067135036981E-3</v>
      </c>
      <c r="H1596" s="8">
        <f t="shared" si="172"/>
        <v>-1.2879987055947745E-3</v>
      </c>
      <c r="I1596" s="8">
        <f t="shared" si="173"/>
        <v>-8.1952239992213213E-4</v>
      </c>
      <c r="J1596" s="6">
        <f t="shared" si="174"/>
        <v>1.4529423166678981E-3</v>
      </c>
      <c r="K1596" s="6">
        <f t="shared" si="175"/>
        <v>8.6916742083530888E-4</v>
      </c>
      <c r="L1596" s="6">
        <f t="shared" si="176"/>
        <v>6.4098866597467156E-4</v>
      </c>
      <c r="M1596" s="9">
        <f t="shared" si="177"/>
        <v>-1</v>
      </c>
      <c r="N1596" s="9">
        <f t="shared" si="178"/>
        <v>-1</v>
      </c>
      <c r="O1596" s="9">
        <f t="shared" si="179"/>
        <v>-1</v>
      </c>
      <c r="P1596" s="9">
        <f t="shared" si="180"/>
        <v>-1</v>
      </c>
      <c r="Q1596" s="10">
        <f t="shared" si="181"/>
        <v>0.17824951318405333</v>
      </c>
      <c r="R1596" s="10">
        <f t="shared" si="164"/>
        <v>0.4488090798733077</v>
      </c>
      <c r="S1596" s="10">
        <f>_xlfn.PERCENTILE.INC($R$1519:R1596,0.75)</f>
        <v>1.0009425862789316</v>
      </c>
      <c r="T1596" s="10">
        <f t="shared" si="165"/>
        <v>1.0009425862789316</v>
      </c>
      <c r="U1596" s="11">
        <f t="shared" si="182"/>
        <v>0.4488090798733077</v>
      </c>
      <c r="V1596" s="10">
        <f t="shared" si="166"/>
        <v>-1</v>
      </c>
      <c r="W1596" s="10">
        <f t="shared" si="167"/>
        <v>0.45890333272795181</v>
      </c>
      <c r="X1596" s="10">
        <f t="shared" si="183"/>
        <v>0.56101134984163459</v>
      </c>
      <c r="Y1596" s="10">
        <f>_xlfn.PERCENTILE.INC($X$1519:X1596,0.75)</f>
        <v>1.2511782328486647</v>
      </c>
      <c r="Z1596" s="10">
        <f t="shared" si="184"/>
        <v>1.2511782328486647</v>
      </c>
      <c r="AA1596" s="10">
        <f t="shared" si="185"/>
        <v>0.56254918349879213</v>
      </c>
      <c r="AB1596" s="10">
        <f t="shared" si="186"/>
        <v>-0.45890333272795181</v>
      </c>
      <c r="AC1596" s="10">
        <f t="shared" si="187"/>
        <v>-0.2581556951309838</v>
      </c>
      <c r="AD1596" s="13">
        <f t="shared" si="188"/>
        <v>-458903.33272795181</v>
      </c>
      <c r="AE1596" s="13">
        <f t="shared" si="168"/>
        <v>-258155.6951309838</v>
      </c>
      <c r="AF1596" s="13"/>
      <c r="AG1596" s="2">
        <f t="shared" si="163"/>
        <v>37041</v>
      </c>
      <c r="AH1596" s="3">
        <f t="shared" si="169"/>
        <v>3957.4063459258873</v>
      </c>
      <c r="AI1596" s="3">
        <f t="shared" si="170"/>
        <v>2226.2357086735465</v>
      </c>
      <c r="AJ1596" s="3">
        <f t="shared" si="189"/>
        <v>64990.656922304785</v>
      </c>
      <c r="AK1596" s="3">
        <f t="shared" si="190"/>
        <v>70723.749567200532</v>
      </c>
    </row>
    <row r="1597" spans="2:37" x14ac:dyDescent="0.2">
      <c r="B1597" s="5">
        <v>37042</v>
      </c>
      <c r="C1597" s="1">
        <v>146.04</v>
      </c>
      <c r="D1597" s="1">
        <f t="shared" si="160"/>
        <v>22</v>
      </c>
      <c r="E1597" s="1" t="b">
        <f t="shared" si="161"/>
        <v>0</v>
      </c>
      <c r="F1597" s="6">
        <f t="shared" si="162"/>
        <v>2.7397260273964719E-4</v>
      </c>
      <c r="G1597" s="8">
        <f t="shared" si="171"/>
        <v>-1.8134600345277147E-3</v>
      </c>
      <c r="H1597" s="8">
        <f t="shared" si="172"/>
        <v>-1.3055813084472958E-3</v>
      </c>
      <c r="I1597" s="8">
        <f t="shared" si="173"/>
        <v>-8.1644900460036589E-4</v>
      </c>
      <c r="J1597" s="6">
        <f t="shared" si="174"/>
        <v>1.4537834235583936E-3</v>
      </c>
      <c r="K1597" s="6">
        <f t="shared" si="175"/>
        <v>8.6980121171437326E-4</v>
      </c>
      <c r="L1597" s="6">
        <f t="shared" si="176"/>
        <v>6.4076417229869543E-4</v>
      </c>
      <c r="M1597" s="9">
        <f t="shared" si="177"/>
        <v>-1</v>
      </c>
      <c r="N1597" s="9">
        <f t="shared" si="178"/>
        <v>-1</v>
      </c>
      <c r="O1597" s="9">
        <f t="shared" si="179"/>
        <v>-1</v>
      </c>
      <c r="P1597" s="9">
        <f t="shared" si="180"/>
        <v>-1</v>
      </c>
      <c r="Q1597" s="10">
        <f t="shared" si="181"/>
        <v>0.17783940637716755</v>
      </c>
      <c r="R1597" s="10">
        <f t="shared" si="164"/>
        <v>0.44984405666724631</v>
      </c>
      <c r="S1597" s="10">
        <f>_xlfn.PERCENTILE.INC($R$1519:R1597,0.75)</f>
        <v>0.99594654020520912</v>
      </c>
      <c r="T1597" s="10">
        <f t="shared" si="165"/>
        <v>0.99594654020520912</v>
      </c>
      <c r="U1597" s="11">
        <f t="shared" si="182"/>
        <v>0.44984405666724631</v>
      </c>
      <c r="V1597" s="10">
        <f t="shared" si="166"/>
        <v>-1</v>
      </c>
      <c r="W1597" s="10">
        <f t="shared" si="167"/>
        <v>0.45890333272795181</v>
      </c>
      <c r="X1597" s="10">
        <f t="shared" si="183"/>
        <v>0.5623050708340579</v>
      </c>
      <c r="Y1597" s="10">
        <f>_xlfn.PERCENTILE.INC($X$1519:X1597,0.75)</f>
        <v>1.2449331752565114</v>
      </c>
      <c r="Z1597" s="10">
        <f t="shared" si="184"/>
        <v>1.2449331752565114</v>
      </c>
      <c r="AA1597" s="10">
        <f t="shared" si="185"/>
        <v>0.56254918349879213</v>
      </c>
      <c r="AB1597" s="10">
        <f t="shared" si="186"/>
        <v>-0.45890333272795181</v>
      </c>
      <c r="AC1597" s="10">
        <f t="shared" si="187"/>
        <v>-0.2581556951309838</v>
      </c>
      <c r="AD1597" s="13">
        <f t="shared" si="188"/>
        <v>-458903.33272795181</v>
      </c>
      <c r="AE1597" s="13">
        <f t="shared" si="168"/>
        <v>-258155.6951309838</v>
      </c>
      <c r="AF1597" s="13"/>
      <c r="AG1597" s="2">
        <f t="shared" si="163"/>
        <v>37042</v>
      </c>
      <c r="AH1597" s="3">
        <f t="shared" si="169"/>
        <v>-125.72694047337528</v>
      </c>
      <c r="AI1597" s="3">
        <f t="shared" si="170"/>
        <v>-70.727587707098493</v>
      </c>
      <c r="AJ1597" s="3">
        <f t="shared" si="189"/>
        <v>64864.92998183141</v>
      </c>
      <c r="AK1597" s="3">
        <f t="shared" si="190"/>
        <v>70653.021979493438</v>
      </c>
    </row>
    <row r="1598" spans="2:37" x14ac:dyDescent="0.2">
      <c r="B1598" s="5">
        <v>37043</v>
      </c>
      <c r="C1598" s="1">
        <v>144.13999999999999</v>
      </c>
      <c r="D1598" s="1">
        <f t="shared" si="160"/>
        <v>22</v>
      </c>
      <c r="E1598" s="1" t="b">
        <f t="shared" si="161"/>
        <v>0</v>
      </c>
      <c r="F1598" s="6">
        <f t="shared" si="162"/>
        <v>-1.3010134209805568E-2</v>
      </c>
      <c r="G1598" s="8">
        <f t="shared" si="171"/>
        <v>-2.0818750123471653E-3</v>
      </c>
      <c r="H1598" s="8">
        <f t="shared" si="172"/>
        <v>-1.4354902023214306E-3</v>
      </c>
      <c r="I1598" s="8">
        <f t="shared" si="173"/>
        <v>-9.1021577540799533E-4</v>
      </c>
      <c r="J1598" s="6">
        <f t="shared" si="174"/>
        <v>1.4549850713674014E-3</v>
      </c>
      <c r="K1598" s="6">
        <f t="shared" si="175"/>
        <v>8.706590931547094E-4</v>
      </c>
      <c r="L1598" s="6">
        <f t="shared" si="176"/>
        <v>6.4074947580105115E-4</v>
      </c>
      <c r="M1598" s="9">
        <f t="shared" si="177"/>
        <v>-1</v>
      </c>
      <c r="N1598" s="9">
        <f t="shared" si="178"/>
        <v>-1</v>
      </c>
      <c r="O1598" s="9">
        <f t="shared" si="179"/>
        <v>-1</v>
      </c>
      <c r="P1598" s="9">
        <f t="shared" si="180"/>
        <v>-1</v>
      </c>
      <c r="Q1598" s="10">
        <f t="shared" si="181"/>
        <v>0.17873694144137164</v>
      </c>
      <c r="R1598" s="10">
        <f t="shared" si="164"/>
        <v>0.44758514582863207</v>
      </c>
      <c r="S1598" s="10">
        <f>_xlfn.PERCENTILE.INC($R$1519:R1598,0.75)</f>
        <v>0.99095049413148661</v>
      </c>
      <c r="T1598" s="10">
        <f t="shared" si="165"/>
        <v>0.99095049413148661</v>
      </c>
      <c r="U1598" s="11">
        <f t="shared" si="182"/>
        <v>0.44758514582863207</v>
      </c>
      <c r="V1598" s="10">
        <f t="shared" si="166"/>
        <v>-1</v>
      </c>
      <c r="W1598" s="10">
        <f t="shared" si="167"/>
        <v>0.45890333272795181</v>
      </c>
      <c r="X1598" s="10">
        <f t="shared" si="183"/>
        <v>0.55948143228579017</v>
      </c>
      <c r="Y1598" s="10">
        <f>_xlfn.PERCENTILE.INC($X$1519:X1598,0.75)</f>
        <v>1.238688117664358</v>
      </c>
      <c r="Z1598" s="10">
        <f t="shared" si="184"/>
        <v>1.238688117664358</v>
      </c>
      <c r="AA1598" s="10">
        <f t="shared" si="185"/>
        <v>0.56254918349879213</v>
      </c>
      <c r="AB1598" s="10">
        <f t="shared" si="186"/>
        <v>-0.45890333272795181</v>
      </c>
      <c r="AC1598" s="10">
        <f t="shared" si="187"/>
        <v>-0.2581556951309838</v>
      </c>
      <c r="AD1598" s="13">
        <f t="shared" si="188"/>
        <v>-458903.33272795181</v>
      </c>
      <c r="AE1598" s="13">
        <f t="shared" si="168"/>
        <v>-258155.6951309838</v>
      </c>
      <c r="AF1598" s="13"/>
      <c r="AG1598" s="2">
        <f t="shared" si="163"/>
        <v>37043</v>
      </c>
      <c r="AH1598" s="3">
        <f t="shared" si="169"/>
        <v>5970.3939481177131</v>
      </c>
      <c r="AI1598" s="3">
        <f t="shared" si="170"/>
        <v>3358.6402406797492</v>
      </c>
      <c r="AJ1598" s="3">
        <f t="shared" si="189"/>
        <v>70835.323929949125</v>
      </c>
      <c r="AK1598" s="3">
        <f t="shared" si="190"/>
        <v>74011.662220173181</v>
      </c>
    </row>
    <row r="1599" spans="2:37" x14ac:dyDescent="0.2">
      <c r="B1599" s="5">
        <v>37046</v>
      </c>
      <c r="C1599" s="1">
        <v>145.63999999999999</v>
      </c>
      <c r="D1599" s="1">
        <f t="shared" si="160"/>
        <v>23</v>
      </c>
      <c r="E1599" s="1" t="b">
        <f t="shared" si="161"/>
        <v>1</v>
      </c>
      <c r="F1599" s="6">
        <f t="shared" si="162"/>
        <v>1.0406549188289205E-2</v>
      </c>
      <c r="G1599" s="8">
        <f t="shared" si="171"/>
        <v>-1.8716347732755951E-3</v>
      </c>
      <c r="H1599" s="8">
        <f t="shared" si="172"/>
        <v>-1.3113468361344266E-3</v>
      </c>
      <c r="I1599" s="8">
        <f t="shared" si="173"/>
        <v>-8.4140904129204616E-4</v>
      </c>
      <c r="J1599" s="6">
        <f t="shared" si="174"/>
        <v>1.4559391976329173E-3</v>
      </c>
      <c r="K1599" s="6">
        <f t="shared" si="175"/>
        <v>8.7135473436584653E-4</v>
      </c>
      <c r="L1599" s="6">
        <f t="shared" si="176"/>
        <v>6.4068935151524839E-4</v>
      </c>
      <c r="M1599" s="9">
        <f t="shared" si="177"/>
        <v>-1</v>
      </c>
      <c r="N1599" s="9">
        <f t="shared" si="178"/>
        <v>-1</v>
      </c>
      <c r="O1599" s="9">
        <f t="shared" si="179"/>
        <v>-1</v>
      </c>
      <c r="P1599" s="9">
        <f t="shared" si="180"/>
        <v>-1</v>
      </c>
      <c r="Q1599" s="10">
        <f t="shared" si="181"/>
        <v>0.18034775538491762</v>
      </c>
      <c r="R1599" s="10">
        <f t="shared" si="164"/>
        <v>0.44358744487423962</v>
      </c>
      <c r="S1599" s="10">
        <f>_xlfn.PERCENTILE.INC($R$1519:R1599,0.75)</f>
        <v>0.985954448057764</v>
      </c>
      <c r="T1599" s="10">
        <f t="shared" si="165"/>
        <v>0.985954448057764</v>
      </c>
      <c r="U1599" s="11">
        <f t="shared" si="182"/>
        <v>0.44358744487423962</v>
      </c>
      <c r="V1599" s="10">
        <f t="shared" si="166"/>
        <v>-1</v>
      </c>
      <c r="W1599" s="10">
        <f t="shared" si="167"/>
        <v>0.44758514582863207</v>
      </c>
      <c r="X1599" s="10">
        <f t="shared" si="183"/>
        <v>0.55448430609279953</v>
      </c>
      <c r="Y1599" s="10">
        <f>_xlfn.PERCENTILE.INC($X$1519:X1599,0.75)</f>
        <v>1.2324430600722049</v>
      </c>
      <c r="Z1599" s="10">
        <f t="shared" si="184"/>
        <v>1.2324430600722049</v>
      </c>
      <c r="AA1599" s="10">
        <f t="shared" si="185"/>
        <v>0.55448430609279953</v>
      </c>
      <c r="AB1599" s="10">
        <f t="shared" si="186"/>
        <v>-0.44758514582863207</v>
      </c>
      <c r="AC1599" s="10">
        <f t="shared" si="187"/>
        <v>-0.24817893900223353</v>
      </c>
      <c r="AD1599" s="13">
        <f t="shared" si="188"/>
        <v>-447585.14582863206</v>
      </c>
      <c r="AE1599" s="13">
        <f t="shared" si="168"/>
        <v>-248178.93900223353</v>
      </c>
      <c r="AF1599" s="13"/>
      <c r="AG1599" s="2">
        <f t="shared" si="163"/>
        <v>37046</v>
      </c>
      <c r="AH1599" s="3">
        <f t="shared" si="169"/>
        <v>-4775.6001047032778</v>
      </c>
      <c r="AI1599" s="3">
        <f t="shared" si="170"/>
        <v>-2686.5099396175751</v>
      </c>
      <c r="AJ1599" s="3">
        <f t="shared" si="189"/>
        <v>66059.723825245848</v>
      </c>
      <c r="AK1599" s="3">
        <f t="shared" si="190"/>
        <v>71325.152280555601</v>
      </c>
    </row>
    <row r="1600" spans="2:37" x14ac:dyDescent="0.2">
      <c r="B1600" s="5">
        <v>37047</v>
      </c>
      <c r="C1600" s="1">
        <v>144.33000000000001</v>
      </c>
      <c r="D1600" s="1">
        <f t="shared" si="160"/>
        <v>23</v>
      </c>
      <c r="E1600" s="1" t="b">
        <f t="shared" si="161"/>
        <v>0</v>
      </c>
      <c r="F1600" s="6">
        <f t="shared" si="162"/>
        <v>-8.9947816533917369E-3</v>
      </c>
      <c r="G1600" s="8">
        <f t="shared" si="171"/>
        <v>-2.0405738841731704E-3</v>
      </c>
      <c r="H1600" s="8">
        <f t="shared" si="172"/>
        <v>-1.363379020732202E-3</v>
      </c>
      <c r="I1600" s="8">
        <f t="shared" si="173"/>
        <v>-9.1016705333734444E-4</v>
      </c>
      <c r="J1600" s="6">
        <f t="shared" si="174"/>
        <v>1.4570490759811857E-3</v>
      </c>
      <c r="K1600" s="6">
        <f t="shared" si="175"/>
        <v>8.7207091575828666E-4</v>
      </c>
      <c r="L1600" s="6">
        <f t="shared" si="176"/>
        <v>6.4090883926989006E-4</v>
      </c>
      <c r="M1600" s="9">
        <f t="shared" si="177"/>
        <v>-1</v>
      </c>
      <c r="N1600" s="9">
        <f t="shared" si="178"/>
        <v>-1</v>
      </c>
      <c r="O1600" s="9">
        <f t="shared" si="179"/>
        <v>-1</v>
      </c>
      <c r="P1600" s="9">
        <f t="shared" si="180"/>
        <v>-1</v>
      </c>
      <c r="Q1600" s="10">
        <f t="shared" si="181"/>
        <v>0.17939326657546531</v>
      </c>
      <c r="R1600" s="10">
        <f t="shared" si="164"/>
        <v>0.44594761847622871</v>
      </c>
      <c r="S1600" s="10">
        <f>_xlfn.PERCENTILE.INC($R$1519:R1600,0.75)</f>
        <v>0.98531230679330573</v>
      </c>
      <c r="T1600" s="10">
        <f t="shared" si="165"/>
        <v>0.98531230679330573</v>
      </c>
      <c r="U1600" s="11">
        <f t="shared" si="182"/>
        <v>0.44594761847622871</v>
      </c>
      <c r="V1600" s="10">
        <f t="shared" si="166"/>
        <v>-1</v>
      </c>
      <c r="W1600" s="10">
        <f t="shared" si="167"/>
        <v>0.44758514582863207</v>
      </c>
      <c r="X1600" s="10">
        <f t="shared" si="183"/>
        <v>0.55743452309528596</v>
      </c>
      <c r="Y1600" s="10">
        <f>_xlfn.PERCENTILE.INC($X$1519:X1600,0.75)</f>
        <v>1.2316403834916321</v>
      </c>
      <c r="Z1600" s="10">
        <f t="shared" si="184"/>
        <v>1.2316403834916321</v>
      </c>
      <c r="AA1600" s="10">
        <f t="shared" si="185"/>
        <v>0.55448430609279953</v>
      </c>
      <c r="AB1600" s="10">
        <f t="shared" si="186"/>
        <v>-0.44758514582863207</v>
      </c>
      <c r="AC1600" s="10">
        <f t="shared" si="187"/>
        <v>-0.24817893900223353</v>
      </c>
      <c r="AD1600" s="13">
        <f t="shared" si="188"/>
        <v>-447585.14582863206</v>
      </c>
      <c r="AE1600" s="13">
        <f t="shared" si="168"/>
        <v>-248178.93900223353</v>
      </c>
      <c r="AF1600" s="13"/>
      <c r="AG1600" s="2">
        <f t="shared" si="163"/>
        <v>37047</v>
      </c>
      <c r="AH1600" s="3">
        <f t="shared" si="169"/>
        <v>4025.9306580300445</v>
      </c>
      <c r="AI1600" s="3">
        <f t="shared" si="170"/>
        <v>2232.3153672955173</v>
      </c>
      <c r="AJ1600" s="3">
        <f t="shared" si="189"/>
        <v>70085.654483275895</v>
      </c>
      <c r="AK1600" s="3">
        <f t="shared" si="190"/>
        <v>73557.467647851125</v>
      </c>
    </row>
    <row r="1601" spans="2:37" x14ac:dyDescent="0.2">
      <c r="B1601" s="5">
        <v>37048</v>
      </c>
      <c r="C1601" s="1">
        <v>144.76</v>
      </c>
      <c r="D1601" s="1">
        <f t="shared" si="160"/>
        <v>23</v>
      </c>
      <c r="E1601" s="1" t="b">
        <f t="shared" si="161"/>
        <v>0</v>
      </c>
      <c r="F1601" s="6">
        <f t="shared" si="162"/>
        <v>2.9792835862259004E-3</v>
      </c>
      <c r="G1601" s="8">
        <f t="shared" si="171"/>
        <v>-1.8935350877905958E-3</v>
      </c>
      <c r="H1601" s="8">
        <f t="shared" si="172"/>
        <v>-1.3957454780004397E-3</v>
      </c>
      <c r="I1601" s="8">
        <f t="shared" si="173"/>
        <v>-8.9491731672384708E-4</v>
      </c>
      <c r="J1601" s="6">
        <f t="shared" si="174"/>
        <v>1.4579354211886285E-3</v>
      </c>
      <c r="K1601" s="6">
        <f t="shared" si="175"/>
        <v>8.7279080213834221E-4</v>
      </c>
      <c r="L1601" s="6">
        <f t="shared" si="176"/>
        <v>6.4097979403218166E-4</v>
      </c>
      <c r="M1601" s="9">
        <f t="shared" si="177"/>
        <v>-1</v>
      </c>
      <c r="N1601" s="9">
        <f t="shared" si="178"/>
        <v>-1</v>
      </c>
      <c r="O1601" s="9">
        <f t="shared" si="179"/>
        <v>-1</v>
      </c>
      <c r="P1601" s="9">
        <f t="shared" si="180"/>
        <v>-1</v>
      </c>
      <c r="Q1601" s="10">
        <f t="shared" si="181"/>
        <v>0.17901849381614984</v>
      </c>
      <c r="R1601" s="10">
        <f t="shared" si="164"/>
        <v>0.44688120369373224</v>
      </c>
      <c r="S1601" s="10">
        <f>_xlfn.PERCENTILE.INC($R$1519:R1601,0.75)</f>
        <v>0.98467016552884745</v>
      </c>
      <c r="T1601" s="10">
        <f t="shared" si="165"/>
        <v>0.98467016552884745</v>
      </c>
      <c r="U1601" s="11">
        <f t="shared" si="182"/>
        <v>0.44688120369373224</v>
      </c>
      <c r="V1601" s="10">
        <f t="shared" si="166"/>
        <v>-1</v>
      </c>
      <c r="W1601" s="10">
        <f t="shared" si="167"/>
        <v>0.44758514582863207</v>
      </c>
      <c r="X1601" s="10">
        <f t="shared" si="183"/>
        <v>0.55860150461716529</v>
      </c>
      <c r="Y1601" s="10">
        <f>_xlfn.PERCENTILE.INC($X$1519:X1601,0.75)</f>
        <v>1.2308377069110592</v>
      </c>
      <c r="Z1601" s="10">
        <f t="shared" si="184"/>
        <v>1.2308377069110592</v>
      </c>
      <c r="AA1601" s="10">
        <f t="shared" si="185"/>
        <v>0.55448430609279953</v>
      </c>
      <c r="AB1601" s="10">
        <f t="shared" si="186"/>
        <v>-0.44758514582863207</v>
      </c>
      <c r="AC1601" s="10">
        <f t="shared" si="187"/>
        <v>-0.24817893900223353</v>
      </c>
      <c r="AD1601" s="13">
        <f t="shared" si="188"/>
        <v>-447585.14582863206</v>
      </c>
      <c r="AE1601" s="13">
        <f t="shared" si="168"/>
        <v>-248178.93900223353</v>
      </c>
      <c r="AF1601" s="13"/>
      <c r="AG1601" s="2">
        <f t="shared" si="163"/>
        <v>37048</v>
      </c>
      <c r="AH1601" s="3">
        <f t="shared" si="169"/>
        <v>-1333.4830784057694</v>
      </c>
      <c r="AI1601" s="3">
        <f t="shared" si="170"/>
        <v>-739.39543941631325</v>
      </c>
      <c r="AJ1601" s="3">
        <f t="shared" si="189"/>
        <v>68752.171404870125</v>
      </c>
      <c r="AK1601" s="3">
        <f t="shared" si="190"/>
        <v>72818.072208434809</v>
      </c>
    </row>
    <row r="1602" spans="2:37" x14ac:dyDescent="0.2">
      <c r="B1602" s="5">
        <v>37049</v>
      </c>
      <c r="C1602" s="1">
        <v>144.30000000000001</v>
      </c>
      <c r="D1602" s="1">
        <f t="shared" si="160"/>
        <v>23</v>
      </c>
      <c r="E1602" s="1" t="b">
        <f t="shared" si="161"/>
        <v>0</v>
      </c>
      <c r="F1602" s="6">
        <f t="shared" si="162"/>
        <v>-3.177673390439173E-3</v>
      </c>
      <c r="G1602" s="8">
        <f t="shared" si="171"/>
        <v>-1.9433120955850819E-3</v>
      </c>
      <c r="H1602" s="8">
        <f t="shared" si="172"/>
        <v>-1.4564218415163655E-3</v>
      </c>
      <c r="I1602" s="8">
        <f t="shared" si="173"/>
        <v>-9.2034930216928254E-4</v>
      </c>
      <c r="J1602" s="6">
        <f t="shared" si="174"/>
        <v>1.4588979603725335E-3</v>
      </c>
      <c r="K1602" s="6">
        <f t="shared" si="175"/>
        <v>8.7361008709012117E-4</v>
      </c>
      <c r="L1602" s="6">
        <f t="shared" si="176"/>
        <v>6.4114002418754184E-4</v>
      </c>
      <c r="M1602" s="9">
        <f t="shared" si="177"/>
        <v>-1</v>
      </c>
      <c r="N1602" s="9">
        <f t="shared" si="178"/>
        <v>-1</v>
      </c>
      <c r="O1602" s="9">
        <f t="shared" si="179"/>
        <v>-1</v>
      </c>
      <c r="P1602" s="9">
        <f t="shared" si="180"/>
        <v>-1</v>
      </c>
      <c r="Q1602" s="10">
        <f t="shared" si="181"/>
        <v>0.17860331742306915</v>
      </c>
      <c r="R1602" s="10">
        <f t="shared" si="164"/>
        <v>0.44792001153315009</v>
      </c>
      <c r="S1602" s="10">
        <f>_xlfn.PERCENTILE.INC($R$1519:R1602,0.75)</f>
        <v>0.98402802426438929</v>
      </c>
      <c r="T1602" s="10">
        <f t="shared" si="165"/>
        <v>0.98402802426438929</v>
      </c>
      <c r="U1602" s="11">
        <f t="shared" si="182"/>
        <v>0.44792001153315009</v>
      </c>
      <c r="V1602" s="10">
        <f t="shared" si="166"/>
        <v>-1</v>
      </c>
      <c r="W1602" s="10">
        <f t="shared" si="167"/>
        <v>0.44758514582863207</v>
      </c>
      <c r="X1602" s="10">
        <f t="shared" si="183"/>
        <v>0.55990001441643766</v>
      </c>
      <c r="Y1602" s="10">
        <f>_xlfn.PERCENTILE.INC($X$1519:X1602,0.75)</f>
        <v>1.2300350303304866</v>
      </c>
      <c r="Z1602" s="10">
        <f t="shared" si="184"/>
        <v>1.2300350303304866</v>
      </c>
      <c r="AA1602" s="10">
        <f t="shared" si="185"/>
        <v>0.55448430609279953</v>
      </c>
      <c r="AB1602" s="10">
        <f t="shared" si="186"/>
        <v>-0.44758514582863207</v>
      </c>
      <c r="AC1602" s="10">
        <f t="shared" si="187"/>
        <v>-0.24817893900223353</v>
      </c>
      <c r="AD1602" s="13">
        <f t="shared" si="188"/>
        <v>-447585.14582863206</v>
      </c>
      <c r="AE1602" s="13">
        <f t="shared" si="168"/>
        <v>-248178.93900223353</v>
      </c>
      <c r="AF1602" s="13"/>
      <c r="AG1602" s="2">
        <f t="shared" si="163"/>
        <v>37049</v>
      </c>
      <c r="AH1602" s="3">
        <f t="shared" si="169"/>
        <v>1422.2794078554809</v>
      </c>
      <c r="AI1602" s="3">
        <f t="shared" si="170"/>
        <v>788.63161053482406</v>
      </c>
      <c r="AJ1602" s="3">
        <f t="shared" si="189"/>
        <v>70174.450812725612</v>
      </c>
      <c r="AK1602" s="3">
        <f t="shared" si="190"/>
        <v>73606.703818969632</v>
      </c>
    </row>
    <row r="1603" spans="2:37" x14ac:dyDescent="0.2">
      <c r="B1603" s="5">
        <v>37050</v>
      </c>
      <c r="C1603" s="1">
        <v>145.78</v>
      </c>
      <c r="D1603" s="1">
        <f t="shared" si="160"/>
        <v>23</v>
      </c>
      <c r="E1603" s="1" t="b">
        <f t="shared" si="161"/>
        <v>0</v>
      </c>
      <c r="F1603" s="6">
        <f t="shared" si="162"/>
        <v>1.025641025641022E-2</v>
      </c>
      <c r="G1603" s="8">
        <f t="shared" si="171"/>
        <v>-1.7078363823311796E-3</v>
      </c>
      <c r="H1603" s="8">
        <f t="shared" si="172"/>
        <v>-1.3030087853194712E-3</v>
      </c>
      <c r="I1603" s="8">
        <f t="shared" si="173"/>
        <v>-8.7132670285301435E-4</v>
      </c>
      <c r="J1603" s="6">
        <f t="shared" si="174"/>
        <v>1.4596045295654121E-3</v>
      </c>
      <c r="K1603" s="6">
        <f t="shared" si="175"/>
        <v>8.7420552600777138E-4</v>
      </c>
      <c r="L1603" s="6">
        <f t="shared" si="176"/>
        <v>6.4112941640623853E-4</v>
      </c>
      <c r="M1603" s="9">
        <f t="shared" si="177"/>
        <v>-1</v>
      </c>
      <c r="N1603" s="9">
        <f t="shared" si="178"/>
        <v>-1</v>
      </c>
      <c r="O1603" s="9">
        <f t="shared" si="179"/>
        <v>-1</v>
      </c>
      <c r="P1603" s="9">
        <f t="shared" si="180"/>
        <v>-1</v>
      </c>
      <c r="Q1603" s="10">
        <f t="shared" si="181"/>
        <v>0.18034354213366033</v>
      </c>
      <c r="R1603" s="10">
        <f t="shared" si="164"/>
        <v>0.44359780812505373</v>
      </c>
      <c r="S1603" s="10">
        <f>_xlfn.PERCENTILE.INC($R$1519:R1603,0.75)</f>
        <v>0.98338588299993102</v>
      </c>
      <c r="T1603" s="10">
        <f t="shared" si="165"/>
        <v>0.98338588299993102</v>
      </c>
      <c r="U1603" s="11">
        <f t="shared" si="182"/>
        <v>0.44359780812505373</v>
      </c>
      <c r="V1603" s="10">
        <f t="shared" si="166"/>
        <v>-1</v>
      </c>
      <c r="W1603" s="10">
        <f t="shared" si="167"/>
        <v>0.44758514582863207</v>
      </c>
      <c r="X1603" s="10">
        <f t="shared" si="183"/>
        <v>0.55449726015631717</v>
      </c>
      <c r="Y1603" s="10">
        <f>_xlfn.PERCENTILE.INC($X$1519:X1603,0.75)</f>
        <v>1.2292323537499137</v>
      </c>
      <c r="Z1603" s="10">
        <f t="shared" si="184"/>
        <v>1.2292323537499137</v>
      </c>
      <c r="AA1603" s="10">
        <f t="shared" si="185"/>
        <v>0.55448430609279953</v>
      </c>
      <c r="AB1603" s="10">
        <f t="shared" si="186"/>
        <v>-0.44758514582863207</v>
      </c>
      <c r="AC1603" s="10">
        <f t="shared" si="187"/>
        <v>-0.24817893900223353</v>
      </c>
      <c r="AD1603" s="13">
        <f t="shared" si="188"/>
        <v>-447585.14582863206</v>
      </c>
      <c r="AE1603" s="13">
        <f t="shared" si="168"/>
        <v>-248178.93900223353</v>
      </c>
      <c r="AF1603" s="13"/>
      <c r="AG1603" s="2">
        <f t="shared" si="163"/>
        <v>37050</v>
      </c>
      <c r="AH1603" s="3">
        <f t="shared" si="169"/>
        <v>-4590.6168802936454</v>
      </c>
      <c r="AI1603" s="3">
        <f t="shared" si="170"/>
        <v>-2545.4250154075144</v>
      </c>
      <c r="AJ1603" s="3">
        <f t="shared" si="189"/>
        <v>65583.833932431968</v>
      </c>
      <c r="AK1603" s="3">
        <f t="shared" si="190"/>
        <v>71061.27880356212</v>
      </c>
    </row>
    <row r="1604" spans="2:37" x14ac:dyDescent="0.2">
      <c r="B1604" s="5">
        <v>37053</v>
      </c>
      <c r="C1604" s="1">
        <v>145.33000000000001</v>
      </c>
      <c r="D1604" s="1">
        <f t="shared" si="160"/>
        <v>24</v>
      </c>
      <c r="E1604" s="1" t="b">
        <f t="shared" si="161"/>
        <v>1</v>
      </c>
      <c r="F1604" s="6">
        <f t="shared" si="162"/>
        <v>-3.0868431883659397E-3</v>
      </c>
      <c r="G1604" s="8">
        <f t="shared" si="171"/>
        <v>-1.7936870406262098E-3</v>
      </c>
      <c r="H1604" s="8">
        <f t="shared" si="172"/>
        <v>-1.2734584129592363E-3</v>
      </c>
      <c r="I1604" s="8">
        <f t="shared" si="173"/>
        <v>-9.0687251339018169E-4</v>
      </c>
      <c r="J1604" s="6">
        <f t="shared" si="174"/>
        <v>1.4603974584106668E-3</v>
      </c>
      <c r="K1604" s="6">
        <f t="shared" si="175"/>
        <v>8.7477623400867091E-4</v>
      </c>
      <c r="L1604" s="6">
        <f t="shared" si="176"/>
        <v>6.4131415858949855E-4</v>
      </c>
      <c r="M1604" s="9">
        <f t="shared" si="177"/>
        <v>-1</v>
      </c>
      <c r="N1604" s="9">
        <f t="shared" si="178"/>
        <v>-1</v>
      </c>
      <c r="O1604" s="9">
        <f t="shared" si="179"/>
        <v>-1</v>
      </c>
      <c r="P1604" s="9">
        <f t="shared" si="180"/>
        <v>-1</v>
      </c>
      <c r="Q1604" s="10">
        <f t="shared" si="181"/>
        <v>0.18009462198703982</v>
      </c>
      <c r="R1604" s="10">
        <f t="shared" si="164"/>
        <v>0.4442109326604825</v>
      </c>
      <c r="S1604" s="10">
        <f>_xlfn.PERCENTILE.INC($R$1519:R1604,0.75)</f>
        <v>0.98333929612781446</v>
      </c>
      <c r="T1604" s="10">
        <f t="shared" si="165"/>
        <v>0.98333929612781446</v>
      </c>
      <c r="U1604" s="11">
        <f t="shared" si="182"/>
        <v>0.4442109326604825</v>
      </c>
      <c r="V1604" s="10">
        <f t="shared" si="166"/>
        <v>-1</v>
      </c>
      <c r="W1604" s="10">
        <f t="shared" si="167"/>
        <v>0.44359780812505373</v>
      </c>
      <c r="X1604" s="10">
        <f t="shared" si="183"/>
        <v>0.55526366582560316</v>
      </c>
      <c r="Y1604" s="10">
        <f>_xlfn.PERCENTILE.INC($X$1519:X1604,0.75)</f>
        <v>1.2291741201597679</v>
      </c>
      <c r="Z1604" s="10">
        <f t="shared" si="184"/>
        <v>1.2291741201597679</v>
      </c>
      <c r="AA1604" s="10">
        <f t="shared" si="185"/>
        <v>0.55526366582560316</v>
      </c>
      <c r="AB1604" s="10">
        <f t="shared" si="186"/>
        <v>-0.44359780812505373</v>
      </c>
      <c r="AC1604" s="10">
        <f t="shared" si="187"/>
        <v>-0.24631374509171985</v>
      </c>
      <c r="AD1604" s="13">
        <f t="shared" si="188"/>
        <v>-443597.80812505371</v>
      </c>
      <c r="AE1604" s="13">
        <f t="shared" si="168"/>
        <v>-246313.74509171984</v>
      </c>
      <c r="AF1604" s="13"/>
      <c r="AG1604" s="2">
        <f t="shared" si="163"/>
        <v>37053</v>
      </c>
      <c r="AH1604" s="3">
        <f t="shared" si="169"/>
        <v>1381.6251586148887</v>
      </c>
      <c r="AI1604" s="3">
        <f t="shared" si="170"/>
        <v>766.08946735493066</v>
      </c>
      <c r="AJ1604" s="3">
        <f t="shared" si="189"/>
        <v>66965.459091046854</v>
      </c>
      <c r="AK1604" s="3">
        <f t="shared" si="190"/>
        <v>71827.368270917053</v>
      </c>
    </row>
    <row r="1605" spans="2:37" x14ac:dyDescent="0.2">
      <c r="B1605" s="5">
        <v>37054</v>
      </c>
      <c r="C1605" s="1">
        <v>144.63</v>
      </c>
      <c r="D1605" s="1">
        <f t="shared" si="160"/>
        <v>24</v>
      </c>
      <c r="E1605" s="1" t="b">
        <f t="shared" si="161"/>
        <v>0</v>
      </c>
      <c r="F1605" s="6">
        <f t="shared" si="162"/>
        <v>-4.8166242345009103E-3</v>
      </c>
      <c r="G1605" s="8">
        <f t="shared" si="171"/>
        <v>-1.9039514541876468E-3</v>
      </c>
      <c r="H1605" s="8">
        <f t="shared" si="172"/>
        <v>-1.3119770803123362E-3</v>
      </c>
      <c r="I1605" s="8">
        <f t="shared" si="173"/>
        <v>-9.3512970670392459E-4</v>
      </c>
      <c r="J1605" s="6">
        <f t="shared" si="174"/>
        <v>1.4613601644641629E-3</v>
      </c>
      <c r="K1605" s="6">
        <f t="shared" si="175"/>
        <v>8.7538802041405071E-4</v>
      </c>
      <c r="L1605" s="6">
        <f t="shared" si="176"/>
        <v>6.4161711549970499E-4</v>
      </c>
      <c r="M1605" s="9">
        <f t="shared" si="177"/>
        <v>-1</v>
      </c>
      <c r="N1605" s="9">
        <f t="shared" si="178"/>
        <v>-1</v>
      </c>
      <c r="O1605" s="9">
        <f t="shared" si="179"/>
        <v>-1</v>
      </c>
      <c r="P1605" s="9">
        <f t="shared" si="180"/>
        <v>-1</v>
      </c>
      <c r="Q1605" s="10">
        <f t="shared" si="181"/>
        <v>0.17967437732096062</v>
      </c>
      <c r="R1605" s="10">
        <f t="shared" si="164"/>
        <v>0.44524990815519744</v>
      </c>
      <c r="S1605" s="10">
        <f>_xlfn.PERCENTILE.INC($R$1519:R1605,0.75)</f>
        <v>0.98329270925569778</v>
      </c>
      <c r="T1605" s="10">
        <f t="shared" si="165"/>
        <v>0.98329270925569778</v>
      </c>
      <c r="U1605" s="11">
        <f t="shared" si="182"/>
        <v>0.44524990815519744</v>
      </c>
      <c r="V1605" s="10">
        <f t="shared" si="166"/>
        <v>-1</v>
      </c>
      <c r="W1605" s="10">
        <f t="shared" si="167"/>
        <v>0.44359780812505373</v>
      </c>
      <c r="X1605" s="10">
        <f t="shared" si="183"/>
        <v>0.55656238519399681</v>
      </c>
      <c r="Y1605" s="10">
        <f>_xlfn.PERCENTILE.INC($X$1519:X1605,0.75)</f>
        <v>1.2291158865696223</v>
      </c>
      <c r="Z1605" s="10">
        <f t="shared" si="184"/>
        <v>1.2291158865696223</v>
      </c>
      <c r="AA1605" s="10">
        <f t="shared" si="185"/>
        <v>0.55526366582560316</v>
      </c>
      <c r="AB1605" s="10">
        <f t="shared" si="186"/>
        <v>-0.44359780812505373</v>
      </c>
      <c r="AC1605" s="10">
        <f t="shared" si="187"/>
        <v>-0.24631374509171985</v>
      </c>
      <c r="AD1605" s="13">
        <f t="shared" si="188"/>
        <v>-443597.80812505371</v>
      </c>
      <c r="AE1605" s="13">
        <f t="shared" si="168"/>
        <v>-246313.74509171984</v>
      </c>
      <c r="AF1605" s="13"/>
      <c r="AG1605" s="2">
        <f t="shared" si="163"/>
        <v>37054</v>
      </c>
      <c r="AH1605" s="3">
        <f t="shared" si="169"/>
        <v>2136.6439529866184</v>
      </c>
      <c r="AI1605" s="3">
        <f t="shared" si="170"/>
        <v>1186.4007538994574</v>
      </c>
      <c r="AJ1605" s="3">
        <f t="shared" si="189"/>
        <v>69102.103044033473</v>
      </c>
      <c r="AK1605" s="3">
        <f t="shared" si="190"/>
        <v>73013.769024816516</v>
      </c>
    </row>
    <row r="1606" spans="2:37" x14ac:dyDescent="0.2">
      <c r="B1606" s="5">
        <v>37055</v>
      </c>
      <c r="C1606" s="1">
        <v>143.51</v>
      </c>
      <c r="D1606" s="1">
        <f t="shared" si="160"/>
        <v>24</v>
      </c>
      <c r="E1606" s="1" t="b">
        <f t="shared" si="161"/>
        <v>0</v>
      </c>
      <c r="F1606" s="6">
        <f t="shared" si="162"/>
        <v>-7.7438982230519926E-3</v>
      </c>
      <c r="G1606" s="8">
        <f t="shared" si="171"/>
        <v>-1.9418233531995092E-3</v>
      </c>
      <c r="H1606" s="8">
        <f t="shared" si="172"/>
        <v>-1.350414481792631E-3</v>
      </c>
      <c r="I1606" s="8">
        <f t="shared" si="173"/>
        <v>-9.6280245188521904E-4</v>
      </c>
      <c r="J1606" s="6">
        <f t="shared" si="174"/>
        <v>1.4623175817199722E-3</v>
      </c>
      <c r="K1606" s="6">
        <f t="shared" si="175"/>
        <v>8.7607169049586098E-4</v>
      </c>
      <c r="L1606" s="6">
        <f t="shared" si="176"/>
        <v>6.4201161087747334E-4</v>
      </c>
      <c r="M1606" s="9">
        <f t="shared" si="177"/>
        <v>-1</v>
      </c>
      <c r="N1606" s="9">
        <f t="shared" si="178"/>
        <v>-1</v>
      </c>
      <c r="O1606" s="9">
        <f t="shared" si="179"/>
        <v>-1</v>
      </c>
      <c r="P1606" s="9">
        <f t="shared" si="180"/>
        <v>-1</v>
      </c>
      <c r="Q1606" s="10">
        <f t="shared" si="181"/>
        <v>0.17919478391832031</v>
      </c>
      <c r="R1606" s="10">
        <f t="shared" si="164"/>
        <v>0.44644156627050713</v>
      </c>
      <c r="S1606" s="10">
        <f>_xlfn.PERCENTILE.INC($R$1519:R1606,0.75)</f>
        <v>0.98324612238358111</v>
      </c>
      <c r="T1606" s="10">
        <f t="shared" si="165"/>
        <v>0.98324612238358111</v>
      </c>
      <c r="U1606" s="11">
        <f t="shared" si="182"/>
        <v>0.44644156627050713</v>
      </c>
      <c r="V1606" s="10">
        <f t="shared" si="166"/>
        <v>-1</v>
      </c>
      <c r="W1606" s="10">
        <f t="shared" si="167"/>
        <v>0.44359780812505373</v>
      </c>
      <c r="X1606" s="10">
        <f t="shared" si="183"/>
        <v>0.55805195783813399</v>
      </c>
      <c r="Y1606" s="10">
        <f>_xlfn.PERCENTILE.INC($X$1519:X1606,0.75)</f>
        <v>1.2290576529794766</v>
      </c>
      <c r="Z1606" s="10">
        <f t="shared" si="184"/>
        <v>1.2290576529794766</v>
      </c>
      <c r="AA1606" s="10">
        <f t="shared" si="185"/>
        <v>0.55526366582560316</v>
      </c>
      <c r="AB1606" s="10">
        <f t="shared" si="186"/>
        <v>-0.44359780812505373</v>
      </c>
      <c r="AC1606" s="10">
        <f t="shared" si="187"/>
        <v>-0.24631374509171985</v>
      </c>
      <c r="AD1606" s="13">
        <f t="shared" si="188"/>
        <v>-443597.80812505371</v>
      </c>
      <c r="AE1606" s="13">
        <f t="shared" si="168"/>
        <v>-246313.74509171984</v>
      </c>
      <c r="AF1606" s="13"/>
      <c r="AG1606" s="2">
        <f t="shared" si="163"/>
        <v>37055</v>
      </c>
      <c r="AH1606" s="3">
        <f t="shared" si="169"/>
        <v>3435.1762780893623</v>
      </c>
      <c r="AI1606" s="3">
        <f t="shared" si="170"/>
        <v>1907.4285729290507</v>
      </c>
      <c r="AJ1606" s="3">
        <f t="shared" si="189"/>
        <v>72537.279322122835</v>
      </c>
      <c r="AK1606" s="3">
        <f t="shared" si="190"/>
        <v>74921.197597745573</v>
      </c>
    </row>
    <row r="1607" spans="2:37" x14ac:dyDescent="0.2">
      <c r="B1607" s="5">
        <v>37056</v>
      </c>
      <c r="C1607" s="1">
        <v>142.63</v>
      </c>
      <c r="D1607" s="1">
        <f t="shared" si="160"/>
        <v>24</v>
      </c>
      <c r="E1607" s="1" t="b">
        <f t="shared" si="161"/>
        <v>0</v>
      </c>
      <c r="F1607" s="6">
        <f t="shared" si="162"/>
        <v>-6.1319768657236429E-3</v>
      </c>
      <c r="G1607" s="8">
        <f t="shared" si="171"/>
        <v>-2.1064361415190653E-3</v>
      </c>
      <c r="H1607" s="8">
        <f t="shared" si="172"/>
        <v>-1.4603741223360278E-3</v>
      </c>
      <c r="I1607" s="8">
        <f t="shared" si="173"/>
        <v>-1.0099728432339523E-3</v>
      </c>
      <c r="J1607" s="6">
        <f t="shared" si="174"/>
        <v>1.4635354764956324E-3</v>
      </c>
      <c r="K1607" s="6">
        <f t="shared" si="175"/>
        <v>8.7692326966483998E-4</v>
      </c>
      <c r="L1607" s="6">
        <f t="shared" si="176"/>
        <v>6.4241519238982274E-4</v>
      </c>
      <c r="M1607" s="9">
        <f t="shared" si="177"/>
        <v>-1</v>
      </c>
      <c r="N1607" s="9">
        <f t="shared" si="178"/>
        <v>-1</v>
      </c>
      <c r="O1607" s="9">
        <f t="shared" si="179"/>
        <v>-1</v>
      </c>
      <c r="P1607" s="9">
        <f t="shared" si="180"/>
        <v>-1</v>
      </c>
      <c r="Q1607" s="10">
        <f t="shared" si="181"/>
        <v>0.17622522597730311</v>
      </c>
      <c r="R1607" s="10">
        <f t="shared" si="164"/>
        <v>0.45396451930385712</v>
      </c>
      <c r="S1607" s="10">
        <f>_xlfn.PERCENTILE.INC($R$1519:R1607,0.75)</f>
        <v>0.98319953551146455</v>
      </c>
      <c r="T1607" s="10">
        <f t="shared" si="165"/>
        <v>0.98319953551146455</v>
      </c>
      <c r="U1607" s="11">
        <f t="shared" si="182"/>
        <v>0.45396451930385712</v>
      </c>
      <c r="V1607" s="10">
        <f t="shared" si="166"/>
        <v>-1</v>
      </c>
      <c r="W1607" s="10">
        <f t="shared" si="167"/>
        <v>0.44359780812505373</v>
      </c>
      <c r="X1607" s="10">
        <f t="shared" si="183"/>
        <v>0.56745564912982138</v>
      </c>
      <c r="Y1607" s="10">
        <f>_xlfn.PERCENTILE.INC($X$1519:X1607,0.75)</f>
        <v>1.2289994193893308</v>
      </c>
      <c r="Z1607" s="10">
        <f t="shared" si="184"/>
        <v>1.2289994193893308</v>
      </c>
      <c r="AA1607" s="10">
        <f t="shared" si="185"/>
        <v>0.55526366582560316</v>
      </c>
      <c r="AB1607" s="10">
        <f t="shared" si="186"/>
        <v>-0.44359780812505373</v>
      </c>
      <c r="AC1607" s="10">
        <f t="shared" si="187"/>
        <v>-0.24631374509171985</v>
      </c>
      <c r="AD1607" s="13">
        <f t="shared" si="188"/>
        <v>-443597.80812505371</v>
      </c>
      <c r="AE1607" s="13">
        <f t="shared" si="168"/>
        <v>-246313.74509171984</v>
      </c>
      <c r="AF1607" s="13"/>
      <c r="AG1607" s="2">
        <f t="shared" si="163"/>
        <v>37056</v>
      </c>
      <c r="AH1607" s="3">
        <f t="shared" si="169"/>
        <v>2720.1314971085449</v>
      </c>
      <c r="AI1607" s="3">
        <f t="shared" si="170"/>
        <v>1510.3901866121766</v>
      </c>
      <c r="AJ1607" s="3">
        <f t="shared" si="189"/>
        <v>75257.410819231387</v>
      </c>
      <c r="AK1607" s="3">
        <f t="shared" si="190"/>
        <v>76431.587784357747</v>
      </c>
    </row>
    <row r="1608" spans="2:37" x14ac:dyDescent="0.2">
      <c r="B1608" s="5">
        <v>37057</v>
      </c>
      <c r="C1608" s="1">
        <v>143.5</v>
      </c>
      <c r="D1608" s="1">
        <f t="shared" si="160"/>
        <v>24</v>
      </c>
      <c r="E1608" s="1" t="b">
        <f t="shared" si="161"/>
        <v>0</v>
      </c>
      <c r="F1608" s="6">
        <f t="shared" si="162"/>
        <v>6.0996985206478449E-3</v>
      </c>
      <c r="G1608" s="8">
        <f t="shared" si="171"/>
        <v>-1.8586673541954102E-3</v>
      </c>
      <c r="H1608" s="8">
        <f t="shared" si="172"/>
        <v>-1.3637409312717195E-3</v>
      </c>
      <c r="I1608" s="8">
        <f t="shared" si="173"/>
        <v>-9.6555959055929879E-4</v>
      </c>
      <c r="J1608" s="6">
        <f t="shared" si="174"/>
        <v>1.4644572047270059E-3</v>
      </c>
      <c r="K1608" s="6">
        <f t="shared" si="175"/>
        <v>8.7761003688472674E-4</v>
      </c>
      <c r="L1608" s="6">
        <f t="shared" si="176"/>
        <v>6.4281405856073451E-4</v>
      </c>
      <c r="M1608" s="9">
        <f t="shared" si="177"/>
        <v>-1</v>
      </c>
      <c r="N1608" s="9">
        <f t="shared" si="178"/>
        <v>-1</v>
      </c>
      <c r="O1608" s="9">
        <f t="shared" si="179"/>
        <v>-1</v>
      </c>
      <c r="P1608" s="9">
        <f t="shared" si="180"/>
        <v>-1</v>
      </c>
      <c r="Q1608" s="10">
        <f t="shared" si="181"/>
        <v>0.17381056120279659</v>
      </c>
      <c r="R1608" s="10">
        <f t="shared" si="164"/>
        <v>0.46027122544445714</v>
      </c>
      <c r="S1608" s="10">
        <f>_xlfn.PERCENTILE.INC($R$1519:R1608,0.75)</f>
        <v>0.98250160128518693</v>
      </c>
      <c r="T1608" s="10">
        <f t="shared" si="165"/>
        <v>0.98250160128518693</v>
      </c>
      <c r="U1608" s="11">
        <f t="shared" si="182"/>
        <v>0.46027122544445714</v>
      </c>
      <c r="V1608" s="10">
        <f t="shared" si="166"/>
        <v>-1</v>
      </c>
      <c r="W1608" s="10">
        <f t="shared" si="167"/>
        <v>0.44359780812505373</v>
      </c>
      <c r="X1608" s="10">
        <f t="shared" si="183"/>
        <v>0.57533903180557144</v>
      </c>
      <c r="Y1608" s="10">
        <f>_xlfn.PERCENTILE.INC($X$1519:X1608,0.75)</f>
        <v>1.2281270016064838</v>
      </c>
      <c r="Z1608" s="10">
        <f t="shared" si="184"/>
        <v>1.2281270016064838</v>
      </c>
      <c r="AA1608" s="10">
        <f t="shared" si="185"/>
        <v>0.55526366582560316</v>
      </c>
      <c r="AB1608" s="10">
        <f t="shared" si="186"/>
        <v>-0.44359780812505373</v>
      </c>
      <c r="AC1608" s="10">
        <f t="shared" si="187"/>
        <v>-0.24631374509171985</v>
      </c>
      <c r="AD1608" s="13">
        <f t="shared" si="188"/>
        <v>-443597.80812505371</v>
      </c>
      <c r="AE1608" s="13">
        <f t="shared" si="168"/>
        <v>-246313.74509171984</v>
      </c>
      <c r="AF1608" s="13"/>
      <c r="AG1608" s="2">
        <f t="shared" si="163"/>
        <v>37057</v>
      </c>
      <c r="AH1608" s="3">
        <f t="shared" si="169"/>
        <v>-2705.8128939830167</v>
      </c>
      <c r="AI1608" s="3">
        <f t="shared" si="170"/>
        <v>-1502.439586551194</v>
      </c>
      <c r="AJ1608" s="3">
        <f t="shared" si="189"/>
        <v>72551.597925248367</v>
      </c>
      <c r="AK1608" s="3">
        <f t="shared" si="190"/>
        <v>74929.148197806557</v>
      </c>
    </row>
    <row r="1609" spans="2:37" x14ac:dyDescent="0.2">
      <c r="B1609" s="5">
        <v>37060</v>
      </c>
      <c r="C1609" s="1">
        <v>140.58000000000001</v>
      </c>
      <c r="D1609" s="1">
        <f t="shared" si="160"/>
        <v>25</v>
      </c>
      <c r="E1609" s="1" t="b">
        <f t="shared" si="161"/>
        <v>1</v>
      </c>
      <c r="F1609" s="6">
        <f t="shared" si="162"/>
        <v>-2.0348432055748988E-2</v>
      </c>
      <c r="G1609" s="8">
        <f t="shared" si="171"/>
        <v>-2.2875406509844402E-3</v>
      </c>
      <c r="H1609" s="8">
        <f t="shared" si="172"/>
        <v>-1.5587149075429261E-3</v>
      </c>
      <c r="I1609" s="8">
        <f t="shared" si="173"/>
        <v>-1.083960903406514E-3</v>
      </c>
      <c r="J1609" s="6">
        <f t="shared" si="174"/>
        <v>1.4658718545373121E-3</v>
      </c>
      <c r="K1609" s="6">
        <f t="shared" si="175"/>
        <v>8.7856614923123534E-4</v>
      </c>
      <c r="L1609" s="6">
        <f t="shared" si="176"/>
        <v>6.4336444435162299E-4</v>
      </c>
      <c r="M1609" s="9">
        <f t="shared" si="177"/>
        <v>-1</v>
      </c>
      <c r="N1609" s="9">
        <f t="shared" si="178"/>
        <v>-1</v>
      </c>
      <c r="O1609" s="9">
        <f t="shared" si="179"/>
        <v>-1</v>
      </c>
      <c r="P1609" s="9">
        <f t="shared" si="180"/>
        <v>-1</v>
      </c>
      <c r="Q1609" s="10">
        <f t="shared" si="181"/>
        <v>0.16065494312941161</v>
      </c>
      <c r="R1609" s="10">
        <f t="shared" si="164"/>
        <v>0.4979616465056913</v>
      </c>
      <c r="S1609" s="10">
        <f>_xlfn.PERCENTILE.INC($R$1519:R1609,0.75)</f>
        <v>0.98180366705890931</v>
      </c>
      <c r="T1609" s="10">
        <f t="shared" si="165"/>
        <v>0.98180366705890931</v>
      </c>
      <c r="U1609" s="11">
        <f t="shared" si="182"/>
        <v>0.4979616465056913</v>
      </c>
      <c r="V1609" s="10">
        <f t="shared" si="166"/>
        <v>-1</v>
      </c>
      <c r="W1609" s="10">
        <f t="shared" si="167"/>
        <v>0.46027122544445714</v>
      </c>
      <c r="X1609" s="10">
        <f t="shared" si="183"/>
        <v>0.62245205813211413</v>
      </c>
      <c r="Y1609" s="10">
        <f>_xlfn.PERCENTILE.INC($X$1519:X1609,0.75)</f>
        <v>1.2272545838236368</v>
      </c>
      <c r="Z1609" s="10">
        <f t="shared" si="184"/>
        <v>1.2272545838236368</v>
      </c>
      <c r="AA1609" s="10">
        <f t="shared" si="185"/>
        <v>0.62245205813211413</v>
      </c>
      <c r="AB1609" s="10">
        <f t="shared" si="186"/>
        <v>-0.46027122544445714</v>
      </c>
      <c r="AC1609" s="10">
        <f t="shared" si="187"/>
        <v>-0.28649677157689263</v>
      </c>
      <c r="AD1609" s="13">
        <f t="shared" si="188"/>
        <v>-460271.22544445714</v>
      </c>
      <c r="AE1609" s="13">
        <f t="shared" si="168"/>
        <v>-286496.77157689264</v>
      </c>
      <c r="AF1609" s="13"/>
      <c r="AG1609" s="2">
        <f t="shared" si="163"/>
        <v>37060</v>
      </c>
      <c r="AH1609" s="3">
        <f t="shared" si="169"/>
        <v>9026.5198587118321</v>
      </c>
      <c r="AI1609" s="3">
        <f t="shared" si="170"/>
        <v>5012.098506395937</v>
      </c>
      <c r="AJ1609" s="3">
        <f t="shared" si="189"/>
        <v>81578.117783960202</v>
      </c>
      <c r="AK1609" s="3">
        <f t="shared" si="190"/>
        <v>79941.246704202495</v>
      </c>
    </row>
    <row r="1610" spans="2:37" x14ac:dyDescent="0.2">
      <c r="B1610" s="5">
        <v>37061</v>
      </c>
      <c r="C1610" s="1">
        <v>140.5</v>
      </c>
      <c r="D1610" s="1">
        <f t="shared" si="160"/>
        <v>25</v>
      </c>
      <c r="E1610" s="1" t="b">
        <f t="shared" si="161"/>
        <v>0</v>
      </c>
      <c r="F1610" s="6">
        <f t="shared" si="162"/>
        <v>-5.6907099160630192E-4</v>
      </c>
      <c r="G1610" s="8">
        <f t="shared" si="171"/>
        <v>-2.2918611060657288E-3</v>
      </c>
      <c r="H1610" s="8">
        <f t="shared" si="172"/>
        <v>-1.5624555185939238E-3</v>
      </c>
      <c r="I1610" s="8">
        <f t="shared" si="173"/>
        <v>-1.0774940811463605E-3</v>
      </c>
      <c r="J1610" s="6">
        <f t="shared" si="174"/>
        <v>1.4672882268798148E-3</v>
      </c>
      <c r="K1610" s="6">
        <f t="shared" si="175"/>
        <v>8.7954347910303523E-4</v>
      </c>
      <c r="L1610" s="6">
        <f t="shared" si="176"/>
        <v>6.4389133032099761E-4</v>
      </c>
      <c r="M1610" s="9">
        <f t="shared" si="177"/>
        <v>-1</v>
      </c>
      <c r="N1610" s="9">
        <f t="shared" si="178"/>
        <v>-1</v>
      </c>
      <c r="O1610" s="9">
        <f t="shared" si="179"/>
        <v>-1</v>
      </c>
      <c r="P1610" s="9">
        <f t="shared" si="180"/>
        <v>-1</v>
      </c>
      <c r="Q1610" s="10">
        <f t="shared" si="181"/>
        <v>0.16067720675540953</v>
      </c>
      <c r="R1610" s="10">
        <f t="shared" si="164"/>
        <v>0.49789264834420355</v>
      </c>
      <c r="S1610" s="10">
        <f>_xlfn.PERCENTILE.INC($R$1519:R1610,0.75)</f>
        <v>0.98110573283263169</v>
      </c>
      <c r="T1610" s="10">
        <f t="shared" si="165"/>
        <v>0.98110573283263169</v>
      </c>
      <c r="U1610" s="11">
        <f t="shared" si="182"/>
        <v>0.49789264834420355</v>
      </c>
      <c r="V1610" s="10">
        <f t="shared" si="166"/>
        <v>-1</v>
      </c>
      <c r="W1610" s="10">
        <f t="shared" si="167"/>
        <v>0.46027122544445714</v>
      </c>
      <c r="X1610" s="10">
        <f t="shared" si="183"/>
        <v>0.62236581043025441</v>
      </c>
      <c r="Y1610" s="10">
        <f>_xlfn.PERCENTILE.INC($X$1519:X1610,0.75)</f>
        <v>1.2263821660407896</v>
      </c>
      <c r="Z1610" s="10">
        <f t="shared" si="184"/>
        <v>1.2263821660407896</v>
      </c>
      <c r="AA1610" s="10">
        <f t="shared" si="185"/>
        <v>0.62245205813211413</v>
      </c>
      <c r="AB1610" s="10">
        <f t="shared" si="186"/>
        <v>-0.46027122544445714</v>
      </c>
      <c r="AC1610" s="10">
        <f t="shared" si="187"/>
        <v>-0.28649677157689263</v>
      </c>
      <c r="AD1610" s="13">
        <f t="shared" si="188"/>
        <v>-460271.22544445714</v>
      </c>
      <c r="AE1610" s="13">
        <f t="shared" si="168"/>
        <v>-286496.77157689264</v>
      </c>
      <c r="AF1610" s="13"/>
      <c r="AG1610" s="2">
        <f t="shared" si="163"/>
        <v>37061</v>
      </c>
      <c r="AH1610" s="3">
        <f t="shared" si="169"/>
        <v>261.92700267152497</v>
      </c>
      <c r="AI1610" s="3">
        <f t="shared" si="170"/>
        <v>163.03700189326648</v>
      </c>
      <c r="AJ1610" s="3">
        <f t="shared" si="189"/>
        <v>81840.044786631726</v>
      </c>
      <c r="AK1610" s="3">
        <f t="shared" si="190"/>
        <v>80104.283706095768</v>
      </c>
    </row>
    <row r="1611" spans="2:37" x14ac:dyDescent="0.2">
      <c r="B1611" s="5">
        <v>37062</v>
      </c>
      <c r="C1611" s="1">
        <v>139.30000000000001</v>
      </c>
      <c r="D1611" s="1">
        <f t="shared" si="160"/>
        <v>25</v>
      </c>
      <c r="E1611" s="1" t="b">
        <f t="shared" si="161"/>
        <v>0</v>
      </c>
      <c r="F1611" s="6">
        <f t="shared" si="162"/>
        <v>-8.5409252669038649E-3</v>
      </c>
      <c r="G1611" s="8">
        <f t="shared" si="171"/>
        <v>-2.3857815406790961E-3</v>
      </c>
      <c r="H1611" s="8">
        <f t="shared" si="172"/>
        <v>-1.6897790391269189E-3</v>
      </c>
      <c r="I1611" s="8">
        <f t="shared" si="173"/>
        <v>-1.1264626117861831E-3</v>
      </c>
      <c r="J1611" s="6">
        <f t="shared" si="174"/>
        <v>1.4687551697619343E-3</v>
      </c>
      <c r="K1611" s="6">
        <f t="shared" si="175"/>
        <v>8.8072056645798055E-4</v>
      </c>
      <c r="L1611" s="6">
        <f t="shared" si="176"/>
        <v>6.4449337832773762E-4</v>
      </c>
      <c r="M1611" s="9">
        <f t="shared" si="177"/>
        <v>-1</v>
      </c>
      <c r="N1611" s="9">
        <f t="shared" si="178"/>
        <v>-1</v>
      </c>
      <c r="O1611" s="9">
        <f t="shared" si="179"/>
        <v>-1</v>
      </c>
      <c r="P1611" s="9">
        <f t="shared" si="180"/>
        <v>-1</v>
      </c>
      <c r="Q1611" s="10">
        <f t="shared" si="181"/>
        <v>0.15784874340367447</v>
      </c>
      <c r="R1611" s="10">
        <f t="shared" si="164"/>
        <v>0.50681429750385787</v>
      </c>
      <c r="S1611" s="10">
        <f>_xlfn.PERCENTILE.INC($R$1519:R1611,0.75)</f>
        <v>0.98040779860635408</v>
      </c>
      <c r="T1611" s="10">
        <f t="shared" si="165"/>
        <v>0.98040779860635408</v>
      </c>
      <c r="U1611" s="11">
        <f t="shared" si="182"/>
        <v>0.50681429750385787</v>
      </c>
      <c r="V1611" s="10">
        <f t="shared" si="166"/>
        <v>-1</v>
      </c>
      <c r="W1611" s="10">
        <f t="shared" si="167"/>
        <v>0.46027122544445714</v>
      </c>
      <c r="X1611" s="10">
        <f t="shared" si="183"/>
        <v>0.63351787187982245</v>
      </c>
      <c r="Y1611" s="10">
        <f>_xlfn.PERCENTILE.INC($X$1519:X1611,0.75)</f>
        <v>1.2255097482579427</v>
      </c>
      <c r="Z1611" s="10">
        <f t="shared" si="184"/>
        <v>1.2255097482579427</v>
      </c>
      <c r="AA1611" s="10">
        <f t="shared" si="185"/>
        <v>0.62245205813211413</v>
      </c>
      <c r="AB1611" s="10">
        <f t="shared" si="186"/>
        <v>-0.46027122544445714</v>
      </c>
      <c r="AC1611" s="10">
        <f t="shared" si="187"/>
        <v>-0.28649677157689263</v>
      </c>
      <c r="AD1611" s="13">
        <f t="shared" si="188"/>
        <v>-460271.22544445714</v>
      </c>
      <c r="AE1611" s="13">
        <f t="shared" si="168"/>
        <v>-286496.77157689264</v>
      </c>
      <c r="AF1611" s="13"/>
      <c r="AG1611" s="2">
        <f t="shared" si="163"/>
        <v>37062</v>
      </c>
      <c r="AH1611" s="3">
        <f t="shared" si="169"/>
        <v>3931.142139027369</v>
      </c>
      <c r="AI1611" s="3">
        <f t="shared" si="170"/>
        <v>2446.9475152474674</v>
      </c>
      <c r="AJ1611" s="3">
        <f t="shared" si="189"/>
        <v>85771.186925659102</v>
      </c>
      <c r="AK1611" s="3">
        <f t="shared" si="190"/>
        <v>82551.231221343231</v>
      </c>
    </row>
    <row r="1612" spans="2:37" x14ac:dyDescent="0.2">
      <c r="B1612" s="5">
        <v>37063</v>
      </c>
      <c r="C1612" s="1">
        <v>142.9</v>
      </c>
      <c r="D1612" s="1">
        <f t="shared" si="160"/>
        <v>25</v>
      </c>
      <c r="E1612" s="1" t="b">
        <f t="shared" si="161"/>
        <v>0</v>
      </c>
      <c r="F1612" s="6">
        <f t="shared" si="162"/>
        <v>2.5843503230437825E-2</v>
      </c>
      <c r="G1612" s="8">
        <f t="shared" si="171"/>
        <v>-1.6429808912171867E-3</v>
      </c>
      <c r="H1612" s="8">
        <f t="shared" si="172"/>
        <v>-1.3854490760834013E-3</v>
      </c>
      <c r="I1612" s="8">
        <f t="shared" si="173"/>
        <v>-9.6062898470461846E-4</v>
      </c>
      <c r="J1612" s="6">
        <f t="shared" si="174"/>
        <v>1.4693825639230001E-3</v>
      </c>
      <c r="K1612" s="6">
        <f t="shared" si="175"/>
        <v>8.8134875998202784E-4</v>
      </c>
      <c r="L1612" s="6">
        <f t="shared" si="176"/>
        <v>6.4485401607856745E-4</v>
      </c>
      <c r="M1612" s="9">
        <f t="shared" si="177"/>
        <v>-1</v>
      </c>
      <c r="N1612" s="9">
        <f t="shared" si="178"/>
        <v>-1</v>
      </c>
      <c r="O1612" s="9">
        <f t="shared" si="179"/>
        <v>-1</v>
      </c>
      <c r="P1612" s="9">
        <f t="shared" si="180"/>
        <v>-1</v>
      </c>
      <c r="Q1612" s="10">
        <f t="shared" si="181"/>
        <v>0.16549209411191601</v>
      </c>
      <c r="R1612" s="10">
        <f t="shared" si="164"/>
        <v>0.4834067780053532</v>
      </c>
      <c r="S1612" s="10">
        <f>_xlfn.PERCENTILE.INC($R$1519:R1612,0.75)</f>
        <v>0.97974873568510856</v>
      </c>
      <c r="T1612" s="10">
        <f t="shared" si="165"/>
        <v>0.97974873568510856</v>
      </c>
      <c r="U1612" s="11">
        <f t="shared" si="182"/>
        <v>0.4834067780053532</v>
      </c>
      <c r="V1612" s="10">
        <f t="shared" si="166"/>
        <v>-1</v>
      </c>
      <c r="W1612" s="10">
        <f t="shared" si="167"/>
        <v>0.46027122544445714</v>
      </c>
      <c r="X1612" s="10">
        <f t="shared" si="183"/>
        <v>0.60425847250669151</v>
      </c>
      <c r="Y1612" s="10">
        <f>_xlfn.PERCENTILE.INC($X$1519:X1612,0.75)</f>
        <v>1.2246859196063857</v>
      </c>
      <c r="Z1612" s="10">
        <f t="shared" si="184"/>
        <v>1.2246859196063857</v>
      </c>
      <c r="AA1612" s="10">
        <f t="shared" si="185"/>
        <v>0.62245205813211413</v>
      </c>
      <c r="AB1612" s="10">
        <f t="shared" si="186"/>
        <v>-0.46027122544445714</v>
      </c>
      <c r="AC1612" s="10">
        <f t="shared" si="187"/>
        <v>-0.28649677157689263</v>
      </c>
      <c r="AD1612" s="13">
        <f t="shared" si="188"/>
        <v>-460271.22544445714</v>
      </c>
      <c r="AE1612" s="13">
        <f t="shared" si="168"/>
        <v>-286496.77157689264</v>
      </c>
      <c r="AF1612" s="13"/>
      <c r="AG1612" s="2">
        <f t="shared" si="163"/>
        <v>37063</v>
      </c>
      <c r="AH1612" s="3">
        <f t="shared" si="169"/>
        <v>-11895.020901651405</v>
      </c>
      <c r="AI1612" s="3">
        <f t="shared" si="170"/>
        <v>-7404.0802417574332</v>
      </c>
      <c r="AJ1612" s="3">
        <f t="shared" si="189"/>
        <v>73876.166024007689</v>
      </c>
      <c r="AK1612" s="3">
        <f t="shared" si="190"/>
        <v>75147.1509795858</v>
      </c>
    </row>
    <row r="1613" spans="2:37" x14ac:dyDescent="0.2">
      <c r="B1613" s="5">
        <v>37064</v>
      </c>
      <c r="C1613" s="1">
        <v>148.30000000000001</v>
      </c>
      <c r="D1613" s="1">
        <f t="shared" si="160"/>
        <v>25</v>
      </c>
      <c r="E1613" s="1" t="b">
        <f t="shared" si="161"/>
        <v>0</v>
      </c>
      <c r="F1613" s="6">
        <f t="shared" si="162"/>
        <v>3.7788663400979638E-2</v>
      </c>
      <c r="G1613" s="8">
        <f t="shared" si="171"/>
        <v>-5.6086066760584869E-4</v>
      </c>
      <c r="H1613" s="8">
        <f t="shared" si="172"/>
        <v>-8.9831925307227002E-4</v>
      </c>
      <c r="I1613" s="8">
        <f t="shared" si="173"/>
        <v>-7.218893363537185E-4</v>
      </c>
      <c r="J1613" s="6">
        <f t="shared" si="174"/>
        <v>1.4693202879116985E-3</v>
      </c>
      <c r="K1613" s="6">
        <f t="shared" si="175"/>
        <v>8.8146218146330788E-4</v>
      </c>
      <c r="L1613" s="6">
        <f t="shared" si="176"/>
        <v>6.448893584880712E-4</v>
      </c>
      <c r="M1613" s="9">
        <f t="shared" si="177"/>
        <v>-0.38171436971239497</v>
      </c>
      <c r="N1613" s="9">
        <f t="shared" si="178"/>
        <v>-1</v>
      </c>
      <c r="O1613" s="9">
        <f t="shared" si="179"/>
        <v>-1</v>
      </c>
      <c r="P1613" s="9">
        <f t="shared" si="180"/>
        <v>-0.79390478990413171</v>
      </c>
      <c r="Q1613" s="10">
        <f t="shared" si="181"/>
        <v>0.17934864875848872</v>
      </c>
      <c r="R1613" s="10">
        <f t="shared" si="164"/>
        <v>0.44605855998239596</v>
      </c>
      <c r="S1613" s="10">
        <f>_xlfn.PERCENTILE.INC($R$1519:R1613,0.75)</f>
        <v>0.97908967276386305</v>
      </c>
      <c r="T1613" s="10">
        <f t="shared" si="165"/>
        <v>0.97908967276386305</v>
      </c>
      <c r="U1613" s="11">
        <f t="shared" si="182"/>
        <v>0.44605855998239596</v>
      </c>
      <c r="V1613" s="10">
        <f t="shared" si="166"/>
        <v>-1</v>
      </c>
      <c r="W1613" s="10">
        <f t="shared" si="167"/>
        <v>0.46027122544445714</v>
      </c>
      <c r="X1613" s="10">
        <f t="shared" si="183"/>
        <v>0.55757319997799493</v>
      </c>
      <c r="Y1613" s="10">
        <f>_xlfn.PERCENTILE.INC($X$1519:X1613,0.75)</f>
        <v>1.223862090954829</v>
      </c>
      <c r="Z1613" s="10">
        <f t="shared" si="184"/>
        <v>1.223862090954829</v>
      </c>
      <c r="AA1613" s="10">
        <f t="shared" si="185"/>
        <v>0.62245205813211413</v>
      </c>
      <c r="AB1613" s="10">
        <f t="shared" si="186"/>
        <v>-0.46027122544445714</v>
      </c>
      <c r="AC1613" s="10">
        <f t="shared" si="187"/>
        <v>-0.28649677157689263</v>
      </c>
      <c r="AD1613" s="13">
        <f t="shared" si="188"/>
        <v>-460271.22544445714</v>
      </c>
      <c r="AE1613" s="13">
        <f t="shared" si="168"/>
        <v>-286496.77157689264</v>
      </c>
      <c r="AF1613" s="13"/>
      <c r="AG1613" s="2">
        <f t="shared" si="163"/>
        <v>37064</v>
      </c>
      <c r="AH1613" s="3">
        <f t="shared" si="169"/>
        <v>-17393.034411477005</v>
      </c>
      <c r="AI1613" s="3">
        <f t="shared" si="170"/>
        <v>-10826.330066586546</v>
      </c>
      <c r="AJ1613" s="3">
        <f t="shared" si="189"/>
        <v>56483.131612530684</v>
      </c>
      <c r="AK1613" s="3">
        <f t="shared" si="190"/>
        <v>64320.820912999254</v>
      </c>
    </row>
    <row r="1614" spans="2:37" x14ac:dyDescent="0.2">
      <c r="B1614" s="5">
        <v>37067</v>
      </c>
      <c r="C1614" s="1">
        <v>149.76</v>
      </c>
      <c r="D1614" s="1">
        <f t="shared" si="160"/>
        <v>26</v>
      </c>
      <c r="E1614" s="1" t="b">
        <f t="shared" si="161"/>
        <v>1</v>
      </c>
      <c r="F1614" s="6">
        <f t="shared" si="162"/>
        <v>9.8449089683072533E-3</v>
      </c>
      <c r="G1614" s="8">
        <f t="shared" si="171"/>
        <v>-1.6570877598241649E-4</v>
      </c>
      <c r="H1614" s="8">
        <f t="shared" si="172"/>
        <v>-7.8472800377743914E-4</v>
      </c>
      <c r="I1614" s="8">
        <f t="shared" si="173"/>
        <v>-6.6256975867627372E-4</v>
      </c>
      <c r="J1614" s="6">
        <f t="shared" si="174"/>
        <v>1.4691640088303362E-3</v>
      </c>
      <c r="K1614" s="6">
        <f t="shared" si="175"/>
        <v>8.814932591434438E-4</v>
      </c>
      <c r="L1614" s="6">
        <f t="shared" si="176"/>
        <v>6.448802088687139E-4</v>
      </c>
      <c r="M1614" s="9">
        <f t="shared" si="177"/>
        <v>-0.11279120301506997</v>
      </c>
      <c r="N1614" s="9">
        <f t="shared" si="178"/>
        <v>-0.89022575684806426</v>
      </c>
      <c r="O1614" s="9">
        <f t="shared" si="179"/>
        <v>-1</v>
      </c>
      <c r="P1614" s="9">
        <f t="shared" si="180"/>
        <v>-0.66767231995437815</v>
      </c>
      <c r="Q1614" s="10">
        <f t="shared" si="181"/>
        <v>0.18030486802029475</v>
      </c>
      <c r="R1614" s="10">
        <f t="shared" si="164"/>
        <v>0.44369295670372788</v>
      </c>
      <c r="S1614" s="10">
        <f>_xlfn.PERCENTILE.INC($R$1519:R1614,0.75)</f>
        <v>0.97843060984261754</v>
      </c>
      <c r="T1614" s="10">
        <f t="shared" si="165"/>
        <v>0.97843060984261754</v>
      </c>
      <c r="U1614" s="11">
        <f t="shared" si="182"/>
        <v>0.44369295670372788</v>
      </c>
      <c r="V1614" s="10">
        <f t="shared" si="166"/>
        <v>-0.79390478990413171</v>
      </c>
      <c r="W1614" s="10">
        <f t="shared" si="167"/>
        <v>0.44605855998239596</v>
      </c>
      <c r="X1614" s="10">
        <f t="shared" si="183"/>
        <v>0.55461619587965982</v>
      </c>
      <c r="Y1614" s="10">
        <f>_xlfn.PERCENTILE.INC($X$1519:X1614,0.75)</f>
        <v>1.2230382623032721</v>
      </c>
      <c r="Z1614" s="10">
        <f t="shared" si="184"/>
        <v>1.2230382623032721</v>
      </c>
      <c r="AA1614" s="10">
        <f t="shared" si="185"/>
        <v>0.55461619587965982</v>
      </c>
      <c r="AB1614" s="10">
        <f t="shared" si="186"/>
        <v>-0.35412802734776361</v>
      </c>
      <c r="AC1614" s="10">
        <f t="shared" si="187"/>
        <v>-0.19640513938198478</v>
      </c>
      <c r="AD1614" s="13">
        <f t="shared" si="188"/>
        <v>-354128.02734776359</v>
      </c>
      <c r="AE1614" s="13">
        <f t="shared" si="168"/>
        <v>-196405.13938198477</v>
      </c>
      <c r="AF1614" s="13"/>
      <c r="AG1614" s="2">
        <f t="shared" si="163"/>
        <v>37067</v>
      </c>
      <c r="AH1614" s="3">
        <f t="shared" si="169"/>
        <v>-4531.3283152319054</v>
      </c>
      <c r="AI1614" s="3">
        <f t="shared" si="170"/>
        <v>-2820.5346358884249</v>
      </c>
      <c r="AJ1614" s="3">
        <f t="shared" si="189"/>
        <v>51951.803297298778</v>
      </c>
      <c r="AK1614" s="3">
        <f t="shared" si="190"/>
        <v>61500.286277110827</v>
      </c>
    </row>
    <row r="1615" spans="2:37" x14ac:dyDescent="0.2">
      <c r="B1615" s="5">
        <v>37068</v>
      </c>
      <c r="C1615" s="1">
        <v>149.91</v>
      </c>
      <c r="D1615" s="1">
        <f t="shared" si="160"/>
        <v>26</v>
      </c>
      <c r="E1615" s="1" t="b">
        <f t="shared" si="161"/>
        <v>0</v>
      </c>
      <c r="F1615" s="6">
        <f t="shared" si="162"/>
        <v>1.0016025641026438E-3</v>
      </c>
      <c r="G1615" s="8">
        <f t="shared" si="171"/>
        <v>-4.5040675405932983E-4</v>
      </c>
      <c r="H1615" s="8">
        <f t="shared" si="172"/>
        <v>-7.806846108346664E-4</v>
      </c>
      <c r="I1615" s="8">
        <f t="shared" si="173"/>
        <v>-6.6291316994360997E-4</v>
      </c>
      <c r="J1615" s="6">
        <f t="shared" si="174"/>
        <v>1.4690655692585252E-3</v>
      </c>
      <c r="K1615" s="6">
        <f t="shared" si="175"/>
        <v>8.815573360702164E-4</v>
      </c>
      <c r="L1615" s="6">
        <f t="shared" si="176"/>
        <v>6.4486881134582217E-4</v>
      </c>
      <c r="M1615" s="9">
        <f t="shared" si="177"/>
        <v>-0.30659404419005043</v>
      </c>
      <c r="N1615" s="9">
        <f t="shared" si="178"/>
        <v>-0.88557440213109917</v>
      </c>
      <c r="O1615" s="9">
        <f t="shared" si="179"/>
        <v>-1</v>
      </c>
      <c r="P1615" s="9">
        <f t="shared" si="180"/>
        <v>-0.7307228154403832</v>
      </c>
      <c r="Q1615" s="10">
        <f t="shared" si="181"/>
        <v>0.18009467560262407</v>
      </c>
      <c r="R1615" s="10">
        <f t="shared" si="164"/>
        <v>0.44421080041543637</v>
      </c>
      <c r="S1615" s="10">
        <f>_xlfn.PERCENTILE.INC($R$1519:R1615,0.75)</f>
        <v>0.97777154692137203</v>
      </c>
      <c r="T1615" s="10">
        <f t="shared" si="165"/>
        <v>0.97777154692137203</v>
      </c>
      <c r="U1615" s="11">
        <f t="shared" si="182"/>
        <v>0.44421080041543637</v>
      </c>
      <c r="V1615" s="10">
        <f t="shared" si="166"/>
        <v>-0.79390478990413171</v>
      </c>
      <c r="W1615" s="10">
        <f t="shared" si="167"/>
        <v>0.44605855998239596</v>
      </c>
      <c r="X1615" s="10">
        <f t="shared" si="183"/>
        <v>0.55526350051929552</v>
      </c>
      <c r="Y1615" s="10">
        <f>_xlfn.PERCENTILE.INC($X$1519:X1615,0.75)</f>
        <v>1.2222144336517151</v>
      </c>
      <c r="Z1615" s="10">
        <f t="shared" si="184"/>
        <v>1.2222144336517151</v>
      </c>
      <c r="AA1615" s="10">
        <f t="shared" si="185"/>
        <v>0.55461619587965982</v>
      </c>
      <c r="AB1615" s="10">
        <f t="shared" si="186"/>
        <v>-0.35412802734776361</v>
      </c>
      <c r="AC1615" s="10">
        <f t="shared" si="187"/>
        <v>-0.19640513938198478</v>
      </c>
      <c r="AD1615" s="13">
        <f t="shared" si="188"/>
        <v>-354128.02734776359</v>
      </c>
      <c r="AE1615" s="13">
        <f t="shared" si="168"/>
        <v>-196405.13938198477</v>
      </c>
      <c r="AF1615" s="13"/>
      <c r="AG1615" s="2">
        <f t="shared" si="163"/>
        <v>37068</v>
      </c>
      <c r="AH1615" s="3">
        <f t="shared" si="169"/>
        <v>-354.69554021213116</v>
      </c>
      <c r="AI1615" s="3">
        <f t="shared" si="170"/>
        <v>-196.7198912079331</v>
      </c>
      <c r="AJ1615" s="3">
        <f t="shared" si="189"/>
        <v>51597.107757086647</v>
      </c>
      <c r="AK1615" s="3">
        <f t="shared" si="190"/>
        <v>61303.566385902894</v>
      </c>
    </row>
    <row r="1616" spans="2:37" x14ac:dyDescent="0.2">
      <c r="B1616" s="5">
        <v>37069</v>
      </c>
      <c r="C1616" s="1">
        <v>148.62</v>
      </c>
      <c r="D1616" s="1">
        <f t="shared" si="160"/>
        <v>26</v>
      </c>
      <c r="E1616" s="1" t="b">
        <f t="shared" si="161"/>
        <v>0</v>
      </c>
      <c r="F1616" s="6">
        <f t="shared" si="162"/>
        <v>-8.6051630978586369E-3</v>
      </c>
      <c r="G1616" s="8">
        <f t="shared" si="171"/>
        <v>-6.3743751958479731E-4</v>
      </c>
      <c r="H1616" s="8">
        <f t="shared" si="172"/>
        <v>-8.6972508485171844E-4</v>
      </c>
      <c r="I1616" s="8">
        <f t="shared" si="173"/>
        <v>-6.9685266827956068E-4</v>
      </c>
      <c r="J1616" s="6">
        <f t="shared" si="174"/>
        <v>1.469045948434256E-3</v>
      </c>
      <c r="K1616" s="6">
        <f t="shared" si="175"/>
        <v>8.8170922269328802E-4</v>
      </c>
      <c r="L1616" s="6">
        <f t="shared" si="176"/>
        <v>6.4489802706854053E-4</v>
      </c>
      <c r="M1616" s="9">
        <f t="shared" si="177"/>
        <v>-0.43391258133497684</v>
      </c>
      <c r="N1616" s="9">
        <f t="shared" si="178"/>
        <v>-0.98640806114632373</v>
      </c>
      <c r="O1616" s="9">
        <f t="shared" si="179"/>
        <v>-1</v>
      </c>
      <c r="P1616" s="9">
        <f t="shared" si="180"/>
        <v>-0.80677354749376684</v>
      </c>
      <c r="Q1616" s="10">
        <f t="shared" si="181"/>
        <v>0.18000323162184906</v>
      </c>
      <c r="R1616" s="10">
        <f t="shared" si="164"/>
        <v>0.44443646527449054</v>
      </c>
      <c r="S1616" s="10">
        <f>_xlfn.PERCENTILE.INC($R$1519:R1616,0.75)</f>
        <v>0.97639507855245566</v>
      </c>
      <c r="T1616" s="10">
        <f t="shared" si="165"/>
        <v>0.97639507855245566</v>
      </c>
      <c r="U1616" s="11">
        <f t="shared" si="182"/>
        <v>0.44443646527449054</v>
      </c>
      <c r="V1616" s="10">
        <f t="shared" si="166"/>
        <v>-0.79390478990413171</v>
      </c>
      <c r="W1616" s="10">
        <f t="shared" si="167"/>
        <v>0.44605855998239596</v>
      </c>
      <c r="X1616" s="10">
        <f t="shared" si="183"/>
        <v>0.55554558159311318</v>
      </c>
      <c r="Y1616" s="10">
        <f>_xlfn.PERCENTILE.INC($X$1519:X1616,0.75)</f>
        <v>1.2204938481905696</v>
      </c>
      <c r="Z1616" s="10">
        <f t="shared" si="184"/>
        <v>1.2204938481905696</v>
      </c>
      <c r="AA1616" s="10">
        <f t="shared" si="185"/>
        <v>0.55461619587965982</v>
      </c>
      <c r="AB1616" s="10">
        <f t="shared" si="186"/>
        <v>-0.35412802734776361</v>
      </c>
      <c r="AC1616" s="10">
        <f t="shared" si="187"/>
        <v>-0.19640513938198478</v>
      </c>
      <c r="AD1616" s="13">
        <f t="shared" si="188"/>
        <v>-354128.02734776359</v>
      </c>
      <c r="AE1616" s="13">
        <f t="shared" si="168"/>
        <v>-196405.13938198477</v>
      </c>
      <c r="AF1616" s="13"/>
      <c r="AG1616" s="2">
        <f t="shared" si="163"/>
        <v>37069</v>
      </c>
      <c r="AH1616" s="3">
        <f t="shared" si="169"/>
        <v>3047.3294328504494</v>
      </c>
      <c r="AI1616" s="3">
        <f t="shared" si="170"/>
        <v>1690.0982576396375</v>
      </c>
      <c r="AJ1616" s="3">
        <f t="shared" si="189"/>
        <v>54644.437189937096</v>
      </c>
      <c r="AK1616" s="3">
        <f t="shared" si="190"/>
        <v>62993.664643542528</v>
      </c>
    </row>
    <row r="1617" spans="2:37" x14ac:dyDescent="0.2">
      <c r="B1617" s="5">
        <v>37070</v>
      </c>
      <c r="C1617" s="1">
        <v>151.36000000000001</v>
      </c>
      <c r="D1617" s="1">
        <f t="shared" si="160"/>
        <v>26</v>
      </c>
      <c r="E1617" s="1" t="b">
        <f t="shared" si="161"/>
        <v>0</v>
      </c>
      <c r="F1617" s="6">
        <f t="shared" si="162"/>
        <v>1.8436280446777031E-2</v>
      </c>
      <c r="G1617" s="8">
        <f t="shared" si="171"/>
        <v>-3.1551078954611651E-5</v>
      </c>
      <c r="H1617" s="8">
        <f t="shared" si="172"/>
        <v>-6.5190802862407206E-4</v>
      </c>
      <c r="I1617" s="8">
        <f t="shared" si="173"/>
        <v>-5.8017810296187187E-4</v>
      </c>
      <c r="J1617" s="6">
        <f t="shared" si="174"/>
        <v>1.4689027908980157E-3</v>
      </c>
      <c r="K1617" s="6">
        <f t="shared" si="175"/>
        <v>8.816757194627157E-4</v>
      </c>
      <c r="L1617" s="6">
        <f t="shared" si="176"/>
        <v>6.4480014308744842E-4</v>
      </c>
      <c r="M1617" s="9">
        <f t="shared" si="177"/>
        <v>-2.147935122059565E-2</v>
      </c>
      <c r="N1617" s="9">
        <f t="shared" si="178"/>
        <v>-0.7393965992636593</v>
      </c>
      <c r="O1617" s="9">
        <f t="shared" si="179"/>
        <v>-0.89977973668530586</v>
      </c>
      <c r="P1617" s="9">
        <f t="shared" si="180"/>
        <v>-0.55355189572318697</v>
      </c>
      <c r="Q1617" s="10">
        <f t="shared" si="181"/>
        <v>0.18295950795103186</v>
      </c>
      <c r="R1617" s="10">
        <f t="shared" si="164"/>
        <v>0.43725522054536559</v>
      </c>
      <c r="S1617" s="10">
        <f>_xlfn.PERCENTILE.INC($R$1519:R1617,0.75)</f>
        <v>0.97501861018353919</v>
      </c>
      <c r="T1617" s="10">
        <f t="shared" si="165"/>
        <v>0.97501861018353919</v>
      </c>
      <c r="U1617" s="11">
        <f t="shared" si="182"/>
        <v>0.43725522054536559</v>
      </c>
      <c r="V1617" s="10">
        <f t="shared" si="166"/>
        <v>-0.79390478990413171</v>
      </c>
      <c r="W1617" s="10">
        <f t="shared" si="167"/>
        <v>0.44605855998239596</v>
      </c>
      <c r="X1617" s="10">
        <f t="shared" si="183"/>
        <v>0.54656902568170695</v>
      </c>
      <c r="Y1617" s="10">
        <f>_xlfn.PERCENTILE.INC($X$1519:X1617,0.75)</f>
        <v>1.2187732627294241</v>
      </c>
      <c r="Z1617" s="10">
        <f t="shared" si="184"/>
        <v>1.2187732627294241</v>
      </c>
      <c r="AA1617" s="10">
        <f t="shared" si="185"/>
        <v>0.55461619587965982</v>
      </c>
      <c r="AB1617" s="10">
        <f t="shared" si="186"/>
        <v>-0.35412802734776361</v>
      </c>
      <c r="AC1617" s="10">
        <f t="shared" si="187"/>
        <v>-0.19640513938198478</v>
      </c>
      <c r="AD1617" s="13">
        <f t="shared" si="188"/>
        <v>-354128.02734776359</v>
      </c>
      <c r="AE1617" s="13">
        <f t="shared" si="168"/>
        <v>-196405.13938198477</v>
      </c>
      <c r="AF1617" s="13"/>
      <c r="AG1617" s="2">
        <f t="shared" si="163"/>
        <v>37070</v>
      </c>
      <c r="AH1617" s="3">
        <f t="shared" si="169"/>
        <v>-6528.8036262472961</v>
      </c>
      <c r="AI1617" s="3">
        <f t="shared" si="170"/>
        <v>-3620.9802308346034</v>
      </c>
      <c r="AJ1617" s="3">
        <f t="shared" si="189"/>
        <v>48115.6335636898</v>
      </c>
      <c r="AK1617" s="3">
        <f t="shared" si="190"/>
        <v>59372.684412707924</v>
      </c>
    </row>
    <row r="1618" spans="2:37" x14ac:dyDescent="0.2">
      <c r="B1618" s="5">
        <v>37071</v>
      </c>
      <c r="C1618" s="1">
        <v>150.22999999999999</v>
      </c>
      <c r="D1618" s="1">
        <f t="shared" si="160"/>
        <v>26</v>
      </c>
      <c r="E1618" s="1" t="b">
        <f t="shared" si="161"/>
        <v>0</v>
      </c>
      <c r="F1618" s="6">
        <f t="shared" si="162"/>
        <v>-7.4656448202961023E-3</v>
      </c>
      <c r="G1618" s="8">
        <f t="shared" si="171"/>
        <v>-7.9176909228821359E-5</v>
      </c>
      <c r="H1618" s="8">
        <f t="shared" si="172"/>
        <v>-7.3117934610112648E-4</v>
      </c>
      <c r="I1618" s="8">
        <f t="shared" si="173"/>
        <v>-6.1300376482280317E-4</v>
      </c>
      <c r="J1618" s="6">
        <f t="shared" si="174"/>
        <v>1.4687740676007849E-3</v>
      </c>
      <c r="K1618" s="6">
        <f t="shared" si="175"/>
        <v>8.8170583107646566E-4</v>
      </c>
      <c r="L1618" s="6">
        <f t="shared" si="176"/>
        <v>6.4471567027412139E-4</v>
      </c>
      <c r="M1618" s="9">
        <f t="shared" si="177"/>
        <v>-5.3906799538036072E-2</v>
      </c>
      <c r="N1618" s="9">
        <f t="shared" si="178"/>
        <v>-0.82927811105483684</v>
      </c>
      <c r="O1618" s="9">
        <f t="shared" si="179"/>
        <v>-0.95081257224935312</v>
      </c>
      <c r="P1618" s="9">
        <f t="shared" si="180"/>
        <v>-0.61133249428074199</v>
      </c>
      <c r="Q1618" s="10">
        <f t="shared" si="181"/>
        <v>0.18333426695646091</v>
      </c>
      <c r="R1618" s="10">
        <f t="shared" si="164"/>
        <v>0.43636141419759122</v>
      </c>
      <c r="S1618" s="10">
        <f>_xlfn.PERCENTILE.INC($R$1519:R1618,0.75)</f>
        <v>0.97364214181462283</v>
      </c>
      <c r="T1618" s="10">
        <f t="shared" si="165"/>
        <v>0.97364214181462283</v>
      </c>
      <c r="U1618" s="11">
        <f t="shared" si="182"/>
        <v>0.43636141419759122</v>
      </c>
      <c r="V1618" s="10">
        <f t="shared" si="166"/>
        <v>-0.79390478990413171</v>
      </c>
      <c r="W1618" s="10">
        <f t="shared" si="167"/>
        <v>0.44605855998239596</v>
      </c>
      <c r="X1618" s="10">
        <f t="shared" si="183"/>
        <v>0.54545176774698911</v>
      </c>
      <c r="Y1618" s="10">
        <f>_xlfn.PERCENTILE.INC($X$1519:X1618,0.75)</f>
        <v>1.2170526772682786</v>
      </c>
      <c r="Z1618" s="10">
        <f t="shared" si="184"/>
        <v>1.2170526772682786</v>
      </c>
      <c r="AA1618" s="10">
        <f t="shared" si="185"/>
        <v>0.55461619587965982</v>
      </c>
      <c r="AB1618" s="10">
        <f t="shared" si="186"/>
        <v>-0.35412802734776361</v>
      </c>
      <c r="AC1618" s="10">
        <f t="shared" si="187"/>
        <v>-0.19640513938198478</v>
      </c>
      <c r="AD1618" s="13">
        <f t="shared" si="188"/>
        <v>-354128.02734776359</v>
      </c>
      <c r="AE1618" s="13">
        <f t="shared" si="168"/>
        <v>-196405.13938198477</v>
      </c>
      <c r="AF1618" s="13"/>
      <c r="AG1618" s="2">
        <f t="shared" si="163"/>
        <v>37071</v>
      </c>
      <c r="AH1618" s="3">
        <f t="shared" si="169"/>
        <v>2643.7940730905079</v>
      </c>
      <c r="AI1618" s="3">
        <f t="shared" si="170"/>
        <v>1466.2910115066486</v>
      </c>
      <c r="AJ1618" s="3">
        <f t="shared" si="189"/>
        <v>50759.42763678031</v>
      </c>
      <c r="AK1618" s="3">
        <f t="shared" si="190"/>
        <v>60838.975424214572</v>
      </c>
    </row>
    <row r="1619" spans="2:37" x14ac:dyDescent="0.2">
      <c r="B1619" s="5">
        <v>37074</v>
      </c>
      <c r="C1619" s="1">
        <v>149.49</v>
      </c>
      <c r="D1619" s="1">
        <f t="shared" si="160"/>
        <v>27</v>
      </c>
      <c r="E1619" s="1" t="b">
        <f t="shared" si="161"/>
        <v>1</v>
      </c>
      <c r="F1619" s="6">
        <f t="shared" si="162"/>
        <v>-4.9257804699459617E-3</v>
      </c>
      <c r="G1619" s="8">
        <f t="shared" si="171"/>
        <v>-3.57633786899421E-4</v>
      </c>
      <c r="H1619" s="8">
        <f t="shared" si="172"/>
        <v>-7.9358928018657027E-4</v>
      </c>
      <c r="I1619" s="8">
        <f t="shared" si="173"/>
        <v>-6.3415518555768084E-4</v>
      </c>
      <c r="J1619" s="6">
        <f t="shared" si="174"/>
        <v>1.4686941078571327E-3</v>
      </c>
      <c r="K1619" s="6">
        <f t="shared" si="175"/>
        <v>8.8180319408433076E-4</v>
      </c>
      <c r="L1619" s="6">
        <f t="shared" si="176"/>
        <v>6.4462041666156304E-4</v>
      </c>
      <c r="M1619" s="9">
        <f t="shared" si="177"/>
        <v>-0.24350461065117165</v>
      </c>
      <c r="N1619" s="9">
        <f t="shared" si="178"/>
        <v>-0.89996190250891261</v>
      </c>
      <c r="O1619" s="9">
        <f t="shared" si="179"/>
        <v>-0.98376528134482488</v>
      </c>
      <c r="P1619" s="9">
        <f t="shared" si="180"/>
        <v>-0.70907726483496969</v>
      </c>
      <c r="Q1619" s="10">
        <f t="shared" si="181"/>
        <v>0.18279553048352992</v>
      </c>
      <c r="R1619" s="10">
        <f t="shared" si="164"/>
        <v>0.43764746210361027</v>
      </c>
      <c r="S1619" s="10">
        <f>_xlfn.PERCENTILE.INC($R$1519:R1619,0.75)</f>
        <v>0.97226567344570647</v>
      </c>
      <c r="T1619" s="10">
        <f t="shared" si="165"/>
        <v>0.97226567344570647</v>
      </c>
      <c r="U1619" s="11">
        <f t="shared" si="182"/>
        <v>0.43764746210361027</v>
      </c>
      <c r="V1619" s="10">
        <f t="shared" si="166"/>
        <v>-0.61133249428074199</v>
      </c>
      <c r="W1619" s="10">
        <f t="shared" si="167"/>
        <v>0.43636141419759122</v>
      </c>
      <c r="X1619" s="10">
        <f t="shared" si="183"/>
        <v>0.54705932762951293</v>
      </c>
      <c r="Y1619" s="10">
        <f>_xlfn.PERCENTILE.INC($X$1519:X1619,0.75)</f>
        <v>1.2153320918071331</v>
      </c>
      <c r="Z1619" s="10">
        <f t="shared" si="184"/>
        <v>1.2153320918071331</v>
      </c>
      <c r="AA1619" s="10">
        <f t="shared" si="185"/>
        <v>0.54705932762951293</v>
      </c>
      <c r="AB1619" s="10">
        <f t="shared" si="186"/>
        <v>-0.26676191174928543</v>
      </c>
      <c r="AC1619" s="10">
        <f t="shared" si="187"/>
        <v>-0.14593459207872755</v>
      </c>
      <c r="AD1619" s="13">
        <f t="shared" si="188"/>
        <v>-266761.91174928541</v>
      </c>
      <c r="AE1619" s="13">
        <f t="shared" si="168"/>
        <v>-145934.59207872755</v>
      </c>
      <c r="AF1619" s="13"/>
      <c r="AG1619" s="2">
        <f t="shared" si="163"/>
        <v>37074</v>
      </c>
      <c r="AH1619" s="3">
        <f t="shared" si="169"/>
        <v>1744.3569209701034</v>
      </c>
      <c r="AI1619" s="3">
        <f t="shared" si="170"/>
        <v>967.44859976479506</v>
      </c>
      <c r="AJ1619" s="3">
        <f t="shared" si="189"/>
        <v>52503.784557750412</v>
      </c>
      <c r="AK1619" s="3">
        <f t="shared" si="190"/>
        <v>61806.424023979365</v>
      </c>
    </row>
    <row r="1620" spans="2:37" x14ac:dyDescent="0.2">
      <c r="B1620" s="5">
        <v>37075</v>
      </c>
      <c r="C1620" s="1">
        <v>148.32</v>
      </c>
      <c r="D1620" s="1">
        <f t="shared" si="160"/>
        <v>27</v>
      </c>
      <c r="E1620" s="1" t="b">
        <f t="shared" si="161"/>
        <v>0</v>
      </c>
      <c r="F1620" s="6">
        <f t="shared" si="162"/>
        <v>-7.8266104756171684E-3</v>
      </c>
      <c r="G1620" s="8">
        <f t="shared" si="171"/>
        <v>-5.8219465186278821E-4</v>
      </c>
      <c r="H1620" s="8">
        <f t="shared" si="172"/>
        <v>-9.0808057749636227E-4</v>
      </c>
      <c r="I1620" s="8">
        <f t="shared" si="173"/>
        <v>-6.8737347645916208E-4</v>
      </c>
      <c r="J1620" s="6">
        <f t="shared" si="174"/>
        <v>1.468670621983699E-3</v>
      </c>
      <c r="K1620" s="6">
        <f t="shared" si="175"/>
        <v>8.8199745188968369E-4</v>
      </c>
      <c r="L1620" s="6">
        <f t="shared" si="176"/>
        <v>6.4456864589317769E-4</v>
      </c>
      <c r="M1620" s="9">
        <f t="shared" si="177"/>
        <v>-0.39640927186003866</v>
      </c>
      <c r="N1620" s="9">
        <f t="shared" si="178"/>
        <v>-1</v>
      </c>
      <c r="O1620" s="9">
        <f t="shared" si="179"/>
        <v>-1</v>
      </c>
      <c r="P1620" s="9">
        <f t="shared" si="180"/>
        <v>-0.79880309062001287</v>
      </c>
      <c r="Q1620" s="10">
        <f t="shared" si="181"/>
        <v>0.18298437885125654</v>
      </c>
      <c r="R1620" s="10">
        <f t="shared" si="164"/>
        <v>0.43719578961999822</v>
      </c>
      <c r="S1620" s="10">
        <f>_xlfn.PERCENTILE.INC($R$1519:R1620,0.75)</f>
        <v>0.97197228107571698</v>
      </c>
      <c r="T1620" s="10">
        <f t="shared" si="165"/>
        <v>0.97197228107571698</v>
      </c>
      <c r="U1620" s="11">
        <f t="shared" si="182"/>
        <v>0.43719578961999822</v>
      </c>
      <c r="V1620" s="10">
        <f t="shared" si="166"/>
        <v>-0.61133249428074199</v>
      </c>
      <c r="W1620" s="10">
        <f t="shared" si="167"/>
        <v>0.43636141419759122</v>
      </c>
      <c r="X1620" s="10">
        <f t="shared" si="183"/>
        <v>0.54649473702499773</v>
      </c>
      <c r="Y1620" s="10">
        <f>_xlfn.PERCENTILE.INC($X$1519:X1620,0.75)</f>
        <v>1.2149653513446463</v>
      </c>
      <c r="Z1620" s="10">
        <f t="shared" si="184"/>
        <v>1.2149653513446463</v>
      </c>
      <c r="AA1620" s="10">
        <f t="shared" si="185"/>
        <v>0.54705932762951293</v>
      </c>
      <c r="AB1620" s="10">
        <f t="shared" si="186"/>
        <v>-0.26676191174928543</v>
      </c>
      <c r="AC1620" s="10">
        <f t="shared" si="187"/>
        <v>-0.14593459207872755</v>
      </c>
      <c r="AD1620" s="13">
        <f t="shared" si="188"/>
        <v>-266761.91174928541</v>
      </c>
      <c r="AE1620" s="13">
        <f t="shared" si="168"/>
        <v>-145934.59207872755</v>
      </c>
      <c r="AF1620" s="13"/>
      <c r="AG1620" s="2">
        <f t="shared" si="163"/>
        <v>37075</v>
      </c>
      <c r="AH1620" s="3">
        <f t="shared" si="169"/>
        <v>2087.8415729926196</v>
      </c>
      <c r="AI1620" s="3">
        <f t="shared" si="170"/>
        <v>1142.1732071182873</v>
      </c>
      <c r="AJ1620" s="3">
        <f t="shared" si="189"/>
        <v>54591.626130743032</v>
      </c>
      <c r="AK1620" s="3">
        <f t="shared" si="190"/>
        <v>62948.59723109765</v>
      </c>
    </row>
    <row r="1621" spans="2:37" x14ac:dyDescent="0.2">
      <c r="B1621" s="5">
        <v>37077</v>
      </c>
      <c r="C1621" s="1">
        <v>143.69</v>
      </c>
      <c r="D1621" s="1">
        <f t="shared" ref="D1621:D1684" si="191">WEEKNUM(B1621)</f>
        <v>27</v>
      </c>
      <c r="E1621" s="1" t="b">
        <f t="shared" ref="E1621:E1684" si="192">IF(D1621&lt;&gt;D1620,TRUE,FALSE)</f>
        <v>0</v>
      </c>
      <c r="F1621" s="6">
        <f t="shared" ref="F1621:F1684" si="193">C1621/C1620-1</f>
        <v>-3.1216289104638584E-2</v>
      </c>
      <c r="G1621" s="8">
        <f t="shared" si="171"/>
        <v>-1.3485485766517489E-3</v>
      </c>
      <c r="H1621" s="8">
        <f t="shared" si="172"/>
        <v>-1.2635959002308848E-3</v>
      </c>
      <c r="I1621" s="8">
        <f t="shared" si="173"/>
        <v>-8.8834256590111392E-4</v>
      </c>
      <c r="J1621" s="6">
        <f t="shared" si="174"/>
        <v>1.4690489565437179E-3</v>
      </c>
      <c r="K1621" s="6">
        <f t="shared" si="175"/>
        <v>8.8254312394773517E-4</v>
      </c>
      <c r="L1621" s="6">
        <f t="shared" si="176"/>
        <v>6.4482231058087859E-4</v>
      </c>
      <c r="M1621" s="9">
        <f t="shared" si="177"/>
        <v>-0.9179738841546341</v>
      </c>
      <c r="N1621" s="9">
        <f t="shared" si="178"/>
        <v>-1</v>
      </c>
      <c r="O1621" s="9">
        <f t="shared" si="179"/>
        <v>-1</v>
      </c>
      <c r="P1621" s="9">
        <f t="shared" si="180"/>
        <v>-0.97265796138487792</v>
      </c>
      <c r="Q1621" s="10">
        <f t="shared" si="181"/>
        <v>0.19324028224560635</v>
      </c>
      <c r="R1621" s="10">
        <f t="shared" si="164"/>
        <v>0.41399235744398699</v>
      </c>
      <c r="S1621" s="10">
        <f>_xlfn.PERCENTILE.INC($R$1519:R1621,0.75)</f>
        <v>0.97167888870572761</v>
      </c>
      <c r="T1621" s="10">
        <f t="shared" si="165"/>
        <v>0.97167888870572761</v>
      </c>
      <c r="U1621" s="11">
        <f t="shared" si="182"/>
        <v>0.41399235744398699</v>
      </c>
      <c r="V1621" s="10">
        <f t="shared" si="166"/>
        <v>-0.61133249428074199</v>
      </c>
      <c r="W1621" s="10">
        <f t="shared" si="167"/>
        <v>0.43636141419759122</v>
      </c>
      <c r="X1621" s="10">
        <f t="shared" si="183"/>
        <v>0.51749044680498379</v>
      </c>
      <c r="Y1621" s="10">
        <f>_xlfn.PERCENTILE.INC($X$1519:X1621,0.75)</f>
        <v>1.2145986108821596</v>
      </c>
      <c r="Z1621" s="10">
        <f t="shared" si="184"/>
        <v>1.2145986108821596</v>
      </c>
      <c r="AA1621" s="10">
        <f t="shared" si="185"/>
        <v>0.54705932762951293</v>
      </c>
      <c r="AB1621" s="10">
        <f t="shared" si="186"/>
        <v>-0.26676191174928543</v>
      </c>
      <c r="AC1621" s="10">
        <f t="shared" si="187"/>
        <v>-0.14593459207872755</v>
      </c>
      <c r="AD1621" s="13">
        <f t="shared" si="188"/>
        <v>-266761.91174928541</v>
      </c>
      <c r="AE1621" s="13">
        <f t="shared" si="168"/>
        <v>-145934.59207872755</v>
      </c>
      <c r="AF1621" s="13"/>
      <c r="AG1621" s="2">
        <f t="shared" si="163"/>
        <v>37077</v>
      </c>
      <c r="AH1621" s="3">
        <f t="shared" si="169"/>
        <v>8327.3169592717768</v>
      </c>
      <c r="AI1621" s="3">
        <f t="shared" si="170"/>
        <v>4555.5364166970594</v>
      </c>
      <c r="AJ1621" s="3">
        <f t="shared" si="189"/>
        <v>62918.943090014807</v>
      </c>
      <c r="AK1621" s="3">
        <f t="shared" si="190"/>
        <v>67504.133647794704</v>
      </c>
    </row>
    <row r="1622" spans="2:37" x14ac:dyDescent="0.2">
      <c r="B1622" s="5">
        <v>37078</v>
      </c>
      <c r="C1622" s="1">
        <v>138.6</v>
      </c>
      <c r="D1622" s="1">
        <f t="shared" si="191"/>
        <v>27</v>
      </c>
      <c r="E1622" s="1" t="b">
        <f t="shared" si="192"/>
        <v>0</v>
      </c>
      <c r="F1622" s="6">
        <f t="shared" si="193"/>
        <v>-3.5423481105156918E-2</v>
      </c>
      <c r="G1622" s="8">
        <f t="shared" si="171"/>
        <v>-2.0913348464260302E-3</v>
      </c>
      <c r="H1622" s="8">
        <f t="shared" si="172"/>
        <v>-1.6785479915955661E-3</v>
      </c>
      <c r="I1622" s="8">
        <f t="shared" si="173"/>
        <v>-1.1127860871912021E-3</v>
      </c>
      <c r="J1622" s="6">
        <f t="shared" si="174"/>
        <v>1.4701669557212057E-3</v>
      </c>
      <c r="K1622" s="6">
        <f t="shared" si="175"/>
        <v>8.8369838246114699E-4</v>
      </c>
      <c r="L1622" s="6">
        <f t="shared" si="176"/>
        <v>6.4537824140446516E-4</v>
      </c>
      <c r="M1622" s="9">
        <f t="shared" si="177"/>
        <v>-1</v>
      </c>
      <c r="N1622" s="9">
        <f t="shared" si="178"/>
        <v>-1</v>
      </c>
      <c r="O1622" s="9">
        <f t="shared" si="179"/>
        <v>-1</v>
      </c>
      <c r="P1622" s="9">
        <f t="shared" si="180"/>
        <v>-1</v>
      </c>
      <c r="Q1622" s="10">
        <f t="shared" si="181"/>
        <v>0.20433218754436649</v>
      </c>
      <c r="R1622" s="10">
        <f t="shared" si="164"/>
        <v>0.39151932429945557</v>
      </c>
      <c r="S1622" s="10">
        <f>_xlfn.PERCENTILE.INC($R$1519:R1622,0.75)</f>
        <v>0.97138549633573823</v>
      </c>
      <c r="T1622" s="10">
        <f t="shared" si="165"/>
        <v>0.97138549633573823</v>
      </c>
      <c r="U1622" s="11">
        <f t="shared" si="182"/>
        <v>0.39151932429945557</v>
      </c>
      <c r="V1622" s="10">
        <f t="shared" si="166"/>
        <v>-0.61133249428074199</v>
      </c>
      <c r="W1622" s="10">
        <f t="shared" si="167"/>
        <v>0.43636141419759122</v>
      </c>
      <c r="X1622" s="10">
        <f t="shared" si="183"/>
        <v>0.48939915537431949</v>
      </c>
      <c r="Y1622" s="10">
        <f>_xlfn.PERCENTILE.INC($X$1519:X1622,0.75)</f>
        <v>1.2142318704196726</v>
      </c>
      <c r="Z1622" s="10">
        <f t="shared" si="184"/>
        <v>1.2142318704196726</v>
      </c>
      <c r="AA1622" s="10">
        <f t="shared" si="185"/>
        <v>0.54705932762951293</v>
      </c>
      <c r="AB1622" s="10">
        <f t="shared" si="186"/>
        <v>-0.26676191174928543</v>
      </c>
      <c r="AC1622" s="10">
        <f t="shared" si="187"/>
        <v>-0.14593459207872755</v>
      </c>
      <c r="AD1622" s="13">
        <f t="shared" si="188"/>
        <v>-266761.91174928541</v>
      </c>
      <c r="AE1622" s="13">
        <f t="shared" si="168"/>
        <v>-145934.59207872755</v>
      </c>
      <c r="AF1622" s="13"/>
      <c r="AG1622" s="2">
        <f t="shared" si="163"/>
        <v>37078</v>
      </c>
      <c r="AH1622" s="3">
        <f t="shared" si="169"/>
        <v>9449.6355404263486</v>
      </c>
      <c r="AI1622" s="3">
        <f t="shared" si="170"/>
        <v>5169.5112650895881</v>
      </c>
      <c r="AJ1622" s="3">
        <f t="shared" si="189"/>
        <v>72368.578630441159</v>
      </c>
      <c r="AK1622" s="3">
        <f t="shared" si="190"/>
        <v>72673.644912884294</v>
      </c>
    </row>
    <row r="1623" spans="2:37" x14ac:dyDescent="0.2">
      <c r="B1623" s="5">
        <v>37081</v>
      </c>
      <c r="C1623" s="1">
        <v>141.91</v>
      </c>
      <c r="D1623" s="1">
        <f t="shared" si="191"/>
        <v>28</v>
      </c>
      <c r="E1623" s="1" t="b">
        <f t="shared" si="192"/>
        <v>1</v>
      </c>
      <c r="F1623" s="6">
        <f t="shared" si="193"/>
        <v>2.3881673881673837E-2</v>
      </c>
      <c r="G1623" s="8">
        <f t="shared" si="171"/>
        <v>-1.3925906428068108E-3</v>
      </c>
      <c r="H1623" s="8">
        <f t="shared" si="172"/>
        <v>-1.3841126630230937E-3</v>
      </c>
      <c r="I1623" s="8">
        <f t="shared" si="173"/>
        <v>-9.7568554497917605E-4</v>
      </c>
      <c r="J1623" s="6">
        <f t="shared" si="174"/>
        <v>1.4706176151628779E-3</v>
      </c>
      <c r="K1623" s="6">
        <f t="shared" si="175"/>
        <v>8.8443565586584431E-4</v>
      </c>
      <c r="L1623" s="6">
        <f t="shared" si="176"/>
        <v>6.4572646760352849E-4</v>
      </c>
      <c r="M1623" s="9">
        <f t="shared" si="177"/>
        <v>-0.94694271879272629</v>
      </c>
      <c r="N1623" s="9">
        <f t="shared" si="178"/>
        <v>-1</v>
      </c>
      <c r="O1623" s="9">
        <f t="shared" si="179"/>
        <v>-1</v>
      </c>
      <c r="P1623" s="9">
        <f t="shared" si="180"/>
        <v>-0.98231423959757536</v>
      </c>
      <c r="Q1623" s="10">
        <f t="shared" si="181"/>
        <v>0.2108358290146117</v>
      </c>
      <c r="R1623" s="10">
        <f t="shared" si="164"/>
        <v>0.37944214877470234</v>
      </c>
      <c r="S1623" s="10">
        <f>_xlfn.PERCENTILE.INC($R$1519:R1623,0.75)</f>
        <v>0.97109210396574874</v>
      </c>
      <c r="T1623" s="10">
        <f t="shared" si="165"/>
        <v>0.97109210396574874</v>
      </c>
      <c r="U1623" s="11">
        <f t="shared" si="182"/>
        <v>0.37944214877470234</v>
      </c>
      <c r="V1623" s="10">
        <f t="shared" si="166"/>
        <v>-1</v>
      </c>
      <c r="W1623" s="10">
        <f t="shared" si="167"/>
        <v>0.39151932429945557</v>
      </c>
      <c r="X1623" s="10">
        <f t="shared" si="183"/>
        <v>0.47430268596837794</v>
      </c>
      <c r="Y1623" s="10">
        <f>_xlfn.PERCENTILE.INC($X$1519:X1623,0.75)</f>
        <v>1.2138651299571859</v>
      </c>
      <c r="Z1623" s="10">
        <f t="shared" si="184"/>
        <v>1.2138651299571859</v>
      </c>
      <c r="AA1623" s="10">
        <f t="shared" si="185"/>
        <v>0.47430268596837794</v>
      </c>
      <c r="AB1623" s="10">
        <f t="shared" si="186"/>
        <v>-0.39151932429945557</v>
      </c>
      <c r="AC1623" s="10">
        <f t="shared" si="187"/>
        <v>-0.18569866712375618</v>
      </c>
      <c r="AD1623" s="13">
        <f t="shared" si="188"/>
        <v>-391519.32429945556</v>
      </c>
      <c r="AE1623" s="13">
        <f t="shared" si="168"/>
        <v>-185698.6671237562</v>
      </c>
      <c r="AF1623" s="13"/>
      <c r="AG1623" s="2">
        <f t="shared" si="163"/>
        <v>37081</v>
      </c>
      <c r="AH1623" s="3">
        <f t="shared" si="169"/>
        <v>-6370.7209804482909</v>
      </c>
      <c r="AI1623" s="3">
        <f t="shared" si="170"/>
        <v>-3485.1623360792732</v>
      </c>
      <c r="AJ1623" s="3">
        <f t="shared" si="189"/>
        <v>65997.857649992875</v>
      </c>
      <c r="AK1623" s="3">
        <f t="shared" si="190"/>
        <v>69188.482576805021</v>
      </c>
    </row>
    <row r="1624" spans="2:37" x14ac:dyDescent="0.2">
      <c r="B1624" s="5">
        <v>37082</v>
      </c>
      <c r="C1624" s="1">
        <v>138.99</v>
      </c>
      <c r="D1624" s="1">
        <f t="shared" si="191"/>
        <v>28</v>
      </c>
      <c r="E1624" s="1" t="b">
        <f t="shared" si="192"/>
        <v>0</v>
      </c>
      <c r="F1624" s="6">
        <f t="shared" si="193"/>
        <v>-2.0576421675709833E-2</v>
      </c>
      <c r="G1624" s="8">
        <f t="shared" si="171"/>
        <v>-1.8908392031070482E-3</v>
      </c>
      <c r="H1624" s="8">
        <f t="shared" si="172"/>
        <v>-1.6185604391230639E-3</v>
      </c>
      <c r="I1624" s="8">
        <f t="shared" si="173"/>
        <v>-1.0973637084338191E-3</v>
      </c>
      <c r="J1624" s="6">
        <f t="shared" si="174"/>
        <v>1.4715513453991465E-3</v>
      </c>
      <c r="K1624" s="6">
        <f t="shared" si="175"/>
        <v>8.8552188954761429E-4</v>
      </c>
      <c r="L1624" s="6">
        <f t="shared" si="176"/>
        <v>6.462547766435306E-4</v>
      </c>
      <c r="M1624" s="9">
        <f t="shared" si="177"/>
        <v>-1</v>
      </c>
      <c r="N1624" s="9">
        <f t="shared" si="178"/>
        <v>-1</v>
      </c>
      <c r="O1624" s="9">
        <f t="shared" si="179"/>
        <v>-1</v>
      </c>
      <c r="P1624" s="9">
        <f t="shared" si="180"/>
        <v>-1</v>
      </c>
      <c r="Q1624" s="10">
        <f t="shared" si="181"/>
        <v>0.21214082115071833</v>
      </c>
      <c r="R1624" s="10">
        <f t="shared" si="164"/>
        <v>0.37710799631138842</v>
      </c>
      <c r="S1624" s="10">
        <f>_xlfn.PERCENTILE.INC($R$1519:R1624,0.75)</f>
        <v>0.97086282510898947</v>
      </c>
      <c r="T1624" s="10">
        <f t="shared" si="165"/>
        <v>0.97086282510898947</v>
      </c>
      <c r="U1624" s="11">
        <f t="shared" si="182"/>
        <v>0.37710799631138842</v>
      </c>
      <c r="V1624" s="10">
        <f t="shared" si="166"/>
        <v>-1</v>
      </c>
      <c r="W1624" s="10">
        <f t="shared" si="167"/>
        <v>0.39151932429945557</v>
      </c>
      <c r="X1624" s="10">
        <f t="shared" si="183"/>
        <v>0.47138499538923556</v>
      </c>
      <c r="Y1624" s="10">
        <f>_xlfn.PERCENTILE.INC($X$1519:X1624,0.75)</f>
        <v>1.2135785313862368</v>
      </c>
      <c r="Z1624" s="10">
        <f t="shared" si="184"/>
        <v>1.2135785313862368</v>
      </c>
      <c r="AA1624" s="10">
        <f t="shared" si="185"/>
        <v>0.47430268596837794</v>
      </c>
      <c r="AB1624" s="10">
        <f t="shared" si="186"/>
        <v>-0.39151932429945557</v>
      </c>
      <c r="AC1624" s="10">
        <f t="shared" si="187"/>
        <v>-0.18569866712375618</v>
      </c>
      <c r="AD1624" s="13">
        <f t="shared" si="188"/>
        <v>-391519.32429945556</v>
      </c>
      <c r="AE1624" s="13">
        <f t="shared" si="168"/>
        <v>-185698.6671237562</v>
      </c>
      <c r="AF1624" s="13"/>
      <c r="AG1624" s="2">
        <f t="shared" si="163"/>
        <v>37082</v>
      </c>
      <c r="AH1624" s="3">
        <f t="shared" si="169"/>
        <v>8056.0667109745846</v>
      </c>
      <c r="AI1624" s="3">
        <f t="shared" si="170"/>
        <v>3821.014079355682</v>
      </c>
      <c r="AJ1624" s="3">
        <f t="shared" si="189"/>
        <v>74053.92436096746</v>
      </c>
      <c r="AK1624" s="3">
        <f t="shared" si="190"/>
        <v>73009.4966561607</v>
      </c>
    </row>
    <row r="1625" spans="2:37" x14ac:dyDescent="0.2">
      <c r="B1625" s="5">
        <v>37083</v>
      </c>
      <c r="C1625" s="1">
        <v>136.16999999999999</v>
      </c>
      <c r="D1625" s="1">
        <f t="shared" si="191"/>
        <v>28</v>
      </c>
      <c r="E1625" s="1" t="b">
        <f t="shared" si="192"/>
        <v>0</v>
      </c>
      <c r="F1625" s="6">
        <f t="shared" si="193"/>
        <v>-2.0289229440967116E-2</v>
      </c>
      <c r="G1625" s="8">
        <f t="shared" si="171"/>
        <v>-2.2690970735846929E-3</v>
      </c>
      <c r="H1625" s="8">
        <f t="shared" si="172"/>
        <v>-1.8392715711146115E-3</v>
      </c>
      <c r="I1625" s="8">
        <f t="shared" si="173"/>
        <v>-1.2268231883262393E-3</v>
      </c>
      <c r="J1625" s="6">
        <f t="shared" si="174"/>
        <v>1.4729092473252032E-3</v>
      </c>
      <c r="K1625" s="6">
        <f t="shared" si="175"/>
        <v>8.8694137990153398E-4</v>
      </c>
      <c r="L1625" s="6">
        <f t="shared" si="176"/>
        <v>6.4695666248398267E-4</v>
      </c>
      <c r="M1625" s="9">
        <f t="shared" si="177"/>
        <v>-1</v>
      </c>
      <c r="N1625" s="9">
        <f t="shared" si="178"/>
        <v>-1</v>
      </c>
      <c r="O1625" s="9">
        <f t="shared" si="179"/>
        <v>-1</v>
      </c>
      <c r="P1625" s="9">
        <f t="shared" si="180"/>
        <v>-1</v>
      </c>
      <c r="Q1625" s="10">
        <f t="shared" si="181"/>
        <v>0.21533519294245759</v>
      </c>
      <c r="R1625" s="10">
        <f t="shared" si="164"/>
        <v>0.37151381948689549</v>
      </c>
      <c r="S1625" s="10">
        <f>_xlfn.PERCENTILE.INC($R$1519:R1625,0.75)</f>
        <v>0.97063354625223019</v>
      </c>
      <c r="T1625" s="10">
        <f t="shared" si="165"/>
        <v>0.97063354625223019</v>
      </c>
      <c r="U1625" s="11">
        <f t="shared" si="182"/>
        <v>0.37151381948689549</v>
      </c>
      <c r="V1625" s="10">
        <f t="shared" si="166"/>
        <v>-1</v>
      </c>
      <c r="W1625" s="10">
        <f t="shared" si="167"/>
        <v>0.39151932429945557</v>
      </c>
      <c r="X1625" s="10">
        <f t="shared" si="183"/>
        <v>0.46439227435861935</v>
      </c>
      <c r="Y1625" s="10">
        <f>_xlfn.PERCENTILE.INC($X$1519:X1625,0.75)</f>
        <v>1.2132919328152878</v>
      </c>
      <c r="Z1625" s="10">
        <f t="shared" si="184"/>
        <v>1.2132919328152878</v>
      </c>
      <c r="AA1625" s="10">
        <f t="shared" si="185"/>
        <v>0.47430268596837794</v>
      </c>
      <c r="AB1625" s="10">
        <f t="shared" si="186"/>
        <v>-0.39151932429945557</v>
      </c>
      <c r="AC1625" s="10">
        <f t="shared" si="187"/>
        <v>-0.18569866712375618</v>
      </c>
      <c r="AD1625" s="13">
        <f t="shared" si="188"/>
        <v>-391519.32429945556</v>
      </c>
      <c r="AE1625" s="13">
        <f t="shared" si="168"/>
        <v>-185698.6671237562</v>
      </c>
      <c r="AF1625" s="13"/>
      <c r="AG1625" s="2">
        <f t="shared" si="163"/>
        <v>37083</v>
      </c>
      <c r="AH1625" s="3">
        <f t="shared" si="169"/>
        <v>7943.6254012840654</v>
      </c>
      <c r="AI1625" s="3">
        <f t="shared" si="170"/>
        <v>3767.6828641556663</v>
      </c>
      <c r="AJ1625" s="3">
        <f t="shared" si="189"/>
        <v>81997.549762251525</v>
      </c>
      <c r="AK1625" s="3">
        <f t="shared" si="190"/>
        <v>76777.179520316364</v>
      </c>
    </row>
    <row r="1626" spans="2:37" x14ac:dyDescent="0.2">
      <c r="B1626" s="5">
        <v>37084</v>
      </c>
      <c r="C1626" s="1">
        <v>136.21</v>
      </c>
      <c r="D1626" s="1">
        <f t="shared" si="191"/>
        <v>28</v>
      </c>
      <c r="E1626" s="1" t="b">
        <f t="shared" si="192"/>
        <v>0</v>
      </c>
      <c r="F1626" s="6">
        <f t="shared" si="193"/>
        <v>2.9375045898527574E-4</v>
      </c>
      <c r="G1626" s="8">
        <f t="shared" si="171"/>
        <v>-2.2736267364546134E-3</v>
      </c>
      <c r="H1626" s="8">
        <f t="shared" si="172"/>
        <v>-1.8397736765918312E-3</v>
      </c>
      <c r="I1626" s="8">
        <f t="shared" si="173"/>
        <v>-1.2319887984187099E-3</v>
      </c>
      <c r="J1626" s="6">
        <f t="shared" si="174"/>
        <v>1.4742487443497058E-3</v>
      </c>
      <c r="K1626" s="6">
        <f t="shared" si="175"/>
        <v>8.8835672599683229E-4</v>
      </c>
      <c r="L1626" s="6">
        <f t="shared" si="176"/>
        <v>6.4767324606525886E-4</v>
      </c>
      <c r="M1626" s="9">
        <f t="shared" si="177"/>
        <v>-1</v>
      </c>
      <c r="N1626" s="9">
        <f t="shared" si="178"/>
        <v>-1</v>
      </c>
      <c r="O1626" s="9">
        <f t="shared" si="179"/>
        <v>-1</v>
      </c>
      <c r="P1626" s="9">
        <f t="shared" si="180"/>
        <v>-1</v>
      </c>
      <c r="Q1626" s="10">
        <f t="shared" si="181"/>
        <v>0.21477457050234786</v>
      </c>
      <c r="R1626" s="10">
        <f t="shared" si="164"/>
        <v>0.37248357574587937</v>
      </c>
      <c r="S1626" s="10">
        <f>_xlfn.PERCENTILE.INC($R$1519:R1626,0.75)</f>
        <v>0.97040426739547103</v>
      </c>
      <c r="T1626" s="10">
        <f t="shared" si="165"/>
        <v>0.97040426739547103</v>
      </c>
      <c r="U1626" s="11">
        <f t="shared" si="182"/>
        <v>0.37248357574587937</v>
      </c>
      <c r="V1626" s="10">
        <f t="shared" si="166"/>
        <v>-1</v>
      </c>
      <c r="W1626" s="10">
        <f t="shared" si="167"/>
        <v>0.39151932429945557</v>
      </c>
      <c r="X1626" s="10">
        <f t="shared" si="183"/>
        <v>0.46560446968234925</v>
      </c>
      <c r="Y1626" s="10">
        <f>_xlfn.PERCENTILE.INC($X$1519:X1626,0.75)</f>
        <v>1.2130053342443388</v>
      </c>
      <c r="Z1626" s="10">
        <f t="shared" si="184"/>
        <v>1.2130053342443388</v>
      </c>
      <c r="AA1626" s="10">
        <f t="shared" si="185"/>
        <v>0.47430268596837794</v>
      </c>
      <c r="AB1626" s="10">
        <f t="shared" si="186"/>
        <v>-0.39151932429945557</v>
      </c>
      <c r="AC1626" s="10">
        <f t="shared" si="187"/>
        <v>-0.18569866712375618</v>
      </c>
      <c r="AD1626" s="13">
        <f t="shared" si="188"/>
        <v>-391519.32429945556</v>
      </c>
      <c r="AE1626" s="13">
        <f t="shared" si="168"/>
        <v>-185698.6671237562</v>
      </c>
      <c r="AF1626" s="13"/>
      <c r="AG1626" s="2">
        <f t="shared" si="163"/>
        <v>37084</v>
      </c>
      <c r="AH1626" s="3">
        <f t="shared" si="169"/>
        <v>-115.0089812145701</v>
      </c>
      <c r="AI1626" s="3">
        <f t="shared" si="170"/>
        <v>-54.549068700557321</v>
      </c>
      <c r="AJ1626" s="3">
        <f t="shared" si="189"/>
        <v>81882.540781036951</v>
      </c>
      <c r="AK1626" s="3">
        <f t="shared" si="190"/>
        <v>76722.630451615812</v>
      </c>
    </row>
    <row r="1627" spans="2:37" x14ac:dyDescent="0.2">
      <c r="B1627" s="5">
        <v>37085</v>
      </c>
      <c r="C1627" s="1">
        <v>135.69999999999999</v>
      </c>
      <c r="D1627" s="1">
        <f t="shared" si="191"/>
        <v>28</v>
      </c>
      <c r="E1627" s="1" t="b">
        <f t="shared" si="192"/>
        <v>0</v>
      </c>
      <c r="F1627" s="6">
        <f t="shared" si="193"/>
        <v>-3.7442184861612438E-3</v>
      </c>
      <c r="G1627" s="8">
        <f t="shared" si="171"/>
        <v>-2.3167366220964471E-3</v>
      </c>
      <c r="H1627" s="8">
        <f t="shared" si="172"/>
        <v>-1.8845368329480127E-3</v>
      </c>
      <c r="I1627" s="8">
        <f t="shared" si="173"/>
        <v>-1.2513751723977644E-3</v>
      </c>
      <c r="J1627" s="6">
        <f t="shared" si="174"/>
        <v>1.4756916727258376E-3</v>
      </c>
      <c r="K1627" s="6">
        <f t="shared" si="175"/>
        <v>8.8988309919624427E-4</v>
      </c>
      <c r="L1627" s="6">
        <f t="shared" si="176"/>
        <v>6.4847921770136647E-4</v>
      </c>
      <c r="M1627" s="9">
        <f t="shared" si="177"/>
        <v>-1</v>
      </c>
      <c r="N1627" s="9">
        <f t="shared" si="178"/>
        <v>-1</v>
      </c>
      <c r="O1627" s="9">
        <f t="shared" si="179"/>
        <v>-1</v>
      </c>
      <c r="P1627" s="9">
        <f t="shared" si="180"/>
        <v>-1</v>
      </c>
      <c r="Q1627" s="10">
        <f t="shared" si="181"/>
        <v>0.21392708127233989</v>
      </c>
      <c r="R1627" s="10">
        <f t="shared" si="164"/>
        <v>0.37395919920094639</v>
      </c>
      <c r="S1627" s="10">
        <f>_xlfn.PERCENTILE.INC($R$1519:R1627,0.75)</f>
        <v>0.97017498853871176</v>
      </c>
      <c r="T1627" s="10">
        <f t="shared" si="165"/>
        <v>0.97017498853871176</v>
      </c>
      <c r="U1627" s="11">
        <f t="shared" si="182"/>
        <v>0.37395919920094639</v>
      </c>
      <c r="V1627" s="10">
        <f t="shared" si="166"/>
        <v>-1</v>
      </c>
      <c r="W1627" s="10">
        <f t="shared" si="167"/>
        <v>0.39151932429945557</v>
      </c>
      <c r="X1627" s="10">
        <f t="shared" si="183"/>
        <v>0.46744899900118303</v>
      </c>
      <c r="Y1627" s="10">
        <f>_xlfn.PERCENTILE.INC($X$1519:X1627,0.75)</f>
        <v>1.2127187356733897</v>
      </c>
      <c r="Z1627" s="10">
        <f t="shared" si="184"/>
        <v>1.2127187356733897</v>
      </c>
      <c r="AA1627" s="10">
        <f t="shared" si="185"/>
        <v>0.47430268596837794</v>
      </c>
      <c r="AB1627" s="10">
        <f t="shared" si="186"/>
        <v>-0.39151932429945557</v>
      </c>
      <c r="AC1627" s="10">
        <f t="shared" si="187"/>
        <v>-0.18569866712375618</v>
      </c>
      <c r="AD1627" s="13">
        <f t="shared" si="188"/>
        <v>-391519.32429945556</v>
      </c>
      <c r="AE1627" s="13">
        <f t="shared" si="168"/>
        <v>-185698.6671237562</v>
      </c>
      <c r="AF1627" s="13"/>
      <c r="AG1627" s="2">
        <f t="shared" si="163"/>
        <v>37085</v>
      </c>
      <c r="AH1627" s="3">
        <f t="shared" si="169"/>
        <v>1465.9338917313805</v>
      </c>
      <c r="AI1627" s="3">
        <f t="shared" si="170"/>
        <v>695.29638230027115</v>
      </c>
      <c r="AJ1627" s="3">
        <f t="shared" si="189"/>
        <v>83348.474672768338</v>
      </c>
      <c r="AK1627" s="3">
        <f t="shared" si="190"/>
        <v>77417.926833916077</v>
      </c>
    </row>
    <row r="1628" spans="2:37" x14ac:dyDescent="0.2">
      <c r="B1628" s="5">
        <v>37088</v>
      </c>
      <c r="C1628" s="1">
        <v>133.80000000000001</v>
      </c>
      <c r="D1628" s="1">
        <f t="shared" si="191"/>
        <v>29</v>
      </c>
      <c r="E1628" s="1" t="b">
        <f t="shared" si="192"/>
        <v>1</v>
      </c>
      <c r="F1628" s="6">
        <f t="shared" si="193"/>
        <v>-1.4001473839351353E-2</v>
      </c>
      <c r="G1628" s="8">
        <f t="shared" si="171"/>
        <v>-2.687941049307484E-3</v>
      </c>
      <c r="H1628" s="8">
        <f t="shared" si="172"/>
        <v>-2.0596206465285853E-3</v>
      </c>
      <c r="I1628" s="8">
        <f t="shared" si="173"/>
        <v>-1.3321684994563874E-3</v>
      </c>
      <c r="J1628" s="6">
        <f t="shared" si="174"/>
        <v>1.4776185457827272E-3</v>
      </c>
      <c r="K1628" s="6">
        <f t="shared" si="175"/>
        <v>8.9172726222070569E-4</v>
      </c>
      <c r="L1628" s="6">
        <f t="shared" si="176"/>
        <v>6.4944477286213421E-4</v>
      </c>
      <c r="M1628" s="9">
        <f t="shared" si="177"/>
        <v>-1</v>
      </c>
      <c r="N1628" s="9">
        <f t="shared" si="178"/>
        <v>-1</v>
      </c>
      <c r="O1628" s="9">
        <f t="shared" si="179"/>
        <v>-1</v>
      </c>
      <c r="P1628" s="9">
        <f t="shared" si="180"/>
        <v>-1</v>
      </c>
      <c r="Q1628" s="10">
        <f t="shared" si="181"/>
        <v>0.21493677527996244</v>
      </c>
      <c r="R1628" s="10">
        <f t="shared" si="164"/>
        <v>0.37220247626678726</v>
      </c>
      <c r="S1628" s="10">
        <f>_xlfn.PERCENTILE.INC($R$1519:R1628,0.75)</f>
        <v>0.96850222784131379</v>
      </c>
      <c r="T1628" s="10">
        <f t="shared" si="165"/>
        <v>0.96850222784131379</v>
      </c>
      <c r="U1628" s="11">
        <f t="shared" si="182"/>
        <v>0.37220247626678726</v>
      </c>
      <c r="V1628" s="10">
        <f t="shared" si="166"/>
        <v>-1</v>
      </c>
      <c r="W1628" s="10">
        <f t="shared" si="167"/>
        <v>0.37395919920094639</v>
      </c>
      <c r="X1628" s="10">
        <f t="shared" si="183"/>
        <v>0.46525309533348408</v>
      </c>
      <c r="Y1628" s="10">
        <f>_xlfn.PERCENTILE.INC($X$1519:X1628,0.75)</f>
        <v>1.2106277848016422</v>
      </c>
      <c r="Z1628" s="10">
        <f t="shared" si="184"/>
        <v>1.2106277848016422</v>
      </c>
      <c r="AA1628" s="10">
        <f t="shared" si="185"/>
        <v>0.46525309533348408</v>
      </c>
      <c r="AB1628" s="10">
        <f t="shared" si="186"/>
        <v>-0.37395919920094639</v>
      </c>
      <c r="AC1628" s="10">
        <f t="shared" si="187"/>
        <v>-0.17398567495667128</v>
      </c>
      <c r="AD1628" s="13">
        <f t="shared" si="188"/>
        <v>-373959.19920094637</v>
      </c>
      <c r="AE1628" s="13">
        <f t="shared" si="168"/>
        <v>-173985.67495667128</v>
      </c>
      <c r="AF1628" s="13"/>
      <c r="AG1628" s="2">
        <f t="shared" si="163"/>
        <v>37088</v>
      </c>
      <c r="AH1628" s="3">
        <f t="shared" si="169"/>
        <v>5481.8475767793452</v>
      </c>
      <c r="AI1628" s="3">
        <f t="shared" si="170"/>
        <v>2600.0550297356876</v>
      </c>
      <c r="AJ1628" s="3">
        <f t="shared" si="189"/>
        <v>88830.32224954768</v>
      </c>
      <c r="AK1628" s="3">
        <f t="shared" si="190"/>
        <v>80017.981863651759</v>
      </c>
    </row>
    <row r="1629" spans="2:37" x14ac:dyDescent="0.2">
      <c r="B1629" s="5">
        <v>37089</v>
      </c>
      <c r="C1629" s="1">
        <v>137.47</v>
      </c>
      <c r="D1629" s="1">
        <f t="shared" si="191"/>
        <v>29</v>
      </c>
      <c r="E1629" s="1" t="b">
        <f t="shared" si="192"/>
        <v>0</v>
      </c>
      <c r="F1629" s="6">
        <f t="shared" si="193"/>
        <v>2.7428998505231617E-2</v>
      </c>
      <c r="G1629" s="8">
        <f t="shared" si="171"/>
        <v>-1.9399156726810148E-3</v>
      </c>
      <c r="H1629" s="8">
        <f t="shared" si="172"/>
        <v>-1.708651086501456E-3</v>
      </c>
      <c r="I1629" s="8">
        <f t="shared" si="173"/>
        <v>-1.1567936572316382E-3</v>
      </c>
      <c r="J1629" s="6">
        <f t="shared" si="174"/>
        <v>1.4785871092543304E-3</v>
      </c>
      <c r="K1629" s="6">
        <f t="shared" si="175"/>
        <v>8.9291094683803507E-4</v>
      </c>
      <c r="L1629" s="6">
        <f t="shared" si="176"/>
        <v>6.500435654424472E-4</v>
      </c>
      <c r="M1629" s="9">
        <f t="shared" si="177"/>
        <v>-1</v>
      </c>
      <c r="N1629" s="9">
        <f t="shared" si="178"/>
        <v>-1</v>
      </c>
      <c r="O1629" s="9">
        <f t="shared" si="179"/>
        <v>-1</v>
      </c>
      <c r="P1629" s="9">
        <f t="shared" si="180"/>
        <v>-1</v>
      </c>
      <c r="Q1629" s="10">
        <f t="shared" si="181"/>
        <v>0.22336651566150509</v>
      </c>
      <c r="R1629" s="10">
        <f t="shared" si="164"/>
        <v>0.35815574130741196</v>
      </c>
      <c r="S1629" s="10">
        <f>_xlfn.PERCENTILE.INC($R$1519:R1629,0.75)</f>
        <v>0.96682946714391571</v>
      </c>
      <c r="T1629" s="10">
        <f t="shared" si="165"/>
        <v>0.96682946714391571</v>
      </c>
      <c r="U1629" s="11">
        <f t="shared" si="182"/>
        <v>0.35815574130741196</v>
      </c>
      <c r="V1629" s="10">
        <f t="shared" si="166"/>
        <v>-1</v>
      </c>
      <c r="W1629" s="10">
        <f t="shared" si="167"/>
        <v>0.37395919920094639</v>
      </c>
      <c r="X1629" s="10">
        <f t="shared" si="183"/>
        <v>0.44769467663426499</v>
      </c>
      <c r="Y1629" s="10">
        <f>_xlfn.PERCENTILE.INC($X$1519:X1629,0.75)</f>
        <v>1.2085368339298947</v>
      </c>
      <c r="Z1629" s="10">
        <f t="shared" si="184"/>
        <v>1.2085368339298947</v>
      </c>
      <c r="AA1629" s="10">
        <f t="shared" si="185"/>
        <v>0.46525309533348408</v>
      </c>
      <c r="AB1629" s="10">
        <f t="shared" si="186"/>
        <v>-0.37395919920094639</v>
      </c>
      <c r="AC1629" s="10">
        <f t="shared" si="187"/>
        <v>-0.17398567495667128</v>
      </c>
      <c r="AD1629" s="13">
        <f t="shared" si="188"/>
        <v>-373959.19920094637</v>
      </c>
      <c r="AE1629" s="13">
        <f t="shared" si="168"/>
        <v>-173985.67495667128</v>
      </c>
      <c r="AF1629" s="13"/>
      <c r="AG1629" s="2">
        <f t="shared" si="163"/>
        <v>37089</v>
      </c>
      <c r="AH1629" s="3">
        <f t="shared" si="169"/>
        <v>-10257.326315900371</v>
      </c>
      <c r="AI1629" s="3">
        <f t="shared" si="170"/>
        <v>-4772.2528183182503</v>
      </c>
      <c r="AJ1629" s="3">
        <f t="shared" si="189"/>
        <v>78572.995933647311</v>
      </c>
      <c r="AK1629" s="3">
        <f t="shared" si="190"/>
        <v>75245.729045333515</v>
      </c>
    </row>
    <row r="1630" spans="2:37" x14ac:dyDescent="0.2">
      <c r="B1630" s="5">
        <v>37090</v>
      </c>
      <c r="C1630" s="1">
        <v>141.91</v>
      </c>
      <c r="D1630" s="1">
        <f t="shared" si="191"/>
        <v>29</v>
      </c>
      <c r="E1630" s="1" t="b">
        <f t="shared" si="192"/>
        <v>0</v>
      </c>
      <c r="F1630" s="6">
        <f t="shared" si="193"/>
        <v>3.229795591765483E-2</v>
      </c>
      <c r="G1630" s="8">
        <f t="shared" si="171"/>
        <v>-1.2572516756875511E-3</v>
      </c>
      <c r="H1630" s="8">
        <f t="shared" si="172"/>
        <v>-1.3273291058825943E-3</v>
      </c>
      <c r="I1630" s="8">
        <f t="shared" si="173"/>
        <v>-9.3872441122233227E-4</v>
      </c>
      <c r="J1630" s="6">
        <f t="shared" si="174"/>
        <v>1.4789692470446041E-3</v>
      </c>
      <c r="K1630" s="6">
        <f t="shared" si="175"/>
        <v>8.9329740224854755E-4</v>
      </c>
      <c r="L1630" s="6">
        <f t="shared" si="176"/>
        <v>6.5035037726875644E-4</v>
      </c>
      <c r="M1630" s="9">
        <f t="shared" si="177"/>
        <v>-0.85008642214832597</v>
      </c>
      <c r="N1630" s="9">
        <f t="shared" si="178"/>
        <v>-1</v>
      </c>
      <c r="O1630" s="9">
        <f t="shared" si="179"/>
        <v>-1</v>
      </c>
      <c r="P1630" s="9">
        <f t="shared" si="180"/>
        <v>-0.9500288073827754</v>
      </c>
      <c r="Q1630" s="10">
        <f t="shared" si="181"/>
        <v>0.23191719405937156</v>
      </c>
      <c r="R1630" s="10">
        <f t="shared" si="164"/>
        <v>0.3449507067575151</v>
      </c>
      <c r="S1630" s="10">
        <f>_xlfn.PERCENTILE.INC($R$1519:R1630,0.75)</f>
        <v>0.96515670644651774</v>
      </c>
      <c r="T1630" s="10">
        <f t="shared" si="165"/>
        <v>0.96515670644651774</v>
      </c>
      <c r="U1630" s="11">
        <f t="shared" si="182"/>
        <v>0.3449507067575151</v>
      </c>
      <c r="V1630" s="10">
        <f t="shared" si="166"/>
        <v>-1</v>
      </c>
      <c r="W1630" s="10">
        <f t="shared" si="167"/>
        <v>0.37395919920094639</v>
      </c>
      <c r="X1630" s="10">
        <f t="shared" si="183"/>
        <v>0.43118838344689392</v>
      </c>
      <c r="Y1630" s="10">
        <f>_xlfn.PERCENTILE.INC($X$1519:X1630,0.75)</f>
        <v>1.2064458830581473</v>
      </c>
      <c r="Z1630" s="10">
        <f t="shared" si="184"/>
        <v>1.2064458830581473</v>
      </c>
      <c r="AA1630" s="10">
        <f t="shared" si="185"/>
        <v>0.46525309533348408</v>
      </c>
      <c r="AB1630" s="10">
        <f t="shared" si="186"/>
        <v>-0.37395919920094639</v>
      </c>
      <c r="AC1630" s="10">
        <f t="shared" si="187"/>
        <v>-0.17398567495667128</v>
      </c>
      <c r="AD1630" s="13">
        <f t="shared" si="188"/>
        <v>-373959.19920094637</v>
      </c>
      <c r="AE1630" s="13">
        <f t="shared" si="168"/>
        <v>-173985.67495667128</v>
      </c>
      <c r="AF1630" s="13"/>
      <c r="AG1630" s="2">
        <f t="shared" si="163"/>
        <v>37090</v>
      </c>
      <c r="AH1630" s="3">
        <f t="shared" si="169"/>
        <v>-12078.117730793667</v>
      </c>
      <c r="AI1630" s="3">
        <f t="shared" si="170"/>
        <v>-5619.3816600539913</v>
      </c>
      <c r="AJ1630" s="3">
        <f t="shared" si="189"/>
        <v>66494.878202853637</v>
      </c>
      <c r="AK1630" s="3">
        <f t="shared" si="190"/>
        <v>69626.347385279529</v>
      </c>
    </row>
    <row r="1631" spans="2:37" x14ac:dyDescent="0.2">
      <c r="B1631" s="5">
        <v>37091</v>
      </c>
      <c r="C1631" s="1">
        <v>139.47999999999999</v>
      </c>
      <c r="D1631" s="1">
        <f t="shared" si="191"/>
        <v>29</v>
      </c>
      <c r="E1631" s="1" t="b">
        <f t="shared" si="192"/>
        <v>0</v>
      </c>
      <c r="F1631" s="6">
        <f t="shared" si="193"/>
        <v>-1.712352899725178E-2</v>
      </c>
      <c r="G1631" s="8">
        <f t="shared" si="171"/>
        <v>-1.6423745812467006E-3</v>
      </c>
      <c r="H1631" s="8">
        <f t="shared" si="172"/>
        <v>-1.4905744976734408E-3</v>
      </c>
      <c r="I1631" s="8">
        <f t="shared" si="173"/>
        <v>-1.0406044847016513E-3</v>
      </c>
      <c r="J1631" s="6">
        <f t="shared" si="174"/>
        <v>1.4796137551536972E-3</v>
      </c>
      <c r="K1631" s="6">
        <f t="shared" si="175"/>
        <v>8.9406145359790406E-4</v>
      </c>
      <c r="L1631" s="6">
        <f t="shared" si="176"/>
        <v>6.5079867655067449E-4</v>
      </c>
      <c r="M1631" s="9">
        <f t="shared" si="177"/>
        <v>-1</v>
      </c>
      <c r="N1631" s="9">
        <f t="shared" si="178"/>
        <v>-1</v>
      </c>
      <c r="O1631" s="9">
        <f t="shared" si="179"/>
        <v>-1</v>
      </c>
      <c r="P1631" s="9">
        <f t="shared" si="180"/>
        <v>-1</v>
      </c>
      <c r="Q1631" s="10">
        <f t="shared" si="181"/>
        <v>0.23169331079862321</v>
      </c>
      <c r="R1631" s="10">
        <f t="shared" si="164"/>
        <v>0.34528402966942878</v>
      </c>
      <c r="S1631" s="10">
        <f>_xlfn.PERCENTILE.INC($R$1519:R1631,0.75)</f>
        <v>0.96348394574911977</v>
      </c>
      <c r="T1631" s="10">
        <f t="shared" si="165"/>
        <v>0.96348394574911977</v>
      </c>
      <c r="U1631" s="11">
        <f t="shared" si="182"/>
        <v>0.34528402966942878</v>
      </c>
      <c r="V1631" s="10">
        <f t="shared" si="166"/>
        <v>-1</v>
      </c>
      <c r="W1631" s="10">
        <f t="shared" si="167"/>
        <v>0.37395919920094639</v>
      </c>
      <c r="X1631" s="10">
        <f t="shared" si="183"/>
        <v>0.43160503708678599</v>
      </c>
      <c r="Y1631" s="10">
        <f>_xlfn.PERCENTILE.INC($X$1519:X1631,0.75)</f>
        <v>1.2043549321863998</v>
      </c>
      <c r="Z1631" s="10">
        <f t="shared" si="184"/>
        <v>1.2043549321863998</v>
      </c>
      <c r="AA1631" s="10">
        <f t="shared" si="185"/>
        <v>0.46525309533348408</v>
      </c>
      <c r="AB1631" s="10">
        <f t="shared" si="186"/>
        <v>-0.37395919920094639</v>
      </c>
      <c r="AC1631" s="10">
        <f t="shared" si="187"/>
        <v>-0.17398567495667128</v>
      </c>
      <c r="AD1631" s="13">
        <f t="shared" si="188"/>
        <v>-373959.19920094637</v>
      </c>
      <c r="AE1631" s="13">
        <f t="shared" si="168"/>
        <v>-173985.67495667128</v>
      </c>
      <c r="AF1631" s="13"/>
      <c r="AG1631" s="2">
        <f t="shared" si="163"/>
        <v>37091</v>
      </c>
      <c r="AH1631" s="3">
        <f t="shared" si="169"/>
        <v>6403.50119130646</v>
      </c>
      <c r="AI1631" s="3">
        <f t="shared" si="170"/>
        <v>2979.2487502269837</v>
      </c>
      <c r="AJ1631" s="3">
        <f t="shared" si="189"/>
        <v>72898.379394160103</v>
      </c>
      <c r="AK1631" s="3">
        <f t="shared" si="190"/>
        <v>72605.596135506508</v>
      </c>
    </row>
    <row r="1632" spans="2:37" x14ac:dyDescent="0.2">
      <c r="B1632" s="5">
        <v>37092</v>
      </c>
      <c r="C1632" s="1">
        <v>141.58000000000001</v>
      </c>
      <c r="D1632" s="1">
        <f t="shared" si="191"/>
        <v>29</v>
      </c>
      <c r="E1632" s="1" t="b">
        <f t="shared" si="192"/>
        <v>0</v>
      </c>
      <c r="F1632" s="6">
        <f t="shared" si="193"/>
        <v>1.5055921995985155E-2</v>
      </c>
      <c r="G1632" s="8">
        <f t="shared" si="171"/>
        <v>-1.1693597862782797E-3</v>
      </c>
      <c r="H1632" s="8">
        <f t="shared" si="172"/>
        <v>-1.2918439867420724E-3</v>
      </c>
      <c r="I1632" s="8">
        <f t="shared" si="173"/>
        <v>-9.3819145819238486E-4</v>
      </c>
      <c r="J1632" s="6">
        <f t="shared" si="174"/>
        <v>1.4799045803624614E-3</v>
      </c>
      <c r="K1632" s="6">
        <f t="shared" si="175"/>
        <v>8.9456406962352541E-4</v>
      </c>
      <c r="L1632" s="6">
        <f t="shared" si="176"/>
        <v>6.5109154679569923E-4</v>
      </c>
      <c r="M1632" s="9">
        <f t="shared" si="177"/>
        <v>-0.79015890740190664</v>
      </c>
      <c r="N1632" s="9">
        <f t="shared" si="178"/>
        <v>-1</v>
      </c>
      <c r="O1632" s="9">
        <f t="shared" si="179"/>
        <v>-1</v>
      </c>
      <c r="P1632" s="9">
        <f t="shared" si="180"/>
        <v>-0.93005296913396884</v>
      </c>
      <c r="Q1632" s="10">
        <f t="shared" si="181"/>
        <v>0.2339573801912653</v>
      </c>
      <c r="R1632" s="10">
        <f t="shared" si="164"/>
        <v>0.34194262191942071</v>
      </c>
      <c r="S1632" s="10">
        <f>_xlfn.PERCENTILE.INC($R$1519:R1632,0.75)</f>
        <v>0.95853355763758152</v>
      </c>
      <c r="T1632" s="10">
        <f t="shared" si="165"/>
        <v>0.95853355763758152</v>
      </c>
      <c r="U1632" s="11">
        <f t="shared" si="182"/>
        <v>0.34194262191942071</v>
      </c>
      <c r="V1632" s="10">
        <f t="shared" si="166"/>
        <v>-1</v>
      </c>
      <c r="W1632" s="10">
        <f t="shared" si="167"/>
        <v>0.37395919920094639</v>
      </c>
      <c r="X1632" s="10">
        <f t="shared" si="183"/>
        <v>0.42742827739927591</v>
      </c>
      <c r="Y1632" s="10">
        <f>_xlfn.PERCENTILE.INC($X$1519:X1632,0.75)</f>
        <v>1.1981669470469769</v>
      </c>
      <c r="Z1632" s="10">
        <f t="shared" si="184"/>
        <v>1.1981669470469769</v>
      </c>
      <c r="AA1632" s="10">
        <f t="shared" si="185"/>
        <v>0.46525309533348408</v>
      </c>
      <c r="AB1632" s="10">
        <f t="shared" si="186"/>
        <v>-0.37395919920094639</v>
      </c>
      <c r="AC1632" s="10">
        <f t="shared" si="187"/>
        <v>-0.17398567495667128</v>
      </c>
      <c r="AD1632" s="13">
        <f t="shared" si="188"/>
        <v>-373959.19920094637</v>
      </c>
      <c r="AE1632" s="13">
        <f t="shared" si="168"/>
        <v>-173985.67495667128</v>
      </c>
      <c r="AF1632" s="13"/>
      <c r="AG1632" s="2">
        <f t="shared" si="163"/>
        <v>37092</v>
      </c>
      <c r="AH1632" s="3">
        <f t="shared" si="169"/>
        <v>-5630.3005328505224</v>
      </c>
      <c r="AI1632" s="3">
        <f t="shared" si="170"/>
        <v>-2619.5147505664709</v>
      </c>
      <c r="AJ1632" s="3">
        <f t="shared" si="189"/>
        <v>67268.078861309579</v>
      </c>
      <c r="AK1632" s="3">
        <f t="shared" si="190"/>
        <v>69986.081384940044</v>
      </c>
    </row>
    <row r="1633" spans="2:37" x14ac:dyDescent="0.2">
      <c r="B1633" s="5">
        <v>37095</v>
      </c>
      <c r="C1633" s="1">
        <v>144.72</v>
      </c>
      <c r="D1633" s="1">
        <f t="shared" si="191"/>
        <v>30</v>
      </c>
      <c r="E1633" s="1" t="b">
        <f t="shared" si="192"/>
        <v>1</v>
      </c>
      <c r="F1633" s="6">
        <f t="shared" si="193"/>
        <v>2.217827376748116E-2</v>
      </c>
      <c r="G1633" s="8">
        <f t="shared" si="171"/>
        <v>-5.2302841069212889E-4</v>
      </c>
      <c r="H1633" s="8">
        <f t="shared" si="172"/>
        <v>-1.03973367544168E-3</v>
      </c>
      <c r="I1633" s="8">
        <f t="shared" si="173"/>
        <v>-8.137360885567365E-4</v>
      </c>
      <c r="J1633" s="6">
        <f t="shared" si="174"/>
        <v>1.4798877640730306E-3</v>
      </c>
      <c r="K1633" s="6">
        <f t="shared" si="175"/>
        <v>8.9479846619411677E-4</v>
      </c>
      <c r="L1633" s="6">
        <f t="shared" si="176"/>
        <v>6.5120583417706767E-4</v>
      </c>
      <c r="M1633" s="9">
        <f t="shared" si="177"/>
        <v>-0.3534243767599109</v>
      </c>
      <c r="N1633" s="9">
        <f t="shared" si="178"/>
        <v>-1</v>
      </c>
      <c r="O1633" s="9">
        <f t="shared" si="179"/>
        <v>-1</v>
      </c>
      <c r="P1633" s="9">
        <f t="shared" si="180"/>
        <v>-0.78447479225330363</v>
      </c>
      <c r="Q1633" s="10">
        <f t="shared" si="181"/>
        <v>0.23702735308793837</v>
      </c>
      <c r="R1633" s="10">
        <f t="shared" si="164"/>
        <v>0.33751378884241934</v>
      </c>
      <c r="S1633" s="10">
        <f>_xlfn.PERCENTILE.INC($R$1519:R1633,0.75)</f>
        <v>0.95358316952604327</v>
      </c>
      <c r="T1633" s="10">
        <f t="shared" si="165"/>
        <v>0.95358316952604327</v>
      </c>
      <c r="U1633" s="11">
        <f t="shared" si="182"/>
        <v>0.33751378884241934</v>
      </c>
      <c r="V1633" s="10">
        <f t="shared" si="166"/>
        <v>-0.93005296913396884</v>
      </c>
      <c r="W1633" s="10">
        <f t="shared" si="167"/>
        <v>0.34194262191942071</v>
      </c>
      <c r="X1633" s="10">
        <f t="shared" si="183"/>
        <v>0.42189223605302417</v>
      </c>
      <c r="Y1633" s="10">
        <f>_xlfn.PERCENTILE.INC($X$1519:X1633,0.75)</f>
        <v>1.1919789619075543</v>
      </c>
      <c r="Z1633" s="10">
        <f t="shared" si="184"/>
        <v>1.1919789619075543</v>
      </c>
      <c r="AA1633" s="10">
        <f t="shared" si="185"/>
        <v>0.42189223605302417</v>
      </c>
      <c r="AB1633" s="10">
        <f t="shared" si="186"/>
        <v>-0.31802475078961134</v>
      </c>
      <c r="AC1633" s="10">
        <f t="shared" si="187"/>
        <v>-0.13417217323083488</v>
      </c>
      <c r="AD1633" s="13">
        <f t="shared" si="188"/>
        <v>-318024.75078961137</v>
      </c>
      <c r="AE1633" s="13">
        <f t="shared" si="168"/>
        <v>-134172.17323083489</v>
      </c>
      <c r="AF1633" s="13"/>
      <c r="AG1633" s="2">
        <f t="shared" si="163"/>
        <v>37095</v>
      </c>
      <c r="AH1633" s="3">
        <f t="shared" si="169"/>
        <v>-8293.7694977466108</v>
      </c>
      <c r="AI1633" s="3">
        <f t="shared" si="170"/>
        <v>-3858.7019308090466</v>
      </c>
      <c r="AJ1633" s="3">
        <f t="shared" si="189"/>
        <v>58974.30936356297</v>
      </c>
      <c r="AK1633" s="3">
        <f t="shared" si="190"/>
        <v>66127.379454130991</v>
      </c>
    </row>
    <row r="1634" spans="2:37" x14ac:dyDescent="0.2">
      <c r="B1634" s="5">
        <v>37096</v>
      </c>
      <c r="C1634" s="1">
        <v>144.34</v>
      </c>
      <c r="D1634" s="1">
        <f t="shared" si="191"/>
        <v>30</v>
      </c>
      <c r="E1634" s="1" t="b">
        <f t="shared" si="192"/>
        <v>0</v>
      </c>
      <c r="F1634" s="6">
        <f t="shared" si="193"/>
        <v>-2.6257600884466159E-3</v>
      </c>
      <c r="G1634" s="8">
        <f t="shared" si="171"/>
        <v>-6.1042039842285653E-4</v>
      </c>
      <c r="H1634" s="8">
        <f t="shared" si="172"/>
        <v>-1.0624669688071664E-3</v>
      </c>
      <c r="I1634" s="8">
        <f t="shared" si="173"/>
        <v>-8.2601841925644107E-4</v>
      </c>
      <c r="J1634" s="6">
        <f t="shared" si="174"/>
        <v>1.479897024962035E-3</v>
      </c>
      <c r="K1634" s="6">
        <f t="shared" si="175"/>
        <v>8.9514952149449313E-4</v>
      </c>
      <c r="L1634" s="6">
        <f t="shared" si="176"/>
        <v>6.5133201856141458E-4</v>
      </c>
      <c r="M1634" s="9">
        <f t="shared" si="177"/>
        <v>-0.41247491421811333</v>
      </c>
      <c r="N1634" s="9">
        <f t="shared" si="178"/>
        <v>-1</v>
      </c>
      <c r="O1634" s="9">
        <f t="shared" si="179"/>
        <v>-1</v>
      </c>
      <c r="P1634" s="9">
        <f t="shared" si="180"/>
        <v>-0.80415830473937111</v>
      </c>
      <c r="Q1634" s="10">
        <f t="shared" si="181"/>
        <v>0.23526464334966427</v>
      </c>
      <c r="R1634" s="10">
        <f t="shared" si="164"/>
        <v>0.34004259569551748</v>
      </c>
      <c r="S1634" s="10">
        <f>_xlfn.PERCENTILE.INC($R$1519:R1634,0.75)</f>
        <v>0.94863278141450513</v>
      </c>
      <c r="T1634" s="10">
        <f t="shared" si="165"/>
        <v>0.94863278141450513</v>
      </c>
      <c r="U1634" s="11">
        <f t="shared" si="182"/>
        <v>0.34004259569551748</v>
      </c>
      <c r="V1634" s="10">
        <f t="shared" si="166"/>
        <v>-0.93005296913396884</v>
      </c>
      <c r="W1634" s="10">
        <f t="shared" si="167"/>
        <v>0.34194262191942071</v>
      </c>
      <c r="X1634" s="10">
        <f t="shared" si="183"/>
        <v>0.42505324461939686</v>
      </c>
      <c r="Y1634" s="10">
        <f>_xlfn.PERCENTILE.INC($X$1519:X1634,0.75)</f>
        <v>1.1857909767681316</v>
      </c>
      <c r="Z1634" s="10">
        <f t="shared" si="184"/>
        <v>1.1857909767681316</v>
      </c>
      <c r="AA1634" s="10">
        <f t="shared" si="185"/>
        <v>0.42189223605302417</v>
      </c>
      <c r="AB1634" s="10">
        <f t="shared" si="186"/>
        <v>-0.31802475078961134</v>
      </c>
      <c r="AC1634" s="10">
        <f t="shared" si="187"/>
        <v>-0.13417217323083488</v>
      </c>
      <c r="AD1634" s="13">
        <f t="shared" si="188"/>
        <v>-318024.75078961137</v>
      </c>
      <c r="AE1634" s="13">
        <f t="shared" si="168"/>
        <v>-134172.17323083489</v>
      </c>
      <c r="AF1634" s="13"/>
      <c r="AG1634" s="2">
        <f t="shared" si="163"/>
        <v>37096</v>
      </c>
      <c r="AH1634" s="3">
        <f t="shared" si="169"/>
        <v>835.05669776154298</v>
      </c>
      <c r="AI1634" s="3">
        <f t="shared" si="170"/>
        <v>352.30393744967171</v>
      </c>
      <c r="AJ1634" s="3">
        <f t="shared" si="189"/>
        <v>59809.366061324516</v>
      </c>
      <c r="AK1634" s="3">
        <f t="shared" si="190"/>
        <v>66479.683391580664</v>
      </c>
    </row>
    <row r="1635" spans="2:37" x14ac:dyDescent="0.2">
      <c r="B1635" s="5">
        <v>37097</v>
      </c>
      <c r="C1635" s="1">
        <v>140.35</v>
      </c>
      <c r="D1635" s="1">
        <f t="shared" si="191"/>
        <v>30</v>
      </c>
      <c r="E1635" s="1" t="b">
        <f t="shared" si="192"/>
        <v>0</v>
      </c>
      <c r="F1635" s="6">
        <f t="shared" si="193"/>
        <v>-2.7643064985451105E-2</v>
      </c>
      <c r="G1635" s="8">
        <f t="shared" si="171"/>
        <v>-1.2571432301035719E-3</v>
      </c>
      <c r="H1635" s="8">
        <f t="shared" si="172"/>
        <v>-1.3808972931335867E-3</v>
      </c>
      <c r="I1635" s="8">
        <f t="shared" si="173"/>
        <v>-9.9163937130793047E-4</v>
      </c>
      <c r="J1635" s="6">
        <f t="shared" si="174"/>
        <v>1.4802297410752418E-3</v>
      </c>
      <c r="K1635" s="6">
        <f t="shared" si="175"/>
        <v>8.9587046331813494E-4</v>
      </c>
      <c r="L1635" s="6">
        <f t="shared" si="176"/>
        <v>6.516428979506262E-4</v>
      </c>
      <c r="M1635" s="9">
        <f t="shared" si="177"/>
        <v>-0.8492892658611092</v>
      </c>
      <c r="N1635" s="9">
        <f t="shared" si="178"/>
        <v>-1</v>
      </c>
      <c r="O1635" s="9">
        <f t="shared" si="179"/>
        <v>-1</v>
      </c>
      <c r="P1635" s="9">
        <f t="shared" si="180"/>
        <v>-0.94976308862036973</v>
      </c>
      <c r="Q1635" s="10">
        <f t="shared" si="181"/>
        <v>0.23779669354470673</v>
      </c>
      <c r="R1635" s="10">
        <f t="shared" si="164"/>
        <v>0.33642183500318384</v>
      </c>
      <c r="S1635" s="10">
        <f>_xlfn.PERCENTILE.INC($R$1519:R1635,0.75)</f>
        <v>0.94368239330296688</v>
      </c>
      <c r="T1635" s="10">
        <f t="shared" si="165"/>
        <v>0.94368239330296688</v>
      </c>
      <c r="U1635" s="11">
        <f t="shared" si="182"/>
        <v>0.33642183500318384</v>
      </c>
      <c r="V1635" s="10">
        <f t="shared" si="166"/>
        <v>-0.93005296913396884</v>
      </c>
      <c r="W1635" s="10">
        <f t="shared" si="167"/>
        <v>0.34194262191942071</v>
      </c>
      <c r="X1635" s="10">
        <f t="shared" si="183"/>
        <v>0.42052729375397985</v>
      </c>
      <c r="Y1635" s="10">
        <f>_xlfn.PERCENTILE.INC($X$1519:X1635,0.75)</f>
        <v>1.1796029916287087</v>
      </c>
      <c r="Z1635" s="10">
        <f t="shared" si="184"/>
        <v>1.1796029916287087</v>
      </c>
      <c r="AA1635" s="10">
        <f t="shared" si="185"/>
        <v>0.42189223605302417</v>
      </c>
      <c r="AB1635" s="10">
        <f t="shared" si="186"/>
        <v>-0.31802475078961134</v>
      </c>
      <c r="AC1635" s="10">
        <f t="shared" si="187"/>
        <v>-0.13417217323083488</v>
      </c>
      <c r="AD1635" s="13">
        <f t="shared" si="188"/>
        <v>-318024.75078961137</v>
      </c>
      <c r="AE1635" s="13">
        <f t="shared" si="168"/>
        <v>-134172.17323083489</v>
      </c>
      <c r="AF1635" s="13"/>
      <c r="AG1635" s="2">
        <f t="shared" si="163"/>
        <v>37097</v>
      </c>
      <c r="AH1635" s="3">
        <f t="shared" si="169"/>
        <v>8791.1788530591202</v>
      </c>
      <c r="AI1635" s="3">
        <f t="shared" si="170"/>
        <v>3708.930103859172</v>
      </c>
      <c r="AJ1635" s="3">
        <f t="shared" si="189"/>
        <v>68600.54491438363</v>
      </c>
      <c r="AK1635" s="3">
        <f t="shared" si="190"/>
        <v>70188.613495439829</v>
      </c>
    </row>
    <row r="1636" spans="2:37" x14ac:dyDescent="0.2">
      <c r="B1636" s="5">
        <v>37098</v>
      </c>
      <c r="C1636" s="1">
        <v>140.38999999999999</v>
      </c>
      <c r="D1636" s="1">
        <f t="shared" si="191"/>
        <v>30</v>
      </c>
      <c r="E1636" s="1" t="b">
        <f t="shared" si="192"/>
        <v>0</v>
      </c>
      <c r="F1636" s="6">
        <f t="shared" si="193"/>
        <v>2.8500178126100728E-4</v>
      </c>
      <c r="G1636" s="8">
        <f t="shared" si="171"/>
        <v>-1.0866643899133637E-3</v>
      </c>
      <c r="H1636" s="8">
        <f t="shared" si="172"/>
        <v>-1.3524344434564205E-3</v>
      </c>
      <c r="I1636" s="8">
        <f t="shared" si="173"/>
        <v>-9.8759467641118147E-4</v>
      </c>
      <c r="J1636" s="6">
        <f t="shared" si="174"/>
        <v>1.4804367855832023E-3</v>
      </c>
      <c r="K1636" s="6">
        <f t="shared" si="175"/>
        <v>8.9655013646256171E-4</v>
      </c>
      <c r="L1636" s="6">
        <f t="shared" si="176"/>
        <v>6.5194749170814864E-4</v>
      </c>
      <c r="M1636" s="9">
        <f t="shared" si="177"/>
        <v>-0.73401606910576989</v>
      </c>
      <c r="N1636" s="9">
        <f t="shared" si="178"/>
        <v>-1</v>
      </c>
      <c r="O1636" s="9">
        <f t="shared" si="179"/>
        <v>-1</v>
      </c>
      <c r="P1636" s="9">
        <f t="shared" si="180"/>
        <v>-0.91133868970192333</v>
      </c>
      <c r="Q1636" s="10">
        <f t="shared" si="181"/>
        <v>0.23422125351982778</v>
      </c>
      <c r="R1636" s="10">
        <f t="shared" si="164"/>
        <v>0.3415573898515904</v>
      </c>
      <c r="S1636" s="10">
        <f>_xlfn.PERCENTILE.INC($R$1519:R1636,0.75)</f>
        <v>0.88388234328289195</v>
      </c>
      <c r="T1636" s="10">
        <f t="shared" si="165"/>
        <v>0.88388234328289195</v>
      </c>
      <c r="U1636" s="11">
        <f t="shared" si="182"/>
        <v>0.3415573898515904</v>
      </c>
      <c r="V1636" s="10">
        <f t="shared" si="166"/>
        <v>-0.93005296913396884</v>
      </c>
      <c r="W1636" s="10">
        <f t="shared" si="167"/>
        <v>0.34194262191942071</v>
      </c>
      <c r="X1636" s="10">
        <f t="shared" si="183"/>
        <v>0.42694673731448796</v>
      </c>
      <c r="Y1636" s="10">
        <f>_xlfn.PERCENTILE.INC($X$1519:X1636,0.75)</f>
        <v>1.1048529291036151</v>
      </c>
      <c r="Z1636" s="10">
        <f t="shared" si="184"/>
        <v>1.1048529291036151</v>
      </c>
      <c r="AA1636" s="10">
        <f t="shared" si="185"/>
        <v>0.42189223605302417</v>
      </c>
      <c r="AB1636" s="10">
        <f t="shared" si="186"/>
        <v>-0.31802475078961134</v>
      </c>
      <c r="AC1636" s="10">
        <f t="shared" si="187"/>
        <v>-0.13417217323083488</v>
      </c>
      <c r="AD1636" s="13">
        <f t="shared" si="188"/>
        <v>-318024.75078961137</v>
      </c>
      <c r="AE1636" s="13">
        <f t="shared" si="168"/>
        <v>-134172.17323083489</v>
      </c>
      <c r="AF1636" s="13"/>
      <c r="AG1636" s="2">
        <f t="shared" si="163"/>
        <v>37098</v>
      </c>
      <c r="AH1636" s="3">
        <f t="shared" si="169"/>
        <v>-90.637620460127167</v>
      </c>
      <c r="AI1636" s="3">
        <f t="shared" si="170"/>
        <v>-38.239308366448384</v>
      </c>
      <c r="AJ1636" s="3">
        <f t="shared" si="189"/>
        <v>68509.907293923505</v>
      </c>
      <c r="AK1636" s="3">
        <f t="shared" si="190"/>
        <v>70150.374187073379</v>
      </c>
    </row>
    <row r="1637" spans="2:37" x14ac:dyDescent="0.2">
      <c r="B1637" s="5">
        <v>37099</v>
      </c>
      <c r="C1637" s="1">
        <v>139.91999999999999</v>
      </c>
      <c r="D1637" s="1">
        <f t="shared" si="191"/>
        <v>30</v>
      </c>
      <c r="E1637" s="1" t="b">
        <f t="shared" si="192"/>
        <v>0</v>
      </c>
      <c r="F1637" s="6">
        <f t="shared" si="193"/>
        <v>-3.3478167960681038E-3</v>
      </c>
      <c r="G1637" s="8">
        <f t="shared" si="171"/>
        <v>-9.9356689236443168E-4</v>
      </c>
      <c r="H1637" s="8">
        <f t="shared" si="172"/>
        <v>-1.3876094162876319E-3</v>
      </c>
      <c r="I1637" s="8">
        <f t="shared" si="173"/>
        <v>-1.0105908347874477E-3</v>
      </c>
      <c r="J1637" s="6">
        <f t="shared" si="174"/>
        <v>1.4805729190633032E-3</v>
      </c>
      <c r="K1637" s="6">
        <f t="shared" si="175"/>
        <v>8.9726553180245262E-4</v>
      </c>
      <c r="L1637" s="6">
        <f t="shared" si="176"/>
        <v>6.5228243083140388E-4</v>
      </c>
      <c r="M1637" s="9">
        <f t="shared" si="177"/>
        <v>-0.67106920542152027</v>
      </c>
      <c r="N1637" s="9">
        <f t="shared" si="178"/>
        <v>-1</v>
      </c>
      <c r="O1637" s="9">
        <f t="shared" si="179"/>
        <v>-1</v>
      </c>
      <c r="P1637" s="9">
        <f t="shared" si="180"/>
        <v>-0.89035640180717346</v>
      </c>
      <c r="Q1637" s="10">
        <f t="shared" si="181"/>
        <v>0.23384831524619937</v>
      </c>
      <c r="R1637" s="10">
        <f t="shared" si="164"/>
        <v>0.34210210116662454</v>
      </c>
      <c r="S1637" s="10">
        <f>_xlfn.PERCENTILE.INC($R$1519:R1637,0.75)</f>
        <v>0.8240822932628169</v>
      </c>
      <c r="T1637" s="10">
        <f t="shared" si="165"/>
        <v>0.8240822932628169</v>
      </c>
      <c r="U1637" s="11">
        <f t="shared" si="182"/>
        <v>0.34210210116662454</v>
      </c>
      <c r="V1637" s="10">
        <f t="shared" si="166"/>
        <v>-0.93005296913396884</v>
      </c>
      <c r="W1637" s="10">
        <f t="shared" si="167"/>
        <v>0.34194262191942071</v>
      </c>
      <c r="X1637" s="10">
        <f t="shared" si="183"/>
        <v>0.42762762645828067</v>
      </c>
      <c r="Y1637" s="10">
        <f>_xlfn.PERCENTILE.INC($X$1519:X1637,0.75)</f>
        <v>1.0301028665785212</v>
      </c>
      <c r="Z1637" s="10">
        <f t="shared" si="184"/>
        <v>1.0301028665785212</v>
      </c>
      <c r="AA1637" s="10">
        <f t="shared" si="185"/>
        <v>0.42189223605302417</v>
      </c>
      <c r="AB1637" s="10">
        <f t="shared" si="186"/>
        <v>-0.31802475078961134</v>
      </c>
      <c r="AC1637" s="10">
        <f t="shared" si="187"/>
        <v>-0.13417217323083488</v>
      </c>
      <c r="AD1637" s="13">
        <f t="shared" si="188"/>
        <v>-318024.75078961137</v>
      </c>
      <c r="AE1637" s="13">
        <f t="shared" si="168"/>
        <v>-134172.17323083489</v>
      </c>
      <c r="AF1637" s="13"/>
      <c r="AG1637" s="2">
        <f t="shared" si="163"/>
        <v>37099</v>
      </c>
      <c r="AH1637" s="3">
        <f t="shared" si="169"/>
        <v>1064.688602258834</v>
      </c>
      <c r="AI1637" s="3">
        <f t="shared" si="170"/>
        <v>449.18385510714825</v>
      </c>
      <c r="AJ1637" s="3">
        <f t="shared" si="189"/>
        <v>69574.595896182334</v>
      </c>
      <c r="AK1637" s="3">
        <f t="shared" si="190"/>
        <v>70599.558042180521</v>
      </c>
    </row>
    <row r="1638" spans="2:37" x14ac:dyDescent="0.2">
      <c r="B1638" s="5">
        <v>37102</v>
      </c>
      <c r="C1638" s="1">
        <v>143.80000000000001</v>
      </c>
      <c r="D1638" s="1">
        <f t="shared" si="191"/>
        <v>31</v>
      </c>
      <c r="E1638" s="1" t="b">
        <f t="shared" si="192"/>
        <v>1</v>
      </c>
      <c r="F1638" s="6">
        <f t="shared" si="193"/>
        <v>2.7730131503716615E-2</v>
      </c>
      <c r="G1638" s="8">
        <f t="shared" si="171"/>
        <v>-3.3646255152173902E-4</v>
      </c>
      <c r="H1638" s="8">
        <f t="shared" si="172"/>
        <v>-1.03318840220275E-3</v>
      </c>
      <c r="I1638" s="8">
        <f t="shared" si="173"/>
        <v>-8.3222177255813255E-4</v>
      </c>
      <c r="J1638" s="6">
        <f t="shared" si="174"/>
        <v>1.4804946872402293E-3</v>
      </c>
      <c r="K1638" s="6">
        <f t="shared" si="175"/>
        <v>8.9757154062551278E-4</v>
      </c>
      <c r="L1638" s="6">
        <f t="shared" si="176"/>
        <v>6.5238676744659133E-4</v>
      </c>
      <c r="M1638" s="9">
        <f t="shared" si="177"/>
        <v>-0.22726359940469251</v>
      </c>
      <c r="N1638" s="9">
        <f t="shared" si="178"/>
        <v>-1</v>
      </c>
      <c r="O1638" s="9">
        <f t="shared" si="179"/>
        <v>-1</v>
      </c>
      <c r="P1638" s="9">
        <f t="shared" si="180"/>
        <v>-0.74242119980156429</v>
      </c>
      <c r="Q1638" s="10">
        <f t="shared" si="181"/>
        <v>0.24074979182881531</v>
      </c>
      <c r="R1638" s="10">
        <f t="shared" si="164"/>
        <v>0.33229519906245175</v>
      </c>
      <c r="S1638" s="10">
        <f>_xlfn.PERCENTILE.INC($R$1519:R1638,0.75)</f>
        <v>0.76428224324274197</v>
      </c>
      <c r="T1638" s="10">
        <f t="shared" si="165"/>
        <v>0.76428224324274197</v>
      </c>
      <c r="U1638" s="11">
        <f t="shared" si="182"/>
        <v>0.33229519906245175</v>
      </c>
      <c r="V1638" s="10">
        <f t="shared" si="166"/>
        <v>-0.89035640180717346</v>
      </c>
      <c r="W1638" s="10">
        <f t="shared" si="167"/>
        <v>0.34210210116662454</v>
      </c>
      <c r="X1638" s="10">
        <f t="shared" si="183"/>
        <v>0.41536899882806466</v>
      </c>
      <c r="Y1638" s="10">
        <f>_xlfn.PERCENTILE.INC($X$1519:X1638,0.75)</f>
        <v>0.95535280405342748</v>
      </c>
      <c r="Z1638" s="10">
        <f t="shared" si="184"/>
        <v>0.95535280405342748</v>
      </c>
      <c r="AA1638" s="10">
        <f t="shared" si="185"/>
        <v>0.41536899882806466</v>
      </c>
      <c r="AB1638" s="10">
        <f t="shared" si="186"/>
        <v>-0.30459279584538945</v>
      </c>
      <c r="AC1638" s="10">
        <f t="shared" si="187"/>
        <v>-0.12651840466054051</v>
      </c>
      <c r="AD1638" s="13">
        <f t="shared" si="188"/>
        <v>-304592.79584538942</v>
      </c>
      <c r="AE1638" s="13">
        <f t="shared" si="168"/>
        <v>-126518.40466054052</v>
      </c>
      <c r="AF1638" s="13"/>
      <c r="AG1638" s="2">
        <f t="shared" si="163"/>
        <v>37102</v>
      </c>
      <c r="AH1638" s="3">
        <f t="shared" si="169"/>
        <v>-8818.8681608326278</v>
      </c>
      <c r="AI1638" s="3">
        <f t="shared" si="170"/>
        <v>-3720.6120078304975</v>
      </c>
      <c r="AJ1638" s="3">
        <f t="shared" si="189"/>
        <v>60755.727735349705</v>
      </c>
      <c r="AK1638" s="3">
        <f t="shared" si="190"/>
        <v>66878.946034350025</v>
      </c>
    </row>
    <row r="1639" spans="2:37" x14ac:dyDescent="0.2">
      <c r="B1639" s="5">
        <v>37103</v>
      </c>
      <c r="C1639" s="1">
        <v>144.58000000000001</v>
      </c>
      <c r="D1639" s="1">
        <f t="shared" si="191"/>
        <v>31</v>
      </c>
      <c r="E1639" s="1" t="b">
        <f t="shared" si="192"/>
        <v>0</v>
      </c>
      <c r="F1639" s="6">
        <f t="shared" si="193"/>
        <v>5.4242002781641485E-3</v>
      </c>
      <c r="G1639" s="8">
        <f t="shared" si="171"/>
        <v>-8.0700548540586797E-5</v>
      </c>
      <c r="H1639" s="8">
        <f t="shared" si="172"/>
        <v>-9.7121165445652601E-4</v>
      </c>
      <c r="I1639" s="8">
        <f t="shared" si="173"/>
        <v>-8.0292002303031631E-4</v>
      </c>
      <c r="J1639" s="6">
        <f t="shared" si="174"/>
        <v>1.4803658064823633E-3</v>
      </c>
      <c r="K1639" s="6">
        <f t="shared" si="175"/>
        <v>8.9779174361672874E-4</v>
      </c>
      <c r="L1639" s="6">
        <f t="shared" si="176"/>
        <v>6.5244344063336145E-4</v>
      </c>
      <c r="M1639" s="9">
        <f t="shared" si="177"/>
        <v>-5.4513923644553083E-2</v>
      </c>
      <c r="N1639" s="9">
        <f t="shared" si="178"/>
        <v>-1</v>
      </c>
      <c r="O1639" s="9">
        <f t="shared" si="179"/>
        <v>-1</v>
      </c>
      <c r="P1639" s="9">
        <f t="shared" si="180"/>
        <v>-0.68483797454818429</v>
      </c>
      <c r="Q1639" s="10">
        <f t="shared" si="181"/>
        <v>0.24082087985676931</v>
      </c>
      <c r="R1639" s="10">
        <f t="shared" si="164"/>
        <v>0.3321971086875059</v>
      </c>
      <c r="S1639" s="10">
        <f>_xlfn.PERCENTILE.INC($R$1519:R1639,0.75)</f>
        <v>0.70448219322266703</v>
      </c>
      <c r="T1639" s="10">
        <f t="shared" si="165"/>
        <v>0.70448219322266703</v>
      </c>
      <c r="U1639" s="11">
        <f t="shared" si="182"/>
        <v>0.3321971086875059</v>
      </c>
      <c r="V1639" s="10">
        <f t="shared" si="166"/>
        <v>-0.89035640180717346</v>
      </c>
      <c r="W1639" s="10">
        <f t="shared" si="167"/>
        <v>0.34210210116662454</v>
      </c>
      <c r="X1639" s="10">
        <f t="shared" si="183"/>
        <v>0.41524638585938245</v>
      </c>
      <c r="Y1639" s="10">
        <f>_xlfn.PERCENTILE.INC($X$1519:X1639,0.75)</f>
        <v>0.88060274152833373</v>
      </c>
      <c r="Z1639" s="10">
        <f t="shared" si="184"/>
        <v>0.88060274152833373</v>
      </c>
      <c r="AA1639" s="10">
        <f t="shared" si="185"/>
        <v>0.41536899882806466</v>
      </c>
      <c r="AB1639" s="10">
        <f t="shared" si="186"/>
        <v>-0.30459279584538945</v>
      </c>
      <c r="AC1639" s="10">
        <f t="shared" si="187"/>
        <v>-0.12651840466054051</v>
      </c>
      <c r="AD1639" s="13">
        <f t="shared" si="188"/>
        <v>-304592.79584538942</v>
      </c>
      <c r="AE1639" s="13">
        <f t="shared" si="168"/>
        <v>-126518.40466054052</v>
      </c>
      <c r="AF1639" s="13"/>
      <c r="AG1639" s="2">
        <f t="shared" si="163"/>
        <v>37103</v>
      </c>
      <c r="AH1639" s="3">
        <f t="shared" si="169"/>
        <v>-1652.1723279513569</v>
      </c>
      <c r="AI1639" s="3">
        <f t="shared" si="170"/>
        <v>-686.26116575258823</v>
      </c>
      <c r="AJ1639" s="3">
        <f t="shared" si="189"/>
        <v>59103.555407398351</v>
      </c>
      <c r="AK1639" s="3">
        <f t="shared" si="190"/>
        <v>66192.68486859744</v>
      </c>
    </row>
    <row r="1640" spans="2:37" x14ac:dyDescent="0.2">
      <c r="B1640" s="5">
        <v>37104</v>
      </c>
      <c r="C1640" s="1">
        <v>140.38999999999999</v>
      </c>
      <c r="D1640" s="1">
        <f t="shared" si="191"/>
        <v>31</v>
      </c>
      <c r="E1640" s="1" t="b">
        <f t="shared" si="192"/>
        <v>0</v>
      </c>
      <c r="F1640" s="6">
        <f t="shared" si="193"/>
        <v>-2.8980495227555858E-2</v>
      </c>
      <c r="G1640" s="8">
        <f t="shared" si="171"/>
        <v>-8.8932612194311453E-4</v>
      </c>
      <c r="H1640" s="8">
        <f t="shared" si="172"/>
        <v>-1.301394069872967E-3</v>
      </c>
      <c r="I1640" s="8">
        <f t="shared" si="173"/>
        <v>-9.8116360689192383E-4</v>
      </c>
      <c r="J1640" s="6">
        <f t="shared" si="174"/>
        <v>1.4805306598488328E-3</v>
      </c>
      <c r="K1640" s="6">
        <f t="shared" si="175"/>
        <v>8.9845311044347621E-4</v>
      </c>
      <c r="L1640" s="6">
        <f t="shared" si="176"/>
        <v>6.5279864556705381E-4</v>
      </c>
      <c r="M1640" s="9">
        <f t="shared" si="177"/>
        <v>-0.60068065191835862</v>
      </c>
      <c r="N1640" s="9">
        <f t="shared" si="178"/>
        <v>-1</v>
      </c>
      <c r="O1640" s="9">
        <f t="shared" si="179"/>
        <v>-1</v>
      </c>
      <c r="P1640" s="9">
        <f t="shared" si="180"/>
        <v>-0.86689355063945284</v>
      </c>
      <c r="Q1640" s="10">
        <f t="shared" si="181"/>
        <v>0.24633744287247425</v>
      </c>
      <c r="R1640" s="10">
        <f t="shared" si="164"/>
        <v>0.32475777562331432</v>
      </c>
      <c r="S1640" s="10">
        <f>_xlfn.PERCENTILE.INC($R$1519:R1640,0.75)</f>
        <v>0.70444002786376436</v>
      </c>
      <c r="T1640" s="10">
        <f t="shared" si="165"/>
        <v>0.70444002786376436</v>
      </c>
      <c r="U1640" s="11">
        <f t="shared" si="182"/>
        <v>0.32475777562331432</v>
      </c>
      <c r="V1640" s="10">
        <f t="shared" si="166"/>
        <v>-0.89035640180717346</v>
      </c>
      <c r="W1640" s="10">
        <f t="shared" si="167"/>
        <v>0.34210210116662454</v>
      </c>
      <c r="X1640" s="10">
        <f t="shared" si="183"/>
        <v>0.40594721952914292</v>
      </c>
      <c r="Y1640" s="10">
        <f>_xlfn.PERCENTILE.INC($X$1519:X1640,0.75)</f>
        <v>0.8805500348297054</v>
      </c>
      <c r="Z1640" s="10">
        <f t="shared" si="184"/>
        <v>0.8805500348297054</v>
      </c>
      <c r="AA1640" s="10">
        <f t="shared" si="185"/>
        <v>0.41536899882806466</v>
      </c>
      <c r="AB1640" s="10">
        <f t="shared" si="186"/>
        <v>-0.30459279584538945</v>
      </c>
      <c r="AC1640" s="10">
        <f t="shared" si="187"/>
        <v>-0.12651840466054051</v>
      </c>
      <c r="AD1640" s="13">
        <f t="shared" si="188"/>
        <v>-304592.79584538942</v>
      </c>
      <c r="AE1640" s="13">
        <f t="shared" si="168"/>
        <v>-126518.40466054052</v>
      </c>
      <c r="AF1640" s="13"/>
      <c r="AG1640" s="2">
        <f t="shared" si="163"/>
        <v>37104</v>
      </c>
      <c r="AH1640" s="3">
        <f t="shared" si="169"/>
        <v>8827.2500663452047</v>
      </c>
      <c r="AI1640" s="3">
        <f t="shared" si="170"/>
        <v>3666.5660224627754</v>
      </c>
      <c r="AJ1640" s="3">
        <f t="shared" si="189"/>
        <v>67930.80547374356</v>
      </c>
      <c r="AK1640" s="3">
        <f t="shared" si="190"/>
        <v>69859.250891060219</v>
      </c>
    </row>
    <row r="1641" spans="2:37" x14ac:dyDescent="0.2">
      <c r="B1641" s="5">
        <v>37105</v>
      </c>
      <c r="C1641" s="1">
        <v>140.72</v>
      </c>
      <c r="D1641" s="1">
        <f t="shared" si="191"/>
        <v>31</v>
      </c>
      <c r="E1641" s="1" t="b">
        <f t="shared" si="192"/>
        <v>0</v>
      </c>
      <c r="F1641" s="6">
        <f t="shared" si="193"/>
        <v>2.3505947717075149E-3</v>
      </c>
      <c r="G1641" s="8">
        <f t="shared" si="171"/>
        <v>-9.9298966822830331E-4</v>
      </c>
      <c r="H1641" s="8">
        <f t="shared" si="172"/>
        <v>-1.2699573223013952E-3</v>
      </c>
      <c r="I1641" s="8">
        <f t="shared" si="173"/>
        <v>-9.761554402021906E-4</v>
      </c>
      <c r="J1641" s="6">
        <f t="shared" si="174"/>
        <v>1.4807264691302452E-3</v>
      </c>
      <c r="K1641" s="6">
        <f t="shared" si="175"/>
        <v>8.9904836849894149E-4</v>
      </c>
      <c r="L1641" s="6">
        <f t="shared" si="176"/>
        <v>6.5313482975179254E-4</v>
      </c>
      <c r="M1641" s="9">
        <f t="shared" si="177"/>
        <v>-0.67060979115985508</v>
      </c>
      <c r="N1641" s="9">
        <f t="shared" si="178"/>
        <v>-1</v>
      </c>
      <c r="O1641" s="9">
        <f t="shared" si="179"/>
        <v>-1</v>
      </c>
      <c r="P1641" s="9">
        <f t="shared" si="180"/>
        <v>-0.89020326371995173</v>
      </c>
      <c r="Q1641" s="10">
        <f t="shared" si="181"/>
        <v>0.24612460555372268</v>
      </c>
      <c r="R1641" s="10">
        <f t="shared" si="164"/>
        <v>0.32503861131648643</v>
      </c>
      <c r="S1641" s="10">
        <f>_xlfn.PERCENTILE.INC($R$1519:R1641,0.75)</f>
        <v>0.70439786250486169</v>
      </c>
      <c r="T1641" s="10">
        <f t="shared" si="165"/>
        <v>0.70439786250486169</v>
      </c>
      <c r="U1641" s="11">
        <f t="shared" si="182"/>
        <v>0.32503861131648643</v>
      </c>
      <c r="V1641" s="10">
        <f t="shared" si="166"/>
        <v>-0.89035640180717346</v>
      </c>
      <c r="W1641" s="10">
        <f t="shared" si="167"/>
        <v>0.34210210116662454</v>
      </c>
      <c r="X1641" s="10">
        <f t="shared" si="183"/>
        <v>0.40629826414560805</v>
      </c>
      <c r="Y1641" s="10">
        <f>_xlfn.PERCENTILE.INC($X$1519:X1641,0.75)</f>
        <v>0.88049732813107706</v>
      </c>
      <c r="Z1641" s="10">
        <f t="shared" si="184"/>
        <v>0.88049732813107706</v>
      </c>
      <c r="AA1641" s="10">
        <f t="shared" si="185"/>
        <v>0.41536899882806466</v>
      </c>
      <c r="AB1641" s="10">
        <f t="shared" si="186"/>
        <v>-0.30459279584538945</v>
      </c>
      <c r="AC1641" s="10">
        <f t="shared" si="187"/>
        <v>-0.12651840466054051</v>
      </c>
      <c r="AD1641" s="13">
        <f t="shared" si="188"/>
        <v>-304592.79584538942</v>
      </c>
      <c r="AE1641" s="13">
        <f t="shared" si="168"/>
        <v>-126518.40466054052</v>
      </c>
      <c r="AF1641" s="13"/>
      <c r="AG1641" s="2">
        <f t="shared" si="163"/>
        <v>37105</v>
      </c>
      <c r="AH1641" s="3">
        <f t="shared" si="169"/>
        <v>-715.97423341394688</v>
      </c>
      <c r="AI1641" s="3">
        <f t="shared" si="170"/>
        <v>-297.39350051984223</v>
      </c>
      <c r="AJ1641" s="3">
        <f t="shared" si="189"/>
        <v>67214.831240329615</v>
      </c>
      <c r="AK1641" s="3">
        <f t="shared" si="190"/>
        <v>69561.857390540375</v>
      </c>
    </row>
    <row r="1642" spans="2:37" x14ac:dyDescent="0.2">
      <c r="B1642" s="5">
        <v>37106</v>
      </c>
      <c r="C1642" s="1">
        <v>140.61000000000001</v>
      </c>
      <c r="D1642" s="1">
        <f t="shared" si="191"/>
        <v>31</v>
      </c>
      <c r="E1642" s="1" t="b">
        <f t="shared" si="192"/>
        <v>0</v>
      </c>
      <c r="F1642" s="6">
        <f t="shared" si="193"/>
        <v>-7.8169414440010243E-4</v>
      </c>
      <c r="G1642" s="8">
        <f t="shared" si="171"/>
        <v>-1.1588318496803046E-3</v>
      </c>
      <c r="H1642" s="8">
        <f t="shared" si="172"/>
        <v>-1.2673872426622026E-3</v>
      </c>
      <c r="I1642" s="8">
        <f t="shared" si="173"/>
        <v>-9.6912203007712655E-4</v>
      </c>
      <c r="J1642" s="6">
        <f t="shared" si="174"/>
        <v>1.4809889728375956E-3</v>
      </c>
      <c r="K1642" s="6">
        <f t="shared" si="175"/>
        <v>8.9959822377916408E-4</v>
      </c>
      <c r="L1642" s="6">
        <f t="shared" si="176"/>
        <v>6.534292010682974E-4</v>
      </c>
      <c r="M1642" s="9">
        <f t="shared" si="177"/>
        <v>-0.78247162601080444</v>
      </c>
      <c r="N1642" s="9">
        <f t="shared" si="178"/>
        <v>-1</v>
      </c>
      <c r="O1642" s="9">
        <f t="shared" si="179"/>
        <v>-1</v>
      </c>
      <c r="P1642" s="9">
        <f t="shared" si="180"/>
        <v>-0.92749054200360137</v>
      </c>
      <c r="Q1642" s="10">
        <f t="shared" si="181"/>
        <v>0.24548370649984816</v>
      </c>
      <c r="R1642" s="10">
        <f t="shared" si="164"/>
        <v>0.32588720913764385</v>
      </c>
      <c r="S1642" s="10">
        <f>_xlfn.PERCENTILE.INC($R$1519:R1642,0.75)</f>
        <v>0.70435569714595903</v>
      </c>
      <c r="T1642" s="10">
        <f t="shared" si="165"/>
        <v>0.70435569714595903</v>
      </c>
      <c r="U1642" s="11">
        <f t="shared" si="182"/>
        <v>0.32588720913764385</v>
      </c>
      <c r="V1642" s="10">
        <f t="shared" si="166"/>
        <v>-0.89035640180717346</v>
      </c>
      <c r="W1642" s="10">
        <f t="shared" si="167"/>
        <v>0.34210210116662454</v>
      </c>
      <c r="X1642" s="10">
        <f t="shared" si="183"/>
        <v>0.40735901142205483</v>
      </c>
      <c r="Y1642" s="10">
        <f>_xlfn.PERCENTILE.INC($X$1519:X1642,0.75)</f>
        <v>0.88044462143244884</v>
      </c>
      <c r="Z1642" s="10">
        <f t="shared" si="184"/>
        <v>0.88044462143244884</v>
      </c>
      <c r="AA1642" s="10">
        <f t="shared" si="185"/>
        <v>0.41536899882806466</v>
      </c>
      <c r="AB1642" s="10">
        <f t="shared" si="186"/>
        <v>-0.30459279584538945</v>
      </c>
      <c r="AC1642" s="10">
        <f t="shared" si="187"/>
        <v>-0.12651840466054051</v>
      </c>
      <c r="AD1642" s="13">
        <f t="shared" si="188"/>
        <v>-304592.79584538942</v>
      </c>
      <c r="AE1642" s="13">
        <f t="shared" si="168"/>
        <v>-126518.40466054052</v>
      </c>
      <c r="AF1642" s="13"/>
      <c r="AG1642" s="2">
        <f t="shared" si="163"/>
        <v>37106</v>
      </c>
      <c r="AH1642" s="3">
        <f t="shared" si="169"/>
        <v>238.09840493879676</v>
      </c>
      <c r="AI1642" s="3">
        <f t="shared" si="170"/>
        <v>98.898696081987154</v>
      </c>
      <c r="AJ1642" s="3">
        <f t="shared" si="189"/>
        <v>67452.929645268407</v>
      </c>
      <c r="AK1642" s="3">
        <f t="shared" si="190"/>
        <v>69660.756086622365</v>
      </c>
    </row>
    <row r="1643" spans="2:37" x14ac:dyDescent="0.2">
      <c r="B1643" s="5">
        <v>37109</v>
      </c>
      <c r="C1643" s="1">
        <v>142.53</v>
      </c>
      <c r="D1643" s="1">
        <f t="shared" si="191"/>
        <v>32</v>
      </c>
      <c r="E1643" s="1" t="b">
        <f t="shared" si="192"/>
        <v>1</v>
      </c>
      <c r="F1643" s="6">
        <f t="shared" si="193"/>
        <v>1.3654789844250059E-2</v>
      </c>
      <c r="G1643" s="8">
        <f t="shared" si="171"/>
        <v>-7.44251508137222E-4</v>
      </c>
      <c r="H1643" s="8">
        <f t="shared" si="172"/>
        <v>-1.0886063275778503E-3</v>
      </c>
      <c r="I1643" s="8">
        <f t="shared" si="173"/>
        <v>-8.9600632406277257E-4</v>
      </c>
      <c r="J1643" s="6">
        <f t="shared" si="174"/>
        <v>1.481031484399411E-3</v>
      </c>
      <c r="K1643" s="6">
        <f t="shared" si="175"/>
        <v>8.9995216393298522E-4</v>
      </c>
      <c r="L1643" s="6">
        <f t="shared" si="176"/>
        <v>6.5370046508942542E-4</v>
      </c>
      <c r="M1643" s="9">
        <f t="shared" si="177"/>
        <v>-0.50252240818434146</v>
      </c>
      <c r="N1643" s="9">
        <f t="shared" si="178"/>
        <v>-1</v>
      </c>
      <c r="O1643" s="9">
        <f t="shared" si="179"/>
        <v>-1</v>
      </c>
      <c r="P1643" s="9">
        <f t="shared" si="180"/>
        <v>-0.83417413606144708</v>
      </c>
      <c r="Q1643" s="10">
        <f t="shared" si="181"/>
        <v>0.2471989586136093</v>
      </c>
      <c r="R1643" s="10">
        <f t="shared" si="164"/>
        <v>0.323625958817432</v>
      </c>
      <c r="S1643" s="10">
        <f>_xlfn.PERCENTILE.INC($R$1519:R1643,0.75)</f>
        <v>0.70431353178705636</v>
      </c>
      <c r="T1643" s="10">
        <f t="shared" si="165"/>
        <v>0.70431353178705636</v>
      </c>
      <c r="U1643" s="11">
        <f t="shared" si="182"/>
        <v>0.323625958817432</v>
      </c>
      <c r="V1643" s="10">
        <f t="shared" si="166"/>
        <v>-0.92749054200360137</v>
      </c>
      <c r="W1643" s="10">
        <f t="shared" si="167"/>
        <v>0.32588720913764385</v>
      </c>
      <c r="X1643" s="10">
        <f t="shared" si="183"/>
        <v>0.40453244852179004</v>
      </c>
      <c r="Y1643" s="10">
        <f>_xlfn.PERCENTILE.INC($X$1519:X1643,0.75)</f>
        <v>0.8803919147338205</v>
      </c>
      <c r="Z1643" s="10">
        <f t="shared" si="184"/>
        <v>0.8803919147338205</v>
      </c>
      <c r="AA1643" s="10">
        <f t="shared" si="185"/>
        <v>0.40453244852179004</v>
      </c>
      <c r="AB1643" s="10">
        <f t="shared" si="186"/>
        <v>-0.30225730423511427</v>
      </c>
      <c r="AC1643" s="10">
        <f t="shared" si="187"/>
        <v>-0.12227288736582639</v>
      </c>
      <c r="AD1643" s="13">
        <f t="shared" si="188"/>
        <v>-302257.30423511425</v>
      </c>
      <c r="AE1643" s="13">
        <f t="shared" si="168"/>
        <v>-122272.88736582639</v>
      </c>
      <c r="AF1643" s="13"/>
      <c r="AG1643" s="2">
        <f t="shared" si="163"/>
        <v>37109</v>
      </c>
      <c r="AH1643" s="3">
        <f t="shared" si="169"/>
        <v>-4159.1506153413548</v>
      </c>
      <c r="AI1643" s="3">
        <f t="shared" si="170"/>
        <v>-1727.582227069468</v>
      </c>
      <c r="AJ1643" s="3">
        <f t="shared" si="189"/>
        <v>63293.779029927049</v>
      </c>
      <c r="AK1643" s="3">
        <f t="shared" si="190"/>
        <v>67933.173859552902</v>
      </c>
    </row>
    <row r="1644" spans="2:37" x14ac:dyDescent="0.2">
      <c r="B1644" s="5">
        <v>37110</v>
      </c>
      <c r="C1644" s="1">
        <v>144.15</v>
      </c>
      <c r="D1644" s="1">
        <f t="shared" si="191"/>
        <v>32</v>
      </c>
      <c r="E1644" s="1" t="b">
        <f t="shared" si="192"/>
        <v>0</v>
      </c>
      <c r="F1644" s="6">
        <f t="shared" si="193"/>
        <v>1.136602820458843E-2</v>
      </c>
      <c r="G1644" s="8">
        <f t="shared" si="171"/>
        <v>-3.7957322365020184E-4</v>
      </c>
      <c r="H1644" s="8">
        <f t="shared" si="172"/>
        <v>-9.1603682841709562E-4</v>
      </c>
      <c r="I1644" s="8">
        <f t="shared" si="173"/>
        <v>-8.0741866390007778E-4</v>
      </c>
      <c r="J1644" s="6">
        <f t="shared" si="174"/>
        <v>1.4809327557971366E-3</v>
      </c>
      <c r="K1644" s="6">
        <f t="shared" si="175"/>
        <v>9.0013825329955872E-4</v>
      </c>
      <c r="L1644" s="6">
        <f t="shared" si="176"/>
        <v>6.5378116245522839E-4</v>
      </c>
      <c r="M1644" s="9">
        <f t="shared" si="177"/>
        <v>-0.25630685941975151</v>
      </c>
      <c r="N1644" s="9">
        <f t="shared" si="178"/>
        <v>-1</v>
      </c>
      <c r="O1644" s="9">
        <f t="shared" si="179"/>
        <v>-1</v>
      </c>
      <c r="P1644" s="9">
        <f t="shared" si="180"/>
        <v>-0.75210228647325061</v>
      </c>
      <c r="Q1644" s="10">
        <f t="shared" si="181"/>
        <v>0.24814806393912525</v>
      </c>
      <c r="R1644" s="10">
        <f t="shared" si="164"/>
        <v>0.32238816910385126</v>
      </c>
      <c r="S1644" s="10">
        <f>_xlfn.PERCENTILE.INC($R$1519:R1644,0.75)</f>
        <v>0.69667246364223256</v>
      </c>
      <c r="T1644" s="10">
        <f t="shared" si="165"/>
        <v>0.69667246364223256</v>
      </c>
      <c r="U1644" s="11">
        <f t="shared" si="182"/>
        <v>0.32238816910385126</v>
      </c>
      <c r="V1644" s="10">
        <f t="shared" si="166"/>
        <v>-0.92749054200360137</v>
      </c>
      <c r="W1644" s="10">
        <f t="shared" si="167"/>
        <v>0.32588720913764385</v>
      </c>
      <c r="X1644" s="10">
        <f t="shared" si="183"/>
        <v>0.40298521137981408</v>
      </c>
      <c r="Y1644" s="10">
        <f>_xlfn.PERCENTILE.INC($X$1519:X1644,0.75)</f>
        <v>0.87084057955279071</v>
      </c>
      <c r="Z1644" s="10">
        <f t="shared" si="184"/>
        <v>0.87084057955279071</v>
      </c>
      <c r="AA1644" s="10">
        <f t="shared" si="185"/>
        <v>0.40453244852179004</v>
      </c>
      <c r="AB1644" s="10">
        <f t="shared" si="186"/>
        <v>-0.30225730423511427</v>
      </c>
      <c r="AC1644" s="10">
        <f t="shared" si="187"/>
        <v>-0.12227288736582639</v>
      </c>
      <c r="AD1644" s="13">
        <f t="shared" si="188"/>
        <v>-302257.30423511425</v>
      </c>
      <c r="AE1644" s="13">
        <f t="shared" si="168"/>
        <v>-122272.88736582639</v>
      </c>
      <c r="AF1644" s="13"/>
      <c r="AG1644" s="2">
        <f t="shared" si="163"/>
        <v>37110</v>
      </c>
      <c r="AH1644" s="3">
        <f t="shared" si="169"/>
        <v>-3435.4650449791743</v>
      </c>
      <c r="AI1644" s="3">
        <f t="shared" si="170"/>
        <v>-1389.757086456447</v>
      </c>
      <c r="AJ1644" s="3">
        <f t="shared" si="189"/>
        <v>59858.313984947876</v>
      </c>
      <c r="AK1644" s="3">
        <f t="shared" si="190"/>
        <v>66543.416773096455</v>
      </c>
    </row>
    <row r="1645" spans="2:37" x14ac:dyDescent="0.2">
      <c r="B1645" s="5">
        <v>37111</v>
      </c>
      <c r="C1645" s="1">
        <v>142.44</v>
      </c>
      <c r="D1645" s="1">
        <f t="shared" si="191"/>
        <v>32</v>
      </c>
      <c r="E1645" s="1" t="b">
        <f t="shared" si="192"/>
        <v>0</v>
      </c>
      <c r="F1645" s="6">
        <f t="shared" si="193"/>
        <v>-1.1862643080124968E-2</v>
      </c>
      <c r="G1645" s="8">
        <f t="shared" si="171"/>
        <v>-5.9955739067541164E-4</v>
      </c>
      <c r="H1645" s="8">
        <f t="shared" si="172"/>
        <v>-1.0549129706838129E-3</v>
      </c>
      <c r="I1645" s="8">
        <f t="shared" si="173"/>
        <v>-8.7885028583563069E-4</v>
      </c>
      <c r="J1645" s="6">
        <f t="shared" si="174"/>
        <v>1.4809400800874803E-3</v>
      </c>
      <c r="K1645" s="6">
        <f t="shared" si="175"/>
        <v>9.0046180328177375E-4</v>
      </c>
      <c r="L1645" s="6">
        <f t="shared" si="176"/>
        <v>6.5394371792824434E-4</v>
      </c>
      <c r="M1645" s="9">
        <f t="shared" si="177"/>
        <v>-0.40484918919879276</v>
      </c>
      <c r="N1645" s="9">
        <f t="shared" si="178"/>
        <v>-1</v>
      </c>
      <c r="O1645" s="9">
        <f t="shared" si="179"/>
        <v>-1</v>
      </c>
      <c r="P1645" s="9">
        <f t="shared" si="180"/>
        <v>-0.80161639639959759</v>
      </c>
      <c r="Q1645" s="10">
        <f t="shared" si="181"/>
        <v>0.2485179477643891</v>
      </c>
      <c r="R1645" s="10">
        <f t="shared" si="164"/>
        <v>0.32190833989923784</v>
      </c>
      <c r="S1645" s="10">
        <f>_xlfn.PERCENTILE.INC($R$1519:R1645,0.75)</f>
        <v>0.68903139549740866</v>
      </c>
      <c r="T1645" s="10">
        <f t="shared" si="165"/>
        <v>0.68903139549740866</v>
      </c>
      <c r="U1645" s="11">
        <f t="shared" si="182"/>
        <v>0.32190833989923784</v>
      </c>
      <c r="V1645" s="10">
        <f t="shared" si="166"/>
        <v>-0.92749054200360137</v>
      </c>
      <c r="W1645" s="10">
        <f t="shared" si="167"/>
        <v>0.32588720913764385</v>
      </c>
      <c r="X1645" s="10">
        <f t="shared" si="183"/>
        <v>0.40238542487404733</v>
      </c>
      <c r="Y1645" s="10">
        <f>_xlfn.PERCENTILE.INC($X$1519:X1645,0.75)</f>
        <v>0.86128924437176091</v>
      </c>
      <c r="Z1645" s="10">
        <f t="shared" si="184"/>
        <v>0.86128924437176091</v>
      </c>
      <c r="AA1645" s="10">
        <f t="shared" si="185"/>
        <v>0.40453244852179004</v>
      </c>
      <c r="AB1645" s="10">
        <f t="shared" si="186"/>
        <v>-0.30225730423511427</v>
      </c>
      <c r="AC1645" s="10">
        <f t="shared" si="187"/>
        <v>-0.12227288736582639</v>
      </c>
      <c r="AD1645" s="13">
        <f t="shared" si="188"/>
        <v>-302257.30423511425</v>
      </c>
      <c r="AE1645" s="13">
        <f t="shared" si="168"/>
        <v>-122272.88736582639</v>
      </c>
      <c r="AF1645" s="13"/>
      <c r="AG1645" s="2">
        <f t="shared" si="163"/>
        <v>37111</v>
      </c>
      <c r="AH1645" s="3">
        <f t="shared" si="169"/>
        <v>3585.5705185019051</v>
      </c>
      <c r="AI1645" s="3">
        <f t="shared" si="170"/>
        <v>1450.4796211971202</v>
      </c>
      <c r="AJ1645" s="3">
        <f t="shared" si="189"/>
        <v>63443.884503449779</v>
      </c>
      <c r="AK1645" s="3">
        <f t="shared" si="190"/>
        <v>67993.896394293581</v>
      </c>
    </row>
    <row r="1646" spans="2:37" x14ac:dyDescent="0.2">
      <c r="B1646" s="5">
        <v>37112</v>
      </c>
      <c r="C1646" s="1">
        <v>142.88999999999999</v>
      </c>
      <c r="D1646" s="1">
        <f t="shared" si="191"/>
        <v>32</v>
      </c>
      <c r="E1646" s="1" t="b">
        <f t="shared" si="192"/>
        <v>0</v>
      </c>
      <c r="F1646" s="6">
        <f t="shared" si="193"/>
        <v>3.1592249368155301E-3</v>
      </c>
      <c r="G1646" s="8">
        <f t="shared" si="171"/>
        <v>-6.1074868806063108E-4</v>
      </c>
      <c r="H1646" s="8">
        <f t="shared" si="172"/>
        <v>-1.0071557114183607E-3</v>
      </c>
      <c r="I1646" s="8">
        <f t="shared" si="173"/>
        <v>-8.4090770866671516E-4</v>
      </c>
      <c r="J1646" s="6">
        <f t="shared" si="174"/>
        <v>1.4809426140422082E-3</v>
      </c>
      <c r="K1646" s="6">
        <f t="shared" si="175"/>
        <v>9.0074449512150118E-4</v>
      </c>
      <c r="L1646" s="6">
        <f t="shared" si="176"/>
        <v>6.5406065211392941E-4</v>
      </c>
      <c r="M1646" s="9">
        <f t="shared" si="177"/>
        <v>-0.4124053709235922</v>
      </c>
      <c r="N1646" s="9">
        <f t="shared" si="178"/>
        <v>-1</v>
      </c>
      <c r="O1646" s="9">
        <f t="shared" si="179"/>
        <v>-1</v>
      </c>
      <c r="P1646" s="9">
        <f t="shared" si="180"/>
        <v>-0.80413512364119732</v>
      </c>
      <c r="Q1646" s="10">
        <f t="shared" si="181"/>
        <v>0.24792432463173578</v>
      </c>
      <c r="R1646" s="10">
        <f t="shared" si="164"/>
        <v>0.32267910830787244</v>
      </c>
      <c r="S1646" s="10">
        <f>_xlfn.PERCENTILE.INC($R$1519:R1646,0.75)</f>
        <v>0.68139032735258476</v>
      </c>
      <c r="T1646" s="10">
        <f t="shared" si="165"/>
        <v>0.68139032735258476</v>
      </c>
      <c r="U1646" s="11">
        <f t="shared" si="182"/>
        <v>0.32267910830787244</v>
      </c>
      <c r="V1646" s="10">
        <f t="shared" si="166"/>
        <v>-0.92749054200360137</v>
      </c>
      <c r="W1646" s="10">
        <f t="shared" si="167"/>
        <v>0.32588720913764385</v>
      </c>
      <c r="X1646" s="10">
        <f t="shared" si="183"/>
        <v>0.40334888538484059</v>
      </c>
      <c r="Y1646" s="10">
        <f>_xlfn.PERCENTILE.INC($X$1519:X1646,0.75)</f>
        <v>0.85173790919073111</v>
      </c>
      <c r="Z1646" s="10">
        <f t="shared" si="184"/>
        <v>0.85173790919073111</v>
      </c>
      <c r="AA1646" s="10">
        <f t="shared" si="185"/>
        <v>0.40453244852179004</v>
      </c>
      <c r="AB1646" s="10">
        <f t="shared" si="186"/>
        <v>-0.30225730423511427</v>
      </c>
      <c r="AC1646" s="10">
        <f t="shared" si="187"/>
        <v>-0.12227288736582639</v>
      </c>
      <c r="AD1646" s="13">
        <f t="shared" si="188"/>
        <v>-302257.30423511425</v>
      </c>
      <c r="AE1646" s="13">
        <f t="shared" si="168"/>
        <v>-122272.88736582639</v>
      </c>
      <c r="AF1646" s="13"/>
      <c r="AG1646" s="2">
        <f t="shared" ref="AG1646:AG1709" si="194">B1646</f>
        <v>37112</v>
      </c>
      <c r="AH1646" s="3">
        <f t="shared" si="169"/>
        <v>-954.89881287421122</v>
      </c>
      <c r="AI1646" s="3">
        <f t="shared" si="170"/>
        <v>-386.28755486255528</v>
      </c>
      <c r="AJ1646" s="3">
        <f t="shared" si="189"/>
        <v>62488.985690575566</v>
      </c>
      <c r="AK1646" s="3">
        <f t="shared" si="190"/>
        <v>67607.608839431021</v>
      </c>
    </row>
    <row r="1647" spans="2:37" x14ac:dyDescent="0.2">
      <c r="B1647" s="5">
        <v>37113</v>
      </c>
      <c r="C1647" s="1">
        <v>141.78</v>
      </c>
      <c r="D1647" s="1">
        <f t="shared" si="191"/>
        <v>32</v>
      </c>
      <c r="E1647" s="1" t="b">
        <f t="shared" si="192"/>
        <v>0</v>
      </c>
      <c r="F1647" s="6">
        <f t="shared" si="193"/>
        <v>-7.7682133109383544E-3</v>
      </c>
      <c r="G1647" s="8">
        <f t="shared" si="171"/>
        <v>-7.2044078843798052E-4</v>
      </c>
      <c r="H1647" s="8">
        <f t="shared" si="172"/>
        <v>-1.1047670215700441E-3</v>
      </c>
      <c r="I1647" s="8">
        <f t="shared" si="173"/>
        <v>-9.0249578567064628E-4</v>
      </c>
      <c r="J1647" s="6">
        <f t="shared" si="174"/>
        <v>1.4809751687831565E-3</v>
      </c>
      <c r="K1647" s="6">
        <f t="shared" si="175"/>
        <v>9.0112118521643025E-4</v>
      </c>
      <c r="L1647" s="6">
        <f t="shared" si="176"/>
        <v>6.5426152335750691E-4</v>
      </c>
      <c r="M1647" s="9">
        <f t="shared" si="177"/>
        <v>-0.48646378658052097</v>
      </c>
      <c r="N1647" s="9">
        <f t="shared" si="178"/>
        <v>-1</v>
      </c>
      <c r="O1647" s="9">
        <f t="shared" si="179"/>
        <v>-1</v>
      </c>
      <c r="P1647" s="9">
        <f t="shared" si="180"/>
        <v>-0.82882126219350705</v>
      </c>
      <c r="Q1647" s="10">
        <f t="shared" si="181"/>
        <v>0.24788741169080586</v>
      </c>
      <c r="R1647" s="10">
        <f t="shared" ref="R1647:R1710" si="195">IF(B1647&lt;&gt;"",$C$7/Q1647,"")</f>
        <v>0.32272715848832756</v>
      </c>
      <c r="S1647" s="10">
        <f>_xlfn.PERCENTILE.INC($R$1519:R1647,0.75)</f>
        <v>0.67374925920776096</v>
      </c>
      <c r="T1647" s="10">
        <f t="shared" ref="T1647:T1710" si="196">MIN(S1647,$C$9)</f>
        <v>0.67374925920776096</v>
      </c>
      <c r="U1647" s="11">
        <f t="shared" si="182"/>
        <v>0.32272715848832756</v>
      </c>
      <c r="V1647" s="10">
        <f t="shared" ref="V1647:V1710" si="197">IF(B1647&lt;&gt;"",IF($E1647,P1646,V1646),"")</f>
        <v>-0.92749054200360137</v>
      </c>
      <c r="W1647" s="10">
        <f t="shared" ref="W1647:W1710" si="198">IF(B1647&lt;&gt;"",IF($E1647,U1646,W1646),"")</f>
        <v>0.32588720913764385</v>
      </c>
      <c r="X1647" s="10">
        <f t="shared" si="183"/>
        <v>0.40340894811040945</v>
      </c>
      <c r="Y1647" s="10">
        <f>_xlfn.PERCENTILE.INC($X$1519:X1647,0.75)</f>
        <v>0.84218657400970132</v>
      </c>
      <c r="Z1647" s="10">
        <f t="shared" si="184"/>
        <v>0.84218657400970132</v>
      </c>
      <c r="AA1647" s="10">
        <f t="shared" si="185"/>
        <v>0.40453244852179004</v>
      </c>
      <c r="AB1647" s="10">
        <f t="shared" si="186"/>
        <v>-0.30225730423511427</v>
      </c>
      <c r="AC1647" s="10">
        <f t="shared" si="187"/>
        <v>-0.12227288736582639</v>
      </c>
      <c r="AD1647" s="13">
        <f t="shared" si="188"/>
        <v>-302257.30423511425</v>
      </c>
      <c r="AE1647" s="13">
        <f t="shared" ref="AE1647:AE1710" si="199">IF(B1647&lt;&gt;"",AC1647*$C$6,"")</f>
        <v>-122272.88736582639</v>
      </c>
      <c r="AF1647" s="13"/>
      <c r="AG1647" s="2">
        <f t="shared" si="194"/>
        <v>37113</v>
      </c>
      <c r="AH1647" s="3">
        <f t="shared" ref="AH1647:AH1710" si="200">IF(B1647&lt;&gt;"",AD1646*$F1647,"")</f>
        <v>2347.9992140875584</v>
      </c>
      <c r="AI1647" s="3">
        <f t="shared" ref="AI1647:AI1710" si="201">IF(B1647&lt;&gt;"",AE1646*$F1647,"")</f>
        <v>949.84187120207866</v>
      </c>
      <c r="AJ1647" s="3">
        <f t="shared" si="189"/>
        <v>64836.984904663128</v>
      </c>
      <c r="AK1647" s="3">
        <f t="shared" si="190"/>
        <v>68557.4507106331</v>
      </c>
    </row>
    <row r="1648" spans="2:37" x14ac:dyDescent="0.2">
      <c r="B1648" s="5">
        <v>37116</v>
      </c>
      <c r="C1648" s="1">
        <v>141.84</v>
      </c>
      <c r="D1648" s="1">
        <f t="shared" si="191"/>
        <v>33</v>
      </c>
      <c r="E1648" s="1" t="b">
        <f t="shared" si="192"/>
        <v>1</v>
      </c>
      <c r="F1648" s="6">
        <f t="shared" si="193"/>
        <v>4.2319085907749354E-4</v>
      </c>
      <c r="G1648" s="8">
        <f t="shared" ref="G1648:G1711" si="202">ma(F1583:F1648,"e")</f>
        <v>-6.136526535630507E-4</v>
      </c>
      <c r="H1648" s="8">
        <f t="shared" ref="H1648:H1711" si="203">ma(F1517:F1648,"e")</f>
        <v>-1.0851618324051477E-3</v>
      </c>
      <c r="I1648" s="8">
        <f t="shared" ref="I1648:I1711" si="204">ma(F1399:F1648,"e")</f>
        <v>-8.9713326920707833E-4</v>
      </c>
      <c r="J1648" s="6">
        <f t="shared" ref="J1648:J1711" si="205">IF(B1648&lt;&gt;"",_xlfn.STDEV.S(G399:G1648),"")</f>
        <v>1.4809952062553357E-3</v>
      </c>
      <c r="K1648" s="6">
        <f t="shared" ref="K1648:K1711" si="206">IF(B1648&lt;&gt;"",_xlfn.STDEV.S(H399:H1648),"")</f>
        <v>9.0149713193192124E-4</v>
      </c>
      <c r="L1648" s="6">
        <f t="shared" ref="L1648:L1711" si="207">IF(B1648&lt;&gt;"",_xlfn.STDEV.S(I399:I1648),"")</f>
        <v>6.5451025317850818E-4</v>
      </c>
      <c r="M1648" s="9">
        <f t="shared" ref="M1648:M1711" si="208">IF(B1648&lt;&gt;"",MIN(1,MAX(-1,G1648/J1648)),"")</f>
        <v>-0.4143515461570319</v>
      </c>
      <c r="N1648" s="9">
        <f t="shared" ref="N1648:N1711" si="209">IF(B1648&lt;&gt;"",MIN(1,MAX(-1,H1648/K1648)),"")</f>
        <v>-1</v>
      </c>
      <c r="O1648" s="9">
        <f t="shared" ref="O1648:O1711" si="210">IF(B1648&lt;&gt;"",MIN(1,MAX(-1,I1648/L1648)),"")</f>
        <v>-1</v>
      </c>
      <c r="P1648" s="9">
        <f t="shared" ref="P1648:P1711" si="211">IF(B1648&lt;&gt;"",AVERAGE(M1648:O1648),"")</f>
        <v>-0.80478384871901065</v>
      </c>
      <c r="Q1648" s="10">
        <f t="shared" ref="Q1648:Q1711" si="212">IF(B1648&lt;&gt;"",SQRT(250)*_xlfn.STDEV.S(F1589:F1648),"")</f>
        <v>0.24762651457514478</v>
      </c>
      <c r="R1648" s="10">
        <f t="shared" si="195"/>
        <v>0.32306718098123205</v>
      </c>
      <c r="S1648" s="10">
        <f>_xlfn.PERCENTILE.INC($R$1519:R1648,0.75)</f>
        <v>0.66938284875620124</v>
      </c>
      <c r="T1648" s="10">
        <f t="shared" si="196"/>
        <v>0.66938284875620124</v>
      </c>
      <c r="U1648" s="11">
        <f t="shared" ref="U1648:U1711" si="213">IF(B1648&lt;&gt;"",MIN(T1648,R1648),"")</f>
        <v>0.32306718098123205</v>
      </c>
      <c r="V1648" s="10">
        <f t="shared" si="197"/>
        <v>-0.82882126219350705</v>
      </c>
      <c r="W1648" s="10">
        <f t="shared" si="198"/>
        <v>0.32272715848832756</v>
      </c>
      <c r="X1648" s="10">
        <f t="shared" ref="X1648:X1711" si="214">$C$8/Q1648</f>
        <v>0.4038339762265401</v>
      </c>
      <c r="Y1648" s="10">
        <f>_xlfn.PERCENTILE.INC($X$1519:X1648,0.75)</f>
        <v>0.83672856094525172</v>
      </c>
      <c r="Z1648" s="10">
        <f t="shared" ref="Z1648:Z1711" si="215">MIN($C$10,Y1648)</f>
        <v>0.83672856094525172</v>
      </c>
      <c r="AA1648" s="10">
        <f t="shared" ref="AA1648:AA1711" si="216">IF(E1648,MIN(Z1648,X1648),AA1647)</f>
        <v>0.4038339762265401</v>
      </c>
      <c r="AB1648" s="10">
        <f t="shared" ref="AB1648:AB1711" si="217">IF(B1648&lt;&gt;"",V1648*W1648,"")</f>
        <v>-0.26748313084241965</v>
      </c>
      <c r="AC1648" s="10">
        <f t="shared" ref="AC1648:AC1711" si="218">IF(B1648&lt;&gt;"",V1648*W1648*AA1648,"")</f>
        <v>-0.10801877630161821</v>
      </c>
      <c r="AD1648" s="13">
        <f t="shared" ref="AD1648:AD1711" si="219">IF(B1648&lt;&gt;"",AB1648*$C$6,"")</f>
        <v>-267483.13084241963</v>
      </c>
      <c r="AE1648" s="13">
        <f t="shared" si="199"/>
        <v>-108018.77630161821</v>
      </c>
      <c r="AF1648" s="13"/>
      <c r="AG1648" s="2">
        <f t="shared" si="194"/>
        <v>37116</v>
      </c>
      <c r="AH1648" s="3">
        <f t="shared" si="200"/>
        <v>-127.91252824170533</v>
      </c>
      <c r="AI1648" s="3">
        <f t="shared" si="201"/>
        <v>-51.744768246229675</v>
      </c>
      <c r="AJ1648" s="3">
        <f t="shared" ref="AJ1648:AJ1711" si="220">AJ1647+AH1648</f>
        <v>64709.07237642142</v>
      </c>
      <c r="AK1648" s="3">
        <f t="shared" ref="AK1648:AK1711" si="221">AK1647+AI1648</f>
        <v>68505.705942386878</v>
      </c>
    </row>
    <row r="1649" spans="2:37" x14ac:dyDescent="0.2">
      <c r="B1649" s="5">
        <v>37117</v>
      </c>
      <c r="C1649" s="1">
        <v>140.46</v>
      </c>
      <c r="D1649" s="1">
        <f t="shared" si="191"/>
        <v>33</v>
      </c>
      <c r="E1649" s="1" t="b">
        <f t="shared" si="192"/>
        <v>0</v>
      </c>
      <c r="F1649" s="6">
        <f t="shared" si="193"/>
        <v>-9.7292724196277325E-3</v>
      </c>
      <c r="G1649" s="8">
        <f t="shared" si="202"/>
        <v>-7.9481508777933245E-4</v>
      </c>
      <c r="H1649" s="8">
        <f t="shared" si="203"/>
        <v>-1.1809458025092232E-3</v>
      </c>
      <c r="I1649" s="8">
        <f t="shared" si="204"/>
        <v>-9.5056290952287418E-4</v>
      </c>
      <c r="J1649" s="6">
        <f t="shared" si="205"/>
        <v>1.4810914265730669E-3</v>
      </c>
      <c r="K1649" s="6">
        <f t="shared" si="206"/>
        <v>9.0200240372711538E-4</v>
      </c>
      <c r="L1649" s="6">
        <f t="shared" si="207"/>
        <v>6.5483469416299843E-4</v>
      </c>
      <c r="M1649" s="9">
        <f t="shared" si="208"/>
        <v>-0.53664147500898496</v>
      </c>
      <c r="N1649" s="9">
        <f t="shared" si="209"/>
        <v>-1</v>
      </c>
      <c r="O1649" s="9">
        <f t="shared" si="210"/>
        <v>-1</v>
      </c>
      <c r="P1649" s="9">
        <f t="shared" si="211"/>
        <v>-0.84554715833632832</v>
      </c>
      <c r="Q1649" s="10">
        <f t="shared" si="212"/>
        <v>0.24804197828130606</v>
      </c>
      <c r="R1649" s="10">
        <f t="shared" si="195"/>
        <v>0.32252605205910539</v>
      </c>
      <c r="S1649" s="10">
        <f>_xlfn.PERCENTILE.INC($R$1519:R1649,0.75)</f>
        <v>0.66501643830464163</v>
      </c>
      <c r="T1649" s="10">
        <f t="shared" si="196"/>
        <v>0.66501643830464163</v>
      </c>
      <c r="U1649" s="11">
        <f t="shared" si="213"/>
        <v>0.32252605205910539</v>
      </c>
      <c r="V1649" s="10">
        <f t="shared" si="197"/>
        <v>-0.82882126219350705</v>
      </c>
      <c r="W1649" s="10">
        <f t="shared" si="198"/>
        <v>0.32272715848832756</v>
      </c>
      <c r="X1649" s="10">
        <f t="shared" si="214"/>
        <v>0.40315756507388173</v>
      </c>
      <c r="Y1649" s="10">
        <f>_xlfn.PERCENTILE.INC($X$1519:X1649,0.75)</f>
        <v>0.83127054788080201</v>
      </c>
      <c r="Z1649" s="10">
        <f t="shared" si="215"/>
        <v>0.83127054788080201</v>
      </c>
      <c r="AA1649" s="10">
        <f t="shared" si="216"/>
        <v>0.4038339762265401</v>
      </c>
      <c r="AB1649" s="10">
        <f t="shared" si="217"/>
        <v>-0.26748313084241965</v>
      </c>
      <c r="AC1649" s="10">
        <f t="shared" si="218"/>
        <v>-0.10801877630161821</v>
      </c>
      <c r="AD1649" s="13">
        <f t="shared" si="219"/>
        <v>-267483.13084241963</v>
      </c>
      <c r="AE1649" s="13">
        <f t="shared" si="199"/>
        <v>-108018.77630161821</v>
      </c>
      <c r="AF1649" s="13"/>
      <c r="AG1649" s="2">
        <f t="shared" si="194"/>
        <v>37117</v>
      </c>
      <c r="AH1649" s="3">
        <f t="shared" si="200"/>
        <v>2602.4162476208294</v>
      </c>
      <c r="AI1649" s="3">
        <f t="shared" si="201"/>
        <v>1050.9441010732719</v>
      </c>
      <c r="AJ1649" s="3">
        <f t="shared" si="220"/>
        <v>67311.488624042249</v>
      </c>
      <c r="AK1649" s="3">
        <f t="shared" si="221"/>
        <v>69556.650043460148</v>
      </c>
    </row>
    <row r="1650" spans="2:37" x14ac:dyDescent="0.2">
      <c r="B1650" s="5">
        <v>37118</v>
      </c>
      <c r="C1650" s="1">
        <v>141.4</v>
      </c>
      <c r="D1650" s="1">
        <f t="shared" si="191"/>
        <v>33</v>
      </c>
      <c r="E1650" s="1" t="b">
        <f t="shared" si="192"/>
        <v>0</v>
      </c>
      <c r="F1650" s="6">
        <f t="shared" si="193"/>
        <v>6.6922967392852861E-3</v>
      </c>
      <c r="G1650" s="8">
        <f t="shared" si="202"/>
        <v>-5.6730690159300474E-4</v>
      </c>
      <c r="H1650" s="8">
        <f t="shared" si="203"/>
        <v>-1.0754888473393984E-3</v>
      </c>
      <c r="I1650" s="8">
        <f t="shared" si="204"/>
        <v>-9.0907563285735969E-4</v>
      </c>
      <c r="J1650" s="6">
        <f t="shared" si="205"/>
        <v>1.4810919050989751E-3</v>
      </c>
      <c r="K1650" s="6">
        <f t="shared" si="206"/>
        <v>9.0240417268167309E-4</v>
      </c>
      <c r="L1650" s="6">
        <f t="shared" si="207"/>
        <v>6.5504542771131953E-4</v>
      </c>
      <c r="M1650" s="9">
        <f t="shared" si="208"/>
        <v>-0.38303288245646988</v>
      </c>
      <c r="N1650" s="9">
        <f t="shared" si="209"/>
        <v>-1</v>
      </c>
      <c r="O1650" s="9">
        <f t="shared" si="210"/>
        <v>-1</v>
      </c>
      <c r="P1650" s="9">
        <f t="shared" si="211"/>
        <v>-0.79434429415215657</v>
      </c>
      <c r="Q1650" s="10">
        <f t="shared" si="212"/>
        <v>0.24731131499308098</v>
      </c>
      <c r="R1650" s="10">
        <f t="shared" si="195"/>
        <v>0.32347893181611265</v>
      </c>
      <c r="S1650" s="10">
        <f>_xlfn.PERCENTILE.INC($R$1519:R1650,0.75)</f>
        <v>0.66065002785308202</v>
      </c>
      <c r="T1650" s="10">
        <f t="shared" si="196"/>
        <v>0.66065002785308202</v>
      </c>
      <c r="U1650" s="11">
        <f t="shared" si="213"/>
        <v>0.32347893181611265</v>
      </c>
      <c r="V1650" s="10">
        <f t="shared" si="197"/>
        <v>-0.82882126219350705</v>
      </c>
      <c r="W1650" s="10">
        <f t="shared" si="198"/>
        <v>0.32272715848832756</v>
      </c>
      <c r="X1650" s="10">
        <f t="shared" si="214"/>
        <v>0.40434866477014081</v>
      </c>
      <c r="Y1650" s="10">
        <f>_xlfn.PERCENTILE.INC($X$1519:X1650,0.75)</f>
        <v>0.82581253481635242</v>
      </c>
      <c r="Z1650" s="10">
        <f t="shared" si="215"/>
        <v>0.82581253481635242</v>
      </c>
      <c r="AA1650" s="10">
        <f t="shared" si="216"/>
        <v>0.4038339762265401</v>
      </c>
      <c r="AB1650" s="10">
        <f t="shared" si="217"/>
        <v>-0.26748313084241965</v>
      </c>
      <c r="AC1650" s="10">
        <f t="shared" si="218"/>
        <v>-0.10801877630161821</v>
      </c>
      <c r="AD1650" s="13">
        <f t="shared" si="219"/>
        <v>-267483.13084241963</v>
      </c>
      <c r="AE1650" s="13">
        <f t="shared" si="199"/>
        <v>-108018.77630161821</v>
      </c>
      <c r="AF1650" s="13"/>
      <c r="AG1650" s="2">
        <f t="shared" si="194"/>
        <v>37118</v>
      </c>
      <c r="AH1650" s="3">
        <f t="shared" si="200"/>
        <v>-1790.0764843505444</v>
      </c>
      <c r="AI1650" s="3">
        <f t="shared" si="201"/>
        <v>-722.89370442490633</v>
      </c>
      <c r="AJ1650" s="3">
        <f t="shared" si="220"/>
        <v>65521.412139691703</v>
      </c>
      <c r="AK1650" s="3">
        <f t="shared" si="221"/>
        <v>68833.756339035244</v>
      </c>
    </row>
    <row r="1651" spans="2:37" x14ac:dyDescent="0.2">
      <c r="B1651" s="5">
        <v>37119</v>
      </c>
      <c r="C1651" s="1">
        <v>142.28</v>
      </c>
      <c r="D1651" s="1">
        <f t="shared" si="191"/>
        <v>33</v>
      </c>
      <c r="E1651" s="1" t="b">
        <f t="shared" si="192"/>
        <v>0</v>
      </c>
      <c r="F1651" s="6">
        <f t="shared" si="193"/>
        <v>6.2234794908062607E-3</v>
      </c>
      <c r="G1651" s="8">
        <f t="shared" si="202"/>
        <v>-3.2535437307653058E-4</v>
      </c>
      <c r="H1651" s="8">
        <f t="shared" si="203"/>
        <v>-9.8132134645813221E-4</v>
      </c>
      <c r="I1651" s="8">
        <f t="shared" si="204"/>
        <v>-8.6862019530676248E-4</v>
      </c>
      <c r="J1651" s="6">
        <f t="shared" si="205"/>
        <v>1.4810290904972586E-3</v>
      </c>
      <c r="K1651" s="6">
        <f t="shared" si="206"/>
        <v>9.0269901614891475E-4</v>
      </c>
      <c r="L1651" s="6">
        <f t="shared" si="207"/>
        <v>6.552036468669872E-4</v>
      </c>
      <c r="M1651" s="9">
        <f t="shared" si="208"/>
        <v>-0.21968128456362201</v>
      </c>
      <c r="N1651" s="9">
        <f t="shared" si="209"/>
        <v>-1</v>
      </c>
      <c r="O1651" s="9">
        <f t="shared" si="210"/>
        <v>-1</v>
      </c>
      <c r="P1651" s="9">
        <f t="shared" si="211"/>
        <v>-0.73989376152120734</v>
      </c>
      <c r="Q1651" s="10">
        <f t="shared" si="212"/>
        <v>0.24620815973802787</v>
      </c>
      <c r="R1651" s="10">
        <f t="shared" si="195"/>
        <v>0.3249283049153292</v>
      </c>
      <c r="S1651" s="10">
        <f>_xlfn.PERCENTILE.INC($R$1519:R1651,0.75)</f>
        <v>0.6562836174015223</v>
      </c>
      <c r="T1651" s="10">
        <f t="shared" si="196"/>
        <v>0.6562836174015223</v>
      </c>
      <c r="U1651" s="11">
        <f t="shared" si="213"/>
        <v>0.3249283049153292</v>
      </c>
      <c r="V1651" s="10">
        <f t="shared" si="197"/>
        <v>-0.82882126219350705</v>
      </c>
      <c r="W1651" s="10">
        <f t="shared" si="198"/>
        <v>0.32272715848832756</v>
      </c>
      <c r="X1651" s="10">
        <f t="shared" si="214"/>
        <v>0.40616038114416153</v>
      </c>
      <c r="Y1651" s="10">
        <f>_xlfn.PERCENTILE.INC($X$1519:X1651,0.75)</f>
        <v>0.82035452175190282</v>
      </c>
      <c r="Z1651" s="10">
        <f t="shared" si="215"/>
        <v>0.82035452175190282</v>
      </c>
      <c r="AA1651" s="10">
        <f t="shared" si="216"/>
        <v>0.4038339762265401</v>
      </c>
      <c r="AB1651" s="10">
        <f t="shared" si="217"/>
        <v>-0.26748313084241965</v>
      </c>
      <c r="AC1651" s="10">
        <f t="shared" si="218"/>
        <v>-0.10801877630161821</v>
      </c>
      <c r="AD1651" s="13">
        <f t="shared" si="219"/>
        <v>-267483.13084241963</v>
      </c>
      <c r="AE1651" s="13">
        <f t="shared" si="199"/>
        <v>-108018.77630161821</v>
      </c>
      <c r="AF1651" s="13"/>
      <c r="AG1651" s="2">
        <f t="shared" si="194"/>
        <v>37119</v>
      </c>
      <c r="AH1651" s="3">
        <f t="shared" si="200"/>
        <v>-1664.675778934446</v>
      </c>
      <c r="AI1651" s="3">
        <f t="shared" si="201"/>
        <v>-672.25263893511033</v>
      </c>
      <c r="AJ1651" s="3">
        <f t="shared" si="220"/>
        <v>63856.736360757255</v>
      </c>
      <c r="AK1651" s="3">
        <f t="shared" si="221"/>
        <v>68161.503700100133</v>
      </c>
    </row>
    <row r="1652" spans="2:37" x14ac:dyDescent="0.2">
      <c r="B1652" s="5">
        <v>37120</v>
      </c>
      <c r="C1652" s="1">
        <v>140.71</v>
      </c>
      <c r="D1652" s="1">
        <f t="shared" si="191"/>
        <v>33</v>
      </c>
      <c r="E1652" s="1" t="b">
        <f t="shared" si="192"/>
        <v>0</v>
      </c>
      <c r="F1652" s="6">
        <f t="shared" si="193"/>
        <v>-1.1034579701996061E-2</v>
      </c>
      <c r="G1652" s="8">
        <f t="shared" si="202"/>
        <v>-4.9969795513479158E-4</v>
      </c>
      <c r="H1652" s="8">
        <f t="shared" si="203"/>
        <v>-1.1051378845156794E-3</v>
      </c>
      <c r="I1652" s="8">
        <f t="shared" si="204"/>
        <v>-9.3535980300461828E-4</v>
      </c>
      <c r="J1652" s="6">
        <f t="shared" si="205"/>
        <v>1.4809917178249417E-3</v>
      </c>
      <c r="K1652" s="6">
        <f t="shared" si="206"/>
        <v>9.0315158095049738E-4</v>
      </c>
      <c r="L1652" s="6">
        <f t="shared" si="207"/>
        <v>6.5544869433287634E-4</v>
      </c>
      <c r="M1652" s="9">
        <f t="shared" si="208"/>
        <v>-0.33740766347341422</v>
      </c>
      <c r="N1652" s="9">
        <f t="shared" si="209"/>
        <v>-1</v>
      </c>
      <c r="O1652" s="9">
        <f t="shared" si="210"/>
        <v>-1</v>
      </c>
      <c r="P1652" s="9">
        <f t="shared" si="211"/>
        <v>-0.77913588782447141</v>
      </c>
      <c r="Q1652" s="10">
        <f t="shared" si="212"/>
        <v>0.24480666572516957</v>
      </c>
      <c r="R1652" s="10">
        <f t="shared" si="195"/>
        <v>0.32678848740912725</v>
      </c>
      <c r="S1652" s="10">
        <f>_xlfn.PERCENTILE.INC($R$1519:R1652,0.75)</f>
        <v>0.64777857684567897</v>
      </c>
      <c r="T1652" s="10">
        <f t="shared" si="196"/>
        <v>0.64777857684567897</v>
      </c>
      <c r="U1652" s="11">
        <f t="shared" si="213"/>
        <v>0.32678848740912725</v>
      </c>
      <c r="V1652" s="10">
        <f t="shared" si="197"/>
        <v>-0.82882126219350705</v>
      </c>
      <c r="W1652" s="10">
        <f t="shared" si="198"/>
        <v>0.32272715848832756</v>
      </c>
      <c r="X1652" s="10">
        <f t="shared" si="214"/>
        <v>0.40848560926140909</v>
      </c>
      <c r="Y1652" s="10">
        <f>_xlfn.PERCENTILE.INC($X$1519:X1652,0.75)</f>
        <v>0.8097232210570986</v>
      </c>
      <c r="Z1652" s="10">
        <f t="shared" si="215"/>
        <v>0.8097232210570986</v>
      </c>
      <c r="AA1652" s="10">
        <f t="shared" si="216"/>
        <v>0.4038339762265401</v>
      </c>
      <c r="AB1652" s="10">
        <f t="shared" si="217"/>
        <v>-0.26748313084241965</v>
      </c>
      <c r="AC1652" s="10">
        <f t="shared" si="218"/>
        <v>-0.10801877630161821</v>
      </c>
      <c r="AD1652" s="13">
        <f t="shared" si="219"/>
        <v>-267483.13084241963</v>
      </c>
      <c r="AE1652" s="13">
        <f t="shared" si="199"/>
        <v>-108018.77630161821</v>
      </c>
      <c r="AF1652" s="13"/>
      <c r="AG1652" s="2">
        <f t="shared" si="194"/>
        <v>37120</v>
      </c>
      <c r="AH1652" s="3">
        <f t="shared" si="200"/>
        <v>2951.5639262201203</v>
      </c>
      <c r="AI1652" s="3">
        <f t="shared" si="201"/>
        <v>1191.9417964122895</v>
      </c>
      <c r="AJ1652" s="3">
        <f t="shared" si="220"/>
        <v>66808.300286977377</v>
      </c>
      <c r="AK1652" s="3">
        <f t="shared" si="221"/>
        <v>69353.445496512417</v>
      </c>
    </row>
    <row r="1653" spans="2:37" x14ac:dyDescent="0.2">
      <c r="B1653" s="5">
        <v>37123</v>
      </c>
      <c r="C1653" s="1">
        <v>140.36000000000001</v>
      </c>
      <c r="D1653" s="1">
        <f t="shared" si="191"/>
        <v>34</v>
      </c>
      <c r="E1653" s="1" t="b">
        <f t="shared" si="192"/>
        <v>1</v>
      </c>
      <c r="F1653" s="6">
        <f t="shared" si="193"/>
        <v>-2.4873854026010722E-3</v>
      </c>
      <c r="G1653" s="8">
        <f t="shared" si="202"/>
        <v>-6.1395460267043851E-4</v>
      </c>
      <c r="H1653" s="8">
        <f t="shared" si="203"/>
        <v>-1.105816446349211E-3</v>
      </c>
      <c r="I1653" s="8">
        <f t="shared" si="204"/>
        <v>-9.4147640633051341E-4</v>
      </c>
      <c r="J1653" s="6">
        <f t="shared" si="205"/>
        <v>1.4809909057069645E-3</v>
      </c>
      <c r="K1653" s="6">
        <f t="shared" si="206"/>
        <v>9.0356438919108326E-4</v>
      </c>
      <c r="L1653" s="6">
        <f t="shared" si="207"/>
        <v>6.5569086937414202E-4</v>
      </c>
      <c r="M1653" s="9">
        <f t="shared" si="208"/>
        <v>-0.41455663252527652</v>
      </c>
      <c r="N1653" s="9">
        <f t="shared" si="209"/>
        <v>-1</v>
      </c>
      <c r="O1653" s="9">
        <f t="shared" si="210"/>
        <v>-1</v>
      </c>
      <c r="P1653" s="9">
        <f t="shared" si="211"/>
        <v>-0.80485221084175895</v>
      </c>
      <c r="Q1653" s="10">
        <f t="shared" si="212"/>
        <v>0.24461359961723761</v>
      </c>
      <c r="R1653" s="10">
        <f t="shared" si="195"/>
        <v>0.32704641166795739</v>
      </c>
      <c r="S1653" s="10">
        <f>_xlfn.PERCENTILE.INC($R$1519:R1653,0.75)</f>
        <v>0.63927353628983563</v>
      </c>
      <c r="T1653" s="10">
        <f t="shared" si="196"/>
        <v>0.63927353628983563</v>
      </c>
      <c r="U1653" s="11">
        <f t="shared" si="213"/>
        <v>0.32704641166795739</v>
      </c>
      <c r="V1653" s="10">
        <f t="shared" si="197"/>
        <v>-0.77913588782447141</v>
      </c>
      <c r="W1653" s="10">
        <f t="shared" si="198"/>
        <v>0.32678848740912725</v>
      </c>
      <c r="X1653" s="10">
        <f t="shared" si="214"/>
        <v>0.40880801458494681</v>
      </c>
      <c r="Y1653" s="10">
        <f>_xlfn.PERCENTILE.INC($X$1519:X1653,0.75)</f>
        <v>0.79909192036229437</v>
      </c>
      <c r="Z1653" s="10">
        <f t="shared" si="215"/>
        <v>0.79909192036229437</v>
      </c>
      <c r="AA1653" s="10">
        <f t="shared" si="216"/>
        <v>0.40880801458494681</v>
      </c>
      <c r="AB1653" s="10">
        <f t="shared" si="217"/>
        <v>-0.25461263826832647</v>
      </c>
      <c r="AC1653" s="10">
        <f t="shared" si="218"/>
        <v>-0.10408768713870979</v>
      </c>
      <c r="AD1653" s="13">
        <f t="shared" si="219"/>
        <v>-254612.63826832647</v>
      </c>
      <c r="AE1653" s="13">
        <f t="shared" si="199"/>
        <v>-104087.68713870979</v>
      </c>
      <c r="AF1653" s="13"/>
      <c r="AG1653" s="2">
        <f t="shared" si="194"/>
        <v>37123</v>
      </c>
      <c r="AH1653" s="3">
        <f t="shared" si="200"/>
        <v>665.33363509946719</v>
      </c>
      <c r="AI1653" s="3">
        <f t="shared" si="201"/>
        <v>268.6843273794758</v>
      </c>
      <c r="AJ1653" s="3">
        <f t="shared" si="220"/>
        <v>67473.633922076842</v>
      </c>
      <c r="AK1653" s="3">
        <f t="shared" si="221"/>
        <v>69622.129823891897</v>
      </c>
    </row>
    <row r="1654" spans="2:37" x14ac:dyDescent="0.2">
      <c r="B1654" s="5">
        <v>37124</v>
      </c>
      <c r="C1654" s="1">
        <v>140.05000000000001</v>
      </c>
      <c r="D1654" s="1">
        <f t="shared" si="191"/>
        <v>34</v>
      </c>
      <c r="E1654" s="1" t="b">
        <f t="shared" si="192"/>
        <v>0</v>
      </c>
      <c r="F1654" s="6">
        <f t="shared" si="193"/>
        <v>-2.2086064405814065E-3</v>
      </c>
      <c r="G1654" s="8">
        <f t="shared" si="202"/>
        <v>-7.0106636373427835E-4</v>
      </c>
      <c r="H1654" s="8">
        <f t="shared" si="203"/>
        <v>-1.1540843791142184E-3</v>
      </c>
      <c r="I1654" s="8">
        <f t="shared" si="204"/>
        <v>-9.4827282325527027E-4</v>
      </c>
      <c r="J1654" s="6">
        <f t="shared" si="205"/>
        <v>1.4810220839729187E-3</v>
      </c>
      <c r="K1654" s="6">
        <f t="shared" si="206"/>
        <v>9.0406304081133487E-4</v>
      </c>
      <c r="L1654" s="6">
        <f t="shared" si="207"/>
        <v>6.5593937348307359E-4</v>
      </c>
      <c r="M1654" s="9">
        <f t="shared" si="208"/>
        <v>-0.47336658333522713</v>
      </c>
      <c r="N1654" s="9">
        <f t="shared" si="209"/>
        <v>-1</v>
      </c>
      <c r="O1654" s="9">
        <f t="shared" si="210"/>
        <v>-1</v>
      </c>
      <c r="P1654" s="9">
        <f t="shared" si="211"/>
        <v>-0.82445552777840903</v>
      </c>
      <c r="Q1654" s="10">
        <f t="shared" si="212"/>
        <v>0.24439926731494063</v>
      </c>
      <c r="R1654" s="10">
        <f t="shared" si="195"/>
        <v>0.32733322353585237</v>
      </c>
      <c r="S1654" s="10">
        <f>_xlfn.PERCENTILE.INC($R$1519:R1654,0.75)</f>
        <v>0.63076849573399218</v>
      </c>
      <c r="T1654" s="10">
        <f t="shared" si="196"/>
        <v>0.63076849573399218</v>
      </c>
      <c r="U1654" s="11">
        <f t="shared" si="213"/>
        <v>0.32733322353585237</v>
      </c>
      <c r="V1654" s="10">
        <f t="shared" si="197"/>
        <v>-0.77913588782447141</v>
      </c>
      <c r="W1654" s="10">
        <f t="shared" si="198"/>
        <v>0.32678848740912725</v>
      </c>
      <c r="X1654" s="10">
        <f t="shared" si="214"/>
        <v>0.40916652941981546</v>
      </c>
      <c r="Y1654" s="10">
        <f>_xlfn.PERCENTILE.INC($X$1519:X1654,0.75)</f>
        <v>0.78846061966749026</v>
      </c>
      <c r="Z1654" s="10">
        <f t="shared" si="215"/>
        <v>0.78846061966749026</v>
      </c>
      <c r="AA1654" s="10">
        <f t="shared" si="216"/>
        <v>0.40880801458494681</v>
      </c>
      <c r="AB1654" s="10">
        <f t="shared" si="217"/>
        <v>-0.25461263826832647</v>
      </c>
      <c r="AC1654" s="10">
        <f t="shared" si="218"/>
        <v>-0.10408768713870979</v>
      </c>
      <c r="AD1654" s="13">
        <f t="shared" si="219"/>
        <v>-254612.63826832647</v>
      </c>
      <c r="AE1654" s="13">
        <f t="shared" si="199"/>
        <v>-104087.68713870979</v>
      </c>
      <c r="AF1654" s="13"/>
      <c r="AG1654" s="2">
        <f t="shared" si="194"/>
        <v>37124</v>
      </c>
      <c r="AH1654" s="3">
        <f t="shared" si="200"/>
        <v>562.33911273284969</v>
      </c>
      <c r="AI1654" s="3">
        <f t="shared" si="201"/>
        <v>229.88873619977687</v>
      </c>
      <c r="AJ1654" s="3">
        <f t="shared" si="220"/>
        <v>68035.973034809693</v>
      </c>
      <c r="AK1654" s="3">
        <f t="shared" si="221"/>
        <v>69852.018560091674</v>
      </c>
    </row>
    <row r="1655" spans="2:37" x14ac:dyDescent="0.2">
      <c r="B1655" s="5">
        <v>37125</v>
      </c>
      <c r="C1655" s="1">
        <v>140.51</v>
      </c>
      <c r="D1655" s="1">
        <f t="shared" si="191"/>
        <v>34</v>
      </c>
      <c r="E1655" s="1" t="b">
        <f t="shared" si="192"/>
        <v>0</v>
      </c>
      <c r="F1655" s="6">
        <f t="shared" si="193"/>
        <v>3.2845412352728864E-3</v>
      </c>
      <c r="G1655" s="8">
        <f t="shared" si="202"/>
        <v>-6.5479734543198221E-4</v>
      </c>
      <c r="H1655" s="8">
        <f t="shared" si="203"/>
        <v>-1.1145171730641112E-3</v>
      </c>
      <c r="I1655" s="8">
        <f t="shared" si="204"/>
        <v>-9.1851669878495533E-4</v>
      </c>
      <c r="J1655" s="6">
        <f t="shared" si="205"/>
        <v>1.4810497309932758E-3</v>
      </c>
      <c r="K1655" s="6">
        <f t="shared" si="206"/>
        <v>9.0451944078637008E-4</v>
      </c>
      <c r="L1655" s="6">
        <f t="shared" si="207"/>
        <v>6.5616585166139267E-4</v>
      </c>
      <c r="M1655" s="9">
        <f t="shared" si="208"/>
        <v>-0.44211705503827886</v>
      </c>
      <c r="N1655" s="9">
        <f t="shared" si="209"/>
        <v>-1</v>
      </c>
      <c r="O1655" s="9">
        <f t="shared" si="210"/>
        <v>-1</v>
      </c>
      <c r="P1655" s="9">
        <f t="shared" si="211"/>
        <v>-0.81403901834609294</v>
      </c>
      <c r="Q1655" s="10">
        <f t="shared" si="212"/>
        <v>0.24235447546569713</v>
      </c>
      <c r="R1655" s="10">
        <f t="shared" si="195"/>
        <v>0.3300949976115593</v>
      </c>
      <c r="S1655" s="10">
        <f>_xlfn.PERCENTILE.INC($R$1519:R1655,0.75)</f>
        <v>0.62226345517814885</v>
      </c>
      <c r="T1655" s="10">
        <f t="shared" si="196"/>
        <v>0.62226345517814885</v>
      </c>
      <c r="U1655" s="11">
        <f t="shared" si="213"/>
        <v>0.3300949976115593</v>
      </c>
      <c r="V1655" s="10">
        <f t="shared" si="197"/>
        <v>-0.77913588782447141</v>
      </c>
      <c r="W1655" s="10">
        <f t="shared" si="198"/>
        <v>0.32678848740912725</v>
      </c>
      <c r="X1655" s="10">
        <f t="shared" si="214"/>
        <v>0.41261874701444912</v>
      </c>
      <c r="Y1655" s="10">
        <f>_xlfn.PERCENTILE.INC($X$1519:X1655,0.75)</f>
        <v>0.77782931897268603</v>
      </c>
      <c r="Z1655" s="10">
        <f t="shared" si="215"/>
        <v>0.77782931897268603</v>
      </c>
      <c r="AA1655" s="10">
        <f t="shared" si="216"/>
        <v>0.40880801458494681</v>
      </c>
      <c r="AB1655" s="10">
        <f t="shared" si="217"/>
        <v>-0.25461263826832647</v>
      </c>
      <c r="AC1655" s="10">
        <f t="shared" si="218"/>
        <v>-0.10408768713870979</v>
      </c>
      <c r="AD1655" s="13">
        <f t="shared" si="219"/>
        <v>-254612.63826832647</v>
      </c>
      <c r="AE1655" s="13">
        <f t="shared" si="199"/>
        <v>-104087.68713870979</v>
      </c>
      <c r="AF1655" s="13"/>
      <c r="AG1655" s="2">
        <f t="shared" si="194"/>
        <v>37125</v>
      </c>
      <c r="AH1655" s="3">
        <f t="shared" si="200"/>
        <v>-836.28570941393764</v>
      </c>
      <c r="AI1655" s="3">
        <f t="shared" si="201"/>
        <v>-341.88030049127559</v>
      </c>
      <c r="AJ1655" s="3">
        <f t="shared" si="220"/>
        <v>67199.68732539576</v>
      </c>
      <c r="AK1655" s="3">
        <f t="shared" si="221"/>
        <v>69510.138259600397</v>
      </c>
    </row>
    <row r="1656" spans="2:37" x14ac:dyDescent="0.2">
      <c r="B1656" s="5">
        <v>37126</v>
      </c>
      <c r="C1656" s="1">
        <v>140.56</v>
      </c>
      <c r="D1656" s="1">
        <f t="shared" si="191"/>
        <v>34</v>
      </c>
      <c r="E1656" s="1" t="b">
        <f t="shared" si="192"/>
        <v>0</v>
      </c>
      <c r="F1656" s="6">
        <f t="shared" si="193"/>
        <v>3.558465589639237E-4</v>
      </c>
      <c r="G1656" s="8">
        <f t="shared" si="202"/>
        <v>-5.2628782845945985E-4</v>
      </c>
      <c r="H1656" s="8">
        <f t="shared" si="203"/>
        <v>-1.120366798221706E-3</v>
      </c>
      <c r="I1656" s="8">
        <f t="shared" si="204"/>
        <v>-9.1613946227251536E-4</v>
      </c>
      <c r="J1656" s="6">
        <f t="shared" si="205"/>
        <v>1.4810226074783374E-3</v>
      </c>
      <c r="K1656" s="6">
        <f t="shared" si="206"/>
        <v>9.0494723168207188E-4</v>
      </c>
      <c r="L1656" s="6">
        <f t="shared" si="207"/>
        <v>6.5636223545245177E-4</v>
      </c>
      <c r="M1656" s="9">
        <f t="shared" si="208"/>
        <v>-0.3553543516500019</v>
      </c>
      <c r="N1656" s="9">
        <f t="shared" si="209"/>
        <v>-1</v>
      </c>
      <c r="O1656" s="9">
        <f t="shared" si="210"/>
        <v>-1</v>
      </c>
      <c r="P1656" s="9">
        <f t="shared" si="211"/>
        <v>-0.78511811721666724</v>
      </c>
      <c r="Q1656" s="10">
        <f t="shared" si="212"/>
        <v>0.24179788265120206</v>
      </c>
      <c r="R1656" s="10">
        <f t="shared" si="195"/>
        <v>0.33085484092266221</v>
      </c>
      <c r="S1656" s="10">
        <f>_xlfn.PERCENTILE.INC($R$1519:R1656,0.75)</f>
        <v>0.62205489671088154</v>
      </c>
      <c r="T1656" s="10">
        <f t="shared" si="196"/>
        <v>0.62205489671088154</v>
      </c>
      <c r="U1656" s="11">
        <f t="shared" si="213"/>
        <v>0.33085484092266221</v>
      </c>
      <c r="V1656" s="10">
        <f t="shared" si="197"/>
        <v>-0.77913588782447141</v>
      </c>
      <c r="W1656" s="10">
        <f t="shared" si="198"/>
        <v>0.32678848740912725</v>
      </c>
      <c r="X1656" s="10">
        <f t="shared" si="214"/>
        <v>0.4135685511533278</v>
      </c>
      <c r="Y1656" s="10">
        <f>_xlfn.PERCENTILE.INC($X$1519:X1656,0.75)</f>
        <v>0.7775686208886019</v>
      </c>
      <c r="Z1656" s="10">
        <f t="shared" si="215"/>
        <v>0.7775686208886019</v>
      </c>
      <c r="AA1656" s="10">
        <f t="shared" si="216"/>
        <v>0.40880801458494681</v>
      </c>
      <c r="AB1656" s="10">
        <f t="shared" si="217"/>
        <v>-0.25461263826832647</v>
      </c>
      <c r="AC1656" s="10">
        <f t="shared" si="218"/>
        <v>-0.10408768713870979</v>
      </c>
      <c r="AD1656" s="13">
        <f t="shared" si="219"/>
        <v>-254612.63826832647</v>
      </c>
      <c r="AE1656" s="13">
        <f t="shared" si="199"/>
        <v>-104087.68713870979</v>
      </c>
      <c r="AF1656" s="13"/>
      <c r="AG1656" s="2">
        <f t="shared" si="194"/>
        <v>37126</v>
      </c>
      <c r="AH1656" s="3">
        <f t="shared" si="200"/>
        <v>-90.603031196510216</v>
      </c>
      <c r="AI1656" s="3">
        <f t="shared" si="201"/>
        <v>-37.039245298823339</v>
      </c>
      <c r="AJ1656" s="3">
        <f t="shared" si="220"/>
        <v>67109.084294199245</v>
      </c>
      <c r="AK1656" s="3">
        <f t="shared" si="221"/>
        <v>69473.099014301581</v>
      </c>
    </row>
    <row r="1657" spans="2:37" x14ac:dyDescent="0.2">
      <c r="B1657" s="5">
        <v>37127</v>
      </c>
      <c r="C1657" s="1">
        <v>139.44</v>
      </c>
      <c r="D1657" s="1">
        <f t="shared" si="191"/>
        <v>34</v>
      </c>
      <c r="E1657" s="1" t="b">
        <f t="shared" si="192"/>
        <v>0</v>
      </c>
      <c r="F1657" s="6">
        <f t="shared" si="193"/>
        <v>-7.9681274900398336E-3</v>
      </c>
      <c r="G1657" s="8">
        <f t="shared" si="202"/>
        <v>-8.1834110603538478E-4</v>
      </c>
      <c r="H1657" s="8">
        <f t="shared" si="203"/>
        <v>-1.2153531796853098E-3</v>
      </c>
      <c r="I1657" s="8">
        <f t="shared" si="204"/>
        <v>-9.502470571498893E-4</v>
      </c>
      <c r="J1657" s="6">
        <f t="shared" si="205"/>
        <v>1.4811020329974075E-3</v>
      </c>
      <c r="K1657" s="6">
        <f t="shared" si="206"/>
        <v>9.0548365068584755E-4</v>
      </c>
      <c r="L1657" s="6">
        <f t="shared" si="207"/>
        <v>6.5661081739568539E-4</v>
      </c>
      <c r="M1657" s="9">
        <f t="shared" si="208"/>
        <v>-0.55252176271694931</v>
      </c>
      <c r="N1657" s="9">
        <f t="shared" si="209"/>
        <v>-1</v>
      </c>
      <c r="O1657" s="9">
        <f t="shared" si="210"/>
        <v>-1</v>
      </c>
      <c r="P1657" s="9">
        <f t="shared" si="211"/>
        <v>-0.8508405875723164</v>
      </c>
      <c r="Q1657" s="10">
        <f t="shared" si="212"/>
        <v>0.24226836261796161</v>
      </c>
      <c r="R1657" s="10">
        <f t="shared" si="195"/>
        <v>0.33021232791404048</v>
      </c>
      <c r="S1657" s="10">
        <f>_xlfn.PERCENTILE.INC($R$1519:R1657,0.75)</f>
        <v>0.62184633824361435</v>
      </c>
      <c r="T1657" s="10">
        <f t="shared" si="196"/>
        <v>0.62184633824361435</v>
      </c>
      <c r="U1657" s="11">
        <f t="shared" si="213"/>
        <v>0.33021232791404048</v>
      </c>
      <c r="V1657" s="10">
        <f t="shared" si="197"/>
        <v>-0.77913588782447141</v>
      </c>
      <c r="W1657" s="10">
        <f t="shared" si="198"/>
        <v>0.32678848740912725</v>
      </c>
      <c r="X1657" s="10">
        <f t="shared" si="214"/>
        <v>0.41276540989255056</v>
      </c>
      <c r="Y1657" s="10">
        <f>_xlfn.PERCENTILE.INC($X$1519:X1657,0.75)</f>
        <v>0.77730792280451788</v>
      </c>
      <c r="Z1657" s="10">
        <f t="shared" si="215"/>
        <v>0.77730792280451788</v>
      </c>
      <c r="AA1657" s="10">
        <f t="shared" si="216"/>
        <v>0.40880801458494681</v>
      </c>
      <c r="AB1657" s="10">
        <f t="shared" si="217"/>
        <v>-0.25461263826832647</v>
      </c>
      <c r="AC1657" s="10">
        <f t="shared" si="218"/>
        <v>-0.10408768713870979</v>
      </c>
      <c r="AD1657" s="13">
        <f t="shared" si="219"/>
        <v>-254612.63826832647</v>
      </c>
      <c r="AE1657" s="13">
        <f t="shared" si="199"/>
        <v>-104087.68713870979</v>
      </c>
      <c r="AF1657" s="13"/>
      <c r="AG1657" s="2">
        <f t="shared" si="194"/>
        <v>37127</v>
      </c>
      <c r="AH1657" s="3">
        <f t="shared" si="200"/>
        <v>2028.7859622974202</v>
      </c>
      <c r="AI1657" s="3">
        <f t="shared" si="201"/>
        <v>829.38396126461907</v>
      </c>
      <c r="AJ1657" s="3">
        <f t="shared" si="220"/>
        <v>69137.870256496666</v>
      </c>
      <c r="AK1657" s="3">
        <f t="shared" si="221"/>
        <v>70302.482975566207</v>
      </c>
    </row>
    <row r="1658" spans="2:37" x14ac:dyDescent="0.2">
      <c r="B1658" s="5">
        <v>37131</v>
      </c>
      <c r="C1658" s="1">
        <v>138.94999999999999</v>
      </c>
      <c r="D1658" s="1">
        <f t="shared" si="191"/>
        <v>35</v>
      </c>
      <c r="E1658" s="1" t="b">
        <f t="shared" si="192"/>
        <v>1</v>
      </c>
      <c r="F1658" s="6">
        <f t="shared" si="193"/>
        <v>-3.5140562248996421E-3</v>
      </c>
      <c r="G1658" s="8">
        <f t="shared" si="202"/>
        <v>-7.4013945736374953E-4</v>
      </c>
      <c r="H1658" s="8">
        <f t="shared" si="203"/>
        <v>-1.2281845894263556E-3</v>
      </c>
      <c r="I1658" s="8">
        <f t="shared" si="204"/>
        <v>-9.6798835392615415E-4</v>
      </c>
      <c r="J1658" s="6">
        <f t="shared" si="205"/>
        <v>1.4811661433439213E-3</v>
      </c>
      <c r="K1658" s="6">
        <f t="shared" si="206"/>
        <v>9.0604203937973268E-4</v>
      </c>
      <c r="L1658" s="6">
        <f t="shared" si="207"/>
        <v>6.5687657001972676E-4</v>
      </c>
      <c r="M1658" s="9">
        <f t="shared" si="208"/>
        <v>-0.49970049659168581</v>
      </c>
      <c r="N1658" s="9">
        <f t="shared" si="209"/>
        <v>-1</v>
      </c>
      <c r="O1658" s="9">
        <f t="shared" si="210"/>
        <v>-1</v>
      </c>
      <c r="P1658" s="9">
        <f t="shared" si="211"/>
        <v>-0.83323349886389531</v>
      </c>
      <c r="Q1658" s="10">
        <f t="shared" si="212"/>
        <v>0.24098843525011007</v>
      </c>
      <c r="R1658" s="10">
        <f t="shared" si="195"/>
        <v>0.33196613736659986</v>
      </c>
      <c r="S1658" s="10">
        <f>_xlfn.PERCENTILE.INC($R$1519:R1658,0.75)</f>
        <v>0.62163777977634704</v>
      </c>
      <c r="T1658" s="10">
        <f t="shared" si="196"/>
        <v>0.62163777977634704</v>
      </c>
      <c r="U1658" s="11">
        <f t="shared" si="213"/>
        <v>0.33196613736659986</v>
      </c>
      <c r="V1658" s="10">
        <f t="shared" si="197"/>
        <v>-0.8508405875723164</v>
      </c>
      <c r="W1658" s="10">
        <f t="shared" si="198"/>
        <v>0.33021232791404048</v>
      </c>
      <c r="X1658" s="10">
        <f t="shared" si="214"/>
        <v>0.41495767170824988</v>
      </c>
      <c r="Y1658" s="10">
        <f>_xlfn.PERCENTILE.INC($X$1519:X1658,0.75)</f>
        <v>0.77704722472043386</v>
      </c>
      <c r="Z1658" s="10">
        <f t="shared" si="215"/>
        <v>0.77704722472043386</v>
      </c>
      <c r="AA1658" s="10">
        <f t="shared" si="216"/>
        <v>0.41495767170824988</v>
      </c>
      <c r="AB1658" s="10">
        <f t="shared" si="217"/>
        <v>-0.28095805110600464</v>
      </c>
      <c r="AC1658" s="10">
        <f t="shared" si="218"/>
        <v>-0.11658569873463516</v>
      </c>
      <c r="AD1658" s="13">
        <f t="shared" si="219"/>
        <v>-280958.05110600463</v>
      </c>
      <c r="AE1658" s="13">
        <f t="shared" si="199"/>
        <v>-116585.69873463515</v>
      </c>
      <c r="AF1658" s="13"/>
      <c r="AG1658" s="2">
        <f t="shared" si="194"/>
        <v>37131</v>
      </c>
      <c r="AH1658" s="3">
        <f t="shared" si="200"/>
        <v>894.72312644493343</v>
      </c>
      <c r="AI1658" s="3">
        <f t="shared" si="201"/>
        <v>365.76998492518959</v>
      </c>
      <c r="AJ1658" s="3">
        <f t="shared" si="220"/>
        <v>70032.593382941603</v>
      </c>
      <c r="AK1658" s="3">
        <f t="shared" si="221"/>
        <v>70668.252960491402</v>
      </c>
    </row>
    <row r="1659" spans="2:37" x14ac:dyDescent="0.2">
      <c r="B1659" s="5">
        <v>37132</v>
      </c>
      <c r="C1659" s="1">
        <v>139.82</v>
      </c>
      <c r="D1659" s="1">
        <f t="shared" si="191"/>
        <v>35</v>
      </c>
      <c r="E1659" s="1" t="b">
        <f t="shared" si="192"/>
        <v>0</v>
      </c>
      <c r="F1659" s="6">
        <f t="shared" si="193"/>
        <v>6.2612450521770668E-3</v>
      </c>
      <c r="G1659" s="8">
        <f t="shared" si="202"/>
        <v>-5.3055966495085501E-4</v>
      </c>
      <c r="H1659" s="8">
        <f t="shared" si="203"/>
        <v>-1.1556129494426444E-3</v>
      </c>
      <c r="I1659" s="8">
        <f t="shared" si="204"/>
        <v>-9.2563501336377771E-4</v>
      </c>
      <c r="J1659" s="6">
        <f t="shared" si="205"/>
        <v>1.481157451091256E-3</v>
      </c>
      <c r="K1659" s="6">
        <f t="shared" si="206"/>
        <v>9.0652061070600949E-4</v>
      </c>
      <c r="L1659" s="6">
        <f t="shared" si="207"/>
        <v>6.5708418845968227E-4</v>
      </c>
      <c r="M1659" s="9">
        <f t="shared" si="208"/>
        <v>-0.3582061208684873</v>
      </c>
      <c r="N1659" s="9">
        <f t="shared" si="209"/>
        <v>-1</v>
      </c>
      <c r="O1659" s="9">
        <f t="shared" si="210"/>
        <v>-1</v>
      </c>
      <c r="P1659" s="9">
        <f t="shared" si="211"/>
        <v>-0.78606870695616238</v>
      </c>
      <c r="Q1659" s="10">
        <f t="shared" si="212"/>
        <v>0.24034139766652979</v>
      </c>
      <c r="R1659" s="10">
        <f t="shared" si="195"/>
        <v>0.3328598434423638</v>
      </c>
      <c r="S1659" s="10">
        <f>_xlfn.PERCENTILE.INC($R$1519:R1659,0.75)</f>
        <v>0.62142922130907974</v>
      </c>
      <c r="T1659" s="10">
        <f t="shared" si="196"/>
        <v>0.62142922130907974</v>
      </c>
      <c r="U1659" s="11">
        <f t="shared" si="213"/>
        <v>0.3328598434423638</v>
      </c>
      <c r="V1659" s="10">
        <f t="shared" si="197"/>
        <v>-0.8508405875723164</v>
      </c>
      <c r="W1659" s="10">
        <f t="shared" si="198"/>
        <v>0.33021232791404048</v>
      </c>
      <c r="X1659" s="10">
        <f t="shared" si="214"/>
        <v>0.41607480430295474</v>
      </c>
      <c r="Y1659" s="10">
        <f>_xlfn.PERCENTILE.INC($X$1519:X1659,0.75)</f>
        <v>0.77678652663634973</v>
      </c>
      <c r="Z1659" s="10">
        <f t="shared" si="215"/>
        <v>0.77678652663634973</v>
      </c>
      <c r="AA1659" s="10">
        <f t="shared" si="216"/>
        <v>0.41495767170824988</v>
      </c>
      <c r="AB1659" s="10">
        <f t="shared" si="217"/>
        <v>-0.28095805110600464</v>
      </c>
      <c r="AC1659" s="10">
        <f t="shared" si="218"/>
        <v>-0.11658569873463516</v>
      </c>
      <c r="AD1659" s="13">
        <f t="shared" si="219"/>
        <v>-280958.05110600463</v>
      </c>
      <c r="AE1659" s="13">
        <f t="shared" si="199"/>
        <v>-116585.69873463515</v>
      </c>
      <c r="AF1659" s="13"/>
      <c r="AG1659" s="2">
        <f t="shared" si="194"/>
        <v>37132</v>
      </c>
      <c r="AH1659" s="3">
        <f t="shared" si="200"/>
        <v>-1759.1472073567829</v>
      </c>
      <c r="AI1659" s="3">
        <f t="shared" si="201"/>
        <v>-729.97162935684048</v>
      </c>
      <c r="AJ1659" s="3">
        <f t="shared" si="220"/>
        <v>68273.446175584817</v>
      </c>
      <c r="AK1659" s="3">
        <f t="shared" si="221"/>
        <v>69938.281331134567</v>
      </c>
    </row>
    <row r="1660" spans="2:37" x14ac:dyDescent="0.2">
      <c r="B1660" s="5">
        <v>37133</v>
      </c>
      <c r="C1660" s="1">
        <v>140.68</v>
      </c>
      <c r="D1660" s="1">
        <f t="shared" si="191"/>
        <v>35</v>
      </c>
      <c r="E1660" s="1" t="b">
        <f t="shared" si="192"/>
        <v>0</v>
      </c>
      <c r="F1660" s="6">
        <f t="shared" si="193"/>
        <v>6.15076526963243E-3</v>
      </c>
      <c r="G1660" s="8">
        <f t="shared" si="202"/>
        <v>-3.2587812029518276E-4</v>
      </c>
      <c r="H1660" s="8">
        <f t="shared" si="203"/>
        <v>-1.0506084130156804E-3</v>
      </c>
      <c r="I1660" s="8">
        <f t="shared" si="204"/>
        <v>-8.8204429569281747E-4</v>
      </c>
      <c r="J1660" s="6">
        <f t="shared" si="205"/>
        <v>1.4811109654189584E-3</v>
      </c>
      <c r="K1660" s="6">
        <f t="shared" si="206"/>
        <v>9.0689139585762581E-4</v>
      </c>
      <c r="L1660" s="6">
        <f t="shared" si="207"/>
        <v>6.5725160287828644E-4</v>
      </c>
      <c r="M1660" s="9">
        <f t="shared" si="208"/>
        <v>-0.22002275852640277</v>
      </c>
      <c r="N1660" s="9">
        <f t="shared" si="209"/>
        <v>-1</v>
      </c>
      <c r="O1660" s="9">
        <f t="shared" si="210"/>
        <v>-1</v>
      </c>
      <c r="P1660" s="9">
        <f t="shared" si="211"/>
        <v>-0.74000758617546758</v>
      </c>
      <c r="Q1660" s="10">
        <f t="shared" si="212"/>
        <v>0.24007899156533621</v>
      </c>
      <c r="R1660" s="10">
        <f t="shared" si="195"/>
        <v>0.33322365892322747</v>
      </c>
      <c r="S1660" s="10">
        <f>_xlfn.PERCENTILE.INC($R$1519:R1660,0.75)</f>
        <v>0.62133156714911086</v>
      </c>
      <c r="T1660" s="10">
        <f t="shared" si="196"/>
        <v>0.62133156714911086</v>
      </c>
      <c r="U1660" s="11">
        <f t="shared" si="213"/>
        <v>0.33322365892322747</v>
      </c>
      <c r="V1660" s="10">
        <f t="shared" si="197"/>
        <v>-0.8508405875723164</v>
      </c>
      <c r="W1660" s="10">
        <f t="shared" si="198"/>
        <v>0.33021232791404048</v>
      </c>
      <c r="X1660" s="10">
        <f t="shared" si="214"/>
        <v>0.41652957365403437</v>
      </c>
      <c r="Y1660" s="10">
        <f>_xlfn.PERCENTILE.INC($X$1519:X1660,0.75)</f>
        <v>0.77666445893638869</v>
      </c>
      <c r="Z1660" s="10">
        <f t="shared" si="215"/>
        <v>0.77666445893638869</v>
      </c>
      <c r="AA1660" s="10">
        <f t="shared" si="216"/>
        <v>0.41495767170824988</v>
      </c>
      <c r="AB1660" s="10">
        <f t="shared" si="217"/>
        <v>-0.28095805110600464</v>
      </c>
      <c r="AC1660" s="10">
        <f t="shared" si="218"/>
        <v>-0.11658569873463516</v>
      </c>
      <c r="AD1660" s="13">
        <f t="shared" si="219"/>
        <v>-280958.05110600463</v>
      </c>
      <c r="AE1660" s="13">
        <f t="shared" si="199"/>
        <v>-116585.69873463515</v>
      </c>
      <c r="AF1660" s="13"/>
      <c r="AG1660" s="2">
        <f t="shared" si="194"/>
        <v>37133</v>
      </c>
      <c r="AH1660" s="3">
        <f t="shared" si="200"/>
        <v>-1728.1070229664265</v>
      </c>
      <c r="AI1660" s="3">
        <f t="shared" si="201"/>
        <v>-717.09126671282343</v>
      </c>
      <c r="AJ1660" s="3">
        <f t="shared" si="220"/>
        <v>66545.339152618384</v>
      </c>
      <c r="AK1660" s="3">
        <f t="shared" si="221"/>
        <v>69221.190064421738</v>
      </c>
    </row>
    <row r="1661" spans="2:37" x14ac:dyDescent="0.2">
      <c r="B1661" s="5">
        <v>37134</v>
      </c>
      <c r="C1661" s="1">
        <v>140.16999999999999</v>
      </c>
      <c r="D1661" s="1">
        <f t="shared" si="191"/>
        <v>35</v>
      </c>
      <c r="E1661" s="1" t="b">
        <f t="shared" si="192"/>
        <v>0</v>
      </c>
      <c r="F1661" s="6">
        <f t="shared" si="193"/>
        <v>-3.6252487915838794E-3</v>
      </c>
      <c r="G1661" s="8">
        <f t="shared" si="202"/>
        <v>-5.4054532090933559E-4</v>
      </c>
      <c r="H1661" s="8">
        <f t="shared" si="203"/>
        <v>-1.05699405568324E-3</v>
      </c>
      <c r="I1661" s="8">
        <f t="shared" si="204"/>
        <v>-9.0141758268458836E-4</v>
      </c>
      <c r="J1661" s="6">
        <f t="shared" si="205"/>
        <v>1.4811465145652155E-3</v>
      </c>
      <c r="K1661" s="6">
        <f t="shared" si="206"/>
        <v>9.0729795748648891E-4</v>
      </c>
      <c r="L1661" s="6">
        <f t="shared" si="207"/>
        <v>6.574774491980987E-4</v>
      </c>
      <c r="M1661" s="9">
        <f t="shared" si="208"/>
        <v>-0.36495060792011547</v>
      </c>
      <c r="N1661" s="9">
        <f t="shared" si="209"/>
        <v>-1</v>
      </c>
      <c r="O1661" s="9">
        <f t="shared" si="210"/>
        <v>-1</v>
      </c>
      <c r="P1661" s="9">
        <f t="shared" si="211"/>
        <v>-0.78831686930670519</v>
      </c>
      <c r="Q1661" s="10">
        <f t="shared" si="212"/>
        <v>0.24007366818111237</v>
      </c>
      <c r="R1661" s="10">
        <f t="shared" si="195"/>
        <v>0.33323104781173979</v>
      </c>
      <c r="S1661" s="10">
        <f>_xlfn.PERCENTILE.INC($R$1519:R1661,0.75)</f>
        <v>0.6212339129891421</v>
      </c>
      <c r="T1661" s="10">
        <f t="shared" si="196"/>
        <v>0.6212339129891421</v>
      </c>
      <c r="U1661" s="11">
        <f t="shared" si="213"/>
        <v>0.33323104781173979</v>
      </c>
      <c r="V1661" s="10">
        <f t="shared" si="197"/>
        <v>-0.8508405875723164</v>
      </c>
      <c r="W1661" s="10">
        <f t="shared" si="198"/>
        <v>0.33021232791404048</v>
      </c>
      <c r="X1661" s="10">
        <f t="shared" si="214"/>
        <v>0.41653880976467472</v>
      </c>
      <c r="Y1661" s="10">
        <f>_xlfn.PERCENTILE.INC($X$1519:X1661,0.75)</f>
        <v>0.77654239123642776</v>
      </c>
      <c r="Z1661" s="10">
        <f t="shared" si="215"/>
        <v>0.77654239123642776</v>
      </c>
      <c r="AA1661" s="10">
        <f t="shared" si="216"/>
        <v>0.41495767170824988</v>
      </c>
      <c r="AB1661" s="10">
        <f t="shared" si="217"/>
        <v>-0.28095805110600464</v>
      </c>
      <c r="AC1661" s="10">
        <f t="shared" si="218"/>
        <v>-0.11658569873463516</v>
      </c>
      <c r="AD1661" s="13">
        <f t="shared" si="219"/>
        <v>-280958.05110600463</v>
      </c>
      <c r="AE1661" s="13">
        <f t="shared" si="199"/>
        <v>-116585.69873463515</v>
      </c>
      <c r="AF1661" s="13"/>
      <c r="AG1661" s="2">
        <f t="shared" si="194"/>
        <v>37134</v>
      </c>
      <c r="AH1661" s="3">
        <f t="shared" si="200"/>
        <v>1018.5428352578051</v>
      </c>
      <c r="AI1661" s="3">
        <f t="shared" si="201"/>
        <v>422.65216345369828</v>
      </c>
      <c r="AJ1661" s="3">
        <f t="shared" si="220"/>
        <v>67563.881987876186</v>
      </c>
      <c r="AK1661" s="3">
        <f t="shared" si="221"/>
        <v>69643.84222787543</v>
      </c>
    </row>
    <row r="1662" spans="2:37" x14ac:dyDescent="0.2">
      <c r="B1662" s="5">
        <v>37138</v>
      </c>
      <c r="C1662" s="1">
        <v>139.81</v>
      </c>
      <c r="D1662" s="1">
        <f t="shared" si="191"/>
        <v>36</v>
      </c>
      <c r="E1662" s="1" t="b">
        <f t="shared" si="192"/>
        <v>1</v>
      </c>
      <c r="F1662" s="6">
        <f t="shared" si="193"/>
        <v>-2.5683099093956052E-3</v>
      </c>
      <c r="G1662" s="8">
        <f t="shared" si="202"/>
        <v>-5.1804525499344483E-4</v>
      </c>
      <c r="H1662" s="8">
        <f t="shared" si="203"/>
        <v>-1.0562996030647636E-3</v>
      </c>
      <c r="I1662" s="8">
        <f t="shared" si="204"/>
        <v>-9.1430175888710839E-4</v>
      </c>
      <c r="J1662" s="6">
        <f t="shared" si="205"/>
        <v>1.4811872498883725E-3</v>
      </c>
      <c r="K1662" s="6">
        <f t="shared" si="206"/>
        <v>9.0770486915895949E-4</v>
      </c>
      <c r="L1662" s="6">
        <f t="shared" si="207"/>
        <v>6.5774389716729761E-4</v>
      </c>
      <c r="M1662" s="9">
        <f t="shared" si="208"/>
        <v>-0.34975000968478936</v>
      </c>
      <c r="N1662" s="9">
        <f t="shared" si="209"/>
        <v>-1</v>
      </c>
      <c r="O1662" s="9">
        <f t="shared" si="210"/>
        <v>-1</v>
      </c>
      <c r="P1662" s="9">
        <f t="shared" si="211"/>
        <v>-0.7832500032282631</v>
      </c>
      <c r="Q1662" s="10">
        <f t="shared" si="212"/>
        <v>0.24004726927711584</v>
      </c>
      <c r="R1662" s="10">
        <f t="shared" si="195"/>
        <v>0.33326769448748134</v>
      </c>
      <c r="S1662" s="10">
        <f>_xlfn.PERCENTILE.INC($R$1519:R1662,0.75)</f>
        <v>0.62113625882917334</v>
      </c>
      <c r="T1662" s="10">
        <f t="shared" si="196"/>
        <v>0.62113625882917334</v>
      </c>
      <c r="U1662" s="11">
        <f t="shared" si="213"/>
        <v>0.33326769448748134</v>
      </c>
      <c r="V1662" s="10">
        <f t="shared" si="197"/>
        <v>-0.78831686930670519</v>
      </c>
      <c r="W1662" s="10">
        <f t="shared" si="198"/>
        <v>0.33323104781173979</v>
      </c>
      <c r="X1662" s="10">
        <f t="shared" si="214"/>
        <v>0.41658461810935166</v>
      </c>
      <c r="Y1662" s="10">
        <f>_xlfn.PERCENTILE.INC($X$1519:X1662,0.75)</f>
        <v>0.77642032353646673</v>
      </c>
      <c r="Z1662" s="10">
        <f t="shared" si="215"/>
        <v>0.77642032353646673</v>
      </c>
      <c r="AA1662" s="10">
        <f t="shared" si="216"/>
        <v>0.41658461810935166</v>
      </c>
      <c r="AB1662" s="10">
        <f t="shared" si="217"/>
        <v>-0.26269165636674369</v>
      </c>
      <c r="AC1662" s="10">
        <f t="shared" si="218"/>
        <v>-0.10943330334805296</v>
      </c>
      <c r="AD1662" s="13">
        <f t="shared" si="219"/>
        <v>-262691.65636674367</v>
      </c>
      <c r="AE1662" s="13">
        <f t="shared" si="199"/>
        <v>-109433.30334805296</v>
      </c>
      <c r="AF1662" s="13"/>
      <c r="AG1662" s="2">
        <f t="shared" si="194"/>
        <v>37138</v>
      </c>
      <c r="AH1662" s="3">
        <f t="shared" si="200"/>
        <v>721.58734678002861</v>
      </c>
      <c r="AI1662" s="3">
        <f t="shared" si="201"/>
        <v>299.42820535397414</v>
      </c>
      <c r="AJ1662" s="3">
        <f t="shared" si="220"/>
        <v>68285.469334656213</v>
      </c>
      <c r="AK1662" s="3">
        <f t="shared" si="221"/>
        <v>69943.270433229409</v>
      </c>
    </row>
    <row r="1663" spans="2:37" x14ac:dyDescent="0.2">
      <c r="B1663" s="5">
        <v>37139</v>
      </c>
      <c r="C1663" s="1">
        <v>139.88</v>
      </c>
      <c r="D1663" s="1">
        <f t="shared" si="191"/>
        <v>36</v>
      </c>
      <c r="E1663" s="1" t="b">
        <f t="shared" si="192"/>
        <v>0</v>
      </c>
      <c r="F1663" s="6">
        <f t="shared" si="193"/>
        <v>5.0067949359844377E-4</v>
      </c>
      <c r="G1663" s="8">
        <f t="shared" si="202"/>
        <v>-5.0074238234110451E-4</v>
      </c>
      <c r="H1663" s="8">
        <f t="shared" si="203"/>
        <v>-1.001939948218105E-3</v>
      </c>
      <c r="I1663" s="8">
        <f t="shared" si="204"/>
        <v>-8.9170693401601148E-4</v>
      </c>
      <c r="J1663" s="6">
        <f t="shared" si="205"/>
        <v>1.4811814675400497E-3</v>
      </c>
      <c r="K1663" s="6">
        <f t="shared" si="206"/>
        <v>9.0800578907313727E-4</v>
      </c>
      <c r="L1663" s="6">
        <f t="shared" si="207"/>
        <v>6.5796227903589736E-4</v>
      </c>
      <c r="M1663" s="9">
        <f t="shared" si="208"/>
        <v>-0.3380695703496337</v>
      </c>
      <c r="N1663" s="9">
        <f t="shared" si="209"/>
        <v>-1</v>
      </c>
      <c r="O1663" s="9">
        <f t="shared" si="210"/>
        <v>-1</v>
      </c>
      <c r="P1663" s="9">
        <f t="shared" si="211"/>
        <v>-0.77935652344987794</v>
      </c>
      <c r="Q1663" s="10">
        <f t="shared" si="212"/>
        <v>0.23903369268053234</v>
      </c>
      <c r="R1663" s="10">
        <f t="shared" si="195"/>
        <v>0.3346808523220185</v>
      </c>
      <c r="S1663" s="10">
        <f>_xlfn.PERCENTILE.INC($R$1519:R1663,0.75)</f>
        <v>0.62103860466920446</v>
      </c>
      <c r="T1663" s="10">
        <f t="shared" si="196"/>
        <v>0.62103860466920446</v>
      </c>
      <c r="U1663" s="11">
        <f t="shared" si="213"/>
        <v>0.3346808523220185</v>
      </c>
      <c r="V1663" s="10">
        <f t="shared" si="197"/>
        <v>-0.78831686930670519</v>
      </c>
      <c r="W1663" s="10">
        <f t="shared" si="198"/>
        <v>0.33323104781173979</v>
      </c>
      <c r="X1663" s="10">
        <f t="shared" si="214"/>
        <v>0.41835106540252315</v>
      </c>
      <c r="Y1663" s="10">
        <f>_xlfn.PERCENTILE.INC($X$1519:X1663,0.75)</f>
        <v>0.77629825583650569</v>
      </c>
      <c r="Z1663" s="10">
        <f t="shared" si="215"/>
        <v>0.77629825583650569</v>
      </c>
      <c r="AA1663" s="10">
        <f t="shared" si="216"/>
        <v>0.41658461810935166</v>
      </c>
      <c r="AB1663" s="10">
        <f t="shared" si="217"/>
        <v>-0.26269165636674369</v>
      </c>
      <c r="AC1663" s="10">
        <f t="shared" si="218"/>
        <v>-0.10943330334805296</v>
      </c>
      <c r="AD1663" s="13">
        <f t="shared" si="219"/>
        <v>-262691.65636674367</v>
      </c>
      <c r="AE1663" s="13">
        <f t="shared" si="199"/>
        <v>-109433.30334805296</v>
      </c>
      <c r="AF1663" s="13"/>
      <c r="AG1663" s="2">
        <f t="shared" si="194"/>
        <v>37139</v>
      </c>
      <c r="AH1663" s="3">
        <f t="shared" si="200"/>
        <v>-131.52432548223763</v>
      </c>
      <c r="AI1663" s="3">
        <f t="shared" si="201"/>
        <v>-54.791010903108038</v>
      </c>
      <c r="AJ1663" s="3">
        <f t="shared" si="220"/>
        <v>68153.945009173971</v>
      </c>
      <c r="AK1663" s="3">
        <f t="shared" si="221"/>
        <v>69888.479422326302</v>
      </c>
    </row>
    <row r="1664" spans="2:37" x14ac:dyDescent="0.2">
      <c r="B1664" s="5">
        <v>37140</v>
      </c>
      <c r="C1664" s="1">
        <v>138.44</v>
      </c>
      <c r="D1664" s="1">
        <f t="shared" si="191"/>
        <v>36</v>
      </c>
      <c r="E1664" s="1" t="b">
        <f t="shared" si="192"/>
        <v>0</v>
      </c>
      <c r="F1664" s="6">
        <f t="shared" si="193"/>
        <v>-1.0294538175579016E-2</v>
      </c>
      <c r="G1664" s="8">
        <f t="shared" si="202"/>
        <v>-6.2424954344280021E-4</v>
      </c>
      <c r="H1664" s="8">
        <f t="shared" si="203"/>
        <v>-1.1103578870919964E-3</v>
      </c>
      <c r="I1664" s="8">
        <f t="shared" si="204"/>
        <v>-9.6428366318217196E-4</v>
      </c>
      <c r="J1664" s="6">
        <f t="shared" si="205"/>
        <v>1.4811791942055843E-3</v>
      </c>
      <c r="K1664" s="6">
        <f t="shared" si="206"/>
        <v>9.0842611649369766E-4</v>
      </c>
      <c r="L1664" s="6">
        <f t="shared" si="207"/>
        <v>6.5826197167921717E-4</v>
      </c>
      <c r="M1664" s="9">
        <f t="shared" si="208"/>
        <v>-0.42145443703562835</v>
      </c>
      <c r="N1664" s="9">
        <f t="shared" si="209"/>
        <v>-1</v>
      </c>
      <c r="O1664" s="9">
        <f t="shared" si="210"/>
        <v>-1</v>
      </c>
      <c r="P1664" s="9">
        <f t="shared" si="211"/>
        <v>-0.80715147901187612</v>
      </c>
      <c r="Q1664" s="10">
        <f t="shared" si="212"/>
        <v>0.2398060218877871</v>
      </c>
      <c r="R1664" s="10">
        <f t="shared" si="195"/>
        <v>0.33360296530599454</v>
      </c>
      <c r="S1664" s="10">
        <f>_xlfn.PERCENTILE.INC($R$1519:R1664,0.75)</f>
        <v>0.62058764546671585</v>
      </c>
      <c r="T1664" s="10">
        <f t="shared" si="196"/>
        <v>0.62058764546671585</v>
      </c>
      <c r="U1664" s="11">
        <f t="shared" si="213"/>
        <v>0.33360296530599454</v>
      </c>
      <c r="V1664" s="10">
        <f t="shared" si="197"/>
        <v>-0.78831686930670519</v>
      </c>
      <c r="W1664" s="10">
        <f t="shared" si="198"/>
        <v>0.33323104781173979</v>
      </c>
      <c r="X1664" s="10">
        <f t="shared" si="214"/>
        <v>0.41700370663249314</v>
      </c>
      <c r="Y1664" s="10">
        <f>_xlfn.PERCENTILE.INC($X$1519:X1664,0.75)</f>
        <v>0.77573455683339498</v>
      </c>
      <c r="Z1664" s="10">
        <f t="shared" si="215"/>
        <v>0.77573455683339498</v>
      </c>
      <c r="AA1664" s="10">
        <f t="shared" si="216"/>
        <v>0.41658461810935166</v>
      </c>
      <c r="AB1664" s="10">
        <f t="shared" si="217"/>
        <v>-0.26269165636674369</v>
      </c>
      <c r="AC1664" s="10">
        <f t="shared" si="218"/>
        <v>-0.10943330334805296</v>
      </c>
      <c r="AD1664" s="13">
        <f t="shared" si="219"/>
        <v>-262691.65636674367</v>
      </c>
      <c r="AE1664" s="13">
        <f t="shared" si="199"/>
        <v>-109433.30334805296</v>
      </c>
      <c r="AF1664" s="13"/>
      <c r="AG1664" s="2">
        <f t="shared" si="194"/>
        <v>37140</v>
      </c>
      <c r="AH1664" s="3">
        <f t="shared" si="200"/>
        <v>2704.2892848735269</v>
      </c>
      <c r="AI1664" s="3">
        <f t="shared" si="201"/>
        <v>1126.56531899625</v>
      </c>
      <c r="AJ1664" s="3">
        <f t="shared" si="220"/>
        <v>70858.234294047492</v>
      </c>
      <c r="AK1664" s="3">
        <f t="shared" si="221"/>
        <v>71015.044741322548</v>
      </c>
    </row>
    <row r="1665" spans="2:37" x14ac:dyDescent="0.2">
      <c r="B1665" s="5">
        <v>37141</v>
      </c>
      <c r="C1665" s="1">
        <v>139.03</v>
      </c>
      <c r="D1665" s="1">
        <f t="shared" si="191"/>
        <v>36</v>
      </c>
      <c r="E1665" s="1" t="b">
        <f t="shared" si="192"/>
        <v>0</v>
      </c>
      <c r="F1665" s="6">
        <f t="shared" si="193"/>
        <v>4.2617740537416182E-3</v>
      </c>
      <c r="G1665" s="8">
        <f t="shared" si="202"/>
        <v>-6.0455205878924187E-4</v>
      </c>
      <c r="H1665" s="8">
        <f t="shared" si="203"/>
        <v>-1.0855366235066586E-3</v>
      </c>
      <c r="I1665" s="8">
        <f t="shared" si="204"/>
        <v>-9.4432706126679916E-4</v>
      </c>
      <c r="J1665" s="6">
        <f t="shared" si="205"/>
        <v>1.4811650545493479E-3</v>
      </c>
      <c r="K1665" s="6">
        <f t="shared" si="206"/>
        <v>9.0881186577756881E-4</v>
      </c>
      <c r="L1665" s="6">
        <f t="shared" si="207"/>
        <v>6.5860178417140834E-4</v>
      </c>
      <c r="M1665" s="9">
        <f t="shared" si="208"/>
        <v>-0.40815981779503968</v>
      </c>
      <c r="N1665" s="9">
        <f t="shared" si="209"/>
        <v>-1</v>
      </c>
      <c r="O1665" s="9">
        <f t="shared" si="210"/>
        <v>-1</v>
      </c>
      <c r="P1665" s="9">
        <f t="shared" si="211"/>
        <v>-0.80271993926501317</v>
      </c>
      <c r="Q1665" s="10">
        <f t="shared" si="212"/>
        <v>0.23986106534076068</v>
      </c>
      <c r="R1665" s="10">
        <f t="shared" si="195"/>
        <v>0.33352640990878329</v>
      </c>
      <c r="S1665" s="10">
        <f>_xlfn.PERCENTILE.INC($R$1519:R1665,0.75)</f>
        <v>0.62013668626422735</v>
      </c>
      <c r="T1665" s="10">
        <f t="shared" si="196"/>
        <v>0.62013668626422735</v>
      </c>
      <c r="U1665" s="11">
        <f t="shared" si="213"/>
        <v>0.33352640990878329</v>
      </c>
      <c r="V1665" s="10">
        <f t="shared" si="197"/>
        <v>-0.78831686930670519</v>
      </c>
      <c r="W1665" s="10">
        <f t="shared" si="198"/>
        <v>0.33323104781173979</v>
      </c>
      <c r="X1665" s="10">
        <f t="shared" si="214"/>
        <v>0.41690801238597913</v>
      </c>
      <c r="Y1665" s="10">
        <f>_xlfn.PERCENTILE.INC($X$1519:X1665,0.75)</f>
        <v>0.77517085783028428</v>
      </c>
      <c r="Z1665" s="10">
        <f t="shared" si="215"/>
        <v>0.77517085783028428</v>
      </c>
      <c r="AA1665" s="10">
        <f t="shared" si="216"/>
        <v>0.41658461810935166</v>
      </c>
      <c r="AB1665" s="10">
        <f t="shared" si="217"/>
        <v>-0.26269165636674369</v>
      </c>
      <c r="AC1665" s="10">
        <f t="shared" si="218"/>
        <v>-0.10943330334805296</v>
      </c>
      <c r="AD1665" s="13">
        <f t="shared" si="219"/>
        <v>-262691.65636674367</v>
      </c>
      <c r="AE1665" s="13">
        <f t="shared" si="199"/>
        <v>-109433.30334805296</v>
      </c>
      <c r="AF1665" s="13"/>
      <c r="AG1665" s="2">
        <f t="shared" si="194"/>
        <v>37141</v>
      </c>
      <c r="AH1665" s="3">
        <f t="shared" si="200"/>
        <v>-1119.5324852381973</v>
      </c>
      <c r="AI1665" s="3">
        <f t="shared" si="201"/>
        <v>-466.38001282396783</v>
      </c>
      <c r="AJ1665" s="3">
        <f t="shared" si="220"/>
        <v>69738.701808809288</v>
      </c>
      <c r="AK1665" s="3">
        <f t="shared" si="221"/>
        <v>70548.664728498581</v>
      </c>
    </row>
    <row r="1666" spans="2:37" x14ac:dyDescent="0.2">
      <c r="B1666" s="5">
        <v>37144</v>
      </c>
      <c r="C1666" s="1">
        <v>138.54</v>
      </c>
      <c r="D1666" s="1">
        <f t="shared" si="191"/>
        <v>37</v>
      </c>
      <c r="E1666" s="1" t="b">
        <f t="shared" si="192"/>
        <v>1</v>
      </c>
      <c r="F1666" s="6">
        <f t="shared" si="193"/>
        <v>-3.5244191901029343E-3</v>
      </c>
      <c r="G1666" s="8">
        <f t="shared" si="202"/>
        <v>-6.0058587243344032E-4</v>
      </c>
      <c r="H1666" s="8">
        <f t="shared" si="203"/>
        <v>-1.1109461351610111E-3</v>
      </c>
      <c r="I1666" s="8">
        <f t="shared" si="204"/>
        <v>-9.5717406459107097E-4</v>
      </c>
      <c r="J1666" s="6">
        <f t="shared" si="205"/>
        <v>1.4811784395388425E-3</v>
      </c>
      <c r="K1666" s="6">
        <f t="shared" si="206"/>
        <v>9.0922284286965103E-4</v>
      </c>
      <c r="L1666" s="6">
        <f t="shared" si="207"/>
        <v>6.5891815243216518E-4</v>
      </c>
      <c r="M1666" s="9">
        <f t="shared" si="208"/>
        <v>-0.40547840584314049</v>
      </c>
      <c r="N1666" s="9">
        <f t="shared" si="209"/>
        <v>-1</v>
      </c>
      <c r="O1666" s="9">
        <f t="shared" si="210"/>
        <v>-1</v>
      </c>
      <c r="P1666" s="9">
        <f t="shared" si="211"/>
        <v>-0.80182613528104685</v>
      </c>
      <c r="Q1666" s="10">
        <f t="shared" si="212"/>
        <v>0.23947879206134515</v>
      </c>
      <c r="R1666" s="10">
        <f t="shared" si="195"/>
        <v>0.33405880876293675</v>
      </c>
      <c r="S1666" s="10">
        <f>_xlfn.PERCENTILE.INC($R$1519:R1666,0.75)</f>
        <v>0.61968572706173886</v>
      </c>
      <c r="T1666" s="10">
        <f t="shared" si="196"/>
        <v>0.61968572706173886</v>
      </c>
      <c r="U1666" s="11">
        <f t="shared" si="213"/>
        <v>0.33405880876293675</v>
      </c>
      <c r="V1666" s="10">
        <f t="shared" si="197"/>
        <v>-0.80271993926501317</v>
      </c>
      <c r="W1666" s="10">
        <f t="shared" si="198"/>
        <v>0.33352640990878329</v>
      </c>
      <c r="X1666" s="10">
        <f t="shared" si="214"/>
        <v>0.41757351095367101</v>
      </c>
      <c r="Y1666" s="10">
        <f>_xlfn.PERCENTILE.INC($X$1519:X1666,0.75)</f>
        <v>0.77460715882717357</v>
      </c>
      <c r="Z1666" s="10">
        <f t="shared" si="215"/>
        <v>0.77460715882717357</v>
      </c>
      <c r="AA1666" s="10">
        <f t="shared" si="216"/>
        <v>0.41757351095367101</v>
      </c>
      <c r="AB1666" s="10">
        <f t="shared" si="217"/>
        <v>-0.2677282995052564</v>
      </c>
      <c r="AC1666" s="10">
        <f t="shared" si="218"/>
        <v>-0.1117962460060659</v>
      </c>
      <c r="AD1666" s="13">
        <f t="shared" si="219"/>
        <v>-267728.29950525641</v>
      </c>
      <c r="AE1666" s="13">
        <f t="shared" si="199"/>
        <v>-111796.24600606591</v>
      </c>
      <c r="AF1666" s="13"/>
      <c r="AG1666" s="2">
        <f t="shared" si="194"/>
        <v>37144</v>
      </c>
      <c r="AH1666" s="3">
        <f t="shared" si="200"/>
        <v>925.83551477887704</v>
      </c>
      <c r="AI1666" s="3">
        <f t="shared" si="201"/>
        <v>385.68883435623354</v>
      </c>
      <c r="AJ1666" s="3">
        <f t="shared" si="220"/>
        <v>70664.537323588171</v>
      </c>
      <c r="AK1666" s="3">
        <f t="shared" si="221"/>
        <v>70934.353562854812</v>
      </c>
    </row>
    <row r="1667" spans="2:37" x14ac:dyDescent="0.2">
      <c r="B1667" s="5">
        <v>37145</v>
      </c>
      <c r="C1667" s="1">
        <v>135.66</v>
      </c>
      <c r="D1667" s="1">
        <f t="shared" si="191"/>
        <v>37</v>
      </c>
      <c r="E1667" s="1" t="b">
        <f t="shared" si="192"/>
        <v>0</v>
      </c>
      <c r="F1667" s="6">
        <f t="shared" si="193"/>
        <v>-2.0788220008661762E-2</v>
      </c>
      <c r="G1667" s="8">
        <f t="shared" si="202"/>
        <v>-1.1121516122081648E-3</v>
      </c>
      <c r="H1667" s="8">
        <f t="shared" si="203"/>
        <v>-1.3279337745252802E-3</v>
      </c>
      <c r="I1667" s="8">
        <f t="shared" si="204"/>
        <v>-1.0808226167671651E-3</v>
      </c>
      <c r="J1667" s="6">
        <f t="shared" si="205"/>
        <v>1.481460258753516E-3</v>
      </c>
      <c r="K1667" s="6">
        <f t="shared" si="206"/>
        <v>9.0987209907060062E-4</v>
      </c>
      <c r="L1667" s="6">
        <f t="shared" si="207"/>
        <v>6.5941746752636553E-4</v>
      </c>
      <c r="M1667" s="9">
        <f t="shared" si="208"/>
        <v>-0.75071309246183671</v>
      </c>
      <c r="N1667" s="9">
        <f t="shared" si="209"/>
        <v>-1</v>
      </c>
      <c r="O1667" s="9">
        <f t="shared" si="210"/>
        <v>-1</v>
      </c>
      <c r="P1667" s="9">
        <f t="shared" si="211"/>
        <v>-0.91690436415394549</v>
      </c>
      <c r="Q1667" s="10">
        <f t="shared" si="212"/>
        <v>0.24279165685142215</v>
      </c>
      <c r="R1667" s="10">
        <f t="shared" si="195"/>
        <v>0.32950061397273012</v>
      </c>
      <c r="S1667" s="10">
        <f>_xlfn.PERCENTILE.INC($R$1519:R1667,0.75)</f>
        <v>0.61923476785925025</v>
      </c>
      <c r="T1667" s="10">
        <f t="shared" si="196"/>
        <v>0.61923476785925025</v>
      </c>
      <c r="U1667" s="11">
        <f t="shared" si="213"/>
        <v>0.32950061397273012</v>
      </c>
      <c r="V1667" s="10">
        <f t="shared" si="197"/>
        <v>-0.80271993926501317</v>
      </c>
      <c r="W1667" s="10">
        <f t="shared" si="198"/>
        <v>0.33352640990878329</v>
      </c>
      <c r="X1667" s="10">
        <f t="shared" si="214"/>
        <v>0.41187576746591265</v>
      </c>
      <c r="Y1667" s="10">
        <f>_xlfn.PERCENTILE.INC($X$1519:X1667,0.75)</f>
        <v>0.77404345982406286</v>
      </c>
      <c r="Z1667" s="10">
        <f t="shared" si="215"/>
        <v>0.77404345982406286</v>
      </c>
      <c r="AA1667" s="10">
        <f t="shared" si="216"/>
        <v>0.41757351095367101</v>
      </c>
      <c r="AB1667" s="10">
        <f t="shared" si="217"/>
        <v>-0.2677282995052564</v>
      </c>
      <c r="AC1667" s="10">
        <f t="shared" si="218"/>
        <v>-0.1117962460060659</v>
      </c>
      <c r="AD1667" s="13">
        <f t="shared" si="219"/>
        <v>-267728.29950525641</v>
      </c>
      <c r="AE1667" s="13">
        <f t="shared" si="199"/>
        <v>-111796.24600606591</v>
      </c>
      <c r="AF1667" s="13"/>
      <c r="AG1667" s="2">
        <f t="shared" si="194"/>
        <v>37145</v>
      </c>
      <c r="AH1667" s="3">
        <f t="shared" si="200"/>
        <v>5565.5947926601602</v>
      </c>
      <c r="AI1667" s="3">
        <f t="shared" si="201"/>
        <v>2324.0449581165717</v>
      </c>
      <c r="AJ1667" s="3">
        <f t="shared" si="220"/>
        <v>76230.132116248336</v>
      </c>
      <c r="AK1667" s="3">
        <f t="shared" si="221"/>
        <v>73258.398520971386</v>
      </c>
    </row>
    <row r="1668" spans="2:37" x14ac:dyDescent="0.2">
      <c r="B1668" s="5">
        <v>37146</v>
      </c>
      <c r="C1668" s="1">
        <v>135.04</v>
      </c>
      <c r="D1668" s="1">
        <f t="shared" si="191"/>
        <v>37</v>
      </c>
      <c r="E1668" s="1" t="b">
        <f t="shared" si="192"/>
        <v>0</v>
      </c>
      <c r="F1668" s="6">
        <f t="shared" si="193"/>
        <v>-4.5702491522925381E-3</v>
      </c>
      <c r="G1668" s="8">
        <f t="shared" si="202"/>
        <v>-1.1763390280221046E-3</v>
      </c>
      <c r="H1668" s="8">
        <f t="shared" si="203"/>
        <v>-1.3738117264920156E-3</v>
      </c>
      <c r="I1668" s="8">
        <f t="shared" si="204"/>
        <v>-1.1151175044829202E-3</v>
      </c>
      <c r="J1668" s="6">
        <f t="shared" si="205"/>
        <v>1.481768838832162E-3</v>
      </c>
      <c r="K1668" s="6">
        <f t="shared" si="206"/>
        <v>9.1057692611769552E-4</v>
      </c>
      <c r="L1668" s="6">
        <f t="shared" si="207"/>
        <v>6.599587628287961E-4</v>
      </c>
      <c r="M1668" s="9">
        <f t="shared" si="208"/>
        <v>-0.79387485901594601</v>
      </c>
      <c r="N1668" s="9">
        <f t="shared" si="209"/>
        <v>-1</v>
      </c>
      <c r="O1668" s="9">
        <f t="shared" si="210"/>
        <v>-1</v>
      </c>
      <c r="P1668" s="9">
        <f t="shared" si="211"/>
        <v>-0.93129161967198204</v>
      </c>
      <c r="Q1668" s="10">
        <f t="shared" si="212"/>
        <v>0.24249864901411061</v>
      </c>
      <c r="R1668" s="10">
        <f t="shared" si="195"/>
        <v>0.3298987451074209</v>
      </c>
      <c r="S1668" s="10">
        <f>_xlfn.PERCENTILE.INC($R$1519:R1668,0.75)</f>
        <v>0.61744255192919772</v>
      </c>
      <c r="T1668" s="10">
        <f t="shared" si="196"/>
        <v>0.61744255192919772</v>
      </c>
      <c r="U1668" s="11">
        <f t="shared" si="213"/>
        <v>0.3298987451074209</v>
      </c>
      <c r="V1668" s="10">
        <f t="shared" si="197"/>
        <v>-0.80271993926501317</v>
      </c>
      <c r="W1668" s="10">
        <f t="shared" si="198"/>
        <v>0.33352640990878329</v>
      </c>
      <c r="X1668" s="10">
        <f t="shared" si="214"/>
        <v>0.41237343138427612</v>
      </c>
      <c r="Y1668" s="10">
        <f>_xlfn.PERCENTILE.INC($X$1519:X1668,0.75)</f>
        <v>0.77180318991149721</v>
      </c>
      <c r="Z1668" s="10">
        <f t="shared" si="215"/>
        <v>0.77180318991149721</v>
      </c>
      <c r="AA1668" s="10">
        <f t="shared" si="216"/>
        <v>0.41757351095367101</v>
      </c>
      <c r="AB1668" s="10">
        <f t="shared" si="217"/>
        <v>-0.2677282995052564</v>
      </c>
      <c r="AC1668" s="10">
        <f t="shared" si="218"/>
        <v>-0.1117962460060659</v>
      </c>
      <c r="AD1668" s="13">
        <f t="shared" si="219"/>
        <v>-267728.29950525641</v>
      </c>
      <c r="AE1668" s="13">
        <f t="shared" si="199"/>
        <v>-111796.24600606591</v>
      </c>
      <c r="AF1668" s="13"/>
      <c r="AG1668" s="2">
        <f t="shared" si="194"/>
        <v>37146</v>
      </c>
      <c r="AH1668" s="3">
        <f t="shared" si="200"/>
        <v>1223.5850338586208</v>
      </c>
      <c r="AI1668" s="3">
        <f t="shared" si="201"/>
        <v>510.93669853871074</v>
      </c>
      <c r="AJ1668" s="3">
        <f t="shared" si="220"/>
        <v>77453.717150106953</v>
      </c>
      <c r="AK1668" s="3">
        <f t="shared" si="221"/>
        <v>73769.335219510103</v>
      </c>
    </row>
    <row r="1669" spans="2:37" x14ac:dyDescent="0.2">
      <c r="B1669" s="5">
        <v>37147</v>
      </c>
      <c r="C1669" s="1">
        <v>132.38999999999999</v>
      </c>
      <c r="D1669" s="1">
        <f t="shared" si="191"/>
        <v>37</v>
      </c>
      <c r="E1669" s="1" t="b">
        <f t="shared" si="192"/>
        <v>0</v>
      </c>
      <c r="F1669" s="6">
        <f t="shared" si="193"/>
        <v>-1.9623815165876857E-2</v>
      </c>
      <c r="G1669" s="8">
        <f t="shared" si="202"/>
        <v>-1.7152321244380078E-3</v>
      </c>
      <c r="H1669" s="8">
        <f t="shared" si="203"/>
        <v>-1.6166776541205942E-3</v>
      </c>
      <c r="I1669" s="8">
        <f t="shared" si="204"/>
        <v>-1.2359072783729764E-3</v>
      </c>
      <c r="J1669" s="6">
        <f t="shared" si="205"/>
        <v>1.4825005420999085E-3</v>
      </c>
      <c r="K1669" s="6">
        <f t="shared" si="206"/>
        <v>9.1160800982808426E-4</v>
      </c>
      <c r="L1669" s="6">
        <f t="shared" si="207"/>
        <v>6.6068891926445458E-4</v>
      </c>
      <c r="M1669" s="9">
        <f t="shared" si="208"/>
        <v>-1</v>
      </c>
      <c r="N1669" s="9">
        <f t="shared" si="209"/>
        <v>-1</v>
      </c>
      <c r="O1669" s="9">
        <f t="shared" si="210"/>
        <v>-1</v>
      </c>
      <c r="P1669" s="9">
        <f t="shared" si="211"/>
        <v>-1</v>
      </c>
      <c r="Q1669" s="10">
        <f t="shared" si="212"/>
        <v>0.24225675042349917</v>
      </c>
      <c r="R1669" s="10">
        <f t="shared" si="195"/>
        <v>0.33022815612010253</v>
      </c>
      <c r="S1669" s="10">
        <f>_xlfn.PERCENTILE.INC($R$1519:R1669,0.75)</f>
        <v>0.61565033599914509</v>
      </c>
      <c r="T1669" s="10">
        <f t="shared" si="196"/>
        <v>0.61565033599914509</v>
      </c>
      <c r="U1669" s="11">
        <f t="shared" si="213"/>
        <v>0.33022815612010253</v>
      </c>
      <c r="V1669" s="10">
        <f t="shared" si="197"/>
        <v>-0.80271993926501317</v>
      </c>
      <c r="W1669" s="10">
        <f t="shared" si="198"/>
        <v>0.33352640990878329</v>
      </c>
      <c r="X1669" s="10">
        <f t="shared" si="214"/>
        <v>0.41278519515012818</v>
      </c>
      <c r="Y1669" s="10">
        <f>_xlfn.PERCENTILE.INC($X$1519:X1669,0.75)</f>
        <v>0.76956291999893145</v>
      </c>
      <c r="Z1669" s="10">
        <f t="shared" si="215"/>
        <v>0.76956291999893145</v>
      </c>
      <c r="AA1669" s="10">
        <f t="shared" si="216"/>
        <v>0.41757351095367101</v>
      </c>
      <c r="AB1669" s="10">
        <f t="shared" si="217"/>
        <v>-0.2677282995052564</v>
      </c>
      <c r="AC1669" s="10">
        <f t="shared" si="218"/>
        <v>-0.1117962460060659</v>
      </c>
      <c r="AD1669" s="13">
        <f t="shared" si="219"/>
        <v>-267728.29950525641</v>
      </c>
      <c r="AE1669" s="13">
        <f t="shared" si="199"/>
        <v>-111796.24600606591</v>
      </c>
      <c r="AF1669" s="13"/>
      <c r="AG1669" s="2">
        <f t="shared" si="194"/>
        <v>37147</v>
      </c>
      <c r="AH1669" s="3">
        <f t="shared" si="200"/>
        <v>5253.8506641656722</v>
      </c>
      <c r="AI1669" s="3">
        <f t="shared" si="201"/>
        <v>2193.868867861936</v>
      </c>
      <c r="AJ1669" s="3">
        <f t="shared" si="220"/>
        <v>82707.567814272625</v>
      </c>
      <c r="AK1669" s="3">
        <f t="shared" si="221"/>
        <v>75963.20408737204</v>
      </c>
    </row>
    <row r="1670" spans="2:37" x14ac:dyDescent="0.2">
      <c r="B1670" s="5">
        <v>37148</v>
      </c>
      <c r="C1670" s="1">
        <v>133.34</v>
      </c>
      <c r="D1670" s="1">
        <f t="shared" si="191"/>
        <v>37</v>
      </c>
      <c r="E1670" s="1" t="b">
        <f t="shared" si="192"/>
        <v>0</v>
      </c>
      <c r="F1670" s="6">
        <f t="shared" si="193"/>
        <v>7.175768562580398E-3</v>
      </c>
      <c r="G1670" s="8">
        <f t="shared" si="202"/>
        <v>-1.4917235609641711E-3</v>
      </c>
      <c r="H1670" s="8">
        <f t="shared" si="203"/>
        <v>-1.5379242418797367E-3</v>
      </c>
      <c r="I1670" s="8">
        <f t="shared" si="204"/>
        <v>-1.1853944336372641E-3</v>
      </c>
      <c r="J1670" s="6">
        <f t="shared" si="205"/>
        <v>1.4830351602220192E-3</v>
      </c>
      <c r="K1670" s="6">
        <f t="shared" si="206"/>
        <v>9.125223870134749E-4</v>
      </c>
      <c r="L1670" s="6">
        <f t="shared" si="207"/>
        <v>6.6134626852779597E-4</v>
      </c>
      <c r="M1670" s="9">
        <f t="shared" si="208"/>
        <v>-1</v>
      </c>
      <c r="N1670" s="9">
        <f t="shared" si="209"/>
        <v>-1</v>
      </c>
      <c r="O1670" s="9">
        <f t="shared" si="210"/>
        <v>-1</v>
      </c>
      <c r="P1670" s="9">
        <f t="shared" si="211"/>
        <v>-1</v>
      </c>
      <c r="Q1670" s="10">
        <f t="shared" si="212"/>
        <v>0.24281468899970668</v>
      </c>
      <c r="R1670" s="10">
        <f t="shared" si="195"/>
        <v>0.32946935924496989</v>
      </c>
      <c r="S1670" s="10">
        <f>_xlfn.PERCENTILE.INC($R$1519:R1670,0.75)</f>
        <v>0.61385812006909246</v>
      </c>
      <c r="T1670" s="10">
        <f t="shared" si="196"/>
        <v>0.61385812006909246</v>
      </c>
      <c r="U1670" s="11">
        <f t="shared" si="213"/>
        <v>0.32946935924496989</v>
      </c>
      <c r="V1670" s="10">
        <f t="shared" si="197"/>
        <v>-0.80271993926501317</v>
      </c>
      <c r="W1670" s="10">
        <f t="shared" si="198"/>
        <v>0.33352640990878329</v>
      </c>
      <c r="X1670" s="10">
        <f t="shared" si="214"/>
        <v>0.4118366990562124</v>
      </c>
      <c r="Y1670" s="10">
        <f>_xlfn.PERCENTILE.INC($X$1519:X1670,0.75)</f>
        <v>0.76732265008636569</v>
      </c>
      <c r="Z1670" s="10">
        <f t="shared" si="215"/>
        <v>0.76732265008636569</v>
      </c>
      <c r="AA1670" s="10">
        <f t="shared" si="216"/>
        <v>0.41757351095367101</v>
      </c>
      <c r="AB1670" s="10">
        <f t="shared" si="217"/>
        <v>-0.2677282995052564</v>
      </c>
      <c r="AC1670" s="10">
        <f t="shared" si="218"/>
        <v>-0.1117962460060659</v>
      </c>
      <c r="AD1670" s="13">
        <f t="shared" si="219"/>
        <v>-267728.29950525641</v>
      </c>
      <c r="AE1670" s="13">
        <f t="shared" si="199"/>
        <v>-111796.24600606591</v>
      </c>
      <c r="AF1670" s="13"/>
      <c r="AG1670" s="2">
        <f t="shared" si="194"/>
        <v>37148</v>
      </c>
      <c r="AH1670" s="3">
        <f t="shared" si="200"/>
        <v>-1921.156314902928</v>
      </c>
      <c r="AI1670" s="3">
        <f t="shared" si="201"/>
        <v>-802.22398750483217</v>
      </c>
      <c r="AJ1670" s="3">
        <f t="shared" si="220"/>
        <v>80786.4114993697</v>
      </c>
      <c r="AK1670" s="3">
        <f t="shared" si="221"/>
        <v>75160.980099867214</v>
      </c>
    </row>
    <row r="1671" spans="2:37" x14ac:dyDescent="0.2">
      <c r="B1671" s="5">
        <v>37151</v>
      </c>
      <c r="C1671" s="1">
        <v>135.47999999999999</v>
      </c>
      <c r="D1671" s="1">
        <f t="shared" si="191"/>
        <v>38</v>
      </c>
      <c r="E1671" s="1" t="b">
        <f t="shared" si="192"/>
        <v>1</v>
      </c>
      <c r="F1671" s="6">
        <f t="shared" si="193"/>
        <v>1.6049197540122906E-2</v>
      </c>
      <c r="G1671" s="8">
        <f t="shared" si="202"/>
        <v>-1.0453509332354694E-3</v>
      </c>
      <c r="H1671" s="8">
        <f t="shared" si="203"/>
        <v>-1.3460703749016362E-3</v>
      </c>
      <c r="I1671" s="8">
        <f t="shared" si="204"/>
        <v>-1.0842894991393767E-3</v>
      </c>
      <c r="J1671" s="6">
        <f t="shared" si="205"/>
        <v>1.4832646450601821E-3</v>
      </c>
      <c r="K1671" s="6">
        <f t="shared" si="206"/>
        <v>9.132215468897096E-4</v>
      </c>
      <c r="L1671" s="6">
        <f t="shared" si="207"/>
        <v>6.6186071534347609E-4</v>
      </c>
      <c r="M1671" s="9">
        <f t="shared" si="208"/>
        <v>-0.70476360150353023</v>
      </c>
      <c r="N1671" s="9">
        <f t="shared" si="209"/>
        <v>-1</v>
      </c>
      <c r="O1671" s="9">
        <f t="shared" si="210"/>
        <v>-1</v>
      </c>
      <c r="P1671" s="9">
        <f t="shared" si="211"/>
        <v>-0.90158786716784345</v>
      </c>
      <c r="Q1671" s="10">
        <f t="shared" si="212"/>
        <v>0.24465496474969534</v>
      </c>
      <c r="R1671" s="10">
        <f t="shared" si="195"/>
        <v>0.32699111616985743</v>
      </c>
      <c r="S1671" s="10">
        <f>_xlfn.PERCENTILE.INC($R$1519:R1671,0.75)</f>
        <v>0.61206590413903994</v>
      </c>
      <c r="T1671" s="10">
        <f t="shared" si="196"/>
        <v>0.61206590413903994</v>
      </c>
      <c r="U1671" s="11">
        <f t="shared" si="213"/>
        <v>0.32699111616985743</v>
      </c>
      <c r="V1671" s="10">
        <f t="shared" si="197"/>
        <v>-1</v>
      </c>
      <c r="W1671" s="10">
        <f t="shared" si="198"/>
        <v>0.32946935924496989</v>
      </c>
      <c r="X1671" s="10">
        <f t="shared" si="214"/>
        <v>0.40873889521232182</v>
      </c>
      <c r="Y1671" s="10">
        <f>_xlfn.PERCENTILE.INC($X$1519:X1671,0.75)</f>
        <v>0.76508238017380004</v>
      </c>
      <c r="Z1671" s="10">
        <f t="shared" si="215"/>
        <v>0.76508238017380004</v>
      </c>
      <c r="AA1671" s="10">
        <f t="shared" si="216"/>
        <v>0.40873889521232182</v>
      </c>
      <c r="AB1671" s="10">
        <f t="shared" si="217"/>
        <v>-0.32946935924496989</v>
      </c>
      <c r="AC1671" s="10">
        <f t="shared" si="218"/>
        <v>-0.13466694190410056</v>
      </c>
      <c r="AD1671" s="13">
        <f t="shared" si="219"/>
        <v>-329469.35924496991</v>
      </c>
      <c r="AE1671" s="13">
        <f t="shared" si="199"/>
        <v>-134666.94190410056</v>
      </c>
      <c r="AF1671" s="13"/>
      <c r="AG1671" s="2">
        <f t="shared" si="194"/>
        <v>37151</v>
      </c>
      <c r="AH1671" s="3">
        <f t="shared" si="200"/>
        <v>-4296.8243658410502</v>
      </c>
      <c r="AI1671" s="3">
        <f t="shared" si="201"/>
        <v>-1794.2400363955283</v>
      </c>
      <c r="AJ1671" s="3">
        <f t="shared" si="220"/>
        <v>76489.58713352865</v>
      </c>
      <c r="AK1671" s="3">
        <f t="shared" si="221"/>
        <v>73366.740063471691</v>
      </c>
    </row>
    <row r="1672" spans="2:37" x14ac:dyDescent="0.2">
      <c r="B1672" s="5">
        <v>37152</v>
      </c>
      <c r="C1672" s="1">
        <v>135.19999999999999</v>
      </c>
      <c r="D1672" s="1">
        <f t="shared" si="191"/>
        <v>38</v>
      </c>
      <c r="E1672" s="1" t="b">
        <f t="shared" si="192"/>
        <v>0</v>
      </c>
      <c r="F1672" s="6">
        <f t="shared" si="193"/>
        <v>-2.0667257159728836E-3</v>
      </c>
      <c r="G1672" s="8">
        <f t="shared" si="202"/>
        <v>-1.0110266619768066E-3</v>
      </c>
      <c r="H1672" s="8">
        <f t="shared" si="203"/>
        <v>-1.3015064779062736E-3</v>
      </c>
      <c r="I1672" s="8">
        <f t="shared" si="204"/>
        <v>-1.0818924853615332E-3</v>
      </c>
      <c r="J1672" s="6">
        <f t="shared" si="205"/>
        <v>1.4834654285824798E-3</v>
      </c>
      <c r="K1672" s="6">
        <f t="shared" si="206"/>
        <v>9.1382670334255061E-4</v>
      </c>
      <c r="L1672" s="6">
        <f t="shared" si="207"/>
        <v>6.6234335732334075E-4</v>
      </c>
      <c r="M1672" s="9">
        <f t="shared" si="208"/>
        <v>-0.68153031577074874</v>
      </c>
      <c r="N1672" s="9">
        <f t="shared" si="209"/>
        <v>-1</v>
      </c>
      <c r="O1672" s="9">
        <f t="shared" si="210"/>
        <v>-1</v>
      </c>
      <c r="P1672" s="9">
        <f t="shared" si="211"/>
        <v>-0.89384343859024951</v>
      </c>
      <c r="Q1672" s="10">
        <f t="shared" si="212"/>
        <v>0.23855258138746976</v>
      </c>
      <c r="R1672" s="10">
        <f t="shared" si="195"/>
        <v>0.3353558344860656</v>
      </c>
      <c r="S1672" s="10">
        <f>_xlfn.PERCENTILE.INC($R$1519:R1672,0.75)</f>
        <v>0.61196429315285328</v>
      </c>
      <c r="T1672" s="10">
        <f t="shared" si="196"/>
        <v>0.61196429315285328</v>
      </c>
      <c r="U1672" s="11">
        <f t="shared" si="213"/>
        <v>0.3353558344860656</v>
      </c>
      <c r="V1672" s="10">
        <f t="shared" si="197"/>
        <v>-1</v>
      </c>
      <c r="W1672" s="10">
        <f t="shared" si="198"/>
        <v>0.32946935924496989</v>
      </c>
      <c r="X1672" s="10">
        <f t="shared" si="214"/>
        <v>0.41919479310758201</v>
      </c>
      <c r="Y1672" s="10">
        <f>_xlfn.PERCENTILE.INC($X$1519:X1672,0.75)</f>
        <v>0.76495536644106665</v>
      </c>
      <c r="Z1672" s="10">
        <f t="shared" si="215"/>
        <v>0.76495536644106665</v>
      </c>
      <c r="AA1672" s="10">
        <f t="shared" si="216"/>
        <v>0.40873889521232182</v>
      </c>
      <c r="AB1672" s="10">
        <f t="shared" si="217"/>
        <v>-0.32946935924496989</v>
      </c>
      <c r="AC1672" s="10">
        <f t="shared" si="218"/>
        <v>-0.13466694190410056</v>
      </c>
      <c r="AD1672" s="13">
        <f t="shared" si="219"/>
        <v>-329469.35924496991</v>
      </c>
      <c r="AE1672" s="13">
        <f t="shared" si="199"/>
        <v>-134666.94190410056</v>
      </c>
      <c r="AF1672" s="13"/>
      <c r="AG1672" s="2">
        <f t="shared" si="194"/>
        <v>37152</v>
      </c>
      <c r="AH1672" s="3">
        <f t="shared" si="200"/>
        <v>680.92279737668764</v>
      </c>
      <c r="AI1672" s="3">
        <f t="shared" si="201"/>
        <v>278.31963192463093</v>
      </c>
      <c r="AJ1672" s="3">
        <f t="shared" si="220"/>
        <v>77170.509930905333</v>
      </c>
      <c r="AK1672" s="3">
        <f t="shared" si="221"/>
        <v>73645.059695396325</v>
      </c>
    </row>
    <row r="1673" spans="2:37" x14ac:dyDescent="0.2">
      <c r="B1673" s="5">
        <v>37153</v>
      </c>
      <c r="C1673" s="1">
        <v>133.54</v>
      </c>
      <c r="D1673" s="1">
        <f t="shared" si="191"/>
        <v>38</v>
      </c>
      <c r="E1673" s="1" t="b">
        <f t="shared" si="192"/>
        <v>0</v>
      </c>
      <c r="F1673" s="6">
        <f t="shared" si="193"/>
        <v>-1.227810650887573E-2</v>
      </c>
      <c r="G1673" s="8">
        <f t="shared" si="202"/>
        <v>-1.2342402304336057E-3</v>
      </c>
      <c r="H1673" s="8">
        <f t="shared" si="203"/>
        <v>-1.4623382329247044E-3</v>
      </c>
      <c r="I1673" s="8">
        <f t="shared" si="204"/>
        <v>-1.1480143586451161E-3</v>
      </c>
      <c r="J1673" s="6">
        <f t="shared" si="205"/>
        <v>1.4837911604781773E-3</v>
      </c>
      <c r="K1673" s="6">
        <f t="shared" si="206"/>
        <v>9.1467476237674092E-4</v>
      </c>
      <c r="L1673" s="6">
        <f t="shared" si="207"/>
        <v>6.6291192045298431E-4</v>
      </c>
      <c r="M1673" s="9">
        <f t="shared" si="208"/>
        <v>-0.83181532772836475</v>
      </c>
      <c r="N1673" s="9">
        <f t="shared" si="209"/>
        <v>-1</v>
      </c>
      <c r="O1673" s="9">
        <f t="shared" si="210"/>
        <v>-1</v>
      </c>
      <c r="P1673" s="9">
        <f t="shared" si="211"/>
        <v>-0.94393844257612158</v>
      </c>
      <c r="Q1673" s="10">
        <f t="shared" si="212"/>
        <v>0.22577477579800337</v>
      </c>
      <c r="R1673" s="10">
        <f t="shared" si="195"/>
        <v>0.35433541996549056</v>
      </c>
      <c r="S1673" s="10">
        <f>_xlfn.PERCENTILE.INC($R$1519:R1673,0.75)</f>
        <v>0.61186268216666662</v>
      </c>
      <c r="T1673" s="10">
        <f t="shared" si="196"/>
        <v>0.61186268216666662</v>
      </c>
      <c r="U1673" s="11">
        <f t="shared" si="213"/>
        <v>0.35433541996549056</v>
      </c>
      <c r="V1673" s="10">
        <f t="shared" si="197"/>
        <v>-1</v>
      </c>
      <c r="W1673" s="10">
        <f t="shared" si="198"/>
        <v>0.32946935924496989</v>
      </c>
      <c r="X1673" s="10">
        <f t="shared" si="214"/>
        <v>0.44291927495686323</v>
      </c>
      <c r="Y1673" s="10">
        <f>_xlfn.PERCENTILE.INC($X$1519:X1673,0.75)</f>
        <v>0.76482835270833327</v>
      </c>
      <c r="Z1673" s="10">
        <f t="shared" si="215"/>
        <v>0.76482835270833327</v>
      </c>
      <c r="AA1673" s="10">
        <f t="shared" si="216"/>
        <v>0.40873889521232182</v>
      </c>
      <c r="AB1673" s="10">
        <f t="shared" si="217"/>
        <v>-0.32946935924496989</v>
      </c>
      <c r="AC1673" s="10">
        <f t="shared" si="218"/>
        <v>-0.13466694190410056</v>
      </c>
      <c r="AD1673" s="13">
        <f t="shared" si="219"/>
        <v>-329469.35924496991</v>
      </c>
      <c r="AE1673" s="13">
        <f t="shared" si="199"/>
        <v>-134666.94190410056</v>
      </c>
      <c r="AF1673" s="13"/>
      <c r="AG1673" s="2">
        <f t="shared" si="194"/>
        <v>37153</v>
      </c>
      <c r="AH1673" s="3">
        <f t="shared" si="200"/>
        <v>4045.2598842207813</v>
      </c>
      <c r="AI1673" s="3">
        <f t="shared" si="201"/>
        <v>1653.455055923127</v>
      </c>
      <c r="AJ1673" s="3">
        <f t="shared" si="220"/>
        <v>81215.769815126114</v>
      </c>
      <c r="AK1673" s="3">
        <f t="shared" si="221"/>
        <v>75298.514751319453</v>
      </c>
    </row>
    <row r="1674" spans="2:37" x14ac:dyDescent="0.2">
      <c r="B1674" s="5">
        <v>37154</v>
      </c>
      <c r="C1674" s="1">
        <v>132.22</v>
      </c>
      <c r="D1674" s="1">
        <f t="shared" si="191"/>
        <v>38</v>
      </c>
      <c r="E1674" s="1" t="b">
        <f t="shared" si="192"/>
        <v>0</v>
      </c>
      <c r="F1674" s="6">
        <f t="shared" si="193"/>
        <v>-9.8846787479406339E-3</v>
      </c>
      <c r="G1674" s="8">
        <f t="shared" si="202"/>
        <v>-1.504204634926751E-3</v>
      </c>
      <c r="H1674" s="8">
        <f t="shared" si="203"/>
        <v>-1.5336893890094626E-3</v>
      </c>
      <c r="I1674" s="8">
        <f t="shared" si="204"/>
        <v>-1.2092842506348938E-3</v>
      </c>
      <c r="J1674" s="6">
        <f t="shared" si="205"/>
        <v>1.4843251795736974E-3</v>
      </c>
      <c r="K1674" s="6">
        <f t="shared" si="206"/>
        <v>9.1561468828397293E-4</v>
      </c>
      <c r="L1674" s="6">
        <f t="shared" si="207"/>
        <v>6.6357423354502273E-4</v>
      </c>
      <c r="M1674" s="9">
        <f t="shared" si="208"/>
        <v>-1</v>
      </c>
      <c r="N1674" s="9">
        <f t="shared" si="209"/>
        <v>-1</v>
      </c>
      <c r="O1674" s="9">
        <f t="shared" si="210"/>
        <v>-1</v>
      </c>
      <c r="P1674" s="9">
        <f t="shared" si="211"/>
        <v>-1</v>
      </c>
      <c r="Q1674" s="10">
        <f t="shared" si="212"/>
        <v>0.22511104310601951</v>
      </c>
      <c r="R1674" s="10">
        <f t="shared" si="195"/>
        <v>0.35538016658881888</v>
      </c>
      <c r="S1674" s="10">
        <f>_xlfn.PERCENTILE.INC($R$1519:R1674,0.75)</f>
        <v>0.61176107118047995</v>
      </c>
      <c r="T1674" s="10">
        <f t="shared" si="196"/>
        <v>0.61176107118047995</v>
      </c>
      <c r="U1674" s="11">
        <f t="shared" si="213"/>
        <v>0.35538016658881888</v>
      </c>
      <c r="V1674" s="10">
        <f t="shared" si="197"/>
        <v>-1</v>
      </c>
      <c r="W1674" s="10">
        <f t="shared" si="198"/>
        <v>0.32946935924496989</v>
      </c>
      <c r="X1674" s="10">
        <f t="shared" si="214"/>
        <v>0.44422520823602363</v>
      </c>
      <c r="Y1674" s="10">
        <f>_xlfn.PERCENTILE.INC($X$1519:X1674,0.75)</f>
        <v>0.7647013389756</v>
      </c>
      <c r="Z1674" s="10">
        <f t="shared" si="215"/>
        <v>0.7647013389756</v>
      </c>
      <c r="AA1674" s="10">
        <f t="shared" si="216"/>
        <v>0.40873889521232182</v>
      </c>
      <c r="AB1674" s="10">
        <f t="shared" si="217"/>
        <v>-0.32946935924496989</v>
      </c>
      <c r="AC1674" s="10">
        <f t="shared" si="218"/>
        <v>-0.13466694190410056</v>
      </c>
      <c r="AD1674" s="13">
        <f t="shared" si="219"/>
        <v>-329469.35924496991</v>
      </c>
      <c r="AE1674" s="13">
        <f t="shared" si="199"/>
        <v>-134666.94190410056</v>
      </c>
      <c r="AF1674" s="13"/>
      <c r="AG1674" s="2">
        <f t="shared" si="194"/>
        <v>37154</v>
      </c>
      <c r="AH1674" s="3">
        <f t="shared" si="200"/>
        <v>3256.6987734263721</v>
      </c>
      <c r="AI1674" s="3">
        <f t="shared" si="201"/>
        <v>1331.1394586896188</v>
      </c>
      <c r="AJ1674" s="3">
        <f t="shared" si="220"/>
        <v>84472.468588552481</v>
      </c>
      <c r="AK1674" s="3">
        <f t="shared" si="221"/>
        <v>76629.654210009074</v>
      </c>
    </row>
    <row r="1675" spans="2:37" x14ac:dyDescent="0.2">
      <c r="B1675" s="5">
        <v>37155</v>
      </c>
      <c r="C1675" s="1">
        <v>130.18</v>
      </c>
      <c r="D1675" s="1">
        <f t="shared" si="191"/>
        <v>38</v>
      </c>
      <c r="E1675" s="1" t="b">
        <f t="shared" si="192"/>
        <v>0</v>
      </c>
      <c r="F1675" s="6">
        <f t="shared" si="193"/>
        <v>-1.5428830736651022E-2</v>
      </c>
      <c r="G1675" s="8">
        <f t="shared" si="202"/>
        <v>-1.6705403147452692E-3</v>
      </c>
      <c r="H1675" s="8">
        <f t="shared" si="203"/>
        <v>-1.6926539071685871E-3</v>
      </c>
      <c r="I1675" s="8">
        <f t="shared" si="204"/>
        <v>-1.2908339793864649E-3</v>
      </c>
      <c r="J1675" s="6">
        <f t="shared" si="205"/>
        <v>1.4850036379724684E-3</v>
      </c>
      <c r="K1675" s="6">
        <f t="shared" si="206"/>
        <v>9.1677940612683415E-4</v>
      </c>
      <c r="L1675" s="6">
        <f t="shared" si="207"/>
        <v>6.6437881435149962E-4</v>
      </c>
      <c r="M1675" s="9">
        <f t="shared" si="208"/>
        <v>-1</v>
      </c>
      <c r="N1675" s="9">
        <f t="shared" si="209"/>
        <v>-1</v>
      </c>
      <c r="O1675" s="9">
        <f t="shared" si="210"/>
        <v>-1</v>
      </c>
      <c r="P1675" s="9">
        <f t="shared" si="211"/>
        <v>-1</v>
      </c>
      <c r="Q1675" s="10">
        <f t="shared" si="212"/>
        <v>0.2266836142910055</v>
      </c>
      <c r="R1675" s="10">
        <f t="shared" si="195"/>
        <v>0.352914789409083</v>
      </c>
      <c r="S1675" s="10">
        <f>_xlfn.PERCENTILE.INC($R$1519:R1675,0.75)</f>
        <v>0.61165946019429329</v>
      </c>
      <c r="T1675" s="10">
        <f t="shared" si="196"/>
        <v>0.61165946019429329</v>
      </c>
      <c r="U1675" s="11">
        <f t="shared" si="213"/>
        <v>0.352914789409083</v>
      </c>
      <c r="V1675" s="10">
        <f t="shared" si="197"/>
        <v>-1</v>
      </c>
      <c r="W1675" s="10">
        <f t="shared" si="198"/>
        <v>0.32946935924496989</v>
      </c>
      <c r="X1675" s="10">
        <f t="shared" si="214"/>
        <v>0.44114348676135373</v>
      </c>
      <c r="Y1675" s="10">
        <f>_xlfn.PERCENTILE.INC($X$1519:X1675,0.75)</f>
        <v>0.76457432524286661</v>
      </c>
      <c r="Z1675" s="10">
        <f t="shared" si="215"/>
        <v>0.76457432524286661</v>
      </c>
      <c r="AA1675" s="10">
        <f t="shared" si="216"/>
        <v>0.40873889521232182</v>
      </c>
      <c r="AB1675" s="10">
        <f t="shared" si="217"/>
        <v>-0.32946935924496989</v>
      </c>
      <c r="AC1675" s="10">
        <f t="shared" si="218"/>
        <v>-0.13466694190410056</v>
      </c>
      <c r="AD1675" s="13">
        <f t="shared" si="219"/>
        <v>-329469.35924496991</v>
      </c>
      <c r="AE1675" s="13">
        <f t="shared" si="199"/>
        <v>-134666.94190410056</v>
      </c>
      <c r="AF1675" s="13"/>
      <c r="AG1675" s="2">
        <f t="shared" si="194"/>
        <v>37155</v>
      </c>
      <c r="AH1675" s="3">
        <f t="shared" si="200"/>
        <v>5083.326976703509</v>
      </c>
      <c r="AI1675" s="3">
        <f t="shared" si="201"/>
        <v>2077.7534524607845</v>
      </c>
      <c r="AJ1675" s="3">
        <f t="shared" si="220"/>
        <v>89555.79556525599</v>
      </c>
      <c r="AK1675" s="3">
        <f t="shared" si="221"/>
        <v>78707.407662469865</v>
      </c>
    </row>
    <row r="1676" spans="2:37" x14ac:dyDescent="0.2">
      <c r="B1676" s="5">
        <v>37158</v>
      </c>
      <c r="C1676" s="1">
        <v>131.56</v>
      </c>
      <c r="D1676" s="1">
        <f t="shared" si="191"/>
        <v>39</v>
      </c>
      <c r="E1676" s="1" t="b">
        <f t="shared" si="192"/>
        <v>1</v>
      </c>
      <c r="F1676" s="6">
        <f t="shared" si="193"/>
        <v>1.0600706713780994E-2</v>
      </c>
      <c r="G1676" s="8">
        <f t="shared" si="202"/>
        <v>-1.3882630055033196E-3</v>
      </c>
      <c r="H1676" s="8">
        <f t="shared" si="203"/>
        <v>-1.565951675468178E-3</v>
      </c>
      <c r="I1676" s="8">
        <f t="shared" si="204"/>
        <v>-1.2043143454243991E-3</v>
      </c>
      <c r="J1676" s="6">
        <f t="shared" si="205"/>
        <v>1.4854487459007252E-3</v>
      </c>
      <c r="K1676" s="6">
        <f t="shared" si="206"/>
        <v>9.1775605309730123E-4</v>
      </c>
      <c r="L1676" s="6">
        <f t="shared" si="207"/>
        <v>6.6502967295089177E-4</v>
      </c>
      <c r="M1676" s="9">
        <f t="shared" si="208"/>
        <v>-0.93457482752898657</v>
      </c>
      <c r="N1676" s="9">
        <f t="shared" si="209"/>
        <v>-1</v>
      </c>
      <c r="O1676" s="9">
        <f t="shared" si="210"/>
        <v>-1</v>
      </c>
      <c r="P1676" s="9">
        <f t="shared" si="211"/>
        <v>-0.97819160917632886</v>
      </c>
      <c r="Q1676" s="10">
        <f t="shared" si="212"/>
        <v>0.22778872044176882</v>
      </c>
      <c r="R1676" s="10">
        <f t="shared" si="195"/>
        <v>0.35120264008178115</v>
      </c>
      <c r="S1676" s="10">
        <f>_xlfn.PERCENTILE.INC($R$1519:R1676,0.75)</f>
        <v>0.6113802522274312</v>
      </c>
      <c r="T1676" s="10">
        <f t="shared" si="196"/>
        <v>0.6113802522274312</v>
      </c>
      <c r="U1676" s="11">
        <f t="shared" si="213"/>
        <v>0.35120264008178115</v>
      </c>
      <c r="V1676" s="10">
        <f t="shared" si="197"/>
        <v>-1</v>
      </c>
      <c r="W1676" s="10">
        <f t="shared" si="198"/>
        <v>0.352914789409083</v>
      </c>
      <c r="X1676" s="10">
        <f t="shared" si="214"/>
        <v>0.43900330010222649</v>
      </c>
      <c r="Y1676" s="10">
        <f>_xlfn.PERCENTILE.INC($X$1519:X1676,0.75)</f>
        <v>0.76422531528428905</v>
      </c>
      <c r="Z1676" s="10">
        <f t="shared" si="215"/>
        <v>0.76422531528428905</v>
      </c>
      <c r="AA1676" s="10">
        <f t="shared" si="216"/>
        <v>0.43900330010222649</v>
      </c>
      <c r="AB1676" s="10">
        <f t="shared" si="217"/>
        <v>-0.352914789409083</v>
      </c>
      <c r="AC1676" s="10">
        <f t="shared" si="218"/>
        <v>-0.15493075720546973</v>
      </c>
      <c r="AD1676" s="13">
        <f t="shared" si="219"/>
        <v>-352914.78940908302</v>
      </c>
      <c r="AE1676" s="13">
        <f t="shared" si="199"/>
        <v>-154930.75720546974</v>
      </c>
      <c r="AF1676" s="13"/>
      <c r="AG1676" s="2">
        <f t="shared" si="194"/>
        <v>37158</v>
      </c>
      <c r="AH1676" s="3">
        <f t="shared" si="200"/>
        <v>-3492.6080485332745</v>
      </c>
      <c r="AI1676" s="3">
        <f t="shared" si="201"/>
        <v>-1427.5647551671539</v>
      </c>
      <c r="AJ1676" s="3">
        <f t="shared" si="220"/>
        <v>86063.187516722712</v>
      </c>
      <c r="AK1676" s="3">
        <f t="shared" si="221"/>
        <v>77279.842907302707</v>
      </c>
    </row>
    <row r="1677" spans="2:37" x14ac:dyDescent="0.2">
      <c r="B1677" s="5">
        <v>37159</v>
      </c>
      <c r="C1677" s="1">
        <v>134.38999999999999</v>
      </c>
      <c r="D1677" s="1">
        <f t="shared" si="191"/>
        <v>39</v>
      </c>
      <c r="E1677" s="1" t="b">
        <f t="shared" si="192"/>
        <v>0</v>
      </c>
      <c r="F1677" s="6">
        <f t="shared" si="193"/>
        <v>2.1511097598053919E-2</v>
      </c>
      <c r="G1677" s="8">
        <f t="shared" si="202"/>
        <v>-7.8092208725358487E-4</v>
      </c>
      <c r="H1677" s="8">
        <f t="shared" si="203"/>
        <v>-1.2597654871726973E-3</v>
      </c>
      <c r="I1677" s="8">
        <f t="shared" si="204"/>
        <v>-1.0631258754184199E-3</v>
      </c>
      <c r="J1677" s="6">
        <f t="shared" si="205"/>
        <v>1.4855411492781373E-3</v>
      </c>
      <c r="K1677" s="6">
        <f t="shared" si="206"/>
        <v>9.1829742347998425E-4</v>
      </c>
      <c r="L1677" s="6">
        <f t="shared" si="207"/>
        <v>6.6547596607142035E-4</v>
      </c>
      <c r="M1677" s="9">
        <f t="shared" si="208"/>
        <v>-0.52568189553891187</v>
      </c>
      <c r="N1677" s="9">
        <f t="shared" si="209"/>
        <v>-1</v>
      </c>
      <c r="O1677" s="9">
        <f t="shared" si="210"/>
        <v>-1</v>
      </c>
      <c r="P1677" s="9">
        <f t="shared" si="211"/>
        <v>-0.84189396517963733</v>
      </c>
      <c r="Q1677" s="10">
        <f t="shared" si="212"/>
        <v>0.22903654866022202</v>
      </c>
      <c r="R1677" s="10">
        <f t="shared" si="195"/>
        <v>0.34928923120772654</v>
      </c>
      <c r="S1677" s="10">
        <f>_xlfn.PERCENTILE.INC($R$1519:R1677,0.75)</f>
        <v>0.61110104426056922</v>
      </c>
      <c r="T1677" s="10">
        <f t="shared" si="196"/>
        <v>0.61110104426056922</v>
      </c>
      <c r="U1677" s="11">
        <f t="shared" si="213"/>
        <v>0.34928923120772654</v>
      </c>
      <c r="V1677" s="10">
        <f t="shared" si="197"/>
        <v>-1</v>
      </c>
      <c r="W1677" s="10">
        <f t="shared" si="198"/>
        <v>0.352914789409083</v>
      </c>
      <c r="X1677" s="10">
        <f t="shared" si="214"/>
        <v>0.43661153900965821</v>
      </c>
      <c r="Y1677" s="10">
        <f>_xlfn.PERCENTILE.INC($X$1519:X1677,0.75)</f>
        <v>0.76387630532571149</v>
      </c>
      <c r="Z1677" s="10">
        <f t="shared" si="215"/>
        <v>0.76387630532571149</v>
      </c>
      <c r="AA1677" s="10">
        <f t="shared" si="216"/>
        <v>0.43900330010222649</v>
      </c>
      <c r="AB1677" s="10">
        <f t="shared" si="217"/>
        <v>-0.352914789409083</v>
      </c>
      <c r="AC1677" s="10">
        <f t="shared" si="218"/>
        <v>-0.15493075720546973</v>
      </c>
      <c r="AD1677" s="13">
        <f t="shared" si="219"/>
        <v>-352914.78940908302</v>
      </c>
      <c r="AE1677" s="13">
        <f t="shared" si="199"/>
        <v>-154930.75720546974</v>
      </c>
      <c r="AF1677" s="13"/>
      <c r="AG1677" s="2">
        <f t="shared" si="194"/>
        <v>37159</v>
      </c>
      <c r="AH1677" s="3">
        <f t="shared" si="200"/>
        <v>-7591.5844787754304</v>
      </c>
      <c r="AI1677" s="3">
        <f t="shared" si="201"/>
        <v>-3332.7306391872548</v>
      </c>
      <c r="AJ1677" s="3">
        <f t="shared" si="220"/>
        <v>78471.60303794728</v>
      </c>
      <c r="AK1677" s="3">
        <f t="shared" si="221"/>
        <v>73947.112268115452</v>
      </c>
    </row>
    <row r="1678" spans="2:37" x14ac:dyDescent="0.2">
      <c r="B1678" s="5">
        <v>37160</v>
      </c>
      <c r="C1678" s="1">
        <v>133.07</v>
      </c>
      <c r="D1678" s="1">
        <f t="shared" si="191"/>
        <v>39</v>
      </c>
      <c r="E1678" s="1" t="b">
        <f t="shared" si="192"/>
        <v>0</v>
      </c>
      <c r="F1678" s="6">
        <f t="shared" si="193"/>
        <v>-9.8221593868590418E-3</v>
      </c>
      <c r="G1678" s="8">
        <f t="shared" si="202"/>
        <v>-1.2290011312194246E-3</v>
      </c>
      <c r="H1678" s="8">
        <f t="shared" si="203"/>
        <v>-1.3212827977179418E-3</v>
      </c>
      <c r="I1678" s="8">
        <f t="shared" si="204"/>
        <v>-1.1225092717234869E-3</v>
      </c>
      <c r="J1678" s="6">
        <f t="shared" si="205"/>
        <v>1.4858706559351628E-3</v>
      </c>
      <c r="K1678" s="6">
        <f t="shared" si="206"/>
        <v>9.1891040480349758E-4</v>
      </c>
      <c r="L1678" s="6">
        <f t="shared" si="207"/>
        <v>6.6599688226146253E-4</v>
      </c>
      <c r="M1678" s="9">
        <f t="shared" si="208"/>
        <v>-0.82712524559947509</v>
      </c>
      <c r="N1678" s="9">
        <f t="shared" si="209"/>
        <v>-1</v>
      </c>
      <c r="O1678" s="9">
        <f t="shared" si="210"/>
        <v>-1</v>
      </c>
      <c r="P1678" s="9">
        <f t="shared" si="211"/>
        <v>-0.94237508186649166</v>
      </c>
      <c r="Q1678" s="10">
        <f t="shared" si="212"/>
        <v>0.2293305325015309</v>
      </c>
      <c r="R1678" s="10">
        <f t="shared" si="195"/>
        <v>0.34884146967855645</v>
      </c>
      <c r="S1678" s="10">
        <f>_xlfn.PERCENTILE.INC($R$1519:R1678,0.75)</f>
        <v>0.61082183629370723</v>
      </c>
      <c r="T1678" s="10">
        <f t="shared" si="196"/>
        <v>0.61082183629370723</v>
      </c>
      <c r="U1678" s="11">
        <f t="shared" si="213"/>
        <v>0.34884146967855645</v>
      </c>
      <c r="V1678" s="10">
        <f t="shared" si="197"/>
        <v>-1</v>
      </c>
      <c r="W1678" s="10">
        <f t="shared" si="198"/>
        <v>0.352914789409083</v>
      </c>
      <c r="X1678" s="10">
        <f t="shared" si="214"/>
        <v>0.43605183709819562</v>
      </c>
      <c r="Y1678" s="10">
        <f>_xlfn.PERCENTILE.INC($X$1519:X1678,0.75)</f>
        <v>0.76352729536713393</v>
      </c>
      <c r="Z1678" s="10">
        <f t="shared" si="215"/>
        <v>0.76352729536713393</v>
      </c>
      <c r="AA1678" s="10">
        <f t="shared" si="216"/>
        <v>0.43900330010222649</v>
      </c>
      <c r="AB1678" s="10">
        <f t="shared" si="217"/>
        <v>-0.352914789409083</v>
      </c>
      <c r="AC1678" s="10">
        <f t="shared" si="218"/>
        <v>-0.15493075720546973</v>
      </c>
      <c r="AD1678" s="13">
        <f t="shared" si="219"/>
        <v>-352914.78940908302</v>
      </c>
      <c r="AE1678" s="13">
        <f t="shared" si="199"/>
        <v>-154930.75720546974</v>
      </c>
      <c r="AF1678" s="13"/>
      <c r="AG1678" s="2">
        <f t="shared" si="194"/>
        <v>37160</v>
      </c>
      <c r="AH1678" s="3">
        <f t="shared" si="200"/>
        <v>3466.3853115558068</v>
      </c>
      <c r="AI1678" s="3">
        <f t="shared" si="201"/>
        <v>1521.7545911988836</v>
      </c>
      <c r="AJ1678" s="3">
        <f t="shared" si="220"/>
        <v>81937.988349503081</v>
      </c>
      <c r="AK1678" s="3">
        <f t="shared" si="221"/>
        <v>75468.866859314337</v>
      </c>
    </row>
    <row r="1679" spans="2:37" x14ac:dyDescent="0.2">
      <c r="B1679" s="5">
        <v>37161</v>
      </c>
      <c r="C1679" s="1">
        <v>134.11000000000001</v>
      </c>
      <c r="D1679" s="1">
        <f t="shared" si="191"/>
        <v>39</v>
      </c>
      <c r="E1679" s="1" t="b">
        <f t="shared" si="192"/>
        <v>0</v>
      </c>
      <c r="F1679" s="6">
        <f t="shared" si="193"/>
        <v>7.815435485083233E-3</v>
      </c>
      <c r="G1679" s="8">
        <f t="shared" si="202"/>
        <v>-1.355303753595915E-3</v>
      </c>
      <c r="H1679" s="8">
        <f t="shared" si="203"/>
        <v>-1.1384631805413945E-3</v>
      </c>
      <c r="I1679" s="8">
        <f t="shared" si="204"/>
        <v>-1.0719981765341092E-3</v>
      </c>
      <c r="J1679" s="6">
        <f t="shared" si="205"/>
        <v>1.4862909748320679E-3</v>
      </c>
      <c r="K1679" s="6">
        <f t="shared" si="206"/>
        <v>9.1932608113210747E-4</v>
      </c>
      <c r="L1679" s="6">
        <f t="shared" si="207"/>
        <v>6.6642903427762486E-4</v>
      </c>
      <c r="M1679" s="9">
        <f t="shared" si="208"/>
        <v>-0.91186973247216774</v>
      </c>
      <c r="N1679" s="9">
        <f t="shared" si="209"/>
        <v>-1</v>
      </c>
      <c r="O1679" s="9">
        <f t="shared" si="210"/>
        <v>-1</v>
      </c>
      <c r="P1679" s="9">
        <f t="shared" si="211"/>
        <v>-0.97062324415738921</v>
      </c>
      <c r="Q1679" s="10">
        <f t="shared" si="212"/>
        <v>0.23009544340091523</v>
      </c>
      <c r="R1679" s="10">
        <f t="shared" si="195"/>
        <v>0.34768180898136725</v>
      </c>
      <c r="S1679" s="10">
        <f>_xlfn.PERCENTILE.INC($R$1519:R1679,0.75)</f>
        <v>0.61054262832684514</v>
      </c>
      <c r="T1679" s="10">
        <f t="shared" si="196"/>
        <v>0.61054262832684514</v>
      </c>
      <c r="U1679" s="11">
        <f t="shared" si="213"/>
        <v>0.34768180898136725</v>
      </c>
      <c r="V1679" s="10">
        <f t="shared" si="197"/>
        <v>-1</v>
      </c>
      <c r="W1679" s="10">
        <f t="shared" si="198"/>
        <v>0.352914789409083</v>
      </c>
      <c r="X1679" s="10">
        <f t="shared" si="214"/>
        <v>0.43460226122670903</v>
      </c>
      <c r="Y1679" s="10">
        <f>_xlfn.PERCENTILE.INC($X$1519:X1679,0.75)</f>
        <v>0.76317828540855637</v>
      </c>
      <c r="Z1679" s="10">
        <f t="shared" si="215"/>
        <v>0.76317828540855637</v>
      </c>
      <c r="AA1679" s="10">
        <f t="shared" si="216"/>
        <v>0.43900330010222649</v>
      </c>
      <c r="AB1679" s="10">
        <f t="shared" si="217"/>
        <v>-0.352914789409083</v>
      </c>
      <c r="AC1679" s="10">
        <f t="shared" si="218"/>
        <v>-0.15493075720546973</v>
      </c>
      <c r="AD1679" s="13">
        <f t="shared" si="219"/>
        <v>-352914.78940908302</v>
      </c>
      <c r="AE1679" s="13">
        <f t="shared" si="199"/>
        <v>-154930.75720546974</v>
      </c>
      <c r="AF1679" s="13"/>
      <c r="AG1679" s="2">
        <f t="shared" si="194"/>
        <v>37161</v>
      </c>
      <c r="AH1679" s="3">
        <f t="shared" si="200"/>
        <v>-2758.1827683584238</v>
      </c>
      <c r="AI1679" s="3">
        <f t="shared" si="201"/>
        <v>-1210.8513375944431</v>
      </c>
      <c r="AJ1679" s="3">
        <f t="shared" si="220"/>
        <v>79179.805581144654</v>
      </c>
      <c r="AK1679" s="3">
        <f t="shared" si="221"/>
        <v>74258.015521719892</v>
      </c>
    </row>
    <row r="1680" spans="2:37" x14ac:dyDescent="0.2">
      <c r="B1680" s="5">
        <v>37162</v>
      </c>
      <c r="C1680" s="1">
        <v>136.33000000000001</v>
      </c>
      <c r="D1680" s="1">
        <f t="shared" si="191"/>
        <v>39</v>
      </c>
      <c r="E1680" s="1" t="b">
        <f t="shared" si="192"/>
        <v>0</v>
      </c>
      <c r="F1680" s="6">
        <f t="shared" si="193"/>
        <v>1.655357542316005E-2</v>
      </c>
      <c r="G1680" s="8">
        <f t="shared" si="202"/>
        <v>-1.0272924357986794E-3</v>
      </c>
      <c r="H1680" s="8">
        <f t="shared" si="203"/>
        <v>-8.5568221619642575E-4</v>
      </c>
      <c r="I1680" s="8">
        <f t="shared" si="204"/>
        <v>-9.5998957068444508E-4</v>
      </c>
      <c r="J1680" s="6">
        <f t="shared" si="205"/>
        <v>1.4864944649632436E-3</v>
      </c>
      <c r="K1680" s="6">
        <f t="shared" si="206"/>
        <v>9.1947821368497103E-4</v>
      </c>
      <c r="L1680" s="6">
        <f t="shared" si="207"/>
        <v>6.6671526127843456E-4</v>
      </c>
      <c r="M1680" s="9">
        <f t="shared" si="208"/>
        <v>-0.69108392934653895</v>
      </c>
      <c r="N1680" s="9">
        <f t="shared" si="209"/>
        <v>-0.93061717337176308</v>
      </c>
      <c r="O1680" s="9">
        <f t="shared" si="210"/>
        <v>-1</v>
      </c>
      <c r="P1680" s="9">
        <f t="shared" si="211"/>
        <v>-0.87390036757276734</v>
      </c>
      <c r="Q1680" s="10">
        <f t="shared" si="212"/>
        <v>0.23271326905795817</v>
      </c>
      <c r="R1680" s="10">
        <f t="shared" si="195"/>
        <v>0.34377068537538219</v>
      </c>
      <c r="S1680" s="10">
        <f>_xlfn.PERCENTILE.INC($R$1519:R1680,0.75)</f>
        <v>0.61051596874357728</v>
      </c>
      <c r="T1680" s="10">
        <f t="shared" si="196"/>
        <v>0.61051596874357728</v>
      </c>
      <c r="U1680" s="11">
        <f t="shared" si="213"/>
        <v>0.34377068537538219</v>
      </c>
      <c r="V1680" s="10">
        <f t="shared" si="197"/>
        <v>-1</v>
      </c>
      <c r="W1680" s="10">
        <f t="shared" si="198"/>
        <v>0.352914789409083</v>
      </c>
      <c r="X1680" s="10">
        <f t="shared" si="214"/>
        <v>0.42971335671922778</v>
      </c>
      <c r="Y1680" s="10">
        <f>_xlfn.PERCENTILE.INC($X$1519:X1680,0.75)</f>
        <v>0.76314496092947159</v>
      </c>
      <c r="Z1680" s="10">
        <f t="shared" si="215"/>
        <v>0.76314496092947159</v>
      </c>
      <c r="AA1680" s="10">
        <f t="shared" si="216"/>
        <v>0.43900330010222649</v>
      </c>
      <c r="AB1680" s="10">
        <f t="shared" si="217"/>
        <v>-0.352914789409083</v>
      </c>
      <c r="AC1680" s="10">
        <f t="shared" si="218"/>
        <v>-0.15493075720546973</v>
      </c>
      <c r="AD1680" s="13">
        <f t="shared" si="219"/>
        <v>-352914.78940908302</v>
      </c>
      <c r="AE1680" s="13">
        <f t="shared" si="199"/>
        <v>-154930.75720546974</v>
      </c>
      <c r="AF1680" s="13"/>
      <c r="AG1680" s="2">
        <f t="shared" si="194"/>
        <v>37162</v>
      </c>
      <c r="AH1680" s="3">
        <f t="shared" si="200"/>
        <v>-5842.0015844319014</v>
      </c>
      <c r="AI1680" s="3">
        <f t="shared" si="201"/>
        <v>-2564.6579747680407</v>
      </c>
      <c r="AJ1680" s="3">
        <f t="shared" si="220"/>
        <v>73337.803996712755</v>
      </c>
      <c r="AK1680" s="3">
        <f t="shared" si="221"/>
        <v>71693.357546951855</v>
      </c>
    </row>
    <row r="1681" spans="2:37" x14ac:dyDescent="0.2">
      <c r="B1681" s="5">
        <v>37165</v>
      </c>
      <c r="C1681" s="1">
        <v>135.54</v>
      </c>
      <c r="D1681" s="1">
        <f t="shared" si="191"/>
        <v>40</v>
      </c>
      <c r="E1681" s="1" t="b">
        <f t="shared" si="192"/>
        <v>1</v>
      </c>
      <c r="F1681" s="6">
        <f t="shared" si="193"/>
        <v>-5.7947627081348374E-3</v>
      </c>
      <c r="G1681" s="8">
        <f t="shared" si="202"/>
        <v>-1.1584598183160574E-3</v>
      </c>
      <c r="H1681" s="8">
        <f t="shared" si="203"/>
        <v>-1.0745075367440374E-3</v>
      </c>
      <c r="I1681" s="8">
        <f t="shared" si="204"/>
        <v>-1.0119125477388504E-3</v>
      </c>
      <c r="J1681" s="6">
        <f t="shared" si="205"/>
        <v>1.486773724725931E-3</v>
      </c>
      <c r="K1681" s="6">
        <f t="shared" si="206"/>
        <v>9.19818235015401E-4</v>
      </c>
      <c r="L1681" s="6">
        <f t="shared" si="207"/>
        <v>6.6706663242158658E-4</v>
      </c>
      <c r="M1681" s="9">
        <f t="shared" si="208"/>
        <v>-0.77917695144202637</v>
      </c>
      <c r="N1681" s="9">
        <f t="shared" si="209"/>
        <v>-1</v>
      </c>
      <c r="O1681" s="9">
        <f t="shared" si="210"/>
        <v>-1</v>
      </c>
      <c r="P1681" s="9">
        <f t="shared" si="211"/>
        <v>-0.92639231714734205</v>
      </c>
      <c r="Q1681" s="10">
        <f t="shared" si="212"/>
        <v>0.22450508785211365</v>
      </c>
      <c r="R1681" s="10">
        <f t="shared" si="195"/>
        <v>0.35633936302012775</v>
      </c>
      <c r="S1681" s="10">
        <f>_xlfn.PERCENTILE.INC($R$1519:R1681,0.75)</f>
        <v>0.61048930916030952</v>
      </c>
      <c r="T1681" s="10">
        <f t="shared" si="196"/>
        <v>0.61048930916030952</v>
      </c>
      <c r="U1681" s="11">
        <f t="shared" si="213"/>
        <v>0.35633936302012775</v>
      </c>
      <c r="V1681" s="10">
        <f t="shared" si="197"/>
        <v>-0.87390036757276734</v>
      </c>
      <c r="W1681" s="10">
        <f t="shared" si="198"/>
        <v>0.34377068537538219</v>
      </c>
      <c r="X1681" s="10">
        <f t="shared" si="214"/>
        <v>0.44542420377515973</v>
      </c>
      <c r="Y1681" s="10">
        <f>_xlfn.PERCENTILE.INC($X$1519:X1681,0.75)</f>
        <v>0.76311163645038693</v>
      </c>
      <c r="Z1681" s="10">
        <f t="shared" si="215"/>
        <v>0.76311163645038693</v>
      </c>
      <c r="AA1681" s="10">
        <f t="shared" si="216"/>
        <v>0.44542420377515973</v>
      </c>
      <c r="AB1681" s="10">
        <f t="shared" si="217"/>
        <v>-0.30042132831028867</v>
      </c>
      <c r="AC1681" s="10">
        <f t="shared" si="218"/>
        <v>-0.13381493095968619</v>
      </c>
      <c r="AD1681" s="13">
        <f t="shared" si="219"/>
        <v>-300421.32831028866</v>
      </c>
      <c r="AE1681" s="13">
        <f t="shared" si="199"/>
        <v>-133814.9309596862</v>
      </c>
      <c r="AF1681" s="13"/>
      <c r="AG1681" s="2">
        <f t="shared" si="194"/>
        <v>37165</v>
      </c>
      <c r="AH1681" s="3">
        <f t="shared" si="200"/>
        <v>2045.0574608170139</v>
      </c>
      <c r="AI1681" s="3">
        <f t="shared" si="201"/>
        <v>897.78697419734874</v>
      </c>
      <c r="AJ1681" s="3">
        <f t="shared" si="220"/>
        <v>75382.861457529769</v>
      </c>
      <c r="AK1681" s="3">
        <f t="shared" si="221"/>
        <v>72591.14452114921</v>
      </c>
    </row>
    <row r="1682" spans="2:37" x14ac:dyDescent="0.2">
      <c r="B1682" s="5">
        <v>37166</v>
      </c>
      <c r="C1682" s="1">
        <v>134.88999999999999</v>
      </c>
      <c r="D1682" s="1">
        <f t="shared" si="191"/>
        <v>40</v>
      </c>
      <c r="E1682" s="1" t="b">
        <f t="shared" si="192"/>
        <v>0</v>
      </c>
      <c r="F1682" s="6">
        <f t="shared" si="193"/>
        <v>-4.7956322856721467E-3</v>
      </c>
      <c r="G1682" s="8">
        <f t="shared" si="202"/>
        <v>-1.1798145146719263E-3</v>
      </c>
      <c r="H1682" s="8">
        <f t="shared" si="203"/>
        <v>-1.1181834966810268E-3</v>
      </c>
      <c r="I1682" s="8">
        <f t="shared" si="204"/>
        <v>-1.0298448416441554E-3</v>
      </c>
      <c r="J1682" s="6">
        <f t="shared" si="205"/>
        <v>1.4870572467339082E-3</v>
      </c>
      <c r="K1682" s="6">
        <f t="shared" si="206"/>
        <v>9.202027792537471E-4</v>
      </c>
      <c r="L1682" s="6">
        <f t="shared" si="207"/>
        <v>6.6742383776188883E-4</v>
      </c>
      <c r="M1682" s="9">
        <f t="shared" si="208"/>
        <v>-0.79338876648038059</v>
      </c>
      <c r="N1682" s="9">
        <f t="shared" si="209"/>
        <v>-1</v>
      </c>
      <c r="O1682" s="9">
        <f t="shared" si="210"/>
        <v>-1</v>
      </c>
      <c r="P1682" s="9">
        <f t="shared" si="211"/>
        <v>-0.93112958882679353</v>
      </c>
      <c r="Q1682" s="10">
        <f t="shared" si="212"/>
        <v>0.21293997039852466</v>
      </c>
      <c r="R1682" s="10">
        <f t="shared" si="195"/>
        <v>0.37569273561124844</v>
      </c>
      <c r="S1682" s="10">
        <f>_xlfn.PERCENTILE.INC($R$1519:R1682,0.75)</f>
        <v>0.61046264957704177</v>
      </c>
      <c r="T1682" s="10">
        <f t="shared" si="196"/>
        <v>0.61046264957704177</v>
      </c>
      <c r="U1682" s="11">
        <f t="shared" si="213"/>
        <v>0.37569273561124844</v>
      </c>
      <c r="V1682" s="10">
        <f t="shared" si="197"/>
        <v>-0.87390036757276734</v>
      </c>
      <c r="W1682" s="10">
        <f t="shared" si="198"/>
        <v>0.34377068537538219</v>
      </c>
      <c r="X1682" s="10">
        <f t="shared" si="214"/>
        <v>0.46961591951406062</v>
      </c>
      <c r="Y1682" s="10">
        <f>_xlfn.PERCENTILE.INC($X$1519:X1682,0.75)</f>
        <v>0.76307831197130227</v>
      </c>
      <c r="Z1682" s="10">
        <f t="shared" si="215"/>
        <v>0.76307831197130227</v>
      </c>
      <c r="AA1682" s="10">
        <f t="shared" si="216"/>
        <v>0.44542420377515973</v>
      </c>
      <c r="AB1682" s="10">
        <f t="shared" si="217"/>
        <v>-0.30042132831028867</v>
      </c>
      <c r="AC1682" s="10">
        <f t="shared" si="218"/>
        <v>-0.13381493095968619</v>
      </c>
      <c r="AD1682" s="13">
        <f t="shared" si="219"/>
        <v>-300421.32831028866</v>
      </c>
      <c r="AE1682" s="13">
        <f t="shared" si="199"/>
        <v>-133814.9309596862</v>
      </c>
      <c r="AF1682" s="13"/>
      <c r="AG1682" s="2">
        <f t="shared" si="194"/>
        <v>37166</v>
      </c>
      <c r="AH1682" s="3">
        <f t="shared" si="200"/>
        <v>1440.710221349332</v>
      </c>
      <c r="AI1682" s="3">
        <f t="shared" si="201"/>
        <v>641.72720321526049</v>
      </c>
      <c r="AJ1682" s="3">
        <f t="shared" si="220"/>
        <v>76823.571678879103</v>
      </c>
      <c r="AK1682" s="3">
        <f t="shared" si="221"/>
        <v>73232.871724364464</v>
      </c>
    </row>
    <row r="1683" spans="2:37" x14ac:dyDescent="0.2">
      <c r="B1683" s="5">
        <v>37167</v>
      </c>
      <c r="C1683" s="1">
        <v>133.87</v>
      </c>
      <c r="D1683" s="1">
        <f t="shared" si="191"/>
        <v>40</v>
      </c>
      <c r="E1683" s="1" t="b">
        <f t="shared" si="192"/>
        <v>0</v>
      </c>
      <c r="F1683" s="6">
        <f t="shared" si="193"/>
        <v>-7.5617169545554308E-3</v>
      </c>
      <c r="G1683" s="8">
        <f t="shared" si="202"/>
        <v>-1.5032990697723199E-3</v>
      </c>
      <c r="H1683" s="8">
        <f t="shared" si="203"/>
        <v>-1.1208647445092783E-3</v>
      </c>
      <c r="I1683" s="8">
        <f t="shared" si="204"/>
        <v>-1.0745474757969202E-3</v>
      </c>
      <c r="J1683" s="6">
        <f t="shared" si="205"/>
        <v>1.4875812714185502E-3</v>
      </c>
      <c r="K1683" s="6">
        <f t="shared" si="206"/>
        <v>9.2060484547952515E-4</v>
      </c>
      <c r="L1683" s="6">
        <f t="shared" si="207"/>
        <v>6.6785429431989339E-4</v>
      </c>
      <c r="M1683" s="9">
        <f t="shared" si="208"/>
        <v>-1</v>
      </c>
      <c r="N1683" s="9">
        <f t="shared" si="209"/>
        <v>-1</v>
      </c>
      <c r="O1683" s="9">
        <f t="shared" si="210"/>
        <v>-1</v>
      </c>
      <c r="P1683" s="9">
        <f t="shared" si="211"/>
        <v>-1</v>
      </c>
      <c r="Q1683" s="10">
        <f t="shared" si="212"/>
        <v>0.20737036466304148</v>
      </c>
      <c r="R1683" s="10">
        <f t="shared" si="195"/>
        <v>0.38578318618474211</v>
      </c>
      <c r="S1683" s="10">
        <f>_xlfn.PERCENTILE.INC($R$1519:R1683,0.75)</f>
        <v>0.61043598999377391</v>
      </c>
      <c r="T1683" s="10">
        <f t="shared" si="196"/>
        <v>0.61043598999377391</v>
      </c>
      <c r="U1683" s="11">
        <f t="shared" si="213"/>
        <v>0.38578318618474211</v>
      </c>
      <c r="V1683" s="10">
        <f t="shared" si="197"/>
        <v>-0.87390036757276734</v>
      </c>
      <c r="W1683" s="10">
        <f t="shared" si="198"/>
        <v>0.34377068537538219</v>
      </c>
      <c r="X1683" s="10">
        <f t="shared" si="214"/>
        <v>0.48222898273092768</v>
      </c>
      <c r="Y1683" s="10">
        <f>_xlfn.PERCENTILE.INC($X$1519:X1683,0.75)</f>
        <v>0.7630449874922175</v>
      </c>
      <c r="Z1683" s="10">
        <f t="shared" si="215"/>
        <v>0.7630449874922175</v>
      </c>
      <c r="AA1683" s="10">
        <f t="shared" si="216"/>
        <v>0.44542420377515973</v>
      </c>
      <c r="AB1683" s="10">
        <f t="shared" si="217"/>
        <v>-0.30042132831028867</v>
      </c>
      <c r="AC1683" s="10">
        <f t="shared" si="218"/>
        <v>-0.13381493095968619</v>
      </c>
      <c r="AD1683" s="13">
        <f t="shared" si="219"/>
        <v>-300421.32831028866</v>
      </c>
      <c r="AE1683" s="13">
        <f t="shared" si="199"/>
        <v>-133814.9309596862</v>
      </c>
      <c r="AF1683" s="13"/>
      <c r="AG1683" s="2">
        <f t="shared" si="194"/>
        <v>37167</v>
      </c>
      <c r="AH1683" s="3">
        <f t="shared" si="200"/>
        <v>2271.7010517939734</v>
      </c>
      <c r="AI1683" s="3">
        <f t="shared" si="201"/>
        <v>1011.8706322105236</v>
      </c>
      <c r="AJ1683" s="3">
        <f t="shared" si="220"/>
        <v>79095.272730673081</v>
      </c>
      <c r="AK1683" s="3">
        <f t="shared" si="221"/>
        <v>74244.742356574992</v>
      </c>
    </row>
    <row r="1684" spans="2:37" x14ac:dyDescent="0.2">
      <c r="B1684" s="5">
        <v>37168</v>
      </c>
      <c r="C1684" s="1">
        <v>134.08000000000001</v>
      </c>
      <c r="D1684" s="1">
        <f t="shared" si="191"/>
        <v>40</v>
      </c>
      <c r="E1684" s="1" t="b">
        <f t="shared" si="192"/>
        <v>0</v>
      </c>
      <c r="F1684" s="6">
        <f t="shared" si="193"/>
        <v>1.5686860386943113E-3</v>
      </c>
      <c r="G1684" s="8">
        <f t="shared" si="202"/>
        <v>-1.378041970851234E-3</v>
      </c>
      <c r="H1684" s="8">
        <f t="shared" si="203"/>
        <v>-1.0286822644787509E-3</v>
      </c>
      <c r="I1684" s="8">
        <f t="shared" si="204"/>
        <v>-1.0647197161235743E-3</v>
      </c>
      <c r="J1684" s="6">
        <f t="shared" si="205"/>
        <v>1.4880006552868582E-3</v>
      </c>
      <c r="K1684" s="6">
        <f t="shared" si="206"/>
        <v>9.2091785977598396E-4</v>
      </c>
      <c r="L1684" s="6">
        <f t="shared" si="207"/>
        <v>6.6827917955403964E-4</v>
      </c>
      <c r="M1684" s="9">
        <f t="shared" si="208"/>
        <v>-0.92610306719628011</v>
      </c>
      <c r="N1684" s="9">
        <f t="shared" si="209"/>
        <v>-1</v>
      </c>
      <c r="O1684" s="9">
        <f t="shared" si="210"/>
        <v>-1</v>
      </c>
      <c r="P1684" s="9">
        <f t="shared" si="211"/>
        <v>-0.9753676890654267</v>
      </c>
      <c r="Q1684" s="10">
        <f t="shared" si="212"/>
        <v>0.20334879812938578</v>
      </c>
      <c r="R1684" s="10">
        <f t="shared" si="195"/>
        <v>0.39341270140725393</v>
      </c>
      <c r="S1684" s="10">
        <f>_xlfn.PERCENTILE.INC($R$1519:R1684,0.75)</f>
        <v>0.60962834744149763</v>
      </c>
      <c r="T1684" s="10">
        <f t="shared" si="196"/>
        <v>0.60962834744149763</v>
      </c>
      <c r="U1684" s="11">
        <f t="shared" si="213"/>
        <v>0.39341270140725393</v>
      </c>
      <c r="V1684" s="10">
        <f t="shared" si="197"/>
        <v>-0.87390036757276734</v>
      </c>
      <c r="W1684" s="10">
        <f t="shared" si="198"/>
        <v>0.34377068537538219</v>
      </c>
      <c r="X1684" s="10">
        <f t="shared" si="214"/>
        <v>0.49176587675906741</v>
      </c>
      <c r="Y1684" s="10">
        <f>_xlfn.PERCENTILE.INC($X$1519:X1684,0.75)</f>
        <v>0.76203543430187204</v>
      </c>
      <c r="Z1684" s="10">
        <f t="shared" si="215"/>
        <v>0.76203543430187204</v>
      </c>
      <c r="AA1684" s="10">
        <f t="shared" si="216"/>
        <v>0.44542420377515973</v>
      </c>
      <c r="AB1684" s="10">
        <f t="shared" si="217"/>
        <v>-0.30042132831028867</v>
      </c>
      <c r="AC1684" s="10">
        <f t="shared" si="218"/>
        <v>-0.13381493095968619</v>
      </c>
      <c r="AD1684" s="13">
        <f t="shared" si="219"/>
        <v>-300421.32831028866</v>
      </c>
      <c r="AE1684" s="13">
        <f t="shared" si="199"/>
        <v>-133814.9309596862</v>
      </c>
      <c r="AF1684" s="13"/>
      <c r="AG1684" s="2">
        <f t="shared" si="194"/>
        <v>37168</v>
      </c>
      <c r="AH1684" s="3">
        <f t="shared" si="200"/>
        <v>-471.26674344634989</v>
      </c>
      <c r="AI1684" s="3">
        <f t="shared" si="201"/>
        <v>-209.91361396530291</v>
      </c>
      <c r="AJ1684" s="3">
        <f t="shared" si="220"/>
        <v>78624.00598722673</v>
      </c>
      <c r="AK1684" s="3">
        <f t="shared" si="221"/>
        <v>74034.828742609694</v>
      </c>
    </row>
    <row r="1685" spans="2:37" x14ac:dyDescent="0.2">
      <c r="B1685" s="5">
        <v>37169</v>
      </c>
      <c r="C1685" s="1">
        <v>132.79</v>
      </c>
      <c r="D1685" s="1">
        <f t="shared" ref="D1685:D1748" si="222">WEEKNUM(B1685)</f>
        <v>40</v>
      </c>
      <c r="E1685" s="1" t="b">
        <f t="shared" ref="E1685:E1748" si="223">IF(D1685&lt;&gt;D1684,TRUE,FALSE)</f>
        <v>0</v>
      </c>
      <c r="F1685" s="6">
        <f t="shared" ref="F1685:F1748" si="224">C1685/C1684-1</f>
        <v>-9.6211217183772568E-3</v>
      </c>
      <c r="G1685" s="8">
        <f t="shared" si="202"/>
        <v>-1.5430863407212665E-3</v>
      </c>
      <c r="H1685" s="8">
        <f t="shared" si="203"/>
        <v>-1.2173315473816334E-3</v>
      </c>
      <c r="I1685" s="8">
        <f t="shared" si="204"/>
        <v>-1.1246647073553579E-3</v>
      </c>
      <c r="J1685" s="6">
        <f t="shared" si="205"/>
        <v>1.48854070359164E-3</v>
      </c>
      <c r="K1685" s="6">
        <f t="shared" si="206"/>
        <v>9.2141589132421536E-4</v>
      </c>
      <c r="L1685" s="6">
        <f t="shared" si="207"/>
        <v>6.6880133920561836E-4</v>
      </c>
      <c r="M1685" s="9">
        <f t="shared" si="208"/>
        <v>-1</v>
      </c>
      <c r="N1685" s="9">
        <f t="shared" si="209"/>
        <v>-1</v>
      </c>
      <c r="O1685" s="9">
        <f t="shared" si="210"/>
        <v>-1</v>
      </c>
      <c r="P1685" s="9">
        <f t="shared" si="211"/>
        <v>-1</v>
      </c>
      <c r="Q1685" s="10">
        <f t="shared" si="212"/>
        <v>0.20009365633755086</v>
      </c>
      <c r="R1685" s="10">
        <f t="shared" si="195"/>
        <v>0.3998127749989378</v>
      </c>
      <c r="S1685" s="10">
        <f>_xlfn.PERCENTILE.INC($R$1519:R1685,0.75)</f>
        <v>0.60882070488922124</v>
      </c>
      <c r="T1685" s="10">
        <f t="shared" si="196"/>
        <v>0.60882070488922124</v>
      </c>
      <c r="U1685" s="11">
        <f t="shared" si="213"/>
        <v>0.3998127749989378</v>
      </c>
      <c r="V1685" s="10">
        <f t="shared" si="197"/>
        <v>-0.87390036757276734</v>
      </c>
      <c r="W1685" s="10">
        <f t="shared" si="198"/>
        <v>0.34377068537538219</v>
      </c>
      <c r="X1685" s="10">
        <f t="shared" si="214"/>
        <v>0.49976596874867224</v>
      </c>
      <c r="Y1685" s="10">
        <f>_xlfn.PERCENTILE.INC($X$1519:X1685,0.75)</f>
        <v>0.76102588111152669</v>
      </c>
      <c r="Z1685" s="10">
        <f t="shared" si="215"/>
        <v>0.76102588111152669</v>
      </c>
      <c r="AA1685" s="10">
        <f t="shared" si="216"/>
        <v>0.44542420377515973</v>
      </c>
      <c r="AB1685" s="10">
        <f t="shared" si="217"/>
        <v>-0.30042132831028867</v>
      </c>
      <c r="AC1685" s="10">
        <f t="shared" si="218"/>
        <v>-0.13381493095968619</v>
      </c>
      <c r="AD1685" s="13">
        <f t="shared" si="219"/>
        <v>-300421.32831028866</v>
      </c>
      <c r="AE1685" s="13">
        <f t="shared" si="199"/>
        <v>-133814.9309596862</v>
      </c>
      <c r="AF1685" s="13"/>
      <c r="AG1685" s="2">
        <f t="shared" si="194"/>
        <v>37169</v>
      </c>
      <c r="AH1685" s="3">
        <f t="shared" si="200"/>
        <v>2890.3901664698624</v>
      </c>
      <c r="AI1685" s="3">
        <f t="shared" si="201"/>
        <v>1287.4497384993902</v>
      </c>
      <c r="AJ1685" s="3">
        <f t="shared" si="220"/>
        <v>81514.396153696594</v>
      </c>
      <c r="AK1685" s="3">
        <f t="shared" si="221"/>
        <v>75322.278481109082</v>
      </c>
    </row>
    <row r="1686" spans="2:37" x14ac:dyDescent="0.2">
      <c r="B1686" s="5">
        <v>37173</v>
      </c>
      <c r="C1686" s="1">
        <v>131.83000000000001</v>
      </c>
      <c r="D1686" s="1">
        <f t="shared" si="222"/>
        <v>41</v>
      </c>
      <c r="E1686" s="1" t="b">
        <f t="shared" si="223"/>
        <v>1</v>
      </c>
      <c r="F1686" s="6">
        <f t="shared" si="224"/>
        <v>-7.2294600497023742E-3</v>
      </c>
      <c r="G1686" s="8">
        <f t="shared" si="202"/>
        <v>-1.6233682159842041E-3</v>
      </c>
      <c r="H1686" s="8">
        <f t="shared" si="203"/>
        <v>-1.3164194166286908E-3</v>
      </c>
      <c r="I1686" s="8">
        <f t="shared" si="204"/>
        <v>-1.1654352032873336E-3</v>
      </c>
      <c r="J1686" s="6">
        <f t="shared" si="205"/>
        <v>1.4891565038998083E-3</v>
      </c>
      <c r="K1686" s="6">
        <f t="shared" si="206"/>
        <v>9.2202657013335432E-4</v>
      </c>
      <c r="L1686" s="6">
        <f t="shared" si="207"/>
        <v>6.6935643079717351E-4</v>
      </c>
      <c r="M1686" s="9">
        <f t="shared" si="208"/>
        <v>-1</v>
      </c>
      <c r="N1686" s="9">
        <f t="shared" si="209"/>
        <v>-1</v>
      </c>
      <c r="O1686" s="9">
        <f t="shared" si="210"/>
        <v>-1</v>
      </c>
      <c r="P1686" s="9">
        <f t="shared" si="211"/>
        <v>-1</v>
      </c>
      <c r="Q1686" s="10">
        <f t="shared" si="212"/>
        <v>0.20058134625465235</v>
      </c>
      <c r="R1686" s="10">
        <f t="shared" si="195"/>
        <v>0.39884067733015555</v>
      </c>
      <c r="S1686" s="10">
        <f>_xlfn.PERCENTILE.INC($R$1519:R1686,0.75)</f>
        <v>0.60801306233694485</v>
      </c>
      <c r="T1686" s="10">
        <f t="shared" si="196"/>
        <v>0.60801306233694485</v>
      </c>
      <c r="U1686" s="11">
        <f t="shared" si="213"/>
        <v>0.39884067733015555</v>
      </c>
      <c r="V1686" s="10">
        <f t="shared" si="197"/>
        <v>-1</v>
      </c>
      <c r="W1686" s="10">
        <f t="shared" si="198"/>
        <v>0.3998127749989378</v>
      </c>
      <c r="X1686" s="10">
        <f t="shared" si="214"/>
        <v>0.49855084666269445</v>
      </c>
      <c r="Y1686" s="10">
        <f>_xlfn.PERCENTILE.INC($X$1519:X1686,0.75)</f>
        <v>0.76001632792118123</v>
      </c>
      <c r="Z1686" s="10">
        <f t="shared" si="215"/>
        <v>0.76001632792118123</v>
      </c>
      <c r="AA1686" s="10">
        <f t="shared" si="216"/>
        <v>0.49855084666269445</v>
      </c>
      <c r="AB1686" s="10">
        <f t="shared" si="217"/>
        <v>-0.3998127749989378</v>
      </c>
      <c r="AC1686" s="10">
        <f t="shared" si="218"/>
        <v>-0.1993269974822818</v>
      </c>
      <c r="AD1686" s="13">
        <f t="shared" si="219"/>
        <v>-399812.77499893779</v>
      </c>
      <c r="AE1686" s="13">
        <f t="shared" si="199"/>
        <v>-199326.99748228179</v>
      </c>
      <c r="AF1686" s="13"/>
      <c r="AG1686" s="2">
        <f t="shared" si="194"/>
        <v>37173</v>
      </c>
      <c r="AH1686" s="3">
        <f t="shared" si="200"/>
        <v>2171.8839910977526</v>
      </c>
      <c r="AI1686" s="3">
        <f t="shared" si="201"/>
        <v>967.40969742673281</v>
      </c>
      <c r="AJ1686" s="3">
        <f t="shared" si="220"/>
        <v>83686.280144794349</v>
      </c>
      <c r="AK1686" s="3">
        <f t="shared" si="221"/>
        <v>76289.688178535813</v>
      </c>
    </row>
    <row r="1687" spans="2:37" x14ac:dyDescent="0.2">
      <c r="B1687" s="5">
        <v>37174</v>
      </c>
      <c r="C1687" s="1">
        <v>132.33000000000001</v>
      </c>
      <c r="D1687" s="1">
        <f t="shared" si="222"/>
        <v>41</v>
      </c>
      <c r="E1687" s="1" t="b">
        <f t="shared" si="223"/>
        <v>0</v>
      </c>
      <c r="F1687" s="6">
        <f t="shared" si="224"/>
        <v>3.7927634074186312E-3</v>
      </c>
      <c r="G1687" s="8">
        <f t="shared" si="202"/>
        <v>-1.2355472378803454E-3</v>
      </c>
      <c r="H1687" s="8">
        <f t="shared" si="203"/>
        <v>-1.2775197774043856E-3</v>
      </c>
      <c r="I1687" s="8">
        <f t="shared" si="204"/>
        <v>-1.136566540116106E-3</v>
      </c>
      <c r="J1687" s="6">
        <f t="shared" si="205"/>
        <v>1.4894979521787642E-3</v>
      </c>
      <c r="K1687" s="6">
        <f t="shared" si="206"/>
        <v>9.2259519537139182E-4</v>
      </c>
      <c r="L1687" s="6">
        <f t="shared" si="207"/>
        <v>6.6987027300694532E-4</v>
      </c>
      <c r="M1687" s="9">
        <f t="shared" si="208"/>
        <v>-0.82950583186304339</v>
      </c>
      <c r="N1687" s="9">
        <f t="shared" si="209"/>
        <v>-1</v>
      </c>
      <c r="O1687" s="9">
        <f t="shared" si="210"/>
        <v>-1</v>
      </c>
      <c r="P1687" s="9">
        <f t="shared" si="211"/>
        <v>-0.94316861062101454</v>
      </c>
      <c r="Q1687" s="10">
        <f t="shared" si="212"/>
        <v>0.20064934083485841</v>
      </c>
      <c r="R1687" s="10">
        <f t="shared" si="195"/>
        <v>0.39870552112026553</v>
      </c>
      <c r="S1687" s="10">
        <f>_xlfn.PERCENTILE.INC($R$1519:R1687,0.75)</f>
        <v>0.60720541978466858</v>
      </c>
      <c r="T1687" s="10">
        <f t="shared" si="196"/>
        <v>0.60720541978466858</v>
      </c>
      <c r="U1687" s="11">
        <f t="shared" si="213"/>
        <v>0.39870552112026553</v>
      </c>
      <c r="V1687" s="10">
        <f t="shared" si="197"/>
        <v>-1</v>
      </c>
      <c r="W1687" s="10">
        <f t="shared" si="198"/>
        <v>0.3998127749989378</v>
      </c>
      <c r="X1687" s="10">
        <f t="shared" si="214"/>
        <v>0.49838190140033195</v>
      </c>
      <c r="Y1687" s="10">
        <f>_xlfn.PERCENTILE.INC($X$1519:X1687,0.75)</f>
        <v>0.75900677473083578</v>
      </c>
      <c r="Z1687" s="10">
        <f t="shared" si="215"/>
        <v>0.75900677473083578</v>
      </c>
      <c r="AA1687" s="10">
        <f t="shared" si="216"/>
        <v>0.49855084666269445</v>
      </c>
      <c r="AB1687" s="10">
        <f t="shared" si="217"/>
        <v>-0.3998127749989378</v>
      </c>
      <c r="AC1687" s="10">
        <f t="shared" si="218"/>
        <v>-0.1993269974822818</v>
      </c>
      <c r="AD1687" s="13">
        <f t="shared" si="219"/>
        <v>-399812.77499893779</v>
      </c>
      <c r="AE1687" s="13">
        <f t="shared" si="199"/>
        <v>-199326.99748228179</v>
      </c>
      <c r="AF1687" s="13"/>
      <c r="AG1687" s="2">
        <f t="shared" si="194"/>
        <v>37174</v>
      </c>
      <c r="AH1687" s="3">
        <f t="shared" si="200"/>
        <v>-1516.3952628344698</v>
      </c>
      <c r="AI1687" s="3">
        <f t="shared" si="201"/>
        <v>-756.00014216142404</v>
      </c>
      <c r="AJ1687" s="3">
        <f t="shared" si="220"/>
        <v>82169.884881959879</v>
      </c>
      <c r="AK1687" s="3">
        <f t="shared" si="221"/>
        <v>75533.688036374384</v>
      </c>
    </row>
    <row r="1688" spans="2:37" x14ac:dyDescent="0.2">
      <c r="B1688" s="5">
        <v>37175</v>
      </c>
      <c r="C1688" s="1">
        <v>132.1</v>
      </c>
      <c r="D1688" s="1">
        <f t="shared" si="222"/>
        <v>41</v>
      </c>
      <c r="E1688" s="1" t="b">
        <f t="shared" si="223"/>
        <v>0</v>
      </c>
      <c r="F1688" s="6">
        <f t="shared" si="224"/>
        <v>-1.7380790448123795E-3</v>
      </c>
      <c r="G1688" s="8">
        <f t="shared" si="202"/>
        <v>-9.4831077347732847E-4</v>
      </c>
      <c r="H1688" s="8">
        <f t="shared" si="203"/>
        <v>-1.248672610518991E-3</v>
      </c>
      <c r="I1688" s="8">
        <f t="shared" si="204"/>
        <v>-1.1416860565568077E-3</v>
      </c>
      <c r="J1688" s="6">
        <f t="shared" si="205"/>
        <v>1.4896712962600654E-3</v>
      </c>
      <c r="K1688" s="6">
        <f t="shared" si="206"/>
        <v>9.2314133528678948E-4</v>
      </c>
      <c r="L1688" s="6">
        <f t="shared" si="207"/>
        <v>6.7038294430423601E-4</v>
      </c>
      <c r="M1688" s="9">
        <f t="shared" si="208"/>
        <v>-0.63659061959382301</v>
      </c>
      <c r="N1688" s="9">
        <f t="shared" si="209"/>
        <v>-1</v>
      </c>
      <c r="O1688" s="9">
        <f t="shared" si="210"/>
        <v>-1</v>
      </c>
      <c r="P1688" s="9">
        <f t="shared" si="211"/>
        <v>-0.87886353986460763</v>
      </c>
      <c r="Q1688" s="10">
        <f t="shared" si="212"/>
        <v>0.19866301598614169</v>
      </c>
      <c r="R1688" s="10">
        <f t="shared" si="195"/>
        <v>0.40269196358913945</v>
      </c>
      <c r="S1688" s="10">
        <f>_xlfn.PERCENTILE.INC($R$1519:R1688,0.75)</f>
        <v>0.60626981837452798</v>
      </c>
      <c r="T1688" s="10">
        <f t="shared" si="196"/>
        <v>0.60626981837452798</v>
      </c>
      <c r="U1688" s="11">
        <f t="shared" si="213"/>
        <v>0.40269196358913945</v>
      </c>
      <c r="V1688" s="10">
        <f t="shared" si="197"/>
        <v>-1</v>
      </c>
      <c r="W1688" s="10">
        <f t="shared" si="198"/>
        <v>0.3998127749989378</v>
      </c>
      <c r="X1688" s="10">
        <f t="shared" si="214"/>
        <v>0.50336495448642438</v>
      </c>
      <c r="Y1688" s="10">
        <f>_xlfn.PERCENTILE.INC($X$1519:X1688,0.75)</f>
        <v>0.75783727296816006</v>
      </c>
      <c r="Z1688" s="10">
        <f t="shared" si="215"/>
        <v>0.75783727296816006</v>
      </c>
      <c r="AA1688" s="10">
        <f t="shared" si="216"/>
        <v>0.49855084666269445</v>
      </c>
      <c r="AB1688" s="10">
        <f t="shared" si="217"/>
        <v>-0.3998127749989378</v>
      </c>
      <c r="AC1688" s="10">
        <f t="shared" si="218"/>
        <v>-0.1993269974822818</v>
      </c>
      <c r="AD1688" s="13">
        <f t="shared" si="219"/>
        <v>-399812.77499893779</v>
      </c>
      <c r="AE1688" s="13">
        <f t="shared" si="199"/>
        <v>-199326.99748228179</v>
      </c>
      <c r="AF1688" s="13"/>
      <c r="AG1688" s="2">
        <f t="shared" si="194"/>
        <v>37175</v>
      </c>
      <c r="AH1688" s="3">
        <f t="shared" si="200"/>
        <v>694.90620607394055</v>
      </c>
      <c r="AI1688" s="3">
        <f t="shared" si="201"/>
        <v>346.44607738932393</v>
      </c>
      <c r="AJ1688" s="3">
        <f t="shared" si="220"/>
        <v>82864.791088033817</v>
      </c>
      <c r="AK1688" s="3">
        <f t="shared" si="221"/>
        <v>75880.134113763706</v>
      </c>
    </row>
    <row r="1689" spans="2:37" x14ac:dyDescent="0.2">
      <c r="B1689" s="5">
        <v>37176</v>
      </c>
      <c r="C1689" s="1">
        <v>132</v>
      </c>
      <c r="D1689" s="1">
        <f t="shared" si="222"/>
        <v>41</v>
      </c>
      <c r="E1689" s="1" t="b">
        <f t="shared" si="223"/>
        <v>0</v>
      </c>
      <c r="F1689" s="6">
        <f t="shared" si="224"/>
        <v>-7.5700227100672368E-4</v>
      </c>
      <c r="G1689" s="8">
        <f t="shared" si="202"/>
        <v>-1.1610560139252407E-3</v>
      </c>
      <c r="H1689" s="8">
        <f t="shared" si="203"/>
        <v>-1.1985075831776309E-3</v>
      </c>
      <c r="I1689" s="8">
        <f t="shared" si="204"/>
        <v>-1.1425693471105081E-3</v>
      </c>
      <c r="J1689" s="6">
        <f t="shared" si="205"/>
        <v>1.4899438289967698E-3</v>
      </c>
      <c r="K1689" s="6">
        <f t="shared" si="206"/>
        <v>9.2362716324705086E-4</v>
      </c>
      <c r="L1689" s="6">
        <f t="shared" si="207"/>
        <v>6.70930079128469E-4</v>
      </c>
      <c r="M1689" s="9">
        <f t="shared" si="208"/>
        <v>-0.77926160122896682</v>
      </c>
      <c r="N1689" s="9">
        <f t="shared" si="209"/>
        <v>-1</v>
      </c>
      <c r="O1689" s="9">
        <f t="shared" si="210"/>
        <v>-1</v>
      </c>
      <c r="P1689" s="9">
        <f t="shared" si="211"/>
        <v>-0.92642053374298905</v>
      </c>
      <c r="Q1689" s="10">
        <f t="shared" si="212"/>
        <v>0.1902445550804101</v>
      </c>
      <c r="R1689" s="10">
        <f t="shared" si="195"/>
        <v>0.4205113779271456</v>
      </c>
      <c r="S1689" s="10">
        <f>_xlfn.PERCENTILE.INC($R$1519:R1689,0.75)</f>
        <v>0.60533421696438738</v>
      </c>
      <c r="T1689" s="10">
        <f t="shared" si="196"/>
        <v>0.60533421696438738</v>
      </c>
      <c r="U1689" s="11">
        <f t="shared" si="213"/>
        <v>0.4205113779271456</v>
      </c>
      <c r="V1689" s="10">
        <f t="shared" si="197"/>
        <v>-1</v>
      </c>
      <c r="W1689" s="10">
        <f t="shared" si="198"/>
        <v>0.3998127749989378</v>
      </c>
      <c r="X1689" s="10">
        <f t="shared" si="214"/>
        <v>0.52563922240893202</v>
      </c>
      <c r="Y1689" s="10">
        <f>_xlfn.PERCENTILE.INC($X$1519:X1689,0.75)</f>
        <v>0.75666777120548434</v>
      </c>
      <c r="Z1689" s="10">
        <f t="shared" si="215"/>
        <v>0.75666777120548434</v>
      </c>
      <c r="AA1689" s="10">
        <f t="shared" si="216"/>
        <v>0.49855084666269445</v>
      </c>
      <c r="AB1689" s="10">
        <f t="shared" si="217"/>
        <v>-0.3998127749989378</v>
      </c>
      <c r="AC1689" s="10">
        <f t="shared" si="218"/>
        <v>-0.1993269974822818</v>
      </c>
      <c r="AD1689" s="13">
        <f t="shared" si="219"/>
        <v>-399812.77499893779</v>
      </c>
      <c r="AE1689" s="13">
        <f t="shared" si="199"/>
        <v>-199326.99748228179</v>
      </c>
      <c r="AF1689" s="13"/>
      <c r="AG1689" s="2">
        <f t="shared" si="194"/>
        <v>37176</v>
      </c>
      <c r="AH1689" s="3">
        <f t="shared" si="200"/>
        <v>302.65917865169615</v>
      </c>
      <c r="AI1689" s="3">
        <f t="shared" si="201"/>
        <v>150.8909897670388</v>
      </c>
      <c r="AJ1689" s="3">
        <f t="shared" si="220"/>
        <v>83167.450266685511</v>
      </c>
      <c r="AK1689" s="3">
        <f t="shared" si="221"/>
        <v>76031.025103530745</v>
      </c>
    </row>
    <row r="1690" spans="2:37" x14ac:dyDescent="0.2">
      <c r="B1690" s="5">
        <v>37179</v>
      </c>
      <c r="C1690" s="1">
        <v>132.51</v>
      </c>
      <c r="D1690" s="1">
        <f t="shared" si="222"/>
        <v>42</v>
      </c>
      <c r="E1690" s="1" t="b">
        <f t="shared" si="223"/>
        <v>1</v>
      </c>
      <c r="F1690" s="6">
        <f t="shared" si="224"/>
        <v>3.8636363636364024E-3</v>
      </c>
      <c r="G1690" s="8">
        <f t="shared" si="202"/>
        <v>-8.7161433850068521E-4</v>
      </c>
      <c r="H1690" s="8">
        <f t="shared" si="203"/>
        <v>-1.1582408987020655E-3</v>
      </c>
      <c r="I1690" s="8">
        <f t="shared" si="204"/>
        <v>-1.1153244392769416E-3</v>
      </c>
      <c r="J1690" s="6">
        <f t="shared" si="205"/>
        <v>1.4900622422119039E-3</v>
      </c>
      <c r="K1690" s="6">
        <f t="shared" si="206"/>
        <v>9.2408859050585037E-4</v>
      </c>
      <c r="L1690" s="6">
        <f t="shared" si="207"/>
        <v>6.7145192264428616E-4</v>
      </c>
      <c r="M1690" s="9">
        <f t="shared" si="208"/>
        <v>-0.58495163074988632</v>
      </c>
      <c r="N1690" s="9">
        <f t="shared" si="209"/>
        <v>-1</v>
      </c>
      <c r="O1690" s="9">
        <f t="shared" si="210"/>
        <v>-1</v>
      </c>
      <c r="P1690" s="9">
        <f t="shared" si="211"/>
        <v>-0.8616505435832954</v>
      </c>
      <c r="Q1690" s="10">
        <f t="shared" si="212"/>
        <v>0.17785695792258718</v>
      </c>
      <c r="R1690" s="10">
        <f t="shared" si="195"/>
        <v>0.44979966448554831</v>
      </c>
      <c r="S1690" s="10">
        <f>_xlfn.PERCENTILE.INC($R$1519:R1690,0.75)</f>
        <v>0.60439861555424679</v>
      </c>
      <c r="T1690" s="10">
        <f t="shared" si="196"/>
        <v>0.60439861555424679</v>
      </c>
      <c r="U1690" s="11">
        <f t="shared" si="213"/>
        <v>0.44979966448554831</v>
      </c>
      <c r="V1690" s="10">
        <f t="shared" si="197"/>
        <v>-0.92642053374298905</v>
      </c>
      <c r="W1690" s="10">
        <f t="shared" si="198"/>
        <v>0.4205113779271456</v>
      </c>
      <c r="X1690" s="10">
        <f t="shared" si="214"/>
        <v>0.56224958060693542</v>
      </c>
      <c r="Y1690" s="10">
        <f>_xlfn.PERCENTILE.INC($X$1519:X1690,0.75)</f>
        <v>0.75549826944280851</v>
      </c>
      <c r="Z1690" s="10">
        <f t="shared" si="215"/>
        <v>0.75549826944280851</v>
      </c>
      <c r="AA1690" s="10">
        <f t="shared" si="216"/>
        <v>0.56224958060693542</v>
      </c>
      <c r="AB1690" s="10">
        <f t="shared" si="217"/>
        <v>-0.38957037518426602</v>
      </c>
      <c r="AC1690" s="10">
        <f t="shared" si="218"/>
        <v>-0.21903578006424004</v>
      </c>
      <c r="AD1690" s="13">
        <f t="shared" si="219"/>
        <v>-389570.37518426601</v>
      </c>
      <c r="AE1690" s="13">
        <f t="shared" si="199"/>
        <v>-219035.78006424004</v>
      </c>
      <c r="AF1690" s="13"/>
      <c r="AG1690" s="2">
        <f t="shared" si="194"/>
        <v>37179</v>
      </c>
      <c r="AH1690" s="3">
        <f t="shared" si="200"/>
        <v>-1544.7311761322751</v>
      </c>
      <c r="AI1690" s="3">
        <f t="shared" si="201"/>
        <v>-770.12703572700559</v>
      </c>
      <c r="AJ1690" s="3">
        <f t="shared" si="220"/>
        <v>81622.719090553233</v>
      </c>
      <c r="AK1690" s="3">
        <f t="shared" si="221"/>
        <v>75260.898067803733</v>
      </c>
    </row>
    <row r="1691" spans="2:37" x14ac:dyDescent="0.2">
      <c r="B1691" s="5">
        <v>37180</v>
      </c>
      <c r="C1691" s="1">
        <v>133.22</v>
      </c>
      <c r="D1691" s="1">
        <f t="shared" si="222"/>
        <v>42</v>
      </c>
      <c r="E1691" s="1" t="b">
        <f t="shared" si="223"/>
        <v>0</v>
      </c>
      <c r="F1691" s="6">
        <f t="shared" si="224"/>
        <v>5.3580861821749259E-3</v>
      </c>
      <c r="G1691" s="8">
        <f t="shared" si="202"/>
        <v>-5.5348743424169639E-4</v>
      </c>
      <c r="H1691" s="8">
        <f t="shared" si="203"/>
        <v>-1.0474019428692151E-3</v>
      </c>
      <c r="I1691" s="8">
        <f t="shared" si="204"/>
        <v>-1.0743960365124658E-3</v>
      </c>
      <c r="J1691" s="6">
        <f t="shared" si="205"/>
        <v>1.4900828585106113E-3</v>
      </c>
      <c r="K1691" s="6">
        <f t="shared" si="206"/>
        <v>9.244514457584594E-4</v>
      </c>
      <c r="L1691" s="6">
        <f t="shared" si="207"/>
        <v>6.718954411135574E-4</v>
      </c>
      <c r="M1691" s="9">
        <f t="shared" si="208"/>
        <v>-0.37144742057829316</v>
      </c>
      <c r="N1691" s="9">
        <f t="shared" si="209"/>
        <v>-1</v>
      </c>
      <c r="O1691" s="9">
        <f t="shared" si="210"/>
        <v>-1</v>
      </c>
      <c r="P1691" s="9">
        <f t="shared" si="211"/>
        <v>-0.79048247352609768</v>
      </c>
      <c r="Q1691" s="10">
        <f t="shared" si="212"/>
        <v>0.17516349560385924</v>
      </c>
      <c r="R1691" s="10">
        <f t="shared" si="195"/>
        <v>0.45671616522727937</v>
      </c>
      <c r="S1691" s="10">
        <f>_xlfn.PERCENTILE.INC($R$1519:R1691,0.75)</f>
        <v>0.60346301414410619</v>
      </c>
      <c r="T1691" s="10">
        <f t="shared" si="196"/>
        <v>0.60346301414410619</v>
      </c>
      <c r="U1691" s="11">
        <f t="shared" si="213"/>
        <v>0.45671616522727937</v>
      </c>
      <c r="V1691" s="10">
        <f t="shared" si="197"/>
        <v>-0.92642053374298905</v>
      </c>
      <c r="W1691" s="10">
        <f t="shared" si="198"/>
        <v>0.4205113779271456</v>
      </c>
      <c r="X1691" s="10">
        <f t="shared" si="214"/>
        <v>0.5708952065340992</v>
      </c>
      <c r="Y1691" s="10">
        <f>_xlfn.PERCENTILE.INC($X$1519:X1691,0.75)</f>
        <v>0.75432876768013279</v>
      </c>
      <c r="Z1691" s="10">
        <f t="shared" si="215"/>
        <v>0.75432876768013279</v>
      </c>
      <c r="AA1691" s="10">
        <f t="shared" si="216"/>
        <v>0.56224958060693542</v>
      </c>
      <c r="AB1691" s="10">
        <f t="shared" si="217"/>
        <v>-0.38957037518426602</v>
      </c>
      <c r="AC1691" s="10">
        <f t="shared" si="218"/>
        <v>-0.21903578006424004</v>
      </c>
      <c r="AD1691" s="13">
        <f t="shared" si="219"/>
        <v>-389570.37518426601</v>
      </c>
      <c r="AE1691" s="13">
        <f t="shared" si="199"/>
        <v>-219035.78006424004</v>
      </c>
      <c r="AF1691" s="13"/>
      <c r="AG1691" s="2">
        <f t="shared" si="194"/>
        <v>37180</v>
      </c>
      <c r="AH1691" s="3">
        <f t="shared" si="200"/>
        <v>-2087.3516442595173</v>
      </c>
      <c r="AI1691" s="3">
        <f t="shared" si="201"/>
        <v>-1173.6125865641106</v>
      </c>
      <c r="AJ1691" s="3">
        <f t="shared" si="220"/>
        <v>79535.36744629372</v>
      </c>
      <c r="AK1691" s="3">
        <f t="shared" si="221"/>
        <v>74087.285481239625</v>
      </c>
    </row>
    <row r="1692" spans="2:37" x14ac:dyDescent="0.2">
      <c r="B1692" s="5">
        <v>37181</v>
      </c>
      <c r="C1692" s="1">
        <v>135.05000000000001</v>
      </c>
      <c r="D1692" s="1">
        <f t="shared" si="222"/>
        <v>42</v>
      </c>
      <c r="E1692" s="1" t="b">
        <f t="shared" si="223"/>
        <v>0</v>
      </c>
      <c r="F1692" s="6">
        <f t="shared" si="224"/>
        <v>1.3736676174748608E-2</v>
      </c>
      <c r="G1692" s="8">
        <f t="shared" si="202"/>
        <v>-2.2095790959756527E-4</v>
      </c>
      <c r="H1692" s="8">
        <f t="shared" si="203"/>
        <v>-8.9839531755639683E-4</v>
      </c>
      <c r="I1692" s="8">
        <f t="shared" si="204"/>
        <v>-9.7886609487234598E-4</v>
      </c>
      <c r="J1692" s="6">
        <f t="shared" si="205"/>
        <v>1.4900357156581417E-3</v>
      </c>
      <c r="K1692" s="6">
        <f t="shared" si="206"/>
        <v>9.2466865082800175E-4</v>
      </c>
      <c r="L1692" s="6">
        <f t="shared" si="207"/>
        <v>6.7220083233497185E-4</v>
      </c>
      <c r="M1692" s="9">
        <f t="shared" si="208"/>
        <v>-0.14829034450356729</v>
      </c>
      <c r="N1692" s="9">
        <f t="shared" si="209"/>
        <v>-0.97158621821116331</v>
      </c>
      <c r="O1692" s="9">
        <f t="shared" si="210"/>
        <v>-1</v>
      </c>
      <c r="P1692" s="9">
        <f t="shared" si="211"/>
        <v>-0.70662552090491015</v>
      </c>
      <c r="Q1692" s="10">
        <f t="shared" si="212"/>
        <v>0.17468056028055115</v>
      </c>
      <c r="R1692" s="10">
        <f t="shared" si="195"/>
        <v>0.45797883789423111</v>
      </c>
      <c r="S1692" s="10">
        <f>_xlfn.PERCENTILE.INC($R$1519:R1692,0.75)</f>
        <v>0.60304023634353809</v>
      </c>
      <c r="T1692" s="10">
        <f t="shared" si="196"/>
        <v>0.60304023634353809</v>
      </c>
      <c r="U1692" s="11">
        <f t="shared" si="213"/>
        <v>0.45797883789423111</v>
      </c>
      <c r="V1692" s="10">
        <f t="shared" si="197"/>
        <v>-0.92642053374298905</v>
      </c>
      <c r="W1692" s="10">
        <f t="shared" si="198"/>
        <v>0.4205113779271456</v>
      </c>
      <c r="X1692" s="10">
        <f t="shared" si="214"/>
        <v>0.57247354736778888</v>
      </c>
      <c r="Y1692" s="10">
        <f>_xlfn.PERCENTILE.INC($X$1519:X1692,0.75)</f>
        <v>0.75380029542942262</v>
      </c>
      <c r="Z1692" s="10">
        <f t="shared" si="215"/>
        <v>0.75380029542942262</v>
      </c>
      <c r="AA1692" s="10">
        <f t="shared" si="216"/>
        <v>0.56224958060693542</v>
      </c>
      <c r="AB1692" s="10">
        <f t="shared" si="217"/>
        <v>-0.38957037518426602</v>
      </c>
      <c r="AC1692" s="10">
        <f t="shared" si="218"/>
        <v>-0.21903578006424004</v>
      </c>
      <c r="AD1692" s="13">
        <f t="shared" si="219"/>
        <v>-389570.37518426601</v>
      </c>
      <c r="AE1692" s="13">
        <f t="shared" si="199"/>
        <v>-219035.78006424004</v>
      </c>
      <c r="AF1692" s="13"/>
      <c r="AG1692" s="2">
        <f t="shared" si="194"/>
        <v>37181</v>
      </c>
      <c r="AH1692" s="3">
        <f t="shared" si="200"/>
        <v>-5351.4020911815833</v>
      </c>
      <c r="AI1692" s="3">
        <f t="shared" si="201"/>
        <v>-3008.8235814259224</v>
      </c>
      <c r="AJ1692" s="3">
        <f t="shared" si="220"/>
        <v>74183.96535511213</v>
      </c>
      <c r="AK1692" s="3">
        <f t="shared" si="221"/>
        <v>71078.461899813701</v>
      </c>
    </row>
    <row r="1693" spans="2:37" x14ac:dyDescent="0.2">
      <c r="B1693" s="5">
        <v>37182</v>
      </c>
      <c r="C1693" s="1">
        <v>134.21</v>
      </c>
      <c r="D1693" s="1">
        <f t="shared" si="222"/>
        <v>42</v>
      </c>
      <c r="E1693" s="1" t="b">
        <f t="shared" si="223"/>
        <v>0</v>
      </c>
      <c r="F1693" s="6">
        <f t="shared" si="224"/>
        <v>-6.2199185486856434E-3</v>
      </c>
      <c r="G1693" s="8">
        <f t="shared" si="202"/>
        <v>-3.3283188184113187E-4</v>
      </c>
      <c r="H1693" s="8">
        <f t="shared" si="203"/>
        <v>-9.5996931155805949E-4</v>
      </c>
      <c r="I1693" s="8">
        <f t="shared" si="204"/>
        <v>-1.012518755605942E-3</v>
      </c>
      <c r="J1693" s="6">
        <f t="shared" si="205"/>
        <v>1.489982803578838E-3</v>
      </c>
      <c r="K1693" s="6">
        <f t="shared" si="206"/>
        <v>9.2495657394488218E-4</v>
      </c>
      <c r="L1693" s="6">
        <f t="shared" si="207"/>
        <v>6.7255552162999032E-4</v>
      </c>
      <c r="M1693" s="9">
        <f t="shared" si="208"/>
        <v>-0.22337967998133415</v>
      </c>
      <c r="N1693" s="9">
        <f t="shared" si="209"/>
        <v>-1</v>
      </c>
      <c r="O1693" s="9">
        <f t="shared" si="210"/>
        <v>-1</v>
      </c>
      <c r="P1693" s="9">
        <f t="shared" si="211"/>
        <v>-0.74112655999377797</v>
      </c>
      <c r="Q1693" s="10">
        <f t="shared" si="212"/>
        <v>0.16840779391482774</v>
      </c>
      <c r="R1693" s="10">
        <f t="shared" si="195"/>
        <v>0.47503739666858891</v>
      </c>
      <c r="S1693" s="10">
        <f>_xlfn.PERCENTILE.INC($R$1519:R1693,0.75)</f>
        <v>0.60261745854297</v>
      </c>
      <c r="T1693" s="10">
        <f t="shared" si="196"/>
        <v>0.60261745854297</v>
      </c>
      <c r="U1693" s="11">
        <f t="shared" si="213"/>
        <v>0.47503739666858891</v>
      </c>
      <c r="V1693" s="10">
        <f t="shared" si="197"/>
        <v>-0.92642053374298905</v>
      </c>
      <c r="W1693" s="10">
        <f t="shared" si="198"/>
        <v>0.4205113779271456</v>
      </c>
      <c r="X1693" s="10">
        <f t="shared" si="214"/>
        <v>0.59379674583573616</v>
      </c>
      <c r="Y1693" s="10">
        <f>_xlfn.PERCENTILE.INC($X$1519:X1693,0.75)</f>
        <v>0.75327182317871255</v>
      </c>
      <c r="Z1693" s="10">
        <f t="shared" si="215"/>
        <v>0.75327182317871255</v>
      </c>
      <c r="AA1693" s="10">
        <f t="shared" si="216"/>
        <v>0.56224958060693542</v>
      </c>
      <c r="AB1693" s="10">
        <f t="shared" si="217"/>
        <v>-0.38957037518426602</v>
      </c>
      <c r="AC1693" s="10">
        <f t="shared" si="218"/>
        <v>-0.21903578006424004</v>
      </c>
      <c r="AD1693" s="13">
        <f t="shared" si="219"/>
        <v>-389570.37518426601</v>
      </c>
      <c r="AE1693" s="13">
        <f t="shared" si="199"/>
        <v>-219035.78006424004</v>
      </c>
      <c r="AF1693" s="13"/>
      <c r="AG1693" s="2">
        <f t="shared" si="194"/>
        <v>37182</v>
      </c>
      <c r="AH1693" s="3">
        <f t="shared" si="200"/>
        <v>2423.0960026270413</v>
      </c>
      <c r="AI1693" s="3">
        <f t="shared" si="201"/>
        <v>1362.3847112473957</v>
      </c>
      <c r="AJ1693" s="3">
        <f t="shared" si="220"/>
        <v>76607.061357739178</v>
      </c>
      <c r="AK1693" s="3">
        <f t="shared" si="221"/>
        <v>72440.84661106109</v>
      </c>
    </row>
    <row r="1694" spans="2:37" x14ac:dyDescent="0.2">
      <c r="B1694" s="5">
        <v>37183</v>
      </c>
      <c r="C1694" s="1">
        <v>133.37</v>
      </c>
      <c r="D1694" s="1">
        <f t="shared" si="222"/>
        <v>42</v>
      </c>
      <c r="E1694" s="1" t="b">
        <f t="shared" si="223"/>
        <v>0</v>
      </c>
      <c r="F1694" s="6">
        <f t="shared" si="224"/>
        <v>-6.2588480739140806E-3</v>
      </c>
      <c r="G1694" s="8">
        <f t="shared" si="202"/>
        <v>-3.5418468463926331E-4</v>
      </c>
      <c r="H1694" s="8">
        <f t="shared" si="203"/>
        <v>-1.0640720366784757E-3</v>
      </c>
      <c r="I1694" s="8">
        <f t="shared" si="204"/>
        <v>-1.025359755834526E-3</v>
      </c>
      <c r="J1694" s="6">
        <f t="shared" si="205"/>
        <v>1.4899306255575708E-3</v>
      </c>
      <c r="K1694" s="6">
        <f t="shared" si="206"/>
        <v>9.2531454401718102E-4</v>
      </c>
      <c r="L1694" s="6">
        <f t="shared" si="207"/>
        <v>6.7292226997523721E-4</v>
      </c>
      <c r="M1694" s="9">
        <f t="shared" si="208"/>
        <v>-0.23771891023900404</v>
      </c>
      <c r="N1694" s="9">
        <f t="shared" si="209"/>
        <v>-1</v>
      </c>
      <c r="O1694" s="9">
        <f t="shared" si="210"/>
        <v>-1</v>
      </c>
      <c r="P1694" s="9">
        <f t="shared" si="211"/>
        <v>-0.74590630341300146</v>
      </c>
      <c r="Q1694" s="10">
        <f t="shared" si="212"/>
        <v>0.1687011624947703</v>
      </c>
      <c r="R1694" s="10">
        <f t="shared" si="195"/>
        <v>0.47421131435582126</v>
      </c>
      <c r="S1694" s="10">
        <f>_xlfn.PERCENTILE.INC($R$1519:R1694,0.75)</f>
        <v>0.6021946807424019</v>
      </c>
      <c r="T1694" s="10">
        <f t="shared" si="196"/>
        <v>0.6021946807424019</v>
      </c>
      <c r="U1694" s="11">
        <f t="shared" si="213"/>
        <v>0.47421131435582126</v>
      </c>
      <c r="V1694" s="10">
        <f t="shared" si="197"/>
        <v>-0.92642053374298905</v>
      </c>
      <c r="W1694" s="10">
        <f t="shared" si="198"/>
        <v>0.4205113779271456</v>
      </c>
      <c r="X1694" s="10">
        <f t="shared" si="214"/>
        <v>0.59276414294477664</v>
      </c>
      <c r="Y1694" s="10">
        <f>_xlfn.PERCENTILE.INC($X$1519:X1694,0.75)</f>
        <v>0.75274335092800237</v>
      </c>
      <c r="Z1694" s="10">
        <f t="shared" si="215"/>
        <v>0.75274335092800237</v>
      </c>
      <c r="AA1694" s="10">
        <f t="shared" si="216"/>
        <v>0.56224958060693542</v>
      </c>
      <c r="AB1694" s="10">
        <f t="shared" si="217"/>
        <v>-0.38957037518426602</v>
      </c>
      <c r="AC1694" s="10">
        <f t="shared" si="218"/>
        <v>-0.21903578006424004</v>
      </c>
      <c r="AD1694" s="13">
        <f t="shared" si="219"/>
        <v>-389570.37518426601</v>
      </c>
      <c r="AE1694" s="13">
        <f t="shared" si="199"/>
        <v>-219035.78006424004</v>
      </c>
      <c r="AF1694" s="13"/>
      <c r="AG1694" s="2">
        <f t="shared" si="194"/>
        <v>37183</v>
      </c>
      <c r="AH1694" s="3">
        <f t="shared" si="200"/>
        <v>2438.261792376029</v>
      </c>
      <c r="AI1694" s="3">
        <f t="shared" si="201"/>
        <v>1370.9116701733369</v>
      </c>
      <c r="AJ1694" s="3">
        <f t="shared" si="220"/>
        <v>79045.323150115204</v>
      </c>
      <c r="AK1694" s="3">
        <f t="shared" si="221"/>
        <v>73811.758281234434</v>
      </c>
    </row>
    <row r="1695" spans="2:37" x14ac:dyDescent="0.2">
      <c r="B1695" s="5">
        <v>37186</v>
      </c>
      <c r="C1695" s="1">
        <v>135.69</v>
      </c>
      <c r="D1695" s="1">
        <f t="shared" si="222"/>
        <v>43</v>
      </c>
      <c r="E1695" s="1" t="b">
        <f t="shared" si="223"/>
        <v>1</v>
      </c>
      <c r="F1695" s="6">
        <f t="shared" si="224"/>
        <v>1.7395216315513107E-2</v>
      </c>
      <c r="G1695" s="8">
        <f t="shared" si="202"/>
        <v>-1.7509073943501702E-4</v>
      </c>
      <c r="H1695" s="8">
        <f t="shared" si="203"/>
        <v>-8.2069543552171361E-4</v>
      </c>
      <c r="I1695" s="8">
        <f t="shared" si="204"/>
        <v>-9.2371332947931812E-4</v>
      </c>
      <c r="J1695" s="6">
        <f t="shared" si="205"/>
        <v>1.4898564687162729E-3</v>
      </c>
      <c r="K1695" s="6">
        <f t="shared" si="206"/>
        <v>9.254720782476848E-4</v>
      </c>
      <c r="L1695" s="6">
        <f t="shared" si="207"/>
        <v>6.7315835724665932E-4</v>
      </c>
      <c r="M1695" s="9">
        <f t="shared" si="208"/>
        <v>-0.11752188422948087</v>
      </c>
      <c r="N1695" s="9">
        <f t="shared" si="209"/>
        <v>-0.88678573326127974</v>
      </c>
      <c r="O1695" s="9">
        <f t="shared" si="210"/>
        <v>-1</v>
      </c>
      <c r="P1695" s="9">
        <f t="shared" si="211"/>
        <v>-0.66810253916358686</v>
      </c>
      <c r="Q1695" s="10">
        <f t="shared" si="212"/>
        <v>0.16383597550691054</v>
      </c>
      <c r="R1695" s="10">
        <f t="shared" si="195"/>
        <v>0.4882932442186706</v>
      </c>
      <c r="S1695" s="10">
        <f>_xlfn.PERCENTILE.INC($R$1519:R1695,0.75)</f>
        <v>0.6017719029418338</v>
      </c>
      <c r="T1695" s="10">
        <f t="shared" si="196"/>
        <v>0.6017719029418338</v>
      </c>
      <c r="U1695" s="11">
        <f t="shared" si="213"/>
        <v>0.4882932442186706</v>
      </c>
      <c r="V1695" s="10">
        <f t="shared" si="197"/>
        <v>-0.74590630341300146</v>
      </c>
      <c r="W1695" s="10">
        <f t="shared" si="198"/>
        <v>0.47421131435582126</v>
      </c>
      <c r="X1695" s="10">
        <f t="shared" si="214"/>
        <v>0.61036655527333827</v>
      </c>
      <c r="Y1695" s="10">
        <f>_xlfn.PERCENTILE.INC($X$1519:X1695,0.75)</f>
        <v>0.7522148786772922</v>
      </c>
      <c r="Z1695" s="10">
        <f t="shared" si="215"/>
        <v>0.7522148786772922</v>
      </c>
      <c r="AA1695" s="10">
        <f t="shared" si="216"/>
        <v>0.61036655527333827</v>
      </c>
      <c r="AB1695" s="10">
        <f t="shared" si="217"/>
        <v>-0.35371720852777144</v>
      </c>
      <c r="AC1695" s="10">
        <f t="shared" si="218"/>
        <v>-0.21589715410999694</v>
      </c>
      <c r="AD1695" s="13">
        <f t="shared" si="219"/>
        <v>-353717.20852777147</v>
      </c>
      <c r="AE1695" s="13">
        <f t="shared" si="199"/>
        <v>-215897.15410999695</v>
      </c>
      <c r="AF1695" s="13"/>
      <c r="AG1695" s="2">
        <f t="shared" si="194"/>
        <v>37186</v>
      </c>
      <c r="AH1695" s="3">
        <f t="shared" si="200"/>
        <v>-6776.6609464459061</v>
      </c>
      <c r="AI1695" s="3">
        <f t="shared" si="201"/>
        <v>-3810.1747750546087</v>
      </c>
      <c r="AJ1695" s="3">
        <f t="shared" si="220"/>
        <v>72268.662203669301</v>
      </c>
      <c r="AK1695" s="3">
        <f t="shared" si="221"/>
        <v>70001.583506179828</v>
      </c>
    </row>
    <row r="1696" spans="2:37" x14ac:dyDescent="0.2">
      <c r="B1696" s="5">
        <v>37187</v>
      </c>
      <c r="C1696" s="1">
        <v>135.80000000000001</v>
      </c>
      <c r="D1696" s="1">
        <f t="shared" si="222"/>
        <v>43</v>
      </c>
      <c r="E1696" s="1" t="b">
        <f t="shared" si="223"/>
        <v>0</v>
      </c>
      <c r="F1696" s="6">
        <f t="shared" si="224"/>
        <v>8.1067138330026545E-4</v>
      </c>
      <c r="G1696" s="8">
        <f t="shared" si="202"/>
        <v>-4.3582419554293007E-4</v>
      </c>
      <c r="H1696" s="8">
        <f t="shared" si="203"/>
        <v>-8.6245639267341879E-4</v>
      </c>
      <c r="I1696" s="8">
        <f t="shared" si="204"/>
        <v>-9.1437418513884514E-4</v>
      </c>
      <c r="J1696" s="6">
        <f t="shared" si="205"/>
        <v>1.489824902386837E-3</v>
      </c>
      <c r="K1696" s="6">
        <f t="shared" si="206"/>
        <v>9.2567882306354428E-4</v>
      </c>
      <c r="L1696" s="6">
        <f t="shared" si="207"/>
        <v>6.7339085008857609E-4</v>
      </c>
      <c r="M1696" s="9">
        <f t="shared" si="208"/>
        <v>-0.29253383726147919</v>
      </c>
      <c r="N1696" s="9">
        <f t="shared" si="209"/>
        <v>-0.93170154829631924</v>
      </c>
      <c r="O1696" s="9">
        <f t="shared" si="210"/>
        <v>-1</v>
      </c>
      <c r="P1696" s="9">
        <f t="shared" si="211"/>
        <v>-0.74141179518593281</v>
      </c>
      <c r="Q1696" s="10">
        <f t="shared" si="212"/>
        <v>0.16385029477988342</v>
      </c>
      <c r="R1696" s="10">
        <f t="shared" si="195"/>
        <v>0.48825057109278963</v>
      </c>
      <c r="S1696" s="10">
        <f>_xlfn.PERCENTILE.INC($R$1519:R1696,0.75)</f>
        <v>0.59829392086391719</v>
      </c>
      <c r="T1696" s="10">
        <f t="shared" si="196"/>
        <v>0.59829392086391719</v>
      </c>
      <c r="U1696" s="11">
        <f t="shared" si="213"/>
        <v>0.48825057109278963</v>
      </c>
      <c r="V1696" s="10">
        <f t="shared" si="197"/>
        <v>-0.74590630341300146</v>
      </c>
      <c r="W1696" s="10">
        <f t="shared" si="198"/>
        <v>0.47421131435582126</v>
      </c>
      <c r="X1696" s="10">
        <f t="shared" si="214"/>
        <v>0.61031321386598703</v>
      </c>
      <c r="Y1696" s="10">
        <f>_xlfn.PERCENTILE.INC($X$1519:X1696,0.75)</f>
        <v>0.74786740107989647</v>
      </c>
      <c r="Z1696" s="10">
        <f t="shared" si="215"/>
        <v>0.74786740107989647</v>
      </c>
      <c r="AA1696" s="10">
        <f t="shared" si="216"/>
        <v>0.61036655527333827</v>
      </c>
      <c r="AB1696" s="10">
        <f t="shared" si="217"/>
        <v>-0.35371720852777144</v>
      </c>
      <c r="AC1696" s="10">
        <f t="shared" si="218"/>
        <v>-0.21589715410999694</v>
      </c>
      <c r="AD1696" s="13">
        <f t="shared" si="219"/>
        <v>-353717.20852777147</v>
      </c>
      <c r="AE1696" s="13">
        <f t="shared" si="199"/>
        <v>-215897.15410999695</v>
      </c>
      <c r="AF1696" s="13"/>
      <c r="AG1696" s="2">
        <f t="shared" si="194"/>
        <v>37187</v>
      </c>
      <c r="AH1696" s="3">
        <f t="shared" si="200"/>
        <v>-286.74841873431694</v>
      </c>
      <c r="AI1696" s="3">
        <f t="shared" si="201"/>
        <v>-175.02164457294182</v>
      </c>
      <c r="AJ1696" s="3">
        <f t="shared" si="220"/>
        <v>71981.913784934979</v>
      </c>
      <c r="AK1696" s="3">
        <f t="shared" si="221"/>
        <v>69826.561861606882</v>
      </c>
    </row>
    <row r="1697" spans="2:37" x14ac:dyDescent="0.2">
      <c r="B1697" s="5">
        <v>37188</v>
      </c>
      <c r="C1697" s="1">
        <v>134.97999999999999</v>
      </c>
      <c r="D1697" s="1">
        <f t="shared" si="222"/>
        <v>43</v>
      </c>
      <c r="E1697" s="1" t="b">
        <f t="shared" si="223"/>
        <v>0</v>
      </c>
      <c r="F1697" s="6">
        <f t="shared" si="224"/>
        <v>-6.0382916053021152E-3</v>
      </c>
      <c r="G1697" s="8">
        <f t="shared" si="202"/>
        <v>-4.2305928689292786E-4</v>
      </c>
      <c r="H1697" s="8">
        <f t="shared" si="203"/>
        <v>-9.2637584225682592E-4</v>
      </c>
      <c r="I1697" s="8">
        <f t="shared" si="204"/>
        <v>-9.4247119273125528E-4</v>
      </c>
      <c r="J1697" s="6">
        <f t="shared" si="205"/>
        <v>1.4897870398246542E-3</v>
      </c>
      <c r="K1697" s="6">
        <f t="shared" si="206"/>
        <v>9.2589652895554457E-4</v>
      </c>
      <c r="L1697" s="6">
        <f t="shared" si="207"/>
        <v>6.7364642857399093E-4</v>
      </c>
      <c r="M1697" s="9">
        <f t="shared" si="208"/>
        <v>-0.28397299451787505</v>
      </c>
      <c r="N1697" s="9">
        <f t="shared" si="209"/>
        <v>-1</v>
      </c>
      <c r="O1697" s="9">
        <f t="shared" si="210"/>
        <v>-1</v>
      </c>
      <c r="P1697" s="9">
        <f t="shared" si="211"/>
        <v>-0.76132433150595835</v>
      </c>
      <c r="Q1697" s="10">
        <f t="shared" si="212"/>
        <v>0.16414014653891479</v>
      </c>
      <c r="R1697" s="10">
        <f t="shared" si="195"/>
        <v>0.48738837930203371</v>
      </c>
      <c r="S1697" s="10">
        <f>_xlfn.PERCENTILE.INC($R$1519:R1697,0.75)</f>
        <v>0.59481593878600059</v>
      </c>
      <c r="T1697" s="10">
        <f t="shared" si="196"/>
        <v>0.59481593878600059</v>
      </c>
      <c r="U1697" s="11">
        <f t="shared" si="213"/>
        <v>0.48738837930203371</v>
      </c>
      <c r="V1697" s="10">
        <f t="shared" si="197"/>
        <v>-0.74590630341300146</v>
      </c>
      <c r="W1697" s="10">
        <f t="shared" si="198"/>
        <v>0.47421131435582126</v>
      </c>
      <c r="X1697" s="10">
        <f t="shared" si="214"/>
        <v>0.6092354741275422</v>
      </c>
      <c r="Y1697" s="10">
        <f>_xlfn.PERCENTILE.INC($X$1519:X1697,0.75)</f>
        <v>0.74351992348250073</v>
      </c>
      <c r="Z1697" s="10">
        <f t="shared" si="215"/>
        <v>0.74351992348250073</v>
      </c>
      <c r="AA1697" s="10">
        <f t="shared" si="216"/>
        <v>0.61036655527333827</v>
      </c>
      <c r="AB1697" s="10">
        <f t="shared" si="217"/>
        <v>-0.35371720852777144</v>
      </c>
      <c r="AC1697" s="10">
        <f t="shared" si="218"/>
        <v>-0.21589715410999694</v>
      </c>
      <c r="AD1697" s="13">
        <f t="shared" si="219"/>
        <v>-353717.20852777147</v>
      </c>
      <c r="AE1697" s="13">
        <f t="shared" si="199"/>
        <v>-215897.15410999695</v>
      </c>
      <c r="AF1697" s="13"/>
      <c r="AG1697" s="2">
        <f t="shared" si="194"/>
        <v>37188</v>
      </c>
      <c r="AH1697" s="3">
        <f t="shared" si="200"/>
        <v>2135.8476509041402</v>
      </c>
      <c r="AI1697" s="3">
        <f t="shared" si="201"/>
        <v>1303.6499732710117</v>
      </c>
      <c r="AJ1697" s="3">
        <f t="shared" si="220"/>
        <v>74117.761435839115</v>
      </c>
      <c r="AK1697" s="3">
        <f t="shared" si="221"/>
        <v>71130.211834877889</v>
      </c>
    </row>
    <row r="1698" spans="2:37" x14ac:dyDescent="0.2">
      <c r="B1698" s="5">
        <v>37189</v>
      </c>
      <c r="C1698" s="1">
        <v>134.91</v>
      </c>
      <c r="D1698" s="1">
        <f t="shared" si="222"/>
        <v>43</v>
      </c>
      <c r="E1698" s="1" t="b">
        <f t="shared" si="223"/>
        <v>0</v>
      </c>
      <c r="F1698" s="6">
        <f t="shared" si="224"/>
        <v>-5.1859534745879454E-4</v>
      </c>
      <c r="G1698" s="8">
        <f t="shared" si="202"/>
        <v>-5.6079415107625392E-4</v>
      </c>
      <c r="H1698" s="8">
        <f t="shared" si="203"/>
        <v>-8.8032656198905703E-4</v>
      </c>
      <c r="I1698" s="8">
        <f t="shared" si="204"/>
        <v>-9.469201940929769E-4</v>
      </c>
      <c r="J1698" s="6">
        <f t="shared" si="205"/>
        <v>1.4897814490033774E-3</v>
      </c>
      <c r="K1698" s="6">
        <f t="shared" si="206"/>
        <v>9.2608826064298011E-4</v>
      </c>
      <c r="L1698" s="6">
        <f t="shared" si="207"/>
        <v>6.7391378195918387E-4</v>
      </c>
      <c r="M1698" s="9">
        <f t="shared" si="208"/>
        <v>-0.37642712724836902</v>
      </c>
      <c r="N1698" s="9">
        <f t="shared" si="209"/>
        <v>-0.95058602878504161</v>
      </c>
      <c r="O1698" s="9">
        <f t="shared" si="210"/>
        <v>-1</v>
      </c>
      <c r="P1698" s="9">
        <f t="shared" si="211"/>
        <v>-0.77567105201113684</v>
      </c>
      <c r="Q1698" s="10">
        <f t="shared" si="212"/>
        <v>0.15328984390509157</v>
      </c>
      <c r="R1698" s="10">
        <f t="shared" si="195"/>
        <v>0.52188715156844634</v>
      </c>
      <c r="S1698" s="10">
        <f>_xlfn.PERCENTILE.INC($R$1519:R1698,0.75)</f>
        <v>0.59133795670808387</v>
      </c>
      <c r="T1698" s="10">
        <f t="shared" si="196"/>
        <v>0.59133795670808387</v>
      </c>
      <c r="U1698" s="11">
        <f t="shared" si="213"/>
        <v>0.52188715156844634</v>
      </c>
      <c r="V1698" s="10">
        <f t="shared" si="197"/>
        <v>-0.74590630341300146</v>
      </c>
      <c r="W1698" s="10">
        <f t="shared" si="198"/>
        <v>0.47421131435582126</v>
      </c>
      <c r="X1698" s="10">
        <f t="shared" si="214"/>
        <v>0.6523589394605579</v>
      </c>
      <c r="Y1698" s="10">
        <f>_xlfn.PERCENTILE.INC($X$1519:X1698,0.75)</f>
        <v>0.73917244588510489</v>
      </c>
      <c r="Z1698" s="10">
        <f t="shared" si="215"/>
        <v>0.73917244588510489</v>
      </c>
      <c r="AA1698" s="10">
        <f t="shared" si="216"/>
        <v>0.61036655527333827</v>
      </c>
      <c r="AB1698" s="10">
        <f t="shared" si="217"/>
        <v>-0.35371720852777144</v>
      </c>
      <c r="AC1698" s="10">
        <f t="shared" si="218"/>
        <v>-0.21589715410999694</v>
      </c>
      <c r="AD1698" s="13">
        <f t="shared" si="219"/>
        <v>-353717.20852777147</v>
      </c>
      <c r="AE1698" s="13">
        <f t="shared" si="199"/>
        <v>-215897.15410999695</v>
      </c>
      <c r="AF1698" s="13"/>
      <c r="AG1698" s="2">
        <f t="shared" si="194"/>
        <v>37189</v>
      </c>
      <c r="AH1698" s="3">
        <f t="shared" si="200"/>
        <v>183.43609865861453</v>
      </c>
      <c r="AI1698" s="3">
        <f t="shared" si="201"/>
        <v>111.96325965103878</v>
      </c>
      <c r="AJ1698" s="3">
        <f t="shared" si="220"/>
        <v>74301.197534497725</v>
      </c>
      <c r="AK1698" s="3">
        <f t="shared" si="221"/>
        <v>71242.175094528924</v>
      </c>
    </row>
    <row r="1699" spans="2:37" x14ac:dyDescent="0.2">
      <c r="B1699" s="5">
        <v>37190</v>
      </c>
      <c r="C1699" s="1">
        <v>135.88999999999999</v>
      </c>
      <c r="D1699" s="1">
        <f t="shared" si="222"/>
        <v>43</v>
      </c>
      <c r="E1699" s="1" t="b">
        <f t="shared" si="223"/>
        <v>0</v>
      </c>
      <c r="F1699" s="6">
        <f t="shared" si="224"/>
        <v>7.26410199392169E-3</v>
      </c>
      <c r="G1699" s="8">
        <f t="shared" si="202"/>
        <v>-5.7364810896766622E-4</v>
      </c>
      <c r="H1699" s="8">
        <f t="shared" si="203"/>
        <v>-7.3618425272738153E-4</v>
      </c>
      <c r="I1699" s="8">
        <f t="shared" si="204"/>
        <v>-8.8621551208613032E-4</v>
      </c>
      <c r="J1699" s="6">
        <f t="shared" si="205"/>
        <v>1.4897777201991545E-3</v>
      </c>
      <c r="K1699" s="6">
        <f t="shared" si="206"/>
        <v>9.2617716493739526E-4</v>
      </c>
      <c r="L1699" s="6">
        <f t="shared" si="207"/>
        <v>6.7410564921854929E-4</v>
      </c>
      <c r="M1699" s="9">
        <f t="shared" si="208"/>
        <v>-0.38505617394451336</v>
      </c>
      <c r="N1699" s="9">
        <f t="shared" si="209"/>
        <v>-0.79486331621784667</v>
      </c>
      <c r="O1699" s="9">
        <f t="shared" si="210"/>
        <v>-1</v>
      </c>
      <c r="P1699" s="9">
        <f t="shared" si="211"/>
        <v>-0.72663983005412003</v>
      </c>
      <c r="Q1699" s="10">
        <f t="shared" si="212"/>
        <v>0.1536629781049767</v>
      </c>
      <c r="R1699" s="10">
        <f t="shared" si="195"/>
        <v>0.52061987205107429</v>
      </c>
      <c r="S1699" s="10">
        <f>_xlfn.PERCENTILE.INC($R$1519:R1699,0.75)</f>
        <v>0.58785997463016726</v>
      </c>
      <c r="T1699" s="10">
        <f t="shared" si="196"/>
        <v>0.58785997463016726</v>
      </c>
      <c r="U1699" s="11">
        <f t="shared" si="213"/>
        <v>0.52061987205107429</v>
      </c>
      <c r="V1699" s="10">
        <f t="shared" si="197"/>
        <v>-0.74590630341300146</v>
      </c>
      <c r="W1699" s="10">
        <f t="shared" si="198"/>
        <v>0.47421131435582126</v>
      </c>
      <c r="X1699" s="10">
        <f t="shared" si="214"/>
        <v>0.6507748400638429</v>
      </c>
      <c r="Y1699" s="10">
        <f>_xlfn.PERCENTILE.INC($X$1519:X1699,0.75)</f>
        <v>0.73482496828770916</v>
      </c>
      <c r="Z1699" s="10">
        <f t="shared" si="215"/>
        <v>0.73482496828770916</v>
      </c>
      <c r="AA1699" s="10">
        <f t="shared" si="216"/>
        <v>0.61036655527333827</v>
      </c>
      <c r="AB1699" s="10">
        <f t="shared" si="217"/>
        <v>-0.35371720852777144</v>
      </c>
      <c r="AC1699" s="10">
        <f t="shared" si="218"/>
        <v>-0.21589715410999694</v>
      </c>
      <c r="AD1699" s="13">
        <f t="shared" si="219"/>
        <v>-353717.20852777147</v>
      </c>
      <c r="AE1699" s="13">
        <f t="shared" si="199"/>
        <v>-215897.15410999695</v>
      </c>
      <c r="AF1699" s="13"/>
      <c r="AG1699" s="2">
        <f t="shared" si="194"/>
        <v>37190</v>
      </c>
      <c r="AH1699" s="3">
        <f t="shared" si="200"/>
        <v>-2569.4378797509989</v>
      </c>
      <c r="AI1699" s="3">
        <f t="shared" si="201"/>
        <v>-1568.2989476524472</v>
      </c>
      <c r="AJ1699" s="3">
        <f t="shared" si="220"/>
        <v>71731.759654746726</v>
      </c>
      <c r="AK1699" s="3">
        <f t="shared" si="221"/>
        <v>69673.876146876471</v>
      </c>
    </row>
    <row r="1700" spans="2:37" x14ac:dyDescent="0.2">
      <c r="B1700" s="5">
        <v>37193</v>
      </c>
      <c r="C1700" s="1">
        <v>136.68</v>
      </c>
      <c r="D1700" s="1">
        <f t="shared" si="222"/>
        <v>44</v>
      </c>
      <c r="E1700" s="1" t="b">
        <f t="shared" si="223"/>
        <v>1</v>
      </c>
      <c r="F1700" s="6">
        <f t="shared" si="224"/>
        <v>5.8135256457430007E-3</v>
      </c>
      <c r="G1700" s="8">
        <f t="shared" si="202"/>
        <v>-4.0374695176794827E-4</v>
      </c>
      <c r="H1700" s="8">
        <f t="shared" si="203"/>
        <v>-6.7767712191407412E-4</v>
      </c>
      <c r="I1700" s="8">
        <f t="shared" si="204"/>
        <v>-8.3713516714349102E-4</v>
      </c>
      <c r="J1700" s="6">
        <f t="shared" si="205"/>
        <v>1.489738231886034E-3</v>
      </c>
      <c r="K1700" s="6">
        <f t="shared" si="206"/>
        <v>9.2623293276158241E-4</v>
      </c>
      <c r="L1700" s="6">
        <f t="shared" si="207"/>
        <v>6.7424359956438798E-4</v>
      </c>
      <c r="M1700" s="9">
        <f t="shared" si="208"/>
        <v>-0.27101872203198929</v>
      </c>
      <c r="N1700" s="9">
        <f t="shared" si="209"/>
        <v>-0.73164870082255218</v>
      </c>
      <c r="O1700" s="9">
        <f t="shared" si="210"/>
        <v>-1</v>
      </c>
      <c r="P1700" s="9">
        <f t="shared" si="211"/>
        <v>-0.66755580761818045</v>
      </c>
      <c r="Q1700" s="10">
        <f t="shared" si="212"/>
        <v>0.14283560544239826</v>
      </c>
      <c r="R1700" s="10">
        <f t="shared" si="195"/>
        <v>0.56008443939604291</v>
      </c>
      <c r="S1700" s="10">
        <f>_xlfn.PERCENTILE.INC($R$1519:R1700,0.75)</f>
        <v>0.5877712995268114</v>
      </c>
      <c r="T1700" s="10">
        <f t="shared" si="196"/>
        <v>0.5877712995268114</v>
      </c>
      <c r="U1700" s="11">
        <f t="shared" si="213"/>
        <v>0.56008443939604291</v>
      </c>
      <c r="V1700" s="10">
        <f t="shared" si="197"/>
        <v>-0.72663983005412003</v>
      </c>
      <c r="W1700" s="10">
        <f t="shared" si="198"/>
        <v>0.52061987205107429</v>
      </c>
      <c r="X1700" s="10">
        <f t="shared" si="214"/>
        <v>0.70010554924505364</v>
      </c>
      <c r="Y1700" s="10">
        <f>_xlfn.PERCENTILE.INC($X$1519:X1700,0.75)</f>
        <v>0.73471412440851425</v>
      </c>
      <c r="Z1700" s="10">
        <f t="shared" si="215"/>
        <v>0.73471412440851425</v>
      </c>
      <c r="AA1700" s="10">
        <f t="shared" si="216"/>
        <v>0.70010554924505364</v>
      </c>
      <c r="AB1700" s="10">
        <f t="shared" si="217"/>
        <v>-0.37830313534999033</v>
      </c>
      <c r="AC1700" s="10">
        <f t="shared" si="218"/>
        <v>-0.26485212435533084</v>
      </c>
      <c r="AD1700" s="13">
        <f t="shared" si="219"/>
        <v>-378303.13534999033</v>
      </c>
      <c r="AE1700" s="13">
        <f t="shared" si="199"/>
        <v>-264852.12435533083</v>
      </c>
      <c r="AF1700" s="13"/>
      <c r="AG1700" s="2">
        <f t="shared" si="194"/>
        <v>37193</v>
      </c>
      <c r="AH1700" s="3">
        <f t="shared" si="200"/>
        <v>-2056.3440631168241</v>
      </c>
      <c r="AI1700" s="3">
        <f t="shared" si="201"/>
        <v>-1255.1236422613961</v>
      </c>
      <c r="AJ1700" s="3">
        <f t="shared" si="220"/>
        <v>69675.415591629906</v>
      </c>
      <c r="AK1700" s="3">
        <f t="shared" si="221"/>
        <v>68418.752504615069</v>
      </c>
    </row>
    <row r="1701" spans="2:37" x14ac:dyDescent="0.2">
      <c r="B1701" s="5">
        <v>37194</v>
      </c>
      <c r="C1701" s="1">
        <v>136.69999999999999</v>
      </c>
      <c r="D1701" s="1">
        <f t="shared" si="222"/>
        <v>44</v>
      </c>
      <c r="E1701" s="1" t="b">
        <f t="shared" si="223"/>
        <v>0</v>
      </c>
      <c r="F1701" s="6">
        <f t="shared" si="224"/>
        <v>1.4632718759122199E-4</v>
      </c>
      <c r="G1701" s="8">
        <f t="shared" si="202"/>
        <v>-1.522802513937919E-4</v>
      </c>
      <c r="H1701" s="8">
        <f t="shared" si="203"/>
        <v>-6.6996740041081328E-4</v>
      </c>
      <c r="I1701" s="8">
        <f t="shared" si="204"/>
        <v>-8.1971009272591622E-4</v>
      </c>
      <c r="J1701" s="6">
        <f t="shared" si="205"/>
        <v>1.4896737353701211E-3</v>
      </c>
      <c r="K1701" s="6">
        <f t="shared" si="206"/>
        <v>9.2628075947257459E-4</v>
      </c>
      <c r="L1701" s="6">
        <f t="shared" si="207"/>
        <v>6.7436436676210007E-4</v>
      </c>
      <c r="M1701" s="9">
        <f t="shared" si="208"/>
        <v>-0.1022238949228414</v>
      </c>
      <c r="N1701" s="9">
        <f t="shared" si="209"/>
        <v>-0.72328761399761077</v>
      </c>
      <c r="O1701" s="9">
        <f t="shared" si="210"/>
        <v>-1</v>
      </c>
      <c r="P1701" s="9">
        <f t="shared" si="211"/>
        <v>-0.60850383630681737</v>
      </c>
      <c r="Q1701" s="10">
        <f t="shared" si="212"/>
        <v>0.1427261654596656</v>
      </c>
      <c r="R1701" s="10">
        <f t="shared" si="195"/>
        <v>0.56051390256545497</v>
      </c>
      <c r="S1701" s="10">
        <f>_xlfn.PERCENTILE.INC($R$1519:R1701,0.75)</f>
        <v>0.58768262442345542</v>
      </c>
      <c r="T1701" s="10">
        <f t="shared" si="196"/>
        <v>0.58768262442345542</v>
      </c>
      <c r="U1701" s="11">
        <f t="shared" si="213"/>
        <v>0.56051390256545497</v>
      </c>
      <c r="V1701" s="10">
        <f t="shared" si="197"/>
        <v>-0.72663983005412003</v>
      </c>
      <c r="W1701" s="10">
        <f t="shared" si="198"/>
        <v>0.52061987205107429</v>
      </c>
      <c r="X1701" s="10">
        <f t="shared" si="214"/>
        <v>0.70064237820681863</v>
      </c>
      <c r="Y1701" s="10">
        <f>_xlfn.PERCENTILE.INC($X$1519:X1701,0.75)</f>
        <v>0.73460328052931945</v>
      </c>
      <c r="Z1701" s="10">
        <f t="shared" si="215"/>
        <v>0.73460328052931945</v>
      </c>
      <c r="AA1701" s="10">
        <f t="shared" si="216"/>
        <v>0.70010554924505364</v>
      </c>
      <c r="AB1701" s="10">
        <f t="shared" si="217"/>
        <v>-0.37830313534999033</v>
      </c>
      <c r="AC1701" s="10">
        <f t="shared" si="218"/>
        <v>-0.26485212435533084</v>
      </c>
      <c r="AD1701" s="13">
        <f t="shared" si="219"/>
        <v>-378303.13534999033</v>
      </c>
      <c r="AE1701" s="13">
        <f t="shared" si="199"/>
        <v>-264852.12435533083</v>
      </c>
      <c r="AF1701" s="13"/>
      <c r="AG1701" s="2">
        <f t="shared" si="194"/>
        <v>37194</v>
      </c>
      <c r="AH1701" s="3">
        <f t="shared" si="200"/>
        <v>-55.35603385270548</v>
      </c>
      <c r="AI1701" s="3">
        <f t="shared" si="201"/>
        <v>-38.755066484476146</v>
      </c>
      <c r="AJ1701" s="3">
        <f t="shared" si="220"/>
        <v>69620.059557777204</v>
      </c>
      <c r="AK1701" s="3">
        <f t="shared" si="221"/>
        <v>68379.997438130595</v>
      </c>
    </row>
    <row r="1702" spans="2:37" x14ac:dyDescent="0.2">
      <c r="B1702" s="5">
        <v>37195</v>
      </c>
      <c r="C1702" s="1">
        <v>138.47</v>
      </c>
      <c r="D1702" s="1">
        <f t="shared" si="222"/>
        <v>44</v>
      </c>
      <c r="E1702" s="1" t="b">
        <f t="shared" si="223"/>
        <v>0</v>
      </c>
      <c r="F1702" s="6">
        <f t="shared" si="224"/>
        <v>1.2948061448427195E-2</v>
      </c>
      <c r="G1702" s="8">
        <f t="shared" si="202"/>
        <v>1.5553266308177723E-4</v>
      </c>
      <c r="H1702" s="8">
        <f t="shared" si="203"/>
        <v>-4.376473924273024E-4</v>
      </c>
      <c r="I1702" s="8">
        <f t="shared" si="204"/>
        <v>-7.0738890368666921E-4</v>
      </c>
      <c r="J1702" s="6">
        <f t="shared" si="205"/>
        <v>1.4896147027074487E-3</v>
      </c>
      <c r="K1702" s="6">
        <f t="shared" si="206"/>
        <v>9.2620650513558988E-4</v>
      </c>
      <c r="L1702" s="6">
        <f t="shared" si="207"/>
        <v>6.7436512213716617E-4</v>
      </c>
      <c r="M1702" s="9">
        <f t="shared" si="208"/>
        <v>0.10441133723981705</v>
      </c>
      <c r="N1702" s="9">
        <f t="shared" si="209"/>
        <v>-0.47251599940256739</v>
      </c>
      <c r="O1702" s="9">
        <f t="shared" si="210"/>
        <v>-1</v>
      </c>
      <c r="P1702" s="9">
        <f t="shared" si="211"/>
        <v>-0.45603488738758347</v>
      </c>
      <c r="Q1702" s="10">
        <f t="shared" si="212"/>
        <v>0.14531614054665401</v>
      </c>
      <c r="R1702" s="10">
        <f t="shared" si="195"/>
        <v>0.55052384201131366</v>
      </c>
      <c r="S1702" s="10">
        <f>_xlfn.PERCENTILE.INC($R$1519:R1702,0.75)</f>
        <v>0.58759394932009956</v>
      </c>
      <c r="T1702" s="10">
        <f t="shared" si="196"/>
        <v>0.58759394932009956</v>
      </c>
      <c r="U1702" s="11">
        <f t="shared" si="213"/>
        <v>0.55052384201131366</v>
      </c>
      <c r="V1702" s="10">
        <f t="shared" si="197"/>
        <v>-0.72663983005412003</v>
      </c>
      <c r="W1702" s="10">
        <f t="shared" si="198"/>
        <v>0.52061987205107429</v>
      </c>
      <c r="X1702" s="10">
        <f t="shared" si="214"/>
        <v>0.68815480251414207</v>
      </c>
      <c r="Y1702" s="10">
        <f>_xlfn.PERCENTILE.INC($X$1519:X1702,0.75)</f>
        <v>0.73449243665012454</v>
      </c>
      <c r="Z1702" s="10">
        <f t="shared" si="215"/>
        <v>0.73449243665012454</v>
      </c>
      <c r="AA1702" s="10">
        <f t="shared" si="216"/>
        <v>0.70010554924505364</v>
      </c>
      <c r="AB1702" s="10">
        <f t="shared" si="217"/>
        <v>-0.37830313534999033</v>
      </c>
      <c r="AC1702" s="10">
        <f t="shared" si="218"/>
        <v>-0.26485212435533084</v>
      </c>
      <c r="AD1702" s="13">
        <f t="shared" si="219"/>
        <v>-378303.13534999033</v>
      </c>
      <c r="AE1702" s="13">
        <f t="shared" si="199"/>
        <v>-264852.12435533083</v>
      </c>
      <c r="AF1702" s="13"/>
      <c r="AG1702" s="2">
        <f t="shared" si="194"/>
        <v>37195</v>
      </c>
      <c r="AH1702" s="3">
        <f t="shared" si="200"/>
        <v>-4898.2922426443447</v>
      </c>
      <c r="AI1702" s="3">
        <f t="shared" si="201"/>
        <v>-3429.3215808993045</v>
      </c>
      <c r="AJ1702" s="3">
        <f t="shared" si="220"/>
        <v>64721.767315132856</v>
      </c>
      <c r="AK1702" s="3">
        <f t="shared" si="221"/>
        <v>64950.67585723129</v>
      </c>
    </row>
    <row r="1703" spans="2:37" x14ac:dyDescent="0.2">
      <c r="B1703" s="5">
        <v>37196</v>
      </c>
      <c r="C1703" s="1">
        <v>138.66</v>
      </c>
      <c r="D1703" s="1">
        <f t="shared" si="222"/>
        <v>44</v>
      </c>
      <c r="E1703" s="1" t="b">
        <f t="shared" si="223"/>
        <v>0</v>
      </c>
      <c r="F1703" s="6">
        <f t="shared" si="224"/>
        <v>1.3721383693219291E-3</v>
      </c>
      <c r="G1703" s="8">
        <f t="shared" si="202"/>
        <v>2.1513318063176099E-4</v>
      </c>
      <c r="H1703" s="8">
        <f t="shared" si="203"/>
        <v>-3.3946715632832017E-4</v>
      </c>
      <c r="I1703" s="8">
        <f t="shared" si="204"/>
        <v>-6.7581259965679799E-4</v>
      </c>
      <c r="J1703" s="6">
        <f t="shared" si="205"/>
        <v>1.4895673147416709E-3</v>
      </c>
      <c r="K1703" s="6">
        <f t="shared" si="206"/>
        <v>9.2609264305549242E-4</v>
      </c>
      <c r="L1703" s="6">
        <f t="shared" si="207"/>
        <v>6.7434911770290176E-4</v>
      </c>
      <c r="M1703" s="9">
        <f t="shared" si="208"/>
        <v>0.14442662543858958</v>
      </c>
      <c r="N1703" s="9">
        <f t="shared" si="209"/>
        <v>-0.36655852832207303</v>
      </c>
      <c r="O1703" s="9">
        <f t="shared" si="210"/>
        <v>-1</v>
      </c>
      <c r="P1703" s="9">
        <f t="shared" si="211"/>
        <v>-0.40737730096116115</v>
      </c>
      <c r="Q1703" s="10">
        <f t="shared" si="212"/>
        <v>0.1424842636229614</v>
      </c>
      <c r="R1703" s="10">
        <f t="shared" si="195"/>
        <v>0.56146551181044224</v>
      </c>
      <c r="S1703" s="10">
        <f>_xlfn.PERCENTILE.INC($R$1519:R1703,0.75)</f>
        <v>0.5875052742167437</v>
      </c>
      <c r="T1703" s="10">
        <f t="shared" si="196"/>
        <v>0.5875052742167437</v>
      </c>
      <c r="U1703" s="11">
        <f t="shared" si="213"/>
        <v>0.56146551181044224</v>
      </c>
      <c r="V1703" s="10">
        <f t="shared" si="197"/>
        <v>-0.72663983005412003</v>
      </c>
      <c r="W1703" s="10">
        <f t="shared" si="198"/>
        <v>0.52061987205107429</v>
      </c>
      <c r="X1703" s="10">
        <f t="shared" si="214"/>
        <v>0.70183188976305277</v>
      </c>
      <c r="Y1703" s="10">
        <f>_xlfn.PERCENTILE.INC($X$1519:X1703,0.75)</f>
        <v>0.73438159277092963</v>
      </c>
      <c r="Z1703" s="10">
        <f t="shared" si="215"/>
        <v>0.73438159277092963</v>
      </c>
      <c r="AA1703" s="10">
        <f t="shared" si="216"/>
        <v>0.70010554924505364</v>
      </c>
      <c r="AB1703" s="10">
        <f t="shared" si="217"/>
        <v>-0.37830313534999033</v>
      </c>
      <c r="AC1703" s="10">
        <f t="shared" si="218"/>
        <v>-0.26485212435533084</v>
      </c>
      <c r="AD1703" s="13">
        <f t="shared" si="219"/>
        <v>-378303.13534999033</v>
      </c>
      <c r="AE1703" s="13">
        <f t="shared" si="199"/>
        <v>-264852.12435533083</v>
      </c>
      <c r="AF1703" s="13"/>
      <c r="AG1703" s="2">
        <f t="shared" si="194"/>
        <v>37196</v>
      </c>
      <c r="AH1703" s="3">
        <f t="shared" si="200"/>
        <v>-519.08424724850875</v>
      </c>
      <c r="AI1703" s="3">
        <f t="shared" si="201"/>
        <v>-363.41376202437243</v>
      </c>
      <c r="AJ1703" s="3">
        <f t="shared" si="220"/>
        <v>64202.683067884347</v>
      </c>
      <c r="AK1703" s="3">
        <f t="shared" si="221"/>
        <v>64587.262095206919</v>
      </c>
    </row>
    <row r="1704" spans="2:37" x14ac:dyDescent="0.2">
      <c r="B1704" s="5">
        <v>37197</v>
      </c>
      <c r="C1704" s="1">
        <v>138.57</v>
      </c>
      <c r="D1704" s="1">
        <f t="shared" si="222"/>
        <v>44</v>
      </c>
      <c r="E1704" s="1" t="b">
        <f t="shared" si="223"/>
        <v>0</v>
      </c>
      <c r="F1704" s="6">
        <f t="shared" si="224"/>
        <v>-6.490696668108864E-4</v>
      </c>
      <c r="G1704" s="8">
        <f t="shared" si="202"/>
        <v>-4.621880282136456E-5</v>
      </c>
      <c r="H1704" s="8">
        <f t="shared" si="203"/>
        <v>-3.5343740378276944E-4</v>
      </c>
      <c r="I1704" s="8">
        <f t="shared" si="204"/>
        <v>-6.9747596353254436E-4</v>
      </c>
      <c r="J1704" s="6">
        <f t="shared" si="205"/>
        <v>1.4895155084800049E-3</v>
      </c>
      <c r="K1704" s="6">
        <f t="shared" si="206"/>
        <v>9.2601684731654808E-4</v>
      </c>
      <c r="L1704" s="6">
        <f t="shared" si="207"/>
        <v>6.7437362318431321E-4</v>
      </c>
      <c r="M1704" s="9">
        <f t="shared" si="208"/>
        <v>-3.1029420343886938E-2</v>
      </c>
      <c r="N1704" s="9">
        <f t="shared" si="209"/>
        <v>-0.38167491747798726</v>
      </c>
      <c r="O1704" s="9">
        <f t="shared" si="210"/>
        <v>-1</v>
      </c>
      <c r="P1704" s="9">
        <f t="shared" si="211"/>
        <v>-0.47090144594062472</v>
      </c>
      <c r="Q1704" s="10">
        <f t="shared" si="212"/>
        <v>0.14036849034778928</v>
      </c>
      <c r="R1704" s="10">
        <f t="shared" si="195"/>
        <v>0.56992847755065956</v>
      </c>
      <c r="S1704" s="10">
        <f>_xlfn.PERCENTILE.INC($R$1519:R1704,0.75)</f>
        <v>0.58629040751133044</v>
      </c>
      <c r="T1704" s="10">
        <f t="shared" si="196"/>
        <v>0.58629040751133044</v>
      </c>
      <c r="U1704" s="11">
        <f t="shared" si="213"/>
        <v>0.56992847755065956</v>
      </c>
      <c r="V1704" s="10">
        <f t="shared" si="197"/>
        <v>-0.72663983005412003</v>
      </c>
      <c r="W1704" s="10">
        <f t="shared" si="198"/>
        <v>0.52061987205107429</v>
      </c>
      <c r="X1704" s="10">
        <f t="shared" si="214"/>
        <v>0.71241059693832454</v>
      </c>
      <c r="Y1704" s="10">
        <f>_xlfn.PERCENTILE.INC($X$1519:X1704,0.75)</f>
        <v>0.73286300938916304</v>
      </c>
      <c r="Z1704" s="10">
        <f t="shared" si="215"/>
        <v>0.73286300938916304</v>
      </c>
      <c r="AA1704" s="10">
        <f t="shared" si="216"/>
        <v>0.70010554924505364</v>
      </c>
      <c r="AB1704" s="10">
        <f t="shared" si="217"/>
        <v>-0.37830313534999033</v>
      </c>
      <c r="AC1704" s="10">
        <f t="shared" si="218"/>
        <v>-0.26485212435533084</v>
      </c>
      <c r="AD1704" s="13">
        <f t="shared" si="219"/>
        <v>-378303.13534999033</v>
      </c>
      <c r="AE1704" s="13">
        <f t="shared" si="199"/>
        <v>-264852.12435533083</v>
      </c>
      <c r="AF1704" s="13"/>
      <c r="AG1704" s="2">
        <f t="shared" si="194"/>
        <v>37197</v>
      </c>
      <c r="AH1704" s="3">
        <f t="shared" si="200"/>
        <v>245.54509001513188</v>
      </c>
      <c r="AI1704" s="3">
        <f t="shared" si="201"/>
        <v>171.90748010947004</v>
      </c>
      <c r="AJ1704" s="3">
        <f t="shared" si="220"/>
        <v>64448.228157899481</v>
      </c>
      <c r="AK1704" s="3">
        <f t="shared" si="221"/>
        <v>64759.169575316388</v>
      </c>
    </row>
    <row r="1705" spans="2:37" x14ac:dyDescent="0.2">
      <c r="B1705" s="5">
        <v>37200</v>
      </c>
      <c r="C1705" s="1">
        <v>142.30000000000001</v>
      </c>
      <c r="D1705" s="1">
        <f t="shared" si="222"/>
        <v>45</v>
      </c>
      <c r="E1705" s="1" t="b">
        <f t="shared" si="223"/>
        <v>1</v>
      </c>
      <c r="F1705" s="6">
        <f t="shared" si="224"/>
        <v>2.6917803276322649E-2</v>
      </c>
      <c r="G1705" s="8">
        <f t="shared" si="202"/>
        <v>5.4734584264219221E-4</v>
      </c>
      <c r="H1705" s="8">
        <f t="shared" si="203"/>
        <v>3.1676612395153257E-5</v>
      </c>
      <c r="I1705" s="8">
        <f t="shared" si="204"/>
        <v>-5.3672335180983681E-4</v>
      </c>
      <c r="J1705" s="6">
        <f t="shared" si="205"/>
        <v>1.4895568814826115E-3</v>
      </c>
      <c r="K1705" s="6">
        <f t="shared" si="206"/>
        <v>9.258770116397332E-4</v>
      </c>
      <c r="L1705" s="6">
        <f t="shared" si="207"/>
        <v>6.7422971138602142E-4</v>
      </c>
      <c r="M1705" s="9">
        <f t="shared" si="208"/>
        <v>0.36745548253075</v>
      </c>
      <c r="N1705" s="9">
        <f t="shared" si="209"/>
        <v>3.4212548747758413E-2</v>
      </c>
      <c r="O1705" s="9">
        <f t="shared" si="210"/>
        <v>-0.79605413814601667</v>
      </c>
      <c r="P1705" s="9">
        <f t="shared" si="211"/>
        <v>-0.13146203562250275</v>
      </c>
      <c r="Q1705" s="10">
        <f t="shared" si="212"/>
        <v>0.14924634216311997</v>
      </c>
      <c r="R1705" s="10">
        <f t="shared" si="195"/>
        <v>0.53602653733760097</v>
      </c>
      <c r="S1705" s="10">
        <f>_xlfn.PERCENTILE.INC($R$1519:R1705,0.75)</f>
        <v>0.58507554080591717</v>
      </c>
      <c r="T1705" s="10">
        <f t="shared" si="196"/>
        <v>0.58507554080591717</v>
      </c>
      <c r="U1705" s="11">
        <f t="shared" si="213"/>
        <v>0.53602653733760097</v>
      </c>
      <c r="V1705" s="10">
        <f t="shared" si="197"/>
        <v>-0.47090144594062472</v>
      </c>
      <c r="W1705" s="10">
        <f t="shared" si="198"/>
        <v>0.56992847755065956</v>
      </c>
      <c r="X1705" s="10">
        <f t="shared" si="214"/>
        <v>0.67003317167200127</v>
      </c>
      <c r="Y1705" s="10">
        <f>_xlfn.PERCENTILE.INC($X$1519:X1705,0.75)</f>
        <v>0.73134442600739646</v>
      </c>
      <c r="Z1705" s="10">
        <f t="shared" si="215"/>
        <v>0.73134442600739646</v>
      </c>
      <c r="AA1705" s="10">
        <f t="shared" si="216"/>
        <v>0.67003317167200127</v>
      </c>
      <c r="AB1705" s="10">
        <f t="shared" si="217"/>
        <v>-0.26838014416134448</v>
      </c>
      <c r="AC1705" s="10">
        <f t="shared" si="218"/>
        <v>-0.17982359920621457</v>
      </c>
      <c r="AD1705" s="13">
        <f t="shared" si="219"/>
        <v>-268380.14416134451</v>
      </c>
      <c r="AE1705" s="13">
        <f t="shared" si="199"/>
        <v>-179823.59920621457</v>
      </c>
      <c r="AF1705" s="13"/>
      <c r="AG1705" s="2">
        <f t="shared" si="194"/>
        <v>37200</v>
      </c>
      <c r="AH1705" s="3">
        <f t="shared" si="200"/>
        <v>-10183.089376167101</v>
      </c>
      <c r="AI1705" s="3">
        <f t="shared" si="201"/>
        <v>-7129.2373807129379</v>
      </c>
      <c r="AJ1705" s="3">
        <f t="shared" si="220"/>
        <v>54265.138781732378</v>
      </c>
      <c r="AK1705" s="3">
        <f t="shared" si="221"/>
        <v>57629.932194603447</v>
      </c>
    </row>
    <row r="1706" spans="2:37" x14ac:dyDescent="0.2">
      <c r="B1706" s="5">
        <v>37201</v>
      </c>
      <c r="C1706" s="1">
        <v>143.01</v>
      </c>
      <c r="D1706" s="1">
        <f t="shared" si="222"/>
        <v>45</v>
      </c>
      <c r="E1706" s="1" t="b">
        <f t="shared" si="223"/>
        <v>0</v>
      </c>
      <c r="F1706" s="6">
        <f t="shared" si="224"/>
        <v>4.9894588896695069E-3</v>
      </c>
      <c r="G1706" s="8">
        <f t="shared" si="202"/>
        <v>9.1142667543031119E-4</v>
      </c>
      <c r="H1706" s="8">
        <f t="shared" si="203"/>
        <v>3.0564748762102113E-5</v>
      </c>
      <c r="I1706" s="8">
        <f t="shared" si="204"/>
        <v>-5.1408231902898619E-4</v>
      </c>
      <c r="J1706" s="6">
        <f t="shared" si="205"/>
        <v>1.4896688985786834E-3</v>
      </c>
      <c r="K1706" s="6">
        <f t="shared" si="206"/>
        <v>9.257291285102436E-4</v>
      </c>
      <c r="L1706" s="6">
        <f t="shared" si="207"/>
        <v>6.7400434429959499E-4</v>
      </c>
      <c r="M1706" s="9">
        <f t="shared" si="208"/>
        <v>0.61183171394658087</v>
      </c>
      <c r="N1706" s="9">
        <f t="shared" si="209"/>
        <v>3.3016946124715035E-2</v>
      </c>
      <c r="O1706" s="9">
        <f t="shared" si="210"/>
        <v>-0.76272849481883542</v>
      </c>
      <c r="P1706" s="9">
        <f t="shared" si="211"/>
        <v>-3.929327824917983E-2</v>
      </c>
      <c r="Q1706" s="10">
        <f t="shared" si="212"/>
        <v>0.1494556972191913</v>
      </c>
      <c r="R1706" s="10">
        <f t="shared" si="195"/>
        <v>0.5352756802751536</v>
      </c>
      <c r="S1706" s="10">
        <f>_xlfn.PERCENTILE.INC($R$1519:R1706,0.75)</f>
        <v>0.58386067410050391</v>
      </c>
      <c r="T1706" s="10">
        <f t="shared" si="196"/>
        <v>0.58386067410050391</v>
      </c>
      <c r="U1706" s="11">
        <f t="shared" si="213"/>
        <v>0.5352756802751536</v>
      </c>
      <c r="V1706" s="10">
        <f t="shared" si="197"/>
        <v>-0.47090144594062472</v>
      </c>
      <c r="W1706" s="10">
        <f t="shared" si="198"/>
        <v>0.56992847755065956</v>
      </c>
      <c r="X1706" s="10">
        <f t="shared" si="214"/>
        <v>0.66909460034394197</v>
      </c>
      <c r="Y1706" s="10">
        <f>_xlfn.PERCENTILE.INC($X$1519:X1706,0.75)</f>
        <v>0.72982584262562988</v>
      </c>
      <c r="Z1706" s="10">
        <f t="shared" si="215"/>
        <v>0.72982584262562988</v>
      </c>
      <c r="AA1706" s="10">
        <f t="shared" si="216"/>
        <v>0.67003317167200127</v>
      </c>
      <c r="AB1706" s="10">
        <f t="shared" si="217"/>
        <v>-0.26838014416134448</v>
      </c>
      <c r="AC1706" s="10">
        <f t="shared" si="218"/>
        <v>-0.17982359920621457</v>
      </c>
      <c r="AD1706" s="13">
        <f t="shared" si="219"/>
        <v>-268380.14416134451</v>
      </c>
      <c r="AE1706" s="13">
        <f t="shared" si="199"/>
        <v>-179823.59920621457</v>
      </c>
      <c r="AF1706" s="13"/>
      <c r="AG1706" s="2">
        <f t="shared" si="194"/>
        <v>37201</v>
      </c>
      <c r="AH1706" s="3">
        <f t="shared" si="200"/>
        <v>-1339.0716960966042</v>
      </c>
      <c r="AI1706" s="3">
        <f t="shared" si="201"/>
        <v>-897.22245563181377</v>
      </c>
      <c r="AJ1706" s="3">
        <f t="shared" si="220"/>
        <v>52926.067085635776</v>
      </c>
      <c r="AK1706" s="3">
        <f t="shared" si="221"/>
        <v>56732.709738971636</v>
      </c>
    </row>
    <row r="1707" spans="2:37" x14ac:dyDescent="0.2">
      <c r="B1707" s="5">
        <v>37202</v>
      </c>
      <c r="C1707" s="1">
        <v>143.46</v>
      </c>
      <c r="D1707" s="1">
        <f t="shared" si="222"/>
        <v>45</v>
      </c>
      <c r="E1707" s="1" t="b">
        <f t="shared" si="223"/>
        <v>0</v>
      </c>
      <c r="F1707" s="6">
        <f t="shared" si="224"/>
        <v>3.1466331025804539E-3</v>
      </c>
      <c r="G1707" s="8">
        <f t="shared" si="202"/>
        <v>9.5200458458753788E-4</v>
      </c>
      <c r="H1707" s="8">
        <f t="shared" si="203"/>
        <v>-1.8901683392546898E-5</v>
      </c>
      <c r="I1707" s="8">
        <f t="shared" si="204"/>
        <v>-4.9134645868922856E-4</v>
      </c>
      <c r="J1707" s="6">
        <f t="shared" si="205"/>
        <v>1.4898335656302107E-3</v>
      </c>
      <c r="K1707" s="6">
        <f t="shared" si="206"/>
        <v>9.2558232011436838E-4</v>
      </c>
      <c r="L1707" s="6">
        <f t="shared" si="207"/>
        <v>6.7368050907694668E-4</v>
      </c>
      <c r="M1707" s="9">
        <f t="shared" si="208"/>
        <v>0.63900062835866689</v>
      </c>
      <c r="N1707" s="9">
        <f t="shared" si="209"/>
        <v>-2.0421396327245465E-2</v>
      </c>
      <c r="O1707" s="9">
        <f t="shared" si="210"/>
        <v>-0.72934640689316388</v>
      </c>
      <c r="P1707" s="9">
        <f t="shared" si="211"/>
        <v>-3.6922391620580829E-2</v>
      </c>
      <c r="Q1707" s="10">
        <f t="shared" si="212"/>
        <v>0.14869263405712493</v>
      </c>
      <c r="R1707" s="10">
        <f t="shared" si="195"/>
        <v>0.53802261630031722</v>
      </c>
      <c r="S1707" s="10">
        <f>_xlfn.PERCENTILE.INC($R$1519:R1707,0.75)</f>
        <v>0.58264580739509064</v>
      </c>
      <c r="T1707" s="10">
        <f t="shared" si="196"/>
        <v>0.58264580739509064</v>
      </c>
      <c r="U1707" s="11">
        <f t="shared" si="213"/>
        <v>0.53802261630031722</v>
      </c>
      <c r="V1707" s="10">
        <f t="shared" si="197"/>
        <v>-0.47090144594062472</v>
      </c>
      <c r="W1707" s="10">
        <f t="shared" si="198"/>
        <v>0.56992847755065956</v>
      </c>
      <c r="X1707" s="10">
        <f t="shared" si="214"/>
        <v>0.67252827037539653</v>
      </c>
      <c r="Y1707" s="10">
        <f>_xlfn.PERCENTILE.INC($X$1519:X1707,0.75)</f>
        <v>0.7283072592438633</v>
      </c>
      <c r="Z1707" s="10">
        <f t="shared" si="215"/>
        <v>0.7283072592438633</v>
      </c>
      <c r="AA1707" s="10">
        <f t="shared" si="216"/>
        <v>0.67003317167200127</v>
      </c>
      <c r="AB1707" s="10">
        <f t="shared" si="217"/>
        <v>-0.26838014416134448</v>
      </c>
      <c r="AC1707" s="10">
        <f t="shared" si="218"/>
        <v>-0.17982359920621457</v>
      </c>
      <c r="AD1707" s="13">
        <f t="shared" si="219"/>
        <v>-268380.14416134451</v>
      </c>
      <c r="AE1707" s="13">
        <f t="shared" si="199"/>
        <v>-179823.59920621457</v>
      </c>
      <c r="AF1707" s="13"/>
      <c r="AG1707" s="2">
        <f t="shared" si="194"/>
        <v>37202</v>
      </c>
      <c r="AH1707" s="3">
        <f t="shared" si="200"/>
        <v>-844.493845693401</v>
      </c>
      <c r="AI1707" s="3">
        <f t="shared" si="201"/>
        <v>-565.83888988743502</v>
      </c>
      <c r="AJ1707" s="3">
        <f t="shared" si="220"/>
        <v>52081.573239942372</v>
      </c>
      <c r="AK1707" s="3">
        <f t="shared" si="221"/>
        <v>56166.870849084204</v>
      </c>
    </row>
    <row r="1708" spans="2:37" x14ac:dyDescent="0.2">
      <c r="B1708" s="5">
        <v>37203</v>
      </c>
      <c r="C1708" s="1">
        <v>146.47</v>
      </c>
      <c r="D1708" s="1">
        <f t="shared" si="222"/>
        <v>45</v>
      </c>
      <c r="E1708" s="1" t="b">
        <f t="shared" si="223"/>
        <v>0</v>
      </c>
      <c r="F1708" s="6">
        <f t="shared" si="224"/>
        <v>2.0981458246200901E-2</v>
      </c>
      <c r="G1708" s="8">
        <f t="shared" si="202"/>
        <v>1.4436509102687867E-3</v>
      </c>
      <c r="H1708" s="8">
        <f t="shared" si="203"/>
        <v>1.5035032303598148E-4</v>
      </c>
      <c r="I1708" s="8">
        <f t="shared" si="204"/>
        <v>-3.4740707336532097E-4</v>
      </c>
      <c r="J1708" s="6">
        <f t="shared" si="205"/>
        <v>1.4903622137923133E-3</v>
      </c>
      <c r="K1708" s="6">
        <f t="shared" si="206"/>
        <v>9.2545303533778935E-4</v>
      </c>
      <c r="L1708" s="6">
        <f t="shared" si="207"/>
        <v>6.7339915628036255E-4</v>
      </c>
      <c r="M1708" s="9">
        <f t="shared" si="208"/>
        <v>0.96865775105457952</v>
      </c>
      <c r="N1708" s="9">
        <f t="shared" si="209"/>
        <v>0.16246132142308417</v>
      </c>
      <c r="O1708" s="9">
        <f t="shared" si="210"/>
        <v>-0.51590066623231967</v>
      </c>
      <c r="P1708" s="9">
        <f t="shared" si="211"/>
        <v>0.20507280208178133</v>
      </c>
      <c r="Q1708" s="10">
        <f t="shared" si="212"/>
        <v>0.15460424631285824</v>
      </c>
      <c r="R1708" s="10">
        <f t="shared" si="195"/>
        <v>0.51745021180150153</v>
      </c>
      <c r="S1708" s="10">
        <f>_xlfn.PERCENTILE.INC($R$1519:R1708,0.75)</f>
        <v>0.58124405758162268</v>
      </c>
      <c r="T1708" s="10">
        <f t="shared" si="196"/>
        <v>0.58124405758162268</v>
      </c>
      <c r="U1708" s="11">
        <f t="shared" si="213"/>
        <v>0.51745021180150153</v>
      </c>
      <c r="V1708" s="10">
        <f t="shared" si="197"/>
        <v>-0.47090144594062472</v>
      </c>
      <c r="W1708" s="10">
        <f t="shared" si="198"/>
        <v>0.56992847755065956</v>
      </c>
      <c r="X1708" s="10">
        <f t="shared" si="214"/>
        <v>0.64681276475187688</v>
      </c>
      <c r="Y1708" s="10">
        <f>_xlfn.PERCENTILE.INC($X$1519:X1708,0.75)</f>
        <v>0.72655507197702829</v>
      </c>
      <c r="Z1708" s="10">
        <f t="shared" si="215"/>
        <v>0.72655507197702829</v>
      </c>
      <c r="AA1708" s="10">
        <f t="shared" si="216"/>
        <v>0.67003317167200127</v>
      </c>
      <c r="AB1708" s="10">
        <f t="shared" si="217"/>
        <v>-0.26838014416134448</v>
      </c>
      <c r="AC1708" s="10">
        <f t="shared" si="218"/>
        <v>-0.17982359920621457</v>
      </c>
      <c r="AD1708" s="13">
        <f t="shared" si="219"/>
        <v>-268380.14416134451</v>
      </c>
      <c r="AE1708" s="13">
        <f t="shared" si="199"/>
        <v>-179823.59920621457</v>
      </c>
      <c r="AF1708" s="13"/>
      <c r="AG1708" s="2">
        <f t="shared" si="194"/>
        <v>37203</v>
      </c>
      <c r="AH1708" s="3">
        <f t="shared" si="200"/>
        <v>-5631.0067888306285</v>
      </c>
      <c r="AI1708" s="3">
        <f t="shared" si="201"/>
        <v>-3772.9613384267564</v>
      </c>
      <c r="AJ1708" s="3">
        <f t="shared" si="220"/>
        <v>46450.566451111743</v>
      </c>
      <c r="AK1708" s="3">
        <f t="shared" si="221"/>
        <v>52393.909510657446</v>
      </c>
    </row>
    <row r="1709" spans="2:37" x14ac:dyDescent="0.2">
      <c r="B1709" s="5">
        <v>37204</v>
      </c>
      <c r="C1709" s="1">
        <v>146.99</v>
      </c>
      <c r="D1709" s="1">
        <f t="shared" si="222"/>
        <v>45</v>
      </c>
      <c r="E1709" s="1" t="b">
        <f t="shared" si="223"/>
        <v>0</v>
      </c>
      <c r="F1709" s="6">
        <f t="shared" si="224"/>
        <v>3.5502150611046446E-3</v>
      </c>
      <c r="G1709" s="8">
        <f t="shared" si="202"/>
        <v>1.3868991606477549E-3</v>
      </c>
      <c r="H1709" s="8">
        <f t="shared" si="203"/>
        <v>2.2790264830702543E-4</v>
      </c>
      <c r="I1709" s="8">
        <f t="shared" si="204"/>
        <v>-3.0620411173000537E-4</v>
      </c>
      <c r="J1709" s="6">
        <f t="shared" si="205"/>
        <v>1.4908443460624884E-3</v>
      </c>
      <c r="K1709" s="6">
        <f t="shared" si="206"/>
        <v>9.2533471879587144E-4</v>
      </c>
      <c r="L1709" s="6">
        <f t="shared" si="207"/>
        <v>6.7315052869274309E-4</v>
      </c>
      <c r="M1709" s="9">
        <f t="shared" si="208"/>
        <v>0.9302776405268155</v>
      </c>
      <c r="N1709" s="9">
        <f t="shared" si="209"/>
        <v>0.24629211860070785</v>
      </c>
      <c r="O1709" s="9">
        <f t="shared" si="210"/>
        <v>-0.45488207864094399</v>
      </c>
      <c r="P1709" s="9">
        <f t="shared" si="211"/>
        <v>0.2405625601621931</v>
      </c>
      <c r="Q1709" s="10">
        <f t="shared" si="212"/>
        <v>0.15322138137350733</v>
      </c>
      <c r="R1709" s="10">
        <f t="shared" si="195"/>
        <v>0.52212034170990951</v>
      </c>
      <c r="S1709" s="10">
        <f>_xlfn.PERCENTILE.INC($R$1519:R1709,0.75)</f>
        <v>0.5798423077681546</v>
      </c>
      <c r="T1709" s="10">
        <f t="shared" si="196"/>
        <v>0.5798423077681546</v>
      </c>
      <c r="U1709" s="11">
        <f t="shared" si="213"/>
        <v>0.52212034170990951</v>
      </c>
      <c r="V1709" s="10">
        <f t="shared" si="197"/>
        <v>-0.47090144594062472</v>
      </c>
      <c r="W1709" s="10">
        <f t="shared" si="198"/>
        <v>0.56992847755065956</v>
      </c>
      <c r="X1709" s="10">
        <f t="shared" si="214"/>
        <v>0.65265042713738686</v>
      </c>
      <c r="Y1709" s="10">
        <f>_xlfn.PERCENTILE.INC($X$1519:X1709,0.75)</f>
        <v>0.72480288471019327</v>
      </c>
      <c r="Z1709" s="10">
        <f t="shared" si="215"/>
        <v>0.72480288471019327</v>
      </c>
      <c r="AA1709" s="10">
        <f t="shared" si="216"/>
        <v>0.67003317167200127</v>
      </c>
      <c r="AB1709" s="10">
        <f t="shared" si="217"/>
        <v>-0.26838014416134448</v>
      </c>
      <c r="AC1709" s="10">
        <f t="shared" si="218"/>
        <v>-0.17982359920621457</v>
      </c>
      <c r="AD1709" s="13">
        <f t="shared" si="219"/>
        <v>-268380.14416134451</v>
      </c>
      <c r="AE1709" s="13">
        <f t="shared" si="199"/>
        <v>-179823.59920621457</v>
      </c>
      <c r="AF1709" s="13"/>
      <c r="AG1709" s="2">
        <f t="shared" si="194"/>
        <v>37204</v>
      </c>
      <c r="AH1709" s="3">
        <f t="shared" si="200"/>
        <v>-952.80722990304105</v>
      </c>
      <c r="AI1709" s="3">
        <f t="shared" si="201"/>
        <v>-638.41245024394811</v>
      </c>
      <c r="AJ1709" s="3">
        <f t="shared" si="220"/>
        <v>45497.759221208704</v>
      </c>
      <c r="AK1709" s="3">
        <f t="shared" si="221"/>
        <v>51755.497060413501</v>
      </c>
    </row>
    <row r="1710" spans="2:37" x14ac:dyDescent="0.2">
      <c r="B1710" s="5">
        <v>37208</v>
      </c>
      <c r="C1710" s="1">
        <v>147.66999999999999</v>
      </c>
      <c r="D1710" s="1">
        <f t="shared" si="222"/>
        <v>46</v>
      </c>
      <c r="E1710" s="1" t="b">
        <f t="shared" si="223"/>
        <v>1</v>
      </c>
      <c r="F1710" s="6">
        <f t="shared" si="224"/>
        <v>4.6261650452410485E-3</v>
      </c>
      <c r="G1710" s="8">
        <f t="shared" si="202"/>
        <v>1.3766260101134155E-3</v>
      </c>
      <c r="H1710" s="8">
        <f t="shared" si="203"/>
        <v>3.231256337524777E-4</v>
      </c>
      <c r="I1710" s="8">
        <f t="shared" si="204"/>
        <v>-2.6207347112186909E-4</v>
      </c>
      <c r="J1710" s="6">
        <f t="shared" si="205"/>
        <v>1.491329457548003E-3</v>
      </c>
      <c r="K1710" s="6">
        <f t="shared" si="206"/>
        <v>9.2523318409518736E-4</v>
      </c>
      <c r="L1710" s="6">
        <f t="shared" si="207"/>
        <v>6.7290107050522758E-4</v>
      </c>
      <c r="M1710" s="9">
        <f t="shared" si="208"/>
        <v>0.92308644689203734</v>
      </c>
      <c r="N1710" s="9">
        <f t="shared" si="209"/>
        <v>0.34923696999526849</v>
      </c>
      <c r="O1710" s="9">
        <f t="shared" si="210"/>
        <v>-0.38946805497738185</v>
      </c>
      <c r="P1710" s="9">
        <f t="shared" si="211"/>
        <v>0.29428512063664131</v>
      </c>
      <c r="Q1710" s="10">
        <f t="shared" si="212"/>
        <v>0.15294270716643629</v>
      </c>
      <c r="R1710" s="10">
        <f t="shared" si="195"/>
        <v>0.52307168796837034</v>
      </c>
      <c r="S1710" s="10">
        <f>_xlfn.PERCENTILE.INC($R$1519:R1710,0.75)</f>
        <v>0.57844055795468652</v>
      </c>
      <c r="T1710" s="10">
        <f t="shared" si="196"/>
        <v>0.57844055795468652</v>
      </c>
      <c r="U1710" s="11">
        <f t="shared" si="213"/>
        <v>0.52307168796837034</v>
      </c>
      <c r="V1710" s="10">
        <f t="shared" si="197"/>
        <v>0.2405625601621931</v>
      </c>
      <c r="W1710" s="10">
        <f t="shared" si="198"/>
        <v>0.52212034170990951</v>
      </c>
      <c r="X1710" s="10">
        <f t="shared" si="214"/>
        <v>0.65383960996046298</v>
      </c>
      <c r="Y1710" s="10">
        <f>_xlfn.PERCENTILE.INC($X$1519:X1710,0.75)</f>
        <v>0.72305069744335826</v>
      </c>
      <c r="Z1710" s="10">
        <f t="shared" si="215"/>
        <v>0.72305069744335826</v>
      </c>
      <c r="AA1710" s="10">
        <f t="shared" si="216"/>
        <v>0.65383960996046298</v>
      </c>
      <c r="AB1710" s="10">
        <f t="shared" si="217"/>
        <v>0.12560260611449492</v>
      </c>
      <c r="AC1710" s="10">
        <f t="shared" si="218"/>
        <v>8.2123958991919016E-2</v>
      </c>
      <c r="AD1710" s="13">
        <f t="shared" si="219"/>
        <v>125602.60611449492</v>
      </c>
      <c r="AE1710" s="13">
        <f t="shared" si="199"/>
        <v>82123.958991919018</v>
      </c>
      <c r="AF1710" s="13"/>
      <c r="AG1710" s="2">
        <f t="shared" ref="AG1710:AG1773" si="225">B1710</f>
        <v>37208</v>
      </c>
      <c r="AH1710" s="3">
        <f t="shared" si="200"/>
        <v>-1241.5708417559654</v>
      </c>
      <c r="AI1710" s="3">
        <f t="shared" si="201"/>
        <v>-831.89364895722576</v>
      </c>
      <c r="AJ1710" s="3">
        <f t="shared" si="220"/>
        <v>44256.188379452738</v>
      </c>
      <c r="AK1710" s="3">
        <f t="shared" si="221"/>
        <v>50923.603411456279</v>
      </c>
    </row>
    <row r="1711" spans="2:37" x14ac:dyDescent="0.2">
      <c r="B1711" s="5">
        <v>37209</v>
      </c>
      <c r="C1711" s="1">
        <v>147.4</v>
      </c>
      <c r="D1711" s="1">
        <f t="shared" si="222"/>
        <v>46</v>
      </c>
      <c r="E1711" s="1" t="b">
        <f t="shared" si="223"/>
        <v>0</v>
      </c>
      <c r="F1711" s="6">
        <f t="shared" si="224"/>
        <v>-1.8284011647591303E-3</v>
      </c>
      <c r="G1711" s="8">
        <f t="shared" si="202"/>
        <v>1.4162443239183803E-3</v>
      </c>
      <c r="H1711" s="8">
        <f t="shared" si="203"/>
        <v>3.2721628037452348E-4</v>
      </c>
      <c r="I1711" s="8">
        <f t="shared" si="204"/>
        <v>-2.6403424653204945E-4</v>
      </c>
      <c r="J1711" s="6">
        <f t="shared" si="205"/>
        <v>1.4918446097216698E-3</v>
      </c>
      <c r="K1711" s="6">
        <f t="shared" si="206"/>
        <v>9.2516434851117838E-4</v>
      </c>
      <c r="L1711" s="6">
        <f t="shared" si="207"/>
        <v>6.7266192680876739E-4</v>
      </c>
      <c r="M1711" s="9">
        <f t="shared" si="208"/>
        <v>0.94932428933238955</v>
      </c>
      <c r="N1711" s="9">
        <f t="shared" si="209"/>
        <v>0.35368448957322729</v>
      </c>
      <c r="O1711" s="9">
        <f t="shared" si="210"/>
        <v>-0.39252146733601639</v>
      </c>
      <c r="P1711" s="9">
        <f t="shared" si="211"/>
        <v>0.30349577052320015</v>
      </c>
      <c r="Q1711" s="10">
        <f t="shared" si="212"/>
        <v>0.15260875519119849</v>
      </c>
      <c r="R1711" s="10">
        <f t="shared" ref="R1711:R1774" si="226">IF(B1711&lt;&gt;"",$C$7/Q1711,"")</f>
        <v>0.52421631969784854</v>
      </c>
      <c r="S1711" s="10">
        <f>_xlfn.PERCENTILE.INC($R$1519:R1711,0.75)</f>
        <v>0.57703880814121855</v>
      </c>
      <c r="T1711" s="10">
        <f t="shared" ref="T1711:T1774" si="227">MIN(S1711,$C$9)</f>
        <v>0.57703880814121855</v>
      </c>
      <c r="U1711" s="11">
        <f t="shared" si="213"/>
        <v>0.52421631969784854</v>
      </c>
      <c r="V1711" s="10">
        <f t="shared" ref="V1711:V1774" si="228">IF(B1711&lt;&gt;"",IF($E1711,P1710,V1710),"")</f>
        <v>0.2405625601621931</v>
      </c>
      <c r="W1711" s="10">
        <f t="shared" ref="W1711:W1774" si="229">IF(B1711&lt;&gt;"",IF($E1711,U1710,W1710),"")</f>
        <v>0.52212034170990951</v>
      </c>
      <c r="X1711" s="10">
        <f t="shared" si="214"/>
        <v>0.6552703996223106</v>
      </c>
      <c r="Y1711" s="10">
        <f>_xlfn.PERCENTILE.INC($X$1519:X1711,0.75)</f>
        <v>0.72129851017652324</v>
      </c>
      <c r="Z1711" s="10">
        <f t="shared" si="215"/>
        <v>0.72129851017652324</v>
      </c>
      <c r="AA1711" s="10">
        <f t="shared" si="216"/>
        <v>0.65383960996046298</v>
      </c>
      <c r="AB1711" s="10">
        <f t="shared" si="217"/>
        <v>0.12560260611449492</v>
      </c>
      <c r="AC1711" s="10">
        <f t="shared" si="218"/>
        <v>8.2123958991919016E-2</v>
      </c>
      <c r="AD1711" s="13">
        <f t="shared" si="219"/>
        <v>125602.60611449492</v>
      </c>
      <c r="AE1711" s="13">
        <f t="shared" ref="AE1711:AE1774" si="230">IF(B1711&lt;&gt;"",AC1711*$C$6,"")</f>
        <v>82123.958991919018</v>
      </c>
      <c r="AF1711" s="13"/>
      <c r="AG1711" s="2">
        <f t="shared" si="225"/>
        <v>37209</v>
      </c>
      <c r="AH1711" s="3">
        <f t="shared" ref="AH1711:AH1774" si="231">IF(B1711&lt;&gt;"",AD1710*$F1711,"")</f>
        <v>-229.65195131652476</v>
      </c>
      <c r="AI1711" s="3">
        <f t="shared" ref="AI1711:AI1774" si="232">IF(B1711&lt;&gt;"",AE1710*$F1711,"")</f>
        <v>-150.15554227545579</v>
      </c>
      <c r="AJ1711" s="3">
        <f t="shared" si="220"/>
        <v>44026.536428136213</v>
      </c>
      <c r="AK1711" s="3">
        <f t="shared" si="221"/>
        <v>50773.447869180825</v>
      </c>
    </row>
    <row r="1712" spans="2:37" x14ac:dyDescent="0.2">
      <c r="B1712" s="5">
        <v>37210</v>
      </c>
      <c r="C1712" s="1">
        <v>146.94</v>
      </c>
      <c r="D1712" s="1">
        <f t="shared" si="222"/>
        <v>46</v>
      </c>
      <c r="E1712" s="1" t="b">
        <f t="shared" si="223"/>
        <v>0</v>
      </c>
      <c r="F1712" s="6">
        <f t="shared" si="224"/>
        <v>-3.1207598371778555E-3</v>
      </c>
      <c r="G1712" s="8">
        <f t="shared" ref="G1712:G1775" si="233">ma(F1647:F1712,"e")</f>
        <v>1.2930615647324753E-3</v>
      </c>
      <c r="H1712" s="8">
        <f t="shared" ref="H1712:H1775" si="234">ma(F1581:F1712,"e")</f>
        <v>2.3962576405376712E-4</v>
      </c>
      <c r="I1712" s="8">
        <f t="shared" ref="I1712:I1775" si="235">ma(F1463:F1712,"e")</f>
        <v>-2.8462412498661099E-4</v>
      </c>
      <c r="J1712" s="6">
        <f t="shared" ref="J1712:J1775" si="236">IF(B1712&lt;&gt;"",_xlfn.STDEV.S(G463:G1712),"")</f>
        <v>1.4922665901627382E-3</v>
      </c>
      <c r="K1712" s="6">
        <f t="shared" ref="K1712:K1775" si="237">IF(B1712&lt;&gt;"",_xlfn.STDEV.S(H463:H1712),"")</f>
        <v>9.2506720933347049E-4</v>
      </c>
      <c r="L1712" s="6">
        <f t="shared" ref="L1712:L1775" si="238">IF(B1712&lt;&gt;"",_xlfn.STDEV.S(I463:I1712),"")</f>
        <v>6.724310394722984E-4</v>
      </c>
      <c r="M1712" s="9">
        <f t="shared" ref="M1712:M1775" si="239">IF(B1712&lt;&gt;"",MIN(1,MAX(-1,G1712/J1712)),"")</f>
        <v>0.86650841964602399</v>
      </c>
      <c r="N1712" s="9">
        <f t="shared" ref="N1712:N1775" si="240">IF(B1712&lt;&gt;"",MIN(1,MAX(-1,H1712/K1712)),"")</f>
        <v>0.25903605882476616</v>
      </c>
      <c r="O1712" s="9">
        <f t="shared" ref="O1712:O1775" si="241">IF(B1712&lt;&gt;"",MIN(1,MAX(-1,I1712/L1712)),"")</f>
        <v>-0.42327630385708337</v>
      </c>
      <c r="P1712" s="9">
        <f t="shared" ref="P1712:P1775" si="242">IF(B1712&lt;&gt;"",AVERAGE(M1712:O1712),"")</f>
        <v>0.23408939153790229</v>
      </c>
      <c r="Q1712" s="10">
        <f t="shared" ref="Q1712:Q1775" si="243">IF(B1712&lt;&gt;"",SQRT(250)*_xlfn.STDEV.S(F1653:F1712),"")</f>
        <v>0.15088984577494649</v>
      </c>
      <c r="R1712" s="10">
        <f t="shared" si="226"/>
        <v>0.53018809575377723</v>
      </c>
      <c r="S1712" s="10">
        <f>_xlfn.PERCENTILE.INC($R$1519:R1712,0.75)</f>
        <v>0.57671197917888073</v>
      </c>
      <c r="T1712" s="10">
        <f t="shared" si="227"/>
        <v>0.57671197917888073</v>
      </c>
      <c r="U1712" s="11">
        <f t="shared" ref="U1712:U1775" si="244">IF(B1712&lt;&gt;"",MIN(T1712,R1712),"")</f>
        <v>0.53018809575377723</v>
      </c>
      <c r="V1712" s="10">
        <f t="shared" si="228"/>
        <v>0.2405625601621931</v>
      </c>
      <c r="W1712" s="10">
        <f t="shared" si="229"/>
        <v>0.52212034170990951</v>
      </c>
      <c r="X1712" s="10">
        <f t="shared" ref="X1712:X1775" si="245">$C$8/Q1712</f>
        <v>0.66273511969222154</v>
      </c>
      <c r="Y1712" s="10">
        <f>_xlfn.PERCENTILE.INC($X$1519:X1712,0.75)</f>
        <v>0.72088997397360099</v>
      </c>
      <c r="Z1712" s="10">
        <f t="shared" ref="Z1712:Z1775" si="246">MIN($C$10,Y1712)</f>
        <v>0.72088997397360099</v>
      </c>
      <c r="AA1712" s="10">
        <f t="shared" ref="AA1712:AA1775" si="247">IF(E1712,MIN(Z1712,X1712),AA1711)</f>
        <v>0.65383960996046298</v>
      </c>
      <c r="AB1712" s="10">
        <f t="shared" ref="AB1712:AB1775" si="248">IF(B1712&lt;&gt;"",V1712*W1712,"")</f>
        <v>0.12560260611449492</v>
      </c>
      <c r="AC1712" s="10">
        <f t="shared" ref="AC1712:AC1775" si="249">IF(B1712&lt;&gt;"",V1712*W1712*AA1712,"")</f>
        <v>8.2123958991919016E-2</v>
      </c>
      <c r="AD1712" s="13">
        <f t="shared" ref="AD1712:AD1775" si="250">IF(B1712&lt;&gt;"",AB1712*$C$6,"")</f>
        <v>125602.60611449492</v>
      </c>
      <c r="AE1712" s="13">
        <f t="shared" si="230"/>
        <v>82123.958991919018</v>
      </c>
      <c r="AF1712" s="13"/>
      <c r="AG1712" s="2">
        <f t="shared" si="225"/>
        <v>37210</v>
      </c>
      <c r="AH1712" s="3">
        <f t="shared" si="231"/>
        <v>-391.97556860698546</v>
      </c>
      <c r="AI1712" s="3">
        <f t="shared" si="232"/>
        <v>-256.28915289202206</v>
      </c>
      <c r="AJ1712" s="3">
        <f t="shared" ref="AJ1712:AJ1775" si="251">AJ1711+AH1712</f>
        <v>43634.560859529229</v>
      </c>
      <c r="AK1712" s="3">
        <f t="shared" ref="AK1712:AK1775" si="252">AK1711+AI1712</f>
        <v>50517.158716288803</v>
      </c>
    </row>
    <row r="1713" spans="2:37" x14ac:dyDescent="0.2">
      <c r="B1713" s="5">
        <v>37211</v>
      </c>
      <c r="C1713" s="1">
        <v>147.24</v>
      </c>
      <c r="D1713" s="1">
        <f t="shared" si="222"/>
        <v>46</v>
      </c>
      <c r="E1713" s="1" t="b">
        <f t="shared" si="223"/>
        <v>0</v>
      </c>
      <c r="F1713" s="6">
        <f t="shared" si="224"/>
        <v>2.0416496529196415E-3</v>
      </c>
      <c r="G1713" s="8">
        <f t="shared" si="233"/>
        <v>1.3901679891246566E-3</v>
      </c>
      <c r="H1713" s="8">
        <f t="shared" si="234"/>
        <v>2.9527785421027097E-4</v>
      </c>
      <c r="I1713" s="8">
        <f t="shared" si="235"/>
        <v>-2.5830051004632499E-4</v>
      </c>
      <c r="J1713" s="6">
        <f t="shared" si="236"/>
        <v>1.4927603338660809E-3</v>
      </c>
      <c r="K1713" s="6">
        <f t="shared" si="237"/>
        <v>9.249771540575406E-4</v>
      </c>
      <c r="L1713" s="6">
        <f t="shared" si="238"/>
        <v>6.7218459543477282E-4</v>
      </c>
      <c r="M1713" s="9">
        <f t="shared" si="239"/>
        <v>0.93127339840567591</v>
      </c>
      <c r="N1713" s="9">
        <f t="shared" si="240"/>
        <v>0.31922718622291774</v>
      </c>
      <c r="O1713" s="9">
        <f t="shared" si="241"/>
        <v>-0.38427020166871684</v>
      </c>
      <c r="P1713" s="9">
        <f t="shared" si="242"/>
        <v>0.28874346098662562</v>
      </c>
      <c r="Q1713" s="10">
        <f t="shared" si="243"/>
        <v>0.15075909934637977</v>
      </c>
      <c r="R1713" s="10">
        <f t="shared" si="226"/>
        <v>0.53064790348869295</v>
      </c>
      <c r="S1713" s="10">
        <f>_xlfn.PERCENTILE.INC($R$1519:R1713,0.75)</f>
        <v>0.57638515021654291</v>
      </c>
      <c r="T1713" s="10">
        <f t="shared" si="227"/>
        <v>0.57638515021654291</v>
      </c>
      <c r="U1713" s="11">
        <f t="shared" si="244"/>
        <v>0.53064790348869295</v>
      </c>
      <c r="V1713" s="10">
        <f t="shared" si="228"/>
        <v>0.2405625601621931</v>
      </c>
      <c r="W1713" s="10">
        <f t="shared" si="229"/>
        <v>0.52212034170990951</v>
      </c>
      <c r="X1713" s="10">
        <f t="shared" si="245"/>
        <v>0.66330987936086616</v>
      </c>
      <c r="Y1713" s="10">
        <f>_xlfn.PERCENTILE.INC($X$1519:X1713,0.75)</f>
        <v>0.72048143777067875</v>
      </c>
      <c r="Z1713" s="10">
        <f t="shared" si="246"/>
        <v>0.72048143777067875</v>
      </c>
      <c r="AA1713" s="10">
        <f t="shared" si="247"/>
        <v>0.65383960996046298</v>
      </c>
      <c r="AB1713" s="10">
        <f t="shared" si="248"/>
        <v>0.12560260611449492</v>
      </c>
      <c r="AC1713" s="10">
        <f t="shared" si="249"/>
        <v>8.2123958991919016E-2</v>
      </c>
      <c r="AD1713" s="13">
        <f t="shared" si="250"/>
        <v>125602.60611449492</v>
      </c>
      <c r="AE1713" s="13">
        <f t="shared" si="230"/>
        <v>82123.958991919018</v>
      </c>
      <c r="AF1713" s="13"/>
      <c r="AG1713" s="2">
        <f t="shared" si="225"/>
        <v>37211</v>
      </c>
      <c r="AH1713" s="3">
        <f t="shared" si="231"/>
        <v>256.43651717946102</v>
      </c>
      <c r="AI1713" s="3">
        <f t="shared" si="232"/>
        <v>167.66835237223833</v>
      </c>
      <c r="AJ1713" s="3">
        <f t="shared" si="251"/>
        <v>43890.997376708692</v>
      </c>
      <c r="AK1713" s="3">
        <f t="shared" si="252"/>
        <v>50684.827068661041</v>
      </c>
    </row>
    <row r="1714" spans="2:37" x14ac:dyDescent="0.2">
      <c r="B1714" s="5">
        <v>37214</v>
      </c>
      <c r="C1714" s="1">
        <v>148.88999999999999</v>
      </c>
      <c r="D1714" s="1">
        <f t="shared" si="222"/>
        <v>47</v>
      </c>
      <c r="E1714" s="1" t="b">
        <f t="shared" si="223"/>
        <v>1</v>
      </c>
      <c r="F1714" s="6">
        <f t="shared" si="224"/>
        <v>1.1206193969029998E-2</v>
      </c>
      <c r="G1714" s="8">
        <f t="shared" si="233"/>
        <v>1.6321405770979157E-3</v>
      </c>
      <c r="H1714" s="8">
        <f t="shared" si="234"/>
        <v>4.6995088542758321E-4</v>
      </c>
      <c r="I1714" s="8">
        <f t="shared" si="235"/>
        <v>-1.9733093829583061E-4</v>
      </c>
      <c r="J1714" s="6">
        <f t="shared" si="236"/>
        <v>1.4934578855058658E-3</v>
      </c>
      <c r="K1714" s="6">
        <f t="shared" si="237"/>
        <v>9.2496901244235779E-4</v>
      </c>
      <c r="L1714" s="6">
        <f t="shared" si="238"/>
        <v>6.7192057906996039E-4</v>
      </c>
      <c r="M1714" s="9">
        <f t="shared" si="239"/>
        <v>1</v>
      </c>
      <c r="N1714" s="9">
        <f t="shared" si="240"/>
        <v>0.50807203171778648</v>
      </c>
      <c r="O1714" s="9">
        <f t="shared" si="241"/>
        <v>-0.29368193867341652</v>
      </c>
      <c r="P1714" s="9">
        <f t="shared" si="242"/>
        <v>0.4047966976814566</v>
      </c>
      <c r="Q1714" s="10">
        <f t="shared" si="243"/>
        <v>0.1520896753255373</v>
      </c>
      <c r="R1714" s="10">
        <f t="shared" si="226"/>
        <v>0.52600546242712143</v>
      </c>
      <c r="S1714" s="10">
        <f>_xlfn.PERCENTILE.INC($R$1519:R1714,0.75)</f>
        <v>0.5760583212542052</v>
      </c>
      <c r="T1714" s="10">
        <f t="shared" si="227"/>
        <v>0.5760583212542052</v>
      </c>
      <c r="U1714" s="11">
        <f t="shared" si="244"/>
        <v>0.52600546242712143</v>
      </c>
      <c r="V1714" s="10">
        <f t="shared" si="228"/>
        <v>0.28874346098662562</v>
      </c>
      <c r="W1714" s="10">
        <f t="shared" si="229"/>
        <v>0.53064790348869295</v>
      </c>
      <c r="X1714" s="10">
        <f t="shared" si="245"/>
        <v>0.65750682803390181</v>
      </c>
      <c r="Y1714" s="10">
        <f>_xlfn.PERCENTILE.INC($X$1519:X1714,0.75)</f>
        <v>0.7200729015677565</v>
      </c>
      <c r="Z1714" s="10">
        <f t="shared" si="246"/>
        <v>0.7200729015677565</v>
      </c>
      <c r="AA1714" s="10">
        <f t="shared" si="247"/>
        <v>0.65750682803390181</v>
      </c>
      <c r="AB1714" s="10">
        <f t="shared" si="248"/>
        <v>0.15322111221862209</v>
      </c>
      <c r="AC1714" s="10">
        <f t="shared" si="249"/>
        <v>0.10074392748269273</v>
      </c>
      <c r="AD1714" s="13">
        <f t="shared" si="250"/>
        <v>153221.11221862209</v>
      </c>
      <c r="AE1714" s="13">
        <f t="shared" si="230"/>
        <v>100743.92748269273</v>
      </c>
      <c r="AF1714" s="13"/>
      <c r="AG1714" s="2">
        <f t="shared" si="225"/>
        <v>37214</v>
      </c>
      <c r="AH1714" s="3">
        <f t="shared" si="231"/>
        <v>1407.5271671347034</v>
      </c>
      <c r="AI1714" s="3">
        <f t="shared" si="232"/>
        <v>920.29701396810981</v>
      </c>
      <c r="AJ1714" s="3">
        <f t="shared" si="251"/>
        <v>45298.524543843392</v>
      </c>
      <c r="AK1714" s="3">
        <f t="shared" si="252"/>
        <v>51605.124082629154</v>
      </c>
    </row>
    <row r="1715" spans="2:37" x14ac:dyDescent="0.2">
      <c r="B1715" s="5">
        <v>37215</v>
      </c>
      <c r="C1715" s="1">
        <v>147.91</v>
      </c>
      <c r="D1715" s="1">
        <f t="shared" si="222"/>
        <v>47</v>
      </c>
      <c r="E1715" s="1" t="b">
        <f t="shared" si="223"/>
        <v>0</v>
      </c>
      <c r="F1715" s="6">
        <f t="shared" si="224"/>
        <v>-6.5820404325339643E-3</v>
      </c>
      <c r="G1715" s="8">
        <f t="shared" si="233"/>
        <v>1.5361639737909536E-3</v>
      </c>
      <c r="H1715" s="8">
        <f t="shared" si="234"/>
        <v>4.0842448831917715E-4</v>
      </c>
      <c r="I1715" s="8">
        <f t="shared" si="235"/>
        <v>-2.5428266558232557E-4</v>
      </c>
      <c r="J1715" s="6">
        <f t="shared" si="236"/>
        <v>1.4940643402012682E-3</v>
      </c>
      <c r="K1715" s="6">
        <f t="shared" si="237"/>
        <v>9.2493576855096527E-4</v>
      </c>
      <c r="L1715" s="6">
        <f t="shared" si="238"/>
        <v>6.7167222018576448E-4</v>
      </c>
      <c r="M1715" s="9">
        <f t="shared" si="239"/>
        <v>1</v>
      </c>
      <c r="N1715" s="9">
        <f t="shared" si="240"/>
        <v>0.44157064977498744</v>
      </c>
      <c r="O1715" s="9">
        <f t="shared" si="241"/>
        <v>-0.37858148355755816</v>
      </c>
      <c r="P1715" s="9">
        <f t="shared" si="242"/>
        <v>0.35432972207247637</v>
      </c>
      <c r="Q1715" s="10">
        <f t="shared" si="243"/>
        <v>0.15281161529597001</v>
      </c>
      <c r="R1715" s="10">
        <f t="shared" si="226"/>
        <v>0.52352041332102706</v>
      </c>
      <c r="S1715" s="10">
        <f>_xlfn.PERCENTILE.INC($R$1519:R1715,0.75)</f>
        <v>0.57573149229186737</v>
      </c>
      <c r="T1715" s="10">
        <f t="shared" si="227"/>
        <v>0.57573149229186737</v>
      </c>
      <c r="U1715" s="11">
        <f t="shared" si="244"/>
        <v>0.52352041332102706</v>
      </c>
      <c r="V1715" s="10">
        <f t="shared" si="228"/>
        <v>0.28874346098662562</v>
      </c>
      <c r="W1715" s="10">
        <f t="shared" si="229"/>
        <v>0.53064790348869295</v>
      </c>
      <c r="X1715" s="10">
        <f t="shared" si="245"/>
        <v>0.65440051665128385</v>
      </c>
      <c r="Y1715" s="10">
        <f>_xlfn.PERCENTILE.INC($X$1519:X1715,0.75)</f>
        <v>0.71966436536483425</v>
      </c>
      <c r="Z1715" s="10">
        <f t="shared" si="246"/>
        <v>0.71966436536483425</v>
      </c>
      <c r="AA1715" s="10">
        <f t="shared" si="247"/>
        <v>0.65750682803390181</v>
      </c>
      <c r="AB1715" s="10">
        <f t="shared" si="248"/>
        <v>0.15322111221862209</v>
      </c>
      <c r="AC1715" s="10">
        <f t="shared" si="249"/>
        <v>0.10074392748269273</v>
      </c>
      <c r="AD1715" s="13">
        <f t="shared" si="250"/>
        <v>153221.11221862209</v>
      </c>
      <c r="AE1715" s="13">
        <f t="shared" si="230"/>
        <v>100743.92748269273</v>
      </c>
      <c r="AF1715" s="13"/>
      <c r="AG1715" s="2">
        <f t="shared" si="225"/>
        <v>37215</v>
      </c>
      <c r="AH1715" s="3">
        <f t="shared" si="231"/>
        <v>-1008.5075557407944</v>
      </c>
      <c r="AI1715" s="3">
        <f t="shared" si="232"/>
        <v>-663.10060402335318</v>
      </c>
      <c r="AJ1715" s="3">
        <f t="shared" si="251"/>
        <v>44290.016988102601</v>
      </c>
      <c r="AK1715" s="3">
        <f t="shared" si="252"/>
        <v>50942.023478605799</v>
      </c>
    </row>
    <row r="1716" spans="2:37" x14ac:dyDescent="0.2">
      <c r="B1716" s="5">
        <v>37216</v>
      </c>
      <c r="C1716" s="1">
        <v>148.11000000000001</v>
      </c>
      <c r="D1716" s="1">
        <f t="shared" si="222"/>
        <v>47</v>
      </c>
      <c r="E1716" s="1" t="b">
        <f t="shared" si="223"/>
        <v>0</v>
      </c>
      <c r="F1716" s="6">
        <f t="shared" si="224"/>
        <v>1.3521736190929001E-3</v>
      </c>
      <c r="G1716" s="8">
        <f t="shared" si="233"/>
        <v>1.4866638967592812E-3</v>
      </c>
      <c r="H1716" s="8">
        <f t="shared" si="234"/>
        <v>4.4977064357728749E-4</v>
      </c>
      <c r="I1716" s="8">
        <f t="shared" si="235"/>
        <v>-2.3649216092069841E-4</v>
      </c>
      <c r="J1716" s="6">
        <f t="shared" si="236"/>
        <v>1.494633451691635E-3</v>
      </c>
      <c r="K1716" s="6">
        <f t="shared" si="237"/>
        <v>9.249151336832085E-4</v>
      </c>
      <c r="L1716" s="6">
        <f t="shared" si="238"/>
        <v>6.7141856360437488E-4</v>
      </c>
      <c r="M1716" s="9">
        <f t="shared" si="239"/>
        <v>0.99466788668262862</v>
      </c>
      <c r="N1716" s="9">
        <f t="shared" si="240"/>
        <v>0.48628314879680395</v>
      </c>
      <c r="O1716" s="9">
        <f t="shared" si="241"/>
        <v>-0.35222761737646635</v>
      </c>
      <c r="P1716" s="9">
        <f t="shared" si="242"/>
        <v>0.37624113936765546</v>
      </c>
      <c r="Q1716" s="10">
        <f t="shared" si="243"/>
        <v>0.15281007189133619</v>
      </c>
      <c r="R1716" s="10">
        <f t="shared" si="226"/>
        <v>0.5235257009556824</v>
      </c>
      <c r="S1716" s="10">
        <f>_xlfn.PERCENTILE.INC($R$1519:R1716,0.75)</f>
        <v>0.57561942198771021</v>
      </c>
      <c r="T1716" s="10">
        <f t="shared" si="227"/>
        <v>0.57561942198771021</v>
      </c>
      <c r="U1716" s="11">
        <f t="shared" si="244"/>
        <v>0.5235257009556824</v>
      </c>
      <c r="V1716" s="10">
        <f t="shared" si="228"/>
        <v>0.28874346098662562</v>
      </c>
      <c r="W1716" s="10">
        <f t="shared" si="229"/>
        <v>0.53064790348869295</v>
      </c>
      <c r="X1716" s="10">
        <f t="shared" si="245"/>
        <v>0.65440712619460306</v>
      </c>
      <c r="Y1716" s="10">
        <f>_xlfn.PERCENTILE.INC($X$1519:X1716,0.75)</f>
        <v>0.71952427748463788</v>
      </c>
      <c r="Z1716" s="10">
        <f t="shared" si="246"/>
        <v>0.71952427748463788</v>
      </c>
      <c r="AA1716" s="10">
        <f t="shared" si="247"/>
        <v>0.65750682803390181</v>
      </c>
      <c r="AB1716" s="10">
        <f t="shared" si="248"/>
        <v>0.15322111221862209</v>
      </c>
      <c r="AC1716" s="10">
        <f t="shared" si="249"/>
        <v>0.10074392748269273</v>
      </c>
      <c r="AD1716" s="13">
        <f t="shared" si="250"/>
        <v>153221.11221862209</v>
      </c>
      <c r="AE1716" s="13">
        <f t="shared" si="230"/>
        <v>100743.92748269273</v>
      </c>
      <c r="AF1716" s="13"/>
      <c r="AG1716" s="2">
        <f t="shared" si="225"/>
        <v>37216</v>
      </c>
      <c r="AH1716" s="3">
        <f t="shared" si="231"/>
        <v>207.1815458300936</v>
      </c>
      <c r="AI1716" s="3">
        <f t="shared" si="232"/>
        <v>136.22328102590532</v>
      </c>
      <c r="AJ1716" s="3">
        <f t="shared" si="251"/>
        <v>44497.198533932693</v>
      </c>
      <c r="AK1716" s="3">
        <f t="shared" si="252"/>
        <v>51078.246759631707</v>
      </c>
    </row>
    <row r="1717" spans="2:37" x14ac:dyDescent="0.2">
      <c r="B1717" s="5">
        <v>37218</v>
      </c>
      <c r="C1717" s="1">
        <v>149.44999999999999</v>
      </c>
      <c r="D1717" s="1">
        <f t="shared" si="222"/>
        <v>47</v>
      </c>
      <c r="E1717" s="1" t="b">
        <f t="shared" si="223"/>
        <v>0</v>
      </c>
      <c r="F1717" s="6">
        <f t="shared" si="224"/>
        <v>9.047329687394301E-3</v>
      </c>
      <c r="G1717" s="8">
        <f t="shared" si="233"/>
        <v>1.6250684994077028E-3</v>
      </c>
      <c r="H1717" s="8">
        <f t="shared" si="234"/>
        <v>5.9724417737671762E-4</v>
      </c>
      <c r="I1717" s="8">
        <f t="shared" si="235"/>
        <v>-1.8419752886416246E-4</v>
      </c>
      <c r="J1717" s="6">
        <f t="shared" si="236"/>
        <v>1.4953211251447266E-3</v>
      </c>
      <c r="K1717" s="6">
        <f t="shared" si="237"/>
        <v>9.2496191194737652E-4</v>
      </c>
      <c r="L1717" s="6">
        <f t="shared" si="238"/>
        <v>6.711583905890542E-4</v>
      </c>
      <c r="M1717" s="9">
        <f t="shared" si="239"/>
        <v>1</v>
      </c>
      <c r="N1717" s="9">
        <f t="shared" si="240"/>
        <v>0.64569596830133735</v>
      </c>
      <c r="O1717" s="9">
        <f t="shared" si="241"/>
        <v>-0.27444718183810263</v>
      </c>
      <c r="P1717" s="9">
        <f t="shared" si="242"/>
        <v>0.4570829288210782</v>
      </c>
      <c r="Q1717" s="10">
        <f t="shared" si="243"/>
        <v>0.15256435020135162</v>
      </c>
      <c r="R1717" s="10">
        <f t="shared" si="226"/>
        <v>0.52436889676007192</v>
      </c>
      <c r="S1717" s="10">
        <f>_xlfn.PERCENTILE.INC($R$1519:R1717,0.75)</f>
        <v>0.57550735168355316</v>
      </c>
      <c r="T1717" s="10">
        <f t="shared" si="227"/>
        <v>0.57550735168355316</v>
      </c>
      <c r="U1717" s="11">
        <f t="shared" si="244"/>
        <v>0.52436889676007192</v>
      </c>
      <c r="V1717" s="10">
        <f t="shared" si="228"/>
        <v>0.28874346098662562</v>
      </c>
      <c r="W1717" s="10">
        <f t="shared" si="229"/>
        <v>0.53064790348869295</v>
      </c>
      <c r="X1717" s="10">
        <f t="shared" si="245"/>
        <v>0.6554611209500899</v>
      </c>
      <c r="Y1717" s="10">
        <f>_xlfn.PERCENTILE.INC($X$1519:X1717,0.75)</f>
        <v>0.7193841896044415</v>
      </c>
      <c r="Z1717" s="10">
        <f t="shared" si="246"/>
        <v>0.7193841896044415</v>
      </c>
      <c r="AA1717" s="10">
        <f t="shared" si="247"/>
        <v>0.65750682803390181</v>
      </c>
      <c r="AB1717" s="10">
        <f t="shared" si="248"/>
        <v>0.15322111221862209</v>
      </c>
      <c r="AC1717" s="10">
        <f t="shared" si="249"/>
        <v>0.10074392748269273</v>
      </c>
      <c r="AD1717" s="13">
        <f t="shared" si="250"/>
        <v>153221.11221862209</v>
      </c>
      <c r="AE1717" s="13">
        <f t="shared" si="230"/>
        <v>100743.92748269273</v>
      </c>
      <c r="AF1717" s="13"/>
      <c r="AG1717" s="2">
        <f t="shared" si="225"/>
        <v>37218</v>
      </c>
      <c r="AH1717" s="3">
        <f t="shared" si="231"/>
        <v>1386.2419173111132</v>
      </c>
      <c r="AI1717" s="3">
        <f t="shared" si="232"/>
        <v>911.46352593886456</v>
      </c>
      <c r="AJ1717" s="3">
        <f t="shared" si="251"/>
        <v>45883.440451243805</v>
      </c>
      <c r="AK1717" s="3">
        <f t="shared" si="252"/>
        <v>51989.710285570574</v>
      </c>
    </row>
    <row r="1718" spans="2:37" x14ac:dyDescent="0.2">
      <c r="B1718" s="5">
        <v>37221</v>
      </c>
      <c r="C1718" s="1">
        <v>150.81</v>
      </c>
      <c r="D1718" s="1">
        <f t="shared" si="222"/>
        <v>48</v>
      </c>
      <c r="E1718" s="1" t="b">
        <f t="shared" si="223"/>
        <v>1</v>
      </c>
      <c r="F1718" s="6">
        <f t="shared" si="224"/>
        <v>9.1000334560054075E-3</v>
      </c>
      <c r="G1718" s="8">
        <f t="shared" si="233"/>
        <v>1.9136771672707074E-3</v>
      </c>
      <c r="H1718" s="8">
        <f t="shared" si="234"/>
        <v>7.4317421513559465E-4</v>
      </c>
      <c r="I1718" s="8">
        <f t="shared" si="235"/>
        <v>-1.0194562472909807E-4</v>
      </c>
      <c r="J1718" s="6">
        <f t="shared" si="236"/>
        <v>1.496281367007925E-3</v>
      </c>
      <c r="K1718" s="6">
        <f t="shared" si="237"/>
        <v>9.2508029238047367E-4</v>
      </c>
      <c r="L1718" s="6">
        <f t="shared" si="238"/>
        <v>6.7086313186849036E-4</v>
      </c>
      <c r="M1718" s="9">
        <f t="shared" si="239"/>
        <v>1</v>
      </c>
      <c r="N1718" s="9">
        <f t="shared" si="240"/>
        <v>0.80336185005434813</v>
      </c>
      <c r="O1718" s="9">
        <f t="shared" si="241"/>
        <v>-0.15196188296286123</v>
      </c>
      <c r="P1718" s="9">
        <f t="shared" si="242"/>
        <v>0.55046665569716224</v>
      </c>
      <c r="Q1718" s="10">
        <f t="shared" si="243"/>
        <v>0.15308410712674267</v>
      </c>
      <c r="R1718" s="10">
        <f t="shared" si="226"/>
        <v>0.52258853973499508</v>
      </c>
      <c r="S1718" s="10">
        <f>_xlfn.PERCENTILE.INC($R$1519:R1718,0.75)</f>
        <v>0.575395281379396</v>
      </c>
      <c r="T1718" s="10">
        <f t="shared" si="227"/>
        <v>0.575395281379396</v>
      </c>
      <c r="U1718" s="11">
        <f t="shared" si="244"/>
        <v>0.52258853973499508</v>
      </c>
      <c r="V1718" s="10">
        <f t="shared" si="228"/>
        <v>0.4570829288210782</v>
      </c>
      <c r="W1718" s="10">
        <f t="shared" si="229"/>
        <v>0.52436889676007192</v>
      </c>
      <c r="X1718" s="10">
        <f t="shared" si="245"/>
        <v>0.65323567466874388</v>
      </c>
      <c r="Y1718" s="10">
        <f>_xlfn.PERCENTILE.INC($X$1519:X1718,0.75)</f>
        <v>0.71924410172424502</v>
      </c>
      <c r="Z1718" s="10">
        <f t="shared" si="246"/>
        <v>0.71924410172424502</v>
      </c>
      <c r="AA1718" s="10">
        <f t="shared" si="247"/>
        <v>0.65323567466874388</v>
      </c>
      <c r="AB1718" s="10">
        <f t="shared" si="248"/>
        <v>0.23968007111377126</v>
      </c>
      <c r="AC1718" s="10">
        <f t="shared" si="249"/>
        <v>0.15656757295865689</v>
      </c>
      <c r="AD1718" s="13">
        <f t="shared" si="250"/>
        <v>239680.07111377126</v>
      </c>
      <c r="AE1718" s="13">
        <f t="shared" si="230"/>
        <v>156567.57295865688</v>
      </c>
      <c r="AF1718" s="13"/>
      <c r="AG1718" s="2">
        <f t="shared" si="225"/>
        <v>37221</v>
      </c>
      <c r="AH1718" s="3">
        <f t="shared" si="231"/>
        <v>1394.31724735582</v>
      </c>
      <c r="AI1718" s="3">
        <f t="shared" si="232"/>
        <v>916.7731105818865</v>
      </c>
      <c r="AJ1718" s="3">
        <f t="shared" si="251"/>
        <v>47277.757698599627</v>
      </c>
      <c r="AK1718" s="3">
        <f t="shared" si="252"/>
        <v>52906.483396152464</v>
      </c>
    </row>
    <row r="1719" spans="2:37" x14ac:dyDescent="0.2">
      <c r="B1719" s="5">
        <v>37222</v>
      </c>
      <c r="C1719" s="1">
        <v>152.72</v>
      </c>
      <c r="D1719" s="1">
        <f t="shared" si="222"/>
        <v>48</v>
      </c>
      <c r="E1719" s="1" t="b">
        <f t="shared" si="223"/>
        <v>0</v>
      </c>
      <c r="F1719" s="6">
        <f t="shared" si="224"/>
        <v>1.2664942643060728E-2</v>
      </c>
      <c r="G1719" s="8">
        <f t="shared" si="233"/>
        <v>2.2079507897823686E-3</v>
      </c>
      <c r="H1719" s="8">
        <f t="shared" si="234"/>
        <v>8.5735892790961288E-4</v>
      </c>
      <c r="I1719" s="8">
        <f t="shared" si="235"/>
        <v>-6.2933790009518729E-5</v>
      </c>
      <c r="J1719" s="6">
        <f t="shared" si="236"/>
        <v>1.4975756858962911E-3</v>
      </c>
      <c r="K1719" s="6">
        <f t="shared" si="237"/>
        <v>9.2528625277263116E-4</v>
      </c>
      <c r="L1719" s="6">
        <f t="shared" si="238"/>
        <v>6.7057149077192084E-4</v>
      </c>
      <c r="M1719" s="9">
        <f t="shared" si="239"/>
        <v>1</v>
      </c>
      <c r="N1719" s="9">
        <f t="shared" si="240"/>
        <v>0.92658777253042157</v>
      </c>
      <c r="O1719" s="9">
        <f t="shared" si="241"/>
        <v>-9.3850977674391142E-2</v>
      </c>
      <c r="P1719" s="9">
        <f t="shared" si="242"/>
        <v>0.61091226495201012</v>
      </c>
      <c r="Q1719" s="10">
        <f t="shared" si="243"/>
        <v>0.15449520838276198</v>
      </c>
      <c r="R1719" s="10">
        <f t="shared" si="226"/>
        <v>0.51781541212462689</v>
      </c>
      <c r="S1719" s="10">
        <f>_xlfn.PERCENTILE.INC($R$1519:R1719,0.75)</f>
        <v>0.57528321107523883</v>
      </c>
      <c r="T1719" s="10">
        <f t="shared" si="227"/>
        <v>0.57528321107523883</v>
      </c>
      <c r="U1719" s="11">
        <f t="shared" si="244"/>
        <v>0.51781541212462689</v>
      </c>
      <c r="V1719" s="10">
        <f t="shared" si="228"/>
        <v>0.4570829288210782</v>
      </c>
      <c r="W1719" s="10">
        <f t="shared" si="229"/>
        <v>0.52436889676007192</v>
      </c>
      <c r="X1719" s="10">
        <f t="shared" si="245"/>
        <v>0.64726926515578354</v>
      </c>
      <c r="Y1719" s="10">
        <f>_xlfn.PERCENTILE.INC($X$1519:X1719,0.75)</f>
        <v>0.71910401384404865</v>
      </c>
      <c r="Z1719" s="10">
        <f t="shared" si="246"/>
        <v>0.71910401384404865</v>
      </c>
      <c r="AA1719" s="10">
        <f t="shared" si="247"/>
        <v>0.65323567466874388</v>
      </c>
      <c r="AB1719" s="10">
        <f t="shared" si="248"/>
        <v>0.23968007111377126</v>
      </c>
      <c r="AC1719" s="10">
        <f t="shared" si="249"/>
        <v>0.15656757295865689</v>
      </c>
      <c r="AD1719" s="13">
        <f t="shared" si="250"/>
        <v>239680.07111377126</v>
      </c>
      <c r="AE1719" s="13">
        <f t="shared" si="230"/>
        <v>156567.57295865688</v>
      </c>
      <c r="AF1719" s="13"/>
      <c r="AG1719" s="2">
        <f t="shared" si="225"/>
        <v>37222</v>
      </c>
      <c r="AH1719" s="3">
        <f t="shared" si="231"/>
        <v>3035.5343533406294</v>
      </c>
      <c r="AI1719" s="3">
        <f t="shared" si="232"/>
        <v>1982.9193312846153</v>
      </c>
      <c r="AJ1719" s="3">
        <f t="shared" si="251"/>
        <v>50313.292051940254</v>
      </c>
      <c r="AK1719" s="3">
        <f t="shared" si="252"/>
        <v>54889.402727437082</v>
      </c>
    </row>
    <row r="1720" spans="2:37" x14ac:dyDescent="0.2">
      <c r="B1720" s="5">
        <v>37223</v>
      </c>
      <c r="C1720" s="1">
        <v>151.22999999999999</v>
      </c>
      <c r="D1720" s="1">
        <f t="shared" si="222"/>
        <v>48</v>
      </c>
      <c r="E1720" s="1" t="b">
        <f t="shared" si="223"/>
        <v>0</v>
      </c>
      <c r="F1720" s="6">
        <f t="shared" si="224"/>
        <v>-9.7564169722368366E-3</v>
      </c>
      <c r="G1720" s="8">
        <f t="shared" si="233"/>
        <v>1.961985269211423E-3</v>
      </c>
      <c r="H1720" s="8">
        <f t="shared" si="234"/>
        <v>7.1241761035358074E-4</v>
      </c>
      <c r="I1720" s="8">
        <f t="shared" si="235"/>
        <v>-1.4189531075191127E-4</v>
      </c>
      <c r="J1720" s="6">
        <f t="shared" si="236"/>
        <v>1.4985909539676301E-3</v>
      </c>
      <c r="K1720" s="6">
        <f t="shared" si="237"/>
        <v>9.2539480655982366E-4</v>
      </c>
      <c r="L1720" s="6">
        <f t="shared" si="238"/>
        <v>6.7029801974228078E-4</v>
      </c>
      <c r="M1720" s="9">
        <f t="shared" si="239"/>
        <v>1</v>
      </c>
      <c r="N1720" s="9">
        <f t="shared" si="240"/>
        <v>0.76985261350451006</v>
      </c>
      <c r="O1720" s="9">
        <f t="shared" si="241"/>
        <v>-0.21168988505510999</v>
      </c>
      <c r="P1720" s="9">
        <f t="shared" si="242"/>
        <v>0.51938757614980002</v>
      </c>
      <c r="Q1720" s="10">
        <f t="shared" si="243"/>
        <v>0.15588029876345139</v>
      </c>
      <c r="R1720" s="10">
        <f t="shared" si="226"/>
        <v>0.51321431017655494</v>
      </c>
      <c r="S1720" s="10">
        <f>_xlfn.PERCENTILE.INC($R$1519:R1720,0.75)</f>
        <v>0.57394452769409399</v>
      </c>
      <c r="T1720" s="10">
        <f t="shared" si="227"/>
        <v>0.57394452769409399</v>
      </c>
      <c r="U1720" s="11">
        <f t="shared" si="244"/>
        <v>0.51321431017655494</v>
      </c>
      <c r="V1720" s="10">
        <f t="shared" si="228"/>
        <v>0.4570829288210782</v>
      </c>
      <c r="W1720" s="10">
        <f t="shared" si="229"/>
        <v>0.52436889676007192</v>
      </c>
      <c r="X1720" s="10">
        <f t="shared" si="245"/>
        <v>0.64151788772069374</v>
      </c>
      <c r="Y1720" s="10">
        <f>_xlfn.PERCENTILE.INC($X$1519:X1720,0.75)</f>
        <v>0.71743065961761765</v>
      </c>
      <c r="Z1720" s="10">
        <f t="shared" si="246"/>
        <v>0.71743065961761765</v>
      </c>
      <c r="AA1720" s="10">
        <f t="shared" si="247"/>
        <v>0.65323567466874388</v>
      </c>
      <c r="AB1720" s="10">
        <f t="shared" si="248"/>
        <v>0.23968007111377126</v>
      </c>
      <c r="AC1720" s="10">
        <f t="shared" si="249"/>
        <v>0.15656757295865689</v>
      </c>
      <c r="AD1720" s="13">
        <f t="shared" si="250"/>
        <v>239680.07111377126</v>
      </c>
      <c r="AE1720" s="13">
        <f t="shared" si="230"/>
        <v>156567.57295865688</v>
      </c>
      <c r="AF1720" s="13"/>
      <c r="AG1720" s="2">
        <f t="shared" si="225"/>
        <v>37223</v>
      </c>
      <c r="AH1720" s="3">
        <f t="shared" si="231"/>
        <v>-2338.4187137213298</v>
      </c>
      <c r="AI1720" s="3">
        <f t="shared" si="232"/>
        <v>-1527.5385261157692</v>
      </c>
      <c r="AJ1720" s="3">
        <f t="shared" si="251"/>
        <v>47974.873338218924</v>
      </c>
      <c r="AK1720" s="3">
        <f t="shared" si="252"/>
        <v>53361.86420132131</v>
      </c>
    </row>
    <row r="1721" spans="2:37" x14ac:dyDescent="0.2">
      <c r="B1721" s="5">
        <v>37224</v>
      </c>
      <c r="C1721" s="1">
        <v>149.68</v>
      </c>
      <c r="D1721" s="1">
        <f t="shared" si="222"/>
        <v>48</v>
      </c>
      <c r="E1721" s="1" t="b">
        <f t="shared" si="223"/>
        <v>0</v>
      </c>
      <c r="F1721" s="6">
        <f t="shared" si="224"/>
        <v>-1.0249289162203135E-2</v>
      </c>
      <c r="G1721" s="8">
        <f t="shared" si="233"/>
        <v>1.6599211025230761E-3</v>
      </c>
      <c r="H1721" s="8">
        <f t="shared" si="234"/>
        <v>5.6338631831632418E-4</v>
      </c>
      <c r="I1721" s="8">
        <f t="shared" si="235"/>
        <v>-1.9549499420438909E-4</v>
      </c>
      <c r="J1721" s="6">
        <f t="shared" si="236"/>
        <v>1.499306468452257E-3</v>
      </c>
      <c r="K1721" s="6">
        <f t="shared" si="237"/>
        <v>9.2542855491443282E-4</v>
      </c>
      <c r="L1721" s="6">
        <f t="shared" si="238"/>
        <v>6.7004064590791244E-4</v>
      </c>
      <c r="M1721" s="9">
        <f t="shared" si="239"/>
        <v>1</v>
      </c>
      <c r="N1721" s="9">
        <f t="shared" si="240"/>
        <v>0.60878423874484411</v>
      </c>
      <c r="O1721" s="9">
        <f t="shared" si="241"/>
        <v>-0.29176587330682191</v>
      </c>
      <c r="P1721" s="9">
        <f t="shared" si="242"/>
        <v>0.43900612181267401</v>
      </c>
      <c r="Q1721" s="10">
        <f t="shared" si="243"/>
        <v>0.1573383984475229</v>
      </c>
      <c r="R1721" s="10">
        <f t="shared" si="226"/>
        <v>0.50845820721050761</v>
      </c>
      <c r="S1721" s="10">
        <f>_xlfn.PERCENTILE.INC($R$1519:R1721,0.75)</f>
        <v>0.57260584431294914</v>
      </c>
      <c r="T1721" s="10">
        <f t="shared" si="227"/>
        <v>0.57260584431294914</v>
      </c>
      <c r="U1721" s="11">
        <f t="shared" si="244"/>
        <v>0.50845820721050761</v>
      </c>
      <c r="V1721" s="10">
        <f t="shared" si="228"/>
        <v>0.4570829288210782</v>
      </c>
      <c r="W1721" s="10">
        <f t="shared" si="229"/>
        <v>0.52436889676007192</v>
      </c>
      <c r="X1721" s="10">
        <f t="shared" si="245"/>
        <v>0.63557275901313448</v>
      </c>
      <c r="Y1721" s="10">
        <f>_xlfn.PERCENTILE.INC($X$1519:X1721,0.75)</f>
        <v>0.71575730539118654</v>
      </c>
      <c r="Z1721" s="10">
        <f t="shared" si="246"/>
        <v>0.71575730539118654</v>
      </c>
      <c r="AA1721" s="10">
        <f t="shared" si="247"/>
        <v>0.65323567466874388</v>
      </c>
      <c r="AB1721" s="10">
        <f t="shared" si="248"/>
        <v>0.23968007111377126</v>
      </c>
      <c r="AC1721" s="10">
        <f t="shared" si="249"/>
        <v>0.15656757295865689</v>
      </c>
      <c r="AD1721" s="13">
        <f t="shared" si="250"/>
        <v>239680.07111377126</v>
      </c>
      <c r="AE1721" s="13">
        <f t="shared" si="230"/>
        <v>156567.57295865688</v>
      </c>
      <c r="AF1721" s="13"/>
      <c r="AG1721" s="2">
        <f t="shared" si="225"/>
        <v>37224</v>
      </c>
      <c r="AH1721" s="3">
        <f t="shared" si="231"/>
        <v>-2456.5503552624523</v>
      </c>
      <c r="AI1721" s="3">
        <f t="shared" si="232"/>
        <v>-1604.7063286776106</v>
      </c>
      <c r="AJ1721" s="3">
        <f t="shared" si="251"/>
        <v>45518.322982956473</v>
      </c>
      <c r="AK1721" s="3">
        <f t="shared" si="252"/>
        <v>51757.1578726437</v>
      </c>
    </row>
    <row r="1722" spans="2:37" x14ac:dyDescent="0.2">
      <c r="B1722" s="5">
        <v>37225</v>
      </c>
      <c r="C1722" s="1">
        <v>148.97999999999999</v>
      </c>
      <c r="D1722" s="1">
        <f t="shared" si="222"/>
        <v>48</v>
      </c>
      <c r="E1722" s="1" t="b">
        <f t="shared" si="223"/>
        <v>0</v>
      </c>
      <c r="F1722" s="6">
        <f t="shared" si="224"/>
        <v>-4.676643506146605E-3</v>
      </c>
      <c r="G1722" s="8">
        <f t="shared" si="233"/>
        <v>1.5205950771382691E-3</v>
      </c>
      <c r="H1722" s="8">
        <f t="shared" si="234"/>
        <v>5.5860580836337537E-4</v>
      </c>
      <c r="I1722" s="8">
        <f t="shared" si="235"/>
        <v>-1.9432572577693285E-4</v>
      </c>
      <c r="J1722" s="6">
        <f t="shared" si="236"/>
        <v>1.499897313567828E-3</v>
      </c>
      <c r="K1722" s="6">
        <f t="shared" si="237"/>
        <v>9.2544817196329489E-4</v>
      </c>
      <c r="L1722" s="6">
        <f t="shared" si="238"/>
        <v>6.697826788755112E-4</v>
      </c>
      <c r="M1722" s="9">
        <f t="shared" si="239"/>
        <v>1</v>
      </c>
      <c r="N1722" s="9">
        <f t="shared" si="240"/>
        <v>0.60360571805800789</v>
      </c>
      <c r="O1722" s="9">
        <f t="shared" si="241"/>
        <v>-0.29013250402829704</v>
      </c>
      <c r="P1722" s="9">
        <f t="shared" si="242"/>
        <v>0.4378244046765703</v>
      </c>
      <c r="Q1722" s="10">
        <f t="shared" si="243"/>
        <v>0.15760776435301344</v>
      </c>
      <c r="R1722" s="10">
        <f t="shared" si="226"/>
        <v>0.50758920620696191</v>
      </c>
      <c r="S1722" s="10">
        <f>_xlfn.PERCENTILE.INC($R$1519:R1722,0.75)</f>
        <v>0.57126716093180441</v>
      </c>
      <c r="T1722" s="10">
        <f t="shared" si="227"/>
        <v>0.57126716093180441</v>
      </c>
      <c r="U1722" s="11">
        <f t="shared" si="244"/>
        <v>0.50758920620696191</v>
      </c>
      <c r="V1722" s="10">
        <f t="shared" si="228"/>
        <v>0.4570829288210782</v>
      </c>
      <c r="W1722" s="10">
        <f t="shared" si="229"/>
        <v>0.52436889676007192</v>
      </c>
      <c r="X1722" s="10">
        <f t="shared" si="245"/>
        <v>0.63448650775870241</v>
      </c>
      <c r="Y1722" s="10">
        <f>_xlfn.PERCENTILE.INC($X$1519:X1722,0.75)</f>
        <v>0.71408395116475554</v>
      </c>
      <c r="Z1722" s="10">
        <f t="shared" si="246"/>
        <v>0.71408395116475554</v>
      </c>
      <c r="AA1722" s="10">
        <f t="shared" si="247"/>
        <v>0.65323567466874388</v>
      </c>
      <c r="AB1722" s="10">
        <f t="shared" si="248"/>
        <v>0.23968007111377126</v>
      </c>
      <c r="AC1722" s="10">
        <f t="shared" si="249"/>
        <v>0.15656757295865689</v>
      </c>
      <c r="AD1722" s="13">
        <f t="shared" si="250"/>
        <v>239680.07111377126</v>
      </c>
      <c r="AE1722" s="13">
        <f t="shared" si="230"/>
        <v>156567.57295865688</v>
      </c>
      <c r="AF1722" s="13"/>
      <c r="AG1722" s="2">
        <f t="shared" si="225"/>
        <v>37225</v>
      </c>
      <c r="AH1722" s="3">
        <f t="shared" si="231"/>
        <v>-1120.8982481269747</v>
      </c>
      <c r="AI1722" s="3">
        <f t="shared" si="232"/>
        <v>-732.21072335023746</v>
      </c>
      <c r="AJ1722" s="3">
        <f t="shared" si="251"/>
        <v>44397.424734829496</v>
      </c>
      <c r="AK1722" s="3">
        <f t="shared" si="252"/>
        <v>51024.947149293461</v>
      </c>
    </row>
    <row r="1723" spans="2:37" x14ac:dyDescent="0.2">
      <c r="B1723" s="5">
        <v>37228</v>
      </c>
      <c r="C1723" s="1">
        <v>152.72</v>
      </c>
      <c r="D1723" s="1">
        <f t="shared" si="222"/>
        <v>49</v>
      </c>
      <c r="E1723" s="1" t="b">
        <f t="shared" si="223"/>
        <v>1</v>
      </c>
      <c r="F1723" s="6">
        <f t="shared" si="224"/>
        <v>2.5104040810847161E-2</v>
      </c>
      <c r="G1723" s="8">
        <f t="shared" si="233"/>
        <v>2.1646531843400414E-3</v>
      </c>
      <c r="H1723" s="8">
        <f t="shared" si="234"/>
        <v>7.9869971760883568E-4</v>
      </c>
      <c r="I1723" s="8">
        <f t="shared" si="235"/>
        <v>-3.005083568227254E-5</v>
      </c>
      <c r="J1723" s="6">
        <f t="shared" si="236"/>
        <v>1.5011291654321505E-3</v>
      </c>
      <c r="K1723" s="6">
        <f t="shared" si="237"/>
        <v>9.2560994951750529E-4</v>
      </c>
      <c r="L1723" s="6">
        <f t="shared" si="238"/>
        <v>6.6948929151909619E-4</v>
      </c>
      <c r="M1723" s="9">
        <f t="shared" si="239"/>
        <v>1</v>
      </c>
      <c r="N1723" s="9">
        <f t="shared" si="240"/>
        <v>0.8628901601859138</v>
      </c>
      <c r="O1723" s="9">
        <f t="shared" si="241"/>
        <v>-4.488620813349542E-2</v>
      </c>
      <c r="P1723" s="9">
        <f t="shared" si="242"/>
        <v>0.60600131735080609</v>
      </c>
      <c r="Q1723" s="10">
        <f t="shared" si="243"/>
        <v>0.16503258181694402</v>
      </c>
      <c r="R1723" s="10">
        <f t="shared" si="226"/>
        <v>0.48475276287404201</v>
      </c>
      <c r="S1723" s="10">
        <f>_xlfn.PERCENTILE.INC($R$1519:R1723,0.75)</f>
        <v>0.56992847755065956</v>
      </c>
      <c r="T1723" s="10">
        <f t="shared" si="227"/>
        <v>0.56992847755065956</v>
      </c>
      <c r="U1723" s="11">
        <f t="shared" si="244"/>
        <v>0.48475276287404201</v>
      </c>
      <c r="V1723" s="10">
        <f t="shared" si="228"/>
        <v>0.4378244046765703</v>
      </c>
      <c r="W1723" s="10">
        <f t="shared" si="229"/>
        <v>0.50758920620696191</v>
      </c>
      <c r="X1723" s="10">
        <f t="shared" si="245"/>
        <v>0.60594095359255251</v>
      </c>
      <c r="Y1723" s="10">
        <f>_xlfn.PERCENTILE.INC($X$1519:X1723,0.75)</f>
        <v>0.71241059693832454</v>
      </c>
      <c r="Z1723" s="10">
        <f t="shared" si="246"/>
        <v>0.71241059693832454</v>
      </c>
      <c r="AA1723" s="10">
        <f t="shared" si="247"/>
        <v>0.60594095359255251</v>
      </c>
      <c r="AB1723" s="10">
        <f t="shared" si="248"/>
        <v>0.22223494202781599</v>
      </c>
      <c r="AC1723" s="10">
        <f t="shared" si="249"/>
        <v>0.13466125269392046</v>
      </c>
      <c r="AD1723" s="13">
        <f t="shared" si="250"/>
        <v>222234.942027816</v>
      </c>
      <c r="AE1723" s="13">
        <f t="shared" si="230"/>
        <v>134661.25269392045</v>
      </c>
      <c r="AF1723" s="13"/>
      <c r="AG1723" s="2">
        <f t="shared" si="225"/>
        <v>37228</v>
      </c>
      <c r="AH1723" s="3">
        <f t="shared" si="231"/>
        <v>6016.9382867868635</v>
      </c>
      <c r="AI1723" s="3">
        <f t="shared" si="232"/>
        <v>3930.4787412094129</v>
      </c>
      <c r="AJ1723" s="3">
        <f t="shared" si="251"/>
        <v>50414.363021616358</v>
      </c>
      <c r="AK1723" s="3">
        <f t="shared" si="252"/>
        <v>54955.425890502876</v>
      </c>
    </row>
    <row r="1724" spans="2:37" x14ac:dyDescent="0.2">
      <c r="B1724" s="5">
        <v>37229</v>
      </c>
      <c r="C1724" s="1">
        <v>155.62</v>
      </c>
      <c r="D1724" s="1">
        <f t="shared" si="222"/>
        <v>49</v>
      </c>
      <c r="E1724" s="1" t="b">
        <f t="shared" si="223"/>
        <v>0</v>
      </c>
      <c r="F1724" s="6">
        <f t="shared" si="224"/>
        <v>1.8988999476165613E-2</v>
      </c>
      <c r="G1724" s="8">
        <f t="shared" si="233"/>
        <v>2.6145784844588682E-3</v>
      </c>
      <c r="H1724" s="8">
        <f t="shared" si="234"/>
        <v>1.0944173841318395E-3</v>
      </c>
      <c r="I1724" s="8">
        <f t="shared" si="235"/>
        <v>1.1332588075794519E-4</v>
      </c>
      <c r="J1724" s="6">
        <f t="shared" si="236"/>
        <v>1.5029426087957022E-3</v>
      </c>
      <c r="K1724" s="6">
        <f t="shared" si="237"/>
        <v>9.260336945310293E-4</v>
      </c>
      <c r="L1724" s="6">
        <f t="shared" si="238"/>
        <v>6.6920530852228148E-4</v>
      </c>
      <c r="M1724" s="9">
        <f t="shared" si="239"/>
        <v>1</v>
      </c>
      <c r="N1724" s="9">
        <f t="shared" si="240"/>
        <v>1</v>
      </c>
      <c r="O1724" s="9">
        <f t="shared" si="241"/>
        <v>0.16934396561824638</v>
      </c>
      <c r="P1724" s="9">
        <f t="shared" si="242"/>
        <v>0.72311465520608209</v>
      </c>
      <c r="Q1724" s="10">
        <f t="shared" si="243"/>
        <v>0.16696490329382196</v>
      </c>
      <c r="R1724" s="10">
        <f t="shared" si="226"/>
        <v>0.47914261273950115</v>
      </c>
      <c r="S1724" s="10">
        <f>_xlfn.PERCENTILE.INC($R$1519:R1724,0.75)</f>
        <v>0.56801542204715849</v>
      </c>
      <c r="T1724" s="10">
        <f t="shared" si="227"/>
        <v>0.56801542204715849</v>
      </c>
      <c r="U1724" s="11">
        <f t="shared" si="244"/>
        <v>0.47914261273950115</v>
      </c>
      <c r="V1724" s="10">
        <f t="shared" si="228"/>
        <v>0.4378244046765703</v>
      </c>
      <c r="W1724" s="10">
        <f t="shared" si="229"/>
        <v>0.50758920620696191</v>
      </c>
      <c r="X1724" s="10">
        <f t="shared" si="245"/>
        <v>0.59892826592437653</v>
      </c>
      <c r="Y1724" s="10">
        <f>_xlfn.PERCENTILE.INC($X$1519:X1724,0.75)</f>
        <v>0.71001927755894811</v>
      </c>
      <c r="Z1724" s="10">
        <f t="shared" si="246"/>
        <v>0.71001927755894811</v>
      </c>
      <c r="AA1724" s="10">
        <f t="shared" si="247"/>
        <v>0.60594095359255251</v>
      </c>
      <c r="AB1724" s="10">
        <f t="shared" si="248"/>
        <v>0.22223494202781599</v>
      </c>
      <c r="AC1724" s="10">
        <f t="shared" si="249"/>
        <v>0.13466125269392046</v>
      </c>
      <c r="AD1724" s="13">
        <f t="shared" si="250"/>
        <v>222234.942027816</v>
      </c>
      <c r="AE1724" s="13">
        <f t="shared" si="230"/>
        <v>134661.25269392045</v>
      </c>
      <c r="AF1724" s="13"/>
      <c r="AG1724" s="2">
        <f t="shared" si="225"/>
        <v>37229</v>
      </c>
      <c r="AH1724" s="3">
        <f t="shared" si="231"/>
        <v>4220.0191977518934</v>
      </c>
      <c r="AI1724" s="3">
        <f t="shared" si="232"/>
        <v>2557.0824568646608</v>
      </c>
      <c r="AJ1724" s="3">
        <f t="shared" si="251"/>
        <v>54634.38221936825</v>
      </c>
      <c r="AK1724" s="3">
        <f t="shared" si="252"/>
        <v>57512.50834736754</v>
      </c>
    </row>
    <row r="1725" spans="2:37" x14ac:dyDescent="0.2">
      <c r="B1725" s="5">
        <v>37230</v>
      </c>
      <c r="C1725" s="1">
        <v>154.66</v>
      </c>
      <c r="D1725" s="1">
        <f t="shared" si="222"/>
        <v>49</v>
      </c>
      <c r="E1725" s="1" t="b">
        <f t="shared" si="223"/>
        <v>0</v>
      </c>
      <c r="F1725" s="6">
        <f t="shared" si="224"/>
        <v>-6.1688728955148209E-3</v>
      </c>
      <c r="G1725" s="8">
        <f t="shared" si="233"/>
        <v>2.3737185389815811E-3</v>
      </c>
      <c r="H1725" s="8">
        <f t="shared" si="234"/>
        <v>1.0373505384263836E-3</v>
      </c>
      <c r="I1725" s="8">
        <f t="shared" si="235"/>
        <v>4.9087120677144763E-5</v>
      </c>
      <c r="J1725" s="6">
        <f t="shared" si="236"/>
        <v>1.5044280367102713E-3</v>
      </c>
      <c r="K1725" s="6">
        <f t="shared" si="237"/>
        <v>9.2640326157141211E-4</v>
      </c>
      <c r="L1725" s="6">
        <f t="shared" si="238"/>
        <v>6.6892605003509946E-4</v>
      </c>
      <c r="M1725" s="9">
        <f t="shared" si="239"/>
        <v>1</v>
      </c>
      <c r="N1725" s="9">
        <f t="shared" si="240"/>
        <v>1</v>
      </c>
      <c r="O1725" s="9">
        <f t="shared" si="241"/>
        <v>7.3381983964548994E-2</v>
      </c>
      <c r="P1725" s="9">
        <f t="shared" si="242"/>
        <v>0.69112732798818299</v>
      </c>
      <c r="Q1725" s="10">
        <f t="shared" si="243"/>
        <v>0.16772364877542212</v>
      </c>
      <c r="R1725" s="10">
        <f t="shared" si="226"/>
        <v>0.47697507527467431</v>
      </c>
      <c r="S1725" s="10">
        <f>_xlfn.PERCENTILE.INC($R$1519:R1725,0.75)</f>
        <v>0.56610236654365731</v>
      </c>
      <c r="T1725" s="10">
        <f t="shared" si="227"/>
        <v>0.56610236654365731</v>
      </c>
      <c r="U1725" s="11">
        <f t="shared" si="244"/>
        <v>0.47697507527467431</v>
      </c>
      <c r="V1725" s="10">
        <f t="shared" si="228"/>
        <v>0.4378244046765703</v>
      </c>
      <c r="W1725" s="10">
        <f t="shared" si="229"/>
        <v>0.50758920620696191</v>
      </c>
      <c r="X1725" s="10">
        <f t="shared" si="245"/>
        <v>0.59621884409334291</v>
      </c>
      <c r="Y1725" s="10">
        <f>_xlfn.PERCENTILE.INC($X$1519:X1725,0.75)</f>
        <v>0.70762795817957169</v>
      </c>
      <c r="Z1725" s="10">
        <f t="shared" si="246"/>
        <v>0.70762795817957169</v>
      </c>
      <c r="AA1725" s="10">
        <f t="shared" si="247"/>
        <v>0.60594095359255251</v>
      </c>
      <c r="AB1725" s="10">
        <f t="shared" si="248"/>
        <v>0.22223494202781599</v>
      </c>
      <c r="AC1725" s="10">
        <f t="shared" si="249"/>
        <v>0.13466125269392046</v>
      </c>
      <c r="AD1725" s="13">
        <f t="shared" si="250"/>
        <v>222234.942027816</v>
      </c>
      <c r="AE1725" s="13">
        <f t="shared" si="230"/>
        <v>134661.25269392045</v>
      </c>
      <c r="AF1725" s="13"/>
      <c r="AG1725" s="2">
        <f t="shared" si="225"/>
        <v>37230</v>
      </c>
      <c r="AH1725" s="3">
        <f t="shared" si="231"/>
        <v>-1370.9391103117016</v>
      </c>
      <c r="AI1725" s="3">
        <f t="shared" si="232"/>
        <v>-830.70815181959802</v>
      </c>
      <c r="AJ1725" s="3">
        <f t="shared" si="251"/>
        <v>53263.443109056549</v>
      </c>
      <c r="AK1725" s="3">
        <f t="shared" si="252"/>
        <v>56681.800195547941</v>
      </c>
    </row>
    <row r="1726" spans="2:37" x14ac:dyDescent="0.2">
      <c r="B1726" s="5">
        <v>37231</v>
      </c>
      <c r="C1726" s="1">
        <v>155.05000000000001</v>
      </c>
      <c r="D1726" s="1">
        <f t="shared" si="222"/>
        <v>49</v>
      </c>
      <c r="E1726" s="1" t="b">
        <f t="shared" si="223"/>
        <v>0</v>
      </c>
      <c r="F1726" s="6">
        <f t="shared" si="224"/>
        <v>2.5216604163973422E-3</v>
      </c>
      <c r="G1726" s="8">
        <f t="shared" si="233"/>
        <v>2.3441835717263808E-3</v>
      </c>
      <c r="H1726" s="8">
        <f t="shared" si="234"/>
        <v>1.0849164371281028E-3</v>
      </c>
      <c r="I1726" s="8">
        <f t="shared" si="235"/>
        <v>7.1578606283439561E-5</v>
      </c>
      <c r="J1726" s="6">
        <f t="shared" si="236"/>
        <v>1.5058645175374085E-3</v>
      </c>
      <c r="K1726" s="6">
        <f t="shared" si="237"/>
        <v>9.2681632744811508E-4</v>
      </c>
      <c r="L1726" s="6">
        <f t="shared" si="238"/>
        <v>6.6863754417695873E-4</v>
      </c>
      <c r="M1726" s="9">
        <f t="shared" si="239"/>
        <v>1</v>
      </c>
      <c r="N1726" s="9">
        <f t="shared" si="240"/>
        <v>1</v>
      </c>
      <c r="O1726" s="9">
        <f t="shared" si="241"/>
        <v>0.10705143153686847</v>
      </c>
      <c r="P1726" s="9">
        <f t="shared" si="242"/>
        <v>0.70235047717895627</v>
      </c>
      <c r="Q1726" s="10">
        <f t="shared" si="243"/>
        <v>0.16735909163101226</v>
      </c>
      <c r="R1726" s="10">
        <f t="shared" si="226"/>
        <v>0.47801406676119712</v>
      </c>
      <c r="S1726" s="10">
        <f>_xlfn.PERCENTILE.INC($R$1519:R1726,0.75)</f>
        <v>0.56418931104015624</v>
      </c>
      <c r="T1726" s="10">
        <f t="shared" si="227"/>
        <v>0.56418931104015624</v>
      </c>
      <c r="U1726" s="11">
        <f t="shared" si="244"/>
        <v>0.47801406676119712</v>
      </c>
      <c r="V1726" s="10">
        <f t="shared" si="228"/>
        <v>0.4378244046765703</v>
      </c>
      <c r="W1726" s="10">
        <f t="shared" si="229"/>
        <v>0.50758920620696191</v>
      </c>
      <c r="X1726" s="10">
        <f t="shared" si="245"/>
        <v>0.59751758345149641</v>
      </c>
      <c r="Y1726" s="10">
        <f>_xlfn.PERCENTILE.INC($X$1519:X1726,0.75)</f>
        <v>0.70523663880019538</v>
      </c>
      <c r="Z1726" s="10">
        <f t="shared" si="246"/>
        <v>0.70523663880019538</v>
      </c>
      <c r="AA1726" s="10">
        <f t="shared" si="247"/>
        <v>0.60594095359255251</v>
      </c>
      <c r="AB1726" s="10">
        <f t="shared" si="248"/>
        <v>0.22223494202781599</v>
      </c>
      <c r="AC1726" s="10">
        <f t="shared" si="249"/>
        <v>0.13466125269392046</v>
      </c>
      <c r="AD1726" s="13">
        <f t="shared" si="250"/>
        <v>222234.942027816</v>
      </c>
      <c r="AE1726" s="13">
        <f t="shared" si="230"/>
        <v>134661.25269392045</v>
      </c>
      <c r="AF1726" s="13"/>
      <c r="AG1726" s="2">
        <f t="shared" si="225"/>
        <v>37231</v>
      </c>
      <c r="AH1726" s="3">
        <f t="shared" si="231"/>
        <v>560.4010564519017</v>
      </c>
      <c r="AI1726" s="3">
        <f t="shared" si="232"/>
        <v>339.56995054073917</v>
      </c>
      <c r="AJ1726" s="3">
        <f t="shared" si="251"/>
        <v>53823.844165508453</v>
      </c>
      <c r="AK1726" s="3">
        <f t="shared" si="252"/>
        <v>57021.37014608868</v>
      </c>
    </row>
    <row r="1727" spans="2:37" x14ac:dyDescent="0.2">
      <c r="B1727" s="5">
        <v>37232</v>
      </c>
      <c r="C1727" s="1">
        <v>157.37</v>
      </c>
      <c r="D1727" s="1">
        <f t="shared" si="222"/>
        <v>49</v>
      </c>
      <c r="E1727" s="1" t="b">
        <f t="shared" si="223"/>
        <v>0</v>
      </c>
      <c r="F1727" s="6">
        <f t="shared" si="224"/>
        <v>1.4962915188648784E-2</v>
      </c>
      <c r="G1727" s="8">
        <f t="shared" si="233"/>
        <v>2.6966071070553509E-3</v>
      </c>
      <c r="H1727" s="8">
        <f t="shared" si="234"/>
        <v>1.1884601550909454E-3</v>
      </c>
      <c r="I1727" s="8">
        <f t="shared" si="235"/>
        <v>1.8571911047099776E-4</v>
      </c>
      <c r="J1727" s="6">
        <f t="shared" si="236"/>
        <v>1.5077411498491508E-3</v>
      </c>
      <c r="K1727" s="6">
        <f t="shared" si="237"/>
        <v>9.2733333611923598E-4</v>
      </c>
      <c r="L1727" s="6">
        <f t="shared" si="238"/>
        <v>6.683571998043166E-4</v>
      </c>
      <c r="M1727" s="9">
        <f t="shared" si="239"/>
        <v>1</v>
      </c>
      <c r="N1727" s="9">
        <f t="shared" si="240"/>
        <v>1</v>
      </c>
      <c r="O1727" s="9">
        <f t="shared" si="241"/>
        <v>0.27787403281564571</v>
      </c>
      <c r="P1727" s="9">
        <f t="shared" si="242"/>
        <v>0.75929134427188194</v>
      </c>
      <c r="Q1727" s="10">
        <f t="shared" si="243"/>
        <v>0.16263656473792421</v>
      </c>
      <c r="R1727" s="10">
        <f t="shared" si="226"/>
        <v>0.49189430512697802</v>
      </c>
      <c r="S1727" s="10">
        <f>_xlfn.PERCENTILE.INC($R$1519:R1727,0.75)</f>
        <v>0.56227625553665517</v>
      </c>
      <c r="T1727" s="10">
        <f t="shared" si="227"/>
        <v>0.56227625553665517</v>
      </c>
      <c r="U1727" s="11">
        <f t="shared" si="244"/>
        <v>0.49189430512697802</v>
      </c>
      <c r="V1727" s="10">
        <f t="shared" si="228"/>
        <v>0.4378244046765703</v>
      </c>
      <c r="W1727" s="10">
        <f t="shared" si="229"/>
        <v>0.50758920620696191</v>
      </c>
      <c r="X1727" s="10">
        <f t="shared" si="245"/>
        <v>0.61486788140872251</v>
      </c>
      <c r="Y1727" s="10">
        <f>_xlfn.PERCENTILE.INC($X$1519:X1727,0.75)</f>
        <v>0.70284531942081896</v>
      </c>
      <c r="Z1727" s="10">
        <f t="shared" si="246"/>
        <v>0.70284531942081896</v>
      </c>
      <c r="AA1727" s="10">
        <f t="shared" si="247"/>
        <v>0.60594095359255251</v>
      </c>
      <c r="AB1727" s="10">
        <f t="shared" si="248"/>
        <v>0.22223494202781599</v>
      </c>
      <c r="AC1727" s="10">
        <f t="shared" si="249"/>
        <v>0.13466125269392046</v>
      </c>
      <c r="AD1727" s="13">
        <f t="shared" si="250"/>
        <v>222234.942027816</v>
      </c>
      <c r="AE1727" s="13">
        <f t="shared" si="230"/>
        <v>134661.25269392045</v>
      </c>
      <c r="AF1727" s="13"/>
      <c r="AG1727" s="2">
        <f t="shared" si="225"/>
        <v>37232</v>
      </c>
      <c r="AH1727" s="3">
        <f t="shared" si="231"/>
        <v>3325.2825895164901</v>
      </c>
      <c r="AI1727" s="3">
        <f t="shared" si="232"/>
        <v>2014.9249032563343</v>
      </c>
      <c r="AJ1727" s="3">
        <f t="shared" si="251"/>
        <v>57149.126755024947</v>
      </c>
      <c r="AK1727" s="3">
        <f t="shared" si="252"/>
        <v>59036.295049345012</v>
      </c>
    </row>
    <row r="1728" spans="2:37" x14ac:dyDescent="0.2">
      <c r="B1728" s="5">
        <v>37235</v>
      </c>
      <c r="C1728" s="1">
        <v>160.49</v>
      </c>
      <c r="D1728" s="1">
        <f t="shared" si="222"/>
        <v>50</v>
      </c>
      <c r="E1728" s="1" t="b">
        <f t="shared" si="223"/>
        <v>1</v>
      </c>
      <c r="F1728" s="6">
        <f t="shared" si="224"/>
        <v>1.9825888034568306E-2</v>
      </c>
      <c r="G1728" s="8">
        <f t="shared" si="233"/>
        <v>3.1501651495788982E-3</v>
      </c>
      <c r="H1728" s="8">
        <f t="shared" si="234"/>
        <v>1.4540768278887624E-3</v>
      </c>
      <c r="I1728" s="8">
        <f t="shared" si="235"/>
        <v>3.0557636724061189E-4</v>
      </c>
      <c r="J1728" s="6">
        <f t="shared" si="236"/>
        <v>1.5103045162710685E-3</v>
      </c>
      <c r="K1728" s="6">
        <f t="shared" si="237"/>
        <v>9.2815599503456338E-4</v>
      </c>
      <c r="L1728" s="6">
        <f t="shared" si="238"/>
        <v>6.6811738411729068E-4</v>
      </c>
      <c r="M1728" s="9">
        <f t="shared" si="239"/>
        <v>1</v>
      </c>
      <c r="N1728" s="9">
        <f t="shared" si="240"/>
        <v>1</v>
      </c>
      <c r="O1728" s="9">
        <f t="shared" si="241"/>
        <v>0.4573692804660906</v>
      </c>
      <c r="P1728" s="9">
        <f t="shared" si="242"/>
        <v>0.81912309348869694</v>
      </c>
      <c r="Q1728" s="10">
        <f t="shared" si="243"/>
        <v>0.16571901801227307</v>
      </c>
      <c r="R1728" s="10">
        <f t="shared" si="226"/>
        <v>0.48274483495958947</v>
      </c>
      <c r="S1728" s="10">
        <f>_xlfn.PERCENTILE.INC($R$1519:R1728,0.75)</f>
        <v>0.56207356960510191</v>
      </c>
      <c r="T1728" s="10">
        <f t="shared" si="227"/>
        <v>0.56207356960510191</v>
      </c>
      <c r="U1728" s="11">
        <f t="shared" si="244"/>
        <v>0.48274483495958947</v>
      </c>
      <c r="V1728" s="10">
        <f t="shared" si="228"/>
        <v>0.75929134427188194</v>
      </c>
      <c r="W1728" s="10">
        <f t="shared" si="229"/>
        <v>0.49189430512697802</v>
      </c>
      <c r="X1728" s="10">
        <f t="shared" si="245"/>
        <v>0.60343104369948686</v>
      </c>
      <c r="Y1728" s="10">
        <f>_xlfn.PERCENTILE.INC($X$1519:X1728,0.75)</f>
        <v>0.70259196200637741</v>
      </c>
      <c r="Z1728" s="10">
        <f t="shared" si="246"/>
        <v>0.70259196200637741</v>
      </c>
      <c r="AA1728" s="10">
        <f t="shared" si="247"/>
        <v>0.60343104369948686</v>
      </c>
      <c r="AB1728" s="10">
        <f t="shared" si="248"/>
        <v>0.3734910881795464</v>
      </c>
      <c r="AC1728" s="10">
        <f t="shared" si="249"/>
        <v>0.22537611715264078</v>
      </c>
      <c r="AD1728" s="13">
        <f t="shared" si="250"/>
        <v>373491.08817954641</v>
      </c>
      <c r="AE1728" s="13">
        <f t="shared" si="230"/>
        <v>225376.11715264077</v>
      </c>
      <c r="AF1728" s="13"/>
      <c r="AG1728" s="2">
        <f t="shared" si="225"/>
        <v>37235</v>
      </c>
      <c r="AH1728" s="3">
        <f t="shared" si="231"/>
        <v>4406.0050780122583</v>
      </c>
      <c r="AI1728" s="3">
        <f t="shared" si="232"/>
        <v>2669.7789185043766</v>
      </c>
      <c r="AJ1728" s="3">
        <f t="shared" si="251"/>
        <v>61555.131833037201</v>
      </c>
      <c r="AK1728" s="3">
        <f t="shared" si="252"/>
        <v>61706.073967849385</v>
      </c>
    </row>
    <row r="1729" spans="2:37" x14ac:dyDescent="0.2">
      <c r="B1729" s="5">
        <v>37236</v>
      </c>
      <c r="C1729" s="1">
        <v>162.04</v>
      </c>
      <c r="D1729" s="1">
        <f t="shared" si="222"/>
        <v>50</v>
      </c>
      <c r="E1729" s="1" t="b">
        <f t="shared" si="223"/>
        <v>0</v>
      </c>
      <c r="F1729" s="6">
        <f t="shared" si="224"/>
        <v>9.6579226120006023E-3</v>
      </c>
      <c r="G1729" s="8">
        <f t="shared" si="233"/>
        <v>3.3281626670674815E-3</v>
      </c>
      <c r="H1729" s="8">
        <f t="shared" si="234"/>
        <v>1.5572090618454165E-3</v>
      </c>
      <c r="I1729" s="8">
        <f t="shared" si="235"/>
        <v>3.4570275974933298E-4</v>
      </c>
      <c r="J1729" s="6">
        <f t="shared" si="236"/>
        <v>1.5132252311164361E-3</v>
      </c>
      <c r="K1729" s="6">
        <f t="shared" si="237"/>
        <v>9.2911759649506691E-4</v>
      </c>
      <c r="L1729" s="6">
        <f t="shared" si="238"/>
        <v>6.6789549027092678E-4</v>
      </c>
      <c r="M1729" s="9">
        <f t="shared" si="239"/>
        <v>1</v>
      </c>
      <c r="N1729" s="9">
        <f t="shared" si="240"/>
        <v>1</v>
      </c>
      <c r="O1729" s="9">
        <f t="shared" si="241"/>
        <v>0.51760008082866571</v>
      </c>
      <c r="P1729" s="9">
        <f t="shared" si="242"/>
        <v>0.83920002694288864</v>
      </c>
      <c r="Q1729" s="10">
        <f t="shared" si="243"/>
        <v>0.15949062405795006</v>
      </c>
      <c r="R1729" s="10">
        <f t="shared" si="226"/>
        <v>0.50159688365713861</v>
      </c>
      <c r="S1729" s="10">
        <f>_xlfn.PERCENTILE.INC($R$1519:R1729,0.75)</f>
        <v>0.56187088367354865</v>
      </c>
      <c r="T1729" s="10">
        <f t="shared" si="227"/>
        <v>0.56187088367354865</v>
      </c>
      <c r="U1729" s="11">
        <f t="shared" si="244"/>
        <v>0.50159688365713861</v>
      </c>
      <c r="V1729" s="10">
        <f t="shared" si="228"/>
        <v>0.75929134427188194</v>
      </c>
      <c r="W1729" s="10">
        <f t="shared" si="229"/>
        <v>0.49189430512697802</v>
      </c>
      <c r="X1729" s="10">
        <f t="shared" si="245"/>
        <v>0.62699610457142319</v>
      </c>
      <c r="Y1729" s="10">
        <f>_xlfn.PERCENTILE.INC($X$1519:X1729,0.75)</f>
        <v>0.70233860459193587</v>
      </c>
      <c r="Z1729" s="10">
        <f t="shared" si="246"/>
        <v>0.70233860459193587</v>
      </c>
      <c r="AA1729" s="10">
        <f t="shared" si="247"/>
        <v>0.60343104369948686</v>
      </c>
      <c r="AB1729" s="10">
        <f t="shared" si="248"/>
        <v>0.3734910881795464</v>
      </c>
      <c r="AC1729" s="10">
        <f t="shared" si="249"/>
        <v>0.22537611715264078</v>
      </c>
      <c r="AD1729" s="13">
        <f t="shared" si="250"/>
        <v>373491.08817954641</v>
      </c>
      <c r="AE1729" s="13">
        <f t="shared" si="230"/>
        <v>225376.11715264077</v>
      </c>
      <c r="AF1729" s="13"/>
      <c r="AG1729" s="2">
        <f t="shared" si="225"/>
        <v>37236</v>
      </c>
      <c r="AH1729" s="3">
        <f t="shared" si="231"/>
        <v>3607.1480259099521</v>
      </c>
      <c r="AI1729" s="3">
        <f t="shared" si="232"/>
        <v>2176.6650980533859</v>
      </c>
      <c r="AJ1729" s="3">
        <f t="shared" si="251"/>
        <v>65162.279858947157</v>
      </c>
      <c r="AK1729" s="3">
        <f t="shared" si="252"/>
        <v>63882.739065902773</v>
      </c>
    </row>
    <row r="1730" spans="2:37" x14ac:dyDescent="0.2">
      <c r="B1730" s="5">
        <v>37237</v>
      </c>
      <c r="C1730" s="1">
        <v>160.54</v>
      </c>
      <c r="D1730" s="1">
        <f t="shared" si="222"/>
        <v>50</v>
      </c>
      <c r="E1730" s="1" t="b">
        <f t="shared" si="223"/>
        <v>0</v>
      </c>
      <c r="F1730" s="6">
        <f t="shared" si="224"/>
        <v>-9.2569735867686909E-3</v>
      </c>
      <c r="G1730" s="8">
        <f t="shared" si="233"/>
        <v>3.1479961956505198E-3</v>
      </c>
      <c r="H1730" s="8">
        <f t="shared" si="234"/>
        <v>1.4920778205571223E-3</v>
      </c>
      <c r="I1730" s="8">
        <f t="shared" si="235"/>
        <v>2.7688166852074151E-4</v>
      </c>
      <c r="J1730" s="6">
        <f t="shared" si="236"/>
        <v>1.5158203858844828E-3</v>
      </c>
      <c r="K1730" s="6">
        <f t="shared" si="237"/>
        <v>9.2996189371655181E-4</v>
      </c>
      <c r="L1730" s="6">
        <f t="shared" si="238"/>
        <v>6.6760607883835647E-4</v>
      </c>
      <c r="M1730" s="9">
        <f t="shared" si="239"/>
        <v>1</v>
      </c>
      <c r="N1730" s="9">
        <f t="shared" si="240"/>
        <v>1</v>
      </c>
      <c r="O1730" s="9">
        <f t="shared" si="241"/>
        <v>0.41473808776954119</v>
      </c>
      <c r="P1730" s="9">
        <f t="shared" si="242"/>
        <v>0.80491269592318038</v>
      </c>
      <c r="Q1730" s="10">
        <f t="shared" si="243"/>
        <v>0.16136875615593288</v>
      </c>
      <c r="R1730" s="10">
        <f t="shared" si="226"/>
        <v>0.49575891830445101</v>
      </c>
      <c r="S1730" s="10">
        <f>_xlfn.PERCENTILE.INC($R$1519:R1730,0.75)</f>
        <v>0.5616681977419955</v>
      </c>
      <c r="T1730" s="10">
        <f t="shared" si="227"/>
        <v>0.5616681977419955</v>
      </c>
      <c r="U1730" s="11">
        <f t="shared" si="244"/>
        <v>0.49575891830445101</v>
      </c>
      <c r="V1730" s="10">
        <f t="shared" si="228"/>
        <v>0.75929134427188194</v>
      </c>
      <c r="W1730" s="10">
        <f t="shared" si="229"/>
        <v>0.49189430512697802</v>
      </c>
      <c r="X1730" s="10">
        <f t="shared" si="245"/>
        <v>0.61969864788056372</v>
      </c>
      <c r="Y1730" s="10">
        <f>_xlfn.PERCENTILE.INC($X$1519:X1730,0.75)</f>
        <v>0.70208524717749432</v>
      </c>
      <c r="Z1730" s="10">
        <f t="shared" si="246"/>
        <v>0.70208524717749432</v>
      </c>
      <c r="AA1730" s="10">
        <f t="shared" si="247"/>
        <v>0.60343104369948686</v>
      </c>
      <c r="AB1730" s="10">
        <f t="shared" si="248"/>
        <v>0.3734910881795464</v>
      </c>
      <c r="AC1730" s="10">
        <f t="shared" si="249"/>
        <v>0.22537611715264078</v>
      </c>
      <c r="AD1730" s="13">
        <f t="shared" si="250"/>
        <v>373491.08817954641</v>
      </c>
      <c r="AE1730" s="13">
        <f t="shared" si="230"/>
        <v>225376.11715264077</v>
      </c>
      <c r="AF1730" s="13"/>
      <c r="AG1730" s="2">
        <f t="shared" si="225"/>
        <v>37237</v>
      </c>
      <c r="AH1730" s="3">
        <f t="shared" si="231"/>
        <v>-3457.3971381715569</v>
      </c>
      <c r="AI1730" s="3">
        <f t="shared" si="232"/>
        <v>-2086.3007635704816</v>
      </c>
      <c r="AJ1730" s="3">
        <f t="shared" si="251"/>
        <v>61704.882720775597</v>
      </c>
      <c r="AK1730" s="3">
        <f t="shared" si="252"/>
        <v>61796.438302332288</v>
      </c>
    </row>
    <row r="1731" spans="2:37" x14ac:dyDescent="0.2">
      <c r="B1731" s="5">
        <v>37238</v>
      </c>
      <c r="C1731" s="1">
        <v>158.97</v>
      </c>
      <c r="D1731" s="1">
        <f t="shared" si="222"/>
        <v>50</v>
      </c>
      <c r="E1731" s="1" t="b">
        <f t="shared" si="223"/>
        <v>0</v>
      </c>
      <c r="F1731" s="6">
        <f t="shared" si="224"/>
        <v>-9.7794942070511537E-3</v>
      </c>
      <c r="G1731" s="8">
        <f t="shared" si="233"/>
        <v>2.8307212953904014E-3</v>
      </c>
      <c r="H1731" s="8">
        <f t="shared" si="234"/>
        <v>1.3183474853917423E-3</v>
      </c>
      <c r="I1731" s="8">
        <f t="shared" si="235"/>
        <v>2.2750433307181669E-4</v>
      </c>
      <c r="J1731" s="6">
        <f t="shared" si="236"/>
        <v>1.5179040634350548E-3</v>
      </c>
      <c r="K1731" s="6">
        <f t="shared" si="237"/>
        <v>9.3058928977555317E-4</v>
      </c>
      <c r="L1731" s="6">
        <f t="shared" si="238"/>
        <v>6.6733115921236189E-4</v>
      </c>
      <c r="M1731" s="9">
        <f t="shared" si="239"/>
        <v>1</v>
      </c>
      <c r="N1731" s="9">
        <f t="shared" si="240"/>
        <v>1</v>
      </c>
      <c r="O1731" s="9">
        <f t="shared" si="241"/>
        <v>0.34091669470422403</v>
      </c>
      <c r="P1731" s="9">
        <f t="shared" si="242"/>
        <v>0.78030556490140801</v>
      </c>
      <c r="Q1731" s="10">
        <f t="shared" si="243"/>
        <v>0.16123280093163062</v>
      </c>
      <c r="R1731" s="10">
        <f t="shared" si="226"/>
        <v>0.49617695368278886</v>
      </c>
      <c r="S1731" s="10">
        <f>_xlfn.PERCENTILE.INC($R$1519:R1731,0.75)</f>
        <v>0.56146551181044224</v>
      </c>
      <c r="T1731" s="10">
        <f t="shared" si="227"/>
        <v>0.56146551181044224</v>
      </c>
      <c r="U1731" s="11">
        <f t="shared" si="244"/>
        <v>0.49617695368278886</v>
      </c>
      <c r="V1731" s="10">
        <f t="shared" si="228"/>
        <v>0.75929134427188194</v>
      </c>
      <c r="W1731" s="10">
        <f t="shared" si="229"/>
        <v>0.49189430512697802</v>
      </c>
      <c r="X1731" s="10">
        <f t="shared" si="245"/>
        <v>0.62022119210348614</v>
      </c>
      <c r="Y1731" s="10">
        <f>_xlfn.PERCENTILE.INC($X$1519:X1731,0.75)</f>
        <v>0.70183188976305277</v>
      </c>
      <c r="Z1731" s="10">
        <f t="shared" si="246"/>
        <v>0.70183188976305277</v>
      </c>
      <c r="AA1731" s="10">
        <f t="shared" si="247"/>
        <v>0.60343104369948686</v>
      </c>
      <c r="AB1731" s="10">
        <f t="shared" si="248"/>
        <v>0.3734910881795464</v>
      </c>
      <c r="AC1731" s="10">
        <f t="shared" si="249"/>
        <v>0.22537611715264078</v>
      </c>
      <c r="AD1731" s="13">
        <f t="shared" si="250"/>
        <v>373491.08817954641</v>
      </c>
      <c r="AE1731" s="13">
        <f t="shared" si="230"/>
        <v>225376.11715264077</v>
      </c>
      <c r="AF1731" s="13"/>
      <c r="AG1731" s="2">
        <f t="shared" si="225"/>
        <v>37238</v>
      </c>
      <c r="AH1731" s="3">
        <f t="shared" si="231"/>
        <v>-3652.5539332371059</v>
      </c>
      <c r="AI1731" s="3">
        <f t="shared" si="232"/>
        <v>-2204.0644321019327</v>
      </c>
      <c r="AJ1731" s="3">
        <f t="shared" si="251"/>
        <v>58052.328787538492</v>
      </c>
      <c r="AK1731" s="3">
        <f t="shared" si="252"/>
        <v>59592.373870230353</v>
      </c>
    </row>
    <row r="1732" spans="2:37" x14ac:dyDescent="0.2">
      <c r="B1732" s="5">
        <v>37239</v>
      </c>
      <c r="C1732" s="1">
        <v>159.08000000000001</v>
      </c>
      <c r="D1732" s="1">
        <f t="shared" si="222"/>
        <v>50</v>
      </c>
      <c r="E1732" s="1" t="b">
        <f t="shared" si="223"/>
        <v>0</v>
      </c>
      <c r="F1732" s="6">
        <f t="shared" si="224"/>
        <v>6.9195445681580203E-4</v>
      </c>
      <c r="G1732" s="8">
        <f t="shared" si="233"/>
        <v>2.83545901613389E-3</v>
      </c>
      <c r="H1732" s="8">
        <f t="shared" si="234"/>
        <v>1.3561666391838124E-3</v>
      </c>
      <c r="I1732" s="8">
        <f t="shared" si="235"/>
        <v>2.2529007582180162E-4</v>
      </c>
      <c r="J1732" s="6">
        <f t="shared" si="236"/>
        <v>1.5199865353011965E-3</v>
      </c>
      <c r="K1732" s="6">
        <f t="shared" si="237"/>
        <v>9.3127733484622268E-4</v>
      </c>
      <c r="L1732" s="6">
        <f t="shared" si="238"/>
        <v>6.670600197472335E-4</v>
      </c>
      <c r="M1732" s="9">
        <f t="shared" si="239"/>
        <v>1</v>
      </c>
      <c r="N1732" s="9">
        <f t="shared" si="240"/>
        <v>1</v>
      </c>
      <c r="O1732" s="9">
        <f t="shared" si="241"/>
        <v>0.33773583958332554</v>
      </c>
      <c r="P1732" s="9">
        <f t="shared" si="242"/>
        <v>0.77924527986110848</v>
      </c>
      <c r="Q1732" s="10">
        <f t="shared" si="243"/>
        <v>0.16098396314949162</v>
      </c>
      <c r="R1732" s="10">
        <f t="shared" si="226"/>
        <v>0.4969439094110949</v>
      </c>
      <c r="S1732" s="10">
        <f>_xlfn.PERCENTILE.INC($R$1519:R1732,0.75)</f>
        <v>0.56122760949919548</v>
      </c>
      <c r="T1732" s="10">
        <f t="shared" si="227"/>
        <v>0.56122760949919548</v>
      </c>
      <c r="U1732" s="11">
        <f t="shared" si="244"/>
        <v>0.4969439094110949</v>
      </c>
      <c r="V1732" s="10">
        <f t="shared" si="228"/>
        <v>0.75929134427188194</v>
      </c>
      <c r="W1732" s="10">
        <f t="shared" si="229"/>
        <v>0.49189430512697802</v>
      </c>
      <c r="X1732" s="10">
        <f t="shared" si="245"/>
        <v>0.62117988676386859</v>
      </c>
      <c r="Y1732" s="10">
        <f>_xlfn.PERCENTILE.INC($X$1519:X1732,0.75)</f>
        <v>0.70153451187399418</v>
      </c>
      <c r="Z1732" s="10">
        <f t="shared" si="246"/>
        <v>0.70153451187399418</v>
      </c>
      <c r="AA1732" s="10">
        <f t="shared" si="247"/>
        <v>0.60343104369948686</v>
      </c>
      <c r="AB1732" s="10">
        <f t="shared" si="248"/>
        <v>0.3734910881795464</v>
      </c>
      <c r="AC1732" s="10">
        <f t="shared" si="249"/>
        <v>0.22537611715264078</v>
      </c>
      <c r="AD1732" s="13">
        <f t="shared" si="250"/>
        <v>373491.08817954641</v>
      </c>
      <c r="AE1732" s="13">
        <f t="shared" si="230"/>
        <v>225376.11715264077</v>
      </c>
      <c r="AF1732" s="13"/>
      <c r="AG1732" s="2">
        <f t="shared" si="225"/>
        <v>37239</v>
      </c>
      <c r="AH1732" s="3">
        <f t="shared" si="231"/>
        <v>258.43882304682086</v>
      </c>
      <c r="AI1732" s="3">
        <f t="shared" si="232"/>
        <v>155.9500087236101</v>
      </c>
      <c r="AJ1732" s="3">
        <f t="shared" si="251"/>
        <v>58310.76761058531</v>
      </c>
      <c r="AK1732" s="3">
        <f t="shared" si="252"/>
        <v>59748.323878953961</v>
      </c>
    </row>
    <row r="1733" spans="2:37" x14ac:dyDescent="0.2">
      <c r="B1733" s="5">
        <v>37242</v>
      </c>
      <c r="C1733" s="1">
        <v>160.85</v>
      </c>
      <c r="D1733" s="1">
        <f t="shared" si="222"/>
        <v>51</v>
      </c>
      <c r="E1733" s="1" t="b">
        <f t="shared" si="223"/>
        <v>1</v>
      </c>
      <c r="F1733" s="6">
        <f t="shared" si="224"/>
        <v>1.1126477244153721E-2</v>
      </c>
      <c r="G1733" s="8">
        <f t="shared" si="233"/>
        <v>3.2394307239926694E-3</v>
      </c>
      <c r="H1733" s="8">
        <f t="shared" si="234"/>
        <v>1.4656890421828495E-3</v>
      </c>
      <c r="I1733" s="8">
        <f t="shared" si="235"/>
        <v>2.873380968162385E-4</v>
      </c>
      <c r="J1733" s="6">
        <f t="shared" si="236"/>
        <v>1.5227083501312369E-3</v>
      </c>
      <c r="K1733" s="6">
        <f t="shared" si="237"/>
        <v>9.3212130090534128E-4</v>
      </c>
      <c r="L1733" s="6">
        <f t="shared" si="238"/>
        <v>6.6682388713232689E-4</v>
      </c>
      <c r="M1733" s="9">
        <f t="shared" si="239"/>
        <v>1</v>
      </c>
      <c r="N1733" s="9">
        <f t="shared" si="240"/>
        <v>1</v>
      </c>
      <c r="O1733" s="9">
        <f t="shared" si="241"/>
        <v>0.4309055244735378</v>
      </c>
      <c r="P1733" s="9">
        <f t="shared" si="242"/>
        <v>0.81030184149117923</v>
      </c>
      <c r="Q1733" s="10">
        <f t="shared" si="243"/>
        <v>0.15879067523950399</v>
      </c>
      <c r="R1733" s="10">
        <f t="shared" si="226"/>
        <v>0.50380792121033546</v>
      </c>
      <c r="S1733" s="10">
        <f>_xlfn.PERCENTILE.INC($R$1519:R1733,0.75)</f>
        <v>0.56098970718794861</v>
      </c>
      <c r="T1733" s="10">
        <f t="shared" si="227"/>
        <v>0.56098970718794861</v>
      </c>
      <c r="U1733" s="11">
        <f t="shared" si="244"/>
        <v>0.50380792121033546</v>
      </c>
      <c r="V1733" s="10">
        <f t="shared" si="228"/>
        <v>0.77924527986110848</v>
      </c>
      <c r="W1733" s="10">
        <f t="shared" si="229"/>
        <v>0.4969439094110949</v>
      </c>
      <c r="X1733" s="10">
        <f t="shared" si="245"/>
        <v>0.62975990151291938</v>
      </c>
      <c r="Y1733" s="10">
        <f>_xlfn.PERCENTILE.INC($X$1519:X1733,0.75)</f>
        <v>0.7012371339849357</v>
      </c>
      <c r="Z1733" s="10">
        <f t="shared" si="246"/>
        <v>0.7012371339849357</v>
      </c>
      <c r="AA1733" s="10">
        <f t="shared" si="247"/>
        <v>0.62975990151291938</v>
      </c>
      <c r="AB1733" s="10">
        <f t="shared" si="248"/>
        <v>0.38724119576432198</v>
      </c>
      <c r="AC1733" s="10">
        <f t="shared" si="249"/>
        <v>0.24386897730628454</v>
      </c>
      <c r="AD1733" s="13">
        <f t="shared" si="250"/>
        <v>387241.19576432195</v>
      </c>
      <c r="AE1733" s="13">
        <f t="shared" si="230"/>
        <v>243868.97730628453</v>
      </c>
      <c r="AF1733" s="13"/>
      <c r="AG1733" s="2">
        <f t="shared" si="225"/>
        <v>37242</v>
      </c>
      <c r="AH1733" s="3">
        <f t="shared" si="231"/>
        <v>4155.6400935239335</v>
      </c>
      <c r="AI1733" s="3">
        <f t="shared" si="232"/>
        <v>2507.6422388745805</v>
      </c>
      <c r="AJ1733" s="3">
        <f t="shared" si="251"/>
        <v>62466.407704109246</v>
      </c>
      <c r="AK1733" s="3">
        <f t="shared" si="252"/>
        <v>62255.966117828539</v>
      </c>
    </row>
    <row r="1734" spans="2:37" x14ac:dyDescent="0.2">
      <c r="B1734" s="5">
        <v>37243</v>
      </c>
      <c r="C1734" s="1">
        <v>162.63999999999999</v>
      </c>
      <c r="D1734" s="1">
        <f t="shared" si="222"/>
        <v>51</v>
      </c>
      <c r="E1734" s="1" t="b">
        <f t="shared" si="223"/>
        <v>0</v>
      </c>
      <c r="F1734" s="6">
        <f t="shared" si="224"/>
        <v>1.112838047870679E-2</v>
      </c>
      <c r="G1734" s="8">
        <f t="shared" si="233"/>
        <v>3.4954437056805925E-3</v>
      </c>
      <c r="H1734" s="8">
        <f t="shared" si="234"/>
        <v>1.6014505202784177E-3</v>
      </c>
      <c r="I1734" s="8">
        <f t="shared" si="235"/>
        <v>3.6059973407891828E-4</v>
      </c>
      <c r="J1734" s="6">
        <f t="shared" si="236"/>
        <v>1.525880710723741E-3</v>
      </c>
      <c r="K1734" s="6">
        <f t="shared" si="237"/>
        <v>9.3313779665464146E-4</v>
      </c>
      <c r="L1734" s="6">
        <f t="shared" si="238"/>
        <v>6.6661913612391392E-4</v>
      </c>
      <c r="M1734" s="9">
        <f t="shared" si="239"/>
        <v>1</v>
      </c>
      <c r="N1734" s="9">
        <f t="shared" si="240"/>
        <v>1</v>
      </c>
      <c r="O1734" s="9">
        <f t="shared" si="241"/>
        <v>0.54093816774544035</v>
      </c>
      <c r="P1734" s="9">
        <f t="shared" si="242"/>
        <v>0.84697938924848015</v>
      </c>
      <c r="Q1734" s="10">
        <f t="shared" si="243"/>
        <v>0.15726458146157543</v>
      </c>
      <c r="R1734" s="10">
        <f t="shared" si="226"/>
        <v>0.50869686776578149</v>
      </c>
      <c r="S1734" s="10">
        <f>_xlfn.PERCENTILE.INC($R$1519:R1734,0.75)</f>
        <v>0.56075180487670173</v>
      </c>
      <c r="T1734" s="10">
        <f t="shared" si="227"/>
        <v>0.56075180487670173</v>
      </c>
      <c r="U1734" s="11">
        <f t="shared" si="244"/>
        <v>0.50869686776578149</v>
      </c>
      <c r="V1734" s="10">
        <f t="shared" si="228"/>
        <v>0.77924527986110848</v>
      </c>
      <c r="W1734" s="10">
        <f t="shared" si="229"/>
        <v>0.4969439094110949</v>
      </c>
      <c r="X1734" s="10">
        <f t="shared" si="245"/>
        <v>0.63587108470722686</v>
      </c>
      <c r="Y1734" s="10">
        <f>_xlfn.PERCENTILE.INC($X$1519:X1734,0.75)</f>
        <v>0.70093975609587722</v>
      </c>
      <c r="Z1734" s="10">
        <f t="shared" si="246"/>
        <v>0.70093975609587722</v>
      </c>
      <c r="AA1734" s="10">
        <f t="shared" si="247"/>
        <v>0.62975990151291938</v>
      </c>
      <c r="AB1734" s="10">
        <f t="shared" si="248"/>
        <v>0.38724119576432198</v>
      </c>
      <c r="AC1734" s="10">
        <f t="shared" si="249"/>
        <v>0.24386897730628454</v>
      </c>
      <c r="AD1734" s="13">
        <f t="shared" si="250"/>
        <v>387241.19576432195</v>
      </c>
      <c r="AE1734" s="13">
        <f t="shared" si="230"/>
        <v>243868.97730628453</v>
      </c>
      <c r="AF1734" s="13"/>
      <c r="AG1734" s="2">
        <f t="shared" si="225"/>
        <v>37243</v>
      </c>
      <c r="AH1734" s="3">
        <f t="shared" si="231"/>
        <v>4309.3673634947545</v>
      </c>
      <c r="AI1734" s="3">
        <f t="shared" si="232"/>
        <v>2713.8667664174459</v>
      </c>
      <c r="AJ1734" s="3">
        <f t="shared" si="251"/>
        <v>66775.775067604001</v>
      </c>
      <c r="AK1734" s="3">
        <f t="shared" si="252"/>
        <v>64969.832884245981</v>
      </c>
    </row>
    <row r="1735" spans="2:37" x14ac:dyDescent="0.2">
      <c r="B1735" s="5">
        <v>37244</v>
      </c>
      <c r="C1735" s="1">
        <v>165.78</v>
      </c>
      <c r="D1735" s="1">
        <f t="shared" si="222"/>
        <v>51</v>
      </c>
      <c r="E1735" s="1" t="b">
        <f t="shared" si="223"/>
        <v>0</v>
      </c>
      <c r="F1735" s="6">
        <f t="shared" si="224"/>
        <v>1.9306443679291796E-2</v>
      </c>
      <c r="G1735" s="8">
        <f t="shared" si="233"/>
        <v>4.0738914267843991E-3</v>
      </c>
      <c r="H1735" s="8">
        <f t="shared" si="234"/>
        <v>1.774822538056476E-3</v>
      </c>
      <c r="I1735" s="8">
        <f t="shared" si="235"/>
        <v>4.7639658840203139E-4</v>
      </c>
      <c r="J1735" s="6">
        <f t="shared" si="236"/>
        <v>1.5301817120888879E-3</v>
      </c>
      <c r="K1735" s="6">
        <f t="shared" si="237"/>
        <v>9.3440157184240152E-4</v>
      </c>
      <c r="L1735" s="6">
        <f t="shared" si="238"/>
        <v>6.6646111772215085E-4</v>
      </c>
      <c r="M1735" s="9">
        <f t="shared" si="239"/>
        <v>1</v>
      </c>
      <c r="N1735" s="9">
        <f t="shared" si="240"/>
        <v>1</v>
      </c>
      <c r="O1735" s="9">
        <f t="shared" si="241"/>
        <v>0.71481527689158031</v>
      </c>
      <c r="P1735" s="9">
        <f t="shared" si="242"/>
        <v>0.90493842563052684</v>
      </c>
      <c r="Q1735" s="10">
        <f t="shared" si="243"/>
        <v>0.15551770157896638</v>
      </c>
      <c r="R1735" s="10">
        <f t="shared" si="226"/>
        <v>0.51441089462975909</v>
      </c>
      <c r="S1735" s="10">
        <f>_xlfn.PERCENTILE.INC($R$1519:R1735,0.75)</f>
        <v>0.56051390256545497</v>
      </c>
      <c r="T1735" s="10">
        <f t="shared" si="227"/>
        <v>0.56051390256545497</v>
      </c>
      <c r="U1735" s="11">
        <f t="shared" si="244"/>
        <v>0.51441089462975909</v>
      </c>
      <c r="V1735" s="10">
        <f t="shared" si="228"/>
        <v>0.77924527986110848</v>
      </c>
      <c r="W1735" s="10">
        <f t="shared" si="229"/>
        <v>0.4969439094110949</v>
      </c>
      <c r="X1735" s="10">
        <f t="shared" si="245"/>
        <v>0.64301361828719894</v>
      </c>
      <c r="Y1735" s="10">
        <f>_xlfn.PERCENTILE.INC($X$1519:X1735,0.75)</f>
        <v>0.70064237820681863</v>
      </c>
      <c r="Z1735" s="10">
        <f t="shared" si="246"/>
        <v>0.70064237820681863</v>
      </c>
      <c r="AA1735" s="10">
        <f t="shared" si="247"/>
        <v>0.62975990151291938</v>
      </c>
      <c r="AB1735" s="10">
        <f t="shared" si="248"/>
        <v>0.38724119576432198</v>
      </c>
      <c r="AC1735" s="10">
        <f t="shared" si="249"/>
        <v>0.24386897730628454</v>
      </c>
      <c r="AD1735" s="13">
        <f t="shared" si="250"/>
        <v>387241.19576432195</v>
      </c>
      <c r="AE1735" s="13">
        <f t="shared" si="230"/>
        <v>243868.97730628453</v>
      </c>
      <c r="AF1735" s="13"/>
      <c r="AG1735" s="2">
        <f t="shared" si="225"/>
        <v>37244</v>
      </c>
      <c r="AH1735" s="3">
        <f t="shared" si="231"/>
        <v>7476.2503363254909</v>
      </c>
      <c r="AI1735" s="3">
        <f t="shared" si="232"/>
        <v>4708.2426754902717</v>
      </c>
      <c r="AJ1735" s="3">
        <f t="shared" si="251"/>
        <v>74252.025403929496</v>
      </c>
      <c r="AK1735" s="3">
        <f t="shared" si="252"/>
        <v>69678.075559736259</v>
      </c>
    </row>
    <row r="1736" spans="2:37" x14ac:dyDescent="0.2">
      <c r="B1736" s="5">
        <v>37245</v>
      </c>
      <c r="C1736" s="1">
        <v>163.72</v>
      </c>
      <c r="D1736" s="1">
        <f t="shared" si="222"/>
        <v>51</v>
      </c>
      <c r="E1736" s="1" t="b">
        <f t="shared" si="223"/>
        <v>0</v>
      </c>
      <c r="F1736" s="6">
        <f t="shared" si="224"/>
        <v>-1.2426106888647648E-2</v>
      </c>
      <c r="G1736" s="8">
        <f t="shared" si="233"/>
        <v>3.6542327295071768E-3</v>
      </c>
      <c r="H1736" s="8">
        <f t="shared" si="234"/>
        <v>1.6266257848405396E-3</v>
      </c>
      <c r="I1736" s="8">
        <f t="shared" si="235"/>
        <v>3.9863565524894462E-4</v>
      </c>
      <c r="J1736" s="6">
        <f t="shared" si="236"/>
        <v>1.5336197425041866E-3</v>
      </c>
      <c r="K1736" s="6">
        <f t="shared" si="237"/>
        <v>9.3544552144770806E-4</v>
      </c>
      <c r="L1736" s="6">
        <f t="shared" si="238"/>
        <v>6.6626954389195398E-4</v>
      </c>
      <c r="M1736" s="9">
        <f t="shared" si="239"/>
        <v>1</v>
      </c>
      <c r="N1736" s="9">
        <f t="shared" si="240"/>
        <v>1</v>
      </c>
      <c r="O1736" s="9">
        <f t="shared" si="241"/>
        <v>0.59830988659687201</v>
      </c>
      <c r="P1736" s="9">
        <f t="shared" si="242"/>
        <v>0.8661032955322906</v>
      </c>
      <c r="Q1736" s="10">
        <f t="shared" si="243"/>
        <v>0.15850382424172427</v>
      </c>
      <c r="R1736" s="10">
        <f t="shared" si="226"/>
        <v>0.50471968346957363</v>
      </c>
      <c r="S1736" s="10">
        <f>_xlfn.PERCENTILE.INC($R$1519:R1736,0.75)</f>
        <v>0.56040653677310193</v>
      </c>
      <c r="T1736" s="10">
        <f t="shared" si="227"/>
        <v>0.56040653677310193</v>
      </c>
      <c r="U1736" s="11">
        <f t="shared" si="244"/>
        <v>0.50471968346957363</v>
      </c>
      <c r="V1736" s="10">
        <f t="shared" si="228"/>
        <v>0.77924527986110848</v>
      </c>
      <c r="W1736" s="10">
        <f t="shared" si="229"/>
        <v>0.4969439094110949</v>
      </c>
      <c r="X1736" s="10">
        <f t="shared" si="245"/>
        <v>0.63089960433696701</v>
      </c>
      <c r="Y1736" s="10">
        <f>_xlfn.PERCENTILE.INC($X$1519:X1736,0.75)</f>
        <v>0.70050817096637741</v>
      </c>
      <c r="Z1736" s="10">
        <f t="shared" si="246"/>
        <v>0.70050817096637741</v>
      </c>
      <c r="AA1736" s="10">
        <f t="shared" si="247"/>
        <v>0.62975990151291938</v>
      </c>
      <c r="AB1736" s="10">
        <f t="shared" si="248"/>
        <v>0.38724119576432198</v>
      </c>
      <c r="AC1736" s="10">
        <f t="shared" si="249"/>
        <v>0.24386897730628454</v>
      </c>
      <c r="AD1736" s="13">
        <f t="shared" si="250"/>
        <v>387241.19576432195</v>
      </c>
      <c r="AE1736" s="13">
        <f t="shared" si="230"/>
        <v>243868.97730628453</v>
      </c>
      <c r="AF1736" s="13"/>
      <c r="AG1736" s="2">
        <f t="shared" si="225"/>
        <v>37245</v>
      </c>
      <c r="AH1736" s="3">
        <f t="shared" si="231"/>
        <v>-4811.9004902551933</v>
      </c>
      <c r="AI1736" s="3">
        <f t="shared" si="232"/>
        <v>-3030.3419788330793</v>
      </c>
      <c r="AJ1736" s="3">
        <f t="shared" si="251"/>
        <v>69440.124913674299</v>
      </c>
      <c r="AK1736" s="3">
        <f t="shared" si="252"/>
        <v>66647.733580903179</v>
      </c>
    </row>
    <row r="1737" spans="2:37" x14ac:dyDescent="0.2">
      <c r="B1737" s="5">
        <v>37246</v>
      </c>
      <c r="C1737" s="1">
        <v>162.22</v>
      </c>
      <c r="D1737" s="1">
        <f t="shared" si="222"/>
        <v>51</v>
      </c>
      <c r="E1737" s="1" t="b">
        <f t="shared" si="223"/>
        <v>0</v>
      </c>
      <c r="F1737" s="6">
        <f t="shared" si="224"/>
        <v>-9.1619838749084082E-3</v>
      </c>
      <c r="G1737" s="8">
        <f t="shared" si="233"/>
        <v>3.2408791200110205E-3</v>
      </c>
      <c r="H1737" s="8">
        <f t="shared" si="234"/>
        <v>1.526116771249318E-3</v>
      </c>
      <c r="I1737" s="8">
        <f t="shared" si="235"/>
        <v>3.3436130652527752E-4</v>
      </c>
      <c r="J1737" s="6">
        <f t="shared" si="236"/>
        <v>1.5363048375974357E-3</v>
      </c>
      <c r="K1737" s="6">
        <f t="shared" si="237"/>
        <v>9.3635258918559972E-4</v>
      </c>
      <c r="L1737" s="6">
        <f t="shared" si="238"/>
        <v>6.6605607996482225E-4</v>
      </c>
      <c r="M1737" s="9">
        <f t="shared" si="239"/>
        <v>1</v>
      </c>
      <c r="N1737" s="9">
        <f t="shared" si="240"/>
        <v>1</v>
      </c>
      <c r="O1737" s="9">
        <f t="shared" si="241"/>
        <v>0.50200173316177343</v>
      </c>
      <c r="P1737" s="9">
        <f t="shared" si="242"/>
        <v>0.83400057772059111</v>
      </c>
      <c r="Q1737" s="10">
        <f t="shared" si="243"/>
        <v>0.15624963539815892</v>
      </c>
      <c r="R1737" s="10">
        <f t="shared" si="226"/>
        <v>0.51200119473010075</v>
      </c>
      <c r="S1737" s="10">
        <f>_xlfn.PERCENTILE.INC($R$1519:R1737,0.75)</f>
        <v>0.560299170980749</v>
      </c>
      <c r="T1737" s="10">
        <f t="shared" si="227"/>
        <v>0.560299170980749</v>
      </c>
      <c r="U1737" s="11">
        <f t="shared" si="244"/>
        <v>0.51200119473010075</v>
      </c>
      <c r="V1737" s="10">
        <f t="shared" si="228"/>
        <v>0.77924527986110848</v>
      </c>
      <c r="W1737" s="10">
        <f t="shared" si="229"/>
        <v>0.4969439094110949</v>
      </c>
      <c r="X1737" s="10">
        <f t="shared" si="245"/>
        <v>0.64000149341262591</v>
      </c>
      <c r="Y1737" s="10">
        <f>_xlfn.PERCENTILE.INC($X$1519:X1737,0.75)</f>
        <v>0.70037396372593608</v>
      </c>
      <c r="Z1737" s="10">
        <f t="shared" si="246"/>
        <v>0.70037396372593608</v>
      </c>
      <c r="AA1737" s="10">
        <f t="shared" si="247"/>
        <v>0.62975990151291938</v>
      </c>
      <c r="AB1737" s="10">
        <f t="shared" si="248"/>
        <v>0.38724119576432198</v>
      </c>
      <c r="AC1737" s="10">
        <f t="shared" si="249"/>
        <v>0.24386897730628454</v>
      </c>
      <c r="AD1737" s="13">
        <f t="shared" si="250"/>
        <v>387241.19576432195</v>
      </c>
      <c r="AE1737" s="13">
        <f t="shared" si="230"/>
        <v>243868.97730628453</v>
      </c>
      <c r="AF1737" s="13"/>
      <c r="AG1737" s="2">
        <f t="shared" si="225"/>
        <v>37246</v>
      </c>
      <c r="AH1737" s="3">
        <f t="shared" si="231"/>
        <v>-3547.8975912929677</v>
      </c>
      <c r="AI1737" s="3">
        <f t="shared" si="232"/>
        <v>-2234.3236376705836</v>
      </c>
      <c r="AJ1737" s="3">
        <f t="shared" si="251"/>
        <v>65892.227322381324</v>
      </c>
      <c r="AK1737" s="3">
        <f t="shared" si="252"/>
        <v>64413.409943232597</v>
      </c>
    </row>
    <row r="1738" spans="2:37" x14ac:dyDescent="0.2">
      <c r="B1738" s="5">
        <v>37249</v>
      </c>
      <c r="C1738" s="1">
        <v>163.05000000000001</v>
      </c>
      <c r="D1738" s="1">
        <f t="shared" si="222"/>
        <v>52</v>
      </c>
      <c r="E1738" s="1" t="b">
        <f t="shared" si="223"/>
        <v>1</v>
      </c>
      <c r="F1738" s="6">
        <f t="shared" si="224"/>
        <v>5.1165084453212994E-3</v>
      </c>
      <c r="G1738" s="8">
        <f t="shared" si="233"/>
        <v>3.3319466283325801E-3</v>
      </c>
      <c r="H1738" s="8">
        <f t="shared" si="234"/>
        <v>1.6097001375037035E-3</v>
      </c>
      <c r="I1738" s="8">
        <f t="shared" si="235"/>
        <v>3.5103830184710479E-4</v>
      </c>
      <c r="J1738" s="6">
        <f t="shared" si="236"/>
        <v>1.5391362325162992E-3</v>
      </c>
      <c r="K1738" s="6">
        <f t="shared" si="237"/>
        <v>9.37362002636931E-4</v>
      </c>
      <c r="L1738" s="6">
        <f t="shared" si="238"/>
        <v>6.658535745290258E-4</v>
      </c>
      <c r="M1738" s="9">
        <f t="shared" si="239"/>
        <v>1</v>
      </c>
      <c r="N1738" s="9">
        <f t="shared" si="240"/>
        <v>1</v>
      </c>
      <c r="O1738" s="9">
        <f t="shared" si="241"/>
        <v>0.52720044657776688</v>
      </c>
      <c r="P1738" s="9">
        <f t="shared" si="242"/>
        <v>0.84240014885925563</v>
      </c>
      <c r="Q1738" s="10">
        <f t="shared" si="243"/>
        <v>0.15393682031744876</v>
      </c>
      <c r="R1738" s="10">
        <f t="shared" si="226"/>
        <v>0.51969372782303724</v>
      </c>
      <c r="S1738" s="10">
        <f>_xlfn.PERCENTILE.INC($R$1519:R1738,0.75)</f>
        <v>0.56019180518839595</v>
      </c>
      <c r="T1738" s="10">
        <f t="shared" si="227"/>
        <v>0.56019180518839595</v>
      </c>
      <c r="U1738" s="11">
        <f t="shared" si="244"/>
        <v>0.51969372782303724</v>
      </c>
      <c r="V1738" s="10">
        <f t="shared" si="228"/>
        <v>0.83400057772059111</v>
      </c>
      <c r="W1738" s="10">
        <f t="shared" si="229"/>
        <v>0.51200119473010075</v>
      </c>
      <c r="X1738" s="10">
        <f t="shared" si="245"/>
        <v>0.64961715977879653</v>
      </c>
      <c r="Y1738" s="10">
        <f>_xlfn.PERCENTILE.INC($X$1519:X1738,0.75)</f>
        <v>0.70023975648549486</v>
      </c>
      <c r="Z1738" s="10">
        <f t="shared" si="246"/>
        <v>0.70023975648549486</v>
      </c>
      <c r="AA1738" s="10">
        <f t="shared" si="247"/>
        <v>0.64961715977879653</v>
      </c>
      <c r="AB1738" s="10">
        <f t="shared" si="248"/>
        <v>0.42700929219853689</v>
      </c>
      <c r="AC1738" s="10">
        <f t="shared" si="249"/>
        <v>0.27739256359716774</v>
      </c>
      <c r="AD1738" s="13">
        <f t="shared" si="250"/>
        <v>427009.29219853692</v>
      </c>
      <c r="AE1738" s="13">
        <f t="shared" si="230"/>
        <v>277392.56359716773</v>
      </c>
      <c r="AF1738" s="13"/>
      <c r="AG1738" s="2">
        <f t="shared" si="225"/>
        <v>37249</v>
      </c>
      <c r="AH1738" s="3">
        <f t="shared" si="231"/>
        <v>1981.3228485044719</v>
      </c>
      <c r="AI1738" s="3">
        <f t="shared" si="232"/>
        <v>1247.7576819394731</v>
      </c>
      <c r="AJ1738" s="3">
        <f t="shared" si="251"/>
        <v>67873.550170885792</v>
      </c>
      <c r="AK1738" s="3">
        <f t="shared" si="252"/>
        <v>65661.167625172064</v>
      </c>
    </row>
    <row r="1739" spans="2:37" x14ac:dyDescent="0.2">
      <c r="B1739" s="5">
        <v>37252</v>
      </c>
      <c r="C1739" s="1">
        <v>164.16</v>
      </c>
      <c r="D1739" s="1">
        <f t="shared" si="222"/>
        <v>52</v>
      </c>
      <c r="E1739" s="1" t="b">
        <f t="shared" si="223"/>
        <v>0</v>
      </c>
      <c r="F1739" s="6">
        <f t="shared" si="224"/>
        <v>6.807727690892218E-3</v>
      </c>
      <c r="G1739" s="8">
        <f t="shared" si="233"/>
        <v>3.5512400886840343E-3</v>
      </c>
      <c r="H1739" s="8">
        <f t="shared" si="234"/>
        <v>1.7057648435584763E-3</v>
      </c>
      <c r="I1739" s="8">
        <f t="shared" si="235"/>
        <v>3.9809606473443609E-4</v>
      </c>
      <c r="J1739" s="6">
        <f t="shared" si="236"/>
        <v>1.5423528970225596E-3</v>
      </c>
      <c r="K1739" s="6">
        <f t="shared" si="237"/>
        <v>9.3850187203725047E-4</v>
      </c>
      <c r="L1739" s="6">
        <f t="shared" si="238"/>
        <v>6.6566728554949496E-4</v>
      </c>
      <c r="M1739" s="9">
        <f t="shared" si="239"/>
        <v>1</v>
      </c>
      <c r="N1739" s="9">
        <f t="shared" si="240"/>
        <v>1</v>
      </c>
      <c r="O1739" s="9">
        <f t="shared" si="241"/>
        <v>0.59804060283031002</v>
      </c>
      <c r="P1739" s="9">
        <f t="shared" si="242"/>
        <v>0.86601353427677008</v>
      </c>
      <c r="Q1739" s="10">
        <f t="shared" si="243"/>
        <v>0.15382911447473191</v>
      </c>
      <c r="R1739" s="10">
        <f t="shared" si="226"/>
        <v>0.52005759945488639</v>
      </c>
      <c r="S1739" s="10">
        <f>_xlfn.PERCENTILE.INC($R$1519:R1739,0.75)</f>
        <v>0.56008443939604291</v>
      </c>
      <c r="T1739" s="10">
        <f t="shared" si="227"/>
        <v>0.56008443939604291</v>
      </c>
      <c r="U1739" s="11">
        <f t="shared" si="244"/>
        <v>0.52005759945488639</v>
      </c>
      <c r="V1739" s="10">
        <f t="shared" si="228"/>
        <v>0.83400057772059111</v>
      </c>
      <c r="W1739" s="10">
        <f t="shared" si="229"/>
        <v>0.51200119473010075</v>
      </c>
      <c r="X1739" s="10">
        <f t="shared" si="245"/>
        <v>0.65007199931860804</v>
      </c>
      <c r="Y1739" s="10">
        <f>_xlfn.PERCENTILE.INC($X$1519:X1739,0.75)</f>
        <v>0.70010554924505364</v>
      </c>
      <c r="Z1739" s="10">
        <f t="shared" si="246"/>
        <v>0.70010554924505364</v>
      </c>
      <c r="AA1739" s="10">
        <f t="shared" si="247"/>
        <v>0.64961715977879653</v>
      </c>
      <c r="AB1739" s="10">
        <f t="shared" si="248"/>
        <v>0.42700929219853689</v>
      </c>
      <c r="AC1739" s="10">
        <f t="shared" si="249"/>
        <v>0.27739256359716774</v>
      </c>
      <c r="AD1739" s="13">
        <f t="shared" si="250"/>
        <v>427009.29219853692</v>
      </c>
      <c r="AE1739" s="13">
        <f t="shared" si="230"/>
        <v>277392.56359716773</v>
      </c>
      <c r="AF1739" s="13"/>
      <c r="AG1739" s="2">
        <f t="shared" si="225"/>
        <v>37252</v>
      </c>
      <c r="AH1739" s="3">
        <f t="shared" si="231"/>
        <v>2906.9629827682661</v>
      </c>
      <c r="AI1739" s="3">
        <f t="shared" si="232"/>
        <v>1888.4130364480193</v>
      </c>
      <c r="AJ1739" s="3">
        <f t="shared" si="251"/>
        <v>70780.513153654058</v>
      </c>
      <c r="AK1739" s="3">
        <f t="shared" si="252"/>
        <v>67549.580661620086</v>
      </c>
    </row>
    <row r="1740" spans="2:37" x14ac:dyDescent="0.2">
      <c r="B1740" s="5">
        <v>37253</v>
      </c>
      <c r="C1740" s="1">
        <v>164.66</v>
      </c>
      <c r="D1740" s="1">
        <f t="shared" si="222"/>
        <v>52</v>
      </c>
      <c r="E1740" s="1" t="b">
        <f t="shared" si="223"/>
        <v>0</v>
      </c>
      <c r="F1740" s="6">
        <f t="shared" si="224"/>
        <v>3.045808966861685E-3</v>
      </c>
      <c r="G1740" s="8">
        <f t="shared" si="233"/>
        <v>3.6567991601954113E-3</v>
      </c>
      <c r="H1740" s="8">
        <f t="shared" si="234"/>
        <v>1.702464870886493E-3</v>
      </c>
      <c r="I1740" s="8">
        <f t="shared" si="235"/>
        <v>4.1492005347894257E-4</v>
      </c>
      <c r="J1740" s="6">
        <f t="shared" si="236"/>
        <v>1.5457518703023991E-3</v>
      </c>
      <c r="K1740" s="6">
        <f t="shared" si="237"/>
        <v>9.3964075224207088E-4</v>
      </c>
      <c r="L1740" s="6">
        <f t="shared" si="238"/>
        <v>6.6549661767476074E-4</v>
      </c>
      <c r="M1740" s="9">
        <f t="shared" si="239"/>
        <v>1</v>
      </c>
      <c r="N1740" s="9">
        <f t="shared" si="240"/>
        <v>1</v>
      </c>
      <c r="O1740" s="9">
        <f t="shared" si="241"/>
        <v>0.62347432347390364</v>
      </c>
      <c r="P1740" s="9">
        <f t="shared" si="242"/>
        <v>0.87449144115796784</v>
      </c>
      <c r="Q1740" s="10">
        <f t="shared" si="243"/>
        <v>0.1513948345826989</v>
      </c>
      <c r="R1740" s="10">
        <f t="shared" si="226"/>
        <v>0.52841961365795664</v>
      </c>
      <c r="S1740" s="10">
        <f>_xlfn.PERCENTILE.INC($R$1519:R1740,0.75)</f>
        <v>0.5576942900498606</v>
      </c>
      <c r="T1740" s="10">
        <f t="shared" si="227"/>
        <v>0.5576942900498606</v>
      </c>
      <c r="U1740" s="11">
        <f t="shared" si="244"/>
        <v>0.52841961365795664</v>
      </c>
      <c r="V1740" s="10">
        <f t="shared" si="228"/>
        <v>0.83400057772059111</v>
      </c>
      <c r="W1740" s="10">
        <f t="shared" si="229"/>
        <v>0.51200119473010075</v>
      </c>
      <c r="X1740" s="10">
        <f t="shared" si="245"/>
        <v>0.66052451707244586</v>
      </c>
      <c r="Y1740" s="10">
        <f>_xlfn.PERCENTILE.INC($X$1519:X1740,0.75)</f>
        <v>0.69711786256232577</v>
      </c>
      <c r="Z1740" s="10">
        <f t="shared" si="246"/>
        <v>0.69711786256232577</v>
      </c>
      <c r="AA1740" s="10">
        <f t="shared" si="247"/>
        <v>0.64961715977879653</v>
      </c>
      <c r="AB1740" s="10">
        <f t="shared" si="248"/>
        <v>0.42700929219853689</v>
      </c>
      <c r="AC1740" s="10">
        <f t="shared" si="249"/>
        <v>0.27739256359716774</v>
      </c>
      <c r="AD1740" s="13">
        <f t="shared" si="250"/>
        <v>427009.29219853692</v>
      </c>
      <c r="AE1740" s="13">
        <f t="shared" si="230"/>
        <v>277392.56359716773</v>
      </c>
      <c r="AF1740" s="13"/>
      <c r="AG1740" s="2">
        <f t="shared" si="225"/>
        <v>37253</v>
      </c>
      <c r="AH1740" s="3">
        <f t="shared" si="231"/>
        <v>1300.588731111565</v>
      </c>
      <c r="AI1740" s="3">
        <f t="shared" si="232"/>
        <v>844.88475754500371</v>
      </c>
      <c r="AJ1740" s="3">
        <f t="shared" si="251"/>
        <v>72081.101884765623</v>
      </c>
      <c r="AK1740" s="3">
        <f t="shared" si="252"/>
        <v>68394.465419165092</v>
      </c>
    </row>
    <row r="1741" spans="2:37" x14ac:dyDescent="0.2">
      <c r="B1741" s="5">
        <v>37256</v>
      </c>
      <c r="C1741" s="1">
        <v>165.55</v>
      </c>
      <c r="D1741" s="1">
        <f t="shared" si="222"/>
        <v>53</v>
      </c>
      <c r="E1741" s="1" t="b">
        <f t="shared" si="223"/>
        <v>1</v>
      </c>
      <c r="F1741" s="6">
        <f t="shared" si="224"/>
        <v>5.4050771286286992E-3</v>
      </c>
      <c r="G1741" s="8">
        <f t="shared" si="233"/>
        <v>3.8654136512925596E-3</v>
      </c>
      <c r="H1741" s="8">
        <f t="shared" si="234"/>
        <v>1.8435249891519685E-3</v>
      </c>
      <c r="I1741" s="8">
        <f t="shared" si="235"/>
        <v>4.4561802934041519E-4</v>
      </c>
      <c r="J1741" s="6">
        <f t="shared" si="236"/>
        <v>1.5495432334971689E-3</v>
      </c>
      <c r="K1741" s="6">
        <f t="shared" si="237"/>
        <v>9.4099372931967886E-4</v>
      </c>
      <c r="L1741" s="6">
        <f t="shared" si="238"/>
        <v>6.653376412684588E-4</v>
      </c>
      <c r="M1741" s="9">
        <f t="shared" si="239"/>
        <v>1</v>
      </c>
      <c r="N1741" s="9">
        <f t="shared" si="240"/>
        <v>1</v>
      </c>
      <c r="O1741" s="9">
        <f t="shared" si="241"/>
        <v>0.66976224055330669</v>
      </c>
      <c r="P1741" s="9">
        <f t="shared" si="242"/>
        <v>0.88992074685110223</v>
      </c>
      <c r="Q1741" s="10">
        <f t="shared" si="243"/>
        <v>0.15029854673245216</v>
      </c>
      <c r="R1741" s="10">
        <f t="shared" si="226"/>
        <v>0.53227394235826342</v>
      </c>
      <c r="S1741" s="10">
        <f>_xlfn.PERCENTILE.INC($R$1519:R1741,0.75)</f>
        <v>0.55530414070367828</v>
      </c>
      <c r="T1741" s="10">
        <f t="shared" si="227"/>
        <v>0.55530414070367828</v>
      </c>
      <c r="U1741" s="11">
        <f t="shared" si="244"/>
        <v>0.53227394235826342</v>
      </c>
      <c r="V1741" s="10">
        <f t="shared" si="228"/>
        <v>0.87449144115796784</v>
      </c>
      <c r="W1741" s="10">
        <f t="shared" si="229"/>
        <v>0.52841961365795664</v>
      </c>
      <c r="X1741" s="10">
        <f t="shared" si="245"/>
        <v>0.66534242794782927</v>
      </c>
      <c r="Y1741" s="10">
        <f>_xlfn.PERCENTILE.INC($X$1519:X1741,0.75)</f>
        <v>0.69413017587959791</v>
      </c>
      <c r="Z1741" s="10">
        <f t="shared" si="246"/>
        <v>0.69413017587959791</v>
      </c>
      <c r="AA1741" s="10">
        <f t="shared" si="247"/>
        <v>0.66534242794782927</v>
      </c>
      <c r="AB1741" s="10">
        <f t="shared" si="248"/>
        <v>0.46209842948388308</v>
      </c>
      <c r="AC1741" s="10">
        <f t="shared" si="249"/>
        <v>0.30745369102368553</v>
      </c>
      <c r="AD1741" s="13">
        <f t="shared" si="250"/>
        <v>462098.42948388308</v>
      </c>
      <c r="AE1741" s="13">
        <f t="shared" si="230"/>
        <v>307453.6910236855</v>
      </c>
      <c r="AF1741" s="13"/>
      <c r="AG1741" s="2">
        <f t="shared" si="225"/>
        <v>37256</v>
      </c>
      <c r="AH1741" s="3">
        <f t="shared" si="231"/>
        <v>2308.018158974241</v>
      </c>
      <c r="AI1741" s="3">
        <f t="shared" si="232"/>
        <v>1499.3282011507331</v>
      </c>
      <c r="AJ1741" s="3">
        <f t="shared" si="251"/>
        <v>74389.120043739866</v>
      </c>
      <c r="AK1741" s="3">
        <f t="shared" si="252"/>
        <v>69893.793620315832</v>
      </c>
    </row>
    <row r="1742" spans="2:37" x14ac:dyDescent="0.2">
      <c r="B1742" s="5">
        <v>37258</v>
      </c>
      <c r="C1742" s="1">
        <v>166.28</v>
      </c>
      <c r="D1742" s="1">
        <f t="shared" si="222"/>
        <v>1</v>
      </c>
      <c r="E1742" s="1" t="b">
        <f t="shared" si="223"/>
        <v>1</v>
      </c>
      <c r="F1742" s="6">
        <f t="shared" si="224"/>
        <v>4.4095439444276074E-3</v>
      </c>
      <c r="G1742" s="8">
        <f t="shared" si="233"/>
        <v>3.8194147919253488E-3</v>
      </c>
      <c r="H1742" s="8">
        <f t="shared" si="234"/>
        <v>1.8847584295242832E-3</v>
      </c>
      <c r="I1742" s="8">
        <f t="shared" si="235"/>
        <v>4.7209706226626576E-4</v>
      </c>
      <c r="J1742" s="6">
        <f t="shared" si="236"/>
        <v>1.553232733419645E-3</v>
      </c>
      <c r="K1742" s="6">
        <f t="shared" si="237"/>
        <v>9.4241003787482521E-4</v>
      </c>
      <c r="L1742" s="6">
        <f t="shared" si="238"/>
        <v>6.6519612533241855E-4</v>
      </c>
      <c r="M1742" s="9">
        <f t="shared" si="239"/>
        <v>1</v>
      </c>
      <c r="N1742" s="9">
        <f t="shared" si="240"/>
        <v>1</v>
      </c>
      <c r="O1742" s="9">
        <f t="shared" si="241"/>
        <v>0.70971108262295524</v>
      </c>
      <c r="P1742" s="9">
        <f t="shared" si="242"/>
        <v>0.903237027540985</v>
      </c>
      <c r="Q1742" s="10">
        <f t="shared" si="243"/>
        <v>0.14934754830222474</v>
      </c>
      <c r="R1742" s="10">
        <f t="shared" si="226"/>
        <v>0.53566329618019104</v>
      </c>
      <c r="S1742" s="10">
        <f>_xlfn.PERCENTILE.INC($R$1519:R1742,0.75)</f>
        <v>0.55291399135749597</v>
      </c>
      <c r="T1742" s="10">
        <f t="shared" si="227"/>
        <v>0.55291399135749597</v>
      </c>
      <c r="U1742" s="11">
        <f t="shared" si="244"/>
        <v>0.53566329618019104</v>
      </c>
      <c r="V1742" s="10">
        <f t="shared" si="228"/>
        <v>0.88992074685110223</v>
      </c>
      <c r="W1742" s="10">
        <f t="shared" si="229"/>
        <v>0.53227394235826342</v>
      </c>
      <c r="X1742" s="10">
        <f t="shared" si="245"/>
        <v>0.6695791202252388</v>
      </c>
      <c r="Y1742" s="10">
        <f>_xlfn.PERCENTILE.INC($X$1519:X1742,0.75)</f>
        <v>0.69114248919686994</v>
      </c>
      <c r="Z1742" s="10">
        <f t="shared" si="246"/>
        <v>0.69114248919686994</v>
      </c>
      <c r="AA1742" s="10">
        <f t="shared" si="247"/>
        <v>0.6695791202252388</v>
      </c>
      <c r="AB1742" s="10">
        <f t="shared" si="248"/>
        <v>0.47368162431284633</v>
      </c>
      <c r="AC1742" s="10">
        <f t="shared" si="249"/>
        <v>0.31716732527425773</v>
      </c>
      <c r="AD1742" s="13">
        <f t="shared" si="250"/>
        <v>473681.62431284634</v>
      </c>
      <c r="AE1742" s="13">
        <f t="shared" si="230"/>
        <v>317167.32527425775</v>
      </c>
      <c r="AF1742" s="13"/>
      <c r="AG1742" s="2">
        <f t="shared" si="225"/>
        <v>37258</v>
      </c>
      <c r="AH1742" s="3">
        <f t="shared" si="231"/>
        <v>2037.6433314601645</v>
      </c>
      <c r="AI1742" s="3">
        <f t="shared" si="232"/>
        <v>1355.730561445409</v>
      </c>
      <c r="AJ1742" s="3">
        <f t="shared" si="251"/>
        <v>76426.763375200026</v>
      </c>
      <c r="AK1742" s="3">
        <f t="shared" si="252"/>
        <v>71249.52418176124</v>
      </c>
    </row>
    <row r="1743" spans="2:37" x14ac:dyDescent="0.2">
      <c r="B1743" s="5">
        <v>37259</v>
      </c>
      <c r="C1743" s="1">
        <v>167.83</v>
      </c>
      <c r="D1743" s="1">
        <f t="shared" si="222"/>
        <v>1</v>
      </c>
      <c r="E1743" s="1" t="b">
        <f t="shared" si="223"/>
        <v>0</v>
      </c>
      <c r="F1743" s="6">
        <f t="shared" si="224"/>
        <v>9.3216261727206984E-3</v>
      </c>
      <c r="G1743" s="8">
        <f t="shared" si="233"/>
        <v>3.7954787492841856E-3</v>
      </c>
      <c r="H1743" s="8">
        <f t="shared" si="234"/>
        <v>2.0193423664434359E-3</v>
      </c>
      <c r="I1743" s="8">
        <f t="shared" si="235"/>
        <v>5.3400780632392622E-4</v>
      </c>
      <c r="J1743" s="6">
        <f t="shared" si="236"/>
        <v>1.556853434647664E-3</v>
      </c>
      <c r="K1743" s="6">
        <f t="shared" si="237"/>
        <v>9.4403587669935935E-4</v>
      </c>
      <c r="L1743" s="6">
        <f t="shared" si="238"/>
        <v>6.6508230707304483E-4</v>
      </c>
      <c r="M1743" s="9">
        <f t="shared" si="239"/>
        <v>1</v>
      </c>
      <c r="N1743" s="9">
        <f t="shared" si="240"/>
        <v>1</v>
      </c>
      <c r="O1743" s="9">
        <f t="shared" si="241"/>
        <v>0.80291988020856653</v>
      </c>
      <c r="P1743" s="9">
        <f t="shared" si="242"/>
        <v>0.93430662673618892</v>
      </c>
      <c r="Q1743" s="10">
        <f t="shared" si="243"/>
        <v>0.1480015315926311</v>
      </c>
      <c r="R1743" s="10">
        <f t="shared" si="226"/>
        <v>0.54053494676120739</v>
      </c>
      <c r="S1743" s="10">
        <f>_xlfn.PERCENTILE.INC($R$1519:R1743,0.75)</f>
        <v>0.55052384201131366</v>
      </c>
      <c r="T1743" s="10">
        <f t="shared" si="227"/>
        <v>0.55052384201131366</v>
      </c>
      <c r="U1743" s="11">
        <f t="shared" si="244"/>
        <v>0.54053494676120739</v>
      </c>
      <c r="V1743" s="10">
        <f t="shared" si="228"/>
        <v>0.88992074685110223</v>
      </c>
      <c r="W1743" s="10">
        <f t="shared" si="229"/>
        <v>0.53227394235826342</v>
      </c>
      <c r="X1743" s="10">
        <f t="shared" si="245"/>
        <v>0.67566868345150921</v>
      </c>
      <c r="Y1743" s="10">
        <f>_xlfn.PERCENTILE.INC($X$1519:X1743,0.75)</f>
        <v>0.68815480251414207</v>
      </c>
      <c r="Z1743" s="10">
        <f t="shared" si="246"/>
        <v>0.68815480251414207</v>
      </c>
      <c r="AA1743" s="10">
        <f t="shared" si="247"/>
        <v>0.6695791202252388</v>
      </c>
      <c r="AB1743" s="10">
        <f t="shared" si="248"/>
        <v>0.47368162431284633</v>
      </c>
      <c r="AC1743" s="10">
        <f t="shared" si="249"/>
        <v>0.31716732527425773</v>
      </c>
      <c r="AD1743" s="13">
        <f t="shared" si="250"/>
        <v>473681.62431284634</v>
      </c>
      <c r="AE1743" s="13">
        <f t="shared" si="230"/>
        <v>317167.32527425775</v>
      </c>
      <c r="AF1743" s="13"/>
      <c r="AG1743" s="2">
        <f t="shared" si="225"/>
        <v>37259</v>
      </c>
      <c r="AH1743" s="3">
        <f t="shared" si="231"/>
        <v>4415.4830267314819</v>
      </c>
      <c r="AI1743" s="3">
        <f t="shared" si="232"/>
        <v>2956.5152404083401</v>
      </c>
      <c r="AJ1743" s="3">
        <f t="shared" si="251"/>
        <v>80842.246401931508</v>
      </c>
      <c r="AK1743" s="3">
        <f t="shared" si="252"/>
        <v>74206.039422169575</v>
      </c>
    </row>
    <row r="1744" spans="2:37" x14ac:dyDescent="0.2">
      <c r="B1744" s="5">
        <v>37260</v>
      </c>
      <c r="C1744" s="1">
        <v>165.81</v>
      </c>
      <c r="D1744" s="1">
        <f t="shared" si="222"/>
        <v>1</v>
      </c>
      <c r="E1744" s="1" t="b">
        <f t="shared" si="223"/>
        <v>0</v>
      </c>
      <c r="F1744" s="6">
        <f t="shared" si="224"/>
        <v>-1.2035988798188679E-2</v>
      </c>
      <c r="G1744" s="8">
        <f t="shared" si="233"/>
        <v>3.5380420627763444E-3</v>
      </c>
      <c r="H1744" s="8">
        <f t="shared" si="234"/>
        <v>1.7468884706715296E-3</v>
      </c>
      <c r="I1744" s="8">
        <f t="shared" si="235"/>
        <v>4.464024579207246E-4</v>
      </c>
      <c r="J1744" s="6">
        <f t="shared" si="236"/>
        <v>1.5599798522276547E-3</v>
      </c>
      <c r="K1744" s="6">
        <f t="shared" si="237"/>
        <v>9.4522487306906479E-4</v>
      </c>
      <c r="L1744" s="6">
        <f t="shared" si="238"/>
        <v>6.6492296730794292E-4</v>
      </c>
      <c r="M1744" s="9">
        <f t="shared" si="239"/>
        <v>1</v>
      </c>
      <c r="N1744" s="9">
        <f t="shared" si="240"/>
        <v>1</v>
      </c>
      <c r="O1744" s="9">
        <f t="shared" si="241"/>
        <v>0.67135966099661604</v>
      </c>
      <c r="P1744" s="9">
        <f t="shared" si="242"/>
        <v>0.89045322033220531</v>
      </c>
      <c r="Q1744" s="10">
        <f t="shared" si="243"/>
        <v>0.15144298366401732</v>
      </c>
      <c r="R1744" s="10">
        <f t="shared" si="226"/>
        <v>0.52825161037161938</v>
      </c>
      <c r="S1744" s="10">
        <f>_xlfn.PERCENTILE.INC($R$1519:R1744,0.75)</f>
        <v>0.54992897655853556</v>
      </c>
      <c r="T1744" s="10">
        <f t="shared" si="227"/>
        <v>0.54992897655853556</v>
      </c>
      <c r="U1744" s="11">
        <f t="shared" si="244"/>
        <v>0.52825161037161938</v>
      </c>
      <c r="V1744" s="10">
        <f t="shared" si="228"/>
        <v>0.88992074685110223</v>
      </c>
      <c r="W1744" s="10">
        <f t="shared" si="229"/>
        <v>0.53227394235826342</v>
      </c>
      <c r="X1744" s="10">
        <f t="shared" si="245"/>
        <v>0.66031451296452426</v>
      </c>
      <c r="Y1744" s="10">
        <f>_xlfn.PERCENTILE.INC($X$1519:X1744,0.75)</f>
        <v>0.6874112206981694</v>
      </c>
      <c r="Z1744" s="10">
        <f t="shared" si="246"/>
        <v>0.6874112206981694</v>
      </c>
      <c r="AA1744" s="10">
        <f t="shared" si="247"/>
        <v>0.6695791202252388</v>
      </c>
      <c r="AB1744" s="10">
        <f t="shared" si="248"/>
        <v>0.47368162431284633</v>
      </c>
      <c r="AC1744" s="10">
        <f t="shared" si="249"/>
        <v>0.31716732527425773</v>
      </c>
      <c r="AD1744" s="13">
        <f t="shared" si="250"/>
        <v>473681.62431284634</v>
      </c>
      <c r="AE1744" s="13">
        <f t="shared" si="230"/>
        <v>317167.32527425775</v>
      </c>
      <c r="AF1744" s="13"/>
      <c r="AG1744" s="2">
        <f t="shared" si="225"/>
        <v>37260</v>
      </c>
      <c r="AH1744" s="3">
        <f t="shared" si="231"/>
        <v>-5701.2267241372365</v>
      </c>
      <c r="AI1744" s="3">
        <f t="shared" si="232"/>
        <v>-3817.4223741524315</v>
      </c>
      <c r="AJ1744" s="3">
        <f t="shared" si="251"/>
        <v>75141.019677794277</v>
      </c>
      <c r="AK1744" s="3">
        <f t="shared" si="252"/>
        <v>70388.617048017142</v>
      </c>
    </row>
    <row r="1745" spans="2:37" x14ac:dyDescent="0.2">
      <c r="B1745" s="5">
        <v>37263</v>
      </c>
      <c r="C1745" s="1">
        <v>163.98</v>
      </c>
      <c r="D1745" s="1">
        <f t="shared" si="222"/>
        <v>2</v>
      </c>
      <c r="E1745" s="1" t="b">
        <f t="shared" si="223"/>
        <v>1</v>
      </c>
      <c r="F1745" s="6">
        <f t="shared" si="224"/>
        <v>-1.1036728785959959E-2</v>
      </c>
      <c r="G1745" s="8">
        <f t="shared" si="233"/>
        <v>3.1538945996825453E-3</v>
      </c>
      <c r="H1745" s="8">
        <f t="shared" si="234"/>
        <v>1.4359551731839527E-3</v>
      </c>
      <c r="I1745" s="8">
        <f t="shared" si="235"/>
        <v>3.6754466249473922E-4</v>
      </c>
      <c r="J1745" s="6">
        <f t="shared" si="236"/>
        <v>1.562439595362862E-3</v>
      </c>
      <c r="K1745" s="6">
        <f t="shared" si="237"/>
        <v>9.4599716929339535E-4</v>
      </c>
      <c r="L1745" s="6">
        <f t="shared" si="238"/>
        <v>6.6473563541058316E-4</v>
      </c>
      <c r="M1745" s="9">
        <f t="shared" si="239"/>
        <v>1</v>
      </c>
      <c r="N1745" s="9">
        <f t="shared" si="240"/>
        <v>1</v>
      </c>
      <c r="O1745" s="9">
        <f t="shared" si="241"/>
        <v>0.55291854824018905</v>
      </c>
      <c r="P1745" s="9">
        <f t="shared" si="242"/>
        <v>0.85097284941339646</v>
      </c>
      <c r="Q1745" s="10">
        <f t="shared" si="243"/>
        <v>0.15199286530996459</v>
      </c>
      <c r="R1745" s="10">
        <f t="shared" si="226"/>
        <v>0.52634049523872772</v>
      </c>
      <c r="S1745" s="10">
        <f>_xlfn.PERCENTILE.INC($R$1519:R1745,0.75)</f>
        <v>0.54933411110575736</v>
      </c>
      <c r="T1745" s="10">
        <f t="shared" si="227"/>
        <v>0.54933411110575736</v>
      </c>
      <c r="U1745" s="11">
        <f t="shared" si="244"/>
        <v>0.52634049523872772</v>
      </c>
      <c r="V1745" s="10">
        <f t="shared" si="228"/>
        <v>0.89045322033220531</v>
      </c>
      <c r="W1745" s="10">
        <f t="shared" si="229"/>
        <v>0.52825161037161938</v>
      </c>
      <c r="X1745" s="10">
        <f t="shared" si="245"/>
        <v>0.65792561904840974</v>
      </c>
      <c r="Y1745" s="10">
        <f>_xlfn.PERCENTILE.INC($X$1519:X1745,0.75)</f>
        <v>0.68666763888219662</v>
      </c>
      <c r="Z1745" s="10">
        <f t="shared" si="246"/>
        <v>0.68666763888219662</v>
      </c>
      <c r="AA1745" s="10">
        <f t="shared" si="247"/>
        <v>0.65792561904840974</v>
      </c>
      <c r="AB1745" s="10">
        <f t="shared" si="248"/>
        <v>0.47038334760108186</v>
      </c>
      <c r="AC1745" s="10">
        <f t="shared" si="249"/>
        <v>0.30947725516050506</v>
      </c>
      <c r="AD1745" s="13">
        <f t="shared" si="250"/>
        <v>470383.34760108188</v>
      </c>
      <c r="AE1745" s="13">
        <f t="shared" si="230"/>
        <v>309477.25516050507</v>
      </c>
      <c r="AF1745" s="13"/>
      <c r="AG1745" s="2">
        <f t="shared" si="225"/>
        <v>37263</v>
      </c>
      <c r="AH1745" s="3">
        <f t="shared" si="231"/>
        <v>-5227.8956184338622</v>
      </c>
      <c r="AI1745" s="3">
        <f t="shared" si="232"/>
        <v>-3500.4897488203264</v>
      </c>
      <c r="AJ1745" s="3">
        <f t="shared" si="251"/>
        <v>69913.124059360416</v>
      </c>
      <c r="AK1745" s="3">
        <f t="shared" si="252"/>
        <v>66888.127299196814</v>
      </c>
    </row>
    <row r="1746" spans="2:37" x14ac:dyDescent="0.2">
      <c r="B1746" s="5">
        <v>37264</v>
      </c>
      <c r="C1746" s="1">
        <v>163.21</v>
      </c>
      <c r="D1746" s="1">
        <f t="shared" si="222"/>
        <v>2</v>
      </c>
      <c r="E1746" s="1" t="b">
        <f t="shared" si="223"/>
        <v>0</v>
      </c>
      <c r="F1746" s="6">
        <f t="shared" si="224"/>
        <v>-4.6956945969020003E-3</v>
      </c>
      <c r="G1746" s="8">
        <f t="shared" si="233"/>
        <v>2.8498978244435392E-3</v>
      </c>
      <c r="H1746" s="8">
        <f t="shared" si="234"/>
        <v>1.3258127368476578E-3</v>
      </c>
      <c r="I1746" s="8">
        <f t="shared" si="235"/>
        <v>3.2471329702754277E-4</v>
      </c>
      <c r="J1746" s="6">
        <f t="shared" si="236"/>
        <v>1.5644353215798165E-3</v>
      </c>
      <c r="K1746" s="6">
        <f t="shared" si="237"/>
        <v>9.4663847685480626E-4</v>
      </c>
      <c r="L1746" s="6">
        <f t="shared" si="238"/>
        <v>6.6453682501160533E-4</v>
      </c>
      <c r="M1746" s="9">
        <f t="shared" si="239"/>
        <v>1</v>
      </c>
      <c r="N1746" s="9">
        <f t="shared" si="240"/>
        <v>1</v>
      </c>
      <c r="O1746" s="9">
        <f t="shared" si="241"/>
        <v>0.48863100554566263</v>
      </c>
      <c r="P1746" s="9">
        <f t="shared" si="242"/>
        <v>0.82954366851522077</v>
      </c>
      <c r="Q1746" s="10">
        <f t="shared" si="243"/>
        <v>0.15131668673978577</v>
      </c>
      <c r="R1746" s="10">
        <f t="shared" si="226"/>
        <v>0.52869251715492105</v>
      </c>
      <c r="S1746" s="10">
        <f>_xlfn.PERCENTILE.INC($R$1519:R1746,0.75)</f>
        <v>0.54873924565297916</v>
      </c>
      <c r="T1746" s="10">
        <f t="shared" si="227"/>
        <v>0.54873924565297916</v>
      </c>
      <c r="U1746" s="11">
        <f t="shared" si="244"/>
        <v>0.52869251715492105</v>
      </c>
      <c r="V1746" s="10">
        <f t="shared" si="228"/>
        <v>0.89045322033220531</v>
      </c>
      <c r="W1746" s="10">
        <f t="shared" si="229"/>
        <v>0.52825161037161938</v>
      </c>
      <c r="X1746" s="10">
        <f t="shared" si="245"/>
        <v>0.66086564644365131</v>
      </c>
      <c r="Y1746" s="10">
        <f>_xlfn.PERCENTILE.INC($X$1519:X1746,0.75)</f>
        <v>0.68592405706622395</v>
      </c>
      <c r="Z1746" s="10">
        <f t="shared" si="246"/>
        <v>0.68592405706622395</v>
      </c>
      <c r="AA1746" s="10">
        <f t="shared" si="247"/>
        <v>0.65792561904840974</v>
      </c>
      <c r="AB1746" s="10">
        <f t="shared" si="248"/>
        <v>0.47038334760108186</v>
      </c>
      <c r="AC1746" s="10">
        <f t="shared" si="249"/>
        <v>0.30947725516050506</v>
      </c>
      <c r="AD1746" s="13">
        <f t="shared" si="250"/>
        <v>470383.34760108188</v>
      </c>
      <c r="AE1746" s="13">
        <f t="shared" si="230"/>
        <v>309477.25516050507</v>
      </c>
      <c r="AF1746" s="13"/>
      <c r="AG1746" s="2">
        <f t="shared" si="225"/>
        <v>37264</v>
      </c>
      <c r="AH1746" s="3">
        <f t="shared" si="231"/>
        <v>-2208.7765438030756</v>
      </c>
      <c r="AI1746" s="3">
        <f t="shared" si="232"/>
        <v>-1453.2106749212453</v>
      </c>
      <c r="AJ1746" s="3">
        <f t="shared" si="251"/>
        <v>67704.34751555734</v>
      </c>
      <c r="AK1746" s="3">
        <f t="shared" si="252"/>
        <v>65434.916624275567</v>
      </c>
    </row>
    <row r="1747" spans="2:37" x14ac:dyDescent="0.2">
      <c r="B1747" s="5">
        <v>37265</v>
      </c>
      <c r="C1747" s="1">
        <v>162.41</v>
      </c>
      <c r="D1747" s="1">
        <f t="shared" si="222"/>
        <v>2</v>
      </c>
      <c r="E1747" s="1" t="b">
        <f t="shared" si="223"/>
        <v>0</v>
      </c>
      <c r="F1747" s="6">
        <f t="shared" si="224"/>
        <v>-4.9016604374733097E-3</v>
      </c>
      <c r="G1747" s="8">
        <f t="shared" si="233"/>
        <v>2.7411511141034999E-3</v>
      </c>
      <c r="H1747" s="8">
        <f t="shared" si="234"/>
        <v>1.2528845202796212E-3</v>
      </c>
      <c r="I1747" s="8">
        <f t="shared" si="235"/>
        <v>2.9666145797378388E-4</v>
      </c>
      <c r="J1747" s="6">
        <f t="shared" si="236"/>
        <v>1.566271860013185E-3</v>
      </c>
      <c r="K1747" s="6">
        <f t="shared" si="237"/>
        <v>9.472006649987049E-4</v>
      </c>
      <c r="L1747" s="6">
        <f t="shared" si="238"/>
        <v>6.6431548145431908E-4</v>
      </c>
      <c r="M1747" s="9">
        <f t="shared" si="239"/>
        <v>1</v>
      </c>
      <c r="N1747" s="9">
        <f t="shared" si="240"/>
        <v>1</v>
      </c>
      <c r="O1747" s="9">
        <f t="shared" si="241"/>
        <v>0.44656713000927328</v>
      </c>
      <c r="P1747" s="9">
        <f t="shared" si="242"/>
        <v>0.8155223766697578</v>
      </c>
      <c r="Q1747" s="10">
        <f t="shared" si="243"/>
        <v>0.15230966234721918</v>
      </c>
      <c r="R1747" s="10">
        <f t="shared" si="226"/>
        <v>0.52524573140753605</v>
      </c>
      <c r="S1747" s="10">
        <f>_xlfn.PERCENTILE.INC($R$1519:R1747,0.75)</f>
        <v>0.54814438020020106</v>
      </c>
      <c r="T1747" s="10">
        <f t="shared" si="227"/>
        <v>0.54814438020020106</v>
      </c>
      <c r="U1747" s="11">
        <f t="shared" si="244"/>
        <v>0.52524573140753605</v>
      </c>
      <c r="V1747" s="10">
        <f t="shared" si="228"/>
        <v>0.89045322033220531</v>
      </c>
      <c r="W1747" s="10">
        <f t="shared" si="229"/>
        <v>0.52825161037161938</v>
      </c>
      <c r="X1747" s="10">
        <f t="shared" si="245"/>
        <v>0.65655716425942012</v>
      </c>
      <c r="Y1747" s="10">
        <f>_xlfn.PERCENTILE.INC($X$1519:X1747,0.75)</f>
        <v>0.68518047525025128</v>
      </c>
      <c r="Z1747" s="10">
        <f t="shared" si="246"/>
        <v>0.68518047525025128</v>
      </c>
      <c r="AA1747" s="10">
        <f t="shared" si="247"/>
        <v>0.65792561904840974</v>
      </c>
      <c r="AB1747" s="10">
        <f t="shared" si="248"/>
        <v>0.47038334760108186</v>
      </c>
      <c r="AC1747" s="10">
        <f t="shared" si="249"/>
        <v>0.30947725516050506</v>
      </c>
      <c r="AD1747" s="13">
        <f t="shared" si="250"/>
        <v>470383.34760108188</v>
      </c>
      <c r="AE1747" s="13">
        <f t="shared" si="230"/>
        <v>309477.25516050507</v>
      </c>
      <c r="AF1747" s="13"/>
      <c r="AG1747" s="2">
        <f t="shared" si="225"/>
        <v>37265</v>
      </c>
      <c r="AH1747" s="3">
        <f t="shared" si="231"/>
        <v>-2305.6594453824791</v>
      </c>
      <c r="AI1747" s="3">
        <f t="shared" si="232"/>
        <v>-1516.9524179180803</v>
      </c>
      <c r="AJ1747" s="3">
        <f t="shared" si="251"/>
        <v>65398.68807017486</v>
      </c>
      <c r="AK1747" s="3">
        <f t="shared" si="252"/>
        <v>63917.964206357487</v>
      </c>
    </row>
    <row r="1748" spans="2:37" x14ac:dyDescent="0.2">
      <c r="B1748" s="5">
        <v>37266</v>
      </c>
      <c r="C1748" s="1">
        <v>161.88999999999999</v>
      </c>
      <c r="D1748" s="1">
        <f t="shared" si="222"/>
        <v>2</v>
      </c>
      <c r="E1748" s="1" t="b">
        <f t="shared" si="223"/>
        <v>0</v>
      </c>
      <c r="F1748" s="6">
        <f t="shared" si="224"/>
        <v>-3.2017732898220741E-3</v>
      </c>
      <c r="G1748" s="8">
        <f t="shared" si="233"/>
        <v>2.6657339656674293E-3</v>
      </c>
      <c r="H1748" s="8">
        <f t="shared" si="234"/>
        <v>1.242997693396513E-3</v>
      </c>
      <c r="I1748" s="8">
        <f t="shared" si="235"/>
        <v>2.6616387745612895E-4</v>
      </c>
      <c r="J1748" s="6">
        <f t="shared" si="236"/>
        <v>1.568001178785184E-3</v>
      </c>
      <c r="K1748" s="6">
        <f t="shared" si="237"/>
        <v>9.4774631417550686E-4</v>
      </c>
      <c r="L1748" s="6">
        <f t="shared" si="238"/>
        <v>6.6395287757885766E-4</v>
      </c>
      <c r="M1748" s="9">
        <f t="shared" si="239"/>
        <v>1</v>
      </c>
      <c r="N1748" s="9">
        <f t="shared" si="240"/>
        <v>1</v>
      </c>
      <c r="O1748" s="9">
        <f t="shared" si="241"/>
        <v>0.4008776623225293</v>
      </c>
      <c r="P1748" s="9">
        <f t="shared" si="242"/>
        <v>0.80029255410750977</v>
      </c>
      <c r="Q1748" s="10">
        <f t="shared" si="243"/>
        <v>0.15255064466457144</v>
      </c>
      <c r="R1748" s="10">
        <f t="shared" si="226"/>
        <v>0.52441600739153948</v>
      </c>
      <c r="S1748" s="10">
        <f>_xlfn.PERCENTILE.INC($R$1519:R1748,0.75)</f>
        <v>0.54808000838056781</v>
      </c>
      <c r="T1748" s="10">
        <f t="shared" si="227"/>
        <v>0.54808000838056781</v>
      </c>
      <c r="U1748" s="11">
        <f t="shared" si="244"/>
        <v>0.52441600739153948</v>
      </c>
      <c r="V1748" s="10">
        <f t="shared" si="228"/>
        <v>0.89045322033220531</v>
      </c>
      <c r="W1748" s="10">
        <f t="shared" si="229"/>
        <v>0.52825161037161938</v>
      </c>
      <c r="X1748" s="10">
        <f t="shared" si="245"/>
        <v>0.65552000923942433</v>
      </c>
      <c r="Y1748" s="10">
        <f>_xlfn.PERCENTILE.INC($X$1519:X1748,0.75)</f>
        <v>0.68510001047570968</v>
      </c>
      <c r="Z1748" s="10">
        <f t="shared" si="246"/>
        <v>0.68510001047570968</v>
      </c>
      <c r="AA1748" s="10">
        <f t="shared" si="247"/>
        <v>0.65792561904840974</v>
      </c>
      <c r="AB1748" s="10">
        <f t="shared" si="248"/>
        <v>0.47038334760108186</v>
      </c>
      <c r="AC1748" s="10">
        <f t="shared" si="249"/>
        <v>0.30947725516050506</v>
      </c>
      <c r="AD1748" s="13">
        <f t="shared" si="250"/>
        <v>470383.34760108188</v>
      </c>
      <c r="AE1748" s="13">
        <f t="shared" si="230"/>
        <v>309477.25516050507</v>
      </c>
      <c r="AF1748" s="13"/>
      <c r="AG1748" s="2">
        <f t="shared" si="225"/>
        <v>37266</v>
      </c>
      <c r="AH1748" s="3">
        <f t="shared" si="231"/>
        <v>-1506.0608383262361</v>
      </c>
      <c r="AI1748" s="3">
        <f t="shared" si="232"/>
        <v>-990.87600938035575</v>
      </c>
      <c r="AJ1748" s="3">
        <f t="shared" si="251"/>
        <v>63892.627231848623</v>
      </c>
      <c r="AK1748" s="3">
        <f t="shared" si="252"/>
        <v>62927.088196977129</v>
      </c>
    </row>
    <row r="1749" spans="2:37" x14ac:dyDescent="0.2">
      <c r="B1749" s="5">
        <v>37267</v>
      </c>
      <c r="C1749" s="1">
        <v>159.6</v>
      </c>
      <c r="D1749" s="1">
        <f t="shared" ref="D1749:D1812" si="253">WEEKNUM(B1749)</f>
        <v>2</v>
      </c>
      <c r="E1749" s="1" t="b">
        <f t="shared" ref="E1749:E1812" si="254">IF(D1749&lt;&gt;D1748,TRUE,FALSE)</f>
        <v>0</v>
      </c>
      <c r="F1749" s="6">
        <f t="shared" ref="F1749:F1812" si="255">C1749/C1748-1</f>
        <v>-1.4145407375378283E-2</v>
      </c>
      <c r="G1749" s="8">
        <f t="shared" si="233"/>
        <v>2.3553233810035719E-3</v>
      </c>
      <c r="H1749" s="8">
        <f t="shared" si="234"/>
        <v>9.8375222330712286E-4</v>
      </c>
      <c r="I1749" s="8">
        <f t="shared" si="235"/>
        <v>1.9226261284650614E-4</v>
      </c>
      <c r="J1749" s="6">
        <f t="shared" si="236"/>
        <v>1.5693333270683858E-3</v>
      </c>
      <c r="K1749" s="6">
        <f t="shared" si="237"/>
        <v>9.4805904901509191E-4</v>
      </c>
      <c r="L1749" s="6">
        <f t="shared" si="238"/>
        <v>6.6366784364727221E-4</v>
      </c>
      <c r="M1749" s="9">
        <f t="shared" si="239"/>
        <v>1</v>
      </c>
      <c r="N1749" s="9">
        <f t="shared" si="240"/>
        <v>1</v>
      </c>
      <c r="O1749" s="9">
        <f t="shared" si="241"/>
        <v>0.28969704451838763</v>
      </c>
      <c r="P1749" s="9">
        <f t="shared" si="242"/>
        <v>0.76323234817279584</v>
      </c>
      <c r="Q1749" s="10">
        <f t="shared" si="243"/>
        <v>0.15650824332255761</v>
      </c>
      <c r="R1749" s="10">
        <f t="shared" si="226"/>
        <v>0.51115518455550613</v>
      </c>
      <c r="S1749" s="10">
        <f>_xlfn.PERCENTILE.INC($R$1519:R1749,0.75)</f>
        <v>0.54801563656093455</v>
      </c>
      <c r="T1749" s="10">
        <f t="shared" si="227"/>
        <v>0.54801563656093455</v>
      </c>
      <c r="U1749" s="11">
        <f t="shared" si="244"/>
        <v>0.51115518455550613</v>
      </c>
      <c r="V1749" s="10">
        <f t="shared" si="228"/>
        <v>0.89045322033220531</v>
      </c>
      <c r="W1749" s="10">
        <f t="shared" si="229"/>
        <v>0.52825161037161938</v>
      </c>
      <c r="X1749" s="10">
        <f t="shared" si="245"/>
        <v>0.63894398069438274</v>
      </c>
      <c r="Y1749" s="10">
        <f>_xlfn.PERCENTILE.INC($X$1519:X1749,0.75)</f>
        <v>0.68501954570116808</v>
      </c>
      <c r="Z1749" s="10">
        <f t="shared" si="246"/>
        <v>0.68501954570116808</v>
      </c>
      <c r="AA1749" s="10">
        <f t="shared" si="247"/>
        <v>0.65792561904840974</v>
      </c>
      <c r="AB1749" s="10">
        <f t="shared" si="248"/>
        <v>0.47038334760108186</v>
      </c>
      <c r="AC1749" s="10">
        <f t="shared" si="249"/>
        <v>0.30947725516050506</v>
      </c>
      <c r="AD1749" s="13">
        <f t="shared" si="250"/>
        <v>470383.34760108188</v>
      </c>
      <c r="AE1749" s="13">
        <f t="shared" si="230"/>
        <v>309477.25516050507</v>
      </c>
      <c r="AF1749" s="13"/>
      <c r="AG1749" s="2">
        <f t="shared" si="225"/>
        <v>37267</v>
      </c>
      <c r="AH1749" s="3">
        <f t="shared" si="231"/>
        <v>-6653.7640744114706</v>
      </c>
      <c r="AI1749" s="3">
        <f t="shared" si="232"/>
        <v>-4377.6818476592352</v>
      </c>
      <c r="AJ1749" s="3">
        <f t="shared" si="251"/>
        <v>57238.863157437154</v>
      </c>
      <c r="AK1749" s="3">
        <f t="shared" si="252"/>
        <v>58549.406349317891</v>
      </c>
    </row>
    <row r="1750" spans="2:37" x14ac:dyDescent="0.2">
      <c r="B1750" s="5">
        <v>37270</v>
      </c>
      <c r="C1750" s="1">
        <v>160.33000000000001</v>
      </c>
      <c r="D1750" s="1">
        <f t="shared" si="253"/>
        <v>3</v>
      </c>
      <c r="E1750" s="1" t="b">
        <f t="shared" si="254"/>
        <v>1</v>
      </c>
      <c r="F1750" s="6">
        <f t="shared" si="255"/>
        <v>4.5739348370927857E-3</v>
      </c>
      <c r="G1750" s="8">
        <f t="shared" si="233"/>
        <v>2.4149853497949058E-3</v>
      </c>
      <c r="H1750" s="8">
        <f t="shared" si="234"/>
        <v>1.063728729304962E-3</v>
      </c>
      <c r="I1750" s="8">
        <f t="shared" si="235"/>
        <v>2.2446545032195537E-4</v>
      </c>
      <c r="J1750" s="6">
        <f t="shared" si="236"/>
        <v>1.5707415944547175E-3</v>
      </c>
      <c r="K1750" s="6">
        <f t="shared" si="237"/>
        <v>9.48440455742831E-4</v>
      </c>
      <c r="L1750" s="6">
        <f t="shared" si="238"/>
        <v>6.6339550240748974E-4</v>
      </c>
      <c r="M1750" s="9">
        <f t="shared" si="239"/>
        <v>1</v>
      </c>
      <c r="N1750" s="9">
        <f t="shared" si="240"/>
        <v>1</v>
      </c>
      <c r="O1750" s="9">
        <f t="shared" si="241"/>
        <v>0.33835841441095238</v>
      </c>
      <c r="P1750" s="9">
        <f t="shared" si="242"/>
        <v>0.77945280480365076</v>
      </c>
      <c r="Q1750" s="10">
        <f t="shared" si="243"/>
        <v>0.15652738535274124</v>
      </c>
      <c r="R1750" s="10">
        <f t="shared" si="226"/>
        <v>0.51109267442062323</v>
      </c>
      <c r="S1750" s="10">
        <f>_xlfn.PERCENTILE.INC($R$1519:R1750,0.75)</f>
        <v>0.54795126474130118</v>
      </c>
      <c r="T1750" s="10">
        <f t="shared" si="227"/>
        <v>0.54795126474130118</v>
      </c>
      <c r="U1750" s="11">
        <f t="shared" si="244"/>
        <v>0.51109267442062323</v>
      </c>
      <c r="V1750" s="10">
        <f t="shared" si="228"/>
        <v>0.76323234817279584</v>
      </c>
      <c r="W1750" s="10">
        <f t="shared" si="229"/>
        <v>0.51115518455550613</v>
      </c>
      <c r="X1750" s="10">
        <f t="shared" si="245"/>
        <v>0.63886584302577898</v>
      </c>
      <c r="Y1750" s="10">
        <f>_xlfn.PERCENTILE.INC($X$1519:X1750,0.75)</f>
        <v>0.68493908092662659</v>
      </c>
      <c r="Z1750" s="10">
        <f t="shared" si="246"/>
        <v>0.68493908092662659</v>
      </c>
      <c r="AA1750" s="10">
        <f t="shared" si="247"/>
        <v>0.63886584302577898</v>
      </c>
      <c r="AB1750" s="10">
        <f t="shared" si="248"/>
        <v>0.39013017178899778</v>
      </c>
      <c r="AC1750" s="10">
        <f t="shared" si="249"/>
        <v>0.24924084108977004</v>
      </c>
      <c r="AD1750" s="13">
        <f t="shared" si="250"/>
        <v>390130.17178899777</v>
      </c>
      <c r="AE1750" s="13">
        <f t="shared" si="230"/>
        <v>249240.84108977005</v>
      </c>
      <c r="AF1750" s="13"/>
      <c r="AG1750" s="2">
        <f t="shared" si="225"/>
        <v>37270</v>
      </c>
      <c r="AH1750" s="3">
        <f t="shared" si="231"/>
        <v>2151.5027803809135</v>
      </c>
      <c r="AI1750" s="3">
        <f t="shared" si="232"/>
        <v>1415.5287986664873</v>
      </c>
      <c r="AJ1750" s="3">
        <f t="shared" si="251"/>
        <v>59390.365937818067</v>
      </c>
      <c r="AK1750" s="3">
        <f t="shared" si="252"/>
        <v>59964.935147984375</v>
      </c>
    </row>
    <row r="1751" spans="2:37" x14ac:dyDescent="0.2">
      <c r="B1751" s="5">
        <v>37271</v>
      </c>
      <c r="C1751" s="1">
        <v>163.69999999999999</v>
      </c>
      <c r="D1751" s="1">
        <f t="shared" si="253"/>
        <v>3</v>
      </c>
      <c r="E1751" s="1" t="b">
        <f t="shared" si="254"/>
        <v>0</v>
      </c>
      <c r="F1751" s="6">
        <f t="shared" si="255"/>
        <v>2.1019148007235033E-2</v>
      </c>
      <c r="G1751" s="8">
        <f t="shared" si="233"/>
        <v>2.9628860135365509E-3</v>
      </c>
      <c r="H1751" s="8">
        <f t="shared" si="234"/>
        <v>1.3282917201812615E-3</v>
      </c>
      <c r="I1751" s="8">
        <f t="shared" si="235"/>
        <v>3.4444435660792744E-4</v>
      </c>
      <c r="J1751" s="6">
        <f t="shared" si="236"/>
        <v>1.572885168245546E-3</v>
      </c>
      <c r="K1751" s="6">
        <f t="shared" si="237"/>
        <v>9.4907971583723446E-4</v>
      </c>
      <c r="L1751" s="6">
        <f t="shared" si="238"/>
        <v>6.6316871500242359E-4</v>
      </c>
      <c r="M1751" s="9">
        <f t="shared" si="239"/>
        <v>1</v>
      </c>
      <c r="N1751" s="9">
        <f t="shared" si="240"/>
        <v>1</v>
      </c>
      <c r="O1751" s="9">
        <f t="shared" si="241"/>
        <v>0.51939174574402025</v>
      </c>
      <c r="P1751" s="9">
        <f t="shared" si="242"/>
        <v>0.83979724858133997</v>
      </c>
      <c r="Q1751" s="10">
        <f t="shared" si="243"/>
        <v>0.16064033531302943</v>
      </c>
      <c r="R1751" s="10">
        <f t="shared" si="226"/>
        <v>0.49800692860923862</v>
      </c>
      <c r="S1751" s="10">
        <f>_xlfn.PERCENTILE.INC($R$1519:R1751,0.75)</f>
        <v>0.54788689292166792</v>
      </c>
      <c r="T1751" s="10">
        <f t="shared" si="227"/>
        <v>0.54788689292166792</v>
      </c>
      <c r="U1751" s="11">
        <f t="shared" si="244"/>
        <v>0.49800692860923862</v>
      </c>
      <c r="V1751" s="10">
        <f t="shared" si="228"/>
        <v>0.76323234817279584</v>
      </c>
      <c r="W1751" s="10">
        <f t="shared" si="229"/>
        <v>0.51115518455550613</v>
      </c>
      <c r="X1751" s="10">
        <f t="shared" si="245"/>
        <v>0.62250866076154832</v>
      </c>
      <c r="Y1751" s="10">
        <f>_xlfn.PERCENTILE.INC($X$1519:X1751,0.75)</f>
        <v>0.68485861615208499</v>
      </c>
      <c r="Z1751" s="10">
        <f t="shared" si="246"/>
        <v>0.68485861615208499</v>
      </c>
      <c r="AA1751" s="10">
        <f t="shared" si="247"/>
        <v>0.63886584302577898</v>
      </c>
      <c r="AB1751" s="10">
        <f t="shared" si="248"/>
        <v>0.39013017178899778</v>
      </c>
      <c r="AC1751" s="10">
        <f t="shared" si="249"/>
        <v>0.24924084108977004</v>
      </c>
      <c r="AD1751" s="13">
        <f t="shared" si="250"/>
        <v>390130.17178899777</v>
      </c>
      <c r="AE1751" s="13">
        <f t="shared" si="230"/>
        <v>249240.84108977005</v>
      </c>
      <c r="AF1751" s="13"/>
      <c r="AG1751" s="2">
        <f t="shared" si="225"/>
        <v>37271</v>
      </c>
      <c r="AH1751" s="3">
        <f t="shared" si="231"/>
        <v>8200.2038229209738</v>
      </c>
      <c r="AI1751" s="3">
        <f t="shared" si="232"/>
        <v>5238.8301283136234</v>
      </c>
      <c r="AJ1751" s="3">
        <f t="shared" si="251"/>
        <v>67590.569760739047</v>
      </c>
      <c r="AK1751" s="3">
        <f t="shared" si="252"/>
        <v>65203.765276298</v>
      </c>
    </row>
    <row r="1752" spans="2:37" x14ac:dyDescent="0.2">
      <c r="B1752" s="5">
        <v>37272</v>
      </c>
      <c r="C1752" s="1">
        <v>161.91</v>
      </c>
      <c r="D1752" s="1">
        <f t="shared" si="253"/>
        <v>3</v>
      </c>
      <c r="E1752" s="1" t="b">
        <f t="shared" si="254"/>
        <v>0</v>
      </c>
      <c r="F1752" s="6">
        <f t="shared" si="255"/>
        <v>-1.0934636530238184E-2</v>
      </c>
      <c r="G1752" s="8">
        <f t="shared" si="233"/>
        <v>2.7214793346637678E-3</v>
      </c>
      <c r="H1752" s="8">
        <f t="shared" si="234"/>
        <v>1.2220905128423989E-3</v>
      </c>
      <c r="I1752" s="8">
        <f t="shared" si="235"/>
        <v>2.7442128513111577E-4</v>
      </c>
      <c r="J1752" s="6">
        <f t="shared" si="236"/>
        <v>1.5746763343021492E-3</v>
      </c>
      <c r="K1752" s="6">
        <f t="shared" si="237"/>
        <v>9.4961078637245992E-4</v>
      </c>
      <c r="L1752" s="6">
        <f t="shared" si="238"/>
        <v>6.6297881922834981E-4</v>
      </c>
      <c r="M1752" s="9">
        <f t="shared" si="239"/>
        <v>1</v>
      </c>
      <c r="N1752" s="9">
        <f t="shared" si="240"/>
        <v>1</v>
      </c>
      <c r="O1752" s="9">
        <f t="shared" si="241"/>
        <v>0.41392164752792326</v>
      </c>
      <c r="P1752" s="9">
        <f t="shared" si="242"/>
        <v>0.80464054917597438</v>
      </c>
      <c r="Q1752" s="10">
        <f t="shared" si="243"/>
        <v>0.16186151159890355</v>
      </c>
      <c r="R1752" s="10">
        <f t="shared" si="226"/>
        <v>0.49424967807196679</v>
      </c>
      <c r="S1752" s="10">
        <f>_xlfn.PERCENTILE.INC($R$1519:R1752,0.75)</f>
        <v>0.54618816201118403</v>
      </c>
      <c r="T1752" s="10">
        <f t="shared" si="227"/>
        <v>0.54618816201118403</v>
      </c>
      <c r="U1752" s="11">
        <f t="shared" si="244"/>
        <v>0.49424967807196679</v>
      </c>
      <c r="V1752" s="10">
        <f t="shared" si="228"/>
        <v>0.76323234817279584</v>
      </c>
      <c r="W1752" s="10">
        <f t="shared" si="229"/>
        <v>0.51115518455550613</v>
      </c>
      <c r="X1752" s="10">
        <f t="shared" si="245"/>
        <v>0.61781209758995848</v>
      </c>
      <c r="Y1752" s="10">
        <f>_xlfn.PERCENTILE.INC($X$1519:X1752,0.75)</f>
        <v>0.68273520251398012</v>
      </c>
      <c r="Z1752" s="10">
        <f t="shared" si="246"/>
        <v>0.68273520251398012</v>
      </c>
      <c r="AA1752" s="10">
        <f t="shared" si="247"/>
        <v>0.63886584302577898</v>
      </c>
      <c r="AB1752" s="10">
        <f t="shared" si="248"/>
        <v>0.39013017178899778</v>
      </c>
      <c r="AC1752" s="10">
        <f t="shared" si="249"/>
        <v>0.24924084108977004</v>
      </c>
      <c r="AD1752" s="13">
        <f t="shared" si="250"/>
        <v>390130.17178899777</v>
      </c>
      <c r="AE1752" s="13">
        <f t="shared" si="230"/>
        <v>249240.84108977005</v>
      </c>
      <c r="AF1752" s="13"/>
      <c r="AG1752" s="2">
        <f t="shared" si="225"/>
        <v>37272</v>
      </c>
      <c r="AH1752" s="3">
        <f t="shared" si="231"/>
        <v>-4265.9316279920731</v>
      </c>
      <c r="AI1752" s="3">
        <f t="shared" si="232"/>
        <v>-2725.3580058074899</v>
      </c>
      <c r="AJ1752" s="3">
        <f t="shared" si="251"/>
        <v>63324.638132746972</v>
      </c>
      <c r="AK1752" s="3">
        <f t="shared" si="252"/>
        <v>62478.407270490512</v>
      </c>
    </row>
    <row r="1753" spans="2:37" x14ac:dyDescent="0.2">
      <c r="B1753" s="5">
        <v>37273</v>
      </c>
      <c r="C1753" s="1">
        <v>163.86</v>
      </c>
      <c r="D1753" s="1">
        <f t="shared" si="253"/>
        <v>3</v>
      </c>
      <c r="E1753" s="1" t="b">
        <f t="shared" si="254"/>
        <v>0</v>
      </c>
      <c r="F1753" s="6">
        <f t="shared" si="255"/>
        <v>1.2043727997035569E-2</v>
      </c>
      <c r="G1753" s="8">
        <f t="shared" si="233"/>
        <v>2.9338680518996513E-3</v>
      </c>
      <c r="H1753" s="8">
        <f t="shared" si="234"/>
        <v>1.4937719336744876E-3</v>
      </c>
      <c r="I1753" s="8">
        <f t="shared" si="235"/>
        <v>3.5128535375805297E-4</v>
      </c>
      <c r="J1753" s="6">
        <f t="shared" si="236"/>
        <v>1.5767644978576508E-3</v>
      </c>
      <c r="K1753" s="6">
        <f t="shared" si="237"/>
        <v>9.5046324557076568E-4</v>
      </c>
      <c r="L1753" s="6">
        <f t="shared" si="238"/>
        <v>6.6281669209133508E-4</v>
      </c>
      <c r="M1753" s="9">
        <f t="shared" si="239"/>
        <v>1</v>
      </c>
      <c r="N1753" s="9">
        <f t="shared" si="240"/>
        <v>1</v>
      </c>
      <c r="O1753" s="9">
        <f t="shared" si="241"/>
        <v>0.52998869513932878</v>
      </c>
      <c r="P1753" s="9">
        <f t="shared" si="242"/>
        <v>0.84332956504644285</v>
      </c>
      <c r="Q1753" s="10">
        <f t="shared" si="243"/>
        <v>0.161708744875526</v>
      </c>
      <c r="R1753" s="10">
        <f t="shared" si="226"/>
        <v>0.49471659718575739</v>
      </c>
      <c r="S1753" s="10">
        <f>_xlfn.PERCENTILE.INC($R$1519:R1753,0.75)</f>
        <v>0.54448943110070014</v>
      </c>
      <c r="T1753" s="10">
        <f t="shared" si="227"/>
        <v>0.54448943110070014</v>
      </c>
      <c r="U1753" s="11">
        <f t="shared" si="244"/>
        <v>0.49471659718575739</v>
      </c>
      <c r="V1753" s="10">
        <f t="shared" si="228"/>
        <v>0.76323234817279584</v>
      </c>
      <c r="W1753" s="10">
        <f t="shared" si="229"/>
        <v>0.51115518455550613</v>
      </c>
      <c r="X1753" s="10">
        <f t="shared" si="245"/>
        <v>0.61839574648219675</v>
      </c>
      <c r="Y1753" s="10">
        <f>_xlfn.PERCENTILE.INC($X$1519:X1753,0.75)</f>
        <v>0.68061178887587526</v>
      </c>
      <c r="Z1753" s="10">
        <f t="shared" si="246"/>
        <v>0.68061178887587526</v>
      </c>
      <c r="AA1753" s="10">
        <f t="shared" si="247"/>
        <v>0.63886584302577898</v>
      </c>
      <c r="AB1753" s="10">
        <f t="shared" si="248"/>
        <v>0.39013017178899778</v>
      </c>
      <c r="AC1753" s="10">
        <f t="shared" si="249"/>
        <v>0.24924084108977004</v>
      </c>
      <c r="AD1753" s="13">
        <f t="shared" si="250"/>
        <v>390130.17178899777</v>
      </c>
      <c r="AE1753" s="13">
        <f t="shared" si="230"/>
        <v>249240.84108977005</v>
      </c>
      <c r="AF1753" s="13"/>
      <c r="AG1753" s="2">
        <f t="shared" si="225"/>
        <v>37273</v>
      </c>
      <c r="AH1753" s="3">
        <f t="shared" si="231"/>
        <v>4698.6216724634487</v>
      </c>
      <c r="AI1753" s="3">
        <f t="shared" si="232"/>
        <v>3001.788895837557</v>
      </c>
      <c r="AJ1753" s="3">
        <f t="shared" si="251"/>
        <v>68023.259805210415</v>
      </c>
      <c r="AK1753" s="3">
        <f t="shared" si="252"/>
        <v>65480.196166328067</v>
      </c>
    </row>
    <row r="1754" spans="2:37" x14ac:dyDescent="0.2">
      <c r="B1754" s="5">
        <v>37274</v>
      </c>
      <c r="C1754" s="1">
        <v>162.65</v>
      </c>
      <c r="D1754" s="1">
        <f t="shared" si="253"/>
        <v>3</v>
      </c>
      <c r="E1754" s="1" t="b">
        <f t="shared" si="254"/>
        <v>0</v>
      </c>
      <c r="F1754" s="6">
        <f t="shared" si="255"/>
        <v>-7.3843524960331974E-3</v>
      </c>
      <c r="G1754" s="8">
        <f t="shared" si="233"/>
        <v>2.7292971965370678E-3</v>
      </c>
      <c r="H1754" s="8">
        <f t="shared" si="234"/>
        <v>1.5499225740753394E-3</v>
      </c>
      <c r="I1754" s="8">
        <f t="shared" si="235"/>
        <v>3.1099168713967799E-4</v>
      </c>
      <c r="J1754" s="6">
        <f t="shared" si="236"/>
        <v>1.5785670285405793E-3</v>
      </c>
      <c r="K1754" s="6">
        <f t="shared" si="237"/>
        <v>9.5139050533282006E-4</v>
      </c>
      <c r="L1754" s="6">
        <f t="shared" si="238"/>
        <v>6.6264978979160513E-4</v>
      </c>
      <c r="M1754" s="9">
        <f t="shared" si="239"/>
        <v>1</v>
      </c>
      <c r="N1754" s="9">
        <f t="shared" si="240"/>
        <v>1</v>
      </c>
      <c r="O1754" s="9">
        <f t="shared" si="241"/>
        <v>0.4693153033934877</v>
      </c>
      <c r="P1754" s="9">
        <f t="shared" si="242"/>
        <v>0.82310510113116253</v>
      </c>
      <c r="Q1754" s="10">
        <f t="shared" si="243"/>
        <v>0.16200915540952732</v>
      </c>
      <c r="R1754" s="10">
        <f t="shared" si="226"/>
        <v>0.49379925349141979</v>
      </c>
      <c r="S1754" s="10">
        <f>_xlfn.PERCENTILE.INC($R$1519:R1754,0.75)</f>
        <v>0.54279070019021625</v>
      </c>
      <c r="T1754" s="10">
        <f t="shared" si="227"/>
        <v>0.54279070019021625</v>
      </c>
      <c r="U1754" s="11">
        <f t="shared" si="244"/>
        <v>0.49379925349141979</v>
      </c>
      <c r="V1754" s="10">
        <f t="shared" si="228"/>
        <v>0.76323234817279584</v>
      </c>
      <c r="W1754" s="10">
        <f t="shared" si="229"/>
        <v>0.51115518455550613</v>
      </c>
      <c r="X1754" s="10">
        <f t="shared" si="245"/>
        <v>0.61724906686427472</v>
      </c>
      <c r="Y1754" s="10">
        <f>_xlfn.PERCENTILE.INC($X$1519:X1754,0.75)</f>
        <v>0.67848837523777039</v>
      </c>
      <c r="Z1754" s="10">
        <f t="shared" si="246"/>
        <v>0.67848837523777039</v>
      </c>
      <c r="AA1754" s="10">
        <f t="shared" si="247"/>
        <v>0.63886584302577898</v>
      </c>
      <c r="AB1754" s="10">
        <f t="shared" si="248"/>
        <v>0.39013017178899778</v>
      </c>
      <c r="AC1754" s="10">
        <f t="shared" si="249"/>
        <v>0.24924084108977004</v>
      </c>
      <c r="AD1754" s="13">
        <f t="shared" si="250"/>
        <v>390130.17178899777</v>
      </c>
      <c r="AE1754" s="13">
        <f t="shared" si="230"/>
        <v>249240.84108977005</v>
      </c>
      <c r="AF1754" s="13"/>
      <c r="AG1754" s="2">
        <f t="shared" si="225"/>
        <v>37274</v>
      </c>
      <c r="AH1754" s="3">
        <f t="shared" si="231"/>
        <v>-2880.8587078279456</v>
      </c>
      <c r="AI1754" s="3">
        <f t="shared" si="232"/>
        <v>-1840.4822270146569</v>
      </c>
      <c r="AJ1754" s="3">
        <f t="shared" si="251"/>
        <v>65142.40109738247</v>
      </c>
      <c r="AK1754" s="3">
        <f t="shared" si="252"/>
        <v>63639.713939313413</v>
      </c>
    </row>
    <row r="1755" spans="2:37" x14ac:dyDescent="0.2">
      <c r="B1755" s="5">
        <v>37278</v>
      </c>
      <c r="C1755" s="1">
        <v>163.55000000000001</v>
      </c>
      <c r="D1755" s="1">
        <f t="shared" si="253"/>
        <v>4</v>
      </c>
      <c r="E1755" s="1" t="b">
        <f t="shared" si="254"/>
        <v>1</v>
      </c>
      <c r="F1755" s="6">
        <f t="shared" si="255"/>
        <v>5.5333538272364091E-3</v>
      </c>
      <c r="G1755" s="8">
        <f t="shared" si="233"/>
        <v>2.8265118523638712E-3</v>
      </c>
      <c r="H1755" s="8">
        <f t="shared" si="234"/>
        <v>1.4993955421481202E-3</v>
      </c>
      <c r="I1755" s="8">
        <f t="shared" si="235"/>
        <v>3.4183265535663227E-4</v>
      </c>
      <c r="J1755" s="6">
        <f t="shared" si="236"/>
        <v>1.580489848508033E-3</v>
      </c>
      <c r="K1755" s="6">
        <f t="shared" si="237"/>
        <v>9.5223098726192421E-4</v>
      </c>
      <c r="L1755" s="6">
        <f t="shared" si="238"/>
        <v>6.6248518457146151E-4</v>
      </c>
      <c r="M1755" s="9">
        <f t="shared" si="239"/>
        <v>1</v>
      </c>
      <c r="N1755" s="9">
        <f t="shared" si="240"/>
        <v>1</v>
      </c>
      <c r="O1755" s="9">
        <f t="shared" si="241"/>
        <v>0.5159853583408841</v>
      </c>
      <c r="P1755" s="9">
        <f t="shared" si="242"/>
        <v>0.83866178611362807</v>
      </c>
      <c r="Q1755" s="10">
        <f t="shared" si="243"/>
        <v>0.15944537034460957</v>
      </c>
      <c r="R1755" s="10">
        <f t="shared" si="226"/>
        <v>0.50173924665919023</v>
      </c>
      <c r="S1755" s="10">
        <f>_xlfn.PERCENTILE.INC($R$1519:R1755,0.75)</f>
        <v>0.54109196927973235</v>
      </c>
      <c r="T1755" s="10">
        <f t="shared" si="227"/>
        <v>0.54109196927973235</v>
      </c>
      <c r="U1755" s="11">
        <f t="shared" si="244"/>
        <v>0.50173924665919023</v>
      </c>
      <c r="V1755" s="10">
        <f t="shared" si="228"/>
        <v>0.82310510113116253</v>
      </c>
      <c r="W1755" s="10">
        <f t="shared" si="229"/>
        <v>0.49379925349141979</v>
      </c>
      <c r="X1755" s="10">
        <f t="shared" si="245"/>
        <v>0.62717405832398787</v>
      </c>
      <c r="Y1755" s="10">
        <f>_xlfn.PERCENTILE.INC($X$1519:X1755,0.75)</f>
        <v>0.67636496159966553</v>
      </c>
      <c r="Z1755" s="10">
        <f t="shared" si="246"/>
        <v>0.67636496159966553</v>
      </c>
      <c r="AA1755" s="10">
        <f t="shared" si="247"/>
        <v>0.62717405832398787</v>
      </c>
      <c r="AB1755" s="10">
        <f t="shared" si="248"/>
        <v>0.40644868448354765</v>
      </c>
      <c r="AC1755" s="10">
        <f t="shared" si="249"/>
        <v>0.25491407094799268</v>
      </c>
      <c r="AD1755" s="13">
        <f t="shared" si="250"/>
        <v>406448.68448354764</v>
      </c>
      <c r="AE1755" s="13">
        <f t="shared" si="230"/>
        <v>254914.07094799267</v>
      </c>
      <c r="AF1755" s="13"/>
      <c r="AG1755" s="2">
        <f t="shared" si="225"/>
        <v>37278</v>
      </c>
      <c r="AH1755" s="3">
        <f t="shared" si="231"/>
        <v>2158.7282791890484</v>
      </c>
      <c r="AI1755" s="3">
        <f t="shared" si="232"/>
        <v>1379.1377619477007</v>
      </c>
      <c r="AJ1755" s="3">
        <f t="shared" si="251"/>
        <v>67301.129376571524</v>
      </c>
      <c r="AK1755" s="3">
        <f t="shared" si="252"/>
        <v>65018.851701261112</v>
      </c>
    </row>
    <row r="1756" spans="2:37" x14ac:dyDescent="0.2">
      <c r="B1756" s="5">
        <v>37279</v>
      </c>
      <c r="C1756" s="1">
        <v>162.46</v>
      </c>
      <c r="D1756" s="1">
        <f t="shared" si="253"/>
        <v>4</v>
      </c>
      <c r="E1756" s="1" t="b">
        <f t="shared" si="254"/>
        <v>0</v>
      </c>
      <c r="F1756" s="6">
        <f t="shared" si="255"/>
        <v>-6.6646285539591066E-3</v>
      </c>
      <c r="G1756" s="8">
        <f t="shared" si="233"/>
        <v>2.5916539754386944E-3</v>
      </c>
      <c r="H1756" s="8">
        <f t="shared" si="234"/>
        <v>1.4988847178011488E-3</v>
      </c>
      <c r="I1756" s="8">
        <f t="shared" si="235"/>
        <v>3.0518542586028971E-4</v>
      </c>
      <c r="J1756" s="6">
        <f t="shared" si="236"/>
        <v>1.5820881807111756E-3</v>
      </c>
      <c r="K1756" s="6">
        <f t="shared" si="237"/>
        <v>9.5306660707155364E-4</v>
      </c>
      <c r="L1756" s="6">
        <f t="shared" si="238"/>
        <v>6.6230732296677778E-4</v>
      </c>
      <c r="M1756" s="9">
        <f t="shared" si="239"/>
        <v>1</v>
      </c>
      <c r="N1756" s="9">
        <f t="shared" si="240"/>
        <v>1</v>
      </c>
      <c r="O1756" s="9">
        <f t="shared" si="241"/>
        <v>0.46079126000483345</v>
      </c>
      <c r="P1756" s="9">
        <f t="shared" si="242"/>
        <v>0.8202637533349445</v>
      </c>
      <c r="Q1756" s="10">
        <f t="shared" si="243"/>
        <v>0.16063914285331563</v>
      </c>
      <c r="R1756" s="10">
        <f t="shared" si="226"/>
        <v>0.49801062542428015</v>
      </c>
      <c r="S1756" s="10">
        <f>_xlfn.PERCENTILE.INC($R$1519:R1756,0.75)</f>
        <v>0.54095271365010111</v>
      </c>
      <c r="T1756" s="10">
        <f t="shared" si="227"/>
        <v>0.54095271365010111</v>
      </c>
      <c r="U1756" s="11">
        <f t="shared" si="244"/>
        <v>0.49801062542428015</v>
      </c>
      <c r="V1756" s="10">
        <f t="shared" si="228"/>
        <v>0.82310510113116253</v>
      </c>
      <c r="W1756" s="10">
        <f t="shared" si="229"/>
        <v>0.49379925349141979</v>
      </c>
      <c r="X1756" s="10">
        <f t="shared" si="245"/>
        <v>0.62251328178035026</v>
      </c>
      <c r="Y1756" s="10">
        <f>_xlfn.PERCENTILE.INC($X$1519:X1756,0.75)</f>
        <v>0.6761908920626265</v>
      </c>
      <c r="Z1756" s="10">
        <f t="shared" si="246"/>
        <v>0.6761908920626265</v>
      </c>
      <c r="AA1756" s="10">
        <f t="shared" si="247"/>
        <v>0.62717405832398787</v>
      </c>
      <c r="AB1756" s="10">
        <f t="shared" si="248"/>
        <v>0.40644868448354765</v>
      </c>
      <c r="AC1756" s="10">
        <f t="shared" si="249"/>
        <v>0.25491407094799268</v>
      </c>
      <c r="AD1756" s="13">
        <f t="shared" si="250"/>
        <v>406448.68448354764</v>
      </c>
      <c r="AE1756" s="13">
        <f t="shared" si="230"/>
        <v>254914.07094799267</v>
      </c>
      <c r="AF1756" s="13"/>
      <c r="AG1756" s="2">
        <f t="shared" si="225"/>
        <v>37279</v>
      </c>
      <c r="AH1756" s="3">
        <f t="shared" si="231"/>
        <v>-2708.8295083281673</v>
      </c>
      <c r="AI1756" s="3">
        <f t="shared" si="232"/>
        <v>-1698.9075960459495</v>
      </c>
      <c r="AJ1756" s="3">
        <f t="shared" si="251"/>
        <v>64592.299868243354</v>
      </c>
      <c r="AK1756" s="3">
        <f t="shared" si="252"/>
        <v>63319.94410521516</v>
      </c>
    </row>
    <row r="1757" spans="2:37" x14ac:dyDescent="0.2">
      <c r="B1757" s="5">
        <v>37280</v>
      </c>
      <c r="C1757" s="1">
        <v>161.9</v>
      </c>
      <c r="D1757" s="1">
        <f t="shared" si="253"/>
        <v>4</v>
      </c>
      <c r="E1757" s="1" t="b">
        <f t="shared" si="254"/>
        <v>0</v>
      </c>
      <c r="F1757" s="6">
        <f t="shared" si="255"/>
        <v>-3.447002339037275E-3</v>
      </c>
      <c r="G1757" s="8">
        <f t="shared" si="233"/>
        <v>2.4237923094235525E-3</v>
      </c>
      <c r="H1757" s="8">
        <f t="shared" si="234"/>
        <v>1.5355328209851592E-3</v>
      </c>
      <c r="I1757" s="8">
        <f t="shared" si="235"/>
        <v>2.7660082706138726E-4</v>
      </c>
      <c r="J1757" s="6">
        <f t="shared" si="236"/>
        <v>1.5834798135543756E-3</v>
      </c>
      <c r="K1757" s="6">
        <f t="shared" si="237"/>
        <v>9.5396542010594274E-4</v>
      </c>
      <c r="L1757" s="6">
        <f t="shared" si="238"/>
        <v>6.6212127040004025E-4</v>
      </c>
      <c r="M1757" s="9">
        <f t="shared" si="239"/>
        <v>1</v>
      </c>
      <c r="N1757" s="9">
        <f t="shared" si="240"/>
        <v>1</v>
      </c>
      <c r="O1757" s="9">
        <f t="shared" si="241"/>
        <v>0.4177494960919631</v>
      </c>
      <c r="P1757" s="9">
        <f t="shared" si="242"/>
        <v>0.80591649869732107</v>
      </c>
      <c r="Q1757" s="10">
        <f t="shared" si="243"/>
        <v>0.16010465078275793</v>
      </c>
      <c r="R1757" s="10">
        <f t="shared" si="226"/>
        <v>0.49967318006614336</v>
      </c>
      <c r="S1757" s="10">
        <f>_xlfn.PERCENTILE.INC($R$1519:R1757,0.75)</f>
        <v>0.54081345802046987</v>
      </c>
      <c r="T1757" s="10">
        <f t="shared" si="227"/>
        <v>0.54081345802046987</v>
      </c>
      <c r="U1757" s="11">
        <f t="shared" si="244"/>
        <v>0.49967318006614336</v>
      </c>
      <c r="V1757" s="10">
        <f t="shared" si="228"/>
        <v>0.82310510113116253</v>
      </c>
      <c r="W1757" s="10">
        <f t="shared" si="229"/>
        <v>0.49379925349141979</v>
      </c>
      <c r="X1757" s="10">
        <f t="shared" si="245"/>
        <v>0.6245914750826792</v>
      </c>
      <c r="Y1757" s="10">
        <f>_xlfn.PERCENTILE.INC($X$1519:X1757,0.75)</f>
        <v>0.67601682252558737</v>
      </c>
      <c r="Z1757" s="10">
        <f t="shared" si="246"/>
        <v>0.67601682252558737</v>
      </c>
      <c r="AA1757" s="10">
        <f t="shared" si="247"/>
        <v>0.62717405832398787</v>
      </c>
      <c r="AB1757" s="10">
        <f t="shared" si="248"/>
        <v>0.40644868448354765</v>
      </c>
      <c r="AC1757" s="10">
        <f t="shared" si="249"/>
        <v>0.25491407094799268</v>
      </c>
      <c r="AD1757" s="13">
        <f t="shared" si="250"/>
        <v>406448.68448354764</v>
      </c>
      <c r="AE1757" s="13">
        <f t="shared" si="230"/>
        <v>254914.07094799267</v>
      </c>
      <c r="AF1757" s="13"/>
      <c r="AG1757" s="2">
        <f t="shared" si="225"/>
        <v>37280</v>
      </c>
      <c r="AH1757" s="3">
        <f t="shared" si="231"/>
        <v>-1401.0295661134121</v>
      </c>
      <c r="AI1757" s="3">
        <f t="shared" si="232"/>
        <v>-878.68939881124459</v>
      </c>
      <c r="AJ1757" s="3">
        <f t="shared" si="251"/>
        <v>63191.270302129939</v>
      </c>
      <c r="AK1757" s="3">
        <f t="shared" si="252"/>
        <v>62441.254706403917</v>
      </c>
    </row>
    <row r="1758" spans="2:37" x14ac:dyDescent="0.2">
      <c r="B1758" s="5">
        <v>37281</v>
      </c>
      <c r="C1758" s="1">
        <v>161.16</v>
      </c>
      <c r="D1758" s="1">
        <f t="shared" si="253"/>
        <v>4</v>
      </c>
      <c r="E1758" s="1" t="b">
        <f t="shared" si="254"/>
        <v>0</v>
      </c>
      <c r="F1758" s="6">
        <f t="shared" si="255"/>
        <v>-4.5707226683138202E-3</v>
      </c>
      <c r="G1758" s="8">
        <f t="shared" si="233"/>
        <v>2.1583989323348245E-3</v>
      </c>
      <c r="H1758" s="8">
        <f t="shared" si="234"/>
        <v>1.468082081678878E-3</v>
      </c>
      <c r="I1758" s="8">
        <f t="shared" si="235"/>
        <v>2.5112581359981723E-4</v>
      </c>
      <c r="J1758" s="6">
        <f t="shared" si="236"/>
        <v>1.5845653172360038E-3</v>
      </c>
      <c r="K1758" s="6">
        <f t="shared" si="237"/>
        <v>9.5477319706548569E-4</v>
      </c>
      <c r="L1758" s="6">
        <f t="shared" si="238"/>
        <v>6.6193062197927909E-4</v>
      </c>
      <c r="M1758" s="9">
        <f t="shared" si="239"/>
        <v>1</v>
      </c>
      <c r="N1758" s="9">
        <f t="shared" si="240"/>
        <v>1</v>
      </c>
      <c r="O1758" s="9">
        <f t="shared" si="241"/>
        <v>0.37938388897753456</v>
      </c>
      <c r="P1758" s="9">
        <f t="shared" si="242"/>
        <v>0.79312796299251154</v>
      </c>
      <c r="Q1758" s="10">
        <f t="shared" si="243"/>
        <v>0.16070371350737572</v>
      </c>
      <c r="R1758" s="10">
        <f t="shared" si="226"/>
        <v>0.49781052505876466</v>
      </c>
      <c r="S1758" s="10">
        <f>_xlfn.PERCENTILE.INC($R$1519:R1758,0.75)</f>
        <v>0.54067420239083863</v>
      </c>
      <c r="T1758" s="10">
        <f t="shared" si="227"/>
        <v>0.54067420239083863</v>
      </c>
      <c r="U1758" s="11">
        <f t="shared" si="244"/>
        <v>0.49781052505876466</v>
      </c>
      <c r="V1758" s="10">
        <f t="shared" si="228"/>
        <v>0.82310510113116253</v>
      </c>
      <c r="W1758" s="10">
        <f t="shared" si="229"/>
        <v>0.49379925349141979</v>
      </c>
      <c r="X1758" s="10">
        <f t="shared" si="245"/>
        <v>0.62226315632345586</v>
      </c>
      <c r="Y1758" s="10">
        <f>_xlfn.PERCENTILE.INC($X$1519:X1758,0.75)</f>
        <v>0.67584275298854823</v>
      </c>
      <c r="Z1758" s="10">
        <f t="shared" si="246"/>
        <v>0.67584275298854823</v>
      </c>
      <c r="AA1758" s="10">
        <f t="shared" si="247"/>
        <v>0.62717405832398787</v>
      </c>
      <c r="AB1758" s="10">
        <f t="shared" si="248"/>
        <v>0.40644868448354765</v>
      </c>
      <c r="AC1758" s="10">
        <f t="shared" si="249"/>
        <v>0.25491407094799268</v>
      </c>
      <c r="AD1758" s="13">
        <f t="shared" si="250"/>
        <v>406448.68448354764</v>
      </c>
      <c r="AE1758" s="13">
        <f t="shared" si="230"/>
        <v>254914.07094799267</v>
      </c>
      <c r="AF1758" s="13"/>
      <c r="AG1758" s="2">
        <f t="shared" si="225"/>
        <v>37281</v>
      </c>
      <c r="AH1758" s="3">
        <f t="shared" si="231"/>
        <v>-1857.7642156752829</v>
      </c>
      <c r="AI1758" s="3">
        <f t="shared" si="232"/>
        <v>-1165.1415225541475</v>
      </c>
      <c r="AJ1758" s="3">
        <f t="shared" si="251"/>
        <v>61333.506086454654</v>
      </c>
      <c r="AK1758" s="3">
        <f t="shared" si="252"/>
        <v>61276.113183849768</v>
      </c>
    </row>
    <row r="1759" spans="2:37" x14ac:dyDescent="0.2">
      <c r="B1759" s="5">
        <v>37284</v>
      </c>
      <c r="C1759" s="1">
        <v>160.29</v>
      </c>
      <c r="D1759" s="1">
        <f t="shared" si="253"/>
        <v>5</v>
      </c>
      <c r="E1759" s="1" t="b">
        <f t="shared" si="254"/>
        <v>1</v>
      </c>
      <c r="F1759" s="6">
        <f t="shared" si="255"/>
        <v>-5.398361876396196E-3</v>
      </c>
      <c r="G1759" s="8">
        <f t="shared" si="233"/>
        <v>2.0519553298669778E-3</v>
      </c>
      <c r="H1759" s="8">
        <f t="shared" si="234"/>
        <v>1.4089946886343336E-3</v>
      </c>
      <c r="I1759" s="8">
        <f t="shared" si="235"/>
        <v>2.1261967759865052E-4</v>
      </c>
      <c r="J1759" s="6">
        <f t="shared" si="236"/>
        <v>1.585538707273088E-3</v>
      </c>
      <c r="K1759" s="6">
        <f t="shared" si="237"/>
        <v>9.5549566909721665E-4</v>
      </c>
      <c r="L1759" s="6">
        <f t="shared" si="238"/>
        <v>6.6173219569919768E-4</v>
      </c>
      <c r="M1759" s="9">
        <f t="shared" si="239"/>
        <v>1</v>
      </c>
      <c r="N1759" s="9">
        <f t="shared" si="240"/>
        <v>1</v>
      </c>
      <c r="O1759" s="9">
        <f t="shared" si="241"/>
        <v>0.32130774198464518</v>
      </c>
      <c r="P1759" s="9">
        <f t="shared" si="242"/>
        <v>0.77376924732821506</v>
      </c>
      <c r="Q1759" s="10">
        <f t="shared" si="243"/>
        <v>0.16136332260803787</v>
      </c>
      <c r="R1759" s="10">
        <f t="shared" si="226"/>
        <v>0.49577561187386593</v>
      </c>
      <c r="S1759" s="10">
        <f>_xlfn.PERCENTILE.INC($R$1519:R1759,0.75)</f>
        <v>0.54053494676120739</v>
      </c>
      <c r="T1759" s="10">
        <f t="shared" si="227"/>
        <v>0.54053494676120739</v>
      </c>
      <c r="U1759" s="11">
        <f t="shared" si="244"/>
        <v>0.49577561187386593</v>
      </c>
      <c r="V1759" s="10">
        <f t="shared" si="228"/>
        <v>0.79312796299251154</v>
      </c>
      <c r="W1759" s="10">
        <f t="shared" si="229"/>
        <v>0.49781052505876466</v>
      </c>
      <c r="X1759" s="10">
        <f t="shared" si="245"/>
        <v>0.61971951484233245</v>
      </c>
      <c r="Y1759" s="10">
        <f>_xlfn.PERCENTILE.INC($X$1519:X1759,0.75)</f>
        <v>0.67566868345150921</v>
      </c>
      <c r="Z1759" s="10">
        <f t="shared" si="246"/>
        <v>0.67566868345150921</v>
      </c>
      <c r="AA1759" s="10">
        <f t="shared" si="247"/>
        <v>0.61971951484233245</v>
      </c>
      <c r="AB1759" s="10">
        <f t="shared" si="248"/>
        <v>0.39482744769609063</v>
      </c>
      <c r="AC1759" s="10">
        <f t="shared" si="249"/>
        <v>0.24468227433265768</v>
      </c>
      <c r="AD1759" s="13">
        <f t="shared" si="250"/>
        <v>394827.44769609062</v>
      </c>
      <c r="AE1759" s="13">
        <f t="shared" si="230"/>
        <v>244682.27433265769</v>
      </c>
      <c r="AF1759" s="13"/>
      <c r="AG1759" s="2">
        <f t="shared" si="225"/>
        <v>37284</v>
      </c>
      <c r="AH1759" s="3">
        <f t="shared" si="231"/>
        <v>-2194.1570830273695</v>
      </c>
      <c r="AI1759" s="3">
        <f t="shared" si="232"/>
        <v>-1376.1184023625988</v>
      </c>
      <c r="AJ1759" s="3">
        <f t="shared" si="251"/>
        <v>59139.349003427284</v>
      </c>
      <c r="AK1759" s="3">
        <f t="shared" si="252"/>
        <v>59899.99478148717</v>
      </c>
    </row>
    <row r="1760" spans="2:37" x14ac:dyDescent="0.2">
      <c r="B1760" s="5">
        <v>37285</v>
      </c>
      <c r="C1760" s="1">
        <v>159.88999999999999</v>
      </c>
      <c r="D1760" s="1">
        <f t="shared" si="253"/>
        <v>5</v>
      </c>
      <c r="E1760" s="1" t="b">
        <f t="shared" si="254"/>
        <v>0</v>
      </c>
      <c r="F1760" s="6">
        <f t="shared" si="255"/>
        <v>-2.4954769480317607E-3</v>
      </c>
      <c r="G1760" s="8">
        <f t="shared" si="233"/>
        <v>2.0165088157646895E-3</v>
      </c>
      <c r="H1760" s="8">
        <f t="shared" si="234"/>
        <v>1.4300644036669187E-3</v>
      </c>
      <c r="I1760" s="8">
        <f t="shared" si="235"/>
        <v>1.9723764496863431E-4</v>
      </c>
      <c r="J1760" s="6">
        <f t="shared" si="236"/>
        <v>1.5864750214673558E-3</v>
      </c>
      <c r="K1760" s="6">
        <f t="shared" si="237"/>
        <v>9.5624022655678941E-4</v>
      </c>
      <c r="L1760" s="6">
        <f t="shared" si="238"/>
        <v>6.6152752246747984E-4</v>
      </c>
      <c r="M1760" s="9">
        <f t="shared" si="239"/>
        <v>1</v>
      </c>
      <c r="N1760" s="9">
        <f t="shared" si="240"/>
        <v>1</v>
      </c>
      <c r="O1760" s="9">
        <f t="shared" si="241"/>
        <v>0.29815485867155339</v>
      </c>
      <c r="P1760" s="9">
        <f t="shared" si="242"/>
        <v>0.76605161955718437</v>
      </c>
      <c r="Q1760" s="10">
        <f t="shared" si="243"/>
        <v>0.16159852678927197</v>
      </c>
      <c r="R1760" s="10">
        <f t="shared" si="226"/>
        <v>0.49505401806244037</v>
      </c>
      <c r="S1760" s="10">
        <f>_xlfn.PERCENTILE.INC($R$1519:R1760,0.75)</f>
        <v>0.53990686414598488</v>
      </c>
      <c r="T1760" s="10">
        <f t="shared" si="227"/>
        <v>0.53990686414598488</v>
      </c>
      <c r="U1760" s="11">
        <f t="shared" si="244"/>
        <v>0.49505401806244037</v>
      </c>
      <c r="V1760" s="10">
        <f t="shared" si="228"/>
        <v>0.79312796299251154</v>
      </c>
      <c r="W1760" s="10">
        <f t="shared" si="229"/>
        <v>0.49781052505876466</v>
      </c>
      <c r="X1760" s="10">
        <f t="shared" si="245"/>
        <v>0.61881752257805045</v>
      </c>
      <c r="Y1760" s="10">
        <f>_xlfn.PERCENTILE.INC($X$1519:X1760,0.75)</f>
        <v>0.67488358018248107</v>
      </c>
      <c r="Z1760" s="10">
        <f t="shared" si="246"/>
        <v>0.67488358018248107</v>
      </c>
      <c r="AA1760" s="10">
        <f t="shared" si="247"/>
        <v>0.61971951484233245</v>
      </c>
      <c r="AB1760" s="10">
        <f t="shared" si="248"/>
        <v>0.39482744769609063</v>
      </c>
      <c r="AC1760" s="10">
        <f t="shared" si="249"/>
        <v>0.24468227433265768</v>
      </c>
      <c r="AD1760" s="13">
        <f t="shared" si="250"/>
        <v>394827.44769609062</v>
      </c>
      <c r="AE1760" s="13">
        <f t="shared" si="230"/>
        <v>244682.27433265769</v>
      </c>
      <c r="AF1760" s="13"/>
      <c r="AG1760" s="2">
        <f t="shared" si="225"/>
        <v>37285</v>
      </c>
      <c r="AH1760" s="3">
        <f t="shared" si="231"/>
        <v>-985.28279417580984</v>
      </c>
      <c r="AI1760" s="3">
        <f t="shared" si="232"/>
        <v>-610.59897518913067</v>
      </c>
      <c r="AJ1760" s="3">
        <f t="shared" si="251"/>
        <v>58154.066209251476</v>
      </c>
      <c r="AK1760" s="3">
        <f t="shared" si="252"/>
        <v>59289.395806298038</v>
      </c>
    </row>
    <row r="1761" spans="2:37" x14ac:dyDescent="0.2">
      <c r="B1761" s="5">
        <v>37286</v>
      </c>
      <c r="C1761" s="1">
        <v>159.88</v>
      </c>
      <c r="D1761" s="1">
        <f t="shared" si="253"/>
        <v>5</v>
      </c>
      <c r="E1761" s="1" t="b">
        <f t="shared" si="254"/>
        <v>0</v>
      </c>
      <c r="F1761" s="6">
        <f t="shared" si="255"/>
        <v>-6.2542998311321263E-5</v>
      </c>
      <c r="G1761" s="8">
        <f t="shared" si="233"/>
        <v>1.8324662787300838E-3</v>
      </c>
      <c r="H1761" s="8">
        <f t="shared" si="234"/>
        <v>1.2980496047961636E-3</v>
      </c>
      <c r="I1761" s="8">
        <f t="shared" si="235"/>
        <v>1.9932729564257182E-4</v>
      </c>
      <c r="J1761" s="6">
        <f t="shared" si="236"/>
        <v>1.5872333957451775E-3</v>
      </c>
      <c r="K1761" s="6">
        <f t="shared" si="237"/>
        <v>9.5683296638063059E-4</v>
      </c>
      <c r="L1761" s="6">
        <f t="shared" si="238"/>
        <v>6.6132548669696999E-4</v>
      </c>
      <c r="M1761" s="9">
        <f t="shared" si="239"/>
        <v>1</v>
      </c>
      <c r="N1761" s="9">
        <f t="shared" si="240"/>
        <v>1</v>
      </c>
      <c r="O1761" s="9">
        <f t="shared" si="241"/>
        <v>0.30140573689080702</v>
      </c>
      <c r="P1761" s="9">
        <f t="shared" si="242"/>
        <v>0.76713524563026902</v>
      </c>
      <c r="Q1761" s="10">
        <f t="shared" si="243"/>
        <v>0.1616129023242697</v>
      </c>
      <c r="R1761" s="10">
        <f t="shared" si="226"/>
        <v>0.49500998280126957</v>
      </c>
      <c r="S1761" s="10">
        <f>_xlfn.PERCENTILE.INC($R$1519:R1761,0.75)</f>
        <v>0.53927878153076225</v>
      </c>
      <c r="T1761" s="10">
        <f t="shared" si="227"/>
        <v>0.53927878153076225</v>
      </c>
      <c r="U1761" s="11">
        <f t="shared" si="244"/>
        <v>0.49500998280126957</v>
      </c>
      <c r="V1761" s="10">
        <f t="shared" si="228"/>
        <v>0.79312796299251154</v>
      </c>
      <c r="W1761" s="10">
        <f t="shared" si="229"/>
        <v>0.49781052505876466</v>
      </c>
      <c r="X1761" s="10">
        <f t="shared" si="245"/>
        <v>0.61876247850158694</v>
      </c>
      <c r="Y1761" s="10">
        <f>_xlfn.PERCENTILE.INC($X$1519:X1761,0.75)</f>
        <v>0.67409847691345282</v>
      </c>
      <c r="Z1761" s="10">
        <f t="shared" si="246"/>
        <v>0.67409847691345282</v>
      </c>
      <c r="AA1761" s="10">
        <f t="shared" si="247"/>
        <v>0.61971951484233245</v>
      </c>
      <c r="AB1761" s="10">
        <f t="shared" si="248"/>
        <v>0.39482744769609063</v>
      </c>
      <c r="AC1761" s="10">
        <f t="shared" si="249"/>
        <v>0.24468227433265768</v>
      </c>
      <c r="AD1761" s="13">
        <f t="shared" si="250"/>
        <v>394827.44769609062</v>
      </c>
      <c r="AE1761" s="13">
        <f t="shared" si="230"/>
        <v>244682.27433265769</v>
      </c>
      <c r="AF1761" s="13"/>
      <c r="AG1761" s="2">
        <f t="shared" si="225"/>
        <v>37286</v>
      </c>
      <c r="AH1761" s="3">
        <f t="shared" si="231"/>
        <v>-24.693692394519879</v>
      </c>
      <c r="AI1761" s="3">
        <f t="shared" si="232"/>
        <v>-15.303163070397655</v>
      </c>
      <c r="AJ1761" s="3">
        <f t="shared" si="251"/>
        <v>58129.372516856958</v>
      </c>
      <c r="AK1761" s="3">
        <f t="shared" si="252"/>
        <v>59274.092643227639</v>
      </c>
    </row>
    <row r="1762" spans="2:37" x14ac:dyDescent="0.2">
      <c r="B1762" s="5">
        <v>37287</v>
      </c>
      <c r="C1762" s="1">
        <v>161.51</v>
      </c>
      <c r="D1762" s="1">
        <f t="shared" si="253"/>
        <v>5</v>
      </c>
      <c r="E1762" s="1" t="b">
        <f t="shared" si="254"/>
        <v>0</v>
      </c>
      <c r="F1762" s="6">
        <f t="shared" si="255"/>
        <v>1.0195146359769813E-2</v>
      </c>
      <c r="G1762" s="8">
        <f t="shared" si="233"/>
        <v>2.0403454283672803E-3</v>
      </c>
      <c r="H1762" s="8">
        <f t="shared" si="234"/>
        <v>1.2681159846707698E-3</v>
      </c>
      <c r="I1762" s="8">
        <f t="shared" si="235"/>
        <v>2.7807100785003645E-4</v>
      </c>
      <c r="J1762" s="6">
        <f t="shared" si="236"/>
        <v>1.5881858355482584E-3</v>
      </c>
      <c r="K1762" s="6">
        <f t="shared" si="237"/>
        <v>9.5739465471784177E-4</v>
      </c>
      <c r="L1762" s="6">
        <f t="shared" si="238"/>
        <v>6.6114137739843896E-4</v>
      </c>
      <c r="M1762" s="9">
        <f t="shared" si="239"/>
        <v>1</v>
      </c>
      <c r="N1762" s="9">
        <f t="shared" si="240"/>
        <v>1</v>
      </c>
      <c r="O1762" s="9">
        <f t="shared" si="241"/>
        <v>0.42059235339986301</v>
      </c>
      <c r="P1762" s="9">
        <f t="shared" si="242"/>
        <v>0.80686411779995437</v>
      </c>
      <c r="Q1762" s="10">
        <f t="shared" si="243"/>
        <v>0.16096710067211847</v>
      </c>
      <c r="R1762" s="10">
        <f t="shared" si="226"/>
        <v>0.49699596790872069</v>
      </c>
      <c r="S1762" s="10">
        <f>_xlfn.PERCENTILE.INC($R$1519:R1762,0.75)</f>
        <v>0.53865069891553974</v>
      </c>
      <c r="T1762" s="10">
        <f t="shared" si="227"/>
        <v>0.53865069891553974</v>
      </c>
      <c r="U1762" s="11">
        <f t="shared" si="244"/>
        <v>0.49699596790872069</v>
      </c>
      <c r="V1762" s="10">
        <f t="shared" si="228"/>
        <v>0.79312796299251154</v>
      </c>
      <c r="W1762" s="10">
        <f t="shared" si="229"/>
        <v>0.49781052505876466</v>
      </c>
      <c r="X1762" s="10">
        <f t="shared" si="245"/>
        <v>0.62124495988590089</v>
      </c>
      <c r="Y1762" s="10">
        <f>_xlfn.PERCENTILE.INC($X$1519:X1762,0.75)</f>
        <v>0.67331337364442467</v>
      </c>
      <c r="Z1762" s="10">
        <f t="shared" si="246"/>
        <v>0.67331337364442467</v>
      </c>
      <c r="AA1762" s="10">
        <f t="shared" si="247"/>
        <v>0.61971951484233245</v>
      </c>
      <c r="AB1762" s="10">
        <f t="shared" si="248"/>
        <v>0.39482744769609063</v>
      </c>
      <c r="AC1762" s="10">
        <f t="shared" si="249"/>
        <v>0.24468227433265768</v>
      </c>
      <c r="AD1762" s="13">
        <f t="shared" si="250"/>
        <v>394827.44769609062</v>
      </c>
      <c r="AE1762" s="13">
        <f t="shared" si="230"/>
        <v>244682.27433265769</v>
      </c>
      <c r="AF1762" s="13"/>
      <c r="AG1762" s="2">
        <f t="shared" si="225"/>
        <v>37287</v>
      </c>
      <c r="AH1762" s="3">
        <f t="shared" si="231"/>
        <v>4025.3236161160048</v>
      </c>
      <c r="AI1762" s="3">
        <f t="shared" si="232"/>
        <v>2494.5715984627936</v>
      </c>
      <c r="AJ1762" s="3">
        <f t="shared" si="251"/>
        <v>62154.69613297296</v>
      </c>
      <c r="AK1762" s="3">
        <f t="shared" si="252"/>
        <v>61768.664241690436</v>
      </c>
    </row>
    <row r="1763" spans="2:37" x14ac:dyDescent="0.2">
      <c r="B1763" s="5">
        <v>37288</v>
      </c>
      <c r="C1763" s="1">
        <v>161.56</v>
      </c>
      <c r="D1763" s="1">
        <f t="shared" si="253"/>
        <v>5</v>
      </c>
      <c r="E1763" s="1" t="b">
        <f t="shared" si="254"/>
        <v>0</v>
      </c>
      <c r="F1763" s="6">
        <f t="shared" si="255"/>
        <v>3.0957835428147007E-4</v>
      </c>
      <c r="G1763" s="8">
        <f t="shared" si="233"/>
        <v>2.0698718659599782E-3</v>
      </c>
      <c r="H1763" s="8">
        <f t="shared" si="234"/>
        <v>1.3374524450751421E-3</v>
      </c>
      <c r="I1763" s="8">
        <f t="shared" si="235"/>
        <v>2.7671726282200998E-4</v>
      </c>
      <c r="J1763" s="6">
        <f t="shared" si="236"/>
        <v>1.5891564671738241E-3</v>
      </c>
      <c r="K1763" s="6">
        <f t="shared" si="237"/>
        <v>9.5801902852645849E-4</v>
      </c>
      <c r="L1763" s="6">
        <f t="shared" si="238"/>
        <v>6.6095016785405606E-4</v>
      </c>
      <c r="M1763" s="9">
        <f t="shared" si="239"/>
        <v>1</v>
      </c>
      <c r="N1763" s="9">
        <f t="shared" si="240"/>
        <v>1</v>
      </c>
      <c r="O1763" s="9">
        <f t="shared" si="241"/>
        <v>0.418665848471517</v>
      </c>
      <c r="P1763" s="9">
        <f t="shared" si="242"/>
        <v>0.80622194949050563</v>
      </c>
      <c r="Q1763" s="10">
        <f t="shared" si="243"/>
        <v>0.16101658671364752</v>
      </c>
      <c r="R1763" s="10">
        <f t="shared" si="226"/>
        <v>0.49684322362560257</v>
      </c>
      <c r="S1763" s="10">
        <f>_xlfn.PERCENTILE.INC($R$1519:R1763,0.75)</f>
        <v>0.53802261630031722</v>
      </c>
      <c r="T1763" s="10">
        <f t="shared" si="227"/>
        <v>0.53802261630031722</v>
      </c>
      <c r="U1763" s="11">
        <f t="shared" si="244"/>
        <v>0.49684322362560257</v>
      </c>
      <c r="V1763" s="10">
        <f t="shared" si="228"/>
        <v>0.79312796299251154</v>
      </c>
      <c r="W1763" s="10">
        <f t="shared" si="229"/>
        <v>0.49781052505876466</v>
      </c>
      <c r="X1763" s="10">
        <f t="shared" si="245"/>
        <v>0.62105402953200328</v>
      </c>
      <c r="Y1763" s="10">
        <f>_xlfn.PERCENTILE.INC($X$1519:X1763,0.75)</f>
        <v>0.67252827037539653</v>
      </c>
      <c r="Z1763" s="10">
        <f t="shared" si="246"/>
        <v>0.67252827037539653</v>
      </c>
      <c r="AA1763" s="10">
        <f t="shared" si="247"/>
        <v>0.61971951484233245</v>
      </c>
      <c r="AB1763" s="10">
        <f t="shared" si="248"/>
        <v>0.39482744769609063</v>
      </c>
      <c r="AC1763" s="10">
        <f t="shared" si="249"/>
        <v>0.24468227433265768</v>
      </c>
      <c r="AD1763" s="13">
        <f t="shared" si="250"/>
        <v>394827.44769609062</v>
      </c>
      <c r="AE1763" s="13">
        <f t="shared" si="230"/>
        <v>244682.27433265769</v>
      </c>
      <c r="AF1763" s="13"/>
      <c r="AG1763" s="2">
        <f t="shared" si="225"/>
        <v>37288</v>
      </c>
      <c r="AH1763" s="3">
        <f t="shared" si="231"/>
        <v>122.23003148290894</v>
      </c>
      <c r="AI1763" s="3">
        <f t="shared" si="232"/>
        <v>75.748335809751353</v>
      </c>
      <c r="AJ1763" s="3">
        <f t="shared" si="251"/>
        <v>62276.926164455872</v>
      </c>
      <c r="AK1763" s="3">
        <f t="shared" si="252"/>
        <v>61844.412577500188</v>
      </c>
    </row>
    <row r="1764" spans="2:37" x14ac:dyDescent="0.2">
      <c r="B1764" s="5">
        <v>37291</v>
      </c>
      <c r="C1764" s="1">
        <v>160.78</v>
      </c>
      <c r="D1764" s="1">
        <f t="shared" si="253"/>
        <v>6</v>
      </c>
      <c r="E1764" s="1" t="b">
        <f t="shared" si="254"/>
        <v>1</v>
      </c>
      <c r="F1764" s="6">
        <f t="shared" si="255"/>
        <v>-4.8279277048774993E-3</v>
      </c>
      <c r="G1764" s="8">
        <f t="shared" si="233"/>
        <v>1.9284349931210829E-3</v>
      </c>
      <c r="H1764" s="8">
        <f t="shared" si="234"/>
        <v>1.2035865355844281E-3</v>
      </c>
      <c r="I1764" s="8">
        <f t="shared" si="235"/>
        <v>2.4622128478160165E-4</v>
      </c>
      <c r="J1764" s="6">
        <f t="shared" si="236"/>
        <v>1.5899873590372786E-3</v>
      </c>
      <c r="K1764" s="6">
        <f t="shared" si="237"/>
        <v>9.5850281082559196E-4</v>
      </c>
      <c r="L1764" s="6">
        <f t="shared" si="238"/>
        <v>6.6075490438876412E-4</v>
      </c>
      <c r="M1764" s="9">
        <f t="shared" si="239"/>
        <v>1</v>
      </c>
      <c r="N1764" s="9">
        <f t="shared" si="240"/>
        <v>1</v>
      </c>
      <c r="O1764" s="9">
        <f t="shared" si="241"/>
        <v>0.37263633330027318</v>
      </c>
      <c r="P1764" s="9">
        <f t="shared" si="242"/>
        <v>0.79087877776675775</v>
      </c>
      <c r="Q1764" s="10">
        <f t="shared" si="243"/>
        <v>0.16159894268388703</v>
      </c>
      <c r="R1764" s="10">
        <f t="shared" si="226"/>
        <v>0.49505274398046401</v>
      </c>
      <c r="S1764" s="10">
        <f>_xlfn.PERCENTILE.INC($R$1519:R1764,0.75)</f>
        <v>0.53752359655963811</v>
      </c>
      <c r="T1764" s="10">
        <f t="shared" si="227"/>
        <v>0.53752359655963811</v>
      </c>
      <c r="U1764" s="11">
        <f t="shared" si="244"/>
        <v>0.49505274398046401</v>
      </c>
      <c r="V1764" s="10">
        <f t="shared" si="228"/>
        <v>0.80622194949050563</v>
      </c>
      <c r="W1764" s="10">
        <f t="shared" si="229"/>
        <v>0.49684322362560257</v>
      </c>
      <c r="X1764" s="10">
        <f t="shared" si="245"/>
        <v>0.61881592997557999</v>
      </c>
      <c r="Y1764" s="10">
        <f>_xlfn.PERCENTILE.INC($X$1519:X1764,0.75)</f>
        <v>0.67190449569954769</v>
      </c>
      <c r="Z1764" s="10">
        <f t="shared" si="246"/>
        <v>0.67190449569954769</v>
      </c>
      <c r="AA1764" s="10">
        <f t="shared" si="247"/>
        <v>0.61881592997557999</v>
      </c>
      <c r="AB1764" s="10">
        <f t="shared" si="248"/>
        <v>0.40056591234258054</v>
      </c>
      <c r="AC1764" s="10">
        <f t="shared" si="249"/>
        <v>0.24787656756279064</v>
      </c>
      <c r="AD1764" s="13">
        <f t="shared" si="250"/>
        <v>400565.91234258056</v>
      </c>
      <c r="AE1764" s="13">
        <f t="shared" si="230"/>
        <v>247876.56756279065</v>
      </c>
      <c r="AF1764" s="13"/>
      <c r="AG1764" s="2">
        <f t="shared" si="225"/>
        <v>37291</v>
      </c>
      <c r="AH1764" s="3">
        <f t="shared" si="231"/>
        <v>-1906.1983733780278</v>
      </c>
      <c r="AI1764" s="3">
        <f t="shared" si="232"/>
        <v>-1181.3083311430746</v>
      </c>
      <c r="AJ1764" s="3">
        <f t="shared" si="251"/>
        <v>60370.727791077843</v>
      </c>
      <c r="AK1764" s="3">
        <f t="shared" si="252"/>
        <v>60663.104246357114</v>
      </c>
    </row>
    <row r="1765" spans="2:37" x14ac:dyDescent="0.2">
      <c r="B1765" s="5">
        <v>37292</v>
      </c>
      <c r="C1765" s="1">
        <v>161.1</v>
      </c>
      <c r="D1765" s="1">
        <f t="shared" si="253"/>
        <v>6</v>
      </c>
      <c r="E1765" s="1" t="b">
        <f t="shared" si="254"/>
        <v>0</v>
      </c>
      <c r="F1765" s="6">
        <f t="shared" si="255"/>
        <v>1.9902973006591385E-3</v>
      </c>
      <c r="G1765" s="8">
        <f t="shared" si="233"/>
        <v>1.883212255056111E-3</v>
      </c>
      <c r="H1765" s="8">
        <f t="shared" si="234"/>
        <v>1.1208531841365749E-3</v>
      </c>
      <c r="I1765" s="8">
        <f t="shared" si="235"/>
        <v>2.5121448878296905E-4</v>
      </c>
      <c r="J1765" s="6">
        <f t="shared" si="236"/>
        <v>1.5907740403123753E-3</v>
      </c>
      <c r="K1765" s="6">
        <f t="shared" si="237"/>
        <v>9.5890556432801902E-4</v>
      </c>
      <c r="L1765" s="6">
        <f t="shared" si="238"/>
        <v>6.6056125731521812E-4</v>
      </c>
      <c r="M1765" s="9">
        <f t="shared" si="239"/>
        <v>1</v>
      </c>
      <c r="N1765" s="9">
        <f t="shared" si="240"/>
        <v>1</v>
      </c>
      <c r="O1765" s="9">
        <f t="shared" si="241"/>
        <v>0.38030460612238137</v>
      </c>
      <c r="P1765" s="9">
        <f t="shared" si="242"/>
        <v>0.79343486870746049</v>
      </c>
      <c r="Q1765" s="10">
        <f t="shared" si="243"/>
        <v>0.15346584847835804</v>
      </c>
      <c r="R1765" s="10">
        <f t="shared" si="226"/>
        <v>0.52128861758635314</v>
      </c>
      <c r="S1765" s="10">
        <f>_xlfn.PERCENTILE.INC($R$1519:R1765,0.75)</f>
        <v>0.5370245768189591</v>
      </c>
      <c r="T1765" s="10">
        <f t="shared" si="227"/>
        <v>0.5370245768189591</v>
      </c>
      <c r="U1765" s="11">
        <f t="shared" si="244"/>
        <v>0.52128861758635314</v>
      </c>
      <c r="V1765" s="10">
        <f t="shared" si="228"/>
        <v>0.80622194949050563</v>
      </c>
      <c r="W1765" s="10">
        <f t="shared" si="229"/>
        <v>0.49684322362560257</v>
      </c>
      <c r="X1765" s="10">
        <f t="shared" si="245"/>
        <v>0.65161077198294148</v>
      </c>
      <c r="Y1765" s="10">
        <f>_xlfn.PERCENTILE.INC($X$1519:X1765,0.75)</f>
        <v>0.67128072102369885</v>
      </c>
      <c r="Z1765" s="10">
        <f t="shared" si="246"/>
        <v>0.67128072102369885</v>
      </c>
      <c r="AA1765" s="10">
        <f t="shared" si="247"/>
        <v>0.61881592997557999</v>
      </c>
      <c r="AB1765" s="10">
        <f t="shared" si="248"/>
        <v>0.40056591234258054</v>
      </c>
      <c r="AC1765" s="10">
        <f t="shared" si="249"/>
        <v>0.24787656756279064</v>
      </c>
      <c r="AD1765" s="13">
        <f t="shared" si="250"/>
        <v>400565.91234258056</v>
      </c>
      <c r="AE1765" s="13">
        <f t="shared" si="230"/>
        <v>247876.56756279065</v>
      </c>
      <c r="AF1765" s="13"/>
      <c r="AG1765" s="2">
        <f t="shared" si="225"/>
        <v>37292</v>
      </c>
      <c r="AH1765" s="3">
        <f t="shared" si="231"/>
        <v>797.24525407150315</v>
      </c>
      <c r="AI1765" s="3">
        <f t="shared" si="232"/>
        <v>493.3480633168748</v>
      </c>
      <c r="AJ1765" s="3">
        <f t="shared" si="251"/>
        <v>61167.973045149345</v>
      </c>
      <c r="AK1765" s="3">
        <f t="shared" si="252"/>
        <v>61156.452309673987</v>
      </c>
    </row>
    <row r="1766" spans="2:37" x14ac:dyDescent="0.2">
      <c r="B1766" s="5">
        <v>37293</v>
      </c>
      <c r="C1766" s="1">
        <v>161.27000000000001</v>
      </c>
      <c r="D1766" s="1">
        <f t="shared" si="253"/>
        <v>6</v>
      </c>
      <c r="E1766" s="1" t="b">
        <f t="shared" si="254"/>
        <v>0</v>
      </c>
      <c r="F1766" s="6">
        <f t="shared" si="255"/>
        <v>1.0552451893235393E-3</v>
      </c>
      <c r="G1766" s="8">
        <f t="shared" si="233"/>
        <v>1.8291204180845683E-3</v>
      </c>
      <c r="H1766" s="8">
        <f t="shared" si="234"/>
        <v>1.1365259497237358E-3</v>
      </c>
      <c r="I1766" s="8">
        <f t="shared" si="235"/>
        <v>2.6016303439604178E-4</v>
      </c>
      <c r="J1766" s="6">
        <f t="shared" si="236"/>
        <v>1.5915118779689487E-3</v>
      </c>
      <c r="K1766" s="6">
        <f t="shared" si="237"/>
        <v>9.5932733714302069E-4</v>
      </c>
      <c r="L1766" s="6">
        <f t="shared" si="238"/>
        <v>6.6038638524953399E-4</v>
      </c>
      <c r="M1766" s="9">
        <f t="shared" si="239"/>
        <v>1</v>
      </c>
      <c r="N1766" s="9">
        <f t="shared" si="240"/>
        <v>1</v>
      </c>
      <c r="O1766" s="9">
        <f t="shared" si="241"/>
        <v>0.39395578135327008</v>
      </c>
      <c r="P1766" s="9">
        <f t="shared" si="242"/>
        <v>0.79798526045109008</v>
      </c>
      <c r="Q1766" s="10">
        <f t="shared" si="243"/>
        <v>0.15336384055072946</v>
      </c>
      <c r="R1766" s="10">
        <f t="shared" si="226"/>
        <v>0.52163534580719972</v>
      </c>
      <c r="S1766" s="10">
        <f>_xlfn.PERCENTILE.INC($R$1519:R1766,0.75)</f>
        <v>0.53652555707828009</v>
      </c>
      <c r="T1766" s="10">
        <f t="shared" si="227"/>
        <v>0.53652555707828009</v>
      </c>
      <c r="U1766" s="11">
        <f t="shared" si="244"/>
        <v>0.52163534580719972</v>
      </c>
      <c r="V1766" s="10">
        <f t="shared" si="228"/>
        <v>0.80622194949050563</v>
      </c>
      <c r="W1766" s="10">
        <f t="shared" si="229"/>
        <v>0.49684322362560257</v>
      </c>
      <c r="X1766" s="10">
        <f t="shared" si="245"/>
        <v>0.65204418225899963</v>
      </c>
      <c r="Y1766" s="10">
        <f>_xlfn.PERCENTILE.INC($X$1519:X1766,0.75)</f>
        <v>0.67065694634785011</v>
      </c>
      <c r="Z1766" s="10">
        <f t="shared" si="246"/>
        <v>0.67065694634785011</v>
      </c>
      <c r="AA1766" s="10">
        <f t="shared" si="247"/>
        <v>0.61881592997557999</v>
      </c>
      <c r="AB1766" s="10">
        <f t="shared" si="248"/>
        <v>0.40056591234258054</v>
      </c>
      <c r="AC1766" s="10">
        <f t="shared" si="249"/>
        <v>0.24787656756279064</v>
      </c>
      <c r="AD1766" s="13">
        <f t="shared" si="250"/>
        <v>400565.91234258056</v>
      </c>
      <c r="AE1766" s="13">
        <f t="shared" si="230"/>
        <v>247876.56756279065</v>
      </c>
      <c r="AF1766" s="13"/>
      <c r="AG1766" s="2">
        <f t="shared" si="225"/>
        <v>37293</v>
      </c>
      <c r="AH1766" s="3">
        <f t="shared" si="231"/>
        <v>422.69525200650264</v>
      </c>
      <c r="AI1766" s="3">
        <f t="shared" si="232"/>
        <v>261.57055546666606</v>
      </c>
      <c r="AJ1766" s="3">
        <f t="shared" si="251"/>
        <v>61590.668297155848</v>
      </c>
      <c r="AK1766" s="3">
        <f t="shared" si="252"/>
        <v>61418.022865140651</v>
      </c>
    </row>
    <row r="1767" spans="2:37" x14ac:dyDescent="0.2">
      <c r="B1767" s="5">
        <v>37294</v>
      </c>
      <c r="C1767" s="1">
        <v>159.61000000000001</v>
      </c>
      <c r="D1767" s="1">
        <f t="shared" si="253"/>
        <v>6</v>
      </c>
      <c r="E1767" s="1" t="b">
        <f t="shared" si="254"/>
        <v>0</v>
      </c>
      <c r="F1767" s="6">
        <f t="shared" si="255"/>
        <v>-1.0293296955416364E-2</v>
      </c>
      <c r="G1767" s="8">
        <f t="shared" si="233"/>
        <v>1.5554709453400129E-3</v>
      </c>
      <c r="H1767" s="8">
        <f t="shared" si="234"/>
        <v>1.1264681709126268E-3</v>
      </c>
      <c r="I1767" s="8">
        <f t="shared" si="235"/>
        <v>2.0056616738081294E-4</v>
      </c>
      <c r="J1767" s="6">
        <f t="shared" si="236"/>
        <v>1.5920274603869779E-3</v>
      </c>
      <c r="K1767" s="6">
        <f t="shared" si="237"/>
        <v>9.5974795941457074E-4</v>
      </c>
      <c r="L1767" s="6">
        <f t="shared" si="238"/>
        <v>6.6021745792391097E-4</v>
      </c>
      <c r="M1767" s="9">
        <f t="shared" si="239"/>
        <v>0.97703776099560546</v>
      </c>
      <c r="N1767" s="9">
        <f t="shared" si="240"/>
        <v>1</v>
      </c>
      <c r="O1767" s="9">
        <f t="shared" si="241"/>
        <v>0.30378803979450036</v>
      </c>
      <c r="P1767" s="9">
        <f t="shared" si="242"/>
        <v>0.76027526693003533</v>
      </c>
      <c r="Q1767" s="10">
        <f t="shared" si="243"/>
        <v>0.1553971925936119</v>
      </c>
      <c r="R1767" s="10">
        <f t="shared" si="226"/>
        <v>0.51480981518895641</v>
      </c>
      <c r="S1767" s="10">
        <f>_xlfn.PERCENTILE.INC($R$1519:R1767,0.75)</f>
        <v>0.53602653733760097</v>
      </c>
      <c r="T1767" s="10">
        <f t="shared" si="227"/>
        <v>0.53602653733760097</v>
      </c>
      <c r="U1767" s="11">
        <f t="shared" si="244"/>
        <v>0.51480981518895641</v>
      </c>
      <c r="V1767" s="10">
        <f t="shared" si="228"/>
        <v>0.80622194949050563</v>
      </c>
      <c r="W1767" s="10">
        <f t="shared" si="229"/>
        <v>0.49684322362560257</v>
      </c>
      <c r="X1767" s="10">
        <f t="shared" si="245"/>
        <v>0.64351226898619551</v>
      </c>
      <c r="Y1767" s="10">
        <f>_xlfn.PERCENTILE.INC($X$1519:X1767,0.75)</f>
        <v>0.67003317167200127</v>
      </c>
      <c r="Z1767" s="10">
        <f t="shared" si="246"/>
        <v>0.67003317167200127</v>
      </c>
      <c r="AA1767" s="10">
        <f t="shared" si="247"/>
        <v>0.61881592997557999</v>
      </c>
      <c r="AB1767" s="10">
        <f t="shared" si="248"/>
        <v>0.40056591234258054</v>
      </c>
      <c r="AC1767" s="10">
        <f t="shared" si="249"/>
        <v>0.24787656756279064</v>
      </c>
      <c r="AD1767" s="13">
        <f t="shared" si="250"/>
        <v>400565.91234258056</v>
      </c>
      <c r="AE1767" s="13">
        <f t="shared" si="230"/>
        <v>247876.56756279065</v>
      </c>
      <c r="AF1767" s="13"/>
      <c r="AG1767" s="2">
        <f t="shared" si="225"/>
        <v>37294</v>
      </c>
      <c r="AH1767" s="3">
        <f t="shared" si="231"/>
        <v>-4123.1438859594628</v>
      </c>
      <c r="AI1767" s="3">
        <f t="shared" si="232"/>
        <v>-2551.4671182131319</v>
      </c>
      <c r="AJ1767" s="3">
        <f t="shared" si="251"/>
        <v>57467.524411196384</v>
      </c>
      <c r="AK1767" s="3">
        <f t="shared" si="252"/>
        <v>58866.555746927515</v>
      </c>
    </row>
    <row r="1768" spans="2:37" x14ac:dyDescent="0.2">
      <c r="B1768" s="5">
        <v>37295</v>
      </c>
      <c r="C1768" s="1">
        <v>158.46</v>
      </c>
      <c r="D1768" s="1">
        <f t="shared" si="253"/>
        <v>6</v>
      </c>
      <c r="E1768" s="1" t="b">
        <f t="shared" si="254"/>
        <v>0</v>
      </c>
      <c r="F1768" s="6">
        <f t="shared" si="255"/>
        <v>-7.2050623394523949E-3</v>
      </c>
      <c r="G1768" s="8">
        <f t="shared" si="233"/>
        <v>1.2473687967142003E-3</v>
      </c>
      <c r="H1768" s="8">
        <f t="shared" si="234"/>
        <v>1.0306907150932289E-3</v>
      </c>
      <c r="I1768" s="8">
        <f t="shared" si="235"/>
        <v>1.6306642812634838E-4</v>
      </c>
      <c r="J1768" s="6">
        <f t="shared" si="236"/>
        <v>1.5923373212402545E-3</v>
      </c>
      <c r="K1768" s="6">
        <f t="shared" si="237"/>
        <v>9.6008536347237075E-4</v>
      </c>
      <c r="L1768" s="6">
        <f t="shared" si="238"/>
        <v>6.6004649420441628E-4</v>
      </c>
      <c r="M1768" s="9">
        <f t="shared" si="239"/>
        <v>0.78335713173050425</v>
      </c>
      <c r="N1768" s="9">
        <f t="shared" si="240"/>
        <v>1</v>
      </c>
      <c r="O1768" s="9">
        <f t="shared" si="241"/>
        <v>0.24705294181268198</v>
      </c>
      <c r="P1768" s="9">
        <f t="shared" si="242"/>
        <v>0.67680335784772883</v>
      </c>
      <c r="Q1768" s="10">
        <f t="shared" si="243"/>
        <v>0.15127184636090749</v>
      </c>
      <c r="R1768" s="10">
        <f t="shared" si="226"/>
        <v>0.52884923351258872</v>
      </c>
      <c r="S1768" s="10">
        <f>_xlfn.PERCENTILE.INC($R$1519:R1768,0.75)</f>
        <v>0.53593572704824854</v>
      </c>
      <c r="T1768" s="10">
        <f t="shared" si="227"/>
        <v>0.53593572704824854</v>
      </c>
      <c r="U1768" s="11">
        <f t="shared" si="244"/>
        <v>0.52884923351258872</v>
      </c>
      <c r="V1768" s="10">
        <f t="shared" si="228"/>
        <v>0.80622194949050563</v>
      </c>
      <c r="W1768" s="10">
        <f t="shared" si="229"/>
        <v>0.49684322362560257</v>
      </c>
      <c r="X1768" s="10">
        <f t="shared" si="245"/>
        <v>0.66106154189073585</v>
      </c>
      <c r="Y1768" s="10">
        <f>_xlfn.PERCENTILE.INC($X$1519:X1768,0.75)</f>
        <v>0.66991965881031068</v>
      </c>
      <c r="Z1768" s="10">
        <f t="shared" si="246"/>
        <v>0.66991965881031068</v>
      </c>
      <c r="AA1768" s="10">
        <f t="shared" si="247"/>
        <v>0.61881592997557999</v>
      </c>
      <c r="AB1768" s="10">
        <f t="shared" si="248"/>
        <v>0.40056591234258054</v>
      </c>
      <c r="AC1768" s="10">
        <f t="shared" si="249"/>
        <v>0.24787656756279064</v>
      </c>
      <c r="AD1768" s="13">
        <f t="shared" si="250"/>
        <v>400565.91234258056</v>
      </c>
      <c r="AE1768" s="13">
        <f t="shared" si="230"/>
        <v>247876.56756279065</v>
      </c>
      <c r="AF1768" s="13"/>
      <c r="AG1768" s="2">
        <f t="shared" si="225"/>
        <v>37295</v>
      </c>
      <c r="AH1768" s="3">
        <f t="shared" si="231"/>
        <v>-2886.1023694879163</v>
      </c>
      <c r="AI1768" s="3">
        <f t="shared" si="232"/>
        <v>-1785.9661217793901</v>
      </c>
      <c r="AJ1768" s="3">
        <f t="shared" si="251"/>
        <v>54581.422041708465</v>
      </c>
      <c r="AK1768" s="3">
        <f t="shared" si="252"/>
        <v>57080.589625148124</v>
      </c>
    </row>
    <row r="1769" spans="2:37" x14ac:dyDescent="0.2">
      <c r="B1769" s="5">
        <v>37298</v>
      </c>
      <c r="C1769" s="1">
        <v>159.19999999999999</v>
      </c>
      <c r="D1769" s="1">
        <f t="shared" si="253"/>
        <v>7</v>
      </c>
      <c r="E1769" s="1" t="b">
        <f t="shared" si="254"/>
        <v>1</v>
      </c>
      <c r="F1769" s="6">
        <f t="shared" si="255"/>
        <v>4.6699482519245716E-3</v>
      </c>
      <c r="G1769" s="8">
        <f t="shared" si="233"/>
        <v>1.3276955120275294E-3</v>
      </c>
      <c r="H1769" s="8">
        <f t="shared" si="234"/>
        <v>1.0933727563306351E-3</v>
      </c>
      <c r="I1769" s="8">
        <f t="shared" si="235"/>
        <v>1.9812046454329249E-4</v>
      </c>
      <c r="J1769" s="6">
        <f t="shared" si="236"/>
        <v>1.5926943673105233E-3</v>
      </c>
      <c r="K1769" s="6">
        <f t="shared" si="237"/>
        <v>9.6047781871257197E-4</v>
      </c>
      <c r="L1769" s="6">
        <f t="shared" si="238"/>
        <v>6.5987348076187817E-4</v>
      </c>
      <c r="M1769" s="9">
        <f t="shared" si="239"/>
        <v>0.83361600271715663</v>
      </c>
      <c r="N1769" s="9">
        <f t="shared" si="240"/>
        <v>1</v>
      </c>
      <c r="O1769" s="9">
        <f t="shared" si="241"/>
        <v>0.30024007680161069</v>
      </c>
      <c r="P1769" s="9">
        <f t="shared" si="242"/>
        <v>0.71128535983958907</v>
      </c>
      <c r="Q1769" s="10">
        <f t="shared" si="243"/>
        <v>0.15135787849021892</v>
      </c>
      <c r="R1769" s="10">
        <f t="shared" si="226"/>
        <v>0.52854863452099576</v>
      </c>
      <c r="S1769" s="10">
        <f>_xlfn.PERCENTILE.INC($R$1519:R1769,0.75)</f>
        <v>0.53584491675889601</v>
      </c>
      <c r="T1769" s="10">
        <f t="shared" si="227"/>
        <v>0.53584491675889601</v>
      </c>
      <c r="U1769" s="11">
        <f t="shared" si="244"/>
        <v>0.52854863452099576</v>
      </c>
      <c r="V1769" s="10">
        <f t="shared" si="228"/>
        <v>0.67680335784772883</v>
      </c>
      <c r="W1769" s="10">
        <f t="shared" si="229"/>
        <v>0.52884923351258872</v>
      </c>
      <c r="X1769" s="10">
        <f t="shared" si="245"/>
        <v>0.66068579315124465</v>
      </c>
      <c r="Y1769" s="10">
        <f>_xlfn.PERCENTILE.INC($X$1519:X1769,0.75)</f>
        <v>0.66980614594861998</v>
      </c>
      <c r="Z1769" s="10">
        <f t="shared" si="246"/>
        <v>0.66980614594861998</v>
      </c>
      <c r="AA1769" s="10">
        <f t="shared" si="247"/>
        <v>0.66068579315124465</v>
      </c>
      <c r="AB1769" s="10">
        <f t="shared" si="248"/>
        <v>0.35792693703651768</v>
      </c>
      <c r="AC1769" s="10">
        <f t="shared" si="249"/>
        <v>0.23647724228616729</v>
      </c>
      <c r="AD1769" s="13">
        <f t="shared" si="250"/>
        <v>357926.93703651766</v>
      </c>
      <c r="AE1769" s="13">
        <f t="shared" si="230"/>
        <v>236477.24228616728</v>
      </c>
      <c r="AF1769" s="13"/>
      <c r="AG1769" s="2">
        <f t="shared" si="225"/>
        <v>37298</v>
      </c>
      <c r="AH1769" s="3">
        <f t="shared" si="231"/>
        <v>1870.6220821248053</v>
      </c>
      <c r="AI1769" s="3">
        <f t="shared" si="232"/>
        <v>1157.570743382917</v>
      </c>
      <c r="AJ1769" s="3">
        <f t="shared" si="251"/>
        <v>56452.044123833271</v>
      </c>
      <c r="AK1769" s="3">
        <f t="shared" si="252"/>
        <v>58238.16036853104</v>
      </c>
    </row>
    <row r="1770" spans="2:37" x14ac:dyDescent="0.2">
      <c r="B1770" s="5">
        <v>37299</v>
      </c>
      <c r="C1770" s="1">
        <v>159.05000000000001</v>
      </c>
      <c r="D1770" s="1">
        <f t="shared" si="253"/>
        <v>7</v>
      </c>
      <c r="E1770" s="1" t="b">
        <f t="shared" si="254"/>
        <v>0</v>
      </c>
      <c r="F1770" s="6">
        <f t="shared" si="255"/>
        <v>-9.4221105527625415E-4</v>
      </c>
      <c r="G1770" s="8">
        <f t="shared" si="233"/>
        <v>1.2909968399872258E-3</v>
      </c>
      <c r="H1770" s="8">
        <f t="shared" si="234"/>
        <v>9.5207366117267315E-4</v>
      </c>
      <c r="I1770" s="8">
        <f t="shared" si="235"/>
        <v>1.916561252238121E-4</v>
      </c>
      <c r="J1770" s="6">
        <f t="shared" si="236"/>
        <v>1.5930103581075772E-3</v>
      </c>
      <c r="K1770" s="6">
        <f t="shared" si="237"/>
        <v>9.6074898677381282E-4</v>
      </c>
      <c r="L1770" s="6">
        <f t="shared" si="238"/>
        <v>6.5972203451710365E-4</v>
      </c>
      <c r="M1770" s="9">
        <f t="shared" si="239"/>
        <v>0.81041333687300721</v>
      </c>
      <c r="N1770" s="9">
        <f t="shared" si="240"/>
        <v>0.99097024746258511</v>
      </c>
      <c r="O1770" s="9">
        <f t="shared" si="241"/>
        <v>0.29051041983780113</v>
      </c>
      <c r="P1770" s="9">
        <f t="shared" si="242"/>
        <v>0.69729800139113118</v>
      </c>
      <c r="Q1770" s="10">
        <f t="shared" si="243"/>
        <v>0.15127793586156291</v>
      </c>
      <c r="R1770" s="10">
        <f t="shared" si="226"/>
        <v>0.52882794536018396</v>
      </c>
      <c r="S1770" s="10">
        <f>_xlfn.PERCENTILE.INC($R$1519:R1770,0.75)</f>
        <v>0.53575410646954347</v>
      </c>
      <c r="T1770" s="10">
        <f t="shared" si="227"/>
        <v>0.53575410646954347</v>
      </c>
      <c r="U1770" s="11">
        <f t="shared" si="244"/>
        <v>0.52882794536018396</v>
      </c>
      <c r="V1770" s="10">
        <f t="shared" si="228"/>
        <v>0.67680335784772883</v>
      </c>
      <c r="W1770" s="10">
        <f t="shared" si="229"/>
        <v>0.52884923351258872</v>
      </c>
      <c r="X1770" s="10">
        <f t="shared" si="245"/>
        <v>0.66103493170022998</v>
      </c>
      <c r="Y1770" s="10">
        <f>_xlfn.PERCENTILE.INC($X$1519:X1770,0.75)</f>
        <v>0.66969263308692939</v>
      </c>
      <c r="Z1770" s="10">
        <f t="shared" si="246"/>
        <v>0.66969263308692939</v>
      </c>
      <c r="AA1770" s="10">
        <f t="shared" si="247"/>
        <v>0.66068579315124465</v>
      </c>
      <c r="AB1770" s="10">
        <f t="shared" si="248"/>
        <v>0.35792693703651768</v>
      </c>
      <c r="AC1770" s="10">
        <f t="shared" si="249"/>
        <v>0.23647724228616729</v>
      </c>
      <c r="AD1770" s="13">
        <f t="shared" si="250"/>
        <v>357926.93703651766</v>
      </c>
      <c r="AE1770" s="13">
        <f t="shared" si="230"/>
        <v>236477.24228616728</v>
      </c>
      <c r="AF1770" s="13"/>
      <c r="AG1770" s="2">
        <f t="shared" si="225"/>
        <v>37299</v>
      </c>
      <c r="AH1770" s="3">
        <f t="shared" si="231"/>
        <v>-337.2427170569747</v>
      </c>
      <c r="AI1770" s="3">
        <f t="shared" si="232"/>
        <v>-222.81147200326811</v>
      </c>
      <c r="AJ1770" s="3">
        <f t="shared" si="251"/>
        <v>56114.8014067763</v>
      </c>
      <c r="AK1770" s="3">
        <f t="shared" si="252"/>
        <v>58015.348896527772</v>
      </c>
    </row>
    <row r="1771" spans="2:37" x14ac:dyDescent="0.2">
      <c r="B1771" s="5">
        <v>37300</v>
      </c>
      <c r="C1771" s="1">
        <v>161.36000000000001</v>
      </c>
      <c r="D1771" s="1">
        <f t="shared" si="253"/>
        <v>7</v>
      </c>
      <c r="E1771" s="1" t="b">
        <f t="shared" si="254"/>
        <v>0</v>
      </c>
      <c r="F1771" s="6">
        <f t="shared" si="255"/>
        <v>1.4523734674630528E-2</v>
      </c>
      <c r="G1771" s="8">
        <f t="shared" si="233"/>
        <v>1.3815166040913435E-3</v>
      </c>
      <c r="H1771" s="8">
        <f t="shared" si="234"/>
        <v>1.094468288946599E-3</v>
      </c>
      <c r="I1771" s="8">
        <f t="shared" si="235"/>
        <v>2.9355016863378603E-4</v>
      </c>
      <c r="J1771" s="6">
        <f t="shared" si="236"/>
        <v>1.5934027490907457E-3</v>
      </c>
      <c r="K1771" s="6">
        <f t="shared" si="237"/>
        <v>9.6115147576734776E-4</v>
      </c>
      <c r="L1771" s="6">
        <f t="shared" si="238"/>
        <v>6.5957409971022338E-4</v>
      </c>
      <c r="M1771" s="9">
        <f t="shared" si="239"/>
        <v>0.86702285713997151</v>
      </c>
      <c r="N1771" s="9">
        <f t="shared" si="240"/>
        <v>1</v>
      </c>
      <c r="O1771" s="9">
        <f t="shared" si="241"/>
        <v>0.44506018165776079</v>
      </c>
      <c r="P1771" s="9">
        <f t="shared" si="242"/>
        <v>0.77069434626591071</v>
      </c>
      <c r="Q1771" s="10">
        <f t="shared" si="243"/>
        <v>0.15351871013794458</v>
      </c>
      <c r="R1771" s="10">
        <f t="shared" si="226"/>
        <v>0.52110912036790713</v>
      </c>
      <c r="S1771" s="10">
        <f>_xlfn.PERCENTILE.INC($R$1519:R1771,0.75)</f>
        <v>0.53566329618019104</v>
      </c>
      <c r="T1771" s="10">
        <f t="shared" si="227"/>
        <v>0.53566329618019104</v>
      </c>
      <c r="U1771" s="11">
        <f t="shared" si="244"/>
        <v>0.52110912036790713</v>
      </c>
      <c r="V1771" s="10">
        <f t="shared" si="228"/>
        <v>0.67680335784772883</v>
      </c>
      <c r="W1771" s="10">
        <f t="shared" si="229"/>
        <v>0.52884923351258872</v>
      </c>
      <c r="X1771" s="10">
        <f t="shared" si="245"/>
        <v>0.65138640045988394</v>
      </c>
      <c r="Y1771" s="10">
        <f>_xlfn.PERCENTILE.INC($X$1519:X1771,0.75)</f>
        <v>0.6695791202252388</v>
      </c>
      <c r="Z1771" s="10">
        <f t="shared" si="246"/>
        <v>0.6695791202252388</v>
      </c>
      <c r="AA1771" s="10">
        <f t="shared" si="247"/>
        <v>0.66068579315124465</v>
      </c>
      <c r="AB1771" s="10">
        <f t="shared" si="248"/>
        <v>0.35792693703651768</v>
      </c>
      <c r="AC1771" s="10">
        <f t="shared" si="249"/>
        <v>0.23647724228616729</v>
      </c>
      <c r="AD1771" s="13">
        <f t="shared" si="250"/>
        <v>357926.93703651766</v>
      </c>
      <c r="AE1771" s="13">
        <f t="shared" si="230"/>
        <v>236477.24228616728</v>
      </c>
      <c r="AF1771" s="13"/>
      <c r="AG1771" s="2">
        <f t="shared" si="225"/>
        <v>37300</v>
      </c>
      <c r="AH1771" s="3">
        <f t="shared" si="231"/>
        <v>5198.4358664215697</v>
      </c>
      <c r="AI1771" s="3">
        <f t="shared" si="232"/>
        <v>3434.5327235526124</v>
      </c>
      <c r="AJ1771" s="3">
        <f t="shared" si="251"/>
        <v>61313.237273197868</v>
      </c>
      <c r="AK1771" s="3">
        <f t="shared" si="252"/>
        <v>61449.881620080385</v>
      </c>
    </row>
    <row r="1772" spans="2:37" x14ac:dyDescent="0.2">
      <c r="B1772" s="5">
        <v>37301</v>
      </c>
      <c r="C1772" s="1">
        <v>161.19</v>
      </c>
      <c r="D1772" s="1">
        <f t="shared" si="253"/>
        <v>7</v>
      </c>
      <c r="E1772" s="1" t="b">
        <f t="shared" si="254"/>
        <v>0</v>
      </c>
      <c r="F1772" s="6">
        <f t="shared" si="255"/>
        <v>-1.0535448686168625E-3</v>
      </c>
      <c r="G1772" s="8">
        <f t="shared" si="233"/>
        <v>1.2920153124626865E-3</v>
      </c>
      <c r="H1772" s="8">
        <f t="shared" si="234"/>
        <v>1.2009192643533963E-3</v>
      </c>
      <c r="I1772" s="8">
        <f t="shared" si="235"/>
        <v>2.6972737527761691E-4</v>
      </c>
      <c r="J1772" s="6">
        <f t="shared" si="236"/>
        <v>1.5937463732879807E-3</v>
      </c>
      <c r="K1772" s="6">
        <f t="shared" si="237"/>
        <v>9.6160933757162136E-4</v>
      </c>
      <c r="L1772" s="6">
        <f t="shared" si="238"/>
        <v>6.5944475004531288E-4</v>
      </c>
      <c r="M1772" s="9">
        <f t="shared" si="239"/>
        <v>0.81067811925255862</v>
      </c>
      <c r="N1772" s="9">
        <f t="shared" si="240"/>
        <v>1</v>
      </c>
      <c r="O1772" s="9">
        <f t="shared" si="241"/>
        <v>0.40902194650739571</v>
      </c>
      <c r="P1772" s="9">
        <f t="shared" si="242"/>
        <v>0.73990002191998483</v>
      </c>
      <c r="Q1772" s="10">
        <f t="shared" si="243"/>
        <v>0.15330974898617694</v>
      </c>
      <c r="R1772" s="10">
        <f t="shared" si="226"/>
        <v>0.5218193919762607</v>
      </c>
      <c r="S1772" s="10">
        <f>_xlfn.PERCENTILE.INC($R$1519:R1772,0.75)</f>
        <v>0.53556639220393165</v>
      </c>
      <c r="T1772" s="10">
        <f t="shared" si="227"/>
        <v>0.53556639220393165</v>
      </c>
      <c r="U1772" s="11">
        <f t="shared" si="244"/>
        <v>0.5218193919762607</v>
      </c>
      <c r="V1772" s="10">
        <f t="shared" si="228"/>
        <v>0.67680335784772883</v>
      </c>
      <c r="W1772" s="10">
        <f t="shared" si="229"/>
        <v>0.52884923351258872</v>
      </c>
      <c r="X1772" s="10">
        <f t="shared" si="245"/>
        <v>0.65227423997032585</v>
      </c>
      <c r="Y1772" s="10">
        <f>_xlfn.PERCENTILE.INC($X$1519:X1772,0.75)</f>
        <v>0.66945799025491459</v>
      </c>
      <c r="Z1772" s="10">
        <f t="shared" si="246"/>
        <v>0.66945799025491459</v>
      </c>
      <c r="AA1772" s="10">
        <f t="shared" si="247"/>
        <v>0.66068579315124465</v>
      </c>
      <c r="AB1772" s="10">
        <f t="shared" si="248"/>
        <v>0.35792693703651768</v>
      </c>
      <c r="AC1772" s="10">
        <f t="shared" si="249"/>
        <v>0.23647724228616729</v>
      </c>
      <c r="AD1772" s="13">
        <f t="shared" si="250"/>
        <v>357926.93703651766</v>
      </c>
      <c r="AE1772" s="13">
        <f t="shared" si="230"/>
        <v>236477.24228616728</v>
      </c>
      <c r="AF1772" s="13"/>
      <c r="AG1772" s="2">
        <f t="shared" si="225"/>
        <v>37301</v>
      </c>
      <c r="AH1772" s="3">
        <f t="shared" si="231"/>
        <v>-377.092087854574</v>
      </c>
      <c r="AI1772" s="3">
        <f t="shared" si="232"/>
        <v>-249.13938515525805</v>
      </c>
      <c r="AJ1772" s="3">
        <f t="shared" si="251"/>
        <v>60936.145185343295</v>
      </c>
      <c r="AK1772" s="3">
        <f t="shared" si="252"/>
        <v>61200.742234925128</v>
      </c>
    </row>
    <row r="1773" spans="2:37" x14ac:dyDescent="0.2">
      <c r="B1773" s="5">
        <v>37302</v>
      </c>
      <c r="C1773" s="1">
        <v>161.01</v>
      </c>
      <c r="D1773" s="1">
        <f t="shared" si="253"/>
        <v>7</v>
      </c>
      <c r="E1773" s="1" t="b">
        <f t="shared" si="254"/>
        <v>0</v>
      </c>
      <c r="F1773" s="6">
        <f t="shared" si="255"/>
        <v>-1.116694584031297E-3</v>
      </c>
      <c r="G1773" s="8">
        <f t="shared" si="233"/>
        <v>1.218484869413967E-3</v>
      </c>
      <c r="H1773" s="8">
        <f t="shared" si="234"/>
        <v>1.1681986995798253E-3</v>
      </c>
      <c r="I1773" s="8">
        <f t="shared" si="235"/>
        <v>2.5717735396935912E-4</v>
      </c>
      <c r="J1773" s="6">
        <f t="shared" si="236"/>
        <v>1.5940427971923036E-3</v>
      </c>
      <c r="K1773" s="6">
        <f t="shared" si="237"/>
        <v>9.6205140775537971E-4</v>
      </c>
      <c r="L1773" s="6">
        <f t="shared" si="238"/>
        <v>6.5930996298816898E-4</v>
      </c>
      <c r="M1773" s="9">
        <f t="shared" si="239"/>
        <v>0.76439909365053904</v>
      </c>
      <c r="N1773" s="9">
        <f t="shared" si="240"/>
        <v>1</v>
      </c>
      <c r="O1773" s="9">
        <f t="shared" si="241"/>
        <v>0.39007048036065256</v>
      </c>
      <c r="P1773" s="9">
        <f t="shared" si="242"/>
        <v>0.71815652467039726</v>
      </c>
      <c r="Q1773" s="10">
        <f t="shared" si="243"/>
        <v>0.15340583499053526</v>
      </c>
      <c r="R1773" s="10">
        <f t="shared" si="226"/>
        <v>0.52149254951701018</v>
      </c>
      <c r="S1773" s="10">
        <f>_xlfn.PERCENTILE.INC($R$1519:R1773,0.75)</f>
        <v>0.53546948822767226</v>
      </c>
      <c r="T1773" s="10">
        <f t="shared" si="227"/>
        <v>0.53546948822767226</v>
      </c>
      <c r="U1773" s="11">
        <f t="shared" si="244"/>
        <v>0.52149254951701018</v>
      </c>
      <c r="V1773" s="10">
        <f t="shared" si="228"/>
        <v>0.67680335784772883</v>
      </c>
      <c r="W1773" s="10">
        <f t="shared" si="229"/>
        <v>0.52884923351258872</v>
      </c>
      <c r="X1773" s="10">
        <f t="shared" si="245"/>
        <v>0.65186568689626279</v>
      </c>
      <c r="Y1773" s="10">
        <f>_xlfn.PERCENTILE.INC($X$1519:X1773,0.75)</f>
        <v>0.66933686028459038</v>
      </c>
      <c r="Z1773" s="10">
        <f t="shared" si="246"/>
        <v>0.66933686028459038</v>
      </c>
      <c r="AA1773" s="10">
        <f t="shared" si="247"/>
        <v>0.66068579315124465</v>
      </c>
      <c r="AB1773" s="10">
        <f t="shared" si="248"/>
        <v>0.35792693703651768</v>
      </c>
      <c r="AC1773" s="10">
        <f t="shared" si="249"/>
        <v>0.23647724228616729</v>
      </c>
      <c r="AD1773" s="13">
        <f t="shared" si="250"/>
        <v>357926.93703651766</v>
      </c>
      <c r="AE1773" s="13">
        <f t="shared" si="230"/>
        <v>236477.24228616728</v>
      </c>
      <c r="AF1773" s="13"/>
      <c r="AG1773" s="2">
        <f t="shared" si="225"/>
        <v>37302</v>
      </c>
      <c r="AH1773" s="3">
        <f t="shared" si="231"/>
        <v>-399.69507206759027</v>
      </c>
      <c r="AI1773" s="3">
        <f t="shared" si="232"/>
        <v>-264.07285570761979</v>
      </c>
      <c r="AJ1773" s="3">
        <f t="shared" si="251"/>
        <v>60536.450113275707</v>
      </c>
      <c r="AK1773" s="3">
        <f t="shared" si="252"/>
        <v>60936.669379217507</v>
      </c>
    </row>
    <row r="1774" spans="2:37" x14ac:dyDescent="0.2">
      <c r="B1774" s="5">
        <v>37306</v>
      </c>
      <c r="C1774" s="1">
        <v>162.66999999999999</v>
      </c>
      <c r="D1774" s="1">
        <f t="shared" si="253"/>
        <v>8</v>
      </c>
      <c r="E1774" s="1" t="b">
        <f t="shared" si="254"/>
        <v>1</v>
      </c>
      <c r="F1774" s="6">
        <f t="shared" si="255"/>
        <v>1.0309918638593762E-2</v>
      </c>
      <c r="G1774" s="8">
        <f t="shared" si="233"/>
        <v>1.2618050437619133E-3</v>
      </c>
      <c r="H1774" s="8">
        <f t="shared" si="234"/>
        <v>1.2859096875640452E-3</v>
      </c>
      <c r="I1774" s="8">
        <f t="shared" si="235"/>
        <v>3.1147004266220623E-4</v>
      </c>
      <c r="J1774" s="6">
        <f t="shared" si="236"/>
        <v>1.5943666716753267E-3</v>
      </c>
      <c r="K1774" s="6">
        <f t="shared" si="237"/>
        <v>9.6263572557144731E-4</v>
      </c>
      <c r="L1774" s="6">
        <f t="shared" si="238"/>
        <v>6.5917523562287258E-4</v>
      </c>
      <c r="M1774" s="9">
        <f t="shared" si="239"/>
        <v>0.79141458873825765</v>
      </c>
      <c r="N1774" s="9">
        <f t="shared" si="240"/>
        <v>1</v>
      </c>
      <c r="O1774" s="9">
        <f t="shared" si="241"/>
        <v>0.47251478185142942</v>
      </c>
      <c r="P1774" s="9">
        <f t="shared" si="242"/>
        <v>0.75464312352989571</v>
      </c>
      <c r="Q1774" s="10">
        <f t="shared" si="243"/>
        <v>0.15317720539079627</v>
      </c>
      <c r="R1774" s="10">
        <f t="shared" si="226"/>
        <v>0.52227092011437648</v>
      </c>
      <c r="S1774" s="10">
        <f>_xlfn.PERCENTILE.INC($R$1519:R1774,0.75)</f>
        <v>0.53537258425141299</v>
      </c>
      <c r="T1774" s="10">
        <f t="shared" si="227"/>
        <v>0.53537258425141299</v>
      </c>
      <c r="U1774" s="11">
        <f t="shared" si="244"/>
        <v>0.52227092011437648</v>
      </c>
      <c r="V1774" s="10">
        <f t="shared" si="228"/>
        <v>0.71815652467039726</v>
      </c>
      <c r="W1774" s="10">
        <f t="shared" si="229"/>
        <v>0.52149254951701018</v>
      </c>
      <c r="X1774" s="10">
        <f t="shared" si="245"/>
        <v>0.65283865014297071</v>
      </c>
      <c r="Y1774" s="10">
        <f>_xlfn.PERCENTILE.INC($X$1519:X1774,0.75)</f>
        <v>0.66921573031426618</v>
      </c>
      <c r="Z1774" s="10">
        <f t="shared" si="246"/>
        <v>0.66921573031426618</v>
      </c>
      <c r="AA1774" s="10">
        <f t="shared" si="247"/>
        <v>0.65283865014297071</v>
      </c>
      <c r="AB1774" s="10">
        <f t="shared" si="248"/>
        <v>0.37451327700264109</v>
      </c>
      <c r="AC1774" s="10">
        <f t="shared" si="249"/>
        <v>0.24449674221902468</v>
      </c>
      <c r="AD1774" s="13">
        <f t="shared" si="250"/>
        <v>374513.27700264112</v>
      </c>
      <c r="AE1774" s="13">
        <f t="shared" si="230"/>
        <v>244496.74221902469</v>
      </c>
      <c r="AF1774" s="13"/>
      <c r="AG1774" s="2">
        <f t="shared" ref="AG1774:AG1837" si="256">B1774</f>
        <v>37306</v>
      </c>
      <c r="AH1774" s="3">
        <f t="shared" si="231"/>
        <v>3690.1975994075697</v>
      </c>
      <c r="AI1774" s="3">
        <f t="shared" si="232"/>
        <v>2438.0611278494089</v>
      </c>
      <c r="AJ1774" s="3">
        <f t="shared" si="251"/>
        <v>64226.647712683276</v>
      </c>
      <c r="AK1774" s="3">
        <f t="shared" si="252"/>
        <v>63374.730507066917</v>
      </c>
    </row>
    <row r="1775" spans="2:37" x14ac:dyDescent="0.2">
      <c r="B1775" s="5">
        <v>37307</v>
      </c>
      <c r="C1775" s="1">
        <v>161.69999999999999</v>
      </c>
      <c r="D1775" s="1">
        <f t="shared" si="253"/>
        <v>8</v>
      </c>
      <c r="E1775" s="1" t="b">
        <f t="shared" si="254"/>
        <v>0</v>
      </c>
      <c r="F1775" s="6">
        <f t="shared" si="255"/>
        <v>-5.9629925616278001E-3</v>
      </c>
      <c r="G1775" s="8">
        <f t="shared" si="233"/>
        <v>1.0699099977674173E-3</v>
      </c>
      <c r="H1775" s="8">
        <f t="shared" si="234"/>
        <v>1.145034927459571E-3</v>
      </c>
      <c r="I1775" s="8">
        <f t="shared" si="235"/>
        <v>2.681746288169958E-4</v>
      </c>
      <c r="J1775" s="6">
        <f t="shared" si="236"/>
        <v>1.5945817498372167E-3</v>
      </c>
      <c r="K1775" s="6">
        <f t="shared" si="237"/>
        <v>9.6307740891228913E-4</v>
      </c>
      <c r="L1775" s="6">
        <f t="shared" si="238"/>
        <v>6.5902899143364946E-4</v>
      </c>
      <c r="M1775" s="9">
        <f t="shared" si="239"/>
        <v>0.67096591183025855</v>
      </c>
      <c r="N1775" s="9">
        <f t="shared" si="240"/>
        <v>1</v>
      </c>
      <c r="O1775" s="9">
        <f t="shared" si="241"/>
        <v>0.40692387179145123</v>
      </c>
      <c r="P1775" s="9">
        <f t="shared" si="242"/>
        <v>0.69262992787390332</v>
      </c>
      <c r="Q1775" s="10">
        <f t="shared" si="243"/>
        <v>0.153043576382941</v>
      </c>
      <c r="R1775" s="10">
        <f t="shared" ref="R1775:R1838" si="257">IF(B1775&lt;&gt;"",$C$7/Q1775,"")</f>
        <v>0.52272693758688982</v>
      </c>
      <c r="S1775" s="10">
        <f>_xlfn.PERCENTILE.INC($R$1519:R1775,0.75)</f>
        <v>0.5352756802751536</v>
      </c>
      <c r="T1775" s="10">
        <f t="shared" ref="T1775:T1838" si="258">MIN(S1775,$C$9)</f>
        <v>0.5352756802751536</v>
      </c>
      <c r="U1775" s="11">
        <f t="shared" si="244"/>
        <v>0.52272693758688982</v>
      </c>
      <c r="V1775" s="10">
        <f t="shared" ref="V1775:V1838" si="259">IF(B1775&lt;&gt;"",IF($E1775,P1774,V1774),"")</f>
        <v>0.71815652467039726</v>
      </c>
      <c r="W1775" s="10">
        <f t="shared" ref="W1775:W1838" si="260">IF(B1775&lt;&gt;"",IF($E1775,U1774,W1774),"")</f>
        <v>0.52149254951701018</v>
      </c>
      <c r="X1775" s="10">
        <f t="shared" si="245"/>
        <v>0.6534086719836123</v>
      </c>
      <c r="Y1775" s="10">
        <f>_xlfn.PERCENTILE.INC($X$1519:X1775,0.75)</f>
        <v>0.66909460034394197</v>
      </c>
      <c r="Z1775" s="10">
        <f t="shared" si="246"/>
        <v>0.66909460034394197</v>
      </c>
      <c r="AA1775" s="10">
        <f t="shared" si="247"/>
        <v>0.65283865014297071</v>
      </c>
      <c r="AB1775" s="10">
        <f t="shared" si="248"/>
        <v>0.37451327700264109</v>
      </c>
      <c r="AC1775" s="10">
        <f t="shared" si="249"/>
        <v>0.24449674221902468</v>
      </c>
      <c r="AD1775" s="13">
        <f t="shared" si="250"/>
        <v>374513.27700264112</v>
      </c>
      <c r="AE1775" s="13">
        <f t="shared" ref="AE1775:AE1838" si="261">IF(B1775&lt;&gt;"",AC1775*$C$6,"")</f>
        <v>244496.74221902469</v>
      </c>
      <c r="AF1775" s="13"/>
      <c r="AG1775" s="2">
        <f t="shared" si="256"/>
        <v>37307</v>
      </c>
      <c r="AH1775" s="3">
        <f t="shared" ref="AH1775:AH1838" si="262">IF(B1775&lt;&gt;"",AD1774*$F1775,"")</f>
        <v>-2233.2198849976007</v>
      </c>
      <c r="AI1775" s="3">
        <f t="shared" ref="AI1775:AI1838" si="263">IF(B1775&lt;&gt;"",AE1774*$F1775,"")</f>
        <v>-1457.9322551942739</v>
      </c>
      <c r="AJ1775" s="3">
        <f t="shared" si="251"/>
        <v>61993.427827685678</v>
      </c>
      <c r="AK1775" s="3">
        <f t="shared" si="252"/>
        <v>61916.798251872642</v>
      </c>
    </row>
    <row r="1776" spans="2:37" x14ac:dyDescent="0.2">
      <c r="B1776" s="5">
        <v>37308</v>
      </c>
      <c r="C1776" s="1">
        <v>162.31</v>
      </c>
      <c r="D1776" s="1">
        <f t="shared" si="253"/>
        <v>8</v>
      </c>
      <c r="E1776" s="1" t="b">
        <f t="shared" si="254"/>
        <v>0</v>
      </c>
      <c r="F1776" s="6">
        <f t="shared" si="255"/>
        <v>3.7724180581324429E-3</v>
      </c>
      <c r="G1776" s="8">
        <f t="shared" ref="G1776:G1839" si="264">ma(F1711:F1776,"e")</f>
        <v>1.1030769951049558E-3</v>
      </c>
      <c r="H1776" s="8">
        <f t="shared" ref="H1776:H1839" si="265">ma(F1645:F1776,"e")</f>
        <v>1.1315110590986379E-3</v>
      </c>
      <c r="I1776" s="8">
        <f t="shared" ref="I1776:I1839" si="266">ma(F1527:F1776,"e")</f>
        <v>3.0148131060906764E-4</v>
      </c>
      <c r="J1776" s="6">
        <f t="shared" ref="J1776:J1839" si="267">IF(B1776&lt;&gt;"",_xlfn.STDEV.S(G527:G1776),"")</f>
        <v>1.5948077687740539E-3</v>
      </c>
      <c r="K1776" s="6">
        <f t="shared" ref="K1776:K1839" si="268">IF(B1776&lt;&gt;"",_xlfn.STDEV.S(H527:H1776),"")</f>
        <v>9.6350895248378051E-4</v>
      </c>
      <c r="L1776" s="6">
        <f t="shared" ref="L1776:L1839" si="269">IF(B1776&lt;&gt;"",_xlfn.STDEV.S(I527:I1776),"")</f>
        <v>6.5889667334016776E-4</v>
      </c>
      <c r="M1776" s="9">
        <f t="shared" ref="M1776:M1839" si="270">IF(B1776&lt;&gt;"",MIN(1,MAX(-1,G1776/J1776)),"")</f>
        <v>0.69166768353085162</v>
      </c>
      <c r="N1776" s="9">
        <f t="shared" ref="N1776:N1839" si="271">IF(B1776&lt;&gt;"",MIN(1,MAX(-1,H1776/K1776)),"")</f>
        <v>1</v>
      </c>
      <c r="O1776" s="9">
        <f t="shared" ref="O1776:O1839" si="272">IF(B1776&lt;&gt;"",MIN(1,MAX(-1,I1776/L1776)),"")</f>
        <v>0.4575547620854693</v>
      </c>
      <c r="P1776" s="9">
        <f t="shared" ref="P1776:P1839" si="273">IF(B1776&lt;&gt;"",AVERAGE(M1776:O1776),"")</f>
        <v>0.71640748187210701</v>
      </c>
      <c r="Q1776" s="10">
        <f t="shared" ref="Q1776:Q1839" si="274">IF(B1776&lt;&gt;"",SQRT(250)*_xlfn.STDEV.S(F1717:F1776),"")</f>
        <v>0.15311120756987701</v>
      </c>
      <c r="R1776" s="10">
        <f t="shared" si="257"/>
        <v>0.52249604238468006</v>
      </c>
      <c r="S1776" s="10">
        <f>_xlfn.PERCENTILE.INC($R$1519:R1776,0.75)</f>
        <v>0.53452524579593108</v>
      </c>
      <c r="T1776" s="10">
        <f t="shared" si="258"/>
        <v>0.53452524579593108</v>
      </c>
      <c r="U1776" s="11">
        <f t="shared" ref="U1776:U1839" si="275">IF(B1776&lt;&gt;"",MIN(T1776,R1776),"")</f>
        <v>0.52249604238468006</v>
      </c>
      <c r="V1776" s="10">
        <f t="shared" si="259"/>
        <v>0.71815652467039726</v>
      </c>
      <c r="W1776" s="10">
        <f t="shared" si="260"/>
        <v>0.52149254951701018</v>
      </c>
      <c r="X1776" s="10">
        <f t="shared" ref="X1776:X1839" si="276">$C$8/Q1776</f>
        <v>0.65312005298085007</v>
      </c>
      <c r="Y1776" s="10">
        <f>_xlfn.PERCENTILE.INC($X$1519:X1776,0.75)</f>
        <v>0.66815655724491374</v>
      </c>
      <c r="Z1776" s="10">
        <f t="shared" ref="Z1776:Z1839" si="277">MIN($C$10,Y1776)</f>
        <v>0.66815655724491374</v>
      </c>
      <c r="AA1776" s="10">
        <f t="shared" ref="AA1776:AA1839" si="278">IF(E1776,MIN(Z1776,X1776),AA1775)</f>
        <v>0.65283865014297071</v>
      </c>
      <c r="AB1776" s="10">
        <f t="shared" ref="AB1776:AB1839" si="279">IF(B1776&lt;&gt;"",V1776*W1776,"")</f>
        <v>0.37451327700264109</v>
      </c>
      <c r="AC1776" s="10">
        <f t="shared" ref="AC1776:AC1839" si="280">IF(B1776&lt;&gt;"",V1776*W1776*AA1776,"")</f>
        <v>0.24449674221902468</v>
      </c>
      <c r="AD1776" s="13">
        <f t="shared" ref="AD1776:AD1839" si="281">IF(B1776&lt;&gt;"",AB1776*$C$6,"")</f>
        <v>374513.27700264112</v>
      </c>
      <c r="AE1776" s="13">
        <f t="shared" si="261"/>
        <v>244496.74221902469</v>
      </c>
      <c r="AF1776" s="13"/>
      <c r="AG1776" s="2">
        <f t="shared" si="256"/>
        <v>37308</v>
      </c>
      <c r="AH1776" s="3">
        <f t="shared" si="262"/>
        <v>1412.8206491751212</v>
      </c>
      <c r="AI1776" s="3">
        <f t="shared" si="263"/>
        <v>922.34392550160157</v>
      </c>
      <c r="AJ1776" s="3">
        <f t="shared" ref="AJ1776:AJ1839" si="282">AJ1775+AH1776</f>
        <v>63406.248476860797</v>
      </c>
      <c r="AK1776" s="3">
        <f t="shared" ref="AK1776:AK1839" si="283">AK1775+AI1776</f>
        <v>62839.14217737424</v>
      </c>
    </row>
    <row r="1777" spans="2:37" x14ac:dyDescent="0.2">
      <c r="B1777" s="5">
        <v>37309</v>
      </c>
      <c r="C1777" s="1">
        <v>162.49</v>
      </c>
      <c r="D1777" s="1">
        <f t="shared" si="253"/>
        <v>8</v>
      </c>
      <c r="E1777" s="1" t="b">
        <f t="shared" si="254"/>
        <v>0</v>
      </c>
      <c r="F1777" s="6">
        <f t="shared" si="255"/>
        <v>1.1089889717208479E-3</v>
      </c>
      <c r="G1777" s="8">
        <f t="shared" si="264"/>
        <v>1.1288720634602763E-3</v>
      </c>
      <c r="H1777" s="8">
        <f t="shared" si="265"/>
        <v>1.1883158119690071E-3</v>
      </c>
      <c r="I1777" s="8">
        <f t="shared" si="266"/>
        <v>3.0122331935989187E-4</v>
      </c>
      <c r="J1777" s="6">
        <f t="shared" si="267"/>
        <v>1.5950450020208152E-3</v>
      </c>
      <c r="K1777" s="6">
        <f t="shared" si="268"/>
        <v>9.6399164910495499E-4</v>
      </c>
      <c r="L1777" s="6">
        <f t="shared" si="269"/>
        <v>6.5876444602971777E-4</v>
      </c>
      <c r="M1777" s="9">
        <f t="shared" si="270"/>
        <v>0.70773681120599796</v>
      </c>
      <c r="N1777" s="9">
        <f t="shared" si="271"/>
        <v>1</v>
      </c>
      <c r="O1777" s="9">
        <f t="shared" si="272"/>
        <v>0.45725497357260725</v>
      </c>
      <c r="P1777" s="9">
        <f t="shared" si="273"/>
        <v>0.72166392825953507</v>
      </c>
      <c r="Q1777" s="10">
        <f t="shared" si="274"/>
        <v>0.15232459444825255</v>
      </c>
      <c r="R1777" s="10">
        <f t="shared" si="257"/>
        <v>0.52519424253039759</v>
      </c>
      <c r="S1777" s="10">
        <f>_xlfn.PERCENTILE.INC($R$1519:R1777,0.75)</f>
        <v>0.53377481131670845</v>
      </c>
      <c r="T1777" s="10">
        <f t="shared" si="258"/>
        <v>0.53377481131670845</v>
      </c>
      <c r="U1777" s="11">
        <f t="shared" si="275"/>
        <v>0.52519424253039759</v>
      </c>
      <c r="V1777" s="10">
        <f t="shared" si="259"/>
        <v>0.71815652467039726</v>
      </c>
      <c r="W1777" s="10">
        <f t="shared" si="260"/>
        <v>0.52149254951701018</v>
      </c>
      <c r="X1777" s="10">
        <f t="shared" si="276"/>
        <v>0.65649280316299696</v>
      </c>
      <c r="Y1777" s="10">
        <f>_xlfn.PERCENTILE.INC($X$1519:X1777,0.75)</f>
        <v>0.66721851414588562</v>
      </c>
      <c r="Z1777" s="10">
        <f t="shared" si="277"/>
        <v>0.66721851414588562</v>
      </c>
      <c r="AA1777" s="10">
        <f t="shared" si="278"/>
        <v>0.65283865014297071</v>
      </c>
      <c r="AB1777" s="10">
        <f t="shared" si="279"/>
        <v>0.37451327700264109</v>
      </c>
      <c r="AC1777" s="10">
        <f t="shared" si="280"/>
        <v>0.24449674221902468</v>
      </c>
      <c r="AD1777" s="13">
        <f t="shared" si="281"/>
        <v>374513.27700264112</v>
      </c>
      <c r="AE1777" s="13">
        <f t="shared" si="261"/>
        <v>244496.74221902469</v>
      </c>
      <c r="AF1777" s="13"/>
      <c r="AG1777" s="2">
        <f t="shared" si="256"/>
        <v>37309</v>
      </c>
      <c r="AH1777" s="3">
        <f t="shared" si="262"/>
        <v>415.33109395896406</v>
      </c>
      <c r="AI1777" s="3">
        <f t="shared" si="263"/>
        <v>271.14419074257341</v>
      </c>
      <c r="AJ1777" s="3">
        <f t="shared" si="282"/>
        <v>63821.579570819762</v>
      </c>
      <c r="AK1777" s="3">
        <f t="shared" si="283"/>
        <v>63110.286368116816</v>
      </c>
    </row>
    <row r="1778" spans="2:37" x14ac:dyDescent="0.2">
      <c r="B1778" s="5">
        <v>37312</v>
      </c>
      <c r="C1778" s="1">
        <v>164.57</v>
      </c>
      <c r="D1778" s="1">
        <f t="shared" si="253"/>
        <v>9</v>
      </c>
      <c r="E1778" s="1" t="b">
        <f t="shared" si="254"/>
        <v>1</v>
      </c>
      <c r="F1778" s="6">
        <f t="shared" si="255"/>
        <v>1.2800787740783859E-2</v>
      </c>
      <c r="G1778" s="8">
        <f t="shared" si="264"/>
        <v>1.4437215066084625E-3</v>
      </c>
      <c r="H1778" s="8">
        <f t="shared" si="265"/>
        <v>1.3183049050618323E-3</v>
      </c>
      <c r="I1778" s="8">
        <f t="shared" si="266"/>
        <v>3.9294579909568807E-4</v>
      </c>
      <c r="J1778" s="6">
        <f t="shared" si="267"/>
        <v>1.5954741365687745E-3</v>
      </c>
      <c r="K1778" s="6">
        <f t="shared" si="268"/>
        <v>9.6460436542354178E-4</v>
      </c>
      <c r="L1778" s="6">
        <f t="shared" si="269"/>
        <v>6.5866381530377749E-4</v>
      </c>
      <c r="M1778" s="9">
        <f t="shared" si="270"/>
        <v>0.90488555941955218</v>
      </c>
      <c r="N1778" s="9">
        <f t="shared" si="271"/>
        <v>1</v>
      </c>
      <c r="O1778" s="9">
        <f t="shared" si="272"/>
        <v>0.59658021279711626</v>
      </c>
      <c r="P1778" s="9">
        <f t="shared" si="273"/>
        <v>0.83382192407222278</v>
      </c>
      <c r="Q1778" s="10">
        <f t="shared" si="274"/>
        <v>0.1532973030420817</v>
      </c>
      <c r="R1778" s="10">
        <f t="shared" si="257"/>
        <v>0.52186175759425579</v>
      </c>
      <c r="S1778" s="10">
        <f>_xlfn.PERCENTILE.INC($R$1519:R1778,0.75)</f>
        <v>0.53302437683748594</v>
      </c>
      <c r="T1778" s="10">
        <f t="shared" si="258"/>
        <v>0.53302437683748594</v>
      </c>
      <c r="U1778" s="11">
        <f t="shared" si="275"/>
        <v>0.52186175759425579</v>
      </c>
      <c r="V1778" s="10">
        <f t="shared" si="259"/>
        <v>0.72166392825953507</v>
      </c>
      <c r="W1778" s="10">
        <f t="shared" si="260"/>
        <v>0.52519424253039759</v>
      </c>
      <c r="X1778" s="10">
        <f t="shared" si="276"/>
        <v>0.65232719699281971</v>
      </c>
      <c r="Y1778" s="10">
        <f>_xlfn.PERCENTILE.INC($X$1519:X1778,0.75)</f>
        <v>0.6662804710468575</v>
      </c>
      <c r="Z1778" s="10">
        <f t="shared" si="277"/>
        <v>0.6662804710468575</v>
      </c>
      <c r="AA1778" s="10">
        <f t="shared" si="278"/>
        <v>0.65232719699281971</v>
      </c>
      <c r="AB1778" s="10">
        <f t="shared" si="279"/>
        <v>0.3790137401637777</v>
      </c>
      <c r="AC1778" s="10">
        <f t="shared" si="280"/>
        <v>0.24724097074280199</v>
      </c>
      <c r="AD1778" s="13">
        <f t="shared" si="281"/>
        <v>379013.74016377772</v>
      </c>
      <c r="AE1778" s="13">
        <f t="shared" si="261"/>
        <v>247240.97074280199</v>
      </c>
      <c r="AF1778" s="13"/>
      <c r="AG1778" s="2">
        <f t="shared" si="256"/>
        <v>37312</v>
      </c>
      <c r="AH1778" s="3">
        <f t="shared" si="262"/>
        <v>4794.0649650161977</v>
      </c>
      <c r="AI1778" s="3">
        <f t="shared" si="263"/>
        <v>3129.7509004588824</v>
      </c>
      <c r="AJ1778" s="3">
        <f t="shared" si="282"/>
        <v>68615.644535835963</v>
      </c>
      <c r="AK1778" s="3">
        <f t="shared" si="283"/>
        <v>66240.037268575703</v>
      </c>
    </row>
    <row r="1779" spans="2:37" x14ac:dyDescent="0.2">
      <c r="B1779" s="5">
        <v>37313</v>
      </c>
      <c r="C1779" s="1">
        <v>164.03</v>
      </c>
      <c r="D1779" s="1">
        <f t="shared" si="253"/>
        <v>9</v>
      </c>
      <c r="E1779" s="1" t="b">
        <f t="shared" si="254"/>
        <v>0</v>
      </c>
      <c r="F1779" s="6">
        <f t="shared" si="255"/>
        <v>-3.2812784833201603E-3</v>
      </c>
      <c r="G1779" s="8">
        <f t="shared" si="264"/>
        <v>1.3260873464558628E-3</v>
      </c>
      <c r="H1779" s="8">
        <f t="shared" si="265"/>
        <v>1.3032990004576664E-3</v>
      </c>
      <c r="I1779" s="8">
        <f t="shared" si="266"/>
        <v>3.8597773299315919E-4</v>
      </c>
      <c r="J1779" s="6">
        <f t="shared" si="267"/>
        <v>1.5958300237766355E-3</v>
      </c>
      <c r="K1779" s="6">
        <f t="shared" si="268"/>
        <v>9.6520476841059492E-4</v>
      </c>
      <c r="L1779" s="6">
        <f t="shared" si="269"/>
        <v>6.5856103781450706E-4</v>
      </c>
      <c r="M1779" s="9">
        <f t="shared" si="270"/>
        <v>0.83097029551906221</v>
      </c>
      <c r="N1779" s="9">
        <f t="shared" si="271"/>
        <v>1</v>
      </c>
      <c r="O1779" s="9">
        <f t="shared" si="272"/>
        <v>0.58609257279182558</v>
      </c>
      <c r="P1779" s="9">
        <f t="shared" si="273"/>
        <v>0.80568762277029593</v>
      </c>
      <c r="Q1779" s="10">
        <f t="shared" si="274"/>
        <v>0.15182583376547837</v>
      </c>
      <c r="R1779" s="10">
        <f t="shared" si="257"/>
        <v>0.52691954995994972</v>
      </c>
      <c r="S1779" s="10">
        <f>_xlfn.PERCENTILE.INC($R$1519:R1779,0.75)</f>
        <v>0.53227394235826342</v>
      </c>
      <c r="T1779" s="10">
        <f t="shared" si="258"/>
        <v>0.53227394235826342</v>
      </c>
      <c r="U1779" s="11">
        <f t="shared" si="275"/>
        <v>0.52691954995994972</v>
      </c>
      <c r="V1779" s="10">
        <f t="shared" si="259"/>
        <v>0.72166392825953507</v>
      </c>
      <c r="W1779" s="10">
        <f t="shared" si="260"/>
        <v>0.52519424253039759</v>
      </c>
      <c r="X1779" s="10">
        <f t="shared" si="276"/>
        <v>0.6586494374499372</v>
      </c>
      <c r="Y1779" s="10">
        <f>_xlfn.PERCENTILE.INC($X$1519:X1779,0.75)</f>
        <v>0.66534242794782927</v>
      </c>
      <c r="Z1779" s="10">
        <f t="shared" si="277"/>
        <v>0.66534242794782927</v>
      </c>
      <c r="AA1779" s="10">
        <f t="shared" si="278"/>
        <v>0.65232719699281971</v>
      </c>
      <c r="AB1779" s="10">
        <f t="shared" si="279"/>
        <v>0.3790137401637777</v>
      </c>
      <c r="AC1779" s="10">
        <f t="shared" si="280"/>
        <v>0.24724097074280199</v>
      </c>
      <c r="AD1779" s="13">
        <f t="shared" si="281"/>
        <v>379013.74016377772</v>
      </c>
      <c r="AE1779" s="13">
        <f t="shared" si="261"/>
        <v>247240.97074280199</v>
      </c>
      <c r="AF1779" s="13"/>
      <c r="AG1779" s="2">
        <f t="shared" si="256"/>
        <v>37313</v>
      </c>
      <c r="AH1779" s="3">
        <f t="shared" si="262"/>
        <v>-1243.6496304821019</v>
      </c>
      <c r="AI1779" s="3">
        <f t="shared" si="263"/>
        <v>-811.26647749354538</v>
      </c>
      <c r="AJ1779" s="3">
        <f t="shared" si="282"/>
        <v>67371.994905353858</v>
      </c>
      <c r="AK1779" s="3">
        <f t="shared" si="283"/>
        <v>65428.770791082155</v>
      </c>
    </row>
    <row r="1780" spans="2:37" x14ac:dyDescent="0.2">
      <c r="B1780" s="5">
        <v>37314</v>
      </c>
      <c r="C1780" s="1">
        <v>165.74</v>
      </c>
      <c r="D1780" s="1">
        <f t="shared" si="253"/>
        <v>9</v>
      </c>
      <c r="E1780" s="1" t="b">
        <f t="shared" si="254"/>
        <v>0</v>
      </c>
      <c r="F1780" s="6">
        <f t="shared" si="255"/>
        <v>1.042492227031655E-2</v>
      </c>
      <c r="G1780" s="8">
        <f t="shared" si="264"/>
        <v>1.4560721415218057E-3</v>
      </c>
      <c r="H1780" s="8">
        <f t="shared" si="265"/>
        <v>1.4160712780803967E-3</v>
      </c>
      <c r="I1780" s="8">
        <f t="shared" si="266"/>
        <v>4.6264044246504881E-4</v>
      </c>
      <c r="J1780" s="6">
        <f t="shared" si="267"/>
        <v>1.5962753757368681E-3</v>
      </c>
      <c r="K1780" s="6">
        <f t="shared" si="268"/>
        <v>9.6593353306534651E-4</v>
      </c>
      <c r="L1780" s="6">
        <f t="shared" si="269"/>
        <v>6.5849160724065401E-4</v>
      </c>
      <c r="M1780" s="9">
        <f t="shared" si="270"/>
        <v>0.91216851656917763</v>
      </c>
      <c r="N1780" s="9">
        <f t="shared" si="271"/>
        <v>1</v>
      </c>
      <c r="O1780" s="9">
        <f t="shared" si="272"/>
        <v>0.70257606532556927</v>
      </c>
      <c r="P1780" s="9">
        <f t="shared" si="273"/>
        <v>0.87158152729824889</v>
      </c>
      <c r="Q1780" s="10">
        <f t="shared" si="274"/>
        <v>0.15122169489997531</v>
      </c>
      <c r="R1780" s="10">
        <f t="shared" si="257"/>
        <v>0.52902462211467427</v>
      </c>
      <c r="S1780" s="10">
        <f>_xlfn.PERCENTILE.INC($R$1519:R1780,0.75)</f>
        <v>0.53186743264087077</v>
      </c>
      <c r="T1780" s="10">
        <f t="shared" si="258"/>
        <v>0.53186743264087077</v>
      </c>
      <c r="U1780" s="11">
        <f t="shared" si="275"/>
        <v>0.52902462211467427</v>
      </c>
      <c r="V1780" s="10">
        <f t="shared" si="259"/>
        <v>0.72166392825953507</v>
      </c>
      <c r="W1780" s="10">
        <f t="shared" si="260"/>
        <v>0.52519424253039759</v>
      </c>
      <c r="X1780" s="10">
        <f t="shared" si="276"/>
        <v>0.66128077764334281</v>
      </c>
      <c r="Y1780" s="10">
        <f>_xlfn.PERCENTILE.INC($X$1519:X1780,0.75)</f>
        <v>0.66483429080108847</v>
      </c>
      <c r="Z1780" s="10">
        <f t="shared" si="277"/>
        <v>0.66483429080108847</v>
      </c>
      <c r="AA1780" s="10">
        <f t="shared" si="278"/>
        <v>0.65232719699281971</v>
      </c>
      <c r="AB1780" s="10">
        <f t="shared" si="279"/>
        <v>0.3790137401637777</v>
      </c>
      <c r="AC1780" s="10">
        <f t="shared" si="280"/>
        <v>0.24724097074280199</v>
      </c>
      <c r="AD1780" s="13">
        <f t="shared" si="281"/>
        <v>379013.74016377772</v>
      </c>
      <c r="AE1780" s="13">
        <f t="shared" si="261"/>
        <v>247240.97074280199</v>
      </c>
      <c r="AF1780" s="13"/>
      <c r="AG1780" s="2">
        <f t="shared" si="256"/>
        <v>37314</v>
      </c>
      <c r="AH1780" s="3">
        <f t="shared" si="262"/>
        <v>3951.1887805893366</v>
      </c>
      <c r="AI1780" s="3">
        <f t="shared" si="263"/>
        <v>2577.4679020313192</v>
      </c>
      <c r="AJ1780" s="3">
        <f t="shared" si="282"/>
        <v>71323.183685943193</v>
      </c>
      <c r="AK1780" s="3">
        <f t="shared" si="283"/>
        <v>68006.238693113468</v>
      </c>
    </row>
    <row r="1781" spans="2:37" x14ac:dyDescent="0.2">
      <c r="B1781" s="5">
        <v>37315</v>
      </c>
      <c r="C1781" s="1">
        <v>167.51</v>
      </c>
      <c r="D1781" s="1">
        <f t="shared" si="253"/>
        <v>9</v>
      </c>
      <c r="E1781" s="1" t="b">
        <f t="shared" si="254"/>
        <v>0</v>
      </c>
      <c r="F1781" s="6">
        <f t="shared" si="255"/>
        <v>1.0679377337999174E-2</v>
      </c>
      <c r="G1781" s="8">
        <f t="shared" si="264"/>
        <v>1.74582676431987E-3</v>
      </c>
      <c r="H1781" s="8">
        <f t="shared" si="265"/>
        <v>1.5756227053309413E-3</v>
      </c>
      <c r="I1781" s="8">
        <f t="shared" si="266"/>
        <v>5.4961123067036419E-4</v>
      </c>
      <c r="J1781" s="6">
        <f t="shared" si="267"/>
        <v>1.5969500255385955E-3</v>
      </c>
      <c r="K1781" s="6">
        <f t="shared" si="268"/>
        <v>9.6685541987332185E-4</v>
      </c>
      <c r="L1781" s="6">
        <f t="shared" si="269"/>
        <v>6.5847091085391993E-4</v>
      </c>
      <c r="M1781" s="9">
        <f t="shared" si="270"/>
        <v>1</v>
      </c>
      <c r="N1781" s="9">
        <f t="shared" si="271"/>
        <v>1</v>
      </c>
      <c r="O1781" s="9">
        <f t="shared" si="272"/>
        <v>0.83467807250227033</v>
      </c>
      <c r="P1781" s="9">
        <f t="shared" si="273"/>
        <v>0.94489269083409011</v>
      </c>
      <c r="Q1781" s="10">
        <f t="shared" si="274"/>
        <v>0.15032043907103954</v>
      </c>
      <c r="R1781" s="10">
        <f t="shared" si="257"/>
        <v>0.53219642315036753</v>
      </c>
      <c r="S1781" s="10">
        <f>_xlfn.PERCENTILE.INC($R$1519:R1781,0.75)</f>
        <v>0.53223518275431547</v>
      </c>
      <c r="T1781" s="10">
        <f t="shared" si="258"/>
        <v>0.53223518275431547</v>
      </c>
      <c r="U1781" s="11">
        <f t="shared" si="275"/>
        <v>0.53219642315036753</v>
      </c>
      <c r="V1781" s="10">
        <f t="shared" si="259"/>
        <v>0.72166392825953507</v>
      </c>
      <c r="W1781" s="10">
        <f t="shared" si="260"/>
        <v>0.52519424253039759</v>
      </c>
      <c r="X1781" s="10">
        <f t="shared" si="276"/>
        <v>0.66524552893795952</v>
      </c>
      <c r="Y1781" s="10">
        <f>_xlfn.PERCENTILE.INC($X$1519:X1781,0.75)</f>
        <v>0.6652939784428944</v>
      </c>
      <c r="Z1781" s="10">
        <f t="shared" si="277"/>
        <v>0.6652939784428944</v>
      </c>
      <c r="AA1781" s="10">
        <f t="shared" si="278"/>
        <v>0.65232719699281971</v>
      </c>
      <c r="AB1781" s="10">
        <f t="shared" si="279"/>
        <v>0.3790137401637777</v>
      </c>
      <c r="AC1781" s="10">
        <f t="shared" si="280"/>
        <v>0.24724097074280199</v>
      </c>
      <c r="AD1781" s="13">
        <f t="shared" si="281"/>
        <v>379013.74016377772</v>
      </c>
      <c r="AE1781" s="13">
        <f t="shared" si="261"/>
        <v>247240.97074280199</v>
      </c>
      <c r="AF1781" s="13"/>
      <c r="AG1781" s="2">
        <f t="shared" si="256"/>
        <v>37315</v>
      </c>
      <c r="AH1781" s="3">
        <f t="shared" si="262"/>
        <v>4047.6307474953551</v>
      </c>
      <c r="AI1781" s="3">
        <f t="shared" si="263"/>
        <v>2640.3796199755966</v>
      </c>
      <c r="AJ1781" s="3">
        <f t="shared" si="282"/>
        <v>75370.814433438543</v>
      </c>
      <c r="AK1781" s="3">
        <f t="shared" si="283"/>
        <v>70646.618313089071</v>
      </c>
    </row>
    <row r="1782" spans="2:37" x14ac:dyDescent="0.2">
      <c r="B1782" s="5">
        <v>37316</v>
      </c>
      <c r="C1782" s="1">
        <v>168.27</v>
      </c>
      <c r="D1782" s="1">
        <f t="shared" si="253"/>
        <v>9</v>
      </c>
      <c r="E1782" s="1" t="b">
        <f t="shared" si="254"/>
        <v>0</v>
      </c>
      <c r="F1782" s="6">
        <f t="shared" si="255"/>
        <v>4.5370425646231727E-3</v>
      </c>
      <c r="G1782" s="8">
        <f t="shared" si="264"/>
        <v>1.8156710824266435E-3</v>
      </c>
      <c r="H1782" s="8">
        <f t="shared" si="265"/>
        <v>1.5885065090935767E-3</v>
      </c>
      <c r="I1782" s="8">
        <f t="shared" si="266"/>
        <v>5.7973581626015881E-4</v>
      </c>
      <c r="J1782" s="6">
        <f t="shared" si="267"/>
        <v>1.5976759336540326E-3</v>
      </c>
      <c r="K1782" s="6">
        <f t="shared" si="268"/>
        <v>9.677885754995442E-4</v>
      </c>
      <c r="L1782" s="6">
        <f t="shared" si="269"/>
        <v>6.5847269205504381E-4</v>
      </c>
      <c r="M1782" s="9">
        <f t="shared" si="270"/>
        <v>1</v>
      </c>
      <c r="N1782" s="9">
        <f t="shared" si="271"/>
        <v>1</v>
      </c>
      <c r="O1782" s="9">
        <f t="shared" si="272"/>
        <v>0.88042499446840672</v>
      </c>
      <c r="P1782" s="9">
        <f t="shared" si="273"/>
        <v>0.96014166482280228</v>
      </c>
      <c r="Q1782" s="10">
        <f t="shared" si="274"/>
        <v>0.14978229808135587</v>
      </c>
      <c r="R1782" s="10">
        <f t="shared" si="257"/>
        <v>0.53410850964876466</v>
      </c>
      <c r="S1782" s="10">
        <f>_xlfn.PERCENTILE.INC($R$1519:R1782,0.75)</f>
        <v>0.53273258418088876</v>
      </c>
      <c r="T1782" s="10">
        <f t="shared" si="258"/>
        <v>0.53273258418088876</v>
      </c>
      <c r="U1782" s="11">
        <f t="shared" si="275"/>
        <v>0.53273258418088876</v>
      </c>
      <c r="V1782" s="10">
        <f t="shared" si="259"/>
        <v>0.72166392825953507</v>
      </c>
      <c r="W1782" s="10">
        <f t="shared" si="260"/>
        <v>0.52519424253039759</v>
      </c>
      <c r="X1782" s="10">
        <f t="shared" si="276"/>
        <v>0.66763563706095574</v>
      </c>
      <c r="Y1782" s="10">
        <f>_xlfn.PERCENTILE.INC($X$1519:X1782,0.75)</f>
        <v>0.66591573022611095</v>
      </c>
      <c r="Z1782" s="10">
        <f t="shared" si="277"/>
        <v>0.66591573022611095</v>
      </c>
      <c r="AA1782" s="10">
        <f t="shared" si="278"/>
        <v>0.65232719699281971</v>
      </c>
      <c r="AB1782" s="10">
        <f t="shared" si="279"/>
        <v>0.3790137401637777</v>
      </c>
      <c r="AC1782" s="10">
        <f t="shared" si="280"/>
        <v>0.24724097074280199</v>
      </c>
      <c r="AD1782" s="13">
        <f t="shared" si="281"/>
        <v>379013.74016377772</v>
      </c>
      <c r="AE1782" s="13">
        <f t="shared" si="261"/>
        <v>247240.97074280199</v>
      </c>
      <c r="AF1782" s="13"/>
      <c r="AG1782" s="2">
        <f t="shared" si="256"/>
        <v>37316</v>
      </c>
      <c r="AH1782" s="3">
        <f t="shared" si="262"/>
        <v>1719.6014717000869</v>
      </c>
      <c r="AI1782" s="3">
        <f t="shared" si="263"/>
        <v>1121.7428079788451</v>
      </c>
      <c r="AJ1782" s="3">
        <f t="shared" si="282"/>
        <v>77090.415905138623</v>
      </c>
      <c r="AK1782" s="3">
        <f t="shared" si="283"/>
        <v>71768.361121067923</v>
      </c>
    </row>
    <row r="1783" spans="2:37" x14ac:dyDescent="0.2">
      <c r="B1783" s="5">
        <v>37319</v>
      </c>
      <c r="C1783" s="1">
        <v>168.97</v>
      </c>
      <c r="D1783" s="1">
        <f t="shared" si="253"/>
        <v>10</v>
      </c>
      <c r="E1783" s="1" t="b">
        <f t="shared" si="254"/>
        <v>1</v>
      </c>
      <c r="F1783" s="6">
        <f t="shared" si="255"/>
        <v>4.1599809829440115E-3</v>
      </c>
      <c r="G1783" s="8">
        <f t="shared" si="264"/>
        <v>1.8081522296393348E-3</v>
      </c>
      <c r="H1783" s="8">
        <f t="shared" si="265"/>
        <v>1.5988503572250043E-3</v>
      </c>
      <c r="I1783" s="8">
        <f t="shared" si="266"/>
        <v>5.8547515043838789E-4</v>
      </c>
      <c r="J1783" s="6">
        <f t="shared" si="267"/>
        <v>1.5983948271600147E-3</v>
      </c>
      <c r="K1783" s="6">
        <f t="shared" si="268"/>
        <v>9.6873469745703555E-4</v>
      </c>
      <c r="L1783" s="6">
        <f t="shared" si="269"/>
        <v>6.5847749641024514E-4</v>
      </c>
      <c r="M1783" s="9">
        <f t="shared" si="270"/>
        <v>1</v>
      </c>
      <c r="N1783" s="9">
        <f t="shared" si="271"/>
        <v>1</v>
      </c>
      <c r="O1783" s="9">
        <f t="shared" si="272"/>
        <v>0.88913463805545867</v>
      </c>
      <c r="P1783" s="9">
        <f t="shared" si="273"/>
        <v>0.96304487935181948</v>
      </c>
      <c r="Q1783" s="10">
        <f t="shared" si="274"/>
        <v>0.14203886698677556</v>
      </c>
      <c r="R1783" s="10">
        <f t="shared" si="257"/>
        <v>0.56322612040722875</v>
      </c>
      <c r="S1783" s="10">
        <f>_xlfn.PERCENTILE.INC($R$1519:R1783,0.75)</f>
        <v>0.53410850964876466</v>
      </c>
      <c r="T1783" s="10">
        <f t="shared" si="258"/>
        <v>0.53410850964876466</v>
      </c>
      <c r="U1783" s="11">
        <f t="shared" si="275"/>
        <v>0.53410850964876466</v>
      </c>
      <c r="V1783" s="10">
        <f t="shared" si="259"/>
        <v>0.96014166482280228</v>
      </c>
      <c r="W1783" s="10">
        <f t="shared" si="260"/>
        <v>0.53273258418088876</v>
      </c>
      <c r="X1783" s="10">
        <f t="shared" si="276"/>
        <v>0.70403265050903596</v>
      </c>
      <c r="Y1783" s="10">
        <f>_xlfn.PERCENTILE.INC($X$1519:X1783,0.75)</f>
        <v>0.66763563706095574</v>
      </c>
      <c r="Z1783" s="10">
        <f t="shared" si="277"/>
        <v>0.66763563706095574</v>
      </c>
      <c r="AA1783" s="10">
        <f t="shared" si="278"/>
        <v>0.66763563706095574</v>
      </c>
      <c r="AB1783" s="10">
        <f t="shared" si="279"/>
        <v>0.51149875028079217</v>
      </c>
      <c r="AC1783" s="10">
        <f t="shared" si="280"/>
        <v>0.34149479399959942</v>
      </c>
      <c r="AD1783" s="13">
        <f t="shared" si="281"/>
        <v>511498.75028079218</v>
      </c>
      <c r="AE1783" s="13">
        <f t="shared" si="261"/>
        <v>341494.79399959941</v>
      </c>
      <c r="AF1783" s="13"/>
      <c r="AG1783" s="2">
        <f t="shared" si="256"/>
        <v>37319</v>
      </c>
      <c r="AH1783" s="3">
        <f t="shared" si="262"/>
        <v>1576.6899513557983</v>
      </c>
      <c r="AI1783" s="3">
        <f t="shared" si="263"/>
        <v>1028.517736494673</v>
      </c>
      <c r="AJ1783" s="3">
        <f t="shared" si="282"/>
        <v>78667.105856494425</v>
      </c>
      <c r="AK1783" s="3">
        <f t="shared" si="283"/>
        <v>72796.878857562595</v>
      </c>
    </row>
    <row r="1784" spans="2:37" x14ac:dyDescent="0.2">
      <c r="B1784" s="5">
        <v>37320</v>
      </c>
      <c r="C1784" s="1">
        <v>169.31</v>
      </c>
      <c r="D1784" s="1">
        <f t="shared" si="253"/>
        <v>10</v>
      </c>
      <c r="E1784" s="1" t="b">
        <f t="shared" si="254"/>
        <v>0</v>
      </c>
      <c r="F1784" s="6">
        <f t="shared" si="255"/>
        <v>2.0121915132864654E-3</v>
      </c>
      <c r="G1784" s="8">
        <f t="shared" si="264"/>
        <v>1.7491921516734911E-3</v>
      </c>
      <c r="H1784" s="8">
        <f t="shared" si="265"/>
        <v>1.6592746587841783E-3</v>
      </c>
      <c r="I1784" s="8">
        <f t="shared" si="266"/>
        <v>6.0032942631404356E-4</v>
      </c>
      <c r="J1784" s="6">
        <f t="shared" si="267"/>
        <v>1.5990745031569025E-3</v>
      </c>
      <c r="K1784" s="6">
        <f t="shared" si="268"/>
        <v>9.6976567818412836E-4</v>
      </c>
      <c r="L1784" s="6">
        <f t="shared" si="269"/>
        <v>6.5849891155099699E-4</v>
      </c>
      <c r="M1784" s="9">
        <f t="shared" si="270"/>
        <v>1</v>
      </c>
      <c r="N1784" s="9">
        <f t="shared" si="271"/>
        <v>1</v>
      </c>
      <c r="O1784" s="9">
        <f t="shared" si="272"/>
        <v>0.91166350586678446</v>
      </c>
      <c r="P1784" s="9">
        <f t="shared" si="273"/>
        <v>0.97055450195559478</v>
      </c>
      <c r="Q1784" s="10">
        <f t="shared" si="274"/>
        <v>0.13744928176308077</v>
      </c>
      <c r="R1784" s="10">
        <f t="shared" si="257"/>
        <v>0.58203287040738982</v>
      </c>
      <c r="S1784" s="10">
        <f>_xlfn.PERCENTILE.INC($R$1519:R1784,0.75)</f>
        <v>0.53498388761855642</v>
      </c>
      <c r="T1784" s="10">
        <f t="shared" si="258"/>
        <v>0.53498388761855642</v>
      </c>
      <c r="U1784" s="11">
        <f t="shared" si="275"/>
        <v>0.53498388761855642</v>
      </c>
      <c r="V1784" s="10">
        <f t="shared" si="259"/>
        <v>0.96014166482280228</v>
      </c>
      <c r="W1784" s="10">
        <f t="shared" si="260"/>
        <v>0.53273258418088876</v>
      </c>
      <c r="X1784" s="10">
        <f t="shared" si="276"/>
        <v>0.72754108800923734</v>
      </c>
      <c r="Y1784" s="10">
        <f>_xlfn.PERCENTILE.INC($X$1519:X1784,0.75)</f>
        <v>0.66872985952319541</v>
      </c>
      <c r="Z1784" s="10">
        <f t="shared" si="277"/>
        <v>0.66872985952319541</v>
      </c>
      <c r="AA1784" s="10">
        <f t="shared" si="278"/>
        <v>0.66763563706095574</v>
      </c>
      <c r="AB1784" s="10">
        <f t="shared" si="279"/>
        <v>0.51149875028079217</v>
      </c>
      <c r="AC1784" s="10">
        <f t="shared" si="280"/>
        <v>0.34149479399959942</v>
      </c>
      <c r="AD1784" s="13">
        <f t="shared" si="281"/>
        <v>511498.75028079218</v>
      </c>
      <c r="AE1784" s="13">
        <f t="shared" si="261"/>
        <v>341494.79399959941</v>
      </c>
      <c r="AF1784" s="13"/>
      <c r="AG1784" s="2">
        <f t="shared" si="256"/>
        <v>37320</v>
      </c>
      <c r="AH1784" s="3">
        <f t="shared" si="262"/>
        <v>1029.2334443716431</v>
      </c>
      <c r="AI1784" s="3">
        <f t="shared" si="263"/>
        <v>687.15292631750367</v>
      </c>
      <c r="AJ1784" s="3">
        <f t="shared" si="282"/>
        <v>79696.339300866064</v>
      </c>
      <c r="AK1784" s="3">
        <f t="shared" si="283"/>
        <v>73484.031783880098</v>
      </c>
    </row>
    <row r="1785" spans="2:37" x14ac:dyDescent="0.2">
      <c r="B1785" s="5">
        <v>37321</v>
      </c>
      <c r="C1785" s="1">
        <v>169.03</v>
      </c>
      <c r="D1785" s="1">
        <f t="shared" si="253"/>
        <v>10</v>
      </c>
      <c r="E1785" s="1" t="b">
        <f t="shared" si="254"/>
        <v>0</v>
      </c>
      <c r="F1785" s="6">
        <f t="shared" si="255"/>
        <v>-1.653771188943387E-3</v>
      </c>
      <c r="G1785" s="8">
        <f t="shared" si="264"/>
        <v>1.5727124759419104E-3</v>
      </c>
      <c r="H1785" s="8">
        <f t="shared" si="265"/>
        <v>1.6379321054329156E-3</v>
      </c>
      <c r="I1785" s="8">
        <f t="shared" si="266"/>
        <v>5.9956287071660037E-4</v>
      </c>
      <c r="J1785" s="6">
        <f t="shared" si="267"/>
        <v>1.5996144527814398E-3</v>
      </c>
      <c r="K1785" s="6">
        <f t="shared" si="268"/>
        <v>9.7077199932908231E-4</v>
      </c>
      <c r="L1785" s="6">
        <f t="shared" si="269"/>
        <v>6.5852427436417229E-4</v>
      </c>
      <c r="M1785" s="9">
        <f t="shared" si="270"/>
        <v>0.98318221194316435</v>
      </c>
      <c r="N1785" s="9">
        <f t="shared" si="271"/>
        <v>1</v>
      </c>
      <c r="O1785" s="9">
        <f t="shared" si="272"/>
        <v>0.91046434286040379</v>
      </c>
      <c r="P1785" s="9">
        <f t="shared" si="273"/>
        <v>0.96454885160118931</v>
      </c>
      <c r="Q1785" s="10">
        <f t="shared" si="274"/>
        <v>0.13669666964511801</v>
      </c>
      <c r="R1785" s="10">
        <f t="shared" si="257"/>
        <v>0.58523737416346866</v>
      </c>
      <c r="S1785" s="10">
        <f>_xlfn.PERCENTILE.INC($R$1519:R1785,0.75)</f>
        <v>0.53546948822767226</v>
      </c>
      <c r="T1785" s="10">
        <f t="shared" si="258"/>
        <v>0.53546948822767226</v>
      </c>
      <c r="U1785" s="11">
        <f t="shared" si="275"/>
        <v>0.53546948822767226</v>
      </c>
      <c r="V1785" s="10">
        <f t="shared" si="259"/>
        <v>0.96014166482280228</v>
      </c>
      <c r="W1785" s="10">
        <f t="shared" si="260"/>
        <v>0.53273258418088876</v>
      </c>
      <c r="X1785" s="10">
        <f t="shared" si="276"/>
        <v>0.73154671770433588</v>
      </c>
      <c r="Y1785" s="10">
        <f>_xlfn.PERCENTILE.INC($X$1519:X1785,0.75)</f>
        <v>0.66933686028459038</v>
      </c>
      <c r="Z1785" s="10">
        <f t="shared" si="277"/>
        <v>0.66933686028459038</v>
      </c>
      <c r="AA1785" s="10">
        <f t="shared" si="278"/>
        <v>0.66763563706095574</v>
      </c>
      <c r="AB1785" s="10">
        <f t="shared" si="279"/>
        <v>0.51149875028079217</v>
      </c>
      <c r="AC1785" s="10">
        <f t="shared" si="280"/>
        <v>0.34149479399959942</v>
      </c>
      <c r="AD1785" s="13">
        <f t="shared" si="281"/>
        <v>511498.75028079218</v>
      </c>
      <c r="AE1785" s="13">
        <f t="shared" si="261"/>
        <v>341494.79399959941</v>
      </c>
      <c r="AF1785" s="13"/>
      <c r="AG1785" s="2">
        <f t="shared" si="256"/>
        <v>37321</v>
      </c>
      <c r="AH1785" s="3">
        <f t="shared" si="262"/>
        <v>-845.90189639492235</v>
      </c>
      <c r="AI1785" s="3">
        <f t="shared" si="263"/>
        <v>-564.75425149069451</v>
      </c>
      <c r="AJ1785" s="3">
        <f t="shared" si="282"/>
        <v>78850.437404471144</v>
      </c>
      <c r="AK1785" s="3">
        <f t="shared" si="283"/>
        <v>72919.277532389402</v>
      </c>
    </row>
    <row r="1786" spans="2:37" x14ac:dyDescent="0.2">
      <c r="B1786" s="5">
        <v>37322</v>
      </c>
      <c r="C1786" s="1">
        <v>167.87</v>
      </c>
      <c r="D1786" s="1">
        <f t="shared" si="253"/>
        <v>10</v>
      </c>
      <c r="E1786" s="1" t="b">
        <f t="shared" si="254"/>
        <v>0</v>
      </c>
      <c r="F1786" s="6">
        <f t="shared" si="255"/>
        <v>-6.8626870969650255E-3</v>
      </c>
      <c r="G1786" s="8">
        <f t="shared" si="264"/>
        <v>1.4711908517893025E-3</v>
      </c>
      <c r="H1786" s="8">
        <f t="shared" si="265"/>
        <v>1.5533348803082637E-3</v>
      </c>
      <c r="I1786" s="8">
        <f t="shared" si="266"/>
        <v>5.5312405955901267E-4</v>
      </c>
      <c r="J1786" s="6">
        <f t="shared" si="267"/>
        <v>1.6000782063131937E-3</v>
      </c>
      <c r="K1786" s="6">
        <f t="shared" si="268"/>
        <v>9.7166726273177238E-4</v>
      </c>
      <c r="L1786" s="6">
        <f t="shared" si="269"/>
        <v>6.585234618746498E-4</v>
      </c>
      <c r="M1786" s="9">
        <f t="shared" si="270"/>
        <v>0.91944934065387596</v>
      </c>
      <c r="N1786" s="9">
        <f t="shared" si="271"/>
        <v>1</v>
      </c>
      <c r="O1786" s="9">
        <f t="shared" si="272"/>
        <v>0.83994586614182021</v>
      </c>
      <c r="P1786" s="9">
        <f t="shared" si="273"/>
        <v>0.91979840226523202</v>
      </c>
      <c r="Q1786" s="10">
        <f t="shared" si="274"/>
        <v>0.13774303307616392</v>
      </c>
      <c r="R1786" s="10">
        <f t="shared" si="257"/>
        <v>0.58079162490755254</v>
      </c>
      <c r="S1786" s="10">
        <f>_xlfn.PERCENTILE.INC($R$1519:R1786,0.75)</f>
        <v>0.53575410646954347</v>
      </c>
      <c r="T1786" s="10">
        <f t="shared" si="258"/>
        <v>0.53575410646954347</v>
      </c>
      <c r="U1786" s="11">
        <f t="shared" si="275"/>
        <v>0.53575410646954347</v>
      </c>
      <c r="V1786" s="10">
        <f t="shared" si="259"/>
        <v>0.96014166482280228</v>
      </c>
      <c r="W1786" s="10">
        <f t="shared" si="260"/>
        <v>0.53273258418088876</v>
      </c>
      <c r="X1786" s="10">
        <f t="shared" si="276"/>
        <v>0.72598953113444076</v>
      </c>
      <c r="Y1786" s="10">
        <f>_xlfn.PERCENTILE.INC($X$1519:X1786,0.75)</f>
        <v>0.66969263308692939</v>
      </c>
      <c r="Z1786" s="10">
        <f t="shared" si="277"/>
        <v>0.66969263308692939</v>
      </c>
      <c r="AA1786" s="10">
        <f t="shared" si="278"/>
        <v>0.66763563706095574</v>
      </c>
      <c r="AB1786" s="10">
        <f t="shared" si="279"/>
        <v>0.51149875028079217</v>
      </c>
      <c r="AC1786" s="10">
        <f t="shared" si="280"/>
        <v>0.34149479399959942</v>
      </c>
      <c r="AD1786" s="13">
        <f t="shared" si="281"/>
        <v>511498.75028079218</v>
      </c>
      <c r="AE1786" s="13">
        <f t="shared" si="261"/>
        <v>341494.79399959941</v>
      </c>
      <c r="AF1786" s="13"/>
      <c r="AG1786" s="2">
        <f t="shared" si="256"/>
        <v>37322</v>
      </c>
      <c r="AH1786" s="3">
        <f t="shared" si="262"/>
        <v>-3510.2558736657284</v>
      </c>
      <c r="AI1786" s="3">
        <f t="shared" si="263"/>
        <v>-2343.5719164617803</v>
      </c>
      <c r="AJ1786" s="3">
        <f t="shared" si="282"/>
        <v>75340.181530805421</v>
      </c>
      <c r="AK1786" s="3">
        <f t="shared" si="283"/>
        <v>70575.705615927625</v>
      </c>
    </row>
    <row r="1787" spans="2:37" x14ac:dyDescent="0.2">
      <c r="B1787" s="5">
        <v>37323</v>
      </c>
      <c r="C1787" s="1">
        <v>169.03</v>
      </c>
      <c r="D1787" s="1">
        <f t="shared" si="253"/>
        <v>10</v>
      </c>
      <c r="E1787" s="1" t="b">
        <f t="shared" si="254"/>
        <v>0</v>
      </c>
      <c r="F1787" s="6">
        <f t="shared" si="255"/>
        <v>6.9101090129266574E-3</v>
      </c>
      <c r="G1787" s="8">
        <f t="shared" si="264"/>
        <v>1.703145668809389E-3</v>
      </c>
      <c r="H1787" s="8">
        <f t="shared" si="265"/>
        <v>1.6096875939098862E-3</v>
      </c>
      <c r="I1787" s="8">
        <f t="shared" si="266"/>
        <v>5.8453809149602843E-4</v>
      </c>
      <c r="J1787" s="6">
        <f t="shared" si="267"/>
        <v>1.6007085939588564E-3</v>
      </c>
      <c r="K1787" s="6">
        <f t="shared" si="268"/>
        <v>9.7262431490060847E-4</v>
      </c>
      <c r="L1787" s="6">
        <f t="shared" si="269"/>
        <v>6.5853617548574598E-4</v>
      </c>
      <c r="M1787" s="9">
        <f t="shared" si="270"/>
        <v>1</v>
      </c>
      <c r="N1787" s="9">
        <f t="shared" si="271"/>
        <v>1</v>
      </c>
      <c r="O1787" s="9">
        <f t="shared" si="272"/>
        <v>0.88763246918799033</v>
      </c>
      <c r="P1787" s="9">
        <f t="shared" si="273"/>
        <v>0.96254415639599678</v>
      </c>
      <c r="Q1787" s="10">
        <f t="shared" si="274"/>
        <v>0.1353335410960973</v>
      </c>
      <c r="R1787" s="10">
        <f t="shared" si="257"/>
        <v>0.59113209742434658</v>
      </c>
      <c r="S1787" s="10">
        <f>_xlfn.PERCENTILE.INC($R$1519:R1787,0.75)</f>
        <v>0.53602653733760097</v>
      </c>
      <c r="T1787" s="10">
        <f t="shared" si="258"/>
        <v>0.53602653733760097</v>
      </c>
      <c r="U1787" s="11">
        <f t="shared" si="275"/>
        <v>0.53602653733760097</v>
      </c>
      <c r="V1787" s="10">
        <f t="shared" si="259"/>
        <v>0.96014166482280228</v>
      </c>
      <c r="W1787" s="10">
        <f t="shared" si="260"/>
        <v>0.53273258418088876</v>
      </c>
      <c r="X1787" s="10">
        <f t="shared" si="276"/>
        <v>0.73891512178043328</v>
      </c>
      <c r="Y1787" s="10">
        <f>_xlfn.PERCENTILE.INC($X$1519:X1787,0.75)</f>
        <v>0.67003317167200127</v>
      </c>
      <c r="Z1787" s="10">
        <f t="shared" si="277"/>
        <v>0.67003317167200127</v>
      </c>
      <c r="AA1787" s="10">
        <f t="shared" si="278"/>
        <v>0.66763563706095574</v>
      </c>
      <c r="AB1787" s="10">
        <f t="shared" si="279"/>
        <v>0.51149875028079217</v>
      </c>
      <c r="AC1787" s="10">
        <f t="shared" si="280"/>
        <v>0.34149479399959942</v>
      </c>
      <c r="AD1787" s="13">
        <f t="shared" si="281"/>
        <v>511498.75028079218</v>
      </c>
      <c r="AE1787" s="13">
        <f t="shared" si="261"/>
        <v>341494.79399959941</v>
      </c>
      <c r="AF1787" s="13"/>
      <c r="AG1787" s="2">
        <f t="shared" si="256"/>
        <v>37323</v>
      </c>
      <c r="AH1787" s="3">
        <f t="shared" si="262"/>
        <v>3534.5121244160237</v>
      </c>
      <c r="AI1787" s="3">
        <f t="shared" si="263"/>
        <v>2359.7662538841641</v>
      </c>
      <c r="AJ1787" s="3">
        <f t="shared" si="282"/>
        <v>78874.693655221447</v>
      </c>
      <c r="AK1787" s="3">
        <f t="shared" si="283"/>
        <v>72935.471869811794</v>
      </c>
    </row>
    <row r="1788" spans="2:37" x14ac:dyDescent="0.2">
      <c r="B1788" s="5">
        <v>37326</v>
      </c>
      <c r="C1788" s="1">
        <v>169.28</v>
      </c>
      <c r="D1788" s="1">
        <f t="shared" si="253"/>
        <v>11</v>
      </c>
      <c r="E1788" s="1" t="b">
        <f t="shared" si="254"/>
        <v>1</v>
      </c>
      <c r="F1788" s="6">
        <f t="shared" si="255"/>
        <v>1.4790273915872287E-3</v>
      </c>
      <c r="G1788" s="8">
        <f t="shared" si="264"/>
        <v>1.7536460453139704E-3</v>
      </c>
      <c r="H1788" s="8">
        <f t="shared" si="265"/>
        <v>1.6136347817435242E-3</v>
      </c>
      <c r="I1788" s="8">
        <f t="shared" si="266"/>
        <v>5.8143050783374974E-4</v>
      </c>
      <c r="J1788" s="6">
        <f t="shared" si="267"/>
        <v>1.6013878524841609E-3</v>
      </c>
      <c r="K1788" s="6">
        <f t="shared" si="268"/>
        <v>9.7358917214114668E-4</v>
      </c>
      <c r="L1788" s="6">
        <f t="shared" si="269"/>
        <v>6.585480753585625E-4</v>
      </c>
      <c r="M1788" s="9">
        <f t="shared" si="270"/>
        <v>1</v>
      </c>
      <c r="N1788" s="9">
        <f t="shared" si="271"/>
        <v>1</v>
      </c>
      <c r="O1788" s="9">
        <f t="shared" si="272"/>
        <v>0.88289758878602109</v>
      </c>
      <c r="P1788" s="9">
        <f t="shared" si="273"/>
        <v>0.9609658629286737</v>
      </c>
      <c r="Q1788" s="10">
        <f t="shared" si="274"/>
        <v>0.12971525864858571</v>
      </c>
      <c r="R1788" s="10">
        <f t="shared" si="257"/>
        <v>0.61673546222291131</v>
      </c>
      <c r="S1788" s="10">
        <f>_xlfn.PERCENTILE.INC($R$1519:R1788,0.75)</f>
        <v>0.53752359655963811</v>
      </c>
      <c r="T1788" s="10">
        <f t="shared" si="258"/>
        <v>0.53752359655963811</v>
      </c>
      <c r="U1788" s="11">
        <f t="shared" si="275"/>
        <v>0.53752359655963811</v>
      </c>
      <c r="V1788" s="10">
        <f t="shared" si="259"/>
        <v>0.96254415639599678</v>
      </c>
      <c r="W1788" s="10">
        <f t="shared" si="260"/>
        <v>0.53602653733760097</v>
      </c>
      <c r="X1788" s="10">
        <f t="shared" si="276"/>
        <v>0.77091932777863914</v>
      </c>
      <c r="Y1788" s="10">
        <f>_xlfn.PERCENTILE.INC($X$1519:X1788,0.75)</f>
        <v>0.67190449569954769</v>
      </c>
      <c r="Z1788" s="10">
        <f t="shared" si="277"/>
        <v>0.67190449569954769</v>
      </c>
      <c r="AA1788" s="10">
        <f t="shared" si="278"/>
        <v>0.67190449569954769</v>
      </c>
      <c r="AB1788" s="10">
        <f t="shared" si="279"/>
        <v>0.51594921118748838</v>
      </c>
      <c r="AC1788" s="10">
        <f t="shared" si="280"/>
        <v>0.34666859454950882</v>
      </c>
      <c r="AD1788" s="13">
        <f t="shared" si="281"/>
        <v>515949.2111874884</v>
      </c>
      <c r="AE1788" s="13">
        <f t="shared" si="261"/>
        <v>346668.59454950882</v>
      </c>
      <c r="AF1788" s="13"/>
      <c r="AG1788" s="2">
        <f t="shared" si="256"/>
        <v>37326</v>
      </c>
      <c r="AH1788" s="3">
        <f t="shared" si="262"/>
        <v>756.52066242792739</v>
      </c>
      <c r="AI1788" s="3">
        <f t="shared" si="263"/>
        <v>505.08015440984553</v>
      </c>
      <c r="AJ1788" s="3">
        <f t="shared" si="282"/>
        <v>79631.21431764937</v>
      </c>
      <c r="AK1788" s="3">
        <f t="shared" si="283"/>
        <v>73440.552024221644</v>
      </c>
    </row>
    <row r="1789" spans="2:37" x14ac:dyDescent="0.2">
      <c r="B1789" s="5">
        <v>37327</v>
      </c>
      <c r="C1789" s="1">
        <v>169.32</v>
      </c>
      <c r="D1789" s="1">
        <f t="shared" si="253"/>
        <v>11</v>
      </c>
      <c r="E1789" s="1" t="b">
        <f t="shared" si="254"/>
        <v>0</v>
      </c>
      <c r="F1789" s="6">
        <f t="shared" si="255"/>
        <v>2.3629489603016474E-4</v>
      </c>
      <c r="G1789" s="8">
        <f t="shared" si="264"/>
        <v>1.5132024899024519E-3</v>
      </c>
      <c r="H1789" s="8">
        <f t="shared" si="265"/>
        <v>1.6392757375838264E-3</v>
      </c>
      <c r="I1789" s="8">
        <f t="shared" si="266"/>
        <v>5.7458724386079451E-4</v>
      </c>
      <c r="J1789" s="6">
        <f t="shared" si="267"/>
        <v>1.6018801438891165E-3</v>
      </c>
      <c r="K1789" s="6">
        <f t="shared" si="268"/>
        <v>9.7458629895531704E-4</v>
      </c>
      <c r="L1789" s="6">
        <f t="shared" si="269"/>
        <v>6.5858180697082381E-4</v>
      </c>
      <c r="M1789" s="9">
        <f t="shared" si="270"/>
        <v>0.94464151745375347</v>
      </c>
      <c r="N1789" s="9">
        <f t="shared" si="271"/>
        <v>1</v>
      </c>
      <c r="O1789" s="9">
        <f t="shared" si="272"/>
        <v>0.8724614585143704</v>
      </c>
      <c r="P1789" s="9">
        <f t="shared" si="273"/>
        <v>0.93903432532270792</v>
      </c>
      <c r="Q1789" s="10">
        <f t="shared" si="274"/>
        <v>0.12844612583009932</v>
      </c>
      <c r="R1789" s="10">
        <f t="shared" si="257"/>
        <v>0.62282921717560491</v>
      </c>
      <c r="S1789" s="10">
        <f>_xlfn.PERCENTILE.INC($R$1519:R1789,0.75)</f>
        <v>0.53927878153076225</v>
      </c>
      <c r="T1789" s="10">
        <f t="shared" si="258"/>
        <v>0.53927878153076225</v>
      </c>
      <c r="U1789" s="11">
        <f t="shared" si="275"/>
        <v>0.53927878153076225</v>
      </c>
      <c r="V1789" s="10">
        <f t="shared" si="259"/>
        <v>0.96254415639599678</v>
      </c>
      <c r="W1789" s="10">
        <f t="shared" si="260"/>
        <v>0.53602653733760097</v>
      </c>
      <c r="X1789" s="10">
        <f t="shared" si="276"/>
        <v>0.77853652146950614</v>
      </c>
      <c r="Y1789" s="10">
        <f>_xlfn.PERCENTILE.INC($X$1519:X1789,0.75)</f>
        <v>0.67409847691345282</v>
      </c>
      <c r="Z1789" s="10">
        <f t="shared" si="277"/>
        <v>0.67409847691345282</v>
      </c>
      <c r="AA1789" s="10">
        <f t="shared" si="278"/>
        <v>0.67190449569954769</v>
      </c>
      <c r="AB1789" s="10">
        <f t="shared" si="279"/>
        <v>0.51594921118748838</v>
      </c>
      <c r="AC1789" s="10">
        <f t="shared" si="280"/>
        <v>0.34666859454950882</v>
      </c>
      <c r="AD1789" s="13">
        <f t="shared" si="281"/>
        <v>515949.2111874884</v>
      </c>
      <c r="AE1789" s="13">
        <f t="shared" si="261"/>
        <v>346668.59454950882</v>
      </c>
      <c r="AF1789" s="13"/>
      <c r="AG1789" s="2">
        <f t="shared" si="256"/>
        <v>37327</v>
      </c>
      <c r="AH1789" s="3">
        <f t="shared" si="262"/>
        <v>121.91616521439308</v>
      </c>
      <c r="AI1789" s="3">
        <f t="shared" si="263"/>
        <v>81.916019505999515</v>
      </c>
      <c r="AJ1789" s="3">
        <f t="shared" si="282"/>
        <v>79753.130482863766</v>
      </c>
      <c r="AK1789" s="3">
        <f t="shared" si="283"/>
        <v>73522.46804372764</v>
      </c>
    </row>
    <row r="1790" spans="2:37" x14ac:dyDescent="0.2">
      <c r="B1790" s="5">
        <v>37328</v>
      </c>
      <c r="C1790" s="1">
        <v>169.67</v>
      </c>
      <c r="D1790" s="1">
        <f t="shared" si="253"/>
        <v>11</v>
      </c>
      <c r="E1790" s="1" t="b">
        <f t="shared" si="254"/>
        <v>0</v>
      </c>
      <c r="F1790" s="6">
        <f t="shared" si="255"/>
        <v>2.0670918969998286E-3</v>
      </c>
      <c r="G1790" s="8">
        <f t="shared" si="264"/>
        <v>1.373441735393449E-3</v>
      </c>
      <c r="H1790" s="8">
        <f t="shared" si="265"/>
        <v>1.667018355317312E-3</v>
      </c>
      <c r="I1790" s="8">
        <f t="shared" si="266"/>
        <v>6.1659792664514991E-4</v>
      </c>
      <c r="J1790" s="6">
        <f t="shared" si="267"/>
        <v>1.6022701405542475E-3</v>
      </c>
      <c r="K1790" s="6">
        <f t="shared" si="268"/>
        <v>9.7561602349578692E-4</v>
      </c>
      <c r="L1790" s="6">
        <f t="shared" si="269"/>
        <v>6.5861988172412724E-4</v>
      </c>
      <c r="M1790" s="9">
        <f t="shared" si="270"/>
        <v>0.85718487827424428</v>
      </c>
      <c r="N1790" s="9">
        <f t="shared" si="271"/>
        <v>1</v>
      </c>
      <c r="O1790" s="9">
        <f t="shared" si="272"/>
        <v>0.93619695328818076</v>
      </c>
      <c r="P1790" s="9">
        <f t="shared" si="273"/>
        <v>0.9311272771874749</v>
      </c>
      <c r="Q1790" s="10">
        <f t="shared" si="274"/>
        <v>0.12677118379646946</v>
      </c>
      <c r="R1790" s="10">
        <f t="shared" si="257"/>
        <v>0.63105823897992175</v>
      </c>
      <c r="S1790" s="10">
        <f>_xlfn.PERCENTILE.INC($R$1519:R1790,0.75)</f>
        <v>0.54067420239083863</v>
      </c>
      <c r="T1790" s="10">
        <f t="shared" si="258"/>
        <v>0.54067420239083863</v>
      </c>
      <c r="U1790" s="11">
        <f t="shared" si="275"/>
        <v>0.54067420239083863</v>
      </c>
      <c r="V1790" s="10">
        <f t="shared" si="259"/>
        <v>0.96254415639599678</v>
      </c>
      <c r="W1790" s="10">
        <f t="shared" si="260"/>
        <v>0.53602653733760097</v>
      </c>
      <c r="X1790" s="10">
        <f t="shared" si="276"/>
        <v>0.78882279872490213</v>
      </c>
      <c r="Y1790" s="10">
        <f>_xlfn.PERCENTILE.INC($X$1519:X1790,0.75)</f>
        <v>0.67584275298854823</v>
      </c>
      <c r="Z1790" s="10">
        <f t="shared" si="277"/>
        <v>0.67584275298854823</v>
      </c>
      <c r="AA1790" s="10">
        <f t="shared" si="278"/>
        <v>0.67190449569954769</v>
      </c>
      <c r="AB1790" s="10">
        <f t="shared" si="279"/>
        <v>0.51594921118748838</v>
      </c>
      <c r="AC1790" s="10">
        <f t="shared" si="280"/>
        <v>0.34666859454950882</v>
      </c>
      <c r="AD1790" s="13">
        <f t="shared" si="281"/>
        <v>515949.2111874884</v>
      </c>
      <c r="AE1790" s="13">
        <f t="shared" si="261"/>
        <v>346668.59454950882</v>
      </c>
      <c r="AF1790" s="13"/>
      <c r="AG1790" s="2">
        <f t="shared" si="256"/>
        <v>37328</v>
      </c>
      <c r="AH1790" s="3">
        <f t="shared" si="262"/>
        <v>1066.5144337091106</v>
      </c>
      <c r="AI1790" s="3">
        <f t="shared" si="263"/>
        <v>716.59584273760868</v>
      </c>
      <c r="AJ1790" s="3">
        <f t="shared" si="282"/>
        <v>80819.64491657287</v>
      </c>
      <c r="AK1790" s="3">
        <f t="shared" si="283"/>
        <v>74239.063886465243</v>
      </c>
    </row>
    <row r="1791" spans="2:37" x14ac:dyDescent="0.2">
      <c r="B1791" s="5">
        <v>37329</v>
      </c>
      <c r="C1791" s="1">
        <v>169.44</v>
      </c>
      <c r="D1791" s="1">
        <f t="shared" si="253"/>
        <v>11</v>
      </c>
      <c r="E1791" s="1" t="b">
        <f t="shared" si="254"/>
        <v>0</v>
      </c>
      <c r="F1791" s="6">
        <f t="shared" si="255"/>
        <v>-1.3555725820709741E-3</v>
      </c>
      <c r="G1791" s="8">
        <f t="shared" si="264"/>
        <v>1.3745276448225352E-3</v>
      </c>
      <c r="H1791" s="8">
        <f t="shared" si="265"/>
        <v>1.6107514431740232E-3</v>
      </c>
      <c r="I1791" s="8">
        <f t="shared" si="266"/>
        <v>5.9284858009443818E-4</v>
      </c>
      <c r="J1791" s="6">
        <f t="shared" si="267"/>
        <v>1.6026607807362854E-3</v>
      </c>
      <c r="K1791" s="6">
        <f t="shared" si="268"/>
        <v>9.7656968846420388E-4</v>
      </c>
      <c r="L1791" s="6">
        <f t="shared" si="269"/>
        <v>6.5867354547405506E-4</v>
      </c>
      <c r="M1791" s="9">
        <f t="shared" si="270"/>
        <v>0.85765351055203176</v>
      </c>
      <c r="N1791" s="9">
        <f t="shared" si="271"/>
        <v>1</v>
      </c>
      <c r="O1791" s="9">
        <f t="shared" si="272"/>
        <v>0.90006435535187335</v>
      </c>
      <c r="P1791" s="9">
        <f t="shared" si="273"/>
        <v>0.919239288634635</v>
      </c>
      <c r="Q1791" s="10">
        <f t="shared" si="274"/>
        <v>0.12490142869660875</v>
      </c>
      <c r="R1791" s="10">
        <f t="shared" si="257"/>
        <v>0.64050508336716983</v>
      </c>
      <c r="S1791" s="10">
        <f>_xlfn.PERCENTILE.INC($R$1519:R1791,0.75)</f>
        <v>0.54109196927973235</v>
      </c>
      <c r="T1791" s="10">
        <f t="shared" si="258"/>
        <v>0.54109196927973235</v>
      </c>
      <c r="U1791" s="11">
        <f t="shared" si="275"/>
        <v>0.54109196927973235</v>
      </c>
      <c r="V1791" s="10">
        <f t="shared" si="259"/>
        <v>0.96254415639599678</v>
      </c>
      <c r="W1791" s="10">
        <f t="shared" si="260"/>
        <v>0.53602653733760097</v>
      </c>
      <c r="X1791" s="10">
        <f t="shared" si="276"/>
        <v>0.80063135420896225</v>
      </c>
      <c r="Y1791" s="10">
        <f>_xlfn.PERCENTILE.INC($X$1519:X1791,0.75)</f>
        <v>0.67636496159966553</v>
      </c>
      <c r="Z1791" s="10">
        <f t="shared" si="277"/>
        <v>0.67636496159966553</v>
      </c>
      <c r="AA1791" s="10">
        <f t="shared" si="278"/>
        <v>0.67190449569954769</v>
      </c>
      <c r="AB1791" s="10">
        <f t="shared" si="279"/>
        <v>0.51594921118748838</v>
      </c>
      <c r="AC1791" s="10">
        <f t="shared" si="280"/>
        <v>0.34666859454950882</v>
      </c>
      <c r="AD1791" s="13">
        <f t="shared" si="281"/>
        <v>515949.2111874884</v>
      </c>
      <c r="AE1791" s="13">
        <f t="shared" si="261"/>
        <v>346668.59454950882</v>
      </c>
      <c r="AF1791" s="13"/>
      <c r="AG1791" s="2">
        <f t="shared" si="256"/>
        <v>37329</v>
      </c>
      <c r="AH1791" s="3">
        <f t="shared" si="262"/>
        <v>-699.40660442690591</v>
      </c>
      <c r="AI1791" s="3">
        <f t="shared" si="263"/>
        <v>-469.93444183639326</v>
      </c>
      <c r="AJ1791" s="3">
        <f t="shared" si="282"/>
        <v>80120.238312145957</v>
      </c>
      <c r="AK1791" s="3">
        <f t="shared" si="283"/>
        <v>73769.129444628852</v>
      </c>
    </row>
    <row r="1792" spans="2:37" x14ac:dyDescent="0.2">
      <c r="B1792" s="5">
        <v>37330</v>
      </c>
      <c r="C1792" s="1">
        <v>169.69</v>
      </c>
      <c r="D1792" s="1">
        <f t="shared" si="253"/>
        <v>11</v>
      </c>
      <c r="E1792" s="1" t="b">
        <f t="shared" si="254"/>
        <v>0</v>
      </c>
      <c r="F1792" s="6">
        <f t="shared" si="255"/>
        <v>1.4754485363550618E-3</v>
      </c>
      <c r="G1792" s="8">
        <f t="shared" si="264"/>
        <v>1.3668894431842649E-3</v>
      </c>
      <c r="H1792" s="8">
        <f t="shared" si="265"/>
        <v>1.5891951055586513E-3</v>
      </c>
      <c r="I1792" s="8">
        <f t="shared" si="266"/>
        <v>6.1864573822876113E-4</v>
      </c>
      <c r="J1792" s="6">
        <f t="shared" si="267"/>
        <v>1.6030459381638845E-3</v>
      </c>
      <c r="K1792" s="6">
        <f t="shared" si="268"/>
        <v>9.7748819469396569E-4</v>
      </c>
      <c r="L1792" s="6">
        <f t="shared" si="269"/>
        <v>6.5874115188626725E-4</v>
      </c>
      <c r="M1792" s="9">
        <f t="shared" si="270"/>
        <v>0.85268264036767949</v>
      </c>
      <c r="N1792" s="9">
        <f t="shared" si="271"/>
        <v>1</v>
      </c>
      <c r="O1792" s="9">
        <f t="shared" si="272"/>
        <v>0.93913327937279278</v>
      </c>
      <c r="P1792" s="9">
        <f t="shared" si="273"/>
        <v>0.9306053065801575</v>
      </c>
      <c r="Q1792" s="10">
        <f t="shared" si="274"/>
        <v>0.12490097534429742</v>
      </c>
      <c r="R1792" s="10">
        <f t="shared" si="257"/>
        <v>0.6405074082045793</v>
      </c>
      <c r="S1792" s="10">
        <f>_xlfn.PERCENTILE.INC($R$1519:R1792,0.75)</f>
        <v>0.54618816201118403</v>
      </c>
      <c r="T1792" s="10">
        <f t="shared" si="258"/>
        <v>0.54618816201118403</v>
      </c>
      <c r="U1792" s="11">
        <f t="shared" si="275"/>
        <v>0.54618816201118403</v>
      </c>
      <c r="V1792" s="10">
        <f t="shared" si="259"/>
        <v>0.96254415639599678</v>
      </c>
      <c r="W1792" s="10">
        <f t="shared" si="260"/>
        <v>0.53602653733760097</v>
      </c>
      <c r="X1792" s="10">
        <f t="shared" si="276"/>
        <v>0.80063426025572415</v>
      </c>
      <c r="Y1792" s="10">
        <f>_xlfn.PERCENTILE.INC($X$1519:X1792,0.75)</f>
        <v>0.68273520251398012</v>
      </c>
      <c r="Z1792" s="10">
        <f t="shared" si="277"/>
        <v>0.68273520251398012</v>
      </c>
      <c r="AA1792" s="10">
        <f t="shared" si="278"/>
        <v>0.67190449569954769</v>
      </c>
      <c r="AB1792" s="10">
        <f t="shared" si="279"/>
        <v>0.51594921118748838</v>
      </c>
      <c r="AC1792" s="10">
        <f t="shared" si="280"/>
        <v>0.34666859454950882</v>
      </c>
      <c r="AD1792" s="13">
        <f t="shared" si="281"/>
        <v>515949.2111874884</v>
      </c>
      <c r="AE1792" s="13">
        <f t="shared" si="261"/>
        <v>346668.59454950882</v>
      </c>
      <c r="AF1792" s="13"/>
      <c r="AG1792" s="2">
        <f t="shared" si="256"/>
        <v>37330</v>
      </c>
      <c r="AH1792" s="3">
        <f t="shared" si="262"/>
        <v>761.25650848012845</v>
      </c>
      <c r="AI1792" s="3">
        <f t="shared" si="263"/>
        <v>511.49167042833915</v>
      </c>
      <c r="AJ1792" s="3">
        <f t="shared" si="282"/>
        <v>80881.494820626089</v>
      </c>
      <c r="AK1792" s="3">
        <f t="shared" si="283"/>
        <v>74280.621115057191</v>
      </c>
    </row>
    <row r="1793" spans="2:37" x14ac:dyDescent="0.2">
      <c r="B1793" s="5">
        <v>37333</v>
      </c>
      <c r="C1793" s="1">
        <v>170.27</v>
      </c>
      <c r="D1793" s="1">
        <f t="shared" si="253"/>
        <v>12</v>
      </c>
      <c r="E1793" s="1" t="b">
        <f t="shared" si="254"/>
        <v>1</v>
      </c>
      <c r="F1793" s="6">
        <f t="shared" si="255"/>
        <v>3.417997524898464E-3</v>
      </c>
      <c r="G1793" s="8">
        <f t="shared" si="264"/>
        <v>1.2966988197688166E-3</v>
      </c>
      <c r="H1793" s="8">
        <f t="shared" si="265"/>
        <v>1.6339330638427429E-3</v>
      </c>
      <c r="I1793" s="8">
        <f t="shared" si="266"/>
        <v>6.4499304515926224E-4</v>
      </c>
      <c r="J1793" s="6">
        <f t="shared" si="267"/>
        <v>1.6033889095326405E-3</v>
      </c>
      <c r="K1793" s="6">
        <f t="shared" si="268"/>
        <v>9.7844397672013084E-4</v>
      </c>
      <c r="L1793" s="6">
        <f t="shared" si="269"/>
        <v>6.5882981869699354E-4</v>
      </c>
      <c r="M1793" s="9">
        <f t="shared" si="270"/>
        <v>0.80872382992020408</v>
      </c>
      <c r="N1793" s="9">
        <f t="shared" si="271"/>
        <v>1</v>
      </c>
      <c r="O1793" s="9">
        <f t="shared" si="272"/>
        <v>0.97899795494214714</v>
      </c>
      <c r="P1793" s="9">
        <f t="shared" si="273"/>
        <v>0.92924059495411715</v>
      </c>
      <c r="Q1793" s="10">
        <f t="shared" si="274"/>
        <v>0.12326120673329616</v>
      </c>
      <c r="R1793" s="10">
        <f t="shared" si="257"/>
        <v>0.64902820700999886</v>
      </c>
      <c r="S1793" s="10">
        <f>_xlfn.PERCENTILE.INC($R$1519:R1793,0.75)</f>
        <v>0.54801563656093455</v>
      </c>
      <c r="T1793" s="10">
        <f t="shared" si="258"/>
        <v>0.54801563656093455</v>
      </c>
      <c r="U1793" s="11">
        <f t="shared" si="275"/>
        <v>0.54801563656093455</v>
      </c>
      <c r="V1793" s="10">
        <f t="shared" si="259"/>
        <v>0.9306053065801575</v>
      </c>
      <c r="W1793" s="10">
        <f t="shared" si="260"/>
        <v>0.54618816201118403</v>
      </c>
      <c r="X1793" s="10">
        <f t="shared" si="276"/>
        <v>0.81128525876249857</v>
      </c>
      <c r="Y1793" s="10">
        <f>_xlfn.PERCENTILE.INC($X$1519:X1793,0.75)</f>
        <v>0.68501954570116808</v>
      </c>
      <c r="Z1793" s="10">
        <f t="shared" si="277"/>
        <v>0.68501954570116808</v>
      </c>
      <c r="AA1793" s="10">
        <f t="shared" si="278"/>
        <v>0.68501954570116808</v>
      </c>
      <c r="AB1793" s="10">
        <f t="shared" si="279"/>
        <v>0.50828560195887063</v>
      </c>
      <c r="AC1793" s="10">
        <f t="shared" si="280"/>
        <v>0.34818557214031032</v>
      </c>
      <c r="AD1793" s="13">
        <f t="shared" si="281"/>
        <v>508285.6019588706</v>
      </c>
      <c r="AE1793" s="13">
        <f t="shared" si="261"/>
        <v>348185.57214031031</v>
      </c>
      <c r="AF1793" s="13"/>
      <c r="AG1793" s="2">
        <f t="shared" si="256"/>
        <v>37333</v>
      </c>
      <c r="AH1793" s="3">
        <f t="shared" si="262"/>
        <v>1763.5131268121502</v>
      </c>
      <c r="AI1793" s="3">
        <f t="shared" si="263"/>
        <v>1184.9123981302503</v>
      </c>
      <c r="AJ1793" s="3">
        <f t="shared" si="282"/>
        <v>82645.007947438236</v>
      </c>
      <c r="AK1793" s="3">
        <f t="shared" si="283"/>
        <v>75465.533513187445</v>
      </c>
    </row>
    <row r="1794" spans="2:37" x14ac:dyDescent="0.2">
      <c r="B1794" s="5">
        <v>37334</v>
      </c>
      <c r="C1794" s="1">
        <v>170.28</v>
      </c>
      <c r="D1794" s="1">
        <f t="shared" si="253"/>
        <v>12</v>
      </c>
      <c r="E1794" s="1" t="b">
        <f t="shared" si="254"/>
        <v>0</v>
      </c>
      <c r="F1794" s="6">
        <f t="shared" si="255"/>
        <v>5.8730251952798795E-5</v>
      </c>
      <c r="G1794" s="8">
        <f t="shared" si="264"/>
        <v>1.1050935260340997E-3</v>
      </c>
      <c r="H1794" s="8">
        <f t="shared" si="265"/>
        <v>1.6335834305654063E-3</v>
      </c>
      <c r="I1794" s="8">
        <f t="shared" si="266"/>
        <v>6.3610410501029871E-4</v>
      </c>
      <c r="J1794" s="6">
        <f t="shared" si="267"/>
        <v>1.6036213924183909E-3</v>
      </c>
      <c r="K1794" s="6">
        <f t="shared" si="268"/>
        <v>9.793849669671019E-4</v>
      </c>
      <c r="L1794" s="6">
        <f t="shared" si="269"/>
        <v>6.5891182964026218E-4</v>
      </c>
      <c r="M1794" s="9">
        <f t="shared" si="270"/>
        <v>0.68912371165585984</v>
      </c>
      <c r="N1794" s="9">
        <f t="shared" si="271"/>
        <v>1</v>
      </c>
      <c r="O1794" s="9">
        <f t="shared" si="272"/>
        <v>0.96538577150388161</v>
      </c>
      <c r="P1794" s="9">
        <f t="shared" si="273"/>
        <v>0.88483649438658052</v>
      </c>
      <c r="Q1794" s="10">
        <f t="shared" si="274"/>
        <v>0.12145682159125742</v>
      </c>
      <c r="R1794" s="10">
        <f t="shared" si="257"/>
        <v>0.65867029082340545</v>
      </c>
      <c r="S1794" s="10">
        <f>_xlfn.PERCENTILE.INC($R$1519:R1794,0.75)</f>
        <v>0.54873924565297916</v>
      </c>
      <c r="T1794" s="10">
        <f t="shared" si="258"/>
        <v>0.54873924565297916</v>
      </c>
      <c r="U1794" s="11">
        <f t="shared" si="275"/>
        <v>0.54873924565297916</v>
      </c>
      <c r="V1794" s="10">
        <f t="shared" si="259"/>
        <v>0.9306053065801575</v>
      </c>
      <c r="W1794" s="10">
        <f t="shared" si="260"/>
        <v>0.54618816201118403</v>
      </c>
      <c r="X1794" s="10">
        <f t="shared" si="276"/>
        <v>0.82333786352925686</v>
      </c>
      <c r="Y1794" s="10">
        <f>_xlfn.PERCENTILE.INC($X$1519:X1794,0.75)</f>
        <v>0.68592405706622395</v>
      </c>
      <c r="Z1794" s="10">
        <f t="shared" si="277"/>
        <v>0.68592405706622395</v>
      </c>
      <c r="AA1794" s="10">
        <f t="shared" si="278"/>
        <v>0.68501954570116808</v>
      </c>
      <c r="AB1794" s="10">
        <f t="shared" si="279"/>
        <v>0.50828560195887063</v>
      </c>
      <c r="AC1794" s="10">
        <f t="shared" si="280"/>
        <v>0.34818557214031032</v>
      </c>
      <c r="AD1794" s="13">
        <f t="shared" si="281"/>
        <v>508285.6019588706</v>
      </c>
      <c r="AE1794" s="13">
        <f t="shared" si="261"/>
        <v>348185.57214031031</v>
      </c>
      <c r="AF1794" s="13"/>
      <c r="AG1794" s="2">
        <f t="shared" si="256"/>
        <v>37334</v>
      </c>
      <c r="AH1794" s="3">
        <f t="shared" si="262"/>
        <v>29.851741467024471</v>
      </c>
      <c r="AI1794" s="3">
        <f t="shared" si="263"/>
        <v>20.449026378129826</v>
      </c>
      <c r="AJ1794" s="3">
        <f t="shared" si="282"/>
        <v>82674.859688905257</v>
      </c>
      <c r="AK1794" s="3">
        <f t="shared" si="283"/>
        <v>75485.982539565579</v>
      </c>
    </row>
    <row r="1795" spans="2:37" x14ac:dyDescent="0.2">
      <c r="B1795" s="5">
        <v>37335</v>
      </c>
      <c r="C1795" s="1">
        <v>171.03</v>
      </c>
      <c r="D1795" s="1">
        <f t="shared" si="253"/>
        <v>12</v>
      </c>
      <c r="E1795" s="1" t="b">
        <f t="shared" si="254"/>
        <v>0</v>
      </c>
      <c r="F1795" s="6">
        <f t="shared" si="255"/>
        <v>4.4045102184637752E-3</v>
      </c>
      <c r="G1795" s="8">
        <f t="shared" si="264"/>
        <v>1.1087333523813155E-3</v>
      </c>
      <c r="H1795" s="8">
        <f t="shared" si="265"/>
        <v>1.671642610264229E-3</v>
      </c>
      <c r="I1795" s="8">
        <f t="shared" si="266"/>
        <v>6.8123611960236316E-4</v>
      </c>
      <c r="J1795" s="6">
        <f t="shared" si="267"/>
        <v>1.6038540681408777E-3</v>
      </c>
      <c r="K1795" s="6">
        <f t="shared" si="268"/>
        <v>9.8040941248784207E-4</v>
      </c>
      <c r="L1795" s="6">
        <f t="shared" si="269"/>
        <v>6.5900157517531372E-4</v>
      </c>
      <c r="M1795" s="9">
        <f t="shared" si="270"/>
        <v>0.69129316339017932</v>
      </c>
      <c r="N1795" s="9">
        <f t="shared" si="271"/>
        <v>1</v>
      </c>
      <c r="O1795" s="9">
        <f t="shared" si="272"/>
        <v>1</v>
      </c>
      <c r="P1795" s="9">
        <f t="shared" si="273"/>
        <v>0.89709772113005981</v>
      </c>
      <c r="Q1795" s="10">
        <f t="shared" si="274"/>
        <v>0.11549541049620014</v>
      </c>
      <c r="R1795" s="10">
        <f t="shared" si="257"/>
        <v>0.69266821647975385</v>
      </c>
      <c r="S1795" s="10">
        <f>_xlfn.PERCENTILE.INC($R$1519:R1795,0.75)</f>
        <v>0.55052384201131366</v>
      </c>
      <c r="T1795" s="10">
        <f t="shared" si="258"/>
        <v>0.55052384201131366</v>
      </c>
      <c r="U1795" s="11">
        <f t="shared" si="275"/>
        <v>0.55052384201131366</v>
      </c>
      <c r="V1795" s="10">
        <f t="shared" si="259"/>
        <v>0.9306053065801575</v>
      </c>
      <c r="W1795" s="10">
        <f t="shared" si="260"/>
        <v>0.54618816201118403</v>
      </c>
      <c r="X1795" s="10">
        <f t="shared" si="276"/>
        <v>0.86583527059969245</v>
      </c>
      <c r="Y1795" s="10">
        <f>_xlfn.PERCENTILE.INC($X$1519:X1795,0.75)</f>
        <v>0.68815480251414207</v>
      </c>
      <c r="Z1795" s="10">
        <f t="shared" si="277"/>
        <v>0.68815480251414207</v>
      </c>
      <c r="AA1795" s="10">
        <f t="shared" si="278"/>
        <v>0.68501954570116808</v>
      </c>
      <c r="AB1795" s="10">
        <f t="shared" si="279"/>
        <v>0.50828560195887063</v>
      </c>
      <c r="AC1795" s="10">
        <f t="shared" si="280"/>
        <v>0.34818557214031032</v>
      </c>
      <c r="AD1795" s="13">
        <f t="shared" si="281"/>
        <v>508285.6019588706</v>
      </c>
      <c r="AE1795" s="13">
        <f t="shared" si="261"/>
        <v>348185.57214031031</v>
      </c>
      <c r="AF1795" s="13"/>
      <c r="AG1795" s="2">
        <f t="shared" si="256"/>
        <v>37335</v>
      </c>
      <c r="AH1795" s="3">
        <f t="shared" si="262"/>
        <v>2238.7491277258569</v>
      </c>
      <c r="AI1795" s="3">
        <f t="shared" si="263"/>
        <v>1533.5869104136527</v>
      </c>
      <c r="AJ1795" s="3">
        <f t="shared" si="282"/>
        <v>84913.608816631109</v>
      </c>
      <c r="AK1795" s="3">
        <f t="shared" si="283"/>
        <v>77019.56944997923</v>
      </c>
    </row>
    <row r="1796" spans="2:37" x14ac:dyDescent="0.2">
      <c r="B1796" s="5">
        <v>37336</v>
      </c>
      <c r="C1796" s="1">
        <v>169.81</v>
      </c>
      <c r="D1796" s="1">
        <f t="shared" si="253"/>
        <v>12</v>
      </c>
      <c r="E1796" s="1" t="b">
        <f t="shared" si="254"/>
        <v>0</v>
      </c>
      <c r="F1796" s="6">
        <f t="shared" si="255"/>
        <v>-7.1332514763491339E-3</v>
      </c>
      <c r="G1796" s="8">
        <f t="shared" si="264"/>
        <v>1.003381547732346E-3</v>
      </c>
      <c r="H1796" s="8">
        <f t="shared" si="265"/>
        <v>1.6190760768452497E-3</v>
      </c>
      <c r="I1796" s="8">
        <f t="shared" si="266"/>
        <v>6.5792958610742032E-4</v>
      </c>
      <c r="J1796" s="6">
        <f t="shared" si="267"/>
        <v>1.604030735173699E-3</v>
      </c>
      <c r="K1796" s="6">
        <f t="shared" si="268"/>
        <v>9.8135498031457153E-4</v>
      </c>
      <c r="L1796" s="6">
        <f t="shared" si="269"/>
        <v>6.5907114438815183E-4</v>
      </c>
      <c r="M1796" s="9">
        <f t="shared" si="270"/>
        <v>0.6255376070606844</v>
      </c>
      <c r="N1796" s="9">
        <f t="shared" si="271"/>
        <v>1</v>
      </c>
      <c r="O1796" s="9">
        <f t="shared" si="272"/>
        <v>0.99826792859852598</v>
      </c>
      <c r="P1796" s="9">
        <f t="shared" si="273"/>
        <v>0.87460184521973672</v>
      </c>
      <c r="Q1796" s="10">
        <f t="shared" si="274"/>
        <v>0.11346390730324549</v>
      </c>
      <c r="R1796" s="10">
        <f t="shared" si="257"/>
        <v>0.70507002536225638</v>
      </c>
      <c r="S1796" s="10">
        <f>_xlfn.PERCENTILE.INC($R$1519:R1796,0.75)</f>
        <v>0.5576942900498606</v>
      </c>
      <c r="T1796" s="10">
        <f t="shared" si="258"/>
        <v>0.5576942900498606</v>
      </c>
      <c r="U1796" s="11">
        <f t="shared" si="275"/>
        <v>0.5576942900498606</v>
      </c>
      <c r="V1796" s="10">
        <f t="shared" si="259"/>
        <v>0.9306053065801575</v>
      </c>
      <c r="W1796" s="10">
        <f t="shared" si="260"/>
        <v>0.54618816201118403</v>
      </c>
      <c r="X1796" s="10">
        <f t="shared" si="276"/>
        <v>0.88133753170282048</v>
      </c>
      <c r="Y1796" s="10">
        <f>_xlfn.PERCENTILE.INC($X$1519:X1796,0.75)</f>
        <v>0.69711786256232577</v>
      </c>
      <c r="Z1796" s="10">
        <f t="shared" si="277"/>
        <v>0.69711786256232577</v>
      </c>
      <c r="AA1796" s="10">
        <f t="shared" si="278"/>
        <v>0.68501954570116808</v>
      </c>
      <c r="AB1796" s="10">
        <f t="shared" si="279"/>
        <v>0.50828560195887063</v>
      </c>
      <c r="AC1796" s="10">
        <f t="shared" si="280"/>
        <v>0.34818557214031032</v>
      </c>
      <c r="AD1796" s="13">
        <f t="shared" si="281"/>
        <v>508285.6019588706</v>
      </c>
      <c r="AE1796" s="13">
        <f t="shared" si="261"/>
        <v>348185.57214031031</v>
      </c>
      <c r="AF1796" s="13"/>
      <c r="AG1796" s="2">
        <f t="shared" si="256"/>
        <v>37336</v>
      </c>
      <c r="AH1796" s="3">
        <f t="shared" si="262"/>
        <v>-3625.7290205801219</v>
      </c>
      <c r="AI1796" s="3">
        <f t="shared" si="263"/>
        <v>-2483.6952465133363</v>
      </c>
      <c r="AJ1796" s="3">
        <f t="shared" si="282"/>
        <v>81287.879796050984</v>
      </c>
      <c r="AK1796" s="3">
        <f t="shared" si="283"/>
        <v>74535.874203465894</v>
      </c>
    </row>
    <row r="1797" spans="2:37" x14ac:dyDescent="0.2">
      <c r="B1797" s="5">
        <v>37337</v>
      </c>
      <c r="C1797" s="1">
        <v>169.24</v>
      </c>
      <c r="D1797" s="1">
        <f t="shared" si="253"/>
        <v>12</v>
      </c>
      <c r="E1797" s="1" t="b">
        <f t="shared" si="254"/>
        <v>0</v>
      </c>
      <c r="F1797" s="6">
        <f t="shared" si="255"/>
        <v>-3.3566927742770813E-3</v>
      </c>
      <c r="G1797" s="8">
        <f t="shared" si="264"/>
        <v>9.9402603370504577E-4</v>
      </c>
      <c r="H1797" s="8">
        <f t="shared" si="265"/>
        <v>1.5480610258686871E-3</v>
      </c>
      <c r="I1797" s="8">
        <f t="shared" si="266"/>
        <v>6.7617489370881624E-4</v>
      </c>
      <c r="J1797" s="6">
        <f t="shared" si="267"/>
        <v>1.6042074220098078E-3</v>
      </c>
      <c r="K1797" s="6">
        <f t="shared" si="268"/>
        <v>9.8221260863273264E-4</v>
      </c>
      <c r="L1797" s="6">
        <f t="shared" si="269"/>
        <v>6.59157171717396E-4</v>
      </c>
      <c r="M1797" s="9">
        <f t="shared" si="270"/>
        <v>0.61963684999019319</v>
      </c>
      <c r="N1797" s="9">
        <f t="shared" si="271"/>
        <v>1</v>
      </c>
      <c r="O1797" s="9">
        <f t="shared" si="272"/>
        <v>1</v>
      </c>
      <c r="P1797" s="9">
        <f t="shared" si="273"/>
        <v>0.8732122833300644</v>
      </c>
      <c r="Q1797" s="10">
        <f t="shared" si="274"/>
        <v>0.11194880894478269</v>
      </c>
      <c r="R1797" s="10">
        <f t="shared" si="257"/>
        <v>0.71461233713937033</v>
      </c>
      <c r="S1797" s="10">
        <f>_xlfn.PERCENTILE.INC($R$1519:R1797,0.75)</f>
        <v>0.560299170980749</v>
      </c>
      <c r="T1797" s="10">
        <f t="shared" si="258"/>
        <v>0.560299170980749</v>
      </c>
      <c r="U1797" s="11">
        <f t="shared" si="275"/>
        <v>0.560299170980749</v>
      </c>
      <c r="V1797" s="10">
        <f t="shared" si="259"/>
        <v>0.9306053065801575</v>
      </c>
      <c r="W1797" s="10">
        <f t="shared" si="260"/>
        <v>0.54618816201118403</v>
      </c>
      <c r="X1797" s="10">
        <f t="shared" si="276"/>
        <v>0.89326542142421284</v>
      </c>
      <c r="Y1797" s="10">
        <f>_xlfn.PERCENTILE.INC($X$1519:X1797,0.75)</f>
        <v>0.70037396372593608</v>
      </c>
      <c r="Z1797" s="10">
        <f t="shared" si="277"/>
        <v>0.70037396372593608</v>
      </c>
      <c r="AA1797" s="10">
        <f t="shared" si="278"/>
        <v>0.68501954570116808</v>
      </c>
      <c r="AB1797" s="10">
        <f t="shared" si="279"/>
        <v>0.50828560195887063</v>
      </c>
      <c r="AC1797" s="10">
        <f t="shared" si="280"/>
        <v>0.34818557214031032</v>
      </c>
      <c r="AD1797" s="13">
        <f t="shared" si="281"/>
        <v>508285.6019588706</v>
      </c>
      <c r="AE1797" s="13">
        <f t="shared" si="261"/>
        <v>348185.57214031031</v>
      </c>
      <c r="AF1797" s="13"/>
      <c r="AG1797" s="2">
        <f t="shared" si="256"/>
        <v>37337</v>
      </c>
      <c r="AH1797" s="3">
        <f t="shared" si="262"/>
        <v>-1706.1586073644175</v>
      </c>
      <c r="AI1797" s="3">
        <f t="shared" si="263"/>
        <v>-1168.751994110911</v>
      </c>
      <c r="AJ1797" s="3">
        <f t="shared" si="282"/>
        <v>79581.72118868657</v>
      </c>
      <c r="AK1797" s="3">
        <f t="shared" si="283"/>
        <v>73367.122209354988</v>
      </c>
    </row>
    <row r="1798" spans="2:37" x14ac:dyDescent="0.2">
      <c r="B1798" s="5">
        <v>37340</v>
      </c>
      <c r="C1798" s="1">
        <v>169.18</v>
      </c>
      <c r="D1798" s="1">
        <f t="shared" si="253"/>
        <v>13</v>
      </c>
      <c r="E1798" s="1" t="b">
        <f t="shared" si="254"/>
        <v>1</v>
      </c>
      <c r="F1798" s="6">
        <f t="shared" si="255"/>
        <v>-3.5452611675723666E-4</v>
      </c>
      <c r="G1798" s="8">
        <f t="shared" si="264"/>
        <v>9.6458930737374491E-4</v>
      </c>
      <c r="H1798" s="8">
        <f t="shared" si="265"/>
        <v>1.5476249282433407E-3</v>
      </c>
      <c r="I1798" s="8">
        <f t="shared" si="266"/>
        <v>7.1172692396997159E-4</v>
      </c>
      <c r="J1798" s="6">
        <f t="shared" si="267"/>
        <v>1.6043698564074649E-3</v>
      </c>
      <c r="K1798" s="6">
        <f t="shared" si="268"/>
        <v>9.8306538376689064E-4</v>
      </c>
      <c r="L1798" s="6">
        <f t="shared" si="269"/>
        <v>6.5926504135254045E-4</v>
      </c>
      <c r="M1798" s="9">
        <f t="shared" si="270"/>
        <v>0.60122627181095967</v>
      </c>
      <c r="N1798" s="9">
        <f t="shared" si="271"/>
        <v>1</v>
      </c>
      <c r="O1798" s="9">
        <f t="shared" si="272"/>
        <v>1</v>
      </c>
      <c r="P1798" s="9">
        <f t="shared" si="273"/>
        <v>0.86707542393698656</v>
      </c>
      <c r="Q1798" s="10">
        <f t="shared" si="274"/>
        <v>0.11159711903755633</v>
      </c>
      <c r="R1798" s="10">
        <f t="shared" si="257"/>
        <v>0.71686438404451291</v>
      </c>
      <c r="S1798" s="10">
        <f>_xlfn.PERCENTILE.INC($R$1519:R1798,0.75)</f>
        <v>0.56075180487670173</v>
      </c>
      <c r="T1798" s="10">
        <f t="shared" si="258"/>
        <v>0.56075180487670173</v>
      </c>
      <c r="U1798" s="11">
        <f t="shared" si="275"/>
        <v>0.56075180487670173</v>
      </c>
      <c r="V1798" s="10">
        <f t="shared" si="259"/>
        <v>0.8732122833300644</v>
      </c>
      <c r="W1798" s="10">
        <f t="shared" si="260"/>
        <v>0.560299170980749</v>
      </c>
      <c r="X1798" s="10">
        <f t="shared" si="276"/>
        <v>0.89608048005564112</v>
      </c>
      <c r="Y1798" s="10">
        <f>_xlfn.PERCENTILE.INC($X$1519:X1798,0.75)</f>
        <v>0.70093975609587722</v>
      </c>
      <c r="Z1798" s="10">
        <f t="shared" si="277"/>
        <v>0.70093975609587722</v>
      </c>
      <c r="AA1798" s="10">
        <f t="shared" si="278"/>
        <v>0.70093975609587722</v>
      </c>
      <c r="AB1798" s="10">
        <f t="shared" si="279"/>
        <v>0.48926011844004197</v>
      </c>
      <c r="AC1798" s="10">
        <f t="shared" si="280"/>
        <v>0.34294186808680299</v>
      </c>
      <c r="AD1798" s="13">
        <f t="shared" si="281"/>
        <v>489260.11844004196</v>
      </c>
      <c r="AE1798" s="13">
        <f t="shared" si="261"/>
        <v>342941.86808680301</v>
      </c>
      <c r="AF1798" s="13"/>
      <c r="AG1798" s="2">
        <f t="shared" si="256"/>
        <v>37340</v>
      </c>
      <c r="AH1798" s="3">
        <f t="shared" si="262"/>
        <v>-180.20052066609287</v>
      </c>
      <c r="AI1798" s="3">
        <f t="shared" si="263"/>
        <v>-123.44087880180091</v>
      </c>
      <c r="AJ1798" s="3">
        <f t="shared" si="282"/>
        <v>79401.520668020472</v>
      </c>
      <c r="AK1798" s="3">
        <f t="shared" si="283"/>
        <v>73243.681330553183</v>
      </c>
    </row>
    <row r="1799" spans="2:37" x14ac:dyDescent="0.2">
      <c r="B1799" s="5">
        <v>37341</v>
      </c>
      <c r="C1799" s="1">
        <v>170.46</v>
      </c>
      <c r="D1799" s="1">
        <f t="shared" si="253"/>
        <v>13</v>
      </c>
      <c r="E1799" s="1" t="b">
        <f t="shared" si="254"/>
        <v>0</v>
      </c>
      <c r="F1799" s="6">
        <f t="shared" si="255"/>
        <v>7.5659061354769186E-3</v>
      </c>
      <c r="G1799" s="8">
        <f t="shared" si="264"/>
        <v>1.0326954936499999E-3</v>
      </c>
      <c r="H1799" s="8">
        <f t="shared" si="265"/>
        <v>1.7175842857473805E-3</v>
      </c>
      <c r="I1799" s="8">
        <f t="shared" si="266"/>
        <v>6.7409968716879913E-4</v>
      </c>
      <c r="J1799" s="6">
        <f t="shared" si="267"/>
        <v>1.6045611457519251E-3</v>
      </c>
      <c r="K1799" s="6">
        <f t="shared" si="268"/>
        <v>9.8413183827626314E-4</v>
      </c>
      <c r="L1799" s="6">
        <f t="shared" si="269"/>
        <v>6.5934020529112114E-4</v>
      </c>
      <c r="M1799" s="9">
        <f t="shared" si="270"/>
        <v>0.64359996275870246</v>
      </c>
      <c r="N1799" s="9">
        <f t="shared" si="271"/>
        <v>1</v>
      </c>
      <c r="O1799" s="9">
        <f t="shared" si="272"/>
        <v>1</v>
      </c>
      <c r="P1799" s="9">
        <f t="shared" si="273"/>
        <v>0.88119998758623419</v>
      </c>
      <c r="Q1799" s="10">
        <f t="shared" si="274"/>
        <v>0.11178525370265609</v>
      </c>
      <c r="R1799" s="10">
        <f t="shared" si="257"/>
        <v>0.71565790075313973</v>
      </c>
      <c r="S1799" s="10">
        <f>_xlfn.PERCENTILE.INC($R$1519:R1799,0.75)</f>
        <v>0.56146551181044224</v>
      </c>
      <c r="T1799" s="10">
        <f t="shared" si="258"/>
        <v>0.56146551181044224</v>
      </c>
      <c r="U1799" s="11">
        <f t="shared" si="275"/>
        <v>0.56146551181044224</v>
      </c>
      <c r="V1799" s="10">
        <f t="shared" si="259"/>
        <v>0.8732122833300644</v>
      </c>
      <c r="W1799" s="10">
        <f t="shared" si="260"/>
        <v>0.560299170980749</v>
      </c>
      <c r="X1799" s="10">
        <f t="shared" si="276"/>
        <v>0.8945723759414248</v>
      </c>
      <c r="Y1799" s="10">
        <f>_xlfn.PERCENTILE.INC($X$1519:X1799,0.75)</f>
        <v>0.70183188976305277</v>
      </c>
      <c r="Z1799" s="10">
        <f t="shared" si="277"/>
        <v>0.70183188976305277</v>
      </c>
      <c r="AA1799" s="10">
        <f t="shared" si="278"/>
        <v>0.70093975609587722</v>
      </c>
      <c r="AB1799" s="10">
        <f t="shared" si="279"/>
        <v>0.48926011844004197</v>
      </c>
      <c r="AC1799" s="10">
        <f t="shared" si="280"/>
        <v>0.34294186808680299</v>
      </c>
      <c r="AD1799" s="13">
        <f t="shared" si="281"/>
        <v>489260.11844004196</v>
      </c>
      <c r="AE1799" s="13">
        <f t="shared" si="261"/>
        <v>342941.86808680301</v>
      </c>
      <c r="AF1799" s="13"/>
      <c r="AG1799" s="2">
        <f t="shared" si="256"/>
        <v>37341</v>
      </c>
      <c r="AH1799" s="3">
        <f t="shared" si="262"/>
        <v>3701.6961319496772</v>
      </c>
      <c r="AI1799" s="3">
        <f t="shared" si="263"/>
        <v>2594.6659838698588</v>
      </c>
      <c r="AJ1799" s="3">
        <f t="shared" si="282"/>
        <v>83103.216799970149</v>
      </c>
      <c r="AK1799" s="3">
        <f t="shared" si="283"/>
        <v>75838.347314423037</v>
      </c>
    </row>
    <row r="1800" spans="2:37" x14ac:dyDescent="0.2">
      <c r="B1800" s="5">
        <v>37342</v>
      </c>
      <c r="C1800" s="1">
        <v>171.81</v>
      </c>
      <c r="D1800" s="1">
        <f t="shared" si="253"/>
        <v>13</v>
      </c>
      <c r="E1800" s="1" t="b">
        <f t="shared" si="254"/>
        <v>0</v>
      </c>
      <c r="F1800" s="6">
        <f t="shared" si="255"/>
        <v>7.9197465681097867E-3</v>
      </c>
      <c r="G1800" s="8">
        <f t="shared" si="264"/>
        <v>1.108178284197853E-3</v>
      </c>
      <c r="H1800" s="8">
        <f t="shared" si="265"/>
        <v>1.8192520946256655E-3</v>
      </c>
      <c r="I1800" s="8">
        <f t="shared" si="266"/>
        <v>7.243181180569615E-4</v>
      </c>
      <c r="J1800" s="6">
        <f t="shared" si="267"/>
        <v>1.6047904753683936E-3</v>
      </c>
      <c r="K1800" s="6">
        <f t="shared" si="268"/>
        <v>9.8534242416541324E-4</v>
      </c>
      <c r="L1800" s="6">
        <f t="shared" si="269"/>
        <v>6.594634779620032E-4</v>
      </c>
      <c r="M1800" s="9">
        <f t="shared" si="270"/>
        <v>0.69054390663894061</v>
      </c>
      <c r="N1800" s="9">
        <f t="shared" si="271"/>
        <v>1</v>
      </c>
      <c r="O1800" s="9">
        <f t="shared" si="272"/>
        <v>1</v>
      </c>
      <c r="P1800" s="9">
        <f t="shared" si="273"/>
        <v>0.89684796887964691</v>
      </c>
      <c r="Q1800" s="10">
        <f t="shared" si="274"/>
        <v>0.112666689863192</v>
      </c>
      <c r="R1800" s="10">
        <f t="shared" si="257"/>
        <v>0.7100590254061937</v>
      </c>
      <c r="S1800" s="10">
        <f>_xlfn.PERCENTILE.INC($R$1519:R1800,0.75)</f>
        <v>0.56207356960510191</v>
      </c>
      <c r="T1800" s="10">
        <f t="shared" si="258"/>
        <v>0.56207356960510191</v>
      </c>
      <c r="U1800" s="11">
        <f t="shared" si="275"/>
        <v>0.56207356960510191</v>
      </c>
      <c r="V1800" s="10">
        <f t="shared" si="259"/>
        <v>0.8732122833300644</v>
      </c>
      <c r="W1800" s="10">
        <f t="shared" si="260"/>
        <v>0.560299170980749</v>
      </c>
      <c r="X1800" s="10">
        <f t="shared" si="276"/>
        <v>0.88757378175774215</v>
      </c>
      <c r="Y1800" s="10">
        <f>_xlfn.PERCENTILE.INC($X$1519:X1800,0.75)</f>
        <v>0.70259196200637741</v>
      </c>
      <c r="Z1800" s="10">
        <f t="shared" si="277"/>
        <v>0.70259196200637741</v>
      </c>
      <c r="AA1800" s="10">
        <f t="shared" si="278"/>
        <v>0.70093975609587722</v>
      </c>
      <c r="AB1800" s="10">
        <f t="shared" si="279"/>
        <v>0.48926011844004197</v>
      </c>
      <c r="AC1800" s="10">
        <f t="shared" si="280"/>
        <v>0.34294186808680299</v>
      </c>
      <c r="AD1800" s="13">
        <f t="shared" si="281"/>
        <v>489260.11844004196</v>
      </c>
      <c r="AE1800" s="13">
        <f t="shared" si="261"/>
        <v>342941.86808680301</v>
      </c>
      <c r="AF1800" s="13"/>
      <c r="AG1800" s="2">
        <f t="shared" si="256"/>
        <v>37342</v>
      </c>
      <c r="AH1800" s="3">
        <f t="shared" si="262"/>
        <v>3874.81614392851</v>
      </c>
      <c r="AI1800" s="3">
        <f t="shared" si="263"/>
        <v>2716.0126828416173</v>
      </c>
      <c r="AJ1800" s="3">
        <f t="shared" si="282"/>
        <v>86978.032943898652</v>
      </c>
      <c r="AK1800" s="3">
        <f t="shared" si="283"/>
        <v>78554.359997264648</v>
      </c>
    </row>
    <row r="1801" spans="2:37" x14ac:dyDescent="0.2">
      <c r="B1801" s="5">
        <v>37343</v>
      </c>
      <c r="C1801" s="1">
        <v>172.43</v>
      </c>
      <c r="D1801" s="1">
        <f t="shared" si="253"/>
        <v>13</v>
      </c>
      <c r="E1801" s="1" t="b">
        <f t="shared" si="254"/>
        <v>0</v>
      </c>
      <c r="F1801" s="6">
        <f t="shared" si="255"/>
        <v>3.6086374483441652E-3</v>
      </c>
      <c r="G1801" s="8">
        <f t="shared" si="264"/>
        <v>1.0084012551663018E-3</v>
      </c>
      <c r="H1801" s="8">
        <f t="shared" si="265"/>
        <v>1.9347997072444211E-3</v>
      </c>
      <c r="I1801" s="8">
        <f t="shared" si="266"/>
        <v>7.8608838248048684E-4</v>
      </c>
      <c r="J1801" s="6">
        <f t="shared" si="267"/>
        <v>1.6049692016246223E-3</v>
      </c>
      <c r="K1801" s="6">
        <f t="shared" si="268"/>
        <v>9.8671463763830855E-4</v>
      </c>
      <c r="L1801" s="6">
        <f t="shared" si="269"/>
        <v>6.5964222846124124E-4</v>
      </c>
      <c r="M1801" s="9">
        <f t="shared" si="270"/>
        <v>0.62829944284635031</v>
      </c>
      <c r="N1801" s="9">
        <f t="shared" si="271"/>
        <v>1</v>
      </c>
      <c r="O1801" s="9">
        <f t="shared" si="272"/>
        <v>1</v>
      </c>
      <c r="P1801" s="9">
        <f t="shared" si="273"/>
        <v>0.87609981428211681</v>
      </c>
      <c r="Q1801" s="10">
        <f t="shared" si="274"/>
        <v>0.11241045713598705</v>
      </c>
      <c r="R1801" s="10">
        <f t="shared" si="257"/>
        <v>0.71167756130749538</v>
      </c>
      <c r="S1801" s="10">
        <f>_xlfn.PERCENTILE.INC($R$1519:R1801,0.75)</f>
        <v>0.56275118797194201</v>
      </c>
      <c r="T1801" s="10">
        <f t="shared" si="258"/>
        <v>0.56275118797194201</v>
      </c>
      <c r="U1801" s="11">
        <f t="shared" si="275"/>
        <v>0.56275118797194201</v>
      </c>
      <c r="V1801" s="10">
        <f t="shared" si="259"/>
        <v>0.8732122833300644</v>
      </c>
      <c r="W1801" s="10">
        <f t="shared" si="260"/>
        <v>0.560299170980749</v>
      </c>
      <c r="X1801" s="10">
        <f t="shared" si="276"/>
        <v>0.88959695163436925</v>
      </c>
      <c r="Y1801" s="10">
        <f>_xlfn.PERCENTILE.INC($X$1519:X1801,0.75)</f>
        <v>0.70343898496492741</v>
      </c>
      <c r="Z1801" s="10">
        <f t="shared" si="277"/>
        <v>0.70343898496492741</v>
      </c>
      <c r="AA1801" s="10">
        <f t="shared" si="278"/>
        <v>0.70093975609587722</v>
      </c>
      <c r="AB1801" s="10">
        <f t="shared" si="279"/>
        <v>0.48926011844004197</v>
      </c>
      <c r="AC1801" s="10">
        <f t="shared" si="280"/>
        <v>0.34294186808680299</v>
      </c>
      <c r="AD1801" s="13">
        <f t="shared" si="281"/>
        <v>489260.11844004196</v>
      </c>
      <c r="AE1801" s="13">
        <f t="shared" si="261"/>
        <v>342941.86808680301</v>
      </c>
      <c r="AF1801" s="13"/>
      <c r="AG1801" s="2">
        <f t="shared" si="256"/>
        <v>37343</v>
      </c>
      <c r="AH1801" s="3">
        <f t="shared" si="262"/>
        <v>1765.562385384037</v>
      </c>
      <c r="AI1801" s="3">
        <f t="shared" si="263"/>
        <v>1237.5528677831421</v>
      </c>
      <c r="AJ1801" s="3">
        <f t="shared" si="282"/>
        <v>88743.595329282689</v>
      </c>
      <c r="AK1801" s="3">
        <f t="shared" si="283"/>
        <v>79791.912865047794</v>
      </c>
    </row>
    <row r="1802" spans="2:37" x14ac:dyDescent="0.2">
      <c r="B1802" s="5">
        <v>37348</v>
      </c>
      <c r="C1802" s="1">
        <v>174.27</v>
      </c>
      <c r="D1802" s="1">
        <f t="shared" si="253"/>
        <v>14</v>
      </c>
      <c r="E1802" s="1" t="b">
        <f t="shared" si="254"/>
        <v>1</v>
      </c>
      <c r="F1802" s="6">
        <f t="shared" si="255"/>
        <v>1.0670996926289034E-2</v>
      </c>
      <c r="G1802" s="8">
        <f t="shared" si="264"/>
        <v>1.3558318328244247E-3</v>
      </c>
      <c r="H1802" s="8">
        <f t="shared" si="265"/>
        <v>2.016084895135399E-3</v>
      </c>
      <c r="I1802" s="8">
        <f t="shared" si="266"/>
        <v>8.847187002413798E-4</v>
      </c>
      <c r="J1802" s="6">
        <f t="shared" si="267"/>
        <v>1.6053368610464685E-3</v>
      </c>
      <c r="K1802" s="6">
        <f t="shared" si="268"/>
        <v>9.8820914419339126E-4</v>
      </c>
      <c r="L1802" s="6">
        <f t="shared" si="269"/>
        <v>6.5991785186985752E-4</v>
      </c>
      <c r="M1802" s="9">
        <f t="shared" si="270"/>
        <v>0.84457777412561297</v>
      </c>
      <c r="N1802" s="9">
        <f t="shared" si="271"/>
        <v>1</v>
      </c>
      <c r="O1802" s="9">
        <f t="shared" si="272"/>
        <v>1</v>
      </c>
      <c r="P1802" s="9">
        <f t="shared" si="273"/>
        <v>0.9481925913752044</v>
      </c>
      <c r="Q1802" s="10">
        <f t="shared" si="274"/>
        <v>0.11400049988625062</v>
      </c>
      <c r="R1802" s="10">
        <f t="shared" si="257"/>
        <v>0.70175130880850323</v>
      </c>
      <c r="S1802" s="10">
        <f>_xlfn.PERCENTILE.INC($R$1519:R1802,0.75)</f>
        <v>0.5649017096930864</v>
      </c>
      <c r="T1802" s="10">
        <f t="shared" si="258"/>
        <v>0.5649017096930864</v>
      </c>
      <c r="U1802" s="11">
        <f t="shared" si="275"/>
        <v>0.5649017096930864</v>
      </c>
      <c r="V1802" s="10">
        <f t="shared" si="259"/>
        <v>0.87609981428211681</v>
      </c>
      <c r="W1802" s="10">
        <f t="shared" si="260"/>
        <v>0.56275118797194201</v>
      </c>
      <c r="X1802" s="10">
        <f t="shared" si="276"/>
        <v>0.87718913601062909</v>
      </c>
      <c r="Y1802" s="10">
        <f>_xlfn.PERCENTILE.INC($X$1519:X1802,0.75)</f>
        <v>0.70612713711635811</v>
      </c>
      <c r="Z1802" s="10">
        <f t="shared" si="277"/>
        <v>0.70612713711635811</v>
      </c>
      <c r="AA1802" s="10">
        <f t="shared" si="278"/>
        <v>0.70612713711635811</v>
      </c>
      <c r="AB1802" s="10">
        <f t="shared" si="279"/>
        <v>0.493026211269259</v>
      </c>
      <c r="AC1802" s="10">
        <f t="shared" si="280"/>
        <v>0.34813918708688657</v>
      </c>
      <c r="AD1802" s="13">
        <f t="shared" si="281"/>
        <v>493026.21126925899</v>
      </c>
      <c r="AE1802" s="13">
        <f t="shared" si="261"/>
        <v>348139.18708688655</v>
      </c>
      <c r="AF1802" s="13"/>
      <c r="AG1802" s="2">
        <f t="shared" si="256"/>
        <v>37348</v>
      </c>
      <c r="AH1802" s="3">
        <f t="shared" si="262"/>
        <v>5220.8932200294967</v>
      </c>
      <c r="AI1802" s="3">
        <f t="shared" si="263"/>
        <v>3659.531620250094</v>
      </c>
      <c r="AJ1802" s="3">
        <f t="shared" si="282"/>
        <v>93964.488549312184</v>
      </c>
      <c r="AK1802" s="3">
        <f t="shared" si="283"/>
        <v>83451.444485297892</v>
      </c>
    </row>
    <row r="1803" spans="2:37" x14ac:dyDescent="0.2">
      <c r="B1803" s="5">
        <v>37349</v>
      </c>
      <c r="C1803" s="1">
        <v>175.04</v>
      </c>
      <c r="D1803" s="1">
        <f t="shared" si="253"/>
        <v>14</v>
      </c>
      <c r="E1803" s="1" t="b">
        <f t="shared" si="254"/>
        <v>0</v>
      </c>
      <c r="F1803" s="6">
        <f t="shared" si="255"/>
        <v>4.4184311700234957E-3</v>
      </c>
      <c r="G1803" s="8">
        <f t="shared" si="264"/>
        <v>1.5207322291581494E-3</v>
      </c>
      <c r="H1803" s="8">
        <f t="shared" si="265"/>
        <v>1.9831304194299249E-3</v>
      </c>
      <c r="I1803" s="8">
        <f t="shared" si="266"/>
        <v>8.6595902699397457E-4</v>
      </c>
      <c r="J1803" s="6">
        <f t="shared" si="267"/>
        <v>1.6058141050904798E-3</v>
      </c>
      <c r="K1803" s="6">
        <f t="shared" si="268"/>
        <v>9.8964736588565637E-4</v>
      </c>
      <c r="L1803" s="6">
        <f t="shared" si="269"/>
        <v>6.6016933323588902E-4</v>
      </c>
      <c r="M1803" s="9">
        <f t="shared" si="270"/>
        <v>0.94701636032301728</v>
      </c>
      <c r="N1803" s="9">
        <f t="shared" si="271"/>
        <v>1</v>
      </c>
      <c r="O1803" s="9">
        <f t="shared" si="272"/>
        <v>1</v>
      </c>
      <c r="P1803" s="9">
        <f t="shared" si="273"/>
        <v>0.98233878677433906</v>
      </c>
      <c r="Q1803" s="10">
        <f t="shared" si="274"/>
        <v>0.11288279164235519</v>
      </c>
      <c r="R1803" s="10">
        <f t="shared" si="257"/>
        <v>0.70869969493191454</v>
      </c>
      <c r="S1803" s="10">
        <f>_xlfn.PERCENTILE.INC($R$1519:R1803,0.75)</f>
        <v>0.56992847755065956</v>
      </c>
      <c r="T1803" s="10">
        <f t="shared" si="258"/>
        <v>0.56992847755065956</v>
      </c>
      <c r="U1803" s="11">
        <f t="shared" si="275"/>
        <v>0.56992847755065956</v>
      </c>
      <c r="V1803" s="10">
        <f t="shared" si="259"/>
        <v>0.87609981428211681</v>
      </c>
      <c r="W1803" s="10">
        <f t="shared" si="260"/>
        <v>0.56275118797194201</v>
      </c>
      <c r="X1803" s="10">
        <f t="shared" si="276"/>
        <v>0.88587461866489325</v>
      </c>
      <c r="Y1803" s="10">
        <f>_xlfn.PERCENTILE.INC($X$1519:X1803,0.75)</f>
        <v>0.71241059693832454</v>
      </c>
      <c r="Z1803" s="10">
        <f t="shared" si="277"/>
        <v>0.71241059693832454</v>
      </c>
      <c r="AA1803" s="10">
        <f t="shared" si="278"/>
        <v>0.70612713711635811</v>
      </c>
      <c r="AB1803" s="10">
        <f t="shared" si="279"/>
        <v>0.493026211269259</v>
      </c>
      <c r="AC1803" s="10">
        <f t="shared" si="280"/>
        <v>0.34813918708688657</v>
      </c>
      <c r="AD1803" s="13">
        <f t="shared" si="281"/>
        <v>493026.21126925899</v>
      </c>
      <c r="AE1803" s="13">
        <f t="shared" si="261"/>
        <v>348139.18708688655</v>
      </c>
      <c r="AF1803" s="13"/>
      <c r="AG1803" s="2">
        <f t="shared" si="256"/>
        <v>37349</v>
      </c>
      <c r="AH1803" s="3">
        <f t="shared" si="262"/>
        <v>2178.4023795106832</v>
      </c>
      <c r="AI1803" s="3">
        <f t="shared" si="263"/>
        <v>1538.2290357313409</v>
      </c>
      <c r="AJ1803" s="3">
        <f t="shared" si="282"/>
        <v>96142.890928822861</v>
      </c>
      <c r="AK1803" s="3">
        <f t="shared" si="283"/>
        <v>84989.673521029239</v>
      </c>
    </row>
    <row r="1804" spans="2:37" x14ac:dyDescent="0.2">
      <c r="B1804" s="5">
        <v>37350</v>
      </c>
      <c r="C1804" s="1">
        <v>173.61</v>
      </c>
      <c r="D1804" s="1">
        <f t="shared" si="253"/>
        <v>14</v>
      </c>
      <c r="E1804" s="1" t="b">
        <f t="shared" si="254"/>
        <v>0</v>
      </c>
      <c r="F1804" s="6">
        <f t="shared" si="255"/>
        <v>-8.1695612431442743E-3</v>
      </c>
      <c r="G1804" s="8">
        <f t="shared" si="264"/>
        <v>1.2587450747786602E-3</v>
      </c>
      <c r="H1804" s="8">
        <f t="shared" si="265"/>
        <v>1.8797014798883607E-3</v>
      </c>
      <c r="I1804" s="8">
        <f t="shared" si="266"/>
        <v>7.9929359077304536E-4</v>
      </c>
      <c r="J1804" s="6">
        <f t="shared" si="267"/>
        <v>1.6061201948841498E-3</v>
      </c>
      <c r="K1804" s="6">
        <f t="shared" si="268"/>
        <v>9.9092459008693029E-4</v>
      </c>
      <c r="L1804" s="6">
        <f t="shared" si="269"/>
        <v>6.6035899169651603E-4</v>
      </c>
      <c r="M1804" s="9">
        <f t="shared" si="270"/>
        <v>0.78371785548058193</v>
      </c>
      <c r="N1804" s="9">
        <f t="shared" si="271"/>
        <v>1</v>
      </c>
      <c r="O1804" s="9">
        <f t="shared" si="272"/>
        <v>1</v>
      </c>
      <c r="P1804" s="9">
        <f t="shared" si="273"/>
        <v>0.92790595182686053</v>
      </c>
      <c r="Q1804" s="10">
        <f t="shared" si="274"/>
        <v>0.1112952816062755</v>
      </c>
      <c r="R1804" s="10">
        <f t="shared" si="257"/>
        <v>0.71880855006066247</v>
      </c>
      <c r="S1804" s="10">
        <f>_xlfn.PERCENTILE.INC($R$1519:R1804,0.75)</f>
        <v>0.57394452769409399</v>
      </c>
      <c r="T1804" s="10">
        <f t="shared" si="258"/>
        <v>0.57394452769409399</v>
      </c>
      <c r="U1804" s="11">
        <f t="shared" si="275"/>
        <v>0.57394452769409399</v>
      </c>
      <c r="V1804" s="10">
        <f t="shared" si="259"/>
        <v>0.87609981428211681</v>
      </c>
      <c r="W1804" s="10">
        <f t="shared" si="260"/>
        <v>0.56275118797194201</v>
      </c>
      <c r="X1804" s="10">
        <f t="shared" si="276"/>
        <v>0.89851068757582808</v>
      </c>
      <c r="Y1804" s="10">
        <f>_xlfn.PERCENTILE.INC($X$1519:X1804,0.75)</f>
        <v>0.71743065961761765</v>
      </c>
      <c r="Z1804" s="10">
        <f t="shared" si="277"/>
        <v>0.71743065961761765</v>
      </c>
      <c r="AA1804" s="10">
        <f t="shared" si="278"/>
        <v>0.70612713711635811</v>
      </c>
      <c r="AB1804" s="10">
        <f t="shared" si="279"/>
        <v>0.493026211269259</v>
      </c>
      <c r="AC1804" s="10">
        <f t="shared" si="280"/>
        <v>0.34813918708688657</v>
      </c>
      <c r="AD1804" s="13">
        <f t="shared" si="281"/>
        <v>493026.21126925899</v>
      </c>
      <c r="AE1804" s="13">
        <f t="shared" si="261"/>
        <v>348139.18708688655</v>
      </c>
      <c r="AF1804" s="13"/>
      <c r="AG1804" s="2">
        <f t="shared" si="256"/>
        <v>37350</v>
      </c>
      <c r="AH1804" s="3">
        <f t="shared" si="262"/>
        <v>-4027.8078274395989</v>
      </c>
      <c r="AI1804" s="3">
        <f t="shared" si="263"/>
        <v>-2844.144410044782</v>
      </c>
      <c r="AJ1804" s="3">
        <f t="shared" si="282"/>
        <v>92115.083101383265</v>
      </c>
      <c r="AK1804" s="3">
        <f t="shared" si="283"/>
        <v>82145.529110984455</v>
      </c>
    </row>
    <row r="1805" spans="2:37" x14ac:dyDescent="0.2">
      <c r="B1805" s="5">
        <v>37351</v>
      </c>
      <c r="C1805" s="1">
        <v>174.67</v>
      </c>
      <c r="D1805" s="1">
        <f t="shared" si="253"/>
        <v>14</v>
      </c>
      <c r="E1805" s="1" t="b">
        <f t="shared" si="254"/>
        <v>0</v>
      </c>
      <c r="F1805" s="6">
        <f t="shared" si="255"/>
        <v>6.1056390760898527E-3</v>
      </c>
      <c r="G1805" s="8">
        <f t="shared" si="264"/>
        <v>1.3254850825075918E-3</v>
      </c>
      <c r="H1805" s="8">
        <f t="shared" si="265"/>
        <v>1.9923413153655205E-3</v>
      </c>
      <c r="I1805" s="8">
        <f t="shared" si="266"/>
        <v>8.2602979943294014E-4</v>
      </c>
      <c r="J1805" s="6">
        <f t="shared" si="267"/>
        <v>1.6064703149558887E-3</v>
      </c>
      <c r="K1805" s="6">
        <f t="shared" si="268"/>
        <v>9.9237515630602085E-4</v>
      </c>
      <c r="L1805" s="6">
        <f t="shared" si="269"/>
        <v>6.6058075214324289E-4</v>
      </c>
      <c r="M1805" s="9">
        <f t="shared" si="270"/>
        <v>0.82509155019399638</v>
      </c>
      <c r="N1805" s="9">
        <f t="shared" si="271"/>
        <v>1</v>
      </c>
      <c r="O1805" s="9">
        <f t="shared" si="272"/>
        <v>1</v>
      </c>
      <c r="P1805" s="9">
        <f t="shared" si="273"/>
        <v>0.9416971833979989</v>
      </c>
      <c r="Q1805" s="10">
        <f t="shared" si="274"/>
        <v>0.10905426081454118</v>
      </c>
      <c r="R1805" s="10">
        <f t="shared" si="257"/>
        <v>0.73357977398103535</v>
      </c>
      <c r="S1805" s="10">
        <f>_xlfn.PERCENTILE.INC($R$1519:R1805,0.75)</f>
        <v>0.57550735168355316</v>
      </c>
      <c r="T1805" s="10">
        <f t="shared" si="258"/>
        <v>0.57550735168355316</v>
      </c>
      <c r="U1805" s="11">
        <f t="shared" si="275"/>
        <v>0.57550735168355316</v>
      </c>
      <c r="V1805" s="10">
        <f t="shared" si="259"/>
        <v>0.87609981428211681</v>
      </c>
      <c r="W1805" s="10">
        <f t="shared" si="260"/>
        <v>0.56275118797194201</v>
      </c>
      <c r="X1805" s="10">
        <f t="shared" si="276"/>
        <v>0.91697471747629422</v>
      </c>
      <c r="Y1805" s="10">
        <f>_xlfn.PERCENTILE.INC($X$1519:X1805,0.75)</f>
        <v>0.7193841896044415</v>
      </c>
      <c r="Z1805" s="10">
        <f t="shared" si="277"/>
        <v>0.7193841896044415</v>
      </c>
      <c r="AA1805" s="10">
        <f t="shared" si="278"/>
        <v>0.70612713711635811</v>
      </c>
      <c r="AB1805" s="10">
        <f t="shared" si="279"/>
        <v>0.493026211269259</v>
      </c>
      <c r="AC1805" s="10">
        <f t="shared" si="280"/>
        <v>0.34813918708688657</v>
      </c>
      <c r="AD1805" s="13">
        <f t="shared" si="281"/>
        <v>493026.21126925899</v>
      </c>
      <c r="AE1805" s="13">
        <f t="shared" si="261"/>
        <v>348139.18708688655</v>
      </c>
      <c r="AF1805" s="13"/>
      <c r="AG1805" s="2">
        <f t="shared" si="256"/>
        <v>37351</v>
      </c>
      <c r="AH1805" s="3">
        <f t="shared" si="262"/>
        <v>3010.2401010621188</v>
      </c>
      <c r="AI1805" s="3">
        <f t="shared" si="263"/>
        <v>2125.6122245958504</v>
      </c>
      <c r="AJ1805" s="3">
        <f t="shared" si="282"/>
        <v>95125.32320244539</v>
      </c>
      <c r="AK1805" s="3">
        <f t="shared" si="283"/>
        <v>84271.141335580309</v>
      </c>
    </row>
    <row r="1806" spans="2:37" x14ac:dyDescent="0.2">
      <c r="B1806" s="5">
        <v>37354</v>
      </c>
      <c r="C1806" s="1">
        <v>175.39</v>
      </c>
      <c r="D1806" s="1">
        <f t="shared" si="253"/>
        <v>15</v>
      </c>
      <c r="E1806" s="1" t="b">
        <f t="shared" si="254"/>
        <v>1</v>
      </c>
      <c r="F1806" s="6">
        <f t="shared" si="255"/>
        <v>4.1220587393371311E-3</v>
      </c>
      <c r="G1806" s="8">
        <f t="shared" si="264"/>
        <v>1.3769566759819771E-3</v>
      </c>
      <c r="H1806" s="8">
        <f t="shared" si="265"/>
        <v>2.0699357560784145E-3</v>
      </c>
      <c r="I1806" s="8">
        <f t="shared" si="266"/>
        <v>8.698992808599586E-4</v>
      </c>
      <c r="J1806" s="6">
        <f t="shared" si="267"/>
        <v>1.6068498010912754E-3</v>
      </c>
      <c r="K1806" s="6">
        <f t="shared" si="268"/>
        <v>9.9394057083725183E-4</v>
      </c>
      <c r="L1806" s="6">
        <f t="shared" si="269"/>
        <v>6.608521504867953E-4</v>
      </c>
      <c r="M1806" s="9">
        <f t="shared" si="270"/>
        <v>0.8569293004528683</v>
      </c>
      <c r="N1806" s="9">
        <f t="shared" si="271"/>
        <v>1</v>
      </c>
      <c r="O1806" s="9">
        <f t="shared" si="272"/>
        <v>1</v>
      </c>
      <c r="P1806" s="9">
        <f t="shared" si="273"/>
        <v>0.9523097668176228</v>
      </c>
      <c r="Q1806" s="10">
        <f t="shared" si="274"/>
        <v>0.1085608965879061</v>
      </c>
      <c r="R1806" s="10">
        <f t="shared" si="257"/>
        <v>0.73691358964800735</v>
      </c>
      <c r="S1806" s="10">
        <f>_xlfn.PERCENTILE.INC($R$1519:R1806,0.75)</f>
        <v>0.5760583212542052</v>
      </c>
      <c r="T1806" s="10">
        <f t="shared" si="258"/>
        <v>0.5760583212542052</v>
      </c>
      <c r="U1806" s="11">
        <f t="shared" si="275"/>
        <v>0.5760583212542052</v>
      </c>
      <c r="V1806" s="10">
        <f t="shared" si="259"/>
        <v>0.9416971833979989</v>
      </c>
      <c r="W1806" s="10">
        <f t="shared" si="260"/>
        <v>0.57550735168355316</v>
      </c>
      <c r="X1806" s="10">
        <f t="shared" si="276"/>
        <v>0.92114198706000927</v>
      </c>
      <c r="Y1806" s="10">
        <f>_xlfn.PERCENTILE.INC($X$1519:X1806,0.75)</f>
        <v>0.7200729015677565</v>
      </c>
      <c r="Z1806" s="10">
        <f t="shared" si="277"/>
        <v>0.7200729015677565</v>
      </c>
      <c r="AA1806" s="10">
        <f t="shared" si="278"/>
        <v>0.7200729015677565</v>
      </c>
      <c r="AB1806" s="10">
        <f t="shared" si="279"/>
        <v>0.5419536521052436</v>
      </c>
      <c r="AC1806" s="10">
        <f t="shared" si="280"/>
        <v>0.3902461387866652</v>
      </c>
      <c r="AD1806" s="13">
        <f t="shared" si="281"/>
        <v>541953.65210524364</v>
      </c>
      <c r="AE1806" s="13">
        <f t="shared" si="261"/>
        <v>390246.13878666522</v>
      </c>
      <c r="AF1806" s="13"/>
      <c r="AG1806" s="2">
        <f t="shared" si="256"/>
        <v>37354</v>
      </c>
      <c r="AH1806" s="3">
        <f t="shared" si="262"/>
        <v>2032.2830028847238</v>
      </c>
      <c r="AI1806" s="3">
        <f t="shared" si="263"/>
        <v>1435.0501786372251</v>
      </c>
      <c r="AJ1806" s="3">
        <f t="shared" si="282"/>
        <v>97157.606205330114</v>
      </c>
      <c r="AK1806" s="3">
        <f t="shared" si="283"/>
        <v>85706.191514217528</v>
      </c>
    </row>
    <row r="1807" spans="2:37" x14ac:dyDescent="0.2">
      <c r="B1807" s="5">
        <v>37355</v>
      </c>
      <c r="C1807" s="1">
        <v>176.34</v>
      </c>
      <c r="D1807" s="1">
        <f t="shared" si="253"/>
        <v>15</v>
      </c>
      <c r="E1807" s="1" t="b">
        <f t="shared" si="254"/>
        <v>0</v>
      </c>
      <c r="F1807" s="6">
        <f t="shared" si="255"/>
        <v>5.416500370602817E-3</v>
      </c>
      <c r="G1807" s="8">
        <f t="shared" si="264"/>
        <v>1.4378005095554874E-3</v>
      </c>
      <c r="H1807" s="8">
        <f t="shared" si="265"/>
        <v>2.1867507599965235E-3</v>
      </c>
      <c r="I1807" s="8">
        <f t="shared" si="266"/>
        <v>9.2696372899770828E-4</v>
      </c>
      <c r="J1807" s="6">
        <f t="shared" si="267"/>
        <v>1.6072681973184869E-3</v>
      </c>
      <c r="K1807" s="6">
        <f t="shared" si="268"/>
        <v>9.9569551327073407E-4</v>
      </c>
      <c r="L1807" s="6">
        <f t="shared" si="269"/>
        <v>6.6117634719171513E-4</v>
      </c>
      <c r="M1807" s="9">
        <f t="shared" si="270"/>
        <v>0.89456166180247088</v>
      </c>
      <c r="N1807" s="9">
        <f t="shared" si="271"/>
        <v>1</v>
      </c>
      <c r="O1807" s="9">
        <f t="shared" si="272"/>
        <v>1</v>
      </c>
      <c r="P1807" s="9">
        <f t="shared" si="273"/>
        <v>0.96485388726749033</v>
      </c>
      <c r="Q1807" s="10">
        <f t="shared" si="274"/>
        <v>0.1081364011803337</v>
      </c>
      <c r="R1807" s="10">
        <f t="shared" si="257"/>
        <v>0.73980638459188208</v>
      </c>
      <c r="S1807" s="10">
        <f>_xlfn.PERCENTILE.INC($R$1519:R1807,0.75)</f>
        <v>0.57703880814121855</v>
      </c>
      <c r="T1807" s="10">
        <f t="shared" si="258"/>
        <v>0.57703880814121855</v>
      </c>
      <c r="U1807" s="11">
        <f t="shared" si="275"/>
        <v>0.57703880814121855</v>
      </c>
      <c r="V1807" s="10">
        <f t="shared" si="259"/>
        <v>0.9416971833979989</v>
      </c>
      <c r="W1807" s="10">
        <f t="shared" si="260"/>
        <v>0.57550735168355316</v>
      </c>
      <c r="X1807" s="10">
        <f t="shared" si="276"/>
        <v>0.9247579807398526</v>
      </c>
      <c r="Y1807" s="10">
        <f>_xlfn.PERCENTILE.INC($X$1519:X1807,0.75)</f>
        <v>0.72129851017652324</v>
      </c>
      <c r="Z1807" s="10">
        <f t="shared" si="277"/>
        <v>0.72129851017652324</v>
      </c>
      <c r="AA1807" s="10">
        <f t="shared" si="278"/>
        <v>0.7200729015677565</v>
      </c>
      <c r="AB1807" s="10">
        <f t="shared" si="279"/>
        <v>0.5419536521052436</v>
      </c>
      <c r="AC1807" s="10">
        <f t="shared" si="280"/>
        <v>0.3902461387866652</v>
      </c>
      <c r="AD1807" s="13">
        <f t="shared" si="281"/>
        <v>541953.65210524364</v>
      </c>
      <c r="AE1807" s="13">
        <f t="shared" si="261"/>
        <v>390246.13878666522</v>
      </c>
      <c r="AF1807" s="13"/>
      <c r="AG1807" s="2">
        <f t="shared" si="256"/>
        <v>37355</v>
      </c>
      <c r="AH1807" s="3">
        <f t="shared" si="262"/>
        <v>2935.4921574776022</v>
      </c>
      <c r="AI1807" s="3">
        <f t="shared" si="263"/>
        <v>2113.7683553642905</v>
      </c>
      <c r="AJ1807" s="3">
        <f t="shared" si="282"/>
        <v>100093.09836280772</v>
      </c>
      <c r="AK1807" s="3">
        <f t="shared" si="283"/>
        <v>87819.959869581813</v>
      </c>
    </row>
    <row r="1808" spans="2:37" x14ac:dyDescent="0.2">
      <c r="B1808" s="5">
        <v>37356</v>
      </c>
      <c r="C1808" s="1">
        <v>177.06</v>
      </c>
      <c r="D1808" s="1">
        <f t="shared" si="253"/>
        <v>15</v>
      </c>
      <c r="E1808" s="1" t="b">
        <f t="shared" si="254"/>
        <v>0</v>
      </c>
      <c r="F1808" s="6">
        <f t="shared" si="255"/>
        <v>4.0830214358624772E-3</v>
      </c>
      <c r="G1808" s="8">
        <f t="shared" si="264"/>
        <v>1.4747199955211915E-3</v>
      </c>
      <c r="H1808" s="8">
        <f t="shared" si="265"/>
        <v>2.1724348256511716E-3</v>
      </c>
      <c r="I1808" s="8">
        <f t="shared" si="266"/>
        <v>9.4116311878879495E-4</v>
      </c>
      <c r="J1808" s="6">
        <f t="shared" si="267"/>
        <v>1.6077097998795709E-3</v>
      </c>
      <c r="K1808" s="6">
        <f t="shared" si="268"/>
        <v>9.9742186042640381E-4</v>
      </c>
      <c r="L1808" s="6">
        <f t="shared" si="269"/>
        <v>6.61525388384104E-4</v>
      </c>
      <c r="M1808" s="9">
        <f t="shared" si="270"/>
        <v>0.9172799690787844</v>
      </c>
      <c r="N1808" s="9">
        <f t="shared" si="271"/>
        <v>1</v>
      </c>
      <c r="O1808" s="9">
        <f t="shared" si="272"/>
        <v>1</v>
      </c>
      <c r="P1808" s="9">
        <f t="shared" si="273"/>
        <v>0.9724266563595948</v>
      </c>
      <c r="Q1808" s="10">
        <f t="shared" si="274"/>
        <v>0.10784614516570254</v>
      </c>
      <c r="R1808" s="10">
        <f t="shared" si="257"/>
        <v>0.74179749194634892</v>
      </c>
      <c r="S1808" s="10">
        <f>_xlfn.PERCENTILE.INC($R$1519:R1808,0.75)</f>
        <v>0.57985342071596901</v>
      </c>
      <c r="T1808" s="10">
        <f t="shared" si="258"/>
        <v>0.57985342071596901</v>
      </c>
      <c r="U1808" s="11">
        <f t="shared" si="275"/>
        <v>0.57985342071596901</v>
      </c>
      <c r="V1808" s="10">
        <f t="shared" si="259"/>
        <v>0.9416971833979989</v>
      </c>
      <c r="W1808" s="10">
        <f t="shared" si="260"/>
        <v>0.57550735168355316</v>
      </c>
      <c r="X1808" s="10">
        <f t="shared" si="276"/>
        <v>0.92724686493293618</v>
      </c>
      <c r="Y1808" s="10">
        <f>_xlfn.PERCENTILE.INC($X$1519:X1808,0.75)</f>
        <v>0.72481677589496141</v>
      </c>
      <c r="Z1808" s="10">
        <f t="shared" si="277"/>
        <v>0.72481677589496141</v>
      </c>
      <c r="AA1808" s="10">
        <f t="shared" si="278"/>
        <v>0.7200729015677565</v>
      </c>
      <c r="AB1808" s="10">
        <f t="shared" si="279"/>
        <v>0.5419536521052436</v>
      </c>
      <c r="AC1808" s="10">
        <f t="shared" si="280"/>
        <v>0.3902461387866652</v>
      </c>
      <c r="AD1808" s="13">
        <f t="shared" si="281"/>
        <v>541953.65210524364</v>
      </c>
      <c r="AE1808" s="13">
        <f t="shared" si="261"/>
        <v>390246.13878666522</v>
      </c>
      <c r="AF1808" s="13"/>
      <c r="AG1808" s="2">
        <f t="shared" si="256"/>
        <v>37356</v>
      </c>
      <c r="AH1808" s="3">
        <f t="shared" si="262"/>
        <v>2212.8083787896653</v>
      </c>
      <c r="AI1808" s="3">
        <f t="shared" si="263"/>
        <v>1593.3833499285174</v>
      </c>
      <c r="AJ1808" s="3">
        <f t="shared" si="282"/>
        <v>102305.90674159738</v>
      </c>
      <c r="AK1808" s="3">
        <f t="shared" si="283"/>
        <v>89413.343219510338</v>
      </c>
    </row>
    <row r="1809" spans="2:37" x14ac:dyDescent="0.2">
      <c r="B1809" s="5">
        <v>37357</v>
      </c>
      <c r="C1809" s="1">
        <v>176.93</v>
      </c>
      <c r="D1809" s="1">
        <f t="shared" si="253"/>
        <v>15</v>
      </c>
      <c r="E1809" s="1" t="b">
        <f t="shared" si="254"/>
        <v>0</v>
      </c>
      <c r="F1809" s="6">
        <f t="shared" si="255"/>
        <v>-7.3421439060206151E-4</v>
      </c>
      <c r="G1809" s="8">
        <f t="shared" si="264"/>
        <v>1.3535012540386666E-3</v>
      </c>
      <c r="H1809" s="8">
        <f t="shared" si="265"/>
        <v>2.0527908475534359E-3</v>
      </c>
      <c r="I1809" s="8">
        <f t="shared" si="266"/>
        <v>9.5293535864078864E-4</v>
      </c>
      <c r="J1809" s="6">
        <f t="shared" si="267"/>
        <v>1.6080822320641353E-3</v>
      </c>
      <c r="K1809" s="6">
        <f t="shared" si="268"/>
        <v>9.9895071866005916E-4</v>
      </c>
      <c r="L1809" s="6">
        <f t="shared" si="269"/>
        <v>6.618987901935567E-4</v>
      </c>
      <c r="M1809" s="9">
        <f t="shared" si="270"/>
        <v>0.8416865922965342</v>
      </c>
      <c r="N1809" s="9">
        <f t="shared" si="271"/>
        <v>1</v>
      </c>
      <c r="O1809" s="9">
        <f t="shared" si="272"/>
        <v>1</v>
      </c>
      <c r="P1809" s="9">
        <f t="shared" si="273"/>
        <v>0.94722886409884477</v>
      </c>
      <c r="Q1809" s="10">
        <f t="shared" si="274"/>
        <v>0.1029569491989907</v>
      </c>
      <c r="R1809" s="10">
        <f t="shared" si="257"/>
        <v>0.77702380094207613</v>
      </c>
      <c r="S1809" s="10">
        <f>_xlfn.PERCENTILE.INC($R$1519:R1809,0.75)</f>
        <v>0.58141224765747124</v>
      </c>
      <c r="T1809" s="10">
        <f t="shared" si="258"/>
        <v>0.58141224765747124</v>
      </c>
      <c r="U1809" s="11">
        <f t="shared" si="275"/>
        <v>0.58141224765747124</v>
      </c>
      <c r="V1809" s="10">
        <f t="shared" si="259"/>
        <v>0.9416971833979989</v>
      </c>
      <c r="W1809" s="10">
        <f t="shared" si="260"/>
        <v>0.57550735168355316</v>
      </c>
      <c r="X1809" s="10">
        <f t="shared" si="276"/>
        <v>0.97127975117759524</v>
      </c>
      <c r="Y1809" s="10">
        <f>_xlfn.PERCENTILE.INC($X$1519:X1809,0.75)</f>
        <v>0.72676530957183905</v>
      </c>
      <c r="Z1809" s="10">
        <f t="shared" si="277"/>
        <v>0.72676530957183905</v>
      </c>
      <c r="AA1809" s="10">
        <f t="shared" si="278"/>
        <v>0.7200729015677565</v>
      </c>
      <c r="AB1809" s="10">
        <f t="shared" si="279"/>
        <v>0.5419536521052436</v>
      </c>
      <c r="AC1809" s="10">
        <f t="shared" si="280"/>
        <v>0.3902461387866652</v>
      </c>
      <c r="AD1809" s="13">
        <f t="shared" si="281"/>
        <v>541953.65210524364</v>
      </c>
      <c r="AE1809" s="13">
        <f t="shared" si="261"/>
        <v>390246.13878666522</v>
      </c>
      <c r="AF1809" s="13"/>
      <c r="AG1809" s="2">
        <f t="shared" si="256"/>
        <v>37357</v>
      </c>
      <c r="AH1809" s="3">
        <f t="shared" si="262"/>
        <v>-397.91017041501311</v>
      </c>
      <c r="AI1809" s="3">
        <f t="shared" si="263"/>
        <v>-286.5243309740589</v>
      </c>
      <c r="AJ1809" s="3">
        <f t="shared" si="282"/>
        <v>101907.99657118238</v>
      </c>
      <c r="AK1809" s="3">
        <f t="shared" si="283"/>
        <v>89126.818888536276</v>
      </c>
    </row>
    <row r="1810" spans="2:37" x14ac:dyDescent="0.2">
      <c r="B1810" s="5">
        <v>37358</v>
      </c>
      <c r="C1810" s="1">
        <v>175.16</v>
      </c>
      <c r="D1810" s="1">
        <f t="shared" si="253"/>
        <v>15</v>
      </c>
      <c r="E1810" s="1" t="b">
        <f t="shared" si="254"/>
        <v>0</v>
      </c>
      <c r="F1810" s="6">
        <f t="shared" si="255"/>
        <v>-1.000395636692486E-2</v>
      </c>
      <c r="G1810" s="8">
        <f t="shared" si="264"/>
        <v>1.2004987142780778E-3</v>
      </c>
      <c r="H1810" s="8">
        <f t="shared" si="265"/>
        <v>1.9609984636094831E-3</v>
      </c>
      <c r="I1810" s="8">
        <f t="shared" si="266"/>
        <v>8.7383768718689661E-4</v>
      </c>
      <c r="J1810" s="6">
        <f t="shared" si="267"/>
        <v>1.6083646463907308E-3</v>
      </c>
      <c r="K1810" s="6">
        <f t="shared" si="268"/>
        <v>1.0003343817740562E-3</v>
      </c>
      <c r="L1810" s="6">
        <f t="shared" si="269"/>
        <v>6.621810506270031E-4</v>
      </c>
      <c r="M1810" s="9">
        <f t="shared" si="270"/>
        <v>0.74640953901347606</v>
      </c>
      <c r="N1810" s="9">
        <f t="shared" si="271"/>
        <v>1</v>
      </c>
      <c r="O1810" s="9">
        <f t="shared" si="272"/>
        <v>1</v>
      </c>
      <c r="P1810" s="9">
        <f t="shared" si="273"/>
        <v>0.91546984633782535</v>
      </c>
      <c r="Q1810" s="10">
        <f t="shared" si="274"/>
        <v>0.10552508063208126</v>
      </c>
      <c r="R1810" s="10">
        <f t="shared" si="257"/>
        <v>0.75811361167232094</v>
      </c>
      <c r="S1810" s="10">
        <f>_xlfn.PERCENTILE.INC($R$1519:R1810,0.75)</f>
        <v>0.58218610465431508</v>
      </c>
      <c r="T1810" s="10">
        <f t="shared" si="258"/>
        <v>0.58218610465431508</v>
      </c>
      <c r="U1810" s="11">
        <f t="shared" si="275"/>
        <v>0.58218610465431508</v>
      </c>
      <c r="V1810" s="10">
        <f t="shared" si="259"/>
        <v>0.9416971833979989</v>
      </c>
      <c r="W1810" s="10">
        <f t="shared" si="260"/>
        <v>0.57550735168355316</v>
      </c>
      <c r="X1810" s="10">
        <f t="shared" si="276"/>
        <v>0.9476420145904012</v>
      </c>
      <c r="Y1810" s="10">
        <f>_xlfn.PERCENTILE.INC($X$1519:X1810,0.75)</f>
        <v>0.72773263081789386</v>
      </c>
      <c r="Z1810" s="10">
        <f t="shared" si="277"/>
        <v>0.72773263081789386</v>
      </c>
      <c r="AA1810" s="10">
        <f t="shared" si="278"/>
        <v>0.7200729015677565</v>
      </c>
      <c r="AB1810" s="10">
        <f t="shared" si="279"/>
        <v>0.5419536521052436</v>
      </c>
      <c r="AC1810" s="10">
        <f t="shared" si="280"/>
        <v>0.3902461387866652</v>
      </c>
      <c r="AD1810" s="13">
        <f t="shared" si="281"/>
        <v>541953.65210524364</v>
      </c>
      <c r="AE1810" s="13">
        <f t="shared" si="261"/>
        <v>390246.13878666522</v>
      </c>
      <c r="AF1810" s="13"/>
      <c r="AG1810" s="2">
        <f t="shared" si="256"/>
        <v>37358</v>
      </c>
      <c r="AH1810" s="3">
        <f t="shared" si="262"/>
        <v>-5421.6806885564329</v>
      </c>
      <c r="AI1810" s="3">
        <f t="shared" si="263"/>
        <v>-3904.0053447827022</v>
      </c>
      <c r="AJ1810" s="3">
        <f t="shared" si="282"/>
        <v>96486.315882625946</v>
      </c>
      <c r="AK1810" s="3">
        <f t="shared" si="283"/>
        <v>85222.813543753568</v>
      </c>
    </row>
    <row r="1811" spans="2:37" x14ac:dyDescent="0.2">
      <c r="B1811" s="5">
        <v>37361</v>
      </c>
      <c r="C1811" s="1">
        <v>173.87</v>
      </c>
      <c r="D1811" s="1">
        <f t="shared" si="253"/>
        <v>16</v>
      </c>
      <c r="E1811" s="1" t="b">
        <f t="shared" si="254"/>
        <v>1</v>
      </c>
      <c r="F1811" s="6">
        <f t="shared" si="255"/>
        <v>-7.3646951358756763E-3</v>
      </c>
      <c r="G1811" s="8">
        <f t="shared" si="264"/>
        <v>1.1038365526051849E-3</v>
      </c>
      <c r="H1811" s="8">
        <f t="shared" si="265"/>
        <v>1.8239411843480511E-3</v>
      </c>
      <c r="I1811" s="8">
        <f t="shared" si="266"/>
        <v>8.2696415284200925E-4</v>
      </c>
      <c r="J1811" s="6">
        <f t="shared" si="267"/>
        <v>1.6085955002316968E-3</v>
      </c>
      <c r="K1811" s="6">
        <f t="shared" si="268"/>
        <v>1.0015129453640487E-3</v>
      </c>
      <c r="L1811" s="6">
        <f t="shared" si="269"/>
        <v>6.6243067683692839E-4</v>
      </c>
      <c r="M1811" s="9">
        <f t="shared" si="270"/>
        <v>0.68621138903235268</v>
      </c>
      <c r="N1811" s="9">
        <f t="shared" si="271"/>
        <v>1</v>
      </c>
      <c r="O1811" s="9">
        <f t="shared" si="272"/>
        <v>1</v>
      </c>
      <c r="P1811" s="9">
        <f t="shared" si="273"/>
        <v>0.8954037963441176</v>
      </c>
      <c r="Q1811" s="10">
        <f t="shared" si="274"/>
        <v>9.897773941464108E-2</v>
      </c>
      <c r="R1811" s="10">
        <f t="shared" si="257"/>
        <v>0.80826254946944331</v>
      </c>
      <c r="S1811" s="10">
        <f>_xlfn.PERCENTILE.INC($R$1519:R1811,0.75)</f>
        <v>0.58264580739509064</v>
      </c>
      <c r="T1811" s="10">
        <f t="shared" si="258"/>
        <v>0.58264580739509064</v>
      </c>
      <c r="U1811" s="11">
        <f t="shared" si="275"/>
        <v>0.58264580739509064</v>
      </c>
      <c r="V1811" s="10">
        <f t="shared" si="259"/>
        <v>0.91546984633782535</v>
      </c>
      <c r="W1811" s="10">
        <f t="shared" si="260"/>
        <v>0.58218610465431508</v>
      </c>
      <c r="X1811" s="10">
        <f t="shared" si="276"/>
        <v>1.0103281868368041</v>
      </c>
      <c r="Y1811" s="10">
        <f>_xlfn.PERCENTILE.INC($X$1519:X1811,0.75)</f>
        <v>0.7283072592438633</v>
      </c>
      <c r="Z1811" s="10">
        <f t="shared" si="277"/>
        <v>0.7283072592438633</v>
      </c>
      <c r="AA1811" s="10">
        <f t="shared" si="278"/>
        <v>0.7283072592438633</v>
      </c>
      <c r="AB1811" s="10">
        <f t="shared" si="279"/>
        <v>0.53297382376790292</v>
      </c>
      <c r="AC1811" s="10">
        <f t="shared" si="280"/>
        <v>0.38816870483712318</v>
      </c>
      <c r="AD1811" s="13">
        <f t="shared" si="281"/>
        <v>532973.82376790291</v>
      </c>
      <c r="AE1811" s="13">
        <f t="shared" si="261"/>
        <v>388168.70483712316</v>
      </c>
      <c r="AF1811" s="13"/>
      <c r="AG1811" s="2">
        <f t="shared" si="256"/>
        <v>37361</v>
      </c>
      <c r="AH1811" s="3">
        <f t="shared" si="262"/>
        <v>-3991.3234255295465</v>
      </c>
      <c r="AI1811" s="3">
        <f t="shared" si="263"/>
        <v>-2874.0438401164174</v>
      </c>
      <c r="AJ1811" s="3">
        <f t="shared" si="282"/>
        <v>92494.992457096407</v>
      </c>
      <c r="AK1811" s="3">
        <f t="shared" si="283"/>
        <v>82348.769703637154</v>
      </c>
    </row>
    <row r="1812" spans="2:37" x14ac:dyDescent="0.2">
      <c r="B1812" s="5">
        <v>37362</v>
      </c>
      <c r="C1812" s="1">
        <v>174.16</v>
      </c>
      <c r="D1812" s="1">
        <f t="shared" si="253"/>
        <v>16</v>
      </c>
      <c r="E1812" s="1" t="b">
        <f t="shared" si="254"/>
        <v>0</v>
      </c>
      <c r="F1812" s="6">
        <f t="shared" si="255"/>
        <v>1.6679128084200467E-3</v>
      </c>
      <c r="G1812" s="8">
        <f t="shared" si="264"/>
        <v>1.1680089813554044E-3</v>
      </c>
      <c r="H1812" s="8">
        <f t="shared" si="265"/>
        <v>1.7573819748057157E-3</v>
      </c>
      <c r="I1812" s="8">
        <f t="shared" si="266"/>
        <v>8.1482580896448181E-4</v>
      </c>
      <c r="J1812" s="6">
        <f t="shared" si="267"/>
        <v>1.6088561597056444E-3</v>
      </c>
      <c r="K1812" s="6">
        <f t="shared" si="268"/>
        <v>1.0025979573043764E-3</v>
      </c>
      <c r="L1812" s="6">
        <f t="shared" si="269"/>
        <v>6.6265737436842741E-4</v>
      </c>
      <c r="M1812" s="9">
        <f t="shared" si="270"/>
        <v>0.7259872017204464</v>
      </c>
      <c r="N1812" s="9">
        <f t="shared" si="271"/>
        <v>1</v>
      </c>
      <c r="O1812" s="9">
        <f t="shared" si="272"/>
        <v>1</v>
      </c>
      <c r="P1812" s="9">
        <f t="shared" si="273"/>
        <v>0.90866240057348213</v>
      </c>
      <c r="Q1812" s="10">
        <f t="shared" si="274"/>
        <v>9.5818226713068264E-2</v>
      </c>
      <c r="R1812" s="10">
        <f t="shared" si="257"/>
        <v>0.83491421981293168</v>
      </c>
      <c r="S1812" s="10">
        <f>_xlfn.PERCENTILE.INC($R$1519:R1812,0.75)</f>
        <v>0.58458948247137421</v>
      </c>
      <c r="T1812" s="10">
        <f t="shared" si="258"/>
        <v>0.58458948247137421</v>
      </c>
      <c r="U1812" s="11">
        <f t="shared" si="275"/>
        <v>0.58458948247137421</v>
      </c>
      <c r="V1812" s="10">
        <f t="shared" si="259"/>
        <v>0.91546984633782535</v>
      </c>
      <c r="W1812" s="10">
        <f t="shared" si="260"/>
        <v>0.58218610465431508</v>
      </c>
      <c r="X1812" s="10">
        <f t="shared" si="276"/>
        <v>1.0436427747661647</v>
      </c>
      <c r="Y1812" s="10">
        <f>_xlfn.PERCENTILE.INC($X$1519:X1812,0.75)</f>
        <v>0.73073685308921776</v>
      </c>
      <c r="Z1812" s="10">
        <f t="shared" si="277"/>
        <v>0.73073685308921776</v>
      </c>
      <c r="AA1812" s="10">
        <f t="shared" si="278"/>
        <v>0.7283072592438633</v>
      </c>
      <c r="AB1812" s="10">
        <f t="shared" si="279"/>
        <v>0.53297382376790292</v>
      </c>
      <c r="AC1812" s="10">
        <f t="shared" si="280"/>
        <v>0.38816870483712318</v>
      </c>
      <c r="AD1812" s="13">
        <f t="shared" si="281"/>
        <v>532973.82376790291</v>
      </c>
      <c r="AE1812" s="13">
        <f t="shared" si="261"/>
        <v>388168.70483712316</v>
      </c>
      <c r="AF1812" s="13"/>
      <c r="AG1812" s="2">
        <f t="shared" si="256"/>
        <v>37362</v>
      </c>
      <c r="AH1812" s="3">
        <f t="shared" si="262"/>
        <v>888.95386721509396</v>
      </c>
      <c r="AI1812" s="3">
        <f t="shared" si="263"/>
        <v>647.43155462565824</v>
      </c>
      <c r="AJ1812" s="3">
        <f t="shared" si="282"/>
        <v>93383.946324311502</v>
      </c>
      <c r="AK1812" s="3">
        <f t="shared" si="283"/>
        <v>82996.201258262809</v>
      </c>
    </row>
    <row r="1813" spans="2:37" x14ac:dyDescent="0.2">
      <c r="B1813" s="5">
        <v>37363</v>
      </c>
      <c r="C1813" s="1">
        <v>174.56</v>
      </c>
      <c r="D1813" s="1">
        <f t="shared" ref="D1813:D1876" si="284">WEEKNUM(B1813)</f>
        <v>16</v>
      </c>
      <c r="E1813" s="1" t="b">
        <f t="shared" ref="E1813:E1876" si="285">IF(D1813&lt;&gt;D1812,TRUE,FALSE)</f>
        <v>0</v>
      </c>
      <c r="F1813" s="6">
        <f t="shared" ref="F1813:F1876" si="286">C1813/C1812-1</f>
        <v>2.2967386311438798E-3</v>
      </c>
      <c r="G1813" s="8">
        <f t="shared" si="264"/>
        <v>1.2479778424693241E-3</v>
      </c>
      <c r="H1813" s="8">
        <f t="shared" si="265"/>
        <v>1.7969925178454766E-3</v>
      </c>
      <c r="I1813" s="8">
        <f t="shared" si="266"/>
        <v>8.4070687411995988E-4</v>
      </c>
      <c r="J1813" s="6">
        <f t="shared" si="267"/>
        <v>1.6091670262842602E-3</v>
      </c>
      <c r="K1813" s="6">
        <f t="shared" si="268"/>
        <v>1.0037399956003142E-3</v>
      </c>
      <c r="L1813" s="6">
        <f t="shared" si="269"/>
        <v>6.6291511198564193E-4</v>
      </c>
      <c r="M1813" s="9">
        <f t="shared" si="270"/>
        <v>0.77554276348244544</v>
      </c>
      <c r="N1813" s="9">
        <f t="shared" si="271"/>
        <v>1</v>
      </c>
      <c r="O1813" s="9">
        <f t="shared" si="272"/>
        <v>1</v>
      </c>
      <c r="P1813" s="9">
        <f t="shared" si="273"/>
        <v>0.92518092116081518</v>
      </c>
      <c r="Q1813" s="10">
        <f t="shared" si="274"/>
        <v>9.3188561417562613E-2</v>
      </c>
      <c r="R1813" s="10">
        <f t="shared" si="257"/>
        <v>0.85847446063184907</v>
      </c>
      <c r="S1813" s="10">
        <f>_xlfn.PERCENTILE.INC($R$1519:R1813,0.75)</f>
        <v>0.58637132419010618</v>
      </c>
      <c r="T1813" s="10">
        <f t="shared" si="258"/>
        <v>0.58637132419010618</v>
      </c>
      <c r="U1813" s="11">
        <f t="shared" si="275"/>
        <v>0.58637132419010618</v>
      </c>
      <c r="V1813" s="10">
        <f t="shared" si="259"/>
        <v>0.91546984633782535</v>
      </c>
      <c r="W1813" s="10">
        <f t="shared" si="260"/>
        <v>0.58218610465431508</v>
      </c>
      <c r="X1813" s="10">
        <f t="shared" si="276"/>
        <v>1.0730930757898114</v>
      </c>
      <c r="Y1813" s="10">
        <f>_xlfn.PERCENTILE.INC($X$1519:X1813,0.75)</f>
        <v>0.7329641552376327</v>
      </c>
      <c r="Z1813" s="10">
        <f t="shared" si="277"/>
        <v>0.7329641552376327</v>
      </c>
      <c r="AA1813" s="10">
        <f t="shared" si="278"/>
        <v>0.7283072592438633</v>
      </c>
      <c r="AB1813" s="10">
        <f t="shared" si="279"/>
        <v>0.53297382376790292</v>
      </c>
      <c r="AC1813" s="10">
        <f t="shared" si="280"/>
        <v>0.38816870483712318</v>
      </c>
      <c r="AD1813" s="13">
        <f t="shared" si="281"/>
        <v>532973.82376790291</v>
      </c>
      <c r="AE1813" s="13">
        <f t="shared" si="261"/>
        <v>388168.70483712316</v>
      </c>
      <c r="AF1813" s="13"/>
      <c r="AG1813" s="2">
        <f t="shared" si="256"/>
        <v>37363</v>
      </c>
      <c r="AH1813" s="3">
        <f t="shared" si="262"/>
        <v>1224.1015704362128</v>
      </c>
      <c r="AI1813" s="3">
        <f t="shared" si="263"/>
        <v>891.52205980050701</v>
      </c>
      <c r="AJ1813" s="3">
        <f t="shared" si="282"/>
        <v>94608.04789474771</v>
      </c>
      <c r="AK1813" s="3">
        <f t="shared" si="283"/>
        <v>83887.723318063319</v>
      </c>
    </row>
    <row r="1814" spans="2:37" x14ac:dyDescent="0.2">
      <c r="B1814" s="5">
        <v>37364</v>
      </c>
      <c r="C1814" s="1">
        <v>172.5</v>
      </c>
      <c r="D1814" s="1">
        <f t="shared" si="284"/>
        <v>16</v>
      </c>
      <c r="E1814" s="1" t="b">
        <f t="shared" si="285"/>
        <v>0</v>
      </c>
      <c r="F1814" s="6">
        <f t="shared" si="286"/>
        <v>-1.1801099908340995E-2</v>
      </c>
      <c r="G1814" s="8">
        <f t="shared" si="264"/>
        <v>9.7649900393473863E-4</v>
      </c>
      <c r="H1814" s="8">
        <f t="shared" si="265"/>
        <v>1.6635960862343918E-3</v>
      </c>
      <c r="I1814" s="8">
        <f t="shared" si="266"/>
        <v>7.3233861947143294E-4</v>
      </c>
      <c r="J1814" s="6">
        <f t="shared" si="267"/>
        <v>1.6093450181561637E-3</v>
      </c>
      <c r="K1814" s="6">
        <f t="shared" si="268"/>
        <v>1.0047086919064442E-3</v>
      </c>
      <c r="L1814" s="6">
        <f t="shared" si="269"/>
        <v>6.6309094647257747E-4</v>
      </c>
      <c r="M1814" s="9">
        <f t="shared" si="270"/>
        <v>0.60676796641997832</v>
      </c>
      <c r="N1814" s="9">
        <f t="shared" si="271"/>
        <v>1</v>
      </c>
      <c r="O1814" s="9">
        <f t="shared" si="272"/>
        <v>1</v>
      </c>
      <c r="P1814" s="9">
        <f t="shared" si="273"/>
        <v>0.86892265547332614</v>
      </c>
      <c r="Q1814" s="10">
        <f t="shared" si="274"/>
        <v>9.529904061016746E-2</v>
      </c>
      <c r="R1814" s="10">
        <f t="shared" si="257"/>
        <v>0.83946280558321584</v>
      </c>
      <c r="S1814" s="10">
        <f>_xlfn.PERCENTILE.INC($R$1519:R1814,0.75)</f>
        <v>0.58759394932009956</v>
      </c>
      <c r="T1814" s="10">
        <f t="shared" si="258"/>
        <v>0.58759394932009956</v>
      </c>
      <c r="U1814" s="11">
        <f t="shared" si="275"/>
        <v>0.58759394932009956</v>
      </c>
      <c r="V1814" s="10">
        <f t="shared" si="259"/>
        <v>0.91546984633782535</v>
      </c>
      <c r="W1814" s="10">
        <f t="shared" si="260"/>
        <v>0.58218610465431508</v>
      </c>
      <c r="X1814" s="10">
        <f t="shared" si="276"/>
        <v>1.0493285069790199</v>
      </c>
      <c r="Y1814" s="10">
        <f>_xlfn.PERCENTILE.INC($X$1519:X1814,0.75)</f>
        <v>0.73449243665012454</v>
      </c>
      <c r="Z1814" s="10">
        <f t="shared" si="277"/>
        <v>0.73449243665012454</v>
      </c>
      <c r="AA1814" s="10">
        <f t="shared" si="278"/>
        <v>0.7283072592438633</v>
      </c>
      <c r="AB1814" s="10">
        <f t="shared" si="279"/>
        <v>0.53297382376790292</v>
      </c>
      <c r="AC1814" s="10">
        <f t="shared" si="280"/>
        <v>0.38816870483712318</v>
      </c>
      <c r="AD1814" s="13">
        <f t="shared" si="281"/>
        <v>532973.82376790291</v>
      </c>
      <c r="AE1814" s="13">
        <f t="shared" si="261"/>
        <v>388168.70483712316</v>
      </c>
      <c r="AF1814" s="13"/>
      <c r="AG1814" s="2">
        <f t="shared" si="256"/>
        <v>37364</v>
      </c>
      <c r="AH1814" s="3">
        <f t="shared" si="262"/>
        <v>-6289.6773428155484</v>
      </c>
      <c r="AI1814" s="3">
        <f t="shared" si="263"/>
        <v>-4580.8176670742168</v>
      </c>
      <c r="AJ1814" s="3">
        <f t="shared" si="282"/>
        <v>88318.370551932167</v>
      </c>
      <c r="AK1814" s="3">
        <f t="shared" si="283"/>
        <v>79306.905650989109</v>
      </c>
    </row>
    <row r="1815" spans="2:37" x14ac:dyDescent="0.2">
      <c r="B1815" s="5">
        <v>37365</v>
      </c>
      <c r="C1815" s="1">
        <v>173.81</v>
      </c>
      <c r="D1815" s="1">
        <f t="shared" si="284"/>
        <v>16</v>
      </c>
      <c r="E1815" s="1" t="b">
        <f t="shared" si="285"/>
        <v>0</v>
      </c>
      <c r="F1815" s="6">
        <f t="shared" si="286"/>
        <v>7.5942028985507282E-3</v>
      </c>
      <c r="G1815" s="8">
        <f t="shared" si="264"/>
        <v>1.2662626855681999E-3</v>
      </c>
      <c r="H1815" s="8">
        <f t="shared" si="265"/>
        <v>1.7749238511807312E-3</v>
      </c>
      <c r="I1815" s="8">
        <f t="shared" si="266"/>
        <v>7.7825523033367221E-4</v>
      </c>
      <c r="J1815" s="6">
        <f t="shared" si="267"/>
        <v>1.6096690598965421E-3</v>
      </c>
      <c r="K1815" s="6">
        <f t="shared" si="268"/>
        <v>1.0058189904120563E-3</v>
      </c>
      <c r="L1815" s="6">
        <f t="shared" si="269"/>
        <v>6.6328636041955273E-4</v>
      </c>
      <c r="M1815" s="9">
        <f t="shared" si="270"/>
        <v>0.78666026273101508</v>
      </c>
      <c r="N1815" s="9">
        <f t="shared" si="271"/>
        <v>1</v>
      </c>
      <c r="O1815" s="9">
        <f t="shared" si="272"/>
        <v>1</v>
      </c>
      <c r="P1815" s="9">
        <f t="shared" si="273"/>
        <v>0.92888675424367173</v>
      </c>
      <c r="Q1815" s="10">
        <f t="shared" si="274"/>
        <v>9.5806095273197708E-2</v>
      </c>
      <c r="R1815" s="10">
        <f t="shared" si="257"/>
        <v>0.83501994076550623</v>
      </c>
      <c r="S1815" s="10">
        <f>_xlfn.PERCENTILE.INC($R$1519:R1815,0.75)</f>
        <v>0.58785997463016726</v>
      </c>
      <c r="T1815" s="10">
        <f t="shared" si="258"/>
        <v>0.58785997463016726</v>
      </c>
      <c r="U1815" s="11">
        <f t="shared" si="275"/>
        <v>0.58785997463016726</v>
      </c>
      <c r="V1815" s="10">
        <f t="shared" si="259"/>
        <v>0.91546984633782535</v>
      </c>
      <c r="W1815" s="10">
        <f t="shared" si="260"/>
        <v>0.58218610465431508</v>
      </c>
      <c r="X1815" s="10">
        <f t="shared" si="276"/>
        <v>1.0437749259568829</v>
      </c>
      <c r="Y1815" s="10">
        <f>_xlfn.PERCENTILE.INC($X$1519:X1815,0.75)</f>
        <v>0.73482496828770916</v>
      </c>
      <c r="Z1815" s="10">
        <f t="shared" si="277"/>
        <v>0.73482496828770916</v>
      </c>
      <c r="AA1815" s="10">
        <f t="shared" si="278"/>
        <v>0.7283072592438633</v>
      </c>
      <c r="AB1815" s="10">
        <f t="shared" si="279"/>
        <v>0.53297382376790292</v>
      </c>
      <c r="AC1815" s="10">
        <f t="shared" si="280"/>
        <v>0.38816870483712318</v>
      </c>
      <c r="AD1815" s="13">
        <f t="shared" si="281"/>
        <v>532973.82376790291</v>
      </c>
      <c r="AE1815" s="13">
        <f t="shared" si="261"/>
        <v>388168.70483712316</v>
      </c>
      <c r="AF1815" s="13"/>
      <c r="AG1815" s="2">
        <f t="shared" si="256"/>
        <v>37365</v>
      </c>
      <c r="AH1815" s="3">
        <f t="shared" si="262"/>
        <v>4047.5113573098733</v>
      </c>
      <c r="AI1815" s="3">
        <f t="shared" si="263"/>
        <v>2947.8319034007627</v>
      </c>
      <c r="AJ1815" s="3">
        <f t="shared" si="282"/>
        <v>92365.881909242045</v>
      </c>
      <c r="AK1815" s="3">
        <f t="shared" si="283"/>
        <v>82254.737554389867</v>
      </c>
    </row>
    <row r="1816" spans="2:37" x14ac:dyDescent="0.2">
      <c r="B1816" s="5">
        <v>37368</v>
      </c>
      <c r="C1816" s="1">
        <v>172.93</v>
      </c>
      <c r="D1816" s="1">
        <f t="shared" si="284"/>
        <v>17</v>
      </c>
      <c r="E1816" s="1" t="b">
        <f t="shared" si="285"/>
        <v>1</v>
      </c>
      <c r="F1816" s="6">
        <f t="shared" si="286"/>
        <v>-5.0629998273976629E-3</v>
      </c>
      <c r="G1816" s="8">
        <f t="shared" si="264"/>
        <v>1.0867512967201688E-3</v>
      </c>
      <c r="H1816" s="8">
        <f t="shared" si="265"/>
        <v>1.6941890631729164E-3</v>
      </c>
      <c r="I1816" s="8">
        <f t="shared" si="266"/>
        <v>7.6710868069709078E-4</v>
      </c>
      <c r="J1816" s="6">
        <f t="shared" si="267"/>
        <v>1.6098912919486003E-3</v>
      </c>
      <c r="K1816" s="6">
        <f t="shared" si="268"/>
        <v>1.0068206112789167E-3</v>
      </c>
      <c r="L1816" s="6">
        <f t="shared" si="269"/>
        <v>6.6347687967958306E-4</v>
      </c>
      <c r="M1816" s="9">
        <f t="shared" si="270"/>
        <v>0.67504638490514057</v>
      </c>
      <c r="N1816" s="9">
        <f t="shared" si="271"/>
        <v>1</v>
      </c>
      <c r="O1816" s="9">
        <f t="shared" si="272"/>
        <v>1</v>
      </c>
      <c r="P1816" s="9">
        <f t="shared" si="273"/>
        <v>0.89168212830171356</v>
      </c>
      <c r="Q1816" s="10">
        <f t="shared" si="274"/>
        <v>9.5315374725248994E-2</v>
      </c>
      <c r="R1816" s="10">
        <f t="shared" si="257"/>
        <v>0.8393189475528342</v>
      </c>
      <c r="S1816" s="10">
        <f>_xlfn.PERCENTILE.INC($R$1519:R1816,0.75)</f>
        <v>0.59031406672580178</v>
      </c>
      <c r="T1816" s="10">
        <f t="shared" si="258"/>
        <v>0.59031406672580178</v>
      </c>
      <c r="U1816" s="11">
        <f t="shared" si="275"/>
        <v>0.59031406672580178</v>
      </c>
      <c r="V1816" s="10">
        <f t="shared" si="259"/>
        <v>0.92888675424367173</v>
      </c>
      <c r="W1816" s="10">
        <f t="shared" si="260"/>
        <v>0.58785997463016726</v>
      </c>
      <c r="X1816" s="10">
        <f t="shared" si="276"/>
        <v>1.0491486844410429</v>
      </c>
      <c r="Y1816" s="10">
        <f>_xlfn.PERCENTILE.INC($X$1519:X1816,0.75)</f>
        <v>0.73789258340725228</v>
      </c>
      <c r="Z1816" s="10">
        <f t="shared" si="277"/>
        <v>0.73789258340725228</v>
      </c>
      <c r="AA1816" s="10">
        <f t="shared" si="278"/>
        <v>0.73789258340725228</v>
      </c>
      <c r="AB1816" s="10">
        <f t="shared" si="279"/>
        <v>0.54605534378398324</v>
      </c>
      <c r="AC1816" s="10">
        <f t="shared" si="280"/>
        <v>0.40293018830809868</v>
      </c>
      <c r="AD1816" s="13">
        <f t="shared" si="281"/>
        <v>546055.34378398326</v>
      </c>
      <c r="AE1816" s="13">
        <f t="shared" si="261"/>
        <v>402930.1883080987</v>
      </c>
      <c r="AF1816" s="13"/>
      <c r="AG1816" s="2">
        <f t="shared" si="256"/>
        <v>37368</v>
      </c>
      <c r="AH1816" s="3">
        <f t="shared" si="262"/>
        <v>-2698.4463777443648</v>
      </c>
      <c r="AI1816" s="3">
        <f t="shared" si="263"/>
        <v>-1965.2980855915289</v>
      </c>
      <c r="AJ1816" s="3">
        <f t="shared" si="282"/>
        <v>89667.435531497686</v>
      </c>
      <c r="AK1816" s="3">
        <f t="shared" si="283"/>
        <v>80289.439468798344</v>
      </c>
    </row>
    <row r="1817" spans="2:37" x14ac:dyDescent="0.2">
      <c r="B1817" s="5">
        <v>37369</v>
      </c>
      <c r="C1817" s="1">
        <v>172.82</v>
      </c>
      <c r="D1817" s="1">
        <f t="shared" si="284"/>
        <v>17</v>
      </c>
      <c r="E1817" s="1" t="b">
        <f t="shared" si="285"/>
        <v>0</v>
      </c>
      <c r="F1817" s="6">
        <f t="shared" si="286"/>
        <v>-6.3609552998333818E-4</v>
      </c>
      <c r="G1817" s="8">
        <f t="shared" si="264"/>
        <v>8.7133141471735251E-4</v>
      </c>
      <c r="H1817" s="8">
        <f t="shared" si="265"/>
        <v>1.7160666295692806E-3</v>
      </c>
      <c r="I1817" s="8">
        <f t="shared" si="266"/>
        <v>7.8688343789973735E-4</v>
      </c>
      <c r="J1817" s="6">
        <f t="shared" si="267"/>
        <v>1.6100194792476195E-3</v>
      </c>
      <c r="K1817" s="6">
        <f t="shared" si="268"/>
        <v>1.0078478478031125E-3</v>
      </c>
      <c r="L1817" s="6">
        <f t="shared" si="269"/>
        <v>6.6368676116949584E-4</v>
      </c>
      <c r="M1817" s="9">
        <f t="shared" si="270"/>
        <v>0.54119308862308646</v>
      </c>
      <c r="N1817" s="9">
        <f t="shared" si="271"/>
        <v>1</v>
      </c>
      <c r="O1817" s="9">
        <f t="shared" si="272"/>
        <v>1</v>
      </c>
      <c r="P1817" s="9">
        <f t="shared" si="273"/>
        <v>0.84706436287436215</v>
      </c>
      <c r="Q1817" s="10">
        <f t="shared" si="274"/>
        <v>9.4924161370981475E-2</v>
      </c>
      <c r="R1817" s="10">
        <f t="shared" si="257"/>
        <v>0.84277805402298955</v>
      </c>
      <c r="S1817" s="10">
        <f>_xlfn.PERCENTILE.INC($R$1519:R1817,0.75)</f>
        <v>0.59645200018309019</v>
      </c>
      <c r="T1817" s="10">
        <f t="shared" si="258"/>
        <v>0.59645200018309019</v>
      </c>
      <c r="U1817" s="11">
        <f t="shared" si="275"/>
        <v>0.59645200018309019</v>
      </c>
      <c r="V1817" s="10">
        <f t="shared" si="259"/>
        <v>0.92888675424367173</v>
      </c>
      <c r="W1817" s="10">
        <f t="shared" si="260"/>
        <v>0.58785997463016726</v>
      </c>
      <c r="X1817" s="10">
        <f t="shared" si="276"/>
        <v>1.0534725675287369</v>
      </c>
      <c r="Y1817" s="10">
        <f>_xlfn.PERCENTILE.INC($X$1519:X1817,0.75)</f>
        <v>0.74556500022886274</v>
      </c>
      <c r="Z1817" s="10">
        <f t="shared" si="277"/>
        <v>0.74556500022886274</v>
      </c>
      <c r="AA1817" s="10">
        <f t="shared" si="278"/>
        <v>0.73789258340725228</v>
      </c>
      <c r="AB1817" s="10">
        <f t="shared" si="279"/>
        <v>0.54605534378398324</v>
      </c>
      <c r="AC1817" s="10">
        <f t="shared" si="280"/>
        <v>0.40293018830809868</v>
      </c>
      <c r="AD1817" s="13">
        <f t="shared" si="281"/>
        <v>546055.34378398326</v>
      </c>
      <c r="AE1817" s="13">
        <f t="shared" si="261"/>
        <v>402930.1883080987</v>
      </c>
      <c r="AF1817" s="13"/>
      <c r="AG1817" s="2">
        <f t="shared" si="256"/>
        <v>37369</v>
      </c>
      <c r="AH1817" s="3">
        <f t="shared" si="262"/>
        <v>-347.34336330450674</v>
      </c>
      <c r="AI1817" s="3">
        <f t="shared" si="263"/>
        <v>-256.30209167812632</v>
      </c>
      <c r="AJ1817" s="3">
        <f t="shared" si="282"/>
        <v>89320.09216819318</v>
      </c>
      <c r="AK1817" s="3">
        <f t="shared" si="283"/>
        <v>80033.13737712022</v>
      </c>
    </row>
    <row r="1818" spans="2:37" x14ac:dyDescent="0.2">
      <c r="B1818" s="5">
        <v>37370</v>
      </c>
      <c r="C1818" s="1">
        <v>171.76</v>
      </c>
      <c r="D1818" s="1">
        <f t="shared" si="284"/>
        <v>17</v>
      </c>
      <c r="E1818" s="1" t="b">
        <f t="shared" si="285"/>
        <v>0</v>
      </c>
      <c r="F1818" s="6">
        <f t="shared" si="286"/>
        <v>-6.1335493577132638E-3</v>
      </c>
      <c r="G1818" s="8">
        <f t="shared" si="264"/>
        <v>8.0801291963339633E-4</v>
      </c>
      <c r="H1818" s="8">
        <f t="shared" si="265"/>
        <v>1.6616380474538833E-3</v>
      </c>
      <c r="I1818" s="8">
        <f t="shared" si="266"/>
        <v>7.3630134835252757E-4</v>
      </c>
      <c r="J1818" s="6">
        <f t="shared" si="267"/>
        <v>1.6101211170315606E-3</v>
      </c>
      <c r="K1818" s="6">
        <f t="shared" si="268"/>
        <v>1.0087991490927537E-3</v>
      </c>
      <c r="L1818" s="6">
        <f t="shared" si="269"/>
        <v>6.6385273523473023E-4</v>
      </c>
      <c r="M1818" s="9">
        <f t="shared" si="270"/>
        <v>0.50183362672931031</v>
      </c>
      <c r="N1818" s="9">
        <f t="shared" si="271"/>
        <v>1</v>
      </c>
      <c r="O1818" s="9">
        <f t="shared" si="272"/>
        <v>1</v>
      </c>
      <c r="P1818" s="9">
        <f t="shared" si="273"/>
        <v>0.83394454224310344</v>
      </c>
      <c r="Q1818" s="10">
        <f t="shared" si="274"/>
        <v>9.5372739493784109E-2</v>
      </c>
      <c r="R1818" s="10">
        <f t="shared" si="257"/>
        <v>0.83881411422824836</v>
      </c>
      <c r="S1818" s="10">
        <f>_xlfn.PERCENTILE.INC($R$1519:R1818,0.75)</f>
        <v>0.6021946807424019</v>
      </c>
      <c r="T1818" s="10">
        <f t="shared" si="258"/>
        <v>0.6021946807424019</v>
      </c>
      <c r="U1818" s="11">
        <f t="shared" si="275"/>
        <v>0.6021946807424019</v>
      </c>
      <c r="V1818" s="10">
        <f t="shared" si="259"/>
        <v>0.92888675424367173</v>
      </c>
      <c r="W1818" s="10">
        <f t="shared" si="260"/>
        <v>0.58785997463016726</v>
      </c>
      <c r="X1818" s="10">
        <f t="shared" si="276"/>
        <v>1.0485176427853105</v>
      </c>
      <c r="Y1818" s="10">
        <f>_xlfn.PERCENTILE.INC($X$1519:X1818,0.75)</f>
        <v>0.75274335092800237</v>
      </c>
      <c r="Z1818" s="10">
        <f t="shared" si="277"/>
        <v>0.75274335092800237</v>
      </c>
      <c r="AA1818" s="10">
        <f t="shared" si="278"/>
        <v>0.73789258340725228</v>
      </c>
      <c r="AB1818" s="10">
        <f t="shared" si="279"/>
        <v>0.54605534378398324</v>
      </c>
      <c r="AC1818" s="10">
        <f t="shared" si="280"/>
        <v>0.40293018830809868</v>
      </c>
      <c r="AD1818" s="13">
        <f t="shared" si="281"/>
        <v>546055.34378398326</v>
      </c>
      <c r="AE1818" s="13">
        <f t="shared" si="261"/>
        <v>402930.1883080987</v>
      </c>
      <c r="AF1818" s="13"/>
      <c r="AG1818" s="2">
        <f t="shared" si="256"/>
        <v>37370</v>
      </c>
      <c r="AH1818" s="3">
        <f t="shared" si="262"/>
        <v>-3349.2574031421459</v>
      </c>
      <c r="AI1818" s="3">
        <f t="shared" si="263"/>
        <v>-2471.3921977004234</v>
      </c>
      <c r="AJ1818" s="3">
        <f t="shared" si="282"/>
        <v>85970.83476505104</v>
      </c>
      <c r="AK1818" s="3">
        <f t="shared" si="283"/>
        <v>77561.745179419799</v>
      </c>
    </row>
    <row r="1819" spans="2:37" x14ac:dyDescent="0.2">
      <c r="B1819" s="5">
        <v>37371</v>
      </c>
      <c r="C1819" s="1">
        <v>171.45</v>
      </c>
      <c r="D1819" s="1">
        <f t="shared" si="284"/>
        <v>17</v>
      </c>
      <c r="E1819" s="1" t="b">
        <f t="shared" si="285"/>
        <v>0</v>
      </c>
      <c r="F1819" s="6">
        <f t="shared" si="286"/>
        <v>-1.8048439683279183E-3</v>
      </c>
      <c r="G1819" s="8">
        <f t="shared" si="264"/>
        <v>6.4752870061998181E-4</v>
      </c>
      <c r="H1819" s="8">
        <f t="shared" si="265"/>
        <v>1.6108899185124739E-3</v>
      </c>
      <c r="I1819" s="8">
        <f t="shared" si="266"/>
        <v>7.2241257312686017E-4</v>
      </c>
      <c r="J1819" s="6">
        <f t="shared" si="267"/>
        <v>1.6101691993452947E-3</v>
      </c>
      <c r="K1819" s="6">
        <f t="shared" si="268"/>
        <v>1.0096832551121126E-3</v>
      </c>
      <c r="L1819" s="6">
        <f t="shared" si="269"/>
        <v>6.640025217662885E-4</v>
      </c>
      <c r="M1819" s="9">
        <f t="shared" si="270"/>
        <v>0.40214947651667365</v>
      </c>
      <c r="N1819" s="9">
        <f t="shared" si="271"/>
        <v>1</v>
      </c>
      <c r="O1819" s="9">
        <f t="shared" si="272"/>
        <v>1</v>
      </c>
      <c r="P1819" s="9">
        <f t="shared" si="273"/>
        <v>0.80071649217222463</v>
      </c>
      <c r="Q1819" s="10">
        <f t="shared" si="274"/>
        <v>9.4617507789802643E-2</v>
      </c>
      <c r="R1819" s="10">
        <f t="shared" si="257"/>
        <v>0.84550948200542186</v>
      </c>
      <c r="S1819" s="10">
        <f>_xlfn.PERCENTILE.INC($R$1519:R1819,0.75)</f>
        <v>0.60346301414410619</v>
      </c>
      <c r="T1819" s="10">
        <f t="shared" si="258"/>
        <v>0.60346301414410619</v>
      </c>
      <c r="U1819" s="11">
        <f t="shared" si="275"/>
        <v>0.60346301414410619</v>
      </c>
      <c r="V1819" s="10">
        <f t="shared" si="259"/>
        <v>0.92888675424367173</v>
      </c>
      <c r="W1819" s="10">
        <f t="shared" si="260"/>
        <v>0.58785997463016726</v>
      </c>
      <c r="X1819" s="10">
        <f t="shared" si="276"/>
        <v>1.0568868525067774</v>
      </c>
      <c r="Y1819" s="10">
        <f>_xlfn.PERCENTILE.INC($X$1519:X1819,0.75)</f>
        <v>0.75432876768013279</v>
      </c>
      <c r="Z1819" s="10">
        <f t="shared" si="277"/>
        <v>0.75432876768013279</v>
      </c>
      <c r="AA1819" s="10">
        <f t="shared" si="278"/>
        <v>0.73789258340725228</v>
      </c>
      <c r="AB1819" s="10">
        <f t="shared" si="279"/>
        <v>0.54605534378398324</v>
      </c>
      <c r="AC1819" s="10">
        <f t="shared" si="280"/>
        <v>0.40293018830809868</v>
      </c>
      <c r="AD1819" s="13">
        <f t="shared" si="281"/>
        <v>546055.34378398326</v>
      </c>
      <c r="AE1819" s="13">
        <f t="shared" si="261"/>
        <v>402930.1883080987</v>
      </c>
      <c r="AF1819" s="13"/>
      <c r="AG1819" s="2">
        <f t="shared" si="256"/>
        <v>37371</v>
      </c>
      <c r="AH1819" s="3">
        <f t="shared" si="262"/>
        <v>-985.54469360175005</v>
      </c>
      <c r="AI1819" s="3">
        <f t="shared" si="263"/>
        <v>-727.22612002510425</v>
      </c>
      <c r="AJ1819" s="3">
        <f t="shared" si="282"/>
        <v>84985.290071449286</v>
      </c>
      <c r="AK1819" s="3">
        <f t="shared" si="283"/>
        <v>76834.51905939469</v>
      </c>
    </row>
    <row r="1820" spans="2:37" x14ac:dyDescent="0.2">
      <c r="B1820" s="5">
        <v>37372</v>
      </c>
      <c r="C1820" s="1">
        <v>171.92</v>
      </c>
      <c r="D1820" s="1">
        <f t="shared" si="284"/>
        <v>17</v>
      </c>
      <c r="E1820" s="1" t="b">
        <f t="shared" si="285"/>
        <v>0</v>
      </c>
      <c r="F1820" s="6">
        <f t="shared" si="286"/>
        <v>2.7413240011664453E-3</v>
      </c>
      <c r="G1820" s="8">
        <f t="shared" si="264"/>
        <v>7.6762721978158562E-4</v>
      </c>
      <c r="H1820" s="8">
        <f t="shared" si="265"/>
        <v>1.6390961412230504E-3</v>
      </c>
      <c r="I1820" s="8">
        <f t="shared" si="266"/>
        <v>7.7528015489767503E-4</v>
      </c>
      <c r="J1820" s="6">
        <f t="shared" si="267"/>
        <v>1.610247076050844E-3</v>
      </c>
      <c r="K1820" s="6">
        <f t="shared" si="268"/>
        <v>1.0106013656030362E-3</v>
      </c>
      <c r="L1820" s="6">
        <f t="shared" si="269"/>
        <v>6.6419300405963413E-4</v>
      </c>
      <c r="M1820" s="9">
        <f t="shared" si="270"/>
        <v>0.47671393489762037</v>
      </c>
      <c r="N1820" s="9">
        <f t="shared" si="271"/>
        <v>1</v>
      </c>
      <c r="O1820" s="9">
        <f t="shared" si="272"/>
        <v>1</v>
      </c>
      <c r="P1820" s="9">
        <f t="shared" si="273"/>
        <v>0.82557131163254016</v>
      </c>
      <c r="Q1820" s="10">
        <f t="shared" si="274"/>
        <v>9.436841901976295E-2</v>
      </c>
      <c r="R1820" s="10">
        <f t="shared" si="257"/>
        <v>0.84774123410127422</v>
      </c>
      <c r="S1820" s="10">
        <f>_xlfn.PERCENTILE.INC($R$1519:R1820,0.75)</f>
        <v>0.60626981837452798</v>
      </c>
      <c r="T1820" s="10">
        <f t="shared" si="258"/>
        <v>0.60626981837452798</v>
      </c>
      <c r="U1820" s="11">
        <f t="shared" si="275"/>
        <v>0.60626981837452798</v>
      </c>
      <c r="V1820" s="10">
        <f t="shared" si="259"/>
        <v>0.92888675424367173</v>
      </c>
      <c r="W1820" s="10">
        <f t="shared" si="260"/>
        <v>0.58785997463016726</v>
      </c>
      <c r="X1820" s="10">
        <f t="shared" si="276"/>
        <v>1.0596765426265928</v>
      </c>
      <c r="Y1820" s="10">
        <f>_xlfn.PERCENTILE.INC($X$1519:X1820,0.75)</f>
        <v>0.75783727296816006</v>
      </c>
      <c r="Z1820" s="10">
        <f t="shared" si="277"/>
        <v>0.75783727296816006</v>
      </c>
      <c r="AA1820" s="10">
        <f t="shared" si="278"/>
        <v>0.73789258340725228</v>
      </c>
      <c r="AB1820" s="10">
        <f t="shared" si="279"/>
        <v>0.54605534378398324</v>
      </c>
      <c r="AC1820" s="10">
        <f t="shared" si="280"/>
        <v>0.40293018830809868</v>
      </c>
      <c r="AD1820" s="13">
        <f t="shared" si="281"/>
        <v>546055.34378398326</v>
      </c>
      <c r="AE1820" s="13">
        <f t="shared" si="261"/>
        <v>402930.1883080987</v>
      </c>
      <c r="AF1820" s="13"/>
      <c r="AG1820" s="2">
        <f t="shared" si="256"/>
        <v>37372</v>
      </c>
      <c r="AH1820" s="3">
        <f t="shared" si="262"/>
        <v>1496.9146198802277</v>
      </c>
      <c r="AI1820" s="3">
        <f t="shared" si="263"/>
        <v>1104.5621960035064</v>
      </c>
      <c r="AJ1820" s="3">
        <f t="shared" si="282"/>
        <v>86482.20469132952</v>
      </c>
      <c r="AK1820" s="3">
        <f t="shared" si="283"/>
        <v>77939.081255398196</v>
      </c>
    </row>
    <row r="1821" spans="2:37" x14ac:dyDescent="0.2">
      <c r="B1821" s="5">
        <v>37375</v>
      </c>
      <c r="C1821" s="1">
        <v>171.2</v>
      </c>
      <c r="D1821" s="1">
        <f t="shared" si="284"/>
        <v>18</v>
      </c>
      <c r="E1821" s="1" t="b">
        <f t="shared" si="285"/>
        <v>1</v>
      </c>
      <c r="F1821" s="6">
        <f t="shared" si="286"/>
        <v>-4.1879944160074789E-3</v>
      </c>
      <c r="G1821" s="8">
        <f t="shared" si="264"/>
        <v>6.0803295864493047E-4</v>
      </c>
      <c r="H1821" s="8">
        <f t="shared" si="265"/>
        <v>1.5800485126225615E-3</v>
      </c>
      <c r="I1821" s="8">
        <f t="shared" si="266"/>
        <v>7.872562474033907E-4</v>
      </c>
      <c r="J1821" s="6">
        <f t="shared" si="267"/>
        <v>1.6102772228357206E-3</v>
      </c>
      <c r="K1821" s="6">
        <f t="shared" si="268"/>
        <v>1.0114381108485035E-3</v>
      </c>
      <c r="L1821" s="6">
        <f t="shared" si="269"/>
        <v>6.6438401700266801E-4</v>
      </c>
      <c r="M1821" s="9">
        <f t="shared" si="270"/>
        <v>0.37759520536108432</v>
      </c>
      <c r="N1821" s="9">
        <f t="shared" si="271"/>
        <v>1</v>
      </c>
      <c r="O1821" s="9">
        <f t="shared" si="272"/>
        <v>1</v>
      </c>
      <c r="P1821" s="9">
        <f t="shared" si="273"/>
        <v>0.79253173512036135</v>
      </c>
      <c r="Q1821" s="10">
        <f t="shared" si="274"/>
        <v>9.4981085330827456E-2</v>
      </c>
      <c r="R1821" s="10">
        <f t="shared" si="257"/>
        <v>0.84227296120435957</v>
      </c>
      <c r="S1821" s="10">
        <f>_xlfn.PERCENTILE.INC($R$1519:R1821,0.75)</f>
        <v>0.60882070488922124</v>
      </c>
      <c r="T1821" s="10">
        <f t="shared" si="258"/>
        <v>0.60882070488922124</v>
      </c>
      <c r="U1821" s="11">
        <f t="shared" si="275"/>
        <v>0.60882070488922124</v>
      </c>
      <c r="V1821" s="10">
        <f t="shared" si="259"/>
        <v>0.82557131163254016</v>
      </c>
      <c r="W1821" s="10">
        <f t="shared" si="260"/>
        <v>0.60626981837452798</v>
      </c>
      <c r="X1821" s="10">
        <f t="shared" si="276"/>
        <v>1.0528412015054496</v>
      </c>
      <c r="Y1821" s="10">
        <f>_xlfn.PERCENTILE.INC($X$1519:X1821,0.75)</f>
        <v>0.76102588111152669</v>
      </c>
      <c r="Z1821" s="10">
        <f t="shared" si="277"/>
        <v>0.76102588111152669</v>
      </c>
      <c r="AA1821" s="10">
        <f t="shared" si="278"/>
        <v>0.76102588111152669</v>
      </c>
      <c r="AB1821" s="10">
        <f t="shared" si="279"/>
        <v>0.50051896915868099</v>
      </c>
      <c r="AC1821" s="10">
        <f t="shared" si="280"/>
        <v>0.38090788951701826</v>
      </c>
      <c r="AD1821" s="13">
        <f t="shared" si="281"/>
        <v>500518.96915868099</v>
      </c>
      <c r="AE1821" s="13">
        <f t="shared" si="261"/>
        <v>380907.88951701828</v>
      </c>
      <c r="AF1821" s="13"/>
      <c r="AG1821" s="2">
        <f t="shared" si="256"/>
        <v>37375</v>
      </c>
      <c r="AH1821" s="3">
        <f t="shared" si="262"/>
        <v>-2286.8767305983661</v>
      </c>
      <c r="AI1821" s="3">
        <f t="shared" si="263"/>
        <v>-1687.4693786751593</v>
      </c>
      <c r="AJ1821" s="3">
        <f t="shared" si="282"/>
        <v>84195.327960731156</v>
      </c>
      <c r="AK1821" s="3">
        <f t="shared" si="283"/>
        <v>76251.611876723036</v>
      </c>
    </row>
    <row r="1822" spans="2:37" x14ac:dyDescent="0.2">
      <c r="B1822" s="5">
        <v>37376</v>
      </c>
      <c r="C1822" s="1">
        <v>171.94</v>
      </c>
      <c r="D1822" s="1">
        <f t="shared" si="284"/>
        <v>18</v>
      </c>
      <c r="E1822" s="1" t="b">
        <f t="shared" si="285"/>
        <v>0</v>
      </c>
      <c r="F1822" s="6">
        <f t="shared" si="286"/>
        <v>4.3224299065420801E-3</v>
      </c>
      <c r="G1822" s="8">
        <f t="shared" si="264"/>
        <v>7.6003923116437281E-4</v>
      </c>
      <c r="H1822" s="8">
        <f t="shared" si="265"/>
        <v>1.602760770815915E-3</v>
      </c>
      <c r="I1822" s="8">
        <f t="shared" si="266"/>
        <v>8.067652294761426E-4</v>
      </c>
      <c r="J1822" s="6">
        <f t="shared" si="267"/>
        <v>1.6103493266663802E-3</v>
      </c>
      <c r="K1822" s="6">
        <f t="shared" si="268"/>
        <v>1.0122961986278902E-3</v>
      </c>
      <c r="L1822" s="6">
        <f t="shared" si="269"/>
        <v>6.6460077499531749E-4</v>
      </c>
      <c r="M1822" s="9">
        <f t="shared" si="270"/>
        <v>0.47197165147871789</v>
      </c>
      <c r="N1822" s="9">
        <f t="shared" si="271"/>
        <v>1</v>
      </c>
      <c r="O1822" s="9">
        <f t="shared" si="272"/>
        <v>1</v>
      </c>
      <c r="P1822" s="9">
        <f t="shared" si="273"/>
        <v>0.82399055049290604</v>
      </c>
      <c r="Q1822" s="10">
        <f t="shared" si="274"/>
        <v>9.3356136112135807E-2</v>
      </c>
      <c r="R1822" s="10">
        <f t="shared" si="257"/>
        <v>0.85693349501854998</v>
      </c>
      <c r="S1822" s="10">
        <f>_xlfn.PERCENTILE.INC($R$1519:R1822,0.75)</f>
        <v>0.61046264957704177</v>
      </c>
      <c r="T1822" s="10">
        <f t="shared" si="258"/>
        <v>0.61046264957704177</v>
      </c>
      <c r="U1822" s="11">
        <f t="shared" si="275"/>
        <v>0.61046264957704177</v>
      </c>
      <c r="V1822" s="10">
        <f t="shared" si="259"/>
        <v>0.82557131163254016</v>
      </c>
      <c r="W1822" s="10">
        <f t="shared" si="260"/>
        <v>0.60626981837452798</v>
      </c>
      <c r="X1822" s="10">
        <f t="shared" si="276"/>
        <v>1.0711668687731875</v>
      </c>
      <c r="Y1822" s="10">
        <f>_xlfn.PERCENTILE.INC($X$1519:X1822,0.75)</f>
        <v>0.76307831197130227</v>
      </c>
      <c r="Z1822" s="10">
        <f t="shared" si="277"/>
        <v>0.76307831197130227</v>
      </c>
      <c r="AA1822" s="10">
        <f t="shared" si="278"/>
        <v>0.76102588111152669</v>
      </c>
      <c r="AB1822" s="10">
        <f t="shared" si="279"/>
        <v>0.50051896915868099</v>
      </c>
      <c r="AC1822" s="10">
        <f t="shared" si="280"/>
        <v>0.38090788951701826</v>
      </c>
      <c r="AD1822" s="13">
        <f t="shared" si="281"/>
        <v>500518.96915868099</v>
      </c>
      <c r="AE1822" s="13">
        <f t="shared" si="261"/>
        <v>380907.88951701828</v>
      </c>
      <c r="AF1822" s="13"/>
      <c r="AG1822" s="2">
        <f t="shared" si="256"/>
        <v>37376</v>
      </c>
      <c r="AH1822" s="3">
        <f t="shared" si="262"/>
        <v>2163.458161083096</v>
      </c>
      <c r="AI1822" s="3">
        <f t="shared" si="263"/>
        <v>1646.4476532861863</v>
      </c>
      <c r="AJ1822" s="3">
        <f t="shared" si="282"/>
        <v>86358.78612181425</v>
      </c>
      <c r="AK1822" s="3">
        <f t="shared" si="283"/>
        <v>77898.059530009225</v>
      </c>
    </row>
    <row r="1823" spans="2:37" x14ac:dyDescent="0.2">
      <c r="B1823" s="5">
        <v>37377</v>
      </c>
      <c r="C1823" s="1">
        <v>172.12</v>
      </c>
      <c r="D1823" s="1">
        <f t="shared" si="284"/>
        <v>18</v>
      </c>
      <c r="E1823" s="1" t="b">
        <f t="shared" si="285"/>
        <v>0</v>
      </c>
      <c r="F1823" s="6">
        <f t="shared" si="286"/>
        <v>1.0468768174944909E-3</v>
      </c>
      <c r="G1823" s="8">
        <f t="shared" si="264"/>
        <v>8.0368006540594626E-4</v>
      </c>
      <c r="H1823" s="8">
        <f t="shared" si="265"/>
        <v>1.5796295045597342E-3</v>
      </c>
      <c r="I1823" s="8">
        <f t="shared" si="266"/>
        <v>8.4245557956733172E-4</v>
      </c>
      <c r="J1823" s="6">
        <f t="shared" si="267"/>
        <v>1.610438818547072E-3</v>
      </c>
      <c r="K1823" s="6">
        <f t="shared" si="268"/>
        <v>1.0131313819594901E-3</v>
      </c>
      <c r="L1823" s="6">
        <f t="shared" si="269"/>
        <v>6.6485566617743971E-4</v>
      </c>
      <c r="M1823" s="9">
        <f t="shared" si="270"/>
        <v>0.49904414632219402</v>
      </c>
      <c r="N1823" s="9">
        <f t="shared" si="271"/>
        <v>1</v>
      </c>
      <c r="O1823" s="9">
        <f t="shared" si="272"/>
        <v>1</v>
      </c>
      <c r="P1823" s="9">
        <f t="shared" si="273"/>
        <v>0.83301471544073136</v>
      </c>
      <c r="Q1823" s="10">
        <f t="shared" si="274"/>
        <v>9.3343132082571598E-2</v>
      </c>
      <c r="R1823" s="10">
        <f t="shared" si="257"/>
        <v>0.85705287807604069</v>
      </c>
      <c r="S1823" s="10">
        <f>_xlfn.PERCENTILE.INC($R$1519:R1823,0.75)</f>
        <v>0.61054262832684514</v>
      </c>
      <c r="T1823" s="10">
        <f t="shared" si="258"/>
        <v>0.61054262832684514</v>
      </c>
      <c r="U1823" s="11">
        <f t="shared" si="275"/>
        <v>0.61054262832684514</v>
      </c>
      <c r="V1823" s="10">
        <f t="shared" si="259"/>
        <v>0.82557131163254016</v>
      </c>
      <c r="W1823" s="10">
        <f t="shared" si="260"/>
        <v>0.60626981837452798</v>
      </c>
      <c r="X1823" s="10">
        <f t="shared" si="276"/>
        <v>1.0713160975950509</v>
      </c>
      <c r="Y1823" s="10">
        <f>_xlfn.PERCENTILE.INC($X$1519:X1823,0.75)</f>
        <v>0.76317828540855637</v>
      </c>
      <c r="Z1823" s="10">
        <f t="shared" si="277"/>
        <v>0.76317828540855637</v>
      </c>
      <c r="AA1823" s="10">
        <f t="shared" si="278"/>
        <v>0.76102588111152669</v>
      </c>
      <c r="AB1823" s="10">
        <f t="shared" si="279"/>
        <v>0.50051896915868099</v>
      </c>
      <c r="AC1823" s="10">
        <f t="shared" si="280"/>
        <v>0.38090788951701826</v>
      </c>
      <c r="AD1823" s="13">
        <f t="shared" si="281"/>
        <v>500518.96915868099</v>
      </c>
      <c r="AE1823" s="13">
        <f t="shared" si="261"/>
        <v>380907.88951701828</v>
      </c>
      <c r="AF1823" s="13"/>
      <c r="AG1823" s="2">
        <f t="shared" si="256"/>
        <v>37377</v>
      </c>
      <c r="AH1823" s="3">
        <f t="shared" si="262"/>
        <v>523.98170552846318</v>
      </c>
      <c r="AI1823" s="3">
        <f t="shared" si="263"/>
        <v>398.76363913611925</v>
      </c>
      <c r="AJ1823" s="3">
        <f t="shared" si="282"/>
        <v>86882.767827342715</v>
      </c>
      <c r="AK1823" s="3">
        <f t="shared" si="283"/>
        <v>78296.82316914534</v>
      </c>
    </row>
    <row r="1824" spans="2:37" x14ac:dyDescent="0.2">
      <c r="B1824" s="5">
        <v>37378</v>
      </c>
      <c r="C1824" s="1">
        <v>170.81</v>
      </c>
      <c r="D1824" s="1">
        <f t="shared" si="284"/>
        <v>18</v>
      </c>
      <c r="E1824" s="1" t="b">
        <f t="shared" si="285"/>
        <v>0</v>
      </c>
      <c r="F1824" s="6">
        <f t="shared" si="286"/>
        <v>-7.6109690913316319E-3</v>
      </c>
      <c r="G1824" s="8">
        <f t="shared" si="264"/>
        <v>6.5054008946217054E-4</v>
      </c>
      <c r="H1824" s="8">
        <f t="shared" si="265"/>
        <v>1.416502501517177E-3</v>
      </c>
      <c r="I1824" s="8">
        <f t="shared" si="266"/>
        <v>7.590557497746083E-4</v>
      </c>
      <c r="J1824" s="6">
        <f t="shared" si="267"/>
        <v>1.6104760225335009E-3</v>
      </c>
      <c r="K1824" s="6">
        <f t="shared" si="268"/>
        <v>1.0137773857993868E-3</v>
      </c>
      <c r="L1824" s="6">
        <f t="shared" si="269"/>
        <v>6.6502807305659172E-4</v>
      </c>
      <c r="M1824" s="9">
        <f t="shared" si="270"/>
        <v>0.40394273516645174</v>
      </c>
      <c r="N1824" s="9">
        <f t="shared" si="271"/>
        <v>1</v>
      </c>
      <c r="O1824" s="9">
        <f t="shared" si="272"/>
        <v>1</v>
      </c>
      <c r="P1824" s="9">
        <f t="shared" si="273"/>
        <v>0.80131424505548399</v>
      </c>
      <c r="Q1824" s="10">
        <f t="shared" si="274"/>
        <v>9.4257014777122727E-2</v>
      </c>
      <c r="R1824" s="10">
        <f t="shared" si="257"/>
        <v>0.84874319634634698</v>
      </c>
      <c r="S1824" s="10">
        <f>_xlfn.PERCENTILE.INC($R$1519:R1824,0.75)</f>
        <v>0.6113802522274312</v>
      </c>
      <c r="T1824" s="10">
        <f t="shared" si="258"/>
        <v>0.6113802522274312</v>
      </c>
      <c r="U1824" s="11">
        <f t="shared" si="275"/>
        <v>0.6113802522274312</v>
      </c>
      <c r="V1824" s="10">
        <f t="shared" si="259"/>
        <v>0.82557131163254016</v>
      </c>
      <c r="W1824" s="10">
        <f t="shared" si="260"/>
        <v>0.60626981837452798</v>
      </c>
      <c r="X1824" s="10">
        <f t="shared" si="276"/>
        <v>1.0609289954329337</v>
      </c>
      <c r="Y1824" s="10">
        <f>_xlfn.PERCENTILE.INC($X$1519:X1824,0.75)</f>
        <v>0.76422531528428905</v>
      </c>
      <c r="Z1824" s="10">
        <f t="shared" si="277"/>
        <v>0.76422531528428905</v>
      </c>
      <c r="AA1824" s="10">
        <f t="shared" si="278"/>
        <v>0.76102588111152669</v>
      </c>
      <c r="AB1824" s="10">
        <f t="shared" si="279"/>
        <v>0.50051896915868099</v>
      </c>
      <c r="AC1824" s="10">
        <f t="shared" si="280"/>
        <v>0.38090788951701826</v>
      </c>
      <c r="AD1824" s="13">
        <f t="shared" si="281"/>
        <v>500518.96915868099</v>
      </c>
      <c r="AE1824" s="13">
        <f t="shared" si="261"/>
        <v>380907.88951701828</v>
      </c>
      <c r="AF1824" s="13"/>
      <c r="AG1824" s="2">
        <f t="shared" si="256"/>
        <v>37378</v>
      </c>
      <c r="AH1824" s="3">
        <f t="shared" si="262"/>
        <v>-3809.4344038918912</v>
      </c>
      <c r="AI1824" s="3">
        <f t="shared" si="263"/>
        <v>-2899.0781737583902</v>
      </c>
      <c r="AJ1824" s="3">
        <f t="shared" si="282"/>
        <v>83073.333423450822</v>
      </c>
      <c r="AK1824" s="3">
        <f t="shared" si="283"/>
        <v>75397.744995386951</v>
      </c>
    </row>
    <row r="1825" spans="2:37" x14ac:dyDescent="0.2">
      <c r="B1825" s="5">
        <v>37379</v>
      </c>
      <c r="C1825" s="1">
        <v>168.14</v>
      </c>
      <c r="D1825" s="1">
        <f t="shared" si="284"/>
        <v>18</v>
      </c>
      <c r="E1825" s="1" t="b">
        <f t="shared" si="285"/>
        <v>0</v>
      </c>
      <c r="F1825" s="6">
        <f t="shared" si="286"/>
        <v>-1.5631403313623449E-2</v>
      </c>
      <c r="G1825" s="8">
        <f t="shared" si="264"/>
        <v>3.1615042100474866E-4</v>
      </c>
      <c r="H1825" s="8">
        <f t="shared" si="265"/>
        <v>1.2465020230118312E-3</v>
      </c>
      <c r="I1825" s="8">
        <f t="shared" si="266"/>
        <v>6.1139430673671461E-4</v>
      </c>
      <c r="J1825" s="6">
        <f t="shared" si="267"/>
        <v>1.6104482530540005E-3</v>
      </c>
      <c r="K1825" s="6">
        <f t="shared" si="268"/>
        <v>1.0142548192713778E-3</v>
      </c>
      <c r="L1825" s="6">
        <f t="shared" si="269"/>
        <v>6.6508854740001495E-4</v>
      </c>
      <c r="M1825" s="9">
        <f t="shared" si="270"/>
        <v>0.19631206429962061</v>
      </c>
      <c r="N1825" s="9">
        <f t="shared" si="271"/>
        <v>1</v>
      </c>
      <c r="O1825" s="9">
        <f t="shared" si="272"/>
        <v>0.91926753080743373</v>
      </c>
      <c r="P1825" s="9">
        <f t="shared" si="273"/>
        <v>0.70519319836901806</v>
      </c>
      <c r="Q1825" s="10">
        <f t="shared" si="274"/>
        <v>0.10017142025844226</v>
      </c>
      <c r="R1825" s="10">
        <f t="shared" si="257"/>
        <v>0.79863098470202376</v>
      </c>
      <c r="S1825" s="10">
        <f>_xlfn.PERCENTILE.INC($R$1519:R1825,0.75)</f>
        <v>0.61186268216666662</v>
      </c>
      <c r="T1825" s="10">
        <f t="shared" si="258"/>
        <v>0.61186268216666662</v>
      </c>
      <c r="U1825" s="11">
        <f t="shared" si="275"/>
        <v>0.61186268216666662</v>
      </c>
      <c r="V1825" s="10">
        <f t="shared" si="259"/>
        <v>0.82557131163254016</v>
      </c>
      <c r="W1825" s="10">
        <f t="shared" si="260"/>
        <v>0.60626981837452798</v>
      </c>
      <c r="X1825" s="10">
        <f t="shared" si="276"/>
        <v>0.99828873087752978</v>
      </c>
      <c r="Y1825" s="10">
        <f>_xlfn.PERCENTILE.INC($X$1519:X1825,0.75)</f>
        <v>0.76482835270833327</v>
      </c>
      <c r="Z1825" s="10">
        <f t="shared" si="277"/>
        <v>0.76482835270833327</v>
      </c>
      <c r="AA1825" s="10">
        <f t="shared" si="278"/>
        <v>0.76102588111152669</v>
      </c>
      <c r="AB1825" s="10">
        <f t="shared" si="279"/>
        <v>0.50051896915868099</v>
      </c>
      <c r="AC1825" s="10">
        <f t="shared" si="280"/>
        <v>0.38090788951701826</v>
      </c>
      <c r="AD1825" s="13">
        <f t="shared" si="281"/>
        <v>500518.96915868099</v>
      </c>
      <c r="AE1825" s="13">
        <f t="shared" si="261"/>
        <v>380907.88951701828</v>
      </c>
      <c r="AF1825" s="13"/>
      <c r="AG1825" s="2">
        <f t="shared" si="256"/>
        <v>37379</v>
      </c>
      <c r="AH1825" s="3">
        <f t="shared" si="262"/>
        <v>-7823.8138730383989</v>
      </c>
      <c r="AI1825" s="3">
        <f t="shared" si="263"/>
        <v>-5954.1248463816337</v>
      </c>
      <c r="AJ1825" s="3">
        <f t="shared" si="282"/>
        <v>75249.519550412428</v>
      </c>
      <c r="AK1825" s="3">
        <f t="shared" si="283"/>
        <v>69443.620149005321</v>
      </c>
    </row>
    <row r="1826" spans="2:37" x14ac:dyDescent="0.2">
      <c r="B1826" s="5">
        <v>37383</v>
      </c>
      <c r="C1826" s="1">
        <v>168.84</v>
      </c>
      <c r="D1826" s="1">
        <f t="shared" si="284"/>
        <v>19</v>
      </c>
      <c r="E1826" s="1" t="b">
        <f t="shared" si="285"/>
        <v>1</v>
      </c>
      <c r="F1826" s="6">
        <f t="shared" si="286"/>
        <v>4.1631973355538143E-3</v>
      </c>
      <c r="G1826" s="8">
        <f t="shared" si="264"/>
        <v>4.3227212970351001E-4</v>
      </c>
      <c r="H1826" s="8">
        <f t="shared" si="265"/>
        <v>1.314291005523172E-3</v>
      </c>
      <c r="I1826" s="8">
        <f t="shared" si="266"/>
        <v>5.9219115744695786E-4</v>
      </c>
      <c r="J1826" s="6">
        <f t="shared" si="267"/>
        <v>1.6104400944189753E-3</v>
      </c>
      <c r="K1826" s="6">
        <f t="shared" si="268"/>
        <v>1.0147987229196407E-3</v>
      </c>
      <c r="L1826" s="6">
        <f t="shared" si="269"/>
        <v>6.6514009129460495E-4</v>
      </c>
      <c r="M1826" s="9">
        <f t="shared" si="270"/>
        <v>0.26841863364030805</v>
      </c>
      <c r="N1826" s="9">
        <f t="shared" si="271"/>
        <v>1</v>
      </c>
      <c r="O1826" s="9">
        <f t="shared" si="272"/>
        <v>0.89032545954993947</v>
      </c>
      <c r="P1826" s="9">
        <f t="shared" si="273"/>
        <v>0.71958136439674913</v>
      </c>
      <c r="Q1826" s="10">
        <f t="shared" si="274"/>
        <v>0.10041440200212358</v>
      </c>
      <c r="R1826" s="10">
        <f t="shared" si="257"/>
        <v>0.79669846560763413</v>
      </c>
      <c r="S1826" s="10">
        <f>_xlfn.PERCENTILE.INC($R$1519:R1826,0.75)</f>
        <v>0.61323329366000778</v>
      </c>
      <c r="T1826" s="10">
        <f t="shared" si="258"/>
        <v>0.61323329366000778</v>
      </c>
      <c r="U1826" s="11">
        <f t="shared" si="275"/>
        <v>0.61323329366000778</v>
      </c>
      <c r="V1826" s="10">
        <f t="shared" si="259"/>
        <v>0.70519319836901806</v>
      </c>
      <c r="W1826" s="10">
        <f t="shared" si="260"/>
        <v>0.61186268216666662</v>
      </c>
      <c r="X1826" s="10">
        <f t="shared" si="276"/>
        <v>0.99587308200954272</v>
      </c>
      <c r="Y1826" s="10">
        <f>_xlfn.PERCENTILE.INC($X$1519:X1826,0.75)</f>
        <v>0.76654161707500978</v>
      </c>
      <c r="Z1826" s="10">
        <f t="shared" si="277"/>
        <v>0.76654161707500978</v>
      </c>
      <c r="AA1826" s="10">
        <f t="shared" si="278"/>
        <v>0.76654161707500978</v>
      </c>
      <c r="AB1826" s="10">
        <f t="shared" si="279"/>
        <v>0.43148140179975758</v>
      </c>
      <c r="AC1826" s="10">
        <f t="shared" si="280"/>
        <v>0.33074845147337822</v>
      </c>
      <c r="AD1826" s="13">
        <f t="shared" si="281"/>
        <v>431481.40179975756</v>
      </c>
      <c r="AE1826" s="13">
        <f t="shared" si="261"/>
        <v>330748.45147337823</v>
      </c>
      <c r="AF1826" s="13"/>
      <c r="AG1826" s="2">
        <f t="shared" si="256"/>
        <v>37383</v>
      </c>
      <c r="AH1826" s="3">
        <f t="shared" si="262"/>
        <v>2083.7592387955624</v>
      </c>
      <c r="AI1826" s="3">
        <f t="shared" si="263"/>
        <v>1585.7947107286773</v>
      </c>
      <c r="AJ1826" s="3">
        <f t="shared" si="282"/>
        <v>77333.278789207994</v>
      </c>
      <c r="AK1826" s="3">
        <f t="shared" si="283"/>
        <v>71029.414859733995</v>
      </c>
    </row>
    <row r="1827" spans="2:37" x14ac:dyDescent="0.2">
      <c r="B1827" s="5">
        <v>37384</v>
      </c>
      <c r="C1827" s="1">
        <v>167.57</v>
      </c>
      <c r="D1827" s="1">
        <f t="shared" si="284"/>
        <v>19</v>
      </c>
      <c r="E1827" s="1" t="b">
        <f t="shared" si="285"/>
        <v>0</v>
      </c>
      <c r="F1827" s="6">
        <f t="shared" si="286"/>
        <v>-7.5219142383322612E-3</v>
      </c>
      <c r="G1827" s="8">
        <f t="shared" si="264"/>
        <v>2.4738290816177515E-4</v>
      </c>
      <c r="H1827" s="8">
        <f t="shared" si="265"/>
        <v>1.1381605629959225E-3</v>
      </c>
      <c r="I1827" s="8">
        <f t="shared" si="266"/>
        <v>5.615246935697292E-4</v>
      </c>
      <c r="J1827" s="6">
        <f t="shared" si="267"/>
        <v>1.610412975627646E-3</v>
      </c>
      <c r="K1827" s="6">
        <f t="shared" si="268"/>
        <v>1.0151841003382966E-3</v>
      </c>
      <c r="L1827" s="6">
        <f t="shared" si="269"/>
        <v>6.651737100011202E-4</v>
      </c>
      <c r="M1827" s="9">
        <f t="shared" si="270"/>
        <v>0.15361457707167292</v>
      </c>
      <c r="N1827" s="9">
        <f t="shared" si="271"/>
        <v>1</v>
      </c>
      <c r="O1827" s="9">
        <f t="shared" si="272"/>
        <v>0.84417752104000554</v>
      </c>
      <c r="P1827" s="9">
        <f t="shared" si="273"/>
        <v>0.66593069937055949</v>
      </c>
      <c r="Q1827" s="10">
        <f t="shared" si="274"/>
        <v>9.9271720450951548E-2</v>
      </c>
      <c r="R1827" s="10">
        <f t="shared" si="257"/>
        <v>0.80586897896593446</v>
      </c>
      <c r="S1827" s="10">
        <f>_xlfn.PERCENTILE.INC($R$1519:R1827,0.75)</f>
        <v>0.61673546222291131</v>
      </c>
      <c r="T1827" s="10">
        <f t="shared" si="258"/>
        <v>0.61673546222291131</v>
      </c>
      <c r="U1827" s="11">
        <f t="shared" si="275"/>
        <v>0.61673546222291131</v>
      </c>
      <c r="V1827" s="10">
        <f t="shared" si="259"/>
        <v>0.70519319836901806</v>
      </c>
      <c r="W1827" s="10">
        <f t="shared" si="260"/>
        <v>0.61186268216666662</v>
      </c>
      <c r="X1827" s="10">
        <f t="shared" si="276"/>
        <v>1.0073362237074182</v>
      </c>
      <c r="Y1827" s="10">
        <f>_xlfn.PERCENTILE.INC($X$1519:X1827,0.75)</f>
        <v>0.77091932777863914</v>
      </c>
      <c r="Z1827" s="10">
        <f t="shared" si="277"/>
        <v>0.77091932777863914</v>
      </c>
      <c r="AA1827" s="10">
        <f t="shared" si="278"/>
        <v>0.76654161707500978</v>
      </c>
      <c r="AB1827" s="10">
        <f t="shared" si="279"/>
        <v>0.43148140179975758</v>
      </c>
      <c r="AC1827" s="10">
        <f t="shared" si="280"/>
        <v>0.33074845147337822</v>
      </c>
      <c r="AD1827" s="13">
        <f t="shared" si="281"/>
        <v>431481.40179975756</v>
      </c>
      <c r="AE1827" s="13">
        <f t="shared" si="261"/>
        <v>330748.45147337823</v>
      </c>
      <c r="AF1827" s="13"/>
      <c r="AG1827" s="2">
        <f t="shared" si="256"/>
        <v>37384</v>
      </c>
      <c r="AH1827" s="3">
        <f t="shared" si="262"/>
        <v>-3245.5660997731597</v>
      </c>
      <c r="AI1827" s="3">
        <f t="shared" si="263"/>
        <v>-2487.8614864439505</v>
      </c>
      <c r="AJ1827" s="3">
        <f t="shared" si="282"/>
        <v>74087.712689434833</v>
      </c>
      <c r="AK1827" s="3">
        <f t="shared" si="283"/>
        <v>68541.553373290051</v>
      </c>
    </row>
    <row r="1828" spans="2:37" x14ac:dyDescent="0.2">
      <c r="B1828" s="5">
        <v>37385</v>
      </c>
      <c r="C1828" s="1">
        <v>165.59</v>
      </c>
      <c r="D1828" s="1">
        <f t="shared" si="284"/>
        <v>19</v>
      </c>
      <c r="E1828" s="1" t="b">
        <f t="shared" si="285"/>
        <v>0</v>
      </c>
      <c r="F1828" s="6">
        <f t="shared" si="286"/>
        <v>-1.1815957510294184E-2</v>
      </c>
      <c r="G1828" s="8">
        <f t="shared" si="264"/>
        <v>-1.2664442880638721E-4</v>
      </c>
      <c r="H1828" s="8">
        <f t="shared" si="265"/>
        <v>9.8493471211104659E-4</v>
      </c>
      <c r="I1828" s="8">
        <f t="shared" si="266"/>
        <v>5.0672408284813716E-4</v>
      </c>
      <c r="J1828" s="6">
        <f t="shared" si="267"/>
        <v>1.6103925997533388E-3</v>
      </c>
      <c r="K1828" s="6">
        <f t="shared" si="268"/>
        <v>1.0154494894903129E-3</v>
      </c>
      <c r="L1828" s="6">
        <f t="shared" si="269"/>
        <v>6.6516577555019742E-4</v>
      </c>
      <c r="M1828" s="9">
        <f t="shared" si="270"/>
        <v>-7.8641959001665263E-2</v>
      </c>
      <c r="N1828" s="9">
        <f t="shared" si="271"/>
        <v>0.96994948769477174</v>
      </c>
      <c r="O1828" s="9">
        <f t="shared" si="272"/>
        <v>0.76180119524188705</v>
      </c>
      <c r="P1828" s="9">
        <f t="shared" si="273"/>
        <v>0.55103624131166451</v>
      </c>
      <c r="Q1828" s="10">
        <f t="shared" si="274"/>
        <v>0.10127914570370281</v>
      </c>
      <c r="R1828" s="10">
        <f t="shared" si="257"/>
        <v>0.78989607825133112</v>
      </c>
      <c r="S1828" s="10">
        <f>_xlfn.PERCENTILE.INC($R$1519:R1828,0.75)</f>
        <v>0.61860994145016557</v>
      </c>
      <c r="T1828" s="10">
        <f t="shared" si="258"/>
        <v>0.61860994145016557</v>
      </c>
      <c r="U1828" s="11">
        <f t="shared" si="275"/>
        <v>0.61860994145016557</v>
      </c>
      <c r="V1828" s="10">
        <f t="shared" si="259"/>
        <v>0.70519319836901806</v>
      </c>
      <c r="W1828" s="10">
        <f t="shared" si="260"/>
        <v>0.61186268216666662</v>
      </c>
      <c r="X1828" s="10">
        <f t="shared" si="276"/>
        <v>0.98737009781416396</v>
      </c>
      <c r="Y1828" s="10">
        <f>_xlfn.PERCENTILE.INC($X$1519:X1828,0.75)</f>
        <v>0.77326242681270696</v>
      </c>
      <c r="Z1828" s="10">
        <f t="shared" si="277"/>
        <v>0.77326242681270696</v>
      </c>
      <c r="AA1828" s="10">
        <f t="shared" si="278"/>
        <v>0.76654161707500978</v>
      </c>
      <c r="AB1828" s="10">
        <f t="shared" si="279"/>
        <v>0.43148140179975758</v>
      </c>
      <c r="AC1828" s="10">
        <f t="shared" si="280"/>
        <v>0.33074845147337822</v>
      </c>
      <c r="AD1828" s="13">
        <f t="shared" si="281"/>
        <v>431481.40179975756</v>
      </c>
      <c r="AE1828" s="13">
        <f t="shared" si="261"/>
        <v>330748.45147337823</v>
      </c>
      <c r="AF1828" s="13"/>
      <c r="AG1828" s="2">
        <f t="shared" si="256"/>
        <v>37385</v>
      </c>
      <c r="AH1828" s="3">
        <f t="shared" si="262"/>
        <v>-5098.365910148108</v>
      </c>
      <c r="AI1828" s="3">
        <f t="shared" si="263"/>
        <v>-3908.1096492050347</v>
      </c>
      <c r="AJ1828" s="3">
        <f t="shared" si="282"/>
        <v>68989.34677928673</v>
      </c>
      <c r="AK1828" s="3">
        <f t="shared" si="283"/>
        <v>64633.443724085017</v>
      </c>
    </row>
    <row r="1829" spans="2:37" x14ac:dyDescent="0.2">
      <c r="B1829" s="5">
        <v>37386</v>
      </c>
      <c r="C1829" s="1">
        <v>164.32</v>
      </c>
      <c r="D1829" s="1">
        <f t="shared" si="284"/>
        <v>19</v>
      </c>
      <c r="E1829" s="1" t="b">
        <f t="shared" si="285"/>
        <v>0</v>
      </c>
      <c r="F1829" s="6">
        <f t="shared" si="286"/>
        <v>-7.669545262395161E-3</v>
      </c>
      <c r="G1829" s="8">
        <f t="shared" si="264"/>
        <v>-3.0989756475208115E-4</v>
      </c>
      <c r="H1829" s="8">
        <f t="shared" si="265"/>
        <v>9.1245330948831207E-4</v>
      </c>
      <c r="I1829" s="8">
        <f t="shared" si="266"/>
        <v>4.7126648894023034E-4</v>
      </c>
      <c r="J1829" s="6">
        <f t="shared" si="267"/>
        <v>1.6104093969245997E-3</v>
      </c>
      <c r="K1829" s="6">
        <f t="shared" si="268"/>
        <v>1.0156671784373344E-3</v>
      </c>
      <c r="L1829" s="6">
        <f t="shared" si="269"/>
        <v>6.6515758469415159E-4</v>
      </c>
      <c r="M1829" s="9">
        <f t="shared" si="270"/>
        <v>-0.19243402661701603</v>
      </c>
      <c r="N1829" s="9">
        <f t="shared" si="271"/>
        <v>0.89837825703118301</v>
      </c>
      <c r="O1829" s="9">
        <f t="shared" si="272"/>
        <v>0.70850351824060609</v>
      </c>
      <c r="P1829" s="9">
        <f t="shared" si="273"/>
        <v>0.47148258288492434</v>
      </c>
      <c r="Q1829" s="10">
        <f t="shared" si="274"/>
        <v>0.10238357238707035</v>
      </c>
      <c r="R1829" s="10">
        <f t="shared" si="257"/>
        <v>0.78137535285009163</v>
      </c>
      <c r="S1829" s="10">
        <f>_xlfn.PERCENTILE.INC($R$1519:R1829,0.75)</f>
        <v>0.62013668626422735</v>
      </c>
      <c r="T1829" s="10">
        <f t="shared" si="258"/>
        <v>0.62013668626422735</v>
      </c>
      <c r="U1829" s="11">
        <f t="shared" si="275"/>
        <v>0.62013668626422735</v>
      </c>
      <c r="V1829" s="10">
        <f t="shared" si="259"/>
        <v>0.70519319836901806</v>
      </c>
      <c r="W1829" s="10">
        <f t="shared" si="260"/>
        <v>0.61186268216666662</v>
      </c>
      <c r="X1829" s="10">
        <f t="shared" si="276"/>
        <v>0.97671919106261462</v>
      </c>
      <c r="Y1829" s="10">
        <f>_xlfn.PERCENTILE.INC($X$1519:X1829,0.75)</f>
        <v>0.77517085783028428</v>
      </c>
      <c r="Z1829" s="10">
        <f t="shared" si="277"/>
        <v>0.77517085783028428</v>
      </c>
      <c r="AA1829" s="10">
        <f t="shared" si="278"/>
        <v>0.76654161707500978</v>
      </c>
      <c r="AB1829" s="10">
        <f t="shared" si="279"/>
        <v>0.43148140179975758</v>
      </c>
      <c r="AC1829" s="10">
        <f t="shared" si="280"/>
        <v>0.33074845147337822</v>
      </c>
      <c r="AD1829" s="13">
        <f t="shared" si="281"/>
        <v>431481.40179975756</v>
      </c>
      <c r="AE1829" s="13">
        <f t="shared" si="261"/>
        <v>330748.45147337823</v>
      </c>
      <c r="AF1829" s="13"/>
      <c r="AG1829" s="2">
        <f t="shared" si="256"/>
        <v>37386</v>
      </c>
      <c r="AH1829" s="3">
        <f t="shared" si="262"/>
        <v>-3309.2661409849534</v>
      </c>
      <c r="AI1829" s="3">
        <f t="shared" si="263"/>
        <v>-2536.6902190421838</v>
      </c>
      <c r="AJ1829" s="3">
        <f t="shared" si="282"/>
        <v>65680.080638301777</v>
      </c>
      <c r="AK1829" s="3">
        <f t="shared" si="283"/>
        <v>62096.753505042834</v>
      </c>
    </row>
    <row r="1830" spans="2:37" x14ac:dyDescent="0.2">
      <c r="B1830" s="5">
        <v>37389</v>
      </c>
      <c r="C1830" s="1">
        <v>167.16</v>
      </c>
      <c r="D1830" s="1">
        <f t="shared" si="284"/>
        <v>20</v>
      </c>
      <c r="E1830" s="1" t="b">
        <f t="shared" si="285"/>
        <v>1</v>
      </c>
      <c r="F1830" s="6">
        <f t="shared" si="286"/>
        <v>1.728334956183053E-2</v>
      </c>
      <c r="G1830" s="8">
        <f t="shared" si="264"/>
        <v>1.4816133900652246E-4</v>
      </c>
      <c r="H1830" s="8">
        <f t="shared" si="265"/>
        <v>1.1141973560013362E-3</v>
      </c>
      <c r="I1830" s="8">
        <f t="shared" si="266"/>
        <v>5.5321838338453241E-4</v>
      </c>
      <c r="J1830" s="6">
        <f t="shared" si="267"/>
        <v>1.6103888205084027E-3</v>
      </c>
      <c r="K1830" s="6">
        <f t="shared" si="268"/>
        <v>1.0160348579089002E-3</v>
      </c>
      <c r="L1830" s="6">
        <f t="shared" si="269"/>
        <v>6.6519208946849934E-4</v>
      </c>
      <c r="M1830" s="9">
        <f t="shared" si="270"/>
        <v>9.2003457251862722E-2</v>
      </c>
      <c r="N1830" s="9">
        <f t="shared" si="271"/>
        <v>1</v>
      </c>
      <c r="O1830" s="9">
        <f t="shared" si="272"/>
        <v>0.83166711111457148</v>
      </c>
      <c r="P1830" s="9">
        <f t="shared" si="273"/>
        <v>0.64122352278881134</v>
      </c>
      <c r="Q1830" s="10">
        <f t="shared" si="274"/>
        <v>0.10787131750100383</v>
      </c>
      <c r="R1830" s="10">
        <f t="shared" si="257"/>
        <v>0.74162438962753507</v>
      </c>
      <c r="S1830" s="10">
        <f>_xlfn.PERCENTILE.INC($R$1519:R1830,0.75)</f>
        <v>0.62113625882917334</v>
      </c>
      <c r="T1830" s="10">
        <f t="shared" si="258"/>
        <v>0.62113625882917334</v>
      </c>
      <c r="U1830" s="11">
        <f t="shared" si="275"/>
        <v>0.62113625882917334</v>
      </c>
      <c r="V1830" s="10">
        <f t="shared" si="259"/>
        <v>0.47148258288492434</v>
      </c>
      <c r="W1830" s="10">
        <f t="shared" si="260"/>
        <v>0.62013668626422735</v>
      </c>
      <c r="X1830" s="10">
        <f t="shared" si="276"/>
        <v>0.92703048703441882</v>
      </c>
      <c r="Y1830" s="10">
        <f>_xlfn.PERCENTILE.INC($X$1519:X1830,0.75)</f>
        <v>0.77642032353646673</v>
      </c>
      <c r="Z1830" s="10">
        <f t="shared" si="277"/>
        <v>0.77642032353646673</v>
      </c>
      <c r="AA1830" s="10">
        <f t="shared" si="278"/>
        <v>0.77642032353646673</v>
      </c>
      <c r="AB1830" s="10">
        <f t="shared" si="279"/>
        <v>0.29238364658155591</v>
      </c>
      <c r="AC1830" s="10">
        <f t="shared" si="280"/>
        <v>0.22701260547562357</v>
      </c>
      <c r="AD1830" s="13">
        <f t="shared" si="281"/>
        <v>292383.64658155589</v>
      </c>
      <c r="AE1830" s="13">
        <f t="shared" si="261"/>
        <v>227012.60547562357</v>
      </c>
      <c r="AF1830" s="13"/>
      <c r="AG1830" s="2">
        <f t="shared" si="256"/>
        <v>37389</v>
      </c>
      <c r="AH1830" s="3">
        <f t="shared" si="262"/>
        <v>7457.4438967338629</v>
      </c>
      <c r="AI1830" s="3">
        <f t="shared" si="263"/>
        <v>5716.4411038485378</v>
      </c>
      <c r="AJ1830" s="3">
        <f t="shared" si="282"/>
        <v>73137.524535035642</v>
      </c>
      <c r="AK1830" s="3">
        <f t="shared" si="283"/>
        <v>67813.194608891368</v>
      </c>
    </row>
    <row r="1831" spans="2:37" x14ac:dyDescent="0.2">
      <c r="B1831" s="5">
        <v>37390</v>
      </c>
      <c r="C1831" s="1">
        <v>164.74</v>
      </c>
      <c r="D1831" s="1">
        <f t="shared" si="284"/>
        <v>20</v>
      </c>
      <c r="E1831" s="1" t="b">
        <f t="shared" si="285"/>
        <v>0</v>
      </c>
      <c r="F1831" s="6">
        <f t="shared" si="286"/>
        <v>-1.4477147642976695E-2</v>
      </c>
      <c r="G1831" s="8">
        <f t="shared" si="264"/>
        <v>-2.1587653646428775E-4</v>
      </c>
      <c r="H1831" s="8">
        <f t="shared" si="265"/>
        <v>9.0103425190061039E-4</v>
      </c>
      <c r="I1831" s="8">
        <f t="shared" si="266"/>
        <v>4.7708272386840541E-4</v>
      </c>
      <c r="J1831" s="6">
        <f t="shared" si="267"/>
        <v>1.6103935878400907E-3</v>
      </c>
      <c r="K1831" s="6">
        <f t="shared" si="268"/>
        <v>1.0162493280749946E-3</v>
      </c>
      <c r="L1831" s="6">
        <f t="shared" si="269"/>
        <v>6.6518437398401409E-4</v>
      </c>
      <c r="M1831" s="9">
        <f t="shared" si="270"/>
        <v>-0.13405203429419263</v>
      </c>
      <c r="N1831" s="9">
        <f t="shared" si="271"/>
        <v>0.8866271563567697</v>
      </c>
      <c r="O1831" s="9">
        <f t="shared" si="272"/>
        <v>0.71721877802239353</v>
      </c>
      <c r="P1831" s="9">
        <f t="shared" si="273"/>
        <v>0.48993130002832358</v>
      </c>
      <c r="Q1831" s="10">
        <f t="shared" si="274"/>
        <v>0.10853810250114093</v>
      </c>
      <c r="R1831" s="10">
        <f t="shared" si="257"/>
        <v>0.73706834887001138</v>
      </c>
      <c r="S1831" s="10">
        <f>_xlfn.PERCENTILE.INC($R$1519:R1831,0.75)</f>
        <v>0.62142922130907974</v>
      </c>
      <c r="T1831" s="10">
        <f t="shared" si="258"/>
        <v>0.62142922130907974</v>
      </c>
      <c r="U1831" s="11">
        <f t="shared" si="275"/>
        <v>0.62142922130907974</v>
      </c>
      <c r="V1831" s="10">
        <f t="shared" si="259"/>
        <v>0.47148258288492434</v>
      </c>
      <c r="W1831" s="10">
        <f t="shared" si="260"/>
        <v>0.62013668626422735</v>
      </c>
      <c r="X1831" s="10">
        <f t="shared" si="276"/>
        <v>0.92133543608751434</v>
      </c>
      <c r="Y1831" s="10">
        <f>_xlfn.PERCENTILE.INC($X$1519:X1831,0.75)</f>
        <v>0.77678652663634973</v>
      </c>
      <c r="Z1831" s="10">
        <f t="shared" si="277"/>
        <v>0.77678652663634973</v>
      </c>
      <c r="AA1831" s="10">
        <f t="shared" si="278"/>
        <v>0.77642032353646673</v>
      </c>
      <c r="AB1831" s="10">
        <f t="shared" si="279"/>
        <v>0.29238364658155591</v>
      </c>
      <c r="AC1831" s="10">
        <f t="shared" si="280"/>
        <v>0.22701260547562357</v>
      </c>
      <c r="AD1831" s="13">
        <f t="shared" si="281"/>
        <v>292383.64658155589</v>
      </c>
      <c r="AE1831" s="13">
        <f t="shared" si="261"/>
        <v>227012.60547562357</v>
      </c>
      <c r="AF1831" s="13"/>
      <c r="AG1831" s="2">
        <f t="shared" si="256"/>
        <v>37390</v>
      </c>
      <c r="AH1831" s="3">
        <f t="shared" si="262"/>
        <v>-4232.881219953103</v>
      </c>
      <c r="AI1831" s="3">
        <f t="shared" si="263"/>
        <v>-3286.4950062874223</v>
      </c>
      <c r="AJ1831" s="3">
        <f t="shared" si="282"/>
        <v>68904.643315082532</v>
      </c>
      <c r="AK1831" s="3">
        <f t="shared" si="283"/>
        <v>64526.699602603949</v>
      </c>
    </row>
    <row r="1832" spans="2:37" x14ac:dyDescent="0.2">
      <c r="B1832" s="5">
        <v>37391</v>
      </c>
      <c r="C1832" s="1">
        <v>164.35</v>
      </c>
      <c r="D1832" s="1">
        <f t="shared" si="284"/>
        <v>20</v>
      </c>
      <c r="E1832" s="1" t="b">
        <f t="shared" si="285"/>
        <v>0</v>
      </c>
      <c r="F1832" s="6">
        <f t="shared" si="286"/>
        <v>-2.3673667597426951E-3</v>
      </c>
      <c r="G1832" s="8">
        <f t="shared" si="264"/>
        <v>-2.7818167911810936E-4</v>
      </c>
      <c r="H1832" s="8">
        <f t="shared" si="265"/>
        <v>8.4043461736678675E-4</v>
      </c>
      <c r="I1832" s="8">
        <f t="shared" si="266"/>
        <v>4.8302852488948586E-4</v>
      </c>
      <c r="J1832" s="6">
        <f t="shared" si="267"/>
        <v>1.610405021080345E-3</v>
      </c>
      <c r="K1832" s="6">
        <f t="shared" si="268"/>
        <v>1.0164228994092989E-3</v>
      </c>
      <c r="L1832" s="6">
        <f t="shared" si="269"/>
        <v>6.6519040296871609E-4</v>
      </c>
      <c r="M1832" s="9">
        <f t="shared" si="270"/>
        <v>-0.17274019608526206</v>
      </c>
      <c r="N1832" s="9">
        <f t="shared" si="271"/>
        <v>0.82685525666059967</v>
      </c>
      <c r="O1832" s="9">
        <f t="shared" si="272"/>
        <v>0.72615077237096382</v>
      </c>
      <c r="P1832" s="9">
        <f t="shared" si="273"/>
        <v>0.46008861098210047</v>
      </c>
      <c r="Q1832" s="10">
        <f t="shared" si="274"/>
        <v>0.10864413383427793</v>
      </c>
      <c r="R1832" s="10">
        <f t="shared" si="257"/>
        <v>0.73634900639945533</v>
      </c>
      <c r="S1832" s="10">
        <f>_xlfn.PERCENTILE.INC($R$1519:R1832,0.75)</f>
        <v>0.62205489671088154</v>
      </c>
      <c r="T1832" s="10">
        <f t="shared" si="258"/>
        <v>0.62205489671088154</v>
      </c>
      <c r="U1832" s="11">
        <f t="shared" si="275"/>
        <v>0.62205489671088154</v>
      </c>
      <c r="V1832" s="10">
        <f t="shared" si="259"/>
        <v>0.47148258288492434</v>
      </c>
      <c r="W1832" s="10">
        <f t="shared" si="260"/>
        <v>0.62013668626422735</v>
      </c>
      <c r="X1832" s="10">
        <f t="shared" si="276"/>
        <v>0.92043625799931916</v>
      </c>
      <c r="Y1832" s="10">
        <f>_xlfn.PERCENTILE.INC($X$1519:X1832,0.75)</f>
        <v>0.7775686208886019</v>
      </c>
      <c r="Z1832" s="10">
        <f t="shared" si="277"/>
        <v>0.7775686208886019</v>
      </c>
      <c r="AA1832" s="10">
        <f t="shared" si="278"/>
        <v>0.77642032353646673</v>
      </c>
      <c r="AB1832" s="10">
        <f t="shared" si="279"/>
        <v>0.29238364658155591</v>
      </c>
      <c r="AC1832" s="10">
        <f t="shared" si="280"/>
        <v>0.22701260547562357</v>
      </c>
      <c r="AD1832" s="13">
        <f t="shared" si="281"/>
        <v>292383.64658155589</v>
      </c>
      <c r="AE1832" s="13">
        <f t="shared" si="261"/>
        <v>227012.60547562357</v>
      </c>
      <c r="AF1832" s="13"/>
      <c r="AG1832" s="2">
        <f t="shared" si="256"/>
        <v>37391</v>
      </c>
      <c r="AH1832" s="3">
        <f t="shared" si="262"/>
        <v>-692.17932600953134</v>
      </c>
      <c r="AI1832" s="3">
        <f t="shared" si="263"/>
        <v>-537.42209624557381</v>
      </c>
      <c r="AJ1832" s="3">
        <f t="shared" si="282"/>
        <v>68212.463989073003</v>
      </c>
      <c r="AK1832" s="3">
        <f t="shared" si="283"/>
        <v>63989.277506358376</v>
      </c>
    </row>
    <row r="1833" spans="2:37" x14ac:dyDescent="0.2">
      <c r="B1833" s="5">
        <v>37392</v>
      </c>
      <c r="C1833" s="1">
        <v>165.34</v>
      </c>
      <c r="D1833" s="1">
        <f t="shared" si="284"/>
        <v>20</v>
      </c>
      <c r="E1833" s="1" t="b">
        <f t="shared" si="285"/>
        <v>0</v>
      </c>
      <c r="F1833" s="6">
        <f t="shared" si="286"/>
        <v>6.0237298448433396E-3</v>
      </c>
      <c r="G1833" s="8">
        <f t="shared" si="264"/>
        <v>-4.0621662596200593E-5</v>
      </c>
      <c r="H1833" s="8">
        <f t="shared" si="265"/>
        <v>9.0536869794935785E-4</v>
      </c>
      <c r="I1833" s="8">
        <f t="shared" si="266"/>
        <v>5.3004112042395551E-4</v>
      </c>
      <c r="J1833" s="6">
        <f t="shared" si="267"/>
        <v>1.6103869393001397E-3</v>
      </c>
      <c r="K1833" s="6">
        <f t="shared" si="268"/>
        <v>1.0166392842613997E-3</v>
      </c>
      <c r="L1833" s="6">
        <f t="shared" si="269"/>
        <v>6.6522613874020833E-4</v>
      </c>
      <c r="M1833" s="9">
        <f t="shared" si="270"/>
        <v>-2.5224783935377925E-2</v>
      </c>
      <c r="N1833" s="9">
        <f t="shared" si="271"/>
        <v>0.89055057380270208</v>
      </c>
      <c r="O1833" s="9">
        <f t="shared" si="272"/>
        <v>0.79678336366598068</v>
      </c>
      <c r="P1833" s="9">
        <f t="shared" si="273"/>
        <v>0.5540363845111016</v>
      </c>
      <c r="Q1833" s="10">
        <f t="shared" si="274"/>
        <v>0.10921275534211944</v>
      </c>
      <c r="R1833" s="10">
        <f t="shared" si="257"/>
        <v>0.73251516958245699</v>
      </c>
      <c r="S1833" s="10">
        <f>_xlfn.PERCENTILE.INC($R$1519:R1833,0.75)</f>
        <v>0.62254633617687682</v>
      </c>
      <c r="T1833" s="10">
        <f t="shared" si="258"/>
        <v>0.62254633617687682</v>
      </c>
      <c r="U1833" s="11">
        <f t="shared" si="275"/>
        <v>0.62254633617687682</v>
      </c>
      <c r="V1833" s="10">
        <f t="shared" si="259"/>
        <v>0.47148258288492434</v>
      </c>
      <c r="W1833" s="10">
        <f t="shared" si="260"/>
        <v>0.62013668626422735</v>
      </c>
      <c r="X1833" s="10">
        <f t="shared" si="276"/>
        <v>0.91564396197807119</v>
      </c>
      <c r="Y1833" s="10">
        <f>_xlfn.PERCENTILE.INC($X$1519:X1833,0.75)</f>
        <v>0.77818292022109614</v>
      </c>
      <c r="Z1833" s="10">
        <f t="shared" si="277"/>
        <v>0.77818292022109614</v>
      </c>
      <c r="AA1833" s="10">
        <f t="shared" si="278"/>
        <v>0.77642032353646673</v>
      </c>
      <c r="AB1833" s="10">
        <f t="shared" si="279"/>
        <v>0.29238364658155591</v>
      </c>
      <c r="AC1833" s="10">
        <f t="shared" si="280"/>
        <v>0.22701260547562357</v>
      </c>
      <c r="AD1833" s="13">
        <f t="shared" si="281"/>
        <v>292383.64658155589</v>
      </c>
      <c r="AE1833" s="13">
        <f t="shared" si="261"/>
        <v>227012.60547562357</v>
      </c>
      <c r="AF1833" s="13"/>
      <c r="AG1833" s="2">
        <f t="shared" si="256"/>
        <v>37392</v>
      </c>
      <c r="AH1833" s="3">
        <f t="shared" si="262"/>
        <v>1761.2400980574455</v>
      </c>
      <c r="AI1833" s="3">
        <f t="shared" si="263"/>
        <v>1367.4626067591603</v>
      </c>
      <c r="AJ1833" s="3">
        <f t="shared" si="282"/>
        <v>69973.704087130449</v>
      </c>
      <c r="AK1833" s="3">
        <f t="shared" si="283"/>
        <v>65356.740113117536</v>
      </c>
    </row>
    <row r="1834" spans="2:37" x14ac:dyDescent="0.2">
      <c r="B1834" s="5">
        <v>37393</v>
      </c>
      <c r="C1834" s="1">
        <v>165.1</v>
      </c>
      <c r="D1834" s="1">
        <f t="shared" si="284"/>
        <v>20</v>
      </c>
      <c r="E1834" s="1" t="b">
        <f t="shared" si="285"/>
        <v>0</v>
      </c>
      <c r="F1834" s="6">
        <f t="shared" si="286"/>
        <v>-1.4515543728076397E-3</v>
      </c>
      <c r="G1834" s="8">
        <f t="shared" si="264"/>
        <v>-1.1487254724994787E-5</v>
      </c>
      <c r="H1834" s="8">
        <f t="shared" si="265"/>
        <v>8.2433388354717424E-4</v>
      </c>
      <c r="I1834" s="8">
        <f t="shared" si="266"/>
        <v>5.3371913016588609E-4</v>
      </c>
      <c r="J1834" s="6">
        <f t="shared" si="267"/>
        <v>1.6103671025832285E-3</v>
      </c>
      <c r="K1834" s="6">
        <f t="shared" si="268"/>
        <v>1.0168076008051628E-3</v>
      </c>
      <c r="L1834" s="6">
        <f t="shared" si="269"/>
        <v>6.6525782430993145E-4</v>
      </c>
      <c r="M1834" s="9">
        <f t="shared" si="270"/>
        <v>-7.1333143272535844E-3</v>
      </c>
      <c r="N1834" s="9">
        <f t="shared" si="271"/>
        <v>0.81070782997139523</v>
      </c>
      <c r="O1834" s="9">
        <f t="shared" si="272"/>
        <v>0.80227411187461073</v>
      </c>
      <c r="P1834" s="9">
        <f t="shared" si="273"/>
        <v>0.53528287583958412</v>
      </c>
      <c r="Q1834" s="10">
        <f t="shared" si="274"/>
        <v>0.10734345935727405</v>
      </c>
      <c r="R1834" s="10">
        <f t="shared" si="257"/>
        <v>0.74527130464217584</v>
      </c>
      <c r="S1834" s="10">
        <f>_xlfn.PERCENTILE.INC($R$1519:R1834,0.75)</f>
        <v>0.62488647262668406</v>
      </c>
      <c r="T1834" s="10">
        <f t="shared" si="258"/>
        <v>0.62488647262668406</v>
      </c>
      <c r="U1834" s="11">
        <f t="shared" si="275"/>
        <v>0.62488647262668406</v>
      </c>
      <c r="V1834" s="10">
        <f t="shared" si="259"/>
        <v>0.47148258288492434</v>
      </c>
      <c r="W1834" s="10">
        <f t="shared" si="260"/>
        <v>0.62013668626422735</v>
      </c>
      <c r="X1834" s="10">
        <f t="shared" si="276"/>
        <v>0.93158913080271977</v>
      </c>
      <c r="Y1834" s="10">
        <f>_xlfn.PERCENTILE.INC($X$1519:X1834,0.75)</f>
        <v>0.78110809078335519</v>
      </c>
      <c r="Z1834" s="10">
        <f t="shared" si="277"/>
        <v>0.78110809078335519</v>
      </c>
      <c r="AA1834" s="10">
        <f t="shared" si="278"/>
        <v>0.77642032353646673</v>
      </c>
      <c r="AB1834" s="10">
        <f t="shared" si="279"/>
        <v>0.29238364658155591</v>
      </c>
      <c r="AC1834" s="10">
        <f t="shared" si="280"/>
        <v>0.22701260547562357</v>
      </c>
      <c r="AD1834" s="13">
        <f t="shared" si="281"/>
        <v>292383.64658155589</v>
      </c>
      <c r="AE1834" s="13">
        <f t="shared" si="261"/>
        <v>227012.60547562357</v>
      </c>
      <c r="AF1834" s="13"/>
      <c r="AG1834" s="2">
        <f t="shared" si="256"/>
        <v>37393</v>
      </c>
      <c r="AH1834" s="3">
        <f t="shared" si="262"/>
        <v>-424.41076073290094</v>
      </c>
      <c r="AI1834" s="3">
        <f t="shared" si="263"/>
        <v>-329.52114016059693</v>
      </c>
      <c r="AJ1834" s="3">
        <f t="shared" si="282"/>
        <v>69549.293326397543</v>
      </c>
      <c r="AK1834" s="3">
        <f t="shared" si="283"/>
        <v>65027.218972956936</v>
      </c>
    </row>
    <row r="1835" spans="2:37" x14ac:dyDescent="0.2">
      <c r="B1835" s="5">
        <v>37396</v>
      </c>
      <c r="C1835" s="1">
        <v>165.78</v>
      </c>
      <c r="D1835" s="1">
        <f t="shared" si="284"/>
        <v>21</v>
      </c>
      <c r="E1835" s="1" t="b">
        <f t="shared" si="285"/>
        <v>1</v>
      </c>
      <c r="F1835" s="6">
        <f t="shared" si="286"/>
        <v>4.1187159297395581E-3</v>
      </c>
      <c r="G1835" s="8">
        <f t="shared" si="264"/>
        <v>4.579585032768592E-5</v>
      </c>
      <c r="H1835" s="8">
        <f t="shared" si="265"/>
        <v>8.6126069786872188E-4</v>
      </c>
      <c r="I1835" s="8">
        <f t="shared" si="266"/>
        <v>5.8026372165131523E-4</v>
      </c>
      <c r="J1835" s="6">
        <f t="shared" si="267"/>
        <v>1.6103455970853913E-3</v>
      </c>
      <c r="K1835" s="6">
        <f t="shared" si="268"/>
        <v>1.0169968029663098E-3</v>
      </c>
      <c r="L1835" s="6">
        <f t="shared" si="269"/>
        <v>6.6531746761603217E-4</v>
      </c>
      <c r="M1835" s="9">
        <f t="shared" si="270"/>
        <v>2.8438523016781667E-2</v>
      </c>
      <c r="N1835" s="9">
        <f t="shared" si="271"/>
        <v>0.84686667190757425</v>
      </c>
      <c r="O1835" s="9">
        <f t="shared" si="272"/>
        <v>0.87216065997863879</v>
      </c>
      <c r="P1835" s="9">
        <f t="shared" si="273"/>
        <v>0.58248861830099818</v>
      </c>
      <c r="Q1835" s="10">
        <f t="shared" si="274"/>
        <v>0.1068344530138304</v>
      </c>
      <c r="R1835" s="10">
        <f t="shared" si="257"/>
        <v>0.748822105071699</v>
      </c>
      <c r="S1835" s="10">
        <f>_xlfn.PERCENTILE.INC($R$1519:R1835,0.75)</f>
        <v>0.63105823897992175</v>
      </c>
      <c r="T1835" s="10">
        <f t="shared" si="258"/>
        <v>0.63105823897992175</v>
      </c>
      <c r="U1835" s="11">
        <f t="shared" si="275"/>
        <v>0.63105823897992175</v>
      </c>
      <c r="V1835" s="10">
        <f t="shared" si="259"/>
        <v>0.53528287583958412</v>
      </c>
      <c r="W1835" s="10">
        <f t="shared" si="260"/>
        <v>0.62488647262668406</v>
      </c>
      <c r="X1835" s="10">
        <f t="shared" si="276"/>
        <v>0.93602763133962374</v>
      </c>
      <c r="Y1835" s="10">
        <f>_xlfn.PERCENTILE.INC($X$1519:X1835,0.75)</f>
        <v>0.78882279872490213</v>
      </c>
      <c r="Z1835" s="10">
        <f t="shared" si="277"/>
        <v>0.78882279872490213</v>
      </c>
      <c r="AA1835" s="10">
        <f t="shared" si="278"/>
        <v>0.78882279872490213</v>
      </c>
      <c r="AB1835" s="10">
        <f t="shared" si="279"/>
        <v>0.33449102814086501</v>
      </c>
      <c r="AC1835" s="10">
        <f t="shared" si="280"/>
        <v>0.26385414896644716</v>
      </c>
      <c r="AD1835" s="13">
        <f t="shared" si="281"/>
        <v>334491.02814086503</v>
      </c>
      <c r="AE1835" s="13">
        <f t="shared" si="261"/>
        <v>263854.14896644716</v>
      </c>
      <c r="AF1835" s="13"/>
      <c r="AG1835" s="2">
        <f t="shared" si="256"/>
        <v>37396</v>
      </c>
      <c r="AH1835" s="3">
        <f t="shared" si="262"/>
        <v>1204.2451827707953</v>
      </c>
      <c r="AI1835" s="3">
        <f t="shared" si="263"/>
        <v>935.00043442413244</v>
      </c>
      <c r="AJ1835" s="3">
        <f t="shared" si="282"/>
        <v>70753.538509168342</v>
      </c>
      <c r="AK1835" s="3">
        <f t="shared" si="283"/>
        <v>65962.219407381068</v>
      </c>
    </row>
    <row r="1836" spans="2:37" x14ac:dyDescent="0.2">
      <c r="B1836" s="5">
        <v>37397</v>
      </c>
      <c r="C1836" s="1">
        <v>165.86</v>
      </c>
      <c r="D1836" s="1">
        <f t="shared" si="284"/>
        <v>21</v>
      </c>
      <c r="E1836" s="1" t="b">
        <f t="shared" si="285"/>
        <v>0</v>
      </c>
      <c r="F1836" s="6">
        <f t="shared" si="286"/>
        <v>4.8256725781170573E-4</v>
      </c>
      <c r="G1836" s="8">
        <f t="shared" si="264"/>
        <v>6.483246930679356E-5</v>
      </c>
      <c r="H1836" s="8">
        <f t="shared" si="265"/>
        <v>8.6337308697912764E-4</v>
      </c>
      <c r="I1836" s="8">
        <f t="shared" si="266"/>
        <v>6.0309870838505249E-4</v>
      </c>
      <c r="J1836" s="6">
        <f t="shared" si="267"/>
        <v>1.6103274752445535E-3</v>
      </c>
      <c r="K1836" s="6">
        <f t="shared" si="268"/>
        <v>1.0171804491349334E-3</v>
      </c>
      <c r="L1836" s="6">
        <f t="shared" si="269"/>
        <v>6.6538880375290954E-4</v>
      </c>
      <c r="M1836" s="9">
        <f t="shared" si="270"/>
        <v>4.0260425474605857E-2</v>
      </c>
      <c r="N1836" s="9">
        <f t="shared" si="271"/>
        <v>0.8487904852215632</v>
      </c>
      <c r="O1836" s="9">
        <f t="shared" si="272"/>
        <v>0.90638541704259223</v>
      </c>
      <c r="P1836" s="9">
        <f t="shared" si="273"/>
        <v>0.59847877591292042</v>
      </c>
      <c r="Q1836" s="10">
        <f t="shared" si="274"/>
        <v>0.1066101727481728</v>
      </c>
      <c r="R1836" s="10">
        <f t="shared" si="257"/>
        <v>0.75039743335723208</v>
      </c>
      <c r="S1836" s="10">
        <f>_xlfn.PERCENTILE.INC($R$1519:R1836,0.75)</f>
        <v>0.63814337227035778</v>
      </c>
      <c r="T1836" s="10">
        <f t="shared" si="258"/>
        <v>0.63814337227035778</v>
      </c>
      <c r="U1836" s="11">
        <f t="shared" si="275"/>
        <v>0.63814337227035778</v>
      </c>
      <c r="V1836" s="10">
        <f t="shared" si="259"/>
        <v>0.53528287583958412</v>
      </c>
      <c r="W1836" s="10">
        <f t="shared" si="260"/>
        <v>0.62488647262668406</v>
      </c>
      <c r="X1836" s="10">
        <f t="shared" si="276"/>
        <v>0.93799679169654016</v>
      </c>
      <c r="Y1836" s="10">
        <f>_xlfn.PERCENTILE.INC($X$1519:X1836,0.75)</f>
        <v>0.79767921533794728</v>
      </c>
      <c r="Z1836" s="10">
        <f t="shared" si="277"/>
        <v>0.79767921533794728</v>
      </c>
      <c r="AA1836" s="10">
        <f t="shared" si="278"/>
        <v>0.78882279872490213</v>
      </c>
      <c r="AB1836" s="10">
        <f t="shared" si="279"/>
        <v>0.33449102814086501</v>
      </c>
      <c r="AC1836" s="10">
        <f t="shared" si="280"/>
        <v>0.26385414896644716</v>
      </c>
      <c r="AD1836" s="13">
        <f t="shared" si="281"/>
        <v>334491.02814086503</v>
      </c>
      <c r="AE1836" s="13">
        <f t="shared" si="261"/>
        <v>263854.14896644716</v>
      </c>
      <c r="AF1836" s="13"/>
      <c r="AG1836" s="2">
        <f t="shared" si="256"/>
        <v>37397</v>
      </c>
      <c r="AH1836" s="3">
        <f t="shared" si="262"/>
        <v>161.41441821255535</v>
      </c>
      <c r="AI1836" s="3">
        <f t="shared" si="263"/>
        <v>127.32737312897972</v>
      </c>
      <c r="AJ1836" s="3">
        <f t="shared" si="282"/>
        <v>70914.952927380902</v>
      </c>
      <c r="AK1836" s="3">
        <f t="shared" si="283"/>
        <v>66089.546780510049</v>
      </c>
    </row>
    <row r="1837" spans="2:37" x14ac:dyDescent="0.2">
      <c r="B1837" s="5">
        <v>37398</v>
      </c>
      <c r="C1837" s="1">
        <v>166.42</v>
      </c>
      <c r="D1837" s="1">
        <f t="shared" si="284"/>
        <v>21</v>
      </c>
      <c r="E1837" s="1" t="b">
        <f t="shared" si="285"/>
        <v>0</v>
      </c>
      <c r="F1837" s="6">
        <f t="shared" si="286"/>
        <v>3.3763414928251745E-3</v>
      </c>
      <c r="G1837" s="8">
        <f t="shared" si="264"/>
        <v>1.7073764803899533E-5</v>
      </c>
      <c r="H1837" s="8">
        <f t="shared" si="265"/>
        <v>7.7893866665236142E-4</v>
      </c>
      <c r="I1837" s="8">
        <f t="shared" si="266"/>
        <v>6.0539519785003844E-4</v>
      </c>
      <c r="J1837" s="6">
        <f t="shared" si="267"/>
        <v>1.6103073514679273E-3</v>
      </c>
      <c r="K1837" s="6">
        <f t="shared" si="268"/>
        <v>1.0173225391380881E-3</v>
      </c>
      <c r="L1837" s="6">
        <f t="shared" si="269"/>
        <v>6.6546170006547001E-4</v>
      </c>
      <c r="M1837" s="9">
        <f t="shared" si="270"/>
        <v>1.0602798769027165E-2</v>
      </c>
      <c r="N1837" s="9">
        <f t="shared" si="271"/>
        <v>0.76567522755595885</v>
      </c>
      <c r="O1837" s="9">
        <f t="shared" si="272"/>
        <v>0.90973710100893557</v>
      </c>
      <c r="P1837" s="9">
        <f t="shared" si="273"/>
        <v>0.56200504244464045</v>
      </c>
      <c r="Q1837" s="10">
        <f t="shared" si="274"/>
        <v>0.10677592650216521</v>
      </c>
      <c r="R1837" s="10">
        <f t="shared" si="257"/>
        <v>0.74923255288613921</v>
      </c>
      <c r="S1837" s="10">
        <f>_xlfn.PERCENTILE.INC($R$1519:R1837,0.75)</f>
        <v>0.64050624578587456</v>
      </c>
      <c r="T1837" s="10">
        <f t="shared" si="258"/>
        <v>0.64050624578587456</v>
      </c>
      <c r="U1837" s="11">
        <f t="shared" si="275"/>
        <v>0.64050624578587456</v>
      </c>
      <c r="V1837" s="10">
        <f t="shared" si="259"/>
        <v>0.53528287583958412</v>
      </c>
      <c r="W1837" s="10">
        <f t="shared" si="260"/>
        <v>0.62488647262668406</v>
      </c>
      <c r="X1837" s="10">
        <f t="shared" si="276"/>
        <v>0.93654069110767402</v>
      </c>
      <c r="Y1837" s="10">
        <f>_xlfn.PERCENTILE.INC($X$1519:X1837,0.75)</f>
        <v>0.8006328072323432</v>
      </c>
      <c r="Z1837" s="10">
        <f t="shared" si="277"/>
        <v>0.8006328072323432</v>
      </c>
      <c r="AA1837" s="10">
        <f t="shared" si="278"/>
        <v>0.78882279872490213</v>
      </c>
      <c r="AB1837" s="10">
        <f t="shared" si="279"/>
        <v>0.33449102814086501</v>
      </c>
      <c r="AC1837" s="10">
        <f t="shared" si="280"/>
        <v>0.26385414896644716</v>
      </c>
      <c r="AD1837" s="13">
        <f t="shared" si="281"/>
        <v>334491.02814086503</v>
      </c>
      <c r="AE1837" s="13">
        <f t="shared" si="261"/>
        <v>263854.14896644716</v>
      </c>
      <c r="AF1837" s="13"/>
      <c r="AG1837" s="2">
        <f t="shared" si="256"/>
        <v>37398</v>
      </c>
      <c r="AH1837" s="3">
        <f t="shared" si="262"/>
        <v>1129.3559372897557</v>
      </c>
      <c r="AI1837" s="3">
        <f t="shared" si="263"/>
        <v>890.86171120949018</v>
      </c>
      <c r="AJ1837" s="3">
        <f t="shared" si="282"/>
        <v>72044.30886467066</v>
      </c>
      <c r="AK1837" s="3">
        <f t="shared" si="283"/>
        <v>66980.408491719543</v>
      </c>
    </row>
    <row r="1838" spans="2:37" x14ac:dyDescent="0.2">
      <c r="B1838" s="5">
        <v>37399</v>
      </c>
      <c r="C1838" s="1">
        <v>162.81</v>
      </c>
      <c r="D1838" s="1">
        <f t="shared" si="284"/>
        <v>21</v>
      </c>
      <c r="E1838" s="1" t="b">
        <f t="shared" si="285"/>
        <v>0</v>
      </c>
      <c r="F1838" s="6">
        <f t="shared" si="286"/>
        <v>-2.1692104314385174E-2</v>
      </c>
      <c r="G1838" s="8">
        <f t="shared" si="264"/>
        <v>-4.8998937371005869E-4</v>
      </c>
      <c r="H1838" s="8">
        <f t="shared" si="265"/>
        <v>4.9215443859060098E-4</v>
      </c>
      <c r="I1838" s="8">
        <f t="shared" si="266"/>
        <v>4.5435814651483887E-4</v>
      </c>
      <c r="J1838" s="6">
        <f t="shared" si="267"/>
        <v>1.6103640988060892E-3</v>
      </c>
      <c r="K1838" s="6">
        <f t="shared" si="268"/>
        <v>1.017341604645903E-3</v>
      </c>
      <c r="L1838" s="6">
        <f t="shared" si="269"/>
        <v>6.6544582205811133E-4</v>
      </c>
      <c r="M1838" s="9">
        <f t="shared" si="270"/>
        <v>-0.30427241520928888</v>
      </c>
      <c r="N1838" s="9">
        <f t="shared" si="271"/>
        <v>0.48376517419819942</v>
      </c>
      <c r="O1838" s="9">
        <f t="shared" si="272"/>
        <v>0.68278758608715284</v>
      </c>
      <c r="P1838" s="9">
        <f t="shared" si="273"/>
        <v>0.28742678169202113</v>
      </c>
      <c r="Q1838" s="10">
        <f t="shared" si="274"/>
        <v>0.11286987636602989</v>
      </c>
      <c r="R1838" s="10">
        <f t="shared" si="257"/>
        <v>0.70878078877808848</v>
      </c>
      <c r="S1838" s="10">
        <f>_xlfn.PERCENTILE.INC($R$1519:R1838,0.75)</f>
        <v>0.64263760790593416</v>
      </c>
      <c r="T1838" s="10">
        <f t="shared" si="258"/>
        <v>0.64263760790593416</v>
      </c>
      <c r="U1838" s="11">
        <f t="shared" si="275"/>
        <v>0.64263760790593416</v>
      </c>
      <c r="V1838" s="10">
        <f t="shared" si="259"/>
        <v>0.53528287583958412</v>
      </c>
      <c r="W1838" s="10">
        <f t="shared" si="260"/>
        <v>0.62488647262668406</v>
      </c>
      <c r="X1838" s="10">
        <f t="shared" si="276"/>
        <v>0.88597598597261074</v>
      </c>
      <c r="Y1838" s="10">
        <f>_xlfn.PERCENTILE.INC($X$1519:X1838,0.75)</f>
        <v>0.8032970098824177</v>
      </c>
      <c r="Z1838" s="10">
        <f t="shared" si="277"/>
        <v>0.8032970098824177</v>
      </c>
      <c r="AA1838" s="10">
        <f t="shared" si="278"/>
        <v>0.78882279872490213</v>
      </c>
      <c r="AB1838" s="10">
        <f t="shared" si="279"/>
        <v>0.33449102814086501</v>
      </c>
      <c r="AC1838" s="10">
        <f t="shared" si="280"/>
        <v>0.26385414896644716</v>
      </c>
      <c r="AD1838" s="13">
        <f t="shared" si="281"/>
        <v>334491.02814086503</v>
      </c>
      <c r="AE1838" s="13">
        <f t="shared" si="261"/>
        <v>263854.14896644716</v>
      </c>
      <c r="AF1838" s="13"/>
      <c r="AG1838" s="2">
        <f t="shared" ref="AG1838:AG1901" si="287">B1838</f>
        <v>37399</v>
      </c>
      <c r="AH1838" s="3">
        <f t="shared" si="262"/>
        <v>-7255.8142746575913</v>
      </c>
      <c r="AI1838" s="3">
        <f t="shared" si="263"/>
        <v>-5723.5517231634967</v>
      </c>
      <c r="AJ1838" s="3">
        <f t="shared" si="282"/>
        <v>64788.49459001307</v>
      </c>
      <c r="AK1838" s="3">
        <f t="shared" si="283"/>
        <v>61256.856768556048</v>
      </c>
    </row>
    <row r="1839" spans="2:37" x14ac:dyDescent="0.2">
      <c r="B1839" s="5">
        <v>37400</v>
      </c>
      <c r="C1839" s="1">
        <v>162.38999999999999</v>
      </c>
      <c r="D1839" s="1">
        <f t="shared" si="284"/>
        <v>21</v>
      </c>
      <c r="E1839" s="1" t="b">
        <f t="shared" si="285"/>
        <v>0</v>
      </c>
      <c r="F1839" s="6">
        <f t="shared" si="286"/>
        <v>-2.5796941219827785E-3</v>
      </c>
      <c r="G1839" s="8">
        <f t="shared" si="264"/>
        <v>-5.3421614904609904E-4</v>
      </c>
      <c r="H1839" s="8">
        <f t="shared" si="265"/>
        <v>4.4381929061628833E-4</v>
      </c>
      <c r="I1839" s="8">
        <f t="shared" si="266"/>
        <v>4.2499467216813961E-4</v>
      </c>
      <c r="J1839" s="6">
        <f t="shared" si="267"/>
        <v>1.6104331891356948E-3</v>
      </c>
      <c r="K1839" s="6">
        <f t="shared" si="268"/>
        <v>1.0173437747385623E-3</v>
      </c>
      <c r="L1839" s="6">
        <f t="shared" si="269"/>
        <v>6.6541911352367255E-4</v>
      </c>
      <c r="M1839" s="9">
        <f t="shared" si="270"/>
        <v>-0.33172201905054383</v>
      </c>
      <c r="N1839" s="9">
        <f t="shared" si="271"/>
        <v>0.4362530165679161</v>
      </c>
      <c r="O1839" s="9">
        <f t="shared" si="272"/>
        <v>0.6386872025926863</v>
      </c>
      <c r="P1839" s="9">
        <f t="shared" si="273"/>
        <v>0.24773940003668618</v>
      </c>
      <c r="Q1839" s="10">
        <f t="shared" si="274"/>
        <v>0.11279657191505246</v>
      </c>
      <c r="R1839" s="10">
        <f t="shared" ref="R1839:R1902" si="288">IF(B1839&lt;&gt;"",$C$7/Q1839,"")</f>
        <v>0.70924141258697393</v>
      </c>
      <c r="S1839" s="10">
        <f>_xlfn.PERCENTILE.INC($R$1519:R1839,0.75)</f>
        <v>0.64902820700999886</v>
      </c>
      <c r="T1839" s="10">
        <f t="shared" ref="T1839:T1902" si="289">MIN(S1839,$C$9)</f>
        <v>0.64902820700999886</v>
      </c>
      <c r="U1839" s="11">
        <f t="shared" si="275"/>
        <v>0.64902820700999886</v>
      </c>
      <c r="V1839" s="10">
        <f t="shared" ref="V1839:V1902" si="290">IF(B1839&lt;&gt;"",IF($E1839,P1838,V1838),"")</f>
        <v>0.53528287583958412</v>
      </c>
      <c r="W1839" s="10">
        <f t="shared" ref="W1839:W1902" si="291">IF(B1839&lt;&gt;"",IF($E1839,U1838,W1838),"")</f>
        <v>0.62488647262668406</v>
      </c>
      <c r="X1839" s="10">
        <f t="shared" si="276"/>
        <v>0.88655176573371741</v>
      </c>
      <c r="Y1839" s="10">
        <f>_xlfn.PERCENTILE.INC($X$1519:X1839,0.75)</f>
        <v>0.81128525876249857</v>
      </c>
      <c r="Z1839" s="10">
        <f t="shared" si="277"/>
        <v>0.81128525876249857</v>
      </c>
      <c r="AA1839" s="10">
        <f t="shared" si="278"/>
        <v>0.78882279872490213</v>
      </c>
      <c r="AB1839" s="10">
        <f t="shared" si="279"/>
        <v>0.33449102814086501</v>
      </c>
      <c r="AC1839" s="10">
        <f t="shared" si="280"/>
        <v>0.26385414896644716</v>
      </c>
      <c r="AD1839" s="13">
        <f t="shared" si="281"/>
        <v>334491.02814086503</v>
      </c>
      <c r="AE1839" s="13">
        <f t="shared" ref="AE1839:AE1902" si="292">IF(B1839&lt;&gt;"",AC1839*$C$6,"")</f>
        <v>263854.14896644716</v>
      </c>
      <c r="AF1839" s="13"/>
      <c r="AG1839" s="2">
        <f t="shared" si="287"/>
        <v>37400</v>
      </c>
      <c r="AH1839" s="3">
        <f t="shared" ref="AH1839:AH1902" si="293">IF(B1839&lt;&gt;"",AD1838*$F1839,"")</f>
        <v>-862.88453915096568</v>
      </c>
      <c r="AI1839" s="3">
        <f t="shared" ref="AI1839:AI1902" si="294">IF(B1839&lt;&gt;"",AE1838*$F1839,"")</f>
        <v>-680.66299714951219</v>
      </c>
      <c r="AJ1839" s="3">
        <f t="shared" si="282"/>
        <v>63925.610050862102</v>
      </c>
      <c r="AK1839" s="3">
        <f t="shared" si="283"/>
        <v>60576.193771406535</v>
      </c>
    </row>
    <row r="1840" spans="2:37" x14ac:dyDescent="0.2">
      <c r="B1840" s="5">
        <v>37404</v>
      </c>
      <c r="C1840" s="1">
        <v>163.28</v>
      </c>
      <c r="D1840" s="1">
        <f t="shared" si="284"/>
        <v>22</v>
      </c>
      <c r="E1840" s="1" t="b">
        <f t="shared" si="285"/>
        <v>1</v>
      </c>
      <c r="F1840" s="6">
        <f t="shared" si="286"/>
        <v>5.4806330439067796E-3</v>
      </c>
      <c r="G1840" s="8">
        <f t="shared" ref="G1840:G1903" si="295">ma(F1775:F1840,"e")</f>
        <v>-4.8603183885838894E-4</v>
      </c>
      <c r="H1840" s="8">
        <f t="shared" ref="H1840:H1903" si="296">ma(F1709:F1840,"e")</f>
        <v>4.1374920406477635E-4</v>
      </c>
      <c r="I1840" s="8">
        <f t="shared" ref="I1840:I1903" si="297">ma(F1591:F1840,"e")</f>
        <v>4.8716443361944894E-4</v>
      </c>
      <c r="J1840" s="6">
        <f t="shared" ref="J1840:J1903" si="298">IF(B1840&lt;&gt;"",_xlfn.STDEV.S(G591:G1840),"")</f>
        <v>1.610485816969342E-3</v>
      </c>
      <c r="K1840" s="6">
        <f t="shared" ref="K1840:K1903" si="299">IF(B1840&lt;&gt;"",_xlfn.STDEV.S(H591:H1840),"")</f>
        <v>1.0173372997920001E-3</v>
      </c>
      <c r="L1840" s="6">
        <f t="shared" ref="L1840:L1903" si="300">IF(B1840&lt;&gt;"",_xlfn.STDEV.S(I591:I1840),"")</f>
        <v>6.6541934525872373E-4</v>
      </c>
      <c r="M1840" s="9">
        <f t="shared" ref="M1840:M1903" si="301">IF(B1840&lt;&gt;"",MIN(1,MAX(-1,G1840/J1840)),"")</f>
        <v>-0.30179206406984538</v>
      </c>
      <c r="N1840" s="9">
        <f t="shared" ref="N1840:N1903" si="302">IF(B1840&lt;&gt;"",MIN(1,MAX(-1,H1840/K1840)),"")</f>
        <v>0.40669815620578298</v>
      </c>
      <c r="O1840" s="9">
        <f t="shared" ref="O1840:O1903" si="303">IF(B1840&lt;&gt;"",MIN(1,MAX(-1,I1840/L1840)),"")</f>
        <v>0.73211642716824388</v>
      </c>
      <c r="P1840" s="9">
        <f t="shared" ref="P1840:P1903" si="304">IF(B1840&lt;&gt;"",AVERAGE(M1840:O1840),"")</f>
        <v>0.27900750643472716</v>
      </c>
      <c r="Q1840" s="10">
        <f t="shared" ref="Q1840:Q1903" si="305">IF(B1840&lt;&gt;"",SQRT(250)*_xlfn.STDEV.S(F1781:F1840),"")</f>
        <v>0.11127509816668606</v>
      </c>
      <c r="R1840" s="10">
        <f t="shared" si="288"/>
        <v>0.71893892989573382</v>
      </c>
      <c r="S1840" s="10">
        <f>_xlfn.PERCENTILE.INC($R$1519:R1840,0.75)</f>
        <v>0.6544697648036415</v>
      </c>
      <c r="T1840" s="10">
        <f t="shared" si="289"/>
        <v>0.6544697648036415</v>
      </c>
      <c r="U1840" s="11">
        <f t="shared" ref="U1840:U1903" si="306">IF(B1840&lt;&gt;"",MIN(T1840,R1840),"")</f>
        <v>0.6544697648036415</v>
      </c>
      <c r="V1840" s="10">
        <f t="shared" si="290"/>
        <v>0.24773940003668618</v>
      </c>
      <c r="W1840" s="10">
        <f t="shared" si="291"/>
        <v>0.64902820700999886</v>
      </c>
      <c r="X1840" s="10">
        <f t="shared" ref="X1840:X1903" si="307">$C$8/Q1840</f>
        <v>0.89867366236966728</v>
      </c>
      <c r="Y1840" s="10">
        <f>_xlfn.PERCENTILE.INC($X$1519:X1840,0.75)</f>
        <v>0.81808720600455176</v>
      </c>
      <c r="Z1840" s="10">
        <f t="shared" ref="Z1840:Z1903" si="308">MIN($C$10,Y1840)</f>
        <v>0.81808720600455176</v>
      </c>
      <c r="AA1840" s="10">
        <f t="shared" ref="AA1840:AA1903" si="309">IF(E1840,MIN(Z1840,X1840),AA1839)</f>
        <v>0.81808720600455176</v>
      </c>
      <c r="AB1840" s="10">
        <f t="shared" ref="AB1840:AB1903" si="310">IF(B1840&lt;&gt;"",V1840*W1840,"")</f>
        <v>0.16078985861154327</v>
      </c>
      <c r="AC1840" s="10">
        <f t="shared" ref="AC1840:AC1903" si="311">IF(B1840&lt;&gt;"",V1840*W1840*AA1840,"")</f>
        <v>0.13154012618538435</v>
      </c>
      <c r="AD1840" s="13">
        <f t="shared" ref="AD1840:AD1903" si="312">IF(B1840&lt;&gt;"",AB1840*$C$6,"")</f>
        <v>160789.85861154326</v>
      </c>
      <c r="AE1840" s="13">
        <f t="shared" si="292"/>
        <v>131540.12618538435</v>
      </c>
      <c r="AF1840" s="13"/>
      <c r="AG1840" s="2">
        <f t="shared" si="287"/>
        <v>37404</v>
      </c>
      <c r="AH1840" s="3">
        <f t="shared" si="293"/>
        <v>1833.2225817191775</v>
      </c>
      <c r="AI1840" s="3">
        <f t="shared" si="294"/>
        <v>1446.0877675974123</v>
      </c>
      <c r="AJ1840" s="3">
        <f t="shared" ref="AJ1840:AJ1903" si="313">AJ1839+AH1840</f>
        <v>65758.832632581281</v>
      </c>
      <c r="AK1840" s="3">
        <f t="shared" ref="AK1840:AK1903" si="314">AK1839+AI1840</f>
        <v>62022.281539003947</v>
      </c>
    </row>
    <row r="1841" spans="2:37" x14ac:dyDescent="0.2">
      <c r="B1841" s="5">
        <v>37405</v>
      </c>
      <c r="C1841" s="1">
        <v>163.56</v>
      </c>
      <c r="D1841" s="1">
        <f t="shared" si="284"/>
        <v>22</v>
      </c>
      <c r="E1841" s="1" t="b">
        <f t="shared" si="285"/>
        <v>0</v>
      </c>
      <c r="F1841" s="6">
        <f t="shared" si="286"/>
        <v>1.714845663890241E-3</v>
      </c>
      <c r="G1841" s="8">
        <f t="shared" si="295"/>
        <v>-3.8574501352280869E-4</v>
      </c>
      <c r="H1841" s="8">
        <f t="shared" si="296"/>
        <v>4.1550734076071773E-4</v>
      </c>
      <c r="I1841" s="8">
        <f t="shared" si="297"/>
        <v>4.6673681213584922E-4</v>
      </c>
      <c r="J1841" s="6">
        <f t="shared" si="298"/>
        <v>1.6105165951256497E-3</v>
      </c>
      <c r="K1841" s="6">
        <f t="shared" si="299"/>
        <v>1.0173338939230086E-3</v>
      </c>
      <c r="L1841" s="6">
        <f t="shared" si="300"/>
        <v>6.6541005804412199E-4</v>
      </c>
      <c r="M1841" s="9">
        <f t="shared" si="301"/>
        <v>-0.23951632332774164</v>
      </c>
      <c r="N1841" s="9">
        <f t="shared" si="302"/>
        <v>0.4084276983620907</v>
      </c>
      <c r="O1841" s="9">
        <f t="shared" si="303"/>
        <v>0.70142734768355552</v>
      </c>
      <c r="P1841" s="9">
        <f t="shared" si="304"/>
        <v>0.29011290757263486</v>
      </c>
      <c r="Q1841" s="10">
        <f t="shared" si="305"/>
        <v>0.10903484593806038</v>
      </c>
      <c r="R1841" s="10">
        <f t="shared" si="288"/>
        <v>0.73371039608242072</v>
      </c>
      <c r="S1841" s="10">
        <f>_xlfn.PERCENTILE.INC($R$1519:R1841,0.75)</f>
        <v>0.65747695411246387</v>
      </c>
      <c r="T1841" s="10">
        <f t="shared" si="289"/>
        <v>0.65747695411246387</v>
      </c>
      <c r="U1841" s="11">
        <f t="shared" si="306"/>
        <v>0.65747695411246387</v>
      </c>
      <c r="V1841" s="10">
        <f t="shared" si="290"/>
        <v>0.24773940003668618</v>
      </c>
      <c r="W1841" s="10">
        <f t="shared" si="291"/>
        <v>0.64902820700999886</v>
      </c>
      <c r="X1841" s="10">
        <f t="shared" si="307"/>
        <v>0.91713799510302585</v>
      </c>
      <c r="Y1841" s="10">
        <f>_xlfn.PERCENTILE.INC($X$1519:X1841,0.75)</f>
        <v>0.82184619264057979</v>
      </c>
      <c r="Z1841" s="10">
        <f t="shared" si="308"/>
        <v>0.82184619264057979</v>
      </c>
      <c r="AA1841" s="10">
        <f t="shared" si="309"/>
        <v>0.81808720600455176</v>
      </c>
      <c r="AB1841" s="10">
        <f t="shared" si="310"/>
        <v>0.16078985861154327</v>
      </c>
      <c r="AC1841" s="10">
        <f t="shared" si="311"/>
        <v>0.13154012618538435</v>
      </c>
      <c r="AD1841" s="13">
        <f t="shared" si="312"/>
        <v>160789.85861154326</v>
      </c>
      <c r="AE1841" s="13">
        <f t="shared" si="292"/>
        <v>131540.12618538435</v>
      </c>
      <c r="AF1841" s="13"/>
      <c r="AG1841" s="2">
        <f t="shared" si="287"/>
        <v>37405</v>
      </c>
      <c r="AH1841" s="3">
        <f t="shared" si="293"/>
        <v>275.72979183752989</v>
      </c>
      <c r="AI1841" s="3">
        <f t="shared" si="294"/>
        <v>225.5710150165815</v>
      </c>
      <c r="AJ1841" s="3">
        <f t="shared" si="313"/>
        <v>66034.562424418807</v>
      </c>
      <c r="AK1841" s="3">
        <f t="shared" si="314"/>
        <v>62247.85255402053</v>
      </c>
    </row>
    <row r="1842" spans="2:37" x14ac:dyDescent="0.2">
      <c r="B1842" s="5">
        <v>37406</v>
      </c>
      <c r="C1842" s="1">
        <v>164.28</v>
      </c>
      <c r="D1842" s="1">
        <f t="shared" si="284"/>
        <v>22</v>
      </c>
      <c r="E1842" s="1" t="b">
        <f t="shared" si="285"/>
        <v>0</v>
      </c>
      <c r="F1842" s="6">
        <f t="shared" si="286"/>
        <v>4.4020542920029104E-3</v>
      </c>
      <c r="G1842" s="8">
        <f t="shared" si="295"/>
        <v>-3.0823922304210001E-4</v>
      </c>
      <c r="H1842" s="8">
        <f t="shared" si="296"/>
        <v>4.4460999238509462E-4</v>
      </c>
      <c r="I1842" s="8">
        <f t="shared" si="297"/>
        <v>5.3235961065901504E-4</v>
      </c>
      <c r="J1842" s="6">
        <f t="shared" si="298"/>
        <v>1.6105286912136223E-3</v>
      </c>
      <c r="K1842" s="6">
        <f t="shared" si="299"/>
        <v>1.0173327364380509E-3</v>
      </c>
      <c r="L1842" s="6">
        <f t="shared" si="300"/>
        <v>6.6544094561641557E-4</v>
      </c>
      <c r="M1842" s="9">
        <f t="shared" si="301"/>
        <v>-0.19139008496012866</v>
      </c>
      <c r="N1842" s="9">
        <f t="shared" si="302"/>
        <v>0.43703498025807269</v>
      </c>
      <c r="O1842" s="9">
        <f t="shared" si="303"/>
        <v>0.80001030018655706</v>
      </c>
      <c r="P1842" s="9">
        <f t="shared" si="304"/>
        <v>0.34855173182816701</v>
      </c>
      <c r="Q1842" s="10">
        <f t="shared" si="305"/>
        <v>0.10900942742209611</v>
      </c>
      <c r="R1842" s="10">
        <f t="shared" si="288"/>
        <v>0.73388148063773861</v>
      </c>
      <c r="S1842" s="10">
        <f>_xlfn.PERCENTILE.INC($R$1519:R1842,0.75)</f>
        <v>0.66244003291949438</v>
      </c>
      <c r="T1842" s="10">
        <f t="shared" si="289"/>
        <v>0.66244003291949438</v>
      </c>
      <c r="U1842" s="11">
        <f t="shared" si="306"/>
        <v>0.66244003291949438</v>
      </c>
      <c r="V1842" s="10">
        <f t="shared" si="290"/>
        <v>0.24773940003668618</v>
      </c>
      <c r="W1842" s="10">
        <f t="shared" si="291"/>
        <v>0.64902820700999886</v>
      </c>
      <c r="X1842" s="10">
        <f t="shared" si="307"/>
        <v>0.9173518507971733</v>
      </c>
      <c r="Y1842" s="10">
        <f>_xlfn.PERCENTILE.INC($X$1519:X1842,0.75)</f>
        <v>0.82805004114936798</v>
      </c>
      <c r="Z1842" s="10">
        <f t="shared" si="308"/>
        <v>0.82805004114936798</v>
      </c>
      <c r="AA1842" s="10">
        <f t="shared" si="309"/>
        <v>0.81808720600455176</v>
      </c>
      <c r="AB1842" s="10">
        <f t="shared" si="310"/>
        <v>0.16078985861154327</v>
      </c>
      <c r="AC1842" s="10">
        <f t="shared" si="311"/>
        <v>0.13154012618538435</v>
      </c>
      <c r="AD1842" s="13">
        <f t="shared" si="312"/>
        <v>160789.85861154326</v>
      </c>
      <c r="AE1842" s="13">
        <f t="shared" si="292"/>
        <v>131540.12618538435</v>
      </c>
      <c r="AF1842" s="13"/>
      <c r="AG1842" s="2">
        <f t="shared" si="287"/>
        <v>37406</v>
      </c>
      <c r="AH1842" s="3">
        <f t="shared" si="293"/>
        <v>707.80568721148506</v>
      </c>
      <c r="AI1842" s="3">
        <f t="shared" si="294"/>
        <v>579.04677704497556</v>
      </c>
      <c r="AJ1842" s="3">
        <f t="shared" si="313"/>
        <v>66742.368111630291</v>
      </c>
      <c r="AK1842" s="3">
        <f t="shared" si="314"/>
        <v>62826.899331065506</v>
      </c>
    </row>
    <row r="1843" spans="2:37" x14ac:dyDescent="0.2">
      <c r="B1843" s="5">
        <v>37407</v>
      </c>
      <c r="C1843" s="1">
        <v>163.30000000000001</v>
      </c>
      <c r="D1843" s="1">
        <f t="shared" si="284"/>
        <v>22</v>
      </c>
      <c r="E1843" s="1" t="b">
        <f t="shared" si="285"/>
        <v>0</v>
      </c>
      <c r="F1843" s="6">
        <f t="shared" si="286"/>
        <v>-5.9654248843437063E-3</v>
      </c>
      <c r="G1843" s="8">
        <f t="shared" si="295"/>
        <v>-4.5521883448085748E-4</v>
      </c>
      <c r="H1843" s="8">
        <f t="shared" si="296"/>
        <v>3.7806173348288111E-4</v>
      </c>
      <c r="I1843" s="8">
        <f t="shared" si="297"/>
        <v>5.0570301820690086E-4</v>
      </c>
      <c r="J1843" s="6">
        <f t="shared" si="298"/>
        <v>1.6105740119661729E-3</v>
      </c>
      <c r="K1843" s="6">
        <f t="shared" si="299"/>
        <v>1.0173123825503406E-3</v>
      </c>
      <c r="L1843" s="6">
        <f t="shared" si="300"/>
        <v>6.6545530469879995E-4</v>
      </c>
      <c r="M1843" s="9">
        <f t="shared" si="301"/>
        <v>-0.28264384691339384</v>
      </c>
      <c r="N1843" s="9">
        <f t="shared" si="302"/>
        <v>0.37162796793557473</v>
      </c>
      <c r="O1843" s="9">
        <f t="shared" si="303"/>
        <v>0.75993536250461391</v>
      </c>
      <c r="P1843" s="9">
        <f t="shared" si="304"/>
        <v>0.28297316117559829</v>
      </c>
      <c r="Q1843" s="10">
        <f t="shared" si="305"/>
        <v>0.10918321773241436</v>
      </c>
      <c r="R1843" s="10">
        <f t="shared" si="288"/>
        <v>0.73271333874830069</v>
      </c>
      <c r="S1843" s="10">
        <f>_xlfn.PERCENTILE.INC($R$1519:R1843,0.75)</f>
        <v>0.67374925920776096</v>
      </c>
      <c r="T1843" s="10">
        <f t="shared" si="289"/>
        <v>0.67374925920776096</v>
      </c>
      <c r="U1843" s="11">
        <f t="shared" si="306"/>
        <v>0.67374925920776096</v>
      </c>
      <c r="V1843" s="10">
        <f t="shared" si="290"/>
        <v>0.24773940003668618</v>
      </c>
      <c r="W1843" s="10">
        <f t="shared" si="291"/>
        <v>0.64902820700999886</v>
      </c>
      <c r="X1843" s="10">
        <f t="shared" si="307"/>
        <v>0.91589167343537592</v>
      </c>
      <c r="Y1843" s="10">
        <f>_xlfn.PERCENTILE.INC($X$1519:X1843,0.75)</f>
        <v>0.84218657400970132</v>
      </c>
      <c r="Z1843" s="10">
        <f t="shared" si="308"/>
        <v>0.84218657400970132</v>
      </c>
      <c r="AA1843" s="10">
        <f t="shared" si="309"/>
        <v>0.81808720600455176</v>
      </c>
      <c r="AB1843" s="10">
        <f t="shared" si="310"/>
        <v>0.16078985861154327</v>
      </c>
      <c r="AC1843" s="10">
        <f t="shared" si="311"/>
        <v>0.13154012618538435</v>
      </c>
      <c r="AD1843" s="13">
        <f t="shared" si="312"/>
        <v>160789.85861154326</v>
      </c>
      <c r="AE1843" s="13">
        <f t="shared" si="292"/>
        <v>131540.12618538435</v>
      </c>
      <c r="AF1843" s="13"/>
      <c r="AG1843" s="2">
        <f t="shared" si="287"/>
        <v>37407</v>
      </c>
      <c r="AH1843" s="3">
        <f t="shared" si="293"/>
        <v>-959.17982371140636</v>
      </c>
      <c r="AI1843" s="3">
        <f t="shared" si="294"/>
        <v>-784.69274203600298</v>
      </c>
      <c r="AJ1843" s="3">
        <f t="shared" si="313"/>
        <v>65783.188287918878</v>
      </c>
      <c r="AK1843" s="3">
        <f t="shared" si="314"/>
        <v>62042.206589029505</v>
      </c>
    </row>
    <row r="1844" spans="2:37" x14ac:dyDescent="0.2">
      <c r="B1844" s="5">
        <v>37412</v>
      </c>
      <c r="C1844" s="1">
        <v>158.37</v>
      </c>
      <c r="D1844" s="1">
        <f t="shared" si="284"/>
        <v>23</v>
      </c>
      <c r="E1844" s="1" t="b">
        <f t="shared" si="285"/>
        <v>1</v>
      </c>
      <c r="F1844" s="6">
        <f t="shared" si="286"/>
        <v>-3.0189834660134807E-2</v>
      </c>
      <c r="G1844" s="8">
        <f t="shared" si="295"/>
        <v>-1.278573978705704E-3</v>
      </c>
      <c r="H1844" s="8">
        <f t="shared" si="296"/>
        <v>2.8467418661665032E-5</v>
      </c>
      <c r="I1844" s="8">
        <f t="shared" si="297"/>
        <v>3.2640320038570522E-4</v>
      </c>
      <c r="J1844" s="6">
        <f t="shared" si="298"/>
        <v>1.6110066447829856E-3</v>
      </c>
      <c r="K1844" s="6">
        <f t="shared" si="299"/>
        <v>1.0172571011241712E-3</v>
      </c>
      <c r="L1844" s="6">
        <f t="shared" si="300"/>
        <v>6.6539230011588657E-4</v>
      </c>
      <c r="M1844" s="9">
        <f t="shared" si="301"/>
        <v>-0.79364910309102876</v>
      </c>
      <c r="N1844" s="9">
        <f t="shared" si="302"/>
        <v>2.7984487530444049E-2</v>
      </c>
      <c r="O1844" s="9">
        <f t="shared" si="303"/>
        <v>0.49054249700343383</v>
      </c>
      <c r="P1844" s="9">
        <f t="shared" si="304"/>
        <v>-9.1707372852383631E-2</v>
      </c>
      <c r="Q1844" s="10">
        <f t="shared" si="305"/>
        <v>0.12467469694856789</v>
      </c>
      <c r="R1844" s="10">
        <f t="shared" si="288"/>
        <v>0.64166989740510405</v>
      </c>
      <c r="S1844" s="10">
        <f>_xlfn.PERCENTILE.INC($R$1519:R1844,0.75)</f>
        <v>0.66997951711167203</v>
      </c>
      <c r="T1844" s="10">
        <f t="shared" si="289"/>
        <v>0.66997951711167203</v>
      </c>
      <c r="U1844" s="11">
        <f t="shared" si="306"/>
        <v>0.64166989740510405</v>
      </c>
      <c r="V1844" s="10">
        <f t="shared" si="290"/>
        <v>0.28297316117559829</v>
      </c>
      <c r="W1844" s="10">
        <f t="shared" si="291"/>
        <v>0.67374925920776096</v>
      </c>
      <c r="X1844" s="10">
        <f t="shared" si="307"/>
        <v>0.80208737175638012</v>
      </c>
      <c r="Y1844" s="10">
        <f>_xlfn.PERCENTILE.INC($X$1519:X1844,0.75)</f>
        <v>0.8374743963895902</v>
      </c>
      <c r="Z1844" s="10">
        <f t="shared" si="308"/>
        <v>0.8374743963895902</v>
      </c>
      <c r="AA1844" s="10">
        <f t="shared" si="309"/>
        <v>0.80208737175638012</v>
      </c>
      <c r="AB1844" s="10">
        <f t="shared" si="310"/>
        <v>0.19065295771773769</v>
      </c>
      <c r="AC1844" s="10">
        <f t="shared" si="311"/>
        <v>0.15292032977340048</v>
      </c>
      <c r="AD1844" s="13">
        <f t="shared" si="312"/>
        <v>190652.95771773768</v>
      </c>
      <c r="AE1844" s="13">
        <f t="shared" si="292"/>
        <v>152920.32977340047</v>
      </c>
      <c r="AF1844" s="13"/>
      <c r="AG1844" s="2">
        <f t="shared" si="287"/>
        <v>37412</v>
      </c>
      <c r="AH1844" s="3">
        <f t="shared" si="293"/>
        <v>-4854.2192465089438</v>
      </c>
      <c r="AI1844" s="3">
        <f t="shared" si="294"/>
        <v>-3971.1746607100222</v>
      </c>
      <c r="AJ1844" s="3">
        <f t="shared" si="313"/>
        <v>60928.969041409931</v>
      </c>
      <c r="AK1844" s="3">
        <f t="shared" si="314"/>
        <v>58071.031928319484</v>
      </c>
    </row>
    <row r="1845" spans="2:37" x14ac:dyDescent="0.2">
      <c r="B1845" s="5">
        <v>37413</v>
      </c>
      <c r="C1845" s="1">
        <v>157.41</v>
      </c>
      <c r="D1845" s="1">
        <f t="shared" si="284"/>
        <v>23</v>
      </c>
      <c r="E1845" s="1" t="b">
        <f t="shared" si="285"/>
        <v>0</v>
      </c>
      <c r="F1845" s="6">
        <f t="shared" si="286"/>
        <v>-6.0617541200985725E-3</v>
      </c>
      <c r="G1845" s="8">
        <f t="shared" si="295"/>
        <v>-1.3748330863328209E-3</v>
      </c>
      <c r="H1845" s="8">
        <f t="shared" si="296"/>
        <v>-5.3088523177777458E-5</v>
      </c>
      <c r="I1845" s="8">
        <f t="shared" si="297"/>
        <v>2.5142359604395477E-4</v>
      </c>
      <c r="J1845" s="6">
        <f t="shared" si="298"/>
        <v>1.6115086646932922E-3</v>
      </c>
      <c r="K1845" s="6">
        <f t="shared" si="299"/>
        <v>1.0172143130446508E-3</v>
      </c>
      <c r="L1845" s="6">
        <f t="shared" si="300"/>
        <v>6.6531158705630247E-4</v>
      </c>
      <c r="M1845" s="9">
        <f t="shared" si="301"/>
        <v>-0.85313415711263574</v>
      </c>
      <c r="N1845" s="9">
        <f t="shared" si="302"/>
        <v>-5.2190106349247888E-2</v>
      </c>
      <c r="O1845" s="9">
        <f t="shared" si="303"/>
        <v>0.37790352811438088</v>
      </c>
      <c r="P1845" s="9">
        <f t="shared" si="304"/>
        <v>-0.17580691178250094</v>
      </c>
      <c r="Q1845" s="10">
        <f t="shared" si="305"/>
        <v>0.1250843827010468</v>
      </c>
      <c r="R1845" s="10">
        <f t="shared" si="288"/>
        <v>0.63956825202712142</v>
      </c>
      <c r="S1845" s="10">
        <f>_xlfn.PERCENTILE.INC($R$1519:R1845,0.75)</f>
        <v>0.66620977501558321</v>
      </c>
      <c r="T1845" s="10">
        <f t="shared" si="289"/>
        <v>0.66620977501558321</v>
      </c>
      <c r="U1845" s="11">
        <f t="shared" si="306"/>
        <v>0.63956825202712142</v>
      </c>
      <c r="V1845" s="10">
        <f t="shared" si="290"/>
        <v>0.28297316117559829</v>
      </c>
      <c r="W1845" s="10">
        <f t="shared" si="291"/>
        <v>0.67374925920776096</v>
      </c>
      <c r="X1845" s="10">
        <f t="shared" si="307"/>
        <v>0.7994603150339018</v>
      </c>
      <c r="Y1845" s="10">
        <f>_xlfn.PERCENTILE.INC($X$1519:X1845,0.75)</f>
        <v>0.83276221876947909</v>
      </c>
      <c r="Z1845" s="10">
        <f t="shared" si="308"/>
        <v>0.83276221876947909</v>
      </c>
      <c r="AA1845" s="10">
        <f t="shared" si="309"/>
        <v>0.80208737175638012</v>
      </c>
      <c r="AB1845" s="10">
        <f t="shared" si="310"/>
        <v>0.19065295771773769</v>
      </c>
      <c r="AC1845" s="10">
        <f t="shared" si="311"/>
        <v>0.15292032977340048</v>
      </c>
      <c r="AD1845" s="13">
        <f t="shared" si="312"/>
        <v>190652.95771773768</v>
      </c>
      <c r="AE1845" s="13">
        <f t="shared" si="292"/>
        <v>152920.32977340047</v>
      </c>
      <c r="AF1845" s="13"/>
      <c r="AG1845" s="2">
        <f t="shared" si="287"/>
        <v>37413</v>
      </c>
      <c r="AH1845" s="3">
        <f t="shared" si="293"/>
        <v>-1155.6913519544753</v>
      </c>
      <c r="AI1845" s="3">
        <f t="shared" si="294"/>
        <v>-926.9654390507427</v>
      </c>
      <c r="AJ1845" s="3">
        <f t="shared" si="313"/>
        <v>59773.277689455455</v>
      </c>
      <c r="AK1845" s="3">
        <f t="shared" si="314"/>
        <v>57144.066489268742</v>
      </c>
    </row>
    <row r="1846" spans="2:37" x14ac:dyDescent="0.2">
      <c r="B1846" s="5">
        <v>37414</v>
      </c>
      <c r="C1846" s="1">
        <v>154.44</v>
      </c>
      <c r="D1846" s="1">
        <f t="shared" si="284"/>
        <v>23</v>
      </c>
      <c r="E1846" s="1" t="b">
        <f t="shared" si="285"/>
        <v>0</v>
      </c>
      <c r="F1846" s="6">
        <f t="shared" si="286"/>
        <v>-1.8867924528301883E-2</v>
      </c>
      <c r="G1846" s="8">
        <f t="shared" si="295"/>
        <v>-1.894234441962497E-3</v>
      </c>
      <c r="H1846" s="8">
        <f t="shared" si="296"/>
        <v>-3.2717983950168375E-4</v>
      </c>
      <c r="I1846" s="8">
        <f t="shared" si="297"/>
        <v>1.5129879202155171E-4</v>
      </c>
      <c r="J1846" s="6">
        <f t="shared" si="298"/>
        <v>1.6124469221446783E-3</v>
      </c>
      <c r="K1846" s="6">
        <f t="shared" si="299"/>
        <v>1.0172279783445986E-3</v>
      </c>
      <c r="L1846" s="6">
        <f t="shared" si="300"/>
        <v>6.6521340515651283E-4</v>
      </c>
      <c r="M1846" s="9">
        <f t="shared" si="301"/>
        <v>-1</v>
      </c>
      <c r="N1846" s="9">
        <f t="shared" si="302"/>
        <v>-0.32163865570638828</v>
      </c>
      <c r="O1846" s="9">
        <f t="shared" si="303"/>
        <v>0.22744399143001906</v>
      </c>
      <c r="P1846" s="9">
        <f t="shared" si="304"/>
        <v>-0.36473155475878977</v>
      </c>
      <c r="Q1846" s="10">
        <f t="shared" si="305"/>
        <v>0.12972003142718691</v>
      </c>
      <c r="R1846" s="10">
        <f t="shared" si="288"/>
        <v>0.61671277072504227</v>
      </c>
      <c r="S1846" s="10">
        <f>_xlfn.PERCENTILE.INC($R$1519:R1846,0.75)</f>
        <v>0.66244003291949438</v>
      </c>
      <c r="T1846" s="10">
        <f t="shared" si="289"/>
        <v>0.66244003291949438</v>
      </c>
      <c r="U1846" s="11">
        <f t="shared" si="306"/>
        <v>0.61671277072504227</v>
      </c>
      <c r="V1846" s="10">
        <f t="shared" si="290"/>
        <v>0.28297316117559829</v>
      </c>
      <c r="W1846" s="10">
        <f t="shared" si="291"/>
        <v>0.67374925920776096</v>
      </c>
      <c r="X1846" s="10">
        <f t="shared" si="307"/>
        <v>0.77089096340630292</v>
      </c>
      <c r="Y1846" s="10">
        <f>_xlfn.PERCENTILE.INC($X$1519:X1846,0.75)</f>
        <v>0.82805004114936798</v>
      </c>
      <c r="Z1846" s="10">
        <f t="shared" si="308"/>
        <v>0.82805004114936798</v>
      </c>
      <c r="AA1846" s="10">
        <f t="shared" si="309"/>
        <v>0.80208737175638012</v>
      </c>
      <c r="AB1846" s="10">
        <f t="shared" si="310"/>
        <v>0.19065295771773769</v>
      </c>
      <c r="AC1846" s="10">
        <f t="shared" si="311"/>
        <v>0.15292032977340048</v>
      </c>
      <c r="AD1846" s="13">
        <f t="shared" si="312"/>
        <v>190652.95771773768</v>
      </c>
      <c r="AE1846" s="13">
        <f t="shared" si="292"/>
        <v>152920.32977340047</v>
      </c>
      <c r="AF1846" s="13"/>
      <c r="AG1846" s="2">
        <f t="shared" si="287"/>
        <v>37414</v>
      </c>
      <c r="AH1846" s="3">
        <f t="shared" si="293"/>
        <v>-3597.2256173158044</v>
      </c>
      <c r="AI1846" s="3">
        <f t="shared" si="294"/>
        <v>-2885.2892410075556</v>
      </c>
      <c r="AJ1846" s="3">
        <f t="shared" si="313"/>
        <v>56176.052072139653</v>
      </c>
      <c r="AK1846" s="3">
        <f t="shared" si="314"/>
        <v>54258.777248261184</v>
      </c>
    </row>
    <row r="1847" spans="2:37" x14ac:dyDescent="0.2">
      <c r="B1847" s="5">
        <v>37417</v>
      </c>
      <c r="C1847" s="1">
        <v>157.31</v>
      </c>
      <c r="D1847" s="1">
        <f t="shared" si="284"/>
        <v>24</v>
      </c>
      <c r="E1847" s="1" t="b">
        <f t="shared" si="285"/>
        <v>1</v>
      </c>
      <c r="F1847" s="6">
        <f t="shared" si="286"/>
        <v>1.8583268583268531E-2</v>
      </c>
      <c r="G1847" s="8">
        <f t="shared" si="295"/>
        <v>-1.5171380886742456E-3</v>
      </c>
      <c r="H1847" s="8">
        <f t="shared" si="296"/>
        <v>-7.3927671880024001E-5</v>
      </c>
      <c r="I1847" s="8">
        <f t="shared" si="297"/>
        <v>2.6741661583456539E-4</v>
      </c>
      <c r="J1847" s="6">
        <f t="shared" si="298"/>
        <v>1.6130487952799636E-3</v>
      </c>
      <c r="K1847" s="6">
        <f t="shared" si="299"/>
        <v>1.0171894584949258E-3</v>
      </c>
      <c r="L1847" s="6">
        <f t="shared" si="300"/>
        <v>6.6513970001813149E-4</v>
      </c>
      <c r="M1847" s="9">
        <f t="shared" si="301"/>
        <v>-0.94054072828647961</v>
      </c>
      <c r="N1847" s="9">
        <f t="shared" si="302"/>
        <v>-7.267837005449343E-2</v>
      </c>
      <c r="O1847" s="9">
        <f t="shared" si="303"/>
        <v>0.40204578951951853</v>
      </c>
      <c r="P1847" s="9">
        <f t="shared" si="304"/>
        <v>-0.20372443627381817</v>
      </c>
      <c r="Q1847" s="10">
        <f t="shared" si="305"/>
        <v>0.13495450351100555</v>
      </c>
      <c r="R1847" s="10">
        <f t="shared" si="288"/>
        <v>0.5927923701595923</v>
      </c>
      <c r="S1847" s="10">
        <f>_xlfn.PERCENTILE.INC($R$1519:R1847,0.75)</f>
        <v>0.65867029082340545</v>
      </c>
      <c r="T1847" s="10">
        <f t="shared" si="289"/>
        <v>0.65867029082340545</v>
      </c>
      <c r="U1847" s="11">
        <f t="shared" si="306"/>
        <v>0.5927923701595923</v>
      </c>
      <c r="V1847" s="10">
        <f t="shared" si="290"/>
        <v>-0.36473155475878977</v>
      </c>
      <c r="W1847" s="10">
        <f t="shared" si="291"/>
        <v>0.61671277072504227</v>
      </c>
      <c r="X1847" s="10">
        <f t="shared" si="307"/>
        <v>0.74099046269949043</v>
      </c>
      <c r="Y1847" s="10">
        <f>_xlfn.PERCENTILE.INC($X$1519:X1847,0.75)</f>
        <v>0.82333786352925686</v>
      </c>
      <c r="Z1847" s="10">
        <f t="shared" si="308"/>
        <v>0.82333786352925686</v>
      </c>
      <c r="AA1847" s="10">
        <f t="shared" si="309"/>
        <v>0.74099046269949043</v>
      </c>
      <c r="AB1847" s="10">
        <f t="shared" si="310"/>
        <v>-0.22493460770614571</v>
      </c>
      <c r="AC1847" s="10">
        <f t="shared" si="311"/>
        <v>-0.16667439904130527</v>
      </c>
      <c r="AD1847" s="13">
        <f t="shared" si="312"/>
        <v>-224934.6077061457</v>
      </c>
      <c r="AE1847" s="13">
        <f t="shared" si="292"/>
        <v>-166674.39904130527</v>
      </c>
      <c r="AF1847" s="13"/>
      <c r="AG1847" s="2">
        <f t="shared" si="287"/>
        <v>37417</v>
      </c>
      <c r="AH1847" s="3">
        <f t="shared" si="293"/>
        <v>3542.9551194632581</v>
      </c>
      <c r="AI1847" s="3">
        <f t="shared" si="294"/>
        <v>2841.7595600210961</v>
      </c>
      <c r="AJ1847" s="3">
        <f t="shared" si="313"/>
        <v>59719.007191602912</v>
      </c>
      <c r="AK1847" s="3">
        <f t="shared" si="314"/>
        <v>57100.536808282282</v>
      </c>
    </row>
    <row r="1848" spans="2:37" x14ac:dyDescent="0.2">
      <c r="B1848" s="5">
        <v>37418</v>
      </c>
      <c r="C1848" s="1">
        <v>156.56</v>
      </c>
      <c r="D1848" s="1">
        <f t="shared" si="284"/>
        <v>24</v>
      </c>
      <c r="E1848" s="1" t="b">
        <f t="shared" si="285"/>
        <v>0</v>
      </c>
      <c r="F1848" s="6">
        <f t="shared" si="286"/>
        <v>-4.7676562202021433E-3</v>
      </c>
      <c r="G1848" s="8">
        <f t="shared" si="295"/>
        <v>-1.6474459316705805E-3</v>
      </c>
      <c r="H1848" s="8">
        <f t="shared" si="296"/>
        <v>-1.3623172947597521E-4</v>
      </c>
      <c r="I1848" s="8">
        <f t="shared" si="297"/>
        <v>2.6646594788121212E-4</v>
      </c>
      <c r="J1848" s="6">
        <f t="shared" si="298"/>
        <v>1.6137561360223076E-3</v>
      </c>
      <c r="K1848" s="6">
        <f t="shared" si="299"/>
        <v>1.0171543723890932E-3</v>
      </c>
      <c r="L1848" s="6">
        <f t="shared" si="300"/>
        <v>6.6504548401788996E-4</v>
      </c>
      <c r="M1848" s="9">
        <f t="shared" si="301"/>
        <v>-1</v>
      </c>
      <c r="N1848" s="9">
        <f t="shared" si="302"/>
        <v>-0.1339341728001365</v>
      </c>
      <c r="O1848" s="9">
        <f t="shared" si="303"/>
        <v>0.40067326864825997</v>
      </c>
      <c r="P1848" s="9">
        <f t="shared" si="304"/>
        <v>-0.24442030138395884</v>
      </c>
      <c r="Q1848" s="10">
        <f t="shared" si="305"/>
        <v>0.13503908247205768</v>
      </c>
      <c r="R1848" s="10">
        <f t="shared" si="288"/>
        <v>0.59242108681058037</v>
      </c>
      <c r="S1848" s="10">
        <f>_xlfn.PERCENTILE.INC($R$1519:R1848,0.75)</f>
        <v>0.65807362246793466</v>
      </c>
      <c r="T1848" s="10">
        <f t="shared" si="289"/>
        <v>0.65807362246793466</v>
      </c>
      <c r="U1848" s="11">
        <f t="shared" si="306"/>
        <v>0.59242108681058037</v>
      </c>
      <c r="V1848" s="10">
        <f t="shared" si="290"/>
        <v>-0.36473155475878977</v>
      </c>
      <c r="W1848" s="10">
        <f t="shared" si="291"/>
        <v>0.61671277072504227</v>
      </c>
      <c r="X1848" s="10">
        <f t="shared" si="307"/>
        <v>0.74052635851322546</v>
      </c>
      <c r="Y1848" s="10">
        <f>_xlfn.PERCENTILE.INC($X$1519:X1848,0.75)</f>
        <v>0.82259202808491838</v>
      </c>
      <c r="Z1848" s="10">
        <f t="shared" si="308"/>
        <v>0.82259202808491838</v>
      </c>
      <c r="AA1848" s="10">
        <f t="shared" si="309"/>
        <v>0.74099046269949043</v>
      </c>
      <c r="AB1848" s="10">
        <f t="shared" si="310"/>
        <v>-0.22493460770614571</v>
      </c>
      <c r="AC1848" s="10">
        <f t="shared" si="311"/>
        <v>-0.16667439904130527</v>
      </c>
      <c r="AD1848" s="13">
        <f t="shared" si="312"/>
        <v>-224934.6077061457</v>
      </c>
      <c r="AE1848" s="13">
        <f t="shared" si="292"/>
        <v>-166674.39904130527</v>
      </c>
      <c r="AF1848" s="13"/>
      <c r="AG1848" s="2">
        <f t="shared" si="287"/>
        <v>37418</v>
      </c>
      <c r="AH1848" s="3">
        <f t="shared" si="293"/>
        <v>1072.4108815689344</v>
      </c>
      <c r="AI1848" s="3">
        <f t="shared" si="294"/>
        <v>794.64623533773317</v>
      </c>
      <c r="AJ1848" s="3">
        <f t="shared" si="313"/>
        <v>60791.418073171844</v>
      </c>
      <c r="AK1848" s="3">
        <f t="shared" si="314"/>
        <v>57895.183043620018</v>
      </c>
    </row>
    <row r="1849" spans="2:37" x14ac:dyDescent="0.2">
      <c r="B1849" s="5">
        <v>37419</v>
      </c>
      <c r="C1849" s="1">
        <v>151.31</v>
      </c>
      <c r="D1849" s="1">
        <f t="shared" si="284"/>
        <v>24</v>
      </c>
      <c r="E1849" s="1" t="b">
        <f t="shared" si="285"/>
        <v>0</v>
      </c>
      <c r="F1849" s="6">
        <f t="shared" si="286"/>
        <v>-3.3533469596320864E-2</v>
      </c>
      <c r="G1849" s="8">
        <f t="shared" si="295"/>
        <v>-2.4567949843300237E-3</v>
      </c>
      <c r="H1849" s="8">
        <f t="shared" si="296"/>
        <v>-5.7531092957896273E-4</v>
      </c>
      <c r="I1849" s="8">
        <f t="shared" si="297"/>
        <v>2.9452279331469059E-5</v>
      </c>
      <c r="J1849" s="6">
        <f t="shared" si="298"/>
        <v>1.6153149750890408E-3</v>
      </c>
      <c r="K1849" s="6">
        <f t="shared" si="299"/>
        <v>1.0172704335425287E-3</v>
      </c>
      <c r="L1849" s="6">
        <f t="shared" si="300"/>
        <v>6.6492487542723884E-4</v>
      </c>
      <c r="M1849" s="9">
        <f t="shared" si="301"/>
        <v>-1</v>
      </c>
      <c r="N1849" s="9">
        <f t="shared" si="302"/>
        <v>-0.56554374393395845</v>
      </c>
      <c r="O1849" s="9">
        <f t="shared" si="303"/>
        <v>4.4294145729688456E-2</v>
      </c>
      <c r="P1849" s="9">
        <f t="shared" si="304"/>
        <v>-0.50708319940142332</v>
      </c>
      <c r="Q1849" s="10">
        <f t="shared" si="305"/>
        <v>0.1501917447446138</v>
      </c>
      <c r="R1849" s="10">
        <f t="shared" si="288"/>
        <v>0.53265244462025585</v>
      </c>
      <c r="S1849" s="10">
        <f>_xlfn.PERCENTILE.INC($R$1519:R1849,0.75)</f>
        <v>0.65747695411246387</v>
      </c>
      <c r="T1849" s="10">
        <f t="shared" si="289"/>
        <v>0.65747695411246387</v>
      </c>
      <c r="U1849" s="11">
        <f t="shared" si="306"/>
        <v>0.53265244462025585</v>
      </c>
      <c r="V1849" s="10">
        <f t="shared" si="290"/>
        <v>-0.36473155475878977</v>
      </c>
      <c r="W1849" s="10">
        <f t="shared" si="291"/>
        <v>0.61671277072504227</v>
      </c>
      <c r="X1849" s="10">
        <f t="shared" si="307"/>
        <v>0.66581555577531981</v>
      </c>
      <c r="Y1849" s="10">
        <f>_xlfn.PERCENTILE.INC($X$1519:X1849,0.75)</f>
        <v>0.82184619264057979</v>
      </c>
      <c r="Z1849" s="10">
        <f t="shared" si="308"/>
        <v>0.82184619264057979</v>
      </c>
      <c r="AA1849" s="10">
        <f t="shared" si="309"/>
        <v>0.74099046269949043</v>
      </c>
      <c r="AB1849" s="10">
        <f t="shared" si="310"/>
        <v>-0.22493460770614571</v>
      </c>
      <c r="AC1849" s="10">
        <f t="shared" si="311"/>
        <v>-0.16667439904130527</v>
      </c>
      <c r="AD1849" s="13">
        <f t="shared" si="312"/>
        <v>-224934.6077061457</v>
      </c>
      <c r="AE1849" s="13">
        <f t="shared" si="292"/>
        <v>-166674.39904130527</v>
      </c>
      <c r="AF1849" s="13"/>
      <c r="AG1849" s="2">
        <f t="shared" si="287"/>
        <v>37419</v>
      </c>
      <c r="AH1849" s="3">
        <f t="shared" si="293"/>
        <v>7542.8378286743973</v>
      </c>
      <c r="AI1849" s="3">
        <f t="shared" si="294"/>
        <v>5589.1708927366617</v>
      </c>
      <c r="AJ1849" s="3">
        <f t="shared" si="313"/>
        <v>68334.255901846249</v>
      </c>
      <c r="AK1849" s="3">
        <f t="shared" si="314"/>
        <v>63484.353936356682</v>
      </c>
    </row>
    <row r="1850" spans="2:37" x14ac:dyDescent="0.2">
      <c r="B1850" s="5">
        <v>37420</v>
      </c>
      <c r="C1850" s="1">
        <v>154.25</v>
      </c>
      <c r="D1850" s="1">
        <f t="shared" si="284"/>
        <v>24</v>
      </c>
      <c r="E1850" s="1" t="b">
        <f t="shared" si="285"/>
        <v>0</v>
      </c>
      <c r="F1850" s="6">
        <f t="shared" si="286"/>
        <v>1.9430308637895743E-2</v>
      </c>
      <c r="G1850" s="8">
        <f t="shared" si="295"/>
        <v>-1.9752395851705866E-3</v>
      </c>
      <c r="H1850" s="8">
        <f t="shared" si="296"/>
        <v>-3.7895262667006653E-4</v>
      </c>
      <c r="I1850" s="8">
        <f t="shared" si="297"/>
        <v>1.7293950076735631E-4</v>
      </c>
      <c r="J1850" s="6">
        <f t="shared" si="298"/>
        <v>1.6163175914639264E-3</v>
      </c>
      <c r="K1850" s="6">
        <f t="shared" si="299"/>
        <v>1.0173036609604745E-3</v>
      </c>
      <c r="L1850" s="6">
        <f t="shared" si="300"/>
        <v>6.6482499401670722E-4</v>
      </c>
      <c r="M1850" s="9">
        <f t="shared" si="301"/>
        <v>-1</v>
      </c>
      <c r="N1850" s="9">
        <f t="shared" si="302"/>
        <v>-0.37250689367644974</v>
      </c>
      <c r="O1850" s="9">
        <f t="shared" si="303"/>
        <v>0.26012785668977167</v>
      </c>
      <c r="P1850" s="9">
        <f t="shared" si="304"/>
        <v>-0.37079301232889267</v>
      </c>
      <c r="Q1850" s="10">
        <f t="shared" si="305"/>
        <v>0.15616290926568085</v>
      </c>
      <c r="R1850" s="10">
        <f t="shared" si="288"/>
        <v>0.51228553807162713</v>
      </c>
      <c r="S1850" s="10">
        <f>_xlfn.PERCENTILE.INC($R$1519:R1850,0.75)</f>
        <v>0.65688028575699309</v>
      </c>
      <c r="T1850" s="10">
        <f t="shared" si="289"/>
        <v>0.65688028575699309</v>
      </c>
      <c r="U1850" s="11">
        <f t="shared" si="306"/>
        <v>0.51228553807162713</v>
      </c>
      <c r="V1850" s="10">
        <f t="shared" si="290"/>
        <v>-0.36473155475878977</v>
      </c>
      <c r="W1850" s="10">
        <f t="shared" si="291"/>
        <v>0.61671277072504227</v>
      </c>
      <c r="X1850" s="10">
        <f t="shared" si="307"/>
        <v>0.64035692258953392</v>
      </c>
      <c r="Y1850" s="10">
        <f>_xlfn.PERCENTILE.INC($X$1519:X1850,0.75)</f>
        <v>0.8211003571962413</v>
      </c>
      <c r="Z1850" s="10">
        <f t="shared" si="308"/>
        <v>0.8211003571962413</v>
      </c>
      <c r="AA1850" s="10">
        <f t="shared" si="309"/>
        <v>0.74099046269949043</v>
      </c>
      <c r="AB1850" s="10">
        <f t="shared" si="310"/>
        <v>-0.22493460770614571</v>
      </c>
      <c r="AC1850" s="10">
        <f t="shared" si="311"/>
        <v>-0.16667439904130527</v>
      </c>
      <c r="AD1850" s="13">
        <f t="shared" si="312"/>
        <v>-224934.6077061457</v>
      </c>
      <c r="AE1850" s="13">
        <f t="shared" si="292"/>
        <v>-166674.39904130527</v>
      </c>
      <c r="AF1850" s="13"/>
      <c r="AG1850" s="2">
        <f t="shared" si="287"/>
        <v>37420</v>
      </c>
      <c r="AH1850" s="3">
        <f t="shared" si="293"/>
        <v>-4370.5488510744135</v>
      </c>
      <c r="AI1850" s="3">
        <f t="shared" si="294"/>
        <v>-3238.5350154083558</v>
      </c>
      <c r="AJ1850" s="3">
        <f t="shared" si="313"/>
        <v>63963.707050771838</v>
      </c>
      <c r="AK1850" s="3">
        <f t="shared" si="314"/>
        <v>60245.818920948324</v>
      </c>
    </row>
    <row r="1851" spans="2:37" x14ac:dyDescent="0.2">
      <c r="B1851" s="5">
        <v>37421</v>
      </c>
      <c r="C1851" s="1">
        <v>152.38</v>
      </c>
      <c r="D1851" s="1">
        <f t="shared" si="284"/>
        <v>24</v>
      </c>
      <c r="E1851" s="1" t="b">
        <f t="shared" si="285"/>
        <v>0</v>
      </c>
      <c r="F1851" s="6">
        <f t="shared" si="286"/>
        <v>-1.2123176661264168E-2</v>
      </c>
      <c r="G1851" s="8">
        <f t="shared" si="295"/>
        <v>-2.2194588158370508E-3</v>
      </c>
      <c r="H1851" s="8">
        <f t="shared" si="296"/>
        <v>-5.764636258069793E-4</v>
      </c>
      <c r="I1851" s="8">
        <f t="shared" si="297"/>
        <v>8.8766374281172295E-5</v>
      </c>
      <c r="J1851" s="6">
        <f t="shared" si="298"/>
        <v>1.6175754058632915E-3</v>
      </c>
      <c r="K1851" s="6">
        <f t="shared" si="299"/>
        <v>1.0174214792905681E-3</v>
      </c>
      <c r="L1851" s="6">
        <f t="shared" si="300"/>
        <v>6.6473378551958366E-4</v>
      </c>
      <c r="M1851" s="9">
        <f t="shared" si="301"/>
        <v>-1</v>
      </c>
      <c r="N1851" s="9">
        <f t="shared" si="302"/>
        <v>-0.56659274208456689</v>
      </c>
      <c r="O1851" s="9">
        <f t="shared" si="303"/>
        <v>0.13353672735588246</v>
      </c>
      <c r="P1851" s="9">
        <f t="shared" si="304"/>
        <v>-0.47768533824289477</v>
      </c>
      <c r="Q1851" s="10">
        <f t="shared" si="305"/>
        <v>0.15764915405090857</v>
      </c>
      <c r="R1851" s="10">
        <f t="shared" si="288"/>
        <v>0.50745594216234202</v>
      </c>
      <c r="S1851" s="10">
        <f>_xlfn.PERCENTILE.INC($R$1519:R1851,0.75)</f>
        <v>0.6562836174015223</v>
      </c>
      <c r="T1851" s="10">
        <f t="shared" si="289"/>
        <v>0.6562836174015223</v>
      </c>
      <c r="U1851" s="11">
        <f t="shared" si="306"/>
        <v>0.50745594216234202</v>
      </c>
      <c r="V1851" s="10">
        <f t="shared" si="290"/>
        <v>-0.36473155475878977</v>
      </c>
      <c r="W1851" s="10">
        <f t="shared" si="291"/>
        <v>0.61671277072504227</v>
      </c>
      <c r="X1851" s="10">
        <f t="shared" si="307"/>
        <v>0.63431992770292756</v>
      </c>
      <c r="Y1851" s="10">
        <f>_xlfn.PERCENTILE.INC($X$1519:X1851,0.75)</f>
        <v>0.82035452175190282</v>
      </c>
      <c r="Z1851" s="10">
        <f t="shared" si="308"/>
        <v>0.82035452175190282</v>
      </c>
      <c r="AA1851" s="10">
        <f t="shared" si="309"/>
        <v>0.74099046269949043</v>
      </c>
      <c r="AB1851" s="10">
        <f t="shared" si="310"/>
        <v>-0.22493460770614571</v>
      </c>
      <c r="AC1851" s="10">
        <f t="shared" si="311"/>
        <v>-0.16667439904130527</v>
      </c>
      <c r="AD1851" s="13">
        <f t="shared" si="312"/>
        <v>-224934.6077061457</v>
      </c>
      <c r="AE1851" s="13">
        <f t="shared" si="292"/>
        <v>-166674.39904130527</v>
      </c>
      <c r="AF1851" s="13"/>
      <c r="AG1851" s="2">
        <f t="shared" si="287"/>
        <v>37421</v>
      </c>
      <c r="AH1851" s="3">
        <f t="shared" si="293"/>
        <v>2726.9219864537567</v>
      </c>
      <c r="AI1851" s="3">
        <f t="shared" si="294"/>
        <v>2020.6231844877827</v>
      </c>
      <c r="AJ1851" s="3">
        <f t="shared" si="313"/>
        <v>66690.62903722559</v>
      </c>
      <c r="AK1851" s="3">
        <f t="shared" si="314"/>
        <v>62266.442105436108</v>
      </c>
    </row>
    <row r="1852" spans="2:37" x14ac:dyDescent="0.2">
      <c r="B1852" s="5">
        <v>37424</v>
      </c>
      <c r="C1852" s="1">
        <v>155.16</v>
      </c>
      <c r="D1852" s="1">
        <f t="shared" si="284"/>
        <v>25</v>
      </c>
      <c r="E1852" s="1" t="b">
        <f t="shared" si="285"/>
        <v>1</v>
      </c>
      <c r="F1852" s="6">
        <f t="shared" si="286"/>
        <v>1.8243864024150236E-2</v>
      </c>
      <c r="G1852" s="8">
        <f t="shared" si="295"/>
        <v>-1.6920289686480042E-3</v>
      </c>
      <c r="H1852" s="8">
        <f t="shared" si="296"/>
        <v>-3.1143968872985624E-4</v>
      </c>
      <c r="I1852" s="8">
        <f t="shared" si="297"/>
        <v>2.1100945892311122E-4</v>
      </c>
      <c r="J1852" s="6">
        <f t="shared" si="298"/>
        <v>1.6183037623273533E-3</v>
      </c>
      <c r="K1852" s="6">
        <f t="shared" si="299"/>
        <v>1.0174304065637696E-3</v>
      </c>
      <c r="L1852" s="6">
        <f t="shared" si="300"/>
        <v>6.6465466909927824E-4</v>
      </c>
      <c r="M1852" s="9">
        <f t="shared" si="301"/>
        <v>-1</v>
      </c>
      <c r="N1852" s="9">
        <f t="shared" si="302"/>
        <v>-0.30610416861994588</v>
      </c>
      <c r="O1852" s="9">
        <f t="shared" si="303"/>
        <v>0.31747231868402498</v>
      </c>
      <c r="P1852" s="9">
        <f t="shared" si="304"/>
        <v>-0.32954394997864034</v>
      </c>
      <c r="Q1852" s="10">
        <f t="shared" si="305"/>
        <v>0.16272255587146256</v>
      </c>
      <c r="R1852" s="10">
        <f t="shared" si="288"/>
        <v>0.49163436237563418</v>
      </c>
      <c r="S1852" s="10">
        <f>_xlfn.PERCENTILE.INC($R$1519:R1852,0.75)</f>
        <v>0.6544697648036415</v>
      </c>
      <c r="T1852" s="10">
        <f t="shared" si="289"/>
        <v>0.6544697648036415</v>
      </c>
      <c r="U1852" s="11">
        <f t="shared" si="306"/>
        <v>0.49163436237563418</v>
      </c>
      <c r="V1852" s="10">
        <f t="shared" si="290"/>
        <v>-0.47768533824289477</v>
      </c>
      <c r="W1852" s="10">
        <f t="shared" si="291"/>
        <v>0.50745594216234202</v>
      </c>
      <c r="X1852" s="10">
        <f t="shared" si="307"/>
        <v>0.61454295296954276</v>
      </c>
      <c r="Y1852" s="10">
        <f>_xlfn.PERCENTILE.INC($X$1519:X1852,0.75)</f>
        <v>0.81808720600455176</v>
      </c>
      <c r="Z1852" s="10">
        <f t="shared" si="308"/>
        <v>0.81808720600455176</v>
      </c>
      <c r="AA1852" s="10">
        <f t="shared" si="309"/>
        <v>0.61454295296954276</v>
      </c>
      <c r="AB1852" s="10">
        <f t="shared" si="310"/>
        <v>-0.2424042633751852</v>
      </c>
      <c r="AC1852" s="10">
        <f t="shared" si="311"/>
        <v>-0.14896783182699308</v>
      </c>
      <c r="AD1852" s="13">
        <f t="shared" si="312"/>
        <v>-242404.2633751852</v>
      </c>
      <c r="AE1852" s="13">
        <f t="shared" si="292"/>
        <v>-148967.83182699309</v>
      </c>
      <c r="AF1852" s="13"/>
      <c r="AG1852" s="2">
        <f t="shared" si="287"/>
        <v>37424</v>
      </c>
      <c r="AH1852" s="3">
        <f t="shared" si="293"/>
        <v>-4103.676397316498</v>
      </c>
      <c r="AI1852" s="3">
        <f t="shared" si="294"/>
        <v>-3040.7850724165296</v>
      </c>
      <c r="AJ1852" s="3">
        <f t="shared" si="313"/>
        <v>62586.95263990909</v>
      </c>
      <c r="AK1852" s="3">
        <f t="shared" si="314"/>
        <v>59225.657033019575</v>
      </c>
    </row>
    <row r="1853" spans="2:37" x14ac:dyDescent="0.2">
      <c r="B1853" s="5">
        <v>37425</v>
      </c>
      <c r="C1853" s="1">
        <v>155.97999999999999</v>
      </c>
      <c r="D1853" s="1">
        <f t="shared" si="284"/>
        <v>25</v>
      </c>
      <c r="E1853" s="1" t="b">
        <f t="shared" si="285"/>
        <v>0</v>
      </c>
      <c r="F1853" s="6">
        <f t="shared" si="286"/>
        <v>5.2848672338230429E-3</v>
      </c>
      <c r="G1853" s="8">
        <f t="shared" si="295"/>
        <v>-1.6013383094595544E-3</v>
      </c>
      <c r="H1853" s="8">
        <f t="shared" si="296"/>
        <v>-2.009736180333212E-4</v>
      </c>
      <c r="I1853" s="8">
        <f t="shared" si="297"/>
        <v>2.1971418002883071E-4</v>
      </c>
      <c r="J1853" s="6">
        <f t="shared" si="298"/>
        <v>1.6189569244944454E-3</v>
      </c>
      <c r="K1853" s="6">
        <f t="shared" si="299"/>
        <v>1.0174061793652195E-3</v>
      </c>
      <c r="L1853" s="6">
        <f t="shared" si="300"/>
        <v>6.6457632940702623E-4</v>
      </c>
      <c r="M1853" s="9">
        <f t="shared" si="301"/>
        <v>-0.98911730462477088</v>
      </c>
      <c r="N1853" s="9">
        <f t="shared" si="302"/>
        <v>-0.19753528345848337</v>
      </c>
      <c r="O1853" s="9">
        <f t="shared" si="303"/>
        <v>0.33060789303897192</v>
      </c>
      <c r="P1853" s="9">
        <f t="shared" si="304"/>
        <v>-0.28534823168142737</v>
      </c>
      <c r="Q1853" s="10">
        <f t="shared" si="305"/>
        <v>0.1630030216774418</v>
      </c>
      <c r="R1853" s="10">
        <f t="shared" si="288"/>
        <v>0.49078844782588044</v>
      </c>
      <c r="S1853" s="10">
        <f>_xlfn.PERCENTILE.INC($R$1519:R1853,0.75)</f>
        <v>0.65265591220576058</v>
      </c>
      <c r="T1853" s="10">
        <f t="shared" si="289"/>
        <v>0.65265591220576058</v>
      </c>
      <c r="U1853" s="11">
        <f t="shared" si="306"/>
        <v>0.49078844782588044</v>
      </c>
      <c r="V1853" s="10">
        <f t="shared" si="290"/>
        <v>-0.47768533824289477</v>
      </c>
      <c r="W1853" s="10">
        <f t="shared" si="291"/>
        <v>0.50745594216234202</v>
      </c>
      <c r="X1853" s="10">
        <f t="shared" si="307"/>
        <v>0.61348555978235053</v>
      </c>
      <c r="Y1853" s="10">
        <f>_xlfn.PERCENTILE.INC($X$1519:X1853,0.75)</f>
        <v>0.8158198902572007</v>
      </c>
      <c r="Z1853" s="10">
        <f t="shared" si="308"/>
        <v>0.8158198902572007</v>
      </c>
      <c r="AA1853" s="10">
        <f t="shared" si="309"/>
        <v>0.61454295296954276</v>
      </c>
      <c r="AB1853" s="10">
        <f t="shared" si="310"/>
        <v>-0.2424042633751852</v>
      </c>
      <c r="AC1853" s="10">
        <f t="shared" si="311"/>
        <v>-0.14896783182699308</v>
      </c>
      <c r="AD1853" s="13">
        <f t="shared" si="312"/>
        <v>-242404.2633751852</v>
      </c>
      <c r="AE1853" s="13">
        <f t="shared" si="292"/>
        <v>-148967.83182699309</v>
      </c>
      <c r="AF1853" s="13"/>
      <c r="AG1853" s="2">
        <f t="shared" si="287"/>
        <v>37425</v>
      </c>
      <c r="AH1853" s="3">
        <f t="shared" si="293"/>
        <v>-1281.0743488505273</v>
      </c>
      <c r="AI1853" s="3">
        <f t="shared" si="294"/>
        <v>-787.27521331613718</v>
      </c>
      <c r="AJ1853" s="3">
        <f t="shared" si="313"/>
        <v>61305.878291058565</v>
      </c>
      <c r="AK1853" s="3">
        <f t="shared" si="314"/>
        <v>58438.381819703442</v>
      </c>
    </row>
    <row r="1854" spans="2:37" x14ac:dyDescent="0.2">
      <c r="B1854" s="5">
        <v>37426</v>
      </c>
      <c r="C1854" s="1">
        <v>153.78</v>
      </c>
      <c r="D1854" s="1">
        <f t="shared" si="284"/>
        <v>25</v>
      </c>
      <c r="E1854" s="1" t="b">
        <f t="shared" si="285"/>
        <v>0</v>
      </c>
      <c r="F1854" s="6">
        <f t="shared" si="286"/>
        <v>-1.4104372355430161E-2</v>
      </c>
      <c r="G1854" s="8">
        <f t="shared" si="295"/>
        <v>-1.9257262813898181E-3</v>
      </c>
      <c r="H1854" s="8">
        <f t="shared" si="296"/>
        <v>-3.4731342890278501E-4</v>
      </c>
      <c r="I1854" s="8">
        <f t="shared" si="297"/>
        <v>1.3693571980874638E-4</v>
      </c>
      <c r="J1854" s="6">
        <f t="shared" si="298"/>
        <v>1.6198975580365422E-3</v>
      </c>
      <c r="K1854" s="6">
        <f t="shared" si="299"/>
        <v>1.0174251001284339E-3</v>
      </c>
      <c r="L1854" s="6">
        <f t="shared" si="300"/>
        <v>6.6448225014791983E-4</v>
      </c>
      <c r="M1854" s="9">
        <f t="shared" si="301"/>
        <v>-1</v>
      </c>
      <c r="N1854" s="9">
        <f t="shared" si="302"/>
        <v>-0.34136510772040335</v>
      </c>
      <c r="O1854" s="9">
        <f t="shared" si="303"/>
        <v>0.2060788226897908</v>
      </c>
      <c r="P1854" s="9">
        <f t="shared" si="304"/>
        <v>-0.3784287616768709</v>
      </c>
      <c r="Q1854" s="10">
        <f t="shared" si="305"/>
        <v>0.16501462693755034</v>
      </c>
      <c r="R1854" s="10">
        <f t="shared" si="288"/>
        <v>0.48480550775826642</v>
      </c>
      <c r="S1854" s="10">
        <f>_xlfn.PERCENTILE.INC($R$1519:R1854,0.75)</f>
        <v>0.65084205960787966</v>
      </c>
      <c r="T1854" s="10">
        <f t="shared" si="289"/>
        <v>0.65084205960787966</v>
      </c>
      <c r="U1854" s="11">
        <f t="shared" si="306"/>
        <v>0.48480550775826642</v>
      </c>
      <c r="V1854" s="10">
        <f t="shared" si="290"/>
        <v>-0.47768533824289477</v>
      </c>
      <c r="W1854" s="10">
        <f t="shared" si="291"/>
        <v>0.50745594216234202</v>
      </c>
      <c r="X1854" s="10">
        <f t="shared" si="307"/>
        <v>0.60600688469783304</v>
      </c>
      <c r="Y1854" s="10">
        <f>_xlfn.PERCENTILE.INC($X$1519:X1854,0.75)</f>
        <v>0.81355257450984964</v>
      </c>
      <c r="Z1854" s="10">
        <f t="shared" si="308"/>
        <v>0.81355257450984964</v>
      </c>
      <c r="AA1854" s="10">
        <f t="shared" si="309"/>
        <v>0.61454295296954276</v>
      </c>
      <c r="AB1854" s="10">
        <f t="shared" si="310"/>
        <v>-0.2424042633751852</v>
      </c>
      <c r="AC1854" s="10">
        <f t="shared" si="311"/>
        <v>-0.14896783182699308</v>
      </c>
      <c r="AD1854" s="13">
        <f t="shared" si="312"/>
        <v>-242404.2633751852</v>
      </c>
      <c r="AE1854" s="13">
        <f t="shared" si="292"/>
        <v>-148967.83182699309</v>
      </c>
      <c r="AF1854" s="13"/>
      <c r="AG1854" s="2">
        <f t="shared" si="287"/>
        <v>37426</v>
      </c>
      <c r="AH1854" s="3">
        <f t="shared" si="293"/>
        <v>3418.9599911873743</v>
      </c>
      <c r="AI1854" s="3">
        <f t="shared" si="294"/>
        <v>2101.0977690690106</v>
      </c>
      <c r="AJ1854" s="3">
        <f t="shared" si="313"/>
        <v>64724.838282245939</v>
      </c>
      <c r="AK1854" s="3">
        <f t="shared" si="314"/>
        <v>60539.479588772454</v>
      </c>
    </row>
    <row r="1855" spans="2:37" x14ac:dyDescent="0.2">
      <c r="B1855" s="5">
        <v>37427</v>
      </c>
      <c r="C1855" s="1">
        <v>151.04</v>
      </c>
      <c r="D1855" s="1">
        <f t="shared" si="284"/>
        <v>25</v>
      </c>
      <c r="E1855" s="1" t="b">
        <f t="shared" si="285"/>
        <v>0</v>
      </c>
      <c r="F1855" s="6">
        <f t="shared" si="286"/>
        <v>-1.7817661594485723E-2</v>
      </c>
      <c r="G1855" s="8">
        <f t="shared" si="295"/>
        <v>-2.3226949465967963E-3</v>
      </c>
      <c r="H1855" s="8">
        <f t="shared" si="296"/>
        <v>-6.6768759440044231E-4</v>
      </c>
      <c r="I1855" s="8">
        <f t="shared" si="297"/>
        <v>3.5056022151846863E-5</v>
      </c>
      <c r="J1855" s="6">
        <f t="shared" si="298"/>
        <v>1.6212618963597754E-3</v>
      </c>
      <c r="K1855" s="6">
        <f t="shared" si="299"/>
        <v>1.0175901837102778E-3</v>
      </c>
      <c r="L1855" s="6">
        <f t="shared" si="300"/>
        <v>6.6438418973827236E-4</v>
      </c>
      <c r="M1855" s="9">
        <f t="shared" si="301"/>
        <v>-1</v>
      </c>
      <c r="N1855" s="9">
        <f t="shared" si="302"/>
        <v>-0.65614586804086383</v>
      </c>
      <c r="O1855" s="9">
        <f t="shared" si="303"/>
        <v>5.2764684490244775E-2</v>
      </c>
      <c r="P1855" s="9">
        <f t="shared" si="304"/>
        <v>-0.53446039451687299</v>
      </c>
      <c r="Q1855" s="10">
        <f t="shared" si="305"/>
        <v>0.16777506794118341</v>
      </c>
      <c r="R1855" s="10">
        <f t="shared" si="288"/>
        <v>0.47682889348043928</v>
      </c>
      <c r="S1855" s="10">
        <f>_xlfn.PERCENTILE.INC($R$1519:R1855,0.75)</f>
        <v>0.64902820700999886</v>
      </c>
      <c r="T1855" s="10">
        <f t="shared" si="289"/>
        <v>0.64902820700999886</v>
      </c>
      <c r="U1855" s="11">
        <f t="shared" si="306"/>
        <v>0.47682889348043928</v>
      </c>
      <c r="V1855" s="10">
        <f t="shared" si="290"/>
        <v>-0.47768533824289477</v>
      </c>
      <c r="W1855" s="10">
        <f t="shared" si="291"/>
        <v>0.50745594216234202</v>
      </c>
      <c r="X1855" s="10">
        <f t="shared" si="307"/>
        <v>0.59603611685054914</v>
      </c>
      <c r="Y1855" s="10">
        <f>_xlfn.PERCENTILE.INC($X$1519:X1855,0.75)</f>
        <v>0.81128525876249857</v>
      </c>
      <c r="Z1855" s="10">
        <f t="shared" si="308"/>
        <v>0.81128525876249857</v>
      </c>
      <c r="AA1855" s="10">
        <f t="shared" si="309"/>
        <v>0.61454295296954276</v>
      </c>
      <c r="AB1855" s="10">
        <f t="shared" si="310"/>
        <v>-0.2424042633751852</v>
      </c>
      <c r="AC1855" s="10">
        <f t="shared" si="311"/>
        <v>-0.14896783182699308</v>
      </c>
      <c r="AD1855" s="13">
        <f t="shared" si="312"/>
        <v>-242404.2633751852</v>
      </c>
      <c r="AE1855" s="13">
        <f t="shared" si="292"/>
        <v>-148967.83182699309</v>
      </c>
      <c r="AF1855" s="13"/>
      <c r="AG1855" s="2">
        <f t="shared" si="287"/>
        <v>37427</v>
      </c>
      <c r="AH1855" s="3">
        <f t="shared" si="293"/>
        <v>4319.0771338796394</v>
      </c>
      <c r="AI1855" s="3">
        <f t="shared" si="294"/>
        <v>2654.2584159576227</v>
      </c>
      <c r="AJ1855" s="3">
        <f t="shared" si="313"/>
        <v>69043.915416125572</v>
      </c>
      <c r="AK1855" s="3">
        <f t="shared" si="314"/>
        <v>63193.738004730076</v>
      </c>
    </row>
    <row r="1856" spans="2:37" x14ac:dyDescent="0.2">
      <c r="B1856" s="5">
        <v>37428</v>
      </c>
      <c r="C1856" s="1">
        <v>148.29</v>
      </c>
      <c r="D1856" s="1">
        <f t="shared" si="284"/>
        <v>25</v>
      </c>
      <c r="E1856" s="1" t="b">
        <f t="shared" si="285"/>
        <v>0</v>
      </c>
      <c r="F1856" s="6">
        <f t="shared" si="286"/>
        <v>-1.8207097457627164E-2</v>
      </c>
      <c r="G1856" s="8">
        <f t="shared" si="295"/>
        <v>-2.7389804030651019E-3</v>
      </c>
      <c r="H1856" s="8">
        <f t="shared" si="296"/>
        <v>-9.6343465218402878E-4</v>
      </c>
      <c r="I1856" s="8">
        <f t="shared" si="297"/>
        <v>-6.2075552045565786E-5</v>
      </c>
      <c r="J1856" s="6">
        <f t="shared" si="298"/>
        <v>1.6231548896885003E-3</v>
      </c>
      <c r="K1856" s="6">
        <f t="shared" si="299"/>
        <v>1.0179572663095791E-3</v>
      </c>
      <c r="L1856" s="6">
        <f t="shared" si="300"/>
        <v>6.6428881563088029E-4</v>
      </c>
      <c r="M1856" s="9">
        <f t="shared" si="301"/>
        <v>-1</v>
      </c>
      <c r="N1856" s="9">
        <f t="shared" si="302"/>
        <v>-0.94643919157509215</v>
      </c>
      <c r="O1856" s="9">
        <f t="shared" si="303"/>
        <v>-9.3446631321968218E-2</v>
      </c>
      <c r="P1856" s="9">
        <f t="shared" si="304"/>
        <v>-0.67996194096568674</v>
      </c>
      <c r="Q1856" s="10">
        <f t="shared" si="305"/>
        <v>0.1707040676762028</v>
      </c>
      <c r="R1856" s="10">
        <f t="shared" si="288"/>
        <v>0.46864729756614049</v>
      </c>
      <c r="S1856" s="10">
        <f>_xlfn.PERCENTILE.INC($R$1519:R1856,0.75)</f>
        <v>0.64718862960877521</v>
      </c>
      <c r="T1856" s="10">
        <f t="shared" si="289"/>
        <v>0.64718862960877521</v>
      </c>
      <c r="U1856" s="11">
        <f t="shared" si="306"/>
        <v>0.46864729756614049</v>
      </c>
      <c r="V1856" s="10">
        <f t="shared" si="290"/>
        <v>-0.47768533824289477</v>
      </c>
      <c r="W1856" s="10">
        <f t="shared" si="291"/>
        <v>0.50745594216234202</v>
      </c>
      <c r="X1856" s="10">
        <f t="shared" si="307"/>
        <v>0.58580912195767565</v>
      </c>
      <c r="Y1856" s="10">
        <f>_xlfn.PERCENTILE.INC($X$1519:X1856,0.75)</f>
        <v>0.8089857870109689</v>
      </c>
      <c r="Z1856" s="10">
        <f t="shared" si="308"/>
        <v>0.8089857870109689</v>
      </c>
      <c r="AA1856" s="10">
        <f t="shared" si="309"/>
        <v>0.61454295296954276</v>
      </c>
      <c r="AB1856" s="10">
        <f t="shared" si="310"/>
        <v>-0.2424042633751852</v>
      </c>
      <c r="AC1856" s="10">
        <f t="shared" si="311"/>
        <v>-0.14896783182699308</v>
      </c>
      <c r="AD1856" s="13">
        <f t="shared" si="312"/>
        <v>-242404.2633751852</v>
      </c>
      <c r="AE1856" s="13">
        <f t="shared" si="292"/>
        <v>-148967.83182699309</v>
      </c>
      <c r="AF1856" s="13"/>
      <c r="AG1856" s="2">
        <f t="shared" si="287"/>
        <v>37428</v>
      </c>
      <c r="AH1856" s="3">
        <f t="shared" si="293"/>
        <v>4413.4780474163199</v>
      </c>
      <c r="AI1856" s="3">
        <f t="shared" si="294"/>
        <v>2712.271832125477</v>
      </c>
      <c r="AJ1856" s="3">
        <f t="shared" si="313"/>
        <v>73457.393463541899</v>
      </c>
      <c r="AK1856" s="3">
        <f t="shared" si="314"/>
        <v>65906.009836855548</v>
      </c>
    </row>
    <row r="1857" spans="2:37" x14ac:dyDescent="0.2">
      <c r="B1857" s="5">
        <v>37431</v>
      </c>
      <c r="C1857" s="1">
        <v>146.86000000000001</v>
      </c>
      <c r="D1857" s="1">
        <f t="shared" si="284"/>
        <v>26</v>
      </c>
      <c r="E1857" s="1" t="b">
        <f t="shared" si="285"/>
        <v>1</v>
      </c>
      <c r="F1857" s="6">
        <f t="shared" si="286"/>
        <v>-9.6432665722568922E-3</v>
      </c>
      <c r="G1857" s="8">
        <f t="shared" si="295"/>
        <v>-2.9153309047375525E-3</v>
      </c>
      <c r="H1857" s="8">
        <f t="shared" si="296"/>
        <v>-1.0442029323380197E-3</v>
      </c>
      <c r="I1857" s="8">
        <f t="shared" si="297"/>
        <v>-1.0848139784146423E-4</v>
      </c>
      <c r="J1857" s="6">
        <f t="shared" si="298"/>
        <v>1.6252932620260843E-3</v>
      </c>
      <c r="K1857" s="6">
        <f t="shared" si="299"/>
        <v>1.0183924541497785E-3</v>
      </c>
      <c r="L1857" s="6">
        <f t="shared" si="300"/>
        <v>6.6419996809976558E-4</v>
      </c>
      <c r="M1857" s="9">
        <f t="shared" si="301"/>
        <v>-1</v>
      </c>
      <c r="N1857" s="9">
        <f t="shared" si="302"/>
        <v>-1</v>
      </c>
      <c r="O1857" s="9">
        <f t="shared" si="303"/>
        <v>-0.16332641230294351</v>
      </c>
      <c r="P1857" s="9">
        <f t="shared" si="304"/>
        <v>-0.7211088041009811</v>
      </c>
      <c r="Q1857" s="10">
        <f t="shared" si="305"/>
        <v>0.17136587789126698</v>
      </c>
      <c r="R1857" s="10">
        <f t="shared" si="288"/>
        <v>0.46683739484450132</v>
      </c>
      <c r="S1857" s="10">
        <f>_xlfn.PERCENTILE.INC($R$1519:R1857,0.75)</f>
        <v>0.64534905220755145</v>
      </c>
      <c r="T1857" s="10">
        <f t="shared" si="289"/>
        <v>0.64534905220755145</v>
      </c>
      <c r="U1857" s="11">
        <f t="shared" si="306"/>
        <v>0.46683739484450132</v>
      </c>
      <c r="V1857" s="10">
        <f t="shared" si="290"/>
        <v>-0.67996194096568674</v>
      </c>
      <c r="W1857" s="10">
        <f t="shared" si="291"/>
        <v>0.46864729756614049</v>
      </c>
      <c r="X1857" s="10">
        <f t="shared" si="307"/>
        <v>0.58354674355562663</v>
      </c>
      <c r="Y1857" s="10">
        <f>_xlfn.PERCENTILE.INC($X$1519:X1857,0.75)</f>
        <v>0.80668631525943935</v>
      </c>
      <c r="Z1857" s="10">
        <f t="shared" si="308"/>
        <v>0.80668631525943935</v>
      </c>
      <c r="AA1857" s="10">
        <f t="shared" si="309"/>
        <v>0.58354674355562663</v>
      </c>
      <c r="AB1857" s="10">
        <f t="shared" si="310"/>
        <v>-0.31866232608139666</v>
      </c>
      <c r="AC1857" s="10">
        <f t="shared" si="311"/>
        <v>-0.18595436267866025</v>
      </c>
      <c r="AD1857" s="13">
        <f t="shared" si="312"/>
        <v>-318662.32608139666</v>
      </c>
      <c r="AE1857" s="13">
        <f t="shared" si="292"/>
        <v>-185954.36267866025</v>
      </c>
      <c r="AF1857" s="13"/>
      <c r="AG1857" s="2">
        <f t="shared" si="287"/>
        <v>37431</v>
      </c>
      <c r="AH1857" s="3">
        <f t="shared" si="293"/>
        <v>2337.568929978479</v>
      </c>
      <c r="AI1857" s="3">
        <f t="shared" si="294"/>
        <v>1436.5365129988288</v>
      </c>
      <c r="AJ1857" s="3">
        <f t="shared" si="313"/>
        <v>75794.962393520371</v>
      </c>
      <c r="AK1857" s="3">
        <f t="shared" si="314"/>
        <v>67342.546349854383</v>
      </c>
    </row>
    <row r="1858" spans="2:37" x14ac:dyDescent="0.2">
      <c r="B1858" s="5">
        <v>37432</v>
      </c>
      <c r="C1858" s="1">
        <v>149.25</v>
      </c>
      <c r="D1858" s="1">
        <f t="shared" si="284"/>
        <v>26</v>
      </c>
      <c r="E1858" s="1" t="b">
        <f t="shared" si="285"/>
        <v>0</v>
      </c>
      <c r="F1858" s="6">
        <f t="shared" si="286"/>
        <v>1.6274002451314162E-2</v>
      </c>
      <c r="G1858" s="8">
        <f t="shared" si="295"/>
        <v>-2.4972674585113756E-3</v>
      </c>
      <c r="H1858" s="8">
        <f t="shared" si="296"/>
        <v>-8.5309630996165077E-4</v>
      </c>
      <c r="I1858" s="8">
        <f t="shared" si="297"/>
        <v>-1.9444822725448772E-5</v>
      </c>
      <c r="J1858" s="6">
        <f t="shared" si="298"/>
        <v>1.6268585578992076E-3</v>
      </c>
      <c r="K1858" s="6">
        <f t="shared" si="299"/>
        <v>1.0186742286204852E-3</v>
      </c>
      <c r="L1858" s="6">
        <f t="shared" si="300"/>
        <v>6.6410269601835218E-4</v>
      </c>
      <c r="M1858" s="9">
        <f t="shared" si="301"/>
        <v>-1</v>
      </c>
      <c r="N1858" s="9">
        <f t="shared" si="302"/>
        <v>-0.83745743829893071</v>
      </c>
      <c r="O1858" s="9">
        <f t="shared" si="303"/>
        <v>-2.9279843075522498E-2</v>
      </c>
      <c r="P1858" s="9">
        <f t="shared" si="304"/>
        <v>-0.62224576045815105</v>
      </c>
      <c r="Q1858" s="10">
        <f t="shared" si="305"/>
        <v>0.17547925801633088</v>
      </c>
      <c r="R1858" s="10">
        <f t="shared" si="288"/>
        <v>0.45589433705352711</v>
      </c>
      <c r="S1858" s="10">
        <f>_xlfn.PERCENTILE.INC($R$1519:R1858,0.75)</f>
        <v>0.6435094748063277</v>
      </c>
      <c r="T1858" s="10">
        <f t="shared" si="289"/>
        <v>0.6435094748063277</v>
      </c>
      <c r="U1858" s="11">
        <f t="shared" si="306"/>
        <v>0.45589433705352711</v>
      </c>
      <c r="V1858" s="10">
        <f t="shared" si="290"/>
        <v>-0.67996194096568674</v>
      </c>
      <c r="W1858" s="10">
        <f t="shared" si="291"/>
        <v>0.46864729756614049</v>
      </c>
      <c r="X1858" s="10">
        <f t="shared" si="307"/>
        <v>0.56986792131690889</v>
      </c>
      <c r="Y1858" s="10">
        <f>_xlfn.PERCENTILE.INC($X$1519:X1858,0.75)</f>
        <v>0.80438684350790979</v>
      </c>
      <c r="Z1858" s="10">
        <f t="shared" si="308"/>
        <v>0.80438684350790979</v>
      </c>
      <c r="AA1858" s="10">
        <f t="shared" si="309"/>
        <v>0.58354674355562663</v>
      </c>
      <c r="AB1858" s="10">
        <f t="shared" si="310"/>
        <v>-0.31866232608139666</v>
      </c>
      <c r="AC1858" s="10">
        <f t="shared" si="311"/>
        <v>-0.18595436267866025</v>
      </c>
      <c r="AD1858" s="13">
        <f t="shared" si="312"/>
        <v>-318662.32608139666</v>
      </c>
      <c r="AE1858" s="13">
        <f t="shared" si="292"/>
        <v>-185954.36267866025</v>
      </c>
      <c r="AF1858" s="13"/>
      <c r="AG1858" s="2">
        <f t="shared" si="287"/>
        <v>37432</v>
      </c>
      <c r="AH1858" s="3">
        <f t="shared" si="293"/>
        <v>-5185.9114757901225</v>
      </c>
      <c r="AI1858" s="3">
        <f t="shared" si="294"/>
        <v>-3026.2217540650799</v>
      </c>
      <c r="AJ1858" s="3">
        <f t="shared" si="313"/>
        <v>70609.050917730245</v>
      </c>
      <c r="AK1858" s="3">
        <f t="shared" si="314"/>
        <v>64316.324595789301</v>
      </c>
    </row>
    <row r="1859" spans="2:37" x14ac:dyDescent="0.2">
      <c r="B1859" s="5">
        <v>37433</v>
      </c>
      <c r="C1859" s="1">
        <v>146.71</v>
      </c>
      <c r="D1859" s="1">
        <f t="shared" si="284"/>
        <v>26</v>
      </c>
      <c r="E1859" s="1" t="b">
        <f t="shared" si="285"/>
        <v>0</v>
      </c>
      <c r="F1859" s="6">
        <f t="shared" si="286"/>
        <v>-1.7018425460636477E-2</v>
      </c>
      <c r="G1859" s="8">
        <f t="shared" si="295"/>
        <v>-2.8944731522108293E-3</v>
      </c>
      <c r="H1859" s="8">
        <f t="shared" si="296"/>
        <v>-1.115568451554563E-3</v>
      </c>
      <c r="I1859" s="8">
        <f t="shared" si="297"/>
        <v>-7.9568472723943684E-5</v>
      </c>
      <c r="J1859" s="6">
        <f t="shared" si="298"/>
        <v>1.6289561317575053E-3</v>
      </c>
      <c r="K1859" s="6">
        <f t="shared" si="299"/>
        <v>1.0191746205779166E-3</v>
      </c>
      <c r="L1859" s="6">
        <f t="shared" si="300"/>
        <v>6.6401664368022795E-4</v>
      </c>
      <c r="M1859" s="9">
        <f t="shared" si="301"/>
        <v>-1</v>
      </c>
      <c r="N1859" s="9">
        <f t="shared" si="302"/>
        <v>-1</v>
      </c>
      <c r="O1859" s="9">
        <f t="shared" si="303"/>
        <v>-0.11982903362624395</v>
      </c>
      <c r="P1859" s="9">
        <f t="shared" si="304"/>
        <v>-0.70660967787541462</v>
      </c>
      <c r="Q1859" s="10">
        <f t="shared" si="305"/>
        <v>0.17695445030569998</v>
      </c>
      <c r="R1859" s="10">
        <f t="shared" si="288"/>
        <v>0.45209374424771431</v>
      </c>
      <c r="S1859" s="10">
        <f>_xlfn.PERCENTILE.INC($R$1519:R1859,0.75)</f>
        <v>0.64166989740510405</v>
      </c>
      <c r="T1859" s="10">
        <f t="shared" si="289"/>
        <v>0.64166989740510405</v>
      </c>
      <c r="U1859" s="11">
        <f t="shared" si="306"/>
        <v>0.45209374424771431</v>
      </c>
      <c r="V1859" s="10">
        <f t="shared" si="290"/>
        <v>-0.67996194096568674</v>
      </c>
      <c r="W1859" s="10">
        <f t="shared" si="291"/>
        <v>0.46864729756614049</v>
      </c>
      <c r="X1859" s="10">
        <f t="shared" si="307"/>
        <v>0.56511718030964297</v>
      </c>
      <c r="Y1859" s="10">
        <f>_xlfn.PERCENTILE.INC($X$1519:X1859,0.75)</f>
        <v>0.80208737175638012</v>
      </c>
      <c r="Z1859" s="10">
        <f t="shared" si="308"/>
        <v>0.80208737175638012</v>
      </c>
      <c r="AA1859" s="10">
        <f t="shared" si="309"/>
        <v>0.58354674355562663</v>
      </c>
      <c r="AB1859" s="10">
        <f t="shared" si="310"/>
        <v>-0.31866232608139666</v>
      </c>
      <c r="AC1859" s="10">
        <f t="shared" si="311"/>
        <v>-0.18595436267866025</v>
      </c>
      <c r="AD1859" s="13">
        <f t="shared" si="312"/>
        <v>-318662.32608139666</v>
      </c>
      <c r="AE1859" s="13">
        <f t="shared" si="292"/>
        <v>-185954.36267866025</v>
      </c>
      <c r="AF1859" s="13"/>
      <c r="AG1859" s="2">
        <f t="shared" si="287"/>
        <v>37433</v>
      </c>
      <c r="AH1859" s="3">
        <f t="shared" si="293"/>
        <v>5423.1310435292844</v>
      </c>
      <c r="AI1859" s="3">
        <f t="shared" si="294"/>
        <v>3164.6504603269414</v>
      </c>
      <c r="AJ1859" s="3">
        <f t="shared" si="313"/>
        <v>76032.181961259528</v>
      </c>
      <c r="AK1859" s="3">
        <f t="shared" si="314"/>
        <v>67480.975056116236</v>
      </c>
    </row>
    <row r="1860" spans="2:37" x14ac:dyDescent="0.2">
      <c r="B1860" s="5">
        <v>37434</v>
      </c>
      <c r="C1860" s="1">
        <v>146.52000000000001</v>
      </c>
      <c r="D1860" s="1">
        <f t="shared" si="284"/>
        <v>26</v>
      </c>
      <c r="E1860" s="1" t="b">
        <f t="shared" si="285"/>
        <v>0</v>
      </c>
      <c r="F1860" s="6">
        <f t="shared" si="286"/>
        <v>-1.2950719105718766E-3</v>
      </c>
      <c r="G1860" s="8">
        <f t="shared" si="295"/>
        <v>-2.8822700768803659E-3</v>
      </c>
      <c r="H1860" s="8">
        <f t="shared" si="296"/>
        <v>-1.209691853460421E-3</v>
      </c>
      <c r="I1860" s="8">
        <f t="shared" si="297"/>
        <v>-8.6107462273600076E-5</v>
      </c>
      <c r="J1860" s="6">
        <f t="shared" si="298"/>
        <v>1.6310343287845759E-3</v>
      </c>
      <c r="K1860" s="6">
        <f t="shared" si="299"/>
        <v>1.0197665239056587E-3</v>
      </c>
      <c r="L1860" s="6">
        <f t="shared" si="300"/>
        <v>6.6393442958728299E-4</v>
      </c>
      <c r="M1860" s="9">
        <f t="shared" si="301"/>
        <v>-1</v>
      </c>
      <c r="N1860" s="9">
        <f t="shared" si="302"/>
        <v>-1</v>
      </c>
      <c r="O1860" s="9">
        <f t="shared" si="303"/>
        <v>-0.12969272029939233</v>
      </c>
      <c r="P1860" s="9">
        <f t="shared" si="304"/>
        <v>-0.70989757343313087</v>
      </c>
      <c r="Q1860" s="10">
        <f t="shared" si="305"/>
        <v>0.17566447819738432</v>
      </c>
      <c r="R1860" s="10">
        <f t="shared" si="288"/>
        <v>0.45541364321879857</v>
      </c>
      <c r="S1860" s="10">
        <f>_xlfn.PERCENTILE.INC($R$1519:R1860,0.75)</f>
        <v>0.64137927510497283</v>
      </c>
      <c r="T1860" s="10">
        <f t="shared" si="289"/>
        <v>0.64137927510497283</v>
      </c>
      <c r="U1860" s="11">
        <f t="shared" si="306"/>
        <v>0.45541364321879857</v>
      </c>
      <c r="V1860" s="10">
        <f t="shared" si="290"/>
        <v>-0.67996194096568674</v>
      </c>
      <c r="W1860" s="10">
        <f t="shared" si="291"/>
        <v>0.46864729756614049</v>
      </c>
      <c r="X1860" s="10">
        <f t="shared" si="307"/>
        <v>0.5692670540234982</v>
      </c>
      <c r="Y1860" s="10">
        <f>_xlfn.PERCENTILE.INC($X$1519:X1860,0.75)</f>
        <v>0.80172409388121613</v>
      </c>
      <c r="Z1860" s="10">
        <f t="shared" si="308"/>
        <v>0.80172409388121613</v>
      </c>
      <c r="AA1860" s="10">
        <f t="shared" si="309"/>
        <v>0.58354674355562663</v>
      </c>
      <c r="AB1860" s="10">
        <f t="shared" si="310"/>
        <v>-0.31866232608139666</v>
      </c>
      <c r="AC1860" s="10">
        <f t="shared" si="311"/>
        <v>-0.18595436267866025</v>
      </c>
      <c r="AD1860" s="13">
        <f t="shared" si="312"/>
        <v>-318662.32608139666</v>
      </c>
      <c r="AE1860" s="13">
        <f t="shared" si="292"/>
        <v>-185954.36267866025</v>
      </c>
      <c r="AF1860" s="13"/>
      <c r="AG1860" s="2">
        <f t="shared" si="287"/>
        <v>37434</v>
      </c>
      <c r="AH1860" s="3">
        <f t="shared" si="293"/>
        <v>412.69062746551276</v>
      </c>
      <c r="AI1860" s="3">
        <f t="shared" si="294"/>
        <v>240.82427175342821</v>
      </c>
      <c r="AJ1860" s="3">
        <f t="shared" si="313"/>
        <v>76444.872588725048</v>
      </c>
      <c r="AK1860" s="3">
        <f t="shared" si="314"/>
        <v>67721.799327869667</v>
      </c>
    </row>
    <row r="1861" spans="2:37" x14ac:dyDescent="0.2">
      <c r="B1861" s="5">
        <v>37435</v>
      </c>
      <c r="C1861" s="1">
        <v>147.06</v>
      </c>
      <c r="D1861" s="1">
        <f t="shared" si="284"/>
        <v>26</v>
      </c>
      <c r="E1861" s="1" t="b">
        <f t="shared" si="285"/>
        <v>0</v>
      </c>
      <c r="F1861" s="6">
        <f t="shared" si="286"/>
        <v>3.6855036855036882E-3</v>
      </c>
      <c r="G1861" s="8">
        <f t="shared" si="295"/>
        <v>-2.7898007241837055E-3</v>
      </c>
      <c r="H1861" s="8">
        <f t="shared" si="296"/>
        <v>-1.1989795509904835E-3</v>
      </c>
      <c r="I1861" s="8">
        <f t="shared" si="297"/>
        <v>-4.2646011099449808E-5</v>
      </c>
      <c r="J1861" s="6">
        <f t="shared" si="298"/>
        <v>1.632970249827401E-3</v>
      </c>
      <c r="K1861" s="6">
        <f t="shared" si="299"/>
        <v>1.0203406621884341E-3</v>
      </c>
      <c r="L1861" s="6">
        <f t="shared" si="300"/>
        <v>6.6384405793545604E-4</v>
      </c>
      <c r="M1861" s="9">
        <f t="shared" si="301"/>
        <v>-1</v>
      </c>
      <c r="N1861" s="9">
        <f t="shared" si="302"/>
        <v>-1</v>
      </c>
      <c r="O1861" s="9">
        <f t="shared" si="303"/>
        <v>-6.4241007492148366E-2</v>
      </c>
      <c r="P1861" s="9">
        <f t="shared" si="304"/>
        <v>-0.68808033583071604</v>
      </c>
      <c r="Q1861" s="10">
        <f t="shared" si="305"/>
        <v>0.17567603957355046</v>
      </c>
      <c r="R1861" s="10">
        <f t="shared" si="288"/>
        <v>0.45538367209437414</v>
      </c>
      <c r="S1861" s="10">
        <f>_xlfn.PERCENTILE.INC($R$1519:R1861,0.75)</f>
        <v>0.64108865280484162</v>
      </c>
      <c r="T1861" s="10">
        <f t="shared" si="289"/>
        <v>0.64108865280484162</v>
      </c>
      <c r="U1861" s="11">
        <f t="shared" si="306"/>
        <v>0.45538367209437414</v>
      </c>
      <c r="V1861" s="10">
        <f t="shared" si="290"/>
        <v>-0.67996194096568674</v>
      </c>
      <c r="W1861" s="10">
        <f t="shared" si="291"/>
        <v>0.46864729756614049</v>
      </c>
      <c r="X1861" s="10">
        <f t="shared" si="307"/>
        <v>0.5692295901179677</v>
      </c>
      <c r="Y1861" s="10">
        <f>_xlfn.PERCENTILE.INC($X$1519:X1861,0.75)</f>
        <v>0.80136081600605213</v>
      </c>
      <c r="Z1861" s="10">
        <f t="shared" si="308"/>
        <v>0.80136081600605213</v>
      </c>
      <c r="AA1861" s="10">
        <f t="shared" si="309"/>
        <v>0.58354674355562663</v>
      </c>
      <c r="AB1861" s="10">
        <f t="shared" si="310"/>
        <v>-0.31866232608139666</v>
      </c>
      <c r="AC1861" s="10">
        <f t="shared" si="311"/>
        <v>-0.18595436267866025</v>
      </c>
      <c r="AD1861" s="13">
        <f t="shared" si="312"/>
        <v>-318662.32608139666</v>
      </c>
      <c r="AE1861" s="13">
        <f t="shared" si="292"/>
        <v>-185954.36267866025</v>
      </c>
      <c r="AF1861" s="13"/>
      <c r="AG1861" s="2">
        <f t="shared" si="287"/>
        <v>37435</v>
      </c>
      <c r="AH1861" s="3">
        <f t="shared" si="293"/>
        <v>-1174.4311772041656</v>
      </c>
      <c r="AI1861" s="3">
        <f t="shared" si="294"/>
        <v>-685.33548898769186</v>
      </c>
      <c r="AJ1861" s="3">
        <f t="shared" si="313"/>
        <v>75270.441411520878</v>
      </c>
      <c r="AK1861" s="3">
        <f t="shared" si="314"/>
        <v>67036.463838881973</v>
      </c>
    </row>
    <row r="1862" spans="2:37" x14ac:dyDescent="0.2">
      <c r="B1862" s="5">
        <v>37438</v>
      </c>
      <c r="C1862" s="1">
        <v>146.82</v>
      </c>
      <c r="D1862" s="1">
        <f t="shared" si="284"/>
        <v>27</v>
      </c>
      <c r="E1862" s="1" t="b">
        <f t="shared" si="285"/>
        <v>1</v>
      </c>
      <c r="F1862" s="6">
        <f t="shared" si="286"/>
        <v>-1.631986944104491E-3</v>
      </c>
      <c r="G1862" s="8">
        <f t="shared" si="295"/>
        <v>-2.7242467568705038E-3</v>
      </c>
      <c r="H1862" s="8">
        <f t="shared" si="296"/>
        <v>-1.1687566216094095E-3</v>
      </c>
      <c r="I1862" s="8">
        <f t="shared" si="297"/>
        <v>-1.1282330783390027E-4</v>
      </c>
      <c r="J1862" s="6">
        <f t="shared" si="298"/>
        <v>1.6348184387439131E-3</v>
      </c>
      <c r="K1862" s="6">
        <f t="shared" si="299"/>
        <v>1.0208872066250825E-3</v>
      </c>
      <c r="L1862" s="6">
        <f t="shared" si="300"/>
        <v>6.6376610355620147E-4</v>
      </c>
      <c r="M1862" s="9">
        <f t="shared" si="301"/>
        <v>-1</v>
      </c>
      <c r="N1862" s="9">
        <f t="shared" si="302"/>
        <v>-1</v>
      </c>
      <c r="O1862" s="9">
        <f t="shared" si="303"/>
        <v>-0.16997449437299783</v>
      </c>
      <c r="P1862" s="9">
        <f t="shared" si="304"/>
        <v>-0.72332483145766602</v>
      </c>
      <c r="Q1862" s="10">
        <f t="shared" si="305"/>
        <v>0.17352330490226958</v>
      </c>
      <c r="R1862" s="10">
        <f t="shared" si="288"/>
        <v>0.4610331738728522</v>
      </c>
      <c r="S1862" s="10">
        <f>_xlfn.PERCENTILE.INC($R$1519:R1862,0.75)</f>
        <v>0.64079803050471051</v>
      </c>
      <c r="T1862" s="10">
        <f t="shared" si="289"/>
        <v>0.64079803050471051</v>
      </c>
      <c r="U1862" s="11">
        <f t="shared" si="306"/>
        <v>0.4610331738728522</v>
      </c>
      <c r="V1862" s="10">
        <f t="shared" si="290"/>
        <v>-0.68808033583071604</v>
      </c>
      <c r="W1862" s="10">
        <f t="shared" si="291"/>
        <v>0.45538367209437414</v>
      </c>
      <c r="X1862" s="10">
        <f t="shared" si="307"/>
        <v>0.57629146734106529</v>
      </c>
      <c r="Y1862" s="10">
        <f>_xlfn.PERCENTILE.INC($X$1519:X1862,0.75)</f>
        <v>0.80099753813088814</v>
      </c>
      <c r="Z1862" s="10">
        <f t="shared" si="308"/>
        <v>0.80099753813088814</v>
      </c>
      <c r="AA1862" s="10">
        <f t="shared" si="309"/>
        <v>0.57629146734106529</v>
      </c>
      <c r="AB1862" s="10">
        <f t="shared" si="310"/>
        <v>-0.31334055002652161</v>
      </c>
      <c r="AC1862" s="10">
        <f t="shared" si="311"/>
        <v>-0.18057548535224061</v>
      </c>
      <c r="AD1862" s="13">
        <f t="shared" si="312"/>
        <v>-313340.55002652161</v>
      </c>
      <c r="AE1862" s="13">
        <f t="shared" si="292"/>
        <v>-180575.48535224062</v>
      </c>
      <c r="AF1862" s="13"/>
      <c r="AG1862" s="2">
        <f t="shared" si="287"/>
        <v>37438</v>
      </c>
      <c r="AH1862" s="3">
        <f t="shared" si="293"/>
        <v>520.05275574280734</v>
      </c>
      <c r="AI1862" s="3">
        <f t="shared" si="294"/>
        <v>303.47509209084495</v>
      </c>
      <c r="AJ1862" s="3">
        <f t="shared" si="313"/>
        <v>75790.494167263692</v>
      </c>
      <c r="AK1862" s="3">
        <f t="shared" si="314"/>
        <v>67339.938930972814</v>
      </c>
    </row>
    <row r="1863" spans="2:37" x14ac:dyDescent="0.2">
      <c r="B1863" s="5">
        <v>37439</v>
      </c>
      <c r="C1863" s="1">
        <v>144.36000000000001</v>
      </c>
      <c r="D1863" s="1">
        <f t="shared" si="284"/>
        <v>27</v>
      </c>
      <c r="E1863" s="1" t="b">
        <f t="shared" si="285"/>
        <v>0</v>
      </c>
      <c r="F1863" s="6">
        <f t="shared" si="286"/>
        <v>-1.6755210461789849E-2</v>
      </c>
      <c r="G1863" s="8">
        <f t="shared" si="295"/>
        <v>-3.0524899818133297E-3</v>
      </c>
      <c r="H1863" s="8">
        <f t="shared" si="296"/>
        <v>-1.3170288073307663E-3</v>
      </c>
      <c r="I1863" s="8">
        <f t="shared" si="297"/>
        <v>-3.0597934319988209E-4</v>
      </c>
      <c r="J1863" s="6">
        <f t="shared" si="298"/>
        <v>1.6371233994677589E-3</v>
      </c>
      <c r="K1863" s="6">
        <f t="shared" si="299"/>
        <v>1.0215808161938139E-3</v>
      </c>
      <c r="L1863" s="6">
        <f t="shared" si="300"/>
        <v>6.6374322522515E-4</v>
      </c>
      <c r="M1863" s="9">
        <f t="shared" si="301"/>
        <v>-1</v>
      </c>
      <c r="N1863" s="9">
        <f t="shared" si="302"/>
        <v>-1</v>
      </c>
      <c r="O1863" s="9">
        <f t="shared" si="303"/>
        <v>-0.46099053304248805</v>
      </c>
      <c r="P1863" s="9">
        <f t="shared" si="304"/>
        <v>-0.82033017768082939</v>
      </c>
      <c r="Q1863" s="10">
        <f t="shared" si="305"/>
        <v>0.17516947183314732</v>
      </c>
      <c r="R1863" s="10">
        <f t="shared" si="288"/>
        <v>0.45670058351378556</v>
      </c>
      <c r="S1863" s="10">
        <f>_xlfn.PERCENTILE.INC($R$1519:R1863,0.75)</f>
        <v>0.6405074082045793</v>
      </c>
      <c r="T1863" s="10">
        <f t="shared" si="289"/>
        <v>0.6405074082045793</v>
      </c>
      <c r="U1863" s="11">
        <f t="shared" si="306"/>
        <v>0.45670058351378556</v>
      </c>
      <c r="V1863" s="10">
        <f t="shared" si="290"/>
        <v>-0.68808033583071604</v>
      </c>
      <c r="W1863" s="10">
        <f t="shared" si="291"/>
        <v>0.45538367209437414</v>
      </c>
      <c r="X1863" s="10">
        <f t="shared" si="307"/>
        <v>0.57087572939223197</v>
      </c>
      <c r="Y1863" s="10">
        <f>_xlfn.PERCENTILE.INC($X$1519:X1863,0.75)</f>
        <v>0.80063426025572415</v>
      </c>
      <c r="Z1863" s="10">
        <f t="shared" si="308"/>
        <v>0.80063426025572415</v>
      </c>
      <c r="AA1863" s="10">
        <f t="shared" si="309"/>
        <v>0.57629146734106529</v>
      </c>
      <c r="AB1863" s="10">
        <f t="shared" si="310"/>
        <v>-0.31334055002652161</v>
      </c>
      <c r="AC1863" s="10">
        <f t="shared" si="311"/>
        <v>-0.18057548535224061</v>
      </c>
      <c r="AD1863" s="13">
        <f t="shared" si="312"/>
        <v>-313340.55002652161</v>
      </c>
      <c r="AE1863" s="13">
        <f t="shared" si="292"/>
        <v>-180575.48535224062</v>
      </c>
      <c r="AF1863" s="13"/>
      <c r="AG1863" s="2">
        <f t="shared" si="287"/>
        <v>37439</v>
      </c>
      <c r="AH1863" s="3">
        <f t="shared" si="293"/>
        <v>5250.0868619073608</v>
      </c>
      <c r="AI1863" s="3">
        <f t="shared" si="294"/>
        <v>3025.5802613166416</v>
      </c>
      <c r="AJ1863" s="3">
        <f t="shared" si="313"/>
        <v>81040.581029171051</v>
      </c>
      <c r="AK1863" s="3">
        <f t="shared" si="314"/>
        <v>70365.519192289459</v>
      </c>
    </row>
    <row r="1864" spans="2:37" x14ac:dyDescent="0.2">
      <c r="B1864" s="5">
        <v>37440</v>
      </c>
      <c r="C1864" s="1">
        <v>146.84</v>
      </c>
      <c r="D1864" s="1">
        <f t="shared" si="284"/>
        <v>27</v>
      </c>
      <c r="E1864" s="1" t="b">
        <f t="shared" si="285"/>
        <v>0</v>
      </c>
      <c r="F1864" s="6">
        <f t="shared" si="286"/>
        <v>1.7179274037129266E-2</v>
      </c>
      <c r="G1864" s="8">
        <f t="shared" si="295"/>
        <v>-2.5948140506860053E-3</v>
      </c>
      <c r="H1864" s="8">
        <f t="shared" si="296"/>
        <v>-1.1050182039046294E-3</v>
      </c>
      <c r="I1864" s="8">
        <f t="shared" si="297"/>
        <v>-2.1913840881629222E-4</v>
      </c>
      <c r="J1864" s="6">
        <f t="shared" si="298"/>
        <v>1.6387787329069452E-3</v>
      </c>
      <c r="K1864" s="6">
        <f t="shared" si="299"/>
        <v>1.0220581677434987E-3</v>
      </c>
      <c r="L1864" s="6">
        <f t="shared" si="300"/>
        <v>6.6368199725434698E-4</v>
      </c>
      <c r="M1864" s="9">
        <f t="shared" si="301"/>
        <v>-1</v>
      </c>
      <c r="N1864" s="9">
        <f t="shared" si="302"/>
        <v>-1</v>
      </c>
      <c r="O1864" s="9">
        <f t="shared" si="303"/>
        <v>-0.33018585666458938</v>
      </c>
      <c r="P1864" s="9">
        <f t="shared" si="304"/>
        <v>-0.77672861888819644</v>
      </c>
      <c r="Q1864" s="10">
        <f t="shared" si="305"/>
        <v>0.17967334027192011</v>
      </c>
      <c r="R1864" s="10">
        <f t="shared" si="288"/>
        <v>0.44525247807452623</v>
      </c>
      <c r="S1864" s="10">
        <f>_xlfn.PERCENTILE.INC($R$1519:R1864,0.75)</f>
        <v>0.64050682699522699</v>
      </c>
      <c r="T1864" s="10">
        <f t="shared" si="289"/>
        <v>0.64050682699522699</v>
      </c>
      <c r="U1864" s="11">
        <f t="shared" si="306"/>
        <v>0.44525247807452623</v>
      </c>
      <c r="V1864" s="10">
        <f t="shared" si="290"/>
        <v>-0.68808033583071604</v>
      </c>
      <c r="W1864" s="10">
        <f t="shared" si="291"/>
        <v>0.45538367209437414</v>
      </c>
      <c r="X1864" s="10">
        <f t="shared" si="307"/>
        <v>0.55656559759315782</v>
      </c>
      <c r="Y1864" s="10">
        <f>_xlfn.PERCENTILE.INC($X$1519:X1864,0.75)</f>
        <v>0.80063353374403368</v>
      </c>
      <c r="Z1864" s="10">
        <f t="shared" si="308"/>
        <v>0.80063353374403368</v>
      </c>
      <c r="AA1864" s="10">
        <f t="shared" si="309"/>
        <v>0.57629146734106529</v>
      </c>
      <c r="AB1864" s="10">
        <f t="shared" si="310"/>
        <v>-0.31334055002652161</v>
      </c>
      <c r="AC1864" s="10">
        <f t="shared" si="311"/>
        <v>-0.18057548535224061</v>
      </c>
      <c r="AD1864" s="13">
        <f t="shared" si="312"/>
        <v>-313340.55002652161</v>
      </c>
      <c r="AE1864" s="13">
        <f t="shared" si="292"/>
        <v>-180575.48535224062</v>
      </c>
      <c r="AF1864" s="13"/>
      <c r="AG1864" s="2">
        <f t="shared" si="287"/>
        <v>37440</v>
      </c>
      <c r="AH1864" s="3">
        <f t="shared" si="293"/>
        <v>-5382.9631758504265</v>
      </c>
      <c r="AI1864" s="3">
        <f t="shared" si="294"/>
        <v>-3102.1557472537634</v>
      </c>
      <c r="AJ1864" s="3">
        <f t="shared" si="313"/>
        <v>75657.617853320626</v>
      </c>
      <c r="AK1864" s="3">
        <f t="shared" si="314"/>
        <v>67263.363445035691</v>
      </c>
    </row>
    <row r="1865" spans="2:37" x14ac:dyDescent="0.2">
      <c r="B1865" s="5">
        <v>37442</v>
      </c>
      <c r="C1865" s="1">
        <v>145.63</v>
      </c>
      <c r="D1865" s="1">
        <f t="shared" si="284"/>
        <v>27</v>
      </c>
      <c r="E1865" s="1" t="b">
        <f t="shared" si="285"/>
        <v>0</v>
      </c>
      <c r="F1865" s="6">
        <f t="shared" si="286"/>
        <v>-8.2402615091256015E-3</v>
      </c>
      <c r="G1865" s="8">
        <f t="shared" si="295"/>
        <v>-2.818031900502979E-3</v>
      </c>
      <c r="H1865" s="8">
        <f t="shared" si="296"/>
        <v>-1.2439325167295887E-3</v>
      </c>
      <c r="I1865" s="8">
        <f t="shared" si="297"/>
        <v>-2.7263004509748981E-4</v>
      </c>
      <c r="J1865" s="6">
        <f t="shared" si="298"/>
        <v>1.6407336823351772E-3</v>
      </c>
      <c r="K1865" s="6">
        <f t="shared" si="299"/>
        <v>1.0226713421314496E-3</v>
      </c>
      <c r="L1865" s="6">
        <f t="shared" si="300"/>
        <v>6.6364077513508444E-4</v>
      </c>
      <c r="M1865" s="9">
        <f t="shared" si="301"/>
        <v>-1</v>
      </c>
      <c r="N1865" s="9">
        <f t="shared" si="302"/>
        <v>-1</v>
      </c>
      <c r="O1865" s="9">
        <f t="shared" si="303"/>
        <v>-0.41080966587985168</v>
      </c>
      <c r="P1865" s="9">
        <f t="shared" si="304"/>
        <v>-0.8036032219599506</v>
      </c>
      <c r="Q1865" s="10">
        <f t="shared" si="305"/>
        <v>0.17907158004116755</v>
      </c>
      <c r="R1865" s="10">
        <f t="shared" si="288"/>
        <v>0.44674872462513848</v>
      </c>
      <c r="S1865" s="10">
        <f>_xlfn.PERCENTILE.INC($R$1519:R1865,0.75)</f>
        <v>0.64050624578587456</v>
      </c>
      <c r="T1865" s="10">
        <f t="shared" si="289"/>
        <v>0.64050624578587456</v>
      </c>
      <c r="U1865" s="11">
        <f t="shared" si="306"/>
        <v>0.44674872462513848</v>
      </c>
      <c r="V1865" s="10">
        <f t="shared" si="290"/>
        <v>-0.68808033583071604</v>
      </c>
      <c r="W1865" s="10">
        <f t="shared" si="291"/>
        <v>0.45538367209437414</v>
      </c>
      <c r="X1865" s="10">
        <f t="shared" si="307"/>
        <v>0.5584359057814231</v>
      </c>
      <c r="Y1865" s="10">
        <f>_xlfn.PERCENTILE.INC($X$1519:X1865,0.75)</f>
        <v>0.8006328072323432</v>
      </c>
      <c r="Z1865" s="10">
        <f t="shared" si="308"/>
        <v>0.8006328072323432</v>
      </c>
      <c r="AA1865" s="10">
        <f t="shared" si="309"/>
        <v>0.57629146734106529</v>
      </c>
      <c r="AB1865" s="10">
        <f t="shared" si="310"/>
        <v>-0.31334055002652161</v>
      </c>
      <c r="AC1865" s="10">
        <f t="shared" si="311"/>
        <v>-0.18057548535224061</v>
      </c>
      <c r="AD1865" s="13">
        <f t="shared" si="312"/>
        <v>-313340.55002652161</v>
      </c>
      <c r="AE1865" s="13">
        <f t="shared" si="292"/>
        <v>-180575.48535224062</v>
      </c>
      <c r="AF1865" s="13"/>
      <c r="AG1865" s="2">
        <f t="shared" si="287"/>
        <v>37442</v>
      </c>
      <c r="AH1865" s="3">
        <f t="shared" si="293"/>
        <v>2582.0080736317909</v>
      </c>
      <c r="AI1865" s="3">
        <f t="shared" si="294"/>
        <v>1487.9892214397423</v>
      </c>
      <c r="AJ1865" s="3">
        <f t="shared" si="313"/>
        <v>78239.625926952416</v>
      </c>
      <c r="AK1865" s="3">
        <f t="shared" si="314"/>
        <v>68751.352666475432</v>
      </c>
    </row>
    <row r="1866" spans="2:37" x14ac:dyDescent="0.2">
      <c r="B1866" s="5">
        <v>37445</v>
      </c>
      <c r="C1866" s="1">
        <v>145.83000000000001</v>
      </c>
      <c r="D1866" s="1">
        <f t="shared" si="284"/>
        <v>28</v>
      </c>
      <c r="E1866" s="1" t="b">
        <f t="shared" si="285"/>
        <v>1</v>
      </c>
      <c r="F1866" s="6">
        <f t="shared" si="286"/>
        <v>1.3733434045184456E-3</v>
      </c>
      <c r="G1866" s="8">
        <f t="shared" si="295"/>
        <v>-2.8122948492802463E-3</v>
      </c>
      <c r="H1866" s="8">
        <f t="shared" si="296"/>
        <v>-1.2670262061729156E-3</v>
      </c>
      <c r="I1866" s="8">
        <f t="shared" si="297"/>
        <v>-2.4287666431684049E-4</v>
      </c>
      <c r="J1866" s="6">
        <f t="shared" si="298"/>
        <v>1.642676177678124E-3</v>
      </c>
      <c r="K1866" s="6">
        <f t="shared" si="299"/>
        <v>1.0233081667494306E-3</v>
      </c>
      <c r="L1866" s="6">
        <f t="shared" si="300"/>
        <v>6.6359026145972695E-4</v>
      </c>
      <c r="M1866" s="9">
        <f t="shared" si="301"/>
        <v>-1</v>
      </c>
      <c r="N1866" s="9">
        <f t="shared" si="302"/>
        <v>-1</v>
      </c>
      <c r="O1866" s="9">
        <f t="shared" si="303"/>
        <v>-0.36600396121331658</v>
      </c>
      <c r="P1866" s="9">
        <f t="shared" si="304"/>
        <v>-0.78866798707110553</v>
      </c>
      <c r="Q1866" s="10">
        <f t="shared" si="305"/>
        <v>0.17869829833997916</v>
      </c>
      <c r="R1866" s="10">
        <f t="shared" si="288"/>
        <v>0.44768193510045334</v>
      </c>
      <c r="S1866" s="10">
        <f>_xlfn.PERCENTILE.INC($R$1519:R1866,0.75)</f>
        <v>0.64050566457652214</v>
      </c>
      <c r="T1866" s="10">
        <f t="shared" si="289"/>
        <v>0.64050566457652214</v>
      </c>
      <c r="U1866" s="11">
        <f t="shared" si="306"/>
        <v>0.44768193510045334</v>
      </c>
      <c r="V1866" s="10">
        <f t="shared" si="290"/>
        <v>-0.8036032219599506</v>
      </c>
      <c r="W1866" s="10">
        <f t="shared" si="291"/>
        <v>0.44674872462513848</v>
      </c>
      <c r="X1866" s="10">
        <f t="shared" si="307"/>
        <v>0.55960241887556672</v>
      </c>
      <c r="Y1866" s="10">
        <f>_xlfn.PERCENTILE.INC($X$1519:X1866,0.75)</f>
        <v>0.80063208072065273</v>
      </c>
      <c r="Z1866" s="10">
        <f t="shared" si="308"/>
        <v>0.80063208072065273</v>
      </c>
      <c r="AA1866" s="10">
        <f t="shared" si="309"/>
        <v>0.55960241887556672</v>
      </c>
      <c r="AB1866" s="10">
        <f t="shared" si="310"/>
        <v>-0.35900871451526001</v>
      </c>
      <c r="AC1866" s="10">
        <f t="shared" si="311"/>
        <v>-0.20090214504014728</v>
      </c>
      <c r="AD1866" s="13">
        <f t="shared" si="312"/>
        <v>-359008.71451526001</v>
      </c>
      <c r="AE1866" s="13">
        <f t="shared" si="292"/>
        <v>-200902.14504014727</v>
      </c>
      <c r="AF1866" s="13"/>
      <c r="AG1866" s="2">
        <f t="shared" si="287"/>
        <v>37445</v>
      </c>
      <c r="AH1866" s="3">
        <f t="shared" si="293"/>
        <v>-430.32417774710552</v>
      </c>
      <c r="AI1866" s="3">
        <f t="shared" si="294"/>
        <v>-247.99215182621683</v>
      </c>
      <c r="AJ1866" s="3">
        <f t="shared" si="313"/>
        <v>77809.301749205304</v>
      </c>
      <c r="AK1866" s="3">
        <f t="shared" si="314"/>
        <v>68503.360514649219</v>
      </c>
    </row>
    <row r="1867" spans="2:37" x14ac:dyDescent="0.2">
      <c r="B1867" s="5">
        <v>37446</v>
      </c>
      <c r="C1867" s="1">
        <v>147.31</v>
      </c>
      <c r="D1867" s="1">
        <f t="shared" si="284"/>
        <v>28</v>
      </c>
      <c r="E1867" s="1" t="b">
        <f t="shared" si="285"/>
        <v>0</v>
      </c>
      <c r="F1867" s="6">
        <f t="shared" si="286"/>
        <v>1.0148803401220485E-2</v>
      </c>
      <c r="G1867" s="8">
        <f t="shared" si="295"/>
        <v>-2.5601594486400342E-3</v>
      </c>
      <c r="H1867" s="8">
        <f t="shared" si="296"/>
        <v>-1.2210921135170701E-3</v>
      </c>
      <c r="I1867" s="8">
        <f t="shared" si="297"/>
        <v>-2.206469076046959E-4</v>
      </c>
      <c r="J1867" s="6">
        <f t="shared" si="298"/>
        <v>1.6442828992490597E-3</v>
      </c>
      <c r="K1867" s="6">
        <f t="shared" si="299"/>
        <v>1.0238980993272028E-3</v>
      </c>
      <c r="L1867" s="6">
        <f t="shared" si="300"/>
        <v>6.6353432925511917E-4</v>
      </c>
      <c r="M1867" s="9">
        <f t="shared" si="301"/>
        <v>-1</v>
      </c>
      <c r="N1867" s="9">
        <f t="shared" si="302"/>
        <v>-1</v>
      </c>
      <c r="O1867" s="9">
        <f t="shared" si="303"/>
        <v>-0.3325327686547781</v>
      </c>
      <c r="P1867" s="9">
        <f t="shared" si="304"/>
        <v>-0.77751092288492607</v>
      </c>
      <c r="Q1867" s="10">
        <f t="shared" si="305"/>
        <v>0.17990070968554067</v>
      </c>
      <c r="R1867" s="10">
        <f t="shared" si="288"/>
        <v>0.44468974102346143</v>
      </c>
      <c r="S1867" s="10">
        <f>_xlfn.PERCENTILE.INC($R$1519:R1867,0.75)</f>
        <v>0.64050508336716983</v>
      </c>
      <c r="T1867" s="10">
        <f t="shared" si="289"/>
        <v>0.64050508336716983</v>
      </c>
      <c r="U1867" s="11">
        <f t="shared" si="306"/>
        <v>0.44468974102346143</v>
      </c>
      <c r="V1867" s="10">
        <f t="shared" si="290"/>
        <v>-0.8036032219599506</v>
      </c>
      <c r="W1867" s="10">
        <f t="shared" si="291"/>
        <v>0.44674872462513848</v>
      </c>
      <c r="X1867" s="10">
        <f t="shared" si="307"/>
        <v>0.55586217627932677</v>
      </c>
      <c r="Y1867" s="10">
        <f>_xlfn.PERCENTILE.INC($X$1519:X1867,0.75)</f>
        <v>0.80063135420896225</v>
      </c>
      <c r="Z1867" s="10">
        <f t="shared" si="308"/>
        <v>0.80063135420896225</v>
      </c>
      <c r="AA1867" s="10">
        <f t="shared" si="309"/>
        <v>0.55960241887556672</v>
      </c>
      <c r="AB1867" s="10">
        <f t="shared" si="310"/>
        <v>-0.35900871451526001</v>
      </c>
      <c r="AC1867" s="10">
        <f t="shared" si="311"/>
        <v>-0.20090214504014728</v>
      </c>
      <c r="AD1867" s="13">
        <f t="shared" si="312"/>
        <v>-359008.71451526001</v>
      </c>
      <c r="AE1867" s="13">
        <f t="shared" si="292"/>
        <v>-200902.14504014727</v>
      </c>
      <c r="AF1867" s="13"/>
      <c r="AG1867" s="2">
        <f t="shared" si="287"/>
        <v>37446</v>
      </c>
      <c r="AH1867" s="3">
        <f t="shared" si="293"/>
        <v>-3643.5088629402649</v>
      </c>
      <c r="AI1867" s="3">
        <f t="shared" si="294"/>
        <v>-2038.9163728959379</v>
      </c>
      <c r="AJ1867" s="3">
        <f t="shared" si="313"/>
        <v>74165.792886265044</v>
      </c>
      <c r="AK1867" s="3">
        <f t="shared" si="314"/>
        <v>66464.44414175328</v>
      </c>
    </row>
    <row r="1868" spans="2:37" x14ac:dyDescent="0.2">
      <c r="B1868" s="5">
        <v>37447</v>
      </c>
      <c r="C1868" s="1">
        <v>147.69</v>
      </c>
      <c r="D1868" s="1">
        <f t="shared" si="284"/>
        <v>28</v>
      </c>
      <c r="E1868" s="1" t="b">
        <f t="shared" si="285"/>
        <v>0</v>
      </c>
      <c r="F1868" s="6">
        <f t="shared" si="286"/>
        <v>2.5795940533568373E-3</v>
      </c>
      <c r="G1868" s="8">
        <f t="shared" si="295"/>
        <v>-2.5536821956214442E-3</v>
      </c>
      <c r="H1868" s="8">
        <f t="shared" si="296"/>
        <v>-1.1264989447056354E-3</v>
      </c>
      <c r="I1868" s="8">
        <f t="shared" si="297"/>
        <v>-1.8613064215580567E-4</v>
      </c>
      <c r="J1868" s="6">
        <f t="shared" si="298"/>
        <v>1.645876938424045E-3</v>
      </c>
      <c r="K1868" s="6">
        <f t="shared" si="299"/>
        <v>1.0243936406722804E-3</v>
      </c>
      <c r="L1868" s="6">
        <f t="shared" si="300"/>
        <v>6.6346571360795833E-4</v>
      </c>
      <c r="M1868" s="9">
        <f t="shared" si="301"/>
        <v>-1</v>
      </c>
      <c r="N1868" s="9">
        <f t="shared" si="302"/>
        <v>-1</v>
      </c>
      <c r="O1868" s="9">
        <f t="shared" si="303"/>
        <v>-0.28054297055324579</v>
      </c>
      <c r="P1868" s="9">
        <f t="shared" si="304"/>
        <v>-0.76018099018441532</v>
      </c>
      <c r="Q1868" s="10">
        <f t="shared" si="305"/>
        <v>0.17967842843635989</v>
      </c>
      <c r="R1868" s="10">
        <f t="shared" si="288"/>
        <v>0.44523986933876769</v>
      </c>
      <c r="S1868" s="10">
        <f>_xlfn.PERCENTILE.INC($R$1519:R1868,0.75)</f>
        <v>0.64027087553215778</v>
      </c>
      <c r="T1868" s="10">
        <f t="shared" si="289"/>
        <v>0.64027087553215778</v>
      </c>
      <c r="U1868" s="11">
        <f t="shared" si="306"/>
        <v>0.44523986933876769</v>
      </c>
      <c r="V1868" s="10">
        <f t="shared" si="290"/>
        <v>-0.8036032219599506</v>
      </c>
      <c r="W1868" s="10">
        <f t="shared" si="291"/>
        <v>0.44674872462513848</v>
      </c>
      <c r="X1868" s="10">
        <f t="shared" si="307"/>
        <v>0.5565498366734597</v>
      </c>
      <c r="Y1868" s="10">
        <f>_xlfn.PERCENTILE.INC($X$1519:X1868,0.75)</f>
        <v>0.80033859441519717</v>
      </c>
      <c r="Z1868" s="10">
        <f t="shared" si="308"/>
        <v>0.80033859441519717</v>
      </c>
      <c r="AA1868" s="10">
        <f t="shared" si="309"/>
        <v>0.55960241887556672</v>
      </c>
      <c r="AB1868" s="10">
        <f t="shared" si="310"/>
        <v>-0.35900871451526001</v>
      </c>
      <c r="AC1868" s="10">
        <f t="shared" si="311"/>
        <v>-0.20090214504014728</v>
      </c>
      <c r="AD1868" s="13">
        <f t="shared" si="312"/>
        <v>-359008.71451526001</v>
      </c>
      <c r="AE1868" s="13">
        <f t="shared" si="292"/>
        <v>-200902.14504014727</v>
      </c>
      <c r="AF1868" s="13"/>
      <c r="AG1868" s="2">
        <f t="shared" si="287"/>
        <v>37447</v>
      </c>
      <c r="AH1868" s="3">
        <f t="shared" si="293"/>
        <v>-926.09674506684723</v>
      </c>
      <c r="AI1868" s="3">
        <f t="shared" si="294"/>
        <v>-518.24597865219675</v>
      </c>
      <c r="AJ1868" s="3">
        <f t="shared" si="313"/>
        <v>73239.69614119819</v>
      </c>
      <c r="AK1868" s="3">
        <f t="shared" si="314"/>
        <v>65946.198163101086</v>
      </c>
    </row>
    <row r="1869" spans="2:37" x14ac:dyDescent="0.2">
      <c r="B1869" s="5">
        <v>37448</v>
      </c>
      <c r="C1869" s="1">
        <v>148.93</v>
      </c>
      <c r="D1869" s="1">
        <f t="shared" si="284"/>
        <v>28</v>
      </c>
      <c r="E1869" s="1" t="b">
        <f t="shared" si="285"/>
        <v>0</v>
      </c>
      <c r="F1869" s="6">
        <f t="shared" si="286"/>
        <v>8.3959645202791311E-3</v>
      </c>
      <c r="G1869" s="8">
        <f t="shared" si="295"/>
        <v>-2.354220141012719E-3</v>
      </c>
      <c r="H1869" s="8">
        <f t="shared" si="296"/>
        <v>-9.7751263229452472E-4</v>
      </c>
      <c r="I1869" s="8">
        <f t="shared" si="297"/>
        <v>-1.2092098664661168E-4</v>
      </c>
      <c r="J1869" s="6">
        <f t="shared" si="298"/>
        <v>1.6472307133883184E-3</v>
      </c>
      <c r="K1869" s="6">
        <f t="shared" si="299"/>
        <v>1.0247616893888595E-3</v>
      </c>
      <c r="L1869" s="6">
        <f t="shared" si="300"/>
        <v>6.6337921785743215E-4</v>
      </c>
      <c r="M1869" s="9">
        <f t="shared" si="301"/>
        <v>-1</v>
      </c>
      <c r="N1869" s="9">
        <f t="shared" si="302"/>
        <v>-0.95389263905590305</v>
      </c>
      <c r="O1869" s="9">
        <f t="shared" si="303"/>
        <v>-0.182280335879619</v>
      </c>
      <c r="P1869" s="9">
        <f t="shared" si="304"/>
        <v>-0.71205765831184065</v>
      </c>
      <c r="Q1869" s="10">
        <f t="shared" si="305"/>
        <v>0.1811172754109141</v>
      </c>
      <c r="R1869" s="10">
        <f t="shared" si="288"/>
        <v>0.44170275761104572</v>
      </c>
      <c r="S1869" s="10">
        <f>_xlfn.PERCENTILE.INC($R$1519:R1869,0.75)</f>
        <v>0.64003666769714562</v>
      </c>
      <c r="T1869" s="10">
        <f t="shared" si="289"/>
        <v>0.64003666769714562</v>
      </c>
      <c r="U1869" s="11">
        <f t="shared" si="306"/>
        <v>0.44170275761104572</v>
      </c>
      <c r="V1869" s="10">
        <f t="shared" si="290"/>
        <v>-0.8036032219599506</v>
      </c>
      <c r="W1869" s="10">
        <f t="shared" si="291"/>
        <v>0.44674872462513848</v>
      </c>
      <c r="X1869" s="10">
        <f t="shared" si="307"/>
        <v>0.55212844701380714</v>
      </c>
      <c r="Y1869" s="10">
        <f>_xlfn.PERCENTILE.INC($X$1519:X1869,0.75)</f>
        <v>0.80004583462143208</v>
      </c>
      <c r="Z1869" s="10">
        <f t="shared" si="308"/>
        <v>0.80004583462143208</v>
      </c>
      <c r="AA1869" s="10">
        <f t="shared" si="309"/>
        <v>0.55960241887556672</v>
      </c>
      <c r="AB1869" s="10">
        <f t="shared" si="310"/>
        <v>-0.35900871451526001</v>
      </c>
      <c r="AC1869" s="10">
        <f t="shared" si="311"/>
        <v>-0.20090214504014728</v>
      </c>
      <c r="AD1869" s="13">
        <f t="shared" si="312"/>
        <v>-359008.71451526001</v>
      </c>
      <c r="AE1869" s="13">
        <f t="shared" si="292"/>
        <v>-200902.14504014727</v>
      </c>
      <c r="AF1869" s="13"/>
      <c r="AG1869" s="2">
        <f t="shared" si="287"/>
        <v>37448</v>
      </c>
      <c r="AH1869" s="3">
        <f t="shared" si="293"/>
        <v>-3014.2244295411424</v>
      </c>
      <c r="AI1869" s="3">
        <f t="shared" si="294"/>
        <v>-1686.7672818050485</v>
      </c>
      <c r="AJ1869" s="3">
        <f t="shared" si="313"/>
        <v>70225.471711657054</v>
      </c>
      <c r="AK1869" s="3">
        <f t="shared" si="314"/>
        <v>64259.430881296037</v>
      </c>
    </row>
    <row r="1870" spans="2:37" x14ac:dyDescent="0.2">
      <c r="B1870" s="5">
        <v>37449</v>
      </c>
      <c r="C1870" s="1">
        <v>150.12</v>
      </c>
      <c r="D1870" s="1">
        <f t="shared" si="284"/>
        <v>28</v>
      </c>
      <c r="E1870" s="1" t="b">
        <f t="shared" si="285"/>
        <v>0</v>
      </c>
      <c r="F1870" s="6">
        <f t="shared" si="286"/>
        <v>7.9903310279996198E-3</v>
      </c>
      <c r="G1870" s="8">
        <f t="shared" si="295"/>
        <v>-2.0572448464418283E-3</v>
      </c>
      <c r="H1870" s="8">
        <f t="shared" si="296"/>
        <v>-8.9720855104082271E-4</v>
      </c>
      <c r="I1870" s="8">
        <f t="shared" si="297"/>
        <v>-5.179395869719348E-5</v>
      </c>
      <c r="J1870" s="6">
        <f t="shared" si="298"/>
        <v>1.6482549009509417E-3</v>
      </c>
      <c r="K1870" s="6">
        <f t="shared" si="299"/>
        <v>1.0250626306737424E-3</v>
      </c>
      <c r="L1870" s="6">
        <f t="shared" si="300"/>
        <v>6.6328259987765467E-4</v>
      </c>
      <c r="M1870" s="9">
        <f t="shared" si="301"/>
        <v>-1</v>
      </c>
      <c r="N1870" s="9">
        <f t="shared" si="302"/>
        <v>-0.87527193382429225</v>
      </c>
      <c r="O1870" s="9">
        <f t="shared" si="303"/>
        <v>-7.8087317090403244E-2</v>
      </c>
      <c r="P1870" s="9">
        <f t="shared" si="304"/>
        <v>-0.65111975030489855</v>
      </c>
      <c r="Q1870" s="10">
        <f t="shared" si="305"/>
        <v>0.18180872140995596</v>
      </c>
      <c r="R1870" s="10">
        <f t="shared" si="288"/>
        <v>0.44002289537920458</v>
      </c>
      <c r="S1870" s="10">
        <f>_xlfn.PERCENTILE.INC($R$1519:R1870,0.75)</f>
        <v>0.63980245986213347</v>
      </c>
      <c r="T1870" s="10">
        <f t="shared" si="289"/>
        <v>0.63980245986213347</v>
      </c>
      <c r="U1870" s="11">
        <f t="shared" si="306"/>
        <v>0.44002289537920458</v>
      </c>
      <c r="V1870" s="10">
        <f t="shared" si="290"/>
        <v>-0.8036032219599506</v>
      </c>
      <c r="W1870" s="10">
        <f t="shared" si="291"/>
        <v>0.44674872462513848</v>
      </c>
      <c r="X1870" s="10">
        <f t="shared" si="307"/>
        <v>0.5500286192240057</v>
      </c>
      <c r="Y1870" s="10">
        <f>_xlfn.PERCENTILE.INC($X$1519:X1870,0.75)</f>
        <v>0.79975307482766689</v>
      </c>
      <c r="Z1870" s="10">
        <f t="shared" si="308"/>
        <v>0.79975307482766689</v>
      </c>
      <c r="AA1870" s="10">
        <f t="shared" si="309"/>
        <v>0.55960241887556672</v>
      </c>
      <c r="AB1870" s="10">
        <f t="shared" si="310"/>
        <v>-0.35900871451526001</v>
      </c>
      <c r="AC1870" s="10">
        <f t="shared" si="311"/>
        <v>-0.20090214504014728</v>
      </c>
      <c r="AD1870" s="13">
        <f t="shared" si="312"/>
        <v>-359008.71451526001</v>
      </c>
      <c r="AE1870" s="13">
        <f t="shared" si="292"/>
        <v>-200902.14504014727</v>
      </c>
      <c r="AF1870" s="13"/>
      <c r="AG1870" s="2">
        <f t="shared" si="287"/>
        <v>37449</v>
      </c>
      <c r="AH1870" s="3">
        <f t="shared" si="293"/>
        <v>-2868.5984709135396</v>
      </c>
      <c r="AI1870" s="3">
        <f t="shared" si="294"/>
        <v>-1605.2746431059686</v>
      </c>
      <c r="AJ1870" s="3">
        <f t="shared" si="313"/>
        <v>67356.873240743516</v>
      </c>
      <c r="AK1870" s="3">
        <f t="shared" si="314"/>
        <v>62654.156238190066</v>
      </c>
    </row>
    <row r="1871" spans="2:37" x14ac:dyDescent="0.2">
      <c r="B1871" s="5">
        <v>37452</v>
      </c>
      <c r="C1871" s="1">
        <v>147.91999999999999</v>
      </c>
      <c r="D1871" s="1">
        <f t="shared" si="284"/>
        <v>29</v>
      </c>
      <c r="E1871" s="1" t="b">
        <f t="shared" si="285"/>
        <v>1</v>
      </c>
      <c r="F1871" s="6">
        <f t="shared" si="286"/>
        <v>-1.4654942712496788E-2</v>
      </c>
      <c r="G1871" s="8">
        <f t="shared" si="295"/>
        <v>-2.4283637081777588E-3</v>
      </c>
      <c r="H1871" s="8">
        <f t="shared" si="296"/>
        <v>-1.0953095573788987E-3</v>
      </c>
      <c r="I1871" s="8">
        <f t="shared" si="297"/>
        <v>-7.1613616631835132E-5</v>
      </c>
      <c r="J1871" s="6">
        <f t="shared" si="298"/>
        <v>1.6496829617460755E-3</v>
      </c>
      <c r="K1871" s="6">
        <f t="shared" si="299"/>
        <v>1.0255267272115665E-3</v>
      </c>
      <c r="L1871" s="6">
        <f t="shared" si="300"/>
        <v>6.6320031449972495E-4</v>
      </c>
      <c r="M1871" s="9">
        <f t="shared" si="301"/>
        <v>-1</v>
      </c>
      <c r="N1871" s="9">
        <f t="shared" si="302"/>
        <v>-1</v>
      </c>
      <c r="O1871" s="9">
        <f t="shared" si="303"/>
        <v>-0.10798187978221296</v>
      </c>
      <c r="P1871" s="9">
        <f t="shared" si="304"/>
        <v>-0.70266062659407102</v>
      </c>
      <c r="Q1871" s="10">
        <f t="shared" si="305"/>
        <v>0.18323825345564385</v>
      </c>
      <c r="R1871" s="10">
        <f t="shared" si="288"/>
        <v>0.43659005961528363</v>
      </c>
      <c r="S1871" s="10">
        <f>_xlfn.PERCENTILE.INC($R$1519:R1871,0.75)</f>
        <v>0.63956825202712142</v>
      </c>
      <c r="T1871" s="10">
        <f t="shared" si="289"/>
        <v>0.63956825202712142</v>
      </c>
      <c r="U1871" s="11">
        <f t="shared" si="306"/>
        <v>0.43659005961528363</v>
      </c>
      <c r="V1871" s="10">
        <f t="shared" si="290"/>
        <v>-0.65111975030489855</v>
      </c>
      <c r="W1871" s="10">
        <f t="shared" si="291"/>
        <v>0.44002289537920458</v>
      </c>
      <c r="X1871" s="10">
        <f t="shared" si="307"/>
        <v>0.54573757451910454</v>
      </c>
      <c r="Y1871" s="10">
        <f>_xlfn.PERCENTILE.INC($X$1519:X1871,0.75)</f>
        <v>0.7994603150339018</v>
      </c>
      <c r="Z1871" s="10">
        <f t="shared" si="308"/>
        <v>0.7994603150339018</v>
      </c>
      <c r="AA1871" s="10">
        <f t="shared" si="309"/>
        <v>0.54573757451910454</v>
      </c>
      <c r="AB1871" s="10">
        <f t="shared" si="310"/>
        <v>-0.2865075977677462</v>
      </c>
      <c r="AC1871" s="10">
        <f t="shared" si="311"/>
        <v>-0.15635796148706502</v>
      </c>
      <c r="AD1871" s="13">
        <f t="shared" si="312"/>
        <v>-286507.59776774619</v>
      </c>
      <c r="AE1871" s="13">
        <f t="shared" si="292"/>
        <v>-156357.96148706501</v>
      </c>
      <c r="AF1871" s="13"/>
      <c r="AG1871" s="2">
        <f t="shared" si="287"/>
        <v>37452</v>
      </c>
      <c r="AH1871" s="3">
        <f t="shared" si="293"/>
        <v>5261.2521445082493</v>
      </c>
      <c r="AI1871" s="3">
        <f t="shared" si="294"/>
        <v>2944.2094263810791</v>
      </c>
      <c r="AJ1871" s="3">
        <f t="shared" si="313"/>
        <v>72618.125385251769</v>
      </c>
      <c r="AK1871" s="3">
        <f t="shared" si="314"/>
        <v>65598.365664571145</v>
      </c>
    </row>
    <row r="1872" spans="2:37" x14ac:dyDescent="0.2">
      <c r="B1872" s="5">
        <v>37453</v>
      </c>
      <c r="C1872" s="1">
        <v>147.44</v>
      </c>
      <c r="D1872" s="1">
        <f t="shared" si="284"/>
        <v>29</v>
      </c>
      <c r="E1872" s="1" t="b">
        <f t="shared" si="285"/>
        <v>0</v>
      </c>
      <c r="F1872" s="6">
        <f t="shared" si="286"/>
        <v>-3.2449972958354945E-3</v>
      </c>
      <c r="G1872" s="8">
        <f t="shared" si="295"/>
        <v>-2.5051154629133804E-3</v>
      </c>
      <c r="H1872" s="8">
        <f t="shared" si="296"/>
        <v>-1.1391643706972457E-3</v>
      </c>
      <c r="I1872" s="8">
        <f t="shared" si="297"/>
        <v>-9.5229034051113945E-6</v>
      </c>
      <c r="J1872" s="6">
        <f t="shared" si="298"/>
        <v>1.6512017313674709E-3</v>
      </c>
      <c r="K1872" s="6">
        <f t="shared" si="299"/>
        <v>1.0260293304409007E-3</v>
      </c>
      <c r="L1872" s="6">
        <f t="shared" si="300"/>
        <v>6.6311142022287318E-4</v>
      </c>
      <c r="M1872" s="9">
        <f t="shared" si="301"/>
        <v>-1</v>
      </c>
      <c r="N1872" s="9">
        <f t="shared" si="302"/>
        <v>-1</v>
      </c>
      <c r="O1872" s="9">
        <f t="shared" si="303"/>
        <v>-1.4360940129655324E-2</v>
      </c>
      <c r="P1872" s="9">
        <f t="shared" si="304"/>
        <v>-0.67145364670988517</v>
      </c>
      <c r="Q1872" s="10">
        <f t="shared" si="305"/>
        <v>0.18302495884537132</v>
      </c>
      <c r="R1872" s="10">
        <f t="shared" si="288"/>
        <v>0.43709885528556802</v>
      </c>
      <c r="S1872" s="10">
        <f>_xlfn.PERCENTILE.INC($R$1519:R1872,0.75)</f>
        <v>0.63744074876532153</v>
      </c>
      <c r="T1872" s="10">
        <f t="shared" si="289"/>
        <v>0.63744074876532153</v>
      </c>
      <c r="U1872" s="11">
        <f t="shared" si="306"/>
        <v>0.43709885528556802</v>
      </c>
      <c r="V1872" s="10">
        <f t="shared" si="290"/>
        <v>-0.65111975030489855</v>
      </c>
      <c r="W1872" s="10">
        <f t="shared" si="291"/>
        <v>0.44002289537920458</v>
      </c>
      <c r="X1872" s="10">
        <f t="shared" si="307"/>
        <v>0.54637356910696011</v>
      </c>
      <c r="Y1872" s="10">
        <f>_xlfn.PERCENTILE.INC($X$1519:X1872,0.75)</f>
        <v>0.79680093595665191</v>
      </c>
      <c r="Z1872" s="10">
        <f t="shared" si="308"/>
        <v>0.79680093595665191</v>
      </c>
      <c r="AA1872" s="10">
        <f t="shared" si="309"/>
        <v>0.54573757451910454</v>
      </c>
      <c r="AB1872" s="10">
        <f t="shared" si="310"/>
        <v>-0.2865075977677462</v>
      </c>
      <c r="AC1872" s="10">
        <f t="shared" si="311"/>
        <v>-0.15635796148706502</v>
      </c>
      <c r="AD1872" s="13">
        <f t="shared" si="312"/>
        <v>-286507.59776774619</v>
      </c>
      <c r="AE1872" s="13">
        <f t="shared" si="292"/>
        <v>-156357.96148706501</v>
      </c>
      <c r="AF1872" s="13"/>
      <c r="AG1872" s="2">
        <f t="shared" si="287"/>
        <v>37453</v>
      </c>
      <c r="AH1872" s="3">
        <f t="shared" si="293"/>
        <v>929.71637999265999</v>
      </c>
      <c r="AI1872" s="3">
        <f t="shared" si="294"/>
        <v>507.38116220787634</v>
      </c>
      <c r="AJ1872" s="3">
        <f t="shared" si="313"/>
        <v>73547.841765244433</v>
      </c>
      <c r="AK1872" s="3">
        <f t="shared" si="314"/>
        <v>66105.746826779025</v>
      </c>
    </row>
    <row r="1873" spans="2:37" x14ac:dyDescent="0.2">
      <c r="B1873" s="5">
        <v>37454</v>
      </c>
      <c r="C1873" s="1">
        <v>145.94</v>
      </c>
      <c r="D1873" s="1">
        <f t="shared" si="284"/>
        <v>29</v>
      </c>
      <c r="E1873" s="1" t="b">
        <f t="shared" si="285"/>
        <v>0</v>
      </c>
      <c r="F1873" s="6">
        <f t="shared" si="286"/>
        <v>-1.0173629951166552E-2</v>
      </c>
      <c r="G1873" s="8">
        <f t="shared" si="295"/>
        <v>-2.756864174631596E-3</v>
      </c>
      <c r="H1873" s="8">
        <f t="shared" si="296"/>
        <v>-1.2757743630025357E-3</v>
      </c>
      <c r="I1873" s="8">
        <f t="shared" si="297"/>
        <v>-1.2921735739988794E-4</v>
      </c>
      <c r="J1873" s="6">
        <f t="shared" si="298"/>
        <v>1.6530400631824347E-3</v>
      </c>
      <c r="K1873" s="6">
        <f t="shared" si="299"/>
        <v>1.0266648294718565E-3</v>
      </c>
      <c r="L1873" s="6">
        <f t="shared" si="300"/>
        <v>6.6302765886838081E-4</v>
      </c>
      <c r="M1873" s="9">
        <f t="shared" si="301"/>
        <v>-1</v>
      </c>
      <c r="N1873" s="9">
        <f t="shared" si="302"/>
        <v>-1</v>
      </c>
      <c r="O1873" s="9">
        <f t="shared" si="303"/>
        <v>-0.19488984459627073</v>
      </c>
      <c r="P1873" s="9">
        <f t="shared" si="304"/>
        <v>-0.73162994819875682</v>
      </c>
      <c r="Q1873" s="10">
        <f t="shared" si="305"/>
        <v>0.18335052738059904</v>
      </c>
      <c r="R1873" s="10">
        <f t="shared" si="288"/>
        <v>0.43632271552694252</v>
      </c>
      <c r="S1873" s="10">
        <f>_xlfn.PERCENTILE.INC($R$1519:R1873,0.75)</f>
        <v>0.63531324550352153</v>
      </c>
      <c r="T1873" s="10">
        <f t="shared" si="289"/>
        <v>0.63531324550352153</v>
      </c>
      <c r="U1873" s="11">
        <f t="shared" si="306"/>
        <v>0.43632271552694252</v>
      </c>
      <c r="V1873" s="10">
        <f t="shared" si="290"/>
        <v>-0.65111975030489855</v>
      </c>
      <c r="W1873" s="10">
        <f t="shared" si="291"/>
        <v>0.44002289537920458</v>
      </c>
      <c r="X1873" s="10">
        <f t="shared" si="307"/>
        <v>0.54540339440867813</v>
      </c>
      <c r="Y1873" s="10">
        <f>_xlfn.PERCENTILE.INC($X$1519:X1873,0.75)</f>
        <v>0.79414155687940191</v>
      </c>
      <c r="Z1873" s="10">
        <f t="shared" si="308"/>
        <v>0.79414155687940191</v>
      </c>
      <c r="AA1873" s="10">
        <f t="shared" si="309"/>
        <v>0.54573757451910454</v>
      </c>
      <c r="AB1873" s="10">
        <f t="shared" si="310"/>
        <v>-0.2865075977677462</v>
      </c>
      <c r="AC1873" s="10">
        <f t="shared" si="311"/>
        <v>-0.15635796148706502</v>
      </c>
      <c r="AD1873" s="13">
        <f t="shared" si="312"/>
        <v>-286507.59776774619</v>
      </c>
      <c r="AE1873" s="13">
        <f t="shared" si="292"/>
        <v>-156357.96148706501</v>
      </c>
      <c r="AF1873" s="13"/>
      <c r="AG1873" s="2">
        <f t="shared" si="287"/>
        <v>37454</v>
      </c>
      <c r="AH1873" s="3">
        <f t="shared" si="293"/>
        <v>2914.8222778867216</v>
      </c>
      <c r="AI1873" s="3">
        <f t="shared" si="294"/>
        <v>1590.7280400881507</v>
      </c>
      <c r="AJ1873" s="3">
        <f t="shared" si="313"/>
        <v>76462.664043131153</v>
      </c>
      <c r="AK1873" s="3">
        <f t="shared" si="314"/>
        <v>67696.474866867182</v>
      </c>
    </row>
    <row r="1874" spans="2:37" x14ac:dyDescent="0.2">
      <c r="B1874" s="5">
        <v>37455</v>
      </c>
      <c r="C1874" s="1">
        <v>147.08000000000001</v>
      </c>
      <c r="D1874" s="1">
        <f t="shared" si="284"/>
        <v>29</v>
      </c>
      <c r="E1874" s="1" t="b">
        <f t="shared" si="285"/>
        <v>0</v>
      </c>
      <c r="F1874" s="6">
        <f t="shared" si="286"/>
        <v>7.8114293545292757E-3</v>
      </c>
      <c r="G1874" s="8">
        <f t="shared" si="295"/>
        <v>-2.565316832680424E-3</v>
      </c>
      <c r="H1874" s="8">
        <f t="shared" si="296"/>
        <v>-1.1922500682424151E-3</v>
      </c>
      <c r="I1874" s="8">
        <f t="shared" si="297"/>
        <v>-3.156593137538466E-5</v>
      </c>
      <c r="J1874" s="6">
        <f t="shared" si="298"/>
        <v>1.6546243646868406E-3</v>
      </c>
      <c r="K1874" s="6">
        <f t="shared" si="299"/>
        <v>1.0272130467676253E-3</v>
      </c>
      <c r="L1874" s="6">
        <f t="shared" si="300"/>
        <v>6.6292681605049453E-4</v>
      </c>
      <c r="M1874" s="9">
        <f t="shared" si="301"/>
        <v>-1</v>
      </c>
      <c r="N1874" s="9">
        <f t="shared" si="302"/>
        <v>-1</v>
      </c>
      <c r="O1874" s="9">
        <f t="shared" si="303"/>
        <v>-4.7616012222049427E-2</v>
      </c>
      <c r="P1874" s="9">
        <f t="shared" si="304"/>
        <v>-0.68253867074068308</v>
      </c>
      <c r="Q1874" s="10">
        <f t="shared" si="305"/>
        <v>0.18369259937537202</v>
      </c>
      <c r="R1874" s="10">
        <f t="shared" si="288"/>
        <v>0.43551019623017939</v>
      </c>
      <c r="S1874" s="10">
        <f>_xlfn.PERCENTILE.INC($R$1519:R1874,0.75)</f>
        <v>0.63318574224172164</v>
      </c>
      <c r="T1874" s="10">
        <f t="shared" si="289"/>
        <v>0.63318574224172164</v>
      </c>
      <c r="U1874" s="11">
        <f t="shared" si="306"/>
        <v>0.43551019623017939</v>
      </c>
      <c r="V1874" s="10">
        <f t="shared" si="290"/>
        <v>-0.65111975030489855</v>
      </c>
      <c r="W1874" s="10">
        <f t="shared" si="291"/>
        <v>0.44002289537920458</v>
      </c>
      <c r="X1874" s="10">
        <f t="shared" si="307"/>
        <v>0.54438774528772427</v>
      </c>
      <c r="Y1874" s="10">
        <f>_xlfn.PERCENTILE.INC($X$1519:X1874,0.75)</f>
        <v>0.79148217780215202</v>
      </c>
      <c r="Z1874" s="10">
        <f t="shared" si="308"/>
        <v>0.79148217780215202</v>
      </c>
      <c r="AA1874" s="10">
        <f t="shared" si="309"/>
        <v>0.54573757451910454</v>
      </c>
      <c r="AB1874" s="10">
        <f t="shared" si="310"/>
        <v>-0.2865075977677462</v>
      </c>
      <c r="AC1874" s="10">
        <f t="shared" si="311"/>
        <v>-0.15635796148706502</v>
      </c>
      <c r="AD1874" s="13">
        <f t="shared" si="312"/>
        <v>-286507.59776774619</v>
      </c>
      <c r="AE1874" s="13">
        <f t="shared" si="292"/>
        <v>-156357.96148706501</v>
      </c>
      <c r="AF1874" s="13"/>
      <c r="AG1874" s="2">
        <f t="shared" si="287"/>
        <v>37455</v>
      </c>
      <c r="AH1874" s="3">
        <f t="shared" si="293"/>
        <v>-2238.0338594986388</v>
      </c>
      <c r="AI1874" s="3">
        <f t="shared" si="294"/>
        <v>-1221.3791701744176</v>
      </c>
      <c r="AJ1874" s="3">
        <f t="shared" si="313"/>
        <v>74224.630183632515</v>
      </c>
      <c r="AK1874" s="3">
        <f t="shared" si="314"/>
        <v>66475.095696692762</v>
      </c>
    </row>
    <row r="1875" spans="2:37" x14ac:dyDescent="0.2">
      <c r="B1875" s="5">
        <v>37456</v>
      </c>
      <c r="C1875" s="1">
        <v>147.94999999999999</v>
      </c>
      <c r="D1875" s="1">
        <f t="shared" si="284"/>
        <v>29</v>
      </c>
      <c r="E1875" s="1" t="b">
        <f t="shared" si="285"/>
        <v>0</v>
      </c>
      <c r="F1875" s="6">
        <f t="shared" si="286"/>
        <v>5.915148218656352E-3</v>
      </c>
      <c r="G1875" s="8">
        <f t="shared" si="295"/>
        <v>-2.379602476010859E-3</v>
      </c>
      <c r="H1875" s="8">
        <f t="shared" si="296"/>
        <v>-1.1535717056232859E-3</v>
      </c>
      <c r="I1875" s="8">
        <f t="shared" si="297"/>
        <v>5.3052924351808644E-5</v>
      </c>
      <c r="J1875" s="6">
        <f t="shared" si="298"/>
        <v>1.6559787467786405E-3</v>
      </c>
      <c r="K1875" s="6">
        <f t="shared" si="299"/>
        <v>1.0277291184515043E-3</v>
      </c>
      <c r="L1875" s="6">
        <f t="shared" si="300"/>
        <v>6.6283520749094702E-4</v>
      </c>
      <c r="M1875" s="9">
        <f t="shared" si="301"/>
        <v>-1</v>
      </c>
      <c r="N1875" s="9">
        <f t="shared" si="302"/>
        <v>-1</v>
      </c>
      <c r="O1875" s="9">
        <f t="shared" si="303"/>
        <v>8.0039387999064973E-2</v>
      </c>
      <c r="P1875" s="9">
        <f t="shared" si="304"/>
        <v>-0.63998687066697835</v>
      </c>
      <c r="Q1875" s="10">
        <f t="shared" si="305"/>
        <v>0.18332989229888672</v>
      </c>
      <c r="R1875" s="10">
        <f t="shared" si="288"/>
        <v>0.43637182674811298</v>
      </c>
      <c r="S1875" s="10">
        <f>_xlfn.PERCENTILE.INC($R$1519:R1875,0.75)</f>
        <v>0.63105823897992175</v>
      </c>
      <c r="T1875" s="10">
        <f t="shared" si="289"/>
        <v>0.63105823897992175</v>
      </c>
      <c r="U1875" s="11">
        <f t="shared" si="306"/>
        <v>0.43637182674811298</v>
      </c>
      <c r="V1875" s="10">
        <f t="shared" si="290"/>
        <v>-0.65111975030489855</v>
      </c>
      <c r="W1875" s="10">
        <f t="shared" si="291"/>
        <v>0.44002289537920458</v>
      </c>
      <c r="X1875" s="10">
        <f t="shared" si="307"/>
        <v>0.54546478343514126</v>
      </c>
      <c r="Y1875" s="10">
        <f>_xlfn.PERCENTILE.INC($X$1519:X1875,0.75)</f>
        <v>0.78882279872490213</v>
      </c>
      <c r="Z1875" s="10">
        <f t="shared" si="308"/>
        <v>0.78882279872490213</v>
      </c>
      <c r="AA1875" s="10">
        <f t="shared" si="309"/>
        <v>0.54573757451910454</v>
      </c>
      <c r="AB1875" s="10">
        <f t="shared" si="310"/>
        <v>-0.2865075977677462</v>
      </c>
      <c r="AC1875" s="10">
        <f t="shared" si="311"/>
        <v>-0.15635796148706502</v>
      </c>
      <c r="AD1875" s="13">
        <f t="shared" si="312"/>
        <v>-286507.59776774619</v>
      </c>
      <c r="AE1875" s="13">
        <f t="shared" si="292"/>
        <v>-156357.96148706501</v>
      </c>
      <c r="AF1875" s="13"/>
      <c r="AG1875" s="2">
        <f t="shared" si="287"/>
        <v>37456</v>
      </c>
      <c r="AH1875" s="3">
        <f t="shared" si="293"/>
        <v>-1694.7349065673945</v>
      </c>
      <c r="AI1875" s="3">
        <f t="shared" si="294"/>
        <v>-924.88051736295108</v>
      </c>
      <c r="AJ1875" s="3">
        <f t="shared" si="313"/>
        <v>72529.895277065123</v>
      </c>
      <c r="AK1875" s="3">
        <f t="shared" si="314"/>
        <v>65550.215179329811</v>
      </c>
    </row>
    <row r="1876" spans="2:37" x14ac:dyDescent="0.2">
      <c r="B1876" s="5">
        <v>37459</v>
      </c>
      <c r="C1876" s="1">
        <v>147.16999999999999</v>
      </c>
      <c r="D1876" s="1">
        <f t="shared" si="284"/>
        <v>30</v>
      </c>
      <c r="E1876" s="1" t="b">
        <f t="shared" si="285"/>
        <v>1</v>
      </c>
      <c r="F1876" s="6">
        <f t="shared" si="286"/>
        <v>-5.2720513687056769E-3</v>
      </c>
      <c r="G1876" s="8">
        <f t="shared" si="295"/>
        <v>-2.3816865026766629E-3</v>
      </c>
      <c r="H1876" s="8">
        <f t="shared" si="296"/>
        <v>-1.1549454774355302E-3</v>
      </c>
      <c r="I1876" s="8">
        <f t="shared" si="297"/>
        <v>1.8864262014057082E-5</v>
      </c>
      <c r="J1876" s="6">
        <f t="shared" si="298"/>
        <v>1.6573324014194581E-3</v>
      </c>
      <c r="K1876" s="6">
        <f t="shared" si="299"/>
        <v>1.0282465222238204E-3</v>
      </c>
      <c r="L1876" s="6">
        <f t="shared" si="300"/>
        <v>6.6274478308310882E-4</v>
      </c>
      <c r="M1876" s="9">
        <f t="shared" si="301"/>
        <v>-1</v>
      </c>
      <c r="N1876" s="9">
        <f t="shared" si="302"/>
        <v>-1</v>
      </c>
      <c r="O1876" s="9">
        <f t="shared" si="303"/>
        <v>2.8463840826177405E-2</v>
      </c>
      <c r="P1876" s="9">
        <f t="shared" si="304"/>
        <v>-0.65717871972460751</v>
      </c>
      <c r="Q1876" s="10">
        <f t="shared" si="305"/>
        <v>0.18334221773948298</v>
      </c>
      <c r="R1876" s="10">
        <f t="shared" si="288"/>
        <v>0.43634249103321443</v>
      </c>
      <c r="S1876" s="10">
        <f>_xlfn.PERCENTILE.INC($R$1519:R1876,0.75)</f>
        <v>0.62900098352884259</v>
      </c>
      <c r="T1876" s="10">
        <f t="shared" si="289"/>
        <v>0.62900098352884259</v>
      </c>
      <c r="U1876" s="11">
        <f t="shared" si="306"/>
        <v>0.43634249103321443</v>
      </c>
      <c r="V1876" s="10">
        <f t="shared" si="290"/>
        <v>-0.63998687066697835</v>
      </c>
      <c r="W1876" s="10">
        <f t="shared" si="291"/>
        <v>0.43637182674811298</v>
      </c>
      <c r="X1876" s="10">
        <f t="shared" si="307"/>
        <v>0.54542811379151812</v>
      </c>
      <c r="Y1876" s="10">
        <f>_xlfn.PERCENTILE.INC($X$1519:X1876,0.75)</f>
        <v>0.78625122941105308</v>
      </c>
      <c r="Z1876" s="10">
        <f t="shared" si="308"/>
        <v>0.78625122941105308</v>
      </c>
      <c r="AA1876" s="10">
        <f t="shared" si="309"/>
        <v>0.54542811379151812</v>
      </c>
      <c r="AB1876" s="10">
        <f t="shared" si="310"/>
        <v>-0.27927223984775768</v>
      </c>
      <c r="AC1876" s="10">
        <f t="shared" si="311"/>
        <v>-0.15232293101449493</v>
      </c>
      <c r="AD1876" s="13">
        <f t="shared" si="312"/>
        <v>-279272.23984775768</v>
      </c>
      <c r="AE1876" s="13">
        <f t="shared" si="292"/>
        <v>-152322.93101449494</v>
      </c>
      <c r="AF1876" s="13"/>
      <c r="AG1876" s="2">
        <f t="shared" si="287"/>
        <v>37459</v>
      </c>
      <c r="AH1876" s="3">
        <f t="shared" si="293"/>
        <v>1510.4827729560218</v>
      </c>
      <c r="AI1876" s="3">
        <f t="shared" si="294"/>
        <v>824.32720486591063</v>
      </c>
      <c r="AJ1876" s="3">
        <f t="shared" si="313"/>
        <v>74040.378050021143</v>
      </c>
      <c r="AK1876" s="3">
        <f t="shared" si="314"/>
        <v>66374.542384195724</v>
      </c>
    </row>
    <row r="1877" spans="2:37" x14ac:dyDescent="0.2">
      <c r="B1877" s="5">
        <v>37460</v>
      </c>
      <c r="C1877" s="1">
        <v>145.46</v>
      </c>
      <c r="D1877" s="1">
        <f t="shared" ref="D1877:D1940" si="315">WEEKNUM(B1877)</f>
        <v>30</v>
      </c>
      <c r="E1877" s="1" t="b">
        <f t="shared" ref="E1877:E1940" si="316">IF(D1877&lt;&gt;D1876,TRUE,FALSE)</f>
        <v>0</v>
      </c>
      <c r="F1877" s="6">
        <f t="shared" ref="F1877:F1940" si="317">C1877/C1876-1</f>
        <v>-1.1619215872800015E-2</v>
      </c>
      <c r="G1877" s="8">
        <f t="shared" si="295"/>
        <v>-2.5578269378528648E-3</v>
      </c>
      <c r="H1877" s="8">
        <f t="shared" si="296"/>
        <v>-1.2364791592372132E-3</v>
      </c>
      <c r="I1877" s="8">
        <f t="shared" si="297"/>
        <v>-4.5890722399137643E-5</v>
      </c>
      <c r="J1877" s="6">
        <f t="shared" si="298"/>
        <v>1.6588919143924752E-3</v>
      </c>
      <c r="K1877" s="6">
        <f t="shared" si="299"/>
        <v>1.0288405461038367E-3</v>
      </c>
      <c r="L1877" s="6">
        <f t="shared" si="300"/>
        <v>6.6264698863275522E-4</v>
      </c>
      <c r="M1877" s="9">
        <f t="shared" si="301"/>
        <v>-1</v>
      </c>
      <c r="N1877" s="9">
        <f t="shared" si="302"/>
        <v>-1</v>
      </c>
      <c r="O1877" s="9">
        <f t="shared" si="303"/>
        <v>-6.9253649660167227E-2</v>
      </c>
      <c r="P1877" s="9">
        <f t="shared" si="304"/>
        <v>-0.68975121655338911</v>
      </c>
      <c r="Q1877" s="10">
        <f t="shared" si="305"/>
        <v>0.18420774501913426</v>
      </c>
      <c r="R1877" s="10">
        <f t="shared" si="288"/>
        <v>0.43429227143348476</v>
      </c>
      <c r="S1877" s="10">
        <f>_xlfn.PERCENTILE.INC($R$1519:R1877,0.75)</f>
        <v>0.62694372807776333</v>
      </c>
      <c r="T1877" s="10">
        <f t="shared" si="289"/>
        <v>0.62694372807776333</v>
      </c>
      <c r="U1877" s="11">
        <f t="shared" si="306"/>
        <v>0.43429227143348476</v>
      </c>
      <c r="V1877" s="10">
        <f t="shared" si="290"/>
        <v>-0.63998687066697835</v>
      </c>
      <c r="W1877" s="10">
        <f t="shared" si="291"/>
        <v>0.43637182674811298</v>
      </c>
      <c r="X1877" s="10">
        <f t="shared" si="307"/>
        <v>0.54286533929185599</v>
      </c>
      <c r="Y1877" s="10">
        <f>_xlfn.PERCENTILE.INC($X$1519:X1877,0.75)</f>
        <v>0.78367966009720413</v>
      </c>
      <c r="Z1877" s="10">
        <f t="shared" si="308"/>
        <v>0.78367966009720413</v>
      </c>
      <c r="AA1877" s="10">
        <f t="shared" si="309"/>
        <v>0.54542811379151812</v>
      </c>
      <c r="AB1877" s="10">
        <f t="shared" si="310"/>
        <v>-0.27927223984775768</v>
      </c>
      <c r="AC1877" s="10">
        <f t="shared" si="311"/>
        <v>-0.15232293101449493</v>
      </c>
      <c r="AD1877" s="13">
        <f t="shared" si="312"/>
        <v>-279272.23984775768</v>
      </c>
      <c r="AE1877" s="13">
        <f t="shared" si="292"/>
        <v>-152322.93101449494</v>
      </c>
      <c r="AF1877" s="13"/>
      <c r="AG1877" s="2">
        <f t="shared" si="287"/>
        <v>37460</v>
      </c>
      <c r="AH1877" s="3">
        <f t="shared" si="293"/>
        <v>3244.924442071479</v>
      </c>
      <c r="AI1877" s="3">
        <f t="shared" si="294"/>
        <v>1769.8730178350413</v>
      </c>
      <c r="AJ1877" s="3">
        <f t="shared" si="313"/>
        <v>77285.302492092625</v>
      </c>
      <c r="AK1877" s="3">
        <f t="shared" si="314"/>
        <v>68144.415402030761</v>
      </c>
    </row>
    <row r="1878" spans="2:37" x14ac:dyDescent="0.2">
      <c r="B1878" s="5">
        <v>37461</v>
      </c>
      <c r="C1878" s="1">
        <v>144.72</v>
      </c>
      <c r="D1878" s="1">
        <f t="shared" si="315"/>
        <v>30</v>
      </c>
      <c r="E1878" s="1" t="b">
        <f t="shared" si="316"/>
        <v>0</v>
      </c>
      <c r="F1878" s="6">
        <f t="shared" si="317"/>
        <v>-5.0873092259040575E-3</v>
      </c>
      <c r="G1878" s="8">
        <f t="shared" si="295"/>
        <v>-2.654980945266794E-3</v>
      </c>
      <c r="H1878" s="8">
        <f t="shared" si="296"/>
        <v>-1.2672619609371896E-3</v>
      </c>
      <c r="I1878" s="8">
        <f t="shared" si="297"/>
        <v>-4.5306221529331069E-5</v>
      </c>
      <c r="J1878" s="6">
        <f t="shared" si="298"/>
        <v>1.6605750049519764E-3</v>
      </c>
      <c r="K1878" s="6">
        <f t="shared" si="299"/>
        <v>1.029466018907551E-3</v>
      </c>
      <c r="L1878" s="6">
        <f t="shared" si="300"/>
        <v>6.6255385857882693E-4</v>
      </c>
      <c r="M1878" s="9">
        <f t="shared" si="301"/>
        <v>-1</v>
      </c>
      <c r="N1878" s="9">
        <f t="shared" si="302"/>
        <v>-1</v>
      </c>
      <c r="O1878" s="9">
        <f t="shared" si="303"/>
        <v>-6.8381190363169225E-2</v>
      </c>
      <c r="P1878" s="9">
        <f t="shared" si="304"/>
        <v>-0.68946039678772308</v>
      </c>
      <c r="Q1878" s="10">
        <f t="shared" si="305"/>
        <v>0.18413991770558349</v>
      </c>
      <c r="R1878" s="10">
        <f t="shared" si="288"/>
        <v>0.43445224151728967</v>
      </c>
      <c r="S1878" s="10">
        <f>_xlfn.PERCENTILE.INC($R$1519:R1878,0.75)</f>
        <v>0.62488647262668406</v>
      </c>
      <c r="T1878" s="10">
        <f t="shared" si="289"/>
        <v>0.62488647262668406</v>
      </c>
      <c r="U1878" s="11">
        <f t="shared" si="306"/>
        <v>0.43445224151728967</v>
      </c>
      <c r="V1878" s="10">
        <f t="shared" si="290"/>
        <v>-0.63998687066697835</v>
      </c>
      <c r="W1878" s="10">
        <f t="shared" si="291"/>
        <v>0.43637182674811298</v>
      </c>
      <c r="X1878" s="10">
        <f t="shared" si="307"/>
        <v>0.54306530189661206</v>
      </c>
      <c r="Y1878" s="10">
        <f>_xlfn.PERCENTILE.INC($X$1519:X1878,0.75)</f>
        <v>0.78110809078335519</v>
      </c>
      <c r="Z1878" s="10">
        <f t="shared" si="308"/>
        <v>0.78110809078335519</v>
      </c>
      <c r="AA1878" s="10">
        <f t="shared" si="309"/>
        <v>0.54542811379151812</v>
      </c>
      <c r="AB1878" s="10">
        <f t="shared" si="310"/>
        <v>-0.27927223984775768</v>
      </c>
      <c r="AC1878" s="10">
        <f t="shared" si="311"/>
        <v>-0.15232293101449493</v>
      </c>
      <c r="AD1878" s="13">
        <f t="shared" si="312"/>
        <v>-279272.23984775768</v>
      </c>
      <c r="AE1878" s="13">
        <f t="shared" si="292"/>
        <v>-152322.93101449494</v>
      </c>
      <c r="AF1878" s="13"/>
      <c r="AG1878" s="2">
        <f t="shared" si="287"/>
        <v>37461</v>
      </c>
      <c r="AH1878" s="3">
        <f t="shared" si="293"/>
        <v>1420.7442423163884</v>
      </c>
      <c r="AI1878" s="3">
        <f t="shared" si="294"/>
        <v>774.91385226678744</v>
      </c>
      <c r="AJ1878" s="3">
        <f t="shared" si="313"/>
        <v>78706.046734409014</v>
      </c>
      <c r="AK1878" s="3">
        <f t="shared" si="314"/>
        <v>68919.329254297554</v>
      </c>
    </row>
    <row r="1879" spans="2:37" x14ac:dyDescent="0.2">
      <c r="B1879" s="5">
        <v>37462</v>
      </c>
      <c r="C1879" s="1">
        <v>142.28</v>
      </c>
      <c r="D1879" s="1">
        <f t="shared" si="315"/>
        <v>30</v>
      </c>
      <c r="E1879" s="1" t="b">
        <f t="shared" si="316"/>
        <v>0</v>
      </c>
      <c r="F1879" s="6">
        <f t="shared" si="317"/>
        <v>-1.6860143725815346E-2</v>
      </c>
      <c r="G1879" s="8">
        <f t="shared" si="295"/>
        <v>-3.0362371964881628E-3</v>
      </c>
      <c r="H1879" s="8">
        <f t="shared" si="296"/>
        <v>-1.4374682479924212E-3</v>
      </c>
      <c r="I1879" s="8">
        <f t="shared" si="297"/>
        <v>-2.153263012763698E-4</v>
      </c>
      <c r="J1879" s="6">
        <f t="shared" si="298"/>
        <v>1.6627671363286987E-3</v>
      </c>
      <c r="K1879" s="6">
        <f t="shared" si="299"/>
        <v>1.0302712770080026E-3</v>
      </c>
      <c r="L1879" s="6">
        <f t="shared" si="300"/>
        <v>6.6249324772141554E-4</v>
      </c>
      <c r="M1879" s="9">
        <f t="shared" si="301"/>
        <v>-1</v>
      </c>
      <c r="N1879" s="9">
        <f t="shared" si="302"/>
        <v>-1</v>
      </c>
      <c r="O1879" s="9">
        <f t="shared" si="303"/>
        <v>-0.32502414479991271</v>
      </c>
      <c r="P1879" s="9">
        <f t="shared" si="304"/>
        <v>-0.77500804826663749</v>
      </c>
      <c r="Q1879" s="10">
        <f t="shared" si="305"/>
        <v>0.18635187289706229</v>
      </c>
      <c r="R1879" s="10">
        <f t="shared" si="288"/>
        <v>0.42929539025449281</v>
      </c>
      <c r="S1879" s="10">
        <f>_xlfn.PERCENTILE.INC($R$1519:R1879,0.75)</f>
        <v>0.62282921717560491</v>
      </c>
      <c r="T1879" s="10">
        <f t="shared" si="289"/>
        <v>0.62282921717560491</v>
      </c>
      <c r="U1879" s="11">
        <f t="shared" si="306"/>
        <v>0.42929539025449281</v>
      </c>
      <c r="V1879" s="10">
        <f t="shared" si="290"/>
        <v>-0.63998687066697835</v>
      </c>
      <c r="W1879" s="10">
        <f t="shared" si="291"/>
        <v>0.43637182674811298</v>
      </c>
      <c r="X1879" s="10">
        <f t="shared" si="307"/>
        <v>0.53661923781811605</v>
      </c>
      <c r="Y1879" s="10">
        <f>_xlfn.PERCENTILE.INC($X$1519:X1879,0.75)</f>
        <v>0.77853652146950614</v>
      </c>
      <c r="Z1879" s="10">
        <f t="shared" si="308"/>
        <v>0.77853652146950614</v>
      </c>
      <c r="AA1879" s="10">
        <f t="shared" si="309"/>
        <v>0.54542811379151812</v>
      </c>
      <c r="AB1879" s="10">
        <f t="shared" si="310"/>
        <v>-0.27927223984775768</v>
      </c>
      <c r="AC1879" s="10">
        <f t="shared" si="311"/>
        <v>-0.15232293101449493</v>
      </c>
      <c r="AD1879" s="13">
        <f t="shared" si="312"/>
        <v>-279272.23984775768</v>
      </c>
      <c r="AE1879" s="13">
        <f t="shared" si="292"/>
        <v>-152322.93101449494</v>
      </c>
      <c r="AF1879" s="13"/>
      <c r="AG1879" s="2">
        <f t="shared" si="287"/>
        <v>37462</v>
      </c>
      <c r="AH1879" s="3">
        <f t="shared" si="293"/>
        <v>4708.57010246357</v>
      </c>
      <c r="AI1879" s="3">
        <f t="shared" si="294"/>
        <v>2568.1865096418405</v>
      </c>
      <c r="AJ1879" s="3">
        <f t="shared" si="313"/>
        <v>83414.616836872578</v>
      </c>
      <c r="AK1879" s="3">
        <f t="shared" si="314"/>
        <v>71487.515763939387</v>
      </c>
    </row>
    <row r="1880" spans="2:37" x14ac:dyDescent="0.2">
      <c r="B1880" s="5">
        <v>37463</v>
      </c>
      <c r="C1880" s="1">
        <v>140.83000000000001</v>
      </c>
      <c r="D1880" s="1">
        <f t="shared" si="315"/>
        <v>30</v>
      </c>
      <c r="E1880" s="1" t="b">
        <f t="shared" si="316"/>
        <v>0</v>
      </c>
      <c r="F1880" s="6">
        <f t="shared" si="317"/>
        <v>-1.0191172336238341E-2</v>
      </c>
      <c r="G1880" s="8">
        <f t="shared" si="295"/>
        <v>-3.1297391022855996E-3</v>
      </c>
      <c r="H1880" s="8">
        <f t="shared" si="296"/>
        <v>-1.5342328550834862E-3</v>
      </c>
      <c r="I1880" s="8">
        <f t="shared" si="297"/>
        <v>-3.538631587413245E-4</v>
      </c>
      <c r="J1880" s="6">
        <f t="shared" si="298"/>
        <v>1.6650839341369546E-3</v>
      </c>
      <c r="K1880" s="6">
        <f t="shared" si="299"/>
        <v>1.0311892132500809E-3</v>
      </c>
      <c r="L1880" s="6">
        <f t="shared" si="300"/>
        <v>6.6248614645430094E-4</v>
      </c>
      <c r="M1880" s="9">
        <f t="shared" si="301"/>
        <v>-1</v>
      </c>
      <c r="N1880" s="9">
        <f t="shared" si="302"/>
        <v>-1</v>
      </c>
      <c r="O1880" s="9">
        <f t="shared" si="303"/>
        <v>-0.53414423929502408</v>
      </c>
      <c r="P1880" s="9">
        <f t="shared" si="304"/>
        <v>-0.84471474643167477</v>
      </c>
      <c r="Q1880" s="10">
        <f t="shared" si="305"/>
        <v>0.18652303760900818</v>
      </c>
      <c r="R1880" s="10">
        <f t="shared" si="288"/>
        <v>0.42890144308981798</v>
      </c>
      <c r="S1880" s="10">
        <f>_xlfn.PERCENTILE.INC($R$1519:R1880,0.75)</f>
        <v>0.62268777667624087</v>
      </c>
      <c r="T1880" s="10">
        <f t="shared" si="289"/>
        <v>0.62268777667624087</v>
      </c>
      <c r="U1880" s="11">
        <f t="shared" si="306"/>
        <v>0.42890144308981798</v>
      </c>
      <c r="V1880" s="10">
        <f t="shared" si="290"/>
        <v>-0.63998687066697835</v>
      </c>
      <c r="W1880" s="10">
        <f t="shared" si="291"/>
        <v>0.43637182674811298</v>
      </c>
      <c r="X1880" s="10">
        <f t="shared" si="307"/>
        <v>0.53612680386227252</v>
      </c>
      <c r="Y1880" s="10">
        <f>_xlfn.PERCENTILE.INC($X$1519:X1880,0.75)</f>
        <v>0.77835972084530114</v>
      </c>
      <c r="Z1880" s="10">
        <f t="shared" si="308"/>
        <v>0.77835972084530114</v>
      </c>
      <c r="AA1880" s="10">
        <f t="shared" si="309"/>
        <v>0.54542811379151812</v>
      </c>
      <c r="AB1880" s="10">
        <f t="shared" si="310"/>
        <v>-0.27927223984775768</v>
      </c>
      <c r="AC1880" s="10">
        <f t="shared" si="311"/>
        <v>-0.15232293101449493</v>
      </c>
      <c r="AD1880" s="13">
        <f t="shared" si="312"/>
        <v>-279272.23984775768</v>
      </c>
      <c r="AE1880" s="13">
        <f t="shared" si="292"/>
        <v>-152322.93101449494</v>
      </c>
      <c r="AF1880" s="13"/>
      <c r="AG1880" s="2">
        <f t="shared" si="287"/>
        <v>37463</v>
      </c>
      <c r="AH1880" s="3">
        <f t="shared" si="293"/>
        <v>2846.1115250157868</v>
      </c>
      <c r="AI1880" s="3">
        <f t="shared" si="294"/>
        <v>1552.3492407296621</v>
      </c>
      <c r="AJ1880" s="3">
        <f t="shared" si="313"/>
        <v>86260.728361888367</v>
      </c>
      <c r="AK1880" s="3">
        <f t="shared" si="314"/>
        <v>73039.865004669045</v>
      </c>
    </row>
    <row r="1881" spans="2:37" x14ac:dyDescent="0.2">
      <c r="B1881" s="5">
        <v>37466</v>
      </c>
      <c r="C1881" s="1">
        <v>139.38</v>
      </c>
      <c r="D1881" s="1">
        <f t="shared" si="315"/>
        <v>31</v>
      </c>
      <c r="E1881" s="1" t="b">
        <f t="shared" si="316"/>
        <v>1</v>
      </c>
      <c r="F1881" s="6">
        <f t="shared" si="317"/>
        <v>-1.0296101682880199E-2</v>
      </c>
      <c r="G1881" s="8">
        <f t="shared" si="295"/>
        <v>-3.3940664613893055E-3</v>
      </c>
      <c r="H1881" s="8">
        <f t="shared" si="296"/>
        <v>-1.5834527154912517E-3</v>
      </c>
      <c r="I1881" s="8">
        <f t="shared" si="297"/>
        <v>-3.7769081110372934E-4</v>
      </c>
      <c r="J1881" s="6">
        <f t="shared" si="298"/>
        <v>1.6678050870944337E-3</v>
      </c>
      <c r="K1881" s="6">
        <f t="shared" si="299"/>
        <v>1.0321614614373059E-3</v>
      </c>
      <c r="L1881" s="6">
        <f t="shared" si="300"/>
        <v>6.6248985913660067E-4</v>
      </c>
      <c r="M1881" s="9">
        <f t="shared" si="301"/>
        <v>-1</v>
      </c>
      <c r="N1881" s="9">
        <f t="shared" si="302"/>
        <v>-1</v>
      </c>
      <c r="O1881" s="9">
        <f t="shared" si="303"/>
        <v>-0.57010806413846138</v>
      </c>
      <c r="P1881" s="9">
        <f t="shared" si="304"/>
        <v>-0.85670268804615379</v>
      </c>
      <c r="Q1881" s="10">
        <f t="shared" si="305"/>
        <v>0.18706906013706023</v>
      </c>
      <c r="R1881" s="10">
        <f t="shared" si="288"/>
        <v>0.42764955327934107</v>
      </c>
      <c r="S1881" s="10">
        <f>_xlfn.PERCENTILE.INC($R$1519:R1881,0.75)</f>
        <v>0.62254633617687682</v>
      </c>
      <c r="T1881" s="10">
        <f t="shared" si="289"/>
        <v>0.62254633617687682</v>
      </c>
      <c r="U1881" s="11">
        <f t="shared" si="306"/>
        <v>0.42764955327934107</v>
      </c>
      <c r="V1881" s="10">
        <f t="shared" si="290"/>
        <v>-0.84471474643167477</v>
      </c>
      <c r="W1881" s="10">
        <f t="shared" si="291"/>
        <v>0.42890144308981798</v>
      </c>
      <c r="X1881" s="10">
        <f t="shared" si="307"/>
        <v>0.53456194159917636</v>
      </c>
      <c r="Y1881" s="10">
        <f>_xlfn.PERCENTILE.INC($X$1519:X1881,0.75)</f>
        <v>0.77818292022109614</v>
      </c>
      <c r="Z1881" s="10">
        <f t="shared" si="308"/>
        <v>0.77818292022109614</v>
      </c>
      <c r="AA1881" s="10">
        <f t="shared" si="309"/>
        <v>0.53456194159917636</v>
      </c>
      <c r="AB1881" s="10">
        <f t="shared" si="310"/>
        <v>-0.36229937374379501</v>
      </c>
      <c r="AC1881" s="10">
        <f t="shared" si="311"/>
        <v>-0.19367145666864871</v>
      </c>
      <c r="AD1881" s="13">
        <f t="shared" si="312"/>
        <v>-362299.37374379503</v>
      </c>
      <c r="AE1881" s="13">
        <f t="shared" si="292"/>
        <v>-193671.45666864872</v>
      </c>
      <c r="AF1881" s="13"/>
      <c r="AG1881" s="2">
        <f t="shared" si="287"/>
        <v>37466</v>
      </c>
      <c r="AH1881" s="3">
        <f t="shared" si="293"/>
        <v>2875.4153786782203</v>
      </c>
      <c r="AI1881" s="3">
        <f t="shared" si="294"/>
        <v>1568.3323863595858</v>
      </c>
      <c r="AJ1881" s="3">
        <f t="shared" si="313"/>
        <v>89136.143740566593</v>
      </c>
      <c r="AK1881" s="3">
        <f t="shared" si="314"/>
        <v>74608.197391028632</v>
      </c>
    </row>
    <row r="1882" spans="2:37" x14ac:dyDescent="0.2">
      <c r="B1882" s="5">
        <v>37467</v>
      </c>
      <c r="C1882" s="1">
        <v>130.78</v>
      </c>
      <c r="D1882" s="1">
        <f t="shared" si="315"/>
        <v>31</v>
      </c>
      <c r="E1882" s="1" t="b">
        <f t="shared" si="316"/>
        <v>0</v>
      </c>
      <c r="F1882" s="6">
        <f t="shared" si="317"/>
        <v>-6.1701822356148628E-2</v>
      </c>
      <c r="G1882" s="8">
        <f t="shared" si="295"/>
        <v>-4.7665250841761745E-3</v>
      </c>
      <c r="H1882" s="8">
        <f t="shared" si="296"/>
        <v>-2.3282741973185655E-3</v>
      </c>
      <c r="I1882" s="8">
        <f t="shared" si="297"/>
        <v>-8.0082538110372206E-4</v>
      </c>
      <c r="J1882" s="6">
        <f t="shared" si="298"/>
        <v>1.6731901952909036E-3</v>
      </c>
      <c r="K1882" s="6">
        <f t="shared" si="299"/>
        <v>1.0342747873127666E-3</v>
      </c>
      <c r="L1882" s="6">
        <f t="shared" si="300"/>
        <v>6.628071011785116E-4</v>
      </c>
      <c r="M1882" s="9">
        <f t="shared" si="301"/>
        <v>-1</v>
      </c>
      <c r="N1882" s="9">
        <f t="shared" si="302"/>
        <v>-1</v>
      </c>
      <c r="O1882" s="9">
        <f t="shared" si="303"/>
        <v>-1</v>
      </c>
      <c r="P1882" s="9">
        <f t="shared" si="304"/>
        <v>-1</v>
      </c>
      <c r="Q1882" s="10">
        <f t="shared" si="305"/>
        <v>0.22105210246926529</v>
      </c>
      <c r="R1882" s="10">
        <f t="shared" si="288"/>
        <v>0.36190562815896793</v>
      </c>
      <c r="S1882" s="10">
        <f>_xlfn.PERCENTILE.INC($R$1519:R1882,0.75)</f>
        <v>0.62240489567751289</v>
      </c>
      <c r="T1882" s="10">
        <f t="shared" si="289"/>
        <v>0.62240489567751289</v>
      </c>
      <c r="U1882" s="11">
        <f t="shared" si="306"/>
        <v>0.36190562815896793</v>
      </c>
      <c r="V1882" s="10">
        <f t="shared" si="290"/>
        <v>-0.84471474643167477</v>
      </c>
      <c r="W1882" s="10">
        <f t="shared" si="291"/>
        <v>0.42890144308981798</v>
      </c>
      <c r="X1882" s="10">
        <f t="shared" si="307"/>
        <v>0.45238203519870995</v>
      </c>
      <c r="Y1882" s="10">
        <f>_xlfn.PERCENTILE.INC($X$1519:X1882,0.75)</f>
        <v>0.77800611959689103</v>
      </c>
      <c r="Z1882" s="10">
        <f t="shared" si="308"/>
        <v>0.77800611959689103</v>
      </c>
      <c r="AA1882" s="10">
        <f t="shared" si="309"/>
        <v>0.53456194159917636</v>
      </c>
      <c r="AB1882" s="10">
        <f t="shared" si="310"/>
        <v>-0.36229937374379501</v>
      </c>
      <c r="AC1882" s="10">
        <f t="shared" si="311"/>
        <v>-0.19367145666864871</v>
      </c>
      <c r="AD1882" s="13">
        <f t="shared" si="312"/>
        <v>-362299.37374379503</v>
      </c>
      <c r="AE1882" s="13">
        <f t="shared" si="292"/>
        <v>-193671.45666864872</v>
      </c>
      <c r="AF1882" s="13"/>
      <c r="AG1882" s="2">
        <f t="shared" si="287"/>
        <v>37467</v>
      </c>
      <c r="AH1882" s="3">
        <f t="shared" si="293"/>
        <v>22354.53159848354</v>
      </c>
      <c r="AI1882" s="3">
        <f t="shared" si="294"/>
        <v>11949.8818148255</v>
      </c>
      <c r="AJ1882" s="3">
        <f t="shared" si="313"/>
        <v>111490.67533905013</v>
      </c>
      <c r="AK1882" s="3">
        <f t="shared" si="314"/>
        <v>86558.079205854126</v>
      </c>
    </row>
    <row r="1883" spans="2:37" x14ac:dyDescent="0.2">
      <c r="B1883" s="5">
        <v>37468</v>
      </c>
      <c r="C1883" s="1">
        <v>118.47</v>
      </c>
      <c r="D1883" s="1">
        <f t="shared" si="315"/>
        <v>31</v>
      </c>
      <c r="E1883" s="1" t="b">
        <f t="shared" si="316"/>
        <v>0</v>
      </c>
      <c r="F1883" s="6">
        <f t="shared" si="317"/>
        <v>-9.4127542437681622E-2</v>
      </c>
      <c r="G1883" s="8">
        <f t="shared" si="295"/>
        <v>-6.9284518819233551E-3</v>
      </c>
      <c r="H1883" s="8">
        <f t="shared" si="296"/>
        <v>-3.5268493163895828E-3</v>
      </c>
      <c r="I1883" s="8">
        <f t="shared" si="297"/>
        <v>-1.4435949567721432E-3</v>
      </c>
      <c r="J1883" s="6">
        <f t="shared" si="298"/>
        <v>1.6845472297627043E-3</v>
      </c>
      <c r="K1883" s="6">
        <f t="shared" si="299"/>
        <v>1.0391157331242624E-3</v>
      </c>
      <c r="L1883" s="6">
        <f t="shared" si="300"/>
        <v>6.6401501378289584E-4</v>
      </c>
      <c r="M1883" s="9">
        <f t="shared" si="301"/>
        <v>-1</v>
      </c>
      <c r="N1883" s="9">
        <f t="shared" si="302"/>
        <v>-1</v>
      </c>
      <c r="O1883" s="9">
        <f t="shared" si="303"/>
        <v>-1</v>
      </c>
      <c r="P1883" s="9">
        <f t="shared" si="304"/>
        <v>-1</v>
      </c>
      <c r="Q1883" s="10">
        <f t="shared" si="305"/>
        <v>0.28665443559369469</v>
      </c>
      <c r="R1883" s="10">
        <f t="shared" si="288"/>
        <v>0.27908167488952573</v>
      </c>
      <c r="S1883" s="10">
        <f>_xlfn.PERCENTILE.INC($R$1519:R1883,0.75)</f>
        <v>0.62226345517814885</v>
      </c>
      <c r="T1883" s="10">
        <f t="shared" si="289"/>
        <v>0.62226345517814885</v>
      </c>
      <c r="U1883" s="11">
        <f t="shared" si="306"/>
        <v>0.27908167488952573</v>
      </c>
      <c r="V1883" s="10">
        <f t="shared" si="290"/>
        <v>-0.84471474643167477</v>
      </c>
      <c r="W1883" s="10">
        <f t="shared" si="291"/>
        <v>0.42890144308981798</v>
      </c>
      <c r="X1883" s="10">
        <f t="shared" si="307"/>
        <v>0.34885209361190722</v>
      </c>
      <c r="Y1883" s="10">
        <f>_xlfn.PERCENTILE.INC($X$1519:X1883,0.75)</f>
        <v>0.77782931897268603</v>
      </c>
      <c r="Z1883" s="10">
        <f t="shared" si="308"/>
        <v>0.77782931897268603</v>
      </c>
      <c r="AA1883" s="10">
        <f t="shared" si="309"/>
        <v>0.53456194159917636</v>
      </c>
      <c r="AB1883" s="10">
        <f t="shared" si="310"/>
        <v>-0.36229937374379501</v>
      </c>
      <c r="AC1883" s="10">
        <f t="shared" si="311"/>
        <v>-0.19367145666864871</v>
      </c>
      <c r="AD1883" s="13">
        <f t="shared" si="312"/>
        <v>-362299.37374379503</v>
      </c>
      <c r="AE1883" s="13">
        <f t="shared" si="292"/>
        <v>-193671.45666864872</v>
      </c>
      <c r="AF1883" s="13"/>
      <c r="AG1883" s="2">
        <f t="shared" si="287"/>
        <v>37468</v>
      </c>
      <c r="AH1883" s="3">
        <f t="shared" si="293"/>
        <v>34102.349677214544</v>
      </c>
      <c r="AI1883" s="3">
        <f t="shared" si="294"/>
        <v>18229.818256545848</v>
      </c>
      <c r="AJ1883" s="3">
        <f t="shared" si="313"/>
        <v>145593.02501626467</v>
      </c>
      <c r="AK1883" s="3">
        <f t="shared" si="314"/>
        <v>104787.89746239997</v>
      </c>
    </row>
    <row r="1884" spans="2:37" x14ac:dyDescent="0.2">
      <c r="B1884" s="5">
        <v>37469</v>
      </c>
      <c r="C1884" s="1">
        <v>125.42</v>
      </c>
      <c r="D1884" s="1">
        <f t="shared" si="315"/>
        <v>31</v>
      </c>
      <c r="E1884" s="1" t="b">
        <f t="shared" si="316"/>
        <v>0</v>
      </c>
      <c r="F1884" s="6">
        <f t="shared" si="317"/>
        <v>5.8664640837342796E-2</v>
      </c>
      <c r="G1884" s="8">
        <f t="shared" si="295"/>
        <v>-5.3750358114924655E-3</v>
      </c>
      <c r="H1884" s="8">
        <f t="shared" si="296"/>
        <v>-2.7517839647810084E-3</v>
      </c>
      <c r="I1884" s="8">
        <f t="shared" si="297"/>
        <v>-1.0612488727843358E-3</v>
      </c>
      <c r="J1884" s="6">
        <f t="shared" si="298"/>
        <v>1.6913092046558578E-3</v>
      </c>
      <c r="K1884" s="6">
        <f t="shared" si="299"/>
        <v>1.0420391639355852E-3</v>
      </c>
      <c r="L1884" s="6">
        <f t="shared" si="300"/>
        <v>6.6463080820365291E-4</v>
      </c>
      <c r="M1884" s="9">
        <f t="shared" si="301"/>
        <v>-1</v>
      </c>
      <c r="N1884" s="9">
        <f t="shared" si="302"/>
        <v>-1</v>
      </c>
      <c r="O1884" s="9">
        <f t="shared" si="303"/>
        <v>-1</v>
      </c>
      <c r="P1884" s="9">
        <f t="shared" si="304"/>
        <v>-1</v>
      </c>
      <c r="Q1884" s="10">
        <f t="shared" si="305"/>
        <v>0.31557827384531678</v>
      </c>
      <c r="R1884" s="10">
        <f t="shared" si="288"/>
        <v>0.2535028759274241</v>
      </c>
      <c r="S1884" s="10">
        <f>_xlfn.PERCENTILE.INC($R$1519:R1884,0.75)</f>
        <v>0.62205489671088154</v>
      </c>
      <c r="T1884" s="10">
        <f t="shared" si="289"/>
        <v>0.62205489671088154</v>
      </c>
      <c r="U1884" s="11">
        <f t="shared" si="306"/>
        <v>0.2535028759274241</v>
      </c>
      <c r="V1884" s="10">
        <f t="shared" si="290"/>
        <v>-0.84471474643167477</v>
      </c>
      <c r="W1884" s="10">
        <f t="shared" si="291"/>
        <v>0.42890144308981798</v>
      </c>
      <c r="X1884" s="10">
        <f t="shared" si="307"/>
        <v>0.31687859490928011</v>
      </c>
      <c r="Y1884" s="10">
        <f>_xlfn.PERCENTILE.INC($X$1519:X1884,0.75)</f>
        <v>0.7775686208886019</v>
      </c>
      <c r="Z1884" s="10">
        <f t="shared" si="308"/>
        <v>0.7775686208886019</v>
      </c>
      <c r="AA1884" s="10">
        <f t="shared" si="309"/>
        <v>0.53456194159917636</v>
      </c>
      <c r="AB1884" s="10">
        <f t="shared" si="310"/>
        <v>-0.36229937374379501</v>
      </c>
      <c r="AC1884" s="10">
        <f t="shared" si="311"/>
        <v>-0.19367145666864871</v>
      </c>
      <c r="AD1884" s="13">
        <f t="shared" si="312"/>
        <v>-362299.37374379503</v>
      </c>
      <c r="AE1884" s="13">
        <f t="shared" si="292"/>
        <v>-193671.45666864872</v>
      </c>
      <c r="AF1884" s="13"/>
      <c r="AG1884" s="2">
        <f t="shared" si="287"/>
        <v>37469</v>
      </c>
      <c r="AH1884" s="3">
        <f t="shared" si="293"/>
        <v>-21254.162636273959</v>
      </c>
      <c r="AI1884" s="3">
        <f t="shared" si="294"/>
        <v>-11361.666445911276</v>
      </c>
      <c r="AJ1884" s="3">
        <f t="shared" si="313"/>
        <v>124338.86237999071</v>
      </c>
      <c r="AK1884" s="3">
        <f t="shared" si="314"/>
        <v>93426.231016488688</v>
      </c>
    </row>
    <row r="1885" spans="2:37" x14ac:dyDescent="0.2">
      <c r="B1885" s="5">
        <v>37470</v>
      </c>
      <c r="C1885" s="1">
        <v>139.13999999999999</v>
      </c>
      <c r="D1885" s="1">
        <f t="shared" si="315"/>
        <v>31</v>
      </c>
      <c r="E1885" s="1" t="b">
        <f t="shared" si="316"/>
        <v>0</v>
      </c>
      <c r="F1885" s="6">
        <f t="shared" si="317"/>
        <v>0.10939244139690629</v>
      </c>
      <c r="G1885" s="8">
        <f t="shared" si="295"/>
        <v>-2.6761140153787155E-3</v>
      </c>
      <c r="H1885" s="8">
        <f t="shared" si="296"/>
        <v>-1.4778360044428681E-3</v>
      </c>
      <c r="I1885" s="8">
        <f t="shared" si="297"/>
        <v>-3.0194783526742104E-4</v>
      </c>
      <c r="J1885" s="6">
        <f t="shared" si="298"/>
        <v>1.6929346221329275E-3</v>
      </c>
      <c r="K1885" s="6">
        <f t="shared" si="299"/>
        <v>1.0428543696947071E-3</v>
      </c>
      <c r="L1885" s="6">
        <f t="shared" si="300"/>
        <v>6.6459815618890293E-4</v>
      </c>
      <c r="M1885" s="9">
        <f t="shared" si="301"/>
        <v>-1</v>
      </c>
      <c r="N1885" s="9">
        <f t="shared" si="302"/>
        <v>-1</v>
      </c>
      <c r="O1885" s="9">
        <f t="shared" si="303"/>
        <v>-0.45433143690756267</v>
      </c>
      <c r="P1885" s="9">
        <f t="shared" si="304"/>
        <v>-0.81811047896918765</v>
      </c>
      <c r="Q1885" s="10">
        <f t="shared" si="305"/>
        <v>0.39164360975122819</v>
      </c>
      <c r="R1885" s="10">
        <f t="shared" si="288"/>
        <v>0.20426734410607633</v>
      </c>
      <c r="S1885" s="10">
        <f>_xlfn.PERCENTILE.INC($R$1519:R1885,0.75)</f>
        <v>0.62184633824361435</v>
      </c>
      <c r="T1885" s="10">
        <f t="shared" si="289"/>
        <v>0.62184633824361435</v>
      </c>
      <c r="U1885" s="11">
        <f t="shared" si="306"/>
        <v>0.20426734410607633</v>
      </c>
      <c r="V1885" s="10">
        <f t="shared" si="290"/>
        <v>-0.84471474643167477</v>
      </c>
      <c r="W1885" s="10">
        <f t="shared" si="291"/>
        <v>0.42890144308981798</v>
      </c>
      <c r="X1885" s="10">
        <f t="shared" si="307"/>
        <v>0.2553341801325954</v>
      </c>
      <c r="Y1885" s="10">
        <f>_xlfn.PERCENTILE.INC($X$1519:X1885,0.75)</f>
        <v>0.77730792280451788</v>
      </c>
      <c r="Z1885" s="10">
        <f t="shared" si="308"/>
        <v>0.77730792280451788</v>
      </c>
      <c r="AA1885" s="10">
        <f t="shared" si="309"/>
        <v>0.53456194159917636</v>
      </c>
      <c r="AB1885" s="10">
        <f t="shared" si="310"/>
        <v>-0.36229937374379501</v>
      </c>
      <c r="AC1885" s="10">
        <f t="shared" si="311"/>
        <v>-0.19367145666864871</v>
      </c>
      <c r="AD1885" s="13">
        <f t="shared" si="312"/>
        <v>-362299.37374379503</v>
      </c>
      <c r="AE1885" s="13">
        <f t="shared" si="292"/>
        <v>-193671.45666864872</v>
      </c>
      <c r="AF1885" s="13"/>
      <c r="AG1885" s="2">
        <f t="shared" si="287"/>
        <v>37470</v>
      </c>
      <c r="AH1885" s="3">
        <f t="shared" si="293"/>
        <v>-39632.813010403952</v>
      </c>
      <c r="AI1885" s="3">
        <f t="shared" si="294"/>
        <v>-21186.193473878633</v>
      </c>
      <c r="AJ1885" s="3">
        <f t="shared" si="313"/>
        <v>84706.049369586748</v>
      </c>
      <c r="AK1885" s="3">
        <f t="shared" si="314"/>
        <v>72240.037542610051</v>
      </c>
    </row>
    <row r="1886" spans="2:37" x14ac:dyDescent="0.2">
      <c r="B1886" s="5">
        <v>37473</v>
      </c>
      <c r="C1886" s="1">
        <v>134.97</v>
      </c>
      <c r="D1886" s="1">
        <f t="shared" si="315"/>
        <v>32</v>
      </c>
      <c r="E1886" s="1" t="b">
        <f t="shared" si="316"/>
        <v>1</v>
      </c>
      <c r="F1886" s="6">
        <f t="shared" si="317"/>
        <v>-2.9969814575247833E-2</v>
      </c>
      <c r="G1886" s="8">
        <f t="shared" si="295"/>
        <v>-3.3728048666526538E-3</v>
      </c>
      <c r="H1886" s="8">
        <f t="shared" si="296"/>
        <v>-1.7920699141408662E-3</v>
      </c>
      <c r="I1886" s="8">
        <f t="shared" si="297"/>
        <v>-4.9067199583445117E-4</v>
      </c>
      <c r="J1886" s="6">
        <f t="shared" si="298"/>
        <v>1.6955417021760697E-3</v>
      </c>
      <c r="K1886" s="6">
        <f t="shared" si="299"/>
        <v>1.0440612605102024E-3</v>
      </c>
      <c r="L1886" s="6">
        <f t="shared" si="300"/>
        <v>6.6466241189059249E-4</v>
      </c>
      <c r="M1886" s="9">
        <f t="shared" si="301"/>
        <v>-1</v>
      </c>
      <c r="N1886" s="9">
        <f t="shared" si="302"/>
        <v>-1</v>
      </c>
      <c r="O1886" s="9">
        <f t="shared" si="303"/>
        <v>-0.73822738740222127</v>
      </c>
      <c r="P1886" s="9">
        <f t="shared" si="304"/>
        <v>-0.91274246246740709</v>
      </c>
      <c r="Q1886" s="10">
        <f t="shared" si="305"/>
        <v>0.39523454952082115</v>
      </c>
      <c r="R1886" s="10">
        <f t="shared" si="288"/>
        <v>0.2024114544059756</v>
      </c>
      <c r="S1886" s="10">
        <f>_xlfn.PERCENTILE.INC($R$1519:R1886,0.75)</f>
        <v>0.62163777977634704</v>
      </c>
      <c r="T1886" s="10">
        <f t="shared" si="289"/>
        <v>0.62163777977634704</v>
      </c>
      <c r="U1886" s="11">
        <f t="shared" si="306"/>
        <v>0.2024114544059756</v>
      </c>
      <c r="V1886" s="10">
        <f t="shared" si="290"/>
        <v>-0.81811047896918765</v>
      </c>
      <c r="W1886" s="10">
        <f t="shared" si="291"/>
        <v>0.20426734410607633</v>
      </c>
      <c r="X1886" s="10">
        <f t="shared" si="307"/>
        <v>0.25301431800746954</v>
      </c>
      <c r="Y1886" s="10">
        <f>_xlfn.PERCENTILE.INC($X$1519:X1886,0.75)</f>
        <v>0.77704722472043386</v>
      </c>
      <c r="Z1886" s="10">
        <f t="shared" si="308"/>
        <v>0.77704722472043386</v>
      </c>
      <c r="AA1886" s="10">
        <f t="shared" si="309"/>
        <v>0.25301431800746954</v>
      </c>
      <c r="AB1886" s="10">
        <f t="shared" si="310"/>
        <v>-0.16711325472438598</v>
      </c>
      <c r="AC1886" s="10">
        <f t="shared" si="311"/>
        <v>-4.2282046174099058E-2</v>
      </c>
      <c r="AD1886" s="13">
        <f t="shared" si="312"/>
        <v>-167113.25472438597</v>
      </c>
      <c r="AE1886" s="13">
        <f t="shared" si="292"/>
        <v>-42282.046174099058</v>
      </c>
      <c r="AF1886" s="13"/>
      <c r="AG1886" s="2">
        <f t="shared" si="287"/>
        <v>37473</v>
      </c>
      <c r="AH1886" s="3">
        <f t="shared" si="293"/>
        <v>10858.045051829951</v>
      </c>
      <c r="AI1886" s="3">
        <f t="shared" si="294"/>
        <v>5804.297644877548</v>
      </c>
      <c r="AJ1886" s="3">
        <f t="shared" si="313"/>
        <v>95564.094421416696</v>
      </c>
      <c r="AK1886" s="3">
        <f t="shared" si="314"/>
        <v>78044.335187487595</v>
      </c>
    </row>
    <row r="1887" spans="2:37" x14ac:dyDescent="0.2">
      <c r="B1887" s="5">
        <v>37474</v>
      </c>
      <c r="C1887" s="1">
        <v>130.16</v>
      </c>
      <c r="D1887" s="1">
        <f t="shared" si="315"/>
        <v>32</v>
      </c>
      <c r="E1887" s="1" t="b">
        <f t="shared" si="316"/>
        <v>0</v>
      </c>
      <c r="F1887" s="6">
        <f t="shared" si="317"/>
        <v>-3.5637549084981845E-2</v>
      </c>
      <c r="G1887" s="8">
        <f t="shared" si="295"/>
        <v>-4.1332062557954373E-3</v>
      </c>
      <c r="H1887" s="8">
        <f t="shared" si="296"/>
        <v>-2.2283394254172641E-3</v>
      </c>
      <c r="I1887" s="8">
        <f t="shared" si="297"/>
        <v>-7.0599605722236852E-4</v>
      </c>
      <c r="J1887" s="6">
        <f t="shared" si="298"/>
        <v>1.6994816956768766E-3</v>
      </c>
      <c r="K1887" s="6">
        <f t="shared" si="299"/>
        <v>1.0459499055488282E-3</v>
      </c>
      <c r="L1887" s="6">
        <f t="shared" si="300"/>
        <v>6.6488981246312878E-4</v>
      </c>
      <c r="M1887" s="9">
        <f t="shared" si="301"/>
        <v>-1</v>
      </c>
      <c r="N1887" s="9">
        <f t="shared" si="302"/>
        <v>-1</v>
      </c>
      <c r="O1887" s="9">
        <f t="shared" si="303"/>
        <v>-1</v>
      </c>
      <c r="P1887" s="9">
        <f t="shared" si="304"/>
        <v>-1</v>
      </c>
      <c r="Q1887" s="10">
        <f t="shared" si="305"/>
        <v>0.40060149868349137</v>
      </c>
      <c r="R1887" s="10">
        <f t="shared" si="288"/>
        <v>0.19969970223003752</v>
      </c>
      <c r="S1887" s="10">
        <f>_xlfn.PERCENTILE.INC($R$1519:R1887,0.75)</f>
        <v>0.62142922130907974</v>
      </c>
      <c r="T1887" s="10">
        <f t="shared" si="289"/>
        <v>0.62142922130907974</v>
      </c>
      <c r="U1887" s="11">
        <f t="shared" si="306"/>
        <v>0.19969970223003752</v>
      </c>
      <c r="V1887" s="10">
        <f t="shared" si="290"/>
        <v>-0.81811047896918765</v>
      </c>
      <c r="W1887" s="10">
        <f t="shared" si="291"/>
        <v>0.20426734410607633</v>
      </c>
      <c r="X1887" s="10">
        <f t="shared" si="307"/>
        <v>0.24962462778754693</v>
      </c>
      <c r="Y1887" s="10">
        <f>_xlfn.PERCENTILE.INC($X$1519:X1887,0.75)</f>
        <v>0.77678652663634973</v>
      </c>
      <c r="Z1887" s="10">
        <f t="shared" si="308"/>
        <v>0.77678652663634973</v>
      </c>
      <c r="AA1887" s="10">
        <f t="shared" si="309"/>
        <v>0.25301431800746954</v>
      </c>
      <c r="AB1887" s="10">
        <f t="shared" si="310"/>
        <v>-0.16711325472438598</v>
      </c>
      <c r="AC1887" s="10">
        <f t="shared" si="311"/>
        <v>-4.2282046174099058E-2</v>
      </c>
      <c r="AD1887" s="13">
        <f t="shared" si="312"/>
        <v>-167113.25472438597</v>
      </c>
      <c r="AE1887" s="13">
        <f t="shared" si="292"/>
        <v>-42282.046174099058</v>
      </c>
      <c r="AF1887" s="13"/>
      <c r="AG1887" s="2">
        <f t="shared" si="287"/>
        <v>37474</v>
      </c>
      <c r="AH1887" s="3">
        <f t="shared" si="293"/>
        <v>5955.5068179913796</v>
      </c>
      <c r="AI1887" s="3">
        <f t="shared" si="294"/>
        <v>1506.8284959429241</v>
      </c>
      <c r="AJ1887" s="3">
        <f t="shared" si="313"/>
        <v>101519.60123940808</v>
      </c>
      <c r="AK1887" s="3">
        <f t="shared" si="314"/>
        <v>79551.163683430525</v>
      </c>
    </row>
    <row r="1888" spans="2:37" x14ac:dyDescent="0.2">
      <c r="B1888" s="5">
        <v>37475</v>
      </c>
      <c r="C1888" s="1">
        <v>135.41999999999999</v>
      </c>
      <c r="D1888" s="1">
        <f t="shared" si="315"/>
        <v>32</v>
      </c>
      <c r="E1888" s="1" t="b">
        <f t="shared" si="316"/>
        <v>0</v>
      </c>
      <c r="F1888" s="6">
        <f t="shared" si="317"/>
        <v>4.0411800860479241E-2</v>
      </c>
      <c r="G1888" s="8">
        <f t="shared" si="295"/>
        <v>-3.1475380475062915E-3</v>
      </c>
      <c r="H1888" s="8">
        <f t="shared" si="296"/>
        <v>-1.6997568446861493E-3</v>
      </c>
      <c r="I1888" s="8">
        <f t="shared" si="297"/>
        <v>-5.1239059393926034E-4</v>
      </c>
      <c r="J1888" s="6">
        <f t="shared" si="298"/>
        <v>1.7017362776714513E-3</v>
      </c>
      <c r="K1888" s="6">
        <f t="shared" si="299"/>
        <v>1.0470285091551514E-3</v>
      </c>
      <c r="L1888" s="6">
        <f t="shared" si="300"/>
        <v>6.6496682316878066E-4</v>
      </c>
      <c r="M1888" s="9">
        <f t="shared" si="301"/>
        <v>-1</v>
      </c>
      <c r="N1888" s="9">
        <f t="shared" si="302"/>
        <v>-1</v>
      </c>
      <c r="O1888" s="9">
        <f t="shared" si="303"/>
        <v>-0.77055061408560876</v>
      </c>
      <c r="P1888" s="9">
        <f t="shared" si="304"/>
        <v>-0.92351687136186955</v>
      </c>
      <c r="Q1888" s="10">
        <f t="shared" si="305"/>
        <v>0.41029031194211252</v>
      </c>
      <c r="R1888" s="10">
        <f t="shared" si="288"/>
        <v>0.19498388743648212</v>
      </c>
      <c r="S1888" s="10">
        <f>_xlfn.PERCENTILE.INC($R$1519:R1888,0.75)</f>
        <v>0.62133156714911086</v>
      </c>
      <c r="T1888" s="10">
        <f t="shared" si="289"/>
        <v>0.62133156714911086</v>
      </c>
      <c r="U1888" s="11">
        <f t="shared" si="306"/>
        <v>0.19498388743648212</v>
      </c>
      <c r="V1888" s="10">
        <f t="shared" si="290"/>
        <v>-0.81811047896918765</v>
      </c>
      <c r="W1888" s="10">
        <f t="shared" si="291"/>
        <v>0.20426734410607633</v>
      </c>
      <c r="X1888" s="10">
        <f t="shared" si="307"/>
        <v>0.24372985929560265</v>
      </c>
      <c r="Y1888" s="10">
        <f>_xlfn.PERCENTILE.INC($X$1519:X1888,0.75)</f>
        <v>0.77666445893638869</v>
      </c>
      <c r="Z1888" s="10">
        <f t="shared" si="308"/>
        <v>0.77666445893638869</v>
      </c>
      <c r="AA1888" s="10">
        <f t="shared" si="309"/>
        <v>0.25301431800746954</v>
      </c>
      <c r="AB1888" s="10">
        <f t="shared" si="310"/>
        <v>-0.16711325472438598</v>
      </c>
      <c r="AC1888" s="10">
        <f t="shared" si="311"/>
        <v>-4.2282046174099058E-2</v>
      </c>
      <c r="AD1888" s="13">
        <f t="shared" si="312"/>
        <v>-167113.25472438597</v>
      </c>
      <c r="AE1888" s="13">
        <f t="shared" si="292"/>
        <v>-42282.046174099058</v>
      </c>
      <c r="AF1888" s="13"/>
      <c r="AG1888" s="2">
        <f t="shared" si="287"/>
        <v>37475</v>
      </c>
      <c r="AH1888" s="3">
        <f t="shared" si="293"/>
        <v>-6753.3475710684279</v>
      </c>
      <c r="AI1888" s="3">
        <f t="shared" si="294"/>
        <v>-1708.6936299612794</v>
      </c>
      <c r="AJ1888" s="3">
        <f t="shared" si="313"/>
        <v>94766.253668339647</v>
      </c>
      <c r="AK1888" s="3">
        <f t="shared" si="314"/>
        <v>77842.470053469238</v>
      </c>
    </row>
    <row r="1889" spans="2:37" x14ac:dyDescent="0.2">
      <c r="B1889" s="5">
        <v>37476</v>
      </c>
      <c r="C1889" s="1">
        <v>142.32</v>
      </c>
      <c r="D1889" s="1">
        <f t="shared" si="315"/>
        <v>32</v>
      </c>
      <c r="E1889" s="1" t="b">
        <f t="shared" si="316"/>
        <v>0</v>
      </c>
      <c r="F1889" s="6">
        <f t="shared" si="317"/>
        <v>5.095259193619861E-2</v>
      </c>
      <c r="G1889" s="8">
        <f t="shared" si="295"/>
        <v>-1.8972746623468651E-3</v>
      </c>
      <c r="H1889" s="8">
        <f t="shared" si="296"/>
        <v>-1.0634455707168252E-3</v>
      </c>
      <c r="I1889" s="8">
        <f t="shared" si="297"/>
        <v>-2.011676708438878E-4</v>
      </c>
      <c r="J1889" s="6">
        <f t="shared" si="298"/>
        <v>1.7025219625795901E-3</v>
      </c>
      <c r="K1889" s="6">
        <f t="shared" si="299"/>
        <v>1.0474232457035287E-3</v>
      </c>
      <c r="L1889" s="6">
        <f t="shared" si="300"/>
        <v>6.6491095042928974E-4</v>
      </c>
      <c r="M1889" s="9">
        <f t="shared" si="301"/>
        <v>-1</v>
      </c>
      <c r="N1889" s="9">
        <f t="shared" si="302"/>
        <v>-1</v>
      </c>
      <c r="O1889" s="9">
        <f t="shared" si="303"/>
        <v>-0.30254828968301234</v>
      </c>
      <c r="P1889" s="9">
        <f t="shared" si="304"/>
        <v>-0.76751609656100417</v>
      </c>
      <c r="Q1889" s="10">
        <f t="shared" si="305"/>
        <v>0.42467162497613353</v>
      </c>
      <c r="R1889" s="10">
        <f t="shared" si="288"/>
        <v>0.18838084603485336</v>
      </c>
      <c r="S1889" s="10">
        <f>_xlfn.PERCENTILE.INC($R$1519:R1889,0.75)</f>
        <v>0.6212339129891421</v>
      </c>
      <c r="T1889" s="10">
        <f t="shared" si="289"/>
        <v>0.6212339129891421</v>
      </c>
      <c r="U1889" s="11">
        <f t="shared" si="306"/>
        <v>0.18838084603485336</v>
      </c>
      <c r="V1889" s="10">
        <f t="shared" si="290"/>
        <v>-0.81811047896918765</v>
      </c>
      <c r="W1889" s="10">
        <f t="shared" si="291"/>
        <v>0.20426734410607633</v>
      </c>
      <c r="X1889" s="10">
        <f t="shared" si="307"/>
        <v>0.23547605754356671</v>
      </c>
      <c r="Y1889" s="10">
        <f>_xlfn.PERCENTILE.INC($X$1519:X1889,0.75)</f>
        <v>0.77654239123642776</v>
      </c>
      <c r="Z1889" s="10">
        <f t="shared" si="308"/>
        <v>0.77654239123642776</v>
      </c>
      <c r="AA1889" s="10">
        <f t="shared" si="309"/>
        <v>0.25301431800746954</v>
      </c>
      <c r="AB1889" s="10">
        <f t="shared" si="310"/>
        <v>-0.16711325472438598</v>
      </c>
      <c r="AC1889" s="10">
        <f t="shared" si="311"/>
        <v>-4.2282046174099058E-2</v>
      </c>
      <c r="AD1889" s="13">
        <f t="shared" si="312"/>
        <v>-167113.25472438597</v>
      </c>
      <c r="AE1889" s="13">
        <f t="shared" si="292"/>
        <v>-42282.046174099058</v>
      </c>
      <c r="AF1889" s="13"/>
      <c r="AG1889" s="2">
        <f t="shared" si="287"/>
        <v>37476</v>
      </c>
      <c r="AH1889" s="3">
        <f t="shared" si="293"/>
        <v>-8514.8534751016523</v>
      </c>
      <c r="AI1889" s="3">
        <f t="shared" si="294"/>
        <v>-2154.3798449363771</v>
      </c>
      <c r="AJ1889" s="3">
        <f t="shared" si="313"/>
        <v>86251.400193237991</v>
      </c>
      <c r="AK1889" s="3">
        <f t="shared" si="314"/>
        <v>75688.090208532856</v>
      </c>
    </row>
    <row r="1890" spans="2:37" x14ac:dyDescent="0.2">
      <c r="B1890" s="5">
        <v>37477</v>
      </c>
      <c r="C1890" s="1">
        <v>137.61000000000001</v>
      </c>
      <c r="D1890" s="1">
        <f t="shared" si="315"/>
        <v>32</v>
      </c>
      <c r="E1890" s="1" t="b">
        <f t="shared" si="316"/>
        <v>0</v>
      </c>
      <c r="F1890" s="6">
        <f t="shared" si="317"/>
        <v>-3.3094435075885165E-2</v>
      </c>
      <c r="G1890" s="8">
        <f t="shared" si="295"/>
        <v>-2.589411055137875E-3</v>
      </c>
      <c r="H1890" s="8">
        <f t="shared" si="296"/>
        <v>-1.4304711859013212E-3</v>
      </c>
      <c r="I1890" s="8">
        <f t="shared" si="297"/>
        <v>-3.4203568527198383E-4</v>
      </c>
      <c r="J1890" s="6">
        <f t="shared" si="298"/>
        <v>1.704031126425847E-3</v>
      </c>
      <c r="K1890" s="6">
        <f t="shared" si="299"/>
        <v>1.0481763906243515E-3</v>
      </c>
      <c r="L1890" s="6">
        <f t="shared" si="300"/>
        <v>6.6487546794973473E-4</v>
      </c>
      <c r="M1890" s="9">
        <f t="shared" si="301"/>
        <v>-1</v>
      </c>
      <c r="N1890" s="9">
        <f t="shared" si="302"/>
        <v>-1</v>
      </c>
      <c r="O1890" s="9">
        <f t="shared" si="303"/>
        <v>-0.51443571279101863</v>
      </c>
      <c r="P1890" s="9">
        <f t="shared" si="304"/>
        <v>-0.83814523759700632</v>
      </c>
      <c r="Q1890" s="10">
        <f t="shared" si="305"/>
        <v>0.42739997799223994</v>
      </c>
      <c r="R1890" s="10">
        <f t="shared" si="288"/>
        <v>0.18717829695689062</v>
      </c>
      <c r="S1890" s="10">
        <f>_xlfn.PERCENTILE.INC($R$1519:R1890,0.75)</f>
        <v>0.62113625882917334</v>
      </c>
      <c r="T1890" s="10">
        <f t="shared" si="289"/>
        <v>0.62113625882917334</v>
      </c>
      <c r="U1890" s="11">
        <f t="shared" si="306"/>
        <v>0.18717829695689062</v>
      </c>
      <c r="V1890" s="10">
        <f t="shared" si="290"/>
        <v>-0.81811047896918765</v>
      </c>
      <c r="W1890" s="10">
        <f t="shared" si="291"/>
        <v>0.20426734410607633</v>
      </c>
      <c r="X1890" s="10">
        <f t="shared" si="307"/>
        <v>0.23397287119611326</v>
      </c>
      <c r="Y1890" s="10">
        <f>_xlfn.PERCENTILE.INC($X$1519:X1890,0.75)</f>
        <v>0.77642032353646673</v>
      </c>
      <c r="Z1890" s="10">
        <f t="shared" si="308"/>
        <v>0.77642032353646673</v>
      </c>
      <c r="AA1890" s="10">
        <f t="shared" si="309"/>
        <v>0.25301431800746954</v>
      </c>
      <c r="AB1890" s="10">
        <f t="shared" si="310"/>
        <v>-0.16711325472438598</v>
      </c>
      <c r="AC1890" s="10">
        <f t="shared" si="311"/>
        <v>-4.2282046174099058E-2</v>
      </c>
      <c r="AD1890" s="13">
        <f t="shared" si="312"/>
        <v>-167113.25472438597</v>
      </c>
      <c r="AE1890" s="13">
        <f t="shared" si="292"/>
        <v>-42282.046174099058</v>
      </c>
      <c r="AF1890" s="13"/>
      <c r="AG1890" s="2">
        <f t="shared" si="287"/>
        <v>37477</v>
      </c>
      <c r="AH1890" s="3">
        <f t="shared" si="293"/>
        <v>5530.5187587960518</v>
      </c>
      <c r="AI1890" s="3">
        <f t="shared" si="294"/>
        <v>1399.3004319843001</v>
      </c>
      <c r="AJ1890" s="3">
        <f t="shared" si="313"/>
        <v>91781.918952034044</v>
      </c>
      <c r="AK1890" s="3">
        <f t="shared" si="314"/>
        <v>77087.390640517158</v>
      </c>
    </row>
    <row r="1891" spans="2:37" x14ac:dyDescent="0.2">
      <c r="B1891" s="5">
        <v>37480</v>
      </c>
      <c r="C1891" s="1">
        <v>134.35</v>
      </c>
      <c r="D1891" s="1">
        <f t="shared" si="315"/>
        <v>33</v>
      </c>
      <c r="E1891" s="1" t="b">
        <f t="shared" si="316"/>
        <v>1</v>
      </c>
      <c r="F1891" s="6">
        <f t="shared" si="317"/>
        <v>-2.3690138798052596E-2</v>
      </c>
      <c r="G1891" s="8">
        <f t="shared" si="295"/>
        <v>-2.9772341289416204E-3</v>
      </c>
      <c r="H1891" s="8">
        <f t="shared" si="296"/>
        <v>-1.6788100457380906E-3</v>
      </c>
      <c r="I1891" s="8">
        <f t="shared" si="297"/>
        <v>-4.9574088385529109E-4</v>
      </c>
      <c r="J1891" s="6">
        <f t="shared" si="298"/>
        <v>1.7060313921504887E-3</v>
      </c>
      <c r="K1891" s="6">
        <f t="shared" si="299"/>
        <v>1.0492221831331465E-3</v>
      </c>
      <c r="L1891" s="6">
        <f t="shared" si="300"/>
        <v>6.6493032705068308E-4</v>
      </c>
      <c r="M1891" s="9">
        <f t="shared" si="301"/>
        <v>-1</v>
      </c>
      <c r="N1891" s="9">
        <f t="shared" si="302"/>
        <v>-1</v>
      </c>
      <c r="O1891" s="9">
        <f t="shared" si="303"/>
        <v>-0.74555312592548384</v>
      </c>
      <c r="P1891" s="9">
        <f t="shared" si="304"/>
        <v>-0.91518437530849461</v>
      </c>
      <c r="Q1891" s="10">
        <f t="shared" si="305"/>
        <v>0.42887044553420384</v>
      </c>
      <c r="R1891" s="10">
        <f t="shared" si="288"/>
        <v>0.18653651897218396</v>
      </c>
      <c r="S1891" s="10">
        <f>_xlfn.PERCENTILE.INC($R$1519:R1891,0.75)</f>
        <v>0.62103860466920446</v>
      </c>
      <c r="T1891" s="10">
        <f t="shared" si="289"/>
        <v>0.62103860466920446</v>
      </c>
      <c r="U1891" s="11">
        <f t="shared" si="306"/>
        <v>0.18653651897218396</v>
      </c>
      <c r="V1891" s="10">
        <f t="shared" si="290"/>
        <v>-0.83814523759700632</v>
      </c>
      <c r="W1891" s="10">
        <f t="shared" si="291"/>
        <v>0.18717829695689062</v>
      </c>
      <c r="X1891" s="10">
        <f t="shared" si="307"/>
        <v>0.23317064871522997</v>
      </c>
      <c r="Y1891" s="10">
        <f>_xlfn.PERCENTILE.INC($X$1519:X1891,0.75)</f>
        <v>0.77629825583650569</v>
      </c>
      <c r="Z1891" s="10">
        <f t="shared" si="308"/>
        <v>0.77629825583650569</v>
      </c>
      <c r="AA1891" s="10">
        <f t="shared" si="309"/>
        <v>0.23317064871522997</v>
      </c>
      <c r="AB1891" s="10">
        <f t="shared" si="310"/>
        <v>-0.15688259817593608</v>
      </c>
      <c r="AC1891" s="10">
        <f t="shared" si="311"/>
        <v>-3.6580417188813767E-2</v>
      </c>
      <c r="AD1891" s="13">
        <f t="shared" si="312"/>
        <v>-156882.59817593609</v>
      </c>
      <c r="AE1891" s="13">
        <f t="shared" si="292"/>
        <v>-36580.417188813764</v>
      </c>
      <c r="AF1891" s="13"/>
      <c r="AG1891" s="2">
        <f t="shared" si="287"/>
        <v>37480</v>
      </c>
      <c r="AH1891" s="3">
        <f t="shared" si="293"/>
        <v>3958.9361994150222</v>
      </c>
      <c r="AI1891" s="3">
        <f t="shared" si="294"/>
        <v>1001.6675425300754</v>
      </c>
      <c r="AJ1891" s="3">
        <f t="shared" si="313"/>
        <v>95740.855151449068</v>
      </c>
      <c r="AK1891" s="3">
        <f t="shared" si="314"/>
        <v>78089.058183047237</v>
      </c>
    </row>
    <row r="1892" spans="2:37" x14ac:dyDescent="0.2">
      <c r="B1892" s="5">
        <v>37481</v>
      </c>
      <c r="C1892" s="1">
        <v>127.17</v>
      </c>
      <c r="D1892" s="1">
        <f t="shared" si="315"/>
        <v>33</v>
      </c>
      <c r="E1892" s="1" t="b">
        <f t="shared" si="316"/>
        <v>0</v>
      </c>
      <c r="F1892" s="6">
        <f t="shared" si="317"/>
        <v>-5.344250093040559E-2</v>
      </c>
      <c r="G1892" s="8">
        <f t="shared" si="295"/>
        <v>-4.2402243048323129E-3</v>
      </c>
      <c r="H1892" s="8">
        <f t="shared" si="296"/>
        <v>-2.2932499266673594E-3</v>
      </c>
      <c r="I1892" s="8">
        <f t="shared" si="297"/>
        <v>-8.2944951349509769E-4</v>
      </c>
      <c r="J1892" s="6">
        <f t="shared" si="298"/>
        <v>1.7101373479560598E-3</v>
      </c>
      <c r="K1892" s="6">
        <f t="shared" si="299"/>
        <v>1.0512060250580362E-3</v>
      </c>
      <c r="L1892" s="6">
        <f t="shared" si="300"/>
        <v>6.6527646779141326E-4</v>
      </c>
      <c r="M1892" s="9">
        <f t="shared" si="301"/>
        <v>-1</v>
      </c>
      <c r="N1892" s="9">
        <f t="shared" si="302"/>
        <v>-1</v>
      </c>
      <c r="O1892" s="9">
        <f t="shared" si="303"/>
        <v>-1</v>
      </c>
      <c r="P1892" s="9">
        <f t="shared" si="304"/>
        <v>-1</v>
      </c>
      <c r="Q1892" s="10">
        <f t="shared" si="305"/>
        <v>0.44103392937216168</v>
      </c>
      <c r="R1892" s="10">
        <f t="shared" si="288"/>
        <v>0.18139193987611069</v>
      </c>
      <c r="S1892" s="10">
        <f>_xlfn.PERCENTILE.INC($R$1519:R1892,0.75)</f>
        <v>0.62058764546671585</v>
      </c>
      <c r="T1892" s="10">
        <f t="shared" si="289"/>
        <v>0.62058764546671585</v>
      </c>
      <c r="U1892" s="11">
        <f t="shared" si="306"/>
        <v>0.18139193987611069</v>
      </c>
      <c r="V1892" s="10">
        <f t="shared" si="290"/>
        <v>-0.83814523759700632</v>
      </c>
      <c r="W1892" s="10">
        <f t="shared" si="291"/>
        <v>0.18717829695689062</v>
      </c>
      <c r="X1892" s="10">
        <f t="shared" si="307"/>
        <v>0.22673992484513839</v>
      </c>
      <c r="Y1892" s="10">
        <f>_xlfn.PERCENTILE.INC($X$1519:X1892,0.75)</f>
        <v>0.77573455683339498</v>
      </c>
      <c r="Z1892" s="10">
        <f t="shared" si="308"/>
        <v>0.77573455683339498</v>
      </c>
      <c r="AA1892" s="10">
        <f t="shared" si="309"/>
        <v>0.23317064871522997</v>
      </c>
      <c r="AB1892" s="10">
        <f t="shared" si="310"/>
        <v>-0.15688259817593608</v>
      </c>
      <c r="AC1892" s="10">
        <f t="shared" si="311"/>
        <v>-3.6580417188813767E-2</v>
      </c>
      <c r="AD1892" s="13">
        <f t="shared" si="312"/>
        <v>-156882.59817593609</v>
      </c>
      <c r="AE1892" s="13">
        <f t="shared" si="292"/>
        <v>-36580.417188813764</v>
      </c>
      <c r="AF1892" s="13"/>
      <c r="AG1892" s="2">
        <f t="shared" si="287"/>
        <v>37481</v>
      </c>
      <c r="AH1892" s="3">
        <f t="shared" si="293"/>
        <v>8384.1983989819109</v>
      </c>
      <c r="AI1892" s="3">
        <f t="shared" si="294"/>
        <v>1954.9489796478042</v>
      </c>
      <c r="AJ1892" s="3">
        <f t="shared" si="313"/>
        <v>104125.05355043098</v>
      </c>
      <c r="AK1892" s="3">
        <f t="shared" si="314"/>
        <v>80044.007162695038</v>
      </c>
    </row>
    <row r="1893" spans="2:37" x14ac:dyDescent="0.2">
      <c r="B1893" s="5">
        <v>37482</v>
      </c>
      <c r="C1893" s="1">
        <v>127.97</v>
      </c>
      <c r="D1893" s="1">
        <f t="shared" si="315"/>
        <v>33</v>
      </c>
      <c r="E1893" s="1" t="b">
        <f t="shared" si="316"/>
        <v>0</v>
      </c>
      <c r="F1893" s="6">
        <f t="shared" si="317"/>
        <v>6.2907918534245155E-3</v>
      </c>
      <c r="G1893" s="8">
        <f t="shared" si="295"/>
        <v>-3.9609861576079194E-3</v>
      </c>
      <c r="H1893" s="8">
        <f t="shared" si="296"/>
        <v>-2.20055954056818E-3</v>
      </c>
      <c r="I1893" s="8">
        <f t="shared" si="297"/>
        <v>-8.1813389555116531E-4</v>
      </c>
      <c r="J1893" s="6">
        <f t="shared" si="298"/>
        <v>1.7136944620228694E-3</v>
      </c>
      <c r="K1893" s="6">
        <f t="shared" si="299"/>
        <v>1.0530234616946965E-3</v>
      </c>
      <c r="L1893" s="6">
        <f t="shared" si="300"/>
        <v>6.6560954614110603E-4</v>
      </c>
      <c r="M1893" s="9">
        <f t="shared" si="301"/>
        <v>-1</v>
      </c>
      <c r="N1893" s="9">
        <f t="shared" si="302"/>
        <v>-1</v>
      </c>
      <c r="O1893" s="9">
        <f t="shared" si="303"/>
        <v>-1</v>
      </c>
      <c r="P1893" s="9">
        <f t="shared" si="304"/>
        <v>-1</v>
      </c>
      <c r="Q1893" s="10">
        <f t="shared" si="305"/>
        <v>0.44105968936857376</v>
      </c>
      <c r="R1893" s="10">
        <f t="shared" si="288"/>
        <v>0.18138134571882764</v>
      </c>
      <c r="S1893" s="10">
        <f>_xlfn.PERCENTILE.INC($R$1519:R1893,0.75)</f>
        <v>0.62013668626422735</v>
      </c>
      <c r="T1893" s="10">
        <f t="shared" si="289"/>
        <v>0.62013668626422735</v>
      </c>
      <c r="U1893" s="11">
        <f t="shared" si="306"/>
        <v>0.18138134571882764</v>
      </c>
      <c r="V1893" s="10">
        <f t="shared" si="290"/>
        <v>-0.83814523759700632</v>
      </c>
      <c r="W1893" s="10">
        <f t="shared" si="291"/>
        <v>0.18717829695689062</v>
      </c>
      <c r="X1893" s="10">
        <f t="shared" si="307"/>
        <v>0.22672668214853456</v>
      </c>
      <c r="Y1893" s="10">
        <f>_xlfn.PERCENTILE.INC($X$1519:X1893,0.75)</f>
        <v>0.77517085783028428</v>
      </c>
      <c r="Z1893" s="10">
        <f t="shared" si="308"/>
        <v>0.77517085783028428</v>
      </c>
      <c r="AA1893" s="10">
        <f t="shared" si="309"/>
        <v>0.23317064871522997</v>
      </c>
      <c r="AB1893" s="10">
        <f t="shared" si="310"/>
        <v>-0.15688259817593608</v>
      </c>
      <c r="AC1893" s="10">
        <f t="shared" si="311"/>
        <v>-3.6580417188813767E-2</v>
      </c>
      <c r="AD1893" s="13">
        <f t="shared" si="312"/>
        <v>-156882.59817593609</v>
      </c>
      <c r="AE1893" s="13">
        <f t="shared" si="292"/>
        <v>-36580.417188813764</v>
      </c>
      <c r="AF1893" s="13"/>
      <c r="AG1893" s="2">
        <f t="shared" si="287"/>
        <v>37482</v>
      </c>
      <c r="AH1893" s="3">
        <f t="shared" si="293"/>
        <v>-986.91577054925051</v>
      </c>
      <c r="AI1893" s="3">
        <f t="shared" si="294"/>
        <v>-230.11979044625974</v>
      </c>
      <c r="AJ1893" s="3">
        <f t="shared" si="313"/>
        <v>103138.13777988173</v>
      </c>
      <c r="AK1893" s="3">
        <f t="shared" si="314"/>
        <v>79813.887372248777</v>
      </c>
    </row>
    <row r="1894" spans="2:37" x14ac:dyDescent="0.2">
      <c r="B1894" s="5">
        <v>37483</v>
      </c>
      <c r="C1894" s="1">
        <v>128.16</v>
      </c>
      <c r="D1894" s="1">
        <f t="shared" si="315"/>
        <v>33</v>
      </c>
      <c r="E1894" s="1" t="b">
        <f t="shared" si="316"/>
        <v>0</v>
      </c>
      <c r="F1894" s="6">
        <f t="shared" si="317"/>
        <v>1.4847229819487939E-3</v>
      </c>
      <c r="G1894" s="8">
        <f t="shared" si="295"/>
        <v>-3.7626982627356237E-3</v>
      </c>
      <c r="H1894" s="8">
        <f t="shared" si="296"/>
        <v>-2.2110046303510378E-3</v>
      </c>
      <c r="I1894" s="8">
        <f t="shared" si="297"/>
        <v>-8.3189768001270452E-4</v>
      </c>
      <c r="J1894" s="6">
        <f t="shared" si="298"/>
        <v>1.7168867494358683E-3</v>
      </c>
      <c r="K1894" s="6">
        <f t="shared" si="299"/>
        <v>1.0548542874661709E-3</v>
      </c>
      <c r="L1894" s="6">
        <f t="shared" si="300"/>
        <v>6.6595738626313065E-4</v>
      </c>
      <c r="M1894" s="9">
        <f t="shared" si="301"/>
        <v>-1</v>
      </c>
      <c r="N1894" s="9">
        <f t="shared" si="302"/>
        <v>-1</v>
      </c>
      <c r="O1894" s="9">
        <f t="shared" si="303"/>
        <v>-1</v>
      </c>
      <c r="P1894" s="9">
        <f t="shared" si="304"/>
        <v>-1</v>
      </c>
      <c r="Q1894" s="10">
        <f t="shared" si="305"/>
        <v>0.44116891666086561</v>
      </c>
      <c r="R1894" s="10">
        <f t="shared" si="288"/>
        <v>0.18133643821850989</v>
      </c>
      <c r="S1894" s="10">
        <f>_xlfn.PERCENTILE.INC($R$1519:R1894,0.75)</f>
        <v>0.61968572706173886</v>
      </c>
      <c r="T1894" s="10">
        <f t="shared" si="289"/>
        <v>0.61968572706173886</v>
      </c>
      <c r="U1894" s="11">
        <f t="shared" si="306"/>
        <v>0.18133643821850989</v>
      </c>
      <c r="V1894" s="10">
        <f t="shared" si="290"/>
        <v>-0.83814523759700632</v>
      </c>
      <c r="W1894" s="10">
        <f t="shared" si="291"/>
        <v>0.18717829695689062</v>
      </c>
      <c r="X1894" s="10">
        <f t="shared" si="307"/>
        <v>0.22667054777313739</v>
      </c>
      <c r="Y1894" s="10">
        <f>_xlfn.PERCENTILE.INC($X$1519:X1894,0.75)</f>
        <v>0.77460715882717357</v>
      </c>
      <c r="Z1894" s="10">
        <f t="shared" si="308"/>
        <v>0.77460715882717357</v>
      </c>
      <c r="AA1894" s="10">
        <f t="shared" si="309"/>
        <v>0.23317064871522997</v>
      </c>
      <c r="AB1894" s="10">
        <f t="shared" si="310"/>
        <v>-0.15688259817593608</v>
      </c>
      <c r="AC1894" s="10">
        <f t="shared" si="311"/>
        <v>-3.6580417188813767E-2</v>
      </c>
      <c r="AD1894" s="13">
        <f t="shared" si="312"/>
        <v>-156882.59817593609</v>
      </c>
      <c r="AE1894" s="13">
        <f t="shared" si="292"/>
        <v>-36580.417188813764</v>
      </c>
      <c r="AF1894" s="13"/>
      <c r="AG1894" s="2">
        <f t="shared" si="287"/>
        <v>37483</v>
      </c>
      <c r="AH1894" s="3">
        <f t="shared" si="293"/>
        <v>-232.92719897965026</v>
      </c>
      <c r="AI1894" s="3">
        <f t="shared" si="294"/>
        <v>-54.311786089506491</v>
      </c>
      <c r="AJ1894" s="3">
        <f t="shared" si="313"/>
        <v>102905.21058090207</v>
      </c>
      <c r="AK1894" s="3">
        <f t="shared" si="314"/>
        <v>79759.575586159277</v>
      </c>
    </row>
    <row r="1895" spans="2:37" x14ac:dyDescent="0.2">
      <c r="B1895" s="5">
        <v>37484</v>
      </c>
      <c r="C1895" s="1">
        <v>130.21</v>
      </c>
      <c r="D1895" s="1">
        <f t="shared" si="315"/>
        <v>33</v>
      </c>
      <c r="E1895" s="1" t="b">
        <f t="shared" si="316"/>
        <v>0</v>
      </c>
      <c r="F1895" s="6">
        <f t="shared" si="317"/>
        <v>1.599563046192265E-2</v>
      </c>
      <c r="G1895" s="8">
        <f t="shared" si="295"/>
        <v>-3.258483629232191E-3</v>
      </c>
      <c r="H1895" s="8">
        <f t="shared" si="296"/>
        <v>-2.0046995601722905E-3</v>
      </c>
      <c r="I1895" s="8">
        <f t="shared" si="297"/>
        <v>-7.0000007334147113E-4</v>
      </c>
      <c r="J1895" s="6">
        <f t="shared" si="298"/>
        <v>1.7192552221657435E-3</v>
      </c>
      <c r="K1895" s="6">
        <f t="shared" si="299"/>
        <v>1.0563544481112794E-3</v>
      </c>
      <c r="L1895" s="6">
        <f t="shared" si="300"/>
        <v>6.6617883702232105E-4</v>
      </c>
      <c r="M1895" s="9">
        <f t="shared" si="301"/>
        <v>-1</v>
      </c>
      <c r="N1895" s="9">
        <f t="shared" si="302"/>
        <v>-1</v>
      </c>
      <c r="O1895" s="9">
        <f t="shared" si="303"/>
        <v>-1</v>
      </c>
      <c r="P1895" s="9">
        <f t="shared" si="304"/>
        <v>-1</v>
      </c>
      <c r="Q1895" s="10">
        <f t="shared" si="305"/>
        <v>0.44273916829609161</v>
      </c>
      <c r="R1895" s="10">
        <f t="shared" si="288"/>
        <v>0.18069329693120403</v>
      </c>
      <c r="S1895" s="10">
        <f>_xlfn.PERCENTILE.INC($R$1519:R1895,0.75)</f>
        <v>0.61923476785925025</v>
      </c>
      <c r="T1895" s="10">
        <f t="shared" si="289"/>
        <v>0.61923476785925025</v>
      </c>
      <c r="U1895" s="11">
        <f t="shared" si="306"/>
        <v>0.18069329693120403</v>
      </c>
      <c r="V1895" s="10">
        <f t="shared" si="290"/>
        <v>-0.83814523759700632</v>
      </c>
      <c r="W1895" s="10">
        <f t="shared" si="291"/>
        <v>0.18717829695689062</v>
      </c>
      <c r="X1895" s="10">
        <f t="shared" si="307"/>
        <v>0.22586662116400508</v>
      </c>
      <c r="Y1895" s="10">
        <f>_xlfn.PERCENTILE.INC($X$1519:X1895,0.75)</f>
        <v>0.77404345982406286</v>
      </c>
      <c r="Z1895" s="10">
        <f t="shared" si="308"/>
        <v>0.77404345982406286</v>
      </c>
      <c r="AA1895" s="10">
        <f t="shared" si="309"/>
        <v>0.23317064871522997</v>
      </c>
      <c r="AB1895" s="10">
        <f t="shared" si="310"/>
        <v>-0.15688259817593608</v>
      </c>
      <c r="AC1895" s="10">
        <f t="shared" si="311"/>
        <v>-3.6580417188813767E-2</v>
      </c>
      <c r="AD1895" s="13">
        <f t="shared" si="312"/>
        <v>-156882.59817593609</v>
      </c>
      <c r="AE1895" s="13">
        <f t="shared" si="292"/>
        <v>-36580.417188813764</v>
      </c>
      <c r="AF1895" s="13"/>
      <c r="AG1895" s="2">
        <f t="shared" si="287"/>
        <v>37484</v>
      </c>
      <c r="AH1895" s="3">
        <f t="shared" si="293"/>
        <v>-2509.4360663285738</v>
      </c>
      <c r="AI1895" s="3">
        <f t="shared" si="294"/>
        <v>-585.12683549522831</v>
      </c>
      <c r="AJ1895" s="3">
        <f t="shared" si="313"/>
        <v>100395.7745145735</v>
      </c>
      <c r="AK1895" s="3">
        <f t="shared" si="314"/>
        <v>79174.448750664043</v>
      </c>
    </row>
    <row r="1896" spans="2:37" x14ac:dyDescent="0.2">
      <c r="B1896" s="5">
        <v>37487</v>
      </c>
      <c r="C1896" s="1">
        <v>132.31</v>
      </c>
      <c r="D1896" s="1">
        <f t="shared" si="315"/>
        <v>34</v>
      </c>
      <c r="E1896" s="1" t="b">
        <f t="shared" si="316"/>
        <v>1</v>
      </c>
      <c r="F1896" s="6">
        <f t="shared" si="317"/>
        <v>1.6127793564242321E-2</v>
      </c>
      <c r="G1896" s="8">
        <f t="shared" si="295"/>
        <v>-2.9770788892060376E-3</v>
      </c>
      <c r="H1896" s="8">
        <f t="shared" si="296"/>
        <v>-1.7758083128003904E-3</v>
      </c>
      <c r="I1896" s="8">
        <f t="shared" si="297"/>
        <v>-6.0269402118641989E-4</v>
      </c>
      <c r="J1896" s="6">
        <f t="shared" si="298"/>
        <v>1.7212103930078467E-3</v>
      </c>
      <c r="K1896" s="6">
        <f t="shared" si="299"/>
        <v>1.057517329123511E-3</v>
      </c>
      <c r="L1896" s="6">
        <f t="shared" si="300"/>
        <v>6.6631756509217871E-4</v>
      </c>
      <c r="M1896" s="9">
        <f t="shared" si="301"/>
        <v>-1</v>
      </c>
      <c r="N1896" s="9">
        <f t="shared" si="302"/>
        <v>-1</v>
      </c>
      <c r="O1896" s="9">
        <f t="shared" si="303"/>
        <v>-0.90451468302961946</v>
      </c>
      <c r="P1896" s="9">
        <f t="shared" si="304"/>
        <v>-0.96817156100987312</v>
      </c>
      <c r="Q1896" s="10">
        <f t="shared" si="305"/>
        <v>0.44450376976078365</v>
      </c>
      <c r="R1896" s="10">
        <f t="shared" si="288"/>
        <v>0.17997597645359273</v>
      </c>
      <c r="S1896" s="10">
        <f>_xlfn.PERCENTILE.INC($R$1519:R1896,0.75)</f>
        <v>0.61860994145016557</v>
      </c>
      <c r="T1896" s="10">
        <f t="shared" si="289"/>
        <v>0.61860994145016557</v>
      </c>
      <c r="U1896" s="11">
        <f t="shared" si="306"/>
        <v>0.17997597645359273</v>
      </c>
      <c r="V1896" s="10">
        <f t="shared" si="290"/>
        <v>-1</v>
      </c>
      <c r="W1896" s="10">
        <f t="shared" si="291"/>
        <v>0.18069329693120403</v>
      </c>
      <c r="X1896" s="10">
        <f t="shared" si="307"/>
        <v>0.22496997056699092</v>
      </c>
      <c r="Y1896" s="10">
        <f>_xlfn.PERCENTILE.INC($X$1519:X1896,0.75)</f>
        <v>0.77326242681270696</v>
      </c>
      <c r="Z1896" s="10">
        <f t="shared" si="308"/>
        <v>0.77326242681270696</v>
      </c>
      <c r="AA1896" s="10">
        <f t="shared" si="309"/>
        <v>0.22496997056699092</v>
      </c>
      <c r="AB1896" s="10">
        <f t="shared" si="310"/>
        <v>-0.18069329693120403</v>
      </c>
      <c r="AC1896" s="10">
        <f t="shared" si="311"/>
        <v>-4.0650565692265522E-2</v>
      </c>
      <c r="AD1896" s="13">
        <f t="shared" si="312"/>
        <v>-180693.29693120404</v>
      </c>
      <c r="AE1896" s="13">
        <f t="shared" si="292"/>
        <v>-40650.565692265525</v>
      </c>
      <c r="AF1896" s="13"/>
      <c r="AG1896" s="2">
        <f t="shared" si="287"/>
        <v>37487</v>
      </c>
      <c r="AH1896" s="3">
        <f t="shared" si="293"/>
        <v>-2530.1701572034763</v>
      </c>
      <c r="AI1896" s="3">
        <f t="shared" si="294"/>
        <v>-589.96141691504977</v>
      </c>
      <c r="AJ1896" s="3">
        <f t="shared" si="313"/>
        <v>97865.604357370015</v>
      </c>
      <c r="AK1896" s="3">
        <f t="shared" si="314"/>
        <v>78584.487333748999</v>
      </c>
    </row>
    <row r="1897" spans="2:37" x14ac:dyDescent="0.2">
      <c r="B1897" s="5">
        <v>37488</v>
      </c>
      <c r="C1897" s="1">
        <v>133.69999999999999</v>
      </c>
      <c r="D1897" s="1">
        <f t="shared" si="315"/>
        <v>34</v>
      </c>
      <c r="E1897" s="1" t="b">
        <f t="shared" si="316"/>
        <v>0</v>
      </c>
      <c r="F1897" s="6">
        <f t="shared" si="317"/>
        <v>1.0505630715743175E-2</v>
      </c>
      <c r="G1897" s="8">
        <f t="shared" si="295"/>
        <v>-2.5557018569815006E-3</v>
      </c>
      <c r="H1897" s="8">
        <f t="shared" si="296"/>
        <v>-1.6457171233728368E-3</v>
      </c>
      <c r="I1897" s="8">
        <f t="shared" si="297"/>
        <v>-5.1589463047863905E-4</v>
      </c>
      <c r="J1897" s="6">
        <f t="shared" si="298"/>
        <v>1.7226296455351855E-3</v>
      </c>
      <c r="K1897" s="6">
        <f t="shared" si="299"/>
        <v>1.0585112085815234E-3</v>
      </c>
      <c r="L1897" s="6">
        <f t="shared" si="300"/>
        <v>6.6639984577740821E-4</v>
      </c>
      <c r="M1897" s="9">
        <f t="shared" si="301"/>
        <v>-1</v>
      </c>
      <c r="N1897" s="9">
        <f t="shared" si="302"/>
        <v>-1</v>
      </c>
      <c r="O1897" s="9">
        <f t="shared" si="303"/>
        <v>-0.77415178551970865</v>
      </c>
      <c r="P1897" s="9">
        <f t="shared" si="304"/>
        <v>-0.92471726183990288</v>
      </c>
      <c r="Q1897" s="10">
        <f t="shared" si="305"/>
        <v>0.44520012008993876</v>
      </c>
      <c r="R1897" s="10">
        <f t="shared" si="288"/>
        <v>0.17969447084569182</v>
      </c>
      <c r="S1897" s="10">
        <f>_xlfn.PERCENTILE.INC($R$1519:R1897,0.75)</f>
        <v>0.61798511504108078</v>
      </c>
      <c r="T1897" s="10">
        <f t="shared" si="289"/>
        <v>0.61798511504108078</v>
      </c>
      <c r="U1897" s="11">
        <f t="shared" si="306"/>
        <v>0.17969447084569182</v>
      </c>
      <c r="V1897" s="10">
        <f t="shared" si="290"/>
        <v>-1</v>
      </c>
      <c r="W1897" s="10">
        <f t="shared" si="291"/>
        <v>0.18069329693120403</v>
      </c>
      <c r="X1897" s="10">
        <f t="shared" si="307"/>
        <v>0.22461808855711479</v>
      </c>
      <c r="Y1897" s="10">
        <f>_xlfn.PERCENTILE.INC($X$1519:X1897,0.75)</f>
        <v>0.77248139380135106</v>
      </c>
      <c r="Z1897" s="10">
        <f t="shared" si="308"/>
        <v>0.77248139380135106</v>
      </c>
      <c r="AA1897" s="10">
        <f t="shared" si="309"/>
        <v>0.22496997056699092</v>
      </c>
      <c r="AB1897" s="10">
        <f t="shared" si="310"/>
        <v>-0.18069329693120403</v>
      </c>
      <c r="AC1897" s="10">
        <f t="shared" si="311"/>
        <v>-4.0650565692265522E-2</v>
      </c>
      <c r="AD1897" s="13">
        <f t="shared" si="312"/>
        <v>-180693.29693120404</v>
      </c>
      <c r="AE1897" s="13">
        <f t="shared" si="292"/>
        <v>-40650.565692265525</v>
      </c>
      <c r="AF1897" s="13"/>
      <c r="AG1897" s="2">
        <f t="shared" si="287"/>
        <v>37488</v>
      </c>
      <c r="AH1897" s="3">
        <f t="shared" si="293"/>
        <v>-1898.2970503693591</v>
      </c>
      <c r="AI1897" s="3">
        <f t="shared" si="294"/>
        <v>-427.05983154900042</v>
      </c>
      <c r="AJ1897" s="3">
        <f t="shared" si="313"/>
        <v>95967.30730700065</v>
      </c>
      <c r="AK1897" s="3">
        <f t="shared" si="314"/>
        <v>78157.427502199993</v>
      </c>
    </row>
    <row r="1898" spans="2:37" x14ac:dyDescent="0.2">
      <c r="B1898" s="5">
        <v>37489</v>
      </c>
      <c r="C1898" s="1">
        <v>133.61000000000001</v>
      </c>
      <c r="D1898" s="1">
        <f t="shared" si="315"/>
        <v>34</v>
      </c>
      <c r="E1898" s="1" t="b">
        <f t="shared" si="316"/>
        <v>0</v>
      </c>
      <c r="F1898" s="6">
        <f t="shared" si="317"/>
        <v>-6.7314884068792047E-4</v>
      </c>
      <c r="G1898" s="8">
        <f t="shared" si="295"/>
        <v>-2.5125666100934275E-3</v>
      </c>
      <c r="H1898" s="8">
        <f t="shared" si="296"/>
        <v>-1.6459685695942143E-3</v>
      </c>
      <c r="I1898" s="8">
        <f t="shared" si="297"/>
        <v>-5.1906947007947484E-4</v>
      </c>
      <c r="J1898" s="6">
        <f t="shared" si="298"/>
        <v>1.7239959600328773E-3</v>
      </c>
      <c r="K1898" s="6">
        <f t="shared" si="299"/>
        <v>1.0594995572383991E-3</v>
      </c>
      <c r="L1898" s="6">
        <f t="shared" si="300"/>
        <v>6.6648307659589103E-4</v>
      </c>
      <c r="M1898" s="9">
        <f t="shared" si="301"/>
        <v>-1</v>
      </c>
      <c r="N1898" s="9">
        <f t="shared" si="302"/>
        <v>-1</v>
      </c>
      <c r="O1898" s="9">
        <f t="shared" si="303"/>
        <v>-0.7788186801841368</v>
      </c>
      <c r="P1898" s="9">
        <f t="shared" si="304"/>
        <v>-0.9262728933947123</v>
      </c>
      <c r="Q1898" s="10">
        <f t="shared" si="305"/>
        <v>0.44357597059007131</v>
      </c>
      <c r="R1898" s="10">
        <f t="shared" si="288"/>
        <v>0.18035242056412393</v>
      </c>
      <c r="S1898" s="10">
        <f>_xlfn.PERCENTILE.INC($R$1519:R1898,0.75)</f>
        <v>0.61736028863199599</v>
      </c>
      <c r="T1898" s="10">
        <f t="shared" si="289"/>
        <v>0.61736028863199599</v>
      </c>
      <c r="U1898" s="11">
        <f t="shared" si="306"/>
        <v>0.18035242056412393</v>
      </c>
      <c r="V1898" s="10">
        <f t="shared" si="290"/>
        <v>-1</v>
      </c>
      <c r="W1898" s="10">
        <f t="shared" si="291"/>
        <v>0.18069329693120403</v>
      </c>
      <c r="X1898" s="10">
        <f t="shared" si="307"/>
        <v>0.22544052570515491</v>
      </c>
      <c r="Y1898" s="10">
        <f>_xlfn.PERCENTILE.INC($X$1519:X1898,0.75)</f>
        <v>0.77170036078999504</v>
      </c>
      <c r="Z1898" s="10">
        <f t="shared" si="308"/>
        <v>0.77170036078999504</v>
      </c>
      <c r="AA1898" s="10">
        <f t="shared" si="309"/>
        <v>0.22496997056699092</v>
      </c>
      <c r="AB1898" s="10">
        <f t="shared" si="310"/>
        <v>-0.18069329693120403</v>
      </c>
      <c r="AC1898" s="10">
        <f t="shared" si="311"/>
        <v>-4.0650565692265522E-2</v>
      </c>
      <c r="AD1898" s="13">
        <f t="shared" si="312"/>
        <v>-180693.29693120404</v>
      </c>
      <c r="AE1898" s="13">
        <f t="shared" si="292"/>
        <v>-40650.565692265525</v>
      </c>
      <c r="AF1898" s="13"/>
      <c r="AG1898" s="2">
        <f t="shared" si="287"/>
        <v>37489</v>
      </c>
      <c r="AH1898" s="3">
        <f t="shared" si="293"/>
        <v>121.63348334931817</v>
      </c>
      <c r="AI1898" s="3">
        <f t="shared" si="294"/>
        <v>27.363881169056693</v>
      </c>
      <c r="AJ1898" s="3">
        <f t="shared" si="313"/>
        <v>96088.940790349967</v>
      </c>
      <c r="AK1898" s="3">
        <f t="shared" si="314"/>
        <v>78184.791383369055</v>
      </c>
    </row>
    <row r="1899" spans="2:37" x14ac:dyDescent="0.2">
      <c r="B1899" s="5">
        <v>37490</v>
      </c>
      <c r="C1899" s="1">
        <v>131.61000000000001</v>
      </c>
      <c r="D1899" s="1">
        <f t="shared" si="315"/>
        <v>34</v>
      </c>
      <c r="E1899" s="1" t="b">
        <f t="shared" si="316"/>
        <v>0</v>
      </c>
      <c r="F1899" s="6">
        <f t="shared" si="317"/>
        <v>-1.4968939450639929E-2</v>
      </c>
      <c r="G1899" s="8">
        <f t="shared" si="295"/>
        <v>-2.8835914059080125E-3</v>
      </c>
      <c r="H1899" s="8">
        <f t="shared" si="296"/>
        <v>-1.7670554334376872E-3</v>
      </c>
      <c r="I1899" s="8">
        <f t="shared" si="297"/>
        <v>-5.8892659925575107E-4</v>
      </c>
      <c r="J1899" s="6">
        <f t="shared" si="298"/>
        <v>1.7258107003339787E-3</v>
      </c>
      <c r="K1899" s="6">
        <f t="shared" si="299"/>
        <v>1.0606394707258098E-3</v>
      </c>
      <c r="L1899" s="6">
        <f t="shared" si="300"/>
        <v>6.6661293280125889E-4</v>
      </c>
      <c r="M1899" s="9">
        <f t="shared" si="301"/>
        <v>-1</v>
      </c>
      <c r="N1899" s="9">
        <f t="shared" si="302"/>
        <v>-1</v>
      </c>
      <c r="O1899" s="9">
        <f t="shared" si="303"/>
        <v>-0.88346110655391541</v>
      </c>
      <c r="P1899" s="9">
        <f t="shared" si="304"/>
        <v>-0.96115370218463847</v>
      </c>
      <c r="Q1899" s="10">
        <f t="shared" si="305"/>
        <v>0.44425801433773504</v>
      </c>
      <c r="R1899" s="10">
        <f t="shared" si="288"/>
        <v>0.18007553587808139</v>
      </c>
      <c r="S1899" s="10">
        <f>_xlfn.PERCENTILE.INC($R$1519:R1899,0.75)</f>
        <v>0.61673546222291131</v>
      </c>
      <c r="T1899" s="10">
        <f t="shared" si="289"/>
        <v>0.61673546222291131</v>
      </c>
      <c r="U1899" s="11">
        <f t="shared" si="306"/>
        <v>0.18007553587808139</v>
      </c>
      <c r="V1899" s="10">
        <f t="shared" si="290"/>
        <v>-1</v>
      </c>
      <c r="W1899" s="10">
        <f t="shared" si="291"/>
        <v>0.18069329693120403</v>
      </c>
      <c r="X1899" s="10">
        <f t="shared" si="307"/>
        <v>0.22509441984760173</v>
      </c>
      <c r="Y1899" s="10">
        <f>_xlfn.PERCENTILE.INC($X$1519:X1899,0.75)</f>
        <v>0.77091932777863914</v>
      </c>
      <c r="Z1899" s="10">
        <f t="shared" si="308"/>
        <v>0.77091932777863914</v>
      </c>
      <c r="AA1899" s="10">
        <f t="shared" si="309"/>
        <v>0.22496997056699092</v>
      </c>
      <c r="AB1899" s="10">
        <f t="shared" si="310"/>
        <v>-0.18069329693120403</v>
      </c>
      <c r="AC1899" s="10">
        <f t="shared" si="311"/>
        <v>-4.0650565692265522E-2</v>
      </c>
      <c r="AD1899" s="13">
        <f t="shared" si="312"/>
        <v>-180693.29693120404</v>
      </c>
      <c r="AE1899" s="13">
        <f t="shared" si="292"/>
        <v>-40650.565692265525</v>
      </c>
      <c r="AF1899" s="13"/>
      <c r="AG1899" s="2">
        <f t="shared" si="287"/>
        <v>37490</v>
      </c>
      <c r="AH1899" s="3">
        <f t="shared" si="293"/>
        <v>2704.7870208996947</v>
      </c>
      <c r="AI1899" s="3">
        <f t="shared" si="294"/>
        <v>608.49585648178345</v>
      </c>
      <c r="AJ1899" s="3">
        <f t="shared" si="313"/>
        <v>98793.727811249657</v>
      </c>
      <c r="AK1899" s="3">
        <f t="shared" si="314"/>
        <v>78793.287239850833</v>
      </c>
    </row>
    <row r="1900" spans="2:37" x14ac:dyDescent="0.2">
      <c r="B1900" s="5">
        <v>37491</v>
      </c>
      <c r="C1900" s="1">
        <v>132.86000000000001</v>
      </c>
      <c r="D1900" s="1">
        <f t="shared" si="315"/>
        <v>34</v>
      </c>
      <c r="E1900" s="1" t="b">
        <f t="shared" si="316"/>
        <v>0</v>
      </c>
      <c r="F1900" s="6">
        <f t="shared" si="317"/>
        <v>9.4977585289872657E-3</v>
      </c>
      <c r="G1900" s="8">
        <f t="shared" si="295"/>
        <v>-2.6015878128826989E-3</v>
      </c>
      <c r="H1900" s="8">
        <f t="shared" si="296"/>
        <v>-1.6086753077055344E-3</v>
      </c>
      <c r="I1900" s="8">
        <f t="shared" si="297"/>
        <v>-5.4214263539462972E-4</v>
      </c>
      <c r="J1900" s="6">
        <f t="shared" si="298"/>
        <v>1.7272735366035605E-3</v>
      </c>
      <c r="K1900" s="6">
        <f t="shared" si="299"/>
        <v>1.061576340214242E-3</v>
      </c>
      <c r="L1900" s="6">
        <f t="shared" si="300"/>
        <v>6.6671030146636938E-4</v>
      </c>
      <c r="M1900" s="9">
        <f t="shared" si="301"/>
        <v>-1</v>
      </c>
      <c r="N1900" s="9">
        <f t="shared" si="302"/>
        <v>-1</v>
      </c>
      <c r="O1900" s="9">
        <f t="shared" si="303"/>
        <v>-0.81316072993357946</v>
      </c>
      <c r="P1900" s="9">
        <f t="shared" si="304"/>
        <v>-0.93772024331119308</v>
      </c>
      <c r="Q1900" s="10">
        <f t="shared" si="305"/>
        <v>0.44466266054917086</v>
      </c>
      <c r="R1900" s="10">
        <f t="shared" si="288"/>
        <v>0.17991166584843835</v>
      </c>
      <c r="S1900" s="10">
        <f>_xlfn.PERCENTILE.INC($R$1519:R1900,0.75)</f>
        <v>0.61672978934844402</v>
      </c>
      <c r="T1900" s="10">
        <f t="shared" si="289"/>
        <v>0.61672978934844402</v>
      </c>
      <c r="U1900" s="11">
        <f t="shared" si="306"/>
        <v>0.17991166584843835</v>
      </c>
      <c r="V1900" s="10">
        <f t="shared" si="290"/>
        <v>-1</v>
      </c>
      <c r="W1900" s="10">
        <f t="shared" si="291"/>
        <v>0.18069329693120403</v>
      </c>
      <c r="X1900" s="10">
        <f t="shared" si="307"/>
        <v>0.22488958231054795</v>
      </c>
      <c r="Y1900" s="10">
        <f>_xlfn.PERCENTILE.INC($X$1519:X1900,0.75)</f>
        <v>0.77091223668555509</v>
      </c>
      <c r="Z1900" s="10">
        <f t="shared" si="308"/>
        <v>0.77091223668555509</v>
      </c>
      <c r="AA1900" s="10">
        <f t="shared" si="309"/>
        <v>0.22496997056699092</v>
      </c>
      <c r="AB1900" s="10">
        <f t="shared" si="310"/>
        <v>-0.18069329693120403</v>
      </c>
      <c r="AC1900" s="10">
        <f t="shared" si="311"/>
        <v>-4.0650565692265522E-2</v>
      </c>
      <c r="AD1900" s="13">
        <f t="shared" si="312"/>
        <v>-180693.29693120404</v>
      </c>
      <c r="AE1900" s="13">
        <f t="shared" si="292"/>
        <v>-40650.565692265525</v>
      </c>
      <c r="AF1900" s="13"/>
      <c r="AG1900" s="2">
        <f t="shared" si="287"/>
        <v>37491</v>
      </c>
      <c r="AH1900" s="3">
        <f t="shared" si="293"/>
        <v>-1716.1813020591717</v>
      </c>
      <c r="AI1900" s="3">
        <f t="shared" si="294"/>
        <v>-386.08925701187201</v>
      </c>
      <c r="AJ1900" s="3">
        <f t="shared" si="313"/>
        <v>97077.546509190492</v>
      </c>
      <c r="AK1900" s="3">
        <f t="shared" si="314"/>
        <v>78407.197982838959</v>
      </c>
    </row>
    <row r="1901" spans="2:37" x14ac:dyDescent="0.2">
      <c r="B1901" s="5">
        <v>37495</v>
      </c>
      <c r="C1901" s="1">
        <v>133.72999999999999</v>
      </c>
      <c r="D1901" s="1">
        <f t="shared" si="315"/>
        <v>35</v>
      </c>
      <c r="E1901" s="1" t="b">
        <f t="shared" si="316"/>
        <v>1</v>
      </c>
      <c r="F1901" s="6">
        <f t="shared" si="317"/>
        <v>6.5482462742734171E-3</v>
      </c>
      <c r="G1901" s="8">
        <f t="shared" si="295"/>
        <v>-2.442737232609616E-3</v>
      </c>
      <c r="H1901" s="8">
        <f t="shared" si="296"/>
        <v>-1.538863962748794E-3</v>
      </c>
      <c r="I1901" s="8">
        <f t="shared" si="297"/>
        <v>-5.1308321053898697E-4</v>
      </c>
      <c r="J1901" s="6">
        <f t="shared" si="298"/>
        <v>1.7285482200890036E-3</v>
      </c>
      <c r="K1901" s="6">
        <f t="shared" si="299"/>
        <v>1.0624251645675673E-3</v>
      </c>
      <c r="L1901" s="6">
        <f t="shared" si="300"/>
        <v>6.6678630578870701E-4</v>
      </c>
      <c r="M1901" s="9">
        <f t="shared" si="301"/>
        <v>-1</v>
      </c>
      <c r="N1901" s="9">
        <f t="shared" si="302"/>
        <v>-1</v>
      </c>
      <c r="O1901" s="9">
        <f t="shared" si="303"/>
        <v>-0.76948672473422708</v>
      </c>
      <c r="P1901" s="9">
        <f t="shared" si="304"/>
        <v>-0.92316224157807569</v>
      </c>
      <c r="Q1901" s="10">
        <f t="shared" si="305"/>
        <v>0.44499114208118251</v>
      </c>
      <c r="R1901" s="10">
        <f t="shared" si="288"/>
        <v>0.17977885947537603</v>
      </c>
      <c r="S1901" s="10">
        <f>_xlfn.PERCENTILE.INC($R$1519:R1901,0.75)</f>
        <v>0.61672411647397674</v>
      </c>
      <c r="T1901" s="10">
        <f t="shared" si="289"/>
        <v>0.61672411647397674</v>
      </c>
      <c r="U1901" s="11">
        <f t="shared" si="306"/>
        <v>0.17977885947537603</v>
      </c>
      <c r="V1901" s="10">
        <f t="shared" si="290"/>
        <v>-0.93772024331119308</v>
      </c>
      <c r="W1901" s="10">
        <f t="shared" si="291"/>
        <v>0.17991166584843835</v>
      </c>
      <c r="X1901" s="10">
        <f t="shared" si="307"/>
        <v>0.22472357434422005</v>
      </c>
      <c r="Y1901" s="10">
        <f>_xlfn.PERCENTILE.INC($X$1519:X1901,0.75)</f>
        <v>0.77090514559247103</v>
      </c>
      <c r="Z1901" s="10">
        <f t="shared" si="308"/>
        <v>0.77090514559247103</v>
      </c>
      <c r="AA1901" s="10">
        <f t="shared" si="309"/>
        <v>0.22472357434422005</v>
      </c>
      <c r="AB1901" s="10">
        <f t="shared" si="310"/>
        <v>-0.16870681107391966</v>
      </c>
      <c r="AC1901" s="10">
        <f t="shared" si="311"/>
        <v>-3.7912397600746273E-2</v>
      </c>
      <c r="AD1901" s="13">
        <f t="shared" si="312"/>
        <v>-168706.81107391967</v>
      </c>
      <c r="AE1901" s="13">
        <f t="shared" si="292"/>
        <v>-37912.39760074627</v>
      </c>
      <c r="AF1901" s="13"/>
      <c r="AG1901" s="2">
        <f t="shared" si="287"/>
        <v>37495</v>
      </c>
      <c r="AH1901" s="3">
        <f t="shared" si="293"/>
        <v>-1183.224208415937</v>
      </c>
      <c r="AI1901" s="3">
        <f t="shared" si="294"/>
        <v>-266.18991534148449</v>
      </c>
      <c r="AJ1901" s="3">
        <f t="shared" si="313"/>
        <v>95894.322300774555</v>
      </c>
      <c r="AK1901" s="3">
        <f t="shared" si="314"/>
        <v>78141.008067497474</v>
      </c>
    </row>
    <row r="1902" spans="2:37" x14ac:dyDescent="0.2">
      <c r="B1902" s="5">
        <v>37496</v>
      </c>
      <c r="C1902" s="1">
        <v>132.01</v>
      </c>
      <c r="D1902" s="1">
        <f t="shared" si="315"/>
        <v>35</v>
      </c>
      <c r="E1902" s="1" t="b">
        <f t="shared" si="316"/>
        <v>0</v>
      </c>
      <c r="F1902" s="6">
        <f t="shared" si="317"/>
        <v>-1.2861736334405127E-2</v>
      </c>
      <c r="G1902" s="8">
        <f t="shared" si="295"/>
        <v>-2.7161917843732371E-3</v>
      </c>
      <c r="H1902" s="8">
        <f t="shared" si="296"/>
        <v>-1.6766728038099393E-3</v>
      </c>
      <c r="I1902" s="8">
        <f t="shared" si="297"/>
        <v>-5.6662412022667166E-4</v>
      </c>
      <c r="J1902" s="6">
        <f t="shared" si="298"/>
        <v>1.7301351705733008E-3</v>
      </c>
      <c r="K1902" s="6">
        <f t="shared" si="299"/>
        <v>1.0634401347044537E-3</v>
      </c>
      <c r="L1902" s="6">
        <f t="shared" si="300"/>
        <v>6.6689819041501402E-4</v>
      </c>
      <c r="M1902" s="9">
        <f t="shared" si="301"/>
        <v>-1</v>
      </c>
      <c r="N1902" s="9">
        <f t="shared" si="302"/>
        <v>-1</v>
      </c>
      <c r="O1902" s="9">
        <f t="shared" si="303"/>
        <v>-0.84964111219743854</v>
      </c>
      <c r="P1902" s="9">
        <f t="shared" si="304"/>
        <v>-0.94988037073247955</v>
      </c>
      <c r="Q1902" s="10">
        <f t="shared" si="305"/>
        <v>0.4451757683211594</v>
      </c>
      <c r="R1902" s="10">
        <f t="shared" si="288"/>
        <v>0.17970430039733493</v>
      </c>
      <c r="S1902" s="10">
        <f>_xlfn.PERCENTILE.INC($R$1519:R1902,0.75)</f>
        <v>0.61671844359950956</v>
      </c>
      <c r="T1902" s="10">
        <f t="shared" si="289"/>
        <v>0.61671844359950956</v>
      </c>
      <c r="U1902" s="11">
        <f t="shared" si="306"/>
        <v>0.17970430039733493</v>
      </c>
      <c r="V1902" s="10">
        <f t="shared" si="290"/>
        <v>-0.93772024331119308</v>
      </c>
      <c r="W1902" s="10">
        <f t="shared" si="291"/>
        <v>0.17991166584843835</v>
      </c>
      <c r="X1902" s="10">
        <f t="shared" si="307"/>
        <v>0.22463037549666864</v>
      </c>
      <c r="Y1902" s="10">
        <f>_xlfn.PERCENTILE.INC($X$1519:X1902,0.75)</f>
        <v>0.77089805449938698</v>
      </c>
      <c r="Z1902" s="10">
        <f t="shared" si="308"/>
        <v>0.77089805449938698</v>
      </c>
      <c r="AA1902" s="10">
        <f t="shared" si="309"/>
        <v>0.22472357434422005</v>
      </c>
      <c r="AB1902" s="10">
        <f t="shared" si="310"/>
        <v>-0.16870681107391966</v>
      </c>
      <c r="AC1902" s="10">
        <f t="shared" si="311"/>
        <v>-3.7912397600746273E-2</v>
      </c>
      <c r="AD1902" s="13">
        <f t="shared" si="312"/>
        <v>-168706.81107391967</v>
      </c>
      <c r="AE1902" s="13">
        <f t="shared" si="292"/>
        <v>-37912.39760074627</v>
      </c>
      <c r="AF1902" s="13"/>
      <c r="AG1902" s="2">
        <f t="shared" ref="AG1902:AG1965" si="318">B1902</f>
        <v>37496</v>
      </c>
      <c r="AH1902" s="3">
        <f t="shared" si="293"/>
        <v>2169.8625218510538</v>
      </c>
      <c r="AI1902" s="3">
        <f t="shared" si="294"/>
        <v>487.61926174593208</v>
      </c>
      <c r="AJ1902" s="3">
        <f t="shared" si="313"/>
        <v>98064.184822625612</v>
      </c>
      <c r="AK1902" s="3">
        <f t="shared" si="314"/>
        <v>78628.627329243405</v>
      </c>
    </row>
    <row r="1903" spans="2:37" x14ac:dyDescent="0.2">
      <c r="B1903" s="5">
        <v>37497</v>
      </c>
      <c r="C1903" s="1">
        <v>130.83000000000001</v>
      </c>
      <c r="D1903" s="1">
        <f t="shared" si="315"/>
        <v>35</v>
      </c>
      <c r="E1903" s="1" t="b">
        <f t="shared" si="316"/>
        <v>0</v>
      </c>
      <c r="F1903" s="6">
        <f t="shared" si="317"/>
        <v>-8.9387167638813603E-3</v>
      </c>
      <c r="G1903" s="8">
        <f t="shared" si="295"/>
        <v>-2.9175353604324224E-3</v>
      </c>
      <c r="H1903" s="8">
        <f t="shared" si="296"/>
        <v>-1.8345335171978039E-3</v>
      </c>
      <c r="I1903" s="8">
        <f t="shared" si="297"/>
        <v>-6.1503370540707527E-4</v>
      </c>
      <c r="J1903" s="6">
        <f t="shared" si="298"/>
        <v>1.7319764052397607E-3</v>
      </c>
      <c r="K1903" s="6">
        <f t="shared" si="299"/>
        <v>1.0646597033824269E-3</v>
      </c>
      <c r="L1903" s="6">
        <f t="shared" si="300"/>
        <v>6.6704591909799423E-4</v>
      </c>
      <c r="M1903" s="9">
        <f t="shared" si="301"/>
        <v>-1</v>
      </c>
      <c r="N1903" s="9">
        <f t="shared" si="302"/>
        <v>-1</v>
      </c>
      <c r="O1903" s="9">
        <f t="shared" si="303"/>
        <v>-0.92202603718608767</v>
      </c>
      <c r="P1903" s="9">
        <f t="shared" si="304"/>
        <v>-0.97400867906202926</v>
      </c>
      <c r="Q1903" s="10">
        <f t="shared" si="305"/>
        <v>0.445293961706624</v>
      </c>
      <c r="R1903" s="10">
        <f t="shared" ref="R1903:R1966" si="319">IF(B1903&lt;&gt;"",$C$7/Q1903,"")</f>
        <v>0.1796566018847274</v>
      </c>
      <c r="S1903" s="10">
        <f>_xlfn.PERCENTILE.INC($R$1519:R1903,0.75)</f>
        <v>0.61671277072504227</v>
      </c>
      <c r="T1903" s="10">
        <f t="shared" ref="T1903:T1966" si="320">MIN(S1903,$C$9)</f>
        <v>0.61671277072504227</v>
      </c>
      <c r="U1903" s="11">
        <f t="shared" si="306"/>
        <v>0.1796566018847274</v>
      </c>
      <c r="V1903" s="10">
        <f t="shared" ref="V1903:V1966" si="321">IF(B1903&lt;&gt;"",IF($E1903,P1902,V1902),"")</f>
        <v>-0.93772024331119308</v>
      </c>
      <c r="W1903" s="10">
        <f t="shared" ref="W1903:W1966" si="322">IF(B1903&lt;&gt;"",IF($E1903,U1902,W1902),"")</f>
        <v>0.17991166584843835</v>
      </c>
      <c r="X1903" s="10">
        <f t="shared" si="307"/>
        <v>0.22457075235590929</v>
      </c>
      <c r="Y1903" s="10">
        <f>_xlfn.PERCENTILE.INC($X$1519:X1903,0.75)</f>
        <v>0.77089096340630292</v>
      </c>
      <c r="Z1903" s="10">
        <f t="shared" si="308"/>
        <v>0.77089096340630292</v>
      </c>
      <c r="AA1903" s="10">
        <f t="shared" si="309"/>
        <v>0.22472357434422005</v>
      </c>
      <c r="AB1903" s="10">
        <f t="shared" si="310"/>
        <v>-0.16870681107391966</v>
      </c>
      <c r="AC1903" s="10">
        <f t="shared" si="311"/>
        <v>-3.7912397600746273E-2</v>
      </c>
      <c r="AD1903" s="13">
        <f t="shared" si="312"/>
        <v>-168706.81107391967</v>
      </c>
      <c r="AE1903" s="13">
        <f t="shared" ref="AE1903:AE1966" si="323">IF(B1903&lt;&gt;"",AC1903*$C$6,"")</f>
        <v>-37912.39760074627</v>
      </c>
      <c r="AF1903" s="13"/>
      <c r="AG1903" s="2">
        <f t="shared" si="318"/>
        <v>37497</v>
      </c>
      <c r="AH1903" s="3">
        <f t="shared" ref="AH1903:AH1966" si="324">IF(B1903&lt;&gt;"",AD1902*$F1903,"")</f>
        <v>1508.0224003274113</v>
      </c>
      <c r="AI1903" s="3">
        <f t="shared" ref="AI1903:AI1966" si="325">IF(B1903&lt;&gt;"",AE1902*$F1903,"")</f>
        <v>338.88818399272617</v>
      </c>
      <c r="AJ1903" s="3">
        <f t="shared" si="313"/>
        <v>99572.207222953017</v>
      </c>
      <c r="AK1903" s="3">
        <f t="shared" si="314"/>
        <v>78967.515513236125</v>
      </c>
    </row>
    <row r="1904" spans="2:37" x14ac:dyDescent="0.2">
      <c r="B1904" s="5">
        <v>37498</v>
      </c>
      <c r="C1904" s="1">
        <v>135.28</v>
      </c>
      <c r="D1904" s="1">
        <f t="shared" si="315"/>
        <v>35</v>
      </c>
      <c r="E1904" s="1" t="b">
        <f t="shared" si="316"/>
        <v>0</v>
      </c>
      <c r="F1904" s="6">
        <f t="shared" si="317"/>
        <v>3.4013605442176686E-2</v>
      </c>
      <c r="G1904" s="8">
        <f t="shared" ref="G1904:G1967" si="326">ma(F1839:F1904,"e")</f>
        <v>-1.8746895017704612E-3</v>
      </c>
      <c r="H1904" s="8">
        <f t="shared" ref="H1904:H1967" si="327">ma(F1773:F1904,"e")</f>
        <v>-1.4099589090674426E-3</v>
      </c>
      <c r="I1904" s="8">
        <f t="shared" ref="I1904:I1967" si="328">ma(F1655:F1904,"e")</f>
        <v>-3.9264229381352875E-4</v>
      </c>
      <c r="J1904" s="6">
        <f t="shared" ref="J1904:J1967" si="329">IF(B1904&lt;&gt;"",_xlfn.STDEV.S(G655:G1904),"")</f>
        <v>1.7326960457077014E-3</v>
      </c>
      <c r="K1904" s="6">
        <f t="shared" ref="K1904:K1967" si="330">IF(B1904&lt;&gt;"",_xlfn.STDEV.S(H655:H1904),"")</f>
        <v>1.0653579269450128E-3</v>
      </c>
      <c r="L1904" s="6">
        <f t="shared" ref="L1904:L1967" si="331">IF(B1904&lt;&gt;"",_xlfn.STDEV.S(I655:I1904),"")</f>
        <v>6.6705570642641774E-4</v>
      </c>
      <c r="M1904" s="9">
        <f t="shared" ref="M1904:M1967" si="332">IF(B1904&lt;&gt;"",MIN(1,MAX(-1,G1904/J1904)),"")</f>
        <v>-1</v>
      </c>
      <c r="N1904" s="9">
        <f t="shared" ref="N1904:N1967" si="333">IF(B1904&lt;&gt;"",MIN(1,MAX(-1,H1904/K1904)),"")</f>
        <v>-1</v>
      </c>
      <c r="O1904" s="9">
        <f t="shared" ref="O1904:O1967" si="334">IF(B1904&lt;&gt;"",MIN(1,MAX(-1,I1904/L1904)),"")</f>
        <v>-0.58861994587680022</v>
      </c>
      <c r="P1904" s="9">
        <f t="shared" ref="P1904:P1967" si="335">IF(B1904&lt;&gt;"",AVERAGE(M1904:O1904),"")</f>
        <v>-0.86287331529226685</v>
      </c>
      <c r="Q1904" s="10">
        <f t="shared" ref="Q1904:Q1967" si="336">IF(B1904&lt;&gt;"",SQRT(250)*_xlfn.STDEV.S(F1845:F1904),"")</f>
        <v>0.44814209067400046</v>
      </c>
      <c r="R1904" s="10">
        <f t="shared" si="319"/>
        <v>0.17851480962138802</v>
      </c>
      <c r="S1904" s="10">
        <f>_xlfn.PERCENTILE.INC($R$1519:R1904,0.75)</f>
        <v>0.61555105407854172</v>
      </c>
      <c r="T1904" s="10">
        <f t="shared" si="320"/>
        <v>0.61555105407854172</v>
      </c>
      <c r="U1904" s="11">
        <f t="shared" ref="U1904:U1967" si="337">IF(B1904&lt;&gt;"",MIN(T1904,R1904),"")</f>
        <v>0.17851480962138802</v>
      </c>
      <c r="V1904" s="10">
        <f t="shared" si="321"/>
        <v>-0.93772024331119308</v>
      </c>
      <c r="W1904" s="10">
        <f t="shared" si="322"/>
        <v>0.17991166584843835</v>
      </c>
      <c r="X1904" s="10">
        <f t="shared" ref="X1904:X1967" si="338">$C$8/Q1904</f>
        <v>0.22314351202673505</v>
      </c>
      <c r="Y1904" s="10">
        <f>_xlfn.PERCENTILE.INC($X$1519:X1904,0.75)</f>
        <v>0.76943881759817723</v>
      </c>
      <c r="Z1904" s="10">
        <f t="shared" ref="Z1904:Z1967" si="339">MIN($C$10,Y1904)</f>
        <v>0.76943881759817723</v>
      </c>
      <c r="AA1904" s="10">
        <f t="shared" ref="AA1904:AA1967" si="340">IF(E1904,MIN(Z1904,X1904),AA1903)</f>
        <v>0.22472357434422005</v>
      </c>
      <c r="AB1904" s="10">
        <f t="shared" ref="AB1904:AB1967" si="341">IF(B1904&lt;&gt;"",V1904*W1904,"")</f>
        <v>-0.16870681107391966</v>
      </c>
      <c r="AC1904" s="10">
        <f t="shared" ref="AC1904:AC1967" si="342">IF(B1904&lt;&gt;"",V1904*W1904*AA1904,"")</f>
        <v>-3.7912397600746273E-2</v>
      </c>
      <c r="AD1904" s="13">
        <f t="shared" ref="AD1904:AD1967" si="343">IF(B1904&lt;&gt;"",AB1904*$C$6,"")</f>
        <v>-168706.81107391967</v>
      </c>
      <c r="AE1904" s="13">
        <f t="shared" si="323"/>
        <v>-37912.39760074627</v>
      </c>
      <c r="AF1904" s="13"/>
      <c r="AG1904" s="2">
        <f t="shared" si="318"/>
        <v>37498</v>
      </c>
      <c r="AH1904" s="3">
        <f t="shared" si="324"/>
        <v>-5738.3269072761486</v>
      </c>
      <c r="AI1904" s="3">
        <f t="shared" si="325"/>
        <v>-1289.5373333587097</v>
      </c>
      <c r="AJ1904" s="3">
        <f t="shared" ref="AJ1904:AJ1967" si="344">AJ1903+AH1904</f>
        <v>93833.88031567687</v>
      </c>
      <c r="AK1904" s="3">
        <f t="shared" ref="AK1904:AK1967" si="345">AK1903+AI1904</f>
        <v>77677.97817987742</v>
      </c>
    </row>
    <row r="1905" spans="2:37" x14ac:dyDescent="0.2">
      <c r="B1905" s="5">
        <v>37502</v>
      </c>
      <c r="C1905" s="1">
        <v>133.56</v>
      </c>
      <c r="D1905" s="1">
        <f t="shared" si="315"/>
        <v>36</v>
      </c>
      <c r="E1905" s="1" t="b">
        <f t="shared" si="316"/>
        <v>1</v>
      </c>
      <c r="F1905" s="6">
        <f t="shared" si="317"/>
        <v>-1.2714370195150759E-2</v>
      </c>
      <c r="G1905" s="8">
        <f t="shared" si="326"/>
        <v>-2.1263813560276129E-3</v>
      </c>
      <c r="H1905" s="8">
        <f t="shared" si="327"/>
        <v>-1.5462147756753351E-3</v>
      </c>
      <c r="I1905" s="8">
        <f t="shared" si="328"/>
        <v>-4.7900034931491921E-4</v>
      </c>
      <c r="J1905" s="6">
        <f t="shared" si="329"/>
        <v>1.7336370239134263E-3</v>
      </c>
      <c r="K1905" s="6">
        <f t="shared" si="330"/>
        <v>1.0662038840148892E-3</v>
      </c>
      <c r="L1905" s="6">
        <f t="shared" si="331"/>
        <v>6.6710826261457594E-4</v>
      </c>
      <c r="M1905" s="9">
        <f t="shared" si="332"/>
        <v>-1</v>
      </c>
      <c r="N1905" s="9">
        <f t="shared" si="333"/>
        <v>-1</v>
      </c>
      <c r="O1905" s="9">
        <f t="shared" si="334"/>
        <v>-0.71802490863715063</v>
      </c>
      <c r="P1905" s="9">
        <f t="shared" si="335"/>
        <v>-0.90600830287905021</v>
      </c>
      <c r="Q1905" s="10">
        <f t="shared" si="336"/>
        <v>0.44858864620319305</v>
      </c>
      <c r="R1905" s="10">
        <f t="shared" si="319"/>
        <v>0.17833710388595778</v>
      </c>
      <c r="S1905" s="10">
        <f>_xlfn.PERCENTILE.INC($R$1519:R1905,0.75)</f>
        <v>0.61438933743204105</v>
      </c>
      <c r="T1905" s="10">
        <f t="shared" si="320"/>
        <v>0.61438933743204105</v>
      </c>
      <c r="U1905" s="11">
        <f t="shared" si="337"/>
        <v>0.17833710388595778</v>
      </c>
      <c r="V1905" s="10">
        <f t="shared" si="321"/>
        <v>-0.86287331529226685</v>
      </c>
      <c r="W1905" s="10">
        <f t="shared" si="322"/>
        <v>0.17851480962138802</v>
      </c>
      <c r="X1905" s="10">
        <f t="shared" si="338"/>
        <v>0.22292137985744723</v>
      </c>
      <c r="Y1905" s="10">
        <f>_xlfn.PERCENTILE.INC($X$1519:X1905,0.75)</f>
        <v>0.76798667179005142</v>
      </c>
      <c r="Z1905" s="10">
        <f t="shared" si="339"/>
        <v>0.76798667179005142</v>
      </c>
      <c r="AA1905" s="10">
        <f t="shared" si="340"/>
        <v>0.22292137985744723</v>
      </c>
      <c r="AB1905" s="10">
        <f t="shared" si="341"/>
        <v>-0.15403566560677492</v>
      </c>
      <c r="AC1905" s="10">
        <f t="shared" si="342"/>
        <v>-3.4337843124322594E-2</v>
      </c>
      <c r="AD1905" s="13">
        <f t="shared" si="343"/>
        <v>-154035.66560677491</v>
      </c>
      <c r="AE1905" s="13">
        <f t="shared" si="323"/>
        <v>-34337.843124322593</v>
      </c>
      <c r="AF1905" s="13"/>
      <c r="AG1905" s="2">
        <f t="shared" si="318"/>
        <v>37502</v>
      </c>
      <c r="AH1905" s="3">
        <f t="shared" si="324"/>
        <v>2145.0008504371744</v>
      </c>
      <c r="AI1905" s="3">
        <f t="shared" si="325"/>
        <v>482.03225808163353</v>
      </c>
      <c r="AJ1905" s="3">
        <f t="shared" si="344"/>
        <v>95978.88116611405</v>
      </c>
      <c r="AK1905" s="3">
        <f t="shared" si="345"/>
        <v>78160.010437959048</v>
      </c>
    </row>
    <row r="1906" spans="2:37" x14ac:dyDescent="0.2">
      <c r="B1906" s="5">
        <v>37503</v>
      </c>
      <c r="C1906" s="1">
        <v>131.41</v>
      </c>
      <c r="D1906" s="1">
        <f t="shared" si="315"/>
        <v>36</v>
      </c>
      <c r="E1906" s="1" t="b">
        <f t="shared" si="316"/>
        <v>0</v>
      </c>
      <c r="F1906" s="6">
        <f t="shared" si="317"/>
        <v>-1.6097634022162355E-2</v>
      </c>
      <c r="G1906" s="8">
        <f t="shared" si="326"/>
        <v>-2.5253106459001157E-3</v>
      </c>
      <c r="H1906" s="8">
        <f t="shared" si="327"/>
        <v>-1.7720250188725947E-3</v>
      </c>
      <c r="I1906" s="8">
        <f t="shared" si="328"/>
        <v>-5.7957576884728969E-4</v>
      </c>
      <c r="J1906" s="6">
        <f t="shared" si="329"/>
        <v>1.7349880457450126E-3</v>
      </c>
      <c r="K1906" s="6">
        <f t="shared" si="330"/>
        <v>1.0673243285667128E-3</v>
      </c>
      <c r="L1906" s="6">
        <f t="shared" si="331"/>
        <v>6.6722592667635449E-4</v>
      </c>
      <c r="M1906" s="9">
        <f t="shared" si="332"/>
        <v>-1</v>
      </c>
      <c r="N1906" s="9">
        <f t="shared" si="333"/>
        <v>-1</v>
      </c>
      <c r="O1906" s="9">
        <f t="shared" si="334"/>
        <v>-0.86863496407330032</v>
      </c>
      <c r="P1906" s="9">
        <f t="shared" si="335"/>
        <v>-0.95621165469110014</v>
      </c>
      <c r="Q1906" s="10">
        <f t="shared" si="336"/>
        <v>0.44819163459752459</v>
      </c>
      <c r="R1906" s="10">
        <f t="shared" si="319"/>
        <v>0.17849507626763245</v>
      </c>
      <c r="S1906" s="10">
        <f>_xlfn.PERCENTILE.INC($R$1519:R1906,0.75)</f>
        <v>0.61322762078554049</v>
      </c>
      <c r="T1906" s="10">
        <f t="shared" si="320"/>
        <v>0.61322762078554049</v>
      </c>
      <c r="U1906" s="11">
        <f t="shared" si="337"/>
        <v>0.17849507626763245</v>
      </c>
      <c r="V1906" s="10">
        <f t="shared" si="321"/>
        <v>-0.86287331529226685</v>
      </c>
      <c r="W1906" s="10">
        <f t="shared" si="322"/>
        <v>0.17851480962138802</v>
      </c>
      <c r="X1906" s="10">
        <f t="shared" si="338"/>
        <v>0.22311884533454054</v>
      </c>
      <c r="Y1906" s="10">
        <f>_xlfn.PERCENTILE.INC($X$1519:X1906,0.75)</f>
        <v>0.76653452598192573</v>
      </c>
      <c r="Z1906" s="10">
        <f t="shared" si="339"/>
        <v>0.76653452598192573</v>
      </c>
      <c r="AA1906" s="10">
        <f t="shared" si="340"/>
        <v>0.22292137985744723</v>
      </c>
      <c r="AB1906" s="10">
        <f t="shared" si="341"/>
        <v>-0.15403566560677492</v>
      </c>
      <c r="AC1906" s="10">
        <f t="shared" si="342"/>
        <v>-3.4337843124322594E-2</v>
      </c>
      <c r="AD1906" s="13">
        <f t="shared" si="343"/>
        <v>-154035.66560677491</v>
      </c>
      <c r="AE1906" s="13">
        <f t="shared" si="323"/>
        <v>-34337.843124322593</v>
      </c>
      <c r="AF1906" s="13"/>
      <c r="AG1906" s="2">
        <f t="shared" si="318"/>
        <v>37503</v>
      </c>
      <c r="AH1906" s="3">
        <f t="shared" si="324"/>
        <v>2479.6097712980436</v>
      </c>
      <c r="AI1906" s="3">
        <f t="shared" si="325"/>
        <v>552.75803172576911</v>
      </c>
      <c r="AJ1906" s="3">
        <f t="shared" si="344"/>
        <v>98458.490937412091</v>
      </c>
      <c r="AK1906" s="3">
        <f t="shared" si="345"/>
        <v>78712.768469684815</v>
      </c>
    </row>
    <row r="1907" spans="2:37" x14ac:dyDescent="0.2">
      <c r="B1907" s="5">
        <v>37504</v>
      </c>
      <c r="C1907" s="1">
        <v>131.13999999999999</v>
      </c>
      <c r="D1907" s="1">
        <f t="shared" si="315"/>
        <v>36</v>
      </c>
      <c r="E1907" s="1" t="b">
        <f t="shared" si="316"/>
        <v>0</v>
      </c>
      <c r="F1907" s="6">
        <f t="shared" si="317"/>
        <v>-2.0546381553916415E-3</v>
      </c>
      <c r="G1907" s="8">
        <f t="shared" si="326"/>
        <v>-2.5512211206988175E-3</v>
      </c>
      <c r="H1907" s="8">
        <f t="shared" si="327"/>
        <v>-1.7569914445388847E-3</v>
      </c>
      <c r="I1907" s="8">
        <f t="shared" si="328"/>
        <v>-5.7172567684791043E-4</v>
      </c>
      <c r="J1907" s="6">
        <f t="shared" si="329"/>
        <v>1.7363707641670555E-3</v>
      </c>
      <c r="K1907" s="6">
        <f t="shared" si="330"/>
        <v>1.0684295344079117E-3</v>
      </c>
      <c r="L1907" s="6">
        <f t="shared" si="331"/>
        <v>6.6734252219914799E-4</v>
      </c>
      <c r="M1907" s="9">
        <f t="shared" si="332"/>
        <v>-1</v>
      </c>
      <c r="N1907" s="9">
        <f t="shared" si="333"/>
        <v>-1</v>
      </c>
      <c r="O1907" s="9">
        <f t="shared" si="334"/>
        <v>-0.85671998685750816</v>
      </c>
      <c r="P1907" s="9">
        <f t="shared" si="335"/>
        <v>-0.95223999561916939</v>
      </c>
      <c r="Q1907" s="10">
        <f t="shared" si="336"/>
        <v>0.4460929714571083</v>
      </c>
      <c r="R1907" s="10">
        <f t="shared" si="319"/>
        <v>0.17933481385884595</v>
      </c>
      <c r="S1907" s="10">
        <f>_xlfn.PERCENTILE.INC($R$1519:R1907,0.75)</f>
        <v>0.61206590413903994</v>
      </c>
      <c r="T1907" s="10">
        <f t="shared" si="320"/>
        <v>0.61206590413903994</v>
      </c>
      <c r="U1907" s="11">
        <f t="shared" si="337"/>
        <v>0.17933481385884595</v>
      </c>
      <c r="V1907" s="10">
        <f t="shared" si="321"/>
        <v>-0.86287331529226685</v>
      </c>
      <c r="W1907" s="10">
        <f t="shared" si="322"/>
        <v>0.17851480962138802</v>
      </c>
      <c r="X1907" s="10">
        <f t="shared" si="338"/>
        <v>0.22416851732355747</v>
      </c>
      <c r="Y1907" s="10">
        <f>_xlfn.PERCENTILE.INC($X$1519:X1907,0.75)</f>
        <v>0.76508238017380004</v>
      </c>
      <c r="Z1907" s="10">
        <f t="shared" si="339"/>
        <v>0.76508238017380004</v>
      </c>
      <c r="AA1907" s="10">
        <f t="shared" si="340"/>
        <v>0.22292137985744723</v>
      </c>
      <c r="AB1907" s="10">
        <f t="shared" si="341"/>
        <v>-0.15403566560677492</v>
      </c>
      <c r="AC1907" s="10">
        <f t="shared" si="342"/>
        <v>-3.4337843124322594E-2</v>
      </c>
      <c r="AD1907" s="13">
        <f t="shared" si="343"/>
        <v>-154035.66560677491</v>
      </c>
      <c r="AE1907" s="13">
        <f t="shared" si="323"/>
        <v>-34337.843124322593</v>
      </c>
      <c r="AF1907" s="13"/>
      <c r="AG1907" s="2">
        <f t="shared" si="318"/>
        <v>37504</v>
      </c>
      <c r="AH1907" s="3">
        <f t="shared" si="324"/>
        <v>316.48755584682772</v>
      </c>
      <c r="AI1907" s="3">
        <f t="shared" si="325"/>
        <v>70.551842657085729</v>
      </c>
      <c r="AJ1907" s="3">
        <f t="shared" si="344"/>
        <v>98774.978493258925</v>
      </c>
      <c r="AK1907" s="3">
        <f t="shared" si="345"/>
        <v>78783.320312341908</v>
      </c>
    </row>
    <row r="1908" spans="2:37" x14ac:dyDescent="0.2">
      <c r="B1908" s="5">
        <v>37505</v>
      </c>
      <c r="C1908" s="1">
        <v>129.66999999999999</v>
      </c>
      <c r="D1908" s="1">
        <f t="shared" si="315"/>
        <v>36</v>
      </c>
      <c r="E1908" s="1" t="b">
        <f t="shared" si="316"/>
        <v>0</v>
      </c>
      <c r="F1908" s="6">
        <f t="shared" si="317"/>
        <v>-1.1209394540186102E-2</v>
      </c>
      <c r="G1908" s="8">
        <f t="shared" si="326"/>
        <v>-2.8180382050797862E-3</v>
      </c>
      <c r="H1908" s="8">
        <f t="shared" si="327"/>
        <v>-1.8941339537824002E-3</v>
      </c>
      <c r="I1908" s="8">
        <f t="shared" si="328"/>
        <v>-6.3206961457115782E-4</v>
      </c>
      <c r="J1908" s="6">
        <f t="shared" si="329"/>
        <v>1.7380690809332216E-3</v>
      </c>
      <c r="K1908" s="6">
        <f t="shared" si="330"/>
        <v>1.0697154933595029E-3</v>
      </c>
      <c r="L1908" s="6">
        <f t="shared" si="331"/>
        <v>6.6749897531693289E-4</v>
      </c>
      <c r="M1908" s="9">
        <f t="shared" si="332"/>
        <v>-1</v>
      </c>
      <c r="N1908" s="9">
        <f t="shared" si="333"/>
        <v>-1</v>
      </c>
      <c r="O1908" s="9">
        <f t="shared" si="334"/>
        <v>-0.94692222451884223</v>
      </c>
      <c r="P1908" s="9">
        <f t="shared" si="335"/>
        <v>-0.98230740817294748</v>
      </c>
      <c r="Q1908" s="10">
        <f t="shared" si="336"/>
        <v>0.44641692395956267</v>
      </c>
      <c r="R1908" s="10">
        <f t="shared" si="319"/>
        <v>0.17920467550922545</v>
      </c>
      <c r="S1908" s="10">
        <f>_xlfn.PERCENTILE.INC($R$1519:R1908,0.75)</f>
        <v>0.61196429315285328</v>
      </c>
      <c r="T1908" s="10">
        <f t="shared" si="320"/>
        <v>0.61196429315285328</v>
      </c>
      <c r="U1908" s="11">
        <f t="shared" si="337"/>
        <v>0.17920467550922545</v>
      </c>
      <c r="V1908" s="10">
        <f t="shared" si="321"/>
        <v>-0.86287331529226685</v>
      </c>
      <c r="W1908" s="10">
        <f t="shared" si="322"/>
        <v>0.17851480962138802</v>
      </c>
      <c r="X1908" s="10">
        <f t="shared" si="338"/>
        <v>0.22400584438653182</v>
      </c>
      <c r="Y1908" s="10">
        <f>_xlfn.PERCENTILE.INC($X$1519:X1908,0.75)</f>
        <v>0.76495536644106665</v>
      </c>
      <c r="Z1908" s="10">
        <f t="shared" si="339"/>
        <v>0.76495536644106665</v>
      </c>
      <c r="AA1908" s="10">
        <f t="shared" si="340"/>
        <v>0.22292137985744723</v>
      </c>
      <c r="AB1908" s="10">
        <f t="shared" si="341"/>
        <v>-0.15403566560677492</v>
      </c>
      <c r="AC1908" s="10">
        <f t="shared" si="342"/>
        <v>-3.4337843124322594E-2</v>
      </c>
      <c r="AD1908" s="13">
        <f t="shared" si="343"/>
        <v>-154035.66560677491</v>
      </c>
      <c r="AE1908" s="13">
        <f t="shared" si="323"/>
        <v>-34337.843124322593</v>
      </c>
      <c r="AF1908" s="13"/>
      <c r="AG1908" s="2">
        <f t="shared" si="318"/>
        <v>37505</v>
      </c>
      <c r="AH1908" s="3">
        <f t="shared" si="324"/>
        <v>1726.6465490465148</v>
      </c>
      <c r="AI1908" s="3">
        <f t="shared" si="325"/>
        <v>384.90643123954857</v>
      </c>
      <c r="AJ1908" s="3">
        <f t="shared" si="344"/>
        <v>100501.62504230544</v>
      </c>
      <c r="AK1908" s="3">
        <f t="shared" si="345"/>
        <v>79168.226743581457</v>
      </c>
    </row>
    <row r="1909" spans="2:37" x14ac:dyDescent="0.2">
      <c r="B1909" s="5">
        <v>37508</v>
      </c>
      <c r="C1909" s="1">
        <v>131.04</v>
      </c>
      <c r="D1909" s="1">
        <f t="shared" si="315"/>
        <v>37</v>
      </c>
      <c r="E1909" s="1" t="b">
        <f t="shared" si="316"/>
        <v>1</v>
      </c>
      <c r="F1909" s="6">
        <f t="shared" si="317"/>
        <v>1.056528109817223E-2</v>
      </c>
      <c r="G1909" s="8">
        <f t="shared" si="326"/>
        <v>-2.4721228911986906E-3</v>
      </c>
      <c r="H1909" s="8">
        <f t="shared" si="327"/>
        <v>-1.7585666238386455E-3</v>
      </c>
      <c r="I1909" s="8">
        <f t="shared" si="328"/>
        <v>-5.7737028840774594E-4</v>
      </c>
      <c r="J1909" s="6">
        <f t="shared" si="329"/>
        <v>1.7393582904196246E-3</v>
      </c>
      <c r="K1909" s="6">
        <f t="shared" si="330"/>
        <v>1.0708158722290296E-3</v>
      </c>
      <c r="L1909" s="6">
        <f t="shared" si="331"/>
        <v>6.6761584176830804E-4</v>
      </c>
      <c r="M1909" s="9">
        <f t="shared" si="332"/>
        <v>-1</v>
      </c>
      <c r="N1909" s="9">
        <f t="shared" si="333"/>
        <v>-1</v>
      </c>
      <c r="O1909" s="9">
        <f t="shared" si="334"/>
        <v>-0.86482412831677347</v>
      </c>
      <c r="P1909" s="9">
        <f t="shared" si="335"/>
        <v>-0.95494137610559127</v>
      </c>
      <c r="Q1909" s="10">
        <f t="shared" si="336"/>
        <v>0.4425890973537937</v>
      </c>
      <c r="R1909" s="10">
        <f t="shared" si="319"/>
        <v>0.18075456552887062</v>
      </c>
      <c r="S1909" s="10">
        <f>_xlfn.PERCENTILE.INC($R$1519:R1909,0.75)</f>
        <v>0.61186268216666662</v>
      </c>
      <c r="T1909" s="10">
        <f t="shared" si="320"/>
        <v>0.61186268216666662</v>
      </c>
      <c r="U1909" s="11">
        <f t="shared" si="337"/>
        <v>0.18075456552887062</v>
      </c>
      <c r="V1909" s="10">
        <f t="shared" si="321"/>
        <v>-0.98230740817294748</v>
      </c>
      <c r="W1909" s="10">
        <f t="shared" si="322"/>
        <v>0.17920467550922545</v>
      </c>
      <c r="X1909" s="10">
        <f t="shared" si="338"/>
        <v>0.22594320691108827</v>
      </c>
      <c r="Y1909" s="10">
        <f>_xlfn.PERCENTILE.INC($X$1519:X1909,0.75)</f>
        <v>0.76482835270833327</v>
      </c>
      <c r="Z1909" s="10">
        <f t="shared" si="339"/>
        <v>0.76482835270833327</v>
      </c>
      <c r="AA1909" s="10">
        <f t="shared" si="340"/>
        <v>0.22594320691108827</v>
      </c>
      <c r="AB1909" s="10">
        <f t="shared" si="341"/>
        <v>-0.17603408033194132</v>
      </c>
      <c r="AC1909" s="10">
        <f t="shared" si="342"/>
        <v>-3.9773704635842948E-2</v>
      </c>
      <c r="AD1909" s="13">
        <f t="shared" si="343"/>
        <v>-176034.08033194131</v>
      </c>
      <c r="AE1909" s="13">
        <f t="shared" si="323"/>
        <v>-39773.704635842951</v>
      </c>
      <c r="AF1909" s="13"/>
      <c r="AG1909" s="2">
        <f t="shared" si="318"/>
        <v>37508</v>
      </c>
      <c r="AH1909" s="3">
        <f t="shared" si="324"/>
        <v>-1627.4301062796374</v>
      </c>
      <c r="AI1909" s="3">
        <f t="shared" si="325"/>
        <v>-362.78896491340879</v>
      </c>
      <c r="AJ1909" s="3">
        <f t="shared" si="344"/>
        <v>98874.1949360258</v>
      </c>
      <c r="AK1909" s="3">
        <f t="shared" si="345"/>
        <v>78805.437778668042</v>
      </c>
    </row>
    <row r="1910" spans="2:37" x14ac:dyDescent="0.2">
      <c r="B1910" s="5">
        <v>37509</v>
      </c>
      <c r="C1910" s="1">
        <v>131.53</v>
      </c>
      <c r="D1910" s="1">
        <f t="shared" si="315"/>
        <v>37</v>
      </c>
      <c r="E1910" s="1" t="b">
        <f t="shared" si="316"/>
        <v>0</v>
      </c>
      <c r="F1910" s="6">
        <f t="shared" si="317"/>
        <v>3.739316239316226E-3</v>
      </c>
      <c r="G1910" s="8">
        <f t="shared" si="326"/>
        <v>-2.0817932400818951E-3</v>
      </c>
      <c r="H1910" s="8">
        <f t="shared" si="327"/>
        <v>-1.7568736694948167E-3</v>
      </c>
      <c r="I1910" s="8">
        <f t="shared" si="328"/>
        <v>-5.6574044614960545E-4</v>
      </c>
      <c r="J1910" s="6">
        <f t="shared" si="329"/>
        <v>1.7402501263889165E-3</v>
      </c>
      <c r="K1910" s="6">
        <f t="shared" si="330"/>
        <v>1.07191068801711E-3</v>
      </c>
      <c r="L1910" s="6">
        <f t="shared" si="331"/>
        <v>6.6772139309370811E-4</v>
      </c>
      <c r="M1910" s="9">
        <f t="shared" si="332"/>
        <v>-1</v>
      </c>
      <c r="N1910" s="9">
        <f t="shared" si="333"/>
        <v>-1</v>
      </c>
      <c r="O1910" s="9">
        <f t="shared" si="334"/>
        <v>-0.84727021179956319</v>
      </c>
      <c r="P1910" s="9">
        <f t="shared" si="335"/>
        <v>-0.9490900705998544</v>
      </c>
      <c r="Q1910" s="10">
        <f t="shared" si="336"/>
        <v>0.44052223088272552</v>
      </c>
      <c r="R1910" s="10">
        <f t="shared" si="319"/>
        <v>0.18160263975712354</v>
      </c>
      <c r="S1910" s="10">
        <f>_xlfn.PERCENTILE.INC($R$1519:R1910,0.75)</f>
        <v>0.61176107118047995</v>
      </c>
      <c r="T1910" s="10">
        <f t="shared" si="320"/>
        <v>0.61176107118047995</v>
      </c>
      <c r="U1910" s="11">
        <f t="shared" si="337"/>
        <v>0.18160263975712354</v>
      </c>
      <c r="V1910" s="10">
        <f t="shared" si="321"/>
        <v>-0.98230740817294748</v>
      </c>
      <c r="W1910" s="10">
        <f t="shared" si="322"/>
        <v>0.17920467550922545</v>
      </c>
      <c r="X1910" s="10">
        <f t="shared" si="338"/>
        <v>0.22700329969640443</v>
      </c>
      <c r="Y1910" s="10">
        <f>_xlfn.PERCENTILE.INC($X$1519:X1910,0.75)</f>
        <v>0.7647013389756</v>
      </c>
      <c r="Z1910" s="10">
        <f t="shared" si="339"/>
        <v>0.7647013389756</v>
      </c>
      <c r="AA1910" s="10">
        <f t="shared" si="340"/>
        <v>0.22594320691108827</v>
      </c>
      <c r="AB1910" s="10">
        <f t="shared" si="341"/>
        <v>-0.17603408033194132</v>
      </c>
      <c r="AC1910" s="10">
        <f t="shared" si="342"/>
        <v>-3.9773704635842948E-2</v>
      </c>
      <c r="AD1910" s="13">
        <f t="shared" si="343"/>
        <v>-176034.08033194131</v>
      </c>
      <c r="AE1910" s="13">
        <f t="shared" si="323"/>
        <v>-39773.704635842951</v>
      </c>
      <c r="AF1910" s="13"/>
      <c r="AG1910" s="2">
        <f t="shared" si="318"/>
        <v>37509</v>
      </c>
      <c r="AH1910" s="3">
        <f t="shared" si="324"/>
        <v>-658.2470952583252</v>
      </c>
      <c r="AI1910" s="3">
        <f t="shared" si="325"/>
        <v>-148.72645964257461</v>
      </c>
      <c r="AJ1910" s="3">
        <f t="shared" si="344"/>
        <v>98215.947840767476</v>
      </c>
      <c r="AK1910" s="3">
        <f t="shared" si="345"/>
        <v>78656.71131902546</v>
      </c>
    </row>
    <row r="1911" spans="2:37" x14ac:dyDescent="0.2">
      <c r="B1911" s="5">
        <v>37510</v>
      </c>
      <c r="C1911" s="1">
        <v>132.94</v>
      </c>
      <c r="D1911" s="1">
        <f t="shared" si="315"/>
        <v>37</v>
      </c>
      <c r="E1911" s="1" t="b">
        <f t="shared" si="316"/>
        <v>0</v>
      </c>
      <c r="F1911" s="6">
        <f t="shared" si="317"/>
        <v>1.0719987835474676E-2</v>
      </c>
      <c r="G1911" s="8">
        <f t="shared" si="326"/>
        <v>-1.7424257889273864E-3</v>
      </c>
      <c r="H1911" s="8">
        <f t="shared" si="327"/>
        <v>-1.6012119781891093E-3</v>
      </c>
      <c r="I1911" s="8">
        <f t="shared" si="328"/>
        <v>-4.8736002408852398E-4</v>
      </c>
      <c r="J1911" s="6">
        <f t="shared" si="329"/>
        <v>1.7408511071335077E-3</v>
      </c>
      <c r="K1911" s="6">
        <f t="shared" si="330"/>
        <v>1.0728084804454061E-3</v>
      </c>
      <c r="L1911" s="6">
        <f t="shared" si="331"/>
        <v>6.6776043875069766E-4</v>
      </c>
      <c r="M1911" s="9">
        <f t="shared" si="332"/>
        <v>-1</v>
      </c>
      <c r="N1911" s="9">
        <f t="shared" si="333"/>
        <v>-1</v>
      </c>
      <c r="O1911" s="9">
        <f t="shared" si="334"/>
        <v>-0.72984261391752714</v>
      </c>
      <c r="P1911" s="9">
        <f t="shared" si="335"/>
        <v>-0.90994753797250905</v>
      </c>
      <c r="Q1911" s="10">
        <f t="shared" si="336"/>
        <v>0.44082545056297956</v>
      </c>
      <c r="R1911" s="10">
        <f t="shared" si="319"/>
        <v>0.18147772524892053</v>
      </c>
      <c r="S1911" s="10">
        <f>_xlfn.PERCENTILE.INC($R$1519:R1911,0.75)</f>
        <v>0.61165946019429329</v>
      </c>
      <c r="T1911" s="10">
        <f t="shared" si="320"/>
        <v>0.61165946019429329</v>
      </c>
      <c r="U1911" s="11">
        <f t="shared" si="337"/>
        <v>0.18147772524892053</v>
      </c>
      <c r="V1911" s="10">
        <f t="shared" si="321"/>
        <v>-0.98230740817294748</v>
      </c>
      <c r="W1911" s="10">
        <f t="shared" si="322"/>
        <v>0.17920467550922545</v>
      </c>
      <c r="X1911" s="10">
        <f t="shared" si="338"/>
        <v>0.22684715656115068</v>
      </c>
      <c r="Y1911" s="10">
        <f>_xlfn.PERCENTILE.INC($X$1519:X1911,0.75)</f>
        <v>0.76457432524286661</v>
      </c>
      <c r="Z1911" s="10">
        <f t="shared" si="339"/>
        <v>0.76457432524286661</v>
      </c>
      <c r="AA1911" s="10">
        <f t="shared" si="340"/>
        <v>0.22594320691108827</v>
      </c>
      <c r="AB1911" s="10">
        <f t="shared" si="341"/>
        <v>-0.17603408033194132</v>
      </c>
      <c r="AC1911" s="10">
        <f t="shared" si="342"/>
        <v>-3.9773704635842948E-2</v>
      </c>
      <c r="AD1911" s="13">
        <f t="shared" si="343"/>
        <v>-176034.08033194131</v>
      </c>
      <c r="AE1911" s="13">
        <f t="shared" si="323"/>
        <v>-39773.704635842951</v>
      </c>
      <c r="AF1911" s="13"/>
      <c r="AG1911" s="2">
        <f t="shared" si="318"/>
        <v>37510</v>
      </c>
      <c r="AH1911" s="3">
        <f t="shared" si="324"/>
        <v>-1887.0831997873827</v>
      </c>
      <c r="AI1911" s="3">
        <f t="shared" si="325"/>
        <v>-426.37362986799917</v>
      </c>
      <c r="AJ1911" s="3">
        <f t="shared" si="344"/>
        <v>96328.8646409801</v>
      </c>
      <c r="AK1911" s="3">
        <f t="shared" si="345"/>
        <v>78230.337689157459</v>
      </c>
    </row>
    <row r="1912" spans="2:37" x14ac:dyDescent="0.2">
      <c r="B1912" s="5">
        <v>37511</v>
      </c>
      <c r="C1912" s="1">
        <v>131.86000000000001</v>
      </c>
      <c r="D1912" s="1">
        <f t="shared" si="315"/>
        <v>37</v>
      </c>
      <c r="E1912" s="1" t="b">
        <f t="shared" si="316"/>
        <v>0</v>
      </c>
      <c r="F1912" s="6">
        <f t="shared" si="317"/>
        <v>-8.1239656988113529E-3</v>
      </c>
      <c r="G1912" s="8">
        <f t="shared" si="326"/>
        <v>-1.7443626864610555E-3</v>
      </c>
      <c r="H1912" s="8">
        <f t="shared" si="327"/>
        <v>-1.7319115400359969E-3</v>
      </c>
      <c r="I1912" s="8">
        <f t="shared" si="328"/>
        <v>-5.3075265271663162E-4</v>
      </c>
      <c r="J1912" s="6">
        <f t="shared" si="329"/>
        <v>1.7414536428295487E-3</v>
      </c>
      <c r="K1912" s="6">
        <f t="shared" si="330"/>
        <v>1.0738627560660681E-3</v>
      </c>
      <c r="L1912" s="6">
        <f t="shared" si="331"/>
        <v>6.6782026382149196E-4</v>
      </c>
      <c r="M1912" s="9">
        <f t="shared" si="332"/>
        <v>-1</v>
      </c>
      <c r="N1912" s="9">
        <f t="shared" si="333"/>
        <v>-1</v>
      </c>
      <c r="O1912" s="9">
        <f t="shared" si="334"/>
        <v>-0.79475374059404336</v>
      </c>
      <c r="P1912" s="9">
        <f t="shared" si="335"/>
        <v>-0.93158458019801449</v>
      </c>
      <c r="Q1912" s="10">
        <f t="shared" si="336"/>
        <v>0.43900408304861244</v>
      </c>
      <c r="R1912" s="10">
        <f t="shared" si="319"/>
        <v>0.18223065135168987</v>
      </c>
      <c r="S1912" s="10">
        <f>_xlfn.PERCENTILE.INC($R$1519:R1912,0.75)</f>
        <v>0.6113802522274312</v>
      </c>
      <c r="T1912" s="10">
        <f t="shared" si="320"/>
        <v>0.6113802522274312</v>
      </c>
      <c r="U1912" s="11">
        <f t="shared" si="337"/>
        <v>0.18223065135168987</v>
      </c>
      <c r="V1912" s="10">
        <f t="shared" si="321"/>
        <v>-0.98230740817294748</v>
      </c>
      <c r="W1912" s="10">
        <f t="shared" si="322"/>
        <v>0.17920467550922545</v>
      </c>
      <c r="X1912" s="10">
        <f t="shared" si="338"/>
        <v>0.22778831418961235</v>
      </c>
      <c r="Y1912" s="10">
        <f>_xlfn.PERCENTILE.INC($X$1519:X1912,0.75)</f>
        <v>0.76422531528428905</v>
      </c>
      <c r="Z1912" s="10">
        <f t="shared" si="339"/>
        <v>0.76422531528428905</v>
      </c>
      <c r="AA1912" s="10">
        <f t="shared" si="340"/>
        <v>0.22594320691108827</v>
      </c>
      <c r="AB1912" s="10">
        <f t="shared" si="341"/>
        <v>-0.17603408033194132</v>
      </c>
      <c r="AC1912" s="10">
        <f t="shared" si="342"/>
        <v>-3.9773704635842948E-2</v>
      </c>
      <c r="AD1912" s="13">
        <f t="shared" si="343"/>
        <v>-176034.08033194131</v>
      </c>
      <c r="AE1912" s="13">
        <f t="shared" si="323"/>
        <v>-39773.704635842951</v>
      </c>
      <c r="AF1912" s="13"/>
      <c r="AG1912" s="2">
        <f t="shared" si="318"/>
        <v>37511</v>
      </c>
      <c r="AH1912" s="3">
        <f t="shared" si="324"/>
        <v>1430.0948304384933</v>
      </c>
      <c r="AI1912" s="3">
        <f t="shared" si="325"/>
        <v>323.12021217624221</v>
      </c>
      <c r="AJ1912" s="3">
        <f t="shared" si="344"/>
        <v>97758.959471418595</v>
      </c>
      <c r="AK1912" s="3">
        <f t="shared" si="345"/>
        <v>78553.457901333706</v>
      </c>
    </row>
    <row r="1913" spans="2:37" x14ac:dyDescent="0.2">
      <c r="B1913" s="5">
        <v>37512</v>
      </c>
      <c r="C1913" s="1">
        <v>130.99</v>
      </c>
      <c r="D1913" s="1">
        <f t="shared" si="315"/>
        <v>37</v>
      </c>
      <c r="E1913" s="1" t="b">
        <f t="shared" si="316"/>
        <v>0</v>
      </c>
      <c r="F1913" s="6">
        <f t="shared" si="317"/>
        <v>-6.5979068709237643E-3</v>
      </c>
      <c r="G1913" s="8">
        <f t="shared" si="326"/>
        <v>-2.0377165414314003E-3</v>
      </c>
      <c r="H1913" s="8">
        <f t="shared" si="327"/>
        <v>-1.8445221151754338E-3</v>
      </c>
      <c r="I1913" s="8">
        <f t="shared" si="328"/>
        <v>-5.7146463899767296E-4</v>
      </c>
      <c r="J1913" s="6">
        <f t="shared" si="329"/>
        <v>1.7422943040831707E-3</v>
      </c>
      <c r="K1913" s="6">
        <f t="shared" si="330"/>
        <v>1.0750589188931567E-3</v>
      </c>
      <c r="L1913" s="6">
        <f t="shared" si="331"/>
        <v>6.6792890734195226E-4</v>
      </c>
      <c r="M1913" s="9">
        <f t="shared" si="332"/>
        <v>-1</v>
      </c>
      <c r="N1913" s="9">
        <f t="shared" si="333"/>
        <v>-1</v>
      </c>
      <c r="O1913" s="9">
        <f t="shared" si="334"/>
        <v>-0.85557704228109788</v>
      </c>
      <c r="P1913" s="9">
        <f t="shared" si="335"/>
        <v>-0.95185901409369933</v>
      </c>
      <c r="Q1913" s="10">
        <f t="shared" si="336"/>
        <v>0.43880060673167437</v>
      </c>
      <c r="R1913" s="10">
        <f t="shared" si="319"/>
        <v>0.18231515356340386</v>
      </c>
      <c r="S1913" s="10">
        <f>_xlfn.PERCENTILE.INC($R$1519:R1913,0.75)</f>
        <v>0.61110104426056922</v>
      </c>
      <c r="T1913" s="10">
        <f t="shared" si="320"/>
        <v>0.61110104426056922</v>
      </c>
      <c r="U1913" s="11">
        <f t="shared" si="337"/>
        <v>0.18231515356340386</v>
      </c>
      <c r="V1913" s="10">
        <f t="shared" si="321"/>
        <v>-0.98230740817294748</v>
      </c>
      <c r="W1913" s="10">
        <f t="shared" si="322"/>
        <v>0.17920467550922545</v>
      </c>
      <c r="X1913" s="10">
        <f t="shared" si="338"/>
        <v>0.22789394195425483</v>
      </c>
      <c r="Y1913" s="10">
        <f>_xlfn.PERCENTILE.INC($X$1519:X1913,0.75)</f>
        <v>0.76387630532571149</v>
      </c>
      <c r="Z1913" s="10">
        <f t="shared" si="339"/>
        <v>0.76387630532571149</v>
      </c>
      <c r="AA1913" s="10">
        <f t="shared" si="340"/>
        <v>0.22594320691108827</v>
      </c>
      <c r="AB1913" s="10">
        <f t="shared" si="341"/>
        <v>-0.17603408033194132</v>
      </c>
      <c r="AC1913" s="10">
        <f t="shared" si="342"/>
        <v>-3.9773704635842948E-2</v>
      </c>
      <c r="AD1913" s="13">
        <f t="shared" si="343"/>
        <v>-176034.08033194131</v>
      </c>
      <c r="AE1913" s="13">
        <f t="shared" si="323"/>
        <v>-39773.704635842951</v>
      </c>
      <c r="AF1913" s="13"/>
      <c r="AG1913" s="2">
        <f t="shared" si="318"/>
        <v>37512</v>
      </c>
      <c r="AH1913" s="3">
        <f t="shared" si="324"/>
        <v>1161.4564681388615</v>
      </c>
      <c r="AI1913" s="3">
        <f t="shared" si="325"/>
        <v>262.42319909892058</v>
      </c>
      <c r="AJ1913" s="3">
        <f t="shared" si="344"/>
        <v>98920.415939557453</v>
      </c>
      <c r="AK1913" s="3">
        <f t="shared" si="345"/>
        <v>78815.881100432627</v>
      </c>
    </row>
    <row r="1914" spans="2:37" x14ac:dyDescent="0.2">
      <c r="B1914" s="5">
        <v>37515</v>
      </c>
      <c r="C1914" s="1">
        <v>128.94999999999999</v>
      </c>
      <c r="D1914" s="1">
        <f t="shared" si="315"/>
        <v>38</v>
      </c>
      <c r="E1914" s="1" t="b">
        <f t="shared" si="316"/>
        <v>1</v>
      </c>
      <c r="F1914" s="6">
        <f t="shared" si="317"/>
        <v>-1.5573707916635038E-2</v>
      </c>
      <c r="G1914" s="8">
        <f t="shared" si="326"/>
        <v>-2.335829103122287E-3</v>
      </c>
      <c r="H1914" s="8">
        <f t="shared" si="327"/>
        <v>-2.036469684687191E-3</v>
      </c>
      <c r="I1914" s="8">
        <f t="shared" si="328"/>
        <v>-6.436186232181109E-4</v>
      </c>
      <c r="J1914" s="6">
        <f t="shared" si="329"/>
        <v>1.7434232188121973E-3</v>
      </c>
      <c r="K1914" s="6">
        <f t="shared" si="330"/>
        <v>1.0765284365950936E-3</v>
      </c>
      <c r="L1914" s="6">
        <f t="shared" si="331"/>
        <v>6.6808776337448736E-4</v>
      </c>
      <c r="M1914" s="9">
        <f t="shared" si="332"/>
        <v>-1</v>
      </c>
      <c r="N1914" s="9">
        <f t="shared" si="333"/>
        <v>-1</v>
      </c>
      <c r="O1914" s="9">
        <f t="shared" si="334"/>
        <v>-0.96337436262447962</v>
      </c>
      <c r="P1914" s="9">
        <f t="shared" si="335"/>
        <v>-0.98779145420815995</v>
      </c>
      <c r="Q1914" s="10">
        <f t="shared" si="336"/>
        <v>0.43897505824865451</v>
      </c>
      <c r="R1914" s="10">
        <f t="shared" si="319"/>
        <v>0.182242700346507</v>
      </c>
      <c r="S1914" s="10">
        <f>_xlfn.PERCENTILE.INC($R$1519:R1914,0.75)</f>
        <v>0.61082183629370723</v>
      </c>
      <c r="T1914" s="10">
        <f t="shared" si="320"/>
        <v>0.61082183629370723</v>
      </c>
      <c r="U1914" s="11">
        <f t="shared" si="337"/>
        <v>0.182242700346507</v>
      </c>
      <c r="V1914" s="10">
        <f t="shared" si="321"/>
        <v>-0.95185901409369933</v>
      </c>
      <c r="W1914" s="10">
        <f t="shared" si="322"/>
        <v>0.18231515356340386</v>
      </c>
      <c r="X1914" s="10">
        <f t="shared" si="338"/>
        <v>0.22780337543313375</v>
      </c>
      <c r="Y1914" s="10">
        <f>_xlfn.PERCENTILE.INC($X$1519:X1914,0.75)</f>
        <v>0.76352729536713393</v>
      </c>
      <c r="Z1914" s="10">
        <f t="shared" si="339"/>
        <v>0.76352729536713393</v>
      </c>
      <c r="AA1914" s="10">
        <f t="shared" si="340"/>
        <v>0.22780337543313375</v>
      </c>
      <c r="AB1914" s="10">
        <f t="shared" si="341"/>
        <v>-0.173538322325203</v>
      </c>
      <c r="AC1914" s="10">
        <f t="shared" si="342"/>
        <v>-3.9532615592684395E-2</v>
      </c>
      <c r="AD1914" s="13">
        <f t="shared" si="343"/>
        <v>-173538.32232520299</v>
      </c>
      <c r="AE1914" s="13">
        <f t="shared" si="323"/>
        <v>-39532.615592684393</v>
      </c>
      <c r="AF1914" s="13"/>
      <c r="AG1914" s="2">
        <f t="shared" si="318"/>
        <v>37515</v>
      </c>
      <c r="AH1914" s="3">
        <f t="shared" si="324"/>
        <v>2741.5033504631224</v>
      </c>
      <c r="AI1914" s="3">
        <f t="shared" si="325"/>
        <v>619.42405876113105</v>
      </c>
      <c r="AJ1914" s="3">
        <f t="shared" si="344"/>
        <v>101661.91929002058</v>
      </c>
      <c r="AK1914" s="3">
        <f t="shared" si="345"/>
        <v>79435.305159193755</v>
      </c>
    </row>
    <row r="1915" spans="2:37" x14ac:dyDescent="0.2">
      <c r="B1915" s="5">
        <v>37516</v>
      </c>
      <c r="C1915" s="1">
        <v>127.49</v>
      </c>
      <c r="D1915" s="1">
        <f t="shared" si="315"/>
        <v>38</v>
      </c>
      <c r="E1915" s="1" t="b">
        <f t="shared" si="316"/>
        <v>0</v>
      </c>
      <c r="F1915" s="6">
        <f t="shared" si="317"/>
        <v>-1.1322217913920074E-2</v>
      </c>
      <c r="G1915" s="8">
        <f t="shared" si="326"/>
        <v>-2.2765814716720263E-3</v>
      </c>
      <c r="H1915" s="8">
        <f t="shared" si="327"/>
        <v>-2.1745522521216896E-3</v>
      </c>
      <c r="I1915" s="8">
        <f t="shared" si="328"/>
        <v>-7.2245332716099346E-4</v>
      </c>
      <c r="J1915" s="6">
        <f t="shared" si="329"/>
        <v>1.7444869150672376E-3</v>
      </c>
      <c r="K1915" s="6">
        <f t="shared" si="330"/>
        <v>1.0782064583810594E-3</v>
      </c>
      <c r="L1915" s="6">
        <f t="shared" si="331"/>
        <v>6.6831331370181693E-4</v>
      </c>
      <c r="M1915" s="9">
        <f t="shared" si="332"/>
        <v>-1</v>
      </c>
      <c r="N1915" s="9">
        <f t="shared" si="333"/>
        <v>-1</v>
      </c>
      <c r="O1915" s="9">
        <f t="shared" si="334"/>
        <v>-1</v>
      </c>
      <c r="P1915" s="9">
        <f t="shared" si="335"/>
        <v>-1</v>
      </c>
      <c r="Q1915" s="10">
        <f t="shared" si="336"/>
        <v>0.43821761199252685</v>
      </c>
      <c r="R1915" s="10">
        <f t="shared" si="319"/>
        <v>0.18255770149503778</v>
      </c>
      <c r="S1915" s="10">
        <f>_xlfn.PERCENTILE.INC($R$1519:R1915,0.75)</f>
        <v>0.61054262832684514</v>
      </c>
      <c r="T1915" s="10">
        <f t="shared" si="320"/>
        <v>0.61054262832684514</v>
      </c>
      <c r="U1915" s="11">
        <f t="shared" si="337"/>
        <v>0.18255770149503778</v>
      </c>
      <c r="V1915" s="10">
        <f t="shared" si="321"/>
        <v>-0.95185901409369933</v>
      </c>
      <c r="W1915" s="10">
        <f t="shared" si="322"/>
        <v>0.18231515356340386</v>
      </c>
      <c r="X1915" s="10">
        <f t="shared" si="338"/>
        <v>0.22819712686879723</v>
      </c>
      <c r="Y1915" s="10">
        <f>_xlfn.PERCENTILE.INC($X$1519:X1915,0.75)</f>
        <v>0.76317828540855637</v>
      </c>
      <c r="Z1915" s="10">
        <f t="shared" si="339"/>
        <v>0.76317828540855637</v>
      </c>
      <c r="AA1915" s="10">
        <f t="shared" si="340"/>
        <v>0.22780337543313375</v>
      </c>
      <c r="AB1915" s="10">
        <f t="shared" si="341"/>
        <v>-0.173538322325203</v>
      </c>
      <c r="AC1915" s="10">
        <f t="shared" si="342"/>
        <v>-3.9532615592684395E-2</v>
      </c>
      <c r="AD1915" s="13">
        <f t="shared" si="343"/>
        <v>-173538.32232520299</v>
      </c>
      <c r="AE1915" s="13">
        <f t="shared" si="323"/>
        <v>-39532.615592684393</v>
      </c>
      <c r="AF1915" s="13"/>
      <c r="AG1915" s="2">
        <f t="shared" si="318"/>
        <v>37516</v>
      </c>
      <c r="AH1915" s="3">
        <f t="shared" si="324"/>
        <v>1964.8387017820492</v>
      </c>
      <c r="AI1915" s="3">
        <f t="shared" si="325"/>
        <v>447.59688844760728</v>
      </c>
      <c r="AJ1915" s="3">
        <f t="shared" si="344"/>
        <v>103626.75799180263</v>
      </c>
      <c r="AK1915" s="3">
        <f t="shared" si="345"/>
        <v>79882.902047641357</v>
      </c>
    </row>
    <row r="1916" spans="2:37" x14ac:dyDescent="0.2">
      <c r="B1916" s="5">
        <v>37517</v>
      </c>
      <c r="C1916" s="1">
        <v>123.54</v>
      </c>
      <c r="D1916" s="1">
        <f t="shared" si="315"/>
        <v>38</v>
      </c>
      <c r="E1916" s="1" t="b">
        <f t="shared" si="316"/>
        <v>0</v>
      </c>
      <c r="F1916" s="6">
        <f t="shared" si="317"/>
        <v>-3.0982822182131886E-2</v>
      </c>
      <c r="G1916" s="8">
        <f t="shared" si="326"/>
        <v>-3.1494296895848905E-3</v>
      </c>
      <c r="H1916" s="8">
        <f t="shared" si="327"/>
        <v>-2.5368946716859868E-3</v>
      </c>
      <c r="I1916" s="8">
        <f t="shared" si="328"/>
        <v>-9.0704597495858423E-4</v>
      </c>
      <c r="J1916" s="6">
        <f t="shared" si="329"/>
        <v>1.7465928844043865E-3</v>
      </c>
      <c r="K1916" s="6">
        <f t="shared" si="330"/>
        <v>1.0804975147672353E-3</v>
      </c>
      <c r="L1916" s="6">
        <f t="shared" si="331"/>
        <v>6.6871589876428149E-4</v>
      </c>
      <c r="M1916" s="9">
        <f t="shared" si="332"/>
        <v>-1</v>
      </c>
      <c r="N1916" s="9">
        <f t="shared" si="333"/>
        <v>-1</v>
      </c>
      <c r="O1916" s="9">
        <f t="shared" si="334"/>
        <v>-1</v>
      </c>
      <c r="P1916" s="9">
        <f t="shared" si="335"/>
        <v>-1</v>
      </c>
      <c r="Q1916" s="10">
        <f t="shared" si="336"/>
        <v>0.44093225096876909</v>
      </c>
      <c r="R1916" s="10">
        <f t="shared" si="319"/>
        <v>0.18143376862144373</v>
      </c>
      <c r="S1916" s="10">
        <f>_xlfn.PERCENTILE.INC($R$1519:R1916,0.75)</f>
        <v>0.61051596874357728</v>
      </c>
      <c r="T1916" s="10">
        <f t="shared" si="320"/>
        <v>0.61051596874357728</v>
      </c>
      <c r="U1916" s="11">
        <f t="shared" si="337"/>
        <v>0.18143376862144373</v>
      </c>
      <c r="V1916" s="10">
        <f t="shared" si="321"/>
        <v>-0.95185901409369933</v>
      </c>
      <c r="W1916" s="10">
        <f t="shared" si="322"/>
        <v>0.18231515356340386</v>
      </c>
      <c r="X1916" s="10">
        <f t="shared" si="338"/>
        <v>0.22679221077680464</v>
      </c>
      <c r="Y1916" s="10">
        <f>_xlfn.PERCENTILE.INC($X$1519:X1916,0.75)</f>
        <v>0.76314496092947159</v>
      </c>
      <c r="Z1916" s="10">
        <f t="shared" si="339"/>
        <v>0.76314496092947159</v>
      </c>
      <c r="AA1916" s="10">
        <f t="shared" si="340"/>
        <v>0.22780337543313375</v>
      </c>
      <c r="AB1916" s="10">
        <f t="shared" si="341"/>
        <v>-0.173538322325203</v>
      </c>
      <c r="AC1916" s="10">
        <f t="shared" si="342"/>
        <v>-3.9532615592684395E-2</v>
      </c>
      <c r="AD1916" s="13">
        <f t="shared" si="343"/>
        <v>-173538.32232520299</v>
      </c>
      <c r="AE1916" s="13">
        <f t="shared" si="323"/>
        <v>-39532.615592684393</v>
      </c>
      <c r="AF1916" s="13"/>
      <c r="AG1916" s="2">
        <f t="shared" si="318"/>
        <v>37517</v>
      </c>
      <c r="AH1916" s="3">
        <f t="shared" si="324"/>
        <v>5376.7069823872525</v>
      </c>
      <c r="AI1916" s="3">
        <f t="shared" si="325"/>
        <v>1224.8319993027148</v>
      </c>
      <c r="AJ1916" s="3">
        <f t="shared" si="344"/>
        <v>109003.46497418989</v>
      </c>
      <c r="AK1916" s="3">
        <f t="shared" si="345"/>
        <v>81107.734046944068</v>
      </c>
    </row>
    <row r="1917" spans="2:37" x14ac:dyDescent="0.2">
      <c r="B1917" s="5">
        <v>37518</v>
      </c>
      <c r="C1917" s="1">
        <v>123.03</v>
      </c>
      <c r="D1917" s="1">
        <f t="shared" si="315"/>
        <v>38</v>
      </c>
      <c r="E1917" s="1" t="b">
        <f t="shared" si="316"/>
        <v>0</v>
      </c>
      <c r="F1917" s="6">
        <f t="shared" si="317"/>
        <v>-4.1282175813501798E-3</v>
      </c>
      <c r="G1917" s="8">
        <f t="shared" si="326"/>
        <v>-3.094181233837015E-3</v>
      </c>
      <c r="H1917" s="8">
        <f t="shared" si="327"/>
        <v>-2.5597730009619575E-3</v>
      </c>
      <c r="I1917" s="8">
        <f t="shared" si="328"/>
        <v>-8.811994554887802E-4</v>
      </c>
      <c r="J1917" s="6">
        <f t="shared" si="329"/>
        <v>1.7486166602653118E-3</v>
      </c>
      <c r="K1917" s="6">
        <f t="shared" si="330"/>
        <v>1.0828197798507784E-3</v>
      </c>
      <c r="L1917" s="6">
        <f t="shared" si="331"/>
        <v>6.6909059345708925E-4</v>
      </c>
      <c r="M1917" s="9">
        <f t="shared" si="332"/>
        <v>-1</v>
      </c>
      <c r="N1917" s="9">
        <f t="shared" si="333"/>
        <v>-1</v>
      </c>
      <c r="O1917" s="9">
        <f t="shared" si="334"/>
        <v>-1</v>
      </c>
      <c r="P1917" s="9">
        <f t="shared" si="335"/>
        <v>-1</v>
      </c>
      <c r="Q1917" s="10">
        <f t="shared" si="336"/>
        <v>0.44070571248889062</v>
      </c>
      <c r="R1917" s="10">
        <f t="shared" si="319"/>
        <v>0.18152703206000911</v>
      </c>
      <c r="S1917" s="10">
        <f>_xlfn.PERCENTILE.INC($R$1519:R1917,0.75)</f>
        <v>0.61048930916030952</v>
      </c>
      <c r="T1917" s="10">
        <f t="shared" si="320"/>
        <v>0.61048930916030952</v>
      </c>
      <c r="U1917" s="11">
        <f t="shared" si="337"/>
        <v>0.18152703206000911</v>
      </c>
      <c r="V1917" s="10">
        <f t="shared" si="321"/>
        <v>-0.95185901409369933</v>
      </c>
      <c r="W1917" s="10">
        <f t="shared" si="322"/>
        <v>0.18231515356340386</v>
      </c>
      <c r="X1917" s="10">
        <f t="shared" si="338"/>
        <v>0.22690879007501139</v>
      </c>
      <c r="Y1917" s="10">
        <f>_xlfn.PERCENTILE.INC($X$1519:X1917,0.75)</f>
        <v>0.76311163645038693</v>
      </c>
      <c r="Z1917" s="10">
        <f t="shared" si="339"/>
        <v>0.76311163645038693</v>
      </c>
      <c r="AA1917" s="10">
        <f t="shared" si="340"/>
        <v>0.22780337543313375</v>
      </c>
      <c r="AB1917" s="10">
        <f t="shared" si="341"/>
        <v>-0.173538322325203</v>
      </c>
      <c r="AC1917" s="10">
        <f t="shared" si="342"/>
        <v>-3.9532615592684395E-2</v>
      </c>
      <c r="AD1917" s="13">
        <f t="shared" si="343"/>
        <v>-173538.32232520299</v>
      </c>
      <c r="AE1917" s="13">
        <f t="shared" si="323"/>
        <v>-39532.615592684393</v>
      </c>
      <c r="AF1917" s="13"/>
      <c r="AG1917" s="2">
        <f t="shared" si="318"/>
        <v>37518</v>
      </c>
      <c r="AH1917" s="3">
        <f t="shared" si="324"/>
        <v>716.40395326091743</v>
      </c>
      <c r="AI1917" s="3">
        <f t="shared" si="325"/>
        <v>163.19923872647797</v>
      </c>
      <c r="AJ1917" s="3">
        <f t="shared" si="344"/>
        <v>109719.86892745081</v>
      </c>
      <c r="AK1917" s="3">
        <f t="shared" si="345"/>
        <v>81270.933285670544</v>
      </c>
    </row>
    <row r="1918" spans="2:37" x14ac:dyDescent="0.2">
      <c r="B1918" s="5">
        <v>37519</v>
      </c>
      <c r="C1918" s="1">
        <v>119.76</v>
      </c>
      <c r="D1918" s="1">
        <f t="shared" si="315"/>
        <v>38</v>
      </c>
      <c r="E1918" s="1" t="b">
        <f t="shared" si="316"/>
        <v>0</v>
      </c>
      <c r="F1918" s="6">
        <f t="shared" si="317"/>
        <v>-2.6578883199219638E-2</v>
      </c>
      <c r="G1918" s="8">
        <f t="shared" si="326"/>
        <v>-3.8395880852747544E-3</v>
      </c>
      <c r="H1918" s="8">
        <f t="shared" si="327"/>
        <v>-2.8276470233439309E-3</v>
      </c>
      <c r="I1918" s="8">
        <f t="shared" si="328"/>
        <v>-1.0349166006784762E-3</v>
      </c>
      <c r="J1918" s="6">
        <f t="shared" si="329"/>
        <v>1.7517784700813515E-3</v>
      </c>
      <c r="K1918" s="6">
        <f t="shared" si="330"/>
        <v>1.0856579557431065E-3</v>
      </c>
      <c r="L1918" s="6">
        <f t="shared" si="331"/>
        <v>6.696411194257371E-4</v>
      </c>
      <c r="M1918" s="9">
        <f t="shared" si="332"/>
        <v>-1</v>
      </c>
      <c r="N1918" s="9">
        <f t="shared" si="333"/>
        <v>-1</v>
      </c>
      <c r="O1918" s="9">
        <f t="shared" si="334"/>
        <v>-1</v>
      </c>
      <c r="P1918" s="9">
        <f t="shared" si="335"/>
        <v>-1</v>
      </c>
      <c r="Q1918" s="10">
        <f t="shared" si="336"/>
        <v>0.44162309674737754</v>
      </c>
      <c r="R1918" s="10">
        <f t="shared" si="319"/>
        <v>0.18114994570984258</v>
      </c>
      <c r="S1918" s="10">
        <f>_xlfn.PERCENTILE.INC($R$1519:R1918,0.75)</f>
        <v>0.61046264957704177</v>
      </c>
      <c r="T1918" s="10">
        <f t="shared" si="320"/>
        <v>0.61046264957704177</v>
      </c>
      <c r="U1918" s="11">
        <f t="shared" si="337"/>
        <v>0.18114994570984258</v>
      </c>
      <c r="V1918" s="10">
        <f t="shared" si="321"/>
        <v>-0.95185901409369933</v>
      </c>
      <c r="W1918" s="10">
        <f t="shared" si="322"/>
        <v>0.18231515356340386</v>
      </c>
      <c r="X1918" s="10">
        <f t="shared" si="338"/>
        <v>0.22643743213730325</v>
      </c>
      <c r="Y1918" s="10">
        <f>_xlfn.PERCENTILE.INC($X$1519:X1918,0.75)</f>
        <v>0.76307831197130227</v>
      </c>
      <c r="Z1918" s="10">
        <f t="shared" si="339"/>
        <v>0.76307831197130227</v>
      </c>
      <c r="AA1918" s="10">
        <f t="shared" si="340"/>
        <v>0.22780337543313375</v>
      </c>
      <c r="AB1918" s="10">
        <f t="shared" si="341"/>
        <v>-0.173538322325203</v>
      </c>
      <c r="AC1918" s="10">
        <f t="shared" si="342"/>
        <v>-3.9532615592684395E-2</v>
      </c>
      <c r="AD1918" s="13">
        <f t="shared" si="343"/>
        <v>-173538.32232520299</v>
      </c>
      <c r="AE1918" s="13">
        <f t="shared" si="323"/>
        <v>-39532.615592684393</v>
      </c>
      <c r="AF1918" s="13"/>
      <c r="AG1918" s="2">
        <f t="shared" si="318"/>
        <v>37519</v>
      </c>
      <c r="AH1918" s="3">
        <f t="shared" si="324"/>
        <v>4612.4547996701003</v>
      </c>
      <c r="AI1918" s="3">
        <f t="shared" si="325"/>
        <v>1050.7327723976075</v>
      </c>
      <c r="AJ1918" s="3">
        <f t="shared" si="344"/>
        <v>114332.32372712091</v>
      </c>
      <c r="AK1918" s="3">
        <f t="shared" si="345"/>
        <v>82321.666058068149</v>
      </c>
    </row>
    <row r="1919" spans="2:37" x14ac:dyDescent="0.2">
      <c r="B1919" s="5">
        <v>37522</v>
      </c>
      <c r="C1919" s="1">
        <v>117</v>
      </c>
      <c r="D1919" s="1">
        <f t="shared" si="315"/>
        <v>39</v>
      </c>
      <c r="E1919" s="1" t="b">
        <f t="shared" si="316"/>
        <v>1</v>
      </c>
      <c r="F1919" s="6">
        <f t="shared" si="317"/>
        <v>-2.3046092184368816E-2</v>
      </c>
      <c r="G1919" s="8">
        <f t="shared" si="326"/>
        <v>-4.3763367296867847E-3</v>
      </c>
      <c r="H1919" s="8">
        <f t="shared" si="327"/>
        <v>-3.1118136428623855E-3</v>
      </c>
      <c r="I1919" s="8">
        <f t="shared" si="328"/>
        <v>-1.130736277936052E-3</v>
      </c>
      <c r="J1919" s="6">
        <f t="shared" si="329"/>
        <v>1.7559136873982568E-3</v>
      </c>
      <c r="K1919" s="6">
        <f t="shared" si="330"/>
        <v>1.0891042239908001E-3</v>
      </c>
      <c r="L1919" s="6">
        <f t="shared" si="331"/>
        <v>6.7031365686686241E-4</v>
      </c>
      <c r="M1919" s="9">
        <f t="shared" si="332"/>
        <v>-1</v>
      </c>
      <c r="N1919" s="9">
        <f t="shared" si="333"/>
        <v>-1</v>
      </c>
      <c r="O1919" s="9">
        <f t="shared" si="334"/>
        <v>-1</v>
      </c>
      <c r="P1919" s="9">
        <f t="shared" si="335"/>
        <v>-1</v>
      </c>
      <c r="Q1919" s="10">
        <f t="shared" si="336"/>
        <v>0.44258795326668326</v>
      </c>
      <c r="R1919" s="10">
        <f t="shared" si="319"/>
        <v>0.18075503277829991</v>
      </c>
      <c r="S1919" s="10">
        <f>_xlfn.PERCENTILE.INC($R$1519:R1919,0.75)</f>
        <v>0.61043598999377391</v>
      </c>
      <c r="T1919" s="10">
        <f t="shared" si="320"/>
        <v>0.61043598999377391</v>
      </c>
      <c r="U1919" s="11">
        <f t="shared" si="337"/>
        <v>0.18075503277829991</v>
      </c>
      <c r="V1919" s="10">
        <f t="shared" si="321"/>
        <v>-1</v>
      </c>
      <c r="W1919" s="10">
        <f t="shared" si="322"/>
        <v>0.18114994570984258</v>
      </c>
      <c r="X1919" s="10">
        <f t="shared" si="338"/>
        <v>0.2259437909728749</v>
      </c>
      <c r="Y1919" s="10">
        <f>_xlfn.PERCENTILE.INC($X$1519:X1919,0.75)</f>
        <v>0.7630449874922175</v>
      </c>
      <c r="Z1919" s="10">
        <f t="shared" si="339"/>
        <v>0.7630449874922175</v>
      </c>
      <c r="AA1919" s="10">
        <f t="shared" si="340"/>
        <v>0.2259437909728749</v>
      </c>
      <c r="AB1919" s="10">
        <f t="shared" si="341"/>
        <v>-0.18114994570984258</v>
      </c>
      <c r="AC1919" s="10">
        <f t="shared" si="342"/>
        <v>-4.0929705468212306E-2</v>
      </c>
      <c r="AD1919" s="13">
        <f t="shared" si="343"/>
        <v>-181149.94570984258</v>
      </c>
      <c r="AE1919" s="13">
        <f t="shared" si="323"/>
        <v>-40929.705468212305</v>
      </c>
      <c r="AF1919" s="13"/>
      <c r="AG1919" s="2">
        <f t="shared" si="318"/>
        <v>37522</v>
      </c>
      <c r="AH1919" s="3">
        <f t="shared" si="324"/>
        <v>3999.3801738273369</v>
      </c>
      <c r="AI1919" s="3">
        <f t="shared" si="325"/>
        <v>911.07230323822057</v>
      </c>
      <c r="AJ1919" s="3">
        <f t="shared" si="344"/>
        <v>118331.70390094824</v>
      </c>
      <c r="AK1919" s="3">
        <f t="shared" si="345"/>
        <v>83232.738361306372</v>
      </c>
    </row>
    <row r="1920" spans="2:37" x14ac:dyDescent="0.2">
      <c r="B1920" s="5">
        <v>37523</v>
      </c>
      <c r="C1920" s="1">
        <v>115.98</v>
      </c>
      <c r="D1920" s="1">
        <f t="shared" si="315"/>
        <v>39</v>
      </c>
      <c r="E1920" s="1" t="b">
        <f t="shared" si="316"/>
        <v>0</v>
      </c>
      <c r="F1920" s="6">
        <f t="shared" si="317"/>
        <v>-8.7179487179487314E-3</v>
      </c>
      <c r="G1920" s="8">
        <f t="shared" si="326"/>
        <v>-4.3944843384741182E-3</v>
      </c>
      <c r="H1920" s="8">
        <f t="shared" si="327"/>
        <v>-3.1989116252419468E-3</v>
      </c>
      <c r="I1920" s="8">
        <f t="shared" si="328"/>
        <v>-1.1979497041970414E-3</v>
      </c>
      <c r="J1920" s="6">
        <f t="shared" si="329"/>
        <v>1.7600660300210471E-3</v>
      </c>
      <c r="K1920" s="6">
        <f t="shared" si="330"/>
        <v>1.0927289655936392E-3</v>
      </c>
      <c r="L1920" s="6">
        <f t="shared" si="331"/>
        <v>6.7107507798278021E-4</v>
      </c>
      <c r="M1920" s="9">
        <f t="shared" si="332"/>
        <v>-1</v>
      </c>
      <c r="N1920" s="9">
        <f t="shared" si="333"/>
        <v>-1</v>
      </c>
      <c r="O1920" s="9">
        <f t="shared" si="334"/>
        <v>-1</v>
      </c>
      <c r="P1920" s="9">
        <f t="shared" si="335"/>
        <v>-1</v>
      </c>
      <c r="Q1920" s="10">
        <f t="shared" si="336"/>
        <v>0.44269905132250859</v>
      </c>
      <c r="R1920" s="10">
        <f t="shared" si="319"/>
        <v>0.18070967118860976</v>
      </c>
      <c r="S1920" s="10">
        <f>_xlfn.PERCENTILE.INC($R$1519:R1920,0.75)</f>
        <v>0.60962834744149763</v>
      </c>
      <c r="T1920" s="10">
        <f t="shared" si="320"/>
        <v>0.60962834744149763</v>
      </c>
      <c r="U1920" s="11">
        <f t="shared" si="337"/>
        <v>0.18070967118860976</v>
      </c>
      <c r="V1920" s="10">
        <f t="shared" si="321"/>
        <v>-1</v>
      </c>
      <c r="W1920" s="10">
        <f t="shared" si="322"/>
        <v>0.18114994570984258</v>
      </c>
      <c r="X1920" s="10">
        <f t="shared" si="338"/>
        <v>0.22588708898576221</v>
      </c>
      <c r="Y1920" s="10">
        <f>_xlfn.PERCENTILE.INC($X$1519:X1920,0.75)</f>
        <v>0.76203543430187204</v>
      </c>
      <c r="Z1920" s="10">
        <f t="shared" si="339"/>
        <v>0.76203543430187204</v>
      </c>
      <c r="AA1920" s="10">
        <f t="shared" si="340"/>
        <v>0.2259437909728749</v>
      </c>
      <c r="AB1920" s="10">
        <f t="shared" si="341"/>
        <v>-0.18114994570984258</v>
      </c>
      <c r="AC1920" s="10">
        <f t="shared" si="342"/>
        <v>-4.0929705468212306E-2</v>
      </c>
      <c r="AD1920" s="13">
        <f t="shared" si="343"/>
        <v>-181149.94570984258</v>
      </c>
      <c r="AE1920" s="13">
        <f t="shared" si="323"/>
        <v>-40929.705468212305</v>
      </c>
      <c r="AF1920" s="13"/>
      <c r="AG1920" s="2">
        <f t="shared" si="318"/>
        <v>37523</v>
      </c>
      <c r="AH1920" s="3">
        <f t="shared" si="324"/>
        <v>1579.2559369576045</v>
      </c>
      <c r="AI1920" s="3">
        <f t="shared" si="325"/>
        <v>356.82307331262064</v>
      </c>
      <c r="AJ1920" s="3">
        <f t="shared" si="344"/>
        <v>119910.95983790584</v>
      </c>
      <c r="AK1920" s="3">
        <f t="shared" si="345"/>
        <v>83589.561434618998</v>
      </c>
    </row>
    <row r="1921" spans="2:37" x14ac:dyDescent="0.2">
      <c r="B1921" s="5">
        <v>37524</v>
      </c>
      <c r="C1921" s="1">
        <v>111.07</v>
      </c>
      <c r="D1921" s="1">
        <f t="shared" si="315"/>
        <v>39</v>
      </c>
      <c r="E1921" s="1" t="b">
        <f t="shared" si="316"/>
        <v>0</v>
      </c>
      <c r="F1921" s="6">
        <f t="shared" si="317"/>
        <v>-4.2334885325056137E-2</v>
      </c>
      <c r="G1921" s="8">
        <f t="shared" si="326"/>
        <v>-5.1795649829136751E-3</v>
      </c>
      <c r="H1921" s="8">
        <f t="shared" si="327"/>
        <v>-3.6812595834314885E-3</v>
      </c>
      <c r="I1921" s="8">
        <f t="shared" si="328"/>
        <v>-1.4978100313303984E-3</v>
      </c>
      <c r="J1921" s="6">
        <f t="shared" si="329"/>
        <v>1.7658627490969312E-3</v>
      </c>
      <c r="K1921" s="6">
        <f t="shared" si="330"/>
        <v>1.0975296499698198E-3</v>
      </c>
      <c r="L1921" s="6">
        <f t="shared" si="331"/>
        <v>6.7231386261317437E-4</v>
      </c>
      <c r="M1921" s="9">
        <f t="shared" si="332"/>
        <v>-1</v>
      </c>
      <c r="N1921" s="9">
        <f t="shared" si="333"/>
        <v>-1</v>
      </c>
      <c r="O1921" s="9">
        <f t="shared" si="334"/>
        <v>-1</v>
      </c>
      <c r="P1921" s="9">
        <f t="shared" si="335"/>
        <v>-1</v>
      </c>
      <c r="Q1921" s="10">
        <f t="shared" si="336"/>
        <v>0.44944707041822585</v>
      </c>
      <c r="R1921" s="10">
        <f t="shared" si="319"/>
        <v>0.17799648783016267</v>
      </c>
      <c r="S1921" s="10">
        <f>_xlfn.PERCENTILE.INC($R$1519:R1921,0.75)</f>
        <v>0.60882070488922124</v>
      </c>
      <c r="T1921" s="10">
        <f t="shared" si="320"/>
        <v>0.60882070488922124</v>
      </c>
      <c r="U1921" s="11">
        <f t="shared" si="337"/>
        <v>0.17799648783016267</v>
      </c>
      <c r="V1921" s="10">
        <f t="shared" si="321"/>
        <v>-1</v>
      </c>
      <c r="W1921" s="10">
        <f t="shared" si="322"/>
        <v>0.18114994570984258</v>
      </c>
      <c r="X1921" s="10">
        <f t="shared" si="338"/>
        <v>0.22249560978770336</v>
      </c>
      <c r="Y1921" s="10">
        <f>_xlfn.PERCENTILE.INC($X$1519:X1921,0.75)</f>
        <v>0.76102588111152669</v>
      </c>
      <c r="Z1921" s="10">
        <f t="shared" si="339"/>
        <v>0.76102588111152669</v>
      </c>
      <c r="AA1921" s="10">
        <f t="shared" si="340"/>
        <v>0.2259437909728749</v>
      </c>
      <c r="AB1921" s="10">
        <f t="shared" si="341"/>
        <v>-0.18114994570984258</v>
      </c>
      <c r="AC1921" s="10">
        <f t="shared" si="342"/>
        <v>-4.0929705468212306E-2</v>
      </c>
      <c r="AD1921" s="13">
        <f t="shared" si="343"/>
        <v>-181149.94570984258</v>
      </c>
      <c r="AE1921" s="13">
        <f t="shared" si="323"/>
        <v>-40929.705468212305</v>
      </c>
      <c r="AF1921" s="13"/>
      <c r="AG1921" s="2">
        <f t="shared" si="318"/>
        <v>37524</v>
      </c>
      <c r="AH1921" s="3">
        <f t="shared" si="324"/>
        <v>7668.9621782663307</v>
      </c>
      <c r="AI1921" s="3">
        <f t="shared" si="325"/>
        <v>1732.7543873850911</v>
      </c>
      <c r="AJ1921" s="3">
        <f t="shared" si="344"/>
        <v>127579.92201617218</v>
      </c>
      <c r="AK1921" s="3">
        <f t="shared" si="345"/>
        <v>85322.315822004093</v>
      </c>
    </row>
    <row r="1922" spans="2:37" x14ac:dyDescent="0.2">
      <c r="B1922" s="5">
        <v>37525</v>
      </c>
      <c r="C1922" s="1">
        <v>110.9</v>
      </c>
      <c r="D1922" s="1">
        <f t="shared" si="315"/>
        <v>39</v>
      </c>
      <c r="E1922" s="1" t="b">
        <f t="shared" si="316"/>
        <v>0</v>
      </c>
      <c r="F1922" s="6">
        <f t="shared" si="317"/>
        <v>-1.5305663095344091E-3</v>
      </c>
      <c r="G1922" s="8">
        <f t="shared" si="326"/>
        <v>-4.9787514821389356E-3</v>
      </c>
      <c r="H1922" s="8">
        <f t="shared" si="327"/>
        <v>-3.6808298496418977E-3</v>
      </c>
      <c r="I1922" s="8">
        <f t="shared" si="328"/>
        <v>-1.4966951585324423E-3</v>
      </c>
      <c r="J1922" s="6">
        <f t="shared" si="329"/>
        <v>1.7711845018221234E-3</v>
      </c>
      <c r="K1922" s="6">
        <f t="shared" si="330"/>
        <v>1.1023041713115031E-3</v>
      </c>
      <c r="L1922" s="6">
        <f t="shared" si="331"/>
        <v>6.7354925435292399E-4</v>
      </c>
      <c r="M1922" s="9">
        <f t="shared" si="332"/>
        <v>-1</v>
      </c>
      <c r="N1922" s="9">
        <f t="shared" si="333"/>
        <v>-1</v>
      </c>
      <c r="O1922" s="9">
        <f t="shared" si="334"/>
        <v>-1</v>
      </c>
      <c r="P1922" s="9">
        <f t="shared" si="335"/>
        <v>-1</v>
      </c>
      <c r="Q1922" s="10">
        <f t="shared" si="336"/>
        <v>0.44944964226687723</v>
      </c>
      <c r="R1922" s="10">
        <f t="shared" si="319"/>
        <v>0.17799546929552804</v>
      </c>
      <c r="S1922" s="10">
        <f>_xlfn.PERCENTILE.INC($R$1519:R1922,0.75)</f>
        <v>0.60801306233694485</v>
      </c>
      <c r="T1922" s="10">
        <f t="shared" si="320"/>
        <v>0.60801306233694485</v>
      </c>
      <c r="U1922" s="11">
        <f t="shared" si="337"/>
        <v>0.17799546929552804</v>
      </c>
      <c r="V1922" s="10">
        <f t="shared" si="321"/>
        <v>-1</v>
      </c>
      <c r="W1922" s="10">
        <f t="shared" si="322"/>
        <v>0.18114994570984258</v>
      </c>
      <c r="X1922" s="10">
        <f t="shared" si="338"/>
        <v>0.22249433661941004</v>
      </c>
      <c r="Y1922" s="10">
        <f>_xlfn.PERCENTILE.INC($X$1519:X1922,0.75)</f>
        <v>0.76001632792118123</v>
      </c>
      <c r="Z1922" s="10">
        <f t="shared" si="339"/>
        <v>0.76001632792118123</v>
      </c>
      <c r="AA1922" s="10">
        <f t="shared" si="340"/>
        <v>0.2259437909728749</v>
      </c>
      <c r="AB1922" s="10">
        <f t="shared" si="341"/>
        <v>-0.18114994570984258</v>
      </c>
      <c r="AC1922" s="10">
        <f t="shared" si="342"/>
        <v>-4.0929705468212306E-2</v>
      </c>
      <c r="AD1922" s="13">
        <f t="shared" si="343"/>
        <v>-181149.94570984258</v>
      </c>
      <c r="AE1922" s="13">
        <f t="shared" si="323"/>
        <v>-40929.705468212305</v>
      </c>
      <c r="AF1922" s="13"/>
      <c r="AG1922" s="2">
        <f t="shared" si="318"/>
        <v>37525</v>
      </c>
      <c r="AH1922" s="3">
        <f t="shared" si="324"/>
        <v>277.2620038774723</v>
      </c>
      <c r="AI1922" s="3">
        <f t="shared" si="325"/>
        <v>62.645628248812031</v>
      </c>
      <c r="AJ1922" s="3">
        <f t="shared" si="344"/>
        <v>127857.18402004965</v>
      </c>
      <c r="AK1922" s="3">
        <f t="shared" si="345"/>
        <v>85384.9614502529</v>
      </c>
    </row>
    <row r="1923" spans="2:37" x14ac:dyDescent="0.2">
      <c r="B1923" s="5">
        <v>37526</v>
      </c>
      <c r="C1923" s="1">
        <v>107.22</v>
      </c>
      <c r="D1923" s="1">
        <f t="shared" si="315"/>
        <v>39</v>
      </c>
      <c r="E1923" s="1" t="b">
        <f t="shared" si="316"/>
        <v>0</v>
      </c>
      <c r="F1923" s="6">
        <f t="shared" si="317"/>
        <v>-3.3183047790802611E-2</v>
      </c>
      <c r="G1923" s="8">
        <f t="shared" si="326"/>
        <v>-5.6088733626993336E-3</v>
      </c>
      <c r="H1923" s="8">
        <f t="shared" si="327"/>
        <v>-4.0432814596861348E-3</v>
      </c>
      <c r="I1923" s="8">
        <f t="shared" si="328"/>
        <v>-1.6717549715606545E-3</v>
      </c>
      <c r="J1923" s="6">
        <f t="shared" si="329"/>
        <v>1.7779466541606424E-3</v>
      </c>
      <c r="K1923" s="6">
        <f t="shared" si="330"/>
        <v>1.108048764686116E-3</v>
      </c>
      <c r="L1923" s="6">
        <f t="shared" si="331"/>
        <v>6.7510858121517148E-4</v>
      </c>
      <c r="M1923" s="9">
        <f t="shared" si="332"/>
        <v>-1</v>
      </c>
      <c r="N1923" s="9">
        <f t="shared" si="333"/>
        <v>-1</v>
      </c>
      <c r="O1923" s="9">
        <f t="shared" si="334"/>
        <v>-1</v>
      </c>
      <c r="P1923" s="9">
        <f t="shared" si="335"/>
        <v>-1</v>
      </c>
      <c r="Q1923" s="10">
        <f t="shared" si="336"/>
        <v>0.45262303179771657</v>
      </c>
      <c r="R1923" s="10">
        <f t="shared" si="319"/>
        <v>0.17674752361199572</v>
      </c>
      <c r="S1923" s="10">
        <f>_xlfn.PERCENTILE.INC($R$1519:R1923,0.75)</f>
        <v>0.60720541978466858</v>
      </c>
      <c r="T1923" s="10">
        <f t="shared" si="320"/>
        <v>0.60720541978466858</v>
      </c>
      <c r="U1923" s="11">
        <f t="shared" si="337"/>
        <v>0.17674752361199572</v>
      </c>
      <c r="V1923" s="10">
        <f t="shared" si="321"/>
        <v>-1</v>
      </c>
      <c r="W1923" s="10">
        <f t="shared" si="322"/>
        <v>0.18114994570984258</v>
      </c>
      <c r="X1923" s="10">
        <f t="shared" si="338"/>
        <v>0.22093440451499466</v>
      </c>
      <c r="Y1923" s="10">
        <f>_xlfn.PERCENTILE.INC($X$1519:X1923,0.75)</f>
        <v>0.75900677473083578</v>
      </c>
      <c r="Z1923" s="10">
        <f t="shared" si="339"/>
        <v>0.75900677473083578</v>
      </c>
      <c r="AA1923" s="10">
        <f t="shared" si="340"/>
        <v>0.2259437909728749</v>
      </c>
      <c r="AB1923" s="10">
        <f t="shared" si="341"/>
        <v>-0.18114994570984258</v>
      </c>
      <c r="AC1923" s="10">
        <f t="shared" si="342"/>
        <v>-4.0929705468212306E-2</v>
      </c>
      <c r="AD1923" s="13">
        <f t="shared" si="343"/>
        <v>-181149.94570984258</v>
      </c>
      <c r="AE1923" s="13">
        <f t="shared" si="323"/>
        <v>-40929.705468212305</v>
      </c>
      <c r="AF1923" s="13"/>
      <c r="AG1923" s="2">
        <f t="shared" si="318"/>
        <v>37526</v>
      </c>
      <c r="AH1923" s="3">
        <f t="shared" si="324"/>
        <v>6011.1073057910044</v>
      </c>
      <c r="AI1923" s="3">
        <f t="shared" si="325"/>
        <v>1358.1723726151638</v>
      </c>
      <c r="AJ1923" s="3">
        <f t="shared" si="344"/>
        <v>133868.29132584066</v>
      </c>
      <c r="AK1923" s="3">
        <f t="shared" si="345"/>
        <v>86743.133822868069</v>
      </c>
    </row>
    <row r="1924" spans="2:37" x14ac:dyDescent="0.2">
      <c r="B1924" s="5">
        <v>37529</v>
      </c>
      <c r="C1924" s="1">
        <v>105.78</v>
      </c>
      <c r="D1924" s="1">
        <f t="shared" si="315"/>
        <v>40</v>
      </c>
      <c r="E1924" s="1" t="b">
        <f t="shared" si="316"/>
        <v>1</v>
      </c>
      <c r="F1924" s="6">
        <f t="shared" si="317"/>
        <v>-1.3430330162283122E-2</v>
      </c>
      <c r="G1924" s="8">
        <f t="shared" si="326"/>
        <v>-5.9864404266020323E-3</v>
      </c>
      <c r="H1924" s="8">
        <f t="shared" si="327"/>
        <v>-4.1795967702173828E-3</v>
      </c>
      <c r="I1924" s="8">
        <f t="shared" si="328"/>
        <v>-1.7269327892530583E-3</v>
      </c>
      <c r="J1924" s="6">
        <f t="shared" si="329"/>
        <v>1.7856301984654473E-3</v>
      </c>
      <c r="K1924" s="6">
        <f t="shared" si="330"/>
        <v>1.1141511118074074E-3</v>
      </c>
      <c r="L1924" s="6">
        <f t="shared" si="331"/>
        <v>6.7676776626426156E-4</v>
      </c>
      <c r="M1924" s="9">
        <f t="shared" si="332"/>
        <v>-1</v>
      </c>
      <c r="N1924" s="9">
        <f t="shared" si="333"/>
        <v>-1</v>
      </c>
      <c r="O1924" s="9">
        <f t="shared" si="334"/>
        <v>-1</v>
      </c>
      <c r="P1924" s="9">
        <f t="shared" si="335"/>
        <v>-1</v>
      </c>
      <c r="Q1924" s="10">
        <f t="shared" si="336"/>
        <v>0.45070663834182556</v>
      </c>
      <c r="R1924" s="10">
        <f t="shared" si="319"/>
        <v>0.17749904970187347</v>
      </c>
      <c r="S1924" s="10">
        <f>_xlfn.PERCENTILE.INC($R$1519:R1924,0.75)</f>
        <v>0.60626981837452798</v>
      </c>
      <c r="T1924" s="10">
        <f t="shared" si="320"/>
        <v>0.60626981837452798</v>
      </c>
      <c r="U1924" s="11">
        <f t="shared" si="337"/>
        <v>0.17749904970187347</v>
      </c>
      <c r="V1924" s="10">
        <f t="shared" si="321"/>
        <v>-1</v>
      </c>
      <c r="W1924" s="10">
        <f t="shared" si="322"/>
        <v>0.17674752361199572</v>
      </c>
      <c r="X1924" s="10">
        <f t="shared" si="338"/>
        <v>0.22187381212734184</v>
      </c>
      <c r="Y1924" s="10">
        <f>_xlfn.PERCENTILE.INC($X$1519:X1924,0.75)</f>
        <v>0.75783727296816006</v>
      </c>
      <c r="Z1924" s="10">
        <f t="shared" si="339"/>
        <v>0.75783727296816006</v>
      </c>
      <c r="AA1924" s="10">
        <f t="shared" si="340"/>
        <v>0.22187381212734184</v>
      </c>
      <c r="AB1924" s="10">
        <f t="shared" si="341"/>
        <v>-0.17674752361199572</v>
      </c>
      <c r="AC1924" s="10">
        <f t="shared" si="342"/>
        <v>-3.9215646847860851E-2</v>
      </c>
      <c r="AD1924" s="13">
        <f t="shared" si="343"/>
        <v>-176747.52361199571</v>
      </c>
      <c r="AE1924" s="13">
        <f t="shared" si="323"/>
        <v>-39215.646847860851</v>
      </c>
      <c r="AF1924" s="13"/>
      <c r="AG1924" s="2">
        <f t="shared" si="318"/>
        <v>37529</v>
      </c>
      <c r="AH1924" s="3">
        <f t="shared" si="324"/>
        <v>2432.9035797628489</v>
      </c>
      <c r="AI1924" s="3">
        <f t="shared" si="325"/>
        <v>549.6994578830961</v>
      </c>
      <c r="AJ1924" s="3">
        <f t="shared" si="344"/>
        <v>136301.19490560351</v>
      </c>
      <c r="AK1924" s="3">
        <f t="shared" si="345"/>
        <v>87292.833280751162</v>
      </c>
    </row>
    <row r="1925" spans="2:37" x14ac:dyDescent="0.2">
      <c r="B1925" s="5">
        <v>37530</v>
      </c>
      <c r="C1925" s="1">
        <v>108.97</v>
      </c>
      <c r="D1925" s="1">
        <f t="shared" si="315"/>
        <v>40</v>
      </c>
      <c r="E1925" s="1" t="b">
        <f t="shared" si="316"/>
        <v>0</v>
      </c>
      <c r="F1925" s="6">
        <f t="shared" si="317"/>
        <v>3.0156929476271577E-2</v>
      </c>
      <c r="G1925" s="8">
        <f t="shared" si="326"/>
        <v>-5.0300927557842623E-3</v>
      </c>
      <c r="H1925" s="8">
        <f t="shared" si="327"/>
        <v>-3.8030101735010364E-3</v>
      </c>
      <c r="I1925" s="8">
        <f t="shared" si="328"/>
        <v>-1.4937446250015266E-3</v>
      </c>
      <c r="J1925" s="6">
        <f t="shared" si="329"/>
        <v>1.7909638327918127E-3</v>
      </c>
      <c r="K1925" s="6">
        <f t="shared" si="330"/>
        <v>1.1191432756802726E-3</v>
      </c>
      <c r="L1925" s="6">
        <f t="shared" si="331"/>
        <v>6.7797502550717681E-4</v>
      </c>
      <c r="M1925" s="9">
        <f t="shared" si="332"/>
        <v>-1</v>
      </c>
      <c r="N1925" s="9">
        <f t="shared" si="333"/>
        <v>-1</v>
      </c>
      <c r="O1925" s="9">
        <f t="shared" si="334"/>
        <v>-1</v>
      </c>
      <c r="P1925" s="9">
        <f t="shared" si="335"/>
        <v>-1</v>
      </c>
      <c r="Q1925" s="10">
        <f t="shared" si="336"/>
        <v>0.45633628918900054</v>
      </c>
      <c r="R1925" s="10">
        <f t="shared" si="319"/>
        <v>0.17530931003137129</v>
      </c>
      <c r="S1925" s="10">
        <f>_xlfn.PERCENTILE.INC($R$1519:R1925,0.75)</f>
        <v>0.60533421696438738</v>
      </c>
      <c r="T1925" s="10">
        <f t="shared" si="320"/>
        <v>0.60533421696438738</v>
      </c>
      <c r="U1925" s="11">
        <f t="shared" si="337"/>
        <v>0.17530931003137129</v>
      </c>
      <c r="V1925" s="10">
        <f t="shared" si="321"/>
        <v>-1</v>
      </c>
      <c r="W1925" s="10">
        <f t="shared" si="322"/>
        <v>0.17674752361199572</v>
      </c>
      <c r="X1925" s="10">
        <f t="shared" si="338"/>
        <v>0.21913663753921411</v>
      </c>
      <c r="Y1925" s="10">
        <f>_xlfn.PERCENTILE.INC($X$1519:X1925,0.75)</f>
        <v>0.75666777120548434</v>
      </c>
      <c r="Z1925" s="10">
        <f t="shared" si="339"/>
        <v>0.75666777120548434</v>
      </c>
      <c r="AA1925" s="10">
        <f t="shared" si="340"/>
        <v>0.22187381212734184</v>
      </c>
      <c r="AB1925" s="10">
        <f t="shared" si="341"/>
        <v>-0.17674752361199572</v>
      </c>
      <c r="AC1925" s="10">
        <f t="shared" si="342"/>
        <v>-3.9215646847860851E-2</v>
      </c>
      <c r="AD1925" s="13">
        <f t="shared" si="343"/>
        <v>-176747.52361199571</v>
      </c>
      <c r="AE1925" s="13">
        <f t="shared" si="323"/>
        <v>-39215.646847860851</v>
      </c>
      <c r="AF1925" s="13"/>
      <c r="AG1925" s="2">
        <f t="shared" si="318"/>
        <v>37530</v>
      </c>
      <c r="AH1925" s="3">
        <f t="shared" si="324"/>
        <v>-5330.1626046725996</v>
      </c>
      <c r="AI1925" s="3">
        <f t="shared" si="325"/>
        <v>-1182.6234963573115</v>
      </c>
      <c r="AJ1925" s="3">
        <f t="shared" si="344"/>
        <v>130971.03230093091</v>
      </c>
      <c r="AK1925" s="3">
        <f t="shared" si="345"/>
        <v>86110.209784393854</v>
      </c>
    </row>
    <row r="1926" spans="2:37" x14ac:dyDescent="0.2">
      <c r="B1926" s="5">
        <v>37531</v>
      </c>
      <c r="C1926" s="1">
        <v>117.13</v>
      </c>
      <c r="D1926" s="1">
        <f t="shared" si="315"/>
        <v>40</v>
      </c>
      <c r="E1926" s="1" t="b">
        <f t="shared" si="316"/>
        <v>0</v>
      </c>
      <c r="F1926" s="6">
        <f t="shared" si="317"/>
        <v>7.4882995319812684E-2</v>
      </c>
      <c r="G1926" s="8">
        <f t="shared" si="326"/>
        <v>-3.1617530599607345E-3</v>
      </c>
      <c r="H1926" s="8">
        <f t="shared" si="327"/>
        <v>-2.8805090226716656E-3</v>
      </c>
      <c r="I1926" s="8">
        <f t="shared" si="328"/>
        <v>-1.0395035744461057E-3</v>
      </c>
      <c r="J1926" s="6">
        <f t="shared" si="329"/>
        <v>1.7929732192800885E-3</v>
      </c>
      <c r="K1926" s="6">
        <f t="shared" si="330"/>
        <v>1.121946882049224E-3</v>
      </c>
      <c r="L1926" s="6">
        <f t="shared" si="331"/>
        <v>6.7850869193630337E-4</v>
      </c>
      <c r="M1926" s="9">
        <f t="shared" si="332"/>
        <v>-1</v>
      </c>
      <c r="N1926" s="9">
        <f t="shared" si="333"/>
        <v>-1</v>
      </c>
      <c r="O1926" s="9">
        <f t="shared" si="334"/>
        <v>-1</v>
      </c>
      <c r="P1926" s="9">
        <f t="shared" si="335"/>
        <v>-1</v>
      </c>
      <c r="Q1926" s="10">
        <f t="shared" si="336"/>
        <v>0.4841110506504302</v>
      </c>
      <c r="R1926" s="10">
        <f t="shared" si="319"/>
        <v>0.16525134035365552</v>
      </c>
      <c r="S1926" s="10">
        <f>_xlfn.PERCENTILE.INC($R$1519:R1926,0.75)</f>
        <v>0.60439861555424679</v>
      </c>
      <c r="T1926" s="10">
        <f t="shared" si="320"/>
        <v>0.60439861555424679</v>
      </c>
      <c r="U1926" s="11">
        <f t="shared" si="337"/>
        <v>0.16525134035365552</v>
      </c>
      <c r="V1926" s="10">
        <f t="shared" si="321"/>
        <v>-1</v>
      </c>
      <c r="W1926" s="10">
        <f t="shared" si="322"/>
        <v>0.17674752361199572</v>
      </c>
      <c r="X1926" s="10">
        <f t="shared" si="338"/>
        <v>0.2065641754420694</v>
      </c>
      <c r="Y1926" s="10">
        <f>_xlfn.PERCENTILE.INC($X$1519:X1926,0.75)</f>
        <v>0.75549826944280851</v>
      </c>
      <c r="Z1926" s="10">
        <f t="shared" si="339"/>
        <v>0.75549826944280851</v>
      </c>
      <c r="AA1926" s="10">
        <f t="shared" si="340"/>
        <v>0.22187381212734184</v>
      </c>
      <c r="AB1926" s="10">
        <f t="shared" si="341"/>
        <v>-0.17674752361199572</v>
      </c>
      <c r="AC1926" s="10">
        <f t="shared" si="342"/>
        <v>-3.9215646847860851E-2</v>
      </c>
      <c r="AD1926" s="13">
        <f t="shared" si="343"/>
        <v>-176747.52361199571</v>
      </c>
      <c r="AE1926" s="13">
        <f t="shared" si="323"/>
        <v>-39215.646847860851</v>
      </c>
      <c r="AF1926" s="13"/>
      <c r="AG1926" s="2">
        <f t="shared" si="318"/>
        <v>37531</v>
      </c>
      <c r="AH1926" s="3">
        <f t="shared" si="324"/>
        <v>-13235.383983425556</v>
      </c>
      <c r="AI1926" s="3">
        <f t="shared" si="325"/>
        <v>-2936.5850993717913</v>
      </c>
      <c r="AJ1926" s="3">
        <f t="shared" si="344"/>
        <v>117735.64831750534</v>
      </c>
      <c r="AK1926" s="3">
        <f t="shared" si="345"/>
        <v>83173.624685022063</v>
      </c>
    </row>
    <row r="1927" spans="2:37" x14ac:dyDescent="0.2">
      <c r="B1927" s="5">
        <v>37532</v>
      </c>
      <c r="C1927" s="1">
        <v>110.89</v>
      </c>
      <c r="D1927" s="1">
        <f t="shared" si="315"/>
        <v>40</v>
      </c>
      <c r="E1927" s="1" t="b">
        <f t="shared" si="316"/>
        <v>0</v>
      </c>
      <c r="F1927" s="6">
        <f t="shared" si="317"/>
        <v>-5.3274139844617041E-2</v>
      </c>
      <c r="G1927" s="8">
        <f t="shared" si="326"/>
        <v>-4.4137830105008564E-3</v>
      </c>
      <c r="H1927" s="8">
        <f t="shared" si="327"/>
        <v>-3.5141759026753334E-3</v>
      </c>
      <c r="I1927" s="8">
        <f t="shared" si="328"/>
        <v>-1.4217701415412841E-3</v>
      </c>
      <c r="J1927" s="6">
        <f t="shared" si="329"/>
        <v>1.7970082780517952E-3</v>
      </c>
      <c r="K1927" s="6">
        <f t="shared" si="330"/>
        <v>1.1261461065151816E-3</v>
      </c>
      <c r="L1927" s="6">
        <f t="shared" si="331"/>
        <v>6.7958534783968882E-4</v>
      </c>
      <c r="M1927" s="9">
        <f t="shared" si="332"/>
        <v>-1</v>
      </c>
      <c r="N1927" s="9">
        <f t="shared" si="333"/>
        <v>-1</v>
      </c>
      <c r="O1927" s="9">
        <f t="shared" si="334"/>
        <v>-1</v>
      </c>
      <c r="P1927" s="9">
        <f t="shared" si="335"/>
        <v>-1</v>
      </c>
      <c r="Q1927" s="10">
        <f t="shared" si="336"/>
        <v>0.49391796199500865</v>
      </c>
      <c r="R1927" s="10">
        <f t="shared" si="319"/>
        <v>0.16197021804363626</v>
      </c>
      <c r="S1927" s="10">
        <f>_xlfn.PERCENTILE.INC($R$1519:R1927,0.75)</f>
        <v>0.60346301414410619</v>
      </c>
      <c r="T1927" s="10">
        <f t="shared" si="320"/>
        <v>0.60346301414410619</v>
      </c>
      <c r="U1927" s="11">
        <f t="shared" si="337"/>
        <v>0.16197021804363626</v>
      </c>
      <c r="V1927" s="10">
        <f t="shared" si="321"/>
        <v>-1</v>
      </c>
      <c r="W1927" s="10">
        <f t="shared" si="322"/>
        <v>0.17674752361199572</v>
      </c>
      <c r="X1927" s="10">
        <f t="shared" si="338"/>
        <v>0.20246277255454534</v>
      </c>
      <c r="Y1927" s="10">
        <f>_xlfn.PERCENTILE.INC($X$1519:X1927,0.75)</f>
        <v>0.75432876768013279</v>
      </c>
      <c r="Z1927" s="10">
        <f t="shared" si="339"/>
        <v>0.75432876768013279</v>
      </c>
      <c r="AA1927" s="10">
        <f t="shared" si="340"/>
        <v>0.22187381212734184</v>
      </c>
      <c r="AB1927" s="10">
        <f t="shared" si="341"/>
        <v>-0.17674752361199572</v>
      </c>
      <c r="AC1927" s="10">
        <f t="shared" si="342"/>
        <v>-3.9215646847860851E-2</v>
      </c>
      <c r="AD1927" s="13">
        <f t="shared" si="343"/>
        <v>-176747.52361199571</v>
      </c>
      <c r="AE1927" s="13">
        <f t="shared" si="323"/>
        <v>-39215.646847860851</v>
      </c>
      <c r="AF1927" s="13"/>
      <c r="AG1927" s="2">
        <f t="shared" si="318"/>
        <v>37532</v>
      </c>
      <c r="AH1927" s="3">
        <f t="shared" si="324"/>
        <v>9416.0722900952114</v>
      </c>
      <c r="AI1927" s="3">
        <f t="shared" si="325"/>
        <v>2089.1798542700544</v>
      </c>
      <c r="AJ1927" s="3">
        <f t="shared" si="344"/>
        <v>127151.72060760055</v>
      </c>
      <c r="AK1927" s="3">
        <f t="shared" si="345"/>
        <v>85262.804539292119</v>
      </c>
    </row>
    <row r="1928" spans="2:37" x14ac:dyDescent="0.2">
      <c r="B1928" s="5">
        <v>37533</v>
      </c>
      <c r="C1928" s="1">
        <v>113.43</v>
      </c>
      <c r="D1928" s="1">
        <f t="shared" si="315"/>
        <v>40</v>
      </c>
      <c r="E1928" s="1" t="b">
        <f t="shared" si="316"/>
        <v>0</v>
      </c>
      <c r="F1928" s="6">
        <f t="shared" si="317"/>
        <v>2.2905582108395661E-2</v>
      </c>
      <c r="G1928" s="8">
        <f t="shared" si="326"/>
        <v>-3.7882361094222754E-3</v>
      </c>
      <c r="H1928" s="8">
        <f t="shared" si="327"/>
        <v>-3.182844202410703E-3</v>
      </c>
      <c r="I1928" s="8">
        <f t="shared" si="328"/>
        <v>-1.2486201305554111E-3</v>
      </c>
      <c r="J1928" s="6">
        <f t="shared" si="329"/>
        <v>1.7999232325301752E-3</v>
      </c>
      <c r="K1928" s="6">
        <f t="shared" si="330"/>
        <v>1.1295545979238199E-3</v>
      </c>
      <c r="L1928" s="6">
        <f t="shared" si="331"/>
        <v>6.803889711414564E-4</v>
      </c>
      <c r="M1928" s="9">
        <f t="shared" si="332"/>
        <v>-1</v>
      </c>
      <c r="N1928" s="9">
        <f t="shared" si="333"/>
        <v>-1</v>
      </c>
      <c r="O1928" s="9">
        <f t="shared" si="334"/>
        <v>-1</v>
      </c>
      <c r="P1928" s="9">
        <f t="shared" si="335"/>
        <v>-1</v>
      </c>
      <c r="Q1928" s="10">
        <f t="shared" si="336"/>
        <v>0.4968421705083918</v>
      </c>
      <c r="R1928" s="10">
        <f t="shared" si="319"/>
        <v>0.16101692800782252</v>
      </c>
      <c r="S1928" s="10">
        <f>_xlfn.PERCENTILE.INC($R$1519:R1928,0.75)</f>
        <v>0.60304023634353809</v>
      </c>
      <c r="T1928" s="10">
        <f t="shared" si="320"/>
        <v>0.60304023634353809</v>
      </c>
      <c r="U1928" s="11">
        <f t="shared" si="337"/>
        <v>0.16101692800782252</v>
      </c>
      <c r="V1928" s="10">
        <f t="shared" si="321"/>
        <v>-1</v>
      </c>
      <c r="W1928" s="10">
        <f t="shared" si="322"/>
        <v>0.17674752361199572</v>
      </c>
      <c r="X1928" s="10">
        <f t="shared" si="338"/>
        <v>0.20127116000977816</v>
      </c>
      <c r="Y1928" s="10">
        <f>_xlfn.PERCENTILE.INC($X$1519:X1928,0.75)</f>
        <v>0.75380029542942262</v>
      </c>
      <c r="Z1928" s="10">
        <f t="shared" si="339"/>
        <v>0.75380029542942262</v>
      </c>
      <c r="AA1928" s="10">
        <f t="shared" si="340"/>
        <v>0.22187381212734184</v>
      </c>
      <c r="AB1928" s="10">
        <f t="shared" si="341"/>
        <v>-0.17674752361199572</v>
      </c>
      <c r="AC1928" s="10">
        <f t="shared" si="342"/>
        <v>-3.9215646847860851E-2</v>
      </c>
      <c r="AD1928" s="13">
        <f t="shared" si="343"/>
        <v>-176747.52361199571</v>
      </c>
      <c r="AE1928" s="13">
        <f t="shared" si="323"/>
        <v>-39215.646847860851</v>
      </c>
      <c r="AF1928" s="13"/>
      <c r="AG1928" s="2">
        <f t="shared" si="318"/>
        <v>37533</v>
      </c>
      <c r="AH1928" s="3">
        <f t="shared" si="324"/>
        <v>-4048.5049145501685</v>
      </c>
      <c r="AI1928" s="3">
        <f t="shared" si="325"/>
        <v>-898.25721880752417</v>
      </c>
      <c r="AJ1928" s="3">
        <f t="shared" si="344"/>
        <v>123103.21569305038</v>
      </c>
      <c r="AK1928" s="3">
        <f t="shared" si="345"/>
        <v>84364.547320484591</v>
      </c>
    </row>
    <row r="1929" spans="2:37" x14ac:dyDescent="0.2">
      <c r="B1929" s="5">
        <v>37536</v>
      </c>
      <c r="C1929" s="1">
        <v>113.92</v>
      </c>
      <c r="D1929" s="1">
        <f t="shared" si="315"/>
        <v>41</v>
      </c>
      <c r="E1929" s="1" t="b">
        <f t="shared" si="316"/>
        <v>1</v>
      </c>
      <c r="F1929" s="6">
        <f t="shared" si="317"/>
        <v>4.3198448382262278E-3</v>
      </c>
      <c r="G1929" s="8">
        <f t="shared" si="326"/>
        <v>-3.4818769302858029E-3</v>
      </c>
      <c r="H1929" s="8">
        <f t="shared" si="327"/>
        <v>-3.0925030847726602E-3</v>
      </c>
      <c r="I1929" s="8">
        <f t="shared" si="328"/>
        <v>-1.2345119152547192E-3</v>
      </c>
      <c r="J1929" s="6">
        <f t="shared" si="329"/>
        <v>1.8023599327144503E-3</v>
      </c>
      <c r="K1929" s="6">
        <f t="shared" si="330"/>
        <v>1.1327488333231657E-3</v>
      </c>
      <c r="L1929" s="6">
        <f t="shared" si="331"/>
        <v>6.8116790365807696E-4</v>
      </c>
      <c r="M1929" s="9">
        <f t="shared" si="332"/>
        <v>-1</v>
      </c>
      <c r="N1929" s="9">
        <f t="shared" si="333"/>
        <v>-1</v>
      </c>
      <c r="O1929" s="9">
        <f t="shared" si="334"/>
        <v>-1</v>
      </c>
      <c r="P1929" s="9">
        <f t="shared" si="335"/>
        <v>-1</v>
      </c>
      <c r="Q1929" s="10">
        <f t="shared" si="336"/>
        <v>0.49648401189265079</v>
      </c>
      <c r="R1929" s="10">
        <f t="shared" si="319"/>
        <v>0.16113308401418877</v>
      </c>
      <c r="S1929" s="10">
        <f>_xlfn.PERCENTILE.INC($R$1519:R1929,0.75)</f>
        <v>0.60261745854297</v>
      </c>
      <c r="T1929" s="10">
        <f t="shared" si="320"/>
        <v>0.60261745854297</v>
      </c>
      <c r="U1929" s="11">
        <f t="shared" si="337"/>
        <v>0.16113308401418877</v>
      </c>
      <c r="V1929" s="10">
        <f t="shared" si="321"/>
        <v>-1</v>
      </c>
      <c r="W1929" s="10">
        <f t="shared" si="322"/>
        <v>0.16101692800782252</v>
      </c>
      <c r="X1929" s="10">
        <f t="shared" si="338"/>
        <v>0.20141635501773597</v>
      </c>
      <c r="Y1929" s="10">
        <f>_xlfn.PERCENTILE.INC($X$1519:X1929,0.75)</f>
        <v>0.75327182317871255</v>
      </c>
      <c r="Z1929" s="10">
        <f t="shared" si="339"/>
        <v>0.75327182317871255</v>
      </c>
      <c r="AA1929" s="10">
        <f t="shared" si="340"/>
        <v>0.20141635501773597</v>
      </c>
      <c r="AB1929" s="10">
        <f t="shared" si="341"/>
        <v>-0.16101692800782252</v>
      </c>
      <c r="AC1929" s="10">
        <f t="shared" si="342"/>
        <v>-3.2431442735488814E-2</v>
      </c>
      <c r="AD1929" s="13">
        <f t="shared" si="343"/>
        <v>-161016.92800782251</v>
      </c>
      <c r="AE1929" s="13">
        <f t="shared" si="323"/>
        <v>-32431.442735488814</v>
      </c>
      <c r="AF1929" s="13"/>
      <c r="AG1929" s="2">
        <f t="shared" si="318"/>
        <v>37536</v>
      </c>
      <c r="AH1929" s="3">
        <f t="shared" si="324"/>
        <v>-763.52187754454803</v>
      </c>
      <c r="AI1929" s="3">
        <f t="shared" si="325"/>
        <v>-169.40550961343433</v>
      </c>
      <c r="AJ1929" s="3">
        <f t="shared" si="344"/>
        <v>122339.69381550583</v>
      </c>
      <c r="AK1929" s="3">
        <f t="shared" si="345"/>
        <v>84195.141810871151</v>
      </c>
    </row>
    <row r="1930" spans="2:37" x14ac:dyDescent="0.2">
      <c r="B1930" s="5">
        <v>37537</v>
      </c>
      <c r="C1930" s="1">
        <v>110.87</v>
      </c>
      <c r="D1930" s="1">
        <f t="shared" si="315"/>
        <v>41</v>
      </c>
      <c r="E1930" s="1" t="b">
        <f t="shared" si="316"/>
        <v>0</v>
      </c>
      <c r="F1930" s="6">
        <f t="shared" si="317"/>
        <v>-2.6773174157303292E-2</v>
      </c>
      <c r="G1930" s="8">
        <f t="shared" si="326"/>
        <v>-4.216759192059708E-3</v>
      </c>
      <c r="H1930" s="8">
        <f t="shared" si="327"/>
        <v>-3.3872617472199902E-3</v>
      </c>
      <c r="I1930" s="8">
        <f t="shared" si="328"/>
        <v>-1.4371217106465689E-3</v>
      </c>
      <c r="J1930" s="6">
        <f t="shared" si="329"/>
        <v>1.8060007574132598E-3</v>
      </c>
      <c r="K1930" s="6">
        <f t="shared" si="330"/>
        <v>1.136589927335691E-3</v>
      </c>
      <c r="L1930" s="6">
        <f t="shared" si="331"/>
        <v>6.8226043520369726E-4</v>
      </c>
      <c r="M1930" s="9">
        <f t="shared" si="332"/>
        <v>-1</v>
      </c>
      <c r="N1930" s="9">
        <f t="shared" si="333"/>
        <v>-1</v>
      </c>
      <c r="O1930" s="9">
        <f t="shared" si="334"/>
        <v>-1</v>
      </c>
      <c r="P1930" s="9">
        <f t="shared" si="335"/>
        <v>-1</v>
      </c>
      <c r="Q1930" s="10">
        <f t="shared" si="336"/>
        <v>0.49800267918960728</v>
      </c>
      <c r="R1930" s="10">
        <f t="shared" si="319"/>
        <v>0.16064170604500136</v>
      </c>
      <c r="S1930" s="10">
        <f>_xlfn.PERCENTILE.INC($R$1519:R1930,0.75)</f>
        <v>0.6021946807424019</v>
      </c>
      <c r="T1930" s="10">
        <f t="shared" si="320"/>
        <v>0.6021946807424019</v>
      </c>
      <c r="U1930" s="11">
        <f t="shared" si="337"/>
        <v>0.16064170604500136</v>
      </c>
      <c r="V1930" s="10">
        <f t="shared" si="321"/>
        <v>-1</v>
      </c>
      <c r="W1930" s="10">
        <f t="shared" si="322"/>
        <v>0.16101692800782252</v>
      </c>
      <c r="X1930" s="10">
        <f t="shared" si="338"/>
        <v>0.20080213255625168</v>
      </c>
      <c r="Y1930" s="10">
        <f>_xlfn.PERCENTILE.INC($X$1519:X1930,0.75)</f>
        <v>0.75274335092800237</v>
      </c>
      <c r="Z1930" s="10">
        <f t="shared" si="339"/>
        <v>0.75274335092800237</v>
      </c>
      <c r="AA1930" s="10">
        <f t="shared" si="340"/>
        <v>0.20141635501773597</v>
      </c>
      <c r="AB1930" s="10">
        <f t="shared" si="341"/>
        <v>-0.16101692800782252</v>
      </c>
      <c r="AC1930" s="10">
        <f t="shared" si="342"/>
        <v>-3.2431442735488814E-2</v>
      </c>
      <c r="AD1930" s="13">
        <f t="shared" si="343"/>
        <v>-161016.92800782251</v>
      </c>
      <c r="AE1930" s="13">
        <f t="shared" si="323"/>
        <v>-32431.442735488814</v>
      </c>
      <c r="AF1930" s="13"/>
      <c r="AG1930" s="2">
        <f t="shared" si="318"/>
        <v>37537</v>
      </c>
      <c r="AH1930" s="3">
        <f t="shared" si="324"/>
        <v>4310.9342558273984</v>
      </c>
      <c r="AI1930" s="3">
        <f t="shared" si="325"/>
        <v>868.29266452985075</v>
      </c>
      <c r="AJ1930" s="3">
        <f t="shared" si="344"/>
        <v>126650.62807133322</v>
      </c>
      <c r="AK1930" s="3">
        <f t="shared" si="345"/>
        <v>85063.434475401009</v>
      </c>
    </row>
    <row r="1931" spans="2:37" x14ac:dyDescent="0.2">
      <c r="B1931" s="5">
        <v>37538</v>
      </c>
      <c r="C1931" s="1">
        <v>107.31</v>
      </c>
      <c r="D1931" s="1">
        <f t="shared" si="315"/>
        <v>41</v>
      </c>
      <c r="E1931" s="1" t="b">
        <f t="shared" si="316"/>
        <v>0</v>
      </c>
      <c r="F1931" s="6">
        <f t="shared" si="317"/>
        <v>-3.2109678001262743E-2</v>
      </c>
      <c r="G1931" s="8">
        <f t="shared" si="326"/>
        <v>-4.8450835511332042E-3</v>
      </c>
      <c r="H1931" s="8">
        <f t="shared" si="327"/>
        <v>-3.7782989939093986E-3</v>
      </c>
      <c r="I1931" s="8">
        <f t="shared" si="328"/>
        <v>-1.6207031990323677E-3</v>
      </c>
      <c r="J1931" s="6">
        <f t="shared" si="329"/>
        <v>1.8108358549576149E-3</v>
      </c>
      <c r="K1931" s="6">
        <f t="shared" si="330"/>
        <v>1.1413734625173484E-3</v>
      </c>
      <c r="L1931" s="6">
        <f t="shared" si="331"/>
        <v>6.8366893574573699E-4</v>
      </c>
      <c r="M1931" s="9">
        <f t="shared" si="332"/>
        <v>-1</v>
      </c>
      <c r="N1931" s="9">
        <f t="shared" si="333"/>
        <v>-1</v>
      </c>
      <c r="O1931" s="9">
        <f t="shared" si="334"/>
        <v>-1</v>
      </c>
      <c r="P1931" s="9">
        <f t="shared" si="335"/>
        <v>-1</v>
      </c>
      <c r="Q1931" s="10">
        <f t="shared" si="336"/>
        <v>0.50076957887911422</v>
      </c>
      <c r="R1931" s="10">
        <f t="shared" si="319"/>
        <v>0.15975411321723279</v>
      </c>
      <c r="S1931" s="10">
        <f>_xlfn.PERCENTILE.INC($R$1519:R1931,0.75)</f>
        <v>0.6017719029418338</v>
      </c>
      <c r="T1931" s="10">
        <f t="shared" si="320"/>
        <v>0.6017719029418338</v>
      </c>
      <c r="U1931" s="11">
        <f t="shared" si="337"/>
        <v>0.15975411321723279</v>
      </c>
      <c r="V1931" s="10">
        <f t="shared" si="321"/>
        <v>-1</v>
      </c>
      <c r="W1931" s="10">
        <f t="shared" si="322"/>
        <v>0.16101692800782252</v>
      </c>
      <c r="X1931" s="10">
        <f t="shared" si="338"/>
        <v>0.19969264152154101</v>
      </c>
      <c r="Y1931" s="10">
        <f>_xlfn.PERCENTILE.INC($X$1519:X1931,0.75)</f>
        <v>0.7522148786772922</v>
      </c>
      <c r="Z1931" s="10">
        <f t="shared" si="339"/>
        <v>0.7522148786772922</v>
      </c>
      <c r="AA1931" s="10">
        <f t="shared" si="340"/>
        <v>0.20141635501773597</v>
      </c>
      <c r="AB1931" s="10">
        <f t="shared" si="341"/>
        <v>-0.16101692800782252</v>
      </c>
      <c r="AC1931" s="10">
        <f t="shared" si="342"/>
        <v>-3.2431442735488814E-2</v>
      </c>
      <c r="AD1931" s="13">
        <f t="shared" si="343"/>
        <v>-161016.92800782251</v>
      </c>
      <c r="AE1931" s="13">
        <f t="shared" si="323"/>
        <v>-32431.442735488814</v>
      </c>
      <c r="AF1931" s="13"/>
      <c r="AG1931" s="2">
        <f t="shared" si="318"/>
        <v>37538</v>
      </c>
      <c r="AH1931" s="3">
        <f t="shared" si="324"/>
        <v>5170.201711083685</v>
      </c>
      <c r="AI1931" s="3">
        <f t="shared" si="325"/>
        <v>1041.3631833529375</v>
      </c>
      <c r="AJ1931" s="3">
        <f t="shared" si="344"/>
        <v>131820.8297824169</v>
      </c>
      <c r="AK1931" s="3">
        <f t="shared" si="345"/>
        <v>86104.797658753945</v>
      </c>
    </row>
    <row r="1932" spans="2:37" x14ac:dyDescent="0.2">
      <c r="B1932" s="5">
        <v>37539</v>
      </c>
      <c r="C1932" s="1">
        <v>105.72</v>
      </c>
      <c r="D1932" s="1">
        <f t="shared" si="315"/>
        <v>41</v>
      </c>
      <c r="E1932" s="1" t="b">
        <f t="shared" si="316"/>
        <v>0</v>
      </c>
      <c r="F1932" s="6">
        <f t="shared" si="317"/>
        <v>-1.4816885658373025E-2</v>
      </c>
      <c r="G1932" s="8">
        <f t="shared" si="326"/>
        <v>-5.1367191913634577E-3</v>
      </c>
      <c r="H1932" s="8">
        <f t="shared" si="327"/>
        <v>-3.9614737967198404E-3</v>
      </c>
      <c r="I1932" s="8">
        <f t="shared" si="328"/>
        <v>-1.6966644492338791E-3</v>
      </c>
      <c r="J1932" s="6">
        <f t="shared" si="329"/>
        <v>1.8162610286027285E-3</v>
      </c>
      <c r="K1932" s="6">
        <f t="shared" si="330"/>
        <v>1.1466083321130939E-3</v>
      </c>
      <c r="L1932" s="6">
        <f t="shared" si="331"/>
        <v>6.8521570642224739E-4</v>
      </c>
      <c r="M1932" s="9">
        <f t="shared" si="332"/>
        <v>-1</v>
      </c>
      <c r="N1932" s="9">
        <f t="shared" si="333"/>
        <v>-1</v>
      </c>
      <c r="O1932" s="9">
        <f t="shared" si="334"/>
        <v>-1</v>
      </c>
      <c r="P1932" s="9">
        <f t="shared" si="335"/>
        <v>-1</v>
      </c>
      <c r="Q1932" s="10">
        <f t="shared" si="336"/>
        <v>0.50116979500077308</v>
      </c>
      <c r="R1932" s="10">
        <f t="shared" si="319"/>
        <v>0.15962653934456802</v>
      </c>
      <c r="S1932" s="10">
        <f>_xlfn.PERCENTILE.INC($R$1519:R1932,0.75)</f>
        <v>0.59952701974627343</v>
      </c>
      <c r="T1932" s="10">
        <f t="shared" si="320"/>
        <v>0.59952701974627343</v>
      </c>
      <c r="U1932" s="11">
        <f t="shared" si="337"/>
        <v>0.15962653934456802</v>
      </c>
      <c r="V1932" s="10">
        <f t="shared" si="321"/>
        <v>-1</v>
      </c>
      <c r="W1932" s="10">
        <f t="shared" si="322"/>
        <v>0.16101692800782252</v>
      </c>
      <c r="X1932" s="10">
        <f t="shared" si="338"/>
        <v>0.19953317418071007</v>
      </c>
      <c r="Y1932" s="10">
        <f>_xlfn.PERCENTILE.INC($X$1519:X1932,0.75)</f>
        <v>0.74940877468284173</v>
      </c>
      <c r="Z1932" s="10">
        <f t="shared" si="339"/>
        <v>0.74940877468284173</v>
      </c>
      <c r="AA1932" s="10">
        <f t="shared" si="340"/>
        <v>0.20141635501773597</v>
      </c>
      <c r="AB1932" s="10">
        <f t="shared" si="341"/>
        <v>-0.16101692800782252</v>
      </c>
      <c r="AC1932" s="10">
        <f t="shared" si="342"/>
        <v>-3.2431442735488814E-2</v>
      </c>
      <c r="AD1932" s="13">
        <f t="shared" si="343"/>
        <v>-161016.92800782251</v>
      </c>
      <c r="AE1932" s="13">
        <f t="shared" si="323"/>
        <v>-32431.442735488814</v>
      </c>
      <c r="AF1932" s="13"/>
      <c r="AG1932" s="2">
        <f t="shared" si="318"/>
        <v>37539</v>
      </c>
      <c r="AH1932" s="3">
        <f t="shared" si="324"/>
        <v>2385.7694113543871</v>
      </c>
      <c r="AI1932" s="3">
        <f t="shared" si="325"/>
        <v>480.5329787478102</v>
      </c>
      <c r="AJ1932" s="3">
        <f t="shared" si="344"/>
        <v>134206.59919377128</v>
      </c>
      <c r="AK1932" s="3">
        <f t="shared" si="345"/>
        <v>86585.330637501756</v>
      </c>
    </row>
    <row r="1933" spans="2:37" x14ac:dyDescent="0.2">
      <c r="B1933" s="5">
        <v>37540</v>
      </c>
      <c r="C1933" s="1">
        <v>106.94</v>
      </c>
      <c r="D1933" s="1">
        <f t="shared" si="315"/>
        <v>41</v>
      </c>
      <c r="E1933" s="1" t="b">
        <f t="shared" si="316"/>
        <v>0</v>
      </c>
      <c r="F1933" s="6">
        <f t="shared" si="317"/>
        <v>1.1539916761256208E-2</v>
      </c>
      <c r="G1933" s="8">
        <f t="shared" si="326"/>
        <v>-4.8737733338642094E-3</v>
      </c>
      <c r="H1933" s="8">
        <f t="shared" si="327"/>
        <v>-3.8096465172986929E-3</v>
      </c>
      <c r="I1933" s="8">
        <f t="shared" si="328"/>
        <v>-1.5994458676368442E-3</v>
      </c>
      <c r="J1933" s="6">
        <f t="shared" si="329"/>
        <v>1.8211034736713566E-3</v>
      </c>
      <c r="K1933" s="6">
        <f t="shared" si="330"/>
        <v>1.1514126056454807E-3</v>
      </c>
      <c r="L1933" s="6">
        <f t="shared" si="331"/>
        <v>6.8656884094368505E-4</v>
      </c>
      <c r="M1933" s="9">
        <f t="shared" si="332"/>
        <v>-1</v>
      </c>
      <c r="N1933" s="9">
        <f t="shared" si="333"/>
        <v>-1</v>
      </c>
      <c r="O1933" s="9">
        <f t="shared" si="334"/>
        <v>-1</v>
      </c>
      <c r="P1933" s="9">
        <f t="shared" si="335"/>
        <v>-1</v>
      </c>
      <c r="Q1933" s="10">
        <f t="shared" si="336"/>
        <v>0.50218592858173627</v>
      </c>
      <c r="R1933" s="10">
        <f t="shared" si="319"/>
        <v>0.15930354764406571</v>
      </c>
      <c r="S1933" s="10">
        <f>_xlfn.PERCENTILE.INC($R$1519:R1933,0.75)</f>
        <v>0.59728213655071305</v>
      </c>
      <c r="T1933" s="10">
        <f t="shared" si="320"/>
        <v>0.59728213655071305</v>
      </c>
      <c r="U1933" s="11">
        <f t="shared" si="337"/>
        <v>0.15930354764406571</v>
      </c>
      <c r="V1933" s="10">
        <f t="shared" si="321"/>
        <v>-1</v>
      </c>
      <c r="W1933" s="10">
        <f t="shared" si="322"/>
        <v>0.16101692800782252</v>
      </c>
      <c r="X1933" s="10">
        <f t="shared" si="338"/>
        <v>0.19912943455508214</v>
      </c>
      <c r="Y1933" s="10">
        <f>_xlfn.PERCENTILE.INC($X$1519:X1933,0.75)</f>
        <v>0.74660267068839126</v>
      </c>
      <c r="Z1933" s="10">
        <f t="shared" si="339"/>
        <v>0.74660267068839126</v>
      </c>
      <c r="AA1933" s="10">
        <f t="shared" si="340"/>
        <v>0.20141635501773597</v>
      </c>
      <c r="AB1933" s="10">
        <f t="shared" si="341"/>
        <v>-0.16101692800782252</v>
      </c>
      <c r="AC1933" s="10">
        <f t="shared" si="342"/>
        <v>-3.2431442735488814E-2</v>
      </c>
      <c r="AD1933" s="13">
        <f t="shared" si="343"/>
        <v>-161016.92800782251</v>
      </c>
      <c r="AE1933" s="13">
        <f t="shared" si="323"/>
        <v>-32431.442735488814</v>
      </c>
      <c r="AF1933" s="13"/>
      <c r="AG1933" s="2">
        <f t="shared" si="318"/>
        <v>37540</v>
      </c>
      <c r="AH1933" s="3">
        <f t="shared" si="324"/>
        <v>-1858.1219463634552</v>
      </c>
      <c r="AI1933" s="3">
        <f t="shared" si="325"/>
        <v>-374.25614961498826</v>
      </c>
      <c r="AJ1933" s="3">
        <f t="shared" si="344"/>
        <v>132348.47724740783</v>
      </c>
      <c r="AK1933" s="3">
        <f t="shared" si="345"/>
        <v>86211.07448788677</v>
      </c>
    </row>
    <row r="1934" spans="2:37" x14ac:dyDescent="0.2">
      <c r="B1934" s="5">
        <v>37544</v>
      </c>
      <c r="C1934" s="1">
        <v>107.59</v>
      </c>
      <c r="D1934" s="1">
        <f t="shared" si="315"/>
        <v>42</v>
      </c>
      <c r="E1934" s="1" t="b">
        <f t="shared" si="316"/>
        <v>1</v>
      </c>
      <c r="F1934" s="6">
        <f t="shared" si="317"/>
        <v>6.0781746773892475E-3</v>
      </c>
      <c r="G1934" s="8">
        <f t="shared" si="326"/>
        <v>-4.6784681632619429E-3</v>
      </c>
      <c r="H1934" s="8">
        <f t="shared" si="327"/>
        <v>-3.7551946588013606E-3</v>
      </c>
      <c r="I1934" s="8">
        <f t="shared" si="328"/>
        <v>-1.5583200225908274E-3</v>
      </c>
      <c r="J1934" s="6">
        <f t="shared" si="329"/>
        <v>1.8255305930591698E-3</v>
      </c>
      <c r="K1934" s="6">
        <f t="shared" si="330"/>
        <v>1.1560492396959364E-3</v>
      </c>
      <c r="L1934" s="6">
        <f t="shared" si="331"/>
        <v>6.8784363576167686E-4</v>
      </c>
      <c r="M1934" s="9">
        <f t="shared" si="332"/>
        <v>-1</v>
      </c>
      <c r="N1934" s="9">
        <f t="shared" si="333"/>
        <v>-1</v>
      </c>
      <c r="O1934" s="9">
        <f t="shared" si="334"/>
        <v>-1</v>
      </c>
      <c r="P1934" s="9">
        <f t="shared" si="335"/>
        <v>-1</v>
      </c>
      <c r="Q1934" s="10">
        <f t="shared" si="336"/>
        <v>0.50201573070565175</v>
      </c>
      <c r="R1934" s="10">
        <f t="shared" si="319"/>
        <v>0.15935755616173433</v>
      </c>
      <c r="S1934" s="10">
        <f>_xlfn.PERCENTILE.INC($R$1519:R1934,0.75)</f>
        <v>0.59503725335515267</v>
      </c>
      <c r="T1934" s="10">
        <f t="shared" si="320"/>
        <v>0.59503725335515267</v>
      </c>
      <c r="U1934" s="11">
        <f t="shared" si="337"/>
        <v>0.15935755616173433</v>
      </c>
      <c r="V1934" s="10">
        <f t="shared" si="321"/>
        <v>-1</v>
      </c>
      <c r="W1934" s="10">
        <f t="shared" si="322"/>
        <v>0.15930354764406571</v>
      </c>
      <c r="X1934" s="10">
        <f t="shared" si="338"/>
        <v>0.19919694520216794</v>
      </c>
      <c r="Y1934" s="10">
        <f>_xlfn.PERCENTILE.INC($X$1519:X1934,0.75)</f>
        <v>0.7437965666939409</v>
      </c>
      <c r="Z1934" s="10">
        <f t="shared" si="339"/>
        <v>0.7437965666939409</v>
      </c>
      <c r="AA1934" s="10">
        <f t="shared" si="340"/>
        <v>0.19919694520216794</v>
      </c>
      <c r="AB1934" s="10">
        <f t="shared" si="341"/>
        <v>-0.15930354764406571</v>
      </c>
      <c r="AC1934" s="10">
        <f t="shared" si="342"/>
        <v>-3.1732780050565908E-2</v>
      </c>
      <c r="AD1934" s="13">
        <f t="shared" si="343"/>
        <v>-159303.54764406569</v>
      </c>
      <c r="AE1934" s="13">
        <f t="shared" si="323"/>
        <v>-31732.780050565907</v>
      </c>
      <c r="AF1934" s="13"/>
      <c r="AG1934" s="2">
        <f t="shared" si="318"/>
        <v>37544</v>
      </c>
      <c r="AH1934" s="3">
        <f t="shared" si="324"/>
        <v>-978.68901444815435</v>
      </c>
      <c r="AI1934" s="3">
        <f t="shared" si="325"/>
        <v>-197.12397398604759</v>
      </c>
      <c r="AJ1934" s="3">
        <f t="shared" si="344"/>
        <v>131369.78823295969</v>
      </c>
      <c r="AK1934" s="3">
        <f t="shared" si="345"/>
        <v>86013.950513900723</v>
      </c>
    </row>
    <row r="1935" spans="2:37" x14ac:dyDescent="0.2">
      <c r="B1935" s="5">
        <v>37545</v>
      </c>
      <c r="C1935" s="1">
        <v>107.28</v>
      </c>
      <c r="D1935" s="1">
        <f t="shared" si="315"/>
        <v>42</v>
      </c>
      <c r="E1935" s="1" t="b">
        <f t="shared" si="316"/>
        <v>0</v>
      </c>
      <c r="F1935" s="6">
        <f t="shared" si="317"/>
        <v>-2.8813086718096903E-3</v>
      </c>
      <c r="G1935" s="8">
        <f t="shared" si="326"/>
        <v>-4.7501352359681616E-3</v>
      </c>
      <c r="H1935" s="8">
        <f t="shared" si="327"/>
        <v>-3.7806616511751709E-3</v>
      </c>
      <c r="I1935" s="8">
        <f t="shared" si="328"/>
        <v>-1.5479430880855983E-3</v>
      </c>
      <c r="J1935" s="6">
        <f t="shared" si="329"/>
        <v>1.8300802662075573E-3</v>
      </c>
      <c r="K1935" s="6">
        <f t="shared" si="330"/>
        <v>1.1607267369546067E-3</v>
      </c>
      <c r="L1935" s="6">
        <f t="shared" si="331"/>
        <v>6.8909336888439286E-4</v>
      </c>
      <c r="M1935" s="9">
        <f t="shared" si="332"/>
        <v>-1</v>
      </c>
      <c r="N1935" s="9">
        <f t="shared" si="333"/>
        <v>-1</v>
      </c>
      <c r="O1935" s="9">
        <f t="shared" si="334"/>
        <v>-1</v>
      </c>
      <c r="P1935" s="9">
        <f t="shared" si="335"/>
        <v>-1</v>
      </c>
      <c r="Q1935" s="10">
        <f t="shared" si="336"/>
        <v>0.50154808220335634</v>
      </c>
      <c r="R1935" s="10">
        <f t="shared" si="319"/>
        <v>0.15950614275814021</v>
      </c>
      <c r="S1935" s="10">
        <f>_xlfn.PERCENTILE.INC($R$1519:R1935,0.75)</f>
        <v>0.5927923701595923</v>
      </c>
      <c r="T1935" s="10">
        <f t="shared" si="320"/>
        <v>0.5927923701595923</v>
      </c>
      <c r="U1935" s="11">
        <f t="shared" si="337"/>
        <v>0.15950614275814021</v>
      </c>
      <c r="V1935" s="10">
        <f t="shared" si="321"/>
        <v>-1</v>
      </c>
      <c r="W1935" s="10">
        <f t="shared" si="322"/>
        <v>0.15930354764406571</v>
      </c>
      <c r="X1935" s="10">
        <f t="shared" si="338"/>
        <v>0.19938267844767529</v>
      </c>
      <c r="Y1935" s="10">
        <f>_xlfn.PERCENTILE.INC($X$1519:X1935,0.75)</f>
        <v>0.74099046269949043</v>
      </c>
      <c r="Z1935" s="10">
        <f t="shared" si="339"/>
        <v>0.74099046269949043</v>
      </c>
      <c r="AA1935" s="10">
        <f t="shared" si="340"/>
        <v>0.19919694520216794</v>
      </c>
      <c r="AB1935" s="10">
        <f t="shared" si="341"/>
        <v>-0.15930354764406571</v>
      </c>
      <c r="AC1935" s="10">
        <f t="shared" si="342"/>
        <v>-3.1732780050565908E-2</v>
      </c>
      <c r="AD1935" s="13">
        <f t="shared" si="343"/>
        <v>-159303.54764406569</v>
      </c>
      <c r="AE1935" s="13">
        <f t="shared" si="323"/>
        <v>-31732.780050565907</v>
      </c>
      <c r="AF1935" s="13"/>
      <c r="AG1935" s="2">
        <f t="shared" si="318"/>
        <v>37545</v>
      </c>
      <c r="AH1935" s="3">
        <f t="shared" si="324"/>
        <v>459.00269327689466</v>
      </c>
      <c r="AI1935" s="3">
        <f t="shared" si="325"/>
        <v>91.431934340325085</v>
      </c>
      <c r="AJ1935" s="3">
        <f t="shared" si="344"/>
        <v>131828.79092623657</v>
      </c>
      <c r="AK1935" s="3">
        <f t="shared" si="345"/>
        <v>86105.382448241042</v>
      </c>
    </row>
    <row r="1936" spans="2:37" x14ac:dyDescent="0.2">
      <c r="B1936" s="5">
        <v>37546</v>
      </c>
      <c r="C1936" s="1">
        <v>106.61</v>
      </c>
      <c r="D1936" s="1">
        <f t="shared" si="315"/>
        <v>42</v>
      </c>
      <c r="E1936" s="1" t="b">
        <f t="shared" si="316"/>
        <v>0</v>
      </c>
      <c r="F1936" s="6">
        <f t="shared" si="317"/>
        <v>-6.2453392990305945E-3</v>
      </c>
      <c r="G1936" s="8">
        <f t="shared" si="326"/>
        <v>-4.8972006030686193E-3</v>
      </c>
      <c r="H1936" s="8">
        <f t="shared" si="327"/>
        <v>-3.7908112277033183E-3</v>
      </c>
      <c r="I1936" s="8">
        <f t="shared" si="328"/>
        <v>-1.5644087781803899E-3</v>
      </c>
      <c r="J1936" s="6">
        <f t="shared" si="329"/>
        <v>1.8349124741862816E-3</v>
      </c>
      <c r="K1936" s="6">
        <f t="shared" si="330"/>
        <v>1.1654009790735399E-3</v>
      </c>
      <c r="L1936" s="6">
        <f t="shared" si="331"/>
        <v>6.9036473016117507E-4</v>
      </c>
      <c r="M1936" s="9">
        <f t="shared" si="332"/>
        <v>-1</v>
      </c>
      <c r="N1936" s="9">
        <f t="shared" si="333"/>
        <v>-1</v>
      </c>
      <c r="O1936" s="9">
        <f t="shared" si="334"/>
        <v>-1</v>
      </c>
      <c r="P1936" s="9">
        <f t="shared" si="335"/>
        <v>-1</v>
      </c>
      <c r="Q1936" s="10">
        <f t="shared" si="336"/>
        <v>0.50155547091540409</v>
      </c>
      <c r="R1936" s="10">
        <f t="shared" si="319"/>
        <v>0.1595037929782514</v>
      </c>
      <c r="S1936" s="10">
        <f>_xlfn.PERCENTILE.INC($R$1519:R1936,0.75)</f>
        <v>0.59269954932233926</v>
      </c>
      <c r="T1936" s="10">
        <f t="shared" si="320"/>
        <v>0.59269954932233926</v>
      </c>
      <c r="U1936" s="11">
        <f t="shared" si="337"/>
        <v>0.1595037929782514</v>
      </c>
      <c r="V1936" s="10">
        <f t="shared" si="321"/>
        <v>-1</v>
      </c>
      <c r="W1936" s="10">
        <f t="shared" si="322"/>
        <v>0.15930354764406571</v>
      </c>
      <c r="X1936" s="10">
        <f t="shared" si="338"/>
        <v>0.19937974122281424</v>
      </c>
      <c r="Y1936" s="10">
        <f>_xlfn.PERCENTILE.INC($X$1519:X1936,0.75)</f>
        <v>0.74087443665292418</v>
      </c>
      <c r="Z1936" s="10">
        <f t="shared" si="339"/>
        <v>0.74087443665292418</v>
      </c>
      <c r="AA1936" s="10">
        <f t="shared" si="340"/>
        <v>0.19919694520216794</v>
      </c>
      <c r="AB1936" s="10">
        <f t="shared" si="341"/>
        <v>-0.15930354764406571</v>
      </c>
      <c r="AC1936" s="10">
        <f t="shared" si="342"/>
        <v>-3.1732780050565908E-2</v>
      </c>
      <c r="AD1936" s="13">
        <f t="shared" si="343"/>
        <v>-159303.54764406569</v>
      </c>
      <c r="AE1936" s="13">
        <f t="shared" si="323"/>
        <v>-31732.780050565907</v>
      </c>
      <c r="AF1936" s="13"/>
      <c r="AG1936" s="2">
        <f t="shared" si="318"/>
        <v>37546</v>
      </c>
      <c r="AH1936" s="3">
        <f t="shared" si="324"/>
        <v>994.9047065764762</v>
      </c>
      <c r="AI1936" s="3">
        <f t="shared" si="325"/>
        <v>198.1819783172933</v>
      </c>
      <c r="AJ1936" s="3">
        <f t="shared" si="344"/>
        <v>132823.69563281306</v>
      </c>
      <c r="AK1936" s="3">
        <f t="shared" si="345"/>
        <v>86303.56442655834</v>
      </c>
    </row>
    <row r="1937" spans="2:37" x14ac:dyDescent="0.2">
      <c r="B1937" s="5">
        <v>37547</v>
      </c>
      <c r="C1937" s="1">
        <v>107.7</v>
      </c>
      <c r="D1937" s="1">
        <f t="shared" si="315"/>
        <v>42</v>
      </c>
      <c r="E1937" s="1" t="b">
        <f t="shared" si="316"/>
        <v>0</v>
      </c>
      <c r="F1937" s="6">
        <f t="shared" si="317"/>
        <v>1.0224181596473203E-2</v>
      </c>
      <c r="G1937" s="8">
        <f t="shared" si="326"/>
        <v>-4.4520894597934336E-3</v>
      </c>
      <c r="H1937" s="8">
        <f t="shared" si="327"/>
        <v>-3.6669485073923484E-3</v>
      </c>
      <c r="I1937" s="8">
        <f t="shared" si="328"/>
        <v>-1.502406761072663E-3</v>
      </c>
      <c r="J1937" s="6">
        <f t="shared" si="329"/>
        <v>1.8388491587948987E-3</v>
      </c>
      <c r="K1937" s="6">
        <f t="shared" si="330"/>
        <v>1.1697365740850375E-3</v>
      </c>
      <c r="L1937" s="6">
        <f t="shared" si="331"/>
        <v>6.915232218077797E-4</v>
      </c>
      <c r="M1937" s="9">
        <f t="shared" si="332"/>
        <v>-1</v>
      </c>
      <c r="N1937" s="9">
        <f t="shared" si="333"/>
        <v>-1</v>
      </c>
      <c r="O1937" s="9">
        <f t="shared" si="334"/>
        <v>-1</v>
      </c>
      <c r="P1937" s="9">
        <f t="shared" si="335"/>
        <v>-1</v>
      </c>
      <c r="Q1937" s="10">
        <f t="shared" si="336"/>
        <v>0.50229100110009983</v>
      </c>
      <c r="R1937" s="10">
        <f t="shared" si="319"/>
        <v>0.15927022348556286</v>
      </c>
      <c r="S1937" s="10">
        <f>_xlfn.PERCENTILE.INC($R$1519:R1937,0.75)</f>
        <v>0.59260672848508633</v>
      </c>
      <c r="T1937" s="10">
        <f t="shared" si="320"/>
        <v>0.59260672848508633</v>
      </c>
      <c r="U1937" s="11">
        <f t="shared" si="337"/>
        <v>0.15927022348556286</v>
      </c>
      <c r="V1937" s="10">
        <f t="shared" si="321"/>
        <v>-1</v>
      </c>
      <c r="W1937" s="10">
        <f t="shared" si="322"/>
        <v>0.15930354764406571</v>
      </c>
      <c r="X1937" s="10">
        <f t="shared" si="338"/>
        <v>0.1990877793569536</v>
      </c>
      <c r="Y1937" s="10">
        <f>_xlfn.PERCENTILE.INC($X$1519:X1937,0.75)</f>
        <v>0.74075841060635794</v>
      </c>
      <c r="Z1937" s="10">
        <f t="shared" si="339"/>
        <v>0.74075841060635794</v>
      </c>
      <c r="AA1937" s="10">
        <f t="shared" si="340"/>
        <v>0.19919694520216794</v>
      </c>
      <c r="AB1937" s="10">
        <f t="shared" si="341"/>
        <v>-0.15930354764406571</v>
      </c>
      <c r="AC1937" s="10">
        <f t="shared" si="342"/>
        <v>-3.1732780050565908E-2</v>
      </c>
      <c r="AD1937" s="13">
        <f t="shared" si="343"/>
        <v>-159303.54764406569</v>
      </c>
      <c r="AE1937" s="13">
        <f t="shared" si="323"/>
        <v>-31732.780050565907</v>
      </c>
      <c r="AF1937" s="13"/>
      <c r="AG1937" s="2">
        <f t="shared" si="318"/>
        <v>37547</v>
      </c>
      <c r="AH1937" s="3">
        <f t="shared" si="324"/>
        <v>-1628.7484000753486</v>
      </c>
      <c r="AI1937" s="3">
        <f t="shared" si="325"/>
        <v>-324.44170579792797</v>
      </c>
      <c r="AJ1937" s="3">
        <f t="shared" si="344"/>
        <v>131194.9472327377</v>
      </c>
      <c r="AK1937" s="3">
        <f t="shared" si="345"/>
        <v>85979.12272076041</v>
      </c>
    </row>
    <row r="1938" spans="2:37" x14ac:dyDescent="0.2">
      <c r="B1938" s="5">
        <v>37550</v>
      </c>
      <c r="C1938" s="1">
        <v>106.14</v>
      </c>
      <c r="D1938" s="1">
        <f t="shared" si="315"/>
        <v>43</v>
      </c>
      <c r="E1938" s="1" t="b">
        <f t="shared" si="316"/>
        <v>1</v>
      </c>
      <c r="F1938" s="6">
        <f t="shared" si="317"/>
        <v>-1.4484679665738187E-2</v>
      </c>
      <c r="G1938" s="8">
        <f t="shared" si="326"/>
        <v>-4.7013151569382664E-3</v>
      </c>
      <c r="H1938" s="8">
        <f t="shared" si="327"/>
        <v>-3.8303169327838747E-3</v>
      </c>
      <c r="I1938" s="8">
        <f t="shared" si="328"/>
        <v>-1.5838457647113179E-3</v>
      </c>
      <c r="J1938" s="6">
        <f t="shared" si="329"/>
        <v>1.8432476929706892E-3</v>
      </c>
      <c r="K1938" s="6">
        <f t="shared" si="330"/>
        <v>1.1744585258130656E-3</v>
      </c>
      <c r="L1938" s="6">
        <f t="shared" si="331"/>
        <v>6.9282188439176505E-4</v>
      </c>
      <c r="M1938" s="9">
        <f t="shared" si="332"/>
        <v>-1</v>
      </c>
      <c r="N1938" s="9">
        <f t="shared" si="333"/>
        <v>-1</v>
      </c>
      <c r="O1938" s="9">
        <f t="shared" si="334"/>
        <v>-1</v>
      </c>
      <c r="P1938" s="9">
        <f t="shared" si="335"/>
        <v>-1</v>
      </c>
      <c r="Q1938" s="10">
        <f t="shared" si="336"/>
        <v>0.5027033426925579</v>
      </c>
      <c r="R1938" s="10">
        <f t="shared" si="319"/>
        <v>0.15913958234593681</v>
      </c>
      <c r="S1938" s="10">
        <f>_xlfn.PERCENTILE.INC($R$1519:R1938,0.75)</f>
        <v>0.5925139076478334</v>
      </c>
      <c r="T1938" s="10">
        <f t="shared" si="320"/>
        <v>0.5925139076478334</v>
      </c>
      <c r="U1938" s="11">
        <f t="shared" si="337"/>
        <v>0.15913958234593681</v>
      </c>
      <c r="V1938" s="10">
        <f t="shared" si="321"/>
        <v>-1</v>
      </c>
      <c r="W1938" s="10">
        <f t="shared" si="322"/>
        <v>0.15927022348556286</v>
      </c>
      <c r="X1938" s="10">
        <f t="shared" si="338"/>
        <v>0.19892447793242099</v>
      </c>
      <c r="Y1938" s="10">
        <f>_xlfn.PERCENTILE.INC($X$1519:X1938,0.75)</f>
        <v>0.7406423845597917</v>
      </c>
      <c r="Z1938" s="10">
        <f t="shared" si="339"/>
        <v>0.7406423845597917</v>
      </c>
      <c r="AA1938" s="10">
        <f t="shared" si="340"/>
        <v>0.19892447793242099</v>
      </c>
      <c r="AB1938" s="10">
        <f t="shared" si="341"/>
        <v>-0.15927022348556286</v>
      </c>
      <c r="AC1938" s="10">
        <f t="shared" si="342"/>
        <v>-3.1682746057045609E-2</v>
      </c>
      <c r="AD1938" s="13">
        <f t="shared" si="343"/>
        <v>-159270.22348556286</v>
      </c>
      <c r="AE1938" s="13">
        <f t="shared" si="323"/>
        <v>-31682.74605704561</v>
      </c>
      <c r="AF1938" s="13"/>
      <c r="AG1938" s="2">
        <f t="shared" si="318"/>
        <v>37550</v>
      </c>
      <c r="AH1938" s="3">
        <f t="shared" si="324"/>
        <v>2307.4608572399529</v>
      </c>
      <c r="AI1938" s="3">
        <f t="shared" si="325"/>
        <v>459.6391539357744</v>
      </c>
      <c r="AJ1938" s="3">
        <f t="shared" si="344"/>
        <v>133502.40808997766</v>
      </c>
      <c r="AK1938" s="3">
        <f t="shared" si="345"/>
        <v>86438.761874696182</v>
      </c>
    </row>
    <row r="1939" spans="2:37" x14ac:dyDescent="0.2">
      <c r="B1939" s="5">
        <v>37551</v>
      </c>
      <c r="C1939" s="1">
        <v>106.5</v>
      </c>
      <c r="D1939" s="1">
        <f t="shared" si="315"/>
        <v>43</v>
      </c>
      <c r="E1939" s="1" t="b">
        <f t="shared" si="316"/>
        <v>0</v>
      </c>
      <c r="F1939" s="6">
        <f t="shared" si="317"/>
        <v>3.3917467495760967E-3</v>
      </c>
      <c r="G1939" s="8">
        <f t="shared" si="326"/>
        <v>-4.4609017491919018E-3</v>
      </c>
      <c r="H1939" s="8">
        <f t="shared" si="327"/>
        <v>-3.7847042879390514E-3</v>
      </c>
      <c r="I1939" s="8">
        <f t="shared" si="328"/>
        <v>-1.5543445352774938E-3</v>
      </c>
      <c r="J1939" s="6">
        <f t="shared" si="329"/>
        <v>1.8471664405892577E-3</v>
      </c>
      <c r="K1939" s="6">
        <f t="shared" si="330"/>
        <v>1.1790367611473065E-3</v>
      </c>
      <c r="L1939" s="6">
        <f t="shared" si="331"/>
        <v>6.9405878132690411E-4</v>
      </c>
      <c r="M1939" s="9">
        <f t="shared" si="332"/>
        <v>-1</v>
      </c>
      <c r="N1939" s="9">
        <f t="shared" si="333"/>
        <v>-1</v>
      </c>
      <c r="O1939" s="9">
        <f t="shared" si="334"/>
        <v>-1</v>
      </c>
      <c r="P1939" s="9">
        <f t="shared" si="335"/>
        <v>-1</v>
      </c>
      <c r="Q1939" s="10">
        <f t="shared" si="336"/>
        <v>0.5023204513847761</v>
      </c>
      <c r="R1939" s="10">
        <f t="shared" si="319"/>
        <v>0.15926088571440666</v>
      </c>
      <c r="S1939" s="10">
        <f>_xlfn.PERCENTILE.INC($R$1519:R1939,0.75)</f>
        <v>0.59242108681058037</v>
      </c>
      <c r="T1939" s="10">
        <f t="shared" si="320"/>
        <v>0.59242108681058037</v>
      </c>
      <c r="U1939" s="11">
        <f t="shared" si="337"/>
        <v>0.15926088571440666</v>
      </c>
      <c r="V1939" s="10">
        <f t="shared" si="321"/>
        <v>-1</v>
      </c>
      <c r="W1939" s="10">
        <f t="shared" si="322"/>
        <v>0.15927022348556286</v>
      </c>
      <c r="X1939" s="10">
        <f t="shared" si="338"/>
        <v>0.19907610714300836</v>
      </c>
      <c r="Y1939" s="10">
        <f>_xlfn.PERCENTILE.INC($X$1519:X1939,0.75)</f>
        <v>0.74052635851322546</v>
      </c>
      <c r="Z1939" s="10">
        <f t="shared" si="339"/>
        <v>0.74052635851322546</v>
      </c>
      <c r="AA1939" s="10">
        <f t="shared" si="340"/>
        <v>0.19892447793242099</v>
      </c>
      <c r="AB1939" s="10">
        <f t="shared" si="341"/>
        <v>-0.15927022348556286</v>
      </c>
      <c r="AC1939" s="10">
        <f t="shared" si="342"/>
        <v>-3.1682746057045609E-2</v>
      </c>
      <c r="AD1939" s="13">
        <f t="shared" si="343"/>
        <v>-159270.22348556286</v>
      </c>
      <c r="AE1939" s="13">
        <f t="shared" si="323"/>
        <v>-31682.74605704561</v>
      </c>
      <c r="AF1939" s="13"/>
      <c r="AG1939" s="2">
        <f t="shared" si="318"/>
        <v>37551</v>
      </c>
      <c r="AH1939" s="3">
        <f t="shared" si="324"/>
        <v>-540.20426281141636</v>
      </c>
      <c r="AI1939" s="3">
        <f t="shared" si="325"/>
        <v>-107.45985095662934</v>
      </c>
      <c r="AJ1939" s="3">
        <f t="shared" si="344"/>
        <v>132962.20382716623</v>
      </c>
      <c r="AK1939" s="3">
        <f t="shared" si="345"/>
        <v>86331.302023739554</v>
      </c>
    </row>
    <row r="1940" spans="2:37" x14ac:dyDescent="0.2">
      <c r="B1940" s="5">
        <v>37552</v>
      </c>
      <c r="C1940" s="1">
        <v>107.93</v>
      </c>
      <c r="D1940" s="1">
        <f t="shared" si="315"/>
        <v>43</v>
      </c>
      <c r="E1940" s="1" t="b">
        <f t="shared" si="316"/>
        <v>0</v>
      </c>
      <c r="F1940" s="6">
        <f t="shared" si="317"/>
        <v>1.3427230046948457E-2</v>
      </c>
      <c r="G1940" s="8">
        <f t="shared" si="326"/>
        <v>-4.1427664814454096E-3</v>
      </c>
      <c r="H1940" s="8">
        <f t="shared" si="327"/>
        <v>-3.61376135833713E-3</v>
      </c>
      <c r="I1940" s="8">
        <f t="shared" si="328"/>
        <v>-1.4723192418718285E-3</v>
      </c>
      <c r="J1940" s="6">
        <f t="shared" si="329"/>
        <v>1.8505074994576607E-3</v>
      </c>
      <c r="K1940" s="6">
        <f t="shared" si="330"/>
        <v>1.1831741719921019E-3</v>
      </c>
      <c r="L1940" s="6">
        <f t="shared" si="331"/>
        <v>6.9515001540714427E-4</v>
      </c>
      <c r="M1940" s="9">
        <f t="shared" si="332"/>
        <v>-1</v>
      </c>
      <c r="N1940" s="9">
        <f t="shared" si="333"/>
        <v>-1</v>
      </c>
      <c r="O1940" s="9">
        <f t="shared" si="334"/>
        <v>-1</v>
      </c>
      <c r="P1940" s="9">
        <f t="shared" si="335"/>
        <v>-1</v>
      </c>
      <c r="Q1940" s="10">
        <f t="shared" si="336"/>
        <v>0.50346362958485491</v>
      </c>
      <c r="R1940" s="10">
        <f t="shared" si="319"/>
        <v>0.15889926361903492</v>
      </c>
      <c r="S1940" s="10">
        <f>_xlfn.PERCENTILE.INC($R$1519:R1940,0.75)</f>
        <v>0.59209883946402186</v>
      </c>
      <c r="T1940" s="10">
        <f t="shared" si="320"/>
        <v>0.59209883946402186</v>
      </c>
      <c r="U1940" s="11">
        <f t="shared" si="337"/>
        <v>0.15889926361903492</v>
      </c>
      <c r="V1940" s="10">
        <f t="shared" si="321"/>
        <v>-1</v>
      </c>
      <c r="W1940" s="10">
        <f t="shared" si="322"/>
        <v>0.15927022348556286</v>
      </c>
      <c r="X1940" s="10">
        <f t="shared" si="338"/>
        <v>0.19862407952379363</v>
      </c>
      <c r="Y1940" s="10">
        <f>_xlfn.PERCENTILE.INC($X$1519:X1940,0.75)</f>
        <v>0.74012354933002744</v>
      </c>
      <c r="Z1940" s="10">
        <f t="shared" si="339"/>
        <v>0.74012354933002744</v>
      </c>
      <c r="AA1940" s="10">
        <f t="shared" si="340"/>
        <v>0.19892447793242099</v>
      </c>
      <c r="AB1940" s="10">
        <f t="shared" si="341"/>
        <v>-0.15927022348556286</v>
      </c>
      <c r="AC1940" s="10">
        <f t="shared" si="342"/>
        <v>-3.1682746057045609E-2</v>
      </c>
      <c r="AD1940" s="13">
        <f t="shared" si="343"/>
        <v>-159270.22348556286</v>
      </c>
      <c r="AE1940" s="13">
        <f t="shared" si="323"/>
        <v>-31682.74605704561</v>
      </c>
      <c r="AF1940" s="13"/>
      <c r="AG1940" s="2">
        <f t="shared" si="318"/>
        <v>37552</v>
      </c>
      <c r="AH1940" s="3">
        <f t="shared" si="324"/>
        <v>-2138.5579303695454</v>
      </c>
      <c r="AI1940" s="3">
        <f t="shared" si="325"/>
        <v>-425.41151982700057</v>
      </c>
      <c r="AJ1940" s="3">
        <f t="shared" si="344"/>
        <v>130823.64589679669</v>
      </c>
      <c r="AK1940" s="3">
        <f t="shared" si="345"/>
        <v>85905.890503912553</v>
      </c>
    </row>
    <row r="1941" spans="2:37" x14ac:dyDescent="0.2">
      <c r="B1941" s="5">
        <v>37553</v>
      </c>
      <c r="C1941" s="1">
        <v>107.32</v>
      </c>
      <c r="D1941" s="1">
        <f t="shared" ref="D1941:D2004" si="346">WEEKNUM(B1941)</f>
        <v>43</v>
      </c>
      <c r="E1941" s="1" t="b">
        <f t="shared" ref="E1941:E2004" si="347">IF(D1941&lt;&gt;D1940,TRUE,FALSE)</f>
        <v>0</v>
      </c>
      <c r="F1941" s="6">
        <f t="shared" ref="F1941:F2004" si="348">C1941/C1940-1</f>
        <v>-5.6518113592144426E-3</v>
      </c>
      <c r="G1941" s="8">
        <f t="shared" si="326"/>
        <v>-4.2666851199275159E-3</v>
      </c>
      <c r="H1941" s="8">
        <f t="shared" si="327"/>
        <v>-3.6507421398009085E-3</v>
      </c>
      <c r="I1941" s="8">
        <f t="shared" si="328"/>
        <v>-1.5145826428444942E-3</v>
      </c>
      <c r="J1941" s="6">
        <f t="shared" si="329"/>
        <v>1.8540520489012111E-3</v>
      </c>
      <c r="K1941" s="6">
        <f t="shared" si="330"/>
        <v>1.1873760248897562E-3</v>
      </c>
      <c r="L1941" s="6">
        <f t="shared" si="331"/>
        <v>6.963109915254723E-4</v>
      </c>
      <c r="M1941" s="9">
        <f t="shared" si="332"/>
        <v>-1</v>
      </c>
      <c r="N1941" s="9">
        <f t="shared" si="333"/>
        <v>-1</v>
      </c>
      <c r="O1941" s="9">
        <f t="shared" si="334"/>
        <v>-1</v>
      </c>
      <c r="P1941" s="9">
        <f t="shared" si="335"/>
        <v>-1</v>
      </c>
      <c r="Q1941" s="10">
        <f t="shared" si="336"/>
        <v>0.50330400815202037</v>
      </c>
      <c r="R1941" s="10">
        <f t="shared" si="319"/>
        <v>0.15894965806796518</v>
      </c>
      <c r="S1941" s="10">
        <f>_xlfn.PERCENTILE.INC($R$1519:R1941,0.75)</f>
        <v>0.59177659211746347</v>
      </c>
      <c r="T1941" s="10">
        <f t="shared" si="320"/>
        <v>0.59177659211746347</v>
      </c>
      <c r="U1941" s="11">
        <f t="shared" si="337"/>
        <v>0.15894965806796518</v>
      </c>
      <c r="V1941" s="10">
        <f t="shared" si="321"/>
        <v>-1</v>
      </c>
      <c r="W1941" s="10">
        <f t="shared" si="322"/>
        <v>0.15927022348556286</v>
      </c>
      <c r="X1941" s="10">
        <f t="shared" si="338"/>
        <v>0.19868707258495649</v>
      </c>
      <c r="Y1941" s="10">
        <f>_xlfn.PERCENTILE.INC($X$1519:X1941,0.75)</f>
        <v>0.73972074014682931</v>
      </c>
      <c r="Z1941" s="10">
        <f t="shared" si="339"/>
        <v>0.73972074014682931</v>
      </c>
      <c r="AA1941" s="10">
        <f t="shared" si="340"/>
        <v>0.19892447793242099</v>
      </c>
      <c r="AB1941" s="10">
        <f t="shared" si="341"/>
        <v>-0.15927022348556286</v>
      </c>
      <c r="AC1941" s="10">
        <f t="shared" si="342"/>
        <v>-3.1682746057045609E-2</v>
      </c>
      <c r="AD1941" s="13">
        <f t="shared" si="343"/>
        <v>-159270.22348556286</v>
      </c>
      <c r="AE1941" s="13">
        <f t="shared" si="323"/>
        <v>-31682.74605704561</v>
      </c>
      <c r="AF1941" s="13"/>
      <c r="AG1941" s="2">
        <f t="shared" si="318"/>
        <v>37553</v>
      </c>
      <c r="AH1941" s="3">
        <f t="shared" si="324"/>
        <v>900.16525828032707</v>
      </c>
      <c r="AI1941" s="3">
        <f t="shared" si="325"/>
        <v>179.06490405631698</v>
      </c>
      <c r="AJ1941" s="3">
        <f t="shared" si="344"/>
        <v>131723.81115507701</v>
      </c>
      <c r="AK1941" s="3">
        <f t="shared" si="345"/>
        <v>86084.955407968868</v>
      </c>
    </row>
    <row r="1942" spans="2:37" x14ac:dyDescent="0.2">
      <c r="B1942" s="5">
        <v>37554</v>
      </c>
      <c r="C1942" s="1">
        <v>110.12</v>
      </c>
      <c r="D1942" s="1">
        <f t="shared" si="346"/>
        <v>43</v>
      </c>
      <c r="E1942" s="1" t="b">
        <f t="shared" si="347"/>
        <v>0</v>
      </c>
      <c r="F1942" s="6">
        <f t="shared" si="348"/>
        <v>2.6090197540067139E-2</v>
      </c>
      <c r="G1942" s="8">
        <f t="shared" si="326"/>
        <v>-3.5357368779873276E-3</v>
      </c>
      <c r="H1942" s="8">
        <f t="shared" si="327"/>
        <v>-3.267748519278467E-3</v>
      </c>
      <c r="I1942" s="8">
        <f t="shared" si="328"/>
        <v>-1.3756836585503206E-3</v>
      </c>
      <c r="J1942" s="6">
        <f t="shared" si="329"/>
        <v>1.856410776478828E-3</v>
      </c>
      <c r="K1942" s="6">
        <f t="shared" si="330"/>
        <v>1.1906887368033309E-3</v>
      </c>
      <c r="L1942" s="6">
        <f t="shared" si="331"/>
        <v>6.9724312733515268E-4</v>
      </c>
      <c r="M1942" s="9">
        <f t="shared" si="332"/>
        <v>-1</v>
      </c>
      <c r="N1942" s="9">
        <f t="shared" si="333"/>
        <v>-1</v>
      </c>
      <c r="O1942" s="9">
        <f t="shared" si="334"/>
        <v>-1</v>
      </c>
      <c r="P1942" s="9">
        <f t="shared" si="335"/>
        <v>-1</v>
      </c>
      <c r="Q1942" s="10">
        <f t="shared" si="336"/>
        <v>0.49233031415085732</v>
      </c>
      <c r="R1942" s="10">
        <f t="shared" si="319"/>
        <v>0.16249253336752043</v>
      </c>
      <c r="S1942" s="10">
        <f>_xlfn.PERCENTILE.INC($R$1519:R1942,0.75)</f>
        <v>0.59145434477090508</v>
      </c>
      <c r="T1942" s="10">
        <f t="shared" si="320"/>
        <v>0.59145434477090508</v>
      </c>
      <c r="U1942" s="11">
        <f t="shared" si="337"/>
        <v>0.16249253336752043</v>
      </c>
      <c r="V1942" s="10">
        <f t="shared" si="321"/>
        <v>-1</v>
      </c>
      <c r="W1942" s="10">
        <f t="shared" si="322"/>
        <v>0.15927022348556286</v>
      </c>
      <c r="X1942" s="10">
        <f t="shared" si="338"/>
        <v>0.20311566670940057</v>
      </c>
      <c r="Y1942" s="10">
        <f>_xlfn.PERCENTILE.INC($X$1519:X1942,0.75)</f>
        <v>0.7393179309636313</v>
      </c>
      <c r="Z1942" s="10">
        <f t="shared" si="339"/>
        <v>0.7393179309636313</v>
      </c>
      <c r="AA1942" s="10">
        <f t="shared" si="340"/>
        <v>0.19892447793242099</v>
      </c>
      <c r="AB1942" s="10">
        <f t="shared" si="341"/>
        <v>-0.15927022348556286</v>
      </c>
      <c r="AC1942" s="10">
        <f t="shared" si="342"/>
        <v>-3.1682746057045609E-2</v>
      </c>
      <c r="AD1942" s="13">
        <f t="shared" si="343"/>
        <v>-159270.22348556286</v>
      </c>
      <c r="AE1942" s="13">
        <f t="shared" si="323"/>
        <v>-31682.74605704561</v>
      </c>
      <c r="AF1942" s="13"/>
      <c r="AG1942" s="2">
        <f t="shared" si="318"/>
        <v>37554</v>
      </c>
      <c r="AH1942" s="3">
        <f t="shared" si="324"/>
        <v>-4155.3915929889754</v>
      </c>
      <c r="AI1942" s="3">
        <f t="shared" si="325"/>
        <v>-826.6091032401032</v>
      </c>
      <c r="AJ1942" s="3">
        <f t="shared" si="344"/>
        <v>127568.41956208803</v>
      </c>
      <c r="AK1942" s="3">
        <f t="shared" si="345"/>
        <v>85258.346304728766</v>
      </c>
    </row>
    <row r="1943" spans="2:37" x14ac:dyDescent="0.2">
      <c r="B1943" s="5">
        <v>37557</v>
      </c>
      <c r="C1943" s="1">
        <v>110.59</v>
      </c>
      <c r="D1943" s="1">
        <f t="shared" si="346"/>
        <v>44</v>
      </c>
      <c r="E1943" s="1" t="b">
        <f t="shared" si="347"/>
        <v>1</v>
      </c>
      <c r="F1943" s="6">
        <f t="shared" si="348"/>
        <v>4.2680711950600081E-3</v>
      </c>
      <c r="G1943" s="8">
        <f t="shared" si="326"/>
        <v>-3.2793531882678254E-3</v>
      </c>
      <c r="H1943" s="8">
        <f t="shared" si="327"/>
        <v>-3.1597805902679704E-3</v>
      </c>
      <c r="I1943" s="8">
        <f t="shared" si="328"/>
        <v>-1.328787431187913E-3</v>
      </c>
      <c r="J1943" s="6">
        <f t="shared" si="329"/>
        <v>1.8584092748543299E-3</v>
      </c>
      <c r="K1943" s="6">
        <f t="shared" si="330"/>
        <v>1.1937614317816712E-3</v>
      </c>
      <c r="L1943" s="6">
        <f t="shared" si="331"/>
        <v>6.9810030804584361E-4</v>
      </c>
      <c r="M1943" s="9">
        <f t="shared" si="332"/>
        <v>-1</v>
      </c>
      <c r="N1943" s="9">
        <f t="shared" si="333"/>
        <v>-1</v>
      </c>
      <c r="O1943" s="9">
        <f t="shared" si="334"/>
        <v>-1</v>
      </c>
      <c r="P1943" s="9">
        <f t="shared" si="335"/>
        <v>-1</v>
      </c>
      <c r="Q1943" s="10">
        <f t="shared" si="336"/>
        <v>0.45412812320559542</v>
      </c>
      <c r="R1943" s="10">
        <f t="shared" si="319"/>
        <v>0.17616173919222783</v>
      </c>
      <c r="S1943" s="10">
        <f>_xlfn.PERCENTILE.INC($R$1519:R1943,0.75)</f>
        <v>0.59113209742434658</v>
      </c>
      <c r="T1943" s="10">
        <f t="shared" si="320"/>
        <v>0.59113209742434658</v>
      </c>
      <c r="U1943" s="11">
        <f t="shared" si="337"/>
        <v>0.17616173919222783</v>
      </c>
      <c r="V1943" s="10">
        <f t="shared" si="321"/>
        <v>-1</v>
      </c>
      <c r="W1943" s="10">
        <f t="shared" si="322"/>
        <v>0.16249253336752043</v>
      </c>
      <c r="X1943" s="10">
        <f t="shared" si="338"/>
        <v>0.22020217399028477</v>
      </c>
      <c r="Y1943" s="10">
        <f>_xlfn.PERCENTILE.INC($X$1519:X1943,0.75)</f>
        <v>0.73891512178043328</v>
      </c>
      <c r="Z1943" s="10">
        <f t="shared" si="339"/>
        <v>0.73891512178043328</v>
      </c>
      <c r="AA1943" s="10">
        <f t="shared" si="340"/>
        <v>0.22020217399028477</v>
      </c>
      <c r="AB1943" s="10">
        <f t="shared" si="341"/>
        <v>-0.16249253336752043</v>
      </c>
      <c r="AC1943" s="10">
        <f t="shared" si="342"/>
        <v>-3.5781209104716889E-2</v>
      </c>
      <c r="AD1943" s="13">
        <f t="shared" si="343"/>
        <v>-162492.53336752043</v>
      </c>
      <c r="AE1943" s="13">
        <f t="shared" si="323"/>
        <v>-35781.209104716887</v>
      </c>
      <c r="AF1943" s="13"/>
      <c r="AG1943" s="2">
        <f t="shared" si="318"/>
        <v>37557</v>
      </c>
      <c r="AH1943" s="3">
        <f t="shared" si="324"/>
        <v>-679.77665308950088</v>
      </c>
      <c r="AI1943" s="3">
        <f t="shared" si="325"/>
        <v>-135.2242158264774</v>
      </c>
      <c r="AJ1943" s="3">
        <f t="shared" si="344"/>
        <v>126888.64290899853</v>
      </c>
      <c r="AK1943" s="3">
        <f t="shared" si="345"/>
        <v>85123.122088902295</v>
      </c>
    </row>
    <row r="1944" spans="2:37" x14ac:dyDescent="0.2">
      <c r="B1944" s="5">
        <v>37558</v>
      </c>
      <c r="C1944" s="1">
        <v>108.72</v>
      </c>
      <c r="D1944" s="1">
        <f t="shared" si="346"/>
        <v>44</v>
      </c>
      <c r="E1944" s="1" t="b">
        <f t="shared" si="347"/>
        <v>0</v>
      </c>
      <c r="F1944" s="6">
        <f t="shared" si="348"/>
        <v>-1.690930463875584E-2</v>
      </c>
      <c r="G1944" s="8">
        <f t="shared" si="326"/>
        <v>-3.5877695491155956E-3</v>
      </c>
      <c r="H1944" s="8">
        <f t="shared" si="327"/>
        <v>-3.3451459854203845E-3</v>
      </c>
      <c r="I1944" s="8">
        <f t="shared" si="328"/>
        <v>-1.415728771967913E-3</v>
      </c>
      <c r="J1944" s="6">
        <f t="shared" si="329"/>
        <v>1.8608210453332009E-3</v>
      </c>
      <c r="K1944" s="6">
        <f t="shared" si="330"/>
        <v>1.1972088861149496E-3</v>
      </c>
      <c r="L1944" s="6">
        <f t="shared" si="331"/>
        <v>6.990871756964147E-4</v>
      </c>
      <c r="M1944" s="9">
        <f t="shared" si="332"/>
        <v>-1</v>
      </c>
      <c r="N1944" s="9">
        <f t="shared" si="333"/>
        <v>-1</v>
      </c>
      <c r="O1944" s="9">
        <f t="shared" si="334"/>
        <v>-1</v>
      </c>
      <c r="P1944" s="9">
        <f t="shared" si="335"/>
        <v>-1</v>
      </c>
      <c r="Q1944" s="10">
        <f t="shared" si="336"/>
        <v>0.43815292983218335</v>
      </c>
      <c r="R1944" s="10">
        <f t="shared" si="319"/>
        <v>0.18258465150658867</v>
      </c>
      <c r="S1944" s="10">
        <f>_xlfn.PERCENTILE.INC($R$1519:R1944,0.75)</f>
        <v>0.59031406672580178</v>
      </c>
      <c r="T1944" s="10">
        <f t="shared" si="320"/>
        <v>0.59031406672580178</v>
      </c>
      <c r="U1944" s="11">
        <f t="shared" si="337"/>
        <v>0.18258465150658867</v>
      </c>
      <c r="V1944" s="10">
        <f t="shared" si="321"/>
        <v>-1</v>
      </c>
      <c r="W1944" s="10">
        <f t="shared" si="322"/>
        <v>0.16249253336752043</v>
      </c>
      <c r="X1944" s="10">
        <f t="shared" si="338"/>
        <v>0.22823081438323586</v>
      </c>
      <c r="Y1944" s="10">
        <f>_xlfn.PERCENTILE.INC($X$1519:X1944,0.75)</f>
        <v>0.73789258340725228</v>
      </c>
      <c r="Z1944" s="10">
        <f t="shared" si="339"/>
        <v>0.73789258340725228</v>
      </c>
      <c r="AA1944" s="10">
        <f t="shared" si="340"/>
        <v>0.22020217399028477</v>
      </c>
      <c r="AB1944" s="10">
        <f t="shared" si="341"/>
        <v>-0.16249253336752043</v>
      </c>
      <c r="AC1944" s="10">
        <f t="shared" si="342"/>
        <v>-3.5781209104716889E-2</v>
      </c>
      <c r="AD1944" s="13">
        <f t="shared" si="343"/>
        <v>-162492.53336752043</v>
      </c>
      <c r="AE1944" s="13">
        <f t="shared" si="323"/>
        <v>-35781.209104716887</v>
      </c>
      <c r="AF1944" s="13"/>
      <c r="AG1944" s="2">
        <f t="shared" si="318"/>
        <v>37558</v>
      </c>
      <c r="AH1944" s="3">
        <f t="shared" si="324"/>
        <v>2747.6357482346011</v>
      </c>
      <c r="AI1944" s="3">
        <f t="shared" si="325"/>
        <v>605.03536509468199</v>
      </c>
      <c r="AJ1944" s="3">
        <f t="shared" si="344"/>
        <v>129636.27865723314</v>
      </c>
      <c r="AK1944" s="3">
        <f t="shared" si="345"/>
        <v>85728.157453996973</v>
      </c>
    </row>
    <row r="1945" spans="2:37" x14ac:dyDescent="0.2">
      <c r="B1945" s="5">
        <v>37559</v>
      </c>
      <c r="C1945" s="1">
        <v>111.15</v>
      </c>
      <c r="D1945" s="1">
        <f t="shared" si="346"/>
        <v>44</v>
      </c>
      <c r="E1945" s="1" t="b">
        <f t="shared" si="347"/>
        <v>0</v>
      </c>
      <c r="F1945" s="6">
        <f t="shared" si="348"/>
        <v>2.2350993377483475E-2</v>
      </c>
      <c r="G1945" s="8">
        <f t="shared" si="326"/>
        <v>-2.8545694646578785E-3</v>
      </c>
      <c r="H1945" s="8">
        <f t="shared" si="327"/>
        <v>-3.0631303593154804E-3</v>
      </c>
      <c r="I1945" s="8">
        <f t="shared" si="328"/>
        <v>-1.3093382190719164E-3</v>
      </c>
      <c r="J1945" s="6">
        <f t="shared" si="329"/>
        <v>1.8622783598082752E-3</v>
      </c>
      <c r="K1945" s="6">
        <f t="shared" si="330"/>
        <v>1.2000532116021162E-3</v>
      </c>
      <c r="L1945" s="6">
        <f t="shared" si="331"/>
        <v>6.9991045035858364E-4</v>
      </c>
      <c r="M1945" s="9">
        <f t="shared" si="332"/>
        <v>-1</v>
      </c>
      <c r="N1945" s="9">
        <f t="shared" si="333"/>
        <v>-1</v>
      </c>
      <c r="O1945" s="9">
        <f t="shared" si="334"/>
        <v>-1</v>
      </c>
      <c r="P1945" s="9">
        <f t="shared" si="335"/>
        <v>-1</v>
      </c>
      <c r="Q1945" s="10">
        <f t="shared" si="336"/>
        <v>0.37599429268210116</v>
      </c>
      <c r="R1945" s="10">
        <f t="shared" si="319"/>
        <v>0.2127691870781642</v>
      </c>
      <c r="S1945" s="10">
        <f>_xlfn.PERCENTILE.INC($R$1519:R1945,0.75)</f>
        <v>0.58949603602725698</v>
      </c>
      <c r="T1945" s="10">
        <f t="shared" si="320"/>
        <v>0.58949603602725698</v>
      </c>
      <c r="U1945" s="11">
        <f t="shared" si="337"/>
        <v>0.2127691870781642</v>
      </c>
      <c r="V1945" s="10">
        <f t="shared" si="321"/>
        <v>-1</v>
      </c>
      <c r="W1945" s="10">
        <f t="shared" si="322"/>
        <v>0.16249253336752043</v>
      </c>
      <c r="X1945" s="10">
        <f t="shared" si="338"/>
        <v>0.26596148384770524</v>
      </c>
      <c r="Y1945" s="10">
        <f>_xlfn.PERCENTILE.INC($X$1519:X1945,0.75)</f>
        <v>0.73687004503407127</v>
      </c>
      <c r="Z1945" s="10">
        <f t="shared" si="339"/>
        <v>0.73687004503407127</v>
      </c>
      <c r="AA1945" s="10">
        <f t="shared" si="340"/>
        <v>0.22020217399028477</v>
      </c>
      <c r="AB1945" s="10">
        <f t="shared" si="341"/>
        <v>-0.16249253336752043</v>
      </c>
      <c r="AC1945" s="10">
        <f t="shared" si="342"/>
        <v>-3.5781209104716889E-2</v>
      </c>
      <c r="AD1945" s="13">
        <f t="shared" si="343"/>
        <v>-162492.53336752043</v>
      </c>
      <c r="AE1945" s="13">
        <f t="shared" si="323"/>
        <v>-35781.209104716887</v>
      </c>
      <c r="AF1945" s="13"/>
      <c r="AG1945" s="2">
        <f t="shared" si="318"/>
        <v>37559</v>
      </c>
      <c r="AH1945" s="3">
        <f t="shared" si="324"/>
        <v>-3631.8695371879617</v>
      </c>
      <c r="AI1945" s="3">
        <f t="shared" si="325"/>
        <v>-799.74556773787856</v>
      </c>
      <c r="AJ1945" s="3">
        <f t="shared" si="344"/>
        <v>126004.40912004518</v>
      </c>
      <c r="AK1945" s="3">
        <f t="shared" si="345"/>
        <v>84928.411886259099</v>
      </c>
    </row>
    <row r="1946" spans="2:37" x14ac:dyDescent="0.2">
      <c r="B1946" s="5">
        <v>37560</v>
      </c>
      <c r="C1946" s="1">
        <v>113.35</v>
      </c>
      <c r="D1946" s="1">
        <f t="shared" si="346"/>
        <v>44</v>
      </c>
      <c r="E1946" s="1" t="b">
        <f t="shared" si="347"/>
        <v>0</v>
      </c>
      <c r="F1946" s="6">
        <f t="shared" si="348"/>
        <v>1.9793072424651337E-2</v>
      </c>
      <c r="G1946" s="8">
        <f t="shared" si="326"/>
        <v>-2.251606869173365E-3</v>
      </c>
      <c r="H1946" s="8">
        <f t="shared" si="327"/>
        <v>-2.7518618412259049E-3</v>
      </c>
      <c r="I1946" s="8">
        <f t="shared" si="328"/>
        <v>-1.1809961707303185E-3</v>
      </c>
      <c r="J1946" s="6">
        <f t="shared" si="329"/>
        <v>1.8631243517978284E-3</v>
      </c>
      <c r="K1946" s="6">
        <f t="shared" si="330"/>
        <v>1.2023014874355845E-3</v>
      </c>
      <c r="L1946" s="6">
        <f t="shared" si="331"/>
        <v>7.0055230674916178E-4</v>
      </c>
      <c r="M1946" s="9">
        <f t="shared" si="332"/>
        <v>-1</v>
      </c>
      <c r="N1946" s="9">
        <f t="shared" si="333"/>
        <v>-1</v>
      </c>
      <c r="O1946" s="9">
        <f t="shared" si="334"/>
        <v>-1</v>
      </c>
      <c r="P1946" s="9">
        <f t="shared" si="335"/>
        <v>-1</v>
      </c>
      <c r="Q1946" s="10">
        <f t="shared" si="336"/>
        <v>0.3748464146952164</v>
      </c>
      <c r="R1946" s="10">
        <f t="shared" si="319"/>
        <v>0.21342074210592929</v>
      </c>
      <c r="S1946" s="10">
        <f>_xlfn.PERCENTILE.INC($R$1519:R1946,0.75)</f>
        <v>0.58867800532871206</v>
      </c>
      <c r="T1946" s="10">
        <f t="shared" si="320"/>
        <v>0.58867800532871206</v>
      </c>
      <c r="U1946" s="11">
        <f t="shared" si="337"/>
        <v>0.21342074210592929</v>
      </c>
      <c r="V1946" s="10">
        <f t="shared" si="321"/>
        <v>-1</v>
      </c>
      <c r="W1946" s="10">
        <f t="shared" si="322"/>
        <v>0.16249253336752043</v>
      </c>
      <c r="X1946" s="10">
        <f t="shared" si="338"/>
        <v>0.26677592763241159</v>
      </c>
      <c r="Y1946" s="10">
        <f>_xlfn.PERCENTILE.INC($X$1519:X1946,0.75)</f>
        <v>0.73584750666089016</v>
      </c>
      <c r="Z1946" s="10">
        <f t="shared" si="339"/>
        <v>0.73584750666089016</v>
      </c>
      <c r="AA1946" s="10">
        <f t="shared" si="340"/>
        <v>0.22020217399028477</v>
      </c>
      <c r="AB1946" s="10">
        <f t="shared" si="341"/>
        <v>-0.16249253336752043</v>
      </c>
      <c r="AC1946" s="10">
        <f t="shared" si="342"/>
        <v>-3.5781209104716889E-2</v>
      </c>
      <c r="AD1946" s="13">
        <f t="shared" si="343"/>
        <v>-162492.53336752043</v>
      </c>
      <c r="AE1946" s="13">
        <f t="shared" si="323"/>
        <v>-35781.209104716887</v>
      </c>
      <c r="AF1946" s="13"/>
      <c r="AG1946" s="2">
        <f t="shared" si="318"/>
        <v>37560</v>
      </c>
      <c r="AH1946" s="3">
        <f t="shared" si="324"/>
        <v>-3216.226481408406</v>
      </c>
      <c r="AI1946" s="3">
        <f t="shared" si="325"/>
        <v>-708.22006325125517</v>
      </c>
      <c r="AJ1946" s="3">
        <f t="shared" si="344"/>
        <v>122788.18263863678</v>
      </c>
      <c r="AK1946" s="3">
        <f t="shared" si="345"/>
        <v>84220.191823007845</v>
      </c>
    </row>
    <row r="1947" spans="2:37" x14ac:dyDescent="0.2">
      <c r="B1947" s="5">
        <v>37561</v>
      </c>
      <c r="C1947" s="1">
        <v>115.67</v>
      </c>
      <c r="D1947" s="1">
        <f t="shared" si="346"/>
        <v>44</v>
      </c>
      <c r="E1947" s="1" t="b">
        <f t="shared" si="347"/>
        <v>0</v>
      </c>
      <c r="F1947" s="6">
        <f t="shared" si="348"/>
        <v>2.0467578297309386E-2</v>
      </c>
      <c r="G1947" s="8">
        <f t="shared" si="326"/>
        <v>-1.6407473346140369E-3</v>
      </c>
      <c r="H1947" s="8">
        <f t="shared" si="327"/>
        <v>-2.5200784568361442E-3</v>
      </c>
      <c r="I1947" s="8">
        <f t="shared" si="328"/>
        <v>-1.0329948772655802E-3</v>
      </c>
      <c r="J1947" s="6">
        <f t="shared" si="329"/>
        <v>1.8635123537504065E-3</v>
      </c>
      <c r="K1947" s="6">
        <f t="shared" si="330"/>
        <v>1.2041521787228614E-3</v>
      </c>
      <c r="L1947" s="6">
        <f t="shared" si="331"/>
        <v>7.0101301763660594E-4</v>
      </c>
      <c r="M1947" s="9">
        <f t="shared" si="332"/>
        <v>-0.88045959626291481</v>
      </c>
      <c r="N1947" s="9">
        <f t="shared" si="333"/>
        <v>-1</v>
      </c>
      <c r="O1947" s="9">
        <f t="shared" si="334"/>
        <v>-1</v>
      </c>
      <c r="P1947" s="9">
        <f t="shared" si="335"/>
        <v>-0.96015319875430494</v>
      </c>
      <c r="Q1947" s="10">
        <f t="shared" si="336"/>
        <v>0.37139141719975288</v>
      </c>
      <c r="R1947" s="10">
        <f t="shared" si="319"/>
        <v>0.21540616259576079</v>
      </c>
      <c r="S1947" s="10">
        <f>_xlfn.PERCENTILE.INC($R$1519:R1947,0.75)</f>
        <v>0.58785997463016726</v>
      </c>
      <c r="T1947" s="10">
        <f t="shared" si="320"/>
        <v>0.58785997463016726</v>
      </c>
      <c r="U1947" s="11">
        <f t="shared" si="337"/>
        <v>0.21540616259576079</v>
      </c>
      <c r="V1947" s="10">
        <f t="shared" si="321"/>
        <v>-1</v>
      </c>
      <c r="W1947" s="10">
        <f t="shared" si="322"/>
        <v>0.16249253336752043</v>
      </c>
      <c r="X1947" s="10">
        <f t="shared" si="338"/>
        <v>0.269257703244701</v>
      </c>
      <c r="Y1947" s="10">
        <f>_xlfn.PERCENTILE.INC($X$1519:X1947,0.75)</f>
        <v>0.73482496828770916</v>
      </c>
      <c r="Z1947" s="10">
        <f t="shared" si="339"/>
        <v>0.73482496828770916</v>
      </c>
      <c r="AA1947" s="10">
        <f t="shared" si="340"/>
        <v>0.22020217399028477</v>
      </c>
      <c r="AB1947" s="10">
        <f t="shared" si="341"/>
        <v>-0.16249253336752043</v>
      </c>
      <c r="AC1947" s="10">
        <f t="shared" si="342"/>
        <v>-3.5781209104716889E-2</v>
      </c>
      <c r="AD1947" s="13">
        <f t="shared" si="343"/>
        <v>-162492.53336752043</v>
      </c>
      <c r="AE1947" s="13">
        <f t="shared" si="323"/>
        <v>-35781.209104716887</v>
      </c>
      <c r="AF1947" s="13"/>
      <c r="AG1947" s="2">
        <f t="shared" si="318"/>
        <v>37561</v>
      </c>
      <c r="AH1947" s="3">
        <f t="shared" si="324"/>
        <v>-3325.8286494278823</v>
      </c>
      <c r="AI1947" s="3">
        <f t="shared" si="325"/>
        <v>-732.35469892319236</v>
      </c>
      <c r="AJ1947" s="3">
        <f t="shared" si="344"/>
        <v>119462.35398920889</v>
      </c>
      <c r="AK1947" s="3">
        <f t="shared" si="345"/>
        <v>83487.837124084646</v>
      </c>
    </row>
    <row r="1948" spans="2:37" x14ac:dyDescent="0.2">
      <c r="B1948" s="5">
        <v>37564</v>
      </c>
      <c r="C1948" s="1">
        <v>117.9</v>
      </c>
      <c r="D1948" s="1">
        <f t="shared" si="346"/>
        <v>45</v>
      </c>
      <c r="E1948" s="1" t="b">
        <f t="shared" si="347"/>
        <v>1</v>
      </c>
      <c r="F1948" s="6">
        <f t="shared" si="348"/>
        <v>1.9278983314601872E-2</v>
      </c>
      <c r="G1948" s="8">
        <f t="shared" si="326"/>
        <v>-6.1747844360844476E-4</v>
      </c>
      <c r="H1948" s="8">
        <f t="shared" si="327"/>
        <v>-2.2486417957212506E-3</v>
      </c>
      <c r="I1948" s="8">
        <f t="shared" si="328"/>
        <v>-9.0591437640552444E-4</v>
      </c>
      <c r="J1948" s="6">
        <f t="shared" si="329"/>
        <v>1.863501013247323E-3</v>
      </c>
      <c r="K1948" s="6">
        <f t="shared" si="330"/>
        <v>1.2055908594897299E-3</v>
      </c>
      <c r="L1948" s="6">
        <f t="shared" si="331"/>
        <v>7.013384537865999E-4</v>
      </c>
      <c r="M1948" s="9">
        <f t="shared" si="332"/>
        <v>-0.33135396182716931</v>
      </c>
      <c r="N1948" s="9">
        <f t="shared" si="333"/>
        <v>-1</v>
      </c>
      <c r="O1948" s="9">
        <f t="shared" si="334"/>
        <v>-1</v>
      </c>
      <c r="P1948" s="9">
        <f t="shared" si="335"/>
        <v>-0.77711798727572301</v>
      </c>
      <c r="Q1948" s="10">
        <f t="shared" si="336"/>
        <v>0.36366391777941875</v>
      </c>
      <c r="R1948" s="10">
        <f t="shared" si="319"/>
        <v>0.2199833310065262</v>
      </c>
      <c r="S1948" s="10">
        <f>_xlfn.PERCENTILE.INC($R$1519:R1948,0.75)</f>
        <v>0.5877712995268114</v>
      </c>
      <c r="T1948" s="10">
        <f t="shared" si="320"/>
        <v>0.5877712995268114</v>
      </c>
      <c r="U1948" s="11">
        <f t="shared" si="337"/>
        <v>0.2199833310065262</v>
      </c>
      <c r="V1948" s="10">
        <f t="shared" si="321"/>
        <v>-0.96015319875430494</v>
      </c>
      <c r="W1948" s="10">
        <f t="shared" si="322"/>
        <v>0.21540616259576079</v>
      </c>
      <c r="X1948" s="10">
        <f t="shared" si="338"/>
        <v>0.27497916375815773</v>
      </c>
      <c r="Y1948" s="10">
        <f>_xlfn.PERCENTILE.INC($X$1519:X1948,0.75)</f>
        <v>0.73471412440851425</v>
      </c>
      <c r="Z1948" s="10">
        <f t="shared" si="339"/>
        <v>0.73471412440851425</v>
      </c>
      <c r="AA1948" s="10">
        <f t="shared" si="340"/>
        <v>0.27497916375815773</v>
      </c>
      <c r="AB1948" s="10">
        <f t="shared" si="341"/>
        <v>-0.20682291604770964</v>
      </c>
      <c r="AC1948" s="10">
        <f t="shared" si="342"/>
        <v>-5.6871992500822859E-2</v>
      </c>
      <c r="AD1948" s="13">
        <f t="shared" si="343"/>
        <v>-206822.91604770964</v>
      </c>
      <c r="AE1948" s="13">
        <f t="shared" si="323"/>
        <v>-56871.99250082286</v>
      </c>
      <c r="AF1948" s="13"/>
      <c r="AG1948" s="2">
        <f t="shared" si="318"/>
        <v>37564</v>
      </c>
      <c r="AH1948" s="3">
        <f t="shared" si="324"/>
        <v>-3132.6908395398141</v>
      </c>
      <c r="AI1948" s="3">
        <f t="shared" si="325"/>
        <v>-689.8253333061175</v>
      </c>
      <c r="AJ1948" s="3">
        <f t="shared" si="344"/>
        <v>116329.66314966907</v>
      </c>
      <c r="AK1948" s="3">
        <f t="shared" si="345"/>
        <v>82798.011790778532</v>
      </c>
    </row>
    <row r="1949" spans="2:37" x14ac:dyDescent="0.2">
      <c r="B1949" s="5">
        <v>37565</v>
      </c>
      <c r="C1949" s="1">
        <v>115.56</v>
      </c>
      <c r="D1949" s="1">
        <f t="shared" si="346"/>
        <v>45</v>
      </c>
      <c r="E1949" s="1" t="b">
        <f t="shared" si="347"/>
        <v>0</v>
      </c>
      <c r="F1949" s="6">
        <f t="shared" si="348"/>
        <v>-1.984732824427482E-2</v>
      </c>
      <c r="G1949" s="8">
        <f t="shared" si="326"/>
        <v>-2.5659048907769345E-4</v>
      </c>
      <c r="H1949" s="8">
        <f t="shared" si="327"/>
        <v>-2.4658420921533203E-3</v>
      </c>
      <c r="I1949" s="8">
        <f t="shared" si="328"/>
        <v>-1.0445155283258457E-3</v>
      </c>
      <c r="J1949" s="6">
        <f t="shared" si="329"/>
        <v>1.8634553891036301E-3</v>
      </c>
      <c r="K1949" s="6">
        <f t="shared" si="330"/>
        <v>1.2073440427999541E-3</v>
      </c>
      <c r="L1949" s="6">
        <f t="shared" si="331"/>
        <v>7.0181018719247829E-4</v>
      </c>
      <c r="M1949" s="9">
        <f t="shared" si="332"/>
        <v>-0.1376960728859305</v>
      </c>
      <c r="N1949" s="9">
        <f t="shared" si="333"/>
        <v>-1</v>
      </c>
      <c r="O1949" s="9">
        <f t="shared" si="334"/>
        <v>-1</v>
      </c>
      <c r="P1949" s="9">
        <f t="shared" si="335"/>
        <v>-0.71256535762864337</v>
      </c>
      <c r="Q1949" s="10">
        <f t="shared" si="336"/>
        <v>0.34833550145569264</v>
      </c>
      <c r="R1949" s="10">
        <f t="shared" si="319"/>
        <v>0.22966364228073316</v>
      </c>
      <c r="S1949" s="10">
        <f>_xlfn.PERCENTILE.INC($R$1519:R1949,0.75)</f>
        <v>0.58768262442345542</v>
      </c>
      <c r="T1949" s="10">
        <f t="shared" si="320"/>
        <v>0.58768262442345542</v>
      </c>
      <c r="U1949" s="11">
        <f t="shared" si="337"/>
        <v>0.22966364228073316</v>
      </c>
      <c r="V1949" s="10">
        <f t="shared" si="321"/>
        <v>-0.96015319875430494</v>
      </c>
      <c r="W1949" s="10">
        <f t="shared" si="322"/>
        <v>0.21540616259576079</v>
      </c>
      <c r="X1949" s="10">
        <f t="shared" si="338"/>
        <v>0.28707955285091646</v>
      </c>
      <c r="Y1949" s="10">
        <f>_xlfn.PERCENTILE.INC($X$1519:X1949,0.75)</f>
        <v>0.73460328052931945</v>
      </c>
      <c r="Z1949" s="10">
        <f t="shared" si="339"/>
        <v>0.73460328052931945</v>
      </c>
      <c r="AA1949" s="10">
        <f t="shared" si="340"/>
        <v>0.27497916375815773</v>
      </c>
      <c r="AB1949" s="10">
        <f t="shared" si="341"/>
        <v>-0.20682291604770964</v>
      </c>
      <c r="AC1949" s="10">
        <f t="shared" si="342"/>
        <v>-5.6871992500822859E-2</v>
      </c>
      <c r="AD1949" s="13">
        <f t="shared" si="343"/>
        <v>-206822.91604770964</v>
      </c>
      <c r="AE1949" s="13">
        <f t="shared" si="323"/>
        <v>-56871.99250082286</v>
      </c>
      <c r="AF1949" s="13"/>
      <c r="AG1949" s="2">
        <f t="shared" si="318"/>
        <v>37565</v>
      </c>
      <c r="AH1949" s="3">
        <f t="shared" si="324"/>
        <v>4104.8823032369874</v>
      </c>
      <c r="AI1949" s="3">
        <f t="shared" si="325"/>
        <v>1128.7571030697673</v>
      </c>
      <c r="AJ1949" s="3">
        <f t="shared" si="344"/>
        <v>120434.54545290605</v>
      </c>
      <c r="AK1949" s="3">
        <f t="shared" si="345"/>
        <v>83926.768893848304</v>
      </c>
    </row>
    <row r="1950" spans="2:37" x14ac:dyDescent="0.2">
      <c r="B1950" s="5">
        <v>37566</v>
      </c>
      <c r="C1950" s="1">
        <v>114.55</v>
      </c>
      <c r="D1950" s="1">
        <f t="shared" si="346"/>
        <v>45</v>
      </c>
      <c r="E1950" s="1" t="b">
        <f t="shared" si="347"/>
        <v>0</v>
      </c>
      <c r="F1950" s="6">
        <f t="shared" si="348"/>
        <v>-8.7400484596746875E-3</v>
      </c>
      <c r="G1950" s="8">
        <f t="shared" si="326"/>
        <v>-9.7404178540615128E-4</v>
      </c>
      <c r="H1950" s="8">
        <f t="shared" si="327"/>
        <v>-2.5246427790191961E-3</v>
      </c>
      <c r="I1950" s="8">
        <f t="shared" si="328"/>
        <v>-1.109047873841305E-3</v>
      </c>
      <c r="J1950" s="6">
        <f t="shared" si="329"/>
        <v>1.8635331102683326E-3</v>
      </c>
      <c r="K1950" s="6">
        <f t="shared" si="330"/>
        <v>1.2091844089375315E-3</v>
      </c>
      <c r="L1950" s="6">
        <f t="shared" si="331"/>
        <v>7.0235524008803571E-4</v>
      </c>
      <c r="M1950" s="9">
        <f t="shared" si="332"/>
        <v>-0.52268552677655278</v>
      </c>
      <c r="N1950" s="9">
        <f t="shared" si="333"/>
        <v>-1</v>
      </c>
      <c r="O1950" s="9">
        <f t="shared" si="334"/>
        <v>-1</v>
      </c>
      <c r="P1950" s="9">
        <f t="shared" si="335"/>
        <v>-0.84089517559218419</v>
      </c>
      <c r="Q1950" s="10">
        <f t="shared" si="336"/>
        <v>0.34299359883312164</v>
      </c>
      <c r="R1950" s="10">
        <f t="shared" si="319"/>
        <v>0.23324050440638922</v>
      </c>
      <c r="S1950" s="10">
        <f>_xlfn.PERCENTILE.INC($R$1519:R1950,0.75)</f>
        <v>0.58759394932009956</v>
      </c>
      <c r="T1950" s="10">
        <f t="shared" si="320"/>
        <v>0.58759394932009956</v>
      </c>
      <c r="U1950" s="11">
        <f t="shared" si="337"/>
        <v>0.23324050440638922</v>
      </c>
      <c r="V1950" s="10">
        <f t="shared" si="321"/>
        <v>-0.96015319875430494</v>
      </c>
      <c r="W1950" s="10">
        <f t="shared" si="322"/>
        <v>0.21540616259576079</v>
      </c>
      <c r="X1950" s="10">
        <f t="shared" si="338"/>
        <v>0.29155063050798652</v>
      </c>
      <c r="Y1950" s="10">
        <f>_xlfn.PERCENTILE.INC($X$1519:X1950,0.75)</f>
        <v>0.73449243665012454</v>
      </c>
      <c r="Z1950" s="10">
        <f t="shared" si="339"/>
        <v>0.73449243665012454</v>
      </c>
      <c r="AA1950" s="10">
        <f t="shared" si="340"/>
        <v>0.27497916375815773</v>
      </c>
      <c r="AB1950" s="10">
        <f t="shared" si="341"/>
        <v>-0.20682291604770964</v>
      </c>
      <c r="AC1950" s="10">
        <f t="shared" si="342"/>
        <v>-5.6871992500822859E-2</v>
      </c>
      <c r="AD1950" s="13">
        <f t="shared" si="343"/>
        <v>-206822.91604770964</v>
      </c>
      <c r="AE1950" s="13">
        <f t="shared" si="323"/>
        <v>-56871.99250082286</v>
      </c>
      <c r="AF1950" s="13"/>
      <c r="AG1950" s="2">
        <f t="shared" si="318"/>
        <v>37566</v>
      </c>
      <c r="AH1950" s="3">
        <f t="shared" si="324"/>
        <v>1807.642308828212</v>
      </c>
      <c r="AI1950" s="3">
        <f t="shared" si="325"/>
        <v>497.06397045544719</v>
      </c>
      <c r="AJ1950" s="3">
        <f t="shared" si="344"/>
        <v>122242.18776173427</v>
      </c>
      <c r="AK1950" s="3">
        <f t="shared" si="345"/>
        <v>84423.832864303753</v>
      </c>
    </row>
    <row r="1951" spans="2:37" x14ac:dyDescent="0.2">
      <c r="B1951" s="5">
        <v>37567</v>
      </c>
      <c r="C1951" s="1">
        <v>113.8</v>
      </c>
      <c r="D1951" s="1">
        <f t="shared" si="346"/>
        <v>45</v>
      </c>
      <c r="E1951" s="1" t="b">
        <f t="shared" si="347"/>
        <v>0</v>
      </c>
      <c r="F1951" s="6">
        <f t="shared" si="348"/>
        <v>-6.5473592317765172E-3</v>
      </c>
      <c r="G1951" s="8">
        <f t="shared" si="326"/>
        <v>-2.072480791401746E-3</v>
      </c>
      <c r="H1951" s="8">
        <f t="shared" si="327"/>
        <v>-2.5758331001585603E-3</v>
      </c>
      <c r="I1951" s="8">
        <f t="shared" si="328"/>
        <v>-1.1463088260041008E-3</v>
      </c>
      <c r="J1951" s="6">
        <f t="shared" si="329"/>
        <v>1.8642311161731686E-3</v>
      </c>
      <c r="K1951" s="6">
        <f t="shared" si="330"/>
        <v>1.2111033202889278E-3</v>
      </c>
      <c r="L1951" s="6">
        <f t="shared" si="331"/>
        <v>7.0294406526476673E-4</v>
      </c>
      <c r="M1951" s="9">
        <f t="shared" si="332"/>
        <v>-1</v>
      </c>
      <c r="N1951" s="9">
        <f t="shared" si="333"/>
        <v>-1</v>
      </c>
      <c r="O1951" s="9">
        <f t="shared" si="334"/>
        <v>-1</v>
      </c>
      <c r="P1951" s="9">
        <f t="shared" si="335"/>
        <v>-1</v>
      </c>
      <c r="Q1951" s="10">
        <f t="shared" si="336"/>
        <v>0.34034878045458616</v>
      </c>
      <c r="R1951" s="10">
        <f t="shared" si="319"/>
        <v>0.23505299444043304</v>
      </c>
      <c r="S1951" s="10">
        <f>_xlfn.PERCENTILE.INC($R$1519:R1951,0.75)</f>
        <v>0.5875052742167437</v>
      </c>
      <c r="T1951" s="10">
        <f t="shared" si="320"/>
        <v>0.5875052742167437</v>
      </c>
      <c r="U1951" s="11">
        <f t="shared" si="337"/>
        <v>0.23505299444043304</v>
      </c>
      <c r="V1951" s="10">
        <f t="shared" si="321"/>
        <v>-0.96015319875430494</v>
      </c>
      <c r="W1951" s="10">
        <f t="shared" si="322"/>
        <v>0.21540616259576079</v>
      </c>
      <c r="X1951" s="10">
        <f t="shared" si="338"/>
        <v>0.29381624305054127</v>
      </c>
      <c r="Y1951" s="10">
        <f>_xlfn.PERCENTILE.INC($X$1519:X1951,0.75)</f>
        <v>0.73438159277092963</v>
      </c>
      <c r="Z1951" s="10">
        <f t="shared" si="339"/>
        <v>0.73438159277092963</v>
      </c>
      <c r="AA1951" s="10">
        <f t="shared" si="340"/>
        <v>0.27497916375815773</v>
      </c>
      <c r="AB1951" s="10">
        <f t="shared" si="341"/>
        <v>-0.20682291604770964</v>
      </c>
      <c r="AC1951" s="10">
        <f t="shared" si="342"/>
        <v>-5.6871992500822859E-2</v>
      </c>
      <c r="AD1951" s="13">
        <f t="shared" si="343"/>
        <v>-206822.91604770964</v>
      </c>
      <c r="AE1951" s="13">
        <f t="shared" si="323"/>
        <v>-56871.99250082286</v>
      </c>
      <c r="AF1951" s="13"/>
      <c r="AG1951" s="2">
        <f t="shared" si="318"/>
        <v>37567</v>
      </c>
      <c r="AH1951" s="3">
        <f t="shared" si="324"/>
        <v>1354.1439287279113</v>
      </c>
      <c r="AI1951" s="3">
        <f t="shared" si="325"/>
        <v>372.36136512978743</v>
      </c>
      <c r="AJ1951" s="3">
        <f t="shared" si="344"/>
        <v>123596.33169046218</v>
      </c>
      <c r="AK1951" s="3">
        <f t="shared" si="345"/>
        <v>84796.194229433546</v>
      </c>
    </row>
    <row r="1952" spans="2:37" x14ac:dyDescent="0.2">
      <c r="B1952" s="5">
        <v>37568</v>
      </c>
      <c r="C1952" s="1">
        <v>117.3</v>
      </c>
      <c r="D1952" s="1">
        <f t="shared" si="346"/>
        <v>45</v>
      </c>
      <c r="E1952" s="1" t="b">
        <f t="shared" si="347"/>
        <v>0</v>
      </c>
      <c r="F1952" s="6">
        <f t="shared" si="348"/>
        <v>3.0755711775043881E-2</v>
      </c>
      <c r="G1952" s="8">
        <f t="shared" si="326"/>
        <v>-1.0474019924809324E-3</v>
      </c>
      <c r="H1952" s="8">
        <f t="shared" si="327"/>
        <v>-2.2012291037464223E-3</v>
      </c>
      <c r="I1952" s="8">
        <f t="shared" si="328"/>
        <v>-9.7758386770639672E-4</v>
      </c>
      <c r="J1952" s="6">
        <f t="shared" si="329"/>
        <v>1.8643379273765755E-3</v>
      </c>
      <c r="K1952" s="6">
        <f t="shared" si="330"/>
        <v>1.2124585006773199E-3</v>
      </c>
      <c r="L1952" s="6">
        <f t="shared" si="331"/>
        <v>7.0333983703726728E-4</v>
      </c>
      <c r="M1952" s="9">
        <f t="shared" si="332"/>
        <v>-0.56180908895352255</v>
      </c>
      <c r="N1952" s="9">
        <f t="shared" si="333"/>
        <v>-1</v>
      </c>
      <c r="O1952" s="9">
        <f t="shared" si="334"/>
        <v>-1</v>
      </c>
      <c r="P1952" s="9">
        <f t="shared" si="335"/>
        <v>-0.85393636298450748</v>
      </c>
      <c r="Q1952" s="10">
        <f t="shared" si="336"/>
        <v>0.33022990885084647</v>
      </c>
      <c r="R1952" s="10">
        <f t="shared" si="319"/>
        <v>0.2422554646197515</v>
      </c>
      <c r="S1952" s="10">
        <f>_xlfn.PERCENTILE.INC($R$1519:R1952,0.75)</f>
        <v>0.58693829920342488</v>
      </c>
      <c r="T1952" s="10">
        <f t="shared" si="320"/>
        <v>0.58693829920342488</v>
      </c>
      <c r="U1952" s="11">
        <f t="shared" si="337"/>
        <v>0.2422554646197515</v>
      </c>
      <c r="V1952" s="10">
        <f t="shared" si="321"/>
        <v>-0.96015319875430494</v>
      </c>
      <c r="W1952" s="10">
        <f t="shared" si="322"/>
        <v>0.21540616259576079</v>
      </c>
      <c r="X1952" s="10">
        <f t="shared" si="338"/>
        <v>0.30281933077468942</v>
      </c>
      <c r="Y1952" s="10">
        <f>_xlfn.PERCENTILE.INC($X$1519:X1952,0.75)</f>
        <v>0.73367287400428116</v>
      </c>
      <c r="Z1952" s="10">
        <f t="shared" si="339"/>
        <v>0.73367287400428116</v>
      </c>
      <c r="AA1952" s="10">
        <f t="shared" si="340"/>
        <v>0.27497916375815773</v>
      </c>
      <c r="AB1952" s="10">
        <f t="shared" si="341"/>
        <v>-0.20682291604770964</v>
      </c>
      <c r="AC1952" s="10">
        <f t="shared" si="342"/>
        <v>-5.6871992500822859E-2</v>
      </c>
      <c r="AD1952" s="13">
        <f t="shared" si="343"/>
        <v>-206822.91604770964</v>
      </c>
      <c r="AE1952" s="13">
        <f t="shared" si="323"/>
        <v>-56871.99250082286</v>
      </c>
      <c r="AF1952" s="13"/>
      <c r="AG1952" s="2">
        <f t="shared" si="318"/>
        <v>37568</v>
      </c>
      <c r="AH1952" s="3">
        <f t="shared" si="324"/>
        <v>-6360.9859944374557</v>
      </c>
      <c r="AI1952" s="3">
        <f t="shared" si="325"/>
        <v>-1749.138609427765</v>
      </c>
      <c r="AJ1952" s="3">
        <f t="shared" si="344"/>
        <v>117235.34569602471</v>
      </c>
      <c r="AK1952" s="3">
        <f t="shared" si="345"/>
        <v>83047.055620005776</v>
      </c>
    </row>
    <row r="1953" spans="2:37" x14ac:dyDescent="0.2">
      <c r="B1953" s="5">
        <v>37572</v>
      </c>
      <c r="C1953" s="1">
        <v>115.96</v>
      </c>
      <c r="D1953" s="1">
        <f t="shared" si="346"/>
        <v>46</v>
      </c>
      <c r="E1953" s="1" t="b">
        <f t="shared" si="347"/>
        <v>1</v>
      </c>
      <c r="F1953" s="6">
        <f t="shared" si="348"/>
        <v>-1.1423699914748564E-2</v>
      </c>
      <c r="G1953" s="8">
        <f t="shared" si="326"/>
        <v>-9.9152939499948332E-4</v>
      </c>
      <c r="H1953" s="8">
        <f t="shared" si="327"/>
        <v>-2.3026133970585837E-3</v>
      </c>
      <c r="I1953" s="8">
        <f t="shared" si="328"/>
        <v>-1.0490128979002806E-3</v>
      </c>
      <c r="J1953" s="6">
        <f t="shared" si="329"/>
        <v>1.8644224258244787E-3</v>
      </c>
      <c r="K1953" s="6">
        <f t="shared" si="330"/>
        <v>1.2139547999719979E-3</v>
      </c>
      <c r="L1953" s="6">
        <f t="shared" si="331"/>
        <v>7.0381072606003764E-4</v>
      </c>
      <c r="M1953" s="9">
        <f t="shared" si="332"/>
        <v>-0.53181584884713695</v>
      </c>
      <c r="N1953" s="9">
        <f t="shared" si="333"/>
        <v>-1</v>
      </c>
      <c r="O1953" s="9">
        <f t="shared" si="334"/>
        <v>-1</v>
      </c>
      <c r="P1953" s="9">
        <f t="shared" si="335"/>
        <v>-0.84393861628237898</v>
      </c>
      <c r="Q1953" s="10">
        <f t="shared" si="336"/>
        <v>0.33052223839607831</v>
      </c>
      <c r="R1953" s="10">
        <f t="shared" si="319"/>
        <v>0.24204120239598745</v>
      </c>
      <c r="S1953" s="10">
        <f>_xlfn.PERCENTILE.INC($R$1519:R1953,0.75)</f>
        <v>0.58637132419010618</v>
      </c>
      <c r="T1953" s="10">
        <f t="shared" si="320"/>
        <v>0.58637132419010618</v>
      </c>
      <c r="U1953" s="11">
        <f t="shared" si="337"/>
        <v>0.24204120239598745</v>
      </c>
      <c r="V1953" s="10">
        <f t="shared" si="321"/>
        <v>-0.85393636298450748</v>
      </c>
      <c r="W1953" s="10">
        <f t="shared" si="322"/>
        <v>0.2422554646197515</v>
      </c>
      <c r="X1953" s="10">
        <f t="shared" si="338"/>
        <v>0.30255150299498429</v>
      </c>
      <c r="Y1953" s="10">
        <f>_xlfn.PERCENTILE.INC($X$1519:X1953,0.75)</f>
        <v>0.7329641552376327</v>
      </c>
      <c r="Z1953" s="10">
        <f t="shared" si="339"/>
        <v>0.7329641552376327</v>
      </c>
      <c r="AA1953" s="10">
        <f t="shared" si="340"/>
        <v>0.30255150299498429</v>
      </c>
      <c r="AB1953" s="10">
        <f t="shared" si="341"/>
        <v>-0.20687075037051264</v>
      </c>
      <c r="AC1953" s="10">
        <f t="shared" si="342"/>
        <v>-6.2589056450298802E-2</v>
      </c>
      <c r="AD1953" s="13">
        <f t="shared" si="343"/>
        <v>-206870.75037051263</v>
      </c>
      <c r="AE1953" s="13">
        <f t="shared" si="323"/>
        <v>-62589.056450298805</v>
      </c>
      <c r="AF1953" s="13"/>
      <c r="AG1953" s="2">
        <f t="shared" si="318"/>
        <v>37572</v>
      </c>
      <c r="AH1953" s="3">
        <f t="shared" si="324"/>
        <v>2362.6829284222699</v>
      </c>
      <c r="AI1953" s="3">
        <f t="shared" si="325"/>
        <v>649.68857588323112</v>
      </c>
      <c r="AJ1953" s="3">
        <f t="shared" si="344"/>
        <v>119598.02862444699</v>
      </c>
      <c r="AK1953" s="3">
        <f t="shared" si="345"/>
        <v>83696.744195889012</v>
      </c>
    </row>
    <row r="1954" spans="2:37" x14ac:dyDescent="0.2">
      <c r="B1954" s="5">
        <v>37573</v>
      </c>
      <c r="C1954" s="1">
        <v>113.04</v>
      </c>
      <c r="D1954" s="1">
        <f t="shared" si="346"/>
        <v>46</v>
      </c>
      <c r="E1954" s="1" t="b">
        <f t="shared" si="347"/>
        <v>0</v>
      </c>
      <c r="F1954" s="6">
        <f t="shared" si="348"/>
        <v>-2.5181096929975721E-2</v>
      </c>
      <c r="G1954" s="8">
        <f t="shared" si="326"/>
        <v>-1.9293026601492405E-3</v>
      </c>
      <c r="H1954" s="8">
        <f t="shared" si="327"/>
        <v>-2.6048674204964171E-3</v>
      </c>
      <c r="I1954" s="8">
        <f t="shared" si="328"/>
        <v>-1.2023426438548454E-3</v>
      </c>
      <c r="J1954" s="6">
        <f t="shared" si="329"/>
        <v>1.8650062832622815E-3</v>
      </c>
      <c r="K1954" s="6">
        <f t="shared" si="330"/>
        <v>1.2159094730732961E-3</v>
      </c>
      <c r="L1954" s="6">
        <f t="shared" si="331"/>
        <v>7.0445779806661531E-4</v>
      </c>
      <c r="M1954" s="9">
        <f t="shared" si="332"/>
        <v>-1</v>
      </c>
      <c r="N1954" s="9">
        <f t="shared" si="333"/>
        <v>-1</v>
      </c>
      <c r="O1954" s="9">
        <f t="shared" si="334"/>
        <v>-1</v>
      </c>
      <c r="P1954" s="9">
        <f t="shared" si="335"/>
        <v>-1</v>
      </c>
      <c r="Q1954" s="10">
        <f t="shared" si="336"/>
        <v>0.33399047303241136</v>
      </c>
      <c r="R1954" s="10">
        <f t="shared" si="319"/>
        <v>0.23952779033980584</v>
      </c>
      <c r="S1954" s="10">
        <f>_xlfn.PERCENTILE.INC($R$1519:R1954,0.75)</f>
        <v>0.58580434917678748</v>
      </c>
      <c r="T1954" s="10">
        <f t="shared" si="320"/>
        <v>0.58580434917678748</v>
      </c>
      <c r="U1954" s="11">
        <f t="shared" si="337"/>
        <v>0.23952779033980584</v>
      </c>
      <c r="V1954" s="10">
        <f t="shared" si="321"/>
        <v>-0.85393636298450748</v>
      </c>
      <c r="W1954" s="10">
        <f t="shared" si="322"/>
        <v>0.2422554646197515</v>
      </c>
      <c r="X1954" s="10">
        <f t="shared" si="338"/>
        <v>0.29940973792475728</v>
      </c>
      <c r="Y1954" s="10">
        <f>_xlfn.PERCENTILE.INC($X$1519:X1954,0.75)</f>
        <v>0.73225543647098434</v>
      </c>
      <c r="Z1954" s="10">
        <f t="shared" si="339"/>
        <v>0.73225543647098434</v>
      </c>
      <c r="AA1954" s="10">
        <f t="shared" si="340"/>
        <v>0.30255150299498429</v>
      </c>
      <c r="AB1954" s="10">
        <f t="shared" si="341"/>
        <v>-0.20687075037051264</v>
      </c>
      <c r="AC1954" s="10">
        <f t="shared" si="342"/>
        <v>-6.2589056450298802E-2</v>
      </c>
      <c r="AD1954" s="13">
        <f t="shared" si="343"/>
        <v>-206870.75037051263</v>
      </c>
      <c r="AE1954" s="13">
        <f t="shared" si="323"/>
        <v>-62589.056450298805</v>
      </c>
      <c r="AF1954" s="13"/>
      <c r="AG1954" s="2">
        <f t="shared" si="318"/>
        <v>37573</v>
      </c>
      <c r="AH1954" s="3">
        <f t="shared" si="324"/>
        <v>5209.232417056689</v>
      </c>
      <c r="AI1954" s="3">
        <f t="shared" si="325"/>
        <v>1576.0610972306963</v>
      </c>
      <c r="AJ1954" s="3">
        <f t="shared" si="344"/>
        <v>124807.26104150368</v>
      </c>
      <c r="AK1954" s="3">
        <f t="shared" si="345"/>
        <v>85272.805293119702</v>
      </c>
    </row>
    <row r="1955" spans="2:37" x14ac:dyDescent="0.2">
      <c r="B1955" s="5">
        <v>37574</v>
      </c>
      <c r="C1955" s="1">
        <v>111.9</v>
      </c>
      <c r="D1955" s="1">
        <f t="shared" si="346"/>
        <v>46</v>
      </c>
      <c r="E1955" s="1" t="b">
        <f t="shared" si="347"/>
        <v>0</v>
      </c>
      <c r="F1955" s="6">
        <f t="shared" si="348"/>
        <v>-1.0084925690021285E-2</v>
      </c>
      <c r="G1955" s="8">
        <f t="shared" si="326"/>
        <v>-2.5861027690750188E-3</v>
      </c>
      <c r="H1955" s="8">
        <f t="shared" si="327"/>
        <v>-2.7102141490070552E-3</v>
      </c>
      <c r="I1955" s="8">
        <f t="shared" si="328"/>
        <v>-1.3237688670875026E-3</v>
      </c>
      <c r="J1955" s="6">
        <f t="shared" si="329"/>
        <v>1.8661609253733346E-3</v>
      </c>
      <c r="K1955" s="6">
        <f t="shared" si="330"/>
        <v>1.2180302463633188E-3</v>
      </c>
      <c r="L1955" s="6">
        <f t="shared" si="331"/>
        <v>7.0527959591871472E-4</v>
      </c>
      <c r="M1955" s="9">
        <f t="shared" si="332"/>
        <v>-1</v>
      </c>
      <c r="N1955" s="9">
        <f t="shared" si="333"/>
        <v>-1</v>
      </c>
      <c r="O1955" s="9">
        <f t="shared" si="334"/>
        <v>-1</v>
      </c>
      <c r="P1955" s="9">
        <f t="shared" si="335"/>
        <v>-1</v>
      </c>
      <c r="Q1955" s="10">
        <f t="shared" si="336"/>
        <v>0.33231714518786903</v>
      </c>
      <c r="R1955" s="10">
        <f t="shared" si="319"/>
        <v>0.24073389278417626</v>
      </c>
      <c r="S1955" s="10">
        <f>_xlfn.PERCENTILE.INC($R$1519:R1955,0.75)</f>
        <v>0.58523737416346866</v>
      </c>
      <c r="T1955" s="10">
        <f t="shared" si="320"/>
        <v>0.58523737416346866</v>
      </c>
      <c r="U1955" s="11">
        <f t="shared" si="337"/>
        <v>0.24073389278417626</v>
      </c>
      <c r="V1955" s="10">
        <f t="shared" si="321"/>
        <v>-0.85393636298450748</v>
      </c>
      <c r="W1955" s="10">
        <f t="shared" si="322"/>
        <v>0.2422554646197515</v>
      </c>
      <c r="X1955" s="10">
        <f t="shared" si="338"/>
        <v>0.30091736598022034</v>
      </c>
      <c r="Y1955" s="10">
        <f>_xlfn.PERCENTILE.INC($X$1519:X1955,0.75)</f>
        <v>0.73154671770433588</v>
      </c>
      <c r="Z1955" s="10">
        <f t="shared" si="339"/>
        <v>0.73154671770433588</v>
      </c>
      <c r="AA1955" s="10">
        <f t="shared" si="340"/>
        <v>0.30255150299498429</v>
      </c>
      <c r="AB1955" s="10">
        <f t="shared" si="341"/>
        <v>-0.20687075037051264</v>
      </c>
      <c r="AC1955" s="10">
        <f t="shared" si="342"/>
        <v>-6.2589056450298802E-2</v>
      </c>
      <c r="AD1955" s="13">
        <f t="shared" si="343"/>
        <v>-206870.75037051263</v>
      </c>
      <c r="AE1955" s="13">
        <f t="shared" si="323"/>
        <v>-62589.056450298805</v>
      </c>
      <c r="AF1955" s="13"/>
      <c r="AG1955" s="2">
        <f t="shared" si="318"/>
        <v>37574</v>
      </c>
      <c r="AH1955" s="3">
        <f t="shared" si="324"/>
        <v>2086.2761449255631</v>
      </c>
      <c r="AI1955" s="3">
        <f t="shared" si="325"/>
        <v>631.20598330981079</v>
      </c>
      <c r="AJ1955" s="3">
        <f t="shared" si="344"/>
        <v>126893.53718642924</v>
      </c>
      <c r="AK1955" s="3">
        <f t="shared" si="345"/>
        <v>85904.011276429519</v>
      </c>
    </row>
    <row r="1956" spans="2:37" x14ac:dyDescent="0.2">
      <c r="B1956" s="5">
        <v>37575</v>
      </c>
      <c r="C1956" s="1">
        <v>111.45</v>
      </c>
      <c r="D1956" s="1">
        <f t="shared" si="346"/>
        <v>46</v>
      </c>
      <c r="E1956" s="1" t="b">
        <f t="shared" si="347"/>
        <v>0</v>
      </c>
      <c r="F1956" s="6">
        <f t="shared" si="348"/>
        <v>-4.0214477211796273E-3</v>
      </c>
      <c r="G1956" s="8">
        <f t="shared" si="326"/>
        <v>-2.3532582203092591E-3</v>
      </c>
      <c r="H1956" s="8">
        <f t="shared" si="327"/>
        <v>-2.7043441071335859E-3</v>
      </c>
      <c r="I1956" s="8">
        <f t="shared" si="328"/>
        <v>-1.3554726836202181E-3</v>
      </c>
      <c r="J1956" s="6">
        <f t="shared" si="329"/>
        <v>1.8670828841524398E-3</v>
      </c>
      <c r="K1956" s="6">
        <f t="shared" si="330"/>
        <v>1.220136413285411E-3</v>
      </c>
      <c r="L1956" s="6">
        <f t="shared" si="331"/>
        <v>7.0614589256826619E-4</v>
      </c>
      <c r="M1956" s="9">
        <f t="shared" si="332"/>
        <v>-1</v>
      </c>
      <c r="N1956" s="9">
        <f t="shared" si="333"/>
        <v>-1</v>
      </c>
      <c r="O1956" s="9">
        <f t="shared" si="334"/>
        <v>-1</v>
      </c>
      <c r="P1956" s="9">
        <f t="shared" si="335"/>
        <v>-1</v>
      </c>
      <c r="Q1956" s="10">
        <f t="shared" si="336"/>
        <v>0.33011898367519676</v>
      </c>
      <c r="R1956" s="10">
        <f t="shared" si="319"/>
        <v>0.24233686626974413</v>
      </c>
      <c r="S1956" s="10">
        <f>_xlfn.PERCENTILE.INC($R$1519:R1956,0.75)</f>
        <v>0.58458948247137421</v>
      </c>
      <c r="T1956" s="10">
        <f t="shared" si="320"/>
        <v>0.58458948247137421</v>
      </c>
      <c r="U1956" s="11">
        <f t="shared" si="337"/>
        <v>0.24233686626974413</v>
      </c>
      <c r="V1956" s="10">
        <f t="shared" si="321"/>
        <v>-0.85393636298450748</v>
      </c>
      <c r="W1956" s="10">
        <f t="shared" si="322"/>
        <v>0.2422554646197515</v>
      </c>
      <c r="X1956" s="10">
        <f t="shared" si="338"/>
        <v>0.30292108283718017</v>
      </c>
      <c r="Y1956" s="10">
        <f>_xlfn.PERCENTILE.INC($X$1519:X1956,0.75)</f>
        <v>0.73073685308921776</v>
      </c>
      <c r="Z1956" s="10">
        <f t="shared" si="339"/>
        <v>0.73073685308921776</v>
      </c>
      <c r="AA1956" s="10">
        <f t="shared" si="340"/>
        <v>0.30255150299498429</v>
      </c>
      <c r="AB1956" s="10">
        <f t="shared" si="341"/>
        <v>-0.20687075037051264</v>
      </c>
      <c r="AC1956" s="10">
        <f t="shared" si="342"/>
        <v>-6.2589056450298802E-2</v>
      </c>
      <c r="AD1956" s="13">
        <f t="shared" si="343"/>
        <v>-206870.75037051263</v>
      </c>
      <c r="AE1956" s="13">
        <f t="shared" si="323"/>
        <v>-62589.056450298805</v>
      </c>
      <c r="AF1956" s="13"/>
      <c r="AG1956" s="2">
        <f t="shared" si="318"/>
        <v>37575</v>
      </c>
      <c r="AH1956" s="3">
        <f t="shared" si="324"/>
        <v>831.91990765621756</v>
      </c>
      <c r="AI1956" s="3">
        <f t="shared" si="325"/>
        <v>251.69861843283718</v>
      </c>
      <c r="AJ1956" s="3">
        <f t="shared" si="344"/>
        <v>127725.45709408546</v>
      </c>
      <c r="AK1956" s="3">
        <f t="shared" si="345"/>
        <v>86155.709894862361</v>
      </c>
    </row>
    <row r="1957" spans="2:37" x14ac:dyDescent="0.2">
      <c r="B1957" s="5">
        <v>37578</v>
      </c>
      <c r="C1957" s="1">
        <v>115.6</v>
      </c>
      <c r="D1957" s="1">
        <f t="shared" si="346"/>
        <v>47</v>
      </c>
      <c r="E1957" s="1" t="b">
        <f t="shared" si="347"/>
        <v>1</v>
      </c>
      <c r="F1957" s="6">
        <f t="shared" si="348"/>
        <v>3.7236428891879614E-2</v>
      </c>
      <c r="G1957" s="8">
        <f t="shared" si="326"/>
        <v>-1.2247453563589013E-3</v>
      </c>
      <c r="H1957" s="8">
        <f t="shared" si="327"/>
        <v>-2.1706966883638375E-3</v>
      </c>
      <c r="I1957" s="8">
        <f t="shared" si="328"/>
        <v>-1.1222140372571738E-3</v>
      </c>
      <c r="J1957" s="6">
        <f t="shared" si="329"/>
        <v>1.8672506703713825E-3</v>
      </c>
      <c r="K1957" s="6">
        <f t="shared" si="330"/>
        <v>1.221431802141137E-3</v>
      </c>
      <c r="L1957" s="6">
        <f t="shared" si="331"/>
        <v>7.0669656158993811E-4</v>
      </c>
      <c r="M1957" s="9">
        <f t="shared" si="332"/>
        <v>-0.65590837684118142</v>
      </c>
      <c r="N1957" s="9">
        <f t="shared" si="333"/>
        <v>-1</v>
      </c>
      <c r="O1957" s="9">
        <f t="shared" si="334"/>
        <v>-1</v>
      </c>
      <c r="P1957" s="9">
        <f t="shared" si="335"/>
        <v>-0.88530279228039388</v>
      </c>
      <c r="Q1957" s="10">
        <f t="shared" si="336"/>
        <v>0.33901948816966876</v>
      </c>
      <c r="R1957" s="10">
        <f t="shared" si="319"/>
        <v>0.23597463506275626</v>
      </c>
      <c r="S1957" s="10">
        <f>_xlfn.PERCENTILE.INC($R$1519:R1957,0.75)</f>
        <v>0.58394159077927965</v>
      </c>
      <c r="T1957" s="10">
        <f t="shared" si="320"/>
        <v>0.58394159077927965</v>
      </c>
      <c r="U1957" s="11">
        <f t="shared" si="337"/>
        <v>0.23597463506275626</v>
      </c>
      <c r="V1957" s="10">
        <f t="shared" si="321"/>
        <v>-1</v>
      </c>
      <c r="W1957" s="10">
        <f t="shared" si="322"/>
        <v>0.24233686626974413</v>
      </c>
      <c r="X1957" s="10">
        <f t="shared" si="338"/>
        <v>0.29496829382844536</v>
      </c>
      <c r="Y1957" s="10">
        <f>_xlfn.PERCENTILE.INC($X$1519:X1957,0.75)</f>
        <v>0.72992698847409954</v>
      </c>
      <c r="Z1957" s="10">
        <f t="shared" si="339"/>
        <v>0.72992698847409954</v>
      </c>
      <c r="AA1957" s="10">
        <f t="shared" si="340"/>
        <v>0.29496829382844536</v>
      </c>
      <c r="AB1957" s="10">
        <f t="shared" si="341"/>
        <v>-0.24233686626974413</v>
      </c>
      <c r="AC1957" s="10">
        <f t="shared" si="342"/>
        <v>-7.1481691975318562E-2</v>
      </c>
      <c r="AD1957" s="13">
        <f t="shared" si="343"/>
        <v>-242336.86626974412</v>
      </c>
      <c r="AE1957" s="13">
        <f t="shared" si="323"/>
        <v>-71481.691975318565</v>
      </c>
      <c r="AF1957" s="13"/>
      <c r="AG1957" s="2">
        <f t="shared" si="318"/>
        <v>37578</v>
      </c>
      <c r="AH1957" s="3">
        <f t="shared" si="324"/>
        <v>-7703.1279859813721</v>
      </c>
      <c r="AI1957" s="3">
        <f t="shared" si="325"/>
        <v>-2330.5929499213908</v>
      </c>
      <c r="AJ1957" s="3">
        <f t="shared" si="344"/>
        <v>120022.3291081041</v>
      </c>
      <c r="AK1957" s="3">
        <f t="shared" si="345"/>
        <v>83825.116944940964</v>
      </c>
    </row>
    <row r="1958" spans="2:37" x14ac:dyDescent="0.2">
      <c r="B1958" s="5">
        <v>37579</v>
      </c>
      <c r="C1958" s="1">
        <v>115.47</v>
      </c>
      <c r="D1958" s="1">
        <f t="shared" si="346"/>
        <v>47</v>
      </c>
      <c r="E1958" s="1" t="b">
        <f t="shared" si="347"/>
        <v>0</v>
      </c>
      <c r="F1958" s="6">
        <f t="shared" si="348"/>
        <v>-1.1245674740484324E-3</v>
      </c>
      <c r="G1958" s="8">
        <f t="shared" si="326"/>
        <v>-7.6538570962033042E-4</v>
      </c>
      <c r="H1958" s="8">
        <f t="shared" si="327"/>
        <v>-2.1860266284264296E-3</v>
      </c>
      <c r="I1958" s="8">
        <f t="shared" si="328"/>
        <v>-1.1735814159596718E-3</v>
      </c>
      <c r="J1958" s="6">
        <f t="shared" si="329"/>
        <v>1.8672616053489221E-3</v>
      </c>
      <c r="K1958" s="6">
        <f t="shared" si="330"/>
        <v>1.2227421441852035E-3</v>
      </c>
      <c r="L1958" s="6">
        <f t="shared" si="331"/>
        <v>7.0730763971067257E-4</v>
      </c>
      <c r="M1958" s="9">
        <f t="shared" si="332"/>
        <v>-0.40989741738801949</v>
      </c>
      <c r="N1958" s="9">
        <f t="shared" si="333"/>
        <v>-1</v>
      </c>
      <c r="O1958" s="9">
        <f t="shared" si="334"/>
        <v>-1</v>
      </c>
      <c r="P1958" s="9">
        <f t="shared" si="335"/>
        <v>-0.8032991391293397</v>
      </c>
      <c r="Q1958" s="10">
        <f t="shared" si="336"/>
        <v>0.33901214356638676</v>
      </c>
      <c r="R1958" s="10">
        <f t="shared" si="319"/>
        <v>0.23597974738723207</v>
      </c>
      <c r="S1958" s="10">
        <f>_xlfn.PERCENTILE.INC($R$1519:R1958,0.75)</f>
        <v>0.58329369908718509</v>
      </c>
      <c r="T1958" s="10">
        <f t="shared" si="320"/>
        <v>0.58329369908718509</v>
      </c>
      <c r="U1958" s="11">
        <f t="shared" si="337"/>
        <v>0.23597974738723207</v>
      </c>
      <c r="V1958" s="10">
        <f t="shared" si="321"/>
        <v>-1</v>
      </c>
      <c r="W1958" s="10">
        <f t="shared" si="322"/>
        <v>0.24233686626974413</v>
      </c>
      <c r="X1958" s="10">
        <f t="shared" si="338"/>
        <v>0.29497468423404011</v>
      </c>
      <c r="Y1958" s="10">
        <f>_xlfn.PERCENTILE.INC($X$1519:X1958,0.75)</f>
        <v>0.72911712385898142</v>
      </c>
      <c r="Z1958" s="10">
        <f t="shared" si="339"/>
        <v>0.72911712385898142</v>
      </c>
      <c r="AA1958" s="10">
        <f t="shared" si="340"/>
        <v>0.29496829382844536</v>
      </c>
      <c r="AB1958" s="10">
        <f t="shared" si="341"/>
        <v>-0.24233686626974413</v>
      </c>
      <c r="AC1958" s="10">
        <f t="shared" si="342"/>
        <v>-7.1481691975318562E-2</v>
      </c>
      <c r="AD1958" s="13">
        <f t="shared" si="343"/>
        <v>-242336.86626974412</v>
      </c>
      <c r="AE1958" s="13">
        <f t="shared" si="323"/>
        <v>-71481.691975318565</v>
      </c>
      <c r="AF1958" s="13"/>
      <c r="AG1958" s="2">
        <f t="shared" si="318"/>
        <v>37579</v>
      </c>
      <c r="AH1958" s="3">
        <f t="shared" si="324"/>
        <v>272.52415756977888</v>
      </c>
      <c r="AI1958" s="3">
        <f t="shared" si="325"/>
        <v>80.385985785392094</v>
      </c>
      <c r="AJ1958" s="3">
        <f t="shared" si="344"/>
        <v>120294.85326567387</v>
      </c>
      <c r="AK1958" s="3">
        <f t="shared" si="345"/>
        <v>83905.502930726361</v>
      </c>
    </row>
    <row r="1959" spans="2:37" x14ac:dyDescent="0.2">
      <c r="B1959" s="5">
        <v>37580</v>
      </c>
      <c r="C1959" s="1">
        <v>116.52</v>
      </c>
      <c r="D1959" s="1">
        <f t="shared" si="346"/>
        <v>47</v>
      </c>
      <c r="E1959" s="1" t="b">
        <f t="shared" si="347"/>
        <v>0</v>
      </c>
      <c r="F1959" s="6">
        <f t="shared" si="348"/>
        <v>9.0932709794750988E-3</v>
      </c>
      <c r="G1959" s="8">
        <f t="shared" si="326"/>
        <v>-5.9261253496121428E-4</v>
      </c>
      <c r="H1959" s="8">
        <f t="shared" si="327"/>
        <v>-2.0279221109047495E-3</v>
      </c>
      <c r="I1959" s="8">
        <f t="shared" si="328"/>
        <v>-1.1197180871358697E-3</v>
      </c>
      <c r="J1959" s="6">
        <f t="shared" si="329"/>
        <v>1.8672411159897232E-3</v>
      </c>
      <c r="K1959" s="6">
        <f t="shared" si="330"/>
        <v>1.2238445458850943E-3</v>
      </c>
      <c r="L1959" s="6">
        <f t="shared" si="331"/>
        <v>7.0785195909604587E-4</v>
      </c>
      <c r="M1959" s="9">
        <f t="shared" si="332"/>
        <v>-0.31737333217788671</v>
      </c>
      <c r="N1959" s="9">
        <f t="shared" si="333"/>
        <v>-1</v>
      </c>
      <c r="O1959" s="9">
        <f t="shared" si="334"/>
        <v>-1</v>
      </c>
      <c r="P1959" s="9">
        <f t="shared" si="335"/>
        <v>-0.772457777392629</v>
      </c>
      <c r="Q1959" s="10">
        <f t="shared" si="336"/>
        <v>0.33873112400731037</v>
      </c>
      <c r="R1959" s="10">
        <f t="shared" si="319"/>
        <v>0.23617552191121791</v>
      </c>
      <c r="S1959" s="10">
        <f>_xlfn.PERCENTILE.INC($R$1519:R1959,0.75)</f>
        <v>0.58264580739509064</v>
      </c>
      <c r="T1959" s="10">
        <f t="shared" si="320"/>
        <v>0.58264580739509064</v>
      </c>
      <c r="U1959" s="11">
        <f t="shared" si="337"/>
        <v>0.23617552191121791</v>
      </c>
      <c r="V1959" s="10">
        <f t="shared" si="321"/>
        <v>-1</v>
      </c>
      <c r="W1959" s="10">
        <f t="shared" si="322"/>
        <v>0.24233686626974413</v>
      </c>
      <c r="X1959" s="10">
        <f t="shared" si="338"/>
        <v>0.29521940238902239</v>
      </c>
      <c r="Y1959" s="10">
        <f>_xlfn.PERCENTILE.INC($X$1519:X1959,0.75)</f>
        <v>0.7283072592438633</v>
      </c>
      <c r="Z1959" s="10">
        <f t="shared" si="339"/>
        <v>0.7283072592438633</v>
      </c>
      <c r="AA1959" s="10">
        <f t="shared" si="340"/>
        <v>0.29496829382844536</v>
      </c>
      <c r="AB1959" s="10">
        <f t="shared" si="341"/>
        <v>-0.24233686626974413</v>
      </c>
      <c r="AC1959" s="10">
        <f t="shared" si="342"/>
        <v>-7.1481691975318562E-2</v>
      </c>
      <c r="AD1959" s="13">
        <f t="shared" si="343"/>
        <v>-242336.86626974412</v>
      </c>
      <c r="AE1959" s="13">
        <f t="shared" si="323"/>
        <v>-71481.691975318565</v>
      </c>
      <c r="AF1959" s="13"/>
      <c r="AG1959" s="2">
        <f t="shared" si="318"/>
        <v>37580</v>
      </c>
      <c r="AH1959" s="3">
        <f t="shared" si="324"/>
        <v>-2203.6347933076022</v>
      </c>
      <c r="AI1959" s="3">
        <f t="shared" si="325"/>
        <v>-650.00239520294235</v>
      </c>
      <c r="AJ1959" s="3">
        <f t="shared" si="344"/>
        <v>118091.21847236626</v>
      </c>
      <c r="AK1959" s="3">
        <f t="shared" si="345"/>
        <v>83255.500535523417</v>
      </c>
    </row>
    <row r="1960" spans="2:37" x14ac:dyDescent="0.2">
      <c r="B1960" s="5">
        <v>37581</v>
      </c>
      <c r="C1960" s="1">
        <v>116.94</v>
      </c>
      <c r="D1960" s="1">
        <f t="shared" si="346"/>
        <v>47</v>
      </c>
      <c r="E1960" s="1" t="b">
        <f t="shared" si="347"/>
        <v>0</v>
      </c>
      <c r="F1960" s="6">
        <f t="shared" si="348"/>
        <v>3.6045314109165449E-3</v>
      </c>
      <c r="G1960" s="8">
        <f t="shared" si="326"/>
        <v>-5.1094757311713555E-4</v>
      </c>
      <c r="H1960" s="8">
        <f t="shared" si="327"/>
        <v>-1.9176824936454969E-3</v>
      </c>
      <c r="I1960" s="8">
        <f t="shared" si="328"/>
        <v>-1.1032323505104119E-3</v>
      </c>
      <c r="J1960" s="6">
        <f t="shared" si="329"/>
        <v>1.8672057319961662E-3</v>
      </c>
      <c r="K1960" s="6">
        <f t="shared" si="330"/>
        <v>1.2248109402098119E-3</v>
      </c>
      <c r="L1960" s="6">
        <f t="shared" si="331"/>
        <v>7.0836927469132593E-4</v>
      </c>
      <c r="M1960" s="9">
        <f t="shared" si="332"/>
        <v>-0.27364289020840721</v>
      </c>
      <c r="N1960" s="9">
        <f t="shared" si="333"/>
        <v>-1</v>
      </c>
      <c r="O1960" s="9">
        <f t="shared" si="334"/>
        <v>-1</v>
      </c>
      <c r="P1960" s="9">
        <f t="shared" si="335"/>
        <v>-0.75788096340280242</v>
      </c>
      <c r="Q1960" s="10">
        <f t="shared" si="336"/>
        <v>0.33811104434822781</v>
      </c>
      <c r="R1960" s="10">
        <f t="shared" si="319"/>
        <v>0.23660865664478647</v>
      </c>
      <c r="S1960" s="10">
        <f>_xlfn.PERCENTILE.INC($R$1519:R1960,0.75)</f>
        <v>0.58249257314816538</v>
      </c>
      <c r="T1960" s="10">
        <f t="shared" si="320"/>
        <v>0.58249257314816538</v>
      </c>
      <c r="U1960" s="11">
        <f t="shared" si="337"/>
        <v>0.23660865664478647</v>
      </c>
      <c r="V1960" s="10">
        <f t="shared" si="321"/>
        <v>-1</v>
      </c>
      <c r="W1960" s="10">
        <f t="shared" si="322"/>
        <v>0.24233686626974413</v>
      </c>
      <c r="X1960" s="10">
        <f t="shared" si="338"/>
        <v>0.29576082080598309</v>
      </c>
      <c r="Y1960" s="10">
        <f>_xlfn.PERCENTILE.INC($X$1519:X1960,0.75)</f>
        <v>0.72811571643520678</v>
      </c>
      <c r="Z1960" s="10">
        <f t="shared" si="339"/>
        <v>0.72811571643520678</v>
      </c>
      <c r="AA1960" s="10">
        <f t="shared" si="340"/>
        <v>0.29496829382844536</v>
      </c>
      <c r="AB1960" s="10">
        <f t="shared" si="341"/>
        <v>-0.24233686626974413</v>
      </c>
      <c r="AC1960" s="10">
        <f t="shared" si="342"/>
        <v>-7.1481691975318562E-2</v>
      </c>
      <c r="AD1960" s="13">
        <f t="shared" si="343"/>
        <v>-242336.86626974412</v>
      </c>
      <c r="AE1960" s="13">
        <f t="shared" si="323"/>
        <v>-71481.691975318565</v>
      </c>
      <c r="AF1960" s="13"/>
      <c r="AG1960" s="2">
        <f t="shared" si="318"/>
        <v>37581</v>
      </c>
      <c r="AH1960" s="3">
        <f t="shared" si="324"/>
        <v>-873.51084649237487</v>
      </c>
      <c r="AI1960" s="3">
        <f t="shared" si="325"/>
        <v>-257.6580040304969</v>
      </c>
      <c r="AJ1960" s="3">
        <f t="shared" si="344"/>
        <v>117217.7076258739</v>
      </c>
      <c r="AK1960" s="3">
        <f t="shared" si="345"/>
        <v>82997.842531492919</v>
      </c>
    </row>
    <row r="1961" spans="2:37" x14ac:dyDescent="0.2">
      <c r="B1961" s="5">
        <v>37582</v>
      </c>
      <c r="C1961" s="1">
        <v>115.15</v>
      </c>
      <c r="D1961" s="1">
        <f t="shared" si="346"/>
        <v>47</v>
      </c>
      <c r="E1961" s="1" t="b">
        <f t="shared" si="347"/>
        <v>0</v>
      </c>
      <c r="F1961" s="6">
        <f t="shared" si="348"/>
        <v>-1.5306995040191507E-2</v>
      </c>
      <c r="G1961" s="8">
        <f t="shared" si="326"/>
        <v>-1.0073809500455188E-3</v>
      </c>
      <c r="H1961" s="8">
        <f t="shared" si="327"/>
        <v>-2.0522790630387606E-3</v>
      </c>
      <c r="I1961" s="8">
        <f t="shared" si="328"/>
        <v>-1.19124816299719E-3</v>
      </c>
      <c r="J1961" s="6">
        <f t="shared" si="329"/>
        <v>1.8672837967887549E-3</v>
      </c>
      <c r="K1961" s="6">
        <f t="shared" si="330"/>
        <v>1.2259355462792844E-3</v>
      </c>
      <c r="L1961" s="6">
        <f t="shared" si="331"/>
        <v>7.0899213201711282E-4</v>
      </c>
      <c r="M1961" s="9">
        <f t="shared" si="332"/>
        <v>-0.53949000777383349</v>
      </c>
      <c r="N1961" s="9">
        <f t="shared" si="333"/>
        <v>-1</v>
      </c>
      <c r="O1961" s="9">
        <f t="shared" si="334"/>
        <v>-1</v>
      </c>
      <c r="P1961" s="9">
        <f t="shared" si="335"/>
        <v>-0.84649666925794442</v>
      </c>
      <c r="Q1961" s="10">
        <f t="shared" si="336"/>
        <v>0.33873924556349361</v>
      </c>
      <c r="R1961" s="10">
        <f t="shared" si="319"/>
        <v>0.2361698594059268</v>
      </c>
      <c r="S1961" s="10">
        <f>_xlfn.PERCENTILE.INC($R$1519:R1961,0.75)</f>
        <v>0.58233933890124023</v>
      </c>
      <c r="T1961" s="10">
        <f t="shared" si="320"/>
        <v>0.58233933890124023</v>
      </c>
      <c r="U1961" s="11">
        <f t="shared" si="337"/>
        <v>0.2361698594059268</v>
      </c>
      <c r="V1961" s="10">
        <f t="shared" si="321"/>
        <v>-1</v>
      </c>
      <c r="W1961" s="10">
        <f t="shared" si="322"/>
        <v>0.24233686626974413</v>
      </c>
      <c r="X1961" s="10">
        <f t="shared" si="338"/>
        <v>0.29521232425740851</v>
      </c>
      <c r="Y1961" s="10">
        <f>_xlfn.PERCENTILE.INC($X$1519:X1961,0.75)</f>
        <v>0.72792417362655026</v>
      </c>
      <c r="Z1961" s="10">
        <f t="shared" si="339"/>
        <v>0.72792417362655026</v>
      </c>
      <c r="AA1961" s="10">
        <f t="shared" si="340"/>
        <v>0.29496829382844536</v>
      </c>
      <c r="AB1961" s="10">
        <f t="shared" si="341"/>
        <v>-0.24233686626974413</v>
      </c>
      <c r="AC1961" s="10">
        <f t="shared" si="342"/>
        <v>-7.1481691975318562E-2</v>
      </c>
      <c r="AD1961" s="13">
        <f t="shared" si="343"/>
        <v>-242336.86626974412</v>
      </c>
      <c r="AE1961" s="13">
        <f t="shared" si="323"/>
        <v>-71481.691975318565</v>
      </c>
      <c r="AF1961" s="13"/>
      <c r="AG1961" s="2">
        <f t="shared" si="318"/>
        <v>37582</v>
      </c>
      <c r="AH1961" s="3">
        <f t="shared" si="324"/>
        <v>3709.4492100465254</v>
      </c>
      <c r="AI1961" s="3">
        <f t="shared" si="325"/>
        <v>1094.1699045306982</v>
      </c>
      <c r="AJ1961" s="3">
        <f t="shared" si="344"/>
        <v>120927.15683592042</v>
      </c>
      <c r="AK1961" s="3">
        <f t="shared" si="345"/>
        <v>84092.012436023622</v>
      </c>
    </row>
    <row r="1962" spans="2:37" x14ac:dyDescent="0.2">
      <c r="B1962" s="5">
        <v>37585</v>
      </c>
      <c r="C1962" s="1">
        <v>116.31</v>
      </c>
      <c r="D1962" s="1">
        <f t="shared" si="346"/>
        <v>48</v>
      </c>
      <c r="E1962" s="1" t="b">
        <f t="shared" si="347"/>
        <v>1</v>
      </c>
      <c r="F1962" s="6">
        <f t="shared" si="348"/>
        <v>1.0073816760746812E-2</v>
      </c>
      <c r="G1962" s="8">
        <f t="shared" si="326"/>
        <v>-8.9373011201173108E-4</v>
      </c>
      <c r="H1962" s="8">
        <f t="shared" si="327"/>
        <v>-1.992427909217164E-3</v>
      </c>
      <c r="I1962" s="8">
        <f t="shared" si="328"/>
        <v>-1.1156235084960814E-3</v>
      </c>
      <c r="J1962" s="6">
        <f t="shared" si="329"/>
        <v>1.8673314441918043E-3</v>
      </c>
      <c r="K1962" s="6">
        <f t="shared" si="330"/>
        <v>1.2269831028537547E-3</v>
      </c>
      <c r="L1962" s="6">
        <f t="shared" si="331"/>
        <v>7.0951910270312837E-4</v>
      </c>
      <c r="M1962" s="9">
        <f t="shared" si="332"/>
        <v>-0.47861353954682884</v>
      </c>
      <c r="N1962" s="9">
        <f t="shared" si="333"/>
        <v>-1</v>
      </c>
      <c r="O1962" s="9">
        <f t="shared" si="334"/>
        <v>-1</v>
      </c>
      <c r="P1962" s="9">
        <f t="shared" si="335"/>
        <v>-0.82620451318227628</v>
      </c>
      <c r="Q1962" s="10">
        <f t="shared" si="336"/>
        <v>0.33893448205787785</v>
      </c>
      <c r="R1962" s="10">
        <f t="shared" si="319"/>
        <v>0.23603381843674104</v>
      </c>
      <c r="S1962" s="10">
        <f>_xlfn.PERCENTILE.INC($R$1519:R1962,0.75)</f>
        <v>0.58218610465431508</v>
      </c>
      <c r="T1962" s="10">
        <f t="shared" si="320"/>
        <v>0.58218610465431508</v>
      </c>
      <c r="U1962" s="11">
        <f t="shared" si="337"/>
        <v>0.23603381843674104</v>
      </c>
      <c r="V1962" s="10">
        <f t="shared" si="321"/>
        <v>-0.84649666925794442</v>
      </c>
      <c r="W1962" s="10">
        <f t="shared" si="322"/>
        <v>0.2361698594059268</v>
      </c>
      <c r="X1962" s="10">
        <f t="shared" si="338"/>
        <v>0.29504227304592628</v>
      </c>
      <c r="Y1962" s="10">
        <f>_xlfn.PERCENTILE.INC($X$1519:X1962,0.75)</f>
        <v>0.72773263081789386</v>
      </c>
      <c r="Z1962" s="10">
        <f t="shared" si="339"/>
        <v>0.72773263081789386</v>
      </c>
      <c r="AA1962" s="10">
        <f t="shared" si="340"/>
        <v>0.29504227304592628</v>
      </c>
      <c r="AB1962" s="10">
        <f t="shared" si="341"/>
        <v>-0.19991699936623405</v>
      </c>
      <c r="AC1962" s="10">
        <f t="shared" si="342"/>
        <v>-5.8983965913534699E-2</v>
      </c>
      <c r="AD1962" s="13">
        <f t="shared" si="343"/>
        <v>-199916.99936623406</v>
      </c>
      <c r="AE1962" s="13">
        <f t="shared" si="323"/>
        <v>-58983.965913534696</v>
      </c>
      <c r="AF1962" s="13"/>
      <c r="AG1962" s="2">
        <f t="shared" si="318"/>
        <v>37585</v>
      </c>
      <c r="AH1962" s="3">
        <f t="shared" si="324"/>
        <v>-2441.2571851750072</v>
      </c>
      <c r="AI1962" s="3">
        <f t="shared" si="325"/>
        <v>-720.09346670750506</v>
      </c>
      <c r="AJ1962" s="3">
        <f t="shared" si="344"/>
        <v>118485.89965074541</v>
      </c>
      <c r="AK1962" s="3">
        <f t="shared" si="345"/>
        <v>83371.918969316117</v>
      </c>
    </row>
    <row r="1963" spans="2:37" x14ac:dyDescent="0.2">
      <c r="B1963" s="5">
        <v>37586</v>
      </c>
      <c r="C1963" s="1">
        <v>113.98</v>
      </c>
      <c r="D1963" s="1">
        <f t="shared" si="346"/>
        <v>48</v>
      </c>
      <c r="E1963" s="1" t="b">
        <f t="shared" si="347"/>
        <v>0</v>
      </c>
      <c r="F1963" s="6">
        <f t="shared" si="348"/>
        <v>-2.0032671309431649E-2</v>
      </c>
      <c r="G1963" s="8">
        <f t="shared" si="326"/>
        <v>-1.4487800492367774E-3</v>
      </c>
      <c r="H1963" s="8">
        <f t="shared" si="327"/>
        <v>-2.1529813236260023E-3</v>
      </c>
      <c r="I1963" s="8">
        <f t="shared" si="328"/>
        <v>-1.2424248903478371E-3</v>
      </c>
      <c r="J1963" s="6">
        <f t="shared" si="329"/>
        <v>1.8675976304594344E-3</v>
      </c>
      <c r="K1963" s="6">
        <f t="shared" si="330"/>
        <v>1.2282249064604202E-3</v>
      </c>
      <c r="L1963" s="6">
        <f t="shared" si="331"/>
        <v>7.1020486622642444E-4</v>
      </c>
      <c r="M1963" s="9">
        <f t="shared" si="332"/>
        <v>-0.77574528132185161</v>
      </c>
      <c r="N1963" s="9">
        <f t="shared" si="333"/>
        <v>-1</v>
      </c>
      <c r="O1963" s="9">
        <f t="shared" si="334"/>
        <v>-1</v>
      </c>
      <c r="P1963" s="9">
        <f t="shared" si="335"/>
        <v>-0.92524842710728394</v>
      </c>
      <c r="Q1963" s="10">
        <f t="shared" si="336"/>
        <v>0.3406650901833006</v>
      </c>
      <c r="R1963" s="10">
        <f t="shared" si="319"/>
        <v>0.2348347462223225</v>
      </c>
      <c r="S1963" s="10">
        <f>_xlfn.PERCENTILE.INC($R$1519:R1963,0.75)</f>
        <v>0.58203287040738982</v>
      </c>
      <c r="T1963" s="10">
        <f t="shared" si="320"/>
        <v>0.58203287040738982</v>
      </c>
      <c r="U1963" s="11">
        <f t="shared" si="337"/>
        <v>0.2348347462223225</v>
      </c>
      <c r="V1963" s="10">
        <f t="shared" si="321"/>
        <v>-0.84649666925794442</v>
      </c>
      <c r="W1963" s="10">
        <f t="shared" si="322"/>
        <v>0.2361698594059268</v>
      </c>
      <c r="X1963" s="10">
        <f t="shared" si="338"/>
        <v>0.29354343277790312</v>
      </c>
      <c r="Y1963" s="10">
        <f>_xlfn.PERCENTILE.INC($X$1519:X1963,0.75)</f>
        <v>0.72754108800923734</v>
      </c>
      <c r="Z1963" s="10">
        <f t="shared" si="339"/>
        <v>0.72754108800923734</v>
      </c>
      <c r="AA1963" s="10">
        <f t="shared" si="340"/>
        <v>0.29504227304592628</v>
      </c>
      <c r="AB1963" s="10">
        <f t="shared" si="341"/>
        <v>-0.19991699936623405</v>
      </c>
      <c r="AC1963" s="10">
        <f t="shared" si="342"/>
        <v>-5.8983965913534699E-2</v>
      </c>
      <c r="AD1963" s="13">
        <f t="shared" si="343"/>
        <v>-199916.99936623406</v>
      </c>
      <c r="AE1963" s="13">
        <f t="shared" si="323"/>
        <v>-58983.965913534696</v>
      </c>
      <c r="AF1963" s="13"/>
      <c r="AG1963" s="2">
        <f t="shared" si="318"/>
        <v>37586</v>
      </c>
      <c r="AH1963" s="3">
        <f t="shared" si="324"/>
        <v>4004.8715374716221</v>
      </c>
      <c r="AI1963" s="3">
        <f t="shared" si="325"/>
        <v>1181.6064016725609</v>
      </c>
      <c r="AJ1963" s="3">
        <f t="shared" si="344"/>
        <v>122490.77118821704</v>
      </c>
      <c r="AK1963" s="3">
        <f t="shared" si="345"/>
        <v>84553.525370988675</v>
      </c>
    </row>
    <row r="1964" spans="2:37" x14ac:dyDescent="0.2">
      <c r="B1964" s="5">
        <v>37587</v>
      </c>
      <c r="C1964" s="1">
        <v>114.23</v>
      </c>
      <c r="D1964" s="1">
        <f t="shared" si="346"/>
        <v>48</v>
      </c>
      <c r="E1964" s="1" t="b">
        <f t="shared" si="347"/>
        <v>0</v>
      </c>
      <c r="F1964" s="6">
        <f t="shared" si="348"/>
        <v>2.193367257413481E-3</v>
      </c>
      <c r="G1964" s="8">
        <f t="shared" si="326"/>
        <v>-1.3689260329928852E-3</v>
      </c>
      <c r="H1964" s="8">
        <f t="shared" si="327"/>
        <v>-2.1001469372845618E-3</v>
      </c>
      <c r="I1964" s="8">
        <f t="shared" si="328"/>
        <v>-1.2496482861707975E-3</v>
      </c>
      <c r="J1964" s="6">
        <f t="shared" si="329"/>
        <v>1.8678263764064919E-3</v>
      </c>
      <c r="K1964" s="6">
        <f t="shared" si="330"/>
        <v>1.2293979050455994E-3</v>
      </c>
      <c r="L1964" s="6">
        <f t="shared" si="331"/>
        <v>7.1089774049122058E-4</v>
      </c>
      <c r="M1964" s="9">
        <f t="shared" si="332"/>
        <v>-0.73289790222716511</v>
      </c>
      <c r="N1964" s="9">
        <f t="shared" si="333"/>
        <v>-1</v>
      </c>
      <c r="O1964" s="9">
        <f t="shared" si="334"/>
        <v>-1</v>
      </c>
      <c r="P1964" s="9">
        <f t="shared" si="335"/>
        <v>-0.91096596740905511</v>
      </c>
      <c r="Q1964" s="10">
        <f t="shared" si="336"/>
        <v>0.33247793611391457</v>
      </c>
      <c r="R1964" s="10">
        <f t="shared" si="319"/>
        <v>0.24061747054574523</v>
      </c>
      <c r="S1964" s="10">
        <f>_xlfn.PERCENTILE.INC($R$1519:R1964,0.75)</f>
        <v>0.58172255903243053</v>
      </c>
      <c r="T1964" s="10">
        <f t="shared" si="320"/>
        <v>0.58172255903243053</v>
      </c>
      <c r="U1964" s="11">
        <f t="shared" si="337"/>
        <v>0.24061747054574523</v>
      </c>
      <c r="V1964" s="10">
        <f t="shared" si="321"/>
        <v>-0.84649666925794442</v>
      </c>
      <c r="W1964" s="10">
        <f t="shared" si="322"/>
        <v>0.2361698594059268</v>
      </c>
      <c r="X1964" s="10">
        <f t="shared" si="338"/>
        <v>0.30077183818218156</v>
      </c>
      <c r="Y1964" s="10">
        <f>_xlfn.PERCENTILE.INC($X$1519:X1964,0.75)</f>
        <v>0.72715319879053819</v>
      </c>
      <c r="Z1964" s="10">
        <f t="shared" si="339"/>
        <v>0.72715319879053819</v>
      </c>
      <c r="AA1964" s="10">
        <f t="shared" si="340"/>
        <v>0.29504227304592628</v>
      </c>
      <c r="AB1964" s="10">
        <f t="shared" si="341"/>
        <v>-0.19991699936623405</v>
      </c>
      <c r="AC1964" s="10">
        <f t="shared" si="342"/>
        <v>-5.8983965913534699E-2</v>
      </c>
      <c r="AD1964" s="13">
        <f t="shared" si="343"/>
        <v>-199916.99936623406</v>
      </c>
      <c r="AE1964" s="13">
        <f t="shared" si="323"/>
        <v>-58983.965913534696</v>
      </c>
      <c r="AF1964" s="13"/>
      <c r="AG1964" s="2">
        <f t="shared" si="318"/>
        <v>37587</v>
      </c>
      <c r="AH1964" s="3">
        <f t="shared" si="324"/>
        <v>-438.4914006102494</v>
      </c>
      <c r="AI1964" s="3">
        <f t="shared" si="325"/>
        <v>-129.37349954713986</v>
      </c>
      <c r="AJ1964" s="3">
        <f t="shared" si="344"/>
        <v>122052.27978760679</v>
      </c>
      <c r="AK1964" s="3">
        <f t="shared" si="345"/>
        <v>84424.151871441529</v>
      </c>
    </row>
    <row r="1965" spans="2:37" x14ac:dyDescent="0.2">
      <c r="B1965" s="5">
        <v>37589</v>
      </c>
      <c r="C1965" s="1">
        <v>112.56</v>
      </c>
      <c r="D1965" s="1">
        <f t="shared" si="346"/>
        <v>48</v>
      </c>
      <c r="E1965" s="1" t="b">
        <f t="shared" si="347"/>
        <v>0</v>
      </c>
      <c r="F1965" s="6">
        <f t="shared" si="348"/>
        <v>-1.4619627068195751E-2</v>
      </c>
      <c r="G1965" s="8">
        <f t="shared" si="326"/>
        <v>-1.5651239524139579E-3</v>
      </c>
      <c r="H1965" s="8">
        <f t="shared" si="327"/>
        <v>-2.2853040400309097E-3</v>
      </c>
      <c r="I1965" s="8">
        <f t="shared" si="328"/>
        <v>-1.3216947650847204E-3</v>
      </c>
      <c r="J1965" s="6">
        <f t="shared" si="329"/>
        <v>1.8681633737613228E-3</v>
      </c>
      <c r="K1965" s="6">
        <f t="shared" si="330"/>
        <v>1.2308148089168244E-3</v>
      </c>
      <c r="L1965" s="6">
        <f t="shared" si="331"/>
        <v>7.1169288838007175E-4</v>
      </c>
      <c r="M1965" s="9">
        <f t="shared" si="332"/>
        <v>-0.83778751601513768</v>
      </c>
      <c r="N1965" s="9">
        <f t="shared" si="333"/>
        <v>-1</v>
      </c>
      <c r="O1965" s="9">
        <f t="shared" si="334"/>
        <v>-1</v>
      </c>
      <c r="P1965" s="9">
        <f t="shared" si="335"/>
        <v>-0.94592917200504589</v>
      </c>
      <c r="Q1965" s="10">
        <f t="shared" si="336"/>
        <v>0.33274619766451535</v>
      </c>
      <c r="R1965" s="10">
        <f t="shared" si="319"/>
        <v>0.24042348360854415</v>
      </c>
      <c r="S1965" s="10">
        <f>_xlfn.PERCENTILE.INC($R$1519:R1965,0.75)</f>
        <v>0.58141224765747124</v>
      </c>
      <c r="T1965" s="10">
        <f t="shared" si="320"/>
        <v>0.58141224765747124</v>
      </c>
      <c r="U1965" s="11">
        <f t="shared" si="337"/>
        <v>0.24042348360854415</v>
      </c>
      <c r="V1965" s="10">
        <f t="shared" si="321"/>
        <v>-0.84649666925794442</v>
      </c>
      <c r="W1965" s="10">
        <f t="shared" si="322"/>
        <v>0.2361698594059268</v>
      </c>
      <c r="X1965" s="10">
        <f t="shared" si="338"/>
        <v>0.30052935451068019</v>
      </c>
      <c r="Y1965" s="10">
        <f>_xlfn.PERCENTILE.INC($X$1519:X1965,0.75)</f>
        <v>0.72676530957183905</v>
      </c>
      <c r="Z1965" s="10">
        <f t="shared" si="339"/>
        <v>0.72676530957183905</v>
      </c>
      <c r="AA1965" s="10">
        <f t="shared" si="340"/>
        <v>0.29504227304592628</v>
      </c>
      <c r="AB1965" s="10">
        <f t="shared" si="341"/>
        <v>-0.19991699936623405</v>
      </c>
      <c r="AC1965" s="10">
        <f t="shared" si="342"/>
        <v>-5.8983965913534699E-2</v>
      </c>
      <c r="AD1965" s="13">
        <f t="shared" si="343"/>
        <v>-199916.99936623406</v>
      </c>
      <c r="AE1965" s="13">
        <f t="shared" si="323"/>
        <v>-58983.965913534696</v>
      </c>
      <c r="AF1965" s="13"/>
      <c r="AG1965" s="2">
        <f t="shared" si="318"/>
        <v>37589</v>
      </c>
      <c r="AH1965" s="3">
        <f t="shared" si="324"/>
        <v>2922.7119753270681</v>
      </c>
      <c r="AI1965" s="3">
        <f t="shared" si="325"/>
        <v>862.32358465904736</v>
      </c>
      <c r="AJ1965" s="3">
        <f t="shared" si="344"/>
        <v>124974.99176293386</v>
      </c>
      <c r="AK1965" s="3">
        <f t="shared" si="345"/>
        <v>85286.475456100583</v>
      </c>
    </row>
    <row r="1966" spans="2:37" x14ac:dyDescent="0.2">
      <c r="B1966" s="5">
        <v>37592</v>
      </c>
      <c r="C1966" s="1">
        <v>113.65</v>
      </c>
      <c r="D1966" s="1">
        <f t="shared" si="346"/>
        <v>49</v>
      </c>
      <c r="E1966" s="1" t="b">
        <f t="shared" si="347"/>
        <v>1</v>
      </c>
      <c r="F1966" s="6">
        <f t="shared" si="348"/>
        <v>9.6837242359630871E-3</v>
      </c>
      <c r="G1966" s="8">
        <f t="shared" si="326"/>
        <v>-1.3943440987626782E-3</v>
      </c>
      <c r="H1966" s="8">
        <f t="shared" si="327"/>
        <v>-2.1460631860965459E-3</v>
      </c>
      <c r="I1966" s="8">
        <f t="shared" si="328"/>
        <v>-1.258404680072826E-3</v>
      </c>
      <c r="J1966" s="6">
        <f t="shared" si="329"/>
        <v>1.868406624337187E-3</v>
      </c>
      <c r="K1966" s="6">
        <f t="shared" si="330"/>
        <v>1.2320426377035001E-3</v>
      </c>
      <c r="L1966" s="6">
        <f t="shared" si="331"/>
        <v>7.1239555487553452E-4</v>
      </c>
      <c r="M1966" s="9">
        <f t="shared" si="332"/>
        <v>-0.74627443544700478</v>
      </c>
      <c r="N1966" s="9">
        <f t="shared" si="333"/>
        <v>-1</v>
      </c>
      <c r="O1966" s="9">
        <f t="shared" si="334"/>
        <v>-1</v>
      </c>
      <c r="P1966" s="9">
        <f t="shared" si="335"/>
        <v>-0.91542481181566826</v>
      </c>
      <c r="Q1966" s="10">
        <f t="shared" si="336"/>
        <v>0.33248631289000674</v>
      </c>
      <c r="R1966" s="10">
        <f t="shared" si="319"/>
        <v>0.24061140834529821</v>
      </c>
      <c r="S1966" s="10">
        <f>_xlfn.PERCENTILE.INC($R$1519:R1966,0.75)</f>
        <v>0.58110193628251183</v>
      </c>
      <c r="T1966" s="10">
        <f t="shared" si="320"/>
        <v>0.58110193628251183</v>
      </c>
      <c r="U1966" s="11">
        <f t="shared" si="337"/>
        <v>0.24061140834529821</v>
      </c>
      <c r="V1966" s="10">
        <f t="shared" si="321"/>
        <v>-0.94592917200504589</v>
      </c>
      <c r="W1966" s="10">
        <f t="shared" si="322"/>
        <v>0.24042348360854415</v>
      </c>
      <c r="X1966" s="10">
        <f t="shared" si="338"/>
        <v>0.3007642604316228</v>
      </c>
      <c r="Y1966" s="10">
        <f>_xlfn.PERCENTILE.INC($X$1519:X1966,0.75)</f>
        <v>0.7263774203531399</v>
      </c>
      <c r="Z1966" s="10">
        <f t="shared" si="339"/>
        <v>0.7263774203531399</v>
      </c>
      <c r="AA1966" s="10">
        <f t="shared" si="340"/>
        <v>0.3007642604316228</v>
      </c>
      <c r="AB1966" s="10">
        <f t="shared" si="341"/>
        <v>-0.2274235867803989</v>
      </c>
      <c r="AC1966" s="10">
        <f t="shared" si="342"/>
        <v>-6.840088688271366E-2</v>
      </c>
      <c r="AD1966" s="13">
        <f t="shared" si="343"/>
        <v>-227423.58678039891</v>
      </c>
      <c r="AE1966" s="13">
        <f t="shared" si="323"/>
        <v>-68400.886882713661</v>
      </c>
      <c r="AF1966" s="13"/>
      <c r="AG1966" s="2">
        <f t="shared" ref="AG1966:AG2029" si="349">B1966</f>
        <v>37592</v>
      </c>
      <c r="AH1966" s="3">
        <f t="shared" si="324"/>
        <v>-1935.9410919438178</v>
      </c>
      <c r="AI1966" s="3">
        <f t="shared" si="325"/>
        <v>-571.18446025011656</v>
      </c>
      <c r="AJ1966" s="3">
        <f t="shared" si="344"/>
        <v>123039.05067099004</v>
      </c>
      <c r="AK1966" s="3">
        <f t="shared" si="345"/>
        <v>84715.290995850461</v>
      </c>
    </row>
    <row r="1967" spans="2:37" x14ac:dyDescent="0.2">
      <c r="B1967" s="5">
        <v>37593</v>
      </c>
      <c r="C1967" s="1">
        <v>112.91</v>
      </c>
      <c r="D1967" s="1">
        <f t="shared" si="346"/>
        <v>49</v>
      </c>
      <c r="E1967" s="1" t="b">
        <f t="shared" si="347"/>
        <v>0</v>
      </c>
      <c r="F1967" s="6">
        <f t="shared" si="348"/>
        <v>-6.5112186537615857E-3</v>
      </c>
      <c r="G1967" s="8">
        <f t="shared" si="326"/>
        <v>-1.5855762415219298E-3</v>
      </c>
      <c r="H1967" s="8">
        <f t="shared" si="327"/>
        <v>-2.2256969937719177E-3</v>
      </c>
      <c r="I1967" s="8">
        <f t="shared" si="328"/>
        <v>-1.3155204791241131E-3</v>
      </c>
      <c r="J1967" s="6">
        <f t="shared" si="329"/>
        <v>1.8687521450301745E-3</v>
      </c>
      <c r="K1967" s="6">
        <f t="shared" si="330"/>
        <v>1.2333686116529725E-3</v>
      </c>
      <c r="L1967" s="6">
        <f t="shared" si="331"/>
        <v>7.1317136697421205E-4</v>
      </c>
      <c r="M1967" s="9">
        <f t="shared" si="332"/>
        <v>-0.84846791787700004</v>
      </c>
      <c r="N1967" s="9">
        <f t="shared" si="333"/>
        <v>-1</v>
      </c>
      <c r="O1967" s="9">
        <f t="shared" si="334"/>
        <v>-1</v>
      </c>
      <c r="P1967" s="9">
        <f t="shared" si="335"/>
        <v>-0.94948930595900005</v>
      </c>
      <c r="Q1967" s="10">
        <f t="shared" si="336"/>
        <v>0.33260243771927472</v>
      </c>
      <c r="R1967" s="10">
        <f t="shared" ref="R1967:R2030" si="350">IF(B1967&lt;&gt;"",$C$7/Q1967,"")</f>
        <v>0.24052740126794298</v>
      </c>
      <c r="S1967" s="10">
        <f>_xlfn.PERCENTILE.INC($R$1519:R1967,0.75)</f>
        <v>0.58079162490755254</v>
      </c>
      <c r="T1967" s="10">
        <f t="shared" ref="T1967:T2030" si="351">MIN(S1967,$C$9)</f>
        <v>0.58079162490755254</v>
      </c>
      <c r="U1967" s="11">
        <f t="shared" si="337"/>
        <v>0.24052740126794298</v>
      </c>
      <c r="V1967" s="10">
        <f t="shared" ref="V1967:V2030" si="352">IF(B1967&lt;&gt;"",IF($E1967,P1966,V1966),"")</f>
        <v>-0.94592917200504589</v>
      </c>
      <c r="W1967" s="10">
        <f t="shared" ref="W1967:W2030" si="353">IF(B1967&lt;&gt;"",IF($E1967,U1966,W1966),"")</f>
        <v>0.24042348360854415</v>
      </c>
      <c r="X1967" s="10">
        <f t="shared" si="338"/>
        <v>0.30065925158492873</v>
      </c>
      <c r="Y1967" s="10">
        <f>_xlfn.PERCENTILE.INC($X$1519:X1967,0.75)</f>
        <v>0.72598953113444076</v>
      </c>
      <c r="Z1967" s="10">
        <f t="shared" si="339"/>
        <v>0.72598953113444076</v>
      </c>
      <c r="AA1967" s="10">
        <f t="shared" si="340"/>
        <v>0.3007642604316228</v>
      </c>
      <c r="AB1967" s="10">
        <f t="shared" si="341"/>
        <v>-0.2274235867803989</v>
      </c>
      <c r="AC1967" s="10">
        <f t="shared" si="342"/>
        <v>-6.840088688271366E-2</v>
      </c>
      <c r="AD1967" s="13">
        <f t="shared" si="343"/>
        <v>-227423.58678039891</v>
      </c>
      <c r="AE1967" s="13">
        <f t="shared" ref="AE1967:AE2030" si="354">IF(B1967&lt;&gt;"",AC1967*$C$6,"")</f>
        <v>-68400.886882713661</v>
      </c>
      <c r="AF1967" s="13"/>
      <c r="AG1967" s="2">
        <f t="shared" si="349"/>
        <v>37593</v>
      </c>
      <c r="AH1967" s="3">
        <f t="shared" ref="AH1967:AH2030" si="355">IF(B1967&lt;&gt;"",AD1966*$F1967,"")</f>
        <v>1480.8047005499002</v>
      </c>
      <c r="AI1967" s="3">
        <f t="shared" ref="AI1967:AI2030" si="356">IF(B1967&lt;&gt;"",AE1966*$F1967,"")</f>
        <v>445.37313060456137</v>
      </c>
      <c r="AJ1967" s="3">
        <f t="shared" si="344"/>
        <v>124519.85537153993</v>
      </c>
      <c r="AK1967" s="3">
        <f t="shared" si="345"/>
        <v>85160.664126455027</v>
      </c>
    </row>
    <row r="1968" spans="2:37" x14ac:dyDescent="0.2">
      <c r="B1968" s="5">
        <v>37594</v>
      </c>
      <c r="C1968" s="1">
        <v>111.74</v>
      </c>
      <c r="D1968" s="1">
        <f t="shared" si="346"/>
        <v>49</v>
      </c>
      <c r="E1968" s="1" t="b">
        <f t="shared" si="347"/>
        <v>0</v>
      </c>
      <c r="F1968" s="6">
        <f t="shared" si="348"/>
        <v>-1.0362235408732601E-2</v>
      </c>
      <c r="G1968" s="8">
        <f t="shared" ref="G1968:G2031" si="357">ma(F1903:F1968,"e")</f>
        <v>-1.6956795322121037E-3</v>
      </c>
      <c r="H1968" s="8">
        <f t="shared" ref="H1968:H2031" si="358">ma(F1837:F1968,"e")</f>
        <v>-2.3347376890075944E-3</v>
      </c>
      <c r="I1968" s="8">
        <f t="shared" ref="I1968:I2031" si="359">ma(F1719:F1968,"e")</f>
        <v>-1.3968509180924756E-3</v>
      </c>
      <c r="J1968" s="6">
        <f t="shared" ref="J1968:J2031" si="360">IF(B1968&lt;&gt;"",_xlfn.STDEV.S(G719:G1968),"")</f>
        <v>1.8691686346671353E-3</v>
      </c>
      <c r="K1968" s="6">
        <f t="shared" ref="K1968:K2031" si="361">IF(B1968&lt;&gt;"",_xlfn.STDEV.S(H719:H1968),"")</f>
        <v>1.2348426491248759E-3</v>
      </c>
      <c r="L1968" s="6">
        <f t="shared" ref="L1968:L2031" si="362">IF(B1968&lt;&gt;"",_xlfn.STDEV.S(I719:I1968),"")</f>
        <v>7.1406891872399542E-4</v>
      </c>
      <c r="M1968" s="9">
        <f t="shared" ref="M1968:M2031" si="363">IF(B1968&lt;&gt;"",MIN(1,MAX(-1,G1968/J1968)),"")</f>
        <v>-0.9071838146449922</v>
      </c>
      <c r="N1968" s="9">
        <f t="shared" ref="N1968:N2031" si="364">IF(B1968&lt;&gt;"",MIN(1,MAX(-1,H1968/K1968)),"")</f>
        <v>-1</v>
      </c>
      <c r="O1968" s="9">
        <f t="shared" ref="O1968:O2031" si="365">IF(B1968&lt;&gt;"",MIN(1,MAX(-1,I1968/L1968)),"")</f>
        <v>-1</v>
      </c>
      <c r="P1968" s="9">
        <f t="shared" ref="P1968:P2031" si="366">IF(B1968&lt;&gt;"",AVERAGE(M1968:O1968),"")</f>
        <v>-0.96906127154833077</v>
      </c>
      <c r="Q1968" s="10">
        <f t="shared" ref="Q1968:Q2031" si="367">IF(B1968&lt;&gt;"",SQRT(250)*_xlfn.STDEV.S(F1909:F1968),"")</f>
        <v>0.33251049582738468</v>
      </c>
      <c r="R1968" s="10">
        <f t="shared" si="350"/>
        <v>0.24059390907627229</v>
      </c>
      <c r="S1968" s="10">
        <f>_xlfn.PERCENTILE.INC($R$1519:R1968,0.75)</f>
        <v>0.57985342071596901</v>
      </c>
      <c r="T1968" s="10">
        <f t="shared" si="351"/>
        <v>0.57985342071596901</v>
      </c>
      <c r="U1968" s="11">
        <f t="shared" ref="U1968:U2031" si="368">IF(B1968&lt;&gt;"",MIN(T1968,R1968),"")</f>
        <v>0.24059390907627229</v>
      </c>
      <c r="V1968" s="10">
        <f t="shared" si="352"/>
        <v>-0.94592917200504589</v>
      </c>
      <c r="W1968" s="10">
        <f t="shared" si="353"/>
        <v>0.24042348360854415</v>
      </c>
      <c r="X1968" s="10">
        <f t="shared" ref="X1968:X2031" si="369">$C$8/Q1968</f>
        <v>0.30074238634534034</v>
      </c>
      <c r="Y1968" s="10">
        <f>_xlfn.PERCENTILE.INC($X$1519:X1968,0.75)</f>
        <v>0.72481677589496141</v>
      </c>
      <c r="Z1968" s="10">
        <f t="shared" ref="Z1968:Z2031" si="370">MIN($C$10,Y1968)</f>
        <v>0.72481677589496141</v>
      </c>
      <c r="AA1968" s="10">
        <f t="shared" ref="AA1968:AA2031" si="371">IF(E1968,MIN(Z1968,X1968),AA1967)</f>
        <v>0.3007642604316228</v>
      </c>
      <c r="AB1968" s="10">
        <f t="shared" ref="AB1968:AB2031" si="372">IF(B1968&lt;&gt;"",V1968*W1968,"")</f>
        <v>-0.2274235867803989</v>
      </c>
      <c r="AC1968" s="10">
        <f t="shared" ref="AC1968:AC2031" si="373">IF(B1968&lt;&gt;"",V1968*W1968*AA1968,"")</f>
        <v>-6.840088688271366E-2</v>
      </c>
      <c r="AD1968" s="13">
        <f t="shared" ref="AD1968:AD2031" si="374">IF(B1968&lt;&gt;"",AB1968*$C$6,"")</f>
        <v>-227423.58678039891</v>
      </c>
      <c r="AE1968" s="13">
        <f t="shared" si="354"/>
        <v>-68400.886882713661</v>
      </c>
      <c r="AF1968" s="13"/>
      <c r="AG1968" s="2">
        <f t="shared" si="349"/>
        <v>37594</v>
      </c>
      <c r="AH1968" s="3">
        <f t="shared" si="355"/>
        <v>2356.616743716821</v>
      </c>
      <c r="AI1968" s="3">
        <f t="shared" si="356"/>
        <v>708.78609204476879</v>
      </c>
      <c r="AJ1968" s="3">
        <f t="shared" ref="AJ1968:AJ2031" si="375">AJ1967+AH1968</f>
        <v>126876.47211525675</v>
      </c>
      <c r="AK1968" s="3">
        <f t="shared" ref="AK1968:AK2031" si="376">AK1967+AI1968</f>
        <v>85869.450218499798</v>
      </c>
    </row>
    <row r="1969" spans="2:37" x14ac:dyDescent="0.2">
      <c r="B1969" s="5">
        <v>37595</v>
      </c>
      <c r="C1969" s="1">
        <v>109.45</v>
      </c>
      <c r="D1969" s="1">
        <f t="shared" si="346"/>
        <v>49</v>
      </c>
      <c r="E1969" s="1" t="b">
        <f t="shared" si="347"/>
        <v>0</v>
      </c>
      <c r="F1969" s="6">
        <f t="shared" si="348"/>
        <v>-2.0494003937712502E-2</v>
      </c>
      <c r="G1969" s="8">
        <f t="shared" si="357"/>
        <v>-2.0794802508112497E-3</v>
      </c>
      <c r="H1969" s="8">
        <f t="shared" si="358"/>
        <v>-2.5766327725004687E-3</v>
      </c>
      <c r="I1969" s="8">
        <f t="shared" si="359"/>
        <v>-1.5501237183441106E-3</v>
      </c>
      <c r="J1969" s="6">
        <f t="shared" si="360"/>
        <v>1.869867057498098E-3</v>
      </c>
      <c r="K1969" s="6">
        <f t="shared" si="361"/>
        <v>1.2366820917178386E-3</v>
      </c>
      <c r="L1969" s="6">
        <f t="shared" si="362"/>
        <v>7.1521050772011473E-4</v>
      </c>
      <c r="M1969" s="9">
        <f t="shared" si="363"/>
        <v>-1</v>
      </c>
      <c r="N1969" s="9">
        <f t="shared" si="364"/>
        <v>-1</v>
      </c>
      <c r="O1969" s="9">
        <f t="shared" si="365"/>
        <v>-1</v>
      </c>
      <c r="P1969" s="9">
        <f t="shared" si="366"/>
        <v>-1</v>
      </c>
      <c r="Q1969" s="10">
        <f t="shared" si="367"/>
        <v>0.3334766402806652</v>
      </c>
      <c r="R1969" s="10">
        <f t="shared" si="350"/>
        <v>0.23989686333852139</v>
      </c>
      <c r="S1969" s="10">
        <f>_xlfn.PERCENTILE.INC($R$1519:R1969,0.75)</f>
        <v>0.5789152165243856</v>
      </c>
      <c r="T1969" s="10">
        <f t="shared" si="351"/>
        <v>0.5789152165243856</v>
      </c>
      <c r="U1969" s="11">
        <f t="shared" si="368"/>
        <v>0.23989686333852139</v>
      </c>
      <c r="V1969" s="10">
        <f t="shared" si="352"/>
        <v>-0.94592917200504589</v>
      </c>
      <c r="W1969" s="10">
        <f t="shared" si="353"/>
        <v>0.24042348360854415</v>
      </c>
      <c r="X1969" s="10">
        <f t="shared" si="369"/>
        <v>0.29987107917315176</v>
      </c>
      <c r="Y1969" s="10">
        <f>_xlfn.PERCENTILE.INC($X$1519:X1969,0.75)</f>
        <v>0.72364402065548195</v>
      </c>
      <c r="Z1969" s="10">
        <f t="shared" si="370"/>
        <v>0.72364402065548195</v>
      </c>
      <c r="AA1969" s="10">
        <f t="shared" si="371"/>
        <v>0.3007642604316228</v>
      </c>
      <c r="AB1969" s="10">
        <f t="shared" si="372"/>
        <v>-0.2274235867803989</v>
      </c>
      <c r="AC1969" s="10">
        <f t="shared" si="373"/>
        <v>-6.840088688271366E-2</v>
      </c>
      <c r="AD1969" s="13">
        <f t="shared" si="374"/>
        <v>-227423.58678039891</v>
      </c>
      <c r="AE1969" s="13">
        <f t="shared" si="354"/>
        <v>-68400.886882713661</v>
      </c>
      <c r="AF1969" s="13"/>
      <c r="AG1969" s="2">
        <f t="shared" si="349"/>
        <v>37595</v>
      </c>
      <c r="AH1969" s="3">
        <f t="shared" si="355"/>
        <v>4660.8198830061965</v>
      </c>
      <c r="AI1969" s="3">
        <f t="shared" si="356"/>
        <v>1401.8080451173612</v>
      </c>
      <c r="AJ1969" s="3">
        <f t="shared" si="375"/>
        <v>131537.29199826295</v>
      </c>
      <c r="AK1969" s="3">
        <f t="shared" si="376"/>
        <v>87271.258263617157</v>
      </c>
    </row>
    <row r="1970" spans="2:37" x14ac:dyDescent="0.2">
      <c r="B1970" s="5">
        <v>37596</v>
      </c>
      <c r="C1970" s="1">
        <v>110.34</v>
      </c>
      <c r="D1970" s="1">
        <f t="shared" si="346"/>
        <v>49</v>
      </c>
      <c r="E1970" s="1" t="b">
        <f t="shared" si="347"/>
        <v>0</v>
      </c>
      <c r="F1970" s="6">
        <f t="shared" si="348"/>
        <v>8.1315669255368483E-3</v>
      </c>
      <c r="G1970" s="8">
        <f t="shared" si="357"/>
        <v>-2.1524367057021879E-3</v>
      </c>
      <c r="H1970" s="8">
        <f t="shared" si="358"/>
        <v>-2.3648233539717033E-3</v>
      </c>
      <c r="I1970" s="8">
        <f t="shared" si="359"/>
        <v>-1.4699159184666153E-3</v>
      </c>
      <c r="J1970" s="6">
        <f t="shared" si="360"/>
        <v>1.8706286292489937E-3</v>
      </c>
      <c r="K1970" s="6">
        <f t="shared" si="361"/>
        <v>1.2382062944626742E-3</v>
      </c>
      <c r="L1970" s="6">
        <f t="shared" si="362"/>
        <v>7.162228890298715E-4</v>
      </c>
      <c r="M1970" s="9">
        <f t="shared" si="363"/>
        <v>-1</v>
      </c>
      <c r="N1970" s="9">
        <f t="shared" si="364"/>
        <v>-1</v>
      </c>
      <c r="O1970" s="9">
        <f t="shared" si="365"/>
        <v>-1</v>
      </c>
      <c r="P1970" s="9">
        <f t="shared" si="366"/>
        <v>-1</v>
      </c>
      <c r="Q1970" s="10">
        <f t="shared" si="367"/>
        <v>0.33396057675855084</v>
      </c>
      <c r="R1970" s="10">
        <f t="shared" si="350"/>
        <v>0.23954923295583766</v>
      </c>
      <c r="S1970" s="10">
        <f>_xlfn.PERCENTILE.INC($R$1519:R1970,0.75)</f>
        <v>0.57797701233280208</v>
      </c>
      <c r="T1970" s="10">
        <f t="shared" si="351"/>
        <v>0.57797701233280208</v>
      </c>
      <c r="U1970" s="11">
        <f t="shared" si="368"/>
        <v>0.23954923295583766</v>
      </c>
      <c r="V1970" s="10">
        <f t="shared" si="352"/>
        <v>-0.94592917200504589</v>
      </c>
      <c r="W1970" s="10">
        <f t="shared" si="353"/>
        <v>0.24042348360854415</v>
      </c>
      <c r="X1970" s="10">
        <f t="shared" si="369"/>
        <v>0.29943654119479707</v>
      </c>
      <c r="Y1970" s="10">
        <f>_xlfn.PERCENTILE.INC($X$1519:X1970,0.75)</f>
        <v>0.72247126541600259</v>
      </c>
      <c r="Z1970" s="10">
        <f t="shared" si="370"/>
        <v>0.72247126541600259</v>
      </c>
      <c r="AA1970" s="10">
        <f t="shared" si="371"/>
        <v>0.3007642604316228</v>
      </c>
      <c r="AB1970" s="10">
        <f t="shared" si="372"/>
        <v>-0.2274235867803989</v>
      </c>
      <c r="AC1970" s="10">
        <f t="shared" si="373"/>
        <v>-6.840088688271366E-2</v>
      </c>
      <c r="AD1970" s="13">
        <f t="shared" si="374"/>
        <v>-227423.58678039891</v>
      </c>
      <c r="AE1970" s="13">
        <f t="shared" si="354"/>
        <v>-68400.886882713661</v>
      </c>
      <c r="AF1970" s="13"/>
      <c r="AG1970" s="2">
        <f t="shared" si="349"/>
        <v>37596</v>
      </c>
      <c r="AH1970" s="3">
        <f t="shared" si="355"/>
        <v>-1849.3101163504509</v>
      </c>
      <c r="AI1970" s="3">
        <f t="shared" si="356"/>
        <v>-556.20638945286169</v>
      </c>
      <c r="AJ1970" s="3">
        <f t="shared" si="375"/>
        <v>129687.98188191251</v>
      </c>
      <c r="AK1970" s="3">
        <f t="shared" si="376"/>
        <v>86715.051874164303</v>
      </c>
    </row>
    <row r="1971" spans="2:37" x14ac:dyDescent="0.2">
      <c r="B1971" s="5">
        <v>37599</v>
      </c>
      <c r="C1971" s="1">
        <v>109.13</v>
      </c>
      <c r="D1971" s="1">
        <f t="shared" si="346"/>
        <v>50</v>
      </c>
      <c r="E1971" s="1" t="b">
        <f t="shared" si="347"/>
        <v>1</v>
      </c>
      <c r="F1971" s="6">
        <f t="shared" si="348"/>
        <v>-1.0966104767083595E-2</v>
      </c>
      <c r="G1971" s="8">
        <f t="shared" si="357"/>
        <v>-2.2696708452884184E-3</v>
      </c>
      <c r="H1971" s="8">
        <f t="shared" si="358"/>
        <v>-2.466573639455264E-3</v>
      </c>
      <c r="I1971" s="8">
        <f t="shared" si="359"/>
        <v>-1.5094901525678917E-3</v>
      </c>
      <c r="J1971" s="6">
        <f t="shared" si="360"/>
        <v>1.8714859962186314E-3</v>
      </c>
      <c r="K1971" s="6">
        <f t="shared" si="361"/>
        <v>1.2398718136720525E-3</v>
      </c>
      <c r="L1971" s="6">
        <f t="shared" si="362"/>
        <v>7.1729033804500799E-4</v>
      </c>
      <c r="M1971" s="9">
        <f t="shared" si="363"/>
        <v>-1</v>
      </c>
      <c r="N1971" s="9">
        <f t="shared" si="364"/>
        <v>-1</v>
      </c>
      <c r="O1971" s="9">
        <f t="shared" si="365"/>
        <v>-1</v>
      </c>
      <c r="P1971" s="9">
        <f t="shared" si="366"/>
        <v>-1</v>
      </c>
      <c r="Q1971" s="10">
        <f t="shared" si="367"/>
        <v>0.33319943543635161</v>
      </c>
      <c r="R1971" s="10">
        <f t="shared" si="350"/>
        <v>0.24009644522726617</v>
      </c>
      <c r="S1971" s="10">
        <f>_xlfn.PERCENTILE.INC($R$1519:R1971,0.75)</f>
        <v>0.57703880814121855</v>
      </c>
      <c r="T1971" s="10">
        <f t="shared" si="351"/>
        <v>0.57703880814121855</v>
      </c>
      <c r="U1971" s="11">
        <f t="shared" si="368"/>
        <v>0.24009644522726617</v>
      </c>
      <c r="V1971" s="10">
        <f t="shared" si="352"/>
        <v>-1</v>
      </c>
      <c r="W1971" s="10">
        <f t="shared" si="353"/>
        <v>0.23954923295583766</v>
      </c>
      <c r="X1971" s="10">
        <f t="shared" si="369"/>
        <v>0.30012055653408271</v>
      </c>
      <c r="Y1971" s="10">
        <f>_xlfn.PERCENTILE.INC($X$1519:X1971,0.75)</f>
        <v>0.72129851017652324</v>
      </c>
      <c r="Z1971" s="10">
        <f t="shared" si="370"/>
        <v>0.72129851017652324</v>
      </c>
      <c r="AA1971" s="10">
        <f t="shared" si="371"/>
        <v>0.30012055653408271</v>
      </c>
      <c r="AB1971" s="10">
        <f t="shared" si="372"/>
        <v>-0.23954923295583766</v>
      </c>
      <c r="AC1971" s="10">
        <f t="shared" si="373"/>
        <v>-7.1893649112018621E-2</v>
      </c>
      <c r="AD1971" s="13">
        <f t="shared" si="374"/>
        <v>-239549.23295583765</v>
      </c>
      <c r="AE1971" s="13">
        <f t="shared" si="354"/>
        <v>-71893.649112018626</v>
      </c>
      <c r="AF1971" s="13"/>
      <c r="AG1971" s="2">
        <f t="shared" si="349"/>
        <v>37599</v>
      </c>
      <c r="AH1971" s="3">
        <f t="shared" si="355"/>
        <v>2493.950879139782</v>
      </c>
      <c r="AI1971" s="3">
        <f t="shared" si="356"/>
        <v>750.09129171727204</v>
      </c>
      <c r="AJ1971" s="3">
        <f t="shared" si="375"/>
        <v>132181.93276105227</v>
      </c>
      <c r="AK1971" s="3">
        <f t="shared" si="376"/>
        <v>87465.143165881571</v>
      </c>
    </row>
    <row r="1972" spans="2:37" x14ac:dyDescent="0.2">
      <c r="B1972" s="5">
        <v>37600</v>
      </c>
      <c r="C1972" s="1">
        <v>109.86</v>
      </c>
      <c r="D1972" s="1">
        <f t="shared" si="346"/>
        <v>50</v>
      </c>
      <c r="E1972" s="1" t="b">
        <f t="shared" si="347"/>
        <v>0</v>
      </c>
      <c r="F1972" s="6">
        <f t="shared" si="348"/>
        <v>6.6892696783653616E-3</v>
      </c>
      <c r="G1972" s="8">
        <f t="shared" si="357"/>
        <v>-1.9355360210290913E-3</v>
      </c>
      <c r="H1972" s="8">
        <f t="shared" si="358"/>
        <v>-2.3921646227699797E-3</v>
      </c>
      <c r="I1972" s="8">
        <f t="shared" si="359"/>
        <v>-1.4503546761415525E-3</v>
      </c>
      <c r="J1972" s="6">
        <f t="shared" si="360"/>
        <v>1.8720767407130307E-3</v>
      </c>
      <c r="K1972" s="6">
        <f t="shared" si="361"/>
        <v>1.241423471477765E-3</v>
      </c>
      <c r="L1972" s="6">
        <f t="shared" si="362"/>
        <v>7.1826391321374227E-4</v>
      </c>
      <c r="M1972" s="9">
        <f t="shared" si="363"/>
        <v>-1</v>
      </c>
      <c r="N1972" s="9">
        <f t="shared" si="364"/>
        <v>-1</v>
      </c>
      <c r="O1972" s="9">
        <f t="shared" si="365"/>
        <v>-1</v>
      </c>
      <c r="P1972" s="9">
        <f t="shared" si="366"/>
        <v>-1</v>
      </c>
      <c r="Q1972" s="10">
        <f t="shared" si="367"/>
        <v>0.33361851983362545</v>
      </c>
      <c r="R1972" s="10">
        <f t="shared" si="350"/>
        <v>0.23979484124531145</v>
      </c>
      <c r="S1972" s="10">
        <f>_xlfn.PERCENTILE.INC($R$1519:R1972,0.75)</f>
        <v>0.57671197917888073</v>
      </c>
      <c r="T1972" s="10">
        <f t="shared" si="351"/>
        <v>0.57671197917888073</v>
      </c>
      <c r="U1972" s="11">
        <f t="shared" si="368"/>
        <v>0.23979484124531145</v>
      </c>
      <c r="V1972" s="10">
        <f t="shared" si="352"/>
        <v>-1</v>
      </c>
      <c r="W1972" s="10">
        <f t="shared" si="353"/>
        <v>0.23954923295583766</v>
      </c>
      <c r="X1972" s="10">
        <f t="shared" si="369"/>
        <v>0.29974355155663934</v>
      </c>
      <c r="Y1972" s="10">
        <f>_xlfn.PERCENTILE.INC($X$1519:X1972,0.75)</f>
        <v>0.72088997397360099</v>
      </c>
      <c r="Z1972" s="10">
        <f t="shared" si="370"/>
        <v>0.72088997397360099</v>
      </c>
      <c r="AA1972" s="10">
        <f t="shared" si="371"/>
        <v>0.30012055653408271</v>
      </c>
      <c r="AB1972" s="10">
        <f t="shared" si="372"/>
        <v>-0.23954923295583766</v>
      </c>
      <c r="AC1972" s="10">
        <f t="shared" si="373"/>
        <v>-7.1893649112018621E-2</v>
      </c>
      <c r="AD1972" s="13">
        <f t="shared" si="374"/>
        <v>-239549.23295583765</v>
      </c>
      <c r="AE1972" s="13">
        <f t="shared" si="354"/>
        <v>-71893.649112018626</v>
      </c>
      <c r="AF1972" s="13"/>
      <c r="AG1972" s="2">
        <f t="shared" si="349"/>
        <v>37600</v>
      </c>
      <c r="AH1972" s="3">
        <f t="shared" si="355"/>
        <v>-1602.4094204871651</v>
      </c>
      <c r="AI1972" s="3">
        <f t="shared" si="356"/>
        <v>-480.91600707206499</v>
      </c>
      <c r="AJ1972" s="3">
        <f t="shared" si="375"/>
        <v>130579.52334056511</v>
      </c>
      <c r="AK1972" s="3">
        <f t="shared" si="376"/>
        <v>86984.227158809503</v>
      </c>
    </row>
    <row r="1973" spans="2:37" x14ac:dyDescent="0.2">
      <c r="B1973" s="5">
        <v>37601</v>
      </c>
      <c r="C1973" s="1">
        <v>108.91</v>
      </c>
      <c r="D1973" s="1">
        <f t="shared" si="346"/>
        <v>50</v>
      </c>
      <c r="E1973" s="1" t="b">
        <f t="shared" si="347"/>
        <v>0</v>
      </c>
      <c r="F1973" s="6">
        <f t="shared" si="348"/>
        <v>-8.6473693792099571E-3</v>
      </c>
      <c r="G1973" s="8">
        <f t="shared" si="357"/>
        <v>-2.0941593155241593E-3</v>
      </c>
      <c r="H1973" s="8">
        <f t="shared" si="358"/>
        <v>-2.4848869926288601E-3</v>
      </c>
      <c r="I1973" s="8">
        <f t="shared" si="359"/>
        <v>-1.5574984427806525E-3</v>
      </c>
      <c r="J1973" s="6">
        <f t="shared" si="360"/>
        <v>1.8727845711244723E-3</v>
      </c>
      <c r="K1973" s="6">
        <f t="shared" si="361"/>
        <v>1.2431083167753496E-3</v>
      </c>
      <c r="L1973" s="6">
        <f t="shared" si="362"/>
        <v>7.1940850831636778E-4</v>
      </c>
      <c r="M1973" s="9">
        <f t="shared" si="363"/>
        <v>-1</v>
      </c>
      <c r="N1973" s="9">
        <f t="shared" si="364"/>
        <v>-1</v>
      </c>
      <c r="O1973" s="9">
        <f t="shared" si="365"/>
        <v>-1</v>
      </c>
      <c r="P1973" s="9">
        <f t="shared" si="366"/>
        <v>-1</v>
      </c>
      <c r="Q1973" s="10">
        <f t="shared" si="367"/>
        <v>0.33374306613630123</v>
      </c>
      <c r="R1973" s="10">
        <f t="shared" si="350"/>
        <v>0.23970535455956968</v>
      </c>
      <c r="S1973" s="10">
        <f>_xlfn.PERCENTILE.INC($R$1519:R1973,0.75)</f>
        <v>0.57638515021654291</v>
      </c>
      <c r="T1973" s="10">
        <f t="shared" si="351"/>
        <v>0.57638515021654291</v>
      </c>
      <c r="U1973" s="11">
        <f t="shared" si="368"/>
        <v>0.23970535455956968</v>
      </c>
      <c r="V1973" s="10">
        <f t="shared" si="352"/>
        <v>-1</v>
      </c>
      <c r="W1973" s="10">
        <f t="shared" si="353"/>
        <v>0.23954923295583766</v>
      </c>
      <c r="X1973" s="10">
        <f t="shared" si="369"/>
        <v>0.29963169319946215</v>
      </c>
      <c r="Y1973" s="10">
        <f>_xlfn.PERCENTILE.INC($X$1519:X1973,0.75)</f>
        <v>0.72048143777067875</v>
      </c>
      <c r="Z1973" s="10">
        <f t="shared" si="370"/>
        <v>0.72048143777067875</v>
      </c>
      <c r="AA1973" s="10">
        <f t="shared" si="371"/>
        <v>0.30012055653408271</v>
      </c>
      <c r="AB1973" s="10">
        <f t="shared" si="372"/>
        <v>-0.23954923295583766</v>
      </c>
      <c r="AC1973" s="10">
        <f t="shared" si="373"/>
        <v>-7.1893649112018621E-2</v>
      </c>
      <c r="AD1973" s="13">
        <f t="shared" si="374"/>
        <v>-239549.23295583765</v>
      </c>
      <c r="AE1973" s="13">
        <f t="shared" si="354"/>
        <v>-71893.649112018626</v>
      </c>
      <c r="AF1973" s="13"/>
      <c r="AG1973" s="2">
        <f t="shared" si="349"/>
        <v>37601</v>
      </c>
      <c r="AH1973" s="3">
        <f t="shared" si="355"/>
        <v>2071.470701875543</v>
      </c>
      <c r="AI1973" s="3">
        <f t="shared" si="356"/>
        <v>621.69093989093494</v>
      </c>
      <c r="AJ1973" s="3">
        <f t="shared" si="375"/>
        <v>132650.99404244064</v>
      </c>
      <c r="AK1973" s="3">
        <f t="shared" si="376"/>
        <v>87605.918098700437</v>
      </c>
    </row>
    <row r="1974" spans="2:37" x14ac:dyDescent="0.2">
      <c r="B1974" s="5">
        <v>37602</v>
      </c>
      <c r="C1974" s="1">
        <v>109.96</v>
      </c>
      <c r="D1974" s="1">
        <f t="shared" si="346"/>
        <v>50</v>
      </c>
      <c r="E1974" s="1" t="b">
        <f t="shared" si="347"/>
        <v>0</v>
      </c>
      <c r="F1974" s="6">
        <f t="shared" si="348"/>
        <v>9.6409879717196389E-3</v>
      </c>
      <c r="G1974" s="8">
        <f t="shared" si="357"/>
        <v>-1.735225014165558E-3</v>
      </c>
      <c r="H1974" s="8">
        <f t="shared" si="358"/>
        <v>-2.3703606527581901E-3</v>
      </c>
      <c r="I1974" s="8">
        <f t="shared" si="359"/>
        <v>-1.5345118008598764E-3</v>
      </c>
      <c r="J1974" s="6">
        <f t="shared" si="360"/>
        <v>1.8732351840543414E-3</v>
      </c>
      <c r="K1974" s="6">
        <f t="shared" si="361"/>
        <v>1.2446216737811227E-3</v>
      </c>
      <c r="L1974" s="6">
        <f t="shared" si="362"/>
        <v>7.2050601464714503E-4</v>
      </c>
      <c r="M1974" s="9">
        <f t="shared" si="363"/>
        <v>-0.9263252307753046</v>
      </c>
      <c r="N1974" s="9">
        <f t="shared" si="364"/>
        <v>-1</v>
      </c>
      <c r="O1974" s="9">
        <f t="shared" si="365"/>
        <v>-1</v>
      </c>
      <c r="P1974" s="9">
        <f t="shared" si="366"/>
        <v>-0.97544174359176816</v>
      </c>
      <c r="Q1974" s="10">
        <f t="shared" si="367"/>
        <v>0.33363985877825125</v>
      </c>
      <c r="R1974" s="10">
        <f t="shared" si="350"/>
        <v>0.23977950444215601</v>
      </c>
      <c r="S1974" s="10">
        <f>_xlfn.PERCENTILE.INC($R$1519:R1974,0.75)</f>
        <v>0.5760583212542052</v>
      </c>
      <c r="T1974" s="10">
        <f t="shared" si="351"/>
        <v>0.5760583212542052</v>
      </c>
      <c r="U1974" s="11">
        <f t="shared" si="368"/>
        <v>0.23977950444215601</v>
      </c>
      <c r="V1974" s="10">
        <f t="shared" si="352"/>
        <v>-1</v>
      </c>
      <c r="W1974" s="10">
        <f t="shared" si="353"/>
        <v>0.23954923295583766</v>
      </c>
      <c r="X1974" s="10">
        <f t="shared" si="369"/>
        <v>0.29972438055269501</v>
      </c>
      <c r="Y1974" s="10">
        <f>_xlfn.PERCENTILE.INC($X$1519:X1974,0.75)</f>
        <v>0.7200729015677565</v>
      </c>
      <c r="Z1974" s="10">
        <f t="shared" si="370"/>
        <v>0.7200729015677565</v>
      </c>
      <c r="AA1974" s="10">
        <f t="shared" si="371"/>
        <v>0.30012055653408271</v>
      </c>
      <c r="AB1974" s="10">
        <f t="shared" si="372"/>
        <v>-0.23954923295583766</v>
      </c>
      <c r="AC1974" s="10">
        <f t="shared" si="373"/>
        <v>-7.1893649112018621E-2</v>
      </c>
      <c r="AD1974" s="13">
        <f t="shared" si="374"/>
        <v>-239549.23295583765</v>
      </c>
      <c r="AE1974" s="13">
        <f t="shared" si="354"/>
        <v>-71893.649112018626</v>
      </c>
      <c r="AF1974" s="13"/>
      <c r="AG1974" s="2">
        <f t="shared" si="349"/>
        <v>37602</v>
      </c>
      <c r="AH1974" s="3">
        <f t="shared" si="355"/>
        <v>-2309.4912735618964</v>
      </c>
      <c r="AI1974" s="3">
        <f t="shared" si="356"/>
        <v>-693.12580633200389</v>
      </c>
      <c r="AJ1974" s="3">
        <f t="shared" si="375"/>
        <v>130341.50276887874</v>
      </c>
      <c r="AK1974" s="3">
        <f t="shared" si="376"/>
        <v>86912.792292368438</v>
      </c>
    </row>
    <row r="1975" spans="2:37" x14ac:dyDescent="0.2">
      <c r="B1975" s="5">
        <v>37603</v>
      </c>
      <c r="C1975" s="1">
        <v>110.92</v>
      </c>
      <c r="D1975" s="1">
        <f t="shared" si="346"/>
        <v>50</v>
      </c>
      <c r="E1975" s="1" t="b">
        <f t="shared" si="347"/>
        <v>0</v>
      </c>
      <c r="F1975" s="6">
        <f t="shared" si="348"/>
        <v>8.7304474354310546E-3</v>
      </c>
      <c r="G1975" s="8">
        <f t="shared" si="357"/>
        <v>-1.5939067650610247E-3</v>
      </c>
      <c r="H1975" s="8">
        <f t="shared" si="358"/>
        <v>-2.222033333327782E-3</v>
      </c>
      <c r="I1975" s="8">
        <f t="shared" si="359"/>
        <v>-1.4589190207421154E-3</v>
      </c>
      <c r="J1975" s="6">
        <f t="shared" si="360"/>
        <v>1.8735898718553082E-3</v>
      </c>
      <c r="K1975" s="6">
        <f t="shared" si="361"/>
        <v>1.2459238628404468E-3</v>
      </c>
      <c r="L1975" s="6">
        <f t="shared" si="362"/>
        <v>7.2147503118120081E-4</v>
      </c>
      <c r="M1975" s="9">
        <f t="shared" si="363"/>
        <v>-0.85072341017870179</v>
      </c>
      <c r="N1975" s="9">
        <f t="shared" si="364"/>
        <v>-1</v>
      </c>
      <c r="O1975" s="9">
        <f t="shared" si="365"/>
        <v>-1</v>
      </c>
      <c r="P1975" s="9">
        <f t="shared" si="366"/>
        <v>-0.950241136726234</v>
      </c>
      <c r="Q1975" s="10">
        <f t="shared" si="367"/>
        <v>0.33388703056738334</v>
      </c>
      <c r="R1975" s="10">
        <f t="shared" si="350"/>
        <v>0.23960199910746405</v>
      </c>
      <c r="S1975" s="10">
        <f>_xlfn.PERCENTILE.INC($R$1519:R1975,0.75)</f>
        <v>0.57573149229186737</v>
      </c>
      <c r="T1975" s="10">
        <f t="shared" si="351"/>
        <v>0.57573149229186737</v>
      </c>
      <c r="U1975" s="11">
        <f t="shared" si="368"/>
        <v>0.23960199910746405</v>
      </c>
      <c r="V1975" s="10">
        <f t="shared" si="352"/>
        <v>-1</v>
      </c>
      <c r="W1975" s="10">
        <f t="shared" si="353"/>
        <v>0.23954923295583766</v>
      </c>
      <c r="X1975" s="10">
        <f t="shared" si="369"/>
        <v>0.29950249888433006</v>
      </c>
      <c r="Y1975" s="10">
        <f>_xlfn.PERCENTILE.INC($X$1519:X1975,0.75)</f>
        <v>0.71966436536483425</v>
      </c>
      <c r="Z1975" s="10">
        <f t="shared" si="370"/>
        <v>0.71966436536483425</v>
      </c>
      <c r="AA1975" s="10">
        <f t="shared" si="371"/>
        <v>0.30012055653408271</v>
      </c>
      <c r="AB1975" s="10">
        <f t="shared" si="372"/>
        <v>-0.23954923295583766</v>
      </c>
      <c r="AC1975" s="10">
        <f t="shared" si="373"/>
        <v>-7.1893649112018621E-2</v>
      </c>
      <c r="AD1975" s="13">
        <f t="shared" si="374"/>
        <v>-239549.23295583765</v>
      </c>
      <c r="AE1975" s="13">
        <f t="shared" si="354"/>
        <v>-71893.649112018626</v>
      </c>
      <c r="AF1975" s="13"/>
      <c r="AG1975" s="2">
        <f t="shared" si="349"/>
        <v>37603</v>
      </c>
      <c r="AH1975" s="3">
        <f t="shared" si="355"/>
        <v>-2091.3719865187691</v>
      </c>
      <c r="AI1975" s="3">
        <f t="shared" si="356"/>
        <v>-627.66372451380312</v>
      </c>
      <c r="AJ1975" s="3">
        <f t="shared" si="375"/>
        <v>128250.13078235996</v>
      </c>
      <c r="AK1975" s="3">
        <f t="shared" si="376"/>
        <v>86285.128567854641</v>
      </c>
    </row>
    <row r="1976" spans="2:37" x14ac:dyDescent="0.2">
      <c r="B1976" s="5">
        <v>37606</v>
      </c>
      <c r="C1976" s="1">
        <v>114.03</v>
      </c>
      <c r="D1976" s="1">
        <f t="shared" si="346"/>
        <v>51</v>
      </c>
      <c r="E1976" s="1" t="b">
        <f t="shared" si="347"/>
        <v>1</v>
      </c>
      <c r="F1976" s="6">
        <f t="shared" si="348"/>
        <v>2.803822574828696E-2</v>
      </c>
      <c r="G1976" s="8">
        <f t="shared" si="357"/>
        <v>-9.3567066360409604E-4</v>
      </c>
      <c r="H1976" s="8">
        <f t="shared" si="358"/>
        <v>-1.737902553798196E-3</v>
      </c>
      <c r="I1976" s="8">
        <f t="shared" si="359"/>
        <v>-1.2818845599835238E-3</v>
      </c>
      <c r="J1976" s="6">
        <f t="shared" si="360"/>
        <v>1.8736520041399726E-3</v>
      </c>
      <c r="K1976" s="6">
        <f t="shared" si="361"/>
        <v>1.246657490795563E-3</v>
      </c>
      <c r="L1976" s="6">
        <f t="shared" si="362"/>
        <v>7.2218492161424364E-4</v>
      </c>
      <c r="M1976" s="9">
        <f t="shared" si="363"/>
        <v>-0.49938337617479794</v>
      </c>
      <c r="N1976" s="9">
        <f t="shared" si="364"/>
        <v>-1</v>
      </c>
      <c r="O1976" s="9">
        <f t="shared" si="365"/>
        <v>-1</v>
      </c>
      <c r="P1976" s="9">
        <f t="shared" si="366"/>
        <v>-0.83312779205826593</v>
      </c>
      <c r="Q1976" s="10">
        <f t="shared" si="367"/>
        <v>0.3339885424557828</v>
      </c>
      <c r="R1976" s="10">
        <f t="shared" si="350"/>
        <v>0.23952917489854106</v>
      </c>
      <c r="S1976" s="10">
        <f>_xlfn.PERCENTILE.INC($R$1519:R1976,0.75)</f>
        <v>0.57561942198771021</v>
      </c>
      <c r="T1976" s="10">
        <f t="shared" si="351"/>
        <v>0.57561942198771021</v>
      </c>
      <c r="U1976" s="11">
        <f t="shared" si="368"/>
        <v>0.23952917489854106</v>
      </c>
      <c r="V1976" s="10">
        <f t="shared" si="352"/>
        <v>-0.950241136726234</v>
      </c>
      <c r="W1976" s="10">
        <f t="shared" si="353"/>
        <v>0.23960199910746405</v>
      </c>
      <c r="X1976" s="10">
        <f t="shared" si="369"/>
        <v>0.2994114686231763</v>
      </c>
      <c r="Y1976" s="10">
        <f>_xlfn.PERCENTILE.INC($X$1519:X1976,0.75)</f>
        <v>0.71952427748463788</v>
      </c>
      <c r="Z1976" s="10">
        <f t="shared" si="370"/>
        <v>0.71952427748463788</v>
      </c>
      <c r="AA1976" s="10">
        <f t="shared" si="371"/>
        <v>0.2994114686231763</v>
      </c>
      <c r="AB1976" s="10">
        <f t="shared" si="372"/>
        <v>-0.22767967599375474</v>
      </c>
      <c r="AC1976" s="10">
        <f t="shared" si="373"/>
        <v>-6.8169906164939051E-2</v>
      </c>
      <c r="AD1976" s="13">
        <f t="shared" si="374"/>
        <v>-227679.67599375473</v>
      </c>
      <c r="AE1976" s="13">
        <f t="shared" si="354"/>
        <v>-68169.90616493905</v>
      </c>
      <c r="AF1976" s="13"/>
      <c r="AG1976" s="2">
        <f t="shared" si="349"/>
        <v>37606</v>
      </c>
      <c r="AH1976" s="3">
        <f t="shared" si="355"/>
        <v>-6716.5354714447585</v>
      </c>
      <c r="AI1976" s="3">
        <f t="shared" si="356"/>
        <v>-2015.7703636709086</v>
      </c>
      <c r="AJ1976" s="3">
        <f t="shared" si="375"/>
        <v>121533.5953109152</v>
      </c>
      <c r="AK1976" s="3">
        <f t="shared" si="376"/>
        <v>84269.358204183736</v>
      </c>
    </row>
    <row r="1977" spans="2:37" x14ac:dyDescent="0.2">
      <c r="B1977" s="5">
        <v>37607</v>
      </c>
      <c r="C1977" s="1">
        <v>113.84</v>
      </c>
      <c r="D1977" s="1">
        <f t="shared" si="346"/>
        <v>51</v>
      </c>
      <c r="E1977" s="1" t="b">
        <f t="shared" si="347"/>
        <v>0</v>
      </c>
      <c r="F1977" s="6">
        <f t="shared" si="348"/>
        <v>-1.6662281855651662E-3</v>
      </c>
      <c r="G1977" s="8">
        <f t="shared" si="357"/>
        <v>-1.0550525583156625E-3</v>
      </c>
      <c r="H1977" s="8">
        <f t="shared" si="358"/>
        <v>-1.7180553421243991E-3</v>
      </c>
      <c r="I1977" s="8">
        <f t="shared" si="359"/>
        <v>-1.3220526411619972E-3</v>
      </c>
      <c r="J1977" s="6">
        <f t="shared" si="360"/>
        <v>1.873751007276775E-3</v>
      </c>
      <c r="K1977" s="6">
        <f t="shared" si="361"/>
        <v>1.2473654036410397E-3</v>
      </c>
      <c r="L1977" s="6">
        <f t="shared" si="362"/>
        <v>7.2294554831230616E-4</v>
      </c>
      <c r="M1977" s="9">
        <f t="shared" si="363"/>
        <v>-0.56306977512931566</v>
      </c>
      <c r="N1977" s="9">
        <f t="shared" si="364"/>
        <v>-1</v>
      </c>
      <c r="O1977" s="9">
        <f t="shared" si="365"/>
        <v>-1</v>
      </c>
      <c r="P1977" s="9">
        <f t="shared" si="366"/>
        <v>-0.85435659170977196</v>
      </c>
      <c r="Q1977" s="10">
        <f t="shared" si="367"/>
        <v>0.33393226031492618</v>
      </c>
      <c r="R1977" s="10">
        <f t="shared" si="350"/>
        <v>0.23956954600478936</v>
      </c>
      <c r="S1977" s="10">
        <f>_xlfn.PERCENTILE.INC($R$1519:R1977,0.75)</f>
        <v>0.57550735168355316</v>
      </c>
      <c r="T1977" s="10">
        <f t="shared" si="351"/>
        <v>0.57550735168355316</v>
      </c>
      <c r="U1977" s="11">
        <f t="shared" si="368"/>
        <v>0.23956954600478936</v>
      </c>
      <c r="V1977" s="10">
        <f t="shared" si="352"/>
        <v>-0.950241136726234</v>
      </c>
      <c r="W1977" s="10">
        <f t="shared" si="353"/>
        <v>0.23960199910746405</v>
      </c>
      <c r="X1977" s="10">
        <f t="shared" si="369"/>
        <v>0.29946193250598668</v>
      </c>
      <c r="Y1977" s="10">
        <f>_xlfn.PERCENTILE.INC($X$1519:X1977,0.75)</f>
        <v>0.7193841896044415</v>
      </c>
      <c r="Z1977" s="10">
        <f t="shared" si="370"/>
        <v>0.7193841896044415</v>
      </c>
      <c r="AA1977" s="10">
        <f t="shared" si="371"/>
        <v>0.2994114686231763</v>
      </c>
      <c r="AB1977" s="10">
        <f t="shared" si="372"/>
        <v>-0.22767967599375474</v>
      </c>
      <c r="AC1977" s="10">
        <f t="shared" si="373"/>
        <v>-6.8169906164939051E-2</v>
      </c>
      <c r="AD1977" s="13">
        <f t="shared" si="374"/>
        <v>-227679.67599375473</v>
      </c>
      <c r="AE1977" s="13">
        <f t="shared" si="354"/>
        <v>-68169.90616493905</v>
      </c>
      <c r="AF1977" s="13"/>
      <c r="AG1977" s="2">
        <f t="shared" si="349"/>
        <v>37607</v>
      </c>
      <c r="AH1977" s="3">
        <f t="shared" si="355"/>
        <v>379.36629342113889</v>
      </c>
      <c r="AI1977" s="3">
        <f t="shared" si="356"/>
        <v>113.58661905935402</v>
      </c>
      <c r="AJ1977" s="3">
        <f t="shared" si="375"/>
        <v>121912.96160433635</v>
      </c>
      <c r="AK1977" s="3">
        <f t="shared" si="376"/>
        <v>84382.944823243088</v>
      </c>
    </row>
    <row r="1978" spans="2:37" x14ac:dyDescent="0.2">
      <c r="B1978" s="5">
        <v>37608</v>
      </c>
      <c r="C1978" s="1">
        <v>115.66</v>
      </c>
      <c r="D1978" s="1">
        <f t="shared" si="346"/>
        <v>51</v>
      </c>
      <c r="E1978" s="1" t="b">
        <f t="shared" si="347"/>
        <v>0</v>
      </c>
      <c r="F1978" s="6">
        <f t="shared" si="348"/>
        <v>1.5987350667603595E-2</v>
      </c>
      <c r="G1978" s="8">
        <f t="shared" si="357"/>
        <v>-5.8777379550439205E-4</v>
      </c>
      <c r="H1978" s="8">
        <f t="shared" si="358"/>
        <v>-1.4313369777744379E-3</v>
      </c>
      <c r="I1978" s="8">
        <f t="shared" si="359"/>
        <v>-1.2618712283385292E-3</v>
      </c>
      <c r="J1978" s="6">
        <f t="shared" si="360"/>
        <v>1.8737332088921237E-3</v>
      </c>
      <c r="K1978" s="6">
        <f t="shared" si="361"/>
        <v>1.2478146100283001E-3</v>
      </c>
      <c r="L1978" s="6">
        <f t="shared" si="362"/>
        <v>7.2362294254342682E-4</v>
      </c>
      <c r="M1978" s="9">
        <f t="shared" si="363"/>
        <v>-0.31369129431821469</v>
      </c>
      <c r="N1978" s="9">
        <f t="shared" si="364"/>
        <v>-1</v>
      </c>
      <c r="O1978" s="9">
        <f t="shared" si="365"/>
        <v>-1</v>
      </c>
      <c r="P1978" s="9">
        <f t="shared" si="366"/>
        <v>-0.77123043143940484</v>
      </c>
      <c r="Q1978" s="10">
        <f t="shared" si="367"/>
        <v>0.33145169344754005</v>
      </c>
      <c r="R1978" s="10">
        <f t="shared" si="350"/>
        <v>0.24136247176139972</v>
      </c>
      <c r="S1978" s="10">
        <f>_xlfn.PERCENTILE.INC($R$1519:R1978,0.75)</f>
        <v>0.575395281379396</v>
      </c>
      <c r="T1978" s="10">
        <f t="shared" si="351"/>
        <v>0.575395281379396</v>
      </c>
      <c r="U1978" s="11">
        <f t="shared" si="368"/>
        <v>0.24136247176139972</v>
      </c>
      <c r="V1978" s="10">
        <f t="shared" si="352"/>
        <v>-0.950241136726234</v>
      </c>
      <c r="W1978" s="10">
        <f t="shared" si="353"/>
        <v>0.23960199910746405</v>
      </c>
      <c r="X1978" s="10">
        <f t="shared" si="369"/>
        <v>0.30170308970174964</v>
      </c>
      <c r="Y1978" s="10">
        <f>_xlfn.PERCENTILE.INC($X$1519:X1978,0.75)</f>
        <v>0.71924410172424502</v>
      </c>
      <c r="Z1978" s="10">
        <f t="shared" si="370"/>
        <v>0.71924410172424502</v>
      </c>
      <c r="AA1978" s="10">
        <f t="shared" si="371"/>
        <v>0.2994114686231763</v>
      </c>
      <c r="AB1978" s="10">
        <f t="shared" si="372"/>
        <v>-0.22767967599375474</v>
      </c>
      <c r="AC1978" s="10">
        <f t="shared" si="373"/>
        <v>-6.8169906164939051E-2</v>
      </c>
      <c r="AD1978" s="13">
        <f t="shared" si="374"/>
        <v>-227679.67599375473</v>
      </c>
      <c r="AE1978" s="13">
        <f t="shared" si="354"/>
        <v>-68169.90616493905</v>
      </c>
      <c r="AF1978" s="13"/>
      <c r="AG1978" s="2">
        <f t="shared" si="349"/>
        <v>37608</v>
      </c>
      <c r="AH1978" s="3">
        <f t="shared" si="355"/>
        <v>-3639.9948199985247</v>
      </c>
      <c r="AI1978" s="3">
        <f t="shared" si="356"/>
        <v>-1089.8561948365127</v>
      </c>
      <c r="AJ1978" s="3">
        <f t="shared" si="375"/>
        <v>118272.96678433783</v>
      </c>
      <c r="AK1978" s="3">
        <f t="shared" si="376"/>
        <v>83293.088628406578</v>
      </c>
    </row>
    <row r="1979" spans="2:37" x14ac:dyDescent="0.2">
      <c r="B1979" s="5">
        <v>37609</v>
      </c>
      <c r="C1979" s="1">
        <v>117.6</v>
      </c>
      <c r="D1979" s="1">
        <f t="shared" si="346"/>
        <v>51</v>
      </c>
      <c r="E1979" s="1" t="b">
        <f t="shared" si="347"/>
        <v>0</v>
      </c>
      <c r="F1979" s="6">
        <f t="shared" si="348"/>
        <v>1.6773301054815892E-2</v>
      </c>
      <c r="G1979" s="8">
        <f t="shared" si="357"/>
        <v>-1.2218002699567075E-4</v>
      </c>
      <c r="H1979" s="8">
        <f t="shared" si="358"/>
        <v>-1.301893978741574E-3</v>
      </c>
      <c r="I1979" s="8">
        <f t="shared" si="359"/>
        <v>-1.1733437740938603E-3</v>
      </c>
      <c r="J1979" s="6">
        <f t="shared" si="360"/>
        <v>1.873686834636563E-3</v>
      </c>
      <c r="K1979" s="6">
        <f t="shared" si="361"/>
        <v>1.2481565408652157E-3</v>
      </c>
      <c r="L1979" s="6">
        <f t="shared" si="362"/>
        <v>7.2417782325218875E-4</v>
      </c>
      <c r="M1979" s="9">
        <f t="shared" si="363"/>
        <v>-6.52083500492599E-2</v>
      </c>
      <c r="N1979" s="9">
        <f t="shared" si="364"/>
        <v>-1</v>
      </c>
      <c r="O1979" s="9">
        <f t="shared" si="365"/>
        <v>-1</v>
      </c>
      <c r="P1979" s="9">
        <f t="shared" si="366"/>
        <v>-0.68840278334975336</v>
      </c>
      <c r="Q1979" s="10">
        <f t="shared" si="367"/>
        <v>0.32986847989250362</v>
      </c>
      <c r="R1979" s="10">
        <f t="shared" si="350"/>
        <v>0.24252089810481475</v>
      </c>
      <c r="S1979" s="10">
        <f>_xlfn.PERCENTILE.INC($R$1519:R1979,0.75)</f>
        <v>0.57528321107523883</v>
      </c>
      <c r="T1979" s="10">
        <f t="shared" si="351"/>
        <v>0.57528321107523883</v>
      </c>
      <c r="U1979" s="11">
        <f t="shared" si="368"/>
        <v>0.24252089810481475</v>
      </c>
      <c r="V1979" s="10">
        <f t="shared" si="352"/>
        <v>-0.950241136726234</v>
      </c>
      <c r="W1979" s="10">
        <f t="shared" si="353"/>
        <v>0.23960199910746405</v>
      </c>
      <c r="X1979" s="10">
        <f t="shared" si="369"/>
        <v>0.30315112263101845</v>
      </c>
      <c r="Y1979" s="10">
        <f>_xlfn.PERCENTILE.INC($X$1519:X1979,0.75)</f>
        <v>0.71910401384404865</v>
      </c>
      <c r="Z1979" s="10">
        <f t="shared" si="370"/>
        <v>0.71910401384404865</v>
      </c>
      <c r="AA1979" s="10">
        <f t="shared" si="371"/>
        <v>0.2994114686231763</v>
      </c>
      <c r="AB1979" s="10">
        <f t="shared" si="372"/>
        <v>-0.22767967599375474</v>
      </c>
      <c r="AC1979" s="10">
        <f t="shared" si="373"/>
        <v>-6.8169906164939051E-2</v>
      </c>
      <c r="AD1979" s="13">
        <f t="shared" si="374"/>
        <v>-227679.67599375473</v>
      </c>
      <c r="AE1979" s="13">
        <f t="shared" si="354"/>
        <v>-68169.90616493905</v>
      </c>
      <c r="AF1979" s="13"/>
      <c r="AG1979" s="2">
        <f t="shared" si="349"/>
        <v>37609</v>
      </c>
      <c r="AH1979" s="3">
        <f t="shared" si="355"/>
        <v>-3818.9397495061867</v>
      </c>
      <c r="AI1979" s="3">
        <f t="shared" si="356"/>
        <v>-1143.4343589830726</v>
      </c>
      <c r="AJ1979" s="3">
        <f t="shared" si="375"/>
        <v>114454.02703483164</v>
      </c>
      <c r="AK1979" s="3">
        <f t="shared" si="376"/>
        <v>82149.65426942351</v>
      </c>
    </row>
    <row r="1980" spans="2:37" x14ac:dyDescent="0.2">
      <c r="B1980" s="5">
        <v>37610</v>
      </c>
      <c r="C1980" s="1">
        <v>118.95</v>
      </c>
      <c r="D1980" s="1">
        <f t="shared" si="346"/>
        <v>51</v>
      </c>
      <c r="E1980" s="1" t="b">
        <f t="shared" si="347"/>
        <v>0</v>
      </c>
      <c r="F1980" s="6">
        <f t="shared" si="348"/>
        <v>1.1479591836734748E-2</v>
      </c>
      <c r="G1980" s="8">
        <f t="shared" si="357"/>
        <v>2.8903264906760104E-4</v>
      </c>
      <c r="H1980" s="8">
        <f t="shared" si="358"/>
        <v>-1.1340683199876074E-3</v>
      </c>
      <c r="I1980" s="8">
        <f t="shared" si="359"/>
        <v>-1.0746567450634734E-3</v>
      </c>
      <c r="J1980" s="6">
        <f t="shared" si="360"/>
        <v>1.8736911024690428E-3</v>
      </c>
      <c r="K1980" s="6">
        <f t="shared" si="361"/>
        <v>1.2483840981934332E-3</v>
      </c>
      <c r="L1980" s="6">
        <f t="shared" si="362"/>
        <v>7.2461402458549439E-4</v>
      </c>
      <c r="M1980" s="9">
        <f t="shared" si="363"/>
        <v>0.15425843069155334</v>
      </c>
      <c r="N1980" s="9">
        <f t="shared" si="364"/>
        <v>-0.90842900164199869</v>
      </c>
      <c r="O1980" s="9">
        <f t="shared" si="365"/>
        <v>-1</v>
      </c>
      <c r="P1980" s="9">
        <f t="shared" si="366"/>
        <v>-0.58472352365014846</v>
      </c>
      <c r="Q1980" s="10">
        <f t="shared" si="367"/>
        <v>0.33010562725331649</v>
      </c>
      <c r="R1980" s="10">
        <f t="shared" si="350"/>
        <v>0.24234667147497488</v>
      </c>
      <c r="S1980" s="10">
        <f>_xlfn.PERCENTILE.INC($R$1519:R1980,0.75)</f>
        <v>0.57394452769409399</v>
      </c>
      <c r="T1980" s="10">
        <f t="shared" si="351"/>
        <v>0.57394452769409399</v>
      </c>
      <c r="U1980" s="11">
        <f t="shared" si="368"/>
        <v>0.24234667147497488</v>
      </c>
      <c r="V1980" s="10">
        <f t="shared" si="352"/>
        <v>-0.950241136726234</v>
      </c>
      <c r="W1980" s="10">
        <f t="shared" si="353"/>
        <v>0.23960199910746405</v>
      </c>
      <c r="X1980" s="10">
        <f t="shared" si="369"/>
        <v>0.30293333934371858</v>
      </c>
      <c r="Y1980" s="10">
        <f>_xlfn.PERCENTILE.INC($X$1519:X1980,0.75)</f>
        <v>0.71743065961761765</v>
      </c>
      <c r="Z1980" s="10">
        <f t="shared" si="370"/>
        <v>0.71743065961761765</v>
      </c>
      <c r="AA1980" s="10">
        <f t="shared" si="371"/>
        <v>0.2994114686231763</v>
      </c>
      <c r="AB1980" s="10">
        <f t="shared" si="372"/>
        <v>-0.22767967599375474</v>
      </c>
      <c r="AC1980" s="10">
        <f t="shared" si="373"/>
        <v>-6.8169906164939051E-2</v>
      </c>
      <c r="AD1980" s="13">
        <f t="shared" si="374"/>
        <v>-227679.67599375473</v>
      </c>
      <c r="AE1980" s="13">
        <f t="shared" si="354"/>
        <v>-68169.90616493905</v>
      </c>
      <c r="AF1980" s="13"/>
      <c r="AG1980" s="2">
        <f t="shared" si="349"/>
        <v>37610</v>
      </c>
      <c r="AH1980" s="3">
        <f t="shared" si="355"/>
        <v>-2613.6697499283191</v>
      </c>
      <c r="AI1980" s="3">
        <f t="shared" si="356"/>
        <v>-782.56269832200815</v>
      </c>
      <c r="AJ1980" s="3">
        <f t="shared" si="375"/>
        <v>111840.35728490332</v>
      </c>
      <c r="AK1980" s="3">
        <f t="shared" si="376"/>
        <v>81367.091571101497</v>
      </c>
    </row>
    <row r="1981" spans="2:37" x14ac:dyDescent="0.2">
      <c r="B1981" s="5">
        <v>37613</v>
      </c>
      <c r="C1981" s="1">
        <v>117.48</v>
      </c>
      <c r="D1981" s="1">
        <f t="shared" si="346"/>
        <v>52</v>
      </c>
      <c r="E1981" s="1" t="b">
        <f t="shared" si="347"/>
        <v>1</v>
      </c>
      <c r="F1981" s="6">
        <f t="shared" si="348"/>
        <v>-1.2358133669609028E-2</v>
      </c>
      <c r="G1981" s="8">
        <f t="shared" si="357"/>
        <v>8.9787632710628247E-5</v>
      </c>
      <c r="H1981" s="8">
        <f t="shared" si="358"/>
        <v>-1.1257703450348318E-3</v>
      </c>
      <c r="I1981" s="8">
        <f t="shared" si="359"/>
        <v>-1.1256913479203146E-3</v>
      </c>
      <c r="J1981" s="6">
        <f t="shared" si="360"/>
        <v>1.8736597598198762E-3</v>
      </c>
      <c r="K1981" s="6">
        <f t="shared" si="361"/>
        <v>1.2486050102008617E-3</v>
      </c>
      <c r="L1981" s="6">
        <f t="shared" si="362"/>
        <v>7.2511000364109367E-4</v>
      </c>
      <c r="M1981" s="9">
        <f t="shared" si="363"/>
        <v>4.7920991119145322E-2</v>
      </c>
      <c r="N1981" s="9">
        <f t="shared" si="364"/>
        <v>-0.90162247935696682</v>
      </c>
      <c r="O1981" s="9">
        <f t="shared" si="365"/>
        <v>-1</v>
      </c>
      <c r="P1981" s="9">
        <f t="shared" si="366"/>
        <v>-0.61790049607927389</v>
      </c>
      <c r="Q1981" s="10">
        <f t="shared" si="367"/>
        <v>0.3190578279463806</v>
      </c>
      <c r="R1981" s="10">
        <f t="shared" si="350"/>
        <v>0.25073824552408236</v>
      </c>
      <c r="S1981" s="10">
        <f>_xlfn.PERCENTILE.INC($R$1519:R1981,0.75)</f>
        <v>0.57260584431294914</v>
      </c>
      <c r="T1981" s="10">
        <f t="shared" si="351"/>
        <v>0.57260584431294914</v>
      </c>
      <c r="U1981" s="11">
        <f t="shared" si="368"/>
        <v>0.25073824552408236</v>
      </c>
      <c r="V1981" s="10">
        <f t="shared" si="352"/>
        <v>-0.58472352365014846</v>
      </c>
      <c r="W1981" s="10">
        <f t="shared" si="353"/>
        <v>0.24234667147497488</v>
      </c>
      <c r="X1981" s="10">
        <f t="shared" si="369"/>
        <v>0.31342280690510294</v>
      </c>
      <c r="Y1981" s="10">
        <f>_xlfn.PERCENTILE.INC($X$1519:X1981,0.75)</f>
        <v>0.71575730539118654</v>
      </c>
      <c r="Z1981" s="10">
        <f t="shared" si="370"/>
        <v>0.71575730539118654</v>
      </c>
      <c r="AA1981" s="10">
        <f t="shared" si="371"/>
        <v>0.31342280690510294</v>
      </c>
      <c r="AB1981" s="10">
        <f t="shared" si="372"/>
        <v>-0.14170579968973224</v>
      </c>
      <c r="AC1981" s="10">
        <f t="shared" si="373"/>
        <v>-4.4413829493488141E-2</v>
      </c>
      <c r="AD1981" s="13">
        <f t="shared" si="374"/>
        <v>-141705.79968973223</v>
      </c>
      <c r="AE1981" s="13">
        <f t="shared" si="354"/>
        <v>-44413.829493488141</v>
      </c>
      <c r="AF1981" s="13"/>
      <c r="AG1981" s="2">
        <f t="shared" si="349"/>
        <v>37613</v>
      </c>
      <c r="AH1981" s="3">
        <f t="shared" si="355"/>
        <v>2813.6958697840946</v>
      </c>
      <c r="AI1981" s="3">
        <f t="shared" si="356"/>
        <v>842.45281263102129</v>
      </c>
      <c r="AJ1981" s="3">
        <f t="shared" si="375"/>
        <v>114654.05315468741</v>
      </c>
      <c r="AK1981" s="3">
        <f t="shared" si="376"/>
        <v>82209.544383732515</v>
      </c>
    </row>
    <row r="1982" spans="2:37" x14ac:dyDescent="0.2">
      <c r="B1982" s="5">
        <v>37614</v>
      </c>
      <c r="C1982" s="1">
        <v>117.65</v>
      </c>
      <c r="D1982" s="1">
        <f t="shared" si="346"/>
        <v>52</v>
      </c>
      <c r="E1982" s="1" t="b">
        <f t="shared" si="347"/>
        <v>0</v>
      </c>
      <c r="F1982" s="6">
        <f t="shared" si="348"/>
        <v>1.4470548178413534E-3</v>
      </c>
      <c r="G1982" s="8">
        <f t="shared" si="357"/>
        <v>3.9400291236507288E-4</v>
      </c>
      <c r="H1982" s="8">
        <f t="shared" si="358"/>
        <v>-1.1853399455410926E-3</v>
      </c>
      <c r="I1982" s="8">
        <f t="shared" si="359"/>
        <v>-1.1136666254493064E-3</v>
      </c>
      <c r="J1982" s="6">
        <f t="shared" si="360"/>
        <v>1.873689404168334E-3</v>
      </c>
      <c r="K1982" s="6">
        <f t="shared" si="361"/>
        <v>1.2488589189614454E-3</v>
      </c>
      <c r="L1982" s="6">
        <f t="shared" si="362"/>
        <v>7.2558756985371606E-4</v>
      </c>
      <c r="M1982" s="9">
        <f t="shared" si="363"/>
        <v>0.21028187035084248</v>
      </c>
      <c r="N1982" s="9">
        <f t="shared" si="364"/>
        <v>-0.94913839149006884</v>
      </c>
      <c r="O1982" s="9">
        <f t="shared" si="365"/>
        <v>-1</v>
      </c>
      <c r="P1982" s="9">
        <f t="shared" si="366"/>
        <v>-0.5796188403797421</v>
      </c>
      <c r="Q1982" s="10">
        <f t="shared" si="367"/>
        <v>0.31901033394435957</v>
      </c>
      <c r="R1982" s="10">
        <f t="shared" si="350"/>
        <v>0.25077557523247274</v>
      </c>
      <c r="S1982" s="10">
        <f>_xlfn.PERCENTILE.INC($R$1519:R1982,0.75)</f>
        <v>0.57126716093180441</v>
      </c>
      <c r="T1982" s="10">
        <f t="shared" si="351"/>
        <v>0.57126716093180441</v>
      </c>
      <c r="U1982" s="11">
        <f t="shared" si="368"/>
        <v>0.25077557523247274</v>
      </c>
      <c r="V1982" s="10">
        <f t="shared" si="352"/>
        <v>-0.58472352365014846</v>
      </c>
      <c r="W1982" s="10">
        <f t="shared" si="353"/>
        <v>0.24234667147497488</v>
      </c>
      <c r="X1982" s="10">
        <f t="shared" si="369"/>
        <v>0.31346946904059098</v>
      </c>
      <c r="Y1982" s="10">
        <f>_xlfn.PERCENTILE.INC($X$1519:X1982,0.75)</f>
        <v>0.71408395116475554</v>
      </c>
      <c r="Z1982" s="10">
        <f t="shared" si="370"/>
        <v>0.71408395116475554</v>
      </c>
      <c r="AA1982" s="10">
        <f t="shared" si="371"/>
        <v>0.31342280690510294</v>
      </c>
      <c r="AB1982" s="10">
        <f t="shared" si="372"/>
        <v>-0.14170579968973224</v>
      </c>
      <c r="AC1982" s="10">
        <f t="shared" si="373"/>
        <v>-4.4413829493488141E-2</v>
      </c>
      <c r="AD1982" s="13">
        <f t="shared" si="374"/>
        <v>-141705.79968973223</v>
      </c>
      <c r="AE1982" s="13">
        <f t="shared" si="354"/>
        <v>-44413.829493488141</v>
      </c>
      <c r="AF1982" s="13"/>
      <c r="AG1982" s="2">
        <f t="shared" si="349"/>
        <v>37614</v>
      </c>
      <c r="AH1982" s="3">
        <f t="shared" si="355"/>
        <v>-205.05606015708878</v>
      </c>
      <c r="AI1982" s="3">
        <f t="shared" si="356"/>
        <v>-64.269245947336415</v>
      </c>
      <c r="AJ1982" s="3">
        <f t="shared" si="375"/>
        <v>114448.99709453032</v>
      </c>
      <c r="AK1982" s="3">
        <f t="shared" si="376"/>
        <v>82145.275137785182</v>
      </c>
    </row>
    <row r="1983" spans="2:37" x14ac:dyDescent="0.2">
      <c r="B1983" s="5">
        <v>37617</v>
      </c>
      <c r="C1983" s="1">
        <v>115.76</v>
      </c>
      <c r="D1983" s="1">
        <f t="shared" si="346"/>
        <v>52</v>
      </c>
      <c r="E1983" s="1" t="b">
        <f t="shared" si="347"/>
        <v>0</v>
      </c>
      <c r="F1983" s="6">
        <f t="shared" si="348"/>
        <v>-1.6064598385040374E-2</v>
      </c>
      <c r="G1983" s="8">
        <f t="shared" si="357"/>
        <v>4.2050243094513912E-5</v>
      </c>
      <c r="H1983" s="8">
        <f t="shared" si="358"/>
        <v>-1.3149474342343331E-3</v>
      </c>
      <c r="I1983" s="8">
        <f t="shared" si="359"/>
        <v>-1.236522767000077E-3</v>
      </c>
      <c r="J1983" s="6">
        <f t="shared" si="360"/>
        <v>1.8736452893041821E-3</v>
      </c>
      <c r="K1983" s="6">
        <f t="shared" si="361"/>
        <v>1.2491986947787918E-3</v>
      </c>
      <c r="L1983" s="6">
        <f t="shared" si="362"/>
        <v>7.2621158594967988E-4</v>
      </c>
      <c r="M1983" s="9">
        <f t="shared" si="363"/>
        <v>2.2443011670650936E-2</v>
      </c>
      <c r="N1983" s="9">
        <f t="shared" si="364"/>
        <v>-1</v>
      </c>
      <c r="O1983" s="9">
        <f t="shared" si="365"/>
        <v>-1</v>
      </c>
      <c r="P1983" s="9">
        <f t="shared" si="366"/>
        <v>-0.65918566277644974</v>
      </c>
      <c r="Q1983" s="10">
        <f t="shared" si="367"/>
        <v>0.31305417633778576</v>
      </c>
      <c r="R1983" s="10">
        <f t="shared" si="350"/>
        <v>0.25554682239306697</v>
      </c>
      <c r="S1983" s="10">
        <f>_xlfn.PERCENTILE.INC($R$1519:R1983,0.75)</f>
        <v>0.56992847755065956</v>
      </c>
      <c r="T1983" s="10">
        <f t="shared" si="351"/>
        <v>0.56992847755065956</v>
      </c>
      <c r="U1983" s="11">
        <f t="shared" si="368"/>
        <v>0.25554682239306697</v>
      </c>
      <c r="V1983" s="10">
        <f t="shared" si="352"/>
        <v>-0.58472352365014846</v>
      </c>
      <c r="W1983" s="10">
        <f t="shared" si="353"/>
        <v>0.24234667147497488</v>
      </c>
      <c r="X1983" s="10">
        <f t="shared" si="369"/>
        <v>0.31943352799133373</v>
      </c>
      <c r="Y1983" s="10">
        <f>_xlfn.PERCENTILE.INC($X$1519:X1983,0.75)</f>
        <v>0.71241059693832454</v>
      </c>
      <c r="Z1983" s="10">
        <f t="shared" si="370"/>
        <v>0.71241059693832454</v>
      </c>
      <c r="AA1983" s="10">
        <f t="shared" si="371"/>
        <v>0.31342280690510294</v>
      </c>
      <c r="AB1983" s="10">
        <f t="shared" si="372"/>
        <v>-0.14170579968973224</v>
      </c>
      <c r="AC1983" s="10">
        <f t="shared" si="373"/>
        <v>-4.4413829493488141E-2</v>
      </c>
      <c r="AD1983" s="13">
        <f t="shared" si="374"/>
        <v>-141705.79968973223</v>
      </c>
      <c r="AE1983" s="13">
        <f t="shared" si="354"/>
        <v>-44413.829493488141</v>
      </c>
      <c r="AF1983" s="13"/>
      <c r="AG1983" s="2">
        <f t="shared" si="349"/>
        <v>37617</v>
      </c>
      <c r="AH1983" s="3">
        <f t="shared" si="355"/>
        <v>2276.446760846527</v>
      </c>
      <c r="AI1983" s="3">
        <f t="shared" si="356"/>
        <v>713.4903335545481</v>
      </c>
      <c r="AJ1983" s="3">
        <f t="shared" si="375"/>
        <v>116725.44385537684</v>
      </c>
      <c r="AK1983" s="3">
        <f t="shared" si="376"/>
        <v>82858.765471339735</v>
      </c>
    </row>
    <row r="1984" spans="2:37" x14ac:dyDescent="0.2">
      <c r="B1984" s="5">
        <v>37620</v>
      </c>
      <c r="C1984" s="1">
        <v>115.88</v>
      </c>
      <c r="D1984" s="1">
        <f t="shared" si="346"/>
        <v>53</v>
      </c>
      <c r="E1984" s="1" t="b">
        <f t="shared" si="347"/>
        <v>1</v>
      </c>
      <c r="F1984" s="6">
        <f t="shared" si="348"/>
        <v>1.0366275051829632E-3</v>
      </c>
      <c r="G1984" s="8">
        <f t="shared" si="357"/>
        <v>2.9867937414579848E-4</v>
      </c>
      <c r="H1984" s="8">
        <f t="shared" si="358"/>
        <v>-1.3727783730631388E-3</v>
      </c>
      <c r="I1984" s="8">
        <f t="shared" si="359"/>
        <v>-1.2508940648022959E-3</v>
      </c>
      <c r="J1984" s="6">
        <f t="shared" si="360"/>
        <v>1.8736441377747506E-3</v>
      </c>
      <c r="K1984" s="6">
        <f t="shared" si="361"/>
        <v>1.2495765665182957E-3</v>
      </c>
      <c r="L1984" s="6">
        <f t="shared" si="362"/>
        <v>7.2684826771785135E-4</v>
      </c>
      <c r="M1984" s="9">
        <f t="shared" si="363"/>
        <v>0.15941094048976001</v>
      </c>
      <c r="N1984" s="9">
        <f t="shared" si="364"/>
        <v>-1</v>
      </c>
      <c r="O1984" s="9">
        <f t="shared" si="365"/>
        <v>-1</v>
      </c>
      <c r="P1984" s="9">
        <f t="shared" si="366"/>
        <v>-0.61352968650341333</v>
      </c>
      <c r="Q1984" s="10">
        <f t="shared" si="367"/>
        <v>0.31152569187083956</v>
      </c>
      <c r="R1984" s="10">
        <f t="shared" si="350"/>
        <v>0.25680064947313713</v>
      </c>
      <c r="S1984" s="10">
        <f>_xlfn.PERCENTILE.INC($R$1519:R1984,0.75)</f>
        <v>0.56825288826480191</v>
      </c>
      <c r="T1984" s="10">
        <f t="shared" si="351"/>
        <v>0.56825288826480191</v>
      </c>
      <c r="U1984" s="11">
        <f t="shared" si="368"/>
        <v>0.25680064947313713</v>
      </c>
      <c r="V1984" s="10">
        <f t="shared" si="352"/>
        <v>-0.65918566277644974</v>
      </c>
      <c r="W1984" s="10">
        <f t="shared" si="353"/>
        <v>0.25554682239306697</v>
      </c>
      <c r="X1984" s="10">
        <f t="shared" si="369"/>
        <v>0.32100081184142143</v>
      </c>
      <c r="Y1984" s="10">
        <f>_xlfn.PERCENTILE.INC($X$1519:X1984,0.75)</f>
        <v>0.71031611033100239</v>
      </c>
      <c r="Z1984" s="10">
        <f t="shared" si="370"/>
        <v>0.71031611033100239</v>
      </c>
      <c r="AA1984" s="10">
        <f t="shared" si="371"/>
        <v>0.32100081184142143</v>
      </c>
      <c r="AB1984" s="10">
        <f t="shared" si="372"/>
        <v>-0.16845280148958955</v>
      </c>
      <c r="AC1984" s="10">
        <f t="shared" si="373"/>
        <v>-5.407348603512005E-2</v>
      </c>
      <c r="AD1984" s="13">
        <f t="shared" si="374"/>
        <v>-168452.80148958956</v>
      </c>
      <c r="AE1984" s="13">
        <f t="shared" si="354"/>
        <v>-54073.486035120048</v>
      </c>
      <c r="AF1984" s="13"/>
      <c r="AG1984" s="2">
        <f t="shared" si="349"/>
        <v>37620</v>
      </c>
      <c r="AH1984" s="3">
        <f t="shared" si="355"/>
        <v>-146.89612960232384</v>
      </c>
      <c r="AI1984" s="3">
        <f t="shared" si="356"/>
        <v>-46.040597263456121</v>
      </c>
      <c r="AJ1984" s="3">
        <f t="shared" si="375"/>
        <v>116578.54772577452</v>
      </c>
      <c r="AK1984" s="3">
        <f t="shared" si="376"/>
        <v>82812.724874076273</v>
      </c>
    </row>
    <row r="1985" spans="2:37" x14ac:dyDescent="0.2">
      <c r="B1985" s="5">
        <v>37621</v>
      </c>
      <c r="C1985" s="1">
        <v>115.94</v>
      </c>
      <c r="D1985" s="1">
        <f t="shared" si="346"/>
        <v>53</v>
      </c>
      <c r="E1985" s="1" t="b">
        <f t="shared" si="347"/>
        <v>0</v>
      </c>
      <c r="F1985" s="6">
        <f t="shared" si="348"/>
        <v>5.1777701070077065E-4</v>
      </c>
      <c r="G1985" s="8">
        <f t="shared" si="357"/>
        <v>5.0818999217895112E-4</v>
      </c>
      <c r="H1985" s="8">
        <f t="shared" si="358"/>
        <v>-1.379448379665244E-3</v>
      </c>
      <c r="I1985" s="8">
        <f t="shared" si="359"/>
        <v>-1.2874844164269196E-3</v>
      </c>
      <c r="J1985" s="6">
        <f t="shared" si="360"/>
        <v>1.873688729347355E-3</v>
      </c>
      <c r="K1985" s="6">
        <f t="shared" si="361"/>
        <v>1.249955667726489E-3</v>
      </c>
      <c r="L1985" s="6">
        <f t="shared" si="362"/>
        <v>7.2752804998656325E-4</v>
      </c>
      <c r="M1985" s="9">
        <f t="shared" si="363"/>
        <v>0.27122434170587362</v>
      </c>
      <c r="N1985" s="9">
        <f t="shared" si="364"/>
        <v>-1</v>
      </c>
      <c r="O1985" s="9">
        <f t="shared" si="365"/>
        <v>-1</v>
      </c>
      <c r="P1985" s="9">
        <f t="shared" si="366"/>
        <v>-0.57625855276470883</v>
      </c>
      <c r="Q1985" s="10">
        <f t="shared" si="367"/>
        <v>0.30588136998035553</v>
      </c>
      <c r="R1985" s="10">
        <f t="shared" si="350"/>
        <v>0.26153930200174597</v>
      </c>
      <c r="S1985" s="10">
        <f>_xlfn.PERCENTILE.INC($R$1519:R1985,0.75)</f>
        <v>0.56657729897894415</v>
      </c>
      <c r="T1985" s="10">
        <f t="shared" si="351"/>
        <v>0.56657729897894415</v>
      </c>
      <c r="U1985" s="11">
        <f t="shared" si="368"/>
        <v>0.26153930200174597</v>
      </c>
      <c r="V1985" s="10">
        <f t="shared" si="352"/>
        <v>-0.65918566277644974</v>
      </c>
      <c r="W1985" s="10">
        <f t="shared" si="353"/>
        <v>0.25554682239306697</v>
      </c>
      <c r="X1985" s="10">
        <f t="shared" si="369"/>
        <v>0.32692412750218247</v>
      </c>
      <c r="Y1985" s="10">
        <f>_xlfn.PERCENTILE.INC($X$1519:X1985,0.75)</f>
        <v>0.70822162372368025</v>
      </c>
      <c r="Z1985" s="10">
        <f t="shared" si="370"/>
        <v>0.70822162372368025</v>
      </c>
      <c r="AA1985" s="10">
        <f t="shared" si="371"/>
        <v>0.32100081184142143</v>
      </c>
      <c r="AB1985" s="10">
        <f t="shared" si="372"/>
        <v>-0.16845280148958955</v>
      </c>
      <c r="AC1985" s="10">
        <f t="shared" si="373"/>
        <v>-5.407348603512005E-2</v>
      </c>
      <c r="AD1985" s="13">
        <f t="shared" si="374"/>
        <v>-168452.80148958956</v>
      </c>
      <c r="AE1985" s="13">
        <f t="shared" si="354"/>
        <v>-54073.486035120048</v>
      </c>
      <c r="AF1985" s="13"/>
      <c r="AG1985" s="2">
        <f t="shared" si="349"/>
        <v>37621</v>
      </c>
      <c r="AH1985" s="3">
        <f t="shared" si="355"/>
        <v>-87.220987999450003</v>
      </c>
      <c r="AI1985" s="3">
        <f t="shared" si="356"/>
        <v>-27.998007957434325</v>
      </c>
      <c r="AJ1985" s="3">
        <f t="shared" si="375"/>
        <v>116491.32673777507</v>
      </c>
      <c r="AK1985" s="3">
        <f t="shared" si="376"/>
        <v>82784.726866118843</v>
      </c>
    </row>
    <row r="1986" spans="2:37" x14ac:dyDescent="0.2">
      <c r="B1986" s="5">
        <v>37623</v>
      </c>
      <c r="C1986" s="1">
        <v>116.12</v>
      </c>
      <c r="D1986" s="1">
        <f t="shared" si="346"/>
        <v>1</v>
      </c>
      <c r="E1986" s="1" t="b">
        <f t="shared" si="347"/>
        <v>1</v>
      </c>
      <c r="F1986" s="6">
        <f t="shared" si="348"/>
        <v>1.5525271692256037E-3</v>
      </c>
      <c r="G1986" s="8">
        <f t="shared" si="357"/>
        <v>6.1377467786854828E-4</v>
      </c>
      <c r="H1986" s="8">
        <f t="shared" si="358"/>
        <v>-1.288551255215881E-3</v>
      </c>
      <c r="I1986" s="8">
        <f t="shared" si="359"/>
        <v>-1.2436710974778205E-3</v>
      </c>
      <c r="J1986" s="6">
        <f t="shared" si="360"/>
        <v>1.8737708432523391E-3</v>
      </c>
      <c r="K1986" s="6">
        <f t="shared" si="361"/>
        <v>1.2502665757065752E-3</v>
      </c>
      <c r="L1986" s="6">
        <f t="shared" si="362"/>
        <v>7.2814649310378832E-4</v>
      </c>
      <c r="M1986" s="9">
        <f t="shared" si="363"/>
        <v>0.32756122771299401</v>
      </c>
      <c r="N1986" s="9">
        <f t="shared" si="364"/>
        <v>-1</v>
      </c>
      <c r="O1986" s="9">
        <f t="shared" si="365"/>
        <v>-1</v>
      </c>
      <c r="P1986" s="9">
        <f t="shared" si="366"/>
        <v>-0.55747959076233533</v>
      </c>
      <c r="Q1986" s="10">
        <f t="shared" si="367"/>
        <v>0.26493277406890087</v>
      </c>
      <c r="R1986" s="10">
        <f t="shared" si="350"/>
        <v>0.30196339536004124</v>
      </c>
      <c r="S1986" s="10">
        <f>_xlfn.PERCENTILE.INC($R$1519:R1986,0.75)</f>
        <v>0.5649017096930864</v>
      </c>
      <c r="T1986" s="10">
        <f t="shared" si="351"/>
        <v>0.5649017096930864</v>
      </c>
      <c r="U1986" s="11">
        <f t="shared" si="368"/>
        <v>0.30196339536004124</v>
      </c>
      <c r="V1986" s="10">
        <f t="shared" si="352"/>
        <v>-0.57625855276470883</v>
      </c>
      <c r="W1986" s="10">
        <f t="shared" si="353"/>
        <v>0.26153930200174597</v>
      </c>
      <c r="X1986" s="10">
        <f t="shared" si="369"/>
        <v>0.37745424420005158</v>
      </c>
      <c r="Y1986" s="10">
        <f>_xlfn.PERCENTILE.INC($X$1519:X1986,0.75)</f>
        <v>0.70612713711635811</v>
      </c>
      <c r="Z1986" s="10">
        <f t="shared" si="370"/>
        <v>0.70612713711635811</v>
      </c>
      <c r="AA1986" s="10">
        <f t="shared" si="371"/>
        <v>0.37745424420005158</v>
      </c>
      <c r="AB1986" s="10">
        <f t="shared" si="372"/>
        <v>-0.15071425966261826</v>
      </c>
      <c r="AC1986" s="10">
        <f t="shared" si="373"/>
        <v>-5.6887736971123898E-2</v>
      </c>
      <c r="AD1986" s="13">
        <f t="shared" si="374"/>
        <v>-150714.25966261825</v>
      </c>
      <c r="AE1986" s="13">
        <f t="shared" si="354"/>
        <v>-56887.736971123901</v>
      </c>
      <c r="AF1986" s="13"/>
      <c r="AG1986" s="2">
        <f t="shared" si="349"/>
        <v>37623</v>
      </c>
      <c r="AH1986" s="3">
        <f t="shared" si="355"/>
        <v>-261.52755104475506</v>
      </c>
      <c r="AI1986" s="3">
        <f t="shared" si="356"/>
        <v>-83.950556204265141</v>
      </c>
      <c r="AJ1986" s="3">
        <f t="shared" si="375"/>
        <v>116229.79918673032</v>
      </c>
      <c r="AK1986" s="3">
        <f t="shared" si="376"/>
        <v>82700.776309914581</v>
      </c>
    </row>
    <row r="1987" spans="2:37" x14ac:dyDescent="0.2">
      <c r="B1987" s="5">
        <v>37624</v>
      </c>
      <c r="C1987" s="1">
        <v>118.07</v>
      </c>
      <c r="D1987" s="1">
        <f t="shared" si="346"/>
        <v>1</v>
      </c>
      <c r="E1987" s="1" t="b">
        <f t="shared" si="347"/>
        <v>0</v>
      </c>
      <c r="F1987" s="6">
        <f t="shared" si="348"/>
        <v>1.6792972786772165E-2</v>
      </c>
      <c r="G1987" s="8">
        <f t="shared" si="357"/>
        <v>1.3745156362027478E-3</v>
      </c>
      <c r="H1987" s="8">
        <f t="shared" si="358"/>
        <v>-1.0000688028440725E-3</v>
      </c>
      <c r="I1987" s="8">
        <f t="shared" si="359"/>
        <v>-1.1113685825543712E-3</v>
      </c>
      <c r="J1987" s="6">
        <f t="shared" si="360"/>
        <v>1.8742467641307528E-3</v>
      </c>
      <c r="K1987" s="6">
        <f t="shared" si="361"/>
        <v>1.250392525504085E-3</v>
      </c>
      <c r="L1987" s="6">
        <f t="shared" si="362"/>
        <v>7.2859897728962044E-4</v>
      </c>
      <c r="M1987" s="9">
        <f t="shared" si="363"/>
        <v>0.73336961946962587</v>
      </c>
      <c r="N1987" s="9">
        <f t="shared" si="364"/>
        <v>-0.79980388753595866</v>
      </c>
      <c r="O1987" s="9">
        <f t="shared" si="365"/>
        <v>-1</v>
      </c>
      <c r="P1987" s="9">
        <f t="shared" si="366"/>
        <v>-0.35547808935544428</v>
      </c>
      <c r="Q1987" s="10">
        <f t="shared" si="367"/>
        <v>0.24293006979919604</v>
      </c>
      <c r="R1987" s="10">
        <f t="shared" si="350"/>
        <v>0.32931287619571892</v>
      </c>
      <c r="S1987" s="10">
        <f>_xlfn.PERCENTILE.INC($R$1519:R1987,0.75)</f>
        <v>0.56322612040722875</v>
      </c>
      <c r="T1987" s="10">
        <f t="shared" si="351"/>
        <v>0.56322612040722875</v>
      </c>
      <c r="U1987" s="11">
        <f t="shared" si="368"/>
        <v>0.32931287619571892</v>
      </c>
      <c r="V1987" s="10">
        <f t="shared" si="352"/>
        <v>-0.57625855276470883</v>
      </c>
      <c r="W1987" s="10">
        <f t="shared" si="353"/>
        <v>0.26153930200174597</v>
      </c>
      <c r="X1987" s="10">
        <f t="shared" si="369"/>
        <v>0.41164109524464865</v>
      </c>
      <c r="Y1987" s="10">
        <f>_xlfn.PERCENTILE.INC($X$1519:X1987,0.75)</f>
        <v>0.70403265050903596</v>
      </c>
      <c r="Z1987" s="10">
        <f t="shared" si="370"/>
        <v>0.70403265050903596</v>
      </c>
      <c r="AA1987" s="10">
        <f t="shared" si="371"/>
        <v>0.37745424420005158</v>
      </c>
      <c r="AB1987" s="10">
        <f t="shared" si="372"/>
        <v>-0.15071425966261826</v>
      </c>
      <c r="AC1987" s="10">
        <f t="shared" si="373"/>
        <v>-5.6887736971123898E-2</v>
      </c>
      <c r="AD1987" s="13">
        <f t="shared" si="374"/>
        <v>-150714.25966261825</v>
      </c>
      <c r="AE1987" s="13">
        <f t="shared" si="354"/>
        <v>-56887.736971123901</v>
      </c>
      <c r="AF1987" s="13"/>
      <c r="AG1987" s="2">
        <f t="shared" si="349"/>
        <v>37624</v>
      </c>
      <c r="AH1987" s="3">
        <f t="shared" si="355"/>
        <v>-2530.9404610928618</v>
      </c>
      <c r="AI1987" s="3">
        <f t="shared" si="356"/>
        <v>-955.31421885713644</v>
      </c>
      <c r="AJ1987" s="3">
        <f t="shared" si="375"/>
        <v>113698.85872563746</v>
      </c>
      <c r="AK1987" s="3">
        <f t="shared" si="376"/>
        <v>81745.462091057445</v>
      </c>
    </row>
    <row r="1988" spans="2:37" x14ac:dyDescent="0.2">
      <c r="B1988" s="5">
        <v>37627</v>
      </c>
      <c r="C1988" s="1">
        <v>120.01</v>
      </c>
      <c r="D1988" s="1">
        <f t="shared" si="346"/>
        <v>2</v>
      </c>
      <c r="E1988" s="1" t="b">
        <f t="shared" si="347"/>
        <v>1</v>
      </c>
      <c r="F1988" s="6">
        <f t="shared" si="348"/>
        <v>1.6430930803760679E-2</v>
      </c>
      <c r="G1988" s="8">
        <f t="shared" si="357"/>
        <v>1.7581111816469524E-3</v>
      </c>
      <c r="H1988" s="8">
        <f t="shared" si="358"/>
        <v>-7.1637562452289173E-4</v>
      </c>
      <c r="I1988" s="8">
        <f t="shared" si="359"/>
        <v>-1.0150532230913086E-3</v>
      </c>
      <c r="J1988" s="6">
        <f t="shared" si="360"/>
        <v>1.8749618252939437E-3</v>
      </c>
      <c r="K1988" s="6">
        <f t="shared" si="361"/>
        <v>1.2503692577800851E-3</v>
      </c>
      <c r="L1988" s="6">
        <f t="shared" si="362"/>
        <v>7.289264528871867E-4</v>
      </c>
      <c r="M1988" s="9">
        <f t="shared" si="363"/>
        <v>0.93767838786335167</v>
      </c>
      <c r="N1988" s="9">
        <f t="shared" si="364"/>
        <v>-0.57293125216046203</v>
      </c>
      <c r="O1988" s="9">
        <f t="shared" si="365"/>
        <v>-1</v>
      </c>
      <c r="P1988" s="9">
        <f t="shared" si="366"/>
        <v>-0.21175095476570346</v>
      </c>
      <c r="Q1988" s="10">
        <f t="shared" si="367"/>
        <v>0.24082488127875931</v>
      </c>
      <c r="R1988" s="10">
        <f t="shared" si="350"/>
        <v>0.33219158907172264</v>
      </c>
      <c r="S1988" s="10">
        <f>_xlfn.PERCENTILE.INC($R$1519:R1988,0.75)</f>
        <v>0.56298865418958532</v>
      </c>
      <c r="T1988" s="10">
        <f t="shared" si="351"/>
        <v>0.56298865418958532</v>
      </c>
      <c r="U1988" s="11">
        <f t="shared" si="368"/>
        <v>0.33219158907172264</v>
      </c>
      <c r="V1988" s="10">
        <f t="shared" si="352"/>
        <v>-0.35547808935544428</v>
      </c>
      <c r="W1988" s="10">
        <f t="shared" si="353"/>
        <v>0.32931287619571892</v>
      </c>
      <c r="X1988" s="10">
        <f t="shared" si="369"/>
        <v>0.4152394863396533</v>
      </c>
      <c r="Y1988" s="10">
        <f>_xlfn.PERCENTILE.INC($X$1519:X1988,0.75)</f>
        <v>0.70373581773698168</v>
      </c>
      <c r="Z1988" s="10">
        <f t="shared" si="370"/>
        <v>0.70373581773698168</v>
      </c>
      <c r="AA1988" s="10">
        <f t="shared" si="371"/>
        <v>0.4152394863396533</v>
      </c>
      <c r="AB1988" s="10">
        <f t="shared" si="372"/>
        <v>-0.11706351203020013</v>
      </c>
      <c r="AC1988" s="10">
        <f t="shared" si="373"/>
        <v>-4.8609392604536124E-2</v>
      </c>
      <c r="AD1988" s="13">
        <f t="shared" si="374"/>
        <v>-117063.51203020013</v>
      </c>
      <c r="AE1988" s="13">
        <f t="shared" si="354"/>
        <v>-48609.392604536122</v>
      </c>
      <c r="AF1988" s="13"/>
      <c r="AG1988" s="2">
        <f t="shared" si="349"/>
        <v>37627</v>
      </c>
      <c r="AH1988" s="3">
        <f t="shared" si="355"/>
        <v>-2476.3755716564997</v>
      </c>
      <c r="AI1988" s="3">
        <f t="shared" si="356"/>
        <v>-934.71846975507492</v>
      </c>
      <c r="AJ1988" s="3">
        <f t="shared" si="375"/>
        <v>111222.48315398095</v>
      </c>
      <c r="AK1988" s="3">
        <f t="shared" si="376"/>
        <v>80810.743621302376</v>
      </c>
    </row>
    <row r="1989" spans="2:37" x14ac:dyDescent="0.2">
      <c r="B1989" s="5">
        <v>37628</v>
      </c>
      <c r="C1989" s="1">
        <v>120.41</v>
      </c>
      <c r="D1989" s="1">
        <f t="shared" si="346"/>
        <v>2</v>
      </c>
      <c r="E1989" s="1" t="b">
        <f t="shared" si="347"/>
        <v>0</v>
      </c>
      <c r="F1989" s="6">
        <f t="shared" si="348"/>
        <v>3.3330555787016714E-3</v>
      </c>
      <c r="G1989" s="8">
        <f t="shared" si="357"/>
        <v>2.1013597920332204E-3</v>
      </c>
      <c r="H1989" s="8">
        <f t="shared" si="358"/>
        <v>-6.2881869501248936E-4</v>
      </c>
      <c r="I1989" s="8">
        <f t="shared" si="359"/>
        <v>-1.0057680834767617E-3</v>
      </c>
      <c r="J1989" s="6">
        <f t="shared" si="360"/>
        <v>1.875996197069876E-3</v>
      </c>
      <c r="K1989" s="6">
        <f t="shared" si="361"/>
        <v>1.2503176205339022E-3</v>
      </c>
      <c r="L1989" s="6">
        <f t="shared" si="362"/>
        <v>7.2924406990582916E-4</v>
      </c>
      <c r="M1989" s="9">
        <f t="shared" si="363"/>
        <v>1</v>
      </c>
      <c r="N1989" s="9">
        <f t="shared" si="364"/>
        <v>-0.50292716401451287</v>
      </c>
      <c r="O1989" s="9">
        <f t="shared" si="365"/>
        <v>-1</v>
      </c>
      <c r="P1989" s="9">
        <f t="shared" si="366"/>
        <v>-0.16764238800483763</v>
      </c>
      <c r="Q1989" s="10">
        <f t="shared" si="367"/>
        <v>0.24077659933841056</v>
      </c>
      <c r="R1989" s="10">
        <f t="shared" si="350"/>
        <v>0.33225820208366807</v>
      </c>
      <c r="S1989" s="10">
        <f>_xlfn.PERCENTILE.INC($R$1519:R1989,0.75)</f>
        <v>0.56275118797194201</v>
      </c>
      <c r="T1989" s="10">
        <f t="shared" si="351"/>
        <v>0.56275118797194201</v>
      </c>
      <c r="U1989" s="11">
        <f t="shared" si="368"/>
        <v>0.33225820208366807</v>
      </c>
      <c r="V1989" s="10">
        <f t="shared" si="352"/>
        <v>-0.35547808935544428</v>
      </c>
      <c r="W1989" s="10">
        <f t="shared" si="353"/>
        <v>0.32931287619571892</v>
      </c>
      <c r="X1989" s="10">
        <f t="shared" si="369"/>
        <v>0.41532275260458512</v>
      </c>
      <c r="Y1989" s="10">
        <f>_xlfn.PERCENTILE.INC($X$1519:X1989,0.75)</f>
        <v>0.70343898496492741</v>
      </c>
      <c r="Z1989" s="10">
        <f t="shared" si="370"/>
        <v>0.70343898496492741</v>
      </c>
      <c r="AA1989" s="10">
        <f t="shared" si="371"/>
        <v>0.4152394863396533</v>
      </c>
      <c r="AB1989" s="10">
        <f t="shared" si="372"/>
        <v>-0.11706351203020013</v>
      </c>
      <c r="AC1989" s="10">
        <f t="shared" si="373"/>
        <v>-4.8609392604536124E-2</v>
      </c>
      <c r="AD1989" s="13">
        <f t="shared" si="374"/>
        <v>-117063.51203020013</v>
      </c>
      <c r="AE1989" s="13">
        <f t="shared" si="354"/>
        <v>-48609.392604536122</v>
      </c>
      <c r="AF1989" s="13"/>
      <c r="AG1989" s="2">
        <f t="shared" si="349"/>
        <v>37628</v>
      </c>
      <c r="AH1989" s="3">
        <f t="shared" si="355"/>
        <v>-390.17919183466876</v>
      </c>
      <c r="AI1989" s="3">
        <f t="shared" si="356"/>
        <v>-162.0178071978489</v>
      </c>
      <c r="AJ1989" s="3">
        <f t="shared" si="375"/>
        <v>110832.30396214628</v>
      </c>
      <c r="AK1989" s="3">
        <f t="shared" si="376"/>
        <v>80648.725814104531</v>
      </c>
    </row>
    <row r="1990" spans="2:37" x14ac:dyDescent="0.2">
      <c r="B1990" s="5">
        <v>37629</v>
      </c>
      <c r="C1990" s="1">
        <v>122.05</v>
      </c>
      <c r="D1990" s="1">
        <f t="shared" si="346"/>
        <v>2</v>
      </c>
      <c r="E1990" s="1" t="b">
        <f t="shared" si="347"/>
        <v>0</v>
      </c>
      <c r="F1990" s="6">
        <f t="shared" si="348"/>
        <v>1.3620131218337272E-2</v>
      </c>
      <c r="G1990" s="8">
        <f t="shared" si="357"/>
        <v>2.5112995252843558E-3</v>
      </c>
      <c r="H1990" s="8">
        <f t="shared" si="358"/>
        <v>-5.3293644489127261E-4</v>
      </c>
      <c r="I1990" s="8">
        <f t="shared" si="359"/>
        <v>-9.2281446714181405E-4</v>
      </c>
      <c r="J1990" s="6">
        <f t="shared" si="360"/>
        <v>1.8774857700229375E-3</v>
      </c>
      <c r="K1990" s="6">
        <f t="shared" si="361"/>
        <v>1.2502468566127783E-3</v>
      </c>
      <c r="L1990" s="6">
        <f t="shared" si="362"/>
        <v>7.2948400756998454E-4</v>
      </c>
      <c r="M1990" s="9">
        <f t="shared" si="363"/>
        <v>1</v>
      </c>
      <c r="N1990" s="9">
        <f t="shared" si="364"/>
        <v>-0.42626497485074794</v>
      </c>
      <c r="O1990" s="9">
        <f t="shared" si="365"/>
        <v>-1</v>
      </c>
      <c r="P1990" s="9">
        <f t="shared" si="366"/>
        <v>-0.14208832495024928</v>
      </c>
      <c r="Q1990" s="10">
        <f t="shared" si="367"/>
        <v>0.23505675716990121</v>
      </c>
      <c r="R1990" s="10">
        <f t="shared" si="350"/>
        <v>0.34034333223688296</v>
      </c>
      <c r="S1990" s="10">
        <f>_xlfn.PERCENTILE.INC($R$1519:R1990,0.75)</f>
        <v>0.56251372175429859</v>
      </c>
      <c r="T1990" s="10">
        <f t="shared" si="351"/>
        <v>0.56251372175429859</v>
      </c>
      <c r="U1990" s="11">
        <f t="shared" si="368"/>
        <v>0.34034333223688296</v>
      </c>
      <c r="V1990" s="10">
        <f t="shared" si="352"/>
        <v>-0.35547808935544428</v>
      </c>
      <c r="W1990" s="10">
        <f t="shared" si="353"/>
        <v>0.32931287619571892</v>
      </c>
      <c r="X1990" s="10">
        <f t="shared" si="369"/>
        <v>0.4254291652961037</v>
      </c>
      <c r="Y1990" s="10">
        <f>_xlfn.PERCENTILE.INC($X$1519:X1990,0.75)</f>
        <v>0.70314215219287324</v>
      </c>
      <c r="Z1990" s="10">
        <f t="shared" si="370"/>
        <v>0.70314215219287324</v>
      </c>
      <c r="AA1990" s="10">
        <f t="shared" si="371"/>
        <v>0.4152394863396533</v>
      </c>
      <c r="AB1990" s="10">
        <f t="shared" si="372"/>
        <v>-0.11706351203020013</v>
      </c>
      <c r="AC1990" s="10">
        <f t="shared" si="373"/>
        <v>-4.8609392604536124E-2</v>
      </c>
      <c r="AD1990" s="13">
        <f t="shared" si="374"/>
        <v>-117063.51203020013</v>
      </c>
      <c r="AE1990" s="13">
        <f t="shared" si="354"/>
        <v>-48609.392604536122</v>
      </c>
      <c r="AF1990" s="13"/>
      <c r="AG1990" s="2">
        <f t="shared" si="349"/>
        <v>37629</v>
      </c>
      <c r="AH1990" s="3">
        <f t="shared" si="355"/>
        <v>-1594.4203947307296</v>
      </c>
      <c r="AI1990" s="3">
        <f t="shared" si="356"/>
        <v>-662.06630571745541</v>
      </c>
      <c r="AJ1990" s="3">
        <f t="shared" si="375"/>
        <v>109237.88356741556</v>
      </c>
      <c r="AK1990" s="3">
        <f t="shared" si="376"/>
        <v>79986.659508387078</v>
      </c>
    </row>
    <row r="1991" spans="2:37" x14ac:dyDescent="0.2">
      <c r="B1991" s="5">
        <v>37630</v>
      </c>
      <c r="C1991" s="1">
        <v>121.97</v>
      </c>
      <c r="D1991" s="1">
        <f t="shared" si="346"/>
        <v>2</v>
      </c>
      <c r="E1991" s="1" t="b">
        <f t="shared" si="347"/>
        <v>0</v>
      </c>
      <c r="F1991" s="6">
        <f t="shared" si="348"/>
        <v>-6.5546907005320509E-4</v>
      </c>
      <c r="G1991" s="8">
        <f t="shared" si="357"/>
        <v>2.1940293562624337E-3</v>
      </c>
      <c r="H1991" s="8">
        <f t="shared" si="358"/>
        <v>-4.6199091990351953E-4</v>
      </c>
      <c r="I1991" s="8">
        <f t="shared" si="359"/>
        <v>-9.3582742915297864E-4</v>
      </c>
      <c r="J1991" s="6">
        <f t="shared" si="360"/>
        <v>1.8786183790395576E-3</v>
      </c>
      <c r="K1991" s="6">
        <f t="shared" si="361"/>
        <v>1.2501520157579492E-3</v>
      </c>
      <c r="L1991" s="6">
        <f t="shared" si="362"/>
        <v>7.297293034869228E-4</v>
      </c>
      <c r="M1991" s="9">
        <f t="shared" si="363"/>
        <v>1</v>
      </c>
      <c r="N1991" s="9">
        <f t="shared" si="364"/>
        <v>-0.36954779425238221</v>
      </c>
      <c r="O1991" s="9">
        <f t="shared" si="365"/>
        <v>-1</v>
      </c>
      <c r="P1991" s="9">
        <f t="shared" si="366"/>
        <v>-0.12318259808412739</v>
      </c>
      <c r="Q1991" s="10">
        <f t="shared" si="367"/>
        <v>0.2244076464517101</v>
      </c>
      <c r="R1991" s="10">
        <f t="shared" si="350"/>
        <v>0.35649409128852955</v>
      </c>
      <c r="S1991" s="10">
        <f>_xlfn.PERCENTILE.INC($R$1519:R1991,0.75)</f>
        <v>0.56227625553665517</v>
      </c>
      <c r="T1991" s="10">
        <f t="shared" si="351"/>
        <v>0.56227625553665517</v>
      </c>
      <c r="U1991" s="11">
        <f t="shared" si="368"/>
        <v>0.35649409128852955</v>
      </c>
      <c r="V1991" s="10">
        <f t="shared" si="352"/>
        <v>-0.35547808935544428</v>
      </c>
      <c r="W1991" s="10">
        <f t="shared" si="353"/>
        <v>0.32931287619571892</v>
      </c>
      <c r="X1991" s="10">
        <f t="shared" si="369"/>
        <v>0.44561761411066192</v>
      </c>
      <c r="Y1991" s="10">
        <f>_xlfn.PERCENTILE.INC($X$1519:X1991,0.75)</f>
        <v>0.70284531942081896</v>
      </c>
      <c r="Z1991" s="10">
        <f t="shared" si="370"/>
        <v>0.70284531942081896</v>
      </c>
      <c r="AA1991" s="10">
        <f t="shared" si="371"/>
        <v>0.4152394863396533</v>
      </c>
      <c r="AB1991" s="10">
        <f t="shared" si="372"/>
        <v>-0.11706351203020013</v>
      </c>
      <c r="AC1991" s="10">
        <f t="shared" si="373"/>
        <v>-4.8609392604536124E-2</v>
      </c>
      <c r="AD1991" s="13">
        <f t="shared" si="374"/>
        <v>-117063.51203020013</v>
      </c>
      <c r="AE1991" s="13">
        <f t="shared" si="354"/>
        <v>-48609.392604536122</v>
      </c>
      <c r="AF1991" s="13"/>
      <c r="AG1991" s="2">
        <f t="shared" si="349"/>
        <v>37630</v>
      </c>
      <c r="AH1991" s="3">
        <f t="shared" si="355"/>
        <v>76.731511367597463</v>
      </c>
      <c r="AI1991" s="3">
        <f t="shared" si="356"/>
        <v>31.861953366346437</v>
      </c>
      <c r="AJ1991" s="3">
        <f t="shared" si="375"/>
        <v>109314.61507878316</v>
      </c>
      <c r="AK1991" s="3">
        <f t="shared" si="376"/>
        <v>80018.521461753422</v>
      </c>
    </row>
    <row r="1992" spans="2:37" x14ac:dyDescent="0.2">
      <c r="B1992" s="5">
        <v>37631</v>
      </c>
      <c r="C1992" s="1">
        <v>122.81</v>
      </c>
      <c r="D1992" s="1">
        <f t="shared" si="346"/>
        <v>2</v>
      </c>
      <c r="E1992" s="1" t="b">
        <f t="shared" si="347"/>
        <v>0</v>
      </c>
      <c r="F1992" s="6">
        <f t="shared" si="348"/>
        <v>6.8869394113306726E-3</v>
      </c>
      <c r="G1992" s="8">
        <f t="shared" si="357"/>
        <v>1.6695399064724677E-3</v>
      </c>
      <c r="H1992" s="8">
        <f t="shared" si="358"/>
        <v>-3.7059006983996504E-4</v>
      </c>
      <c r="I1992" s="8">
        <f t="shared" si="359"/>
        <v>-8.9884323367248639E-4</v>
      </c>
      <c r="J1992" s="6">
        <f t="shared" si="360"/>
        <v>1.8792570374448145E-3</v>
      </c>
      <c r="K1992" s="6">
        <f t="shared" si="361"/>
        <v>1.2500410907125728E-3</v>
      </c>
      <c r="L1992" s="6">
        <f t="shared" si="362"/>
        <v>7.2994028008709641E-4</v>
      </c>
      <c r="M1992" s="9">
        <f t="shared" si="363"/>
        <v>0.88840423274003288</v>
      </c>
      <c r="N1992" s="9">
        <f t="shared" si="364"/>
        <v>-0.29646231039390397</v>
      </c>
      <c r="O1992" s="9">
        <f t="shared" si="365"/>
        <v>-1</v>
      </c>
      <c r="P1992" s="9">
        <f t="shared" si="366"/>
        <v>-0.13601935921795705</v>
      </c>
      <c r="Q1992" s="10">
        <f t="shared" si="367"/>
        <v>0.22177721697875818</v>
      </c>
      <c r="R1992" s="10">
        <f t="shared" si="350"/>
        <v>0.36072235502739852</v>
      </c>
      <c r="S1992" s="10">
        <f>_xlfn.PERCENTILE.INC($R$1519:R1992,0.75)</f>
        <v>0.56207356960510191</v>
      </c>
      <c r="T1992" s="10">
        <f t="shared" si="351"/>
        <v>0.56207356960510191</v>
      </c>
      <c r="U1992" s="11">
        <f t="shared" si="368"/>
        <v>0.36072235502739852</v>
      </c>
      <c r="V1992" s="10">
        <f t="shared" si="352"/>
        <v>-0.35547808935544428</v>
      </c>
      <c r="W1992" s="10">
        <f t="shared" si="353"/>
        <v>0.32931287619571892</v>
      </c>
      <c r="X1992" s="10">
        <f t="shared" si="369"/>
        <v>0.45090294378424817</v>
      </c>
      <c r="Y1992" s="10">
        <f>_xlfn.PERCENTILE.INC($X$1519:X1992,0.75)</f>
        <v>0.70259196200637741</v>
      </c>
      <c r="Z1992" s="10">
        <f t="shared" si="370"/>
        <v>0.70259196200637741</v>
      </c>
      <c r="AA1992" s="10">
        <f t="shared" si="371"/>
        <v>0.4152394863396533</v>
      </c>
      <c r="AB1992" s="10">
        <f t="shared" si="372"/>
        <v>-0.11706351203020013</v>
      </c>
      <c r="AC1992" s="10">
        <f t="shared" si="373"/>
        <v>-4.8609392604536124E-2</v>
      </c>
      <c r="AD1992" s="13">
        <f t="shared" si="374"/>
        <v>-117063.51203020013</v>
      </c>
      <c r="AE1992" s="13">
        <f t="shared" si="354"/>
        <v>-48609.392604536122</v>
      </c>
      <c r="AF1992" s="13"/>
      <c r="AG1992" s="2">
        <f t="shared" si="349"/>
        <v>37631</v>
      </c>
      <c r="AH1992" s="3">
        <f t="shared" si="355"/>
        <v>-806.20931462956764</v>
      </c>
      <c r="AI1992" s="3">
        <f t="shared" si="356"/>
        <v>-334.76994168902553</v>
      </c>
      <c r="AJ1992" s="3">
        <f t="shared" si="375"/>
        <v>108508.40576415359</v>
      </c>
      <c r="AK1992" s="3">
        <f t="shared" si="376"/>
        <v>79683.751520064397</v>
      </c>
    </row>
    <row r="1993" spans="2:37" x14ac:dyDescent="0.2">
      <c r="B1993" s="5">
        <v>37634</v>
      </c>
      <c r="C1993" s="1">
        <v>121.61</v>
      </c>
      <c r="D1993" s="1">
        <f t="shared" si="346"/>
        <v>3</v>
      </c>
      <c r="E1993" s="1" t="b">
        <f t="shared" si="347"/>
        <v>1</v>
      </c>
      <c r="F1993" s="6">
        <f t="shared" si="348"/>
        <v>-9.7711912710691795E-3</v>
      </c>
      <c r="G1993" s="8">
        <f t="shared" si="357"/>
        <v>1.8782122087021885E-3</v>
      </c>
      <c r="H1993" s="8">
        <f t="shared" si="358"/>
        <v>-5.0064291597890409E-4</v>
      </c>
      <c r="I1993" s="8">
        <f t="shared" si="359"/>
        <v>-9.7861926746964042E-4</v>
      </c>
      <c r="J1993" s="6">
        <f t="shared" si="360"/>
        <v>1.8800805883193595E-3</v>
      </c>
      <c r="K1993" s="6">
        <f t="shared" si="361"/>
        <v>1.2499495003036808E-3</v>
      </c>
      <c r="L1993" s="6">
        <f t="shared" si="362"/>
        <v>7.3022696507540311E-4</v>
      </c>
      <c r="M1993" s="9">
        <f t="shared" si="363"/>
        <v>0.99900622365403968</v>
      </c>
      <c r="N1993" s="9">
        <f t="shared" si="364"/>
        <v>-0.40053051411858692</v>
      </c>
      <c r="O1993" s="9">
        <f t="shared" si="365"/>
        <v>-1</v>
      </c>
      <c r="P1993" s="9">
        <f t="shared" si="366"/>
        <v>-0.13384143015484909</v>
      </c>
      <c r="Q1993" s="10">
        <f t="shared" si="367"/>
        <v>0.22240131186289919</v>
      </c>
      <c r="R1993" s="10">
        <f t="shared" si="350"/>
        <v>0.35971010840671908</v>
      </c>
      <c r="S1993" s="10">
        <f>_xlfn.PERCENTILE.INC($R$1519:R1993,0.75)</f>
        <v>0.56187088367354865</v>
      </c>
      <c r="T1993" s="10">
        <f t="shared" si="351"/>
        <v>0.56187088367354865</v>
      </c>
      <c r="U1993" s="11">
        <f t="shared" si="368"/>
        <v>0.35971010840671908</v>
      </c>
      <c r="V1993" s="10">
        <f t="shared" si="352"/>
        <v>-0.13601935921795705</v>
      </c>
      <c r="W1993" s="10">
        <f t="shared" si="353"/>
        <v>0.36072235502739852</v>
      </c>
      <c r="X1993" s="10">
        <f t="shared" si="369"/>
        <v>0.44963763550839886</v>
      </c>
      <c r="Y1993" s="10">
        <f>_xlfn.PERCENTILE.INC($X$1519:X1993,0.75)</f>
        <v>0.70233860459193587</v>
      </c>
      <c r="Z1993" s="10">
        <f t="shared" si="370"/>
        <v>0.70233860459193587</v>
      </c>
      <c r="AA1993" s="10">
        <f t="shared" si="371"/>
        <v>0.44963763550839886</v>
      </c>
      <c r="AB1993" s="10">
        <f t="shared" si="372"/>
        <v>-4.9065223586419154E-2</v>
      </c>
      <c r="AC1993" s="10">
        <f t="shared" si="373"/>
        <v>-2.2061571119088429E-2</v>
      </c>
      <c r="AD1993" s="13">
        <f t="shared" si="374"/>
        <v>-49065.223586419153</v>
      </c>
      <c r="AE1993" s="13">
        <f t="shared" si="354"/>
        <v>-22061.571119088429</v>
      </c>
      <c r="AF1993" s="13"/>
      <c r="AG1993" s="2">
        <f t="shared" si="349"/>
        <v>37634</v>
      </c>
      <c r="AH1993" s="3">
        <f t="shared" si="355"/>
        <v>1143.8499669101934</v>
      </c>
      <c r="AI1993" s="3">
        <f t="shared" si="356"/>
        <v>474.9716727094181</v>
      </c>
      <c r="AJ1993" s="3">
        <f t="shared" si="375"/>
        <v>109652.25573106378</v>
      </c>
      <c r="AK1993" s="3">
        <f t="shared" si="376"/>
        <v>80158.723192773818</v>
      </c>
    </row>
    <row r="1994" spans="2:37" x14ac:dyDescent="0.2">
      <c r="B1994" s="5">
        <v>37635</v>
      </c>
      <c r="C1994" s="1">
        <v>122.76</v>
      </c>
      <c r="D1994" s="1">
        <f t="shared" si="346"/>
        <v>3</v>
      </c>
      <c r="E1994" s="1" t="b">
        <f t="shared" si="347"/>
        <v>0</v>
      </c>
      <c r="F1994" s="6">
        <f t="shared" si="348"/>
        <v>9.4564591727654967E-3</v>
      </c>
      <c r="G1994" s="8">
        <f t="shared" si="357"/>
        <v>1.874470485575637E-3</v>
      </c>
      <c r="H1994" s="8">
        <f t="shared" si="358"/>
        <v>-3.7679203857869469E-4</v>
      </c>
      <c r="I1994" s="8">
        <f t="shared" si="359"/>
        <v>-8.8702983831542826E-4</v>
      </c>
      <c r="J1994" s="6">
        <f t="shared" si="360"/>
        <v>1.8808971014284848E-3</v>
      </c>
      <c r="K1994" s="6">
        <f t="shared" si="361"/>
        <v>1.2498341165747078E-3</v>
      </c>
      <c r="L1994" s="6">
        <f t="shared" si="362"/>
        <v>7.3042778507323696E-4</v>
      </c>
      <c r="M1994" s="9">
        <f t="shared" si="363"/>
        <v>0.99658321773797887</v>
      </c>
      <c r="N1994" s="9">
        <f t="shared" si="364"/>
        <v>-0.30147363844678043</v>
      </c>
      <c r="O1994" s="9">
        <f t="shared" si="365"/>
        <v>-1</v>
      </c>
      <c r="P1994" s="9">
        <f t="shared" si="366"/>
        <v>-0.10163014023626719</v>
      </c>
      <c r="Q1994" s="10">
        <f t="shared" si="367"/>
        <v>0.22275487376071668</v>
      </c>
      <c r="R1994" s="10">
        <f t="shared" si="350"/>
        <v>0.35913916786366712</v>
      </c>
      <c r="S1994" s="10">
        <f>_xlfn.PERCENTILE.INC($R$1519:R1994,0.75)</f>
        <v>0.5616681977419955</v>
      </c>
      <c r="T1994" s="10">
        <f t="shared" si="351"/>
        <v>0.5616681977419955</v>
      </c>
      <c r="U1994" s="11">
        <f t="shared" si="368"/>
        <v>0.35913916786366712</v>
      </c>
      <c r="V1994" s="10">
        <f t="shared" si="352"/>
        <v>-0.13601935921795705</v>
      </c>
      <c r="W1994" s="10">
        <f t="shared" si="353"/>
        <v>0.36072235502739852</v>
      </c>
      <c r="X1994" s="10">
        <f t="shared" si="369"/>
        <v>0.44892395982958389</v>
      </c>
      <c r="Y1994" s="10">
        <f>_xlfn.PERCENTILE.INC($X$1519:X1994,0.75)</f>
        <v>0.70208524717749432</v>
      </c>
      <c r="Z1994" s="10">
        <f t="shared" si="370"/>
        <v>0.70208524717749432</v>
      </c>
      <c r="AA1994" s="10">
        <f t="shared" si="371"/>
        <v>0.44963763550839886</v>
      </c>
      <c r="AB1994" s="10">
        <f t="shared" si="372"/>
        <v>-4.9065223586419154E-2</v>
      </c>
      <c r="AC1994" s="10">
        <f t="shared" si="373"/>
        <v>-2.2061571119088429E-2</v>
      </c>
      <c r="AD1994" s="13">
        <f t="shared" si="374"/>
        <v>-49065.223586419153</v>
      </c>
      <c r="AE1994" s="13">
        <f t="shared" si="354"/>
        <v>-22061.571119088429</v>
      </c>
      <c r="AF1994" s="13"/>
      <c r="AG1994" s="2">
        <f t="shared" si="349"/>
        <v>37635</v>
      </c>
      <c r="AH1994" s="3">
        <f t="shared" si="355"/>
        <v>-463.98328364758339</v>
      </c>
      <c r="AI1994" s="3">
        <f t="shared" si="356"/>
        <v>-208.62434657472213</v>
      </c>
      <c r="AJ1994" s="3">
        <f t="shared" si="375"/>
        <v>109188.2724474162</v>
      </c>
      <c r="AK1994" s="3">
        <f t="shared" si="376"/>
        <v>79950.098846199093</v>
      </c>
    </row>
    <row r="1995" spans="2:37" x14ac:dyDescent="0.2">
      <c r="B1995" s="5">
        <v>37636</v>
      </c>
      <c r="C1995" s="1">
        <v>121.08</v>
      </c>
      <c r="D1995" s="1">
        <f t="shared" si="346"/>
        <v>3</v>
      </c>
      <c r="E1995" s="1" t="b">
        <f t="shared" si="347"/>
        <v>0</v>
      </c>
      <c r="F1995" s="6">
        <f t="shared" si="348"/>
        <v>-1.3685239491691203E-2</v>
      </c>
      <c r="G1995" s="8">
        <f t="shared" si="357"/>
        <v>1.4829252932576605E-3</v>
      </c>
      <c r="H1995" s="8">
        <f t="shared" si="358"/>
        <v>-4.6374857413341111E-4</v>
      </c>
      <c r="I1995" s="8">
        <f t="shared" si="359"/>
        <v>-9.442735992366149E-4</v>
      </c>
      <c r="J1995" s="6">
        <f t="shared" si="360"/>
        <v>1.8814021296047932E-3</v>
      </c>
      <c r="K1995" s="6">
        <f t="shared" si="361"/>
        <v>1.2497433006527919E-3</v>
      </c>
      <c r="L1995" s="6">
        <f t="shared" si="362"/>
        <v>7.3068215609661455E-4</v>
      </c>
      <c r="M1995" s="9">
        <f t="shared" si="363"/>
        <v>0.78820219767113975</v>
      </c>
      <c r="N1995" s="9">
        <f t="shared" si="364"/>
        <v>-0.37107506308789678</v>
      </c>
      <c r="O1995" s="9">
        <f t="shared" si="365"/>
        <v>-1</v>
      </c>
      <c r="P1995" s="9">
        <f t="shared" si="366"/>
        <v>-0.194290955138919</v>
      </c>
      <c r="Q1995" s="10">
        <f t="shared" si="367"/>
        <v>0.22490063939123708</v>
      </c>
      <c r="R1995" s="10">
        <f t="shared" si="350"/>
        <v>0.35571263921945562</v>
      </c>
      <c r="S1995" s="10">
        <f>_xlfn.PERCENTILE.INC($R$1519:R1995,0.75)</f>
        <v>0.56146551181044224</v>
      </c>
      <c r="T1995" s="10">
        <f t="shared" si="351"/>
        <v>0.56146551181044224</v>
      </c>
      <c r="U1995" s="11">
        <f t="shared" si="368"/>
        <v>0.35571263921945562</v>
      </c>
      <c r="V1995" s="10">
        <f t="shared" si="352"/>
        <v>-0.13601935921795705</v>
      </c>
      <c r="W1995" s="10">
        <f t="shared" si="353"/>
        <v>0.36072235502739852</v>
      </c>
      <c r="X1995" s="10">
        <f t="shared" si="369"/>
        <v>0.44464079902431952</v>
      </c>
      <c r="Y1995" s="10">
        <f>_xlfn.PERCENTILE.INC($X$1519:X1995,0.75)</f>
        <v>0.70183188976305277</v>
      </c>
      <c r="Z1995" s="10">
        <f t="shared" si="370"/>
        <v>0.70183188976305277</v>
      </c>
      <c r="AA1995" s="10">
        <f t="shared" si="371"/>
        <v>0.44963763550839886</v>
      </c>
      <c r="AB1995" s="10">
        <f t="shared" si="372"/>
        <v>-4.9065223586419154E-2</v>
      </c>
      <c r="AC1995" s="10">
        <f t="shared" si="373"/>
        <v>-2.2061571119088429E-2</v>
      </c>
      <c r="AD1995" s="13">
        <f t="shared" si="374"/>
        <v>-49065.223586419153</v>
      </c>
      <c r="AE1995" s="13">
        <f t="shared" si="354"/>
        <v>-22061.571119088429</v>
      </c>
      <c r="AF1995" s="13"/>
      <c r="AG1995" s="2">
        <f t="shared" si="349"/>
        <v>37636</v>
      </c>
      <c r="AH1995" s="3">
        <f t="shared" si="355"/>
        <v>671.46933549352207</v>
      </c>
      <c r="AI1995" s="3">
        <f t="shared" si="356"/>
        <v>301.91788432770306</v>
      </c>
      <c r="AJ1995" s="3">
        <f t="shared" si="375"/>
        <v>109859.74178290971</v>
      </c>
      <c r="AK1995" s="3">
        <f t="shared" si="376"/>
        <v>80252.016730526797</v>
      </c>
    </row>
    <row r="1996" spans="2:37" x14ac:dyDescent="0.2">
      <c r="B1996" s="5">
        <v>37637</v>
      </c>
      <c r="C1996" s="1">
        <v>121.73</v>
      </c>
      <c r="D1996" s="1">
        <f t="shared" si="346"/>
        <v>3</v>
      </c>
      <c r="E1996" s="1" t="b">
        <f t="shared" si="347"/>
        <v>0</v>
      </c>
      <c r="F1996" s="6">
        <f t="shared" si="348"/>
        <v>5.3683515031384132E-3</v>
      </c>
      <c r="G1996" s="8">
        <f t="shared" si="357"/>
        <v>1.8226338127199676E-3</v>
      </c>
      <c r="H1996" s="8">
        <f t="shared" si="358"/>
        <v>-4.7160953082343621E-4</v>
      </c>
      <c r="I1996" s="8">
        <f t="shared" si="359"/>
        <v>-8.9569216484280012E-4</v>
      </c>
      <c r="J1996" s="6">
        <f t="shared" si="360"/>
        <v>1.882169262484655E-3</v>
      </c>
      <c r="K1996" s="6">
        <f t="shared" si="361"/>
        <v>1.2496547448219671E-3</v>
      </c>
      <c r="L1996" s="6">
        <f t="shared" si="362"/>
        <v>7.3088659929344216E-4</v>
      </c>
      <c r="M1996" s="9">
        <f t="shared" si="363"/>
        <v>0.9683687057528001</v>
      </c>
      <c r="N1996" s="9">
        <f t="shared" si="364"/>
        <v>-0.37739186185431112</v>
      </c>
      <c r="O1996" s="9">
        <f t="shared" si="365"/>
        <v>-1</v>
      </c>
      <c r="P1996" s="9">
        <f t="shared" si="366"/>
        <v>-0.13634105203383698</v>
      </c>
      <c r="Q1996" s="10">
        <f t="shared" si="367"/>
        <v>0.22431934126375688</v>
      </c>
      <c r="R1996" s="10">
        <f t="shared" si="350"/>
        <v>0.35663442817414132</v>
      </c>
      <c r="S1996" s="10">
        <f>_xlfn.PERCENTILE.INC($R$1519:R1996,0.75)</f>
        <v>0.56122760949919548</v>
      </c>
      <c r="T1996" s="10">
        <f t="shared" si="351"/>
        <v>0.56122760949919548</v>
      </c>
      <c r="U1996" s="11">
        <f t="shared" si="368"/>
        <v>0.35663442817414132</v>
      </c>
      <c r="V1996" s="10">
        <f t="shared" si="352"/>
        <v>-0.13601935921795705</v>
      </c>
      <c r="W1996" s="10">
        <f t="shared" si="353"/>
        <v>0.36072235502739852</v>
      </c>
      <c r="X1996" s="10">
        <f t="shared" si="369"/>
        <v>0.44579303521767666</v>
      </c>
      <c r="Y1996" s="10">
        <f>_xlfn.PERCENTILE.INC($X$1519:X1996,0.75)</f>
        <v>0.70153451187399418</v>
      </c>
      <c r="Z1996" s="10">
        <f t="shared" si="370"/>
        <v>0.70153451187399418</v>
      </c>
      <c r="AA1996" s="10">
        <f t="shared" si="371"/>
        <v>0.44963763550839886</v>
      </c>
      <c r="AB1996" s="10">
        <f t="shared" si="372"/>
        <v>-4.9065223586419154E-2</v>
      </c>
      <c r="AC1996" s="10">
        <f t="shared" si="373"/>
        <v>-2.2061571119088429E-2</v>
      </c>
      <c r="AD1996" s="13">
        <f t="shared" si="374"/>
        <v>-49065.223586419153</v>
      </c>
      <c r="AE1996" s="13">
        <f t="shared" si="354"/>
        <v>-22061.571119088429</v>
      </c>
      <c r="AF1996" s="13"/>
      <c r="AG1996" s="2">
        <f t="shared" si="349"/>
        <v>37637</v>
      </c>
      <c r="AH1996" s="3">
        <f t="shared" si="355"/>
        <v>-263.39936679197558</v>
      </c>
      <c r="AI1996" s="3">
        <f t="shared" si="356"/>
        <v>-118.43426847875337</v>
      </c>
      <c r="AJ1996" s="3">
        <f t="shared" si="375"/>
        <v>109596.34241611774</v>
      </c>
      <c r="AK1996" s="3">
        <f t="shared" si="376"/>
        <v>80133.582462048042</v>
      </c>
    </row>
    <row r="1997" spans="2:37" x14ac:dyDescent="0.2">
      <c r="B1997" s="5">
        <v>37638</v>
      </c>
      <c r="C1997" s="1">
        <v>118.53</v>
      </c>
      <c r="D1997" s="1">
        <f t="shared" si="346"/>
        <v>3</v>
      </c>
      <c r="E1997" s="1" t="b">
        <f t="shared" si="347"/>
        <v>0</v>
      </c>
      <c r="F1997" s="6">
        <f t="shared" si="348"/>
        <v>-2.628768586215402E-2</v>
      </c>
      <c r="G1997" s="8">
        <f t="shared" si="357"/>
        <v>1.450880632587579E-3</v>
      </c>
      <c r="H1997" s="8">
        <f t="shared" si="358"/>
        <v>-7.4571582423507764E-4</v>
      </c>
      <c r="I1997" s="8">
        <f t="shared" si="359"/>
        <v>-1.0467425121357659E-3</v>
      </c>
      <c r="J1997" s="6">
        <f t="shared" si="360"/>
        <v>1.8826530852842918E-3</v>
      </c>
      <c r="K1997" s="6">
        <f t="shared" si="361"/>
        <v>1.2496374785232406E-3</v>
      </c>
      <c r="L1997" s="6">
        <f t="shared" si="362"/>
        <v>7.3123452422208164E-4</v>
      </c>
      <c r="M1997" s="9">
        <f t="shared" si="363"/>
        <v>0.77065745353105641</v>
      </c>
      <c r="N1997" s="9">
        <f t="shared" si="364"/>
        <v>-0.59674572590150499</v>
      </c>
      <c r="O1997" s="9">
        <f t="shared" si="365"/>
        <v>-1</v>
      </c>
      <c r="P1997" s="9">
        <f t="shared" si="366"/>
        <v>-0.27536275745681621</v>
      </c>
      <c r="Q1997" s="10">
        <f t="shared" si="367"/>
        <v>0.23113946375445021</v>
      </c>
      <c r="R1997" s="10">
        <f t="shared" si="350"/>
        <v>0.34611138531059144</v>
      </c>
      <c r="S1997" s="10">
        <f>_xlfn.PERCENTILE.INC($R$1519:R1997,0.75)</f>
        <v>0.56098970718794861</v>
      </c>
      <c r="T1997" s="10">
        <f t="shared" si="351"/>
        <v>0.56098970718794861</v>
      </c>
      <c r="U1997" s="11">
        <f t="shared" si="368"/>
        <v>0.34611138531059144</v>
      </c>
      <c r="V1997" s="10">
        <f t="shared" si="352"/>
        <v>-0.13601935921795705</v>
      </c>
      <c r="W1997" s="10">
        <f t="shared" si="353"/>
        <v>0.36072235502739852</v>
      </c>
      <c r="X1997" s="10">
        <f t="shared" si="369"/>
        <v>0.43263923163823931</v>
      </c>
      <c r="Y1997" s="10">
        <f>_xlfn.PERCENTILE.INC($X$1519:X1997,0.75)</f>
        <v>0.7012371339849357</v>
      </c>
      <c r="Z1997" s="10">
        <f t="shared" si="370"/>
        <v>0.7012371339849357</v>
      </c>
      <c r="AA1997" s="10">
        <f t="shared" si="371"/>
        <v>0.44963763550839886</v>
      </c>
      <c r="AB1997" s="10">
        <f t="shared" si="372"/>
        <v>-4.9065223586419154E-2</v>
      </c>
      <c r="AC1997" s="10">
        <f t="shared" si="373"/>
        <v>-2.2061571119088429E-2</v>
      </c>
      <c r="AD1997" s="13">
        <f t="shared" si="374"/>
        <v>-49065.223586419153</v>
      </c>
      <c r="AE1997" s="13">
        <f t="shared" si="354"/>
        <v>-22061.571119088429</v>
      </c>
      <c r="AF1997" s="13"/>
      <c r="AG1997" s="2">
        <f t="shared" si="349"/>
        <v>37638</v>
      </c>
      <c r="AH1997" s="3">
        <f t="shared" si="355"/>
        <v>1289.8111843961367</v>
      </c>
      <c r="AI1997" s="3">
        <f t="shared" si="356"/>
        <v>579.94765120416628</v>
      </c>
      <c r="AJ1997" s="3">
        <f t="shared" si="375"/>
        <v>110886.15360051388</v>
      </c>
      <c r="AK1997" s="3">
        <f t="shared" si="376"/>
        <v>80713.530113252215</v>
      </c>
    </row>
    <row r="1998" spans="2:37" x14ac:dyDescent="0.2">
      <c r="B1998" s="5">
        <v>37642</v>
      </c>
      <c r="C1998" s="1">
        <v>115.63</v>
      </c>
      <c r="D1998" s="1">
        <f t="shared" si="346"/>
        <v>4</v>
      </c>
      <c r="E1998" s="1" t="b">
        <f t="shared" si="347"/>
        <v>1</v>
      </c>
      <c r="F1998" s="6">
        <f t="shared" si="348"/>
        <v>-2.4466379819454986E-2</v>
      </c>
      <c r="G1998" s="8">
        <f t="shared" si="357"/>
        <v>9.7670856360942515E-4</v>
      </c>
      <c r="H1998" s="8">
        <f t="shared" si="358"/>
        <v>-1.0382335325628445E-3</v>
      </c>
      <c r="I1998" s="8">
        <f t="shared" si="359"/>
        <v>-1.1896371043784359E-3</v>
      </c>
      <c r="J1998" s="6">
        <f t="shared" si="360"/>
        <v>1.8828200189385574E-3</v>
      </c>
      <c r="K1998" s="6">
        <f t="shared" si="361"/>
        <v>1.24972583835856E-3</v>
      </c>
      <c r="L1998" s="6">
        <f t="shared" si="362"/>
        <v>7.3172759850117911E-4</v>
      </c>
      <c r="M1998" s="9">
        <f t="shared" si="363"/>
        <v>0.51874770492404587</v>
      </c>
      <c r="N1998" s="9">
        <f t="shared" si="364"/>
        <v>-0.83076903805277968</v>
      </c>
      <c r="O1998" s="9">
        <f t="shared" si="365"/>
        <v>-1</v>
      </c>
      <c r="P1998" s="9">
        <f t="shared" si="366"/>
        <v>-0.43734044437624459</v>
      </c>
      <c r="Q1998" s="10">
        <f t="shared" si="367"/>
        <v>0.23496790785890639</v>
      </c>
      <c r="R1998" s="10">
        <f t="shared" si="350"/>
        <v>0.34047202755892275</v>
      </c>
      <c r="S1998" s="10">
        <f>_xlfn.PERCENTILE.INC($R$1519:R1998,0.75)</f>
        <v>0.56075180487670173</v>
      </c>
      <c r="T1998" s="10">
        <f t="shared" si="351"/>
        <v>0.56075180487670173</v>
      </c>
      <c r="U1998" s="11">
        <f t="shared" si="368"/>
        <v>0.34047202755892275</v>
      </c>
      <c r="V1998" s="10">
        <f t="shared" si="352"/>
        <v>-0.27536275745681621</v>
      </c>
      <c r="W1998" s="10">
        <f t="shared" si="353"/>
        <v>0.34611138531059144</v>
      </c>
      <c r="X1998" s="10">
        <f t="shared" si="369"/>
        <v>0.42559003444865345</v>
      </c>
      <c r="Y1998" s="10">
        <f>_xlfn.PERCENTILE.INC($X$1519:X1998,0.75)</f>
        <v>0.70093975609587722</v>
      </c>
      <c r="Z1998" s="10">
        <f t="shared" si="370"/>
        <v>0.70093975609587722</v>
      </c>
      <c r="AA1998" s="10">
        <f t="shared" si="371"/>
        <v>0.42559003444865345</v>
      </c>
      <c r="AB1998" s="10">
        <f t="shared" si="372"/>
        <v>-9.530618544632305E-2</v>
      </c>
      <c r="AC1998" s="10">
        <f t="shared" si="373"/>
        <v>-4.0561362747270381E-2</v>
      </c>
      <c r="AD1998" s="13">
        <f t="shared" si="374"/>
        <v>-95306.185446323056</v>
      </c>
      <c r="AE1998" s="13">
        <f t="shared" si="354"/>
        <v>-40561.362747270381</v>
      </c>
      <c r="AF1998" s="13"/>
      <c r="AG1998" s="2">
        <f t="shared" si="349"/>
        <v>37642</v>
      </c>
      <c r="AH1998" s="3">
        <f t="shared" si="355"/>
        <v>1200.4483961918124</v>
      </c>
      <c r="AI1998" s="3">
        <f t="shared" si="356"/>
        <v>539.76677841353614</v>
      </c>
      <c r="AJ1998" s="3">
        <f t="shared" si="375"/>
        <v>112086.60199670569</v>
      </c>
      <c r="AK1998" s="3">
        <f t="shared" si="376"/>
        <v>81253.296891665756</v>
      </c>
    </row>
    <row r="1999" spans="2:37" x14ac:dyDescent="0.2">
      <c r="B1999" s="5">
        <v>37643</v>
      </c>
      <c r="C1999" s="1">
        <v>114.97</v>
      </c>
      <c r="D1999" s="1">
        <f t="shared" si="346"/>
        <v>4</v>
      </c>
      <c r="E1999" s="1" t="b">
        <f t="shared" si="347"/>
        <v>0</v>
      </c>
      <c r="F1999" s="6">
        <f t="shared" si="348"/>
        <v>-5.7078612816743313E-3</v>
      </c>
      <c r="G1999" s="8">
        <f t="shared" si="357"/>
        <v>7.2524905363416077E-4</v>
      </c>
      <c r="H1999" s="8">
        <f t="shared" si="358"/>
        <v>-1.1431223704915716E-3</v>
      </c>
      <c r="I1999" s="8">
        <f t="shared" si="359"/>
        <v>-1.1880713135982127E-3</v>
      </c>
      <c r="J1999" s="6">
        <f t="shared" si="360"/>
        <v>1.8828713630261963E-3</v>
      </c>
      <c r="K1999" s="6">
        <f t="shared" si="361"/>
        <v>1.2498768729111785E-3</v>
      </c>
      <c r="L1999" s="6">
        <f t="shared" si="362"/>
        <v>7.3221448220221253E-4</v>
      </c>
      <c r="M1999" s="9">
        <f t="shared" si="363"/>
        <v>0.38518247601818267</v>
      </c>
      <c r="N1999" s="9">
        <f t="shared" si="364"/>
        <v>-0.91458798483809267</v>
      </c>
      <c r="O1999" s="9">
        <f t="shared" si="365"/>
        <v>-1</v>
      </c>
      <c r="P1999" s="9">
        <f t="shared" si="366"/>
        <v>-0.50980183627330333</v>
      </c>
      <c r="Q1999" s="10">
        <f t="shared" si="367"/>
        <v>0.23539725752597548</v>
      </c>
      <c r="R1999" s="10">
        <f t="shared" si="350"/>
        <v>0.33985102817594298</v>
      </c>
      <c r="S1999" s="10">
        <f>_xlfn.PERCENTILE.INC($R$1519:R1999,0.75)</f>
        <v>0.56051390256545497</v>
      </c>
      <c r="T1999" s="10">
        <f t="shared" si="351"/>
        <v>0.56051390256545497</v>
      </c>
      <c r="U1999" s="11">
        <f t="shared" si="368"/>
        <v>0.33985102817594298</v>
      </c>
      <c r="V1999" s="10">
        <f t="shared" si="352"/>
        <v>-0.27536275745681621</v>
      </c>
      <c r="W1999" s="10">
        <f t="shared" si="353"/>
        <v>0.34611138531059144</v>
      </c>
      <c r="X1999" s="10">
        <f t="shared" si="369"/>
        <v>0.42481378521992874</v>
      </c>
      <c r="Y1999" s="10">
        <f>_xlfn.PERCENTILE.INC($X$1519:X1999,0.75)</f>
        <v>0.70064237820681863</v>
      </c>
      <c r="Z1999" s="10">
        <f t="shared" si="370"/>
        <v>0.70064237820681863</v>
      </c>
      <c r="AA1999" s="10">
        <f t="shared" si="371"/>
        <v>0.42559003444865345</v>
      </c>
      <c r="AB1999" s="10">
        <f t="shared" si="372"/>
        <v>-9.530618544632305E-2</v>
      </c>
      <c r="AC1999" s="10">
        <f t="shared" si="373"/>
        <v>-4.0561362747270381E-2</v>
      </c>
      <c r="AD1999" s="13">
        <f t="shared" si="374"/>
        <v>-95306.185446323056</v>
      </c>
      <c r="AE1999" s="13">
        <f t="shared" si="354"/>
        <v>-40561.362747270381</v>
      </c>
      <c r="AF1999" s="13"/>
      <c r="AG1999" s="2">
        <f t="shared" si="349"/>
        <v>37643</v>
      </c>
      <c r="AH1999" s="3">
        <f t="shared" si="355"/>
        <v>543.99448581314107</v>
      </c>
      <c r="AI1999" s="3">
        <f t="shared" si="356"/>
        <v>231.5186319570922</v>
      </c>
      <c r="AJ1999" s="3">
        <f t="shared" si="375"/>
        <v>112630.59648251883</v>
      </c>
      <c r="AK1999" s="3">
        <f t="shared" si="376"/>
        <v>81484.815523622849</v>
      </c>
    </row>
    <row r="2000" spans="2:37" x14ac:dyDescent="0.2">
      <c r="B2000" s="5">
        <v>37644</v>
      </c>
      <c r="C2000" s="1">
        <v>114.8</v>
      </c>
      <c r="D2000" s="1">
        <f t="shared" si="346"/>
        <v>4</v>
      </c>
      <c r="E2000" s="1" t="b">
        <f t="shared" si="347"/>
        <v>0</v>
      </c>
      <c r="F2000" s="6">
        <f t="shared" si="348"/>
        <v>-1.4786466034617529E-3</v>
      </c>
      <c r="G2000" s="8">
        <f t="shared" si="357"/>
        <v>6.2597590662479745E-4</v>
      </c>
      <c r="H2000" s="8">
        <f t="shared" si="358"/>
        <v>-1.1634794490910432E-3</v>
      </c>
      <c r="I2000" s="8">
        <f t="shared" si="359"/>
        <v>-1.2032929967551111E-3</v>
      </c>
      <c r="J2000" s="6">
        <f t="shared" si="360"/>
        <v>1.8828883400513331E-3</v>
      </c>
      <c r="K2000" s="6">
        <f t="shared" si="361"/>
        <v>1.2500431265771684E-3</v>
      </c>
      <c r="L2000" s="6">
        <f t="shared" si="362"/>
        <v>7.3271692347421649E-4</v>
      </c>
      <c r="M2000" s="9">
        <f t="shared" si="363"/>
        <v>0.33245513996211346</v>
      </c>
      <c r="N2000" s="9">
        <f t="shared" si="364"/>
        <v>-0.93075144717354574</v>
      </c>
      <c r="O2000" s="9">
        <f t="shared" si="365"/>
        <v>-1</v>
      </c>
      <c r="P2000" s="9">
        <f t="shared" si="366"/>
        <v>-0.53276543573714408</v>
      </c>
      <c r="Q2000" s="10">
        <f t="shared" si="367"/>
        <v>0.23412912121542276</v>
      </c>
      <c r="R2000" s="10">
        <f t="shared" si="350"/>
        <v>0.34169179632460933</v>
      </c>
      <c r="S2000" s="10">
        <f>_xlfn.PERCENTILE.INC($R$1519:R2000,0.75)</f>
        <v>0.56040653677310193</v>
      </c>
      <c r="T2000" s="10">
        <f t="shared" si="351"/>
        <v>0.56040653677310193</v>
      </c>
      <c r="U2000" s="11">
        <f t="shared" si="368"/>
        <v>0.34169179632460933</v>
      </c>
      <c r="V2000" s="10">
        <f t="shared" si="352"/>
        <v>-0.27536275745681621</v>
      </c>
      <c r="W2000" s="10">
        <f t="shared" si="353"/>
        <v>0.34611138531059144</v>
      </c>
      <c r="X2000" s="10">
        <f t="shared" si="369"/>
        <v>0.42711474540576166</v>
      </c>
      <c r="Y2000" s="10">
        <f>_xlfn.PERCENTILE.INC($X$1519:X2000,0.75)</f>
        <v>0.70050817096637741</v>
      </c>
      <c r="Z2000" s="10">
        <f t="shared" si="370"/>
        <v>0.70050817096637741</v>
      </c>
      <c r="AA2000" s="10">
        <f t="shared" si="371"/>
        <v>0.42559003444865345</v>
      </c>
      <c r="AB2000" s="10">
        <f t="shared" si="372"/>
        <v>-9.530618544632305E-2</v>
      </c>
      <c r="AC2000" s="10">
        <f t="shared" si="373"/>
        <v>-4.0561362747270381E-2</v>
      </c>
      <c r="AD2000" s="13">
        <f t="shared" si="374"/>
        <v>-95306.185446323056</v>
      </c>
      <c r="AE2000" s="13">
        <f t="shared" si="354"/>
        <v>-40561.362747270381</v>
      </c>
      <c r="AF2000" s="13"/>
      <c r="AG2000" s="2">
        <f t="shared" si="349"/>
        <v>37644</v>
      </c>
      <c r="AH2000" s="3">
        <f t="shared" si="355"/>
        <v>140.92416739910152</v>
      </c>
      <c r="AI2000" s="3">
        <f t="shared" si="356"/>
        <v>59.975921258031427</v>
      </c>
      <c r="AJ2000" s="3">
        <f t="shared" si="375"/>
        <v>112771.52064991793</v>
      </c>
      <c r="AK2000" s="3">
        <f t="shared" si="376"/>
        <v>81544.791444880873</v>
      </c>
    </row>
    <row r="2001" spans="2:37" x14ac:dyDescent="0.2">
      <c r="B2001" s="5">
        <v>37645</v>
      </c>
      <c r="C2001" s="1">
        <v>112.09</v>
      </c>
      <c r="D2001" s="1">
        <f t="shared" si="346"/>
        <v>4</v>
      </c>
      <c r="E2001" s="1" t="b">
        <f t="shared" si="347"/>
        <v>0</v>
      </c>
      <c r="F2001" s="6">
        <f t="shared" si="348"/>
        <v>-2.3606271777003474E-2</v>
      </c>
      <c r="G2001" s="8">
        <f t="shared" si="357"/>
        <v>8.0216442354405878E-5</v>
      </c>
      <c r="H2001" s="8">
        <f t="shared" si="358"/>
        <v>-1.4734202245715318E-3</v>
      </c>
      <c r="I2001" s="8">
        <f t="shared" si="359"/>
        <v>-1.396402255274891E-3</v>
      </c>
      <c r="J2001" s="6">
        <f t="shared" si="360"/>
        <v>1.8827670650845125E-3</v>
      </c>
      <c r="K2001" s="6">
        <f t="shared" si="361"/>
        <v>1.2504279356539583E-3</v>
      </c>
      <c r="L2001" s="6">
        <f t="shared" si="362"/>
        <v>7.3346901282744499E-4</v>
      </c>
      <c r="M2001" s="9">
        <f t="shared" si="363"/>
        <v>4.260561162450819E-2</v>
      </c>
      <c r="N2001" s="9">
        <f t="shared" si="364"/>
        <v>-1</v>
      </c>
      <c r="O2001" s="9">
        <f t="shared" si="365"/>
        <v>-1</v>
      </c>
      <c r="P2001" s="9">
        <f t="shared" si="366"/>
        <v>-0.65246479612516395</v>
      </c>
      <c r="Q2001" s="10">
        <f t="shared" si="367"/>
        <v>0.23914955277634162</v>
      </c>
      <c r="R2001" s="10">
        <f t="shared" si="350"/>
        <v>0.33451871045235831</v>
      </c>
      <c r="S2001" s="10">
        <f>_xlfn.PERCENTILE.INC($R$1519:R2001,0.75)</f>
        <v>0.560299170980749</v>
      </c>
      <c r="T2001" s="10">
        <f t="shared" si="351"/>
        <v>0.560299170980749</v>
      </c>
      <c r="U2001" s="11">
        <f t="shared" si="368"/>
        <v>0.33451871045235831</v>
      </c>
      <c r="V2001" s="10">
        <f t="shared" si="352"/>
        <v>-0.27536275745681621</v>
      </c>
      <c r="W2001" s="10">
        <f t="shared" si="353"/>
        <v>0.34611138531059144</v>
      </c>
      <c r="X2001" s="10">
        <f t="shared" si="369"/>
        <v>0.41814838806544791</v>
      </c>
      <c r="Y2001" s="10">
        <f>_xlfn.PERCENTILE.INC($X$1519:X2001,0.75)</f>
        <v>0.70037396372593608</v>
      </c>
      <c r="Z2001" s="10">
        <f t="shared" si="370"/>
        <v>0.70037396372593608</v>
      </c>
      <c r="AA2001" s="10">
        <f t="shared" si="371"/>
        <v>0.42559003444865345</v>
      </c>
      <c r="AB2001" s="10">
        <f t="shared" si="372"/>
        <v>-9.530618544632305E-2</v>
      </c>
      <c r="AC2001" s="10">
        <f t="shared" si="373"/>
        <v>-4.0561362747270381E-2</v>
      </c>
      <c r="AD2001" s="13">
        <f t="shared" si="374"/>
        <v>-95306.185446323056</v>
      </c>
      <c r="AE2001" s="13">
        <f t="shared" si="354"/>
        <v>-40561.362747270381</v>
      </c>
      <c r="AF2001" s="13"/>
      <c r="AG2001" s="2">
        <f t="shared" si="349"/>
        <v>37645</v>
      </c>
      <c r="AH2001" s="3">
        <f t="shared" si="355"/>
        <v>2249.8237156753953</v>
      </c>
      <c r="AI2001" s="3">
        <f t="shared" si="356"/>
        <v>957.50255265768885</v>
      </c>
      <c r="AJ2001" s="3">
        <f t="shared" si="375"/>
        <v>115021.34436559332</v>
      </c>
      <c r="AK2001" s="3">
        <f t="shared" si="376"/>
        <v>82502.293997538567</v>
      </c>
    </row>
    <row r="2002" spans="2:37" x14ac:dyDescent="0.2">
      <c r="B2002" s="5">
        <v>37648</v>
      </c>
      <c r="C2002" s="1">
        <v>111.35</v>
      </c>
      <c r="D2002" s="1">
        <f t="shared" si="346"/>
        <v>5</v>
      </c>
      <c r="E2002" s="1" t="b">
        <f t="shared" si="347"/>
        <v>1</v>
      </c>
      <c r="F2002" s="6">
        <f t="shared" si="348"/>
        <v>-6.6018378089036656E-3</v>
      </c>
      <c r="G2002" s="8">
        <f t="shared" si="357"/>
        <v>-2.3383516630696949E-5</v>
      </c>
      <c r="H2002" s="8">
        <f t="shared" si="358"/>
        <v>-1.5762176211966635E-3</v>
      </c>
      <c r="I2002" s="8">
        <f t="shared" si="359"/>
        <v>-1.407116203582052E-3</v>
      </c>
      <c r="J2002" s="6">
        <f t="shared" si="360"/>
        <v>1.8826322174318366E-3</v>
      </c>
      <c r="K2002" s="6">
        <f t="shared" si="361"/>
        <v>1.2509010124163494E-3</v>
      </c>
      <c r="L2002" s="6">
        <f t="shared" si="362"/>
        <v>7.3423094489400678E-4</v>
      </c>
      <c r="M2002" s="9">
        <f t="shared" si="363"/>
        <v>-1.2420650413916325E-2</v>
      </c>
      <c r="N2002" s="9">
        <f t="shared" si="364"/>
        <v>-1</v>
      </c>
      <c r="O2002" s="9">
        <f t="shared" si="365"/>
        <v>-1</v>
      </c>
      <c r="P2002" s="9">
        <f t="shared" si="366"/>
        <v>-0.67080688347130535</v>
      </c>
      <c r="Q2002" s="10">
        <f t="shared" si="367"/>
        <v>0.23377202186892401</v>
      </c>
      <c r="R2002" s="10">
        <f t="shared" si="350"/>
        <v>0.34221374893551637</v>
      </c>
      <c r="S2002" s="10">
        <f>_xlfn.PERCENTILE.INC($R$1519:R2002,0.75)</f>
        <v>0.56019180518839595</v>
      </c>
      <c r="T2002" s="10">
        <f t="shared" si="351"/>
        <v>0.56019180518839595</v>
      </c>
      <c r="U2002" s="11">
        <f t="shared" si="368"/>
        <v>0.34221374893551637</v>
      </c>
      <c r="V2002" s="10">
        <f t="shared" si="352"/>
        <v>-0.65246479612516395</v>
      </c>
      <c r="W2002" s="10">
        <f t="shared" si="353"/>
        <v>0.33451871045235831</v>
      </c>
      <c r="X2002" s="10">
        <f t="shared" si="369"/>
        <v>0.42776718616939546</v>
      </c>
      <c r="Y2002" s="10">
        <f>_xlfn.PERCENTILE.INC($X$1519:X2002,0.75)</f>
        <v>0.70023975648549486</v>
      </c>
      <c r="Z2002" s="10">
        <f t="shared" si="370"/>
        <v>0.70023975648549486</v>
      </c>
      <c r="AA2002" s="10">
        <f t="shared" si="371"/>
        <v>0.42776718616939546</v>
      </c>
      <c r="AB2002" s="10">
        <f t="shared" si="372"/>
        <v>-0.21826168221535072</v>
      </c>
      <c r="AC2002" s="10">
        <f t="shared" si="373"/>
        <v>-9.3365185649859364E-2</v>
      </c>
      <c r="AD2002" s="13">
        <f t="shared" si="374"/>
        <v>-218261.68221535071</v>
      </c>
      <c r="AE2002" s="13">
        <f t="shared" si="354"/>
        <v>-93365.18564985937</v>
      </c>
      <c r="AF2002" s="13"/>
      <c r="AG2002" s="2">
        <f t="shared" si="349"/>
        <v>37648</v>
      </c>
      <c r="AH2002" s="3">
        <f t="shared" si="355"/>
        <v>629.19597850191985</v>
      </c>
      <c r="AI2002" s="3">
        <f t="shared" si="356"/>
        <v>267.77953816558625</v>
      </c>
      <c r="AJ2002" s="3">
        <f t="shared" si="375"/>
        <v>115650.54034409524</v>
      </c>
      <c r="AK2002" s="3">
        <f t="shared" si="376"/>
        <v>82770.073535704156</v>
      </c>
    </row>
    <row r="2003" spans="2:37" x14ac:dyDescent="0.2">
      <c r="B2003" s="5">
        <v>37649</v>
      </c>
      <c r="C2003" s="1">
        <v>110.55</v>
      </c>
      <c r="D2003" s="1">
        <f t="shared" si="346"/>
        <v>5</v>
      </c>
      <c r="E2003" s="1" t="b">
        <f t="shared" si="347"/>
        <v>0</v>
      </c>
      <c r="F2003" s="6">
        <f t="shared" si="348"/>
        <v>-7.1845532105971888E-3</v>
      </c>
      <c r="G2003" s="8">
        <f t="shared" si="357"/>
        <v>-2.8341839666279052E-4</v>
      </c>
      <c r="H2003" s="8">
        <f t="shared" si="358"/>
        <v>-1.5857326166768008E-3</v>
      </c>
      <c r="I2003" s="8">
        <f t="shared" si="359"/>
        <v>-1.4748520367332911E-3</v>
      </c>
      <c r="J2003" s="6">
        <f t="shared" si="360"/>
        <v>1.8824799245596862E-3</v>
      </c>
      <c r="K2003" s="6">
        <f t="shared" si="361"/>
        <v>1.251373054249751E-3</v>
      </c>
      <c r="L2003" s="6">
        <f t="shared" si="362"/>
        <v>7.3508533497556054E-4</v>
      </c>
      <c r="M2003" s="9">
        <f t="shared" si="363"/>
        <v>-0.15055586674003035</v>
      </c>
      <c r="N2003" s="9">
        <f t="shared" si="364"/>
        <v>-1</v>
      </c>
      <c r="O2003" s="9">
        <f t="shared" si="365"/>
        <v>-1</v>
      </c>
      <c r="P2003" s="9">
        <f t="shared" si="366"/>
        <v>-0.71685195558001025</v>
      </c>
      <c r="Q2003" s="10">
        <f t="shared" si="367"/>
        <v>0.23411536702251376</v>
      </c>
      <c r="R2003" s="10">
        <f t="shared" si="350"/>
        <v>0.34171187059372649</v>
      </c>
      <c r="S2003" s="10">
        <f>_xlfn.PERCENTILE.INC($R$1519:R2003,0.75)</f>
        <v>0.56008443939604291</v>
      </c>
      <c r="T2003" s="10">
        <f t="shared" si="351"/>
        <v>0.56008443939604291</v>
      </c>
      <c r="U2003" s="11">
        <f t="shared" si="368"/>
        <v>0.34171187059372649</v>
      </c>
      <c r="V2003" s="10">
        <f t="shared" si="352"/>
        <v>-0.65246479612516395</v>
      </c>
      <c r="W2003" s="10">
        <f t="shared" si="353"/>
        <v>0.33451871045235831</v>
      </c>
      <c r="X2003" s="10">
        <f t="shared" si="369"/>
        <v>0.42713983824215812</v>
      </c>
      <c r="Y2003" s="10">
        <f>_xlfn.PERCENTILE.INC($X$1519:X2003,0.75)</f>
        <v>0.70010554924505364</v>
      </c>
      <c r="Z2003" s="10">
        <f t="shared" si="370"/>
        <v>0.70010554924505364</v>
      </c>
      <c r="AA2003" s="10">
        <f t="shared" si="371"/>
        <v>0.42776718616939546</v>
      </c>
      <c r="AB2003" s="10">
        <f t="shared" si="372"/>
        <v>-0.21826168221535072</v>
      </c>
      <c r="AC2003" s="10">
        <f t="shared" si="373"/>
        <v>-9.3365185649859364E-2</v>
      </c>
      <c r="AD2003" s="13">
        <f t="shared" si="374"/>
        <v>-218261.68221535071</v>
      </c>
      <c r="AE2003" s="13">
        <f t="shared" si="354"/>
        <v>-93365.18564985937</v>
      </c>
      <c r="AF2003" s="13"/>
      <c r="AG2003" s="2">
        <f t="shared" si="349"/>
        <v>37649</v>
      </c>
      <c r="AH2003" s="3">
        <f t="shared" si="355"/>
        <v>1568.1126697106413</v>
      </c>
      <c r="AI2003" s="3">
        <f t="shared" si="356"/>
        <v>670.78714431869969</v>
      </c>
      <c r="AJ2003" s="3">
        <f t="shared" si="375"/>
        <v>117218.65301380587</v>
      </c>
      <c r="AK2003" s="3">
        <f t="shared" si="376"/>
        <v>83440.860680022859</v>
      </c>
    </row>
    <row r="2004" spans="2:37" x14ac:dyDescent="0.2">
      <c r="B2004" s="5">
        <v>37650</v>
      </c>
      <c r="C2004" s="1">
        <v>111.21</v>
      </c>
      <c r="D2004" s="1">
        <f t="shared" si="346"/>
        <v>5</v>
      </c>
      <c r="E2004" s="1" t="b">
        <f t="shared" si="347"/>
        <v>0</v>
      </c>
      <c r="F2004" s="6">
        <f t="shared" si="348"/>
        <v>5.9701492537314049E-3</v>
      </c>
      <c r="G2004" s="8">
        <f t="shared" si="357"/>
        <v>-1.0373932411207796E-5</v>
      </c>
      <c r="H2004" s="8">
        <f t="shared" si="358"/>
        <v>-1.4882320811346575E-3</v>
      </c>
      <c r="I2004" s="8">
        <f t="shared" si="359"/>
        <v>-1.4141055696999323E-3</v>
      </c>
      <c r="J2004" s="6">
        <f t="shared" si="360"/>
        <v>1.8823336587400392E-3</v>
      </c>
      <c r="K2004" s="6">
        <f t="shared" si="361"/>
        <v>1.2517598887663761E-3</v>
      </c>
      <c r="L2004" s="6">
        <f t="shared" si="362"/>
        <v>7.3584218777137766E-4</v>
      </c>
      <c r="M2004" s="9">
        <f t="shared" si="363"/>
        <v>-5.5112080491360399E-3</v>
      </c>
      <c r="N2004" s="9">
        <f t="shared" si="364"/>
        <v>-1</v>
      </c>
      <c r="O2004" s="9">
        <f t="shared" si="365"/>
        <v>-1</v>
      </c>
      <c r="P2004" s="9">
        <f t="shared" si="366"/>
        <v>-0.66850373601637869</v>
      </c>
      <c r="Q2004" s="10">
        <f t="shared" si="367"/>
        <v>0.23171714891015585</v>
      </c>
      <c r="R2004" s="10">
        <f t="shared" si="350"/>
        <v>0.34524850826219411</v>
      </c>
      <c r="S2004" s="10">
        <f>_xlfn.PERCENTILE.INC($R$1519:R2004,0.75)</f>
        <v>0.5576942900498606</v>
      </c>
      <c r="T2004" s="10">
        <f t="shared" si="351"/>
        <v>0.5576942900498606</v>
      </c>
      <c r="U2004" s="11">
        <f t="shared" si="368"/>
        <v>0.34524850826219411</v>
      </c>
      <c r="V2004" s="10">
        <f t="shared" si="352"/>
        <v>-0.65246479612516395</v>
      </c>
      <c r="W2004" s="10">
        <f t="shared" si="353"/>
        <v>0.33451871045235831</v>
      </c>
      <c r="X2004" s="10">
        <f t="shared" si="369"/>
        <v>0.43156063532774264</v>
      </c>
      <c r="Y2004" s="10">
        <f>_xlfn.PERCENTILE.INC($X$1519:X2004,0.75)</f>
        <v>0.69711786256232577</v>
      </c>
      <c r="Z2004" s="10">
        <f t="shared" si="370"/>
        <v>0.69711786256232577</v>
      </c>
      <c r="AA2004" s="10">
        <f t="shared" si="371"/>
        <v>0.42776718616939546</v>
      </c>
      <c r="AB2004" s="10">
        <f t="shared" si="372"/>
        <v>-0.21826168221535072</v>
      </c>
      <c r="AC2004" s="10">
        <f t="shared" si="373"/>
        <v>-9.3365185649859364E-2</v>
      </c>
      <c r="AD2004" s="13">
        <f t="shared" si="374"/>
        <v>-218261.68221535071</v>
      </c>
      <c r="AE2004" s="13">
        <f t="shared" si="354"/>
        <v>-93365.18564985937</v>
      </c>
      <c r="AF2004" s="13"/>
      <c r="AG2004" s="2">
        <f t="shared" si="349"/>
        <v>37650</v>
      </c>
      <c r="AH2004" s="3">
        <f t="shared" si="355"/>
        <v>-1303.054819196137</v>
      </c>
      <c r="AI2004" s="3">
        <f t="shared" si="356"/>
        <v>-557.40409343200201</v>
      </c>
      <c r="AJ2004" s="3">
        <f t="shared" si="375"/>
        <v>115915.59819460973</v>
      </c>
      <c r="AK2004" s="3">
        <f t="shared" si="376"/>
        <v>82883.456586590852</v>
      </c>
    </row>
    <row r="2005" spans="2:37" x14ac:dyDescent="0.2">
      <c r="B2005" s="5">
        <v>37651</v>
      </c>
      <c r="C2005" s="1">
        <v>113.42</v>
      </c>
      <c r="D2005" s="1">
        <f t="shared" ref="D2005:D2068" si="377">WEEKNUM(B2005)</f>
        <v>5</v>
      </c>
      <c r="E2005" s="1" t="b">
        <f t="shared" ref="E2005:E2068" si="378">IF(D2005&lt;&gt;D2004,TRUE,FALSE)</f>
        <v>0</v>
      </c>
      <c r="F2005" s="6">
        <f t="shared" ref="F2005:F2068" si="379">C2005/C2004-1</f>
        <v>1.9872313640859618E-2</v>
      </c>
      <c r="G2005" s="8">
        <f t="shared" si="357"/>
        <v>4.3283560163605858E-4</v>
      </c>
      <c r="H2005" s="8">
        <f t="shared" si="358"/>
        <v>-1.1950517042288574E-3</v>
      </c>
      <c r="I2005" s="8">
        <f t="shared" si="359"/>
        <v>-1.2958168655351975E-3</v>
      </c>
      <c r="J2005" s="6">
        <f t="shared" si="360"/>
        <v>1.882260615696072E-3</v>
      </c>
      <c r="K2005" s="6">
        <f t="shared" si="361"/>
        <v>1.2519228883587316E-3</v>
      </c>
      <c r="L2005" s="6">
        <f t="shared" si="362"/>
        <v>7.3643448341225489E-4</v>
      </c>
      <c r="M2005" s="9">
        <f t="shared" si="363"/>
        <v>0.22995519219106289</v>
      </c>
      <c r="N2005" s="9">
        <f t="shared" si="364"/>
        <v>-0.95457293363776408</v>
      </c>
      <c r="O2005" s="9">
        <f t="shared" si="365"/>
        <v>-1</v>
      </c>
      <c r="P2005" s="9">
        <f t="shared" si="366"/>
        <v>-0.57487258048223377</v>
      </c>
      <c r="Q2005" s="10">
        <f t="shared" si="367"/>
        <v>0.23077928697300096</v>
      </c>
      <c r="R2005" s="10">
        <f t="shared" si="350"/>
        <v>0.34665156067216407</v>
      </c>
      <c r="S2005" s="10">
        <f>_xlfn.PERCENTILE.INC($R$1519:R2005,0.75)</f>
        <v>0.55530414070367828</v>
      </c>
      <c r="T2005" s="10">
        <f t="shared" si="351"/>
        <v>0.55530414070367828</v>
      </c>
      <c r="U2005" s="11">
        <f t="shared" si="368"/>
        <v>0.34665156067216407</v>
      </c>
      <c r="V2005" s="10">
        <f t="shared" si="352"/>
        <v>-0.65246479612516395</v>
      </c>
      <c r="W2005" s="10">
        <f t="shared" si="353"/>
        <v>0.33451871045235831</v>
      </c>
      <c r="X2005" s="10">
        <f t="shared" si="369"/>
        <v>0.43331445084020509</v>
      </c>
      <c r="Y2005" s="10">
        <f>_xlfn.PERCENTILE.INC($X$1519:X2005,0.75)</f>
        <v>0.69413017587959791</v>
      </c>
      <c r="Z2005" s="10">
        <f t="shared" si="370"/>
        <v>0.69413017587959791</v>
      </c>
      <c r="AA2005" s="10">
        <f t="shared" si="371"/>
        <v>0.42776718616939546</v>
      </c>
      <c r="AB2005" s="10">
        <f t="shared" si="372"/>
        <v>-0.21826168221535072</v>
      </c>
      <c r="AC2005" s="10">
        <f t="shared" si="373"/>
        <v>-9.3365185649859364E-2</v>
      </c>
      <c r="AD2005" s="13">
        <f t="shared" si="374"/>
        <v>-218261.68221535071</v>
      </c>
      <c r="AE2005" s="13">
        <f t="shared" si="354"/>
        <v>-93365.18564985937</v>
      </c>
      <c r="AF2005" s="13"/>
      <c r="AG2005" s="2">
        <f t="shared" si="349"/>
        <v>37651</v>
      </c>
      <c r="AH2005" s="3">
        <f t="shared" si="355"/>
        <v>-4337.3646047650809</v>
      </c>
      <c r="AI2005" s="3">
        <f t="shared" si="356"/>
        <v>-1855.382252371091</v>
      </c>
      <c r="AJ2005" s="3">
        <f t="shared" si="375"/>
        <v>111578.23358984465</v>
      </c>
      <c r="AK2005" s="3">
        <f t="shared" si="376"/>
        <v>81028.074334219767</v>
      </c>
    </row>
    <row r="2006" spans="2:37" x14ac:dyDescent="0.2">
      <c r="B2006" s="5">
        <v>37652</v>
      </c>
      <c r="C2006" s="1">
        <v>114.1</v>
      </c>
      <c r="D2006" s="1">
        <f t="shared" si="377"/>
        <v>5</v>
      </c>
      <c r="E2006" s="1" t="b">
        <f t="shared" si="378"/>
        <v>0</v>
      </c>
      <c r="F2006" s="6">
        <f t="shared" si="379"/>
        <v>5.9954152706753749E-3</v>
      </c>
      <c r="G2006" s="8">
        <f t="shared" si="357"/>
        <v>4.5144331719967695E-4</v>
      </c>
      <c r="H2006" s="8">
        <f t="shared" si="358"/>
        <v>-1.1487606864578753E-3</v>
      </c>
      <c r="I2006" s="8">
        <f t="shared" si="359"/>
        <v>-1.2372976509895158E-3</v>
      </c>
      <c r="J2006" s="6">
        <f t="shared" si="360"/>
        <v>1.882188453018981E-3</v>
      </c>
      <c r="K2006" s="6">
        <f t="shared" si="361"/>
        <v>1.2520580284934722E-3</v>
      </c>
      <c r="L2006" s="6">
        <f t="shared" si="362"/>
        <v>7.3695040550541397E-4</v>
      </c>
      <c r="M2006" s="9">
        <f t="shared" si="363"/>
        <v>0.23985022141410639</v>
      </c>
      <c r="N2006" s="9">
        <f t="shared" si="364"/>
        <v>-0.91749795961143388</v>
      </c>
      <c r="O2006" s="9">
        <f t="shared" si="365"/>
        <v>-1</v>
      </c>
      <c r="P2006" s="9">
        <f t="shared" si="366"/>
        <v>-0.55921591273244253</v>
      </c>
      <c r="Q2006" s="10">
        <f t="shared" si="367"/>
        <v>0.22757316948149098</v>
      </c>
      <c r="R2006" s="10">
        <f t="shared" si="350"/>
        <v>0.35153528942921619</v>
      </c>
      <c r="S2006" s="10">
        <f>_xlfn.PERCENTILE.INC($R$1519:R2006,0.75)</f>
        <v>0.55291399135749597</v>
      </c>
      <c r="T2006" s="10">
        <f t="shared" si="351"/>
        <v>0.55291399135749597</v>
      </c>
      <c r="U2006" s="11">
        <f t="shared" si="368"/>
        <v>0.35153528942921619</v>
      </c>
      <c r="V2006" s="10">
        <f t="shared" si="352"/>
        <v>-0.65246479612516395</v>
      </c>
      <c r="W2006" s="10">
        <f t="shared" si="353"/>
        <v>0.33451871045235831</v>
      </c>
      <c r="X2006" s="10">
        <f t="shared" si="369"/>
        <v>0.43941911178652027</v>
      </c>
      <c r="Y2006" s="10">
        <f>_xlfn.PERCENTILE.INC($X$1519:X2006,0.75)</f>
        <v>0.69114248919686994</v>
      </c>
      <c r="Z2006" s="10">
        <f t="shared" si="370"/>
        <v>0.69114248919686994</v>
      </c>
      <c r="AA2006" s="10">
        <f t="shared" si="371"/>
        <v>0.42776718616939546</v>
      </c>
      <c r="AB2006" s="10">
        <f t="shared" si="372"/>
        <v>-0.21826168221535072</v>
      </c>
      <c r="AC2006" s="10">
        <f t="shared" si="373"/>
        <v>-9.3365185649859364E-2</v>
      </c>
      <c r="AD2006" s="13">
        <f t="shared" si="374"/>
        <v>-218261.68221535071</v>
      </c>
      <c r="AE2006" s="13">
        <f t="shared" si="354"/>
        <v>-93365.18564985937</v>
      </c>
      <c r="AF2006" s="13"/>
      <c r="AG2006" s="2">
        <f t="shared" si="349"/>
        <v>37652</v>
      </c>
      <c r="AH2006" s="3">
        <f t="shared" si="355"/>
        <v>-1308.5694225572095</v>
      </c>
      <c r="AI2006" s="3">
        <f t="shared" si="356"/>
        <v>-559.76305979460824</v>
      </c>
      <c r="AJ2006" s="3">
        <f t="shared" si="375"/>
        <v>110269.66416728744</v>
      </c>
      <c r="AK2006" s="3">
        <f t="shared" si="376"/>
        <v>80468.311274425156</v>
      </c>
    </row>
    <row r="2007" spans="2:37" x14ac:dyDescent="0.2">
      <c r="B2007" s="5">
        <v>37655</v>
      </c>
      <c r="C2007" s="1">
        <v>116</v>
      </c>
      <c r="D2007" s="1">
        <f t="shared" si="377"/>
        <v>6</v>
      </c>
      <c r="E2007" s="1" t="b">
        <f t="shared" si="378"/>
        <v>1</v>
      </c>
      <c r="F2007" s="6">
        <f t="shared" si="379"/>
        <v>1.6652059596844904E-2</v>
      </c>
      <c r="G2007" s="8">
        <f t="shared" si="357"/>
        <v>8.9024625865972084E-4</v>
      </c>
      <c r="H2007" s="8">
        <f t="shared" si="358"/>
        <v>-9.6725624854765966E-4</v>
      </c>
      <c r="I2007" s="8">
        <f t="shared" si="359"/>
        <v>-1.1191878555622892E-3</v>
      </c>
      <c r="J2007" s="6">
        <f t="shared" si="360"/>
        <v>1.8822710611931795E-3</v>
      </c>
      <c r="K2007" s="6">
        <f t="shared" si="361"/>
        <v>1.2520870439347532E-3</v>
      </c>
      <c r="L2007" s="6">
        <f t="shared" si="362"/>
        <v>7.373215098820297E-4</v>
      </c>
      <c r="M2007" s="9">
        <f t="shared" si="363"/>
        <v>0.47296389824714724</v>
      </c>
      <c r="N2007" s="9">
        <f t="shared" si="364"/>
        <v>-0.77251518034081967</v>
      </c>
      <c r="O2007" s="9">
        <f t="shared" si="365"/>
        <v>-1</v>
      </c>
      <c r="P2007" s="9">
        <f t="shared" si="366"/>
        <v>-0.43318376069789083</v>
      </c>
      <c r="Q2007" s="10">
        <f t="shared" si="367"/>
        <v>0.22626363031084856</v>
      </c>
      <c r="R2007" s="10">
        <f t="shared" si="350"/>
        <v>0.35356985959295939</v>
      </c>
      <c r="S2007" s="10">
        <f>_xlfn.PERCENTILE.INC($R$1519:R2007,0.75)</f>
        <v>0.55052384201131366</v>
      </c>
      <c r="T2007" s="10">
        <f t="shared" si="351"/>
        <v>0.55052384201131366</v>
      </c>
      <c r="U2007" s="11">
        <f t="shared" si="368"/>
        <v>0.35356985959295939</v>
      </c>
      <c r="V2007" s="10">
        <f t="shared" si="352"/>
        <v>-0.55921591273244253</v>
      </c>
      <c r="W2007" s="10">
        <f t="shared" si="353"/>
        <v>0.35153528942921619</v>
      </c>
      <c r="X2007" s="10">
        <f t="shared" si="369"/>
        <v>0.44196232449119927</v>
      </c>
      <c r="Y2007" s="10">
        <f>_xlfn.PERCENTILE.INC($X$1519:X2007,0.75)</f>
        <v>0.68815480251414207</v>
      </c>
      <c r="Z2007" s="10">
        <f t="shared" si="370"/>
        <v>0.68815480251414207</v>
      </c>
      <c r="AA2007" s="10">
        <f t="shared" si="371"/>
        <v>0.44196232449119927</v>
      </c>
      <c r="AB2007" s="10">
        <f t="shared" si="372"/>
        <v>-0.19658412773582248</v>
      </c>
      <c r="AC2007" s="10">
        <f t="shared" si="373"/>
        <v>-8.6882778052198947E-2</v>
      </c>
      <c r="AD2007" s="13">
        <f t="shared" si="374"/>
        <v>-196584.12773582249</v>
      </c>
      <c r="AE2007" s="13">
        <f t="shared" si="354"/>
        <v>-86882.778052198948</v>
      </c>
      <c r="AF2007" s="13"/>
      <c r="AG2007" s="2">
        <f t="shared" si="349"/>
        <v>37655</v>
      </c>
      <c r="AH2007" s="3">
        <f t="shared" si="355"/>
        <v>-3634.5065399576433</v>
      </c>
      <c r="AI2007" s="3">
        <f t="shared" si="356"/>
        <v>-1554.7226357119469</v>
      </c>
      <c r="AJ2007" s="3">
        <f t="shared" si="375"/>
        <v>106635.1576273298</v>
      </c>
      <c r="AK2007" s="3">
        <f t="shared" si="376"/>
        <v>78913.588638713205</v>
      </c>
    </row>
    <row r="2008" spans="2:37" x14ac:dyDescent="0.2">
      <c r="B2008" s="5">
        <v>37656</v>
      </c>
      <c r="C2008" s="1">
        <v>113.66</v>
      </c>
      <c r="D2008" s="1">
        <f t="shared" si="377"/>
        <v>6</v>
      </c>
      <c r="E2008" s="1" t="b">
        <f t="shared" si="378"/>
        <v>0</v>
      </c>
      <c r="F2008" s="6">
        <f t="shared" si="379"/>
        <v>-2.0172413793103527E-2</v>
      </c>
      <c r="G2008" s="8">
        <f t="shared" si="357"/>
        <v>1.6865962473688358E-4</v>
      </c>
      <c r="H2008" s="8">
        <f t="shared" si="358"/>
        <v>-1.177646351019804E-3</v>
      </c>
      <c r="I2008" s="8">
        <f t="shared" si="359"/>
        <v>-1.2314952780139517E-3</v>
      </c>
      <c r="J2008" s="6">
        <f t="shared" si="360"/>
        <v>1.8821041375565526E-3</v>
      </c>
      <c r="K2008" s="6">
        <f t="shared" si="361"/>
        <v>1.252217700810724E-3</v>
      </c>
      <c r="L2008" s="6">
        <f t="shared" si="362"/>
        <v>7.3781657639829809E-4</v>
      </c>
      <c r="M2008" s="9">
        <f t="shared" si="363"/>
        <v>8.9612270315630058E-2</v>
      </c>
      <c r="N2008" s="9">
        <f t="shared" si="364"/>
        <v>-0.94044857396390402</v>
      </c>
      <c r="O2008" s="9">
        <f t="shared" si="365"/>
        <v>-1</v>
      </c>
      <c r="P2008" s="9">
        <f t="shared" si="366"/>
        <v>-0.61694543454942463</v>
      </c>
      <c r="Q2008" s="10">
        <f t="shared" si="367"/>
        <v>0.22646001764147791</v>
      </c>
      <c r="R2008" s="10">
        <f t="shared" si="350"/>
        <v>0.35326324193197173</v>
      </c>
      <c r="S2008" s="10">
        <f>_xlfn.PERCENTILE.INC($R$1519:R2008,0.75)</f>
        <v>0.54992897655853556</v>
      </c>
      <c r="T2008" s="10">
        <f t="shared" si="351"/>
        <v>0.54992897655853556</v>
      </c>
      <c r="U2008" s="11">
        <f t="shared" si="368"/>
        <v>0.35326324193197173</v>
      </c>
      <c r="V2008" s="10">
        <f t="shared" si="352"/>
        <v>-0.55921591273244253</v>
      </c>
      <c r="W2008" s="10">
        <f t="shared" si="353"/>
        <v>0.35153528942921619</v>
      </c>
      <c r="X2008" s="10">
        <f t="shared" si="369"/>
        <v>0.4415790524149647</v>
      </c>
      <c r="Y2008" s="10">
        <f>_xlfn.PERCENTILE.INC($X$1519:X2008,0.75)</f>
        <v>0.6874112206981694</v>
      </c>
      <c r="Z2008" s="10">
        <f t="shared" si="370"/>
        <v>0.6874112206981694</v>
      </c>
      <c r="AA2008" s="10">
        <f t="shared" si="371"/>
        <v>0.44196232449119927</v>
      </c>
      <c r="AB2008" s="10">
        <f t="shared" si="372"/>
        <v>-0.19658412773582248</v>
      </c>
      <c r="AC2008" s="10">
        <f t="shared" si="373"/>
        <v>-8.6882778052198947E-2</v>
      </c>
      <c r="AD2008" s="13">
        <f t="shared" si="374"/>
        <v>-196584.12773582249</v>
      </c>
      <c r="AE2008" s="13">
        <f t="shared" si="354"/>
        <v>-86882.778052198948</v>
      </c>
      <c r="AF2008" s="13"/>
      <c r="AG2008" s="2">
        <f t="shared" si="349"/>
        <v>37656</v>
      </c>
      <c r="AH2008" s="3">
        <f t="shared" si="355"/>
        <v>3965.5763698433311</v>
      </c>
      <c r="AI2008" s="3">
        <f t="shared" si="356"/>
        <v>1752.6353503633304</v>
      </c>
      <c r="AJ2008" s="3">
        <f t="shared" si="375"/>
        <v>110600.73399717313</v>
      </c>
      <c r="AK2008" s="3">
        <f t="shared" si="376"/>
        <v>80666.223989076534</v>
      </c>
    </row>
    <row r="2009" spans="2:37" x14ac:dyDescent="0.2">
      <c r="B2009" s="5">
        <v>37657</v>
      </c>
      <c r="C2009" s="1">
        <v>112.74</v>
      </c>
      <c r="D2009" s="1">
        <f t="shared" si="377"/>
        <v>6</v>
      </c>
      <c r="E2009" s="1" t="b">
        <f t="shared" si="378"/>
        <v>0</v>
      </c>
      <c r="F2009" s="6">
        <f t="shared" si="379"/>
        <v>-8.0943163821924902E-3</v>
      </c>
      <c r="G2009" s="8">
        <f t="shared" si="357"/>
        <v>-6.3781038926537725E-5</v>
      </c>
      <c r="H2009" s="8">
        <f t="shared" si="358"/>
        <v>-1.2143651242466891E-3</v>
      </c>
      <c r="I2009" s="8">
        <f t="shared" si="359"/>
        <v>-1.2651551287500152E-3</v>
      </c>
      <c r="J2009" s="6">
        <f t="shared" si="360"/>
        <v>1.8818624013594418E-3</v>
      </c>
      <c r="K2009" s="6">
        <f t="shared" si="361"/>
        <v>1.2523473485105911E-3</v>
      </c>
      <c r="L2009" s="6">
        <f t="shared" si="362"/>
        <v>7.3833180061840355E-4</v>
      </c>
      <c r="M2009" s="9">
        <f t="shared" si="363"/>
        <v>-3.3892509293167679E-2</v>
      </c>
      <c r="N2009" s="9">
        <f t="shared" si="364"/>
        <v>-0.96967117444766904</v>
      </c>
      <c r="O2009" s="9">
        <f t="shared" si="365"/>
        <v>-1</v>
      </c>
      <c r="P2009" s="9">
        <f t="shared" si="366"/>
        <v>-0.66785456124694564</v>
      </c>
      <c r="Q2009" s="10">
        <f t="shared" si="367"/>
        <v>0.2234583121694631</v>
      </c>
      <c r="R2009" s="10">
        <f t="shared" si="350"/>
        <v>0.35800861119603711</v>
      </c>
      <c r="S2009" s="10">
        <f>_xlfn.PERCENTILE.INC($R$1519:R2009,0.75)</f>
        <v>0.54933411110575736</v>
      </c>
      <c r="T2009" s="10">
        <f t="shared" si="351"/>
        <v>0.54933411110575736</v>
      </c>
      <c r="U2009" s="11">
        <f t="shared" si="368"/>
        <v>0.35800861119603711</v>
      </c>
      <c r="V2009" s="10">
        <f t="shared" si="352"/>
        <v>-0.55921591273244253</v>
      </c>
      <c r="W2009" s="10">
        <f t="shared" si="353"/>
        <v>0.35153528942921619</v>
      </c>
      <c r="X2009" s="10">
        <f t="shared" si="369"/>
        <v>0.44751076399504641</v>
      </c>
      <c r="Y2009" s="10">
        <f>_xlfn.PERCENTILE.INC($X$1519:X2009,0.75)</f>
        <v>0.68666763888219662</v>
      </c>
      <c r="Z2009" s="10">
        <f t="shared" si="370"/>
        <v>0.68666763888219662</v>
      </c>
      <c r="AA2009" s="10">
        <f t="shared" si="371"/>
        <v>0.44196232449119927</v>
      </c>
      <c r="AB2009" s="10">
        <f t="shared" si="372"/>
        <v>-0.19658412773582248</v>
      </c>
      <c r="AC2009" s="10">
        <f t="shared" si="373"/>
        <v>-8.6882778052198947E-2</v>
      </c>
      <c r="AD2009" s="13">
        <f t="shared" si="374"/>
        <v>-196584.12773582249</v>
      </c>
      <c r="AE2009" s="13">
        <f t="shared" si="354"/>
        <v>-86882.778052198948</v>
      </c>
      <c r="AF2009" s="13"/>
      <c r="AG2009" s="2">
        <f t="shared" si="349"/>
        <v>37657</v>
      </c>
      <c r="AH2009" s="3">
        <f t="shared" si="355"/>
        <v>1591.214125611089</v>
      </c>
      <c r="AI2009" s="3">
        <f t="shared" si="356"/>
        <v>703.25669371830804</v>
      </c>
      <c r="AJ2009" s="3">
        <f t="shared" si="375"/>
        <v>112191.94812278422</v>
      </c>
      <c r="AK2009" s="3">
        <f t="shared" si="376"/>
        <v>81369.480682794849</v>
      </c>
    </row>
    <row r="2010" spans="2:37" x14ac:dyDescent="0.2">
      <c r="B2010" s="5">
        <v>37658</v>
      </c>
      <c r="C2010" s="1">
        <v>112.38</v>
      </c>
      <c r="D2010" s="1">
        <f t="shared" si="377"/>
        <v>6</v>
      </c>
      <c r="E2010" s="1" t="b">
        <f t="shared" si="378"/>
        <v>0</v>
      </c>
      <c r="F2010" s="6">
        <f t="shared" si="379"/>
        <v>-3.1931878658860713E-3</v>
      </c>
      <c r="G2010" s="8">
        <f t="shared" si="357"/>
        <v>9.195825756123538E-6</v>
      </c>
      <c r="H2010" s="8">
        <f t="shared" si="358"/>
        <v>-1.2209800982392097E-3</v>
      </c>
      <c r="I2010" s="8">
        <f t="shared" si="359"/>
        <v>-1.274472817905945E-3</v>
      </c>
      <c r="J2010" s="6">
        <f t="shared" si="360"/>
        <v>1.8816335510413629E-3</v>
      </c>
      <c r="K2010" s="6">
        <f t="shared" si="361"/>
        <v>1.252472620515024E-3</v>
      </c>
      <c r="L2010" s="6">
        <f t="shared" si="362"/>
        <v>7.3885874033263277E-4</v>
      </c>
      <c r="M2010" s="9">
        <f t="shared" si="363"/>
        <v>4.8871501844948723E-3</v>
      </c>
      <c r="N2010" s="9">
        <f t="shared" si="364"/>
        <v>-0.97485571998942022</v>
      </c>
      <c r="O2010" s="9">
        <f t="shared" si="365"/>
        <v>-1</v>
      </c>
      <c r="P2010" s="9">
        <f t="shared" si="366"/>
        <v>-0.6566561899349751</v>
      </c>
      <c r="Q2010" s="10">
        <f t="shared" si="367"/>
        <v>0.22285805874298698</v>
      </c>
      <c r="R2010" s="10">
        <f t="shared" si="350"/>
        <v>0.35897288368764224</v>
      </c>
      <c r="S2010" s="10">
        <f>_xlfn.PERCENTILE.INC($R$1519:R2010,0.75)</f>
        <v>0.54873924565297916</v>
      </c>
      <c r="T2010" s="10">
        <f t="shared" si="351"/>
        <v>0.54873924565297916</v>
      </c>
      <c r="U2010" s="11">
        <f t="shared" si="368"/>
        <v>0.35897288368764224</v>
      </c>
      <c r="V2010" s="10">
        <f t="shared" si="352"/>
        <v>-0.55921591273244253</v>
      </c>
      <c r="W2010" s="10">
        <f t="shared" si="353"/>
        <v>0.35153528942921619</v>
      </c>
      <c r="X2010" s="10">
        <f t="shared" si="369"/>
        <v>0.4487161046095528</v>
      </c>
      <c r="Y2010" s="10">
        <f>_xlfn.PERCENTILE.INC($X$1519:X2010,0.75)</f>
        <v>0.68592405706622395</v>
      </c>
      <c r="Z2010" s="10">
        <f t="shared" si="370"/>
        <v>0.68592405706622395</v>
      </c>
      <c r="AA2010" s="10">
        <f t="shared" si="371"/>
        <v>0.44196232449119927</v>
      </c>
      <c r="AB2010" s="10">
        <f t="shared" si="372"/>
        <v>-0.19658412773582248</v>
      </c>
      <c r="AC2010" s="10">
        <f t="shared" si="373"/>
        <v>-8.6882778052198947E-2</v>
      </c>
      <c r="AD2010" s="13">
        <f t="shared" si="374"/>
        <v>-196584.12773582249</v>
      </c>
      <c r="AE2010" s="13">
        <f t="shared" si="354"/>
        <v>-86882.778052198948</v>
      </c>
      <c r="AF2010" s="13"/>
      <c r="AG2010" s="2">
        <f t="shared" si="349"/>
        <v>37658</v>
      </c>
      <c r="AH2010" s="3">
        <f t="shared" si="355"/>
        <v>627.73005131182583</v>
      </c>
      <c r="AI2010" s="3">
        <f t="shared" si="356"/>
        <v>277.43303263075433</v>
      </c>
      <c r="AJ2010" s="3">
        <f t="shared" si="375"/>
        <v>112819.67817409604</v>
      </c>
      <c r="AK2010" s="3">
        <f t="shared" si="376"/>
        <v>81646.913715425602</v>
      </c>
    </row>
    <row r="2011" spans="2:37" x14ac:dyDescent="0.2">
      <c r="B2011" s="5">
        <v>37659</v>
      </c>
      <c r="C2011" s="1">
        <v>114.05</v>
      </c>
      <c r="D2011" s="1">
        <f t="shared" si="377"/>
        <v>6</v>
      </c>
      <c r="E2011" s="1" t="b">
        <f t="shared" si="378"/>
        <v>0</v>
      </c>
      <c r="F2011" s="6">
        <f t="shared" si="379"/>
        <v>1.4860295426232462E-2</v>
      </c>
      <c r="G2011" s="8">
        <f t="shared" si="357"/>
        <v>1.6696257274828176E-4</v>
      </c>
      <c r="H2011" s="8">
        <f t="shared" si="358"/>
        <v>-9.6028826680819035E-4</v>
      </c>
      <c r="I2011" s="8">
        <f t="shared" si="359"/>
        <v>-1.1753930590994778E-3</v>
      </c>
      <c r="J2011" s="6">
        <f t="shared" si="360"/>
        <v>1.8814312099317166E-3</v>
      </c>
      <c r="K2011" s="6">
        <f t="shared" si="361"/>
        <v>1.2524582011232267E-3</v>
      </c>
      <c r="L2011" s="6">
        <f t="shared" si="362"/>
        <v>7.3927005012580356E-4</v>
      </c>
      <c r="M2011" s="9">
        <f t="shared" si="363"/>
        <v>8.8742321200434113E-2</v>
      </c>
      <c r="N2011" s="9">
        <f t="shared" si="364"/>
        <v>-0.76672280635552292</v>
      </c>
      <c r="O2011" s="9">
        <f t="shared" si="365"/>
        <v>-1</v>
      </c>
      <c r="P2011" s="9">
        <f t="shared" si="366"/>
        <v>-0.55932682838502956</v>
      </c>
      <c r="Q2011" s="10">
        <f t="shared" si="367"/>
        <v>0.2245607989335823</v>
      </c>
      <c r="R2011" s="10">
        <f t="shared" si="350"/>
        <v>0.35625095911624971</v>
      </c>
      <c r="S2011" s="10">
        <f>_xlfn.PERCENTILE.INC($R$1519:R2011,0.75)</f>
        <v>0.54814438020020106</v>
      </c>
      <c r="T2011" s="10">
        <f t="shared" si="351"/>
        <v>0.54814438020020106</v>
      </c>
      <c r="U2011" s="11">
        <f t="shared" si="368"/>
        <v>0.35625095911624971</v>
      </c>
      <c r="V2011" s="10">
        <f t="shared" si="352"/>
        <v>-0.55921591273244253</v>
      </c>
      <c r="W2011" s="10">
        <f t="shared" si="353"/>
        <v>0.35153528942921619</v>
      </c>
      <c r="X2011" s="10">
        <f t="shared" si="369"/>
        <v>0.44531369889531214</v>
      </c>
      <c r="Y2011" s="10">
        <f>_xlfn.PERCENTILE.INC($X$1519:X2011,0.75)</f>
        <v>0.68518047525025128</v>
      </c>
      <c r="Z2011" s="10">
        <f t="shared" si="370"/>
        <v>0.68518047525025128</v>
      </c>
      <c r="AA2011" s="10">
        <f t="shared" si="371"/>
        <v>0.44196232449119927</v>
      </c>
      <c r="AB2011" s="10">
        <f t="shared" si="372"/>
        <v>-0.19658412773582248</v>
      </c>
      <c r="AC2011" s="10">
        <f t="shared" si="373"/>
        <v>-8.6882778052198947E-2</v>
      </c>
      <c r="AD2011" s="13">
        <f t="shared" si="374"/>
        <v>-196584.12773582249</v>
      </c>
      <c r="AE2011" s="13">
        <f t="shared" si="354"/>
        <v>-86882.778052198948</v>
      </c>
      <c r="AF2011" s="13"/>
      <c r="AG2011" s="2">
        <f t="shared" si="349"/>
        <v>37659</v>
      </c>
      <c r="AH2011" s="3">
        <f t="shared" si="355"/>
        <v>-2921.298214262541</v>
      </c>
      <c r="AI2011" s="3">
        <f t="shared" si="356"/>
        <v>-1291.1037493074621</v>
      </c>
      <c r="AJ2011" s="3">
        <f t="shared" si="375"/>
        <v>109898.3799598335</v>
      </c>
      <c r="AK2011" s="3">
        <f t="shared" si="376"/>
        <v>80355.809966118133</v>
      </c>
    </row>
    <row r="2012" spans="2:37" x14ac:dyDescent="0.2">
      <c r="B2012" s="5">
        <v>37662</v>
      </c>
      <c r="C2012" s="1">
        <v>112.38</v>
      </c>
      <c r="D2012" s="1">
        <f t="shared" si="377"/>
        <v>7</v>
      </c>
      <c r="E2012" s="1" t="b">
        <f t="shared" si="378"/>
        <v>1</v>
      </c>
      <c r="F2012" s="6">
        <f t="shared" si="379"/>
        <v>-1.4642700569925449E-2</v>
      </c>
      <c r="G2012" s="8">
        <f t="shared" si="357"/>
        <v>-3.5709485916769263E-4</v>
      </c>
      <c r="H2012" s="8">
        <f t="shared" si="358"/>
        <v>-1.0831035159424472E-3</v>
      </c>
      <c r="I2012" s="8">
        <f t="shared" si="359"/>
        <v>-1.2868594012841364E-3</v>
      </c>
      <c r="J2012" s="6">
        <f t="shared" si="360"/>
        <v>1.8812084597962001E-3</v>
      </c>
      <c r="K2012" s="6">
        <f t="shared" si="361"/>
        <v>1.2525135252718362E-3</v>
      </c>
      <c r="L2012" s="6">
        <f t="shared" si="362"/>
        <v>7.3981773961045148E-4</v>
      </c>
      <c r="M2012" s="9">
        <f t="shared" si="363"/>
        <v>-0.18982205683169123</v>
      </c>
      <c r="N2012" s="9">
        <f t="shared" si="364"/>
        <v>-0.8647439680999679</v>
      </c>
      <c r="O2012" s="9">
        <f t="shared" si="365"/>
        <v>-1</v>
      </c>
      <c r="P2012" s="9">
        <f t="shared" si="366"/>
        <v>-0.68485534164388628</v>
      </c>
      <c r="Q2012" s="10">
        <f t="shared" si="367"/>
        <v>0.21733514134014309</v>
      </c>
      <c r="R2012" s="10">
        <f t="shared" si="350"/>
        <v>0.36809509730777962</v>
      </c>
      <c r="S2012" s="10">
        <f>_xlfn.PERCENTILE.INC($R$1519:R2012,0.75)</f>
        <v>0.54808000838056781</v>
      </c>
      <c r="T2012" s="10">
        <f t="shared" si="351"/>
        <v>0.54808000838056781</v>
      </c>
      <c r="U2012" s="11">
        <f t="shared" si="368"/>
        <v>0.36809509730777962</v>
      </c>
      <c r="V2012" s="10">
        <f t="shared" si="352"/>
        <v>-0.55932682838502956</v>
      </c>
      <c r="W2012" s="10">
        <f t="shared" si="353"/>
        <v>0.35625095911624971</v>
      </c>
      <c r="X2012" s="10">
        <f t="shared" si="369"/>
        <v>0.46011887163472448</v>
      </c>
      <c r="Y2012" s="10">
        <f>_xlfn.PERCENTILE.INC($X$1519:X2012,0.75)</f>
        <v>0.68510001047570968</v>
      </c>
      <c r="Z2012" s="10">
        <f t="shared" si="370"/>
        <v>0.68510001047570968</v>
      </c>
      <c r="AA2012" s="10">
        <f t="shared" si="371"/>
        <v>0.46011887163472448</v>
      </c>
      <c r="AB2012" s="10">
        <f t="shared" si="372"/>
        <v>-0.19926071907161677</v>
      </c>
      <c r="AC2012" s="10">
        <f t="shared" si="373"/>
        <v>-9.1683617220356131E-2</v>
      </c>
      <c r="AD2012" s="13">
        <f t="shared" si="374"/>
        <v>-199260.71907161677</v>
      </c>
      <c r="AE2012" s="13">
        <f t="shared" si="354"/>
        <v>-91683.617220356129</v>
      </c>
      <c r="AF2012" s="13"/>
      <c r="AG2012" s="2">
        <f t="shared" si="349"/>
        <v>37662</v>
      </c>
      <c r="AH2012" s="3">
        <f t="shared" si="355"/>
        <v>2878.5225192356252</v>
      </c>
      <c r="AI2012" s="3">
        <f t="shared" si="356"/>
        <v>1272.1985037016398</v>
      </c>
      <c r="AJ2012" s="3">
        <f t="shared" si="375"/>
        <v>112776.90247906913</v>
      </c>
      <c r="AK2012" s="3">
        <f t="shared" si="376"/>
        <v>81628.008469819775</v>
      </c>
    </row>
    <row r="2013" spans="2:37" x14ac:dyDescent="0.2">
      <c r="B2013" s="5">
        <v>37663</v>
      </c>
      <c r="C2013" s="1">
        <v>113.96</v>
      </c>
      <c r="D2013" s="1">
        <f t="shared" si="377"/>
        <v>7</v>
      </c>
      <c r="E2013" s="1" t="b">
        <f t="shared" si="378"/>
        <v>0</v>
      </c>
      <c r="F2013" s="6">
        <f t="shared" si="379"/>
        <v>1.405944118170499E-2</v>
      </c>
      <c r="G2013" s="8">
        <f t="shared" si="357"/>
        <v>-1.9638889534254943E-4</v>
      </c>
      <c r="H2013" s="8">
        <f t="shared" si="358"/>
        <v>-8.6184492239775601E-4</v>
      </c>
      <c r="I2013" s="8">
        <f t="shared" si="359"/>
        <v>-1.1936523378023602E-3</v>
      </c>
      <c r="J2013" s="6">
        <f t="shared" si="360"/>
        <v>1.8809703239169189E-3</v>
      </c>
      <c r="K2013" s="6">
        <f t="shared" si="361"/>
        <v>1.2524546984119492E-3</v>
      </c>
      <c r="L2013" s="6">
        <f t="shared" si="362"/>
        <v>7.4025466378656497E-4</v>
      </c>
      <c r="M2013" s="9">
        <f t="shared" si="363"/>
        <v>-0.10440829014973008</v>
      </c>
      <c r="N2013" s="9">
        <f t="shared" si="364"/>
        <v>-0.68812462717456591</v>
      </c>
      <c r="O2013" s="9">
        <f t="shared" si="365"/>
        <v>-1</v>
      </c>
      <c r="P2013" s="9">
        <f t="shared" si="366"/>
        <v>-0.59751097244143203</v>
      </c>
      <c r="Q2013" s="10">
        <f t="shared" si="367"/>
        <v>0.21819127485576031</v>
      </c>
      <c r="R2013" s="10">
        <f t="shared" si="350"/>
        <v>0.36665077488953485</v>
      </c>
      <c r="S2013" s="10">
        <f>_xlfn.PERCENTILE.INC($R$1519:R2013,0.75)</f>
        <v>0.54801563656093455</v>
      </c>
      <c r="T2013" s="10">
        <f t="shared" si="351"/>
        <v>0.54801563656093455</v>
      </c>
      <c r="U2013" s="11">
        <f t="shared" si="368"/>
        <v>0.36665077488953485</v>
      </c>
      <c r="V2013" s="10">
        <f t="shared" si="352"/>
        <v>-0.55932682838502956</v>
      </c>
      <c r="W2013" s="10">
        <f t="shared" si="353"/>
        <v>0.35625095911624971</v>
      </c>
      <c r="X2013" s="10">
        <f t="shared" si="369"/>
        <v>0.45831346861191857</v>
      </c>
      <c r="Y2013" s="10">
        <f>_xlfn.PERCENTILE.INC($X$1519:X2013,0.75)</f>
        <v>0.68501954570116808</v>
      </c>
      <c r="Z2013" s="10">
        <f t="shared" si="370"/>
        <v>0.68501954570116808</v>
      </c>
      <c r="AA2013" s="10">
        <f t="shared" si="371"/>
        <v>0.46011887163472448</v>
      </c>
      <c r="AB2013" s="10">
        <f t="shared" si="372"/>
        <v>-0.19926071907161677</v>
      </c>
      <c r="AC2013" s="10">
        <f t="shared" si="373"/>
        <v>-9.1683617220356131E-2</v>
      </c>
      <c r="AD2013" s="13">
        <f t="shared" si="374"/>
        <v>-199260.71907161677</v>
      </c>
      <c r="AE2013" s="13">
        <f t="shared" si="354"/>
        <v>-91683.617220356129</v>
      </c>
      <c r="AF2013" s="13"/>
      <c r="AG2013" s="2">
        <f t="shared" si="349"/>
        <v>37663</v>
      </c>
      <c r="AH2013" s="3">
        <f t="shared" si="355"/>
        <v>-2801.4943596116377</v>
      </c>
      <c r="AI2013" s="3">
        <f t="shared" si="356"/>
        <v>-1289.0204236355519</v>
      </c>
      <c r="AJ2013" s="3">
        <f t="shared" si="375"/>
        <v>109975.4081194575</v>
      </c>
      <c r="AK2013" s="3">
        <f t="shared" si="376"/>
        <v>80338.988046184226</v>
      </c>
    </row>
    <row r="2014" spans="2:37" x14ac:dyDescent="0.2">
      <c r="B2014" s="5">
        <v>37664</v>
      </c>
      <c r="C2014" s="1">
        <v>112.48</v>
      </c>
      <c r="D2014" s="1">
        <f t="shared" si="377"/>
        <v>7</v>
      </c>
      <c r="E2014" s="1" t="b">
        <f t="shared" si="378"/>
        <v>0</v>
      </c>
      <c r="F2014" s="6">
        <f t="shared" si="379"/>
        <v>-1.298701298701288E-2</v>
      </c>
      <c r="G2014" s="8">
        <f t="shared" si="357"/>
        <v>-6.710969101790705E-4</v>
      </c>
      <c r="H2014" s="8">
        <f t="shared" si="358"/>
        <v>-7.393872698788778E-4</v>
      </c>
      <c r="I2014" s="8">
        <f t="shared" si="359"/>
        <v>-1.2596872129367088E-3</v>
      </c>
      <c r="J2014" s="6">
        <f t="shared" si="360"/>
        <v>1.8807555045301726E-3</v>
      </c>
      <c r="K2014" s="6">
        <f t="shared" si="361"/>
        <v>1.2523488384796509E-3</v>
      </c>
      <c r="L2014" s="6">
        <f t="shared" si="362"/>
        <v>7.4076336692876154E-4</v>
      </c>
      <c r="M2014" s="9">
        <f t="shared" si="363"/>
        <v>-0.35682304720767821</v>
      </c>
      <c r="N2014" s="9">
        <f t="shared" si="364"/>
        <v>-0.59040041173870739</v>
      </c>
      <c r="O2014" s="9">
        <f t="shared" si="365"/>
        <v>-1</v>
      </c>
      <c r="P2014" s="9">
        <f t="shared" si="366"/>
        <v>-0.64907448631546183</v>
      </c>
      <c r="Q2014" s="10">
        <f t="shared" si="367"/>
        <v>0.2136470944367039</v>
      </c>
      <c r="R2014" s="10">
        <f t="shared" si="350"/>
        <v>0.37444927678949164</v>
      </c>
      <c r="S2014" s="10">
        <f>_xlfn.PERCENTILE.INC($R$1519:R2014,0.75)</f>
        <v>0.54795126474130118</v>
      </c>
      <c r="T2014" s="10">
        <f t="shared" si="351"/>
        <v>0.54795126474130118</v>
      </c>
      <c r="U2014" s="11">
        <f t="shared" si="368"/>
        <v>0.37444927678949164</v>
      </c>
      <c r="V2014" s="10">
        <f t="shared" si="352"/>
        <v>-0.55932682838502956</v>
      </c>
      <c r="W2014" s="10">
        <f t="shared" si="353"/>
        <v>0.35625095911624971</v>
      </c>
      <c r="X2014" s="10">
        <f t="shared" si="369"/>
        <v>0.46806159598686459</v>
      </c>
      <c r="Y2014" s="10">
        <f>_xlfn.PERCENTILE.INC($X$1519:X2014,0.75)</f>
        <v>0.68493908092662659</v>
      </c>
      <c r="Z2014" s="10">
        <f t="shared" si="370"/>
        <v>0.68493908092662659</v>
      </c>
      <c r="AA2014" s="10">
        <f t="shared" si="371"/>
        <v>0.46011887163472448</v>
      </c>
      <c r="AB2014" s="10">
        <f t="shared" si="372"/>
        <v>-0.19926071907161677</v>
      </c>
      <c r="AC2014" s="10">
        <f t="shared" si="373"/>
        <v>-9.1683617220356131E-2</v>
      </c>
      <c r="AD2014" s="13">
        <f t="shared" si="374"/>
        <v>-199260.71907161677</v>
      </c>
      <c r="AE2014" s="13">
        <f t="shared" si="354"/>
        <v>-91683.617220356129</v>
      </c>
      <c r="AF2014" s="13"/>
      <c r="AG2014" s="2">
        <f t="shared" si="349"/>
        <v>37664</v>
      </c>
      <c r="AH2014" s="3">
        <f t="shared" si="355"/>
        <v>2587.8015463846123</v>
      </c>
      <c r="AI2014" s="3">
        <f t="shared" si="356"/>
        <v>1190.6963275370829</v>
      </c>
      <c r="AJ2014" s="3">
        <f t="shared" si="375"/>
        <v>112563.20966584211</v>
      </c>
      <c r="AK2014" s="3">
        <f t="shared" si="376"/>
        <v>81529.684373721306</v>
      </c>
    </row>
    <row r="2015" spans="2:37" x14ac:dyDescent="0.2">
      <c r="B2015" s="5">
        <v>37665</v>
      </c>
      <c r="C2015" s="1">
        <v>110.5</v>
      </c>
      <c r="D2015" s="1">
        <f t="shared" si="377"/>
        <v>7</v>
      </c>
      <c r="E2015" s="1" t="b">
        <f t="shared" si="378"/>
        <v>0</v>
      </c>
      <c r="F2015" s="6">
        <f t="shared" si="379"/>
        <v>-1.7603129445234789E-2</v>
      </c>
      <c r="G2015" s="8">
        <f t="shared" si="357"/>
        <v>-9.0606930758125779E-4</v>
      </c>
      <c r="H2015" s="8">
        <f t="shared" si="358"/>
        <v>-5.3054536913481635E-4</v>
      </c>
      <c r="I2015" s="8">
        <f t="shared" si="359"/>
        <v>-1.3704509785451456E-3</v>
      </c>
      <c r="J2015" s="6">
        <f t="shared" si="360"/>
        <v>1.8805866201246761E-3</v>
      </c>
      <c r="K2015" s="6">
        <f t="shared" si="361"/>
        <v>1.2521845021844342E-3</v>
      </c>
      <c r="L2015" s="6">
        <f t="shared" si="362"/>
        <v>7.4140983758877975E-4</v>
      </c>
      <c r="M2015" s="9">
        <f t="shared" si="363"/>
        <v>-0.48180142189950742</v>
      </c>
      <c r="N2015" s="9">
        <f t="shared" si="364"/>
        <v>-0.42369584371095526</v>
      </c>
      <c r="O2015" s="9">
        <f t="shared" si="365"/>
        <v>-1</v>
      </c>
      <c r="P2015" s="9">
        <f t="shared" si="366"/>
        <v>-0.63516575520348761</v>
      </c>
      <c r="Q2015" s="10">
        <f t="shared" si="367"/>
        <v>0.21569325670642667</v>
      </c>
      <c r="R2015" s="10">
        <f t="shared" si="350"/>
        <v>0.37089708422774431</v>
      </c>
      <c r="S2015" s="10">
        <f>_xlfn.PERCENTILE.INC($R$1519:R2015,0.75)</f>
        <v>0.54788689292166792</v>
      </c>
      <c r="T2015" s="10">
        <f t="shared" si="351"/>
        <v>0.54788689292166792</v>
      </c>
      <c r="U2015" s="11">
        <f t="shared" si="368"/>
        <v>0.37089708422774431</v>
      </c>
      <c r="V2015" s="10">
        <f t="shared" si="352"/>
        <v>-0.55932682838502956</v>
      </c>
      <c r="W2015" s="10">
        <f t="shared" si="353"/>
        <v>0.35625095911624971</v>
      </c>
      <c r="X2015" s="10">
        <f t="shared" si="369"/>
        <v>0.46362135528468035</v>
      </c>
      <c r="Y2015" s="10">
        <f>_xlfn.PERCENTILE.INC($X$1519:X2015,0.75)</f>
        <v>0.68485861615208499</v>
      </c>
      <c r="Z2015" s="10">
        <f t="shared" si="370"/>
        <v>0.68485861615208499</v>
      </c>
      <c r="AA2015" s="10">
        <f t="shared" si="371"/>
        <v>0.46011887163472448</v>
      </c>
      <c r="AB2015" s="10">
        <f t="shared" si="372"/>
        <v>-0.19926071907161677</v>
      </c>
      <c r="AC2015" s="10">
        <f t="shared" si="373"/>
        <v>-9.1683617220356131E-2</v>
      </c>
      <c r="AD2015" s="13">
        <f t="shared" si="374"/>
        <v>-199260.71907161677</v>
      </c>
      <c r="AE2015" s="13">
        <f t="shared" si="354"/>
        <v>-91683.617220356129</v>
      </c>
      <c r="AF2015" s="13"/>
      <c r="AG2015" s="2">
        <f t="shared" si="349"/>
        <v>37665</v>
      </c>
      <c r="AH2015" s="3">
        <f t="shared" si="355"/>
        <v>3507.6122311682343</v>
      </c>
      <c r="AI2015" s="3">
        <f t="shared" si="356"/>
        <v>1613.9185819372863</v>
      </c>
      <c r="AJ2015" s="3">
        <f t="shared" si="375"/>
        <v>116070.82189701035</v>
      </c>
      <c r="AK2015" s="3">
        <f t="shared" si="376"/>
        <v>83143.602955658585</v>
      </c>
    </row>
    <row r="2016" spans="2:37" x14ac:dyDescent="0.2">
      <c r="B2016" s="5">
        <v>37666</v>
      </c>
      <c r="C2016" s="1">
        <v>111.32</v>
      </c>
      <c r="D2016" s="1">
        <f t="shared" si="377"/>
        <v>7</v>
      </c>
      <c r="E2016" s="1" t="b">
        <f t="shared" si="378"/>
        <v>0</v>
      </c>
      <c r="F2016" s="6">
        <f t="shared" si="379"/>
        <v>7.4208144796379383E-3</v>
      </c>
      <c r="G2016" s="8">
        <f t="shared" si="357"/>
        <v>-6.3942580516011317E-4</v>
      </c>
      <c r="H2016" s="8">
        <f t="shared" si="358"/>
        <v>-6.9561140124058162E-4</v>
      </c>
      <c r="I2016" s="8">
        <f t="shared" si="359"/>
        <v>-1.3205672983726108E-3</v>
      </c>
      <c r="J2016" s="6">
        <f t="shared" si="360"/>
        <v>1.8803540150777326E-3</v>
      </c>
      <c r="K2016" s="6">
        <f t="shared" si="361"/>
        <v>1.2520574869860689E-3</v>
      </c>
      <c r="L2016" s="6">
        <f t="shared" si="362"/>
        <v>7.4198481741145385E-4</v>
      </c>
      <c r="M2016" s="9">
        <f t="shared" si="363"/>
        <v>-0.34005607456512904</v>
      </c>
      <c r="N2016" s="9">
        <f t="shared" si="364"/>
        <v>-0.55557465090125002</v>
      </c>
      <c r="O2016" s="9">
        <f t="shared" si="365"/>
        <v>-1</v>
      </c>
      <c r="P2016" s="9">
        <f t="shared" si="366"/>
        <v>-0.63187690848879308</v>
      </c>
      <c r="Q2016" s="10">
        <f t="shared" si="367"/>
        <v>0.21608015295716029</v>
      </c>
      <c r="R2016" s="10">
        <f t="shared" si="350"/>
        <v>0.37023298486770634</v>
      </c>
      <c r="S2016" s="10">
        <f>_xlfn.PERCENTILE.INC($R$1519:R2016,0.75)</f>
        <v>0.54618816201118403</v>
      </c>
      <c r="T2016" s="10">
        <f t="shared" si="351"/>
        <v>0.54618816201118403</v>
      </c>
      <c r="U2016" s="11">
        <f t="shared" si="368"/>
        <v>0.37023298486770634</v>
      </c>
      <c r="V2016" s="10">
        <f t="shared" si="352"/>
        <v>-0.55932682838502956</v>
      </c>
      <c r="W2016" s="10">
        <f t="shared" si="353"/>
        <v>0.35625095911624971</v>
      </c>
      <c r="X2016" s="10">
        <f t="shared" si="369"/>
        <v>0.46279123108463294</v>
      </c>
      <c r="Y2016" s="10">
        <f>_xlfn.PERCENTILE.INC($X$1519:X2016,0.75)</f>
        <v>0.68273520251398012</v>
      </c>
      <c r="Z2016" s="10">
        <f t="shared" si="370"/>
        <v>0.68273520251398012</v>
      </c>
      <c r="AA2016" s="10">
        <f t="shared" si="371"/>
        <v>0.46011887163472448</v>
      </c>
      <c r="AB2016" s="10">
        <f t="shared" si="372"/>
        <v>-0.19926071907161677</v>
      </c>
      <c r="AC2016" s="10">
        <f t="shared" si="373"/>
        <v>-9.1683617220356131E-2</v>
      </c>
      <c r="AD2016" s="13">
        <f t="shared" si="374"/>
        <v>-199260.71907161677</v>
      </c>
      <c r="AE2016" s="13">
        <f t="shared" si="354"/>
        <v>-91683.617220356129</v>
      </c>
      <c r="AF2016" s="13"/>
      <c r="AG2016" s="2">
        <f t="shared" si="349"/>
        <v>37666</v>
      </c>
      <c r="AH2016" s="3">
        <f t="shared" si="355"/>
        <v>-1478.6768293097211</v>
      </c>
      <c r="AI2016" s="3">
        <f t="shared" si="356"/>
        <v>-680.367114214401</v>
      </c>
      <c r="AJ2016" s="3">
        <f t="shared" si="375"/>
        <v>114592.14506770062</v>
      </c>
      <c r="AK2016" s="3">
        <f t="shared" si="376"/>
        <v>82463.235841444184</v>
      </c>
    </row>
    <row r="2017" spans="2:37" x14ac:dyDescent="0.2">
      <c r="B2017" s="5">
        <v>37670</v>
      </c>
      <c r="C2017" s="1">
        <v>112.97</v>
      </c>
      <c r="D2017" s="1">
        <f t="shared" si="377"/>
        <v>8</v>
      </c>
      <c r="E2017" s="1" t="b">
        <f t="shared" si="378"/>
        <v>1</v>
      </c>
      <c r="F2017" s="6">
        <f t="shared" si="379"/>
        <v>1.4822134387351804E-2</v>
      </c>
      <c r="G2017" s="8">
        <f t="shared" si="357"/>
        <v>-2.1991335356575138E-4</v>
      </c>
      <c r="H2017" s="8">
        <f t="shared" si="358"/>
        <v>-9.9387390505638502E-4</v>
      </c>
      <c r="I2017" s="8">
        <f t="shared" si="359"/>
        <v>-1.1977758541421887E-3</v>
      </c>
      <c r="J2017" s="6">
        <f t="shared" si="360"/>
        <v>1.8800907895560822E-3</v>
      </c>
      <c r="K2017" s="6">
        <f t="shared" si="361"/>
        <v>1.2520522059245585E-3</v>
      </c>
      <c r="L2017" s="6">
        <f t="shared" si="362"/>
        <v>7.4240534426466497E-4</v>
      </c>
      <c r="M2017" s="9">
        <f t="shared" si="363"/>
        <v>-0.11696953933680843</v>
      </c>
      <c r="N2017" s="9">
        <f t="shared" si="364"/>
        <v>-0.7937958979294113</v>
      </c>
      <c r="O2017" s="9">
        <f t="shared" si="365"/>
        <v>-1</v>
      </c>
      <c r="P2017" s="9">
        <f t="shared" si="366"/>
        <v>-0.63692181242207324</v>
      </c>
      <c r="Q2017" s="10">
        <f t="shared" si="367"/>
        <v>0.20426595249456891</v>
      </c>
      <c r="R2017" s="10">
        <f t="shared" si="350"/>
        <v>0.39164627791862211</v>
      </c>
      <c r="S2017" s="10">
        <f>_xlfn.PERCENTILE.INC($R$1519:R2017,0.75)</f>
        <v>0.54448943110070014</v>
      </c>
      <c r="T2017" s="10">
        <f t="shared" si="351"/>
        <v>0.54448943110070014</v>
      </c>
      <c r="U2017" s="11">
        <f t="shared" si="368"/>
        <v>0.39164627791862211</v>
      </c>
      <c r="V2017" s="10">
        <f t="shared" si="352"/>
        <v>-0.63187690848879308</v>
      </c>
      <c r="W2017" s="10">
        <f t="shared" si="353"/>
        <v>0.37023298486770634</v>
      </c>
      <c r="X2017" s="10">
        <f t="shared" si="369"/>
        <v>0.48955784739827768</v>
      </c>
      <c r="Y2017" s="10">
        <f>_xlfn.PERCENTILE.INC($X$1519:X2017,0.75)</f>
        <v>0.68061178887587526</v>
      </c>
      <c r="Z2017" s="10">
        <f t="shared" si="370"/>
        <v>0.68061178887587526</v>
      </c>
      <c r="AA2017" s="10">
        <f t="shared" si="371"/>
        <v>0.48955784739827768</v>
      </c>
      <c r="AB2017" s="10">
        <f t="shared" si="372"/>
        <v>-0.2339416738987844</v>
      </c>
      <c r="AC2017" s="10">
        <f t="shared" si="373"/>
        <v>-0.11452798229063874</v>
      </c>
      <c r="AD2017" s="13">
        <f t="shared" si="374"/>
        <v>-233941.67389878439</v>
      </c>
      <c r="AE2017" s="13">
        <f t="shared" si="354"/>
        <v>-114527.98229063874</v>
      </c>
      <c r="AF2017" s="13"/>
      <c r="AG2017" s="2">
        <f t="shared" si="349"/>
        <v>37670</v>
      </c>
      <c r="AH2017" s="3">
        <f t="shared" si="355"/>
        <v>-2953.4691561998584</v>
      </c>
      <c r="AI2017" s="3">
        <f t="shared" si="356"/>
        <v>-1358.9468955586406</v>
      </c>
      <c r="AJ2017" s="3">
        <f t="shared" si="375"/>
        <v>111638.67591150076</v>
      </c>
      <c r="AK2017" s="3">
        <f t="shared" si="376"/>
        <v>81104.28894588555</v>
      </c>
    </row>
    <row r="2018" spans="2:37" x14ac:dyDescent="0.2">
      <c r="B2018" s="5">
        <v>37671</v>
      </c>
      <c r="C2018" s="1">
        <v>112.59</v>
      </c>
      <c r="D2018" s="1">
        <f t="shared" si="377"/>
        <v>8</v>
      </c>
      <c r="E2018" s="1" t="b">
        <f t="shared" si="378"/>
        <v>0</v>
      </c>
      <c r="F2018" s="6">
        <f t="shared" si="379"/>
        <v>-3.3637248827121935E-3</v>
      </c>
      <c r="G2018" s="8">
        <f t="shared" si="357"/>
        <v>-5.6577940195039385E-4</v>
      </c>
      <c r="H2018" s="8">
        <f t="shared" si="358"/>
        <v>-8.9489872769784391E-4</v>
      </c>
      <c r="I2018" s="8">
        <f t="shared" si="359"/>
        <v>-1.1974979307815643E-3</v>
      </c>
      <c r="J2018" s="6">
        <f t="shared" si="360"/>
        <v>1.8798441157346871E-3</v>
      </c>
      <c r="K2018" s="6">
        <f t="shared" si="361"/>
        <v>1.2520021000090732E-3</v>
      </c>
      <c r="L2018" s="6">
        <f t="shared" si="362"/>
        <v>7.4282444047742049E-4</v>
      </c>
      <c r="M2018" s="9">
        <f t="shared" si="363"/>
        <v>-0.3009714460974196</v>
      </c>
      <c r="N2018" s="9">
        <f t="shared" si="364"/>
        <v>-0.71477414270420048</v>
      </c>
      <c r="O2018" s="9">
        <f t="shared" si="365"/>
        <v>-1</v>
      </c>
      <c r="P2018" s="9">
        <f t="shared" si="366"/>
        <v>-0.67191519626720664</v>
      </c>
      <c r="Q2018" s="10">
        <f t="shared" si="367"/>
        <v>0.20435531051410569</v>
      </c>
      <c r="R2018" s="10">
        <f t="shared" si="350"/>
        <v>0.39147502356919656</v>
      </c>
      <c r="S2018" s="10">
        <f>_xlfn.PERCENTILE.INC($R$1519:R2018,0.75)</f>
        <v>0.54279070019021625</v>
      </c>
      <c r="T2018" s="10">
        <f t="shared" si="351"/>
        <v>0.54279070019021625</v>
      </c>
      <c r="U2018" s="11">
        <f t="shared" si="368"/>
        <v>0.39147502356919656</v>
      </c>
      <c r="V2018" s="10">
        <f t="shared" si="352"/>
        <v>-0.63187690848879308</v>
      </c>
      <c r="W2018" s="10">
        <f t="shared" si="353"/>
        <v>0.37023298486770634</v>
      </c>
      <c r="X2018" s="10">
        <f t="shared" si="369"/>
        <v>0.48934377946149571</v>
      </c>
      <c r="Y2018" s="10">
        <f>_xlfn.PERCENTILE.INC($X$1519:X2018,0.75)</f>
        <v>0.67848837523777039</v>
      </c>
      <c r="Z2018" s="10">
        <f t="shared" si="370"/>
        <v>0.67848837523777039</v>
      </c>
      <c r="AA2018" s="10">
        <f t="shared" si="371"/>
        <v>0.48955784739827768</v>
      </c>
      <c r="AB2018" s="10">
        <f t="shared" si="372"/>
        <v>-0.2339416738987844</v>
      </c>
      <c r="AC2018" s="10">
        <f t="shared" si="373"/>
        <v>-0.11452798229063874</v>
      </c>
      <c r="AD2018" s="13">
        <f t="shared" si="374"/>
        <v>-233941.67389878439</v>
      </c>
      <c r="AE2018" s="13">
        <f t="shared" si="354"/>
        <v>-114527.98229063874</v>
      </c>
      <c r="AF2018" s="13"/>
      <c r="AG2018" s="2">
        <f t="shared" si="349"/>
        <v>37671</v>
      </c>
      <c r="AH2018" s="3">
        <f t="shared" si="355"/>
        <v>786.91542959668277</v>
      </c>
      <c r="AI2018" s="3">
        <f t="shared" si="356"/>
        <v>385.240623797843</v>
      </c>
      <c r="AJ2018" s="3">
        <f t="shared" si="375"/>
        <v>112425.59134109745</v>
      </c>
      <c r="AK2018" s="3">
        <f t="shared" si="376"/>
        <v>81489.529569683393</v>
      </c>
    </row>
    <row r="2019" spans="2:37" x14ac:dyDescent="0.2">
      <c r="B2019" s="5">
        <v>37672</v>
      </c>
      <c r="C2019" s="1">
        <v>112.06</v>
      </c>
      <c r="D2019" s="1">
        <f t="shared" si="377"/>
        <v>8</v>
      </c>
      <c r="E2019" s="1" t="b">
        <f t="shared" si="378"/>
        <v>0</v>
      </c>
      <c r="F2019" s="6">
        <f t="shared" si="379"/>
        <v>-4.7073452349232214E-3</v>
      </c>
      <c r="G2019" s="8">
        <f t="shared" si="357"/>
        <v>-5.6928014532074125E-4</v>
      </c>
      <c r="H2019" s="8">
        <f t="shared" si="358"/>
        <v>-7.8781839508597178E-4</v>
      </c>
      <c r="I2019" s="8">
        <f t="shared" si="359"/>
        <v>-1.2332951433746313E-3</v>
      </c>
      <c r="J2019" s="6">
        <f t="shared" si="360"/>
        <v>1.8795924551923836E-3</v>
      </c>
      <c r="K2019" s="6">
        <f t="shared" si="361"/>
        <v>1.2519032423711251E-3</v>
      </c>
      <c r="L2019" s="6">
        <f t="shared" si="362"/>
        <v>7.4328081840604185E-4</v>
      </c>
      <c r="M2019" s="9">
        <f t="shared" si="363"/>
        <v>-0.30287424475880503</v>
      </c>
      <c r="N2019" s="9">
        <f t="shared" si="364"/>
        <v>-0.62929655297787301</v>
      </c>
      <c r="O2019" s="9">
        <f t="shared" si="365"/>
        <v>-1</v>
      </c>
      <c r="P2019" s="9">
        <f t="shared" si="366"/>
        <v>-0.64405693257889263</v>
      </c>
      <c r="Q2019" s="10">
        <f t="shared" si="367"/>
        <v>0.20359657514956661</v>
      </c>
      <c r="R2019" s="10">
        <f t="shared" si="350"/>
        <v>0.39293391817239659</v>
      </c>
      <c r="S2019" s="10">
        <f>_xlfn.PERCENTILE.INC($R$1519:R2019,0.75)</f>
        <v>0.54109196927973235</v>
      </c>
      <c r="T2019" s="10">
        <f t="shared" si="351"/>
        <v>0.54109196927973235</v>
      </c>
      <c r="U2019" s="11">
        <f t="shared" si="368"/>
        <v>0.39293391817239659</v>
      </c>
      <c r="V2019" s="10">
        <f t="shared" si="352"/>
        <v>-0.63187690848879308</v>
      </c>
      <c r="W2019" s="10">
        <f t="shared" si="353"/>
        <v>0.37023298486770634</v>
      </c>
      <c r="X2019" s="10">
        <f t="shared" si="369"/>
        <v>0.49116739771549578</v>
      </c>
      <c r="Y2019" s="10">
        <f>_xlfn.PERCENTILE.INC($X$1519:X2019,0.75)</f>
        <v>0.67636496159966553</v>
      </c>
      <c r="Z2019" s="10">
        <f t="shared" si="370"/>
        <v>0.67636496159966553</v>
      </c>
      <c r="AA2019" s="10">
        <f t="shared" si="371"/>
        <v>0.48955784739827768</v>
      </c>
      <c r="AB2019" s="10">
        <f t="shared" si="372"/>
        <v>-0.2339416738987844</v>
      </c>
      <c r="AC2019" s="10">
        <f t="shared" si="373"/>
        <v>-0.11452798229063874</v>
      </c>
      <c r="AD2019" s="13">
        <f t="shared" si="374"/>
        <v>-233941.67389878439</v>
      </c>
      <c r="AE2019" s="13">
        <f t="shared" si="354"/>
        <v>-114527.98229063874</v>
      </c>
      <c r="AF2019" s="13"/>
      <c r="AG2019" s="2">
        <f t="shared" si="349"/>
        <v>37672</v>
      </c>
      <c r="AH2019" s="3">
        <f t="shared" si="355"/>
        <v>1101.2442238774049</v>
      </c>
      <c r="AI2019" s="3">
        <f t="shared" si="356"/>
        <v>539.12275170120938</v>
      </c>
      <c r="AJ2019" s="3">
        <f t="shared" si="375"/>
        <v>113526.83556497486</v>
      </c>
      <c r="AK2019" s="3">
        <f t="shared" si="376"/>
        <v>82028.652321384609</v>
      </c>
    </row>
    <row r="2020" spans="2:37" x14ac:dyDescent="0.2">
      <c r="B2020" s="5">
        <v>37673</v>
      </c>
      <c r="C2020" s="1">
        <v>112.4</v>
      </c>
      <c r="D2020" s="1">
        <f t="shared" si="377"/>
        <v>8</v>
      </c>
      <c r="E2020" s="1" t="b">
        <f t="shared" si="378"/>
        <v>0</v>
      </c>
      <c r="F2020" s="6">
        <f t="shared" si="379"/>
        <v>3.0340888809565758E-3</v>
      </c>
      <c r="G2020" s="8">
        <f t="shared" si="357"/>
        <v>-2.6817383306590204E-4</v>
      </c>
      <c r="H2020" s="8">
        <f t="shared" si="358"/>
        <v>-9.2314643295634494E-4</v>
      </c>
      <c r="I2020" s="8">
        <f t="shared" si="359"/>
        <v>-1.2070217333588881E-3</v>
      </c>
      <c r="J2020" s="6">
        <f t="shared" si="360"/>
        <v>1.879300591663754E-3</v>
      </c>
      <c r="K2020" s="6">
        <f t="shared" si="361"/>
        <v>1.2518469926929754E-3</v>
      </c>
      <c r="L2020" s="6">
        <f t="shared" si="362"/>
        <v>7.4369740488883674E-4</v>
      </c>
      <c r="M2020" s="9">
        <f t="shared" si="363"/>
        <v>-0.14269874348758993</v>
      </c>
      <c r="N2020" s="9">
        <f t="shared" si="364"/>
        <v>-0.73742752776077747</v>
      </c>
      <c r="O2020" s="9">
        <f t="shared" si="365"/>
        <v>-1</v>
      </c>
      <c r="P2020" s="9">
        <f t="shared" si="366"/>
        <v>-0.62670875708278917</v>
      </c>
      <c r="Q2020" s="10">
        <f t="shared" si="367"/>
        <v>0.20355035550561687</v>
      </c>
      <c r="R2020" s="10">
        <f t="shared" si="350"/>
        <v>0.39302314064390048</v>
      </c>
      <c r="S2020" s="10">
        <f>_xlfn.PERCENTILE.INC($R$1519:R2020,0.75)</f>
        <v>0.54095271365010111</v>
      </c>
      <c r="T2020" s="10">
        <f t="shared" si="351"/>
        <v>0.54095271365010111</v>
      </c>
      <c r="U2020" s="11">
        <f t="shared" si="368"/>
        <v>0.39302314064390048</v>
      </c>
      <c r="V2020" s="10">
        <f t="shared" si="352"/>
        <v>-0.63187690848879308</v>
      </c>
      <c r="W2020" s="10">
        <f t="shared" si="353"/>
        <v>0.37023298486770634</v>
      </c>
      <c r="X2020" s="10">
        <f t="shared" si="369"/>
        <v>0.49127892580487564</v>
      </c>
      <c r="Y2020" s="10">
        <f>_xlfn.PERCENTILE.INC($X$1519:X2020,0.75)</f>
        <v>0.6761908920626265</v>
      </c>
      <c r="Z2020" s="10">
        <f t="shared" si="370"/>
        <v>0.6761908920626265</v>
      </c>
      <c r="AA2020" s="10">
        <f t="shared" si="371"/>
        <v>0.48955784739827768</v>
      </c>
      <c r="AB2020" s="10">
        <f t="shared" si="372"/>
        <v>-0.2339416738987844</v>
      </c>
      <c r="AC2020" s="10">
        <f t="shared" si="373"/>
        <v>-0.11452798229063874</v>
      </c>
      <c r="AD2020" s="13">
        <f t="shared" si="374"/>
        <v>-233941.67389878439</v>
      </c>
      <c r="AE2020" s="13">
        <f t="shared" si="354"/>
        <v>-114527.98229063874</v>
      </c>
      <c r="AF2020" s="13"/>
      <c r="AG2020" s="2">
        <f t="shared" si="349"/>
        <v>37673</v>
      </c>
      <c r="AH2020" s="3">
        <f t="shared" si="355"/>
        <v>-709.79983156867092</v>
      </c>
      <c r="AI2020" s="3">
        <f t="shared" si="356"/>
        <v>-347.48807762641866</v>
      </c>
      <c r="AJ2020" s="3">
        <f t="shared" si="375"/>
        <v>112817.03573340618</v>
      </c>
      <c r="AK2020" s="3">
        <f t="shared" si="376"/>
        <v>81681.16424375819</v>
      </c>
    </row>
    <row r="2021" spans="2:37" x14ac:dyDescent="0.2">
      <c r="B2021" s="5">
        <v>37676</v>
      </c>
      <c r="C2021" s="1">
        <v>113.53</v>
      </c>
      <c r="D2021" s="1">
        <f t="shared" si="377"/>
        <v>9</v>
      </c>
      <c r="E2021" s="1" t="b">
        <f t="shared" si="378"/>
        <v>1</v>
      </c>
      <c r="F2021" s="6">
        <f t="shared" si="379"/>
        <v>1.0053380782918175E-2</v>
      </c>
      <c r="G2021" s="8">
        <f t="shared" si="357"/>
        <v>6.3272203147057878E-5</v>
      </c>
      <c r="H2021" s="8">
        <f t="shared" si="358"/>
        <v>-1.0199449227266504E-3</v>
      </c>
      <c r="I2021" s="8">
        <f t="shared" si="359"/>
        <v>-1.1724558684571493E-3</v>
      </c>
      <c r="J2021" s="6">
        <f t="shared" si="360"/>
        <v>1.8790236574999831E-3</v>
      </c>
      <c r="K2021" s="6">
        <f t="shared" si="361"/>
        <v>1.2518298747112178E-3</v>
      </c>
      <c r="L2021" s="6">
        <f t="shared" si="362"/>
        <v>7.4407136146402593E-4</v>
      </c>
      <c r="M2021" s="9">
        <f t="shared" si="363"/>
        <v>3.3672914598233815E-2</v>
      </c>
      <c r="N2021" s="9">
        <f t="shared" si="364"/>
        <v>-0.81476320651153933</v>
      </c>
      <c r="O2021" s="9">
        <f t="shared" si="365"/>
        <v>-1</v>
      </c>
      <c r="P2021" s="9">
        <f t="shared" si="366"/>
        <v>-0.59369676397110183</v>
      </c>
      <c r="Q2021" s="10">
        <f t="shared" si="367"/>
        <v>0.20235371417295653</v>
      </c>
      <c r="R2021" s="10">
        <f t="shared" si="350"/>
        <v>0.39534732696639363</v>
      </c>
      <c r="S2021" s="10">
        <f>_xlfn.PERCENTILE.INC($R$1519:R2021,0.75)</f>
        <v>0.54081345802046987</v>
      </c>
      <c r="T2021" s="10">
        <f t="shared" si="351"/>
        <v>0.54081345802046987</v>
      </c>
      <c r="U2021" s="11">
        <f t="shared" si="368"/>
        <v>0.39534732696639363</v>
      </c>
      <c r="V2021" s="10">
        <f t="shared" si="352"/>
        <v>-0.62670875708278917</v>
      </c>
      <c r="W2021" s="10">
        <f t="shared" si="353"/>
        <v>0.39302314064390048</v>
      </c>
      <c r="X2021" s="10">
        <f t="shared" si="369"/>
        <v>0.49418415870799204</v>
      </c>
      <c r="Y2021" s="10">
        <f>_xlfn.PERCENTILE.INC($X$1519:X2021,0.75)</f>
        <v>0.67601682252558737</v>
      </c>
      <c r="Z2021" s="10">
        <f t="shared" si="370"/>
        <v>0.67601682252558737</v>
      </c>
      <c r="AA2021" s="10">
        <f t="shared" si="371"/>
        <v>0.49418415870799204</v>
      </c>
      <c r="AB2021" s="10">
        <f t="shared" si="372"/>
        <v>-0.24631104397771311</v>
      </c>
      <c r="AC2021" s="10">
        <f t="shared" si="373"/>
        <v>-0.12172301604861338</v>
      </c>
      <c r="AD2021" s="13">
        <f t="shared" si="374"/>
        <v>-246311.04397771313</v>
      </c>
      <c r="AE2021" s="13">
        <f t="shared" si="354"/>
        <v>-121723.01604861338</v>
      </c>
      <c r="AF2021" s="13"/>
      <c r="AG2021" s="2">
        <f t="shared" si="349"/>
        <v>37676</v>
      </c>
      <c r="AH2021" s="3">
        <f t="shared" si="355"/>
        <v>-2351.9047286977493</v>
      </c>
      <c r="AI2021" s="3">
        <f t="shared" si="356"/>
        <v>-1151.3934162671007</v>
      </c>
      <c r="AJ2021" s="3">
        <f t="shared" si="375"/>
        <v>110465.13100470844</v>
      </c>
      <c r="AK2021" s="3">
        <f t="shared" si="376"/>
        <v>80529.770827491084</v>
      </c>
    </row>
    <row r="2022" spans="2:37" x14ac:dyDescent="0.2">
      <c r="B2022" s="5">
        <v>37677</v>
      </c>
      <c r="C2022" s="1">
        <v>113.27</v>
      </c>
      <c r="D2022" s="1">
        <f t="shared" si="377"/>
        <v>9</v>
      </c>
      <c r="E2022" s="1" t="b">
        <f t="shared" si="378"/>
        <v>0</v>
      </c>
      <c r="F2022" s="6">
        <f t="shared" si="379"/>
        <v>-2.2901435743856169E-3</v>
      </c>
      <c r="G2022" s="8">
        <f t="shared" si="357"/>
        <v>4.3034435644000917E-5</v>
      </c>
      <c r="H2022" s="8">
        <f t="shared" si="358"/>
        <v>-8.9423094454538893E-4</v>
      </c>
      <c r="I2022" s="8">
        <f t="shared" si="359"/>
        <v>-1.1797906265550006E-3</v>
      </c>
      <c r="J2022" s="6">
        <f t="shared" si="360"/>
        <v>1.8787426037324792E-3</v>
      </c>
      <c r="K2022" s="6">
        <f t="shared" si="361"/>
        <v>1.251746476099017E-3</v>
      </c>
      <c r="L2022" s="6">
        <f t="shared" si="362"/>
        <v>7.4444541677115973E-4</v>
      </c>
      <c r="M2022" s="9">
        <f t="shared" si="363"/>
        <v>2.2905977411969491E-2</v>
      </c>
      <c r="N2022" s="9">
        <f t="shared" si="364"/>
        <v>-0.71438662829888611</v>
      </c>
      <c r="O2022" s="9">
        <f t="shared" si="365"/>
        <v>-1</v>
      </c>
      <c r="P2022" s="9">
        <f t="shared" si="366"/>
        <v>-0.56382688362897226</v>
      </c>
      <c r="Q2022" s="10">
        <f t="shared" si="367"/>
        <v>0.20127632417308211</v>
      </c>
      <c r="R2022" s="10">
        <f t="shared" si="350"/>
        <v>0.3974635383901694</v>
      </c>
      <c r="S2022" s="10">
        <f>_xlfn.PERCENTILE.INC($R$1519:R2022,0.75)</f>
        <v>0.54067420239083863</v>
      </c>
      <c r="T2022" s="10">
        <f t="shared" si="351"/>
        <v>0.54067420239083863</v>
      </c>
      <c r="U2022" s="11">
        <f t="shared" si="368"/>
        <v>0.3974635383901694</v>
      </c>
      <c r="V2022" s="10">
        <f t="shared" si="352"/>
        <v>-0.62670875708278917</v>
      </c>
      <c r="W2022" s="10">
        <f t="shared" si="353"/>
        <v>0.39302314064390048</v>
      </c>
      <c r="X2022" s="10">
        <f t="shared" si="369"/>
        <v>0.49682942298771177</v>
      </c>
      <c r="Y2022" s="10">
        <f>_xlfn.PERCENTILE.INC($X$1519:X2022,0.75)</f>
        <v>0.67584275298854823</v>
      </c>
      <c r="Z2022" s="10">
        <f t="shared" si="370"/>
        <v>0.67584275298854823</v>
      </c>
      <c r="AA2022" s="10">
        <f t="shared" si="371"/>
        <v>0.49418415870799204</v>
      </c>
      <c r="AB2022" s="10">
        <f t="shared" si="372"/>
        <v>-0.24631104397771311</v>
      </c>
      <c r="AC2022" s="10">
        <f t="shared" si="373"/>
        <v>-0.12172301604861338</v>
      </c>
      <c r="AD2022" s="13">
        <f t="shared" si="374"/>
        <v>-246311.04397771313</v>
      </c>
      <c r="AE2022" s="13">
        <f t="shared" si="354"/>
        <v>-121723.01604861338</v>
      </c>
      <c r="AF2022" s="13"/>
      <c r="AG2022" s="2">
        <f t="shared" si="349"/>
        <v>37677</v>
      </c>
      <c r="AH2022" s="3">
        <f t="shared" si="355"/>
        <v>564.08765466577279</v>
      </c>
      <c r="AI2022" s="3">
        <f t="shared" si="356"/>
        <v>278.76318305856927</v>
      </c>
      <c r="AJ2022" s="3">
        <f t="shared" si="375"/>
        <v>111029.21865937421</v>
      </c>
      <c r="AK2022" s="3">
        <f t="shared" si="376"/>
        <v>80808.534010549658</v>
      </c>
    </row>
    <row r="2023" spans="2:37" x14ac:dyDescent="0.2">
      <c r="B2023" s="5">
        <v>37678</v>
      </c>
      <c r="C2023" s="1">
        <v>113.87</v>
      </c>
      <c r="D2023" s="1">
        <f t="shared" si="377"/>
        <v>9</v>
      </c>
      <c r="E2023" s="1" t="b">
        <f t="shared" si="378"/>
        <v>0</v>
      </c>
      <c r="F2023" s="6">
        <f t="shared" si="379"/>
        <v>5.2970777787588741E-3</v>
      </c>
      <c r="G2023" s="8">
        <f t="shared" si="357"/>
        <v>-1.5747175794735387E-4</v>
      </c>
      <c r="H2023" s="8">
        <f t="shared" si="358"/>
        <v>-7.2018502989921053E-4</v>
      </c>
      <c r="I2023" s="8">
        <f t="shared" si="359"/>
        <v>-1.1390340559438224E-3</v>
      </c>
      <c r="J2023" s="6">
        <f t="shared" si="360"/>
        <v>1.8784372601889511E-3</v>
      </c>
      <c r="K2023" s="6">
        <f t="shared" si="361"/>
        <v>1.2516022575252076E-3</v>
      </c>
      <c r="L2023" s="6">
        <f t="shared" si="362"/>
        <v>7.4477357919772147E-4</v>
      </c>
      <c r="M2023" s="9">
        <f t="shared" si="363"/>
        <v>-8.383125765484116E-2</v>
      </c>
      <c r="N2023" s="9">
        <f t="shared" si="364"/>
        <v>-0.57541045932853452</v>
      </c>
      <c r="O2023" s="9">
        <f t="shared" si="365"/>
        <v>-1</v>
      </c>
      <c r="P2023" s="9">
        <f t="shared" si="366"/>
        <v>-0.55308057232779184</v>
      </c>
      <c r="Q2023" s="10">
        <f t="shared" si="367"/>
        <v>0.19739018790394056</v>
      </c>
      <c r="R2023" s="10">
        <f t="shared" si="350"/>
        <v>0.405288635922125</v>
      </c>
      <c r="S2023" s="10">
        <f>_xlfn.PERCENTILE.INC($R$1519:R2023,0.75)</f>
        <v>0.54053494676120739</v>
      </c>
      <c r="T2023" s="10">
        <f t="shared" si="351"/>
        <v>0.54053494676120739</v>
      </c>
      <c r="U2023" s="11">
        <f t="shared" si="368"/>
        <v>0.405288635922125</v>
      </c>
      <c r="V2023" s="10">
        <f t="shared" si="352"/>
        <v>-0.62670875708278917</v>
      </c>
      <c r="W2023" s="10">
        <f t="shared" si="353"/>
        <v>0.39302314064390048</v>
      </c>
      <c r="X2023" s="10">
        <f t="shared" si="369"/>
        <v>0.50661079490265626</v>
      </c>
      <c r="Y2023" s="10">
        <f>_xlfn.PERCENTILE.INC($X$1519:X2023,0.75)</f>
        <v>0.67566868345150921</v>
      </c>
      <c r="Z2023" s="10">
        <f t="shared" si="370"/>
        <v>0.67566868345150921</v>
      </c>
      <c r="AA2023" s="10">
        <f t="shared" si="371"/>
        <v>0.49418415870799204</v>
      </c>
      <c r="AB2023" s="10">
        <f t="shared" si="372"/>
        <v>-0.24631104397771311</v>
      </c>
      <c r="AC2023" s="10">
        <f t="shared" si="373"/>
        <v>-0.12172301604861338</v>
      </c>
      <c r="AD2023" s="13">
        <f t="shared" si="374"/>
        <v>-246311.04397771313</v>
      </c>
      <c r="AE2023" s="13">
        <f t="shared" si="354"/>
        <v>-121723.01604861338</v>
      </c>
      <c r="AF2023" s="13"/>
      <c r="AG2023" s="2">
        <f t="shared" si="349"/>
        <v>37678</v>
      </c>
      <c r="AH2023" s="3">
        <f t="shared" si="355"/>
        <v>-1304.728757717244</v>
      </c>
      <c r="AI2023" s="3">
        <f t="shared" si="356"/>
        <v>-644.77628347461973</v>
      </c>
      <c r="AJ2023" s="3">
        <f t="shared" si="375"/>
        <v>109724.48990165697</v>
      </c>
      <c r="AK2023" s="3">
        <f t="shared" si="376"/>
        <v>80163.757727075033</v>
      </c>
    </row>
    <row r="2024" spans="2:37" x14ac:dyDescent="0.2">
      <c r="B2024" s="5">
        <v>37679</v>
      </c>
      <c r="C2024" s="1">
        <v>114.6</v>
      </c>
      <c r="D2024" s="1">
        <f t="shared" si="377"/>
        <v>9</v>
      </c>
      <c r="E2024" s="1" t="b">
        <f t="shared" si="378"/>
        <v>0</v>
      </c>
      <c r="F2024" s="6">
        <f t="shared" si="379"/>
        <v>6.4108193554051063E-3</v>
      </c>
      <c r="G2024" s="8">
        <f t="shared" si="357"/>
        <v>7.2425691730188353E-6</v>
      </c>
      <c r="H2024" s="8">
        <f t="shared" si="358"/>
        <v>-4.0347527384186112E-4</v>
      </c>
      <c r="I2024" s="8">
        <f t="shared" si="359"/>
        <v>-1.1179535712175321E-3</v>
      </c>
      <c r="J2024" s="6">
        <f t="shared" si="360"/>
        <v>1.8781443971598512E-3</v>
      </c>
      <c r="K2024" s="6">
        <f t="shared" si="361"/>
        <v>1.2513853726717264E-3</v>
      </c>
      <c r="L2024" s="6">
        <f t="shared" si="362"/>
        <v>7.4507432533772202E-4</v>
      </c>
      <c r="M2024" s="9">
        <f t="shared" si="363"/>
        <v>3.8562366045822253E-3</v>
      </c>
      <c r="N2024" s="9">
        <f t="shared" si="364"/>
        <v>-0.32242287839791145</v>
      </c>
      <c r="O2024" s="9">
        <f t="shared" si="365"/>
        <v>-1</v>
      </c>
      <c r="P2024" s="9">
        <f t="shared" si="366"/>
        <v>-0.43952221393110974</v>
      </c>
      <c r="Q2024" s="10">
        <f t="shared" si="367"/>
        <v>0.19777063471699802</v>
      </c>
      <c r="R2024" s="10">
        <f t="shared" si="350"/>
        <v>0.40450899151169156</v>
      </c>
      <c r="S2024" s="10">
        <f>_xlfn.PERCENTILE.INC($R$1519:R2024,0.75)</f>
        <v>0.53990686414598488</v>
      </c>
      <c r="T2024" s="10">
        <f t="shared" si="351"/>
        <v>0.53990686414598488</v>
      </c>
      <c r="U2024" s="11">
        <f t="shared" si="368"/>
        <v>0.40450899151169156</v>
      </c>
      <c r="V2024" s="10">
        <f t="shared" si="352"/>
        <v>-0.62670875708278917</v>
      </c>
      <c r="W2024" s="10">
        <f t="shared" si="353"/>
        <v>0.39302314064390048</v>
      </c>
      <c r="X2024" s="10">
        <f t="shared" si="369"/>
        <v>0.50563623938961444</v>
      </c>
      <c r="Y2024" s="10">
        <f>_xlfn.PERCENTILE.INC($X$1519:X2024,0.75)</f>
        <v>0.67488358018248107</v>
      </c>
      <c r="Z2024" s="10">
        <f t="shared" si="370"/>
        <v>0.67488358018248107</v>
      </c>
      <c r="AA2024" s="10">
        <f t="shared" si="371"/>
        <v>0.49418415870799204</v>
      </c>
      <c r="AB2024" s="10">
        <f t="shared" si="372"/>
        <v>-0.24631104397771311</v>
      </c>
      <c r="AC2024" s="10">
        <f t="shared" si="373"/>
        <v>-0.12172301604861338</v>
      </c>
      <c r="AD2024" s="13">
        <f t="shared" si="374"/>
        <v>-246311.04397771313</v>
      </c>
      <c r="AE2024" s="13">
        <f t="shared" si="354"/>
        <v>-121723.01604861338</v>
      </c>
      <c r="AF2024" s="13"/>
      <c r="AG2024" s="2">
        <f t="shared" si="349"/>
        <v>37679</v>
      </c>
      <c r="AH2024" s="3">
        <f t="shared" si="355"/>
        <v>-1579.0556081823615</v>
      </c>
      <c r="AI2024" s="3">
        <f t="shared" si="356"/>
        <v>-780.34426728273706</v>
      </c>
      <c r="AJ2024" s="3">
        <f t="shared" si="375"/>
        <v>108145.43429347461</v>
      </c>
      <c r="AK2024" s="3">
        <f t="shared" si="376"/>
        <v>79383.413459792297</v>
      </c>
    </row>
    <row r="2025" spans="2:37" x14ac:dyDescent="0.2">
      <c r="B2025" s="5">
        <v>37680</v>
      </c>
      <c r="C2025" s="1">
        <v>114.58</v>
      </c>
      <c r="D2025" s="1">
        <f t="shared" si="377"/>
        <v>9</v>
      </c>
      <c r="E2025" s="1" t="b">
        <f t="shared" si="378"/>
        <v>0</v>
      </c>
      <c r="F2025" s="6">
        <f t="shared" si="379"/>
        <v>-1.7452006980800405E-4</v>
      </c>
      <c r="G2025" s="8">
        <f t="shared" si="357"/>
        <v>-7.6596457847183882E-5</v>
      </c>
      <c r="H2025" s="8">
        <f t="shared" si="358"/>
        <v>-4.3014462403987612E-4</v>
      </c>
      <c r="I2025" s="8">
        <f t="shared" si="359"/>
        <v>-1.1007392641440717E-3</v>
      </c>
      <c r="J2025" s="6">
        <f t="shared" si="360"/>
        <v>1.8778489315365581E-3</v>
      </c>
      <c r="K2025" s="6">
        <f t="shared" si="361"/>
        <v>1.2511774105387905E-3</v>
      </c>
      <c r="L2025" s="6">
        <f t="shared" si="362"/>
        <v>7.4536153087077577E-4</v>
      </c>
      <c r="M2025" s="9">
        <f t="shared" si="363"/>
        <v>-4.0789467438420886E-2</v>
      </c>
      <c r="N2025" s="9">
        <f t="shared" si="364"/>
        <v>-0.34379187189340665</v>
      </c>
      <c r="O2025" s="9">
        <f t="shared" si="365"/>
        <v>-1</v>
      </c>
      <c r="P2025" s="9">
        <f t="shared" si="366"/>
        <v>-0.46152711311060918</v>
      </c>
      <c r="Q2025" s="10">
        <f t="shared" si="367"/>
        <v>0.19538919357583678</v>
      </c>
      <c r="R2025" s="10">
        <f t="shared" si="350"/>
        <v>0.40943922504572622</v>
      </c>
      <c r="S2025" s="10">
        <f>_xlfn.PERCENTILE.INC($R$1519:R2025,0.75)</f>
        <v>0.53927878153076225</v>
      </c>
      <c r="T2025" s="10">
        <f t="shared" si="351"/>
        <v>0.53927878153076225</v>
      </c>
      <c r="U2025" s="11">
        <f t="shared" si="368"/>
        <v>0.40943922504572622</v>
      </c>
      <c r="V2025" s="10">
        <f t="shared" si="352"/>
        <v>-0.62670875708278917</v>
      </c>
      <c r="W2025" s="10">
        <f t="shared" si="353"/>
        <v>0.39302314064390048</v>
      </c>
      <c r="X2025" s="10">
        <f t="shared" si="369"/>
        <v>0.51179903130715776</v>
      </c>
      <c r="Y2025" s="10">
        <f>_xlfn.PERCENTILE.INC($X$1519:X2025,0.75)</f>
        <v>0.67409847691345282</v>
      </c>
      <c r="Z2025" s="10">
        <f t="shared" si="370"/>
        <v>0.67409847691345282</v>
      </c>
      <c r="AA2025" s="10">
        <f t="shared" si="371"/>
        <v>0.49418415870799204</v>
      </c>
      <c r="AB2025" s="10">
        <f t="shared" si="372"/>
        <v>-0.24631104397771311</v>
      </c>
      <c r="AC2025" s="10">
        <f t="shared" si="373"/>
        <v>-0.12172301604861338</v>
      </c>
      <c r="AD2025" s="13">
        <f t="shared" si="374"/>
        <v>-246311.04397771313</v>
      </c>
      <c r="AE2025" s="13">
        <f t="shared" si="354"/>
        <v>-121723.01604861338</v>
      </c>
      <c r="AF2025" s="13"/>
      <c r="AG2025" s="2">
        <f t="shared" si="349"/>
        <v>37680</v>
      </c>
      <c r="AH2025" s="3">
        <f t="shared" si="355"/>
        <v>42.98622058947285</v>
      </c>
      <c r="AI2025" s="3">
        <f t="shared" si="356"/>
        <v>21.243109258044804</v>
      </c>
      <c r="AJ2025" s="3">
        <f t="shared" si="375"/>
        <v>108188.42051406408</v>
      </c>
      <c r="AK2025" s="3">
        <f t="shared" si="376"/>
        <v>79404.656569050348</v>
      </c>
    </row>
    <row r="2026" spans="2:37" x14ac:dyDescent="0.2">
      <c r="B2026" s="5">
        <v>37683</v>
      </c>
      <c r="C2026" s="1">
        <v>114.58</v>
      </c>
      <c r="D2026" s="1">
        <f t="shared" si="377"/>
        <v>10</v>
      </c>
      <c r="E2026" s="1" t="b">
        <f t="shared" si="378"/>
        <v>1</v>
      </c>
      <c r="F2026" s="6">
        <f t="shared" si="379"/>
        <v>0</v>
      </c>
      <c r="G2026" s="8">
        <f t="shared" si="357"/>
        <v>-1.0698921706426549E-4</v>
      </c>
      <c r="H2026" s="8">
        <f t="shared" si="358"/>
        <v>-4.3341954856898564E-4</v>
      </c>
      <c r="I2026" s="8">
        <f t="shared" si="359"/>
        <v>-1.1051093987450747E-3</v>
      </c>
      <c r="J2026" s="6">
        <f t="shared" si="360"/>
        <v>1.8775571622365202E-3</v>
      </c>
      <c r="K2026" s="6">
        <f t="shared" si="361"/>
        <v>1.2509685308605728E-3</v>
      </c>
      <c r="L2026" s="6">
        <f t="shared" si="362"/>
        <v>7.4565111157850117E-4</v>
      </c>
      <c r="M2026" s="9">
        <f t="shared" si="363"/>
        <v>-5.6983200946500827E-2</v>
      </c>
      <c r="N2026" s="9">
        <f t="shared" si="364"/>
        <v>-0.3464671875245538</v>
      </c>
      <c r="O2026" s="9">
        <f t="shared" si="365"/>
        <v>-1</v>
      </c>
      <c r="P2026" s="9">
        <f t="shared" si="366"/>
        <v>-0.46781679615701827</v>
      </c>
      <c r="Q2026" s="10">
        <f t="shared" si="367"/>
        <v>0.1944311400830904</v>
      </c>
      <c r="R2026" s="10">
        <f t="shared" si="350"/>
        <v>0.41145672429741398</v>
      </c>
      <c r="S2026" s="10">
        <f>_xlfn.PERCENTILE.INC($R$1519:R2026,0.75)</f>
        <v>0.53865069891553974</v>
      </c>
      <c r="T2026" s="10">
        <f t="shared" si="351"/>
        <v>0.53865069891553974</v>
      </c>
      <c r="U2026" s="11">
        <f t="shared" si="368"/>
        <v>0.41145672429741398</v>
      </c>
      <c r="V2026" s="10">
        <f t="shared" si="352"/>
        <v>-0.46152711311060918</v>
      </c>
      <c r="W2026" s="10">
        <f t="shared" si="353"/>
        <v>0.40943922504572622</v>
      </c>
      <c r="X2026" s="10">
        <f t="shared" si="369"/>
        <v>0.51432090537176745</v>
      </c>
      <c r="Y2026" s="10">
        <f>_xlfn.PERCENTILE.INC($X$1519:X2026,0.75)</f>
        <v>0.67331337364442467</v>
      </c>
      <c r="Z2026" s="10">
        <f t="shared" si="370"/>
        <v>0.67331337364442467</v>
      </c>
      <c r="AA2026" s="10">
        <f t="shared" si="371"/>
        <v>0.51432090537176745</v>
      </c>
      <c r="AB2026" s="10">
        <f t="shared" si="372"/>
        <v>-0.18896730352959906</v>
      </c>
      <c r="AC2026" s="10">
        <f t="shared" si="373"/>
        <v>-9.7189834637004979E-2</v>
      </c>
      <c r="AD2026" s="13">
        <f t="shared" si="374"/>
        <v>-188967.30352959907</v>
      </c>
      <c r="AE2026" s="13">
        <f t="shared" si="354"/>
        <v>-97189.834637004984</v>
      </c>
      <c r="AF2026" s="13"/>
      <c r="AG2026" s="2">
        <f t="shared" si="349"/>
        <v>37683</v>
      </c>
      <c r="AH2026" s="3">
        <f t="shared" si="355"/>
        <v>0</v>
      </c>
      <c r="AI2026" s="3">
        <f t="shared" si="356"/>
        <v>0</v>
      </c>
      <c r="AJ2026" s="3">
        <f t="shared" si="375"/>
        <v>108188.42051406408</v>
      </c>
      <c r="AK2026" s="3">
        <f t="shared" si="376"/>
        <v>79404.656569050348</v>
      </c>
    </row>
    <row r="2027" spans="2:37" x14ac:dyDescent="0.2">
      <c r="B2027" s="5">
        <v>37684</v>
      </c>
      <c r="C2027" s="1">
        <v>114.67</v>
      </c>
      <c r="D2027" s="1">
        <f t="shared" si="377"/>
        <v>10</v>
      </c>
      <c r="E2027" s="1" t="b">
        <f t="shared" si="378"/>
        <v>0</v>
      </c>
      <c r="F2027" s="6">
        <f t="shared" si="379"/>
        <v>7.8547739570611341E-4</v>
      </c>
      <c r="G2027" s="8">
        <f t="shared" si="357"/>
        <v>4.7262150835230356E-5</v>
      </c>
      <c r="H2027" s="8">
        <f t="shared" si="358"/>
        <v>-4.910272578498271E-4</v>
      </c>
      <c r="I2027" s="8">
        <f t="shared" si="359"/>
        <v>-1.09831375671875E-3</v>
      </c>
      <c r="J2027" s="6">
        <f t="shared" si="360"/>
        <v>1.8772507812137241E-3</v>
      </c>
      <c r="K2027" s="6">
        <f t="shared" si="361"/>
        <v>1.250752112442089E-3</v>
      </c>
      <c r="L2027" s="6">
        <f t="shared" si="362"/>
        <v>7.4592270609021526E-4</v>
      </c>
      <c r="M2027" s="9">
        <f t="shared" si="363"/>
        <v>2.5176258445700751E-2</v>
      </c>
      <c r="N2027" s="9">
        <f t="shared" si="364"/>
        <v>-0.39258559147351602</v>
      </c>
      <c r="O2027" s="9">
        <f t="shared" si="365"/>
        <v>-1</v>
      </c>
      <c r="P2027" s="9">
        <f t="shared" si="366"/>
        <v>-0.45580311100927173</v>
      </c>
      <c r="Q2027" s="10">
        <f t="shared" si="367"/>
        <v>0.19393213853138142</v>
      </c>
      <c r="R2027" s="10">
        <f t="shared" si="350"/>
        <v>0.4125154324900856</v>
      </c>
      <c r="S2027" s="10">
        <f>_xlfn.PERCENTILE.INC($R$1519:R2027,0.75)</f>
        <v>0.53802261630031722</v>
      </c>
      <c r="T2027" s="10">
        <f t="shared" si="351"/>
        <v>0.53802261630031722</v>
      </c>
      <c r="U2027" s="11">
        <f t="shared" si="368"/>
        <v>0.4125154324900856</v>
      </c>
      <c r="V2027" s="10">
        <f t="shared" si="352"/>
        <v>-0.46152711311060918</v>
      </c>
      <c r="W2027" s="10">
        <f t="shared" si="353"/>
        <v>0.40943922504572622</v>
      </c>
      <c r="X2027" s="10">
        <f t="shared" si="369"/>
        <v>0.51564429061260708</v>
      </c>
      <c r="Y2027" s="10">
        <f>_xlfn.PERCENTILE.INC($X$1519:X2027,0.75)</f>
        <v>0.67252827037539653</v>
      </c>
      <c r="Z2027" s="10">
        <f t="shared" si="370"/>
        <v>0.67252827037539653</v>
      </c>
      <c r="AA2027" s="10">
        <f t="shared" si="371"/>
        <v>0.51432090537176745</v>
      </c>
      <c r="AB2027" s="10">
        <f t="shared" si="372"/>
        <v>-0.18896730352959906</v>
      </c>
      <c r="AC2027" s="10">
        <f t="shared" si="373"/>
        <v>-9.7189834637004979E-2</v>
      </c>
      <c r="AD2027" s="13">
        <f t="shared" si="374"/>
        <v>-188967.30352959907</v>
      </c>
      <c r="AE2027" s="13">
        <f t="shared" si="354"/>
        <v>-97189.834637004984</v>
      </c>
      <c r="AF2027" s="13"/>
      <c r="AG2027" s="2">
        <f t="shared" si="349"/>
        <v>37684</v>
      </c>
      <c r="AH2027" s="3">
        <f t="shared" si="355"/>
        <v>-148.42954545003613</v>
      </c>
      <c r="AI2027" s="3">
        <f t="shared" si="356"/>
        <v>-76.340418199782491</v>
      </c>
      <c r="AJ2027" s="3">
        <f t="shared" si="375"/>
        <v>108039.99096861405</v>
      </c>
      <c r="AK2027" s="3">
        <f t="shared" si="376"/>
        <v>79328.316150850573</v>
      </c>
    </row>
    <row r="2028" spans="2:37" x14ac:dyDescent="0.2">
      <c r="B2028" s="5">
        <v>37685</v>
      </c>
      <c r="C2028" s="1">
        <v>114.25</v>
      </c>
      <c r="D2028" s="1">
        <f t="shared" si="377"/>
        <v>10</v>
      </c>
      <c r="E2028" s="1" t="b">
        <f t="shared" si="378"/>
        <v>0</v>
      </c>
      <c r="F2028" s="6">
        <f t="shared" si="379"/>
        <v>-3.6626842242958313E-3</v>
      </c>
      <c r="G2028" s="8">
        <f t="shared" si="357"/>
        <v>-1.2873856736077849E-4</v>
      </c>
      <c r="H2028" s="8">
        <f t="shared" si="358"/>
        <v>-6.0188902440656616E-4</v>
      </c>
      <c r="I2028" s="8">
        <f t="shared" si="359"/>
        <v>-1.1467996309842013E-3</v>
      </c>
      <c r="J2028" s="6">
        <f t="shared" si="360"/>
        <v>1.8769249049549611E-3</v>
      </c>
      <c r="K2028" s="6">
        <f t="shared" si="361"/>
        <v>1.2505627158779617E-3</v>
      </c>
      <c r="L2028" s="6">
        <f t="shared" si="362"/>
        <v>7.4624367460069101E-4</v>
      </c>
      <c r="M2028" s="9">
        <f t="shared" si="363"/>
        <v>-6.8590153511691884E-2</v>
      </c>
      <c r="N2028" s="9">
        <f t="shared" si="364"/>
        <v>-0.48129455385530823</v>
      </c>
      <c r="O2028" s="9">
        <f t="shared" si="365"/>
        <v>-1</v>
      </c>
      <c r="P2028" s="9">
        <f t="shared" si="366"/>
        <v>-0.51662823578900008</v>
      </c>
      <c r="Q2028" s="10">
        <f t="shared" si="367"/>
        <v>0.19284584922750778</v>
      </c>
      <c r="R2028" s="10">
        <f t="shared" si="350"/>
        <v>0.4148391076108715</v>
      </c>
      <c r="S2028" s="10">
        <f>_xlfn.PERCENTILE.INC($R$1519:R2028,0.75)</f>
        <v>0.53752359655963811</v>
      </c>
      <c r="T2028" s="10">
        <f t="shared" si="351"/>
        <v>0.53752359655963811</v>
      </c>
      <c r="U2028" s="11">
        <f t="shared" si="368"/>
        <v>0.4148391076108715</v>
      </c>
      <c r="V2028" s="10">
        <f t="shared" si="352"/>
        <v>-0.46152711311060918</v>
      </c>
      <c r="W2028" s="10">
        <f t="shared" si="353"/>
        <v>0.40943922504572622</v>
      </c>
      <c r="X2028" s="10">
        <f t="shared" si="369"/>
        <v>0.51854888451358938</v>
      </c>
      <c r="Y2028" s="10">
        <f>_xlfn.PERCENTILE.INC($X$1519:X2028,0.75)</f>
        <v>0.67190449569954769</v>
      </c>
      <c r="Z2028" s="10">
        <f t="shared" si="370"/>
        <v>0.67190449569954769</v>
      </c>
      <c r="AA2028" s="10">
        <f t="shared" si="371"/>
        <v>0.51432090537176745</v>
      </c>
      <c r="AB2028" s="10">
        <f t="shared" si="372"/>
        <v>-0.18896730352959906</v>
      </c>
      <c r="AC2028" s="10">
        <f t="shared" si="373"/>
        <v>-9.7189834637004979E-2</v>
      </c>
      <c r="AD2028" s="13">
        <f t="shared" si="374"/>
        <v>-188967.30352959907</v>
      </c>
      <c r="AE2028" s="13">
        <f t="shared" si="354"/>
        <v>-97189.834637004984</v>
      </c>
      <c r="AF2028" s="13"/>
      <c r="AG2028" s="2">
        <f t="shared" si="349"/>
        <v>37685</v>
      </c>
      <c r="AH2028" s="3">
        <f t="shared" si="355"/>
        <v>692.12756154558451</v>
      </c>
      <c r="AI2028" s="3">
        <f t="shared" si="356"/>
        <v>355.97567408687871</v>
      </c>
      <c r="AJ2028" s="3">
        <f t="shared" si="375"/>
        <v>108732.11853015963</v>
      </c>
      <c r="AK2028" s="3">
        <f t="shared" si="376"/>
        <v>79684.291824937449</v>
      </c>
    </row>
    <row r="2029" spans="2:37" x14ac:dyDescent="0.2">
      <c r="B2029" s="5">
        <v>37686</v>
      </c>
      <c r="C2029" s="1">
        <v>115.89</v>
      </c>
      <c r="D2029" s="1">
        <f t="shared" si="377"/>
        <v>10</v>
      </c>
      <c r="E2029" s="1" t="b">
        <f t="shared" si="378"/>
        <v>0</v>
      </c>
      <c r="F2029" s="6">
        <f t="shared" si="379"/>
        <v>1.4354485776805204E-2</v>
      </c>
      <c r="G2029" s="8">
        <f t="shared" si="357"/>
        <v>3.8998464816949606E-4</v>
      </c>
      <c r="H2029" s="8">
        <f t="shared" si="358"/>
        <v>-4.7210610469876948E-4</v>
      </c>
      <c r="I2029" s="8">
        <f t="shared" si="359"/>
        <v>-1.0439459178885565E-3</v>
      </c>
      <c r="J2029" s="6">
        <f t="shared" si="360"/>
        <v>1.8766791291756539E-3</v>
      </c>
      <c r="K2029" s="6">
        <f t="shared" si="361"/>
        <v>1.2503373417842637E-3</v>
      </c>
      <c r="L2029" s="6">
        <f t="shared" si="362"/>
        <v>7.4645315690353574E-4</v>
      </c>
      <c r="M2029" s="9">
        <f t="shared" si="363"/>
        <v>0.20780571494968342</v>
      </c>
      <c r="N2029" s="9">
        <f t="shared" si="364"/>
        <v>-0.37758298414495234</v>
      </c>
      <c r="O2029" s="9">
        <f t="shared" si="365"/>
        <v>-1</v>
      </c>
      <c r="P2029" s="9">
        <f t="shared" si="366"/>
        <v>-0.38992575639842303</v>
      </c>
      <c r="Q2029" s="10">
        <f t="shared" si="367"/>
        <v>0.18991097693445644</v>
      </c>
      <c r="R2029" s="10">
        <f t="shared" si="350"/>
        <v>0.42125000508849064</v>
      </c>
      <c r="S2029" s="10">
        <f>_xlfn.PERCENTILE.INC($R$1519:R2029,0.75)</f>
        <v>0.5370245768189591</v>
      </c>
      <c r="T2029" s="10">
        <f t="shared" si="351"/>
        <v>0.5370245768189591</v>
      </c>
      <c r="U2029" s="11">
        <f t="shared" si="368"/>
        <v>0.42125000508849064</v>
      </c>
      <c r="V2029" s="10">
        <f t="shared" si="352"/>
        <v>-0.46152711311060918</v>
      </c>
      <c r="W2029" s="10">
        <f t="shared" si="353"/>
        <v>0.40943922504572622</v>
      </c>
      <c r="X2029" s="10">
        <f t="shared" si="369"/>
        <v>0.5265625063606133</v>
      </c>
      <c r="Y2029" s="10">
        <f>_xlfn.PERCENTILE.INC($X$1519:X2029,0.75)</f>
        <v>0.67128072102369885</v>
      </c>
      <c r="Z2029" s="10">
        <f t="shared" si="370"/>
        <v>0.67128072102369885</v>
      </c>
      <c r="AA2029" s="10">
        <f t="shared" si="371"/>
        <v>0.51432090537176745</v>
      </c>
      <c r="AB2029" s="10">
        <f t="shared" si="372"/>
        <v>-0.18896730352959906</v>
      </c>
      <c r="AC2029" s="10">
        <f t="shared" si="373"/>
        <v>-9.7189834637004979E-2</v>
      </c>
      <c r="AD2029" s="13">
        <f t="shared" si="374"/>
        <v>-188967.30352959907</v>
      </c>
      <c r="AE2029" s="13">
        <f t="shared" si="354"/>
        <v>-97189.834637004984</v>
      </c>
      <c r="AF2029" s="13"/>
      <c r="AG2029" s="2">
        <f t="shared" si="349"/>
        <v>37686</v>
      </c>
      <c r="AH2029" s="3">
        <f t="shared" si="355"/>
        <v>-2712.5284707968617</v>
      </c>
      <c r="AI2029" s="3">
        <f t="shared" si="356"/>
        <v>-1395.1100989469378</v>
      </c>
      <c r="AJ2029" s="3">
        <f t="shared" si="375"/>
        <v>106019.59005936276</v>
      </c>
      <c r="AK2029" s="3">
        <f t="shared" si="376"/>
        <v>78289.181725990507</v>
      </c>
    </row>
    <row r="2030" spans="2:37" x14ac:dyDescent="0.2">
      <c r="B2030" s="5">
        <v>37687</v>
      </c>
      <c r="C2030" s="1">
        <v>116.68</v>
      </c>
      <c r="D2030" s="1">
        <f t="shared" si="377"/>
        <v>10</v>
      </c>
      <c r="E2030" s="1" t="b">
        <f t="shared" si="378"/>
        <v>0</v>
      </c>
      <c r="F2030" s="6">
        <f t="shared" si="379"/>
        <v>6.8168090430580364E-3</v>
      </c>
      <c r="G2030" s="8">
        <f t="shared" si="357"/>
        <v>5.2708820771547177E-4</v>
      </c>
      <c r="H2030" s="8">
        <f t="shared" si="358"/>
        <v>-3.8419787319717415E-4</v>
      </c>
      <c r="I2030" s="8">
        <f t="shared" si="359"/>
        <v>-1.0209482754092909E-3</v>
      </c>
      <c r="J2030" s="6">
        <f t="shared" si="360"/>
        <v>1.8764799713266711E-3</v>
      </c>
      <c r="K2030" s="6">
        <f t="shared" si="361"/>
        <v>1.2501083282556761E-3</v>
      </c>
      <c r="L2030" s="6">
        <f t="shared" si="362"/>
        <v>7.4663847421195821E-4</v>
      </c>
      <c r="M2030" s="9">
        <f t="shared" si="363"/>
        <v>0.28089199766028966</v>
      </c>
      <c r="N2030" s="9">
        <f t="shared" si="364"/>
        <v>-0.30733166439524495</v>
      </c>
      <c r="O2030" s="9">
        <f t="shared" si="365"/>
        <v>-1</v>
      </c>
      <c r="P2030" s="9">
        <f t="shared" si="366"/>
        <v>-0.34214655557831847</v>
      </c>
      <c r="Q2030" s="10">
        <f t="shared" si="367"/>
        <v>0.18972135677376856</v>
      </c>
      <c r="R2030" s="10">
        <f t="shared" si="350"/>
        <v>0.42167103040168136</v>
      </c>
      <c r="S2030" s="10">
        <f>_xlfn.PERCENTILE.INC($R$1519:R2030,0.75)</f>
        <v>0.53652555707828009</v>
      </c>
      <c r="T2030" s="10">
        <f t="shared" si="351"/>
        <v>0.53652555707828009</v>
      </c>
      <c r="U2030" s="11">
        <f t="shared" si="368"/>
        <v>0.42167103040168136</v>
      </c>
      <c r="V2030" s="10">
        <f t="shared" si="352"/>
        <v>-0.46152711311060918</v>
      </c>
      <c r="W2030" s="10">
        <f t="shared" si="353"/>
        <v>0.40943922504572622</v>
      </c>
      <c r="X2030" s="10">
        <f t="shared" si="369"/>
        <v>0.52708878800210179</v>
      </c>
      <c r="Y2030" s="10">
        <f>_xlfn.PERCENTILE.INC($X$1519:X2030,0.75)</f>
        <v>0.67065694634785011</v>
      </c>
      <c r="Z2030" s="10">
        <f t="shared" si="370"/>
        <v>0.67065694634785011</v>
      </c>
      <c r="AA2030" s="10">
        <f t="shared" si="371"/>
        <v>0.51432090537176745</v>
      </c>
      <c r="AB2030" s="10">
        <f t="shared" si="372"/>
        <v>-0.18896730352959906</v>
      </c>
      <c r="AC2030" s="10">
        <f t="shared" si="373"/>
        <v>-9.7189834637004979E-2</v>
      </c>
      <c r="AD2030" s="13">
        <f t="shared" si="374"/>
        <v>-188967.30352959907</v>
      </c>
      <c r="AE2030" s="13">
        <f t="shared" si="354"/>
        <v>-97189.834637004984</v>
      </c>
      <c r="AF2030" s="13"/>
      <c r="AG2030" s="2">
        <f t="shared" ref="AG2030:AG2093" si="380">B2030</f>
        <v>37687</v>
      </c>
      <c r="AH2030" s="3">
        <f t="shared" si="355"/>
        <v>-1288.1540235428638</v>
      </c>
      <c r="AI2030" s="3">
        <f t="shared" si="356"/>
        <v>-662.5245436468507</v>
      </c>
      <c r="AJ2030" s="3">
        <f t="shared" si="375"/>
        <v>104731.43603581989</v>
      </c>
      <c r="AK2030" s="3">
        <f t="shared" si="376"/>
        <v>77626.657182343653</v>
      </c>
    </row>
    <row r="2031" spans="2:37" x14ac:dyDescent="0.2">
      <c r="B2031" s="5">
        <v>37690</v>
      </c>
      <c r="C2031" s="1">
        <v>116.31</v>
      </c>
      <c r="D2031" s="1">
        <f t="shared" si="377"/>
        <v>11</v>
      </c>
      <c r="E2031" s="1" t="b">
        <f t="shared" si="378"/>
        <v>1</v>
      </c>
      <c r="F2031" s="6">
        <f t="shared" si="379"/>
        <v>-3.1710661638669757E-3</v>
      </c>
      <c r="G2031" s="8">
        <f t="shared" si="357"/>
        <v>5.7166843499308561E-4</v>
      </c>
      <c r="H2031" s="8">
        <f t="shared" si="358"/>
        <v>-3.5341146023883628E-4</v>
      </c>
      <c r="I2031" s="8">
        <f t="shared" si="359"/>
        <v>-1.0617097117334882E-3</v>
      </c>
      <c r="J2031" s="6">
        <f t="shared" si="360"/>
        <v>1.8762809567432243E-3</v>
      </c>
      <c r="K2031" s="6">
        <f t="shared" si="361"/>
        <v>1.2498755036500944E-3</v>
      </c>
      <c r="L2031" s="6">
        <f t="shared" si="362"/>
        <v>7.4685924781029594E-4</v>
      </c>
      <c r="M2031" s="9">
        <f t="shared" si="363"/>
        <v>0.30468168050128563</v>
      </c>
      <c r="N2031" s="9">
        <f t="shared" si="364"/>
        <v>-0.28275732999546382</v>
      </c>
      <c r="O2031" s="9">
        <f t="shared" si="365"/>
        <v>-1</v>
      </c>
      <c r="P2031" s="9">
        <f t="shared" si="366"/>
        <v>-0.32602521649805943</v>
      </c>
      <c r="Q2031" s="10">
        <f t="shared" si="367"/>
        <v>0.18829957828506136</v>
      </c>
      <c r="R2031" s="10">
        <f t="shared" ref="R2031:R2094" si="381">IF(B2031&lt;&gt;"",$C$7/Q2031,"")</f>
        <v>0.42485490795359238</v>
      </c>
      <c r="S2031" s="10">
        <f>_xlfn.PERCENTILE.INC($R$1519:R2031,0.75)</f>
        <v>0.53602653733760097</v>
      </c>
      <c r="T2031" s="10">
        <f t="shared" ref="T2031:T2094" si="382">MIN(S2031,$C$9)</f>
        <v>0.53602653733760097</v>
      </c>
      <c r="U2031" s="11">
        <f t="shared" si="368"/>
        <v>0.42485490795359238</v>
      </c>
      <c r="V2031" s="10">
        <f t="shared" ref="V2031:V2094" si="383">IF(B2031&lt;&gt;"",IF($E2031,P2030,V2030),"")</f>
        <v>-0.34214655557831847</v>
      </c>
      <c r="W2031" s="10">
        <f t="shared" ref="W2031:W2094" si="384">IF(B2031&lt;&gt;"",IF($E2031,U2030,W2030),"")</f>
        <v>0.42167103040168136</v>
      </c>
      <c r="X2031" s="10">
        <f t="shared" si="369"/>
        <v>0.53106863494199041</v>
      </c>
      <c r="Y2031" s="10">
        <f>_xlfn.PERCENTILE.INC($X$1519:X2031,0.75)</f>
        <v>0.67003317167200127</v>
      </c>
      <c r="Z2031" s="10">
        <f t="shared" si="370"/>
        <v>0.67003317167200127</v>
      </c>
      <c r="AA2031" s="10">
        <f t="shared" si="371"/>
        <v>0.53106863494199041</v>
      </c>
      <c r="AB2031" s="10">
        <f t="shared" si="372"/>
        <v>-0.14427329063909569</v>
      </c>
      <c r="AC2031" s="10">
        <f t="shared" si="373"/>
        <v>-7.6619019518293599E-2</v>
      </c>
      <c r="AD2031" s="13">
        <f t="shared" si="374"/>
        <v>-144273.29063909568</v>
      </c>
      <c r="AE2031" s="13">
        <f t="shared" ref="AE2031:AE2094" si="385">IF(B2031&lt;&gt;"",AC2031*$C$6,"")</f>
        <v>-76619.0195182936</v>
      </c>
      <c r="AF2031" s="13"/>
      <c r="AG2031" s="2">
        <f t="shared" si="380"/>
        <v>37690</v>
      </c>
      <c r="AH2031" s="3">
        <f t="shared" ref="AH2031:AH2094" si="386">IF(B2031&lt;&gt;"",AD2030*$F2031,"")</f>
        <v>599.22782229989218</v>
      </c>
      <c r="AI2031" s="3">
        <f t="shared" ref="AI2031:AI2094" si="387">IF(B2031&lt;&gt;"",AE2030*$F2031,"")</f>
        <v>308.1953960892331</v>
      </c>
      <c r="AJ2031" s="3">
        <f t="shared" si="375"/>
        <v>105330.66385811978</v>
      </c>
      <c r="AK2031" s="3">
        <f t="shared" si="376"/>
        <v>77934.852578432881</v>
      </c>
    </row>
    <row r="2032" spans="2:37" x14ac:dyDescent="0.2">
      <c r="B2032" s="5">
        <v>37691</v>
      </c>
      <c r="C2032" s="1">
        <v>116.89</v>
      </c>
      <c r="D2032" s="1">
        <f t="shared" si="377"/>
        <v>11</v>
      </c>
      <c r="E2032" s="1" t="b">
        <f t="shared" si="378"/>
        <v>0</v>
      </c>
      <c r="F2032" s="6">
        <f t="shared" si="379"/>
        <v>4.9866735448369504E-3</v>
      </c>
      <c r="G2032" s="8">
        <f t="shared" ref="G2032:G2095" si="388">ma(F1967:F2032,"e")</f>
        <v>5.9695263186910249E-4</v>
      </c>
      <c r="H2032" s="8">
        <f t="shared" ref="H2032:H2095" si="389">ma(F1901:F2032,"e")</f>
        <v>-3.3292296448828257E-4</v>
      </c>
      <c r="I2032" s="8">
        <f t="shared" ref="I2032:I2095" si="390">ma(F1783:F2032,"e")</f>
        <v>-1.0365198929025987E-3</v>
      </c>
      <c r="J2032" s="6">
        <f t="shared" ref="J2032:J2095" si="391">IF(B2032&lt;&gt;"",_xlfn.STDEV.S(G783:G2032),"")</f>
        <v>1.8760632584438439E-3</v>
      </c>
      <c r="K2032" s="6">
        <f t="shared" ref="K2032:K2095" si="392">IF(B2032&lt;&gt;"",_xlfn.STDEV.S(H783:H2032),"")</f>
        <v>1.2496249954384467E-3</v>
      </c>
      <c r="L2032" s="6">
        <f t="shared" ref="L2032:L2095" si="393">IF(B2032&lt;&gt;"",_xlfn.STDEV.S(I783:I2032),"")</f>
        <v>7.4704868053803938E-4</v>
      </c>
      <c r="M2032" s="9">
        <f t="shared" ref="M2032:M2095" si="394">IF(B2032&lt;&gt;"",MIN(1,MAX(-1,G2032/J2032)),"")</f>
        <v>0.31819429818388029</v>
      </c>
      <c r="N2032" s="9">
        <f t="shared" ref="N2032:N2095" si="395">IF(B2032&lt;&gt;"",MIN(1,MAX(-1,H2032/K2032)),"")</f>
        <v>-0.26641829805226674</v>
      </c>
      <c r="O2032" s="9">
        <f t="shared" ref="O2032:O2095" si="396">IF(B2032&lt;&gt;"",MIN(1,MAX(-1,I2032/L2032)),"")</f>
        <v>-1</v>
      </c>
      <c r="P2032" s="9">
        <f t="shared" ref="P2032:P2095" si="397">IF(B2032&lt;&gt;"",AVERAGE(M2032:O2032),"")</f>
        <v>-0.31607466662279549</v>
      </c>
      <c r="Q2032" s="10">
        <f t="shared" ref="Q2032:Q2095" si="398">IF(B2032&lt;&gt;"",SQRT(250)*_xlfn.STDEV.S(F1973:F2032),"")</f>
        <v>0.18811866088543741</v>
      </c>
      <c r="R2032" s="10">
        <f t="shared" si="381"/>
        <v>0.42526349923742701</v>
      </c>
      <c r="S2032" s="10">
        <f>_xlfn.PERCENTILE.INC($R$1519:R2032,0.75)</f>
        <v>0.53593572704824854</v>
      </c>
      <c r="T2032" s="10">
        <f t="shared" si="382"/>
        <v>0.53593572704824854</v>
      </c>
      <c r="U2032" s="11">
        <f t="shared" ref="U2032:U2095" si="399">IF(B2032&lt;&gt;"",MIN(T2032,R2032),"")</f>
        <v>0.42526349923742701</v>
      </c>
      <c r="V2032" s="10">
        <f t="shared" si="383"/>
        <v>-0.34214655557831847</v>
      </c>
      <c r="W2032" s="10">
        <f t="shared" si="384"/>
        <v>0.42167103040168136</v>
      </c>
      <c r="X2032" s="10">
        <f t="shared" ref="X2032:X2095" si="400">$C$8/Q2032</f>
        <v>0.53157937404678379</v>
      </c>
      <c r="Y2032" s="10">
        <f>_xlfn.PERCENTILE.INC($X$1519:X2032,0.75)</f>
        <v>0.66991965881031068</v>
      </c>
      <c r="Z2032" s="10">
        <f t="shared" ref="Z2032:Z2095" si="401">MIN($C$10,Y2032)</f>
        <v>0.66991965881031068</v>
      </c>
      <c r="AA2032" s="10">
        <f t="shared" ref="AA2032:AA2095" si="402">IF(E2032,MIN(Z2032,X2032),AA2031)</f>
        <v>0.53106863494199041</v>
      </c>
      <c r="AB2032" s="10">
        <f t="shared" ref="AB2032:AB2095" si="403">IF(B2032&lt;&gt;"",V2032*W2032,"")</f>
        <v>-0.14427329063909569</v>
      </c>
      <c r="AC2032" s="10">
        <f t="shared" ref="AC2032:AC2095" si="404">IF(B2032&lt;&gt;"",V2032*W2032*AA2032,"")</f>
        <v>-7.6619019518293599E-2</v>
      </c>
      <c r="AD2032" s="13">
        <f t="shared" ref="AD2032:AD2095" si="405">IF(B2032&lt;&gt;"",AB2032*$C$6,"")</f>
        <v>-144273.29063909568</v>
      </c>
      <c r="AE2032" s="13">
        <f t="shared" si="385"/>
        <v>-76619.0195182936</v>
      </c>
      <c r="AF2032" s="13"/>
      <c r="AG2032" s="2">
        <f t="shared" si="380"/>
        <v>37691</v>
      </c>
      <c r="AH2032" s="3">
        <f t="shared" si="386"/>
        <v>-719.44380165655082</v>
      </c>
      <c r="AI2032" s="3">
        <f t="shared" si="387"/>
        <v>-382.07403766322062</v>
      </c>
      <c r="AJ2032" s="3">
        <f t="shared" ref="AJ2032:AJ2095" si="406">AJ2031+AH2032</f>
        <v>104611.22005646322</v>
      </c>
      <c r="AK2032" s="3">
        <f t="shared" ref="AK2032:AK2095" si="407">AK2031+AI2032</f>
        <v>77552.778540769665</v>
      </c>
    </row>
    <row r="2033" spans="2:37" x14ac:dyDescent="0.2">
      <c r="B2033" s="5">
        <v>37692</v>
      </c>
      <c r="C2033" s="1">
        <v>117.97</v>
      </c>
      <c r="D2033" s="1">
        <f t="shared" si="377"/>
        <v>11</v>
      </c>
      <c r="E2033" s="1" t="b">
        <f t="shared" si="378"/>
        <v>0</v>
      </c>
      <c r="F2033" s="6">
        <f t="shared" si="379"/>
        <v>9.2394558987081155E-3</v>
      </c>
      <c r="G2033" s="8">
        <f t="shared" si="388"/>
        <v>8.6475249418504628E-4</v>
      </c>
      <c r="H2033" s="8">
        <f t="shared" si="389"/>
        <v>-2.4885845802078197E-4</v>
      </c>
      <c r="I2033" s="8">
        <f t="shared" si="390"/>
        <v>-9.8369716129325995E-4</v>
      </c>
      <c r="J2033" s="6">
        <f t="shared" si="391"/>
        <v>1.8759737480494819E-3</v>
      </c>
      <c r="K2033" s="6">
        <f t="shared" si="392"/>
        <v>1.2493791643909166E-3</v>
      </c>
      <c r="L2033" s="6">
        <f t="shared" si="393"/>
        <v>7.471888125661979E-4</v>
      </c>
      <c r="M2033" s="9">
        <f t="shared" si="394"/>
        <v>0.46096193781184885</v>
      </c>
      <c r="N2033" s="9">
        <f t="shared" si="395"/>
        <v>-0.19918569567478153</v>
      </c>
      <c r="O2033" s="9">
        <f t="shared" si="396"/>
        <v>-1</v>
      </c>
      <c r="P2033" s="9">
        <f t="shared" si="397"/>
        <v>-0.24607458595431089</v>
      </c>
      <c r="Q2033" s="10">
        <f t="shared" si="398"/>
        <v>0.18773268807328891</v>
      </c>
      <c r="R2033" s="10">
        <f t="shared" si="381"/>
        <v>0.42613782831878921</v>
      </c>
      <c r="S2033" s="10">
        <f>_xlfn.PERCENTILE.INC($R$1519:R2033,0.75)</f>
        <v>0.53584491675889601</v>
      </c>
      <c r="T2033" s="10">
        <f t="shared" si="382"/>
        <v>0.53584491675889601</v>
      </c>
      <c r="U2033" s="11">
        <f t="shared" si="399"/>
        <v>0.42613782831878921</v>
      </c>
      <c r="V2033" s="10">
        <f t="shared" si="383"/>
        <v>-0.34214655557831847</v>
      </c>
      <c r="W2033" s="10">
        <f t="shared" si="384"/>
        <v>0.42167103040168136</v>
      </c>
      <c r="X2033" s="10">
        <f t="shared" si="400"/>
        <v>0.53267228539848654</v>
      </c>
      <c r="Y2033" s="10">
        <f>_xlfn.PERCENTILE.INC($X$1519:X2033,0.75)</f>
        <v>0.66980614594861998</v>
      </c>
      <c r="Z2033" s="10">
        <f t="shared" si="401"/>
        <v>0.66980614594861998</v>
      </c>
      <c r="AA2033" s="10">
        <f t="shared" si="402"/>
        <v>0.53106863494199041</v>
      </c>
      <c r="AB2033" s="10">
        <f t="shared" si="403"/>
        <v>-0.14427329063909569</v>
      </c>
      <c r="AC2033" s="10">
        <f t="shared" si="404"/>
        <v>-7.6619019518293599E-2</v>
      </c>
      <c r="AD2033" s="13">
        <f t="shared" si="405"/>
        <v>-144273.29063909568</v>
      </c>
      <c r="AE2033" s="13">
        <f t="shared" si="385"/>
        <v>-76619.0195182936</v>
      </c>
      <c r="AF2033" s="13"/>
      <c r="AG2033" s="2">
        <f t="shared" si="380"/>
        <v>37692</v>
      </c>
      <c r="AH2033" s="3">
        <f t="shared" si="386"/>
        <v>-1333.006706221423</v>
      </c>
      <c r="AI2033" s="3">
        <f t="shared" si="387"/>
        <v>-707.91805184153009</v>
      </c>
      <c r="AJ2033" s="3">
        <f t="shared" si="406"/>
        <v>103278.2133502418</v>
      </c>
      <c r="AK2033" s="3">
        <f t="shared" si="407"/>
        <v>76844.860488928141</v>
      </c>
    </row>
    <row r="2034" spans="2:37" x14ac:dyDescent="0.2">
      <c r="B2034" s="5">
        <v>37693</v>
      </c>
      <c r="C2034" s="1">
        <v>119.66</v>
      </c>
      <c r="D2034" s="1">
        <f t="shared" si="377"/>
        <v>11</v>
      </c>
      <c r="E2034" s="1" t="b">
        <f t="shared" si="378"/>
        <v>0</v>
      </c>
      <c r="F2034" s="6">
        <f t="shared" si="379"/>
        <v>1.4325676019326883E-2</v>
      </c>
      <c r="G2034" s="8">
        <f t="shared" si="388"/>
        <v>1.2832214347816273E-3</v>
      </c>
      <c r="H2034" s="8">
        <f t="shared" si="389"/>
        <v>-1.9448417584263583E-5</v>
      </c>
      <c r="I2034" s="8">
        <f t="shared" si="390"/>
        <v>-8.9397458869439268E-4</v>
      </c>
      <c r="J2034" s="6">
        <f t="shared" si="391"/>
        <v>1.8760994491366985E-3</v>
      </c>
      <c r="K2034" s="6">
        <f t="shared" si="392"/>
        <v>1.249145553491413E-3</v>
      </c>
      <c r="L2034" s="6">
        <f t="shared" si="393"/>
        <v>7.4724330477393848E-4</v>
      </c>
      <c r="M2034" s="9">
        <f t="shared" si="394"/>
        <v>0.68398369573218065</v>
      </c>
      <c r="N2034" s="9">
        <f t="shared" si="395"/>
        <v>-1.5569376627010727E-2</v>
      </c>
      <c r="O2034" s="9">
        <f t="shared" si="396"/>
        <v>-1</v>
      </c>
      <c r="P2034" s="9">
        <f t="shared" si="397"/>
        <v>-0.11052856029827669</v>
      </c>
      <c r="Q2034" s="10">
        <f t="shared" si="398"/>
        <v>0.18884410038070695</v>
      </c>
      <c r="R2034" s="10">
        <f t="shared" si="381"/>
        <v>0.42362986102674727</v>
      </c>
      <c r="S2034" s="10">
        <f>_xlfn.PERCENTILE.INC($R$1519:R2034,0.75)</f>
        <v>0.53575410646954347</v>
      </c>
      <c r="T2034" s="10">
        <f t="shared" si="382"/>
        <v>0.53575410646954347</v>
      </c>
      <c r="U2034" s="11">
        <f t="shared" si="399"/>
        <v>0.42362986102674727</v>
      </c>
      <c r="V2034" s="10">
        <f t="shared" si="383"/>
        <v>-0.34214655557831847</v>
      </c>
      <c r="W2034" s="10">
        <f t="shared" si="384"/>
        <v>0.42167103040168136</v>
      </c>
      <c r="X2034" s="10">
        <f t="shared" si="400"/>
        <v>0.52953732628343408</v>
      </c>
      <c r="Y2034" s="10">
        <f>_xlfn.PERCENTILE.INC($X$1519:X2034,0.75)</f>
        <v>0.66969263308692939</v>
      </c>
      <c r="Z2034" s="10">
        <f t="shared" si="401"/>
        <v>0.66969263308692939</v>
      </c>
      <c r="AA2034" s="10">
        <f t="shared" si="402"/>
        <v>0.53106863494199041</v>
      </c>
      <c r="AB2034" s="10">
        <f t="shared" si="403"/>
        <v>-0.14427329063909569</v>
      </c>
      <c r="AC2034" s="10">
        <f t="shared" si="404"/>
        <v>-7.6619019518293599E-2</v>
      </c>
      <c r="AD2034" s="13">
        <f t="shared" si="405"/>
        <v>-144273.29063909568</v>
      </c>
      <c r="AE2034" s="13">
        <f t="shared" si="385"/>
        <v>-76619.0195182936</v>
      </c>
      <c r="AF2034" s="13"/>
      <c r="AG2034" s="2">
        <f t="shared" si="380"/>
        <v>37693</v>
      </c>
      <c r="AH2034" s="3">
        <f t="shared" si="386"/>
        <v>-2066.8124199378708</v>
      </c>
      <c r="AI2034" s="3">
        <f t="shared" si="387"/>
        <v>-1097.619250537557</v>
      </c>
      <c r="AJ2034" s="3">
        <f t="shared" si="406"/>
        <v>101211.40093030393</v>
      </c>
      <c r="AK2034" s="3">
        <f t="shared" si="407"/>
        <v>75747.24123839059</v>
      </c>
    </row>
    <row r="2035" spans="2:37" x14ac:dyDescent="0.2">
      <c r="B2035" s="5">
        <v>37694</v>
      </c>
      <c r="C2035" s="1">
        <v>121.48</v>
      </c>
      <c r="D2035" s="1">
        <f t="shared" si="377"/>
        <v>11</v>
      </c>
      <c r="E2035" s="1" t="b">
        <f t="shared" si="378"/>
        <v>0</v>
      </c>
      <c r="F2035" s="6">
        <f t="shared" si="379"/>
        <v>1.5209760989470134E-2</v>
      </c>
      <c r="G2035" s="8">
        <f t="shared" si="388"/>
        <v>1.8050957229047255E-3</v>
      </c>
      <c r="H2035" s="8">
        <f t="shared" si="389"/>
        <v>2.0155476312351382E-4</v>
      </c>
      <c r="I2035" s="8">
        <f t="shared" si="390"/>
        <v>-7.9050998185467602E-4</v>
      </c>
      <c r="J2035" s="6">
        <f t="shared" si="391"/>
        <v>1.8765880891442272E-3</v>
      </c>
      <c r="K2035" s="6">
        <f t="shared" si="392"/>
        <v>1.2489594013321639E-3</v>
      </c>
      <c r="L2035" s="6">
        <f t="shared" si="393"/>
        <v>7.4721574675116174E-4</v>
      </c>
      <c r="M2035" s="9">
        <f t="shared" si="394"/>
        <v>0.96190300543146678</v>
      </c>
      <c r="N2035" s="9">
        <f t="shared" si="395"/>
        <v>0.16137815441281092</v>
      </c>
      <c r="O2035" s="9">
        <f t="shared" si="396"/>
        <v>-1</v>
      </c>
      <c r="P2035" s="9">
        <f t="shared" si="397"/>
        <v>4.1093719948092598E-2</v>
      </c>
      <c r="Q2035" s="10">
        <f t="shared" si="398"/>
        <v>0.1903552579104893</v>
      </c>
      <c r="R2035" s="10">
        <f t="shared" si="381"/>
        <v>0.42026682571394158</v>
      </c>
      <c r="S2035" s="10">
        <f>_xlfn.PERCENTILE.INC($R$1519:R2035,0.75)</f>
        <v>0.53566329618019104</v>
      </c>
      <c r="T2035" s="10">
        <f t="shared" si="382"/>
        <v>0.53566329618019104</v>
      </c>
      <c r="U2035" s="11">
        <f t="shared" si="399"/>
        <v>0.42026682571394158</v>
      </c>
      <c r="V2035" s="10">
        <f t="shared" si="383"/>
        <v>-0.34214655557831847</v>
      </c>
      <c r="W2035" s="10">
        <f t="shared" si="384"/>
        <v>0.42167103040168136</v>
      </c>
      <c r="X2035" s="10">
        <f t="shared" si="400"/>
        <v>0.52533353214242695</v>
      </c>
      <c r="Y2035" s="10">
        <f>_xlfn.PERCENTILE.INC($X$1519:X2035,0.75)</f>
        <v>0.6695791202252388</v>
      </c>
      <c r="Z2035" s="10">
        <f t="shared" si="401"/>
        <v>0.6695791202252388</v>
      </c>
      <c r="AA2035" s="10">
        <f t="shared" si="402"/>
        <v>0.53106863494199041</v>
      </c>
      <c r="AB2035" s="10">
        <f t="shared" si="403"/>
        <v>-0.14427329063909569</v>
      </c>
      <c r="AC2035" s="10">
        <f t="shared" si="404"/>
        <v>-7.6619019518293599E-2</v>
      </c>
      <c r="AD2035" s="13">
        <f t="shared" si="405"/>
        <v>-144273.29063909568</v>
      </c>
      <c r="AE2035" s="13">
        <f t="shared" si="385"/>
        <v>-76619.0195182936</v>
      </c>
      <c r="AF2035" s="13"/>
      <c r="AG2035" s="2">
        <f t="shared" si="380"/>
        <v>37694</v>
      </c>
      <c r="AH2035" s="3">
        <f t="shared" si="386"/>
        <v>-2194.362267785004</v>
      </c>
      <c r="AI2035" s="3">
        <f t="shared" si="387"/>
        <v>-1165.3569741207928</v>
      </c>
      <c r="AJ2035" s="3">
        <f t="shared" si="406"/>
        <v>99017.038662518928</v>
      </c>
      <c r="AK2035" s="3">
        <f t="shared" si="407"/>
        <v>74581.8842642698</v>
      </c>
    </row>
    <row r="2036" spans="2:37" x14ac:dyDescent="0.2">
      <c r="B2036" s="5">
        <v>37697</v>
      </c>
      <c r="C2036" s="1">
        <v>120.18</v>
      </c>
      <c r="D2036" s="1">
        <f t="shared" si="377"/>
        <v>12</v>
      </c>
      <c r="E2036" s="1" t="b">
        <f t="shared" si="378"/>
        <v>1</v>
      </c>
      <c r="F2036" s="6">
        <f t="shared" si="379"/>
        <v>-1.0701350016463551E-2</v>
      </c>
      <c r="G2036" s="8">
        <f t="shared" si="388"/>
        <v>1.4522187428749589E-3</v>
      </c>
      <c r="H2036" s="8">
        <f t="shared" si="389"/>
        <v>-7.713045474626651E-5</v>
      </c>
      <c r="I2036" s="8">
        <f t="shared" si="390"/>
        <v>-8.3899236220793259E-4</v>
      </c>
      <c r="J2036" s="6">
        <f t="shared" si="391"/>
        <v>1.8767563485240508E-3</v>
      </c>
      <c r="K2036" s="6">
        <f t="shared" si="392"/>
        <v>1.2487142615863038E-3</v>
      </c>
      <c r="L2036" s="6">
        <f t="shared" si="393"/>
        <v>7.4721927400766587E-4</v>
      </c>
      <c r="M2036" s="9">
        <f t="shared" si="394"/>
        <v>0.77379183718602385</v>
      </c>
      <c r="N2036" s="9">
        <f t="shared" si="395"/>
        <v>-6.1767897684041714E-2</v>
      </c>
      <c r="O2036" s="9">
        <f t="shared" si="396"/>
        <v>-1</v>
      </c>
      <c r="P2036" s="9">
        <f t="shared" si="397"/>
        <v>-9.5992020166005942E-2</v>
      </c>
      <c r="Q2036" s="10">
        <f t="shared" si="398"/>
        <v>0.18386049644159091</v>
      </c>
      <c r="R2036" s="10">
        <f t="shared" si="381"/>
        <v>0.43511249859707912</v>
      </c>
      <c r="S2036" s="10">
        <f>_xlfn.PERCENTILE.INC($R$1519:R2036,0.75)</f>
        <v>0.53556639220393165</v>
      </c>
      <c r="T2036" s="10">
        <f t="shared" si="382"/>
        <v>0.53556639220393165</v>
      </c>
      <c r="U2036" s="11">
        <f t="shared" si="399"/>
        <v>0.43511249859707912</v>
      </c>
      <c r="V2036" s="10">
        <f t="shared" si="383"/>
        <v>4.1093719948092598E-2</v>
      </c>
      <c r="W2036" s="10">
        <f t="shared" si="384"/>
        <v>0.42026682571394158</v>
      </c>
      <c r="X2036" s="10">
        <f t="shared" si="400"/>
        <v>0.54389062324634896</v>
      </c>
      <c r="Y2036" s="10">
        <f>_xlfn.PERCENTILE.INC($X$1519:X2036,0.75)</f>
        <v>0.66945799025491459</v>
      </c>
      <c r="Z2036" s="10">
        <f t="shared" si="401"/>
        <v>0.66945799025491459</v>
      </c>
      <c r="AA2036" s="10">
        <f t="shared" si="402"/>
        <v>0.54389062324634896</v>
      </c>
      <c r="AB2036" s="10">
        <f t="shared" si="403"/>
        <v>1.7270327239362556E-2</v>
      </c>
      <c r="AC2036" s="10">
        <f t="shared" si="404"/>
        <v>9.3931690458852971E-3</v>
      </c>
      <c r="AD2036" s="13">
        <f t="shared" si="405"/>
        <v>17270.327239362556</v>
      </c>
      <c r="AE2036" s="13">
        <f t="shared" si="385"/>
        <v>9393.1690458852972</v>
      </c>
      <c r="AF2036" s="13"/>
      <c r="AG2036" s="2">
        <f t="shared" si="380"/>
        <v>37697</v>
      </c>
      <c r="AH2036" s="3">
        <f t="shared" si="386"/>
        <v>1543.9189811559372</v>
      </c>
      <c r="AI2036" s="3">
        <f t="shared" si="387"/>
        <v>819.92694578351234</v>
      </c>
      <c r="AJ2036" s="3">
        <f t="shared" si="406"/>
        <v>100560.95764367486</v>
      </c>
      <c r="AK2036" s="3">
        <f t="shared" si="407"/>
        <v>75401.811210053318</v>
      </c>
    </row>
    <row r="2037" spans="2:37" x14ac:dyDescent="0.2">
      <c r="B2037" s="5">
        <v>37698</v>
      </c>
      <c r="C2037" s="1">
        <v>119.6</v>
      </c>
      <c r="D2037" s="1">
        <f t="shared" si="377"/>
        <v>12</v>
      </c>
      <c r="E2037" s="1" t="b">
        <f t="shared" si="378"/>
        <v>0</v>
      </c>
      <c r="F2037" s="6">
        <f t="shared" si="379"/>
        <v>-4.8260941920453826E-3</v>
      </c>
      <c r="G2037" s="8">
        <f t="shared" si="388"/>
        <v>1.4115432775726644E-3</v>
      </c>
      <c r="H2037" s="8">
        <f t="shared" si="389"/>
        <v>-7.8324191293546762E-5</v>
      </c>
      <c r="I2037" s="8">
        <f t="shared" si="390"/>
        <v>-8.8217513397624635E-4</v>
      </c>
      <c r="J2037" s="6">
        <f t="shared" si="391"/>
        <v>1.8768796292346075E-3</v>
      </c>
      <c r="K2037" s="6">
        <f t="shared" si="392"/>
        <v>1.2484594906295476E-3</v>
      </c>
      <c r="L2037" s="6">
        <f t="shared" si="393"/>
        <v>7.4725304559614548E-4</v>
      </c>
      <c r="M2037" s="9">
        <f t="shared" si="394"/>
        <v>0.75206915541424069</v>
      </c>
      <c r="N2037" s="9">
        <f t="shared" si="395"/>
        <v>-6.2736670177460901E-2</v>
      </c>
      <c r="O2037" s="9">
        <f t="shared" si="396"/>
        <v>-1</v>
      </c>
      <c r="P2037" s="9">
        <f t="shared" si="397"/>
        <v>-0.10355583825440673</v>
      </c>
      <c r="Q2037" s="10">
        <f t="shared" si="398"/>
        <v>0.18416336211714807</v>
      </c>
      <c r="R2037" s="10">
        <f t="shared" si="381"/>
        <v>0.4343969347665973</v>
      </c>
      <c r="S2037" s="10">
        <f>_xlfn.PERCENTILE.INC($R$1519:R2037,0.75)</f>
        <v>0.53546948822767226</v>
      </c>
      <c r="T2037" s="10">
        <f t="shared" si="382"/>
        <v>0.53546948822767226</v>
      </c>
      <c r="U2037" s="11">
        <f t="shared" si="399"/>
        <v>0.4343969347665973</v>
      </c>
      <c r="V2037" s="10">
        <f t="shared" si="383"/>
        <v>4.1093719948092598E-2</v>
      </c>
      <c r="W2037" s="10">
        <f t="shared" si="384"/>
        <v>0.42026682571394158</v>
      </c>
      <c r="X2037" s="10">
        <f t="shared" si="400"/>
        <v>0.54299616845824661</v>
      </c>
      <c r="Y2037" s="10">
        <f>_xlfn.PERCENTILE.INC($X$1519:X2037,0.75)</f>
        <v>0.66933686028459038</v>
      </c>
      <c r="Z2037" s="10">
        <f t="shared" si="401"/>
        <v>0.66933686028459038</v>
      </c>
      <c r="AA2037" s="10">
        <f t="shared" si="402"/>
        <v>0.54389062324634896</v>
      </c>
      <c r="AB2037" s="10">
        <f t="shared" si="403"/>
        <v>1.7270327239362556E-2</v>
      </c>
      <c r="AC2037" s="10">
        <f t="shared" si="404"/>
        <v>9.3931690458852971E-3</v>
      </c>
      <c r="AD2037" s="13">
        <f t="shared" si="405"/>
        <v>17270.327239362556</v>
      </c>
      <c r="AE2037" s="13">
        <f t="shared" si="385"/>
        <v>9393.1690458852972</v>
      </c>
      <c r="AF2037" s="13"/>
      <c r="AG2037" s="2">
        <f t="shared" si="380"/>
        <v>37698</v>
      </c>
      <c r="AH2037" s="3">
        <f t="shared" si="386"/>
        <v>-83.348225984610792</v>
      </c>
      <c r="AI2037" s="3">
        <f t="shared" si="387"/>
        <v>-45.332318577247499</v>
      </c>
      <c r="AJ2037" s="3">
        <f t="shared" si="406"/>
        <v>100477.60941769026</v>
      </c>
      <c r="AK2037" s="3">
        <f t="shared" si="407"/>
        <v>75356.478891476072</v>
      </c>
    </row>
    <row r="2038" spans="2:37" x14ac:dyDescent="0.2">
      <c r="B2038" s="5">
        <v>37699</v>
      </c>
      <c r="C2038" s="1">
        <v>119.13</v>
      </c>
      <c r="D2038" s="1">
        <f t="shared" si="377"/>
        <v>12</v>
      </c>
      <c r="E2038" s="1" t="b">
        <f t="shared" si="378"/>
        <v>0</v>
      </c>
      <c r="F2038" s="6">
        <f t="shared" si="379"/>
        <v>-3.9297658862875728E-3</v>
      </c>
      <c r="G2038" s="8">
        <f t="shared" si="388"/>
        <v>1.2382933262523094E-3</v>
      </c>
      <c r="H2038" s="8">
        <f t="shared" si="389"/>
        <v>-5.3947144178019496E-5</v>
      </c>
      <c r="I2038" s="8">
        <f t="shared" si="390"/>
        <v>-9.0690716674390057E-4</v>
      </c>
      <c r="J2038" s="6">
        <f t="shared" si="391"/>
        <v>1.8769000464986915E-3</v>
      </c>
      <c r="K2038" s="6">
        <f t="shared" si="392"/>
        <v>1.2482167591140775E-3</v>
      </c>
      <c r="L2038" s="6">
        <f t="shared" si="393"/>
        <v>7.4730667322479361E-4</v>
      </c>
      <c r="M2038" s="9">
        <f t="shared" si="394"/>
        <v>0.65975453970621056</v>
      </c>
      <c r="N2038" s="9">
        <f t="shared" si="395"/>
        <v>-4.3219371783077574E-2</v>
      </c>
      <c r="O2038" s="9">
        <f t="shared" si="396"/>
        <v>-1</v>
      </c>
      <c r="P2038" s="9">
        <f t="shared" si="397"/>
        <v>-0.12782161069228901</v>
      </c>
      <c r="Q2038" s="10">
        <f t="shared" si="398"/>
        <v>0.18171608017485144</v>
      </c>
      <c r="R2038" s="10">
        <f t="shared" si="381"/>
        <v>0.44024722480818507</v>
      </c>
      <c r="S2038" s="10">
        <f>_xlfn.PERCENTILE.INC($R$1519:R2038,0.75)</f>
        <v>0.53537258425141299</v>
      </c>
      <c r="T2038" s="10">
        <f t="shared" si="382"/>
        <v>0.53537258425141299</v>
      </c>
      <c r="U2038" s="11">
        <f t="shared" si="399"/>
        <v>0.44024722480818507</v>
      </c>
      <c r="V2038" s="10">
        <f t="shared" si="383"/>
        <v>4.1093719948092598E-2</v>
      </c>
      <c r="W2038" s="10">
        <f t="shared" si="384"/>
        <v>0.42026682571394158</v>
      </c>
      <c r="X2038" s="10">
        <f t="shared" si="400"/>
        <v>0.55030903101023132</v>
      </c>
      <c r="Y2038" s="10">
        <f>_xlfn.PERCENTILE.INC($X$1519:X2038,0.75)</f>
        <v>0.66921573031426618</v>
      </c>
      <c r="Z2038" s="10">
        <f t="shared" si="401"/>
        <v>0.66921573031426618</v>
      </c>
      <c r="AA2038" s="10">
        <f t="shared" si="402"/>
        <v>0.54389062324634896</v>
      </c>
      <c r="AB2038" s="10">
        <f t="shared" si="403"/>
        <v>1.7270327239362556E-2</v>
      </c>
      <c r="AC2038" s="10">
        <f t="shared" si="404"/>
        <v>9.3931690458852971E-3</v>
      </c>
      <c r="AD2038" s="13">
        <f t="shared" si="405"/>
        <v>17270.327239362556</v>
      </c>
      <c r="AE2038" s="13">
        <f t="shared" si="385"/>
        <v>9393.1690458852972</v>
      </c>
      <c r="AF2038" s="13"/>
      <c r="AG2038" s="2">
        <f t="shared" si="380"/>
        <v>37699</v>
      </c>
      <c r="AH2038" s="3">
        <f t="shared" si="386"/>
        <v>-67.868342830270009</v>
      </c>
      <c r="AI2038" s="3">
        <f t="shared" si="387"/>
        <v>-36.912955280652433</v>
      </c>
      <c r="AJ2038" s="3">
        <f t="shared" si="406"/>
        <v>100409.74107485998</v>
      </c>
      <c r="AK2038" s="3">
        <f t="shared" si="407"/>
        <v>75319.565936195417</v>
      </c>
    </row>
    <row r="2039" spans="2:37" x14ac:dyDescent="0.2">
      <c r="B2039" s="5">
        <v>37700</v>
      </c>
      <c r="C2039" s="1">
        <v>118.31</v>
      </c>
      <c r="D2039" s="1">
        <f t="shared" si="377"/>
        <v>12</v>
      </c>
      <c r="E2039" s="1" t="b">
        <f t="shared" si="378"/>
        <v>0</v>
      </c>
      <c r="F2039" s="6">
        <f t="shared" si="379"/>
        <v>-6.8832368001342514E-3</v>
      </c>
      <c r="G2039" s="8">
        <f t="shared" si="388"/>
        <v>1.1316059375041645E-3</v>
      </c>
      <c r="H2039" s="8">
        <f t="shared" si="389"/>
        <v>-1.2669714920464373E-4</v>
      </c>
      <c r="I2039" s="8">
        <f t="shared" si="390"/>
        <v>-9.4730524170739126E-4</v>
      </c>
      <c r="J2039" s="6">
        <f t="shared" si="391"/>
        <v>1.8767923303694813E-3</v>
      </c>
      <c r="K2039" s="6">
        <f t="shared" si="392"/>
        <v>1.2479351541127008E-3</v>
      </c>
      <c r="L2039" s="6">
        <f t="shared" si="393"/>
        <v>7.4737872400321473E-4</v>
      </c>
      <c r="M2039" s="9">
        <f t="shared" si="394"/>
        <v>0.60294680407255663</v>
      </c>
      <c r="N2039" s="9">
        <f t="shared" si="395"/>
        <v>-0.10152542685178795</v>
      </c>
      <c r="O2039" s="9">
        <f t="shared" si="396"/>
        <v>-1</v>
      </c>
      <c r="P2039" s="9">
        <f t="shared" si="397"/>
        <v>-0.16619287425974374</v>
      </c>
      <c r="Q2039" s="10">
        <f t="shared" si="398"/>
        <v>0.17916943307064923</v>
      </c>
      <c r="R2039" s="10">
        <f t="shared" si="381"/>
        <v>0.44650473369782218</v>
      </c>
      <c r="S2039" s="10">
        <f>_xlfn.PERCENTILE.INC($R$1519:R2039,0.75)</f>
        <v>0.5352756802751536</v>
      </c>
      <c r="T2039" s="10">
        <f t="shared" si="382"/>
        <v>0.5352756802751536</v>
      </c>
      <c r="U2039" s="11">
        <f t="shared" si="399"/>
        <v>0.44650473369782218</v>
      </c>
      <c r="V2039" s="10">
        <f t="shared" si="383"/>
        <v>4.1093719948092598E-2</v>
      </c>
      <c r="W2039" s="10">
        <f t="shared" si="384"/>
        <v>0.42026682571394158</v>
      </c>
      <c r="X2039" s="10">
        <f t="shared" si="400"/>
        <v>0.55813091712227769</v>
      </c>
      <c r="Y2039" s="10">
        <f>_xlfn.PERCENTILE.INC($X$1519:X2039,0.75)</f>
        <v>0.66909460034394197</v>
      </c>
      <c r="Z2039" s="10">
        <f t="shared" si="401"/>
        <v>0.66909460034394197</v>
      </c>
      <c r="AA2039" s="10">
        <f t="shared" si="402"/>
        <v>0.54389062324634896</v>
      </c>
      <c r="AB2039" s="10">
        <f t="shared" si="403"/>
        <v>1.7270327239362556E-2</v>
      </c>
      <c r="AC2039" s="10">
        <f t="shared" si="404"/>
        <v>9.3931690458852971E-3</v>
      </c>
      <c r="AD2039" s="13">
        <f t="shared" si="405"/>
        <v>17270.327239362556</v>
      </c>
      <c r="AE2039" s="13">
        <f t="shared" si="385"/>
        <v>9393.1690458852972</v>
      </c>
      <c r="AF2039" s="13"/>
      <c r="AG2039" s="2">
        <f t="shared" si="380"/>
        <v>37700</v>
      </c>
      <c r="AH2039" s="3">
        <f t="shared" si="386"/>
        <v>-118.87575200434132</v>
      </c>
      <c r="AI2039" s="3">
        <f t="shared" si="387"/>
        <v>-64.655406846519611</v>
      </c>
      <c r="AJ2039" s="3">
        <f t="shared" si="406"/>
        <v>100290.86532285564</v>
      </c>
      <c r="AK2039" s="3">
        <f t="shared" si="407"/>
        <v>75254.910529348897</v>
      </c>
    </row>
    <row r="2040" spans="2:37" x14ac:dyDescent="0.2">
      <c r="B2040" s="5">
        <v>37701</v>
      </c>
      <c r="C2040" s="1">
        <v>120.54</v>
      </c>
      <c r="D2040" s="1">
        <f t="shared" si="377"/>
        <v>12</v>
      </c>
      <c r="E2040" s="1" t="b">
        <f t="shared" si="378"/>
        <v>0</v>
      </c>
      <c r="F2040" s="6">
        <f t="shared" si="379"/>
        <v>1.884878708477733E-2</v>
      </c>
      <c r="G2040" s="8">
        <f t="shared" si="388"/>
        <v>1.4786054506407463E-3</v>
      </c>
      <c r="H2040" s="8">
        <f t="shared" si="389"/>
        <v>1.4853660198058786E-4</v>
      </c>
      <c r="I2040" s="8">
        <f t="shared" si="390"/>
        <v>-8.2929083576157138E-4</v>
      </c>
      <c r="J2040" s="6">
        <f t="shared" si="391"/>
        <v>1.8769225377269906E-3</v>
      </c>
      <c r="K2040" s="6">
        <f t="shared" si="392"/>
        <v>1.2477027358880745E-3</v>
      </c>
      <c r="L2040" s="6">
        <f t="shared" si="393"/>
        <v>7.4735690496879371E-4</v>
      </c>
      <c r="M2040" s="9">
        <f t="shared" si="394"/>
        <v>0.78778181886578114</v>
      </c>
      <c r="N2040" s="9">
        <f t="shared" si="395"/>
        <v>0.11904806947054124</v>
      </c>
      <c r="O2040" s="9">
        <f t="shared" si="396"/>
        <v>-1</v>
      </c>
      <c r="P2040" s="9">
        <f t="shared" si="397"/>
        <v>-3.1056703887892539E-2</v>
      </c>
      <c r="Q2040" s="10">
        <f t="shared" si="398"/>
        <v>0.18175435975196272</v>
      </c>
      <c r="R2040" s="10">
        <f t="shared" si="381"/>
        <v>0.44015450363432673</v>
      </c>
      <c r="S2040" s="10">
        <f>_xlfn.PERCENTILE.INC($R$1519:R2040,0.75)</f>
        <v>0.53498388761855642</v>
      </c>
      <c r="T2040" s="10">
        <f t="shared" si="382"/>
        <v>0.53498388761855642</v>
      </c>
      <c r="U2040" s="11">
        <f t="shared" si="399"/>
        <v>0.44015450363432673</v>
      </c>
      <c r="V2040" s="10">
        <f t="shared" si="383"/>
        <v>4.1093719948092598E-2</v>
      </c>
      <c r="W2040" s="10">
        <f t="shared" si="384"/>
        <v>0.42026682571394158</v>
      </c>
      <c r="X2040" s="10">
        <f t="shared" si="400"/>
        <v>0.55019312954290844</v>
      </c>
      <c r="Y2040" s="10">
        <f>_xlfn.PERCENTILE.INC($X$1519:X2040,0.75)</f>
        <v>0.66872985952319541</v>
      </c>
      <c r="Z2040" s="10">
        <f t="shared" si="401"/>
        <v>0.66872985952319541</v>
      </c>
      <c r="AA2040" s="10">
        <f t="shared" si="402"/>
        <v>0.54389062324634896</v>
      </c>
      <c r="AB2040" s="10">
        <f t="shared" si="403"/>
        <v>1.7270327239362556E-2</v>
      </c>
      <c r="AC2040" s="10">
        <f t="shared" si="404"/>
        <v>9.3931690458852971E-3</v>
      </c>
      <c r="AD2040" s="13">
        <f t="shared" si="405"/>
        <v>17270.327239362556</v>
      </c>
      <c r="AE2040" s="13">
        <f t="shared" si="385"/>
        <v>9393.1690458852972</v>
      </c>
      <c r="AF2040" s="13"/>
      <c r="AG2040" s="2">
        <f t="shared" si="380"/>
        <v>37701</v>
      </c>
      <c r="AH2040" s="3">
        <f t="shared" si="386"/>
        <v>325.52472101917505</v>
      </c>
      <c r="AI2040" s="3">
        <f t="shared" si="387"/>
        <v>177.04984339721298</v>
      </c>
      <c r="AJ2040" s="3">
        <f t="shared" si="406"/>
        <v>100616.39004387481</v>
      </c>
      <c r="AK2040" s="3">
        <f t="shared" si="407"/>
        <v>75431.960372746107</v>
      </c>
    </row>
    <row r="2041" spans="2:37" x14ac:dyDescent="0.2">
      <c r="B2041" s="5">
        <v>37704</v>
      </c>
      <c r="C2041" s="1">
        <v>121.31</v>
      </c>
      <c r="D2041" s="1">
        <f t="shared" si="377"/>
        <v>13</v>
      </c>
      <c r="E2041" s="1" t="b">
        <f t="shared" si="378"/>
        <v>1</v>
      </c>
      <c r="F2041" s="6">
        <f t="shared" si="379"/>
        <v>6.3879210220674221E-3</v>
      </c>
      <c r="G2041" s="8">
        <f t="shared" si="388"/>
        <v>1.5319280436839661E-3</v>
      </c>
      <c r="H2041" s="8">
        <f t="shared" si="389"/>
        <v>1.7727803605425255E-4</v>
      </c>
      <c r="I2041" s="8">
        <f t="shared" si="390"/>
        <v>-7.8248952173045499E-4</v>
      </c>
      <c r="J2041" s="6">
        <f t="shared" si="391"/>
        <v>1.8770789057256136E-3</v>
      </c>
      <c r="K2041" s="6">
        <f t="shared" si="392"/>
        <v>1.2474536039585066E-3</v>
      </c>
      <c r="L2041" s="6">
        <f t="shared" si="393"/>
        <v>7.4728833981606226E-4</v>
      </c>
      <c r="M2041" s="9">
        <f t="shared" si="394"/>
        <v>0.81612341335846816</v>
      </c>
      <c r="N2041" s="9">
        <f t="shared" si="395"/>
        <v>0.14211192744299392</v>
      </c>
      <c r="O2041" s="9">
        <f t="shared" si="396"/>
        <v>-1</v>
      </c>
      <c r="P2041" s="9">
        <f t="shared" si="397"/>
        <v>-1.3921553066179296E-2</v>
      </c>
      <c r="Q2041" s="10">
        <f t="shared" si="398"/>
        <v>0.18025008597067702</v>
      </c>
      <c r="R2041" s="10">
        <f t="shared" si="381"/>
        <v>0.44382780495879687</v>
      </c>
      <c r="S2041" s="10">
        <f>_xlfn.PERCENTILE.INC($R$1519:R2041,0.75)</f>
        <v>0.53469209496195913</v>
      </c>
      <c r="T2041" s="10">
        <f t="shared" si="382"/>
        <v>0.53469209496195913</v>
      </c>
      <c r="U2041" s="11">
        <f t="shared" si="399"/>
        <v>0.44382780495879687</v>
      </c>
      <c r="V2041" s="10">
        <f t="shared" si="383"/>
        <v>-3.1056703887892539E-2</v>
      </c>
      <c r="W2041" s="10">
        <f t="shared" si="384"/>
        <v>0.44015450363432673</v>
      </c>
      <c r="X2041" s="10">
        <f t="shared" si="400"/>
        <v>0.5547847561984961</v>
      </c>
      <c r="Y2041" s="10">
        <f>_xlfn.PERCENTILE.INC($X$1519:X2041,0.75)</f>
        <v>0.66836511870244886</v>
      </c>
      <c r="Z2041" s="10">
        <f t="shared" si="401"/>
        <v>0.66836511870244886</v>
      </c>
      <c r="AA2041" s="10">
        <f t="shared" si="402"/>
        <v>0.5547847561984961</v>
      </c>
      <c r="AB2041" s="10">
        <f t="shared" si="403"/>
        <v>-1.3669748084293606E-2</v>
      </c>
      <c r="AC2041" s="10">
        <f t="shared" si="404"/>
        <v>-7.5837678582396876E-3</v>
      </c>
      <c r="AD2041" s="13">
        <f t="shared" si="405"/>
        <v>-13669.748084293606</v>
      </c>
      <c r="AE2041" s="13">
        <f t="shared" si="385"/>
        <v>-7583.7678582396875</v>
      </c>
      <c r="AF2041" s="13"/>
      <c r="AG2041" s="2">
        <f t="shared" si="380"/>
        <v>37704</v>
      </c>
      <c r="AH2041" s="3">
        <f t="shared" si="386"/>
        <v>110.3214864303077</v>
      </c>
      <c r="AI2041" s="3">
        <f t="shared" si="387"/>
        <v>60.00282201204368</v>
      </c>
      <c r="AJ2041" s="3">
        <f t="shared" si="406"/>
        <v>100726.71153030511</v>
      </c>
      <c r="AK2041" s="3">
        <f t="shared" si="407"/>
        <v>75491.963194758151</v>
      </c>
    </row>
    <row r="2042" spans="2:37" x14ac:dyDescent="0.2">
      <c r="B2042" s="5">
        <v>37705</v>
      </c>
      <c r="C2042" s="1">
        <v>121.8</v>
      </c>
      <c r="D2042" s="1">
        <f t="shared" si="377"/>
        <v>13</v>
      </c>
      <c r="E2042" s="1" t="b">
        <f t="shared" si="378"/>
        <v>0</v>
      </c>
      <c r="F2042" s="6">
        <f t="shared" si="379"/>
        <v>4.0392383150604783E-3</v>
      </c>
      <c r="G2042" s="8">
        <f t="shared" si="388"/>
        <v>1.3596073846245111E-3</v>
      </c>
      <c r="H2042" s="8">
        <f t="shared" si="389"/>
        <v>2.0774210177967878E-4</v>
      </c>
      <c r="I2042" s="8">
        <f t="shared" si="390"/>
        <v>-7.572847897235397E-4</v>
      </c>
      <c r="J2042" s="6">
        <f t="shared" si="391"/>
        <v>1.8771204511844424E-3</v>
      </c>
      <c r="K2042" s="6">
        <f t="shared" si="392"/>
        <v>1.2472082074841465E-3</v>
      </c>
      <c r="L2042" s="6">
        <f t="shared" si="393"/>
        <v>7.4720227882845781E-4</v>
      </c>
      <c r="M2042" s="9">
        <f t="shared" si="394"/>
        <v>0.72430481686277182</v>
      </c>
      <c r="N2042" s="9">
        <f t="shared" si="395"/>
        <v>0.16656569491210588</v>
      </c>
      <c r="O2042" s="9">
        <f t="shared" si="396"/>
        <v>-1</v>
      </c>
      <c r="P2042" s="9">
        <f t="shared" si="397"/>
        <v>-3.6376496075040787E-2</v>
      </c>
      <c r="Q2042" s="10">
        <f t="shared" si="398"/>
        <v>0.18037938694905692</v>
      </c>
      <c r="R2042" s="10">
        <f t="shared" si="381"/>
        <v>0.44350965680238036</v>
      </c>
      <c r="S2042" s="10">
        <f>_xlfn.PERCENTILE.INC($R$1519:R2042,0.75)</f>
        <v>0.53440030230536184</v>
      </c>
      <c r="T2042" s="10">
        <f t="shared" si="382"/>
        <v>0.53440030230536184</v>
      </c>
      <c r="U2042" s="11">
        <f t="shared" si="399"/>
        <v>0.44350965680238036</v>
      </c>
      <c r="V2042" s="10">
        <f t="shared" si="383"/>
        <v>-3.1056703887892539E-2</v>
      </c>
      <c r="W2042" s="10">
        <f t="shared" si="384"/>
        <v>0.44015450363432673</v>
      </c>
      <c r="X2042" s="10">
        <f t="shared" si="400"/>
        <v>0.55438707100297546</v>
      </c>
      <c r="Y2042" s="10">
        <f>_xlfn.PERCENTILE.INC($X$1519:X2042,0.75)</f>
        <v>0.6680003778817023</v>
      </c>
      <c r="Z2042" s="10">
        <f t="shared" si="401"/>
        <v>0.6680003778817023</v>
      </c>
      <c r="AA2042" s="10">
        <f t="shared" si="402"/>
        <v>0.5547847561984961</v>
      </c>
      <c r="AB2042" s="10">
        <f t="shared" si="403"/>
        <v>-1.3669748084293606E-2</v>
      </c>
      <c r="AC2042" s="10">
        <f t="shared" si="404"/>
        <v>-7.5837678582396876E-3</v>
      </c>
      <c r="AD2042" s="13">
        <f t="shared" si="405"/>
        <v>-13669.748084293606</v>
      </c>
      <c r="AE2042" s="13">
        <f t="shared" si="385"/>
        <v>-7583.7678582396875</v>
      </c>
      <c r="AF2042" s="13"/>
      <c r="AG2042" s="2">
        <f t="shared" si="380"/>
        <v>37705</v>
      </c>
      <c r="AH2042" s="3">
        <f t="shared" si="386"/>
        <v>-55.215370219303303</v>
      </c>
      <c r="AI2042" s="3">
        <f t="shared" si="387"/>
        <v>-30.632645705525889</v>
      </c>
      <c r="AJ2042" s="3">
        <f t="shared" si="406"/>
        <v>100671.49616008581</v>
      </c>
      <c r="AK2042" s="3">
        <f t="shared" si="407"/>
        <v>75461.330549052625</v>
      </c>
    </row>
    <row r="2043" spans="2:37" x14ac:dyDescent="0.2">
      <c r="B2043" s="5">
        <v>37706</v>
      </c>
      <c r="C2043" s="1">
        <v>122.01</v>
      </c>
      <c r="D2043" s="1">
        <f t="shared" si="377"/>
        <v>13</v>
      </c>
      <c r="E2043" s="1" t="b">
        <f t="shared" si="378"/>
        <v>0</v>
      </c>
      <c r="F2043" s="6">
        <f t="shared" si="379"/>
        <v>1.7241379310346527E-3</v>
      </c>
      <c r="G2043" s="8">
        <f t="shared" si="388"/>
        <v>1.3947592683915555E-3</v>
      </c>
      <c r="H2043" s="8">
        <f t="shared" si="389"/>
        <v>1.7967446740856498E-4</v>
      </c>
      <c r="I2043" s="8">
        <f t="shared" si="390"/>
        <v>-7.5131419530348107E-4</v>
      </c>
      <c r="J2043" s="6">
        <f t="shared" si="391"/>
        <v>1.877192453653635E-3</v>
      </c>
      <c r="K2043" s="6">
        <f t="shared" si="392"/>
        <v>1.246956155808696E-3</v>
      </c>
      <c r="L2043" s="6">
        <f t="shared" si="393"/>
        <v>7.4710905338500186E-4</v>
      </c>
      <c r="M2043" s="9">
        <f t="shared" si="394"/>
        <v>0.74300281022166603</v>
      </c>
      <c r="N2043" s="9">
        <f t="shared" si="395"/>
        <v>0.14409044501812465</v>
      </c>
      <c r="O2043" s="9">
        <f t="shared" si="396"/>
        <v>-1</v>
      </c>
      <c r="P2043" s="9">
        <f t="shared" si="397"/>
        <v>-3.7635581586736445E-2</v>
      </c>
      <c r="Q2043" s="10">
        <f t="shared" si="398"/>
        <v>0.17702161553085452</v>
      </c>
      <c r="R2043" s="10">
        <f t="shared" si="381"/>
        <v>0.45192221164683788</v>
      </c>
      <c r="S2043" s="10">
        <f>_xlfn.PERCENTILE.INC($R$1519:R2043,0.75)</f>
        <v>0.53410850964876466</v>
      </c>
      <c r="T2043" s="10">
        <f t="shared" si="382"/>
        <v>0.53410850964876466</v>
      </c>
      <c r="U2043" s="11">
        <f t="shared" si="399"/>
        <v>0.45192221164683788</v>
      </c>
      <c r="V2043" s="10">
        <f t="shared" si="383"/>
        <v>-3.1056703887892539E-2</v>
      </c>
      <c r="W2043" s="10">
        <f t="shared" si="384"/>
        <v>0.44015450363432673</v>
      </c>
      <c r="X2043" s="10">
        <f t="shared" si="400"/>
        <v>0.56490276455854738</v>
      </c>
      <c r="Y2043" s="10">
        <f>_xlfn.PERCENTILE.INC($X$1519:X2043,0.75)</f>
        <v>0.66763563706095574</v>
      </c>
      <c r="Z2043" s="10">
        <f t="shared" si="401"/>
        <v>0.66763563706095574</v>
      </c>
      <c r="AA2043" s="10">
        <f t="shared" si="402"/>
        <v>0.5547847561984961</v>
      </c>
      <c r="AB2043" s="10">
        <f t="shared" si="403"/>
        <v>-1.3669748084293606E-2</v>
      </c>
      <c r="AC2043" s="10">
        <f t="shared" si="404"/>
        <v>-7.5837678582396876E-3</v>
      </c>
      <c r="AD2043" s="13">
        <f t="shared" si="405"/>
        <v>-13669.748084293606</v>
      </c>
      <c r="AE2043" s="13">
        <f t="shared" si="385"/>
        <v>-7583.7678582396875</v>
      </c>
      <c r="AF2043" s="13"/>
      <c r="AG2043" s="2">
        <f t="shared" si="380"/>
        <v>37706</v>
      </c>
      <c r="AH2043" s="3">
        <f t="shared" si="386"/>
        <v>-23.568531179818883</v>
      </c>
      <c r="AI2043" s="3">
        <f t="shared" si="387"/>
        <v>-13.075461824552475</v>
      </c>
      <c r="AJ2043" s="3">
        <f t="shared" si="406"/>
        <v>100647.92762890599</v>
      </c>
      <c r="AK2043" s="3">
        <f t="shared" si="407"/>
        <v>75448.25508722807</v>
      </c>
    </row>
    <row r="2044" spans="2:37" x14ac:dyDescent="0.2">
      <c r="B2044" s="5">
        <v>37707</v>
      </c>
      <c r="C2044" s="1">
        <v>121.79</v>
      </c>
      <c r="D2044" s="1">
        <f t="shared" si="377"/>
        <v>13</v>
      </c>
      <c r="E2044" s="1" t="b">
        <f t="shared" si="378"/>
        <v>0</v>
      </c>
      <c r="F2044" s="6">
        <f t="shared" si="379"/>
        <v>-1.8031308909105537E-3</v>
      </c>
      <c r="G2044" s="8">
        <f t="shared" si="388"/>
        <v>1.19098064079632E-3</v>
      </c>
      <c r="H2044" s="8">
        <f t="shared" si="389"/>
        <v>1.9247269524378361E-4</v>
      </c>
      <c r="I2044" s="8">
        <f t="shared" si="390"/>
        <v>-7.5983864109468936E-4</v>
      </c>
      <c r="J2044" s="6">
        <f t="shared" si="391"/>
        <v>1.8771360176297685E-3</v>
      </c>
      <c r="K2044" s="6">
        <f t="shared" si="392"/>
        <v>1.2467071311409964E-3</v>
      </c>
      <c r="L2044" s="6">
        <f t="shared" si="393"/>
        <v>7.4702507937064462E-4</v>
      </c>
      <c r="M2044" s="9">
        <f t="shared" si="394"/>
        <v>0.63446688445100174</v>
      </c>
      <c r="N2044" s="9">
        <f t="shared" si="395"/>
        <v>0.15438485145074213</v>
      </c>
      <c r="O2044" s="9">
        <f t="shared" si="396"/>
        <v>-1</v>
      </c>
      <c r="P2044" s="9">
        <f t="shared" si="397"/>
        <v>-7.0382754699418723E-2</v>
      </c>
      <c r="Q2044" s="10">
        <f t="shared" si="398"/>
        <v>0.17710983470640471</v>
      </c>
      <c r="R2044" s="10">
        <f t="shared" si="381"/>
        <v>0.45169710723640022</v>
      </c>
      <c r="S2044" s="10">
        <f>_xlfn.PERCENTILE.INC($R$1519:R2044,0.75)</f>
        <v>0.53374449339163743</v>
      </c>
      <c r="T2044" s="10">
        <f t="shared" si="382"/>
        <v>0.53374449339163743</v>
      </c>
      <c r="U2044" s="11">
        <f t="shared" si="399"/>
        <v>0.45169710723640022</v>
      </c>
      <c r="V2044" s="10">
        <f t="shared" si="383"/>
        <v>-3.1056703887892539E-2</v>
      </c>
      <c r="W2044" s="10">
        <f t="shared" si="384"/>
        <v>0.44015450363432673</v>
      </c>
      <c r="X2044" s="10">
        <f t="shared" si="400"/>
        <v>0.56462138404550033</v>
      </c>
      <c r="Y2044" s="10">
        <f>_xlfn.PERCENTILE.INC($X$1519:X2044,0.75)</f>
        <v>0.66718061673954676</v>
      </c>
      <c r="Z2044" s="10">
        <f t="shared" si="401"/>
        <v>0.66718061673954676</v>
      </c>
      <c r="AA2044" s="10">
        <f t="shared" si="402"/>
        <v>0.5547847561984961</v>
      </c>
      <c r="AB2044" s="10">
        <f t="shared" si="403"/>
        <v>-1.3669748084293606E-2</v>
      </c>
      <c r="AC2044" s="10">
        <f t="shared" si="404"/>
        <v>-7.5837678582396876E-3</v>
      </c>
      <c r="AD2044" s="13">
        <f t="shared" si="405"/>
        <v>-13669.748084293606</v>
      </c>
      <c r="AE2044" s="13">
        <f t="shared" si="385"/>
        <v>-7583.7678582396875</v>
      </c>
      <c r="AF2044" s="13"/>
      <c r="AG2044" s="2">
        <f t="shared" si="380"/>
        <v>37707</v>
      </c>
      <c r="AH2044" s="3">
        <f t="shared" si="386"/>
        <v>24.648345041755164</v>
      </c>
      <c r="AI2044" s="3">
        <f t="shared" si="387"/>
        <v>13.674526094686549</v>
      </c>
      <c r="AJ2044" s="3">
        <f t="shared" si="406"/>
        <v>100672.57597394775</v>
      </c>
      <c r="AK2044" s="3">
        <f t="shared" si="407"/>
        <v>75461.929613322762</v>
      </c>
    </row>
    <row r="2045" spans="2:37" x14ac:dyDescent="0.2">
      <c r="B2045" s="5">
        <v>37708</v>
      </c>
      <c r="C2045" s="1">
        <v>123.12</v>
      </c>
      <c r="D2045" s="1">
        <f t="shared" si="377"/>
        <v>13</v>
      </c>
      <c r="E2045" s="1" t="b">
        <f t="shared" si="378"/>
        <v>0</v>
      </c>
      <c r="F2045" s="6">
        <f t="shared" si="379"/>
        <v>1.0920436817472678E-2</v>
      </c>
      <c r="G2045" s="8">
        <f t="shared" si="388"/>
        <v>1.2860649335272719E-3</v>
      </c>
      <c r="H2045" s="8">
        <f t="shared" si="389"/>
        <v>3.5038312845866803E-4</v>
      </c>
      <c r="I2045" s="8">
        <f t="shared" si="390"/>
        <v>-6.9807268351299706E-4</v>
      </c>
      <c r="J2045" s="6">
        <f t="shared" si="391"/>
        <v>1.8771829391665666E-3</v>
      </c>
      <c r="K2045" s="6">
        <f t="shared" si="392"/>
        <v>1.2465195969056078E-3</v>
      </c>
      <c r="L2045" s="6">
        <f t="shared" si="393"/>
        <v>7.4690324085828637E-4</v>
      </c>
      <c r="M2045" s="9">
        <f t="shared" si="394"/>
        <v>0.68510367673502304</v>
      </c>
      <c r="N2045" s="9">
        <f t="shared" si="395"/>
        <v>0.28108914559263093</v>
      </c>
      <c r="O2045" s="9">
        <f t="shared" si="396"/>
        <v>-0.93462264631603842</v>
      </c>
      <c r="P2045" s="9">
        <f t="shared" si="397"/>
        <v>1.0523392003871831E-2</v>
      </c>
      <c r="Q2045" s="10">
        <f t="shared" si="398"/>
        <v>0.17828591270909289</v>
      </c>
      <c r="R2045" s="10">
        <f t="shared" si="381"/>
        <v>0.44871744931712637</v>
      </c>
      <c r="S2045" s="10">
        <f>_xlfn.PERCENTILE.INC($R$1519:R2045,0.75)</f>
        <v>0.53338047713451031</v>
      </c>
      <c r="T2045" s="10">
        <f t="shared" si="382"/>
        <v>0.53338047713451031</v>
      </c>
      <c r="U2045" s="11">
        <f t="shared" si="399"/>
        <v>0.44871744931712637</v>
      </c>
      <c r="V2045" s="10">
        <f t="shared" si="383"/>
        <v>-3.1056703887892539E-2</v>
      </c>
      <c r="W2045" s="10">
        <f t="shared" si="384"/>
        <v>0.44015450363432673</v>
      </c>
      <c r="X2045" s="10">
        <f t="shared" si="400"/>
        <v>0.56089681164640792</v>
      </c>
      <c r="Y2045" s="10">
        <f>_xlfn.PERCENTILE.INC($X$1519:X2045,0.75)</f>
        <v>0.66672559641813778</v>
      </c>
      <c r="Z2045" s="10">
        <f t="shared" si="401"/>
        <v>0.66672559641813778</v>
      </c>
      <c r="AA2045" s="10">
        <f t="shared" si="402"/>
        <v>0.5547847561984961</v>
      </c>
      <c r="AB2045" s="10">
        <f t="shared" si="403"/>
        <v>-1.3669748084293606E-2</v>
      </c>
      <c r="AC2045" s="10">
        <f t="shared" si="404"/>
        <v>-7.5837678582396876E-3</v>
      </c>
      <c r="AD2045" s="13">
        <f t="shared" si="405"/>
        <v>-13669.748084293606</v>
      </c>
      <c r="AE2045" s="13">
        <f t="shared" si="385"/>
        <v>-7583.7678582396875</v>
      </c>
      <c r="AF2045" s="13"/>
      <c r="AG2045" s="2">
        <f t="shared" si="380"/>
        <v>37708</v>
      </c>
      <c r="AH2045" s="3">
        <f t="shared" si="386"/>
        <v>-149.2796202652965</v>
      </c>
      <c r="AI2045" s="3">
        <f t="shared" si="387"/>
        <v>-82.818057734286597</v>
      </c>
      <c r="AJ2045" s="3">
        <f t="shared" si="406"/>
        <v>100523.29635368245</v>
      </c>
      <c r="AK2045" s="3">
        <f t="shared" si="407"/>
        <v>75379.111555588475</v>
      </c>
    </row>
    <row r="2046" spans="2:37" x14ac:dyDescent="0.2">
      <c r="B2046" s="5">
        <v>37711</v>
      </c>
      <c r="C2046" s="1">
        <v>124.33</v>
      </c>
      <c r="D2046" s="1">
        <f t="shared" si="377"/>
        <v>14</v>
      </c>
      <c r="E2046" s="1" t="b">
        <f t="shared" si="378"/>
        <v>1</v>
      </c>
      <c r="F2046" s="6">
        <f t="shared" si="379"/>
        <v>9.8278102664066669E-3</v>
      </c>
      <c r="G2046" s="8">
        <f t="shared" si="388"/>
        <v>1.4000544524521261E-3</v>
      </c>
      <c r="H2046" s="8">
        <f t="shared" si="389"/>
        <v>5.334805129712973E-4</v>
      </c>
      <c r="I2046" s="8">
        <f t="shared" si="390"/>
        <v>-6.166483375388065E-4</v>
      </c>
      <c r="J2046" s="6">
        <f t="shared" si="391"/>
        <v>1.8772999336548503E-3</v>
      </c>
      <c r="K2046" s="6">
        <f t="shared" si="392"/>
        <v>1.2463975348359743E-3</v>
      </c>
      <c r="L2046" s="6">
        <f t="shared" si="393"/>
        <v>7.4673442999571144E-4</v>
      </c>
      <c r="M2046" s="9">
        <f t="shared" si="394"/>
        <v>0.74578090978057432</v>
      </c>
      <c r="N2046" s="9">
        <f t="shared" si="395"/>
        <v>0.42801794616956074</v>
      </c>
      <c r="O2046" s="9">
        <f t="shared" si="396"/>
        <v>-0.82579336477407095</v>
      </c>
      <c r="P2046" s="9">
        <f t="shared" si="397"/>
        <v>0.11600183039202139</v>
      </c>
      <c r="Q2046" s="10">
        <f t="shared" si="398"/>
        <v>0.17917984798304884</v>
      </c>
      <c r="R2046" s="10">
        <f t="shared" si="381"/>
        <v>0.44647878040151218</v>
      </c>
      <c r="S2046" s="10">
        <f>_xlfn.PERCENTILE.INC($R$1519:R2046,0.75)</f>
        <v>0.53301646087738308</v>
      </c>
      <c r="T2046" s="10">
        <f t="shared" si="382"/>
        <v>0.53301646087738308</v>
      </c>
      <c r="U2046" s="11">
        <f t="shared" si="399"/>
        <v>0.44647878040151218</v>
      </c>
      <c r="V2046" s="10">
        <f t="shared" si="383"/>
        <v>1.0523392003871831E-2</v>
      </c>
      <c r="W2046" s="10">
        <f t="shared" si="384"/>
        <v>0.44871744931712637</v>
      </c>
      <c r="X2046" s="10">
        <f t="shared" si="400"/>
        <v>0.55809847550189029</v>
      </c>
      <c r="Y2046" s="10">
        <f>_xlfn.PERCENTILE.INC($X$1519:X2046,0.75)</f>
        <v>0.66627057609672879</v>
      </c>
      <c r="Z2046" s="10">
        <f t="shared" si="401"/>
        <v>0.66627057609672879</v>
      </c>
      <c r="AA2046" s="10">
        <f t="shared" si="402"/>
        <v>0.55809847550189029</v>
      </c>
      <c r="AB2046" s="10">
        <f t="shared" si="403"/>
        <v>4.7220296181416117E-3</v>
      </c>
      <c r="AC2046" s="10">
        <f t="shared" si="404"/>
        <v>2.6353575311596068E-3</v>
      </c>
      <c r="AD2046" s="13">
        <f t="shared" si="405"/>
        <v>4722.0296181416115</v>
      </c>
      <c r="AE2046" s="13">
        <f t="shared" si="385"/>
        <v>2635.3575311596069</v>
      </c>
      <c r="AF2046" s="13"/>
      <c r="AG2046" s="2">
        <f t="shared" si="380"/>
        <v>37711</v>
      </c>
      <c r="AH2046" s="3">
        <f t="shared" si="386"/>
        <v>-134.34369056201356</v>
      </c>
      <c r="AI2046" s="3">
        <f t="shared" si="387"/>
        <v>-74.531831615252898</v>
      </c>
      <c r="AJ2046" s="3">
        <f t="shared" si="406"/>
        <v>100388.95266312044</v>
      </c>
      <c r="AK2046" s="3">
        <f t="shared" si="407"/>
        <v>75304.57972397322</v>
      </c>
    </row>
    <row r="2047" spans="2:37" x14ac:dyDescent="0.2">
      <c r="B2047" s="5">
        <v>37712</v>
      </c>
      <c r="C2047" s="1">
        <v>124.54</v>
      </c>
      <c r="D2047" s="1">
        <f t="shared" si="377"/>
        <v>14</v>
      </c>
      <c r="E2047" s="1" t="b">
        <f t="shared" si="378"/>
        <v>0</v>
      </c>
      <c r="F2047" s="6">
        <f t="shared" si="379"/>
        <v>1.6890533258264728E-3</v>
      </c>
      <c r="G2047" s="8">
        <f t="shared" si="388"/>
        <v>1.5273322539269471E-3</v>
      </c>
      <c r="H2047" s="8">
        <f t="shared" si="389"/>
        <v>5.9935061120924577E-4</v>
      </c>
      <c r="I2047" s="8">
        <f t="shared" si="390"/>
        <v>-5.9572138589507947E-4</v>
      </c>
      <c r="J2047" s="6">
        <f t="shared" si="391"/>
        <v>1.8775025896444189E-3</v>
      </c>
      <c r="K2047" s="6">
        <f t="shared" si="392"/>
        <v>1.2463084433431823E-3</v>
      </c>
      <c r="L2047" s="6">
        <f t="shared" si="393"/>
        <v>7.4655478292779082E-4</v>
      </c>
      <c r="M2047" s="9">
        <f t="shared" si="394"/>
        <v>0.81349142331473923</v>
      </c>
      <c r="N2047" s="9">
        <f t="shared" si="395"/>
        <v>0.48090070673155921</v>
      </c>
      <c r="O2047" s="9">
        <f t="shared" si="396"/>
        <v>-0.79796071168256055</v>
      </c>
      <c r="P2047" s="9">
        <f t="shared" si="397"/>
        <v>0.16547713945457929</v>
      </c>
      <c r="Q2047" s="10">
        <f t="shared" si="398"/>
        <v>0.17623957670958809</v>
      </c>
      <c r="R2047" s="10">
        <f t="shared" si="381"/>
        <v>0.45392755414878222</v>
      </c>
      <c r="S2047" s="10">
        <f>_xlfn.PERCENTILE.INC($R$1519:R2047,0.75)</f>
        <v>0.53265244462025585</v>
      </c>
      <c r="T2047" s="10">
        <f t="shared" si="382"/>
        <v>0.53265244462025585</v>
      </c>
      <c r="U2047" s="11">
        <f t="shared" si="399"/>
        <v>0.45392755414878222</v>
      </c>
      <c r="V2047" s="10">
        <f t="shared" si="383"/>
        <v>1.0523392003871831E-2</v>
      </c>
      <c r="W2047" s="10">
        <f t="shared" si="384"/>
        <v>0.44871744931712637</v>
      </c>
      <c r="X2047" s="10">
        <f t="shared" si="400"/>
        <v>0.56740944268597782</v>
      </c>
      <c r="Y2047" s="10">
        <f>_xlfn.PERCENTILE.INC($X$1519:X2047,0.75)</f>
        <v>0.66581555577531981</v>
      </c>
      <c r="Z2047" s="10">
        <f t="shared" si="401"/>
        <v>0.66581555577531981</v>
      </c>
      <c r="AA2047" s="10">
        <f t="shared" si="402"/>
        <v>0.55809847550189029</v>
      </c>
      <c r="AB2047" s="10">
        <f t="shared" si="403"/>
        <v>4.7220296181416117E-3</v>
      </c>
      <c r="AC2047" s="10">
        <f t="shared" si="404"/>
        <v>2.6353575311596068E-3</v>
      </c>
      <c r="AD2047" s="13">
        <f t="shared" si="405"/>
        <v>4722.0296181416115</v>
      </c>
      <c r="AE2047" s="13">
        <f t="shared" si="385"/>
        <v>2635.3575311596069</v>
      </c>
      <c r="AF2047" s="13"/>
      <c r="AG2047" s="2">
        <f t="shared" si="380"/>
        <v>37712</v>
      </c>
      <c r="AH2047" s="3">
        <f t="shared" si="386"/>
        <v>7.9757598311731988</v>
      </c>
      <c r="AI2047" s="3">
        <f t="shared" si="387"/>
        <v>4.4512594027469765</v>
      </c>
      <c r="AJ2047" s="3">
        <f t="shared" si="406"/>
        <v>100396.92842295161</v>
      </c>
      <c r="AK2047" s="3">
        <f t="shared" si="407"/>
        <v>75309.030983375967</v>
      </c>
    </row>
    <row r="2048" spans="2:37" x14ac:dyDescent="0.2">
      <c r="B2048" s="5">
        <v>37713</v>
      </c>
      <c r="C2048" s="1">
        <v>126.58</v>
      </c>
      <c r="D2048" s="1">
        <f t="shared" si="377"/>
        <v>14</v>
      </c>
      <c r="E2048" s="1" t="b">
        <f t="shared" si="378"/>
        <v>0</v>
      </c>
      <c r="F2048" s="6">
        <f t="shared" si="379"/>
        <v>1.6380279428296118E-2</v>
      </c>
      <c r="G2048" s="8">
        <f t="shared" si="388"/>
        <v>1.8813666756510559E-3</v>
      </c>
      <c r="H2048" s="8">
        <f t="shared" si="389"/>
        <v>9.2648226552720521E-4</v>
      </c>
      <c r="I2048" s="8">
        <f t="shared" si="390"/>
        <v>-4.8907375201804248E-4</v>
      </c>
      <c r="J2048" s="6">
        <f t="shared" si="391"/>
        <v>1.8780054767398085E-3</v>
      </c>
      <c r="K2048" s="6">
        <f t="shared" si="392"/>
        <v>1.2464293373564135E-3</v>
      </c>
      <c r="L2048" s="6">
        <f t="shared" si="393"/>
        <v>7.4632933569490547E-4</v>
      </c>
      <c r="M2048" s="9">
        <f t="shared" si="394"/>
        <v>1</v>
      </c>
      <c r="N2048" s="9">
        <f t="shared" si="395"/>
        <v>0.74330909724269412</v>
      </c>
      <c r="O2048" s="9">
        <f t="shared" si="396"/>
        <v>-0.6553055449209525</v>
      </c>
      <c r="P2048" s="9">
        <f t="shared" si="397"/>
        <v>0.36266785077391389</v>
      </c>
      <c r="Q2048" s="10">
        <f t="shared" si="398"/>
        <v>0.17622075434878684</v>
      </c>
      <c r="R2048" s="10">
        <f t="shared" si="381"/>
        <v>0.45397603872276665</v>
      </c>
      <c r="S2048" s="10">
        <f>_xlfn.PERCENTILE.INC($R$1519:R2048,0.75)</f>
        <v>0.53255781905475774</v>
      </c>
      <c r="T2048" s="10">
        <f t="shared" si="382"/>
        <v>0.53255781905475774</v>
      </c>
      <c r="U2048" s="11">
        <f t="shared" si="399"/>
        <v>0.45397603872276665</v>
      </c>
      <c r="V2048" s="10">
        <f t="shared" si="383"/>
        <v>1.0523392003871831E-2</v>
      </c>
      <c r="W2048" s="10">
        <f t="shared" si="384"/>
        <v>0.44871744931712637</v>
      </c>
      <c r="X2048" s="10">
        <f t="shared" si="400"/>
        <v>0.56747004840345827</v>
      </c>
      <c r="Y2048" s="10">
        <f>_xlfn.PERCENTILE.INC($X$1519:X2048,0.75)</f>
        <v>0.66569727381844723</v>
      </c>
      <c r="Z2048" s="10">
        <f t="shared" si="401"/>
        <v>0.66569727381844723</v>
      </c>
      <c r="AA2048" s="10">
        <f t="shared" si="402"/>
        <v>0.55809847550189029</v>
      </c>
      <c r="AB2048" s="10">
        <f t="shared" si="403"/>
        <v>4.7220296181416117E-3</v>
      </c>
      <c r="AC2048" s="10">
        <f t="shared" si="404"/>
        <v>2.6353575311596068E-3</v>
      </c>
      <c r="AD2048" s="13">
        <f t="shared" si="405"/>
        <v>4722.0296181416115</v>
      </c>
      <c r="AE2048" s="13">
        <f t="shared" si="385"/>
        <v>2635.3575311596069</v>
      </c>
      <c r="AF2048" s="13"/>
      <c r="AG2048" s="2">
        <f t="shared" si="380"/>
        <v>37713</v>
      </c>
      <c r="AH2048" s="3">
        <f t="shared" si="386"/>
        <v>77.348164613850017</v>
      </c>
      <c r="AI2048" s="3">
        <f t="shared" si="387"/>
        <v>43.167892753858958</v>
      </c>
      <c r="AJ2048" s="3">
        <f t="shared" si="406"/>
        <v>100474.27658756546</v>
      </c>
      <c r="AK2048" s="3">
        <f t="shared" si="407"/>
        <v>75352.198876129827</v>
      </c>
    </row>
    <row r="2049" spans="2:37" x14ac:dyDescent="0.2">
      <c r="B2049" s="5">
        <v>37714</v>
      </c>
      <c r="C2049" s="1">
        <v>127.21</v>
      </c>
      <c r="D2049" s="1">
        <f t="shared" si="377"/>
        <v>14</v>
      </c>
      <c r="E2049" s="1" t="b">
        <f t="shared" si="378"/>
        <v>0</v>
      </c>
      <c r="F2049" s="6">
        <f t="shared" si="379"/>
        <v>4.9770895876124488E-3</v>
      </c>
      <c r="G2049" s="8">
        <f t="shared" si="388"/>
        <v>2.1120614712159392E-3</v>
      </c>
      <c r="H2049" s="8">
        <f t="shared" si="389"/>
        <v>9.9704558217479731E-4</v>
      </c>
      <c r="I2049" s="8">
        <f t="shared" si="390"/>
        <v>-4.7326725644285239E-4</v>
      </c>
      <c r="J2049" s="6">
        <f t="shared" si="391"/>
        <v>1.8787526704916466E-3</v>
      </c>
      <c r="K2049" s="6">
        <f t="shared" si="392"/>
        <v>1.2466118029317368E-3</v>
      </c>
      <c r="L2049" s="6">
        <f t="shared" si="393"/>
        <v>7.4610981441055213E-4</v>
      </c>
      <c r="M2049" s="9">
        <f t="shared" si="394"/>
        <v>1</v>
      </c>
      <c r="N2049" s="9">
        <f t="shared" si="395"/>
        <v>0.79980438162865242</v>
      </c>
      <c r="O2049" s="9">
        <f t="shared" si="396"/>
        <v>-0.6343131363534561</v>
      </c>
      <c r="P2049" s="9">
        <f t="shared" si="397"/>
        <v>0.38849708175839881</v>
      </c>
      <c r="Q2049" s="10">
        <f t="shared" si="398"/>
        <v>0.17634686983969924</v>
      </c>
      <c r="R2049" s="10">
        <f t="shared" si="381"/>
        <v>0.45365137511496895</v>
      </c>
      <c r="S2049" s="10">
        <f>_xlfn.PERCENTILE.INC($R$1519:R2049,0.75)</f>
        <v>0.53246319348925963</v>
      </c>
      <c r="T2049" s="10">
        <f t="shared" si="382"/>
        <v>0.53246319348925963</v>
      </c>
      <c r="U2049" s="11">
        <f t="shared" si="399"/>
        <v>0.45365137511496895</v>
      </c>
      <c r="V2049" s="10">
        <f t="shared" si="383"/>
        <v>1.0523392003871831E-2</v>
      </c>
      <c r="W2049" s="10">
        <f t="shared" si="384"/>
        <v>0.44871744931712637</v>
      </c>
      <c r="X2049" s="10">
        <f t="shared" si="400"/>
        <v>0.56706421889371117</v>
      </c>
      <c r="Y2049" s="10">
        <f>_xlfn.PERCENTILE.INC($X$1519:X2049,0.75)</f>
        <v>0.66557899186157454</v>
      </c>
      <c r="Z2049" s="10">
        <f t="shared" si="401"/>
        <v>0.66557899186157454</v>
      </c>
      <c r="AA2049" s="10">
        <f t="shared" si="402"/>
        <v>0.55809847550189029</v>
      </c>
      <c r="AB2049" s="10">
        <f t="shared" si="403"/>
        <v>4.7220296181416117E-3</v>
      </c>
      <c r="AC2049" s="10">
        <f t="shared" si="404"/>
        <v>2.6353575311596068E-3</v>
      </c>
      <c r="AD2049" s="13">
        <f t="shared" si="405"/>
        <v>4722.0296181416115</v>
      </c>
      <c r="AE2049" s="13">
        <f t="shared" si="385"/>
        <v>2635.3575311596069</v>
      </c>
      <c r="AF2049" s="13"/>
      <c r="AG2049" s="2">
        <f t="shared" si="380"/>
        <v>37714</v>
      </c>
      <c r="AH2049" s="3">
        <f t="shared" si="386"/>
        <v>23.501964444850202</v>
      </c>
      <c r="AI2049" s="3">
        <f t="shared" si="387"/>
        <v>13.11641052797053</v>
      </c>
      <c r="AJ2049" s="3">
        <f t="shared" si="406"/>
        <v>100497.77855201031</v>
      </c>
      <c r="AK2049" s="3">
        <f t="shared" si="407"/>
        <v>75365.315286657802</v>
      </c>
    </row>
    <row r="2050" spans="2:37" x14ac:dyDescent="0.2">
      <c r="B2050" s="5">
        <v>37715</v>
      </c>
      <c r="C2050" s="1">
        <v>128.56</v>
      </c>
      <c r="D2050" s="1">
        <f t="shared" si="377"/>
        <v>14</v>
      </c>
      <c r="E2050" s="1" t="b">
        <f t="shared" si="378"/>
        <v>0</v>
      </c>
      <c r="F2050" s="6">
        <f t="shared" si="379"/>
        <v>1.0612373241097428E-2</v>
      </c>
      <c r="G2050" s="8">
        <f t="shared" si="388"/>
        <v>2.3236841109122801E-3</v>
      </c>
      <c r="H2050" s="8">
        <f t="shared" si="389"/>
        <v>1.2329672702206377E-3</v>
      </c>
      <c r="I2050" s="8">
        <f t="shared" si="390"/>
        <v>-4.2275759710167215E-4</v>
      </c>
      <c r="J2050" s="6">
        <f t="shared" si="391"/>
        <v>1.8797346404877103E-3</v>
      </c>
      <c r="K2050" s="6">
        <f t="shared" si="392"/>
        <v>1.247002548108053E-3</v>
      </c>
      <c r="L2050" s="6">
        <f t="shared" si="393"/>
        <v>7.4587305432914381E-4</v>
      </c>
      <c r="M2050" s="9">
        <f t="shared" si="394"/>
        <v>1</v>
      </c>
      <c r="N2050" s="9">
        <f t="shared" si="395"/>
        <v>0.98874478812516498</v>
      </c>
      <c r="O2050" s="9">
        <f t="shared" si="396"/>
        <v>-0.56679564256669723</v>
      </c>
      <c r="P2050" s="9">
        <f t="shared" si="397"/>
        <v>0.47398304851948919</v>
      </c>
      <c r="Q2050" s="10">
        <f t="shared" si="398"/>
        <v>0.17553818752981051</v>
      </c>
      <c r="R2050" s="10">
        <f t="shared" si="381"/>
        <v>0.4557412898342369</v>
      </c>
      <c r="S2050" s="10">
        <f>_xlfn.PERCENTILE.INC($R$1519:R2050,0.75)</f>
        <v>0.53236856792376153</v>
      </c>
      <c r="T2050" s="10">
        <f t="shared" si="382"/>
        <v>0.53236856792376153</v>
      </c>
      <c r="U2050" s="11">
        <f t="shared" si="399"/>
        <v>0.4557412898342369</v>
      </c>
      <c r="V2050" s="10">
        <f t="shared" si="383"/>
        <v>1.0523392003871831E-2</v>
      </c>
      <c r="W2050" s="10">
        <f t="shared" si="384"/>
        <v>0.44871744931712637</v>
      </c>
      <c r="X2050" s="10">
        <f t="shared" si="400"/>
        <v>0.56967661229279609</v>
      </c>
      <c r="Y2050" s="10">
        <f>_xlfn.PERCENTILE.INC($X$1519:X2050,0.75)</f>
        <v>0.66546070990470185</v>
      </c>
      <c r="Z2050" s="10">
        <f t="shared" si="401"/>
        <v>0.66546070990470185</v>
      </c>
      <c r="AA2050" s="10">
        <f t="shared" si="402"/>
        <v>0.55809847550189029</v>
      </c>
      <c r="AB2050" s="10">
        <f t="shared" si="403"/>
        <v>4.7220296181416117E-3</v>
      </c>
      <c r="AC2050" s="10">
        <f t="shared" si="404"/>
        <v>2.6353575311596068E-3</v>
      </c>
      <c r="AD2050" s="13">
        <f t="shared" si="405"/>
        <v>4722.0296181416115</v>
      </c>
      <c r="AE2050" s="13">
        <f t="shared" si="385"/>
        <v>2635.3575311596069</v>
      </c>
      <c r="AF2050" s="13"/>
      <c r="AG2050" s="2">
        <f t="shared" si="380"/>
        <v>37715</v>
      </c>
      <c r="AH2050" s="3">
        <f t="shared" si="386"/>
        <v>50.111940763235545</v>
      </c>
      <c r="AI2050" s="3">
        <f t="shared" si="387"/>
        <v>27.967397744402792</v>
      </c>
      <c r="AJ2050" s="3">
        <f t="shared" si="406"/>
        <v>100547.89049277354</v>
      </c>
      <c r="AK2050" s="3">
        <f t="shared" si="407"/>
        <v>75393.282684402206</v>
      </c>
    </row>
    <row r="2051" spans="2:37" x14ac:dyDescent="0.2">
      <c r="B2051" s="5">
        <v>37718</v>
      </c>
      <c r="C2051" s="1">
        <v>130.55000000000001</v>
      </c>
      <c r="D2051" s="1">
        <f t="shared" si="377"/>
        <v>15</v>
      </c>
      <c r="E2051" s="1" t="b">
        <f t="shared" si="378"/>
        <v>1</v>
      </c>
      <c r="F2051" s="6">
        <f t="shared" si="379"/>
        <v>1.5479153702551374E-2</v>
      </c>
      <c r="G2051" s="8">
        <f t="shared" si="388"/>
        <v>2.6524394076868712E-3</v>
      </c>
      <c r="H2051" s="8">
        <f t="shared" si="389"/>
        <v>1.5096978925709999E-3</v>
      </c>
      <c r="I2051" s="8">
        <f t="shared" si="390"/>
        <v>-3.3169873520478779E-4</v>
      </c>
      <c r="J2051" s="6">
        <f t="shared" si="391"/>
        <v>1.8810481673523891E-3</v>
      </c>
      <c r="K2051" s="6">
        <f t="shared" si="392"/>
        <v>1.247636570133614E-3</v>
      </c>
      <c r="L2051" s="6">
        <f t="shared" si="393"/>
        <v>7.455974495103638E-4</v>
      </c>
      <c r="M2051" s="9">
        <f t="shared" si="394"/>
        <v>1</v>
      </c>
      <c r="N2051" s="9">
        <f t="shared" si="395"/>
        <v>1</v>
      </c>
      <c r="O2051" s="9">
        <f t="shared" si="396"/>
        <v>-0.44487643489474837</v>
      </c>
      <c r="P2051" s="9">
        <f t="shared" si="397"/>
        <v>0.51837452170175047</v>
      </c>
      <c r="Q2051" s="10">
        <f t="shared" si="398"/>
        <v>0.17799420560139842</v>
      </c>
      <c r="R2051" s="10">
        <f t="shared" si="381"/>
        <v>0.44945283319588847</v>
      </c>
      <c r="S2051" s="10">
        <f>_xlfn.PERCENTILE.INC($R$1519:R2051,0.75)</f>
        <v>0.53227394235826342</v>
      </c>
      <c r="T2051" s="10">
        <f t="shared" si="382"/>
        <v>0.53227394235826342</v>
      </c>
      <c r="U2051" s="11">
        <f t="shared" si="399"/>
        <v>0.44945283319588847</v>
      </c>
      <c r="V2051" s="10">
        <f t="shared" si="383"/>
        <v>0.47398304851948919</v>
      </c>
      <c r="W2051" s="10">
        <f t="shared" si="384"/>
        <v>0.4557412898342369</v>
      </c>
      <c r="X2051" s="10">
        <f t="shared" si="400"/>
        <v>0.56181604149486064</v>
      </c>
      <c r="Y2051" s="10">
        <f>_xlfn.PERCENTILE.INC($X$1519:X2051,0.75)</f>
        <v>0.66534242794782927</v>
      </c>
      <c r="Z2051" s="10">
        <f t="shared" si="401"/>
        <v>0.66534242794782927</v>
      </c>
      <c r="AA2051" s="10">
        <f t="shared" si="402"/>
        <v>0.56181604149486064</v>
      </c>
      <c r="AB2051" s="10">
        <f t="shared" si="403"/>
        <v>0.21601364589183569</v>
      </c>
      <c r="AC2051" s="10">
        <f t="shared" si="404"/>
        <v>0.12135993144382369</v>
      </c>
      <c r="AD2051" s="13">
        <f t="shared" si="405"/>
        <v>216013.64589183568</v>
      </c>
      <c r="AE2051" s="13">
        <f t="shared" si="385"/>
        <v>121359.93144382369</v>
      </c>
      <c r="AF2051" s="13"/>
      <c r="AG2051" s="2">
        <f t="shared" si="380"/>
        <v>37718</v>
      </c>
      <c r="AH2051" s="3">
        <f t="shared" si="386"/>
        <v>73.09302224721398</v>
      </c>
      <c r="AI2051" s="3">
        <f t="shared" si="387"/>
        <v>40.793104285995874</v>
      </c>
      <c r="AJ2051" s="3">
        <f t="shared" si="406"/>
        <v>100620.98351502075</v>
      </c>
      <c r="AK2051" s="3">
        <f t="shared" si="407"/>
        <v>75434.075788688206</v>
      </c>
    </row>
    <row r="2052" spans="2:37" x14ac:dyDescent="0.2">
      <c r="B2052" s="5">
        <v>37719</v>
      </c>
      <c r="C2052" s="1">
        <v>131.22999999999999</v>
      </c>
      <c r="D2052" s="1">
        <f t="shared" si="377"/>
        <v>15</v>
      </c>
      <c r="E2052" s="1" t="b">
        <f t="shared" si="378"/>
        <v>0</v>
      </c>
      <c r="F2052" s="6">
        <f t="shared" si="379"/>
        <v>5.2087322864800001E-3</v>
      </c>
      <c r="G2052" s="8">
        <f t="shared" si="388"/>
        <v>2.7228759514144191E-3</v>
      </c>
      <c r="H2052" s="8">
        <f t="shared" si="389"/>
        <v>1.59878454993676E-3</v>
      </c>
      <c r="I2052" s="8">
        <f t="shared" si="390"/>
        <v>-3.2227152126404436E-4</v>
      </c>
      <c r="J2052" s="6">
        <f t="shared" si="391"/>
        <v>1.882447637332627E-3</v>
      </c>
      <c r="K2052" s="6">
        <f t="shared" si="392"/>
        <v>1.2483737542800101E-3</v>
      </c>
      <c r="L2052" s="6">
        <f t="shared" si="393"/>
        <v>7.4531919158158744E-4</v>
      </c>
      <c r="M2052" s="9">
        <f t="shared" si="394"/>
        <v>1</v>
      </c>
      <c r="N2052" s="9">
        <f t="shared" si="395"/>
        <v>1</v>
      </c>
      <c r="O2052" s="9">
        <f t="shared" si="396"/>
        <v>-0.43239396610756192</v>
      </c>
      <c r="P2052" s="9">
        <f t="shared" si="397"/>
        <v>0.52253534463081264</v>
      </c>
      <c r="Q2052" s="10">
        <f t="shared" si="398"/>
        <v>0.17779971081622337</v>
      </c>
      <c r="R2052" s="10">
        <f t="shared" si="381"/>
        <v>0.4499444888450313</v>
      </c>
      <c r="S2052" s="10">
        <f>_xlfn.PERCENTILE.INC($R$1519:R2052,0.75)</f>
        <v>0.53225456255628945</v>
      </c>
      <c r="T2052" s="10">
        <f t="shared" si="382"/>
        <v>0.53225456255628945</v>
      </c>
      <c r="U2052" s="11">
        <f t="shared" si="399"/>
        <v>0.4499444888450313</v>
      </c>
      <c r="V2052" s="10">
        <f t="shared" si="383"/>
        <v>0.47398304851948919</v>
      </c>
      <c r="W2052" s="10">
        <f t="shared" si="384"/>
        <v>0.4557412898342369</v>
      </c>
      <c r="X2052" s="10">
        <f t="shared" si="400"/>
        <v>0.56243061105628911</v>
      </c>
      <c r="Y2052" s="10">
        <f>_xlfn.PERCENTILE.INC($X$1519:X2052,0.75)</f>
        <v>0.66531820319536183</v>
      </c>
      <c r="Z2052" s="10">
        <f t="shared" si="401"/>
        <v>0.66531820319536183</v>
      </c>
      <c r="AA2052" s="10">
        <f t="shared" si="402"/>
        <v>0.56181604149486064</v>
      </c>
      <c r="AB2052" s="10">
        <f t="shared" si="403"/>
        <v>0.21601364589183569</v>
      </c>
      <c r="AC2052" s="10">
        <f t="shared" si="404"/>
        <v>0.12135993144382369</v>
      </c>
      <c r="AD2052" s="13">
        <f t="shared" si="405"/>
        <v>216013.64589183568</v>
      </c>
      <c r="AE2052" s="13">
        <f t="shared" si="385"/>
        <v>121359.93144382369</v>
      </c>
      <c r="AF2052" s="13"/>
      <c r="AG2052" s="2">
        <f t="shared" si="380"/>
        <v>37719</v>
      </c>
      <c r="AH2052" s="3">
        <f t="shared" si="386"/>
        <v>1125.1572516770623</v>
      </c>
      <c r="AI2052" s="3">
        <f t="shared" si="387"/>
        <v>632.13139319644381</v>
      </c>
      <c r="AJ2052" s="3">
        <f t="shared" si="406"/>
        <v>101746.14076669782</v>
      </c>
      <c r="AK2052" s="3">
        <f t="shared" si="407"/>
        <v>76066.207181884645</v>
      </c>
    </row>
    <row r="2053" spans="2:37" x14ac:dyDescent="0.2">
      <c r="B2053" s="5">
        <v>37720</v>
      </c>
      <c r="C2053" s="1">
        <v>130.94999999999999</v>
      </c>
      <c r="D2053" s="1">
        <f t="shared" si="377"/>
        <v>15</v>
      </c>
      <c r="E2053" s="1" t="b">
        <f t="shared" si="378"/>
        <v>0</v>
      </c>
      <c r="F2053" s="6">
        <f t="shared" si="379"/>
        <v>-2.1336584622418941E-3</v>
      </c>
      <c r="G2053" s="8">
        <f t="shared" si="388"/>
        <v>2.4842129198500737E-3</v>
      </c>
      <c r="H2053" s="8">
        <f t="shared" si="389"/>
        <v>1.7471893870666907E-3</v>
      </c>
      <c r="I2053" s="8">
        <f t="shared" si="390"/>
        <v>-3.4472478674850161E-4</v>
      </c>
      <c r="J2053" s="6">
        <f t="shared" si="391"/>
        <v>1.8836173364503315E-3</v>
      </c>
      <c r="K2053" s="6">
        <f t="shared" si="392"/>
        <v>1.2493127573028149E-3</v>
      </c>
      <c r="L2053" s="6">
        <f t="shared" si="393"/>
        <v>7.4505804207459971E-4</v>
      </c>
      <c r="M2053" s="9">
        <f t="shared" si="394"/>
        <v>1</v>
      </c>
      <c r="N2053" s="9">
        <f t="shared" si="395"/>
        <v>1</v>
      </c>
      <c r="O2053" s="9">
        <f t="shared" si="396"/>
        <v>-0.46268178756734457</v>
      </c>
      <c r="P2053" s="9">
        <f t="shared" si="397"/>
        <v>0.51243940414421851</v>
      </c>
      <c r="Q2053" s="10">
        <f t="shared" si="398"/>
        <v>0.17648721686654995</v>
      </c>
      <c r="R2053" s="10">
        <f t="shared" si="381"/>
        <v>0.45329062025206995</v>
      </c>
      <c r="S2053" s="10">
        <f>_xlfn.PERCENTILE.INC($R$1519:R2053,0.75)</f>
        <v>0.53223518275431547</v>
      </c>
      <c r="T2053" s="10">
        <f t="shared" si="382"/>
        <v>0.53223518275431547</v>
      </c>
      <c r="U2053" s="11">
        <f t="shared" si="399"/>
        <v>0.45329062025206995</v>
      </c>
      <c r="V2053" s="10">
        <f t="shared" si="383"/>
        <v>0.47398304851948919</v>
      </c>
      <c r="W2053" s="10">
        <f t="shared" si="384"/>
        <v>0.4557412898342369</v>
      </c>
      <c r="X2053" s="10">
        <f t="shared" si="400"/>
        <v>0.56661327531508743</v>
      </c>
      <c r="Y2053" s="10">
        <f>_xlfn.PERCENTILE.INC($X$1519:X2053,0.75)</f>
        <v>0.6652939784428944</v>
      </c>
      <c r="Z2053" s="10">
        <f t="shared" si="401"/>
        <v>0.6652939784428944</v>
      </c>
      <c r="AA2053" s="10">
        <f t="shared" si="402"/>
        <v>0.56181604149486064</v>
      </c>
      <c r="AB2053" s="10">
        <f t="shared" si="403"/>
        <v>0.21601364589183569</v>
      </c>
      <c r="AC2053" s="10">
        <f t="shared" si="404"/>
        <v>0.12135993144382369</v>
      </c>
      <c r="AD2053" s="13">
        <f t="shared" si="405"/>
        <v>216013.64589183568</v>
      </c>
      <c r="AE2053" s="13">
        <f t="shared" si="385"/>
        <v>121359.93144382369</v>
      </c>
      <c r="AF2053" s="13"/>
      <c r="AG2053" s="2">
        <f t="shared" si="380"/>
        <v>37720</v>
      </c>
      <c r="AH2053" s="3">
        <f t="shared" si="386"/>
        <v>-460.89934351683917</v>
      </c>
      <c r="AI2053" s="3">
        <f t="shared" si="387"/>
        <v>-258.94064470221053</v>
      </c>
      <c r="AJ2053" s="3">
        <f t="shared" si="406"/>
        <v>101285.24142318098</v>
      </c>
      <c r="AK2053" s="3">
        <f t="shared" si="407"/>
        <v>75807.266537182441</v>
      </c>
    </row>
    <row r="2054" spans="2:37" x14ac:dyDescent="0.2">
      <c r="B2054" s="5">
        <v>37721</v>
      </c>
      <c r="C2054" s="1">
        <v>130.37</v>
      </c>
      <c r="D2054" s="1">
        <f t="shared" si="377"/>
        <v>15</v>
      </c>
      <c r="E2054" s="1" t="b">
        <f t="shared" si="378"/>
        <v>0</v>
      </c>
      <c r="F2054" s="6">
        <f t="shared" si="379"/>
        <v>-4.4291714394806281E-3</v>
      </c>
      <c r="G2054" s="8">
        <f t="shared" si="388"/>
        <v>2.1976998941309303E-3</v>
      </c>
      <c r="H2054" s="8">
        <f t="shared" si="389"/>
        <v>1.6878441491104956E-3</v>
      </c>
      <c r="I2054" s="8">
        <f t="shared" si="390"/>
        <v>-3.5234005371044687E-4</v>
      </c>
      <c r="J2054" s="6">
        <f t="shared" si="391"/>
        <v>1.884526024119751E-3</v>
      </c>
      <c r="K2054" s="6">
        <f t="shared" si="392"/>
        <v>1.2501467576538203E-3</v>
      </c>
      <c r="L2054" s="6">
        <f t="shared" si="393"/>
        <v>7.4478695648820992E-4</v>
      </c>
      <c r="M2054" s="9">
        <f t="shared" si="394"/>
        <v>1</v>
      </c>
      <c r="N2054" s="9">
        <f t="shared" si="395"/>
        <v>1</v>
      </c>
      <c r="O2054" s="9">
        <f t="shared" si="396"/>
        <v>-0.47307495202626371</v>
      </c>
      <c r="P2054" s="9">
        <f t="shared" si="397"/>
        <v>0.50897501599124551</v>
      </c>
      <c r="Q2054" s="10">
        <f t="shared" si="398"/>
        <v>0.17604196295360575</v>
      </c>
      <c r="R2054" s="10">
        <f t="shared" si="381"/>
        <v>0.45443710498208473</v>
      </c>
      <c r="S2054" s="10">
        <f>_xlfn.PERCENTILE.INC($R$1519:R2054,0.75)</f>
        <v>0.5322158029523415</v>
      </c>
      <c r="T2054" s="10">
        <f t="shared" si="382"/>
        <v>0.5322158029523415</v>
      </c>
      <c r="U2054" s="11">
        <f t="shared" si="399"/>
        <v>0.45443710498208473</v>
      </c>
      <c r="V2054" s="10">
        <f t="shared" si="383"/>
        <v>0.47398304851948919</v>
      </c>
      <c r="W2054" s="10">
        <f t="shared" si="384"/>
        <v>0.4557412898342369</v>
      </c>
      <c r="X2054" s="10">
        <f t="shared" si="400"/>
        <v>0.56804638122760587</v>
      </c>
      <c r="Y2054" s="10">
        <f>_xlfn.PERCENTILE.INC($X$1519:X2054,0.75)</f>
        <v>0.66526975369042696</v>
      </c>
      <c r="Z2054" s="10">
        <f t="shared" si="401"/>
        <v>0.66526975369042696</v>
      </c>
      <c r="AA2054" s="10">
        <f t="shared" si="402"/>
        <v>0.56181604149486064</v>
      </c>
      <c r="AB2054" s="10">
        <f t="shared" si="403"/>
        <v>0.21601364589183569</v>
      </c>
      <c r="AC2054" s="10">
        <f t="shared" si="404"/>
        <v>0.12135993144382369</v>
      </c>
      <c r="AD2054" s="13">
        <f t="shared" si="405"/>
        <v>216013.64589183568</v>
      </c>
      <c r="AE2054" s="13">
        <f t="shared" si="385"/>
        <v>121359.93144382369</v>
      </c>
      <c r="AF2054" s="13"/>
      <c r="AG2054" s="2">
        <f t="shared" si="380"/>
        <v>37721</v>
      </c>
      <c r="AH2054" s="3">
        <f t="shared" si="386"/>
        <v>-956.76147092220049</v>
      </c>
      <c r="AI2054" s="3">
        <f t="shared" si="387"/>
        <v>-537.52394224831096</v>
      </c>
      <c r="AJ2054" s="3">
        <f t="shared" si="406"/>
        <v>100328.47995225879</v>
      </c>
      <c r="AK2054" s="3">
        <f t="shared" si="407"/>
        <v>75269.742594934127</v>
      </c>
    </row>
    <row r="2055" spans="2:37" x14ac:dyDescent="0.2">
      <c r="B2055" s="5">
        <v>37722</v>
      </c>
      <c r="C2055" s="1">
        <v>129.83000000000001</v>
      </c>
      <c r="D2055" s="1">
        <f t="shared" si="377"/>
        <v>15</v>
      </c>
      <c r="E2055" s="1" t="b">
        <f t="shared" si="378"/>
        <v>0</v>
      </c>
      <c r="F2055" s="6">
        <f t="shared" si="379"/>
        <v>-4.1420572217534257E-3</v>
      </c>
      <c r="G2055" s="8">
        <f t="shared" si="388"/>
        <v>2.0369495831507474E-3</v>
      </c>
      <c r="H2055" s="8">
        <f t="shared" si="389"/>
        <v>1.7714005712578041E-3</v>
      </c>
      <c r="I2055" s="8">
        <f t="shared" si="390"/>
        <v>-3.9127667939342815E-4</v>
      </c>
      <c r="J2055" s="6">
        <f t="shared" si="391"/>
        <v>1.8852667585691641E-3</v>
      </c>
      <c r="K2055" s="6">
        <f t="shared" si="392"/>
        <v>1.2510831810300361E-3</v>
      </c>
      <c r="L2055" s="6">
        <f t="shared" si="393"/>
        <v>7.4451921967772167E-4</v>
      </c>
      <c r="M2055" s="9">
        <f t="shared" si="394"/>
        <v>1</v>
      </c>
      <c r="N2055" s="9">
        <f t="shared" si="395"/>
        <v>1</v>
      </c>
      <c r="O2055" s="9">
        <f t="shared" si="396"/>
        <v>-0.52554275168718845</v>
      </c>
      <c r="P2055" s="9">
        <f t="shared" si="397"/>
        <v>0.49148574943760387</v>
      </c>
      <c r="Q2055" s="10">
        <f t="shared" si="398"/>
        <v>0.17371643853839872</v>
      </c>
      <c r="R2055" s="10">
        <f t="shared" si="381"/>
        <v>0.46052060860271782</v>
      </c>
      <c r="S2055" s="10">
        <f>_xlfn.PERCENTILE.INC($R$1519:R2055,0.75)</f>
        <v>0.53219642315036753</v>
      </c>
      <c r="T2055" s="10">
        <f t="shared" si="382"/>
        <v>0.53219642315036753</v>
      </c>
      <c r="U2055" s="11">
        <f t="shared" si="399"/>
        <v>0.46052060860271782</v>
      </c>
      <c r="V2055" s="10">
        <f t="shared" si="383"/>
        <v>0.47398304851948919</v>
      </c>
      <c r="W2055" s="10">
        <f t="shared" si="384"/>
        <v>0.4557412898342369</v>
      </c>
      <c r="X2055" s="10">
        <f t="shared" si="400"/>
        <v>0.57565076075339727</v>
      </c>
      <c r="Y2055" s="10">
        <f>_xlfn.PERCENTILE.INC($X$1519:X2055,0.75)</f>
        <v>0.66524552893795952</v>
      </c>
      <c r="Z2055" s="10">
        <f t="shared" si="401"/>
        <v>0.66524552893795952</v>
      </c>
      <c r="AA2055" s="10">
        <f t="shared" si="402"/>
        <v>0.56181604149486064</v>
      </c>
      <c r="AB2055" s="10">
        <f t="shared" si="403"/>
        <v>0.21601364589183569</v>
      </c>
      <c r="AC2055" s="10">
        <f t="shared" si="404"/>
        <v>0.12135993144382369</v>
      </c>
      <c r="AD2055" s="13">
        <f t="shared" si="405"/>
        <v>216013.64589183568</v>
      </c>
      <c r="AE2055" s="13">
        <f t="shared" si="385"/>
        <v>121359.93144382369</v>
      </c>
      <c r="AF2055" s="13"/>
      <c r="AG2055" s="2">
        <f t="shared" si="380"/>
        <v>37722</v>
      </c>
      <c r="AH2055" s="3">
        <f t="shared" si="386"/>
        <v>-894.74088196356524</v>
      </c>
      <c r="AI2055" s="3">
        <f t="shared" si="387"/>
        <v>-502.67978046839056</v>
      </c>
      <c r="AJ2055" s="3">
        <f t="shared" si="406"/>
        <v>99433.739070295225</v>
      </c>
      <c r="AK2055" s="3">
        <f t="shared" si="407"/>
        <v>74767.062814465738</v>
      </c>
    </row>
    <row r="2056" spans="2:37" x14ac:dyDescent="0.2">
      <c r="B2056" s="5">
        <v>37725</v>
      </c>
      <c r="C2056" s="1">
        <v>131.02000000000001</v>
      </c>
      <c r="D2056" s="1">
        <f t="shared" si="377"/>
        <v>16</v>
      </c>
      <c r="E2056" s="1" t="b">
        <f t="shared" si="378"/>
        <v>1</v>
      </c>
      <c r="F2056" s="6">
        <f t="shared" si="379"/>
        <v>9.1658322421628302E-3</v>
      </c>
      <c r="G2056" s="8">
        <f t="shared" si="388"/>
        <v>2.1051676023374185E-3</v>
      </c>
      <c r="H2056" s="8">
        <f t="shared" si="389"/>
        <v>1.9264554691206684E-3</v>
      </c>
      <c r="I2056" s="8">
        <f t="shared" si="390"/>
        <v>-3.4140661555480503E-4</v>
      </c>
      <c r="J2056" s="6">
        <f t="shared" si="391"/>
        <v>1.8860476878618602E-3</v>
      </c>
      <c r="K2056" s="6">
        <f t="shared" si="392"/>
        <v>1.2522204299304349E-3</v>
      </c>
      <c r="L2056" s="6">
        <f t="shared" si="393"/>
        <v>7.4423829862245124E-4</v>
      </c>
      <c r="M2056" s="9">
        <f t="shared" si="394"/>
        <v>1</v>
      </c>
      <c r="N2056" s="9">
        <f t="shared" si="395"/>
        <v>1</v>
      </c>
      <c r="O2056" s="9">
        <f t="shared" si="396"/>
        <v>-0.45873293028151335</v>
      </c>
      <c r="P2056" s="9">
        <f t="shared" si="397"/>
        <v>0.51375568990616227</v>
      </c>
      <c r="Q2056" s="10">
        <f t="shared" si="398"/>
        <v>0.17427246116689479</v>
      </c>
      <c r="R2056" s="10">
        <f t="shared" si="381"/>
        <v>0.45905130084429535</v>
      </c>
      <c r="S2056" s="10">
        <f>_xlfn.PERCENTILE.INC($R$1519:R2056,0.75)</f>
        <v>0.53180929323494885</v>
      </c>
      <c r="T2056" s="10">
        <f t="shared" si="382"/>
        <v>0.53180929323494885</v>
      </c>
      <c r="U2056" s="11">
        <f t="shared" si="399"/>
        <v>0.45905130084429535</v>
      </c>
      <c r="V2056" s="10">
        <f t="shared" si="383"/>
        <v>0.49148574943760387</v>
      </c>
      <c r="W2056" s="10">
        <f t="shared" si="384"/>
        <v>0.46052060860271782</v>
      </c>
      <c r="X2056" s="10">
        <f t="shared" si="400"/>
        <v>0.57381412605536919</v>
      </c>
      <c r="Y2056" s="10">
        <f>_xlfn.PERCENTILE.INC($X$1519:X2056,0.75)</f>
        <v>0.66476161654368615</v>
      </c>
      <c r="Z2056" s="10">
        <f t="shared" si="401"/>
        <v>0.66476161654368615</v>
      </c>
      <c r="AA2056" s="10">
        <f t="shared" si="402"/>
        <v>0.57381412605536919</v>
      </c>
      <c r="AB2056" s="10">
        <f t="shared" si="403"/>
        <v>0.22633931645056821</v>
      </c>
      <c r="AC2056" s="10">
        <f t="shared" si="404"/>
        <v>0.12987669706105245</v>
      </c>
      <c r="AD2056" s="13">
        <f t="shared" si="405"/>
        <v>226339.31645056821</v>
      </c>
      <c r="AE2056" s="13">
        <f t="shared" si="385"/>
        <v>129876.69706105246</v>
      </c>
      <c r="AF2056" s="13"/>
      <c r="AG2056" s="2">
        <f t="shared" si="380"/>
        <v>37725</v>
      </c>
      <c r="AH2056" s="3">
        <f t="shared" si="386"/>
        <v>1979.9448402625319</v>
      </c>
      <c r="AI2056" s="3">
        <f t="shared" si="387"/>
        <v>1112.3647725344699</v>
      </c>
      <c r="AJ2056" s="3">
        <f t="shared" si="406"/>
        <v>101413.68391055775</v>
      </c>
      <c r="AK2056" s="3">
        <f t="shared" si="407"/>
        <v>75879.427587000202</v>
      </c>
    </row>
    <row r="2057" spans="2:37" x14ac:dyDescent="0.2">
      <c r="B2057" s="5">
        <v>37726</v>
      </c>
      <c r="C2057" s="1">
        <v>133.34</v>
      </c>
      <c r="D2057" s="1">
        <f t="shared" si="377"/>
        <v>16</v>
      </c>
      <c r="E2057" s="1" t="b">
        <f t="shared" si="378"/>
        <v>0</v>
      </c>
      <c r="F2057" s="6">
        <f t="shared" si="379"/>
        <v>1.7707220271714119E-2</v>
      </c>
      <c r="G2057" s="8">
        <f t="shared" si="388"/>
        <v>2.5004790461428594E-3</v>
      </c>
      <c r="H2057" s="8">
        <f t="shared" si="389"/>
        <v>1.9908727021081276E-3</v>
      </c>
      <c r="I2057" s="8">
        <f t="shared" si="390"/>
        <v>-2.4080180100214191E-4</v>
      </c>
      <c r="J2057" s="6">
        <f t="shared" si="391"/>
        <v>1.8872790414282959E-3</v>
      </c>
      <c r="K2057" s="6">
        <f t="shared" si="392"/>
        <v>1.2534566829690101E-3</v>
      </c>
      <c r="L2057" s="6">
        <f t="shared" si="393"/>
        <v>7.4394629538545014E-4</v>
      </c>
      <c r="M2057" s="9">
        <f t="shared" si="394"/>
        <v>1</v>
      </c>
      <c r="N2057" s="9">
        <f t="shared" si="395"/>
        <v>1</v>
      </c>
      <c r="O2057" s="9">
        <f t="shared" si="396"/>
        <v>-0.32368169919762657</v>
      </c>
      <c r="P2057" s="9">
        <f t="shared" si="397"/>
        <v>0.55877276693412448</v>
      </c>
      <c r="Q2057" s="10">
        <f t="shared" si="398"/>
        <v>0.16779458378777462</v>
      </c>
      <c r="R2057" s="10">
        <f t="shared" si="381"/>
        <v>0.47677343448214887</v>
      </c>
      <c r="S2057" s="10">
        <f>_xlfn.PERCENTILE.INC($R$1519:R2057,0.75)</f>
        <v>0.53142216331953018</v>
      </c>
      <c r="T2057" s="10">
        <f t="shared" si="382"/>
        <v>0.53142216331953018</v>
      </c>
      <c r="U2057" s="11">
        <f t="shared" si="399"/>
        <v>0.47677343448214887</v>
      </c>
      <c r="V2057" s="10">
        <f t="shared" si="383"/>
        <v>0.49148574943760387</v>
      </c>
      <c r="W2057" s="10">
        <f t="shared" si="384"/>
        <v>0.46052060860271782</v>
      </c>
      <c r="X2057" s="10">
        <f t="shared" si="400"/>
        <v>0.59596679310268608</v>
      </c>
      <c r="Y2057" s="10">
        <f>_xlfn.PERCENTILE.INC($X$1519:X2057,0.75)</f>
        <v>0.66427770414941278</v>
      </c>
      <c r="Z2057" s="10">
        <f t="shared" si="401"/>
        <v>0.66427770414941278</v>
      </c>
      <c r="AA2057" s="10">
        <f t="shared" si="402"/>
        <v>0.57381412605536919</v>
      </c>
      <c r="AB2057" s="10">
        <f t="shared" si="403"/>
        <v>0.22633931645056821</v>
      </c>
      <c r="AC2057" s="10">
        <f t="shared" si="404"/>
        <v>0.12987669706105245</v>
      </c>
      <c r="AD2057" s="13">
        <f t="shared" si="405"/>
        <v>226339.31645056821</v>
      </c>
      <c r="AE2057" s="13">
        <f t="shared" si="385"/>
        <v>129876.69706105246</v>
      </c>
      <c r="AF2057" s="13"/>
      <c r="AG2057" s="2">
        <f t="shared" si="380"/>
        <v>37726</v>
      </c>
      <c r="AH2057" s="3">
        <f t="shared" si="386"/>
        <v>4007.8401325394184</v>
      </c>
      <c r="AI2057" s="3">
        <f t="shared" si="387"/>
        <v>2299.7552830227419</v>
      </c>
      <c r="AJ2057" s="3">
        <f t="shared" si="406"/>
        <v>105421.52404309718</v>
      </c>
      <c r="AK2057" s="3">
        <f t="shared" si="407"/>
        <v>78179.182870022938</v>
      </c>
    </row>
    <row r="2058" spans="2:37" x14ac:dyDescent="0.2">
      <c r="B2058" s="5">
        <v>37727</v>
      </c>
      <c r="C2058" s="1">
        <v>135.69999999999999</v>
      </c>
      <c r="D2058" s="1">
        <f t="shared" si="377"/>
        <v>16</v>
      </c>
      <c r="E2058" s="1" t="b">
        <f t="shared" si="378"/>
        <v>0</v>
      </c>
      <c r="F2058" s="6">
        <f t="shared" si="379"/>
        <v>1.7699115044247593E-2</v>
      </c>
      <c r="G2058" s="8">
        <f t="shared" si="388"/>
        <v>2.823646900705014E-3</v>
      </c>
      <c r="H2058" s="8">
        <f t="shared" si="389"/>
        <v>1.858258662366701E-3</v>
      </c>
      <c r="I2058" s="8">
        <f t="shared" si="390"/>
        <v>-1.3755177406714968E-4</v>
      </c>
      <c r="J2058" s="6">
        <f t="shared" si="391"/>
        <v>1.8889119325815526E-3</v>
      </c>
      <c r="K2058" s="6">
        <f t="shared" si="392"/>
        <v>1.2545040087755057E-3</v>
      </c>
      <c r="L2058" s="6">
        <f t="shared" si="393"/>
        <v>7.4365616198419373E-4</v>
      </c>
      <c r="M2058" s="9">
        <f t="shared" si="394"/>
        <v>1</v>
      </c>
      <c r="N2058" s="9">
        <f t="shared" si="395"/>
        <v>1</v>
      </c>
      <c r="O2058" s="9">
        <f t="shared" si="396"/>
        <v>-0.18496689881536046</v>
      </c>
      <c r="P2058" s="9">
        <f t="shared" si="397"/>
        <v>0.60501103372821319</v>
      </c>
      <c r="Q2058" s="10">
        <f t="shared" si="398"/>
        <v>0.16155088130565431</v>
      </c>
      <c r="R2058" s="10">
        <f t="shared" si="381"/>
        <v>0.49520002214435449</v>
      </c>
      <c r="S2058" s="10">
        <f>_xlfn.PERCENTILE.INC($R$1519:R2058,0.75)</f>
        <v>0.53103503340411162</v>
      </c>
      <c r="T2058" s="10">
        <f t="shared" si="382"/>
        <v>0.53103503340411162</v>
      </c>
      <c r="U2058" s="11">
        <f t="shared" si="399"/>
        <v>0.49520002214435449</v>
      </c>
      <c r="V2058" s="10">
        <f t="shared" si="383"/>
        <v>0.49148574943760387</v>
      </c>
      <c r="W2058" s="10">
        <f t="shared" si="384"/>
        <v>0.46052060860271782</v>
      </c>
      <c r="X2058" s="10">
        <f t="shared" si="400"/>
        <v>0.61900002768044315</v>
      </c>
      <c r="Y2058" s="10">
        <f>_xlfn.PERCENTILE.INC($X$1519:X2058,0.75)</f>
        <v>0.66379379175513953</v>
      </c>
      <c r="Z2058" s="10">
        <f t="shared" si="401"/>
        <v>0.66379379175513953</v>
      </c>
      <c r="AA2058" s="10">
        <f t="shared" si="402"/>
        <v>0.57381412605536919</v>
      </c>
      <c r="AB2058" s="10">
        <f t="shared" si="403"/>
        <v>0.22633931645056821</v>
      </c>
      <c r="AC2058" s="10">
        <f t="shared" si="404"/>
        <v>0.12987669706105245</v>
      </c>
      <c r="AD2058" s="13">
        <f t="shared" si="405"/>
        <v>226339.31645056821</v>
      </c>
      <c r="AE2058" s="13">
        <f t="shared" si="385"/>
        <v>129876.69706105246</v>
      </c>
      <c r="AF2058" s="13"/>
      <c r="AG2058" s="2">
        <f t="shared" si="380"/>
        <v>37727</v>
      </c>
      <c r="AH2058" s="3">
        <f t="shared" si="386"/>
        <v>4006.0056008949687</v>
      </c>
      <c r="AI2058" s="3">
        <f t="shared" si="387"/>
        <v>2298.7026028504606</v>
      </c>
      <c r="AJ2058" s="3">
        <f t="shared" si="406"/>
        <v>109427.52964399214</v>
      </c>
      <c r="AK2058" s="3">
        <f t="shared" si="407"/>
        <v>80477.8854728734</v>
      </c>
    </row>
    <row r="2059" spans="2:37" x14ac:dyDescent="0.2">
      <c r="B2059" s="5">
        <v>37728</v>
      </c>
      <c r="C2059" s="1">
        <v>138.84</v>
      </c>
      <c r="D2059" s="1">
        <f t="shared" si="377"/>
        <v>16</v>
      </c>
      <c r="E2059" s="1" t="b">
        <f t="shared" si="378"/>
        <v>0</v>
      </c>
      <c r="F2059" s="6">
        <f t="shared" si="379"/>
        <v>2.3139277818717829E-2</v>
      </c>
      <c r="G2059" s="8">
        <f t="shared" si="388"/>
        <v>3.4171507799485336E-3</v>
      </c>
      <c r="H2059" s="8">
        <f t="shared" si="389"/>
        <v>2.3544966627246089E-3</v>
      </c>
      <c r="I2059" s="8">
        <f t="shared" si="390"/>
        <v>1.0833840736751892E-5</v>
      </c>
      <c r="J2059" s="6">
        <f t="shared" si="391"/>
        <v>1.8913997905809397E-3</v>
      </c>
      <c r="K2059" s="6">
        <f t="shared" si="392"/>
        <v>1.2563049228943547E-3</v>
      </c>
      <c r="L2059" s="6">
        <f t="shared" si="393"/>
        <v>7.4338031823744483E-4</v>
      </c>
      <c r="M2059" s="9">
        <f t="shared" si="394"/>
        <v>1</v>
      </c>
      <c r="N2059" s="9">
        <f t="shared" si="395"/>
        <v>1</v>
      </c>
      <c r="O2059" s="9">
        <f t="shared" si="396"/>
        <v>1.4573752453439896E-2</v>
      </c>
      <c r="P2059" s="9">
        <f t="shared" si="397"/>
        <v>0.67152458415114669</v>
      </c>
      <c r="Q2059" s="10">
        <f t="shared" si="398"/>
        <v>0.16584658078368752</v>
      </c>
      <c r="R2059" s="10">
        <f t="shared" si="381"/>
        <v>0.48237352631552538</v>
      </c>
      <c r="S2059" s="10">
        <f>_xlfn.PERCENTILE.INC($R$1519:R2059,0.75)</f>
        <v>0.53064790348869295</v>
      </c>
      <c r="T2059" s="10">
        <f t="shared" si="382"/>
        <v>0.53064790348869295</v>
      </c>
      <c r="U2059" s="11">
        <f t="shared" si="399"/>
        <v>0.48237352631552538</v>
      </c>
      <c r="V2059" s="10">
        <f t="shared" si="383"/>
        <v>0.49148574943760387</v>
      </c>
      <c r="W2059" s="10">
        <f t="shared" si="384"/>
        <v>0.46052060860271782</v>
      </c>
      <c r="X2059" s="10">
        <f t="shared" si="400"/>
        <v>0.60296690789440677</v>
      </c>
      <c r="Y2059" s="10">
        <f>_xlfn.PERCENTILE.INC($X$1519:X2059,0.75)</f>
        <v>0.66330987936086616</v>
      </c>
      <c r="Z2059" s="10">
        <f t="shared" si="401"/>
        <v>0.66330987936086616</v>
      </c>
      <c r="AA2059" s="10">
        <f t="shared" si="402"/>
        <v>0.57381412605536919</v>
      </c>
      <c r="AB2059" s="10">
        <f t="shared" si="403"/>
        <v>0.22633931645056821</v>
      </c>
      <c r="AC2059" s="10">
        <f t="shared" si="404"/>
        <v>0.12987669706105245</v>
      </c>
      <c r="AD2059" s="13">
        <f t="shared" si="405"/>
        <v>226339.31645056821</v>
      </c>
      <c r="AE2059" s="13">
        <f t="shared" si="385"/>
        <v>129876.69706105246</v>
      </c>
      <c r="AF2059" s="13"/>
      <c r="AG2059" s="2">
        <f t="shared" si="380"/>
        <v>37728</v>
      </c>
      <c r="AH2059" s="3">
        <f t="shared" si="386"/>
        <v>5237.3283246483888</v>
      </c>
      <c r="AI2059" s="3">
        <f t="shared" si="387"/>
        <v>3005.2529754731463</v>
      </c>
      <c r="AJ2059" s="3">
        <f t="shared" si="406"/>
        <v>114664.85796864053</v>
      </c>
      <c r="AK2059" s="3">
        <f t="shared" si="407"/>
        <v>83483.138448346552</v>
      </c>
    </row>
    <row r="2060" spans="2:37" x14ac:dyDescent="0.2">
      <c r="B2060" s="5">
        <v>37733</v>
      </c>
      <c r="C2060" s="1">
        <v>136.47</v>
      </c>
      <c r="D2060" s="1">
        <f t="shared" si="377"/>
        <v>17</v>
      </c>
      <c r="E2060" s="1" t="b">
        <f t="shared" si="378"/>
        <v>1</v>
      </c>
      <c r="F2060" s="6">
        <f t="shared" si="379"/>
        <v>-1.7070008643042422E-2</v>
      </c>
      <c r="G2060" s="8">
        <f t="shared" si="388"/>
        <v>2.8769362879047054E-3</v>
      </c>
      <c r="H2060" s="8">
        <f t="shared" si="389"/>
        <v>2.0323142886213949E-3</v>
      </c>
      <c r="I2060" s="8">
        <f t="shared" si="390"/>
        <v>-7.3769321406776713E-5</v>
      </c>
      <c r="J2060" s="6">
        <f t="shared" si="391"/>
        <v>1.8931158684431164E-3</v>
      </c>
      <c r="K2060" s="6">
        <f t="shared" si="392"/>
        <v>1.2576057867560828E-3</v>
      </c>
      <c r="L2060" s="6">
        <f t="shared" si="393"/>
        <v>7.4309152790868246E-4</v>
      </c>
      <c r="M2060" s="9">
        <f t="shared" si="394"/>
        <v>1</v>
      </c>
      <c r="N2060" s="9">
        <f t="shared" si="395"/>
        <v>1</v>
      </c>
      <c r="O2060" s="9">
        <f t="shared" si="396"/>
        <v>-9.927353311965377E-2</v>
      </c>
      <c r="P2060" s="9">
        <f t="shared" si="397"/>
        <v>0.6335754889601154</v>
      </c>
      <c r="Q2060" s="10">
        <f t="shared" si="398"/>
        <v>0.17069439441840556</v>
      </c>
      <c r="R2060" s="10">
        <f t="shared" si="381"/>
        <v>0.46867385582624499</v>
      </c>
      <c r="S2060" s="10">
        <f>_xlfn.PERCENTILE.INC($R$1519:R2060,0.75)</f>
        <v>0.53053295155496405</v>
      </c>
      <c r="T2060" s="10">
        <f t="shared" si="382"/>
        <v>0.53053295155496405</v>
      </c>
      <c r="U2060" s="11">
        <f t="shared" si="399"/>
        <v>0.46867385582624499</v>
      </c>
      <c r="V2060" s="10">
        <f t="shared" si="383"/>
        <v>0.67152458415114669</v>
      </c>
      <c r="W2060" s="10">
        <f t="shared" si="384"/>
        <v>0.48237352631552538</v>
      </c>
      <c r="X2060" s="10">
        <f t="shared" si="400"/>
        <v>0.58584231978280621</v>
      </c>
      <c r="Y2060" s="10">
        <f>_xlfn.PERCENTILE.INC($X$1519:X2060,0.75)</f>
        <v>0.66316618944370498</v>
      </c>
      <c r="Z2060" s="10">
        <f t="shared" si="401"/>
        <v>0.66316618944370498</v>
      </c>
      <c r="AA2060" s="10">
        <f t="shared" si="402"/>
        <v>0.58584231978280621</v>
      </c>
      <c r="AB2060" s="10">
        <f t="shared" si="403"/>
        <v>0.32392568166455538</v>
      </c>
      <c r="AC2060" s="10">
        <f t="shared" si="404"/>
        <v>0.18976937278358993</v>
      </c>
      <c r="AD2060" s="13">
        <f t="shared" si="405"/>
        <v>323925.68166455539</v>
      </c>
      <c r="AE2060" s="13">
        <f t="shared" si="385"/>
        <v>189769.37278358993</v>
      </c>
      <c r="AF2060" s="13"/>
      <c r="AG2060" s="2">
        <f t="shared" si="380"/>
        <v>37733</v>
      </c>
      <c r="AH2060" s="3">
        <f t="shared" si="386"/>
        <v>-3863.6140880715134</v>
      </c>
      <c r="AI2060" s="3">
        <f t="shared" si="387"/>
        <v>-2216.996341361968</v>
      </c>
      <c r="AJ2060" s="3">
        <f t="shared" si="406"/>
        <v>110801.24388056902</v>
      </c>
      <c r="AK2060" s="3">
        <f t="shared" si="407"/>
        <v>81266.142106984582</v>
      </c>
    </row>
    <row r="2061" spans="2:37" x14ac:dyDescent="0.2">
      <c r="B2061" s="5">
        <v>37734</v>
      </c>
      <c r="C2061" s="1">
        <v>138.31</v>
      </c>
      <c r="D2061" s="1">
        <f t="shared" si="377"/>
        <v>17</v>
      </c>
      <c r="E2061" s="1" t="b">
        <f t="shared" si="378"/>
        <v>0</v>
      </c>
      <c r="F2061" s="6">
        <f t="shared" si="379"/>
        <v>1.3482816736279046E-2</v>
      </c>
      <c r="G2061" s="8">
        <f t="shared" si="388"/>
        <v>3.2741777131442846E-3</v>
      </c>
      <c r="H2061" s="8">
        <f t="shared" si="389"/>
        <v>2.1589788825314149E-3</v>
      </c>
      <c r="I2061" s="8">
        <f t="shared" si="390"/>
        <v>2.8782846974118302E-5</v>
      </c>
      <c r="J2061" s="6">
        <f t="shared" si="391"/>
        <v>1.8953497164987414E-3</v>
      </c>
      <c r="K2061" s="6">
        <f t="shared" si="392"/>
        <v>1.2590795264501638E-3</v>
      </c>
      <c r="L2061" s="6">
        <f t="shared" si="393"/>
        <v>7.4281091605547963E-4</v>
      </c>
      <c r="M2061" s="9">
        <f t="shared" si="394"/>
        <v>1</v>
      </c>
      <c r="N2061" s="9">
        <f t="shared" si="395"/>
        <v>1</v>
      </c>
      <c r="O2061" s="9">
        <f t="shared" si="396"/>
        <v>3.8748551417314585E-2</v>
      </c>
      <c r="P2061" s="9">
        <f t="shared" si="397"/>
        <v>0.67958285047243816</v>
      </c>
      <c r="Q2061" s="10">
        <f t="shared" si="398"/>
        <v>0.16285983942861196</v>
      </c>
      <c r="R2061" s="10">
        <f t="shared" si="381"/>
        <v>0.49121993660731339</v>
      </c>
      <c r="S2061" s="10">
        <f>_xlfn.PERCENTILE.INC($R$1519:R2061,0.75)</f>
        <v>0.53041799962123504</v>
      </c>
      <c r="T2061" s="10">
        <f t="shared" si="382"/>
        <v>0.53041799962123504</v>
      </c>
      <c r="U2061" s="11">
        <f t="shared" si="399"/>
        <v>0.49121993660731339</v>
      </c>
      <c r="V2061" s="10">
        <f t="shared" si="383"/>
        <v>0.67152458415114669</v>
      </c>
      <c r="W2061" s="10">
        <f t="shared" si="384"/>
        <v>0.48237352631552538</v>
      </c>
      <c r="X2061" s="10">
        <f t="shared" si="400"/>
        <v>0.61402492075914172</v>
      </c>
      <c r="Y2061" s="10">
        <f>_xlfn.PERCENTILE.INC($X$1519:X2061,0.75)</f>
        <v>0.66302249952654391</v>
      </c>
      <c r="Z2061" s="10">
        <f t="shared" si="401"/>
        <v>0.66302249952654391</v>
      </c>
      <c r="AA2061" s="10">
        <f t="shared" si="402"/>
        <v>0.58584231978280621</v>
      </c>
      <c r="AB2061" s="10">
        <f t="shared" si="403"/>
        <v>0.32392568166455538</v>
      </c>
      <c r="AC2061" s="10">
        <f t="shared" si="404"/>
        <v>0.18976937278358993</v>
      </c>
      <c r="AD2061" s="13">
        <f t="shared" si="405"/>
        <v>323925.68166455539</v>
      </c>
      <c r="AE2061" s="13">
        <f t="shared" si="385"/>
        <v>189769.37278358993</v>
      </c>
      <c r="AF2061" s="13"/>
      <c r="AG2061" s="2">
        <f t="shared" si="380"/>
        <v>37734</v>
      </c>
      <c r="AH2061" s="3">
        <f t="shared" si="386"/>
        <v>4367.4306020574659</v>
      </c>
      <c r="AI2061" s="3">
        <f t="shared" si="387"/>
        <v>2558.6256753997636</v>
      </c>
      <c r="AJ2061" s="3">
        <f t="shared" si="406"/>
        <v>115168.67448262649</v>
      </c>
      <c r="AK2061" s="3">
        <f t="shared" si="407"/>
        <v>83824.767782384341</v>
      </c>
    </row>
    <row r="2062" spans="2:37" x14ac:dyDescent="0.2">
      <c r="B2062" s="5">
        <v>37735</v>
      </c>
      <c r="C2062" s="1">
        <v>139.91999999999999</v>
      </c>
      <c r="D2062" s="1">
        <f t="shared" si="377"/>
        <v>17</v>
      </c>
      <c r="E2062" s="1" t="b">
        <f t="shared" si="378"/>
        <v>0</v>
      </c>
      <c r="F2062" s="6">
        <f t="shared" si="379"/>
        <v>1.1640517677680373E-2</v>
      </c>
      <c r="G2062" s="8">
        <f t="shared" si="388"/>
        <v>3.4548749526559525E-3</v>
      </c>
      <c r="H2062" s="8">
        <f t="shared" si="389"/>
        <v>2.3992600974402814E-3</v>
      </c>
      <c r="I2062" s="8">
        <f t="shared" si="390"/>
        <v>9.8305942371595649E-5</v>
      </c>
      <c r="J2062" s="6">
        <f t="shared" si="391"/>
        <v>1.897862354168554E-3</v>
      </c>
      <c r="K2062" s="6">
        <f t="shared" si="392"/>
        <v>1.2609283206763352E-3</v>
      </c>
      <c r="L2062" s="6">
        <f t="shared" si="393"/>
        <v>7.4254845654055524E-4</v>
      </c>
      <c r="M2062" s="9">
        <f t="shared" si="394"/>
        <v>1</v>
      </c>
      <c r="N2062" s="9">
        <f t="shared" si="395"/>
        <v>1</v>
      </c>
      <c r="O2062" s="9">
        <f t="shared" si="396"/>
        <v>0.13238993564082177</v>
      </c>
      <c r="P2062" s="9">
        <f t="shared" si="397"/>
        <v>0.71079664521360719</v>
      </c>
      <c r="Q2062" s="10">
        <f t="shared" si="398"/>
        <v>0.16229206849590558</v>
      </c>
      <c r="R2062" s="10">
        <f t="shared" si="381"/>
        <v>0.49293844573814338</v>
      </c>
      <c r="S2062" s="10">
        <f>_xlfn.PERCENTILE.INC($R$1519:R2062,0.75)</f>
        <v>0.53030304768750613</v>
      </c>
      <c r="T2062" s="10">
        <f t="shared" si="382"/>
        <v>0.53030304768750613</v>
      </c>
      <c r="U2062" s="11">
        <f t="shared" si="399"/>
        <v>0.49293844573814338</v>
      </c>
      <c r="V2062" s="10">
        <f t="shared" si="383"/>
        <v>0.67152458415114669</v>
      </c>
      <c r="W2062" s="10">
        <f t="shared" si="384"/>
        <v>0.48237352631552538</v>
      </c>
      <c r="X2062" s="10">
        <f t="shared" si="400"/>
        <v>0.61617305717267923</v>
      </c>
      <c r="Y2062" s="10">
        <f>_xlfn.PERCENTILE.INC($X$1519:X2062,0.75)</f>
        <v>0.66287880960938272</v>
      </c>
      <c r="Z2062" s="10">
        <f t="shared" si="401"/>
        <v>0.66287880960938272</v>
      </c>
      <c r="AA2062" s="10">
        <f t="shared" si="402"/>
        <v>0.58584231978280621</v>
      </c>
      <c r="AB2062" s="10">
        <f t="shared" si="403"/>
        <v>0.32392568166455538</v>
      </c>
      <c r="AC2062" s="10">
        <f t="shared" si="404"/>
        <v>0.18976937278358993</v>
      </c>
      <c r="AD2062" s="13">
        <f t="shared" si="405"/>
        <v>323925.68166455539</v>
      </c>
      <c r="AE2062" s="13">
        <f t="shared" si="385"/>
        <v>189769.37278358993</v>
      </c>
      <c r="AF2062" s="13"/>
      <c r="AG2062" s="2">
        <f t="shared" si="380"/>
        <v>37735</v>
      </c>
      <c r="AH2062" s="3">
        <f t="shared" si="386"/>
        <v>3770.6626236709221</v>
      </c>
      <c r="AI2062" s="3">
        <f t="shared" si="387"/>
        <v>2209.0137385696953</v>
      </c>
      <c r="AJ2062" s="3">
        <f t="shared" si="406"/>
        <v>118939.33710629742</v>
      </c>
      <c r="AK2062" s="3">
        <f t="shared" si="407"/>
        <v>86033.781520954042</v>
      </c>
    </row>
    <row r="2063" spans="2:37" x14ac:dyDescent="0.2">
      <c r="B2063" s="5">
        <v>37736</v>
      </c>
      <c r="C2063" s="1">
        <v>139.09</v>
      </c>
      <c r="D2063" s="1">
        <f t="shared" si="377"/>
        <v>17</v>
      </c>
      <c r="E2063" s="1" t="b">
        <f t="shared" si="378"/>
        <v>0</v>
      </c>
      <c r="F2063" s="6">
        <f t="shared" si="379"/>
        <v>-5.9319611206402056E-3</v>
      </c>
      <c r="G2063" s="8">
        <f t="shared" si="388"/>
        <v>3.4918625447819982E-3</v>
      </c>
      <c r="H2063" s="8">
        <f t="shared" si="389"/>
        <v>2.4513624925539949E-3</v>
      </c>
      <c r="I2063" s="8">
        <f t="shared" si="390"/>
        <v>5.5115665926022675E-5</v>
      </c>
      <c r="J2063" s="6">
        <f t="shared" si="391"/>
        <v>1.9004177786505225E-3</v>
      </c>
      <c r="K2063" s="6">
        <f t="shared" si="392"/>
        <v>1.2628690552367028E-3</v>
      </c>
      <c r="L2063" s="6">
        <f t="shared" si="393"/>
        <v>7.4226517568743171E-4</v>
      </c>
      <c r="M2063" s="9">
        <f t="shared" si="394"/>
        <v>1</v>
      </c>
      <c r="N2063" s="9">
        <f t="shared" si="395"/>
        <v>1</v>
      </c>
      <c r="O2063" s="9">
        <f t="shared" si="396"/>
        <v>7.4253336585511476E-2</v>
      </c>
      <c r="P2063" s="9">
        <f t="shared" si="397"/>
        <v>0.6914177788618372</v>
      </c>
      <c r="Q2063" s="10">
        <f t="shared" si="398"/>
        <v>0.16195046899760296</v>
      </c>
      <c r="R2063" s="10">
        <f t="shared" si="381"/>
        <v>0.49397819280896366</v>
      </c>
      <c r="S2063" s="10">
        <f>_xlfn.PERCENTILE.INC($R$1519:R2063,0.75)</f>
        <v>0.53018809575377723</v>
      </c>
      <c r="T2063" s="10">
        <f t="shared" si="382"/>
        <v>0.53018809575377723</v>
      </c>
      <c r="U2063" s="11">
        <f t="shared" si="399"/>
        <v>0.49397819280896366</v>
      </c>
      <c r="V2063" s="10">
        <f t="shared" si="383"/>
        <v>0.67152458415114669</v>
      </c>
      <c r="W2063" s="10">
        <f t="shared" si="384"/>
        <v>0.48237352631552538</v>
      </c>
      <c r="X2063" s="10">
        <f t="shared" si="400"/>
        <v>0.61747274101120453</v>
      </c>
      <c r="Y2063" s="10">
        <f>_xlfn.PERCENTILE.INC($X$1519:X2063,0.75)</f>
        <v>0.66273511969222154</v>
      </c>
      <c r="Z2063" s="10">
        <f t="shared" si="401"/>
        <v>0.66273511969222154</v>
      </c>
      <c r="AA2063" s="10">
        <f t="shared" si="402"/>
        <v>0.58584231978280621</v>
      </c>
      <c r="AB2063" s="10">
        <f t="shared" si="403"/>
        <v>0.32392568166455538</v>
      </c>
      <c r="AC2063" s="10">
        <f t="shared" si="404"/>
        <v>0.18976937278358993</v>
      </c>
      <c r="AD2063" s="13">
        <f t="shared" si="405"/>
        <v>323925.68166455539</v>
      </c>
      <c r="AE2063" s="13">
        <f t="shared" si="385"/>
        <v>189769.37278358993</v>
      </c>
      <c r="AF2063" s="13"/>
      <c r="AG2063" s="2">
        <f t="shared" si="380"/>
        <v>37736</v>
      </c>
      <c r="AH2063" s="3">
        <f t="shared" si="386"/>
        <v>-1921.5145496110185</v>
      </c>
      <c r="AI2063" s="3">
        <f t="shared" si="387"/>
        <v>-1125.704541240533</v>
      </c>
      <c r="AJ2063" s="3">
        <f t="shared" si="406"/>
        <v>117017.8225566864</v>
      </c>
      <c r="AK2063" s="3">
        <f t="shared" si="407"/>
        <v>84908.076979713514</v>
      </c>
    </row>
    <row r="2064" spans="2:37" x14ac:dyDescent="0.2">
      <c r="B2064" s="5">
        <v>37739</v>
      </c>
      <c r="C2064" s="1">
        <v>139.82</v>
      </c>
      <c r="D2064" s="1">
        <f t="shared" si="377"/>
        <v>18</v>
      </c>
      <c r="E2064" s="1" t="b">
        <f t="shared" si="378"/>
        <v>1</v>
      </c>
      <c r="F2064" s="6">
        <f t="shared" si="379"/>
        <v>5.2484003163417725E-3</v>
      </c>
      <c r="G2064" s="8">
        <f t="shared" si="388"/>
        <v>3.778320980447814E-3</v>
      </c>
      <c r="H2064" s="8">
        <f t="shared" si="389"/>
        <v>2.5606039862311279E-3</v>
      </c>
      <c r="I2064" s="8">
        <f t="shared" si="390"/>
        <v>1.1545768800563309E-4</v>
      </c>
      <c r="J2064" s="6">
        <f t="shared" si="391"/>
        <v>1.9034886486656351E-3</v>
      </c>
      <c r="K2064" s="6">
        <f t="shared" si="392"/>
        <v>1.2650044071546695E-3</v>
      </c>
      <c r="L2064" s="6">
        <f t="shared" si="393"/>
        <v>7.4199495102254169E-4</v>
      </c>
      <c r="M2064" s="9">
        <f t="shared" si="394"/>
        <v>1</v>
      </c>
      <c r="N2064" s="9">
        <f t="shared" si="395"/>
        <v>1</v>
      </c>
      <c r="O2064" s="9">
        <f t="shared" si="396"/>
        <v>0.15560441192560823</v>
      </c>
      <c r="P2064" s="9">
        <f t="shared" si="397"/>
        <v>0.71853480397520275</v>
      </c>
      <c r="Q2064" s="10">
        <f t="shared" si="398"/>
        <v>0.16191781733789989</v>
      </c>
      <c r="R2064" s="10">
        <f t="shared" si="381"/>
        <v>0.49407780635438758</v>
      </c>
      <c r="S2064" s="10">
        <f>_xlfn.PERCENTILE.INC($R$1519:R2064,0.75)</f>
        <v>0.52989722734400146</v>
      </c>
      <c r="T2064" s="10">
        <f t="shared" si="382"/>
        <v>0.52989722734400146</v>
      </c>
      <c r="U2064" s="11">
        <f t="shared" si="399"/>
        <v>0.49407780635438758</v>
      </c>
      <c r="V2064" s="10">
        <f t="shared" si="383"/>
        <v>0.6914177788618372</v>
      </c>
      <c r="W2064" s="10">
        <f t="shared" si="384"/>
        <v>0.49397819280896366</v>
      </c>
      <c r="X2064" s="10">
        <f t="shared" si="400"/>
        <v>0.61759725794298448</v>
      </c>
      <c r="Y2064" s="10">
        <f>_xlfn.PERCENTILE.INC($X$1519:X2064,0.75)</f>
        <v>0.66237153418000183</v>
      </c>
      <c r="Z2064" s="10">
        <f t="shared" si="401"/>
        <v>0.66237153418000183</v>
      </c>
      <c r="AA2064" s="10">
        <f t="shared" si="402"/>
        <v>0.61759725794298448</v>
      </c>
      <c r="AB2064" s="10">
        <f t="shared" si="403"/>
        <v>0.34154530487815798</v>
      </c>
      <c r="AC2064" s="10">
        <f t="shared" si="404"/>
        <v>0.210937443756051</v>
      </c>
      <c r="AD2064" s="13">
        <f t="shared" si="405"/>
        <v>341545.30487815797</v>
      </c>
      <c r="AE2064" s="13">
        <f t="shared" si="385"/>
        <v>210937.44375605101</v>
      </c>
      <c r="AF2064" s="13"/>
      <c r="AG2064" s="2">
        <f t="shared" si="380"/>
        <v>37739</v>
      </c>
      <c r="AH2064" s="3">
        <f t="shared" si="386"/>
        <v>1700.0916501194768</v>
      </c>
      <c r="AI2064" s="3">
        <f t="shared" si="387"/>
        <v>995.98563614937314</v>
      </c>
      <c r="AJ2064" s="3">
        <f t="shared" si="406"/>
        <v>118717.91420680587</v>
      </c>
      <c r="AK2064" s="3">
        <f t="shared" si="407"/>
        <v>85904.062615862887</v>
      </c>
    </row>
    <row r="2065" spans="2:37" x14ac:dyDescent="0.2">
      <c r="B2065" s="5">
        <v>37740</v>
      </c>
      <c r="C2065" s="1">
        <v>143.66</v>
      </c>
      <c r="D2065" s="1">
        <f t="shared" si="377"/>
        <v>18</v>
      </c>
      <c r="E2065" s="1" t="b">
        <f t="shared" si="378"/>
        <v>0</v>
      </c>
      <c r="F2065" s="6">
        <f t="shared" si="379"/>
        <v>2.7463882134172612E-2</v>
      </c>
      <c r="G2065" s="8">
        <f t="shared" si="388"/>
        <v>4.4247860467236944E-3</v>
      </c>
      <c r="H2065" s="8">
        <f t="shared" si="389"/>
        <v>2.8184944939025573E-3</v>
      </c>
      <c r="I2065" s="8">
        <f t="shared" si="390"/>
        <v>2.7079526547104282E-4</v>
      </c>
      <c r="J2065" s="6">
        <f t="shared" si="391"/>
        <v>1.9077274863909539E-3</v>
      </c>
      <c r="K2065" s="6">
        <f t="shared" si="392"/>
        <v>1.2676104240790897E-3</v>
      </c>
      <c r="L2065" s="6">
        <f t="shared" si="393"/>
        <v>7.4178843818426855E-4</v>
      </c>
      <c r="M2065" s="9">
        <f t="shared" si="394"/>
        <v>1</v>
      </c>
      <c r="N2065" s="9">
        <f t="shared" si="395"/>
        <v>1</v>
      </c>
      <c r="O2065" s="9">
        <f t="shared" si="396"/>
        <v>0.36505727446209435</v>
      </c>
      <c r="P2065" s="9">
        <f t="shared" si="397"/>
        <v>0.78835242482069801</v>
      </c>
      <c r="Q2065" s="10">
        <f t="shared" si="398"/>
        <v>0.16579127240531985</v>
      </c>
      <c r="R2065" s="10">
        <f t="shared" si="381"/>
        <v>0.48253444731649814</v>
      </c>
      <c r="S2065" s="10">
        <f>_xlfn.PERCENTILE.INC($R$1519:R2065,0.75)</f>
        <v>0.5296063589342257</v>
      </c>
      <c r="T2065" s="10">
        <f t="shared" si="382"/>
        <v>0.5296063589342257</v>
      </c>
      <c r="U2065" s="11">
        <f t="shared" si="399"/>
        <v>0.48253444731649814</v>
      </c>
      <c r="V2065" s="10">
        <f t="shared" si="383"/>
        <v>0.6914177788618372</v>
      </c>
      <c r="W2065" s="10">
        <f t="shared" si="384"/>
        <v>0.49397819280896366</v>
      </c>
      <c r="X2065" s="10">
        <f t="shared" si="400"/>
        <v>0.60316805914562266</v>
      </c>
      <c r="Y2065" s="10">
        <f>_xlfn.PERCENTILE.INC($X$1519:X2065,0.75)</f>
        <v>0.66200794866778212</v>
      </c>
      <c r="Z2065" s="10">
        <f t="shared" si="401"/>
        <v>0.66200794866778212</v>
      </c>
      <c r="AA2065" s="10">
        <f t="shared" si="402"/>
        <v>0.61759725794298448</v>
      </c>
      <c r="AB2065" s="10">
        <f t="shared" si="403"/>
        <v>0.34154530487815798</v>
      </c>
      <c r="AC2065" s="10">
        <f t="shared" si="404"/>
        <v>0.210937443756051</v>
      </c>
      <c r="AD2065" s="13">
        <f t="shared" si="405"/>
        <v>341545.30487815797</v>
      </c>
      <c r="AE2065" s="13">
        <f t="shared" si="385"/>
        <v>210937.44375605101</v>
      </c>
      <c r="AF2065" s="13"/>
      <c r="AG2065" s="2">
        <f t="shared" si="380"/>
        <v>37740</v>
      </c>
      <c r="AH2065" s="3">
        <f t="shared" si="386"/>
        <v>9380.1599966537815</v>
      </c>
      <c r="AI2065" s="3">
        <f t="shared" si="387"/>
        <v>5793.1610929998496</v>
      </c>
      <c r="AJ2065" s="3">
        <f t="shared" si="406"/>
        <v>128098.07420345965</v>
      </c>
      <c r="AK2065" s="3">
        <f t="shared" si="407"/>
        <v>91697.22370886273</v>
      </c>
    </row>
    <row r="2066" spans="2:37" x14ac:dyDescent="0.2">
      <c r="B2066" s="5">
        <v>37741</v>
      </c>
      <c r="C2066" s="1">
        <v>145.99</v>
      </c>
      <c r="D2066" s="1">
        <f t="shared" si="377"/>
        <v>18</v>
      </c>
      <c r="E2066" s="1" t="b">
        <f t="shared" si="378"/>
        <v>0</v>
      </c>
      <c r="F2066" s="6">
        <f t="shared" si="379"/>
        <v>1.6218850062648116E-2</v>
      </c>
      <c r="G2066" s="8">
        <f t="shared" si="388"/>
        <v>4.7570142477319829E-3</v>
      </c>
      <c r="H2066" s="8">
        <f t="shared" si="389"/>
        <v>2.9641692144203942E-3</v>
      </c>
      <c r="I2066" s="8">
        <f t="shared" si="390"/>
        <v>3.8390328147747544E-4</v>
      </c>
      <c r="J2066" s="6">
        <f t="shared" si="391"/>
        <v>1.9126042427607863E-3</v>
      </c>
      <c r="K2066" s="6">
        <f t="shared" si="392"/>
        <v>1.2704873390176352E-3</v>
      </c>
      <c r="L2066" s="6">
        <f t="shared" si="393"/>
        <v>7.4164101798704395E-4</v>
      </c>
      <c r="M2066" s="9">
        <f t="shared" si="394"/>
        <v>1</v>
      </c>
      <c r="N2066" s="9">
        <f t="shared" si="395"/>
        <v>1</v>
      </c>
      <c r="O2066" s="9">
        <f t="shared" si="396"/>
        <v>0.51764030328239208</v>
      </c>
      <c r="P2066" s="9">
        <f t="shared" si="397"/>
        <v>0.8392134344274641</v>
      </c>
      <c r="Q2066" s="10">
        <f t="shared" si="398"/>
        <v>0.16761576501337791</v>
      </c>
      <c r="R2066" s="10">
        <f t="shared" si="381"/>
        <v>0.47728207423457431</v>
      </c>
      <c r="S2066" s="10">
        <f>_xlfn.PERCENTILE.INC($R$1519:R2066,0.75)</f>
        <v>0.52931549052445004</v>
      </c>
      <c r="T2066" s="10">
        <f t="shared" si="382"/>
        <v>0.52931549052445004</v>
      </c>
      <c r="U2066" s="11">
        <f t="shared" si="399"/>
        <v>0.47728207423457431</v>
      </c>
      <c r="V2066" s="10">
        <f t="shared" si="383"/>
        <v>0.6914177788618372</v>
      </c>
      <c r="W2066" s="10">
        <f t="shared" si="384"/>
        <v>0.49397819280896366</v>
      </c>
      <c r="X2066" s="10">
        <f t="shared" si="400"/>
        <v>0.59660259279321792</v>
      </c>
      <c r="Y2066" s="10">
        <f>_xlfn.PERCENTILE.INC($X$1519:X2066,0.75)</f>
        <v>0.66164436315556252</v>
      </c>
      <c r="Z2066" s="10">
        <f t="shared" si="401"/>
        <v>0.66164436315556252</v>
      </c>
      <c r="AA2066" s="10">
        <f t="shared" si="402"/>
        <v>0.61759725794298448</v>
      </c>
      <c r="AB2066" s="10">
        <f t="shared" si="403"/>
        <v>0.34154530487815798</v>
      </c>
      <c r="AC2066" s="10">
        <f t="shared" si="404"/>
        <v>0.210937443756051</v>
      </c>
      <c r="AD2066" s="13">
        <f t="shared" si="405"/>
        <v>341545.30487815797</v>
      </c>
      <c r="AE2066" s="13">
        <f t="shared" si="385"/>
        <v>210937.44375605101</v>
      </c>
      <c r="AF2066" s="13"/>
      <c r="AG2066" s="2">
        <f t="shared" si="380"/>
        <v>37741</v>
      </c>
      <c r="AH2066" s="3">
        <f t="shared" si="386"/>
        <v>5539.4720894202819</v>
      </c>
      <c r="AI2066" s="3">
        <f t="shared" si="387"/>
        <v>3421.1627728776612</v>
      </c>
      <c r="AJ2066" s="3">
        <f t="shared" si="406"/>
        <v>133637.54629287994</v>
      </c>
      <c r="AK2066" s="3">
        <f t="shared" si="407"/>
        <v>95118.386481740396</v>
      </c>
    </row>
    <row r="2067" spans="2:37" x14ac:dyDescent="0.2">
      <c r="B2067" s="5">
        <v>37742</v>
      </c>
      <c r="C2067" s="1">
        <v>144.72</v>
      </c>
      <c r="D2067" s="1">
        <f t="shared" si="377"/>
        <v>18</v>
      </c>
      <c r="E2067" s="1" t="b">
        <f t="shared" si="378"/>
        <v>0</v>
      </c>
      <c r="F2067" s="6">
        <f t="shared" si="379"/>
        <v>-8.6992259743818856E-3</v>
      </c>
      <c r="G2067" s="8">
        <f t="shared" si="388"/>
        <v>4.685125585647946E-3</v>
      </c>
      <c r="H2067" s="8">
        <f t="shared" si="389"/>
        <v>2.8505902269671578E-3</v>
      </c>
      <c r="I2067" s="8">
        <f t="shared" si="390"/>
        <v>3.2891060671475479E-4</v>
      </c>
      <c r="J2067" s="6">
        <f t="shared" si="391"/>
        <v>1.9173155820081009E-3</v>
      </c>
      <c r="K2067" s="6">
        <f t="shared" si="392"/>
        <v>1.2731305336934277E-3</v>
      </c>
      <c r="L2067" s="6">
        <f t="shared" si="393"/>
        <v>7.4146112718261015E-4</v>
      </c>
      <c r="M2067" s="9">
        <f t="shared" si="394"/>
        <v>1</v>
      </c>
      <c r="N2067" s="9">
        <f t="shared" si="395"/>
        <v>1</v>
      </c>
      <c r="O2067" s="9">
        <f t="shared" si="396"/>
        <v>0.44359791047245195</v>
      </c>
      <c r="P2067" s="9">
        <f t="shared" si="397"/>
        <v>0.81453263682415067</v>
      </c>
      <c r="Q2067" s="10">
        <f t="shared" si="398"/>
        <v>0.16760525481451002</v>
      </c>
      <c r="R2067" s="10">
        <f t="shared" si="381"/>
        <v>0.47731200366322996</v>
      </c>
      <c r="S2067" s="10">
        <f>_xlfn.PERCENTILE.INC($R$1519:R2067,0.75)</f>
        <v>0.52902462211467427</v>
      </c>
      <c r="T2067" s="10">
        <f t="shared" si="382"/>
        <v>0.52902462211467427</v>
      </c>
      <c r="U2067" s="11">
        <f t="shared" si="399"/>
        <v>0.47731200366322996</v>
      </c>
      <c r="V2067" s="10">
        <f t="shared" si="383"/>
        <v>0.6914177788618372</v>
      </c>
      <c r="W2067" s="10">
        <f t="shared" si="384"/>
        <v>0.49397819280896366</v>
      </c>
      <c r="X2067" s="10">
        <f t="shared" si="400"/>
        <v>0.59664000457903754</v>
      </c>
      <c r="Y2067" s="10">
        <f>_xlfn.PERCENTILE.INC($X$1519:X2067,0.75)</f>
        <v>0.66128077764334281</v>
      </c>
      <c r="Z2067" s="10">
        <f t="shared" si="401"/>
        <v>0.66128077764334281</v>
      </c>
      <c r="AA2067" s="10">
        <f t="shared" si="402"/>
        <v>0.61759725794298448</v>
      </c>
      <c r="AB2067" s="10">
        <f t="shared" si="403"/>
        <v>0.34154530487815798</v>
      </c>
      <c r="AC2067" s="10">
        <f t="shared" si="404"/>
        <v>0.210937443756051</v>
      </c>
      <c r="AD2067" s="13">
        <f t="shared" si="405"/>
        <v>341545.30487815797</v>
      </c>
      <c r="AE2067" s="13">
        <f t="shared" si="385"/>
        <v>210937.44375605101</v>
      </c>
      <c r="AF2067" s="13"/>
      <c r="AG2067" s="2">
        <f t="shared" si="380"/>
        <v>37742</v>
      </c>
      <c r="AH2067" s="3">
        <f t="shared" si="386"/>
        <v>-2971.1797876242522</v>
      </c>
      <c r="AI2067" s="3">
        <f t="shared" si="387"/>
        <v>-1834.9924896923571</v>
      </c>
      <c r="AJ2067" s="3">
        <f t="shared" si="406"/>
        <v>130666.36650525569</v>
      </c>
      <c r="AK2067" s="3">
        <f t="shared" si="407"/>
        <v>93283.393992048033</v>
      </c>
    </row>
    <row r="2068" spans="2:37" x14ac:dyDescent="0.2">
      <c r="B2068" s="5">
        <v>37743</v>
      </c>
      <c r="C2068" s="1">
        <v>144.53</v>
      </c>
      <c r="D2068" s="1">
        <f t="shared" si="377"/>
        <v>18</v>
      </c>
      <c r="E2068" s="1" t="b">
        <f t="shared" si="378"/>
        <v>0</v>
      </c>
      <c r="F2068" s="6">
        <f t="shared" si="379"/>
        <v>-1.3128800442233635E-3</v>
      </c>
      <c r="G2068" s="8">
        <f t="shared" si="388"/>
        <v>4.6412173154571374E-3</v>
      </c>
      <c r="H2068" s="8">
        <f t="shared" si="389"/>
        <v>2.840832583818567E-3</v>
      </c>
      <c r="I2068" s="8">
        <f t="shared" si="390"/>
        <v>3.3355621570675784E-4</v>
      </c>
      <c r="J2068" s="6">
        <f t="shared" si="391"/>
        <v>1.9219248546262877E-3</v>
      </c>
      <c r="K2068" s="6">
        <f t="shared" si="392"/>
        <v>1.2757477943702981E-3</v>
      </c>
      <c r="L2068" s="6">
        <f t="shared" si="393"/>
        <v>7.4128647114535165E-4</v>
      </c>
      <c r="M2068" s="9">
        <f t="shared" si="394"/>
        <v>1</v>
      </c>
      <c r="N2068" s="9">
        <f t="shared" si="395"/>
        <v>1</v>
      </c>
      <c r="O2068" s="9">
        <f t="shared" si="396"/>
        <v>0.44996938254030816</v>
      </c>
      <c r="P2068" s="9">
        <f t="shared" si="397"/>
        <v>0.81665646084676935</v>
      </c>
      <c r="Q2068" s="10">
        <f t="shared" si="398"/>
        <v>0.16046897358525139</v>
      </c>
      <c r="R2068" s="10">
        <f t="shared" si="381"/>
        <v>0.49853874062140047</v>
      </c>
      <c r="S2068" s="10">
        <f>_xlfn.PERCENTILE.INC($R$1519:R2068,0.75)</f>
        <v>0.52898077496415286</v>
      </c>
      <c r="T2068" s="10">
        <f t="shared" si="382"/>
        <v>0.52898077496415286</v>
      </c>
      <c r="U2068" s="11">
        <f t="shared" si="399"/>
        <v>0.49853874062140047</v>
      </c>
      <c r="V2068" s="10">
        <f t="shared" si="383"/>
        <v>0.6914177788618372</v>
      </c>
      <c r="W2068" s="10">
        <f t="shared" si="384"/>
        <v>0.49397819280896366</v>
      </c>
      <c r="X2068" s="10">
        <f t="shared" si="400"/>
        <v>0.62317342577675061</v>
      </c>
      <c r="Y2068" s="10">
        <f>_xlfn.PERCENTILE.INC($X$1519:X2068,0.75)</f>
        <v>0.66122596870519112</v>
      </c>
      <c r="Z2068" s="10">
        <f t="shared" si="401"/>
        <v>0.66122596870519112</v>
      </c>
      <c r="AA2068" s="10">
        <f t="shared" si="402"/>
        <v>0.61759725794298448</v>
      </c>
      <c r="AB2068" s="10">
        <f t="shared" si="403"/>
        <v>0.34154530487815798</v>
      </c>
      <c r="AC2068" s="10">
        <f t="shared" si="404"/>
        <v>0.210937443756051</v>
      </c>
      <c r="AD2068" s="13">
        <f t="shared" si="405"/>
        <v>341545.30487815797</v>
      </c>
      <c r="AE2068" s="13">
        <f t="shared" si="385"/>
        <v>210937.44375605101</v>
      </c>
      <c r="AF2068" s="13"/>
      <c r="AG2068" s="2">
        <f t="shared" si="380"/>
        <v>37743</v>
      </c>
      <c r="AH2068" s="3">
        <f t="shared" si="386"/>
        <v>-448.40801497271821</v>
      </c>
      <c r="AI2068" s="3">
        <f t="shared" si="387"/>
        <v>-276.9355604868075</v>
      </c>
      <c r="AJ2068" s="3">
        <f t="shared" si="406"/>
        <v>130217.95849028297</v>
      </c>
      <c r="AK2068" s="3">
        <f t="shared" si="407"/>
        <v>93006.45843156123</v>
      </c>
    </row>
    <row r="2069" spans="2:37" x14ac:dyDescent="0.2">
      <c r="B2069" s="5">
        <v>37747</v>
      </c>
      <c r="C2069" s="1">
        <v>138.69999999999999</v>
      </c>
      <c r="D2069" s="1">
        <f t="shared" ref="D2069:D2132" si="408">WEEKNUM(B2069)</f>
        <v>19</v>
      </c>
      <c r="E2069" s="1" t="b">
        <f t="shared" ref="E2069:E2132" si="409">IF(D2069&lt;&gt;D2068,TRUE,FALSE)</f>
        <v>1</v>
      </c>
      <c r="F2069" s="6">
        <f t="shared" ref="F2069:F2132" si="410">C2069/C2068-1</f>
        <v>-4.0337646163426388E-2</v>
      </c>
      <c r="G2069" s="8">
        <f t="shared" si="388"/>
        <v>3.6747215106483115E-3</v>
      </c>
      <c r="H2069" s="8">
        <f t="shared" si="389"/>
        <v>2.2928783284988713E-3</v>
      </c>
      <c r="I2069" s="8">
        <f t="shared" si="390"/>
        <v>8.1674731688349386E-5</v>
      </c>
      <c r="J2069" s="6">
        <f t="shared" si="391"/>
        <v>1.9247760891644235E-3</v>
      </c>
      <c r="K2069" s="6">
        <f t="shared" si="392"/>
        <v>1.2774032819927808E-3</v>
      </c>
      <c r="L2069" s="6">
        <f t="shared" si="393"/>
        <v>7.4101431963409644E-4</v>
      </c>
      <c r="M2069" s="9">
        <f t="shared" si="394"/>
        <v>1</v>
      </c>
      <c r="N2069" s="9">
        <f t="shared" si="395"/>
        <v>1</v>
      </c>
      <c r="O2069" s="9">
        <f t="shared" si="396"/>
        <v>0.11022017999419949</v>
      </c>
      <c r="P2069" s="9">
        <f t="shared" si="397"/>
        <v>0.70340672666473314</v>
      </c>
      <c r="Q2069" s="10">
        <f t="shared" si="398"/>
        <v>0.18276784311833397</v>
      </c>
      <c r="R2069" s="10">
        <f t="shared" si="381"/>
        <v>0.43771376099352222</v>
      </c>
      <c r="S2069" s="10">
        <f>_xlfn.PERCENTILE.INC($R$1519:R2069,0.75)</f>
        <v>0.52893692781363155</v>
      </c>
      <c r="T2069" s="10">
        <f t="shared" si="382"/>
        <v>0.52893692781363155</v>
      </c>
      <c r="U2069" s="11">
        <f t="shared" si="399"/>
        <v>0.43771376099352222</v>
      </c>
      <c r="V2069" s="10">
        <f t="shared" si="383"/>
        <v>0.81665646084676935</v>
      </c>
      <c r="W2069" s="10">
        <f t="shared" si="384"/>
        <v>0.49853874062140047</v>
      </c>
      <c r="X2069" s="10">
        <f t="shared" si="400"/>
        <v>0.54714220124190283</v>
      </c>
      <c r="Y2069" s="10">
        <f>_xlfn.PERCENTILE.INC($X$1519:X2069,0.75)</f>
        <v>0.66117115976703933</v>
      </c>
      <c r="Z2069" s="10">
        <f t="shared" si="401"/>
        <v>0.66117115976703933</v>
      </c>
      <c r="AA2069" s="10">
        <f t="shared" si="402"/>
        <v>0.54714220124190283</v>
      </c>
      <c r="AB2069" s="10">
        <f t="shared" si="403"/>
        <v>0.40713488351087845</v>
      </c>
      <c r="AC2069" s="10">
        <f t="shared" si="404"/>
        <v>0.22276067636650773</v>
      </c>
      <c r="AD2069" s="13">
        <f t="shared" si="405"/>
        <v>407134.88351087843</v>
      </c>
      <c r="AE2069" s="13">
        <f t="shared" si="385"/>
        <v>222760.67636650775</v>
      </c>
      <c r="AF2069" s="13"/>
      <c r="AG2069" s="2">
        <f t="shared" si="380"/>
        <v>37747</v>
      </c>
      <c r="AH2069" s="3">
        <f t="shared" si="386"/>
        <v>-13777.133656954726</v>
      </c>
      <c r="AI2069" s="3">
        <f t="shared" si="387"/>
        <v>-8508.7199688492401</v>
      </c>
      <c r="AJ2069" s="3">
        <f t="shared" si="406"/>
        <v>116440.82483332824</v>
      </c>
      <c r="AK2069" s="3">
        <f t="shared" si="407"/>
        <v>84497.73846271199</v>
      </c>
    </row>
    <row r="2070" spans="2:37" x14ac:dyDescent="0.2">
      <c r="B2070" s="5">
        <v>37748</v>
      </c>
      <c r="C2070" s="1">
        <v>141.72999999999999</v>
      </c>
      <c r="D2070" s="1">
        <f t="shared" si="408"/>
        <v>19</v>
      </c>
      <c r="E2070" s="1" t="b">
        <f t="shared" si="409"/>
        <v>0</v>
      </c>
      <c r="F2070" s="6">
        <f t="shared" si="410"/>
        <v>2.1845710165825594E-2</v>
      </c>
      <c r="G2070" s="8">
        <f t="shared" si="388"/>
        <v>4.0868970729460953E-3</v>
      </c>
      <c r="H2070" s="8">
        <f t="shared" si="389"/>
        <v>2.6000185441163305E-3</v>
      </c>
      <c r="I2070" s="8">
        <f t="shared" si="390"/>
        <v>2.1294139606145313E-4</v>
      </c>
      <c r="J2070" s="6">
        <f t="shared" si="391"/>
        <v>1.9283043358057303E-3</v>
      </c>
      <c r="K2070" s="6">
        <f t="shared" si="392"/>
        <v>1.2795530403203297E-3</v>
      </c>
      <c r="L2070" s="6">
        <f t="shared" si="393"/>
        <v>7.407814964107603E-4</v>
      </c>
      <c r="M2070" s="9">
        <f t="shared" si="394"/>
        <v>1</v>
      </c>
      <c r="N2070" s="9">
        <f t="shared" si="395"/>
        <v>1</v>
      </c>
      <c r="O2070" s="9">
        <f t="shared" si="396"/>
        <v>0.28745506886065364</v>
      </c>
      <c r="P2070" s="9">
        <f t="shared" si="397"/>
        <v>0.76248502295355125</v>
      </c>
      <c r="Q2070" s="10">
        <f t="shared" si="398"/>
        <v>0.18598562991348708</v>
      </c>
      <c r="R2070" s="10">
        <f t="shared" si="381"/>
        <v>0.43014075892429288</v>
      </c>
      <c r="S2070" s="10">
        <f>_xlfn.PERCENTILE.INC($R$1519:R2070,0.75)</f>
        <v>0.52889308066311014</v>
      </c>
      <c r="T2070" s="10">
        <f t="shared" si="382"/>
        <v>0.52889308066311014</v>
      </c>
      <c r="U2070" s="11">
        <f t="shared" si="399"/>
        <v>0.43014075892429288</v>
      </c>
      <c r="V2070" s="10">
        <f t="shared" si="383"/>
        <v>0.81665646084676935</v>
      </c>
      <c r="W2070" s="10">
        <f t="shared" si="384"/>
        <v>0.49853874062140047</v>
      </c>
      <c r="X2070" s="10">
        <f t="shared" si="400"/>
        <v>0.53767594865536616</v>
      </c>
      <c r="Y2070" s="10">
        <f>_xlfn.PERCENTILE.INC($X$1519:X2070,0.75)</f>
        <v>0.66111635082888753</v>
      </c>
      <c r="Z2070" s="10">
        <f t="shared" si="401"/>
        <v>0.66111635082888753</v>
      </c>
      <c r="AA2070" s="10">
        <f t="shared" si="402"/>
        <v>0.54714220124190283</v>
      </c>
      <c r="AB2070" s="10">
        <f t="shared" si="403"/>
        <v>0.40713488351087845</v>
      </c>
      <c r="AC2070" s="10">
        <f t="shared" si="404"/>
        <v>0.22276067636650773</v>
      </c>
      <c r="AD2070" s="13">
        <f t="shared" si="405"/>
        <v>407134.88351087843</v>
      </c>
      <c r="AE2070" s="13">
        <f t="shared" si="385"/>
        <v>222760.67636650775</v>
      </c>
      <c r="AF2070" s="13"/>
      <c r="AG2070" s="2">
        <f t="shared" si="380"/>
        <v>37748</v>
      </c>
      <c r="AH2070" s="3">
        <f t="shared" si="386"/>
        <v>8894.150663575816</v>
      </c>
      <c r="AI2070" s="3">
        <f t="shared" si="387"/>
        <v>4866.3651722460036</v>
      </c>
      <c r="AJ2070" s="3">
        <f t="shared" si="406"/>
        <v>125334.97549690405</v>
      </c>
      <c r="AK2070" s="3">
        <f t="shared" si="407"/>
        <v>89364.103634957995</v>
      </c>
    </row>
    <row r="2071" spans="2:37" x14ac:dyDescent="0.2">
      <c r="B2071" s="5">
        <v>37749</v>
      </c>
      <c r="C2071" s="1">
        <v>144.66999999999999</v>
      </c>
      <c r="D2071" s="1">
        <f t="shared" si="408"/>
        <v>19</v>
      </c>
      <c r="E2071" s="1" t="b">
        <f t="shared" si="409"/>
        <v>0</v>
      </c>
      <c r="F2071" s="6">
        <f t="shared" si="410"/>
        <v>2.0743667536865962E-2</v>
      </c>
      <c r="G2071" s="8">
        <f t="shared" si="388"/>
        <v>4.3449956030829334E-3</v>
      </c>
      <c r="H2071" s="8">
        <f t="shared" si="389"/>
        <v>2.8131651716503513E-3</v>
      </c>
      <c r="I2071" s="8">
        <f t="shared" si="390"/>
        <v>3.5282293711434286E-4</v>
      </c>
      <c r="J2071" s="6">
        <f t="shared" si="391"/>
        <v>1.9323089774675429E-3</v>
      </c>
      <c r="K2071" s="6">
        <f t="shared" si="392"/>
        <v>1.2820846303627257E-3</v>
      </c>
      <c r="L2071" s="6">
        <f t="shared" si="393"/>
        <v>7.4062142095634748E-4</v>
      </c>
      <c r="M2071" s="9">
        <f t="shared" si="394"/>
        <v>1</v>
      </c>
      <c r="N2071" s="9">
        <f t="shared" si="395"/>
        <v>1</v>
      </c>
      <c r="O2071" s="9">
        <f t="shared" si="396"/>
        <v>0.47638770244958711</v>
      </c>
      <c r="P2071" s="9">
        <f t="shared" si="397"/>
        <v>0.8254625674831958</v>
      </c>
      <c r="Q2071" s="10">
        <f t="shared" si="398"/>
        <v>0.18782759583564246</v>
      </c>
      <c r="R2071" s="10">
        <f t="shared" si="381"/>
        <v>0.42592250432680606</v>
      </c>
      <c r="S2071" s="10">
        <f>_xlfn.PERCENTILE.INC($R$1519:R2071,0.75)</f>
        <v>0.52884923351258872</v>
      </c>
      <c r="T2071" s="10">
        <f t="shared" si="382"/>
        <v>0.52884923351258872</v>
      </c>
      <c r="U2071" s="11">
        <f t="shared" si="399"/>
        <v>0.42592250432680606</v>
      </c>
      <c r="V2071" s="10">
        <f t="shared" si="383"/>
        <v>0.81665646084676935</v>
      </c>
      <c r="W2071" s="10">
        <f t="shared" si="384"/>
        <v>0.49853874062140047</v>
      </c>
      <c r="X2071" s="10">
        <f t="shared" si="400"/>
        <v>0.53240313040850762</v>
      </c>
      <c r="Y2071" s="10">
        <f>_xlfn.PERCENTILE.INC($X$1519:X2071,0.75)</f>
        <v>0.66106154189073585</v>
      </c>
      <c r="Z2071" s="10">
        <f t="shared" si="401"/>
        <v>0.66106154189073585</v>
      </c>
      <c r="AA2071" s="10">
        <f t="shared" si="402"/>
        <v>0.54714220124190283</v>
      </c>
      <c r="AB2071" s="10">
        <f t="shared" si="403"/>
        <v>0.40713488351087845</v>
      </c>
      <c r="AC2071" s="10">
        <f t="shared" si="404"/>
        <v>0.22276067636650773</v>
      </c>
      <c r="AD2071" s="13">
        <f t="shared" si="405"/>
        <v>407134.88351087843</v>
      </c>
      <c r="AE2071" s="13">
        <f t="shared" si="385"/>
        <v>222760.67636650775</v>
      </c>
      <c r="AF2071" s="13"/>
      <c r="AG2071" s="2">
        <f t="shared" si="380"/>
        <v>37749</v>
      </c>
      <c r="AH2071" s="3">
        <f t="shared" si="386"/>
        <v>8445.4706662103144</v>
      </c>
      <c r="AI2071" s="3">
        <f t="shared" si="387"/>
        <v>4620.8734108342314</v>
      </c>
      <c r="AJ2071" s="3">
        <f t="shared" si="406"/>
        <v>133780.44616311436</v>
      </c>
      <c r="AK2071" s="3">
        <f t="shared" si="407"/>
        <v>93984.977045792228</v>
      </c>
    </row>
    <row r="2072" spans="2:37" x14ac:dyDescent="0.2">
      <c r="B2072" s="5">
        <v>37750</v>
      </c>
      <c r="C2072" s="1">
        <v>146.56</v>
      </c>
      <c r="D2072" s="1">
        <f t="shared" si="408"/>
        <v>19</v>
      </c>
      <c r="E2072" s="1" t="b">
        <f t="shared" si="409"/>
        <v>0</v>
      </c>
      <c r="F2072" s="6">
        <f t="shared" si="410"/>
        <v>1.306421511025091E-2</v>
      </c>
      <c r="G2072" s="8">
        <f t="shared" si="388"/>
        <v>4.5379708317244858E-3</v>
      </c>
      <c r="H2072" s="8">
        <f t="shared" si="389"/>
        <v>2.8889367630891608E-3</v>
      </c>
      <c r="I2072" s="8">
        <f t="shared" si="390"/>
        <v>4.2387636567194927E-4</v>
      </c>
      <c r="J2072" s="6">
        <f t="shared" si="391"/>
        <v>1.9366837570842853E-3</v>
      </c>
      <c r="K2072" s="6">
        <f t="shared" si="392"/>
        <v>1.2847573150800502E-3</v>
      </c>
      <c r="L2072" s="6">
        <f t="shared" si="393"/>
        <v>7.4051268624560345E-4</v>
      </c>
      <c r="M2072" s="9">
        <f t="shared" si="394"/>
        <v>1</v>
      </c>
      <c r="N2072" s="9">
        <f t="shared" si="395"/>
        <v>1</v>
      </c>
      <c r="O2072" s="9">
        <f t="shared" si="396"/>
        <v>0.57240932335811945</v>
      </c>
      <c r="P2072" s="9">
        <f t="shared" si="397"/>
        <v>0.85746977445270645</v>
      </c>
      <c r="Q2072" s="10">
        <f t="shared" si="398"/>
        <v>0.18463697962853767</v>
      </c>
      <c r="R2072" s="10">
        <f t="shared" si="381"/>
        <v>0.43328265096703911</v>
      </c>
      <c r="S2072" s="10">
        <f>_xlfn.PERCENTILE.INC($R$1519:R2072,0.75)</f>
        <v>0.5288439114744875</v>
      </c>
      <c r="T2072" s="10">
        <f t="shared" si="382"/>
        <v>0.5288439114744875</v>
      </c>
      <c r="U2072" s="11">
        <f t="shared" si="399"/>
        <v>0.43328265096703911</v>
      </c>
      <c r="V2072" s="10">
        <f t="shared" si="383"/>
        <v>0.81665646084676935</v>
      </c>
      <c r="W2072" s="10">
        <f t="shared" si="384"/>
        <v>0.49853874062140047</v>
      </c>
      <c r="X2072" s="10">
        <f t="shared" si="400"/>
        <v>0.54160331370879888</v>
      </c>
      <c r="Y2072" s="10">
        <f>_xlfn.PERCENTILE.INC($X$1519:X2072,0.75)</f>
        <v>0.66105488934310941</v>
      </c>
      <c r="Z2072" s="10">
        <f t="shared" si="401"/>
        <v>0.66105488934310941</v>
      </c>
      <c r="AA2072" s="10">
        <f t="shared" si="402"/>
        <v>0.54714220124190283</v>
      </c>
      <c r="AB2072" s="10">
        <f t="shared" si="403"/>
        <v>0.40713488351087845</v>
      </c>
      <c r="AC2072" s="10">
        <f t="shared" si="404"/>
        <v>0.22276067636650773</v>
      </c>
      <c r="AD2072" s="13">
        <f t="shared" si="405"/>
        <v>407134.88351087843</v>
      </c>
      <c r="AE2072" s="13">
        <f t="shared" si="385"/>
        <v>222760.67636650775</v>
      </c>
      <c r="AF2072" s="13"/>
      <c r="AG2072" s="2">
        <f t="shared" si="380"/>
        <v>37750</v>
      </c>
      <c r="AH2072" s="3">
        <f t="shared" si="386"/>
        <v>5318.8976970730619</v>
      </c>
      <c r="AI2072" s="3">
        <f t="shared" si="387"/>
        <v>2910.1933941570433</v>
      </c>
      <c r="AJ2072" s="3">
        <f t="shared" si="406"/>
        <v>139099.34386018742</v>
      </c>
      <c r="AK2072" s="3">
        <f t="shared" si="407"/>
        <v>96895.170439949274</v>
      </c>
    </row>
    <row r="2073" spans="2:37" x14ac:dyDescent="0.2">
      <c r="B2073" s="5">
        <v>37753</v>
      </c>
      <c r="C2073" s="1">
        <v>147.22</v>
      </c>
      <c r="D2073" s="1">
        <f t="shared" si="408"/>
        <v>20</v>
      </c>
      <c r="E2073" s="1" t="b">
        <f t="shared" si="409"/>
        <v>1</v>
      </c>
      <c r="F2073" s="6">
        <f t="shared" si="410"/>
        <v>4.5032751091702572E-3</v>
      </c>
      <c r="G2073" s="8">
        <f t="shared" si="388"/>
        <v>4.431130675145765E-3</v>
      </c>
      <c r="H2073" s="8">
        <f t="shared" si="389"/>
        <v>2.9457241312125415E-3</v>
      </c>
      <c r="I2073" s="8">
        <f t="shared" si="390"/>
        <v>4.4819147119643432E-4</v>
      </c>
      <c r="J2073" s="6">
        <f t="shared" si="391"/>
        <v>1.9408653024083195E-3</v>
      </c>
      <c r="K2073" s="6">
        <f t="shared" si="392"/>
        <v>1.2875390674895323E-3</v>
      </c>
      <c r="L2073" s="6">
        <f t="shared" si="393"/>
        <v>7.4042184861185364E-4</v>
      </c>
      <c r="M2073" s="9">
        <f t="shared" si="394"/>
        <v>1</v>
      </c>
      <c r="N2073" s="9">
        <f t="shared" si="395"/>
        <v>1</v>
      </c>
      <c r="O2073" s="9">
        <f t="shared" si="396"/>
        <v>0.60531907862619905</v>
      </c>
      <c r="P2073" s="9">
        <f t="shared" si="397"/>
        <v>0.86843969287539968</v>
      </c>
      <c r="Q2073" s="10">
        <f t="shared" si="398"/>
        <v>0.18356846109524635</v>
      </c>
      <c r="R2073" s="10">
        <f t="shared" si="381"/>
        <v>0.43580471025734202</v>
      </c>
      <c r="S2073" s="10">
        <f>_xlfn.PERCENTILE.INC($R$1519:R2073,0.75)</f>
        <v>0.52883858943638629</v>
      </c>
      <c r="T2073" s="10">
        <f t="shared" si="382"/>
        <v>0.52883858943638629</v>
      </c>
      <c r="U2073" s="11">
        <f t="shared" si="399"/>
        <v>0.43580471025734202</v>
      </c>
      <c r="V2073" s="10">
        <f t="shared" si="383"/>
        <v>0.85746977445270645</v>
      </c>
      <c r="W2073" s="10">
        <f t="shared" si="384"/>
        <v>0.43328265096703911</v>
      </c>
      <c r="X2073" s="10">
        <f t="shared" si="400"/>
        <v>0.54475588782167761</v>
      </c>
      <c r="Y2073" s="10">
        <f>_xlfn.PERCENTILE.INC($X$1519:X2073,0.75)</f>
        <v>0.66104823679548286</v>
      </c>
      <c r="Z2073" s="10">
        <f t="shared" si="401"/>
        <v>0.66104823679548286</v>
      </c>
      <c r="AA2073" s="10">
        <f t="shared" si="402"/>
        <v>0.54475588782167761</v>
      </c>
      <c r="AB2073" s="10">
        <f t="shared" si="403"/>
        <v>0.37152677699897774</v>
      </c>
      <c r="AC2073" s="10">
        <f t="shared" si="404"/>
        <v>0.20239139925360455</v>
      </c>
      <c r="AD2073" s="13">
        <f t="shared" si="405"/>
        <v>371526.77699897776</v>
      </c>
      <c r="AE2073" s="13">
        <f t="shared" si="385"/>
        <v>202391.39925360456</v>
      </c>
      <c r="AF2073" s="13"/>
      <c r="AG2073" s="2">
        <f t="shared" si="380"/>
        <v>37753</v>
      </c>
      <c r="AH2073" s="3">
        <f t="shared" si="386"/>
        <v>1833.4403869894709</v>
      </c>
      <c r="AI2073" s="3">
        <f t="shared" si="387"/>
        <v>1003.1526091832255</v>
      </c>
      <c r="AJ2073" s="3">
        <f t="shared" si="406"/>
        <v>140932.7842471769</v>
      </c>
      <c r="AK2073" s="3">
        <f t="shared" si="407"/>
        <v>97898.323049132494</v>
      </c>
    </row>
    <row r="2074" spans="2:37" x14ac:dyDescent="0.2">
      <c r="B2074" s="5">
        <v>37754</v>
      </c>
      <c r="C2074" s="1">
        <v>147.51</v>
      </c>
      <c r="D2074" s="1">
        <f t="shared" si="408"/>
        <v>20</v>
      </c>
      <c r="E2074" s="1" t="b">
        <f t="shared" si="409"/>
        <v>0</v>
      </c>
      <c r="F2074" s="6">
        <f t="shared" si="410"/>
        <v>1.969841054204613E-3</v>
      </c>
      <c r="G2074" s="8">
        <f t="shared" si="388"/>
        <v>4.5878944195742359E-3</v>
      </c>
      <c r="H2074" s="8">
        <f t="shared" si="389"/>
        <v>2.8324162279637446E-3</v>
      </c>
      <c r="I2074" s="8">
        <f t="shared" si="390"/>
        <v>4.7652459884623164E-4</v>
      </c>
      <c r="J2074" s="6">
        <f t="shared" si="391"/>
        <v>1.9453409468538846E-3</v>
      </c>
      <c r="K2074" s="6">
        <f t="shared" si="392"/>
        <v>1.2900854255397172E-3</v>
      </c>
      <c r="L2074" s="6">
        <f t="shared" si="393"/>
        <v>7.4035239180969493E-4</v>
      </c>
      <c r="M2074" s="9">
        <f t="shared" si="394"/>
        <v>1</v>
      </c>
      <c r="N2074" s="9">
        <f t="shared" si="395"/>
        <v>1</v>
      </c>
      <c r="O2074" s="9">
        <f t="shared" si="396"/>
        <v>0.643645653229308</v>
      </c>
      <c r="P2074" s="9">
        <f t="shared" si="397"/>
        <v>0.88121521774310274</v>
      </c>
      <c r="Q2074" s="10">
        <f t="shared" si="398"/>
        <v>0.18009106061117475</v>
      </c>
      <c r="R2074" s="10">
        <f t="shared" si="381"/>
        <v>0.44421971711701919</v>
      </c>
      <c r="S2074" s="10">
        <f>_xlfn.PERCENTILE.INC($R$1519:R2074,0.75)</f>
        <v>0.52883326739828518</v>
      </c>
      <c r="T2074" s="10">
        <f t="shared" si="382"/>
        <v>0.52883326739828518</v>
      </c>
      <c r="U2074" s="11">
        <f t="shared" si="399"/>
        <v>0.44421971711701919</v>
      </c>
      <c r="V2074" s="10">
        <f t="shared" si="383"/>
        <v>0.85746977445270645</v>
      </c>
      <c r="W2074" s="10">
        <f t="shared" si="384"/>
        <v>0.43328265096703911</v>
      </c>
      <c r="X2074" s="10">
        <f t="shared" si="400"/>
        <v>0.555274646396274</v>
      </c>
      <c r="Y2074" s="10">
        <f>_xlfn.PERCENTILE.INC($X$1519:X2074,0.75)</f>
        <v>0.66104158424785642</v>
      </c>
      <c r="Z2074" s="10">
        <f t="shared" si="401"/>
        <v>0.66104158424785642</v>
      </c>
      <c r="AA2074" s="10">
        <f t="shared" si="402"/>
        <v>0.54475588782167761</v>
      </c>
      <c r="AB2074" s="10">
        <f t="shared" si="403"/>
        <v>0.37152677699897774</v>
      </c>
      <c r="AC2074" s="10">
        <f t="shared" si="404"/>
        <v>0.20239139925360455</v>
      </c>
      <c r="AD2074" s="13">
        <f t="shared" si="405"/>
        <v>371526.77699897776</v>
      </c>
      <c r="AE2074" s="13">
        <f t="shared" si="385"/>
        <v>202391.39925360456</v>
      </c>
      <c r="AF2074" s="13"/>
      <c r="AG2074" s="2">
        <f t="shared" si="380"/>
        <v>37754</v>
      </c>
      <c r="AH2074" s="3">
        <f t="shared" si="386"/>
        <v>731.84869806890845</v>
      </c>
      <c r="AI2074" s="3">
        <f t="shared" si="387"/>
        <v>398.67888726766711</v>
      </c>
      <c r="AJ2074" s="3">
        <f t="shared" si="406"/>
        <v>141664.6329452458</v>
      </c>
      <c r="AK2074" s="3">
        <f t="shared" si="407"/>
        <v>98297.001936400164</v>
      </c>
    </row>
    <row r="2075" spans="2:37" x14ac:dyDescent="0.2">
      <c r="B2075" s="5">
        <v>37755</v>
      </c>
      <c r="C2075" s="1">
        <v>146.85</v>
      </c>
      <c r="D2075" s="1">
        <f t="shared" si="408"/>
        <v>20</v>
      </c>
      <c r="E2075" s="1" t="b">
        <f t="shared" si="409"/>
        <v>0</v>
      </c>
      <c r="F2075" s="6">
        <f t="shared" si="410"/>
        <v>-4.4742729306487261E-3</v>
      </c>
      <c r="G2075" s="8">
        <f t="shared" si="388"/>
        <v>4.4833041289632988E-3</v>
      </c>
      <c r="H2075" s="8">
        <f t="shared" si="389"/>
        <v>2.7388730525053887E-3</v>
      </c>
      <c r="I2075" s="8">
        <f t="shared" si="390"/>
        <v>4.826818460178293E-4</v>
      </c>
      <c r="J2075" s="6">
        <f t="shared" si="391"/>
        <v>1.9496454527670483E-3</v>
      </c>
      <c r="K2075" s="6">
        <f t="shared" si="392"/>
        <v>1.2924514754717659E-3</v>
      </c>
      <c r="L2075" s="6">
        <f t="shared" si="393"/>
        <v>7.4028590688792048E-4</v>
      </c>
      <c r="M2075" s="9">
        <f t="shared" si="394"/>
        <v>1</v>
      </c>
      <c r="N2075" s="9">
        <f t="shared" si="395"/>
        <v>1</v>
      </c>
      <c r="O2075" s="9">
        <f t="shared" si="396"/>
        <v>0.65202084968356355</v>
      </c>
      <c r="P2075" s="9">
        <f t="shared" si="397"/>
        <v>0.88400694989452122</v>
      </c>
      <c r="Q2075" s="10">
        <f t="shared" si="398"/>
        <v>0.17516114476911326</v>
      </c>
      <c r="R2075" s="10">
        <f t="shared" si="381"/>
        <v>0.45672229480716814</v>
      </c>
      <c r="S2075" s="10">
        <f>_xlfn.PERCENTILE.INC($R$1519:R2075,0.75)</f>
        <v>0.52882794536018396</v>
      </c>
      <c r="T2075" s="10">
        <f t="shared" si="382"/>
        <v>0.52882794536018396</v>
      </c>
      <c r="U2075" s="11">
        <f t="shared" si="399"/>
        <v>0.45672229480716814</v>
      </c>
      <c r="V2075" s="10">
        <f t="shared" si="383"/>
        <v>0.85746977445270645</v>
      </c>
      <c r="W2075" s="10">
        <f t="shared" si="384"/>
        <v>0.43328265096703911</v>
      </c>
      <c r="X2075" s="10">
        <f t="shared" si="400"/>
        <v>0.57090286850896022</v>
      </c>
      <c r="Y2075" s="10">
        <f>_xlfn.PERCENTILE.INC($X$1519:X2075,0.75)</f>
        <v>0.66103493170022998</v>
      </c>
      <c r="Z2075" s="10">
        <f t="shared" si="401"/>
        <v>0.66103493170022998</v>
      </c>
      <c r="AA2075" s="10">
        <f t="shared" si="402"/>
        <v>0.54475588782167761</v>
      </c>
      <c r="AB2075" s="10">
        <f t="shared" si="403"/>
        <v>0.37152677699897774</v>
      </c>
      <c r="AC2075" s="10">
        <f t="shared" si="404"/>
        <v>0.20239139925360455</v>
      </c>
      <c r="AD2075" s="13">
        <f t="shared" si="405"/>
        <v>371526.77699897776</v>
      </c>
      <c r="AE2075" s="13">
        <f t="shared" si="385"/>
        <v>202391.39925360456</v>
      </c>
      <c r="AF2075" s="13"/>
      <c r="AG2075" s="2">
        <f t="shared" si="380"/>
        <v>37755</v>
      </c>
      <c r="AH2075" s="3">
        <f t="shared" si="386"/>
        <v>-1662.3122013376919</v>
      </c>
      <c r="AI2075" s="3">
        <f t="shared" si="387"/>
        <v>-905.55435907652168</v>
      </c>
      <c r="AJ2075" s="3">
        <f t="shared" si="406"/>
        <v>140002.32074390812</v>
      </c>
      <c r="AK2075" s="3">
        <f t="shared" si="407"/>
        <v>97391.447577323648</v>
      </c>
    </row>
    <row r="2076" spans="2:37" x14ac:dyDescent="0.2">
      <c r="B2076" s="5">
        <v>37756</v>
      </c>
      <c r="C2076" s="1">
        <v>144.57</v>
      </c>
      <c r="D2076" s="1">
        <f t="shared" si="408"/>
        <v>20</v>
      </c>
      <c r="E2076" s="1" t="b">
        <f t="shared" si="409"/>
        <v>0</v>
      </c>
      <c r="F2076" s="6">
        <f t="shared" si="410"/>
        <v>-1.5526046986721109E-2</v>
      </c>
      <c r="G2076" s="8">
        <f t="shared" si="388"/>
        <v>4.0744880135780001E-3</v>
      </c>
      <c r="H2076" s="8">
        <f t="shared" si="389"/>
        <v>2.6071008780395818E-3</v>
      </c>
      <c r="I2076" s="8">
        <f t="shared" si="390"/>
        <v>3.7303165099145488E-4</v>
      </c>
      <c r="J2076" s="6">
        <f t="shared" si="391"/>
        <v>1.9531861312515803E-3</v>
      </c>
      <c r="K2076" s="6">
        <f t="shared" si="392"/>
        <v>1.2945815903868715E-3</v>
      </c>
      <c r="L2076" s="6">
        <f t="shared" si="393"/>
        <v>7.401485003255768E-4</v>
      </c>
      <c r="M2076" s="9">
        <f t="shared" si="394"/>
        <v>1</v>
      </c>
      <c r="N2076" s="9">
        <f t="shared" si="395"/>
        <v>1</v>
      </c>
      <c r="O2076" s="9">
        <f t="shared" si="396"/>
        <v>0.50399568576760689</v>
      </c>
      <c r="P2076" s="9">
        <f t="shared" si="397"/>
        <v>0.83466522858920233</v>
      </c>
      <c r="Q2076" s="10">
        <f t="shared" si="398"/>
        <v>0.17991118241985016</v>
      </c>
      <c r="R2076" s="10">
        <f t="shared" si="381"/>
        <v>0.44466385537563646</v>
      </c>
      <c r="S2076" s="10">
        <f>_xlfn.PERCENTILE.INC($R$1519:R2076,0.75)</f>
        <v>0.5287940883088682</v>
      </c>
      <c r="T2076" s="10">
        <f t="shared" si="382"/>
        <v>0.5287940883088682</v>
      </c>
      <c r="U2076" s="11">
        <f t="shared" si="399"/>
        <v>0.44466385537563646</v>
      </c>
      <c r="V2076" s="10">
        <f t="shared" si="383"/>
        <v>0.85746977445270645</v>
      </c>
      <c r="W2076" s="10">
        <f t="shared" si="384"/>
        <v>0.43328265096703911</v>
      </c>
      <c r="X2076" s="10">
        <f t="shared" si="400"/>
        <v>0.55582981921954566</v>
      </c>
      <c r="Y2076" s="10">
        <f>_xlfn.PERCENTILE.INC($X$1519:X2076,0.75)</f>
        <v>0.66099261038608526</v>
      </c>
      <c r="Z2076" s="10">
        <f t="shared" si="401"/>
        <v>0.66099261038608526</v>
      </c>
      <c r="AA2076" s="10">
        <f t="shared" si="402"/>
        <v>0.54475588782167761</v>
      </c>
      <c r="AB2076" s="10">
        <f t="shared" si="403"/>
        <v>0.37152677699897774</v>
      </c>
      <c r="AC2076" s="10">
        <f t="shared" si="404"/>
        <v>0.20239139925360455</v>
      </c>
      <c r="AD2076" s="13">
        <f t="shared" si="405"/>
        <v>371526.77699897776</v>
      </c>
      <c r="AE2076" s="13">
        <f t="shared" si="385"/>
        <v>202391.39925360456</v>
      </c>
      <c r="AF2076" s="13"/>
      <c r="AG2076" s="2">
        <f t="shared" si="380"/>
        <v>37756</v>
      </c>
      <c r="AH2076" s="3">
        <f t="shared" si="386"/>
        <v>-5768.3421965111838</v>
      </c>
      <c r="AI2076" s="3">
        <f t="shared" si="387"/>
        <v>-3142.3383745196961</v>
      </c>
      <c r="AJ2076" s="3">
        <f t="shared" si="406"/>
        <v>134233.97854739692</v>
      </c>
      <c r="AK2076" s="3">
        <f t="shared" si="407"/>
        <v>94249.109202803957</v>
      </c>
    </row>
    <row r="2077" spans="2:37" x14ac:dyDescent="0.2">
      <c r="B2077" s="5">
        <v>37757</v>
      </c>
      <c r="C2077" s="1">
        <v>142.07</v>
      </c>
      <c r="D2077" s="1">
        <f t="shared" si="408"/>
        <v>20</v>
      </c>
      <c r="E2077" s="1" t="b">
        <f t="shared" si="409"/>
        <v>0</v>
      </c>
      <c r="F2077" s="6">
        <f t="shared" si="410"/>
        <v>-1.7292660994673859E-2</v>
      </c>
      <c r="G2077" s="8">
        <f t="shared" si="388"/>
        <v>3.471801400988973E-3</v>
      </c>
      <c r="H2077" s="8">
        <f t="shared" si="389"/>
        <v>2.2827896286000899E-3</v>
      </c>
      <c r="I2077" s="8">
        <f t="shared" si="390"/>
        <v>2.7981005980295205E-4</v>
      </c>
      <c r="J2077" s="6">
        <f t="shared" si="391"/>
        <v>1.9557347467117534E-3</v>
      </c>
      <c r="K2077" s="6">
        <f t="shared" si="392"/>
        <v>1.2961762772820853E-3</v>
      </c>
      <c r="L2077" s="6">
        <f t="shared" si="393"/>
        <v>7.3996120127474657E-4</v>
      </c>
      <c r="M2077" s="9">
        <f t="shared" si="394"/>
        <v>1</v>
      </c>
      <c r="N2077" s="9">
        <f t="shared" si="395"/>
        <v>1</v>
      </c>
      <c r="O2077" s="9">
        <f t="shared" si="396"/>
        <v>0.3781415286651752</v>
      </c>
      <c r="P2077" s="9">
        <f t="shared" si="397"/>
        <v>0.79271384288839164</v>
      </c>
      <c r="Q2077" s="10">
        <f t="shared" si="398"/>
        <v>0.1839479284860045</v>
      </c>
      <c r="R2077" s="10">
        <f t="shared" si="381"/>
        <v>0.43490568585602052</v>
      </c>
      <c r="S2077" s="10">
        <f>_xlfn.PERCENTILE.INC($R$1519:R2077,0.75)</f>
        <v>0.52876023125755256</v>
      </c>
      <c r="T2077" s="10">
        <f t="shared" si="382"/>
        <v>0.52876023125755256</v>
      </c>
      <c r="U2077" s="11">
        <f t="shared" si="399"/>
        <v>0.43490568585602052</v>
      </c>
      <c r="V2077" s="10">
        <f t="shared" si="383"/>
        <v>0.85746977445270645</v>
      </c>
      <c r="W2077" s="10">
        <f t="shared" si="384"/>
        <v>0.43328265096703911</v>
      </c>
      <c r="X2077" s="10">
        <f t="shared" si="400"/>
        <v>0.54363210732002565</v>
      </c>
      <c r="Y2077" s="10">
        <f>_xlfn.PERCENTILE.INC($X$1519:X2077,0.75)</f>
        <v>0.66095028907194064</v>
      </c>
      <c r="Z2077" s="10">
        <f t="shared" si="401"/>
        <v>0.66095028907194064</v>
      </c>
      <c r="AA2077" s="10">
        <f t="shared" si="402"/>
        <v>0.54475588782167761</v>
      </c>
      <c r="AB2077" s="10">
        <f t="shared" si="403"/>
        <v>0.37152677699897774</v>
      </c>
      <c r="AC2077" s="10">
        <f t="shared" si="404"/>
        <v>0.20239139925360455</v>
      </c>
      <c r="AD2077" s="13">
        <f t="shared" si="405"/>
        <v>371526.77699897776</v>
      </c>
      <c r="AE2077" s="13">
        <f t="shared" si="385"/>
        <v>202391.39925360456</v>
      </c>
      <c r="AF2077" s="13"/>
      <c r="AG2077" s="2">
        <f t="shared" si="380"/>
        <v>37757</v>
      </c>
      <c r="AH2077" s="3">
        <f t="shared" si="386"/>
        <v>-6424.6866050871158</v>
      </c>
      <c r="AI2077" s="3">
        <f t="shared" si="387"/>
        <v>-3499.8858555302713</v>
      </c>
      <c r="AJ2077" s="3">
        <f t="shared" si="406"/>
        <v>127809.29194230981</v>
      </c>
      <c r="AK2077" s="3">
        <f t="shared" si="407"/>
        <v>90749.223347273684</v>
      </c>
    </row>
    <row r="2078" spans="2:37" x14ac:dyDescent="0.2">
      <c r="B2078" s="5">
        <v>37760</v>
      </c>
      <c r="C2078" s="1">
        <v>142.97</v>
      </c>
      <c r="D2078" s="1">
        <f t="shared" si="408"/>
        <v>21</v>
      </c>
      <c r="E2078" s="1" t="b">
        <f t="shared" si="409"/>
        <v>1</v>
      </c>
      <c r="F2078" s="6">
        <f t="shared" si="410"/>
        <v>6.3349053283592305E-3</v>
      </c>
      <c r="G2078" s="8">
        <f t="shared" si="388"/>
        <v>3.6984374276138195E-3</v>
      </c>
      <c r="H2078" s="8">
        <f t="shared" si="389"/>
        <v>2.2542597715723024E-3</v>
      </c>
      <c r="I2078" s="8">
        <f t="shared" si="390"/>
        <v>3.4615118769328821E-4</v>
      </c>
      <c r="J2078" s="6">
        <f t="shared" si="391"/>
        <v>1.9586233186240022E-3</v>
      </c>
      <c r="K2078" s="6">
        <f t="shared" si="392"/>
        <v>1.2977295522605633E-3</v>
      </c>
      <c r="L2078" s="6">
        <f t="shared" si="393"/>
        <v>7.398112319336942E-4</v>
      </c>
      <c r="M2078" s="9">
        <f t="shared" si="394"/>
        <v>1</v>
      </c>
      <c r="N2078" s="9">
        <f t="shared" si="395"/>
        <v>1</v>
      </c>
      <c r="O2078" s="9">
        <f t="shared" si="396"/>
        <v>0.46789123056232823</v>
      </c>
      <c r="P2078" s="9">
        <f t="shared" si="397"/>
        <v>0.82263041018744276</v>
      </c>
      <c r="Q2078" s="10">
        <f t="shared" si="398"/>
        <v>0.18339096980023825</v>
      </c>
      <c r="R2078" s="10">
        <f t="shared" si="381"/>
        <v>0.43622649516026535</v>
      </c>
      <c r="S2078" s="10">
        <f>_xlfn.PERCENTILE.INC($R$1519:R2078,0.75)</f>
        <v>0.5287263742062368</v>
      </c>
      <c r="T2078" s="10">
        <f t="shared" si="382"/>
        <v>0.5287263742062368</v>
      </c>
      <c r="U2078" s="11">
        <f t="shared" si="399"/>
        <v>0.43622649516026535</v>
      </c>
      <c r="V2078" s="10">
        <f t="shared" si="383"/>
        <v>0.79271384288839164</v>
      </c>
      <c r="W2078" s="10">
        <f t="shared" si="384"/>
        <v>0.43490568585602052</v>
      </c>
      <c r="X2078" s="10">
        <f t="shared" si="400"/>
        <v>0.54528311895033177</v>
      </c>
      <c r="Y2078" s="10">
        <f>_xlfn.PERCENTILE.INC($X$1519:X2078,0.75)</f>
        <v>0.66090796775779603</v>
      </c>
      <c r="Z2078" s="10">
        <f t="shared" si="401"/>
        <v>0.66090796775779603</v>
      </c>
      <c r="AA2078" s="10">
        <f t="shared" si="402"/>
        <v>0.54528311895033177</v>
      </c>
      <c r="AB2078" s="10">
        <f t="shared" si="403"/>
        <v>0.34475575752893767</v>
      </c>
      <c r="AC2078" s="10">
        <f t="shared" si="404"/>
        <v>0.18798949474146345</v>
      </c>
      <c r="AD2078" s="13">
        <f t="shared" si="405"/>
        <v>344755.75752893765</v>
      </c>
      <c r="AE2078" s="13">
        <f t="shared" si="385"/>
        <v>187989.49474146345</v>
      </c>
      <c r="AF2078" s="13"/>
      <c r="AG2078" s="2">
        <f t="shared" si="380"/>
        <v>37760</v>
      </c>
      <c r="AH2078" s="3">
        <f t="shared" si="386"/>
        <v>2353.5869592389558</v>
      </c>
      <c r="AI2078" s="3">
        <f t="shared" si="387"/>
        <v>1282.1303535457398</v>
      </c>
      <c r="AJ2078" s="3">
        <f t="shared" si="406"/>
        <v>130162.87890154876</v>
      </c>
      <c r="AK2078" s="3">
        <f t="shared" si="407"/>
        <v>92031.353700819425</v>
      </c>
    </row>
    <row r="2079" spans="2:37" x14ac:dyDescent="0.2">
      <c r="B2079" s="5">
        <v>37761</v>
      </c>
      <c r="C2079" s="1">
        <v>141.06</v>
      </c>
      <c r="D2079" s="1">
        <f t="shared" si="408"/>
        <v>21</v>
      </c>
      <c r="E2079" s="1" t="b">
        <f t="shared" si="409"/>
        <v>0</v>
      </c>
      <c r="F2079" s="6">
        <f t="shared" si="410"/>
        <v>-1.3359446037630285E-2</v>
      </c>
      <c r="G2079" s="8">
        <f t="shared" si="388"/>
        <v>3.2019801296055482E-3</v>
      </c>
      <c r="H2079" s="8">
        <f t="shared" si="389"/>
        <v>1.9878440897362118E-3</v>
      </c>
      <c r="I2079" s="8">
        <f t="shared" si="390"/>
        <v>2.7821919449202683E-4</v>
      </c>
      <c r="J2079" s="6">
        <f t="shared" si="391"/>
        <v>1.9607722151524587E-3</v>
      </c>
      <c r="K2079" s="6">
        <f t="shared" si="392"/>
        <v>1.29889306188264E-3</v>
      </c>
      <c r="L2079" s="6">
        <f t="shared" si="393"/>
        <v>7.3962165180115199E-4</v>
      </c>
      <c r="M2079" s="9">
        <f t="shared" si="394"/>
        <v>1</v>
      </c>
      <c r="N2079" s="9">
        <f t="shared" si="395"/>
        <v>1</v>
      </c>
      <c r="O2079" s="9">
        <f t="shared" si="396"/>
        <v>0.37616421019381724</v>
      </c>
      <c r="P2079" s="9">
        <f t="shared" si="397"/>
        <v>0.79205473673127236</v>
      </c>
      <c r="Q2079" s="10">
        <f t="shared" si="398"/>
        <v>0.18597495997125063</v>
      </c>
      <c r="R2079" s="10">
        <f t="shared" si="381"/>
        <v>0.43016543739203916</v>
      </c>
      <c r="S2079" s="10">
        <f>_xlfn.PERCENTILE.INC($R$1519:R2079,0.75)</f>
        <v>0.52869251715492105</v>
      </c>
      <c r="T2079" s="10">
        <f t="shared" si="382"/>
        <v>0.52869251715492105</v>
      </c>
      <c r="U2079" s="11">
        <f t="shared" si="399"/>
        <v>0.43016543739203916</v>
      </c>
      <c r="V2079" s="10">
        <f t="shared" si="383"/>
        <v>0.79271384288839164</v>
      </c>
      <c r="W2079" s="10">
        <f t="shared" si="384"/>
        <v>0.43490568585602052</v>
      </c>
      <c r="X2079" s="10">
        <f t="shared" si="400"/>
        <v>0.53770679674004895</v>
      </c>
      <c r="Y2079" s="10">
        <f>_xlfn.PERCENTILE.INC($X$1519:X2079,0.75)</f>
        <v>0.66086564644365131</v>
      </c>
      <c r="Z2079" s="10">
        <f t="shared" si="401"/>
        <v>0.66086564644365131</v>
      </c>
      <c r="AA2079" s="10">
        <f t="shared" si="402"/>
        <v>0.54528311895033177</v>
      </c>
      <c r="AB2079" s="10">
        <f t="shared" si="403"/>
        <v>0.34475575752893767</v>
      </c>
      <c r="AC2079" s="10">
        <f t="shared" si="404"/>
        <v>0.18798949474146345</v>
      </c>
      <c r="AD2079" s="13">
        <f t="shared" si="405"/>
        <v>344755.75752893765</v>
      </c>
      <c r="AE2079" s="13">
        <f t="shared" si="385"/>
        <v>187989.49474146345</v>
      </c>
      <c r="AF2079" s="13"/>
      <c r="AG2079" s="2">
        <f t="shared" si="380"/>
        <v>37761</v>
      </c>
      <c r="AH2079" s="3">
        <f t="shared" si="386"/>
        <v>-4605.7459388701936</v>
      </c>
      <c r="AI2079" s="3">
        <f t="shared" si="387"/>
        <v>-2511.435510639963</v>
      </c>
      <c r="AJ2079" s="3">
        <f t="shared" si="406"/>
        <v>125557.13296267856</v>
      </c>
      <c r="AK2079" s="3">
        <f t="shared" si="407"/>
        <v>89519.918190179465</v>
      </c>
    </row>
    <row r="2080" spans="2:37" x14ac:dyDescent="0.2">
      <c r="B2080" s="5">
        <v>37762</v>
      </c>
      <c r="C2080" s="1">
        <v>140.91</v>
      </c>
      <c r="D2080" s="1">
        <f t="shared" si="408"/>
        <v>21</v>
      </c>
      <c r="E2080" s="1" t="b">
        <f t="shared" si="409"/>
        <v>0</v>
      </c>
      <c r="F2080" s="6">
        <f t="shared" si="410"/>
        <v>-1.0633772862611579E-3</v>
      </c>
      <c r="G2080" s="8">
        <f t="shared" si="388"/>
        <v>3.2421887018606057E-3</v>
      </c>
      <c r="H2080" s="8">
        <f t="shared" si="389"/>
        <v>1.8754672560491706E-3</v>
      </c>
      <c r="I2080" s="8">
        <f t="shared" si="390"/>
        <v>2.3023936151652391E-4</v>
      </c>
      <c r="J2080" s="6">
        <f t="shared" si="391"/>
        <v>1.9629777337587463E-3</v>
      </c>
      <c r="K2080" s="6">
        <f t="shared" si="392"/>
        <v>1.2999002915318161E-3</v>
      </c>
      <c r="L2080" s="6">
        <f t="shared" si="393"/>
        <v>7.3940558330729141E-4</v>
      </c>
      <c r="M2080" s="9">
        <f t="shared" si="394"/>
        <v>1</v>
      </c>
      <c r="N2080" s="9">
        <f t="shared" si="395"/>
        <v>1</v>
      </c>
      <c r="O2080" s="9">
        <f t="shared" si="396"/>
        <v>0.31138439675649321</v>
      </c>
      <c r="P2080" s="9">
        <f t="shared" si="397"/>
        <v>0.77046146558549777</v>
      </c>
      <c r="Q2080" s="10">
        <f t="shared" si="398"/>
        <v>0.18624474641422364</v>
      </c>
      <c r="R2080" s="10">
        <f t="shared" si="381"/>
        <v>0.4295423175162934</v>
      </c>
      <c r="S2080" s="10">
        <f>_xlfn.PERCENTILE.INC($R$1519:R2080,0.75)</f>
        <v>0.52866224619385749</v>
      </c>
      <c r="T2080" s="10">
        <f t="shared" si="382"/>
        <v>0.52866224619385749</v>
      </c>
      <c r="U2080" s="11">
        <f t="shared" si="399"/>
        <v>0.4295423175162934</v>
      </c>
      <c r="V2080" s="10">
        <f t="shared" si="383"/>
        <v>0.79271384288839164</v>
      </c>
      <c r="W2080" s="10">
        <f t="shared" si="384"/>
        <v>0.43490568585602052</v>
      </c>
      <c r="X2080" s="10">
        <f t="shared" si="400"/>
        <v>0.5369278968953668</v>
      </c>
      <c r="Y2080" s="10">
        <f>_xlfn.PERCENTILE.INC($X$1519:X2080,0.75)</f>
        <v>0.66082780774232197</v>
      </c>
      <c r="Z2080" s="10">
        <f t="shared" si="401"/>
        <v>0.66082780774232197</v>
      </c>
      <c r="AA2080" s="10">
        <f t="shared" si="402"/>
        <v>0.54528311895033177</v>
      </c>
      <c r="AB2080" s="10">
        <f t="shared" si="403"/>
        <v>0.34475575752893767</v>
      </c>
      <c r="AC2080" s="10">
        <f t="shared" si="404"/>
        <v>0.18798949474146345</v>
      </c>
      <c r="AD2080" s="13">
        <f t="shared" si="405"/>
        <v>344755.75752893765</v>
      </c>
      <c r="AE2080" s="13">
        <f t="shared" si="385"/>
        <v>187989.49474146345</v>
      </c>
      <c r="AF2080" s="13"/>
      <c r="AG2080" s="2">
        <f t="shared" si="380"/>
        <v>37762</v>
      </c>
      <c r="AH2080" s="3">
        <f t="shared" si="386"/>
        <v>-366.60544186403149</v>
      </c>
      <c r="AI2080" s="3">
        <f t="shared" si="387"/>
        <v>-199.90375876378363</v>
      </c>
      <c r="AJ2080" s="3">
        <f t="shared" si="406"/>
        <v>125190.52752081453</v>
      </c>
      <c r="AK2080" s="3">
        <f t="shared" si="407"/>
        <v>89320.014431415679</v>
      </c>
    </row>
    <row r="2081" spans="2:37" x14ac:dyDescent="0.2">
      <c r="B2081" s="5">
        <v>37763</v>
      </c>
      <c r="C2081" s="1">
        <v>142.59</v>
      </c>
      <c r="D2081" s="1">
        <f t="shared" si="408"/>
        <v>21</v>
      </c>
      <c r="E2081" s="1" t="b">
        <f t="shared" si="409"/>
        <v>0</v>
      </c>
      <c r="F2081" s="6">
        <f t="shared" si="410"/>
        <v>1.1922503725782407E-2</v>
      </c>
      <c r="G2081" s="8">
        <f t="shared" si="388"/>
        <v>3.6311068180812584E-3</v>
      </c>
      <c r="H2081" s="8">
        <f t="shared" si="389"/>
        <v>2.0908348235451381E-3</v>
      </c>
      <c r="I2081" s="8">
        <f t="shared" si="390"/>
        <v>3.3824818597729371E-4</v>
      </c>
      <c r="J2081" s="6">
        <f t="shared" si="391"/>
        <v>1.9657673796186145E-3</v>
      </c>
      <c r="K2081" s="6">
        <f t="shared" si="392"/>
        <v>1.3012022257102116E-3</v>
      </c>
      <c r="L2081" s="6">
        <f t="shared" si="393"/>
        <v>7.3924346311225969E-4</v>
      </c>
      <c r="M2081" s="9">
        <f t="shared" si="394"/>
        <v>1</v>
      </c>
      <c r="N2081" s="9">
        <f t="shared" si="395"/>
        <v>1</v>
      </c>
      <c r="O2081" s="9">
        <f t="shared" si="396"/>
        <v>0.4575599282991944</v>
      </c>
      <c r="P2081" s="9">
        <f t="shared" si="397"/>
        <v>0.81918664276639808</v>
      </c>
      <c r="Q2081" s="10">
        <f t="shared" si="398"/>
        <v>0.18654766913444368</v>
      </c>
      <c r="R2081" s="10">
        <f t="shared" si="381"/>
        <v>0.42884481146931153</v>
      </c>
      <c r="S2081" s="10">
        <f>_xlfn.PERCENTILE.INC($R$1519:R2081,0.75)</f>
        <v>0.52863197523279404</v>
      </c>
      <c r="T2081" s="10">
        <f t="shared" si="382"/>
        <v>0.52863197523279404</v>
      </c>
      <c r="U2081" s="11">
        <f t="shared" si="399"/>
        <v>0.42884481146931153</v>
      </c>
      <c r="V2081" s="10">
        <f t="shared" si="383"/>
        <v>0.79271384288839164</v>
      </c>
      <c r="W2081" s="10">
        <f t="shared" si="384"/>
        <v>0.43490568585602052</v>
      </c>
      <c r="X2081" s="10">
        <f t="shared" si="400"/>
        <v>0.53605601433663941</v>
      </c>
      <c r="Y2081" s="10">
        <f>_xlfn.PERCENTILE.INC($X$1519:X2081,0.75)</f>
        <v>0.66078996904099263</v>
      </c>
      <c r="Z2081" s="10">
        <f t="shared" si="401"/>
        <v>0.66078996904099263</v>
      </c>
      <c r="AA2081" s="10">
        <f t="shared" si="402"/>
        <v>0.54528311895033177</v>
      </c>
      <c r="AB2081" s="10">
        <f t="shared" si="403"/>
        <v>0.34475575752893767</v>
      </c>
      <c r="AC2081" s="10">
        <f t="shared" si="404"/>
        <v>0.18798949474146345</v>
      </c>
      <c r="AD2081" s="13">
        <f t="shared" si="405"/>
        <v>344755.75752893765</v>
      </c>
      <c r="AE2081" s="13">
        <f t="shared" si="385"/>
        <v>187989.49474146345</v>
      </c>
      <c r="AF2081" s="13"/>
      <c r="AG2081" s="2">
        <f t="shared" si="380"/>
        <v>37763</v>
      </c>
      <c r="AH2081" s="3">
        <f t="shared" si="386"/>
        <v>4110.3518036236956</v>
      </c>
      <c r="AI2081" s="3">
        <f t="shared" si="387"/>
        <v>2241.3054514630503</v>
      </c>
      <c r="AJ2081" s="3">
        <f t="shared" si="406"/>
        <v>129300.87932443823</v>
      </c>
      <c r="AK2081" s="3">
        <f t="shared" si="407"/>
        <v>91561.319882878728</v>
      </c>
    </row>
    <row r="2082" spans="2:37" x14ac:dyDescent="0.2">
      <c r="B2082" s="5">
        <v>37764</v>
      </c>
      <c r="C2082" s="1">
        <v>145.24</v>
      </c>
      <c r="D2082" s="1">
        <f t="shared" si="408"/>
        <v>21</v>
      </c>
      <c r="E2082" s="1" t="b">
        <f t="shared" si="409"/>
        <v>0</v>
      </c>
      <c r="F2082" s="6">
        <f t="shared" si="410"/>
        <v>1.8584753489024441E-2</v>
      </c>
      <c r="G2082" s="8">
        <f t="shared" si="388"/>
        <v>3.9536691016491326E-3</v>
      </c>
      <c r="H2082" s="8">
        <f t="shared" si="389"/>
        <v>2.3353341636503707E-3</v>
      </c>
      <c r="I2082" s="8">
        <f t="shared" si="390"/>
        <v>4.5976559412724431E-4</v>
      </c>
      <c r="J2082" s="6">
        <f t="shared" si="391"/>
        <v>1.9690762443768557E-3</v>
      </c>
      <c r="K2082" s="6">
        <f t="shared" si="392"/>
        <v>1.3028664707149351E-3</v>
      </c>
      <c r="L2082" s="6">
        <f t="shared" si="393"/>
        <v>7.391614735938588E-4</v>
      </c>
      <c r="M2082" s="9">
        <f t="shared" si="394"/>
        <v>1</v>
      </c>
      <c r="N2082" s="9">
        <f t="shared" si="395"/>
        <v>1</v>
      </c>
      <c r="O2082" s="9">
        <f t="shared" si="396"/>
        <v>0.62200968334000062</v>
      </c>
      <c r="P2082" s="9">
        <f t="shared" si="397"/>
        <v>0.87400322778000028</v>
      </c>
      <c r="Q2082" s="10">
        <f t="shared" si="398"/>
        <v>0.18848125077382485</v>
      </c>
      <c r="R2082" s="10">
        <f t="shared" si="381"/>
        <v>0.42444540065154279</v>
      </c>
      <c r="S2082" s="10">
        <f>_xlfn.PERCENTILE.INC($R$1519:R2082,0.75)</f>
        <v>0.52860170427173059</v>
      </c>
      <c r="T2082" s="10">
        <f t="shared" si="382"/>
        <v>0.52860170427173059</v>
      </c>
      <c r="U2082" s="11">
        <f t="shared" si="399"/>
        <v>0.42444540065154279</v>
      </c>
      <c r="V2082" s="10">
        <f t="shared" si="383"/>
        <v>0.79271384288839164</v>
      </c>
      <c r="W2082" s="10">
        <f t="shared" si="384"/>
        <v>0.43490568585602052</v>
      </c>
      <c r="X2082" s="10">
        <f t="shared" si="400"/>
        <v>0.53055675081442855</v>
      </c>
      <c r="Y2082" s="10">
        <f>_xlfn.PERCENTILE.INC($X$1519:X2082,0.75)</f>
        <v>0.66075213033966318</v>
      </c>
      <c r="Z2082" s="10">
        <f t="shared" si="401"/>
        <v>0.66075213033966318</v>
      </c>
      <c r="AA2082" s="10">
        <f t="shared" si="402"/>
        <v>0.54528311895033177</v>
      </c>
      <c r="AB2082" s="10">
        <f t="shared" si="403"/>
        <v>0.34475575752893767</v>
      </c>
      <c r="AC2082" s="10">
        <f t="shared" si="404"/>
        <v>0.18798949474146345</v>
      </c>
      <c r="AD2082" s="13">
        <f t="shared" si="405"/>
        <v>344755.75752893765</v>
      </c>
      <c r="AE2082" s="13">
        <f t="shared" si="385"/>
        <v>187989.49474146345</v>
      </c>
      <c r="AF2082" s="13"/>
      <c r="AG2082" s="2">
        <f t="shared" si="380"/>
        <v>37764</v>
      </c>
      <c r="AH2082" s="3">
        <f t="shared" si="386"/>
        <v>6407.2007675971881</v>
      </c>
      <c r="AI2082" s="3">
        <f t="shared" si="387"/>
        <v>3493.7384182963547</v>
      </c>
      <c r="AJ2082" s="3">
        <f t="shared" si="406"/>
        <v>135708.08009203541</v>
      </c>
      <c r="AK2082" s="3">
        <f t="shared" si="407"/>
        <v>95055.058301175086</v>
      </c>
    </row>
    <row r="2083" spans="2:37" x14ac:dyDescent="0.2">
      <c r="B2083" s="5">
        <v>37768</v>
      </c>
      <c r="C2083" s="1">
        <v>141.49</v>
      </c>
      <c r="D2083" s="1">
        <f t="shared" si="408"/>
        <v>22</v>
      </c>
      <c r="E2083" s="1" t="b">
        <f t="shared" si="409"/>
        <v>1</v>
      </c>
      <c r="F2083" s="6">
        <f t="shared" si="410"/>
        <v>-2.5819333516937437E-2</v>
      </c>
      <c r="G2083" s="8">
        <f t="shared" si="388"/>
        <v>3.150295027746323E-3</v>
      </c>
      <c r="H2083" s="8">
        <f t="shared" si="389"/>
        <v>2.0381996713846433E-3</v>
      </c>
      <c r="I2083" s="8">
        <f t="shared" si="390"/>
        <v>2.8087952373079391E-4</v>
      </c>
      <c r="J2083" s="6">
        <f t="shared" si="391"/>
        <v>1.9711647721678831E-3</v>
      </c>
      <c r="K2083" s="6">
        <f t="shared" si="392"/>
        <v>1.3040996834019919E-3</v>
      </c>
      <c r="L2083" s="6">
        <f t="shared" si="393"/>
        <v>7.3897584128793635E-4</v>
      </c>
      <c r="M2083" s="9">
        <f t="shared" si="394"/>
        <v>1</v>
      </c>
      <c r="N2083" s="9">
        <f t="shared" si="395"/>
        <v>1</v>
      </c>
      <c r="O2083" s="9">
        <f t="shared" si="396"/>
        <v>0.38009297197220732</v>
      </c>
      <c r="P2083" s="9">
        <f t="shared" si="397"/>
        <v>0.79336432399073586</v>
      </c>
      <c r="Q2083" s="10">
        <f t="shared" si="398"/>
        <v>0.19818181900856655</v>
      </c>
      <c r="R2083" s="10">
        <f t="shared" si="381"/>
        <v>0.40366972308666693</v>
      </c>
      <c r="S2083" s="10">
        <f>_xlfn.PERCENTILE.INC($R$1519:R2083,0.75)</f>
        <v>0.52857143331066703</v>
      </c>
      <c r="T2083" s="10">
        <f t="shared" si="382"/>
        <v>0.52857143331066703</v>
      </c>
      <c r="U2083" s="11">
        <f t="shared" si="399"/>
        <v>0.40366972308666693</v>
      </c>
      <c r="V2083" s="10">
        <f t="shared" si="383"/>
        <v>0.87400322778000028</v>
      </c>
      <c r="W2083" s="10">
        <f t="shared" si="384"/>
        <v>0.42444540065154279</v>
      </c>
      <c r="X2083" s="10">
        <f t="shared" si="400"/>
        <v>0.50458715385833364</v>
      </c>
      <c r="Y2083" s="10">
        <f>_xlfn.PERCENTILE.INC($X$1519:X2083,0.75)</f>
        <v>0.66071429163833384</v>
      </c>
      <c r="Z2083" s="10">
        <f t="shared" si="401"/>
        <v>0.66071429163833384</v>
      </c>
      <c r="AA2083" s="10">
        <f t="shared" si="402"/>
        <v>0.50458715385833364</v>
      </c>
      <c r="AB2083" s="10">
        <f t="shared" si="403"/>
        <v>0.37096665018582381</v>
      </c>
      <c r="AC2083" s="10">
        <f t="shared" si="404"/>
        <v>0.18718500619362491</v>
      </c>
      <c r="AD2083" s="13">
        <f t="shared" si="405"/>
        <v>370966.65018582379</v>
      </c>
      <c r="AE2083" s="13">
        <f t="shared" si="385"/>
        <v>187185.0061936249</v>
      </c>
      <c r="AF2083" s="13"/>
      <c r="AG2083" s="2">
        <f t="shared" si="380"/>
        <v>37768</v>
      </c>
      <c r="AH2083" s="3">
        <f t="shared" si="386"/>
        <v>-8901.363885524057</v>
      </c>
      <c r="AI2083" s="3">
        <f t="shared" si="387"/>
        <v>-4853.7634624104012</v>
      </c>
      <c r="AJ2083" s="3">
        <f t="shared" si="406"/>
        <v>126806.71620651135</v>
      </c>
      <c r="AK2083" s="3">
        <f t="shared" si="407"/>
        <v>90201.29483876469</v>
      </c>
    </row>
    <row r="2084" spans="2:37" x14ac:dyDescent="0.2">
      <c r="B2084" s="5">
        <v>37769</v>
      </c>
      <c r="C2084" s="1">
        <v>141.51</v>
      </c>
      <c r="D2084" s="1">
        <f t="shared" si="408"/>
        <v>22</v>
      </c>
      <c r="E2084" s="1" t="b">
        <f t="shared" si="409"/>
        <v>0</v>
      </c>
      <c r="F2084" s="6">
        <f t="shared" si="410"/>
        <v>1.4135274577697921E-4</v>
      </c>
      <c r="G2084" s="8">
        <f t="shared" si="388"/>
        <v>3.1357228420731513E-3</v>
      </c>
      <c r="H2084" s="8">
        <f t="shared" si="389"/>
        <v>1.8894178083769331E-3</v>
      </c>
      <c r="I2084" s="8">
        <f t="shared" si="390"/>
        <v>2.8402326430307135E-4</v>
      </c>
      <c r="J2084" s="6">
        <f t="shared" si="391"/>
        <v>1.9732207112196135E-3</v>
      </c>
      <c r="K2084" s="6">
        <f t="shared" si="392"/>
        <v>1.3051231304300748E-3</v>
      </c>
      <c r="L2084" s="6">
        <f t="shared" si="393"/>
        <v>7.3878878626583368E-4</v>
      </c>
      <c r="M2084" s="9">
        <f t="shared" si="394"/>
        <v>1</v>
      </c>
      <c r="N2084" s="9">
        <f t="shared" si="395"/>
        <v>1</v>
      </c>
      <c r="O2084" s="9">
        <f t="shared" si="396"/>
        <v>0.38444447125226539</v>
      </c>
      <c r="P2084" s="9">
        <f t="shared" si="397"/>
        <v>0.79481482375075518</v>
      </c>
      <c r="Q2084" s="10">
        <f t="shared" si="398"/>
        <v>0.19823211453007863</v>
      </c>
      <c r="R2084" s="10">
        <f t="shared" si="381"/>
        <v>0.40356730386317524</v>
      </c>
      <c r="S2084" s="10">
        <f>_xlfn.PERCENTILE.INC($R$1519:R2084,0.75)</f>
        <v>0.52856573361324921</v>
      </c>
      <c r="T2084" s="10">
        <f t="shared" si="382"/>
        <v>0.52856573361324921</v>
      </c>
      <c r="U2084" s="11">
        <f t="shared" si="399"/>
        <v>0.40356730386317524</v>
      </c>
      <c r="V2084" s="10">
        <f t="shared" si="383"/>
        <v>0.87400322778000028</v>
      </c>
      <c r="W2084" s="10">
        <f t="shared" si="384"/>
        <v>0.42444540065154279</v>
      </c>
      <c r="X2084" s="10">
        <f t="shared" si="400"/>
        <v>0.50445912982896912</v>
      </c>
      <c r="Y2084" s="10">
        <f>_xlfn.PERCENTILE.INC($X$1519:X2084,0.75)</f>
        <v>0.66070716701656151</v>
      </c>
      <c r="Z2084" s="10">
        <f t="shared" si="401"/>
        <v>0.66070716701656151</v>
      </c>
      <c r="AA2084" s="10">
        <f t="shared" si="402"/>
        <v>0.50458715385833364</v>
      </c>
      <c r="AB2084" s="10">
        <f t="shared" si="403"/>
        <v>0.37096665018582381</v>
      </c>
      <c r="AC2084" s="10">
        <f t="shared" si="404"/>
        <v>0.18718500619362491</v>
      </c>
      <c r="AD2084" s="13">
        <f t="shared" si="405"/>
        <v>370966.65018582379</v>
      </c>
      <c r="AE2084" s="13">
        <f t="shared" si="385"/>
        <v>187185.0061936249</v>
      </c>
      <c r="AF2084" s="13"/>
      <c r="AG2084" s="2">
        <f t="shared" si="380"/>
        <v>37769</v>
      </c>
      <c r="AH2084" s="3">
        <f t="shared" si="386"/>
        <v>52.437154595454324</v>
      </c>
      <c r="AI2084" s="3">
        <f t="shared" si="387"/>
        <v>26.459114593749739</v>
      </c>
      <c r="AJ2084" s="3">
        <f t="shared" si="406"/>
        <v>126859.1533611068</v>
      </c>
      <c r="AK2084" s="3">
        <f t="shared" si="407"/>
        <v>90227.753953358435</v>
      </c>
    </row>
    <row r="2085" spans="2:37" x14ac:dyDescent="0.2">
      <c r="B2085" s="5">
        <v>37770</v>
      </c>
      <c r="C2085" s="1">
        <v>145.68</v>
      </c>
      <c r="D2085" s="1">
        <f t="shared" si="408"/>
        <v>22</v>
      </c>
      <c r="E2085" s="1" t="b">
        <f t="shared" si="409"/>
        <v>0</v>
      </c>
      <c r="F2085" s="6">
        <f t="shared" si="410"/>
        <v>2.9467882128471512E-2</v>
      </c>
      <c r="G2085" s="8">
        <f t="shared" si="388"/>
        <v>3.8307674734357061E-3</v>
      </c>
      <c r="H2085" s="8">
        <f t="shared" si="389"/>
        <v>2.2771624709295502E-3</v>
      </c>
      <c r="I2085" s="8">
        <f t="shared" si="390"/>
        <v>4.5941817314712675E-4</v>
      </c>
      <c r="J2085" s="6">
        <f t="shared" si="391"/>
        <v>1.9763153705605113E-3</v>
      </c>
      <c r="K2085" s="6">
        <f t="shared" si="392"/>
        <v>1.3066936922030723E-3</v>
      </c>
      <c r="L2085" s="6">
        <f t="shared" si="393"/>
        <v>7.3870954472064667E-4</v>
      </c>
      <c r="M2085" s="9">
        <f t="shared" si="394"/>
        <v>1</v>
      </c>
      <c r="N2085" s="9">
        <f t="shared" si="395"/>
        <v>1</v>
      </c>
      <c r="O2085" s="9">
        <f t="shared" si="396"/>
        <v>0.6219199094291683</v>
      </c>
      <c r="P2085" s="9">
        <f t="shared" si="397"/>
        <v>0.87397330314305621</v>
      </c>
      <c r="Q2085" s="10">
        <f t="shared" si="398"/>
        <v>0.20496132813195775</v>
      </c>
      <c r="R2085" s="10">
        <f t="shared" si="381"/>
        <v>0.39031753321043361</v>
      </c>
      <c r="S2085" s="10">
        <f>_xlfn.PERCENTILE.INC($R$1519:R2085,0.75)</f>
        <v>0.5285600339158314</v>
      </c>
      <c r="T2085" s="10">
        <f t="shared" si="382"/>
        <v>0.5285600339158314</v>
      </c>
      <c r="U2085" s="11">
        <f t="shared" si="399"/>
        <v>0.39031753321043361</v>
      </c>
      <c r="V2085" s="10">
        <f t="shared" si="383"/>
        <v>0.87400322778000028</v>
      </c>
      <c r="W2085" s="10">
        <f t="shared" si="384"/>
        <v>0.42444540065154279</v>
      </c>
      <c r="X2085" s="10">
        <f t="shared" si="400"/>
        <v>0.48789691651304207</v>
      </c>
      <c r="Y2085" s="10">
        <f>_xlfn.PERCENTILE.INC($X$1519:X2085,0.75)</f>
        <v>0.6607000423947893</v>
      </c>
      <c r="Z2085" s="10">
        <f t="shared" si="401"/>
        <v>0.6607000423947893</v>
      </c>
      <c r="AA2085" s="10">
        <f t="shared" si="402"/>
        <v>0.50458715385833364</v>
      </c>
      <c r="AB2085" s="10">
        <f t="shared" si="403"/>
        <v>0.37096665018582381</v>
      </c>
      <c r="AC2085" s="10">
        <f t="shared" si="404"/>
        <v>0.18718500619362491</v>
      </c>
      <c r="AD2085" s="13">
        <f t="shared" si="405"/>
        <v>370966.65018582379</v>
      </c>
      <c r="AE2085" s="13">
        <f t="shared" si="385"/>
        <v>187185.0061936249</v>
      </c>
      <c r="AF2085" s="13"/>
      <c r="AG2085" s="2">
        <f t="shared" si="380"/>
        <v>37770</v>
      </c>
      <c r="AH2085" s="3">
        <f t="shared" si="386"/>
        <v>10931.60152126978</v>
      </c>
      <c r="AI2085" s="3">
        <f t="shared" si="387"/>
        <v>5515.9456987309486</v>
      </c>
      <c r="AJ2085" s="3">
        <f t="shared" si="406"/>
        <v>137790.75488237658</v>
      </c>
      <c r="AK2085" s="3">
        <f t="shared" si="407"/>
        <v>95743.699652089388</v>
      </c>
    </row>
    <row r="2086" spans="2:37" x14ac:dyDescent="0.2">
      <c r="B2086" s="5">
        <v>37771</v>
      </c>
      <c r="C2086" s="1">
        <v>144.32</v>
      </c>
      <c r="D2086" s="1">
        <f t="shared" si="408"/>
        <v>22</v>
      </c>
      <c r="E2086" s="1" t="b">
        <f t="shared" si="409"/>
        <v>0</v>
      </c>
      <c r="F2086" s="6">
        <f t="shared" si="410"/>
        <v>-9.3355299286107529E-3</v>
      </c>
      <c r="G2086" s="8">
        <f t="shared" si="388"/>
        <v>3.5245307702621272E-3</v>
      </c>
      <c r="H2086" s="8">
        <f t="shared" si="389"/>
        <v>2.2591177154146188E-3</v>
      </c>
      <c r="I2086" s="8">
        <f t="shared" si="390"/>
        <v>3.9750667082028766E-4</v>
      </c>
      <c r="J2086" s="6">
        <f t="shared" si="391"/>
        <v>1.9789490955335973E-3</v>
      </c>
      <c r="K2086" s="6">
        <f t="shared" si="392"/>
        <v>1.3082441887145636E-3</v>
      </c>
      <c r="L2086" s="6">
        <f t="shared" si="393"/>
        <v>7.3859082783800671E-4</v>
      </c>
      <c r="M2086" s="9">
        <f t="shared" si="394"/>
        <v>1</v>
      </c>
      <c r="N2086" s="9">
        <f t="shared" si="395"/>
        <v>1</v>
      </c>
      <c r="O2086" s="9">
        <f t="shared" si="396"/>
        <v>0.53819605637923218</v>
      </c>
      <c r="P2086" s="9">
        <f t="shared" si="397"/>
        <v>0.84606535212641065</v>
      </c>
      <c r="Q2086" s="10">
        <f t="shared" si="398"/>
        <v>0.20663036345646135</v>
      </c>
      <c r="R2086" s="10">
        <f t="shared" si="381"/>
        <v>0.38716478382837782</v>
      </c>
      <c r="S2086" s="10">
        <f>_xlfn.PERCENTILE.INC($R$1519:R2086,0.75)</f>
        <v>0.52855433421841358</v>
      </c>
      <c r="T2086" s="10">
        <f t="shared" si="382"/>
        <v>0.52855433421841358</v>
      </c>
      <c r="U2086" s="11">
        <f t="shared" si="399"/>
        <v>0.38716478382837782</v>
      </c>
      <c r="V2086" s="10">
        <f t="shared" si="383"/>
        <v>0.87400322778000028</v>
      </c>
      <c r="W2086" s="10">
        <f t="shared" si="384"/>
        <v>0.42444540065154279</v>
      </c>
      <c r="X2086" s="10">
        <f t="shared" si="400"/>
        <v>0.48395597978547228</v>
      </c>
      <c r="Y2086" s="10">
        <f>_xlfn.PERCENTILE.INC($X$1519:X2086,0.75)</f>
        <v>0.66069291777301697</v>
      </c>
      <c r="Z2086" s="10">
        <f t="shared" si="401"/>
        <v>0.66069291777301697</v>
      </c>
      <c r="AA2086" s="10">
        <f t="shared" si="402"/>
        <v>0.50458715385833364</v>
      </c>
      <c r="AB2086" s="10">
        <f t="shared" si="403"/>
        <v>0.37096665018582381</v>
      </c>
      <c r="AC2086" s="10">
        <f t="shared" si="404"/>
        <v>0.18718500619362491</v>
      </c>
      <c r="AD2086" s="13">
        <f t="shared" si="405"/>
        <v>370966.65018582379</v>
      </c>
      <c r="AE2086" s="13">
        <f t="shared" si="385"/>
        <v>187185.0061936249</v>
      </c>
      <c r="AF2086" s="13"/>
      <c r="AG2086" s="2">
        <f t="shared" si="380"/>
        <v>37771</v>
      </c>
      <c r="AH2086" s="3">
        <f t="shared" si="386"/>
        <v>-3463.1702653262337</v>
      </c>
      <c r="AI2086" s="3">
        <f t="shared" si="387"/>
        <v>-1747.4712275077743</v>
      </c>
      <c r="AJ2086" s="3">
        <f t="shared" si="406"/>
        <v>134327.58461705034</v>
      </c>
      <c r="AK2086" s="3">
        <f t="shared" si="407"/>
        <v>93996.228424581612</v>
      </c>
    </row>
    <row r="2087" spans="2:37" x14ac:dyDescent="0.2">
      <c r="B2087" s="5">
        <v>37774</v>
      </c>
      <c r="C2087" s="1">
        <v>143.94</v>
      </c>
      <c r="D2087" s="1">
        <f t="shared" si="408"/>
        <v>23</v>
      </c>
      <c r="E2087" s="1" t="b">
        <f t="shared" si="409"/>
        <v>1</v>
      </c>
      <c r="F2087" s="6">
        <f t="shared" si="410"/>
        <v>-2.6330376940132405E-3</v>
      </c>
      <c r="G2087" s="8">
        <f t="shared" si="388"/>
        <v>3.3209140571700949E-3</v>
      </c>
      <c r="H2087" s="8">
        <f t="shared" si="389"/>
        <v>2.2549265642627246E-3</v>
      </c>
      <c r="I2087" s="8">
        <f t="shared" si="390"/>
        <v>3.7144737186664209E-4</v>
      </c>
      <c r="J2087" s="6">
        <f t="shared" si="391"/>
        <v>1.9812811599573894E-3</v>
      </c>
      <c r="K2087" s="6">
        <f t="shared" si="392"/>
        <v>1.3097827633859885E-3</v>
      </c>
      <c r="L2087" s="6">
        <f t="shared" si="393"/>
        <v>7.3846015147741321E-4</v>
      </c>
      <c r="M2087" s="9">
        <f t="shared" si="394"/>
        <v>1</v>
      </c>
      <c r="N2087" s="9">
        <f t="shared" si="395"/>
        <v>1</v>
      </c>
      <c r="O2087" s="9">
        <f t="shared" si="396"/>
        <v>0.50300259414607462</v>
      </c>
      <c r="P2087" s="9">
        <f t="shared" si="397"/>
        <v>0.83433419804869147</v>
      </c>
      <c r="Q2087" s="10">
        <f t="shared" si="398"/>
        <v>0.20696887856166318</v>
      </c>
      <c r="R2087" s="10">
        <f t="shared" si="381"/>
        <v>0.38653154308011212</v>
      </c>
      <c r="S2087" s="10">
        <f>_xlfn.PERCENTILE.INC($R$1519:R2087,0.75)</f>
        <v>0.52854863452099576</v>
      </c>
      <c r="T2087" s="10">
        <f t="shared" si="382"/>
        <v>0.52854863452099576</v>
      </c>
      <c r="U2087" s="11">
        <f t="shared" si="399"/>
        <v>0.38653154308011212</v>
      </c>
      <c r="V2087" s="10">
        <f t="shared" si="383"/>
        <v>0.84606535212641065</v>
      </c>
      <c r="W2087" s="10">
        <f t="shared" si="384"/>
        <v>0.38716478382837782</v>
      </c>
      <c r="X2087" s="10">
        <f t="shared" si="400"/>
        <v>0.48316442885014016</v>
      </c>
      <c r="Y2087" s="10">
        <f>_xlfn.PERCENTILE.INC($X$1519:X2087,0.75)</f>
        <v>0.66068579315124465</v>
      </c>
      <c r="Z2087" s="10">
        <f t="shared" si="401"/>
        <v>0.66068579315124465</v>
      </c>
      <c r="AA2087" s="10">
        <f t="shared" si="402"/>
        <v>0.48316442885014016</v>
      </c>
      <c r="AB2087" s="10">
        <f t="shared" si="403"/>
        <v>0.32756670916070213</v>
      </c>
      <c r="AC2087" s="10">
        <f t="shared" si="404"/>
        <v>0.15826858194195062</v>
      </c>
      <c r="AD2087" s="13">
        <f t="shared" si="405"/>
        <v>327566.70916070213</v>
      </c>
      <c r="AE2087" s="13">
        <f t="shared" si="385"/>
        <v>158268.58194195063</v>
      </c>
      <c r="AF2087" s="13"/>
      <c r="AG2087" s="2">
        <f t="shared" si="380"/>
        <v>37774</v>
      </c>
      <c r="AH2087" s="3">
        <f t="shared" si="386"/>
        <v>-976.76917316109791</v>
      </c>
      <c r="AI2087" s="3">
        <f t="shared" si="387"/>
        <v>-492.86517706191626</v>
      </c>
      <c r="AJ2087" s="3">
        <f t="shared" si="406"/>
        <v>133350.81544388924</v>
      </c>
      <c r="AK2087" s="3">
        <f t="shared" si="407"/>
        <v>93503.363247519694</v>
      </c>
    </row>
    <row r="2088" spans="2:37" x14ac:dyDescent="0.2">
      <c r="B2088" s="5">
        <v>37775</v>
      </c>
      <c r="C2088" s="1">
        <v>144.46</v>
      </c>
      <c r="D2088" s="1">
        <f t="shared" si="408"/>
        <v>23</v>
      </c>
      <c r="E2088" s="1" t="b">
        <f t="shared" si="409"/>
        <v>0</v>
      </c>
      <c r="F2088" s="6">
        <f t="shared" si="410"/>
        <v>3.6126163679310874E-3</v>
      </c>
      <c r="G2088" s="8">
        <f t="shared" si="388"/>
        <v>3.3769576713289259E-3</v>
      </c>
      <c r="H2088" s="8">
        <f t="shared" si="389"/>
        <v>2.298703995546028E-3</v>
      </c>
      <c r="I2088" s="8">
        <f t="shared" si="390"/>
        <v>4.4317552794499921E-4</v>
      </c>
      <c r="J2088" s="6">
        <f t="shared" si="391"/>
        <v>1.9836838605053813E-3</v>
      </c>
      <c r="K2088" s="6">
        <f t="shared" si="392"/>
        <v>1.3113803304311855E-3</v>
      </c>
      <c r="L2088" s="6">
        <f t="shared" si="393"/>
        <v>7.3837095326474049E-4</v>
      </c>
      <c r="M2088" s="9">
        <f t="shared" si="394"/>
        <v>1</v>
      </c>
      <c r="N2088" s="9">
        <f t="shared" si="395"/>
        <v>1</v>
      </c>
      <c r="O2088" s="9">
        <f t="shared" si="396"/>
        <v>0.60020715330888708</v>
      </c>
      <c r="P2088" s="9">
        <f t="shared" si="397"/>
        <v>0.86673571776962899</v>
      </c>
      <c r="Q2088" s="10">
        <f t="shared" si="398"/>
        <v>0.20637727172895576</v>
      </c>
      <c r="R2088" s="10">
        <f t="shared" si="381"/>
        <v>0.38763958516259234</v>
      </c>
      <c r="S2088" s="10">
        <f>_xlfn.PERCENTILE.INC($R$1519:R2088,0.75)</f>
        <v>0.52851637930523598</v>
      </c>
      <c r="T2088" s="10">
        <f t="shared" si="382"/>
        <v>0.52851637930523598</v>
      </c>
      <c r="U2088" s="11">
        <f t="shared" si="399"/>
        <v>0.38763958516259234</v>
      </c>
      <c r="V2088" s="10">
        <f t="shared" si="383"/>
        <v>0.84606535212641065</v>
      </c>
      <c r="W2088" s="10">
        <f t="shared" si="384"/>
        <v>0.38716478382837782</v>
      </c>
      <c r="X2088" s="10">
        <f t="shared" si="400"/>
        <v>0.48454948145324039</v>
      </c>
      <c r="Y2088" s="10">
        <f>_xlfn.PERCENTILE.INC($X$1519:X2088,0.75)</f>
        <v>0.66064547413154495</v>
      </c>
      <c r="Z2088" s="10">
        <f t="shared" si="401"/>
        <v>0.66064547413154495</v>
      </c>
      <c r="AA2088" s="10">
        <f t="shared" si="402"/>
        <v>0.48316442885014016</v>
      </c>
      <c r="AB2088" s="10">
        <f t="shared" si="403"/>
        <v>0.32756670916070213</v>
      </c>
      <c r="AC2088" s="10">
        <f t="shared" si="404"/>
        <v>0.15826858194195062</v>
      </c>
      <c r="AD2088" s="13">
        <f t="shared" si="405"/>
        <v>327566.70916070213</v>
      </c>
      <c r="AE2088" s="13">
        <f t="shared" si="385"/>
        <v>158268.58194195063</v>
      </c>
      <c r="AF2088" s="13"/>
      <c r="AG2088" s="2">
        <f t="shared" si="380"/>
        <v>37775</v>
      </c>
      <c r="AH2088" s="3">
        <f t="shared" si="386"/>
        <v>1183.3728551032746</v>
      </c>
      <c r="AI2088" s="3">
        <f t="shared" si="387"/>
        <v>571.76366965273337</v>
      </c>
      <c r="AJ2088" s="3">
        <f t="shared" si="406"/>
        <v>134534.18829899252</v>
      </c>
      <c r="AK2088" s="3">
        <f t="shared" si="407"/>
        <v>94075.126917172427</v>
      </c>
    </row>
    <row r="2089" spans="2:37" x14ac:dyDescent="0.2">
      <c r="B2089" s="5">
        <v>37776</v>
      </c>
      <c r="C2089" s="1">
        <v>147.44</v>
      </c>
      <c r="D2089" s="1">
        <f t="shared" si="408"/>
        <v>23</v>
      </c>
      <c r="E2089" s="1" t="b">
        <f t="shared" si="409"/>
        <v>0</v>
      </c>
      <c r="F2089" s="6">
        <f t="shared" si="410"/>
        <v>2.0628547694863553E-2</v>
      </c>
      <c r="G2089" s="8">
        <f t="shared" si="388"/>
        <v>3.7705464148355822E-3</v>
      </c>
      <c r="H2089" s="8">
        <f t="shared" si="389"/>
        <v>2.3640957118448319E-3</v>
      </c>
      <c r="I2089" s="8">
        <f t="shared" si="390"/>
        <v>5.7767446398789978E-4</v>
      </c>
      <c r="J2089" s="6">
        <f t="shared" si="391"/>
        <v>1.9866676911987485E-3</v>
      </c>
      <c r="K2089" s="6">
        <f t="shared" si="392"/>
        <v>1.3130640161994249E-3</v>
      </c>
      <c r="L2089" s="6">
        <f t="shared" si="393"/>
        <v>7.3837977394029363E-4</v>
      </c>
      <c r="M2089" s="9">
        <f t="shared" si="394"/>
        <v>1</v>
      </c>
      <c r="N2089" s="9">
        <f t="shared" si="395"/>
        <v>1</v>
      </c>
      <c r="O2089" s="9">
        <f t="shared" si="396"/>
        <v>0.78235412774810287</v>
      </c>
      <c r="P2089" s="9">
        <f t="shared" si="397"/>
        <v>0.92745137591603433</v>
      </c>
      <c r="Q2089" s="10">
        <f t="shared" si="398"/>
        <v>0.20810104621765538</v>
      </c>
      <c r="R2089" s="10">
        <f t="shared" si="381"/>
        <v>0.38442862952417378</v>
      </c>
      <c r="S2089" s="10">
        <f>_xlfn.PERCENTILE.INC($R$1519:R2089,0.75)</f>
        <v>0.5284841240894762</v>
      </c>
      <c r="T2089" s="10">
        <f t="shared" si="382"/>
        <v>0.5284841240894762</v>
      </c>
      <c r="U2089" s="11">
        <f t="shared" si="399"/>
        <v>0.38442862952417378</v>
      </c>
      <c r="V2089" s="10">
        <f t="shared" si="383"/>
        <v>0.84606535212641065</v>
      </c>
      <c r="W2089" s="10">
        <f t="shared" si="384"/>
        <v>0.38716478382837782</v>
      </c>
      <c r="X2089" s="10">
        <f t="shared" si="400"/>
        <v>0.4805357869052172</v>
      </c>
      <c r="Y2089" s="10">
        <f>_xlfn.PERCENTILE.INC($X$1519:X2089,0.75)</f>
        <v>0.66060515511184525</v>
      </c>
      <c r="Z2089" s="10">
        <f t="shared" si="401"/>
        <v>0.66060515511184525</v>
      </c>
      <c r="AA2089" s="10">
        <f t="shared" si="402"/>
        <v>0.48316442885014016</v>
      </c>
      <c r="AB2089" s="10">
        <f t="shared" si="403"/>
        <v>0.32756670916070213</v>
      </c>
      <c r="AC2089" s="10">
        <f t="shared" si="404"/>
        <v>0.15826858194195062</v>
      </c>
      <c r="AD2089" s="13">
        <f t="shared" si="405"/>
        <v>327566.70916070213</v>
      </c>
      <c r="AE2089" s="13">
        <f t="shared" si="385"/>
        <v>158268.58194195063</v>
      </c>
      <c r="AF2089" s="13"/>
      <c r="AG2089" s="2">
        <f t="shared" si="380"/>
        <v>37776</v>
      </c>
      <c r="AH2089" s="3">
        <f t="shared" si="386"/>
        <v>6757.2254831710416</v>
      </c>
      <c r="AI2089" s="3">
        <f t="shared" si="387"/>
        <v>3264.8509911879491</v>
      </c>
      <c r="AJ2089" s="3">
        <f t="shared" si="406"/>
        <v>141291.41378216355</v>
      </c>
      <c r="AK2089" s="3">
        <f t="shared" si="407"/>
        <v>97339.977908360379</v>
      </c>
    </row>
    <row r="2090" spans="2:37" x14ac:dyDescent="0.2">
      <c r="B2090" s="5">
        <v>37777</v>
      </c>
      <c r="C2090" s="1">
        <v>148.72999999999999</v>
      </c>
      <c r="D2090" s="1">
        <f t="shared" si="408"/>
        <v>23</v>
      </c>
      <c r="E2090" s="1" t="b">
        <f t="shared" si="409"/>
        <v>0</v>
      </c>
      <c r="F2090" s="6">
        <f t="shared" si="410"/>
        <v>8.7493217580032479E-3</v>
      </c>
      <c r="G2090" s="8">
        <f t="shared" si="388"/>
        <v>3.8658788795216687E-3</v>
      </c>
      <c r="H2090" s="8">
        <f t="shared" si="389"/>
        <v>2.4556545177557691E-3</v>
      </c>
      <c r="I2090" s="8">
        <f t="shared" si="390"/>
        <v>6.1788977170257971E-4</v>
      </c>
      <c r="J2090" s="6">
        <f t="shared" si="391"/>
        <v>1.9897995231379943E-3</v>
      </c>
      <c r="K2090" s="6">
        <f t="shared" si="392"/>
        <v>1.3148921254483427E-3</v>
      </c>
      <c r="L2090" s="6">
        <f t="shared" si="393"/>
        <v>7.3842346931348747E-4</v>
      </c>
      <c r="M2090" s="9">
        <f t="shared" si="394"/>
        <v>1</v>
      </c>
      <c r="N2090" s="9">
        <f t="shared" si="395"/>
        <v>1</v>
      </c>
      <c r="O2090" s="9">
        <f t="shared" si="396"/>
        <v>0.83676886959867625</v>
      </c>
      <c r="P2090" s="9">
        <f t="shared" si="397"/>
        <v>0.94558962319955875</v>
      </c>
      <c r="Q2090" s="10">
        <f t="shared" si="398"/>
        <v>0.20824503686975626</v>
      </c>
      <c r="R2090" s="10">
        <f t="shared" si="381"/>
        <v>0.38416281704727878</v>
      </c>
      <c r="S2090" s="10">
        <f>_xlfn.PERCENTILE.INC($R$1519:R2090,0.75)</f>
        <v>0.52845186887371642</v>
      </c>
      <c r="T2090" s="10">
        <f t="shared" si="382"/>
        <v>0.52845186887371642</v>
      </c>
      <c r="U2090" s="11">
        <f t="shared" si="399"/>
        <v>0.38416281704727878</v>
      </c>
      <c r="V2090" s="10">
        <f t="shared" si="383"/>
        <v>0.84606535212641065</v>
      </c>
      <c r="W2090" s="10">
        <f t="shared" si="384"/>
        <v>0.38716478382837782</v>
      </c>
      <c r="X2090" s="10">
        <f t="shared" si="400"/>
        <v>0.48020352130909849</v>
      </c>
      <c r="Y2090" s="10">
        <f>_xlfn.PERCENTILE.INC($X$1519:X2090,0.75)</f>
        <v>0.66056483609214556</v>
      </c>
      <c r="Z2090" s="10">
        <f t="shared" si="401"/>
        <v>0.66056483609214556</v>
      </c>
      <c r="AA2090" s="10">
        <f t="shared" si="402"/>
        <v>0.48316442885014016</v>
      </c>
      <c r="AB2090" s="10">
        <f t="shared" si="403"/>
        <v>0.32756670916070213</v>
      </c>
      <c r="AC2090" s="10">
        <f t="shared" si="404"/>
        <v>0.15826858194195062</v>
      </c>
      <c r="AD2090" s="13">
        <f t="shared" si="405"/>
        <v>327566.70916070213</v>
      </c>
      <c r="AE2090" s="13">
        <f t="shared" si="385"/>
        <v>158268.58194195063</v>
      </c>
      <c r="AF2090" s="13"/>
      <c r="AG2090" s="2">
        <f t="shared" si="380"/>
        <v>37777</v>
      </c>
      <c r="AH2090" s="3">
        <f t="shared" si="386"/>
        <v>2865.9865356572527</v>
      </c>
      <c r="AI2090" s="3">
        <f t="shared" si="387"/>
        <v>1384.7427475930285</v>
      </c>
      <c r="AJ2090" s="3">
        <f t="shared" si="406"/>
        <v>144157.40031782081</v>
      </c>
      <c r="AK2090" s="3">
        <f t="shared" si="407"/>
        <v>98724.72065595341</v>
      </c>
    </row>
    <row r="2091" spans="2:37" x14ac:dyDescent="0.2">
      <c r="B2091" s="5">
        <v>37778</v>
      </c>
      <c r="C2091" s="1">
        <v>149.94</v>
      </c>
      <c r="D2091" s="1">
        <f t="shared" si="408"/>
        <v>23</v>
      </c>
      <c r="E2091" s="1" t="b">
        <f t="shared" si="409"/>
        <v>0</v>
      </c>
      <c r="F2091" s="6">
        <f t="shared" si="410"/>
        <v>8.1355476366571366E-3</v>
      </c>
      <c r="G2091" s="8">
        <f t="shared" si="388"/>
        <v>4.0028076269748095E-3</v>
      </c>
      <c r="H2091" s="8">
        <f t="shared" si="389"/>
        <v>2.4943148651896908E-3</v>
      </c>
      <c r="I2091" s="8">
        <f t="shared" si="390"/>
        <v>6.6281728419368129E-4</v>
      </c>
      <c r="J2091" s="6">
        <f t="shared" si="391"/>
        <v>1.9931587177712796E-3</v>
      </c>
      <c r="K2091" s="6">
        <f t="shared" si="392"/>
        <v>1.3167912984584885E-3</v>
      </c>
      <c r="L2091" s="6">
        <f t="shared" si="393"/>
        <v>7.3851558003348991E-4</v>
      </c>
      <c r="M2091" s="9">
        <f t="shared" si="394"/>
        <v>1</v>
      </c>
      <c r="N2091" s="9">
        <f t="shared" si="395"/>
        <v>1</v>
      </c>
      <c r="O2091" s="9">
        <f t="shared" si="396"/>
        <v>0.89749939217751384</v>
      </c>
      <c r="P2091" s="9">
        <f t="shared" si="397"/>
        <v>0.96583313072583798</v>
      </c>
      <c r="Q2091" s="10">
        <f t="shared" si="398"/>
        <v>0.20784190307419584</v>
      </c>
      <c r="R2091" s="10">
        <f t="shared" si="381"/>
        <v>0.38490794597584799</v>
      </c>
      <c r="S2091" s="10">
        <f>_xlfn.PERCENTILE.INC($R$1519:R2091,0.75)</f>
        <v>0.52841961365795664</v>
      </c>
      <c r="T2091" s="10">
        <f t="shared" si="382"/>
        <v>0.52841961365795664</v>
      </c>
      <c r="U2091" s="11">
        <f t="shared" si="399"/>
        <v>0.38490794597584799</v>
      </c>
      <c r="V2091" s="10">
        <f t="shared" si="383"/>
        <v>0.84606535212641065</v>
      </c>
      <c r="W2091" s="10">
        <f t="shared" si="384"/>
        <v>0.38716478382837782</v>
      </c>
      <c r="X2091" s="10">
        <f t="shared" si="400"/>
        <v>0.48113493246980998</v>
      </c>
      <c r="Y2091" s="10">
        <f>_xlfn.PERCENTILE.INC($X$1519:X2091,0.75)</f>
        <v>0.66052451707244586</v>
      </c>
      <c r="Z2091" s="10">
        <f t="shared" si="401"/>
        <v>0.66052451707244586</v>
      </c>
      <c r="AA2091" s="10">
        <f t="shared" si="402"/>
        <v>0.48316442885014016</v>
      </c>
      <c r="AB2091" s="10">
        <f t="shared" si="403"/>
        <v>0.32756670916070213</v>
      </c>
      <c r="AC2091" s="10">
        <f t="shared" si="404"/>
        <v>0.15826858194195062</v>
      </c>
      <c r="AD2091" s="13">
        <f t="shared" si="405"/>
        <v>327566.70916070213</v>
      </c>
      <c r="AE2091" s="13">
        <f t="shared" si="385"/>
        <v>158268.58194195063</v>
      </c>
      <c r="AF2091" s="13"/>
      <c r="AG2091" s="2">
        <f t="shared" si="380"/>
        <v>37778</v>
      </c>
      <c r="AH2091" s="3">
        <f t="shared" si="386"/>
        <v>2664.9345665599058</v>
      </c>
      <c r="AI2091" s="3">
        <f t="shared" si="387"/>
        <v>1287.6015877749128</v>
      </c>
      <c r="AJ2091" s="3">
        <f t="shared" si="406"/>
        <v>146822.33488438072</v>
      </c>
      <c r="AK2091" s="3">
        <f t="shared" si="407"/>
        <v>100012.32224372833</v>
      </c>
    </row>
    <row r="2092" spans="2:37" x14ac:dyDescent="0.2">
      <c r="B2092" s="5">
        <v>37781</v>
      </c>
      <c r="C2092" s="1">
        <v>150.19</v>
      </c>
      <c r="D2092" s="1">
        <f t="shared" si="408"/>
        <v>24</v>
      </c>
      <c r="E2092" s="1" t="b">
        <f t="shared" si="409"/>
        <v>1</v>
      </c>
      <c r="F2092" s="6">
        <f t="shared" si="410"/>
        <v>1.6673336001067351E-3</v>
      </c>
      <c r="G2092" s="8">
        <f t="shared" si="388"/>
        <v>3.9822798256186672E-3</v>
      </c>
      <c r="H2092" s="8">
        <f t="shared" si="389"/>
        <v>2.4795648579767991E-3</v>
      </c>
      <c r="I2092" s="8">
        <f t="shared" si="390"/>
        <v>6.6047386445146903E-4</v>
      </c>
      <c r="J2092" s="6">
        <f t="shared" si="391"/>
        <v>1.9964749703831127E-3</v>
      </c>
      <c r="K2092" s="6">
        <f t="shared" si="392"/>
        <v>1.3186665092791401E-3</v>
      </c>
      <c r="L2092" s="6">
        <f t="shared" si="393"/>
        <v>7.3860870364360603E-4</v>
      </c>
      <c r="M2092" s="9">
        <f t="shared" si="394"/>
        <v>1</v>
      </c>
      <c r="N2092" s="9">
        <f t="shared" si="395"/>
        <v>1</v>
      </c>
      <c r="O2092" s="9">
        <f t="shared" si="396"/>
        <v>0.89421348705113735</v>
      </c>
      <c r="P2092" s="9">
        <f t="shared" si="397"/>
        <v>0.96473782901704574</v>
      </c>
      <c r="Q2092" s="10">
        <f t="shared" si="398"/>
        <v>0.20790769525985386</v>
      </c>
      <c r="R2092" s="10">
        <f t="shared" si="381"/>
        <v>0.38478614223495594</v>
      </c>
      <c r="S2092" s="10">
        <f>_xlfn.PERCENTILE.INC($R$1519:R2092,0.75)</f>
        <v>0.5283776128363723</v>
      </c>
      <c r="T2092" s="10">
        <f t="shared" si="382"/>
        <v>0.5283776128363723</v>
      </c>
      <c r="U2092" s="11">
        <f t="shared" si="399"/>
        <v>0.38478614223495594</v>
      </c>
      <c r="V2092" s="10">
        <f t="shared" si="383"/>
        <v>0.96583313072583798</v>
      </c>
      <c r="W2092" s="10">
        <f t="shared" si="384"/>
        <v>0.38490794597584799</v>
      </c>
      <c r="X2092" s="10">
        <f t="shared" si="400"/>
        <v>0.48098267779369491</v>
      </c>
      <c r="Y2092" s="10">
        <f>_xlfn.PERCENTILE.INC($X$1519:X2092,0.75)</f>
        <v>0.66047201604546546</v>
      </c>
      <c r="Z2092" s="10">
        <f t="shared" si="401"/>
        <v>0.66047201604546546</v>
      </c>
      <c r="AA2092" s="10">
        <f t="shared" si="402"/>
        <v>0.48098267779369491</v>
      </c>
      <c r="AB2092" s="10">
        <f t="shared" si="403"/>
        <v>0.37175684650310498</v>
      </c>
      <c r="AC2092" s="10">
        <f t="shared" si="404"/>
        <v>0.17880860351920302</v>
      </c>
      <c r="AD2092" s="13">
        <f t="shared" si="405"/>
        <v>371756.84650310496</v>
      </c>
      <c r="AE2092" s="13">
        <f t="shared" si="385"/>
        <v>178808.60351920302</v>
      </c>
      <c r="AF2092" s="13"/>
      <c r="AG2092" s="2">
        <f t="shared" si="380"/>
        <v>37781</v>
      </c>
      <c r="AH2092" s="3">
        <f t="shared" si="386"/>
        <v>546.1629804600293</v>
      </c>
      <c r="AI2092" s="3">
        <f t="shared" si="387"/>
        <v>263.88652451306035</v>
      </c>
      <c r="AJ2092" s="3">
        <f t="shared" si="406"/>
        <v>147368.49786484076</v>
      </c>
      <c r="AK2092" s="3">
        <f t="shared" si="407"/>
        <v>100276.20876824138</v>
      </c>
    </row>
    <row r="2093" spans="2:37" x14ac:dyDescent="0.2">
      <c r="B2093" s="5">
        <v>37782</v>
      </c>
      <c r="C2093" s="1">
        <v>150.56</v>
      </c>
      <c r="D2093" s="1">
        <f t="shared" si="408"/>
        <v>24</v>
      </c>
      <c r="E2093" s="1" t="b">
        <f t="shared" si="409"/>
        <v>0</v>
      </c>
      <c r="F2093" s="6">
        <f t="shared" si="410"/>
        <v>2.4635461748452325E-3</v>
      </c>
      <c r="G2093" s="8">
        <f t="shared" si="388"/>
        <v>3.9741275486931005E-3</v>
      </c>
      <c r="H2093" s="8">
        <f t="shared" si="389"/>
        <v>2.5574967309814293E-3</v>
      </c>
      <c r="I2093" s="8">
        <f t="shared" si="390"/>
        <v>6.8725441615953044E-4</v>
      </c>
      <c r="J2093" s="6">
        <f t="shared" si="391"/>
        <v>1.9997724546589085E-3</v>
      </c>
      <c r="K2093" s="6">
        <f t="shared" si="392"/>
        <v>1.3206521048610535E-3</v>
      </c>
      <c r="L2093" s="6">
        <f t="shared" si="393"/>
        <v>7.3871903663891389E-4</v>
      </c>
      <c r="M2093" s="9">
        <f t="shared" si="394"/>
        <v>1</v>
      </c>
      <c r="N2093" s="9">
        <f t="shared" si="395"/>
        <v>1</v>
      </c>
      <c r="O2093" s="9">
        <f t="shared" si="396"/>
        <v>0.93033261913278753</v>
      </c>
      <c r="P2093" s="9">
        <f t="shared" si="397"/>
        <v>0.97677753971092918</v>
      </c>
      <c r="Q2093" s="10">
        <f t="shared" si="398"/>
        <v>0.20768161158311219</v>
      </c>
      <c r="R2093" s="10">
        <f t="shared" si="381"/>
        <v>0.38520502316106486</v>
      </c>
      <c r="S2093" s="10">
        <f>_xlfn.PERCENTILE.INC($R$1519:R2093,0.75)</f>
        <v>0.52833561201478796</v>
      </c>
      <c r="T2093" s="10">
        <f t="shared" si="382"/>
        <v>0.52833561201478796</v>
      </c>
      <c r="U2093" s="11">
        <f t="shared" si="399"/>
        <v>0.38520502316106486</v>
      </c>
      <c r="V2093" s="10">
        <f t="shared" si="383"/>
        <v>0.96583313072583798</v>
      </c>
      <c r="W2093" s="10">
        <f t="shared" si="384"/>
        <v>0.38490794597584799</v>
      </c>
      <c r="X2093" s="10">
        <f t="shared" si="400"/>
        <v>0.48150627895133108</v>
      </c>
      <c r="Y2093" s="10">
        <f>_xlfn.PERCENTILE.INC($X$1519:X2093,0.75)</f>
        <v>0.66041951501848506</v>
      </c>
      <c r="Z2093" s="10">
        <f t="shared" si="401"/>
        <v>0.66041951501848506</v>
      </c>
      <c r="AA2093" s="10">
        <f t="shared" si="402"/>
        <v>0.48098267779369491</v>
      </c>
      <c r="AB2093" s="10">
        <f t="shared" si="403"/>
        <v>0.37175684650310498</v>
      </c>
      <c r="AC2093" s="10">
        <f t="shared" si="404"/>
        <v>0.17880860351920302</v>
      </c>
      <c r="AD2093" s="13">
        <f t="shared" si="405"/>
        <v>371756.84650310496</v>
      </c>
      <c r="AE2093" s="13">
        <f t="shared" si="385"/>
        <v>178808.60351920302</v>
      </c>
      <c r="AF2093" s="13"/>
      <c r="AG2093" s="2">
        <f t="shared" si="380"/>
        <v>37782</v>
      </c>
      <c r="AH2093" s="3">
        <f t="shared" si="386"/>
        <v>915.84015717525051</v>
      </c>
      <c r="AI2093" s="3">
        <f t="shared" si="387"/>
        <v>440.50325122915041</v>
      </c>
      <c r="AJ2093" s="3">
        <f t="shared" si="406"/>
        <v>148284.33802201602</v>
      </c>
      <c r="AK2093" s="3">
        <f t="shared" si="407"/>
        <v>100716.71201947053</v>
      </c>
    </row>
    <row r="2094" spans="2:37" x14ac:dyDescent="0.2">
      <c r="B2094" s="5">
        <v>37783</v>
      </c>
      <c r="C2094" s="1">
        <v>150.1</v>
      </c>
      <c r="D2094" s="1">
        <f t="shared" si="408"/>
        <v>24</v>
      </c>
      <c r="E2094" s="1" t="b">
        <f t="shared" si="409"/>
        <v>0</v>
      </c>
      <c r="F2094" s="6">
        <f t="shared" si="410"/>
        <v>-3.0552603613177576E-3</v>
      </c>
      <c r="G2094" s="8">
        <f t="shared" si="388"/>
        <v>3.873740261183021E-3</v>
      </c>
      <c r="H2094" s="8">
        <f t="shared" si="389"/>
        <v>2.4574702327772751E-3</v>
      </c>
      <c r="I2094" s="8">
        <f t="shared" si="390"/>
        <v>7.3535485281332118E-4</v>
      </c>
      <c r="J2094" s="6">
        <f t="shared" si="391"/>
        <v>2.0028917547183682E-3</v>
      </c>
      <c r="K2094" s="6">
        <f t="shared" si="392"/>
        <v>1.3224631904323338E-3</v>
      </c>
      <c r="L2094" s="6">
        <f t="shared" si="393"/>
        <v>7.3887225242735615E-4</v>
      </c>
      <c r="M2094" s="9">
        <f t="shared" si="394"/>
        <v>1</v>
      </c>
      <c r="N2094" s="9">
        <f t="shared" si="395"/>
        <v>1</v>
      </c>
      <c r="O2094" s="9">
        <f t="shared" si="396"/>
        <v>0.99523950235987402</v>
      </c>
      <c r="P2094" s="9">
        <f t="shared" si="397"/>
        <v>0.99841316745329134</v>
      </c>
      <c r="Q2094" s="10">
        <f t="shared" si="398"/>
        <v>0.20710588338885669</v>
      </c>
      <c r="R2094" s="10">
        <f t="shared" si="381"/>
        <v>0.38627584446644647</v>
      </c>
      <c r="S2094" s="10">
        <f>_xlfn.PERCENTILE.INC($R$1519:R2094,0.75)</f>
        <v>0.52829361119320373</v>
      </c>
      <c r="T2094" s="10">
        <f t="shared" si="382"/>
        <v>0.52829361119320373</v>
      </c>
      <c r="U2094" s="11">
        <f t="shared" si="399"/>
        <v>0.38627584446644647</v>
      </c>
      <c r="V2094" s="10">
        <f t="shared" si="383"/>
        <v>0.96583313072583798</v>
      </c>
      <c r="W2094" s="10">
        <f t="shared" si="384"/>
        <v>0.38490794597584799</v>
      </c>
      <c r="X2094" s="10">
        <f t="shared" si="400"/>
        <v>0.48284480558305809</v>
      </c>
      <c r="Y2094" s="10">
        <f>_xlfn.PERCENTILE.INC($X$1519:X2094,0.75)</f>
        <v>0.66036701399150466</v>
      </c>
      <c r="Z2094" s="10">
        <f t="shared" si="401"/>
        <v>0.66036701399150466</v>
      </c>
      <c r="AA2094" s="10">
        <f t="shared" si="402"/>
        <v>0.48098267779369491</v>
      </c>
      <c r="AB2094" s="10">
        <f t="shared" si="403"/>
        <v>0.37175684650310498</v>
      </c>
      <c r="AC2094" s="10">
        <f t="shared" si="404"/>
        <v>0.17880860351920302</v>
      </c>
      <c r="AD2094" s="13">
        <f t="shared" si="405"/>
        <v>371756.84650310496</v>
      </c>
      <c r="AE2094" s="13">
        <f t="shared" si="385"/>
        <v>178808.60351920302</v>
      </c>
      <c r="AF2094" s="13"/>
      <c r="AG2094" s="2">
        <f t="shared" ref="AG2094:AG2157" si="411">B2094</f>
        <v>37783</v>
      </c>
      <c r="AH2094" s="3">
        <f t="shared" si="386"/>
        <v>-1135.8139571694267</v>
      </c>
      <c r="AI2094" s="3">
        <f t="shared" si="387"/>
        <v>-546.30683859480393</v>
      </c>
      <c r="AJ2094" s="3">
        <f t="shared" si="406"/>
        <v>147148.5240648466</v>
      </c>
      <c r="AK2094" s="3">
        <f t="shared" si="407"/>
        <v>100170.40518087574</v>
      </c>
    </row>
    <row r="2095" spans="2:37" x14ac:dyDescent="0.2">
      <c r="B2095" s="5">
        <v>37784</v>
      </c>
      <c r="C2095" s="1">
        <v>151.15</v>
      </c>
      <c r="D2095" s="1">
        <f t="shared" si="408"/>
        <v>24</v>
      </c>
      <c r="E2095" s="1" t="b">
        <f t="shared" si="409"/>
        <v>0</v>
      </c>
      <c r="F2095" s="6">
        <f t="shared" si="410"/>
        <v>6.9953364423718245E-3</v>
      </c>
      <c r="G2095" s="8">
        <f t="shared" si="388"/>
        <v>3.8562780767364625E-3</v>
      </c>
      <c r="H2095" s="8">
        <f t="shared" si="389"/>
        <v>2.6104320485321221E-3</v>
      </c>
      <c r="I2095" s="8">
        <f t="shared" si="390"/>
        <v>7.9067974588626798E-4</v>
      </c>
      <c r="J2095" s="6">
        <f t="shared" si="391"/>
        <v>2.005989969808383E-3</v>
      </c>
      <c r="K2095" s="6">
        <f t="shared" si="392"/>
        <v>1.3245335694094759E-3</v>
      </c>
      <c r="L2095" s="6">
        <f t="shared" si="393"/>
        <v>7.3908181955358347E-4</v>
      </c>
      <c r="M2095" s="9">
        <f t="shared" si="394"/>
        <v>1</v>
      </c>
      <c r="N2095" s="9">
        <f t="shared" si="395"/>
        <v>1</v>
      </c>
      <c r="O2095" s="9">
        <f t="shared" si="396"/>
        <v>1</v>
      </c>
      <c r="P2095" s="9">
        <f t="shared" si="397"/>
        <v>1</v>
      </c>
      <c r="Q2095" s="10">
        <f t="shared" si="398"/>
        <v>0.20587504620905123</v>
      </c>
      <c r="R2095" s="10">
        <f t="shared" ref="R2095:R2158" si="412">IF(B2095&lt;&gt;"",$C$7/Q2095,"")</f>
        <v>0.38858521939937191</v>
      </c>
      <c r="S2095" s="10">
        <f>_xlfn.PERCENTILE.INC($R$1519:R2095,0.75)</f>
        <v>0.52825161037161938</v>
      </c>
      <c r="T2095" s="10">
        <f t="shared" ref="T2095:T2158" si="413">MIN(S2095,$C$9)</f>
        <v>0.52825161037161938</v>
      </c>
      <c r="U2095" s="11">
        <f t="shared" si="399"/>
        <v>0.38858521939937191</v>
      </c>
      <c r="V2095" s="10">
        <f t="shared" ref="V2095:V2158" si="414">IF(B2095&lt;&gt;"",IF($E2095,P2094,V2094),"")</f>
        <v>0.96583313072583798</v>
      </c>
      <c r="W2095" s="10">
        <f t="shared" ref="W2095:W2158" si="415">IF(B2095&lt;&gt;"",IF($E2095,U2094,W2094),"")</f>
        <v>0.38490794597584799</v>
      </c>
      <c r="X2095" s="10">
        <f t="shared" si="400"/>
        <v>0.4857315242492149</v>
      </c>
      <c r="Y2095" s="10">
        <f>_xlfn.PERCENTILE.INC($X$1519:X2095,0.75)</f>
        <v>0.66031451296452426</v>
      </c>
      <c r="Z2095" s="10">
        <f t="shared" si="401"/>
        <v>0.66031451296452426</v>
      </c>
      <c r="AA2095" s="10">
        <f t="shared" si="402"/>
        <v>0.48098267779369491</v>
      </c>
      <c r="AB2095" s="10">
        <f t="shared" si="403"/>
        <v>0.37175684650310498</v>
      </c>
      <c r="AC2095" s="10">
        <f t="shared" si="404"/>
        <v>0.17880860351920302</v>
      </c>
      <c r="AD2095" s="13">
        <f t="shared" si="405"/>
        <v>371756.84650310496</v>
      </c>
      <c r="AE2095" s="13">
        <f t="shared" ref="AE2095:AE2158" si="416">IF(B2095&lt;&gt;"",AC2095*$C$6,"")</f>
        <v>178808.60351920302</v>
      </c>
      <c r="AF2095" s="13"/>
      <c r="AG2095" s="2">
        <f t="shared" si="411"/>
        <v>37784</v>
      </c>
      <c r="AH2095" s="3">
        <f t="shared" ref="AH2095:AH2158" si="417">IF(B2095&lt;&gt;"",AD2094*$F2095,"")</f>
        <v>2600.5642160443986</v>
      </c>
      <c r="AI2095" s="3">
        <f t="shared" ref="AI2095:AI2158" si="418">IF(B2095&lt;&gt;"",AE2094*$F2095,"")</f>
        <v>1250.8263404074958</v>
      </c>
      <c r="AJ2095" s="3">
        <f t="shared" si="406"/>
        <v>149749.08828089101</v>
      </c>
      <c r="AK2095" s="3">
        <f t="shared" si="407"/>
        <v>101421.23152128323</v>
      </c>
    </row>
    <row r="2096" spans="2:37" x14ac:dyDescent="0.2">
      <c r="B2096" s="5">
        <v>37785</v>
      </c>
      <c r="C2096" s="1">
        <v>151.35</v>
      </c>
      <c r="D2096" s="1">
        <f t="shared" si="408"/>
        <v>24</v>
      </c>
      <c r="E2096" s="1" t="b">
        <f t="shared" si="409"/>
        <v>0</v>
      </c>
      <c r="F2096" s="6">
        <f t="shared" si="410"/>
        <v>1.3231888852132112E-3</v>
      </c>
      <c r="G2096" s="8">
        <f t="shared" ref="G2096:G2159" si="419">ma(F2031:F2096,"e")</f>
        <v>3.770110567520931E-3</v>
      </c>
      <c r="H2096" s="8">
        <f t="shared" ref="H2096:H2159" si="420">ma(F1965:F2096,"e")</f>
        <v>2.5968950058101879E-3</v>
      </c>
      <c r="I2096" s="8">
        <f t="shared" ref="I2096:I2159" si="421">ma(F1847:F2096,"e")</f>
        <v>8.3971467796920983E-4</v>
      </c>
      <c r="J2096" s="6">
        <f t="shared" ref="J2096:J2159" si="422">IF(B2096&lt;&gt;"",_xlfn.STDEV.S(G847:G2096),"")</f>
        <v>2.0089329253373204E-3</v>
      </c>
      <c r="K2096" s="6">
        <f t="shared" ref="K2096:K2159" si="423">IF(B2096&lt;&gt;"",_xlfn.STDEV.S(H847:H2096),"")</f>
        <v>1.3265687745675073E-3</v>
      </c>
      <c r="L2096" s="6">
        <f t="shared" ref="L2096:L2159" si="424">IF(B2096&lt;&gt;"",_xlfn.STDEV.S(I847:I2096),"")</f>
        <v>7.3934119845057175E-4</v>
      </c>
      <c r="M2096" s="9">
        <f t="shared" ref="M2096:M2159" si="425">IF(B2096&lt;&gt;"",MIN(1,MAX(-1,G2096/J2096)),"")</f>
        <v>1</v>
      </c>
      <c r="N2096" s="9">
        <f t="shared" ref="N2096:N2159" si="426">IF(B2096&lt;&gt;"",MIN(1,MAX(-1,H2096/K2096)),"")</f>
        <v>1</v>
      </c>
      <c r="O2096" s="9">
        <f t="shared" ref="O2096:O2159" si="427">IF(B2096&lt;&gt;"",MIN(1,MAX(-1,I2096/L2096)),"")</f>
        <v>1</v>
      </c>
      <c r="P2096" s="9">
        <f t="shared" ref="P2096:P2159" si="428">IF(B2096&lt;&gt;"",AVERAGE(M2096:O2096),"")</f>
        <v>1</v>
      </c>
      <c r="Q2096" s="10">
        <f t="shared" ref="Q2096:Q2159" si="429">IF(B2096&lt;&gt;"",SQRT(250)*_xlfn.STDEV.S(F2037:F2096),"")</f>
        <v>0.20375517326310033</v>
      </c>
      <c r="R2096" s="10">
        <f t="shared" si="412"/>
        <v>0.39262806788566507</v>
      </c>
      <c r="S2096" s="10">
        <f>_xlfn.PERCENTILE.INC($R$1519:R2096,0.75)</f>
        <v>0.527918595268702</v>
      </c>
      <c r="T2096" s="10">
        <f t="shared" si="413"/>
        <v>0.527918595268702</v>
      </c>
      <c r="U2096" s="11">
        <f t="shared" ref="U2096:U2159" si="430">IF(B2096&lt;&gt;"",MIN(T2096,R2096),"")</f>
        <v>0.39262806788566507</v>
      </c>
      <c r="V2096" s="10">
        <f t="shared" si="414"/>
        <v>0.96583313072583798</v>
      </c>
      <c r="W2096" s="10">
        <f t="shared" si="415"/>
        <v>0.38490794597584799</v>
      </c>
      <c r="X2096" s="10">
        <f t="shared" ref="X2096:X2159" si="431">$C$8/Q2096</f>
        <v>0.49078508485708133</v>
      </c>
      <c r="Y2096" s="10">
        <f>_xlfn.PERCENTILE.INC($X$1519:X2096,0.75)</f>
        <v>0.65989824408587749</v>
      </c>
      <c r="Z2096" s="10">
        <f t="shared" ref="Z2096:Z2159" si="432">MIN($C$10,Y2096)</f>
        <v>0.65989824408587749</v>
      </c>
      <c r="AA2096" s="10">
        <f t="shared" ref="AA2096:AA2159" si="433">IF(E2096,MIN(Z2096,X2096),AA2095)</f>
        <v>0.48098267779369491</v>
      </c>
      <c r="AB2096" s="10">
        <f t="shared" ref="AB2096:AB2159" si="434">IF(B2096&lt;&gt;"",V2096*W2096,"")</f>
        <v>0.37175684650310498</v>
      </c>
      <c r="AC2096" s="10">
        <f t="shared" ref="AC2096:AC2159" si="435">IF(B2096&lt;&gt;"",V2096*W2096*AA2096,"")</f>
        <v>0.17880860351920302</v>
      </c>
      <c r="AD2096" s="13">
        <f t="shared" ref="AD2096:AD2159" si="436">IF(B2096&lt;&gt;"",AB2096*$C$6,"")</f>
        <v>371756.84650310496</v>
      </c>
      <c r="AE2096" s="13">
        <f t="shared" si="416"/>
        <v>178808.60351920302</v>
      </c>
      <c r="AF2096" s="13"/>
      <c r="AG2096" s="2">
        <f t="shared" si="411"/>
        <v>37785</v>
      </c>
      <c r="AH2096" s="3">
        <f t="shared" si="417"/>
        <v>491.90452729482234</v>
      </c>
      <c r="AI2096" s="3">
        <f t="shared" si="418"/>
        <v>236.59755675710534</v>
      </c>
      <c r="AJ2096" s="3">
        <f t="shared" ref="AJ2096:AJ2159" si="437">AJ2095+AH2096</f>
        <v>150240.99280818584</v>
      </c>
      <c r="AK2096" s="3">
        <f t="shared" ref="AK2096:AK2159" si="438">AK2095+AI2096</f>
        <v>101657.82907804033</v>
      </c>
    </row>
    <row r="2097" spans="2:37" x14ac:dyDescent="0.2">
      <c r="B2097" s="5">
        <v>37788</v>
      </c>
      <c r="C2097" s="1">
        <v>151.84</v>
      </c>
      <c r="D2097" s="1">
        <f t="shared" si="408"/>
        <v>25</v>
      </c>
      <c r="E2097" s="1" t="b">
        <f t="shared" si="409"/>
        <v>1</v>
      </c>
      <c r="F2097" s="6">
        <f t="shared" si="410"/>
        <v>3.2375289065080803E-3</v>
      </c>
      <c r="G2097" s="8">
        <f t="shared" si="419"/>
        <v>3.8181859162838994E-3</v>
      </c>
      <c r="H2097" s="8">
        <f t="shared" si="420"/>
        <v>2.6801631579662652E-3</v>
      </c>
      <c r="I2097" s="8">
        <f t="shared" si="421"/>
        <v>8.1363467749142476E-4</v>
      </c>
      <c r="J2097" s="6">
        <f t="shared" si="422"/>
        <v>2.0119494471539366E-3</v>
      </c>
      <c r="K2097" s="6">
        <f t="shared" si="423"/>
        <v>1.3287377075411079E-3</v>
      </c>
      <c r="L2097" s="6">
        <f t="shared" si="424"/>
        <v>7.3957504134363058E-4</v>
      </c>
      <c r="M2097" s="9">
        <f t="shared" si="425"/>
        <v>1</v>
      </c>
      <c r="N2097" s="9">
        <f t="shared" si="426"/>
        <v>1</v>
      </c>
      <c r="O2097" s="9">
        <f t="shared" si="427"/>
        <v>1</v>
      </c>
      <c r="P2097" s="9">
        <f t="shared" si="428"/>
        <v>1</v>
      </c>
      <c r="Q2097" s="10">
        <f t="shared" si="429"/>
        <v>0.20294965549581559</v>
      </c>
      <c r="R2097" s="10">
        <f t="shared" si="412"/>
        <v>0.39418642916419949</v>
      </c>
      <c r="S2097" s="10">
        <f>_xlfn.PERCENTILE.INC($R$1519:R2097,0.75)</f>
        <v>0.5275855801657845</v>
      </c>
      <c r="T2097" s="10">
        <f t="shared" si="413"/>
        <v>0.5275855801657845</v>
      </c>
      <c r="U2097" s="11">
        <f t="shared" si="430"/>
        <v>0.39418642916419949</v>
      </c>
      <c r="V2097" s="10">
        <f t="shared" si="414"/>
        <v>1</v>
      </c>
      <c r="W2097" s="10">
        <f t="shared" si="415"/>
        <v>0.39262806788566507</v>
      </c>
      <c r="X2097" s="10">
        <f t="shared" si="431"/>
        <v>0.49273303645524941</v>
      </c>
      <c r="Y2097" s="10">
        <f>_xlfn.PERCENTILE.INC($X$1519:X2097,0.75)</f>
        <v>0.65948197520723073</v>
      </c>
      <c r="Z2097" s="10">
        <f t="shared" si="432"/>
        <v>0.65948197520723073</v>
      </c>
      <c r="AA2097" s="10">
        <f t="shared" si="433"/>
        <v>0.49273303645524941</v>
      </c>
      <c r="AB2097" s="10">
        <f t="shared" si="434"/>
        <v>0.39262806788566507</v>
      </c>
      <c r="AC2097" s="10">
        <f t="shared" si="435"/>
        <v>0.19346082008686155</v>
      </c>
      <c r="AD2097" s="13">
        <f t="shared" si="436"/>
        <v>392628.06788566505</v>
      </c>
      <c r="AE2097" s="13">
        <f t="shared" si="416"/>
        <v>193460.82008686155</v>
      </c>
      <c r="AF2097" s="13"/>
      <c r="AG2097" s="2">
        <f t="shared" si="411"/>
        <v>37788</v>
      </c>
      <c r="AH2097" s="3">
        <f t="shared" si="417"/>
        <v>1203.5735367460898</v>
      </c>
      <c r="AI2097" s="3">
        <f t="shared" si="418"/>
        <v>578.89802262576222</v>
      </c>
      <c r="AJ2097" s="3">
        <f t="shared" si="437"/>
        <v>151444.56634493193</v>
      </c>
      <c r="AK2097" s="3">
        <f t="shared" si="438"/>
        <v>102236.72710066609</v>
      </c>
    </row>
    <row r="2098" spans="2:37" x14ac:dyDescent="0.2">
      <c r="B2098" s="5">
        <v>37789</v>
      </c>
      <c r="C2098" s="1">
        <v>150.97</v>
      </c>
      <c r="D2098" s="1">
        <f t="shared" si="408"/>
        <v>25</v>
      </c>
      <c r="E2098" s="1" t="b">
        <f t="shared" si="409"/>
        <v>0</v>
      </c>
      <c r="F2098" s="6">
        <f t="shared" si="410"/>
        <v>-5.729715489989462E-3</v>
      </c>
      <c r="G2098" s="8">
        <f t="shared" si="419"/>
        <v>3.5808281642040877E-3</v>
      </c>
      <c r="H2098" s="8">
        <f t="shared" si="420"/>
        <v>2.548992903386873E-3</v>
      </c>
      <c r="I2098" s="8">
        <f t="shared" si="421"/>
        <v>7.852784427566994E-4</v>
      </c>
      <c r="J2098" s="6">
        <f t="shared" si="422"/>
        <v>2.0145993417002386E-3</v>
      </c>
      <c r="K2098" s="6">
        <f t="shared" si="423"/>
        <v>1.3306692464538626E-3</v>
      </c>
      <c r="L2098" s="6">
        <f t="shared" si="424"/>
        <v>7.3977565872451973E-4</v>
      </c>
      <c r="M2098" s="9">
        <f t="shared" si="425"/>
        <v>1</v>
      </c>
      <c r="N2098" s="9">
        <f t="shared" si="426"/>
        <v>1</v>
      </c>
      <c r="O2098" s="9">
        <f t="shared" si="427"/>
        <v>1</v>
      </c>
      <c r="P2098" s="9">
        <f t="shared" si="428"/>
        <v>1</v>
      </c>
      <c r="Q2098" s="10">
        <f t="shared" si="429"/>
        <v>0.20328315998359034</v>
      </c>
      <c r="R2098" s="10">
        <f t="shared" si="412"/>
        <v>0.39353973052395413</v>
      </c>
      <c r="S2098" s="10">
        <f>_xlfn.PERCENTILE.INC($R$1519:R2098,0.75)</f>
        <v>0.52725256506286711</v>
      </c>
      <c r="T2098" s="10">
        <f t="shared" si="413"/>
        <v>0.52725256506286711</v>
      </c>
      <c r="U2098" s="11">
        <f t="shared" si="430"/>
        <v>0.39353973052395413</v>
      </c>
      <c r="V2098" s="10">
        <f t="shared" si="414"/>
        <v>1</v>
      </c>
      <c r="W2098" s="10">
        <f t="shared" si="415"/>
        <v>0.39262806788566507</v>
      </c>
      <c r="X2098" s="10">
        <f t="shared" si="431"/>
        <v>0.49192466315494271</v>
      </c>
      <c r="Y2098" s="10">
        <f>_xlfn.PERCENTILE.INC($X$1519:X2098,0.75)</f>
        <v>0.65906570632858397</v>
      </c>
      <c r="Z2098" s="10">
        <f t="shared" si="432"/>
        <v>0.65906570632858397</v>
      </c>
      <c r="AA2098" s="10">
        <f t="shared" si="433"/>
        <v>0.49273303645524941</v>
      </c>
      <c r="AB2098" s="10">
        <f t="shared" si="434"/>
        <v>0.39262806788566507</v>
      </c>
      <c r="AC2098" s="10">
        <f t="shared" si="435"/>
        <v>0.19346082008686155</v>
      </c>
      <c r="AD2098" s="13">
        <f t="shared" si="436"/>
        <v>392628.06788566505</v>
      </c>
      <c r="AE2098" s="13">
        <f t="shared" si="416"/>
        <v>193460.82008686155</v>
      </c>
      <c r="AF2098" s="13"/>
      <c r="AG2098" s="2">
        <f t="shared" si="411"/>
        <v>37789</v>
      </c>
      <c r="AH2098" s="3">
        <f t="shared" si="417"/>
        <v>-2249.6471223691292</v>
      </c>
      <c r="AI2098" s="3">
        <f t="shared" si="418"/>
        <v>-1108.4754575577551</v>
      </c>
      <c r="AJ2098" s="3">
        <f t="shared" si="437"/>
        <v>149194.91922256281</v>
      </c>
      <c r="AK2098" s="3">
        <f t="shared" si="438"/>
        <v>101128.25164310833</v>
      </c>
    </row>
    <row r="2099" spans="2:37" x14ac:dyDescent="0.2">
      <c r="B2099" s="5">
        <v>37790</v>
      </c>
      <c r="C2099" s="1">
        <v>150.68</v>
      </c>
      <c r="D2099" s="1">
        <f t="shared" si="408"/>
        <v>25</v>
      </c>
      <c r="E2099" s="1" t="b">
        <f t="shared" si="409"/>
        <v>0</v>
      </c>
      <c r="F2099" s="6">
        <f t="shared" si="410"/>
        <v>-1.9209114393587967E-3</v>
      </c>
      <c r="G2099" s="8">
        <f t="shared" si="419"/>
        <v>3.4004283798764337E-3</v>
      </c>
      <c r="H2099" s="8">
        <f t="shared" si="420"/>
        <v>2.535419741894931E-3</v>
      </c>
      <c r="I2099" s="8">
        <f t="shared" si="421"/>
        <v>8.4791940774461155E-4</v>
      </c>
      <c r="J2099" s="6">
        <f t="shared" si="422"/>
        <v>2.016974970616447E-3</v>
      </c>
      <c r="K2099" s="6">
        <f t="shared" si="423"/>
        <v>1.332575453826918E-3</v>
      </c>
      <c r="L2099" s="6">
        <f t="shared" si="424"/>
        <v>7.4003734859582758E-4</v>
      </c>
      <c r="M2099" s="9">
        <f t="shared" si="425"/>
        <v>1</v>
      </c>
      <c r="N2099" s="9">
        <f t="shared" si="426"/>
        <v>1</v>
      </c>
      <c r="O2099" s="9">
        <f t="shared" si="427"/>
        <v>1</v>
      </c>
      <c r="P2099" s="9">
        <f t="shared" si="428"/>
        <v>1</v>
      </c>
      <c r="Q2099" s="10">
        <f t="shared" si="429"/>
        <v>0.20240407697399154</v>
      </c>
      <c r="R2099" s="10">
        <f t="shared" si="412"/>
        <v>0.39524895543620803</v>
      </c>
      <c r="S2099" s="10">
        <f>_xlfn.PERCENTILE.INC($R$1519:R2099,0.75)</f>
        <v>0.52691954995994972</v>
      </c>
      <c r="T2099" s="10">
        <f t="shared" si="413"/>
        <v>0.52691954995994972</v>
      </c>
      <c r="U2099" s="11">
        <f t="shared" si="430"/>
        <v>0.39524895543620803</v>
      </c>
      <c r="V2099" s="10">
        <f t="shared" si="414"/>
        <v>1</v>
      </c>
      <c r="W2099" s="10">
        <f t="shared" si="415"/>
        <v>0.39262806788566507</v>
      </c>
      <c r="X2099" s="10">
        <f t="shared" si="431"/>
        <v>0.49406119429526002</v>
      </c>
      <c r="Y2099" s="10">
        <f>_xlfn.PERCENTILE.INC($X$1519:X2099,0.75)</f>
        <v>0.6586494374499372</v>
      </c>
      <c r="Z2099" s="10">
        <f t="shared" si="432"/>
        <v>0.6586494374499372</v>
      </c>
      <c r="AA2099" s="10">
        <f t="shared" si="433"/>
        <v>0.49273303645524941</v>
      </c>
      <c r="AB2099" s="10">
        <f t="shared" si="434"/>
        <v>0.39262806788566507</v>
      </c>
      <c r="AC2099" s="10">
        <f t="shared" si="435"/>
        <v>0.19346082008686155</v>
      </c>
      <c r="AD2099" s="13">
        <f t="shared" si="436"/>
        <v>392628.06788566505</v>
      </c>
      <c r="AE2099" s="13">
        <f t="shared" si="416"/>
        <v>193460.82008686155</v>
      </c>
      <c r="AF2099" s="13"/>
      <c r="AG2099" s="2">
        <f t="shared" si="411"/>
        <v>37790</v>
      </c>
      <c r="AH2099" s="3">
        <f t="shared" si="417"/>
        <v>-754.20374701491619</v>
      </c>
      <c r="AI2099" s="3">
        <f t="shared" si="418"/>
        <v>-371.62110237258645</v>
      </c>
      <c r="AJ2099" s="3">
        <f t="shared" si="437"/>
        <v>148440.71547554788</v>
      </c>
      <c r="AK2099" s="3">
        <f t="shared" si="438"/>
        <v>100756.63054073574</v>
      </c>
    </row>
    <row r="2100" spans="2:37" x14ac:dyDescent="0.2">
      <c r="B2100" s="5">
        <v>37791</v>
      </c>
      <c r="C2100" s="1">
        <v>150.28</v>
      </c>
      <c r="D2100" s="1">
        <f t="shared" si="408"/>
        <v>25</v>
      </c>
      <c r="E2100" s="1" t="b">
        <f t="shared" si="409"/>
        <v>0</v>
      </c>
      <c r="F2100" s="6">
        <f t="shared" si="410"/>
        <v>-2.6546323334218913E-3</v>
      </c>
      <c r="G2100" s="8">
        <f t="shared" si="419"/>
        <v>3.1607757173280284E-3</v>
      </c>
      <c r="H2100" s="8">
        <f t="shared" si="420"/>
        <v>2.5301034908498327E-3</v>
      </c>
      <c r="I2100" s="8">
        <f t="shared" si="421"/>
        <v>7.82628185407995E-4</v>
      </c>
      <c r="J2100" s="6">
        <f t="shared" si="422"/>
        <v>2.019026996616794E-3</v>
      </c>
      <c r="K2100" s="6">
        <f t="shared" si="423"/>
        <v>1.3344635150583013E-3</v>
      </c>
      <c r="L2100" s="6">
        <f t="shared" si="424"/>
        <v>7.4023332648714838E-4</v>
      </c>
      <c r="M2100" s="9">
        <f t="shared" si="425"/>
        <v>1</v>
      </c>
      <c r="N2100" s="9">
        <f t="shared" si="426"/>
        <v>1</v>
      </c>
      <c r="O2100" s="9">
        <f t="shared" si="427"/>
        <v>1</v>
      </c>
      <c r="P2100" s="9">
        <f t="shared" si="428"/>
        <v>1</v>
      </c>
      <c r="Q2100" s="10">
        <f t="shared" si="429"/>
        <v>0.20052418892509105</v>
      </c>
      <c r="R2100" s="10">
        <f t="shared" si="412"/>
        <v>0.39895436270726048</v>
      </c>
      <c r="S2100" s="10">
        <f>_xlfn.PERCENTILE.INC($R$1519:R2100,0.75)</f>
        <v>0.52677478627964425</v>
      </c>
      <c r="T2100" s="10">
        <f t="shared" si="413"/>
        <v>0.52677478627964425</v>
      </c>
      <c r="U2100" s="11">
        <f t="shared" si="430"/>
        <v>0.39895436270726048</v>
      </c>
      <c r="V2100" s="10">
        <f t="shared" si="414"/>
        <v>1</v>
      </c>
      <c r="W2100" s="10">
        <f t="shared" si="415"/>
        <v>0.39262806788566507</v>
      </c>
      <c r="X2100" s="10">
        <f t="shared" si="431"/>
        <v>0.4986929533840756</v>
      </c>
      <c r="Y2100" s="10">
        <f>_xlfn.PERCENTILE.INC($X$1519:X2100,0.75)</f>
        <v>0.65846848284955528</v>
      </c>
      <c r="Z2100" s="10">
        <f t="shared" si="432"/>
        <v>0.65846848284955528</v>
      </c>
      <c r="AA2100" s="10">
        <f t="shared" si="433"/>
        <v>0.49273303645524941</v>
      </c>
      <c r="AB2100" s="10">
        <f t="shared" si="434"/>
        <v>0.39262806788566507</v>
      </c>
      <c r="AC2100" s="10">
        <f t="shared" si="435"/>
        <v>0.19346082008686155</v>
      </c>
      <c r="AD2100" s="13">
        <f t="shared" si="436"/>
        <v>392628.06788566505</v>
      </c>
      <c r="AE2100" s="13">
        <f t="shared" si="416"/>
        <v>193460.82008686155</v>
      </c>
      <c r="AF2100" s="13"/>
      <c r="AG2100" s="2">
        <f t="shared" si="411"/>
        <v>37791</v>
      </c>
      <c r="AH2100" s="3">
        <f t="shared" si="417"/>
        <v>-1042.2831640182517</v>
      </c>
      <c r="AI2100" s="3">
        <f t="shared" si="418"/>
        <v>-513.567348252898</v>
      </c>
      <c r="AJ2100" s="3">
        <f t="shared" si="437"/>
        <v>147398.43231152964</v>
      </c>
      <c r="AK2100" s="3">
        <f t="shared" si="438"/>
        <v>100243.06319248285</v>
      </c>
    </row>
    <row r="2101" spans="2:37" x14ac:dyDescent="0.2">
      <c r="B2101" s="5">
        <v>37792</v>
      </c>
      <c r="C2101" s="1">
        <v>150.66</v>
      </c>
      <c r="D2101" s="1">
        <f t="shared" si="408"/>
        <v>25</v>
      </c>
      <c r="E2101" s="1" t="b">
        <f t="shared" si="409"/>
        <v>0</v>
      </c>
      <c r="F2101" s="6">
        <f t="shared" si="410"/>
        <v>2.5286132552568841E-3</v>
      </c>
      <c r="G2101" s="8">
        <f t="shared" si="419"/>
        <v>3.0402923649236802E-3</v>
      </c>
      <c r="H2101" s="8">
        <f t="shared" si="420"/>
        <v>2.6312134747734943E-3</v>
      </c>
      <c r="I2101" s="8">
        <f t="shared" si="421"/>
        <v>8.2363805305372148E-4</v>
      </c>
      <c r="J2101" s="6">
        <f t="shared" si="422"/>
        <v>2.0209266542464241E-3</v>
      </c>
      <c r="K2101" s="6">
        <f t="shared" si="423"/>
        <v>1.336501149624909E-3</v>
      </c>
      <c r="L2101" s="6">
        <f t="shared" si="424"/>
        <v>7.4047683335037721E-4</v>
      </c>
      <c r="M2101" s="9">
        <f t="shared" si="425"/>
        <v>1</v>
      </c>
      <c r="N2101" s="9">
        <f t="shared" si="426"/>
        <v>1</v>
      </c>
      <c r="O2101" s="9">
        <f t="shared" si="427"/>
        <v>1</v>
      </c>
      <c r="P2101" s="9">
        <f t="shared" si="428"/>
        <v>1</v>
      </c>
      <c r="Q2101" s="10">
        <f t="shared" si="429"/>
        <v>0.20046472049651837</v>
      </c>
      <c r="R2101" s="10">
        <f t="shared" si="412"/>
        <v>0.39907271365182395</v>
      </c>
      <c r="S2101" s="10">
        <f>_xlfn.PERCENTILE.INC($R$1519:R2101,0.75)</f>
        <v>0.52663002259933878</v>
      </c>
      <c r="T2101" s="10">
        <f t="shared" si="413"/>
        <v>0.52663002259933878</v>
      </c>
      <c r="U2101" s="11">
        <f t="shared" si="430"/>
        <v>0.39907271365182395</v>
      </c>
      <c r="V2101" s="10">
        <f t="shared" si="414"/>
        <v>1</v>
      </c>
      <c r="W2101" s="10">
        <f t="shared" si="415"/>
        <v>0.39262806788566507</v>
      </c>
      <c r="X2101" s="10">
        <f t="shared" si="431"/>
        <v>0.49884089206477999</v>
      </c>
      <c r="Y2101" s="10">
        <f>_xlfn.PERCENTILE.INC($X$1519:X2101,0.75)</f>
        <v>0.65828752824917347</v>
      </c>
      <c r="Z2101" s="10">
        <f t="shared" si="432"/>
        <v>0.65828752824917347</v>
      </c>
      <c r="AA2101" s="10">
        <f t="shared" si="433"/>
        <v>0.49273303645524941</v>
      </c>
      <c r="AB2101" s="10">
        <f t="shared" si="434"/>
        <v>0.39262806788566507</v>
      </c>
      <c r="AC2101" s="10">
        <f t="shared" si="435"/>
        <v>0.19346082008686155</v>
      </c>
      <c r="AD2101" s="13">
        <f t="shared" si="436"/>
        <v>392628.06788566505</v>
      </c>
      <c r="AE2101" s="13">
        <f t="shared" si="416"/>
        <v>193460.82008686155</v>
      </c>
      <c r="AF2101" s="13"/>
      <c r="AG2101" s="2">
        <f t="shared" si="411"/>
        <v>37792</v>
      </c>
      <c r="AH2101" s="3">
        <f t="shared" si="417"/>
        <v>992.80453684159238</v>
      </c>
      <c r="AI2101" s="3">
        <f t="shared" si="418"/>
        <v>489.18759404450537</v>
      </c>
      <c r="AJ2101" s="3">
        <f t="shared" si="437"/>
        <v>148391.23684837125</v>
      </c>
      <c r="AK2101" s="3">
        <f t="shared" si="438"/>
        <v>100732.25078652735</v>
      </c>
    </row>
    <row r="2102" spans="2:37" x14ac:dyDescent="0.2">
      <c r="B2102" s="5">
        <v>37795</v>
      </c>
      <c r="C2102" s="1">
        <v>150.19999999999999</v>
      </c>
      <c r="D2102" s="1">
        <f t="shared" si="408"/>
        <v>26</v>
      </c>
      <c r="E2102" s="1" t="b">
        <f t="shared" si="409"/>
        <v>1</v>
      </c>
      <c r="F2102" s="6">
        <f t="shared" si="410"/>
        <v>-3.0532324439135339E-3</v>
      </c>
      <c r="G2102" s="8">
        <f t="shared" si="419"/>
        <v>3.015593607855483E-3</v>
      </c>
      <c r="H2102" s="8">
        <f t="shared" si="420"/>
        <v>2.5391856972306623E-3</v>
      </c>
      <c r="I2102" s="8">
        <f t="shared" si="421"/>
        <v>7.5868291168198023E-4</v>
      </c>
      <c r="J2102" s="6">
        <f t="shared" si="422"/>
        <v>2.0227922485289021E-3</v>
      </c>
      <c r="K2102" s="6">
        <f t="shared" si="423"/>
        <v>1.3383636422666855E-3</v>
      </c>
      <c r="L2102" s="6">
        <f t="shared" si="424"/>
        <v>7.4064939276422589E-4</v>
      </c>
      <c r="M2102" s="9">
        <f t="shared" si="425"/>
        <v>1</v>
      </c>
      <c r="N2102" s="9">
        <f t="shared" si="426"/>
        <v>1</v>
      </c>
      <c r="O2102" s="9">
        <f t="shared" si="427"/>
        <v>1</v>
      </c>
      <c r="P2102" s="9">
        <f t="shared" si="428"/>
        <v>1</v>
      </c>
      <c r="Q2102" s="10">
        <f t="shared" si="429"/>
        <v>0.2009356366044282</v>
      </c>
      <c r="R2102" s="10">
        <f t="shared" si="412"/>
        <v>0.39813744018683928</v>
      </c>
      <c r="S2102" s="10">
        <f>_xlfn.PERCENTILE.INC($R$1519:R2102,0.75)</f>
        <v>0.52648525891903319</v>
      </c>
      <c r="T2102" s="10">
        <f t="shared" si="413"/>
        <v>0.52648525891903319</v>
      </c>
      <c r="U2102" s="11">
        <f t="shared" si="430"/>
        <v>0.39813744018683928</v>
      </c>
      <c r="V2102" s="10">
        <f t="shared" si="414"/>
        <v>1</v>
      </c>
      <c r="W2102" s="10">
        <f t="shared" si="415"/>
        <v>0.39907271365182395</v>
      </c>
      <c r="X2102" s="10">
        <f t="shared" si="431"/>
        <v>0.49767180023354907</v>
      </c>
      <c r="Y2102" s="10">
        <f>_xlfn.PERCENTILE.INC($X$1519:X2102,0.75)</f>
        <v>0.65810657364879166</v>
      </c>
      <c r="Z2102" s="10">
        <f t="shared" si="432"/>
        <v>0.65810657364879166</v>
      </c>
      <c r="AA2102" s="10">
        <f t="shared" si="433"/>
        <v>0.49767180023354907</v>
      </c>
      <c r="AB2102" s="10">
        <f t="shared" si="434"/>
        <v>0.39907271365182395</v>
      </c>
      <c r="AC2102" s="10">
        <f t="shared" si="435"/>
        <v>0.19860723582719086</v>
      </c>
      <c r="AD2102" s="13">
        <f t="shared" si="436"/>
        <v>399072.71365182393</v>
      </c>
      <c r="AE2102" s="13">
        <f t="shared" si="416"/>
        <v>198607.23582719086</v>
      </c>
      <c r="AF2102" s="13"/>
      <c r="AG2102" s="2">
        <f t="shared" si="411"/>
        <v>37795</v>
      </c>
      <c r="AH2102" s="3">
        <f t="shared" si="417"/>
        <v>-1198.7847552595979</v>
      </c>
      <c r="AI2102" s="3">
        <f t="shared" si="418"/>
        <v>-590.68085251532477</v>
      </c>
      <c r="AJ2102" s="3">
        <f t="shared" si="437"/>
        <v>147192.45209311164</v>
      </c>
      <c r="AK2102" s="3">
        <f t="shared" si="438"/>
        <v>100141.56993401202</v>
      </c>
    </row>
    <row r="2103" spans="2:37" x14ac:dyDescent="0.2">
      <c r="B2103" s="5">
        <v>37796</v>
      </c>
      <c r="C2103" s="1">
        <v>151.66</v>
      </c>
      <c r="D2103" s="1">
        <f t="shared" si="408"/>
        <v>26</v>
      </c>
      <c r="E2103" s="1" t="b">
        <f t="shared" si="409"/>
        <v>0</v>
      </c>
      <c r="F2103" s="6">
        <f t="shared" si="410"/>
        <v>9.720372836218516E-3</v>
      </c>
      <c r="G2103" s="8">
        <f t="shared" si="419"/>
        <v>3.2437168585735267E-3</v>
      </c>
      <c r="H2103" s="8">
        <f t="shared" si="420"/>
        <v>2.6842433853404585E-3</v>
      </c>
      <c r="I2103" s="8">
        <f t="shared" si="421"/>
        <v>8.0476289375115868E-4</v>
      </c>
      <c r="J2103" s="6">
        <f t="shared" si="422"/>
        <v>2.0249543538348419E-3</v>
      </c>
      <c r="K2103" s="6">
        <f t="shared" si="423"/>
        <v>1.3404616169903052E-3</v>
      </c>
      <c r="L2103" s="6">
        <f t="shared" si="424"/>
        <v>7.408683595657294E-4</v>
      </c>
      <c r="M2103" s="9">
        <f t="shared" si="425"/>
        <v>1</v>
      </c>
      <c r="N2103" s="9">
        <f t="shared" si="426"/>
        <v>1</v>
      </c>
      <c r="O2103" s="9">
        <f t="shared" si="427"/>
        <v>1</v>
      </c>
      <c r="P2103" s="9">
        <f t="shared" si="428"/>
        <v>1</v>
      </c>
      <c r="Q2103" s="10">
        <f t="shared" si="429"/>
        <v>0.2012855328971849</v>
      </c>
      <c r="R2103" s="10">
        <f t="shared" si="412"/>
        <v>0.39744535460908353</v>
      </c>
      <c r="S2103" s="10">
        <f>_xlfn.PERCENTILE.INC($R$1519:R2103,0.75)</f>
        <v>0.52634049523872772</v>
      </c>
      <c r="T2103" s="10">
        <f t="shared" si="413"/>
        <v>0.52634049523872772</v>
      </c>
      <c r="U2103" s="11">
        <f t="shared" si="430"/>
        <v>0.39744535460908353</v>
      </c>
      <c r="V2103" s="10">
        <f t="shared" si="414"/>
        <v>1</v>
      </c>
      <c r="W2103" s="10">
        <f t="shared" si="415"/>
        <v>0.39907271365182395</v>
      </c>
      <c r="X2103" s="10">
        <f t="shared" si="431"/>
        <v>0.49680669326135446</v>
      </c>
      <c r="Y2103" s="10">
        <f>_xlfn.PERCENTILE.INC($X$1519:X2103,0.75)</f>
        <v>0.65792561904840974</v>
      </c>
      <c r="Z2103" s="10">
        <f t="shared" si="432"/>
        <v>0.65792561904840974</v>
      </c>
      <c r="AA2103" s="10">
        <f t="shared" si="433"/>
        <v>0.49767180023354907</v>
      </c>
      <c r="AB2103" s="10">
        <f t="shared" si="434"/>
        <v>0.39907271365182395</v>
      </c>
      <c r="AC2103" s="10">
        <f t="shared" si="435"/>
        <v>0.19860723582719086</v>
      </c>
      <c r="AD2103" s="13">
        <f t="shared" si="436"/>
        <v>399072.71365182393</v>
      </c>
      <c r="AE2103" s="13">
        <f t="shared" si="416"/>
        <v>198607.23582719086</v>
      </c>
      <c r="AF2103" s="13"/>
      <c r="AG2103" s="2">
        <f t="shared" si="411"/>
        <v>37796</v>
      </c>
      <c r="AH2103" s="3">
        <f t="shared" si="417"/>
        <v>3879.1355654571994</v>
      </c>
      <c r="AI2103" s="3">
        <f t="shared" si="418"/>
        <v>1930.536380211071</v>
      </c>
      <c r="AJ2103" s="3">
        <f t="shared" si="437"/>
        <v>151071.58765856884</v>
      </c>
      <c r="AK2103" s="3">
        <f t="shared" si="438"/>
        <v>102072.10631422309</v>
      </c>
    </row>
    <row r="2104" spans="2:37" x14ac:dyDescent="0.2">
      <c r="B2104" s="5">
        <v>37797</v>
      </c>
      <c r="C2104" s="1">
        <v>152.53</v>
      </c>
      <c r="D2104" s="1">
        <f t="shared" si="408"/>
        <v>26</v>
      </c>
      <c r="E2104" s="1" t="b">
        <f t="shared" si="409"/>
        <v>0</v>
      </c>
      <c r="F2104" s="6">
        <f t="shared" si="410"/>
        <v>5.7365158908084801E-3</v>
      </c>
      <c r="G2104" s="8">
        <f t="shared" si="419"/>
        <v>3.3657949898528564E-3</v>
      </c>
      <c r="H2104" s="8">
        <f t="shared" si="420"/>
        <v>2.703094555851767E-3</v>
      </c>
      <c r="I2104" s="8">
        <f t="shared" si="421"/>
        <v>8.7054599104565973E-4</v>
      </c>
      <c r="J2104" s="6">
        <f t="shared" si="422"/>
        <v>2.0272791617413181E-3</v>
      </c>
      <c r="K2104" s="6">
        <f t="shared" si="423"/>
        <v>1.3425956682684809E-3</v>
      </c>
      <c r="L2104" s="6">
        <f t="shared" si="424"/>
        <v>7.4116612848127187E-4</v>
      </c>
      <c r="M2104" s="9">
        <f t="shared" si="425"/>
        <v>1</v>
      </c>
      <c r="N2104" s="9">
        <f t="shared" si="426"/>
        <v>1</v>
      </c>
      <c r="O2104" s="9">
        <f t="shared" si="427"/>
        <v>1</v>
      </c>
      <c r="P2104" s="9">
        <f t="shared" si="428"/>
        <v>1</v>
      </c>
      <c r="Q2104" s="10">
        <f t="shared" si="429"/>
        <v>0.20099833401217149</v>
      </c>
      <c r="R2104" s="10">
        <f t="shared" si="412"/>
        <v>0.39801324918024239</v>
      </c>
      <c r="S2104" s="10">
        <f>_xlfn.PERCENTILE.INC($R$1519:R2104,0.75)</f>
        <v>0.52625673703582621</v>
      </c>
      <c r="T2104" s="10">
        <f t="shared" si="413"/>
        <v>0.52625673703582621</v>
      </c>
      <c r="U2104" s="11">
        <f t="shared" si="430"/>
        <v>0.39801324918024239</v>
      </c>
      <c r="V2104" s="10">
        <f t="shared" si="414"/>
        <v>1</v>
      </c>
      <c r="W2104" s="10">
        <f t="shared" si="415"/>
        <v>0.39907271365182395</v>
      </c>
      <c r="X2104" s="10">
        <f t="shared" si="431"/>
        <v>0.49751656147530304</v>
      </c>
      <c r="Y2104" s="10">
        <f>_xlfn.PERCENTILE.INC($X$1519:X2104,0.75)</f>
        <v>0.65782092129478276</v>
      </c>
      <c r="Z2104" s="10">
        <f t="shared" si="432"/>
        <v>0.65782092129478276</v>
      </c>
      <c r="AA2104" s="10">
        <f t="shared" si="433"/>
        <v>0.49767180023354907</v>
      </c>
      <c r="AB2104" s="10">
        <f t="shared" si="434"/>
        <v>0.39907271365182395</v>
      </c>
      <c r="AC2104" s="10">
        <f t="shared" si="435"/>
        <v>0.19860723582719086</v>
      </c>
      <c r="AD2104" s="13">
        <f t="shared" si="436"/>
        <v>399072.71365182393</v>
      </c>
      <c r="AE2104" s="13">
        <f t="shared" si="416"/>
        <v>198607.23582719086</v>
      </c>
      <c r="AF2104" s="13"/>
      <c r="AG2104" s="2">
        <f t="shared" si="411"/>
        <v>37797</v>
      </c>
      <c r="AH2104" s="3">
        <f t="shared" si="417"/>
        <v>2289.2869634517501</v>
      </c>
      <c r="AI2104" s="3">
        <f t="shared" si="418"/>
        <v>1139.3135643522276</v>
      </c>
      <c r="AJ2104" s="3">
        <f t="shared" si="437"/>
        <v>153360.87462202058</v>
      </c>
      <c r="AK2104" s="3">
        <f t="shared" si="438"/>
        <v>103211.41987857531</v>
      </c>
    </row>
    <row r="2105" spans="2:37" x14ac:dyDescent="0.2">
      <c r="B2105" s="5">
        <v>37798</v>
      </c>
      <c r="C2105" s="1">
        <v>150.68</v>
      </c>
      <c r="D2105" s="1">
        <f t="shared" si="408"/>
        <v>26</v>
      </c>
      <c r="E2105" s="1" t="b">
        <f t="shared" si="409"/>
        <v>0</v>
      </c>
      <c r="F2105" s="6">
        <f t="shared" si="410"/>
        <v>-1.2128761555103895E-2</v>
      </c>
      <c r="G2105" s="8">
        <f t="shared" si="419"/>
        <v>3.08689307075338E-3</v>
      </c>
      <c r="H2105" s="8">
        <f t="shared" si="420"/>
        <v>2.5758653864673552E-3</v>
      </c>
      <c r="I2105" s="8">
        <f t="shared" si="421"/>
        <v>8.3186939486471704E-4</v>
      </c>
      <c r="J2105" s="6">
        <f t="shared" si="422"/>
        <v>2.0292542655877413E-3</v>
      </c>
      <c r="K2105" s="6">
        <f t="shared" si="423"/>
        <v>1.3445110353005882E-3</v>
      </c>
      <c r="L2105" s="6">
        <f t="shared" si="424"/>
        <v>7.4142819585057808E-4</v>
      </c>
      <c r="M2105" s="9">
        <f t="shared" si="425"/>
        <v>1</v>
      </c>
      <c r="N2105" s="9">
        <f t="shared" si="426"/>
        <v>1</v>
      </c>
      <c r="O2105" s="9">
        <f t="shared" si="427"/>
        <v>1</v>
      </c>
      <c r="P2105" s="9">
        <f t="shared" si="428"/>
        <v>1</v>
      </c>
      <c r="Q2105" s="10">
        <f t="shared" si="429"/>
        <v>0.20305283701725979</v>
      </c>
      <c r="R2105" s="10">
        <f t="shared" si="412"/>
        <v>0.39398612289864182</v>
      </c>
      <c r="S2105" s="10">
        <f>_xlfn.PERCENTILE.INC($R$1519:R2105,0.75)</f>
        <v>0.52617297883292458</v>
      </c>
      <c r="T2105" s="10">
        <f t="shared" si="413"/>
        <v>0.52617297883292458</v>
      </c>
      <c r="U2105" s="11">
        <f t="shared" si="430"/>
        <v>0.39398612289864182</v>
      </c>
      <c r="V2105" s="10">
        <f t="shared" si="414"/>
        <v>1</v>
      </c>
      <c r="W2105" s="10">
        <f t="shared" si="415"/>
        <v>0.39907271365182395</v>
      </c>
      <c r="X2105" s="10">
        <f t="shared" si="431"/>
        <v>0.49248265362330229</v>
      </c>
      <c r="Y2105" s="10">
        <f>_xlfn.PERCENTILE.INC($X$1519:X2105,0.75)</f>
        <v>0.65771622354115578</v>
      </c>
      <c r="Z2105" s="10">
        <f t="shared" si="432"/>
        <v>0.65771622354115578</v>
      </c>
      <c r="AA2105" s="10">
        <f t="shared" si="433"/>
        <v>0.49767180023354907</v>
      </c>
      <c r="AB2105" s="10">
        <f t="shared" si="434"/>
        <v>0.39907271365182395</v>
      </c>
      <c r="AC2105" s="10">
        <f t="shared" si="435"/>
        <v>0.19860723582719086</v>
      </c>
      <c r="AD2105" s="13">
        <f t="shared" si="436"/>
        <v>399072.71365182393</v>
      </c>
      <c r="AE2105" s="13">
        <f t="shared" si="416"/>
        <v>198607.23582719086</v>
      </c>
      <c r="AF2105" s="13"/>
      <c r="AG2105" s="2">
        <f t="shared" si="411"/>
        <v>37798</v>
      </c>
      <c r="AH2105" s="3">
        <f t="shared" si="417"/>
        <v>-4840.2577870312271</v>
      </c>
      <c r="AI2105" s="3">
        <f t="shared" si="418"/>
        <v>-2408.8598064662856</v>
      </c>
      <c r="AJ2105" s="3">
        <f t="shared" si="437"/>
        <v>148520.61683498934</v>
      </c>
      <c r="AK2105" s="3">
        <f t="shared" si="438"/>
        <v>100802.56007210903</v>
      </c>
    </row>
    <row r="2106" spans="2:37" x14ac:dyDescent="0.2">
      <c r="B2106" s="5">
        <v>37799</v>
      </c>
      <c r="C2106" s="1">
        <v>152.12</v>
      </c>
      <c r="D2106" s="1">
        <f t="shared" si="408"/>
        <v>26</v>
      </c>
      <c r="E2106" s="1" t="b">
        <f t="shared" si="409"/>
        <v>0</v>
      </c>
      <c r="F2106" s="6">
        <f t="shared" si="410"/>
        <v>9.5566764003185423E-3</v>
      </c>
      <c r="G2106" s="8">
        <f t="shared" si="419"/>
        <v>3.1028625623343757E-3</v>
      </c>
      <c r="H2106" s="8">
        <f t="shared" si="420"/>
        <v>2.6281801835706703E-3</v>
      </c>
      <c r="I2106" s="8">
        <f t="shared" si="421"/>
        <v>9.3120130534351153E-4</v>
      </c>
      <c r="J2106" s="6">
        <f t="shared" si="422"/>
        <v>2.031239028638727E-3</v>
      </c>
      <c r="K2106" s="6">
        <f t="shared" si="423"/>
        <v>1.3465034404558989E-3</v>
      </c>
      <c r="L2106" s="6">
        <f t="shared" si="424"/>
        <v>7.4179650593489486E-4</v>
      </c>
      <c r="M2106" s="9">
        <f t="shared" si="425"/>
        <v>1</v>
      </c>
      <c r="N2106" s="9">
        <f t="shared" si="426"/>
        <v>1</v>
      </c>
      <c r="O2106" s="9">
        <f t="shared" si="427"/>
        <v>1</v>
      </c>
      <c r="P2106" s="9">
        <f t="shared" si="428"/>
        <v>1</v>
      </c>
      <c r="Q2106" s="10">
        <f t="shared" si="429"/>
        <v>0.20301752276378318</v>
      </c>
      <c r="R2106" s="10">
        <f t="shared" si="412"/>
        <v>0.39405465553376068</v>
      </c>
      <c r="S2106" s="10">
        <f>_xlfn.PERCENTILE.INC($R$1519:R2106,0.75)</f>
        <v>0.52608922063002295</v>
      </c>
      <c r="T2106" s="10">
        <f t="shared" si="413"/>
        <v>0.52608922063002295</v>
      </c>
      <c r="U2106" s="11">
        <f t="shared" si="430"/>
        <v>0.39405465553376068</v>
      </c>
      <c r="V2106" s="10">
        <f t="shared" si="414"/>
        <v>1</v>
      </c>
      <c r="W2106" s="10">
        <f t="shared" si="415"/>
        <v>0.39907271365182395</v>
      </c>
      <c r="X2106" s="10">
        <f t="shared" si="431"/>
        <v>0.49256831941720086</v>
      </c>
      <c r="Y2106" s="10">
        <f>_xlfn.PERCENTILE.INC($X$1519:X2106,0.75)</f>
        <v>0.65761152578752879</v>
      </c>
      <c r="Z2106" s="10">
        <f t="shared" si="432"/>
        <v>0.65761152578752879</v>
      </c>
      <c r="AA2106" s="10">
        <f t="shared" si="433"/>
        <v>0.49767180023354907</v>
      </c>
      <c r="AB2106" s="10">
        <f t="shared" si="434"/>
        <v>0.39907271365182395</v>
      </c>
      <c r="AC2106" s="10">
        <f t="shared" si="435"/>
        <v>0.19860723582719086</v>
      </c>
      <c r="AD2106" s="13">
        <f t="shared" si="436"/>
        <v>399072.71365182393</v>
      </c>
      <c r="AE2106" s="13">
        <f t="shared" si="416"/>
        <v>198607.23582719086</v>
      </c>
      <c r="AF2106" s="13"/>
      <c r="AG2106" s="2">
        <f t="shared" si="411"/>
        <v>37799</v>
      </c>
      <c r="AH2106" s="3">
        <f t="shared" si="417"/>
        <v>3813.808784567465</v>
      </c>
      <c r="AI2106" s="3">
        <f t="shared" si="418"/>
        <v>1898.0250835622141</v>
      </c>
      <c r="AJ2106" s="3">
        <f t="shared" si="437"/>
        <v>152334.4256195568</v>
      </c>
      <c r="AK2106" s="3">
        <f t="shared" si="438"/>
        <v>102700.58515567124</v>
      </c>
    </row>
    <row r="2107" spans="2:37" x14ac:dyDescent="0.2">
      <c r="B2107" s="5">
        <v>37802</v>
      </c>
      <c r="C2107" s="1">
        <v>152.21</v>
      </c>
      <c r="D2107" s="1">
        <f t="shared" si="408"/>
        <v>27</v>
      </c>
      <c r="E2107" s="1" t="b">
        <f t="shared" si="409"/>
        <v>1</v>
      </c>
      <c r="F2107" s="6">
        <f t="shared" si="410"/>
        <v>5.9163818038387994E-4</v>
      </c>
      <c r="G2107" s="8">
        <f t="shared" si="419"/>
        <v>3.0143751299116987E-3</v>
      </c>
      <c r="H2107" s="8">
        <f t="shared" si="420"/>
        <v>2.5770623938350052E-3</v>
      </c>
      <c r="I2107" s="8">
        <f t="shared" si="421"/>
        <v>9.5362408204549261E-4</v>
      </c>
      <c r="J2107" s="6">
        <f t="shared" si="422"/>
        <v>2.0331121030467939E-3</v>
      </c>
      <c r="K2107" s="6">
        <f t="shared" si="423"/>
        <v>1.3484050221118558E-3</v>
      </c>
      <c r="L2107" s="6">
        <f t="shared" si="424"/>
        <v>7.4217948507261579E-4</v>
      </c>
      <c r="M2107" s="9">
        <f t="shared" si="425"/>
        <v>1</v>
      </c>
      <c r="N2107" s="9">
        <f t="shared" si="426"/>
        <v>1</v>
      </c>
      <c r="O2107" s="9">
        <f t="shared" si="427"/>
        <v>1</v>
      </c>
      <c r="P2107" s="9">
        <f t="shared" si="428"/>
        <v>1</v>
      </c>
      <c r="Q2107" s="10">
        <f t="shared" si="429"/>
        <v>0.20307018675057817</v>
      </c>
      <c r="R2107" s="10">
        <f t="shared" si="412"/>
        <v>0.39395246185625638</v>
      </c>
      <c r="S2107" s="10">
        <f>_xlfn.PERCENTILE.INC($R$1519:R2107,0.75)</f>
        <v>0.52600546242712143</v>
      </c>
      <c r="T2107" s="10">
        <f t="shared" si="413"/>
        <v>0.52600546242712143</v>
      </c>
      <c r="U2107" s="11">
        <f t="shared" si="430"/>
        <v>0.39395246185625638</v>
      </c>
      <c r="V2107" s="10">
        <f t="shared" si="414"/>
        <v>1</v>
      </c>
      <c r="W2107" s="10">
        <f t="shared" si="415"/>
        <v>0.39405465553376068</v>
      </c>
      <c r="X2107" s="10">
        <f t="shared" si="431"/>
        <v>0.49244057732032048</v>
      </c>
      <c r="Y2107" s="10">
        <f>_xlfn.PERCENTILE.INC($X$1519:X2107,0.75)</f>
        <v>0.65750682803390181</v>
      </c>
      <c r="Z2107" s="10">
        <f t="shared" si="432"/>
        <v>0.65750682803390181</v>
      </c>
      <c r="AA2107" s="10">
        <f t="shared" si="433"/>
        <v>0.49244057732032048</v>
      </c>
      <c r="AB2107" s="10">
        <f t="shared" si="434"/>
        <v>0.39405465553376068</v>
      </c>
      <c r="AC2107" s="10">
        <f t="shared" si="435"/>
        <v>0.19404850206680513</v>
      </c>
      <c r="AD2107" s="13">
        <f t="shared" si="436"/>
        <v>394054.65553376067</v>
      </c>
      <c r="AE2107" s="13">
        <f t="shared" si="416"/>
        <v>194048.50206680511</v>
      </c>
      <c r="AF2107" s="13"/>
      <c r="AG2107" s="2">
        <f t="shared" si="411"/>
        <v>37802</v>
      </c>
      <c r="AH2107" s="3">
        <f t="shared" si="417"/>
        <v>236.10665414582226</v>
      </c>
      <c r="AI2107" s="3">
        <f t="shared" si="418"/>
        <v>117.50362361587133</v>
      </c>
      <c r="AJ2107" s="3">
        <f t="shared" si="437"/>
        <v>152570.53227370261</v>
      </c>
      <c r="AK2107" s="3">
        <f t="shared" si="438"/>
        <v>102818.08877928712</v>
      </c>
    </row>
    <row r="2108" spans="2:37" x14ac:dyDescent="0.2">
      <c r="B2108" s="5">
        <v>37803</v>
      </c>
      <c r="C2108" s="1">
        <v>153.63999999999999</v>
      </c>
      <c r="D2108" s="1">
        <f t="shared" si="408"/>
        <v>27</v>
      </c>
      <c r="E2108" s="1" t="b">
        <f t="shared" si="409"/>
        <v>0</v>
      </c>
      <c r="F2108" s="6">
        <f t="shared" si="410"/>
        <v>9.3949149201759674E-3</v>
      </c>
      <c r="G2108" s="8">
        <f t="shared" si="419"/>
        <v>3.1571907464817478E-3</v>
      </c>
      <c r="H2108" s="8">
        <f t="shared" si="420"/>
        <v>2.5466314436228977E-3</v>
      </c>
      <c r="I2108" s="8">
        <f t="shared" si="421"/>
        <v>9.7133991527989061E-4</v>
      </c>
      <c r="J2108" s="6">
        <f t="shared" si="422"/>
        <v>2.0351660630397706E-3</v>
      </c>
      <c r="K2108" s="6">
        <f t="shared" si="423"/>
        <v>1.3502631895487042E-3</v>
      </c>
      <c r="L2108" s="6">
        <f t="shared" si="424"/>
        <v>7.425864818592779E-4</v>
      </c>
      <c r="M2108" s="9">
        <f t="shared" si="425"/>
        <v>1</v>
      </c>
      <c r="N2108" s="9">
        <f t="shared" si="426"/>
        <v>1</v>
      </c>
      <c r="O2108" s="9">
        <f t="shared" si="427"/>
        <v>1</v>
      </c>
      <c r="P2108" s="9">
        <f t="shared" si="428"/>
        <v>1</v>
      </c>
      <c r="Q2108" s="10">
        <f t="shared" si="429"/>
        <v>0.20167852851762252</v>
      </c>
      <c r="R2108" s="10">
        <f t="shared" si="412"/>
        <v>0.39667088305342163</v>
      </c>
      <c r="S2108" s="10">
        <f>_xlfn.PERCENTILE.INC($R$1519:R2108,0.75)</f>
        <v>0.52581552967222511</v>
      </c>
      <c r="T2108" s="10">
        <f t="shared" si="413"/>
        <v>0.52581552967222511</v>
      </c>
      <c r="U2108" s="11">
        <f t="shared" si="430"/>
        <v>0.39667088305342163</v>
      </c>
      <c r="V2108" s="10">
        <f t="shared" si="414"/>
        <v>1</v>
      </c>
      <c r="W2108" s="10">
        <f t="shared" si="415"/>
        <v>0.39405465553376068</v>
      </c>
      <c r="X2108" s="10">
        <f t="shared" si="431"/>
        <v>0.49583860381677702</v>
      </c>
      <c r="Y2108" s="10">
        <f>_xlfn.PERCENTILE.INC($X$1519:X2108,0.75)</f>
        <v>0.65726941209028134</v>
      </c>
      <c r="Z2108" s="10">
        <f t="shared" si="432"/>
        <v>0.65726941209028134</v>
      </c>
      <c r="AA2108" s="10">
        <f t="shared" si="433"/>
        <v>0.49244057732032048</v>
      </c>
      <c r="AB2108" s="10">
        <f t="shared" si="434"/>
        <v>0.39405465553376068</v>
      </c>
      <c r="AC2108" s="10">
        <f t="shared" si="435"/>
        <v>0.19404850206680513</v>
      </c>
      <c r="AD2108" s="13">
        <f t="shared" si="436"/>
        <v>394054.65553376067</v>
      </c>
      <c r="AE2108" s="13">
        <f t="shared" si="416"/>
        <v>194048.50206680511</v>
      </c>
      <c r="AF2108" s="13"/>
      <c r="AG2108" s="2">
        <f t="shared" si="411"/>
        <v>37803</v>
      </c>
      <c r="AH2108" s="3">
        <f t="shared" si="417"/>
        <v>3702.1099626389296</v>
      </c>
      <c r="AI2108" s="3">
        <f t="shared" si="418"/>
        <v>1823.0691673052245</v>
      </c>
      <c r="AJ2108" s="3">
        <f t="shared" si="437"/>
        <v>156272.64223634155</v>
      </c>
      <c r="AK2108" s="3">
        <f t="shared" si="438"/>
        <v>104641.15794659234</v>
      </c>
    </row>
    <row r="2109" spans="2:37" x14ac:dyDescent="0.2">
      <c r="B2109" s="5">
        <v>37804</v>
      </c>
      <c r="C2109" s="1">
        <v>154.76</v>
      </c>
      <c r="D2109" s="1">
        <f t="shared" si="408"/>
        <v>27</v>
      </c>
      <c r="E2109" s="1" t="b">
        <f t="shared" si="409"/>
        <v>0</v>
      </c>
      <c r="F2109" s="6">
        <f t="shared" si="410"/>
        <v>7.2897682895078919E-3</v>
      </c>
      <c r="G2109" s="8">
        <f t="shared" si="419"/>
        <v>3.2680404428652061E-3</v>
      </c>
      <c r="H2109" s="8">
        <f t="shared" si="420"/>
        <v>2.6217655624762633E-3</v>
      </c>
      <c r="I2109" s="8">
        <f t="shared" si="421"/>
        <v>1.0530373352016966E-3</v>
      </c>
      <c r="J2109" s="6">
        <f t="shared" si="422"/>
        <v>2.0373765352649795E-3</v>
      </c>
      <c r="K2109" s="6">
        <f t="shared" si="423"/>
        <v>1.3522634854799952E-3</v>
      </c>
      <c r="L2109" s="6">
        <f t="shared" si="424"/>
        <v>7.4310831479239259E-4</v>
      </c>
      <c r="M2109" s="9">
        <f t="shared" si="425"/>
        <v>1</v>
      </c>
      <c r="N2109" s="9">
        <f t="shared" si="426"/>
        <v>1</v>
      </c>
      <c r="O2109" s="9">
        <f t="shared" si="427"/>
        <v>1</v>
      </c>
      <c r="P2109" s="9">
        <f t="shared" si="428"/>
        <v>1</v>
      </c>
      <c r="Q2109" s="10">
        <f t="shared" si="429"/>
        <v>0.20181452486236912</v>
      </c>
      <c r="R2109" s="10">
        <f t="shared" si="412"/>
        <v>0.39640357924959752</v>
      </c>
      <c r="S2109" s="10">
        <f>_xlfn.PERCENTILE.INC($R$1519:R2109,0.75)</f>
        <v>0.52562559691732869</v>
      </c>
      <c r="T2109" s="10">
        <f t="shared" si="413"/>
        <v>0.52562559691732869</v>
      </c>
      <c r="U2109" s="11">
        <f t="shared" si="430"/>
        <v>0.39640357924959752</v>
      </c>
      <c r="V2109" s="10">
        <f t="shared" si="414"/>
        <v>1</v>
      </c>
      <c r="W2109" s="10">
        <f t="shared" si="415"/>
        <v>0.39405465553376068</v>
      </c>
      <c r="X2109" s="10">
        <f t="shared" si="431"/>
        <v>0.49550447406199688</v>
      </c>
      <c r="Y2109" s="10">
        <f>_xlfn.PERCENTILE.INC($X$1519:X2109,0.75)</f>
        <v>0.65703199614666097</v>
      </c>
      <c r="Z2109" s="10">
        <f t="shared" si="432"/>
        <v>0.65703199614666097</v>
      </c>
      <c r="AA2109" s="10">
        <f t="shared" si="433"/>
        <v>0.49244057732032048</v>
      </c>
      <c r="AB2109" s="10">
        <f t="shared" si="434"/>
        <v>0.39405465553376068</v>
      </c>
      <c r="AC2109" s="10">
        <f t="shared" si="435"/>
        <v>0.19404850206680513</v>
      </c>
      <c r="AD2109" s="13">
        <f t="shared" si="436"/>
        <v>394054.65553376067</v>
      </c>
      <c r="AE2109" s="13">
        <f t="shared" si="416"/>
        <v>194048.50206680511</v>
      </c>
      <c r="AF2109" s="13"/>
      <c r="AG2109" s="2">
        <f t="shared" si="411"/>
        <v>37804</v>
      </c>
      <c r="AH2109" s="3">
        <f t="shared" si="417"/>
        <v>2872.5671322429639</v>
      </c>
      <c r="AI2109" s="3">
        <f t="shared" si="418"/>
        <v>1414.5686169931025</v>
      </c>
      <c r="AJ2109" s="3">
        <f t="shared" si="437"/>
        <v>159145.2093685845</v>
      </c>
      <c r="AK2109" s="3">
        <f t="shared" si="438"/>
        <v>106055.72656358544</v>
      </c>
    </row>
    <row r="2110" spans="2:37" x14ac:dyDescent="0.2">
      <c r="B2110" s="5">
        <v>37805</v>
      </c>
      <c r="C2110" s="1">
        <v>154.41999999999999</v>
      </c>
      <c r="D2110" s="1">
        <f t="shared" si="408"/>
        <v>27</v>
      </c>
      <c r="E2110" s="1" t="b">
        <f t="shared" si="409"/>
        <v>0</v>
      </c>
      <c r="F2110" s="6">
        <f t="shared" si="410"/>
        <v>-2.1969501163091598E-3</v>
      </c>
      <c r="G2110" s="8">
        <f t="shared" si="419"/>
        <v>3.1824152389124849E-3</v>
      </c>
      <c r="H2110" s="8">
        <f t="shared" si="420"/>
        <v>2.5055279641104039E-3</v>
      </c>
      <c r="I2110" s="8">
        <f t="shared" si="421"/>
        <v>1.0379680556145065E-3</v>
      </c>
      <c r="J2110" s="6">
        <f t="shared" si="422"/>
        <v>2.0394566254740517E-3</v>
      </c>
      <c r="K2110" s="6">
        <f t="shared" si="423"/>
        <v>1.354057114324553E-3</v>
      </c>
      <c r="L2110" s="6">
        <f t="shared" si="424"/>
        <v>7.4359695608753641E-4</v>
      </c>
      <c r="M2110" s="9">
        <f t="shared" si="425"/>
        <v>1</v>
      </c>
      <c r="N2110" s="9">
        <f t="shared" si="426"/>
        <v>1</v>
      </c>
      <c r="O2110" s="9">
        <f t="shared" si="427"/>
        <v>1</v>
      </c>
      <c r="P2110" s="9">
        <f t="shared" si="428"/>
        <v>1</v>
      </c>
      <c r="Q2110" s="10">
        <f t="shared" si="429"/>
        <v>0.20155574946115232</v>
      </c>
      <c r="R2110" s="10">
        <f t="shared" si="412"/>
        <v>0.39691251782137393</v>
      </c>
      <c r="S2110" s="10">
        <f>_xlfn.PERCENTILE.INC($R$1519:R2110,0.75)</f>
        <v>0.52543566416243237</v>
      </c>
      <c r="T2110" s="10">
        <f t="shared" si="413"/>
        <v>0.52543566416243237</v>
      </c>
      <c r="U2110" s="11">
        <f t="shared" si="430"/>
        <v>0.39691251782137393</v>
      </c>
      <c r="V2110" s="10">
        <f t="shared" si="414"/>
        <v>1</v>
      </c>
      <c r="W2110" s="10">
        <f t="shared" si="415"/>
        <v>0.39405465553376068</v>
      </c>
      <c r="X2110" s="10">
        <f t="shared" si="431"/>
        <v>0.49614064727671747</v>
      </c>
      <c r="Y2110" s="10">
        <f>_xlfn.PERCENTILE.INC($X$1519:X2110,0.75)</f>
        <v>0.6567945802030406</v>
      </c>
      <c r="Z2110" s="10">
        <f t="shared" si="432"/>
        <v>0.6567945802030406</v>
      </c>
      <c r="AA2110" s="10">
        <f t="shared" si="433"/>
        <v>0.49244057732032048</v>
      </c>
      <c r="AB2110" s="10">
        <f t="shared" si="434"/>
        <v>0.39405465553376068</v>
      </c>
      <c r="AC2110" s="10">
        <f t="shared" si="435"/>
        <v>0.19404850206680513</v>
      </c>
      <c r="AD2110" s="13">
        <f t="shared" si="436"/>
        <v>394054.65553376067</v>
      </c>
      <c r="AE2110" s="13">
        <f t="shared" si="416"/>
        <v>194048.50206680511</v>
      </c>
      <c r="AF2110" s="13"/>
      <c r="AG2110" s="2">
        <f t="shared" si="411"/>
        <v>37805</v>
      </c>
      <c r="AH2110" s="3">
        <f t="shared" si="417"/>
        <v>-865.71842130706136</v>
      </c>
      <c r="AI2110" s="3">
        <f t="shared" si="418"/>
        <v>-426.31487918528575</v>
      </c>
      <c r="AJ2110" s="3">
        <f t="shared" si="437"/>
        <v>158279.49094727743</v>
      </c>
      <c r="AK2110" s="3">
        <f t="shared" si="438"/>
        <v>105629.41168440015</v>
      </c>
    </row>
    <row r="2111" spans="2:37" x14ac:dyDescent="0.2">
      <c r="B2111" s="5">
        <v>37809</v>
      </c>
      <c r="C2111" s="1">
        <v>153.16</v>
      </c>
      <c r="D2111" s="1">
        <f t="shared" si="408"/>
        <v>28</v>
      </c>
      <c r="E2111" s="1" t="b">
        <f t="shared" si="409"/>
        <v>1</v>
      </c>
      <c r="F2111" s="6">
        <f t="shared" si="410"/>
        <v>-8.1595648232093421E-3</v>
      </c>
      <c r="G2111" s="8">
        <f t="shared" si="419"/>
        <v>2.8448863605240369E-3</v>
      </c>
      <c r="H2111" s="8">
        <f t="shared" si="420"/>
        <v>2.3155255489185362E-3</v>
      </c>
      <c r="I2111" s="8">
        <f t="shared" si="421"/>
        <v>9.7373226547382136E-4</v>
      </c>
      <c r="J2111" s="6">
        <f t="shared" si="422"/>
        <v>2.0411142668437087E-3</v>
      </c>
      <c r="K2111" s="6">
        <f t="shared" si="423"/>
        <v>1.3555746668065043E-3</v>
      </c>
      <c r="L2111" s="6">
        <f t="shared" si="424"/>
        <v>7.440081589719607E-4</v>
      </c>
      <c r="M2111" s="9">
        <f t="shared" si="425"/>
        <v>1</v>
      </c>
      <c r="N2111" s="9">
        <f t="shared" si="426"/>
        <v>1</v>
      </c>
      <c r="O2111" s="9">
        <f t="shared" si="427"/>
        <v>1</v>
      </c>
      <c r="P2111" s="9">
        <f t="shared" si="428"/>
        <v>1</v>
      </c>
      <c r="Q2111" s="10">
        <f t="shared" si="429"/>
        <v>0.2011989230639768</v>
      </c>
      <c r="R2111" s="10">
        <f t="shared" si="412"/>
        <v>0.39761644238305277</v>
      </c>
      <c r="S2111" s="10">
        <f>_xlfn.PERCENTILE.INC($R$1519:R2111,0.75)</f>
        <v>0.52524573140753605</v>
      </c>
      <c r="T2111" s="10">
        <f t="shared" si="413"/>
        <v>0.52524573140753605</v>
      </c>
      <c r="U2111" s="11">
        <f t="shared" si="430"/>
        <v>0.39761644238305277</v>
      </c>
      <c r="V2111" s="10">
        <f t="shared" si="414"/>
        <v>1</v>
      </c>
      <c r="W2111" s="10">
        <f t="shared" si="415"/>
        <v>0.39691251782137393</v>
      </c>
      <c r="X2111" s="10">
        <f t="shared" si="431"/>
        <v>0.49702055297881603</v>
      </c>
      <c r="Y2111" s="10">
        <f>_xlfn.PERCENTILE.INC($X$1519:X2111,0.75)</f>
        <v>0.65655716425942012</v>
      </c>
      <c r="Z2111" s="10">
        <f t="shared" si="432"/>
        <v>0.65655716425942012</v>
      </c>
      <c r="AA2111" s="10">
        <f t="shared" si="433"/>
        <v>0.49702055297881603</v>
      </c>
      <c r="AB2111" s="10">
        <f t="shared" si="434"/>
        <v>0.39691251782137393</v>
      </c>
      <c r="AC2111" s="10">
        <f t="shared" si="435"/>
        <v>0.19727367909179344</v>
      </c>
      <c r="AD2111" s="13">
        <f t="shared" si="436"/>
        <v>396912.51782137394</v>
      </c>
      <c r="AE2111" s="13">
        <f t="shared" si="416"/>
        <v>197273.67909179343</v>
      </c>
      <c r="AF2111" s="13"/>
      <c r="AG2111" s="2">
        <f t="shared" si="411"/>
        <v>37809</v>
      </c>
      <c r="AH2111" s="3">
        <f t="shared" si="417"/>
        <v>-3215.3145057151482</v>
      </c>
      <c r="AI2111" s="3">
        <f t="shared" si="418"/>
        <v>-1583.3513314607683</v>
      </c>
      <c r="AJ2111" s="3">
        <f t="shared" si="437"/>
        <v>155064.17644156227</v>
      </c>
      <c r="AK2111" s="3">
        <f t="shared" si="438"/>
        <v>104046.06035293938</v>
      </c>
    </row>
    <row r="2112" spans="2:37" x14ac:dyDescent="0.2">
      <c r="B2112" s="5">
        <v>37810</v>
      </c>
      <c r="C2112" s="1">
        <v>152.26</v>
      </c>
      <c r="D2112" s="1">
        <f t="shared" si="408"/>
        <v>28</v>
      </c>
      <c r="E2112" s="1" t="b">
        <f t="shared" si="409"/>
        <v>0</v>
      </c>
      <c r="F2112" s="6">
        <f t="shared" si="410"/>
        <v>-5.8762078871767986E-3</v>
      </c>
      <c r="G2112" s="8">
        <f t="shared" si="419"/>
        <v>2.5763130084808933E-3</v>
      </c>
      <c r="H2112" s="8">
        <f t="shared" si="420"/>
        <v>2.1774703228920654E-3</v>
      </c>
      <c r="I2112" s="8">
        <f t="shared" si="421"/>
        <v>9.3652681446179686E-4</v>
      </c>
      <c r="J2112" s="6">
        <f t="shared" si="422"/>
        <v>2.0424702580869414E-3</v>
      </c>
      <c r="K2112" s="6">
        <f t="shared" si="423"/>
        <v>1.35688878930917E-3</v>
      </c>
      <c r="L2112" s="6">
        <f t="shared" si="424"/>
        <v>7.4436005815710945E-4</v>
      </c>
      <c r="M2112" s="9">
        <f t="shared" si="425"/>
        <v>1</v>
      </c>
      <c r="N2112" s="9">
        <f t="shared" si="426"/>
        <v>1</v>
      </c>
      <c r="O2112" s="9">
        <f t="shared" si="427"/>
        <v>1</v>
      </c>
      <c r="P2112" s="9">
        <f t="shared" si="428"/>
        <v>1</v>
      </c>
      <c r="Q2112" s="10">
        <f t="shared" si="429"/>
        <v>0.20189498524561844</v>
      </c>
      <c r="R2112" s="10">
        <f t="shared" si="412"/>
        <v>0.39624560215140942</v>
      </c>
      <c r="S2112" s="10">
        <f>_xlfn.PERCENTILE.INC($R$1519:R2112,0.75)</f>
        <v>0.52523285918825147</v>
      </c>
      <c r="T2112" s="10">
        <f t="shared" si="413"/>
        <v>0.52523285918825147</v>
      </c>
      <c r="U2112" s="11">
        <f t="shared" si="430"/>
        <v>0.39624560215140942</v>
      </c>
      <c r="V2112" s="10">
        <f t="shared" si="414"/>
        <v>1</v>
      </c>
      <c r="W2112" s="10">
        <f t="shared" si="415"/>
        <v>0.39691251782137393</v>
      </c>
      <c r="X2112" s="10">
        <f t="shared" si="431"/>
        <v>0.49530700268926181</v>
      </c>
      <c r="Y2112" s="10">
        <f>_xlfn.PERCENTILE.INC($X$1519:X2112,0.75)</f>
        <v>0.65654107398531436</v>
      </c>
      <c r="Z2112" s="10">
        <f t="shared" si="432"/>
        <v>0.65654107398531436</v>
      </c>
      <c r="AA2112" s="10">
        <f t="shared" si="433"/>
        <v>0.49702055297881603</v>
      </c>
      <c r="AB2112" s="10">
        <f t="shared" si="434"/>
        <v>0.39691251782137393</v>
      </c>
      <c r="AC2112" s="10">
        <f t="shared" si="435"/>
        <v>0.19727367909179344</v>
      </c>
      <c r="AD2112" s="13">
        <f t="shared" si="436"/>
        <v>396912.51782137394</v>
      </c>
      <c r="AE2112" s="13">
        <f t="shared" si="416"/>
        <v>197273.67909179343</v>
      </c>
      <c r="AF2112" s="13"/>
      <c r="AG2112" s="2">
        <f t="shared" si="411"/>
        <v>37810</v>
      </c>
      <c r="AH2112" s="3">
        <f t="shared" si="417"/>
        <v>-2332.340467741159</v>
      </c>
      <c r="AI2112" s="3">
        <f t="shared" si="418"/>
        <v>-1159.2211490115812</v>
      </c>
      <c r="AJ2112" s="3">
        <f t="shared" si="437"/>
        <v>152731.83597382111</v>
      </c>
      <c r="AK2112" s="3">
        <f t="shared" si="438"/>
        <v>102886.8392039278</v>
      </c>
    </row>
    <row r="2113" spans="2:37" x14ac:dyDescent="0.2">
      <c r="B2113" s="5">
        <v>37811</v>
      </c>
      <c r="C2113" s="1">
        <v>153</v>
      </c>
      <c r="D2113" s="1">
        <f t="shared" si="408"/>
        <v>28</v>
      </c>
      <c r="E2113" s="1" t="b">
        <f t="shared" si="409"/>
        <v>0</v>
      </c>
      <c r="F2113" s="6">
        <f t="shared" si="410"/>
        <v>4.8601077104952761E-3</v>
      </c>
      <c r="G2113" s="8">
        <f t="shared" si="419"/>
        <v>2.6384061827656271E-3</v>
      </c>
      <c r="H2113" s="8">
        <f t="shared" si="420"/>
        <v>2.2733434721611766E-3</v>
      </c>
      <c r="I2113" s="8">
        <f t="shared" si="421"/>
        <v>1.0024077351147775E-3</v>
      </c>
      <c r="J2113" s="6">
        <f t="shared" si="422"/>
        <v>2.0438913183013635E-3</v>
      </c>
      <c r="K2113" s="6">
        <f t="shared" si="423"/>
        <v>1.3583335444102668E-3</v>
      </c>
      <c r="L2113" s="6">
        <f t="shared" si="424"/>
        <v>7.4480299710289475E-4</v>
      </c>
      <c r="M2113" s="9">
        <f t="shared" si="425"/>
        <v>1</v>
      </c>
      <c r="N2113" s="9">
        <f t="shared" si="426"/>
        <v>1</v>
      </c>
      <c r="O2113" s="9">
        <f t="shared" si="427"/>
        <v>1</v>
      </c>
      <c r="P2113" s="9">
        <f t="shared" si="428"/>
        <v>1</v>
      </c>
      <c r="Q2113" s="10">
        <f t="shared" si="429"/>
        <v>0.20171058326831029</v>
      </c>
      <c r="R2113" s="10">
        <f t="shared" si="412"/>
        <v>0.39660784627044599</v>
      </c>
      <c r="S2113" s="10">
        <f>_xlfn.PERCENTILE.INC($R$1519:R2113,0.75)</f>
        <v>0.52521998696896688</v>
      </c>
      <c r="T2113" s="10">
        <f t="shared" si="413"/>
        <v>0.52521998696896688</v>
      </c>
      <c r="U2113" s="11">
        <f t="shared" si="430"/>
        <v>0.39660784627044599</v>
      </c>
      <c r="V2113" s="10">
        <f t="shared" si="414"/>
        <v>1</v>
      </c>
      <c r="W2113" s="10">
        <f t="shared" si="415"/>
        <v>0.39691251782137393</v>
      </c>
      <c r="X2113" s="10">
        <f t="shared" si="431"/>
        <v>0.49575980783805751</v>
      </c>
      <c r="Y2113" s="10">
        <f>_xlfn.PERCENTILE.INC($X$1519:X2113,0.75)</f>
        <v>0.6565249837112086</v>
      </c>
      <c r="Z2113" s="10">
        <f t="shared" si="432"/>
        <v>0.6565249837112086</v>
      </c>
      <c r="AA2113" s="10">
        <f t="shared" si="433"/>
        <v>0.49702055297881603</v>
      </c>
      <c r="AB2113" s="10">
        <f t="shared" si="434"/>
        <v>0.39691251782137393</v>
      </c>
      <c r="AC2113" s="10">
        <f t="shared" si="435"/>
        <v>0.19727367909179344</v>
      </c>
      <c r="AD2113" s="13">
        <f t="shared" si="436"/>
        <v>396912.51782137394</v>
      </c>
      <c r="AE2113" s="13">
        <f t="shared" si="416"/>
        <v>197273.67909179343</v>
      </c>
      <c r="AF2113" s="13"/>
      <c r="AG2113" s="2">
        <f t="shared" si="411"/>
        <v>37811</v>
      </c>
      <c r="AH2113" s="3">
        <f t="shared" si="417"/>
        <v>1929.0375882557532</v>
      </c>
      <c r="AI2113" s="3">
        <f t="shared" si="418"/>
        <v>958.77132883179593</v>
      </c>
      <c r="AJ2113" s="3">
        <f t="shared" si="437"/>
        <v>154660.87356207686</v>
      </c>
      <c r="AK2113" s="3">
        <f t="shared" si="438"/>
        <v>103845.61053275959</v>
      </c>
    </row>
    <row r="2114" spans="2:37" x14ac:dyDescent="0.2">
      <c r="B2114" s="5">
        <v>37812</v>
      </c>
      <c r="C2114" s="1">
        <v>151.66999999999999</v>
      </c>
      <c r="D2114" s="1">
        <f t="shared" si="408"/>
        <v>28</v>
      </c>
      <c r="E2114" s="1" t="b">
        <f t="shared" si="409"/>
        <v>0</v>
      </c>
      <c r="F2114" s="6">
        <f t="shared" si="410"/>
        <v>-8.6928104575164644E-3</v>
      </c>
      <c r="G2114" s="8">
        <f t="shared" si="419"/>
        <v>2.2485914649513577E-3</v>
      </c>
      <c r="H2114" s="8">
        <f t="shared" si="420"/>
        <v>2.1460435554464851E-3</v>
      </c>
      <c r="I2114" s="8">
        <f t="shared" si="421"/>
        <v>9.0359681379858961E-4</v>
      </c>
      <c r="J2114" s="6">
        <f t="shared" si="422"/>
        <v>2.0449296811324209E-3</v>
      </c>
      <c r="K2114" s="6">
        <f t="shared" si="423"/>
        <v>1.3596140450686243E-3</v>
      </c>
      <c r="L2114" s="6">
        <f t="shared" si="424"/>
        <v>7.4513719409696787E-4</v>
      </c>
      <c r="M2114" s="9">
        <f t="shared" si="425"/>
        <v>1</v>
      </c>
      <c r="N2114" s="9">
        <f t="shared" si="426"/>
        <v>1</v>
      </c>
      <c r="O2114" s="9">
        <f t="shared" si="427"/>
        <v>1</v>
      </c>
      <c r="P2114" s="9">
        <f t="shared" si="428"/>
        <v>1</v>
      </c>
      <c r="Q2114" s="10">
        <f t="shared" si="429"/>
        <v>0.20253314759629629</v>
      </c>
      <c r="R2114" s="10">
        <f t="shared" si="412"/>
        <v>0.39499707060032357</v>
      </c>
      <c r="S2114" s="10">
        <f>_xlfn.PERCENTILE.INC($R$1519:R2114,0.75)</f>
        <v>0.52520711474968218</v>
      </c>
      <c r="T2114" s="10">
        <f t="shared" si="413"/>
        <v>0.52520711474968218</v>
      </c>
      <c r="U2114" s="11">
        <f t="shared" si="430"/>
        <v>0.39499707060032357</v>
      </c>
      <c r="V2114" s="10">
        <f t="shared" si="414"/>
        <v>1</v>
      </c>
      <c r="W2114" s="10">
        <f t="shared" si="415"/>
        <v>0.39691251782137393</v>
      </c>
      <c r="X2114" s="10">
        <f t="shared" si="431"/>
        <v>0.49374633825040448</v>
      </c>
      <c r="Y2114" s="10">
        <f>_xlfn.PERCENTILE.INC($X$1519:X2114,0.75)</f>
        <v>0.65650889343710273</v>
      </c>
      <c r="Z2114" s="10">
        <f t="shared" si="432"/>
        <v>0.65650889343710273</v>
      </c>
      <c r="AA2114" s="10">
        <f t="shared" si="433"/>
        <v>0.49702055297881603</v>
      </c>
      <c r="AB2114" s="10">
        <f t="shared" si="434"/>
        <v>0.39691251782137393</v>
      </c>
      <c r="AC2114" s="10">
        <f t="shared" si="435"/>
        <v>0.19727367909179344</v>
      </c>
      <c r="AD2114" s="13">
        <f t="shared" si="436"/>
        <v>396912.51782137394</v>
      </c>
      <c r="AE2114" s="13">
        <f t="shared" si="416"/>
        <v>197273.67909179343</v>
      </c>
      <c r="AF2114" s="13"/>
      <c r="AG2114" s="2">
        <f t="shared" si="411"/>
        <v>37812</v>
      </c>
      <c r="AH2114" s="3">
        <f t="shared" si="417"/>
        <v>-3450.2852856368295</v>
      </c>
      <c r="AI2114" s="3">
        <f t="shared" si="418"/>
        <v>-1714.8627006018889</v>
      </c>
      <c r="AJ2114" s="3">
        <f t="shared" si="437"/>
        <v>151210.58827644002</v>
      </c>
      <c r="AK2114" s="3">
        <f t="shared" si="438"/>
        <v>102130.74783215769</v>
      </c>
    </row>
    <row r="2115" spans="2:37" x14ac:dyDescent="0.2">
      <c r="B2115" s="5">
        <v>37813</v>
      </c>
      <c r="C2115" s="1">
        <v>151.43</v>
      </c>
      <c r="D2115" s="1">
        <f t="shared" si="408"/>
        <v>28</v>
      </c>
      <c r="E2115" s="1" t="b">
        <f t="shared" si="409"/>
        <v>0</v>
      </c>
      <c r="F2115" s="6">
        <f t="shared" si="410"/>
        <v>-1.5823828047734079E-3</v>
      </c>
      <c r="G2115" s="8">
        <f t="shared" si="419"/>
        <v>2.1335795973574218E-3</v>
      </c>
      <c r="H2115" s="8">
        <f t="shared" si="420"/>
        <v>2.1815142224523624E-3</v>
      </c>
      <c r="I2115" s="8">
        <f t="shared" si="421"/>
        <v>9.0914072140958204E-4</v>
      </c>
      <c r="J2115" s="6">
        <f t="shared" si="422"/>
        <v>2.0458554026165088E-3</v>
      </c>
      <c r="K2115" s="6">
        <f t="shared" si="423"/>
        <v>1.3609425766714003E-3</v>
      </c>
      <c r="L2115" s="6">
        <f t="shared" si="424"/>
        <v>7.454759619494268E-4</v>
      </c>
      <c r="M2115" s="9">
        <f t="shared" si="425"/>
        <v>1</v>
      </c>
      <c r="N2115" s="9">
        <f t="shared" si="426"/>
        <v>1</v>
      </c>
      <c r="O2115" s="9">
        <f t="shared" si="427"/>
        <v>1</v>
      </c>
      <c r="P2115" s="9">
        <f t="shared" si="428"/>
        <v>1</v>
      </c>
      <c r="Q2115" s="10">
        <f t="shared" si="429"/>
        <v>0.20223894790146094</v>
      </c>
      <c r="R2115" s="10">
        <f t="shared" si="412"/>
        <v>0.3955716781071234</v>
      </c>
      <c r="S2115" s="10">
        <f>_xlfn.PERCENTILE.INC($R$1519:R2115,0.75)</f>
        <v>0.52519424253039759</v>
      </c>
      <c r="T2115" s="10">
        <f t="shared" si="413"/>
        <v>0.52519424253039759</v>
      </c>
      <c r="U2115" s="11">
        <f t="shared" si="430"/>
        <v>0.3955716781071234</v>
      </c>
      <c r="V2115" s="10">
        <f t="shared" si="414"/>
        <v>1</v>
      </c>
      <c r="W2115" s="10">
        <f t="shared" si="415"/>
        <v>0.39691251782137393</v>
      </c>
      <c r="X2115" s="10">
        <f t="shared" si="431"/>
        <v>0.49446459763390427</v>
      </c>
      <c r="Y2115" s="10">
        <f>_xlfn.PERCENTILE.INC($X$1519:X2115,0.75)</f>
        <v>0.65649280316299696</v>
      </c>
      <c r="Z2115" s="10">
        <f t="shared" si="432"/>
        <v>0.65649280316299696</v>
      </c>
      <c r="AA2115" s="10">
        <f t="shared" si="433"/>
        <v>0.49702055297881603</v>
      </c>
      <c r="AB2115" s="10">
        <f t="shared" si="434"/>
        <v>0.39691251782137393</v>
      </c>
      <c r="AC2115" s="10">
        <f t="shared" si="435"/>
        <v>0.19727367909179344</v>
      </c>
      <c r="AD2115" s="13">
        <f t="shared" si="436"/>
        <v>396912.51782137394</v>
      </c>
      <c r="AE2115" s="13">
        <f t="shared" si="416"/>
        <v>197273.67909179343</v>
      </c>
      <c r="AF2115" s="13"/>
      <c r="AG2115" s="2">
        <f t="shared" si="411"/>
        <v>37813</v>
      </c>
      <c r="AH2115" s="3">
        <f t="shared" si="417"/>
        <v>-628.06754319986089</v>
      </c>
      <c r="AI2115" s="3">
        <f t="shared" si="418"/>
        <v>-312.16247762924127</v>
      </c>
      <c r="AJ2115" s="3">
        <f t="shared" si="437"/>
        <v>150582.52073324015</v>
      </c>
      <c r="AK2115" s="3">
        <f t="shared" si="438"/>
        <v>101818.58535452845</v>
      </c>
    </row>
    <row r="2116" spans="2:37" x14ac:dyDescent="0.2">
      <c r="B2116" s="5">
        <v>37816</v>
      </c>
      <c r="C2116" s="1">
        <v>153.63</v>
      </c>
      <c r="D2116" s="1">
        <f t="shared" si="408"/>
        <v>29</v>
      </c>
      <c r="E2116" s="1" t="b">
        <f t="shared" si="409"/>
        <v>1</v>
      </c>
      <c r="F2116" s="6">
        <f t="shared" si="410"/>
        <v>1.4528164828633727E-2</v>
      </c>
      <c r="G2116" s="8">
        <f t="shared" si="419"/>
        <v>2.354229313554666E-3</v>
      </c>
      <c r="H2116" s="8">
        <f t="shared" si="420"/>
        <v>2.3339543343839529E-3</v>
      </c>
      <c r="I2116" s="8">
        <f t="shared" si="421"/>
        <v>9.9407004456055241E-4</v>
      </c>
      <c r="J2116" s="6">
        <f t="shared" si="422"/>
        <v>2.0469830808703352E-3</v>
      </c>
      <c r="K2116" s="6">
        <f t="shared" si="423"/>
        <v>1.3624910727195185E-3</v>
      </c>
      <c r="L2116" s="6">
        <f t="shared" si="424"/>
        <v>7.4591324196267154E-4</v>
      </c>
      <c r="M2116" s="9">
        <f t="shared" si="425"/>
        <v>1</v>
      </c>
      <c r="N2116" s="9">
        <f t="shared" si="426"/>
        <v>1</v>
      </c>
      <c r="O2116" s="9">
        <f t="shared" si="427"/>
        <v>1</v>
      </c>
      <c r="P2116" s="9">
        <f t="shared" si="428"/>
        <v>1</v>
      </c>
      <c r="Q2116" s="10">
        <f t="shared" si="429"/>
        <v>0.2032647493862389</v>
      </c>
      <c r="R2116" s="10">
        <f t="shared" si="412"/>
        <v>0.39357537517725655</v>
      </c>
      <c r="S2116" s="10">
        <f>_xlfn.PERCENTILE.INC($R$1519:R2116,0.75)</f>
        <v>0.52499968374568307</v>
      </c>
      <c r="T2116" s="10">
        <f t="shared" si="413"/>
        <v>0.52499968374568307</v>
      </c>
      <c r="U2116" s="11">
        <f t="shared" si="430"/>
        <v>0.39357537517725655</v>
      </c>
      <c r="V2116" s="10">
        <f t="shared" si="414"/>
        <v>1</v>
      </c>
      <c r="W2116" s="10">
        <f t="shared" si="415"/>
        <v>0.3955716781071234</v>
      </c>
      <c r="X2116" s="10">
        <f t="shared" si="431"/>
        <v>0.4919692189715707</v>
      </c>
      <c r="Y2116" s="10">
        <f>_xlfn.PERCENTILE.INC($X$1519:X2116,0.75)</f>
        <v>0.6562496046821038</v>
      </c>
      <c r="Z2116" s="10">
        <f t="shared" si="432"/>
        <v>0.6562496046821038</v>
      </c>
      <c r="AA2116" s="10">
        <f t="shared" si="433"/>
        <v>0.4919692189715707</v>
      </c>
      <c r="AB2116" s="10">
        <f t="shared" si="434"/>
        <v>0.3955716781071234</v>
      </c>
      <c r="AC2116" s="10">
        <f t="shared" si="435"/>
        <v>0.19460908952563508</v>
      </c>
      <c r="AD2116" s="13">
        <f t="shared" si="436"/>
        <v>395571.67810712341</v>
      </c>
      <c r="AE2116" s="13">
        <f t="shared" si="416"/>
        <v>194609.08952563506</v>
      </c>
      <c r="AF2116" s="13"/>
      <c r="AG2116" s="2">
        <f t="shared" si="411"/>
        <v>37816</v>
      </c>
      <c r="AH2116" s="3">
        <f t="shared" si="417"/>
        <v>5766.4104814569428</v>
      </c>
      <c r="AI2116" s="3">
        <f t="shared" si="418"/>
        <v>2866.0245261965702</v>
      </c>
      <c r="AJ2116" s="3">
        <f t="shared" si="437"/>
        <v>156348.93121469708</v>
      </c>
      <c r="AK2116" s="3">
        <f t="shared" si="438"/>
        <v>104684.60988072502</v>
      </c>
    </row>
    <row r="2117" spans="2:37" x14ac:dyDescent="0.2">
      <c r="B2117" s="5">
        <v>37817</v>
      </c>
      <c r="C2117" s="1">
        <v>154.16</v>
      </c>
      <c r="D2117" s="1">
        <f t="shared" si="408"/>
        <v>29</v>
      </c>
      <c r="E2117" s="1" t="b">
        <f t="shared" si="409"/>
        <v>0</v>
      </c>
      <c r="F2117" s="6">
        <f t="shared" si="410"/>
        <v>3.4498470350843302E-3</v>
      </c>
      <c r="G2117" s="8">
        <f t="shared" si="419"/>
        <v>2.2654316227147166E-3</v>
      </c>
      <c r="H2117" s="8">
        <f t="shared" si="420"/>
        <v>2.3552545284271373E-3</v>
      </c>
      <c r="I2117" s="8">
        <f t="shared" si="421"/>
        <v>9.8831013376242025E-4</v>
      </c>
      <c r="J2117" s="6">
        <f t="shared" si="422"/>
        <v>2.048046162035919E-3</v>
      </c>
      <c r="K2117" s="6">
        <f t="shared" si="423"/>
        <v>1.3640737569783005E-3</v>
      </c>
      <c r="L2117" s="6">
        <f t="shared" si="424"/>
        <v>7.4634156602588141E-4</v>
      </c>
      <c r="M2117" s="9">
        <f t="shared" si="425"/>
        <v>1</v>
      </c>
      <c r="N2117" s="9">
        <f t="shared" si="426"/>
        <v>1</v>
      </c>
      <c r="O2117" s="9">
        <f t="shared" si="427"/>
        <v>1</v>
      </c>
      <c r="P2117" s="9">
        <f t="shared" si="428"/>
        <v>1</v>
      </c>
      <c r="Q2117" s="10">
        <f t="shared" si="429"/>
        <v>0.20088527374781395</v>
      </c>
      <c r="R2117" s="10">
        <f t="shared" si="412"/>
        <v>0.3982372550634542</v>
      </c>
      <c r="S2117" s="10">
        <f>_xlfn.PERCENTILE.INC($R$1519:R2117,0.75)</f>
        <v>0.52480512496096854</v>
      </c>
      <c r="T2117" s="10">
        <f t="shared" si="413"/>
        <v>0.52480512496096854</v>
      </c>
      <c r="U2117" s="11">
        <f t="shared" si="430"/>
        <v>0.3982372550634542</v>
      </c>
      <c r="V2117" s="10">
        <f t="shared" si="414"/>
        <v>1</v>
      </c>
      <c r="W2117" s="10">
        <f t="shared" si="415"/>
        <v>0.3955716781071234</v>
      </c>
      <c r="X2117" s="10">
        <f t="shared" si="431"/>
        <v>0.49779656882931772</v>
      </c>
      <c r="Y2117" s="10">
        <f>_xlfn.PERCENTILE.INC($X$1519:X2117,0.75)</f>
        <v>0.65600640620121065</v>
      </c>
      <c r="Z2117" s="10">
        <f t="shared" si="432"/>
        <v>0.65600640620121065</v>
      </c>
      <c r="AA2117" s="10">
        <f t="shared" si="433"/>
        <v>0.4919692189715707</v>
      </c>
      <c r="AB2117" s="10">
        <f t="shared" si="434"/>
        <v>0.3955716781071234</v>
      </c>
      <c r="AC2117" s="10">
        <f t="shared" si="435"/>
        <v>0.19460908952563508</v>
      </c>
      <c r="AD2117" s="13">
        <f t="shared" si="436"/>
        <v>395571.67810712341</v>
      </c>
      <c r="AE2117" s="13">
        <f t="shared" si="416"/>
        <v>194609.08952563506</v>
      </c>
      <c r="AF2117" s="13"/>
      <c r="AG2117" s="2">
        <f t="shared" si="411"/>
        <v>37817</v>
      </c>
      <c r="AH2117" s="3">
        <f t="shared" si="417"/>
        <v>1364.6617808811927</v>
      </c>
      <c r="AI2117" s="3">
        <f t="shared" si="418"/>
        <v>671.37159050047308</v>
      </c>
      <c r="AJ2117" s="3">
        <f t="shared" si="437"/>
        <v>157713.59299557828</v>
      </c>
      <c r="AK2117" s="3">
        <f t="shared" si="438"/>
        <v>105355.9814712255</v>
      </c>
    </row>
    <row r="2118" spans="2:37" x14ac:dyDescent="0.2">
      <c r="B2118" s="5">
        <v>37818</v>
      </c>
      <c r="C2118" s="1">
        <v>153.97</v>
      </c>
      <c r="D2118" s="1">
        <f t="shared" si="408"/>
        <v>29</v>
      </c>
      <c r="E2118" s="1" t="b">
        <f t="shared" si="409"/>
        <v>0</v>
      </c>
      <c r="F2118" s="6">
        <f t="shared" si="410"/>
        <v>-1.232485729112609E-3</v>
      </c>
      <c r="G2118" s="8">
        <f t="shared" si="419"/>
        <v>2.1564629217440102E-3</v>
      </c>
      <c r="H2118" s="8">
        <f t="shared" si="420"/>
        <v>2.3159448825702967E-3</v>
      </c>
      <c r="I2118" s="8">
        <f t="shared" si="421"/>
        <v>9.7058825115281197E-4</v>
      </c>
      <c r="J2118" s="6">
        <f t="shared" si="422"/>
        <v>2.0490114007305983E-3</v>
      </c>
      <c r="K2118" s="6">
        <f t="shared" si="423"/>
        <v>1.3656000189569536E-3</v>
      </c>
      <c r="L2118" s="6">
        <f t="shared" si="424"/>
        <v>7.4675006647528807E-4</v>
      </c>
      <c r="M2118" s="9">
        <f t="shared" si="425"/>
        <v>1</v>
      </c>
      <c r="N2118" s="9">
        <f t="shared" si="426"/>
        <v>1</v>
      </c>
      <c r="O2118" s="9">
        <f t="shared" si="427"/>
        <v>1</v>
      </c>
      <c r="P2118" s="9">
        <f t="shared" si="428"/>
        <v>1</v>
      </c>
      <c r="Q2118" s="10">
        <f t="shared" si="429"/>
        <v>0.19851911083691248</v>
      </c>
      <c r="R2118" s="10">
        <f t="shared" si="412"/>
        <v>0.40298387224654475</v>
      </c>
      <c r="S2118" s="10">
        <f>_xlfn.PERCENTILE.INC($R$1519:R2118,0.75)</f>
        <v>0.52461056617625401</v>
      </c>
      <c r="T2118" s="10">
        <f t="shared" si="413"/>
        <v>0.52461056617625401</v>
      </c>
      <c r="U2118" s="11">
        <f t="shared" si="430"/>
        <v>0.40298387224654475</v>
      </c>
      <c r="V2118" s="10">
        <f t="shared" si="414"/>
        <v>1</v>
      </c>
      <c r="W2118" s="10">
        <f t="shared" si="415"/>
        <v>0.3955716781071234</v>
      </c>
      <c r="X2118" s="10">
        <f t="shared" si="431"/>
        <v>0.50372984030818102</v>
      </c>
      <c r="Y2118" s="10">
        <f>_xlfn.PERCENTILE.INC($X$1519:X2118,0.75)</f>
        <v>0.65576320772031749</v>
      </c>
      <c r="Z2118" s="10">
        <f t="shared" si="432"/>
        <v>0.65576320772031749</v>
      </c>
      <c r="AA2118" s="10">
        <f t="shared" si="433"/>
        <v>0.4919692189715707</v>
      </c>
      <c r="AB2118" s="10">
        <f t="shared" si="434"/>
        <v>0.3955716781071234</v>
      </c>
      <c r="AC2118" s="10">
        <f t="shared" si="435"/>
        <v>0.19460908952563508</v>
      </c>
      <c r="AD2118" s="13">
        <f t="shared" si="436"/>
        <v>395571.67810712341</v>
      </c>
      <c r="AE2118" s="13">
        <f t="shared" si="416"/>
        <v>194609.08952563506</v>
      </c>
      <c r="AF2118" s="13"/>
      <c r="AG2118" s="2">
        <f t="shared" si="411"/>
        <v>37818</v>
      </c>
      <c r="AH2118" s="3">
        <f t="shared" si="417"/>
        <v>-487.53644810815626</v>
      </c>
      <c r="AI2118" s="3">
        <f t="shared" si="418"/>
        <v>-239.85292559594333</v>
      </c>
      <c r="AJ2118" s="3">
        <f t="shared" si="437"/>
        <v>157226.05654747013</v>
      </c>
      <c r="AK2118" s="3">
        <f t="shared" si="438"/>
        <v>105116.12854562956</v>
      </c>
    </row>
    <row r="2119" spans="2:37" x14ac:dyDescent="0.2">
      <c r="B2119" s="5">
        <v>37819</v>
      </c>
      <c r="C2119" s="1">
        <v>154.30000000000001</v>
      </c>
      <c r="D2119" s="1">
        <f t="shared" si="408"/>
        <v>29</v>
      </c>
      <c r="E2119" s="1" t="b">
        <f t="shared" si="409"/>
        <v>0</v>
      </c>
      <c r="F2119" s="6">
        <f t="shared" si="410"/>
        <v>2.1432746638956335E-3</v>
      </c>
      <c r="G2119" s="8">
        <f t="shared" si="419"/>
        <v>2.1936936012951023E-3</v>
      </c>
      <c r="H2119" s="8">
        <f t="shared" si="420"/>
        <v>2.2502964912932849E-3</v>
      </c>
      <c r="I2119" s="8">
        <f t="shared" si="421"/>
        <v>9.6074302098431695E-4</v>
      </c>
      <c r="J2119" s="6">
        <f t="shared" si="422"/>
        <v>2.0500032206643383E-3</v>
      </c>
      <c r="K2119" s="6">
        <f t="shared" si="423"/>
        <v>1.3670494711648068E-3</v>
      </c>
      <c r="L2119" s="6">
        <f t="shared" si="424"/>
        <v>7.4714811024204661E-4</v>
      </c>
      <c r="M2119" s="9">
        <f t="shared" si="425"/>
        <v>1</v>
      </c>
      <c r="N2119" s="9">
        <f t="shared" si="426"/>
        <v>1</v>
      </c>
      <c r="O2119" s="9">
        <f t="shared" si="427"/>
        <v>1</v>
      </c>
      <c r="P2119" s="9">
        <f t="shared" si="428"/>
        <v>1</v>
      </c>
      <c r="Q2119" s="10">
        <f t="shared" si="429"/>
        <v>0.19369616873361287</v>
      </c>
      <c r="R2119" s="10">
        <f t="shared" si="412"/>
        <v>0.41301797822352737</v>
      </c>
      <c r="S2119" s="10">
        <f>_xlfn.PERCENTILE.INC($R$1519:R2119,0.75)</f>
        <v>0.52441600739153948</v>
      </c>
      <c r="T2119" s="10">
        <f t="shared" si="413"/>
        <v>0.52441600739153948</v>
      </c>
      <c r="U2119" s="11">
        <f t="shared" si="430"/>
        <v>0.41301797822352737</v>
      </c>
      <c r="V2119" s="10">
        <f t="shared" si="414"/>
        <v>1</v>
      </c>
      <c r="W2119" s="10">
        <f t="shared" si="415"/>
        <v>0.3955716781071234</v>
      </c>
      <c r="X2119" s="10">
        <f t="shared" si="431"/>
        <v>0.51627247277940924</v>
      </c>
      <c r="Y2119" s="10">
        <f>_xlfn.PERCENTILE.INC($X$1519:X2119,0.75)</f>
        <v>0.65552000923942433</v>
      </c>
      <c r="Z2119" s="10">
        <f t="shared" si="432"/>
        <v>0.65552000923942433</v>
      </c>
      <c r="AA2119" s="10">
        <f t="shared" si="433"/>
        <v>0.4919692189715707</v>
      </c>
      <c r="AB2119" s="10">
        <f t="shared" si="434"/>
        <v>0.3955716781071234</v>
      </c>
      <c r="AC2119" s="10">
        <f t="shared" si="435"/>
        <v>0.19460908952563508</v>
      </c>
      <c r="AD2119" s="13">
        <f t="shared" si="436"/>
        <v>395571.67810712341</v>
      </c>
      <c r="AE2119" s="13">
        <f t="shared" si="416"/>
        <v>194609.08952563506</v>
      </c>
      <c r="AF2119" s="13"/>
      <c r="AG2119" s="2">
        <f t="shared" si="411"/>
        <v>37819</v>
      </c>
      <c r="AH2119" s="3">
        <f t="shared" si="417"/>
        <v>847.81875544167667</v>
      </c>
      <c r="AI2119" s="3">
        <f t="shared" si="418"/>
        <v>417.10073094409074</v>
      </c>
      <c r="AJ2119" s="3">
        <f t="shared" si="437"/>
        <v>158073.87530291179</v>
      </c>
      <c r="AK2119" s="3">
        <f t="shared" si="438"/>
        <v>105533.22927657365</v>
      </c>
    </row>
    <row r="2120" spans="2:37" x14ac:dyDescent="0.2">
      <c r="B2120" s="5">
        <v>37820</v>
      </c>
      <c r="C2120" s="1">
        <v>153.66</v>
      </c>
      <c r="D2120" s="1">
        <f t="shared" si="408"/>
        <v>29</v>
      </c>
      <c r="E2120" s="1" t="b">
        <f t="shared" si="409"/>
        <v>0</v>
      </c>
      <c r="F2120" s="6">
        <f t="shared" si="410"/>
        <v>-4.1477640959171058E-3</v>
      </c>
      <c r="G2120" s="8">
        <f t="shared" si="419"/>
        <v>2.1007978436117674E-3</v>
      </c>
      <c r="H2120" s="8">
        <f t="shared" si="420"/>
        <v>2.111622573330931E-3</v>
      </c>
      <c r="I2120" s="8">
        <f t="shared" si="421"/>
        <v>9.1214988905985092E-4</v>
      </c>
      <c r="J2120" s="6">
        <f t="shared" si="422"/>
        <v>2.0509163098170438E-3</v>
      </c>
      <c r="K2120" s="6">
        <f t="shared" si="423"/>
        <v>1.3683384541418213E-3</v>
      </c>
      <c r="L2120" s="6">
        <f t="shared" si="424"/>
        <v>7.4748874795342373E-4</v>
      </c>
      <c r="M2120" s="9">
        <f t="shared" si="425"/>
        <v>1</v>
      </c>
      <c r="N2120" s="9">
        <f t="shared" si="426"/>
        <v>1</v>
      </c>
      <c r="O2120" s="9">
        <f t="shared" si="427"/>
        <v>1</v>
      </c>
      <c r="P2120" s="9">
        <f t="shared" si="428"/>
        <v>1</v>
      </c>
      <c r="Q2120" s="10">
        <f t="shared" si="429"/>
        <v>0.19011486883122591</v>
      </c>
      <c r="R2120" s="10">
        <f t="shared" si="412"/>
        <v>0.42079822841747239</v>
      </c>
      <c r="S2120" s="10">
        <f>_xlfn.PERCENTILE.INC($R$1519:R2120,0.75)</f>
        <v>0.52440422973367262</v>
      </c>
      <c r="T2120" s="10">
        <f t="shared" si="413"/>
        <v>0.52440422973367262</v>
      </c>
      <c r="U2120" s="11">
        <f t="shared" si="430"/>
        <v>0.42079822841747239</v>
      </c>
      <c r="V2120" s="10">
        <f t="shared" si="414"/>
        <v>1</v>
      </c>
      <c r="W2120" s="10">
        <f t="shared" si="415"/>
        <v>0.3955716781071234</v>
      </c>
      <c r="X2120" s="10">
        <f t="shared" si="431"/>
        <v>0.52599778552184051</v>
      </c>
      <c r="Y2120" s="10">
        <f>_xlfn.PERCENTILE.INC($X$1519:X2120,0.75)</f>
        <v>0.65550528716709078</v>
      </c>
      <c r="Z2120" s="10">
        <f t="shared" si="432"/>
        <v>0.65550528716709078</v>
      </c>
      <c r="AA2120" s="10">
        <f t="shared" si="433"/>
        <v>0.4919692189715707</v>
      </c>
      <c r="AB2120" s="10">
        <f t="shared" si="434"/>
        <v>0.3955716781071234</v>
      </c>
      <c r="AC2120" s="10">
        <f t="shared" si="435"/>
        <v>0.19460908952563508</v>
      </c>
      <c r="AD2120" s="13">
        <f t="shared" si="436"/>
        <v>395571.67810712341</v>
      </c>
      <c r="AE2120" s="13">
        <f t="shared" si="416"/>
        <v>194609.08952563506</v>
      </c>
      <c r="AF2120" s="13"/>
      <c r="AG2120" s="2">
        <f t="shared" si="411"/>
        <v>37820</v>
      </c>
      <c r="AH2120" s="3">
        <f t="shared" si="417"/>
        <v>-1640.7380038144051</v>
      </c>
      <c r="AI2120" s="3">
        <f t="shared" si="418"/>
        <v>-807.19259427354677</v>
      </c>
      <c r="AJ2120" s="3">
        <f t="shared" si="437"/>
        <v>156433.13729909738</v>
      </c>
      <c r="AK2120" s="3">
        <f t="shared" si="438"/>
        <v>104726.03668230011</v>
      </c>
    </row>
    <row r="2121" spans="2:37" x14ac:dyDescent="0.2">
      <c r="B2121" s="5">
        <v>37823</v>
      </c>
      <c r="C2121" s="1">
        <v>153.77000000000001</v>
      </c>
      <c r="D2121" s="1">
        <f t="shared" si="408"/>
        <v>30</v>
      </c>
      <c r="E2121" s="1" t="b">
        <f t="shared" si="409"/>
        <v>1</v>
      </c>
      <c r="F2121" s="6">
        <f t="shared" si="410"/>
        <v>7.1586619809971275E-4</v>
      </c>
      <c r="G2121" s="8">
        <f t="shared" si="419"/>
        <v>2.1224856518088507E-3</v>
      </c>
      <c r="H2121" s="8">
        <f t="shared" si="420"/>
        <v>2.0895932471058929E-3</v>
      </c>
      <c r="I2121" s="8">
        <f t="shared" si="421"/>
        <v>9.4707666518157143E-4</v>
      </c>
      <c r="J2121" s="6">
        <f t="shared" si="422"/>
        <v>2.0518481728762053E-3</v>
      </c>
      <c r="K2121" s="6">
        <f t="shared" si="423"/>
        <v>1.3695956170987553E-3</v>
      </c>
      <c r="L2121" s="6">
        <f t="shared" si="424"/>
        <v>7.4786856999528735E-4</v>
      </c>
      <c r="M2121" s="9">
        <f t="shared" si="425"/>
        <v>1</v>
      </c>
      <c r="N2121" s="9">
        <f t="shared" si="426"/>
        <v>1</v>
      </c>
      <c r="O2121" s="9">
        <f t="shared" si="427"/>
        <v>1</v>
      </c>
      <c r="P2121" s="9">
        <f t="shared" si="428"/>
        <v>1</v>
      </c>
      <c r="Q2121" s="10">
        <f t="shared" si="429"/>
        <v>0.18864223903432614</v>
      </c>
      <c r="R2121" s="10">
        <f t="shared" si="412"/>
        <v>0.42408317675577878</v>
      </c>
      <c r="S2121" s="10">
        <f>_xlfn.PERCENTILE.INC($R$1519:R2121,0.75)</f>
        <v>0.52439245207580565</v>
      </c>
      <c r="T2121" s="10">
        <f t="shared" si="413"/>
        <v>0.52439245207580565</v>
      </c>
      <c r="U2121" s="11">
        <f t="shared" si="430"/>
        <v>0.42408317675577878</v>
      </c>
      <c r="V2121" s="10">
        <f t="shared" si="414"/>
        <v>1</v>
      </c>
      <c r="W2121" s="10">
        <f t="shared" si="415"/>
        <v>0.42079822841747239</v>
      </c>
      <c r="X2121" s="10">
        <f t="shared" si="431"/>
        <v>0.5301039709447235</v>
      </c>
      <c r="Y2121" s="10">
        <f>_xlfn.PERCENTILE.INC($X$1519:X2121,0.75)</f>
        <v>0.65549056509475712</v>
      </c>
      <c r="Z2121" s="10">
        <f t="shared" si="432"/>
        <v>0.65549056509475712</v>
      </c>
      <c r="AA2121" s="10">
        <f t="shared" si="433"/>
        <v>0.5301039709447235</v>
      </c>
      <c r="AB2121" s="10">
        <f t="shared" si="434"/>
        <v>0.42079822841747239</v>
      </c>
      <c r="AC2121" s="10">
        <f t="shared" si="435"/>
        <v>0.22306681185060689</v>
      </c>
      <c r="AD2121" s="13">
        <f t="shared" si="436"/>
        <v>420798.22841747239</v>
      </c>
      <c r="AE2121" s="13">
        <f t="shared" si="416"/>
        <v>223066.8118506069</v>
      </c>
      <c r="AF2121" s="13"/>
      <c r="AG2121" s="2">
        <f t="shared" si="411"/>
        <v>37823</v>
      </c>
      <c r="AH2121" s="3">
        <f t="shared" si="417"/>
        <v>283.1763932824698</v>
      </c>
      <c r="AI2121" s="3">
        <f t="shared" si="418"/>
        <v>139.314069034363</v>
      </c>
      <c r="AJ2121" s="3">
        <f t="shared" si="437"/>
        <v>156716.31369237986</v>
      </c>
      <c r="AK2121" s="3">
        <f t="shared" si="438"/>
        <v>104865.35075133447</v>
      </c>
    </row>
    <row r="2122" spans="2:37" x14ac:dyDescent="0.2">
      <c r="B2122" s="5">
        <v>37824</v>
      </c>
      <c r="C2122" s="1">
        <v>153.25</v>
      </c>
      <c r="D2122" s="1">
        <f t="shared" si="408"/>
        <v>30</v>
      </c>
      <c r="E2122" s="1" t="b">
        <f t="shared" si="409"/>
        <v>0</v>
      </c>
      <c r="F2122" s="6">
        <f t="shared" si="410"/>
        <v>-3.3816739285946751E-3</v>
      </c>
      <c r="G2122" s="8">
        <f t="shared" si="419"/>
        <v>1.9299101217172421E-3</v>
      </c>
      <c r="H2122" s="8">
        <f t="shared" si="420"/>
        <v>1.9736245789287368E-3</v>
      </c>
      <c r="I2122" s="8">
        <f t="shared" si="421"/>
        <v>9.2947871171078326E-4</v>
      </c>
      <c r="J2122" s="6">
        <f t="shared" si="422"/>
        <v>2.0526190972560382E-3</v>
      </c>
      <c r="K2122" s="6">
        <f t="shared" si="423"/>
        <v>1.3706918147339824E-3</v>
      </c>
      <c r="L2122" s="6">
        <f t="shared" si="424"/>
        <v>7.4822281751123318E-4</v>
      </c>
      <c r="M2122" s="9">
        <f t="shared" si="425"/>
        <v>0.94021834070294164</v>
      </c>
      <c r="N2122" s="9">
        <f t="shared" si="426"/>
        <v>1</v>
      </c>
      <c r="O2122" s="9">
        <f t="shared" si="427"/>
        <v>1</v>
      </c>
      <c r="P2122" s="9">
        <f t="shared" si="428"/>
        <v>0.98007278023431388</v>
      </c>
      <c r="Q2122" s="10">
        <f t="shared" si="429"/>
        <v>0.18782493635530342</v>
      </c>
      <c r="R2122" s="10">
        <f t="shared" si="412"/>
        <v>0.42592853511562562</v>
      </c>
      <c r="S2122" s="10">
        <f>_xlfn.PERCENTILE.INC($R$1519:R2122,0.75)</f>
        <v>0.52438067441793879</v>
      </c>
      <c r="T2122" s="10">
        <f t="shared" si="413"/>
        <v>0.52438067441793879</v>
      </c>
      <c r="U2122" s="11">
        <f t="shared" si="430"/>
        <v>0.42592853511562562</v>
      </c>
      <c r="V2122" s="10">
        <f t="shared" si="414"/>
        <v>1</v>
      </c>
      <c r="W2122" s="10">
        <f t="shared" si="415"/>
        <v>0.42079822841747239</v>
      </c>
      <c r="X2122" s="10">
        <f t="shared" si="431"/>
        <v>0.53241066889453204</v>
      </c>
      <c r="Y2122" s="10">
        <f>_xlfn.PERCENTILE.INC($X$1519:X2122,0.75)</f>
        <v>0.65547584302242345</v>
      </c>
      <c r="Z2122" s="10">
        <f t="shared" si="432"/>
        <v>0.65547584302242345</v>
      </c>
      <c r="AA2122" s="10">
        <f t="shared" si="433"/>
        <v>0.5301039709447235</v>
      </c>
      <c r="AB2122" s="10">
        <f t="shared" si="434"/>
        <v>0.42079822841747239</v>
      </c>
      <c r="AC2122" s="10">
        <f t="shared" si="435"/>
        <v>0.22306681185060689</v>
      </c>
      <c r="AD2122" s="13">
        <f t="shared" si="436"/>
        <v>420798.22841747239</v>
      </c>
      <c r="AE2122" s="13">
        <f t="shared" si="416"/>
        <v>223066.8118506069</v>
      </c>
      <c r="AF2122" s="13"/>
      <c r="AG2122" s="2">
        <f t="shared" si="411"/>
        <v>37824</v>
      </c>
      <c r="AH2122" s="3">
        <f t="shared" si="417"/>
        <v>-1423.0023982381933</v>
      </c>
      <c r="AI2122" s="3">
        <f t="shared" si="418"/>
        <v>-754.33922196993103</v>
      </c>
      <c r="AJ2122" s="3">
        <f t="shared" si="437"/>
        <v>155293.31129414166</v>
      </c>
      <c r="AK2122" s="3">
        <f t="shared" si="438"/>
        <v>104111.01152936454</v>
      </c>
    </row>
    <row r="2123" spans="2:37" x14ac:dyDescent="0.2">
      <c r="B2123" s="5">
        <v>37825</v>
      </c>
      <c r="C2123" s="1">
        <v>153.21</v>
      </c>
      <c r="D2123" s="1">
        <f t="shared" si="408"/>
        <v>30</v>
      </c>
      <c r="E2123" s="1" t="b">
        <f t="shared" si="409"/>
        <v>0</v>
      </c>
      <c r="F2123" s="6">
        <f t="shared" si="410"/>
        <v>-2.6101141924950166E-4</v>
      </c>
      <c r="G2123" s="8">
        <f t="shared" si="419"/>
        <v>1.7397180358806224E-3</v>
      </c>
      <c r="H2123" s="8">
        <f t="shared" si="420"/>
        <v>1.9584920409649377E-3</v>
      </c>
      <c r="I2123" s="8">
        <f t="shared" si="421"/>
        <v>9.4775582494961382E-4</v>
      </c>
      <c r="J2123" s="6">
        <f t="shared" si="422"/>
        <v>2.0532440355417684E-3</v>
      </c>
      <c r="K2123" s="6">
        <f t="shared" si="423"/>
        <v>1.3717767924163596E-3</v>
      </c>
      <c r="L2123" s="6">
        <f t="shared" si="424"/>
        <v>7.4859776042760287E-4</v>
      </c>
      <c r="M2123" s="9">
        <f t="shared" si="425"/>
        <v>0.84730212569280927</v>
      </c>
      <c r="N2123" s="9">
        <f t="shared" si="426"/>
        <v>1</v>
      </c>
      <c r="O2123" s="9">
        <f t="shared" si="427"/>
        <v>1</v>
      </c>
      <c r="P2123" s="9">
        <f t="shared" si="428"/>
        <v>0.94910070856426965</v>
      </c>
      <c r="Q2123" s="10">
        <f t="shared" si="429"/>
        <v>0.1872186854985893</v>
      </c>
      <c r="R2123" s="10">
        <f t="shared" si="412"/>
        <v>0.42730777532674646</v>
      </c>
      <c r="S2123" s="10">
        <f>_xlfn.PERCENTILE.INC($R$1519:R2123,0.75)</f>
        <v>0.52436889676007192</v>
      </c>
      <c r="T2123" s="10">
        <f t="shared" si="413"/>
        <v>0.52436889676007192</v>
      </c>
      <c r="U2123" s="11">
        <f t="shared" si="430"/>
        <v>0.42730777532674646</v>
      </c>
      <c r="V2123" s="10">
        <f t="shared" si="414"/>
        <v>1</v>
      </c>
      <c r="W2123" s="10">
        <f t="shared" si="415"/>
        <v>0.42079822841747239</v>
      </c>
      <c r="X2123" s="10">
        <f t="shared" si="431"/>
        <v>0.53413471915843302</v>
      </c>
      <c r="Y2123" s="10">
        <f>_xlfn.PERCENTILE.INC($X$1519:X2123,0.75)</f>
        <v>0.6554611209500899</v>
      </c>
      <c r="Z2123" s="10">
        <f t="shared" si="432"/>
        <v>0.6554611209500899</v>
      </c>
      <c r="AA2123" s="10">
        <f t="shared" si="433"/>
        <v>0.5301039709447235</v>
      </c>
      <c r="AB2123" s="10">
        <f t="shared" si="434"/>
        <v>0.42079822841747239</v>
      </c>
      <c r="AC2123" s="10">
        <f t="shared" si="435"/>
        <v>0.22306681185060689</v>
      </c>
      <c r="AD2123" s="13">
        <f t="shared" si="436"/>
        <v>420798.22841747239</v>
      </c>
      <c r="AE2123" s="13">
        <f t="shared" si="416"/>
        <v>223066.8118506069</v>
      </c>
      <c r="AF2123" s="13"/>
      <c r="AG2123" s="2">
        <f t="shared" si="411"/>
        <v>37825</v>
      </c>
      <c r="AH2123" s="3">
        <f t="shared" si="417"/>
        <v>-109.83314281692046</v>
      </c>
      <c r="AI2123" s="3">
        <f t="shared" si="418"/>
        <v>-58.222985148588464</v>
      </c>
      <c r="AJ2123" s="3">
        <f t="shared" si="437"/>
        <v>155183.47815132473</v>
      </c>
      <c r="AK2123" s="3">
        <f t="shared" si="438"/>
        <v>104052.78854421595</v>
      </c>
    </row>
    <row r="2124" spans="2:37" x14ac:dyDescent="0.2">
      <c r="B2124" s="5">
        <v>37826</v>
      </c>
      <c r="C2124" s="1">
        <v>152.97999999999999</v>
      </c>
      <c r="D2124" s="1">
        <f t="shared" si="408"/>
        <v>30</v>
      </c>
      <c r="E2124" s="1" t="b">
        <f t="shared" si="409"/>
        <v>0</v>
      </c>
      <c r="F2124" s="6">
        <f t="shared" si="410"/>
        <v>-1.5012074929836583E-3</v>
      </c>
      <c r="G2124" s="8">
        <f t="shared" si="419"/>
        <v>1.5229542416054537E-3</v>
      </c>
      <c r="H2124" s="8">
        <f t="shared" si="420"/>
        <v>1.8955383360396926E-3</v>
      </c>
      <c r="I2124" s="8">
        <f t="shared" si="421"/>
        <v>9.1634388653813546E-4</v>
      </c>
      <c r="J2124" s="6">
        <f t="shared" si="422"/>
        <v>2.053720189442883E-3</v>
      </c>
      <c r="K2124" s="6">
        <f t="shared" si="423"/>
        <v>1.3727841604325819E-3</v>
      </c>
      <c r="L2124" s="6">
        <f t="shared" si="424"/>
        <v>7.4893896910415564E-4</v>
      </c>
      <c r="M2124" s="9">
        <f t="shared" si="425"/>
        <v>0.74155878168514699</v>
      </c>
      <c r="N2124" s="9">
        <f t="shared" si="426"/>
        <v>1</v>
      </c>
      <c r="O2124" s="9">
        <f t="shared" si="427"/>
        <v>1</v>
      </c>
      <c r="P2124" s="9">
        <f t="shared" si="428"/>
        <v>0.91385292722838241</v>
      </c>
      <c r="Q2124" s="10">
        <f t="shared" si="429"/>
        <v>0.18718079792814463</v>
      </c>
      <c r="R2124" s="10">
        <f t="shared" si="412"/>
        <v>0.42739426739013353</v>
      </c>
      <c r="S2124" s="10">
        <f>_xlfn.PERCENTILE.INC($R$1519:R2124,0.75)</f>
        <v>0.52433075249451611</v>
      </c>
      <c r="T2124" s="10">
        <f t="shared" si="413"/>
        <v>0.52433075249451611</v>
      </c>
      <c r="U2124" s="11">
        <f t="shared" si="430"/>
        <v>0.42739426739013353</v>
      </c>
      <c r="V2124" s="10">
        <f t="shared" si="414"/>
        <v>1</v>
      </c>
      <c r="W2124" s="10">
        <f t="shared" si="415"/>
        <v>0.42079822841747239</v>
      </c>
      <c r="X2124" s="10">
        <f t="shared" si="431"/>
        <v>0.53424283423766694</v>
      </c>
      <c r="Y2124" s="10">
        <f>_xlfn.PERCENTILE.INC($X$1519:X2124,0.75)</f>
        <v>0.6554134406181451</v>
      </c>
      <c r="Z2124" s="10">
        <f t="shared" si="432"/>
        <v>0.6554134406181451</v>
      </c>
      <c r="AA2124" s="10">
        <f t="shared" si="433"/>
        <v>0.5301039709447235</v>
      </c>
      <c r="AB2124" s="10">
        <f t="shared" si="434"/>
        <v>0.42079822841747239</v>
      </c>
      <c r="AC2124" s="10">
        <f t="shared" si="435"/>
        <v>0.22306681185060689</v>
      </c>
      <c r="AD2124" s="13">
        <f t="shared" si="436"/>
        <v>420798.22841747239</v>
      </c>
      <c r="AE2124" s="13">
        <f t="shared" si="416"/>
        <v>223066.8118506069</v>
      </c>
      <c r="AF2124" s="13"/>
      <c r="AG2124" s="2">
        <f t="shared" si="411"/>
        <v>37826</v>
      </c>
      <c r="AH2124" s="3">
        <f t="shared" si="417"/>
        <v>-631.7054535345585</v>
      </c>
      <c r="AI2124" s="3">
        <f t="shared" si="418"/>
        <v>-334.869569386107</v>
      </c>
      <c r="AJ2124" s="3">
        <f t="shared" si="437"/>
        <v>154551.77269779018</v>
      </c>
      <c r="AK2124" s="3">
        <f t="shared" si="438"/>
        <v>103717.91897482984</v>
      </c>
    </row>
    <row r="2125" spans="2:37" x14ac:dyDescent="0.2">
      <c r="B2125" s="5">
        <v>37827</v>
      </c>
      <c r="C2125" s="1">
        <v>153.55000000000001</v>
      </c>
      <c r="D2125" s="1">
        <f t="shared" si="408"/>
        <v>30</v>
      </c>
      <c r="E2125" s="1" t="b">
        <f t="shared" si="409"/>
        <v>0</v>
      </c>
      <c r="F2125" s="6">
        <f t="shared" si="410"/>
        <v>3.7259772519284695E-3</v>
      </c>
      <c r="G2125" s="8">
        <f t="shared" si="419"/>
        <v>1.3861889327303944E-3</v>
      </c>
      <c r="H2125" s="8">
        <f t="shared" si="420"/>
        <v>1.9686359243984855E-3</v>
      </c>
      <c r="I2125" s="8">
        <f t="shared" si="421"/>
        <v>9.2247396562811907E-4</v>
      </c>
      <c r="J2125" s="6">
        <f t="shared" si="422"/>
        <v>2.0541101828557835E-3</v>
      </c>
      <c r="K2125" s="6">
        <f t="shared" si="423"/>
        <v>1.3738809070648621E-3</v>
      </c>
      <c r="L2125" s="6">
        <f t="shared" si="424"/>
        <v>7.4928431957336551E-4</v>
      </c>
      <c r="M2125" s="9">
        <f t="shared" si="425"/>
        <v>0.67483669780712874</v>
      </c>
      <c r="N2125" s="9">
        <f t="shared" si="426"/>
        <v>1</v>
      </c>
      <c r="O2125" s="9">
        <f t="shared" si="427"/>
        <v>1</v>
      </c>
      <c r="P2125" s="9">
        <f t="shared" si="428"/>
        <v>0.89161223260237621</v>
      </c>
      <c r="Q2125" s="10">
        <f t="shared" si="429"/>
        <v>0.1793748898883907</v>
      </c>
      <c r="R2125" s="10">
        <f t="shared" si="412"/>
        <v>0.4459933051375084</v>
      </c>
      <c r="S2125" s="10">
        <f>_xlfn.PERCENTILE.INC($R$1519:R2125,0.75)</f>
        <v>0.52429260822896029</v>
      </c>
      <c r="T2125" s="10">
        <f t="shared" si="413"/>
        <v>0.52429260822896029</v>
      </c>
      <c r="U2125" s="11">
        <f t="shared" si="430"/>
        <v>0.4459933051375084</v>
      </c>
      <c r="V2125" s="10">
        <f t="shared" si="414"/>
        <v>1</v>
      </c>
      <c r="W2125" s="10">
        <f t="shared" si="415"/>
        <v>0.42079822841747239</v>
      </c>
      <c r="X2125" s="10">
        <f t="shared" si="431"/>
        <v>0.55749163142188551</v>
      </c>
      <c r="Y2125" s="10">
        <f>_xlfn.PERCENTILE.INC($X$1519:X2125,0.75)</f>
        <v>0.65536576028620019</v>
      </c>
      <c r="Z2125" s="10">
        <f t="shared" si="432"/>
        <v>0.65536576028620019</v>
      </c>
      <c r="AA2125" s="10">
        <f t="shared" si="433"/>
        <v>0.5301039709447235</v>
      </c>
      <c r="AB2125" s="10">
        <f t="shared" si="434"/>
        <v>0.42079822841747239</v>
      </c>
      <c r="AC2125" s="10">
        <f t="shared" si="435"/>
        <v>0.22306681185060689</v>
      </c>
      <c r="AD2125" s="13">
        <f t="shared" si="436"/>
        <v>420798.22841747239</v>
      </c>
      <c r="AE2125" s="13">
        <f t="shared" si="416"/>
        <v>223066.8118506069</v>
      </c>
      <c r="AF2125" s="13"/>
      <c r="AG2125" s="2">
        <f t="shared" si="411"/>
        <v>37827</v>
      </c>
      <c r="AH2125" s="3">
        <f t="shared" si="417"/>
        <v>1567.8846267353022</v>
      </c>
      <c r="AI2125" s="3">
        <f t="shared" si="418"/>
        <v>831.14186661556926</v>
      </c>
      <c r="AJ2125" s="3">
        <f t="shared" si="437"/>
        <v>156119.65732452547</v>
      </c>
      <c r="AK2125" s="3">
        <f t="shared" si="438"/>
        <v>104549.0608414454</v>
      </c>
    </row>
    <row r="2126" spans="2:37" x14ac:dyDescent="0.2">
      <c r="B2126" s="5">
        <v>37830</v>
      </c>
      <c r="C2126" s="1">
        <v>153.4</v>
      </c>
      <c r="D2126" s="1">
        <f t="shared" si="408"/>
        <v>31</v>
      </c>
      <c r="E2126" s="1" t="b">
        <f t="shared" si="409"/>
        <v>1</v>
      </c>
      <c r="F2126" s="6">
        <f t="shared" si="410"/>
        <v>-9.7688049495281426E-4</v>
      </c>
      <c r="G2126" s="8">
        <f t="shared" si="419"/>
        <v>1.4914915393144572E-3</v>
      </c>
      <c r="H2126" s="8">
        <f t="shared" si="420"/>
        <v>1.9005798178615301E-3</v>
      </c>
      <c r="I2126" s="8">
        <f t="shared" si="421"/>
        <v>9.2487050910563943E-4</v>
      </c>
      <c r="J2126" s="6">
        <f t="shared" si="422"/>
        <v>2.0545619072545565E-3</v>
      </c>
      <c r="K2126" s="6">
        <f t="shared" si="423"/>
        <v>1.3748953119059383E-3</v>
      </c>
      <c r="L2126" s="6">
        <f t="shared" si="424"/>
        <v>7.4963029406725236E-4</v>
      </c>
      <c r="M2126" s="9">
        <f t="shared" si="425"/>
        <v>0.72594139609425945</v>
      </c>
      <c r="N2126" s="9">
        <f t="shared" si="426"/>
        <v>1</v>
      </c>
      <c r="O2126" s="9">
        <f t="shared" si="427"/>
        <v>1</v>
      </c>
      <c r="P2126" s="9">
        <f t="shared" si="428"/>
        <v>0.90864713203141978</v>
      </c>
      <c r="Q2126" s="10">
        <f t="shared" si="429"/>
        <v>0.17667748119072027</v>
      </c>
      <c r="R2126" s="10">
        <f t="shared" si="412"/>
        <v>0.45280247069880619</v>
      </c>
      <c r="S2126" s="10">
        <f>_xlfn.PERCENTILE.INC($R$1519:R2126,0.75)</f>
        <v>0.52425446396340436</v>
      </c>
      <c r="T2126" s="10">
        <f t="shared" si="413"/>
        <v>0.52425446396340436</v>
      </c>
      <c r="U2126" s="11">
        <f t="shared" si="430"/>
        <v>0.45280247069880619</v>
      </c>
      <c r="V2126" s="10">
        <f t="shared" si="414"/>
        <v>0.89161223260237621</v>
      </c>
      <c r="W2126" s="10">
        <f t="shared" si="415"/>
        <v>0.4459933051375084</v>
      </c>
      <c r="X2126" s="10">
        <f t="shared" si="431"/>
        <v>0.56600308837350777</v>
      </c>
      <c r="Y2126" s="10">
        <f>_xlfn.PERCENTILE.INC($X$1519:X2126,0.75)</f>
        <v>0.65531807995425539</v>
      </c>
      <c r="Z2126" s="10">
        <f t="shared" si="432"/>
        <v>0.65531807995425539</v>
      </c>
      <c r="AA2126" s="10">
        <f t="shared" si="433"/>
        <v>0.56600308837350777</v>
      </c>
      <c r="AB2126" s="10">
        <f t="shared" si="434"/>
        <v>0.39765308651936671</v>
      </c>
      <c r="AC2126" s="10">
        <f t="shared" si="435"/>
        <v>0.22507287507121923</v>
      </c>
      <c r="AD2126" s="13">
        <f t="shared" si="436"/>
        <v>397653.08651936671</v>
      </c>
      <c r="AE2126" s="13">
        <f t="shared" si="416"/>
        <v>225072.87507121923</v>
      </c>
      <c r="AF2126" s="13"/>
      <c r="AG2126" s="2">
        <f t="shared" si="411"/>
        <v>37830</v>
      </c>
      <c r="AH2126" s="3">
        <f t="shared" si="417"/>
        <v>-411.06958165172784</v>
      </c>
      <c r="AI2126" s="3">
        <f t="shared" si="418"/>
        <v>-217.90961756816716</v>
      </c>
      <c r="AJ2126" s="3">
        <f t="shared" si="437"/>
        <v>155708.58774287373</v>
      </c>
      <c r="AK2126" s="3">
        <f t="shared" si="438"/>
        <v>104331.15122387724</v>
      </c>
    </row>
    <row r="2127" spans="2:37" x14ac:dyDescent="0.2">
      <c r="B2127" s="5">
        <v>37831</v>
      </c>
      <c r="C2127" s="1">
        <v>152.54</v>
      </c>
      <c r="D2127" s="1">
        <f t="shared" si="408"/>
        <v>31</v>
      </c>
      <c r="E2127" s="1" t="b">
        <f t="shared" si="409"/>
        <v>0</v>
      </c>
      <c r="F2127" s="6">
        <f t="shared" si="410"/>
        <v>-5.606258148631138E-3</v>
      </c>
      <c r="G2127" s="8">
        <f t="shared" si="419"/>
        <v>1.2177050590442334E-3</v>
      </c>
      <c r="H2127" s="8">
        <f t="shared" si="420"/>
        <v>1.8794096620531134E-3</v>
      </c>
      <c r="I2127" s="8">
        <f t="shared" si="421"/>
        <v>9.1276782132658951E-4</v>
      </c>
      <c r="J2127" s="6">
        <f t="shared" si="422"/>
        <v>2.0548616194282468E-3</v>
      </c>
      <c r="K2127" s="6">
        <f t="shared" si="423"/>
        <v>1.3758721844818074E-3</v>
      </c>
      <c r="L2127" s="6">
        <f t="shared" si="424"/>
        <v>7.4995906093377833E-4</v>
      </c>
      <c r="M2127" s="9">
        <f t="shared" si="425"/>
        <v>0.59259711093492162</v>
      </c>
      <c r="N2127" s="9">
        <f t="shared" si="426"/>
        <v>1</v>
      </c>
      <c r="O2127" s="9">
        <f t="shared" si="427"/>
        <v>1</v>
      </c>
      <c r="P2127" s="9">
        <f t="shared" si="428"/>
        <v>0.86419903697830724</v>
      </c>
      <c r="Q2127" s="10">
        <f t="shared" si="429"/>
        <v>0.17607816126631232</v>
      </c>
      <c r="R2127" s="10">
        <f t="shared" si="412"/>
        <v>0.45434368137796877</v>
      </c>
      <c r="S2127" s="10">
        <f>_xlfn.PERCENTILE.INC($R$1519:R2127,0.75)</f>
        <v>0.52421631969784854</v>
      </c>
      <c r="T2127" s="10">
        <f t="shared" si="413"/>
        <v>0.52421631969784854</v>
      </c>
      <c r="U2127" s="11">
        <f t="shared" si="430"/>
        <v>0.45434368137796877</v>
      </c>
      <c r="V2127" s="10">
        <f t="shared" si="414"/>
        <v>0.89161223260237621</v>
      </c>
      <c r="W2127" s="10">
        <f t="shared" si="415"/>
        <v>0.4459933051375084</v>
      </c>
      <c r="X2127" s="10">
        <f t="shared" si="431"/>
        <v>0.56792960172246099</v>
      </c>
      <c r="Y2127" s="10">
        <f>_xlfn.PERCENTILE.INC($X$1519:X2127,0.75)</f>
        <v>0.6552703996223106</v>
      </c>
      <c r="Z2127" s="10">
        <f t="shared" si="432"/>
        <v>0.6552703996223106</v>
      </c>
      <c r="AA2127" s="10">
        <f t="shared" si="433"/>
        <v>0.56600308837350777</v>
      </c>
      <c r="AB2127" s="10">
        <f t="shared" si="434"/>
        <v>0.39765308651936671</v>
      </c>
      <c r="AC2127" s="10">
        <f t="shared" si="435"/>
        <v>0.22507287507121923</v>
      </c>
      <c r="AD2127" s="13">
        <f t="shared" si="436"/>
        <v>397653.08651936671</v>
      </c>
      <c r="AE2127" s="13">
        <f t="shared" si="416"/>
        <v>225072.87507121923</v>
      </c>
      <c r="AF2127" s="13"/>
      <c r="AG2127" s="2">
        <f t="shared" si="411"/>
        <v>37831</v>
      </c>
      <c r="AH2127" s="3">
        <f t="shared" si="417"/>
        <v>-2229.3458566275226</v>
      </c>
      <c r="AI2127" s="3">
        <f t="shared" si="418"/>
        <v>-1261.816639903861</v>
      </c>
      <c r="AJ2127" s="3">
        <f t="shared" si="437"/>
        <v>153479.24188624619</v>
      </c>
      <c r="AK2127" s="3">
        <f t="shared" si="438"/>
        <v>103069.33458397338</v>
      </c>
    </row>
    <row r="2128" spans="2:37" x14ac:dyDescent="0.2">
      <c r="B2128" s="5">
        <v>37832</v>
      </c>
      <c r="C2128" s="1">
        <v>151.19</v>
      </c>
      <c r="D2128" s="1">
        <f t="shared" si="408"/>
        <v>31</v>
      </c>
      <c r="E2128" s="1" t="b">
        <f t="shared" si="409"/>
        <v>0</v>
      </c>
      <c r="F2128" s="6">
        <f t="shared" si="410"/>
        <v>-8.8501376688081557E-3</v>
      </c>
      <c r="G2128" s="8">
        <f t="shared" si="419"/>
        <v>8.8699063376791775E-4</v>
      </c>
      <c r="H2128" s="8">
        <f t="shared" si="420"/>
        <v>1.7359810862980097E-3</v>
      </c>
      <c r="I2128" s="8">
        <f t="shared" si="421"/>
        <v>8.6505218024618847E-4</v>
      </c>
      <c r="J2128" s="6">
        <f t="shared" si="422"/>
        <v>2.0550124085102562E-3</v>
      </c>
      <c r="K2128" s="6">
        <f t="shared" si="423"/>
        <v>1.3766884987412805E-3</v>
      </c>
      <c r="L2128" s="6">
        <f t="shared" si="424"/>
        <v>7.5022611389208088E-4</v>
      </c>
      <c r="M2128" s="9">
        <f t="shared" si="425"/>
        <v>0.43162300631115191</v>
      </c>
      <c r="N2128" s="9">
        <f t="shared" si="426"/>
        <v>1</v>
      </c>
      <c r="O2128" s="9">
        <f t="shared" si="427"/>
        <v>1</v>
      </c>
      <c r="P2128" s="9">
        <f t="shared" si="428"/>
        <v>0.81054100210371727</v>
      </c>
      <c r="Q2128" s="10">
        <f t="shared" si="429"/>
        <v>0.17715543140644452</v>
      </c>
      <c r="R2128" s="10">
        <f t="shared" si="412"/>
        <v>0.45158084832554435</v>
      </c>
      <c r="S2128" s="10">
        <f>_xlfn.PERCENTILE.INC($R$1519:R2128,0.75)</f>
        <v>0.52404366501230704</v>
      </c>
      <c r="T2128" s="10">
        <f t="shared" si="413"/>
        <v>0.52404366501230704</v>
      </c>
      <c r="U2128" s="11">
        <f t="shared" si="430"/>
        <v>0.45158084832554435</v>
      </c>
      <c r="V2128" s="10">
        <f t="shared" si="414"/>
        <v>0.89161223260237621</v>
      </c>
      <c r="W2128" s="10">
        <f t="shared" si="415"/>
        <v>0.4459933051375084</v>
      </c>
      <c r="X2128" s="10">
        <f t="shared" si="431"/>
        <v>0.56447606040693044</v>
      </c>
      <c r="Y2128" s="10">
        <f>_xlfn.PERCENTILE.INC($X$1519:X2128,0.75)</f>
        <v>0.65505458126538374</v>
      </c>
      <c r="Z2128" s="10">
        <f t="shared" si="432"/>
        <v>0.65505458126538374</v>
      </c>
      <c r="AA2128" s="10">
        <f t="shared" si="433"/>
        <v>0.56600308837350777</v>
      </c>
      <c r="AB2128" s="10">
        <f t="shared" si="434"/>
        <v>0.39765308651936671</v>
      </c>
      <c r="AC2128" s="10">
        <f t="shared" si="435"/>
        <v>0.22507287507121923</v>
      </c>
      <c r="AD2128" s="13">
        <f t="shared" si="436"/>
        <v>397653.08651936671</v>
      </c>
      <c r="AE2128" s="13">
        <f t="shared" si="416"/>
        <v>225072.87507121923</v>
      </c>
      <c r="AF2128" s="13"/>
      <c r="AG2128" s="2">
        <f t="shared" si="411"/>
        <v>37832</v>
      </c>
      <c r="AH2128" s="3">
        <f t="shared" si="417"/>
        <v>-3519.284560122876</v>
      </c>
      <c r="AI2128" s="3">
        <f t="shared" si="418"/>
        <v>-1991.9259298947493</v>
      </c>
      <c r="AJ2128" s="3">
        <f t="shared" si="437"/>
        <v>149959.95732612332</v>
      </c>
      <c r="AK2128" s="3">
        <f t="shared" si="438"/>
        <v>101077.40865407864</v>
      </c>
    </row>
    <row r="2129" spans="2:37" x14ac:dyDescent="0.2">
      <c r="B2129" s="5">
        <v>37833</v>
      </c>
      <c r="C2129" s="1">
        <v>150.26</v>
      </c>
      <c r="D2129" s="1">
        <f t="shared" si="408"/>
        <v>31</v>
      </c>
      <c r="E2129" s="1" t="b">
        <f t="shared" si="409"/>
        <v>0</v>
      </c>
      <c r="F2129" s="6">
        <f t="shared" si="410"/>
        <v>-6.1512004762219741E-3</v>
      </c>
      <c r="G2129" s="8">
        <f t="shared" si="419"/>
        <v>7.7923653969966147E-4</v>
      </c>
      <c r="H2129" s="8">
        <f t="shared" si="420"/>
        <v>1.7649000722103794E-3</v>
      </c>
      <c r="I2129" s="8">
        <f t="shared" si="421"/>
        <v>8.6192285454993558E-4</v>
      </c>
      <c r="J2129" s="6">
        <f t="shared" si="422"/>
        <v>2.0551254649601911E-3</v>
      </c>
      <c r="K2129" s="6">
        <f t="shared" si="423"/>
        <v>1.3775337945244558E-3</v>
      </c>
      <c r="L2129" s="6">
        <f t="shared" si="424"/>
        <v>7.504941385738684E-4</v>
      </c>
      <c r="M2129" s="9">
        <f t="shared" si="425"/>
        <v>0.37916738076852924</v>
      </c>
      <c r="N2129" s="9">
        <f t="shared" si="426"/>
        <v>1</v>
      </c>
      <c r="O2129" s="9">
        <f t="shared" si="427"/>
        <v>1</v>
      </c>
      <c r="P2129" s="9">
        <f t="shared" si="428"/>
        <v>0.79305579358950984</v>
      </c>
      <c r="Q2129" s="10">
        <f t="shared" si="429"/>
        <v>0.15598615765091947</v>
      </c>
      <c r="R2129" s="10">
        <f t="shared" si="412"/>
        <v>0.51286602096470346</v>
      </c>
      <c r="S2129" s="10">
        <f>_xlfn.PERCENTILE.INC($R$1519:R2129,0.75)</f>
        <v>0.52387101032676542</v>
      </c>
      <c r="T2129" s="10">
        <f t="shared" si="413"/>
        <v>0.52387101032676542</v>
      </c>
      <c r="U2129" s="11">
        <f t="shared" si="430"/>
        <v>0.51286602096470346</v>
      </c>
      <c r="V2129" s="10">
        <f t="shared" si="414"/>
        <v>0.89161223260237621</v>
      </c>
      <c r="W2129" s="10">
        <f t="shared" si="415"/>
        <v>0.4459933051375084</v>
      </c>
      <c r="X2129" s="10">
        <f t="shared" si="431"/>
        <v>0.64108252620587935</v>
      </c>
      <c r="Y2129" s="10">
        <f>_xlfn.PERCENTILE.INC($X$1519:X2129,0.75)</f>
        <v>0.65483876290845688</v>
      </c>
      <c r="Z2129" s="10">
        <f t="shared" si="432"/>
        <v>0.65483876290845688</v>
      </c>
      <c r="AA2129" s="10">
        <f t="shared" si="433"/>
        <v>0.56600308837350777</v>
      </c>
      <c r="AB2129" s="10">
        <f t="shared" si="434"/>
        <v>0.39765308651936671</v>
      </c>
      <c r="AC2129" s="10">
        <f t="shared" si="435"/>
        <v>0.22507287507121923</v>
      </c>
      <c r="AD2129" s="13">
        <f t="shared" si="436"/>
        <v>397653.08651936671</v>
      </c>
      <c r="AE2129" s="13">
        <f t="shared" si="416"/>
        <v>225072.87507121923</v>
      </c>
      <c r="AF2129" s="13"/>
      <c r="AG2129" s="2">
        <f t="shared" si="411"/>
        <v>37833</v>
      </c>
      <c r="AH2129" s="3">
        <f t="shared" si="417"/>
        <v>-2446.0438551690663</v>
      </c>
      <c r="AI2129" s="3">
        <f t="shared" si="418"/>
        <v>-1384.4683763227326</v>
      </c>
      <c r="AJ2129" s="3">
        <f t="shared" si="437"/>
        <v>147513.91347095426</v>
      </c>
      <c r="AK2129" s="3">
        <f t="shared" si="438"/>
        <v>99692.940277755901</v>
      </c>
    </row>
    <row r="2130" spans="2:37" x14ac:dyDescent="0.2">
      <c r="B2130" s="5">
        <v>37834</v>
      </c>
      <c r="C2130" s="1">
        <v>148.69999999999999</v>
      </c>
      <c r="D2130" s="1">
        <f t="shared" si="408"/>
        <v>31</v>
      </c>
      <c r="E2130" s="1" t="b">
        <f t="shared" si="409"/>
        <v>0</v>
      </c>
      <c r="F2130" s="6">
        <f t="shared" si="410"/>
        <v>-1.0382004525489208E-2</v>
      </c>
      <c r="G2130" s="8">
        <f t="shared" si="419"/>
        <v>4.7461416407060931E-4</v>
      </c>
      <c r="H2130" s="8">
        <f t="shared" si="420"/>
        <v>1.7350879407006916E-3</v>
      </c>
      <c r="I2130" s="8">
        <f t="shared" si="421"/>
        <v>8.165936243728309E-4</v>
      </c>
      <c r="J2130" s="6">
        <f t="shared" si="422"/>
        <v>2.0551502647966893E-3</v>
      </c>
      <c r="K2130" s="6">
        <f t="shared" si="423"/>
        <v>1.3783677187681209E-3</v>
      </c>
      <c r="L2130" s="6">
        <f t="shared" si="424"/>
        <v>7.5071528459105569E-4</v>
      </c>
      <c r="M2130" s="9">
        <f t="shared" si="425"/>
        <v>0.23093891098885738</v>
      </c>
      <c r="N2130" s="9">
        <f t="shared" si="426"/>
        <v>1</v>
      </c>
      <c r="O2130" s="9">
        <f t="shared" si="427"/>
        <v>1</v>
      </c>
      <c r="P2130" s="9">
        <f t="shared" si="428"/>
        <v>0.74364630366295248</v>
      </c>
      <c r="Q2130" s="10">
        <f t="shared" si="429"/>
        <v>0.15188990941507238</v>
      </c>
      <c r="R2130" s="10">
        <f t="shared" si="412"/>
        <v>0.52669726585577525</v>
      </c>
      <c r="S2130" s="10">
        <f>_xlfn.PERCENTILE.INC($R$1519:R2130,0.75)</f>
        <v>0.52425446396340436</v>
      </c>
      <c r="T2130" s="10">
        <f t="shared" si="413"/>
        <v>0.52425446396340436</v>
      </c>
      <c r="U2130" s="11">
        <f t="shared" si="430"/>
        <v>0.52425446396340436</v>
      </c>
      <c r="V2130" s="10">
        <f t="shared" si="414"/>
        <v>0.89161223260237621</v>
      </c>
      <c r="W2130" s="10">
        <f t="shared" si="415"/>
        <v>0.4459933051375084</v>
      </c>
      <c r="X2130" s="10">
        <f t="shared" si="431"/>
        <v>0.65837158231971915</v>
      </c>
      <c r="Y2130" s="10">
        <f>_xlfn.PERCENTILE.INC($X$1519:X2130,0.75)</f>
        <v>0.65531807995425539</v>
      </c>
      <c r="Z2130" s="10">
        <f t="shared" si="432"/>
        <v>0.65531807995425539</v>
      </c>
      <c r="AA2130" s="10">
        <f t="shared" si="433"/>
        <v>0.56600308837350777</v>
      </c>
      <c r="AB2130" s="10">
        <f t="shared" si="434"/>
        <v>0.39765308651936671</v>
      </c>
      <c r="AC2130" s="10">
        <f t="shared" si="435"/>
        <v>0.22507287507121923</v>
      </c>
      <c r="AD2130" s="13">
        <f t="shared" si="436"/>
        <v>397653.08651936671</v>
      </c>
      <c r="AE2130" s="13">
        <f t="shared" si="416"/>
        <v>225072.87507121923</v>
      </c>
      <c r="AF2130" s="13"/>
      <c r="AG2130" s="2">
        <f t="shared" si="411"/>
        <v>37834</v>
      </c>
      <c r="AH2130" s="3">
        <f t="shared" si="417"/>
        <v>-4128.4361438188171</v>
      </c>
      <c r="AI2130" s="3">
        <f t="shared" si="418"/>
        <v>-2336.707607554265</v>
      </c>
      <c r="AJ2130" s="3">
        <f t="shared" si="437"/>
        <v>143385.47732713545</v>
      </c>
      <c r="AK2130" s="3">
        <f t="shared" si="438"/>
        <v>97356.232670201629</v>
      </c>
    </row>
    <row r="2131" spans="2:37" x14ac:dyDescent="0.2">
      <c r="B2131" s="5">
        <v>37837</v>
      </c>
      <c r="C2131" s="1">
        <v>145.15</v>
      </c>
      <c r="D2131" s="1">
        <f t="shared" si="408"/>
        <v>32</v>
      </c>
      <c r="E2131" s="1" t="b">
        <f t="shared" si="409"/>
        <v>1</v>
      </c>
      <c r="F2131" s="6">
        <f t="shared" si="410"/>
        <v>-2.3873570948217737E-2</v>
      </c>
      <c r="G2131" s="8">
        <f t="shared" si="419"/>
        <v>-3.4078970735544969E-4</v>
      </c>
      <c r="H2131" s="8">
        <f t="shared" si="420"/>
        <v>1.4620275150997056E-3</v>
      </c>
      <c r="I2131" s="8">
        <f t="shared" si="421"/>
        <v>6.864862708632712E-4</v>
      </c>
      <c r="J2131" s="6">
        <f t="shared" si="422"/>
        <v>2.0551217933798618E-3</v>
      </c>
      <c r="K2131" s="6">
        <f t="shared" si="423"/>
        <v>1.3789243606804277E-3</v>
      </c>
      <c r="L2131" s="6">
        <f t="shared" si="424"/>
        <v>7.5081210131536734E-4</v>
      </c>
      <c r="M2131" s="9">
        <f t="shared" si="425"/>
        <v>-0.1658245795715034</v>
      </c>
      <c r="N2131" s="9">
        <f t="shared" si="426"/>
        <v>1</v>
      </c>
      <c r="O2131" s="9">
        <f t="shared" si="427"/>
        <v>0.91432499510942611</v>
      </c>
      <c r="P2131" s="9">
        <f t="shared" si="428"/>
        <v>0.58283347184597423</v>
      </c>
      <c r="Q2131" s="10">
        <f t="shared" si="429"/>
        <v>0.15440679233818647</v>
      </c>
      <c r="R2131" s="10">
        <f t="shared" si="412"/>
        <v>0.51811192233552494</v>
      </c>
      <c r="S2131" s="10">
        <f>_xlfn.PERCENTILE.INC($R$1519:R2131,0.75)</f>
        <v>0.52421631969784854</v>
      </c>
      <c r="T2131" s="10">
        <f t="shared" si="413"/>
        <v>0.52421631969784854</v>
      </c>
      <c r="U2131" s="11">
        <f t="shared" si="430"/>
        <v>0.51811192233552494</v>
      </c>
      <c r="V2131" s="10">
        <f t="shared" si="414"/>
        <v>0.74364630366295248</v>
      </c>
      <c r="W2131" s="10">
        <f t="shared" si="415"/>
        <v>0.52425446396340436</v>
      </c>
      <c r="X2131" s="10">
        <f t="shared" si="431"/>
        <v>0.64763990291940621</v>
      </c>
      <c r="Y2131" s="10">
        <f>_xlfn.PERCENTILE.INC($X$1519:X2131,0.75)</f>
        <v>0.6552703996223106</v>
      </c>
      <c r="Z2131" s="10">
        <f t="shared" si="432"/>
        <v>0.6552703996223106</v>
      </c>
      <c r="AA2131" s="10">
        <f t="shared" si="433"/>
        <v>0.64763990291940621</v>
      </c>
      <c r="AB2131" s="10">
        <f t="shared" si="434"/>
        <v>0.38985989430518819</v>
      </c>
      <c r="AC2131" s="10">
        <f t="shared" si="435"/>
        <v>0.25248882409998202</v>
      </c>
      <c r="AD2131" s="13">
        <f t="shared" si="436"/>
        <v>389859.89430518821</v>
      </c>
      <c r="AE2131" s="13">
        <f t="shared" si="416"/>
        <v>252488.82409998201</v>
      </c>
      <c r="AF2131" s="13"/>
      <c r="AG2131" s="2">
        <f t="shared" si="411"/>
        <v>37837</v>
      </c>
      <c r="AH2131" s="3">
        <f t="shared" si="417"/>
        <v>-9493.3991737978668</v>
      </c>
      <c r="AI2131" s="3">
        <f t="shared" si="418"/>
        <v>-5373.2932515320999</v>
      </c>
      <c r="AJ2131" s="3">
        <f t="shared" si="437"/>
        <v>133892.07815333758</v>
      </c>
      <c r="AK2131" s="3">
        <f t="shared" si="438"/>
        <v>91982.939418669528</v>
      </c>
    </row>
    <row r="2132" spans="2:37" x14ac:dyDescent="0.2">
      <c r="B2132" s="5">
        <v>37838</v>
      </c>
      <c r="C2132" s="1">
        <v>146.69</v>
      </c>
      <c r="D2132" s="1">
        <f t="shared" si="408"/>
        <v>32</v>
      </c>
      <c r="E2132" s="1" t="b">
        <f t="shared" si="409"/>
        <v>0</v>
      </c>
      <c r="F2132" s="6">
        <f t="shared" si="410"/>
        <v>1.0609714088873456E-2</v>
      </c>
      <c r="G2132" s="8">
        <f t="shared" si="419"/>
        <v>-2.2521119033414705E-4</v>
      </c>
      <c r="H2132" s="8">
        <f t="shared" si="420"/>
        <v>1.5841615061655868E-3</v>
      </c>
      <c r="I2132" s="8">
        <f t="shared" si="421"/>
        <v>8.9409820085523605E-4</v>
      </c>
      <c r="J2132" s="6">
        <f t="shared" si="422"/>
        <v>2.0550820002903127E-3</v>
      </c>
      <c r="K2132" s="6">
        <f t="shared" si="423"/>
        <v>1.3795857098852888E-3</v>
      </c>
      <c r="L2132" s="6">
        <f t="shared" si="424"/>
        <v>7.5111734178598378E-4</v>
      </c>
      <c r="M2132" s="9">
        <f t="shared" si="425"/>
        <v>-0.10958744726601295</v>
      </c>
      <c r="N2132" s="9">
        <f t="shared" si="426"/>
        <v>1</v>
      </c>
      <c r="O2132" s="9">
        <f t="shared" si="427"/>
        <v>1</v>
      </c>
      <c r="P2132" s="9">
        <f t="shared" si="428"/>
        <v>0.63013751757799563</v>
      </c>
      <c r="Q2132" s="10">
        <f t="shared" si="429"/>
        <v>0.15361294383939067</v>
      </c>
      <c r="R2132" s="10">
        <f t="shared" si="412"/>
        <v>0.52078944651723913</v>
      </c>
      <c r="S2132" s="10">
        <f>_xlfn.PERCENTILE.INC($R$1519:R2132,0.75)</f>
        <v>0.52404366501230704</v>
      </c>
      <c r="T2132" s="10">
        <f t="shared" si="413"/>
        <v>0.52404366501230704</v>
      </c>
      <c r="U2132" s="11">
        <f t="shared" si="430"/>
        <v>0.52078944651723913</v>
      </c>
      <c r="V2132" s="10">
        <f t="shared" si="414"/>
        <v>0.74364630366295248</v>
      </c>
      <c r="W2132" s="10">
        <f t="shared" si="415"/>
        <v>0.52425446396340436</v>
      </c>
      <c r="X2132" s="10">
        <f t="shared" si="431"/>
        <v>0.65098680814654886</v>
      </c>
      <c r="Y2132" s="10">
        <f>_xlfn.PERCENTILE.INC($X$1519:X2132,0.75)</f>
        <v>0.65505458126538374</v>
      </c>
      <c r="Z2132" s="10">
        <f t="shared" si="432"/>
        <v>0.65505458126538374</v>
      </c>
      <c r="AA2132" s="10">
        <f t="shared" si="433"/>
        <v>0.64763990291940621</v>
      </c>
      <c r="AB2132" s="10">
        <f t="shared" si="434"/>
        <v>0.38985989430518819</v>
      </c>
      <c r="AC2132" s="10">
        <f t="shared" si="435"/>
        <v>0.25248882409998202</v>
      </c>
      <c r="AD2132" s="13">
        <f t="shared" si="436"/>
        <v>389859.89430518821</v>
      </c>
      <c r="AE2132" s="13">
        <f t="shared" si="416"/>
        <v>252488.82409998201</v>
      </c>
      <c r="AF2132" s="13"/>
      <c r="AG2132" s="2">
        <f t="shared" si="411"/>
        <v>37838</v>
      </c>
      <c r="AH2132" s="3">
        <f t="shared" si="417"/>
        <v>4136.3020132964721</v>
      </c>
      <c r="AI2132" s="3">
        <f t="shared" si="418"/>
        <v>2678.8342343366712</v>
      </c>
      <c r="AJ2132" s="3">
        <f t="shared" si="437"/>
        <v>138028.38016663404</v>
      </c>
      <c r="AK2132" s="3">
        <f t="shared" si="438"/>
        <v>94661.773653006196</v>
      </c>
    </row>
    <row r="2133" spans="2:37" x14ac:dyDescent="0.2">
      <c r="B2133" s="5">
        <v>37839</v>
      </c>
      <c r="C2133" s="1">
        <v>146.88999999999999</v>
      </c>
      <c r="D2133" s="1">
        <f t="shared" ref="D2133:D2196" si="439">WEEKNUM(B2133)</f>
        <v>32</v>
      </c>
      <c r="E2133" s="1" t="b">
        <f t="shared" ref="E2133:E2196" si="440">IF(D2133&lt;&gt;D2132,TRUE,FALSE)</f>
        <v>0</v>
      </c>
      <c r="F2133" s="6">
        <f t="shared" ref="F2133:F2196" si="441">C2133/C2132-1</f>
        <v>1.363419455995496E-3</v>
      </c>
      <c r="G2133" s="8">
        <f t="shared" si="419"/>
        <v>-1.1326059567137682E-4</v>
      </c>
      <c r="H2133" s="8">
        <f t="shared" si="420"/>
        <v>1.6921688151375681E-3</v>
      </c>
      <c r="I2133" s="8">
        <f t="shared" si="421"/>
        <v>1.1178218025290603E-3</v>
      </c>
      <c r="J2133" s="6">
        <f t="shared" si="422"/>
        <v>2.0550400246462275E-3</v>
      </c>
      <c r="K2133" s="6">
        <f t="shared" si="423"/>
        <v>1.3803593195840967E-3</v>
      </c>
      <c r="L2133" s="6">
        <f t="shared" si="424"/>
        <v>7.5170724289965233E-4</v>
      </c>
      <c r="M2133" s="9">
        <f t="shared" si="425"/>
        <v>-5.511357166431563E-2</v>
      </c>
      <c r="N2133" s="9">
        <f t="shared" si="426"/>
        <v>1</v>
      </c>
      <c r="O2133" s="9">
        <f t="shared" si="427"/>
        <v>1</v>
      </c>
      <c r="P2133" s="9">
        <f t="shared" si="428"/>
        <v>0.64829547611189475</v>
      </c>
      <c r="Q2133" s="10">
        <f t="shared" si="429"/>
        <v>0.15336171245554012</v>
      </c>
      <c r="R2133" s="10">
        <f t="shared" si="412"/>
        <v>0.52164258418275145</v>
      </c>
      <c r="S2133" s="10">
        <f>_xlfn.PERCENTILE.INC($R$1519:R2133,0.75)</f>
        <v>0.52387101032676542</v>
      </c>
      <c r="T2133" s="10">
        <f t="shared" si="413"/>
        <v>0.52387101032676542</v>
      </c>
      <c r="U2133" s="11">
        <f t="shared" si="430"/>
        <v>0.52164258418275145</v>
      </c>
      <c r="V2133" s="10">
        <f t="shared" si="414"/>
        <v>0.74364630366295248</v>
      </c>
      <c r="W2133" s="10">
        <f t="shared" si="415"/>
        <v>0.52425446396340436</v>
      </c>
      <c r="X2133" s="10">
        <f t="shared" si="431"/>
        <v>0.65205323022843931</v>
      </c>
      <c r="Y2133" s="10">
        <f>_xlfn.PERCENTILE.INC($X$1519:X2133,0.75)</f>
        <v>0.65483876290845688</v>
      </c>
      <c r="Z2133" s="10">
        <f t="shared" si="432"/>
        <v>0.65483876290845688</v>
      </c>
      <c r="AA2133" s="10">
        <f t="shared" si="433"/>
        <v>0.64763990291940621</v>
      </c>
      <c r="AB2133" s="10">
        <f t="shared" si="434"/>
        <v>0.38985989430518819</v>
      </c>
      <c r="AC2133" s="10">
        <f t="shared" si="435"/>
        <v>0.25248882409998202</v>
      </c>
      <c r="AD2133" s="13">
        <f t="shared" si="436"/>
        <v>389859.89430518821</v>
      </c>
      <c r="AE2133" s="13">
        <f t="shared" si="416"/>
        <v>252488.82409998201</v>
      </c>
      <c r="AF2133" s="13"/>
      <c r="AG2133" s="2">
        <f t="shared" si="411"/>
        <v>37839</v>
      </c>
      <c r="AH2133" s="3">
        <f t="shared" si="417"/>
        <v>531.54256500804127</v>
      </c>
      <c r="AI2133" s="3">
        <f t="shared" si="418"/>
        <v>344.24817519933993</v>
      </c>
      <c r="AJ2133" s="3">
        <f t="shared" si="437"/>
        <v>138559.92273164209</v>
      </c>
      <c r="AK2133" s="3">
        <f t="shared" si="438"/>
        <v>95006.021828205528</v>
      </c>
    </row>
    <row r="2134" spans="2:37" x14ac:dyDescent="0.2">
      <c r="B2134" s="5">
        <v>37840</v>
      </c>
      <c r="C2134" s="1">
        <v>148.53</v>
      </c>
      <c r="D2134" s="1">
        <f t="shared" si="439"/>
        <v>32</v>
      </c>
      <c r="E2134" s="1" t="b">
        <f t="shared" si="440"/>
        <v>0</v>
      </c>
      <c r="F2134" s="6">
        <f t="shared" si="441"/>
        <v>1.1164817210157274E-2</v>
      </c>
      <c r="G2134" s="8">
        <f t="shared" si="419"/>
        <v>1.6552820069759111E-4</v>
      </c>
      <c r="H2134" s="8">
        <f t="shared" si="420"/>
        <v>1.8416958594907732E-3</v>
      </c>
      <c r="I2134" s="8">
        <f t="shared" si="421"/>
        <v>1.0475752072864662E-3</v>
      </c>
      <c r="J2134" s="6">
        <f t="shared" si="422"/>
        <v>2.0550178727714833E-3</v>
      </c>
      <c r="K2134" s="6">
        <f t="shared" si="423"/>
        <v>1.3813072565600872E-3</v>
      </c>
      <c r="L2134" s="6">
        <f t="shared" si="424"/>
        <v>7.522086027239971E-4</v>
      </c>
      <c r="M2134" s="9">
        <f t="shared" si="425"/>
        <v>8.0548302226857438E-2</v>
      </c>
      <c r="N2134" s="9">
        <f t="shared" si="426"/>
        <v>1</v>
      </c>
      <c r="O2134" s="9">
        <f t="shared" si="427"/>
        <v>1</v>
      </c>
      <c r="P2134" s="9">
        <f t="shared" si="428"/>
        <v>0.69351610074228576</v>
      </c>
      <c r="Q2134" s="10">
        <f t="shared" si="429"/>
        <v>0.1549996907263971</v>
      </c>
      <c r="R2134" s="10">
        <f t="shared" si="412"/>
        <v>0.51613006209937984</v>
      </c>
      <c r="S2134" s="10">
        <f>_xlfn.PERCENTILE.INC($R$1519:R2134,0.75)</f>
        <v>0.52369835564122391</v>
      </c>
      <c r="T2134" s="10">
        <f t="shared" si="413"/>
        <v>0.52369835564122391</v>
      </c>
      <c r="U2134" s="11">
        <f t="shared" si="430"/>
        <v>0.51613006209937984</v>
      </c>
      <c r="V2134" s="10">
        <f t="shared" si="414"/>
        <v>0.74364630366295248</v>
      </c>
      <c r="W2134" s="10">
        <f t="shared" si="415"/>
        <v>0.52425446396340436</v>
      </c>
      <c r="X2134" s="10">
        <f t="shared" si="431"/>
        <v>0.6451625776242248</v>
      </c>
      <c r="Y2134" s="10">
        <f>_xlfn.PERCENTILE.INC($X$1519:X2134,0.75)</f>
        <v>0.65462294455152992</v>
      </c>
      <c r="Z2134" s="10">
        <f t="shared" si="432"/>
        <v>0.65462294455152992</v>
      </c>
      <c r="AA2134" s="10">
        <f t="shared" si="433"/>
        <v>0.64763990291940621</v>
      </c>
      <c r="AB2134" s="10">
        <f t="shared" si="434"/>
        <v>0.38985989430518819</v>
      </c>
      <c r="AC2134" s="10">
        <f t="shared" si="435"/>
        <v>0.25248882409998202</v>
      </c>
      <c r="AD2134" s="13">
        <f t="shared" si="436"/>
        <v>389859.89430518821</v>
      </c>
      <c r="AE2134" s="13">
        <f t="shared" si="416"/>
        <v>252488.82409998201</v>
      </c>
      <c r="AF2134" s="13"/>
      <c r="AG2134" s="2">
        <f t="shared" si="411"/>
        <v>37840</v>
      </c>
      <c r="AH2134" s="3">
        <f t="shared" si="417"/>
        <v>4352.7144574886615</v>
      </c>
      <c r="AI2134" s="3">
        <f t="shared" si="418"/>
        <v>2818.9915686838517</v>
      </c>
      <c r="AJ2134" s="3">
        <f t="shared" si="437"/>
        <v>142912.63718913074</v>
      </c>
      <c r="AK2134" s="3">
        <f t="shared" si="438"/>
        <v>97825.013396889379</v>
      </c>
    </row>
    <row r="2135" spans="2:37" x14ac:dyDescent="0.2">
      <c r="B2135" s="5">
        <v>37841</v>
      </c>
      <c r="C2135" s="1">
        <v>148.91</v>
      </c>
      <c r="D2135" s="1">
        <f t="shared" si="439"/>
        <v>32</v>
      </c>
      <c r="E2135" s="1" t="b">
        <f t="shared" si="440"/>
        <v>0</v>
      </c>
      <c r="F2135" s="6">
        <f t="shared" si="441"/>
        <v>2.5584057092842283E-3</v>
      </c>
      <c r="G2135" s="8">
        <f t="shared" si="419"/>
        <v>5.7690957056568705E-4</v>
      </c>
      <c r="H2135" s="8">
        <f t="shared" si="420"/>
        <v>1.8898985354620632E-3</v>
      </c>
      <c r="I2135" s="8">
        <f t="shared" si="421"/>
        <v>8.054035144913819E-4</v>
      </c>
      <c r="J2135" s="6">
        <f t="shared" si="422"/>
        <v>2.0550726784291161E-3</v>
      </c>
      <c r="K2135" s="6">
        <f t="shared" si="423"/>
        <v>1.3823190168253637E-3</v>
      </c>
      <c r="L2135" s="6">
        <f t="shared" si="424"/>
        <v>7.5243235641735422E-4</v>
      </c>
      <c r="M2135" s="9">
        <f t="shared" si="425"/>
        <v>0.28072465593123108</v>
      </c>
      <c r="N2135" s="9">
        <f t="shared" si="426"/>
        <v>1</v>
      </c>
      <c r="O2135" s="9">
        <f t="shared" si="427"/>
        <v>1</v>
      </c>
      <c r="P2135" s="9">
        <f t="shared" si="428"/>
        <v>0.7602415519770771</v>
      </c>
      <c r="Q2135" s="10">
        <f t="shared" si="429"/>
        <v>0.15477292628974426</v>
      </c>
      <c r="R2135" s="10">
        <f t="shared" si="412"/>
        <v>0.51688626633727386</v>
      </c>
      <c r="S2135" s="10">
        <f>_xlfn.PERCENTILE.INC($R$1519:R2135,0.75)</f>
        <v>0.5235257009556824</v>
      </c>
      <c r="T2135" s="10">
        <f t="shared" si="413"/>
        <v>0.5235257009556824</v>
      </c>
      <c r="U2135" s="11">
        <f t="shared" si="430"/>
        <v>0.51688626633727386</v>
      </c>
      <c r="V2135" s="10">
        <f t="shared" si="414"/>
        <v>0.74364630366295248</v>
      </c>
      <c r="W2135" s="10">
        <f t="shared" si="415"/>
        <v>0.52425446396340436</v>
      </c>
      <c r="X2135" s="10">
        <f t="shared" si="431"/>
        <v>0.64610783292159235</v>
      </c>
      <c r="Y2135" s="10">
        <f>_xlfn.PERCENTILE.INC($X$1519:X2135,0.75)</f>
        <v>0.65440712619460306</v>
      </c>
      <c r="Z2135" s="10">
        <f t="shared" si="432"/>
        <v>0.65440712619460306</v>
      </c>
      <c r="AA2135" s="10">
        <f t="shared" si="433"/>
        <v>0.64763990291940621</v>
      </c>
      <c r="AB2135" s="10">
        <f t="shared" si="434"/>
        <v>0.38985989430518819</v>
      </c>
      <c r="AC2135" s="10">
        <f t="shared" si="435"/>
        <v>0.25248882409998202</v>
      </c>
      <c r="AD2135" s="13">
        <f t="shared" si="436"/>
        <v>389859.89430518821</v>
      </c>
      <c r="AE2135" s="13">
        <f t="shared" si="416"/>
        <v>252488.82409998201</v>
      </c>
      <c r="AF2135" s="13"/>
      <c r="AG2135" s="2">
        <f t="shared" si="411"/>
        <v>37841</v>
      </c>
      <c r="AH2135" s="3">
        <f t="shared" si="417"/>
        <v>997.41977941133928</v>
      </c>
      <c r="AI2135" s="3">
        <f t="shared" si="418"/>
        <v>645.96884910785525</v>
      </c>
      <c r="AJ2135" s="3">
        <f t="shared" si="437"/>
        <v>143910.05696854208</v>
      </c>
      <c r="AK2135" s="3">
        <f t="shared" si="438"/>
        <v>98470.982245997235</v>
      </c>
    </row>
    <row r="2136" spans="2:37" x14ac:dyDescent="0.2">
      <c r="B2136" s="5">
        <v>37844</v>
      </c>
      <c r="C2136" s="1">
        <v>149.54</v>
      </c>
      <c r="D2136" s="1">
        <f t="shared" si="439"/>
        <v>33</v>
      </c>
      <c r="E2136" s="1" t="b">
        <f t="shared" si="440"/>
        <v>1</v>
      </c>
      <c r="F2136" s="6">
        <f t="shared" si="441"/>
        <v>4.2307434020549817E-3</v>
      </c>
      <c r="G2136" s="8">
        <f t="shared" si="419"/>
        <v>4.7769842393136211E-4</v>
      </c>
      <c r="H2136" s="8">
        <f t="shared" si="420"/>
        <v>1.8999252890251571E-3</v>
      </c>
      <c r="I2136" s="8">
        <f t="shared" si="421"/>
        <v>8.9853420091347367E-4</v>
      </c>
      <c r="J2136" s="6">
        <f t="shared" si="422"/>
        <v>2.0551114052131023E-3</v>
      </c>
      <c r="K2136" s="6">
        <f t="shared" si="423"/>
        <v>1.3833453044908546E-3</v>
      </c>
      <c r="L2136" s="6">
        <f t="shared" si="424"/>
        <v>7.5276184330848046E-4</v>
      </c>
      <c r="M2136" s="9">
        <f t="shared" si="425"/>
        <v>0.23244405277475833</v>
      </c>
      <c r="N2136" s="9">
        <f t="shared" si="426"/>
        <v>1</v>
      </c>
      <c r="O2136" s="9">
        <f t="shared" si="427"/>
        <v>1</v>
      </c>
      <c r="P2136" s="9">
        <f t="shared" si="428"/>
        <v>0.74414801759158611</v>
      </c>
      <c r="Q2136" s="10">
        <f t="shared" si="429"/>
        <v>0.15144219950081259</v>
      </c>
      <c r="R2136" s="10">
        <f t="shared" si="412"/>
        <v>0.52825434564274631</v>
      </c>
      <c r="S2136" s="10">
        <f>_xlfn.PERCENTILE.INC($R$1519:R2136,0.75)</f>
        <v>0.52404366501230704</v>
      </c>
      <c r="T2136" s="10">
        <f t="shared" si="413"/>
        <v>0.52404366501230704</v>
      </c>
      <c r="U2136" s="11">
        <f t="shared" si="430"/>
        <v>0.52404366501230704</v>
      </c>
      <c r="V2136" s="10">
        <f t="shared" si="414"/>
        <v>0.7602415519770771</v>
      </c>
      <c r="W2136" s="10">
        <f t="shared" si="415"/>
        <v>0.51688626633727386</v>
      </c>
      <c r="X2136" s="10">
        <f t="shared" si="431"/>
        <v>0.66031793205343292</v>
      </c>
      <c r="Y2136" s="10">
        <f>_xlfn.PERCENTILE.INC($X$1519:X2136,0.75)</f>
        <v>0.65505458126538374</v>
      </c>
      <c r="Z2136" s="10">
        <f t="shared" si="432"/>
        <v>0.65505458126538374</v>
      </c>
      <c r="AA2136" s="10">
        <f t="shared" si="433"/>
        <v>0.65505458126538374</v>
      </c>
      <c r="AB2136" s="10">
        <f t="shared" si="434"/>
        <v>0.39295841731588588</v>
      </c>
      <c r="AC2136" s="10">
        <f t="shared" si="435"/>
        <v>0.25740921150956553</v>
      </c>
      <c r="AD2136" s="13">
        <f t="shared" si="436"/>
        <v>392958.41731588589</v>
      </c>
      <c r="AE2136" s="13">
        <f t="shared" si="416"/>
        <v>257409.21150956553</v>
      </c>
      <c r="AF2136" s="13"/>
      <c r="AG2136" s="2">
        <f t="shared" si="411"/>
        <v>37844</v>
      </c>
      <c r="AH2136" s="3">
        <f t="shared" si="417"/>
        <v>1649.3971755575276</v>
      </c>
      <c r="AI2136" s="3">
        <f t="shared" si="418"/>
        <v>1068.2154266536197</v>
      </c>
      <c r="AJ2136" s="3">
        <f t="shared" si="437"/>
        <v>145559.45414409961</v>
      </c>
      <c r="AK2136" s="3">
        <f t="shared" si="438"/>
        <v>99539.197672650858</v>
      </c>
    </row>
    <row r="2137" spans="2:37" x14ac:dyDescent="0.2">
      <c r="B2137" s="5">
        <v>37845</v>
      </c>
      <c r="C2137" s="1">
        <v>148.15</v>
      </c>
      <c r="D2137" s="1">
        <f t="shared" si="439"/>
        <v>33</v>
      </c>
      <c r="E2137" s="1" t="b">
        <f t="shared" si="440"/>
        <v>0</v>
      </c>
      <c r="F2137" s="6">
        <f t="shared" si="441"/>
        <v>-9.2951718603717648E-3</v>
      </c>
      <c r="G2137" s="8">
        <f t="shared" si="419"/>
        <v>6.7859963118429764E-5</v>
      </c>
      <c r="H2137" s="8">
        <f t="shared" si="420"/>
        <v>1.6873233260758761E-3</v>
      </c>
      <c r="I2137" s="8">
        <f t="shared" si="421"/>
        <v>9.1904093564970657E-4</v>
      </c>
      <c r="J2137" s="6">
        <f t="shared" si="422"/>
        <v>2.0550928008003333E-3</v>
      </c>
      <c r="K2137" s="6">
        <f t="shared" si="423"/>
        <v>1.384141777176776E-3</v>
      </c>
      <c r="L2137" s="6">
        <f t="shared" si="424"/>
        <v>7.5311326742543935E-4</v>
      </c>
      <c r="M2137" s="9">
        <f t="shared" si="425"/>
        <v>3.3020388710428283E-2</v>
      </c>
      <c r="N2137" s="9">
        <f t="shared" si="426"/>
        <v>1</v>
      </c>
      <c r="O2137" s="9">
        <f t="shared" si="427"/>
        <v>1</v>
      </c>
      <c r="P2137" s="9">
        <f t="shared" si="428"/>
        <v>0.67767346290347608</v>
      </c>
      <c r="Q2137" s="10">
        <f t="shared" si="429"/>
        <v>0.14828343165474098</v>
      </c>
      <c r="R2137" s="10">
        <f t="shared" si="412"/>
        <v>0.53950734149631618</v>
      </c>
      <c r="S2137" s="10">
        <f>_xlfn.PERCENTILE.INC($R$1519:R2137,0.75)</f>
        <v>0.52429260822896029</v>
      </c>
      <c r="T2137" s="10">
        <f t="shared" si="413"/>
        <v>0.52429260822896029</v>
      </c>
      <c r="U2137" s="11">
        <f t="shared" si="430"/>
        <v>0.52429260822896029</v>
      </c>
      <c r="V2137" s="10">
        <f t="shared" si="414"/>
        <v>0.7602415519770771</v>
      </c>
      <c r="W2137" s="10">
        <f t="shared" si="415"/>
        <v>0.51688626633727386</v>
      </c>
      <c r="X2137" s="10">
        <f t="shared" si="431"/>
        <v>0.6743841768703952</v>
      </c>
      <c r="Y2137" s="10">
        <f>_xlfn.PERCENTILE.INC($X$1519:X2137,0.75)</f>
        <v>0.65536576028620019</v>
      </c>
      <c r="Z2137" s="10">
        <f t="shared" si="432"/>
        <v>0.65536576028620019</v>
      </c>
      <c r="AA2137" s="10">
        <f t="shared" si="433"/>
        <v>0.65505458126538374</v>
      </c>
      <c r="AB2137" s="10">
        <f t="shared" si="434"/>
        <v>0.39295841731588588</v>
      </c>
      <c r="AC2137" s="10">
        <f t="shared" si="435"/>
        <v>0.25740921150956553</v>
      </c>
      <c r="AD2137" s="13">
        <f t="shared" si="436"/>
        <v>392958.41731588589</v>
      </c>
      <c r="AE2137" s="13">
        <f t="shared" si="416"/>
        <v>257409.21150956553</v>
      </c>
      <c r="AF2137" s="13"/>
      <c r="AG2137" s="2">
        <f t="shared" si="411"/>
        <v>37845</v>
      </c>
      <c r="AH2137" s="3">
        <f t="shared" si="417"/>
        <v>-3652.6160229308475</v>
      </c>
      <c r="AI2137" s="3">
        <f t="shared" si="418"/>
        <v>-2392.6628594241974</v>
      </c>
      <c r="AJ2137" s="3">
        <f t="shared" si="437"/>
        <v>141906.83812116875</v>
      </c>
      <c r="AK2137" s="3">
        <f t="shared" si="438"/>
        <v>97146.534813226666</v>
      </c>
    </row>
    <row r="2138" spans="2:37" x14ac:dyDescent="0.2">
      <c r="B2138" s="5">
        <v>37846</v>
      </c>
      <c r="C2138" s="1">
        <v>148</v>
      </c>
      <c r="D2138" s="1">
        <f t="shared" si="439"/>
        <v>33</v>
      </c>
      <c r="E2138" s="1" t="b">
        <f t="shared" si="440"/>
        <v>0</v>
      </c>
      <c r="F2138" s="6">
        <f t="shared" si="441"/>
        <v>-1.0124873439082416E-3</v>
      </c>
      <c r="G2138" s="8">
        <f t="shared" si="419"/>
        <v>-7.1575889365507812E-5</v>
      </c>
      <c r="H2138" s="8">
        <f t="shared" si="420"/>
        <v>1.6361669905283669E-3</v>
      </c>
      <c r="I2138" s="8">
        <f t="shared" si="421"/>
        <v>8.150909777128744E-4</v>
      </c>
      <c r="J2138" s="6">
        <f t="shared" si="422"/>
        <v>2.0550618688265896E-3</v>
      </c>
      <c r="K2138" s="6">
        <f t="shared" si="423"/>
        <v>1.384878338420799E-3</v>
      </c>
      <c r="L2138" s="6">
        <f t="shared" si="424"/>
        <v>7.53344145639003E-4</v>
      </c>
      <c r="M2138" s="9">
        <f t="shared" si="425"/>
        <v>-3.4829067898757032E-2</v>
      </c>
      <c r="N2138" s="9">
        <f t="shared" si="426"/>
        <v>1</v>
      </c>
      <c r="O2138" s="9">
        <f t="shared" si="427"/>
        <v>1</v>
      </c>
      <c r="P2138" s="9">
        <f t="shared" si="428"/>
        <v>0.65505697736708102</v>
      </c>
      <c r="Q2138" s="10">
        <f t="shared" si="429"/>
        <v>0.14786701634582375</v>
      </c>
      <c r="R2138" s="10">
        <f t="shared" si="412"/>
        <v>0.54102667367616408</v>
      </c>
      <c r="S2138" s="10">
        <f>_xlfn.PERCENTILE.INC($R$1519:R2138,0.75)</f>
        <v>0.52438067441793879</v>
      </c>
      <c r="T2138" s="10">
        <f t="shared" si="413"/>
        <v>0.52438067441793879</v>
      </c>
      <c r="U2138" s="11">
        <f t="shared" si="430"/>
        <v>0.52438067441793879</v>
      </c>
      <c r="V2138" s="10">
        <f t="shared" si="414"/>
        <v>0.7602415519770771</v>
      </c>
      <c r="W2138" s="10">
        <f t="shared" si="415"/>
        <v>0.51688626633727386</v>
      </c>
      <c r="X2138" s="10">
        <f t="shared" si="431"/>
        <v>0.67628334209520513</v>
      </c>
      <c r="Y2138" s="10">
        <f>_xlfn.PERCENTILE.INC($X$1519:X2138,0.75)</f>
        <v>0.65547584302242345</v>
      </c>
      <c r="Z2138" s="10">
        <f t="shared" si="432"/>
        <v>0.65547584302242345</v>
      </c>
      <c r="AA2138" s="10">
        <f t="shared" si="433"/>
        <v>0.65505458126538374</v>
      </c>
      <c r="AB2138" s="10">
        <f t="shared" si="434"/>
        <v>0.39295841731588588</v>
      </c>
      <c r="AC2138" s="10">
        <f t="shared" si="435"/>
        <v>0.25740921150956553</v>
      </c>
      <c r="AD2138" s="13">
        <f t="shared" si="436"/>
        <v>392958.41731588589</v>
      </c>
      <c r="AE2138" s="13">
        <f t="shared" si="416"/>
        <v>257409.21150956553</v>
      </c>
      <c r="AF2138" s="13"/>
      <c r="AG2138" s="2">
        <f t="shared" si="411"/>
        <v>37846</v>
      </c>
      <c r="AH2138" s="3">
        <f t="shared" si="417"/>
        <v>-397.86542421454766</v>
      </c>
      <c r="AI2138" s="3">
        <f t="shared" si="418"/>
        <v>-260.62356885883474</v>
      </c>
      <c r="AJ2138" s="3">
        <f t="shared" si="437"/>
        <v>141508.97269695421</v>
      </c>
      <c r="AK2138" s="3">
        <f t="shared" si="438"/>
        <v>96885.911244367831</v>
      </c>
    </row>
    <row r="2139" spans="2:37" x14ac:dyDescent="0.2">
      <c r="B2139" s="5">
        <v>37847</v>
      </c>
      <c r="C2139" s="1">
        <v>148.85</v>
      </c>
      <c r="D2139" s="1">
        <f t="shared" si="439"/>
        <v>33</v>
      </c>
      <c r="E2139" s="1" t="b">
        <f t="shared" si="440"/>
        <v>0</v>
      </c>
      <c r="F2139" s="6">
        <f t="shared" si="441"/>
        <v>5.7432432432431568E-3</v>
      </c>
      <c r="G2139" s="8">
        <f t="shared" si="419"/>
        <v>2.6714751236446333E-5</v>
      </c>
      <c r="H2139" s="8">
        <f t="shared" si="420"/>
        <v>1.6192493295150415E-3</v>
      </c>
      <c r="I2139" s="8">
        <f t="shared" si="421"/>
        <v>7.2973126851816697E-4</v>
      </c>
      <c r="J2139" s="6">
        <f t="shared" si="422"/>
        <v>2.0550326353262123E-3</v>
      </c>
      <c r="K2139" s="6">
        <f t="shared" si="423"/>
        <v>1.3856075097435369E-3</v>
      </c>
      <c r="L2139" s="6">
        <f t="shared" si="424"/>
        <v>7.5348863117040725E-4</v>
      </c>
      <c r="M2139" s="9">
        <f t="shared" si="425"/>
        <v>1.2999672500191552E-2</v>
      </c>
      <c r="N2139" s="9">
        <f t="shared" si="426"/>
        <v>1</v>
      </c>
      <c r="O2139" s="9">
        <f t="shared" si="427"/>
        <v>0.96847017769154986</v>
      </c>
      <c r="P2139" s="9">
        <f t="shared" si="428"/>
        <v>0.66048995006391376</v>
      </c>
      <c r="Q2139" s="10">
        <f t="shared" si="429"/>
        <v>0.14533452645707576</v>
      </c>
      <c r="R2139" s="10">
        <f t="shared" si="412"/>
        <v>0.55045419660570349</v>
      </c>
      <c r="S2139" s="10">
        <f>_xlfn.PERCENTILE.INC($R$1519:R2139,0.75)</f>
        <v>0.52441600739153948</v>
      </c>
      <c r="T2139" s="10">
        <f t="shared" si="413"/>
        <v>0.52441600739153948</v>
      </c>
      <c r="U2139" s="11">
        <f t="shared" si="430"/>
        <v>0.52441600739153948</v>
      </c>
      <c r="V2139" s="10">
        <f t="shared" si="414"/>
        <v>0.7602415519770771</v>
      </c>
      <c r="W2139" s="10">
        <f t="shared" si="415"/>
        <v>0.51688626633727386</v>
      </c>
      <c r="X2139" s="10">
        <f t="shared" si="431"/>
        <v>0.68806774575712948</v>
      </c>
      <c r="Y2139" s="10">
        <f>_xlfn.PERCENTILE.INC($X$1519:X2139,0.75)</f>
        <v>0.65552000923942433</v>
      </c>
      <c r="Z2139" s="10">
        <f t="shared" si="432"/>
        <v>0.65552000923942433</v>
      </c>
      <c r="AA2139" s="10">
        <f t="shared" si="433"/>
        <v>0.65505458126538374</v>
      </c>
      <c r="AB2139" s="10">
        <f t="shared" si="434"/>
        <v>0.39295841731588588</v>
      </c>
      <c r="AC2139" s="10">
        <f t="shared" si="435"/>
        <v>0.25740921150956553</v>
      </c>
      <c r="AD2139" s="13">
        <f t="shared" si="436"/>
        <v>392958.41731588589</v>
      </c>
      <c r="AE2139" s="13">
        <f t="shared" si="416"/>
        <v>257409.21150956553</v>
      </c>
      <c r="AF2139" s="13"/>
      <c r="AG2139" s="2">
        <f t="shared" si="411"/>
        <v>37847</v>
      </c>
      <c r="AH2139" s="3">
        <f t="shared" si="417"/>
        <v>2256.8557751249864</v>
      </c>
      <c r="AI2139" s="3">
        <f t="shared" si="418"/>
        <v>1478.3637147508609</v>
      </c>
      <c r="AJ2139" s="3">
        <f t="shared" si="437"/>
        <v>143765.82847207919</v>
      </c>
      <c r="AK2139" s="3">
        <f t="shared" si="438"/>
        <v>98364.274959118688</v>
      </c>
    </row>
    <row r="2140" spans="2:37" x14ac:dyDescent="0.2">
      <c r="B2140" s="5">
        <v>37848</v>
      </c>
      <c r="C2140" s="1">
        <v>149.88</v>
      </c>
      <c r="D2140" s="1">
        <f t="shared" si="439"/>
        <v>33</v>
      </c>
      <c r="E2140" s="1" t="b">
        <f t="shared" si="440"/>
        <v>0</v>
      </c>
      <c r="F2140" s="6">
        <f t="shared" si="441"/>
        <v>6.9197178367483847E-3</v>
      </c>
      <c r="G2140" s="8">
        <f t="shared" si="419"/>
        <v>1.7368513479839491E-4</v>
      </c>
      <c r="H2140" s="8">
        <f t="shared" si="420"/>
        <v>1.7782482553809389E-3</v>
      </c>
      <c r="I2140" s="8">
        <f t="shared" si="421"/>
        <v>8.4740493033032976E-4</v>
      </c>
      <c r="J2140" s="6">
        <f t="shared" si="422"/>
        <v>2.0550235374243407E-3</v>
      </c>
      <c r="K2140" s="6">
        <f t="shared" si="423"/>
        <v>1.3865181585367495E-3</v>
      </c>
      <c r="L2140" s="6">
        <f t="shared" si="424"/>
        <v>7.5375601844917888E-4</v>
      </c>
      <c r="M2140" s="9">
        <f t="shared" si="425"/>
        <v>8.4517345731272162E-2</v>
      </c>
      <c r="N2140" s="9">
        <f t="shared" si="426"/>
        <v>1</v>
      </c>
      <c r="O2140" s="9">
        <f t="shared" si="427"/>
        <v>1</v>
      </c>
      <c r="P2140" s="9">
        <f t="shared" si="428"/>
        <v>0.6948391152437573</v>
      </c>
      <c r="Q2140" s="10">
        <f t="shared" si="429"/>
        <v>0.14578161450165636</v>
      </c>
      <c r="R2140" s="10">
        <f t="shared" si="412"/>
        <v>0.54876604483682023</v>
      </c>
      <c r="S2140" s="10">
        <f>_xlfn.PERCENTILE.INC($R$1519:R2140,0.75)</f>
        <v>0.52499968374568307</v>
      </c>
      <c r="T2140" s="10">
        <f t="shared" si="413"/>
        <v>0.52499968374568307</v>
      </c>
      <c r="U2140" s="11">
        <f t="shared" si="430"/>
        <v>0.52499968374568307</v>
      </c>
      <c r="V2140" s="10">
        <f t="shared" si="414"/>
        <v>0.7602415519770771</v>
      </c>
      <c r="W2140" s="10">
        <f t="shared" si="415"/>
        <v>0.51688626633727386</v>
      </c>
      <c r="X2140" s="10">
        <f t="shared" si="431"/>
        <v>0.68595755604602537</v>
      </c>
      <c r="Y2140" s="10">
        <f>_xlfn.PERCENTILE.INC($X$1519:X2140,0.75)</f>
        <v>0.6562496046821038</v>
      </c>
      <c r="Z2140" s="10">
        <f t="shared" si="432"/>
        <v>0.6562496046821038</v>
      </c>
      <c r="AA2140" s="10">
        <f t="shared" si="433"/>
        <v>0.65505458126538374</v>
      </c>
      <c r="AB2140" s="10">
        <f t="shared" si="434"/>
        <v>0.39295841731588588</v>
      </c>
      <c r="AC2140" s="10">
        <f t="shared" si="435"/>
        <v>0.25740921150956553</v>
      </c>
      <c r="AD2140" s="13">
        <f t="shared" si="436"/>
        <v>392958.41731588589</v>
      </c>
      <c r="AE2140" s="13">
        <f t="shared" si="416"/>
        <v>257409.21150956553</v>
      </c>
      <c r="AF2140" s="13"/>
      <c r="AG2140" s="2">
        <f t="shared" si="411"/>
        <v>37848</v>
      </c>
      <c r="AH2140" s="3">
        <f t="shared" si="417"/>
        <v>2719.1613694011508</v>
      </c>
      <c r="AI2140" s="3">
        <f t="shared" si="418"/>
        <v>1781.1991122260781</v>
      </c>
      <c r="AJ2140" s="3">
        <f t="shared" si="437"/>
        <v>146484.98984148033</v>
      </c>
      <c r="AK2140" s="3">
        <f t="shared" si="438"/>
        <v>100145.47407134477</v>
      </c>
    </row>
    <row r="2141" spans="2:37" x14ac:dyDescent="0.2">
      <c r="B2141" s="5">
        <v>37851</v>
      </c>
      <c r="C2141" s="1">
        <v>150.88</v>
      </c>
      <c r="D2141" s="1">
        <f t="shared" si="439"/>
        <v>34</v>
      </c>
      <c r="E2141" s="1" t="b">
        <f t="shared" si="440"/>
        <v>1</v>
      </c>
      <c r="F2141" s="6">
        <f t="shared" si="441"/>
        <v>6.6720042700827431E-3</v>
      </c>
      <c r="G2141" s="8">
        <f t="shared" si="419"/>
        <v>3.6894748505389094E-4</v>
      </c>
      <c r="H2141" s="8">
        <f t="shared" si="420"/>
        <v>1.8800395491044915E-3</v>
      </c>
      <c r="I2141" s="8">
        <f t="shared" si="421"/>
        <v>9.4119586091877705E-4</v>
      </c>
      <c r="J2141" s="6">
        <f t="shared" si="422"/>
        <v>2.0550384594394187E-3</v>
      </c>
      <c r="K2141" s="6">
        <f t="shared" si="423"/>
        <v>1.38755838152673E-3</v>
      </c>
      <c r="L2141" s="6">
        <f t="shared" si="424"/>
        <v>7.5412637966786836E-4</v>
      </c>
      <c r="M2141" s="9">
        <f t="shared" si="425"/>
        <v>0.17953312910481192</v>
      </c>
      <c r="N2141" s="9">
        <f t="shared" si="426"/>
        <v>1</v>
      </c>
      <c r="O2141" s="9">
        <f t="shared" si="427"/>
        <v>1</v>
      </c>
      <c r="P2141" s="9">
        <f t="shared" si="428"/>
        <v>0.7265110430349373</v>
      </c>
      <c r="Q2141" s="10">
        <f t="shared" si="429"/>
        <v>0.14451398625703429</v>
      </c>
      <c r="R2141" s="10">
        <f t="shared" si="412"/>
        <v>0.55357963662915677</v>
      </c>
      <c r="S2141" s="10">
        <f>_xlfn.PERCENTILE.INC($R$1519:R2141,0.75)</f>
        <v>0.52521998696896688</v>
      </c>
      <c r="T2141" s="10">
        <f t="shared" si="413"/>
        <v>0.52521998696896688</v>
      </c>
      <c r="U2141" s="11">
        <f t="shared" si="430"/>
        <v>0.52521998696896688</v>
      </c>
      <c r="V2141" s="10">
        <f t="shared" si="414"/>
        <v>0.6948391152437573</v>
      </c>
      <c r="W2141" s="10">
        <f t="shared" si="415"/>
        <v>0.52499968374568307</v>
      </c>
      <c r="X2141" s="10">
        <f t="shared" si="431"/>
        <v>0.69197454578644602</v>
      </c>
      <c r="Y2141" s="10">
        <f>_xlfn.PERCENTILE.INC($X$1519:X2141,0.75)</f>
        <v>0.6565249837112086</v>
      </c>
      <c r="Z2141" s="10">
        <f t="shared" si="432"/>
        <v>0.6565249837112086</v>
      </c>
      <c r="AA2141" s="10">
        <f t="shared" si="433"/>
        <v>0.6565249837112086</v>
      </c>
      <c r="AB2141" s="10">
        <f t="shared" si="434"/>
        <v>0.3647903157571028</v>
      </c>
      <c r="AC2141" s="10">
        <f t="shared" si="435"/>
        <v>0.23949395611043856</v>
      </c>
      <c r="AD2141" s="13">
        <f t="shared" si="436"/>
        <v>364790.3157571028</v>
      </c>
      <c r="AE2141" s="13">
        <f t="shared" si="416"/>
        <v>239493.95611043856</v>
      </c>
      <c r="AF2141" s="13"/>
      <c r="AG2141" s="2">
        <f t="shared" si="411"/>
        <v>37851</v>
      </c>
      <c r="AH2141" s="3">
        <f t="shared" si="417"/>
        <v>2621.8202382965474</v>
      </c>
      <c r="AI2141" s="3">
        <f t="shared" si="418"/>
        <v>1717.4353583504533</v>
      </c>
      <c r="AJ2141" s="3">
        <f t="shared" si="437"/>
        <v>149106.81007977689</v>
      </c>
      <c r="AK2141" s="3">
        <f t="shared" si="438"/>
        <v>101862.90942969522</v>
      </c>
    </row>
    <row r="2142" spans="2:37" x14ac:dyDescent="0.2">
      <c r="B2142" s="5">
        <v>37852</v>
      </c>
      <c r="C2142" s="1">
        <v>149.76</v>
      </c>
      <c r="D2142" s="1">
        <f t="shared" si="439"/>
        <v>34</v>
      </c>
      <c r="E2142" s="1" t="b">
        <f t="shared" si="440"/>
        <v>0</v>
      </c>
      <c r="F2142" s="6">
        <f t="shared" si="441"/>
        <v>-7.4231177094380429E-3</v>
      </c>
      <c r="G2142" s="8">
        <f t="shared" si="419"/>
        <v>3.2268747469564764E-4</v>
      </c>
      <c r="H2142" s="8">
        <f t="shared" si="420"/>
        <v>1.7912484408460594E-3</v>
      </c>
      <c r="I2142" s="8">
        <f t="shared" si="421"/>
        <v>1.0147202961307571E-3</v>
      </c>
      <c r="J2142" s="6">
        <f t="shared" si="422"/>
        <v>2.0550413550472989E-3</v>
      </c>
      <c r="K2142" s="6">
        <f t="shared" si="423"/>
        <v>1.3884913468044041E-3</v>
      </c>
      <c r="L2142" s="6">
        <f t="shared" si="424"/>
        <v>7.5457917504103301E-4</v>
      </c>
      <c r="M2142" s="9">
        <f t="shared" si="425"/>
        <v>0.15702237519605569</v>
      </c>
      <c r="N2142" s="9">
        <f t="shared" si="426"/>
        <v>1</v>
      </c>
      <c r="O2142" s="9">
        <f t="shared" si="427"/>
        <v>1</v>
      </c>
      <c r="P2142" s="9">
        <f t="shared" si="428"/>
        <v>0.7190074583986853</v>
      </c>
      <c r="Q2142" s="10">
        <f t="shared" si="429"/>
        <v>0.14079493442767485</v>
      </c>
      <c r="R2142" s="10">
        <f t="shared" si="412"/>
        <v>0.56820226043782363</v>
      </c>
      <c r="S2142" s="10">
        <f>_xlfn.PERCENTILE.INC($R$1519:R2142,0.75)</f>
        <v>0.52543566416243237</v>
      </c>
      <c r="T2142" s="10">
        <f t="shared" si="413"/>
        <v>0.52543566416243237</v>
      </c>
      <c r="U2142" s="11">
        <f t="shared" si="430"/>
        <v>0.52543566416243237</v>
      </c>
      <c r="V2142" s="10">
        <f t="shared" si="414"/>
        <v>0.6948391152437573</v>
      </c>
      <c r="W2142" s="10">
        <f t="shared" si="415"/>
        <v>0.52499968374568307</v>
      </c>
      <c r="X2142" s="10">
        <f t="shared" si="431"/>
        <v>0.71025282554727953</v>
      </c>
      <c r="Y2142" s="10">
        <f>_xlfn.PERCENTILE.INC($X$1519:X2142,0.75)</f>
        <v>0.6567945802030406</v>
      </c>
      <c r="Z2142" s="10">
        <f t="shared" si="432"/>
        <v>0.6567945802030406</v>
      </c>
      <c r="AA2142" s="10">
        <f t="shared" si="433"/>
        <v>0.6565249837112086</v>
      </c>
      <c r="AB2142" s="10">
        <f t="shared" si="434"/>
        <v>0.3647903157571028</v>
      </c>
      <c r="AC2142" s="10">
        <f t="shared" si="435"/>
        <v>0.23949395611043856</v>
      </c>
      <c r="AD2142" s="13">
        <f t="shared" si="436"/>
        <v>364790.3157571028</v>
      </c>
      <c r="AE2142" s="13">
        <f t="shared" si="416"/>
        <v>239493.95611043856</v>
      </c>
      <c r="AF2142" s="13"/>
      <c r="AG2142" s="2">
        <f t="shared" si="411"/>
        <v>37852</v>
      </c>
      <c r="AH2142" s="3">
        <f t="shared" si="417"/>
        <v>-2707.8814531280455</v>
      </c>
      <c r="AI2142" s="3">
        <f t="shared" si="418"/>
        <v>-1777.7918269067738</v>
      </c>
      <c r="AJ2142" s="3">
        <f t="shared" si="437"/>
        <v>146398.92862664885</v>
      </c>
      <c r="AK2142" s="3">
        <f t="shared" si="438"/>
        <v>100085.11760278845</v>
      </c>
    </row>
    <row r="2143" spans="2:37" x14ac:dyDescent="0.2">
      <c r="B2143" s="5">
        <v>37853</v>
      </c>
      <c r="C2143" s="1">
        <v>149.65</v>
      </c>
      <c r="D2143" s="1">
        <f t="shared" si="439"/>
        <v>34</v>
      </c>
      <c r="E2143" s="1" t="b">
        <f t="shared" si="440"/>
        <v>0</v>
      </c>
      <c r="F2143" s="6">
        <f t="shared" si="441"/>
        <v>-7.3450854700840562E-4</v>
      </c>
      <c r="G2143" s="8">
        <f t="shared" si="419"/>
        <v>4.5169649908767014E-4</v>
      </c>
      <c r="H2143" s="8">
        <f t="shared" si="420"/>
        <v>1.7036898418148626E-3</v>
      </c>
      <c r="I2143" s="8">
        <f t="shared" si="421"/>
        <v>9.914157761036933E-4</v>
      </c>
      <c r="J2143" s="6">
        <f t="shared" si="422"/>
        <v>2.0550670814378702E-3</v>
      </c>
      <c r="K2143" s="6">
        <f t="shared" si="423"/>
        <v>1.3893245213429971E-3</v>
      </c>
      <c r="L2143" s="6">
        <f t="shared" si="424"/>
        <v>7.550044901529499E-4</v>
      </c>
      <c r="M2143" s="9">
        <f t="shared" si="425"/>
        <v>0.21979647436697364</v>
      </c>
      <c r="N2143" s="9">
        <f t="shared" si="426"/>
        <v>1</v>
      </c>
      <c r="O2143" s="9">
        <f t="shared" si="427"/>
        <v>1</v>
      </c>
      <c r="P2143" s="9">
        <f t="shared" si="428"/>
        <v>0.7399321581223246</v>
      </c>
      <c r="Q2143" s="10">
        <f t="shared" si="429"/>
        <v>0.12976682543864268</v>
      </c>
      <c r="R2143" s="10">
        <f t="shared" si="412"/>
        <v>0.61649038365222397</v>
      </c>
      <c r="S2143" s="10">
        <f>_xlfn.PERCENTILE.INC($R$1519:R2143,0.75)</f>
        <v>0.52600546242712143</v>
      </c>
      <c r="T2143" s="10">
        <f t="shared" si="413"/>
        <v>0.52600546242712143</v>
      </c>
      <c r="U2143" s="11">
        <f t="shared" si="430"/>
        <v>0.52600546242712143</v>
      </c>
      <c r="V2143" s="10">
        <f t="shared" si="414"/>
        <v>0.6948391152437573</v>
      </c>
      <c r="W2143" s="10">
        <f t="shared" si="415"/>
        <v>0.52499968374568307</v>
      </c>
      <c r="X2143" s="10">
        <f t="shared" si="431"/>
        <v>0.77061297956527997</v>
      </c>
      <c r="Y2143" s="10">
        <f>_xlfn.PERCENTILE.INC($X$1519:X2143,0.75)</f>
        <v>0.65750682803390181</v>
      </c>
      <c r="Z2143" s="10">
        <f t="shared" si="432"/>
        <v>0.65750682803390181</v>
      </c>
      <c r="AA2143" s="10">
        <f t="shared" si="433"/>
        <v>0.6565249837112086</v>
      </c>
      <c r="AB2143" s="10">
        <f t="shared" si="434"/>
        <v>0.3647903157571028</v>
      </c>
      <c r="AC2143" s="10">
        <f t="shared" si="435"/>
        <v>0.23949395611043856</v>
      </c>
      <c r="AD2143" s="13">
        <f t="shared" si="436"/>
        <v>364790.3157571028</v>
      </c>
      <c r="AE2143" s="13">
        <f t="shared" si="416"/>
        <v>239493.95611043856</v>
      </c>
      <c r="AF2143" s="13"/>
      <c r="AG2143" s="2">
        <f t="shared" si="411"/>
        <v>37853</v>
      </c>
      <c r="AH2143" s="3">
        <f t="shared" si="417"/>
        <v>-267.94160478948709</v>
      </c>
      <c r="AI2143" s="3">
        <f t="shared" si="418"/>
        <v>-175.91035771997309</v>
      </c>
      <c r="AJ2143" s="3">
        <f t="shared" si="437"/>
        <v>146130.98702185936</v>
      </c>
      <c r="AK2143" s="3">
        <f t="shared" si="438"/>
        <v>99909.207245068479</v>
      </c>
    </row>
    <row r="2144" spans="2:37" x14ac:dyDescent="0.2">
      <c r="B2144" s="5">
        <v>37854</v>
      </c>
      <c r="C2144" s="1">
        <v>149.88</v>
      </c>
      <c r="D2144" s="1">
        <f t="shared" si="439"/>
        <v>34</v>
      </c>
      <c r="E2144" s="1" t="b">
        <f t="shared" si="440"/>
        <v>0</v>
      </c>
      <c r="F2144" s="6">
        <f t="shared" si="441"/>
        <v>1.5369194787837603E-3</v>
      </c>
      <c r="G2144" s="8">
        <f t="shared" si="419"/>
        <v>4.2602641468095248E-4</v>
      </c>
      <c r="H2144" s="8">
        <f t="shared" si="420"/>
        <v>1.7734962385066437E-3</v>
      </c>
      <c r="I2144" s="8">
        <f t="shared" si="421"/>
        <v>9.9371469858557234E-4</v>
      </c>
      <c r="J2144" s="6">
        <f t="shared" si="422"/>
        <v>2.0550839238084786E-3</v>
      </c>
      <c r="K2144" s="6">
        <f t="shared" si="423"/>
        <v>1.3902253371352773E-3</v>
      </c>
      <c r="L2144" s="6">
        <f t="shared" si="424"/>
        <v>7.5542774589932834E-4</v>
      </c>
      <c r="M2144" s="9">
        <f t="shared" si="425"/>
        <v>0.20730365789219982</v>
      </c>
      <c r="N2144" s="9">
        <f t="shared" si="426"/>
        <v>1</v>
      </c>
      <c r="O2144" s="9">
        <f t="shared" si="427"/>
        <v>1</v>
      </c>
      <c r="P2144" s="9">
        <f t="shared" si="428"/>
        <v>0.73576788596406661</v>
      </c>
      <c r="Q2144" s="10">
        <f t="shared" si="429"/>
        <v>0.12976042492546153</v>
      </c>
      <c r="R2144" s="10">
        <f t="shared" si="412"/>
        <v>0.61652079242153002</v>
      </c>
      <c r="S2144" s="10">
        <f>_xlfn.PERCENTILE.INC($R$1519:R2144,0.75)</f>
        <v>0.52625673703582621</v>
      </c>
      <c r="T2144" s="10">
        <f t="shared" si="413"/>
        <v>0.52625673703582621</v>
      </c>
      <c r="U2144" s="11">
        <f t="shared" si="430"/>
        <v>0.52625673703582621</v>
      </c>
      <c r="V2144" s="10">
        <f t="shared" si="414"/>
        <v>0.6948391152437573</v>
      </c>
      <c r="W2144" s="10">
        <f t="shared" si="415"/>
        <v>0.52499968374568307</v>
      </c>
      <c r="X2144" s="10">
        <f t="shared" si="431"/>
        <v>0.77065099052691266</v>
      </c>
      <c r="Y2144" s="10">
        <f>_xlfn.PERCENTILE.INC($X$1519:X2144,0.75)</f>
        <v>0.65782092129478276</v>
      </c>
      <c r="Z2144" s="10">
        <f t="shared" si="432"/>
        <v>0.65782092129478276</v>
      </c>
      <c r="AA2144" s="10">
        <f t="shared" si="433"/>
        <v>0.6565249837112086</v>
      </c>
      <c r="AB2144" s="10">
        <f t="shared" si="434"/>
        <v>0.3647903157571028</v>
      </c>
      <c r="AC2144" s="10">
        <f t="shared" si="435"/>
        <v>0.23949395611043856</v>
      </c>
      <c r="AD2144" s="13">
        <f t="shared" si="436"/>
        <v>364790.3157571028</v>
      </c>
      <c r="AE2144" s="13">
        <f t="shared" si="416"/>
        <v>239493.95611043856</v>
      </c>
      <c r="AF2144" s="13"/>
      <c r="AG2144" s="2">
        <f t="shared" si="411"/>
        <v>37854</v>
      </c>
      <c r="AH2144" s="3">
        <f t="shared" si="417"/>
        <v>560.65334195876983</v>
      </c>
      <c r="AI2144" s="3">
        <f t="shared" si="418"/>
        <v>368.08292619711602</v>
      </c>
      <c r="AJ2144" s="3">
        <f t="shared" si="437"/>
        <v>146691.64036381812</v>
      </c>
      <c r="AK2144" s="3">
        <f t="shared" si="438"/>
        <v>100277.2901712656</v>
      </c>
    </row>
    <row r="2145" spans="2:37" x14ac:dyDescent="0.2">
      <c r="B2145" s="5">
        <v>37855</v>
      </c>
      <c r="C2145" s="1">
        <v>150.76</v>
      </c>
      <c r="D2145" s="1">
        <f t="shared" si="439"/>
        <v>34</v>
      </c>
      <c r="E2145" s="1" t="b">
        <f t="shared" si="440"/>
        <v>0</v>
      </c>
      <c r="F2145" s="6">
        <f t="shared" si="441"/>
        <v>5.8713637576728317E-3</v>
      </c>
      <c r="G2145" s="8">
        <f t="shared" si="419"/>
        <v>6.7620543448096155E-4</v>
      </c>
      <c r="H2145" s="8">
        <f t="shared" si="420"/>
        <v>1.7684592601235817E-3</v>
      </c>
      <c r="I2145" s="8">
        <f t="shared" si="421"/>
        <v>9.8966504993472804E-4</v>
      </c>
      <c r="J2145" s="6">
        <f t="shared" si="422"/>
        <v>2.0551674212932586E-3</v>
      </c>
      <c r="K2145" s="6">
        <f t="shared" si="423"/>
        <v>1.3911258718771122E-3</v>
      </c>
      <c r="L2145" s="6">
        <f t="shared" si="424"/>
        <v>7.5584571812322224E-4</v>
      </c>
      <c r="M2145" s="9">
        <f t="shared" si="425"/>
        <v>0.32902693351155043</v>
      </c>
      <c r="N2145" s="9">
        <f t="shared" si="426"/>
        <v>1</v>
      </c>
      <c r="O2145" s="9">
        <f t="shared" si="427"/>
        <v>1</v>
      </c>
      <c r="P2145" s="9">
        <f t="shared" si="428"/>
        <v>0.77634231117051689</v>
      </c>
      <c r="Q2145" s="10">
        <f t="shared" si="429"/>
        <v>0.11603127728372586</v>
      </c>
      <c r="R2145" s="10">
        <f t="shared" si="412"/>
        <v>0.68946926960374433</v>
      </c>
      <c r="S2145" s="10">
        <f>_xlfn.PERCENTILE.INC($R$1519:R2145,0.75)</f>
        <v>0.52651888054725149</v>
      </c>
      <c r="T2145" s="10">
        <f t="shared" si="413"/>
        <v>0.52651888054725149</v>
      </c>
      <c r="U2145" s="11">
        <f t="shared" si="430"/>
        <v>0.52651888054725149</v>
      </c>
      <c r="V2145" s="10">
        <f t="shared" si="414"/>
        <v>0.6948391152437573</v>
      </c>
      <c r="W2145" s="10">
        <f t="shared" si="415"/>
        <v>0.52499968374568307</v>
      </c>
      <c r="X2145" s="10">
        <f t="shared" si="431"/>
        <v>0.86183658700468047</v>
      </c>
      <c r="Y2145" s="10">
        <f>_xlfn.PERCENTILE.INC($X$1519:X2145,0.75)</f>
        <v>0.65814860068406444</v>
      </c>
      <c r="Z2145" s="10">
        <f t="shared" si="432"/>
        <v>0.65814860068406444</v>
      </c>
      <c r="AA2145" s="10">
        <f t="shared" si="433"/>
        <v>0.6565249837112086</v>
      </c>
      <c r="AB2145" s="10">
        <f t="shared" si="434"/>
        <v>0.3647903157571028</v>
      </c>
      <c r="AC2145" s="10">
        <f t="shared" si="435"/>
        <v>0.23949395611043856</v>
      </c>
      <c r="AD2145" s="13">
        <f t="shared" si="436"/>
        <v>364790.3157571028</v>
      </c>
      <c r="AE2145" s="13">
        <f t="shared" si="416"/>
        <v>239493.95611043856</v>
      </c>
      <c r="AF2145" s="13"/>
      <c r="AG2145" s="2">
        <f t="shared" si="411"/>
        <v>37855</v>
      </c>
      <c r="AH2145" s="3">
        <f t="shared" si="417"/>
        <v>2141.8166390862821</v>
      </c>
      <c r="AI2145" s="3">
        <f t="shared" si="418"/>
        <v>1406.1561340885169</v>
      </c>
      <c r="AJ2145" s="3">
        <f t="shared" si="437"/>
        <v>148833.45700290441</v>
      </c>
      <c r="AK2145" s="3">
        <f t="shared" si="438"/>
        <v>101683.44630535413</v>
      </c>
    </row>
    <row r="2146" spans="2:37" x14ac:dyDescent="0.2">
      <c r="B2146" s="5">
        <v>37859</v>
      </c>
      <c r="C2146" s="1">
        <v>151.16</v>
      </c>
      <c r="D2146" s="1">
        <f t="shared" si="439"/>
        <v>35</v>
      </c>
      <c r="E2146" s="1" t="b">
        <f t="shared" si="440"/>
        <v>1</v>
      </c>
      <c r="F2146" s="6">
        <f t="shared" si="441"/>
        <v>2.6532236667551334E-3</v>
      </c>
      <c r="G2146" s="8">
        <f t="shared" si="419"/>
        <v>7.3845979255571746E-4</v>
      </c>
      <c r="H2146" s="8">
        <f t="shared" si="420"/>
        <v>1.8438326204624628E-3</v>
      </c>
      <c r="I2146" s="8">
        <f t="shared" si="421"/>
        <v>9.6500110192161226E-4</v>
      </c>
      <c r="J2146" s="6">
        <f t="shared" si="422"/>
        <v>2.0552771373686402E-3</v>
      </c>
      <c r="K2146" s="6">
        <f t="shared" si="423"/>
        <v>1.3921199591540368E-3</v>
      </c>
      <c r="L2146" s="6">
        <f t="shared" si="424"/>
        <v>7.5624376693398971E-4</v>
      </c>
      <c r="M2146" s="9">
        <f t="shared" si="425"/>
        <v>0.35929937580153465</v>
      </c>
      <c r="N2146" s="9">
        <f t="shared" si="426"/>
        <v>1</v>
      </c>
      <c r="O2146" s="9">
        <f t="shared" si="427"/>
        <v>1</v>
      </c>
      <c r="P2146" s="9">
        <f t="shared" si="428"/>
        <v>0.78643312526717823</v>
      </c>
      <c r="Q2146" s="10">
        <f t="shared" si="429"/>
        <v>0.11424927246542044</v>
      </c>
      <c r="R2146" s="10">
        <f t="shared" si="412"/>
        <v>0.70022327734483747</v>
      </c>
      <c r="S2146" s="10">
        <f>_xlfn.PERCENTILE.INC($R$1519:R2146,0.75)</f>
        <v>0.52675283688181884</v>
      </c>
      <c r="T2146" s="10">
        <f t="shared" si="413"/>
        <v>0.52675283688181884</v>
      </c>
      <c r="U2146" s="11">
        <f t="shared" si="430"/>
        <v>0.52675283688181884</v>
      </c>
      <c r="V2146" s="10">
        <f t="shared" si="414"/>
        <v>0.77634231117051689</v>
      </c>
      <c r="W2146" s="10">
        <f t="shared" si="415"/>
        <v>0.52651888054725149</v>
      </c>
      <c r="X2146" s="10">
        <f t="shared" si="431"/>
        <v>0.87527909668104686</v>
      </c>
      <c r="Y2146" s="10">
        <f>_xlfn.PERCENTILE.INC($X$1519:X2146,0.75)</f>
        <v>0.65844104610227361</v>
      </c>
      <c r="Z2146" s="10">
        <f t="shared" si="432"/>
        <v>0.65844104610227361</v>
      </c>
      <c r="AA2146" s="10">
        <f t="shared" si="433"/>
        <v>0.65844104610227361</v>
      </c>
      <c r="AB2146" s="10">
        <f t="shared" si="434"/>
        <v>0.40875888459896653</v>
      </c>
      <c r="AC2146" s="10">
        <f t="shared" si="435"/>
        <v>0.26914362757894206</v>
      </c>
      <c r="AD2146" s="13">
        <f t="shared" si="436"/>
        <v>408758.88459896651</v>
      </c>
      <c r="AE2146" s="13">
        <f t="shared" si="416"/>
        <v>269143.62757894205</v>
      </c>
      <c r="AF2146" s="13"/>
      <c r="AG2146" s="2">
        <f t="shared" si="411"/>
        <v>37859</v>
      </c>
      <c r="AH2146" s="3">
        <f t="shared" si="417"/>
        <v>967.87029916982317</v>
      </c>
      <c r="AI2146" s="3">
        <f t="shared" si="418"/>
        <v>635.43103239703078</v>
      </c>
      <c r="AJ2146" s="3">
        <f t="shared" si="437"/>
        <v>149801.32730207423</v>
      </c>
      <c r="AK2146" s="3">
        <f t="shared" si="438"/>
        <v>102318.87733775115</v>
      </c>
    </row>
    <row r="2147" spans="2:37" x14ac:dyDescent="0.2">
      <c r="B2147" s="5">
        <v>37860</v>
      </c>
      <c r="C2147" s="1">
        <v>151.74</v>
      </c>
      <c r="D2147" s="1">
        <f t="shared" si="439"/>
        <v>35</v>
      </c>
      <c r="E2147" s="1" t="b">
        <f t="shared" si="440"/>
        <v>0</v>
      </c>
      <c r="F2147" s="6">
        <f t="shared" si="441"/>
        <v>3.8369939137339326E-3</v>
      </c>
      <c r="G2147" s="8">
        <f t="shared" si="419"/>
        <v>7.1429417239680872E-4</v>
      </c>
      <c r="H2147" s="8">
        <f t="shared" si="420"/>
        <v>1.9530457882583512E-3</v>
      </c>
      <c r="I2147" s="8">
        <f t="shared" si="421"/>
        <v>9.609731692633883E-4</v>
      </c>
      <c r="J2147" s="6">
        <f t="shared" si="422"/>
        <v>2.055377535321372E-3</v>
      </c>
      <c r="K2147" s="6">
        <f t="shared" si="423"/>
        <v>1.3932448058191253E-3</v>
      </c>
      <c r="L2147" s="6">
        <f t="shared" si="424"/>
        <v>7.5663356197143937E-4</v>
      </c>
      <c r="M2147" s="9">
        <f t="shared" si="425"/>
        <v>0.34752455941634297</v>
      </c>
      <c r="N2147" s="9">
        <f t="shared" si="426"/>
        <v>1</v>
      </c>
      <c r="O2147" s="9">
        <f t="shared" si="427"/>
        <v>1</v>
      </c>
      <c r="P2147" s="9">
        <f t="shared" si="428"/>
        <v>0.78250818647211429</v>
      </c>
      <c r="Q2147" s="10">
        <f t="shared" si="429"/>
        <v>0.11418933980953642</v>
      </c>
      <c r="R2147" s="10">
        <f t="shared" si="412"/>
        <v>0.7005907918675861</v>
      </c>
      <c r="S2147" s="10">
        <f>_xlfn.PERCENTILE.INC($R$1519:R2147,0.75)</f>
        <v>0.52691954995994972</v>
      </c>
      <c r="T2147" s="10">
        <f t="shared" si="413"/>
        <v>0.52691954995994972</v>
      </c>
      <c r="U2147" s="11">
        <f t="shared" si="430"/>
        <v>0.52691954995994972</v>
      </c>
      <c r="V2147" s="10">
        <f t="shared" si="414"/>
        <v>0.77634231117051689</v>
      </c>
      <c r="W2147" s="10">
        <f t="shared" si="415"/>
        <v>0.52651888054725149</v>
      </c>
      <c r="X2147" s="10">
        <f t="shared" si="431"/>
        <v>0.87573848983448266</v>
      </c>
      <c r="Y2147" s="10">
        <f>_xlfn.PERCENTILE.INC($X$1519:X2147,0.75)</f>
        <v>0.6586494374499372</v>
      </c>
      <c r="Z2147" s="10">
        <f t="shared" si="432"/>
        <v>0.6586494374499372</v>
      </c>
      <c r="AA2147" s="10">
        <f t="shared" si="433"/>
        <v>0.65844104610227361</v>
      </c>
      <c r="AB2147" s="10">
        <f t="shared" si="434"/>
        <v>0.40875888459896653</v>
      </c>
      <c r="AC2147" s="10">
        <f t="shared" si="435"/>
        <v>0.26914362757894206</v>
      </c>
      <c r="AD2147" s="13">
        <f t="shared" si="436"/>
        <v>408758.88459896651</v>
      </c>
      <c r="AE2147" s="13">
        <f t="shared" si="416"/>
        <v>269143.62757894205</v>
      </c>
      <c r="AF2147" s="13"/>
      <c r="AG2147" s="2">
        <f t="shared" si="411"/>
        <v>37860</v>
      </c>
      <c r="AH2147" s="3">
        <f t="shared" si="417"/>
        <v>1568.4053523909054</v>
      </c>
      <c r="AI2147" s="3">
        <f t="shared" si="418"/>
        <v>1032.7024609406728</v>
      </c>
      <c r="AJ2147" s="3">
        <f t="shared" si="437"/>
        <v>151369.73265446513</v>
      </c>
      <c r="AK2147" s="3">
        <f t="shared" si="438"/>
        <v>103351.57979869183</v>
      </c>
    </row>
    <row r="2148" spans="2:37" x14ac:dyDescent="0.2">
      <c r="B2148" s="5">
        <v>37861</v>
      </c>
      <c r="C2148" s="1">
        <v>152.94999999999999</v>
      </c>
      <c r="D2148" s="1">
        <f t="shared" si="439"/>
        <v>35</v>
      </c>
      <c r="E2148" s="1" t="b">
        <f t="shared" si="440"/>
        <v>0</v>
      </c>
      <c r="F2148" s="6">
        <f t="shared" si="441"/>
        <v>7.9741663371555305E-3</v>
      </c>
      <c r="G2148" s="8">
        <f t="shared" si="419"/>
        <v>7.3060600699067471E-4</v>
      </c>
      <c r="H2148" s="8">
        <f t="shared" si="420"/>
        <v>2.0009184540550414E-3</v>
      </c>
      <c r="I2148" s="8">
        <f t="shared" si="421"/>
        <v>1.0090598485027738E-3</v>
      </c>
      <c r="J2148" s="6">
        <f t="shared" si="422"/>
        <v>2.0554839657378307E-3</v>
      </c>
      <c r="K2148" s="6">
        <f t="shared" si="423"/>
        <v>1.3944285151651348E-3</v>
      </c>
      <c r="L2148" s="6">
        <f t="shared" si="424"/>
        <v>7.5708538912839748E-4</v>
      </c>
      <c r="M2148" s="9">
        <f t="shared" si="425"/>
        <v>0.35544232850700852</v>
      </c>
      <c r="N2148" s="9">
        <f t="shared" si="426"/>
        <v>1</v>
      </c>
      <c r="O2148" s="9">
        <f t="shared" si="427"/>
        <v>1</v>
      </c>
      <c r="P2148" s="9">
        <f t="shared" si="428"/>
        <v>0.7851474428356694</v>
      </c>
      <c r="Q2148" s="10">
        <f t="shared" si="429"/>
        <v>0.11497184973014468</v>
      </c>
      <c r="R2148" s="10">
        <f t="shared" si="412"/>
        <v>0.69582250079277153</v>
      </c>
      <c r="S2148" s="10">
        <f>_xlfn.PERCENTILE.INC($R$1519:R2148,0.75)</f>
        <v>0.527918595268702</v>
      </c>
      <c r="T2148" s="10">
        <f t="shared" si="413"/>
        <v>0.527918595268702</v>
      </c>
      <c r="U2148" s="11">
        <f t="shared" si="430"/>
        <v>0.527918595268702</v>
      </c>
      <c r="V2148" s="10">
        <f t="shared" si="414"/>
        <v>0.77634231117051689</v>
      </c>
      <c r="W2148" s="10">
        <f t="shared" si="415"/>
        <v>0.52651888054725149</v>
      </c>
      <c r="X2148" s="10">
        <f t="shared" si="431"/>
        <v>0.86977812599096438</v>
      </c>
      <c r="Y2148" s="10">
        <f>_xlfn.PERCENTILE.INC($X$1519:X2148,0.75)</f>
        <v>0.65989824408587749</v>
      </c>
      <c r="Z2148" s="10">
        <f t="shared" si="432"/>
        <v>0.65989824408587749</v>
      </c>
      <c r="AA2148" s="10">
        <f t="shared" si="433"/>
        <v>0.65844104610227361</v>
      </c>
      <c r="AB2148" s="10">
        <f t="shared" si="434"/>
        <v>0.40875888459896653</v>
      </c>
      <c r="AC2148" s="10">
        <f t="shared" si="435"/>
        <v>0.26914362757894206</v>
      </c>
      <c r="AD2148" s="13">
        <f t="shared" si="436"/>
        <v>408758.88459896651</v>
      </c>
      <c r="AE2148" s="13">
        <f t="shared" si="416"/>
        <v>269143.62757894205</v>
      </c>
      <c r="AF2148" s="13"/>
      <c r="AG2148" s="2">
        <f t="shared" si="411"/>
        <v>37861</v>
      </c>
      <c r="AH2148" s="3">
        <f t="shared" si="417"/>
        <v>3259.5113375823212</v>
      </c>
      <c r="AI2148" s="3">
        <f t="shared" si="418"/>
        <v>2146.1960548999245</v>
      </c>
      <c r="AJ2148" s="3">
        <f t="shared" si="437"/>
        <v>154629.24399204744</v>
      </c>
      <c r="AK2148" s="3">
        <f t="shared" si="438"/>
        <v>105497.77585359175</v>
      </c>
    </row>
    <row r="2149" spans="2:37" x14ac:dyDescent="0.2">
      <c r="B2149" s="5">
        <v>37862</v>
      </c>
      <c r="C2149" s="1">
        <v>152.87</v>
      </c>
      <c r="D2149" s="1">
        <f t="shared" si="439"/>
        <v>35</v>
      </c>
      <c r="E2149" s="1" t="b">
        <f t="shared" si="440"/>
        <v>0</v>
      </c>
      <c r="F2149" s="6">
        <f t="shared" si="441"/>
        <v>-5.2304674730296874E-4</v>
      </c>
      <c r="G2149" s="8">
        <f t="shared" si="419"/>
        <v>9.3313143861428218E-4</v>
      </c>
      <c r="H2149" s="8">
        <f t="shared" si="420"/>
        <v>1.914469785313232E-3</v>
      </c>
      <c r="I2149" s="8">
        <f t="shared" si="421"/>
        <v>1.0365051871016806E-3</v>
      </c>
      <c r="J2149" s="6">
        <f t="shared" si="422"/>
        <v>2.0556610107839504E-3</v>
      </c>
      <c r="K2149" s="6">
        <f t="shared" si="423"/>
        <v>1.3955070268306315E-3</v>
      </c>
      <c r="L2149" s="6">
        <f t="shared" si="424"/>
        <v>7.5757173739198359E-4</v>
      </c>
      <c r="M2149" s="9">
        <f t="shared" si="425"/>
        <v>0.45393254710727893</v>
      </c>
      <c r="N2149" s="9">
        <f t="shared" si="426"/>
        <v>1</v>
      </c>
      <c r="O2149" s="9">
        <f t="shared" si="427"/>
        <v>1</v>
      </c>
      <c r="P2149" s="9">
        <f t="shared" si="428"/>
        <v>0.81797751570242638</v>
      </c>
      <c r="Q2149" s="10">
        <f t="shared" si="429"/>
        <v>0.10751895242680731</v>
      </c>
      <c r="R2149" s="10">
        <f t="shared" si="412"/>
        <v>0.74405486841456514</v>
      </c>
      <c r="S2149" s="10">
        <f>_xlfn.PERCENTILE.INC($R$1519:R2149,0.75)</f>
        <v>0.52825297800718285</v>
      </c>
      <c r="T2149" s="10">
        <f t="shared" si="413"/>
        <v>0.52825297800718285</v>
      </c>
      <c r="U2149" s="11">
        <f t="shared" si="430"/>
        <v>0.52825297800718285</v>
      </c>
      <c r="V2149" s="10">
        <f t="shared" si="414"/>
        <v>0.77634231117051689</v>
      </c>
      <c r="W2149" s="10">
        <f t="shared" si="415"/>
        <v>0.52651888054725149</v>
      </c>
      <c r="X2149" s="10">
        <f t="shared" si="431"/>
        <v>0.93006858551820648</v>
      </c>
      <c r="Y2149" s="10">
        <f>_xlfn.PERCENTILE.INC($X$1519:X2149,0.75)</f>
        <v>0.66031622250897859</v>
      </c>
      <c r="Z2149" s="10">
        <f t="shared" si="432"/>
        <v>0.66031622250897859</v>
      </c>
      <c r="AA2149" s="10">
        <f t="shared" si="433"/>
        <v>0.65844104610227361</v>
      </c>
      <c r="AB2149" s="10">
        <f t="shared" si="434"/>
        <v>0.40875888459896653</v>
      </c>
      <c r="AC2149" s="10">
        <f t="shared" si="435"/>
        <v>0.26914362757894206</v>
      </c>
      <c r="AD2149" s="13">
        <f t="shared" si="436"/>
        <v>408758.88459896651</v>
      </c>
      <c r="AE2149" s="13">
        <f t="shared" si="416"/>
        <v>269143.62757894205</v>
      </c>
      <c r="AF2149" s="13"/>
      <c r="AG2149" s="2">
        <f t="shared" si="411"/>
        <v>37862</v>
      </c>
      <c r="AH2149" s="3">
        <f t="shared" si="417"/>
        <v>-213.80000502067901</v>
      </c>
      <c r="AI2149" s="3">
        <f t="shared" si="418"/>
        <v>-140.77469896248724</v>
      </c>
      <c r="AJ2149" s="3">
        <f t="shared" si="437"/>
        <v>154415.44398702675</v>
      </c>
      <c r="AK2149" s="3">
        <f t="shared" si="438"/>
        <v>105357.00115462927</v>
      </c>
    </row>
    <row r="2150" spans="2:37" x14ac:dyDescent="0.2">
      <c r="B2150" s="5">
        <v>37866</v>
      </c>
      <c r="C2150" s="1">
        <v>152.05000000000001</v>
      </c>
      <c r="D2150" s="1">
        <f t="shared" si="439"/>
        <v>36</v>
      </c>
      <c r="E2150" s="1" t="b">
        <f t="shared" si="440"/>
        <v>1</v>
      </c>
      <c r="F2150" s="6">
        <f t="shared" si="441"/>
        <v>-5.3640348008111571E-3</v>
      </c>
      <c r="G2150" s="8">
        <f t="shared" si="419"/>
        <v>7.9025936101306371E-4</v>
      </c>
      <c r="H2150" s="8">
        <f t="shared" si="420"/>
        <v>1.8507520635080875E-3</v>
      </c>
      <c r="I2150" s="8">
        <f t="shared" si="421"/>
        <v>9.7642639467891549E-4</v>
      </c>
      <c r="J2150" s="6">
        <f t="shared" si="422"/>
        <v>2.0557820643072253E-3</v>
      </c>
      <c r="K2150" s="6">
        <f t="shared" si="423"/>
        <v>1.3965032945395732E-3</v>
      </c>
      <c r="L2150" s="6">
        <f t="shared" si="424"/>
        <v>7.5797320984427445E-4</v>
      </c>
      <c r="M2150" s="9">
        <f t="shared" si="425"/>
        <v>0.38440814069431622</v>
      </c>
      <c r="N2150" s="9">
        <f t="shared" si="426"/>
        <v>1</v>
      </c>
      <c r="O2150" s="9">
        <f t="shared" si="427"/>
        <v>1</v>
      </c>
      <c r="P2150" s="9">
        <f t="shared" si="428"/>
        <v>0.79480271356477206</v>
      </c>
      <c r="Q2150" s="10">
        <f t="shared" si="429"/>
        <v>0.10685809937826309</v>
      </c>
      <c r="R2150" s="10">
        <f t="shared" si="412"/>
        <v>0.7486564000807362</v>
      </c>
      <c r="S2150" s="10">
        <f>_xlfn.PERCENTILE.INC($R$1519:R2150,0.75)</f>
        <v>0.52829566264654892</v>
      </c>
      <c r="T2150" s="10">
        <f t="shared" si="413"/>
        <v>0.52829566264654892</v>
      </c>
      <c r="U2150" s="11">
        <f t="shared" si="430"/>
        <v>0.52829566264654892</v>
      </c>
      <c r="V2150" s="10">
        <f t="shared" si="414"/>
        <v>0.81797751570242638</v>
      </c>
      <c r="W2150" s="10">
        <f t="shared" si="415"/>
        <v>0.52825297800718285</v>
      </c>
      <c r="X2150" s="10">
        <f t="shared" si="431"/>
        <v>0.93582050010092033</v>
      </c>
      <c r="Y2150" s="10">
        <f>_xlfn.PERCENTILE.INC($X$1519:X2150,0.75)</f>
        <v>0.66036957830818621</v>
      </c>
      <c r="Z2150" s="10">
        <f t="shared" si="432"/>
        <v>0.66036957830818621</v>
      </c>
      <c r="AA2150" s="10">
        <f t="shared" si="433"/>
        <v>0.66036957830818621</v>
      </c>
      <c r="AB2150" s="10">
        <f t="shared" si="434"/>
        <v>0.43209905861272391</v>
      </c>
      <c r="AC2150" s="10">
        <f t="shared" si="435"/>
        <v>0.2853450731234487</v>
      </c>
      <c r="AD2150" s="13">
        <f t="shared" si="436"/>
        <v>432099.05861272389</v>
      </c>
      <c r="AE2150" s="13">
        <f t="shared" si="416"/>
        <v>285345.0731234487</v>
      </c>
      <c r="AF2150" s="13"/>
      <c r="AG2150" s="2">
        <f t="shared" si="411"/>
        <v>37866</v>
      </c>
      <c r="AH2150" s="3">
        <f t="shared" si="417"/>
        <v>-2192.5968821296083</v>
      </c>
      <c r="AI2150" s="3">
        <f t="shared" si="418"/>
        <v>-1443.6957847500028</v>
      </c>
      <c r="AJ2150" s="3">
        <f t="shared" si="437"/>
        <v>152222.84710489714</v>
      </c>
      <c r="AK2150" s="3">
        <f t="shared" si="438"/>
        <v>103913.30536987926</v>
      </c>
    </row>
    <row r="2151" spans="2:37" x14ac:dyDescent="0.2">
      <c r="B2151" s="5">
        <v>37867</v>
      </c>
      <c r="C2151" s="1">
        <v>153.63999999999999</v>
      </c>
      <c r="D2151" s="1">
        <f t="shared" si="439"/>
        <v>36</v>
      </c>
      <c r="E2151" s="1" t="b">
        <f t="shared" si="440"/>
        <v>0</v>
      </c>
      <c r="F2151" s="6">
        <f t="shared" si="441"/>
        <v>1.0457086484708888E-2</v>
      </c>
      <c r="G2151" s="8">
        <f t="shared" si="419"/>
        <v>7.692520437839218E-4</v>
      </c>
      <c r="H2151" s="8">
        <f t="shared" si="420"/>
        <v>1.9823112891680836E-3</v>
      </c>
      <c r="I2151" s="8">
        <f t="shared" si="421"/>
        <v>1.0233545320069367E-3</v>
      </c>
      <c r="J2151" s="6">
        <f t="shared" si="422"/>
        <v>2.0558946263649239E-3</v>
      </c>
      <c r="K2151" s="6">
        <f t="shared" si="423"/>
        <v>1.3976557758966157E-3</v>
      </c>
      <c r="L2151" s="6">
        <f t="shared" si="424"/>
        <v>7.5843692166550772E-4</v>
      </c>
      <c r="M2151" s="9">
        <f t="shared" si="425"/>
        <v>0.37416900356612859</v>
      </c>
      <c r="N2151" s="9">
        <f t="shared" si="426"/>
        <v>1</v>
      </c>
      <c r="O2151" s="9">
        <f t="shared" si="427"/>
        <v>1</v>
      </c>
      <c r="P2151" s="9">
        <f t="shared" si="428"/>
        <v>0.79138966785537612</v>
      </c>
      <c r="Q2151" s="10">
        <f t="shared" si="429"/>
        <v>0.10767305003752543</v>
      </c>
      <c r="R2151" s="10">
        <f t="shared" si="412"/>
        <v>0.74299000513237978</v>
      </c>
      <c r="S2151" s="10">
        <f>_xlfn.PERCENTILE.INC($R$1519:R2151,0.75)</f>
        <v>0.52841961365795664</v>
      </c>
      <c r="T2151" s="10">
        <f t="shared" si="413"/>
        <v>0.52841961365795664</v>
      </c>
      <c r="U2151" s="11">
        <f t="shared" si="430"/>
        <v>0.52841961365795664</v>
      </c>
      <c r="V2151" s="10">
        <f t="shared" si="414"/>
        <v>0.81797751570242638</v>
      </c>
      <c r="W2151" s="10">
        <f t="shared" si="415"/>
        <v>0.52825297800718285</v>
      </c>
      <c r="X2151" s="10">
        <f t="shared" si="431"/>
        <v>0.9287375064154747</v>
      </c>
      <c r="Y2151" s="10">
        <f>_xlfn.PERCENTILE.INC($X$1519:X2151,0.75)</f>
        <v>0.66052451707244586</v>
      </c>
      <c r="Z2151" s="10">
        <f t="shared" si="432"/>
        <v>0.66052451707244586</v>
      </c>
      <c r="AA2151" s="10">
        <f t="shared" si="433"/>
        <v>0.66036957830818621</v>
      </c>
      <c r="AB2151" s="10">
        <f t="shared" si="434"/>
        <v>0.43209905861272391</v>
      </c>
      <c r="AC2151" s="10">
        <f t="shared" si="435"/>
        <v>0.2853450731234487</v>
      </c>
      <c r="AD2151" s="13">
        <f t="shared" si="436"/>
        <v>432099.05861272389</v>
      </c>
      <c r="AE2151" s="13">
        <f t="shared" si="416"/>
        <v>285345.0731234487</v>
      </c>
      <c r="AF2151" s="13"/>
      <c r="AG2151" s="2">
        <f t="shared" si="411"/>
        <v>37867</v>
      </c>
      <c r="AH2151" s="3">
        <f t="shared" si="417"/>
        <v>4518.4972258745493</v>
      </c>
      <c r="AI2151" s="3">
        <f t="shared" si="418"/>
        <v>2983.8781076374848</v>
      </c>
      <c r="AJ2151" s="3">
        <f t="shared" si="437"/>
        <v>156741.34433077168</v>
      </c>
      <c r="AK2151" s="3">
        <f t="shared" si="438"/>
        <v>106897.18347751675</v>
      </c>
    </row>
    <row r="2152" spans="2:37" x14ac:dyDescent="0.2">
      <c r="B2152" s="5">
        <v>37868</v>
      </c>
      <c r="C2152" s="1">
        <v>154.44999999999999</v>
      </c>
      <c r="D2152" s="1">
        <f t="shared" si="439"/>
        <v>36</v>
      </c>
      <c r="E2152" s="1" t="b">
        <f t="shared" si="440"/>
        <v>0</v>
      </c>
      <c r="F2152" s="6">
        <f t="shared" si="441"/>
        <v>5.2720645665191856E-3</v>
      </c>
      <c r="G2152" s="8">
        <f t="shared" si="419"/>
        <v>9.6479859056636751E-4</v>
      </c>
      <c r="H2152" s="8">
        <f t="shared" si="420"/>
        <v>2.0169692598614986E-3</v>
      </c>
      <c r="I2152" s="8">
        <f t="shared" si="421"/>
        <v>1.082444911524175E-3</v>
      </c>
      <c r="J2152" s="6">
        <f t="shared" si="422"/>
        <v>2.0560701648638584E-3</v>
      </c>
      <c r="K2152" s="6">
        <f t="shared" si="423"/>
        <v>1.398850297557925E-3</v>
      </c>
      <c r="L2152" s="6">
        <f t="shared" si="424"/>
        <v>7.5896697858275749E-4</v>
      </c>
      <c r="M2152" s="9">
        <f t="shared" si="425"/>
        <v>0.46924400103352076</v>
      </c>
      <c r="N2152" s="9">
        <f t="shared" si="426"/>
        <v>1</v>
      </c>
      <c r="O2152" s="9">
        <f t="shared" si="427"/>
        <v>1</v>
      </c>
      <c r="P2152" s="9">
        <f t="shared" si="428"/>
        <v>0.8230813336778402</v>
      </c>
      <c r="Q2152" s="10">
        <f t="shared" si="429"/>
        <v>0.10809926073505759</v>
      </c>
      <c r="R2152" s="10">
        <f t="shared" si="412"/>
        <v>0.7400605652250799</v>
      </c>
      <c r="S2152" s="10">
        <f>_xlfn.PERCENTILE.INC($R$1519:R2152,0.75)</f>
        <v>0.52851637930523598</v>
      </c>
      <c r="T2152" s="10">
        <f t="shared" si="413"/>
        <v>0.52851637930523598</v>
      </c>
      <c r="U2152" s="11">
        <f t="shared" si="430"/>
        <v>0.52851637930523598</v>
      </c>
      <c r="V2152" s="10">
        <f t="shared" si="414"/>
        <v>0.81797751570242638</v>
      </c>
      <c r="W2152" s="10">
        <f t="shared" si="415"/>
        <v>0.52825297800718285</v>
      </c>
      <c r="X2152" s="10">
        <f t="shared" si="431"/>
        <v>0.92507570653134985</v>
      </c>
      <c r="Y2152" s="10">
        <f>_xlfn.PERCENTILE.INC($X$1519:X2152,0.75)</f>
        <v>0.66064547413154495</v>
      </c>
      <c r="Z2152" s="10">
        <f t="shared" si="432"/>
        <v>0.66064547413154495</v>
      </c>
      <c r="AA2152" s="10">
        <f t="shared" si="433"/>
        <v>0.66036957830818621</v>
      </c>
      <c r="AB2152" s="10">
        <f t="shared" si="434"/>
        <v>0.43209905861272391</v>
      </c>
      <c r="AC2152" s="10">
        <f t="shared" si="435"/>
        <v>0.2853450731234487</v>
      </c>
      <c r="AD2152" s="13">
        <f t="shared" si="436"/>
        <v>432099.05861272389</v>
      </c>
      <c r="AE2152" s="13">
        <f t="shared" si="416"/>
        <v>285345.0731234487</v>
      </c>
      <c r="AF2152" s="13"/>
      <c r="AG2152" s="2">
        <f t="shared" si="411"/>
        <v>37868</v>
      </c>
      <c r="AH2152" s="3">
        <f t="shared" si="417"/>
        <v>2278.0541361384385</v>
      </c>
      <c r="AI2152" s="3">
        <f t="shared" si="418"/>
        <v>1504.3576492449599</v>
      </c>
      <c r="AJ2152" s="3">
        <f t="shared" si="437"/>
        <v>159019.39846691012</v>
      </c>
      <c r="AK2152" s="3">
        <f t="shared" si="438"/>
        <v>108401.54112676172</v>
      </c>
    </row>
    <row r="2153" spans="2:37" x14ac:dyDescent="0.2">
      <c r="B2153" s="5">
        <v>37869</v>
      </c>
      <c r="C2153" s="1">
        <v>155.99</v>
      </c>
      <c r="D2153" s="1">
        <f t="shared" si="439"/>
        <v>36</v>
      </c>
      <c r="E2153" s="1" t="b">
        <f t="shared" si="440"/>
        <v>0</v>
      </c>
      <c r="F2153" s="6">
        <f t="shared" si="441"/>
        <v>9.9708643573972466E-3</v>
      </c>
      <c r="G2153" s="8">
        <f t="shared" si="419"/>
        <v>1.2105269050713004E-3</v>
      </c>
      <c r="H2153" s="8">
        <f t="shared" si="420"/>
        <v>2.0766359375341591E-3</v>
      </c>
      <c r="I2153" s="8">
        <f t="shared" si="421"/>
        <v>1.161859397446829E-3</v>
      </c>
      <c r="J2153" s="6">
        <f t="shared" si="422"/>
        <v>2.0563602374870644E-3</v>
      </c>
      <c r="K2153" s="6">
        <f t="shared" si="423"/>
        <v>1.4001183059096705E-3</v>
      </c>
      <c r="L2153" s="6">
        <f t="shared" si="424"/>
        <v>7.5960491718381792E-4</v>
      </c>
      <c r="M2153" s="9">
        <f t="shared" si="425"/>
        <v>0.58867453425893979</v>
      </c>
      <c r="N2153" s="9">
        <f t="shared" si="426"/>
        <v>1</v>
      </c>
      <c r="O2153" s="9">
        <f t="shared" si="427"/>
        <v>1</v>
      </c>
      <c r="P2153" s="9">
        <f t="shared" si="428"/>
        <v>0.8628915114196466</v>
      </c>
      <c r="Q2153" s="10">
        <f t="shared" si="429"/>
        <v>0.10975375495035268</v>
      </c>
      <c r="R2153" s="10">
        <f t="shared" si="412"/>
        <v>0.7289044464691723</v>
      </c>
      <c r="S2153" s="10">
        <f>_xlfn.PERCENTILE.INC($R$1519:R2153,0.75)</f>
        <v>0.5285600339158314</v>
      </c>
      <c r="T2153" s="10">
        <f t="shared" si="413"/>
        <v>0.5285600339158314</v>
      </c>
      <c r="U2153" s="11">
        <f t="shared" si="430"/>
        <v>0.5285600339158314</v>
      </c>
      <c r="V2153" s="10">
        <f t="shared" si="414"/>
        <v>0.81797751570242638</v>
      </c>
      <c r="W2153" s="10">
        <f t="shared" si="415"/>
        <v>0.52825297800718285</v>
      </c>
      <c r="X2153" s="10">
        <f t="shared" si="431"/>
        <v>0.91113055808646548</v>
      </c>
      <c r="Y2153" s="10">
        <f>_xlfn.PERCENTILE.INC($X$1519:X2153,0.75)</f>
        <v>0.6607000423947893</v>
      </c>
      <c r="Z2153" s="10">
        <f t="shared" si="432"/>
        <v>0.6607000423947893</v>
      </c>
      <c r="AA2153" s="10">
        <f t="shared" si="433"/>
        <v>0.66036957830818621</v>
      </c>
      <c r="AB2153" s="10">
        <f t="shared" si="434"/>
        <v>0.43209905861272391</v>
      </c>
      <c r="AC2153" s="10">
        <f t="shared" si="435"/>
        <v>0.2853450731234487</v>
      </c>
      <c r="AD2153" s="13">
        <f t="shared" si="436"/>
        <v>432099.05861272389</v>
      </c>
      <c r="AE2153" s="13">
        <f t="shared" si="416"/>
        <v>285345.0731234487</v>
      </c>
      <c r="AF2153" s="13"/>
      <c r="AG2153" s="2">
        <f t="shared" si="411"/>
        <v>37869</v>
      </c>
      <c r="AH2153" s="3">
        <f t="shared" si="417"/>
        <v>4308.4011023865123</v>
      </c>
      <c r="AI2153" s="3">
        <f t="shared" si="418"/>
        <v>2845.1370191655055</v>
      </c>
      <c r="AJ2153" s="3">
        <f t="shared" si="437"/>
        <v>163327.79956929662</v>
      </c>
      <c r="AK2153" s="3">
        <f t="shared" si="438"/>
        <v>111246.67814592722</v>
      </c>
    </row>
    <row r="2154" spans="2:37" x14ac:dyDescent="0.2">
      <c r="B2154" s="5">
        <v>37872</v>
      </c>
      <c r="C2154" s="1">
        <v>156.32</v>
      </c>
      <c r="D2154" s="1">
        <f t="shared" si="439"/>
        <v>37</v>
      </c>
      <c r="E2154" s="1" t="b">
        <f t="shared" si="440"/>
        <v>1</v>
      </c>
      <c r="F2154" s="6">
        <f t="shared" si="441"/>
        <v>2.1155202256553096E-3</v>
      </c>
      <c r="G2154" s="8">
        <f t="shared" si="419"/>
        <v>1.2110339366148593E-3</v>
      </c>
      <c r="H2154" s="8">
        <f t="shared" si="420"/>
        <v>2.096280206186003E-3</v>
      </c>
      <c r="I2154" s="8">
        <f t="shared" si="421"/>
        <v>1.0915589649994496E-3</v>
      </c>
      <c r="J2154" s="6">
        <f t="shared" si="422"/>
        <v>2.0566619820511166E-3</v>
      </c>
      <c r="K2154" s="6">
        <f t="shared" si="423"/>
        <v>1.4014189360426754E-3</v>
      </c>
      <c r="L2154" s="6">
        <f t="shared" si="424"/>
        <v>7.6015269980576243E-4</v>
      </c>
      <c r="M2154" s="9">
        <f t="shared" si="425"/>
        <v>0.58883469776938779</v>
      </c>
      <c r="N2154" s="9">
        <f t="shared" si="426"/>
        <v>1</v>
      </c>
      <c r="O2154" s="9">
        <f t="shared" si="427"/>
        <v>1</v>
      </c>
      <c r="P2154" s="9">
        <f t="shared" si="428"/>
        <v>0.86294489925646267</v>
      </c>
      <c r="Q2154" s="10">
        <f t="shared" si="429"/>
        <v>0.10952846427984007</v>
      </c>
      <c r="R2154" s="10">
        <f t="shared" si="412"/>
        <v>0.73040374048889944</v>
      </c>
      <c r="S2154" s="10">
        <f>_xlfn.PERCENTILE.INC($R$1519:R2154,0.75)</f>
        <v>0.52860170427173059</v>
      </c>
      <c r="T2154" s="10">
        <f t="shared" si="413"/>
        <v>0.52860170427173059</v>
      </c>
      <c r="U2154" s="11">
        <f t="shared" si="430"/>
        <v>0.52860170427173059</v>
      </c>
      <c r="V2154" s="10">
        <f t="shared" si="414"/>
        <v>0.8628915114196466</v>
      </c>
      <c r="W2154" s="10">
        <f t="shared" si="415"/>
        <v>0.5285600339158314</v>
      </c>
      <c r="X2154" s="10">
        <f t="shared" si="431"/>
        <v>0.91300467561112431</v>
      </c>
      <c r="Y2154" s="10">
        <f>_xlfn.PERCENTILE.INC($X$1519:X2154,0.75)</f>
        <v>0.66075213033966318</v>
      </c>
      <c r="Z2154" s="10">
        <f t="shared" si="432"/>
        <v>0.66075213033966318</v>
      </c>
      <c r="AA2154" s="10">
        <f t="shared" si="433"/>
        <v>0.66075213033966318</v>
      </c>
      <c r="AB2154" s="10">
        <f t="shared" si="434"/>
        <v>0.4560899665416514</v>
      </c>
      <c r="AC2154" s="10">
        <f t="shared" si="435"/>
        <v>0.30136241701894184</v>
      </c>
      <c r="AD2154" s="13">
        <f t="shared" si="436"/>
        <v>456089.9665416514</v>
      </c>
      <c r="AE2154" s="13">
        <f t="shared" si="416"/>
        <v>301362.41701894184</v>
      </c>
      <c r="AF2154" s="13"/>
      <c r="AG2154" s="2">
        <f t="shared" si="411"/>
        <v>37872</v>
      </c>
      <c r="AH2154" s="3">
        <f t="shared" si="417"/>
        <v>914.11429798183656</v>
      </c>
      <c r="AI2154" s="3">
        <f t="shared" si="418"/>
        <v>603.65327348374899</v>
      </c>
      <c r="AJ2154" s="3">
        <f t="shared" si="437"/>
        <v>164241.91386727846</v>
      </c>
      <c r="AK2154" s="3">
        <f t="shared" si="438"/>
        <v>111850.33141941097</v>
      </c>
    </row>
    <row r="2155" spans="2:37" x14ac:dyDescent="0.2">
      <c r="B2155" s="5">
        <v>37873</v>
      </c>
      <c r="C2155" s="1">
        <v>156.02000000000001</v>
      </c>
      <c r="D2155" s="1">
        <f t="shared" si="439"/>
        <v>37</v>
      </c>
      <c r="E2155" s="1" t="b">
        <f t="shared" si="440"/>
        <v>0</v>
      </c>
      <c r="F2155" s="6">
        <f t="shared" si="441"/>
        <v>-1.9191402251790279E-3</v>
      </c>
      <c r="G2155" s="8">
        <f t="shared" si="419"/>
        <v>9.6664153436023148E-4</v>
      </c>
      <c r="H2155" s="8">
        <f t="shared" si="420"/>
        <v>2.0342798131314887E-3</v>
      </c>
      <c r="I2155" s="8">
        <f t="shared" si="421"/>
        <v>1.1046203176695486E-3</v>
      </c>
      <c r="J2155" s="6">
        <f t="shared" si="422"/>
        <v>2.0568555913468437E-3</v>
      </c>
      <c r="K2155" s="6">
        <f t="shared" si="423"/>
        <v>1.4026415053325686E-3</v>
      </c>
      <c r="L2155" s="6">
        <f t="shared" si="424"/>
        <v>7.6072186448177491E-4</v>
      </c>
      <c r="M2155" s="9">
        <f t="shared" si="425"/>
        <v>0.4699608170971632</v>
      </c>
      <c r="N2155" s="9">
        <f t="shared" si="426"/>
        <v>1</v>
      </c>
      <c r="O2155" s="9">
        <f t="shared" si="427"/>
        <v>1</v>
      </c>
      <c r="P2155" s="9">
        <f t="shared" si="428"/>
        <v>0.82332027236572103</v>
      </c>
      <c r="Q2155" s="10">
        <f t="shared" si="429"/>
        <v>0.10886715010331191</v>
      </c>
      <c r="R2155" s="10">
        <f t="shared" si="412"/>
        <v>0.73484058252725659</v>
      </c>
      <c r="S2155" s="10">
        <f>_xlfn.PERCENTILE.INC($R$1519:R2155,0.75)</f>
        <v>0.52869251715492105</v>
      </c>
      <c r="T2155" s="10">
        <f t="shared" si="413"/>
        <v>0.52869251715492105</v>
      </c>
      <c r="U2155" s="11">
        <f t="shared" si="430"/>
        <v>0.52869251715492105</v>
      </c>
      <c r="V2155" s="10">
        <f t="shared" si="414"/>
        <v>0.8628915114196466</v>
      </c>
      <c r="W2155" s="10">
        <f t="shared" si="415"/>
        <v>0.5285600339158314</v>
      </c>
      <c r="X2155" s="10">
        <f t="shared" si="431"/>
        <v>0.91855072815907068</v>
      </c>
      <c r="Y2155" s="10">
        <f>_xlfn.PERCENTILE.INC($X$1519:X2155,0.75)</f>
        <v>0.66086564644365131</v>
      </c>
      <c r="Z2155" s="10">
        <f t="shared" si="432"/>
        <v>0.66086564644365131</v>
      </c>
      <c r="AA2155" s="10">
        <f t="shared" si="433"/>
        <v>0.66075213033966318</v>
      </c>
      <c r="AB2155" s="10">
        <f t="shared" si="434"/>
        <v>0.4560899665416514</v>
      </c>
      <c r="AC2155" s="10">
        <f t="shared" si="435"/>
        <v>0.30136241701894184</v>
      </c>
      <c r="AD2155" s="13">
        <f t="shared" si="436"/>
        <v>456089.9665416514</v>
      </c>
      <c r="AE2155" s="13">
        <f t="shared" si="416"/>
        <v>301362.41701894184</v>
      </c>
      <c r="AF2155" s="13"/>
      <c r="AG2155" s="2">
        <f t="shared" si="411"/>
        <v>37873</v>
      </c>
      <c r="AH2155" s="3">
        <f t="shared" si="417"/>
        <v>-875.30060109064016</v>
      </c>
      <c r="AI2155" s="3">
        <f t="shared" si="418"/>
        <v>-578.35673685822815</v>
      </c>
      <c r="AJ2155" s="3">
        <f t="shared" si="437"/>
        <v>163366.61326618781</v>
      </c>
      <c r="AK2155" s="3">
        <f t="shared" si="438"/>
        <v>111271.97468255274</v>
      </c>
    </row>
    <row r="2156" spans="2:37" x14ac:dyDescent="0.2">
      <c r="B2156" s="5">
        <v>37874</v>
      </c>
      <c r="C2156" s="1">
        <v>156.71</v>
      </c>
      <c r="D2156" s="1">
        <f t="shared" si="439"/>
        <v>37</v>
      </c>
      <c r="E2156" s="1" t="b">
        <f t="shared" si="440"/>
        <v>0</v>
      </c>
      <c r="F2156" s="6">
        <f t="shared" si="441"/>
        <v>4.4225099346237862E-3</v>
      </c>
      <c r="G2156" s="8">
        <f t="shared" si="419"/>
        <v>9.8074299149177946E-4</v>
      </c>
      <c r="H2156" s="8">
        <f t="shared" si="420"/>
        <v>2.0435709413348336E-3</v>
      </c>
      <c r="I2156" s="8">
        <f t="shared" si="421"/>
        <v>1.1655389408839474E-3</v>
      </c>
      <c r="J2156" s="6">
        <f t="shared" si="422"/>
        <v>2.0570581734397895E-3</v>
      </c>
      <c r="K2156" s="6">
        <f t="shared" si="423"/>
        <v>1.4038785197519486E-3</v>
      </c>
      <c r="L2156" s="6">
        <f t="shared" si="424"/>
        <v>7.6138032679227161E-4</v>
      </c>
      <c r="M2156" s="9">
        <f t="shared" si="425"/>
        <v>0.47676969186135948</v>
      </c>
      <c r="N2156" s="9">
        <f t="shared" si="426"/>
        <v>1</v>
      </c>
      <c r="O2156" s="9">
        <f t="shared" si="427"/>
        <v>1</v>
      </c>
      <c r="P2156" s="9">
        <f t="shared" si="428"/>
        <v>0.82558989728711973</v>
      </c>
      <c r="Q2156" s="10">
        <f t="shared" si="429"/>
        <v>0.10914364525585805</v>
      </c>
      <c r="R2156" s="10">
        <f t="shared" si="412"/>
        <v>0.7329790004031973</v>
      </c>
      <c r="S2156" s="10">
        <f>_xlfn.PERCENTILE.INC($R$1519:R2156,0.75)</f>
        <v>0.5287940883088682</v>
      </c>
      <c r="T2156" s="10">
        <f t="shared" si="413"/>
        <v>0.5287940883088682</v>
      </c>
      <c r="U2156" s="11">
        <f t="shared" si="430"/>
        <v>0.5287940883088682</v>
      </c>
      <c r="V2156" s="10">
        <f t="shared" si="414"/>
        <v>0.8628915114196466</v>
      </c>
      <c r="W2156" s="10">
        <f t="shared" si="415"/>
        <v>0.5285600339158314</v>
      </c>
      <c r="X2156" s="10">
        <f t="shared" si="431"/>
        <v>0.91622375050399663</v>
      </c>
      <c r="Y2156" s="10">
        <f>_xlfn.PERCENTILE.INC($X$1519:X2156,0.75)</f>
        <v>0.66099261038608526</v>
      </c>
      <c r="Z2156" s="10">
        <f t="shared" si="432"/>
        <v>0.66099261038608526</v>
      </c>
      <c r="AA2156" s="10">
        <f t="shared" si="433"/>
        <v>0.66075213033966318</v>
      </c>
      <c r="AB2156" s="10">
        <f t="shared" si="434"/>
        <v>0.4560899665416514</v>
      </c>
      <c r="AC2156" s="10">
        <f t="shared" si="435"/>
        <v>0.30136241701894184</v>
      </c>
      <c r="AD2156" s="13">
        <f t="shared" si="436"/>
        <v>456089.9665416514</v>
      </c>
      <c r="AE2156" s="13">
        <f t="shared" si="416"/>
        <v>301362.41701894184</v>
      </c>
      <c r="AF2156" s="13"/>
      <c r="AG2156" s="2">
        <f t="shared" si="411"/>
        <v>37874</v>
      </c>
      <c r="AH2156" s="3">
        <f t="shared" si="417"/>
        <v>2017.0624081126837</v>
      </c>
      <c r="AI2156" s="3">
        <f t="shared" si="418"/>
        <v>1332.7782831885067</v>
      </c>
      <c r="AJ2156" s="3">
        <f t="shared" si="437"/>
        <v>165383.6756743005</v>
      </c>
      <c r="AK2156" s="3">
        <f t="shared" si="438"/>
        <v>112604.75296574125</v>
      </c>
    </row>
    <row r="2157" spans="2:37" x14ac:dyDescent="0.2">
      <c r="B2157" s="5">
        <v>37875</v>
      </c>
      <c r="C2157" s="1">
        <v>157.16</v>
      </c>
      <c r="D2157" s="1">
        <f t="shared" si="439"/>
        <v>37</v>
      </c>
      <c r="E2157" s="1" t="b">
        <f t="shared" si="440"/>
        <v>0</v>
      </c>
      <c r="F2157" s="6">
        <f t="shared" si="441"/>
        <v>2.8715461680810517E-3</v>
      </c>
      <c r="G2157" s="8">
        <f t="shared" si="419"/>
        <v>9.631083930372532E-4</v>
      </c>
      <c r="H2157" s="8">
        <f t="shared" si="420"/>
        <v>2.0631988842285151E-3</v>
      </c>
      <c r="I2157" s="8">
        <f t="shared" si="421"/>
        <v>1.1837941331879014E-3</v>
      </c>
      <c r="J2157" s="6">
        <f t="shared" si="422"/>
        <v>2.057243322513991E-3</v>
      </c>
      <c r="K2157" s="6">
        <f t="shared" si="423"/>
        <v>1.4051311890850991E-3</v>
      </c>
      <c r="L2157" s="6">
        <f t="shared" si="424"/>
        <v>7.6205071109713475E-4</v>
      </c>
      <c r="M2157" s="9">
        <f t="shared" si="425"/>
        <v>0.46815482762647453</v>
      </c>
      <c r="N2157" s="9">
        <f t="shared" si="426"/>
        <v>1</v>
      </c>
      <c r="O2157" s="9">
        <f t="shared" si="427"/>
        <v>1</v>
      </c>
      <c r="P2157" s="9">
        <f t="shared" si="428"/>
        <v>0.82271827587549151</v>
      </c>
      <c r="Q2157" s="10">
        <f t="shared" si="429"/>
        <v>0.10910877327644701</v>
      </c>
      <c r="R2157" s="10">
        <f t="shared" si="412"/>
        <v>0.73321326596996361</v>
      </c>
      <c r="S2157" s="10">
        <f>_xlfn.PERCENTILE.INC($R$1519:R2157,0.75)</f>
        <v>0.52883858943638629</v>
      </c>
      <c r="T2157" s="10">
        <f t="shared" si="413"/>
        <v>0.52883858943638629</v>
      </c>
      <c r="U2157" s="11">
        <f t="shared" si="430"/>
        <v>0.52883858943638629</v>
      </c>
      <c r="V2157" s="10">
        <f t="shared" si="414"/>
        <v>0.8628915114196466</v>
      </c>
      <c r="W2157" s="10">
        <f t="shared" si="415"/>
        <v>0.5285600339158314</v>
      </c>
      <c r="X2157" s="10">
        <f t="shared" si="431"/>
        <v>0.9165165824624546</v>
      </c>
      <c r="Y2157" s="10">
        <f>_xlfn.PERCENTILE.INC($X$1519:X2157,0.75)</f>
        <v>0.66104823679548286</v>
      </c>
      <c r="Z2157" s="10">
        <f t="shared" si="432"/>
        <v>0.66104823679548286</v>
      </c>
      <c r="AA2157" s="10">
        <f t="shared" si="433"/>
        <v>0.66075213033966318</v>
      </c>
      <c r="AB2157" s="10">
        <f t="shared" si="434"/>
        <v>0.4560899665416514</v>
      </c>
      <c r="AC2157" s="10">
        <f t="shared" si="435"/>
        <v>0.30136241701894184</v>
      </c>
      <c r="AD2157" s="13">
        <f t="shared" si="436"/>
        <v>456089.9665416514</v>
      </c>
      <c r="AE2157" s="13">
        <f t="shared" si="416"/>
        <v>301362.41701894184</v>
      </c>
      <c r="AF2157" s="13"/>
      <c r="AG2157" s="2">
        <f t="shared" si="411"/>
        <v>37875</v>
      </c>
      <c r="AH2157" s="3">
        <f t="shared" si="417"/>
        <v>1309.6833957228941</v>
      </c>
      <c r="AI2157" s="3">
        <f t="shared" si="418"/>
        <v>865.37609379438629</v>
      </c>
      <c r="AJ2157" s="3">
        <f t="shared" si="437"/>
        <v>166693.35907002338</v>
      </c>
      <c r="AK2157" s="3">
        <f t="shared" si="438"/>
        <v>113470.12905953564</v>
      </c>
    </row>
    <row r="2158" spans="2:37" x14ac:dyDescent="0.2">
      <c r="B2158" s="5">
        <v>37876</v>
      </c>
      <c r="C2158" s="1">
        <v>157.91</v>
      </c>
      <c r="D2158" s="1">
        <f t="shared" si="439"/>
        <v>37</v>
      </c>
      <c r="E2158" s="1" t="b">
        <f t="shared" si="440"/>
        <v>0</v>
      </c>
      <c r="F2158" s="6">
        <f t="shared" si="441"/>
        <v>4.7722066683635322E-3</v>
      </c>
      <c r="G2158" s="8">
        <f t="shared" si="419"/>
        <v>1.0475588509301793E-3</v>
      </c>
      <c r="H2158" s="8">
        <f t="shared" si="420"/>
        <v>2.1046048824576728E-3</v>
      </c>
      <c r="I2158" s="8">
        <f t="shared" si="421"/>
        <v>1.2352484845874249E-3</v>
      </c>
      <c r="J2158" s="6">
        <f t="shared" si="422"/>
        <v>2.0574603819602387E-3</v>
      </c>
      <c r="K2158" s="6">
        <f t="shared" si="423"/>
        <v>1.4064294196197281E-3</v>
      </c>
      <c r="L2158" s="6">
        <f t="shared" si="424"/>
        <v>7.6279257568650919E-4</v>
      </c>
      <c r="M2158" s="9">
        <f t="shared" si="425"/>
        <v>0.50915140826776017</v>
      </c>
      <c r="N2158" s="9">
        <f t="shared" si="426"/>
        <v>1</v>
      </c>
      <c r="O2158" s="9">
        <f t="shared" si="427"/>
        <v>1</v>
      </c>
      <c r="P2158" s="9">
        <f t="shared" si="428"/>
        <v>0.83638380275592006</v>
      </c>
      <c r="Q2158" s="10">
        <f t="shared" si="429"/>
        <v>0.1086330608374502</v>
      </c>
      <c r="R2158" s="10">
        <f t="shared" si="412"/>
        <v>0.73642406264981886</v>
      </c>
      <c r="S2158" s="10">
        <f>_xlfn.PERCENTILE.INC($R$1519:R2158,0.75)</f>
        <v>0.52889308066311014</v>
      </c>
      <c r="T2158" s="10">
        <f t="shared" si="413"/>
        <v>0.52889308066311014</v>
      </c>
      <c r="U2158" s="11">
        <f t="shared" si="430"/>
        <v>0.52889308066311014</v>
      </c>
      <c r="V2158" s="10">
        <f t="shared" si="414"/>
        <v>0.8628915114196466</v>
      </c>
      <c r="W2158" s="10">
        <f t="shared" si="415"/>
        <v>0.5285600339158314</v>
      </c>
      <c r="X2158" s="10">
        <f t="shared" si="431"/>
        <v>0.92053007831227351</v>
      </c>
      <c r="Y2158" s="10">
        <f>_xlfn.PERCENTILE.INC($X$1519:X2158,0.75)</f>
        <v>0.66111635082888753</v>
      </c>
      <c r="Z2158" s="10">
        <f t="shared" si="432"/>
        <v>0.66111635082888753</v>
      </c>
      <c r="AA2158" s="10">
        <f t="shared" si="433"/>
        <v>0.66075213033966318</v>
      </c>
      <c r="AB2158" s="10">
        <f t="shared" si="434"/>
        <v>0.4560899665416514</v>
      </c>
      <c r="AC2158" s="10">
        <f t="shared" si="435"/>
        <v>0.30136241701894184</v>
      </c>
      <c r="AD2158" s="13">
        <f t="shared" si="436"/>
        <v>456089.9665416514</v>
      </c>
      <c r="AE2158" s="13">
        <f t="shared" si="416"/>
        <v>301362.41701894184</v>
      </c>
      <c r="AF2158" s="13"/>
      <c r="AG2158" s="2">
        <f t="shared" ref="AG2158:AG2221" si="442">B2158</f>
        <v>37876</v>
      </c>
      <c r="AH2158" s="3">
        <f t="shared" si="417"/>
        <v>2176.5555797037691</v>
      </c>
      <c r="AI2158" s="3">
        <f t="shared" si="418"/>
        <v>1438.1637360919458</v>
      </c>
      <c r="AJ2158" s="3">
        <f t="shared" si="437"/>
        <v>168869.91464972714</v>
      </c>
      <c r="AK2158" s="3">
        <f t="shared" si="438"/>
        <v>114908.29279562758</v>
      </c>
    </row>
    <row r="2159" spans="2:37" x14ac:dyDescent="0.2">
      <c r="B2159" s="5">
        <v>37879</v>
      </c>
      <c r="C2159" s="1">
        <v>158.24</v>
      </c>
      <c r="D2159" s="1">
        <f t="shared" si="439"/>
        <v>38</v>
      </c>
      <c r="E2159" s="1" t="b">
        <f t="shared" si="440"/>
        <v>1</v>
      </c>
      <c r="F2159" s="6">
        <f t="shared" si="441"/>
        <v>2.0897979861946858E-3</v>
      </c>
      <c r="G2159" s="8">
        <f t="shared" si="419"/>
        <v>1.059960516142615E-3</v>
      </c>
      <c r="H2159" s="8">
        <f t="shared" si="420"/>
        <v>2.1102220429067863E-3</v>
      </c>
      <c r="I2159" s="8">
        <f t="shared" si="421"/>
        <v>1.2189691280102687E-3</v>
      </c>
      <c r="J2159" s="6">
        <f t="shared" si="422"/>
        <v>2.0576945079034711E-3</v>
      </c>
      <c r="K2159" s="6">
        <f t="shared" si="423"/>
        <v>1.4077470807077597E-3</v>
      </c>
      <c r="L2159" s="6">
        <f t="shared" si="424"/>
        <v>7.6351249249346771E-4</v>
      </c>
      <c r="M2159" s="9">
        <f t="shared" si="425"/>
        <v>0.51512044770075216</v>
      </c>
      <c r="N2159" s="9">
        <f t="shared" si="426"/>
        <v>1</v>
      </c>
      <c r="O2159" s="9">
        <f t="shared" si="427"/>
        <v>1</v>
      </c>
      <c r="P2159" s="9">
        <f t="shared" si="428"/>
        <v>0.83837348256691735</v>
      </c>
      <c r="Q2159" s="10">
        <f t="shared" si="429"/>
        <v>0.10852011551989614</v>
      </c>
      <c r="R2159" s="10">
        <f t="shared" ref="R2159:R2222" si="443">IF(B2159&lt;&gt;"",$C$7/Q2159,"")</f>
        <v>0.73719051640092248</v>
      </c>
      <c r="S2159" s="10">
        <f>_xlfn.PERCENTILE.INC($R$1519:R2159,0.75)</f>
        <v>0.52902462211467427</v>
      </c>
      <c r="T2159" s="10">
        <f t="shared" ref="T2159:T2222" si="444">MIN(S2159,$C$9)</f>
        <v>0.52902462211467427</v>
      </c>
      <c r="U2159" s="11">
        <f t="shared" si="430"/>
        <v>0.52902462211467427</v>
      </c>
      <c r="V2159" s="10">
        <f t="shared" ref="V2159:V2222" si="445">IF(B2159&lt;&gt;"",IF($E2159,P2158,V2158),"")</f>
        <v>0.83638380275592006</v>
      </c>
      <c r="W2159" s="10">
        <f t="shared" ref="W2159:W2222" si="446">IF(B2159&lt;&gt;"",IF($E2159,U2158,W2158),"")</f>
        <v>0.52889308066311014</v>
      </c>
      <c r="X2159" s="10">
        <f t="shared" si="431"/>
        <v>0.92148814550115321</v>
      </c>
      <c r="Y2159" s="10">
        <f>_xlfn.PERCENTILE.INC($X$1519:X2159,0.75)</f>
        <v>0.66128077764334281</v>
      </c>
      <c r="Z2159" s="10">
        <f t="shared" si="432"/>
        <v>0.66128077764334281</v>
      </c>
      <c r="AA2159" s="10">
        <f t="shared" si="433"/>
        <v>0.66128077764334281</v>
      </c>
      <c r="AB2159" s="10">
        <f t="shared" si="434"/>
        <v>0.44235760605630564</v>
      </c>
      <c r="AC2159" s="10">
        <f t="shared" si="435"/>
        <v>0.2925225817293613</v>
      </c>
      <c r="AD2159" s="13">
        <f t="shared" si="436"/>
        <v>442357.60605630564</v>
      </c>
      <c r="AE2159" s="13">
        <f t="shared" ref="AE2159:AE2222" si="447">IF(B2159&lt;&gt;"",AC2159*$C$6,"")</f>
        <v>292522.58172936132</v>
      </c>
      <c r="AF2159" s="13"/>
      <c r="AG2159" s="2">
        <f t="shared" si="442"/>
        <v>37879</v>
      </c>
      <c r="AH2159" s="3">
        <f t="shared" ref="AH2159:AH2222" si="448">IF(B2159&lt;&gt;"",AD2158*$F2159,"")</f>
        <v>953.13589360234471</v>
      </c>
      <c r="AI2159" s="3">
        <f t="shared" ref="AI2159:AI2222" si="449">IF(B2159&lt;&gt;"",AE2158*$F2159,"")</f>
        <v>629.78657220094772</v>
      </c>
      <c r="AJ2159" s="3">
        <f t="shared" si="437"/>
        <v>169823.05054332947</v>
      </c>
      <c r="AK2159" s="3">
        <f t="shared" si="438"/>
        <v>115538.07936782853</v>
      </c>
    </row>
    <row r="2160" spans="2:37" x14ac:dyDescent="0.2">
      <c r="B2160" s="5">
        <v>37880</v>
      </c>
      <c r="C2160" s="1">
        <v>157.66</v>
      </c>
      <c r="D2160" s="1">
        <f t="shared" si="439"/>
        <v>38</v>
      </c>
      <c r="E2160" s="1" t="b">
        <f t="shared" si="440"/>
        <v>0</v>
      </c>
      <c r="F2160" s="6">
        <f t="shared" si="441"/>
        <v>-3.6653185035390168E-3</v>
      </c>
      <c r="G2160" s="8">
        <f t="shared" ref="G2160:G2223" si="450">ma(F2095:F2160,"e")</f>
        <v>9.8356619747815835E-4</v>
      </c>
      <c r="H2160" s="8">
        <f t="shared" ref="H2160:H2223" si="451">ma(F2029:F2160,"e")</f>
        <v>2.0666216949055882E-3</v>
      </c>
      <c r="I2160" s="8">
        <f t="shared" ref="I2160:I2223" si="452">ma(F1911:F2160,"e")</f>
        <v>1.1822681286445872E-3</v>
      </c>
      <c r="J2160" s="6">
        <f t="shared" ref="J2160:J2223" si="453">IF(B2160&lt;&gt;"",_xlfn.STDEV.S(G911:G2160),"")</f>
        <v>2.0578966368751963E-3</v>
      </c>
      <c r="K2160" s="6">
        <f t="shared" ref="K2160:K2223" si="454">IF(B2160&lt;&gt;"",_xlfn.STDEV.S(H911:H2160),"")</f>
        <v>1.4090066880789944E-3</v>
      </c>
      <c r="L2160" s="6">
        <f t="shared" ref="L2160:L2223" si="455">IF(B2160&lt;&gt;"",_xlfn.STDEV.S(I911:I2160),"")</f>
        <v>7.6417825058887085E-4</v>
      </c>
      <c r="M2160" s="9">
        <f t="shared" ref="M2160:M2223" si="456">IF(B2160&lt;&gt;"",MIN(1,MAX(-1,G2160/J2160)),"")</f>
        <v>0.47794732731166223</v>
      </c>
      <c r="N2160" s="9">
        <f t="shared" ref="N2160:N2223" si="457">IF(B2160&lt;&gt;"",MIN(1,MAX(-1,H2160/K2160)),"")</f>
        <v>1</v>
      </c>
      <c r="O2160" s="9">
        <f t="shared" ref="O2160:O2223" si="458">IF(B2160&lt;&gt;"",MIN(1,MAX(-1,I2160/L2160)),"")</f>
        <v>1</v>
      </c>
      <c r="P2160" s="9">
        <f t="shared" ref="P2160:P2223" si="459">IF(B2160&lt;&gt;"",AVERAGE(M2160:O2160),"")</f>
        <v>0.82598244243722074</v>
      </c>
      <c r="Q2160" s="10">
        <f t="shared" ref="Q2160:Q2223" si="460">IF(B2160&lt;&gt;"",SQRT(250)*_xlfn.STDEV.S(F2101:F2160),"")</f>
        <v>0.10867750032841685</v>
      </c>
      <c r="R2160" s="10">
        <f t="shared" si="443"/>
        <v>0.73612293030521336</v>
      </c>
      <c r="S2160" s="10">
        <f>_xlfn.PERCENTILE.INC($R$1519:R2160,0.75)</f>
        <v>0.52989722734400146</v>
      </c>
      <c r="T2160" s="10">
        <f t="shared" si="444"/>
        <v>0.52989722734400146</v>
      </c>
      <c r="U2160" s="11">
        <f t="shared" ref="U2160:U2223" si="461">IF(B2160&lt;&gt;"",MIN(T2160,R2160),"")</f>
        <v>0.52989722734400146</v>
      </c>
      <c r="V2160" s="10">
        <f t="shared" si="445"/>
        <v>0.83638380275592006</v>
      </c>
      <c r="W2160" s="10">
        <f t="shared" si="446"/>
        <v>0.52889308066311014</v>
      </c>
      <c r="X2160" s="10">
        <f t="shared" ref="X2160:X2223" si="462">$C$8/Q2160</f>
        <v>0.92015366288151679</v>
      </c>
      <c r="Y2160" s="10">
        <f>_xlfn.PERCENTILE.INC($X$1519:X2160,0.75)</f>
        <v>0.66237153418000183</v>
      </c>
      <c r="Z2160" s="10">
        <f t="shared" ref="Z2160:Z2223" si="463">MIN($C$10,Y2160)</f>
        <v>0.66237153418000183</v>
      </c>
      <c r="AA2160" s="10">
        <f t="shared" ref="AA2160:AA2223" si="464">IF(E2160,MIN(Z2160,X2160),AA2159)</f>
        <v>0.66128077764334281</v>
      </c>
      <c r="AB2160" s="10">
        <f t="shared" ref="AB2160:AB2223" si="465">IF(B2160&lt;&gt;"",V2160*W2160,"")</f>
        <v>0.44235760605630564</v>
      </c>
      <c r="AC2160" s="10">
        <f t="shared" ref="AC2160:AC2223" si="466">IF(B2160&lt;&gt;"",V2160*W2160*AA2160,"")</f>
        <v>0.2925225817293613</v>
      </c>
      <c r="AD2160" s="13">
        <f t="shared" ref="AD2160:AD2223" si="467">IF(B2160&lt;&gt;"",AB2160*$C$6,"")</f>
        <v>442357.60605630564</v>
      </c>
      <c r="AE2160" s="13">
        <f t="shared" si="447"/>
        <v>292522.58172936132</v>
      </c>
      <c r="AF2160" s="13"/>
      <c r="AG2160" s="2">
        <f t="shared" si="442"/>
        <v>37880</v>
      </c>
      <c r="AH2160" s="3">
        <f t="shared" si="448"/>
        <v>-1621.3815186594002</v>
      </c>
      <c r="AI2160" s="3">
        <f t="shared" si="449"/>
        <v>-1072.1884315156324</v>
      </c>
      <c r="AJ2160" s="3">
        <f t="shared" ref="AJ2160:AJ2223" si="468">AJ2159+AH2160</f>
        <v>168201.66902467009</v>
      </c>
      <c r="AK2160" s="3">
        <f t="shared" ref="AK2160:AK2223" si="469">AK2159+AI2160</f>
        <v>114465.89093631289</v>
      </c>
    </row>
    <row r="2161" spans="2:37" x14ac:dyDescent="0.2">
      <c r="B2161" s="5">
        <v>37881</v>
      </c>
      <c r="C2161" s="1">
        <v>157.69</v>
      </c>
      <c r="D2161" s="1">
        <f t="shared" si="439"/>
        <v>38</v>
      </c>
      <c r="E2161" s="1" t="b">
        <f t="shared" si="440"/>
        <v>0</v>
      </c>
      <c r="F2161" s="6">
        <f t="shared" si="441"/>
        <v>1.9028288722577891E-4</v>
      </c>
      <c r="G2161" s="8">
        <f t="shared" si="450"/>
        <v>9.1208385592614002E-4</v>
      </c>
      <c r="H2161" s="8">
        <f t="shared" si="451"/>
        <v>1.9902479081504343E-3</v>
      </c>
      <c r="I2161" s="8">
        <f t="shared" si="452"/>
        <v>1.1538448999934927E-3</v>
      </c>
      <c r="J2161" s="6">
        <f t="shared" si="453"/>
        <v>2.0580707898701033E-3</v>
      </c>
      <c r="K2161" s="6">
        <f t="shared" si="454"/>
        <v>1.4101800144895921E-3</v>
      </c>
      <c r="L2161" s="6">
        <f t="shared" si="455"/>
        <v>7.6480999731624725E-4</v>
      </c>
      <c r="M2161" s="9">
        <f t="shared" si="456"/>
        <v>0.44317419032204763</v>
      </c>
      <c r="N2161" s="9">
        <f t="shared" si="457"/>
        <v>1</v>
      </c>
      <c r="O2161" s="9">
        <f t="shared" si="458"/>
        <v>1</v>
      </c>
      <c r="P2161" s="9">
        <f t="shared" si="459"/>
        <v>0.81439139677401595</v>
      </c>
      <c r="Q2161" s="10">
        <f t="shared" si="460"/>
        <v>0.10862676896247639</v>
      </c>
      <c r="R2161" s="10">
        <f t="shared" si="443"/>
        <v>0.73646671777225459</v>
      </c>
      <c r="S2161" s="10">
        <f>_xlfn.PERCENTILE.INC($R$1519:R2161,0.75)</f>
        <v>0.53041799962123504</v>
      </c>
      <c r="T2161" s="10">
        <f t="shared" si="444"/>
        <v>0.53041799962123504</v>
      </c>
      <c r="U2161" s="11">
        <f t="shared" si="461"/>
        <v>0.53041799962123504</v>
      </c>
      <c r="V2161" s="10">
        <f t="shared" si="445"/>
        <v>0.83638380275592006</v>
      </c>
      <c r="W2161" s="10">
        <f t="shared" si="446"/>
        <v>0.52889308066311014</v>
      </c>
      <c r="X2161" s="10">
        <f t="shared" si="462"/>
        <v>0.92058339721531823</v>
      </c>
      <c r="Y2161" s="10">
        <f>_xlfn.PERCENTILE.INC($X$1519:X2161,0.75)</f>
        <v>0.66302249952654391</v>
      </c>
      <c r="Z2161" s="10">
        <f t="shared" si="463"/>
        <v>0.66302249952654391</v>
      </c>
      <c r="AA2161" s="10">
        <f t="shared" si="464"/>
        <v>0.66128077764334281</v>
      </c>
      <c r="AB2161" s="10">
        <f t="shared" si="465"/>
        <v>0.44235760605630564</v>
      </c>
      <c r="AC2161" s="10">
        <f t="shared" si="466"/>
        <v>0.2925225817293613</v>
      </c>
      <c r="AD2161" s="13">
        <f t="shared" si="467"/>
        <v>442357.60605630564</v>
      </c>
      <c r="AE2161" s="13">
        <f t="shared" si="447"/>
        <v>292522.58172936132</v>
      </c>
      <c r="AF2161" s="13"/>
      <c r="AG2161" s="2">
        <f t="shared" si="442"/>
        <v>37881</v>
      </c>
      <c r="AH2161" s="3">
        <f t="shared" si="448"/>
        <v>84.173082466677542</v>
      </c>
      <c r="AI2161" s="3">
        <f t="shared" si="449"/>
        <v>55.662041430201754</v>
      </c>
      <c r="AJ2161" s="3">
        <f t="shared" si="468"/>
        <v>168285.84210713676</v>
      </c>
      <c r="AK2161" s="3">
        <f t="shared" si="469"/>
        <v>114521.55297774309</v>
      </c>
    </row>
    <row r="2162" spans="2:37" x14ac:dyDescent="0.2">
      <c r="B2162" s="5">
        <v>37882</v>
      </c>
      <c r="C2162" s="1">
        <v>158.16999999999999</v>
      </c>
      <c r="D2162" s="1">
        <f t="shared" si="439"/>
        <v>38</v>
      </c>
      <c r="E2162" s="1" t="b">
        <f t="shared" si="440"/>
        <v>0</v>
      </c>
      <c r="F2162" s="6">
        <f t="shared" si="441"/>
        <v>3.0439469845899847E-3</v>
      </c>
      <c r="G2162" s="8">
        <f t="shared" si="450"/>
        <v>9.5920031863895583E-4</v>
      </c>
      <c r="H2162" s="8">
        <f t="shared" si="451"/>
        <v>1.981628939708492E-3</v>
      </c>
      <c r="I2162" s="8">
        <f t="shared" si="452"/>
        <v>1.1873361413784922E-3</v>
      </c>
      <c r="J2162" s="6">
        <f t="shared" si="453"/>
        <v>2.0582642858466044E-3</v>
      </c>
      <c r="K2162" s="6">
        <f t="shared" si="454"/>
        <v>1.4113362653842753E-3</v>
      </c>
      <c r="L2162" s="6">
        <f t="shared" si="455"/>
        <v>7.654834298640664E-4</v>
      </c>
      <c r="M2162" s="9">
        <f t="shared" si="456"/>
        <v>0.46602388489892976</v>
      </c>
      <c r="N2162" s="9">
        <f t="shared" si="457"/>
        <v>1</v>
      </c>
      <c r="O2162" s="9">
        <f t="shared" si="458"/>
        <v>1</v>
      </c>
      <c r="P2162" s="9">
        <f t="shared" si="459"/>
        <v>0.82200796163297662</v>
      </c>
      <c r="Q2162" s="10">
        <f t="shared" si="460"/>
        <v>0.10842701611972153</v>
      </c>
      <c r="R2162" s="10">
        <f t="shared" si="443"/>
        <v>0.73782349513027867</v>
      </c>
      <c r="S2162" s="10">
        <f>_xlfn.PERCENTILE.INC($R$1519:R2162,0.75)</f>
        <v>0.53103503340411162</v>
      </c>
      <c r="T2162" s="10">
        <f t="shared" si="444"/>
        <v>0.53103503340411162</v>
      </c>
      <c r="U2162" s="11">
        <f t="shared" si="461"/>
        <v>0.53103503340411162</v>
      </c>
      <c r="V2162" s="10">
        <f t="shared" si="445"/>
        <v>0.83638380275592006</v>
      </c>
      <c r="W2162" s="10">
        <f t="shared" si="446"/>
        <v>0.52889308066311014</v>
      </c>
      <c r="X2162" s="10">
        <f t="shared" si="462"/>
        <v>0.92227936891284834</v>
      </c>
      <c r="Y2162" s="10">
        <f>_xlfn.PERCENTILE.INC($X$1519:X2162,0.75)</f>
        <v>0.66379379175513953</v>
      </c>
      <c r="Z2162" s="10">
        <f t="shared" si="463"/>
        <v>0.66379379175513953</v>
      </c>
      <c r="AA2162" s="10">
        <f t="shared" si="464"/>
        <v>0.66128077764334281</v>
      </c>
      <c r="AB2162" s="10">
        <f t="shared" si="465"/>
        <v>0.44235760605630564</v>
      </c>
      <c r="AC2162" s="10">
        <f t="shared" si="466"/>
        <v>0.2925225817293613</v>
      </c>
      <c r="AD2162" s="13">
        <f t="shared" si="467"/>
        <v>442357.60605630564</v>
      </c>
      <c r="AE2162" s="13">
        <f t="shared" si="447"/>
        <v>292522.58172936132</v>
      </c>
      <c r="AF2162" s="13"/>
      <c r="AG2162" s="2">
        <f t="shared" si="442"/>
        <v>37882</v>
      </c>
      <c r="AH2162" s="3">
        <f t="shared" si="448"/>
        <v>1346.5131010655359</v>
      </c>
      <c r="AI2162" s="3">
        <f t="shared" si="449"/>
        <v>890.42323057956673</v>
      </c>
      <c r="AJ2162" s="3">
        <f t="shared" si="468"/>
        <v>169632.35520820229</v>
      </c>
      <c r="AK2162" s="3">
        <f t="shared" si="469"/>
        <v>115411.97620832265</v>
      </c>
    </row>
    <row r="2163" spans="2:37" x14ac:dyDescent="0.2">
      <c r="B2163" s="5">
        <v>37883</v>
      </c>
      <c r="C2163" s="1">
        <v>157.94</v>
      </c>
      <c r="D2163" s="1">
        <f t="shared" si="439"/>
        <v>38</v>
      </c>
      <c r="E2163" s="1" t="b">
        <f t="shared" si="440"/>
        <v>0</v>
      </c>
      <c r="F2163" s="6">
        <f t="shared" si="441"/>
        <v>-1.4541316305241025E-3</v>
      </c>
      <c r="G2163" s="8">
        <f t="shared" si="450"/>
        <v>8.8185187598553586E-4</v>
      </c>
      <c r="H2163" s="8">
        <f t="shared" si="451"/>
        <v>1.9632400109881438E-3</v>
      </c>
      <c r="I2163" s="8">
        <f t="shared" si="452"/>
        <v>1.1887416868270606E-3</v>
      </c>
      <c r="J2163" s="6">
        <f t="shared" si="453"/>
        <v>2.05842419407334E-3</v>
      </c>
      <c r="K2163" s="6">
        <f t="shared" si="454"/>
        <v>1.4124681485840314E-3</v>
      </c>
      <c r="L2163" s="6">
        <f t="shared" si="455"/>
        <v>7.6616009999483923E-4</v>
      </c>
      <c r="M2163" s="9">
        <f t="shared" si="456"/>
        <v>0.42841114991000545</v>
      </c>
      <c r="N2163" s="9">
        <f t="shared" si="457"/>
        <v>1</v>
      </c>
      <c r="O2163" s="9">
        <f t="shared" si="458"/>
        <v>1</v>
      </c>
      <c r="P2163" s="9">
        <f t="shared" si="459"/>
        <v>0.80947038330333509</v>
      </c>
      <c r="Q2163" s="10">
        <f t="shared" si="460"/>
        <v>0.10695807679122384</v>
      </c>
      <c r="R2163" s="10">
        <f t="shared" si="443"/>
        <v>0.74795660505522654</v>
      </c>
      <c r="S2163" s="10">
        <f>_xlfn.PERCENTILE.INC($R$1519:R2163,0.75)</f>
        <v>0.53219642315036753</v>
      </c>
      <c r="T2163" s="10">
        <f t="shared" si="444"/>
        <v>0.53219642315036753</v>
      </c>
      <c r="U2163" s="11">
        <f t="shared" si="461"/>
        <v>0.53219642315036753</v>
      </c>
      <c r="V2163" s="10">
        <f t="shared" si="445"/>
        <v>0.83638380275592006</v>
      </c>
      <c r="W2163" s="10">
        <f t="shared" si="446"/>
        <v>0.52889308066311014</v>
      </c>
      <c r="X2163" s="10">
        <f t="shared" si="462"/>
        <v>0.93494575631903321</v>
      </c>
      <c r="Y2163" s="10">
        <f>_xlfn.PERCENTILE.INC($X$1519:X2163,0.75)</f>
        <v>0.66524552893795952</v>
      </c>
      <c r="Z2163" s="10">
        <f t="shared" si="463"/>
        <v>0.66524552893795952</v>
      </c>
      <c r="AA2163" s="10">
        <f t="shared" si="464"/>
        <v>0.66128077764334281</v>
      </c>
      <c r="AB2163" s="10">
        <f t="shared" si="465"/>
        <v>0.44235760605630564</v>
      </c>
      <c r="AC2163" s="10">
        <f t="shared" si="466"/>
        <v>0.2925225817293613</v>
      </c>
      <c r="AD2163" s="13">
        <f t="shared" si="467"/>
        <v>442357.60605630564</v>
      </c>
      <c r="AE2163" s="13">
        <f t="shared" si="447"/>
        <v>292522.58172936132</v>
      </c>
      <c r="AF2163" s="13"/>
      <c r="AG2163" s="2">
        <f t="shared" si="442"/>
        <v>37883</v>
      </c>
      <c r="AH2163" s="3">
        <f t="shared" si="448"/>
        <v>-643.24618696939433</v>
      </c>
      <c r="AI2163" s="3">
        <f t="shared" si="449"/>
        <v>-425.36633873523624</v>
      </c>
      <c r="AJ2163" s="3">
        <f t="shared" si="468"/>
        <v>168989.1090212329</v>
      </c>
      <c r="AK2163" s="3">
        <f t="shared" si="469"/>
        <v>114986.60986958741</v>
      </c>
    </row>
    <row r="2164" spans="2:37" x14ac:dyDescent="0.2">
      <c r="B2164" s="5">
        <v>37886</v>
      </c>
      <c r="C2164" s="1">
        <v>158.24</v>
      </c>
      <c r="D2164" s="1">
        <f t="shared" si="439"/>
        <v>39</v>
      </c>
      <c r="E2164" s="1" t="b">
        <f t="shared" si="440"/>
        <v>1</v>
      </c>
      <c r="F2164" s="6">
        <f t="shared" si="441"/>
        <v>1.8994554894264937E-3</v>
      </c>
      <c r="G2164" s="8">
        <f t="shared" si="450"/>
        <v>9.6391954208764738E-4</v>
      </c>
      <c r="H2164" s="8">
        <f t="shared" si="451"/>
        <v>1.9491987683132412E-3</v>
      </c>
      <c r="I2164" s="8">
        <f t="shared" si="452"/>
        <v>1.2321735168588992E-3</v>
      </c>
      <c r="J2164" s="6">
        <f t="shared" si="453"/>
        <v>2.0586227690137936E-3</v>
      </c>
      <c r="K2164" s="6">
        <f t="shared" si="454"/>
        <v>1.4135913007616307E-3</v>
      </c>
      <c r="L2164" s="6">
        <f t="shared" si="455"/>
        <v>7.6689967798469424E-4</v>
      </c>
      <c r="M2164" s="9">
        <f t="shared" si="456"/>
        <v>0.4682351505076493</v>
      </c>
      <c r="N2164" s="9">
        <f t="shared" si="457"/>
        <v>1</v>
      </c>
      <c r="O2164" s="9">
        <f t="shared" si="458"/>
        <v>1</v>
      </c>
      <c r="P2164" s="9">
        <f t="shared" si="459"/>
        <v>0.82274505016921651</v>
      </c>
      <c r="Q2164" s="10">
        <f t="shared" si="460"/>
        <v>0.10647802465860058</v>
      </c>
      <c r="R2164" s="10">
        <f t="shared" si="443"/>
        <v>0.7513287390191844</v>
      </c>
      <c r="S2164" s="10">
        <f>_xlfn.PERCENTILE.INC($R$1519:R2164,0.75)</f>
        <v>0.53225456255628945</v>
      </c>
      <c r="T2164" s="10">
        <f t="shared" si="444"/>
        <v>0.53225456255628945</v>
      </c>
      <c r="U2164" s="11">
        <f t="shared" si="461"/>
        <v>0.53225456255628945</v>
      </c>
      <c r="V2164" s="10">
        <f t="shared" si="445"/>
        <v>0.80947038330333509</v>
      </c>
      <c r="W2164" s="10">
        <f t="shared" si="446"/>
        <v>0.53219642315036753</v>
      </c>
      <c r="X2164" s="10">
        <f t="shared" si="462"/>
        <v>0.93916092377398064</v>
      </c>
      <c r="Y2164" s="10">
        <f>_xlfn.PERCENTILE.INC($X$1519:X2164,0.75)</f>
        <v>0.66531820319536183</v>
      </c>
      <c r="Z2164" s="10">
        <f t="shared" si="463"/>
        <v>0.66531820319536183</v>
      </c>
      <c r="AA2164" s="10">
        <f t="shared" si="464"/>
        <v>0.66531820319536183</v>
      </c>
      <c r="AB2164" s="10">
        <f t="shared" si="465"/>
        <v>0.43079724264019192</v>
      </c>
      <c r="AC2164" s="10">
        <f t="shared" si="466"/>
        <v>0.28661724741488881</v>
      </c>
      <c r="AD2164" s="13">
        <f t="shared" si="467"/>
        <v>430797.24264019192</v>
      </c>
      <c r="AE2164" s="13">
        <f t="shared" si="447"/>
        <v>286617.24741488881</v>
      </c>
      <c r="AF2164" s="13"/>
      <c r="AG2164" s="2">
        <f t="shared" si="442"/>
        <v>37886</v>
      </c>
      <c r="AH2164" s="3">
        <f t="shared" si="448"/>
        <v>840.23858311321214</v>
      </c>
      <c r="AI2164" s="3">
        <f t="shared" si="449"/>
        <v>555.63362364704551</v>
      </c>
      <c r="AJ2164" s="3">
        <f t="shared" si="468"/>
        <v>169829.34760434611</v>
      </c>
      <c r="AK2164" s="3">
        <f t="shared" si="469"/>
        <v>115542.24349323446</v>
      </c>
    </row>
    <row r="2165" spans="2:37" x14ac:dyDescent="0.2">
      <c r="B2165" s="5">
        <v>37887</v>
      </c>
      <c r="C2165" s="1">
        <v>157.53</v>
      </c>
      <c r="D2165" s="1">
        <f t="shared" si="439"/>
        <v>39</v>
      </c>
      <c r="E2165" s="1" t="b">
        <f t="shared" si="440"/>
        <v>0</v>
      </c>
      <c r="F2165" s="6">
        <f t="shared" si="441"/>
        <v>-4.4868554095045532E-3</v>
      </c>
      <c r="G2165" s="8">
        <f t="shared" si="450"/>
        <v>8.5949904991024131E-4</v>
      </c>
      <c r="H2165" s="8">
        <f t="shared" si="451"/>
        <v>1.8403355313041136E-3</v>
      </c>
      <c r="I2165" s="8">
        <f t="shared" si="452"/>
        <v>1.2252233977008962E-3</v>
      </c>
      <c r="J2165" s="6">
        <f t="shared" si="453"/>
        <v>2.058783982214952E-3</v>
      </c>
      <c r="K2165" s="6">
        <f t="shared" si="454"/>
        <v>1.4145900851835643E-3</v>
      </c>
      <c r="L2165" s="6">
        <f t="shared" si="455"/>
        <v>7.6763082770624192E-4</v>
      </c>
      <c r="M2165" s="9">
        <f t="shared" si="456"/>
        <v>0.41747898630216923</v>
      </c>
      <c r="N2165" s="9">
        <f t="shared" si="457"/>
        <v>1</v>
      </c>
      <c r="O2165" s="9">
        <f t="shared" si="458"/>
        <v>1</v>
      </c>
      <c r="P2165" s="9">
        <f t="shared" si="459"/>
        <v>0.8058263287673898</v>
      </c>
      <c r="Q2165" s="10">
        <f t="shared" si="460"/>
        <v>0.10370288011721104</v>
      </c>
      <c r="R2165" s="10">
        <f t="shared" si="443"/>
        <v>0.77143469795225872</v>
      </c>
      <c r="S2165" s="10">
        <f>_xlfn.PERCENTILE.INC($R$1519:R2165,0.75)</f>
        <v>0.53246319348925963</v>
      </c>
      <c r="T2165" s="10">
        <f t="shared" si="444"/>
        <v>0.53246319348925963</v>
      </c>
      <c r="U2165" s="11">
        <f t="shared" si="461"/>
        <v>0.53246319348925963</v>
      </c>
      <c r="V2165" s="10">
        <f t="shared" si="445"/>
        <v>0.80947038330333509</v>
      </c>
      <c r="W2165" s="10">
        <f t="shared" si="446"/>
        <v>0.53219642315036753</v>
      </c>
      <c r="X2165" s="10">
        <f t="shared" si="462"/>
        <v>0.96429337244032343</v>
      </c>
      <c r="Y2165" s="10">
        <f>_xlfn.PERCENTILE.INC($X$1519:X2165,0.75)</f>
        <v>0.66557899186157454</v>
      </c>
      <c r="Z2165" s="10">
        <f t="shared" si="463"/>
        <v>0.66557899186157454</v>
      </c>
      <c r="AA2165" s="10">
        <f t="shared" si="464"/>
        <v>0.66531820319536183</v>
      </c>
      <c r="AB2165" s="10">
        <f t="shared" si="465"/>
        <v>0.43079724264019192</v>
      </c>
      <c r="AC2165" s="10">
        <f t="shared" si="466"/>
        <v>0.28661724741488881</v>
      </c>
      <c r="AD2165" s="13">
        <f t="shared" si="467"/>
        <v>430797.24264019192</v>
      </c>
      <c r="AE2165" s="13">
        <f t="shared" si="447"/>
        <v>286617.24741488881</v>
      </c>
      <c r="AF2165" s="13"/>
      <c r="AG2165" s="2">
        <f t="shared" si="442"/>
        <v>37887</v>
      </c>
      <c r="AH2165" s="3">
        <f t="shared" si="448"/>
        <v>-1932.9249385397907</v>
      </c>
      <c r="AI2165" s="3">
        <f t="shared" si="449"/>
        <v>-1286.0101470207987</v>
      </c>
      <c r="AJ2165" s="3">
        <f t="shared" si="468"/>
        <v>167896.42266580631</v>
      </c>
      <c r="AK2165" s="3">
        <f t="shared" si="469"/>
        <v>114256.23334621366</v>
      </c>
    </row>
    <row r="2166" spans="2:37" x14ac:dyDescent="0.2">
      <c r="B2166" s="5">
        <v>37888</v>
      </c>
      <c r="C2166" s="1">
        <v>157.29</v>
      </c>
      <c r="D2166" s="1">
        <f t="shared" si="439"/>
        <v>39</v>
      </c>
      <c r="E2166" s="1" t="b">
        <f t="shared" si="440"/>
        <v>0</v>
      </c>
      <c r="F2166" s="6">
        <f t="shared" si="441"/>
        <v>-1.523519329651557E-3</v>
      </c>
      <c r="G2166" s="8">
        <f t="shared" si="450"/>
        <v>8.3356364822698592E-4</v>
      </c>
      <c r="H2166" s="8">
        <f t="shared" si="451"/>
        <v>1.7453343433702063E-3</v>
      </c>
      <c r="I2166" s="8">
        <f t="shared" si="452"/>
        <v>1.2826919253545075E-3</v>
      </c>
      <c r="J2166" s="6">
        <f t="shared" si="453"/>
        <v>2.0589339399778271E-3</v>
      </c>
      <c r="K2166" s="6">
        <f t="shared" si="454"/>
        <v>1.4154863279302904E-3</v>
      </c>
      <c r="L2166" s="6">
        <f t="shared" si="455"/>
        <v>7.6844853622176688E-4</v>
      </c>
      <c r="M2166" s="9">
        <f t="shared" si="456"/>
        <v>0.40485206059401918</v>
      </c>
      <c r="N2166" s="9">
        <f t="shared" si="457"/>
        <v>1</v>
      </c>
      <c r="O2166" s="9">
        <f t="shared" si="458"/>
        <v>1</v>
      </c>
      <c r="P2166" s="9">
        <f t="shared" si="459"/>
        <v>0.80161735353133967</v>
      </c>
      <c r="Q2166" s="10">
        <f t="shared" si="460"/>
        <v>0.10217657993867331</v>
      </c>
      <c r="R2166" s="10">
        <f t="shared" si="443"/>
        <v>0.78295828699704217</v>
      </c>
      <c r="S2166" s="10">
        <f>_xlfn.PERCENTILE.INC($R$1519:R2166,0.75)</f>
        <v>0.53301646087738308</v>
      </c>
      <c r="T2166" s="10">
        <f t="shared" si="444"/>
        <v>0.53301646087738308</v>
      </c>
      <c r="U2166" s="11">
        <f t="shared" si="461"/>
        <v>0.53301646087738308</v>
      </c>
      <c r="V2166" s="10">
        <f t="shared" si="445"/>
        <v>0.80947038330333509</v>
      </c>
      <c r="W2166" s="10">
        <f t="shared" si="446"/>
        <v>0.53219642315036753</v>
      </c>
      <c r="X2166" s="10">
        <f t="shared" si="462"/>
        <v>0.97869785874630277</v>
      </c>
      <c r="Y2166" s="10">
        <f>_xlfn.PERCENTILE.INC($X$1519:X2166,0.75)</f>
        <v>0.66627057609672879</v>
      </c>
      <c r="Z2166" s="10">
        <f t="shared" si="463"/>
        <v>0.66627057609672879</v>
      </c>
      <c r="AA2166" s="10">
        <f t="shared" si="464"/>
        <v>0.66531820319536183</v>
      </c>
      <c r="AB2166" s="10">
        <f t="shared" si="465"/>
        <v>0.43079724264019192</v>
      </c>
      <c r="AC2166" s="10">
        <f t="shared" si="466"/>
        <v>0.28661724741488881</v>
      </c>
      <c r="AD2166" s="13">
        <f t="shared" si="467"/>
        <v>430797.24264019192</v>
      </c>
      <c r="AE2166" s="13">
        <f t="shared" si="447"/>
        <v>286617.24741488881</v>
      </c>
      <c r="AF2166" s="13"/>
      <c r="AG2166" s="2">
        <f t="shared" si="442"/>
        <v>37888</v>
      </c>
      <c r="AH2166" s="3">
        <f t="shared" si="448"/>
        <v>-656.32792632292433</v>
      </c>
      <c r="AI2166" s="3">
        <f t="shared" si="449"/>
        <v>-436.66691664810588</v>
      </c>
      <c r="AJ2166" s="3">
        <f t="shared" si="468"/>
        <v>167240.09473948338</v>
      </c>
      <c r="AK2166" s="3">
        <f t="shared" si="469"/>
        <v>113819.56642956556</v>
      </c>
    </row>
    <row r="2167" spans="2:37" x14ac:dyDescent="0.2">
      <c r="B2167" s="5">
        <v>37889</v>
      </c>
      <c r="C2167" s="1">
        <v>156.72</v>
      </c>
      <c r="D2167" s="1">
        <f t="shared" si="439"/>
        <v>39</v>
      </c>
      <c r="E2167" s="1" t="b">
        <f t="shared" si="440"/>
        <v>0</v>
      </c>
      <c r="F2167" s="6">
        <f t="shared" si="441"/>
        <v>-3.6238794583253187E-3</v>
      </c>
      <c r="G2167" s="8">
        <f t="shared" si="450"/>
        <v>7.1269300249506701E-4</v>
      </c>
      <c r="H2167" s="8">
        <f t="shared" si="451"/>
        <v>1.6220899958821766E-3</v>
      </c>
      <c r="I2167" s="8">
        <f t="shared" si="452"/>
        <v>1.2642765472896955E-3</v>
      </c>
      <c r="J2167" s="6">
        <f t="shared" si="453"/>
        <v>2.059034938263306E-3</v>
      </c>
      <c r="K2167" s="6">
        <f t="shared" si="454"/>
        <v>1.4162499781627583E-3</v>
      </c>
      <c r="L2167" s="6">
        <f t="shared" si="455"/>
        <v>7.6922758619470089E-4</v>
      </c>
      <c r="M2167" s="9">
        <f t="shared" si="456"/>
        <v>0.34612963056187296</v>
      </c>
      <c r="N2167" s="9">
        <f t="shared" si="457"/>
        <v>1</v>
      </c>
      <c r="O2167" s="9">
        <f t="shared" si="458"/>
        <v>1</v>
      </c>
      <c r="P2167" s="9">
        <f t="shared" si="459"/>
        <v>0.78204321018729095</v>
      </c>
      <c r="Q2167" s="10">
        <f t="shared" si="460"/>
        <v>0.102535857777006</v>
      </c>
      <c r="R2167" s="10">
        <f t="shared" si="443"/>
        <v>0.78021486077566382</v>
      </c>
      <c r="S2167" s="10">
        <f>_xlfn.PERCENTILE.INC($R$1519:R2167,0.75)</f>
        <v>0.53410850964876466</v>
      </c>
      <c r="T2167" s="10">
        <f t="shared" si="444"/>
        <v>0.53410850964876466</v>
      </c>
      <c r="U2167" s="11">
        <f t="shared" si="461"/>
        <v>0.53410850964876466</v>
      </c>
      <c r="V2167" s="10">
        <f t="shared" si="445"/>
        <v>0.80947038330333509</v>
      </c>
      <c r="W2167" s="10">
        <f t="shared" si="446"/>
        <v>0.53219642315036753</v>
      </c>
      <c r="X2167" s="10">
        <f t="shared" si="462"/>
        <v>0.97526857596957983</v>
      </c>
      <c r="Y2167" s="10">
        <f>_xlfn.PERCENTILE.INC($X$1519:X2167,0.75)</f>
        <v>0.66763563706095574</v>
      </c>
      <c r="Z2167" s="10">
        <f t="shared" si="463"/>
        <v>0.66763563706095574</v>
      </c>
      <c r="AA2167" s="10">
        <f t="shared" si="464"/>
        <v>0.66531820319536183</v>
      </c>
      <c r="AB2167" s="10">
        <f t="shared" si="465"/>
        <v>0.43079724264019192</v>
      </c>
      <c r="AC2167" s="10">
        <f t="shared" si="466"/>
        <v>0.28661724741488881</v>
      </c>
      <c r="AD2167" s="13">
        <f t="shared" si="467"/>
        <v>430797.24264019192</v>
      </c>
      <c r="AE2167" s="13">
        <f t="shared" si="447"/>
        <v>286617.24741488881</v>
      </c>
      <c r="AF2167" s="13"/>
      <c r="AG2167" s="2">
        <f t="shared" si="442"/>
        <v>37889</v>
      </c>
      <c r="AH2167" s="3">
        <f t="shared" si="448"/>
        <v>-1561.1572783069796</v>
      </c>
      <c r="AI2167" s="3">
        <f t="shared" si="449"/>
        <v>-1038.6663553085612</v>
      </c>
      <c r="AJ2167" s="3">
        <f t="shared" si="468"/>
        <v>165678.93746117639</v>
      </c>
      <c r="AK2167" s="3">
        <f t="shared" si="469"/>
        <v>112780.90007425699</v>
      </c>
    </row>
    <row r="2168" spans="2:37" x14ac:dyDescent="0.2">
      <c r="B2168" s="5">
        <v>37890</v>
      </c>
      <c r="C2168" s="1">
        <v>156.41999999999999</v>
      </c>
      <c r="D2168" s="1">
        <f t="shared" si="439"/>
        <v>39</v>
      </c>
      <c r="E2168" s="1" t="b">
        <f t="shared" si="440"/>
        <v>0</v>
      </c>
      <c r="F2168" s="6">
        <f t="shared" si="441"/>
        <v>-1.9142419601838601E-3</v>
      </c>
      <c r="G2168" s="8">
        <f t="shared" si="450"/>
        <v>6.8315869059811581E-4</v>
      </c>
      <c r="H2168" s="8">
        <f t="shared" si="451"/>
        <v>1.6339960542745443E-3</v>
      </c>
      <c r="I2168" s="8">
        <f t="shared" si="452"/>
        <v>1.3088901732606698E-3</v>
      </c>
      <c r="J2168" s="6">
        <f t="shared" si="453"/>
        <v>2.0591310036836867E-3</v>
      </c>
      <c r="K2168" s="6">
        <f t="shared" si="454"/>
        <v>1.4170293681298463E-3</v>
      </c>
      <c r="L2168" s="6">
        <f t="shared" si="455"/>
        <v>7.7007794877413302E-4</v>
      </c>
      <c r="M2168" s="9">
        <f t="shared" si="456"/>
        <v>0.33177038730220548</v>
      </c>
      <c r="N2168" s="9">
        <f t="shared" si="457"/>
        <v>1</v>
      </c>
      <c r="O2168" s="9">
        <f t="shared" si="458"/>
        <v>1</v>
      </c>
      <c r="P2168" s="9">
        <f t="shared" si="459"/>
        <v>0.77725679576740181</v>
      </c>
      <c r="Q2168" s="10">
        <f t="shared" si="460"/>
        <v>0.10096897926394606</v>
      </c>
      <c r="R2168" s="10">
        <f t="shared" si="443"/>
        <v>0.79232255870260493</v>
      </c>
      <c r="S2168" s="10">
        <f>_xlfn.PERCENTILE.INC($R$1519:R2168,0.75)</f>
        <v>0.53498388761855642</v>
      </c>
      <c r="T2168" s="10">
        <f t="shared" si="444"/>
        <v>0.53498388761855642</v>
      </c>
      <c r="U2168" s="11">
        <f t="shared" si="461"/>
        <v>0.53498388761855642</v>
      </c>
      <c r="V2168" s="10">
        <f t="shared" si="445"/>
        <v>0.80947038330333509</v>
      </c>
      <c r="W2168" s="10">
        <f t="shared" si="446"/>
        <v>0.53219642315036753</v>
      </c>
      <c r="X2168" s="10">
        <f t="shared" si="462"/>
        <v>0.99040319837825619</v>
      </c>
      <c r="Y2168" s="10">
        <f>_xlfn.PERCENTILE.INC($X$1519:X2168,0.75)</f>
        <v>0.66872985952319541</v>
      </c>
      <c r="Z2168" s="10">
        <f t="shared" si="463"/>
        <v>0.66872985952319541</v>
      </c>
      <c r="AA2168" s="10">
        <f t="shared" si="464"/>
        <v>0.66531820319536183</v>
      </c>
      <c r="AB2168" s="10">
        <f t="shared" si="465"/>
        <v>0.43079724264019192</v>
      </c>
      <c r="AC2168" s="10">
        <f t="shared" si="466"/>
        <v>0.28661724741488881</v>
      </c>
      <c r="AD2168" s="13">
        <f t="shared" si="467"/>
        <v>430797.24264019192</v>
      </c>
      <c r="AE2168" s="13">
        <f t="shared" si="447"/>
        <v>286617.24741488881</v>
      </c>
      <c r="AF2168" s="13"/>
      <c r="AG2168" s="2">
        <f t="shared" si="442"/>
        <v>37890</v>
      </c>
      <c r="AH2168" s="3">
        <f t="shared" si="448"/>
        <v>-824.65015819336293</v>
      </c>
      <c r="AI2168" s="3">
        <f t="shared" si="449"/>
        <v>-548.65476151397911</v>
      </c>
      <c r="AJ2168" s="3">
        <f t="shared" si="468"/>
        <v>164854.28730298302</v>
      </c>
      <c r="AK2168" s="3">
        <f t="shared" si="469"/>
        <v>112232.24531274301</v>
      </c>
    </row>
    <row r="2169" spans="2:37" x14ac:dyDescent="0.2">
      <c r="B2169" s="5">
        <v>37893</v>
      </c>
      <c r="C2169" s="1">
        <v>156.88</v>
      </c>
      <c r="D2169" s="1">
        <f t="shared" si="439"/>
        <v>40</v>
      </c>
      <c r="E2169" s="1" t="b">
        <f t="shared" si="440"/>
        <v>1</v>
      </c>
      <c r="F2169" s="6">
        <f t="shared" si="441"/>
        <v>2.9408004091548978E-3</v>
      </c>
      <c r="G2169" s="8">
        <f t="shared" si="450"/>
        <v>6.5777704444597469E-4</v>
      </c>
      <c r="H2169" s="8">
        <f t="shared" si="451"/>
        <v>1.677972871892448E-3</v>
      </c>
      <c r="I2169" s="8">
        <f t="shared" si="452"/>
        <v>1.375779012034988E-3</v>
      </c>
      <c r="J2169" s="6">
        <f t="shared" si="453"/>
        <v>2.0592230686048776E-3</v>
      </c>
      <c r="K2169" s="6">
        <f t="shared" si="454"/>
        <v>1.4178582690436473E-3</v>
      </c>
      <c r="L2169" s="6">
        <f t="shared" si="455"/>
        <v>7.7102834841346452E-4</v>
      </c>
      <c r="M2169" s="9">
        <f t="shared" si="456"/>
        <v>0.31942971816628796</v>
      </c>
      <c r="N2169" s="9">
        <f t="shared" si="457"/>
        <v>1</v>
      </c>
      <c r="O2169" s="9">
        <f t="shared" si="458"/>
        <v>1</v>
      </c>
      <c r="P2169" s="9">
        <f t="shared" si="459"/>
        <v>0.77314323938876262</v>
      </c>
      <c r="Q2169" s="10">
        <f t="shared" si="460"/>
        <v>0.10008311416897162</v>
      </c>
      <c r="R2169" s="10">
        <f t="shared" si="443"/>
        <v>0.79933563882649539</v>
      </c>
      <c r="S2169" s="10">
        <f>_xlfn.PERCENTILE.INC($R$1519:R2169,0.75)</f>
        <v>0.53546948822767226</v>
      </c>
      <c r="T2169" s="10">
        <f t="shared" si="444"/>
        <v>0.53546948822767226</v>
      </c>
      <c r="U2169" s="11">
        <f t="shared" si="461"/>
        <v>0.53546948822767226</v>
      </c>
      <c r="V2169" s="10">
        <f t="shared" si="445"/>
        <v>0.77725679576740181</v>
      </c>
      <c r="W2169" s="10">
        <f t="shared" si="446"/>
        <v>0.53498388761855642</v>
      </c>
      <c r="X2169" s="10">
        <f t="shared" si="462"/>
        <v>0.99916954853311934</v>
      </c>
      <c r="Y2169" s="10">
        <f>_xlfn.PERCENTILE.INC($X$1519:X2169,0.75)</f>
        <v>0.66933686028459038</v>
      </c>
      <c r="Z2169" s="10">
        <f t="shared" si="463"/>
        <v>0.66933686028459038</v>
      </c>
      <c r="AA2169" s="10">
        <f t="shared" si="464"/>
        <v>0.66933686028459038</v>
      </c>
      <c r="AB2169" s="10">
        <f t="shared" si="465"/>
        <v>0.41581986227758694</v>
      </c>
      <c r="AC2169" s="10">
        <f t="shared" si="466"/>
        <v>0.27832356106085082</v>
      </c>
      <c r="AD2169" s="13">
        <f t="shared" si="467"/>
        <v>415819.86227758694</v>
      </c>
      <c r="AE2169" s="13">
        <f t="shared" si="447"/>
        <v>278323.5610608508</v>
      </c>
      <c r="AF2169" s="13"/>
      <c r="AG2169" s="2">
        <f t="shared" si="442"/>
        <v>37893</v>
      </c>
      <c r="AH2169" s="3">
        <f t="shared" si="448"/>
        <v>1266.8887074190782</v>
      </c>
      <c r="AI2169" s="3">
        <f t="shared" si="449"/>
        <v>842.88411846855558</v>
      </c>
      <c r="AJ2169" s="3">
        <f t="shared" si="468"/>
        <v>166121.17601040209</v>
      </c>
      <c r="AK2169" s="3">
        <f t="shared" si="469"/>
        <v>113075.12943121156</v>
      </c>
    </row>
    <row r="2170" spans="2:37" x14ac:dyDescent="0.2">
      <c r="B2170" s="5">
        <v>37894</v>
      </c>
      <c r="C2170" s="1">
        <v>157.43</v>
      </c>
      <c r="D2170" s="1">
        <f t="shared" si="439"/>
        <v>40</v>
      </c>
      <c r="E2170" s="1" t="b">
        <f t="shared" si="440"/>
        <v>0</v>
      </c>
      <c r="F2170" s="6">
        <f t="shared" si="441"/>
        <v>3.5058643549210622E-3</v>
      </c>
      <c r="G2170" s="8">
        <f t="shared" si="450"/>
        <v>6.8108336998552613E-4</v>
      </c>
      <c r="H2170" s="8">
        <f t="shared" si="451"/>
        <v>1.7244274059073595E-3</v>
      </c>
      <c r="I2170" s="8">
        <f t="shared" si="452"/>
        <v>1.4126813973428876E-3</v>
      </c>
      <c r="J2170" s="6">
        <f t="shared" si="453"/>
        <v>2.0593165533009201E-3</v>
      </c>
      <c r="K2170" s="6">
        <f t="shared" si="454"/>
        <v>1.4187276389135781E-3</v>
      </c>
      <c r="L2170" s="6">
        <f t="shared" si="455"/>
        <v>7.7203481882626493E-4</v>
      </c>
      <c r="M2170" s="9">
        <f t="shared" si="456"/>
        <v>0.33073272241404744</v>
      </c>
      <c r="N2170" s="9">
        <f t="shared" si="457"/>
        <v>1</v>
      </c>
      <c r="O2170" s="9">
        <f t="shared" si="458"/>
        <v>1</v>
      </c>
      <c r="P2170" s="9">
        <f t="shared" si="459"/>
        <v>0.77691090747134917</v>
      </c>
      <c r="Q2170" s="10">
        <f t="shared" si="460"/>
        <v>0.10017009091338805</v>
      </c>
      <c r="R2170" s="10">
        <f t="shared" si="443"/>
        <v>0.79864158323637646</v>
      </c>
      <c r="S2170" s="10">
        <f>_xlfn.PERCENTILE.INC($R$1519:R2170,0.75)</f>
        <v>0.53575410646954347</v>
      </c>
      <c r="T2170" s="10">
        <f t="shared" si="444"/>
        <v>0.53575410646954347</v>
      </c>
      <c r="U2170" s="11">
        <f t="shared" si="461"/>
        <v>0.53575410646954347</v>
      </c>
      <c r="V2170" s="10">
        <f t="shared" si="445"/>
        <v>0.77725679576740181</v>
      </c>
      <c r="W2170" s="10">
        <f t="shared" si="446"/>
        <v>0.53498388761855642</v>
      </c>
      <c r="X2170" s="10">
        <f t="shared" si="462"/>
        <v>0.99830197904547069</v>
      </c>
      <c r="Y2170" s="10">
        <f>_xlfn.PERCENTILE.INC($X$1519:X2170,0.75)</f>
        <v>0.66969263308692939</v>
      </c>
      <c r="Z2170" s="10">
        <f t="shared" si="463"/>
        <v>0.66969263308692939</v>
      </c>
      <c r="AA2170" s="10">
        <f t="shared" si="464"/>
        <v>0.66933686028459038</v>
      </c>
      <c r="AB2170" s="10">
        <f t="shared" si="465"/>
        <v>0.41581986227758694</v>
      </c>
      <c r="AC2170" s="10">
        <f t="shared" si="466"/>
        <v>0.27832356106085082</v>
      </c>
      <c r="AD2170" s="13">
        <f t="shared" si="467"/>
        <v>415819.86227758694</v>
      </c>
      <c r="AE2170" s="13">
        <f t="shared" si="447"/>
        <v>278323.5610608508</v>
      </c>
      <c r="AF2170" s="13"/>
      <c r="AG2170" s="2">
        <f t="shared" si="442"/>
        <v>37894</v>
      </c>
      <c r="AH2170" s="3">
        <f t="shared" si="448"/>
        <v>1457.8080332271772</v>
      </c>
      <c r="AI2170" s="3">
        <f t="shared" si="449"/>
        <v>975.76465185793256</v>
      </c>
      <c r="AJ2170" s="3">
        <f t="shared" si="468"/>
        <v>167578.98404362926</v>
      </c>
      <c r="AK2170" s="3">
        <f t="shared" si="469"/>
        <v>114050.89408306949</v>
      </c>
    </row>
    <row r="2171" spans="2:37" x14ac:dyDescent="0.2">
      <c r="B2171" s="5">
        <v>37895</v>
      </c>
      <c r="C2171" s="1">
        <v>158.81</v>
      </c>
      <c r="D2171" s="1">
        <f t="shared" si="439"/>
        <v>40</v>
      </c>
      <c r="E2171" s="1" t="b">
        <f t="shared" si="440"/>
        <v>0</v>
      </c>
      <c r="F2171" s="6">
        <f t="shared" si="441"/>
        <v>8.7658006733151161E-3</v>
      </c>
      <c r="G2171" s="8">
        <f t="shared" si="450"/>
        <v>9.8551166235868017E-4</v>
      </c>
      <c r="H2171" s="8">
        <f t="shared" si="451"/>
        <v>1.8463041728473651E-3</v>
      </c>
      <c r="I2171" s="8">
        <f t="shared" si="452"/>
        <v>1.5607551653035998E-3</v>
      </c>
      <c r="J2171" s="6">
        <f t="shared" si="453"/>
        <v>2.0595130163673118E-3</v>
      </c>
      <c r="K2171" s="6">
        <f t="shared" si="454"/>
        <v>1.4197329506438919E-3</v>
      </c>
      <c r="L2171" s="6">
        <f t="shared" si="455"/>
        <v>7.7329105810511041E-4</v>
      </c>
      <c r="M2171" s="9">
        <f t="shared" si="456"/>
        <v>0.47851684088745533</v>
      </c>
      <c r="N2171" s="9">
        <f t="shared" si="457"/>
        <v>1</v>
      </c>
      <c r="O2171" s="9">
        <f t="shared" si="458"/>
        <v>1</v>
      </c>
      <c r="P2171" s="9">
        <f t="shared" si="459"/>
        <v>0.82617228029581857</v>
      </c>
      <c r="Q2171" s="10">
        <f t="shared" si="460"/>
        <v>0.10004148291140447</v>
      </c>
      <c r="R2171" s="10">
        <f t="shared" si="443"/>
        <v>0.79966827431823495</v>
      </c>
      <c r="S2171" s="10">
        <f>_xlfn.PERCENTILE.INC($R$1519:R2171,0.75)</f>
        <v>0.53602653733760097</v>
      </c>
      <c r="T2171" s="10">
        <f t="shared" si="444"/>
        <v>0.53602653733760097</v>
      </c>
      <c r="U2171" s="11">
        <f t="shared" si="461"/>
        <v>0.53602653733760097</v>
      </c>
      <c r="V2171" s="10">
        <f t="shared" si="445"/>
        <v>0.77725679576740181</v>
      </c>
      <c r="W2171" s="10">
        <f t="shared" si="446"/>
        <v>0.53498388761855642</v>
      </c>
      <c r="X2171" s="10">
        <f t="shared" si="462"/>
        <v>0.99958534289779377</v>
      </c>
      <c r="Y2171" s="10">
        <f>_xlfn.PERCENTILE.INC($X$1519:X2171,0.75)</f>
        <v>0.67003317167200127</v>
      </c>
      <c r="Z2171" s="10">
        <f t="shared" si="463"/>
        <v>0.67003317167200127</v>
      </c>
      <c r="AA2171" s="10">
        <f t="shared" si="464"/>
        <v>0.66933686028459038</v>
      </c>
      <c r="AB2171" s="10">
        <f t="shared" si="465"/>
        <v>0.41581986227758694</v>
      </c>
      <c r="AC2171" s="10">
        <f t="shared" si="466"/>
        <v>0.27832356106085082</v>
      </c>
      <c r="AD2171" s="13">
        <f t="shared" si="467"/>
        <v>415819.86227758694</v>
      </c>
      <c r="AE2171" s="13">
        <f t="shared" si="447"/>
        <v>278323.5610608508</v>
      </c>
      <c r="AF2171" s="13"/>
      <c r="AG2171" s="2">
        <f t="shared" si="442"/>
        <v>37895</v>
      </c>
      <c r="AH2171" s="3">
        <f t="shared" si="448"/>
        <v>3644.9940287306704</v>
      </c>
      <c r="AI2171" s="3">
        <f t="shared" si="449"/>
        <v>2439.7288589466666</v>
      </c>
      <c r="AJ2171" s="3">
        <f t="shared" si="468"/>
        <v>171223.97807235993</v>
      </c>
      <c r="AK2171" s="3">
        <f t="shared" si="469"/>
        <v>116490.62294201615</v>
      </c>
    </row>
    <row r="2172" spans="2:37" x14ac:dyDescent="0.2">
      <c r="B2172" s="5">
        <v>37896</v>
      </c>
      <c r="C2172" s="1">
        <v>159.02000000000001</v>
      </c>
      <c r="D2172" s="1">
        <f t="shared" si="439"/>
        <v>40</v>
      </c>
      <c r="E2172" s="1" t="b">
        <f t="shared" si="440"/>
        <v>0</v>
      </c>
      <c r="F2172" s="6">
        <f t="shared" si="441"/>
        <v>1.3223348655626577E-3</v>
      </c>
      <c r="G2172" s="8">
        <f t="shared" si="450"/>
        <v>9.1851486273709395E-4</v>
      </c>
      <c r="H2172" s="8">
        <f t="shared" si="451"/>
        <v>1.7653690395827435E-3</v>
      </c>
      <c r="I2172" s="8">
        <f t="shared" si="452"/>
        <v>1.566431412166211E-3</v>
      </c>
      <c r="J2172" s="6">
        <f t="shared" si="453"/>
        <v>2.0596892395881071E-3</v>
      </c>
      <c r="K2172" s="6">
        <f t="shared" si="454"/>
        <v>1.4206527844251493E-3</v>
      </c>
      <c r="L2172" s="6">
        <f t="shared" si="455"/>
        <v>7.7455180718566949E-4</v>
      </c>
      <c r="M2172" s="9">
        <f t="shared" si="456"/>
        <v>0.44594827466340353</v>
      </c>
      <c r="N2172" s="9">
        <f t="shared" si="457"/>
        <v>1</v>
      </c>
      <c r="O2172" s="9">
        <f t="shared" si="458"/>
        <v>1</v>
      </c>
      <c r="P2172" s="9">
        <f t="shared" si="459"/>
        <v>0.81531609155446783</v>
      </c>
      <c r="Q2172" s="10">
        <f t="shared" si="460"/>
        <v>9.9134696013541232E-2</v>
      </c>
      <c r="R2172" s="10">
        <f t="shared" si="443"/>
        <v>0.80698285481273335</v>
      </c>
      <c r="S2172" s="10">
        <f>_xlfn.PERCENTILE.INC($R$1519:R2172,0.75)</f>
        <v>0.53752359655963811</v>
      </c>
      <c r="T2172" s="10">
        <f t="shared" si="444"/>
        <v>0.53752359655963811</v>
      </c>
      <c r="U2172" s="11">
        <f t="shared" si="461"/>
        <v>0.53752359655963811</v>
      </c>
      <c r="V2172" s="10">
        <f t="shared" si="445"/>
        <v>0.77725679576740181</v>
      </c>
      <c r="W2172" s="10">
        <f t="shared" si="446"/>
        <v>0.53498388761855642</v>
      </c>
      <c r="X2172" s="10">
        <f t="shared" si="462"/>
        <v>1.0087285685159169</v>
      </c>
      <c r="Y2172" s="10">
        <f>_xlfn.PERCENTILE.INC($X$1519:X2172,0.75)</f>
        <v>0.67190449569954769</v>
      </c>
      <c r="Z2172" s="10">
        <f t="shared" si="463"/>
        <v>0.67190449569954769</v>
      </c>
      <c r="AA2172" s="10">
        <f t="shared" si="464"/>
        <v>0.66933686028459038</v>
      </c>
      <c r="AB2172" s="10">
        <f t="shared" si="465"/>
        <v>0.41581986227758694</v>
      </c>
      <c r="AC2172" s="10">
        <f t="shared" si="466"/>
        <v>0.27832356106085082</v>
      </c>
      <c r="AD2172" s="13">
        <f t="shared" si="467"/>
        <v>415819.86227758694</v>
      </c>
      <c r="AE2172" s="13">
        <f t="shared" si="447"/>
        <v>278323.5610608508</v>
      </c>
      <c r="AF2172" s="13"/>
      <c r="AG2172" s="2">
        <f t="shared" si="442"/>
        <v>37896</v>
      </c>
      <c r="AH2172" s="3">
        <f t="shared" si="448"/>
        <v>549.85310168311571</v>
      </c>
      <c r="AI2172" s="3">
        <f t="shared" si="449"/>
        <v>368.03694869832026</v>
      </c>
      <c r="AJ2172" s="3">
        <f t="shared" si="468"/>
        <v>171773.83117404304</v>
      </c>
      <c r="AK2172" s="3">
        <f t="shared" si="469"/>
        <v>116858.65989071448</v>
      </c>
    </row>
    <row r="2173" spans="2:37" x14ac:dyDescent="0.2">
      <c r="B2173" s="5">
        <v>37897</v>
      </c>
      <c r="C2173" s="1">
        <v>160.22999999999999</v>
      </c>
      <c r="D2173" s="1">
        <f t="shared" si="439"/>
        <v>40</v>
      </c>
      <c r="E2173" s="1" t="b">
        <f t="shared" si="440"/>
        <v>0</v>
      </c>
      <c r="F2173" s="6">
        <f t="shared" si="441"/>
        <v>7.6091057728586708E-3</v>
      </c>
      <c r="G2173" s="8">
        <f t="shared" si="450"/>
        <v>1.0805357502424674E-3</v>
      </c>
      <c r="H2173" s="8">
        <f t="shared" si="451"/>
        <v>1.8148362590827076E-3</v>
      </c>
      <c r="I2173" s="8">
        <f t="shared" si="452"/>
        <v>1.685324497702187E-3</v>
      </c>
      <c r="J2173" s="6">
        <f t="shared" si="453"/>
        <v>2.0599431846054818E-3</v>
      </c>
      <c r="K2173" s="6">
        <f t="shared" si="454"/>
        <v>1.421636146937789E-3</v>
      </c>
      <c r="L2173" s="6">
        <f t="shared" si="455"/>
        <v>7.7603398888162554E-4</v>
      </c>
      <c r="M2173" s="9">
        <f t="shared" si="456"/>
        <v>0.52454638473410642</v>
      </c>
      <c r="N2173" s="9">
        <f t="shared" si="457"/>
        <v>1</v>
      </c>
      <c r="O2173" s="9">
        <f t="shared" si="458"/>
        <v>1</v>
      </c>
      <c r="P2173" s="9">
        <f t="shared" si="459"/>
        <v>0.84151546157803547</v>
      </c>
      <c r="Q2173" s="10">
        <f t="shared" si="460"/>
        <v>9.9775121020968388E-2</v>
      </c>
      <c r="R2173" s="10">
        <f t="shared" si="443"/>
        <v>0.80180308659497879</v>
      </c>
      <c r="S2173" s="10">
        <f>_xlfn.PERCENTILE.INC($R$1519:R2173,0.75)</f>
        <v>0.53876497889831665</v>
      </c>
      <c r="T2173" s="10">
        <f t="shared" si="444"/>
        <v>0.53876497889831665</v>
      </c>
      <c r="U2173" s="11">
        <f t="shared" si="461"/>
        <v>0.53876497889831665</v>
      </c>
      <c r="V2173" s="10">
        <f t="shared" si="445"/>
        <v>0.77725679576740181</v>
      </c>
      <c r="W2173" s="10">
        <f t="shared" si="446"/>
        <v>0.53498388761855642</v>
      </c>
      <c r="X2173" s="10">
        <f t="shared" si="462"/>
        <v>1.0022538582437235</v>
      </c>
      <c r="Y2173" s="10">
        <f>_xlfn.PERCENTILE.INC($X$1519:X2173,0.75)</f>
        <v>0.67345622362289581</v>
      </c>
      <c r="Z2173" s="10">
        <f t="shared" si="463"/>
        <v>0.67345622362289581</v>
      </c>
      <c r="AA2173" s="10">
        <f t="shared" si="464"/>
        <v>0.66933686028459038</v>
      </c>
      <c r="AB2173" s="10">
        <f t="shared" si="465"/>
        <v>0.41581986227758694</v>
      </c>
      <c r="AC2173" s="10">
        <f t="shared" si="466"/>
        <v>0.27832356106085082</v>
      </c>
      <c r="AD2173" s="13">
        <f t="shared" si="467"/>
        <v>415819.86227758694</v>
      </c>
      <c r="AE2173" s="13">
        <f t="shared" si="447"/>
        <v>278323.5610608508</v>
      </c>
      <c r="AF2173" s="13"/>
      <c r="AG2173" s="2">
        <f t="shared" si="442"/>
        <v>37897</v>
      </c>
      <c r="AH2173" s="3">
        <f t="shared" si="448"/>
        <v>3164.0173145256845</v>
      </c>
      <c r="AI2173" s="3">
        <f t="shared" si="449"/>
        <v>2117.7934151907025</v>
      </c>
      <c r="AJ2173" s="3">
        <f t="shared" si="468"/>
        <v>174937.84848856871</v>
      </c>
      <c r="AK2173" s="3">
        <f t="shared" si="469"/>
        <v>118976.45330590518</v>
      </c>
    </row>
    <row r="2174" spans="2:37" x14ac:dyDescent="0.2">
      <c r="B2174" s="5">
        <v>37900</v>
      </c>
      <c r="C2174" s="1">
        <v>160.88999999999999</v>
      </c>
      <c r="D2174" s="1">
        <f t="shared" si="439"/>
        <v>41</v>
      </c>
      <c r="E2174" s="1" t="b">
        <f t="shared" si="440"/>
        <v>1</v>
      </c>
      <c r="F2174" s="6">
        <f t="shared" si="441"/>
        <v>4.1190788241902698E-3</v>
      </c>
      <c r="G2174" s="8">
        <f t="shared" si="450"/>
        <v>1.0800565015497362E-3</v>
      </c>
      <c r="H2174" s="8">
        <f t="shared" si="451"/>
        <v>1.8325773661129142E-3</v>
      </c>
      <c r="I2174" s="8">
        <f t="shared" si="452"/>
        <v>1.735811861960956E-3</v>
      </c>
      <c r="J2174" s="6">
        <f t="shared" si="453"/>
        <v>2.0601873262145924E-3</v>
      </c>
      <c r="K2174" s="6">
        <f t="shared" si="454"/>
        <v>1.4226287700714432E-3</v>
      </c>
      <c r="L2174" s="6">
        <f t="shared" si="455"/>
        <v>7.7759632626096028E-4</v>
      </c>
      <c r="M2174" s="9">
        <f t="shared" si="456"/>
        <v>0.52425159974857349</v>
      </c>
      <c r="N2174" s="9">
        <f t="shared" si="457"/>
        <v>1</v>
      </c>
      <c r="O2174" s="9">
        <f t="shared" si="458"/>
        <v>1</v>
      </c>
      <c r="P2174" s="9">
        <f t="shared" si="459"/>
        <v>0.84141719991619113</v>
      </c>
      <c r="Q2174" s="10">
        <f t="shared" si="460"/>
        <v>9.8027896273698553E-2</v>
      </c>
      <c r="R2174" s="10">
        <f t="shared" si="443"/>
        <v>0.81609422461373848</v>
      </c>
      <c r="S2174" s="10">
        <f>_xlfn.PERCENTILE.INC($R$1519:R2174,0.75)</f>
        <v>0.53976424281253899</v>
      </c>
      <c r="T2174" s="10">
        <f t="shared" si="444"/>
        <v>0.53976424281253899</v>
      </c>
      <c r="U2174" s="11">
        <f t="shared" si="461"/>
        <v>0.53976424281253899</v>
      </c>
      <c r="V2174" s="10">
        <f t="shared" si="445"/>
        <v>0.84151546157803547</v>
      </c>
      <c r="W2174" s="10">
        <f t="shared" si="446"/>
        <v>0.53876497889831665</v>
      </c>
      <c r="X2174" s="10">
        <f t="shared" si="462"/>
        <v>1.0201177807671731</v>
      </c>
      <c r="Y2174" s="10">
        <f>_xlfn.PERCENTILE.INC($X$1519:X2174,0.75)</f>
        <v>0.6747053035156737</v>
      </c>
      <c r="Z2174" s="10">
        <f t="shared" si="463"/>
        <v>0.6747053035156737</v>
      </c>
      <c r="AA2174" s="10">
        <f t="shared" si="464"/>
        <v>0.6747053035156737</v>
      </c>
      <c r="AB2174" s="10">
        <f t="shared" si="465"/>
        <v>0.45337905989969746</v>
      </c>
      <c r="AC2174" s="10">
        <f t="shared" si="466"/>
        <v>0.3058972562172762</v>
      </c>
      <c r="AD2174" s="13">
        <f t="shared" si="467"/>
        <v>453379.05989969743</v>
      </c>
      <c r="AE2174" s="13">
        <f t="shared" si="447"/>
        <v>305897.25621727621</v>
      </c>
      <c r="AF2174" s="13"/>
      <c r="AG2174" s="2">
        <f t="shared" si="442"/>
        <v>37900</v>
      </c>
      <c r="AH2174" s="3">
        <f t="shared" si="448"/>
        <v>1712.7947893853227</v>
      </c>
      <c r="AI2174" s="3">
        <f t="shared" si="449"/>
        <v>1146.436686638978</v>
      </c>
      <c r="AJ2174" s="3">
        <f t="shared" si="468"/>
        <v>176650.64327795402</v>
      </c>
      <c r="AK2174" s="3">
        <f t="shared" si="469"/>
        <v>120122.88999254415</v>
      </c>
    </row>
    <row r="2175" spans="2:37" x14ac:dyDescent="0.2">
      <c r="B2175" s="5">
        <v>37901</v>
      </c>
      <c r="C2175" s="1">
        <v>160.77000000000001</v>
      </c>
      <c r="D2175" s="1">
        <f t="shared" si="439"/>
        <v>41</v>
      </c>
      <c r="E2175" s="1" t="b">
        <f t="shared" si="440"/>
        <v>0</v>
      </c>
      <c r="F2175" s="6">
        <f t="shared" si="441"/>
        <v>-7.4585120268488847E-4</v>
      </c>
      <c r="G2175" s="8">
        <f t="shared" si="450"/>
        <v>9.8227713890857663E-4</v>
      </c>
      <c r="H2175" s="8">
        <f t="shared" si="451"/>
        <v>1.8022687957230084E-3</v>
      </c>
      <c r="I2175" s="8">
        <f t="shared" si="452"/>
        <v>1.654109928374852E-3</v>
      </c>
      <c r="J2175" s="6">
        <f t="shared" si="453"/>
        <v>2.0603832178676669E-3</v>
      </c>
      <c r="K2175" s="6">
        <f t="shared" si="454"/>
        <v>1.4235905690393501E-3</v>
      </c>
      <c r="L2175" s="6">
        <f t="shared" si="455"/>
        <v>7.7900954364638116E-4</v>
      </c>
      <c r="M2175" s="9">
        <f t="shared" si="456"/>
        <v>0.47674487463800813</v>
      </c>
      <c r="N2175" s="9">
        <f t="shared" si="457"/>
        <v>1</v>
      </c>
      <c r="O2175" s="9">
        <f t="shared" si="458"/>
        <v>1</v>
      </c>
      <c r="P2175" s="9">
        <f t="shared" si="459"/>
        <v>0.82558162487933606</v>
      </c>
      <c r="Q2175" s="10">
        <f t="shared" si="460"/>
        <v>9.7949251045383517E-2</v>
      </c>
      <c r="R2175" s="10">
        <f t="shared" si="443"/>
        <v>0.81674948145272741</v>
      </c>
      <c r="S2175" s="10">
        <f>_xlfn.PERCENTILE.INC($R$1519:R2175,0.75)</f>
        <v>0.54053494676120739</v>
      </c>
      <c r="T2175" s="10">
        <f t="shared" si="444"/>
        <v>0.54053494676120739</v>
      </c>
      <c r="U2175" s="11">
        <f t="shared" si="461"/>
        <v>0.54053494676120739</v>
      </c>
      <c r="V2175" s="10">
        <f t="shared" si="445"/>
        <v>0.84151546157803547</v>
      </c>
      <c r="W2175" s="10">
        <f t="shared" si="446"/>
        <v>0.53876497889831665</v>
      </c>
      <c r="X2175" s="10">
        <f t="shared" si="462"/>
        <v>1.0209368518159092</v>
      </c>
      <c r="Y2175" s="10">
        <f>_xlfn.PERCENTILE.INC($X$1519:X2175,0.75)</f>
        <v>0.67566868345150921</v>
      </c>
      <c r="Z2175" s="10">
        <f t="shared" si="463"/>
        <v>0.67566868345150921</v>
      </c>
      <c r="AA2175" s="10">
        <f t="shared" si="464"/>
        <v>0.6747053035156737</v>
      </c>
      <c r="AB2175" s="10">
        <f t="shared" si="465"/>
        <v>0.45337905989969746</v>
      </c>
      <c r="AC2175" s="10">
        <f t="shared" si="466"/>
        <v>0.3058972562172762</v>
      </c>
      <c r="AD2175" s="13">
        <f t="shared" si="467"/>
        <v>453379.05989969743</v>
      </c>
      <c r="AE2175" s="13">
        <f t="shared" si="447"/>
        <v>305897.25621727621</v>
      </c>
      <c r="AF2175" s="13"/>
      <c r="AG2175" s="2">
        <f t="shared" si="442"/>
        <v>37901</v>
      </c>
      <c r="AH2175" s="3">
        <f t="shared" si="448"/>
        <v>-338.15331709833345</v>
      </c>
      <c r="AI2175" s="3">
        <f t="shared" si="449"/>
        <v>-228.15383644766294</v>
      </c>
      <c r="AJ2175" s="3">
        <f t="shared" si="468"/>
        <v>176312.48996085569</v>
      </c>
      <c r="AK2175" s="3">
        <f t="shared" si="469"/>
        <v>119894.73615609649</v>
      </c>
    </row>
    <row r="2176" spans="2:37" x14ac:dyDescent="0.2">
      <c r="B2176" s="5">
        <v>37902</v>
      </c>
      <c r="C2176" s="1">
        <v>162.71</v>
      </c>
      <c r="D2176" s="1">
        <f t="shared" si="439"/>
        <v>41</v>
      </c>
      <c r="E2176" s="1" t="b">
        <f t="shared" si="440"/>
        <v>0</v>
      </c>
      <c r="F2176" s="6">
        <f t="shared" si="441"/>
        <v>1.2066927909435865E-2</v>
      </c>
      <c r="G2176" s="8">
        <f t="shared" si="450"/>
        <v>1.273788830069889E-3</v>
      </c>
      <c r="H2176" s="8">
        <f t="shared" si="451"/>
        <v>1.9406584024500271E-3</v>
      </c>
      <c r="I2176" s="8">
        <f t="shared" si="452"/>
        <v>1.5497401268619283E-3</v>
      </c>
      <c r="J2176" s="6">
        <f t="shared" si="453"/>
        <v>2.0607247593310775E-3</v>
      </c>
      <c r="K2176" s="6">
        <f t="shared" si="454"/>
        <v>1.4247045294572156E-3</v>
      </c>
      <c r="L2176" s="6">
        <f t="shared" si="455"/>
        <v>7.802304139036939E-4</v>
      </c>
      <c r="M2176" s="9">
        <f t="shared" si="456"/>
        <v>0.6181266199195703</v>
      </c>
      <c r="N2176" s="9">
        <f t="shared" si="457"/>
        <v>1</v>
      </c>
      <c r="O2176" s="9">
        <f t="shared" si="458"/>
        <v>1</v>
      </c>
      <c r="P2176" s="9">
        <f t="shared" si="459"/>
        <v>0.87270887330652336</v>
      </c>
      <c r="Q2176" s="10">
        <f t="shared" si="460"/>
        <v>9.6630636480296447E-2</v>
      </c>
      <c r="R2176" s="10">
        <f t="shared" si="443"/>
        <v>0.82789478486269175</v>
      </c>
      <c r="S2176" s="10">
        <f>_xlfn.PERCENTILE.INC($R$1519:R2176,0.75)</f>
        <v>0.54090374194742497</v>
      </c>
      <c r="T2176" s="10">
        <f t="shared" si="444"/>
        <v>0.54090374194742497</v>
      </c>
      <c r="U2176" s="11">
        <f t="shared" si="461"/>
        <v>0.54090374194742497</v>
      </c>
      <c r="V2176" s="10">
        <f t="shared" si="445"/>
        <v>0.84151546157803547</v>
      </c>
      <c r="W2176" s="10">
        <f t="shared" si="446"/>
        <v>0.53876497889831665</v>
      </c>
      <c r="X2176" s="10">
        <f t="shared" si="462"/>
        <v>1.0348684810783648</v>
      </c>
      <c r="Y2176" s="10">
        <f>_xlfn.PERCENTILE.INC($X$1519:X2176,0.75)</f>
        <v>0.6761296774342811</v>
      </c>
      <c r="Z2176" s="10">
        <f t="shared" si="463"/>
        <v>0.6761296774342811</v>
      </c>
      <c r="AA2176" s="10">
        <f t="shared" si="464"/>
        <v>0.6747053035156737</v>
      </c>
      <c r="AB2176" s="10">
        <f t="shared" si="465"/>
        <v>0.45337905989969746</v>
      </c>
      <c r="AC2176" s="10">
        <f t="shared" si="466"/>
        <v>0.3058972562172762</v>
      </c>
      <c r="AD2176" s="13">
        <f t="shared" si="467"/>
        <v>453379.05989969743</v>
      </c>
      <c r="AE2176" s="13">
        <f t="shared" si="447"/>
        <v>305897.25621727621</v>
      </c>
      <c r="AF2176" s="13"/>
      <c r="AG2176" s="2">
        <f t="shared" si="442"/>
        <v>37902</v>
      </c>
      <c r="AH2176" s="3">
        <f t="shared" si="448"/>
        <v>5470.8924314574533</v>
      </c>
      <c r="AI2176" s="3">
        <f t="shared" si="449"/>
        <v>3691.2401384681039</v>
      </c>
      <c r="AJ2176" s="3">
        <f t="shared" si="468"/>
        <v>181783.38239231313</v>
      </c>
      <c r="AK2176" s="3">
        <f t="shared" si="469"/>
        <v>123585.97629456459</v>
      </c>
    </row>
    <row r="2177" spans="2:37" x14ac:dyDescent="0.2">
      <c r="B2177" s="5">
        <v>37903</v>
      </c>
      <c r="C2177" s="1">
        <v>162.82</v>
      </c>
      <c r="D2177" s="1">
        <f t="shared" si="439"/>
        <v>41</v>
      </c>
      <c r="E2177" s="1" t="b">
        <f t="shared" si="440"/>
        <v>0</v>
      </c>
      <c r="F2177" s="6">
        <f t="shared" si="441"/>
        <v>6.7604941306620425E-4</v>
      </c>
      <c r="G2177" s="8">
        <f t="shared" si="450"/>
        <v>1.3421241079316236E-3</v>
      </c>
      <c r="H2177" s="8">
        <f t="shared" si="451"/>
        <v>1.8861182560121689E-3</v>
      </c>
      <c r="I2177" s="8">
        <f t="shared" si="452"/>
        <v>1.6715925106859488E-3</v>
      </c>
      <c r="J2177" s="6">
        <f t="shared" si="453"/>
        <v>2.0611004985162619E-3</v>
      </c>
      <c r="K2177" s="6">
        <f t="shared" si="454"/>
        <v>1.4257509610350143E-3</v>
      </c>
      <c r="L2177" s="6">
        <f t="shared" si="455"/>
        <v>7.8167282546609844E-4</v>
      </c>
      <c r="M2177" s="9">
        <f t="shared" si="456"/>
        <v>0.65116868823125673</v>
      </c>
      <c r="N2177" s="9">
        <f t="shared" si="457"/>
        <v>1</v>
      </c>
      <c r="O2177" s="9">
        <f t="shared" si="458"/>
        <v>1</v>
      </c>
      <c r="P2177" s="9">
        <f t="shared" si="459"/>
        <v>0.88372289607708554</v>
      </c>
      <c r="Q2177" s="10">
        <f t="shared" si="460"/>
        <v>9.649551343276408E-2</v>
      </c>
      <c r="R2177" s="10">
        <f t="shared" si="443"/>
        <v>0.82905408919081214</v>
      </c>
      <c r="S2177" s="10">
        <f>_xlfn.PERCENTILE.INC($R$1519:R2177,0.75)</f>
        <v>0.54105932147794822</v>
      </c>
      <c r="T2177" s="10">
        <f t="shared" si="444"/>
        <v>0.54105932147794822</v>
      </c>
      <c r="U2177" s="11">
        <f t="shared" si="461"/>
        <v>0.54105932147794822</v>
      </c>
      <c r="V2177" s="10">
        <f t="shared" si="445"/>
        <v>0.84151546157803547</v>
      </c>
      <c r="W2177" s="10">
        <f t="shared" si="446"/>
        <v>0.53876497889831665</v>
      </c>
      <c r="X2177" s="10">
        <f t="shared" si="462"/>
        <v>1.0363176114885153</v>
      </c>
      <c r="Y2177" s="10">
        <f>_xlfn.PERCENTILE.INC($X$1519:X2177,0.75)</f>
        <v>0.67632415184743533</v>
      </c>
      <c r="Z2177" s="10">
        <f t="shared" si="463"/>
        <v>0.67632415184743533</v>
      </c>
      <c r="AA2177" s="10">
        <f t="shared" si="464"/>
        <v>0.6747053035156737</v>
      </c>
      <c r="AB2177" s="10">
        <f t="shared" si="465"/>
        <v>0.45337905989969746</v>
      </c>
      <c r="AC2177" s="10">
        <f t="shared" si="466"/>
        <v>0.3058972562172762</v>
      </c>
      <c r="AD2177" s="13">
        <f t="shared" si="467"/>
        <v>453379.05989969743</v>
      </c>
      <c r="AE2177" s="13">
        <f t="shared" si="447"/>
        <v>305897.25621727621</v>
      </c>
      <c r="AF2177" s="13"/>
      <c r="AG2177" s="2">
        <f t="shared" si="442"/>
        <v>37903</v>
      </c>
      <c r="AH2177" s="3">
        <f t="shared" si="448"/>
        <v>306.50664734169789</v>
      </c>
      <c r="AI2177" s="3">
        <f t="shared" si="449"/>
        <v>206.80166052425187</v>
      </c>
      <c r="AJ2177" s="3">
        <f t="shared" si="468"/>
        <v>182089.88903965484</v>
      </c>
      <c r="AK2177" s="3">
        <f t="shared" si="469"/>
        <v>123792.77795508884</v>
      </c>
    </row>
    <row r="2178" spans="2:37" x14ac:dyDescent="0.2">
      <c r="B2178" s="5">
        <v>37904</v>
      </c>
      <c r="C2178" s="1">
        <v>163.65</v>
      </c>
      <c r="D2178" s="1">
        <f t="shared" si="439"/>
        <v>41</v>
      </c>
      <c r="E2178" s="1" t="b">
        <f t="shared" si="440"/>
        <v>0</v>
      </c>
      <c r="F2178" s="6">
        <f t="shared" si="441"/>
        <v>5.0976538508782365E-3</v>
      </c>
      <c r="G2178" s="8">
        <f t="shared" si="450"/>
        <v>1.4946334176666035E-3</v>
      </c>
      <c r="H2178" s="8">
        <f t="shared" si="451"/>
        <v>1.8895800866210973E-3</v>
      </c>
      <c r="I2178" s="8">
        <f t="shared" si="452"/>
        <v>1.6438969862490479E-3</v>
      </c>
      <c r="J2178" s="6">
        <f t="shared" si="453"/>
        <v>2.0615802236035171E-3</v>
      </c>
      <c r="K2178" s="6">
        <f t="shared" si="454"/>
        <v>1.4268177046784282E-3</v>
      </c>
      <c r="L2178" s="6">
        <f t="shared" si="455"/>
        <v>7.8307970858662666E-4</v>
      </c>
      <c r="M2178" s="9">
        <f t="shared" si="456"/>
        <v>0.72499406065026906</v>
      </c>
      <c r="N2178" s="9">
        <f t="shared" si="457"/>
        <v>1</v>
      </c>
      <c r="O2178" s="9">
        <f t="shared" si="458"/>
        <v>1</v>
      </c>
      <c r="P2178" s="9">
        <f t="shared" si="459"/>
        <v>0.90833135355008965</v>
      </c>
      <c r="Q2178" s="10">
        <f t="shared" si="460"/>
        <v>9.6759261016243298E-2</v>
      </c>
      <c r="R2178" s="10">
        <f t="shared" si="443"/>
        <v>0.82679424336002461</v>
      </c>
      <c r="S2178" s="10">
        <f>_xlfn.PERCENTILE.INC($R$1519:R2178,0.75)</f>
        <v>0.54279070019021625</v>
      </c>
      <c r="T2178" s="10">
        <f t="shared" si="444"/>
        <v>0.54279070019021625</v>
      </c>
      <c r="U2178" s="11">
        <f t="shared" si="461"/>
        <v>0.54279070019021625</v>
      </c>
      <c r="V2178" s="10">
        <f t="shared" si="445"/>
        <v>0.84151546157803547</v>
      </c>
      <c r="W2178" s="10">
        <f t="shared" si="446"/>
        <v>0.53876497889831665</v>
      </c>
      <c r="X2178" s="10">
        <f t="shared" si="462"/>
        <v>1.0334928042000309</v>
      </c>
      <c r="Y2178" s="10">
        <f>_xlfn.PERCENTILE.INC($X$1519:X2178,0.75)</f>
        <v>0.67848837523777039</v>
      </c>
      <c r="Z2178" s="10">
        <f t="shared" si="463"/>
        <v>0.67848837523777039</v>
      </c>
      <c r="AA2178" s="10">
        <f t="shared" si="464"/>
        <v>0.6747053035156737</v>
      </c>
      <c r="AB2178" s="10">
        <f t="shared" si="465"/>
        <v>0.45337905989969746</v>
      </c>
      <c r="AC2178" s="10">
        <f t="shared" si="466"/>
        <v>0.3058972562172762</v>
      </c>
      <c r="AD2178" s="13">
        <f t="shared" si="467"/>
        <v>453379.05989969743</v>
      </c>
      <c r="AE2178" s="13">
        <f t="shared" si="447"/>
        <v>305897.25621727621</v>
      </c>
      <c r="AF2178" s="13"/>
      <c r="AG2178" s="2">
        <f t="shared" si="442"/>
        <v>37904</v>
      </c>
      <c r="AH2178" s="3">
        <f t="shared" si="448"/>
        <v>2311.1695106052471</v>
      </c>
      <c r="AI2178" s="3">
        <f t="shared" si="449"/>
        <v>1559.3583261290846</v>
      </c>
      <c r="AJ2178" s="3">
        <f t="shared" si="468"/>
        <v>184401.05855026009</v>
      </c>
      <c r="AK2178" s="3">
        <f t="shared" si="469"/>
        <v>125352.13628121793</v>
      </c>
    </row>
    <row r="2179" spans="2:37" x14ac:dyDescent="0.2">
      <c r="B2179" s="5">
        <v>37908</v>
      </c>
      <c r="C2179" s="1">
        <v>163.65</v>
      </c>
      <c r="D2179" s="1">
        <f t="shared" si="439"/>
        <v>42</v>
      </c>
      <c r="E2179" s="1" t="b">
        <f t="shared" si="440"/>
        <v>1</v>
      </c>
      <c r="F2179" s="6">
        <f t="shared" si="441"/>
        <v>0</v>
      </c>
      <c r="G2179" s="8">
        <f t="shared" si="450"/>
        <v>1.4296255858204511E-3</v>
      </c>
      <c r="H2179" s="8">
        <f t="shared" si="451"/>
        <v>1.8679004180002232E-3</v>
      </c>
      <c r="I2179" s="8">
        <f t="shared" si="452"/>
        <v>1.6272984212728685E-3</v>
      </c>
      <c r="J2179" s="6">
        <f t="shared" si="453"/>
        <v>2.0620208438354502E-3</v>
      </c>
      <c r="K2179" s="6">
        <f t="shared" si="454"/>
        <v>1.4278600200669444E-3</v>
      </c>
      <c r="L2179" s="6">
        <f t="shared" si="455"/>
        <v>7.8445661613400688E-4</v>
      </c>
      <c r="M2179" s="9">
        <f t="shared" si="456"/>
        <v>0.69331286834195338</v>
      </c>
      <c r="N2179" s="9">
        <f t="shared" si="457"/>
        <v>1</v>
      </c>
      <c r="O2179" s="9">
        <f t="shared" si="458"/>
        <v>1</v>
      </c>
      <c r="P2179" s="9">
        <f t="shared" si="459"/>
        <v>0.8977709561139845</v>
      </c>
      <c r="Q2179" s="10">
        <f t="shared" si="460"/>
        <v>9.6754164145780142E-2</v>
      </c>
      <c r="R2179" s="10">
        <f t="shared" si="443"/>
        <v>0.82683779769378685</v>
      </c>
      <c r="S2179" s="10">
        <f>_xlfn.PERCENTILE.INC($R$1519:R2179,0.75)</f>
        <v>0.54788689292166792</v>
      </c>
      <c r="T2179" s="10">
        <f t="shared" si="444"/>
        <v>0.54788689292166792</v>
      </c>
      <c r="U2179" s="11">
        <f t="shared" si="461"/>
        <v>0.54788689292166792</v>
      </c>
      <c r="V2179" s="10">
        <f t="shared" si="445"/>
        <v>0.90833135355008965</v>
      </c>
      <c r="W2179" s="10">
        <f t="shared" si="446"/>
        <v>0.54279070019021625</v>
      </c>
      <c r="X2179" s="10">
        <f t="shared" si="462"/>
        <v>1.0335472471172336</v>
      </c>
      <c r="Y2179" s="10">
        <f>_xlfn.PERCENTILE.INC($X$1519:X2179,0.75)</f>
        <v>0.68485861615208499</v>
      </c>
      <c r="Z2179" s="10">
        <f t="shared" si="463"/>
        <v>0.68485861615208499</v>
      </c>
      <c r="AA2179" s="10">
        <f t="shared" si="464"/>
        <v>0.68485861615208499</v>
      </c>
      <c r="AB2179" s="10">
        <f t="shared" si="465"/>
        <v>0.49303381139818003</v>
      </c>
      <c r="AC2179" s="10">
        <f t="shared" si="466"/>
        <v>0.33765845379034565</v>
      </c>
      <c r="AD2179" s="13">
        <f t="shared" si="467"/>
        <v>493033.81139818003</v>
      </c>
      <c r="AE2179" s="13">
        <f t="shared" si="447"/>
        <v>337658.45379034564</v>
      </c>
      <c r="AF2179" s="13"/>
      <c r="AG2179" s="2">
        <f t="shared" si="442"/>
        <v>37908</v>
      </c>
      <c r="AH2179" s="3">
        <f t="shared" si="448"/>
        <v>0</v>
      </c>
      <c r="AI2179" s="3">
        <f t="shared" si="449"/>
        <v>0</v>
      </c>
      <c r="AJ2179" s="3">
        <f t="shared" si="468"/>
        <v>184401.05855026009</v>
      </c>
      <c r="AK2179" s="3">
        <f t="shared" si="469"/>
        <v>125352.13628121793</v>
      </c>
    </row>
    <row r="2180" spans="2:37" x14ac:dyDescent="0.2">
      <c r="B2180" s="5">
        <v>37909</v>
      </c>
      <c r="C2180" s="1">
        <v>164.5</v>
      </c>
      <c r="D2180" s="1">
        <f t="shared" si="439"/>
        <v>42</v>
      </c>
      <c r="E2180" s="1" t="b">
        <f t="shared" si="440"/>
        <v>0</v>
      </c>
      <c r="F2180" s="6">
        <f t="shared" si="441"/>
        <v>5.1940116101436562E-3</v>
      </c>
      <c r="G2180" s="8">
        <f t="shared" si="450"/>
        <v>1.6077604442151939E-3</v>
      </c>
      <c r="H2180" s="8">
        <f t="shared" si="451"/>
        <v>1.8438700712518129E-3</v>
      </c>
      <c r="I2180" s="8">
        <f t="shared" si="452"/>
        <v>1.7158047733190963E-3</v>
      </c>
      <c r="J2180" s="6">
        <f t="shared" si="453"/>
        <v>2.0625718136914996E-3</v>
      </c>
      <c r="K2180" s="6">
        <f t="shared" si="454"/>
        <v>1.4288793524791581E-3</v>
      </c>
      <c r="L2180" s="6">
        <f t="shared" si="455"/>
        <v>7.8599731375065152E-4</v>
      </c>
      <c r="M2180" s="9">
        <f t="shared" si="456"/>
        <v>0.7794930743951628</v>
      </c>
      <c r="N2180" s="9">
        <f t="shared" si="457"/>
        <v>1</v>
      </c>
      <c r="O2180" s="9">
        <f t="shared" si="458"/>
        <v>1</v>
      </c>
      <c r="P2180" s="9">
        <f t="shared" si="459"/>
        <v>0.92649769146505434</v>
      </c>
      <c r="Q2180" s="10">
        <f t="shared" si="460"/>
        <v>9.6527165624461897E-2</v>
      </c>
      <c r="R2180" s="10">
        <f t="shared" si="443"/>
        <v>0.82878223433224285</v>
      </c>
      <c r="S2180" s="10">
        <f>_xlfn.PERCENTILE.INC($R$1519:R2180,0.75)</f>
        <v>0.54808000838056781</v>
      </c>
      <c r="T2180" s="10">
        <f t="shared" si="444"/>
        <v>0.54808000838056781</v>
      </c>
      <c r="U2180" s="11">
        <f t="shared" si="461"/>
        <v>0.54808000838056781</v>
      </c>
      <c r="V2180" s="10">
        <f t="shared" si="445"/>
        <v>0.90833135355008965</v>
      </c>
      <c r="W2180" s="10">
        <f t="shared" si="446"/>
        <v>0.54279070019021625</v>
      </c>
      <c r="X2180" s="10">
        <f t="shared" si="462"/>
        <v>1.0359777929153036</v>
      </c>
      <c r="Y2180" s="10">
        <f>_xlfn.PERCENTILE.INC($X$1519:X2180,0.75)</f>
        <v>0.68510001047570968</v>
      </c>
      <c r="Z2180" s="10">
        <f t="shared" si="463"/>
        <v>0.68510001047570968</v>
      </c>
      <c r="AA2180" s="10">
        <f t="shared" si="464"/>
        <v>0.68485861615208499</v>
      </c>
      <c r="AB2180" s="10">
        <f t="shared" si="465"/>
        <v>0.49303381139818003</v>
      </c>
      <c r="AC2180" s="10">
        <f t="shared" si="466"/>
        <v>0.33765845379034565</v>
      </c>
      <c r="AD2180" s="13">
        <f t="shared" si="467"/>
        <v>493033.81139818003</v>
      </c>
      <c r="AE2180" s="13">
        <f t="shared" si="447"/>
        <v>337658.45379034564</v>
      </c>
      <c r="AF2180" s="13"/>
      <c r="AG2180" s="2">
        <f t="shared" si="442"/>
        <v>37909</v>
      </c>
      <c r="AH2180" s="3">
        <f t="shared" si="448"/>
        <v>2560.8233405955248</v>
      </c>
      <c r="AI2180" s="3">
        <f t="shared" si="449"/>
        <v>1753.8019292502104</v>
      </c>
      <c r="AJ2180" s="3">
        <f t="shared" si="468"/>
        <v>186961.88189085561</v>
      </c>
      <c r="AK2180" s="3">
        <f t="shared" si="469"/>
        <v>127105.93821046814</v>
      </c>
    </row>
    <row r="2181" spans="2:37" x14ac:dyDescent="0.2">
      <c r="B2181" s="5">
        <v>37910</v>
      </c>
      <c r="C2181" s="1">
        <v>163.9</v>
      </c>
      <c r="D2181" s="1">
        <f t="shared" si="439"/>
        <v>42</v>
      </c>
      <c r="E2181" s="1" t="b">
        <f t="shared" si="440"/>
        <v>0</v>
      </c>
      <c r="F2181" s="6">
        <f t="shared" si="441"/>
        <v>-3.6474164133738496E-3</v>
      </c>
      <c r="G2181" s="8">
        <f t="shared" si="450"/>
        <v>1.510664869452138E-3</v>
      </c>
      <c r="H2181" s="8">
        <f t="shared" si="451"/>
        <v>1.7645455579922247E-3</v>
      </c>
      <c r="I2181" s="8">
        <f t="shared" si="452"/>
        <v>1.7605198917911295E-3</v>
      </c>
      <c r="J2181" s="6">
        <f t="shared" si="453"/>
        <v>2.0630624776980804E-3</v>
      </c>
      <c r="K2181" s="6">
        <f t="shared" si="454"/>
        <v>1.4298137875740835E-3</v>
      </c>
      <c r="L2181" s="6">
        <f t="shared" si="455"/>
        <v>7.8763365587382957E-4</v>
      </c>
      <c r="M2181" s="9">
        <f t="shared" si="456"/>
        <v>0.73224387810964631</v>
      </c>
      <c r="N2181" s="9">
        <f t="shared" si="457"/>
        <v>1</v>
      </c>
      <c r="O2181" s="9">
        <f t="shared" si="458"/>
        <v>1</v>
      </c>
      <c r="P2181" s="9">
        <f t="shared" si="459"/>
        <v>0.91074795936988207</v>
      </c>
      <c r="Q2181" s="10">
        <f t="shared" si="460"/>
        <v>9.70209453116882E-2</v>
      </c>
      <c r="R2181" s="10">
        <f t="shared" si="443"/>
        <v>0.82456421902500598</v>
      </c>
      <c r="S2181" s="10">
        <f>_xlfn.PERCENTILE.INC($R$1519:R2181,0.75)</f>
        <v>0.5484552125185107</v>
      </c>
      <c r="T2181" s="10">
        <f t="shared" si="444"/>
        <v>0.5484552125185107</v>
      </c>
      <c r="U2181" s="11">
        <f t="shared" si="461"/>
        <v>0.5484552125185107</v>
      </c>
      <c r="V2181" s="10">
        <f t="shared" si="445"/>
        <v>0.90833135355008965</v>
      </c>
      <c r="W2181" s="10">
        <f t="shared" si="446"/>
        <v>0.54279070019021625</v>
      </c>
      <c r="X2181" s="10">
        <f t="shared" si="462"/>
        <v>1.0307052737812576</v>
      </c>
      <c r="Y2181" s="10">
        <f>_xlfn.PERCENTILE.INC($X$1519:X2181,0.75)</f>
        <v>0.68556901564813832</v>
      </c>
      <c r="Z2181" s="10">
        <f t="shared" si="463"/>
        <v>0.68556901564813832</v>
      </c>
      <c r="AA2181" s="10">
        <f t="shared" si="464"/>
        <v>0.68485861615208499</v>
      </c>
      <c r="AB2181" s="10">
        <f t="shared" si="465"/>
        <v>0.49303381139818003</v>
      </c>
      <c r="AC2181" s="10">
        <f t="shared" si="466"/>
        <v>0.33765845379034565</v>
      </c>
      <c r="AD2181" s="13">
        <f t="shared" si="467"/>
        <v>493033.81139818003</v>
      </c>
      <c r="AE2181" s="13">
        <f t="shared" si="447"/>
        <v>337658.45379034564</v>
      </c>
      <c r="AF2181" s="13"/>
      <c r="AG2181" s="2">
        <f t="shared" si="442"/>
        <v>37910</v>
      </c>
      <c r="AH2181" s="3">
        <f t="shared" si="448"/>
        <v>-1798.2996160419889</v>
      </c>
      <c r="AI2181" s="3">
        <f t="shared" si="449"/>
        <v>-1231.5809864693422</v>
      </c>
      <c r="AJ2181" s="3">
        <f t="shared" si="468"/>
        <v>185163.58227481361</v>
      </c>
      <c r="AK2181" s="3">
        <f t="shared" si="469"/>
        <v>125874.3572239988</v>
      </c>
    </row>
    <row r="2182" spans="2:37" x14ac:dyDescent="0.2">
      <c r="B2182" s="5">
        <v>37911</v>
      </c>
      <c r="C2182" s="1">
        <v>162.71</v>
      </c>
      <c r="D2182" s="1">
        <f t="shared" si="439"/>
        <v>42</v>
      </c>
      <c r="E2182" s="1" t="b">
        <f t="shared" si="440"/>
        <v>0</v>
      </c>
      <c r="F2182" s="6">
        <f t="shared" si="441"/>
        <v>-7.2605247101891202E-3</v>
      </c>
      <c r="G2182" s="8">
        <f t="shared" si="450"/>
        <v>1.1880890488010249E-3</v>
      </c>
      <c r="H2182" s="8">
        <f t="shared" si="451"/>
        <v>1.6179297995037902E-3</v>
      </c>
      <c r="I2182" s="8">
        <f t="shared" si="452"/>
        <v>1.7420631557065139E-3</v>
      </c>
      <c r="J2182" s="6">
        <f t="shared" si="453"/>
        <v>2.0633712482650331E-3</v>
      </c>
      <c r="K2182" s="6">
        <f t="shared" si="454"/>
        <v>1.4305963495146903E-3</v>
      </c>
      <c r="L2182" s="6">
        <f t="shared" si="455"/>
        <v>7.8922819210738035E-4</v>
      </c>
      <c r="M2182" s="9">
        <f t="shared" si="456"/>
        <v>0.5757999438055651</v>
      </c>
      <c r="N2182" s="9">
        <f t="shared" si="457"/>
        <v>1</v>
      </c>
      <c r="O2182" s="9">
        <f t="shared" si="458"/>
        <v>1</v>
      </c>
      <c r="P2182" s="9">
        <f t="shared" si="459"/>
        <v>0.85859998126852177</v>
      </c>
      <c r="Q2182" s="10">
        <f t="shared" si="460"/>
        <v>9.809432342662841E-2</v>
      </c>
      <c r="R2182" s="10">
        <f t="shared" si="443"/>
        <v>0.81554158493011664</v>
      </c>
      <c r="S2182" s="10">
        <f>_xlfn.PERCENTILE.INC($R$1519:R2182,0.75)</f>
        <v>0.54918808277904108</v>
      </c>
      <c r="T2182" s="10">
        <f t="shared" si="444"/>
        <v>0.54918808277904108</v>
      </c>
      <c r="U2182" s="11">
        <f t="shared" si="461"/>
        <v>0.54918808277904108</v>
      </c>
      <c r="V2182" s="10">
        <f t="shared" si="445"/>
        <v>0.90833135355008965</v>
      </c>
      <c r="W2182" s="10">
        <f t="shared" si="446"/>
        <v>0.54279070019021625</v>
      </c>
      <c r="X2182" s="10">
        <f t="shared" si="462"/>
        <v>1.0194269811626457</v>
      </c>
      <c r="Y2182" s="10">
        <f>_xlfn.PERCENTILE.INC($X$1519:X2182,0.75)</f>
        <v>0.68648510347380143</v>
      </c>
      <c r="Z2182" s="10">
        <f t="shared" si="463"/>
        <v>0.68648510347380143</v>
      </c>
      <c r="AA2182" s="10">
        <f t="shared" si="464"/>
        <v>0.68485861615208499</v>
      </c>
      <c r="AB2182" s="10">
        <f t="shared" si="465"/>
        <v>0.49303381139818003</v>
      </c>
      <c r="AC2182" s="10">
        <f t="shared" si="466"/>
        <v>0.33765845379034565</v>
      </c>
      <c r="AD2182" s="13">
        <f t="shared" si="467"/>
        <v>493033.81139818003</v>
      </c>
      <c r="AE2182" s="13">
        <f t="shared" si="447"/>
        <v>337658.45379034564</v>
      </c>
      <c r="AF2182" s="13"/>
      <c r="AG2182" s="2">
        <f t="shared" si="442"/>
        <v>37911</v>
      </c>
      <c r="AH2182" s="3">
        <f t="shared" si="448"/>
        <v>-3579.6841706152086</v>
      </c>
      <c r="AI2182" s="3">
        <f t="shared" si="449"/>
        <v>-2451.5775473490557</v>
      </c>
      <c r="AJ2182" s="3">
        <f t="shared" si="468"/>
        <v>181583.89810419839</v>
      </c>
      <c r="AK2182" s="3">
        <f t="shared" si="469"/>
        <v>123422.77967664975</v>
      </c>
    </row>
    <row r="2183" spans="2:37" x14ac:dyDescent="0.2">
      <c r="B2183" s="5">
        <v>37914</v>
      </c>
      <c r="C2183" s="1">
        <v>162.01</v>
      </c>
      <c r="D2183" s="1">
        <f t="shared" si="439"/>
        <v>43</v>
      </c>
      <c r="E2183" s="1" t="b">
        <f t="shared" si="440"/>
        <v>1</v>
      </c>
      <c r="F2183" s="6">
        <f t="shared" si="441"/>
        <v>-4.3021326286031281E-3</v>
      </c>
      <c r="G2183" s="8">
        <f t="shared" si="450"/>
        <v>1.0376905017729623E-3</v>
      </c>
      <c r="H2183" s="8">
        <f t="shared" si="451"/>
        <v>1.4863658202829357E-3</v>
      </c>
      <c r="I2183" s="8">
        <f t="shared" si="452"/>
        <v>1.6811295061772917E-3</v>
      </c>
      <c r="J2183" s="6">
        <f t="shared" si="453"/>
        <v>2.0636028418004131E-3</v>
      </c>
      <c r="K2183" s="6">
        <f t="shared" si="454"/>
        <v>1.4312577338874424E-3</v>
      </c>
      <c r="L2183" s="6">
        <f t="shared" si="455"/>
        <v>7.9068344741209655E-4</v>
      </c>
      <c r="M2183" s="9">
        <f t="shared" si="456"/>
        <v>0.50285378598704478</v>
      </c>
      <c r="N2183" s="9">
        <f t="shared" si="457"/>
        <v>1</v>
      </c>
      <c r="O2183" s="9">
        <f t="shared" si="458"/>
        <v>1</v>
      </c>
      <c r="P2183" s="9">
        <f t="shared" si="459"/>
        <v>0.83428459532901489</v>
      </c>
      <c r="Q2183" s="10">
        <f t="shared" si="460"/>
        <v>9.8662738417608198E-2</v>
      </c>
      <c r="R2183" s="10">
        <f t="shared" si="443"/>
        <v>0.81084309317855419</v>
      </c>
      <c r="S2183" s="10">
        <f>_xlfn.PERCENTILE.INC($R$1519:R2183,0.75)</f>
        <v>0.55045419660570349</v>
      </c>
      <c r="T2183" s="10">
        <f t="shared" si="444"/>
        <v>0.55045419660570349</v>
      </c>
      <c r="U2183" s="11">
        <f t="shared" si="461"/>
        <v>0.55045419660570349</v>
      </c>
      <c r="V2183" s="10">
        <f t="shared" si="445"/>
        <v>0.85859998126852177</v>
      </c>
      <c r="W2183" s="10">
        <f t="shared" si="446"/>
        <v>0.54918808277904108</v>
      </c>
      <c r="X2183" s="10">
        <f t="shared" si="462"/>
        <v>1.0135538664731927</v>
      </c>
      <c r="Y2183" s="10">
        <f>_xlfn.PERCENTILE.INC($X$1519:X2183,0.75)</f>
        <v>0.68806774575712948</v>
      </c>
      <c r="Z2183" s="10">
        <f t="shared" si="463"/>
        <v>0.68806774575712948</v>
      </c>
      <c r="AA2183" s="10">
        <f t="shared" si="464"/>
        <v>0.68806774575712948</v>
      </c>
      <c r="AB2183" s="10">
        <f t="shared" si="465"/>
        <v>0.47153287758698004</v>
      </c>
      <c r="AC2183" s="10">
        <f t="shared" si="466"/>
        <v>0.32444656413164585</v>
      </c>
      <c r="AD2183" s="13">
        <f t="shared" si="467"/>
        <v>471532.87758698006</v>
      </c>
      <c r="AE2183" s="13">
        <f t="shared" si="447"/>
        <v>324446.56413164584</v>
      </c>
      <c r="AF2183" s="13"/>
      <c r="AG2183" s="2">
        <f t="shared" si="442"/>
        <v>37914</v>
      </c>
      <c r="AH2183" s="3">
        <f t="shared" si="448"/>
        <v>-2121.0968470206712</v>
      </c>
      <c r="AI2183" s="3">
        <f t="shared" si="449"/>
        <v>-1452.6514513751276</v>
      </c>
      <c r="AJ2183" s="3">
        <f t="shared" si="468"/>
        <v>179462.80125717772</v>
      </c>
      <c r="AK2183" s="3">
        <f t="shared" si="469"/>
        <v>121970.12822527462</v>
      </c>
    </row>
    <row r="2184" spans="2:37" x14ac:dyDescent="0.2">
      <c r="B2184" s="5">
        <v>37915</v>
      </c>
      <c r="C2184" s="1">
        <v>162.65</v>
      </c>
      <c r="D2184" s="1">
        <f t="shared" si="439"/>
        <v>43</v>
      </c>
      <c r="E2184" s="1" t="b">
        <f t="shared" si="440"/>
        <v>0</v>
      </c>
      <c r="F2184" s="6">
        <f t="shared" si="441"/>
        <v>3.9503734337387186E-3</v>
      </c>
      <c r="G2184" s="8">
        <f t="shared" si="450"/>
        <v>1.126846496802427E-3</v>
      </c>
      <c r="H2184" s="8">
        <f t="shared" si="451"/>
        <v>1.4994349812003135E-3</v>
      </c>
      <c r="I2184" s="8">
        <f t="shared" si="452"/>
        <v>1.6852449225250123E-3</v>
      </c>
      <c r="J2184" s="6">
        <f t="shared" si="453"/>
        <v>2.0638738753831851E-3</v>
      </c>
      <c r="K2184" s="6">
        <f t="shared" si="454"/>
        <v>1.4319306858706987E-3</v>
      </c>
      <c r="L2184" s="6">
        <f t="shared" si="455"/>
        <v>7.9214223954938783E-4</v>
      </c>
      <c r="M2184" s="9">
        <f t="shared" si="456"/>
        <v>0.5459861235915946</v>
      </c>
      <c r="N2184" s="9">
        <f t="shared" si="457"/>
        <v>1</v>
      </c>
      <c r="O2184" s="9">
        <f t="shared" si="458"/>
        <v>1</v>
      </c>
      <c r="P2184" s="9">
        <f t="shared" si="459"/>
        <v>0.84866204119719824</v>
      </c>
      <c r="Q2184" s="10">
        <f t="shared" si="460"/>
        <v>9.8716270261974839E-2</v>
      </c>
      <c r="R2184" s="10">
        <f t="shared" si="443"/>
        <v>0.81040338930649125</v>
      </c>
      <c r="S2184" s="10">
        <f>_xlfn.PERCENTILE.INC($R$1519:R2184,0.75)</f>
        <v>0.55050643065991112</v>
      </c>
      <c r="T2184" s="10">
        <f t="shared" si="444"/>
        <v>0.55050643065991112</v>
      </c>
      <c r="U2184" s="11">
        <f t="shared" si="461"/>
        <v>0.55050643065991112</v>
      </c>
      <c r="V2184" s="10">
        <f t="shared" si="445"/>
        <v>0.85859998126852177</v>
      </c>
      <c r="W2184" s="10">
        <f t="shared" si="446"/>
        <v>0.54918808277904108</v>
      </c>
      <c r="X2184" s="10">
        <f t="shared" si="462"/>
        <v>1.013004236633114</v>
      </c>
      <c r="Y2184" s="10">
        <f>_xlfn.PERCENTILE.INC($X$1519:X2184,0.75)</f>
        <v>0.68813303832488892</v>
      </c>
      <c r="Z2184" s="10">
        <f t="shared" si="463"/>
        <v>0.68813303832488892</v>
      </c>
      <c r="AA2184" s="10">
        <f t="shared" si="464"/>
        <v>0.68806774575712948</v>
      </c>
      <c r="AB2184" s="10">
        <f t="shared" si="465"/>
        <v>0.47153287758698004</v>
      </c>
      <c r="AC2184" s="10">
        <f t="shared" si="466"/>
        <v>0.32444656413164585</v>
      </c>
      <c r="AD2184" s="13">
        <f t="shared" si="467"/>
        <v>471532.87758698006</v>
      </c>
      <c r="AE2184" s="13">
        <f t="shared" si="447"/>
        <v>324446.56413164584</v>
      </c>
      <c r="AF2184" s="13"/>
      <c r="AG2184" s="2">
        <f t="shared" si="442"/>
        <v>37915</v>
      </c>
      <c r="AH2184" s="3">
        <f t="shared" si="448"/>
        <v>1862.7309527539774</v>
      </c>
      <c r="AI2184" s="3">
        <f t="shared" si="449"/>
        <v>1281.6850876134592</v>
      </c>
      <c r="AJ2184" s="3">
        <f t="shared" si="468"/>
        <v>181325.5322099317</v>
      </c>
      <c r="AK2184" s="3">
        <f t="shared" si="469"/>
        <v>123251.81331288807</v>
      </c>
    </row>
    <row r="2185" spans="2:37" x14ac:dyDescent="0.2">
      <c r="B2185" s="5">
        <v>37916</v>
      </c>
      <c r="C2185" s="1">
        <v>162.79</v>
      </c>
      <c r="D2185" s="1">
        <f t="shared" si="439"/>
        <v>43</v>
      </c>
      <c r="E2185" s="1" t="b">
        <f t="shared" si="440"/>
        <v>0</v>
      </c>
      <c r="F2185" s="6">
        <f t="shared" si="441"/>
        <v>8.6074392868118466E-4</v>
      </c>
      <c r="G2185" s="8">
        <f t="shared" si="450"/>
        <v>1.1116211380355733E-3</v>
      </c>
      <c r="H2185" s="8">
        <f t="shared" si="451"/>
        <v>1.5077668765207813E-3</v>
      </c>
      <c r="I2185" s="8">
        <f t="shared" si="452"/>
        <v>1.6906472564760875E-3</v>
      </c>
      <c r="J2185" s="6">
        <f t="shared" si="453"/>
        <v>2.0641338587703787E-3</v>
      </c>
      <c r="K2185" s="6">
        <f t="shared" si="454"/>
        <v>1.4326035845277935E-3</v>
      </c>
      <c r="L2185" s="6">
        <f t="shared" si="455"/>
        <v>7.9360302952790956E-4</v>
      </c>
      <c r="M2185" s="9">
        <f t="shared" si="456"/>
        <v>0.53854120618794321</v>
      </c>
      <c r="N2185" s="9">
        <f t="shared" si="457"/>
        <v>1</v>
      </c>
      <c r="O2185" s="9">
        <f t="shared" si="458"/>
        <v>1</v>
      </c>
      <c r="P2185" s="9">
        <f t="shared" si="459"/>
        <v>0.84618040206264766</v>
      </c>
      <c r="Q2185" s="10">
        <f t="shared" si="460"/>
        <v>9.8559222744602645E-2</v>
      </c>
      <c r="R2185" s="10">
        <f t="shared" si="443"/>
        <v>0.81169471280536254</v>
      </c>
      <c r="S2185" s="10">
        <f>_xlfn.PERCENTILE.INC($R$1519:R2185,0.75)</f>
        <v>0.55205173932023521</v>
      </c>
      <c r="T2185" s="10">
        <f t="shared" si="444"/>
        <v>0.55205173932023521</v>
      </c>
      <c r="U2185" s="11">
        <f t="shared" si="461"/>
        <v>0.55205173932023521</v>
      </c>
      <c r="V2185" s="10">
        <f t="shared" si="445"/>
        <v>0.85859998126852177</v>
      </c>
      <c r="W2185" s="10">
        <f t="shared" si="446"/>
        <v>0.54918808277904108</v>
      </c>
      <c r="X2185" s="10">
        <f t="shared" si="462"/>
        <v>1.0146183910067033</v>
      </c>
      <c r="Y2185" s="10">
        <f>_xlfn.PERCENTILE.INC($X$1519:X2185,0.75)</f>
        <v>0.69006467415029404</v>
      </c>
      <c r="Z2185" s="10">
        <f t="shared" si="463"/>
        <v>0.69006467415029404</v>
      </c>
      <c r="AA2185" s="10">
        <f t="shared" si="464"/>
        <v>0.68806774575712948</v>
      </c>
      <c r="AB2185" s="10">
        <f t="shared" si="465"/>
        <v>0.47153287758698004</v>
      </c>
      <c r="AC2185" s="10">
        <f t="shared" si="466"/>
        <v>0.32444656413164585</v>
      </c>
      <c r="AD2185" s="13">
        <f t="shared" si="467"/>
        <v>471532.87758698006</v>
      </c>
      <c r="AE2185" s="13">
        <f t="shared" si="447"/>
        <v>324446.56413164584</v>
      </c>
      <c r="AF2185" s="13"/>
      <c r="AG2185" s="2">
        <f t="shared" si="442"/>
        <v>37916</v>
      </c>
      <c r="AH2185" s="3">
        <f t="shared" si="448"/>
        <v>405.86906155656135</v>
      </c>
      <c r="AI2185" s="3">
        <f t="shared" si="449"/>
        <v>279.26541025778477</v>
      </c>
      <c r="AJ2185" s="3">
        <f t="shared" si="468"/>
        <v>181731.40127148826</v>
      </c>
      <c r="AK2185" s="3">
        <f t="shared" si="469"/>
        <v>123531.07872314585</v>
      </c>
    </row>
    <row r="2186" spans="2:37" x14ac:dyDescent="0.2">
      <c r="B2186" s="5">
        <v>37917</v>
      </c>
      <c r="C2186" s="1">
        <v>163.18</v>
      </c>
      <c r="D2186" s="1">
        <f t="shared" si="439"/>
        <v>43</v>
      </c>
      <c r="E2186" s="1" t="b">
        <f t="shared" si="440"/>
        <v>0</v>
      </c>
      <c r="F2186" s="6">
        <f t="shared" si="441"/>
        <v>2.3957245531052163E-3</v>
      </c>
      <c r="G2186" s="8">
        <f t="shared" si="450"/>
        <v>1.1881950433981368E-3</v>
      </c>
      <c r="H2186" s="8">
        <f t="shared" si="451"/>
        <v>1.5444451030539985E-3</v>
      </c>
      <c r="I2186" s="8">
        <f t="shared" si="452"/>
        <v>1.7135373465004984E-3</v>
      </c>
      <c r="J2186" s="6">
        <f t="shared" si="453"/>
        <v>2.0644341569100479E-3</v>
      </c>
      <c r="K2186" s="6">
        <f t="shared" si="454"/>
        <v>1.4333152479163174E-3</v>
      </c>
      <c r="L2186" s="6">
        <f t="shared" si="455"/>
        <v>7.9510648596907223E-4</v>
      </c>
      <c r="M2186" s="9">
        <f t="shared" si="456"/>
        <v>0.57555482669235314</v>
      </c>
      <c r="N2186" s="9">
        <f t="shared" si="457"/>
        <v>1</v>
      </c>
      <c r="O2186" s="9">
        <f t="shared" si="458"/>
        <v>1</v>
      </c>
      <c r="P2186" s="9">
        <f t="shared" si="459"/>
        <v>0.85851827556411775</v>
      </c>
      <c r="Q2186" s="10">
        <f t="shared" si="460"/>
        <v>9.851393899005699E-2</v>
      </c>
      <c r="R2186" s="10">
        <f t="shared" si="443"/>
        <v>0.81206782329629923</v>
      </c>
      <c r="S2186" s="10">
        <f>_xlfn.PERCENTILE.INC($R$1519:R2186,0.75)</f>
        <v>0.55520583732087836</v>
      </c>
      <c r="T2186" s="10">
        <f t="shared" si="444"/>
        <v>0.55520583732087836</v>
      </c>
      <c r="U2186" s="11">
        <f t="shared" si="461"/>
        <v>0.55520583732087836</v>
      </c>
      <c r="V2186" s="10">
        <f t="shared" si="445"/>
        <v>0.85859998126852177</v>
      </c>
      <c r="W2186" s="10">
        <f t="shared" si="446"/>
        <v>0.54918808277904108</v>
      </c>
      <c r="X2186" s="10">
        <f t="shared" si="462"/>
        <v>1.0150847791203741</v>
      </c>
      <c r="Y2186" s="10">
        <f>_xlfn.PERCENTILE.INC($X$1519:X2186,0.75)</f>
        <v>0.69400729665109795</v>
      </c>
      <c r="Z2186" s="10">
        <f t="shared" si="463"/>
        <v>0.69400729665109795</v>
      </c>
      <c r="AA2186" s="10">
        <f t="shared" si="464"/>
        <v>0.68806774575712948</v>
      </c>
      <c r="AB2186" s="10">
        <f t="shared" si="465"/>
        <v>0.47153287758698004</v>
      </c>
      <c r="AC2186" s="10">
        <f t="shared" si="466"/>
        <v>0.32444656413164585</v>
      </c>
      <c r="AD2186" s="13">
        <f t="shared" si="467"/>
        <v>471532.87758698006</v>
      </c>
      <c r="AE2186" s="13">
        <f t="shared" si="447"/>
        <v>324446.56413164584</v>
      </c>
      <c r="AF2186" s="13"/>
      <c r="AG2186" s="2">
        <f t="shared" si="442"/>
        <v>37917</v>
      </c>
      <c r="AH2186" s="3">
        <f t="shared" si="448"/>
        <v>1129.6628924314844</v>
      </c>
      <c r="AI2186" s="3">
        <f t="shared" si="449"/>
        <v>777.28459986081009</v>
      </c>
      <c r="AJ2186" s="3">
        <f t="shared" si="468"/>
        <v>182861.06416391974</v>
      </c>
      <c r="AK2186" s="3">
        <f t="shared" si="469"/>
        <v>124308.36332300666</v>
      </c>
    </row>
    <row r="2187" spans="2:37" x14ac:dyDescent="0.2">
      <c r="B2187" s="5">
        <v>37918</v>
      </c>
      <c r="C2187" s="1">
        <v>162.87</v>
      </c>
      <c r="D2187" s="1">
        <f t="shared" si="439"/>
        <v>43</v>
      </c>
      <c r="E2187" s="1" t="b">
        <f t="shared" si="440"/>
        <v>0</v>
      </c>
      <c r="F2187" s="6">
        <f t="shared" si="441"/>
        <v>-1.8997426155166197E-3</v>
      </c>
      <c r="G2187" s="8">
        <f t="shared" si="450"/>
        <v>1.1188706293796299E-3</v>
      </c>
      <c r="H2187" s="8">
        <f t="shared" si="451"/>
        <v>1.5283001773500433E-3</v>
      </c>
      <c r="I2187" s="8">
        <f t="shared" si="452"/>
        <v>1.670946099984865E-3</v>
      </c>
      <c r="J2187" s="6">
        <f t="shared" si="453"/>
        <v>2.0647058050000484E-3</v>
      </c>
      <c r="K2187" s="6">
        <f t="shared" si="454"/>
        <v>1.4340172929676457E-3</v>
      </c>
      <c r="L2187" s="6">
        <f t="shared" si="455"/>
        <v>7.9653860832552121E-4</v>
      </c>
      <c r="M2187" s="9">
        <f t="shared" si="456"/>
        <v>0.54190317413264777</v>
      </c>
      <c r="N2187" s="9">
        <f t="shared" si="457"/>
        <v>1</v>
      </c>
      <c r="O2187" s="9">
        <f t="shared" si="458"/>
        <v>1</v>
      </c>
      <c r="P2187" s="9">
        <f t="shared" si="459"/>
        <v>0.84730105804421596</v>
      </c>
      <c r="Q2187" s="10">
        <f t="shared" si="460"/>
        <v>9.7740296525310577E-2</v>
      </c>
      <c r="R2187" s="10">
        <f t="shared" si="443"/>
        <v>0.81849557290102359</v>
      </c>
      <c r="S2187" s="10">
        <f>_xlfn.PERCENTILE.INC($R$1519:R2187,0.75)</f>
        <v>0.56008443939604291</v>
      </c>
      <c r="T2187" s="10">
        <f t="shared" si="444"/>
        <v>0.56008443939604291</v>
      </c>
      <c r="U2187" s="11">
        <f t="shared" si="461"/>
        <v>0.56008443939604291</v>
      </c>
      <c r="V2187" s="10">
        <f t="shared" si="445"/>
        <v>0.85859998126852177</v>
      </c>
      <c r="W2187" s="10">
        <f t="shared" si="446"/>
        <v>0.54918808277904108</v>
      </c>
      <c r="X2187" s="10">
        <f t="shared" si="462"/>
        <v>1.0231194661262795</v>
      </c>
      <c r="Y2187" s="10">
        <f>_xlfn.PERCENTILE.INC($X$1519:X2187,0.75)</f>
        <v>0.70010554924505364</v>
      </c>
      <c r="Z2187" s="10">
        <f t="shared" si="463"/>
        <v>0.70010554924505364</v>
      </c>
      <c r="AA2187" s="10">
        <f t="shared" si="464"/>
        <v>0.68806774575712948</v>
      </c>
      <c r="AB2187" s="10">
        <f t="shared" si="465"/>
        <v>0.47153287758698004</v>
      </c>
      <c r="AC2187" s="10">
        <f t="shared" si="466"/>
        <v>0.32444656413164585</v>
      </c>
      <c r="AD2187" s="13">
        <f t="shared" si="467"/>
        <v>471532.87758698006</v>
      </c>
      <c r="AE2187" s="13">
        <f t="shared" si="447"/>
        <v>324446.56413164584</v>
      </c>
      <c r="AF2187" s="13"/>
      <c r="AG2187" s="2">
        <f t="shared" si="442"/>
        <v>37918</v>
      </c>
      <c r="AH2187" s="3">
        <f t="shared" si="448"/>
        <v>-895.79110216916752</v>
      </c>
      <c r="AI2187" s="3">
        <f t="shared" si="449"/>
        <v>-616.3649643388336</v>
      </c>
      <c r="AJ2187" s="3">
        <f t="shared" si="468"/>
        <v>181965.27306175057</v>
      </c>
      <c r="AK2187" s="3">
        <f t="shared" si="469"/>
        <v>123691.99835866783</v>
      </c>
    </row>
    <row r="2188" spans="2:37" x14ac:dyDescent="0.2">
      <c r="B2188" s="5">
        <v>37921</v>
      </c>
      <c r="C2188" s="1">
        <v>162.75</v>
      </c>
      <c r="D2188" s="1">
        <f t="shared" si="439"/>
        <v>44</v>
      </c>
      <c r="E2188" s="1" t="b">
        <f t="shared" si="440"/>
        <v>1</v>
      </c>
      <c r="F2188" s="6">
        <f t="shared" si="441"/>
        <v>-7.3678393811016374E-4</v>
      </c>
      <c r="G2188" s="8">
        <f t="shared" si="450"/>
        <v>1.1141129723318672E-3</v>
      </c>
      <c r="H2188" s="8">
        <f t="shared" si="451"/>
        <v>1.4677104579659112E-3</v>
      </c>
      <c r="I2188" s="8">
        <f t="shared" si="452"/>
        <v>1.6932743139613797E-3</v>
      </c>
      <c r="J2188" s="6">
        <f t="shared" si="453"/>
        <v>2.064976021955647E-3</v>
      </c>
      <c r="K2188" s="6">
        <f t="shared" si="454"/>
        <v>1.434666483055488E-3</v>
      </c>
      <c r="L2188" s="6">
        <f t="shared" si="455"/>
        <v>7.9800516204398355E-4</v>
      </c>
      <c r="M2188" s="9">
        <f t="shared" si="456"/>
        <v>0.53952828530993802</v>
      </c>
      <c r="N2188" s="9">
        <f t="shared" si="457"/>
        <v>1</v>
      </c>
      <c r="O2188" s="9">
        <f t="shared" si="458"/>
        <v>1</v>
      </c>
      <c r="P2188" s="9">
        <f t="shared" si="459"/>
        <v>0.84650942843664601</v>
      </c>
      <c r="Q2188" s="10">
        <f t="shared" si="460"/>
        <v>9.5616448459450817E-2</v>
      </c>
      <c r="R2188" s="10">
        <f t="shared" si="443"/>
        <v>0.83667612935787439</v>
      </c>
      <c r="S2188" s="10">
        <f>_xlfn.PERCENTILE.INC($R$1519:R2188,0.75)</f>
        <v>0.56040653677310193</v>
      </c>
      <c r="T2188" s="10">
        <f t="shared" si="444"/>
        <v>0.56040653677310193</v>
      </c>
      <c r="U2188" s="11">
        <f t="shared" si="461"/>
        <v>0.56040653677310193</v>
      </c>
      <c r="V2188" s="10">
        <f t="shared" si="445"/>
        <v>0.84730105804421596</v>
      </c>
      <c r="W2188" s="10">
        <f t="shared" si="446"/>
        <v>0.56008443939604291</v>
      </c>
      <c r="X2188" s="10">
        <f t="shared" si="462"/>
        <v>1.045845161697343</v>
      </c>
      <c r="Y2188" s="10">
        <f>_xlfn.PERCENTILE.INC($X$1519:X2188,0.75)</f>
        <v>0.70050817096637741</v>
      </c>
      <c r="Z2188" s="10">
        <f t="shared" si="463"/>
        <v>0.70050817096637741</v>
      </c>
      <c r="AA2188" s="10">
        <f t="shared" si="464"/>
        <v>0.70050817096637741</v>
      </c>
      <c r="AB2188" s="10">
        <f t="shared" si="465"/>
        <v>0.4745601380943687</v>
      </c>
      <c r="AC2188" s="10">
        <f t="shared" si="466"/>
        <v>0.33243325435003768</v>
      </c>
      <c r="AD2188" s="13">
        <f t="shared" si="467"/>
        <v>474560.13809436868</v>
      </c>
      <c r="AE2188" s="13">
        <f t="shared" si="447"/>
        <v>332433.25435003766</v>
      </c>
      <c r="AF2188" s="13"/>
      <c r="AG2188" s="2">
        <f t="shared" si="442"/>
        <v>37921</v>
      </c>
      <c r="AH2188" s="3">
        <f t="shared" si="448"/>
        <v>-347.41785049695295</v>
      </c>
      <c r="AI2188" s="3">
        <f t="shared" si="449"/>
        <v>-239.04701722722581</v>
      </c>
      <c r="AJ2188" s="3">
        <f t="shared" si="468"/>
        <v>181617.85521125363</v>
      </c>
      <c r="AK2188" s="3">
        <f t="shared" si="469"/>
        <v>123452.9513414406</v>
      </c>
    </row>
    <row r="2189" spans="2:37" x14ac:dyDescent="0.2">
      <c r="B2189" s="5">
        <v>37922</v>
      </c>
      <c r="C2189" s="1">
        <v>163.5</v>
      </c>
      <c r="D2189" s="1">
        <f t="shared" si="439"/>
        <v>44</v>
      </c>
      <c r="E2189" s="1" t="b">
        <f t="shared" si="440"/>
        <v>0</v>
      </c>
      <c r="F2189" s="6">
        <f t="shared" si="441"/>
        <v>4.6082949308756671E-3</v>
      </c>
      <c r="G2189" s="8">
        <f t="shared" si="450"/>
        <v>1.2092691330344188E-3</v>
      </c>
      <c r="H2189" s="8">
        <f t="shared" si="451"/>
        <v>1.4338790345524996E-3</v>
      </c>
      <c r="I2189" s="8">
        <f t="shared" si="452"/>
        <v>1.7077374616666367E-3</v>
      </c>
      <c r="J2189" s="6">
        <f t="shared" si="453"/>
        <v>2.0652913139027145E-3</v>
      </c>
      <c r="K2189" s="6">
        <f t="shared" si="454"/>
        <v>1.4352849333099545E-3</v>
      </c>
      <c r="L2189" s="6">
        <f t="shared" si="455"/>
        <v>7.9949574903856381E-4</v>
      </c>
      <c r="M2189" s="9">
        <f t="shared" si="456"/>
        <v>0.58551988520655807</v>
      </c>
      <c r="N2189" s="9">
        <f t="shared" si="457"/>
        <v>0.99902047410599326</v>
      </c>
      <c r="O2189" s="9">
        <f t="shared" si="458"/>
        <v>1</v>
      </c>
      <c r="P2189" s="9">
        <f t="shared" si="459"/>
        <v>0.86151345310418381</v>
      </c>
      <c r="Q2189" s="10">
        <f t="shared" si="460"/>
        <v>9.4606047806671673E-2</v>
      </c>
      <c r="R2189" s="10">
        <f t="shared" si="443"/>
        <v>0.845611901719864</v>
      </c>
      <c r="S2189" s="10">
        <f>_xlfn.PERCENTILE.INC($R$1519:R2189,0.75)</f>
        <v>0.56098970718794861</v>
      </c>
      <c r="T2189" s="10">
        <f t="shared" si="444"/>
        <v>0.56098970718794861</v>
      </c>
      <c r="U2189" s="11">
        <f t="shared" si="461"/>
        <v>0.56098970718794861</v>
      </c>
      <c r="V2189" s="10">
        <f t="shared" si="445"/>
        <v>0.84730105804421596</v>
      </c>
      <c r="W2189" s="10">
        <f t="shared" si="446"/>
        <v>0.56008443939604291</v>
      </c>
      <c r="X2189" s="10">
        <f t="shared" si="462"/>
        <v>1.05701487714983</v>
      </c>
      <c r="Y2189" s="10">
        <f>_xlfn.PERCENTILE.INC($X$1519:X2189,0.75)</f>
        <v>0.7012371339849357</v>
      </c>
      <c r="Z2189" s="10">
        <f t="shared" si="463"/>
        <v>0.7012371339849357</v>
      </c>
      <c r="AA2189" s="10">
        <f t="shared" si="464"/>
        <v>0.70050817096637741</v>
      </c>
      <c r="AB2189" s="10">
        <f t="shared" si="465"/>
        <v>0.4745601380943687</v>
      </c>
      <c r="AC2189" s="10">
        <f t="shared" si="466"/>
        <v>0.33243325435003768</v>
      </c>
      <c r="AD2189" s="13">
        <f t="shared" si="467"/>
        <v>474560.13809436868</v>
      </c>
      <c r="AE2189" s="13">
        <f t="shared" si="447"/>
        <v>332433.25435003766</v>
      </c>
      <c r="AF2189" s="13"/>
      <c r="AG2189" s="2">
        <f t="shared" si="442"/>
        <v>37922</v>
      </c>
      <c r="AH2189" s="3">
        <f t="shared" si="448"/>
        <v>2186.9130787759359</v>
      </c>
      <c r="AI2189" s="3">
        <f t="shared" si="449"/>
        <v>1531.9504808757799</v>
      </c>
      <c r="AJ2189" s="3">
        <f t="shared" si="468"/>
        <v>183804.76829002958</v>
      </c>
      <c r="AK2189" s="3">
        <f t="shared" si="469"/>
        <v>124984.90182231637</v>
      </c>
    </row>
    <row r="2190" spans="2:37" x14ac:dyDescent="0.2">
      <c r="B2190" s="5">
        <v>37923</v>
      </c>
      <c r="C2190" s="1">
        <v>164.3</v>
      </c>
      <c r="D2190" s="1">
        <f t="shared" si="439"/>
        <v>44</v>
      </c>
      <c r="E2190" s="1" t="b">
        <f t="shared" si="440"/>
        <v>0</v>
      </c>
      <c r="F2190" s="6">
        <f t="shared" si="441"/>
        <v>4.8929663608563434E-3</v>
      </c>
      <c r="G2190" s="8">
        <f t="shared" si="450"/>
        <v>1.3206197627598044E-3</v>
      </c>
      <c r="H2190" s="8">
        <f t="shared" si="451"/>
        <v>1.4037373448671495E-3</v>
      </c>
      <c r="I2190" s="8">
        <f t="shared" si="452"/>
        <v>1.7006256396874335E-3</v>
      </c>
      <c r="J2190" s="6">
        <f t="shared" si="453"/>
        <v>2.0656605523105922E-3</v>
      </c>
      <c r="K2190" s="6">
        <f t="shared" si="454"/>
        <v>1.4358724410982275E-3</v>
      </c>
      <c r="L2190" s="6">
        <f t="shared" si="455"/>
        <v>8.009605007752742E-4</v>
      </c>
      <c r="M2190" s="9">
        <f t="shared" si="456"/>
        <v>0.63932080286985915</v>
      </c>
      <c r="N2190" s="9">
        <f t="shared" si="457"/>
        <v>0.97761981126505959</v>
      </c>
      <c r="O2190" s="9">
        <f t="shared" si="458"/>
        <v>1</v>
      </c>
      <c r="P2190" s="9">
        <f t="shared" si="459"/>
        <v>0.8723135380449728</v>
      </c>
      <c r="Q2190" s="10">
        <f t="shared" si="460"/>
        <v>9.1618480578375794E-2</v>
      </c>
      <c r="R2190" s="10">
        <f t="shared" si="443"/>
        <v>0.87318627742973032</v>
      </c>
      <c r="S2190" s="10">
        <f>_xlfn.PERCENTILE.INC($R$1519:R2190,0.75)</f>
        <v>0.5616681977419955</v>
      </c>
      <c r="T2190" s="10">
        <f t="shared" si="444"/>
        <v>0.5616681977419955</v>
      </c>
      <c r="U2190" s="11">
        <f t="shared" si="461"/>
        <v>0.5616681977419955</v>
      </c>
      <c r="V2190" s="10">
        <f t="shared" si="445"/>
        <v>0.84730105804421596</v>
      </c>
      <c r="W2190" s="10">
        <f t="shared" si="446"/>
        <v>0.56008443939604291</v>
      </c>
      <c r="X2190" s="10">
        <f t="shared" si="462"/>
        <v>1.0914828467871629</v>
      </c>
      <c r="Y2190" s="10">
        <f>_xlfn.PERCENTILE.INC($X$1519:X2190,0.75)</f>
        <v>0.70208524717749432</v>
      </c>
      <c r="Z2190" s="10">
        <f t="shared" si="463"/>
        <v>0.70208524717749432</v>
      </c>
      <c r="AA2190" s="10">
        <f t="shared" si="464"/>
        <v>0.70050817096637741</v>
      </c>
      <c r="AB2190" s="10">
        <f t="shared" si="465"/>
        <v>0.4745601380943687</v>
      </c>
      <c r="AC2190" s="10">
        <f t="shared" si="466"/>
        <v>0.33243325435003768</v>
      </c>
      <c r="AD2190" s="13">
        <f t="shared" si="467"/>
        <v>474560.13809436868</v>
      </c>
      <c r="AE2190" s="13">
        <f t="shared" si="447"/>
        <v>332433.25435003766</v>
      </c>
      <c r="AF2190" s="13"/>
      <c r="AG2190" s="2">
        <f t="shared" si="442"/>
        <v>37923</v>
      </c>
      <c r="AH2190" s="3">
        <f t="shared" si="448"/>
        <v>2322.0067918990867</v>
      </c>
      <c r="AI2190" s="3">
        <f t="shared" si="449"/>
        <v>1626.584730764735</v>
      </c>
      <c r="AJ2190" s="3">
        <f t="shared" si="468"/>
        <v>186126.77508192867</v>
      </c>
      <c r="AK2190" s="3">
        <f t="shared" si="469"/>
        <v>126611.48655308111</v>
      </c>
    </row>
    <row r="2191" spans="2:37" x14ac:dyDescent="0.2">
      <c r="B2191" s="5">
        <v>37924</v>
      </c>
      <c r="C2191" s="1">
        <v>164.39</v>
      </c>
      <c r="D2191" s="1">
        <f t="shared" si="439"/>
        <v>44</v>
      </c>
      <c r="E2191" s="1" t="b">
        <f t="shared" si="440"/>
        <v>0</v>
      </c>
      <c r="F2191" s="6">
        <f t="shared" si="441"/>
        <v>5.4777845404729852E-4</v>
      </c>
      <c r="G2191" s="8">
        <f t="shared" si="450"/>
        <v>1.281184737385801E-3</v>
      </c>
      <c r="H2191" s="8">
        <f t="shared" si="451"/>
        <v>1.2980496575286569E-3</v>
      </c>
      <c r="I2191" s="8">
        <f t="shared" si="452"/>
        <v>1.7104267032036116E-3</v>
      </c>
      <c r="J2191" s="6">
        <f t="shared" si="453"/>
        <v>2.0660103998184388E-3</v>
      </c>
      <c r="K2191" s="6">
        <f t="shared" si="454"/>
        <v>1.4363758620873275E-3</v>
      </c>
      <c r="L2191" s="6">
        <f t="shared" si="455"/>
        <v>8.0244060956063512E-4</v>
      </c>
      <c r="M2191" s="9">
        <f t="shared" si="456"/>
        <v>0.62012501848896384</v>
      </c>
      <c r="N2191" s="9">
        <f t="shared" si="457"/>
        <v>0.90369776587747985</v>
      </c>
      <c r="O2191" s="9">
        <f t="shared" si="458"/>
        <v>1</v>
      </c>
      <c r="P2191" s="9">
        <f t="shared" si="459"/>
        <v>0.84127426145548123</v>
      </c>
      <c r="Q2191" s="10">
        <f t="shared" si="460"/>
        <v>7.476787157484123E-2</v>
      </c>
      <c r="R2191" s="10">
        <f t="shared" si="443"/>
        <v>1.0699782983647128</v>
      </c>
      <c r="S2191" s="10">
        <f>_xlfn.PERCENTILE.INC($R$1519:R2191,0.75)</f>
        <v>0.56227625553665517</v>
      </c>
      <c r="T2191" s="10">
        <f t="shared" si="444"/>
        <v>0.56227625553665517</v>
      </c>
      <c r="U2191" s="11">
        <f t="shared" si="461"/>
        <v>0.56227625553665517</v>
      </c>
      <c r="V2191" s="10">
        <f t="shared" si="445"/>
        <v>0.84730105804421596</v>
      </c>
      <c r="W2191" s="10">
        <f t="shared" si="446"/>
        <v>0.56008443939604291</v>
      </c>
      <c r="X2191" s="10">
        <f t="shared" si="462"/>
        <v>1.3374728729558911</v>
      </c>
      <c r="Y2191" s="10">
        <f>_xlfn.PERCENTILE.INC($X$1519:X2191,0.75)</f>
        <v>0.70284531942081896</v>
      </c>
      <c r="Z2191" s="10">
        <f t="shared" si="463"/>
        <v>0.70284531942081896</v>
      </c>
      <c r="AA2191" s="10">
        <f t="shared" si="464"/>
        <v>0.70050817096637741</v>
      </c>
      <c r="AB2191" s="10">
        <f t="shared" si="465"/>
        <v>0.4745601380943687</v>
      </c>
      <c r="AC2191" s="10">
        <f t="shared" si="466"/>
        <v>0.33243325435003768</v>
      </c>
      <c r="AD2191" s="13">
        <f t="shared" si="467"/>
        <v>474560.13809436868</v>
      </c>
      <c r="AE2191" s="13">
        <f t="shared" si="447"/>
        <v>332433.25435003766</v>
      </c>
      <c r="AF2191" s="13"/>
      <c r="AG2191" s="2">
        <f t="shared" si="442"/>
        <v>37924</v>
      </c>
      <c r="AH2191" s="3">
        <f t="shared" si="448"/>
        <v>259.95381879780575</v>
      </c>
      <c r="AI2191" s="3">
        <f t="shared" si="449"/>
        <v>182.09977414177601</v>
      </c>
      <c r="AJ2191" s="3">
        <f t="shared" si="468"/>
        <v>186386.72890072648</v>
      </c>
      <c r="AK2191" s="3">
        <f t="shared" si="469"/>
        <v>126793.58632722289</v>
      </c>
    </row>
    <row r="2192" spans="2:37" x14ac:dyDescent="0.2">
      <c r="B2192" s="5">
        <v>37925</v>
      </c>
      <c r="C2192" s="1">
        <v>163.35</v>
      </c>
      <c r="D2192" s="1">
        <f t="shared" si="439"/>
        <v>44</v>
      </c>
      <c r="E2192" s="1" t="b">
        <f t="shared" si="440"/>
        <v>0</v>
      </c>
      <c r="F2192" s="6">
        <f t="shared" si="441"/>
        <v>-6.3264188819270872E-3</v>
      </c>
      <c r="G2192" s="8">
        <f t="shared" si="450"/>
        <v>1.1199711012768807E-3</v>
      </c>
      <c r="H2192" s="8">
        <f t="shared" si="451"/>
        <v>1.2876953706340464E-3</v>
      </c>
      <c r="I2192" s="8">
        <f t="shared" si="452"/>
        <v>1.6030313919867588E-3</v>
      </c>
      <c r="J2192" s="6">
        <f t="shared" si="453"/>
        <v>2.0662799089188944E-3</v>
      </c>
      <c r="K2192" s="6">
        <f t="shared" si="454"/>
        <v>1.436869777928936E-3</v>
      </c>
      <c r="L2192" s="6">
        <f t="shared" si="455"/>
        <v>8.037271198535101E-4</v>
      </c>
      <c r="M2192" s="9">
        <f t="shared" si="456"/>
        <v>0.54202293524833467</v>
      </c>
      <c r="N2192" s="9">
        <f t="shared" si="457"/>
        <v>0.89618098342223784</v>
      </c>
      <c r="O2192" s="9">
        <f t="shared" si="458"/>
        <v>1</v>
      </c>
      <c r="P2192" s="9">
        <f t="shared" si="459"/>
        <v>0.81273463955685754</v>
      </c>
      <c r="Q2192" s="10">
        <f t="shared" si="460"/>
        <v>7.4580387865016265E-2</v>
      </c>
      <c r="R2192" s="10">
        <f t="shared" si="443"/>
        <v>1.0726680604664156</v>
      </c>
      <c r="S2192" s="10">
        <f>_xlfn.PERCENTILE.INC($R$1519:R2192,0.75)</f>
        <v>0.56298865418958532</v>
      </c>
      <c r="T2192" s="10">
        <f t="shared" si="444"/>
        <v>0.56298865418958532</v>
      </c>
      <c r="U2192" s="11">
        <f t="shared" si="461"/>
        <v>0.56298865418958532</v>
      </c>
      <c r="V2192" s="10">
        <f t="shared" si="445"/>
        <v>0.84730105804421596</v>
      </c>
      <c r="W2192" s="10">
        <f t="shared" si="446"/>
        <v>0.56008443939604291</v>
      </c>
      <c r="X2192" s="10">
        <f t="shared" si="462"/>
        <v>1.3408350755830196</v>
      </c>
      <c r="Y2192" s="10">
        <f>_xlfn.PERCENTILE.INC($X$1519:X2192,0.75)</f>
        <v>0.70373581773698168</v>
      </c>
      <c r="Z2192" s="10">
        <f t="shared" si="463"/>
        <v>0.70373581773698168</v>
      </c>
      <c r="AA2192" s="10">
        <f t="shared" si="464"/>
        <v>0.70050817096637741</v>
      </c>
      <c r="AB2192" s="10">
        <f t="shared" si="465"/>
        <v>0.4745601380943687</v>
      </c>
      <c r="AC2192" s="10">
        <f t="shared" si="466"/>
        <v>0.33243325435003768</v>
      </c>
      <c r="AD2192" s="13">
        <f t="shared" si="467"/>
        <v>474560.13809436868</v>
      </c>
      <c r="AE2192" s="13">
        <f t="shared" si="447"/>
        <v>332433.25435003766</v>
      </c>
      <c r="AF2192" s="13"/>
      <c r="AG2192" s="2">
        <f t="shared" si="442"/>
        <v>37925</v>
      </c>
      <c r="AH2192" s="3">
        <f t="shared" si="448"/>
        <v>-3002.2662182501399</v>
      </c>
      <c r="AI2192" s="3">
        <f t="shared" si="449"/>
        <v>-2103.1120173005484</v>
      </c>
      <c r="AJ2192" s="3">
        <f t="shared" si="468"/>
        <v>183384.46268247633</v>
      </c>
      <c r="AK2192" s="3">
        <f t="shared" si="469"/>
        <v>124690.47430992234</v>
      </c>
    </row>
    <row r="2193" spans="2:37" x14ac:dyDescent="0.2">
      <c r="B2193" s="5">
        <v>37928</v>
      </c>
      <c r="C2193" s="1">
        <v>164.05</v>
      </c>
      <c r="D2193" s="1">
        <f t="shared" si="439"/>
        <v>45</v>
      </c>
      <c r="E2193" s="1" t="b">
        <f t="shared" si="440"/>
        <v>1</v>
      </c>
      <c r="F2193" s="6">
        <f t="shared" si="441"/>
        <v>4.2852770125498818E-3</v>
      </c>
      <c r="G2193" s="8">
        <f t="shared" si="450"/>
        <v>1.2541332001388046E-3</v>
      </c>
      <c r="H2193" s="8">
        <f t="shared" si="451"/>
        <v>1.2699205705106822E-3</v>
      </c>
      <c r="I2193" s="8">
        <f t="shared" si="452"/>
        <v>1.6137789186257076E-3</v>
      </c>
      <c r="J2193" s="6">
        <f t="shared" si="453"/>
        <v>2.0666145944420971E-3</v>
      </c>
      <c r="K2193" s="6">
        <f t="shared" si="454"/>
        <v>1.4373515905673523E-3</v>
      </c>
      <c r="L2193" s="6">
        <f t="shared" si="455"/>
        <v>8.0502520049069079E-4</v>
      </c>
      <c r="M2193" s="9">
        <f t="shared" si="456"/>
        <v>0.60685393566446288</v>
      </c>
      <c r="N2193" s="9">
        <f t="shared" si="457"/>
        <v>0.88351422076864183</v>
      </c>
      <c r="O2193" s="9">
        <f t="shared" si="458"/>
        <v>1</v>
      </c>
      <c r="P2193" s="9">
        <f t="shared" si="459"/>
        <v>0.83012271881103494</v>
      </c>
      <c r="Q2193" s="10">
        <f t="shared" si="460"/>
        <v>7.4745310350011515E-2</v>
      </c>
      <c r="R2193" s="10">
        <f t="shared" si="443"/>
        <v>1.070301262050853</v>
      </c>
      <c r="S2193" s="10">
        <f>_xlfn.PERCENTILE.INC($R$1519:R2193,0.75)</f>
        <v>0.56571419042252624</v>
      </c>
      <c r="T2193" s="10">
        <f t="shared" si="444"/>
        <v>0.56571419042252624</v>
      </c>
      <c r="U2193" s="11">
        <f t="shared" si="461"/>
        <v>0.56571419042252624</v>
      </c>
      <c r="V2193" s="10">
        <f t="shared" si="445"/>
        <v>0.81273463955685754</v>
      </c>
      <c r="W2193" s="10">
        <f t="shared" si="446"/>
        <v>0.56298865418958532</v>
      </c>
      <c r="X2193" s="10">
        <f t="shared" si="462"/>
        <v>1.3378765775635661</v>
      </c>
      <c r="Y2193" s="10">
        <f>_xlfn.PERCENTILE.INC($X$1519:X2193,0.75)</f>
        <v>0.70714273802815775</v>
      </c>
      <c r="Z2193" s="10">
        <f t="shared" si="463"/>
        <v>0.70714273802815775</v>
      </c>
      <c r="AA2193" s="10">
        <f t="shared" si="464"/>
        <v>0.70714273802815775</v>
      </c>
      <c r="AB2193" s="10">
        <f t="shared" si="465"/>
        <v>0.45756038093737295</v>
      </c>
      <c r="AC2193" s="10">
        <f t="shared" si="466"/>
        <v>0.32356050058926078</v>
      </c>
      <c r="AD2193" s="13">
        <f t="shared" si="467"/>
        <v>457560.38093737297</v>
      </c>
      <c r="AE2193" s="13">
        <f t="shared" si="447"/>
        <v>323560.50058926077</v>
      </c>
      <c r="AF2193" s="13"/>
      <c r="AG2193" s="2">
        <f t="shared" si="442"/>
        <v>37928</v>
      </c>
      <c r="AH2193" s="3">
        <f t="shared" si="448"/>
        <v>2033.6216508482955</v>
      </c>
      <c r="AI2193" s="3">
        <f t="shared" si="449"/>
        <v>1424.5685830733644</v>
      </c>
      <c r="AJ2193" s="3">
        <f t="shared" si="468"/>
        <v>185418.08433332463</v>
      </c>
      <c r="AK2193" s="3">
        <f t="shared" si="469"/>
        <v>126115.04289299571</v>
      </c>
    </row>
    <row r="2194" spans="2:37" x14ac:dyDescent="0.2">
      <c r="B2194" s="5">
        <v>37929</v>
      </c>
      <c r="C2194" s="1">
        <v>164.15</v>
      </c>
      <c r="D2194" s="1">
        <f t="shared" si="439"/>
        <v>45</v>
      </c>
      <c r="E2194" s="1" t="b">
        <f t="shared" si="440"/>
        <v>0</v>
      </c>
      <c r="F2194" s="6">
        <f t="shared" si="441"/>
        <v>6.0957025297159184E-4</v>
      </c>
      <c r="G2194" s="8">
        <f t="shared" si="450"/>
        <v>1.3272260486876582E-3</v>
      </c>
      <c r="H2194" s="8">
        <f t="shared" si="451"/>
        <v>1.2164860720989721E-3</v>
      </c>
      <c r="I2194" s="8">
        <f t="shared" si="452"/>
        <v>1.6504709594289525E-3</v>
      </c>
      <c r="J2194" s="6">
        <f t="shared" si="453"/>
        <v>2.0669881333149607E-3</v>
      </c>
      <c r="K2194" s="6">
        <f t="shared" si="454"/>
        <v>1.4377943848102317E-3</v>
      </c>
      <c r="L2194" s="6">
        <f t="shared" si="455"/>
        <v>8.0638767042830498E-4</v>
      </c>
      <c r="M2194" s="9">
        <f t="shared" si="456"/>
        <v>0.64210627400124509</v>
      </c>
      <c r="N2194" s="9">
        <f t="shared" si="457"/>
        <v>0.84607791277438527</v>
      </c>
      <c r="O2194" s="9">
        <f t="shared" si="458"/>
        <v>1</v>
      </c>
      <c r="P2194" s="9">
        <f t="shared" si="459"/>
        <v>0.82939472892521016</v>
      </c>
      <c r="Q2194" s="10">
        <f t="shared" si="460"/>
        <v>7.2237317211497537E-2</v>
      </c>
      <c r="R2194" s="10">
        <f t="shared" si="443"/>
        <v>1.1074608400222665</v>
      </c>
      <c r="S2194" s="10">
        <f>_xlfn.PERCENTILE.INC($R$1519:R2194,0.75)</f>
        <v>0.56863381471603258</v>
      </c>
      <c r="T2194" s="10">
        <f t="shared" si="444"/>
        <v>0.56863381471603258</v>
      </c>
      <c r="U2194" s="11">
        <f t="shared" si="461"/>
        <v>0.56863381471603258</v>
      </c>
      <c r="V2194" s="10">
        <f t="shared" si="445"/>
        <v>0.81273463955685754</v>
      </c>
      <c r="W2194" s="10">
        <f t="shared" si="446"/>
        <v>0.56298865418958532</v>
      </c>
      <c r="X2194" s="10">
        <f t="shared" si="462"/>
        <v>1.3843260500278334</v>
      </c>
      <c r="Y2194" s="10">
        <f>_xlfn.PERCENTILE.INC($X$1519:X2194,0.75)</f>
        <v>0.71079226839504073</v>
      </c>
      <c r="Z2194" s="10">
        <f t="shared" si="463"/>
        <v>0.71079226839504073</v>
      </c>
      <c r="AA2194" s="10">
        <f t="shared" si="464"/>
        <v>0.70714273802815775</v>
      </c>
      <c r="AB2194" s="10">
        <f t="shared" si="465"/>
        <v>0.45756038093737295</v>
      </c>
      <c r="AC2194" s="10">
        <f t="shared" si="466"/>
        <v>0.32356050058926078</v>
      </c>
      <c r="AD2194" s="13">
        <f t="shared" si="467"/>
        <v>457560.38093737297</v>
      </c>
      <c r="AE2194" s="13">
        <f t="shared" si="447"/>
        <v>323560.50058926077</v>
      </c>
      <c r="AF2194" s="13"/>
      <c r="AG2194" s="2">
        <f t="shared" si="442"/>
        <v>37929</v>
      </c>
      <c r="AH2194" s="3">
        <f t="shared" si="448"/>
        <v>278.91519715777235</v>
      </c>
      <c r="AI2194" s="3">
        <f t="shared" si="449"/>
        <v>197.23285619581057</v>
      </c>
      <c r="AJ2194" s="3">
        <f t="shared" si="468"/>
        <v>185696.9995304824</v>
      </c>
      <c r="AK2194" s="3">
        <f t="shared" si="469"/>
        <v>126312.27574919153</v>
      </c>
    </row>
    <row r="2195" spans="2:37" x14ac:dyDescent="0.2">
      <c r="B2195" s="5">
        <v>37930</v>
      </c>
      <c r="C2195" s="1">
        <v>164.03</v>
      </c>
      <c r="D2195" s="1">
        <f t="shared" si="439"/>
        <v>45</v>
      </c>
      <c r="E2195" s="1" t="b">
        <f t="shared" si="440"/>
        <v>0</v>
      </c>
      <c r="F2195" s="6">
        <f t="shared" si="441"/>
        <v>-7.3103868413038064E-4</v>
      </c>
      <c r="G2195" s="8">
        <f t="shared" si="450"/>
        <v>1.3437090917823788E-3</v>
      </c>
      <c r="H2195" s="8">
        <f t="shared" si="451"/>
        <v>1.2246316254096404E-3</v>
      </c>
      <c r="I2195" s="8">
        <f t="shared" si="452"/>
        <v>1.5873384500219038E-3</v>
      </c>
      <c r="J2195" s="6">
        <f t="shared" si="453"/>
        <v>2.0673560517191799E-3</v>
      </c>
      <c r="K2195" s="6">
        <f t="shared" si="454"/>
        <v>1.4382294739472047E-3</v>
      </c>
      <c r="L2195" s="6">
        <f t="shared" si="455"/>
        <v>8.0761155483159762E-4</v>
      </c>
      <c r="M2195" s="9">
        <f t="shared" si="456"/>
        <v>0.64996500755879572</v>
      </c>
      <c r="N2195" s="9">
        <f t="shared" si="457"/>
        <v>0.85148555748106913</v>
      </c>
      <c r="O2195" s="9">
        <f t="shared" si="458"/>
        <v>1</v>
      </c>
      <c r="P2195" s="9">
        <f t="shared" si="459"/>
        <v>0.83381685501328828</v>
      </c>
      <c r="Q2195" s="10">
        <f t="shared" si="460"/>
        <v>7.2379403447526205E-2</v>
      </c>
      <c r="R2195" s="10">
        <f t="shared" si="443"/>
        <v>1.1052868107430396</v>
      </c>
      <c r="S2195" s="10">
        <f>_xlfn.PERCENTILE.INC($R$1519:R2195,0.75)</f>
        <v>0.56992847755065956</v>
      </c>
      <c r="T2195" s="10">
        <f t="shared" si="444"/>
        <v>0.56992847755065956</v>
      </c>
      <c r="U2195" s="11">
        <f t="shared" si="461"/>
        <v>0.56992847755065956</v>
      </c>
      <c r="V2195" s="10">
        <f t="shared" si="445"/>
        <v>0.81273463955685754</v>
      </c>
      <c r="W2195" s="10">
        <f t="shared" si="446"/>
        <v>0.56298865418958532</v>
      </c>
      <c r="X2195" s="10">
        <f t="shared" si="462"/>
        <v>1.3816085134287994</v>
      </c>
      <c r="Y2195" s="10">
        <f>_xlfn.PERCENTILE.INC($X$1519:X2195,0.75)</f>
        <v>0.71241059693832454</v>
      </c>
      <c r="Z2195" s="10">
        <f t="shared" si="463"/>
        <v>0.71241059693832454</v>
      </c>
      <c r="AA2195" s="10">
        <f t="shared" si="464"/>
        <v>0.70714273802815775</v>
      </c>
      <c r="AB2195" s="10">
        <f t="shared" si="465"/>
        <v>0.45756038093737295</v>
      </c>
      <c r="AC2195" s="10">
        <f t="shared" si="466"/>
        <v>0.32356050058926078</v>
      </c>
      <c r="AD2195" s="13">
        <f t="shared" si="467"/>
        <v>457560.38093737297</v>
      </c>
      <c r="AE2195" s="13">
        <f t="shared" si="447"/>
        <v>323560.50058926077</v>
      </c>
      <c r="AF2195" s="13"/>
      <c r="AG2195" s="2">
        <f t="shared" si="442"/>
        <v>37930</v>
      </c>
      <c r="AH2195" s="3">
        <f t="shared" si="448"/>
        <v>-334.49433879065282</v>
      </c>
      <c r="AI2195" s="3">
        <f t="shared" si="449"/>
        <v>-236.53524258734043</v>
      </c>
      <c r="AJ2195" s="3">
        <f t="shared" si="468"/>
        <v>185362.50519169174</v>
      </c>
      <c r="AK2195" s="3">
        <f t="shared" si="469"/>
        <v>126075.74050660418</v>
      </c>
    </row>
    <row r="2196" spans="2:37" x14ac:dyDescent="0.2">
      <c r="B2196" s="5">
        <v>37931</v>
      </c>
      <c r="C2196" s="1">
        <v>163.54</v>
      </c>
      <c r="D2196" s="1">
        <f t="shared" si="439"/>
        <v>45</v>
      </c>
      <c r="E2196" s="1" t="b">
        <f t="shared" si="440"/>
        <v>0</v>
      </c>
      <c r="F2196" s="6">
        <f t="shared" si="441"/>
        <v>-2.987258428336359E-3</v>
      </c>
      <c r="G2196" s="8">
        <f t="shared" si="450"/>
        <v>1.3432971065465661E-3</v>
      </c>
      <c r="H2196" s="8">
        <f t="shared" si="451"/>
        <v>1.1566708049994064E-3</v>
      </c>
      <c r="I2196" s="8">
        <f t="shared" si="452"/>
        <v>1.5161520425138091E-3</v>
      </c>
      <c r="J2196" s="6">
        <f t="shared" si="453"/>
        <v>2.0677273259648043E-3</v>
      </c>
      <c r="K2196" s="6">
        <f t="shared" si="454"/>
        <v>1.4386185997067812E-3</v>
      </c>
      <c r="L2196" s="6">
        <f t="shared" si="455"/>
        <v>8.0872144650257513E-4</v>
      </c>
      <c r="M2196" s="9">
        <f t="shared" si="456"/>
        <v>0.64964905656493266</v>
      </c>
      <c r="N2196" s="9">
        <f t="shared" si="457"/>
        <v>0.80401491071723852</v>
      </c>
      <c r="O2196" s="9">
        <f t="shared" si="458"/>
        <v>1</v>
      </c>
      <c r="P2196" s="9">
        <f t="shared" si="459"/>
        <v>0.81788798909405713</v>
      </c>
      <c r="Q2196" s="10">
        <f t="shared" si="460"/>
        <v>7.2776151439363002E-2</v>
      </c>
      <c r="R2196" s="10">
        <f t="shared" si="443"/>
        <v>1.0992612060099922</v>
      </c>
      <c r="S2196" s="10">
        <f>_xlfn.PERCENTILE.INC($R$1519:R2196,0.75)</f>
        <v>0.57394452769409399</v>
      </c>
      <c r="T2196" s="10">
        <f t="shared" si="444"/>
        <v>0.57394452769409399</v>
      </c>
      <c r="U2196" s="11">
        <f t="shared" si="461"/>
        <v>0.57394452769409399</v>
      </c>
      <c r="V2196" s="10">
        <f t="shared" si="445"/>
        <v>0.81273463955685754</v>
      </c>
      <c r="W2196" s="10">
        <f t="shared" si="446"/>
        <v>0.56298865418958532</v>
      </c>
      <c r="X2196" s="10">
        <f t="shared" si="462"/>
        <v>1.3740765075124903</v>
      </c>
      <c r="Y2196" s="10">
        <f>_xlfn.PERCENTILE.INC($X$1519:X2196,0.75)</f>
        <v>0.71743065961761765</v>
      </c>
      <c r="Z2196" s="10">
        <f t="shared" si="463"/>
        <v>0.71743065961761765</v>
      </c>
      <c r="AA2196" s="10">
        <f t="shared" si="464"/>
        <v>0.70714273802815775</v>
      </c>
      <c r="AB2196" s="10">
        <f t="shared" si="465"/>
        <v>0.45756038093737295</v>
      </c>
      <c r="AC2196" s="10">
        <f t="shared" si="466"/>
        <v>0.32356050058926078</v>
      </c>
      <c r="AD2196" s="13">
        <f t="shared" si="467"/>
        <v>457560.38093737297</v>
      </c>
      <c r="AE2196" s="13">
        <f t="shared" si="447"/>
        <v>323560.50058926077</v>
      </c>
      <c r="AF2196" s="13"/>
      <c r="AG2196" s="2">
        <f t="shared" si="442"/>
        <v>37931</v>
      </c>
      <c r="AH2196" s="3">
        <f t="shared" si="448"/>
        <v>-1366.8511044279626</v>
      </c>
      <c r="AI2196" s="3">
        <f t="shared" si="449"/>
        <v>-966.55883246200074</v>
      </c>
      <c r="AJ2196" s="3">
        <f t="shared" si="468"/>
        <v>183995.65408726377</v>
      </c>
      <c r="AK2196" s="3">
        <f t="shared" si="469"/>
        <v>125109.18167414218</v>
      </c>
    </row>
    <row r="2197" spans="2:37" x14ac:dyDescent="0.2">
      <c r="B2197" s="5">
        <v>37932</v>
      </c>
      <c r="C2197" s="1">
        <v>163.96</v>
      </c>
      <c r="D2197" s="1">
        <f t="shared" ref="D2197:D2260" si="470">WEEKNUM(B2197)</f>
        <v>45</v>
      </c>
      <c r="E2197" s="1" t="b">
        <f t="shared" ref="E2197:E2260" si="471">IF(D2197&lt;&gt;D2196,TRUE,FALSE)</f>
        <v>0</v>
      </c>
      <c r="F2197" s="6">
        <f t="shared" ref="F2197:F2260" si="472">C2197/C2196-1</f>
        <v>2.5681790387672709E-3</v>
      </c>
      <c r="G2197" s="8">
        <f t="shared" si="450"/>
        <v>1.5931173935399478E-3</v>
      </c>
      <c r="H2197" s="8">
        <f t="shared" si="451"/>
        <v>1.0579753426506455E-3</v>
      </c>
      <c r="I2197" s="8">
        <f t="shared" si="452"/>
        <v>1.4787668370150452E-3</v>
      </c>
      <c r="J2197" s="6">
        <f t="shared" si="453"/>
        <v>2.0682511300153137E-3</v>
      </c>
      <c r="K2197" s="6">
        <f t="shared" si="454"/>
        <v>1.4389466992181985E-3</v>
      </c>
      <c r="L2197" s="6">
        <f t="shared" si="455"/>
        <v>8.0977921098794191E-4</v>
      </c>
      <c r="M2197" s="9">
        <f t="shared" si="456"/>
        <v>0.77027270548531124</v>
      </c>
      <c r="N2197" s="9">
        <f t="shared" si="457"/>
        <v>0.73524289900762796</v>
      </c>
      <c r="O2197" s="9">
        <f t="shared" si="458"/>
        <v>1</v>
      </c>
      <c r="P2197" s="9">
        <f t="shared" si="459"/>
        <v>0.8351718681643131</v>
      </c>
      <c r="Q2197" s="10">
        <f t="shared" si="460"/>
        <v>6.9261525384040679E-2</v>
      </c>
      <c r="R2197" s="10">
        <f t="shared" si="443"/>
        <v>1.1550424215524668</v>
      </c>
      <c r="S2197" s="10">
        <f>_xlfn.PERCENTILE.INC($R$1519:R2197,0.75)</f>
        <v>0.57550735168355316</v>
      </c>
      <c r="T2197" s="10">
        <f t="shared" si="444"/>
        <v>0.57550735168355316</v>
      </c>
      <c r="U2197" s="11">
        <f t="shared" si="461"/>
        <v>0.57550735168355316</v>
      </c>
      <c r="V2197" s="10">
        <f t="shared" si="445"/>
        <v>0.81273463955685754</v>
      </c>
      <c r="W2197" s="10">
        <f t="shared" si="446"/>
        <v>0.56298865418958532</v>
      </c>
      <c r="X2197" s="10">
        <f t="shared" si="462"/>
        <v>1.4438030269405837</v>
      </c>
      <c r="Y2197" s="10">
        <f>_xlfn.PERCENTILE.INC($X$1519:X2197,0.75)</f>
        <v>0.7193841896044415</v>
      </c>
      <c r="Z2197" s="10">
        <f t="shared" si="463"/>
        <v>0.7193841896044415</v>
      </c>
      <c r="AA2197" s="10">
        <f t="shared" si="464"/>
        <v>0.70714273802815775</v>
      </c>
      <c r="AB2197" s="10">
        <f t="shared" si="465"/>
        <v>0.45756038093737295</v>
      </c>
      <c r="AC2197" s="10">
        <f t="shared" si="466"/>
        <v>0.32356050058926078</v>
      </c>
      <c r="AD2197" s="13">
        <f t="shared" si="467"/>
        <v>457560.38093737297</v>
      </c>
      <c r="AE2197" s="13">
        <f t="shared" si="447"/>
        <v>323560.50058926077</v>
      </c>
      <c r="AF2197" s="13"/>
      <c r="AG2197" s="2">
        <f t="shared" si="442"/>
        <v>37932</v>
      </c>
      <c r="AH2197" s="3">
        <f t="shared" si="448"/>
        <v>1175.0969792937287</v>
      </c>
      <c r="AI2197" s="3">
        <f t="shared" si="449"/>
        <v>830.96129538638479</v>
      </c>
      <c r="AJ2197" s="3">
        <f t="shared" si="468"/>
        <v>185170.75106655751</v>
      </c>
      <c r="AK2197" s="3">
        <f t="shared" si="469"/>
        <v>125940.14296952856</v>
      </c>
    </row>
    <row r="2198" spans="2:37" x14ac:dyDescent="0.2">
      <c r="B2198" s="5">
        <v>37935</v>
      </c>
      <c r="C2198" s="1">
        <v>163.11000000000001</v>
      </c>
      <c r="D2198" s="1">
        <f t="shared" si="470"/>
        <v>46</v>
      </c>
      <c r="E2198" s="1" t="b">
        <f t="shared" si="471"/>
        <v>1</v>
      </c>
      <c r="F2198" s="6">
        <f t="shared" si="472"/>
        <v>-5.1841912661624301E-3</v>
      </c>
      <c r="G2198" s="8">
        <f t="shared" si="450"/>
        <v>1.3529867094394389E-3</v>
      </c>
      <c r="H2198" s="8">
        <f t="shared" si="451"/>
        <v>9.1685723677355669E-4</v>
      </c>
      <c r="I2198" s="8">
        <f t="shared" si="452"/>
        <v>1.3953339904109795E-3</v>
      </c>
      <c r="J2198" s="6">
        <f t="shared" si="453"/>
        <v>2.0686312596155947E-3</v>
      </c>
      <c r="K2198" s="6">
        <f t="shared" si="454"/>
        <v>1.4391893756910393E-3</v>
      </c>
      <c r="L2198" s="6">
        <f t="shared" si="455"/>
        <v>8.1069753368451995E-4</v>
      </c>
      <c r="M2198" s="9">
        <f t="shared" si="456"/>
        <v>0.6540492430201692</v>
      </c>
      <c r="N2198" s="9">
        <f t="shared" si="457"/>
        <v>0.63706503970912076</v>
      </c>
      <c r="O2198" s="9">
        <f t="shared" si="458"/>
        <v>1</v>
      </c>
      <c r="P2198" s="9">
        <f t="shared" si="459"/>
        <v>0.76370476090976336</v>
      </c>
      <c r="Q2198" s="10">
        <f t="shared" si="460"/>
        <v>7.0466984238961305E-2</v>
      </c>
      <c r="R2198" s="10">
        <f t="shared" si="443"/>
        <v>1.1352834361225279</v>
      </c>
      <c r="S2198" s="10">
        <f>_xlfn.PERCENTILE.INC($R$1519:R2198,0.75)</f>
        <v>0.5760583212542052</v>
      </c>
      <c r="T2198" s="10">
        <f t="shared" si="444"/>
        <v>0.5760583212542052</v>
      </c>
      <c r="U2198" s="11">
        <f t="shared" si="461"/>
        <v>0.5760583212542052</v>
      </c>
      <c r="V2198" s="10">
        <f t="shared" si="445"/>
        <v>0.8351718681643131</v>
      </c>
      <c r="W2198" s="10">
        <f t="shared" si="446"/>
        <v>0.57550735168355316</v>
      </c>
      <c r="X2198" s="10">
        <f t="shared" si="462"/>
        <v>1.4191042951531598</v>
      </c>
      <c r="Y2198" s="10">
        <f>_xlfn.PERCENTILE.INC($X$1519:X2198,0.75)</f>
        <v>0.7200729015677565</v>
      </c>
      <c r="Z2198" s="10">
        <f t="shared" si="463"/>
        <v>0.7200729015677565</v>
      </c>
      <c r="AA2198" s="10">
        <f t="shared" si="464"/>
        <v>0.7200729015677565</v>
      </c>
      <c r="AB2198" s="10">
        <f t="shared" si="465"/>
        <v>0.48064755004784943</v>
      </c>
      <c r="AC2198" s="10">
        <f t="shared" si="466"/>
        <v>0.34610127599438839</v>
      </c>
      <c r="AD2198" s="13">
        <f t="shared" si="467"/>
        <v>480647.55004784942</v>
      </c>
      <c r="AE2198" s="13">
        <f t="shared" si="447"/>
        <v>346101.27599438839</v>
      </c>
      <c r="AF2198" s="13"/>
      <c r="AG2198" s="2">
        <f t="shared" si="442"/>
        <v>37935</v>
      </c>
      <c r="AH2198" s="3">
        <f t="shared" si="448"/>
        <v>-2372.0805305974836</v>
      </c>
      <c r="AI2198" s="3">
        <f t="shared" si="449"/>
        <v>-1677.3995212299894</v>
      </c>
      <c r="AJ2198" s="3">
        <f t="shared" si="468"/>
        <v>182798.67053596003</v>
      </c>
      <c r="AK2198" s="3">
        <f t="shared" si="469"/>
        <v>124262.74344829857</v>
      </c>
    </row>
    <row r="2199" spans="2:37" x14ac:dyDescent="0.2">
      <c r="B2199" s="5">
        <v>37937</v>
      </c>
      <c r="C2199" s="1">
        <v>161.47</v>
      </c>
      <c r="D2199" s="1">
        <f t="shared" si="470"/>
        <v>46</v>
      </c>
      <c r="E2199" s="1" t="b">
        <f t="shared" si="471"/>
        <v>0</v>
      </c>
      <c r="F2199" s="6">
        <f t="shared" si="472"/>
        <v>-1.0054564404389787E-2</v>
      </c>
      <c r="G2199" s="8">
        <f t="shared" si="450"/>
        <v>1.0815249198678615E-3</v>
      </c>
      <c r="H2199" s="8">
        <f t="shared" si="451"/>
        <v>8.2810145560588628E-4</v>
      </c>
      <c r="I2199" s="8">
        <f t="shared" si="452"/>
        <v>1.3723769832581585E-3</v>
      </c>
      <c r="J2199" s="6">
        <f t="shared" si="453"/>
        <v>2.0688761968812698E-3</v>
      </c>
      <c r="K2199" s="6">
        <f t="shared" si="454"/>
        <v>1.4393855441590065E-3</v>
      </c>
      <c r="L2199" s="6">
        <f t="shared" si="455"/>
        <v>8.1158321605879428E-4</v>
      </c>
      <c r="M2199" s="9">
        <f t="shared" si="456"/>
        <v>0.52275961292329032</v>
      </c>
      <c r="N2199" s="9">
        <f t="shared" si="457"/>
        <v>0.57531594572858047</v>
      </c>
      <c r="O2199" s="9">
        <f t="shared" si="458"/>
        <v>1</v>
      </c>
      <c r="P2199" s="9">
        <f t="shared" si="459"/>
        <v>0.69935851955062356</v>
      </c>
      <c r="Q2199" s="10">
        <f t="shared" si="460"/>
        <v>7.3857729861616109E-2</v>
      </c>
      <c r="R2199" s="10">
        <f t="shared" si="443"/>
        <v>1.0831635381955604</v>
      </c>
      <c r="S2199" s="10">
        <f>_xlfn.PERCENTILE.INC($R$1519:R2199,0.75)</f>
        <v>0.57703880814121855</v>
      </c>
      <c r="T2199" s="10">
        <f t="shared" si="444"/>
        <v>0.57703880814121855</v>
      </c>
      <c r="U2199" s="11">
        <f t="shared" si="461"/>
        <v>0.57703880814121855</v>
      </c>
      <c r="V2199" s="10">
        <f t="shared" si="445"/>
        <v>0.8351718681643131</v>
      </c>
      <c r="W2199" s="10">
        <f t="shared" si="446"/>
        <v>0.57550735168355316</v>
      </c>
      <c r="X2199" s="10">
        <f t="shared" si="462"/>
        <v>1.3539544227444504</v>
      </c>
      <c r="Y2199" s="10">
        <f>_xlfn.PERCENTILE.INC($X$1519:X2199,0.75)</f>
        <v>0.72129851017652324</v>
      </c>
      <c r="Z2199" s="10">
        <f t="shared" si="463"/>
        <v>0.72129851017652324</v>
      </c>
      <c r="AA2199" s="10">
        <f t="shared" si="464"/>
        <v>0.7200729015677565</v>
      </c>
      <c r="AB2199" s="10">
        <f t="shared" si="465"/>
        <v>0.48064755004784943</v>
      </c>
      <c r="AC2199" s="10">
        <f t="shared" si="466"/>
        <v>0.34610127599438839</v>
      </c>
      <c r="AD2199" s="13">
        <f t="shared" si="467"/>
        <v>480647.55004784942</v>
      </c>
      <c r="AE2199" s="13">
        <f t="shared" si="447"/>
        <v>346101.27599438839</v>
      </c>
      <c r="AF2199" s="13"/>
      <c r="AG2199" s="2">
        <f t="shared" si="442"/>
        <v>37937</v>
      </c>
      <c r="AH2199" s="3">
        <f t="shared" si="448"/>
        <v>-4832.7017477682657</v>
      </c>
      <c r="AI2199" s="3">
        <f t="shared" si="449"/>
        <v>-3479.8975699270632</v>
      </c>
      <c r="AJ2199" s="3">
        <f t="shared" si="468"/>
        <v>177965.96878819176</v>
      </c>
      <c r="AK2199" s="3">
        <f t="shared" si="469"/>
        <v>120782.8458783715</v>
      </c>
    </row>
    <row r="2200" spans="2:37" x14ac:dyDescent="0.2">
      <c r="B2200" s="5">
        <v>37938</v>
      </c>
      <c r="C2200" s="1">
        <v>160.38999999999999</v>
      </c>
      <c r="D2200" s="1">
        <f t="shared" si="470"/>
        <v>46</v>
      </c>
      <c r="E2200" s="1" t="b">
        <f t="shared" si="471"/>
        <v>0</v>
      </c>
      <c r="F2200" s="6">
        <f t="shared" si="472"/>
        <v>-6.6885489564625367E-3</v>
      </c>
      <c r="G2200" s="8">
        <f t="shared" si="450"/>
        <v>8.0844262926696876E-4</v>
      </c>
      <c r="H2200" s="8">
        <f t="shared" si="451"/>
        <v>7.4776097422565391E-4</v>
      </c>
      <c r="I2200" s="8">
        <f t="shared" si="452"/>
        <v>1.3449638420326667E-3</v>
      </c>
      <c r="J2200" s="6">
        <f t="shared" si="453"/>
        <v>2.0690029179917246E-3</v>
      </c>
      <c r="K2200" s="6">
        <f t="shared" si="454"/>
        <v>1.4395361152306446E-3</v>
      </c>
      <c r="L2200" s="6">
        <f t="shared" si="455"/>
        <v>8.1241552958761436E-4</v>
      </c>
      <c r="M2200" s="9">
        <f t="shared" si="456"/>
        <v>0.39074020739017745</v>
      </c>
      <c r="N2200" s="9">
        <f t="shared" si="457"/>
        <v>0.5194457897333451</v>
      </c>
      <c r="O2200" s="9">
        <f t="shared" si="458"/>
        <v>1</v>
      </c>
      <c r="P2200" s="9">
        <f t="shared" si="459"/>
        <v>0.63672866570784092</v>
      </c>
      <c r="Q2200" s="10">
        <f t="shared" si="460"/>
        <v>7.4741670213200134E-2</v>
      </c>
      <c r="R2200" s="10">
        <f t="shared" si="443"/>
        <v>1.0703533888365153</v>
      </c>
      <c r="S2200" s="10">
        <f>_xlfn.PERCENTILE.INC($R$1519:R2200,0.75)</f>
        <v>0.57985342071596901</v>
      </c>
      <c r="T2200" s="10">
        <f t="shared" si="444"/>
        <v>0.57985342071596901</v>
      </c>
      <c r="U2200" s="11">
        <f t="shared" si="461"/>
        <v>0.57985342071596901</v>
      </c>
      <c r="V2200" s="10">
        <f t="shared" si="445"/>
        <v>0.8351718681643131</v>
      </c>
      <c r="W2200" s="10">
        <f t="shared" si="446"/>
        <v>0.57550735168355316</v>
      </c>
      <c r="X2200" s="10">
        <f t="shared" si="462"/>
        <v>1.3379417360456443</v>
      </c>
      <c r="Y2200" s="10">
        <f>_xlfn.PERCENTILE.INC($X$1519:X2200,0.75)</f>
        <v>0.72481677589496141</v>
      </c>
      <c r="Z2200" s="10">
        <f t="shared" si="463"/>
        <v>0.72481677589496141</v>
      </c>
      <c r="AA2200" s="10">
        <f t="shared" si="464"/>
        <v>0.7200729015677565</v>
      </c>
      <c r="AB2200" s="10">
        <f t="shared" si="465"/>
        <v>0.48064755004784943</v>
      </c>
      <c r="AC2200" s="10">
        <f t="shared" si="466"/>
        <v>0.34610127599438839</v>
      </c>
      <c r="AD2200" s="13">
        <f t="shared" si="467"/>
        <v>480647.55004784942</v>
      </c>
      <c r="AE2200" s="13">
        <f t="shared" si="447"/>
        <v>346101.27599438839</v>
      </c>
      <c r="AF2200" s="13"/>
      <c r="AG2200" s="2">
        <f t="shared" si="442"/>
        <v>37938</v>
      </c>
      <c r="AH2200" s="3">
        <f t="shared" si="448"/>
        <v>-3214.834669298818</v>
      </c>
      <c r="AI2200" s="3">
        <f t="shared" si="449"/>
        <v>-2314.915328382619</v>
      </c>
      <c r="AJ2200" s="3">
        <f t="shared" si="468"/>
        <v>174751.13411889295</v>
      </c>
      <c r="AK2200" s="3">
        <f t="shared" si="469"/>
        <v>118467.93054998889</v>
      </c>
    </row>
    <row r="2201" spans="2:37" x14ac:dyDescent="0.2">
      <c r="B2201" s="5">
        <v>37939</v>
      </c>
      <c r="C2201" s="1">
        <v>160.24</v>
      </c>
      <c r="D2201" s="1">
        <f t="shared" si="470"/>
        <v>46</v>
      </c>
      <c r="E2201" s="1" t="b">
        <f t="shared" si="471"/>
        <v>0</v>
      </c>
      <c r="F2201" s="6">
        <f t="shared" si="472"/>
        <v>-9.3522040027416153E-4</v>
      </c>
      <c r="G2201" s="8">
        <f t="shared" si="450"/>
        <v>7.5164863921425244E-4</v>
      </c>
      <c r="H2201" s="8">
        <f t="shared" si="451"/>
        <v>9.0812483365274163E-4</v>
      </c>
      <c r="I2201" s="8">
        <f t="shared" si="452"/>
        <v>1.3488997642736658E-3</v>
      </c>
      <c r="J2201" s="6">
        <f t="shared" si="453"/>
        <v>2.0691080193241183E-3</v>
      </c>
      <c r="K2201" s="6">
        <f t="shared" si="454"/>
        <v>1.43976547424759E-3</v>
      </c>
      <c r="L2201" s="6">
        <f t="shared" si="455"/>
        <v>8.1325096299327611E-4</v>
      </c>
      <c r="M2201" s="9">
        <f t="shared" si="456"/>
        <v>0.36327182157448756</v>
      </c>
      <c r="N2201" s="9">
        <f t="shared" si="457"/>
        <v>0.63074497193879475</v>
      </c>
      <c r="O2201" s="9">
        <f t="shared" si="458"/>
        <v>1</v>
      </c>
      <c r="P2201" s="9">
        <f t="shared" si="459"/>
        <v>0.66467226450442751</v>
      </c>
      <c r="Q2201" s="10">
        <f t="shared" si="460"/>
        <v>7.3965396515943374E-2</v>
      </c>
      <c r="R2201" s="10">
        <f t="shared" si="443"/>
        <v>1.0815868469353214</v>
      </c>
      <c r="S2201" s="10">
        <f>_xlfn.PERCENTILE.INC($R$1519:R2201,0.75)</f>
        <v>0.58141224765747124</v>
      </c>
      <c r="T2201" s="10">
        <f t="shared" si="444"/>
        <v>0.58141224765747124</v>
      </c>
      <c r="U2201" s="11">
        <f t="shared" si="461"/>
        <v>0.58141224765747124</v>
      </c>
      <c r="V2201" s="10">
        <f t="shared" si="445"/>
        <v>0.8351718681643131</v>
      </c>
      <c r="W2201" s="10">
        <f t="shared" si="446"/>
        <v>0.57550735168355316</v>
      </c>
      <c r="X2201" s="10">
        <f t="shared" si="462"/>
        <v>1.3519835586691518</v>
      </c>
      <c r="Y2201" s="10">
        <f>_xlfn.PERCENTILE.INC($X$1519:X2201,0.75)</f>
        <v>0.72676530957183905</v>
      </c>
      <c r="Z2201" s="10">
        <f t="shared" si="463"/>
        <v>0.72676530957183905</v>
      </c>
      <c r="AA2201" s="10">
        <f t="shared" si="464"/>
        <v>0.7200729015677565</v>
      </c>
      <c r="AB2201" s="10">
        <f t="shared" si="465"/>
        <v>0.48064755004784943</v>
      </c>
      <c r="AC2201" s="10">
        <f t="shared" si="466"/>
        <v>0.34610127599438839</v>
      </c>
      <c r="AD2201" s="13">
        <f t="shared" si="467"/>
        <v>480647.55004784942</v>
      </c>
      <c r="AE2201" s="13">
        <f t="shared" si="447"/>
        <v>346101.27599438839</v>
      </c>
      <c r="AF2201" s="13"/>
      <c r="AG2201" s="2">
        <f t="shared" si="442"/>
        <v>37939</v>
      </c>
      <c r="AH2201" s="3">
        <f t="shared" si="448"/>
        <v>-449.51139414654483</v>
      </c>
      <c r="AI2201" s="3">
        <f t="shared" si="449"/>
        <v>-323.68097387086993</v>
      </c>
      <c r="AJ2201" s="3">
        <f t="shared" si="468"/>
        <v>174301.62272474641</v>
      </c>
      <c r="AK2201" s="3">
        <f t="shared" si="469"/>
        <v>118144.24957611802</v>
      </c>
    </row>
    <row r="2202" spans="2:37" x14ac:dyDescent="0.2">
      <c r="B2202" s="5">
        <v>37942</v>
      </c>
      <c r="C2202" s="1">
        <v>159.99</v>
      </c>
      <c r="D2202" s="1">
        <f t="shared" si="470"/>
        <v>47</v>
      </c>
      <c r="E2202" s="1" t="b">
        <f t="shared" si="471"/>
        <v>1</v>
      </c>
      <c r="F2202" s="6">
        <f t="shared" si="472"/>
        <v>-1.560159760359503E-3</v>
      </c>
      <c r="G2202" s="8">
        <f t="shared" si="450"/>
        <v>6.6620696596091317E-4</v>
      </c>
      <c r="H2202" s="8">
        <f t="shared" si="451"/>
        <v>7.8669178434813815E-4</v>
      </c>
      <c r="I2202" s="8">
        <f t="shared" si="452"/>
        <v>1.2622086859367355E-3</v>
      </c>
      <c r="J2202" s="6">
        <f t="shared" si="453"/>
        <v>2.0691987109344853E-3</v>
      </c>
      <c r="K2202" s="6">
        <f t="shared" si="454"/>
        <v>1.439946474183453E-3</v>
      </c>
      <c r="L2202" s="6">
        <f t="shared" si="455"/>
        <v>8.1398076678364825E-4</v>
      </c>
      <c r="M2202" s="9">
        <f t="shared" si="456"/>
        <v>0.32196374492232444</v>
      </c>
      <c r="N2202" s="9">
        <f t="shared" si="457"/>
        <v>0.5463340467528458</v>
      </c>
      <c r="O2202" s="9">
        <f t="shared" si="458"/>
        <v>1</v>
      </c>
      <c r="P2202" s="9">
        <f t="shared" si="459"/>
        <v>0.62276593055839002</v>
      </c>
      <c r="Q2202" s="10">
        <f t="shared" si="460"/>
        <v>7.2075513491652157E-2</v>
      </c>
      <c r="R2202" s="10">
        <f t="shared" si="443"/>
        <v>1.1099470003674086</v>
      </c>
      <c r="S2202" s="10">
        <f>_xlfn.PERCENTILE.INC($R$1519:R2202,0.75)</f>
        <v>0.58218610465431508</v>
      </c>
      <c r="T2202" s="10">
        <f t="shared" si="444"/>
        <v>0.58218610465431508</v>
      </c>
      <c r="U2202" s="11">
        <f t="shared" si="461"/>
        <v>0.58218610465431508</v>
      </c>
      <c r="V2202" s="10">
        <f t="shared" si="445"/>
        <v>0.66467226450442751</v>
      </c>
      <c r="W2202" s="10">
        <f t="shared" si="446"/>
        <v>0.58141224765747124</v>
      </c>
      <c r="X2202" s="10">
        <f t="shared" si="462"/>
        <v>1.3874337504592609</v>
      </c>
      <c r="Y2202" s="10">
        <f>_xlfn.PERCENTILE.INC($X$1519:X2202,0.75)</f>
        <v>0.72773263081789386</v>
      </c>
      <c r="Z2202" s="10">
        <f t="shared" si="463"/>
        <v>0.72773263081789386</v>
      </c>
      <c r="AA2202" s="10">
        <f t="shared" si="464"/>
        <v>0.72773263081789386</v>
      </c>
      <c r="AB2202" s="10">
        <f t="shared" si="465"/>
        <v>0.38644859526110042</v>
      </c>
      <c r="AC2202" s="10">
        <f t="shared" si="466"/>
        <v>0.28123125290524009</v>
      </c>
      <c r="AD2202" s="13">
        <f t="shared" si="467"/>
        <v>386448.59526110045</v>
      </c>
      <c r="AE2202" s="13">
        <f t="shared" si="447"/>
        <v>281231.25290524011</v>
      </c>
      <c r="AF2202" s="13"/>
      <c r="AG2202" s="2">
        <f t="shared" si="442"/>
        <v>37942</v>
      </c>
      <c r="AH2202" s="3">
        <f t="shared" si="448"/>
        <v>-749.88696650003499</v>
      </c>
      <c r="AI2202" s="3">
        <f t="shared" si="449"/>
        <v>-539.97328381552325</v>
      </c>
      <c r="AJ2202" s="3">
        <f t="shared" si="468"/>
        <v>173551.73575824639</v>
      </c>
      <c r="AK2202" s="3">
        <f t="shared" si="469"/>
        <v>117604.2762923025</v>
      </c>
    </row>
    <row r="2203" spans="2:37" x14ac:dyDescent="0.2">
      <c r="B2203" s="5">
        <v>37943</v>
      </c>
      <c r="C2203" s="1">
        <v>160.72</v>
      </c>
      <c r="D2203" s="1">
        <f t="shared" si="470"/>
        <v>47</v>
      </c>
      <c r="E2203" s="1" t="b">
        <f t="shared" si="471"/>
        <v>0</v>
      </c>
      <c r="F2203" s="6">
        <f t="shared" si="472"/>
        <v>4.5627851740732694E-3</v>
      </c>
      <c r="G2203" s="8">
        <f t="shared" si="450"/>
        <v>8.4607703060988744E-4</v>
      </c>
      <c r="H2203" s="8">
        <f t="shared" si="451"/>
        <v>7.4411988724745217E-4</v>
      </c>
      <c r="I2203" s="8">
        <f t="shared" si="452"/>
        <v>1.3125253392793754E-3</v>
      </c>
      <c r="J2203" s="6">
        <f t="shared" si="453"/>
        <v>2.06934591494577E-3</v>
      </c>
      <c r="K2203" s="6">
        <f t="shared" si="454"/>
        <v>1.440108611984142E-3</v>
      </c>
      <c r="L2203" s="6">
        <f t="shared" si="455"/>
        <v>8.1477944683756951E-4</v>
      </c>
      <c r="M2203" s="9">
        <f t="shared" si="456"/>
        <v>0.40886205853701363</v>
      </c>
      <c r="N2203" s="9">
        <f t="shared" si="457"/>
        <v>0.51671094878199797</v>
      </c>
      <c r="O2203" s="9">
        <f t="shared" si="458"/>
        <v>1</v>
      </c>
      <c r="P2203" s="9">
        <f t="shared" si="459"/>
        <v>0.64185766910633724</v>
      </c>
      <c r="Q2203" s="10">
        <f t="shared" si="460"/>
        <v>7.2311156172003441E-2</v>
      </c>
      <c r="R2203" s="10">
        <f t="shared" si="443"/>
        <v>1.1063299805317375</v>
      </c>
      <c r="S2203" s="10">
        <f>_xlfn.PERCENTILE.INC($R$1519:R2203,0.75)</f>
        <v>0.58264580739509064</v>
      </c>
      <c r="T2203" s="10">
        <f t="shared" si="444"/>
        <v>0.58264580739509064</v>
      </c>
      <c r="U2203" s="11">
        <f t="shared" si="461"/>
        <v>0.58264580739509064</v>
      </c>
      <c r="V2203" s="10">
        <f t="shared" si="445"/>
        <v>0.66467226450442751</v>
      </c>
      <c r="W2203" s="10">
        <f t="shared" si="446"/>
        <v>0.58141224765747124</v>
      </c>
      <c r="X2203" s="10">
        <f t="shared" si="462"/>
        <v>1.382912475664672</v>
      </c>
      <c r="Y2203" s="10">
        <f>_xlfn.PERCENTILE.INC($X$1519:X2203,0.75)</f>
        <v>0.7283072592438633</v>
      </c>
      <c r="Z2203" s="10">
        <f t="shared" si="463"/>
        <v>0.7283072592438633</v>
      </c>
      <c r="AA2203" s="10">
        <f t="shared" si="464"/>
        <v>0.72773263081789386</v>
      </c>
      <c r="AB2203" s="10">
        <f t="shared" si="465"/>
        <v>0.38644859526110042</v>
      </c>
      <c r="AC2203" s="10">
        <f t="shared" si="466"/>
        <v>0.28123125290524009</v>
      </c>
      <c r="AD2203" s="13">
        <f t="shared" si="467"/>
        <v>386448.59526110045</v>
      </c>
      <c r="AE2203" s="13">
        <f t="shared" si="447"/>
        <v>281231.25290524011</v>
      </c>
      <c r="AF2203" s="13"/>
      <c r="AG2203" s="2">
        <f t="shared" si="442"/>
        <v>37943</v>
      </c>
      <c r="AH2203" s="3">
        <f t="shared" si="448"/>
        <v>1763.2819209987906</v>
      </c>
      <c r="AI2203" s="3">
        <f t="shared" si="449"/>
        <v>1283.1977912420796</v>
      </c>
      <c r="AJ2203" s="3">
        <f t="shared" si="468"/>
        <v>175315.01767924518</v>
      </c>
      <c r="AK2203" s="3">
        <f t="shared" si="469"/>
        <v>118887.47408354458</v>
      </c>
    </row>
    <row r="2204" spans="2:37" x14ac:dyDescent="0.2">
      <c r="B2204" s="5">
        <v>37944</v>
      </c>
      <c r="C2204" s="1">
        <v>160.41999999999999</v>
      </c>
      <c r="D2204" s="1">
        <f t="shared" si="470"/>
        <v>47</v>
      </c>
      <c r="E2204" s="1" t="b">
        <f t="shared" si="471"/>
        <v>0</v>
      </c>
      <c r="F2204" s="6">
        <f t="shared" si="472"/>
        <v>-1.8666002986561514E-3</v>
      </c>
      <c r="G2204" s="8">
        <f t="shared" si="450"/>
        <v>7.9781101207973255E-4</v>
      </c>
      <c r="H2204" s="8">
        <f t="shared" si="451"/>
        <v>6.5883646741377868E-4</v>
      </c>
      <c r="I2204" s="8">
        <f t="shared" si="452"/>
        <v>1.3539998083774061E-3</v>
      </c>
      <c r="J2204" s="6">
        <f t="shared" si="453"/>
        <v>2.0694723591021588E-3</v>
      </c>
      <c r="K2204" s="6">
        <f t="shared" si="454"/>
        <v>1.4402263319220206E-3</v>
      </c>
      <c r="L2204" s="6">
        <f t="shared" si="455"/>
        <v>8.1562582098367075E-4</v>
      </c>
      <c r="M2204" s="9">
        <f t="shared" si="456"/>
        <v>0.38551421504651706</v>
      </c>
      <c r="N2204" s="9">
        <f t="shared" si="457"/>
        <v>0.4574534243756978</v>
      </c>
      <c r="O2204" s="9">
        <f t="shared" si="458"/>
        <v>1</v>
      </c>
      <c r="P2204" s="9">
        <f t="shared" si="459"/>
        <v>0.6143225464740717</v>
      </c>
      <c r="Q2204" s="10">
        <f t="shared" si="460"/>
        <v>7.2577290039830697E-2</v>
      </c>
      <c r="R2204" s="10">
        <f t="shared" si="443"/>
        <v>1.1022731760320024</v>
      </c>
      <c r="S2204" s="10">
        <f>_xlfn.PERCENTILE.INC($R$1519:R2204,0.75)</f>
        <v>0.58458948247137421</v>
      </c>
      <c r="T2204" s="10">
        <f t="shared" si="444"/>
        <v>0.58458948247137421</v>
      </c>
      <c r="U2204" s="11">
        <f t="shared" si="461"/>
        <v>0.58458948247137421</v>
      </c>
      <c r="V2204" s="10">
        <f t="shared" si="445"/>
        <v>0.66467226450442751</v>
      </c>
      <c r="W2204" s="10">
        <f t="shared" si="446"/>
        <v>0.58141224765747124</v>
      </c>
      <c r="X2204" s="10">
        <f t="shared" si="462"/>
        <v>1.3778414700400032</v>
      </c>
      <c r="Y2204" s="10">
        <f>_xlfn.PERCENTILE.INC($X$1519:X2204,0.75)</f>
        <v>0.73073685308921776</v>
      </c>
      <c r="Z2204" s="10">
        <f t="shared" si="463"/>
        <v>0.73073685308921776</v>
      </c>
      <c r="AA2204" s="10">
        <f t="shared" si="464"/>
        <v>0.72773263081789386</v>
      </c>
      <c r="AB2204" s="10">
        <f t="shared" si="465"/>
        <v>0.38644859526110042</v>
      </c>
      <c r="AC2204" s="10">
        <f t="shared" si="466"/>
        <v>0.28123125290524009</v>
      </c>
      <c r="AD2204" s="13">
        <f t="shared" si="467"/>
        <v>386448.59526110045</v>
      </c>
      <c r="AE2204" s="13">
        <f t="shared" si="447"/>
        <v>281231.25290524011</v>
      </c>
      <c r="AF2204" s="13"/>
      <c r="AG2204" s="2">
        <f t="shared" si="442"/>
        <v>37944</v>
      </c>
      <c r="AH2204" s="3">
        <f t="shared" si="448"/>
        <v>-721.3450633296203</v>
      </c>
      <c r="AI2204" s="3">
        <f t="shared" si="449"/>
        <v>-524.94634066436481</v>
      </c>
      <c r="AJ2204" s="3">
        <f t="shared" si="468"/>
        <v>174593.67261591557</v>
      </c>
      <c r="AK2204" s="3">
        <f t="shared" si="469"/>
        <v>118362.52774288022</v>
      </c>
    </row>
    <row r="2205" spans="2:37" x14ac:dyDescent="0.2">
      <c r="B2205" s="5">
        <v>37945</v>
      </c>
      <c r="C2205" s="1">
        <v>160.54</v>
      </c>
      <c r="D2205" s="1">
        <f t="shared" si="470"/>
        <v>47</v>
      </c>
      <c r="E2205" s="1" t="b">
        <f t="shared" si="471"/>
        <v>0</v>
      </c>
      <c r="F2205" s="6">
        <f t="shared" si="472"/>
        <v>7.4803640443832364E-4</v>
      </c>
      <c r="G2205" s="8">
        <f t="shared" si="450"/>
        <v>7.5334766631361379E-4</v>
      </c>
      <c r="H2205" s="8">
        <f t="shared" si="451"/>
        <v>6.4301570114950871E-4</v>
      </c>
      <c r="I2205" s="8">
        <f t="shared" si="452"/>
        <v>1.3767485533615243E-3</v>
      </c>
      <c r="J2205" s="6">
        <f t="shared" si="453"/>
        <v>2.0695826360768253E-3</v>
      </c>
      <c r="K2205" s="6">
        <f t="shared" si="454"/>
        <v>1.4403354009524191E-3</v>
      </c>
      <c r="L2205" s="6">
        <f t="shared" si="455"/>
        <v>8.1650277847374715E-4</v>
      </c>
      <c r="M2205" s="9">
        <f t="shared" si="456"/>
        <v>0.36400946412156149</v>
      </c>
      <c r="N2205" s="9">
        <f t="shared" si="457"/>
        <v>0.44643469897658267</v>
      </c>
      <c r="O2205" s="9">
        <f t="shared" si="458"/>
        <v>1</v>
      </c>
      <c r="P2205" s="9">
        <f t="shared" si="459"/>
        <v>0.60348138769938142</v>
      </c>
      <c r="Q2205" s="10">
        <f t="shared" si="460"/>
        <v>7.1913588612138868E-2</v>
      </c>
      <c r="R2205" s="10">
        <f t="shared" si="443"/>
        <v>1.1124462225279099</v>
      </c>
      <c r="S2205" s="10">
        <f>_xlfn.PERCENTILE.INC($R$1519:R2205,0.75)</f>
        <v>0.58637132419010618</v>
      </c>
      <c r="T2205" s="10">
        <f t="shared" si="444"/>
        <v>0.58637132419010618</v>
      </c>
      <c r="U2205" s="11">
        <f t="shared" si="461"/>
        <v>0.58637132419010618</v>
      </c>
      <c r="V2205" s="10">
        <f t="shared" si="445"/>
        <v>0.66467226450442751</v>
      </c>
      <c r="W2205" s="10">
        <f t="shared" si="446"/>
        <v>0.58141224765747124</v>
      </c>
      <c r="X2205" s="10">
        <f t="shared" si="462"/>
        <v>1.3905577781598875</v>
      </c>
      <c r="Y2205" s="10">
        <f>_xlfn.PERCENTILE.INC($X$1519:X2205,0.75)</f>
        <v>0.7329641552376327</v>
      </c>
      <c r="Z2205" s="10">
        <f t="shared" si="463"/>
        <v>0.7329641552376327</v>
      </c>
      <c r="AA2205" s="10">
        <f t="shared" si="464"/>
        <v>0.72773263081789386</v>
      </c>
      <c r="AB2205" s="10">
        <f t="shared" si="465"/>
        <v>0.38644859526110042</v>
      </c>
      <c r="AC2205" s="10">
        <f t="shared" si="466"/>
        <v>0.28123125290524009</v>
      </c>
      <c r="AD2205" s="13">
        <f t="shared" si="467"/>
        <v>386448.59526110045</v>
      </c>
      <c r="AE2205" s="13">
        <f t="shared" si="447"/>
        <v>281231.25290524011</v>
      </c>
      <c r="AF2205" s="13"/>
      <c r="AG2205" s="2">
        <f t="shared" si="442"/>
        <v>37945</v>
      </c>
      <c r="AH2205" s="3">
        <f t="shared" si="448"/>
        <v>289.07761769935456</v>
      </c>
      <c r="AI2205" s="3">
        <f t="shared" si="449"/>
        <v>210.37121523892068</v>
      </c>
      <c r="AJ2205" s="3">
        <f t="shared" si="468"/>
        <v>174882.75023361493</v>
      </c>
      <c r="AK2205" s="3">
        <f t="shared" si="469"/>
        <v>118572.89895811914</v>
      </c>
    </row>
    <row r="2206" spans="2:37" x14ac:dyDescent="0.2">
      <c r="B2206" s="5">
        <v>37946</v>
      </c>
      <c r="C2206" s="1">
        <v>161.61000000000001</v>
      </c>
      <c r="D2206" s="1">
        <f t="shared" si="470"/>
        <v>47</v>
      </c>
      <c r="E2206" s="1" t="b">
        <f t="shared" si="471"/>
        <v>0</v>
      </c>
      <c r="F2206" s="6">
        <f t="shared" si="472"/>
        <v>6.6650056060795215E-3</v>
      </c>
      <c r="G2206" s="8">
        <f t="shared" si="450"/>
        <v>8.4001401109222418E-4</v>
      </c>
      <c r="H2206" s="8">
        <f t="shared" si="451"/>
        <v>7.090868301873074E-4</v>
      </c>
      <c r="I2206" s="8">
        <f t="shared" si="452"/>
        <v>1.4226867116669693E-3</v>
      </c>
      <c r="J2206" s="6">
        <f t="shared" si="453"/>
        <v>2.069721666564175E-3</v>
      </c>
      <c r="K2206" s="6">
        <f t="shared" si="454"/>
        <v>1.4404773210576008E-3</v>
      </c>
      <c r="L2206" s="6">
        <f t="shared" si="455"/>
        <v>8.1745356583795396E-4</v>
      </c>
      <c r="M2206" s="9">
        <f t="shared" si="456"/>
        <v>0.40585844206128585</v>
      </c>
      <c r="N2206" s="9">
        <f t="shared" si="457"/>
        <v>0.49225823955818665</v>
      </c>
      <c r="O2206" s="9">
        <f t="shared" si="458"/>
        <v>1</v>
      </c>
      <c r="P2206" s="9">
        <f t="shared" si="459"/>
        <v>0.63270556053982419</v>
      </c>
      <c r="Q2206" s="10">
        <f t="shared" si="460"/>
        <v>7.2751972936045475E-2</v>
      </c>
      <c r="R2206" s="10">
        <f t="shared" si="443"/>
        <v>1.0996265361810338</v>
      </c>
      <c r="S2206" s="10">
        <f>_xlfn.PERCENTILE.INC($R$1519:R2206,0.75)</f>
        <v>0.58759394932009956</v>
      </c>
      <c r="T2206" s="10">
        <f t="shared" si="444"/>
        <v>0.58759394932009956</v>
      </c>
      <c r="U2206" s="11">
        <f t="shared" si="461"/>
        <v>0.58759394932009956</v>
      </c>
      <c r="V2206" s="10">
        <f t="shared" si="445"/>
        <v>0.66467226450442751</v>
      </c>
      <c r="W2206" s="10">
        <f t="shared" si="446"/>
        <v>0.58141224765747124</v>
      </c>
      <c r="X2206" s="10">
        <f t="shared" si="462"/>
        <v>1.3745331702262924</v>
      </c>
      <c r="Y2206" s="10">
        <f>_xlfn.PERCENTILE.INC($X$1519:X2206,0.75)</f>
        <v>0.73449243665012454</v>
      </c>
      <c r="Z2206" s="10">
        <f t="shared" si="463"/>
        <v>0.73449243665012454</v>
      </c>
      <c r="AA2206" s="10">
        <f t="shared" si="464"/>
        <v>0.72773263081789386</v>
      </c>
      <c r="AB2206" s="10">
        <f t="shared" si="465"/>
        <v>0.38644859526110042</v>
      </c>
      <c r="AC2206" s="10">
        <f t="shared" si="466"/>
        <v>0.28123125290524009</v>
      </c>
      <c r="AD2206" s="13">
        <f t="shared" si="467"/>
        <v>386448.59526110045</v>
      </c>
      <c r="AE2206" s="13">
        <f t="shared" si="447"/>
        <v>281231.25290524011</v>
      </c>
      <c r="AF2206" s="13"/>
      <c r="AG2206" s="2">
        <f t="shared" si="442"/>
        <v>37946</v>
      </c>
      <c r="AH2206" s="3">
        <f t="shared" si="448"/>
        <v>2575.6820538767906</v>
      </c>
      <c r="AI2206" s="3">
        <f t="shared" si="449"/>
        <v>1874.4078772181931</v>
      </c>
      <c r="AJ2206" s="3">
        <f t="shared" si="468"/>
        <v>177458.43228749171</v>
      </c>
      <c r="AK2206" s="3">
        <f t="shared" si="469"/>
        <v>120447.30683533734</v>
      </c>
    </row>
    <row r="2207" spans="2:37" x14ac:dyDescent="0.2">
      <c r="B2207" s="5">
        <v>37949</v>
      </c>
      <c r="C2207" s="1">
        <v>162.5</v>
      </c>
      <c r="D2207" s="1">
        <f t="shared" si="470"/>
        <v>48</v>
      </c>
      <c r="E2207" s="1" t="b">
        <f t="shared" si="471"/>
        <v>1</v>
      </c>
      <c r="F2207" s="6">
        <f t="shared" si="472"/>
        <v>5.5070849576139835E-3</v>
      </c>
      <c r="G2207" s="8">
        <f t="shared" si="450"/>
        <v>8.9999956450932748E-4</v>
      </c>
      <c r="H2207" s="8">
        <f t="shared" si="451"/>
        <v>7.8913864440322359E-4</v>
      </c>
      <c r="I2207" s="8">
        <f t="shared" si="452"/>
        <v>1.3652762457538976E-3</v>
      </c>
      <c r="J2207" s="6">
        <f t="shared" si="453"/>
        <v>2.0698822246303008E-3</v>
      </c>
      <c r="K2207" s="6">
        <f t="shared" si="454"/>
        <v>1.4406528179014258E-3</v>
      </c>
      <c r="L2207" s="6">
        <f t="shared" si="455"/>
        <v>8.1830955766863016E-4</v>
      </c>
      <c r="M2207" s="9">
        <f t="shared" si="456"/>
        <v>0.43480713723703546</v>
      </c>
      <c r="N2207" s="9">
        <f t="shared" si="457"/>
        <v>0.54776462073127952</v>
      </c>
      <c r="O2207" s="9">
        <f t="shared" si="458"/>
        <v>1</v>
      </c>
      <c r="P2207" s="9">
        <f t="shared" si="459"/>
        <v>0.66085725265610495</v>
      </c>
      <c r="Q2207" s="10">
        <f t="shared" si="460"/>
        <v>7.3094822118265942E-2</v>
      </c>
      <c r="R2207" s="10">
        <f t="shared" si="443"/>
        <v>1.0944687692181756</v>
      </c>
      <c r="S2207" s="10">
        <f>_xlfn.PERCENTILE.INC($R$1519:R2207,0.75)</f>
        <v>0.58785997463016726</v>
      </c>
      <c r="T2207" s="10">
        <f t="shared" si="444"/>
        <v>0.58785997463016726</v>
      </c>
      <c r="U2207" s="11">
        <f t="shared" si="461"/>
        <v>0.58785997463016726</v>
      </c>
      <c r="V2207" s="10">
        <f t="shared" si="445"/>
        <v>0.63270556053982419</v>
      </c>
      <c r="W2207" s="10">
        <f t="shared" si="446"/>
        <v>0.58759394932009956</v>
      </c>
      <c r="X2207" s="10">
        <f t="shared" si="462"/>
        <v>1.3680859615227194</v>
      </c>
      <c r="Y2207" s="10">
        <f>_xlfn.PERCENTILE.INC($X$1519:X2207,0.75)</f>
        <v>0.73482496828770916</v>
      </c>
      <c r="Z2207" s="10">
        <f t="shared" si="463"/>
        <v>0.73482496828770916</v>
      </c>
      <c r="AA2207" s="10">
        <f t="shared" si="464"/>
        <v>0.73482496828770916</v>
      </c>
      <c r="AB2207" s="10">
        <f t="shared" si="465"/>
        <v>0.37177395907438265</v>
      </c>
      <c r="AC2207" s="10">
        <f t="shared" si="466"/>
        <v>0.27318878768702931</v>
      </c>
      <c r="AD2207" s="13">
        <f t="shared" si="467"/>
        <v>371773.95907438267</v>
      </c>
      <c r="AE2207" s="13">
        <f t="shared" si="447"/>
        <v>273188.78768702928</v>
      </c>
      <c r="AF2207" s="13"/>
      <c r="AG2207" s="2">
        <f t="shared" si="442"/>
        <v>37949</v>
      </c>
      <c r="AH2207" s="3">
        <f t="shared" si="448"/>
        <v>2128.2052458534608</v>
      </c>
      <c r="AI2207" s="3">
        <f t="shared" si="449"/>
        <v>1548.7644024853817</v>
      </c>
      <c r="AJ2207" s="3">
        <f t="shared" si="468"/>
        <v>179586.63753334517</v>
      </c>
      <c r="AK2207" s="3">
        <f t="shared" si="469"/>
        <v>121996.07123782272</v>
      </c>
    </row>
    <row r="2208" spans="2:37" x14ac:dyDescent="0.2">
      <c r="B2208" s="5">
        <v>37950</v>
      </c>
      <c r="C2208" s="1">
        <v>161.9</v>
      </c>
      <c r="D2208" s="1">
        <f t="shared" si="470"/>
        <v>48</v>
      </c>
      <c r="E2208" s="1" t="b">
        <f t="shared" si="471"/>
        <v>0</v>
      </c>
      <c r="F2208" s="6">
        <f t="shared" si="472"/>
        <v>-3.6923076923076614E-3</v>
      </c>
      <c r="G2208" s="8">
        <f t="shared" si="450"/>
        <v>8.6359329741520299E-4</v>
      </c>
      <c r="H2208" s="8">
        <f t="shared" si="451"/>
        <v>8.0729338271634185E-4</v>
      </c>
      <c r="I2208" s="8">
        <f t="shared" si="452"/>
        <v>1.3391207957902291E-3</v>
      </c>
      <c r="J2208" s="6">
        <f t="shared" si="453"/>
        <v>2.0700349994998155E-3</v>
      </c>
      <c r="K2208" s="6">
        <f t="shared" si="454"/>
        <v>1.4408393465117125E-3</v>
      </c>
      <c r="L2208" s="6">
        <f t="shared" si="455"/>
        <v>8.1913302926940796E-4</v>
      </c>
      <c r="M2208" s="9">
        <f t="shared" si="456"/>
        <v>0.41718777587039535</v>
      </c>
      <c r="N2208" s="9">
        <f t="shared" si="457"/>
        <v>0.56029382086962565</v>
      </c>
      <c r="O2208" s="9">
        <f t="shared" si="458"/>
        <v>1</v>
      </c>
      <c r="P2208" s="9">
        <f t="shared" si="459"/>
        <v>0.6591605322466737</v>
      </c>
      <c r="Q2208" s="10">
        <f t="shared" si="460"/>
        <v>7.2357191170784027E-2</v>
      </c>
      <c r="R2208" s="10">
        <f t="shared" si="443"/>
        <v>1.1056261126993823</v>
      </c>
      <c r="S2208" s="10">
        <f>_xlfn.PERCENTILE.INC($R$1519:R2208,0.75)</f>
        <v>0.59031406672580178</v>
      </c>
      <c r="T2208" s="10">
        <f t="shared" si="444"/>
        <v>0.59031406672580178</v>
      </c>
      <c r="U2208" s="11">
        <f t="shared" si="461"/>
        <v>0.59031406672580178</v>
      </c>
      <c r="V2208" s="10">
        <f t="shared" si="445"/>
        <v>0.63270556053982419</v>
      </c>
      <c r="W2208" s="10">
        <f t="shared" si="446"/>
        <v>0.58759394932009956</v>
      </c>
      <c r="X2208" s="10">
        <f t="shared" si="462"/>
        <v>1.3820326408742278</v>
      </c>
      <c r="Y2208" s="10">
        <f>_xlfn.PERCENTILE.INC($X$1519:X2208,0.75)</f>
        <v>0.73789258340725228</v>
      </c>
      <c r="Z2208" s="10">
        <f t="shared" si="463"/>
        <v>0.73789258340725228</v>
      </c>
      <c r="AA2208" s="10">
        <f t="shared" si="464"/>
        <v>0.73482496828770916</v>
      </c>
      <c r="AB2208" s="10">
        <f t="shared" si="465"/>
        <v>0.37177395907438265</v>
      </c>
      <c r="AC2208" s="10">
        <f t="shared" si="466"/>
        <v>0.27318878768702931</v>
      </c>
      <c r="AD2208" s="13">
        <f t="shared" si="467"/>
        <v>371773.95907438267</v>
      </c>
      <c r="AE2208" s="13">
        <f t="shared" si="447"/>
        <v>273188.78768702928</v>
      </c>
      <c r="AF2208" s="13"/>
      <c r="AG2208" s="2">
        <f t="shared" si="442"/>
        <v>37950</v>
      </c>
      <c r="AH2208" s="3">
        <f t="shared" si="448"/>
        <v>-1372.7038488900168</v>
      </c>
      <c r="AI2208" s="3">
        <f t="shared" si="449"/>
        <v>-1008.6970622290228</v>
      </c>
      <c r="AJ2208" s="3">
        <f t="shared" si="468"/>
        <v>178213.93368445514</v>
      </c>
      <c r="AK2208" s="3">
        <f t="shared" si="469"/>
        <v>120987.37417559369</v>
      </c>
    </row>
    <row r="2209" spans="2:37" x14ac:dyDescent="0.2">
      <c r="B2209" s="5">
        <v>37951</v>
      </c>
      <c r="C2209" s="1">
        <v>161.22</v>
      </c>
      <c r="D2209" s="1">
        <f t="shared" si="470"/>
        <v>48</v>
      </c>
      <c r="E2209" s="1" t="b">
        <f t="shared" si="471"/>
        <v>0</v>
      </c>
      <c r="F2209" s="6">
        <f t="shared" si="472"/>
        <v>-4.2001235330451081E-3</v>
      </c>
      <c r="G2209" s="8">
        <f t="shared" si="450"/>
        <v>7.5711976972267817E-4</v>
      </c>
      <c r="H2209" s="8">
        <f t="shared" si="451"/>
        <v>8.2700751460269785E-4</v>
      </c>
      <c r="I2209" s="8">
        <f t="shared" si="452"/>
        <v>1.2861240986852959E-3</v>
      </c>
      <c r="J2209" s="6">
        <f t="shared" si="453"/>
        <v>2.0701446033001181E-3</v>
      </c>
      <c r="K2209" s="6">
        <f t="shared" si="454"/>
        <v>1.4410284038881658E-3</v>
      </c>
      <c r="L2209" s="6">
        <f t="shared" si="455"/>
        <v>8.1986932091126737E-4</v>
      </c>
      <c r="M2209" s="9">
        <f t="shared" si="456"/>
        <v>0.36573279398729769</v>
      </c>
      <c r="N2209" s="9">
        <f t="shared" si="457"/>
        <v>0.57390091157903345</v>
      </c>
      <c r="O2209" s="9">
        <f t="shared" si="458"/>
        <v>1</v>
      </c>
      <c r="P2209" s="9">
        <f t="shared" si="459"/>
        <v>0.6465445685221104</v>
      </c>
      <c r="Q2209" s="10">
        <f t="shared" si="460"/>
        <v>7.3062087117857138E-2</v>
      </c>
      <c r="R2209" s="10">
        <f t="shared" si="443"/>
        <v>1.0949591389437212</v>
      </c>
      <c r="S2209" s="10">
        <f>_xlfn.PERCENTILE.INC($R$1519:R2209,0.75)</f>
        <v>0.59177659211746347</v>
      </c>
      <c r="T2209" s="10">
        <f t="shared" si="444"/>
        <v>0.59177659211746347</v>
      </c>
      <c r="U2209" s="11">
        <f t="shared" si="461"/>
        <v>0.59177659211746347</v>
      </c>
      <c r="V2209" s="10">
        <f t="shared" si="445"/>
        <v>0.63270556053982419</v>
      </c>
      <c r="W2209" s="10">
        <f t="shared" si="446"/>
        <v>0.58759394932009956</v>
      </c>
      <c r="X2209" s="10">
        <f t="shared" si="462"/>
        <v>1.3686989236796516</v>
      </c>
      <c r="Y2209" s="10">
        <f>_xlfn.PERCENTILE.INC($X$1519:X2209,0.75)</f>
        <v>0.73972074014682931</v>
      </c>
      <c r="Z2209" s="10">
        <f t="shared" si="463"/>
        <v>0.73972074014682931</v>
      </c>
      <c r="AA2209" s="10">
        <f t="shared" si="464"/>
        <v>0.73482496828770916</v>
      </c>
      <c r="AB2209" s="10">
        <f t="shared" si="465"/>
        <v>0.37177395907438265</v>
      </c>
      <c r="AC2209" s="10">
        <f t="shared" si="466"/>
        <v>0.27318878768702931</v>
      </c>
      <c r="AD2209" s="13">
        <f t="shared" si="467"/>
        <v>371773.95907438267</v>
      </c>
      <c r="AE2209" s="13">
        <f t="shared" si="447"/>
        <v>273188.78768702928</v>
      </c>
      <c r="AF2209" s="13"/>
      <c r="AG2209" s="2">
        <f t="shared" si="442"/>
        <v>37951</v>
      </c>
      <c r="AH2209" s="3">
        <f t="shared" si="448"/>
        <v>-1561.4965544816637</v>
      </c>
      <c r="AI2209" s="3">
        <f t="shared" si="449"/>
        <v>-1147.4266561283553</v>
      </c>
      <c r="AJ2209" s="3">
        <f t="shared" si="468"/>
        <v>176652.43712997349</v>
      </c>
      <c r="AK2209" s="3">
        <f t="shared" si="469"/>
        <v>119839.94751946534</v>
      </c>
    </row>
    <row r="2210" spans="2:37" x14ac:dyDescent="0.2">
      <c r="B2210" s="5">
        <v>37953</v>
      </c>
      <c r="C2210" s="1">
        <v>161.11000000000001</v>
      </c>
      <c r="D2210" s="1">
        <f t="shared" si="470"/>
        <v>48</v>
      </c>
      <c r="E2210" s="1" t="b">
        <f t="shared" si="471"/>
        <v>0</v>
      </c>
      <c r="F2210" s="6">
        <f t="shared" si="472"/>
        <v>-6.8229748170189897E-4</v>
      </c>
      <c r="G2210" s="8">
        <f t="shared" si="450"/>
        <v>7.1605363470110767E-4</v>
      </c>
      <c r="H2210" s="8">
        <f t="shared" si="451"/>
        <v>7.8479523588573306E-4</v>
      </c>
      <c r="I2210" s="8">
        <f t="shared" si="452"/>
        <v>1.2683067326050375E-3</v>
      </c>
      <c r="J2210" s="6">
        <f t="shared" si="453"/>
        <v>2.070243265515458E-3</v>
      </c>
      <c r="K2210" s="6">
        <f t="shared" si="454"/>
        <v>1.4411961054745818E-3</v>
      </c>
      <c r="L2210" s="6">
        <f t="shared" si="455"/>
        <v>8.2058168921983661E-4</v>
      </c>
      <c r="M2210" s="9">
        <f t="shared" si="456"/>
        <v>0.34587898274013784</v>
      </c>
      <c r="N2210" s="9">
        <f t="shared" si="457"/>
        <v>0.54454437734363859</v>
      </c>
      <c r="O2210" s="9">
        <f t="shared" si="458"/>
        <v>1</v>
      </c>
      <c r="P2210" s="9">
        <f t="shared" si="459"/>
        <v>0.63014112002792544</v>
      </c>
      <c r="Q2210" s="10">
        <f t="shared" si="460"/>
        <v>7.1978992883334675E-2</v>
      </c>
      <c r="R2210" s="10">
        <f t="shared" si="443"/>
        <v>1.1114353896235527</v>
      </c>
      <c r="S2210" s="10">
        <f>_xlfn.PERCENTILE.INC($R$1519:R2210,0.75)</f>
        <v>0.5925139076478334</v>
      </c>
      <c r="T2210" s="10">
        <f t="shared" si="444"/>
        <v>0.5925139076478334</v>
      </c>
      <c r="U2210" s="11">
        <f t="shared" si="461"/>
        <v>0.5925139076478334</v>
      </c>
      <c r="V2210" s="10">
        <f t="shared" si="445"/>
        <v>0.63270556053982419</v>
      </c>
      <c r="W2210" s="10">
        <f t="shared" si="446"/>
        <v>0.58759394932009956</v>
      </c>
      <c r="X2210" s="10">
        <f t="shared" si="462"/>
        <v>1.389294237029441</v>
      </c>
      <c r="Y2210" s="10">
        <f>_xlfn.PERCENTILE.INC($X$1519:X2210,0.75)</f>
        <v>0.7406423845597917</v>
      </c>
      <c r="Z2210" s="10">
        <f t="shared" si="463"/>
        <v>0.7406423845597917</v>
      </c>
      <c r="AA2210" s="10">
        <f t="shared" si="464"/>
        <v>0.73482496828770916</v>
      </c>
      <c r="AB2210" s="10">
        <f t="shared" si="465"/>
        <v>0.37177395907438265</v>
      </c>
      <c r="AC2210" s="10">
        <f t="shared" si="466"/>
        <v>0.27318878768702931</v>
      </c>
      <c r="AD2210" s="13">
        <f t="shared" si="467"/>
        <v>371773.95907438267</v>
      </c>
      <c r="AE2210" s="13">
        <f t="shared" si="447"/>
        <v>273188.78768702928</v>
      </c>
      <c r="AF2210" s="13"/>
      <c r="AG2210" s="2">
        <f t="shared" si="442"/>
        <v>37953</v>
      </c>
      <c r="AH2210" s="3">
        <f t="shared" si="448"/>
        <v>-253.66043603879615</v>
      </c>
      <c r="AI2210" s="3">
        <f t="shared" si="449"/>
        <v>-186.39602186805482</v>
      </c>
      <c r="AJ2210" s="3">
        <f t="shared" si="468"/>
        <v>176398.77669393469</v>
      </c>
      <c r="AK2210" s="3">
        <f t="shared" si="469"/>
        <v>119653.55149759728</v>
      </c>
    </row>
    <row r="2211" spans="2:37" x14ac:dyDescent="0.2">
      <c r="B2211" s="5">
        <v>37956</v>
      </c>
      <c r="C2211" s="1">
        <v>162.38999999999999</v>
      </c>
      <c r="D2211" s="1">
        <f t="shared" si="470"/>
        <v>49</v>
      </c>
      <c r="E2211" s="1" t="b">
        <f t="shared" si="471"/>
        <v>1</v>
      </c>
      <c r="F2211" s="6">
        <f t="shared" si="472"/>
        <v>7.9448823784988853E-3</v>
      </c>
      <c r="G2211" s="8">
        <f t="shared" si="450"/>
        <v>8.4290187712319619E-4</v>
      </c>
      <c r="H2211" s="8">
        <f t="shared" si="451"/>
        <v>9.3240743850355856E-4</v>
      </c>
      <c r="I2211" s="8">
        <f t="shared" si="452"/>
        <v>1.3489797857129887E-3</v>
      </c>
      <c r="J2211" s="6">
        <f t="shared" si="453"/>
        <v>2.0703833441368469E-3</v>
      </c>
      <c r="K2211" s="6">
        <f t="shared" si="454"/>
        <v>1.4414419159132074E-3</v>
      </c>
      <c r="L2211" s="6">
        <f t="shared" si="455"/>
        <v>8.2140595950966854E-4</v>
      </c>
      <c r="M2211" s="9">
        <f t="shared" si="456"/>
        <v>0.40712357907545194</v>
      </c>
      <c r="N2211" s="9">
        <f t="shared" si="457"/>
        <v>0.64685744753914942</v>
      </c>
      <c r="O2211" s="9">
        <f t="shared" si="458"/>
        <v>1</v>
      </c>
      <c r="P2211" s="9">
        <f t="shared" si="459"/>
        <v>0.68466034220486716</v>
      </c>
      <c r="Q2211" s="10">
        <f t="shared" si="460"/>
        <v>7.0748890118567581E-2</v>
      </c>
      <c r="R2211" s="10">
        <f t="shared" si="443"/>
        <v>1.1307597881172207</v>
      </c>
      <c r="S2211" s="10">
        <f>_xlfn.PERCENTILE.INC($R$1519:R2211,0.75)</f>
        <v>0.5927923701595923</v>
      </c>
      <c r="T2211" s="10">
        <f t="shared" si="444"/>
        <v>0.5927923701595923</v>
      </c>
      <c r="U2211" s="11">
        <f t="shared" si="461"/>
        <v>0.5927923701595923</v>
      </c>
      <c r="V2211" s="10">
        <f t="shared" si="445"/>
        <v>0.63014112002792544</v>
      </c>
      <c r="W2211" s="10">
        <f t="shared" si="446"/>
        <v>0.5925139076478334</v>
      </c>
      <c r="X2211" s="10">
        <f t="shared" si="462"/>
        <v>1.4134497351465258</v>
      </c>
      <c r="Y2211" s="10">
        <f>_xlfn.PERCENTILE.INC($X$1519:X2211,0.75)</f>
        <v>0.74099046269949043</v>
      </c>
      <c r="Z2211" s="10">
        <f t="shared" si="463"/>
        <v>0.74099046269949043</v>
      </c>
      <c r="AA2211" s="10">
        <f t="shared" si="464"/>
        <v>0.74099046269949043</v>
      </c>
      <c r="AB2211" s="10">
        <f t="shared" si="465"/>
        <v>0.3733673773973285</v>
      </c>
      <c r="AC2211" s="10">
        <f t="shared" si="466"/>
        <v>0.27666166573454171</v>
      </c>
      <c r="AD2211" s="13">
        <f t="shared" si="467"/>
        <v>373367.3773973285</v>
      </c>
      <c r="AE2211" s="13">
        <f t="shared" si="447"/>
        <v>276661.66573454172</v>
      </c>
      <c r="AF2211" s="13"/>
      <c r="AG2211" s="2">
        <f t="shared" si="442"/>
        <v>37956</v>
      </c>
      <c r="AH2211" s="3">
        <f t="shared" si="448"/>
        <v>2953.7003762348286</v>
      </c>
      <c r="AI2211" s="3">
        <f t="shared" si="449"/>
        <v>2170.4527852981523</v>
      </c>
      <c r="AJ2211" s="3">
        <f t="shared" si="468"/>
        <v>179352.47707016952</v>
      </c>
      <c r="AK2211" s="3">
        <f t="shared" si="469"/>
        <v>121824.00428289543</v>
      </c>
    </row>
    <row r="2212" spans="2:37" x14ac:dyDescent="0.2">
      <c r="B2212" s="5">
        <v>37957</v>
      </c>
      <c r="C2212" s="1">
        <v>162.29</v>
      </c>
      <c r="D2212" s="1">
        <f t="shared" si="470"/>
        <v>49</v>
      </c>
      <c r="E2212" s="1" t="b">
        <f t="shared" si="471"/>
        <v>0</v>
      </c>
      <c r="F2212" s="6">
        <f t="shared" si="472"/>
        <v>-6.158014656074684E-4</v>
      </c>
      <c r="G2212" s="8">
        <f t="shared" si="450"/>
        <v>7.9235847852533465E-4</v>
      </c>
      <c r="H2212" s="8">
        <f t="shared" si="451"/>
        <v>9.2268876630421438E-4</v>
      </c>
      <c r="I2212" s="8">
        <f t="shared" si="452"/>
        <v>1.3163016253470521E-3</v>
      </c>
      <c r="J2212" s="6">
        <f t="shared" si="453"/>
        <v>2.0705022955291325E-3</v>
      </c>
      <c r="K2212" s="6">
        <f t="shared" si="454"/>
        <v>1.4416831954953033E-3</v>
      </c>
      <c r="L2212" s="6">
        <f t="shared" si="455"/>
        <v>8.2218153373781529E-4</v>
      </c>
      <c r="M2212" s="9">
        <f t="shared" si="456"/>
        <v>0.38268901234076702</v>
      </c>
      <c r="N2212" s="9">
        <f t="shared" si="457"/>
        <v>0.64000799148332743</v>
      </c>
      <c r="O2212" s="9">
        <f t="shared" si="458"/>
        <v>1</v>
      </c>
      <c r="P2212" s="9">
        <f t="shared" si="459"/>
        <v>0.67423233460803145</v>
      </c>
      <c r="Q2212" s="10">
        <f t="shared" si="460"/>
        <v>7.023791197220812E-2</v>
      </c>
      <c r="R2212" s="10">
        <f t="shared" si="443"/>
        <v>1.1389860227003128</v>
      </c>
      <c r="S2212" s="10">
        <f>_xlfn.PERCENTILE.INC($R$1519:R2212,0.75)</f>
        <v>0.59952701974627343</v>
      </c>
      <c r="T2212" s="10">
        <f t="shared" si="444"/>
        <v>0.59952701974627343</v>
      </c>
      <c r="U2212" s="11">
        <f t="shared" si="461"/>
        <v>0.59952701974627343</v>
      </c>
      <c r="V2212" s="10">
        <f t="shared" si="445"/>
        <v>0.63014112002792544</v>
      </c>
      <c r="W2212" s="10">
        <f t="shared" si="446"/>
        <v>0.5925139076478334</v>
      </c>
      <c r="X2212" s="10">
        <f t="shared" si="462"/>
        <v>1.423732528375391</v>
      </c>
      <c r="Y2212" s="10">
        <f>_xlfn.PERCENTILE.INC($X$1519:X2212,0.75)</f>
        <v>0.74940877468284173</v>
      </c>
      <c r="Z2212" s="10">
        <f t="shared" si="463"/>
        <v>0.74940877468284173</v>
      </c>
      <c r="AA2212" s="10">
        <f t="shared" si="464"/>
        <v>0.74099046269949043</v>
      </c>
      <c r="AB2212" s="10">
        <f t="shared" si="465"/>
        <v>0.3733673773973285</v>
      </c>
      <c r="AC2212" s="10">
        <f t="shared" si="466"/>
        <v>0.27666166573454171</v>
      </c>
      <c r="AD2212" s="13">
        <f t="shared" si="467"/>
        <v>373367.3773973285</v>
      </c>
      <c r="AE2212" s="13">
        <f t="shared" si="447"/>
        <v>276661.66573454172</v>
      </c>
      <c r="AF2212" s="13"/>
      <c r="AG2212" s="2">
        <f t="shared" si="442"/>
        <v>37957</v>
      </c>
      <c r="AH2212" s="3">
        <f t="shared" si="448"/>
        <v>-229.92017821129167</v>
      </c>
      <c r="AI2212" s="3">
        <f t="shared" si="449"/>
        <v>-170.36865923673432</v>
      </c>
      <c r="AJ2212" s="3">
        <f t="shared" si="468"/>
        <v>179122.55689195823</v>
      </c>
      <c r="AK2212" s="3">
        <f t="shared" si="469"/>
        <v>121653.6356236587</v>
      </c>
    </row>
    <row r="2213" spans="2:37" x14ac:dyDescent="0.2">
      <c r="B2213" s="5">
        <v>37958</v>
      </c>
      <c r="C2213" s="1">
        <v>162.4</v>
      </c>
      <c r="D2213" s="1">
        <f t="shared" si="470"/>
        <v>49</v>
      </c>
      <c r="E2213" s="1" t="b">
        <f t="shared" si="471"/>
        <v>0</v>
      </c>
      <c r="F2213" s="6">
        <f t="shared" si="472"/>
        <v>6.7779900178699393E-4</v>
      </c>
      <c r="G2213" s="8">
        <f t="shared" si="450"/>
        <v>7.6298855003134407E-4</v>
      </c>
      <c r="H2213" s="8">
        <f t="shared" si="451"/>
        <v>8.7145092749352411E-4</v>
      </c>
      <c r="I2213" s="8">
        <f t="shared" si="452"/>
        <v>1.3618684656541784E-3</v>
      </c>
      <c r="J2213" s="6">
        <f t="shared" si="453"/>
        <v>2.0706118443931938E-3</v>
      </c>
      <c r="K2213" s="6">
        <f t="shared" si="454"/>
        <v>1.441895891600014E-3</v>
      </c>
      <c r="L2213" s="6">
        <f t="shared" si="455"/>
        <v>8.2302303124153376E-4</v>
      </c>
      <c r="M2213" s="9">
        <f t="shared" si="456"/>
        <v>0.36848458686130175</v>
      </c>
      <c r="N2213" s="9">
        <f t="shared" si="457"/>
        <v>0.60437853562819299</v>
      </c>
      <c r="O2213" s="9">
        <f t="shared" si="458"/>
        <v>1</v>
      </c>
      <c r="P2213" s="9">
        <f t="shared" si="459"/>
        <v>0.65762104082983164</v>
      </c>
      <c r="Q2213" s="10">
        <f t="shared" si="460"/>
        <v>6.7629361001617858E-2</v>
      </c>
      <c r="R2213" s="10">
        <f t="shared" si="443"/>
        <v>1.1829181706756953</v>
      </c>
      <c r="S2213" s="10">
        <f>_xlfn.PERCENTILE.INC($R$1519:R2213,0.75)</f>
        <v>0.60261745854297</v>
      </c>
      <c r="T2213" s="10">
        <f t="shared" si="444"/>
        <v>0.60261745854297</v>
      </c>
      <c r="U2213" s="11">
        <f t="shared" si="461"/>
        <v>0.60261745854297</v>
      </c>
      <c r="V2213" s="10">
        <f t="shared" si="445"/>
        <v>0.63014112002792544</v>
      </c>
      <c r="W2213" s="10">
        <f t="shared" si="446"/>
        <v>0.5925139076478334</v>
      </c>
      <c r="X2213" s="10">
        <f t="shared" si="462"/>
        <v>1.4786477133446192</v>
      </c>
      <c r="Y2213" s="10">
        <f>_xlfn.PERCENTILE.INC($X$1519:X2213,0.75)</f>
        <v>0.75327182317871255</v>
      </c>
      <c r="Z2213" s="10">
        <f t="shared" si="463"/>
        <v>0.75327182317871255</v>
      </c>
      <c r="AA2213" s="10">
        <f t="shared" si="464"/>
        <v>0.74099046269949043</v>
      </c>
      <c r="AB2213" s="10">
        <f t="shared" si="465"/>
        <v>0.3733673773973285</v>
      </c>
      <c r="AC2213" s="10">
        <f t="shared" si="466"/>
        <v>0.27666166573454171</v>
      </c>
      <c r="AD2213" s="13">
        <f t="shared" si="467"/>
        <v>373367.3773973285</v>
      </c>
      <c r="AE2213" s="13">
        <f t="shared" si="447"/>
        <v>276661.66573454172</v>
      </c>
      <c r="AF2213" s="13"/>
      <c r="AG2213" s="2">
        <f t="shared" si="442"/>
        <v>37958</v>
      </c>
      <c r="AH2213" s="3">
        <f t="shared" si="448"/>
        <v>253.0680356997371</v>
      </c>
      <c r="AI2213" s="3">
        <f t="shared" si="449"/>
        <v>187.52100086759935</v>
      </c>
      <c r="AJ2213" s="3">
        <f t="shared" si="468"/>
        <v>179375.62492765798</v>
      </c>
      <c r="AK2213" s="3">
        <f t="shared" si="469"/>
        <v>121841.15662452629</v>
      </c>
    </row>
    <row r="2214" spans="2:37" x14ac:dyDescent="0.2">
      <c r="B2214" s="5">
        <v>37959</v>
      </c>
      <c r="C2214" s="1">
        <v>161.91</v>
      </c>
      <c r="D2214" s="1">
        <f t="shared" si="470"/>
        <v>49</v>
      </c>
      <c r="E2214" s="1" t="b">
        <f t="shared" si="471"/>
        <v>0</v>
      </c>
      <c r="F2214" s="6">
        <f t="shared" si="472"/>
        <v>-3.0172413793103647E-3</v>
      </c>
      <c r="G2214" s="8">
        <f t="shared" si="450"/>
        <v>6.0995426474321954E-4</v>
      </c>
      <c r="H2214" s="8">
        <f t="shared" si="451"/>
        <v>7.4722095229242357E-4</v>
      </c>
      <c r="I2214" s="8">
        <f t="shared" si="452"/>
        <v>1.3322814283775043E-3</v>
      </c>
      <c r="J2214" s="6">
        <f t="shared" si="453"/>
        <v>2.0706691464486148E-3</v>
      </c>
      <c r="K2214" s="6">
        <f t="shared" si="454"/>
        <v>1.4420424181022288E-3</v>
      </c>
      <c r="L2214" s="6">
        <f t="shared" si="455"/>
        <v>8.2381093082310329E-4</v>
      </c>
      <c r="M2214" s="9">
        <f t="shared" si="456"/>
        <v>0.29456867399089148</v>
      </c>
      <c r="N2214" s="9">
        <f t="shared" si="457"/>
        <v>0.5181684969265945</v>
      </c>
      <c r="O2214" s="9">
        <f t="shared" si="458"/>
        <v>1</v>
      </c>
      <c r="P2214" s="9">
        <f t="shared" si="459"/>
        <v>0.60424572363916196</v>
      </c>
      <c r="Q2214" s="10">
        <f t="shared" si="460"/>
        <v>6.7978503888904668E-2</v>
      </c>
      <c r="R2214" s="10">
        <f t="shared" si="443"/>
        <v>1.1768426108750749</v>
      </c>
      <c r="S2214" s="10">
        <f>_xlfn.PERCENTILE.INC($R$1519:R2214,0.75)</f>
        <v>0.60439861555424679</v>
      </c>
      <c r="T2214" s="10">
        <f t="shared" si="444"/>
        <v>0.60439861555424679</v>
      </c>
      <c r="U2214" s="11">
        <f t="shared" si="461"/>
        <v>0.60439861555424679</v>
      </c>
      <c r="V2214" s="10">
        <f t="shared" si="445"/>
        <v>0.63014112002792544</v>
      </c>
      <c r="W2214" s="10">
        <f t="shared" si="446"/>
        <v>0.5925139076478334</v>
      </c>
      <c r="X2214" s="10">
        <f t="shared" si="462"/>
        <v>1.4710532635938436</v>
      </c>
      <c r="Y2214" s="10">
        <f>_xlfn.PERCENTILE.INC($X$1519:X2214,0.75)</f>
        <v>0.75549826944280851</v>
      </c>
      <c r="Z2214" s="10">
        <f t="shared" si="463"/>
        <v>0.75549826944280851</v>
      </c>
      <c r="AA2214" s="10">
        <f t="shared" si="464"/>
        <v>0.74099046269949043</v>
      </c>
      <c r="AB2214" s="10">
        <f t="shared" si="465"/>
        <v>0.3733673773973285</v>
      </c>
      <c r="AC2214" s="10">
        <f t="shared" si="466"/>
        <v>0.27666166573454171</v>
      </c>
      <c r="AD2214" s="13">
        <f t="shared" si="467"/>
        <v>373367.3773973285</v>
      </c>
      <c r="AE2214" s="13">
        <f t="shared" si="447"/>
        <v>276661.66573454172</v>
      </c>
      <c r="AF2214" s="13"/>
      <c r="AG2214" s="2">
        <f t="shared" si="442"/>
        <v>37959</v>
      </c>
      <c r="AH2214" s="3">
        <f t="shared" si="448"/>
        <v>-1126.5395007678089</v>
      </c>
      <c r="AI2214" s="3">
        <f t="shared" si="449"/>
        <v>-834.75502592319174</v>
      </c>
      <c r="AJ2214" s="3">
        <f t="shared" si="468"/>
        <v>178249.08542689017</v>
      </c>
      <c r="AK2214" s="3">
        <f t="shared" si="469"/>
        <v>121006.4015986031</v>
      </c>
    </row>
    <row r="2215" spans="2:37" x14ac:dyDescent="0.2">
      <c r="B2215" s="5">
        <v>37960</v>
      </c>
      <c r="C2215" s="1">
        <v>162.07</v>
      </c>
      <c r="D2215" s="1">
        <f t="shared" si="470"/>
        <v>49</v>
      </c>
      <c r="E2215" s="1" t="b">
        <f t="shared" si="471"/>
        <v>0</v>
      </c>
      <c r="F2215" s="6">
        <f t="shared" si="472"/>
        <v>9.8820332283366952E-4</v>
      </c>
      <c r="G2215" s="8">
        <f t="shared" si="450"/>
        <v>6.288676108600383E-4</v>
      </c>
      <c r="H2215" s="8">
        <f t="shared" si="451"/>
        <v>8.6678524585765294E-4</v>
      </c>
      <c r="I2215" s="8">
        <f t="shared" si="452"/>
        <v>1.3671688694859216E-3</v>
      </c>
      <c r="J2215" s="6">
        <f t="shared" si="453"/>
        <v>2.0707306897866425E-3</v>
      </c>
      <c r="K2215" s="6">
        <f t="shared" si="454"/>
        <v>1.4422445610357928E-3</v>
      </c>
      <c r="L2215" s="6">
        <f t="shared" si="455"/>
        <v>8.2464238232822019E-4</v>
      </c>
      <c r="M2215" s="9">
        <f t="shared" si="456"/>
        <v>0.30369357732599866</v>
      </c>
      <c r="N2215" s="9">
        <f t="shared" si="457"/>
        <v>0.60099741006140051</v>
      </c>
      <c r="O2215" s="9">
        <f t="shared" si="458"/>
        <v>1</v>
      </c>
      <c r="P2215" s="9">
        <f t="shared" si="459"/>
        <v>0.63489699579579972</v>
      </c>
      <c r="Q2215" s="10">
        <f t="shared" si="460"/>
        <v>6.7781675771243444E-2</v>
      </c>
      <c r="R2215" s="10">
        <f t="shared" si="443"/>
        <v>1.1802599904728266</v>
      </c>
      <c r="S2215" s="10">
        <f>_xlfn.PERCENTILE.INC($R$1519:R2215,0.75)</f>
        <v>0.60720541978466858</v>
      </c>
      <c r="T2215" s="10">
        <f t="shared" si="444"/>
        <v>0.60720541978466858</v>
      </c>
      <c r="U2215" s="11">
        <f t="shared" si="461"/>
        <v>0.60720541978466858</v>
      </c>
      <c r="V2215" s="10">
        <f t="shared" si="445"/>
        <v>0.63014112002792544</v>
      </c>
      <c r="W2215" s="10">
        <f t="shared" si="446"/>
        <v>0.5925139076478334</v>
      </c>
      <c r="X2215" s="10">
        <f t="shared" si="462"/>
        <v>1.4753249880910331</v>
      </c>
      <c r="Y2215" s="10">
        <f>_xlfn.PERCENTILE.INC($X$1519:X2215,0.75)</f>
        <v>0.75900677473083578</v>
      </c>
      <c r="Z2215" s="10">
        <f t="shared" si="463"/>
        <v>0.75900677473083578</v>
      </c>
      <c r="AA2215" s="10">
        <f t="shared" si="464"/>
        <v>0.74099046269949043</v>
      </c>
      <c r="AB2215" s="10">
        <f t="shared" si="465"/>
        <v>0.3733673773973285</v>
      </c>
      <c r="AC2215" s="10">
        <f t="shared" si="466"/>
        <v>0.27666166573454171</v>
      </c>
      <c r="AD2215" s="13">
        <f t="shared" si="467"/>
        <v>373367.3773973285</v>
      </c>
      <c r="AE2215" s="13">
        <f t="shared" si="447"/>
        <v>276661.66573454172</v>
      </c>
      <c r="AF2215" s="13"/>
      <c r="AG2215" s="2">
        <f t="shared" si="442"/>
        <v>37960</v>
      </c>
      <c r="AH2215" s="3">
        <f t="shared" si="448"/>
        <v>368.96288298173272</v>
      </c>
      <c r="AI2215" s="3">
        <f t="shared" si="449"/>
        <v>273.39797737957207</v>
      </c>
      <c r="AJ2215" s="3">
        <f t="shared" si="468"/>
        <v>178618.0483098719</v>
      </c>
      <c r="AK2215" s="3">
        <f t="shared" si="469"/>
        <v>121279.79957598267</v>
      </c>
    </row>
    <row r="2216" spans="2:37" x14ac:dyDescent="0.2">
      <c r="B2216" s="5">
        <v>37963</v>
      </c>
      <c r="C2216" s="1">
        <v>162.28</v>
      </c>
      <c r="D2216" s="1">
        <f t="shared" si="470"/>
        <v>50</v>
      </c>
      <c r="E2216" s="1" t="b">
        <f t="shared" si="471"/>
        <v>1</v>
      </c>
      <c r="F2216" s="6">
        <f t="shared" si="472"/>
        <v>1.2957364101930935E-3</v>
      </c>
      <c r="G2216" s="8">
        <f t="shared" si="450"/>
        <v>6.9717759984590851E-4</v>
      </c>
      <c r="H2216" s="8">
        <f t="shared" si="451"/>
        <v>8.7509294640905405E-4</v>
      </c>
      <c r="I2216" s="8">
        <f t="shared" si="452"/>
        <v>1.3473962571085747E-3</v>
      </c>
      <c r="J2216" s="6">
        <f t="shared" si="453"/>
        <v>2.070817252090539E-3</v>
      </c>
      <c r="K2216" s="6">
        <f t="shared" si="454"/>
        <v>1.4424537861849854E-3</v>
      </c>
      <c r="L2216" s="6">
        <f t="shared" si="455"/>
        <v>8.2544385599360979E-4</v>
      </c>
      <c r="M2216" s="9">
        <f t="shared" si="456"/>
        <v>0.33666785378675557</v>
      </c>
      <c r="N2216" s="9">
        <f t="shared" si="457"/>
        <v>0.60666965887587132</v>
      </c>
      <c r="O2216" s="9">
        <f t="shared" si="458"/>
        <v>1</v>
      </c>
      <c r="P2216" s="9">
        <f t="shared" si="459"/>
        <v>0.64777917088754233</v>
      </c>
      <c r="Q2216" s="10">
        <f t="shared" si="460"/>
        <v>6.7342037559930387E-2</v>
      </c>
      <c r="R2216" s="10">
        <f t="shared" si="443"/>
        <v>1.1879652427921383</v>
      </c>
      <c r="S2216" s="10">
        <f>_xlfn.PERCENTILE.INC($R$1519:R2216,0.75)</f>
        <v>0.60962834744149763</v>
      </c>
      <c r="T2216" s="10">
        <f t="shared" si="444"/>
        <v>0.60962834744149763</v>
      </c>
      <c r="U2216" s="11">
        <f t="shared" si="461"/>
        <v>0.60962834744149763</v>
      </c>
      <c r="V2216" s="10">
        <f t="shared" si="445"/>
        <v>0.63489699579579972</v>
      </c>
      <c r="W2216" s="10">
        <f t="shared" si="446"/>
        <v>0.60720541978466858</v>
      </c>
      <c r="X2216" s="10">
        <f t="shared" si="462"/>
        <v>1.484956553490173</v>
      </c>
      <c r="Y2216" s="10">
        <f>_xlfn.PERCENTILE.INC($X$1519:X2216,0.75)</f>
        <v>0.76203543430187204</v>
      </c>
      <c r="Z2216" s="10">
        <f t="shared" si="463"/>
        <v>0.76203543430187204</v>
      </c>
      <c r="AA2216" s="10">
        <f t="shared" si="464"/>
        <v>0.76203543430187204</v>
      </c>
      <c r="AB2216" s="10">
        <f t="shared" si="465"/>
        <v>0.38551289685221352</v>
      </c>
      <c r="AC2216" s="10">
        <f t="shared" si="466"/>
        <v>0.2937744877817493</v>
      </c>
      <c r="AD2216" s="13">
        <f t="shared" si="467"/>
        <v>385512.89685221354</v>
      </c>
      <c r="AE2216" s="13">
        <f t="shared" si="447"/>
        <v>293774.48778174928</v>
      </c>
      <c r="AF2216" s="13"/>
      <c r="AG2216" s="2">
        <f t="shared" si="442"/>
        <v>37963</v>
      </c>
      <c r="AH2216" s="3">
        <f t="shared" si="448"/>
        <v>483.78570527202436</v>
      </c>
      <c r="AI2216" s="3">
        <f t="shared" si="449"/>
        <v>358.48059359691666</v>
      </c>
      <c r="AJ2216" s="3">
        <f t="shared" si="468"/>
        <v>179101.83401514392</v>
      </c>
      <c r="AK2216" s="3">
        <f t="shared" si="469"/>
        <v>121638.28016957959</v>
      </c>
    </row>
    <row r="2217" spans="2:37" x14ac:dyDescent="0.2">
      <c r="B2217" s="5">
        <v>37964</v>
      </c>
      <c r="C2217" s="1">
        <v>162.66</v>
      </c>
      <c r="D2217" s="1">
        <f t="shared" si="470"/>
        <v>50</v>
      </c>
      <c r="E2217" s="1" t="b">
        <f t="shared" si="471"/>
        <v>0</v>
      </c>
      <c r="F2217" s="6">
        <f t="shared" si="472"/>
        <v>2.3416317475968285E-3</v>
      </c>
      <c r="G2217" s="8">
        <f t="shared" si="450"/>
        <v>6.5088447166237735E-4</v>
      </c>
      <c r="H2217" s="8">
        <f t="shared" si="451"/>
        <v>7.6701567218528629E-4</v>
      </c>
      <c r="I2217" s="8">
        <f t="shared" si="452"/>
        <v>1.3719327043527432E-3</v>
      </c>
      <c r="J2217" s="6">
        <f t="shared" si="453"/>
        <v>2.0708913368008646E-3</v>
      </c>
      <c r="K2217" s="6">
        <f t="shared" si="454"/>
        <v>1.4426091084346123E-3</v>
      </c>
      <c r="L2217" s="6">
        <f t="shared" si="455"/>
        <v>8.2628427106676424E-4</v>
      </c>
      <c r="M2217" s="9">
        <f t="shared" si="456"/>
        <v>0.31430160535022122</v>
      </c>
      <c r="N2217" s="9">
        <f t="shared" si="457"/>
        <v>0.53168641990454479</v>
      </c>
      <c r="O2217" s="9">
        <f t="shared" si="458"/>
        <v>1</v>
      </c>
      <c r="P2217" s="9">
        <f t="shared" si="459"/>
        <v>0.61532934175158871</v>
      </c>
      <c r="Q2217" s="10">
        <f t="shared" si="460"/>
        <v>6.7274656578153139E-2</v>
      </c>
      <c r="R2217" s="10">
        <f t="shared" si="443"/>
        <v>1.1891550855716937</v>
      </c>
      <c r="S2217" s="10">
        <f>_xlfn.PERCENTILE.INC($R$1519:R2217,0.75)</f>
        <v>0.61048930916030952</v>
      </c>
      <c r="T2217" s="10">
        <f t="shared" si="444"/>
        <v>0.61048930916030952</v>
      </c>
      <c r="U2217" s="11">
        <f t="shared" si="461"/>
        <v>0.61048930916030952</v>
      </c>
      <c r="V2217" s="10">
        <f t="shared" si="445"/>
        <v>0.63489699579579972</v>
      </c>
      <c r="W2217" s="10">
        <f t="shared" si="446"/>
        <v>0.60720541978466858</v>
      </c>
      <c r="X2217" s="10">
        <f t="shared" si="462"/>
        <v>1.4864438569646172</v>
      </c>
      <c r="Y2217" s="10">
        <f>_xlfn.PERCENTILE.INC($X$1519:X2217,0.75)</f>
        <v>0.76311163645038693</v>
      </c>
      <c r="Z2217" s="10">
        <f t="shared" si="463"/>
        <v>0.76311163645038693</v>
      </c>
      <c r="AA2217" s="10">
        <f t="shared" si="464"/>
        <v>0.76203543430187204</v>
      </c>
      <c r="AB2217" s="10">
        <f t="shared" si="465"/>
        <v>0.38551289685221352</v>
      </c>
      <c r="AC2217" s="10">
        <f t="shared" si="466"/>
        <v>0.2937744877817493</v>
      </c>
      <c r="AD2217" s="13">
        <f t="shared" si="467"/>
        <v>385512.89685221354</v>
      </c>
      <c r="AE2217" s="13">
        <f t="shared" si="447"/>
        <v>293774.48778174928</v>
      </c>
      <c r="AF2217" s="13"/>
      <c r="AG2217" s="2">
        <f t="shared" si="442"/>
        <v>37964</v>
      </c>
      <c r="AH2217" s="3">
        <f t="shared" si="448"/>
        <v>902.72923837716462</v>
      </c>
      <c r="AI2217" s="3">
        <f t="shared" si="449"/>
        <v>687.91166722374066</v>
      </c>
      <c r="AJ2217" s="3">
        <f t="shared" si="468"/>
        <v>180004.56325352108</v>
      </c>
      <c r="AK2217" s="3">
        <f t="shared" si="469"/>
        <v>122326.19183680334</v>
      </c>
    </row>
    <row r="2218" spans="2:37" x14ac:dyDescent="0.2">
      <c r="B2218" s="5">
        <v>37965</v>
      </c>
      <c r="C2218" s="1">
        <v>162.94999999999999</v>
      </c>
      <c r="D2218" s="1">
        <f t="shared" si="470"/>
        <v>50</v>
      </c>
      <c r="E2218" s="1" t="b">
        <f t="shared" si="471"/>
        <v>0</v>
      </c>
      <c r="F2218" s="6">
        <f t="shared" si="472"/>
        <v>1.7828599532767608E-3</v>
      </c>
      <c r="G2218" s="8">
        <f t="shared" si="450"/>
        <v>6.373710390842704E-4</v>
      </c>
      <c r="H2218" s="8">
        <f t="shared" si="451"/>
        <v>8.2351720078995591E-4</v>
      </c>
      <c r="I2218" s="8">
        <f t="shared" si="452"/>
        <v>1.4017893107404506E-3</v>
      </c>
      <c r="J2218" s="6">
        <f t="shared" si="453"/>
        <v>2.0709619170579414E-3</v>
      </c>
      <c r="K2218" s="6">
        <f t="shared" si="454"/>
        <v>1.4427850621179625E-3</v>
      </c>
      <c r="L2218" s="6">
        <f t="shared" si="455"/>
        <v>8.2715363716154007E-4</v>
      </c>
      <c r="M2218" s="9">
        <f t="shared" si="456"/>
        <v>0.30776569758932848</v>
      </c>
      <c r="N2218" s="9">
        <f t="shared" si="457"/>
        <v>0.57078301017412736</v>
      </c>
      <c r="O2218" s="9">
        <f t="shared" si="458"/>
        <v>1</v>
      </c>
      <c r="P2218" s="9">
        <f t="shared" si="459"/>
        <v>0.62618290258781861</v>
      </c>
      <c r="Q2218" s="10">
        <f t="shared" si="460"/>
        <v>6.6760543292513713E-2</v>
      </c>
      <c r="R2218" s="10">
        <f t="shared" si="443"/>
        <v>1.1983125968504651</v>
      </c>
      <c r="S2218" s="10">
        <f>_xlfn.PERCENTILE.INC($R$1519:R2218,0.75)</f>
        <v>0.61082183629370723</v>
      </c>
      <c r="T2218" s="10">
        <f t="shared" si="444"/>
        <v>0.61082183629370723</v>
      </c>
      <c r="U2218" s="11">
        <f t="shared" si="461"/>
        <v>0.61082183629370723</v>
      </c>
      <c r="V2218" s="10">
        <f t="shared" si="445"/>
        <v>0.63489699579579972</v>
      </c>
      <c r="W2218" s="10">
        <f t="shared" si="446"/>
        <v>0.60720541978466858</v>
      </c>
      <c r="X2218" s="10">
        <f t="shared" si="462"/>
        <v>1.4978907460630813</v>
      </c>
      <c r="Y2218" s="10">
        <f>_xlfn.PERCENTILE.INC($X$1519:X2218,0.75)</f>
        <v>0.76352729536713393</v>
      </c>
      <c r="Z2218" s="10">
        <f t="shared" si="463"/>
        <v>0.76352729536713393</v>
      </c>
      <c r="AA2218" s="10">
        <f t="shared" si="464"/>
        <v>0.76203543430187204</v>
      </c>
      <c r="AB2218" s="10">
        <f t="shared" si="465"/>
        <v>0.38551289685221352</v>
      </c>
      <c r="AC2218" s="10">
        <f t="shared" si="466"/>
        <v>0.2937744877817493</v>
      </c>
      <c r="AD2218" s="13">
        <f t="shared" si="467"/>
        <v>385512.89685221354</v>
      </c>
      <c r="AE2218" s="13">
        <f t="shared" si="447"/>
        <v>293774.48778174928</v>
      </c>
      <c r="AF2218" s="13"/>
      <c r="AG2218" s="2">
        <f t="shared" si="442"/>
        <v>37965</v>
      </c>
      <c r="AH2218" s="3">
        <f t="shared" si="448"/>
        <v>687.31550526952617</v>
      </c>
      <c r="AI2218" s="3">
        <f t="shared" si="449"/>
        <v>523.75876956047387</v>
      </c>
      <c r="AJ2218" s="3">
        <f t="shared" si="468"/>
        <v>180691.87875879061</v>
      </c>
      <c r="AK2218" s="3">
        <f t="shared" si="469"/>
        <v>122849.95060636381</v>
      </c>
    </row>
    <row r="2219" spans="2:37" x14ac:dyDescent="0.2">
      <c r="B2219" s="5">
        <v>37966</v>
      </c>
      <c r="C2219" s="1">
        <v>162.38</v>
      </c>
      <c r="D2219" s="1">
        <f t="shared" si="470"/>
        <v>50</v>
      </c>
      <c r="E2219" s="1" t="b">
        <f t="shared" si="471"/>
        <v>0</v>
      </c>
      <c r="F2219" s="6">
        <f t="shared" si="472"/>
        <v>-3.4980055231665919E-3</v>
      </c>
      <c r="G2219" s="8">
        <f t="shared" si="450"/>
        <v>4.5731513294672304E-4</v>
      </c>
      <c r="H2219" s="8">
        <f t="shared" si="451"/>
        <v>7.8710293011878671E-4</v>
      </c>
      <c r="I2219" s="8">
        <f t="shared" si="452"/>
        <v>1.4217153535002669E-3</v>
      </c>
      <c r="J2219" s="6">
        <f t="shared" si="453"/>
        <v>2.0709808292992873E-3</v>
      </c>
      <c r="K2219" s="6">
        <f t="shared" si="454"/>
        <v>1.4429362974498676E-3</v>
      </c>
      <c r="L2219" s="6">
        <f t="shared" si="455"/>
        <v>8.2802700998594681E-4</v>
      </c>
      <c r="M2219" s="9">
        <f t="shared" si="456"/>
        <v>0.22082055346763146</v>
      </c>
      <c r="N2219" s="9">
        <f t="shared" si="457"/>
        <v>0.54548695705406447</v>
      </c>
      <c r="O2219" s="9">
        <f t="shared" si="458"/>
        <v>1</v>
      </c>
      <c r="P2219" s="9">
        <f t="shared" si="459"/>
        <v>0.58876917017389863</v>
      </c>
      <c r="Q2219" s="10">
        <f t="shared" si="460"/>
        <v>6.7181284831392601E-2</v>
      </c>
      <c r="R2219" s="10">
        <f t="shared" si="443"/>
        <v>1.1908078299005298</v>
      </c>
      <c r="S2219" s="10">
        <f>_xlfn.PERCENTILE.INC($R$1519:R2219,0.75)</f>
        <v>0.61165946019429329</v>
      </c>
      <c r="T2219" s="10">
        <f t="shared" si="444"/>
        <v>0.61165946019429329</v>
      </c>
      <c r="U2219" s="11">
        <f t="shared" si="461"/>
        <v>0.61165946019429329</v>
      </c>
      <c r="V2219" s="10">
        <f t="shared" si="445"/>
        <v>0.63489699579579972</v>
      </c>
      <c r="W2219" s="10">
        <f t="shared" si="446"/>
        <v>0.60720541978466858</v>
      </c>
      <c r="X2219" s="10">
        <f t="shared" si="462"/>
        <v>1.4885097873756623</v>
      </c>
      <c r="Y2219" s="10">
        <f>_xlfn.PERCENTILE.INC($X$1519:X2219,0.75)</f>
        <v>0.76457432524286661</v>
      </c>
      <c r="Z2219" s="10">
        <f t="shared" si="463"/>
        <v>0.76457432524286661</v>
      </c>
      <c r="AA2219" s="10">
        <f t="shared" si="464"/>
        <v>0.76203543430187204</v>
      </c>
      <c r="AB2219" s="10">
        <f t="shared" si="465"/>
        <v>0.38551289685221352</v>
      </c>
      <c r="AC2219" s="10">
        <f t="shared" si="466"/>
        <v>0.2937744877817493</v>
      </c>
      <c r="AD2219" s="13">
        <f t="shared" si="467"/>
        <v>385512.89685221354</v>
      </c>
      <c r="AE2219" s="13">
        <f t="shared" si="447"/>
        <v>293774.48778174928</v>
      </c>
      <c r="AF2219" s="13"/>
      <c r="AG2219" s="2">
        <f t="shared" si="442"/>
        <v>37966</v>
      </c>
      <c r="AH2219" s="3">
        <f t="shared" si="448"/>
        <v>-1348.5262424409955</v>
      </c>
      <c r="AI2219" s="3">
        <f t="shared" si="449"/>
        <v>-1027.6247808259955</v>
      </c>
      <c r="AJ2219" s="3">
        <f t="shared" si="468"/>
        <v>179343.35251634961</v>
      </c>
      <c r="AK2219" s="3">
        <f t="shared" si="469"/>
        <v>121822.32582553782</v>
      </c>
    </row>
    <row r="2220" spans="2:37" x14ac:dyDescent="0.2">
      <c r="B2220" s="5">
        <v>37967</v>
      </c>
      <c r="C2220" s="1">
        <v>162.19999999999999</v>
      </c>
      <c r="D2220" s="1">
        <f t="shared" si="470"/>
        <v>50</v>
      </c>
      <c r="E2220" s="1" t="b">
        <f t="shared" si="471"/>
        <v>0</v>
      </c>
      <c r="F2220" s="6">
        <f t="shared" si="472"/>
        <v>-1.1085109003572402E-3</v>
      </c>
      <c r="G2220" s="8">
        <f t="shared" si="450"/>
        <v>4.055546563004398E-4</v>
      </c>
      <c r="H2220" s="8">
        <f t="shared" si="451"/>
        <v>7.5206007873920627E-4</v>
      </c>
      <c r="I2220" s="8">
        <f t="shared" si="452"/>
        <v>1.3901475858531566E-3</v>
      </c>
      <c r="J2220" s="6">
        <f t="shared" si="453"/>
        <v>2.0709737102911833E-3</v>
      </c>
      <c r="K2220" s="6">
        <f t="shared" si="454"/>
        <v>1.4430681106185272E-3</v>
      </c>
      <c r="L2220" s="6">
        <f t="shared" si="455"/>
        <v>8.2883230235947334E-4</v>
      </c>
      <c r="M2220" s="9">
        <f t="shared" si="456"/>
        <v>0.19582800799698127</v>
      </c>
      <c r="N2220" s="9">
        <f t="shared" si="457"/>
        <v>0.52115355692868759</v>
      </c>
      <c r="O2220" s="9">
        <f t="shared" si="458"/>
        <v>1</v>
      </c>
      <c r="P2220" s="9">
        <f t="shared" si="459"/>
        <v>0.57232718830855633</v>
      </c>
      <c r="Q2220" s="10">
        <f t="shared" si="460"/>
        <v>6.6720485166251342E-2</v>
      </c>
      <c r="R2220" s="10">
        <f t="shared" si="443"/>
        <v>1.199032048413007</v>
      </c>
      <c r="S2220" s="10">
        <f>_xlfn.PERCENTILE.INC($R$1519:R2220,0.75)</f>
        <v>0.61196429315285328</v>
      </c>
      <c r="T2220" s="10">
        <f t="shared" si="444"/>
        <v>0.61196429315285328</v>
      </c>
      <c r="U2220" s="11">
        <f t="shared" si="461"/>
        <v>0.61196429315285328</v>
      </c>
      <c r="V2220" s="10">
        <f t="shared" si="445"/>
        <v>0.63489699579579972</v>
      </c>
      <c r="W2220" s="10">
        <f t="shared" si="446"/>
        <v>0.60720541978466858</v>
      </c>
      <c r="X2220" s="10">
        <f t="shared" si="462"/>
        <v>1.498790060516259</v>
      </c>
      <c r="Y2220" s="10">
        <f>_xlfn.PERCENTILE.INC($X$1519:X2220,0.75)</f>
        <v>0.76495536644106665</v>
      </c>
      <c r="Z2220" s="10">
        <f t="shared" si="463"/>
        <v>0.76495536644106665</v>
      </c>
      <c r="AA2220" s="10">
        <f t="shared" si="464"/>
        <v>0.76203543430187204</v>
      </c>
      <c r="AB2220" s="10">
        <f t="shared" si="465"/>
        <v>0.38551289685221352</v>
      </c>
      <c r="AC2220" s="10">
        <f t="shared" si="466"/>
        <v>0.2937744877817493</v>
      </c>
      <c r="AD2220" s="13">
        <f t="shared" si="467"/>
        <v>385512.89685221354</v>
      </c>
      <c r="AE2220" s="13">
        <f t="shared" si="447"/>
        <v>293774.48778174928</v>
      </c>
      <c r="AF2220" s="13"/>
      <c r="AG2220" s="2">
        <f t="shared" si="442"/>
        <v>37967</v>
      </c>
      <c r="AH2220" s="3">
        <f t="shared" si="448"/>
        <v>-427.34524838897511</v>
      </c>
      <c r="AI2220" s="3">
        <f t="shared" si="449"/>
        <v>-325.65222195293398</v>
      </c>
      <c r="AJ2220" s="3">
        <f t="shared" si="468"/>
        <v>178916.00726796064</v>
      </c>
      <c r="AK2220" s="3">
        <f t="shared" si="469"/>
        <v>121496.67360358489</v>
      </c>
    </row>
    <row r="2221" spans="2:37" x14ac:dyDescent="0.2">
      <c r="B2221" s="5">
        <v>37970</v>
      </c>
      <c r="C2221" s="1">
        <v>163.47</v>
      </c>
      <c r="D2221" s="1">
        <f t="shared" si="470"/>
        <v>51</v>
      </c>
      <c r="E2221" s="1" t="b">
        <f t="shared" si="471"/>
        <v>1</v>
      </c>
      <c r="F2221" s="6">
        <f t="shared" si="472"/>
        <v>7.8298397040690304E-3</v>
      </c>
      <c r="G2221" s="8">
        <f t="shared" si="450"/>
        <v>6.0251278560528702E-4</v>
      </c>
      <c r="H2221" s="8">
        <f t="shared" si="451"/>
        <v>7.4926182563156451E-4</v>
      </c>
      <c r="I2221" s="8">
        <f t="shared" si="452"/>
        <v>1.4595227190228092E-3</v>
      </c>
      <c r="J2221" s="6">
        <f t="shared" si="453"/>
        <v>2.0710078623426306E-3</v>
      </c>
      <c r="K2221" s="6">
        <f t="shared" si="454"/>
        <v>1.4432017036590313E-3</v>
      </c>
      <c r="L2221" s="6">
        <f t="shared" si="455"/>
        <v>8.2974383577659146E-4</v>
      </c>
      <c r="M2221" s="9">
        <f t="shared" si="456"/>
        <v>0.29092732894009959</v>
      </c>
      <c r="N2221" s="9">
        <f t="shared" si="457"/>
        <v>0.51916639492034855</v>
      </c>
      <c r="O2221" s="9">
        <f t="shared" si="458"/>
        <v>1</v>
      </c>
      <c r="P2221" s="9">
        <f t="shared" si="459"/>
        <v>0.60336457462014936</v>
      </c>
      <c r="Q2221" s="10">
        <f t="shared" si="460"/>
        <v>6.8380657308930171E-2</v>
      </c>
      <c r="R2221" s="10">
        <f t="shared" si="443"/>
        <v>1.1699214828920985</v>
      </c>
      <c r="S2221" s="10">
        <f>_xlfn.PERCENTILE.INC($R$1519:R2221,0.75)</f>
        <v>0.61427814389563196</v>
      </c>
      <c r="T2221" s="10">
        <f t="shared" si="444"/>
        <v>0.61427814389563196</v>
      </c>
      <c r="U2221" s="11">
        <f t="shared" si="461"/>
        <v>0.61427814389563196</v>
      </c>
      <c r="V2221" s="10">
        <f t="shared" si="445"/>
        <v>0.57232718830855633</v>
      </c>
      <c r="W2221" s="10">
        <f t="shared" si="446"/>
        <v>0.61196429315285328</v>
      </c>
      <c r="X2221" s="10">
        <f t="shared" si="462"/>
        <v>1.4624018536151233</v>
      </c>
      <c r="Y2221" s="10">
        <f>_xlfn.PERCENTILE.INC($X$1519:X2221,0.75)</f>
        <v>0.76784767986953995</v>
      </c>
      <c r="Z2221" s="10">
        <f t="shared" si="463"/>
        <v>0.76784767986953995</v>
      </c>
      <c r="AA2221" s="10">
        <f t="shared" si="464"/>
        <v>0.76784767986953995</v>
      </c>
      <c r="AB2221" s="10">
        <f t="shared" si="465"/>
        <v>0.3502438032454056</v>
      </c>
      <c r="AC2221" s="10">
        <f t="shared" si="466"/>
        <v>0.26893389171066834</v>
      </c>
      <c r="AD2221" s="13">
        <f t="shared" si="467"/>
        <v>350243.80324540561</v>
      </c>
      <c r="AE2221" s="13">
        <f t="shared" si="447"/>
        <v>268933.89171066834</v>
      </c>
      <c r="AF2221" s="13"/>
      <c r="AG2221" s="2">
        <f t="shared" si="442"/>
        <v>37970</v>
      </c>
      <c r="AH2221" s="3">
        <f t="shared" si="448"/>
        <v>3018.5041862041303</v>
      </c>
      <c r="AI2221" s="3">
        <f t="shared" si="449"/>
        <v>2300.2071484760827</v>
      </c>
      <c r="AJ2221" s="3">
        <f t="shared" si="468"/>
        <v>181934.51145416478</v>
      </c>
      <c r="AK2221" s="3">
        <f t="shared" si="469"/>
        <v>123796.88075206097</v>
      </c>
    </row>
    <row r="2222" spans="2:37" x14ac:dyDescent="0.2">
      <c r="B2222" s="5">
        <v>37971</v>
      </c>
      <c r="C2222" s="1">
        <v>163.25</v>
      </c>
      <c r="D2222" s="1">
        <f t="shared" si="470"/>
        <v>51</v>
      </c>
      <c r="E2222" s="1" t="b">
        <f t="shared" si="471"/>
        <v>0</v>
      </c>
      <c r="F2222" s="6">
        <f t="shared" si="472"/>
        <v>-1.3458126873432397E-3</v>
      </c>
      <c r="G2222" s="8">
        <f t="shared" si="450"/>
        <v>5.2273452775712778E-4</v>
      </c>
      <c r="H2222" s="8">
        <f t="shared" si="451"/>
        <v>6.8910960194833247E-4</v>
      </c>
      <c r="I2222" s="8">
        <f t="shared" si="452"/>
        <v>1.4296562271046845E-3</v>
      </c>
      <c r="J2222" s="6">
        <f t="shared" si="453"/>
        <v>2.0710250699238551E-3</v>
      </c>
      <c r="K2222" s="6">
        <f t="shared" si="454"/>
        <v>1.4433129549304808E-3</v>
      </c>
      <c r="L2222" s="6">
        <f t="shared" si="455"/>
        <v>8.3061571622806702E-4</v>
      </c>
      <c r="M2222" s="9">
        <f t="shared" si="456"/>
        <v>0.25240376630319933</v>
      </c>
      <c r="N2222" s="9">
        <f t="shared" si="457"/>
        <v>0.47744988333560989</v>
      </c>
      <c r="O2222" s="9">
        <f t="shared" si="458"/>
        <v>1</v>
      </c>
      <c r="P2222" s="9">
        <f t="shared" si="459"/>
        <v>0.57661788321293639</v>
      </c>
      <c r="Q2222" s="10">
        <f t="shared" si="460"/>
        <v>6.8305455609597721E-2</v>
      </c>
      <c r="R2222" s="10">
        <f t="shared" si="443"/>
        <v>1.1712095217875842</v>
      </c>
      <c r="S2222" s="10">
        <f>_xlfn.PERCENTILE.INC($R$1519:R2222,0.75)</f>
        <v>0.61649798584455051</v>
      </c>
      <c r="T2222" s="10">
        <f t="shared" si="444"/>
        <v>0.61649798584455051</v>
      </c>
      <c r="U2222" s="11">
        <f t="shared" si="461"/>
        <v>0.61649798584455051</v>
      </c>
      <c r="V2222" s="10">
        <f t="shared" si="445"/>
        <v>0.57232718830855633</v>
      </c>
      <c r="W2222" s="10">
        <f t="shared" si="446"/>
        <v>0.61196429315285328</v>
      </c>
      <c r="X2222" s="10">
        <f t="shared" si="462"/>
        <v>1.4640119022344802</v>
      </c>
      <c r="Y2222" s="10">
        <f>_xlfn.PERCENTILE.INC($X$1519:X2222,0.75)</f>
        <v>0.77062248230568819</v>
      </c>
      <c r="Z2222" s="10">
        <f t="shared" si="463"/>
        <v>0.77062248230568819</v>
      </c>
      <c r="AA2222" s="10">
        <f t="shared" si="464"/>
        <v>0.76784767986953995</v>
      </c>
      <c r="AB2222" s="10">
        <f t="shared" si="465"/>
        <v>0.3502438032454056</v>
      </c>
      <c r="AC2222" s="10">
        <f t="shared" si="466"/>
        <v>0.26893389171066834</v>
      </c>
      <c r="AD2222" s="13">
        <f t="shared" si="467"/>
        <v>350243.80324540561</v>
      </c>
      <c r="AE2222" s="13">
        <f t="shared" si="447"/>
        <v>268933.89171066834</v>
      </c>
      <c r="AF2222" s="13"/>
      <c r="AG2222" s="2">
        <f t="shared" ref="AG2222:AG2285" si="473">B2222</f>
        <v>37971</v>
      </c>
      <c r="AH2222" s="3">
        <f t="shared" si="448"/>
        <v>-471.36255407101623</v>
      </c>
      <c r="AI2222" s="3">
        <f t="shared" si="449"/>
        <v>-361.93464352081037</v>
      </c>
      <c r="AJ2222" s="3">
        <f t="shared" si="468"/>
        <v>181463.14890009377</v>
      </c>
      <c r="AK2222" s="3">
        <f t="shared" si="469"/>
        <v>123434.94610854016</v>
      </c>
    </row>
    <row r="2223" spans="2:37" x14ac:dyDescent="0.2">
      <c r="B2223" s="5">
        <v>37972</v>
      </c>
      <c r="C2223" s="1">
        <v>163.16999999999999</v>
      </c>
      <c r="D2223" s="1">
        <f t="shared" si="470"/>
        <v>51</v>
      </c>
      <c r="E2223" s="1" t="b">
        <f t="shared" si="471"/>
        <v>0</v>
      </c>
      <c r="F2223" s="6">
        <f t="shared" si="472"/>
        <v>-4.9004594180712679E-4</v>
      </c>
      <c r="G2223" s="8">
        <f t="shared" si="450"/>
        <v>4.7808652171223186E-4</v>
      </c>
      <c r="H2223" s="8">
        <f t="shared" si="451"/>
        <v>6.4232454116834505E-4</v>
      </c>
      <c r="I2223" s="8">
        <f t="shared" si="452"/>
        <v>1.4409443161240878E-3</v>
      </c>
      <c r="J2223" s="6">
        <f t="shared" si="453"/>
        <v>2.071024983547244E-3</v>
      </c>
      <c r="K2223" s="6">
        <f t="shared" si="454"/>
        <v>1.4433923307513676E-3</v>
      </c>
      <c r="L2223" s="6">
        <f t="shared" si="455"/>
        <v>8.3148500504323761E-4</v>
      </c>
      <c r="M2223" s="9">
        <f t="shared" si="456"/>
        <v>0.23084536667122529</v>
      </c>
      <c r="N2223" s="9">
        <f t="shared" si="457"/>
        <v>0.44501036030444935</v>
      </c>
      <c r="O2223" s="9">
        <f t="shared" si="458"/>
        <v>1</v>
      </c>
      <c r="P2223" s="9">
        <f t="shared" si="459"/>
        <v>0.55861857565855821</v>
      </c>
      <c r="Q2223" s="10">
        <f t="shared" si="460"/>
        <v>6.8214710721646726E-2</v>
      </c>
      <c r="R2223" s="10">
        <f t="shared" ref="R2223:R2286" si="474">IF(B2223&lt;&gt;"",$C$7/Q2223,"")</f>
        <v>1.1727675622116716</v>
      </c>
      <c r="S2223" s="10">
        <f>_xlfn.PERCENTILE.INC($R$1519:R2223,0.75)</f>
        <v>0.61652079242153002</v>
      </c>
      <c r="T2223" s="10">
        <f t="shared" ref="T2223:T2286" si="475">MIN(S2223,$C$9)</f>
        <v>0.61652079242153002</v>
      </c>
      <c r="U2223" s="11">
        <f t="shared" si="461"/>
        <v>0.61652079242153002</v>
      </c>
      <c r="V2223" s="10">
        <f t="shared" ref="V2223:V2286" si="476">IF(B2223&lt;&gt;"",IF($E2223,P2222,V2222),"")</f>
        <v>0.57232718830855633</v>
      </c>
      <c r="W2223" s="10">
        <f t="shared" ref="W2223:W2286" si="477">IF(B2223&lt;&gt;"",IF($E2223,U2222,W2222),"")</f>
        <v>0.61196429315285328</v>
      </c>
      <c r="X2223" s="10">
        <f t="shared" si="462"/>
        <v>1.4659594527645894</v>
      </c>
      <c r="Y2223" s="10">
        <f>_xlfn.PERCENTILE.INC($X$1519:X2223,0.75)</f>
        <v>0.77065099052691266</v>
      </c>
      <c r="Z2223" s="10">
        <f t="shared" si="463"/>
        <v>0.77065099052691266</v>
      </c>
      <c r="AA2223" s="10">
        <f t="shared" si="464"/>
        <v>0.76784767986953995</v>
      </c>
      <c r="AB2223" s="10">
        <f t="shared" si="465"/>
        <v>0.3502438032454056</v>
      </c>
      <c r="AC2223" s="10">
        <f t="shared" si="466"/>
        <v>0.26893389171066834</v>
      </c>
      <c r="AD2223" s="13">
        <f t="shared" si="467"/>
        <v>350243.80324540561</v>
      </c>
      <c r="AE2223" s="13">
        <f t="shared" ref="AE2223:AE2286" si="478">IF(B2223&lt;&gt;"",AC2223*$C$6,"")</f>
        <v>268933.89171066834</v>
      </c>
      <c r="AF2223" s="13"/>
      <c r="AG2223" s="2">
        <f t="shared" si="473"/>
        <v>37972</v>
      </c>
      <c r="AH2223" s="3">
        <f t="shared" ref="AH2223:AH2286" si="479">IF(B2223&lt;&gt;"",AD2222*$F2223,"")</f>
        <v>-171.6355544235048</v>
      </c>
      <c r="AI2223" s="3">
        <f t="shared" ref="AI2223:AI2286" si="480">IF(B2223&lt;&gt;"",AE2222*$F2223,"")</f>
        <v>-131.78996224721033</v>
      </c>
      <c r="AJ2223" s="3">
        <f t="shared" si="468"/>
        <v>181291.51334567028</v>
      </c>
      <c r="AK2223" s="3">
        <f t="shared" si="469"/>
        <v>123303.15614629295</v>
      </c>
    </row>
    <row r="2224" spans="2:37" x14ac:dyDescent="0.2">
      <c r="B2224" s="5">
        <v>37973</v>
      </c>
      <c r="C2224" s="1">
        <v>163.52000000000001</v>
      </c>
      <c r="D2224" s="1">
        <f t="shared" si="470"/>
        <v>51</v>
      </c>
      <c r="E2224" s="1" t="b">
        <f t="shared" si="471"/>
        <v>0</v>
      </c>
      <c r="F2224" s="6">
        <f t="shared" si="472"/>
        <v>2.1450021450022394E-3</v>
      </c>
      <c r="G2224" s="8">
        <f t="shared" ref="G2224:G2287" si="481">ma(F2159:F2224,"e")</f>
        <v>4.8016082498219029E-4</v>
      </c>
      <c r="H2224" s="8">
        <f t="shared" ref="H2224:H2287" si="482">ma(F2093:F2224,"e")</f>
        <v>6.5576349276373169E-4</v>
      </c>
      <c r="I2224" s="8">
        <f t="shared" ref="I2224:I2287" si="483">ma(F1975:F2224,"e")</f>
        <v>1.426339819321173E-3</v>
      </c>
      <c r="J2224" s="6">
        <f t="shared" ref="J2224:J2287" si="484">IF(B2224&lt;&gt;"",_xlfn.STDEV.S(G975:G2224),"")</f>
        <v>2.0710242034365531E-3</v>
      </c>
      <c r="K2224" s="6">
        <f t="shared" ref="K2224:K2287" si="485">IF(B2224&lt;&gt;"",_xlfn.STDEV.S(H975:H2224),"")</f>
        <v>1.4434730029245031E-3</v>
      </c>
      <c r="L2224" s="6">
        <f t="shared" ref="L2224:L2287" si="486">IF(B2224&lt;&gt;"",_xlfn.STDEV.S(I975:I2224),"")</f>
        <v>8.3232733555711421E-4</v>
      </c>
      <c r="M2224" s="9">
        <f t="shared" ref="M2224:M2287" si="487">IF(B2224&lt;&gt;"",MIN(1,MAX(-1,G2224/J2224)),"")</f>
        <v>0.2318470369324683</v>
      </c>
      <c r="N2224" s="9">
        <f t="shared" ref="N2224:N2287" si="488">IF(B2224&lt;&gt;"",MIN(1,MAX(-1,H2224/K2224)),"")</f>
        <v>0.45429564074640999</v>
      </c>
      <c r="O2224" s="9">
        <f t="shared" ref="O2224:O2287" si="489">IF(B2224&lt;&gt;"",MIN(1,MAX(-1,I2224/L2224)),"")</f>
        <v>1</v>
      </c>
      <c r="P2224" s="9">
        <f t="shared" ref="P2224:P2287" si="490">IF(B2224&lt;&gt;"",AVERAGE(M2224:O2224),"")</f>
        <v>0.56204755922629268</v>
      </c>
      <c r="Q2224" s="10">
        <f t="shared" ref="Q2224:Q2287" si="491">IF(B2224&lt;&gt;"",SQRT(250)*_xlfn.STDEV.S(F2165:F2224),"")</f>
        <v>6.8237096903008429E-2</v>
      </c>
      <c r="R2224" s="10">
        <f t="shared" si="474"/>
        <v>1.1723828185966243</v>
      </c>
      <c r="S2224" s="10">
        <f>_xlfn.PERCENTILE.INC($R$1519:R2224,0.75)</f>
        <v>0.61666477614916415</v>
      </c>
      <c r="T2224" s="10">
        <f t="shared" si="475"/>
        <v>0.61666477614916415</v>
      </c>
      <c r="U2224" s="11">
        <f t="shared" ref="U2224:U2287" si="492">IF(B2224&lt;&gt;"",MIN(T2224,R2224),"")</f>
        <v>0.61666477614916415</v>
      </c>
      <c r="V2224" s="10">
        <f t="shared" si="476"/>
        <v>0.57232718830855633</v>
      </c>
      <c r="W2224" s="10">
        <f t="shared" si="477"/>
        <v>0.61196429315285328</v>
      </c>
      <c r="X2224" s="10">
        <f t="shared" ref="X2224:X2287" si="493">$C$8/Q2224</f>
        <v>1.4654785232457803</v>
      </c>
      <c r="Y2224" s="10">
        <f>_xlfn.PERCENTILE.INC($X$1519:X2224,0.75)</f>
        <v>0.7708309701864553</v>
      </c>
      <c r="Z2224" s="10">
        <f t="shared" ref="Z2224:Z2287" si="494">MIN($C$10,Y2224)</f>
        <v>0.7708309701864553</v>
      </c>
      <c r="AA2224" s="10">
        <f t="shared" ref="AA2224:AA2287" si="495">IF(E2224,MIN(Z2224,X2224),AA2223)</f>
        <v>0.76784767986953995</v>
      </c>
      <c r="AB2224" s="10">
        <f t="shared" ref="AB2224:AB2287" si="496">IF(B2224&lt;&gt;"",V2224*W2224,"")</f>
        <v>0.3502438032454056</v>
      </c>
      <c r="AC2224" s="10">
        <f t="shared" ref="AC2224:AC2287" si="497">IF(B2224&lt;&gt;"",V2224*W2224*AA2224,"")</f>
        <v>0.26893389171066834</v>
      </c>
      <c r="AD2224" s="13">
        <f t="shared" ref="AD2224:AD2287" si="498">IF(B2224&lt;&gt;"",AB2224*$C$6,"")</f>
        <v>350243.80324540561</v>
      </c>
      <c r="AE2224" s="13">
        <f t="shared" si="478"/>
        <v>268933.89171066834</v>
      </c>
      <c r="AF2224" s="13"/>
      <c r="AG2224" s="2">
        <f t="shared" si="473"/>
        <v>37973</v>
      </c>
      <c r="AH2224" s="3">
        <f t="shared" si="479"/>
        <v>751.27370923513729</v>
      </c>
      <c r="AI2224" s="3">
        <f t="shared" si="480"/>
        <v>576.8637745831835</v>
      </c>
      <c r="AJ2224" s="3">
        <f t="shared" ref="AJ2224:AJ2287" si="499">AJ2223+AH2224</f>
        <v>182042.78705490541</v>
      </c>
      <c r="AK2224" s="3">
        <f t="shared" ref="AK2224:AK2287" si="500">AK2223+AI2224</f>
        <v>123880.01992087613</v>
      </c>
    </row>
    <row r="2225" spans="2:37" x14ac:dyDescent="0.2">
      <c r="B2225" s="5">
        <v>37974</v>
      </c>
      <c r="C2225" s="1">
        <v>163.74</v>
      </c>
      <c r="D2225" s="1">
        <f t="shared" si="470"/>
        <v>51</v>
      </c>
      <c r="E2225" s="1" t="b">
        <f t="shared" si="471"/>
        <v>0</v>
      </c>
      <c r="F2225" s="6">
        <f t="shared" si="472"/>
        <v>1.3454011741682592E-3</v>
      </c>
      <c r="G2225" s="8">
        <f t="shared" si="481"/>
        <v>4.8665722410138067E-4</v>
      </c>
      <c r="H2225" s="8">
        <f t="shared" si="482"/>
        <v>6.5605710144863208E-4</v>
      </c>
      <c r="I2225" s="8">
        <f t="shared" si="483"/>
        <v>1.408859349374912E-3</v>
      </c>
      <c r="J2225" s="6">
        <f t="shared" si="484"/>
        <v>2.0710212288335824E-3</v>
      </c>
      <c r="K2225" s="6">
        <f t="shared" si="485"/>
        <v>1.4435611890711944E-3</v>
      </c>
      <c r="L2225" s="6">
        <f t="shared" si="486"/>
        <v>8.3315350718551591E-4</v>
      </c>
      <c r="M2225" s="9">
        <f t="shared" si="487"/>
        <v>0.23498417945984568</v>
      </c>
      <c r="N2225" s="9">
        <f t="shared" si="488"/>
        <v>0.45447128006451015</v>
      </c>
      <c r="O2225" s="9">
        <f t="shared" si="489"/>
        <v>1</v>
      </c>
      <c r="P2225" s="9">
        <f t="shared" si="490"/>
        <v>0.56315181984145191</v>
      </c>
      <c r="Q2225" s="10">
        <f t="shared" si="491"/>
        <v>6.7444547979271061E-2</v>
      </c>
      <c r="R2225" s="10">
        <f t="shared" si="474"/>
        <v>1.1861596288641127</v>
      </c>
      <c r="S2225" s="10">
        <f>_xlfn.PERCENTILE.INC($R$1519:R2225,0.75)</f>
        <v>0.61672411647397674</v>
      </c>
      <c r="T2225" s="10">
        <f t="shared" si="475"/>
        <v>0.61672411647397674</v>
      </c>
      <c r="U2225" s="11">
        <f t="shared" si="492"/>
        <v>0.61672411647397674</v>
      </c>
      <c r="V2225" s="10">
        <f t="shared" si="476"/>
        <v>0.57232718830855633</v>
      </c>
      <c r="W2225" s="10">
        <f t="shared" si="477"/>
        <v>0.61196429315285328</v>
      </c>
      <c r="X2225" s="10">
        <f t="shared" si="493"/>
        <v>1.4826995360801409</v>
      </c>
      <c r="Y2225" s="10">
        <f>_xlfn.PERCENTILE.INC($X$1519:X2225,0.75)</f>
        <v>0.77090514559247103</v>
      </c>
      <c r="Z2225" s="10">
        <f t="shared" si="494"/>
        <v>0.77090514559247103</v>
      </c>
      <c r="AA2225" s="10">
        <f t="shared" si="495"/>
        <v>0.76784767986953995</v>
      </c>
      <c r="AB2225" s="10">
        <f t="shared" si="496"/>
        <v>0.3502438032454056</v>
      </c>
      <c r="AC2225" s="10">
        <f t="shared" si="497"/>
        <v>0.26893389171066834</v>
      </c>
      <c r="AD2225" s="13">
        <f t="shared" si="498"/>
        <v>350243.80324540561</v>
      </c>
      <c r="AE2225" s="13">
        <f t="shared" si="478"/>
        <v>268933.89171066834</v>
      </c>
      <c r="AF2225" s="13"/>
      <c r="AG2225" s="2">
        <f t="shared" si="473"/>
        <v>37974</v>
      </c>
      <c r="AH2225" s="3">
        <f t="shared" si="479"/>
        <v>471.21842413152547</v>
      </c>
      <c r="AI2225" s="3">
        <f t="shared" si="480"/>
        <v>361.82397368117267</v>
      </c>
      <c r="AJ2225" s="3">
        <f t="shared" si="499"/>
        <v>182514.00547903692</v>
      </c>
      <c r="AK2225" s="3">
        <f t="shared" si="500"/>
        <v>124241.8438945573</v>
      </c>
    </row>
    <row r="2226" spans="2:37" x14ac:dyDescent="0.2">
      <c r="B2226" s="5">
        <v>37977</v>
      </c>
      <c r="C2226" s="1">
        <v>164.03</v>
      </c>
      <c r="D2226" s="1">
        <f t="shared" si="470"/>
        <v>52</v>
      </c>
      <c r="E2226" s="1" t="b">
        <f t="shared" si="471"/>
        <v>1</v>
      </c>
      <c r="F2226" s="6">
        <f t="shared" si="472"/>
        <v>1.7711005252227796E-3</v>
      </c>
      <c r="G2226" s="8">
        <f t="shared" si="481"/>
        <v>5.535478720273396E-4</v>
      </c>
      <c r="H2226" s="8">
        <f t="shared" si="482"/>
        <v>6.8567109649014032E-4</v>
      </c>
      <c r="I2226" s="8">
        <f t="shared" si="483"/>
        <v>1.3492801318074009E-3</v>
      </c>
      <c r="J2226" s="6">
        <f t="shared" si="484"/>
        <v>2.0710275908196298E-3</v>
      </c>
      <c r="K2226" s="6">
        <f t="shared" si="485"/>
        <v>1.4436595587500279E-3</v>
      </c>
      <c r="L2226" s="6">
        <f t="shared" si="486"/>
        <v>8.3389324071656077E-4</v>
      </c>
      <c r="M2226" s="9">
        <f t="shared" si="487"/>
        <v>0.26728174674305882</v>
      </c>
      <c r="N2226" s="9">
        <f t="shared" si="488"/>
        <v>0.47495345584371629</v>
      </c>
      <c r="O2226" s="9">
        <f t="shared" si="489"/>
        <v>1</v>
      </c>
      <c r="P2226" s="9">
        <f t="shared" si="490"/>
        <v>0.58074506752892507</v>
      </c>
      <c r="Q2226" s="10">
        <f t="shared" si="491"/>
        <v>6.7329113626940371E-2</v>
      </c>
      <c r="R2226" s="10">
        <f t="shared" si="474"/>
        <v>1.188193274654809</v>
      </c>
      <c r="S2226" s="10">
        <f>_xlfn.PERCENTILE.INC($R$1519:R2226,0.75)</f>
        <v>0.61736028863199599</v>
      </c>
      <c r="T2226" s="10">
        <f t="shared" si="475"/>
        <v>0.61736028863199599</v>
      </c>
      <c r="U2226" s="11">
        <f t="shared" si="492"/>
        <v>0.61736028863199599</v>
      </c>
      <c r="V2226" s="10">
        <f t="shared" si="476"/>
        <v>0.56315181984145191</v>
      </c>
      <c r="W2226" s="10">
        <f t="shared" si="477"/>
        <v>0.61672411647397674</v>
      </c>
      <c r="X2226" s="10">
        <f t="shared" si="493"/>
        <v>1.4852415933185112</v>
      </c>
      <c r="Y2226" s="10">
        <f>_xlfn.PERCENTILE.INC($X$1519:X2226,0.75)</f>
        <v>0.77170036078999504</v>
      </c>
      <c r="Z2226" s="10">
        <f t="shared" si="494"/>
        <v>0.77170036078999504</v>
      </c>
      <c r="AA2226" s="10">
        <f t="shared" si="495"/>
        <v>0.77170036078999504</v>
      </c>
      <c r="AB2226" s="10">
        <f t="shared" si="496"/>
        <v>0.34730930853243153</v>
      </c>
      <c r="AC2226" s="10">
        <f t="shared" si="497"/>
        <v>0.26801871870020111</v>
      </c>
      <c r="AD2226" s="13">
        <f t="shared" si="498"/>
        <v>347309.30853243155</v>
      </c>
      <c r="AE2226" s="13">
        <f t="shared" si="478"/>
        <v>268018.71870020113</v>
      </c>
      <c r="AF2226" s="13"/>
      <c r="AG2226" s="2">
        <f t="shared" si="473"/>
        <v>37977</v>
      </c>
      <c r="AH2226" s="3">
        <f t="shared" si="479"/>
        <v>620.31698388396171</v>
      </c>
      <c r="AI2226" s="3">
        <f t="shared" si="480"/>
        <v>476.30895685897082</v>
      </c>
      <c r="AJ2226" s="3">
        <f t="shared" si="499"/>
        <v>183134.32246292089</v>
      </c>
      <c r="AK2226" s="3">
        <f t="shared" si="500"/>
        <v>124718.15285141626</v>
      </c>
    </row>
    <row r="2227" spans="2:37" x14ac:dyDescent="0.2">
      <c r="B2227" s="5">
        <v>37978</v>
      </c>
      <c r="C2227" s="1">
        <v>164.93</v>
      </c>
      <c r="D2227" s="1">
        <f t="shared" si="470"/>
        <v>52</v>
      </c>
      <c r="E2227" s="1" t="b">
        <f t="shared" si="471"/>
        <v>0</v>
      </c>
      <c r="F2227" s="6">
        <f t="shared" si="472"/>
        <v>5.4868011949034123E-3</v>
      </c>
      <c r="G2227" s="8">
        <f t="shared" si="481"/>
        <v>6.7408247978481908E-4</v>
      </c>
      <c r="H2227" s="8">
        <f t="shared" si="482"/>
        <v>7.1527999483298507E-4</v>
      </c>
      <c r="I2227" s="8">
        <f t="shared" si="483"/>
        <v>1.3824154871006761E-3</v>
      </c>
      <c r="J2227" s="6">
        <f t="shared" si="484"/>
        <v>2.0710591946679507E-3</v>
      </c>
      <c r="K2227" s="6">
        <f t="shared" si="485"/>
        <v>1.4437682464466456E-3</v>
      </c>
      <c r="L2227" s="6">
        <f t="shared" si="486"/>
        <v>8.3468087584269619E-4</v>
      </c>
      <c r="M2227" s="9">
        <f t="shared" si="487"/>
        <v>0.32547716720037717</v>
      </c>
      <c r="N2227" s="9">
        <f t="shared" si="488"/>
        <v>0.49542576974760899</v>
      </c>
      <c r="O2227" s="9">
        <f t="shared" si="489"/>
        <v>1</v>
      </c>
      <c r="P2227" s="9">
        <f t="shared" si="490"/>
        <v>0.6069676456493287</v>
      </c>
      <c r="Q2227" s="10">
        <f t="shared" si="491"/>
        <v>6.7413395457661951E-2</v>
      </c>
      <c r="R2227" s="10">
        <f t="shared" si="474"/>
        <v>1.1867077671564978</v>
      </c>
      <c r="S2227" s="10">
        <f>_xlfn.PERCENTILE.INC($R$1519:R2227,0.75)</f>
        <v>0.61923476785925025</v>
      </c>
      <c r="T2227" s="10">
        <f t="shared" si="475"/>
        <v>0.61923476785925025</v>
      </c>
      <c r="U2227" s="11">
        <f t="shared" si="492"/>
        <v>0.61923476785925025</v>
      </c>
      <c r="V2227" s="10">
        <f t="shared" si="476"/>
        <v>0.56315181984145191</v>
      </c>
      <c r="W2227" s="10">
        <f t="shared" si="477"/>
        <v>0.61672411647397674</v>
      </c>
      <c r="X2227" s="10">
        <f t="shared" si="493"/>
        <v>1.4833847089456222</v>
      </c>
      <c r="Y2227" s="10">
        <f>_xlfn.PERCENTILE.INC($X$1519:X2227,0.75)</f>
        <v>0.77404345982406286</v>
      </c>
      <c r="Z2227" s="10">
        <f t="shared" si="494"/>
        <v>0.77404345982406286</v>
      </c>
      <c r="AA2227" s="10">
        <f t="shared" si="495"/>
        <v>0.77170036078999504</v>
      </c>
      <c r="AB2227" s="10">
        <f t="shared" si="496"/>
        <v>0.34730930853243153</v>
      </c>
      <c r="AC2227" s="10">
        <f t="shared" si="497"/>
        <v>0.26801871870020111</v>
      </c>
      <c r="AD2227" s="13">
        <f t="shared" si="498"/>
        <v>347309.30853243155</v>
      </c>
      <c r="AE2227" s="13">
        <f t="shared" si="478"/>
        <v>268018.71870020113</v>
      </c>
      <c r="AF2227" s="13"/>
      <c r="AG2227" s="2">
        <f t="shared" si="473"/>
        <v>37978</v>
      </c>
      <c r="AH2227" s="3">
        <f t="shared" si="479"/>
        <v>1905.6171290568234</v>
      </c>
      <c r="AI2227" s="3">
        <f t="shared" si="480"/>
        <v>1470.5654260207452</v>
      </c>
      <c r="AJ2227" s="3">
        <f t="shared" si="499"/>
        <v>185039.93959197772</v>
      </c>
      <c r="AK2227" s="3">
        <f t="shared" si="500"/>
        <v>126188.71827743702</v>
      </c>
    </row>
    <row r="2228" spans="2:37" x14ac:dyDescent="0.2">
      <c r="B2228" s="5">
        <v>37979</v>
      </c>
      <c r="C2228" s="1">
        <v>164.99</v>
      </c>
      <c r="D2228" s="1">
        <f t="shared" si="470"/>
        <v>52</v>
      </c>
      <c r="E2228" s="1" t="b">
        <f t="shared" si="471"/>
        <v>0</v>
      </c>
      <c r="F2228" s="6">
        <f t="shared" si="472"/>
        <v>3.6379069908454298E-4</v>
      </c>
      <c r="G2228" s="8">
        <f t="shared" si="481"/>
        <v>6.4596150529626578E-4</v>
      </c>
      <c r="H2228" s="8">
        <f t="shared" si="482"/>
        <v>7.0841333552973981E-4</v>
      </c>
      <c r="I2228" s="8">
        <f t="shared" si="483"/>
        <v>1.3420515776657973E-3</v>
      </c>
      <c r="J2228" s="6">
        <f t="shared" si="484"/>
        <v>2.0710833044874635E-3</v>
      </c>
      <c r="K2228" s="6">
        <f t="shared" si="485"/>
        <v>1.4438746570497292E-3</v>
      </c>
      <c r="L2228" s="6">
        <f t="shared" si="486"/>
        <v>8.3540866906279567E-4</v>
      </c>
      <c r="M2228" s="9">
        <f t="shared" si="487"/>
        <v>0.3118954722374741</v>
      </c>
      <c r="N2228" s="9">
        <f t="shared" si="488"/>
        <v>0.49063354084851218</v>
      </c>
      <c r="O2228" s="9">
        <f t="shared" si="489"/>
        <v>1</v>
      </c>
      <c r="P2228" s="9">
        <f t="shared" si="490"/>
        <v>0.60084300436199545</v>
      </c>
      <c r="Q2228" s="10">
        <f t="shared" si="491"/>
        <v>6.7176074847288603E-2</v>
      </c>
      <c r="R2228" s="10">
        <f t="shared" si="474"/>
        <v>1.1909001855476675</v>
      </c>
      <c r="S2228" s="10">
        <f>_xlfn.PERCENTILE.INC($R$1519:R2228,0.75)</f>
        <v>0.62058764546671585</v>
      </c>
      <c r="T2228" s="10">
        <f t="shared" si="475"/>
        <v>0.62058764546671585</v>
      </c>
      <c r="U2228" s="11">
        <f t="shared" si="492"/>
        <v>0.62058764546671585</v>
      </c>
      <c r="V2228" s="10">
        <f t="shared" si="476"/>
        <v>0.56315181984145191</v>
      </c>
      <c r="W2228" s="10">
        <f t="shared" si="477"/>
        <v>0.61672411647397674</v>
      </c>
      <c r="X2228" s="10">
        <f t="shared" si="493"/>
        <v>1.4886252319345845</v>
      </c>
      <c r="Y2228" s="10">
        <f>_xlfn.PERCENTILE.INC($X$1519:X2228,0.75)</f>
        <v>0.77573455683339498</v>
      </c>
      <c r="Z2228" s="10">
        <f t="shared" si="494"/>
        <v>0.77573455683339498</v>
      </c>
      <c r="AA2228" s="10">
        <f t="shared" si="495"/>
        <v>0.77170036078999504</v>
      </c>
      <c r="AB2228" s="10">
        <f t="shared" si="496"/>
        <v>0.34730930853243153</v>
      </c>
      <c r="AC2228" s="10">
        <f t="shared" si="497"/>
        <v>0.26801871870020111</v>
      </c>
      <c r="AD2228" s="13">
        <f t="shared" si="498"/>
        <v>347309.30853243155</v>
      </c>
      <c r="AE2228" s="13">
        <f t="shared" si="478"/>
        <v>268018.71870020113</v>
      </c>
      <c r="AF2228" s="13"/>
      <c r="AG2228" s="2">
        <f t="shared" si="473"/>
        <v>37979</v>
      </c>
      <c r="AH2228" s="3">
        <f t="shared" si="479"/>
        <v>126.3478961495825</v>
      </c>
      <c r="AI2228" s="3">
        <f t="shared" si="480"/>
        <v>97.502717043689643</v>
      </c>
      <c r="AJ2228" s="3">
        <f t="shared" si="499"/>
        <v>185166.2874881273</v>
      </c>
      <c r="AK2228" s="3">
        <f t="shared" si="500"/>
        <v>126286.22099448071</v>
      </c>
    </row>
    <row r="2229" spans="2:37" x14ac:dyDescent="0.2">
      <c r="B2229" s="5">
        <v>37984</v>
      </c>
      <c r="C2229" s="1">
        <v>167.04</v>
      </c>
      <c r="D2229" s="1">
        <f t="shared" si="470"/>
        <v>53</v>
      </c>
      <c r="E2229" s="1" t="b">
        <f t="shared" si="471"/>
        <v>1</v>
      </c>
      <c r="F2229" s="6">
        <f t="shared" si="472"/>
        <v>1.2424995454269894E-2</v>
      </c>
      <c r="G2229" s="8">
        <f t="shared" si="481"/>
        <v>9.4454775526024324E-4</v>
      </c>
      <c r="H2229" s="8">
        <f t="shared" si="482"/>
        <v>8.371936551074729E-4</v>
      </c>
      <c r="I2229" s="8">
        <f t="shared" si="483"/>
        <v>1.3761925753600379E-3</v>
      </c>
      <c r="J2229" s="6">
        <f t="shared" si="484"/>
        <v>2.0712079059335836E-3</v>
      </c>
      <c r="K2229" s="6">
        <f t="shared" si="485"/>
        <v>1.4440393864725116E-3</v>
      </c>
      <c r="L2229" s="6">
        <f t="shared" si="486"/>
        <v>8.3619433852180375E-4</v>
      </c>
      <c r="M2229" s="9">
        <f t="shared" si="487"/>
        <v>0.45603715230822972</v>
      </c>
      <c r="N2229" s="9">
        <f t="shared" si="488"/>
        <v>0.57975818592632933</v>
      </c>
      <c r="O2229" s="9">
        <f t="shared" si="489"/>
        <v>1</v>
      </c>
      <c r="P2229" s="9">
        <f t="shared" si="490"/>
        <v>0.67859844607818631</v>
      </c>
      <c r="Q2229" s="10">
        <f t="shared" si="491"/>
        <v>7.1074498593067387E-2</v>
      </c>
      <c r="R2229" s="10">
        <f t="shared" si="474"/>
        <v>1.1255795198505025</v>
      </c>
      <c r="S2229" s="10">
        <f>_xlfn.PERCENTILE.INC($R$1519:R2229,0.75)</f>
        <v>0.6212339129891421</v>
      </c>
      <c r="T2229" s="10">
        <f t="shared" si="475"/>
        <v>0.6212339129891421</v>
      </c>
      <c r="U2229" s="11">
        <f t="shared" si="492"/>
        <v>0.6212339129891421</v>
      </c>
      <c r="V2229" s="10">
        <f t="shared" si="476"/>
        <v>0.60084300436199545</v>
      </c>
      <c r="W2229" s="10">
        <f t="shared" si="477"/>
        <v>0.62058764546671585</v>
      </c>
      <c r="X2229" s="10">
        <f t="shared" si="493"/>
        <v>1.4069743998131281</v>
      </c>
      <c r="Y2229" s="10">
        <f>_xlfn.PERCENTILE.INC($X$1519:X2229,0.75)</f>
        <v>0.77654239123642776</v>
      </c>
      <c r="Z2229" s="10">
        <f t="shared" si="494"/>
        <v>0.77654239123642776</v>
      </c>
      <c r="AA2229" s="10">
        <f t="shared" si="495"/>
        <v>0.77654239123642776</v>
      </c>
      <c r="AB2229" s="10">
        <f t="shared" si="496"/>
        <v>0.37287574537215845</v>
      </c>
      <c r="AC2229" s="10">
        <f t="shared" si="497"/>
        <v>0.28955382294536131</v>
      </c>
      <c r="AD2229" s="13">
        <f t="shared" si="498"/>
        <v>372875.74537215848</v>
      </c>
      <c r="AE2229" s="13">
        <f t="shared" si="478"/>
        <v>289553.82294536132</v>
      </c>
      <c r="AF2229" s="13"/>
      <c r="AG2229" s="2">
        <f t="shared" si="473"/>
        <v>37984</v>
      </c>
      <c r="AH2229" s="3">
        <f t="shared" si="479"/>
        <v>4315.316579741082</v>
      </c>
      <c r="AI2229" s="3">
        <f t="shared" si="480"/>
        <v>3330.1313615092404</v>
      </c>
      <c r="AJ2229" s="3">
        <f t="shared" si="499"/>
        <v>189481.60406786838</v>
      </c>
      <c r="AK2229" s="3">
        <f t="shared" si="500"/>
        <v>129616.35235598995</v>
      </c>
    </row>
    <row r="2230" spans="2:37" x14ac:dyDescent="0.2">
      <c r="B2230" s="5">
        <v>37985</v>
      </c>
      <c r="C2230" s="1">
        <v>165.86</v>
      </c>
      <c r="D2230" s="1">
        <f t="shared" si="470"/>
        <v>53</v>
      </c>
      <c r="E2230" s="1" t="b">
        <f t="shared" si="471"/>
        <v>0</v>
      </c>
      <c r="F2230" s="6">
        <f t="shared" si="472"/>
        <v>-7.0641762452106072E-3</v>
      </c>
      <c r="G2230" s="8">
        <f t="shared" si="481"/>
        <v>7.4567410448053435E-4</v>
      </c>
      <c r="H2230" s="8">
        <f t="shared" si="482"/>
        <v>7.7169966545530798E-4</v>
      </c>
      <c r="I2230" s="8">
        <f t="shared" si="483"/>
        <v>1.2994165900911286E-3</v>
      </c>
      <c r="J2230" s="6">
        <f t="shared" si="484"/>
        <v>2.0712628134351508E-3</v>
      </c>
      <c r="K2230" s="6">
        <f t="shared" si="485"/>
        <v>1.4441783716821761E-3</v>
      </c>
      <c r="L2230" s="6">
        <f t="shared" si="486"/>
        <v>8.3688088608573844E-4</v>
      </c>
      <c r="M2230" s="9">
        <f t="shared" si="487"/>
        <v>0.36000941051215407</v>
      </c>
      <c r="N2230" s="9">
        <f t="shared" si="488"/>
        <v>0.53435204444755235</v>
      </c>
      <c r="O2230" s="9">
        <f t="shared" si="489"/>
        <v>1</v>
      </c>
      <c r="P2230" s="9">
        <f t="shared" si="490"/>
        <v>0.6314538183199021</v>
      </c>
      <c r="Q2230" s="10">
        <f t="shared" si="491"/>
        <v>7.2785216785058685E-2</v>
      </c>
      <c r="R2230" s="10">
        <f t="shared" si="474"/>
        <v>1.0991242938280616</v>
      </c>
      <c r="S2230" s="10">
        <f>_xlfn.PERCENTILE.INC($R$1519:R2230,0.75)</f>
        <v>0.62163777977634704</v>
      </c>
      <c r="T2230" s="10">
        <f t="shared" si="475"/>
        <v>0.62163777977634704</v>
      </c>
      <c r="U2230" s="11">
        <f t="shared" si="492"/>
        <v>0.62163777977634704</v>
      </c>
      <c r="V2230" s="10">
        <f t="shared" si="476"/>
        <v>0.60084300436199545</v>
      </c>
      <c r="W2230" s="10">
        <f t="shared" si="477"/>
        <v>0.62058764546671585</v>
      </c>
      <c r="X2230" s="10">
        <f t="shared" si="493"/>
        <v>1.373905367285077</v>
      </c>
      <c r="Y2230" s="10">
        <f>_xlfn.PERCENTILE.INC($X$1519:X2230,0.75)</f>
        <v>0.77704722472043386</v>
      </c>
      <c r="Z2230" s="10">
        <f t="shared" si="494"/>
        <v>0.77704722472043386</v>
      </c>
      <c r="AA2230" s="10">
        <f t="shared" si="495"/>
        <v>0.77654239123642776</v>
      </c>
      <c r="AB2230" s="10">
        <f t="shared" si="496"/>
        <v>0.37287574537215845</v>
      </c>
      <c r="AC2230" s="10">
        <f t="shared" si="497"/>
        <v>0.28955382294536131</v>
      </c>
      <c r="AD2230" s="13">
        <f t="shared" si="498"/>
        <v>372875.74537215848</v>
      </c>
      <c r="AE2230" s="13">
        <f t="shared" si="478"/>
        <v>289553.82294536132</v>
      </c>
      <c r="AF2230" s="13"/>
      <c r="AG2230" s="2">
        <f t="shared" si="473"/>
        <v>37985</v>
      </c>
      <c r="AH2230" s="3">
        <f t="shared" si="479"/>
        <v>-2634.0599828732011</v>
      </c>
      <c r="AI2230" s="3">
        <f t="shared" si="480"/>
        <v>-2045.4592377605395</v>
      </c>
      <c r="AJ2230" s="3">
        <f t="shared" si="499"/>
        <v>186847.54408499517</v>
      </c>
      <c r="AK2230" s="3">
        <f t="shared" si="500"/>
        <v>127570.8931182294</v>
      </c>
    </row>
    <row r="2231" spans="2:37" x14ac:dyDescent="0.2">
      <c r="B2231" s="5">
        <v>37986</v>
      </c>
      <c r="C2231" s="1">
        <v>166.75</v>
      </c>
      <c r="D2231" s="1">
        <f t="shared" si="470"/>
        <v>53</v>
      </c>
      <c r="E2231" s="1" t="b">
        <f t="shared" si="471"/>
        <v>0</v>
      </c>
      <c r="F2231" s="6">
        <f t="shared" si="472"/>
        <v>5.3659713010971721E-3</v>
      </c>
      <c r="G2231" s="8">
        <f t="shared" si="481"/>
        <v>9.0137660441577292E-4</v>
      </c>
      <c r="H2231" s="8">
        <f t="shared" si="482"/>
        <v>8.3837910364935081E-4</v>
      </c>
      <c r="I2231" s="8">
        <f t="shared" si="483"/>
        <v>1.356827974589895E-3</v>
      </c>
      <c r="J2231" s="6">
        <f t="shared" si="484"/>
        <v>2.0713604906100473E-3</v>
      </c>
      <c r="K2231" s="6">
        <f t="shared" si="485"/>
        <v>1.4443480989583229E-3</v>
      </c>
      <c r="L2231" s="6">
        <f t="shared" si="486"/>
        <v>8.3763849237979528E-4</v>
      </c>
      <c r="M2231" s="9">
        <f t="shared" si="487"/>
        <v>0.4351616285537549</v>
      </c>
      <c r="N2231" s="9">
        <f t="shared" si="488"/>
        <v>0.58045501929486221</v>
      </c>
      <c r="O2231" s="9">
        <f t="shared" si="489"/>
        <v>1</v>
      </c>
      <c r="P2231" s="9">
        <f t="shared" si="490"/>
        <v>0.67187221594953905</v>
      </c>
      <c r="Q2231" s="10">
        <f t="shared" si="491"/>
        <v>7.1544726282136761E-2</v>
      </c>
      <c r="R2231" s="10">
        <f t="shared" si="474"/>
        <v>1.118181648840473</v>
      </c>
      <c r="S2231" s="10">
        <f>_xlfn.PERCENTILE.INC($R$1519:R2231,0.75)</f>
        <v>0.62226345517814885</v>
      </c>
      <c r="T2231" s="10">
        <f t="shared" si="475"/>
        <v>0.62226345517814885</v>
      </c>
      <c r="U2231" s="11">
        <f t="shared" si="492"/>
        <v>0.62226345517814885</v>
      </c>
      <c r="V2231" s="10">
        <f t="shared" si="476"/>
        <v>0.60084300436199545</v>
      </c>
      <c r="W2231" s="10">
        <f t="shared" si="477"/>
        <v>0.62058764546671585</v>
      </c>
      <c r="X2231" s="10">
        <f t="shared" si="493"/>
        <v>1.3977270610505912</v>
      </c>
      <c r="Y2231" s="10">
        <f>_xlfn.PERCENTILE.INC($X$1519:X2231,0.75)</f>
        <v>0.77782931897268603</v>
      </c>
      <c r="Z2231" s="10">
        <f t="shared" si="494"/>
        <v>0.77782931897268603</v>
      </c>
      <c r="AA2231" s="10">
        <f t="shared" si="495"/>
        <v>0.77654239123642776</v>
      </c>
      <c r="AB2231" s="10">
        <f t="shared" si="496"/>
        <v>0.37287574537215845</v>
      </c>
      <c r="AC2231" s="10">
        <f t="shared" si="497"/>
        <v>0.28955382294536131</v>
      </c>
      <c r="AD2231" s="13">
        <f t="shared" si="498"/>
        <v>372875.74537215848</v>
      </c>
      <c r="AE2231" s="13">
        <f t="shared" si="478"/>
        <v>289553.82294536132</v>
      </c>
      <c r="AF2231" s="13"/>
      <c r="AG2231" s="2">
        <f t="shared" si="473"/>
        <v>37986</v>
      </c>
      <c r="AH2231" s="3">
        <f t="shared" si="479"/>
        <v>2000.840548542219</v>
      </c>
      <c r="AI2231" s="3">
        <f t="shared" si="480"/>
        <v>1553.7375040477807</v>
      </c>
      <c r="AJ2231" s="3">
        <f t="shared" si="499"/>
        <v>188848.38463353738</v>
      </c>
      <c r="AK2231" s="3">
        <f t="shared" si="500"/>
        <v>129124.63062227718</v>
      </c>
    </row>
    <row r="2232" spans="2:37" x14ac:dyDescent="0.2">
      <c r="B2232" s="5">
        <v>37988</v>
      </c>
      <c r="C2232" s="1">
        <v>167.15</v>
      </c>
      <c r="D2232" s="1">
        <f t="shared" si="470"/>
        <v>1</v>
      </c>
      <c r="E2232" s="1" t="b">
        <f t="shared" si="471"/>
        <v>1</v>
      </c>
      <c r="F2232" s="6">
        <f t="shared" si="472"/>
        <v>2.3988005997002126E-3</v>
      </c>
      <c r="G2232" s="8">
        <f t="shared" si="481"/>
        <v>9.5821947749888154E-4</v>
      </c>
      <c r="H2232" s="8">
        <f t="shared" si="482"/>
        <v>8.7235178520010421E-4</v>
      </c>
      <c r="I2232" s="8">
        <f t="shared" si="483"/>
        <v>1.3631986906675068E-3</v>
      </c>
      <c r="J2232" s="6">
        <f t="shared" si="484"/>
        <v>2.0714817431753134E-3</v>
      </c>
      <c r="K2232" s="6">
        <f t="shared" si="485"/>
        <v>1.4445342451897211E-3</v>
      </c>
      <c r="L2232" s="6">
        <f t="shared" si="486"/>
        <v>8.3841081387910337E-4</v>
      </c>
      <c r="M2232" s="9">
        <f t="shared" si="487"/>
        <v>0.46257683933533256</v>
      </c>
      <c r="N2232" s="9">
        <f t="shared" si="488"/>
        <v>0.60389830708757752</v>
      </c>
      <c r="O2232" s="9">
        <f t="shared" si="489"/>
        <v>1</v>
      </c>
      <c r="P2232" s="9">
        <f t="shared" si="490"/>
        <v>0.68882504880763662</v>
      </c>
      <c r="Q2232" s="10">
        <f t="shared" si="491"/>
        <v>7.1610241831286642E-2</v>
      </c>
      <c r="R2232" s="10">
        <f t="shared" si="474"/>
        <v>1.1171586347729363</v>
      </c>
      <c r="S2232" s="10">
        <f>_xlfn.PERCENTILE.INC($R$1519:R2232,0.75)</f>
        <v>0.62268777667624087</v>
      </c>
      <c r="T2232" s="10">
        <f t="shared" si="475"/>
        <v>0.62268777667624087</v>
      </c>
      <c r="U2232" s="11">
        <f t="shared" si="492"/>
        <v>0.62268777667624087</v>
      </c>
      <c r="V2232" s="10">
        <f t="shared" si="476"/>
        <v>0.67187221594953905</v>
      </c>
      <c r="W2232" s="10">
        <f t="shared" si="477"/>
        <v>0.62226345517814885</v>
      </c>
      <c r="X2232" s="10">
        <f t="shared" si="493"/>
        <v>1.3964482934661704</v>
      </c>
      <c r="Y2232" s="10">
        <f>_xlfn.PERCENTILE.INC($X$1519:X2232,0.75)</f>
        <v>0.77835972084530114</v>
      </c>
      <c r="Z2232" s="10">
        <f t="shared" si="494"/>
        <v>0.77835972084530114</v>
      </c>
      <c r="AA2232" s="10">
        <f t="shared" si="495"/>
        <v>0.77835972084530114</v>
      </c>
      <c r="AB2232" s="10">
        <f t="shared" si="496"/>
        <v>0.41808152653495956</v>
      </c>
      <c r="AC2232" s="10">
        <f t="shared" si="497"/>
        <v>0.32541782028432847</v>
      </c>
      <c r="AD2232" s="13">
        <f t="shared" si="498"/>
        <v>418081.52653495956</v>
      </c>
      <c r="AE2232" s="13">
        <f t="shared" si="478"/>
        <v>325417.82028432848</v>
      </c>
      <c r="AF2232" s="13"/>
      <c r="AG2232" s="2">
        <f t="shared" si="473"/>
        <v>37988</v>
      </c>
      <c r="AH2232" s="3">
        <f t="shared" si="479"/>
        <v>894.45456161239758</v>
      </c>
      <c r="AI2232" s="3">
        <f t="shared" si="480"/>
        <v>694.58188412682193</v>
      </c>
      <c r="AJ2232" s="3">
        <f t="shared" si="499"/>
        <v>189742.83919514978</v>
      </c>
      <c r="AK2232" s="3">
        <f t="shared" si="500"/>
        <v>129819.212506404</v>
      </c>
    </row>
    <row r="2233" spans="2:37" x14ac:dyDescent="0.2">
      <c r="B2233" s="5">
        <v>37991</v>
      </c>
      <c r="C2233" s="1">
        <v>168.96</v>
      </c>
      <c r="D2233" s="1">
        <f t="shared" si="470"/>
        <v>2</v>
      </c>
      <c r="E2233" s="1" t="b">
        <f t="shared" si="471"/>
        <v>1</v>
      </c>
      <c r="F2233" s="6">
        <f t="shared" si="472"/>
        <v>1.0828597068501367E-2</v>
      </c>
      <c r="G2233" s="8">
        <f t="shared" si="481"/>
        <v>1.2331222622814924E-3</v>
      </c>
      <c r="H2233" s="8">
        <f t="shared" si="482"/>
        <v>9.8394855559680479E-4</v>
      </c>
      <c r="I2233" s="8">
        <f t="shared" si="483"/>
        <v>1.4634644722370113E-3</v>
      </c>
      <c r="J2233" s="6">
        <f t="shared" si="484"/>
        <v>2.0717300922905072E-3</v>
      </c>
      <c r="K2233" s="6">
        <f t="shared" si="485"/>
        <v>1.444776019426022E-3</v>
      </c>
      <c r="L2233" s="6">
        <f t="shared" si="486"/>
        <v>8.3932462117995189E-4</v>
      </c>
      <c r="M2233" s="9">
        <f t="shared" si="487"/>
        <v>0.59521376209685262</v>
      </c>
      <c r="N2233" s="9">
        <f t="shared" si="488"/>
        <v>0.68103882011255013</v>
      </c>
      <c r="O2233" s="9">
        <f t="shared" si="489"/>
        <v>1</v>
      </c>
      <c r="P2233" s="9">
        <f t="shared" si="490"/>
        <v>0.75875086073646758</v>
      </c>
      <c r="Q2233" s="10">
        <f t="shared" si="491"/>
        <v>7.3183757947553274E-2</v>
      </c>
      <c r="R2233" s="10">
        <f t="shared" si="474"/>
        <v>1.0931387270018513</v>
      </c>
      <c r="S2233" s="10">
        <f>_xlfn.PERCENTILE.INC($R$1519:R2233,0.75)</f>
        <v>0.62694372807776333</v>
      </c>
      <c r="T2233" s="10">
        <f t="shared" si="475"/>
        <v>0.62694372807776333</v>
      </c>
      <c r="U2233" s="11">
        <f t="shared" si="492"/>
        <v>0.62694372807776333</v>
      </c>
      <c r="V2233" s="10">
        <f t="shared" si="476"/>
        <v>0.68882504880763662</v>
      </c>
      <c r="W2233" s="10">
        <f t="shared" si="477"/>
        <v>0.62268777667624087</v>
      </c>
      <c r="X2233" s="10">
        <f t="shared" si="493"/>
        <v>1.3664234087523142</v>
      </c>
      <c r="Y2233" s="10">
        <f>_xlfn.PERCENTILE.INC($X$1519:X2233,0.75)</f>
        <v>0.78367966009720413</v>
      </c>
      <c r="Z2233" s="10">
        <f t="shared" si="494"/>
        <v>0.78367966009720413</v>
      </c>
      <c r="AA2233" s="10">
        <f t="shared" si="495"/>
        <v>0.78367966009720413</v>
      </c>
      <c r="AB2233" s="10">
        <f t="shared" si="496"/>
        <v>0.42892293816093036</v>
      </c>
      <c r="AC2233" s="10">
        <f t="shared" si="497"/>
        <v>0.33613818238585202</v>
      </c>
      <c r="AD2233" s="13">
        <f t="shared" si="498"/>
        <v>428922.93816093035</v>
      </c>
      <c r="AE2233" s="13">
        <f t="shared" si="478"/>
        <v>336138.18238585204</v>
      </c>
      <c r="AF2233" s="13"/>
      <c r="AG2233" s="2">
        <f t="shared" si="473"/>
        <v>37991</v>
      </c>
      <c r="AH2233" s="3">
        <f t="shared" si="479"/>
        <v>4527.2363926310391</v>
      </c>
      <c r="AI2233" s="3">
        <f t="shared" si="480"/>
        <v>3523.8184547689839</v>
      </c>
      <c r="AJ2233" s="3">
        <f t="shared" si="499"/>
        <v>194270.07558778083</v>
      </c>
      <c r="AK2233" s="3">
        <f t="shared" si="500"/>
        <v>133343.03096117298</v>
      </c>
    </row>
    <row r="2234" spans="2:37" x14ac:dyDescent="0.2">
      <c r="B2234" s="5">
        <v>37992</v>
      </c>
      <c r="C2234" s="1">
        <v>168.89</v>
      </c>
      <c r="D2234" s="1">
        <f t="shared" si="470"/>
        <v>2</v>
      </c>
      <c r="E2234" s="1" t="b">
        <f t="shared" si="471"/>
        <v>0</v>
      </c>
      <c r="F2234" s="6">
        <f t="shared" si="472"/>
        <v>-4.1429924242442073E-4</v>
      </c>
      <c r="G2234" s="8">
        <f t="shared" si="481"/>
        <v>1.2214760205290531E-3</v>
      </c>
      <c r="H2234" s="8">
        <f t="shared" si="482"/>
        <v>9.8498666277310287E-4</v>
      </c>
      <c r="I2234" s="8">
        <f t="shared" si="483"/>
        <v>1.4525975434432636E-3</v>
      </c>
      <c r="J2234" s="6">
        <f t="shared" si="484"/>
        <v>2.071970300231448E-3</v>
      </c>
      <c r="K2234" s="6">
        <f t="shared" si="485"/>
        <v>1.4450211453578407E-3</v>
      </c>
      <c r="L2234" s="6">
        <f t="shared" si="486"/>
        <v>8.4022668968945465E-4</v>
      </c>
      <c r="M2234" s="9">
        <f t="shared" si="487"/>
        <v>0.5895239040794209</v>
      </c>
      <c r="N2234" s="9">
        <f t="shared" si="488"/>
        <v>0.68164169495885385</v>
      </c>
      <c r="O2234" s="9">
        <f t="shared" si="489"/>
        <v>1</v>
      </c>
      <c r="P2234" s="9">
        <f t="shared" si="490"/>
        <v>0.75705519967942492</v>
      </c>
      <c r="Q2234" s="10">
        <f t="shared" si="491"/>
        <v>7.2922106153123487E-2</v>
      </c>
      <c r="R2234" s="10">
        <f t="shared" si="474"/>
        <v>1.0970610178484723</v>
      </c>
      <c r="S2234" s="10">
        <f>_xlfn.PERCENTILE.INC($R$1519:R2234,0.75)</f>
        <v>0.63318574224172164</v>
      </c>
      <c r="T2234" s="10">
        <f t="shared" si="475"/>
        <v>0.63318574224172164</v>
      </c>
      <c r="U2234" s="11">
        <f t="shared" si="492"/>
        <v>0.63318574224172164</v>
      </c>
      <c r="V2234" s="10">
        <f t="shared" si="476"/>
        <v>0.68882504880763662</v>
      </c>
      <c r="W2234" s="10">
        <f t="shared" si="477"/>
        <v>0.62268777667624087</v>
      </c>
      <c r="X2234" s="10">
        <f t="shared" si="493"/>
        <v>1.3713262723105906</v>
      </c>
      <c r="Y2234" s="10">
        <f>_xlfn.PERCENTILE.INC($X$1519:X2234,0.75)</f>
        <v>0.79148217780215202</v>
      </c>
      <c r="Z2234" s="10">
        <f t="shared" si="494"/>
        <v>0.79148217780215202</v>
      </c>
      <c r="AA2234" s="10">
        <f t="shared" si="495"/>
        <v>0.78367966009720413</v>
      </c>
      <c r="AB2234" s="10">
        <f t="shared" si="496"/>
        <v>0.42892293816093036</v>
      </c>
      <c r="AC2234" s="10">
        <f t="shared" si="497"/>
        <v>0.33613818238585202</v>
      </c>
      <c r="AD2234" s="13">
        <f t="shared" si="498"/>
        <v>428922.93816093035</v>
      </c>
      <c r="AE2234" s="13">
        <f t="shared" si="478"/>
        <v>336138.18238585204</v>
      </c>
      <c r="AF2234" s="13"/>
      <c r="AG2234" s="2">
        <f t="shared" si="473"/>
        <v>37992</v>
      </c>
      <c r="AH2234" s="3">
        <f t="shared" si="479"/>
        <v>-177.7024483385301</v>
      </c>
      <c r="AI2234" s="3">
        <f t="shared" si="480"/>
        <v>-139.26179431238026</v>
      </c>
      <c r="AJ2234" s="3">
        <f t="shared" si="499"/>
        <v>194092.37313944229</v>
      </c>
      <c r="AK2234" s="3">
        <f t="shared" si="500"/>
        <v>133203.76916686058</v>
      </c>
    </row>
    <row r="2235" spans="2:37" x14ac:dyDescent="0.2">
      <c r="B2235" s="5">
        <v>37993</v>
      </c>
      <c r="C2235" s="1">
        <v>168.5</v>
      </c>
      <c r="D2235" s="1">
        <f t="shared" si="470"/>
        <v>2</v>
      </c>
      <c r="E2235" s="1" t="b">
        <f t="shared" si="471"/>
        <v>0</v>
      </c>
      <c r="F2235" s="6">
        <f t="shared" si="472"/>
        <v>-2.3091953342411209E-3</v>
      </c>
      <c r="G2235" s="8">
        <f t="shared" si="481"/>
        <v>1.1224396063472376E-3</v>
      </c>
      <c r="H2235" s="8">
        <f t="shared" si="482"/>
        <v>9.0728808606492517E-4</v>
      </c>
      <c r="I2235" s="8">
        <f t="shared" si="483"/>
        <v>1.4310126422918095E-3</v>
      </c>
      <c r="J2235" s="6">
        <f t="shared" si="484"/>
        <v>2.072166561528433E-3</v>
      </c>
      <c r="K2235" s="6">
        <f t="shared" si="485"/>
        <v>1.4452279792278844E-3</v>
      </c>
      <c r="L2235" s="6">
        <f t="shared" si="486"/>
        <v>8.4110489009456876E-4</v>
      </c>
      <c r="M2235" s="9">
        <f t="shared" si="487"/>
        <v>0.54167441323796128</v>
      </c>
      <c r="N2235" s="9">
        <f t="shared" si="488"/>
        <v>0.6277819825697295</v>
      </c>
      <c r="O2235" s="9">
        <f t="shared" si="489"/>
        <v>1</v>
      </c>
      <c r="P2235" s="9">
        <f t="shared" si="490"/>
        <v>0.723152131935897</v>
      </c>
      <c r="Q2235" s="10">
        <f t="shared" si="491"/>
        <v>7.31338262387249E-2</v>
      </c>
      <c r="R2235" s="10">
        <f t="shared" si="474"/>
        <v>1.0938850613239133</v>
      </c>
      <c r="S2235" s="10">
        <f>_xlfn.PERCENTILE.INC($R$1519:R2235,0.75)</f>
        <v>0.63956825202712142</v>
      </c>
      <c r="T2235" s="10">
        <f t="shared" si="475"/>
        <v>0.63956825202712142</v>
      </c>
      <c r="U2235" s="11">
        <f t="shared" si="492"/>
        <v>0.63956825202712142</v>
      </c>
      <c r="V2235" s="10">
        <f t="shared" si="476"/>
        <v>0.68882504880763662</v>
      </c>
      <c r="W2235" s="10">
        <f t="shared" si="477"/>
        <v>0.62268777667624087</v>
      </c>
      <c r="X2235" s="10">
        <f t="shared" si="493"/>
        <v>1.3673563266548916</v>
      </c>
      <c r="Y2235" s="10">
        <f>_xlfn.PERCENTILE.INC($X$1519:X2235,0.75)</f>
        <v>0.7994603150339018</v>
      </c>
      <c r="Z2235" s="10">
        <f t="shared" si="494"/>
        <v>0.7994603150339018</v>
      </c>
      <c r="AA2235" s="10">
        <f t="shared" si="495"/>
        <v>0.78367966009720413</v>
      </c>
      <c r="AB2235" s="10">
        <f t="shared" si="496"/>
        <v>0.42892293816093036</v>
      </c>
      <c r="AC2235" s="10">
        <f t="shared" si="497"/>
        <v>0.33613818238585202</v>
      </c>
      <c r="AD2235" s="13">
        <f t="shared" si="498"/>
        <v>428922.93816093035</v>
      </c>
      <c r="AE2235" s="13">
        <f t="shared" si="478"/>
        <v>336138.18238585204</v>
      </c>
      <c r="AF2235" s="13"/>
      <c r="AG2235" s="2">
        <f t="shared" si="473"/>
        <v>37993</v>
      </c>
      <c r="AH2235" s="3">
        <f t="shared" si="479"/>
        <v>-990.46684755021317</v>
      </c>
      <c r="AI2235" s="3">
        <f t="shared" si="480"/>
        <v>-776.20872242570044</v>
      </c>
      <c r="AJ2235" s="3">
        <f t="shared" si="499"/>
        <v>193101.90629189208</v>
      </c>
      <c r="AK2235" s="3">
        <f t="shared" si="500"/>
        <v>132427.56044443487</v>
      </c>
    </row>
    <row r="2236" spans="2:37" x14ac:dyDescent="0.2">
      <c r="B2236" s="5">
        <v>37994</v>
      </c>
      <c r="C2236" s="1">
        <v>169.3</v>
      </c>
      <c r="D2236" s="1">
        <f t="shared" si="470"/>
        <v>2</v>
      </c>
      <c r="E2236" s="1" t="b">
        <f t="shared" si="471"/>
        <v>0</v>
      </c>
      <c r="F2236" s="6">
        <f t="shared" si="472"/>
        <v>4.7477744807122857E-3</v>
      </c>
      <c r="G2236" s="8">
        <f t="shared" si="481"/>
        <v>1.1878232918323222E-3</v>
      </c>
      <c r="H2236" s="8">
        <f t="shared" si="482"/>
        <v>9.319299454471114E-4</v>
      </c>
      <c r="I2236" s="8">
        <f t="shared" si="483"/>
        <v>1.4516765722655341E-3</v>
      </c>
      <c r="J2236" s="6">
        <f t="shared" si="484"/>
        <v>2.0723823987625163E-3</v>
      </c>
      <c r="K2236" s="6">
        <f t="shared" si="485"/>
        <v>1.4454366981904603E-3</v>
      </c>
      <c r="L2236" s="6">
        <f t="shared" si="486"/>
        <v>8.4200181017740324E-4</v>
      </c>
      <c r="M2236" s="9">
        <f t="shared" si="487"/>
        <v>0.57316800825060488</v>
      </c>
      <c r="N2236" s="9">
        <f t="shared" si="488"/>
        <v>0.64473936950251287</v>
      </c>
      <c r="O2236" s="9">
        <f t="shared" si="489"/>
        <v>1</v>
      </c>
      <c r="P2236" s="9">
        <f t="shared" si="490"/>
        <v>0.73930245925103932</v>
      </c>
      <c r="Q2236" s="10">
        <f t="shared" si="491"/>
        <v>6.980337054686811E-2</v>
      </c>
      <c r="R2236" s="10">
        <f t="shared" si="474"/>
        <v>1.1460764626872217</v>
      </c>
      <c r="S2236" s="10">
        <f>_xlfn.PERCENTILE.INC($R$1519:R2236,0.75)</f>
        <v>0.64027087553215778</v>
      </c>
      <c r="T2236" s="10">
        <f t="shared" si="475"/>
        <v>0.64027087553215778</v>
      </c>
      <c r="U2236" s="11">
        <f t="shared" si="492"/>
        <v>0.64027087553215778</v>
      </c>
      <c r="V2236" s="10">
        <f t="shared" si="476"/>
        <v>0.68882504880763662</v>
      </c>
      <c r="W2236" s="10">
        <f t="shared" si="477"/>
        <v>0.62268777667624087</v>
      </c>
      <c r="X2236" s="10">
        <f t="shared" si="493"/>
        <v>1.4325955783590272</v>
      </c>
      <c r="Y2236" s="10">
        <f>_xlfn.PERCENTILE.INC($X$1519:X2236,0.75)</f>
        <v>0.80033859441519717</v>
      </c>
      <c r="Z2236" s="10">
        <f t="shared" si="494"/>
        <v>0.80033859441519717</v>
      </c>
      <c r="AA2236" s="10">
        <f t="shared" si="495"/>
        <v>0.78367966009720413</v>
      </c>
      <c r="AB2236" s="10">
        <f t="shared" si="496"/>
        <v>0.42892293816093036</v>
      </c>
      <c r="AC2236" s="10">
        <f t="shared" si="497"/>
        <v>0.33613818238585202</v>
      </c>
      <c r="AD2236" s="13">
        <f t="shared" si="498"/>
        <v>428922.93816093035</v>
      </c>
      <c r="AE2236" s="13">
        <f t="shared" si="478"/>
        <v>336138.18238585204</v>
      </c>
      <c r="AF2236" s="13"/>
      <c r="AG2236" s="2">
        <f t="shared" si="473"/>
        <v>37994</v>
      </c>
      <c r="AH2236" s="3">
        <f t="shared" si="479"/>
        <v>2036.429379992599</v>
      </c>
      <c r="AI2236" s="3">
        <f t="shared" si="480"/>
        <v>1595.9082843245603</v>
      </c>
      <c r="AJ2236" s="3">
        <f t="shared" si="499"/>
        <v>195138.33567188468</v>
      </c>
      <c r="AK2236" s="3">
        <f t="shared" si="500"/>
        <v>134023.46872875944</v>
      </c>
    </row>
    <row r="2237" spans="2:37" x14ac:dyDescent="0.2">
      <c r="B2237" s="5">
        <v>37995</v>
      </c>
      <c r="C2237" s="1">
        <v>170.04</v>
      </c>
      <c r="D2237" s="1">
        <f t="shared" si="470"/>
        <v>2</v>
      </c>
      <c r="E2237" s="1" t="b">
        <f t="shared" si="471"/>
        <v>0</v>
      </c>
      <c r="F2237" s="6">
        <f t="shared" si="472"/>
        <v>4.3709391612520854E-3</v>
      </c>
      <c r="G2237" s="8">
        <f t="shared" si="481"/>
        <v>1.1972277574744683E-3</v>
      </c>
      <c r="H2237" s="8">
        <f t="shared" si="482"/>
        <v>1.0303555195281787E-3</v>
      </c>
      <c r="I2237" s="8">
        <f t="shared" si="483"/>
        <v>1.4344707203783815E-3</v>
      </c>
      <c r="J2237" s="6">
        <f t="shared" si="484"/>
        <v>2.0726062544939592E-3</v>
      </c>
      <c r="K2237" s="6">
        <f t="shared" si="485"/>
        <v>1.445697971442395E-3</v>
      </c>
      <c r="L2237" s="6">
        <f t="shared" si="486"/>
        <v>8.4288153812690227E-4</v>
      </c>
      <c r="M2237" s="9">
        <f t="shared" si="487"/>
        <v>0.57764360928592273</v>
      </c>
      <c r="N2237" s="9">
        <f t="shared" si="488"/>
        <v>0.71270454817072004</v>
      </c>
      <c r="O2237" s="9">
        <f t="shared" si="489"/>
        <v>1</v>
      </c>
      <c r="P2237" s="9">
        <f t="shared" si="490"/>
        <v>0.76344938581888089</v>
      </c>
      <c r="Q2237" s="10">
        <f t="shared" si="491"/>
        <v>7.0210661902932917E-2</v>
      </c>
      <c r="R2237" s="10">
        <f t="shared" si="474"/>
        <v>1.1394280844496376</v>
      </c>
      <c r="S2237" s="10">
        <f>_xlfn.PERCENTILE.INC($R$1519:R2237,0.75)</f>
        <v>0.64050624578587456</v>
      </c>
      <c r="T2237" s="10">
        <f t="shared" si="475"/>
        <v>0.64050624578587456</v>
      </c>
      <c r="U2237" s="11">
        <f t="shared" si="492"/>
        <v>0.64050624578587456</v>
      </c>
      <c r="V2237" s="10">
        <f t="shared" si="476"/>
        <v>0.68882504880763662</v>
      </c>
      <c r="W2237" s="10">
        <f t="shared" si="477"/>
        <v>0.62268777667624087</v>
      </c>
      <c r="X2237" s="10">
        <f t="shared" si="493"/>
        <v>1.4242851055620471</v>
      </c>
      <c r="Y2237" s="10">
        <f>_xlfn.PERCENTILE.INC($X$1519:X2237,0.75)</f>
        <v>0.8006328072323432</v>
      </c>
      <c r="Z2237" s="10">
        <f t="shared" si="494"/>
        <v>0.8006328072323432</v>
      </c>
      <c r="AA2237" s="10">
        <f t="shared" si="495"/>
        <v>0.78367966009720413</v>
      </c>
      <c r="AB2237" s="10">
        <f t="shared" si="496"/>
        <v>0.42892293816093036</v>
      </c>
      <c r="AC2237" s="10">
        <f t="shared" si="497"/>
        <v>0.33613818238585202</v>
      </c>
      <c r="AD2237" s="13">
        <f t="shared" si="498"/>
        <v>428922.93816093035</v>
      </c>
      <c r="AE2237" s="13">
        <f t="shared" si="478"/>
        <v>336138.18238585204</v>
      </c>
      <c r="AF2237" s="13"/>
      <c r="AG2237" s="2">
        <f t="shared" si="473"/>
        <v>37995</v>
      </c>
      <c r="AH2237" s="3">
        <f t="shared" si="479"/>
        <v>1874.7960675669169</v>
      </c>
      <c r="AI2237" s="3">
        <f t="shared" si="480"/>
        <v>1469.2395449824166</v>
      </c>
      <c r="AJ2237" s="3">
        <f t="shared" si="499"/>
        <v>197013.13173945161</v>
      </c>
      <c r="AK2237" s="3">
        <f t="shared" si="500"/>
        <v>135492.70827374185</v>
      </c>
    </row>
    <row r="2238" spans="2:37" x14ac:dyDescent="0.2">
      <c r="B2238" s="5">
        <v>37998</v>
      </c>
      <c r="C2238" s="1">
        <v>171.75</v>
      </c>
      <c r="D2238" s="1">
        <f t="shared" si="470"/>
        <v>3</v>
      </c>
      <c r="E2238" s="1" t="b">
        <f t="shared" si="471"/>
        <v>1</v>
      </c>
      <c r="F2238" s="6">
        <f t="shared" si="472"/>
        <v>1.0056457304163713E-2</v>
      </c>
      <c r="G2238" s="8">
        <f t="shared" si="481"/>
        <v>1.4068822032895546E-3</v>
      </c>
      <c r="H2238" s="8">
        <f t="shared" si="482"/>
        <v>1.1006718835856123E-3</v>
      </c>
      <c r="I2238" s="8">
        <f t="shared" si="483"/>
        <v>1.4540802411446851E-3</v>
      </c>
      <c r="J2238" s="6">
        <f t="shared" si="484"/>
        <v>2.0729275152096731E-3</v>
      </c>
      <c r="K2238" s="6">
        <f t="shared" si="485"/>
        <v>1.4460033290359139E-3</v>
      </c>
      <c r="L2238" s="6">
        <f t="shared" si="486"/>
        <v>8.4381045414001299E-4</v>
      </c>
      <c r="M2238" s="9">
        <f t="shared" si="487"/>
        <v>0.67869339037030962</v>
      </c>
      <c r="N2238" s="9">
        <f t="shared" si="488"/>
        <v>0.76118212280981223</v>
      </c>
      <c r="O2238" s="9">
        <f t="shared" si="489"/>
        <v>1</v>
      </c>
      <c r="P2238" s="9">
        <f t="shared" si="490"/>
        <v>0.81329183772670721</v>
      </c>
      <c r="Q2238" s="10">
        <f t="shared" si="491"/>
        <v>7.2217794071347777E-2</v>
      </c>
      <c r="R2238" s="10">
        <f t="shared" si="474"/>
        <v>1.1077602276381326</v>
      </c>
      <c r="S2238" s="10">
        <f>_xlfn.PERCENTILE.INC($R$1519:R2238,0.75)</f>
        <v>0.64079803050471051</v>
      </c>
      <c r="T2238" s="10">
        <f t="shared" si="475"/>
        <v>0.64079803050471051</v>
      </c>
      <c r="U2238" s="11">
        <f t="shared" si="492"/>
        <v>0.64079803050471051</v>
      </c>
      <c r="V2238" s="10">
        <f t="shared" si="476"/>
        <v>0.76344938581888089</v>
      </c>
      <c r="W2238" s="10">
        <f t="shared" si="477"/>
        <v>0.64050624578587456</v>
      </c>
      <c r="X2238" s="10">
        <f t="shared" si="493"/>
        <v>1.3847002845476659</v>
      </c>
      <c r="Y2238" s="10">
        <f>_xlfn.PERCENTILE.INC($X$1519:X2238,0.75)</f>
        <v>0.80099753813088814</v>
      </c>
      <c r="Z2238" s="10">
        <f t="shared" si="494"/>
        <v>0.80099753813088814</v>
      </c>
      <c r="AA2238" s="10">
        <f t="shared" si="495"/>
        <v>0.80099753813088814</v>
      </c>
      <c r="AB2238" s="10">
        <f t="shared" si="496"/>
        <v>0.48899409995838311</v>
      </c>
      <c r="AC2238" s="10">
        <f t="shared" si="497"/>
        <v>0.39168307022719429</v>
      </c>
      <c r="AD2238" s="13">
        <f t="shared" si="498"/>
        <v>488994.09995838313</v>
      </c>
      <c r="AE2238" s="13">
        <f t="shared" si="478"/>
        <v>391683.07022719429</v>
      </c>
      <c r="AF2238" s="13"/>
      <c r="AG2238" s="2">
        <f t="shared" si="473"/>
        <v>37998</v>
      </c>
      <c r="AH2238" s="3">
        <f t="shared" si="479"/>
        <v>4313.4452143918488</v>
      </c>
      <c r="AI2238" s="3">
        <f t="shared" si="480"/>
        <v>3380.359279462516</v>
      </c>
      <c r="AJ2238" s="3">
        <f t="shared" si="499"/>
        <v>201326.57695384347</v>
      </c>
      <c r="AK2238" s="3">
        <f t="shared" si="500"/>
        <v>138873.06755320437</v>
      </c>
    </row>
    <row r="2239" spans="2:37" x14ac:dyDescent="0.2">
      <c r="B2239" s="5">
        <v>37999</v>
      </c>
      <c r="C2239" s="1">
        <v>172.25</v>
      </c>
      <c r="D2239" s="1">
        <f t="shared" si="470"/>
        <v>3</v>
      </c>
      <c r="E2239" s="1" t="b">
        <f t="shared" si="471"/>
        <v>0</v>
      </c>
      <c r="F2239" s="6">
        <f t="shared" si="472"/>
        <v>2.9112081513829047E-3</v>
      </c>
      <c r="G2239" s="8">
        <f t="shared" si="481"/>
        <v>1.3883902079440999E-3</v>
      </c>
      <c r="H2239" s="8">
        <f t="shared" si="482"/>
        <v>1.1245243885100438E-3</v>
      </c>
      <c r="I2239" s="8">
        <f t="shared" si="483"/>
        <v>1.4589170512102189E-3</v>
      </c>
      <c r="J2239" s="6">
        <f t="shared" si="484"/>
        <v>2.0732372703831914E-3</v>
      </c>
      <c r="K2239" s="6">
        <f t="shared" si="485"/>
        <v>1.4463342068118076E-3</v>
      </c>
      <c r="L2239" s="6">
        <f t="shared" si="486"/>
        <v>8.4474906195445838E-4</v>
      </c>
      <c r="M2239" s="9">
        <f t="shared" si="487"/>
        <v>0.66967260707573861</v>
      </c>
      <c r="N2239" s="9">
        <f t="shared" si="488"/>
        <v>0.77749968383093315</v>
      </c>
      <c r="O2239" s="9">
        <f t="shared" si="489"/>
        <v>1</v>
      </c>
      <c r="P2239" s="9">
        <f t="shared" si="490"/>
        <v>0.81572409696889059</v>
      </c>
      <c r="Q2239" s="10">
        <f t="shared" si="491"/>
        <v>7.2322871003630079E-2</v>
      </c>
      <c r="R2239" s="10">
        <f t="shared" si="474"/>
        <v>1.1061507776147961</v>
      </c>
      <c r="S2239" s="10">
        <f>_xlfn.PERCENTILE.INC($R$1519:R2239,0.75)</f>
        <v>0.64166989740510405</v>
      </c>
      <c r="T2239" s="10">
        <f t="shared" si="475"/>
        <v>0.64166989740510405</v>
      </c>
      <c r="U2239" s="11">
        <f t="shared" si="492"/>
        <v>0.64166989740510405</v>
      </c>
      <c r="V2239" s="10">
        <f t="shared" si="476"/>
        <v>0.76344938581888089</v>
      </c>
      <c r="W2239" s="10">
        <f t="shared" si="477"/>
        <v>0.64050624578587456</v>
      </c>
      <c r="X2239" s="10">
        <f t="shared" si="493"/>
        <v>1.3826884720184951</v>
      </c>
      <c r="Y2239" s="10">
        <f>_xlfn.PERCENTILE.INC($X$1519:X2239,0.75)</f>
        <v>0.80208737175638012</v>
      </c>
      <c r="Z2239" s="10">
        <f t="shared" si="494"/>
        <v>0.80208737175638012</v>
      </c>
      <c r="AA2239" s="10">
        <f t="shared" si="495"/>
        <v>0.80099753813088814</v>
      </c>
      <c r="AB2239" s="10">
        <f t="shared" si="496"/>
        <v>0.48899409995838311</v>
      </c>
      <c r="AC2239" s="10">
        <f t="shared" si="497"/>
        <v>0.39168307022719429</v>
      </c>
      <c r="AD2239" s="13">
        <f t="shared" si="498"/>
        <v>488994.09995838313</v>
      </c>
      <c r="AE2239" s="13">
        <f t="shared" si="478"/>
        <v>391683.07022719429</v>
      </c>
      <c r="AF2239" s="13"/>
      <c r="AG2239" s="2">
        <f t="shared" si="473"/>
        <v>37999</v>
      </c>
      <c r="AH2239" s="3">
        <f t="shared" si="479"/>
        <v>1423.5636097769918</v>
      </c>
      <c r="AI2239" s="3">
        <f t="shared" si="480"/>
        <v>1140.2709468040907</v>
      </c>
      <c r="AJ2239" s="3">
        <f t="shared" si="499"/>
        <v>202750.14056362046</v>
      </c>
      <c r="AK2239" s="3">
        <f t="shared" si="500"/>
        <v>140013.33850000845</v>
      </c>
    </row>
    <row r="2240" spans="2:37" x14ac:dyDescent="0.2">
      <c r="B2240" s="5">
        <v>38000</v>
      </c>
      <c r="C2240" s="1">
        <v>171.5</v>
      </c>
      <c r="D2240" s="1">
        <f t="shared" si="470"/>
        <v>3</v>
      </c>
      <c r="E2240" s="1" t="b">
        <f t="shared" si="471"/>
        <v>0</v>
      </c>
      <c r="F2240" s="6">
        <f t="shared" si="472"/>
        <v>-4.3541364296081353E-3</v>
      </c>
      <c r="G2240" s="8">
        <f t="shared" si="481"/>
        <v>1.2278858787509144E-3</v>
      </c>
      <c r="H2240" s="8">
        <f t="shared" si="482"/>
        <v>1.0227868472492256E-3</v>
      </c>
      <c r="I2240" s="8">
        <f t="shared" si="483"/>
        <v>1.3939524327667445E-3</v>
      </c>
      <c r="J2240" s="6">
        <f t="shared" si="484"/>
        <v>2.0734829957237411E-3</v>
      </c>
      <c r="K2240" s="6">
        <f t="shared" si="485"/>
        <v>1.446600963360373E-3</v>
      </c>
      <c r="L2240" s="6">
        <f t="shared" si="486"/>
        <v>8.4558944051747677E-4</v>
      </c>
      <c r="M2240" s="9">
        <f t="shared" si="487"/>
        <v>0.59218516924578191</v>
      </c>
      <c r="N2240" s="9">
        <f t="shared" si="488"/>
        <v>0.70702762762811178</v>
      </c>
      <c r="O2240" s="9">
        <f t="shared" si="489"/>
        <v>1</v>
      </c>
      <c r="P2240" s="9">
        <f t="shared" si="490"/>
        <v>0.76640426562463126</v>
      </c>
      <c r="Q2240" s="10">
        <f t="shared" si="491"/>
        <v>7.2526628203393964E-2</v>
      </c>
      <c r="R2240" s="10">
        <f t="shared" si="474"/>
        <v>1.103043144038734</v>
      </c>
      <c r="S2240" s="10">
        <f>_xlfn.PERCENTILE.INC($R$1519:R2240,0.75)</f>
        <v>0.64718862960877521</v>
      </c>
      <c r="T2240" s="10">
        <f t="shared" si="475"/>
        <v>0.64718862960877521</v>
      </c>
      <c r="U2240" s="11">
        <f t="shared" si="492"/>
        <v>0.64718862960877521</v>
      </c>
      <c r="V2240" s="10">
        <f t="shared" si="476"/>
        <v>0.76344938581888089</v>
      </c>
      <c r="W2240" s="10">
        <f t="shared" si="477"/>
        <v>0.64050624578587456</v>
      </c>
      <c r="X2240" s="10">
        <f t="shared" si="493"/>
        <v>1.3788039300484176</v>
      </c>
      <c r="Y2240" s="10">
        <f>_xlfn.PERCENTILE.INC($X$1519:X2240,0.75)</f>
        <v>0.8089857870109689</v>
      </c>
      <c r="Z2240" s="10">
        <f t="shared" si="494"/>
        <v>0.8089857870109689</v>
      </c>
      <c r="AA2240" s="10">
        <f t="shared" si="495"/>
        <v>0.80099753813088814</v>
      </c>
      <c r="AB2240" s="10">
        <f t="shared" si="496"/>
        <v>0.48899409995838311</v>
      </c>
      <c r="AC2240" s="10">
        <f t="shared" si="497"/>
        <v>0.39168307022719429</v>
      </c>
      <c r="AD2240" s="13">
        <f t="shared" si="498"/>
        <v>488994.09995838313</v>
      </c>
      <c r="AE2240" s="13">
        <f t="shared" si="478"/>
        <v>391683.07022719429</v>
      </c>
      <c r="AF2240" s="13"/>
      <c r="AG2240" s="2">
        <f t="shared" si="473"/>
        <v>38000</v>
      </c>
      <c r="AH2240" s="3">
        <f t="shared" si="479"/>
        <v>-2129.147024492238</v>
      </c>
      <c r="AI2240" s="3">
        <f t="shared" si="480"/>
        <v>-1705.4415249369883</v>
      </c>
      <c r="AJ2240" s="3">
        <f t="shared" si="499"/>
        <v>200620.99353912822</v>
      </c>
      <c r="AK2240" s="3">
        <f t="shared" si="500"/>
        <v>138307.89697507146</v>
      </c>
    </row>
    <row r="2241" spans="2:37" x14ac:dyDescent="0.2">
      <c r="B2241" s="5">
        <v>38001</v>
      </c>
      <c r="C2241" s="1">
        <v>172.55</v>
      </c>
      <c r="D2241" s="1">
        <f t="shared" si="470"/>
        <v>3</v>
      </c>
      <c r="E2241" s="1" t="b">
        <f t="shared" si="471"/>
        <v>0</v>
      </c>
      <c r="F2241" s="6">
        <f t="shared" si="472"/>
        <v>6.1224489795919101E-3</v>
      </c>
      <c r="G2241" s="8">
        <f t="shared" si="481"/>
        <v>1.3615939238647353E-3</v>
      </c>
      <c r="H2241" s="8">
        <f t="shared" si="482"/>
        <v>1.0561475145962863E-3</v>
      </c>
      <c r="I2241" s="8">
        <f t="shared" si="483"/>
        <v>1.428575488382602E-3</v>
      </c>
      <c r="J2241" s="6">
        <f t="shared" si="484"/>
        <v>2.0737914440822109E-3</v>
      </c>
      <c r="K2241" s="6">
        <f t="shared" si="485"/>
        <v>1.4468789134349043E-3</v>
      </c>
      <c r="L2241" s="6">
        <f t="shared" si="486"/>
        <v>8.4648392202215771E-4</v>
      </c>
      <c r="M2241" s="9">
        <f t="shared" si="487"/>
        <v>0.65657225452935075</v>
      </c>
      <c r="N2241" s="9">
        <f t="shared" si="488"/>
        <v>0.72994879169880367</v>
      </c>
      <c r="O2241" s="9">
        <f t="shared" si="489"/>
        <v>1</v>
      </c>
      <c r="P2241" s="9">
        <f t="shared" si="490"/>
        <v>0.79550701540938473</v>
      </c>
      <c r="Q2241" s="10">
        <f t="shared" si="491"/>
        <v>7.2783591270949702E-2</v>
      </c>
      <c r="R2241" s="10">
        <f t="shared" si="474"/>
        <v>1.0991488411472574</v>
      </c>
      <c r="S2241" s="10">
        <f>_xlfn.PERCENTILE.INC($R$1519:R2241,0.75)</f>
        <v>0.65265591220576058</v>
      </c>
      <c r="T2241" s="10">
        <f t="shared" si="475"/>
        <v>0.65265591220576058</v>
      </c>
      <c r="U2241" s="11">
        <f t="shared" si="492"/>
        <v>0.65265591220576058</v>
      </c>
      <c r="V2241" s="10">
        <f t="shared" si="476"/>
        <v>0.76344938581888089</v>
      </c>
      <c r="W2241" s="10">
        <f t="shared" si="477"/>
        <v>0.64050624578587456</v>
      </c>
      <c r="X2241" s="10">
        <f t="shared" si="493"/>
        <v>1.3739360514340717</v>
      </c>
      <c r="Y2241" s="10">
        <f>_xlfn.PERCENTILE.INC($X$1519:X2241,0.75)</f>
        <v>0.8158198902572007</v>
      </c>
      <c r="Z2241" s="10">
        <f t="shared" si="494"/>
        <v>0.8158198902572007</v>
      </c>
      <c r="AA2241" s="10">
        <f t="shared" si="495"/>
        <v>0.80099753813088814</v>
      </c>
      <c r="AB2241" s="10">
        <f t="shared" si="496"/>
        <v>0.48899409995838311</v>
      </c>
      <c r="AC2241" s="10">
        <f t="shared" si="497"/>
        <v>0.39168307022719429</v>
      </c>
      <c r="AD2241" s="13">
        <f t="shared" si="498"/>
        <v>488994.09995838313</v>
      </c>
      <c r="AE2241" s="13">
        <f t="shared" si="478"/>
        <v>391683.07022719429</v>
      </c>
      <c r="AF2241" s="13"/>
      <c r="AG2241" s="2">
        <f t="shared" si="473"/>
        <v>38001</v>
      </c>
      <c r="AH2241" s="3">
        <f t="shared" si="479"/>
        <v>2993.8414283166671</v>
      </c>
      <c r="AI2241" s="3">
        <f t="shared" si="480"/>
        <v>2398.0596136359122</v>
      </c>
      <c r="AJ2241" s="3">
        <f t="shared" si="499"/>
        <v>203614.83496744488</v>
      </c>
      <c r="AK2241" s="3">
        <f t="shared" si="500"/>
        <v>140705.95658870737</v>
      </c>
    </row>
    <row r="2242" spans="2:37" x14ac:dyDescent="0.2">
      <c r="B2242" s="5">
        <v>38002</v>
      </c>
      <c r="C2242" s="1">
        <v>171.21</v>
      </c>
      <c r="D2242" s="1">
        <f t="shared" si="470"/>
        <v>3</v>
      </c>
      <c r="E2242" s="1" t="b">
        <f t="shared" si="471"/>
        <v>0</v>
      </c>
      <c r="F2242" s="6">
        <f t="shared" si="472"/>
        <v>-7.7658649666763058E-3</v>
      </c>
      <c r="G2242" s="8">
        <f t="shared" si="481"/>
        <v>1.0507775338923001E-3</v>
      </c>
      <c r="H2242" s="8">
        <f t="shared" si="482"/>
        <v>9.6510650530273647E-4</v>
      </c>
      <c r="I2242" s="8">
        <f t="shared" si="483"/>
        <v>1.3578289506133454E-3</v>
      </c>
      <c r="J2242" s="6">
        <f t="shared" si="484"/>
        <v>2.0739287302184834E-3</v>
      </c>
      <c r="K2242" s="6">
        <f t="shared" si="485"/>
        <v>1.447100324721543E-3</v>
      </c>
      <c r="L2242" s="6">
        <f t="shared" si="486"/>
        <v>8.4726616307605619E-4</v>
      </c>
      <c r="M2242" s="9">
        <f t="shared" si="487"/>
        <v>0.50666038739990993</v>
      </c>
      <c r="N2242" s="9">
        <f t="shared" si="488"/>
        <v>0.66692439274273962</v>
      </c>
      <c r="O2242" s="9">
        <f t="shared" si="489"/>
        <v>1</v>
      </c>
      <c r="P2242" s="9">
        <f t="shared" si="490"/>
        <v>0.72452826004754989</v>
      </c>
      <c r="Q2242" s="10">
        <f t="shared" si="491"/>
        <v>7.3029622375685277E-2</v>
      </c>
      <c r="R2242" s="10">
        <f t="shared" si="474"/>
        <v>1.0954458943859398</v>
      </c>
      <c r="S2242" s="10">
        <f>_xlfn.PERCENTILE.INC($R$1519:R2242,0.75)</f>
        <v>0.65688028575699309</v>
      </c>
      <c r="T2242" s="10">
        <f t="shared" si="475"/>
        <v>0.65688028575699309</v>
      </c>
      <c r="U2242" s="11">
        <f t="shared" si="492"/>
        <v>0.65688028575699309</v>
      </c>
      <c r="V2242" s="10">
        <f t="shared" si="476"/>
        <v>0.76344938581888089</v>
      </c>
      <c r="W2242" s="10">
        <f t="shared" si="477"/>
        <v>0.64050624578587456</v>
      </c>
      <c r="X2242" s="10">
        <f t="shared" si="493"/>
        <v>1.3693073679824248</v>
      </c>
      <c r="Y2242" s="10">
        <f>_xlfn.PERCENTILE.INC($X$1519:X2242,0.75)</f>
        <v>0.8211003571962413</v>
      </c>
      <c r="Z2242" s="10">
        <f t="shared" si="494"/>
        <v>0.8211003571962413</v>
      </c>
      <c r="AA2242" s="10">
        <f t="shared" si="495"/>
        <v>0.80099753813088814</v>
      </c>
      <c r="AB2242" s="10">
        <f t="shared" si="496"/>
        <v>0.48899409995838311</v>
      </c>
      <c r="AC2242" s="10">
        <f t="shared" si="497"/>
        <v>0.39168307022719429</v>
      </c>
      <c r="AD2242" s="13">
        <f t="shared" si="498"/>
        <v>488994.09995838313</v>
      </c>
      <c r="AE2242" s="13">
        <f t="shared" si="478"/>
        <v>391683.07022719429</v>
      </c>
      <c r="AF2242" s="13"/>
      <c r="AG2242" s="2">
        <f t="shared" si="473"/>
        <v>38002</v>
      </c>
      <c r="AH2242" s="3">
        <f t="shared" si="479"/>
        <v>-3797.4621497782191</v>
      </c>
      <c r="AI2242" s="3">
        <f t="shared" si="480"/>
        <v>-3041.7578331175832</v>
      </c>
      <c r="AJ2242" s="3">
        <f t="shared" si="499"/>
        <v>199817.37281766668</v>
      </c>
      <c r="AK2242" s="3">
        <f t="shared" si="500"/>
        <v>137664.19875558978</v>
      </c>
    </row>
    <row r="2243" spans="2:37" x14ac:dyDescent="0.2">
      <c r="B2243" s="5">
        <v>38006</v>
      </c>
      <c r="C2243" s="1">
        <v>170.89</v>
      </c>
      <c r="D2243" s="1">
        <f t="shared" si="470"/>
        <v>4</v>
      </c>
      <c r="E2243" s="1" t="b">
        <f t="shared" si="471"/>
        <v>1</v>
      </c>
      <c r="F2243" s="6">
        <f t="shared" si="472"/>
        <v>-1.8690497050407595E-3</v>
      </c>
      <c r="G2243" s="8">
        <f t="shared" si="481"/>
        <v>9.8459810407608103E-4</v>
      </c>
      <c r="H2243" s="8">
        <f t="shared" si="482"/>
        <v>9.7134630246030549E-4</v>
      </c>
      <c r="I2243" s="8">
        <f t="shared" si="483"/>
        <v>1.3633059240444865E-3</v>
      </c>
      <c r="J2243" s="6">
        <f t="shared" si="484"/>
        <v>2.0740444714744755E-3</v>
      </c>
      <c r="K2243" s="6">
        <f t="shared" si="485"/>
        <v>1.4473254370684075E-3</v>
      </c>
      <c r="L2243" s="6">
        <f t="shared" si="486"/>
        <v>8.4805931299975314E-4</v>
      </c>
      <c r="M2243" s="9">
        <f t="shared" si="487"/>
        <v>0.47472371861733154</v>
      </c>
      <c r="N2243" s="9">
        <f t="shared" si="488"/>
        <v>0.67113192208366823</v>
      </c>
      <c r="O2243" s="9">
        <f t="shared" si="489"/>
        <v>1</v>
      </c>
      <c r="P2243" s="9">
        <f t="shared" si="490"/>
        <v>0.71528521356699992</v>
      </c>
      <c r="Q2243" s="10">
        <f t="shared" si="491"/>
        <v>7.246766124470444E-2</v>
      </c>
      <c r="R2243" s="10">
        <f t="shared" si="474"/>
        <v>1.1039406905910873</v>
      </c>
      <c r="S2243" s="10">
        <f>_xlfn.PERCENTILE.INC($R$1519:R2243,0.75)</f>
        <v>0.65867029082340545</v>
      </c>
      <c r="T2243" s="10">
        <f t="shared" si="475"/>
        <v>0.65867029082340545</v>
      </c>
      <c r="U2243" s="11">
        <f t="shared" si="492"/>
        <v>0.65867029082340545</v>
      </c>
      <c r="V2243" s="10">
        <f t="shared" si="476"/>
        <v>0.72452826004754989</v>
      </c>
      <c r="W2243" s="10">
        <f t="shared" si="477"/>
        <v>0.65688028575699309</v>
      </c>
      <c r="X2243" s="10">
        <f t="shared" si="493"/>
        <v>1.3799258632388594</v>
      </c>
      <c r="Y2243" s="10">
        <f>_xlfn.PERCENTILE.INC($X$1519:X2243,0.75)</f>
        <v>0.82333786352925686</v>
      </c>
      <c r="Z2243" s="10">
        <f t="shared" si="494"/>
        <v>0.82333786352925686</v>
      </c>
      <c r="AA2243" s="10">
        <f t="shared" si="495"/>
        <v>0.82333786352925686</v>
      </c>
      <c r="AB2243" s="10">
        <f t="shared" si="496"/>
        <v>0.47592833049905159</v>
      </c>
      <c r="AC2243" s="10">
        <f t="shared" si="497"/>
        <v>0.39184981482613518</v>
      </c>
      <c r="AD2243" s="13">
        <f t="shared" si="498"/>
        <v>475928.3304990516</v>
      </c>
      <c r="AE2243" s="13">
        <f t="shared" si="478"/>
        <v>391849.81482613517</v>
      </c>
      <c r="AF2243" s="13"/>
      <c r="AG2243" s="2">
        <f t="shared" si="473"/>
        <v>38006</v>
      </c>
      <c r="AH2243" s="3">
        <f t="shared" si="479"/>
        <v>-913.95427829388768</v>
      </c>
      <c r="AI2243" s="3">
        <f t="shared" si="480"/>
        <v>-732.07512687759663</v>
      </c>
      <c r="AJ2243" s="3">
        <f t="shared" si="499"/>
        <v>198903.4185393728</v>
      </c>
      <c r="AK2243" s="3">
        <f t="shared" si="500"/>
        <v>136932.12362871217</v>
      </c>
    </row>
    <row r="2244" spans="2:37" x14ac:dyDescent="0.2">
      <c r="B2244" s="5">
        <v>38007</v>
      </c>
      <c r="C2244" s="1">
        <v>170.25</v>
      </c>
      <c r="D2244" s="1">
        <f t="shared" si="470"/>
        <v>4</v>
      </c>
      <c r="E2244" s="1" t="b">
        <f t="shared" si="471"/>
        <v>0</v>
      </c>
      <c r="F2244" s="6">
        <f t="shared" si="472"/>
        <v>-3.7450991866111449E-3</v>
      </c>
      <c r="G2244" s="8">
        <f t="shared" si="481"/>
        <v>8.3609004281828998E-4</v>
      </c>
      <c r="H2244" s="8">
        <f t="shared" si="482"/>
        <v>9.4511103224988321E-4</v>
      </c>
      <c r="I2244" s="8">
        <f t="shared" si="483"/>
        <v>1.3122425006949765E-3</v>
      </c>
      <c r="J2244" s="6">
        <f t="shared" si="484"/>
        <v>2.0740735490833088E-3</v>
      </c>
      <c r="K2244" s="6">
        <f t="shared" si="485"/>
        <v>1.4475416304640162E-3</v>
      </c>
      <c r="L2244" s="6">
        <f t="shared" si="486"/>
        <v>8.4878219469538998E-4</v>
      </c>
      <c r="M2244" s="9">
        <f t="shared" si="487"/>
        <v>0.40311494410977949</v>
      </c>
      <c r="N2244" s="9">
        <f t="shared" si="488"/>
        <v>0.65290766936141487</v>
      </c>
      <c r="O2244" s="9">
        <f t="shared" si="489"/>
        <v>1</v>
      </c>
      <c r="P2244" s="9">
        <f t="shared" si="490"/>
        <v>0.68534087115706477</v>
      </c>
      <c r="Q2244" s="10">
        <f t="shared" si="491"/>
        <v>7.2796878266981196E-2</v>
      </c>
      <c r="R2244" s="10">
        <f t="shared" si="474"/>
        <v>1.0989482228427638</v>
      </c>
      <c r="S2244" s="10">
        <f>_xlfn.PERCENTILE.INC($R$1519:R2244,0.75)</f>
        <v>0.66997951711167203</v>
      </c>
      <c r="T2244" s="10">
        <f t="shared" si="475"/>
        <v>0.66997951711167203</v>
      </c>
      <c r="U2244" s="11">
        <f t="shared" si="492"/>
        <v>0.66997951711167203</v>
      </c>
      <c r="V2244" s="10">
        <f t="shared" si="476"/>
        <v>0.72452826004754989</v>
      </c>
      <c r="W2244" s="10">
        <f t="shared" si="477"/>
        <v>0.65688028575699309</v>
      </c>
      <c r="X2244" s="10">
        <f t="shared" si="493"/>
        <v>1.3736852785534548</v>
      </c>
      <c r="Y2244" s="10">
        <f>_xlfn.PERCENTILE.INC($X$1519:X2244,0.75)</f>
        <v>0.8374743963895902</v>
      </c>
      <c r="Z2244" s="10">
        <f t="shared" si="494"/>
        <v>0.8374743963895902</v>
      </c>
      <c r="AA2244" s="10">
        <f t="shared" si="495"/>
        <v>0.82333786352925686</v>
      </c>
      <c r="AB2244" s="10">
        <f t="shared" si="496"/>
        <v>0.47592833049905159</v>
      </c>
      <c r="AC2244" s="10">
        <f t="shared" si="497"/>
        <v>0.39184981482613518</v>
      </c>
      <c r="AD2244" s="13">
        <f t="shared" si="498"/>
        <v>475928.3304990516</v>
      </c>
      <c r="AE2244" s="13">
        <f t="shared" si="478"/>
        <v>391849.81482613517</v>
      </c>
      <c r="AF2244" s="13"/>
      <c r="AG2244" s="2">
        <f t="shared" si="473"/>
        <v>38007</v>
      </c>
      <c r="AH2244" s="3">
        <f t="shared" si="479"/>
        <v>-1782.3988034371982</v>
      </c>
      <c r="AI2244" s="3">
        <f t="shared" si="480"/>
        <v>-1467.5164227790865</v>
      </c>
      <c r="AJ2244" s="3">
        <f t="shared" si="499"/>
        <v>197121.01973593561</v>
      </c>
      <c r="AK2244" s="3">
        <f t="shared" si="500"/>
        <v>135464.60720593308</v>
      </c>
    </row>
    <row r="2245" spans="2:37" x14ac:dyDescent="0.2">
      <c r="B2245" s="5">
        <v>38008</v>
      </c>
      <c r="C2245" s="1">
        <v>170.86</v>
      </c>
      <c r="D2245" s="1">
        <f t="shared" si="470"/>
        <v>4</v>
      </c>
      <c r="E2245" s="1" t="b">
        <f t="shared" si="471"/>
        <v>0</v>
      </c>
      <c r="F2245" s="6">
        <f t="shared" si="472"/>
        <v>3.5829662261381845E-3</v>
      </c>
      <c r="G2245" s="8">
        <f t="shared" si="481"/>
        <v>9.0875150634476675E-4</v>
      </c>
      <c r="H2245" s="8">
        <f t="shared" si="482"/>
        <v>9.5940974599825193E-4</v>
      </c>
      <c r="I2245" s="8">
        <f t="shared" si="483"/>
        <v>1.3614257375342568E-3</v>
      </c>
      <c r="J2245" s="6">
        <f t="shared" si="484"/>
        <v>2.0741293216349648E-3</v>
      </c>
      <c r="K2245" s="6">
        <f t="shared" si="485"/>
        <v>1.4477673419995309E-3</v>
      </c>
      <c r="L2245" s="6">
        <f t="shared" si="486"/>
        <v>8.4957004954208518E-4</v>
      </c>
      <c r="M2245" s="9">
        <f t="shared" si="487"/>
        <v>0.43813637696825442</v>
      </c>
      <c r="N2245" s="9">
        <f t="shared" si="488"/>
        <v>0.66268226818350406</v>
      </c>
      <c r="O2245" s="9">
        <f t="shared" si="489"/>
        <v>1</v>
      </c>
      <c r="P2245" s="9">
        <f t="shared" si="490"/>
        <v>0.70027288171725288</v>
      </c>
      <c r="Q2245" s="10">
        <f t="shared" si="491"/>
        <v>7.3022695063959961E-2</v>
      </c>
      <c r="R2245" s="10">
        <f t="shared" si="474"/>
        <v>1.0955498140671016</v>
      </c>
      <c r="S2245" s="10">
        <f>_xlfn.PERCENTILE.INC($R$1519:R2245,0.75)</f>
        <v>0.68160926440575265</v>
      </c>
      <c r="T2245" s="10">
        <f t="shared" si="475"/>
        <v>0.68160926440575265</v>
      </c>
      <c r="U2245" s="11">
        <f t="shared" si="492"/>
        <v>0.68160926440575265</v>
      </c>
      <c r="V2245" s="10">
        <f t="shared" si="476"/>
        <v>0.72452826004754989</v>
      </c>
      <c r="W2245" s="10">
        <f t="shared" si="477"/>
        <v>0.65688028575699309</v>
      </c>
      <c r="X2245" s="10">
        <f t="shared" si="493"/>
        <v>1.3694372675838773</v>
      </c>
      <c r="Y2245" s="10">
        <f>_xlfn.PERCENTILE.INC($X$1519:X2245,0.75)</f>
        <v>0.85201158050719084</v>
      </c>
      <c r="Z2245" s="10">
        <f t="shared" si="494"/>
        <v>0.85201158050719084</v>
      </c>
      <c r="AA2245" s="10">
        <f t="shared" si="495"/>
        <v>0.82333786352925686</v>
      </c>
      <c r="AB2245" s="10">
        <f t="shared" si="496"/>
        <v>0.47592833049905159</v>
      </c>
      <c r="AC2245" s="10">
        <f t="shared" si="497"/>
        <v>0.39184981482613518</v>
      </c>
      <c r="AD2245" s="13">
        <f t="shared" si="498"/>
        <v>475928.3304990516</v>
      </c>
      <c r="AE2245" s="13">
        <f t="shared" si="478"/>
        <v>391849.81482613517</v>
      </c>
      <c r="AF2245" s="13"/>
      <c r="AG2245" s="2">
        <f t="shared" si="473"/>
        <v>38008</v>
      </c>
      <c r="AH2245" s="3">
        <f t="shared" si="479"/>
        <v>1705.2351342404336</v>
      </c>
      <c r="AI2245" s="3">
        <f t="shared" si="480"/>
        <v>1403.9846522405439</v>
      </c>
      <c r="AJ2245" s="3">
        <f t="shared" si="499"/>
        <v>198826.25487017605</v>
      </c>
      <c r="AK2245" s="3">
        <f t="shared" si="500"/>
        <v>136868.59185817363</v>
      </c>
    </row>
    <row r="2246" spans="2:37" x14ac:dyDescent="0.2">
      <c r="B2246" s="5">
        <v>38009</v>
      </c>
      <c r="C2246" s="1">
        <v>170.56</v>
      </c>
      <c r="D2246" s="1">
        <f t="shared" si="470"/>
        <v>4</v>
      </c>
      <c r="E2246" s="1" t="b">
        <f t="shared" si="471"/>
        <v>0</v>
      </c>
      <c r="F2246" s="6">
        <f t="shared" si="472"/>
        <v>-1.755823481212726E-3</v>
      </c>
      <c r="G2246" s="8">
        <f t="shared" si="481"/>
        <v>8.0786293877721288E-4</v>
      </c>
      <c r="H2246" s="8">
        <f t="shared" si="482"/>
        <v>9.6938654079355862E-4</v>
      </c>
      <c r="I2246" s="8">
        <f t="shared" si="483"/>
        <v>1.3324303544996246E-3</v>
      </c>
      <c r="J2246" s="6">
        <f t="shared" si="484"/>
        <v>2.0741330322681891E-3</v>
      </c>
      <c r="K2246" s="6">
        <f t="shared" si="485"/>
        <v>1.447991834660461E-3</v>
      </c>
      <c r="L2246" s="6">
        <f t="shared" si="486"/>
        <v>8.5031685284023078E-4</v>
      </c>
      <c r="M2246" s="9">
        <f t="shared" si="487"/>
        <v>0.38949427361164302</v>
      </c>
      <c r="N2246" s="9">
        <f t="shared" si="488"/>
        <v>0.66946961825987761</v>
      </c>
      <c r="O2246" s="9">
        <f t="shared" si="489"/>
        <v>1</v>
      </c>
      <c r="P2246" s="9">
        <f t="shared" si="490"/>
        <v>0.68632129729050684</v>
      </c>
      <c r="Q2246" s="10">
        <f t="shared" si="491"/>
        <v>7.3134061827541647E-2</v>
      </c>
      <c r="R2246" s="10">
        <f t="shared" si="474"/>
        <v>1.0938815375611026</v>
      </c>
      <c r="S2246" s="10">
        <f>_xlfn.PERCENTILE.INC($R$1519:R2246,0.75)</f>
        <v>0.69026900632274668</v>
      </c>
      <c r="T2246" s="10">
        <f t="shared" si="475"/>
        <v>0.69026900632274668</v>
      </c>
      <c r="U2246" s="11">
        <f t="shared" si="492"/>
        <v>0.69026900632274668</v>
      </c>
      <c r="V2246" s="10">
        <f t="shared" si="476"/>
        <v>0.72452826004754989</v>
      </c>
      <c r="W2246" s="10">
        <f t="shared" si="477"/>
        <v>0.65688028575699309</v>
      </c>
      <c r="X2246" s="10">
        <f t="shared" si="493"/>
        <v>1.3673519219513783</v>
      </c>
      <c r="Y2246" s="10">
        <f>_xlfn.PERCENTILE.INC($X$1519:X2246,0.75)</f>
        <v>0.86283625790343343</v>
      </c>
      <c r="Z2246" s="10">
        <f t="shared" si="494"/>
        <v>0.86283625790343343</v>
      </c>
      <c r="AA2246" s="10">
        <f t="shared" si="495"/>
        <v>0.82333786352925686</v>
      </c>
      <c r="AB2246" s="10">
        <f t="shared" si="496"/>
        <v>0.47592833049905159</v>
      </c>
      <c r="AC2246" s="10">
        <f t="shared" si="497"/>
        <v>0.39184981482613518</v>
      </c>
      <c r="AD2246" s="13">
        <f t="shared" si="498"/>
        <v>475928.3304990516</v>
      </c>
      <c r="AE2246" s="13">
        <f t="shared" si="478"/>
        <v>391849.81482613517</v>
      </c>
      <c r="AF2246" s="13"/>
      <c r="AG2246" s="2">
        <f t="shared" si="473"/>
        <v>38009</v>
      </c>
      <c r="AH2246" s="3">
        <f t="shared" si="479"/>
        <v>-835.64613806460557</v>
      </c>
      <c r="AI2246" s="3">
        <f t="shared" si="480"/>
        <v>-688.01910598058669</v>
      </c>
      <c r="AJ2246" s="3">
        <f t="shared" si="499"/>
        <v>197990.60873211146</v>
      </c>
      <c r="AK2246" s="3">
        <f t="shared" si="500"/>
        <v>136180.57275219305</v>
      </c>
    </row>
    <row r="2247" spans="2:37" x14ac:dyDescent="0.2">
      <c r="B2247" s="5">
        <v>38012</v>
      </c>
      <c r="C2247" s="1">
        <v>170.68</v>
      </c>
      <c r="D2247" s="1">
        <f t="shared" si="470"/>
        <v>5</v>
      </c>
      <c r="E2247" s="1" t="b">
        <f t="shared" si="471"/>
        <v>1</v>
      </c>
      <c r="F2247" s="6">
        <f t="shared" si="472"/>
        <v>7.0356472795496394E-4</v>
      </c>
      <c r="G2247" s="8">
        <f t="shared" si="481"/>
        <v>8.4437159094040361E-4</v>
      </c>
      <c r="H2247" s="8">
        <f t="shared" si="482"/>
        <v>9.7742081499881724E-4</v>
      </c>
      <c r="I2247" s="8">
        <f t="shared" si="483"/>
        <v>1.3926275339026218E-3</v>
      </c>
      <c r="J2247" s="6">
        <f t="shared" si="484"/>
        <v>2.0741282602355009E-3</v>
      </c>
      <c r="K2247" s="6">
        <f t="shared" si="485"/>
        <v>1.4482184517358527E-3</v>
      </c>
      <c r="L2247" s="6">
        <f t="shared" si="486"/>
        <v>8.5114151059264838E-4</v>
      </c>
      <c r="M2247" s="9">
        <f t="shared" si="487"/>
        <v>0.40709709574302405</v>
      </c>
      <c r="N2247" s="9">
        <f t="shared" si="488"/>
        <v>0.67491255468211198</v>
      </c>
      <c r="O2247" s="9">
        <f t="shared" si="489"/>
        <v>1</v>
      </c>
      <c r="P2247" s="9">
        <f t="shared" si="490"/>
        <v>0.69400321680837873</v>
      </c>
      <c r="Q2247" s="10">
        <f t="shared" si="491"/>
        <v>7.2927464761552943E-2</v>
      </c>
      <c r="R2247" s="10">
        <f t="shared" si="474"/>
        <v>1.0969804073344898</v>
      </c>
      <c r="S2247" s="10">
        <f>_xlfn.PERCENTILE.INC($R$1519:R2247,0.75)</f>
        <v>0.69266821647975385</v>
      </c>
      <c r="T2247" s="10">
        <f t="shared" si="475"/>
        <v>0.69266821647975385</v>
      </c>
      <c r="U2247" s="11">
        <f t="shared" si="492"/>
        <v>0.69266821647975385</v>
      </c>
      <c r="V2247" s="10">
        <f t="shared" si="476"/>
        <v>0.68632129729050684</v>
      </c>
      <c r="W2247" s="10">
        <f t="shared" si="477"/>
        <v>0.69026900632274668</v>
      </c>
      <c r="X2247" s="10">
        <f t="shared" si="493"/>
        <v>1.3712255091681123</v>
      </c>
      <c r="Y2247" s="10">
        <f>_xlfn.PERCENTILE.INC($X$1519:X2247,0.75)</f>
        <v>0.86583527059969245</v>
      </c>
      <c r="Z2247" s="10">
        <f t="shared" si="494"/>
        <v>0.86583527059969245</v>
      </c>
      <c r="AA2247" s="10">
        <f t="shared" si="495"/>
        <v>0.86583527059969245</v>
      </c>
      <c r="AB2247" s="10">
        <f t="shared" si="496"/>
        <v>0.47374631989885657</v>
      </c>
      <c r="AC2247" s="10">
        <f t="shared" si="497"/>
        <v>0.41018627308523492</v>
      </c>
      <c r="AD2247" s="13">
        <f t="shared" si="498"/>
        <v>473746.31989885657</v>
      </c>
      <c r="AE2247" s="13">
        <f t="shared" si="478"/>
        <v>410186.27308523492</v>
      </c>
      <c r="AF2247" s="13"/>
      <c r="AG2247" s="2">
        <f t="shared" si="473"/>
        <v>38012</v>
      </c>
      <c r="AH2247" s="3">
        <f t="shared" si="479"/>
        <v>334.84638637362542</v>
      </c>
      <c r="AI2247" s="3">
        <f t="shared" si="480"/>
        <v>275.69170836735282</v>
      </c>
      <c r="AJ2247" s="3">
        <f t="shared" si="499"/>
        <v>198325.45511848509</v>
      </c>
      <c r="AK2247" s="3">
        <f t="shared" si="500"/>
        <v>136456.2644605604</v>
      </c>
    </row>
    <row r="2248" spans="2:37" x14ac:dyDescent="0.2">
      <c r="B2248" s="5">
        <v>38013</v>
      </c>
      <c r="C2248" s="1">
        <v>169.87</v>
      </c>
      <c r="D2248" s="1">
        <f t="shared" si="470"/>
        <v>5</v>
      </c>
      <c r="E2248" s="1" t="b">
        <f t="shared" si="471"/>
        <v>0</v>
      </c>
      <c r="F2248" s="6">
        <f t="shared" si="472"/>
        <v>-4.7457229903914433E-3</v>
      </c>
      <c r="G2248" s="8">
        <f t="shared" si="481"/>
        <v>7.8231955771051402E-4</v>
      </c>
      <c r="H2248" s="8">
        <f t="shared" si="482"/>
        <v>8.4957163119440959E-4</v>
      </c>
      <c r="I2248" s="8">
        <f t="shared" si="483"/>
        <v>1.4139393314693022E-3</v>
      </c>
      <c r="J2248" s="6">
        <f t="shared" si="484"/>
        <v>2.0741190136881068E-3</v>
      </c>
      <c r="K2248" s="6">
        <f t="shared" si="485"/>
        <v>1.44837769335321E-3</v>
      </c>
      <c r="L2248" s="6">
        <f t="shared" si="486"/>
        <v>8.5201325526423248E-4</v>
      </c>
      <c r="M2248" s="9">
        <f t="shared" si="487"/>
        <v>0.37718161424084723</v>
      </c>
      <c r="N2248" s="9">
        <f t="shared" si="488"/>
        <v>0.58656774064748596</v>
      </c>
      <c r="O2248" s="9">
        <f t="shared" si="489"/>
        <v>1</v>
      </c>
      <c r="P2248" s="9">
        <f t="shared" si="490"/>
        <v>0.65458311829611104</v>
      </c>
      <c r="Q2248" s="10">
        <f t="shared" si="491"/>
        <v>7.3738037871425993E-2</v>
      </c>
      <c r="R2248" s="10">
        <f t="shared" si="474"/>
        <v>1.084921735231045</v>
      </c>
      <c r="S2248" s="10">
        <f>_xlfn.PERCENTILE.INC($R$1519:R2248,0.75)</f>
        <v>0.69503392971451716</v>
      </c>
      <c r="T2248" s="10">
        <f t="shared" si="475"/>
        <v>0.69503392971451716</v>
      </c>
      <c r="U2248" s="11">
        <f t="shared" si="492"/>
        <v>0.69503392971451716</v>
      </c>
      <c r="V2248" s="10">
        <f t="shared" si="476"/>
        <v>0.68632129729050684</v>
      </c>
      <c r="W2248" s="10">
        <f t="shared" si="477"/>
        <v>0.69026900632274668</v>
      </c>
      <c r="X2248" s="10">
        <f t="shared" si="493"/>
        <v>1.3561521690388063</v>
      </c>
      <c r="Y2248" s="10">
        <f>_xlfn.PERCENTILE.INC($X$1519:X2248,0.75)</f>
        <v>0.8687924121431464</v>
      </c>
      <c r="Z2248" s="10">
        <f t="shared" si="494"/>
        <v>0.8687924121431464</v>
      </c>
      <c r="AA2248" s="10">
        <f t="shared" si="495"/>
        <v>0.86583527059969245</v>
      </c>
      <c r="AB2248" s="10">
        <f t="shared" si="496"/>
        <v>0.47374631989885657</v>
      </c>
      <c r="AC2248" s="10">
        <f t="shared" si="497"/>
        <v>0.41018627308523492</v>
      </c>
      <c r="AD2248" s="13">
        <f t="shared" si="498"/>
        <v>473746.31989885657</v>
      </c>
      <c r="AE2248" s="13">
        <f t="shared" si="478"/>
        <v>410186.27308523492</v>
      </c>
      <c r="AF2248" s="13"/>
      <c r="AG2248" s="2">
        <f t="shared" si="473"/>
        <v>38013</v>
      </c>
      <c r="AH2248" s="3">
        <f t="shared" si="479"/>
        <v>-2248.2688019573429</v>
      </c>
      <c r="AI2248" s="3">
        <f t="shared" si="480"/>
        <v>-1946.6304265235822</v>
      </c>
      <c r="AJ2248" s="3">
        <f t="shared" si="499"/>
        <v>196077.18631652775</v>
      </c>
      <c r="AK2248" s="3">
        <f t="shared" si="500"/>
        <v>134509.6340340368</v>
      </c>
    </row>
    <row r="2249" spans="2:37" x14ac:dyDescent="0.2">
      <c r="B2249" s="5">
        <v>38014</v>
      </c>
      <c r="C2249" s="1">
        <v>168.64</v>
      </c>
      <c r="D2249" s="1">
        <f t="shared" si="470"/>
        <v>5</v>
      </c>
      <c r="E2249" s="1" t="b">
        <f t="shared" si="471"/>
        <v>0</v>
      </c>
      <c r="F2249" s="6">
        <f t="shared" si="472"/>
        <v>-7.2408312238771977E-3</v>
      </c>
      <c r="G2249" s="8">
        <f t="shared" si="481"/>
        <v>6.3595534553072914E-4</v>
      </c>
      <c r="H2249" s="8">
        <f t="shared" si="482"/>
        <v>7.4155608107477503E-4</v>
      </c>
      <c r="I2249" s="8">
        <f t="shared" si="483"/>
        <v>1.3758279117078822E-3</v>
      </c>
      <c r="J2249" s="6">
        <f t="shared" si="484"/>
        <v>2.0741002106388104E-3</v>
      </c>
      <c r="K2249" s="6">
        <f t="shared" si="485"/>
        <v>1.4484879829596835E-3</v>
      </c>
      <c r="L2249" s="6">
        <f t="shared" si="486"/>
        <v>8.5282847504532776E-4</v>
      </c>
      <c r="M2249" s="9">
        <f t="shared" si="487"/>
        <v>0.30661746345170987</v>
      </c>
      <c r="N2249" s="9">
        <f t="shared" si="488"/>
        <v>0.51195183515403397</v>
      </c>
      <c r="O2249" s="9">
        <f t="shared" si="489"/>
        <v>1</v>
      </c>
      <c r="P2249" s="9">
        <f t="shared" si="490"/>
        <v>0.60618976620191456</v>
      </c>
      <c r="Q2249" s="10">
        <f t="shared" si="491"/>
        <v>7.5048759947227997E-2</v>
      </c>
      <c r="R2249" s="10">
        <f t="shared" si="474"/>
        <v>1.0659736424193227</v>
      </c>
      <c r="S2249" s="10">
        <f>_xlfn.PERCENTILE.INC($R$1519:R2249,0.75)</f>
        <v>0.6980228890688045</v>
      </c>
      <c r="T2249" s="10">
        <f t="shared" si="475"/>
        <v>0.6980228890688045</v>
      </c>
      <c r="U2249" s="11">
        <f t="shared" si="492"/>
        <v>0.6980228890688045</v>
      </c>
      <c r="V2249" s="10">
        <f t="shared" si="476"/>
        <v>0.68632129729050684</v>
      </c>
      <c r="W2249" s="10">
        <f t="shared" si="477"/>
        <v>0.69026900632274668</v>
      </c>
      <c r="X2249" s="10">
        <f t="shared" si="493"/>
        <v>1.3324670530241534</v>
      </c>
      <c r="Y2249" s="10">
        <f>_xlfn.PERCENTILE.INC($X$1519:X2249,0.75)</f>
        <v>0.87252861133600557</v>
      </c>
      <c r="Z2249" s="10">
        <f t="shared" si="494"/>
        <v>0.87252861133600557</v>
      </c>
      <c r="AA2249" s="10">
        <f t="shared" si="495"/>
        <v>0.86583527059969245</v>
      </c>
      <c r="AB2249" s="10">
        <f t="shared" si="496"/>
        <v>0.47374631989885657</v>
      </c>
      <c r="AC2249" s="10">
        <f t="shared" si="497"/>
        <v>0.41018627308523492</v>
      </c>
      <c r="AD2249" s="13">
        <f t="shared" si="498"/>
        <v>473746.31989885657</v>
      </c>
      <c r="AE2249" s="13">
        <f t="shared" si="478"/>
        <v>410186.27308523492</v>
      </c>
      <c r="AF2249" s="13"/>
      <c r="AG2249" s="2">
        <f t="shared" si="473"/>
        <v>38014</v>
      </c>
      <c r="AH2249" s="3">
        <f t="shared" si="479"/>
        <v>-3430.3171453205559</v>
      </c>
      <c r="AI2249" s="3">
        <f t="shared" si="480"/>
        <v>-2970.0895737613878</v>
      </c>
      <c r="AJ2249" s="3">
        <f t="shared" si="499"/>
        <v>192646.86917120719</v>
      </c>
      <c r="AK2249" s="3">
        <f t="shared" si="500"/>
        <v>131539.54446027541</v>
      </c>
    </row>
    <row r="2250" spans="2:37" x14ac:dyDescent="0.2">
      <c r="B2250" s="5">
        <v>38015</v>
      </c>
      <c r="C2250" s="1">
        <v>165.04</v>
      </c>
      <c r="D2250" s="1">
        <f t="shared" si="470"/>
        <v>5</v>
      </c>
      <c r="E2250" s="1" t="b">
        <f t="shared" si="471"/>
        <v>0</v>
      </c>
      <c r="F2250" s="6">
        <f t="shared" si="472"/>
        <v>-2.1347248576850109E-2</v>
      </c>
      <c r="G2250" s="8">
        <f t="shared" si="481"/>
        <v>8.3998446897365012E-5</v>
      </c>
      <c r="H2250" s="8">
        <f t="shared" si="482"/>
        <v>4.8649972575978294E-4</v>
      </c>
      <c r="I2250" s="8">
        <f t="shared" si="483"/>
        <v>1.2389572753342493E-3</v>
      </c>
      <c r="J2250" s="6">
        <f t="shared" si="484"/>
        <v>2.0739946097309862E-3</v>
      </c>
      <c r="K2250" s="6">
        <f t="shared" si="485"/>
        <v>1.44850314481248E-3</v>
      </c>
      <c r="L2250" s="6">
        <f t="shared" si="486"/>
        <v>8.5346039369335049E-4</v>
      </c>
      <c r="M2250" s="9">
        <f t="shared" si="487"/>
        <v>4.0500802896619045E-2</v>
      </c>
      <c r="N2250" s="9">
        <f t="shared" si="488"/>
        <v>0.33586376909299986</v>
      </c>
      <c r="O2250" s="9">
        <f t="shared" si="489"/>
        <v>1</v>
      </c>
      <c r="P2250" s="9">
        <f t="shared" si="490"/>
        <v>0.45878819066320631</v>
      </c>
      <c r="Q2250" s="10">
        <f t="shared" si="491"/>
        <v>8.6777926325038238E-2</v>
      </c>
      <c r="R2250" s="10">
        <f t="shared" si="474"/>
        <v>0.9218934282936122</v>
      </c>
      <c r="S2250" s="10">
        <f>_xlfn.PERCENTILE.INC($R$1519:R2250,0.75)</f>
        <v>0.70031515597552463</v>
      </c>
      <c r="T2250" s="10">
        <f t="shared" si="475"/>
        <v>0.70031515597552463</v>
      </c>
      <c r="U2250" s="11">
        <f t="shared" si="492"/>
        <v>0.70031515597552463</v>
      </c>
      <c r="V2250" s="10">
        <f t="shared" si="476"/>
        <v>0.68632129729050684</v>
      </c>
      <c r="W2250" s="10">
        <f t="shared" si="477"/>
        <v>0.69026900632274668</v>
      </c>
      <c r="X2250" s="10">
        <f t="shared" si="493"/>
        <v>1.1523667853670152</v>
      </c>
      <c r="Y2250" s="10">
        <f>_xlfn.PERCENTILE.INC($X$1519:X2250,0.75)</f>
        <v>0.87539394496940581</v>
      </c>
      <c r="Z2250" s="10">
        <f t="shared" si="494"/>
        <v>0.87539394496940581</v>
      </c>
      <c r="AA2250" s="10">
        <f t="shared" si="495"/>
        <v>0.86583527059969245</v>
      </c>
      <c r="AB2250" s="10">
        <f t="shared" si="496"/>
        <v>0.47374631989885657</v>
      </c>
      <c r="AC2250" s="10">
        <f t="shared" si="497"/>
        <v>0.41018627308523492</v>
      </c>
      <c r="AD2250" s="13">
        <f t="shared" si="498"/>
        <v>473746.31989885657</v>
      </c>
      <c r="AE2250" s="13">
        <f t="shared" si="478"/>
        <v>410186.27308523492</v>
      </c>
      <c r="AF2250" s="13"/>
      <c r="AG2250" s="2">
        <f t="shared" si="473"/>
        <v>38015</v>
      </c>
      <c r="AH2250" s="3">
        <f t="shared" si="479"/>
        <v>-10113.180453248842</v>
      </c>
      <c r="AI2250" s="3">
        <f t="shared" si="480"/>
        <v>-8756.348334362232</v>
      </c>
      <c r="AJ2250" s="3">
        <f t="shared" si="499"/>
        <v>182533.68871795834</v>
      </c>
      <c r="AK2250" s="3">
        <f t="shared" si="500"/>
        <v>122783.19612591318</v>
      </c>
    </row>
    <row r="2251" spans="2:37" x14ac:dyDescent="0.2">
      <c r="B2251" s="5">
        <v>38016</v>
      </c>
      <c r="C2251" s="1">
        <v>166.49</v>
      </c>
      <c r="D2251" s="1">
        <f t="shared" si="470"/>
        <v>5</v>
      </c>
      <c r="E2251" s="1" t="b">
        <f t="shared" si="471"/>
        <v>0</v>
      </c>
      <c r="F2251" s="6">
        <f t="shared" si="472"/>
        <v>8.7857489093554619E-3</v>
      </c>
      <c r="G2251" s="8">
        <f t="shared" si="481"/>
        <v>2.8420395034510189E-4</v>
      </c>
      <c r="H2251" s="8">
        <f t="shared" si="482"/>
        <v>5.7831071828055999E-4</v>
      </c>
      <c r="I2251" s="8">
        <f t="shared" si="483"/>
        <v>1.3443391437359727E-3</v>
      </c>
      <c r="J2251" s="6">
        <f t="shared" si="484"/>
        <v>2.0739073988783616E-3</v>
      </c>
      <c r="K2251" s="6">
        <f t="shared" si="485"/>
        <v>1.4485434909922374E-3</v>
      </c>
      <c r="L2251" s="6">
        <f t="shared" si="486"/>
        <v>8.5422554307604368E-4</v>
      </c>
      <c r="M2251" s="9">
        <f t="shared" si="487"/>
        <v>0.13703791716969083</v>
      </c>
      <c r="N2251" s="9">
        <f t="shared" si="488"/>
        <v>0.39923600628961653</v>
      </c>
      <c r="O2251" s="9">
        <f t="shared" si="489"/>
        <v>1</v>
      </c>
      <c r="P2251" s="9">
        <f t="shared" si="490"/>
        <v>0.51209130781976908</v>
      </c>
      <c r="Q2251" s="10">
        <f t="shared" si="491"/>
        <v>8.8572865059613079E-2</v>
      </c>
      <c r="R2251" s="10">
        <f t="shared" si="474"/>
        <v>0.90321115779823546</v>
      </c>
      <c r="S2251" s="10">
        <f>_xlfn.PERCENTILE.INC($R$1519:R2251,0.75)</f>
        <v>0.7005907918675861</v>
      </c>
      <c r="T2251" s="10">
        <f t="shared" si="475"/>
        <v>0.7005907918675861</v>
      </c>
      <c r="U2251" s="11">
        <f t="shared" si="492"/>
        <v>0.7005907918675861</v>
      </c>
      <c r="V2251" s="10">
        <f t="shared" si="476"/>
        <v>0.68632129729050684</v>
      </c>
      <c r="W2251" s="10">
        <f t="shared" si="477"/>
        <v>0.69026900632274668</v>
      </c>
      <c r="X2251" s="10">
        <f t="shared" si="493"/>
        <v>1.1290139472477942</v>
      </c>
      <c r="Y2251" s="10">
        <f>_xlfn.PERCENTILE.INC($X$1519:X2251,0.75)</f>
        <v>0.87573848983448266</v>
      </c>
      <c r="Z2251" s="10">
        <f t="shared" si="494"/>
        <v>0.87573848983448266</v>
      </c>
      <c r="AA2251" s="10">
        <f t="shared" si="495"/>
        <v>0.86583527059969245</v>
      </c>
      <c r="AB2251" s="10">
        <f t="shared" si="496"/>
        <v>0.47374631989885657</v>
      </c>
      <c r="AC2251" s="10">
        <f t="shared" si="497"/>
        <v>0.41018627308523492</v>
      </c>
      <c r="AD2251" s="13">
        <f t="shared" si="498"/>
        <v>473746.31989885657</v>
      </c>
      <c r="AE2251" s="13">
        <f t="shared" si="478"/>
        <v>410186.27308523492</v>
      </c>
      <c r="AF2251" s="13"/>
      <c r="AG2251" s="2">
        <f t="shared" si="473"/>
        <v>38016</v>
      </c>
      <c r="AH2251" s="3">
        <f t="shared" si="479"/>
        <v>4162.2162133625425</v>
      </c>
      <c r="AI2251" s="3">
        <f t="shared" si="480"/>
        <v>3603.7936013911844</v>
      </c>
      <c r="AJ2251" s="3">
        <f t="shared" si="499"/>
        <v>186695.9049313209</v>
      </c>
      <c r="AK2251" s="3">
        <f t="shared" si="500"/>
        <v>126386.98972730436</v>
      </c>
    </row>
    <row r="2252" spans="2:37" x14ac:dyDescent="0.2">
      <c r="B2252" s="5">
        <v>38019</v>
      </c>
      <c r="C2252" s="1">
        <v>164.97</v>
      </c>
      <c r="D2252" s="1">
        <f t="shared" si="470"/>
        <v>6</v>
      </c>
      <c r="E2252" s="1" t="b">
        <f t="shared" si="471"/>
        <v>1</v>
      </c>
      <c r="F2252" s="6">
        <f t="shared" si="472"/>
        <v>-9.1296774581056672E-3</v>
      </c>
      <c r="G2252" s="8">
        <f t="shared" si="481"/>
        <v>4.1781531870827015E-5</v>
      </c>
      <c r="H2252" s="8">
        <f t="shared" si="482"/>
        <v>4.8316139269671197E-4</v>
      </c>
      <c r="I2252" s="8">
        <f t="shared" si="483"/>
        <v>1.2966539361459004E-3</v>
      </c>
      <c r="J2252" s="6">
        <f t="shared" si="484"/>
        <v>2.073793183573815E-3</v>
      </c>
      <c r="K2252" s="6">
        <f t="shared" si="485"/>
        <v>1.448555281525807E-3</v>
      </c>
      <c r="L2252" s="6">
        <f t="shared" si="486"/>
        <v>8.5492696289904944E-4</v>
      </c>
      <c r="M2252" s="9">
        <f t="shared" si="487"/>
        <v>2.0147395700676356E-2</v>
      </c>
      <c r="N2252" s="9">
        <f t="shared" si="488"/>
        <v>0.33354708574724429</v>
      </c>
      <c r="O2252" s="9">
        <f t="shared" si="489"/>
        <v>1</v>
      </c>
      <c r="P2252" s="9">
        <f t="shared" si="490"/>
        <v>0.45123149381597355</v>
      </c>
      <c r="Q2252" s="10">
        <f t="shared" si="491"/>
        <v>8.9630252320445039E-2</v>
      </c>
      <c r="R2252" s="10">
        <f t="shared" si="474"/>
        <v>0.89255578254967893</v>
      </c>
      <c r="S2252" s="10">
        <f>_xlfn.PERCENTILE.INC($R$1519:R2252,0.75)</f>
        <v>0.70146117957327392</v>
      </c>
      <c r="T2252" s="10">
        <f t="shared" si="475"/>
        <v>0.70146117957327392</v>
      </c>
      <c r="U2252" s="11">
        <f t="shared" si="492"/>
        <v>0.70146117957327392</v>
      </c>
      <c r="V2252" s="10">
        <f t="shared" si="476"/>
        <v>0.51209130781976908</v>
      </c>
      <c r="W2252" s="10">
        <f t="shared" si="477"/>
        <v>0.7005907918675861</v>
      </c>
      <c r="X2252" s="10">
        <f t="shared" si="493"/>
        <v>1.1156947281870988</v>
      </c>
      <c r="Y2252" s="10">
        <f>_xlfn.PERCENTILE.INC($X$1519:X2252,0.75)</f>
        <v>0.87682647446659245</v>
      </c>
      <c r="Z2252" s="10">
        <f t="shared" si="494"/>
        <v>0.87682647446659245</v>
      </c>
      <c r="AA2252" s="10">
        <f t="shared" si="495"/>
        <v>0.87682647446659245</v>
      </c>
      <c r="AB2252" s="10">
        <f t="shared" si="496"/>
        <v>0.3587664548539598</v>
      </c>
      <c r="AC2252" s="10">
        <f t="shared" si="497"/>
        <v>0.31457592576647547</v>
      </c>
      <c r="AD2252" s="13">
        <f t="shared" si="498"/>
        <v>358766.45485395979</v>
      </c>
      <c r="AE2252" s="13">
        <f t="shared" si="478"/>
        <v>314575.9257664755</v>
      </c>
      <c r="AF2252" s="13"/>
      <c r="AG2252" s="2">
        <f t="shared" si="473"/>
        <v>38019</v>
      </c>
      <c r="AH2252" s="3">
        <f t="shared" si="479"/>
        <v>-4325.1510976411073</v>
      </c>
      <c r="AI2252" s="3">
        <f t="shared" si="480"/>
        <v>-3744.8683710106448</v>
      </c>
      <c r="AJ2252" s="3">
        <f t="shared" si="499"/>
        <v>182370.7538336798</v>
      </c>
      <c r="AK2252" s="3">
        <f t="shared" si="500"/>
        <v>122642.12135629372</v>
      </c>
    </row>
    <row r="2253" spans="2:37" x14ac:dyDescent="0.2">
      <c r="B2253" s="5">
        <v>38020</v>
      </c>
      <c r="C2253" s="1">
        <v>166.12</v>
      </c>
      <c r="D2253" s="1">
        <f t="shared" si="470"/>
        <v>6</v>
      </c>
      <c r="E2253" s="1" t="b">
        <f t="shared" si="471"/>
        <v>0</v>
      </c>
      <c r="F2253" s="6">
        <f t="shared" si="472"/>
        <v>6.9709644177728958E-3</v>
      </c>
      <c r="G2253" s="8">
        <f t="shared" si="481"/>
        <v>2.2360857208166349E-4</v>
      </c>
      <c r="H2253" s="8">
        <f t="shared" si="482"/>
        <v>5.5959970387891905E-4</v>
      </c>
      <c r="I2253" s="8">
        <f t="shared" si="483"/>
        <v>1.3521927525214812E-3</v>
      </c>
      <c r="J2253" s="6">
        <f t="shared" si="484"/>
        <v>2.0736781091933738E-3</v>
      </c>
      <c r="K2253" s="6">
        <f t="shared" si="485"/>
        <v>1.4485934678650566E-3</v>
      </c>
      <c r="L2253" s="6">
        <f t="shared" si="486"/>
        <v>8.5570773619460922E-4</v>
      </c>
      <c r="M2253" s="9">
        <f t="shared" si="487"/>
        <v>0.10783186218262365</v>
      </c>
      <c r="N2253" s="9">
        <f t="shared" si="488"/>
        <v>0.38630555521119364</v>
      </c>
      <c r="O2253" s="9">
        <f t="shared" si="489"/>
        <v>1</v>
      </c>
      <c r="P2253" s="9">
        <f t="shared" si="490"/>
        <v>0.49804580579793911</v>
      </c>
      <c r="Q2253" s="10">
        <f t="shared" si="491"/>
        <v>9.0316470682888755E-2</v>
      </c>
      <c r="R2253" s="10">
        <f t="shared" si="474"/>
        <v>0.8857742048057764</v>
      </c>
      <c r="S2253" s="10">
        <f>_xlfn.PERCENTILE.INC($R$1519:R2253,0.75)</f>
        <v>0.70303242029777979</v>
      </c>
      <c r="T2253" s="10">
        <f t="shared" si="475"/>
        <v>0.70303242029777979</v>
      </c>
      <c r="U2253" s="11">
        <f t="shared" si="492"/>
        <v>0.70303242029777979</v>
      </c>
      <c r="V2253" s="10">
        <f t="shared" si="476"/>
        <v>0.51209130781976908</v>
      </c>
      <c r="W2253" s="10">
        <f t="shared" si="477"/>
        <v>0.7005907918675861</v>
      </c>
      <c r="X2253" s="10">
        <f t="shared" si="493"/>
        <v>1.1072177560072205</v>
      </c>
      <c r="Y2253" s="10">
        <f>_xlfn.PERCENTILE.INC($X$1519:X2253,0.75)</f>
        <v>0.8787905253722248</v>
      </c>
      <c r="Z2253" s="10">
        <f t="shared" si="494"/>
        <v>0.8787905253722248</v>
      </c>
      <c r="AA2253" s="10">
        <f t="shared" si="495"/>
        <v>0.87682647446659245</v>
      </c>
      <c r="AB2253" s="10">
        <f t="shared" si="496"/>
        <v>0.3587664548539598</v>
      </c>
      <c r="AC2253" s="10">
        <f t="shared" si="497"/>
        <v>0.31457592576647547</v>
      </c>
      <c r="AD2253" s="13">
        <f t="shared" si="498"/>
        <v>358766.45485395979</v>
      </c>
      <c r="AE2253" s="13">
        <f t="shared" si="478"/>
        <v>314575.9257664755</v>
      </c>
      <c r="AF2253" s="13"/>
      <c r="AG2253" s="2">
        <f t="shared" si="473"/>
        <v>38020</v>
      </c>
      <c r="AH2253" s="3">
        <f t="shared" si="479"/>
        <v>2500.9481910774798</v>
      </c>
      <c r="AI2253" s="3">
        <f t="shared" si="480"/>
        <v>2192.8975852060685</v>
      </c>
      <c r="AJ2253" s="3">
        <f t="shared" si="499"/>
        <v>184871.70202475728</v>
      </c>
      <c r="AK2253" s="3">
        <f t="shared" si="500"/>
        <v>124835.01894149979</v>
      </c>
    </row>
    <row r="2254" spans="2:37" x14ac:dyDescent="0.2">
      <c r="B2254" s="5">
        <v>38021</v>
      </c>
      <c r="C2254" s="1">
        <v>167.57</v>
      </c>
      <c r="D2254" s="1">
        <f t="shared" si="470"/>
        <v>6</v>
      </c>
      <c r="E2254" s="1" t="b">
        <f t="shared" si="471"/>
        <v>0</v>
      </c>
      <c r="F2254" s="6">
        <f t="shared" si="472"/>
        <v>8.7286299060920225E-3</v>
      </c>
      <c r="G2254" s="8">
        <f t="shared" si="481"/>
        <v>4.3433647648235722E-4</v>
      </c>
      <c r="H2254" s="8">
        <f t="shared" si="482"/>
        <v>6.7444402421441255E-4</v>
      </c>
      <c r="I2254" s="8">
        <f t="shared" si="483"/>
        <v>1.3880482283209696E-3</v>
      </c>
      <c r="J2254" s="6">
        <f t="shared" si="484"/>
        <v>2.0735810379465254E-3</v>
      </c>
      <c r="K2254" s="6">
        <f t="shared" si="485"/>
        <v>1.4486712558347519E-3</v>
      </c>
      <c r="L2254" s="6">
        <f t="shared" si="486"/>
        <v>8.5652928998428428E-4</v>
      </c>
      <c r="M2254" s="9">
        <f t="shared" si="487"/>
        <v>0.20946202175560119</v>
      </c>
      <c r="N2254" s="9">
        <f t="shared" si="488"/>
        <v>0.46556043788263407</v>
      </c>
      <c r="O2254" s="9">
        <f t="shared" si="489"/>
        <v>1</v>
      </c>
      <c r="P2254" s="9">
        <f t="shared" si="490"/>
        <v>0.55834081987941175</v>
      </c>
      <c r="Q2254" s="10">
        <f t="shared" si="491"/>
        <v>9.1968377339615492E-2</v>
      </c>
      <c r="R2254" s="10">
        <f t="shared" si="474"/>
        <v>0.86986421109269596</v>
      </c>
      <c r="S2254" s="10">
        <f>_xlfn.PERCENTILE.INC($R$1519:R2254,0.75)</f>
        <v>0.70435569714595903</v>
      </c>
      <c r="T2254" s="10">
        <f t="shared" si="475"/>
        <v>0.70435569714595903</v>
      </c>
      <c r="U2254" s="11">
        <f t="shared" si="492"/>
        <v>0.70435569714595903</v>
      </c>
      <c r="V2254" s="10">
        <f t="shared" si="476"/>
        <v>0.51209130781976908</v>
      </c>
      <c r="W2254" s="10">
        <f t="shared" si="477"/>
        <v>0.7005907918675861</v>
      </c>
      <c r="X2254" s="10">
        <f t="shared" si="493"/>
        <v>1.08733026386587</v>
      </c>
      <c r="Y2254" s="10">
        <f>_xlfn.PERCENTILE.INC($X$1519:X2254,0.75)</f>
        <v>0.88044462143244884</v>
      </c>
      <c r="Z2254" s="10">
        <f t="shared" si="494"/>
        <v>0.88044462143244884</v>
      </c>
      <c r="AA2254" s="10">
        <f t="shared" si="495"/>
        <v>0.87682647446659245</v>
      </c>
      <c r="AB2254" s="10">
        <f t="shared" si="496"/>
        <v>0.3587664548539598</v>
      </c>
      <c r="AC2254" s="10">
        <f t="shared" si="497"/>
        <v>0.31457592576647547</v>
      </c>
      <c r="AD2254" s="13">
        <f t="shared" si="498"/>
        <v>358766.45485395979</v>
      </c>
      <c r="AE2254" s="13">
        <f t="shared" si="478"/>
        <v>314575.9257664755</v>
      </c>
      <c r="AF2254" s="13"/>
      <c r="AG2254" s="2">
        <f t="shared" si="473"/>
        <v>38021</v>
      </c>
      <c r="AH2254" s="3">
        <f t="shared" si="479"/>
        <v>3131.5396071408868</v>
      </c>
      <c r="AI2254" s="3">
        <f t="shared" si="480"/>
        <v>2745.8168333818421</v>
      </c>
      <c r="AJ2254" s="3">
        <f t="shared" si="499"/>
        <v>188003.24163189816</v>
      </c>
      <c r="AK2254" s="3">
        <f t="shared" si="500"/>
        <v>127580.83577488163</v>
      </c>
    </row>
    <row r="2255" spans="2:37" x14ac:dyDescent="0.2">
      <c r="B2255" s="5">
        <v>38022</v>
      </c>
      <c r="C2255" s="1">
        <v>165.86</v>
      </c>
      <c r="D2255" s="1">
        <f t="shared" si="470"/>
        <v>6</v>
      </c>
      <c r="E2255" s="1" t="b">
        <f t="shared" si="471"/>
        <v>0</v>
      </c>
      <c r="F2255" s="6">
        <f t="shared" si="472"/>
        <v>-1.0204690577072184E-2</v>
      </c>
      <c r="G2255" s="8">
        <f t="shared" si="481"/>
        <v>1.4472032756782319E-4</v>
      </c>
      <c r="H2255" s="8">
        <f t="shared" si="482"/>
        <v>5.4866255369136858E-4</v>
      </c>
      <c r="I2255" s="8">
        <f t="shared" si="483"/>
        <v>1.2718932744114604E-3</v>
      </c>
      <c r="J2255" s="6">
        <f t="shared" si="484"/>
        <v>2.0734451274348358E-3</v>
      </c>
      <c r="K2255" s="6">
        <f t="shared" si="485"/>
        <v>1.4487017831817607E-3</v>
      </c>
      <c r="L2255" s="6">
        <f t="shared" si="486"/>
        <v>8.5720104945323397E-4</v>
      </c>
      <c r="M2255" s="9">
        <f t="shared" si="487"/>
        <v>6.9797037622531186E-2</v>
      </c>
      <c r="N2255" s="9">
        <f t="shared" si="488"/>
        <v>0.37872705070214641</v>
      </c>
      <c r="O2255" s="9">
        <f t="shared" si="489"/>
        <v>1</v>
      </c>
      <c r="P2255" s="9">
        <f t="shared" si="490"/>
        <v>0.48284136277489259</v>
      </c>
      <c r="Q2255" s="10">
        <f t="shared" si="491"/>
        <v>9.4444523011340306E-2</v>
      </c>
      <c r="R2255" s="10">
        <f t="shared" si="474"/>
        <v>0.84705811887465521</v>
      </c>
      <c r="S2255" s="10">
        <f>_xlfn.PERCENTILE.INC($R$1519:R2255,0.75)</f>
        <v>0.70448219322266703</v>
      </c>
      <c r="T2255" s="10">
        <f t="shared" si="475"/>
        <v>0.70448219322266703</v>
      </c>
      <c r="U2255" s="11">
        <f t="shared" si="492"/>
        <v>0.70448219322266703</v>
      </c>
      <c r="V2255" s="10">
        <f t="shared" si="476"/>
        <v>0.51209130781976908</v>
      </c>
      <c r="W2255" s="10">
        <f t="shared" si="477"/>
        <v>0.7005907918675861</v>
      </c>
      <c r="X2255" s="10">
        <f t="shared" si="493"/>
        <v>1.058822648593319</v>
      </c>
      <c r="Y2255" s="10">
        <f>_xlfn.PERCENTILE.INC($X$1519:X2255,0.75)</f>
        <v>0.88060274152833373</v>
      </c>
      <c r="Z2255" s="10">
        <f t="shared" si="494"/>
        <v>0.88060274152833373</v>
      </c>
      <c r="AA2255" s="10">
        <f t="shared" si="495"/>
        <v>0.87682647446659245</v>
      </c>
      <c r="AB2255" s="10">
        <f t="shared" si="496"/>
        <v>0.3587664548539598</v>
      </c>
      <c r="AC2255" s="10">
        <f t="shared" si="497"/>
        <v>0.31457592576647547</v>
      </c>
      <c r="AD2255" s="13">
        <f t="shared" si="498"/>
        <v>358766.45485395979</v>
      </c>
      <c r="AE2255" s="13">
        <f t="shared" si="478"/>
        <v>314575.9257664755</v>
      </c>
      <c r="AF2255" s="13"/>
      <c r="AG2255" s="2">
        <f t="shared" si="473"/>
        <v>38022</v>
      </c>
      <c r="AH2255" s="3">
        <f t="shared" si="479"/>
        <v>-3661.1006612177966</v>
      </c>
      <c r="AI2255" s="3">
        <f t="shared" si="480"/>
        <v>-3210.1499854429112</v>
      </c>
      <c r="AJ2255" s="3">
        <f t="shared" si="499"/>
        <v>184342.14097068037</v>
      </c>
      <c r="AK2255" s="3">
        <f t="shared" si="500"/>
        <v>124370.68578943872</v>
      </c>
    </row>
    <row r="2256" spans="2:37" x14ac:dyDescent="0.2">
      <c r="B2256" s="5">
        <v>38023</v>
      </c>
      <c r="C2256" s="1">
        <v>166.15</v>
      </c>
      <c r="D2256" s="1">
        <f t="shared" si="470"/>
        <v>6</v>
      </c>
      <c r="E2256" s="1" t="b">
        <f t="shared" si="471"/>
        <v>0</v>
      </c>
      <c r="F2256" s="6">
        <f t="shared" si="472"/>
        <v>1.7484625587844693E-3</v>
      </c>
      <c r="G2256" s="8">
        <f t="shared" si="481"/>
        <v>1.4131759914837359E-4</v>
      </c>
      <c r="H2256" s="8">
        <f t="shared" si="482"/>
        <v>5.7199098805136943E-4</v>
      </c>
      <c r="I2256" s="8">
        <f t="shared" si="483"/>
        <v>1.2639289805417627E-3</v>
      </c>
      <c r="J2256" s="6">
        <f t="shared" si="484"/>
        <v>2.0733087644853403E-3</v>
      </c>
      <c r="K2256" s="6">
        <f t="shared" si="485"/>
        <v>1.4487335176632786E-3</v>
      </c>
      <c r="L2256" s="6">
        <f t="shared" si="486"/>
        <v>8.5785545621924503E-4</v>
      </c>
      <c r="M2256" s="9">
        <f t="shared" si="487"/>
        <v>6.8160421433154469E-2</v>
      </c>
      <c r="N2256" s="9">
        <f t="shared" si="488"/>
        <v>0.39482139474066774</v>
      </c>
      <c r="O2256" s="9">
        <f t="shared" si="489"/>
        <v>1</v>
      </c>
      <c r="P2256" s="9">
        <f t="shared" si="490"/>
        <v>0.48766060539127404</v>
      </c>
      <c r="Q2256" s="10">
        <f t="shared" si="491"/>
        <v>9.4261329340250166E-2</v>
      </c>
      <c r="R2256" s="10">
        <f t="shared" si="474"/>
        <v>0.84870434737057665</v>
      </c>
      <c r="S2256" s="10">
        <f>_xlfn.PERCENTILE.INC($R$1519:R2256,0.75)</f>
        <v>0.70492306732735899</v>
      </c>
      <c r="T2256" s="10">
        <f t="shared" si="475"/>
        <v>0.70492306732735899</v>
      </c>
      <c r="U2256" s="11">
        <f t="shared" si="492"/>
        <v>0.70492306732735899</v>
      </c>
      <c r="V2256" s="10">
        <f t="shared" si="476"/>
        <v>0.51209130781976908</v>
      </c>
      <c r="W2256" s="10">
        <f t="shared" si="477"/>
        <v>0.7005907918675861</v>
      </c>
      <c r="X2256" s="10">
        <f t="shared" si="493"/>
        <v>1.0608804342132208</v>
      </c>
      <c r="Y2256" s="10">
        <f>_xlfn.PERCENTILE.INC($X$1519:X2256,0.75)</f>
        <v>0.88115383415919879</v>
      </c>
      <c r="Z2256" s="10">
        <f t="shared" si="494"/>
        <v>0.88115383415919879</v>
      </c>
      <c r="AA2256" s="10">
        <f t="shared" si="495"/>
        <v>0.87682647446659245</v>
      </c>
      <c r="AB2256" s="10">
        <f t="shared" si="496"/>
        <v>0.3587664548539598</v>
      </c>
      <c r="AC2256" s="10">
        <f t="shared" si="497"/>
        <v>0.31457592576647547</v>
      </c>
      <c r="AD2256" s="13">
        <f t="shared" si="498"/>
        <v>358766.45485395979</v>
      </c>
      <c r="AE2256" s="13">
        <f t="shared" si="478"/>
        <v>314575.9257664755</v>
      </c>
      <c r="AF2256" s="13"/>
      <c r="AG2256" s="2">
        <f t="shared" si="473"/>
        <v>38023</v>
      </c>
      <c r="AH2256" s="3">
        <f t="shared" si="479"/>
        <v>627.28971365998734</v>
      </c>
      <c r="AI2256" s="3">
        <f t="shared" si="480"/>
        <v>550.02422809764505</v>
      </c>
      <c r="AJ2256" s="3">
        <f t="shared" si="499"/>
        <v>184969.43068434036</v>
      </c>
      <c r="AK2256" s="3">
        <f t="shared" si="500"/>
        <v>124920.71001753636</v>
      </c>
    </row>
    <row r="2257" spans="2:37" x14ac:dyDescent="0.2">
      <c r="B2257" s="5">
        <v>38026</v>
      </c>
      <c r="C2257" s="1">
        <v>166.18</v>
      </c>
      <c r="D2257" s="1">
        <f t="shared" si="470"/>
        <v>7</v>
      </c>
      <c r="E2257" s="1" t="b">
        <f t="shared" si="471"/>
        <v>1</v>
      </c>
      <c r="F2257" s="6">
        <f t="shared" si="472"/>
        <v>1.8055973517916435E-4</v>
      </c>
      <c r="G2257" s="8">
        <f t="shared" si="481"/>
        <v>1.3869403084606875E-4</v>
      </c>
      <c r="H2257" s="8">
        <f t="shared" si="482"/>
        <v>5.5346442225745495E-4</v>
      </c>
      <c r="I2257" s="8">
        <f t="shared" si="483"/>
        <v>1.2213366280682835E-3</v>
      </c>
      <c r="J2257" s="6">
        <f t="shared" si="484"/>
        <v>2.0731760119170987E-3</v>
      </c>
      <c r="K2257" s="6">
        <f t="shared" si="485"/>
        <v>1.4487645673304586E-3</v>
      </c>
      <c r="L2257" s="6">
        <f t="shared" si="486"/>
        <v>8.5846512336788436E-4</v>
      </c>
      <c r="M2257" s="9">
        <f t="shared" si="487"/>
        <v>6.689930331473215E-2</v>
      </c>
      <c r="N2257" s="9">
        <f t="shared" si="488"/>
        <v>0.38202509554557007</v>
      </c>
      <c r="O2257" s="9">
        <f t="shared" si="489"/>
        <v>1</v>
      </c>
      <c r="P2257" s="9">
        <f t="shared" si="490"/>
        <v>0.48297479962010076</v>
      </c>
      <c r="Q2257" s="10">
        <f t="shared" si="491"/>
        <v>9.4141814417212519E-2</v>
      </c>
      <c r="R2257" s="10">
        <f t="shared" si="474"/>
        <v>0.84978179457494196</v>
      </c>
      <c r="S2257" s="10">
        <f>_xlfn.PERCENTILE.INC($R$1519:R2257,0.75)</f>
        <v>0.7068848601470854</v>
      </c>
      <c r="T2257" s="10">
        <f t="shared" si="475"/>
        <v>0.7068848601470854</v>
      </c>
      <c r="U2257" s="11">
        <f t="shared" si="492"/>
        <v>0.7068848601470854</v>
      </c>
      <c r="V2257" s="10">
        <f t="shared" si="476"/>
        <v>0.48766060539127404</v>
      </c>
      <c r="W2257" s="10">
        <f t="shared" si="477"/>
        <v>0.70492306732735899</v>
      </c>
      <c r="X2257" s="10">
        <f t="shared" si="493"/>
        <v>1.0622272432186775</v>
      </c>
      <c r="Y2257" s="10">
        <f>_xlfn.PERCENTILE.INC($X$1519:X2257,0.75)</f>
        <v>0.88360607518385681</v>
      </c>
      <c r="Z2257" s="10">
        <f t="shared" si="494"/>
        <v>0.88360607518385681</v>
      </c>
      <c r="AA2257" s="10">
        <f t="shared" si="495"/>
        <v>0.88360607518385681</v>
      </c>
      <c r="AB2257" s="10">
        <f t="shared" si="496"/>
        <v>0.3437632097671337</v>
      </c>
      <c r="AC2257" s="10">
        <f t="shared" si="497"/>
        <v>0.30375126057494189</v>
      </c>
      <c r="AD2257" s="13">
        <f t="shared" si="498"/>
        <v>343763.2097671337</v>
      </c>
      <c r="AE2257" s="13">
        <f t="shared" si="478"/>
        <v>303751.26057494187</v>
      </c>
      <c r="AF2257" s="13"/>
      <c r="AG2257" s="2">
        <f t="shared" si="473"/>
        <v>38026</v>
      </c>
      <c r="AH2257" s="3">
        <f t="shared" si="479"/>
        <v>64.7787760795986</v>
      </c>
      <c r="AI2257" s="3">
        <f t="shared" si="480"/>
        <v>56.799745850135281</v>
      </c>
      <c r="AJ2257" s="3">
        <f t="shared" si="499"/>
        <v>185034.20946041995</v>
      </c>
      <c r="AK2257" s="3">
        <f t="shared" si="500"/>
        <v>124977.50976338649</v>
      </c>
    </row>
    <row r="2258" spans="2:37" x14ac:dyDescent="0.2">
      <c r="B2258" s="5">
        <v>38027</v>
      </c>
      <c r="C2258" s="1">
        <v>167.2</v>
      </c>
      <c r="D2258" s="1">
        <f t="shared" si="470"/>
        <v>7</v>
      </c>
      <c r="E2258" s="1" t="b">
        <f t="shared" si="471"/>
        <v>0</v>
      </c>
      <c r="F2258" s="6">
        <f t="shared" si="472"/>
        <v>6.1379227343842935E-3</v>
      </c>
      <c r="G2258" s="8">
        <f t="shared" si="481"/>
        <v>3.3798626483174722E-4</v>
      </c>
      <c r="H2258" s="8">
        <f t="shared" si="482"/>
        <v>6.2686111455412187E-4</v>
      </c>
      <c r="I2258" s="8">
        <f t="shared" si="483"/>
        <v>1.3020893713722088E-3</v>
      </c>
      <c r="J2258" s="6">
        <f t="shared" si="484"/>
        <v>2.0730701849217379E-3</v>
      </c>
      <c r="K2258" s="6">
        <f t="shared" si="485"/>
        <v>1.4488233417423188E-3</v>
      </c>
      <c r="L2258" s="6">
        <f t="shared" si="486"/>
        <v>8.5918510301902142E-4</v>
      </c>
      <c r="M2258" s="9">
        <f t="shared" si="487"/>
        <v>0.16303657603589858</v>
      </c>
      <c r="N2258" s="9">
        <f t="shared" si="488"/>
        <v>0.43266911602920088</v>
      </c>
      <c r="O2258" s="9">
        <f t="shared" si="489"/>
        <v>1</v>
      </c>
      <c r="P2258" s="9">
        <f t="shared" si="490"/>
        <v>0.53190189735503324</v>
      </c>
      <c r="Q2258" s="10">
        <f t="shared" si="491"/>
        <v>9.4213574025789421E-2</v>
      </c>
      <c r="R2258" s="10">
        <f t="shared" si="474"/>
        <v>0.84913454167550539</v>
      </c>
      <c r="S2258" s="10">
        <f>_xlfn.PERCENTILE.INC($R$1519:R2258,0.75)</f>
        <v>0.70871996839345797</v>
      </c>
      <c r="T2258" s="10">
        <f t="shared" si="475"/>
        <v>0.70871996839345797</v>
      </c>
      <c r="U2258" s="11">
        <f t="shared" si="492"/>
        <v>0.70871996839345797</v>
      </c>
      <c r="V2258" s="10">
        <f t="shared" si="476"/>
        <v>0.48766060539127404</v>
      </c>
      <c r="W2258" s="10">
        <f t="shared" si="477"/>
        <v>0.70492306732735899</v>
      </c>
      <c r="X2258" s="10">
        <f t="shared" si="493"/>
        <v>1.0614181770943818</v>
      </c>
      <c r="Y2258" s="10">
        <f>_xlfn.PERCENTILE.INC($X$1519:X2258,0.75)</f>
        <v>0.88589996049182262</v>
      </c>
      <c r="Z2258" s="10">
        <f t="shared" si="494"/>
        <v>0.88589996049182262</v>
      </c>
      <c r="AA2258" s="10">
        <f t="shared" si="495"/>
        <v>0.88360607518385681</v>
      </c>
      <c r="AB2258" s="10">
        <f t="shared" si="496"/>
        <v>0.3437632097671337</v>
      </c>
      <c r="AC2258" s="10">
        <f t="shared" si="497"/>
        <v>0.30375126057494189</v>
      </c>
      <c r="AD2258" s="13">
        <f t="shared" si="498"/>
        <v>343763.2097671337</v>
      </c>
      <c r="AE2258" s="13">
        <f t="shared" si="478"/>
        <v>303751.26057494187</v>
      </c>
      <c r="AF2258" s="13"/>
      <c r="AG2258" s="2">
        <f t="shared" si="473"/>
        <v>38027</v>
      </c>
      <c r="AH2258" s="3">
        <f t="shared" si="479"/>
        <v>2109.9920204746068</v>
      </c>
      <c r="AI2258" s="3">
        <f t="shared" si="480"/>
        <v>1864.4017678808232</v>
      </c>
      <c r="AJ2258" s="3">
        <f t="shared" si="499"/>
        <v>187144.20148089455</v>
      </c>
      <c r="AK2258" s="3">
        <f t="shared" si="500"/>
        <v>126841.91153126731</v>
      </c>
    </row>
    <row r="2259" spans="2:37" x14ac:dyDescent="0.2">
      <c r="B2259" s="5">
        <v>38028</v>
      </c>
      <c r="C2259" s="1">
        <v>166.92</v>
      </c>
      <c r="D2259" s="1">
        <f t="shared" si="470"/>
        <v>7</v>
      </c>
      <c r="E2259" s="1" t="b">
        <f t="shared" si="471"/>
        <v>0</v>
      </c>
      <c r="F2259" s="6">
        <f t="shared" si="472"/>
        <v>-1.6746411483253842E-3</v>
      </c>
      <c r="G2259" s="8">
        <f t="shared" si="481"/>
        <v>2.5556435671195187E-4</v>
      </c>
      <c r="H2259" s="8">
        <f t="shared" si="482"/>
        <v>6.2676003768952562E-4</v>
      </c>
      <c r="I2259" s="8">
        <f t="shared" si="483"/>
        <v>1.3051207882249307E-3</v>
      </c>
      <c r="J2259" s="6">
        <f t="shared" si="484"/>
        <v>2.0729408672903824E-3</v>
      </c>
      <c r="K2259" s="6">
        <f t="shared" si="485"/>
        <v>1.4488768619152601E-3</v>
      </c>
      <c r="L2259" s="6">
        <f t="shared" si="486"/>
        <v>8.5991487405217215E-4</v>
      </c>
      <c r="M2259" s="9">
        <f t="shared" si="487"/>
        <v>0.12328588853863906</v>
      </c>
      <c r="N2259" s="9">
        <f t="shared" si="488"/>
        <v>0.432583371412955</v>
      </c>
      <c r="O2259" s="9">
        <f t="shared" si="489"/>
        <v>1</v>
      </c>
      <c r="P2259" s="9">
        <f t="shared" si="490"/>
        <v>0.51862308665053136</v>
      </c>
      <c r="Q2259" s="10">
        <f t="shared" si="491"/>
        <v>9.1783408757748E-2</v>
      </c>
      <c r="R2259" s="10">
        <f t="shared" si="474"/>
        <v>0.87161722453729107</v>
      </c>
      <c r="S2259" s="10">
        <f>_xlfn.PERCENTILE.INC($R$1519:R2259,0.75)</f>
        <v>0.70878078877808848</v>
      </c>
      <c r="T2259" s="10">
        <f t="shared" si="475"/>
        <v>0.70878078877808848</v>
      </c>
      <c r="U2259" s="11">
        <f t="shared" si="492"/>
        <v>0.70878078877808848</v>
      </c>
      <c r="V2259" s="10">
        <f t="shared" si="476"/>
        <v>0.48766060539127404</v>
      </c>
      <c r="W2259" s="10">
        <f t="shared" si="477"/>
        <v>0.70492306732735899</v>
      </c>
      <c r="X2259" s="10">
        <f t="shared" si="493"/>
        <v>1.0895215306716137</v>
      </c>
      <c r="Y2259" s="10">
        <f>_xlfn.PERCENTILE.INC($X$1519:X2259,0.75)</f>
        <v>0.88597598597261074</v>
      </c>
      <c r="Z2259" s="10">
        <f t="shared" si="494"/>
        <v>0.88597598597261074</v>
      </c>
      <c r="AA2259" s="10">
        <f t="shared" si="495"/>
        <v>0.88360607518385681</v>
      </c>
      <c r="AB2259" s="10">
        <f t="shared" si="496"/>
        <v>0.3437632097671337</v>
      </c>
      <c r="AC2259" s="10">
        <f t="shared" si="497"/>
        <v>0.30375126057494189</v>
      </c>
      <c r="AD2259" s="13">
        <f t="shared" si="498"/>
        <v>343763.2097671337</v>
      </c>
      <c r="AE2259" s="13">
        <f t="shared" si="478"/>
        <v>303751.26057494187</v>
      </c>
      <c r="AF2259" s="13"/>
      <c r="AG2259" s="2">
        <f t="shared" si="473"/>
        <v>38028</v>
      </c>
      <c r="AH2259" s="3">
        <f t="shared" si="479"/>
        <v>-575.68001635645271</v>
      </c>
      <c r="AI2259" s="3">
        <f t="shared" si="480"/>
        <v>-508.67435981450365</v>
      </c>
      <c r="AJ2259" s="3">
        <f t="shared" si="499"/>
        <v>186568.52146453809</v>
      </c>
      <c r="AK2259" s="3">
        <f t="shared" si="500"/>
        <v>126333.23717145281</v>
      </c>
    </row>
    <row r="2260" spans="2:37" x14ac:dyDescent="0.2">
      <c r="B2260" s="5">
        <v>38029</v>
      </c>
      <c r="C2260" s="1">
        <v>168.55</v>
      </c>
      <c r="D2260" s="1">
        <f t="shared" si="470"/>
        <v>7</v>
      </c>
      <c r="E2260" s="1" t="b">
        <f t="shared" si="471"/>
        <v>0</v>
      </c>
      <c r="F2260" s="6">
        <f t="shared" si="472"/>
        <v>9.765156961418775E-3</v>
      </c>
      <c r="G2260" s="8">
        <f t="shared" si="481"/>
        <v>4.786868993802411E-4</v>
      </c>
      <c r="H2260" s="8">
        <f t="shared" si="482"/>
        <v>7.7749188396219039E-4</v>
      </c>
      <c r="I2260" s="8">
        <f t="shared" si="483"/>
        <v>1.3689989108978411E-3</v>
      </c>
      <c r="J2260" s="6">
        <f t="shared" si="484"/>
        <v>2.0728404424686163E-3</v>
      </c>
      <c r="K2260" s="6">
        <f t="shared" si="485"/>
        <v>1.4489919446220303E-3</v>
      </c>
      <c r="L2260" s="6">
        <f t="shared" si="486"/>
        <v>8.6072559664137304E-4</v>
      </c>
      <c r="M2260" s="9">
        <f t="shared" si="487"/>
        <v>0.23093282510937338</v>
      </c>
      <c r="N2260" s="9">
        <f t="shared" si="488"/>
        <v>0.53657433145013045</v>
      </c>
      <c r="O2260" s="9">
        <f t="shared" si="489"/>
        <v>1</v>
      </c>
      <c r="P2260" s="9">
        <f t="shared" si="490"/>
        <v>0.58916905218650129</v>
      </c>
      <c r="Q2260" s="10">
        <f t="shared" si="491"/>
        <v>9.2412616930752936E-2</v>
      </c>
      <c r="R2260" s="10">
        <f t="shared" si="474"/>
        <v>0.86568265954362034</v>
      </c>
      <c r="S2260" s="10">
        <f>_xlfn.PERCENTILE.INC($R$1519:R2260,0.75)</f>
        <v>0.70912625663475259</v>
      </c>
      <c r="T2260" s="10">
        <f t="shared" si="475"/>
        <v>0.70912625663475259</v>
      </c>
      <c r="U2260" s="11">
        <f t="shared" si="492"/>
        <v>0.70912625663475259</v>
      </c>
      <c r="V2260" s="10">
        <f t="shared" si="476"/>
        <v>0.48766060539127404</v>
      </c>
      <c r="W2260" s="10">
        <f t="shared" si="477"/>
        <v>0.70492306732735899</v>
      </c>
      <c r="X2260" s="10">
        <f t="shared" si="493"/>
        <v>1.0821033244295255</v>
      </c>
      <c r="Y2260" s="10">
        <f>_xlfn.PERCENTILE.INC($X$1519:X2260,0.75)</f>
        <v>0.88640782079344071</v>
      </c>
      <c r="Z2260" s="10">
        <f t="shared" si="494"/>
        <v>0.88640782079344071</v>
      </c>
      <c r="AA2260" s="10">
        <f t="shared" si="495"/>
        <v>0.88360607518385681</v>
      </c>
      <c r="AB2260" s="10">
        <f t="shared" si="496"/>
        <v>0.3437632097671337</v>
      </c>
      <c r="AC2260" s="10">
        <f t="shared" si="497"/>
        <v>0.30375126057494189</v>
      </c>
      <c r="AD2260" s="13">
        <f t="shared" si="498"/>
        <v>343763.2097671337</v>
      </c>
      <c r="AE2260" s="13">
        <f t="shared" si="478"/>
        <v>303751.26057494187</v>
      </c>
      <c r="AF2260" s="13"/>
      <c r="AG2260" s="2">
        <f t="shared" si="473"/>
        <v>38029</v>
      </c>
      <c r="AH2260" s="3">
        <f t="shared" si="479"/>
        <v>3356.9017009371883</v>
      </c>
      <c r="AI2260" s="3">
        <f t="shared" si="480"/>
        <v>2966.178736743122</v>
      </c>
      <c r="AJ2260" s="3">
        <f t="shared" si="499"/>
        <v>189925.42316547528</v>
      </c>
      <c r="AK2260" s="3">
        <f t="shared" si="500"/>
        <v>129299.41590819594</v>
      </c>
    </row>
    <row r="2261" spans="2:37" x14ac:dyDescent="0.2">
      <c r="B2261" s="5">
        <v>38030</v>
      </c>
      <c r="C2261" s="1">
        <v>167.81</v>
      </c>
      <c r="D2261" s="1">
        <f t="shared" ref="D2261:D2324" si="501">WEEKNUM(B2261)</f>
        <v>7</v>
      </c>
      <c r="E2261" s="1" t="b">
        <f t="shared" ref="E2261:E2324" si="502">IF(D2261&lt;&gt;D2260,TRUE,FALSE)</f>
        <v>0</v>
      </c>
      <c r="F2261" s="6">
        <f t="shared" ref="F2261:F2324" si="503">C2261/C2260-1</f>
        <v>-4.3903886087215405E-3</v>
      </c>
      <c r="G2261" s="8">
        <f t="shared" si="481"/>
        <v>3.7344480846928811E-4</v>
      </c>
      <c r="H2261" s="8">
        <f t="shared" si="482"/>
        <v>7.4622313482810448E-4</v>
      </c>
      <c r="I2261" s="8">
        <f t="shared" si="483"/>
        <v>1.3012830839624029E-3</v>
      </c>
      <c r="J2261" s="6">
        <f t="shared" si="484"/>
        <v>2.0727622647808345E-3</v>
      </c>
      <c r="K2261" s="6">
        <f t="shared" si="485"/>
        <v>1.4490905071152674E-3</v>
      </c>
      <c r="L2261" s="6">
        <f t="shared" si="486"/>
        <v>8.6144162370750568E-4</v>
      </c>
      <c r="M2261" s="9">
        <f t="shared" si="487"/>
        <v>0.18016769931344473</v>
      </c>
      <c r="N2261" s="9">
        <f t="shared" si="488"/>
        <v>0.51495964618084855</v>
      </c>
      <c r="O2261" s="9">
        <f t="shared" si="489"/>
        <v>1</v>
      </c>
      <c r="P2261" s="9">
        <f t="shared" si="490"/>
        <v>0.5650424484980977</v>
      </c>
      <c r="Q2261" s="10">
        <f t="shared" si="491"/>
        <v>9.2962028916017875E-2</v>
      </c>
      <c r="R2261" s="10">
        <f t="shared" si="474"/>
        <v>0.86056641547993962</v>
      </c>
      <c r="S2261" s="10">
        <f>_xlfn.PERCENTILE.INC($R$1519:R2261,0.75)</f>
        <v>0.70965021899658387</v>
      </c>
      <c r="T2261" s="10">
        <f t="shared" si="475"/>
        <v>0.70965021899658387</v>
      </c>
      <c r="U2261" s="11">
        <f t="shared" si="492"/>
        <v>0.70965021899658387</v>
      </c>
      <c r="V2261" s="10">
        <f t="shared" si="476"/>
        <v>0.48766060539127404</v>
      </c>
      <c r="W2261" s="10">
        <f t="shared" si="477"/>
        <v>0.70492306732735899</v>
      </c>
      <c r="X2261" s="10">
        <f t="shared" si="493"/>
        <v>1.0757080193499247</v>
      </c>
      <c r="Y2261" s="10">
        <f>_xlfn.PERCENTILE.INC($X$1519:X2261,0.75)</f>
        <v>0.88706277374572973</v>
      </c>
      <c r="Z2261" s="10">
        <f t="shared" si="494"/>
        <v>0.88706277374572973</v>
      </c>
      <c r="AA2261" s="10">
        <f t="shared" si="495"/>
        <v>0.88360607518385681</v>
      </c>
      <c r="AB2261" s="10">
        <f t="shared" si="496"/>
        <v>0.3437632097671337</v>
      </c>
      <c r="AC2261" s="10">
        <f t="shared" si="497"/>
        <v>0.30375126057494189</v>
      </c>
      <c r="AD2261" s="13">
        <f t="shared" si="498"/>
        <v>343763.2097671337</v>
      </c>
      <c r="AE2261" s="13">
        <f t="shared" si="478"/>
        <v>303751.26057494187</v>
      </c>
      <c r="AF2261" s="13"/>
      <c r="AG2261" s="2">
        <f t="shared" si="473"/>
        <v>38030</v>
      </c>
      <c r="AH2261" s="3">
        <f t="shared" si="479"/>
        <v>-1509.2540802591773</v>
      </c>
      <c r="AI2261" s="3">
        <f t="shared" si="480"/>
        <v>-1333.5860743130331</v>
      </c>
      <c r="AJ2261" s="3">
        <f t="shared" si="499"/>
        <v>188416.1690852161</v>
      </c>
      <c r="AK2261" s="3">
        <f t="shared" si="500"/>
        <v>127965.8298338829</v>
      </c>
    </row>
    <row r="2262" spans="2:37" x14ac:dyDescent="0.2">
      <c r="B2262" s="5">
        <v>38034</v>
      </c>
      <c r="C2262" s="1">
        <v>167.96</v>
      </c>
      <c r="D2262" s="1">
        <f t="shared" si="501"/>
        <v>8</v>
      </c>
      <c r="E2262" s="1" t="b">
        <f t="shared" si="502"/>
        <v>1</v>
      </c>
      <c r="F2262" s="6">
        <f t="shared" si="503"/>
        <v>8.9386806507363303E-4</v>
      </c>
      <c r="G2262" s="8">
        <f t="shared" si="481"/>
        <v>4.1523572134267392E-4</v>
      </c>
      <c r="H2262" s="8">
        <f t="shared" si="482"/>
        <v>7.9686395111035115E-4</v>
      </c>
      <c r="I2262" s="8">
        <f t="shared" si="483"/>
        <v>1.3357521240489507E-3</v>
      </c>
      <c r="J2262" s="6">
        <f t="shared" si="484"/>
        <v>2.0726944773076599E-3</v>
      </c>
      <c r="K2262" s="6">
        <f t="shared" si="485"/>
        <v>1.4492187453283077E-3</v>
      </c>
      <c r="L2262" s="6">
        <f t="shared" si="486"/>
        <v>8.6220521871882691E-4</v>
      </c>
      <c r="M2262" s="9">
        <f t="shared" si="487"/>
        <v>0.20033619324448004</v>
      </c>
      <c r="N2262" s="9">
        <f t="shared" si="488"/>
        <v>0.5498576068513582</v>
      </c>
      <c r="O2262" s="9">
        <f t="shared" si="489"/>
        <v>1</v>
      </c>
      <c r="P2262" s="9">
        <f t="shared" si="490"/>
        <v>0.58339793336527945</v>
      </c>
      <c r="Q2262" s="10">
        <f t="shared" si="491"/>
        <v>9.2834396466682692E-2</v>
      </c>
      <c r="R2262" s="10">
        <f t="shared" si="474"/>
        <v>0.86174955668194786</v>
      </c>
      <c r="S2262" s="10">
        <f>_xlfn.PERCENTILE.INC($R$1519:R2262,0.75)</f>
        <v>0.71046365938151912</v>
      </c>
      <c r="T2262" s="10">
        <f t="shared" si="475"/>
        <v>0.71046365938151912</v>
      </c>
      <c r="U2262" s="11">
        <f t="shared" si="492"/>
        <v>0.71046365938151912</v>
      </c>
      <c r="V2262" s="10">
        <f t="shared" si="476"/>
        <v>0.5650424484980977</v>
      </c>
      <c r="W2262" s="10">
        <f t="shared" si="477"/>
        <v>0.70965021899658387</v>
      </c>
      <c r="X2262" s="10">
        <f t="shared" si="493"/>
        <v>1.077186945852435</v>
      </c>
      <c r="Y2262" s="10">
        <f>_xlfn.PERCENTILE.INC($X$1519:X2262,0.75)</f>
        <v>0.88807957422689898</v>
      </c>
      <c r="Z2262" s="10">
        <f t="shared" si="494"/>
        <v>0.88807957422689898</v>
      </c>
      <c r="AA2262" s="10">
        <f t="shared" si="495"/>
        <v>0.88807957422689898</v>
      </c>
      <c r="AB2262" s="10">
        <f t="shared" si="496"/>
        <v>0.40098249731904101</v>
      </c>
      <c r="AC2262" s="10">
        <f t="shared" si="497"/>
        <v>0.35610436549153263</v>
      </c>
      <c r="AD2262" s="13">
        <f t="shared" si="498"/>
        <v>400982.49731904099</v>
      </c>
      <c r="AE2262" s="13">
        <f t="shared" si="478"/>
        <v>356104.3654915326</v>
      </c>
      <c r="AF2262" s="13"/>
      <c r="AG2262" s="2">
        <f t="shared" si="473"/>
        <v>38034</v>
      </c>
      <c r="AH2262" s="3">
        <f t="shared" si="479"/>
        <v>307.2789551580492</v>
      </c>
      <c r="AI2262" s="3">
        <f t="shared" si="480"/>
        <v>271.5135515538002</v>
      </c>
      <c r="AJ2262" s="3">
        <f t="shared" si="499"/>
        <v>188723.44804037415</v>
      </c>
      <c r="AK2262" s="3">
        <f t="shared" si="500"/>
        <v>128237.3433854367</v>
      </c>
    </row>
    <row r="2263" spans="2:37" x14ac:dyDescent="0.2">
      <c r="B2263" s="5">
        <v>38035</v>
      </c>
      <c r="C2263" s="1">
        <v>166.56</v>
      </c>
      <c r="D2263" s="1">
        <f t="shared" si="501"/>
        <v>8</v>
      </c>
      <c r="E2263" s="1" t="b">
        <f t="shared" si="502"/>
        <v>0</v>
      </c>
      <c r="F2263" s="6">
        <f t="shared" si="503"/>
        <v>-8.3353179328411464E-3</v>
      </c>
      <c r="G2263" s="8">
        <f t="shared" si="481"/>
        <v>1.88230483847904E-4</v>
      </c>
      <c r="H2263" s="8">
        <f t="shared" si="482"/>
        <v>7.9619013874677308E-4</v>
      </c>
      <c r="I2263" s="8">
        <f t="shared" si="483"/>
        <v>1.2451163236274724E-3</v>
      </c>
      <c r="J2263" s="6">
        <f t="shared" si="484"/>
        <v>2.072673087532942E-3</v>
      </c>
      <c r="K2263" s="6">
        <f t="shared" si="485"/>
        <v>1.4494177235145635E-3</v>
      </c>
      <c r="L2263" s="6">
        <f t="shared" si="486"/>
        <v>8.6299341649049861E-4</v>
      </c>
      <c r="M2263" s="9">
        <f t="shared" si="487"/>
        <v>9.0815326826070131E-2</v>
      </c>
      <c r="N2263" s="9">
        <f t="shared" si="488"/>
        <v>0.54931723672880362</v>
      </c>
      <c r="O2263" s="9">
        <f t="shared" si="489"/>
        <v>1</v>
      </c>
      <c r="P2263" s="9">
        <f t="shared" si="490"/>
        <v>0.54671085451829127</v>
      </c>
      <c r="Q2263" s="10">
        <f t="shared" si="491"/>
        <v>9.4356311623557787E-2</v>
      </c>
      <c r="R2263" s="10">
        <f t="shared" si="474"/>
        <v>0.84785001261141424</v>
      </c>
      <c r="S2263" s="10">
        <f>_xlfn.PERCENTILE.INC($R$1519:R2263,0.75)</f>
        <v>0.71167756130749538</v>
      </c>
      <c r="T2263" s="10">
        <f t="shared" si="475"/>
        <v>0.71167756130749538</v>
      </c>
      <c r="U2263" s="11">
        <f t="shared" si="492"/>
        <v>0.71167756130749538</v>
      </c>
      <c r="V2263" s="10">
        <f t="shared" si="476"/>
        <v>0.5650424484980977</v>
      </c>
      <c r="W2263" s="10">
        <f t="shared" si="477"/>
        <v>0.70965021899658387</v>
      </c>
      <c r="X2263" s="10">
        <f t="shared" si="493"/>
        <v>1.0598125157642679</v>
      </c>
      <c r="Y2263" s="10">
        <f>_xlfn.PERCENTILE.INC($X$1519:X2263,0.75)</f>
        <v>0.88959695163436925</v>
      </c>
      <c r="Z2263" s="10">
        <f t="shared" si="494"/>
        <v>0.88959695163436925</v>
      </c>
      <c r="AA2263" s="10">
        <f t="shared" si="495"/>
        <v>0.88807957422689898</v>
      </c>
      <c r="AB2263" s="10">
        <f t="shared" si="496"/>
        <v>0.40098249731904101</v>
      </c>
      <c r="AC2263" s="10">
        <f t="shared" si="497"/>
        <v>0.35610436549153263</v>
      </c>
      <c r="AD2263" s="13">
        <f t="shared" si="498"/>
        <v>400982.49731904099</v>
      </c>
      <c r="AE2263" s="13">
        <f t="shared" si="478"/>
        <v>356104.3654915326</v>
      </c>
      <c r="AF2263" s="13"/>
      <c r="AG2263" s="2">
        <f t="shared" si="473"/>
        <v>38035</v>
      </c>
      <c r="AH2263" s="3">
        <f t="shared" si="479"/>
        <v>-3342.3166006588294</v>
      </c>
      <c r="AI2263" s="3">
        <f t="shared" si="480"/>
        <v>-2968.2431036445896</v>
      </c>
      <c r="AJ2263" s="3">
        <f t="shared" si="499"/>
        <v>185381.1314397153</v>
      </c>
      <c r="AK2263" s="3">
        <f t="shared" si="500"/>
        <v>125269.10028179211</v>
      </c>
    </row>
    <row r="2264" spans="2:37" x14ac:dyDescent="0.2">
      <c r="B2264" s="5">
        <v>38036</v>
      </c>
      <c r="C2264" s="1">
        <v>166.12</v>
      </c>
      <c r="D2264" s="1">
        <f t="shared" si="501"/>
        <v>8</v>
      </c>
      <c r="E2264" s="1" t="b">
        <f t="shared" si="502"/>
        <v>0</v>
      </c>
      <c r="F2264" s="6">
        <f t="shared" si="503"/>
        <v>-2.6416906820364572E-3</v>
      </c>
      <c r="G2264" s="8">
        <f t="shared" si="481"/>
        <v>1.6792643253375281E-4</v>
      </c>
      <c r="H2264" s="8">
        <f t="shared" si="482"/>
        <v>7.1204042851293438E-4</v>
      </c>
      <c r="I2264" s="8">
        <f t="shared" si="483"/>
        <v>1.2536349933333899E-3</v>
      </c>
      <c r="J2264" s="6">
        <f t="shared" si="484"/>
        <v>2.0726434699935656E-3</v>
      </c>
      <c r="K2264" s="6">
        <f t="shared" si="485"/>
        <v>1.4495774533351015E-3</v>
      </c>
      <c r="L2264" s="6">
        <f t="shared" si="486"/>
        <v>8.6379227860248705E-4</v>
      </c>
      <c r="M2264" s="9">
        <f t="shared" si="487"/>
        <v>8.1020414251117737E-2</v>
      </c>
      <c r="N2264" s="9">
        <f t="shared" si="488"/>
        <v>0.49120550742198299</v>
      </c>
      <c r="O2264" s="9">
        <f t="shared" si="489"/>
        <v>1</v>
      </c>
      <c r="P2264" s="9">
        <f t="shared" si="490"/>
        <v>0.5240753072243669</v>
      </c>
      <c r="Q2264" s="10">
        <f t="shared" si="491"/>
        <v>9.4455817380389467E-2</v>
      </c>
      <c r="R2264" s="10">
        <f t="shared" si="474"/>
        <v>0.84695683356194507</v>
      </c>
      <c r="S2264" s="10">
        <f>_xlfn.PERCENTILE.INC($R$1519:R2264,0.75)</f>
        <v>0.7138786431814016</v>
      </c>
      <c r="T2264" s="10">
        <f t="shared" si="475"/>
        <v>0.7138786431814016</v>
      </c>
      <c r="U2264" s="11">
        <f t="shared" si="492"/>
        <v>0.7138786431814016</v>
      </c>
      <c r="V2264" s="10">
        <f t="shared" si="476"/>
        <v>0.5650424484980977</v>
      </c>
      <c r="W2264" s="10">
        <f t="shared" si="477"/>
        <v>0.70965021899658387</v>
      </c>
      <c r="X2264" s="10">
        <f t="shared" si="493"/>
        <v>1.0586960419524314</v>
      </c>
      <c r="Y2264" s="10">
        <f>_xlfn.PERCENTILE.INC($X$1519:X2264,0.75)</f>
        <v>0.89234830397675191</v>
      </c>
      <c r="Z2264" s="10">
        <f t="shared" si="494"/>
        <v>0.89234830397675191</v>
      </c>
      <c r="AA2264" s="10">
        <f t="shared" si="495"/>
        <v>0.88807957422689898</v>
      </c>
      <c r="AB2264" s="10">
        <f t="shared" si="496"/>
        <v>0.40098249731904101</v>
      </c>
      <c r="AC2264" s="10">
        <f t="shared" si="497"/>
        <v>0.35610436549153263</v>
      </c>
      <c r="AD2264" s="13">
        <f t="shared" si="498"/>
        <v>400982.49731904099</v>
      </c>
      <c r="AE2264" s="13">
        <f t="shared" si="478"/>
        <v>356104.3654915326</v>
      </c>
      <c r="AF2264" s="13"/>
      <c r="AG2264" s="2">
        <f t="shared" si="473"/>
        <v>38036</v>
      </c>
      <c r="AH2264" s="3">
        <f t="shared" si="479"/>
        <v>-1059.2717268274193</v>
      </c>
      <c r="AI2264" s="3">
        <f t="shared" si="480"/>
        <v>-940.71758415148656</v>
      </c>
      <c r="AJ2264" s="3">
        <f t="shared" si="499"/>
        <v>184321.85971288788</v>
      </c>
      <c r="AK2264" s="3">
        <f t="shared" si="500"/>
        <v>124328.38269764063</v>
      </c>
    </row>
    <row r="2265" spans="2:37" x14ac:dyDescent="0.2">
      <c r="B2265" s="5">
        <v>38037</v>
      </c>
      <c r="C2265" s="1">
        <v>164.25</v>
      </c>
      <c r="D2265" s="1">
        <f t="shared" si="501"/>
        <v>8</v>
      </c>
      <c r="E2265" s="1" t="b">
        <f t="shared" si="502"/>
        <v>0</v>
      </c>
      <c r="F2265" s="6">
        <f t="shared" si="503"/>
        <v>-1.1256922706477268E-2</v>
      </c>
      <c r="G2265" s="8">
        <f t="shared" si="481"/>
        <v>-1.4394822525086219E-5</v>
      </c>
      <c r="H2265" s="8">
        <f t="shared" si="482"/>
        <v>5.6627728674559224E-4</v>
      </c>
      <c r="I2265" s="8">
        <f t="shared" si="483"/>
        <v>1.218436584279191E-3</v>
      </c>
      <c r="J2265" s="6">
        <f t="shared" si="484"/>
        <v>2.0718269446098037E-3</v>
      </c>
      <c r="K2265" s="6">
        <f t="shared" si="485"/>
        <v>1.449452273179387E-3</v>
      </c>
      <c r="L2265" s="6">
        <f t="shared" si="486"/>
        <v>8.6457436779811435E-4</v>
      </c>
      <c r="M2265" s="9">
        <f t="shared" si="487"/>
        <v>-6.9478884626617589E-3</v>
      </c>
      <c r="N2265" s="9">
        <f t="shared" si="488"/>
        <v>0.39068363769126235</v>
      </c>
      <c r="O2265" s="9">
        <f t="shared" si="489"/>
        <v>1</v>
      </c>
      <c r="P2265" s="9">
        <f t="shared" si="490"/>
        <v>0.4612452497428669</v>
      </c>
      <c r="Q2265" s="10">
        <f t="shared" si="491"/>
        <v>9.7505400496367967E-2</v>
      </c>
      <c r="R2265" s="10">
        <f t="shared" si="474"/>
        <v>0.82046737506585565</v>
      </c>
      <c r="S2265" s="10">
        <f>_xlfn.PERCENTILE.INC($R$1519:R2265,0.75)</f>
        <v>0.71513511894625503</v>
      </c>
      <c r="T2265" s="10">
        <f t="shared" si="475"/>
        <v>0.71513511894625503</v>
      </c>
      <c r="U2265" s="11">
        <f t="shared" si="492"/>
        <v>0.71513511894625503</v>
      </c>
      <c r="V2265" s="10">
        <f t="shared" si="476"/>
        <v>0.5650424484980977</v>
      </c>
      <c r="W2265" s="10">
        <f t="shared" si="477"/>
        <v>0.70965021899658387</v>
      </c>
      <c r="X2265" s="10">
        <f t="shared" si="493"/>
        <v>1.0255842188323196</v>
      </c>
      <c r="Y2265" s="10">
        <f>_xlfn.PERCENTILE.INC($X$1519:X2265,0.75)</f>
        <v>0.89391889868281882</v>
      </c>
      <c r="Z2265" s="10">
        <f t="shared" si="494"/>
        <v>0.89391889868281882</v>
      </c>
      <c r="AA2265" s="10">
        <f t="shared" si="495"/>
        <v>0.88807957422689898</v>
      </c>
      <c r="AB2265" s="10">
        <f t="shared" si="496"/>
        <v>0.40098249731904101</v>
      </c>
      <c r="AC2265" s="10">
        <f t="shared" si="497"/>
        <v>0.35610436549153263</v>
      </c>
      <c r="AD2265" s="13">
        <f t="shared" si="498"/>
        <v>400982.49731904099</v>
      </c>
      <c r="AE2265" s="13">
        <f t="shared" si="478"/>
        <v>356104.3654915326</v>
      </c>
      <c r="AF2265" s="13"/>
      <c r="AG2265" s="2">
        <f t="shared" si="473"/>
        <v>38037</v>
      </c>
      <c r="AH2265" s="3">
        <f t="shared" si="479"/>
        <v>-4513.8289789706732</v>
      </c>
      <c r="AI2265" s="3">
        <f t="shared" si="480"/>
        <v>-4008.6393177773134</v>
      </c>
      <c r="AJ2265" s="3">
        <f t="shared" si="499"/>
        <v>179808.0307339172</v>
      </c>
      <c r="AK2265" s="3">
        <f t="shared" si="500"/>
        <v>120319.74337986331</v>
      </c>
    </row>
    <row r="2266" spans="2:37" x14ac:dyDescent="0.2">
      <c r="B2266" s="5">
        <v>38040</v>
      </c>
      <c r="C2266" s="1">
        <v>165.23</v>
      </c>
      <c r="D2266" s="1">
        <f t="shared" si="501"/>
        <v>9</v>
      </c>
      <c r="E2266" s="1" t="b">
        <f t="shared" si="502"/>
        <v>1</v>
      </c>
      <c r="F2266" s="6">
        <f t="shared" si="503"/>
        <v>5.9665144596650066E-3</v>
      </c>
      <c r="G2266" s="8">
        <f t="shared" si="481"/>
        <v>1.8629101242369981E-4</v>
      </c>
      <c r="H2266" s="8">
        <f t="shared" si="482"/>
        <v>5.8420132252830844E-4</v>
      </c>
      <c r="I2266" s="8">
        <f t="shared" si="483"/>
        <v>1.2340122487385732E-3</v>
      </c>
      <c r="J2266" s="6">
        <f t="shared" si="484"/>
        <v>2.0699828806554957E-3</v>
      </c>
      <c r="K2266" s="6">
        <f t="shared" si="485"/>
        <v>1.4490327137670332E-3</v>
      </c>
      <c r="L2266" s="6">
        <f t="shared" si="486"/>
        <v>8.6530671279354873E-4</v>
      </c>
      <c r="M2266" s="9">
        <f t="shared" si="487"/>
        <v>8.9996402465274281E-2</v>
      </c>
      <c r="N2266" s="9">
        <f t="shared" si="488"/>
        <v>0.40316641368956202</v>
      </c>
      <c r="O2266" s="9">
        <f t="shared" si="489"/>
        <v>1</v>
      </c>
      <c r="P2266" s="9">
        <f t="shared" si="490"/>
        <v>0.49772093871827877</v>
      </c>
      <c r="Q2266" s="10">
        <f t="shared" si="491"/>
        <v>9.7325476528098198E-2</v>
      </c>
      <c r="R2266" s="10">
        <f t="shared" si="474"/>
        <v>0.82198415927512802</v>
      </c>
      <c r="S2266" s="10">
        <f>_xlfn.PERCENTILE.INC($R$1519:R2266,0.75)</f>
        <v>0.71595952157598308</v>
      </c>
      <c r="T2266" s="10">
        <f t="shared" si="475"/>
        <v>0.71595952157598308</v>
      </c>
      <c r="U2266" s="11">
        <f t="shared" si="492"/>
        <v>0.71595952157598308</v>
      </c>
      <c r="V2266" s="10">
        <f t="shared" si="476"/>
        <v>0.4612452497428669</v>
      </c>
      <c r="W2266" s="10">
        <f t="shared" si="477"/>
        <v>0.71513511894625503</v>
      </c>
      <c r="X2266" s="10">
        <f t="shared" si="493"/>
        <v>1.02748019909391</v>
      </c>
      <c r="Y2266" s="10">
        <f>_xlfn.PERCENTILE.INC($X$1519:X2266,0.75)</f>
        <v>0.89494940196997885</v>
      </c>
      <c r="Z2266" s="10">
        <f t="shared" si="494"/>
        <v>0.89494940196997885</v>
      </c>
      <c r="AA2266" s="10">
        <f t="shared" si="495"/>
        <v>0.89494940196997885</v>
      </c>
      <c r="AB2266" s="10">
        <f t="shared" si="496"/>
        <v>0.32985267653826023</v>
      </c>
      <c r="AC2266" s="10">
        <f t="shared" si="497"/>
        <v>0.29520145560611288</v>
      </c>
      <c r="AD2266" s="13">
        <f t="shared" si="498"/>
        <v>329852.67653826025</v>
      </c>
      <c r="AE2266" s="13">
        <f t="shared" si="478"/>
        <v>295201.4556061129</v>
      </c>
      <c r="AF2266" s="13"/>
      <c r="AG2266" s="2">
        <f t="shared" si="473"/>
        <v>38040</v>
      </c>
      <c r="AH2266" s="3">
        <f t="shared" si="479"/>
        <v>2392.4678683266429</v>
      </c>
      <c r="AI2266" s="3">
        <f t="shared" si="480"/>
        <v>2124.7018458550615</v>
      </c>
      <c r="AJ2266" s="3">
        <f t="shared" si="499"/>
        <v>182200.49860224384</v>
      </c>
      <c r="AK2266" s="3">
        <f t="shared" si="500"/>
        <v>122444.44522571837</v>
      </c>
    </row>
    <row r="2267" spans="2:37" x14ac:dyDescent="0.2">
      <c r="B2267" s="5">
        <v>38041</v>
      </c>
      <c r="C2267" s="1">
        <v>165.27</v>
      </c>
      <c r="D2267" s="1">
        <f t="shared" si="501"/>
        <v>9</v>
      </c>
      <c r="E2267" s="1" t="b">
        <f t="shared" si="502"/>
        <v>0</v>
      </c>
      <c r="F2267" s="6">
        <f t="shared" si="503"/>
        <v>2.4208678811366013E-4</v>
      </c>
      <c r="G2267" s="8">
        <f t="shared" si="481"/>
        <v>1.9743307359597443E-4</v>
      </c>
      <c r="H2267" s="8">
        <f t="shared" si="482"/>
        <v>5.7144547242046968E-4</v>
      </c>
      <c r="I2267" s="8">
        <f t="shared" si="483"/>
        <v>1.1961792709444083E-3</v>
      </c>
      <c r="J2267" s="6">
        <f t="shared" si="484"/>
        <v>2.0681831091796084E-3</v>
      </c>
      <c r="K2267" s="6">
        <f t="shared" si="485"/>
        <v>1.4486304426928767E-3</v>
      </c>
      <c r="L2267" s="6">
        <f t="shared" si="486"/>
        <v>8.6599590652872854E-4</v>
      </c>
      <c r="M2267" s="9">
        <f t="shared" si="487"/>
        <v>9.5462085885756373E-2</v>
      </c>
      <c r="N2267" s="9">
        <f t="shared" si="488"/>
        <v>0.39447291426390485</v>
      </c>
      <c r="O2267" s="9">
        <f t="shared" si="489"/>
        <v>1</v>
      </c>
      <c r="P2267" s="9">
        <f t="shared" si="490"/>
        <v>0.49664500004988704</v>
      </c>
      <c r="Q2267" s="10">
        <f t="shared" si="491"/>
        <v>9.6743683410936379E-2</v>
      </c>
      <c r="R2267" s="10">
        <f t="shared" si="474"/>
        <v>0.82692737323413112</v>
      </c>
      <c r="S2267" s="10">
        <f>_xlfn.PERCENTILE.INC($R$1519:R2267,0.75)</f>
        <v>0.71686438404451291</v>
      </c>
      <c r="T2267" s="10">
        <f t="shared" si="475"/>
        <v>0.71686438404451291</v>
      </c>
      <c r="U2267" s="11">
        <f t="shared" si="492"/>
        <v>0.71686438404451291</v>
      </c>
      <c r="V2267" s="10">
        <f t="shared" si="476"/>
        <v>0.4612452497428669</v>
      </c>
      <c r="W2267" s="10">
        <f t="shared" si="477"/>
        <v>0.71513511894625503</v>
      </c>
      <c r="X2267" s="10">
        <f t="shared" si="493"/>
        <v>1.0336592165426639</v>
      </c>
      <c r="Y2267" s="10">
        <f>_xlfn.PERCENTILE.INC($X$1519:X2267,0.75)</f>
        <v>0.89608048005564112</v>
      </c>
      <c r="Z2267" s="10">
        <f t="shared" si="494"/>
        <v>0.89608048005564112</v>
      </c>
      <c r="AA2267" s="10">
        <f t="shared" si="495"/>
        <v>0.89494940196997885</v>
      </c>
      <c r="AB2267" s="10">
        <f t="shared" si="496"/>
        <v>0.32985267653826023</v>
      </c>
      <c r="AC2267" s="10">
        <f t="shared" si="497"/>
        <v>0.29520145560611288</v>
      </c>
      <c r="AD2267" s="13">
        <f t="shared" si="498"/>
        <v>329852.67653826025</v>
      </c>
      <c r="AE2267" s="13">
        <f t="shared" si="478"/>
        <v>295201.4556061129</v>
      </c>
      <c r="AF2267" s="13"/>
      <c r="AG2267" s="2">
        <f t="shared" si="473"/>
        <v>38041</v>
      </c>
      <c r="AH2267" s="3">
        <f t="shared" si="479"/>
        <v>79.852975013841487</v>
      </c>
      <c r="AI2267" s="3">
        <f t="shared" si="480"/>
        <v>71.464372234161104</v>
      </c>
      <c r="AJ2267" s="3">
        <f t="shared" si="499"/>
        <v>182280.35157725768</v>
      </c>
      <c r="AK2267" s="3">
        <f t="shared" si="500"/>
        <v>122515.90959795253</v>
      </c>
    </row>
    <row r="2268" spans="2:37" x14ac:dyDescent="0.2">
      <c r="B2268" s="5">
        <v>38042</v>
      </c>
      <c r="C2268" s="1">
        <v>165.52</v>
      </c>
      <c r="D2268" s="1">
        <f t="shared" si="501"/>
        <v>9</v>
      </c>
      <c r="E2268" s="1" t="b">
        <f t="shared" si="502"/>
        <v>0</v>
      </c>
      <c r="F2268" s="6">
        <f t="shared" si="503"/>
        <v>1.5126762267805294E-3</v>
      </c>
      <c r="G2268" s="8">
        <f t="shared" si="481"/>
        <v>2.441022945910305E-4</v>
      </c>
      <c r="H2268" s="8">
        <f t="shared" si="482"/>
        <v>5.666106197634677E-4</v>
      </c>
      <c r="I2268" s="8">
        <f t="shared" si="483"/>
        <v>1.208771864227375E-3</v>
      </c>
      <c r="J2268" s="6">
        <f t="shared" si="484"/>
        <v>2.0651553272268536E-3</v>
      </c>
      <c r="K2268" s="6">
        <f t="shared" si="485"/>
        <v>1.447781378764101E-3</v>
      </c>
      <c r="L2268" s="6">
        <f t="shared" si="486"/>
        <v>8.6656699026035411E-4</v>
      </c>
      <c r="M2268" s="9">
        <f t="shared" si="487"/>
        <v>0.11820045270823171</v>
      </c>
      <c r="N2268" s="9">
        <f t="shared" si="488"/>
        <v>0.39136476547802751</v>
      </c>
      <c r="O2268" s="9">
        <f t="shared" si="489"/>
        <v>1</v>
      </c>
      <c r="P2268" s="9">
        <f t="shared" si="490"/>
        <v>0.50318840606208637</v>
      </c>
      <c r="Q2268" s="10">
        <f t="shared" si="491"/>
        <v>9.6416355184814853E-2</v>
      </c>
      <c r="R2268" s="10">
        <f t="shared" si="474"/>
        <v>0.82973474621243148</v>
      </c>
      <c r="S2268" s="10">
        <f>_xlfn.PERCENTILE.INC($R$1519:R2268,0.75)</f>
        <v>0.71832250855662505</v>
      </c>
      <c r="T2268" s="10">
        <f t="shared" si="475"/>
        <v>0.71832250855662505</v>
      </c>
      <c r="U2268" s="11">
        <f t="shared" si="492"/>
        <v>0.71832250855662505</v>
      </c>
      <c r="V2268" s="10">
        <f t="shared" si="476"/>
        <v>0.4612452497428669</v>
      </c>
      <c r="W2268" s="10">
        <f t="shared" si="477"/>
        <v>0.71513511894625503</v>
      </c>
      <c r="X2268" s="10">
        <f t="shared" si="493"/>
        <v>1.0371684327655393</v>
      </c>
      <c r="Y2268" s="10">
        <f>_xlfn.PERCENTILE.INC($X$1519:X2268,0.75)</f>
        <v>0.8979031356957814</v>
      </c>
      <c r="Z2268" s="10">
        <f t="shared" si="494"/>
        <v>0.8979031356957814</v>
      </c>
      <c r="AA2268" s="10">
        <f t="shared" si="495"/>
        <v>0.89494940196997885</v>
      </c>
      <c r="AB2268" s="10">
        <f t="shared" si="496"/>
        <v>0.32985267653826023</v>
      </c>
      <c r="AC2268" s="10">
        <f t="shared" si="497"/>
        <v>0.29520145560611288</v>
      </c>
      <c r="AD2268" s="13">
        <f t="shared" si="498"/>
        <v>329852.67653826025</v>
      </c>
      <c r="AE2268" s="13">
        <f t="shared" si="478"/>
        <v>295201.4556061129</v>
      </c>
      <c r="AF2268" s="13"/>
      <c r="AG2268" s="2">
        <f t="shared" si="473"/>
        <v>38042</v>
      </c>
      <c r="AH2268" s="3">
        <f t="shared" si="479"/>
        <v>498.96030213935398</v>
      </c>
      <c r="AI2268" s="3">
        <f t="shared" si="480"/>
        <v>446.5442240063748</v>
      </c>
      <c r="AJ2268" s="3">
        <f t="shared" si="499"/>
        <v>182779.31187939702</v>
      </c>
      <c r="AK2268" s="3">
        <f t="shared" si="500"/>
        <v>122962.4538219589</v>
      </c>
    </row>
    <row r="2269" spans="2:37" x14ac:dyDescent="0.2">
      <c r="B2269" s="5">
        <v>38043</v>
      </c>
      <c r="C2269" s="1">
        <v>166.74</v>
      </c>
      <c r="D2269" s="1">
        <f t="shared" si="501"/>
        <v>9</v>
      </c>
      <c r="E2269" s="1" t="b">
        <f t="shared" si="502"/>
        <v>0</v>
      </c>
      <c r="F2269" s="6">
        <f t="shared" si="503"/>
        <v>7.3707104881586272E-3</v>
      </c>
      <c r="G2269" s="8">
        <f t="shared" si="481"/>
        <v>3.7584047482477889E-4</v>
      </c>
      <c r="H2269" s="8">
        <f t="shared" si="482"/>
        <v>6.911628957125427E-4</v>
      </c>
      <c r="I2269" s="8">
        <f t="shared" si="483"/>
        <v>1.2614308189820818E-3</v>
      </c>
      <c r="J2269" s="6">
        <f t="shared" si="484"/>
        <v>2.0621489190668285E-3</v>
      </c>
      <c r="K2269" s="6">
        <f t="shared" si="485"/>
        <v>1.4469834114895443E-3</v>
      </c>
      <c r="L2269" s="6">
        <f t="shared" si="486"/>
        <v>8.6719878985179705E-4</v>
      </c>
      <c r="M2269" s="9">
        <f t="shared" si="487"/>
        <v>0.18225670869340302</v>
      </c>
      <c r="N2269" s="9">
        <f t="shared" si="488"/>
        <v>0.47765778807446746</v>
      </c>
      <c r="O2269" s="9">
        <f t="shared" si="489"/>
        <v>1</v>
      </c>
      <c r="P2269" s="9">
        <f t="shared" si="490"/>
        <v>0.55330483225595684</v>
      </c>
      <c r="Q2269" s="10">
        <f t="shared" si="491"/>
        <v>9.697507888633515E-2</v>
      </c>
      <c r="R2269" s="10">
        <f t="shared" si="474"/>
        <v>0.82495421420350989</v>
      </c>
      <c r="S2269" s="10">
        <f>_xlfn.PERCENTILE.INC($R$1519:R2269,0.75)</f>
        <v>0.71887373997819815</v>
      </c>
      <c r="T2269" s="10">
        <f t="shared" si="475"/>
        <v>0.71887373997819815</v>
      </c>
      <c r="U2269" s="11">
        <f t="shared" si="492"/>
        <v>0.71887373997819815</v>
      </c>
      <c r="V2269" s="10">
        <f t="shared" si="476"/>
        <v>0.4612452497428669</v>
      </c>
      <c r="W2269" s="10">
        <f t="shared" si="477"/>
        <v>0.71513511894625503</v>
      </c>
      <c r="X2269" s="10">
        <f t="shared" si="493"/>
        <v>1.0311927677543875</v>
      </c>
      <c r="Y2269" s="10">
        <f>_xlfn.PERCENTILE.INC($X$1519:X2269,0.75)</f>
        <v>0.89859217497274768</v>
      </c>
      <c r="Z2269" s="10">
        <f t="shared" si="494"/>
        <v>0.89859217497274768</v>
      </c>
      <c r="AA2269" s="10">
        <f t="shared" si="495"/>
        <v>0.89494940196997885</v>
      </c>
      <c r="AB2269" s="10">
        <f t="shared" si="496"/>
        <v>0.32985267653826023</v>
      </c>
      <c r="AC2269" s="10">
        <f t="shared" si="497"/>
        <v>0.29520145560611288</v>
      </c>
      <c r="AD2269" s="13">
        <f t="shared" si="498"/>
        <v>329852.67653826025</v>
      </c>
      <c r="AE2269" s="13">
        <f t="shared" si="478"/>
        <v>295201.4556061129</v>
      </c>
      <c r="AF2269" s="13"/>
      <c r="AG2269" s="2">
        <f t="shared" si="473"/>
        <v>38043</v>
      </c>
      <c r="AH2269" s="3">
        <f t="shared" si="479"/>
        <v>2431.2485825077501</v>
      </c>
      <c r="AI2269" s="3">
        <f t="shared" si="480"/>
        <v>2175.8444649556695</v>
      </c>
      <c r="AJ2269" s="3">
        <f t="shared" si="499"/>
        <v>185210.56046190477</v>
      </c>
      <c r="AK2269" s="3">
        <f t="shared" si="500"/>
        <v>125138.29828691456</v>
      </c>
    </row>
    <row r="2270" spans="2:37" x14ac:dyDescent="0.2">
      <c r="B2270" s="5">
        <v>38044</v>
      </c>
      <c r="C2270" s="1">
        <v>168.37</v>
      </c>
      <c r="D2270" s="1">
        <f t="shared" si="501"/>
        <v>9</v>
      </c>
      <c r="E2270" s="1" t="b">
        <f t="shared" si="502"/>
        <v>0</v>
      </c>
      <c r="F2270" s="6">
        <f t="shared" si="503"/>
        <v>9.7756986925752187E-3</v>
      </c>
      <c r="G2270" s="8">
        <f t="shared" si="481"/>
        <v>6.1907503019158856E-4</v>
      </c>
      <c r="H2270" s="8">
        <f t="shared" si="482"/>
        <v>8.0710957934178871E-4</v>
      </c>
      <c r="I2270" s="8">
        <f t="shared" si="483"/>
        <v>1.3110823606996358E-3</v>
      </c>
      <c r="J2270" s="6">
        <f t="shared" si="484"/>
        <v>2.0577573053425749E-3</v>
      </c>
      <c r="K2270" s="6">
        <f t="shared" si="485"/>
        <v>1.4457779495713138E-3</v>
      </c>
      <c r="L2270" s="6">
        <f t="shared" si="486"/>
        <v>8.6773657993624619E-4</v>
      </c>
      <c r="M2270" s="9">
        <f t="shared" si="487"/>
        <v>0.30084939005405453</v>
      </c>
      <c r="N2270" s="9">
        <f t="shared" si="488"/>
        <v>0.55825279364725677</v>
      </c>
      <c r="O2270" s="9">
        <f t="shared" si="489"/>
        <v>1</v>
      </c>
      <c r="P2270" s="9">
        <f t="shared" si="490"/>
        <v>0.61970072790043707</v>
      </c>
      <c r="Q2270" s="10">
        <f t="shared" si="491"/>
        <v>9.8732049194021801E-2</v>
      </c>
      <c r="R2270" s="10">
        <f t="shared" si="474"/>
        <v>0.81027387411750373</v>
      </c>
      <c r="S2270" s="10">
        <f>_xlfn.PERCENTILE.INC($R$1519:R2270,0.75)</f>
        <v>0.72143030903909344</v>
      </c>
      <c r="T2270" s="10">
        <f t="shared" si="475"/>
        <v>0.72143030903909344</v>
      </c>
      <c r="U2270" s="11">
        <f t="shared" si="492"/>
        <v>0.72143030903909344</v>
      </c>
      <c r="V2270" s="10">
        <f t="shared" si="476"/>
        <v>0.4612452497428669</v>
      </c>
      <c r="W2270" s="10">
        <f t="shared" si="477"/>
        <v>0.71513511894625503</v>
      </c>
      <c r="X2270" s="10">
        <f t="shared" si="493"/>
        <v>1.0128423426468796</v>
      </c>
      <c r="Y2270" s="10">
        <f>_xlfn.PERCENTILE.INC($X$1519:X2270,0.75)</f>
        <v>0.90178788629886686</v>
      </c>
      <c r="Z2270" s="10">
        <f t="shared" si="494"/>
        <v>0.90178788629886686</v>
      </c>
      <c r="AA2270" s="10">
        <f t="shared" si="495"/>
        <v>0.89494940196997885</v>
      </c>
      <c r="AB2270" s="10">
        <f t="shared" si="496"/>
        <v>0.32985267653826023</v>
      </c>
      <c r="AC2270" s="10">
        <f t="shared" si="497"/>
        <v>0.29520145560611288</v>
      </c>
      <c r="AD2270" s="13">
        <f t="shared" si="498"/>
        <v>329852.67653826025</v>
      </c>
      <c r="AE2270" s="13">
        <f t="shared" si="478"/>
        <v>295201.4556061129</v>
      </c>
      <c r="AF2270" s="13"/>
      <c r="AG2270" s="2">
        <f t="shared" si="473"/>
        <v>38044</v>
      </c>
      <c r="AH2270" s="3">
        <f t="shared" si="479"/>
        <v>3224.5403787775072</v>
      </c>
      <c r="AI2270" s="3">
        <f t="shared" si="480"/>
        <v>2885.8004836149794</v>
      </c>
      <c r="AJ2270" s="3">
        <f t="shared" si="499"/>
        <v>188435.10084068228</v>
      </c>
      <c r="AK2270" s="3">
        <f t="shared" si="500"/>
        <v>128024.09877052954</v>
      </c>
    </row>
    <row r="2271" spans="2:37" x14ac:dyDescent="0.2">
      <c r="B2271" s="5">
        <v>38047</v>
      </c>
      <c r="C2271" s="1">
        <v>169.54</v>
      </c>
      <c r="D2271" s="1">
        <f t="shared" si="501"/>
        <v>10</v>
      </c>
      <c r="E2271" s="1" t="b">
        <f t="shared" si="502"/>
        <v>1</v>
      </c>
      <c r="F2271" s="6">
        <f t="shared" si="503"/>
        <v>6.9489814099898961E-3</v>
      </c>
      <c r="G2271" s="8">
        <f t="shared" si="481"/>
        <v>7.6852650737909084E-4</v>
      </c>
      <c r="H2271" s="8">
        <f t="shared" si="482"/>
        <v>8.5875901897454238E-4</v>
      </c>
      <c r="I2271" s="8">
        <f t="shared" si="483"/>
        <v>1.3263765955393537E-3</v>
      </c>
      <c r="J2271" s="6">
        <f t="shared" si="484"/>
        <v>2.0515201237117039E-3</v>
      </c>
      <c r="K2271" s="6">
        <f t="shared" si="485"/>
        <v>1.4439746505176489E-3</v>
      </c>
      <c r="L2271" s="6">
        <f t="shared" si="486"/>
        <v>8.6806643390713594E-4</v>
      </c>
      <c r="M2271" s="9">
        <f t="shared" si="487"/>
        <v>0.37461319462401255</v>
      </c>
      <c r="N2271" s="9">
        <f t="shared" si="488"/>
        <v>0.59471890220973533</v>
      </c>
      <c r="O2271" s="9">
        <f t="shared" si="489"/>
        <v>1</v>
      </c>
      <c r="P2271" s="9">
        <f t="shared" si="490"/>
        <v>0.65644403227791592</v>
      </c>
      <c r="Q2271" s="10">
        <f t="shared" si="491"/>
        <v>9.8445218335622975E-2</v>
      </c>
      <c r="R2271" s="10">
        <f t="shared" si="474"/>
        <v>0.81263469523995702</v>
      </c>
      <c r="S2271" s="10">
        <f>_xlfn.PERCENTILE.INC($R$1519:R2271,0.75)</f>
        <v>0.7289044464691723</v>
      </c>
      <c r="T2271" s="10">
        <f t="shared" si="475"/>
        <v>0.7289044464691723</v>
      </c>
      <c r="U2271" s="11">
        <f t="shared" si="492"/>
        <v>0.7289044464691723</v>
      </c>
      <c r="V2271" s="10">
        <f t="shared" si="476"/>
        <v>0.61970072790043707</v>
      </c>
      <c r="W2271" s="10">
        <f t="shared" si="477"/>
        <v>0.72143030903909344</v>
      </c>
      <c r="X2271" s="10">
        <f t="shared" si="493"/>
        <v>1.0157933690499463</v>
      </c>
      <c r="Y2271" s="10">
        <f>_xlfn.PERCENTILE.INC($X$1519:X2271,0.75)</f>
        <v>0.91113055808646548</v>
      </c>
      <c r="Z2271" s="10">
        <f t="shared" si="494"/>
        <v>0.91113055808646548</v>
      </c>
      <c r="AA2271" s="10">
        <f t="shared" si="495"/>
        <v>0.91113055808646548</v>
      </c>
      <c r="AB2271" s="10">
        <f t="shared" si="496"/>
        <v>0.44707088764096348</v>
      </c>
      <c r="AC2271" s="10">
        <f t="shared" si="497"/>
        <v>0.40733994736052254</v>
      </c>
      <c r="AD2271" s="13">
        <f t="shared" si="498"/>
        <v>447070.88764096348</v>
      </c>
      <c r="AE2271" s="13">
        <f t="shared" si="478"/>
        <v>407339.94736052252</v>
      </c>
      <c r="AF2271" s="13"/>
      <c r="AG2271" s="2">
        <f t="shared" si="473"/>
        <v>38047</v>
      </c>
      <c r="AH2271" s="3">
        <f t="shared" si="479"/>
        <v>2292.1401172997807</v>
      </c>
      <c r="AI2271" s="3">
        <f t="shared" si="480"/>
        <v>2051.349427208836</v>
      </c>
      <c r="AJ2271" s="3">
        <f t="shared" si="499"/>
        <v>190727.24095798205</v>
      </c>
      <c r="AK2271" s="3">
        <f t="shared" si="500"/>
        <v>130075.44819773838</v>
      </c>
    </row>
    <row r="2272" spans="2:37" x14ac:dyDescent="0.2">
      <c r="B2272" s="5">
        <v>38048</v>
      </c>
      <c r="C2272" s="1">
        <v>168.84</v>
      </c>
      <c r="D2272" s="1">
        <f t="shared" si="501"/>
        <v>10</v>
      </c>
      <c r="E2272" s="1" t="b">
        <f t="shared" si="502"/>
        <v>0</v>
      </c>
      <c r="F2272" s="6">
        <f t="shared" si="503"/>
        <v>-4.1288191577207867E-3</v>
      </c>
      <c r="G2272" s="8">
        <f t="shared" si="481"/>
        <v>6.0042292836436344E-4</v>
      </c>
      <c r="H2272" s="8">
        <f t="shared" si="482"/>
        <v>7.725890948061812E-4</v>
      </c>
      <c r="I2272" s="8">
        <f t="shared" si="483"/>
        <v>1.300327679646017E-3</v>
      </c>
      <c r="J2272" s="6">
        <f t="shared" si="484"/>
        <v>2.045173159929236E-3</v>
      </c>
      <c r="K2272" s="6">
        <f t="shared" si="485"/>
        <v>1.4421124051225611E-3</v>
      </c>
      <c r="L2272" s="6">
        <f t="shared" si="486"/>
        <v>8.6834324991660026E-4</v>
      </c>
      <c r="M2272" s="9">
        <f t="shared" si="487"/>
        <v>0.29358048507987383</v>
      </c>
      <c r="N2272" s="9">
        <f t="shared" si="488"/>
        <v>0.53573431035046193</v>
      </c>
      <c r="O2272" s="9">
        <f t="shared" si="489"/>
        <v>1</v>
      </c>
      <c r="P2272" s="9">
        <f t="shared" si="490"/>
        <v>0.60977159847677853</v>
      </c>
      <c r="Q2272" s="10">
        <f t="shared" si="491"/>
        <v>9.8909921146032379E-2</v>
      </c>
      <c r="R2272" s="10">
        <f t="shared" si="474"/>
        <v>0.80881674025284656</v>
      </c>
      <c r="S2272" s="10">
        <f>_xlfn.PERCENTILE.INC($R$1519:R2272,0.75)</f>
        <v>0.73002891698396766</v>
      </c>
      <c r="T2272" s="10">
        <f t="shared" si="475"/>
        <v>0.73002891698396766</v>
      </c>
      <c r="U2272" s="11">
        <f t="shared" si="492"/>
        <v>0.73002891698396766</v>
      </c>
      <c r="V2272" s="10">
        <f t="shared" si="476"/>
        <v>0.61970072790043707</v>
      </c>
      <c r="W2272" s="10">
        <f t="shared" si="477"/>
        <v>0.72143030903909344</v>
      </c>
      <c r="X2272" s="10">
        <f t="shared" si="493"/>
        <v>1.0110209253160582</v>
      </c>
      <c r="Y2272" s="10">
        <f>_xlfn.PERCENTILE.INC($X$1519:X2272,0.75)</f>
        <v>0.9125361462299596</v>
      </c>
      <c r="Z2272" s="10">
        <f t="shared" si="494"/>
        <v>0.9125361462299596</v>
      </c>
      <c r="AA2272" s="10">
        <f t="shared" si="495"/>
        <v>0.91113055808646548</v>
      </c>
      <c r="AB2272" s="10">
        <f t="shared" si="496"/>
        <v>0.44707088764096348</v>
      </c>
      <c r="AC2272" s="10">
        <f t="shared" si="497"/>
        <v>0.40733994736052254</v>
      </c>
      <c r="AD2272" s="13">
        <f t="shared" si="498"/>
        <v>447070.88764096348</v>
      </c>
      <c r="AE2272" s="13">
        <f t="shared" si="478"/>
        <v>407339.94736052252</v>
      </c>
      <c r="AF2272" s="13"/>
      <c r="AG2272" s="2">
        <f t="shared" si="473"/>
        <v>38048</v>
      </c>
      <c r="AH2272" s="3">
        <f t="shared" si="479"/>
        <v>-1845.8748457512472</v>
      </c>
      <c r="AI2272" s="3">
        <f t="shared" si="480"/>
        <v>-1681.8329783671022</v>
      </c>
      <c r="AJ2272" s="3">
        <f t="shared" si="499"/>
        <v>188881.36611223081</v>
      </c>
      <c r="AK2272" s="3">
        <f t="shared" si="500"/>
        <v>128393.61521937128</v>
      </c>
    </row>
    <row r="2273" spans="2:37" x14ac:dyDescent="0.2">
      <c r="B2273" s="5">
        <v>38049</v>
      </c>
      <c r="C2273" s="1">
        <v>170.29</v>
      </c>
      <c r="D2273" s="1">
        <f t="shared" si="501"/>
        <v>10</v>
      </c>
      <c r="E2273" s="1" t="b">
        <f t="shared" si="502"/>
        <v>0</v>
      </c>
      <c r="F2273" s="6">
        <f t="shared" si="503"/>
        <v>8.5880123193555757E-3</v>
      </c>
      <c r="G2273" s="8">
        <f t="shared" si="481"/>
        <v>7.4749708854623552E-4</v>
      </c>
      <c r="H2273" s="8">
        <f t="shared" si="482"/>
        <v>8.3998873804513429E-4</v>
      </c>
      <c r="I2273" s="8">
        <f t="shared" si="483"/>
        <v>1.3370658818021217E-3</v>
      </c>
      <c r="J2273" s="6">
        <f t="shared" si="484"/>
        <v>2.0382217524427503E-3</v>
      </c>
      <c r="K2273" s="6">
        <f t="shared" si="485"/>
        <v>1.4400684738376398E-3</v>
      </c>
      <c r="L2273" s="6">
        <f t="shared" si="486"/>
        <v>8.6859527100124196E-4</v>
      </c>
      <c r="M2273" s="9">
        <f t="shared" si="487"/>
        <v>0.36673982487449253</v>
      </c>
      <c r="N2273" s="9">
        <f t="shared" si="488"/>
        <v>0.58329777597772658</v>
      </c>
      <c r="O2273" s="9">
        <f t="shared" si="489"/>
        <v>1</v>
      </c>
      <c r="P2273" s="9">
        <f t="shared" si="490"/>
        <v>0.65001253361740641</v>
      </c>
      <c r="Q2273" s="10">
        <f t="shared" si="491"/>
        <v>0.10021881162041398</v>
      </c>
      <c r="R2273" s="10">
        <f t="shared" si="474"/>
        <v>0.79825332895590306</v>
      </c>
      <c r="S2273" s="10">
        <f>_xlfn.PERCENTILE.INC($R$1519:R2273,0.75)</f>
        <v>0.73145945503567822</v>
      </c>
      <c r="T2273" s="10">
        <f t="shared" si="475"/>
        <v>0.73145945503567822</v>
      </c>
      <c r="U2273" s="11">
        <f t="shared" si="492"/>
        <v>0.73145945503567822</v>
      </c>
      <c r="V2273" s="10">
        <f t="shared" si="476"/>
        <v>0.61970072790043707</v>
      </c>
      <c r="W2273" s="10">
        <f t="shared" si="477"/>
        <v>0.72143030903909344</v>
      </c>
      <c r="X2273" s="10">
        <f t="shared" si="493"/>
        <v>0.99781666119487888</v>
      </c>
      <c r="Y2273" s="10">
        <f>_xlfn.PERCENTILE.INC($X$1519:X2273,0.75)</f>
        <v>0.91432431879459775</v>
      </c>
      <c r="Z2273" s="10">
        <f t="shared" si="494"/>
        <v>0.91432431879459775</v>
      </c>
      <c r="AA2273" s="10">
        <f t="shared" si="495"/>
        <v>0.91113055808646548</v>
      </c>
      <c r="AB2273" s="10">
        <f t="shared" si="496"/>
        <v>0.44707088764096348</v>
      </c>
      <c r="AC2273" s="10">
        <f t="shared" si="497"/>
        <v>0.40733994736052254</v>
      </c>
      <c r="AD2273" s="13">
        <f t="shared" si="498"/>
        <v>447070.88764096348</v>
      </c>
      <c r="AE2273" s="13">
        <f t="shared" si="478"/>
        <v>407339.94736052252</v>
      </c>
      <c r="AF2273" s="13"/>
      <c r="AG2273" s="2">
        <f t="shared" si="473"/>
        <v>38049</v>
      </c>
      <c r="AH2273" s="3">
        <f t="shared" si="479"/>
        <v>3839.450290685827</v>
      </c>
      <c r="AI2273" s="3">
        <f t="shared" si="480"/>
        <v>3498.240486097819</v>
      </c>
      <c r="AJ2273" s="3">
        <f t="shared" si="499"/>
        <v>192720.81640291665</v>
      </c>
      <c r="AK2273" s="3">
        <f t="shared" si="500"/>
        <v>131891.85570546909</v>
      </c>
    </row>
    <row r="2274" spans="2:37" x14ac:dyDescent="0.2">
      <c r="B2274" s="5">
        <v>38050</v>
      </c>
      <c r="C2274" s="1">
        <v>170.19</v>
      </c>
      <c r="D2274" s="1">
        <f t="shared" si="501"/>
        <v>10</v>
      </c>
      <c r="E2274" s="1" t="b">
        <f t="shared" si="502"/>
        <v>0</v>
      </c>
      <c r="F2274" s="6">
        <f t="shared" si="503"/>
        <v>-5.8723354277989692E-4</v>
      </c>
      <c r="G2274" s="8">
        <f t="shared" si="481"/>
        <v>7.5459996416365127E-4</v>
      </c>
      <c r="H2274" s="8">
        <f t="shared" si="482"/>
        <v>8.5924225442279942E-4</v>
      </c>
      <c r="I2274" s="8">
        <f t="shared" si="483"/>
        <v>1.3131257811045836E-3</v>
      </c>
      <c r="J2274" s="6">
        <f t="shared" si="484"/>
        <v>2.028908101405671E-3</v>
      </c>
      <c r="K2274" s="6">
        <f t="shared" si="485"/>
        <v>1.4371951677173023E-3</v>
      </c>
      <c r="L2274" s="6">
        <f t="shared" si="486"/>
        <v>8.6850375716335747E-4</v>
      </c>
      <c r="M2274" s="9">
        <f t="shared" si="487"/>
        <v>0.37192417125292576</v>
      </c>
      <c r="N2274" s="9">
        <f t="shared" si="488"/>
        <v>0.59786052285962954</v>
      </c>
      <c r="O2274" s="9">
        <f t="shared" si="489"/>
        <v>1</v>
      </c>
      <c r="P2274" s="9">
        <f t="shared" si="490"/>
        <v>0.65659489803751836</v>
      </c>
      <c r="Q2274" s="10">
        <f t="shared" si="491"/>
        <v>9.9947899150826733E-2</v>
      </c>
      <c r="R2274" s="10">
        <f t="shared" si="474"/>
        <v>0.80041702406646609</v>
      </c>
      <c r="S2274" s="10">
        <f>_xlfn.PERCENTILE.INC($R$1519:R2274,0.75)</f>
        <v>0.73256471187391792</v>
      </c>
      <c r="T2274" s="10">
        <f t="shared" si="475"/>
        <v>0.73256471187391792</v>
      </c>
      <c r="U2274" s="11">
        <f t="shared" si="492"/>
        <v>0.73256471187391792</v>
      </c>
      <c r="V2274" s="10">
        <f t="shared" si="476"/>
        <v>0.61970072790043707</v>
      </c>
      <c r="W2274" s="10">
        <f t="shared" si="477"/>
        <v>0.72143030903909344</v>
      </c>
      <c r="X2274" s="10">
        <f t="shared" si="493"/>
        <v>1.0005212800830825</v>
      </c>
      <c r="Y2274" s="10">
        <f>_xlfn.PERCENTILE.INC($X$1519:X2274,0.75)</f>
        <v>0.91570588984239731</v>
      </c>
      <c r="Z2274" s="10">
        <f t="shared" si="494"/>
        <v>0.91570588984239731</v>
      </c>
      <c r="AA2274" s="10">
        <f t="shared" si="495"/>
        <v>0.91113055808646548</v>
      </c>
      <c r="AB2274" s="10">
        <f t="shared" si="496"/>
        <v>0.44707088764096348</v>
      </c>
      <c r="AC2274" s="10">
        <f t="shared" si="497"/>
        <v>0.40733994736052254</v>
      </c>
      <c r="AD2274" s="13">
        <f t="shared" si="498"/>
        <v>447070.88764096348</v>
      </c>
      <c r="AE2274" s="13">
        <f t="shared" si="478"/>
        <v>407339.94736052252</v>
      </c>
      <c r="AF2274" s="13"/>
      <c r="AG2274" s="2">
        <f t="shared" si="473"/>
        <v>38050</v>
      </c>
      <c r="AH2274" s="3">
        <f t="shared" si="479"/>
        <v>-262.53502122315621</v>
      </c>
      <c r="AI2274" s="3">
        <f t="shared" si="480"/>
        <v>-239.20368040429636</v>
      </c>
      <c r="AJ2274" s="3">
        <f t="shared" si="499"/>
        <v>192458.28138169349</v>
      </c>
      <c r="AK2274" s="3">
        <f t="shared" si="500"/>
        <v>131652.6520250648</v>
      </c>
    </row>
    <row r="2275" spans="2:37" x14ac:dyDescent="0.2">
      <c r="B2275" s="5">
        <v>38051</v>
      </c>
      <c r="C2275" s="1">
        <v>171.09</v>
      </c>
      <c r="D2275" s="1">
        <f t="shared" si="501"/>
        <v>10</v>
      </c>
      <c r="E2275" s="1" t="b">
        <f t="shared" si="502"/>
        <v>0</v>
      </c>
      <c r="F2275" s="6">
        <f t="shared" si="503"/>
        <v>5.2882072977260552E-3</v>
      </c>
      <c r="G2275" s="8">
        <f t="shared" si="481"/>
        <v>9.0580904603303268E-4</v>
      </c>
      <c r="H2275" s="8">
        <f t="shared" si="482"/>
        <v>9.1912155687168848E-4</v>
      </c>
      <c r="I2275" s="8">
        <f t="shared" si="483"/>
        <v>1.3416856696496675E-3</v>
      </c>
      <c r="J2275" s="6">
        <f t="shared" si="484"/>
        <v>2.0213381069333972E-3</v>
      </c>
      <c r="K2275" s="6">
        <f t="shared" si="485"/>
        <v>1.4349848097086303E-3</v>
      </c>
      <c r="L2275" s="6">
        <f t="shared" si="486"/>
        <v>8.6869077083833043E-4</v>
      </c>
      <c r="M2275" s="9">
        <f t="shared" si="487"/>
        <v>0.44812346975798589</v>
      </c>
      <c r="N2275" s="9">
        <f t="shared" si="488"/>
        <v>0.64050960724686246</v>
      </c>
      <c r="O2275" s="9">
        <f t="shared" si="489"/>
        <v>1</v>
      </c>
      <c r="P2275" s="9">
        <f t="shared" si="490"/>
        <v>0.69621102566828286</v>
      </c>
      <c r="Q2275" s="10">
        <f t="shared" si="491"/>
        <v>0.10035743065987296</v>
      </c>
      <c r="R2275" s="10">
        <f t="shared" si="474"/>
        <v>0.79715073885393228</v>
      </c>
      <c r="S2275" s="10">
        <f>_xlfn.PERCENTILE.INC($R$1519:R2275,0.75)</f>
        <v>0.73271333874830069</v>
      </c>
      <c r="T2275" s="10">
        <f t="shared" si="475"/>
        <v>0.73271333874830069</v>
      </c>
      <c r="U2275" s="11">
        <f t="shared" si="492"/>
        <v>0.73271333874830069</v>
      </c>
      <c r="V2275" s="10">
        <f t="shared" si="476"/>
        <v>0.61970072790043707</v>
      </c>
      <c r="W2275" s="10">
        <f t="shared" si="477"/>
        <v>0.72143030903909344</v>
      </c>
      <c r="X2275" s="10">
        <f t="shared" si="493"/>
        <v>0.9964384235674153</v>
      </c>
      <c r="Y2275" s="10">
        <f>_xlfn.PERCENTILE.INC($X$1519:X2275,0.75)</f>
        <v>0.91589167343537592</v>
      </c>
      <c r="Z2275" s="10">
        <f t="shared" si="494"/>
        <v>0.91589167343537592</v>
      </c>
      <c r="AA2275" s="10">
        <f t="shared" si="495"/>
        <v>0.91113055808646548</v>
      </c>
      <c r="AB2275" s="10">
        <f t="shared" si="496"/>
        <v>0.44707088764096348</v>
      </c>
      <c r="AC2275" s="10">
        <f t="shared" si="497"/>
        <v>0.40733994736052254</v>
      </c>
      <c r="AD2275" s="13">
        <f t="shared" si="498"/>
        <v>447070.88764096348</v>
      </c>
      <c r="AE2275" s="13">
        <f t="shared" si="478"/>
        <v>407339.94736052252</v>
      </c>
      <c r="AF2275" s="13"/>
      <c r="AG2275" s="2">
        <f t="shared" si="473"/>
        <v>38051</v>
      </c>
      <c r="AH2275" s="3">
        <f t="shared" si="479"/>
        <v>2364.2035306238085</v>
      </c>
      <c r="AI2275" s="3">
        <f t="shared" si="480"/>
        <v>2154.0980822872625</v>
      </c>
      <c r="AJ2275" s="3">
        <f t="shared" si="499"/>
        <v>194822.4849123173</v>
      </c>
      <c r="AK2275" s="3">
        <f t="shared" si="500"/>
        <v>133806.75010735207</v>
      </c>
    </row>
    <row r="2276" spans="2:37" x14ac:dyDescent="0.2">
      <c r="B2276" s="5">
        <v>38054</v>
      </c>
      <c r="C2276" s="1">
        <v>170.68</v>
      </c>
      <c r="D2276" s="1">
        <f t="shared" si="501"/>
        <v>11</v>
      </c>
      <c r="E2276" s="1" t="b">
        <f t="shared" si="502"/>
        <v>1</v>
      </c>
      <c r="F2276" s="6">
        <f t="shared" si="503"/>
        <v>-2.396399555789297E-3</v>
      </c>
      <c r="G2276" s="8">
        <f t="shared" si="481"/>
        <v>8.4115198671350197E-4</v>
      </c>
      <c r="H2276" s="8">
        <f t="shared" si="482"/>
        <v>8.7682273070044728E-4</v>
      </c>
      <c r="I2276" s="8">
        <f t="shared" si="483"/>
        <v>1.3211957410377471E-3</v>
      </c>
      <c r="J2276" s="6">
        <f t="shared" si="484"/>
        <v>2.016716941927663E-3</v>
      </c>
      <c r="K2276" s="6">
        <f t="shared" si="485"/>
        <v>1.4337338733671537E-3</v>
      </c>
      <c r="L2276" s="6">
        <f t="shared" si="486"/>
        <v>8.6920563243979699E-4</v>
      </c>
      <c r="M2276" s="9">
        <f t="shared" si="487"/>
        <v>0.41708976070260684</v>
      </c>
      <c r="N2276" s="9">
        <f t="shared" si="488"/>
        <v>0.61156588889206542</v>
      </c>
      <c r="O2276" s="9">
        <f t="shared" si="489"/>
        <v>1</v>
      </c>
      <c r="P2276" s="9">
        <f t="shared" si="490"/>
        <v>0.67621854986489083</v>
      </c>
      <c r="Q2276" s="10">
        <f t="shared" si="491"/>
        <v>0.10058205136448223</v>
      </c>
      <c r="R2276" s="10">
        <f t="shared" si="474"/>
        <v>0.79537053494864185</v>
      </c>
      <c r="S2276" s="10">
        <f>_xlfn.PERCENTILE.INC($R$1519:R2276,0.75)</f>
        <v>0.73291258498947309</v>
      </c>
      <c r="T2276" s="10">
        <f t="shared" si="475"/>
        <v>0.73291258498947309</v>
      </c>
      <c r="U2276" s="11">
        <f t="shared" si="492"/>
        <v>0.73291258498947309</v>
      </c>
      <c r="V2276" s="10">
        <f t="shared" si="476"/>
        <v>0.69621102566828286</v>
      </c>
      <c r="W2276" s="10">
        <f t="shared" si="477"/>
        <v>0.73271333874830069</v>
      </c>
      <c r="X2276" s="10">
        <f t="shared" si="493"/>
        <v>0.99421316868580234</v>
      </c>
      <c r="Y2276" s="10">
        <f>_xlfn.PERCENTILE.INC($X$1519:X2276,0.75)</f>
        <v>0.91614073123684148</v>
      </c>
      <c r="Z2276" s="10">
        <f t="shared" si="494"/>
        <v>0.91614073123684148</v>
      </c>
      <c r="AA2276" s="10">
        <f t="shared" si="495"/>
        <v>0.91614073123684148</v>
      </c>
      <c r="AB2276" s="10">
        <f t="shared" si="496"/>
        <v>0.5101231050907864</v>
      </c>
      <c r="AC2276" s="10">
        <f t="shared" si="497"/>
        <v>0.46734455451868118</v>
      </c>
      <c r="AD2276" s="13">
        <f t="shared" si="498"/>
        <v>510123.10509078641</v>
      </c>
      <c r="AE2276" s="13">
        <f t="shared" si="478"/>
        <v>467344.55451868119</v>
      </c>
      <c r="AF2276" s="13"/>
      <c r="AG2276" s="2">
        <f t="shared" si="473"/>
        <v>38054</v>
      </c>
      <c r="AH2276" s="3">
        <f t="shared" si="479"/>
        <v>-1071.3604765491316</v>
      </c>
      <c r="AI2276" s="3">
        <f t="shared" si="480"/>
        <v>-976.14926890999175</v>
      </c>
      <c r="AJ2276" s="3">
        <f t="shared" si="499"/>
        <v>193751.12443576817</v>
      </c>
      <c r="AK2276" s="3">
        <f t="shared" si="500"/>
        <v>132830.60083844207</v>
      </c>
    </row>
    <row r="2277" spans="2:37" x14ac:dyDescent="0.2">
      <c r="B2277" s="5">
        <v>38055</v>
      </c>
      <c r="C2277" s="1">
        <v>171.47</v>
      </c>
      <c r="D2277" s="1">
        <f t="shared" si="501"/>
        <v>11</v>
      </c>
      <c r="E2277" s="1" t="b">
        <f t="shared" si="502"/>
        <v>0</v>
      </c>
      <c r="F2277" s="6">
        <f t="shared" si="503"/>
        <v>4.6285446449496614E-3</v>
      </c>
      <c r="G2277" s="8">
        <f t="shared" si="481"/>
        <v>8.6908170221036425E-4</v>
      </c>
      <c r="H2277" s="8">
        <f t="shared" si="482"/>
        <v>8.9967869832711673E-4</v>
      </c>
      <c r="I2277" s="8">
        <f t="shared" si="483"/>
        <v>1.3433271468212629E-3</v>
      </c>
      <c r="J2277" s="6">
        <f t="shared" si="484"/>
        <v>2.0134121464641616E-3</v>
      </c>
      <c r="K2277" s="6">
        <f t="shared" si="485"/>
        <v>1.4329240791921462E-3</v>
      </c>
      <c r="L2277" s="6">
        <f t="shared" si="486"/>
        <v>8.6987911280210744E-4</v>
      </c>
      <c r="M2277" s="9">
        <f t="shared" si="487"/>
        <v>0.43164620007711557</v>
      </c>
      <c r="N2277" s="9">
        <f t="shared" si="488"/>
        <v>0.62786208382675612</v>
      </c>
      <c r="O2277" s="9">
        <f t="shared" si="489"/>
        <v>1</v>
      </c>
      <c r="P2277" s="9">
        <f t="shared" si="490"/>
        <v>0.68650276130129051</v>
      </c>
      <c r="Q2277" s="10">
        <f t="shared" si="491"/>
        <v>0.10083267409444367</v>
      </c>
      <c r="R2277" s="10">
        <f t="shared" si="474"/>
        <v>0.79339361688522703</v>
      </c>
      <c r="S2277" s="10">
        <f>_xlfn.PERCENTILE.INC($R$1519:R2277,0.75)</f>
        <v>0.7330961331865804</v>
      </c>
      <c r="T2277" s="10">
        <f t="shared" si="475"/>
        <v>0.7330961331865804</v>
      </c>
      <c r="U2277" s="11">
        <f t="shared" si="492"/>
        <v>0.7330961331865804</v>
      </c>
      <c r="V2277" s="10">
        <f t="shared" si="476"/>
        <v>0.69621102566828286</v>
      </c>
      <c r="W2277" s="10">
        <f t="shared" si="477"/>
        <v>0.73271333874830069</v>
      </c>
      <c r="X2277" s="10">
        <f t="shared" si="493"/>
        <v>0.99174202110653387</v>
      </c>
      <c r="Y2277" s="10">
        <f>_xlfn.PERCENTILE.INC($X$1519:X2277,0.75)</f>
        <v>0.91637016648322556</v>
      </c>
      <c r="Z2277" s="10">
        <f t="shared" si="494"/>
        <v>0.91637016648322556</v>
      </c>
      <c r="AA2277" s="10">
        <f t="shared" si="495"/>
        <v>0.91614073123684148</v>
      </c>
      <c r="AB2277" s="10">
        <f t="shared" si="496"/>
        <v>0.5101231050907864</v>
      </c>
      <c r="AC2277" s="10">
        <f t="shared" si="497"/>
        <v>0.46734455451868118</v>
      </c>
      <c r="AD2277" s="13">
        <f t="shared" si="498"/>
        <v>510123.10509078641</v>
      </c>
      <c r="AE2277" s="13">
        <f t="shared" si="478"/>
        <v>467344.55451868119</v>
      </c>
      <c r="AF2277" s="13"/>
      <c r="AG2277" s="2">
        <f t="shared" si="473"/>
        <v>38055</v>
      </c>
      <c r="AH2277" s="3">
        <f t="shared" si="479"/>
        <v>2361.127566333053</v>
      </c>
      <c r="AI2277" s="3">
        <f t="shared" si="480"/>
        <v>2163.1251351638271</v>
      </c>
      <c r="AJ2277" s="3">
        <f t="shared" si="499"/>
        <v>196112.25200210122</v>
      </c>
      <c r="AK2277" s="3">
        <f t="shared" si="500"/>
        <v>134993.72597360591</v>
      </c>
    </row>
    <row r="2278" spans="2:37" x14ac:dyDescent="0.2">
      <c r="B2278" s="5">
        <v>38056</v>
      </c>
      <c r="C2278" s="1">
        <v>170.54</v>
      </c>
      <c r="D2278" s="1">
        <f t="shared" si="501"/>
        <v>11</v>
      </c>
      <c r="E2278" s="1" t="b">
        <f t="shared" si="502"/>
        <v>0</v>
      </c>
      <c r="F2278" s="6">
        <f t="shared" si="503"/>
        <v>-5.4236892750918475E-3</v>
      </c>
      <c r="G2278" s="8">
        <f t="shared" si="481"/>
        <v>7.3237979109908014E-4</v>
      </c>
      <c r="H2278" s="8">
        <f t="shared" si="482"/>
        <v>8.1647952365312417E-4</v>
      </c>
      <c r="I2278" s="8">
        <f t="shared" si="483"/>
        <v>1.3122218774650344E-3</v>
      </c>
      <c r="J2278" s="6">
        <f t="shared" si="484"/>
        <v>2.0097625287678385E-3</v>
      </c>
      <c r="K2278" s="6">
        <f t="shared" si="485"/>
        <v>1.4319923764148223E-3</v>
      </c>
      <c r="L2278" s="6">
        <f t="shared" si="486"/>
        <v>8.704781023118447E-4</v>
      </c>
      <c r="M2278" s="9">
        <f t="shared" si="487"/>
        <v>0.36441110858410397</v>
      </c>
      <c r="N2278" s="9">
        <f t="shared" si="488"/>
        <v>0.57017030055515106</v>
      </c>
      <c r="O2278" s="9">
        <f t="shared" si="489"/>
        <v>1</v>
      </c>
      <c r="P2278" s="9">
        <f t="shared" si="490"/>
        <v>0.64486046971308497</v>
      </c>
      <c r="Q2278" s="10">
        <f t="shared" si="491"/>
        <v>0.1016350039615357</v>
      </c>
      <c r="R2278" s="10">
        <f t="shared" si="474"/>
        <v>0.78713038699025806</v>
      </c>
      <c r="S2278" s="10">
        <f>_xlfn.PERCENTILE.INC($R$1519:R2278,0.75)</f>
        <v>0.73330489297273149</v>
      </c>
      <c r="T2278" s="10">
        <f t="shared" si="475"/>
        <v>0.73330489297273149</v>
      </c>
      <c r="U2278" s="11">
        <f t="shared" si="492"/>
        <v>0.73330489297273149</v>
      </c>
      <c r="V2278" s="10">
        <f t="shared" si="476"/>
        <v>0.69621102566828286</v>
      </c>
      <c r="W2278" s="10">
        <f t="shared" si="477"/>
        <v>0.73271333874830069</v>
      </c>
      <c r="X2278" s="10">
        <f t="shared" si="493"/>
        <v>0.98391298373782254</v>
      </c>
      <c r="Y2278" s="10">
        <f>_xlfn.PERCENTILE.INC($X$1519:X2278,0.75)</f>
        <v>0.91663111621591453</v>
      </c>
      <c r="Z2278" s="10">
        <f t="shared" si="494"/>
        <v>0.91663111621591453</v>
      </c>
      <c r="AA2278" s="10">
        <f t="shared" si="495"/>
        <v>0.91614073123684148</v>
      </c>
      <c r="AB2278" s="10">
        <f t="shared" si="496"/>
        <v>0.5101231050907864</v>
      </c>
      <c r="AC2278" s="10">
        <f t="shared" si="497"/>
        <v>0.46734455451868118</v>
      </c>
      <c r="AD2278" s="13">
        <f t="shared" si="498"/>
        <v>510123.10509078641</v>
      </c>
      <c r="AE2278" s="13">
        <f t="shared" si="478"/>
        <v>467344.55451868119</v>
      </c>
      <c r="AF2278" s="13"/>
      <c r="AG2278" s="2">
        <f t="shared" si="473"/>
        <v>38056</v>
      </c>
      <c r="AH2278" s="3">
        <f t="shared" si="479"/>
        <v>-2766.7492140574495</v>
      </c>
      <c r="AI2278" s="3">
        <f t="shared" si="480"/>
        <v>-2534.7316481155485</v>
      </c>
      <c r="AJ2278" s="3">
        <f t="shared" si="499"/>
        <v>193345.50278804376</v>
      </c>
      <c r="AK2278" s="3">
        <f t="shared" si="500"/>
        <v>132458.99432549035</v>
      </c>
    </row>
    <row r="2279" spans="2:37" x14ac:dyDescent="0.2">
      <c r="B2279" s="5">
        <v>38057</v>
      </c>
      <c r="C2279" s="1">
        <v>169.32</v>
      </c>
      <c r="D2279" s="1">
        <f t="shared" si="501"/>
        <v>11</v>
      </c>
      <c r="E2279" s="1" t="b">
        <f t="shared" si="502"/>
        <v>0</v>
      </c>
      <c r="F2279" s="6">
        <f t="shared" si="503"/>
        <v>-7.153746921543358E-3</v>
      </c>
      <c r="G2279" s="8">
        <f t="shared" si="481"/>
        <v>5.4525696773801259E-4</v>
      </c>
      <c r="H2279" s="8">
        <f t="shared" si="482"/>
        <v>7.0805300930181371E-4</v>
      </c>
      <c r="I2279" s="8">
        <f t="shared" si="483"/>
        <v>1.2284564829996387E-3</v>
      </c>
      <c r="J2279" s="6">
        <f t="shared" si="484"/>
        <v>2.0054513522354375E-3</v>
      </c>
      <c r="K2279" s="6">
        <f t="shared" si="485"/>
        <v>1.4308129291611929E-3</v>
      </c>
      <c r="L2279" s="6">
        <f t="shared" si="486"/>
        <v>8.7089953411009563E-4</v>
      </c>
      <c r="M2279" s="9">
        <f t="shared" si="487"/>
        <v>0.27188740685742652</v>
      </c>
      <c r="N2279" s="9">
        <f t="shared" si="488"/>
        <v>0.4948606452116045</v>
      </c>
      <c r="O2279" s="9">
        <f t="shared" si="489"/>
        <v>1</v>
      </c>
      <c r="P2279" s="9">
        <f t="shared" si="490"/>
        <v>0.58891601735634369</v>
      </c>
      <c r="Q2279" s="10">
        <f t="shared" si="491"/>
        <v>0.10255670378420238</v>
      </c>
      <c r="R2279" s="10">
        <f t="shared" si="474"/>
        <v>0.78005627178048043</v>
      </c>
      <c r="S2279" s="10">
        <f>_xlfn.PERCENTILE.INC($R$1519:R2279,0.75)</f>
        <v>0.73357977398103535</v>
      </c>
      <c r="T2279" s="10">
        <f t="shared" si="475"/>
        <v>0.73357977398103535</v>
      </c>
      <c r="U2279" s="11">
        <f t="shared" si="492"/>
        <v>0.73357977398103535</v>
      </c>
      <c r="V2279" s="10">
        <f t="shared" si="476"/>
        <v>0.69621102566828286</v>
      </c>
      <c r="W2279" s="10">
        <f t="shared" si="477"/>
        <v>0.73271333874830069</v>
      </c>
      <c r="X2279" s="10">
        <f t="shared" si="493"/>
        <v>0.97507033972560064</v>
      </c>
      <c r="Y2279" s="10">
        <f>_xlfn.PERCENTILE.INC($X$1519:X2279,0.75)</f>
        <v>0.91697471747629422</v>
      </c>
      <c r="Z2279" s="10">
        <f t="shared" si="494"/>
        <v>0.91697471747629422</v>
      </c>
      <c r="AA2279" s="10">
        <f t="shared" si="495"/>
        <v>0.91614073123684148</v>
      </c>
      <c r="AB2279" s="10">
        <f t="shared" si="496"/>
        <v>0.5101231050907864</v>
      </c>
      <c r="AC2279" s="10">
        <f t="shared" si="497"/>
        <v>0.46734455451868118</v>
      </c>
      <c r="AD2279" s="13">
        <f t="shared" si="498"/>
        <v>510123.10509078641</v>
      </c>
      <c r="AE2279" s="13">
        <f t="shared" si="478"/>
        <v>467344.55451868119</v>
      </c>
      <c r="AF2279" s="13"/>
      <c r="AG2279" s="2">
        <f t="shared" si="473"/>
        <v>38057</v>
      </c>
      <c r="AH2279" s="3">
        <f t="shared" si="479"/>
        <v>-3649.2915926513524</v>
      </c>
      <c r="AI2279" s="3">
        <f t="shared" si="480"/>
        <v>-3343.2646681880678</v>
      </c>
      <c r="AJ2279" s="3">
        <f t="shared" si="499"/>
        <v>189696.21119539242</v>
      </c>
      <c r="AK2279" s="3">
        <f t="shared" si="500"/>
        <v>129115.72965730228</v>
      </c>
    </row>
    <row r="2280" spans="2:37" x14ac:dyDescent="0.2">
      <c r="B2280" s="5">
        <v>38058</v>
      </c>
      <c r="C2280" s="1">
        <v>169.46</v>
      </c>
      <c r="D2280" s="1">
        <f t="shared" si="501"/>
        <v>11</v>
      </c>
      <c r="E2280" s="1" t="b">
        <f t="shared" si="502"/>
        <v>0</v>
      </c>
      <c r="F2280" s="6">
        <f t="shared" si="503"/>
        <v>8.2683675880002028E-4</v>
      </c>
      <c r="G2280" s="8">
        <f t="shared" si="481"/>
        <v>5.8313209412720873E-4</v>
      </c>
      <c r="H2280" s="8">
        <f t="shared" si="482"/>
        <v>6.7755658417994428E-4</v>
      </c>
      <c r="I2280" s="8">
        <f t="shared" si="483"/>
        <v>1.2129369664516936E-3</v>
      </c>
      <c r="J2280" s="6">
        <f t="shared" si="484"/>
        <v>2.0002699210788064E-3</v>
      </c>
      <c r="K2280" s="6">
        <f t="shared" si="485"/>
        <v>1.4293727483031301E-3</v>
      </c>
      <c r="L2280" s="6">
        <f t="shared" si="486"/>
        <v>8.7121579312024965E-4</v>
      </c>
      <c r="M2280" s="9">
        <f t="shared" si="487"/>
        <v>0.2915267024625896</v>
      </c>
      <c r="N2280" s="9">
        <f t="shared" si="488"/>
        <v>0.47402371773514002</v>
      </c>
      <c r="O2280" s="9">
        <f t="shared" si="489"/>
        <v>1</v>
      </c>
      <c r="P2280" s="9">
        <f t="shared" si="490"/>
        <v>0.58851680673257656</v>
      </c>
      <c r="Q2280" s="10">
        <f t="shared" si="491"/>
        <v>0.10248667690143019</v>
      </c>
      <c r="R2280" s="10">
        <f t="shared" si="474"/>
        <v>0.78058926700240794</v>
      </c>
      <c r="S2280" s="10">
        <f>_xlfn.PERCENTILE.INC($R$1519:R2280,0.75)</f>
        <v>0.73367774055707435</v>
      </c>
      <c r="T2280" s="10">
        <f t="shared" si="475"/>
        <v>0.73367774055707435</v>
      </c>
      <c r="U2280" s="11">
        <f t="shared" si="492"/>
        <v>0.73367774055707435</v>
      </c>
      <c r="V2280" s="10">
        <f t="shared" si="476"/>
        <v>0.69621102566828286</v>
      </c>
      <c r="W2280" s="10">
        <f t="shared" si="477"/>
        <v>0.73271333874830069</v>
      </c>
      <c r="X2280" s="10">
        <f t="shared" si="493"/>
        <v>0.97573658375300987</v>
      </c>
      <c r="Y2280" s="10">
        <f>_xlfn.PERCENTILE.INC($X$1519:X2280,0.75)</f>
        <v>0.91709717569634297</v>
      </c>
      <c r="Z2280" s="10">
        <f t="shared" si="494"/>
        <v>0.91709717569634297</v>
      </c>
      <c r="AA2280" s="10">
        <f t="shared" si="495"/>
        <v>0.91614073123684148</v>
      </c>
      <c r="AB2280" s="10">
        <f t="shared" si="496"/>
        <v>0.5101231050907864</v>
      </c>
      <c r="AC2280" s="10">
        <f t="shared" si="497"/>
        <v>0.46734455451868118</v>
      </c>
      <c r="AD2280" s="13">
        <f t="shared" si="498"/>
        <v>510123.10509078641</v>
      </c>
      <c r="AE2280" s="13">
        <f t="shared" si="478"/>
        <v>467344.55451868119</v>
      </c>
      <c r="AF2280" s="13"/>
      <c r="AG2280" s="2">
        <f t="shared" si="473"/>
        <v>38058</v>
      </c>
      <c r="AH2280" s="3">
        <f t="shared" si="479"/>
        <v>421.78853480226798</v>
      </c>
      <c r="AI2280" s="3">
        <f t="shared" si="480"/>
        <v>386.41765670106571</v>
      </c>
      <c r="AJ2280" s="3">
        <f t="shared" si="499"/>
        <v>190117.99973019469</v>
      </c>
      <c r="AK2280" s="3">
        <f t="shared" si="500"/>
        <v>129502.14731400335</v>
      </c>
    </row>
    <row r="2281" spans="2:37" x14ac:dyDescent="0.2">
      <c r="B2281" s="5">
        <v>38061</v>
      </c>
      <c r="C2281" s="1">
        <v>169.78</v>
      </c>
      <c r="D2281" s="1">
        <f t="shared" si="501"/>
        <v>12</v>
      </c>
      <c r="E2281" s="1" t="b">
        <f t="shared" si="502"/>
        <v>1</v>
      </c>
      <c r="F2281" s="6">
        <f t="shared" si="503"/>
        <v>1.8883512333294217E-3</v>
      </c>
      <c r="G2281" s="8">
        <f t="shared" si="481"/>
        <v>6.1063659830873352E-4</v>
      </c>
      <c r="H2281" s="8">
        <f t="shared" si="482"/>
        <v>6.9728609096775197E-4</v>
      </c>
      <c r="I2281" s="8">
        <f t="shared" si="483"/>
        <v>1.2273875553759021E-3</v>
      </c>
      <c r="J2281" s="6">
        <f t="shared" si="484"/>
        <v>1.994592711419314E-3</v>
      </c>
      <c r="K2281" s="6">
        <f t="shared" si="485"/>
        <v>1.427782874610773E-3</v>
      </c>
      <c r="L2281" s="6">
        <f t="shared" si="486"/>
        <v>8.7148999312753488E-4</v>
      </c>
      <c r="M2281" s="9">
        <f t="shared" si="487"/>
        <v>0.30614600906378336</v>
      </c>
      <c r="N2281" s="9">
        <f t="shared" si="488"/>
        <v>0.48836983785636084</v>
      </c>
      <c r="O2281" s="9">
        <f t="shared" si="489"/>
        <v>1</v>
      </c>
      <c r="P2281" s="9">
        <f t="shared" si="490"/>
        <v>0.59817194897338144</v>
      </c>
      <c r="Q2281" s="10">
        <f t="shared" si="491"/>
        <v>0.10146015927708388</v>
      </c>
      <c r="R2281" s="10">
        <f t="shared" si="474"/>
        <v>0.78848683631101946</v>
      </c>
      <c r="S2281" s="10">
        <f>_xlfn.PERCENTILE.INC($R$1519:R2281,0.75)</f>
        <v>0.73379593836007961</v>
      </c>
      <c r="T2281" s="10">
        <f t="shared" si="475"/>
        <v>0.73379593836007961</v>
      </c>
      <c r="U2281" s="11">
        <f t="shared" si="492"/>
        <v>0.73379593836007961</v>
      </c>
      <c r="V2281" s="10">
        <f t="shared" si="476"/>
        <v>0.58851680673257656</v>
      </c>
      <c r="W2281" s="10">
        <f t="shared" si="477"/>
        <v>0.73367774055707435</v>
      </c>
      <c r="X2281" s="10">
        <f t="shared" si="493"/>
        <v>0.9856085453887744</v>
      </c>
      <c r="Y2281" s="10">
        <f>_xlfn.PERCENTILE.INC($X$1519:X2281,0.75)</f>
        <v>0.91724492295009963</v>
      </c>
      <c r="Z2281" s="10">
        <f t="shared" si="494"/>
        <v>0.91724492295009963</v>
      </c>
      <c r="AA2281" s="10">
        <f t="shared" si="495"/>
        <v>0.91724492295009963</v>
      </c>
      <c r="AB2281" s="10">
        <f t="shared" si="496"/>
        <v>0.43178168104342118</v>
      </c>
      <c r="AC2281" s="10">
        <f t="shared" si="497"/>
        <v>0.39604955475993736</v>
      </c>
      <c r="AD2281" s="13">
        <f t="shared" si="498"/>
        <v>431781.68104342121</v>
      </c>
      <c r="AE2281" s="13">
        <f t="shared" si="478"/>
        <v>396049.55475993734</v>
      </c>
      <c r="AF2281" s="13"/>
      <c r="AG2281" s="2">
        <f t="shared" si="473"/>
        <v>38061</v>
      </c>
      <c r="AH2281" s="3">
        <f t="shared" si="479"/>
        <v>963.29159464802069</v>
      </c>
      <c r="AI2281" s="3">
        <f t="shared" si="480"/>
        <v>882.51066591514075</v>
      </c>
      <c r="AJ2281" s="3">
        <f t="shared" si="499"/>
        <v>191081.29132484272</v>
      </c>
      <c r="AK2281" s="3">
        <f t="shared" si="500"/>
        <v>130384.65797991848</v>
      </c>
    </row>
    <row r="2282" spans="2:37" x14ac:dyDescent="0.2">
      <c r="B2282" s="5">
        <v>38062</v>
      </c>
      <c r="C2282" s="1">
        <v>170.23</v>
      </c>
      <c r="D2282" s="1">
        <f t="shared" si="501"/>
        <v>12</v>
      </c>
      <c r="E2282" s="1" t="b">
        <f t="shared" si="502"/>
        <v>0</v>
      </c>
      <c r="F2282" s="6">
        <f t="shared" si="503"/>
        <v>2.6504888679466099E-3</v>
      </c>
      <c r="G2282" s="8">
        <f t="shared" si="481"/>
        <v>6.5316641702397834E-4</v>
      </c>
      <c r="H2282" s="8">
        <f t="shared" si="482"/>
        <v>7.4722901428288886E-4</v>
      </c>
      <c r="I2282" s="8">
        <f t="shared" si="483"/>
        <v>1.227641033073239E-3</v>
      </c>
      <c r="J2282" s="6">
        <f t="shared" si="484"/>
        <v>1.9890916782616223E-3</v>
      </c>
      <c r="K2282" s="6">
        <f t="shared" si="485"/>
        <v>1.426241742286397E-3</v>
      </c>
      <c r="L2282" s="6">
        <f t="shared" si="486"/>
        <v>8.7177098442640488E-4</v>
      </c>
      <c r="M2282" s="9">
        <f t="shared" si="487"/>
        <v>0.32837421430208624</v>
      </c>
      <c r="N2282" s="9">
        <f t="shared" si="488"/>
        <v>0.52391469982151262</v>
      </c>
      <c r="O2282" s="9">
        <f t="shared" si="489"/>
        <v>1</v>
      </c>
      <c r="P2282" s="9">
        <f t="shared" si="490"/>
        <v>0.61742963804119955</v>
      </c>
      <c r="Q2282" s="10">
        <f t="shared" si="491"/>
        <v>0.10145470408968399</v>
      </c>
      <c r="R2282" s="10">
        <f t="shared" si="474"/>
        <v>0.78852923299920674</v>
      </c>
      <c r="S2282" s="10">
        <f>_xlfn.PERCENTILE.INC($R$1519:R2282,0.75)</f>
        <v>0.73412125611011814</v>
      </c>
      <c r="T2282" s="10">
        <f t="shared" si="475"/>
        <v>0.73412125611011814</v>
      </c>
      <c r="U2282" s="11">
        <f t="shared" si="492"/>
        <v>0.73412125611011814</v>
      </c>
      <c r="V2282" s="10">
        <f t="shared" si="476"/>
        <v>0.58851680673257656</v>
      </c>
      <c r="W2282" s="10">
        <f t="shared" si="477"/>
        <v>0.73367774055707435</v>
      </c>
      <c r="X2282" s="10">
        <f t="shared" si="493"/>
        <v>0.98566154124900851</v>
      </c>
      <c r="Y2282" s="10">
        <f>_xlfn.PERCENTILE.INC($X$1519:X2282,0.75)</f>
        <v>0.91765157013764764</v>
      </c>
      <c r="Z2282" s="10">
        <f t="shared" si="494"/>
        <v>0.91765157013764764</v>
      </c>
      <c r="AA2282" s="10">
        <f t="shared" si="495"/>
        <v>0.91724492295009963</v>
      </c>
      <c r="AB2282" s="10">
        <f t="shared" si="496"/>
        <v>0.43178168104342118</v>
      </c>
      <c r="AC2282" s="10">
        <f t="shared" si="497"/>
        <v>0.39604955475993736</v>
      </c>
      <c r="AD2282" s="13">
        <f t="shared" si="498"/>
        <v>431781.68104342121</v>
      </c>
      <c r="AE2282" s="13">
        <f t="shared" si="478"/>
        <v>396049.55475993734</v>
      </c>
      <c r="AF2282" s="13"/>
      <c r="AG2282" s="2">
        <f t="shared" si="473"/>
        <v>38062</v>
      </c>
      <c r="AH2282" s="3">
        <f t="shared" si="479"/>
        <v>1144.4325389888616</v>
      </c>
      <c r="AI2282" s="3">
        <f t="shared" si="480"/>
        <v>1049.7249360464252</v>
      </c>
      <c r="AJ2282" s="3">
        <f t="shared" si="499"/>
        <v>192225.72386383158</v>
      </c>
      <c r="AK2282" s="3">
        <f t="shared" si="500"/>
        <v>131434.3829159649</v>
      </c>
    </row>
    <row r="2283" spans="2:37" x14ac:dyDescent="0.2">
      <c r="B2283" s="5">
        <v>38063</v>
      </c>
      <c r="C2283" s="1">
        <v>169.58</v>
      </c>
      <c r="D2283" s="1">
        <f t="shared" si="501"/>
        <v>12</v>
      </c>
      <c r="E2283" s="1" t="b">
        <f t="shared" si="502"/>
        <v>0</v>
      </c>
      <c r="F2283" s="6">
        <f t="shared" si="503"/>
        <v>-3.818363390706514E-3</v>
      </c>
      <c r="G2283" s="8">
        <f t="shared" si="481"/>
        <v>5.320182887769379E-4</v>
      </c>
      <c r="H2283" s="8">
        <f t="shared" si="482"/>
        <v>6.5007044541390681E-4</v>
      </c>
      <c r="I2283" s="8">
        <f t="shared" si="483"/>
        <v>1.1771606567620991E-3</v>
      </c>
      <c r="J2283" s="6">
        <f t="shared" si="484"/>
        <v>1.9836477866953073E-3</v>
      </c>
      <c r="K2283" s="6">
        <f t="shared" si="485"/>
        <v>1.424688188302788E-3</v>
      </c>
      <c r="L2283" s="6">
        <f t="shared" si="486"/>
        <v>8.7200239063201965E-4</v>
      </c>
      <c r="M2283" s="9">
        <f t="shared" si="487"/>
        <v>0.26820199248338489</v>
      </c>
      <c r="N2283" s="9">
        <f t="shared" si="488"/>
        <v>0.45628962937379797</v>
      </c>
      <c r="O2283" s="9">
        <f t="shared" si="489"/>
        <v>1</v>
      </c>
      <c r="P2283" s="9">
        <f t="shared" si="490"/>
        <v>0.57483054061906091</v>
      </c>
      <c r="Q2283" s="10">
        <f t="shared" si="491"/>
        <v>0.10184938622761705</v>
      </c>
      <c r="R2283" s="10">
        <f t="shared" si="474"/>
        <v>0.7854735601568853</v>
      </c>
      <c r="S2283" s="10">
        <f>_xlfn.PERCENTILE.INC($R$1519:R2283,0.75)</f>
        <v>0.73484058252725659</v>
      </c>
      <c r="T2283" s="10">
        <f t="shared" si="475"/>
        <v>0.73484058252725659</v>
      </c>
      <c r="U2283" s="11">
        <f t="shared" si="492"/>
        <v>0.73484058252725659</v>
      </c>
      <c r="V2283" s="10">
        <f t="shared" si="476"/>
        <v>0.58851680673257656</v>
      </c>
      <c r="W2283" s="10">
        <f t="shared" si="477"/>
        <v>0.73367774055707435</v>
      </c>
      <c r="X2283" s="10">
        <f t="shared" si="493"/>
        <v>0.98184195019610665</v>
      </c>
      <c r="Y2283" s="10">
        <f>_xlfn.PERCENTILE.INC($X$1519:X2283,0.75)</f>
        <v>0.91855072815907068</v>
      </c>
      <c r="Z2283" s="10">
        <f t="shared" si="494"/>
        <v>0.91855072815907068</v>
      </c>
      <c r="AA2283" s="10">
        <f t="shared" si="495"/>
        <v>0.91724492295009963</v>
      </c>
      <c r="AB2283" s="10">
        <f t="shared" si="496"/>
        <v>0.43178168104342118</v>
      </c>
      <c r="AC2283" s="10">
        <f t="shared" si="497"/>
        <v>0.39604955475993736</v>
      </c>
      <c r="AD2283" s="13">
        <f t="shared" si="498"/>
        <v>431781.68104342121</v>
      </c>
      <c r="AE2283" s="13">
        <f t="shared" si="478"/>
        <v>396049.55475993734</v>
      </c>
      <c r="AF2283" s="13"/>
      <c r="AG2283" s="2">
        <f t="shared" si="473"/>
        <v>38063</v>
      </c>
      <c r="AH2283" s="3">
        <f t="shared" si="479"/>
        <v>-1648.6993636739164</v>
      </c>
      <c r="AI2283" s="3">
        <f t="shared" si="480"/>
        <v>-1512.2611208009596</v>
      </c>
      <c r="AJ2283" s="3">
        <f t="shared" si="499"/>
        <v>190577.02450015765</v>
      </c>
      <c r="AK2283" s="3">
        <f t="shared" si="500"/>
        <v>129922.12179516394</v>
      </c>
    </row>
    <row r="2284" spans="2:37" x14ac:dyDescent="0.2">
      <c r="B2284" s="5">
        <v>38064</v>
      </c>
      <c r="C2284" s="1">
        <v>169.33</v>
      </c>
      <c r="D2284" s="1">
        <f t="shared" si="501"/>
        <v>12</v>
      </c>
      <c r="E2284" s="1" t="b">
        <f t="shared" si="502"/>
        <v>0</v>
      </c>
      <c r="F2284" s="6">
        <f t="shared" si="503"/>
        <v>-1.4742304517042504E-3</v>
      </c>
      <c r="G2284" s="8">
        <f t="shared" si="481"/>
        <v>4.7334572626396294E-4</v>
      </c>
      <c r="H2284" s="8">
        <f t="shared" si="482"/>
        <v>6.0440660671776038E-4</v>
      </c>
      <c r="I2284" s="8">
        <f t="shared" si="483"/>
        <v>1.1298690284928436E-3</v>
      </c>
      <c r="J2284" s="6">
        <f t="shared" si="484"/>
        <v>1.9779119406077746E-3</v>
      </c>
      <c r="K2284" s="6">
        <f t="shared" si="485"/>
        <v>1.4230281136858925E-3</v>
      </c>
      <c r="L2284" s="6">
        <f t="shared" si="486"/>
        <v>8.7215602407673639E-4</v>
      </c>
      <c r="M2284" s="9">
        <f t="shared" si="487"/>
        <v>0.23931587475957744</v>
      </c>
      <c r="N2284" s="9">
        <f t="shared" si="488"/>
        <v>0.42473272376344079</v>
      </c>
      <c r="O2284" s="9">
        <f t="shared" si="489"/>
        <v>1</v>
      </c>
      <c r="P2284" s="9">
        <f t="shared" si="490"/>
        <v>0.55468286617433937</v>
      </c>
      <c r="Q2284" s="10">
        <f t="shared" si="491"/>
        <v>0.10189414276055334</v>
      </c>
      <c r="R2284" s="10">
        <f t="shared" si="474"/>
        <v>0.78512854451306802</v>
      </c>
      <c r="S2284" s="10">
        <f>_xlfn.PERCENTILE.INC($R$1519:R2284,0.75)</f>
        <v>0.73580234336072414</v>
      </c>
      <c r="T2284" s="10">
        <f t="shared" si="475"/>
        <v>0.73580234336072414</v>
      </c>
      <c r="U2284" s="11">
        <f t="shared" si="492"/>
        <v>0.73580234336072414</v>
      </c>
      <c r="V2284" s="10">
        <f t="shared" si="476"/>
        <v>0.58851680673257656</v>
      </c>
      <c r="W2284" s="10">
        <f t="shared" si="477"/>
        <v>0.73367774055707435</v>
      </c>
      <c r="X2284" s="10">
        <f t="shared" si="493"/>
        <v>0.98141068064133496</v>
      </c>
      <c r="Y2284" s="10">
        <f>_xlfn.PERCENTILE.INC($X$1519:X2284,0.75)</f>
        <v>0.91975292920090523</v>
      </c>
      <c r="Z2284" s="10">
        <f t="shared" si="494"/>
        <v>0.91975292920090523</v>
      </c>
      <c r="AA2284" s="10">
        <f t="shared" si="495"/>
        <v>0.91724492295009963</v>
      </c>
      <c r="AB2284" s="10">
        <f t="shared" si="496"/>
        <v>0.43178168104342118</v>
      </c>
      <c r="AC2284" s="10">
        <f t="shared" si="497"/>
        <v>0.39604955475993736</v>
      </c>
      <c r="AD2284" s="13">
        <f t="shared" si="498"/>
        <v>431781.68104342121</v>
      </c>
      <c r="AE2284" s="13">
        <f t="shared" si="478"/>
        <v>396049.55475993734</v>
      </c>
      <c r="AF2284" s="13"/>
      <c r="AG2284" s="2">
        <f t="shared" si="473"/>
        <v>38064</v>
      </c>
      <c r="AH2284" s="3">
        <f t="shared" si="479"/>
        <v>-636.54570268226337</v>
      </c>
      <c r="AI2284" s="3">
        <f t="shared" si="480"/>
        <v>-583.86831401100972</v>
      </c>
      <c r="AJ2284" s="3">
        <f t="shared" si="499"/>
        <v>189940.4787974754</v>
      </c>
      <c r="AK2284" s="3">
        <f t="shared" si="500"/>
        <v>129338.25348115293</v>
      </c>
    </row>
    <row r="2285" spans="2:37" x14ac:dyDescent="0.2">
      <c r="B2285" s="5">
        <v>38065</v>
      </c>
      <c r="C2285" s="1">
        <v>170.48</v>
      </c>
      <c r="D2285" s="1">
        <f t="shared" si="501"/>
        <v>12</v>
      </c>
      <c r="E2285" s="1" t="b">
        <f t="shared" si="502"/>
        <v>0</v>
      </c>
      <c r="F2285" s="6">
        <f t="shared" si="503"/>
        <v>6.7914722730761934E-3</v>
      </c>
      <c r="G2285" s="8">
        <f t="shared" si="481"/>
        <v>6.5840030214668653E-4</v>
      </c>
      <c r="H2285" s="8">
        <f t="shared" si="482"/>
        <v>6.3713651515910164E-4</v>
      </c>
      <c r="I2285" s="8">
        <f t="shared" si="483"/>
        <v>1.1329123589738728E-3</v>
      </c>
      <c r="J2285" s="6">
        <f t="shared" si="484"/>
        <v>1.972151844557817E-3</v>
      </c>
      <c r="K2285" s="6">
        <f t="shared" si="485"/>
        <v>1.4214061292483911E-3</v>
      </c>
      <c r="L2285" s="6">
        <f t="shared" si="486"/>
        <v>8.7232065887393761E-4</v>
      </c>
      <c r="M2285" s="9">
        <f t="shared" si="487"/>
        <v>0.33384868612604662</v>
      </c>
      <c r="N2285" s="9">
        <f t="shared" si="488"/>
        <v>0.44824382141647701</v>
      </c>
      <c r="O2285" s="9">
        <f t="shared" si="489"/>
        <v>1</v>
      </c>
      <c r="P2285" s="9">
        <f t="shared" si="490"/>
        <v>0.59403083584750782</v>
      </c>
      <c r="Q2285" s="10">
        <f t="shared" si="491"/>
        <v>0.1026658856399055</v>
      </c>
      <c r="R2285" s="10">
        <f t="shared" si="474"/>
        <v>0.77922670711277209</v>
      </c>
      <c r="S2285" s="10">
        <f>_xlfn.PERCENTILE.INC($R$1519:R2285,0.75)</f>
        <v>0.73623596835233429</v>
      </c>
      <c r="T2285" s="10">
        <f t="shared" si="475"/>
        <v>0.73623596835233429</v>
      </c>
      <c r="U2285" s="11">
        <f t="shared" si="492"/>
        <v>0.73623596835233429</v>
      </c>
      <c r="V2285" s="10">
        <f t="shared" si="476"/>
        <v>0.58851680673257656</v>
      </c>
      <c r="W2285" s="10">
        <f t="shared" si="477"/>
        <v>0.73367774055707435</v>
      </c>
      <c r="X2285" s="10">
        <f t="shared" si="493"/>
        <v>0.97403338389096517</v>
      </c>
      <c r="Y2285" s="10">
        <f>_xlfn.PERCENTILE.INC($X$1519:X2285,0.75)</f>
        <v>0.92029496044041803</v>
      </c>
      <c r="Z2285" s="10">
        <f t="shared" si="494"/>
        <v>0.92029496044041803</v>
      </c>
      <c r="AA2285" s="10">
        <f t="shared" si="495"/>
        <v>0.91724492295009963</v>
      </c>
      <c r="AB2285" s="10">
        <f t="shared" si="496"/>
        <v>0.43178168104342118</v>
      </c>
      <c r="AC2285" s="10">
        <f t="shared" si="497"/>
        <v>0.39604955475993736</v>
      </c>
      <c r="AD2285" s="13">
        <f t="shared" si="498"/>
        <v>431781.68104342121</v>
      </c>
      <c r="AE2285" s="13">
        <f t="shared" si="478"/>
        <v>396049.55475993734</v>
      </c>
      <c r="AF2285" s="13"/>
      <c r="AG2285" s="2">
        <f t="shared" si="473"/>
        <v>38065</v>
      </c>
      <c r="AH2285" s="3">
        <f t="shared" si="479"/>
        <v>2932.4333148286237</v>
      </c>
      <c r="AI2285" s="3">
        <f t="shared" si="480"/>
        <v>2689.7595699162862</v>
      </c>
      <c r="AJ2285" s="3">
        <f t="shared" si="499"/>
        <v>192872.91211230401</v>
      </c>
      <c r="AK2285" s="3">
        <f t="shared" si="500"/>
        <v>132028.01305106923</v>
      </c>
    </row>
    <row r="2286" spans="2:37" x14ac:dyDescent="0.2">
      <c r="B2286" s="5">
        <v>38068</v>
      </c>
      <c r="C2286" s="1">
        <v>170.04</v>
      </c>
      <c r="D2286" s="1">
        <f t="shared" si="501"/>
        <v>13</v>
      </c>
      <c r="E2286" s="1" t="b">
        <f t="shared" si="502"/>
        <v>1</v>
      </c>
      <c r="F2286" s="6">
        <f t="shared" si="503"/>
        <v>-2.5809479117785417E-3</v>
      </c>
      <c r="G2286" s="8">
        <f t="shared" si="481"/>
        <v>5.9680339262297777E-4</v>
      </c>
      <c r="H2286" s="8">
        <f t="shared" si="482"/>
        <v>5.9222111039064528E-4</v>
      </c>
      <c r="I2286" s="8">
        <f t="shared" si="483"/>
        <v>1.1369523719795274E-3</v>
      </c>
      <c r="J2286" s="6">
        <f t="shared" si="484"/>
        <v>1.9658388342989109E-3</v>
      </c>
      <c r="K2286" s="6">
        <f t="shared" si="485"/>
        <v>1.4196650952994008E-3</v>
      </c>
      <c r="L2286" s="6">
        <f t="shared" si="486"/>
        <v>8.72439457060081E-4</v>
      </c>
      <c r="M2286" s="9">
        <f t="shared" si="487"/>
        <v>0.30358714163657236</v>
      </c>
      <c r="N2286" s="9">
        <f t="shared" si="488"/>
        <v>0.4171555054438727</v>
      </c>
      <c r="O2286" s="9">
        <f t="shared" si="489"/>
        <v>1</v>
      </c>
      <c r="P2286" s="9">
        <f t="shared" si="490"/>
        <v>0.57358088236014837</v>
      </c>
      <c r="Q2286" s="10">
        <f t="shared" si="491"/>
        <v>0.1028564579508659</v>
      </c>
      <c r="R2286" s="10">
        <f t="shared" si="474"/>
        <v>0.77778295688750698</v>
      </c>
      <c r="S2286" s="10">
        <f>_xlfn.PERCENTILE.INC($R$1519:R2286,0.75)</f>
        <v>0.73636777046204616</v>
      </c>
      <c r="T2286" s="10">
        <f t="shared" si="475"/>
        <v>0.73636777046204616</v>
      </c>
      <c r="U2286" s="11">
        <f t="shared" si="492"/>
        <v>0.73636777046204616</v>
      </c>
      <c r="V2286" s="10">
        <f t="shared" si="476"/>
        <v>0.59403083584750782</v>
      </c>
      <c r="W2286" s="10">
        <f t="shared" si="477"/>
        <v>0.73623596835233429</v>
      </c>
      <c r="X2286" s="10">
        <f t="shared" si="493"/>
        <v>0.97222869610938367</v>
      </c>
      <c r="Y2286" s="10">
        <f>_xlfn.PERCENTILE.INC($X$1519:X2286,0.75)</f>
        <v>0.92045971307755781</v>
      </c>
      <c r="Z2286" s="10">
        <f t="shared" si="494"/>
        <v>0.92045971307755781</v>
      </c>
      <c r="AA2286" s="10">
        <f t="shared" si="495"/>
        <v>0.92045971307755781</v>
      </c>
      <c r="AB2286" s="10">
        <f t="shared" si="496"/>
        <v>0.43734686766133646</v>
      </c>
      <c r="AC2286" s="10">
        <f t="shared" si="497"/>
        <v>0.4025601723229224</v>
      </c>
      <c r="AD2286" s="13">
        <f t="shared" si="498"/>
        <v>437346.86766133644</v>
      </c>
      <c r="AE2286" s="13">
        <f t="shared" si="478"/>
        <v>402560.17232292239</v>
      </c>
      <c r="AF2286" s="13"/>
      <c r="AG2286" s="2">
        <f t="shared" ref="AG2286:AG2349" si="504">B2286</f>
        <v>38068</v>
      </c>
      <c r="AH2286" s="3">
        <f t="shared" si="479"/>
        <v>-1114.4060280332462</v>
      </c>
      <c r="AI2286" s="3">
        <f t="shared" si="480"/>
        <v>-1022.1832713184815</v>
      </c>
      <c r="AJ2286" s="3">
        <f t="shared" si="499"/>
        <v>191758.50608427078</v>
      </c>
      <c r="AK2286" s="3">
        <f t="shared" si="500"/>
        <v>131005.82977975074</v>
      </c>
    </row>
    <row r="2287" spans="2:37" x14ac:dyDescent="0.2">
      <c r="B2287" s="5">
        <v>38069</v>
      </c>
      <c r="C2287" s="1">
        <v>169.77</v>
      </c>
      <c r="D2287" s="1">
        <f t="shared" si="501"/>
        <v>13</v>
      </c>
      <c r="E2287" s="1" t="b">
        <f t="shared" si="502"/>
        <v>0</v>
      </c>
      <c r="F2287" s="6">
        <f t="shared" si="503"/>
        <v>-1.5878616796046741E-3</v>
      </c>
      <c r="G2287" s="8">
        <f t="shared" si="481"/>
        <v>4.8153418407555454E-4</v>
      </c>
      <c r="H2287" s="8">
        <f t="shared" si="482"/>
        <v>5.7722279398037771E-4</v>
      </c>
      <c r="I2287" s="8">
        <f t="shared" si="483"/>
        <v>1.1335981322995374E-3</v>
      </c>
      <c r="J2287" s="6">
        <f t="shared" si="484"/>
        <v>1.9598554653721218E-3</v>
      </c>
      <c r="K2287" s="6">
        <f t="shared" si="485"/>
        <v>1.4180399755438868E-3</v>
      </c>
      <c r="L2287" s="6">
        <f t="shared" si="486"/>
        <v>8.7258286187461107E-4</v>
      </c>
      <c r="M2287" s="9">
        <f t="shared" si="487"/>
        <v>0.24569882452230968</v>
      </c>
      <c r="N2287" s="9">
        <f t="shared" si="488"/>
        <v>0.4070567853765793</v>
      </c>
      <c r="O2287" s="9">
        <f t="shared" si="489"/>
        <v>1</v>
      </c>
      <c r="P2287" s="9">
        <f t="shared" si="490"/>
        <v>0.55091853663296297</v>
      </c>
      <c r="Q2287" s="10">
        <f t="shared" si="491"/>
        <v>0.1024512283592659</v>
      </c>
      <c r="R2287" s="10">
        <f t="shared" ref="R2287:R2350" si="505">IF(B2287&lt;&gt;"",$C$7/Q2287,"")</f>
        <v>0.78085935406712614</v>
      </c>
      <c r="S2287" s="10">
        <f>_xlfn.PERCENTILE.INC($R$1519:R2287,0.75)</f>
        <v>0.73642406264981886</v>
      </c>
      <c r="T2287" s="10">
        <f t="shared" ref="T2287:T2350" si="506">MIN(S2287,$C$9)</f>
        <v>0.73642406264981886</v>
      </c>
      <c r="U2287" s="11">
        <f t="shared" si="492"/>
        <v>0.73642406264981886</v>
      </c>
      <c r="V2287" s="10">
        <f t="shared" ref="V2287:V2350" si="507">IF(B2287&lt;&gt;"",IF($E2287,P2286,V2286),"")</f>
        <v>0.59403083584750782</v>
      </c>
      <c r="W2287" s="10">
        <f t="shared" ref="W2287:W2350" si="508">IF(B2287&lt;&gt;"",IF($E2287,U2286,W2286),"")</f>
        <v>0.73623596835233429</v>
      </c>
      <c r="X2287" s="10">
        <f t="shared" si="493"/>
        <v>0.97607419258390771</v>
      </c>
      <c r="Y2287" s="10">
        <f>_xlfn.PERCENTILE.INC($X$1519:X2287,0.75)</f>
        <v>0.92053007831227351</v>
      </c>
      <c r="Z2287" s="10">
        <f t="shared" si="494"/>
        <v>0.92053007831227351</v>
      </c>
      <c r="AA2287" s="10">
        <f t="shared" si="495"/>
        <v>0.92045971307755781</v>
      </c>
      <c r="AB2287" s="10">
        <f t="shared" si="496"/>
        <v>0.43734686766133646</v>
      </c>
      <c r="AC2287" s="10">
        <f t="shared" si="497"/>
        <v>0.4025601723229224</v>
      </c>
      <c r="AD2287" s="13">
        <f t="shared" si="498"/>
        <v>437346.86766133644</v>
      </c>
      <c r="AE2287" s="13">
        <f t="shared" ref="AE2287:AE2350" si="509">IF(B2287&lt;&gt;"",AC2287*$C$6,"")</f>
        <v>402560.17232292239</v>
      </c>
      <c r="AF2287" s="13"/>
      <c r="AG2287" s="2">
        <f t="shared" si="504"/>
        <v>38069</v>
      </c>
      <c r="AH2287" s="3">
        <f t="shared" ref="AH2287:AH2350" si="510">IF(B2287&lt;&gt;"",AD2286*$F2287,"")</f>
        <v>-694.4463318545728</v>
      </c>
      <c r="AI2287" s="3">
        <f t="shared" ref="AI2287:AI2350" si="511">IF(B2287&lt;&gt;"",AE2286*$F2287,"")</f>
        <v>-639.20987136662256</v>
      </c>
      <c r="AJ2287" s="3">
        <f t="shared" si="499"/>
        <v>191064.05975241621</v>
      </c>
      <c r="AK2287" s="3">
        <f t="shared" si="500"/>
        <v>130366.61990838412</v>
      </c>
    </row>
    <row r="2288" spans="2:37" x14ac:dyDescent="0.2">
      <c r="B2288" s="5">
        <v>38070</v>
      </c>
      <c r="C2288" s="1">
        <v>169.12</v>
      </c>
      <c r="D2288" s="1">
        <f t="shared" si="501"/>
        <v>13</v>
      </c>
      <c r="E2288" s="1" t="b">
        <f t="shared" si="502"/>
        <v>0</v>
      </c>
      <c r="F2288" s="6">
        <f t="shared" si="503"/>
        <v>-3.8287094304059188E-3</v>
      </c>
      <c r="G2288" s="8">
        <f t="shared" ref="G2288:G2351" si="512">ma(F2223:F2288,"e")</f>
        <v>3.9499098989188668E-4</v>
      </c>
      <c r="H2288" s="8">
        <f t="shared" ref="H2288:H2351" si="513">ma(F2157:F2288,"e")</f>
        <v>5.0772916510562899E-4</v>
      </c>
      <c r="I2288" s="8">
        <f t="shared" ref="I2288:I2351" si="514">ma(F2039:F2288,"e")</f>
        <v>1.1140233277711139E-3</v>
      </c>
      <c r="J2288" s="6">
        <f t="shared" ref="J2288:J2351" si="515">IF(B2288&lt;&gt;"",_xlfn.STDEV.S(G1039:G2288),"")</f>
        <v>1.9533789889168789E-3</v>
      </c>
      <c r="K2288" s="6">
        <f t="shared" ref="K2288:K2351" si="516">IF(B2288&lt;&gt;"",_xlfn.STDEV.S(H1039:H2288),"")</f>
        <v>1.4162379729257392E-3</v>
      </c>
      <c r="L2288" s="6">
        <f t="shared" ref="L2288:L2351" si="517">IF(B2288&lt;&gt;"",_xlfn.STDEV.S(I1039:I2288),"")</f>
        <v>8.7264693931868634E-4</v>
      </c>
      <c r="M2288" s="9">
        <f t="shared" ref="M2288:M2351" si="518">IF(B2288&lt;&gt;"",MIN(1,MAX(-1,G2288/J2288)),"")</f>
        <v>0.20220909108421586</v>
      </c>
      <c r="N2288" s="9">
        <f t="shared" ref="N2288:N2351" si="519">IF(B2288&lt;&gt;"",MIN(1,MAX(-1,H2288/K2288)),"")</f>
        <v>0.35850554413304936</v>
      </c>
      <c r="O2288" s="9">
        <f t="shared" ref="O2288:O2351" si="520">IF(B2288&lt;&gt;"",MIN(1,MAX(-1,I2288/L2288)),"")</f>
        <v>1</v>
      </c>
      <c r="P2288" s="9">
        <f t="shared" ref="P2288:P2351" si="521">IF(B2288&lt;&gt;"",AVERAGE(M2288:O2288),"")</f>
        <v>0.52023821173908835</v>
      </c>
      <c r="Q2288" s="10">
        <f t="shared" ref="Q2288:Q2351" si="522">IF(B2288&lt;&gt;"",SQRT(250)*_xlfn.STDEV.S(F2229:F2288),"")</f>
        <v>0.10283206145380701</v>
      </c>
      <c r="R2288" s="10">
        <f t="shared" si="505"/>
        <v>0.7779674827965658</v>
      </c>
      <c r="S2288" s="10">
        <f>_xlfn.PERCENTILE.INC($R$1519:R2288,0.75)</f>
        <v>0.7364560539916456</v>
      </c>
      <c r="T2288" s="10">
        <f t="shared" si="506"/>
        <v>0.7364560539916456</v>
      </c>
      <c r="U2288" s="11">
        <f t="shared" ref="U2288:U2351" si="523">IF(B2288&lt;&gt;"",MIN(T2288,R2288),"")</f>
        <v>0.7364560539916456</v>
      </c>
      <c r="V2288" s="10">
        <f t="shared" si="507"/>
        <v>0.59403083584750782</v>
      </c>
      <c r="W2288" s="10">
        <f t="shared" si="508"/>
        <v>0.73623596835233429</v>
      </c>
      <c r="X2288" s="10">
        <f t="shared" ref="X2288:X2351" si="524">$C$8/Q2288</f>
        <v>0.97245935349570733</v>
      </c>
      <c r="Y2288" s="10">
        <f>_xlfn.PERCENTILE.INC($X$1519:X2288,0.75)</f>
        <v>0.92057006748955705</v>
      </c>
      <c r="Z2288" s="10">
        <f t="shared" ref="Z2288:Z2351" si="525">MIN($C$10,Y2288)</f>
        <v>0.92057006748955705</v>
      </c>
      <c r="AA2288" s="10">
        <f t="shared" ref="AA2288:AA2351" si="526">IF(E2288,MIN(Z2288,X2288),AA2287)</f>
        <v>0.92045971307755781</v>
      </c>
      <c r="AB2288" s="10">
        <f t="shared" ref="AB2288:AB2351" si="527">IF(B2288&lt;&gt;"",V2288*W2288,"")</f>
        <v>0.43734686766133646</v>
      </c>
      <c r="AC2288" s="10">
        <f t="shared" ref="AC2288:AC2351" si="528">IF(B2288&lt;&gt;"",V2288*W2288*AA2288,"")</f>
        <v>0.4025601723229224</v>
      </c>
      <c r="AD2288" s="13">
        <f t="shared" ref="AD2288:AD2351" si="529">IF(B2288&lt;&gt;"",AB2288*$C$6,"")</f>
        <v>437346.86766133644</v>
      </c>
      <c r="AE2288" s="13">
        <f t="shared" si="509"/>
        <v>402560.17232292239</v>
      </c>
      <c r="AF2288" s="13"/>
      <c r="AG2288" s="2">
        <f t="shared" si="504"/>
        <v>38070</v>
      </c>
      <c r="AH2288" s="3">
        <f t="shared" si="510"/>
        <v>-1674.4740765734482</v>
      </c>
      <c r="AI2288" s="3">
        <f t="shared" si="511"/>
        <v>-1541.2859280786047</v>
      </c>
      <c r="AJ2288" s="3">
        <f t="shared" ref="AJ2288:AJ2351" si="530">AJ2287+AH2288</f>
        <v>189389.58567584277</v>
      </c>
      <c r="AK2288" s="3">
        <f t="shared" ref="AK2288:AK2351" si="531">AK2287+AI2288</f>
        <v>128825.33398030551</v>
      </c>
    </row>
    <row r="2289" spans="2:37" x14ac:dyDescent="0.2">
      <c r="B2289" s="5">
        <v>38071</v>
      </c>
      <c r="C2289" s="1">
        <v>168.95</v>
      </c>
      <c r="D2289" s="1">
        <f t="shared" si="501"/>
        <v>13</v>
      </c>
      <c r="E2289" s="1" t="b">
        <f t="shared" si="502"/>
        <v>0</v>
      </c>
      <c r="F2289" s="6">
        <f t="shared" si="503"/>
        <v>-1.00520340586574E-3</v>
      </c>
      <c r="G2289" s="8">
        <f t="shared" si="512"/>
        <v>3.6942750473090342E-4</v>
      </c>
      <c r="H2289" s="8">
        <f t="shared" si="513"/>
        <v>4.7928318349755759E-4</v>
      </c>
      <c r="I2289" s="8">
        <f t="shared" si="514"/>
        <v>1.119219535563363E-3</v>
      </c>
      <c r="J2289" s="6">
        <f t="shared" si="515"/>
        <v>1.9462599671823027E-3</v>
      </c>
      <c r="K2289" s="6">
        <f t="shared" si="516"/>
        <v>1.4142595415156372E-3</v>
      </c>
      <c r="L2289" s="6">
        <f t="shared" si="517"/>
        <v>8.7264115438757419E-4</v>
      </c>
      <c r="M2289" s="9">
        <f t="shared" si="518"/>
        <v>0.18981405925218817</v>
      </c>
      <c r="N2289" s="9">
        <f t="shared" si="519"/>
        <v>0.33889337100311745</v>
      </c>
      <c r="O2289" s="9">
        <f t="shared" si="520"/>
        <v>1</v>
      </c>
      <c r="P2289" s="9">
        <f t="shared" si="521"/>
        <v>0.50956914341843518</v>
      </c>
      <c r="Q2289" s="10">
        <f t="shared" si="522"/>
        <v>9.9805317694740242E-2</v>
      </c>
      <c r="R2289" s="10">
        <f t="shared" si="505"/>
        <v>0.80156049645254535</v>
      </c>
      <c r="S2289" s="10">
        <f>_xlfn.PERCENTILE.INC($R$1519:R2289,0.75)</f>
        <v>0.73669015371013091</v>
      </c>
      <c r="T2289" s="10">
        <f t="shared" si="506"/>
        <v>0.73669015371013091</v>
      </c>
      <c r="U2289" s="11">
        <f t="shared" si="523"/>
        <v>0.73669015371013091</v>
      </c>
      <c r="V2289" s="10">
        <f t="shared" si="507"/>
        <v>0.59403083584750782</v>
      </c>
      <c r="W2289" s="10">
        <f t="shared" si="508"/>
        <v>0.73623596835233429</v>
      </c>
      <c r="X2289" s="10">
        <f t="shared" si="524"/>
        <v>1.0019506205656818</v>
      </c>
      <c r="Y2289" s="10">
        <f>_xlfn.PERCENTILE.INC($X$1519:X2289,0.75)</f>
        <v>0.9208626921376637</v>
      </c>
      <c r="Z2289" s="10">
        <f t="shared" si="525"/>
        <v>0.9208626921376637</v>
      </c>
      <c r="AA2289" s="10">
        <f t="shared" si="526"/>
        <v>0.92045971307755781</v>
      </c>
      <c r="AB2289" s="10">
        <f t="shared" si="527"/>
        <v>0.43734686766133646</v>
      </c>
      <c r="AC2289" s="10">
        <f t="shared" si="528"/>
        <v>0.4025601723229224</v>
      </c>
      <c r="AD2289" s="13">
        <f t="shared" si="529"/>
        <v>437346.86766133644</v>
      </c>
      <c r="AE2289" s="13">
        <f t="shared" si="509"/>
        <v>402560.17232292239</v>
      </c>
      <c r="AF2289" s="13"/>
      <c r="AG2289" s="2">
        <f t="shared" si="504"/>
        <v>38071</v>
      </c>
      <c r="AH2289" s="3">
        <f t="shared" si="510"/>
        <v>-439.62256091788845</v>
      </c>
      <c r="AI2289" s="3">
        <f t="shared" si="511"/>
        <v>-404.6548562849008</v>
      </c>
      <c r="AJ2289" s="3">
        <f t="shared" si="530"/>
        <v>188949.96311492487</v>
      </c>
      <c r="AK2289" s="3">
        <f t="shared" si="531"/>
        <v>128420.67912402061</v>
      </c>
    </row>
    <row r="2290" spans="2:37" x14ac:dyDescent="0.2">
      <c r="B2290" s="5">
        <v>38072</v>
      </c>
      <c r="C2290" s="1">
        <v>168.94</v>
      </c>
      <c r="D2290" s="1">
        <f t="shared" si="501"/>
        <v>13</v>
      </c>
      <c r="E2290" s="1" t="b">
        <f t="shared" si="502"/>
        <v>0</v>
      </c>
      <c r="F2290" s="6">
        <f t="shared" si="503"/>
        <v>-5.9189109203883206E-5</v>
      </c>
      <c r="G2290" s="8">
        <f t="shared" si="512"/>
        <v>3.4369258611574447E-4</v>
      </c>
      <c r="H2290" s="8">
        <f t="shared" si="513"/>
        <v>4.5399853342664362E-4</v>
      </c>
      <c r="I2290" s="8">
        <f t="shared" si="514"/>
        <v>1.0705872235755877E-3</v>
      </c>
      <c r="J2290" s="6">
        <f t="shared" si="515"/>
        <v>1.9374280189185555E-3</v>
      </c>
      <c r="K2290" s="6">
        <f t="shared" si="516"/>
        <v>1.4117465152837761E-3</v>
      </c>
      <c r="L2290" s="6">
        <f t="shared" si="517"/>
        <v>8.7239187995354084E-4</v>
      </c>
      <c r="M2290" s="9">
        <f t="shared" si="518"/>
        <v>0.17739631240988696</v>
      </c>
      <c r="N2290" s="9">
        <f t="shared" si="519"/>
        <v>0.32158643815415056</v>
      </c>
      <c r="O2290" s="9">
        <f t="shared" si="520"/>
        <v>1</v>
      </c>
      <c r="P2290" s="9">
        <f t="shared" si="521"/>
        <v>0.49966091685467912</v>
      </c>
      <c r="Q2290" s="10">
        <f t="shared" si="522"/>
        <v>9.8659939065652971E-2</v>
      </c>
      <c r="R2290" s="10">
        <f t="shared" si="505"/>
        <v>0.81086609983373525</v>
      </c>
      <c r="S2290" s="10">
        <f>_xlfn.PERCENTILE.INC($R$1519:R2290,0.75)</f>
        <v>0.73695227945350839</v>
      </c>
      <c r="T2290" s="10">
        <f t="shared" si="506"/>
        <v>0.73695227945350839</v>
      </c>
      <c r="U2290" s="11">
        <f t="shared" si="523"/>
        <v>0.73695227945350839</v>
      </c>
      <c r="V2290" s="10">
        <f t="shared" si="507"/>
        <v>0.59403083584750782</v>
      </c>
      <c r="W2290" s="10">
        <f t="shared" si="508"/>
        <v>0.73623596835233429</v>
      </c>
      <c r="X2290" s="10">
        <f t="shared" si="524"/>
        <v>1.0135826247921691</v>
      </c>
      <c r="Y2290" s="10">
        <f>_xlfn.PERCENTILE.INC($X$1519:X2290,0.75)</f>
        <v>0.92119034931688559</v>
      </c>
      <c r="Z2290" s="10">
        <f t="shared" si="525"/>
        <v>0.92119034931688559</v>
      </c>
      <c r="AA2290" s="10">
        <f t="shared" si="526"/>
        <v>0.92045971307755781</v>
      </c>
      <c r="AB2290" s="10">
        <f t="shared" si="527"/>
        <v>0.43734686766133646</v>
      </c>
      <c r="AC2290" s="10">
        <f t="shared" si="528"/>
        <v>0.4025601723229224</v>
      </c>
      <c r="AD2290" s="13">
        <f t="shared" si="529"/>
        <v>437346.86766133644</v>
      </c>
      <c r="AE2290" s="13">
        <f t="shared" si="509"/>
        <v>402560.17232292239</v>
      </c>
      <c r="AF2290" s="13"/>
      <c r="AG2290" s="2">
        <f t="shared" si="504"/>
        <v>38072</v>
      </c>
      <c r="AH2290" s="3">
        <f t="shared" si="510"/>
        <v>-25.8861715099831</v>
      </c>
      <c r="AI2290" s="3">
        <f t="shared" si="511"/>
        <v>-23.827178000755495</v>
      </c>
      <c r="AJ2290" s="3">
        <f t="shared" si="530"/>
        <v>188924.0769434149</v>
      </c>
      <c r="AK2290" s="3">
        <f t="shared" si="531"/>
        <v>128396.85194601986</v>
      </c>
    </row>
    <row r="2291" spans="2:37" x14ac:dyDescent="0.2">
      <c r="B2291" s="5">
        <v>38075</v>
      </c>
      <c r="C2291" s="1">
        <v>169.14</v>
      </c>
      <c r="D2291" s="1">
        <f t="shared" si="501"/>
        <v>14</v>
      </c>
      <c r="E2291" s="1" t="b">
        <f t="shared" si="502"/>
        <v>1</v>
      </c>
      <c r="F2291" s="6">
        <f t="shared" si="503"/>
        <v>1.1838522552385378E-3</v>
      </c>
      <c r="G2291" s="8">
        <f t="shared" si="512"/>
        <v>3.5491255295356697E-4</v>
      </c>
      <c r="H2291" s="8">
        <f t="shared" si="513"/>
        <v>4.5552769148951935E-4</v>
      </c>
      <c r="I2291" s="8">
        <f t="shared" si="514"/>
        <v>1.0589489884771167E-3</v>
      </c>
      <c r="J2291" s="6">
        <f t="shared" si="515"/>
        <v>1.9293055332609405E-3</v>
      </c>
      <c r="K2291" s="6">
        <f t="shared" si="516"/>
        <v>1.4094774777700311E-3</v>
      </c>
      <c r="L2291" s="6">
        <f t="shared" si="517"/>
        <v>8.7219346967159356E-4</v>
      </c>
      <c r="M2291" s="9">
        <f t="shared" si="518"/>
        <v>0.18395870785364338</v>
      </c>
      <c r="N2291" s="9">
        <f t="shared" si="519"/>
        <v>0.3231890531590621</v>
      </c>
      <c r="O2291" s="9">
        <f t="shared" si="520"/>
        <v>1</v>
      </c>
      <c r="P2291" s="9">
        <f t="shared" si="521"/>
        <v>0.50238258700423521</v>
      </c>
      <c r="Q2291" s="10">
        <f t="shared" si="522"/>
        <v>9.8122526604495025E-2</v>
      </c>
      <c r="R2291" s="10">
        <f t="shared" si="505"/>
        <v>0.81530717530805175</v>
      </c>
      <c r="S2291" s="10">
        <f>_xlfn.PERCENTILE.INC($R$1519:R2291,0.75)</f>
        <v>0.73706834887001138</v>
      </c>
      <c r="T2291" s="10">
        <f t="shared" si="506"/>
        <v>0.73706834887001138</v>
      </c>
      <c r="U2291" s="11">
        <f t="shared" si="523"/>
        <v>0.73706834887001138</v>
      </c>
      <c r="V2291" s="10">
        <f t="shared" si="507"/>
        <v>0.49966091685467912</v>
      </c>
      <c r="W2291" s="10">
        <f t="shared" si="508"/>
        <v>0.73695227945350839</v>
      </c>
      <c r="X2291" s="10">
        <f t="shared" si="524"/>
        <v>1.0191339691350647</v>
      </c>
      <c r="Y2291" s="10">
        <f>_xlfn.PERCENTILE.INC($X$1519:X2291,0.75)</f>
        <v>0.92133543608751434</v>
      </c>
      <c r="Z2291" s="10">
        <f t="shared" si="525"/>
        <v>0.92133543608751434</v>
      </c>
      <c r="AA2291" s="10">
        <f t="shared" si="526"/>
        <v>0.92133543608751434</v>
      </c>
      <c r="AB2291" s="10">
        <f t="shared" si="527"/>
        <v>0.3682262516298857</v>
      </c>
      <c r="AC2291" s="10">
        <f t="shared" si="528"/>
        <v>0.33925989412429153</v>
      </c>
      <c r="AD2291" s="13">
        <f t="shared" si="529"/>
        <v>368226.25162988569</v>
      </c>
      <c r="AE2291" s="13">
        <f t="shared" si="509"/>
        <v>339259.89412429155</v>
      </c>
      <c r="AF2291" s="13"/>
      <c r="AG2291" s="2">
        <f t="shared" si="504"/>
        <v>38075</v>
      </c>
      <c r="AH2291" s="3">
        <f t="shared" si="510"/>
        <v>517.75407560238341</v>
      </c>
      <c r="AI2291" s="3">
        <f t="shared" si="511"/>
        <v>476.57176787370605</v>
      </c>
      <c r="AJ2291" s="3">
        <f t="shared" si="530"/>
        <v>189441.83101901729</v>
      </c>
      <c r="AK2291" s="3">
        <f t="shared" si="531"/>
        <v>128873.42371389357</v>
      </c>
    </row>
    <row r="2292" spans="2:37" x14ac:dyDescent="0.2">
      <c r="B2292" s="5">
        <v>38076</v>
      </c>
      <c r="C2292" s="1">
        <v>170.12</v>
      </c>
      <c r="D2292" s="1">
        <f t="shared" si="501"/>
        <v>14</v>
      </c>
      <c r="E2292" s="1" t="b">
        <f t="shared" si="502"/>
        <v>0</v>
      </c>
      <c r="F2292" s="6">
        <f t="shared" si="503"/>
        <v>5.7940167908243634E-3</v>
      </c>
      <c r="G2292" s="8">
        <f t="shared" si="512"/>
        <v>4.7190804283512666E-4</v>
      </c>
      <c r="H2292" s="8">
        <f t="shared" si="513"/>
        <v>5.3736580649098406E-4</v>
      </c>
      <c r="I2292" s="8">
        <f t="shared" si="514"/>
        <v>1.0819282313562068E-3</v>
      </c>
      <c r="J2292" s="6">
        <f t="shared" si="515"/>
        <v>1.9204125665643983E-3</v>
      </c>
      <c r="K2292" s="6">
        <f t="shared" si="516"/>
        <v>1.407013477540135E-3</v>
      </c>
      <c r="L2292" s="6">
        <f t="shared" si="517"/>
        <v>8.719306032065273E-4</v>
      </c>
      <c r="M2292" s="9">
        <f t="shared" si="518"/>
        <v>0.24573263633624629</v>
      </c>
      <c r="N2292" s="9">
        <f t="shared" si="519"/>
        <v>0.38191944502937836</v>
      </c>
      <c r="O2292" s="9">
        <f t="shared" si="520"/>
        <v>1</v>
      </c>
      <c r="P2292" s="9">
        <f t="shared" si="521"/>
        <v>0.54255069378854159</v>
      </c>
      <c r="Q2292" s="10">
        <f t="shared" si="522"/>
        <v>9.8679839734471225E-2</v>
      </c>
      <c r="R2292" s="10">
        <f t="shared" si="505"/>
        <v>0.81070257324358108</v>
      </c>
      <c r="S2292" s="10">
        <f>_xlfn.PERCENTILE.INC($R$1519:R2292,0.75)</f>
        <v>0.7371599745181947</v>
      </c>
      <c r="T2292" s="10">
        <f t="shared" si="506"/>
        <v>0.7371599745181947</v>
      </c>
      <c r="U2292" s="11">
        <f t="shared" si="523"/>
        <v>0.7371599745181947</v>
      </c>
      <c r="V2292" s="10">
        <f t="shared" si="507"/>
        <v>0.49966091685467912</v>
      </c>
      <c r="W2292" s="10">
        <f t="shared" si="508"/>
        <v>0.73695227945350839</v>
      </c>
      <c r="X2292" s="10">
        <f t="shared" si="524"/>
        <v>1.0133782165544765</v>
      </c>
      <c r="Y2292" s="10">
        <f>_xlfn.PERCENTILE.INC($X$1519:X2292,0.75)</f>
        <v>0.92144996814774349</v>
      </c>
      <c r="Z2292" s="10">
        <f t="shared" si="525"/>
        <v>0.92144996814774349</v>
      </c>
      <c r="AA2292" s="10">
        <f t="shared" si="526"/>
        <v>0.92133543608751434</v>
      </c>
      <c r="AB2292" s="10">
        <f t="shared" si="527"/>
        <v>0.3682262516298857</v>
      </c>
      <c r="AC2292" s="10">
        <f t="shared" si="528"/>
        <v>0.33925989412429153</v>
      </c>
      <c r="AD2292" s="13">
        <f t="shared" si="529"/>
        <v>368226.25162988569</v>
      </c>
      <c r="AE2292" s="13">
        <f t="shared" si="509"/>
        <v>339259.89412429155</v>
      </c>
      <c r="AF2292" s="13"/>
      <c r="AG2292" s="2">
        <f t="shared" si="504"/>
        <v>38076</v>
      </c>
      <c r="AH2292" s="3">
        <f t="shared" si="510"/>
        <v>2133.5090847658748</v>
      </c>
      <c r="AI2292" s="3">
        <f t="shared" si="511"/>
        <v>1965.6775230094411</v>
      </c>
      <c r="AJ2292" s="3">
        <f t="shared" si="530"/>
        <v>191575.34010378318</v>
      </c>
      <c r="AK2292" s="3">
        <f t="shared" si="531"/>
        <v>130839.10123690301</v>
      </c>
    </row>
    <row r="2293" spans="2:37" x14ac:dyDescent="0.2">
      <c r="B2293" s="5">
        <v>38077</v>
      </c>
      <c r="C2293" s="1">
        <v>170.36</v>
      </c>
      <c r="D2293" s="1">
        <f t="shared" si="501"/>
        <v>14</v>
      </c>
      <c r="E2293" s="1" t="b">
        <f t="shared" si="502"/>
        <v>0</v>
      </c>
      <c r="F2293" s="6">
        <f t="shared" si="503"/>
        <v>1.410768869033685E-3</v>
      </c>
      <c r="G2293" s="8">
        <f t="shared" si="512"/>
        <v>4.5035514312458623E-4</v>
      </c>
      <c r="H2293" s="8">
        <f t="shared" si="513"/>
        <v>5.4931818331611785E-4</v>
      </c>
      <c r="I2293" s="8">
        <f t="shared" si="514"/>
        <v>1.0825129297515753E-3</v>
      </c>
      <c r="J2293" s="6">
        <f t="shared" si="515"/>
        <v>1.910751654259123E-3</v>
      </c>
      <c r="K2293" s="6">
        <f t="shared" si="516"/>
        <v>1.404346720581701E-3</v>
      </c>
      <c r="L2293" s="6">
        <f t="shared" si="517"/>
        <v>8.7157842396243679E-4</v>
      </c>
      <c r="M2293" s="9">
        <f t="shared" si="518"/>
        <v>0.23569527841084478</v>
      </c>
      <c r="N2293" s="9">
        <f t="shared" si="519"/>
        <v>0.39115567065132051</v>
      </c>
      <c r="O2293" s="9">
        <f t="shared" si="520"/>
        <v>1</v>
      </c>
      <c r="P2293" s="9">
        <f t="shared" si="521"/>
        <v>0.54228364968738851</v>
      </c>
      <c r="Q2293" s="10">
        <f t="shared" si="522"/>
        <v>9.6270378235437645E-2</v>
      </c>
      <c r="R2293" s="10">
        <f t="shared" si="505"/>
        <v>0.83099289175277768</v>
      </c>
      <c r="S2293" s="10">
        <f>_xlfn.PERCENTILE.INC($R$1519:R2293,0.75)</f>
        <v>0.73750700576560058</v>
      </c>
      <c r="T2293" s="10">
        <f t="shared" si="506"/>
        <v>0.73750700576560058</v>
      </c>
      <c r="U2293" s="11">
        <f t="shared" si="523"/>
        <v>0.73750700576560058</v>
      </c>
      <c r="V2293" s="10">
        <f t="shared" si="507"/>
        <v>0.49966091685467912</v>
      </c>
      <c r="W2293" s="10">
        <f t="shared" si="508"/>
        <v>0.73695227945350839</v>
      </c>
      <c r="X2293" s="10">
        <f t="shared" si="524"/>
        <v>1.0387411146909722</v>
      </c>
      <c r="Y2293" s="10">
        <f>_xlfn.PERCENTILE.INC($X$1519:X2293,0.75)</f>
        <v>0.92188375720700078</v>
      </c>
      <c r="Z2293" s="10">
        <f t="shared" si="525"/>
        <v>0.92188375720700078</v>
      </c>
      <c r="AA2293" s="10">
        <f t="shared" si="526"/>
        <v>0.92133543608751434</v>
      </c>
      <c r="AB2293" s="10">
        <f t="shared" si="527"/>
        <v>0.3682262516298857</v>
      </c>
      <c r="AC2293" s="10">
        <f t="shared" si="528"/>
        <v>0.33925989412429153</v>
      </c>
      <c r="AD2293" s="13">
        <f t="shared" si="529"/>
        <v>368226.25162988569</v>
      </c>
      <c r="AE2293" s="13">
        <f t="shared" si="509"/>
        <v>339259.89412429155</v>
      </c>
      <c r="AF2293" s="13"/>
      <c r="AG2293" s="2">
        <f t="shared" si="504"/>
        <v>38077</v>
      </c>
      <c r="AH2293" s="3">
        <f t="shared" si="510"/>
        <v>519.48213256040697</v>
      </c>
      <c r="AI2293" s="3">
        <f t="shared" si="511"/>
        <v>478.61729714221451</v>
      </c>
      <c r="AJ2293" s="3">
        <f t="shared" si="530"/>
        <v>192094.82223634358</v>
      </c>
      <c r="AK2293" s="3">
        <f t="shared" si="531"/>
        <v>131317.71853404521</v>
      </c>
    </row>
    <row r="2294" spans="2:37" x14ac:dyDescent="0.2">
      <c r="B2294" s="5">
        <v>38078</v>
      </c>
      <c r="C2294" s="1">
        <v>171.94</v>
      </c>
      <c r="D2294" s="1">
        <f t="shared" si="501"/>
        <v>14</v>
      </c>
      <c r="E2294" s="1" t="b">
        <f t="shared" si="502"/>
        <v>0</v>
      </c>
      <c r="F2294" s="6">
        <f t="shared" si="503"/>
        <v>9.2744775768958121E-3</v>
      </c>
      <c r="G2294" s="8">
        <f t="shared" si="512"/>
        <v>6.610268520005092E-4</v>
      </c>
      <c r="H2294" s="8">
        <f t="shared" si="513"/>
        <v>6.4253421517490843E-4</v>
      </c>
      <c r="I2294" s="8">
        <f t="shared" si="514"/>
        <v>1.1409514737185096E-3</v>
      </c>
      <c r="J2294" s="6">
        <f t="shared" si="515"/>
        <v>1.9015322074029922E-3</v>
      </c>
      <c r="K2294" s="6">
        <f t="shared" si="516"/>
        <v>1.4018423160800811E-3</v>
      </c>
      <c r="L2294" s="6">
        <f t="shared" si="517"/>
        <v>8.7134494332678683E-4</v>
      </c>
      <c r="M2294" s="9">
        <f t="shared" si="518"/>
        <v>0.34762853315185399</v>
      </c>
      <c r="N2294" s="9">
        <f t="shared" si="519"/>
        <v>0.45834984991150979</v>
      </c>
      <c r="O2294" s="9">
        <f t="shared" si="520"/>
        <v>1</v>
      </c>
      <c r="P2294" s="9">
        <f t="shared" si="521"/>
        <v>0.60199279435445463</v>
      </c>
      <c r="Q2294" s="10">
        <f t="shared" si="522"/>
        <v>9.8042386825665226E-2</v>
      </c>
      <c r="R2294" s="10">
        <f t="shared" si="505"/>
        <v>0.8159736068263268</v>
      </c>
      <c r="S2294" s="10">
        <f>_xlfn.PERCENTILE.INC($R$1519:R2294,0.75)</f>
        <v>0.73831921749567953</v>
      </c>
      <c r="T2294" s="10">
        <f t="shared" si="506"/>
        <v>0.73831921749567953</v>
      </c>
      <c r="U2294" s="11">
        <f t="shared" si="523"/>
        <v>0.73831921749567953</v>
      </c>
      <c r="V2294" s="10">
        <f t="shared" si="507"/>
        <v>0.49966091685467912</v>
      </c>
      <c r="W2294" s="10">
        <f t="shared" si="508"/>
        <v>0.73695227945350839</v>
      </c>
      <c r="X2294" s="10">
        <f t="shared" si="524"/>
        <v>1.0199670085329087</v>
      </c>
      <c r="Y2294" s="10">
        <f>_xlfn.PERCENTILE.INC($X$1519:X2294,0.75)</f>
        <v>0.92289902186959938</v>
      </c>
      <c r="Z2294" s="10">
        <f t="shared" si="525"/>
        <v>0.92289902186959938</v>
      </c>
      <c r="AA2294" s="10">
        <f t="shared" si="526"/>
        <v>0.92133543608751434</v>
      </c>
      <c r="AB2294" s="10">
        <f t="shared" si="527"/>
        <v>0.3682262516298857</v>
      </c>
      <c r="AC2294" s="10">
        <f t="shared" si="528"/>
        <v>0.33925989412429153</v>
      </c>
      <c r="AD2294" s="13">
        <f t="shared" si="529"/>
        <v>368226.25162988569</v>
      </c>
      <c r="AE2294" s="13">
        <f t="shared" si="509"/>
        <v>339259.89412429155</v>
      </c>
      <c r="AF2294" s="13"/>
      <c r="AG2294" s="2">
        <f t="shared" si="504"/>
        <v>38078</v>
      </c>
      <c r="AH2294" s="3">
        <f t="shared" si="510"/>
        <v>3415.10611396577</v>
      </c>
      <c r="AI2294" s="3">
        <f t="shared" si="511"/>
        <v>3146.4582807957891</v>
      </c>
      <c r="AJ2294" s="3">
        <f t="shared" si="530"/>
        <v>195509.92835030935</v>
      </c>
      <c r="AK2294" s="3">
        <f t="shared" si="531"/>
        <v>134464.17681484099</v>
      </c>
    </row>
    <row r="2295" spans="2:37" x14ac:dyDescent="0.2">
      <c r="B2295" s="5">
        <v>38079</v>
      </c>
      <c r="C2295" s="1">
        <v>172.08</v>
      </c>
      <c r="D2295" s="1">
        <f t="shared" si="501"/>
        <v>14</v>
      </c>
      <c r="E2295" s="1" t="b">
        <f t="shared" si="502"/>
        <v>0</v>
      </c>
      <c r="F2295" s="6">
        <f t="shared" si="503"/>
        <v>8.1423752471798672E-4</v>
      </c>
      <c r="G2295" s="8">
        <f t="shared" si="512"/>
        <v>5.6172076770893411E-4</v>
      </c>
      <c r="H2295" s="8">
        <f t="shared" si="513"/>
        <v>6.5379334130658689E-4</v>
      </c>
      <c r="I2295" s="8">
        <f t="shared" si="514"/>
        <v>1.1161679277257601E-3</v>
      </c>
      <c r="J2295" s="6">
        <f t="shared" si="515"/>
        <v>1.8901971153101635E-3</v>
      </c>
      <c r="K2295" s="6">
        <f t="shared" si="516"/>
        <v>1.3986958024363629E-3</v>
      </c>
      <c r="L2295" s="6">
        <f t="shared" si="517"/>
        <v>8.7083984319399703E-4</v>
      </c>
      <c r="M2295" s="9">
        <f t="shared" si="518"/>
        <v>0.29717576180765731</v>
      </c>
      <c r="N2295" s="9">
        <f t="shared" si="519"/>
        <v>0.46743068805079424</v>
      </c>
      <c r="O2295" s="9">
        <f t="shared" si="520"/>
        <v>1</v>
      </c>
      <c r="P2295" s="9">
        <f t="shared" si="521"/>
        <v>0.58820214995281717</v>
      </c>
      <c r="Q2295" s="10">
        <f t="shared" si="522"/>
        <v>9.7895027116585265E-2</v>
      </c>
      <c r="R2295" s="10">
        <f t="shared" si="505"/>
        <v>0.81720187793325094</v>
      </c>
      <c r="S2295" s="10">
        <f>_xlfn.PERCENTILE.INC($R$1519:R2295,0.75)</f>
        <v>0.73980638459188208</v>
      </c>
      <c r="T2295" s="10">
        <f t="shared" si="506"/>
        <v>0.73980638459188208</v>
      </c>
      <c r="U2295" s="11">
        <f t="shared" si="523"/>
        <v>0.73980638459188208</v>
      </c>
      <c r="V2295" s="10">
        <f t="shared" si="507"/>
        <v>0.49966091685467912</v>
      </c>
      <c r="W2295" s="10">
        <f t="shared" si="508"/>
        <v>0.73695227945350839</v>
      </c>
      <c r="X2295" s="10">
        <f t="shared" si="524"/>
        <v>1.0215023474165636</v>
      </c>
      <c r="Y2295" s="10">
        <f>_xlfn.PERCENTILE.INC($X$1519:X2295,0.75)</f>
        <v>0.9247579807398526</v>
      </c>
      <c r="Z2295" s="10">
        <f t="shared" si="525"/>
        <v>0.9247579807398526</v>
      </c>
      <c r="AA2295" s="10">
        <f t="shared" si="526"/>
        <v>0.92133543608751434</v>
      </c>
      <c r="AB2295" s="10">
        <f t="shared" si="527"/>
        <v>0.3682262516298857</v>
      </c>
      <c r="AC2295" s="10">
        <f t="shared" si="528"/>
        <v>0.33925989412429153</v>
      </c>
      <c r="AD2295" s="13">
        <f t="shared" si="529"/>
        <v>368226.25162988569</v>
      </c>
      <c r="AE2295" s="13">
        <f t="shared" si="509"/>
        <v>339259.89412429155</v>
      </c>
      <c r="AF2295" s="13"/>
      <c r="AG2295" s="2">
        <f t="shared" si="504"/>
        <v>38079</v>
      </c>
      <c r="AH2295" s="3">
        <f t="shared" si="510"/>
        <v>299.82363166330066</v>
      </c>
      <c r="AI2295" s="3">
        <f t="shared" si="511"/>
        <v>276.23813642784938</v>
      </c>
      <c r="AJ2295" s="3">
        <f t="shared" si="530"/>
        <v>195809.75198197266</v>
      </c>
      <c r="AK2295" s="3">
        <f t="shared" si="531"/>
        <v>134740.41495126885</v>
      </c>
    </row>
    <row r="2296" spans="2:37" x14ac:dyDescent="0.2">
      <c r="B2296" s="5">
        <v>38082</v>
      </c>
      <c r="C2296" s="1">
        <v>172.34</v>
      </c>
      <c r="D2296" s="1">
        <f t="shared" si="501"/>
        <v>15</v>
      </c>
      <c r="E2296" s="1" t="b">
        <f t="shared" si="502"/>
        <v>1</v>
      </c>
      <c r="F2296" s="6">
        <f t="shared" si="503"/>
        <v>1.5109251510925237E-3</v>
      </c>
      <c r="G2296" s="8">
        <f t="shared" si="512"/>
        <v>6.5103807419208081E-4</v>
      </c>
      <c r="H2296" s="8">
        <f t="shared" si="513"/>
        <v>6.5855570505318078E-4</v>
      </c>
      <c r="I2296" s="8">
        <f t="shared" si="514"/>
        <v>1.0984215394144116E-3</v>
      </c>
      <c r="J2296" s="6">
        <f t="shared" si="515"/>
        <v>1.8780862343875623E-3</v>
      </c>
      <c r="K2296" s="6">
        <f t="shared" si="516"/>
        <v>1.3953180969138836E-3</v>
      </c>
      <c r="L2296" s="6">
        <f t="shared" si="517"/>
        <v>8.702023446680526E-4</v>
      </c>
      <c r="M2296" s="9">
        <f t="shared" si="518"/>
        <v>0.34664972367702923</v>
      </c>
      <c r="N2296" s="9">
        <f t="shared" si="519"/>
        <v>0.47197531982832558</v>
      </c>
      <c r="O2296" s="9">
        <f t="shared" si="520"/>
        <v>1</v>
      </c>
      <c r="P2296" s="9">
        <f t="shared" si="521"/>
        <v>0.60620834783511823</v>
      </c>
      <c r="Q2296" s="10">
        <f t="shared" si="522"/>
        <v>9.7503780010089192E-2</v>
      </c>
      <c r="R2296" s="10">
        <f t="shared" si="505"/>
        <v>0.82048101101026039</v>
      </c>
      <c r="S2296" s="10">
        <f>_xlfn.PERCENTILE.INC($R$1519:R2296,0.75)</f>
        <v>0.73999702006678048</v>
      </c>
      <c r="T2296" s="10">
        <f t="shared" si="506"/>
        <v>0.73999702006678048</v>
      </c>
      <c r="U2296" s="11">
        <f t="shared" si="523"/>
        <v>0.73999702006678048</v>
      </c>
      <c r="V2296" s="10">
        <f t="shared" si="507"/>
        <v>0.58820214995281717</v>
      </c>
      <c r="W2296" s="10">
        <f t="shared" si="508"/>
        <v>0.73980638459188208</v>
      </c>
      <c r="X2296" s="10">
        <f t="shared" si="524"/>
        <v>1.0256012637628256</v>
      </c>
      <c r="Y2296" s="10">
        <f>_xlfn.PERCENTILE.INC($X$1519:X2296,0.75)</f>
        <v>0.92499627508347548</v>
      </c>
      <c r="Z2296" s="10">
        <f t="shared" si="525"/>
        <v>0.92499627508347548</v>
      </c>
      <c r="AA2296" s="10">
        <f t="shared" si="526"/>
        <v>0.92499627508347548</v>
      </c>
      <c r="AB2296" s="10">
        <f t="shared" si="527"/>
        <v>0.43515570596576575</v>
      </c>
      <c r="AC2296" s="10">
        <f t="shared" si="528"/>
        <v>0.40251740709965345</v>
      </c>
      <c r="AD2296" s="13">
        <f t="shared" si="529"/>
        <v>435155.70596576575</v>
      </c>
      <c r="AE2296" s="13">
        <f t="shared" si="509"/>
        <v>402517.40709965344</v>
      </c>
      <c r="AF2296" s="13"/>
      <c r="AG2296" s="2">
        <f t="shared" si="504"/>
        <v>38082</v>
      </c>
      <c r="AH2296" s="3">
        <f t="shared" si="510"/>
        <v>556.3623048801187</v>
      </c>
      <c r="AI2296" s="3">
        <f t="shared" si="511"/>
        <v>512.59630678937879</v>
      </c>
      <c r="AJ2296" s="3">
        <f t="shared" si="530"/>
        <v>196366.11428685277</v>
      </c>
      <c r="AK2296" s="3">
        <f t="shared" si="531"/>
        <v>135253.01125805822</v>
      </c>
    </row>
    <row r="2297" spans="2:37" x14ac:dyDescent="0.2">
      <c r="B2297" s="5">
        <v>38083</v>
      </c>
      <c r="C2297" s="1">
        <v>173.12</v>
      </c>
      <c r="D2297" s="1">
        <f t="shared" si="501"/>
        <v>15</v>
      </c>
      <c r="E2297" s="1" t="b">
        <f t="shared" si="502"/>
        <v>0</v>
      </c>
      <c r="F2297" s="6">
        <f t="shared" si="503"/>
        <v>4.5259371010792915E-3</v>
      </c>
      <c r="G2297" s="8">
        <f t="shared" si="512"/>
        <v>7.0195468172746882E-4</v>
      </c>
      <c r="H2297" s="8">
        <f t="shared" si="513"/>
        <v>7.2732984303851918E-4</v>
      </c>
      <c r="I2297" s="8">
        <f t="shared" si="514"/>
        <v>1.1186950287602382E-3</v>
      </c>
      <c r="J2297" s="6">
        <f t="shared" si="515"/>
        <v>1.8676868580637758E-3</v>
      </c>
      <c r="K2297" s="6">
        <f t="shared" si="516"/>
        <v>1.3925448762711805E-3</v>
      </c>
      <c r="L2297" s="6">
        <f t="shared" si="517"/>
        <v>8.6980704978150661E-4</v>
      </c>
      <c r="M2297" s="9">
        <f t="shared" si="518"/>
        <v>0.37584174172279755</v>
      </c>
      <c r="N2297" s="9">
        <f t="shared" si="519"/>
        <v>0.52230262408927985</v>
      </c>
      <c r="O2297" s="9">
        <f t="shared" si="520"/>
        <v>1</v>
      </c>
      <c r="P2297" s="9">
        <f t="shared" si="521"/>
        <v>0.63271478860402575</v>
      </c>
      <c r="Q2297" s="10">
        <f t="shared" si="522"/>
        <v>9.7531606838907534E-2</v>
      </c>
      <c r="R2297" s="10">
        <f t="shared" si="505"/>
        <v>0.82024691884893886</v>
      </c>
      <c r="S2297" s="10">
        <f>_xlfn.PERCENTILE.INC($R$1519:R2297,0.75)</f>
        <v>0.74084247742630749</v>
      </c>
      <c r="T2297" s="10">
        <f t="shared" si="506"/>
        <v>0.74084247742630749</v>
      </c>
      <c r="U2297" s="11">
        <f t="shared" si="523"/>
        <v>0.74084247742630749</v>
      </c>
      <c r="V2297" s="10">
        <f t="shared" si="507"/>
        <v>0.58820214995281717</v>
      </c>
      <c r="W2297" s="10">
        <f t="shared" si="508"/>
        <v>0.73980638459188208</v>
      </c>
      <c r="X2297" s="10">
        <f t="shared" si="524"/>
        <v>1.0253086485611738</v>
      </c>
      <c r="Y2297" s="10">
        <f>_xlfn.PERCENTILE.INC($X$1519:X2297,0.75)</f>
        <v>0.92605309678288439</v>
      </c>
      <c r="Z2297" s="10">
        <f t="shared" si="525"/>
        <v>0.92605309678288439</v>
      </c>
      <c r="AA2297" s="10">
        <f t="shared" si="526"/>
        <v>0.92499627508347548</v>
      </c>
      <c r="AB2297" s="10">
        <f t="shared" si="527"/>
        <v>0.43515570596576575</v>
      </c>
      <c r="AC2297" s="10">
        <f t="shared" si="528"/>
        <v>0.40251740709965345</v>
      </c>
      <c r="AD2297" s="13">
        <f t="shared" si="529"/>
        <v>435155.70596576575</v>
      </c>
      <c r="AE2297" s="13">
        <f t="shared" si="509"/>
        <v>402517.40709965344</v>
      </c>
      <c r="AF2297" s="13"/>
      <c r="AG2297" s="2">
        <f t="shared" si="504"/>
        <v>38083</v>
      </c>
      <c r="AH2297" s="3">
        <f t="shared" si="510"/>
        <v>1969.4873543768103</v>
      </c>
      <c r="AI2297" s="3">
        <f t="shared" si="511"/>
        <v>1821.7684666225584</v>
      </c>
      <c r="AJ2297" s="3">
        <f t="shared" si="530"/>
        <v>198335.60164122959</v>
      </c>
      <c r="AK2297" s="3">
        <f t="shared" si="531"/>
        <v>137074.77972468079</v>
      </c>
    </row>
    <row r="2298" spans="2:37" x14ac:dyDescent="0.2">
      <c r="B2298" s="5">
        <v>38084</v>
      </c>
      <c r="C2298" s="1">
        <v>173.02</v>
      </c>
      <c r="D2298" s="1">
        <f t="shared" si="501"/>
        <v>15</v>
      </c>
      <c r="E2298" s="1" t="b">
        <f t="shared" si="502"/>
        <v>0</v>
      </c>
      <c r="F2298" s="6">
        <f t="shared" si="503"/>
        <v>-5.7763401109056645E-4</v>
      </c>
      <c r="G2298" s="8">
        <f t="shared" si="512"/>
        <v>6.5666525131525123E-4</v>
      </c>
      <c r="H2298" s="8">
        <f t="shared" si="513"/>
        <v>7.2163567672487035E-4</v>
      </c>
      <c r="I2298" s="8">
        <f t="shared" si="514"/>
        <v>1.0725256704013626E-3</v>
      </c>
      <c r="J2298" s="6">
        <f t="shared" si="515"/>
        <v>1.8598796497289712E-3</v>
      </c>
      <c r="K2298" s="6">
        <f t="shared" si="516"/>
        <v>1.3905607541435964E-3</v>
      </c>
      <c r="L2298" s="6">
        <f t="shared" si="517"/>
        <v>8.6966325362046373E-4</v>
      </c>
      <c r="M2298" s="9">
        <f t="shared" si="518"/>
        <v>0.35306867915402107</v>
      </c>
      <c r="N2298" s="9">
        <f t="shared" si="519"/>
        <v>0.5189530012079937</v>
      </c>
      <c r="O2298" s="9">
        <f t="shared" si="520"/>
        <v>1</v>
      </c>
      <c r="P2298" s="9">
        <f t="shared" si="521"/>
        <v>0.62400722678733833</v>
      </c>
      <c r="Q2298" s="10">
        <f t="shared" si="522"/>
        <v>9.5425216897614171E-2</v>
      </c>
      <c r="R2298" s="10">
        <f t="shared" si="505"/>
        <v>0.8383528232986408</v>
      </c>
      <c r="S2298" s="10">
        <f>_xlfn.PERCENTILE.INC($R$1519:R2298,0.75)</f>
        <v>0.74166766520723848</v>
      </c>
      <c r="T2298" s="10">
        <f t="shared" si="506"/>
        <v>0.74166766520723848</v>
      </c>
      <c r="U2298" s="11">
        <f t="shared" si="523"/>
        <v>0.74166766520723848</v>
      </c>
      <c r="V2298" s="10">
        <f t="shared" si="507"/>
        <v>0.58820214995281717</v>
      </c>
      <c r="W2298" s="10">
        <f t="shared" si="508"/>
        <v>0.73980638459188208</v>
      </c>
      <c r="X2298" s="10">
        <f t="shared" si="524"/>
        <v>1.0479410291233009</v>
      </c>
      <c r="Y2298" s="10">
        <f>_xlfn.PERCENTILE.INC($X$1519:X2298,0.75)</f>
        <v>0.92708458150904816</v>
      </c>
      <c r="Z2298" s="10">
        <f t="shared" si="525"/>
        <v>0.92708458150904816</v>
      </c>
      <c r="AA2298" s="10">
        <f t="shared" si="526"/>
        <v>0.92499627508347548</v>
      </c>
      <c r="AB2298" s="10">
        <f t="shared" si="527"/>
        <v>0.43515570596576575</v>
      </c>
      <c r="AC2298" s="10">
        <f t="shared" si="528"/>
        <v>0.40251740709965345</v>
      </c>
      <c r="AD2298" s="13">
        <f t="shared" si="529"/>
        <v>435155.70596576575</v>
      </c>
      <c r="AE2298" s="13">
        <f t="shared" si="509"/>
        <v>402517.40709965344</v>
      </c>
      <c r="AF2298" s="13"/>
      <c r="AG2298" s="2">
        <f t="shared" si="504"/>
        <v>38084</v>
      </c>
      <c r="AH2298" s="3">
        <f t="shared" si="510"/>
        <v>-251.36073588595241</v>
      </c>
      <c r="AI2298" s="3">
        <f t="shared" si="511"/>
        <v>-232.50774439674726</v>
      </c>
      <c r="AJ2298" s="3">
        <f t="shared" si="530"/>
        <v>198084.24090534364</v>
      </c>
      <c r="AK2298" s="3">
        <f t="shared" si="531"/>
        <v>136842.27198028404</v>
      </c>
    </row>
    <row r="2299" spans="2:37" x14ac:dyDescent="0.2">
      <c r="B2299" s="5">
        <v>38085</v>
      </c>
      <c r="C2299" s="1">
        <v>173.23</v>
      </c>
      <c r="D2299" s="1">
        <f t="shared" si="501"/>
        <v>15</v>
      </c>
      <c r="E2299" s="1" t="b">
        <f t="shared" si="502"/>
        <v>0</v>
      </c>
      <c r="F2299" s="6">
        <f t="shared" si="503"/>
        <v>1.2137325164720547E-3</v>
      </c>
      <c r="G2299" s="8">
        <f t="shared" si="512"/>
        <v>5.8089887117130431E-4</v>
      </c>
      <c r="H2299" s="8">
        <f t="shared" si="513"/>
        <v>7.4659762817512487E-4</v>
      </c>
      <c r="I2299" s="8">
        <f t="shared" si="514"/>
        <v>1.0643461231660332E-3</v>
      </c>
      <c r="J2299" s="6">
        <f t="shared" si="515"/>
        <v>1.8522334755362759E-3</v>
      </c>
      <c r="K2299" s="6">
        <f t="shared" si="516"/>
        <v>1.3886315523011883E-3</v>
      </c>
      <c r="L2299" s="6">
        <f t="shared" si="517"/>
        <v>8.6954859901267056E-4</v>
      </c>
      <c r="M2299" s="9">
        <f t="shared" si="518"/>
        <v>0.31362076047303755</v>
      </c>
      <c r="N2299" s="9">
        <f t="shared" si="519"/>
        <v>0.53764990932108037</v>
      </c>
      <c r="O2299" s="9">
        <f t="shared" si="520"/>
        <v>1</v>
      </c>
      <c r="P2299" s="9">
        <f t="shared" si="521"/>
        <v>0.61709022326470597</v>
      </c>
      <c r="Q2299" s="10">
        <f t="shared" si="522"/>
        <v>9.5279189117307941E-2</v>
      </c>
      <c r="R2299" s="10">
        <f t="shared" si="505"/>
        <v>0.83963770830903939</v>
      </c>
      <c r="S2299" s="10">
        <f>_xlfn.PERCENTILE.INC($R$1519:R2299,0.75)</f>
        <v>0.74179749194634892</v>
      </c>
      <c r="T2299" s="10">
        <f t="shared" si="506"/>
        <v>0.74179749194634892</v>
      </c>
      <c r="U2299" s="11">
        <f t="shared" si="523"/>
        <v>0.74179749194634892</v>
      </c>
      <c r="V2299" s="10">
        <f t="shared" si="507"/>
        <v>0.58820214995281717</v>
      </c>
      <c r="W2299" s="10">
        <f t="shared" si="508"/>
        <v>0.73980638459188208</v>
      </c>
      <c r="X2299" s="10">
        <f t="shared" si="524"/>
        <v>1.0495471353862993</v>
      </c>
      <c r="Y2299" s="10">
        <f>_xlfn.PERCENTILE.INC($X$1519:X2299,0.75)</f>
        <v>0.92724686493293618</v>
      </c>
      <c r="Z2299" s="10">
        <f t="shared" si="525"/>
        <v>0.92724686493293618</v>
      </c>
      <c r="AA2299" s="10">
        <f t="shared" si="526"/>
        <v>0.92499627508347548</v>
      </c>
      <c r="AB2299" s="10">
        <f t="shared" si="527"/>
        <v>0.43515570596576575</v>
      </c>
      <c r="AC2299" s="10">
        <f t="shared" si="528"/>
        <v>0.40251740709965345</v>
      </c>
      <c r="AD2299" s="13">
        <f t="shared" si="529"/>
        <v>435155.70596576575</v>
      </c>
      <c r="AE2299" s="13">
        <f t="shared" si="509"/>
        <v>402517.40709965344</v>
      </c>
      <c r="AF2299" s="13"/>
      <c r="AG2299" s="2">
        <f t="shared" si="504"/>
        <v>38085</v>
      </c>
      <c r="AH2299" s="3">
        <f t="shared" si="510"/>
        <v>528.16263005900237</v>
      </c>
      <c r="AI2299" s="3">
        <f t="shared" si="511"/>
        <v>488.54846544286886</v>
      </c>
      <c r="AJ2299" s="3">
        <f t="shared" si="530"/>
        <v>198612.40353540264</v>
      </c>
      <c r="AK2299" s="3">
        <f t="shared" si="531"/>
        <v>137330.82044572692</v>
      </c>
    </row>
    <row r="2300" spans="2:37" x14ac:dyDescent="0.2">
      <c r="B2300" s="5">
        <v>38090</v>
      </c>
      <c r="C2300" s="1">
        <v>172.96</v>
      </c>
      <c r="D2300" s="1">
        <f t="shared" si="501"/>
        <v>16</v>
      </c>
      <c r="E2300" s="1" t="b">
        <f t="shared" si="502"/>
        <v>1</v>
      </c>
      <c r="F2300" s="6">
        <f t="shared" si="503"/>
        <v>-1.5586214858857028E-3</v>
      </c>
      <c r="G2300" s="8">
        <f t="shared" si="512"/>
        <v>5.3871186392792918E-4</v>
      </c>
      <c r="H2300" s="8">
        <f t="shared" si="513"/>
        <v>7.3076180716243619E-4</v>
      </c>
      <c r="I2300" s="8">
        <f t="shared" si="514"/>
        <v>1.0255988572026266E-3</v>
      </c>
      <c r="J2300" s="6">
        <f t="shared" si="515"/>
        <v>1.845881430404253E-3</v>
      </c>
      <c r="K2300" s="6">
        <f t="shared" si="516"/>
        <v>1.3870953473101378E-3</v>
      </c>
      <c r="L2300" s="6">
        <f t="shared" si="517"/>
        <v>8.6953842248450311E-4</v>
      </c>
      <c r="M2300" s="9">
        <f t="shared" si="518"/>
        <v>0.29184532389491008</v>
      </c>
      <c r="N2300" s="9">
        <f t="shared" si="519"/>
        <v>0.52682882152227906</v>
      </c>
      <c r="O2300" s="9">
        <f t="shared" si="520"/>
        <v>1</v>
      </c>
      <c r="P2300" s="9">
        <f t="shared" si="521"/>
        <v>0.60622471513906306</v>
      </c>
      <c r="Q2300" s="10">
        <f t="shared" si="522"/>
        <v>9.4893986530354954E-2</v>
      </c>
      <c r="R2300" s="10">
        <f t="shared" si="505"/>
        <v>0.84304604459218691</v>
      </c>
      <c r="S2300" s="10">
        <f>_xlfn.PERCENTILE.INC($R$1519:R2300,0.75)</f>
        <v>0.74269187683587212</v>
      </c>
      <c r="T2300" s="10">
        <f t="shared" si="506"/>
        <v>0.74269187683587212</v>
      </c>
      <c r="U2300" s="11">
        <f t="shared" si="523"/>
        <v>0.74269187683587212</v>
      </c>
      <c r="V2300" s="10">
        <f t="shared" si="507"/>
        <v>0.61709022326470597</v>
      </c>
      <c r="W2300" s="10">
        <f t="shared" si="508"/>
        <v>0.74179749194634892</v>
      </c>
      <c r="X2300" s="10">
        <f t="shared" si="524"/>
        <v>1.0538075557402335</v>
      </c>
      <c r="Y2300" s="10">
        <f>_xlfn.PERCENTILE.INC($X$1519:X2300,0.75)</f>
        <v>0.92836484604484004</v>
      </c>
      <c r="Z2300" s="10">
        <f t="shared" si="525"/>
        <v>0.92836484604484004</v>
      </c>
      <c r="AA2300" s="10">
        <f t="shared" si="526"/>
        <v>0.92836484604484004</v>
      </c>
      <c r="AB2300" s="10">
        <f t="shared" si="527"/>
        <v>0.45775597992237138</v>
      </c>
      <c r="AC2300" s="10">
        <f t="shared" si="528"/>
        <v>0.4249645598267372</v>
      </c>
      <c r="AD2300" s="13">
        <f t="shared" si="529"/>
        <v>457755.97992237139</v>
      </c>
      <c r="AE2300" s="13">
        <f t="shared" si="509"/>
        <v>424964.55982673721</v>
      </c>
      <c r="AF2300" s="13"/>
      <c r="AG2300" s="2">
        <f t="shared" si="504"/>
        <v>38090</v>
      </c>
      <c r="AH2300" s="3">
        <f t="shared" si="510"/>
        <v>-678.24303302400381</v>
      </c>
      <c r="AI2300" s="3">
        <f t="shared" si="511"/>
        <v>-627.37227914852224</v>
      </c>
      <c r="AJ2300" s="3">
        <f t="shared" si="530"/>
        <v>197934.16050237863</v>
      </c>
      <c r="AK2300" s="3">
        <f t="shared" si="531"/>
        <v>136703.4481665784</v>
      </c>
    </row>
    <row r="2301" spans="2:37" x14ac:dyDescent="0.2">
      <c r="B2301" s="5">
        <v>38091</v>
      </c>
      <c r="C2301" s="1">
        <v>172.31</v>
      </c>
      <c r="D2301" s="1">
        <f t="shared" si="501"/>
        <v>16</v>
      </c>
      <c r="E2301" s="1" t="b">
        <f t="shared" si="502"/>
        <v>0</v>
      </c>
      <c r="F2301" s="6">
        <f t="shared" si="503"/>
        <v>-3.7580943570768577E-3</v>
      </c>
      <c r="G2301" s="8">
        <f t="shared" si="512"/>
        <v>4.6141962164132318E-4</v>
      </c>
      <c r="H2301" s="8">
        <f t="shared" si="513"/>
        <v>6.6746054741091416E-4</v>
      </c>
      <c r="I2301" s="8">
        <f t="shared" si="514"/>
        <v>9.6180922755773144E-4</v>
      </c>
      <c r="J2301" s="6">
        <f t="shared" si="515"/>
        <v>1.8402983867089127E-3</v>
      </c>
      <c r="K2301" s="6">
        <f t="shared" si="516"/>
        <v>1.385759320058338E-3</v>
      </c>
      <c r="L2301" s="6">
        <f t="shared" si="517"/>
        <v>8.6952128061163663E-4</v>
      </c>
      <c r="M2301" s="9">
        <f t="shared" si="518"/>
        <v>0.2507308733050081</v>
      </c>
      <c r="N2301" s="9">
        <f t="shared" si="519"/>
        <v>0.48165690661406863</v>
      </c>
      <c r="O2301" s="9">
        <f t="shared" si="520"/>
        <v>1</v>
      </c>
      <c r="P2301" s="9">
        <f t="shared" si="521"/>
        <v>0.57746259330635896</v>
      </c>
      <c r="Q2301" s="10">
        <f t="shared" si="522"/>
        <v>9.4405002974872573E-2</v>
      </c>
      <c r="R2301" s="10">
        <f t="shared" si="505"/>
        <v>0.84741271626561254</v>
      </c>
      <c r="S2301" s="10">
        <f>_xlfn.PERCENTILE.INC($R$1519:R2301,0.75)</f>
        <v>0.74352243677347252</v>
      </c>
      <c r="T2301" s="10">
        <f t="shared" si="506"/>
        <v>0.74352243677347252</v>
      </c>
      <c r="U2301" s="11">
        <f t="shared" si="523"/>
        <v>0.74352243677347252</v>
      </c>
      <c r="V2301" s="10">
        <f t="shared" si="507"/>
        <v>0.61709022326470597</v>
      </c>
      <c r="W2301" s="10">
        <f t="shared" si="508"/>
        <v>0.74179749194634892</v>
      </c>
      <c r="X2301" s="10">
        <f t="shared" si="524"/>
        <v>1.0592658953320158</v>
      </c>
      <c r="Y2301" s="10">
        <f>_xlfn.PERCENTILE.INC($X$1519:X2301,0.75)</f>
        <v>0.92940304596684054</v>
      </c>
      <c r="Z2301" s="10">
        <f t="shared" si="525"/>
        <v>0.92940304596684054</v>
      </c>
      <c r="AA2301" s="10">
        <f t="shared" si="526"/>
        <v>0.92836484604484004</v>
      </c>
      <c r="AB2301" s="10">
        <f t="shared" si="527"/>
        <v>0.45775597992237138</v>
      </c>
      <c r="AC2301" s="10">
        <f t="shared" si="528"/>
        <v>0.4249645598267372</v>
      </c>
      <c r="AD2301" s="13">
        <f t="shared" si="529"/>
        <v>457755.97992237139</v>
      </c>
      <c r="AE2301" s="13">
        <f t="shared" si="509"/>
        <v>424964.55982673721</v>
      </c>
      <c r="AF2301" s="13"/>
      <c r="AG2301" s="2">
        <f t="shared" si="504"/>
        <v>38091</v>
      </c>
      <c r="AH2301" s="3">
        <f t="shared" si="510"/>
        <v>-1720.2901650644512</v>
      </c>
      <c r="AI2301" s="3">
        <f t="shared" si="511"/>
        <v>-1597.0569142425118</v>
      </c>
      <c r="AJ2301" s="3">
        <f t="shared" si="530"/>
        <v>196213.87033731418</v>
      </c>
      <c r="AK2301" s="3">
        <f t="shared" si="531"/>
        <v>135106.39125233589</v>
      </c>
    </row>
    <row r="2302" spans="2:37" x14ac:dyDescent="0.2">
      <c r="B2302" s="5">
        <v>38092</v>
      </c>
      <c r="C2302" s="1">
        <v>172.11</v>
      </c>
      <c r="D2302" s="1">
        <f t="shared" si="501"/>
        <v>16</v>
      </c>
      <c r="E2302" s="1" t="b">
        <f t="shared" si="502"/>
        <v>0</v>
      </c>
      <c r="F2302" s="6">
        <f t="shared" si="503"/>
        <v>-1.1606987406418412E-3</v>
      </c>
      <c r="G2302" s="8">
        <f t="shared" si="512"/>
        <v>3.8532013193567205E-4</v>
      </c>
      <c r="H2302" s="8">
        <f t="shared" si="513"/>
        <v>6.3316644431272865E-4</v>
      </c>
      <c r="I2302" s="8">
        <f t="shared" si="514"/>
        <v>9.3853832653964628E-4</v>
      </c>
      <c r="J2302" s="6">
        <f t="shared" si="515"/>
        <v>1.8337911545309878E-3</v>
      </c>
      <c r="K2302" s="6">
        <f t="shared" si="516"/>
        <v>1.3841767975863734E-3</v>
      </c>
      <c r="L2302" s="6">
        <f t="shared" si="517"/>
        <v>8.6939636102887556E-4</v>
      </c>
      <c r="M2302" s="9">
        <f t="shared" si="518"/>
        <v>0.21012214557999759</v>
      </c>
      <c r="N2302" s="9">
        <f t="shared" si="519"/>
        <v>0.45743177130031232</v>
      </c>
      <c r="O2302" s="9">
        <f t="shared" si="520"/>
        <v>1</v>
      </c>
      <c r="P2302" s="9">
        <f t="shared" si="521"/>
        <v>0.55585130562676999</v>
      </c>
      <c r="Q2302" s="10">
        <f t="shared" si="522"/>
        <v>9.3057517777049084E-2</v>
      </c>
      <c r="R2302" s="10">
        <f t="shared" si="505"/>
        <v>0.8596833647730342</v>
      </c>
      <c r="S2302" s="10">
        <f>_xlfn.PERCENTILE.INC($R$1519:R2302,0.75)</f>
        <v>0.74435897747146784</v>
      </c>
      <c r="T2302" s="10">
        <f t="shared" si="506"/>
        <v>0.74435897747146784</v>
      </c>
      <c r="U2302" s="11">
        <f t="shared" si="523"/>
        <v>0.74435897747146784</v>
      </c>
      <c r="V2302" s="10">
        <f t="shared" si="507"/>
        <v>0.61709022326470597</v>
      </c>
      <c r="W2302" s="10">
        <f t="shared" si="508"/>
        <v>0.74179749194634892</v>
      </c>
      <c r="X2302" s="10">
        <f t="shared" si="524"/>
        <v>1.0746042059662928</v>
      </c>
      <c r="Y2302" s="10">
        <f>_xlfn.PERCENTILE.INC($X$1519:X2302,0.75)</f>
        <v>0.9304487218393348</v>
      </c>
      <c r="Z2302" s="10">
        <f t="shared" si="525"/>
        <v>0.9304487218393348</v>
      </c>
      <c r="AA2302" s="10">
        <f t="shared" si="526"/>
        <v>0.92836484604484004</v>
      </c>
      <c r="AB2302" s="10">
        <f t="shared" si="527"/>
        <v>0.45775597992237138</v>
      </c>
      <c r="AC2302" s="10">
        <f t="shared" si="528"/>
        <v>0.4249645598267372</v>
      </c>
      <c r="AD2302" s="13">
        <f t="shared" si="529"/>
        <v>457755.97992237139</v>
      </c>
      <c r="AE2302" s="13">
        <f t="shared" si="509"/>
        <v>424964.55982673721</v>
      </c>
      <c r="AF2302" s="13"/>
      <c r="AG2302" s="2">
        <f t="shared" si="504"/>
        <v>38092</v>
      </c>
      <c r="AH2302" s="3">
        <f t="shared" si="510"/>
        <v>-531.31678941716837</v>
      </c>
      <c r="AI2302" s="3">
        <f t="shared" si="511"/>
        <v>-493.25582940830827</v>
      </c>
      <c r="AJ2302" s="3">
        <f t="shared" si="530"/>
        <v>195682.553547897</v>
      </c>
      <c r="AK2302" s="3">
        <f t="shared" si="531"/>
        <v>134613.13542292759</v>
      </c>
    </row>
    <row r="2303" spans="2:37" x14ac:dyDescent="0.2">
      <c r="B2303" s="5">
        <v>38093</v>
      </c>
      <c r="C2303" s="1">
        <v>171.26</v>
      </c>
      <c r="D2303" s="1">
        <f t="shared" si="501"/>
        <v>16</v>
      </c>
      <c r="E2303" s="1" t="b">
        <f t="shared" si="502"/>
        <v>0</v>
      </c>
      <c r="F2303" s="6">
        <f t="shared" si="503"/>
        <v>-4.9387019929116871E-3</v>
      </c>
      <c r="G2303" s="8">
        <f t="shared" si="512"/>
        <v>2.2378911729865287E-4</v>
      </c>
      <c r="H2303" s="8">
        <f t="shared" si="513"/>
        <v>5.3092112190183038E-4</v>
      </c>
      <c r="I2303" s="8">
        <f t="shared" si="514"/>
        <v>9.0855948293441563E-4</v>
      </c>
      <c r="J2303" s="6">
        <f t="shared" si="515"/>
        <v>1.8268126703001254E-3</v>
      </c>
      <c r="K2303" s="6">
        <f t="shared" si="516"/>
        <v>1.3824219835034122E-3</v>
      </c>
      <c r="L2303" s="6">
        <f t="shared" si="517"/>
        <v>8.6920805168137175E-4</v>
      </c>
      <c r="M2303" s="9">
        <f t="shared" si="518"/>
        <v>0.12250249899016014</v>
      </c>
      <c r="N2303" s="9">
        <f t="shared" si="519"/>
        <v>0.3840514171775104</v>
      </c>
      <c r="O2303" s="9">
        <f t="shared" si="520"/>
        <v>1</v>
      </c>
      <c r="P2303" s="9">
        <f t="shared" si="521"/>
        <v>0.50218463872255681</v>
      </c>
      <c r="Q2303" s="10">
        <f t="shared" si="522"/>
        <v>9.3543049559912217E-2</v>
      </c>
      <c r="R2303" s="10">
        <f t="shared" si="505"/>
        <v>0.85522120966092519</v>
      </c>
      <c r="S2303" s="10">
        <f>_xlfn.PERCENTILE.INC($R$1519:R2303,0.75)</f>
        <v>0.74527130464217584</v>
      </c>
      <c r="T2303" s="10">
        <f t="shared" si="506"/>
        <v>0.74527130464217584</v>
      </c>
      <c r="U2303" s="11">
        <f t="shared" si="523"/>
        <v>0.74527130464217584</v>
      </c>
      <c r="V2303" s="10">
        <f t="shared" si="507"/>
        <v>0.61709022326470597</v>
      </c>
      <c r="W2303" s="10">
        <f t="shared" si="508"/>
        <v>0.74179749194634892</v>
      </c>
      <c r="X2303" s="10">
        <f t="shared" si="524"/>
        <v>1.0690265120761566</v>
      </c>
      <c r="Y2303" s="10">
        <f>_xlfn.PERCENTILE.INC($X$1519:X2303,0.75)</f>
        <v>0.93158913080271977</v>
      </c>
      <c r="Z2303" s="10">
        <f t="shared" si="525"/>
        <v>0.93158913080271977</v>
      </c>
      <c r="AA2303" s="10">
        <f t="shared" si="526"/>
        <v>0.92836484604484004</v>
      </c>
      <c r="AB2303" s="10">
        <f t="shared" si="527"/>
        <v>0.45775597992237138</v>
      </c>
      <c r="AC2303" s="10">
        <f t="shared" si="528"/>
        <v>0.4249645598267372</v>
      </c>
      <c r="AD2303" s="13">
        <f t="shared" si="529"/>
        <v>457755.97992237139</v>
      </c>
      <c r="AE2303" s="13">
        <f t="shared" si="509"/>
        <v>424964.55982673721</v>
      </c>
      <c r="AF2303" s="13"/>
      <c r="AG2303" s="2">
        <f t="shared" si="504"/>
        <v>38093</v>
      </c>
      <c r="AH2303" s="3">
        <f t="shared" si="510"/>
        <v>-2260.720370309858</v>
      </c>
      <c r="AI2303" s="3">
        <f t="shared" si="511"/>
        <v>-2098.7733185331449</v>
      </c>
      <c r="AJ2303" s="3">
        <f t="shared" si="530"/>
        <v>193421.83317758713</v>
      </c>
      <c r="AK2303" s="3">
        <f t="shared" si="531"/>
        <v>132514.36210439444</v>
      </c>
    </row>
    <row r="2304" spans="2:37" x14ac:dyDescent="0.2">
      <c r="B2304" s="5">
        <v>38096</v>
      </c>
      <c r="C2304" s="1">
        <v>171.75</v>
      </c>
      <c r="D2304" s="1">
        <f t="shared" si="501"/>
        <v>17</v>
      </c>
      <c r="E2304" s="1" t="b">
        <f t="shared" si="502"/>
        <v>1</v>
      </c>
      <c r="F2304" s="6">
        <f t="shared" si="503"/>
        <v>2.8611467943477908E-3</v>
      </c>
      <c r="G2304" s="8">
        <f t="shared" si="512"/>
        <v>2.0047910216134291E-4</v>
      </c>
      <c r="H2304" s="8">
        <f t="shared" si="513"/>
        <v>5.5526650304679227E-4</v>
      </c>
      <c r="I2304" s="8">
        <f t="shared" si="514"/>
        <v>9.3329151672745872E-4</v>
      </c>
      <c r="J2304" s="6">
        <f t="shared" si="515"/>
        <v>1.8203311663652162E-3</v>
      </c>
      <c r="K2304" s="6">
        <f t="shared" si="516"/>
        <v>1.3808579344330555E-3</v>
      </c>
      <c r="L2304" s="6">
        <f t="shared" si="517"/>
        <v>8.6908993586866943E-4</v>
      </c>
      <c r="M2304" s="9">
        <f t="shared" si="518"/>
        <v>0.11013331302877909</v>
      </c>
      <c r="N2304" s="9">
        <f t="shared" si="519"/>
        <v>0.40211703840103602</v>
      </c>
      <c r="O2304" s="9">
        <f t="shared" si="520"/>
        <v>1</v>
      </c>
      <c r="P2304" s="9">
        <f t="shared" si="521"/>
        <v>0.50408345047660508</v>
      </c>
      <c r="Q2304" s="10">
        <f t="shared" si="522"/>
        <v>9.3378218856251707E-2</v>
      </c>
      <c r="R2304" s="10">
        <f t="shared" si="505"/>
        <v>0.85673084130201282</v>
      </c>
      <c r="S2304" s="10">
        <f>_xlfn.PERCENTILE.INC($R$1519:R2304,0.75)</f>
        <v>0.74728527995196381</v>
      </c>
      <c r="T2304" s="10">
        <f t="shared" si="506"/>
        <v>0.74728527995196381</v>
      </c>
      <c r="U2304" s="11">
        <f t="shared" si="523"/>
        <v>0.74728527995196381</v>
      </c>
      <c r="V2304" s="10">
        <f t="shared" si="507"/>
        <v>0.50218463872255681</v>
      </c>
      <c r="W2304" s="10">
        <f t="shared" si="508"/>
        <v>0.74527130464217584</v>
      </c>
      <c r="X2304" s="10">
        <f t="shared" si="524"/>
        <v>1.0709135516275161</v>
      </c>
      <c r="Y2304" s="10">
        <f>_xlfn.PERCENTILE.INC($X$1519:X2304,0.75)</f>
        <v>0.93410659993995482</v>
      </c>
      <c r="Z2304" s="10">
        <f t="shared" si="525"/>
        <v>0.93410659993995482</v>
      </c>
      <c r="AA2304" s="10">
        <f t="shared" si="526"/>
        <v>0.93410659993995482</v>
      </c>
      <c r="AB2304" s="10">
        <f t="shared" si="527"/>
        <v>0.37426380087201966</v>
      </c>
      <c r="AC2304" s="10">
        <f t="shared" si="528"/>
        <v>0.3496022865131666</v>
      </c>
      <c r="AD2304" s="13">
        <f t="shared" si="529"/>
        <v>374263.80087201967</v>
      </c>
      <c r="AE2304" s="13">
        <f t="shared" si="509"/>
        <v>349602.28651316662</v>
      </c>
      <c r="AF2304" s="13"/>
      <c r="AG2304" s="2">
        <f t="shared" si="504"/>
        <v>38096</v>
      </c>
      <c r="AH2304" s="3">
        <f t="shared" si="510"/>
        <v>1309.7070545484246</v>
      </c>
      <c r="AI2304" s="3">
        <f t="shared" si="511"/>
        <v>1215.8859880596892</v>
      </c>
      <c r="AJ2304" s="3">
        <f t="shared" si="530"/>
        <v>194731.54023213557</v>
      </c>
      <c r="AK2304" s="3">
        <f t="shared" si="531"/>
        <v>133730.24809245413</v>
      </c>
    </row>
    <row r="2305" spans="2:37" x14ac:dyDescent="0.2">
      <c r="B2305" s="5">
        <v>38097</v>
      </c>
      <c r="C2305" s="1">
        <v>171.25</v>
      </c>
      <c r="D2305" s="1">
        <f t="shared" si="501"/>
        <v>17</v>
      </c>
      <c r="E2305" s="1" t="b">
        <f t="shared" si="502"/>
        <v>0</v>
      </c>
      <c r="F2305" s="6">
        <f t="shared" si="503"/>
        <v>-2.9112081513827937E-3</v>
      </c>
      <c r="G2305" s="8">
        <f t="shared" si="512"/>
        <v>1.027336208995308E-4</v>
      </c>
      <c r="H2305" s="8">
        <f t="shared" si="513"/>
        <v>4.8289664176912365E-4</v>
      </c>
      <c r="I2305" s="8">
        <f t="shared" si="514"/>
        <v>9.2080381206911149E-4</v>
      </c>
      <c r="J2305" s="6">
        <f t="shared" si="515"/>
        <v>1.814298818419277E-3</v>
      </c>
      <c r="K2305" s="6">
        <f t="shared" si="516"/>
        <v>1.3794095322545274E-3</v>
      </c>
      <c r="L2305" s="6">
        <f t="shared" si="517"/>
        <v>8.6900205904763073E-4</v>
      </c>
      <c r="M2305" s="9">
        <f t="shared" si="518"/>
        <v>5.662442143298E-2</v>
      </c>
      <c r="N2305" s="9">
        <f t="shared" si="519"/>
        <v>0.35007489108754397</v>
      </c>
      <c r="O2305" s="9">
        <f t="shared" si="520"/>
        <v>1</v>
      </c>
      <c r="P2305" s="9">
        <f t="shared" si="521"/>
        <v>0.4688997708401747</v>
      </c>
      <c r="Q2305" s="10">
        <f t="shared" si="522"/>
        <v>9.3311420965957112E-2</v>
      </c>
      <c r="R2305" s="10">
        <f t="shared" si="505"/>
        <v>0.85734414042613794</v>
      </c>
      <c r="S2305" s="10">
        <f>_xlfn.PERCENTILE.INC($R$1519:R2305,0.75)</f>
        <v>0.74830650256798137</v>
      </c>
      <c r="T2305" s="10">
        <f t="shared" si="506"/>
        <v>0.74830650256798137</v>
      </c>
      <c r="U2305" s="11">
        <f t="shared" si="523"/>
        <v>0.74830650256798137</v>
      </c>
      <c r="V2305" s="10">
        <f t="shared" si="507"/>
        <v>0.50218463872255681</v>
      </c>
      <c r="W2305" s="10">
        <f t="shared" si="508"/>
        <v>0.74527130464217584</v>
      </c>
      <c r="X2305" s="10">
        <f t="shared" si="524"/>
        <v>1.0716801755326724</v>
      </c>
      <c r="Y2305" s="10">
        <f>_xlfn.PERCENTILE.INC($X$1519:X2305,0.75)</f>
        <v>0.93538312820997671</v>
      </c>
      <c r="Z2305" s="10">
        <f t="shared" si="525"/>
        <v>0.93538312820997671</v>
      </c>
      <c r="AA2305" s="10">
        <f t="shared" si="526"/>
        <v>0.93410659993995482</v>
      </c>
      <c r="AB2305" s="10">
        <f t="shared" si="527"/>
        <v>0.37426380087201966</v>
      </c>
      <c r="AC2305" s="10">
        <f t="shared" si="528"/>
        <v>0.3496022865131666</v>
      </c>
      <c r="AD2305" s="13">
        <f t="shared" si="529"/>
        <v>374263.80087201967</v>
      </c>
      <c r="AE2305" s="13">
        <f t="shared" si="509"/>
        <v>349602.28651316662</v>
      </c>
      <c r="AF2305" s="13"/>
      <c r="AG2305" s="2">
        <f t="shared" si="504"/>
        <v>38097</v>
      </c>
      <c r="AH2305" s="3">
        <f t="shared" si="510"/>
        <v>-1089.5598278661303</v>
      </c>
      <c r="AI2305" s="3">
        <f t="shared" si="511"/>
        <v>-1017.7650262391936</v>
      </c>
      <c r="AJ2305" s="3">
        <f t="shared" si="530"/>
        <v>193641.98040426944</v>
      </c>
      <c r="AK2305" s="3">
        <f t="shared" si="531"/>
        <v>132712.48306621495</v>
      </c>
    </row>
    <row r="2306" spans="2:37" x14ac:dyDescent="0.2">
      <c r="B2306" s="5">
        <v>38098</v>
      </c>
      <c r="C2306" s="1">
        <v>170.68</v>
      </c>
      <c r="D2306" s="1">
        <f t="shared" si="501"/>
        <v>17</v>
      </c>
      <c r="E2306" s="1" t="b">
        <f t="shared" si="502"/>
        <v>0</v>
      </c>
      <c r="F2306" s="6">
        <f t="shared" si="503"/>
        <v>-3.3284671532846088E-3</v>
      </c>
      <c r="G2306" s="8">
        <f t="shared" si="512"/>
        <v>6.0113600847476921E-5</v>
      </c>
      <c r="H2306" s="8">
        <f t="shared" si="513"/>
        <v>4.2142023975810648E-4</v>
      </c>
      <c r="I2306" s="8">
        <f t="shared" si="514"/>
        <v>8.7481320587367228E-4</v>
      </c>
      <c r="J2306" s="6">
        <f t="shared" si="515"/>
        <v>1.8079663120818578E-3</v>
      </c>
      <c r="K2306" s="6">
        <f t="shared" si="516"/>
        <v>1.3778078906108286E-3</v>
      </c>
      <c r="L2306" s="6">
        <f t="shared" si="517"/>
        <v>8.6883468476076228E-4</v>
      </c>
      <c r="M2306" s="9">
        <f t="shared" si="518"/>
        <v>3.3249292559138797E-2</v>
      </c>
      <c r="N2306" s="9">
        <f t="shared" si="519"/>
        <v>0.3058628438913038</v>
      </c>
      <c r="O2306" s="9">
        <f t="shared" si="520"/>
        <v>1</v>
      </c>
      <c r="P2306" s="9">
        <f t="shared" si="521"/>
        <v>0.44637071215014751</v>
      </c>
      <c r="Q2306" s="10">
        <f t="shared" si="522"/>
        <v>9.3495787723281293E-2</v>
      </c>
      <c r="R2306" s="10">
        <f t="shared" si="505"/>
        <v>0.8556535213840365</v>
      </c>
      <c r="S2306" s="10">
        <f>_xlfn.PERCENTILE.INC($R$1519:R2306,0.75)</f>
        <v>0.74869782632847692</v>
      </c>
      <c r="T2306" s="10">
        <f t="shared" si="506"/>
        <v>0.74869782632847692</v>
      </c>
      <c r="U2306" s="11">
        <f t="shared" si="523"/>
        <v>0.74869782632847692</v>
      </c>
      <c r="V2306" s="10">
        <f t="shared" si="507"/>
        <v>0.50218463872255681</v>
      </c>
      <c r="W2306" s="10">
        <f t="shared" si="508"/>
        <v>0.74527130464217584</v>
      </c>
      <c r="X2306" s="10">
        <f t="shared" si="524"/>
        <v>1.0695669017300455</v>
      </c>
      <c r="Y2306" s="10">
        <f>_xlfn.PERCENTILE.INC($X$1519:X2306,0.75)</f>
        <v>0.93587228291059621</v>
      </c>
      <c r="Z2306" s="10">
        <f t="shared" si="525"/>
        <v>0.93587228291059621</v>
      </c>
      <c r="AA2306" s="10">
        <f t="shared" si="526"/>
        <v>0.93410659993995482</v>
      </c>
      <c r="AB2306" s="10">
        <f t="shared" si="527"/>
        <v>0.37426380087201966</v>
      </c>
      <c r="AC2306" s="10">
        <f t="shared" si="528"/>
        <v>0.3496022865131666</v>
      </c>
      <c r="AD2306" s="13">
        <f t="shared" si="529"/>
        <v>374263.80087201967</v>
      </c>
      <c r="AE2306" s="13">
        <f t="shared" si="509"/>
        <v>349602.28651316662</v>
      </c>
      <c r="AF2306" s="13"/>
      <c r="AG2306" s="2">
        <f t="shared" si="504"/>
        <v>38098</v>
      </c>
      <c r="AH2306" s="3">
        <f t="shared" si="510"/>
        <v>-1245.7247678659689</v>
      </c>
      <c r="AI2306" s="3">
        <f t="shared" si="511"/>
        <v>-1163.6397273722698</v>
      </c>
      <c r="AJ2306" s="3">
        <f t="shared" si="530"/>
        <v>192396.25563640348</v>
      </c>
      <c r="AK2306" s="3">
        <f t="shared" si="531"/>
        <v>131548.84333884268</v>
      </c>
    </row>
    <row r="2307" spans="2:37" x14ac:dyDescent="0.2">
      <c r="B2307" s="5">
        <v>38099</v>
      </c>
      <c r="C2307" s="1">
        <v>170.6</v>
      </c>
      <c r="D2307" s="1">
        <f t="shared" si="501"/>
        <v>17</v>
      </c>
      <c r="E2307" s="1" t="b">
        <f t="shared" si="502"/>
        <v>0</v>
      </c>
      <c r="F2307" s="6">
        <f t="shared" si="503"/>
        <v>-4.687133817671274E-4</v>
      </c>
      <c r="G2307" s="8">
        <f t="shared" si="512"/>
        <v>-5.5201897914508096E-6</v>
      </c>
      <c r="H2307" s="8">
        <f t="shared" si="513"/>
        <v>4.1591954245622415E-4</v>
      </c>
      <c r="I2307" s="8">
        <f t="shared" si="514"/>
        <v>8.2722246441262258E-4</v>
      </c>
      <c r="J2307" s="6">
        <f t="shared" si="515"/>
        <v>1.8017595613181994E-3</v>
      </c>
      <c r="K2307" s="6">
        <f t="shared" si="516"/>
        <v>1.3762636256088524E-3</v>
      </c>
      <c r="L2307" s="6">
        <f t="shared" si="517"/>
        <v>8.6864516341484538E-4</v>
      </c>
      <c r="M2307" s="9">
        <f t="shared" si="518"/>
        <v>-3.0637771598182283E-3</v>
      </c>
      <c r="N2307" s="9">
        <f t="shared" si="519"/>
        <v>0.3022092095707487</v>
      </c>
      <c r="O2307" s="9">
        <f t="shared" si="520"/>
        <v>0.95231344080777403</v>
      </c>
      <c r="P2307" s="9">
        <f t="shared" si="521"/>
        <v>0.41715295773956812</v>
      </c>
      <c r="Q2307" s="10">
        <f t="shared" si="522"/>
        <v>9.3490568531144083E-2</v>
      </c>
      <c r="R2307" s="10">
        <f t="shared" si="505"/>
        <v>0.8557012889845671</v>
      </c>
      <c r="S2307" s="10">
        <f>_xlfn.PERCENTILE.INC($R$1519:R2307,0.75)</f>
        <v>0.748822105071699</v>
      </c>
      <c r="T2307" s="10">
        <f t="shared" si="506"/>
        <v>0.748822105071699</v>
      </c>
      <c r="U2307" s="11">
        <f t="shared" si="523"/>
        <v>0.748822105071699</v>
      </c>
      <c r="V2307" s="10">
        <f t="shared" si="507"/>
        <v>0.50218463872255681</v>
      </c>
      <c r="W2307" s="10">
        <f t="shared" si="508"/>
        <v>0.74527130464217584</v>
      </c>
      <c r="X2307" s="10">
        <f t="shared" si="524"/>
        <v>1.0696266112307089</v>
      </c>
      <c r="Y2307" s="10">
        <f>_xlfn.PERCENTILE.INC($X$1519:X2307,0.75)</f>
        <v>0.93602763133962374</v>
      </c>
      <c r="Z2307" s="10">
        <f t="shared" si="525"/>
        <v>0.93602763133962374</v>
      </c>
      <c r="AA2307" s="10">
        <f t="shared" si="526"/>
        <v>0.93410659993995482</v>
      </c>
      <c r="AB2307" s="10">
        <f t="shared" si="527"/>
        <v>0.37426380087201966</v>
      </c>
      <c r="AC2307" s="10">
        <f t="shared" si="528"/>
        <v>0.3496022865131666</v>
      </c>
      <c r="AD2307" s="13">
        <f t="shared" si="529"/>
        <v>374263.80087201967</v>
      </c>
      <c r="AE2307" s="13">
        <f t="shared" si="509"/>
        <v>349602.28651316662</v>
      </c>
      <c r="AF2307" s="13"/>
      <c r="AG2307" s="2">
        <f t="shared" si="504"/>
        <v>38099</v>
      </c>
      <c r="AH2307" s="3">
        <f t="shared" si="510"/>
        <v>-175.42245177974311</v>
      </c>
      <c r="AI2307" s="3">
        <f t="shared" si="511"/>
        <v>-163.86326998510651</v>
      </c>
      <c r="AJ2307" s="3">
        <f t="shared" si="530"/>
        <v>192220.83318462374</v>
      </c>
      <c r="AK2307" s="3">
        <f t="shared" si="531"/>
        <v>131384.98006885758</v>
      </c>
    </row>
    <row r="2308" spans="2:37" x14ac:dyDescent="0.2">
      <c r="B2308" s="5">
        <v>38100</v>
      </c>
      <c r="C2308" s="1">
        <v>171.65</v>
      </c>
      <c r="D2308" s="1">
        <f t="shared" si="501"/>
        <v>17</v>
      </c>
      <c r="E2308" s="1" t="b">
        <f t="shared" si="502"/>
        <v>0</v>
      </c>
      <c r="F2308" s="6">
        <f t="shared" si="503"/>
        <v>6.1547479484174161E-3</v>
      </c>
      <c r="G2308" s="8">
        <f t="shared" si="512"/>
        <v>2.0893800299993717E-4</v>
      </c>
      <c r="H2308" s="8">
        <f t="shared" si="513"/>
        <v>4.3326344005931101E-4</v>
      </c>
      <c r="I2308" s="8">
        <f t="shared" si="514"/>
        <v>8.2166946876264634E-4</v>
      </c>
      <c r="J2308" s="6">
        <f t="shared" si="515"/>
        <v>1.7957010438395438E-3</v>
      </c>
      <c r="K2308" s="6">
        <f t="shared" si="516"/>
        <v>1.3748212066241273E-3</v>
      </c>
      <c r="L2308" s="6">
        <f t="shared" si="517"/>
        <v>8.6848630642566644E-4</v>
      </c>
      <c r="M2308" s="9">
        <f t="shared" si="518"/>
        <v>0.11635455897112403</v>
      </c>
      <c r="N2308" s="9">
        <f t="shared" si="519"/>
        <v>0.31514166203705074</v>
      </c>
      <c r="O2308" s="9">
        <f t="shared" si="520"/>
        <v>0.94609375263992479</v>
      </c>
      <c r="P2308" s="9">
        <f t="shared" si="521"/>
        <v>0.45919665788269981</v>
      </c>
      <c r="Q2308" s="10">
        <f t="shared" si="522"/>
        <v>9.378862095328093E-2</v>
      </c>
      <c r="R2308" s="10">
        <f t="shared" si="505"/>
        <v>0.85298194159236573</v>
      </c>
      <c r="S2308" s="10">
        <f>_xlfn.PERCENTILE.INC($R$1519:R2308,0.75)</f>
        <v>0.74912994093252916</v>
      </c>
      <c r="T2308" s="10">
        <f t="shared" si="506"/>
        <v>0.74912994093252916</v>
      </c>
      <c r="U2308" s="11">
        <f t="shared" si="523"/>
        <v>0.74912994093252916</v>
      </c>
      <c r="V2308" s="10">
        <f t="shared" si="507"/>
        <v>0.50218463872255681</v>
      </c>
      <c r="W2308" s="10">
        <f t="shared" si="508"/>
        <v>0.74527130464217584</v>
      </c>
      <c r="X2308" s="10">
        <f t="shared" si="524"/>
        <v>1.0662274269904572</v>
      </c>
      <c r="Y2308" s="10">
        <f>_xlfn.PERCENTILE.INC($X$1519:X2308,0.75)</f>
        <v>0.93641242616566145</v>
      </c>
      <c r="Z2308" s="10">
        <f t="shared" si="525"/>
        <v>0.93641242616566145</v>
      </c>
      <c r="AA2308" s="10">
        <f t="shared" si="526"/>
        <v>0.93410659993995482</v>
      </c>
      <c r="AB2308" s="10">
        <f t="shared" si="527"/>
        <v>0.37426380087201966</v>
      </c>
      <c r="AC2308" s="10">
        <f t="shared" si="528"/>
        <v>0.3496022865131666</v>
      </c>
      <c r="AD2308" s="13">
        <f t="shared" si="529"/>
        <v>374263.80087201967</v>
      </c>
      <c r="AE2308" s="13">
        <f t="shared" si="509"/>
        <v>349602.28651316662</v>
      </c>
      <c r="AF2308" s="13"/>
      <c r="AG2308" s="2">
        <f t="shared" si="504"/>
        <v>38100</v>
      </c>
      <c r="AH2308" s="3">
        <f t="shared" si="510"/>
        <v>2303.4993605839672</v>
      </c>
      <c r="AI2308" s="3">
        <f t="shared" si="511"/>
        <v>2151.7139556789498</v>
      </c>
      <c r="AJ2308" s="3">
        <f t="shared" si="530"/>
        <v>194524.3325452077</v>
      </c>
      <c r="AK2308" s="3">
        <f t="shared" si="531"/>
        <v>133536.69402453653</v>
      </c>
    </row>
    <row r="2309" spans="2:37" x14ac:dyDescent="0.2">
      <c r="B2309" s="5">
        <v>38103</v>
      </c>
      <c r="C2309" s="1">
        <v>172.2</v>
      </c>
      <c r="D2309" s="1">
        <f t="shared" si="501"/>
        <v>18</v>
      </c>
      <c r="E2309" s="1" t="b">
        <f t="shared" si="502"/>
        <v>1</v>
      </c>
      <c r="F2309" s="6">
        <f t="shared" si="503"/>
        <v>3.2041945819980544E-3</v>
      </c>
      <c r="G2309" s="8">
        <f t="shared" si="512"/>
        <v>2.9837640383408568E-4</v>
      </c>
      <c r="H2309" s="8">
        <f t="shared" si="513"/>
        <v>4.6528028933631672E-4</v>
      </c>
      <c r="I2309" s="8">
        <f t="shared" si="514"/>
        <v>7.8486620843415769E-4</v>
      </c>
      <c r="J2309" s="6">
        <f t="shared" si="515"/>
        <v>1.7893958689878112E-3</v>
      </c>
      <c r="K2309" s="6">
        <f t="shared" si="516"/>
        <v>1.3733045590724224E-3</v>
      </c>
      <c r="L2309" s="6">
        <f t="shared" si="517"/>
        <v>8.6827246037284934E-4</v>
      </c>
      <c r="M2309" s="9">
        <f t="shared" si="518"/>
        <v>0.16674700607354431</v>
      </c>
      <c r="N2309" s="9">
        <f t="shared" si="519"/>
        <v>0.3388034258406476</v>
      </c>
      <c r="O2309" s="9">
        <f t="shared" si="520"/>
        <v>0.90394000069646829</v>
      </c>
      <c r="P2309" s="9">
        <f t="shared" si="521"/>
        <v>0.46983014420355335</v>
      </c>
      <c r="Q2309" s="10">
        <f t="shared" si="522"/>
        <v>9.2698595292285996E-2</v>
      </c>
      <c r="R2309" s="10">
        <f t="shared" si="505"/>
        <v>0.86301199870131451</v>
      </c>
      <c r="S2309" s="10">
        <f>_xlfn.PERCENTILE.INC($R$1519:R2309,0.75)</f>
        <v>0.74981499312168565</v>
      </c>
      <c r="T2309" s="10">
        <f t="shared" si="506"/>
        <v>0.74981499312168565</v>
      </c>
      <c r="U2309" s="11">
        <f t="shared" si="523"/>
        <v>0.74981499312168565</v>
      </c>
      <c r="V2309" s="10">
        <f t="shared" si="507"/>
        <v>0.45919665788269981</v>
      </c>
      <c r="W2309" s="10">
        <f t="shared" si="508"/>
        <v>0.74912994093252916</v>
      </c>
      <c r="X2309" s="10">
        <f t="shared" si="524"/>
        <v>1.0787649983766432</v>
      </c>
      <c r="Y2309" s="10">
        <f>_xlfn.PERCENTILE.INC($X$1519:X2309,0.75)</f>
        <v>0.93726874140210703</v>
      </c>
      <c r="Z2309" s="10">
        <f t="shared" si="525"/>
        <v>0.93726874140210703</v>
      </c>
      <c r="AA2309" s="10">
        <f t="shared" si="526"/>
        <v>0.93726874140210703</v>
      </c>
      <c r="AB2309" s="10">
        <f t="shared" si="527"/>
        <v>0.34399796519608172</v>
      </c>
      <c r="AC2309" s="10">
        <f t="shared" si="528"/>
        <v>0.32241853988421731</v>
      </c>
      <c r="AD2309" s="13">
        <f t="shared" si="529"/>
        <v>343997.96519608173</v>
      </c>
      <c r="AE2309" s="13">
        <f t="shared" si="509"/>
        <v>322418.53988421732</v>
      </c>
      <c r="AF2309" s="13"/>
      <c r="AG2309" s="2">
        <f t="shared" si="504"/>
        <v>38103</v>
      </c>
      <c r="AH2309" s="3">
        <f t="shared" si="510"/>
        <v>1199.2140429921242</v>
      </c>
      <c r="AI2309" s="3">
        <f t="shared" si="511"/>
        <v>1120.19375229962</v>
      </c>
      <c r="AJ2309" s="3">
        <f t="shared" si="530"/>
        <v>195723.54658819982</v>
      </c>
      <c r="AK2309" s="3">
        <f t="shared" si="531"/>
        <v>134656.88777683614</v>
      </c>
    </row>
    <row r="2310" spans="2:37" x14ac:dyDescent="0.2">
      <c r="B2310" s="5">
        <v>38104</v>
      </c>
      <c r="C2310" s="1">
        <v>172.01</v>
      </c>
      <c r="D2310" s="1">
        <f t="shared" si="501"/>
        <v>18</v>
      </c>
      <c r="E2310" s="1" t="b">
        <f t="shared" si="502"/>
        <v>0</v>
      </c>
      <c r="F2310" s="6">
        <f t="shared" si="503"/>
        <v>-1.1033681765388881E-3</v>
      </c>
      <c r="G2310" s="8">
        <f t="shared" si="512"/>
        <v>3.0041668589723779E-4</v>
      </c>
      <c r="H2310" s="8">
        <f t="shared" si="513"/>
        <v>4.2620501253704278E-4</v>
      </c>
      <c r="I2310" s="8">
        <f t="shared" si="514"/>
        <v>8.1442296931734392E-4</v>
      </c>
      <c r="J2310" s="6">
        <f t="shared" si="515"/>
        <v>1.7833019117943715E-3</v>
      </c>
      <c r="K2310" s="6">
        <f t="shared" si="516"/>
        <v>1.3719143860402075E-3</v>
      </c>
      <c r="L2310" s="6">
        <f t="shared" si="517"/>
        <v>8.6810727710113003E-4</v>
      </c>
      <c r="M2310" s="9">
        <f t="shared" si="518"/>
        <v>0.16846092291515366</v>
      </c>
      <c r="N2310" s="9">
        <f t="shared" si="519"/>
        <v>0.31066443859314685</v>
      </c>
      <c r="O2310" s="9">
        <f t="shared" si="520"/>
        <v>0.93815936209744255</v>
      </c>
      <c r="P2310" s="9">
        <f t="shared" si="521"/>
        <v>0.47242824120191435</v>
      </c>
      <c r="Q2310" s="10">
        <f t="shared" si="522"/>
        <v>8.1090339825134486E-2</v>
      </c>
      <c r="R2310" s="10">
        <f t="shared" si="505"/>
        <v>0.98655401090332429</v>
      </c>
      <c r="S2310" s="10">
        <f>_xlfn.PERCENTILE.INC($R$1519:R2310,0.75)</f>
        <v>0.75063025977272013</v>
      </c>
      <c r="T2310" s="10">
        <f t="shared" si="506"/>
        <v>0.75063025977272013</v>
      </c>
      <c r="U2310" s="11">
        <f t="shared" si="523"/>
        <v>0.75063025977272013</v>
      </c>
      <c r="V2310" s="10">
        <f t="shared" si="507"/>
        <v>0.45919665788269981</v>
      </c>
      <c r="W2310" s="10">
        <f t="shared" si="508"/>
        <v>0.74912994093252916</v>
      </c>
      <c r="X2310" s="10">
        <f t="shared" si="524"/>
        <v>1.2331925136291555</v>
      </c>
      <c r="Y2310" s="10">
        <f>_xlfn.PERCENTILE.INC($X$1519:X2310,0.75)</f>
        <v>0.93828782471590033</v>
      </c>
      <c r="Z2310" s="10">
        <f t="shared" si="525"/>
        <v>0.93828782471590033</v>
      </c>
      <c r="AA2310" s="10">
        <f t="shared" si="526"/>
        <v>0.93726874140210703</v>
      </c>
      <c r="AB2310" s="10">
        <f t="shared" si="527"/>
        <v>0.34399796519608172</v>
      </c>
      <c r="AC2310" s="10">
        <f t="shared" si="528"/>
        <v>0.32241853988421731</v>
      </c>
      <c r="AD2310" s="13">
        <f t="shared" si="529"/>
        <v>343997.96519608173</v>
      </c>
      <c r="AE2310" s="13">
        <f t="shared" si="509"/>
        <v>322418.53988421732</v>
      </c>
      <c r="AF2310" s="13"/>
      <c r="AG2310" s="2">
        <f t="shared" si="504"/>
        <v>38104</v>
      </c>
      <c r="AH2310" s="3">
        <f t="shared" si="510"/>
        <v>-379.55640759148861</v>
      </c>
      <c r="AI2310" s="3">
        <f t="shared" si="511"/>
        <v>-355.74635643437961</v>
      </c>
      <c r="AJ2310" s="3">
        <f t="shared" si="530"/>
        <v>195343.99018060832</v>
      </c>
      <c r="AK2310" s="3">
        <f t="shared" si="531"/>
        <v>134301.14142040175</v>
      </c>
    </row>
    <row r="2311" spans="2:37" x14ac:dyDescent="0.2">
      <c r="B2311" s="5">
        <v>38105</v>
      </c>
      <c r="C2311" s="1">
        <v>170.76</v>
      </c>
      <c r="D2311" s="1">
        <f t="shared" si="501"/>
        <v>18</v>
      </c>
      <c r="E2311" s="1" t="b">
        <f t="shared" si="502"/>
        <v>0</v>
      </c>
      <c r="F2311" s="6">
        <f t="shared" si="503"/>
        <v>-7.2670193593395993E-3</v>
      </c>
      <c r="G2311" s="8">
        <f t="shared" si="512"/>
        <v>9.1670650429046867E-5</v>
      </c>
      <c r="H2311" s="8">
        <f t="shared" si="513"/>
        <v>3.3622460829836831E-4</v>
      </c>
      <c r="I2311" s="8">
        <f t="shared" si="514"/>
        <v>7.339545589985137E-4</v>
      </c>
      <c r="J2311" s="6">
        <f t="shared" si="515"/>
        <v>1.7774043747567536E-3</v>
      </c>
      <c r="K2311" s="6">
        <f t="shared" si="516"/>
        <v>1.3705647407820756E-3</v>
      </c>
      <c r="L2311" s="6">
        <f t="shared" si="517"/>
        <v>8.6789084803343922E-4</v>
      </c>
      <c r="M2311" s="9">
        <f t="shared" si="518"/>
        <v>5.1575573758555891E-2</v>
      </c>
      <c r="N2311" s="9">
        <f t="shared" si="519"/>
        <v>0.2453182971178077</v>
      </c>
      <c r="O2311" s="9">
        <f t="shared" si="520"/>
        <v>0.84567611314439728</v>
      </c>
      <c r="P2311" s="9">
        <f t="shared" si="521"/>
        <v>0.38085666134025359</v>
      </c>
      <c r="Q2311" s="10">
        <f t="shared" si="522"/>
        <v>8.0930336849059842E-2</v>
      </c>
      <c r="R2311" s="10">
        <f t="shared" si="505"/>
        <v>0.98850447328799607</v>
      </c>
      <c r="S2311" s="10">
        <f>_xlfn.PERCENTILE.INC($R$1519:R2311,0.75)</f>
        <v>0.7513287390191844</v>
      </c>
      <c r="T2311" s="10">
        <f t="shared" si="506"/>
        <v>0.7513287390191844</v>
      </c>
      <c r="U2311" s="11">
        <f t="shared" si="523"/>
        <v>0.7513287390191844</v>
      </c>
      <c r="V2311" s="10">
        <f t="shared" si="507"/>
        <v>0.45919665788269981</v>
      </c>
      <c r="W2311" s="10">
        <f t="shared" si="508"/>
        <v>0.74912994093252916</v>
      </c>
      <c r="X2311" s="10">
        <f t="shared" si="524"/>
        <v>1.2356305916099952</v>
      </c>
      <c r="Y2311" s="10">
        <f>_xlfn.PERCENTILE.INC($X$1519:X2311,0.75)</f>
        <v>0.93916092377398064</v>
      </c>
      <c r="Z2311" s="10">
        <f t="shared" si="525"/>
        <v>0.93916092377398064</v>
      </c>
      <c r="AA2311" s="10">
        <f t="shared" si="526"/>
        <v>0.93726874140210703</v>
      </c>
      <c r="AB2311" s="10">
        <f t="shared" si="527"/>
        <v>0.34399796519608172</v>
      </c>
      <c r="AC2311" s="10">
        <f t="shared" si="528"/>
        <v>0.32241853988421731</v>
      </c>
      <c r="AD2311" s="13">
        <f t="shared" si="529"/>
        <v>343997.96519608173</v>
      </c>
      <c r="AE2311" s="13">
        <f t="shared" si="509"/>
        <v>322418.53988421732</v>
      </c>
      <c r="AF2311" s="13"/>
      <c r="AG2311" s="2">
        <f t="shared" si="504"/>
        <v>38105</v>
      </c>
      <c r="AH2311" s="3">
        <f t="shared" si="510"/>
        <v>-2499.8398726533555</v>
      </c>
      <c r="AI2311" s="3">
        <f t="shared" si="511"/>
        <v>-2343.0217711486139</v>
      </c>
      <c r="AJ2311" s="3">
        <f t="shared" si="530"/>
        <v>192844.15030795496</v>
      </c>
      <c r="AK2311" s="3">
        <f t="shared" si="531"/>
        <v>131958.11964925315</v>
      </c>
    </row>
    <row r="2312" spans="2:37" x14ac:dyDescent="0.2">
      <c r="B2312" s="5">
        <v>38106</v>
      </c>
      <c r="C2312" s="1">
        <v>170.41</v>
      </c>
      <c r="D2312" s="1">
        <f t="shared" si="501"/>
        <v>18</v>
      </c>
      <c r="E2312" s="1" t="b">
        <f t="shared" si="502"/>
        <v>0</v>
      </c>
      <c r="F2312" s="6">
        <f t="shared" si="503"/>
        <v>-2.0496603420003812E-3</v>
      </c>
      <c r="G2312" s="8">
        <f t="shared" si="512"/>
        <v>5.6899322639516251E-5</v>
      </c>
      <c r="H2312" s="8">
        <f t="shared" si="513"/>
        <v>2.8640195286453661E-4</v>
      </c>
      <c r="I2312" s="8">
        <f t="shared" si="514"/>
        <v>6.9103653378756343E-4</v>
      </c>
      <c r="J2312" s="6">
        <f t="shared" si="515"/>
        <v>1.7722308453127402E-3</v>
      </c>
      <c r="K2312" s="6">
        <f t="shared" si="516"/>
        <v>1.3694385588036268E-3</v>
      </c>
      <c r="L2312" s="6">
        <f t="shared" si="517"/>
        <v>8.6772636390700889E-4</v>
      </c>
      <c r="M2312" s="9">
        <f t="shared" si="518"/>
        <v>3.2106044644243506E-2</v>
      </c>
      <c r="N2312" s="9">
        <f t="shared" si="519"/>
        <v>0.20913822750452124</v>
      </c>
      <c r="O2312" s="9">
        <f t="shared" si="520"/>
        <v>0.79637609565775425</v>
      </c>
      <c r="P2312" s="9">
        <f t="shared" si="521"/>
        <v>0.34587345593550634</v>
      </c>
      <c r="Q2312" s="10">
        <f t="shared" si="522"/>
        <v>7.864284115096562E-2</v>
      </c>
      <c r="R2312" s="10">
        <f t="shared" si="505"/>
        <v>1.0172572459129385</v>
      </c>
      <c r="S2312" s="10">
        <f>_xlfn.PERCENTILE.INC($R$1519:R2312,0.75)</f>
        <v>0.75641739350903681</v>
      </c>
      <c r="T2312" s="10">
        <f t="shared" si="506"/>
        <v>0.75641739350903681</v>
      </c>
      <c r="U2312" s="11">
        <f t="shared" si="523"/>
        <v>0.75641739350903681</v>
      </c>
      <c r="V2312" s="10">
        <f t="shared" si="507"/>
        <v>0.45919665788269981</v>
      </c>
      <c r="W2312" s="10">
        <f t="shared" si="508"/>
        <v>0.74912994093252916</v>
      </c>
      <c r="X2312" s="10">
        <f t="shared" si="524"/>
        <v>1.2715715573911732</v>
      </c>
      <c r="Y2312" s="10">
        <f>_xlfn.PERCENTILE.INC($X$1519:X2312,0.75)</f>
        <v>0.94552174188629601</v>
      </c>
      <c r="Z2312" s="10">
        <f t="shared" si="525"/>
        <v>0.94552174188629601</v>
      </c>
      <c r="AA2312" s="10">
        <f t="shared" si="526"/>
        <v>0.93726874140210703</v>
      </c>
      <c r="AB2312" s="10">
        <f t="shared" si="527"/>
        <v>0.34399796519608172</v>
      </c>
      <c r="AC2312" s="10">
        <f t="shared" si="528"/>
        <v>0.32241853988421731</v>
      </c>
      <c r="AD2312" s="13">
        <f t="shared" si="529"/>
        <v>343997.96519608173</v>
      </c>
      <c r="AE2312" s="13">
        <f t="shared" si="509"/>
        <v>322418.53988421732</v>
      </c>
      <c r="AF2312" s="13"/>
      <c r="AG2312" s="2">
        <f t="shared" si="504"/>
        <v>38106</v>
      </c>
      <c r="AH2312" s="3">
        <f t="shared" si="510"/>
        <v>-705.07898699123609</v>
      </c>
      <c r="AI2312" s="3">
        <f t="shared" si="511"/>
        <v>-660.84849472634835</v>
      </c>
      <c r="AJ2312" s="3">
        <f t="shared" si="530"/>
        <v>192139.07132096373</v>
      </c>
      <c r="AK2312" s="3">
        <f t="shared" si="531"/>
        <v>131297.2711545268</v>
      </c>
    </row>
    <row r="2313" spans="2:37" x14ac:dyDescent="0.2">
      <c r="B2313" s="5">
        <v>38107</v>
      </c>
      <c r="C2313" s="1">
        <v>170.29</v>
      </c>
      <c r="D2313" s="1">
        <f t="shared" si="501"/>
        <v>18</v>
      </c>
      <c r="E2313" s="1" t="b">
        <f t="shared" si="502"/>
        <v>0</v>
      </c>
      <c r="F2313" s="6">
        <f t="shared" si="503"/>
        <v>-7.0418402675898051E-4</v>
      </c>
      <c r="G2313" s="8">
        <f t="shared" si="512"/>
        <v>3.3134956799385481E-5</v>
      </c>
      <c r="H2313" s="8">
        <f t="shared" si="513"/>
        <v>2.9185329830443883E-4</v>
      </c>
      <c r="I2313" s="8">
        <f t="shared" si="514"/>
        <v>6.9761226929609108E-4</v>
      </c>
      <c r="J2313" s="6">
        <f t="shared" si="515"/>
        <v>1.7676515608956011E-3</v>
      </c>
      <c r="K2313" s="6">
        <f t="shared" si="516"/>
        <v>1.3685055716052862E-3</v>
      </c>
      <c r="L2313" s="6">
        <f t="shared" si="517"/>
        <v>8.6762803122009341E-4</v>
      </c>
      <c r="M2313" s="9">
        <f t="shared" si="518"/>
        <v>1.8745185721216046E-2</v>
      </c>
      <c r="N2313" s="9">
        <f t="shared" si="519"/>
        <v>0.2132642382756898</v>
      </c>
      <c r="O2313" s="9">
        <f t="shared" si="520"/>
        <v>0.80404533301567105</v>
      </c>
      <c r="P2313" s="9">
        <f t="shared" si="521"/>
        <v>0.34535158567085894</v>
      </c>
      <c r="Q2313" s="10">
        <f t="shared" si="522"/>
        <v>7.7541604757993363E-2</v>
      </c>
      <c r="R2313" s="10">
        <f t="shared" si="505"/>
        <v>1.0317042089814785</v>
      </c>
      <c r="S2313" s="10">
        <f>_xlfn.PERCENTILE.INC($R$1519:R2313,0.75)</f>
        <v>0.76477415481228983</v>
      </c>
      <c r="T2313" s="10">
        <f t="shared" si="506"/>
        <v>0.76477415481228983</v>
      </c>
      <c r="U2313" s="11">
        <f t="shared" si="523"/>
        <v>0.76477415481228983</v>
      </c>
      <c r="V2313" s="10">
        <f t="shared" si="507"/>
        <v>0.45919665788269981</v>
      </c>
      <c r="W2313" s="10">
        <f t="shared" si="508"/>
        <v>0.74912994093252916</v>
      </c>
      <c r="X2313" s="10">
        <f t="shared" si="524"/>
        <v>1.2896302612268484</v>
      </c>
      <c r="Y2313" s="10">
        <f>_xlfn.PERCENTILE.INC($X$1519:X2313,0.75)</f>
        <v>0.95596769351536226</v>
      </c>
      <c r="Z2313" s="10">
        <f t="shared" si="525"/>
        <v>0.95596769351536226</v>
      </c>
      <c r="AA2313" s="10">
        <f t="shared" si="526"/>
        <v>0.93726874140210703</v>
      </c>
      <c r="AB2313" s="10">
        <f t="shared" si="527"/>
        <v>0.34399796519608172</v>
      </c>
      <c r="AC2313" s="10">
        <f t="shared" si="528"/>
        <v>0.32241853988421731</v>
      </c>
      <c r="AD2313" s="13">
        <f t="shared" si="529"/>
        <v>343997.96519608173</v>
      </c>
      <c r="AE2313" s="13">
        <f t="shared" si="509"/>
        <v>322418.53988421732</v>
      </c>
      <c r="AF2313" s="13"/>
      <c r="AG2313" s="2">
        <f t="shared" si="504"/>
        <v>38107</v>
      </c>
      <c r="AH2313" s="3">
        <f t="shared" si="510"/>
        <v>-242.23787232867247</v>
      </c>
      <c r="AI2313" s="3">
        <f t="shared" si="511"/>
        <v>-227.04198571741912</v>
      </c>
      <c r="AJ2313" s="3">
        <f t="shared" si="530"/>
        <v>191896.83344863506</v>
      </c>
      <c r="AK2313" s="3">
        <f t="shared" si="531"/>
        <v>131070.22916880938</v>
      </c>
    </row>
    <row r="2314" spans="2:37" x14ac:dyDescent="0.2">
      <c r="B2314" s="5">
        <v>38111</v>
      </c>
      <c r="C2314" s="1">
        <v>168.59</v>
      </c>
      <c r="D2314" s="1">
        <f t="shared" si="501"/>
        <v>19</v>
      </c>
      <c r="E2314" s="1" t="b">
        <f t="shared" si="502"/>
        <v>1</v>
      </c>
      <c r="F2314" s="6">
        <f t="shared" si="503"/>
        <v>-9.9829702272593579E-3</v>
      </c>
      <c r="G2314" s="8">
        <f t="shared" si="512"/>
        <v>-1.6331335965440443E-4</v>
      </c>
      <c r="H2314" s="8">
        <f t="shared" si="513"/>
        <v>2.0235015190623546E-4</v>
      </c>
      <c r="I2314" s="8">
        <f t="shared" si="514"/>
        <v>6.1958887864205128E-4</v>
      </c>
      <c r="J2314" s="6">
        <f t="shared" si="515"/>
        <v>1.763194007140844E-3</v>
      </c>
      <c r="K2314" s="6">
        <f t="shared" si="516"/>
        <v>1.3675663742273229E-3</v>
      </c>
      <c r="L2314" s="6">
        <f t="shared" si="517"/>
        <v>8.6749046681327093E-4</v>
      </c>
      <c r="M2314" s="9">
        <f t="shared" si="518"/>
        <v>-9.2623590480113829E-2</v>
      </c>
      <c r="N2314" s="9">
        <f t="shared" si="519"/>
        <v>0.14796367892605111</v>
      </c>
      <c r="O2314" s="9">
        <f t="shared" si="520"/>
        <v>0.71423134010695588</v>
      </c>
      <c r="P2314" s="9">
        <f t="shared" si="521"/>
        <v>0.25652380951763104</v>
      </c>
      <c r="Q2314" s="10">
        <f t="shared" si="522"/>
        <v>7.845277452362602E-2</v>
      </c>
      <c r="R2314" s="10">
        <f t="shared" si="505"/>
        <v>1.0197217432496035</v>
      </c>
      <c r="S2314" s="10">
        <f>_xlfn.PERCENTILE.INC($R$1519:R2314,0.75)</f>
        <v>0.77283197369971313</v>
      </c>
      <c r="T2314" s="10">
        <f t="shared" si="506"/>
        <v>0.77283197369971313</v>
      </c>
      <c r="U2314" s="11">
        <f t="shared" si="523"/>
        <v>0.77283197369971313</v>
      </c>
      <c r="V2314" s="10">
        <f t="shared" si="507"/>
        <v>0.34535158567085894</v>
      </c>
      <c r="W2314" s="10">
        <f t="shared" si="508"/>
        <v>0.76477415481228983</v>
      </c>
      <c r="X2314" s="10">
        <f t="shared" si="524"/>
        <v>1.2746521790620042</v>
      </c>
      <c r="Y2314" s="10">
        <f>_xlfn.PERCENTILE.INC($X$1519:X2314,0.75)</f>
        <v>0.96603996712464135</v>
      </c>
      <c r="Z2314" s="10">
        <f t="shared" si="525"/>
        <v>0.96603996712464135</v>
      </c>
      <c r="AA2314" s="10">
        <f t="shared" si="526"/>
        <v>0.96603996712464135</v>
      </c>
      <c r="AB2314" s="10">
        <f t="shared" si="527"/>
        <v>0.26411596704451523</v>
      </c>
      <c r="AC2314" s="10">
        <f t="shared" si="528"/>
        <v>0.25514658012077635</v>
      </c>
      <c r="AD2314" s="13">
        <f t="shared" si="529"/>
        <v>264115.96704451524</v>
      </c>
      <c r="AE2314" s="13">
        <f t="shared" si="509"/>
        <v>255146.58012077634</v>
      </c>
      <c r="AF2314" s="13"/>
      <c r="AG2314" s="2">
        <f t="shared" si="504"/>
        <v>38111</v>
      </c>
      <c r="AH2314" s="3">
        <f t="shared" si="510"/>
        <v>-3434.1214447902848</v>
      </c>
      <c r="AI2314" s="3">
        <f t="shared" si="511"/>
        <v>-3218.6946843805754</v>
      </c>
      <c r="AJ2314" s="3">
        <f t="shared" si="530"/>
        <v>188462.71200384479</v>
      </c>
      <c r="AK2314" s="3">
        <f t="shared" si="531"/>
        <v>127851.5344844288</v>
      </c>
    </row>
    <row r="2315" spans="2:37" x14ac:dyDescent="0.2">
      <c r="B2315" s="5">
        <v>38112</v>
      </c>
      <c r="C2315" s="1">
        <v>169.32</v>
      </c>
      <c r="D2315" s="1">
        <f t="shared" si="501"/>
        <v>19</v>
      </c>
      <c r="E2315" s="1" t="b">
        <f t="shared" si="502"/>
        <v>0</v>
      </c>
      <c r="F2315" s="6">
        <f t="shared" si="503"/>
        <v>4.3300314372145543E-3</v>
      </c>
      <c r="G2315" s="8">
        <f t="shared" si="512"/>
        <v>5.5152745915581246E-6</v>
      </c>
      <c r="H2315" s="8">
        <f t="shared" si="513"/>
        <v>2.714169903872038E-4</v>
      </c>
      <c r="I2315" s="8">
        <f t="shared" si="514"/>
        <v>5.806551193233546E-4</v>
      </c>
      <c r="J2315" s="6">
        <f t="shared" si="515"/>
        <v>1.7593478381623263E-3</v>
      </c>
      <c r="K2315" s="6">
        <f t="shared" si="516"/>
        <v>1.366746671764225E-3</v>
      </c>
      <c r="L2315" s="6">
        <f t="shared" si="517"/>
        <v>8.6739480886323037E-4</v>
      </c>
      <c r="M2315" s="9">
        <f t="shared" si="518"/>
        <v>3.1348403493188354E-3</v>
      </c>
      <c r="N2315" s="9">
        <f t="shared" si="519"/>
        <v>0.198586172547143</v>
      </c>
      <c r="O2315" s="9">
        <f t="shared" si="520"/>
        <v>0.66942424993796745</v>
      </c>
      <c r="P2315" s="9">
        <f t="shared" si="521"/>
        <v>0.29038175427814311</v>
      </c>
      <c r="Q2315" s="10">
        <f t="shared" si="522"/>
        <v>7.5922072255662595E-2</v>
      </c>
      <c r="R2315" s="10">
        <f t="shared" si="505"/>
        <v>1.0537120184312838</v>
      </c>
      <c r="S2315" s="10">
        <f>_xlfn.PERCENTILE.INC($R$1519:R2315,0.75)</f>
        <v>0.77702380094207613</v>
      </c>
      <c r="T2315" s="10">
        <f t="shared" si="506"/>
        <v>0.77702380094207613</v>
      </c>
      <c r="U2315" s="11">
        <f t="shared" si="523"/>
        <v>0.77702380094207613</v>
      </c>
      <c r="V2315" s="10">
        <f t="shared" si="507"/>
        <v>0.34535158567085894</v>
      </c>
      <c r="W2315" s="10">
        <f t="shared" si="508"/>
        <v>0.76477415481228983</v>
      </c>
      <c r="X2315" s="10">
        <f t="shared" si="524"/>
        <v>1.3171400230391048</v>
      </c>
      <c r="Y2315" s="10">
        <f>_xlfn.PERCENTILE.INC($X$1519:X2315,0.75)</f>
        <v>0.97127975117759524</v>
      </c>
      <c r="Z2315" s="10">
        <f t="shared" si="525"/>
        <v>0.97127975117759524</v>
      </c>
      <c r="AA2315" s="10">
        <f t="shared" si="526"/>
        <v>0.96603996712464135</v>
      </c>
      <c r="AB2315" s="10">
        <f t="shared" si="527"/>
        <v>0.26411596704451523</v>
      </c>
      <c r="AC2315" s="10">
        <f t="shared" si="528"/>
        <v>0.25514658012077635</v>
      </c>
      <c r="AD2315" s="13">
        <f t="shared" si="529"/>
        <v>264115.96704451524</v>
      </c>
      <c r="AE2315" s="13">
        <f t="shared" si="509"/>
        <v>255146.58012077634</v>
      </c>
      <c r="AF2315" s="13"/>
      <c r="AG2315" s="2">
        <f t="shared" si="504"/>
        <v>38112</v>
      </c>
      <c r="AH2315" s="3">
        <f t="shared" si="510"/>
        <v>1143.6304403730742</v>
      </c>
      <c r="AI2315" s="3">
        <f t="shared" si="511"/>
        <v>1104.7927130207436</v>
      </c>
      <c r="AJ2315" s="3">
        <f t="shared" si="530"/>
        <v>189606.34244421785</v>
      </c>
      <c r="AK2315" s="3">
        <f t="shared" si="531"/>
        <v>128956.32719744954</v>
      </c>
    </row>
    <row r="2316" spans="2:37" x14ac:dyDescent="0.2">
      <c r="B2316" s="5">
        <v>38113</v>
      </c>
      <c r="C2316" s="1">
        <v>167.84</v>
      </c>
      <c r="D2316" s="1">
        <f t="shared" si="501"/>
        <v>19</v>
      </c>
      <c r="E2316" s="1" t="b">
        <f t="shared" si="502"/>
        <v>0</v>
      </c>
      <c r="F2316" s="6">
        <f t="shared" si="503"/>
        <v>-8.7408457358846281E-3</v>
      </c>
      <c r="G2316" s="8">
        <f t="shared" si="512"/>
        <v>-1.5683243211751047E-5</v>
      </c>
      <c r="H2316" s="8">
        <f t="shared" si="513"/>
        <v>1.4765715239754298E-4</v>
      </c>
      <c r="I2316" s="8">
        <f t="shared" si="514"/>
        <v>4.8545579522196253E-4</v>
      </c>
      <c r="J2316" s="6">
        <f t="shared" si="515"/>
        <v>1.7557601366160504E-3</v>
      </c>
      <c r="K2316" s="6">
        <f t="shared" si="516"/>
        <v>1.3659834015283397E-3</v>
      </c>
      <c r="L2316" s="6">
        <f t="shared" si="517"/>
        <v>8.6727196666807401E-4</v>
      </c>
      <c r="M2316" s="9">
        <f t="shared" si="518"/>
        <v>-8.9324520386811004E-3</v>
      </c>
      <c r="N2316" s="9">
        <f t="shared" si="519"/>
        <v>0.10809586136430045</v>
      </c>
      <c r="O2316" s="9">
        <f t="shared" si="520"/>
        <v>0.55975035960981112</v>
      </c>
      <c r="P2316" s="9">
        <f t="shared" si="521"/>
        <v>0.21963792297847684</v>
      </c>
      <c r="Q2316" s="10">
        <f t="shared" si="522"/>
        <v>7.8094667228978024E-2</v>
      </c>
      <c r="R2316" s="10">
        <f t="shared" si="505"/>
        <v>1.0243977321196009</v>
      </c>
      <c r="S2316" s="10">
        <f>_xlfn.PERCENTILE.INC($R$1519:R2316,0.75)</f>
        <v>0.7775931679011493</v>
      </c>
      <c r="T2316" s="10">
        <f t="shared" si="506"/>
        <v>0.7775931679011493</v>
      </c>
      <c r="U2316" s="11">
        <f t="shared" si="523"/>
        <v>0.7775931679011493</v>
      </c>
      <c r="V2316" s="10">
        <f t="shared" si="507"/>
        <v>0.34535158567085894</v>
      </c>
      <c r="W2316" s="10">
        <f t="shared" si="508"/>
        <v>0.76477415481228983</v>
      </c>
      <c r="X2316" s="10">
        <f t="shared" si="524"/>
        <v>1.2804971651495012</v>
      </c>
      <c r="Y2316" s="10">
        <f>_xlfn.PERCENTILE.INC($X$1519:X2316,0.75)</f>
        <v>0.97199145987643654</v>
      </c>
      <c r="Z2316" s="10">
        <f t="shared" si="525"/>
        <v>0.97199145987643654</v>
      </c>
      <c r="AA2316" s="10">
        <f t="shared" si="526"/>
        <v>0.96603996712464135</v>
      </c>
      <c r="AB2316" s="10">
        <f t="shared" si="527"/>
        <v>0.26411596704451523</v>
      </c>
      <c r="AC2316" s="10">
        <f t="shared" si="528"/>
        <v>0.25514658012077635</v>
      </c>
      <c r="AD2316" s="13">
        <f t="shared" si="529"/>
        <v>264115.96704451524</v>
      </c>
      <c r="AE2316" s="13">
        <f t="shared" si="509"/>
        <v>255146.58012077634</v>
      </c>
      <c r="AF2316" s="13"/>
      <c r="AG2316" s="2">
        <f t="shared" si="504"/>
        <v>38113</v>
      </c>
      <c r="AH2316" s="3">
        <f t="shared" si="510"/>
        <v>-2308.5969243200962</v>
      </c>
      <c r="AI2316" s="3">
        <f t="shared" si="511"/>
        <v>-2230.1968968742335</v>
      </c>
      <c r="AJ2316" s="3">
        <f t="shared" si="530"/>
        <v>187297.74551989776</v>
      </c>
      <c r="AK2316" s="3">
        <f t="shared" si="531"/>
        <v>126726.13030057531</v>
      </c>
    </row>
    <row r="2317" spans="2:37" x14ac:dyDescent="0.2">
      <c r="B2317" s="5">
        <v>38114</v>
      </c>
      <c r="C2317" s="1">
        <v>164.64</v>
      </c>
      <c r="D2317" s="1">
        <f t="shared" si="501"/>
        <v>19</v>
      </c>
      <c r="E2317" s="1" t="b">
        <f t="shared" si="502"/>
        <v>0</v>
      </c>
      <c r="F2317" s="6">
        <f t="shared" si="503"/>
        <v>-1.9065776930410006E-2</v>
      </c>
      <c r="G2317" s="8">
        <f t="shared" si="512"/>
        <v>-5.4588419860455615E-4</v>
      </c>
      <c r="H2317" s="8">
        <f t="shared" si="513"/>
        <v>-8.4871589288772436E-5</v>
      </c>
      <c r="I2317" s="8">
        <f t="shared" si="514"/>
        <v>3.8332290153603296E-4</v>
      </c>
      <c r="J2317" s="6">
        <f t="shared" si="515"/>
        <v>1.7523238207026758E-3</v>
      </c>
      <c r="K2317" s="6">
        <f t="shared" si="516"/>
        <v>1.3652369131393455E-3</v>
      </c>
      <c r="L2317" s="6">
        <f t="shared" si="517"/>
        <v>8.6711544717610594E-4</v>
      </c>
      <c r="M2317" s="9">
        <f t="shared" si="518"/>
        <v>-0.31152016091732321</v>
      </c>
      <c r="N2317" s="9">
        <f t="shared" si="519"/>
        <v>-6.2166198754186379E-2</v>
      </c>
      <c r="O2317" s="9">
        <f t="shared" si="520"/>
        <v>0.44206674299758192</v>
      </c>
      <c r="P2317" s="9">
        <f t="shared" si="521"/>
        <v>2.2793461108690776E-2</v>
      </c>
      <c r="Q2317" s="10">
        <f t="shared" si="522"/>
        <v>8.7419785954633275E-2</v>
      </c>
      <c r="R2317" s="10">
        <f t="shared" si="505"/>
        <v>0.91512463827715396</v>
      </c>
      <c r="S2317" s="10">
        <f>_xlfn.PERCENTILE.INC($R$1519:R2317,0.75)</f>
        <v>0.77787521984203645</v>
      </c>
      <c r="T2317" s="10">
        <f t="shared" si="506"/>
        <v>0.77787521984203645</v>
      </c>
      <c r="U2317" s="11">
        <f t="shared" si="523"/>
        <v>0.77787521984203645</v>
      </c>
      <c r="V2317" s="10">
        <f t="shared" si="507"/>
        <v>0.34535158567085894</v>
      </c>
      <c r="W2317" s="10">
        <f t="shared" si="508"/>
        <v>0.76477415481228983</v>
      </c>
      <c r="X2317" s="10">
        <f t="shared" si="524"/>
        <v>1.1439057978464424</v>
      </c>
      <c r="Y2317" s="10">
        <f>_xlfn.PERCENTILE.INC($X$1519:X2317,0.75)</f>
        <v>0.97234402480254545</v>
      </c>
      <c r="Z2317" s="10">
        <f t="shared" si="525"/>
        <v>0.97234402480254545</v>
      </c>
      <c r="AA2317" s="10">
        <f t="shared" si="526"/>
        <v>0.96603996712464135</v>
      </c>
      <c r="AB2317" s="10">
        <f t="shared" si="527"/>
        <v>0.26411596704451523</v>
      </c>
      <c r="AC2317" s="10">
        <f t="shared" si="528"/>
        <v>0.25514658012077635</v>
      </c>
      <c r="AD2317" s="13">
        <f t="shared" si="529"/>
        <v>264115.96704451524</v>
      </c>
      <c r="AE2317" s="13">
        <f t="shared" si="509"/>
        <v>255146.58012077634</v>
      </c>
      <c r="AF2317" s="13"/>
      <c r="AG2317" s="2">
        <f t="shared" si="504"/>
        <v>38114</v>
      </c>
      <c r="AH2317" s="3">
        <f t="shared" si="510"/>
        <v>-5035.5761114302477</v>
      </c>
      <c r="AI2317" s="3">
        <f t="shared" si="511"/>
        <v>-4864.5677811397054</v>
      </c>
      <c r="AJ2317" s="3">
        <f t="shared" si="530"/>
        <v>182262.16940846751</v>
      </c>
      <c r="AK2317" s="3">
        <f t="shared" si="531"/>
        <v>121861.56251943561</v>
      </c>
    </row>
    <row r="2318" spans="2:37" x14ac:dyDescent="0.2">
      <c r="B2318" s="5">
        <v>38117</v>
      </c>
      <c r="C2318" s="1">
        <v>161.18</v>
      </c>
      <c r="D2318" s="1">
        <f t="shared" si="501"/>
        <v>20</v>
      </c>
      <c r="E2318" s="1" t="b">
        <f t="shared" si="502"/>
        <v>1</v>
      </c>
      <c r="F2318" s="6">
        <f t="shared" si="503"/>
        <v>-2.1015549076773499E-2</v>
      </c>
      <c r="G2318" s="8">
        <f t="shared" si="512"/>
        <v>-9.5771044402454474E-4</v>
      </c>
      <c r="H2318" s="8">
        <f t="shared" si="513"/>
        <v>-3.4566652344054049E-4</v>
      </c>
      <c r="I2318" s="8">
        <f t="shared" si="514"/>
        <v>2.521240085801179E-4</v>
      </c>
      <c r="J2318" s="6">
        <f t="shared" si="515"/>
        <v>1.7487520830821658E-3</v>
      </c>
      <c r="K2318" s="6">
        <f t="shared" si="516"/>
        <v>1.364464968405629E-3</v>
      </c>
      <c r="L2318" s="6">
        <f t="shared" si="517"/>
        <v>8.6689137102995974E-4</v>
      </c>
      <c r="M2318" s="9">
        <f t="shared" si="518"/>
        <v>-0.54765364015268847</v>
      </c>
      <c r="N2318" s="9">
        <f t="shared" si="519"/>
        <v>-0.25333484658418914</v>
      </c>
      <c r="O2318" s="9">
        <f t="shared" si="520"/>
        <v>0.29083691106599385</v>
      </c>
      <c r="P2318" s="9">
        <f t="shared" si="521"/>
        <v>-0.17005052522362793</v>
      </c>
      <c r="Q2318" s="10">
        <f t="shared" si="522"/>
        <v>9.6279215646659796E-2</v>
      </c>
      <c r="R2318" s="10">
        <f t="shared" si="505"/>
        <v>0.83091661541569106</v>
      </c>
      <c r="S2318" s="10">
        <f>_xlfn.PERCENTILE.INC($R$1519:R2318,0.75)</f>
        <v>0.77828228887561735</v>
      </c>
      <c r="T2318" s="10">
        <f t="shared" si="506"/>
        <v>0.77828228887561735</v>
      </c>
      <c r="U2318" s="11">
        <f t="shared" si="523"/>
        <v>0.77828228887561735</v>
      </c>
      <c r="V2318" s="10">
        <f t="shared" si="507"/>
        <v>2.2793461108690776E-2</v>
      </c>
      <c r="W2318" s="10">
        <f t="shared" si="508"/>
        <v>0.77787521984203645</v>
      </c>
      <c r="X2318" s="10">
        <f t="shared" si="524"/>
        <v>1.0386457692696138</v>
      </c>
      <c r="Y2318" s="10">
        <f>_xlfn.PERCENTILE.INC($X$1519:X2318,0.75)</f>
        <v>0.97285286109452174</v>
      </c>
      <c r="Z2318" s="10">
        <f t="shared" si="525"/>
        <v>0.97285286109452174</v>
      </c>
      <c r="AA2318" s="10">
        <f t="shared" si="526"/>
        <v>0.97285286109452174</v>
      </c>
      <c r="AB2318" s="10">
        <f t="shared" si="527"/>
        <v>1.7730468570883746E-2</v>
      </c>
      <c r="AC2318" s="10">
        <f t="shared" si="528"/>
        <v>1.7249137077730747E-2</v>
      </c>
      <c r="AD2318" s="13">
        <f t="shared" si="529"/>
        <v>17730.468570883746</v>
      </c>
      <c r="AE2318" s="13">
        <f t="shared" si="509"/>
        <v>17249.137077730746</v>
      </c>
      <c r="AF2318" s="13"/>
      <c r="AG2318" s="2">
        <f t="shared" si="504"/>
        <v>38117</v>
      </c>
      <c r="AH2318" s="3">
        <f t="shared" si="510"/>
        <v>-5550.5420673835024</v>
      </c>
      <c r="AI2318" s="3">
        <f t="shared" si="511"/>
        <v>-5362.0454762990967</v>
      </c>
      <c r="AJ2318" s="3">
        <f t="shared" si="530"/>
        <v>176711.62734108401</v>
      </c>
      <c r="AK2318" s="3">
        <f t="shared" si="531"/>
        <v>116499.51704313651</v>
      </c>
    </row>
    <row r="2319" spans="2:37" x14ac:dyDescent="0.2">
      <c r="B2319" s="5">
        <v>38118</v>
      </c>
      <c r="C2319" s="1">
        <v>161.99</v>
      </c>
      <c r="D2319" s="1">
        <f t="shared" si="501"/>
        <v>20</v>
      </c>
      <c r="E2319" s="1" t="b">
        <f t="shared" si="502"/>
        <v>0</v>
      </c>
      <c r="F2319" s="6">
        <f t="shared" si="503"/>
        <v>5.0254373991811541E-3</v>
      </c>
      <c r="G2319" s="8">
        <f t="shared" si="512"/>
        <v>-8.8476601794026401E-4</v>
      </c>
      <c r="H2319" s="8">
        <f t="shared" si="513"/>
        <v>-2.7471291900164668E-4</v>
      </c>
      <c r="I2319" s="8">
        <f t="shared" si="514"/>
        <v>3.7656923769817629E-4</v>
      </c>
      <c r="J2319" s="6">
        <f t="shared" si="515"/>
        <v>1.7451179751024474E-3</v>
      </c>
      <c r="K2319" s="6">
        <f t="shared" si="516"/>
        <v>1.3636941839006182E-3</v>
      </c>
      <c r="L2319" s="6">
        <f t="shared" si="517"/>
        <v>8.6670001161319942E-4</v>
      </c>
      <c r="M2319" s="9">
        <f t="shared" si="518"/>
        <v>-0.50699495997588573</v>
      </c>
      <c r="N2319" s="9">
        <f t="shared" si="519"/>
        <v>-0.20144759891537889</v>
      </c>
      <c r="O2319" s="9">
        <f t="shared" si="520"/>
        <v>0.43448624974316469</v>
      </c>
      <c r="P2319" s="9">
        <f t="shared" si="521"/>
        <v>-9.131876971603331E-2</v>
      </c>
      <c r="Q2319" s="10">
        <f t="shared" si="522"/>
        <v>9.6929344316387445E-2</v>
      </c>
      <c r="R2319" s="10">
        <f t="shared" si="505"/>
        <v>0.825343455732783</v>
      </c>
      <c r="S2319" s="10">
        <f>_xlfn.PERCENTILE.INC($R$1519:R2319,0.75)</f>
        <v>0.77922670711277209</v>
      </c>
      <c r="T2319" s="10">
        <f t="shared" si="506"/>
        <v>0.77922670711277209</v>
      </c>
      <c r="U2319" s="11">
        <f t="shared" si="523"/>
        <v>0.77922670711277209</v>
      </c>
      <c r="V2319" s="10">
        <f t="shared" si="507"/>
        <v>2.2793461108690776E-2</v>
      </c>
      <c r="W2319" s="10">
        <f t="shared" si="508"/>
        <v>0.77787521984203645</v>
      </c>
      <c r="X2319" s="10">
        <f t="shared" si="524"/>
        <v>1.0316793196659788</v>
      </c>
      <c r="Y2319" s="10">
        <f>_xlfn.PERCENTILE.INC($X$1519:X2319,0.75)</f>
        <v>0.97403338389096517</v>
      </c>
      <c r="Z2319" s="10">
        <f t="shared" si="525"/>
        <v>0.97403338389096517</v>
      </c>
      <c r="AA2319" s="10">
        <f t="shared" si="526"/>
        <v>0.97285286109452174</v>
      </c>
      <c r="AB2319" s="10">
        <f t="shared" si="527"/>
        <v>1.7730468570883746E-2</v>
      </c>
      <c r="AC2319" s="10">
        <f t="shared" si="528"/>
        <v>1.7249137077730747E-2</v>
      </c>
      <c r="AD2319" s="13">
        <f t="shared" si="529"/>
        <v>17730.468570883746</v>
      </c>
      <c r="AE2319" s="13">
        <f t="shared" si="509"/>
        <v>17249.137077730746</v>
      </c>
      <c r="AF2319" s="13"/>
      <c r="AG2319" s="2">
        <f t="shared" si="504"/>
        <v>38118</v>
      </c>
      <c r="AH2319" s="3">
        <f t="shared" si="510"/>
        <v>89.103359861125213</v>
      </c>
      <c r="AI2319" s="3">
        <f t="shared" si="511"/>
        <v>86.684458574030415</v>
      </c>
      <c r="AJ2319" s="3">
        <f t="shared" si="530"/>
        <v>176800.73070094513</v>
      </c>
      <c r="AK2319" s="3">
        <f t="shared" si="531"/>
        <v>116586.20150171054</v>
      </c>
    </row>
    <row r="2320" spans="2:37" x14ac:dyDescent="0.2">
      <c r="B2320" s="5">
        <v>38119</v>
      </c>
      <c r="C2320" s="1">
        <v>161.87</v>
      </c>
      <c r="D2320" s="1">
        <f t="shared" si="501"/>
        <v>20</v>
      </c>
      <c r="E2320" s="1" t="b">
        <f t="shared" si="502"/>
        <v>0</v>
      </c>
      <c r="F2320" s="6">
        <f t="shared" si="503"/>
        <v>-7.4078646830055828E-4</v>
      </c>
      <c r="G2320" s="8">
        <f t="shared" si="512"/>
        <v>-9.6547125565065481E-4</v>
      </c>
      <c r="H2320" s="8">
        <f t="shared" si="513"/>
        <v>-2.7824801860078322E-4</v>
      </c>
      <c r="I2320" s="8">
        <f t="shared" si="514"/>
        <v>3.1963450053808891E-4</v>
      </c>
      <c r="J2320" s="6">
        <f t="shared" si="515"/>
        <v>1.7415691428717224E-3</v>
      </c>
      <c r="K2320" s="6">
        <f t="shared" si="516"/>
        <v>1.3629564370550055E-3</v>
      </c>
      <c r="L2320" s="6">
        <f t="shared" si="517"/>
        <v>8.6649626007345942E-4</v>
      </c>
      <c r="M2320" s="9">
        <f t="shared" si="518"/>
        <v>-0.55436860465882054</v>
      </c>
      <c r="N2320" s="9">
        <f t="shared" si="519"/>
        <v>-0.20415033895140836</v>
      </c>
      <c r="O2320" s="9">
        <f t="shared" si="520"/>
        <v>0.36888156968039432</v>
      </c>
      <c r="P2320" s="9">
        <f t="shared" si="521"/>
        <v>-0.12987912464327819</v>
      </c>
      <c r="Q2320" s="10">
        <f t="shared" si="522"/>
        <v>9.4567139726696031E-2</v>
      </c>
      <c r="R2320" s="10">
        <f t="shared" si="505"/>
        <v>0.8459598147010069</v>
      </c>
      <c r="S2320" s="10">
        <f>_xlfn.PERCENTILE.INC($R$1519:R2320,0.75)</f>
        <v>0.77984888061355329</v>
      </c>
      <c r="T2320" s="10">
        <f t="shared" si="506"/>
        <v>0.77984888061355329</v>
      </c>
      <c r="U2320" s="11">
        <f t="shared" si="523"/>
        <v>0.77984888061355329</v>
      </c>
      <c r="V2320" s="10">
        <f t="shared" si="507"/>
        <v>2.2793461108690776E-2</v>
      </c>
      <c r="W2320" s="10">
        <f t="shared" si="508"/>
        <v>0.77787521984203645</v>
      </c>
      <c r="X2320" s="10">
        <f t="shared" si="524"/>
        <v>1.0574497683762587</v>
      </c>
      <c r="Y2320" s="10">
        <f>_xlfn.PERCENTILE.INC($X$1519:X2320,0.75)</f>
        <v>0.97481110076694177</v>
      </c>
      <c r="Z2320" s="10">
        <f t="shared" si="525"/>
        <v>0.97481110076694177</v>
      </c>
      <c r="AA2320" s="10">
        <f t="shared" si="526"/>
        <v>0.97285286109452174</v>
      </c>
      <c r="AB2320" s="10">
        <f t="shared" si="527"/>
        <v>1.7730468570883746E-2</v>
      </c>
      <c r="AC2320" s="10">
        <f t="shared" si="528"/>
        <v>1.7249137077730747E-2</v>
      </c>
      <c r="AD2320" s="13">
        <f t="shared" si="529"/>
        <v>17730.468570883746</v>
      </c>
      <c r="AE2320" s="13">
        <f t="shared" si="509"/>
        <v>17249.137077730746</v>
      </c>
      <c r="AF2320" s="13"/>
      <c r="AG2320" s="2">
        <f t="shared" si="504"/>
        <v>38119</v>
      </c>
      <c r="AH2320" s="3">
        <f t="shared" si="510"/>
        <v>-13.134491193939017</v>
      </c>
      <c r="AI2320" s="3">
        <f t="shared" si="511"/>
        <v>-12.777927337044371</v>
      </c>
      <c r="AJ2320" s="3">
        <f t="shared" si="530"/>
        <v>176787.59620975118</v>
      </c>
      <c r="AK2320" s="3">
        <f t="shared" si="531"/>
        <v>116573.4235743735</v>
      </c>
    </row>
    <row r="2321" spans="2:37" x14ac:dyDescent="0.2">
      <c r="B2321" s="5">
        <v>38120</v>
      </c>
      <c r="C2321" s="1">
        <v>161.86000000000001</v>
      </c>
      <c r="D2321" s="1">
        <f t="shared" si="501"/>
        <v>20</v>
      </c>
      <c r="E2321" s="1" t="b">
        <f t="shared" si="502"/>
        <v>0</v>
      </c>
      <c r="F2321" s="6">
        <f t="shared" si="503"/>
        <v>-6.177796997586249E-5</v>
      </c>
      <c r="G2321" s="8">
        <f t="shared" si="512"/>
        <v>-8.6311782814411464E-4</v>
      </c>
      <c r="H2321" s="8">
        <f t="shared" si="513"/>
        <v>-2.9712644638089155E-4</v>
      </c>
      <c r="I2321" s="8">
        <f t="shared" si="514"/>
        <v>2.6977549649868135E-4</v>
      </c>
      <c r="J2321" s="6">
        <f t="shared" si="515"/>
        <v>1.7381991970726158E-3</v>
      </c>
      <c r="K2321" s="6">
        <f t="shared" si="516"/>
        <v>1.3622825544451799E-3</v>
      </c>
      <c r="L2321" s="6">
        <f t="shared" si="517"/>
        <v>8.662985078845719E-4</v>
      </c>
      <c r="M2321" s="9">
        <f t="shared" si="518"/>
        <v>-0.49655863930769994</v>
      </c>
      <c r="N2321" s="9">
        <f t="shared" si="519"/>
        <v>-0.21810926478604356</v>
      </c>
      <c r="O2321" s="9">
        <f t="shared" si="520"/>
        <v>0.31141170629215376</v>
      </c>
      <c r="P2321" s="9">
        <f t="shared" si="521"/>
        <v>-0.13441873260052992</v>
      </c>
      <c r="Q2321" s="10">
        <f t="shared" si="522"/>
        <v>9.4255122918804793E-2</v>
      </c>
      <c r="R2321" s="10">
        <f t="shared" si="505"/>
        <v>0.84876023204505568</v>
      </c>
      <c r="S2321" s="10">
        <f>_xlfn.PERCENTILE.INC($R$1519:R2321,0.75)</f>
        <v>0.78013556627807212</v>
      </c>
      <c r="T2321" s="10">
        <f t="shared" si="506"/>
        <v>0.78013556627807212</v>
      </c>
      <c r="U2321" s="11">
        <f t="shared" si="523"/>
        <v>0.78013556627807212</v>
      </c>
      <c r="V2321" s="10">
        <f t="shared" si="507"/>
        <v>2.2793461108690776E-2</v>
      </c>
      <c r="W2321" s="10">
        <f t="shared" si="508"/>
        <v>0.77787521984203645</v>
      </c>
      <c r="X2321" s="10">
        <f t="shared" si="524"/>
        <v>1.0609502900563197</v>
      </c>
      <c r="Y2321" s="10">
        <f>_xlfn.PERCENTILE.INC($X$1519:X2321,0.75)</f>
        <v>0.97516945784759024</v>
      </c>
      <c r="Z2321" s="10">
        <f t="shared" si="525"/>
        <v>0.97516945784759024</v>
      </c>
      <c r="AA2321" s="10">
        <f t="shared" si="526"/>
        <v>0.97285286109452174</v>
      </c>
      <c r="AB2321" s="10">
        <f t="shared" si="527"/>
        <v>1.7730468570883746E-2</v>
      </c>
      <c r="AC2321" s="10">
        <f t="shared" si="528"/>
        <v>1.7249137077730747E-2</v>
      </c>
      <c r="AD2321" s="13">
        <f t="shared" si="529"/>
        <v>17730.468570883746</v>
      </c>
      <c r="AE2321" s="13">
        <f t="shared" si="509"/>
        <v>17249.137077730746</v>
      </c>
      <c r="AF2321" s="13"/>
      <c r="AG2321" s="2">
        <f t="shared" si="504"/>
        <v>38120</v>
      </c>
      <c r="AH2321" s="3">
        <f t="shared" si="510"/>
        <v>-1.0953523550300295</v>
      </c>
      <c r="AI2321" s="3">
        <f t="shared" si="511"/>
        <v>-1.0656166724975864</v>
      </c>
      <c r="AJ2321" s="3">
        <f t="shared" si="530"/>
        <v>176786.50085739614</v>
      </c>
      <c r="AK2321" s="3">
        <f t="shared" si="531"/>
        <v>116572.35795770101</v>
      </c>
    </row>
    <row r="2322" spans="2:37" x14ac:dyDescent="0.2">
      <c r="B2322" s="5">
        <v>38121</v>
      </c>
      <c r="C2322" s="1">
        <v>162.86000000000001</v>
      </c>
      <c r="D2322" s="1">
        <f t="shared" si="501"/>
        <v>20</v>
      </c>
      <c r="E2322" s="1" t="b">
        <f t="shared" si="502"/>
        <v>0</v>
      </c>
      <c r="F2322" s="6">
        <f t="shared" si="503"/>
        <v>6.1781786729271371E-3</v>
      </c>
      <c r="G2322" s="8">
        <f t="shared" si="512"/>
        <v>-7.1846962571365527E-4</v>
      </c>
      <c r="H2322" s="8">
        <f t="shared" si="513"/>
        <v>-2.4261147028785323E-4</v>
      </c>
      <c r="I2322" s="8">
        <f t="shared" si="514"/>
        <v>2.7736387110065768E-4</v>
      </c>
      <c r="J2322" s="6">
        <f t="shared" si="515"/>
        <v>1.7346615490496915E-3</v>
      </c>
      <c r="K2322" s="6">
        <f t="shared" si="516"/>
        <v>1.3615735675578653E-3</v>
      </c>
      <c r="L2322" s="6">
        <f t="shared" si="517"/>
        <v>8.6610357598828117E-4</v>
      </c>
      <c r="M2322" s="9">
        <f t="shared" si="518"/>
        <v>-0.41418432668162741</v>
      </c>
      <c r="N2322" s="9">
        <f t="shared" si="519"/>
        <v>-0.17818462113876379</v>
      </c>
      <c r="O2322" s="9">
        <f t="shared" si="520"/>
        <v>0.32024330436941939</v>
      </c>
      <c r="P2322" s="9">
        <f t="shared" si="521"/>
        <v>-9.0708547816990601E-2</v>
      </c>
      <c r="Q2322" s="10">
        <f t="shared" si="522"/>
        <v>9.5218473050552227E-2</v>
      </c>
      <c r="R2322" s="10">
        <f t="shared" si="505"/>
        <v>0.84017310335912843</v>
      </c>
      <c r="S2322" s="10">
        <f>_xlfn.PERCENTILE.INC($R$1519:R2322,0.75)</f>
        <v>0.78030846233234985</v>
      </c>
      <c r="T2322" s="10">
        <f t="shared" si="506"/>
        <v>0.78030846233234985</v>
      </c>
      <c r="U2322" s="11">
        <f t="shared" si="523"/>
        <v>0.78030846233234985</v>
      </c>
      <c r="V2322" s="10">
        <f t="shared" si="507"/>
        <v>2.2793461108690776E-2</v>
      </c>
      <c r="W2322" s="10">
        <f t="shared" si="508"/>
        <v>0.77787521984203645</v>
      </c>
      <c r="X2322" s="10">
        <f t="shared" si="524"/>
        <v>1.0502163791989105</v>
      </c>
      <c r="Y2322" s="10">
        <f>_xlfn.PERCENTILE.INC($X$1519:X2322,0.75)</f>
        <v>0.97538557791543734</v>
      </c>
      <c r="Z2322" s="10">
        <f t="shared" si="525"/>
        <v>0.97538557791543734</v>
      </c>
      <c r="AA2322" s="10">
        <f t="shared" si="526"/>
        <v>0.97285286109452174</v>
      </c>
      <c r="AB2322" s="10">
        <f t="shared" si="527"/>
        <v>1.7730468570883746E-2</v>
      </c>
      <c r="AC2322" s="10">
        <f t="shared" si="528"/>
        <v>1.7249137077730747E-2</v>
      </c>
      <c r="AD2322" s="13">
        <f t="shared" si="529"/>
        <v>17730.468570883746</v>
      </c>
      <c r="AE2322" s="13">
        <f t="shared" si="509"/>
        <v>17249.137077730746</v>
      </c>
      <c r="AF2322" s="13"/>
      <c r="AG2322" s="2">
        <f t="shared" si="504"/>
        <v>38121</v>
      </c>
      <c r="AH2322" s="3">
        <f t="shared" si="510"/>
        <v>109.54200278563886</v>
      </c>
      <c r="AI2322" s="3">
        <f t="shared" si="511"/>
        <v>106.56825082003282</v>
      </c>
      <c r="AJ2322" s="3">
        <f t="shared" si="530"/>
        <v>176896.04286018177</v>
      </c>
      <c r="AK2322" s="3">
        <f t="shared" si="531"/>
        <v>116678.92620852104</v>
      </c>
    </row>
    <row r="2323" spans="2:37" x14ac:dyDescent="0.2">
      <c r="B2323" s="5">
        <v>38124</v>
      </c>
      <c r="C2323" s="1">
        <v>161.66999999999999</v>
      </c>
      <c r="D2323" s="1">
        <f t="shared" si="501"/>
        <v>21</v>
      </c>
      <c r="E2323" s="1" t="b">
        <f t="shared" si="502"/>
        <v>1</v>
      </c>
      <c r="F2323" s="6">
        <f t="shared" si="503"/>
        <v>-7.3068893528185352E-3</v>
      </c>
      <c r="G2323" s="8">
        <f t="shared" si="512"/>
        <v>-8.8306711241854568E-4</v>
      </c>
      <c r="H2323" s="8">
        <f t="shared" si="513"/>
        <v>-3.3042623366719506E-4</v>
      </c>
      <c r="I2323" s="8">
        <f t="shared" si="514"/>
        <v>2.1964940161187043E-4</v>
      </c>
      <c r="J2323" s="6">
        <f t="shared" si="515"/>
        <v>1.7318899817165229E-3</v>
      </c>
      <c r="K2323" s="6">
        <f t="shared" si="516"/>
        <v>1.3610505687356468E-3</v>
      </c>
      <c r="L2323" s="6">
        <f t="shared" si="517"/>
        <v>8.6595814503041368E-4</v>
      </c>
      <c r="M2323" s="9">
        <f t="shared" si="518"/>
        <v>-0.50988637947042925</v>
      </c>
      <c r="N2323" s="9">
        <f t="shared" si="519"/>
        <v>-0.24277292942476472</v>
      </c>
      <c r="O2323" s="9">
        <f t="shared" si="520"/>
        <v>0.25364898161926291</v>
      </c>
      <c r="P2323" s="9">
        <f t="shared" si="521"/>
        <v>-0.16633677575864367</v>
      </c>
      <c r="Q2323" s="10">
        <f t="shared" si="522"/>
        <v>9.4882242064863509E-2</v>
      </c>
      <c r="R2323" s="10">
        <f t="shared" si="505"/>
        <v>0.84315039631241329</v>
      </c>
      <c r="S2323" s="10">
        <f>_xlfn.PERCENTILE.INC($R$1519:R2323,0.75)</f>
        <v>0.78058926700240794</v>
      </c>
      <c r="T2323" s="10">
        <f t="shared" si="506"/>
        <v>0.78058926700240794</v>
      </c>
      <c r="U2323" s="11">
        <f t="shared" si="523"/>
        <v>0.78058926700240794</v>
      </c>
      <c r="V2323" s="10">
        <f t="shared" si="507"/>
        <v>-9.0708547816990601E-2</v>
      </c>
      <c r="W2323" s="10">
        <f t="shared" si="508"/>
        <v>0.78030846233234985</v>
      </c>
      <c r="X2323" s="10">
        <f t="shared" si="524"/>
        <v>1.0539379953905166</v>
      </c>
      <c r="Y2323" s="10">
        <f>_xlfn.PERCENTILE.INC($X$1519:X2323,0.75)</f>
        <v>0.97573658375300987</v>
      </c>
      <c r="Z2323" s="10">
        <f t="shared" si="525"/>
        <v>0.97573658375300987</v>
      </c>
      <c r="AA2323" s="10">
        <f t="shared" si="526"/>
        <v>0.97573658375300987</v>
      </c>
      <c r="AB2323" s="10">
        <f t="shared" si="527"/>
        <v>-7.0780647467476365E-2</v>
      </c>
      <c r="AC2323" s="10">
        <f t="shared" si="528"/>
        <v>-6.9063267155741515E-2</v>
      </c>
      <c r="AD2323" s="13">
        <f t="shared" si="529"/>
        <v>-70780.647467476359</v>
      </c>
      <c r="AE2323" s="13">
        <f t="shared" si="509"/>
        <v>-69063.267155741516</v>
      </c>
      <c r="AF2323" s="13"/>
      <c r="AG2323" s="2">
        <f t="shared" si="504"/>
        <v>38124</v>
      </c>
      <c r="AH2323" s="3">
        <f t="shared" si="510"/>
        <v>-129.55457202107411</v>
      </c>
      <c r="AI2323" s="3">
        <f t="shared" si="511"/>
        <v>-126.03753605857821</v>
      </c>
      <c r="AJ2323" s="3">
        <f t="shared" si="530"/>
        <v>176766.4882881607</v>
      </c>
      <c r="AK2323" s="3">
        <f t="shared" si="531"/>
        <v>116552.88867246246</v>
      </c>
    </row>
    <row r="2324" spans="2:37" x14ac:dyDescent="0.2">
      <c r="B2324" s="5">
        <v>38125</v>
      </c>
      <c r="C2324" s="1">
        <v>162.25</v>
      </c>
      <c r="D2324" s="1">
        <f t="shared" si="501"/>
        <v>21</v>
      </c>
      <c r="E2324" s="1" t="b">
        <f t="shared" si="502"/>
        <v>0</v>
      </c>
      <c r="F2324" s="6">
        <f t="shared" si="503"/>
        <v>3.5875548957753356E-3</v>
      </c>
      <c r="G2324" s="8">
        <f t="shared" si="512"/>
        <v>-8.381601856256647E-4</v>
      </c>
      <c r="H2324" s="8">
        <f t="shared" si="513"/>
        <v>-2.5731199379819053E-4</v>
      </c>
      <c r="I2324" s="8">
        <f t="shared" si="514"/>
        <v>2.368524815878356E-4</v>
      </c>
      <c r="J2324" s="6">
        <f t="shared" si="515"/>
        <v>1.7293675919608739E-3</v>
      </c>
      <c r="K2324" s="6">
        <f t="shared" si="516"/>
        <v>1.3605733004186454E-3</v>
      </c>
      <c r="L2324" s="6">
        <f t="shared" si="517"/>
        <v>8.6583259404660387E-4</v>
      </c>
      <c r="M2324" s="9">
        <f t="shared" si="518"/>
        <v>-0.48466282675929068</v>
      </c>
      <c r="N2324" s="9">
        <f t="shared" si="519"/>
        <v>-0.18912027284308475</v>
      </c>
      <c r="O2324" s="9">
        <f t="shared" si="520"/>
        <v>0.27355459151851574</v>
      </c>
      <c r="P2324" s="9">
        <f t="shared" si="521"/>
        <v>-0.1334095026946199</v>
      </c>
      <c r="Q2324" s="10">
        <f t="shared" si="522"/>
        <v>9.5132212562748286E-2</v>
      </c>
      <c r="R2324" s="10">
        <f t="shared" si="505"/>
        <v>0.84093492461591568</v>
      </c>
      <c r="S2324" s="10">
        <f>_xlfn.PERCENTILE.INC($R$1519:R2324,0.75)</f>
        <v>0.78079183230094662</v>
      </c>
      <c r="T2324" s="10">
        <f t="shared" si="506"/>
        <v>0.78079183230094662</v>
      </c>
      <c r="U2324" s="11">
        <f t="shared" si="523"/>
        <v>0.78079183230094662</v>
      </c>
      <c r="V2324" s="10">
        <f t="shared" si="507"/>
        <v>-9.0708547816990601E-2</v>
      </c>
      <c r="W2324" s="10">
        <f t="shared" si="508"/>
        <v>0.78030846233234985</v>
      </c>
      <c r="X2324" s="10">
        <f t="shared" si="524"/>
        <v>1.0511686557698947</v>
      </c>
      <c r="Y2324" s="10">
        <f>_xlfn.PERCENTILE.INC($X$1519:X2324,0.75)</f>
        <v>0.97598979037618327</v>
      </c>
      <c r="Z2324" s="10">
        <f t="shared" si="525"/>
        <v>0.97598979037618327</v>
      </c>
      <c r="AA2324" s="10">
        <f t="shared" si="526"/>
        <v>0.97573658375300987</v>
      </c>
      <c r="AB2324" s="10">
        <f t="shared" si="527"/>
        <v>-7.0780647467476365E-2</v>
      </c>
      <c r="AC2324" s="10">
        <f t="shared" si="528"/>
        <v>-6.9063267155741515E-2</v>
      </c>
      <c r="AD2324" s="13">
        <f t="shared" si="529"/>
        <v>-70780.647467476359</v>
      </c>
      <c r="AE2324" s="13">
        <f t="shared" si="509"/>
        <v>-69063.267155741516</v>
      </c>
      <c r="AF2324" s="13"/>
      <c r="AG2324" s="2">
        <f t="shared" si="504"/>
        <v>38125</v>
      </c>
      <c r="AH2324" s="3">
        <f t="shared" si="510"/>
        <v>-253.92945834809294</v>
      </c>
      <c r="AI2324" s="3">
        <f t="shared" si="511"/>
        <v>-247.76826220282041</v>
      </c>
      <c r="AJ2324" s="3">
        <f t="shared" si="530"/>
        <v>176512.55882981262</v>
      </c>
      <c r="AK2324" s="3">
        <f t="shared" si="531"/>
        <v>116305.12041025964</v>
      </c>
    </row>
    <row r="2325" spans="2:37" x14ac:dyDescent="0.2">
      <c r="B2325" s="5">
        <v>38126</v>
      </c>
      <c r="C2325" s="1">
        <v>163.04</v>
      </c>
      <c r="D2325" s="1">
        <f t="shared" ref="D2325:D2388" si="532">WEEKNUM(B2325)</f>
        <v>21</v>
      </c>
      <c r="E2325" s="1" t="b">
        <f t="shared" ref="E2325:E2388" si="533">IF(D2325&lt;&gt;D2324,TRUE,FALSE)</f>
        <v>0</v>
      </c>
      <c r="F2325" s="6">
        <f t="shared" ref="F2325:F2388" si="534">C2325/C2324-1</f>
        <v>4.8690292758089004E-3</v>
      </c>
      <c r="G2325" s="8">
        <f t="shared" si="512"/>
        <v>-6.9507338019343418E-4</v>
      </c>
      <c r="H2325" s="8">
        <f t="shared" si="513"/>
        <v>-2.160588206226351E-4</v>
      </c>
      <c r="I2325" s="8">
        <f t="shared" si="514"/>
        <v>2.7705107497742705E-4</v>
      </c>
      <c r="J2325" s="6">
        <f t="shared" si="515"/>
        <v>1.7266937718732201E-3</v>
      </c>
      <c r="K2325" s="6">
        <f t="shared" si="516"/>
        <v>1.3600824587337835E-3</v>
      </c>
      <c r="L2325" s="6">
        <f t="shared" si="517"/>
        <v>8.6571743877797663E-4</v>
      </c>
      <c r="M2325" s="9">
        <f t="shared" si="518"/>
        <v>-0.40254583152829537</v>
      </c>
      <c r="N2325" s="9">
        <f t="shared" si="519"/>
        <v>-0.1588571481348143</v>
      </c>
      <c r="O2325" s="9">
        <f t="shared" si="520"/>
        <v>0.32002482861902942</v>
      </c>
      <c r="P2325" s="9">
        <f t="shared" si="521"/>
        <v>-8.0459383681360089E-2</v>
      </c>
      <c r="Q2325" s="10">
        <f t="shared" si="522"/>
        <v>9.2986673362909708E-2</v>
      </c>
      <c r="R2325" s="10">
        <f t="shared" si="505"/>
        <v>0.86033833781508529</v>
      </c>
      <c r="S2325" s="10">
        <f>_xlfn.PERCENTILE.INC($R$1519:R2325,0.75)</f>
        <v>0.78111735345860889</v>
      </c>
      <c r="T2325" s="10">
        <f t="shared" si="506"/>
        <v>0.78111735345860889</v>
      </c>
      <c r="U2325" s="11">
        <f t="shared" si="523"/>
        <v>0.78111735345860889</v>
      </c>
      <c r="V2325" s="10">
        <f t="shared" si="507"/>
        <v>-9.0708547816990601E-2</v>
      </c>
      <c r="W2325" s="10">
        <f t="shared" si="508"/>
        <v>0.78030846233234985</v>
      </c>
      <c r="X2325" s="10">
        <f t="shared" si="524"/>
        <v>1.0754229222688565</v>
      </c>
      <c r="Y2325" s="10">
        <f>_xlfn.PERCENTILE.INC($X$1519:X2325,0.75)</f>
        <v>0.97639669182326116</v>
      </c>
      <c r="Z2325" s="10">
        <f t="shared" si="525"/>
        <v>0.97639669182326116</v>
      </c>
      <c r="AA2325" s="10">
        <f t="shared" si="526"/>
        <v>0.97573658375300987</v>
      </c>
      <c r="AB2325" s="10">
        <f t="shared" si="527"/>
        <v>-7.0780647467476365E-2</v>
      </c>
      <c r="AC2325" s="10">
        <f t="shared" si="528"/>
        <v>-6.9063267155741515E-2</v>
      </c>
      <c r="AD2325" s="13">
        <f t="shared" si="529"/>
        <v>-70780.647467476359</v>
      </c>
      <c r="AE2325" s="13">
        <f t="shared" si="509"/>
        <v>-69063.267155741516</v>
      </c>
      <c r="AF2325" s="13"/>
      <c r="AG2325" s="2">
        <f t="shared" si="504"/>
        <v>38126</v>
      </c>
      <c r="AH2325" s="3">
        <f t="shared" si="510"/>
        <v>-344.63304467985148</v>
      </c>
      <c r="AI2325" s="3">
        <f t="shared" si="511"/>
        <v>-336.27106966431671</v>
      </c>
      <c r="AJ2325" s="3">
        <f t="shared" si="530"/>
        <v>176167.92578513277</v>
      </c>
      <c r="AK2325" s="3">
        <f t="shared" si="531"/>
        <v>115968.84934059532</v>
      </c>
    </row>
    <row r="2326" spans="2:37" x14ac:dyDescent="0.2">
      <c r="B2326" s="5">
        <v>38127</v>
      </c>
      <c r="C2326" s="1">
        <v>159.44</v>
      </c>
      <c r="D2326" s="1">
        <f t="shared" si="532"/>
        <v>21</v>
      </c>
      <c r="E2326" s="1" t="b">
        <f t="shared" si="533"/>
        <v>0</v>
      </c>
      <c r="F2326" s="6">
        <f t="shared" si="534"/>
        <v>-2.2080471050049066E-2</v>
      </c>
      <c r="G2326" s="8">
        <f t="shared" si="512"/>
        <v>-1.2953448609831903E-3</v>
      </c>
      <c r="H2326" s="8">
        <f t="shared" si="513"/>
        <v>-4.8073293876302011E-4</v>
      </c>
      <c r="I2326" s="8">
        <f t="shared" si="514"/>
        <v>1.7257199541464622E-4</v>
      </c>
      <c r="J2326" s="6">
        <f t="shared" si="515"/>
        <v>1.7242921470090227E-3</v>
      </c>
      <c r="K2326" s="6">
        <f t="shared" si="516"/>
        <v>1.3596529946844553E-3</v>
      </c>
      <c r="L2326" s="6">
        <f t="shared" si="517"/>
        <v>8.6557905326404064E-4</v>
      </c>
      <c r="M2326" s="9">
        <f t="shared" si="518"/>
        <v>-0.75123282515095291</v>
      </c>
      <c r="N2326" s="9">
        <f t="shared" si="519"/>
        <v>-0.35357031583973186</v>
      </c>
      <c r="O2326" s="9">
        <f t="shared" si="520"/>
        <v>0.19937173244187087</v>
      </c>
      <c r="P2326" s="9">
        <f t="shared" si="521"/>
        <v>-0.30181046951627133</v>
      </c>
      <c r="Q2326" s="10">
        <f t="shared" si="522"/>
        <v>0.10237564777704225</v>
      </c>
      <c r="R2326" s="10">
        <f t="shared" si="505"/>
        <v>0.78143583691140273</v>
      </c>
      <c r="S2326" s="10">
        <f>_xlfn.PERCENTILE.INC($R$1519:R2326,0.75)</f>
        <v>0.78139047386541938</v>
      </c>
      <c r="T2326" s="10">
        <f t="shared" si="506"/>
        <v>0.78139047386541938</v>
      </c>
      <c r="U2326" s="11">
        <f t="shared" si="523"/>
        <v>0.78139047386541938</v>
      </c>
      <c r="V2326" s="10">
        <f t="shared" si="507"/>
        <v>-9.0708547816990601E-2</v>
      </c>
      <c r="W2326" s="10">
        <f t="shared" si="508"/>
        <v>0.78030846233234985</v>
      </c>
      <c r="X2326" s="10">
        <f t="shared" si="524"/>
        <v>0.97679479613925346</v>
      </c>
      <c r="Y2326" s="10">
        <f>_xlfn.PERCENTILE.INC($X$1519:X2326,0.75)</f>
        <v>0.97673809233177433</v>
      </c>
      <c r="Z2326" s="10">
        <f t="shared" si="525"/>
        <v>0.97673809233177433</v>
      </c>
      <c r="AA2326" s="10">
        <f t="shared" si="526"/>
        <v>0.97573658375300987</v>
      </c>
      <c r="AB2326" s="10">
        <f t="shared" si="527"/>
        <v>-7.0780647467476365E-2</v>
      </c>
      <c r="AC2326" s="10">
        <f t="shared" si="528"/>
        <v>-6.9063267155741515E-2</v>
      </c>
      <c r="AD2326" s="13">
        <f t="shared" si="529"/>
        <v>-70780.647467476359</v>
      </c>
      <c r="AE2326" s="13">
        <f t="shared" si="509"/>
        <v>-69063.267155741516</v>
      </c>
      <c r="AF2326" s="13"/>
      <c r="AG2326" s="2">
        <f t="shared" si="504"/>
        <v>38127</v>
      </c>
      <c r="AH2326" s="3">
        <f t="shared" si="510"/>
        <v>1562.8700373093404</v>
      </c>
      <c r="AI2326" s="3">
        <f t="shared" si="511"/>
        <v>1524.9494710541551</v>
      </c>
      <c r="AJ2326" s="3">
        <f t="shared" si="530"/>
        <v>177730.7958224421</v>
      </c>
      <c r="AK2326" s="3">
        <f t="shared" si="531"/>
        <v>117493.79881164948</v>
      </c>
    </row>
    <row r="2327" spans="2:37" x14ac:dyDescent="0.2">
      <c r="B2327" s="5">
        <v>38128</v>
      </c>
      <c r="C2327" s="1">
        <v>158.69</v>
      </c>
      <c r="D2327" s="1">
        <f t="shared" si="532"/>
        <v>21</v>
      </c>
      <c r="E2327" s="1" t="b">
        <f t="shared" si="533"/>
        <v>0</v>
      </c>
      <c r="F2327" s="6">
        <f t="shared" si="534"/>
        <v>-4.7039638735574263E-3</v>
      </c>
      <c r="G2327" s="8">
        <f t="shared" si="512"/>
        <v>-1.3493455276021389E-3</v>
      </c>
      <c r="H2327" s="8">
        <f t="shared" si="513"/>
        <v>-5.3005633283621876E-4</v>
      </c>
      <c r="I2327" s="8">
        <f t="shared" si="514"/>
        <v>1.8235159368005748E-4</v>
      </c>
      <c r="J2327" s="6">
        <f t="shared" si="515"/>
        <v>1.7219478876042773E-3</v>
      </c>
      <c r="K2327" s="6">
        <f t="shared" si="516"/>
        <v>1.3591936914568467E-3</v>
      </c>
      <c r="L2327" s="6">
        <f t="shared" si="517"/>
        <v>8.6544641347725511E-4</v>
      </c>
      <c r="M2327" s="9">
        <f t="shared" si="518"/>
        <v>-0.78361577450492126</v>
      </c>
      <c r="N2327" s="9">
        <f t="shared" si="519"/>
        <v>-0.38997851164838754</v>
      </c>
      <c r="O2327" s="9">
        <f t="shared" si="520"/>
        <v>0.21070235064859955</v>
      </c>
      <c r="P2327" s="9">
        <f t="shared" si="521"/>
        <v>-0.32096397850156977</v>
      </c>
      <c r="Q2327" s="10">
        <f t="shared" si="522"/>
        <v>0.10270596109922912</v>
      </c>
      <c r="R2327" s="10">
        <f t="shared" si="505"/>
        <v>0.77892265593725563</v>
      </c>
      <c r="S2327" s="10">
        <f>_xlfn.PERCENTILE.INC($R$1519:R2327,0.75)</f>
        <v>0.78137535285009163</v>
      </c>
      <c r="T2327" s="10">
        <f t="shared" si="506"/>
        <v>0.78137535285009163</v>
      </c>
      <c r="U2327" s="11">
        <f t="shared" si="523"/>
        <v>0.77892265593725563</v>
      </c>
      <c r="V2327" s="10">
        <f t="shared" si="507"/>
        <v>-9.0708547816990601E-2</v>
      </c>
      <c r="W2327" s="10">
        <f t="shared" si="508"/>
        <v>0.78030846233234985</v>
      </c>
      <c r="X2327" s="10">
        <f t="shared" si="524"/>
        <v>0.97365331992156945</v>
      </c>
      <c r="Y2327" s="10">
        <f>_xlfn.PERCENTILE.INC($X$1519:X2327,0.75)</f>
        <v>0.97671919106261462</v>
      </c>
      <c r="Z2327" s="10">
        <f t="shared" si="525"/>
        <v>0.97671919106261462</v>
      </c>
      <c r="AA2327" s="10">
        <f t="shared" si="526"/>
        <v>0.97573658375300987</v>
      </c>
      <c r="AB2327" s="10">
        <f t="shared" si="527"/>
        <v>-7.0780647467476365E-2</v>
      </c>
      <c r="AC2327" s="10">
        <f t="shared" si="528"/>
        <v>-6.9063267155741515E-2</v>
      </c>
      <c r="AD2327" s="13">
        <f t="shared" si="529"/>
        <v>-70780.647467476359</v>
      </c>
      <c r="AE2327" s="13">
        <f t="shared" si="509"/>
        <v>-69063.267155741516</v>
      </c>
      <c r="AF2327" s="13"/>
      <c r="AG2327" s="2">
        <f t="shared" si="504"/>
        <v>38128</v>
      </c>
      <c r="AH2327" s="3">
        <f t="shared" si="510"/>
        <v>332.94960863401275</v>
      </c>
      <c r="AI2327" s="3">
        <f t="shared" si="511"/>
        <v>324.87111369045323</v>
      </c>
      <c r="AJ2327" s="3">
        <f t="shared" si="530"/>
        <v>178063.74543107612</v>
      </c>
      <c r="AK2327" s="3">
        <f t="shared" si="531"/>
        <v>117818.66992533994</v>
      </c>
    </row>
    <row r="2328" spans="2:37" x14ac:dyDescent="0.2">
      <c r="B2328" s="5">
        <v>38131</v>
      </c>
      <c r="C2328" s="1">
        <v>159.22999999999999</v>
      </c>
      <c r="D2328" s="1">
        <f t="shared" si="532"/>
        <v>22</v>
      </c>
      <c r="E2328" s="1" t="b">
        <f t="shared" si="533"/>
        <v>1</v>
      </c>
      <c r="F2328" s="6">
        <f t="shared" si="534"/>
        <v>3.4028609238136998E-3</v>
      </c>
      <c r="G2328" s="8">
        <f t="shared" si="512"/>
        <v>-1.255928025316973E-3</v>
      </c>
      <c r="H2328" s="8">
        <f t="shared" si="513"/>
        <v>-4.7230703913158761E-4</v>
      </c>
      <c r="I2328" s="8">
        <f t="shared" si="514"/>
        <v>1.8839600792507628E-4</v>
      </c>
      <c r="J2328" s="6">
        <f t="shared" si="515"/>
        <v>1.7189686565520371E-3</v>
      </c>
      <c r="K2328" s="6">
        <f t="shared" si="516"/>
        <v>1.3585672861896895E-3</v>
      </c>
      <c r="L2328" s="6">
        <f t="shared" si="517"/>
        <v>8.6526019965811542E-4</v>
      </c>
      <c r="M2328" s="9">
        <f t="shared" si="518"/>
        <v>-0.73062881078713449</v>
      </c>
      <c r="N2328" s="9">
        <f t="shared" si="519"/>
        <v>-0.34765082593461027</v>
      </c>
      <c r="O2328" s="9">
        <f t="shared" si="520"/>
        <v>0.21773335697113533</v>
      </c>
      <c r="P2328" s="9">
        <f t="shared" si="521"/>
        <v>-0.28684875991686987</v>
      </c>
      <c r="Q2328" s="10">
        <f t="shared" si="522"/>
        <v>0.10294727042856985</v>
      </c>
      <c r="R2328" s="10">
        <f t="shared" si="505"/>
        <v>0.77709685421439267</v>
      </c>
      <c r="S2328" s="10">
        <f>_xlfn.PERCENTILE.INC($R$1519:R2328,0.75)</f>
        <v>0.78124635315435031</v>
      </c>
      <c r="T2328" s="10">
        <f t="shared" si="506"/>
        <v>0.78124635315435031</v>
      </c>
      <c r="U2328" s="11">
        <f t="shared" si="523"/>
        <v>0.77709685421439267</v>
      </c>
      <c r="V2328" s="10">
        <f t="shared" si="507"/>
        <v>-0.32096397850156977</v>
      </c>
      <c r="W2328" s="10">
        <f t="shared" si="508"/>
        <v>0.77892265593725563</v>
      </c>
      <c r="X2328" s="10">
        <f t="shared" si="524"/>
        <v>0.97137106776799087</v>
      </c>
      <c r="Y2328" s="10">
        <f>_xlfn.PERCENTILE.INC($X$1519:X2328,0.75)</f>
        <v>0.97655794144293795</v>
      </c>
      <c r="Z2328" s="10">
        <f t="shared" si="525"/>
        <v>0.97655794144293795</v>
      </c>
      <c r="AA2328" s="10">
        <f t="shared" si="526"/>
        <v>0.97137106776799087</v>
      </c>
      <c r="AB2328" s="10">
        <f t="shared" si="527"/>
        <v>-0.25000611459463096</v>
      </c>
      <c r="AC2328" s="10">
        <f t="shared" si="528"/>
        <v>-0.24284870648231335</v>
      </c>
      <c r="AD2328" s="13">
        <f t="shared" si="529"/>
        <v>-250006.11459463096</v>
      </c>
      <c r="AE2328" s="13">
        <f t="shared" si="509"/>
        <v>-242848.70648231334</v>
      </c>
      <c r="AF2328" s="13"/>
      <c r="AG2328" s="2">
        <f t="shared" si="504"/>
        <v>38131</v>
      </c>
      <c r="AH2328" s="3">
        <f t="shared" si="510"/>
        <v>-240.85669942930841</v>
      </c>
      <c r="AI2328" s="3">
        <f t="shared" si="511"/>
        <v>-235.01269307517893</v>
      </c>
      <c r="AJ2328" s="3">
        <f t="shared" si="530"/>
        <v>177822.88873164682</v>
      </c>
      <c r="AK2328" s="3">
        <f t="shared" si="531"/>
        <v>117583.65723226477</v>
      </c>
    </row>
    <row r="2329" spans="2:37" x14ac:dyDescent="0.2">
      <c r="B2329" s="5">
        <v>38132</v>
      </c>
      <c r="C2329" s="1">
        <v>160.18</v>
      </c>
      <c r="D2329" s="1">
        <f t="shared" si="532"/>
        <v>22</v>
      </c>
      <c r="E2329" s="1" t="b">
        <f t="shared" si="533"/>
        <v>0</v>
      </c>
      <c r="F2329" s="6">
        <f t="shared" si="534"/>
        <v>5.9662123971615522E-3</v>
      </c>
      <c r="G2329" s="8">
        <f t="shared" si="512"/>
        <v>-1.0221685847538789E-3</v>
      </c>
      <c r="H2329" s="8">
        <f t="shared" si="513"/>
        <v>-4.0878963837149115E-4</v>
      </c>
      <c r="I2329" s="8">
        <f t="shared" si="514"/>
        <v>2.5635958791979662E-4</v>
      </c>
      <c r="J2329" s="6">
        <f t="shared" si="515"/>
        <v>1.7174766758583794E-3</v>
      </c>
      <c r="K2329" s="6">
        <f t="shared" si="516"/>
        <v>1.3578649139154002E-3</v>
      </c>
      <c r="L2329" s="6">
        <f t="shared" si="517"/>
        <v>8.6505502916813784E-4</v>
      </c>
      <c r="M2329" s="9">
        <f t="shared" si="518"/>
        <v>-0.59515718560952702</v>
      </c>
      <c r="N2329" s="9">
        <f t="shared" si="519"/>
        <v>-0.30105324482738655</v>
      </c>
      <c r="O2329" s="9">
        <f t="shared" si="520"/>
        <v>0.29635061270763258</v>
      </c>
      <c r="P2329" s="9">
        <f t="shared" si="521"/>
        <v>-0.19995327257642703</v>
      </c>
      <c r="Q2329" s="10">
        <f t="shared" si="522"/>
        <v>0.10252412518493455</v>
      </c>
      <c r="R2329" s="10">
        <f t="shared" si="505"/>
        <v>0.78030414651863456</v>
      </c>
      <c r="S2329" s="10">
        <f>_xlfn.PERCENTILE.INC($R$1519:R2329,0.75)</f>
        <v>0.78111735345860889</v>
      </c>
      <c r="T2329" s="10">
        <f t="shared" si="506"/>
        <v>0.78111735345860889</v>
      </c>
      <c r="U2329" s="11">
        <f t="shared" si="523"/>
        <v>0.78030414651863456</v>
      </c>
      <c r="V2329" s="10">
        <f t="shared" si="507"/>
        <v>-0.32096397850156977</v>
      </c>
      <c r="W2329" s="10">
        <f t="shared" si="508"/>
        <v>0.77892265593725563</v>
      </c>
      <c r="X2329" s="10">
        <f t="shared" si="524"/>
        <v>0.97538018314829322</v>
      </c>
      <c r="Y2329" s="10">
        <f>_xlfn.PERCENTILE.INC($X$1519:X2329,0.75)</f>
        <v>0.97639669182326116</v>
      </c>
      <c r="Z2329" s="10">
        <f t="shared" si="525"/>
        <v>0.97639669182326116</v>
      </c>
      <c r="AA2329" s="10">
        <f t="shared" si="526"/>
        <v>0.97137106776799087</v>
      </c>
      <c r="AB2329" s="10">
        <f t="shared" si="527"/>
        <v>-0.25000611459463096</v>
      </c>
      <c r="AC2329" s="10">
        <f t="shared" si="528"/>
        <v>-0.24284870648231335</v>
      </c>
      <c r="AD2329" s="13">
        <f t="shared" si="529"/>
        <v>-250006.11459463096</v>
      </c>
      <c r="AE2329" s="13">
        <f t="shared" si="509"/>
        <v>-242848.70648231334</v>
      </c>
      <c r="AF2329" s="13"/>
      <c r="AG2329" s="2">
        <f t="shared" si="504"/>
        <v>38132</v>
      </c>
      <c r="AH2329" s="3">
        <f t="shared" si="510"/>
        <v>-1491.5895802606788</v>
      </c>
      <c r="AI2329" s="3">
        <f t="shared" si="511"/>
        <v>-1448.8869632494248</v>
      </c>
      <c r="AJ2329" s="3">
        <f t="shared" si="530"/>
        <v>176331.29915138613</v>
      </c>
      <c r="AK2329" s="3">
        <f t="shared" si="531"/>
        <v>116134.77026901534</v>
      </c>
    </row>
    <row r="2330" spans="2:37" x14ac:dyDescent="0.2">
      <c r="B2330" s="5">
        <v>38133</v>
      </c>
      <c r="C2330" s="1">
        <v>160.44</v>
      </c>
      <c r="D2330" s="1">
        <f t="shared" si="532"/>
        <v>22</v>
      </c>
      <c r="E2330" s="1" t="b">
        <f t="shared" si="533"/>
        <v>0</v>
      </c>
      <c r="F2330" s="6">
        <f t="shared" si="534"/>
        <v>1.6231739293295355E-3</v>
      </c>
      <c r="G2330" s="8">
        <f t="shared" si="512"/>
        <v>-9.4506637385243788E-4</v>
      </c>
      <c r="H2330" s="8">
        <f t="shared" si="513"/>
        <v>-3.6355444600102559E-4</v>
      </c>
      <c r="I2330" s="8">
        <f t="shared" si="514"/>
        <v>2.6805747483157525E-4</v>
      </c>
      <c r="J2330" s="6">
        <f t="shared" si="515"/>
        <v>1.7161834280371509E-3</v>
      </c>
      <c r="K2330" s="6">
        <f t="shared" si="516"/>
        <v>1.3572214074800408E-3</v>
      </c>
      <c r="L2330" s="6">
        <f t="shared" si="517"/>
        <v>8.6488229857359118E-4</v>
      </c>
      <c r="M2330" s="9">
        <f t="shared" si="518"/>
        <v>-0.55067911647028189</v>
      </c>
      <c r="N2330" s="9">
        <f t="shared" si="519"/>
        <v>-0.26786671945886764</v>
      </c>
      <c r="O2330" s="9">
        <f t="shared" si="520"/>
        <v>0.30993520768510302</v>
      </c>
      <c r="P2330" s="9">
        <f t="shared" si="521"/>
        <v>-0.16953687608134885</v>
      </c>
      <c r="Q2330" s="10">
        <f t="shared" si="522"/>
        <v>0.10033926449265319</v>
      </c>
      <c r="R2330" s="10">
        <f t="shared" si="505"/>
        <v>0.79729506095649694</v>
      </c>
      <c r="S2330" s="10">
        <f>_xlfn.PERCENTILE.INC($R$1519:R2330,0.75)</f>
        <v>0.78139047386541938</v>
      </c>
      <c r="T2330" s="10">
        <f t="shared" si="506"/>
        <v>0.78139047386541938</v>
      </c>
      <c r="U2330" s="11">
        <f t="shared" si="523"/>
        <v>0.78139047386541938</v>
      </c>
      <c r="V2330" s="10">
        <f t="shared" si="507"/>
        <v>-0.32096397850156977</v>
      </c>
      <c r="W2330" s="10">
        <f t="shared" si="508"/>
        <v>0.77892265593725563</v>
      </c>
      <c r="X2330" s="10">
        <f t="shared" si="524"/>
        <v>0.99661882619562125</v>
      </c>
      <c r="Y2330" s="10">
        <f>_xlfn.PERCENTILE.INC($X$1519:X2330,0.75)</f>
        <v>0.97673809233177433</v>
      </c>
      <c r="Z2330" s="10">
        <f t="shared" si="525"/>
        <v>0.97673809233177433</v>
      </c>
      <c r="AA2330" s="10">
        <f t="shared" si="526"/>
        <v>0.97137106776799087</v>
      </c>
      <c r="AB2330" s="10">
        <f t="shared" si="527"/>
        <v>-0.25000611459463096</v>
      </c>
      <c r="AC2330" s="10">
        <f t="shared" si="528"/>
        <v>-0.24284870648231335</v>
      </c>
      <c r="AD2330" s="13">
        <f t="shared" si="529"/>
        <v>-250006.11459463096</v>
      </c>
      <c r="AE2330" s="13">
        <f t="shared" si="509"/>
        <v>-242848.70648231334</v>
      </c>
      <c r="AF2330" s="13"/>
      <c r="AG2330" s="2">
        <f t="shared" si="504"/>
        <v>38133</v>
      </c>
      <c r="AH2330" s="3">
        <f t="shared" si="510"/>
        <v>-405.80340738297724</v>
      </c>
      <c r="AI2330" s="3">
        <f t="shared" si="511"/>
        <v>-394.18568913349156</v>
      </c>
      <c r="AJ2330" s="3">
        <f t="shared" si="530"/>
        <v>175925.49574400316</v>
      </c>
      <c r="AK2330" s="3">
        <f t="shared" si="531"/>
        <v>115740.58457988185</v>
      </c>
    </row>
    <row r="2331" spans="2:37" x14ac:dyDescent="0.2">
      <c r="B2331" s="5">
        <v>38134</v>
      </c>
      <c r="C2331" s="1">
        <v>160.51</v>
      </c>
      <c r="D2331" s="1">
        <f t="shared" si="532"/>
        <v>22</v>
      </c>
      <c r="E2331" s="1" t="b">
        <f t="shared" si="533"/>
        <v>0</v>
      </c>
      <c r="F2331" s="6">
        <f t="shared" si="534"/>
        <v>4.3630017452001013E-4</v>
      </c>
      <c r="G2331" s="8">
        <f t="shared" si="512"/>
        <v>-8.2196269776214394E-4</v>
      </c>
      <c r="H2331" s="8">
        <f t="shared" si="513"/>
        <v>-3.1143927211872458E-4</v>
      </c>
      <c r="I2331" s="8">
        <f t="shared" si="514"/>
        <v>2.4204369620383528E-4</v>
      </c>
      <c r="J2331" s="6">
        <f t="shared" si="515"/>
        <v>1.7162883998190432E-3</v>
      </c>
      <c r="K2331" s="6">
        <f t="shared" si="516"/>
        <v>1.3566686681196975E-3</v>
      </c>
      <c r="L2331" s="6">
        <f t="shared" si="517"/>
        <v>8.6473983868103966E-4</v>
      </c>
      <c r="M2331" s="9">
        <f t="shared" si="518"/>
        <v>-0.47891875156227098</v>
      </c>
      <c r="N2331" s="9">
        <f t="shared" si="519"/>
        <v>-0.22956177837464925</v>
      </c>
      <c r="O2331" s="9">
        <f t="shared" si="520"/>
        <v>0.279903487010633</v>
      </c>
      <c r="P2331" s="9">
        <f t="shared" si="521"/>
        <v>-0.14285901430876241</v>
      </c>
      <c r="Q2331" s="10">
        <f t="shared" si="522"/>
        <v>9.9085354904655226E-2</v>
      </c>
      <c r="R2331" s="10">
        <f t="shared" si="505"/>
        <v>0.80738470460119882</v>
      </c>
      <c r="S2331" s="10">
        <f>_xlfn.PERCENTILE.INC($R$1519:R2331,0.75)</f>
        <v>0.78143583691140273</v>
      </c>
      <c r="T2331" s="10">
        <f t="shared" si="506"/>
        <v>0.78143583691140273</v>
      </c>
      <c r="U2331" s="11">
        <f t="shared" si="523"/>
        <v>0.78143583691140273</v>
      </c>
      <c r="V2331" s="10">
        <f t="shared" si="507"/>
        <v>-0.32096397850156977</v>
      </c>
      <c r="W2331" s="10">
        <f t="shared" si="508"/>
        <v>0.77892265593725563</v>
      </c>
      <c r="X2331" s="10">
        <f t="shared" si="524"/>
        <v>1.0092308807514985</v>
      </c>
      <c r="Y2331" s="10">
        <f>_xlfn.PERCENTILE.INC($X$1519:X2331,0.75)</f>
        <v>0.97679479613925346</v>
      </c>
      <c r="Z2331" s="10">
        <f t="shared" si="525"/>
        <v>0.97679479613925346</v>
      </c>
      <c r="AA2331" s="10">
        <f t="shared" si="526"/>
        <v>0.97137106776799087</v>
      </c>
      <c r="AB2331" s="10">
        <f t="shared" si="527"/>
        <v>-0.25000611459463096</v>
      </c>
      <c r="AC2331" s="10">
        <f t="shared" si="528"/>
        <v>-0.24284870648231335</v>
      </c>
      <c r="AD2331" s="13">
        <f t="shared" si="529"/>
        <v>-250006.11459463096</v>
      </c>
      <c r="AE2331" s="13">
        <f t="shared" si="509"/>
        <v>-242848.70648231334</v>
      </c>
      <c r="AF2331" s="13"/>
      <c r="AG2331" s="2">
        <f t="shared" si="504"/>
        <v>38134</v>
      </c>
      <c r="AH2331" s="3">
        <f t="shared" si="510"/>
        <v>-109.07771142870713</v>
      </c>
      <c r="AI2331" s="3">
        <f t="shared" si="511"/>
        <v>-105.95493302019203</v>
      </c>
      <c r="AJ2331" s="3">
        <f t="shared" si="530"/>
        <v>175816.41803257444</v>
      </c>
      <c r="AK2331" s="3">
        <f t="shared" si="531"/>
        <v>115634.62964686165</v>
      </c>
    </row>
    <row r="2332" spans="2:37" x14ac:dyDescent="0.2">
      <c r="B2332" s="5">
        <v>38135</v>
      </c>
      <c r="C2332" s="1">
        <v>163.54</v>
      </c>
      <c r="D2332" s="1">
        <f t="shared" si="532"/>
        <v>22</v>
      </c>
      <c r="E2332" s="1" t="b">
        <f t="shared" si="533"/>
        <v>0</v>
      </c>
      <c r="F2332" s="6">
        <f t="shared" si="534"/>
        <v>1.8877328515357394E-2</v>
      </c>
      <c r="G2332" s="8">
        <f t="shared" si="512"/>
        <v>-4.1275115519086812E-4</v>
      </c>
      <c r="H2332" s="8">
        <f t="shared" si="513"/>
        <v>-5.4327191751378688E-5</v>
      </c>
      <c r="I2332" s="8">
        <f t="shared" si="514"/>
        <v>3.1711567882061536E-4</v>
      </c>
      <c r="J2332" s="6">
        <f t="shared" si="515"/>
        <v>1.7163764986850721E-3</v>
      </c>
      <c r="K2332" s="6">
        <f t="shared" si="516"/>
        <v>1.3559948461837321E-3</v>
      </c>
      <c r="L2332" s="6">
        <f t="shared" si="517"/>
        <v>8.6459782420253743E-4</v>
      </c>
      <c r="M2332" s="9">
        <f t="shared" si="518"/>
        <v>-0.24047821413721268</v>
      </c>
      <c r="N2332" s="9">
        <f t="shared" si="519"/>
        <v>-4.0064452976554719E-2</v>
      </c>
      <c r="O2332" s="9">
        <f t="shared" si="520"/>
        <v>0.36677825220426308</v>
      </c>
      <c r="P2332" s="9">
        <f t="shared" si="521"/>
        <v>2.8745195030165222E-2</v>
      </c>
      <c r="Q2332" s="10">
        <f t="shared" si="522"/>
        <v>0.10673446994387033</v>
      </c>
      <c r="R2332" s="10">
        <f t="shared" si="505"/>
        <v>0.74952356105830209</v>
      </c>
      <c r="S2332" s="10">
        <f>_xlfn.PERCENTILE.INC($R$1519:R2332,0.75)</f>
        <v>0.78142071589607498</v>
      </c>
      <c r="T2332" s="10">
        <f t="shared" si="506"/>
        <v>0.78142071589607498</v>
      </c>
      <c r="U2332" s="11">
        <f t="shared" si="523"/>
        <v>0.74952356105830209</v>
      </c>
      <c r="V2332" s="10">
        <f t="shared" si="507"/>
        <v>-0.32096397850156977</v>
      </c>
      <c r="W2332" s="10">
        <f t="shared" si="508"/>
        <v>0.77892265593725563</v>
      </c>
      <c r="X2332" s="10">
        <f t="shared" si="524"/>
        <v>0.9369044513228777</v>
      </c>
      <c r="Y2332" s="10">
        <f>_xlfn.PERCENTILE.INC($X$1519:X2332,0.75)</f>
        <v>0.97677589487009375</v>
      </c>
      <c r="Z2332" s="10">
        <f t="shared" si="525"/>
        <v>0.97677589487009375</v>
      </c>
      <c r="AA2332" s="10">
        <f t="shared" si="526"/>
        <v>0.97137106776799087</v>
      </c>
      <c r="AB2332" s="10">
        <f t="shared" si="527"/>
        <v>-0.25000611459463096</v>
      </c>
      <c r="AC2332" s="10">
        <f t="shared" si="528"/>
        <v>-0.24284870648231335</v>
      </c>
      <c r="AD2332" s="13">
        <f t="shared" si="529"/>
        <v>-250006.11459463096</v>
      </c>
      <c r="AE2332" s="13">
        <f t="shared" si="509"/>
        <v>-242848.70648231334</v>
      </c>
      <c r="AF2332" s="13"/>
      <c r="AG2332" s="2">
        <f t="shared" si="504"/>
        <v>38135</v>
      </c>
      <c r="AH2332" s="3">
        <f t="shared" si="510"/>
        <v>-4719.4475560509354</v>
      </c>
      <c r="AI2332" s="3">
        <f t="shared" si="511"/>
        <v>-4584.3348117962314</v>
      </c>
      <c r="AJ2332" s="3">
        <f t="shared" si="530"/>
        <v>171096.97047652351</v>
      </c>
      <c r="AK2332" s="3">
        <f t="shared" si="531"/>
        <v>111050.29483506542</v>
      </c>
    </row>
    <row r="2333" spans="2:37" x14ac:dyDescent="0.2">
      <c r="B2333" s="5">
        <v>38139</v>
      </c>
      <c r="C2333" s="1">
        <v>160.58000000000001</v>
      </c>
      <c r="D2333" s="1">
        <f t="shared" si="532"/>
        <v>23</v>
      </c>
      <c r="E2333" s="1" t="b">
        <f t="shared" si="533"/>
        <v>1</v>
      </c>
      <c r="F2333" s="6">
        <f t="shared" si="534"/>
        <v>-1.8099547511312042E-2</v>
      </c>
      <c r="G2333" s="8">
        <f t="shared" si="512"/>
        <v>-8.3922727258058962E-4</v>
      </c>
      <c r="H2333" s="8">
        <f t="shared" si="513"/>
        <v>-2.659070054440847E-4</v>
      </c>
      <c r="I2333" s="8">
        <f t="shared" si="514"/>
        <v>2.6153121165617659E-4</v>
      </c>
      <c r="J2333" s="6">
        <f t="shared" si="515"/>
        <v>1.7166301782579772E-3</v>
      </c>
      <c r="K2333" s="6">
        <f t="shared" si="516"/>
        <v>1.355304076350085E-3</v>
      </c>
      <c r="L2333" s="6">
        <f t="shared" si="517"/>
        <v>8.6443038835737514E-4</v>
      </c>
      <c r="M2333" s="9">
        <f t="shared" si="518"/>
        <v>-0.48888064721792951</v>
      </c>
      <c r="N2333" s="9">
        <f t="shared" si="519"/>
        <v>-0.19619730367829202</v>
      </c>
      <c r="O2333" s="9">
        <f t="shared" si="520"/>
        <v>0.30254745226292723</v>
      </c>
      <c r="P2333" s="9">
        <f t="shared" si="521"/>
        <v>-0.12751016621109809</v>
      </c>
      <c r="Q2333" s="10">
        <f t="shared" si="522"/>
        <v>0.11091637038545121</v>
      </c>
      <c r="R2333" s="10">
        <f t="shared" si="505"/>
        <v>0.72126413551027557</v>
      </c>
      <c r="S2333" s="10">
        <f>_xlfn.PERCENTILE.INC($R$1519:R2333,0.75)</f>
        <v>0.78140559488074723</v>
      </c>
      <c r="T2333" s="10">
        <f t="shared" si="506"/>
        <v>0.78140559488074723</v>
      </c>
      <c r="U2333" s="11">
        <f t="shared" si="523"/>
        <v>0.72126413551027557</v>
      </c>
      <c r="V2333" s="10">
        <f t="shared" si="507"/>
        <v>2.8745195030165222E-2</v>
      </c>
      <c r="W2333" s="10">
        <f t="shared" si="508"/>
        <v>0.74952356105830209</v>
      </c>
      <c r="X2333" s="10">
        <f t="shared" si="524"/>
        <v>0.90158016938784447</v>
      </c>
      <c r="Y2333" s="10">
        <f>_xlfn.PERCENTILE.INC($X$1519:X2333,0.75)</f>
        <v>0.97675699360093404</v>
      </c>
      <c r="Z2333" s="10">
        <f t="shared" si="525"/>
        <v>0.97675699360093404</v>
      </c>
      <c r="AA2333" s="10">
        <f t="shared" si="526"/>
        <v>0.90158016938784447</v>
      </c>
      <c r="AB2333" s="10">
        <f t="shared" si="527"/>
        <v>2.1545200942324844E-2</v>
      </c>
      <c r="AC2333" s="10">
        <f t="shared" si="528"/>
        <v>1.942472591507638E-2</v>
      </c>
      <c r="AD2333" s="13">
        <f t="shared" si="529"/>
        <v>21545.200942324842</v>
      </c>
      <c r="AE2333" s="13">
        <f t="shared" si="509"/>
        <v>19424.725915076378</v>
      </c>
      <c r="AF2333" s="13"/>
      <c r="AG2333" s="2">
        <f t="shared" si="504"/>
        <v>38139</v>
      </c>
      <c r="AH2333" s="3">
        <f t="shared" si="510"/>
        <v>4524.9975492240455</v>
      </c>
      <c r="AI2333" s="3">
        <f t="shared" si="511"/>
        <v>4395.4517010373029</v>
      </c>
      <c r="AJ2333" s="3">
        <f t="shared" si="530"/>
        <v>175621.96802574754</v>
      </c>
      <c r="AK2333" s="3">
        <f t="shared" si="531"/>
        <v>115445.74653610273</v>
      </c>
    </row>
    <row r="2334" spans="2:37" x14ac:dyDescent="0.2">
      <c r="B2334" s="5">
        <v>38140</v>
      </c>
      <c r="C2334" s="1">
        <v>162.36000000000001</v>
      </c>
      <c r="D2334" s="1">
        <f t="shared" si="532"/>
        <v>23</v>
      </c>
      <c r="E2334" s="1" t="b">
        <f t="shared" si="533"/>
        <v>0</v>
      </c>
      <c r="F2334" s="6">
        <f t="shared" si="534"/>
        <v>1.1084817536430425E-2</v>
      </c>
      <c r="G2334" s="8">
        <f t="shared" si="512"/>
        <v>-5.7615244668321279E-4</v>
      </c>
      <c r="H2334" s="8">
        <f t="shared" si="513"/>
        <v>-1.2470158927238958E-4</v>
      </c>
      <c r="I2334" s="8">
        <f t="shared" si="514"/>
        <v>3.3016236953375147E-4</v>
      </c>
      <c r="J2334" s="6">
        <f t="shared" si="515"/>
        <v>1.7165265131127447E-3</v>
      </c>
      <c r="K2334" s="6">
        <f t="shared" si="516"/>
        <v>1.3546743778653188E-3</v>
      </c>
      <c r="L2334" s="6">
        <f t="shared" si="517"/>
        <v>8.6428934985272867E-4</v>
      </c>
      <c r="M2334" s="9">
        <f t="shared" si="518"/>
        <v>-0.33565018791257667</v>
      </c>
      <c r="N2334" s="9">
        <f t="shared" si="519"/>
        <v>-9.2052814543442524E-2</v>
      </c>
      <c r="O2334" s="9">
        <f t="shared" si="520"/>
        <v>0.38200444051521609</v>
      </c>
      <c r="P2334" s="9">
        <f t="shared" si="521"/>
        <v>-1.523285398026771E-2</v>
      </c>
      <c r="Q2334" s="10">
        <f t="shared" si="522"/>
        <v>0.1136060936935695</v>
      </c>
      <c r="R2334" s="10">
        <f t="shared" si="505"/>
        <v>0.70418757831586531</v>
      </c>
      <c r="S2334" s="10">
        <f>_xlfn.PERCENTILE.INC($R$1519:R2334,0.75)</f>
        <v>0.78139047386541938</v>
      </c>
      <c r="T2334" s="10">
        <f t="shared" si="506"/>
        <v>0.78139047386541938</v>
      </c>
      <c r="U2334" s="11">
        <f t="shared" si="523"/>
        <v>0.70418757831586531</v>
      </c>
      <c r="V2334" s="10">
        <f t="shared" si="507"/>
        <v>2.8745195030165222E-2</v>
      </c>
      <c r="W2334" s="10">
        <f t="shared" si="508"/>
        <v>0.74952356105830209</v>
      </c>
      <c r="X2334" s="10">
        <f t="shared" si="524"/>
        <v>0.8802344728948317</v>
      </c>
      <c r="Y2334" s="10">
        <f>_xlfn.PERCENTILE.INC($X$1519:X2334,0.75)</f>
        <v>0.97673809233177433</v>
      </c>
      <c r="Z2334" s="10">
        <f t="shared" si="525"/>
        <v>0.97673809233177433</v>
      </c>
      <c r="AA2334" s="10">
        <f t="shared" si="526"/>
        <v>0.90158016938784447</v>
      </c>
      <c r="AB2334" s="10">
        <f t="shared" si="527"/>
        <v>2.1545200942324844E-2</v>
      </c>
      <c r="AC2334" s="10">
        <f t="shared" si="528"/>
        <v>1.942472591507638E-2</v>
      </c>
      <c r="AD2334" s="13">
        <f t="shared" si="529"/>
        <v>21545.200942324842</v>
      </c>
      <c r="AE2334" s="13">
        <f t="shared" si="509"/>
        <v>19424.725915076378</v>
      </c>
      <c r="AF2334" s="13"/>
      <c r="AG2334" s="2">
        <f t="shared" si="504"/>
        <v>38140</v>
      </c>
      <c r="AH2334" s="3">
        <f t="shared" si="510"/>
        <v>238.82462123139973</v>
      </c>
      <c r="AI2334" s="3">
        <f t="shared" si="511"/>
        <v>215.31954246379317</v>
      </c>
      <c r="AJ2334" s="3">
        <f t="shared" si="530"/>
        <v>175860.79264697895</v>
      </c>
      <c r="AK2334" s="3">
        <f t="shared" si="531"/>
        <v>115661.06607856652</v>
      </c>
    </row>
    <row r="2335" spans="2:37" x14ac:dyDescent="0.2">
      <c r="B2335" s="5">
        <v>38141</v>
      </c>
      <c r="C2335" s="1">
        <v>161.38</v>
      </c>
      <c r="D2335" s="1">
        <f t="shared" si="532"/>
        <v>23</v>
      </c>
      <c r="E2335" s="1" t="b">
        <f t="shared" si="533"/>
        <v>0</v>
      </c>
      <c r="F2335" s="6">
        <f t="shared" si="534"/>
        <v>-6.0359694506036954E-3</v>
      </c>
      <c r="G2335" s="8">
        <f t="shared" si="512"/>
        <v>-7.7558012552638681E-4</v>
      </c>
      <c r="H2335" s="8">
        <f t="shared" si="513"/>
        <v>-2.1586716376859801E-4</v>
      </c>
      <c r="I2335" s="8">
        <f t="shared" si="514"/>
        <v>2.2226412411565665E-4</v>
      </c>
      <c r="J2335" s="6">
        <f t="shared" si="515"/>
        <v>1.7163117179971575E-3</v>
      </c>
      <c r="K2335" s="6">
        <f t="shared" si="516"/>
        <v>1.3542014325561718E-3</v>
      </c>
      <c r="L2335" s="6">
        <f t="shared" si="517"/>
        <v>8.6417420347871597E-4</v>
      </c>
      <c r="M2335" s="9">
        <f t="shared" si="518"/>
        <v>-0.45188768298537674</v>
      </c>
      <c r="N2335" s="9">
        <f t="shared" si="519"/>
        <v>-0.15940550539894952</v>
      </c>
      <c r="O2335" s="9">
        <f t="shared" si="520"/>
        <v>0.2571982862031022</v>
      </c>
      <c r="P2335" s="9">
        <f t="shared" si="521"/>
        <v>-0.11803163406040801</v>
      </c>
      <c r="Q2335" s="10">
        <f t="shared" si="522"/>
        <v>0.11340331839947149</v>
      </c>
      <c r="R2335" s="10">
        <f t="shared" si="505"/>
        <v>0.70544672880024684</v>
      </c>
      <c r="S2335" s="10">
        <f>_xlfn.PERCENTILE.INC($R$1519:R2335,0.75)</f>
        <v>0.78137535285009163</v>
      </c>
      <c r="T2335" s="10">
        <f t="shared" si="506"/>
        <v>0.78137535285009163</v>
      </c>
      <c r="U2335" s="11">
        <f t="shared" si="523"/>
        <v>0.70544672880024684</v>
      </c>
      <c r="V2335" s="10">
        <f t="shared" si="507"/>
        <v>2.8745195030165222E-2</v>
      </c>
      <c r="W2335" s="10">
        <f t="shared" si="508"/>
        <v>0.74952356105830209</v>
      </c>
      <c r="X2335" s="10">
        <f t="shared" si="524"/>
        <v>0.8818084110003086</v>
      </c>
      <c r="Y2335" s="10">
        <f>_xlfn.PERCENTILE.INC($X$1519:X2335,0.75)</f>
        <v>0.97671919106261462</v>
      </c>
      <c r="Z2335" s="10">
        <f t="shared" si="525"/>
        <v>0.97671919106261462</v>
      </c>
      <c r="AA2335" s="10">
        <f t="shared" si="526"/>
        <v>0.90158016938784447</v>
      </c>
      <c r="AB2335" s="10">
        <f t="shared" si="527"/>
        <v>2.1545200942324844E-2</v>
      </c>
      <c r="AC2335" s="10">
        <f t="shared" si="528"/>
        <v>1.942472591507638E-2</v>
      </c>
      <c r="AD2335" s="13">
        <f t="shared" si="529"/>
        <v>21545.200942324842</v>
      </c>
      <c r="AE2335" s="13">
        <f t="shared" si="509"/>
        <v>19424.725915076378</v>
      </c>
      <c r="AF2335" s="13"/>
      <c r="AG2335" s="2">
        <f t="shared" si="504"/>
        <v>38141</v>
      </c>
      <c r="AH2335" s="3">
        <f t="shared" si="510"/>
        <v>-130.0461746949907</v>
      </c>
      <c r="AI2335" s="3">
        <f t="shared" si="511"/>
        <v>-117.24705220975093</v>
      </c>
      <c r="AJ2335" s="3">
        <f t="shared" si="530"/>
        <v>175730.74647228396</v>
      </c>
      <c r="AK2335" s="3">
        <f t="shared" si="531"/>
        <v>115543.81902635677</v>
      </c>
    </row>
    <row r="2336" spans="2:37" x14ac:dyDescent="0.2">
      <c r="B2336" s="5">
        <v>38142</v>
      </c>
      <c r="C2336" s="1">
        <v>162.19</v>
      </c>
      <c r="D2336" s="1">
        <f t="shared" si="532"/>
        <v>23</v>
      </c>
      <c r="E2336" s="1" t="b">
        <f t="shared" si="533"/>
        <v>0</v>
      </c>
      <c r="F2336" s="6">
        <f t="shared" si="534"/>
        <v>5.0192093196184118E-3</v>
      </c>
      <c r="G2336" s="8">
        <f t="shared" si="512"/>
        <v>-7.3006785546856886E-4</v>
      </c>
      <c r="H2336" s="8">
        <f t="shared" si="513"/>
        <v>-1.4611310148523042E-4</v>
      </c>
      <c r="I2336" s="8">
        <f t="shared" si="514"/>
        <v>2.7476333198561117E-4</v>
      </c>
      <c r="J2336" s="6">
        <f t="shared" si="515"/>
        <v>1.715386236522148E-3</v>
      </c>
      <c r="K2336" s="6">
        <f t="shared" si="516"/>
        <v>1.3537127535007401E-3</v>
      </c>
      <c r="L2336" s="6">
        <f t="shared" si="517"/>
        <v>8.640807186482102E-4</v>
      </c>
      <c r="M2336" s="9">
        <f t="shared" si="518"/>
        <v>-0.425599692899916</v>
      </c>
      <c r="N2336" s="9">
        <f t="shared" si="519"/>
        <v>-0.10793508527372424</v>
      </c>
      <c r="O2336" s="9">
        <f t="shared" si="520"/>
        <v>0.31798340832724276</v>
      </c>
      <c r="P2336" s="9">
        <f t="shared" si="521"/>
        <v>-7.1850456615465838E-2</v>
      </c>
      <c r="Q2336" s="10">
        <f t="shared" si="522"/>
        <v>0.11401058622974974</v>
      </c>
      <c r="R2336" s="10">
        <f t="shared" si="505"/>
        <v>0.70168922593545024</v>
      </c>
      <c r="S2336" s="10">
        <f>_xlfn.PERCENTILE.INC($R$1519:R2336,0.75)</f>
        <v>0.78124635315435031</v>
      </c>
      <c r="T2336" s="10">
        <f t="shared" si="506"/>
        <v>0.78124635315435031</v>
      </c>
      <c r="U2336" s="11">
        <f t="shared" si="523"/>
        <v>0.70168922593545024</v>
      </c>
      <c r="V2336" s="10">
        <f t="shared" si="507"/>
        <v>2.8745195030165222E-2</v>
      </c>
      <c r="W2336" s="10">
        <f t="shared" si="508"/>
        <v>0.74952356105830209</v>
      </c>
      <c r="X2336" s="10">
        <f t="shared" si="524"/>
        <v>0.87711153241931283</v>
      </c>
      <c r="Y2336" s="10">
        <f>_xlfn.PERCENTILE.INC($X$1519:X2336,0.75)</f>
        <v>0.97655794144293795</v>
      </c>
      <c r="Z2336" s="10">
        <f t="shared" si="525"/>
        <v>0.97655794144293795</v>
      </c>
      <c r="AA2336" s="10">
        <f t="shared" si="526"/>
        <v>0.90158016938784447</v>
      </c>
      <c r="AB2336" s="10">
        <f t="shared" si="527"/>
        <v>2.1545200942324844E-2</v>
      </c>
      <c r="AC2336" s="10">
        <f t="shared" si="528"/>
        <v>1.942472591507638E-2</v>
      </c>
      <c r="AD2336" s="13">
        <f t="shared" si="529"/>
        <v>21545.200942324842</v>
      </c>
      <c r="AE2336" s="13">
        <f t="shared" si="509"/>
        <v>19424.725915076378</v>
      </c>
      <c r="AF2336" s="13"/>
      <c r="AG2336" s="2">
        <f t="shared" si="504"/>
        <v>38142</v>
      </c>
      <c r="AH2336" s="3">
        <f t="shared" si="510"/>
        <v>108.13987336276823</v>
      </c>
      <c r="AI2336" s="3">
        <f t="shared" si="511"/>
        <v>97.496765343984634</v>
      </c>
      <c r="AJ2336" s="3">
        <f t="shared" si="530"/>
        <v>175838.88634564672</v>
      </c>
      <c r="AK2336" s="3">
        <f t="shared" si="531"/>
        <v>115641.31579170075</v>
      </c>
    </row>
    <row r="2337" spans="2:37" x14ac:dyDescent="0.2">
      <c r="B2337" s="5">
        <v>38145</v>
      </c>
      <c r="C2337" s="1">
        <v>163.53</v>
      </c>
      <c r="D2337" s="1">
        <f t="shared" si="532"/>
        <v>24</v>
      </c>
      <c r="E2337" s="1" t="b">
        <f t="shared" si="533"/>
        <v>1</v>
      </c>
      <c r="F2337" s="6">
        <f t="shared" si="534"/>
        <v>8.2619150379186213E-3</v>
      </c>
      <c r="G2337" s="8">
        <f t="shared" si="512"/>
        <v>-5.8336267577829631E-4</v>
      </c>
      <c r="H2337" s="8">
        <f t="shared" si="513"/>
        <v>-4.9653708381009193E-5</v>
      </c>
      <c r="I2337" s="8">
        <f t="shared" si="514"/>
        <v>3.3195990425244056E-4</v>
      </c>
      <c r="J2337" s="6">
        <f t="shared" si="515"/>
        <v>1.7134684673734931E-3</v>
      </c>
      <c r="K2337" s="6">
        <f t="shared" si="516"/>
        <v>1.3531565884341392E-3</v>
      </c>
      <c r="L2337" s="6">
        <f t="shared" si="517"/>
        <v>8.6398321110904466E-4</v>
      </c>
      <c r="M2337" s="9">
        <f t="shared" si="518"/>
        <v>-0.34045719946776115</v>
      </c>
      <c r="N2337" s="9">
        <f t="shared" si="519"/>
        <v>-3.6694724620502363E-2</v>
      </c>
      <c r="O2337" s="9">
        <f t="shared" si="520"/>
        <v>0.38422031815447322</v>
      </c>
      <c r="P2337" s="9">
        <f t="shared" si="521"/>
        <v>2.3561313554032273E-3</v>
      </c>
      <c r="Q2337" s="10">
        <f t="shared" si="522"/>
        <v>0.11498399919627943</v>
      </c>
      <c r="R2337" s="10">
        <f t="shared" si="505"/>
        <v>0.69574897863344265</v>
      </c>
      <c r="S2337" s="10">
        <f>_xlfn.PERCENTILE.INC($R$1519:R2337,0.75)</f>
        <v>0.78111735345860889</v>
      </c>
      <c r="T2337" s="10">
        <f t="shared" si="506"/>
        <v>0.78111735345860889</v>
      </c>
      <c r="U2337" s="11">
        <f t="shared" si="523"/>
        <v>0.69574897863344265</v>
      </c>
      <c r="V2337" s="10">
        <f t="shared" si="507"/>
        <v>-7.1850456615465838E-2</v>
      </c>
      <c r="W2337" s="10">
        <f t="shared" si="508"/>
        <v>0.70168922593545024</v>
      </c>
      <c r="X2337" s="10">
        <f t="shared" si="524"/>
        <v>0.86968622329180334</v>
      </c>
      <c r="Y2337" s="10">
        <f>_xlfn.PERCENTILE.INC($X$1519:X2337,0.75)</f>
        <v>0.97639669182326116</v>
      </c>
      <c r="Z2337" s="10">
        <f t="shared" si="525"/>
        <v>0.97639669182326116</v>
      </c>
      <c r="AA2337" s="10">
        <f t="shared" si="526"/>
        <v>0.86968622329180334</v>
      </c>
      <c r="AB2337" s="10">
        <f t="shared" si="527"/>
        <v>-5.0416691285614872E-2</v>
      </c>
      <c r="AC2337" s="10">
        <f t="shared" si="528"/>
        <v>-4.3846701835055173E-2</v>
      </c>
      <c r="AD2337" s="13">
        <f t="shared" si="529"/>
        <v>-50416.69128561487</v>
      </c>
      <c r="AE2337" s="13">
        <f t="shared" si="509"/>
        <v>-43846.701835055173</v>
      </c>
      <c r="AF2337" s="13"/>
      <c r="AG2337" s="2">
        <f t="shared" si="504"/>
        <v>38145</v>
      </c>
      <c r="AH2337" s="3">
        <f t="shared" si="510"/>
        <v>178.00461966037207</v>
      </c>
      <c r="AI2337" s="3">
        <f t="shared" si="511"/>
        <v>160.48543514521708</v>
      </c>
      <c r="AJ2337" s="3">
        <f t="shared" si="530"/>
        <v>176016.8909653071</v>
      </c>
      <c r="AK2337" s="3">
        <f t="shared" si="531"/>
        <v>115801.80122684597</v>
      </c>
    </row>
    <row r="2338" spans="2:37" x14ac:dyDescent="0.2">
      <c r="B2338" s="5">
        <v>38146</v>
      </c>
      <c r="C2338" s="1">
        <v>163.65</v>
      </c>
      <c r="D2338" s="1">
        <f t="shared" si="532"/>
        <v>24</v>
      </c>
      <c r="E2338" s="1" t="b">
        <f t="shared" si="533"/>
        <v>0</v>
      </c>
      <c r="F2338" s="6">
        <f t="shared" si="534"/>
        <v>7.3381031003494357E-4</v>
      </c>
      <c r="G2338" s="8">
        <f t="shared" si="512"/>
        <v>-5.2100130237413245E-4</v>
      </c>
      <c r="H2338" s="8">
        <f t="shared" si="513"/>
        <v>-6.9792129317896003E-5</v>
      </c>
      <c r="I2338" s="8">
        <f t="shared" si="514"/>
        <v>3.2687588840878465E-4</v>
      </c>
      <c r="J2338" s="6">
        <f t="shared" si="515"/>
        <v>1.7115775127772702E-3</v>
      </c>
      <c r="K2338" s="6">
        <f t="shared" si="516"/>
        <v>1.3525789168601487E-3</v>
      </c>
      <c r="L2338" s="6">
        <f t="shared" si="517"/>
        <v>8.6386875952020818E-4</v>
      </c>
      <c r="M2338" s="9">
        <f t="shared" si="518"/>
        <v>-0.30439831002963813</v>
      </c>
      <c r="N2338" s="9">
        <f t="shared" si="519"/>
        <v>-5.1599302967038803E-2</v>
      </c>
      <c r="O2338" s="9">
        <f t="shared" si="520"/>
        <v>0.37838605089774424</v>
      </c>
      <c r="P2338" s="9">
        <f t="shared" si="521"/>
        <v>7.4628126336891048E-3</v>
      </c>
      <c r="Q2338" s="10">
        <f t="shared" si="522"/>
        <v>0.11461297077494212</v>
      </c>
      <c r="R2338" s="10">
        <f t="shared" si="505"/>
        <v>0.69800127733440132</v>
      </c>
      <c r="S2338" s="10">
        <f>_xlfn.PERCENTILE.INC($R$1519:R2338,0.75)</f>
        <v>0.78098835376286746</v>
      </c>
      <c r="T2338" s="10">
        <f t="shared" si="506"/>
        <v>0.78098835376286746</v>
      </c>
      <c r="U2338" s="11">
        <f t="shared" si="523"/>
        <v>0.69800127733440132</v>
      </c>
      <c r="V2338" s="10">
        <f t="shared" si="507"/>
        <v>-7.1850456615465838E-2</v>
      </c>
      <c r="W2338" s="10">
        <f t="shared" si="508"/>
        <v>0.70168922593545024</v>
      </c>
      <c r="X2338" s="10">
        <f t="shared" si="524"/>
        <v>0.87250159666800164</v>
      </c>
      <c r="Y2338" s="10">
        <f>_xlfn.PERCENTILE.INC($X$1519:X2338,0.75)</f>
        <v>0.97623544220358438</v>
      </c>
      <c r="Z2338" s="10">
        <f t="shared" si="525"/>
        <v>0.97623544220358438</v>
      </c>
      <c r="AA2338" s="10">
        <f t="shared" si="526"/>
        <v>0.86968622329180334</v>
      </c>
      <c r="AB2338" s="10">
        <f t="shared" si="527"/>
        <v>-5.0416691285614872E-2</v>
      </c>
      <c r="AC2338" s="10">
        <f t="shared" si="528"/>
        <v>-4.3846701835055173E-2</v>
      </c>
      <c r="AD2338" s="13">
        <f t="shared" si="529"/>
        <v>-50416.69128561487</v>
      </c>
      <c r="AE2338" s="13">
        <f t="shared" si="509"/>
        <v>-43846.701835055173</v>
      </c>
      <c r="AF2338" s="13"/>
      <c r="AG2338" s="2">
        <f t="shared" si="504"/>
        <v>38146</v>
      </c>
      <c r="AH2338" s="3">
        <f t="shared" si="510"/>
        <v>-36.996287863233086</v>
      </c>
      <c r="AI2338" s="3">
        <f t="shared" si="511"/>
        <v>-32.175161867591569</v>
      </c>
      <c r="AJ2338" s="3">
        <f t="shared" si="530"/>
        <v>175979.89467744387</v>
      </c>
      <c r="AK2338" s="3">
        <f t="shared" si="531"/>
        <v>115769.62606497838</v>
      </c>
    </row>
    <row r="2339" spans="2:37" x14ac:dyDescent="0.2">
      <c r="B2339" s="5">
        <v>38147</v>
      </c>
      <c r="C2339" s="1">
        <v>163.97</v>
      </c>
      <c r="D2339" s="1">
        <f t="shared" si="532"/>
        <v>24</v>
      </c>
      <c r="E2339" s="1" t="b">
        <f t="shared" si="533"/>
        <v>0</v>
      </c>
      <c r="F2339" s="6">
        <f t="shared" si="534"/>
        <v>1.9553926061717242E-3</v>
      </c>
      <c r="G2339" s="8">
        <f t="shared" si="512"/>
        <v>-5.4180746778374354E-4</v>
      </c>
      <c r="H2339" s="8">
        <f t="shared" si="513"/>
        <v>-7.0107731459572272E-5</v>
      </c>
      <c r="I2339" s="8">
        <f t="shared" si="514"/>
        <v>2.8999440220603499E-4</v>
      </c>
      <c r="J2339" s="6">
        <f t="shared" si="515"/>
        <v>1.7092462845415693E-3</v>
      </c>
      <c r="K2339" s="6">
        <f t="shared" si="516"/>
        <v>1.3520163728029462E-3</v>
      </c>
      <c r="L2339" s="6">
        <f t="shared" si="517"/>
        <v>8.6375010676706572E-4</v>
      </c>
      <c r="M2339" s="9">
        <f t="shared" si="518"/>
        <v>-0.31698619016103918</v>
      </c>
      <c r="N2339" s="9">
        <f t="shared" si="519"/>
        <v>-5.1854203003642428E-2</v>
      </c>
      <c r="O2339" s="9">
        <f t="shared" si="520"/>
        <v>0.33573877436780458</v>
      </c>
      <c r="P2339" s="9">
        <f t="shared" si="521"/>
        <v>-1.1033872932292335E-2</v>
      </c>
      <c r="Q2339" s="10">
        <f t="shared" si="522"/>
        <v>0.11393271651938539</v>
      </c>
      <c r="R2339" s="10">
        <f t="shared" si="505"/>
        <v>0.7021688101888468</v>
      </c>
      <c r="S2339" s="10">
        <f>_xlfn.PERCENTILE.INC($R$1519:R2339,0.75)</f>
        <v>0.78085935406712614</v>
      </c>
      <c r="T2339" s="10">
        <f t="shared" si="506"/>
        <v>0.78085935406712614</v>
      </c>
      <c r="U2339" s="11">
        <f t="shared" si="523"/>
        <v>0.7021688101888468</v>
      </c>
      <c r="V2339" s="10">
        <f t="shared" si="507"/>
        <v>-7.1850456615465838E-2</v>
      </c>
      <c r="W2339" s="10">
        <f t="shared" si="508"/>
        <v>0.70168922593545024</v>
      </c>
      <c r="X2339" s="10">
        <f t="shared" si="524"/>
        <v>0.87771101273605845</v>
      </c>
      <c r="Y2339" s="10">
        <f>_xlfn.PERCENTILE.INC($X$1519:X2339,0.75)</f>
        <v>0.97607419258390771</v>
      </c>
      <c r="Z2339" s="10">
        <f t="shared" si="525"/>
        <v>0.97607419258390771</v>
      </c>
      <c r="AA2339" s="10">
        <f t="shared" si="526"/>
        <v>0.86968622329180334</v>
      </c>
      <c r="AB2339" s="10">
        <f t="shared" si="527"/>
        <v>-5.0416691285614872E-2</v>
      </c>
      <c r="AC2339" s="10">
        <f t="shared" si="528"/>
        <v>-4.3846701835055173E-2</v>
      </c>
      <c r="AD2339" s="13">
        <f t="shared" si="529"/>
        <v>-50416.69128561487</v>
      </c>
      <c r="AE2339" s="13">
        <f t="shared" si="509"/>
        <v>-43846.701835055173</v>
      </c>
      <c r="AF2339" s="13"/>
      <c r="AG2339" s="2">
        <f t="shared" si="504"/>
        <v>38147</v>
      </c>
      <c r="AH2339" s="3">
        <f t="shared" si="510"/>
        <v>-98.584425367533711</v>
      </c>
      <c r="AI2339" s="3">
        <f t="shared" si="511"/>
        <v>-85.73751657328306</v>
      </c>
      <c r="AJ2339" s="3">
        <f t="shared" si="530"/>
        <v>175881.31025207634</v>
      </c>
      <c r="AK2339" s="3">
        <f t="shared" si="531"/>
        <v>115683.8885484051</v>
      </c>
    </row>
    <row r="2340" spans="2:37" x14ac:dyDescent="0.2">
      <c r="B2340" s="5">
        <v>38148</v>
      </c>
      <c r="C2340" s="1">
        <v>164.15</v>
      </c>
      <c r="D2340" s="1">
        <f t="shared" si="532"/>
        <v>24</v>
      </c>
      <c r="E2340" s="1" t="b">
        <f t="shared" si="533"/>
        <v>0</v>
      </c>
      <c r="F2340" s="6">
        <f t="shared" si="534"/>
        <v>1.0977617856926525E-3</v>
      </c>
      <c r="G2340" s="8">
        <f t="shared" si="512"/>
        <v>-5.0240675293195273E-4</v>
      </c>
      <c r="H2340" s="8">
        <f t="shared" si="513"/>
        <v>-4.0254451981196513E-5</v>
      </c>
      <c r="I2340" s="8">
        <f t="shared" si="514"/>
        <v>2.7544247629397419E-4</v>
      </c>
      <c r="J2340" s="6">
        <f t="shared" si="515"/>
        <v>1.7052282555839518E-3</v>
      </c>
      <c r="K2340" s="6">
        <f t="shared" si="516"/>
        <v>1.3514671570048519E-3</v>
      </c>
      <c r="L2340" s="6">
        <f t="shared" si="517"/>
        <v>8.6362886655352823E-4</v>
      </c>
      <c r="M2340" s="9">
        <f t="shared" si="518"/>
        <v>-0.29462727425889657</v>
      </c>
      <c r="N2340" s="9">
        <f t="shared" si="519"/>
        <v>-2.978574194167561E-2</v>
      </c>
      <c r="O2340" s="9">
        <f t="shared" si="520"/>
        <v>0.31893616223503352</v>
      </c>
      <c r="P2340" s="9">
        <f t="shared" si="521"/>
        <v>-1.8256179885128843E-3</v>
      </c>
      <c r="Q2340" s="10">
        <f t="shared" si="522"/>
        <v>0.11394752082607211</v>
      </c>
      <c r="R2340" s="10">
        <f t="shared" si="505"/>
        <v>0.70207758290863453</v>
      </c>
      <c r="S2340" s="10">
        <f>_xlfn.PERCENTILE.INC($R$1519:R2340,0.75)</f>
        <v>0.78079183230094662</v>
      </c>
      <c r="T2340" s="10">
        <f t="shared" si="506"/>
        <v>0.78079183230094662</v>
      </c>
      <c r="U2340" s="11">
        <f t="shared" si="523"/>
        <v>0.70207758290863453</v>
      </c>
      <c r="V2340" s="10">
        <f t="shared" si="507"/>
        <v>-7.1850456615465838E-2</v>
      </c>
      <c r="W2340" s="10">
        <f t="shared" si="508"/>
        <v>0.70168922593545024</v>
      </c>
      <c r="X2340" s="10">
        <f t="shared" si="524"/>
        <v>0.87759697863579322</v>
      </c>
      <c r="Y2340" s="10">
        <f>_xlfn.PERCENTILE.INC($X$1519:X2340,0.75)</f>
        <v>0.97598979037618327</v>
      </c>
      <c r="Z2340" s="10">
        <f t="shared" si="525"/>
        <v>0.97598979037618327</v>
      </c>
      <c r="AA2340" s="10">
        <f t="shared" si="526"/>
        <v>0.86968622329180334</v>
      </c>
      <c r="AB2340" s="10">
        <f t="shared" si="527"/>
        <v>-5.0416691285614872E-2</v>
      </c>
      <c r="AC2340" s="10">
        <f t="shared" si="528"/>
        <v>-4.3846701835055173E-2</v>
      </c>
      <c r="AD2340" s="13">
        <f t="shared" si="529"/>
        <v>-50416.69128561487</v>
      </c>
      <c r="AE2340" s="13">
        <f t="shared" si="509"/>
        <v>-43846.701835055173</v>
      </c>
      <c r="AF2340" s="13"/>
      <c r="AG2340" s="2">
        <f t="shared" si="504"/>
        <v>38148</v>
      </c>
      <c r="AH2340" s="3">
        <f t="shared" si="510"/>
        <v>-55.345517054411772</v>
      </c>
      <c r="AI2340" s="3">
        <f t="shared" si="511"/>
        <v>-48.133233703183471</v>
      </c>
      <c r="AJ2340" s="3">
        <f t="shared" si="530"/>
        <v>175825.96473502193</v>
      </c>
      <c r="AK2340" s="3">
        <f t="shared" si="531"/>
        <v>115635.75531470192</v>
      </c>
    </row>
    <row r="2341" spans="2:37" x14ac:dyDescent="0.2">
      <c r="B2341" s="5">
        <v>38149</v>
      </c>
      <c r="C2341" s="1">
        <v>162.63</v>
      </c>
      <c r="D2341" s="1">
        <f t="shared" si="532"/>
        <v>24</v>
      </c>
      <c r="E2341" s="1" t="b">
        <f t="shared" si="533"/>
        <v>0</v>
      </c>
      <c r="F2341" s="6">
        <f t="shared" si="534"/>
        <v>-9.2598233323181178E-3</v>
      </c>
      <c r="G2341" s="8">
        <f t="shared" si="512"/>
        <v>-7.6140982833134351E-4</v>
      </c>
      <c r="H2341" s="8">
        <f t="shared" si="513"/>
        <v>-1.320592697150358E-4</v>
      </c>
      <c r="I2341" s="8">
        <f t="shared" si="514"/>
        <v>1.9696367246039258E-4</v>
      </c>
      <c r="J2341" s="6">
        <f t="shared" si="515"/>
        <v>1.7022954080038563E-3</v>
      </c>
      <c r="K2341" s="6">
        <f t="shared" si="516"/>
        <v>1.350977521376216E-3</v>
      </c>
      <c r="L2341" s="6">
        <f t="shared" si="517"/>
        <v>8.635221638229123E-4</v>
      </c>
      <c r="M2341" s="9">
        <f t="shared" si="518"/>
        <v>-0.44728419330237579</v>
      </c>
      <c r="N2341" s="9">
        <f t="shared" si="519"/>
        <v>-9.7750900829578158E-2</v>
      </c>
      <c r="O2341" s="9">
        <f t="shared" si="520"/>
        <v>0.22809336078695613</v>
      </c>
      <c r="P2341" s="9">
        <f t="shared" si="521"/>
        <v>-0.10564724444833261</v>
      </c>
      <c r="Q2341" s="10">
        <f t="shared" si="522"/>
        <v>0.11522058294999811</v>
      </c>
      <c r="R2341" s="10">
        <f t="shared" si="505"/>
        <v>0.69432038922001749</v>
      </c>
      <c r="S2341" s="10">
        <f>_xlfn.PERCENTILE.INC($R$1519:R2341,0.75)</f>
        <v>0.78072431053476699</v>
      </c>
      <c r="T2341" s="10">
        <f t="shared" si="506"/>
        <v>0.78072431053476699</v>
      </c>
      <c r="U2341" s="11">
        <f t="shared" si="523"/>
        <v>0.69432038922001749</v>
      </c>
      <c r="V2341" s="10">
        <f t="shared" si="507"/>
        <v>-7.1850456615465838E-2</v>
      </c>
      <c r="W2341" s="10">
        <f t="shared" si="508"/>
        <v>0.70168922593545024</v>
      </c>
      <c r="X2341" s="10">
        <f t="shared" si="524"/>
        <v>0.86790048652502194</v>
      </c>
      <c r="Y2341" s="10">
        <f>_xlfn.PERCENTILE.INC($X$1519:X2341,0.75)</f>
        <v>0.97590538816845873</v>
      </c>
      <c r="Z2341" s="10">
        <f t="shared" si="525"/>
        <v>0.97590538816845873</v>
      </c>
      <c r="AA2341" s="10">
        <f t="shared" si="526"/>
        <v>0.86968622329180334</v>
      </c>
      <c r="AB2341" s="10">
        <f t="shared" si="527"/>
        <v>-5.0416691285614872E-2</v>
      </c>
      <c r="AC2341" s="10">
        <f t="shared" si="528"/>
        <v>-4.3846701835055173E-2</v>
      </c>
      <c r="AD2341" s="13">
        <f t="shared" si="529"/>
        <v>-50416.69128561487</v>
      </c>
      <c r="AE2341" s="13">
        <f t="shared" si="509"/>
        <v>-43846.701835055173</v>
      </c>
      <c r="AF2341" s="13"/>
      <c r="AG2341" s="2">
        <f t="shared" si="504"/>
        <v>38149</v>
      </c>
      <c r="AH2341" s="3">
        <f t="shared" si="510"/>
        <v>466.84965430481611</v>
      </c>
      <c r="AI2341" s="3">
        <f t="shared" si="511"/>
        <v>406.01271269743955</v>
      </c>
      <c r="AJ2341" s="3">
        <f t="shared" si="530"/>
        <v>176292.81438932676</v>
      </c>
      <c r="AK2341" s="3">
        <f t="shared" si="531"/>
        <v>116041.76802739936</v>
      </c>
    </row>
    <row r="2342" spans="2:37" x14ac:dyDescent="0.2">
      <c r="B2342" s="5">
        <v>38152</v>
      </c>
      <c r="C2342" s="1">
        <v>161.44999999999999</v>
      </c>
      <c r="D2342" s="1">
        <f t="shared" si="532"/>
        <v>25</v>
      </c>
      <c r="E2342" s="1" t="b">
        <f t="shared" si="533"/>
        <v>1</v>
      </c>
      <c r="F2342" s="6">
        <f t="shared" si="534"/>
        <v>-7.2557338744390076E-3</v>
      </c>
      <c r="G2342" s="8">
        <f t="shared" si="512"/>
        <v>-9.0159278220278138E-4</v>
      </c>
      <c r="H2342" s="8">
        <f t="shared" si="513"/>
        <v>-2.1469481160583804E-4</v>
      </c>
      <c r="I2342" s="8">
        <f t="shared" si="514"/>
        <v>1.4648184354368023E-4</v>
      </c>
      <c r="J2342" s="6">
        <f t="shared" si="515"/>
        <v>1.7012014195652201E-3</v>
      </c>
      <c r="K2342" s="6">
        <f t="shared" si="516"/>
        <v>1.3505425238025301E-3</v>
      </c>
      <c r="L2342" s="6">
        <f t="shared" si="517"/>
        <v>8.6342218254785148E-4</v>
      </c>
      <c r="M2342" s="9">
        <f t="shared" si="518"/>
        <v>-0.52997415346220644</v>
      </c>
      <c r="N2342" s="9">
        <f t="shared" si="519"/>
        <v>-0.15896930886807803</v>
      </c>
      <c r="O2342" s="9">
        <f t="shared" si="520"/>
        <v>0.16965262939090878</v>
      </c>
      <c r="P2342" s="9">
        <f t="shared" si="521"/>
        <v>-0.17309694431312525</v>
      </c>
      <c r="Q2342" s="10">
        <f t="shared" si="522"/>
        <v>0.11577643567752781</v>
      </c>
      <c r="R2342" s="10">
        <f t="shared" si="505"/>
        <v>0.69098689670170932</v>
      </c>
      <c r="S2342" s="10">
        <f>_xlfn.PERCENTILE.INC($R$1519:R2342,0.75)</f>
        <v>0.78065678876858746</v>
      </c>
      <c r="T2342" s="10">
        <f t="shared" si="506"/>
        <v>0.78065678876858746</v>
      </c>
      <c r="U2342" s="11">
        <f t="shared" si="523"/>
        <v>0.69098689670170932</v>
      </c>
      <c r="V2342" s="10">
        <f t="shared" si="507"/>
        <v>-0.10564724444833261</v>
      </c>
      <c r="W2342" s="10">
        <f t="shared" si="508"/>
        <v>0.69432038922001749</v>
      </c>
      <c r="X2342" s="10">
        <f t="shared" si="524"/>
        <v>0.86373362087713668</v>
      </c>
      <c r="Y2342" s="10">
        <f>_xlfn.PERCENTILE.INC($X$1519:X2342,0.75)</f>
        <v>0.9758209859607343</v>
      </c>
      <c r="Z2342" s="10">
        <f t="shared" si="525"/>
        <v>0.9758209859607343</v>
      </c>
      <c r="AA2342" s="10">
        <f t="shared" si="526"/>
        <v>0.86373362087713668</v>
      </c>
      <c r="AB2342" s="10">
        <f t="shared" si="527"/>
        <v>-7.3353035885388634E-2</v>
      </c>
      <c r="AC2342" s="10">
        <f t="shared" si="528"/>
        <v>-6.3357483287617269E-2</v>
      </c>
      <c r="AD2342" s="13">
        <f t="shared" si="529"/>
        <v>-73353.035885388628</v>
      </c>
      <c r="AE2342" s="13">
        <f t="shared" si="509"/>
        <v>-63357.483287617266</v>
      </c>
      <c r="AF2342" s="13"/>
      <c r="AG2342" s="2">
        <f t="shared" si="504"/>
        <v>38152</v>
      </c>
      <c r="AH2342" s="3">
        <f t="shared" si="510"/>
        <v>365.81009479816976</v>
      </c>
      <c r="AI2342" s="3">
        <f t="shared" si="511"/>
        <v>318.1399997870368</v>
      </c>
      <c r="AJ2342" s="3">
        <f t="shared" si="530"/>
        <v>176658.62448412491</v>
      </c>
      <c r="AK2342" s="3">
        <f t="shared" si="531"/>
        <v>116359.90802718639</v>
      </c>
    </row>
    <row r="2343" spans="2:37" x14ac:dyDescent="0.2">
      <c r="B2343" s="5">
        <v>38153</v>
      </c>
      <c r="C2343" s="1">
        <v>162.97</v>
      </c>
      <c r="D2343" s="1">
        <f t="shared" si="532"/>
        <v>25</v>
      </c>
      <c r="E2343" s="1" t="b">
        <f t="shared" si="533"/>
        <v>0</v>
      </c>
      <c r="F2343" s="6">
        <f t="shared" si="534"/>
        <v>9.4146794673273249E-3</v>
      </c>
      <c r="G2343" s="8">
        <f t="shared" si="512"/>
        <v>-7.0457860960468517E-4</v>
      </c>
      <c r="H2343" s="8">
        <f t="shared" si="513"/>
        <v>-1.3556490977370699E-4</v>
      </c>
      <c r="I2343" s="8">
        <f t="shared" si="514"/>
        <v>1.9962985779658259E-4</v>
      </c>
      <c r="J2343" s="6">
        <f t="shared" si="515"/>
        <v>1.7008415926423217E-3</v>
      </c>
      <c r="K2343" s="6">
        <f t="shared" si="516"/>
        <v>1.3500329456948884E-3</v>
      </c>
      <c r="L2343" s="6">
        <f t="shared" si="517"/>
        <v>8.6330360792376574E-4</v>
      </c>
      <c r="M2343" s="9">
        <f t="shared" si="518"/>
        <v>-0.41425292787560286</v>
      </c>
      <c r="N2343" s="9">
        <f t="shared" si="519"/>
        <v>-0.10041600111020185</v>
      </c>
      <c r="O2343" s="9">
        <f t="shared" si="520"/>
        <v>0.23123945731755932</v>
      </c>
      <c r="P2343" s="9">
        <f t="shared" si="521"/>
        <v>-9.4476490556081802E-2</v>
      </c>
      <c r="Q2343" s="10">
        <f t="shared" si="522"/>
        <v>0.11748011311433697</v>
      </c>
      <c r="R2343" s="10">
        <f t="shared" si="505"/>
        <v>0.68096631744081126</v>
      </c>
      <c r="S2343" s="10">
        <f>_xlfn.PERCENTILE.INC($R$1519:R2343,0.75)</f>
        <v>0.78058926700240794</v>
      </c>
      <c r="T2343" s="10">
        <f t="shared" si="506"/>
        <v>0.78058926700240794</v>
      </c>
      <c r="U2343" s="11">
        <f t="shared" si="523"/>
        <v>0.68096631744081126</v>
      </c>
      <c r="V2343" s="10">
        <f t="shared" si="507"/>
        <v>-0.10564724444833261</v>
      </c>
      <c r="W2343" s="10">
        <f t="shared" si="508"/>
        <v>0.69432038922001749</v>
      </c>
      <c r="X2343" s="10">
        <f t="shared" si="524"/>
        <v>0.85120789680101405</v>
      </c>
      <c r="Y2343" s="10">
        <f>_xlfn.PERCENTILE.INC($X$1519:X2343,0.75)</f>
        <v>0.97573658375300987</v>
      </c>
      <c r="Z2343" s="10">
        <f t="shared" si="525"/>
        <v>0.97573658375300987</v>
      </c>
      <c r="AA2343" s="10">
        <f t="shared" si="526"/>
        <v>0.86373362087713668</v>
      </c>
      <c r="AB2343" s="10">
        <f t="shared" si="527"/>
        <v>-7.3353035885388634E-2</v>
      </c>
      <c r="AC2343" s="10">
        <f t="shared" si="528"/>
        <v>-6.3357483287617269E-2</v>
      </c>
      <c r="AD2343" s="13">
        <f t="shared" si="529"/>
        <v>-73353.035885388628</v>
      </c>
      <c r="AE2343" s="13">
        <f t="shared" si="509"/>
        <v>-63357.483287617266</v>
      </c>
      <c r="AF2343" s="13"/>
      <c r="AG2343" s="2">
        <f t="shared" si="504"/>
        <v>38153</v>
      </c>
      <c r="AH2343" s="3">
        <f t="shared" si="510"/>
        <v>-690.59532081629277</v>
      </c>
      <c r="AI2343" s="3">
        <f t="shared" si="511"/>
        <v>-596.49039700946446</v>
      </c>
      <c r="AJ2343" s="3">
        <f t="shared" si="530"/>
        <v>175968.02916330862</v>
      </c>
      <c r="AK2343" s="3">
        <f t="shared" si="531"/>
        <v>115763.41763017693</v>
      </c>
    </row>
    <row r="2344" spans="2:37" x14ac:dyDescent="0.2">
      <c r="B2344" s="5">
        <v>38154</v>
      </c>
      <c r="C2344" s="1">
        <v>162.65</v>
      </c>
      <c r="D2344" s="1">
        <f t="shared" si="532"/>
        <v>25</v>
      </c>
      <c r="E2344" s="1" t="b">
        <f t="shared" si="533"/>
        <v>0</v>
      </c>
      <c r="F2344" s="6">
        <f t="shared" si="534"/>
        <v>-1.9635515739092613E-3</v>
      </c>
      <c r="G2344" s="8">
        <f t="shared" si="512"/>
        <v>-6.9322925245577532E-4</v>
      </c>
      <c r="H2344" s="8">
        <f t="shared" si="513"/>
        <v>-1.5528063344966514E-4</v>
      </c>
      <c r="I2344" s="8">
        <f t="shared" si="514"/>
        <v>1.9353073478776319E-4</v>
      </c>
      <c r="J2344" s="6">
        <f t="shared" si="515"/>
        <v>1.7002043130867641E-3</v>
      </c>
      <c r="K2344" s="6">
        <f t="shared" si="516"/>
        <v>1.3495903968550431E-3</v>
      </c>
      <c r="L2344" s="6">
        <f t="shared" si="517"/>
        <v>8.6320325915220522E-4</v>
      </c>
      <c r="M2344" s="9">
        <f t="shared" si="518"/>
        <v>-0.40773291016842561</v>
      </c>
      <c r="N2344" s="9">
        <f t="shared" si="519"/>
        <v>-0.11505760104066859</v>
      </c>
      <c r="O2344" s="9">
        <f t="shared" si="520"/>
        <v>0.224200653479737</v>
      </c>
      <c r="P2344" s="9">
        <f t="shared" si="521"/>
        <v>-9.9529952576452418E-2</v>
      </c>
      <c r="Q2344" s="10">
        <f t="shared" si="522"/>
        <v>0.1174991663158179</v>
      </c>
      <c r="R2344" s="10">
        <f t="shared" si="505"/>
        <v>0.68085589462799689</v>
      </c>
      <c r="S2344" s="10">
        <f>_xlfn.PERCENTILE.INC($R$1519:R2344,0.75)</f>
        <v>0.78051798688146456</v>
      </c>
      <c r="T2344" s="10">
        <f t="shared" si="506"/>
        <v>0.78051798688146456</v>
      </c>
      <c r="U2344" s="11">
        <f t="shared" si="523"/>
        <v>0.68085589462799689</v>
      </c>
      <c r="V2344" s="10">
        <f t="shared" si="507"/>
        <v>-0.10564724444833261</v>
      </c>
      <c r="W2344" s="10">
        <f t="shared" si="508"/>
        <v>0.69432038922001749</v>
      </c>
      <c r="X2344" s="10">
        <f t="shared" si="524"/>
        <v>0.8510698682849962</v>
      </c>
      <c r="Y2344" s="10">
        <f>_xlfn.PERCENTILE.INC($X$1519:X2344,0.75)</f>
        <v>0.97564748360183073</v>
      </c>
      <c r="Z2344" s="10">
        <f t="shared" si="525"/>
        <v>0.97564748360183073</v>
      </c>
      <c r="AA2344" s="10">
        <f t="shared" si="526"/>
        <v>0.86373362087713668</v>
      </c>
      <c r="AB2344" s="10">
        <f t="shared" si="527"/>
        <v>-7.3353035885388634E-2</v>
      </c>
      <c r="AC2344" s="10">
        <f t="shared" si="528"/>
        <v>-6.3357483287617269E-2</v>
      </c>
      <c r="AD2344" s="13">
        <f t="shared" si="529"/>
        <v>-73353.035885388628</v>
      </c>
      <c r="AE2344" s="13">
        <f t="shared" si="509"/>
        <v>-63357.483287617266</v>
      </c>
      <c r="AF2344" s="13"/>
      <c r="AG2344" s="2">
        <f t="shared" si="504"/>
        <v>38154</v>
      </c>
      <c r="AH2344" s="3">
        <f t="shared" si="510"/>
        <v>144.03246906377737</v>
      </c>
      <c r="AI2344" s="3">
        <f t="shared" si="511"/>
        <v>124.40568602833061</v>
      </c>
      <c r="AJ2344" s="3">
        <f t="shared" si="530"/>
        <v>176112.06163237238</v>
      </c>
      <c r="AK2344" s="3">
        <f t="shared" si="531"/>
        <v>115887.82331620526</v>
      </c>
    </row>
    <row r="2345" spans="2:37" x14ac:dyDescent="0.2">
      <c r="B2345" s="5">
        <v>38155</v>
      </c>
      <c r="C2345" s="1">
        <v>163.22</v>
      </c>
      <c r="D2345" s="1">
        <f t="shared" si="532"/>
        <v>25</v>
      </c>
      <c r="E2345" s="1" t="b">
        <f t="shared" si="533"/>
        <v>0</v>
      </c>
      <c r="F2345" s="6">
        <f t="shared" si="534"/>
        <v>3.5044574239162518E-3</v>
      </c>
      <c r="G2345" s="8">
        <f t="shared" si="512"/>
        <v>-5.3683352502892302E-4</v>
      </c>
      <c r="H2345" s="8">
        <f t="shared" si="513"/>
        <v>-1.1524469275434249E-4</v>
      </c>
      <c r="I2345" s="8">
        <f t="shared" si="514"/>
        <v>1.9863777954441325E-4</v>
      </c>
      <c r="J2345" s="6">
        <f t="shared" si="515"/>
        <v>1.6992408152156808E-3</v>
      </c>
      <c r="K2345" s="6">
        <f t="shared" si="516"/>
        <v>1.3491223971781633E-3</v>
      </c>
      <c r="L2345" s="6">
        <f t="shared" si="517"/>
        <v>8.6309984506911732E-4</v>
      </c>
      <c r="M2345" s="9">
        <f t="shared" si="518"/>
        <v>-0.31592551227695409</v>
      </c>
      <c r="N2345" s="9">
        <f t="shared" si="519"/>
        <v>-8.5421969863808761E-2</v>
      </c>
      <c r="O2345" s="9">
        <f t="shared" si="520"/>
        <v>0.23014461267630776</v>
      </c>
      <c r="P2345" s="9">
        <f t="shared" si="521"/>
        <v>-5.7067623154818371E-2</v>
      </c>
      <c r="Q2345" s="10">
        <f t="shared" si="522"/>
        <v>0.11680740090467828</v>
      </c>
      <c r="R2345" s="10">
        <f t="shared" si="505"/>
        <v>0.68488810966083147</v>
      </c>
      <c r="S2345" s="10">
        <f>_xlfn.PERCENTILE.INC($R$1519:R2345,0.75)</f>
        <v>0.78044670676052119</v>
      </c>
      <c r="T2345" s="10">
        <f t="shared" si="506"/>
        <v>0.78044670676052119</v>
      </c>
      <c r="U2345" s="11">
        <f t="shared" si="523"/>
        <v>0.68488810966083147</v>
      </c>
      <c r="V2345" s="10">
        <f t="shared" si="507"/>
        <v>-0.10564724444833261</v>
      </c>
      <c r="W2345" s="10">
        <f t="shared" si="508"/>
        <v>0.69432038922001749</v>
      </c>
      <c r="X2345" s="10">
        <f t="shared" si="524"/>
        <v>0.85611013707603933</v>
      </c>
      <c r="Y2345" s="10">
        <f>_xlfn.PERCENTILE.INC($X$1519:X2345,0.75)</f>
        <v>0.9755583834506516</v>
      </c>
      <c r="Z2345" s="10">
        <f t="shared" si="525"/>
        <v>0.9755583834506516</v>
      </c>
      <c r="AA2345" s="10">
        <f t="shared" si="526"/>
        <v>0.86373362087713668</v>
      </c>
      <c r="AB2345" s="10">
        <f t="shared" si="527"/>
        <v>-7.3353035885388634E-2</v>
      </c>
      <c r="AC2345" s="10">
        <f t="shared" si="528"/>
        <v>-6.3357483287617269E-2</v>
      </c>
      <c r="AD2345" s="13">
        <f t="shared" si="529"/>
        <v>-73353.035885388628</v>
      </c>
      <c r="AE2345" s="13">
        <f t="shared" si="509"/>
        <v>-63357.483287617266</v>
      </c>
      <c r="AF2345" s="13"/>
      <c r="AG2345" s="2">
        <f t="shared" si="504"/>
        <v>38155</v>
      </c>
      <c r="AH2345" s="3">
        <f t="shared" si="510"/>
        <v>-257.0625911753454</v>
      </c>
      <c r="AI2345" s="3">
        <f t="shared" si="511"/>
        <v>-222.03360266794019</v>
      </c>
      <c r="AJ2345" s="3">
        <f t="shared" si="530"/>
        <v>175854.99904119704</v>
      </c>
      <c r="AK2345" s="3">
        <f t="shared" si="531"/>
        <v>115665.78971353732</v>
      </c>
    </row>
    <row r="2346" spans="2:37" x14ac:dyDescent="0.2">
      <c r="B2346" s="5">
        <v>38156</v>
      </c>
      <c r="C2346" s="1">
        <v>163.16</v>
      </c>
      <c r="D2346" s="1">
        <f t="shared" si="532"/>
        <v>25</v>
      </c>
      <c r="E2346" s="1" t="b">
        <f t="shared" si="533"/>
        <v>0</v>
      </c>
      <c r="F2346" s="6">
        <f t="shared" si="534"/>
        <v>-3.6760200955765487E-4</v>
      </c>
      <c r="G2346" s="8">
        <f t="shared" si="512"/>
        <v>-5.4474170608840742E-4</v>
      </c>
      <c r="H2346" s="8">
        <f t="shared" si="513"/>
        <v>-1.0551137250355265E-4</v>
      </c>
      <c r="I2346" s="8">
        <f t="shared" si="514"/>
        <v>1.9244920212650171E-4</v>
      </c>
      <c r="J2346" s="6">
        <f t="shared" si="515"/>
        <v>1.6979590370991378E-3</v>
      </c>
      <c r="K2346" s="6">
        <f t="shared" si="516"/>
        <v>1.3485961084321219E-3</v>
      </c>
      <c r="L2346" s="6">
        <f t="shared" si="517"/>
        <v>8.629805867577644E-4</v>
      </c>
      <c r="M2346" s="9">
        <f t="shared" si="518"/>
        <v>-0.32082146517448756</v>
      </c>
      <c r="N2346" s="9">
        <f t="shared" si="519"/>
        <v>-7.8237933391503103E-2</v>
      </c>
      <c r="O2346" s="9">
        <f t="shared" si="520"/>
        <v>0.22300525073169639</v>
      </c>
      <c r="P2346" s="9">
        <f t="shared" si="521"/>
        <v>-5.8684715944764758E-2</v>
      </c>
      <c r="Q2346" s="10">
        <f t="shared" si="522"/>
        <v>0.1167435823335542</v>
      </c>
      <c r="R2346" s="10">
        <f t="shared" si="505"/>
        <v>0.68526250780473585</v>
      </c>
      <c r="S2346" s="10">
        <f>_xlfn.PERCENTILE.INC($R$1519:R2346,0.75)</f>
        <v>0.78037542663957793</v>
      </c>
      <c r="T2346" s="10">
        <f t="shared" si="506"/>
        <v>0.78037542663957793</v>
      </c>
      <c r="U2346" s="11">
        <f t="shared" si="523"/>
        <v>0.68526250780473585</v>
      </c>
      <c r="V2346" s="10">
        <f t="shared" si="507"/>
        <v>-0.10564724444833261</v>
      </c>
      <c r="W2346" s="10">
        <f t="shared" si="508"/>
        <v>0.69432038922001749</v>
      </c>
      <c r="X2346" s="10">
        <f t="shared" si="524"/>
        <v>0.85657813475591982</v>
      </c>
      <c r="Y2346" s="10">
        <f>_xlfn.PERCENTILE.INC($X$1519:X2346,0.75)</f>
        <v>0.97546928329947236</v>
      </c>
      <c r="Z2346" s="10">
        <f t="shared" si="525"/>
        <v>0.97546928329947236</v>
      </c>
      <c r="AA2346" s="10">
        <f t="shared" si="526"/>
        <v>0.86373362087713668</v>
      </c>
      <c r="AB2346" s="10">
        <f t="shared" si="527"/>
        <v>-7.3353035885388634E-2</v>
      </c>
      <c r="AC2346" s="10">
        <f t="shared" si="528"/>
        <v>-6.3357483287617269E-2</v>
      </c>
      <c r="AD2346" s="13">
        <f t="shared" si="529"/>
        <v>-73353.035885388628</v>
      </c>
      <c r="AE2346" s="13">
        <f t="shared" si="509"/>
        <v>-63357.483287617266</v>
      </c>
      <c r="AF2346" s="13"/>
      <c r="AG2346" s="2">
        <f t="shared" si="504"/>
        <v>38156</v>
      </c>
      <c r="AH2346" s="3">
        <f t="shared" si="510"/>
        <v>26.964723398623633</v>
      </c>
      <c r="AI2346" s="3">
        <f t="shared" si="511"/>
        <v>23.29033817704364</v>
      </c>
      <c r="AJ2346" s="3">
        <f t="shared" si="530"/>
        <v>175881.96376459565</v>
      </c>
      <c r="AK2346" s="3">
        <f t="shared" si="531"/>
        <v>115689.08005171437</v>
      </c>
    </row>
    <row r="2347" spans="2:37" x14ac:dyDescent="0.2">
      <c r="B2347" s="5">
        <v>38159</v>
      </c>
      <c r="C2347" s="1">
        <v>163.92</v>
      </c>
      <c r="D2347" s="1">
        <f t="shared" si="532"/>
        <v>26</v>
      </c>
      <c r="E2347" s="1" t="b">
        <f t="shared" si="533"/>
        <v>1</v>
      </c>
      <c r="F2347" s="6">
        <f t="shared" si="534"/>
        <v>4.6580044128461395E-3</v>
      </c>
      <c r="G2347" s="8">
        <f t="shared" si="512"/>
        <v>-4.4226816668640979E-4</v>
      </c>
      <c r="H2347" s="8">
        <f t="shared" si="513"/>
        <v>-5.3441775021353137E-5</v>
      </c>
      <c r="I2347" s="8">
        <f t="shared" si="514"/>
        <v>2.1357587608204664E-4</v>
      </c>
      <c r="J2347" s="6">
        <f t="shared" si="515"/>
        <v>1.6963228088284533E-3</v>
      </c>
      <c r="K2347" s="6">
        <f t="shared" si="516"/>
        <v>1.3480771842166546E-3</v>
      </c>
      <c r="L2347" s="6">
        <f t="shared" si="517"/>
        <v>8.6287111924252338E-4</v>
      </c>
      <c r="M2347" s="9">
        <f t="shared" si="518"/>
        <v>-0.26072170012962181</v>
      </c>
      <c r="N2347" s="9">
        <f t="shared" si="519"/>
        <v>-3.9642963805820414E-2</v>
      </c>
      <c r="O2347" s="9">
        <f t="shared" si="520"/>
        <v>0.24751770144947663</v>
      </c>
      <c r="P2347" s="9">
        <f t="shared" si="521"/>
        <v>-1.7615654161988542E-2</v>
      </c>
      <c r="Q2347" s="10">
        <f t="shared" si="522"/>
        <v>0.11722866697463161</v>
      </c>
      <c r="R2347" s="10">
        <f t="shared" si="505"/>
        <v>0.68242693587322012</v>
      </c>
      <c r="S2347" s="10">
        <f>_xlfn.PERCENTILE.INC($R$1519:R2347,0.75)</f>
        <v>0.78030414651863456</v>
      </c>
      <c r="T2347" s="10">
        <f t="shared" si="506"/>
        <v>0.78030414651863456</v>
      </c>
      <c r="U2347" s="11">
        <f t="shared" si="523"/>
        <v>0.68242693587322012</v>
      </c>
      <c r="V2347" s="10">
        <f t="shared" si="507"/>
        <v>-5.8684715944764758E-2</v>
      </c>
      <c r="W2347" s="10">
        <f t="shared" si="508"/>
        <v>0.68526250780473585</v>
      </c>
      <c r="X2347" s="10">
        <f t="shared" si="524"/>
        <v>0.85303366984152518</v>
      </c>
      <c r="Y2347" s="10">
        <f>_xlfn.PERCENTILE.INC($X$1519:X2347,0.75)</f>
        <v>0.97538018314829322</v>
      </c>
      <c r="Z2347" s="10">
        <f t="shared" si="525"/>
        <v>0.97538018314829322</v>
      </c>
      <c r="AA2347" s="10">
        <f t="shared" si="526"/>
        <v>0.85303366984152518</v>
      </c>
      <c r="AB2347" s="10">
        <f t="shared" si="527"/>
        <v>-4.0214435618118063E-2</v>
      </c>
      <c r="AC2347" s="10">
        <f t="shared" si="528"/>
        <v>-3.4304267595928993E-2</v>
      </c>
      <c r="AD2347" s="13">
        <f t="shared" si="529"/>
        <v>-40214.435618118063</v>
      </c>
      <c r="AE2347" s="13">
        <f t="shared" si="509"/>
        <v>-34304.267595928992</v>
      </c>
      <c r="AF2347" s="13"/>
      <c r="AG2347" s="2">
        <f t="shared" si="504"/>
        <v>38159</v>
      </c>
      <c r="AH2347" s="3">
        <f t="shared" si="510"/>
        <v>-341.67876484980144</v>
      </c>
      <c r="AI2347" s="3">
        <f t="shared" si="511"/>
        <v>-295.11943674054675</v>
      </c>
      <c r="AJ2347" s="3">
        <f t="shared" si="530"/>
        <v>175540.28499974584</v>
      </c>
      <c r="AK2347" s="3">
        <f t="shared" si="531"/>
        <v>115393.96061497382</v>
      </c>
    </row>
    <row r="2348" spans="2:37" x14ac:dyDescent="0.2">
      <c r="B2348" s="5">
        <v>38160</v>
      </c>
      <c r="C2348" s="1">
        <v>163.68</v>
      </c>
      <c r="D2348" s="1">
        <f t="shared" si="532"/>
        <v>26</v>
      </c>
      <c r="E2348" s="1" t="b">
        <f t="shared" si="533"/>
        <v>0</v>
      </c>
      <c r="F2348" s="6">
        <f t="shared" si="534"/>
        <v>-1.4641288433381305E-3</v>
      </c>
      <c r="G2348" s="8">
        <f t="shared" si="512"/>
        <v>-4.9364271519295789E-4</v>
      </c>
      <c r="H2348" s="8">
        <f t="shared" si="513"/>
        <v>-7.621045415959897E-5</v>
      </c>
      <c r="I2348" s="8">
        <f t="shared" si="514"/>
        <v>2.1678851591910891E-4</v>
      </c>
      <c r="J2348" s="6">
        <f t="shared" si="515"/>
        <v>1.6948181199355806E-3</v>
      </c>
      <c r="K2348" s="6">
        <f t="shared" si="516"/>
        <v>1.3475569262683422E-3</v>
      </c>
      <c r="L2348" s="6">
        <f t="shared" si="517"/>
        <v>8.627565371225461E-4</v>
      </c>
      <c r="M2348" s="9">
        <f t="shared" si="518"/>
        <v>-0.29126589419029875</v>
      </c>
      <c r="N2348" s="9">
        <f t="shared" si="519"/>
        <v>-5.6554534115780285E-2</v>
      </c>
      <c r="O2348" s="9">
        <f t="shared" si="520"/>
        <v>0.25127426636735667</v>
      </c>
      <c r="P2348" s="9">
        <f t="shared" si="521"/>
        <v>-3.2182053979574111E-2</v>
      </c>
      <c r="Q2348" s="10">
        <f t="shared" si="522"/>
        <v>0.1170482729130136</v>
      </c>
      <c r="R2348" s="10">
        <f t="shared" si="505"/>
        <v>0.68347868797221256</v>
      </c>
      <c r="S2348" s="10">
        <f>_xlfn.PERCENTILE.INC($R$1519:R2348,0.75)</f>
        <v>0.7802818250828919</v>
      </c>
      <c r="T2348" s="10">
        <f t="shared" si="506"/>
        <v>0.7802818250828919</v>
      </c>
      <c r="U2348" s="11">
        <f t="shared" si="523"/>
        <v>0.68347868797221256</v>
      </c>
      <c r="V2348" s="10">
        <f t="shared" si="507"/>
        <v>-5.8684715944764758E-2</v>
      </c>
      <c r="W2348" s="10">
        <f t="shared" si="508"/>
        <v>0.68526250780473585</v>
      </c>
      <c r="X2348" s="10">
        <f t="shared" si="524"/>
        <v>0.8543483599652657</v>
      </c>
      <c r="Y2348" s="10">
        <f>_xlfn.PERCENTILE.INC($X$1519:X2348,0.75)</f>
        <v>0.97535228135361485</v>
      </c>
      <c r="Z2348" s="10">
        <f t="shared" si="525"/>
        <v>0.97535228135361485</v>
      </c>
      <c r="AA2348" s="10">
        <f t="shared" si="526"/>
        <v>0.85303366984152518</v>
      </c>
      <c r="AB2348" s="10">
        <f t="shared" si="527"/>
        <v>-4.0214435618118063E-2</v>
      </c>
      <c r="AC2348" s="10">
        <f t="shared" si="528"/>
        <v>-3.4304267595928993E-2</v>
      </c>
      <c r="AD2348" s="13">
        <f t="shared" si="529"/>
        <v>-40214.435618118063</v>
      </c>
      <c r="AE2348" s="13">
        <f t="shared" si="509"/>
        <v>-34304.267595928992</v>
      </c>
      <c r="AF2348" s="13"/>
      <c r="AG2348" s="2">
        <f t="shared" si="504"/>
        <v>38160</v>
      </c>
      <c r="AH2348" s="3">
        <f t="shared" si="510"/>
        <v>58.879115107050914</v>
      </c>
      <c r="AI2348" s="3">
        <f t="shared" si="511"/>
        <v>50.225867636789225</v>
      </c>
      <c r="AJ2348" s="3">
        <f t="shared" si="530"/>
        <v>175599.1641148529</v>
      </c>
      <c r="AK2348" s="3">
        <f t="shared" si="531"/>
        <v>115444.18648261062</v>
      </c>
    </row>
    <row r="2349" spans="2:37" x14ac:dyDescent="0.2">
      <c r="B2349" s="5">
        <v>38161</v>
      </c>
      <c r="C2349" s="1">
        <v>164.03</v>
      </c>
      <c r="D2349" s="1">
        <f t="shared" si="532"/>
        <v>26</v>
      </c>
      <c r="E2349" s="1" t="b">
        <f t="shared" si="533"/>
        <v>0</v>
      </c>
      <c r="F2349" s="6">
        <f t="shared" si="534"/>
        <v>2.1383186705767887E-3</v>
      </c>
      <c r="G2349" s="8">
        <f t="shared" si="512"/>
        <v>-4.019360113611788E-4</v>
      </c>
      <c r="H2349" s="8">
        <f t="shared" si="513"/>
        <v>-6.0390109539772133E-5</v>
      </c>
      <c r="I2349" s="8">
        <f t="shared" si="514"/>
        <v>2.338899204141034E-4</v>
      </c>
      <c r="J2349" s="6">
        <f t="shared" si="515"/>
        <v>1.6935208629893803E-3</v>
      </c>
      <c r="K2349" s="6">
        <f t="shared" si="516"/>
        <v>1.3469735064926441E-3</v>
      </c>
      <c r="L2349" s="6">
        <f t="shared" si="517"/>
        <v>8.6262110690383436E-4</v>
      </c>
      <c r="M2349" s="9">
        <f t="shared" si="518"/>
        <v>-0.23733750209116808</v>
      </c>
      <c r="N2349" s="9">
        <f t="shared" si="519"/>
        <v>-4.4833925276689862E-2</v>
      </c>
      <c r="O2349" s="9">
        <f t="shared" si="520"/>
        <v>0.27113864771242796</v>
      </c>
      <c r="P2349" s="9">
        <f t="shared" si="521"/>
        <v>-3.6775932184766602E-3</v>
      </c>
      <c r="Q2349" s="10">
        <f t="shared" si="522"/>
        <v>0.11716861761353717</v>
      </c>
      <c r="R2349" s="10">
        <f t="shared" si="505"/>
        <v>0.68277668226715627</v>
      </c>
      <c r="S2349" s="10">
        <f>_xlfn.PERCENTILE.INC($R$1519:R2349,0.75)</f>
        <v>0.78025950364714913</v>
      </c>
      <c r="T2349" s="10">
        <f t="shared" si="506"/>
        <v>0.78025950364714913</v>
      </c>
      <c r="U2349" s="11">
        <f t="shared" si="523"/>
        <v>0.68277668226715627</v>
      </c>
      <c r="V2349" s="10">
        <f t="shared" si="507"/>
        <v>-5.8684715944764758E-2</v>
      </c>
      <c r="W2349" s="10">
        <f t="shared" si="508"/>
        <v>0.68526250780473585</v>
      </c>
      <c r="X2349" s="10">
        <f t="shared" si="524"/>
        <v>0.85347085283394541</v>
      </c>
      <c r="Y2349" s="10">
        <f>_xlfn.PERCENTILE.INC($X$1519:X2349,0.75)</f>
        <v>0.97532437955893658</v>
      </c>
      <c r="Z2349" s="10">
        <f t="shared" si="525"/>
        <v>0.97532437955893658</v>
      </c>
      <c r="AA2349" s="10">
        <f t="shared" si="526"/>
        <v>0.85303366984152518</v>
      </c>
      <c r="AB2349" s="10">
        <f t="shared" si="527"/>
        <v>-4.0214435618118063E-2</v>
      </c>
      <c r="AC2349" s="10">
        <f t="shared" si="528"/>
        <v>-3.4304267595928993E-2</v>
      </c>
      <c r="AD2349" s="13">
        <f t="shared" si="529"/>
        <v>-40214.435618118063</v>
      </c>
      <c r="AE2349" s="13">
        <f t="shared" si="509"/>
        <v>-34304.267595928992</v>
      </c>
      <c r="AF2349" s="13"/>
      <c r="AG2349" s="2">
        <f t="shared" si="504"/>
        <v>38161</v>
      </c>
      <c r="AH2349" s="3">
        <f t="shared" si="510"/>
        <v>-85.99127850893008</v>
      </c>
      <c r="AI2349" s="3">
        <f t="shared" si="511"/>
        <v>-73.353455880837288</v>
      </c>
      <c r="AJ2349" s="3">
        <f t="shared" si="530"/>
        <v>175513.17283634396</v>
      </c>
      <c r="AK2349" s="3">
        <f t="shared" si="531"/>
        <v>115370.83302672979</v>
      </c>
    </row>
    <row r="2350" spans="2:37" x14ac:dyDescent="0.2">
      <c r="B2350" s="5">
        <v>38162</v>
      </c>
      <c r="C2350" s="1">
        <v>165.61</v>
      </c>
      <c r="D2350" s="1">
        <f t="shared" si="532"/>
        <v>26</v>
      </c>
      <c r="E2350" s="1" t="b">
        <f t="shared" si="533"/>
        <v>0</v>
      </c>
      <c r="F2350" s="6">
        <f t="shared" si="534"/>
        <v>9.6323843199415116E-3</v>
      </c>
      <c r="G2350" s="8">
        <f t="shared" si="512"/>
        <v>-1.5384882067896193E-4</v>
      </c>
      <c r="H2350" s="8">
        <f t="shared" si="513"/>
        <v>4.723967780249434E-5</v>
      </c>
      <c r="I2350" s="8">
        <f t="shared" si="514"/>
        <v>2.999547103027654E-4</v>
      </c>
      <c r="J2350" s="6">
        <f t="shared" si="515"/>
        <v>1.6922022193017921E-3</v>
      </c>
      <c r="K2350" s="6">
        <f t="shared" si="516"/>
        <v>1.3463178923224803E-3</v>
      </c>
      <c r="L2350" s="6">
        <f t="shared" si="517"/>
        <v>8.6248651652481585E-4</v>
      </c>
      <c r="M2350" s="9">
        <f t="shared" si="518"/>
        <v>-9.091633312148735E-2</v>
      </c>
      <c r="N2350" s="9">
        <f t="shared" si="519"/>
        <v>3.5088056150693374E-2</v>
      </c>
      <c r="O2350" s="9">
        <f t="shared" si="520"/>
        <v>0.3477790139970669</v>
      </c>
      <c r="P2350" s="9">
        <f t="shared" si="521"/>
        <v>9.7316912342090986E-2</v>
      </c>
      <c r="Q2350" s="10">
        <f t="shared" si="522"/>
        <v>0.11896722681567307</v>
      </c>
      <c r="R2350" s="10">
        <f t="shared" si="505"/>
        <v>0.67245410472542499</v>
      </c>
      <c r="S2350" s="10">
        <f>_xlfn.PERCENTILE.INC($R$1519:R2350,0.75)</f>
        <v>0.78023718221140648</v>
      </c>
      <c r="T2350" s="10">
        <f t="shared" si="506"/>
        <v>0.78023718221140648</v>
      </c>
      <c r="U2350" s="11">
        <f t="shared" si="523"/>
        <v>0.67245410472542499</v>
      </c>
      <c r="V2350" s="10">
        <f t="shared" si="507"/>
        <v>-5.8684715944764758E-2</v>
      </c>
      <c r="W2350" s="10">
        <f t="shared" si="508"/>
        <v>0.68526250780473585</v>
      </c>
      <c r="X2350" s="10">
        <f t="shared" si="524"/>
        <v>0.84056763090678122</v>
      </c>
      <c r="Y2350" s="10">
        <f>_xlfn.PERCENTILE.INC($X$1519:X2350,0.75)</f>
        <v>0.97529647776425821</v>
      </c>
      <c r="Z2350" s="10">
        <f t="shared" si="525"/>
        <v>0.97529647776425821</v>
      </c>
      <c r="AA2350" s="10">
        <f t="shared" si="526"/>
        <v>0.85303366984152518</v>
      </c>
      <c r="AB2350" s="10">
        <f t="shared" si="527"/>
        <v>-4.0214435618118063E-2</v>
      </c>
      <c r="AC2350" s="10">
        <f t="shared" si="528"/>
        <v>-3.4304267595928993E-2</v>
      </c>
      <c r="AD2350" s="13">
        <f t="shared" si="529"/>
        <v>-40214.435618118063</v>
      </c>
      <c r="AE2350" s="13">
        <f t="shared" si="509"/>
        <v>-34304.267595928992</v>
      </c>
      <c r="AF2350" s="13"/>
      <c r="AG2350" s="2">
        <f t="shared" ref="AG2350:AG2413" si="535">B2350</f>
        <v>38162</v>
      </c>
      <c r="AH2350" s="3">
        <f t="shared" si="510"/>
        <v>-387.36089908325783</v>
      </c>
      <c r="AI2350" s="3">
        <f t="shared" si="511"/>
        <v>-330.43188929810412</v>
      </c>
      <c r="AJ2350" s="3">
        <f t="shared" si="530"/>
        <v>175125.8119372607</v>
      </c>
      <c r="AK2350" s="3">
        <f t="shared" si="531"/>
        <v>115040.40113743168</v>
      </c>
    </row>
    <row r="2351" spans="2:37" x14ac:dyDescent="0.2">
      <c r="B2351" s="5">
        <v>38163</v>
      </c>
      <c r="C2351" s="1">
        <v>165.24</v>
      </c>
      <c r="D2351" s="1">
        <f t="shared" si="532"/>
        <v>26</v>
      </c>
      <c r="E2351" s="1" t="b">
        <f t="shared" si="533"/>
        <v>0</v>
      </c>
      <c r="F2351" s="6">
        <f t="shared" si="534"/>
        <v>-2.2341646035867191E-3</v>
      </c>
      <c r="G2351" s="8">
        <f t="shared" si="512"/>
        <v>-2.6411779784907583E-4</v>
      </c>
      <c r="H2351" s="8">
        <f t="shared" si="513"/>
        <v>3.5572727315600403E-5</v>
      </c>
      <c r="I2351" s="8">
        <f t="shared" si="514"/>
        <v>2.7877332097235238E-4</v>
      </c>
      <c r="J2351" s="6">
        <f t="shared" si="515"/>
        <v>1.6908745463500249E-3</v>
      </c>
      <c r="K2351" s="6">
        <f t="shared" si="516"/>
        <v>1.3456634686688878E-3</v>
      </c>
      <c r="L2351" s="6">
        <f t="shared" si="517"/>
        <v>8.6235907167320604E-4</v>
      </c>
      <c r="M2351" s="9">
        <f t="shared" si="518"/>
        <v>-0.15620188879134106</v>
      </c>
      <c r="N2351" s="9">
        <f t="shared" si="519"/>
        <v>2.6435084360868076E-2</v>
      </c>
      <c r="O2351" s="9">
        <f t="shared" si="520"/>
        <v>0.32326826507600592</v>
      </c>
      <c r="P2351" s="9">
        <f t="shared" si="521"/>
        <v>6.4500486881844316E-2</v>
      </c>
      <c r="Q2351" s="10">
        <f t="shared" si="522"/>
        <v>0.1189907072128286</v>
      </c>
      <c r="R2351" s="10">
        <f t="shared" ref="R2351:R2414" si="536">IF(B2351&lt;&gt;"",$C$7/Q2351,"")</f>
        <v>0.67232140957789899</v>
      </c>
      <c r="S2351" s="10">
        <f>_xlfn.PERCENTILE.INC($R$1519:R2351,0.75)</f>
        <v>0.78021486077566382</v>
      </c>
      <c r="T2351" s="10">
        <f t="shared" ref="T2351:T2414" si="537">MIN(S2351,$C$9)</f>
        <v>0.78021486077566382</v>
      </c>
      <c r="U2351" s="11">
        <f t="shared" si="523"/>
        <v>0.67232140957789899</v>
      </c>
      <c r="V2351" s="10">
        <f t="shared" ref="V2351:V2414" si="538">IF(B2351&lt;&gt;"",IF($E2351,P2350,V2350),"")</f>
        <v>-5.8684715944764758E-2</v>
      </c>
      <c r="W2351" s="10">
        <f t="shared" ref="W2351:W2414" si="539">IF(B2351&lt;&gt;"",IF($E2351,U2350,W2350),"")</f>
        <v>0.68526250780473585</v>
      </c>
      <c r="X2351" s="10">
        <f t="shared" si="524"/>
        <v>0.84040176197237382</v>
      </c>
      <c r="Y2351" s="10">
        <f>_xlfn.PERCENTILE.INC($X$1519:X2351,0.75)</f>
        <v>0.97526857596957983</v>
      </c>
      <c r="Z2351" s="10">
        <f t="shared" si="525"/>
        <v>0.97526857596957983</v>
      </c>
      <c r="AA2351" s="10">
        <f t="shared" si="526"/>
        <v>0.85303366984152518</v>
      </c>
      <c r="AB2351" s="10">
        <f t="shared" si="527"/>
        <v>-4.0214435618118063E-2</v>
      </c>
      <c r="AC2351" s="10">
        <f t="shared" si="528"/>
        <v>-3.4304267595928993E-2</v>
      </c>
      <c r="AD2351" s="13">
        <f t="shared" si="529"/>
        <v>-40214.435618118063</v>
      </c>
      <c r="AE2351" s="13">
        <f t="shared" ref="AE2351:AE2414" si="540">IF(B2351&lt;&gt;"",AC2351*$C$6,"")</f>
        <v>-34304.267595928992</v>
      </c>
      <c r="AF2351" s="13"/>
      <c r="AG2351" s="2">
        <f t="shared" si="535"/>
        <v>38163</v>
      </c>
      <c r="AH2351" s="3">
        <f t="shared" ref="AH2351:AH2414" si="541">IF(B2351&lt;&gt;"",AD2350*$F2351,"")</f>
        <v>89.845668611216382</v>
      </c>
      <c r="AI2351" s="3">
        <f t="shared" ref="AI2351:AI2414" si="542">IF(B2351&lt;&gt;"",AE2350*$F2351,"")</f>
        <v>76.641380414791428</v>
      </c>
      <c r="AJ2351" s="3">
        <f t="shared" si="530"/>
        <v>175215.65760587191</v>
      </c>
      <c r="AK2351" s="3">
        <f t="shared" si="531"/>
        <v>115117.04251784646</v>
      </c>
    </row>
    <row r="2352" spans="2:37" x14ac:dyDescent="0.2">
      <c r="B2352" s="5">
        <v>38166</v>
      </c>
      <c r="C2352" s="1">
        <v>164.42</v>
      </c>
      <c r="D2352" s="1">
        <f t="shared" si="532"/>
        <v>27</v>
      </c>
      <c r="E2352" s="1" t="b">
        <f t="shared" si="533"/>
        <v>1</v>
      </c>
      <c r="F2352" s="6">
        <f t="shared" si="534"/>
        <v>-4.9624788186880542E-3</v>
      </c>
      <c r="G2352" s="8">
        <f t="shared" ref="G2352:G2415" si="543">ma(F2287:F2352,"e")</f>
        <v>-3.5561014394159743E-4</v>
      </c>
      <c r="H2352" s="8">
        <f t="shared" ref="H2352:H2415" si="544">ma(F2221:F2352,"e")</f>
        <v>-1.9075850821470433E-5</v>
      </c>
      <c r="I2352" s="8">
        <f t="shared" ref="I2352:I2415" si="545">ma(F2103:F2352,"e")</f>
        <v>2.5341451616388511E-4</v>
      </c>
      <c r="J2352" s="6">
        <f t="shared" ref="J2352:J2415" si="546">IF(B2352&lt;&gt;"",_xlfn.STDEV.S(G1103:G2352),"")</f>
        <v>1.6898961437874745E-3</v>
      </c>
      <c r="K2352" s="6">
        <f t="shared" ref="K2352:K2415" si="547">IF(B2352&lt;&gt;"",_xlfn.STDEV.S(H1103:H2352),"")</f>
        <v>1.3447501942389307E-3</v>
      </c>
      <c r="L2352" s="6">
        <f t="shared" ref="L2352:L2415" si="548">IF(B2352&lt;&gt;"",_xlfn.STDEV.S(I1103:I2352),"")</f>
        <v>8.621468808875369E-4</v>
      </c>
      <c r="M2352" s="9">
        <f t="shared" ref="M2352:M2415" si="549">IF(B2352&lt;&gt;"",MIN(1,MAX(-1,G2352/J2352)),"")</f>
        <v>-0.21043313534320948</v>
      </c>
      <c r="N2352" s="9">
        <f t="shared" ref="N2352:N2415" si="550">IF(B2352&lt;&gt;"",MIN(1,MAX(-1,H2352/K2352)),"")</f>
        <v>-1.4185423362044222E-2</v>
      </c>
      <c r="O2352" s="9">
        <f t="shared" ref="O2352:O2415" si="551">IF(B2352&lt;&gt;"",MIN(1,MAX(-1,I2352/L2352)),"")</f>
        <v>0.2939342724327989</v>
      </c>
      <c r="P2352" s="9">
        <f t="shared" ref="P2352:P2415" si="552">IF(B2352&lt;&gt;"",AVERAGE(M2352:O2352),"")</f>
        <v>2.3105237909181731E-2</v>
      </c>
      <c r="Q2352" s="10">
        <f t="shared" ref="Q2352:Q2415" si="553">IF(B2352&lt;&gt;"",SQRT(250)*_xlfn.STDEV.S(F2293:F2352),"")</f>
        <v>0.11865847034828232</v>
      </c>
      <c r="R2352" s="10">
        <f t="shared" si="536"/>
        <v>0.67420387069870957</v>
      </c>
      <c r="S2352" s="10">
        <f>_xlfn.PERCENTILE.INC($R$1519:R2352,0.75)</f>
        <v>0.78017521352686803</v>
      </c>
      <c r="T2352" s="10">
        <f t="shared" si="537"/>
        <v>0.78017521352686803</v>
      </c>
      <c r="U2352" s="11">
        <f t="shared" ref="U2352:U2415" si="554">IF(B2352&lt;&gt;"",MIN(T2352,R2352),"")</f>
        <v>0.67420387069870957</v>
      </c>
      <c r="V2352" s="10">
        <f t="shared" si="538"/>
        <v>6.4500486881844316E-2</v>
      </c>
      <c r="W2352" s="10">
        <f t="shared" si="539"/>
        <v>0.67232140957789899</v>
      </c>
      <c r="X2352" s="10">
        <f t="shared" ref="X2352:X2415" si="555">$C$8/Q2352</f>
        <v>0.84275483837338705</v>
      </c>
      <c r="Y2352" s="10">
        <f>_xlfn.PERCENTILE.INC($X$1519:X2352,0.75)</f>
        <v>0.97521901690858503</v>
      </c>
      <c r="Z2352" s="10">
        <f t="shared" ref="Z2352:Z2415" si="556">MIN($C$10,Y2352)</f>
        <v>0.97521901690858503</v>
      </c>
      <c r="AA2352" s="10">
        <f t="shared" ref="AA2352:AA2415" si="557">IF(E2352,MIN(Z2352,X2352),AA2351)</f>
        <v>0.84275483837338705</v>
      </c>
      <c r="AB2352" s="10">
        <f t="shared" ref="AB2352:AB2415" si="558">IF(B2352&lt;&gt;"",V2352*W2352,"")</f>
        <v>4.3365058258862353E-2</v>
      </c>
      <c r="AC2352" s="10">
        <f t="shared" ref="AC2352:AC2415" si="559">IF(B2352&lt;&gt;"",V2352*W2352*AA2352,"")</f>
        <v>3.6546112664000055E-2</v>
      </c>
      <c r="AD2352" s="13">
        <f t="shared" ref="AD2352:AD2415" si="560">IF(B2352&lt;&gt;"",AB2352*$C$6,"")</f>
        <v>43365.058258862351</v>
      </c>
      <c r="AE2352" s="13">
        <f t="shared" si="540"/>
        <v>36546.112664000058</v>
      </c>
      <c r="AF2352" s="13"/>
      <c r="AG2352" s="2">
        <f t="shared" si="535"/>
        <v>38166</v>
      </c>
      <c r="AH2352" s="3">
        <f t="shared" si="541"/>
        <v>199.56328496040533</v>
      </c>
      <c r="AI2352" s="3">
        <f t="shared" si="542"/>
        <v>170.23420133540461</v>
      </c>
      <c r="AJ2352" s="3">
        <f t="shared" ref="AJ2352:AJ2415" si="561">AJ2351+AH2352</f>
        <v>175415.22089083231</v>
      </c>
      <c r="AK2352" s="3">
        <f t="shared" ref="AK2352:AK2415" si="562">AK2351+AI2352</f>
        <v>115287.27671918187</v>
      </c>
    </row>
    <row r="2353" spans="2:37" x14ac:dyDescent="0.2">
      <c r="B2353" s="5">
        <v>38167</v>
      </c>
      <c r="C2353" s="1">
        <v>165.05</v>
      </c>
      <c r="D2353" s="1">
        <f t="shared" si="532"/>
        <v>27</v>
      </c>
      <c r="E2353" s="1" t="b">
        <f t="shared" si="533"/>
        <v>0</v>
      </c>
      <c r="F2353" s="6">
        <f t="shared" si="534"/>
        <v>3.8316506507725112E-3</v>
      </c>
      <c r="G2353" s="8">
        <f t="shared" si="543"/>
        <v>-2.4521689057773073E-4</v>
      </c>
      <c r="H2353" s="8">
        <f t="shared" si="544"/>
        <v>-7.5749727666242658E-6</v>
      </c>
      <c r="I2353" s="8">
        <f t="shared" si="545"/>
        <v>2.5401785663630371E-4</v>
      </c>
      <c r="J2353" s="6">
        <f t="shared" si="546"/>
        <v>1.68884806339216E-3</v>
      </c>
      <c r="K2353" s="6">
        <f t="shared" si="547"/>
        <v>1.3439426009302727E-3</v>
      </c>
      <c r="L2353" s="6">
        <f t="shared" si="548"/>
        <v>8.6196528997326298E-4</v>
      </c>
      <c r="M2353" s="9">
        <f t="shared" si="549"/>
        <v>-0.14519772138957063</v>
      </c>
      <c r="N2353" s="9">
        <f t="shared" si="550"/>
        <v>-5.6363811679017353E-3</v>
      </c>
      <c r="O2353" s="9">
        <f t="shared" si="551"/>
        <v>0.29469615492775009</v>
      </c>
      <c r="P2353" s="9">
        <f t="shared" si="552"/>
        <v>4.7954017456759236E-2</v>
      </c>
      <c r="Q2353" s="10">
        <f t="shared" si="553"/>
        <v>0.11892970352051623</v>
      </c>
      <c r="R2353" s="10">
        <f t="shared" si="536"/>
        <v>0.67266626950095298</v>
      </c>
      <c r="S2353" s="10">
        <f>_xlfn.PERCENTILE.INC($R$1519:R2353,0.75)</f>
        <v>0.78013556627807212</v>
      </c>
      <c r="T2353" s="10">
        <f t="shared" si="537"/>
        <v>0.78013556627807212</v>
      </c>
      <c r="U2353" s="11">
        <f t="shared" si="554"/>
        <v>0.67266626950095298</v>
      </c>
      <c r="V2353" s="10">
        <f t="shared" si="538"/>
        <v>6.4500486881844316E-2</v>
      </c>
      <c r="W2353" s="10">
        <f t="shared" si="539"/>
        <v>0.67232140957789899</v>
      </c>
      <c r="X2353" s="10">
        <f t="shared" si="555"/>
        <v>0.84083283687619126</v>
      </c>
      <c r="Y2353" s="10">
        <f>_xlfn.PERCENTILE.INC($X$1519:X2353,0.75)</f>
        <v>0.97516945784759024</v>
      </c>
      <c r="Z2353" s="10">
        <f t="shared" si="556"/>
        <v>0.97516945784759024</v>
      </c>
      <c r="AA2353" s="10">
        <f t="shared" si="557"/>
        <v>0.84275483837338705</v>
      </c>
      <c r="AB2353" s="10">
        <f t="shared" si="558"/>
        <v>4.3365058258862353E-2</v>
      </c>
      <c r="AC2353" s="10">
        <f t="shared" si="559"/>
        <v>3.6546112664000055E-2</v>
      </c>
      <c r="AD2353" s="13">
        <f t="shared" si="560"/>
        <v>43365.058258862351</v>
      </c>
      <c r="AE2353" s="13">
        <f t="shared" si="540"/>
        <v>36546.112664000058</v>
      </c>
      <c r="AF2353" s="13"/>
      <c r="AG2353" s="2">
        <f t="shared" si="535"/>
        <v>38167</v>
      </c>
      <c r="AH2353" s="3">
        <f t="shared" si="541"/>
        <v>166.15975369835778</v>
      </c>
      <c r="AI2353" s="3">
        <f t="shared" si="542"/>
        <v>140.03193637222134</v>
      </c>
      <c r="AJ2353" s="3">
        <f t="shared" si="561"/>
        <v>175581.38064453067</v>
      </c>
      <c r="AK2353" s="3">
        <f t="shared" si="562"/>
        <v>115427.30865555409</v>
      </c>
    </row>
    <row r="2354" spans="2:37" x14ac:dyDescent="0.2">
      <c r="B2354" s="5">
        <v>38168</v>
      </c>
      <c r="C2354" s="1">
        <v>166.03</v>
      </c>
      <c r="D2354" s="1">
        <f t="shared" si="532"/>
        <v>27</v>
      </c>
      <c r="E2354" s="1" t="b">
        <f t="shared" si="533"/>
        <v>0</v>
      </c>
      <c r="F2354" s="6">
        <f t="shared" si="534"/>
        <v>5.9375946682822534E-3</v>
      </c>
      <c r="G2354" s="8">
        <f t="shared" si="543"/>
        <v>-6.6775570988790792E-5</v>
      </c>
      <c r="H2354" s="8">
        <f t="shared" si="544"/>
        <v>6.9284608714485402E-5</v>
      </c>
      <c r="I2354" s="8">
        <f t="shared" si="545"/>
        <v>2.7717391355326122E-4</v>
      </c>
      <c r="J2354" s="6">
        <f t="shared" si="546"/>
        <v>1.6873560036568935E-3</v>
      </c>
      <c r="K2354" s="6">
        <f t="shared" si="547"/>
        <v>1.3432148251163022E-3</v>
      </c>
      <c r="L2354" s="6">
        <f t="shared" si="548"/>
        <v>8.6181493884053008E-4</v>
      </c>
      <c r="M2354" s="9">
        <f t="shared" si="549"/>
        <v>-3.9574085636980325E-2</v>
      </c>
      <c r="N2354" s="9">
        <f t="shared" si="550"/>
        <v>5.1581182264338388E-2</v>
      </c>
      <c r="O2354" s="9">
        <f t="shared" si="551"/>
        <v>0.32161651076293235</v>
      </c>
      <c r="P2354" s="9">
        <f t="shared" si="552"/>
        <v>0.1112078691300968</v>
      </c>
      <c r="Q2354" s="10">
        <f t="shared" si="553"/>
        <v>0.11795876104777238</v>
      </c>
      <c r="R2354" s="10">
        <f t="shared" si="536"/>
        <v>0.67820312191648591</v>
      </c>
      <c r="S2354" s="10">
        <f>_xlfn.PERCENTILE.INC($R$1519:R2354,0.75)</f>
        <v>0.78009591902927622</v>
      </c>
      <c r="T2354" s="10">
        <f t="shared" si="537"/>
        <v>0.78009591902927622</v>
      </c>
      <c r="U2354" s="11">
        <f t="shared" si="554"/>
        <v>0.67820312191648591</v>
      </c>
      <c r="V2354" s="10">
        <f t="shared" si="538"/>
        <v>6.4500486881844316E-2</v>
      </c>
      <c r="W2354" s="10">
        <f t="shared" si="539"/>
        <v>0.67232140957789899</v>
      </c>
      <c r="X2354" s="10">
        <f t="shared" si="555"/>
        <v>0.84775390239560744</v>
      </c>
      <c r="Y2354" s="10">
        <f>_xlfn.PERCENTILE.INC($X$1519:X2354,0.75)</f>
        <v>0.97511989878659544</v>
      </c>
      <c r="Z2354" s="10">
        <f t="shared" si="556"/>
        <v>0.97511989878659544</v>
      </c>
      <c r="AA2354" s="10">
        <f t="shared" si="557"/>
        <v>0.84275483837338705</v>
      </c>
      <c r="AB2354" s="10">
        <f t="shared" si="558"/>
        <v>4.3365058258862353E-2</v>
      </c>
      <c r="AC2354" s="10">
        <f t="shared" si="559"/>
        <v>3.6546112664000055E-2</v>
      </c>
      <c r="AD2354" s="13">
        <f t="shared" si="560"/>
        <v>43365.058258862351</v>
      </c>
      <c r="AE2354" s="13">
        <f t="shared" si="540"/>
        <v>36546.112664000058</v>
      </c>
      <c r="AF2354" s="13"/>
      <c r="AG2354" s="2">
        <f t="shared" si="535"/>
        <v>38168</v>
      </c>
      <c r="AH2354" s="3">
        <f t="shared" si="541"/>
        <v>257.48413870757037</v>
      </c>
      <c r="AI2354" s="3">
        <f t="shared" si="542"/>
        <v>216.99600370020929</v>
      </c>
      <c r="AJ2354" s="3">
        <f t="shared" si="561"/>
        <v>175838.86478323824</v>
      </c>
      <c r="AK2354" s="3">
        <f t="shared" si="562"/>
        <v>115644.30465925431</v>
      </c>
    </row>
    <row r="2355" spans="2:37" x14ac:dyDescent="0.2">
      <c r="B2355" s="5">
        <v>38169</v>
      </c>
      <c r="C2355" s="1">
        <v>167.53</v>
      </c>
      <c r="D2355" s="1">
        <f t="shared" si="532"/>
        <v>27</v>
      </c>
      <c r="E2355" s="1" t="b">
        <f t="shared" si="533"/>
        <v>0</v>
      </c>
      <c r="F2355" s="6">
        <f t="shared" si="534"/>
        <v>9.0345118352104237E-3</v>
      </c>
      <c r="G2355" s="8">
        <f t="shared" si="543"/>
        <v>1.5794449042084605E-4</v>
      </c>
      <c r="H2355" s="8">
        <f t="shared" si="544"/>
        <v>1.7878067565571166E-4</v>
      </c>
      <c r="I2355" s="8">
        <f t="shared" si="545"/>
        <v>3.6130102745970315E-4</v>
      </c>
      <c r="J2355" s="6">
        <f t="shared" si="546"/>
        <v>1.6858358895409456E-3</v>
      </c>
      <c r="K2355" s="6">
        <f t="shared" si="547"/>
        <v>1.3423681393450989E-3</v>
      </c>
      <c r="L2355" s="6">
        <f t="shared" si="548"/>
        <v>8.6166261910297583E-4</v>
      </c>
      <c r="M2355" s="9">
        <f t="shared" si="549"/>
        <v>9.3689125614625793E-2</v>
      </c>
      <c r="N2355" s="9">
        <f t="shared" si="550"/>
        <v>0.13318304451335786</v>
      </c>
      <c r="O2355" s="9">
        <f t="shared" si="551"/>
        <v>0.41930683709574346</v>
      </c>
      <c r="P2355" s="9">
        <f t="shared" si="552"/>
        <v>0.21539300240790904</v>
      </c>
      <c r="Q2355" s="10">
        <f t="shared" si="553"/>
        <v>0.1195459281403991</v>
      </c>
      <c r="R2355" s="10">
        <f t="shared" si="536"/>
        <v>0.66919886979375054</v>
      </c>
      <c r="S2355" s="10">
        <f>_xlfn.PERCENTILE.INC($R$1519:R2355,0.75)</f>
        <v>0.78005627178048043</v>
      </c>
      <c r="T2355" s="10">
        <f t="shared" si="537"/>
        <v>0.78005627178048043</v>
      </c>
      <c r="U2355" s="11">
        <f t="shared" si="554"/>
        <v>0.66919886979375054</v>
      </c>
      <c r="V2355" s="10">
        <f t="shared" si="538"/>
        <v>6.4500486881844316E-2</v>
      </c>
      <c r="W2355" s="10">
        <f t="shared" si="539"/>
        <v>0.67232140957789899</v>
      </c>
      <c r="X2355" s="10">
        <f t="shared" si="555"/>
        <v>0.83649858724218829</v>
      </c>
      <c r="Y2355" s="10">
        <f>_xlfn.PERCENTILE.INC($X$1519:X2355,0.75)</f>
        <v>0.97507033972560064</v>
      </c>
      <c r="Z2355" s="10">
        <f t="shared" si="556"/>
        <v>0.97507033972560064</v>
      </c>
      <c r="AA2355" s="10">
        <f t="shared" si="557"/>
        <v>0.84275483837338705</v>
      </c>
      <c r="AB2355" s="10">
        <f t="shared" si="558"/>
        <v>4.3365058258862353E-2</v>
      </c>
      <c r="AC2355" s="10">
        <f t="shared" si="559"/>
        <v>3.6546112664000055E-2</v>
      </c>
      <c r="AD2355" s="13">
        <f t="shared" si="560"/>
        <v>43365.058258862351</v>
      </c>
      <c r="AE2355" s="13">
        <f t="shared" si="540"/>
        <v>36546.112664000058</v>
      </c>
      <c r="AF2355" s="13"/>
      <c r="AG2355" s="2">
        <f t="shared" si="535"/>
        <v>38169</v>
      </c>
      <c r="AH2355" s="3">
        <f t="shared" si="541"/>
        <v>391.78213207428144</v>
      </c>
      <c r="AI2355" s="3">
        <f t="shared" si="542"/>
        <v>330.17628739384207</v>
      </c>
      <c r="AJ2355" s="3">
        <f t="shared" si="561"/>
        <v>176230.64691531254</v>
      </c>
      <c r="AK2355" s="3">
        <f t="shared" si="562"/>
        <v>115974.48094664815</v>
      </c>
    </row>
    <row r="2356" spans="2:37" x14ac:dyDescent="0.2">
      <c r="B2356" s="5">
        <v>38170</v>
      </c>
      <c r="C2356" s="1">
        <v>169.23</v>
      </c>
      <c r="D2356" s="1">
        <f t="shared" si="532"/>
        <v>27</v>
      </c>
      <c r="E2356" s="1" t="b">
        <f t="shared" si="533"/>
        <v>0</v>
      </c>
      <c r="F2356" s="6">
        <f t="shared" si="534"/>
        <v>1.0147436280069089E-2</v>
      </c>
      <c r="G2356" s="8">
        <f t="shared" si="543"/>
        <v>3.9748144647275301E-4</v>
      </c>
      <c r="H2356" s="8">
        <f t="shared" si="544"/>
        <v>2.8916419401631783E-4</v>
      </c>
      <c r="I2356" s="8">
        <f t="shared" si="545"/>
        <v>4.0173987082244277E-4</v>
      </c>
      <c r="J2356" s="6">
        <f t="shared" si="546"/>
        <v>1.6834619386774476E-3</v>
      </c>
      <c r="K2356" s="6">
        <f t="shared" si="547"/>
        <v>1.3415218695124946E-3</v>
      </c>
      <c r="L2356" s="6">
        <f t="shared" si="548"/>
        <v>8.6152136467327711E-4</v>
      </c>
      <c r="M2356" s="9">
        <f t="shared" si="549"/>
        <v>0.23610955337963879</v>
      </c>
      <c r="N2356" s="9">
        <f t="shared" si="550"/>
        <v>0.21554937015033479</v>
      </c>
      <c r="O2356" s="9">
        <f t="shared" si="551"/>
        <v>0.46631446101722429</v>
      </c>
      <c r="P2356" s="9">
        <f t="shared" si="552"/>
        <v>0.30599112818239932</v>
      </c>
      <c r="Q2356" s="10">
        <f t="shared" si="553"/>
        <v>0.12142165445417878</v>
      </c>
      <c r="R2356" s="10">
        <f t="shared" si="536"/>
        <v>0.65886106032420944</v>
      </c>
      <c r="S2356" s="10">
        <f>_xlfn.PERCENTILE.INC($R$1519:R2356,0.75)</f>
        <v>0.77984888061355329</v>
      </c>
      <c r="T2356" s="10">
        <f t="shared" si="537"/>
        <v>0.77984888061355329</v>
      </c>
      <c r="U2356" s="11">
        <f t="shared" si="554"/>
        <v>0.65886106032420944</v>
      </c>
      <c r="V2356" s="10">
        <f t="shared" si="538"/>
        <v>6.4500486881844316E-2</v>
      </c>
      <c r="W2356" s="10">
        <f t="shared" si="539"/>
        <v>0.67232140957789899</v>
      </c>
      <c r="X2356" s="10">
        <f t="shared" si="555"/>
        <v>0.82357632540526182</v>
      </c>
      <c r="Y2356" s="10">
        <f>_xlfn.PERCENTILE.INC($X$1519:X2356,0.75)</f>
        <v>0.97481110076694177</v>
      </c>
      <c r="Z2356" s="10">
        <f t="shared" si="556"/>
        <v>0.97481110076694177</v>
      </c>
      <c r="AA2356" s="10">
        <f t="shared" si="557"/>
        <v>0.84275483837338705</v>
      </c>
      <c r="AB2356" s="10">
        <f t="shared" si="558"/>
        <v>4.3365058258862353E-2</v>
      </c>
      <c r="AC2356" s="10">
        <f t="shared" si="559"/>
        <v>3.6546112664000055E-2</v>
      </c>
      <c r="AD2356" s="13">
        <f t="shared" si="560"/>
        <v>43365.058258862351</v>
      </c>
      <c r="AE2356" s="13">
        <f t="shared" si="540"/>
        <v>36546.112664000058</v>
      </c>
      <c r="AF2356" s="13"/>
      <c r="AG2356" s="2">
        <f t="shared" si="535"/>
        <v>38170</v>
      </c>
      <c r="AH2356" s="3">
        <f t="shared" si="541"/>
        <v>440.04416546328952</v>
      </c>
      <c r="AI2356" s="3">
        <f t="shared" si="542"/>
        <v>370.84934954216658</v>
      </c>
      <c r="AJ2356" s="3">
        <f t="shared" si="561"/>
        <v>176670.69108077584</v>
      </c>
      <c r="AK2356" s="3">
        <f t="shared" si="562"/>
        <v>116345.33029619032</v>
      </c>
    </row>
    <row r="2357" spans="2:37" x14ac:dyDescent="0.2">
      <c r="B2357" s="5">
        <v>38174</v>
      </c>
      <c r="C2357" s="1">
        <v>169.58</v>
      </c>
      <c r="D2357" s="1">
        <f t="shared" si="532"/>
        <v>28</v>
      </c>
      <c r="E2357" s="1" t="b">
        <f t="shared" si="533"/>
        <v>1</v>
      </c>
      <c r="F2357" s="6">
        <f t="shared" si="534"/>
        <v>2.0681912190512186E-3</v>
      </c>
      <c r="G2357" s="8">
        <f t="shared" si="543"/>
        <v>4.3034359621771276E-4</v>
      </c>
      <c r="H2357" s="8">
        <f t="shared" si="544"/>
        <v>3.0576542808836944E-4</v>
      </c>
      <c r="I2357" s="8">
        <f t="shared" si="545"/>
        <v>4.118227748632537E-4</v>
      </c>
      <c r="J2357" s="6">
        <f t="shared" si="546"/>
        <v>1.6817110222016984E-3</v>
      </c>
      <c r="K2357" s="6">
        <f t="shared" si="547"/>
        <v>1.3405932703880099E-3</v>
      </c>
      <c r="L2357" s="6">
        <f t="shared" si="548"/>
        <v>8.613452551612552E-4</v>
      </c>
      <c r="M2357" s="9">
        <f t="shared" si="549"/>
        <v>0.25589628095218542</v>
      </c>
      <c r="N2357" s="9">
        <f t="shared" si="550"/>
        <v>0.22808217439423017</v>
      </c>
      <c r="O2357" s="9">
        <f t="shared" si="551"/>
        <v>0.47811579897326423</v>
      </c>
      <c r="P2357" s="9">
        <f t="shared" si="552"/>
        <v>0.32069808477322659</v>
      </c>
      <c r="Q2357" s="10">
        <f t="shared" si="553"/>
        <v>0.12111319102643608</v>
      </c>
      <c r="R2357" s="10">
        <f t="shared" si="536"/>
        <v>0.66053911487261474</v>
      </c>
      <c r="S2357" s="10">
        <f>_xlfn.PERCENTILE.INC($R$1519:R2357,0.75)</f>
        <v>0.77964148944662626</v>
      </c>
      <c r="T2357" s="10">
        <f t="shared" si="537"/>
        <v>0.77964148944662626</v>
      </c>
      <c r="U2357" s="11">
        <f t="shared" si="554"/>
        <v>0.66053911487261474</v>
      </c>
      <c r="V2357" s="10">
        <f t="shared" si="538"/>
        <v>0.30599112818239932</v>
      </c>
      <c r="W2357" s="10">
        <f t="shared" si="539"/>
        <v>0.65886106032420944</v>
      </c>
      <c r="X2357" s="10">
        <f t="shared" si="555"/>
        <v>0.82567389359076848</v>
      </c>
      <c r="Y2357" s="10">
        <f>_xlfn.PERCENTILE.INC($X$1519:X2357,0.75)</f>
        <v>0.9745518618082829</v>
      </c>
      <c r="Z2357" s="10">
        <f t="shared" si="556"/>
        <v>0.9745518618082829</v>
      </c>
      <c r="AA2357" s="10">
        <f t="shared" si="557"/>
        <v>0.82567389359076848</v>
      </c>
      <c r="AB2357" s="10">
        <f t="shared" si="558"/>
        <v>0.20160563916405669</v>
      </c>
      <c r="AC2357" s="10">
        <f t="shared" si="559"/>
        <v>0.1664605130584422</v>
      </c>
      <c r="AD2357" s="13">
        <f t="shared" si="560"/>
        <v>201605.63916405669</v>
      </c>
      <c r="AE2357" s="13">
        <f t="shared" si="540"/>
        <v>166460.51305844219</v>
      </c>
      <c r="AF2357" s="13"/>
      <c r="AG2357" s="2">
        <f t="shared" si="535"/>
        <v>38174</v>
      </c>
      <c r="AH2357" s="3">
        <f t="shared" si="541"/>
        <v>89.687232704623639</v>
      </c>
      <c r="AI2357" s="3">
        <f t="shared" si="542"/>
        <v>75.584349302141462</v>
      </c>
      <c r="AJ2357" s="3">
        <f t="shared" si="561"/>
        <v>176760.37831348047</v>
      </c>
      <c r="AK2357" s="3">
        <f t="shared" si="562"/>
        <v>116420.91464549246</v>
      </c>
    </row>
    <row r="2358" spans="2:37" x14ac:dyDescent="0.2">
      <c r="B2358" s="5">
        <v>38175</v>
      </c>
      <c r="C2358" s="1">
        <v>169.99</v>
      </c>
      <c r="D2358" s="1">
        <f t="shared" si="532"/>
        <v>28</v>
      </c>
      <c r="E2358" s="1" t="b">
        <f t="shared" si="533"/>
        <v>0</v>
      </c>
      <c r="F2358" s="6">
        <f t="shared" si="534"/>
        <v>2.4177379407948063E-3</v>
      </c>
      <c r="G2358" s="8">
        <f t="shared" si="543"/>
        <v>4.3068161533311343E-4</v>
      </c>
      <c r="H2358" s="8">
        <f t="shared" si="544"/>
        <v>3.2454496447027856E-4</v>
      </c>
      <c r="I2358" s="8">
        <f t="shared" si="545"/>
        <v>4.0362063282043292E-4</v>
      </c>
      <c r="J2358" s="6">
        <f t="shared" si="546"/>
        <v>1.6792965130886107E-3</v>
      </c>
      <c r="K2358" s="6">
        <f t="shared" si="547"/>
        <v>1.339762992775392E-3</v>
      </c>
      <c r="L2358" s="6">
        <f t="shared" si="548"/>
        <v>8.612031442500191E-4</v>
      </c>
      <c r="M2358" s="9">
        <f t="shared" si="549"/>
        <v>0.2564654972938587</v>
      </c>
      <c r="N2358" s="9">
        <f t="shared" si="550"/>
        <v>0.24224058002823767</v>
      </c>
      <c r="O2358" s="9">
        <f t="shared" si="551"/>
        <v>0.46867064468503183</v>
      </c>
      <c r="P2358" s="9">
        <f t="shared" si="552"/>
        <v>0.32245890733570942</v>
      </c>
      <c r="Q2358" s="10">
        <f t="shared" si="553"/>
        <v>0.12123997010619508</v>
      </c>
      <c r="R2358" s="10">
        <f t="shared" si="536"/>
        <v>0.65984839760293035</v>
      </c>
      <c r="S2358" s="10">
        <f>_xlfn.PERCENTILE.INC($R$1519:R2358,0.75)</f>
        <v>0.77943409827969923</v>
      </c>
      <c r="T2358" s="10">
        <f t="shared" si="537"/>
        <v>0.77943409827969923</v>
      </c>
      <c r="U2358" s="11">
        <f t="shared" si="554"/>
        <v>0.65984839760293035</v>
      </c>
      <c r="V2358" s="10">
        <f t="shared" si="538"/>
        <v>0.30599112818239932</v>
      </c>
      <c r="W2358" s="10">
        <f t="shared" si="539"/>
        <v>0.65886106032420944</v>
      </c>
      <c r="X2358" s="10">
        <f t="shared" si="555"/>
        <v>0.82481049700366293</v>
      </c>
      <c r="Y2358" s="10">
        <f>_xlfn.PERCENTILE.INC($X$1519:X2358,0.75)</f>
        <v>0.97429262284962403</v>
      </c>
      <c r="Z2358" s="10">
        <f t="shared" si="556"/>
        <v>0.97429262284962403</v>
      </c>
      <c r="AA2358" s="10">
        <f t="shared" si="557"/>
        <v>0.82567389359076848</v>
      </c>
      <c r="AB2358" s="10">
        <f t="shared" si="558"/>
        <v>0.20160563916405669</v>
      </c>
      <c r="AC2358" s="10">
        <f t="shared" si="559"/>
        <v>0.1664605130584422</v>
      </c>
      <c r="AD2358" s="13">
        <f t="shared" si="560"/>
        <v>201605.63916405669</v>
      </c>
      <c r="AE2358" s="13">
        <f t="shared" si="540"/>
        <v>166460.51305844219</v>
      </c>
      <c r="AF2358" s="13"/>
      <c r="AG2358" s="2">
        <f t="shared" si="535"/>
        <v>38175</v>
      </c>
      <c r="AH2358" s="3">
        <f t="shared" si="541"/>
        <v>487.42960288512717</v>
      </c>
      <c r="AI2358" s="3">
        <f t="shared" si="542"/>
        <v>402.45789806556496</v>
      </c>
      <c r="AJ2358" s="3">
        <f t="shared" si="561"/>
        <v>177247.80791636559</v>
      </c>
      <c r="AK2358" s="3">
        <f t="shared" si="562"/>
        <v>116823.37254355803</v>
      </c>
    </row>
    <row r="2359" spans="2:37" x14ac:dyDescent="0.2">
      <c r="B2359" s="5">
        <v>38176</v>
      </c>
      <c r="C2359" s="1">
        <v>169.78</v>
      </c>
      <c r="D2359" s="1">
        <f t="shared" si="532"/>
        <v>28</v>
      </c>
      <c r="E2359" s="1" t="b">
        <f t="shared" si="533"/>
        <v>0</v>
      </c>
      <c r="F2359" s="6">
        <f t="shared" si="534"/>
        <v>-1.2353667862815554E-3</v>
      </c>
      <c r="G2359" s="8">
        <f t="shared" si="543"/>
        <v>3.8247143721250568E-4</v>
      </c>
      <c r="H2359" s="8">
        <f t="shared" si="544"/>
        <v>2.8324661833215779E-4</v>
      </c>
      <c r="I2359" s="8">
        <f t="shared" si="545"/>
        <v>3.7727169600147318E-4</v>
      </c>
      <c r="J2359" s="6">
        <f t="shared" si="546"/>
        <v>1.6763447528855455E-3</v>
      </c>
      <c r="K2359" s="6">
        <f t="shared" si="547"/>
        <v>1.3389626486837375E-3</v>
      </c>
      <c r="L2359" s="6">
        <f t="shared" si="548"/>
        <v>8.6107370287819311E-4</v>
      </c>
      <c r="M2359" s="9">
        <f t="shared" si="549"/>
        <v>0.22815798275035337</v>
      </c>
      <c r="N2359" s="9">
        <f t="shared" si="550"/>
        <v>0.21154183696655196</v>
      </c>
      <c r="O2359" s="9">
        <f t="shared" si="551"/>
        <v>0.43814100319219917</v>
      </c>
      <c r="P2359" s="9">
        <f t="shared" si="552"/>
        <v>0.29261360763636818</v>
      </c>
      <c r="Q2359" s="10">
        <f t="shared" si="553"/>
        <v>0.1212164313458557</v>
      </c>
      <c r="R2359" s="10">
        <f t="shared" si="536"/>
        <v>0.65997653215629948</v>
      </c>
      <c r="S2359" s="10">
        <f>_xlfn.PERCENTILE.INC($R$1519:R2359,0.75)</f>
        <v>0.77922670711277209</v>
      </c>
      <c r="T2359" s="10">
        <f t="shared" si="537"/>
        <v>0.77922670711277209</v>
      </c>
      <c r="U2359" s="11">
        <f t="shared" si="554"/>
        <v>0.65997653215629948</v>
      </c>
      <c r="V2359" s="10">
        <f t="shared" si="538"/>
        <v>0.30599112818239932</v>
      </c>
      <c r="W2359" s="10">
        <f t="shared" si="539"/>
        <v>0.65886106032420944</v>
      </c>
      <c r="X2359" s="10">
        <f t="shared" si="555"/>
        <v>0.82497066519537432</v>
      </c>
      <c r="Y2359" s="10">
        <f>_xlfn.PERCENTILE.INC($X$1519:X2359,0.75)</f>
        <v>0.97403338389096517</v>
      </c>
      <c r="Z2359" s="10">
        <f t="shared" si="556"/>
        <v>0.97403338389096517</v>
      </c>
      <c r="AA2359" s="10">
        <f t="shared" si="557"/>
        <v>0.82567389359076848</v>
      </c>
      <c r="AB2359" s="10">
        <f t="shared" si="558"/>
        <v>0.20160563916405669</v>
      </c>
      <c r="AC2359" s="10">
        <f t="shared" si="559"/>
        <v>0.1664605130584422</v>
      </c>
      <c r="AD2359" s="13">
        <f t="shared" si="560"/>
        <v>201605.63916405669</v>
      </c>
      <c r="AE2359" s="13">
        <f t="shared" si="540"/>
        <v>166460.51305844219</v>
      </c>
      <c r="AF2359" s="13"/>
      <c r="AG2359" s="2">
        <f t="shared" si="535"/>
        <v>38176</v>
      </c>
      <c r="AH2359" s="3">
        <f t="shared" si="541"/>
        <v>-249.05691055033958</v>
      </c>
      <c r="AI2359" s="3">
        <f t="shared" si="542"/>
        <v>-205.63978905978661</v>
      </c>
      <c r="AJ2359" s="3">
        <f t="shared" si="561"/>
        <v>176998.75100581525</v>
      </c>
      <c r="AK2359" s="3">
        <f t="shared" si="562"/>
        <v>116617.73275449824</v>
      </c>
    </row>
    <row r="2360" spans="2:37" x14ac:dyDescent="0.2">
      <c r="B2360" s="5">
        <v>38177</v>
      </c>
      <c r="C2360" s="1">
        <v>170.12</v>
      </c>
      <c r="D2360" s="1">
        <f t="shared" si="532"/>
        <v>28</v>
      </c>
      <c r="E2360" s="1" t="b">
        <f t="shared" si="533"/>
        <v>0</v>
      </c>
      <c r="F2360" s="6">
        <f t="shared" si="534"/>
        <v>2.0025915891153101E-3</v>
      </c>
      <c r="G2360" s="8">
        <f t="shared" si="543"/>
        <v>3.4319476779250076E-4</v>
      </c>
      <c r="H2360" s="8">
        <f t="shared" si="544"/>
        <v>3.0342077817953832E-4</v>
      </c>
      <c r="I2360" s="8">
        <f t="shared" si="545"/>
        <v>3.9351660590258538E-4</v>
      </c>
      <c r="J2360" s="6">
        <f t="shared" si="546"/>
        <v>1.673899052018903E-3</v>
      </c>
      <c r="K2360" s="6">
        <f t="shared" si="547"/>
        <v>1.3380825280611295E-3</v>
      </c>
      <c r="L2360" s="6">
        <f t="shared" si="548"/>
        <v>8.6091707446441174E-4</v>
      </c>
      <c r="M2360" s="9">
        <f t="shared" si="549"/>
        <v>0.20502715942073735</v>
      </c>
      <c r="N2360" s="9">
        <f t="shared" si="550"/>
        <v>0.22675789558301199</v>
      </c>
      <c r="O2360" s="9">
        <f t="shared" si="551"/>
        <v>0.45709002362091311</v>
      </c>
      <c r="P2360" s="9">
        <f t="shared" si="552"/>
        <v>0.29629169287488749</v>
      </c>
      <c r="Q2360" s="10">
        <f t="shared" si="553"/>
        <v>0.12127847346726799</v>
      </c>
      <c r="R2360" s="10">
        <f t="shared" si="536"/>
        <v>0.65963890963379668</v>
      </c>
      <c r="S2360" s="10">
        <f>_xlfn.PERCENTILE.INC($R$1519:R2360,0.75)</f>
        <v>0.77915069431889294</v>
      </c>
      <c r="T2360" s="10">
        <f t="shared" si="537"/>
        <v>0.77915069431889294</v>
      </c>
      <c r="U2360" s="11">
        <f t="shared" si="554"/>
        <v>0.65963890963379668</v>
      </c>
      <c r="V2360" s="10">
        <f t="shared" si="538"/>
        <v>0.30599112818239932</v>
      </c>
      <c r="W2360" s="10">
        <f t="shared" si="539"/>
        <v>0.65886106032420944</v>
      </c>
      <c r="X2360" s="10">
        <f t="shared" si="555"/>
        <v>0.8245486370422459</v>
      </c>
      <c r="Y2360" s="10">
        <f>_xlfn.PERCENTILE.INC($X$1519:X2360,0.75)</f>
        <v>0.97393836789861621</v>
      </c>
      <c r="Z2360" s="10">
        <f t="shared" si="556"/>
        <v>0.97393836789861621</v>
      </c>
      <c r="AA2360" s="10">
        <f t="shared" si="557"/>
        <v>0.82567389359076848</v>
      </c>
      <c r="AB2360" s="10">
        <f t="shared" si="558"/>
        <v>0.20160563916405669</v>
      </c>
      <c r="AC2360" s="10">
        <f t="shared" si="559"/>
        <v>0.1664605130584422</v>
      </c>
      <c r="AD2360" s="13">
        <f t="shared" si="560"/>
        <v>201605.63916405669</v>
      </c>
      <c r="AE2360" s="13">
        <f t="shared" si="540"/>
        <v>166460.51305844219</v>
      </c>
      <c r="AF2360" s="13"/>
      <c r="AG2360" s="2">
        <f t="shared" si="535"/>
        <v>38177</v>
      </c>
      <c r="AH2360" s="3">
        <f t="shared" si="541"/>
        <v>403.7337573081561</v>
      </c>
      <c r="AI2360" s="3">
        <f t="shared" si="542"/>
        <v>333.35242337065557</v>
      </c>
      <c r="AJ2360" s="3">
        <f t="shared" si="561"/>
        <v>177402.48476312342</v>
      </c>
      <c r="AK2360" s="3">
        <f t="shared" si="562"/>
        <v>116951.0851778689</v>
      </c>
    </row>
    <row r="2361" spans="2:37" x14ac:dyDescent="0.2">
      <c r="B2361" s="5">
        <v>38180</v>
      </c>
      <c r="C2361" s="1">
        <v>170.16</v>
      </c>
      <c r="D2361" s="1">
        <f t="shared" si="532"/>
        <v>29</v>
      </c>
      <c r="E2361" s="1" t="b">
        <f t="shared" si="533"/>
        <v>1</v>
      </c>
      <c r="F2361" s="6">
        <f t="shared" si="534"/>
        <v>2.3512814483894751E-4</v>
      </c>
      <c r="G2361" s="8">
        <f t="shared" si="543"/>
        <v>3.3650174009306529E-4</v>
      </c>
      <c r="H2361" s="8">
        <f t="shared" si="544"/>
        <v>2.4936434541913033E-4</v>
      </c>
      <c r="I2361" s="8">
        <f t="shared" si="545"/>
        <v>4.1238734848707362E-4</v>
      </c>
      <c r="J2361" s="6">
        <f t="shared" si="546"/>
        <v>1.6703577237844368E-3</v>
      </c>
      <c r="K2361" s="6">
        <f t="shared" si="547"/>
        <v>1.3371729441402887E-3</v>
      </c>
      <c r="L2361" s="6">
        <f t="shared" si="548"/>
        <v>8.6075899987371224E-4</v>
      </c>
      <c r="M2361" s="9">
        <f t="shared" si="549"/>
        <v>0.20145489514106713</v>
      </c>
      <c r="N2361" s="9">
        <f t="shared" si="550"/>
        <v>0.18648623314724233</v>
      </c>
      <c r="O2361" s="9">
        <f t="shared" si="551"/>
        <v>0.47909734147139649</v>
      </c>
      <c r="P2361" s="9">
        <f t="shared" si="552"/>
        <v>0.28901282325323535</v>
      </c>
      <c r="Q2361" s="10">
        <f t="shared" si="553"/>
        <v>0.12106232041776406</v>
      </c>
      <c r="R2361" s="10">
        <f t="shared" si="536"/>
        <v>0.66081667461795335</v>
      </c>
      <c r="S2361" s="10">
        <f>_xlfn.PERCENTILE.INC($R$1519:R2361,0.75)</f>
        <v>0.7790746815250138</v>
      </c>
      <c r="T2361" s="10">
        <f t="shared" si="537"/>
        <v>0.7790746815250138</v>
      </c>
      <c r="U2361" s="11">
        <f t="shared" si="554"/>
        <v>0.66081667461795335</v>
      </c>
      <c r="V2361" s="10">
        <f t="shared" si="538"/>
        <v>0.29629169287488749</v>
      </c>
      <c r="W2361" s="10">
        <f t="shared" si="539"/>
        <v>0.65963890963379668</v>
      </c>
      <c r="X2361" s="10">
        <f t="shared" si="555"/>
        <v>0.82602084327244174</v>
      </c>
      <c r="Y2361" s="10">
        <f>_xlfn.PERCENTILE.INC($X$1519:X2361,0.75)</f>
        <v>0.97384335190626725</v>
      </c>
      <c r="Z2361" s="10">
        <f t="shared" si="556"/>
        <v>0.97384335190626725</v>
      </c>
      <c r="AA2361" s="10">
        <f t="shared" si="557"/>
        <v>0.82602084327244174</v>
      </c>
      <c r="AB2361" s="10">
        <f t="shared" si="558"/>
        <v>0.19544552922154254</v>
      </c>
      <c r="AC2361" s="10">
        <f t="shared" si="559"/>
        <v>0.16144208086140721</v>
      </c>
      <c r="AD2361" s="13">
        <f t="shared" si="560"/>
        <v>195445.52922154253</v>
      </c>
      <c r="AE2361" s="13">
        <f t="shared" si="540"/>
        <v>161442.08086140722</v>
      </c>
      <c r="AF2361" s="13"/>
      <c r="AG2361" s="2">
        <f t="shared" si="535"/>
        <v>38180</v>
      </c>
      <c r="AH2361" s="3">
        <f t="shared" si="541"/>
        <v>47.40315992571491</v>
      </c>
      <c r="AI2361" s="3">
        <f t="shared" si="542"/>
        <v>39.13955162437091</v>
      </c>
      <c r="AJ2361" s="3">
        <f t="shared" si="561"/>
        <v>177449.88792304913</v>
      </c>
      <c r="AK2361" s="3">
        <f t="shared" si="562"/>
        <v>116990.22472949326</v>
      </c>
    </row>
    <row r="2362" spans="2:37" x14ac:dyDescent="0.2">
      <c r="B2362" s="5">
        <v>38181</v>
      </c>
      <c r="C2362" s="1">
        <v>170.08</v>
      </c>
      <c r="D2362" s="1">
        <f t="shared" si="532"/>
        <v>29</v>
      </c>
      <c r="E2362" s="1" t="b">
        <f t="shared" si="533"/>
        <v>0</v>
      </c>
      <c r="F2362" s="6">
        <f t="shared" si="534"/>
        <v>-4.7014574518089436E-4</v>
      </c>
      <c r="G2362" s="8">
        <f t="shared" si="543"/>
        <v>3.070348619569756E-4</v>
      </c>
      <c r="H2362" s="8">
        <f t="shared" si="544"/>
        <v>2.7289677718127508E-4</v>
      </c>
      <c r="I2362" s="8">
        <f t="shared" si="545"/>
        <v>4.2142393985100776E-4</v>
      </c>
      <c r="J2362" s="6">
        <f t="shared" si="546"/>
        <v>1.6663380766484838E-3</v>
      </c>
      <c r="K2362" s="6">
        <f t="shared" si="547"/>
        <v>1.336273735175763E-3</v>
      </c>
      <c r="L2362" s="6">
        <f t="shared" si="548"/>
        <v>8.605967842276374E-4</v>
      </c>
      <c r="M2362" s="9">
        <f t="shared" si="549"/>
        <v>0.18425724422892426</v>
      </c>
      <c r="N2362" s="9">
        <f t="shared" si="550"/>
        <v>0.20422221136104302</v>
      </c>
      <c r="O2362" s="9">
        <f t="shared" si="551"/>
        <v>0.48968802530353917</v>
      </c>
      <c r="P2362" s="9">
        <f t="shared" si="552"/>
        <v>0.29272249363116881</v>
      </c>
      <c r="Q2362" s="10">
        <f t="shared" si="553"/>
        <v>0.12104682930616181</v>
      </c>
      <c r="R2362" s="10">
        <f t="shared" si="536"/>
        <v>0.66090124341594503</v>
      </c>
      <c r="S2362" s="10">
        <f>_xlfn.PERCENTILE.INC($R$1519:R2362,0.75)</f>
        <v>0.77899866873113477</v>
      </c>
      <c r="T2362" s="10">
        <f t="shared" si="537"/>
        <v>0.77899866873113477</v>
      </c>
      <c r="U2362" s="11">
        <f t="shared" si="554"/>
        <v>0.66090124341594503</v>
      </c>
      <c r="V2362" s="10">
        <f t="shared" si="538"/>
        <v>0.29629169287488749</v>
      </c>
      <c r="W2362" s="10">
        <f t="shared" si="539"/>
        <v>0.65963890963379668</v>
      </c>
      <c r="X2362" s="10">
        <f t="shared" si="555"/>
        <v>0.82612655426993131</v>
      </c>
      <c r="Y2362" s="10">
        <f>_xlfn.PERCENTILE.INC($X$1519:X2362,0.75)</f>
        <v>0.97374833591391841</v>
      </c>
      <c r="Z2362" s="10">
        <f t="shared" si="556"/>
        <v>0.97374833591391841</v>
      </c>
      <c r="AA2362" s="10">
        <f t="shared" si="557"/>
        <v>0.82602084327244174</v>
      </c>
      <c r="AB2362" s="10">
        <f t="shared" si="558"/>
        <v>0.19544552922154254</v>
      </c>
      <c r="AC2362" s="10">
        <f t="shared" si="559"/>
        <v>0.16144208086140721</v>
      </c>
      <c r="AD2362" s="13">
        <f t="shared" si="560"/>
        <v>195445.52922154253</v>
      </c>
      <c r="AE2362" s="13">
        <f t="shared" si="540"/>
        <v>161442.08086140722</v>
      </c>
      <c r="AF2362" s="13"/>
      <c r="AG2362" s="2">
        <f t="shared" si="535"/>
        <v>38181</v>
      </c>
      <c r="AH2362" s="3">
        <f t="shared" si="541"/>
        <v>-91.887883978136372</v>
      </c>
      <c r="AI2362" s="3">
        <f t="shared" si="542"/>
        <v>-75.901307410140504</v>
      </c>
      <c r="AJ2362" s="3">
        <f t="shared" si="561"/>
        <v>177358.00003907099</v>
      </c>
      <c r="AK2362" s="3">
        <f t="shared" si="562"/>
        <v>116914.32342208312</v>
      </c>
    </row>
    <row r="2363" spans="2:37" x14ac:dyDescent="0.2">
      <c r="B2363" s="5">
        <v>38182</v>
      </c>
      <c r="C2363" s="1">
        <v>170.91</v>
      </c>
      <c r="D2363" s="1">
        <f t="shared" si="532"/>
        <v>29</v>
      </c>
      <c r="E2363" s="1" t="b">
        <f t="shared" si="533"/>
        <v>0</v>
      </c>
      <c r="F2363" s="6">
        <f t="shared" si="534"/>
        <v>4.8800564440263372E-3</v>
      </c>
      <c r="G2363" s="8">
        <f t="shared" si="543"/>
        <v>3.7889982515808371E-4</v>
      </c>
      <c r="H2363" s="8">
        <f t="shared" si="544"/>
        <v>3.0553336536709495E-4</v>
      </c>
      <c r="I2363" s="8">
        <f t="shared" si="545"/>
        <v>4.3926919435801519E-4</v>
      </c>
      <c r="J2363" s="6">
        <f t="shared" si="546"/>
        <v>1.6635087544525889E-3</v>
      </c>
      <c r="K2363" s="6">
        <f t="shared" si="547"/>
        <v>1.3353308245123449E-3</v>
      </c>
      <c r="L2363" s="6">
        <f t="shared" si="548"/>
        <v>8.6043041719974928E-4</v>
      </c>
      <c r="M2363" s="9">
        <f t="shared" si="549"/>
        <v>0.22777146446864857</v>
      </c>
      <c r="N2363" s="9">
        <f t="shared" si="550"/>
        <v>0.22880724368710201</v>
      </c>
      <c r="O2363" s="9">
        <f t="shared" si="551"/>
        <v>0.51052262399974946</v>
      </c>
      <c r="P2363" s="9">
        <f t="shared" si="552"/>
        <v>0.32236711071849999</v>
      </c>
      <c r="Q2363" s="10">
        <f t="shared" si="553"/>
        <v>0.12106663868225875</v>
      </c>
      <c r="R2363" s="10">
        <f t="shared" si="536"/>
        <v>0.66079310428334614</v>
      </c>
      <c r="S2363" s="10">
        <f>_xlfn.PERCENTILE.INC($R$1519:R2363,0.75)</f>
        <v>0.77892265593725563</v>
      </c>
      <c r="T2363" s="10">
        <f t="shared" si="537"/>
        <v>0.77892265593725563</v>
      </c>
      <c r="U2363" s="11">
        <f t="shared" si="554"/>
        <v>0.66079310428334614</v>
      </c>
      <c r="V2363" s="10">
        <f t="shared" si="538"/>
        <v>0.29629169287488749</v>
      </c>
      <c r="W2363" s="10">
        <f t="shared" si="539"/>
        <v>0.65963890963379668</v>
      </c>
      <c r="X2363" s="10">
        <f t="shared" si="555"/>
        <v>0.82599138035418274</v>
      </c>
      <c r="Y2363" s="10">
        <f>_xlfn.PERCENTILE.INC($X$1519:X2363,0.75)</f>
        <v>0.97365331992156945</v>
      </c>
      <c r="Z2363" s="10">
        <f t="shared" si="556"/>
        <v>0.97365331992156945</v>
      </c>
      <c r="AA2363" s="10">
        <f t="shared" si="557"/>
        <v>0.82602084327244174</v>
      </c>
      <c r="AB2363" s="10">
        <f t="shared" si="558"/>
        <v>0.19544552922154254</v>
      </c>
      <c r="AC2363" s="10">
        <f t="shared" si="559"/>
        <v>0.16144208086140721</v>
      </c>
      <c r="AD2363" s="13">
        <f t="shared" si="560"/>
        <v>195445.52922154253</v>
      </c>
      <c r="AE2363" s="13">
        <f t="shared" si="540"/>
        <v>161442.08086140722</v>
      </c>
      <c r="AF2363" s="13"/>
      <c r="AG2363" s="2">
        <f t="shared" si="535"/>
        <v>38182</v>
      </c>
      <c r="AH2363" s="3">
        <f t="shared" si="541"/>
        <v>953.78521433372646</v>
      </c>
      <c r="AI2363" s="3">
        <f t="shared" si="542"/>
        <v>787.8464670447313</v>
      </c>
      <c r="AJ2363" s="3">
        <f t="shared" si="561"/>
        <v>178311.78525340473</v>
      </c>
      <c r="AK2363" s="3">
        <f t="shared" si="562"/>
        <v>117702.16988912785</v>
      </c>
    </row>
    <row r="2364" spans="2:37" x14ac:dyDescent="0.2">
      <c r="B2364" s="5">
        <v>38183</v>
      </c>
      <c r="C2364" s="1">
        <v>171.35</v>
      </c>
      <c r="D2364" s="1">
        <f t="shared" si="532"/>
        <v>29</v>
      </c>
      <c r="E2364" s="1" t="b">
        <f t="shared" si="533"/>
        <v>0</v>
      </c>
      <c r="F2364" s="6">
        <f t="shared" si="534"/>
        <v>2.5744543912000761E-3</v>
      </c>
      <c r="G2364" s="8">
        <f t="shared" si="543"/>
        <v>4.395001270968516E-4</v>
      </c>
      <c r="H2364" s="8">
        <f t="shared" si="544"/>
        <v>3.2342873248701761E-4</v>
      </c>
      <c r="I2364" s="8">
        <f t="shared" si="545"/>
        <v>4.7396963077363821E-4</v>
      </c>
      <c r="J2364" s="6">
        <f t="shared" si="546"/>
        <v>1.66215480564057E-3</v>
      </c>
      <c r="K2364" s="6">
        <f t="shared" si="547"/>
        <v>1.334334807139205E-3</v>
      </c>
      <c r="L2364" s="6">
        <f t="shared" si="548"/>
        <v>8.6026253641205506E-4</v>
      </c>
      <c r="M2364" s="9">
        <f t="shared" si="549"/>
        <v>0.26441588088269236</v>
      </c>
      <c r="N2364" s="9">
        <f t="shared" si="550"/>
        <v>0.24238948932198226</v>
      </c>
      <c r="O2364" s="9">
        <f t="shared" si="551"/>
        <v>0.55095928360480484</v>
      </c>
      <c r="P2364" s="9">
        <f t="shared" si="552"/>
        <v>0.3525882179364932</v>
      </c>
      <c r="Q2364" s="10">
        <f t="shared" si="553"/>
        <v>0.12103928929611547</v>
      </c>
      <c r="R2364" s="10">
        <f t="shared" si="536"/>
        <v>0.66094241353553163</v>
      </c>
      <c r="S2364" s="10">
        <f>_xlfn.PERCENTILE.INC($R$1519:R2364,0.75)</f>
        <v>0.77868386265208311</v>
      </c>
      <c r="T2364" s="10">
        <f t="shared" si="537"/>
        <v>0.77868386265208311</v>
      </c>
      <c r="U2364" s="11">
        <f t="shared" si="554"/>
        <v>0.66094241353553163</v>
      </c>
      <c r="V2364" s="10">
        <f t="shared" si="538"/>
        <v>0.29629169287488749</v>
      </c>
      <c r="W2364" s="10">
        <f t="shared" si="539"/>
        <v>0.65963890963379668</v>
      </c>
      <c r="X2364" s="10">
        <f t="shared" si="555"/>
        <v>0.82617801691941462</v>
      </c>
      <c r="Y2364" s="10">
        <f>_xlfn.PERCENTILE.INC($X$1519:X2364,0.75)</f>
        <v>0.97335482831510389</v>
      </c>
      <c r="Z2364" s="10">
        <f t="shared" si="556"/>
        <v>0.97335482831510389</v>
      </c>
      <c r="AA2364" s="10">
        <f t="shared" si="557"/>
        <v>0.82602084327244174</v>
      </c>
      <c r="AB2364" s="10">
        <f t="shared" si="558"/>
        <v>0.19544552922154254</v>
      </c>
      <c r="AC2364" s="10">
        <f t="shared" si="559"/>
        <v>0.16144208086140721</v>
      </c>
      <c r="AD2364" s="13">
        <f t="shared" si="560"/>
        <v>195445.52922154253</v>
      </c>
      <c r="AE2364" s="13">
        <f t="shared" si="540"/>
        <v>161442.08086140722</v>
      </c>
      <c r="AF2364" s="13"/>
      <c r="AG2364" s="2">
        <f t="shared" si="535"/>
        <v>38183</v>
      </c>
      <c r="AH2364" s="3">
        <f t="shared" si="541"/>
        <v>503.16560094482298</v>
      </c>
      <c r="AI2364" s="3">
        <f t="shared" si="542"/>
        <v>415.62527399812757</v>
      </c>
      <c r="AJ2364" s="3">
        <f t="shared" si="561"/>
        <v>178814.95085434956</v>
      </c>
      <c r="AK2364" s="3">
        <f t="shared" si="562"/>
        <v>118117.79516312598</v>
      </c>
    </row>
    <row r="2365" spans="2:37" x14ac:dyDescent="0.2">
      <c r="B2365" s="5">
        <v>38184</v>
      </c>
      <c r="C2365" s="1">
        <v>172.6</v>
      </c>
      <c r="D2365" s="1">
        <f t="shared" si="532"/>
        <v>29</v>
      </c>
      <c r="E2365" s="1" t="b">
        <f t="shared" si="533"/>
        <v>0</v>
      </c>
      <c r="F2365" s="6">
        <f t="shared" si="534"/>
        <v>7.2950102130142636E-3</v>
      </c>
      <c r="G2365" s="8">
        <f t="shared" si="543"/>
        <v>5.9580801725650381E-4</v>
      </c>
      <c r="H2365" s="8">
        <f t="shared" si="544"/>
        <v>3.6052377264075803E-4</v>
      </c>
      <c r="I2365" s="8">
        <f t="shared" si="545"/>
        <v>5.218237648452694E-4</v>
      </c>
      <c r="J2365" s="6">
        <f t="shared" si="546"/>
        <v>1.6609908614014103E-3</v>
      </c>
      <c r="K2365" s="6">
        <f t="shared" si="547"/>
        <v>1.3333080376265311E-3</v>
      </c>
      <c r="L2365" s="6">
        <f t="shared" si="548"/>
        <v>8.6010719044760358E-4</v>
      </c>
      <c r="M2365" s="9">
        <f t="shared" si="549"/>
        <v>0.3587063788862806</v>
      </c>
      <c r="N2365" s="9">
        <f t="shared" si="550"/>
        <v>0.27039795941119443</v>
      </c>
      <c r="O2365" s="9">
        <f t="shared" si="551"/>
        <v>0.60669620093945498</v>
      </c>
      <c r="P2365" s="9">
        <f t="shared" si="552"/>
        <v>0.41193351307897669</v>
      </c>
      <c r="Q2365" s="10">
        <f t="shared" si="553"/>
        <v>0.12179325019919024</v>
      </c>
      <c r="R2365" s="10">
        <f t="shared" si="536"/>
        <v>0.65685085067655002</v>
      </c>
      <c r="S2365" s="10">
        <f>_xlfn.PERCENTILE.INC($R$1519:R2365,0.75)</f>
        <v>0.77844506936691071</v>
      </c>
      <c r="T2365" s="10">
        <f t="shared" si="537"/>
        <v>0.77844506936691071</v>
      </c>
      <c r="U2365" s="11">
        <f t="shared" si="554"/>
        <v>0.65685085067655002</v>
      </c>
      <c r="V2365" s="10">
        <f t="shared" si="538"/>
        <v>0.29629169287488749</v>
      </c>
      <c r="W2365" s="10">
        <f t="shared" si="539"/>
        <v>0.65963890963379668</v>
      </c>
      <c r="X2365" s="10">
        <f t="shared" si="555"/>
        <v>0.82106356334568753</v>
      </c>
      <c r="Y2365" s="10">
        <f>_xlfn.PERCENTILE.INC($X$1519:X2365,0.75)</f>
        <v>0.97305633670863845</v>
      </c>
      <c r="Z2365" s="10">
        <f t="shared" si="556"/>
        <v>0.97305633670863845</v>
      </c>
      <c r="AA2365" s="10">
        <f t="shared" si="557"/>
        <v>0.82602084327244174</v>
      </c>
      <c r="AB2365" s="10">
        <f t="shared" si="558"/>
        <v>0.19544552922154254</v>
      </c>
      <c r="AC2365" s="10">
        <f t="shared" si="559"/>
        <v>0.16144208086140721</v>
      </c>
      <c r="AD2365" s="13">
        <f t="shared" si="560"/>
        <v>195445.52922154253</v>
      </c>
      <c r="AE2365" s="13">
        <f t="shared" si="540"/>
        <v>161442.08086140722</v>
      </c>
      <c r="AF2365" s="13"/>
      <c r="AG2365" s="2">
        <f t="shared" si="535"/>
        <v>38184</v>
      </c>
      <c r="AH2365" s="3">
        <f t="shared" si="541"/>
        <v>1425.7771317591305</v>
      </c>
      <c r="AI2365" s="3">
        <f t="shared" si="542"/>
        <v>1177.7216286942403</v>
      </c>
      <c r="AJ2365" s="3">
        <f t="shared" si="561"/>
        <v>180240.72798610869</v>
      </c>
      <c r="AK2365" s="3">
        <f t="shared" si="562"/>
        <v>119295.51679182022</v>
      </c>
    </row>
    <row r="2366" spans="2:37" x14ac:dyDescent="0.2">
      <c r="B2366" s="5">
        <v>38187</v>
      </c>
      <c r="C2366" s="1">
        <v>173.46</v>
      </c>
      <c r="D2366" s="1">
        <f t="shared" si="532"/>
        <v>30</v>
      </c>
      <c r="E2366" s="1" t="b">
        <f t="shared" si="533"/>
        <v>1</v>
      </c>
      <c r="F2366" s="6">
        <f t="shared" si="534"/>
        <v>4.9826187717265658E-3</v>
      </c>
      <c r="G2366" s="8">
        <f t="shared" si="543"/>
        <v>7.1901861349856248E-4</v>
      </c>
      <c r="H2366" s="8">
        <f t="shared" si="544"/>
        <v>4.1911198837457409E-4</v>
      </c>
      <c r="I2366" s="8">
        <f t="shared" si="545"/>
        <v>5.1745454729564238E-4</v>
      </c>
      <c r="J2366" s="6">
        <f t="shared" si="546"/>
        <v>1.6603973080382617E-3</v>
      </c>
      <c r="K2366" s="6">
        <f t="shared" si="547"/>
        <v>1.3322726823661061E-3</v>
      </c>
      <c r="L2366" s="6">
        <f t="shared" si="548"/>
        <v>8.5994098931002042E-4</v>
      </c>
      <c r="M2366" s="9">
        <f t="shared" si="549"/>
        <v>0.43304009830519047</v>
      </c>
      <c r="N2366" s="9">
        <f t="shared" si="550"/>
        <v>0.31458423933922774</v>
      </c>
      <c r="O2366" s="9">
        <f t="shared" si="551"/>
        <v>0.60173262320107057</v>
      </c>
      <c r="P2366" s="9">
        <f t="shared" si="552"/>
        <v>0.44978565361516293</v>
      </c>
      <c r="Q2366" s="10">
        <f t="shared" si="553"/>
        <v>0.12196593222401672</v>
      </c>
      <c r="R2366" s="10">
        <f t="shared" si="536"/>
        <v>0.65592086692751839</v>
      </c>
      <c r="S2366" s="10">
        <f>_xlfn.PERCENTILE.INC($R$1519:R2366,0.75)</f>
        <v>0.77820627608173831</v>
      </c>
      <c r="T2366" s="10">
        <f t="shared" si="537"/>
        <v>0.77820627608173831</v>
      </c>
      <c r="U2366" s="11">
        <f t="shared" si="554"/>
        <v>0.65592086692751839</v>
      </c>
      <c r="V2366" s="10">
        <f t="shared" si="538"/>
        <v>0.41193351307897669</v>
      </c>
      <c r="W2366" s="10">
        <f t="shared" si="539"/>
        <v>0.65685085067655002</v>
      </c>
      <c r="X2366" s="10">
        <f t="shared" si="555"/>
        <v>0.81990108365939807</v>
      </c>
      <c r="Y2366" s="10">
        <f>_xlfn.PERCENTILE.INC($X$1519:X2366,0.75)</f>
        <v>0.97275784510217289</v>
      </c>
      <c r="Z2366" s="10">
        <f t="shared" si="556"/>
        <v>0.97275784510217289</v>
      </c>
      <c r="AA2366" s="10">
        <f t="shared" si="557"/>
        <v>0.81990108365939807</v>
      </c>
      <c r="AB2366" s="10">
        <f t="shared" si="558"/>
        <v>0.27057887848810558</v>
      </c>
      <c r="AC2366" s="10">
        <f t="shared" si="559"/>
        <v>0.22184791568774237</v>
      </c>
      <c r="AD2366" s="13">
        <f t="shared" si="560"/>
        <v>270578.87848810561</v>
      </c>
      <c r="AE2366" s="13">
        <f t="shared" si="540"/>
        <v>221847.91568774238</v>
      </c>
      <c r="AF2366" s="13"/>
      <c r="AG2366" s="2">
        <f t="shared" si="535"/>
        <v>38187</v>
      </c>
      <c r="AH2366" s="3">
        <f t="shared" si="541"/>
        <v>973.83056274929083</v>
      </c>
      <c r="AI2366" s="3">
        <f t="shared" si="542"/>
        <v>804.40434264664577</v>
      </c>
      <c r="AJ2366" s="3">
        <f t="shared" si="561"/>
        <v>181214.55854885798</v>
      </c>
      <c r="AK2366" s="3">
        <f t="shared" si="562"/>
        <v>120099.92113446687</v>
      </c>
    </row>
    <row r="2367" spans="2:37" x14ac:dyDescent="0.2">
      <c r="B2367" s="5">
        <v>38188</v>
      </c>
      <c r="C2367" s="1">
        <v>172.84</v>
      </c>
      <c r="D2367" s="1">
        <f t="shared" si="532"/>
        <v>30</v>
      </c>
      <c r="E2367" s="1" t="b">
        <f t="shared" si="533"/>
        <v>0</v>
      </c>
      <c r="F2367" s="6">
        <f t="shared" si="534"/>
        <v>-3.574311080364323E-3</v>
      </c>
      <c r="G2367" s="8">
        <f t="shared" si="543"/>
        <v>6.5606684472485372E-4</v>
      </c>
      <c r="H2367" s="8">
        <f t="shared" si="544"/>
        <v>3.8341637758672521E-4</v>
      </c>
      <c r="I2367" s="8">
        <f t="shared" si="545"/>
        <v>4.8480124928451093E-4</v>
      </c>
      <c r="J2367" s="6">
        <f t="shared" si="546"/>
        <v>1.6598980171022499E-3</v>
      </c>
      <c r="K2367" s="6">
        <f t="shared" si="547"/>
        <v>1.3313447709470485E-3</v>
      </c>
      <c r="L2367" s="6">
        <f t="shared" si="548"/>
        <v>8.5979244902064137E-4</v>
      </c>
      <c r="M2367" s="9">
        <f t="shared" si="549"/>
        <v>0.39524527288138805</v>
      </c>
      <c r="N2367" s="9">
        <f t="shared" si="550"/>
        <v>0.28799180043647371</v>
      </c>
      <c r="O2367" s="9">
        <f t="shared" si="551"/>
        <v>0.56385846355911895</v>
      </c>
      <c r="P2367" s="9">
        <f t="shared" si="552"/>
        <v>0.4156985122923269</v>
      </c>
      <c r="Q2367" s="10">
        <f t="shared" si="553"/>
        <v>0.12221322523216738</v>
      </c>
      <c r="R2367" s="10">
        <f t="shared" si="536"/>
        <v>0.65459364032022482</v>
      </c>
      <c r="S2367" s="10">
        <f>_xlfn.PERCENTILE.INC($R$1519:R2367,0.75)</f>
        <v>0.7779674827965658</v>
      </c>
      <c r="T2367" s="10">
        <f t="shared" si="537"/>
        <v>0.7779674827965658</v>
      </c>
      <c r="U2367" s="11">
        <f t="shared" si="554"/>
        <v>0.65459364032022482</v>
      </c>
      <c r="V2367" s="10">
        <f t="shared" si="538"/>
        <v>0.41193351307897669</v>
      </c>
      <c r="W2367" s="10">
        <f t="shared" si="539"/>
        <v>0.65685085067655002</v>
      </c>
      <c r="X2367" s="10">
        <f t="shared" si="555"/>
        <v>0.81824205040028108</v>
      </c>
      <c r="Y2367" s="10">
        <f>_xlfn.PERCENTILE.INC($X$1519:X2367,0.75)</f>
        <v>0.97245935349570733</v>
      </c>
      <c r="Z2367" s="10">
        <f t="shared" si="556"/>
        <v>0.97245935349570733</v>
      </c>
      <c r="AA2367" s="10">
        <f t="shared" si="557"/>
        <v>0.81990108365939807</v>
      </c>
      <c r="AB2367" s="10">
        <f t="shared" si="558"/>
        <v>0.27057887848810558</v>
      </c>
      <c r="AC2367" s="10">
        <f t="shared" si="559"/>
        <v>0.22184791568774237</v>
      </c>
      <c r="AD2367" s="13">
        <f t="shared" si="560"/>
        <v>270578.87848810561</v>
      </c>
      <c r="AE2367" s="13">
        <f t="shared" si="540"/>
        <v>221847.91568774238</v>
      </c>
      <c r="AF2367" s="13"/>
      <c r="AG2367" s="2">
        <f t="shared" si="535"/>
        <v>38188</v>
      </c>
      <c r="AH2367" s="3">
        <f t="shared" si="541"/>
        <v>-967.13308349258762</v>
      </c>
      <c r="AI2367" s="3">
        <f t="shared" si="542"/>
        <v>-792.9534631984277</v>
      </c>
      <c r="AJ2367" s="3">
        <f t="shared" si="561"/>
        <v>180247.42546536541</v>
      </c>
      <c r="AK2367" s="3">
        <f t="shared" si="562"/>
        <v>119306.96767126844</v>
      </c>
    </row>
    <row r="2368" spans="2:37" x14ac:dyDescent="0.2">
      <c r="B2368" s="5">
        <v>38189</v>
      </c>
      <c r="C2368" s="1">
        <v>170.98</v>
      </c>
      <c r="D2368" s="1">
        <f t="shared" si="532"/>
        <v>30</v>
      </c>
      <c r="E2368" s="1" t="b">
        <f t="shared" si="533"/>
        <v>0</v>
      </c>
      <c r="F2368" s="6">
        <f t="shared" si="534"/>
        <v>-1.0761397824577745E-2</v>
      </c>
      <c r="G2368" s="8">
        <f t="shared" si="543"/>
        <v>4.0035970119860811E-4</v>
      </c>
      <c r="H2368" s="8">
        <f t="shared" si="544"/>
        <v>2.3118471629682866E-4</v>
      </c>
      <c r="I2368" s="8">
        <f t="shared" si="545"/>
        <v>4.1776818896163345E-4</v>
      </c>
      <c r="J2368" s="6">
        <f t="shared" si="546"/>
        <v>1.6590300474780425E-3</v>
      </c>
      <c r="K2368" s="6">
        <f t="shared" si="547"/>
        <v>1.3303962167762384E-3</v>
      </c>
      <c r="L2368" s="6">
        <f t="shared" si="548"/>
        <v>8.5962893002686333E-4</v>
      </c>
      <c r="M2368" s="9">
        <f t="shared" si="549"/>
        <v>0.24132154918303669</v>
      </c>
      <c r="N2368" s="9">
        <f t="shared" si="550"/>
        <v>0.17377132720433164</v>
      </c>
      <c r="O2368" s="9">
        <f t="shared" si="551"/>
        <v>0.48598665583367262</v>
      </c>
      <c r="P2368" s="9">
        <f t="shared" si="552"/>
        <v>0.30035984407368033</v>
      </c>
      <c r="Q2368" s="10">
        <f t="shared" si="553"/>
        <v>0.1236182152155005</v>
      </c>
      <c r="R2368" s="10">
        <f t="shared" si="536"/>
        <v>0.6471538183959219</v>
      </c>
      <c r="S2368" s="10">
        <f>_xlfn.PERCENTILE.INC($R$1519:R2368,0.75)</f>
        <v>0.77792135131930107</v>
      </c>
      <c r="T2368" s="10">
        <f t="shared" si="537"/>
        <v>0.77792135131930107</v>
      </c>
      <c r="U2368" s="11">
        <f t="shared" si="554"/>
        <v>0.6471538183959219</v>
      </c>
      <c r="V2368" s="10">
        <f t="shared" si="538"/>
        <v>0.41193351307897669</v>
      </c>
      <c r="W2368" s="10">
        <f t="shared" si="539"/>
        <v>0.65685085067655002</v>
      </c>
      <c r="X2368" s="10">
        <f t="shared" si="555"/>
        <v>0.8089422729949024</v>
      </c>
      <c r="Y2368" s="10">
        <f>_xlfn.PERCENTILE.INC($X$1519:X2368,0.75)</f>
        <v>0.97240168914912639</v>
      </c>
      <c r="Z2368" s="10">
        <f t="shared" si="556"/>
        <v>0.97240168914912639</v>
      </c>
      <c r="AA2368" s="10">
        <f t="shared" si="557"/>
        <v>0.81990108365939807</v>
      </c>
      <c r="AB2368" s="10">
        <f t="shared" si="558"/>
        <v>0.27057887848810558</v>
      </c>
      <c r="AC2368" s="10">
        <f t="shared" si="559"/>
        <v>0.22184791568774237</v>
      </c>
      <c r="AD2368" s="13">
        <f t="shared" si="560"/>
        <v>270578.87848810561</v>
      </c>
      <c r="AE2368" s="13">
        <f t="shared" si="540"/>
        <v>221847.91568774238</v>
      </c>
      <c r="AF2368" s="13"/>
      <c r="AG2368" s="2">
        <f t="shared" si="535"/>
        <v>38189</v>
      </c>
      <c r="AH2368" s="3">
        <f t="shared" si="541"/>
        <v>-2911.8069543385859</v>
      </c>
      <c r="AI2368" s="3">
        <f t="shared" si="542"/>
        <v>-2387.3936772691777</v>
      </c>
      <c r="AJ2368" s="3">
        <f t="shared" si="561"/>
        <v>177335.61851102681</v>
      </c>
      <c r="AK2368" s="3">
        <f t="shared" si="562"/>
        <v>116919.57399399926</v>
      </c>
    </row>
    <row r="2369" spans="2:37" x14ac:dyDescent="0.2">
      <c r="B2369" s="5">
        <v>38190</v>
      </c>
      <c r="C2369" s="1">
        <v>171.39</v>
      </c>
      <c r="D2369" s="1">
        <f t="shared" si="532"/>
        <v>30</v>
      </c>
      <c r="E2369" s="1" t="b">
        <f t="shared" si="533"/>
        <v>0</v>
      </c>
      <c r="F2369" s="6">
        <f t="shared" si="534"/>
        <v>2.3979412796817368E-3</v>
      </c>
      <c r="G2369" s="8">
        <f t="shared" si="543"/>
        <v>4.9460358203166552E-4</v>
      </c>
      <c r="H2369" s="8">
        <f t="shared" si="544"/>
        <v>2.3887160611402544E-4</v>
      </c>
      <c r="I2369" s="8">
        <f t="shared" si="545"/>
        <v>4.2626471709316852E-4</v>
      </c>
      <c r="J2369" s="6">
        <f t="shared" si="546"/>
        <v>1.6579529152244176E-3</v>
      </c>
      <c r="K2369" s="6">
        <f t="shared" si="547"/>
        <v>1.3294738748816936E-3</v>
      </c>
      <c r="L2369" s="6">
        <f t="shared" si="548"/>
        <v>8.5947988340195024E-4</v>
      </c>
      <c r="M2369" s="9">
        <f t="shared" si="549"/>
        <v>0.29832185069303785</v>
      </c>
      <c r="N2369" s="9">
        <f t="shared" si="550"/>
        <v>0.17967378722299601</v>
      </c>
      <c r="O2369" s="9">
        <f t="shared" si="551"/>
        <v>0.49595659575643453</v>
      </c>
      <c r="P2369" s="9">
        <f t="shared" si="552"/>
        <v>0.32465074455748949</v>
      </c>
      <c r="Q2369" s="10">
        <f t="shared" si="553"/>
        <v>0.12353962690052679</v>
      </c>
      <c r="R2369" s="10">
        <f t="shared" si="536"/>
        <v>0.64756549786584205</v>
      </c>
      <c r="S2369" s="10">
        <f>_xlfn.PERCENTILE.INC($R$1519:R2369,0.75)</f>
        <v>0.77787521984203645</v>
      </c>
      <c r="T2369" s="10">
        <f t="shared" si="537"/>
        <v>0.77787521984203645</v>
      </c>
      <c r="U2369" s="11">
        <f t="shared" si="554"/>
        <v>0.64756549786584205</v>
      </c>
      <c r="V2369" s="10">
        <f t="shared" si="538"/>
        <v>0.41193351307897669</v>
      </c>
      <c r="W2369" s="10">
        <f t="shared" si="539"/>
        <v>0.65685085067655002</v>
      </c>
      <c r="X2369" s="10">
        <f t="shared" si="555"/>
        <v>0.80945687233230257</v>
      </c>
      <c r="Y2369" s="10">
        <f>_xlfn.PERCENTILE.INC($X$1519:X2369,0.75)</f>
        <v>0.97234402480254545</v>
      </c>
      <c r="Z2369" s="10">
        <f t="shared" si="556"/>
        <v>0.97234402480254545</v>
      </c>
      <c r="AA2369" s="10">
        <f t="shared" si="557"/>
        <v>0.81990108365939807</v>
      </c>
      <c r="AB2369" s="10">
        <f t="shared" si="558"/>
        <v>0.27057887848810558</v>
      </c>
      <c r="AC2369" s="10">
        <f t="shared" si="559"/>
        <v>0.22184791568774237</v>
      </c>
      <c r="AD2369" s="13">
        <f t="shared" si="560"/>
        <v>270578.87848810561</v>
      </c>
      <c r="AE2369" s="13">
        <f t="shared" si="540"/>
        <v>221847.91568774238</v>
      </c>
      <c r="AF2369" s="13"/>
      <c r="AG2369" s="2">
        <f t="shared" si="535"/>
        <v>38190</v>
      </c>
      <c r="AH2369" s="3">
        <f t="shared" si="541"/>
        <v>648.83226213661715</v>
      </c>
      <c r="AI2369" s="3">
        <f t="shared" si="542"/>
        <v>531.97827483899096</v>
      </c>
      <c r="AJ2369" s="3">
        <f t="shared" si="561"/>
        <v>177984.45077316344</v>
      </c>
      <c r="AK2369" s="3">
        <f t="shared" si="562"/>
        <v>117451.55226883825</v>
      </c>
    </row>
    <row r="2370" spans="2:37" x14ac:dyDescent="0.2">
      <c r="B2370" s="5">
        <v>38191</v>
      </c>
      <c r="C2370" s="1">
        <v>171.13</v>
      </c>
      <c r="D2370" s="1">
        <f t="shared" si="532"/>
        <v>30</v>
      </c>
      <c r="E2370" s="1" t="b">
        <f t="shared" si="533"/>
        <v>0</v>
      </c>
      <c r="F2370" s="6">
        <f t="shared" si="534"/>
        <v>-1.5170079934651026E-3</v>
      </c>
      <c r="G2370" s="8">
        <f t="shared" si="543"/>
        <v>4.2603953525516302E-4</v>
      </c>
      <c r="H2370" s="8">
        <f t="shared" si="544"/>
        <v>1.747861241321996E-4</v>
      </c>
      <c r="I2370" s="8">
        <f t="shared" si="545"/>
        <v>4.2461907482199278E-4</v>
      </c>
      <c r="J2370" s="6">
        <f t="shared" si="546"/>
        <v>1.6571531115635127E-3</v>
      </c>
      <c r="K2370" s="6">
        <f t="shared" si="547"/>
        <v>1.3285026319051255E-3</v>
      </c>
      <c r="L2370" s="6">
        <f t="shared" si="548"/>
        <v>8.5931517089821424E-4</v>
      </c>
      <c r="M2370" s="9">
        <f t="shared" si="549"/>
        <v>0.25709123211505641</v>
      </c>
      <c r="N2370" s="9">
        <f t="shared" si="550"/>
        <v>0.13156626109317476</v>
      </c>
      <c r="O2370" s="9">
        <f t="shared" si="551"/>
        <v>0.49413659760964335</v>
      </c>
      <c r="P2370" s="9">
        <f t="shared" si="552"/>
        <v>0.29426469693929153</v>
      </c>
      <c r="Q2370" s="10">
        <f t="shared" si="553"/>
        <v>0.12355747784747587</v>
      </c>
      <c r="R2370" s="10">
        <f t="shared" si="536"/>
        <v>0.6474719409435914</v>
      </c>
      <c r="S2370" s="10">
        <f>_xlfn.PERCENTILE.INC($R$1519:R2370,0.75)</f>
        <v>0.77782908836477171</v>
      </c>
      <c r="T2370" s="10">
        <f t="shared" si="537"/>
        <v>0.77782908836477171</v>
      </c>
      <c r="U2370" s="11">
        <f t="shared" si="554"/>
        <v>0.6474719409435914</v>
      </c>
      <c r="V2370" s="10">
        <f t="shared" si="538"/>
        <v>0.41193351307897669</v>
      </c>
      <c r="W2370" s="10">
        <f t="shared" si="539"/>
        <v>0.65685085067655002</v>
      </c>
      <c r="X2370" s="10">
        <f t="shared" si="555"/>
        <v>0.80933992617948936</v>
      </c>
      <c r="Y2370" s="10">
        <f>_xlfn.PERCENTILE.INC($X$1519:X2370,0.75)</f>
        <v>0.97228636045596462</v>
      </c>
      <c r="Z2370" s="10">
        <f t="shared" si="556"/>
        <v>0.97228636045596462</v>
      </c>
      <c r="AA2370" s="10">
        <f t="shared" si="557"/>
        <v>0.81990108365939807</v>
      </c>
      <c r="AB2370" s="10">
        <f t="shared" si="558"/>
        <v>0.27057887848810558</v>
      </c>
      <c r="AC2370" s="10">
        <f t="shared" si="559"/>
        <v>0.22184791568774237</v>
      </c>
      <c r="AD2370" s="13">
        <f t="shared" si="560"/>
        <v>270578.87848810561</v>
      </c>
      <c r="AE2370" s="13">
        <f t="shared" si="540"/>
        <v>221847.91568774238</v>
      </c>
      <c r="AF2370" s="13"/>
      <c r="AG2370" s="2">
        <f t="shared" si="535"/>
        <v>38191</v>
      </c>
      <c r="AH2370" s="3">
        <f t="shared" si="541"/>
        <v>-410.47032152927892</v>
      </c>
      <c r="AI2370" s="3">
        <f t="shared" si="542"/>
        <v>-336.54506143187734</v>
      </c>
      <c r="AJ2370" s="3">
        <f t="shared" si="561"/>
        <v>177573.98045163415</v>
      </c>
      <c r="AK2370" s="3">
        <f t="shared" si="562"/>
        <v>117115.00720740636</v>
      </c>
    </row>
    <row r="2371" spans="2:37" x14ac:dyDescent="0.2">
      <c r="B2371" s="5">
        <v>38194</v>
      </c>
      <c r="C2371" s="1">
        <v>169.97</v>
      </c>
      <c r="D2371" s="1">
        <f t="shared" si="532"/>
        <v>31</v>
      </c>
      <c r="E2371" s="1" t="b">
        <f t="shared" si="533"/>
        <v>1</v>
      </c>
      <c r="F2371" s="6">
        <f t="shared" si="534"/>
        <v>-6.7784725062817186E-3</v>
      </c>
      <c r="G2371" s="8">
        <f t="shared" si="543"/>
        <v>2.8385923005977117E-4</v>
      </c>
      <c r="H2371" s="8">
        <f t="shared" si="544"/>
        <v>7.9749391511089009E-5</v>
      </c>
      <c r="I2371" s="8">
        <f t="shared" si="545"/>
        <v>3.7845298000463201E-4</v>
      </c>
      <c r="J2371" s="6">
        <f t="shared" si="546"/>
        <v>1.6565060787926056E-3</v>
      </c>
      <c r="K2371" s="6">
        <f t="shared" si="547"/>
        <v>1.3275311733246533E-3</v>
      </c>
      <c r="L2371" s="6">
        <f t="shared" si="548"/>
        <v>8.5912999824461472E-4</v>
      </c>
      <c r="M2371" s="9">
        <f t="shared" si="549"/>
        <v>0.17136021032091264</v>
      </c>
      <c r="N2371" s="9">
        <f t="shared" si="550"/>
        <v>6.0073460505914583E-2</v>
      </c>
      <c r="O2371" s="9">
        <f t="shared" si="551"/>
        <v>0.44050723496780686</v>
      </c>
      <c r="P2371" s="9">
        <f t="shared" si="552"/>
        <v>0.2239803019315447</v>
      </c>
      <c r="Q2371" s="10">
        <f t="shared" si="553"/>
        <v>0.12344062036907733</v>
      </c>
      <c r="R2371" s="10">
        <f t="shared" si="536"/>
        <v>0.64808488292432886</v>
      </c>
      <c r="S2371" s="10">
        <f>_xlfn.PERCENTILE.INC($R$1519:R2371,0.75)</f>
        <v>0.77778295688750698</v>
      </c>
      <c r="T2371" s="10">
        <f t="shared" si="537"/>
        <v>0.77778295688750698</v>
      </c>
      <c r="U2371" s="11">
        <f t="shared" si="554"/>
        <v>0.64808488292432886</v>
      </c>
      <c r="V2371" s="10">
        <f t="shared" si="538"/>
        <v>0.29426469693929153</v>
      </c>
      <c r="W2371" s="10">
        <f t="shared" si="539"/>
        <v>0.6474719409435914</v>
      </c>
      <c r="X2371" s="10">
        <f t="shared" si="555"/>
        <v>0.81010610365541114</v>
      </c>
      <c r="Y2371" s="10">
        <f>_xlfn.PERCENTILE.INC($X$1519:X2371,0.75)</f>
        <v>0.97222869610938367</v>
      </c>
      <c r="Z2371" s="10">
        <f t="shared" si="556"/>
        <v>0.97222869610938367</v>
      </c>
      <c r="AA2371" s="10">
        <f t="shared" si="557"/>
        <v>0.81010610365541114</v>
      </c>
      <c r="AB2371" s="10">
        <f t="shared" si="558"/>
        <v>0.19052813447846079</v>
      </c>
      <c r="AC2371" s="10">
        <f t="shared" si="559"/>
        <v>0.15434800465908008</v>
      </c>
      <c r="AD2371" s="13">
        <f t="shared" si="560"/>
        <v>190528.13447846079</v>
      </c>
      <c r="AE2371" s="13">
        <f t="shared" si="540"/>
        <v>154348.00465908009</v>
      </c>
      <c r="AF2371" s="13"/>
      <c r="AG2371" s="2">
        <f t="shared" si="535"/>
        <v>38194</v>
      </c>
      <c r="AH2371" s="3">
        <f t="shared" si="541"/>
        <v>-1834.1114886121659</v>
      </c>
      <c r="AI2371" s="3">
        <f t="shared" si="542"/>
        <v>-1503.7899970652666</v>
      </c>
      <c r="AJ2371" s="3">
        <f t="shared" si="561"/>
        <v>175739.86896302199</v>
      </c>
      <c r="AK2371" s="3">
        <f t="shared" si="562"/>
        <v>115611.2172103411</v>
      </c>
    </row>
    <row r="2372" spans="2:37" x14ac:dyDescent="0.2">
      <c r="B2372" s="5">
        <v>38195</v>
      </c>
      <c r="C2372" s="1">
        <v>170.05</v>
      </c>
      <c r="D2372" s="1">
        <f t="shared" si="532"/>
        <v>31</v>
      </c>
      <c r="E2372" s="1" t="b">
        <f t="shared" si="533"/>
        <v>0</v>
      </c>
      <c r="F2372" s="6">
        <f t="shared" si="534"/>
        <v>4.7067129493449933E-4</v>
      </c>
      <c r="G2372" s="8">
        <f t="shared" si="543"/>
        <v>3.1991602136552247E-4</v>
      </c>
      <c r="H2372" s="8">
        <f t="shared" si="544"/>
        <v>1.0389152262807471E-4</v>
      </c>
      <c r="I2372" s="8">
        <f t="shared" si="545"/>
        <v>3.8777110533717569E-4</v>
      </c>
      <c r="J2372" s="6">
        <f t="shared" si="546"/>
        <v>1.655863526772943E-3</v>
      </c>
      <c r="K2372" s="6">
        <f t="shared" si="547"/>
        <v>1.3264914281181674E-3</v>
      </c>
      <c r="L2372" s="6">
        <f t="shared" si="548"/>
        <v>8.589204120416148E-4</v>
      </c>
      <c r="M2372" s="9">
        <f t="shared" si="549"/>
        <v>0.19320192527520436</v>
      </c>
      <c r="N2372" s="9">
        <f t="shared" si="550"/>
        <v>7.8320538245362697E-2</v>
      </c>
      <c r="O2372" s="9">
        <f t="shared" si="551"/>
        <v>0.451463371810505</v>
      </c>
      <c r="P2372" s="9">
        <f t="shared" si="552"/>
        <v>0.2409952784436907</v>
      </c>
      <c r="Q2372" s="10">
        <f t="shared" si="553"/>
        <v>0.12337456487389394</v>
      </c>
      <c r="R2372" s="10">
        <f t="shared" si="536"/>
        <v>0.6484318715269326</v>
      </c>
      <c r="S2372" s="10">
        <f>_xlfn.PERCENTILE.INC($R$1519:R2372,0.75)</f>
        <v>0.77761143121922838</v>
      </c>
      <c r="T2372" s="10">
        <f t="shared" si="537"/>
        <v>0.77761143121922838</v>
      </c>
      <c r="U2372" s="11">
        <f t="shared" si="554"/>
        <v>0.6484318715269326</v>
      </c>
      <c r="V2372" s="10">
        <f t="shared" si="538"/>
        <v>0.29426469693929153</v>
      </c>
      <c r="W2372" s="10">
        <f t="shared" si="539"/>
        <v>0.6474719409435914</v>
      </c>
      <c r="X2372" s="10">
        <f t="shared" si="555"/>
        <v>0.81053983940866581</v>
      </c>
      <c r="Y2372" s="10">
        <f>_xlfn.PERCENTILE.INC($X$1519:X2372,0.75)</f>
        <v>0.97201428902403553</v>
      </c>
      <c r="Z2372" s="10">
        <f t="shared" si="556"/>
        <v>0.97201428902403553</v>
      </c>
      <c r="AA2372" s="10">
        <f t="shared" si="557"/>
        <v>0.81010610365541114</v>
      </c>
      <c r="AB2372" s="10">
        <f t="shared" si="558"/>
        <v>0.19052813447846079</v>
      </c>
      <c r="AC2372" s="10">
        <f t="shared" si="559"/>
        <v>0.15434800465908008</v>
      </c>
      <c r="AD2372" s="13">
        <f t="shared" si="560"/>
        <v>190528.13447846079</v>
      </c>
      <c r="AE2372" s="13">
        <f t="shared" si="540"/>
        <v>154348.00465908009</v>
      </c>
      <c r="AF2372" s="13"/>
      <c r="AG2372" s="2">
        <f t="shared" si="535"/>
        <v>38195</v>
      </c>
      <c r="AH2372" s="3">
        <f t="shared" si="541"/>
        <v>89.676123776431567</v>
      </c>
      <c r="AI2372" s="3">
        <f t="shared" si="542"/>
        <v>72.647175223445359</v>
      </c>
      <c r="AJ2372" s="3">
        <f t="shared" si="561"/>
        <v>175829.54508679843</v>
      </c>
      <c r="AK2372" s="3">
        <f t="shared" si="562"/>
        <v>115683.86438556455</v>
      </c>
    </row>
    <row r="2373" spans="2:37" x14ac:dyDescent="0.2">
      <c r="B2373" s="5">
        <v>38196</v>
      </c>
      <c r="C2373" s="1">
        <v>170.33</v>
      </c>
      <c r="D2373" s="1">
        <f t="shared" si="532"/>
        <v>31</v>
      </c>
      <c r="E2373" s="1" t="b">
        <f t="shared" si="533"/>
        <v>0</v>
      </c>
      <c r="F2373" s="6">
        <f t="shared" si="534"/>
        <v>1.6465745369009799E-3</v>
      </c>
      <c r="G2373" s="8">
        <f t="shared" si="543"/>
        <v>3.5837704769343617E-4</v>
      </c>
      <c r="H2373" s="8">
        <f t="shared" si="544"/>
        <v>9.587517097960897E-5</v>
      </c>
      <c r="I2373" s="8">
        <f t="shared" si="545"/>
        <v>3.9722807488636622E-4</v>
      </c>
      <c r="J2373" s="6">
        <f t="shared" si="546"/>
        <v>1.6554048401404993E-3</v>
      </c>
      <c r="K2373" s="6">
        <f t="shared" si="547"/>
        <v>1.3253456311968384E-3</v>
      </c>
      <c r="L2373" s="6">
        <f t="shared" si="548"/>
        <v>8.5867859357605927E-4</v>
      </c>
      <c r="M2373" s="9">
        <f t="shared" si="549"/>
        <v>0.21648906599972223</v>
      </c>
      <c r="N2373" s="9">
        <f t="shared" si="550"/>
        <v>7.2339749513513685E-2</v>
      </c>
      <c r="O2373" s="9">
        <f t="shared" si="551"/>
        <v>0.46260391007544188</v>
      </c>
      <c r="P2373" s="9">
        <f t="shared" si="552"/>
        <v>0.25047757519622593</v>
      </c>
      <c r="Q2373" s="10">
        <f t="shared" si="553"/>
        <v>0.12341143822144127</v>
      </c>
      <c r="R2373" s="10">
        <f t="shared" si="536"/>
        <v>0.64823813054064994</v>
      </c>
      <c r="S2373" s="10">
        <f>_xlfn.PERCENTILE.INC($R$1519:R2373,0.75)</f>
        <v>0.77743990555094977</v>
      </c>
      <c r="T2373" s="10">
        <f t="shared" si="537"/>
        <v>0.77743990555094977</v>
      </c>
      <c r="U2373" s="11">
        <f t="shared" si="554"/>
        <v>0.64823813054064994</v>
      </c>
      <c r="V2373" s="10">
        <f t="shared" si="538"/>
        <v>0.29426469693929153</v>
      </c>
      <c r="W2373" s="10">
        <f t="shared" si="539"/>
        <v>0.6474719409435914</v>
      </c>
      <c r="X2373" s="10">
        <f t="shared" si="555"/>
        <v>0.81029766317581253</v>
      </c>
      <c r="Y2373" s="10">
        <f>_xlfn.PERCENTILE.INC($X$1519:X2373,0.75)</f>
        <v>0.97179988193868727</v>
      </c>
      <c r="Z2373" s="10">
        <f t="shared" si="556"/>
        <v>0.97179988193868727</v>
      </c>
      <c r="AA2373" s="10">
        <f t="shared" si="557"/>
        <v>0.81010610365541114</v>
      </c>
      <c r="AB2373" s="10">
        <f t="shared" si="558"/>
        <v>0.19052813447846079</v>
      </c>
      <c r="AC2373" s="10">
        <f t="shared" si="559"/>
        <v>0.15434800465908008</v>
      </c>
      <c r="AD2373" s="13">
        <f t="shared" si="560"/>
        <v>190528.13447846079</v>
      </c>
      <c r="AE2373" s="13">
        <f t="shared" si="540"/>
        <v>154348.00465908009</v>
      </c>
      <c r="AF2373" s="13"/>
      <c r="AG2373" s="2">
        <f t="shared" si="535"/>
        <v>38196</v>
      </c>
      <c r="AH2373" s="3">
        <f t="shared" si="541"/>
        <v>313.71877479547919</v>
      </c>
      <c r="AI2373" s="3">
        <f t="shared" si="542"/>
        <v>254.14549429311509</v>
      </c>
      <c r="AJ2373" s="3">
        <f t="shared" si="561"/>
        <v>176143.26386159391</v>
      </c>
      <c r="AK2373" s="3">
        <f t="shared" si="562"/>
        <v>115938.00987985767</v>
      </c>
    </row>
    <row r="2374" spans="2:37" x14ac:dyDescent="0.2">
      <c r="B2374" s="5">
        <v>38197</v>
      </c>
      <c r="C2374" s="1">
        <v>171.62</v>
      </c>
      <c r="D2374" s="1">
        <f t="shared" si="532"/>
        <v>31</v>
      </c>
      <c r="E2374" s="1" t="b">
        <f t="shared" si="533"/>
        <v>0</v>
      </c>
      <c r="F2374" s="6">
        <f t="shared" si="534"/>
        <v>7.5735337286444437E-3</v>
      </c>
      <c r="G2374" s="8">
        <f t="shared" si="543"/>
        <v>4.7928989415853789E-4</v>
      </c>
      <c r="H2374" s="8">
        <f t="shared" si="544"/>
        <v>2.1968462858913083E-4</v>
      </c>
      <c r="I2374" s="8">
        <f t="shared" si="545"/>
        <v>4.4695892154771554E-4</v>
      </c>
      <c r="J2374" s="6">
        <f t="shared" si="546"/>
        <v>1.6550024304703066E-3</v>
      </c>
      <c r="K2374" s="6">
        <f t="shared" si="547"/>
        <v>1.3242099827438978E-3</v>
      </c>
      <c r="L2374" s="6">
        <f t="shared" si="548"/>
        <v>8.5846954885936166E-4</v>
      </c>
      <c r="M2374" s="9">
        <f t="shared" si="549"/>
        <v>0.28960071921002362</v>
      </c>
      <c r="N2374" s="9">
        <f t="shared" si="550"/>
        <v>0.16589863499890095</v>
      </c>
      <c r="O2374" s="9">
        <f t="shared" si="551"/>
        <v>0.5206462152811181</v>
      </c>
      <c r="P2374" s="9">
        <f t="shared" si="552"/>
        <v>0.32538185649668089</v>
      </c>
      <c r="Q2374" s="10">
        <f t="shared" si="553"/>
        <v>0.12257370544456093</v>
      </c>
      <c r="R2374" s="10">
        <f t="shared" si="536"/>
        <v>0.65266852878314374</v>
      </c>
      <c r="S2374" s="10">
        <f>_xlfn.PERCENTILE.INC($R$1519:R2374,0.75)</f>
        <v>0.77726837988267128</v>
      </c>
      <c r="T2374" s="10">
        <f t="shared" si="537"/>
        <v>0.77726837988267128</v>
      </c>
      <c r="U2374" s="11">
        <f t="shared" si="554"/>
        <v>0.65266852878314374</v>
      </c>
      <c r="V2374" s="10">
        <f t="shared" si="538"/>
        <v>0.29426469693929153</v>
      </c>
      <c r="W2374" s="10">
        <f t="shared" si="539"/>
        <v>0.6474719409435914</v>
      </c>
      <c r="X2374" s="10">
        <f t="shared" si="555"/>
        <v>0.81583566097892968</v>
      </c>
      <c r="Y2374" s="10">
        <f>_xlfn.PERCENTILE.INC($X$1519:X2374,0.75)</f>
        <v>0.97158547485333902</v>
      </c>
      <c r="Z2374" s="10">
        <f t="shared" si="556"/>
        <v>0.97158547485333902</v>
      </c>
      <c r="AA2374" s="10">
        <f t="shared" si="557"/>
        <v>0.81010610365541114</v>
      </c>
      <c r="AB2374" s="10">
        <f t="shared" si="558"/>
        <v>0.19052813447846079</v>
      </c>
      <c r="AC2374" s="10">
        <f t="shared" si="559"/>
        <v>0.15434800465908008</v>
      </c>
      <c r="AD2374" s="13">
        <f t="shared" si="560"/>
        <v>190528.13447846079</v>
      </c>
      <c r="AE2374" s="13">
        <f t="shared" si="540"/>
        <v>154348.00465908009</v>
      </c>
      <c r="AF2374" s="13"/>
      <c r="AG2374" s="2">
        <f t="shared" si="535"/>
        <v>38197</v>
      </c>
      <c r="AH2374" s="3">
        <f t="shared" si="541"/>
        <v>1442.9712527283273</v>
      </c>
      <c r="AI2374" s="3">
        <f t="shared" si="542"/>
        <v>1168.9598192345129</v>
      </c>
      <c r="AJ2374" s="3">
        <f t="shared" si="561"/>
        <v>177586.23511432225</v>
      </c>
      <c r="AK2374" s="3">
        <f t="shared" si="562"/>
        <v>117106.96969909218</v>
      </c>
    </row>
    <row r="2375" spans="2:37" x14ac:dyDescent="0.2">
      <c r="B2375" s="5">
        <v>38198</v>
      </c>
      <c r="C2375" s="1">
        <v>172.72</v>
      </c>
      <c r="D2375" s="1">
        <f t="shared" si="532"/>
        <v>31</v>
      </c>
      <c r="E2375" s="1" t="b">
        <f t="shared" si="533"/>
        <v>0</v>
      </c>
      <c r="F2375" s="6">
        <f t="shared" si="534"/>
        <v>6.4095093811908921E-3</v>
      </c>
      <c r="G2375" s="8">
        <f t="shared" si="543"/>
        <v>5.9651530809878037E-4</v>
      </c>
      <c r="H2375" s="8">
        <f t="shared" si="544"/>
        <v>3.0276161620941007E-4</v>
      </c>
      <c r="I2375" s="8">
        <f t="shared" si="545"/>
        <v>4.7699602190158871E-4</v>
      </c>
      <c r="J2375" s="6">
        <f t="shared" si="546"/>
        <v>1.6544932120878015E-3</v>
      </c>
      <c r="K2375" s="6">
        <f t="shared" si="547"/>
        <v>1.3231323711374217E-3</v>
      </c>
      <c r="L2375" s="6">
        <f t="shared" si="548"/>
        <v>8.5828551340078301E-4</v>
      </c>
      <c r="M2375" s="9">
        <f t="shared" si="549"/>
        <v>0.36054261434293766</v>
      </c>
      <c r="N2375" s="9">
        <f t="shared" si="550"/>
        <v>0.22882186454945783</v>
      </c>
      <c r="O2375" s="9">
        <f t="shared" si="551"/>
        <v>0.55575448315746157</v>
      </c>
      <c r="P2375" s="9">
        <f t="shared" si="552"/>
        <v>0.38170632068328575</v>
      </c>
      <c r="Q2375" s="10">
        <f t="shared" si="553"/>
        <v>0.12293446180575716</v>
      </c>
      <c r="R2375" s="10">
        <f t="shared" si="536"/>
        <v>0.65075324546833868</v>
      </c>
      <c r="S2375" s="10">
        <f>_xlfn.PERCENTILE.INC($R$1519:R2375,0.75)</f>
        <v>0.77709685421439267</v>
      </c>
      <c r="T2375" s="10">
        <f t="shared" si="537"/>
        <v>0.77709685421439267</v>
      </c>
      <c r="U2375" s="11">
        <f t="shared" si="554"/>
        <v>0.65075324546833868</v>
      </c>
      <c r="V2375" s="10">
        <f t="shared" si="538"/>
        <v>0.29426469693929153</v>
      </c>
      <c r="W2375" s="10">
        <f t="shared" si="539"/>
        <v>0.6474719409435914</v>
      </c>
      <c r="X2375" s="10">
        <f t="shared" si="555"/>
        <v>0.81344155683542341</v>
      </c>
      <c r="Y2375" s="10">
        <f>_xlfn.PERCENTILE.INC($X$1519:X2375,0.75)</f>
        <v>0.97137106776799087</v>
      </c>
      <c r="Z2375" s="10">
        <f t="shared" si="556"/>
        <v>0.97137106776799087</v>
      </c>
      <c r="AA2375" s="10">
        <f t="shared" si="557"/>
        <v>0.81010610365541114</v>
      </c>
      <c r="AB2375" s="10">
        <f t="shared" si="558"/>
        <v>0.19052813447846079</v>
      </c>
      <c r="AC2375" s="10">
        <f t="shared" si="559"/>
        <v>0.15434800465908008</v>
      </c>
      <c r="AD2375" s="13">
        <f t="shared" si="560"/>
        <v>190528.13447846079</v>
      </c>
      <c r="AE2375" s="13">
        <f t="shared" si="540"/>
        <v>154348.00465908009</v>
      </c>
      <c r="AF2375" s="13"/>
      <c r="AG2375" s="2">
        <f t="shared" si="535"/>
        <v>38198</v>
      </c>
      <c r="AH2375" s="3">
        <f t="shared" si="541"/>
        <v>1221.1918653204943</v>
      </c>
      <c r="AI2375" s="3">
        <f t="shared" si="542"/>
        <v>989.29498383046939</v>
      </c>
      <c r="AJ2375" s="3">
        <f t="shared" si="561"/>
        <v>178807.42697964274</v>
      </c>
      <c r="AK2375" s="3">
        <f t="shared" si="562"/>
        <v>118096.26468292264</v>
      </c>
    </row>
    <row r="2376" spans="2:37" x14ac:dyDescent="0.2">
      <c r="B2376" s="5">
        <v>38201</v>
      </c>
      <c r="C2376" s="1">
        <v>171.49</v>
      </c>
      <c r="D2376" s="1">
        <f t="shared" si="532"/>
        <v>32</v>
      </c>
      <c r="E2376" s="1" t="b">
        <f t="shared" si="533"/>
        <v>1</v>
      </c>
      <c r="F2376" s="6">
        <f t="shared" si="534"/>
        <v>-7.1213524779990545E-3</v>
      </c>
      <c r="G2376" s="8">
        <f t="shared" si="543"/>
        <v>4.2779378267864595E-4</v>
      </c>
      <c r="H2376" s="8">
        <f t="shared" si="544"/>
        <v>2.3190146427442513E-4</v>
      </c>
      <c r="I2376" s="8">
        <f t="shared" si="545"/>
        <v>4.3238814485266141E-4</v>
      </c>
      <c r="J2376" s="6">
        <f t="shared" si="546"/>
        <v>1.6538821016810769E-3</v>
      </c>
      <c r="K2376" s="6">
        <f t="shared" si="547"/>
        <v>1.3221546669729728E-3</v>
      </c>
      <c r="L2376" s="6">
        <f t="shared" si="548"/>
        <v>8.5811966238089911E-4</v>
      </c>
      <c r="M2376" s="9">
        <f t="shared" si="549"/>
        <v>0.25866038591494395</v>
      </c>
      <c r="N2376" s="9">
        <f t="shared" si="550"/>
        <v>0.17539662345658505</v>
      </c>
      <c r="O2376" s="9">
        <f t="shared" si="551"/>
        <v>0.5038786125153889</v>
      </c>
      <c r="P2376" s="9">
        <f t="shared" si="552"/>
        <v>0.31264520729563933</v>
      </c>
      <c r="Q2376" s="10">
        <f t="shared" si="553"/>
        <v>0.12246994684541747</v>
      </c>
      <c r="R2376" s="10">
        <f t="shared" si="536"/>
        <v>0.6532214805398473</v>
      </c>
      <c r="S2376" s="10">
        <f>_xlfn.PERCENTILE.INC($R$1519:R2376,0.75)</f>
        <v>0.77707859089631359</v>
      </c>
      <c r="T2376" s="10">
        <f t="shared" si="537"/>
        <v>0.77707859089631359</v>
      </c>
      <c r="U2376" s="11">
        <f t="shared" si="554"/>
        <v>0.6532214805398473</v>
      </c>
      <c r="V2376" s="10">
        <f t="shared" si="538"/>
        <v>0.38170632068328575</v>
      </c>
      <c r="W2376" s="10">
        <f t="shared" si="539"/>
        <v>0.65075324546833868</v>
      </c>
      <c r="X2376" s="10">
        <f t="shared" si="555"/>
        <v>0.81652685067480912</v>
      </c>
      <c r="Y2376" s="10">
        <f>_xlfn.PERCENTILE.INC($X$1519:X2376,0.75)</f>
        <v>0.97134823862039199</v>
      </c>
      <c r="Z2376" s="10">
        <f t="shared" si="556"/>
        <v>0.97134823862039199</v>
      </c>
      <c r="AA2376" s="10">
        <f t="shared" si="557"/>
        <v>0.81652685067480912</v>
      </c>
      <c r="AB2376" s="10">
        <f t="shared" si="558"/>
        <v>0.24839662700042664</v>
      </c>
      <c r="AC2376" s="10">
        <f t="shared" si="559"/>
        <v>0.20282251556290362</v>
      </c>
      <c r="AD2376" s="13">
        <f t="shared" si="560"/>
        <v>248396.62700042664</v>
      </c>
      <c r="AE2376" s="13">
        <f t="shared" si="540"/>
        <v>202822.51556290363</v>
      </c>
      <c r="AF2376" s="13"/>
      <c r="AG2376" s="2">
        <f t="shared" si="535"/>
        <v>38201</v>
      </c>
      <c r="AH2376" s="3">
        <f t="shared" si="541"/>
        <v>-1356.8180025967238</v>
      </c>
      <c r="AI2376" s="3">
        <f t="shared" si="542"/>
        <v>-1099.1665454531496</v>
      </c>
      <c r="AJ2376" s="3">
        <f t="shared" si="561"/>
        <v>177450.60897704601</v>
      </c>
      <c r="AK2376" s="3">
        <f t="shared" si="562"/>
        <v>116997.0981374695</v>
      </c>
    </row>
    <row r="2377" spans="2:37" x14ac:dyDescent="0.2">
      <c r="B2377" s="5">
        <v>38202</v>
      </c>
      <c r="C2377" s="1">
        <v>170.93</v>
      </c>
      <c r="D2377" s="1">
        <f t="shared" si="532"/>
        <v>32</v>
      </c>
      <c r="E2377" s="1" t="b">
        <f t="shared" si="533"/>
        <v>0</v>
      </c>
      <c r="F2377" s="6">
        <f t="shared" si="534"/>
        <v>-3.2654965304099726E-3</v>
      </c>
      <c r="G2377" s="8">
        <f t="shared" si="543"/>
        <v>4.0727541684831088E-4</v>
      </c>
      <c r="H2377" s="8">
        <f t="shared" si="544"/>
        <v>1.7542593111860645E-4</v>
      </c>
      <c r="I2377" s="8">
        <f t="shared" si="545"/>
        <v>4.2306434114331804E-4</v>
      </c>
      <c r="J2377" s="6">
        <f t="shared" si="546"/>
        <v>1.6533881256740612E-3</v>
      </c>
      <c r="K2377" s="6">
        <f t="shared" si="547"/>
        <v>1.3211374524383123E-3</v>
      </c>
      <c r="L2377" s="6">
        <f t="shared" si="548"/>
        <v>8.5793118988058568E-4</v>
      </c>
      <c r="M2377" s="9">
        <f t="shared" si="549"/>
        <v>0.24632777417720408</v>
      </c>
      <c r="N2377" s="9">
        <f t="shared" si="550"/>
        <v>0.13278401183377064</v>
      </c>
      <c r="O2377" s="9">
        <f t="shared" si="551"/>
        <v>0.49312153018029781</v>
      </c>
      <c r="P2377" s="9">
        <f t="shared" si="552"/>
        <v>0.29074443873042416</v>
      </c>
      <c r="Q2377" s="10">
        <f t="shared" si="553"/>
        <v>0.11590591998042692</v>
      </c>
      <c r="R2377" s="10">
        <f t="shared" si="536"/>
        <v>0.69021496066386978</v>
      </c>
      <c r="S2377" s="10">
        <f>_xlfn.PERCENTILE.INC($R$1519:R2377,0.75)</f>
        <v>0.7770603275782344</v>
      </c>
      <c r="T2377" s="10">
        <f t="shared" si="537"/>
        <v>0.7770603275782344</v>
      </c>
      <c r="U2377" s="11">
        <f t="shared" si="554"/>
        <v>0.69021496066386978</v>
      </c>
      <c r="V2377" s="10">
        <f t="shared" si="538"/>
        <v>0.38170632068328575</v>
      </c>
      <c r="W2377" s="10">
        <f t="shared" si="539"/>
        <v>0.65075324546833868</v>
      </c>
      <c r="X2377" s="10">
        <f t="shared" si="555"/>
        <v>0.86276870082983725</v>
      </c>
      <c r="Y2377" s="10">
        <f>_xlfn.PERCENTILE.INC($X$1519:X2377,0.75)</f>
        <v>0.971325409472793</v>
      </c>
      <c r="Z2377" s="10">
        <f t="shared" si="556"/>
        <v>0.971325409472793</v>
      </c>
      <c r="AA2377" s="10">
        <f t="shared" si="557"/>
        <v>0.81652685067480912</v>
      </c>
      <c r="AB2377" s="10">
        <f t="shared" si="558"/>
        <v>0.24839662700042664</v>
      </c>
      <c r="AC2377" s="10">
        <f t="shared" si="559"/>
        <v>0.20282251556290362</v>
      </c>
      <c r="AD2377" s="13">
        <f t="shared" si="560"/>
        <v>248396.62700042664</v>
      </c>
      <c r="AE2377" s="13">
        <f t="shared" si="540"/>
        <v>202822.51556290363</v>
      </c>
      <c r="AF2377" s="13"/>
      <c r="AG2377" s="2">
        <f t="shared" si="535"/>
        <v>38202</v>
      </c>
      <c r="AH2377" s="3">
        <f t="shared" si="541"/>
        <v>-811.13832363543327</v>
      </c>
      <c r="AI2377" s="3">
        <f t="shared" si="542"/>
        <v>-662.31622085968445</v>
      </c>
      <c r="AJ2377" s="3">
        <f t="shared" si="561"/>
        <v>176639.47065341056</v>
      </c>
      <c r="AK2377" s="3">
        <f t="shared" si="562"/>
        <v>116334.78191660981</v>
      </c>
    </row>
    <row r="2378" spans="2:37" x14ac:dyDescent="0.2">
      <c r="B2378" s="5">
        <v>38203</v>
      </c>
      <c r="C2378" s="1">
        <v>170.98</v>
      </c>
      <c r="D2378" s="1">
        <f t="shared" si="532"/>
        <v>32</v>
      </c>
      <c r="E2378" s="1" t="b">
        <f t="shared" si="533"/>
        <v>0</v>
      </c>
      <c r="F2378" s="6">
        <f t="shared" si="534"/>
        <v>2.9251740478541954E-4</v>
      </c>
      <c r="G2378" s="8">
        <f t="shared" si="543"/>
        <v>4.2604701351739161E-4</v>
      </c>
      <c r="H2378" s="8">
        <f t="shared" si="544"/>
        <v>1.8530647390604347E-4</v>
      </c>
      <c r="I2378" s="8">
        <f t="shared" si="545"/>
        <v>4.4378393574964341E-4</v>
      </c>
      <c r="J2378" s="6">
        <f t="shared" si="546"/>
        <v>1.6530322428175055E-3</v>
      </c>
      <c r="K2378" s="6">
        <f t="shared" si="547"/>
        <v>1.3201880578580642E-3</v>
      </c>
      <c r="L2378" s="6">
        <f t="shared" si="548"/>
        <v>8.5777526409385797E-4</v>
      </c>
      <c r="M2378" s="9">
        <f t="shared" si="549"/>
        <v>0.25773666265046175</v>
      </c>
      <c r="N2378" s="9">
        <f t="shared" si="550"/>
        <v>0.1403636950077351</v>
      </c>
      <c r="O2378" s="9">
        <f t="shared" si="551"/>
        <v>0.51736620805736411</v>
      </c>
      <c r="P2378" s="9">
        <f t="shared" si="552"/>
        <v>0.30515552190518697</v>
      </c>
      <c r="Q2378" s="10">
        <f t="shared" si="553"/>
        <v>0.1068335341111744</v>
      </c>
      <c r="R2378" s="10">
        <f t="shared" si="536"/>
        <v>0.74882854588288206</v>
      </c>
      <c r="S2378" s="10">
        <f>_xlfn.PERCENTILE.INC($R$1519:R2378,0.75)</f>
        <v>0.77704206426015521</v>
      </c>
      <c r="T2378" s="10">
        <f t="shared" si="537"/>
        <v>0.77704206426015521</v>
      </c>
      <c r="U2378" s="11">
        <f t="shared" si="554"/>
        <v>0.74882854588288206</v>
      </c>
      <c r="V2378" s="10">
        <f t="shared" si="538"/>
        <v>0.38170632068328575</v>
      </c>
      <c r="W2378" s="10">
        <f t="shared" si="539"/>
        <v>0.65075324546833868</v>
      </c>
      <c r="X2378" s="10">
        <f t="shared" si="555"/>
        <v>0.93603568235360257</v>
      </c>
      <c r="Y2378" s="10">
        <f>_xlfn.PERCENTILE.INC($X$1519:X2378,0.75)</f>
        <v>0.97130258032519412</v>
      </c>
      <c r="Z2378" s="10">
        <f t="shared" si="556"/>
        <v>0.97130258032519412</v>
      </c>
      <c r="AA2378" s="10">
        <f t="shared" si="557"/>
        <v>0.81652685067480912</v>
      </c>
      <c r="AB2378" s="10">
        <f t="shared" si="558"/>
        <v>0.24839662700042664</v>
      </c>
      <c r="AC2378" s="10">
        <f t="shared" si="559"/>
        <v>0.20282251556290362</v>
      </c>
      <c r="AD2378" s="13">
        <f t="shared" si="560"/>
        <v>248396.62700042664</v>
      </c>
      <c r="AE2378" s="13">
        <f t="shared" si="540"/>
        <v>202822.51556290363</v>
      </c>
      <c r="AF2378" s="13"/>
      <c r="AG2378" s="2">
        <f t="shared" si="535"/>
        <v>38203</v>
      </c>
      <c r="AH2378" s="3">
        <f t="shared" si="541"/>
        <v>72.660336687616677</v>
      </c>
      <c r="AI2378" s="3">
        <f t="shared" si="542"/>
        <v>59.329115884510934</v>
      </c>
      <c r="AJ2378" s="3">
        <f t="shared" si="561"/>
        <v>176712.13099009817</v>
      </c>
      <c r="AK2378" s="3">
        <f t="shared" si="562"/>
        <v>116394.11103249431</v>
      </c>
    </row>
    <row r="2379" spans="2:37" x14ac:dyDescent="0.2">
      <c r="B2379" s="5">
        <v>38204</v>
      </c>
      <c r="C2379" s="1">
        <v>171.25</v>
      </c>
      <c r="D2379" s="1">
        <f t="shared" si="532"/>
        <v>32</v>
      </c>
      <c r="E2379" s="1" t="b">
        <f t="shared" si="533"/>
        <v>0</v>
      </c>
      <c r="F2379" s="6">
        <f t="shared" si="534"/>
        <v>1.5791320622295935E-3</v>
      </c>
      <c r="G2379" s="8">
        <f t="shared" si="543"/>
        <v>4.6336843763909936E-4</v>
      </c>
      <c r="H2379" s="8">
        <f t="shared" si="544"/>
        <v>1.9967157815733956E-4</v>
      </c>
      <c r="I2379" s="8">
        <f t="shared" si="545"/>
        <v>4.6627580841600627E-4</v>
      </c>
      <c r="J2379" s="6">
        <f t="shared" si="546"/>
        <v>1.6529144045885006E-3</v>
      </c>
      <c r="K2379" s="6">
        <f t="shared" si="547"/>
        <v>1.3191377395920011E-3</v>
      </c>
      <c r="L2379" s="6">
        <f t="shared" si="548"/>
        <v>8.5759755938311501E-4</v>
      </c>
      <c r="M2379" s="9">
        <f t="shared" si="549"/>
        <v>0.28033420021798205</v>
      </c>
      <c r="N2379" s="9">
        <f t="shared" si="550"/>
        <v>0.1513652230275031</v>
      </c>
      <c r="O2379" s="9">
        <f t="shared" si="551"/>
        <v>0.54370001793312783</v>
      </c>
      <c r="P2379" s="9">
        <f t="shared" si="552"/>
        <v>0.32513314705953766</v>
      </c>
      <c r="Q2379" s="10">
        <f t="shared" si="553"/>
        <v>0.10651535791979024</v>
      </c>
      <c r="R2379" s="10">
        <f t="shared" si="536"/>
        <v>0.75106540091845519</v>
      </c>
      <c r="S2379" s="10">
        <f>_xlfn.PERCENTILE.INC($R$1519:R2379,0.75)</f>
        <v>0.77702380094207613</v>
      </c>
      <c r="T2379" s="10">
        <f t="shared" si="537"/>
        <v>0.77702380094207613</v>
      </c>
      <c r="U2379" s="11">
        <f t="shared" si="554"/>
        <v>0.75106540091845519</v>
      </c>
      <c r="V2379" s="10">
        <f t="shared" si="538"/>
        <v>0.38170632068328575</v>
      </c>
      <c r="W2379" s="10">
        <f t="shared" si="539"/>
        <v>0.65075324546833868</v>
      </c>
      <c r="X2379" s="10">
        <f t="shared" si="555"/>
        <v>0.93883175114806894</v>
      </c>
      <c r="Y2379" s="10">
        <f>_xlfn.PERCENTILE.INC($X$1519:X2379,0.75)</f>
        <v>0.97127975117759524</v>
      </c>
      <c r="Z2379" s="10">
        <f t="shared" si="556"/>
        <v>0.97127975117759524</v>
      </c>
      <c r="AA2379" s="10">
        <f t="shared" si="557"/>
        <v>0.81652685067480912</v>
      </c>
      <c r="AB2379" s="10">
        <f t="shared" si="558"/>
        <v>0.24839662700042664</v>
      </c>
      <c r="AC2379" s="10">
        <f t="shared" si="559"/>
        <v>0.20282251556290362</v>
      </c>
      <c r="AD2379" s="13">
        <f t="shared" si="560"/>
        <v>248396.62700042664</v>
      </c>
      <c r="AE2379" s="13">
        <f t="shared" si="540"/>
        <v>202822.51556290363</v>
      </c>
      <c r="AF2379" s="13"/>
      <c r="AG2379" s="2">
        <f t="shared" si="535"/>
        <v>38204</v>
      </c>
      <c r="AH2379" s="3">
        <f t="shared" si="541"/>
        <v>392.25107784605882</v>
      </c>
      <c r="AI2379" s="3">
        <f t="shared" si="542"/>
        <v>320.28353726744183</v>
      </c>
      <c r="AJ2379" s="3">
        <f t="shared" si="561"/>
        <v>177104.38206794424</v>
      </c>
      <c r="AK2379" s="3">
        <f t="shared" si="562"/>
        <v>116714.39456976176</v>
      </c>
    </row>
    <row r="2380" spans="2:37" x14ac:dyDescent="0.2">
      <c r="B2380" s="5">
        <v>38205</v>
      </c>
      <c r="C2380" s="1">
        <v>171.71</v>
      </c>
      <c r="D2380" s="1">
        <f t="shared" si="532"/>
        <v>32</v>
      </c>
      <c r="E2380" s="1" t="b">
        <f t="shared" si="533"/>
        <v>0</v>
      </c>
      <c r="F2380" s="6">
        <f t="shared" si="534"/>
        <v>2.6861313868613568E-3</v>
      </c>
      <c r="G2380" s="8">
        <f t="shared" si="543"/>
        <v>6.0766472025597373E-4</v>
      </c>
      <c r="H2380" s="8">
        <f t="shared" si="544"/>
        <v>2.5107983091534713E-4</v>
      </c>
      <c r="I2380" s="8">
        <f t="shared" si="545"/>
        <v>5.0549813658977904E-4</v>
      </c>
      <c r="J2380" s="6">
        <f t="shared" si="546"/>
        <v>1.6528387988713898E-3</v>
      </c>
      <c r="K2380" s="6">
        <f t="shared" si="547"/>
        <v>1.3181009015954454E-3</v>
      </c>
      <c r="L2380" s="6">
        <f t="shared" si="548"/>
        <v>8.5743603038057495E-4</v>
      </c>
      <c r="M2380" s="9">
        <f t="shared" si="549"/>
        <v>0.3676491141609855</v>
      </c>
      <c r="N2380" s="9">
        <f t="shared" si="550"/>
        <v>0.19048604747287332</v>
      </c>
      <c r="O2380" s="9">
        <f t="shared" si="551"/>
        <v>0.58954618033185813</v>
      </c>
      <c r="P2380" s="9">
        <f t="shared" si="552"/>
        <v>0.38256044732190569</v>
      </c>
      <c r="Q2380" s="10">
        <f t="shared" si="553"/>
        <v>0.10651465146758293</v>
      </c>
      <c r="R2380" s="10">
        <f t="shared" si="536"/>
        <v>0.75107038231587797</v>
      </c>
      <c r="S2380" s="10">
        <f>_xlfn.PERCENTILE.INC($R$1519:R2380,0.75)</f>
        <v>0.77562652519462172</v>
      </c>
      <c r="T2380" s="10">
        <f t="shared" si="537"/>
        <v>0.77562652519462172</v>
      </c>
      <c r="U2380" s="11">
        <f t="shared" si="554"/>
        <v>0.75107038231587797</v>
      </c>
      <c r="V2380" s="10">
        <f t="shared" si="538"/>
        <v>0.38170632068328575</v>
      </c>
      <c r="W2380" s="10">
        <f t="shared" si="539"/>
        <v>0.65075324546833868</v>
      </c>
      <c r="X2380" s="10">
        <f t="shared" si="555"/>
        <v>0.93883797789484746</v>
      </c>
      <c r="Y2380" s="10">
        <f>_xlfn.PERCENTILE.INC($X$1519:X2380,0.75)</f>
        <v>0.96953315649327731</v>
      </c>
      <c r="Z2380" s="10">
        <f t="shared" si="556"/>
        <v>0.96953315649327731</v>
      </c>
      <c r="AA2380" s="10">
        <f t="shared" si="557"/>
        <v>0.81652685067480912</v>
      </c>
      <c r="AB2380" s="10">
        <f t="shared" si="558"/>
        <v>0.24839662700042664</v>
      </c>
      <c r="AC2380" s="10">
        <f t="shared" si="559"/>
        <v>0.20282251556290362</v>
      </c>
      <c r="AD2380" s="13">
        <f t="shared" si="560"/>
        <v>248396.62700042664</v>
      </c>
      <c r="AE2380" s="13">
        <f t="shared" si="540"/>
        <v>202822.51556290363</v>
      </c>
      <c r="AF2380" s="13"/>
      <c r="AG2380" s="2">
        <f t="shared" si="535"/>
        <v>38205</v>
      </c>
      <c r="AH2380" s="3">
        <f t="shared" si="541"/>
        <v>667.22597617633915</v>
      </c>
      <c r="AI2380" s="3">
        <f t="shared" si="542"/>
        <v>544.80792501569147</v>
      </c>
      <c r="AJ2380" s="3">
        <f t="shared" si="561"/>
        <v>177771.60804412057</v>
      </c>
      <c r="AK2380" s="3">
        <f t="shared" si="562"/>
        <v>117259.20249477745</v>
      </c>
    </row>
    <row r="2381" spans="2:37" x14ac:dyDescent="0.2">
      <c r="B2381" s="5">
        <v>38208</v>
      </c>
      <c r="C2381" s="1">
        <v>172.56</v>
      </c>
      <c r="D2381" s="1">
        <f t="shared" si="532"/>
        <v>33</v>
      </c>
      <c r="E2381" s="1" t="b">
        <f t="shared" si="533"/>
        <v>1</v>
      </c>
      <c r="F2381" s="6">
        <f t="shared" si="534"/>
        <v>4.9502067439286535E-3</v>
      </c>
      <c r="G2381" s="8">
        <f t="shared" si="543"/>
        <v>6.7839224362844022E-4</v>
      </c>
      <c r="H2381" s="8">
        <f t="shared" si="544"/>
        <v>3.4009093166261444E-4</v>
      </c>
      <c r="I2381" s="8">
        <f t="shared" si="545"/>
        <v>5.9020651021066031E-4</v>
      </c>
      <c r="J2381" s="6">
        <f t="shared" si="546"/>
        <v>1.6528812378840481E-3</v>
      </c>
      <c r="K2381" s="6">
        <f t="shared" si="547"/>
        <v>1.3170501031188827E-3</v>
      </c>
      <c r="L2381" s="6">
        <f t="shared" si="548"/>
        <v>8.5730894016684453E-4</v>
      </c>
      <c r="M2381" s="9">
        <f t="shared" si="549"/>
        <v>0.4104301192848499</v>
      </c>
      <c r="N2381" s="9">
        <f t="shared" si="550"/>
        <v>0.25822171142711364</v>
      </c>
      <c r="O2381" s="9">
        <f t="shared" si="551"/>
        <v>0.68844086718120279</v>
      </c>
      <c r="P2381" s="9">
        <f t="shared" si="552"/>
        <v>0.45236423263105546</v>
      </c>
      <c r="Q2381" s="10">
        <f t="shared" si="553"/>
        <v>0.10679263467414059</v>
      </c>
      <c r="R2381" s="10">
        <f t="shared" si="536"/>
        <v>0.74911533219595416</v>
      </c>
      <c r="S2381" s="10">
        <f>_xlfn.PERCENTILE.INC($R$1519:R2381,0.75)</f>
        <v>0.77422924944716742</v>
      </c>
      <c r="T2381" s="10">
        <f t="shared" si="537"/>
        <v>0.77422924944716742</v>
      </c>
      <c r="U2381" s="11">
        <f t="shared" si="554"/>
        <v>0.74911533219595416</v>
      </c>
      <c r="V2381" s="10">
        <f t="shared" si="538"/>
        <v>0.38256044732190569</v>
      </c>
      <c r="W2381" s="10">
        <f t="shared" si="539"/>
        <v>0.75107038231587797</v>
      </c>
      <c r="X2381" s="10">
        <f t="shared" si="555"/>
        <v>0.93639416524494279</v>
      </c>
      <c r="Y2381" s="10">
        <f>_xlfn.PERCENTILE.INC($X$1519:X2381,0.75)</f>
        <v>0.96778656180895939</v>
      </c>
      <c r="Z2381" s="10">
        <f t="shared" si="556"/>
        <v>0.96778656180895939</v>
      </c>
      <c r="AA2381" s="10">
        <f t="shared" si="557"/>
        <v>0.93639416524494279</v>
      </c>
      <c r="AB2381" s="10">
        <f t="shared" si="558"/>
        <v>0.28732982142899699</v>
      </c>
      <c r="AC2381" s="10">
        <f t="shared" si="559"/>
        <v>0.26905396828698414</v>
      </c>
      <c r="AD2381" s="13">
        <f t="shared" si="560"/>
        <v>287329.82142899698</v>
      </c>
      <c r="AE2381" s="13">
        <f t="shared" si="540"/>
        <v>269053.96828698413</v>
      </c>
      <c r="AF2381" s="13"/>
      <c r="AG2381" s="2">
        <f t="shared" si="535"/>
        <v>38208</v>
      </c>
      <c r="AH2381" s="3">
        <f t="shared" si="541"/>
        <v>1229.6146581466421</v>
      </c>
      <c r="AI2381" s="3">
        <f t="shared" si="542"/>
        <v>1004.0133843600598</v>
      </c>
      <c r="AJ2381" s="3">
        <f t="shared" si="561"/>
        <v>179001.2227022672</v>
      </c>
      <c r="AK2381" s="3">
        <f t="shared" si="562"/>
        <v>118263.21587913751</v>
      </c>
    </row>
    <row r="2382" spans="2:37" x14ac:dyDescent="0.2">
      <c r="B2382" s="5">
        <v>38209</v>
      </c>
      <c r="C2382" s="1">
        <v>172.83</v>
      </c>
      <c r="D2382" s="1">
        <f t="shared" si="532"/>
        <v>33</v>
      </c>
      <c r="E2382" s="1" t="b">
        <f t="shared" si="533"/>
        <v>0</v>
      </c>
      <c r="F2382" s="6">
        <f t="shared" si="534"/>
        <v>1.5646731571627992E-3</v>
      </c>
      <c r="G2382" s="8">
        <f t="shared" si="543"/>
        <v>7.8190686260157282E-4</v>
      </c>
      <c r="H2382" s="8">
        <f t="shared" si="544"/>
        <v>4.4996804575703046E-4</v>
      </c>
      <c r="I2382" s="8">
        <f t="shared" si="545"/>
        <v>5.7308263484129513E-4</v>
      </c>
      <c r="J2382" s="6">
        <f t="shared" si="546"/>
        <v>1.6529806553388666E-3</v>
      </c>
      <c r="K2382" s="6">
        <f t="shared" si="547"/>
        <v>1.3159882120209591E-3</v>
      </c>
      <c r="L2382" s="6">
        <f t="shared" si="548"/>
        <v>8.571553858319138E-4</v>
      </c>
      <c r="M2382" s="9">
        <f t="shared" si="549"/>
        <v>0.47302844112309306</v>
      </c>
      <c r="N2382" s="9">
        <f t="shared" si="550"/>
        <v>0.3419240701753824</v>
      </c>
      <c r="O2382" s="9">
        <f t="shared" si="551"/>
        <v>0.66858663471511492</v>
      </c>
      <c r="P2382" s="9">
        <f t="shared" si="552"/>
        <v>0.49451304867119683</v>
      </c>
      <c r="Q2382" s="10">
        <f t="shared" si="553"/>
        <v>0.10627518397943547</v>
      </c>
      <c r="R2382" s="10">
        <f t="shared" si="536"/>
        <v>0.75276275236070367</v>
      </c>
      <c r="S2382" s="10">
        <f>_xlfn.PERCENTILE.INC($R$1519:R2382,0.75)</f>
        <v>0.77283197369971313</v>
      </c>
      <c r="T2382" s="10">
        <f t="shared" si="537"/>
        <v>0.77283197369971313</v>
      </c>
      <c r="U2382" s="11">
        <f t="shared" si="554"/>
        <v>0.75276275236070367</v>
      </c>
      <c r="V2382" s="10">
        <f t="shared" si="538"/>
        <v>0.38256044732190569</v>
      </c>
      <c r="W2382" s="10">
        <f t="shared" si="539"/>
        <v>0.75107038231587797</v>
      </c>
      <c r="X2382" s="10">
        <f t="shared" si="555"/>
        <v>0.94095344045087959</v>
      </c>
      <c r="Y2382" s="10">
        <f>_xlfn.PERCENTILE.INC($X$1519:X2382,0.75)</f>
        <v>0.96603996712464135</v>
      </c>
      <c r="Z2382" s="10">
        <f t="shared" si="556"/>
        <v>0.96603996712464135</v>
      </c>
      <c r="AA2382" s="10">
        <f t="shared" si="557"/>
        <v>0.93639416524494279</v>
      </c>
      <c r="AB2382" s="10">
        <f t="shared" si="558"/>
        <v>0.28732982142899699</v>
      </c>
      <c r="AC2382" s="10">
        <f t="shared" si="559"/>
        <v>0.26905396828698414</v>
      </c>
      <c r="AD2382" s="13">
        <f t="shared" si="560"/>
        <v>287329.82142899698</v>
      </c>
      <c r="AE2382" s="13">
        <f t="shared" si="540"/>
        <v>269053.96828698413</v>
      </c>
      <c r="AF2382" s="13"/>
      <c r="AG2382" s="2">
        <f t="shared" si="535"/>
        <v>38209</v>
      </c>
      <c r="AH2382" s="3">
        <f t="shared" si="541"/>
        <v>449.57725884233201</v>
      </c>
      <c r="AI2382" s="3">
        <f t="shared" si="542"/>
        <v>420.98152200677509</v>
      </c>
      <c r="AJ2382" s="3">
        <f t="shared" si="561"/>
        <v>179450.79996110953</v>
      </c>
      <c r="AK2382" s="3">
        <f t="shared" si="562"/>
        <v>118684.19740114428</v>
      </c>
    </row>
    <row r="2383" spans="2:37" x14ac:dyDescent="0.2">
      <c r="B2383" s="5">
        <v>38210</v>
      </c>
      <c r="C2383" s="1">
        <v>172.65</v>
      </c>
      <c r="D2383" s="1">
        <f t="shared" si="532"/>
        <v>33</v>
      </c>
      <c r="E2383" s="1" t="b">
        <f t="shared" si="533"/>
        <v>0</v>
      </c>
      <c r="F2383" s="6">
        <f t="shared" si="534"/>
        <v>-1.0414858531505589E-3</v>
      </c>
      <c r="G2383" s="8">
        <f t="shared" si="543"/>
        <v>9.1222506269921378E-4</v>
      </c>
      <c r="H2383" s="8">
        <f t="shared" si="544"/>
        <v>3.9554811166166116E-4</v>
      </c>
      <c r="I2383" s="8">
        <f t="shared" si="545"/>
        <v>5.6105004662061763E-4</v>
      </c>
      <c r="J2383" s="6">
        <f t="shared" si="546"/>
        <v>1.6531347885863708E-3</v>
      </c>
      <c r="K2383" s="6">
        <f t="shared" si="547"/>
        <v>1.3148206334176252E-3</v>
      </c>
      <c r="L2383" s="6">
        <f t="shared" si="548"/>
        <v>8.5696832715183378E-4</v>
      </c>
      <c r="M2383" s="9">
        <f t="shared" si="549"/>
        <v>0.55181529600455392</v>
      </c>
      <c r="N2383" s="9">
        <f t="shared" si="550"/>
        <v>0.30083807753572395</v>
      </c>
      <c r="O2383" s="9">
        <f t="shared" si="551"/>
        <v>0.65469169494897017</v>
      </c>
      <c r="P2383" s="9">
        <f t="shared" si="552"/>
        <v>0.5024483561630827</v>
      </c>
      <c r="Q2383" s="10">
        <f t="shared" si="553"/>
        <v>0.10495816972820214</v>
      </c>
      <c r="R2383" s="10">
        <f t="shared" si="536"/>
        <v>0.76220841319133725</v>
      </c>
      <c r="S2383" s="10">
        <f>_xlfn.PERCENTILE.INC($R$1519:R2383,0.75)</f>
        <v>0.77143469795225872</v>
      </c>
      <c r="T2383" s="10">
        <f t="shared" si="537"/>
        <v>0.77143469795225872</v>
      </c>
      <c r="U2383" s="11">
        <f t="shared" si="554"/>
        <v>0.76220841319133725</v>
      </c>
      <c r="V2383" s="10">
        <f t="shared" si="538"/>
        <v>0.38256044732190569</v>
      </c>
      <c r="W2383" s="10">
        <f t="shared" si="539"/>
        <v>0.75107038231587797</v>
      </c>
      <c r="X2383" s="10">
        <f t="shared" si="555"/>
        <v>0.95276051648917159</v>
      </c>
      <c r="Y2383" s="10">
        <f>_xlfn.PERCENTILE.INC($X$1519:X2383,0.75)</f>
        <v>0.96429337244032343</v>
      </c>
      <c r="Z2383" s="10">
        <f t="shared" si="556"/>
        <v>0.96429337244032343</v>
      </c>
      <c r="AA2383" s="10">
        <f t="shared" si="557"/>
        <v>0.93639416524494279</v>
      </c>
      <c r="AB2383" s="10">
        <f t="shared" si="558"/>
        <v>0.28732982142899699</v>
      </c>
      <c r="AC2383" s="10">
        <f t="shared" si="559"/>
        <v>0.26905396828698414</v>
      </c>
      <c r="AD2383" s="13">
        <f t="shared" si="560"/>
        <v>287329.82142899698</v>
      </c>
      <c r="AE2383" s="13">
        <f t="shared" si="540"/>
        <v>269053.96828698413</v>
      </c>
      <c r="AF2383" s="13"/>
      <c r="AG2383" s="2">
        <f t="shared" si="535"/>
        <v>38210</v>
      </c>
      <c r="AH2383" s="3">
        <f t="shared" si="541"/>
        <v>-299.24994420657663</v>
      </c>
      <c r="AI2383" s="3">
        <f t="shared" si="542"/>
        <v>-280.21590170491305</v>
      </c>
      <c r="AJ2383" s="3">
        <f t="shared" si="561"/>
        <v>179151.55001690294</v>
      </c>
      <c r="AK2383" s="3">
        <f t="shared" si="562"/>
        <v>118403.98149943937</v>
      </c>
    </row>
    <row r="2384" spans="2:37" x14ac:dyDescent="0.2">
      <c r="B2384" s="5">
        <v>38211</v>
      </c>
      <c r="C2384" s="1">
        <v>173.05</v>
      </c>
      <c r="D2384" s="1">
        <f t="shared" si="532"/>
        <v>33</v>
      </c>
      <c r="E2384" s="1" t="b">
        <f t="shared" si="533"/>
        <v>0</v>
      </c>
      <c r="F2384" s="6">
        <f t="shared" si="534"/>
        <v>2.3168259484507292E-3</v>
      </c>
      <c r="G2384" s="8">
        <f t="shared" si="543"/>
        <v>1.1375365692140214E-3</v>
      </c>
      <c r="H2384" s="8">
        <f t="shared" si="544"/>
        <v>4.603242271373749E-4</v>
      </c>
      <c r="I2384" s="8">
        <f t="shared" si="545"/>
        <v>5.4750296318998627E-4</v>
      </c>
      <c r="J2384" s="6">
        <f t="shared" si="546"/>
        <v>1.6533837450017539E-3</v>
      </c>
      <c r="K2384" s="6">
        <f t="shared" si="547"/>
        <v>1.3136408606648485E-3</v>
      </c>
      <c r="L2384" s="6">
        <f t="shared" si="548"/>
        <v>8.5677389533201265E-4</v>
      </c>
      <c r="M2384" s="9">
        <f t="shared" si="549"/>
        <v>0.68800517281776874</v>
      </c>
      <c r="N2384" s="9">
        <f t="shared" si="550"/>
        <v>0.35041862728325884</v>
      </c>
      <c r="O2384" s="9">
        <f t="shared" si="551"/>
        <v>0.63902853036602003</v>
      </c>
      <c r="P2384" s="9">
        <f t="shared" si="552"/>
        <v>0.55915077682234926</v>
      </c>
      <c r="Q2384" s="10">
        <f t="shared" si="553"/>
        <v>0.10486346136415332</v>
      </c>
      <c r="R2384" s="10">
        <f t="shared" si="536"/>
        <v>0.76289680847162378</v>
      </c>
      <c r="S2384" s="10">
        <f>_xlfn.PERCENTILE.INC($R$1519:R2384,0.75)</f>
        <v>0.76930022558209998</v>
      </c>
      <c r="T2384" s="10">
        <f t="shared" si="537"/>
        <v>0.76930022558209998</v>
      </c>
      <c r="U2384" s="11">
        <f t="shared" si="554"/>
        <v>0.76289680847162378</v>
      </c>
      <c r="V2384" s="10">
        <f t="shared" si="538"/>
        <v>0.38256044732190569</v>
      </c>
      <c r="W2384" s="10">
        <f t="shared" si="539"/>
        <v>0.75107038231587797</v>
      </c>
      <c r="X2384" s="10">
        <f t="shared" si="555"/>
        <v>0.95362101058952975</v>
      </c>
      <c r="Y2384" s="10">
        <f>_xlfn.PERCENTILE.INC($X$1519:X2384,0.75)</f>
        <v>0.96162528197762498</v>
      </c>
      <c r="Z2384" s="10">
        <f t="shared" si="556"/>
        <v>0.96162528197762498</v>
      </c>
      <c r="AA2384" s="10">
        <f t="shared" si="557"/>
        <v>0.93639416524494279</v>
      </c>
      <c r="AB2384" s="10">
        <f t="shared" si="558"/>
        <v>0.28732982142899699</v>
      </c>
      <c r="AC2384" s="10">
        <f t="shared" si="559"/>
        <v>0.26905396828698414</v>
      </c>
      <c r="AD2384" s="13">
        <f t="shared" si="560"/>
        <v>287329.82142899698</v>
      </c>
      <c r="AE2384" s="13">
        <f t="shared" si="540"/>
        <v>269053.96828698413</v>
      </c>
      <c r="AF2384" s="13"/>
      <c r="AG2384" s="2">
        <f t="shared" si="535"/>
        <v>38211</v>
      </c>
      <c r="AH2384" s="3">
        <f t="shared" si="541"/>
        <v>665.69318605041462</v>
      </c>
      <c r="AI2384" s="3">
        <f t="shared" si="542"/>
        <v>623.35121526092439</v>
      </c>
      <c r="AJ2384" s="3">
        <f t="shared" si="561"/>
        <v>179817.24320295337</v>
      </c>
      <c r="AK2384" s="3">
        <f t="shared" si="562"/>
        <v>119027.33271470029</v>
      </c>
    </row>
    <row r="2385" spans="2:37" x14ac:dyDescent="0.2">
      <c r="B2385" s="5">
        <v>38212</v>
      </c>
      <c r="C2385" s="1">
        <v>173.82</v>
      </c>
      <c r="D2385" s="1">
        <f t="shared" si="532"/>
        <v>33</v>
      </c>
      <c r="E2385" s="1" t="b">
        <f t="shared" si="533"/>
        <v>0</v>
      </c>
      <c r="F2385" s="6">
        <f t="shared" si="534"/>
        <v>4.4495810459403984E-3</v>
      </c>
      <c r="G2385" s="8">
        <f t="shared" si="543"/>
        <v>1.1823012755562759E-3</v>
      </c>
      <c r="H2385" s="8">
        <f t="shared" si="544"/>
        <v>4.7935712080986322E-4</v>
      </c>
      <c r="I2385" s="8">
        <f t="shared" si="545"/>
        <v>5.6747378722332123E-4</v>
      </c>
      <c r="J2385" s="6">
        <f t="shared" si="546"/>
        <v>1.6536555079633875E-3</v>
      </c>
      <c r="K2385" s="6">
        <f t="shared" si="547"/>
        <v>1.3122983675145918E-3</v>
      </c>
      <c r="L2385" s="6">
        <f t="shared" si="548"/>
        <v>8.5653288070254368E-4</v>
      </c>
      <c r="M2385" s="9">
        <f t="shared" si="549"/>
        <v>0.7149622577754281</v>
      </c>
      <c r="N2385" s="9">
        <f t="shared" si="550"/>
        <v>0.36528058913746464</v>
      </c>
      <c r="O2385" s="9">
        <f t="shared" si="551"/>
        <v>0.66252422996052296</v>
      </c>
      <c r="P2385" s="9">
        <f t="shared" si="552"/>
        <v>0.58092235895780531</v>
      </c>
      <c r="Q2385" s="10">
        <f t="shared" si="553"/>
        <v>0.10480299554568945</v>
      </c>
      <c r="R2385" s="10">
        <f t="shared" si="536"/>
        <v>0.7633369598211871</v>
      </c>
      <c r="S2385" s="10">
        <f>_xlfn.PERCENTILE.INC($R$1519:R2385,0.75)</f>
        <v>0.76738582888672291</v>
      </c>
      <c r="T2385" s="10">
        <f t="shared" si="537"/>
        <v>0.76738582888672291</v>
      </c>
      <c r="U2385" s="11">
        <f t="shared" si="554"/>
        <v>0.7633369598211871</v>
      </c>
      <c r="V2385" s="10">
        <f t="shared" si="538"/>
        <v>0.38256044732190569</v>
      </c>
      <c r="W2385" s="10">
        <f t="shared" si="539"/>
        <v>0.75107038231587797</v>
      </c>
      <c r="X2385" s="10">
        <f t="shared" si="555"/>
        <v>0.95417119977648401</v>
      </c>
      <c r="Y2385" s="10">
        <f>_xlfn.PERCENTILE.INC($X$1519:X2385,0.75)</f>
        <v>0.95923228610840372</v>
      </c>
      <c r="Z2385" s="10">
        <f t="shared" si="556"/>
        <v>0.95923228610840372</v>
      </c>
      <c r="AA2385" s="10">
        <f t="shared" si="557"/>
        <v>0.93639416524494279</v>
      </c>
      <c r="AB2385" s="10">
        <f t="shared" si="558"/>
        <v>0.28732982142899699</v>
      </c>
      <c r="AC2385" s="10">
        <f t="shared" si="559"/>
        <v>0.26905396828698414</v>
      </c>
      <c r="AD2385" s="13">
        <f t="shared" si="560"/>
        <v>287329.82142899698</v>
      </c>
      <c r="AE2385" s="13">
        <f t="shared" si="540"/>
        <v>269053.96828698413</v>
      </c>
      <c r="AF2385" s="13"/>
      <c r="AG2385" s="2">
        <f t="shared" si="535"/>
        <v>38212</v>
      </c>
      <c r="AH2385" s="3">
        <f t="shared" si="541"/>
        <v>1278.4973273639043</v>
      </c>
      <c r="AI2385" s="3">
        <f t="shared" si="542"/>
        <v>1197.1774376248136</v>
      </c>
      <c r="AJ2385" s="3">
        <f t="shared" si="561"/>
        <v>181095.74053031727</v>
      </c>
      <c r="AK2385" s="3">
        <f t="shared" si="562"/>
        <v>120224.51015232509</v>
      </c>
    </row>
    <row r="2386" spans="2:37" x14ac:dyDescent="0.2">
      <c r="B2386" s="5">
        <v>38215</v>
      </c>
      <c r="C2386" s="1">
        <v>174.46</v>
      </c>
      <c r="D2386" s="1">
        <f t="shared" si="532"/>
        <v>34</v>
      </c>
      <c r="E2386" s="1" t="b">
        <f t="shared" si="533"/>
        <v>1</v>
      </c>
      <c r="F2386" s="6">
        <f t="shared" si="534"/>
        <v>3.6819698538719248E-3</v>
      </c>
      <c r="G2386" s="8">
        <f t="shared" si="543"/>
        <v>1.2585947102668525E-3</v>
      </c>
      <c r="H2386" s="8">
        <f t="shared" si="544"/>
        <v>4.8136144435573084E-4</v>
      </c>
      <c r="I2386" s="8">
        <f t="shared" si="545"/>
        <v>5.7863194660405807E-4</v>
      </c>
      <c r="J2386" s="6">
        <f t="shared" si="546"/>
        <v>1.6539689032467276E-3</v>
      </c>
      <c r="K2386" s="6">
        <f t="shared" si="547"/>
        <v>1.3111066156951318E-3</v>
      </c>
      <c r="L2386" s="6">
        <f t="shared" si="548"/>
        <v>8.5635973104170884E-4</v>
      </c>
      <c r="M2386" s="9">
        <f t="shared" si="549"/>
        <v>0.76095427658660408</v>
      </c>
      <c r="N2386" s="9">
        <f t="shared" si="550"/>
        <v>0.36714134349823196</v>
      </c>
      <c r="O2386" s="9">
        <f t="shared" si="551"/>
        <v>0.67568794471476135</v>
      </c>
      <c r="P2386" s="9">
        <f t="shared" si="552"/>
        <v>0.60126118826653252</v>
      </c>
      <c r="Q2386" s="10">
        <f t="shared" si="553"/>
        <v>9.3223059647668319E-2</v>
      </c>
      <c r="R2386" s="10">
        <f t="shared" si="536"/>
        <v>0.85815677260922163</v>
      </c>
      <c r="S2386" s="10">
        <f>_xlfn.PERCENTILE.INC($R$1519:R2386,0.75)</f>
        <v>0.77283197369971313</v>
      </c>
      <c r="T2386" s="10">
        <f t="shared" si="537"/>
        <v>0.77283197369971313</v>
      </c>
      <c r="U2386" s="11">
        <f t="shared" si="554"/>
        <v>0.77283197369971313</v>
      </c>
      <c r="V2386" s="10">
        <f t="shared" si="538"/>
        <v>0.58092235895780531</v>
      </c>
      <c r="W2386" s="10">
        <f t="shared" si="539"/>
        <v>0.7633369598211871</v>
      </c>
      <c r="X2386" s="10">
        <f t="shared" si="555"/>
        <v>1.0726959657615269</v>
      </c>
      <c r="Y2386" s="10">
        <f>_xlfn.PERCENTILE.INC($X$1519:X2386,0.75)</f>
        <v>0.96603996712464135</v>
      </c>
      <c r="Z2386" s="10">
        <f t="shared" si="556"/>
        <v>0.96603996712464135</v>
      </c>
      <c r="AA2386" s="10">
        <f t="shared" si="557"/>
        <v>0.96603996712464135</v>
      </c>
      <c r="AB2386" s="10">
        <f t="shared" si="558"/>
        <v>0.44343950737900345</v>
      </c>
      <c r="AC2386" s="10">
        <f t="shared" si="559"/>
        <v>0.42838028713017967</v>
      </c>
      <c r="AD2386" s="13">
        <f t="shared" si="560"/>
        <v>443439.50737900345</v>
      </c>
      <c r="AE2386" s="13">
        <f t="shared" si="540"/>
        <v>428380.2871301797</v>
      </c>
      <c r="AF2386" s="13"/>
      <c r="AG2386" s="2">
        <f t="shared" si="535"/>
        <v>38215</v>
      </c>
      <c r="AH2386" s="3">
        <f t="shared" si="541"/>
        <v>1057.9397406199703</v>
      </c>
      <c r="AI2386" s="3">
        <f t="shared" si="542"/>
        <v>990.64860029728845</v>
      </c>
      <c r="AJ2386" s="3">
        <f t="shared" si="561"/>
        <v>182153.68027093724</v>
      </c>
      <c r="AK2386" s="3">
        <f t="shared" si="562"/>
        <v>121215.15875262237</v>
      </c>
    </row>
    <row r="2387" spans="2:37" x14ac:dyDescent="0.2">
      <c r="B2387" s="5">
        <v>38216</v>
      </c>
      <c r="C2387" s="1">
        <v>175.27</v>
      </c>
      <c r="D2387" s="1">
        <f t="shared" si="532"/>
        <v>34</v>
      </c>
      <c r="E2387" s="1" t="b">
        <f t="shared" si="533"/>
        <v>0</v>
      </c>
      <c r="F2387" s="6">
        <f t="shared" si="534"/>
        <v>4.6428980855210966E-3</v>
      </c>
      <c r="G2387" s="8">
        <f t="shared" si="543"/>
        <v>1.3506578533047753E-3</v>
      </c>
      <c r="H2387" s="8">
        <f t="shared" si="544"/>
        <v>5.779835303726243E-4</v>
      </c>
      <c r="I2387" s="8">
        <f t="shared" si="545"/>
        <v>6.2723826190961218E-4</v>
      </c>
      <c r="J2387" s="6">
        <f t="shared" si="546"/>
        <v>1.6543310587715072E-3</v>
      </c>
      <c r="K2387" s="6">
        <f t="shared" si="547"/>
        <v>1.3098605486252218E-3</v>
      </c>
      <c r="L2387" s="6">
        <f t="shared" si="548"/>
        <v>8.5618769633711211E-4</v>
      </c>
      <c r="M2387" s="9">
        <f t="shared" si="549"/>
        <v>0.81643746343477519</v>
      </c>
      <c r="N2387" s="9">
        <f t="shared" si="550"/>
        <v>0.44125577411981232</v>
      </c>
      <c r="O2387" s="9">
        <f t="shared" si="551"/>
        <v>0.73259434186338246</v>
      </c>
      <c r="P2387" s="9">
        <f t="shared" si="552"/>
        <v>0.66342919313932336</v>
      </c>
      <c r="Q2387" s="10">
        <f t="shared" si="553"/>
        <v>9.2529210297722791E-2</v>
      </c>
      <c r="R2387" s="10">
        <f t="shared" si="536"/>
        <v>0.86459183800003592</v>
      </c>
      <c r="S2387" s="10">
        <f>_xlfn.PERCENTILE.INC($R$1519:R2387,0.75)</f>
        <v>0.77702380094207613</v>
      </c>
      <c r="T2387" s="10">
        <f t="shared" si="537"/>
        <v>0.77702380094207613</v>
      </c>
      <c r="U2387" s="11">
        <f t="shared" si="554"/>
        <v>0.77702380094207613</v>
      </c>
      <c r="V2387" s="10">
        <f t="shared" si="538"/>
        <v>0.58092235895780531</v>
      </c>
      <c r="W2387" s="10">
        <f t="shared" si="539"/>
        <v>0.7633369598211871</v>
      </c>
      <c r="X2387" s="10">
        <f t="shared" si="555"/>
        <v>1.080739797500045</v>
      </c>
      <c r="Y2387" s="10">
        <f>_xlfn.PERCENTILE.INC($X$1519:X2387,0.75)</f>
        <v>0.97127975117759524</v>
      </c>
      <c r="Z2387" s="10">
        <f t="shared" si="556"/>
        <v>0.97127975117759524</v>
      </c>
      <c r="AA2387" s="10">
        <f t="shared" si="557"/>
        <v>0.96603996712464135</v>
      </c>
      <c r="AB2387" s="10">
        <f t="shared" si="558"/>
        <v>0.44343950737900345</v>
      </c>
      <c r="AC2387" s="10">
        <f t="shared" si="559"/>
        <v>0.42838028713017967</v>
      </c>
      <c r="AD2387" s="13">
        <f t="shared" si="560"/>
        <v>443439.50737900345</v>
      </c>
      <c r="AE2387" s="13">
        <f t="shared" si="540"/>
        <v>428380.2871301797</v>
      </c>
      <c r="AF2387" s="13"/>
      <c r="AG2387" s="2">
        <f t="shared" si="535"/>
        <v>38216</v>
      </c>
      <c r="AH2387" s="3">
        <f t="shared" si="541"/>
        <v>2058.8444398543934</v>
      </c>
      <c r="AI2387" s="3">
        <f t="shared" si="542"/>
        <v>1988.926014991689</v>
      </c>
      <c r="AJ2387" s="3">
        <f t="shared" si="561"/>
        <v>184212.52471079162</v>
      </c>
      <c r="AK2387" s="3">
        <f t="shared" si="562"/>
        <v>123204.08476761407</v>
      </c>
    </row>
    <row r="2388" spans="2:37" x14ac:dyDescent="0.2">
      <c r="B2388" s="5">
        <v>38217</v>
      </c>
      <c r="C2388" s="1">
        <v>175.51</v>
      </c>
      <c r="D2388" s="1">
        <f t="shared" si="532"/>
        <v>34</v>
      </c>
      <c r="E2388" s="1" t="b">
        <f t="shared" si="533"/>
        <v>0</v>
      </c>
      <c r="F2388" s="6">
        <f t="shared" si="534"/>
        <v>1.3693159125918175E-3</v>
      </c>
      <c r="G2388" s="8">
        <f t="shared" si="543"/>
        <v>1.3088543153842254E-3</v>
      </c>
      <c r="H2388" s="8">
        <f t="shared" si="544"/>
        <v>5.822905126110819E-4</v>
      </c>
      <c r="I2388" s="8">
        <f t="shared" si="545"/>
        <v>6.3573418539997976E-4</v>
      </c>
      <c r="J2388" s="6">
        <f t="shared" si="546"/>
        <v>1.6546728781779226E-3</v>
      </c>
      <c r="K2388" s="6">
        <f t="shared" si="547"/>
        <v>1.3086404417258718E-3</v>
      </c>
      <c r="L2388" s="6">
        <f t="shared" si="548"/>
        <v>8.5603103747007657E-4</v>
      </c>
      <c r="M2388" s="9">
        <f t="shared" si="549"/>
        <v>0.7910048763387586</v>
      </c>
      <c r="N2388" s="9">
        <f t="shared" si="550"/>
        <v>0.44495836598412075</v>
      </c>
      <c r="O2388" s="9">
        <f t="shared" si="551"/>
        <v>0.74265319547155151</v>
      </c>
      <c r="P2388" s="9">
        <f t="shared" si="552"/>
        <v>0.65953881259814373</v>
      </c>
      <c r="Q2388" s="10">
        <f t="shared" si="553"/>
        <v>9.2461337630794449E-2</v>
      </c>
      <c r="R2388" s="10">
        <f t="shared" si="536"/>
        <v>0.86522650493600284</v>
      </c>
      <c r="S2388" s="10">
        <f>_xlfn.PERCENTILE.INC($R$1519:R2388,0.75)</f>
        <v>0.77707859089631359</v>
      </c>
      <c r="T2388" s="10">
        <f t="shared" si="537"/>
        <v>0.77707859089631359</v>
      </c>
      <c r="U2388" s="11">
        <f t="shared" si="554"/>
        <v>0.77707859089631359</v>
      </c>
      <c r="V2388" s="10">
        <f t="shared" si="538"/>
        <v>0.58092235895780531</v>
      </c>
      <c r="W2388" s="10">
        <f t="shared" si="539"/>
        <v>0.7633369598211871</v>
      </c>
      <c r="X2388" s="10">
        <f t="shared" si="555"/>
        <v>1.0815331311700036</v>
      </c>
      <c r="Y2388" s="10">
        <f>_xlfn.PERCENTILE.INC($X$1519:X2388,0.75)</f>
        <v>0.97134823862039199</v>
      </c>
      <c r="Z2388" s="10">
        <f t="shared" si="556"/>
        <v>0.97134823862039199</v>
      </c>
      <c r="AA2388" s="10">
        <f t="shared" si="557"/>
        <v>0.96603996712464135</v>
      </c>
      <c r="AB2388" s="10">
        <f t="shared" si="558"/>
        <v>0.44343950737900345</v>
      </c>
      <c r="AC2388" s="10">
        <f t="shared" si="559"/>
        <v>0.42838028713017967</v>
      </c>
      <c r="AD2388" s="13">
        <f t="shared" si="560"/>
        <v>443439.50737900345</v>
      </c>
      <c r="AE2388" s="13">
        <f t="shared" si="540"/>
        <v>428380.2871301797</v>
      </c>
      <c r="AF2388" s="13"/>
      <c r="AG2388" s="2">
        <f t="shared" si="535"/>
        <v>38217</v>
      </c>
      <c r="AH2388" s="3">
        <f t="shared" si="541"/>
        <v>607.20877372594612</v>
      </c>
      <c r="AI2388" s="3">
        <f t="shared" si="542"/>
        <v>586.5879438080068</v>
      </c>
      <c r="AJ2388" s="3">
        <f t="shared" si="561"/>
        <v>184819.73348451758</v>
      </c>
      <c r="AK2388" s="3">
        <f t="shared" si="562"/>
        <v>123790.67271142207</v>
      </c>
    </row>
    <row r="2389" spans="2:37" x14ac:dyDescent="0.2">
      <c r="B2389" s="5">
        <v>38218</v>
      </c>
      <c r="C2389" s="1">
        <v>176.81</v>
      </c>
      <c r="D2389" s="1">
        <f t="shared" ref="D2389:D2452" si="563">WEEKNUM(B2389)</f>
        <v>34</v>
      </c>
      <c r="E2389" s="1" t="b">
        <f t="shared" ref="E2389:E2452" si="564">IF(D2389&lt;&gt;D2388,TRUE,FALSE)</f>
        <v>0</v>
      </c>
      <c r="F2389" s="6">
        <f t="shared" ref="F2389:F2452" si="565">C2389/C2388-1</f>
        <v>7.4069853569598276E-3</v>
      </c>
      <c r="G2389" s="8">
        <f t="shared" si="543"/>
        <v>1.5293202556163942E-3</v>
      </c>
      <c r="H2389" s="8">
        <f t="shared" si="544"/>
        <v>6.6553771015938465E-4</v>
      </c>
      <c r="I2389" s="8">
        <f t="shared" si="545"/>
        <v>6.6663039310156582E-4</v>
      </c>
      <c r="J2389" s="6">
        <f t="shared" si="546"/>
        <v>1.6551406573755562E-3</v>
      </c>
      <c r="K2389" s="6">
        <f t="shared" si="547"/>
        <v>1.3075777086724977E-3</v>
      </c>
      <c r="L2389" s="6">
        <f t="shared" si="548"/>
        <v>8.5593260716032842E-4</v>
      </c>
      <c r="M2389" s="9">
        <f t="shared" si="549"/>
        <v>0.9239820487772521</v>
      </c>
      <c r="N2389" s="9">
        <f t="shared" si="550"/>
        <v>0.50898520657335433</v>
      </c>
      <c r="O2389" s="9">
        <f t="shared" si="551"/>
        <v>0.77883514137076959</v>
      </c>
      <c r="P2389" s="9">
        <f t="shared" si="552"/>
        <v>0.73726746557379208</v>
      </c>
      <c r="Q2389" s="10">
        <f t="shared" si="553"/>
        <v>9.2793125130498519E-2</v>
      </c>
      <c r="R2389" s="10">
        <f t="shared" si="536"/>
        <v>0.86213283459839229</v>
      </c>
      <c r="S2389" s="10">
        <f>_xlfn.PERCENTILE.INC($R$1519:R2389,0.75)</f>
        <v>0.77743990555094977</v>
      </c>
      <c r="T2389" s="10">
        <f t="shared" si="537"/>
        <v>0.77743990555094977</v>
      </c>
      <c r="U2389" s="11">
        <f t="shared" si="554"/>
        <v>0.77743990555094977</v>
      </c>
      <c r="V2389" s="10">
        <f t="shared" si="538"/>
        <v>0.58092235895780531</v>
      </c>
      <c r="W2389" s="10">
        <f t="shared" si="539"/>
        <v>0.7633369598211871</v>
      </c>
      <c r="X2389" s="10">
        <f t="shared" si="555"/>
        <v>1.0776660432479905</v>
      </c>
      <c r="Y2389" s="10">
        <f>_xlfn.PERCENTILE.INC($X$1519:X2389,0.75)</f>
        <v>0.97179988193868727</v>
      </c>
      <c r="Z2389" s="10">
        <f t="shared" si="556"/>
        <v>0.97179988193868727</v>
      </c>
      <c r="AA2389" s="10">
        <f t="shared" si="557"/>
        <v>0.96603996712464135</v>
      </c>
      <c r="AB2389" s="10">
        <f t="shared" si="558"/>
        <v>0.44343950737900345</v>
      </c>
      <c r="AC2389" s="10">
        <f t="shared" si="559"/>
        <v>0.42838028713017967</v>
      </c>
      <c r="AD2389" s="13">
        <f t="shared" si="560"/>
        <v>443439.50737900345</v>
      </c>
      <c r="AE2389" s="13">
        <f t="shared" si="540"/>
        <v>428380.2871301797</v>
      </c>
      <c r="AF2389" s="13"/>
      <c r="AG2389" s="2">
        <f t="shared" si="535"/>
        <v>38218</v>
      </c>
      <c r="AH2389" s="3">
        <f t="shared" si="541"/>
        <v>3284.5499378537579</v>
      </c>
      <c r="AI2389" s="3">
        <f t="shared" si="542"/>
        <v>3173.0065139834874</v>
      </c>
      <c r="AJ2389" s="3">
        <f t="shared" si="561"/>
        <v>188104.28342237134</v>
      </c>
      <c r="AK2389" s="3">
        <f t="shared" si="562"/>
        <v>126963.67922540556</v>
      </c>
    </row>
    <row r="2390" spans="2:37" x14ac:dyDescent="0.2">
      <c r="B2390" s="5">
        <v>38219</v>
      </c>
      <c r="C2390" s="1">
        <v>176.99</v>
      </c>
      <c r="D2390" s="1">
        <f t="shared" si="563"/>
        <v>34</v>
      </c>
      <c r="E2390" s="1" t="b">
        <f t="shared" si="564"/>
        <v>0</v>
      </c>
      <c r="F2390" s="6">
        <f t="shared" si="565"/>
        <v>1.0180419659522322E-3</v>
      </c>
      <c r="G2390" s="8">
        <f t="shared" si="543"/>
        <v>1.4991452651918651E-3</v>
      </c>
      <c r="H2390" s="8">
        <f t="shared" si="544"/>
        <v>6.4571027939653637E-4</v>
      </c>
      <c r="I2390" s="8">
        <f t="shared" si="545"/>
        <v>6.5432212079542167E-4</v>
      </c>
      <c r="J2390" s="6">
        <f t="shared" si="546"/>
        <v>1.6555652808183769E-3</v>
      </c>
      <c r="K2390" s="6">
        <f t="shared" si="547"/>
        <v>1.3065182950525907E-3</v>
      </c>
      <c r="L2390" s="6">
        <f t="shared" si="548"/>
        <v>8.5583091100126783E-4</v>
      </c>
      <c r="M2390" s="9">
        <f t="shared" si="549"/>
        <v>0.9055186663801077</v>
      </c>
      <c r="N2390" s="9">
        <f t="shared" si="550"/>
        <v>0.49422214892945293</v>
      </c>
      <c r="O2390" s="9">
        <f t="shared" si="551"/>
        <v>0.76454602466964683</v>
      </c>
      <c r="P2390" s="9">
        <f t="shared" si="552"/>
        <v>0.72142894665973589</v>
      </c>
      <c r="Q2390" s="10">
        <f t="shared" si="553"/>
        <v>9.2802490243374711E-2</v>
      </c>
      <c r="R2390" s="10">
        <f t="shared" si="536"/>
        <v>0.86204583293185177</v>
      </c>
      <c r="S2390" s="10">
        <f>_xlfn.PERCENTILE.INC($R$1519:R2390,0.75)</f>
        <v>0.77782908836477171</v>
      </c>
      <c r="T2390" s="10">
        <f t="shared" si="537"/>
        <v>0.77782908836477171</v>
      </c>
      <c r="U2390" s="11">
        <f t="shared" si="554"/>
        <v>0.77782908836477171</v>
      </c>
      <c r="V2390" s="10">
        <f t="shared" si="538"/>
        <v>0.58092235895780531</v>
      </c>
      <c r="W2390" s="10">
        <f t="shared" si="539"/>
        <v>0.7633369598211871</v>
      </c>
      <c r="X2390" s="10">
        <f t="shared" si="555"/>
        <v>1.0775572911648148</v>
      </c>
      <c r="Y2390" s="10">
        <f>_xlfn.PERCENTILE.INC($X$1519:X2390,0.75)</f>
        <v>0.97228636045596462</v>
      </c>
      <c r="Z2390" s="10">
        <f t="shared" si="556"/>
        <v>0.97228636045596462</v>
      </c>
      <c r="AA2390" s="10">
        <f t="shared" si="557"/>
        <v>0.96603996712464135</v>
      </c>
      <c r="AB2390" s="10">
        <f t="shared" si="558"/>
        <v>0.44343950737900345</v>
      </c>
      <c r="AC2390" s="10">
        <f t="shared" si="559"/>
        <v>0.42838028713017967</v>
      </c>
      <c r="AD2390" s="13">
        <f t="shared" si="560"/>
        <v>443439.50737900345</v>
      </c>
      <c r="AE2390" s="13">
        <f t="shared" si="540"/>
        <v>428380.2871301797</v>
      </c>
      <c r="AF2390" s="13"/>
      <c r="AG2390" s="2">
        <f t="shared" si="535"/>
        <v>38219</v>
      </c>
      <c r="AH2390" s="3">
        <f t="shared" si="541"/>
        <v>451.44002787301002</v>
      </c>
      <c r="AI2390" s="3">
        <f t="shared" si="542"/>
        <v>436.10910968518982</v>
      </c>
      <c r="AJ2390" s="3">
        <f t="shared" si="561"/>
        <v>188555.72345024435</v>
      </c>
      <c r="AK2390" s="3">
        <f t="shared" si="562"/>
        <v>127399.78833509075</v>
      </c>
    </row>
    <row r="2391" spans="2:37" x14ac:dyDescent="0.2">
      <c r="B2391" s="5">
        <v>38222</v>
      </c>
      <c r="C2391" s="1">
        <v>177.05</v>
      </c>
      <c r="D2391" s="1">
        <f t="shared" si="563"/>
        <v>35</v>
      </c>
      <c r="E2391" s="1" t="b">
        <f t="shared" si="564"/>
        <v>1</v>
      </c>
      <c r="F2391" s="6">
        <f t="shared" si="565"/>
        <v>3.3900220351434918E-4</v>
      </c>
      <c r="G2391" s="8">
        <f t="shared" si="543"/>
        <v>1.4420559235826295E-3</v>
      </c>
      <c r="H2391" s="8">
        <f t="shared" si="544"/>
        <v>6.5223994980082381E-4</v>
      </c>
      <c r="I2391" s="8">
        <f t="shared" si="545"/>
        <v>6.3835016757946852E-4</v>
      </c>
      <c r="J2391" s="6">
        <f t="shared" si="546"/>
        <v>1.6559155658848097E-3</v>
      </c>
      <c r="K2391" s="6">
        <f t="shared" si="547"/>
        <v>1.3053288215043436E-3</v>
      </c>
      <c r="L2391" s="6">
        <f t="shared" si="548"/>
        <v>8.5568388305010199E-4</v>
      </c>
      <c r="M2391" s="9">
        <f t="shared" si="549"/>
        <v>0.87085111903763757</v>
      </c>
      <c r="N2391" s="9">
        <f t="shared" si="550"/>
        <v>0.49967482450065048</v>
      </c>
      <c r="O2391" s="9">
        <f t="shared" si="551"/>
        <v>0.74601167583530592</v>
      </c>
      <c r="P2391" s="9">
        <f t="shared" si="552"/>
        <v>0.7055125397911981</v>
      </c>
      <c r="Q2391" s="10">
        <f t="shared" si="553"/>
        <v>9.2808114495503913E-2</v>
      </c>
      <c r="R2391" s="10">
        <f t="shared" si="536"/>
        <v>0.86199359220766847</v>
      </c>
      <c r="S2391" s="10">
        <f>_xlfn.PERCENTILE.INC($R$1519:R2391,0.75)</f>
        <v>0.7779674827965658</v>
      </c>
      <c r="T2391" s="10">
        <f t="shared" si="537"/>
        <v>0.7779674827965658</v>
      </c>
      <c r="U2391" s="11">
        <f t="shared" si="554"/>
        <v>0.7779674827965658</v>
      </c>
      <c r="V2391" s="10">
        <f t="shared" si="538"/>
        <v>0.72142894665973589</v>
      </c>
      <c r="W2391" s="10">
        <f t="shared" si="539"/>
        <v>0.77782908836477171</v>
      </c>
      <c r="X2391" s="10">
        <f t="shared" si="555"/>
        <v>1.0774919902595856</v>
      </c>
      <c r="Y2391" s="10">
        <f>_xlfn.PERCENTILE.INC($X$1519:X2391,0.75)</f>
        <v>0.97245935349570733</v>
      </c>
      <c r="Z2391" s="10">
        <f t="shared" si="556"/>
        <v>0.97245935349570733</v>
      </c>
      <c r="AA2391" s="10">
        <f t="shared" si="557"/>
        <v>0.97245935349570733</v>
      </c>
      <c r="AB2391" s="10">
        <f t="shared" si="558"/>
        <v>0.56114841990029984</v>
      </c>
      <c r="AC2391" s="10">
        <f t="shared" si="559"/>
        <v>0.54569402963138325</v>
      </c>
      <c r="AD2391" s="13">
        <f t="shared" si="560"/>
        <v>561148.41990029986</v>
      </c>
      <c r="AE2391" s="13">
        <f t="shared" si="540"/>
        <v>545694.02963138325</v>
      </c>
      <c r="AF2391" s="13"/>
      <c r="AG2391" s="2">
        <f t="shared" si="535"/>
        <v>38222</v>
      </c>
      <c r="AH2391" s="3">
        <f t="shared" si="541"/>
        <v>150.32697012679967</v>
      </c>
      <c r="AI2391" s="3">
        <f t="shared" si="542"/>
        <v>145.2218612792405</v>
      </c>
      <c r="AJ2391" s="3">
        <f t="shared" si="561"/>
        <v>188706.05042037115</v>
      </c>
      <c r="AK2391" s="3">
        <f t="shared" si="562"/>
        <v>127545.01019636999</v>
      </c>
    </row>
    <row r="2392" spans="2:37" x14ac:dyDescent="0.2">
      <c r="B2392" s="5">
        <v>38223</v>
      </c>
      <c r="C2392" s="1">
        <v>178.18</v>
      </c>
      <c r="D2392" s="1">
        <f t="shared" si="563"/>
        <v>35</v>
      </c>
      <c r="E2392" s="1" t="b">
        <f t="shared" si="564"/>
        <v>0</v>
      </c>
      <c r="F2392" s="6">
        <f t="shared" si="565"/>
        <v>6.3823778593616876E-3</v>
      </c>
      <c r="G2392" s="8">
        <f t="shared" si="543"/>
        <v>1.7654337988963326E-3</v>
      </c>
      <c r="H2392" s="8">
        <f t="shared" si="544"/>
        <v>6.8062803543044836E-4</v>
      </c>
      <c r="I2392" s="8">
        <f t="shared" si="545"/>
        <v>6.9335410452545923E-4</v>
      </c>
      <c r="J2392" s="6">
        <f t="shared" si="546"/>
        <v>1.6564825392737076E-3</v>
      </c>
      <c r="K2392" s="6">
        <f t="shared" si="547"/>
        <v>1.3040929159679E-3</v>
      </c>
      <c r="L2392" s="6">
        <f t="shared" si="548"/>
        <v>8.555494384888862E-4</v>
      </c>
      <c r="M2392" s="9">
        <f t="shared" si="549"/>
        <v>1</v>
      </c>
      <c r="N2392" s="9">
        <f t="shared" si="550"/>
        <v>0.52191682593819244</v>
      </c>
      <c r="O2392" s="9">
        <f t="shared" si="551"/>
        <v>0.81041968275976617</v>
      </c>
      <c r="P2392" s="9">
        <f t="shared" si="552"/>
        <v>0.77744550289931957</v>
      </c>
      <c r="Q2392" s="10">
        <f t="shared" si="553"/>
        <v>8.6255288063189453E-2</v>
      </c>
      <c r="R2392" s="10">
        <f t="shared" si="536"/>
        <v>0.92747936731013048</v>
      </c>
      <c r="S2392" s="10">
        <f>_xlfn.PERCENTILE.INC($R$1519:R2392,0.75)</f>
        <v>0.77868386265208311</v>
      </c>
      <c r="T2392" s="10">
        <f t="shared" si="537"/>
        <v>0.77868386265208311</v>
      </c>
      <c r="U2392" s="11">
        <f t="shared" si="554"/>
        <v>0.77868386265208311</v>
      </c>
      <c r="V2392" s="10">
        <f t="shared" si="538"/>
        <v>0.72142894665973589</v>
      </c>
      <c r="W2392" s="10">
        <f t="shared" si="539"/>
        <v>0.77782908836477171</v>
      </c>
      <c r="X2392" s="10">
        <f t="shared" si="555"/>
        <v>1.1593492091376632</v>
      </c>
      <c r="Y2392" s="10">
        <f>_xlfn.PERCENTILE.INC($X$1519:X2392,0.75)</f>
        <v>0.97335482831510389</v>
      </c>
      <c r="Z2392" s="10">
        <f t="shared" si="556"/>
        <v>0.97335482831510389</v>
      </c>
      <c r="AA2392" s="10">
        <f t="shared" si="557"/>
        <v>0.97245935349570733</v>
      </c>
      <c r="AB2392" s="10">
        <f t="shared" si="558"/>
        <v>0.56114841990029984</v>
      </c>
      <c r="AC2392" s="10">
        <f t="shared" si="559"/>
        <v>0.54569402963138325</v>
      </c>
      <c r="AD2392" s="13">
        <f t="shared" si="560"/>
        <v>561148.41990029986</v>
      </c>
      <c r="AE2392" s="13">
        <f t="shared" si="540"/>
        <v>545694.02963138325</v>
      </c>
      <c r="AF2392" s="13"/>
      <c r="AG2392" s="2">
        <f t="shared" si="535"/>
        <v>38223</v>
      </c>
      <c r="AH2392" s="3">
        <f t="shared" si="541"/>
        <v>3581.4612509874692</v>
      </c>
      <c r="AI2392" s="3">
        <f t="shared" si="542"/>
        <v>3482.8254927052012</v>
      </c>
      <c r="AJ2392" s="3">
        <f t="shared" si="561"/>
        <v>192287.5116713586</v>
      </c>
      <c r="AK2392" s="3">
        <f t="shared" si="562"/>
        <v>131027.83568907519</v>
      </c>
    </row>
    <row r="2393" spans="2:37" x14ac:dyDescent="0.2">
      <c r="B2393" s="5">
        <v>38224</v>
      </c>
      <c r="C2393" s="1">
        <v>178.68</v>
      </c>
      <c r="D2393" s="1">
        <f t="shared" si="563"/>
        <v>35</v>
      </c>
      <c r="E2393" s="1" t="b">
        <f t="shared" si="564"/>
        <v>0</v>
      </c>
      <c r="F2393" s="6">
        <f t="shared" si="565"/>
        <v>2.8061510831742797E-3</v>
      </c>
      <c r="G2393" s="8">
        <f t="shared" si="543"/>
        <v>1.8468071298932511E-3</v>
      </c>
      <c r="H2393" s="8">
        <f t="shared" si="544"/>
        <v>7.2827868777787454E-4</v>
      </c>
      <c r="I2393" s="8">
        <f t="shared" si="545"/>
        <v>7.1001427561120283E-4</v>
      </c>
      <c r="J2393" s="6">
        <f t="shared" si="546"/>
        <v>1.657123519551008E-3</v>
      </c>
      <c r="K2393" s="6">
        <f t="shared" si="547"/>
        <v>1.3029005806153755E-3</v>
      </c>
      <c r="L2393" s="6">
        <f t="shared" si="548"/>
        <v>8.554351419633497E-4</v>
      </c>
      <c r="M2393" s="9">
        <f t="shared" si="549"/>
        <v>1</v>
      </c>
      <c r="N2393" s="9">
        <f t="shared" si="550"/>
        <v>0.55896719873583889</v>
      </c>
      <c r="O2393" s="9">
        <f t="shared" si="551"/>
        <v>0.8300036329833439</v>
      </c>
      <c r="P2393" s="9">
        <f t="shared" si="552"/>
        <v>0.796323610573061</v>
      </c>
      <c r="Q2393" s="10">
        <f t="shared" si="553"/>
        <v>7.6147406975137805E-2</v>
      </c>
      <c r="R2393" s="10">
        <f t="shared" si="536"/>
        <v>1.0505938833363042</v>
      </c>
      <c r="S2393" s="10">
        <f>_xlfn.PERCENTILE.INC($R$1519:R2393,0.75)</f>
        <v>0.7790746815250138</v>
      </c>
      <c r="T2393" s="10">
        <f t="shared" si="537"/>
        <v>0.7790746815250138</v>
      </c>
      <c r="U2393" s="11">
        <f t="shared" si="554"/>
        <v>0.7790746815250138</v>
      </c>
      <c r="V2393" s="10">
        <f t="shared" si="538"/>
        <v>0.72142894665973589</v>
      </c>
      <c r="W2393" s="10">
        <f t="shared" si="539"/>
        <v>0.77782908836477171</v>
      </c>
      <c r="X2393" s="10">
        <f t="shared" si="555"/>
        <v>1.3132423541703804</v>
      </c>
      <c r="Y2393" s="10">
        <f>_xlfn.PERCENTILE.INC($X$1519:X2393,0.75)</f>
        <v>0.97384335190626725</v>
      </c>
      <c r="Z2393" s="10">
        <f t="shared" si="556"/>
        <v>0.97384335190626725</v>
      </c>
      <c r="AA2393" s="10">
        <f t="shared" si="557"/>
        <v>0.97245935349570733</v>
      </c>
      <c r="AB2393" s="10">
        <f t="shared" si="558"/>
        <v>0.56114841990029984</v>
      </c>
      <c r="AC2393" s="10">
        <f t="shared" si="559"/>
        <v>0.54569402963138325</v>
      </c>
      <c r="AD2393" s="13">
        <f t="shared" si="560"/>
        <v>561148.41990029986</v>
      </c>
      <c r="AE2393" s="13">
        <f t="shared" si="540"/>
        <v>545694.02963138325</v>
      </c>
      <c r="AF2393" s="13"/>
      <c r="AG2393" s="2">
        <f t="shared" si="535"/>
        <v>38224</v>
      </c>
      <c r="AH2393" s="3">
        <f t="shared" si="541"/>
        <v>1574.6672463247621</v>
      </c>
      <c r="AI2393" s="3">
        <f t="shared" si="542"/>
        <v>1531.2998923318437</v>
      </c>
      <c r="AJ2393" s="3">
        <f t="shared" si="561"/>
        <v>193862.17891768337</v>
      </c>
      <c r="AK2393" s="3">
        <f t="shared" si="562"/>
        <v>132559.13558140703</v>
      </c>
    </row>
    <row r="2394" spans="2:37" x14ac:dyDescent="0.2">
      <c r="B2394" s="5">
        <v>38225</v>
      </c>
      <c r="C2394" s="1">
        <v>179</v>
      </c>
      <c r="D2394" s="1">
        <f t="shared" si="563"/>
        <v>35</v>
      </c>
      <c r="E2394" s="1" t="b">
        <f t="shared" si="564"/>
        <v>0</v>
      </c>
      <c r="F2394" s="6">
        <f t="shared" si="565"/>
        <v>1.7909111260352439E-3</v>
      </c>
      <c r="G2394" s="8">
        <f t="shared" si="543"/>
        <v>1.8318598461932957E-3</v>
      </c>
      <c r="H2394" s="8">
        <f t="shared" si="544"/>
        <v>7.4023855988639327E-4</v>
      </c>
      <c r="I2394" s="8">
        <f t="shared" si="545"/>
        <v>7.1491931528326266E-4</v>
      </c>
      <c r="J2394" s="6">
        <f t="shared" si="546"/>
        <v>1.6578138465116227E-3</v>
      </c>
      <c r="K2394" s="6">
        <f t="shared" si="547"/>
        <v>1.301718032455814E-3</v>
      </c>
      <c r="L2394" s="6">
        <f t="shared" si="548"/>
        <v>8.5531432111064483E-4</v>
      </c>
      <c r="M2394" s="9">
        <f t="shared" si="549"/>
        <v>1</v>
      </c>
      <c r="N2394" s="9">
        <f t="shared" si="550"/>
        <v>0.56866275293879376</v>
      </c>
      <c r="O2394" s="9">
        <f t="shared" si="551"/>
        <v>0.83585565871845091</v>
      </c>
      <c r="P2394" s="9">
        <f t="shared" si="552"/>
        <v>0.80150613721908159</v>
      </c>
      <c r="Q2394" s="10">
        <f t="shared" si="553"/>
        <v>7.3664736637125389E-2</v>
      </c>
      <c r="R2394" s="10">
        <f t="shared" si="536"/>
        <v>1.0860013033655751</v>
      </c>
      <c r="S2394" s="10">
        <f>_xlfn.PERCENTILE.INC($R$1519:R2394,0.75)</f>
        <v>0.77943409827969923</v>
      </c>
      <c r="T2394" s="10">
        <f t="shared" si="537"/>
        <v>0.77943409827969923</v>
      </c>
      <c r="U2394" s="11">
        <f t="shared" si="554"/>
        <v>0.77943409827969923</v>
      </c>
      <c r="V2394" s="10">
        <f t="shared" si="538"/>
        <v>0.72142894665973589</v>
      </c>
      <c r="W2394" s="10">
        <f t="shared" si="539"/>
        <v>0.77782908836477171</v>
      </c>
      <c r="X2394" s="10">
        <f t="shared" si="555"/>
        <v>1.3575016292069688</v>
      </c>
      <c r="Y2394" s="10">
        <f>_xlfn.PERCENTILE.INC($X$1519:X2394,0.75)</f>
        <v>0.97429262284962403</v>
      </c>
      <c r="Z2394" s="10">
        <f t="shared" si="556"/>
        <v>0.97429262284962403</v>
      </c>
      <c r="AA2394" s="10">
        <f t="shared" si="557"/>
        <v>0.97245935349570733</v>
      </c>
      <c r="AB2394" s="10">
        <f t="shared" si="558"/>
        <v>0.56114841990029984</v>
      </c>
      <c r="AC2394" s="10">
        <f t="shared" si="559"/>
        <v>0.54569402963138325</v>
      </c>
      <c r="AD2394" s="13">
        <f t="shared" si="560"/>
        <v>561148.41990029986</v>
      </c>
      <c r="AE2394" s="13">
        <f t="shared" si="540"/>
        <v>545694.02963138325</v>
      </c>
      <c r="AF2394" s="13"/>
      <c r="AG2394" s="2">
        <f t="shared" si="535"/>
        <v>38225</v>
      </c>
      <c r="AH2394" s="3">
        <f t="shared" si="541"/>
        <v>1004.9669485565439</v>
      </c>
      <c r="AI2394" s="3">
        <f t="shared" si="542"/>
        <v>977.28950907785031</v>
      </c>
      <c r="AJ2394" s="3">
        <f t="shared" si="561"/>
        <v>194867.14586623991</v>
      </c>
      <c r="AK2394" s="3">
        <f t="shared" si="562"/>
        <v>133536.42509048487</v>
      </c>
    </row>
    <row r="2395" spans="2:37" x14ac:dyDescent="0.2">
      <c r="B2395" s="5">
        <v>38226</v>
      </c>
      <c r="C2395" s="1">
        <v>178.19</v>
      </c>
      <c r="D2395" s="1">
        <f t="shared" si="563"/>
        <v>35</v>
      </c>
      <c r="E2395" s="1" t="b">
        <f t="shared" si="564"/>
        <v>0</v>
      </c>
      <c r="F2395" s="6">
        <f t="shared" si="565"/>
        <v>-4.5251396648045006E-3</v>
      </c>
      <c r="G2395" s="8">
        <f t="shared" si="543"/>
        <v>1.6444540505233178E-3</v>
      </c>
      <c r="H2395" s="8">
        <f t="shared" si="544"/>
        <v>7.1723532440380318E-4</v>
      </c>
      <c r="I2395" s="8">
        <f t="shared" si="545"/>
        <v>6.6984719240573858E-4</v>
      </c>
      <c r="J2395" s="6">
        <f t="shared" si="546"/>
        <v>1.6583680104710805E-3</v>
      </c>
      <c r="K2395" s="6">
        <f t="shared" si="547"/>
        <v>1.301189240139093E-3</v>
      </c>
      <c r="L2395" s="6">
        <f t="shared" si="548"/>
        <v>8.5516970415906973E-4</v>
      </c>
      <c r="M2395" s="9">
        <f t="shared" si="549"/>
        <v>0.99160984783841177</v>
      </c>
      <c r="N2395" s="9">
        <f t="shared" si="550"/>
        <v>0.55121522856055361</v>
      </c>
      <c r="O2395" s="9">
        <f t="shared" si="551"/>
        <v>0.78329153751351865</v>
      </c>
      <c r="P2395" s="9">
        <f t="shared" si="552"/>
        <v>0.77537220463749479</v>
      </c>
      <c r="Q2395" s="10">
        <f t="shared" si="553"/>
        <v>7.3059889982084306E-2</v>
      </c>
      <c r="R2395" s="10">
        <f t="shared" si="536"/>
        <v>1.0949920677353544</v>
      </c>
      <c r="S2395" s="10">
        <f>_xlfn.PERCENTILE.INC($R$1519:R2395,0.75)</f>
        <v>0.78005627178048043</v>
      </c>
      <c r="T2395" s="10">
        <f t="shared" si="537"/>
        <v>0.78005627178048043</v>
      </c>
      <c r="U2395" s="11">
        <f t="shared" si="554"/>
        <v>0.78005627178048043</v>
      </c>
      <c r="V2395" s="10">
        <f t="shared" si="538"/>
        <v>0.72142894665973589</v>
      </c>
      <c r="W2395" s="10">
        <f t="shared" si="539"/>
        <v>0.77782908836477171</v>
      </c>
      <c r="X2395" s="10">
        <f t="shared" si="555"/>
        <v>1.3687400846691931</v>
      </c>
      <c r="Y2395" s="10">
        <f>_xlfn.PERCENTILE.INC($X$1519:X2395,0.75)</f>
        <v>0.97507033972560064</v>
      </c>
      <c r="Z2395" s="10">
        <f t="shared" si="556"/>
        <v>0.97507033972560064</v>
      </c>
      <c r="AA2395" s="10">
        <f t="shared" si="557"/>
        <v>0.97245935349570733</v>
      </c>
      <c r="AB2395" s="10">
        <f t="shared" si="558"/>
        <v>0.56114841990029984</v>
      </c>
      <c r="AC2395" s="10">
        <f t="shared" si="559"/>
        <v>0.54569402963138325</v>
      </c>
      <c r="AD2395" s="13">
        <f t="shared" si="560"/>
        <v>561148.41990029986</v>
      </c>
      <c r="AE2395" s="13">
        <f t="shared" si="540"/>
        <v>545694.02963138325</v>
      </c>
      <c r="AF2395" s="13"/>
      <c r="AG2395" s="2">
        <f t="shared" si="535"/>
        <v>38226</v>
      </c>
      <c r="AH2395" s="3">
        <f t="shared" si="541"/>
        <v>-2539.274972733218</v>
      </c>
      <c r="AI2395" s="3">
        <f t="shared" si="542"/>
        <v>-2469.3416983319748</v>
      </c>
      <c r="AJ2395" s="3">
        <f t="shared" si="561"/>
        <v>192327.87089350668</v>
      </c>
      <c r="AK2395" s="3">
        <f t="shared" si="562"/>
        <v>131067.0833921529</v>
      </c>
    </row>
    <row r="2396" spans="2:37" x14ac:dyDescent="0.2">
      <c r="B2396" s="5">
        <v>38230</v>
      </c>
      <c r="C2396" s="1">
        <v>180.14</v>
      </c>
      <c r="D2396" s="1">
        <f t="shared" si="563"/>
        <v>36</v>
      </c>
      <c r="E2396" s="1" t="b">
        <f t="shared" si="564"/>
        <v>1</v>
      </c>
      <c r="F2396" s="6">
        <f t="shared" si="565"/>
        <v>1.0943375049104809E-2</v>
      </c>
      <c r="G2396" s="8">
        <f t="shared" si="543"/>
        <v>1.8658492597758301E-3</v>
      </c>
      <c r="H2396" s="8">
        <f t="shared" si="544"/>
        <v>8.5408245759779889E-4</v>
      </c>
      <c r="I2396" s="8">
        <f t="shared" si="545"/>
        <v>7.3011937910004399E-4</v>
      </c>
      <c r="J2396" s="6">
        <f t="shared" si="546"/>
        <v>1.6590946534685144E-3</v>
      </c>
      <c r="K2396" s="6">
        <f t="shared" si="547"/>
        <v>1.3007944295150605E-3</v>
      </c>
      <c r="L2396" s="6">
        <f t="shared" si="548"/>
        <v>8.5510455788036937E-4</v>
      </c>
      <c r="M2396" s="9">
        <f t="shared" si="549"/>
        <v>1</v>
      </c>
      <c r="N2396" s="9">
        <f t="shared" si="550"/>
        <v>0.65658526683282536</v>
      </c>
      <c r="O2396" s="9">
        <f t="shared" si="551"/>
        <v>0.85383637868784346</v>
      </c>
      <c r="P2396" s="9">
        <f t="shared" si="552"/>
        <v>0.83680721517355627</v>
      </c>
      <c r="Q2396" s="10">
        <f t="shared" si="553"/>
        <v>7.5182848194201096E-2</v>
      </c>
      <c r="R2396" s="10">
        <f t="shared" si="536"/>
        <v>1.0640724835717312</v>
      </c>
      <c r="S2396" s="10">
        <f>_xlfn.PERCENTILE.INC($R$1519:R2396,0.75)</f>
        <v>0.78017521352686803</v>
      </c>
      <c r="T2396" s="10">
        <f t="shared" si="537"/>
        <v>0.78017521352686803</v>
      </c>
      <c r="U2396" s="11">
        <f t="shared" si="554"/>
        <v>0.78017521352686803</v>
      </c>
      <c r="V2396" s="10">
        <f t="shared" si="538"/>
        <v>0.77537220463749479</v>
      </c>
      <c r="W2396" s="10">
        <f t="shared" si="539"/>
        <v>0.78005627178048043</v>
      </c>
      <c r="X2396" s="10">
        <f t="shared" si="555"/>
        <v>1.3300906044646639</v>
      </c>
      <c r="Y2396" s="10">
        <f>_xlfn.PERCENTILE.INC($X$1519:X2396,0.75)</f>
        <v>0.97521901690858503</v>
      </c>
      <c r="Z2396" s="10">
        <f t="shared" si="556"/>
        <v>0.97521901690858503</v>
      </c>
      <c r="AA2396" s="10">
        <f t="shared" si="557"/>
        <v>0.97521901690858503</v>
      </c>
      <c r="AB2396" s="10">
        <f t="shared" si="558"/>
        <v>0.60483395119173589</v>
      </c>
      <c r="AC2396" s="10">
        <f t="shared" si="559"/>
        <v>0.58984557127413972</v>
      </c>
      <c r="AD2396" s="13">
        <f t="shared" si="560"/>
        <v>604833.95119173592</v>
      </c>
      <c r="AE2396" s="13">
        <f t="shared" si="540"/>
        <v>589845.57127413969</v>
      </c>
      <c r="AF2396" s="13"/>
      <c r="AG2396" s="2">
        <f t="shared" si="535"/>
        <v>38230</v>
      </c>
      <c r="AH2396" s="3">
        <f t="shared" si="541"/>
        <v>6140.8576171815303</v>
      </c>
      <c r="AI2396" s="3">
        <f t="shared" si="542"/>
        <v>5971.7344283135399</v>
      </c>
      <c r="AJ2396" s="3">
        <f t="shared" si="561"/>
        <v>198468.7285106882</v>
      </c>
      <c r="AK2396" s="3">
        <f t="shared" si="562"/>
        <v>137038.81782046644</v>
      </c>
    </row>
    <row r="2397" spans="2:37" x14ac:dyDescent="0.2">
      <c r="B2397" s="5">
        <v>38231</v>
      </c>
      <c r="C2397" s="1">
        <v>180.3</v>
      </c>
      <c r="D2397" s="1">
        <f t="shared" si="563"/>
        <v>36</v>
      </c>
      <c r="E2397" s="1" t="b">
        <f t="shared" si="564"/>
        <v>0</v>
      </c>
      <c r="F2397" s="6">
        <f t="shared" si="565"/>
        <v>8.8819806816942126E-4</v>
      </c>
      <c r="G2397" s="8">
        <f t="shared" si="543"/>
        <v>1.8551027398535321E-3</v>
      </c>
      <c r="H2397" s="8">
        <f t="shared" si="544"/>
        <v>9.0768441355209672E-4</v>
      </c>
      <c r="I2397" s="8">
        <f t="shared" si="545"/>
        <v>7.2389961968643277E-4</v>
      </c>
      <c r="J2397" s="6">
        <f t="shared" si="546"/>
        <v>1.6597974304031747E-3</v>
      </c>
      <c r="K2397" s="6">
        <f t="shared" si="547"/>
        <v>1.3008788562782682E-3</v>
      </c>
      <c r="L2397" s="6">
        <f t="shared" si="548"/>
        <v>8.5503526713868864E-4</v>
      </c>
      <c r="M2397" s="9">
        <f t="shared" si="549"/>
        <v>1</v>
      </c>
      <c r="N2397" s="9">
        <f t="shared" si="550"/>
        <v>0.69774707242834599</v>
      </c>
      <c r="O2397" s="9">
        <f t="shared" si="551"/>
        <v>0.84663129990989561</v>
      </c>
      <c r="P2397" s="9">
        <f t="shared" si="552"/>
        <v>0.84812612411274724</v>
      </c>
      <c r="Q2397" s="10">
        <f t="shared" si="553"/>
        <v>7.3978645296266909E-2</v>
      </c>
      <c r="R2397" s="10">
        <f t="shared" si="536"/>
        <v>1.0813931463548567</v>
      </c>
      <c r="S2397" s="10">
        <f>_xlfn.PERCENTILE.INC($R$1519:R2397,0.75)</f>
        <v>0.78025950364714913</v>
      </c>
      <c r="T2397" s="10">
        <f t="shared" si="537"/>
        <v>0.78025950364714913</v>
      </c>
      <c r="U2397" s="11">
        <f t="shared" si="554"/>
        <v>0.78025950364714913</v>
      </c>
      <c r="V2397" s="10">
        <f t="shared" si="538"/>
        <v>0.77537220463749479</v>
      </c>
      <c r="W2397" s="10">
        <f t="shared" si="539"/>
        <v>0.78005627178048043</v>
      </c>
      <c r="X2397" s="10">
        <f t="shared" si="555"/>
        <v>1.3517414329435711</v>
      </c>
      <c r="Y2397" s="10">
        <f>_xlfn.PERCENTILE.INC($X$1519:X2397,0.75)</f>
        <v>0.97532437955893658</v>
      </c>
      <c r="Z2397" s="10">
        <f t="shared" si="556"/>
        <v>0.97532437955893658</v>
      </c>
      <c r="AA2397" s="10">
        <f t="shared" si="557"/>
        <v>0.97521901690858503</v>
      </c>
      <c r="AB2397" s="10">
        <f t="shared" si="558"/>
        <v>0.60483395119173589</v>
      </c>
      <c r="AC2397" s="10">
        <f t="shared" si="559"/>
        <v>0.58984557127413972</v>
      </c>
      <c r="AD2397" s="13">
        <f t="shared" si="560"/>
        <v>604833.95119173592</v>
      </c>
      <c r="AE2397" s="13">
        <f t="shared" si="540"/>
        <v>589845.57127413969</v>
      </c>
      <c r="AF2397" s="13"/>
      <c r="AG2397" s="2">
        <f t="shared" si="535"/>
        <v>38231</v>
      </c>
      <c r="AH2397" s="3">
        <f t="shared" si="541"/>
        <v>537.21234701177787</v>
      </c>
      <c r="AI2397" s="3">
        <f t="shared" si="542"/>
        <v>523.8996969239796</v>
      </c>
      <c r="AJ2397" s="3">
        <f t="shared" si="561"/>
        <v>199005.94085769998</v>
      </c>
      <c r="AK2397" s="3">
        <f t="shared" si="562"/>
        <v>137562.71751739041</v>
      </c>
    </row>
    <row r="2398" spans="2:37" x14ac:dyDescent="0.2">
      <c r="B2398" s="5">
        <v>38232</v>
      </c>
      <c r="C2398" s="1">
        <v>180.58</v>
      </c>
      <c r="D2398" s="1">
        <f t="shared" si="563"/>
        <v>36</v>
      </c>
      <c r="E2398" s="1" t="b">
        <f t="shared" si="564"/>
        <v>0</v>
      </c>
      <c r="F2398" s="6">
        <f t="shared" si="565"/>
        <v>1.5529672767609082E-3</v>
      </c>
      <c r="G2398" s="8">
        <f t="shared" si="543"/>
        <v>1.6989476571378703E-3</v>
      </c>
      <c r="H2398" s="8">
        <f t="shared" si="544"/>
        <v>8.9316902013201788E-4</v>
      </c>
      <c r="I2398" s="8">
        <f t="shared" si="545"/>
        <v>7.1229116955963E-4</v>
      </c>
      <c r="J2398" s="6">
        <f t="shared" si="546"/>
        <v>1.6603874251895905E-3</v>
      </c>
      <c r="K2398" s="6">
        <f t="shared" si="547"/>
        <v>1.3010373938629317E-3</v>
      </c>
      <c r="L2398" s="6">
        <f t="shared" si="548"/>
        <v>8.5496925275648796E-4</v>
      </c>
      <c r="M2398" s="9">
        <f t="shared" si="549"/>
        <v>1</v>
      </c>
      <c r="N2398" s="9">
        <f t="shared" si="550"/>
        <v>0.68650526444908311</v>
      </c>
      <c r="O2398" s="9">
        <f t="shared" si="551"/>
        <v>0.83311904757176636</v>
      </c>
      <c r="P2398" s="9">
        <f t="shared" si="552"/>
        <v>0.83987477067361649</v>
      </c>
      <c r="Q2398" s="10">
        <f t="shared" si="553"/>
        <v>7.3955059337468876E-2</v>
      </c>
      <c r="R2398" s="10">
        <f t="shared" si="536"/>
        <v>1.0817380273464061</v>
      </c>
      <c r="S2398" s="10">
        <f>_xlfn.PERCENTILE.INC($R$1519:R2398,0.75)</f>
        <v>0.78037542663957793</v>
      </c>
      <c r="T2398" s="10">
        <f t="shared" si="537"/>
        <v>0.78037542663957793</v>
      </c>
      <c r="U2398" s="11">
        <f t="shared" si="554"/>
        <v>0.78037542663957793</v>
      </c>
      <c r="V2398" s="10">
        <f t="shared" si="538"/>
        <v>0.77537220463749479</v>
      </c>
      <c r="W2398" s="10">
        <f t="shared" si="539"/>
        <v>0.78005627178048043</v>
      </c>
      <c r="X2398" s="10">
        <f t="shared" si="555"/>
        <v>1.3521725341830078</v>
      </c>
      <c r="Y2398" s="10">
        <f>_xlfn.PERCENTILE.INC($X$1519:X2398,0.75)</f>
        <v>0.97546928329947236</v>
      </c>
      <c r="Z2398" s="10">
        <f t="shared" si="556"/>
        <v>0.97546928329947236</v>
      </c>
      <c r="AA2398" s="10">
        <f t="shared" si="557"/>
        <v>0.97521901690858503</v>
      </c>
      <c r="AB2398" s="10">
        <f t="shared" si="558"/>
        <v>0.60483395119173589</v>
      </c>
      <c r="AC2398" s="10">
        <f t="shared" si="559"/>
        <v>0.58984557127413972</v>
      </c>
      <c r="AD2398" s="13">
        <f t="shared" si="560"/>
        <v>604833.95119173592</v>
      </c>
      <c r="AE2398" s="13">
        <f t="shared" si="540"/>
        <v>589845.57127413969</v>
      </c>
      <c r="AF2398" s="13"/>
      <c r="AG2398" s="2">
        <f t="shared" si="535"/>
        <v>38232</v>
      </c>
      <c r="AH2398" s="3">
        <f t="shared" si="541"/>
        <v>939.28733407477023</v>
      </c>
      <c r="AI2398" s="3">
        <f t="shared" si="542"/>
        <v>916.0108705310829</v>
      </c>
      <c r="AJ2398" s="3">
        <f t="shared" si="561"/>
        <v>199945.22819177475</v>
      </c>
      <c r="AK2398" s="3">
        <f t="shared" si="562"/>
        <v>138478.7283879215</v>
      </c>
    </row>
    <row r="2399" spans="2:37" x14ac:dyDescent="0.2">
      <c r="B2399" s="5">
        <v>38233</v>
      </c>
      <c r="C2399" s="1">
        <v>181.07</v>
      </c>
      <c r="D2399" s="1">
        <f t="shared" si="563"/>
        <v>36</v>
      </c>
      <c r="E2399" s="1" t="b">
        <f t="shared" si="564"/>
        <v>0</v>
      </c>
      <c r="F2399" s="6">
        <f t="shared" si="565"/>
        <v>2.713478790563606E-3</v>
      </c>
      <c r="G2399" s="8">
        <f t="shared" si="543"/>
        <v>1.8963458285877069E-3</v>
      </c>
      <c r="H2399" s="8">
        <f t="shared" si="544"/>
        <v>9.177621282336286E-4</v>
      </c>
      <c r="I2399" s="8">
        <f t="shared" si="545"/>
        <v>7.2779921317593145E-4</v>
      </c>
      <c r="J2399" s="6">
        <f t="shared" si="546"/>
        <v>1.6611315763806333E-3</v>
      </c>
      <c r="K2399" s="6">
        <f t="shared" si="547"/>
        <v>1.3012035748654117E-3</v>
      </c>
      <c r="L2399" s="6">
        <f t="shared" si="548"/>
        <v>8.5488334124284395E-4</v>
      </c>
      <c r="M2399" s="9">
        <f t="shared" si="549"/>
        <v>1</v>
      </c>
      <c r="N2399" s="9">
        <f t="shared" si="550"/>
        <v>0.70531786567567345</v>
      </c>
      <c r="O2399" s="9">
        <f t="shared" si="551"/>
        <v>0.85134330974077066</v>
      </c>
      <c r="P2399" s="9">
        <f t="shared" si="552"/>
        <v>0.85222039180548137</v>
      </c>
      <c r="Q2399" s="10">
        <f t="shared" si="553"/>
        <v>7.3984384584953239E-2</v>
      </c>
      <c r="R2399" s="10">
        <f t="shared" si="536"/>
        <v>1.0813092580115913</v>
      </c>
      <c r="S2399" s="10">
        <f>_xlfn.PERCENTILE.INC($R$1519:R2399,0.75)</f>
        <v>0.78058926700240794</v>
      </c>
      <c r="T2399" s="10">
        <f t="shared" si="537"/>
        <v>0.78058926700240794</v>
      </c>
      <c r="U2399" s="11">
        <f t="shared" si="554"/>
        <v>0.78058926700240794</v>
      </c>
      <c r="V2399" s="10">
        <f t="shared" si="538"/>
        <v>0.77537220463749479</v>
      </c>
      <c r="W2399" s="10">
        <f t="shared" si="539"/>
        <v>0.78005627178048043</v>
      </c>
      <c r="X2399" s="10">
        <f t="shared" si="555"/>
        <v>1.3516365725144892</v>
      </c>
      <c r="Y2399" s="10">
        <f>_xlfn.PERCENTILE.INC($X$1519:X2399,0.75)</f>
        <v>0.97573658375300987</v>
      </c>
      <c r="Z2399" s="10">
        <f t="shared" si="556"/>
        <v>0.97573658375300987</v>
      </c>
      <c r="AA2399" s="10">
        <f t="shared" si="557"/>
        <v>0.97521901690858503</v>
      </c>
      <c r="AB2399" s="10">
        <f t="shared" si="558"/>
        <v>0.60483395119173589</v>
      </c>
      <c r="AC2399" s="10">
        <f t="shared" si="559"/>
        <v>0.58984557127413972</v>
      </c>
      <c r="AD2399" s="13">
        <f t="shared" si="560"/>
        <v>604833.95119173592</v>
      </c>
      <c r="AE2399" s="13">
        <f t="shared" si="540"/>
        <v>589845.57127413969</v>
      </c>
      <c r="AF2399" s="13"/>
      <c r="AG2399" s="2">
        <f t="shared" si="535"/>
        <v>38233</v>
      </c>
      <c r="AH2399" s="3">
        <f t="shared" si="541"/>
        <v>1641.2040983715588</v>
      </c>
      <c r="AI2399" s="3">
        <f t="shared" si="542"/>
        <v>1600.5334473602518</v>
      </c>
      <c r="AJ2399" s="3">
        <f t="shared" si="561"/>
        <v>201586.4322901463</v>
      </c>
      <c r="AK2399" s="3">
        <f t="shared" si="562"/>
        <v>140079.26183528174</v>
      </c>
    </row>
    <row r="2400" spans="2:37" x14ac:dyDescent="0.2">
      <c r="B2400" s="5">
        <v>38237</v>
      </c>
      <c r="C2400" s="1">
        <v>182.45</v>
      </c>
      <c r="D2400" s="1">
        <f t="shared" si="563"/>
        <v>37</v>
      </c>
      <c r="E2400" s="1" t="b">
        <f t="shared" si="564"/>
        <v>1</v>
      </c>
      <c r="F2400" s="6">
        <f t="shared" si="565"/>
        <v>7.6213619042360126E-3</v>
      </c>
      <c r="G2400" s="8">
        <f t="shared" si="543"/>
        <v>1.9521247029461069E-3</v>
      </c>
      <c r="H2400" s="8">
        <f t="shared" si="544"/>
        <v>9.9518600499743574E-4</v>
      </c>
      <c r="I2400" s="8">
        <f t="shared" si="545"/>
        <v>7.8548680548596315E-4</v>
      </c>
      <c r="J2400" s="6">
        <f t="shared" si="546"/>
        <v>1.6618914156291047E-3</v>
      </c>
      <c r="K2400" s="6">
        <f t="shared" si="547"/>
        <v>1.3013784998793549E-3</v>
      </c>
      <c r="L2400" s="6">
        <f t="shared" si="548"/>
        <v>8.5479091757228705E-4</v>
      </c>
      <c r="M2400" s="9">
        <f t="shared" si="549"/>
        <v>1</v>
      </c>
      <c r="N2400" s="9">
        <f t="shared" si="550"/>
        <v>0.76471680229056738</v>
      </c>
      <c r="O2400" s="9">
        <f t="shared" si="551"/>
        <v>0.91892273225930354</v>
      </c>
      <c r="P2400" s="9">
        <f t="shared" si="552"/>
        <v>0.89454651151662368</v>
      </c>
      <c r="Q2400" s="10">
        <f t="shared" si="553"/>
        <v>7.4964165850871622E-2</v>
      </c>
      <c r="R2400" s="10">
        <f t="shared" si="536"/>
        <v>1.0671765515159111</v>
      </c>
      <c r="S2400" s="10">
        <f>_xlfn.PERCENTILE.INC($R$1519:R2400,0.75)</f>
        <v>0.78079183230094662</v>
      </c>
      <c r="T2400" s="10">
        <f t="shared" si="537"/>
        <v>0.78079183230094662</v>
      </c>
      <c r="U2400" s="11">
        <f t="shared" si="554"/>
        <v>0.78079183230094662</v>
      </c>
      <c r="V2400" s="10">
        <f t="shared" si="538"/>
        <v>0.85222039180548137</v>
      </c>
      <c r="W2400" s="10">
        <f t="shared" si="539"/>
        <v>0.78058926700240794</v>
      </c>
      <c r="X2400" s="10">
        <f t="shared" si="555"/>
        <v>1.3339706893948888</v>
      </c>
      <c r="Y2400" s="10">
        <f>_xlfn.PERCENTILE.INC($X$1519:X2400,0.75)</f>
        <v>0.97598979037618327</v>
      </c>
      <c r="Z2400" s="10">
        <f t="shared" si="556"/>
        <v>0.97598979037618327</v>
      </c>
      <c r="AA2400" s="10">
        <f t="shared" si="557"/>
        <v>0.97598979037618327</v>
      </c>
      <c r="AB2400" s="10">
        <f t="shared" si="558"/>
        <v>0.66523409096394559</v>
      </c>
      <c r="AC2400" s="10">
        <f t="shared" si="559"/>
        <v>0.64926168099099213</v>
      </c>
      <c r="AD2400" s="13">
        <f t="shared" si="560"/>
        <v>665234.09096394561</v>
      </c>
      <c r="AE2400" s="13">
        <f t="shared" si="540"/>
        <v>649261.68099099211</v>
      </c>
      <c r="AF2400" s="13"/>
      <c r="AG2400" s="2">
        <f t="shared" si="535"/>
        <v>38237</v>
      </c>
      <c r="AH2400" s="3">
        <f t="shared" si="541"/>
        <v>4609.6584340012396</v>
      </c>
      <c r="AI2400" s="3">
        <f t="shared" si="542"/>
        <v>4495.4265662910557</v>
      </c>
      <c r="AJ2400" s="3">
        <f t="shared" si="561"/>
        <v>206196.09072414754</v>
      </c>
      <c r="AK2400" s="3">
        <f t="shared" si="562"/>
        <v>144574.68840157278</v>
      </c>
    </row>
    <row r="2401" spans="2:37" x14ac:dyDescent="0.2">
      <c r="B2401" s="5">
        <v>38238</v>
      </c>
      <c r="C2401" s="1">
        <v>183.11</v>
      </c>
      <c r="D2401" s="1">
        <f t="shared" si="563"/>
        <v>37</v>
      </c>
      <c r="E2401" s="1" t="b">
        <f t="shared" si="564"/>
        <v>0</v>
      </c>
      <c r="F2401" s="6">
        <f t="shared" si="565"/>
        <v>3.6174294327213641E-3</v>
      </c>
      <c r="G2401" s="8">
        <f t="shared" si="543"/>
        <v>2.061646804254926E-3</v>
      </c>
      <c r="H2401" s="8">
        <f t="shared" si="544"/>
        <v>9.9849105550766769E-4</v>
      </c>
      <c r="I2401" s="8">
        <f t="shared" si="545"/>
        <v>7.8090166803439784E-4</v>
      </c>
      <c r="J2401" s="6">
        <f t="shared" si="546"/>
        <v>1.6626796544269835E-3</v>
      </c>
      <c r="K2401" s="6">
        <f t="shared" si="547"/>
        <v>1.3015477885039292E-3</v>
      </c>
      <c r="L2401" s="6">
        <f t="shared" si="548"/>
        <v>8.5471144317518315E-4</v>
      </c>
      <c r="M2401" s="9">
        <f t="shared" si="549"/>
        <v>1</v>
      </c>
      <c r="N2401" s="9">
        <f t="shared" si="550"/>
        <v>0.76715666095932478</v>
      </c>
      <c r="O2401" s="9">
        <f t="shared" si="551"/>
        <v>0.91364363291242712</v>
      </c>
      <c r="P2401" s="9">
        <f t="shared" si="552"/>
        <v>0.89360009795725059</v>
      </c>
      <c r="Q2401" s="10">
        <f t="shared" si="553"/>
        <v>7.1459247766542139E-2</v>
      </c>
      <c r="R2401" s="10">
        <f t="shared" si="536"/>
        <v>1.1195192015085376</v>
      </c>
      <c r="S2401" s="10">
        <f>_xlfn.PERCENTILE.INC($R$1519:R2401,0.75)</f>
        <v>0.78111735345860889</v>
      </c>
      <c r="T2401" s="10">
        <f t="shared" si="537"/>
        <v>0.78111735345860889</v>
      </c>
      <c r="U2401" s="11">
        <f t="shared" si="554"/>
        <v>0.78111735345860889</v>
      </c>
      <c r="V2401" s="10">
        <f t="shared" si="538"/>
        <v>0.85222039180548137</v>
      </c>
      <c r="W2401" s="10">
        <f t="shared" si="539"/>
        <v>0.78058926700240794</v>
      </c>
      <c r="X2401" s="10">
        <f t="shared" si="555"/>
        <v>1.3993990018856719</v>
      </c>
      <c r="Y2401" s="10">
        <f>_xlfn.PERCENTILE.INC($X$1519:X2401,0.75)</f>
        <v>0.97639669182326116</v>
      </c>
      <c r="Z2401" s="10">
        <f t="shared" si="556"/>
        <v>0.97639669182326116</v>
      </c>
      <c r="AA2401" s="10">
        <f t="shared" si="557"/>
        <v>0.97598979037618327</v>
      </c>
      <c r="AB2401" s="10">
        <f t="shared" si="558"/>
        <v>0.66523409096394559</v>
      </c>
      <c r="AC2401" s="10">
        <f t="shared" si="559"/>
        <v>0.64926168099099213</v>
      </c>
      <c r="AD2401" s="13">
        <f t="shared" si="560"/>
        <v>665234.09096394561</v>
      </c>
      <c r="AE2401" s="13">
        <f t="shared" si="540"/>
        <v>649261.68099099211</v>
      </c>
      <c r="AF2401" s="13"/>
      <c r="AG2401" s="2">
        <f t="shared" si="535"/>
        <v>38238</v>
      </c>
      <c r="AH2401" s="3">
        <f t="shared" si="541"/>
        <v>2406.4373803026183</v>
      </c>
      <c r="AI2401" s="3">
        <f t="shared" si="542"/>
        <v>2348.6583143549637</v>
      </c>
      <c r="AJ2401" s="3">
        <f t="shared" si="561"/>
        <v>208602.52810445015</v>
      </c>
      <c r="AK2401" s="3">
        <f t="shared" si="562"/>
        <v>146923.34671592774</v>
      </c>
    </row>
    <row r="2402" spans="2:37" x14ac:dyDescent="0.2">
      <c r="B2402" s="5">
        <v>38239</v>
      </c>
      <c r="C2402" s="1">
        <v>182.76</v>
      </c>
      <c r="D2402" s="1">
        <f t="shared" si="563"/>
        <v>37</v>
      </c>
      <c r="E2402" s="1" t="b">
        <f t="shared" si="564"/>
        <v>0</v>
      </c>
      <c r="F2402" s="6">
        <f t="shared" si="565"/>
        <v>-1.9114193654088396E-3</v>
      </c>
      <c r="G2402" s="8">
        <f t="shared" si="543"/>
        <v>1.9412501333843535E-3</v>
      </c>
      <c r="H2402" s="8">
        <f t="shared" si="544"/>
        <v>9.2519675641720793E-4</v>
      </c>
      <c r="I2402" s="8">
        <f t="shared" si="545"/>
        <v>7.5346481290314261E-4</v>
      </c>
      <c r="J2402" s="6">
        <f t="shared" si="546"/>
        <v>1.6632403912982276E-3</v>
      </c>
      <c r="K2402" s="6">
        <f t="shared" si="547"/>
        <v>1.3016035373289263E-3</v>
      </c>
      <c r="L2402" s="6">
        <f t="shared" si="548"/>
        <v>8.545529991138797E-4</v>
      </c>
      <c r="M2402" s="9">
        <f t="shared" si="549"/>
        <v>1</v>
      </c>
      <c r="N2402" s="9">
        <f t="shared" si="550"/>
        <v>0.71081303168232157</v>
      </c>
      <c r="O2402" s="9">
        <f t="shared" si="551"/>
        <v>0.8817063583937339</v>
      </c>
      <c r="P2402" s="9">
        <f t="shared" si="552"/>
        <v>0.86417313002535179</v>
      </c>
      <c r="Q2402" s="10">
        <f t="shared" si="553"/>
        <v>6.9330644403751959E-2</v>
      </c>
      <c r="R2402" s="10">
        <f t="shared" si="536"/>
        <v>1.153890904779628</v>
      </c>
      <c r="S2402" s="10">
        <f>_xlfn.PERCENTILE.INC($R$1519:R2402,0.75)</f>
        <v>0.78139047386541938</v>
      </c>
      <c r="T2402" s="10">
        <f t="shared" si="537"/>
        <v>0.78139047386541938</v>
      </c>
      <c r="U2402" s="11">
        <f t="shared" si="554"/>
        <v>0.78139047386541938</v>
      </c>
      <c r="V2402" s="10">
        <f t="shared" si="538"/>
        <v>0.85222039180548137</v>
      </c>
      <c r="W2402" s="10">
        <f t="shared" si="539"/>
        <v>0.78058926700240794</v>
      </c>
      <c r="X2402" s="10">
        <f t="shared" si="555"/>
        <v>1.4423636309745351</v>
      </c>
      <c r="Y2402" s="10">
        <f>_xlfn.PERCENTILE.INC($X$1519:X2402,0.75)</f>
        <v>0.97673809233177433</v>
      </c>
      <c r="Z2402" s="10">
        <f t="shared" si="556"/>
        <v>0.97673809233177433</v>
      </c>
      <c r="AA2402" s="10">
        <f t="shared" si="557"/>
        <v>0.97598979037618327</v>
      </c>
      <c r="AB2402" s="10">
        <f t="shared" si="558"/>
        <v>0.66523409096394559</v>
      </c>
      <c r="AC2402" s="10">
        <f t="shared" si="559"/>
        <v>0.64926168099099213</v>
      </c>
      <c r="AD2402" s="13">
        <f t="shared" si="560"/>
        <v>665234.09096394561</v>
      </c>
      <c r="AE2402" s="13">
        <f t="shared" si="540"/>
        <v>649261.68099099211</v>
      </c>
      <c r="AF2402" s="13"/>
      <c r="AG2402" s="2">
        <f t="shared" si="535"/>
        <v>38239</v>
      </c>
      <c r="AH2402" s="3">
        <f t="shared" si="541"/>
        <v>-1271.5413239986312</v>
      </c>
      <c r="AI2402" s="3">
        <f t="shared" si="542"/>
        <v>-1241.0113502640786</v>
      </c>
      <c r="AJ2402" s="3">
        <f t="shared" si="561"/>
        <v>207330.98678045152</v>
      </c>
      <c r="AK2402" s="3">
        <f t="shared" si="562"/>
        <v>145682.33536566366</v>
      </c>
    </row>
    <row r="2403" spans="2:37" x14ac:dyDescent="0.2">
      <c r="B2403" s="5">
        <v>38240</v>
      </c>
      <c r="C2403" s="1">
        <v>183.32</v>
      </c>
      <c r="D2403" s="1">
        <f t="shared" si="563"/>
        <v>37</v>
      </c>
      <c r="E2403" s="1" t="b">
        <f t="shared" si="564"/>
        <v>0</v>
      </c>
      <c r="F2403" s="6">
        <f t="shared" si="565"/>
        <v>3.0641278179033282E-3</v>
      </c>
      <c r="G2403" s="8">
        <f t="shared" si="543"/>
        <v>1.9126474673624913E-3</v>
      </c>
      <c r="H2403" s="8">
        <f t="shared" si="544"/>
        <v>9.2427628352966223E-4</v>
      </c>
      <c r="I2403" s="8">
        <f t="shared" si="545"/>
        <v>7.4664287874150127E-4</v>
      </c>
      <c r="J2403" s="6">
        <f t="shared" si="546"/>
        <v>1.6638425418867629E-3</v>
      </c>
      <c r="K2403" s="6">
        <f t="shared" si="547"/>
        <v>1.3014154325778728E-3</v>
      </c>
      <c r="L2403" s="6">
        <f t="shared" si="548"/>
        <v>8.5439394935732957E-4</v>
      </c>
      <c r="M2403" s="9">
        <f t="shared" si="549"/>
        <v>1</v>
      </c>
      <c r="N2403" s="9">
        <f t="shared" si="550"/>
        <v>0.71020848561695249</v>
      </c>
      <c r="O2403" s="9">
        <f t="shared" si="551"/>
        <v>0.87388596244521854</v>
      </c>
      <c r="P2403" s="9">
        <f t="shared" si="552"/>
        <v>0.86136481602072379</v>
      </c>
      <c r="Q2403" s="10">
        <f t="shared" si="553"/>
        <v>6.767513952094048E-2</v>
      </c>
      <c r="R2403" s="10">
        <f t="shared" si="536"/>
        <v>1.1821179914264659</v>
      </c>
      <c r="S2403" s="10">
        <f>_xlfn.PERCENTILE.INC($R$1519:R2403,0.75)</f>
        <v>0.78143583691140273</v>
      </c>
      <c r="T2403" s="10">
        <f t="shared" si="537"/>
        <v>0.78143583691140273</v>
      </c>
      <c r="U2403" s="11">
        <f t="shared" si="554"/>
        <v>0.78143583691140273</v>
      </c>
      <c r="V2403" s="10">
        <f t="shared" si="538"/>
        <v>0.85222039180548137</v>
      </c>
      <c r="W2403" s="10">
        <f t="shared" si="539"/>
        <v>0.78058926700240794</v>
      </c>
      <c r="X2403" s="10">
        <f t="shared" si="555"/>
        <v>1.4776474892830824</v>
      </c>
      <c r="Y2403" s="10">
        <f>_xlfn.PERCENTILE.INC($X$1519:X2403,0.75)</f>
        <v>0.97679479613925346</v>
      </c>
      <c r="Z2403" s="10">
        <f t="shared" si="556"/>
        <v>0.97679479613925346</v>
      </c>
      <c r="AA2403" s="10">
        <f t="shared" si="557"/>
        <v>0.97598979037618327</v>
      </c>
      <c r="AB2403" s="10">
        <f t="shared" si="558"/>
        <v>0.66523409096394559</v>
      </c>
      <c r="AC2403" s="10">
        <f t="shared" si="559"/>
        <v>0.64926168099099213</v>
      </c>
      <c r="AD2403" s="13">
        <f t="shared" si="560"/>
        <v>665234.09096394561</v>
      </c>
      <c r="AE2403" s="13">
        <f t="shared" si="540"/>
        <v>649261.68099099211</v>
      </c>
      <c r="AF2403" s="13"/>
      <c r="AG2403" s="2">
        <f t="shared" si="535"/>
        <v>38240</v>
      </c>
      <c r="AH2403" s="3">
        <f t="shared" si="541"/>
        <v>2038.3622835402589</v>
      </c>
      <c r="AI2403" s="3">
        <f t="shared" si="542"/>
        <v>1989.4207778231755</v>
      </c>
      <c r="AJ2403" s="3">
        <f t="shared" si="561"/>
        <v>209369.34906399177</v>
      </c>
      <c r="AK2403" s="3">
        <f t="shared" si="562"/>
        <v>147671.75614348683</v>
      </c>
    </row>
    <row r="2404" spans="2:37" x14ac:dyDescent="0.2">
      <c r="B2404" s="5">
        <v>38243</v>
      </c>
      <c r="C2404" s="1">
        <v>183.13</v>
      </c>
      <c r="D2404" s="1">
        <f t="shared" si="563"/>
        <v>38</v>
      </c>
      <c r="E2404" s="1" t="b">
        <f t="shared" si="564"/>
        <v>1</v>
      </c>
      <c r="F2404" s="6">
        <f t="shared" si="565"/>
        <v>-1.036439013746393E-3</v>
      </c>
      <c r="G2404" s="8">
        <f t="shared" si="543"/>
        <v>1.8528090493229153E-3</v>
      </c>
      <c r="H2404" s="8">
        <f t="shared" si="544"/>
        <v>9.2306102830330835E-4</v>
      </c>
      <c r="I2404" s="8">
        <f t="shared" si="545"/>
        <v>7.3220198478065809E-4</v>
      </c>
      <c r="J2404" s="6">
        <f t="shared" si="546"/>
        <v>1.6644244535397833E-3</v>
      </c>
      <c r="K2404" s="6">
        <f t="shared" si="547"/>
        <v>1.301210071176606E-3</v>
      </c>
      <c r="L2404" s="6">
        <f t="shared" si="548"/>
        <v>8.5423517064254009E-4</v>
      </c>
      <c r="M2404" s="9">
        <f t="shared" si="549"/>
        <v>1</v>
      </c>
      <c r="N2404" s="9">
        <f t="shared" si="550"/>
        <v>0.70938663076027364</v>
      </c>
      <c r="O2404" s="9">
        <f t="shared" si="551"/>
        <v>0.85714333703903711</v>
      </c>
      <c r="P2404" s="9">
        <f t="shared" si="552"/>
        <v>0.85550998926643695</v>
      </c>
      <c r="Q2404" s="10">
        <f t="shared" si="553"/>
        <v>6.7472841991782717E-2</v>
      </c>
      <c r="R2404" s="10">
        <f t="shared" si="536"/>
        <v>1.1856622255476199</v>
      </c>
      <c r="S2404" s="10">
        <f>_xlfn.PERCENTILE.INC($R$1519:R2404,0.75)</f>
        <v>0.78257767447563231</v>
      </c>
      <c r="T2404" s="10">
        <f t="shared" si="537"/>
        <v>0.78257767447563231</v>
      </c>
      <c r="U2404" s="11">
        <f t="shared" si="554"/>
        <v>0.78257767447563231</v>
      </c>
      <c r="V2404" s="10">
        <f t="shared" si="538"/>
        <v>0.86136481602072379</v>
      </c>
      <c r="W2404" s="10">
        <f t="shared" si="539"/>
        <v>0.78143583691140273</v>
      </c>
      <c r="X2404" s="10">
        <f t="shared" si="555"/>
        <v>1.482077781934525</v>
      </c>
      <c r="Y2404" s="10">
        <f>_xlfn.PERCENTILE.INC($X$1519:X2404,0.75)</f>
        <v>0.97822209309454045</v>
      </c>
      <c r="Z2404" s="10">
        <f t="shared" si="556"/>
        <v>0.97822209309454045</v>
      </c>
      <c r="AA2404" s="10">
        <f t="shared" si="557"/>
        <v>0.97822209309454045</v>
      </c>
      <c r="AB2404" s="10">
        <f t="shared" si="558"/>
        <v>0.67310133589319077</v>
      </c>
      <c r="AC2404" s="10">
        <f t="shared" si="559"/>
        <v>0.65844259766216839</v>
      </c>
      <c r="AD2404" s="13">
        <f t="shared" si="560"/>
        <v>673101.33589319082</v>
      </c>
      <c r="AE2404" s="13">
        <f t="shared" si="540"/>
        <v>658442.59766216844</v>
      </c>
      <c r="AF2404" s="13"/>
      <c r="AG2404" s="2">
        <f t="shared" si="535"/>
        <v>38243</v>
      </c>
      <c r="AH2404" s="3">
        <f t="shared" si="541"/>
        <v>-689.47456514915007</v>
      </c>
      <c r="AI2404" s="3">
        <f t="shared" si="542"/>
        <v>-672.92013630962913</v>
      </c>
      <c r="AJ2404" s="3">
        <f t="shared" si="561"/>
        <v>208679.87449884263</v>
      </c>
      <c r="AK2404" s="3">
        <f t="shared" si="562"/>
        <v>146998.83600717719</v>
      </c>
    </row>
    <row r="2405" spans="2:37" x14ac:dyDescent="0.2">
      <c r="B2405" s="5">
        <v>38244</v>
      </c>
      <c r="C2405" s="1">
        <v>182.37</v>
      </c>
      <c r="D2405" s="1">
        <f t="shared" si="563"/>
        <v>38</v>
      </c>
      <c r="E2405" s="1" t="b">
        <f t="shared" si="564"/>
        <v>0</v>
      </c>
      <c r="F2405" s="6">
        <f t="shared" si="565"/>
        <v>-4.1500573363184579E-3</v>
      </c>
      <c r="G2405" s="8">
        <f t="shared" si="543"/>
        <v>1.7091110853981286E-3</v>
      </c>
      <c r="H2405" s="8">
        <f t="shared" si="544"/>
        <v>8.2882466074026191E-4</v>
      </c>
      <c r="I2405" s="8">
        <f t="shared" si="545"/>
        <v>7.0752895927008363E-4</v>
      </c>
      <c r="J2405" s="6">
        <f t="shared" si="546"/>
        <v>1.6647786484674798E-3</v>
      </c>
      <c r="K2405" s="6">
        <f t="shared" si="547"/>
        <v>1.3009543525251176E-3</v>
      </c>
      <c r="L2405" s="6">
        <f t="shared" si="548"/>
        <v>8.5401560500570305E-4</v>
      </c>
      <c r="M2405" s="9">
        <f t="shared" si="549"/>
        <v>1</v>
      </c>
      <c r="N2405" s="9">
        <f t="shared" si="550"/>
        <v>0.63708973272700564</v>
      </c>
      <c r="O2405" s="9">
        <f t="shared" si="551"/>
        <v>0.82847310414820674</v>
      </c>
      <c r="P2405" s="9">
        <f t="shared" si="552"/>
        <v>0.82185427895840413</v>
      </c>
      <c r="Q2405" s="10">
        <f t="shared" si="553"/>
        <v>6.85442374951485E-2</v>
      </c>
      <c r="R2405" s="10">
        <f t="shared" si="536"/>
        <v>1.1671294761381266</v>
      </c>
      <c r="S2405" s="10">
        <f>_xlfn.PERCENTILE.INC($R$1519:R2405,0.75)</f>
        <v>0.7840434157550551</v>
      </c>
      <c r="T2405" s="10">
        <f t="shared" si="537"/>
        <v>0.7840434157550551</v>
      </c>
      <c r="U2405" s="11">
        <f t="shared" si="554"/>
        <v>0.7840434157550551</v>
      </c>
      <c r="V2405" s="10">
        <f t="shared" si="538"/>
        <v>0.86136481602072379</v>
      </c>
      <c r="W2405" s="10">
        <f t="shared" si="539"/>
        <v>0.78143583691140273</v>
      </c>
      <c r="X2405" s="10">
        <f t="shared" si="555"/>
        <v>1.4589118451726584</v>
      </c>
      <c r="Y2405" s="10">
        <f>_xlfn.PERCENTILE.INC($X$1519:X2405,0.75)</f>
        <v>0.98005426969381881</v>
      </c>
      <c r="Z2405" s="10">
        <f t="shared" si="556"/>
        <v>0.98005426969381881</v>
      </c>
      <c r="AA2405" s="10">
        <f t="shared" si="557"/>
        <v>0.97822209309454045</v>
      </c>
      <c r="AB2405" s="10">
        <f t="shared" si="558"/>
        <v>0.67310133589319077</v>
      </c>
      <c r="AC2405" s="10">
        <f t="shared" si="559"/>
        <v>0.65844259766216839</v>
      </c>
      <c r="AD2405" s="13">
        <f t="shared" si="560"/>
        <v>673101.33589319082</v>
      </c>
      <c r="AE2405" s="13">
        <f t="shared" si="540"/>
        <v>658442.59766216844</v>
      </c>
      <c r="AF2405" s="13"/>
      <c r="AG2405" s="2">
        <f t="shared" si="535"/>
        <v>38244</v>
      </c>
      <c r="AH2405" s="3">
        <f t="shared" si="541"/>
        <v>-2793.4091371092909</v>
      </c>
      <c r="AI2405" s="3">
        <f t="shared" si="542"/>
        <v>-2732.574532972465</v>
      </c>
      <c r="AJ2405" s="3">
        <f t="shared" si="561"/>
        <v>205886.46536173334</v>
      </c>
      <c r="AK2405" s="3">
        <f t="shared" si="562"/>
        <v>144266.26147420472</v>
      </c>
    </row>
    <row r="2406" spans="2:37" x14ac:dyDescent="0.2">
      <c r="B2406" s="5">
        <v>38245</v>
      </c>
      <c r="C2406" s="1">
        <v>183.01</v>
      </c>
      <c r="D2406" s="1">
        <f t="shared" si="563"/>
        <v>38</v>
      </c>
      <c r="E2406" s="1" t="b">
        <f t="shared" si="564"/>
        <v>0</v>
      </c>
      <c r="F2406" s="6">
        <f t="shared" si="565"/>
        <v>3.5093491254043485E-3</v>
      </c>
      <c r="G2406" s="8">
        <f t="shared" si="543"/>
        <v>1.7572864969919958E-3</v>
      </c>
      <c r="H2406" s="8">
        <f t="shared" si="544"/>
        <v>8.6704817790499123E-4</v>
      </c>
      <c r="I2406" s="8">
        <f t="shared" si="545"/>
        <v>7.165923477906981E-4</v>
      </c>
      <c r="J2406" s="6">
        <f t="shared" si="546"/>
        <v>1.6651968872287335E-3</v>
      </c>
      <c r="K2406" s="6">
        <f t="shared" si="547"/>
        <v>1.3002828959938117E-3</v>
      </c>
      <c r="L2406" s="6">
        <f t="shared" si="548"/>
        <v>8.538220871035175E-4</v>
      </c>
      <c r="M2406" s="9">
        <f t="shared" si="549"/>
        <v>1</v>
      </c>
      <c r="N2406" s="9">
        <f t="shared" si="550"/>
        <v>0.66681502969575146</v>
      </c>
      <c r="O2406" s="9">
        <f t="shared" si="551"/>
        <v>0.83927595527734145</v>
      </c>
      <c r="P2406" s="9">
        <f t="shared" si="552"/>
        <v>0.8353636616576976</v>
      </c>
      <c r="Q2406" s="10">
        <f t="shared" si="553"/>
        <v>6.8467176641455713E-2</v>
      </c>
      <c r="R2406" s="10">
        <f t="shared" si="536"/>
        <v>1.1684430982007423</v>
      </c>
      <c r="S2406" s="10">
        <f>_xlfn.PERCENTILE.INC($R$1519:R2406,0.75)</f>
        <v>0.78521479842402231</v>
      </c>
      <c r="T2406" s="10">
        <f t="shared" si="537"/>
        <v>0.78521479842402231</v>
      </c>
      <c r="U2406" s="11">
        <f t="shared" si="554"/>
        <v>0.78521479842402231</v>
      </c>
      <c r="V2406" s="10">
        <f t="shared" si="538"/>
        <v>0.86136481602072379</v>
      </c>
      <c r="W2406" s="10">
        <f t="shared" si="539"/>
        <v>0.78143583691140273</v>
      </c>
      <c r="X2406" s="10">
        <f t="shared" si="555"/>
        <v>1.4605538727509277</v>
      </c>
      <c r="Y2406" s="10">
        <f>_xlfn.PERCENTILE.INC($X$1519:X2406,0.75)</f>
        <v>0.98151849803002789</v>
      </c>
      <c r="Z2406" s="10">
        <f t="shared" si="556"/>
        <v>0.98151849803002789</v>
      </c>
      <c r="AA2406" s="10">
        <f t="shared" si="557"/>
        <v>0.97822209309454045</v>
      </c>
      <c r="AB2406" s="10">
        <f t="shared" si="558"/>
        <v>0.67310133589319077</v>
      </c>
      <c r="AC2406" s="10">
        <f t="shared" si="559"/>
        <v>0.65844259766216839</v>
      </c>
      <c r="AD2406" s="13">
        <f t="shared" si="560"/>
        <v>673101.33589319082</v>
      </c>
      <c r="AE2406" s="13">
        <f t="shared" si="540"/>
        <v>658442.59766216844</v>
      </c>
      <c r="AF2406" s="13"/>
      <c r="AG2406" s="2">
        <f t="shared" si="535"/>
        <v>38245</v>
      </c>
      <c r="AH2406" s="3">
        <f t="shared" si="541"/>
        <v>2362.1475844252677</v>
      </c>
      <c r="AI2406" s="3">
        <f t="shared" si="542"/>
        <v>2310.7049542346981</v>
      </c>
      <c r="AJ2406" s="3">
        <f t="shared" si="561"/>
        <v>208248.6129461586</v>
      </c>
      <c r="AK2406" s="3">
        <f t="shared" si="562"/>
        <v>146576.96642843942</v>
      </c>
    </row>
    <row r="2407" spans="2:37" x14ac:dyDescent="0.2">
      <c r="B2407" s="5">
        <v>38246</v>
      </c>
      <c r="C2407" s="1">
        <v>184.01</v>
      </c>
      <c r="D2407" s="1">
        <f t="shared" si="563"/>
        <v>38</v>
      </c>
      <c r="E2407" s="1" t="b">
        <f t="shared" si="564"/>
        <v>0</v>
      </c>
      <c r="F2407" s="6">
        <f t="shared" si="565"/>
        <v>5.464182285121133E-3</v>
      </c>
      <c r="G2407" s="8">
        <f t="shared" si="543"/>
        <v>1.9418833543355099E-3</v>
      </c>
      <c r="H2407" s="8">
        <f t="shared" si="544"/>
        <v>9.0251629156089556E-4</v>
      </c>
      <c r="I2407" s="8">
        <f t="shared" si="545"/>
        <v>7.4156813797662553E-4</v>
      </c>
      <c r="J2407" s="6">
        <f t="shared" si="546"/>
        <v>1.6657211995296142E-3</v>
      </c>
      <c r="K2407" s="6">
        <f t="shared" si="547"/>
        <v>1.2999135261336499E-3</v>
      </c>
      <c r="L2407" s="6">
        <f t="shared" si="548"/>
        <v>8.5365914530618548E-4</v>
      </c>
      <c r="M2407" s="9">
        <f t="shared" si="549"/>
        <v>1</v>
      </c>
      <c r="N2407" s="9">
        <f t="shared" si="550"/>
        <v>0.69428948419766179</v>
      </c>
      <c r="O2407" s="9">
        <f t="shared" si="551"/>
        <v>0.86869348504506938</v>
      </c>
      <c r="P2407" s="9">
        <f t="shared" si="552"/>
        <v>0.8543276564142438</v>
      </c>
      <c r="Q2407" s="10">
        <f t="shared" si="553"/>
        <v>6.8623154978911305E-2</v>
      </c>
      <c r="R2407" s="10">
        <f t="shared" si="536"/>
        <v>1.1657872626897574</v>
      </c>
      <c r="S2407" s="10">
        <f>_xlfn.PERCENTILE.INC($R$1519:R2407,0.75)</f>
        <v>0.7854735601568853</v>
      </c>
      <c r="T2407" s="10">
        <f t="shared" si="537"/>
        <v>0.7854735601568853</v>
      </c>
      <c r="U2407" s="11">
        <f t="shared" si="554"/>
        <v>0.7854735601568853</v>
      </c>
      <c r="V2407" s="10">
        <f t="shared" si="538"/>
        <v>0.86136481602072379</v>
      </c>
      <c r="W2407" s="10">
        <f t="shared" si="539"/>
        <v>0.78143583691140273</v>
      </c>
      <c r="X2407" s="10">
        <f t="shared" si="555"/>
        <v>1.4572340783621966</v>
      </c>
      <c r="Y2407" s="10">
        <f>_xlfn.PERCENTILE.INC($X$1519:X2407,0.75)</f>
        <v>0.98184195019610665</v>
      </c>
      <c r="Z2407" s="10">
        <f t="shared" si="556"/>
        <v>0.98184195019610665</v>
      </c>
      <c r="AA2407" s="10">
        <f t="shared" si="557"/>
        <v>0.97822209309454045</v>
      </c>
      <c r="AB2407" s="10">
        <f t="shared" si="558"/>
        <v>0.67310133589319077</v>
      </c>
      <c r="AC2407" s="10">
        <f t="shared" si="559"/>
        <v>0.65844259766216839</v>
      </c>
      <c r="AD2407" s="13">
        <f t="shared" si="560"/>
        <v>673101.33589319082</v>
      </c>
      <c r="AE2407" s="13">
        <f t="shared" si="540"/>
        <v>658442.59766216844</v>
      </c>
      <c r="AF2407" s="13"/>
      <c r="AG2407" s="2">
        <f t="shared" si="535"/>
        <v>38246</v>
      </c>
      <c r="AH2407" s="3">
        <f t="shared" si="541"/>
        <v>3677.9483956789427</v>
      </c>
      <c r="AI2407" s="3">
        <f t="shared" si="542"/>
        <v>3597.8503779147622</v>
      </c>
      <c r="AJ2407" s="3">
        <f t="shared" si="561"/>
        <v>211926.56134183754</v>
      </c>
      <c r="AK2407" s="3">
        <f t="shared" si="562"/>
        <v>150174.81680635418</v>
      </c>
    </row>
    <row r="2408" spans="2:37" x14ac:dyDescent="0.2">
      <c r="B2408" s="5">
        <v>38247</v>
      </c>
      <c r="C2408" s="1">
        <v>184.85</v>
      </c>
      <c r="D2408" s="1">
        <f t="shared" si="563"/>
        <v>38</v>
      </c>
      <c r="E2408" s="1" t="b">
        <f t="shared" si="564"/>
        <v>0</v>
      </c>
      <c r="F2408" s="6">
        <f t="shared" si="565"/>
        <v>4.5649692951470477E-3</v>
      </c>
      <c r="G2408" s="8">
        <f t="shared" si="543"/>
        <v>2.0847747742837462E-3</v>
      </c>
      <c r="H2408" s="8">
        <f t="shared" si="544"/>
        <v>9.6073342944427915E-4</v>
      </c>
      <c r="I2408" s="8">
        <f t="shared" si="545"/>
        <v>7.5634973041562535E-4</v>
      </c>
      <c r="J2408" s="6">
        <f t="shared" si="546"/>
        <v>1.6662398408766141E-3</v>
      </c>
      <c r="K2408" s="6">
        <f t="shared" si="547"/>
        <v>1.3000028623171938E-3</v>
      </c>
      <c r="L2408" s="6">
        <f t="shared" si="548"/>
        <v>8.5347078094754497E-4</v>
      </c>
      <c r="M2408" s="9">
        <f t="shared" si="549"/>
        <v>1</v>
      </c>
      <c r="N2408" s="9">
        <f t="shared" si="550"/>
        <v>0.73902408778686624</v>
      </c>
      <c r="O2408" s="9">
        <f t="shared" si="551"/>
        <v>0.88620459809521146</v>
      </c>
      <c r="P2408" s="9">
        <f t="shared" si="552"/>
        <v>0.87507622862735923</v>
      </c>
      <c r="Q2408" s="10">
        <f t="shared" si="553"/>
        <v>6.8459979427226772E-2</v>
      </c>
      <c r="R2408" s="10">
        <f t="shared" si="536"/>
        <v>1.1685659369068364</v>
      </c>
      <c r="S2408" s="10">
        <f>_xlfn.PERCENTILE.INC($R$1519:R2408,0.75)</f>
        <v>0.78671618028191492</v>
      </c>
      <c r="T2408" s="10">
        <f t="shared" si="537"/>
        <v>0.78671618028191492</v>
      </c>
      <c r="U2408" s="11">
        <f t="shared" si="554"/>
        <v>0.78671618028191492</v>
      </c>
      <c r="V2408" s="10">
        <f t="shared" si="538"/>
        <v>0.86136481602072379</v>
      </c>
      <c r="W2408" s="10">
        <f t="shared" si="539"/>
        <v>0.78143583691140273</v>
      </c>
      <c r="X2408" s="10">
        <f t="shared" si="555"/>
        <v>1.4607074211335456</v>
      </c>
      <c r="Y2408" s="10">
        <f>_xlfn.PERCENTILE.INC($X$1519:X2408,0.75)</f>
        <v>0.98339522535239354</v>
      </c>
      <c r="Z2408" s="10">
        <f t="shared" si="556"/>
        <v>0.98339522535239354</v>
      </c>
      <c r="AA2408" s="10">
        <f t="shared" si="557"/>
        <v>0.97822209309454045</v>
      </c>
      <c r="AB2408" s="10">
        <f t="shared" si="558"/>
        <v>0.67310133589319077</v>
      </c>
      <c r="AC2408" s="10">
        <f t="shared" si="559"/>
        <v>0.65844259766216839</v>
      </c>
      <c r="AD2408" s="13">
        <f t="shared" si="560"/>
        <v>673101.33589319082</v>
      </c>
      <c r="AE2408" s="13">
        <f t="shared" si="540"/>
        <v>658442.59766216844</v>
      </c>
      <c r="AF2408" s="13"/>
      <c r="AG2408" s="2">
        <f t="shared" si="535"/>
        <v>38247</v>
      </c>
      <c r="AH2408" s="3">
        <f t="shared" si="541"/>
        <v>3072.6869308748755</v>
      </c>
      <c r="AI2408" s="3">
        <f t="shared" si="542"/>
        <v>3005.7702409446601</v>
      </c>
      <c r="AJ2408" s="3">
        <f t="shared" si="561"/>
        <v>214999.24827271243</v>
      </c>
      <c r="AK2408" s="3">
        <f t="shared" si="562"/>
        <v>153180.58704729885</v>
      </c>
    </row>
    <row r="2409" spans="2:37" x14ac:dyDescent="0.2">
      <c r="B2409" s="5">
        <v>38250</v>
      </c>
      <c r="C2409" s="1">
        <v>185.56</v>
      </c>
      <c r="D2409" s="1">
        <f t="shared" si="563"/>
        <v>39</v>
      </c>
      <c r="E2409" s="1" t="b">
        <f t="shared" si="564"/>
        <v>1</v>
      </c>
      <c r="F2409" s="6">
        <f t="shared" si="565"/>
        <v>3.8409521233433441E-3</v>
      </c>
      <c r="G2409" s="8">
        <f t="shared" si="543"/>
        <v>2.0624052420833115E-3</v>
      </c>
      <c r="H2409" s="8">
        <f t="shared" si="544"/>
        <v>9.790115173886854E-4</v>
      </c>
      <c r="I2409" s="8">
        <f t="shared" si="545"/>
        <v>7.7273187752209961E-4</v>
      </c>
      <c r="J2409" s="6">
        <f t="shared" si="546"/>
        <v>1.6667804245873428E-3</v>
      </c>
      <c r="K2409" s="6">
        <f t="shared" si="547"/>
        <v>1.3001934330164932E-3</v>
      </c>
      <c r="L2409" s="6">
        <f t="shared" si="548"/>
        <v>8.532783227849321E-4</v>
      </c>
      <c r="M2409" s="9">
        <f t="shared" si="549"/>
        <v>1</v>
      </c>
      <c r="N2409" s="9">
        <f t="shared" si="550"/>
        <v>0.75297374415847129</v>
      </c>
      <c r="O2409" s="9">
        <f t="shared" si="551"/>
        <v>0.90560354914449859</v>
      </c>
      <c r="P2409" s="9">
        <f t="shared" si="552"/>
        <v>0.88619243110098989</v>
      </c>
      <c r="Q2409" s="10">
        <f t="shared" si="553"/>
        <v>6.8558651671121851E-2</v>
      </c>
      <c r="R2409" s="10">
        <f t="shared" si="536"/>
        <v>1.1668840919416368</v>
      </c>
      <c r="S2409" s="10">
        <f>_xlfn.PERCENTILE.INC($R$1519:R2409,0.75)</f>
        <v>0.78780861165063876</v>
      </c>
      <c r="T2409" s="10">
        <f t="shared" si="537"/>
        <v>0.78780861165063876</v>
      </c>
      <c r="U2409" s="11">
        <f t="shared" si="554"/>
        <v>0.78780861165063876</v>
      </c>
      <c r="V2409" s="10">
        <f t="shared" si="538"/>
        <v>0.87507622862735923</v>
      </c>
      <c r="W2409" s="10">
        <f t="shared" si="539"/>
        <v>0.78671618028191492</v>
      </c>
      <c r="X2409" s="10">
        <f t="shared" si="555"/>
        <v>1.458605114927046</v>
      </c>
      <c r="Y2409" s="10">
        <f>_xlfn.PERCENTILE.INC($X$1519:X2409,0.75)</f>
        <v>0.98476076456329853</v>
      </c>
      <c r="Z2409" s="10">
        <f t="shared" si="556"/>
        <v>0.98476076456329853</v>
      </c>
      <c r="AA2409" s="10">
        <f t="shared" si="557"/>
        <v>0.98476076456329853</v>
      </c>
      <c r="AB2409" s="10">
        <f t="shared" si="558"/>
        <v>0.68843662804121974</v>
      </c>
      <c r="AC2409" s="10">
        <f t="shared" si="559"/>
        <v>0.67794538018325068</v>
      </c>
      <c r="AD2409" s="13">
        <f t="shared" si="560"/>
        <v>688436.62804121978</v>
      </c>
      <c r="AE2409" s="13">
        <f t="shared" si="540"/>
        <v>677945.38018325064</v>
      </c>
      <c r="AF2409" s="13"/>
      <c r="AG2409" s="2">
        <f t="shared" si="535"/>
        <v>38250</v>
      </c>
      <c r="AH2409" s="3">
        <f t="shared" si="541"/>
        <v>2585.3500053241928</v>
      </c>
      <c r="AI2409" s="3">
        <f t="shared" si="542"/>
        <v>2529.0464935902132</v>
      </c>
      <c r="AJ2409" s="3">
        <f t="shared" si="561"/>
        <v>217584.59827803663</v>
      </c>
      <c r="AK2409" s="3">
        <f t="shared" si="562"/>
        <v>155709.63354088907</v>
      </c>
    </row>
    <row r="2410" spans="2:37" x14ac:dyDescent="0.2">
      <c r="B2410" s="5">
        <v>38251</v>
      </c>
      <c r="C2410" s="1">
        <v>185.35</v>
      </c>
      <c r="D2410" s="1">
        <f t="shared" si="563"/>
        <v>39</v>
      </c>
      <c r="E2410" s="1" t="b">
        <f t="shared" si="564"/>
        <v>0</v>
      </c>
      <c r="F2410" s="6">
        <f t="shared" si="565"/>
        <v>-1.1317094201337419E-3</v>
      </c>
      <c r="G2410" s="8">
        <f t="shared" si="543"/>
        <v>2.0216541074717059E-3</v>
      </c>
      <c r="H2410" s="8">
        <f t="shared" si="544"/>
        <v>9.8193309867158863E-4</v>
      </c>
      <c r="I2410" s="8">
        <f t="shared" si="545"/>
        <v>7.7101555315206626E-4</v>
      </c>
      <c r="J2410" s="6">
        <f t="shared" si="546"/>
        <v>1.667172472450481E-3</v>
      </c>
      <c r="K2410" s="6">
        <f t="shared" si="547"/>
        <v>1.3003750522368632E-3</v>
      </c>
      <c r="L2410" s="6">
        <f t="shared" si="548"/>
        <v>8.5307995606394781E-4</v>
      </c>
      <c r="M2410" s="9">
        <f t="shared" si="549"/>
        <v>1</v>
      </c>
      <c r="N2410" s="9">
        <f t="shared" si="550"/>
        <v>0.75511530076072975</v>
      </c>
      <c r="O2410" s="9">
        <f t="shared" si="551"/>
        <v>0.90380221416698026</v>
      </c>
      <c r="P2410" s="9">
        <f t="shared" si="552"/>
        <v>0.8863058383092367</v>
      </c>
      <c r="Q2410" s="10">
        <f t="shared" si="553"/>
        <v>6.7029279806681955E-2</v>
      </c>
      <c r="R2410" s="10">
        <f t="shared" si="536"/>
        <v>1.1935082732609792</v>
      </c>
      <c r="S2410" s="10">
        <f>_xlfn.PERCENTILE.INC($R$1519:R2410,0.75)</f>
        <v>0.78849743548306628</v>
      </c>
      <c r="T2410" s="10">
        <f t="shared" si="537"/>
        <v>0.78849743548306628</v>
      </c>
      <c r="U2410" s="11">
        <f t="shared" si="554"/>
        <v>0.78849743548306628</v>
      </c>
      <c r="V2410" s="10">
        <f t="shared" si="538"/>
        <v>0.87507622862735923</v>
      </c>
      <c r="W2410" s="10">
        <f t="shared" si="539"/>
        <v>0.78671618028191492</v>
      </c>
      <c r="X2410" s="10">
        <f t="shared" si="555"/>
        <v>1.4918853415762241</v>
      </c>
      <c r="Y2410" s="10">
        <f>_xlfn.PERCENTILE.INC($X$1519:X2410,0.75)</f>
        <v>0.9856217943538329</v>
      </c>
      <c r="Z2410" s="10">
        <f t="shared" si="556"/>
        <v>0.9856217943538329</v>
      </c>
      <c r="AA2410" s="10">
        <f t="shared" si="557"/>
        <v>0.98476076456329853</v>
      </c>
      <c r="AB2410" s="10">
        <f t="shared" si="558"/>
        <v>0.68843662804121974</v>
      </c>
      <c r="AC2410" s="10">
        <f t="shared" si="559"/>
        <v>0.67794538018325068</v>
      </c>
      <c r="AD2410" s="13">
        <f t="shared" si="560"/>
        <v>688436.62804121978</v>
      </c>
      <c r="AE2410" s="13">
        <f t="shared" si="540"/>
        <v>677945.38018325064</v>
      </c>
      <c r="AF2410" s="13"/>
      <c r="AG2410" s="2">
        <f t="shared" si="535"/>
        <v>38251</v>
      </c>
      <c r="AH2410" s="3">
        <f t="shared" si="541"/>
        <v>-779.11021711935734</v>
      </c>
      <c r="AI2410" s="3">
        <f t="shared" si="542"/>
        <v>-767.23717308953576</v>
      </c>
      <c r="AJ2410" s="3">
        <f t="shared" si="561"/>
        <v>216805.48806091727</v>
      </c>
      <c r="AK2410" s="3">
        <f t="shared" si="562"/>
        <v>154942.39636779955</v>
      </c>
    </row>
    <row r="2411" spans="2:37" x14ac:dyDescent="0.2">
      <c r="B2411" s="5">
        <v>38252</v>
      </c>
      <c r="C2411" s="1">
        <v>185.23</v>
      </c>
      <c r="D2411" s="1">
        <f t="shared" si="563"/>
        <v>39</v>
      </c>
      <c r="E2411" s="1" t="b">
        <f t="shared" si="564"/>
        <v>0</v>
      </c>
      <c r="F2411" s="6">
        <f t="shared" si="565"/>
        <v>-6.4742379282445306E-4</v>
      </c>
      <c r="G2411" s="8">
        <f t="shared" si="543"/>
        <v>1.9451837389754445E-3</v>
      </c>
      <c r="H2411" s="8">
        <f t="shared" si="544"/>
        <v>9.9821356160534965E-4</v>
      </c>
      <c r="I2411" s="8">
        <f t="shared" si="545"/>
        <v>7.6340692007923448E-4</v>
      </c>
      <c r="J2411" s="6">
        <f t="shared" si="546"/>
        <v>1.6674756807735457E-3</v>
      </c>
      <c r="K2411" s="6">
        <f t="shared" si="547"/>
        <v>1.3005406956627769E-3</v>
      </c>
      <c r="L2411" s="6">
        <f t="shared" si="548"/>
        <v>8.5286353322077942E-4</v>
      </c>
      <c r="M2411" s="9">
        <f t="shared" si="549"/>
        <v>1</v>
      </c>
      <c r="N2411" s="9">
        <f t="shared" si="550"/>
        <v>0.76753735191396188</v>
      </c>
      <c r="O2411" s="9">
        <f t="shared" si="551"/>
        <v>0.89511028475596988</v>
      </c>
      <c r="P2411" s="9">
        <f t="shared" si="552"/>
        <v>0.88754921222331051</v>
      </c>
      <c r="Q2411" s="10">
        <f t="shared" si="553"/>
        <v>6.6693268342155831E-2</v>
      </c>
      <c r="R2411" s="10">
        <f t="shared" si="536"/>
        <v>1.1995213608302531</v>
      </c>
      <c r="S2411" s="10">
        <f>_xlfn.PERCENTILE.INC($R$1519:R2411,0.75)</f>
        <v>0.78852923299920674</v>
      </c>
      <c r="T2411" s="10">
        <f t="shared" si="537"/>
        <v>0.78852923299920674</v>
      </c>
      <c r="U2411" s="11">
        <f t="shared" si="554"/>
        <v>0.78852923299920674</v>
      </c>
      <c r="V2411" s="10">
        <f t="shared" si="538"/>
        <v>0.87507622862735923</v>
      </c>
      <c r="W2411" s="10">
        <f t="shared" si="539"/>
        <v>0.78671618028191492</v>
      </c>
      <c r="X2411" s="10">
        <f t="shared" si="555"/>
        <v>1.4994017010378164</v>
      </c>
      <c r="Y2411" s="10">
        <f>_xlfn.PERCENTILE.INC($X$1519:X2411,0.75)</f>
        <v>0.98566154124900851</v>
      </c>
      <c r="Z2411" s="10">
        <f t="shared" si="556"/>
        <v>0.98566154124900851</v>
      </c>
      <c r="AA2411" s="10">
        <f t="shared" si="557"/>
        <v>0.98476076456329853</v>
      </c>
      <c r="AB2411" s="10">
        <f t="shared" si="558"/>
        <v>0.68843662804121974</v>
      </c>
      <c r="AC2411" s="10">
        <f t="shared" si="559"/>
        <v>0.67794538018325068</v>
      </c>
      <c r="AD2411" s="13">
        <f t="shared" si="560"/>
        <v>688436.62804121978</v>
      </c>
      <c r="AE2411" s="13">
        <f t="shared" si="540"/>
        <v>677945.38018325064</v>
      </c>
      <c r="AF2411" s="13"/>
      <c r="AG2411" s="2">
        <f t="shared" si="535"/>
        <v>38252</v>
      </c>
      <c r="AH2411" s="3">
        <f t="shared" si="541"/>
        <v>-445.71025284572374</v>
      </c>
      <c r="AI2411" s="3">
        <f t="shared" si="542"/>
        <v>-438.91796936605596</v>
      </c>
      <c r="AJ2411" s="3">
        <f t="shared" si="561"/>
        <v>216359.77780807155</v>
      </c>
      <c r="AK2411" s="3">
        <f t="shared" si="562"/>
        <v>154503.47839843348</v>
      </c>
    </row>
    <row r="2412" spans="2:37" x14ac:dyDescent="0.2">
      <c r="B2412" s="5">
        <v>38253</v>
      </c>
      <c r="C2412" s="1">
        <v>185.99</v>
      </c>
      <c r="D2412" s="1">
        <f t="shared" si="563"/>
        <v>39</v>
      </c>
      <c r="E2412" s="1" t="b">
        <f t="shared" si="564"/>
        <v>0</v>
      </c>
      <c r="F2412" s="6">
        <f t="shared" si="565"/>
        <v>4.1030070722885004E-3</v>
      </c>
      <c r="G2412" s="8">
        <f t="shared" si="543"/>
        <v>2.0167555181694842E-3</v>
      </c>
      <c r="H2412" s="8">
        <f t="shared" si="544"/>
        <v>1.0360356328757102E-3</v>
      </c>
      <c r="I2412" s="8">
        <f t="shared" si="545"/>
        <v>7.7919910846391879E-4</v>
      </c>
      <c r="J2412" s="6">
        <f t="shared" si="546"/>
        <v>1.6677660663290935E-3</v>
      </c>
      <c r="K2412" s="6">
        <f t="shared" si="547"/>
        <v>1.3007013247387218E-3</v>
      </c>
      <c r="L2412" s="6">
        <f t="shared" si="548"/>
        <v>8.5260308899317325E-4</v>
      </c>
      <c r="M2412" s="9">
        <f t="shared" si="549"/>
        <v>1</v>
      </c>
      <c r="N2412" s="9">
        <f t="shared" si="550"/>
        <v>0.79652077934480747</v>
      </c>
      <c r="O2412" s="9">
        <f t="shared" si="551"/>
        <v>0.91390603496881984</v>
      </c>
      <c r="P2412" s="9">
        <f t="shared" si="552"/>
        <v>0.90347560477120903</v>
      </c>
      <c r="Q2412" s="10">
        <f t="shared" si="553"/>
        <v>6.5285047269207808E-2</v>
      </c>
      <c r="R2412" s="10">
        <f t="shared" si="536"/>
        <v>1.2253954518883012</v>
      </c>
      <c r="S2412" s="10">
        <f>_xlfn.PERCENTILE.INC($R$1519:R2412,0.75)</f>
        <v>0.78955436693830006</v>
      </c>
      <c r="T2412" s="10">
        <f t="shared" si="537"/>
        <v>0.78955436693830006</v>
      </c>
      <c r="U2412" s="11">
        <f t="shared" si="554"/>
        <v>0.78955436693830006</v>
      </c>
      <c r="V2412" s="10">
        <f t="shared" si="538"/>
        <v>0.87507622862735923</v>
      </c>
      <c r="W2412" s="10">
        <f t="shared" si="539"/>
        <v>0.78671618028191492</v>
      </c>
      <c r="X2412" s="10">
        <f t="shared" si="555"/>
        <v>1.5317443148603764</v>
      </c>
      <c r="Y2412" s="10">
        <f>_xlfn.PERCENTILE.INC($X$1519:X2412,0.75)</f>
        <v>0.98694295867287507</v>
      </c>
      <c r="Z2412" s="10">
        <f t="shared" si="556"/>
        <v>0.98694295867287507</v>
      </c>
      <c r="AA2412" s="10">
        <f t="shared" si="557"/>
        <v>0.98476076456329853</v>
      </c>
      <c r="AB2412" s="10">
        <f t="shared" si="558"/>
        <v>0.68843662804121974</v>
      </c>
      <c r="AC2412" s="10">
        <f t="shared" si="559"/>
        <v>0.67794538018325068</v>
      </c>
      <c r="AD2412" s="13">
        <f t="shared" si="560"/>
        <v>688436.62804121978</v>
      </c>
      <c r="AE2412" s="13">
        <f t="shared" si="540"/>
        <v>677945.38018325064</v>
      </c>
      <c r="AF2412" s="13"/>
      <c r="AG2412" s="2">
        <f t="shared" si="535"/>
        <v>38253</v>
      </c>
      <c r="AH2412" s="3">
        <f t="shared" si="541"/>
        <v>2824.6603536755724</v>
      </c>
      <c r="AI2412" s="3">
        <f t="shared" si="542"/>
        <v>2781.6146895171937</v>
      </c>
      <c r="AJ2412" s="3">
        <f t="shared" si="561"/>
        <v>219184.43816174712</v>
      </c>
      <c r="AK2412" s="3">
        <f t="shared" si="562"/>
        <v>157285.09308795066</v>
      </c>
    </row>
    <row r="2413" spans="2:37" x14ac:dyDescent="0.2">
      <c r="B2413" s="5">
        <v>38254</v>
      </c>
      <c r="C2413" s="1">
        <v>185.68</v>
      </c>
      <c r="D2413" s="1">
        <f t="shared" si="563"/>
        <v>39</v>
      </c>
      <c r="E2413" s="1" t="b">
        <f t="shared" si="564"/>
        <v>0</v>
      </c>
      <c r="F2413" s="6">
        <f t="shared" si="565"/>
        <v>-1.666756277219239E-3</v>
      </c>
      <c r="G2413" s="8">
        <f t="shared" si="543"/>
        <v>1.9060151366604547E-3</v>
      </c>
      <c r="H2413" s="8">
        <f t="shared" si="544"/>
        <v>1.0000223578868893E-3</v>
      </c>
      <c r="I2413" s="8">
        <f t="shared" si="545"/>
        <v>7.6894084675555008E-4</v>
      </c>
      <c r="J2413" s="6">
        <f t="shared" si="546"/>
        <v>1.6677116398619634E-3</v>
      </c>
      <c r="K2413" s="6">
        <f t="shared" si="547"/>
        <v>1.3008498953010423E-3</v>
      </c>
      <c r="L2413" s="6">
        <f t="shared" si="548"/>
        <v>8.5226059338004234E-4</v>
      </c>
      <c r="M2413" s="9">
        <f t="shared" si="549"/>
        <v>1</v>
      </c>
      <c r="N2413" s="9">
        <f t="shared" si="550"/>
        <v>0.76874538830282524</v>
      </c>
      <c r="O2413" s="9">
        <f t="shared" si="551"/>
        <v>0.90223677209567044</v>
      </c>
      <c r="P2413" s="9">
        <f t="shared" si="552"/>
        <v>0.89032738679949863</v>
      </c>
      <c r="Q2413" s="10">
        <f t="shared" si="553"/>
        <v>6.5618477217943574E-2</v>
      </c>
      <c r="R2413" s="10">
        <f t="shared" si="536"/>
        <v>1.219168798055005</v>
      </c>
      <c r="S2413" s="10">
        <f>_xlfn.PERCENTILE.INC($R$1519:R2413,0.75)</f>
        <v>0.79110931847696797</v>
      </c>
      <c r="T2413" s="10">
        <f t="shared" si="537"/>
        <v>0.79110931847696797</v>
      </c>
      <c r="U2413" s="11">
        <f t="shared" si="554"/>
        <v>0.79110931847696797</v>
      </c>
      <c r="V2413" s="10">
        <f t="shared" si="538"/>
        <v>0.87507622862735923</v>
      </c>
      <c r="W2413" s="10">
        <f t="shared" si="539"/>
        <v>0.78671618028191492</v>
      </c>
      <c r="X2413" s="10">
        <f t="shared" si="555"/>
        <v>1.5239609975687565</v>
      </c>
      <c r="Y2413" s="10">
        <f>_xlfn.PERCENTILE.INC($X$1519:X2413,0.75)</f>
        <v>0.98888664809621007</v>
      </c>
      <c r="Z2413" s="10">
        <f t="shared" si="556"/>
        <v>0.98888664809621007</v>
      </c>
      <c r="AA2413" s="10">
        <f t="shared" si="557"/>
        <v>0.98476076456329853</v>
      </c>
      <c r="AB2413" s="10">
        <f t="shared" si="558"/>
        <v>0.68843662804121974</v>
      </c>
      <c r="AC2413" s="10">
        <f t="shared" si="559"/>
        <v>0.67794538018325068</v>
      </c>
      <c r="AD2413" s="13">
        <f t="shared" si="560"/>
        <v>688436.62804121978</v>
      </c>
      <c r="AE2413" s="13">
        <f t="shared" si="540"/>
        <v>677945.38018325064</v>
      </c>
      <c r="AF2413" s="13"/>
      <c r="AG2413" s="2">
        <f t="shared" si="535"/>
        <v>38254</v>
      </c>
      <c r="AH2413" s="3">
        <f t="shared" si="541"/>
        <v>-1147.4560712553496</v>
      </c>
      <c r="AI2413" s="3">
        <f t="shared" si="542"/>
        <v>-1129.9697180322164</v>
      </c>
      <c r="AJ2413" s="3">
        <f t="shared" si="561"/>
        <v>218036.98209049177</v>
      </c>
      <c r="AK2413" s="3">
        <f t="shared" si="562"/>
        <v>156155.12336991844</v>
      </c>
    </row>
    <row r="2414" spans="2:37" x14ac:dyDescent="0.2">
      <c r="B2414" s="5">
        <v>38257</v>
      </c>
      <c r="C2414" s="1">
        <v>185.74</v>
      </c>
      <c r="D2414" s="1">
        <f t="shared" si="563"/>
        <v>40</v>
      </c>
      <c r="E2414" s="1" t="b">
        <f t="shared" si="564"/>
        <v>1</v>
      </c>
      <c r="F2414" s="6">
        <f t="shared" si="565"/>
        <v>3.2313657906080095E-4</v>
      </c>
      <c r="G2414" s="8">
        <f t="shared" si="543"/>
        <v>1.8978539124764862E-3</v>
      </c>
      <c r="H2414" s="8">
        <f t="shared" si="544"/>
        <v>9.8469148301093983E-4</v>
      </c>
      <c r="I2414" s="8">
        <f t="shared" si="545"/>
        <v>7.6349899708618558E-4</v>
      </c>
      <c r="J2414" s="6">
        <f t="shared" si="546"/>
        <v>1.6681099128082535E-3</v>
      </c>
      <c r="K2414" s="6">
        <f t="shared" si="547"/>
        <v>1.3008915088227537E-3</v>
      </c>
      <c r="L2414" s="6">
        <f t="shared" si="548"/>
        <v>8.5207707396001077E-4</v>
      </c>
      <c r="M2414" s="9">
        <f t="shared" si="549"/>
        <v>1</v>
      </c>
      <c r="N2414" s="9">
        <f t="shared" si="550"/>
        <v>0.75693589844555131</v>
      </c>
      <c r="O2414" s="9">
        <f t="shared" si="551"/>
        <v>0.89604452510127941</v>
      </c>
      <c r="P2414" s="9">
        <f t="shared" si="552"/>
        <v>0.88432680784894357</v>
      </c>
      <c r="Q2414" s="10">
        <f t="shared" si="553"/>
        <v>6.5180567660494709E-2</v>
      </c>
      <c r="R2414" s="10">
        <f t="shared" si="536"/>
        <v>1.2273596697821827</v>
      </c>
      <c r="S2414" s="10">
        <f>_xlfn.PERCENTILE.INC($R$1519:R2414,0.75)</f>
        <v>0.79259032324826051</v>
      </c>
      <c r="T2414" s="10">
        <f t="shared" si="537"/>
        <v>0.79259032324826051</v>
      </c>
      <c r="U2414" s="11">
        <f t="shared" si="554"/>
        <v>0.79259032324826051</v>
      </c>
      <c r="V2414" s="10">
        <f t="shared" si="538"/>
        <v>0.89032738679949863</v>
      </c>
      <c r="W2414" s="10">
        <f t="shared" si="539"/>
        <v>0.79110931847696797</v>
      </c>
      <c r="X2414" s="10">
        <f t="shared" si="555"/>
        <v>1.5341995872277283</v>
      </c>
      <c r="Y2414" s="10">
        <f>_xlfn.PERCENTILE.INC($X$1519:X2414,0.75)</f>
        <v>0.99073790406032558</v>
      </c>
      <c r="Z2414" s="10">
        <f t="shared" si="556"/>
        <v>0.99073790406032558</v>
      </c>
      <c r="AA2414" s="10">
        <f t="shared" si="557"/>
        <v>0.99073790406032558</v>
      </c>
      <c r="AB2414" s="10">
        <f t="shared" si="558"/>
        <v>0.70434629219233125</v>
      </c>
      <c r="AC2414" s="10">
        <f t="shared" si="559"/>
        <v>0.69782256925929187</v>
      </c>
      <c r="AD2414" s="13">
        <f t="shared" si="560"/>
        <v>704346.29219233128</v>
      </c>
      <c r="AE2414" s="13">
        <f t="shared" si="540"/>
        <v>697822.56925929186</v>
      </c>
      <c r="AF2414" s="13"/>
      <c r="AG2414" s="2">
        <f t="shared" ref="AG2414:AG2477" si="566">B2414</f>
        <v>38257</v>
      </c>
      <c r="AH2414" s="3">
        <f t="shared" si="541"/>
        <v>222.45905688539284</v>
      </c>
      <c r="AI2414" s="3">
        <f t="shared" si="542"/>
        <v>219.06895094248972</v>
      </c>
      <c r="AJ2414" s="3">
        <f t="shared" si="561"/>
        <v>218259.44114737716</v>
      </c>
      <c r="AK2414" s="3">
        <f t="shared" si="562"/>
        <v>156374.19232086092</v>
      </c>
    </row>
    <row r="2415" spans="2:37" x14ac:dyDescent="0.2">
      <c r="B2415" s="5">
        <v>38258</v>
      </c>
      <c r="C2415" s="1">
        <v>186.4</v>
      </c>
      <c r="D2415" s="1">
        <f t="shared" si="563"/>
        <v>40</v>
      </c>
      <c r="E2415" s="1" t="b">
        <f t="shared" si="564"/>
        <v>0</v>
      </c>
      <c r="F2415" s="6">
        <f t="shared" si="565"/>
        <v>3.5533541509635835E-3</v>
      </c>
      <c r="G2415" s="8">
        <f t="shared" si="543"/>
        <v>1.9351316697662686E-3</v>
      </c>
      <c r="H2415" s="8">
        <f t="shared" si="544"/>
        <v>1.0364559953674642E-3</v>
      </c>
      <c r="I2415" s="8">
        <f t="shared" si="545"/>
        <v>7.9331560346363752E-4</v>
      </c>
      <c r="J2415" s="6">
        <f t="shared" si="546"/>
        <v>1.6685156340073895E-3</v>
      </c>
      <c r="K2415" s="6">
        <f t="shared" si="547"/>
        <v>1.3010078893162217E-3</v>
      </c>
      <c r="L2415" s="6">
        <f t="shared" si="548"/>
        <v>8.5186914007032849E-4</v>
      </c>
      <c r="M2415" s="9">
        <f t="shared" si="549"/>
        <v>1</v>
      </c>
      <c r="N2415" s="9">
        <f t="shared" si="550"/>
        <v>0.79665619546104394</v>
      </c>
      <c r="O2415" s="9">
        <f t="shared" si="551"/>
        <v>0.9312646346105965</v>
      </c>
      <c r="P2415" s="9">
        <f t="shared" si="552"/>
        <v>0.90930694335721352</v>
      </c>
      <c r="Q2415" s="10">
        <f t="shared" si="553"/>
        <v>6.3571565518027326E-2</v>
      </c>
      <c r="R2415" s="10">
        <f t="shared" ref="R2415:R2478" si="567">IF(B2415&lt;&gt;"",$C$7/Q2415,"")</f>
        <v>1.2584242553742675</v>
      </c>
      <c r="S2415" s="10">
        <f>_xlfn.PERCENTILE.INC($R$1519:R2415,0.75)</f>
        <v>0.79339361688522703</v>
      </c>
      <c r="T2415" s="10">
        <f t="shared" ref="T2415:T2478" si="568">MIN(S2415,$C$9)</f>
        <v>0.79339361688522703</v>
      </c>
      <c r="U2415" s="11">
        <f t="shared" si="554"/>
        <v>0.79339361688522703</v>
      </c>
      <c r="V2415" s="10">
        <f t="shared" ref="V2415:V2478" si="569">IF(B2415&lt;&gt;"",IF($E2415,P2414,V2414),"")</f>
        <v>0.89032738679949863</v>
      </c>
      <c r="W2415" s="10">
        <f t="shared" ref="W2415:W2478" si="570">IF(B2415&lt;&gt;"",IF($E2415,U2414,W2414),"")</f>
        <v>0.79110931847696797</v>
      </c>
      <c r="X2415" s="10">
        <f t="shared" si="555"/>
        <v>1.5730303192178345</v>
      </c>
      <c r="Y2415" s="10">
        <f>_xlfn.PERCENTILE.INC($X$1519:X2415,0.75)</f>
        <v>0.99174202110653387</v>
      </c>
      <c r="Z2415" s="10">
        <f t="shared" si="556"/>
        <v>0.99174202110653387</v>
      </c>
      <c r="AA2415" s="10">
        <f t="shared" si="557"/>
        <v>0.99073790406032558</v>
      </c>
      <c r="AB2415" s="10">
        <f t="shared" si="558"/>
        <v>0.70434629219233125</v>
      </c>
      <c r="AC2415" s="10">
        <f t="shared" si="559"/>
        <v>0.69782256925929187</v>
      </c>
      <c r="AD2415" s="13">
        <f t="shared" si="560"/>
        <v>704346.29219233128</v>
      </c>
      <c r="AE2415" s="13">
        <f t="shared" ref="AE2415:AE2478" si="571">IF(B2415&lt;&gt;"",AC2415*$C$6,"")</f>
        <v>697822.56925929186</v>
      </c>
      <c r="AF2415" s="13"/>
      <c r="AG2415" s="2">
        <f t="shared" si="566"/>
        <v>38258</v>
      </c>
      <c r="AH2415" s="3">
        <f t="shared" ref="AH2415:AH2478" si="572">IF(B2415&lt;&gt;"",AD2414*$F2415,"")</f>
        <v>2502.7918210774296</v>
      </c>
      <c r="AI2415" s="3">
        <f t="shared" ref="AI2415:AI2478" si="573">IF(B2415&lt;&gt;"",AE2414*$F2415,"")</f>
        <v>2479.6107231135775</v>
      </c>
      <c r="AJ2415" s="3">
        <f t="shared" si="561"/>
        <v>220762.2329684546</v>
      </c>
      <c r="AK2415" s="3">
        <f t="shared" si="562"/>
        <v>158853.80304397451</v>
      </c>
    </row>
    <row r="2416" spans="2:37" x14ac:dyDescent="0.2">
      <c r="B2416" s="5">
        <v>38259</v>
      </c>
      <c r="C2416" s="1">
        <v>186.52</v>
      </c>
      <c r="D2416" s="1">
        <f t="shared" si="563"/>
        <v>40</v>
      </c>
      <c r="E2416" s="1" t="b">
        <f t="shared" si="564"/>
        <v>0</v>
      </c>
      <c r="F2416" s="6">
        <f t="shared" si="565"/>
        <v>6.4377682403438108E-4</v>
      </c>
      <c r="G2416" s="8">
        <f t="shared" ref="G2416:G2479" si="574">ma(F2351:F2416,"e")</f>
        <v>1.837050599145532E-3</v>
      </c>
      <c r="H2416" s="8">
        <f t="shared" ref="H2416:H2479" si="575">ma(F2285:F2416,"e")</f>
        <v>1.0427952234889173E-3</v>
      </c>
      <c r="I2416" s="8">
        <f t="shared" ref="I2416:I2479" si="576">ma(F2167:F2416,"e")</f>
        <v>7.9775382948956645E-4</v>
      </c>
      <c r="J2416" s="6">
        <f t="shared" ref="J2416:J2479" si="577">IF(B2416&lt;&gt;"",_xlfn.STDEV.S(G1167:G2416),"")</f>
        <v>1.6687078628201543E-3</v>
      </c>
      <c r="K2416" s="6">
        <f t="shared" ref="K2416:K2479" si="578">IF(B2416&lt;&gt;"",_xlfn.STDEV.S(H1167:H2416),"")</f>
        <v>1.3011671501854814E-3</v>
      </c>
      <c r="L2416" s="6">
        <f t="shared" ref="L2416:L2479" si="579">IF(B2416&lt;&gt;"",_xlfn.STDEV.S(I1167:I2416),"")</f>
        <v>8.5158261036786089E-4</v>
      </c>
      <c r="M2416" s="9">
        <f t="shared" ref="M2416:M2479" si="580">IF(B2416&lt;&gt;"",MIN(1,MAX(-1,G2416/J2416)),"")</f>
        <v>1</v>
      </c>
      <c r="N2416" s="9">
        <f t="shared" ref="N2416:N2479" si="581">IF(B2416&lt;&gt;"",MIN(1,MAX(-1,H2416/K2416)),"")</f>
        <v>0.80143064120567964</v>
      </c>
      <c r="O2416" s="9">
        <f t="shared" ref="O2416:O2479" si="582">IF(B2416&lt;&gt;"",MIN(1,MAX(-1,I2416/L2416)),"")</f>
        <v>0.93678971338430472</v>
      </c>
      <c r="P2416" s="9">
        <f t="shared" ref="P2416:P2479" si="583">IF(B2416&lt;&gt;"",AVERAGE(M2416:O2416),"")</f>
        <v>0.91274011819666134</v>
      </c>
      <c r="Q2416" s="10">
        <f t="shared" ref="Q2416:Q2479" si="584">IF(B2416&lt;&gt;"",SQRT(250)*_xlfn.STDEV.S(F2357:F2416),"")</f>
        <v>6.1191853960150304E-2</v>
      </c>
      <c r="R2416" s="10">
        <f t="shared" si="567"/>
        <v>1.3073635594060942</v>
      </c>
      <c r="S2416" s="10">
        <f>_xlfn.PERCENTILE.INC($R$1519:R2416,0.75)</f>
        <v>0.79487630543278809</v>
      </c>
      <c r="T2416" s="10">
        <f t="shared" si="568"/>
        <v>0.79487630543278809</v>
      </c>
      <c r="U2416" s="11">
        <f t="shared" ref="U2416:U2479" si="585">IF(B2416&lt;&gt;"",MIN(T2416,R2416),"")</f>
        <v>0.79487630543278809</v>
      </c>
      <c r="V2416" s="10">
        <f t="shared" si="569"/>
        <v>0.89032738679949863</v>
      </c>
      <c r="W2416" s="10">
        <f t="shared" si="570"/>
        <v>0.79110931847696797</v>
      </c>
      <c r="X2416" s="10">
        <f t="shared" ref="X2416:X2479" si="586">$C$8/Q2416</f>
        <v>1.6342044492576178</v>
      </c>
      <c r="Y2416" s="10">
        <f>_xlfn.PERCENTILE.INC($X$1519:X2416,0.75)</f>
        <v>0.99359538179098528</v>
      </c>
      <c r="Z2416" s="10">
        <f t="shared" ref="Z2416:Z2479" si="587">MIN($C$10,Y2416)</f>
        <v>0.99359538179098528</v>
      </c>
      <c r="AA2416" s="10">
        <f t="shared" ref="AA2416:AA2479" si="588">IF(E2416,MIN(Z2416,X2416),AA2415)</f>
        <v>0.99073790406032558</v>
      </c>
      <c r="AB2416" s="10">
        <f t="shared" ref="AB2416:AB2479" si="589">IF(B2416&lt;&gt;"",V2416*W2416,"")</f>
        <v>0.70434629219233125</v>
      </c>
      <c r="AC2416" s="10">
        <f t="shared" ref="AC2416:AC2479" si="590">IF(B2416&lt;&gt;"",V2416*W2416*AA2416,"")</f>
        <v>0.69782256925929187</v>
      </c>
      <c r="AD2416" s="13">
        <f t="shared" ref="AD2416:AD2479" si="591">IF(B2416&lt;&gt;"",AB2416*$C$6,"")</f>
        <v>704346.29219233128</v>
      </c>
      <c r="AE2416" s="13">
        <f t="shared" si="571"/>
        <v>697822.56925929186</v>
      </c>
      <c r="AF2416" s="13"/>
      <c r="AG2416" s="2">
        <f t="shared" si="566"/>
        <v>38259</v>
      </c>
      <c r="AH2416" s="3">
        <f t="shared" si="572"/>
        <v>453.44181900797122</v>
      </c>
      <c r="AI2416" s="3">
        <f t="shared" si="573"/>
        <v>449.24199737725883</v>
      </c>
      <c r="AJ2416" s="3">
        <f t="shared" ref="AJ2416:AJ2479" si="592">AJ2415+AH2416</f>
        <v>221215.67478746257</v>
      </c>
      <c r="AK2416" s="3">
        <f t="shared" ref="AK2416:AK2479" si="593">AK2415+AI2416</f>
        <v>159303.04504135175</v>
      </c>
    </row>
    <row r="2417" spans="2:37" x14ac:dyDescent="0.2">
      <c r="B2417" s="5">
        <v>38260</v>
      </c>
      <c r="C2417" s="1">
        <v>187.05</v>
      </c>
      <c r="D2417" s="1">
        <f t="shared" si="563"/>
        <v>40</v>
      </c>
      <c r="E2417" s="1" t="b">
        <f t="shared" si="564"/>
        <v>0</v>
      </c>
      <c r="F2417" s="6">
        <f t="shared" si="565"/>
        <v>2.8415183358352358E-3</v>
      </c>
      <c r="G2417" s="8">
        <f t="shared" si="574"/>
        <v>1.8965742355826478E-3</v>
      </c>
      <c r="H2417" s="8">
        <f t="shared" si="575"/>
        <v>1.0390212182831969E-3</v>
      </c>
      <c r="I2417" s="8">
        <f t="shared" si="576"/>
        <v>8.209333412527983E-4</v>
      </c>
      <c r="J2417" s="6">
        <f t="shared" si="577"/>
        <v>1.6690773748581661E-3</v>
      </c>
      <c r="K2417" s="6">
        <f t="shared" si="578"/>
        <v>1.3012854698461515E-3</v>
      </c>
      <c r="L2417" s="6">
        <f t="shared" si="579"/>
        <v>8.5136999775303605E-4</v>
      </c>
      <c r="M2417" s="9">
        <f t="shared" si="580"/>
        <v>1</v>
      </c>
      <c r="N2417" s="9">
        <f t="shared" si="581"/>
        <v>0.79845755782244954</v>
      </c>
      <c r="O2417" s="9">
        <f t="shared" si="582"/>
        <v>0.96424978965600483</v>
      </c>
      <c r="P2417" s="9">
        <f t="shared" si="583"/>
        <v>0.92090244915948472</v>
      </c>
      <c r="Q2417" s="10">
        <f t="shared" si="584"/>
        <v>6.1235663588355485E-2</v>
      </c>
      <c r="R2417" s="10">
        <f t="shared" si="567"/>
        <v>1.3064282366201503</v>
      </c>
      <c r="S2417" s="10">
        <f>_xlfn.PERCENTILE.INC($R$1519:R2417,0.75)</f>
        <v>0.79603450027813794</v>
      </c>
      <c r="T2417" s="10">
        <f t="shared" si="568"/>
        <v>0.79603450027813794</v>
      </c>
      <c r="U2417" s="11">
        <f t="shared" si="585"/>
        <v>0.79603450027813794</v>
      </c>
      <c r="V2417" s="10">
        <f t="shared" si="569"/>
        <v>0.89032738679949863</v>
      </c>
      <c r="W2417" s="10">
        <f t="shared" si="570"/>
        <v>0.79110931847696797</v>
      </c>
      <c r="X2417" s="10">
        <f t="shared" si="586"/>
        <v>1.6330352957751879</v>
      </c>
      <c r="Y2417" s="10">
        <f>_xlfn.PERCENTILE.INC($X$1519:X2417,0.75)</f>
        <v>0.99504312534767259</v>
      </c>
      <c r="Z2417" s="10">
        <f t="shared" si="587"/>
        <v>0.99504312534767259</v>
      </c>
      <c r="AA2417" s="10">
        <f t="shared" si="588"/>
        <v>0.99073790406032558</v>
      </c>
      <c r="AB2417" s="10">
        <f t="shared" si="589"/>
        <v>0.70434629219233125</v>
      </c>
      <c r="AC2417" s="10">
        <f t="shared" si="590"/>
        <v>0.69782256925929187</v>
      </c>
      <c r="AD2417" s="13">
        <f t="shared" si="591"/>
        <v>704346.29219233128</v>
      </c>
      <c r="AE2417" s="13">
        <f t="shared" si="571"/>
        <v>697822.56925929186</v>
      </c>
      <c r="AF2417" s="13"/>
      <c r="AG2417" s="2">
        <f t="shared" si="566"/>
        <v>38260</v>
      </c>
      <c r="AH2417" s="3">
        <f t="shared" si="572"/>
        <v>2001.4129040420719</v>
      </c>
      <c r="AI2417" s="3">
        <f t="shared" si="573"/>
        <v>1982.8756257099317</v>
      </c>
      <c r="AJ2417" s="3">
        <f t="shared" si="592"/>
        <v>223217.08769150465</v>
      </c>
      <c r="AK2417" s="3">
        <f t="shared" si="593"/>
        <v>161285.9206670617</v>
      </c>
    </row>
    <row r="2418" spans="2:37" x14ac:dyDescent="0.2">
      <c r="B2418" s="5">
        <v>38261</v>
      </c>
      <c r="C2418" s="1">
        <v>187.74</v>
      </c>
      <c r="D2418" s="1">
        <f t="shared" si="563"/>
        <v>40</v>
      </c>
      <c r="E2418" s="1" t="b">
        <f t="shared" si="564"/>
        <v>0</v>
      </c>
      <c r="F2418" s="6">
        <f t="shared" si="565"/>
        <v>3.6888532477947766E-3</v>
      </c>
      <c r="G2418" s="8">
        <f t="shared" si="574"/>
        <v>1.9992362376135176E-3</v>
      </c>
      <c r="H2418" s="8">
        <f t="shared" si="575"/>
        <v>1.0865584277190432E-3</v>
      </c>
      <c r="I2418" s="8">
        <f t="shared" si="576"/>
        <v>8.4539953945064023E-4</v>
      </c>
      <c r="J2418" s="6">
        <f t="shared" si="577"/>
        <v>1.6696964236572987E-3</v>
      </c>
      <c r="K2418" s="6">
        <f t="shared" si="578"/>
        <v>1.301425013681228E-3</v>
      </c>
      <c r="L2418" s="6">
        <f t="shared" si="579"/>
        <v>8.5114076762555016E-4</v>
      </c>
      <c r="M2418" s="9">
        <f t="shared" si="580"/>
        <v>1</v>
      </c>
      <c r="N2418" s="9">
        <f t="shared" si="581"/>
        <v>0.83489898864444723</v>
      </c>
      <c r="O2418" s="9">
        <f t="shared" si="582"/>
        <v>0.9932546666858334</v>
      </c>
      <c r="P2418" s="9">
        <f t="shared" si="583"/>
        <v>0.94271788511009358</v>
      </c>
      <c r="Q2418" s="10">
        <f t="shared" si="584"/>
        <v>6.1358662357771168E-2</v>
      </c>
      <c r="R2418" s="10">
        <f t="shared" si="567"/>
        <v>1.3038093877199375</v>
      </c>
      <c r="S2418" s="10">
        <f>_xlfn.PERCENTILE.INC($R$1519:R2418,0.75)</f>
        <v>0.79681153391920867</v>
      </c>
      <c r="T2418" s="10">
        <f t="shared" si="568"/>
        <v>0.79681153391920867</v>
      </c>
      <c r="U2418" s="11">
        <f t="shared" si="585"/>
        <v>0.79681153391920867</v>
      </c>
      <c r="V2418" s="10">
        <f t="shared" si="569"/>
        <v>0.89032738679949863</v>
      </c>
      <c r="W2418" s="10">
        <f t="shared" si="570"/>
        <v>0.79110931847696797</v>
      </c>
      <c r="X2418" s="10">
        <f t="shared" si="586"/>
        <v>1.6297617346499218</v>
      </c>
      <c r="Y2418" s="10">
        <f>_xlfn.PERCENTILE.INC($X$1519:X2418,0.75)</f>
        <v>0.99601441739901087</v>
      </c>
      <c r="Z2418" s="10">
        <f t="shared" si="587"/>
        <v>0.99601441739901087</v>
      </c>
      <c r="AA2418" s="10">
        <f t="shared" si="588"/>
        <v>0.99073790406032558</v>
      </c>
      <c r="AB2418" s="10">
        <f t="shared" si="589"/>
        <v>0.70434629219233125</v>
      </c>
      <c r="AC2418" s="10">
        <f t="shared" si="590"/>
        <v>0.69782256925929187</v>
      </c>
      <c r="AD2418" s="13">
        <f t="shared" si="591"/>
        <v>704346.29219233128</v>
      </c>
      <c r="AE2418" s="13">
        <f t="shared" si="571"/>
        <v>697822.56925929186</v>
      </c>
      <c r="AF2418" s="13"/>
      <c r="AG2418" s="2">
        <f t="shared" si="566"/>
        <v>38261</v>
      </c>
      <c r="AH2418" s="3">
        <f t="shared" si="572"/>
        <v>2598.2301075258902</v>
      </c>
      <c r="AI2418" s="3">
        <f t="shared" si="573"/>
        <v>2574.1650509966344</v>
      </c>
      <c r="AJ2418" s="3">
        <f t="shared" si="592"/>
        <v>225815.31779903054</v>
      </c>
      <c r="AK2418" s="3">
        <f t="shared" si="593"/>
        <v>163860.08571805834</v>
      </c>
    </row>
    <row r="2419" spans="2:37" x14ac:dyDescent="0.2">
      <c r="B2419" s="5">
        <v>38264</v>
      </c>
      <c r="C2419" s="1">
        <v>189.62</v>
      </c>
      <c r="D2419" s="1">
        <f t="shared" si="563"/>
        <v>41</v>
      </c>
      <c r="E2419" s="1" t="b">
        <f t="shared" si="564"/>
        <v>1</v>
      </c>
      <c r="F2419" s="6">
        <f t="shared" si="565"/>
        <v>1.001384894002344E-2</v>
      </c>
      <c r="G2419" s="8">
        <f t="shared" si="574"/>
        <v>2.1738571041391244E-3</v>
      </c>
      <c r="H2419" s="8">
        <f t="shared" si="575"/>
        <v>1.2048915684554381E-3</v>
      </c>
      <c r="I2419" s="8">
        <f t="shared" si="576"/>
        <v>8.984325981908121E-4</v>
      </c>
      <c r="J2419" s="6">
        <f t="shared" si="577"/>
        <v>1.6704151559984535E-3</v>
      </c>
      <c r="K2419" s="6">
        <f t="shared" si="578"/>
        <v>1.3016503873281436E-3</v>
      </c>
      <c r="L2419" s="6">
        <f t="shared" si="579"/>
        <v>8.5096937998735758E-4</v>
      </c>
      <c r="M2419" s="9">
        <f t="shared" si="580"/>
        <v>1</v>
      </c>
      <c r="N2419" s="9">
        <f t="shared" si="581"/>
        <v>0.92566451036724284</v>
      </c>
      <c r="O2419" s="9">
        <f t="shared" si="582"/>
        <v>1</v>
      </c>
      <c r="P2419" s="9">
        <f t="shared" si="583"/>
        <v>0.97522150345574765</v>
      </c>
      <c r="Q2419" s="10">
        <f t="shared" si="584"/>
        <v>6.3369902399497968E-2</v>
      </c>
      <c r="R2419" s="10">
        <f t="shared" si="567"/>
        <v>1.262428960291941</v>
      </c>
      <c r="S2419" s="10">
        <f>_xlfn.PERCENTILE.INC($R$1519:R2419,0.75)</f>
        <v>0.79715073885393228</v>
      </c>
      <c r="T2419" s="10">
        <f t="shared" si="568"/>
        <v>0.79715073885393228</v>
      </c>
      <c r="U2419" s="11">
        <f t="shared" si="585"/>
        <v>0.79715073885393228</v>
      </c>
      <c r="V2419" s="10">
        <f t="shared" si="569"/>
        <v>0.94271788511009358</v>
      </c>
      <c r="W2419" s="10">
        <f t="shared" si="570"/>
        <v>0.79681153391920867</v>
      </c>
      <c r="X2419" s="10">
        <f t="shared" si="586"/>
        <v>1.5780362003649264</v>
      </c>
      <c r="Y2419" s="10">
        <f>_xlfn.PERCENTILE.INC($X$1519:X2419,0.75)</f>
        <v>0.9964384235674153</v>
      </c>
      <c r="Z2419" s="10">
        <f t="shared" si="587"/>
        <v>0.9964384235674153</v>
      </c>
      <c r="AA2419" s="10">
        <f t="shared" si="588"/>
        <v>0.9964384235674153</v>
      </c>
      <c r="AB2419" s="10">
        <f t="shared" si="589"/>
        <v>0.75116848408764603</v>
      </c>
      <c r="AC2419" s="10">
        <f t="shared" si="590"/>
        <v>0.74849314011781909</v>
      </c>
      <c r="AD2419" s="13">
        <f t="shared" si="591"/>
        <v>751168.48408764601</v>
      </c>
      <c r="AE2419" s="13">
        <f t="shared" si="571"/>
        <v>748493.14011781907</v>
      </c>
      <c r="AF2419" s="13"/>
      <c r="AG2419" s="2">
        <f t="shared" si="566"/>
        <v>38264</v>
      </c>
      <c r="AH2419" s="3">
        <f t="shared" si="572"/>
        <v>7053.2173714796163</v>
      </c>
      <c r="AI2419" s="3">
        <f t="shared" si="573"/>
        <v>6987.8897955015937</v>
      </c>
      <c r="AJ2419" s="3">
        <f t="shared" si="592"/>
        <v>232868.53517051015</v>
      </c>
      <c r="AK2419" s="3">
        <f t="shared" si="593"/>
        <v>170847.97551355994</v>
      </c>
    </row>
    <row r="2420" spans="2:37" x14ac:dyDescent="0.2">
      <c r="B2420" s="5">
        <v>38265</v>
      </c>
      <c r="C2420" s="1">
        <v>189.87</v>
      </c>
      <c r="D2420" s="1">
        <f t="shared" si="563"/>
        <v>41</v>
      </c>
      <c r="E2420" s="1" t="b">
        <f t="shared" si="564"/>
        <v>0</v>
      </c>
      <c r="F2420" s="6">
        <f t="shared" si="565"/>
        <v>1.3184263263368301E-3</v>
      </c>
      <c r="G2420" s="8">
        <f t="shared" si="574"/>
        <v>2.1205697075058361E-3</v>
      </c>
      <c r="H2420" s="8">
        <f t="shared" si="575"/>
        <v>1.2283559689235889E-3</v>
      </c>
      <c r="I2420" s="8">
        <f t="shared" si="576"/>
        <v>8.9502723644594297E-4</v>
      </c>
      <c r="J2420" s="6">
        <f t="shared" si="577"/>
        <v>1.6709910778857416E-3</v>
      </c>
      <c r="K2420" s="6">
        <f t="shared" si="578"/>
        <v>1.3018521853509269E-3</v>
      </c>
      <c r="L2420" s="6">
        <f t="shared" si="579"/>
        <v>8.5078112527815558E-4</v>
      </c>
      <c r="M2420" s="9">
        <f t="shared" si="580"/>
        <v>1</v>
      </c>
      <c r="N2420" s="9">
        <f t="shared" si="581"/>
        <v>0.94354488377839429</v>
      </c>
      <c r="O2420" s="9">
        <f t="shared" si="582"/>
        <v>1</v>
      </c>
      <c r="P2420" s="9">
        <f t="shared" si="583"/>
        <v>0.98118162792613139</v>
      </c>
      <c r="Q2420" s="10">
        <f t="shared" si="584"/>
        <v>6.3378381456774158E-2</v>
      </c>
      <c r="R2420" s="10">
        <f t="shared" si="567"/>
        <v>1.2622600666216486</v>
      </c>
      <c r="S2420" s="10">
        <f>_xlfn.PERCENTILE.INC($R$1519:R2420,0.75)</f>
        <v>0.79725898043085575</v>
      </c>
      <c r="T2420" s="10">
        <f t="shared" si="568"/>
        <v>0.79725898043085575</v>
      </c>
      <c r="U2420" s="11">
        <f t="shared" si="585"/>
        <v>0.79725898043085575</v>
      </c>
      <c r="V2420" s="10">
        <f t="shared" si="569"/>
        <v>0.94271788511009358</v>
      </c>
      <c r="W2420" s="10">
        <f t="shared" si="570"/>
        <v>0.79681153391920867</v>
      </c>
      <c r="X2420" s="10">
        <f t="shared" si="586"/>
        <v>1.5778250832770606</v>
      </c>
      <c r="Y2420" s="10">
        <f>_xlfn.PERCENTILE.INC($X$1519:X2420,0.75)</f>
        <v>0.99657372553856982</v>
      </c>
      <c r="Z2420" s="10">
        <f t="shared" si="587"/>
        <v>0.99657372553856982</v>
      </c>
      <c r="AA2420" s="10">
        <f t="shared" si="588"/>
        <v>0.9964384235674153</v>
      </c>
      <c r="AB2420" s="10">
        <f t="shared" si="589"/>
        <v>0.75116848408764603</v>
      </c>
      <c r="AC2420" s="10">
        <f t="shared" si="590"/>
        <v>0.74849314011781909</v>
      </c>
      <c r="AD2420" s="13">
        <f t="shared" si="591"/>
        <v>751168.48408764601</v>
      </c>
      <c r="AE2420" s="13">
        <f t="shared" si="571"/>
        <v>748493.14011781907</v>
      </c>
      <c r="AF2420" s="13"/>
      <c r="AG2420" s="2">
        <f t="shared" si="566"/>
        <v>38265</v>
      </c>
      <c r="AH2420" s="3">
        <f t="shared" si="572"/>
        <v>990.36030493568069</v>
      </c>
      <c r="AI2420" s="3">
        <f t="shared" si="573"/>
        <v>986.83306101385438</v>
      </c>
      <c r="AJ2420" s="3">
        <f t="shared" si="592"/>
        <v>233858.89547544584</v>
      </c>
      <c r="AK2420" s="3">
        <f t="shared" si="593"/>
        <v>171834.80857457381</v>
      </c>
    </row>
    <row r="2421" spans="2:37" x14ac:dyDescent="0.2">
      <c r="B2421" s="5">
        <v>38266</v>
      </c>
      <c r="C2421" s="1">
        <v>188.96</v>
      </c>
      <c r="D2421" s="1">
        <f t="shared" si="563"/>
        <v>41</v>
      </c>
      <c r="E2421" s="1" t="b">
        <f t="shared" si="564"/>
        <v>0</v>
      </c>
      <c r="F2421" s="6">
        <f t="shared" si="565"/>
        <v>-4.792752936219502E-3</v>
      </c>
      <c r="G2421" s="8">
        <f t="shared" si="574"/>
        <v>1.8956045253321219E-3</v>
      </c>
      <c r="H2421" s="8">
        <f t="shared" si="575"/>
        <v>1.1662779665288544E-3</v>
      </c>
      <c r="I2421" s="8">
        <f t="shared" si="576"/>
        <v>8.4082154988428086E-4</v>
      </c>
      <c r="J2421" s="6">
        <f t="shared" si="577"/>
        <v>1.6714715112069651E-3</v>
      </c>
      <c r="K2421" s="6">
        <f t="shared" si="578"/>
        <v>1.3019670923525672E-3</v>
      </c>
      <c r="L2421" s="6">
        <f t="shared" si="579"/>
        <v>8.5055261116436529E-4</v>
      </c>
      <c r="M2421" s="9">
        <f t="shared" si="580"/>
        <v>1</v>
      </c>
      <c r="N2421" s="9">
        <f t="shared" si="581"/>
        <v>0.89578144745691568</v>
      </c>
      <c r="O2421" s="9">
        <f t="shared" si="582"/>
        <v>0.98855913067298318</v>
      </c>
      <c r="P2421" s="9">
        <f t="shared" si="583"/>
        <v>0.96144685937663299</v>
      </c>
      <c r="Q2421" s="10">
        <f t="shared" si="584"/>
        <v>6.4734381440728808E-2</v>
      </c>
      <c r="R2421" s="10">
        <f t="shared" si="567"/>
        <v>1.2358193315440649</v>
      </c>
      <c r="S2421" s="10">
        <f>_xlfn.PERCENTILE.INC($R$1519:R2421,0.75)</f>
        <v>0.79777419495620006</v>
      </c>
      <c r="T2421" s="10">
        <f t="shared" si="568"/>
        <v>0.79777419495620006</v>
      </c>
      <c r="U2421" s="11">
        <f t="shared" si="585"/>
        <v>0.79777419495620006</v>
      </c>
      <c r="V2421" s="10">
        <f t="shared" si="569"/>
        <v>0.94271788511009358</v>
      </c>
      <c r="W2421" s="10">
        <f t="shared" si="570"/>
        <v>0.79681153391920867</v>
      </c>
      <c r="X2421" s="10">
        <f t="shared" si="586"/>
        <v>1.5447741644300812</v>
      </c>
      <c r="Y2421" s="10">
        <f>_xlfn.PERCENTILE.INC($X$1519:X2421,0.75)</f>
        <v>0.99721774369525007</v>
      </c>
      <c r="Z2421" s="10">
        <f t="shared" si="587"/>
        <v>0.99721774369525007</v>
      </c>
      <c r="AA2421" s="10">
        <f t="shared" si="588"/>
        <v>0.9964384235674153</v>
      </c>
      <c r="AB2421" s="10">
        <f t="shared" si="589"/>
        <v>0.75116848408764603</v>
      </c>
      <c r="AC2421" s="10">
        <f t="shared" si="590"/>
        <v>0.74849314011781909</v>
      </c>
      <c r="AD2421" s="13">
        <f t="shared" si="591"/>
        <v>751168.48408764601</v>
      </c>
      <c r="AE2421" s="13">
        <f t="shared" si="571"/>
        <v>748493.14011781907</v>
      </c>
      <c r="AF2421" s="13"/>
      <c r="AG2421" s="2">
        <f t="shared" si="566"/>
        <v>38266</v>
      </c>
      <c r="AH2421" s="3">
        <f t="shared" si="572"/>
        <v>-3600.1649577066178</v>
      </c>
      <c r="AI2421" s="3">
        <f t="shared" si="573"/>
        <v>-3587.3426950398325</v>
      </c>
      <c r="AJ2421" s="3">
        <f t="shared" si="592"/>
        <v>230258.73051773923</v>
      </c>
      <c r="AK2421" s="3">
        <f t="shared" si="593"/>
        <v>168247.46587953396</v>
      </c>
    </row>
    <row r="2422" spans="2:37" x14ac:dyDescent="0.2">
      <c r="B2422" s="5">
        <v>38267</v>
      </c>
      <c r="C2422" s="1">
        <v>188.23</v>
      </c>
      <c r="D2422" s="1">
        <f t="shared" si="563"/>
        <v>41</v>
      </c>
      <c r="E2422" s="1" t="b">
        <f t="shared" si="564"/>
        <v>0</v>
      </c>
      <c r="F2422" s="6">
        <f t="shared" si="565"/>
        <v>-3.8632514817952268E-3</v>
      </c>
      <c r="G2422" s="8">
        <f t="shared" si="574"/>
        <v>1.6863942128760724E-3</v>
      </c>
      <c r="H2422" s="8">
        <f t="shared" si="575"/>
        <v>1.1116110183875629E-3</v>
      </c>
      <c r="I2422" s="8">
        <f t="shared" si="576"/>
        <v>8.0999538931774469E-4</v>
      </c>
      <c r="J2422" s="6">
        <f t="shared" si="577"/>
        <v>1.6718510583677831E-3</v>
      </c>
      <c r="K2422" s="6">
        <f t="shared" si="578"/>
        <v>1.3018153796869459E-3</v>
      </c>
      <c r="L2422" s="6">
        <f t="shared" si="579"/>
        <v>8.5034723130314384E-4</v>
      </c>
      <c r="M2422" s="9">
        <f t="shared" si="580"/>
        <v>1</v>
      </c>
      <c r="N2422" s="9">
        <f t="shared" si="581"/>
        <v>0.85389298339283526</v>
      </c>
      <c r="O2422" s="9">
        <f t="shared" si="582"/>
        <v>0.95254662977668481</v>
      </c>
      <c r="P2422" s="9">
        <f t="shared" si="583"/>
        <v>0.93547987105650676</v>
      </c>
      <c r="Q2422" s="10">
        <f t="shared" si="584"/>
        <v>6.5593714229184821E-2</v>
      </c>
      <c r="R2422" s="10">
        <f t="shared" si="567"/>
        <v>1.2196290595845745</v>
      </c>
      <c r="S2422" s="10">
        <f>_xlfn.PERCENTILE.INC($R$1519:R2422,0.75)</f>
        <v>0.79834774289243327</v>
      </c>
      <c r="T2422" s="10">
        <f t="shared" si="568"/>
        <v>0.79834774289243327</v>
      </c>
      <c r="U2422" s="11">
        <f t="shared" si="585"/>
        <v>0.79834774289243327</v>
      </c>
      <c r="V2422" s="10">
        <f t="shared" si="569"/>
        <v>0.94271788511009358</v>
      </c>
      <c r="W2422" s="10">
        <f t="shared" si="570"/>
        <v>0.79681153391920867</v>
      </c>
      <c r="X2422" s="10">
        <f t="shared" si="586"/>
        <v>1.5245363244807182</v>
      </c>
      <c r="Y2422" s="10">
        <f>_xlfn.PERCENTILE.INC($X$1519:X2422,0.75)</f>
        <v>0.99793467861554164</v>
      </c>
      <c r="Z2422" s="10">
        <f t="shared" si="587"/>
        <v>0.99793467861554164</v>
      </c>
      <c r="AA2422" s="10">
        <f t="shared" si="588"/>
        <v>0.9964384235674153</v>
      </c>
      <c r="AB2422" s="10">
        <f t="shared" si="589"/>
        <v>0.75116848408764603</v>
      </c>
      <c r="AC2422" s="10">
        <f t="shared" si="590"/>
        <v>0.74849314011781909</v>
      </c>
      <c r="AD2422" s="13">
        <f t="shared" si="591"/>
        <v>751168.48408764601</v>
      </c>
      <c r="AE2422" s="13">
        <f t="shared" si="571"/>
        <v>748493.14011781907</v>
      </c>
      <c r="AF2422" s="13"/>
      <c r="AG2422" s="2">
        <f t="shared" si="566"/>
        <v>38267</v>
      </c>
      <c r="AH2422" s="3">
        <f t="shared" si="572"/>
        <v>-2901.9527592294726</v>
      </c>
      <c r="AI2422" s="3">
        <f t="shared" si="573"/>
        <v>-2891.6172326737269</v>
      </c>
      <c r="AJ2422" s="3">
        <f t="shared" si="592"/>
        <v>227356.77775850976</v>
      </c>
      <c r="AK2422" s="3">
        <f t="shared" si="593"/>
        <v>165355.84864686025</v>
      </c>
    </row>
    <row r="2423" spans="2:37" x14ac:dyDescent="0.2">
      <c r="B2423" s="5">
        <v>38268</v>
      </c>
      <c r="C2423" s="1">
        <v>190.1</v>
      </c>
      <c r="D2423" s="1">
        <f t="shared" si="563"/>
        <v>41</v>
      </c>
      <c r="E2423" s="1" t="b">
        <f t="shared" si="564"/>
        <v>0</v>
      </c>
      <c r="F2423" s="6">
        <f t="shared" si="565"/>
        <v>9.9346544121554636E-3</v>
      </c>
      <c r="G2423" s="8">
        <f t="shared" si="574"/>
        <v>1.8792681228968022E-3</v>
      </c>
      <c r="H2423" s="8">
        <f t="shared" si="575"/>
        <v>1.2166354720650134E-3</v>
      </c>
      <c r="I2423" s="8">
        <f t="shared" si="576"/>
        <v>8.5182397302530001E-4</v>
      </c>
      <c r="J2423" s="6">
        <f t="shared" si="577"/>
        <v>1.672431729704593E-3</v>
      </c>
      <c r="K2423" s="6">
        <f t="shared" si="578"/>
        <v>1.3018236670384988E-3</v>
      </c>
      <c r="L2423" s="6">
        <f t="shared" si="579"/>
        <v>8.5017305771425771E-4</v>
      </c>
      <c r="M2423" s="9">
        <f t="shared" si="580"/>
        <v>1</v>
      </c>
      <c r="N2423" s="9">
        <f t="shared" si="581"/>
        <v>0.93456241645438898</v>
      </c>
      <c r="O2423" s="9">
        <f t="shared" si="582"/>
        <v>1</v>
      </c>
      <c r="P2423" s="9">
        <f t="shared" si="583"/>
        <v>0.97818747215146296</v>
      </c>
      <c r="Q2423" s="10">
        <f t="shared" si="584"/>
        <v>6.7418223066070926E-2</v>
      </c>
      <c r="R2423" s="10">
        <f t="shared" si="567"/>
        <v>1.1866227907193392</v>
      </c>
      <c r="S2423" s="10">
        <f>_xlfn.PERCENTILE.INC($R$1519:R2423,0.75)</f>
        <v>0.79863098470202376</v>
      </c>
      <c r="T2423" s="10">
        <f t="shared" si="568"/>
        <v>0.79863098470202376</v>
      </c>
      <c r="U2423" s="11">
        <f t="shared" si="585"/>
        <v>0.79863098470202376</v>
      </c>
      <c r="V2423" s="10">
        <f t="shared" si="569"/>
        <v>0.94271788511009358</v>
      </c>
      <c r="W2423" s="10">
        <f t="shared" si="570"/>
        <v>0.79681153391920867</v>
      </c>
      <c r="X2423" s="10">
        <f t="shared" si="586"/>
        <v>1.4832784883991739</v>
      </c>
      <c r="Y2423" s="10">
        <f>_xlfn.PERCENTILE.INC($X$1519:X2423,0.75)</f>
        <v>0.99828873087752978</v>
      </c>
      <c r="Z2423" s="10">
        <f t="shared" si="587"/>
        <v>0.99828873087752978</v>
      </c>
      <c r="AA2423" s="10">
        <f t="shared" si="588"/>
        <v>0.9964384235674153</v>
      </c>
      <c r="AB2423" s="10">
        <f t="shared" si="589"/>
        <v>0.75116848408764603</v>
      </c>
      <c r="AC2423" s="10">
        <f t="shared" si="590"/>
        <v>0.74849314011781909</v>
      </c>
      <c r="AD2423" s="13">
        <f t="shared" si="591"/>
        <v>751168.48408764601</v>
      </c>
      <c r="AE2423" s="13">
        <f t="shared" si="571"/>
        <v>748493.14011781907</v>
      </c>
      <c r="AF2423" s="13"/>
      <c r="AG2423" s="2">
        <f t="shared" si="566"/>
        <v>38268</v>
      </c>
      <c r="AH2423" s="3">
        <f t="shared" si="572"/>
        <v>7462.5992947134637</v>
      </c>
      <c r="AI2423" s="3">
        <f t="shared" si="573"/>
        <v>7436.0206769395891</v>
      </c>
      <c r="AJ2423" s="3">
        <f t="shared" si="592"/>
        <v>234819.37705322323</v>
      </c>
      <c r="AK2423" s="3">
        <f t="shared" si="593"/>
        <v>172791.86932379985</v>
      </c>
    </row>
    <row r="2424" spans="2:37" x14ac:dyDescent="0.2">
      <c r="B2424" s="5">
        <v>38272</v>
      </c>
      <c r="C2424" s="1">
        <v>190.13</v>
      </c>
      <c r="D2424" s="1">
        <f t="shared" si="563"/>
        <v>42</v>
      </c>
      <c r="E2424" s="1" t="b">
        <f t="shared" si="564"/>
        <v>1</v>
      </c>
      <c r="F2424" s="6">
        <f t="shared" si="565"/>
        <v>1.5781167806427909E-4</v>
      </c>
      <c r="G2424" s="8">
        <f t="shared" si="574"/>
        <v>1.8336046156297195E-3</v>
      </c>
      <c r="H2424" s="8">
        <f t="shared" si="575"/>
        <v>1.1838887308473765E-3</v>
      </c>
      <c r="I2424" s="8">
        <f t="shared" si="576"/>
        <v>8.3985042606916471E-4</v>
      </c>
      <c r="J2424" s="6">
        <f t="shared" si="577"/>
        <v>1.6729271529633543E-3</v>
      </c>
      <c r="K2424" s="6">
        <f t="shared" si="578"/>
        <v>1.3016979522483681E-3</v>
      </c>
      <c r="L2424" s="6">
        <f t="shared" si="579"/>
        <v>8.4998978413786878E-4</v>
      </c>
      <c r="M2424" s="9">
        <f t="shared" si="580"/>
        <v>1</v>
      </c>
      <c r="N2424" s="9">
        <f t="shared" si="581"/>
        <v>0.90949573117365301</v>
      </c>
      <c r="O2424" s="9">
        <f t="shared" si="582"/>
        <v>0.98807120008037708</v>
      </c>
      <c r="P2424" s="9">
        <f t="shared" si="583"/>
        <v>0.96585564375134325</v>
      </c>
      <c r="Q2424" s="10">
        <f t="shared" si="584"/>
        <v>6.7478615056564703E-2</v>
      </c>
      <c r="R2424" s="10">
        <f t="shared" si="567"/>
        <v>1.1855607874130065</v>
      </c>
      <c r="S2424" s="10">
        <f>_xlfn.PERCENTILE.INC($R$1519:R2424,0.75)</f>
        <v>0.79863893360278826</v>
      </c>
      <c r="T2424" s="10">
        <f t="shared" si="568"/>
        <v>0.79863893360278826</v>
      </c>
      <c r="U2424" s="11">
        <f t="shared" si="585"/>
        <v>0.79863893360278826</v>
      </c>
      <c r="V2424" s="10">
        <f t="shared" si="569"/>
        <v>0.97818747215146296</v>
      </c>
      <c r="W2424" s="10">
        <f t="shared" si="570"/>
        <v>0.79863098470202376</v>
      </c>
      <c r="X2424" s="10">
        <f t="shared" si="586"/>
        <v>1.4819509842662582</v>
      </c>
      <c r="Y2424" s="10">
        <f>_xlfn.PERCENTILE.INC($X$1519:X2424,0.75)</f>
        <v>0.99829866700348546</v>
      </c>
      <c r="Z2424" s="10">
        <f t="shared" si="587"/>
        <v>0.99829866700348546</v>
      </c>
      <c r="AA2424" s="10">
        <f t="shared" si="588"/>
        <v>0.99829866700348546</v>
      </c>
      <c r="AB2424" s="10">
        <f t="shared" si="589"/>
        <v>0.78121082410750631</v>
      </c>
      <c r="AC2424" s="10">
        <f t="shared" si="590"/>
        <v>0.77988172435521785</v>
      </c>
      <c r="AD2424" s="13">
        <f t="shared" si="591"/>
        <v>781210.82410750631</v>
      </c>
      <c r="AE2424" s="13">
        <f t="shared" si="571"/>
        <v>779881.72435521788</v>
      </c>
      <c r="AF2424" s="13"/>
      <c r="AG2424" s="2">
        <f t="shared" si="566"/>
        <v>38272</v>
      </c>
      <c r="AH2424" s="3">
        <f t="shared" si="572"/>
        <v>118.54315898287214</v>
      </c>
      <c r="AI2424" s="3">
        <f t="shared" si="573"/>
        <v>118.12095846159461</v>
      </c>
      <c r="AJ2424" s="3">
        <f t="shared" si="592"/>
        <v>234937.92021220611</v>
      </c>
      <c r="AK2424" s="3">
        <f t="shared" si="593"/>
        <v>172909.99028226145</v>
      </c>
    </row>
    <row r="2425" spans="2:37" x14ac:dyDescent="0.2">
      <c r="B2425" s="5">
        <v>38273</v>
      </c>
      <c r="C2425" s="1">
        <v>189.47</v>
      </c>
      <c r="D2425" s="1">
        <f t="shared" si="563"/>
        <v>42</v>
      </c>
      <c r="E2425" s="1" t="b">
        <f t="shared" si="564"/>
        <v>0</v>
      </c>
      <c r="F2425" s="6">
        <f t="shared" si="565"/>
        <v>-3.471309104297049E-3</v>
      </c>
      <c r="G2425" s="8">
        <f t="shared" si="574"/>
        <v>1.7342654481236552E-3</v>
      </c>
      <c r="H2425" s="8">
        <f t="shared" si="575"/>
        <v>1.1273119928916077E-3</v>
      </c>
      <c r="I2425" s="8">
        <f t="shared" si="576"/>
        <v>8.1630829154908009E-4</v>
      </c>
      <c r="J2425" s="6">
        <f t="shared" si="577"/>
        <v>1.6733861385363601E-3</v>
      </c>
      <c r="K2425" s="6">
        <f t="shared" si="578"/>
        <v>1.3013601119371875E-3</v>
      </c>
      <c r="L2425" s="6">
        <f t="shared" si="579"/>
        <v>8.4983929265371357E-4</v>
      </c>
      <c r="M2425" s="9">
        <f t="shared" si="580"/>
        <v>1</v>
      </c>
      <c r="N2425" s="9">
        <f t="shared" si="581"/>
        <v>0.86625675902537536</v>
      </c>
      <c r="O2425" s="9">
        <f t="shared" si="582"/>
        <v>0.96054430361777066</v>
      </c>
      <c r="P2425" s="9">
        <f t="shared" si="583"/>
        <v>0.94226702088104863</v>
      </c>
      <c r="Q2425" s="10">
        <f t="shared" si="584"/>
        <v>6.7304107398823504E-2</v>
      </c>
      <c r="R2425" s="10">
        <f t="shared" si="567"/>
        <v>1.1886347370442718</v>
      </c>
      <c r="S2425" s="10">
        <f>_xlfn.PERCENTILE.INC($R$1519:R2425,0.75)</f>
        <v>0.79898861103143592</v>
      </c>
      <c r="T2425" s="10">
        <f t="shared" si="568"/>
        <v>0.79898861103143592</v>
      </c>
      <c r="U2425" s="11">
        <f t="shared" si="585"/>
        <v>0.79898861103143592</v>
      </c>
      <c r="V2425" s="10">
        <f t="shared" si="569"/>
        <v>0.97818747215146296</v>
      </c>
      <c r="W2425" s="10">
        <f t="shared" si="570"/>
        <v>0.79863098470202376</v>
      </c>
      <c r="X2425" s="10">
        <f t="shared" si="586"/>
        <v>1.4857934213053399</v>
      </c>
      <c r="Y2425" s="10">
        <f>_xlfn.PERCENTILE.INC($X$1519:X2425,0.75)</f>
        <v>0.99873576378929507</v>
      </c>
      <c r="Z2425" s="10">
        <f t="shared" si="587"/>
        <v>0.99873576378929507</v>
      </c>
      <c r="AA2425" s="10">
        <f t="shared" si="588"/>
        <v>0.99829866700348546</v>
      </c>
      <c r="AB2425" s="10">
        <f t="shared" si="589"/>
        <v>0.78121082410750631</v>
      </c>
      <c r="AC2425" s="10">
        <f t="shared" si="590"/>
        <v>0.77988172435521785</v>
      </c>
      <c r="AD2425" s="13">
        <f t="shared" si="591"/>
        <v>781210.82410750631</v>
      </c>
      <c r="AE2425" s="13">
        <f t="shared" si="571"/>
        <v>779881.72435521788</v>
      </c>
      <c r="AF2425" s="13"/>
      <c r="AG2425" s="2">
        <f t="shared" si="566"/>
        <v>38273</v>
      </c>
      <c r="AH2425" s="3">
        <f t="shared" si="572"/>
        <v>-2711.8242460997872</v>
      </c>
      <c r="AI2425" s="3">
        <f t="shared" si="573"/>
        <v>-2707.2105300291496</v>
      </c>
      <c r="AJ2425" s="3">
        <f t="shared" si="592"/>
        <v>232226.09596610631</v>
      </c>
      <c r="AK2425" s="3">
        <f t="shared" si="593"/>
        <v>170202.77975223231</v>
      </c>
    </row>
    <row r="2426" spans="2:37" x14ac:dyDescent="0.2">
      <c r="B2426" s="5">
        <v>38274</v>
      </c>
      <c r="C2426" s="1">
        <v>188.23</v>
      </c>
      <c r="D2426" s="1">
        <f t="shared" si="563"/>
        <v>42</v>
      </c>
      <c r="E2426" s="1" t="b">
        <f t="shared" si="564"/>
        <v>0</v>
      </c>
      <c r="F2426" s="6">
        <f t="shared" si="565"/>
        <v>-6.5445717000053305E-3</v>
      </c>
      <c r="G2426" s="8">
        <f t="shared" si="574"/>
        <v>1.5349746892751957E-3</v>
      </c>
      <c r="H2426" s="8">
        <f t="shared" si="575"/>
        <v>9.9992994399358348E-4</v>
      </c>
      <c r="I2426" s="8">
        <f t="shared" si="576"/>
        <v>7.4368427942868407E-4</v>
      </c>
      <c r="J2426" s="6">
        <f t="shared" si="577"/>
        <v>1.6737730099801429E-3</v>
      </c>
      <c r="K2426" s="6">
        <f t="shared" si="578"/>
        <v>1.3009820320785737E-3</v>
      </c>
      <c r="L2426" s="6">
        <f t="shared" si="579"/>
        <v>8.4966672434188878E-4</v>
      </c>
      <c r="M2426" s="9">
        <f t="shared" si="580"/>
        <v>0.9170745854561283</v>
      </c>
      <c r="N2426" s="9">
        <f t="shared" si="581"/>
        <v>0.76859627522756746</v>
      </c>
      <c r="O2426" s="9">
        <f t="shared" si="582"/>
        <v>0.87526586380643112</v>
      </c>
      <c r="P2426" s="9">
        <f t="shared" si="583"/>
        <v>0.85364557483004233</v>
      </c>
      <c r="Q2426" s="10">
        <f t="shared" si="584"/>
        <v>6.8917114275346775E-2</v>
      </c>
      <c r="R2426" s="10">
        <f t="shared" si="567"/>
        <v>1.1608147096869641</v>
      </c>
      <c r="S2426" s="10">
        <f>_xlfn.PERCENTILE.INC($R$1519:R2426,0.75)</f>
        <v>0.79941879769943025</v>
      </c>
      <c r="T2426" s="10">
        <f t="shared" si="568"/>
        <v>0.79941879769943025</v>
      </c>
      <c r="U2426" s="11">
        <f t="shared" si="585"/>
        <v>0.79941879769943025</v>
      </c>
      <c r="V2426" s="10">
        <f t="shared" si="569"/>
        <v>0.97818747215146296</v>
      </c>
      <c r="W2426" s="10">
        <f t="shared" si="570"/>
        <v>0.79863098470202376</v>
      </c>
      <c r="X2426" s="10">
        <f t="shared" si="586"/>
        <v>1.4510183871087052</v>
      </c>
      <c r="Y2426" s="10">
        <f>_xlfn.PERCENTILE.INC($X$1519:X2426,0.75)</f>
        <v>0.99927349712428792</v>
      </c>
      <c r="Z2426" s="10">
        <f t="shared" si="587"/>
        <v>0.99927349712428792</v>
      </c>
      <c r="AA2426" s="10">
        <f t="shared" si="588"/>
        <v>0.99829866700348546</v>
      </c>
      <c r="AB2426" s="10">
        <f t="shared" si="589"/>
        <v>0.78121082410750631</v>
      </c>
      <c r="AC2426" s="10">
        <f t="shared" si="590"/>
        <v>0.77988172435521785</v>
      </c>
      <c r="AD2426" s="13">
        <f t="shared" si="591"/>
        <v>781210.82410750631</v>
      </c>
      <c r="AE2426" s="13">
        <f t="shared" si="571"/>
        <v>779881.72435521788</v>
      </c>
      <c r="AF2426" s="13"/>
      <c r="AG2426" s="2">
        <f t="shared" si="566"/>
        <v>38274</v>
      </c>
      <c r="AH2426" s="3">
        <f t="shared" si="572"/>
        <v>-5112.6902511918279</v>
      </c>
      <c r="AI2426" s="3">
        <f t="shared" si="573"/>
        <v>-5103.9918625665168</v>
      </c>
      <c r="AJ2426" s="3">
        <f t="shared" si="592"/>
        <v>227113.40571491449</v>
      </c>
      <c r="AK2426" s="3">
        <f t="shared" si="593"/>
        <v>165098.78788966578</v>
      </c>
    </row>
    <row r="2427" spans="2:37" x14ac:dyDescent="0.2">
      <c r="B2427" s="5">
        <v>38275</v>
      </c>
      <c r="C2427" s="1">
        <v>188.41</v>
      </c>
      <c r="D2427" s="1">
        <f t="shared" si="563"/>
        <v>42</v>
      </c>
      <c r="E2427" s="1" t="b">
        <f t="shared" si="564"/>
        <v>0</v>
      </c>
      <c r="F2427" s="6">
        <f t="shared" si="565"/>
        <v>9.5627689528776649E-4</v>
      </c>
      <c r="G2427" s="8">
        <f t="shared" si="574"/>
        <v>1.5325836667175721E-3</v>
      </c>
      <c r="H2427" s="8">
        <f t="shared" si="575"/>
        <v>1.0002243618845604E-3</v>
      </c>
      <c r="I2427" s="8">
        <f t="shared" si="576"/>
        <v>7.4518399193659846E-4</v>
      </c>
      <c r="J2427" s="6">
        <f t="shared" si="577"/>
        <v>1.6741288848592989E-3</v>
      </c>
      <c r="K2427" s="6">
        <f t="shared" si="578"/>
        <v>1.30036103701426E-3</v>
      </c>
      <c r="L2427" s="6">
        <f t="shared" si="579"/>
        <v>8.4945211445100195E-4</v>
      </c>
      <c r="M2427" s="9">
        <f t="shared" si="580"/>
        <v>0.91545142108122524</v>
      </c>
      <c r="N2427" s="9">
        <f t="shared" si="581"/>
        <v>0.76918973532240009</v>
      </c>
      <c r="O2427" s="9">
        <f t="shared" si="582"/>
        <v>0.87725250106441655</v>
      </c>
      <c r="P2427" s="9">
        <f t="shared" si="583"/>
        <v>0.85396455248934722</v>
      </c>
      <c r="Q2427" s="10">
        <f t="shared" si="584"/>
        <v>6.8155508489735853E-2</v>
      </c>
      <c r="R2427" s="10">
        <f t="shared" si="567"/>
        <v>1.1737862686777243</v>
      </c>
      <c r="S2427" s="10">
        <f>_xlfn.PERCENTILE.INC($R$1519:R2427,0.75)</f>
        <v>0.79966827431823495</v>
      </c>
      <c r="T2427" s="10">
        <f t="shared" si="568"/>
        <v>0.79966827431823495</v>
      </c>
      <c r="U2427" s="11">
        <f t="shared" si="585"/>
        <v>0.79966827431823495</v>
      </c>
      <c r="V2427" s="10">
        <f t="shared" si="569"/>
        <v>0.97818747215146296</v>
      </c>
      <c r="W2427" s="10">
        <f t="shared" si="570"/>
        <v>0.79863098470202376</v>
      </c>
      <c r="X2427" s="10">
        <f t="shared" si="586"/>
        <v>1.4672328358471554</v>
      </c>
      <c r="Y2427" s="10">
        <f>_xlfn.PERCENTILE.INC($X$1519:X2427,0.75)</f>
        <v>0.99958534289779377</v>
      </c>
      <c r="Z2427" s="10">
        <f t="shared" si="587"/>
        <v>0.99958534289779377</v>
      </c>
      <c r="AA2427" s="10">
        <f t="shared" si="588"/>
        <v>0.99829866700348546</v>
      </c>
      <c r="AB2427" s="10">
        <f t="shared" si="589"/>
        <v>0.78121082410750631</v>
      </c>
      <c r="AC2427" s="10">
        <f t="shared" si="590"/>
        <v>0.77988172435521785</v>
      </c>
      <c r="AD2427" s="13">
        <f t="shared" si="591"/>
        <v>781210.82410750631</v>
      </c>
      <c r="AE2427" s="13">
        <f t="shared" si="571"/>
        <v>779881.72435521788</v>
      </c>
      <c r="AF2427" s="13"/>
      <c r="AG2427" s="2">
        <f t="shared" si="566"/>
        <v>38275</v>
      </c>
      <c r="AH2427" s="3">
        <f t="shared" si="572"/>
        <v>747.05386144272359</v>
      </c>
      <c r="AI2427" s="3">
        <f t="shared" si="573"/>
        <v>745.78287405807748</v>
      </c>
      <c r="AJ2427" s="3">
        <f t="shared" si="592"/>
        <v>227860.45957635721</v>
      </c>
      <c r="AK2427" s="3">
        <f t="shared" si="593"/>
        <v>165844.57076372387</v>
      </c>
    </row>
    <row r="2428" spans="2:37" x14ac:dyDescent="0.2">
      <c r="B2428" s="5">
        <v>38278</v>
      </c>
      <c r="C2428" s="1">
        <v>188.06</v>
      </c>
      <c r="D2428" s="1">
        <f t="shared" si="563"/>
        <v>43</v>
      </c>
      <c r="E2428" s="1" t="b">
        <f t="shared" si="564"/>
        <v>1</v>
      </c>
      <c r="F2428" s="6">
        <f t="shared" si="565"/>
        <v>-1.8576508677883297E-3</v>
      </c>
      <c r="G2428" s="8">
        <f t="shared" si="574"/>
        <v>1.4694611028585741E-3</v>
      </c>
      <c r="H2428" s="8">
        <f t="shared" si="575"/>
        <v>9.6385994640781265E-4</v>
      </c>
      <c r="I2428" s="8">
        <f t="shared" si="576"/>
        <v>7.1863448556799966E-4</v>
      </c>
      <c r="J2428" s="6">
        <f t="shared" si="577"/>
        <v>1.6744114727812709E-3</v>
      </c>
      <c r="K2428" s="6">
        <f t="shared" si="578"/>
        <v>1.2996543552220678E-3</v>
      </c>
      <c r="L2428" s="6">
        <f t="shared" si="579"/>
        <v>8.4922075474287663E-4</v>
      </c>
      <c r="M2428" s="9">
        <f t="shared" si="580"/>
        <v>0.87759856328369201</v>
      </c>
      <c r="N2428" s="9">
        <f t="shared" si="581"/>
        <v>0.74162791247917681</v>
      </c>
      <c r="O2428" s="9">
        <f t="shared" si="582"/>
        <v>0.84622812331710462</v>
      </c>
      <c r="P2428" s="9">
        <f t="shared" si="583"/>
        <v>0.82181819969332448</v>
      </c>
      <c r="Q2428" s="10">
        <f t="shared" si="584"/>
        <v>6.36729701116409E-2</v>
      </c>
      <c r="R2428" s="10">
        <f t="shared" si="567"/>
        <v>1.2564201082458086</v>
      </c>
      <c r="S2428" s="10">
        <f>_xlfn.PERCENTILE.INC($R$1519:R2428,0.75)</f>
        <v>0.80022983662940828</v>
      </c>
      <c r="T2428" s="10">
        <f t="shared" si="568"/>
        <v>0.80022983662940828</v>
      </c>
      <c r="U2428" s="11">
        <f t="shared" si="585"/>
        <v>0.80022983662940828</v>
      </c>
      <c r="V2428" s="10">
        <f t="shared" si="569"/>
        <v>0.85396455248934722</v>
      </c>
      <c r="W2428" s="10">
        <f t="shared" si="570"/>
        <v>0.79966827431823495</v>
      </c>
      <c r="X2428" s="10">
        <f t="shared" si="586"/>
        <v>1.5705251353072609</v>
      </c>
      <c r="Y2428" s="10">
        <f>_xlfn.PERCENTILE.INC($X$1519:X2428,0.75)</f>
        <v>1.0002872957867603</v>
      </c>
      <c r="Z2428" s="10">
        <f t="shared" si="587"/>
        <v>1.0002872957867603</v>
      </c>
      <c r="AA2428" s="10">
        <f t="shared" si="588"/>
        <v>1.0002872957867603</v>
      </c>
      <c r="AB2428" s="10">
        <f t="shared" si="589"/>
        <v>0.68288836001810005</v>
      </c>
      <c r="AC2428" s="10">
        <f t="shared" si="590"/>
        <v>0.68308455096676091</v>
      </c>
      <c r="AD2428" s="13">
        <f t="shared" si="591"/>
        <v>682888.36001810001</v>
      </c>
      <c r="AE2428" s="13">
        <f t="shared" si="571"/>
        <v>683084.55096676096</v>
      </c>
      <c r="AF2428" s="13"/>
      <c r="AG2428" s="2">
        <f t="shared" si="566"/>
        <v>38278</v>
      </c>
      <c r="AH2428" s="3">
        <f t="shared" si="572"/>
        <v>-1451.2169653289452</v>
      </c>
      <c r="AI2428" s="3">
        <f t="shared" si="573"/>
        <v>-1448.7479620207293</v>
      </c>
      <c r="AJ2428" s="3">
        <f t="shared" si="592"/>
        <v>226409.24261102828</v>
      </c>
      <c r="AK2428" s="3">
        <f t="shared" si="593"/>
        <v>164395.82280170315</v>
      </c>
    </row>
    <row r="2429" spans="2:37" x14ac:dyDescent="0.2">
      <c r="B2429" s="5">
        <v>38279</v>
      </c>
      <c r="C2429" s="1">
        <v>187.35</v>
      </c>
      <c r="D2429" s="1">
        <f t="shared" si="563"/>
        <v>43</v>
      </c>
      <c r="E2429" s="1" t="b">
        <f t="shared" si="564"/>
        <v>0</v>
      </c>
      <c r="F2429" s="6">
        <f t="shared" si="565"/>
        <v>-3.7753908327130548E-3</v>
      </c>
      <c r="G2429" s="8">
        <f t="shared" si="574"/>
        <v>1.3148456830476452E-3</v>
      </c>
      <c r="H2429" s="8">
        <f t="shared" si="575"/>
        <v>8.9163062811801466E-4</v>
      </c>
      <c r="I2429" s="8">
        <f t="shared" si="576"/>
        <v>6.919230846161034E-4</v>
      </c>
      <c r="J2429" s="6">
        <f t="shared" si="577"/>
        <v>1.6746559262434961E-3</v>
      </c>
      <c r="K2429" s="6">
        <f t="shared" si="578"/>
        <v>1.2991440141356353E-3</v>
      </c>
      <c r="L2429" s="6">
        <f t="shared" si="579"/>
        <v>8.4900524808353918E-4</v>
      </c>
      <c r="M2429" s="9">
        <f t="shared" si="580"/>
        <v>0.78514377935355406</v>
      </c>
      <c r="N2429" s="9">
        <f t="shared" si="581"/>
        <v>0.68632162286584286</v>
      </c>
      <c r="O2429" s="9">
        <f t="shared" si="582"/>
        <v>0.81498092759495</v>
      </c>
      <c r="P2429" s="9">
        <f t="shared" si="583"/>
        <v>0.76214877660478242</v>
      </c>
      <c r="Q2429" s="10">
        <f t="shared" si="584"/>
        <v>6.4583983892183616E-2</v>
      </c>
      <c r="R2429" s="10">
        <f t="shared" si="567"/>
        <v>1.2386971998127563</v>
      </c>
      <c r="S2429" s="10">
        <f>_xlfn.PERCENTILE.INC($R$1519:R2429,0.75)</f>
        <v>0.80098876025950572</v>
      </c>
      <c r="T2429" s="10">
        <f t="shared" si="568"/>
        <v>0.80098876025950572</v>
      </c>
      <c r="U2429" s="11">
        <f t="shared" si="585"/>
        <v>0.80098876025950572</v>
      </c>
      <c r="V2429" s="10">
        <f t="shared" si="569"/>
        <v>0.85396455248934722</v>
      </c>
      <c r="W2429" s="10">
        <f t="shared" si="570"/>
        <v>0.79966827431823495</v>
      </c>
      <c r="X2429" s="10">
        <f t="shared" si="586"/>
        <v>1.5483714997659455</v>
      </c>
      <c r="Y2429" s="10">
        <f>_xlfn.PERCENTILE.INC($X$1519:X2429,0.75)</f>
        <v>1.0012359503243822</v>
      </c>
      <c r="Z2429" s="10">
        <f t="shared" si="587"/>
        <v>1.0012359503243822</v>
      </c>
      <c r="AA2429" s="10">
        <f t="shared" si="588"/>
        <v>1.0002872957867603</v>
      </c>
      <c r="AB2429" s="10">
        <f t="shared" si="589"/>
        <v>0.68288836001810005</v>
      </c>
      <c r="AC2429" s="10">
        <f t="shared" si="590"/>
        <v>0.68308455096676091</v>
      </c>
      <c r="AD2429" s="13">
        <f t="shared" si="591"/>
        <v>682888.36001810001</v>
      </c>
      <c r="AE2429" s="13">
        <f t="shared" si="571"/>
        <v>683084.55096676096</v>
      </c>
      <c r="AF2429" s="13"/>
      <c r="AG2429" s="2">
        <f t="shared" si="566"/>
        <v>38279</v>
      </c>
      <c r="AH2429" s="3">
        <f t="shared" si="572"/>
        <v>-2578.1704541787867</v>
      </c>
      <c r="AI2429" s="3">
        <f t="shared" si="573"/>
        <v>-2578.9111516878229</v>
      </c>
      <c r="AJ2429" s="3">
        <f t="shared" si="592"/>
        <v>223831.07215684949</v>
      </c>
      <c r="AK2429" s="3">
        <f t="shared" si="593"/>
        <v>161816.91165001533</v>
      </c>
    </row>
    <row r="2430" spans="2:37" x14ac:dyDescent="0.2">
      <c r="B2430" s="5">
        <v>38280</v>
      </c>
      <c r="C2430" s="1">
        <v>185.89</v>
      </c>
      <c r="D2430" s="1">
        <f t="shared" si="563"/>
        <v>43</v>
      </c>
      <c r="E2430" s="1" t="b">
        <f t="shared" si="564"/>
        <v>0</v>
      </c>
      <c r="F2430" s="6">
        <f t="shared" si="565"/>
        <v>-7.7929009874566635E-3</v>
      </c>
      <c r="G2430" s="8">
        <f t="shared" si="574"/>
        <v>1.0871611938235374E-3</v>
      </c>
      <c r="H2430" s="8">
        <f t="shared" si="575"/>
        <v>7.9439600514271172E-4</v>
      </c>
      <c r="I2430" s="8">
        <f t="shared" si="576"/>
        <v>6.2787963810826189E-4</v>
      </c>
      <c r="J2430" s="6">
        <f t="shared" si="577"/>
        <v>1.6748165754297104E-3</v>
      </c>
      <c r="K2430" s="6">
        <f t="shared" si="578"/>
        <v>1.2989443524622287E-3</v>
      </c>
      <c r="L2430" s="6">
        <f t="shared" si="579"/>
        <v>8.4876757788898227E-4</v>
      </c>
      <c r="M2430" s="9">
        <f t="shared" si="580"/>
        <v>0.64912254259521085</v>
      </c>
      <c r="N2430" s="9">
        <f t="shared" si="581"/>
        <v>0.61157046769315815</v>
      </c>
      <c r="O2430" s="9">
        <f t="shared" si="582"/>
        <v>0.73975450342942739</v>
      </c>
      <c r="P2430" s="9">
        <f t="shared" si="583"/>
        <v>0.66681583790593224</v>
      </c>
      <c r="Q2430" s="10">
        <f t="shared" si="584"/>
        <v>6.7047031303462262E-2</v>
      </c>
      <c r="R2430" s="10">
        <f t="shared" si="567"/>
        <v>1.1931922777894695</v>
      </c>
      <c r="S2430" s="10">
        <f>_xlfn.PERCENTILE.INC($R$1519:R2430,0.75)</f>
        <v>0.80162114398815376</v>
      </c>
      <c r="T2430" s="10">
        <f t="shared" si="568"/>
        <v>0.80162114398815376</v>
      </c>
      <c r="U2430" s="11">
        <f t="shared" si="585"/>
        <v>0.80162114398815376</v>
      </c>
      <c r="V2430" s="10">
        <f t="shared" si="569"/>
        <v>0.85396455248934722</v>
      </c>
      <c r="W2430" s="10">
        <f t="shared" si="570"/>
        <v>0.79966827431823495</v>
      </c>
      <c r="X2430" s="10">
        <f t="shared" si="586"/>
        <v>1.491490347236837</v>
      </c>
      <c r="Y2430" s="10">
        <f>_xlfn.PERCENTILE.INC($X$1519:X2430,0.75)</f>
        <v>1.0020264299851922</v>
      </c>
      <c r="Z2430" s="10">
        <f t="shared" si="587"/>
        <v>1.0020264299851922</v>
      </c>
      <c r="AA2430" s="10">
        <f t="shared" si="588"/>
        <v>1.0002872957867603</v>
      </c>
      <c r="AB2430" s="10">
        <f t="shared" si="589"/>
        <v>0.68288836001810005</v>
      </c>
      <c r="AC2430" s="10">
        <f t="shared" si="590"/>
        <v>0.68308455096676091</v>
      </c>
      <c r="AD2430" s="13">
        <f t="shared" si="591"/>
        <v>682888.36001810001</v>
      </c>
      <c r="AE2430" s="13">
        <f t="shared" si="571"/>
        <v>683084.55096676096</v>
      </c>
      <c r="AF2430" s="13"/>
      <c r="AG2430" s="2">
        <f t="shared" si="566"/>
        <v>38280</v>
      </c>
      <c r="AH2430" s="3">
        <f t="shared" si="572"/>
        <v>-5321.6813751077134</v>
      </c>
      <c r="AI2430" s="3">
        <f t="shared" si="573"/>
        <v>-5323.2102717452626</v>
      </c>
      <c r="AJ2430" s="3">
        <f t="shared" si="592"/>
        <v>218509.39078174176</v>
      </c>
      <c r="AK2430" s="3">
        <f t="shared" si="593"/>
        <v>156493.70137827008</v>
      </c>
    </row>
    <row r="2431" spans="2:37" x14ac:dyDescent="0.2">
      <c r="B2431" s="5">
        <v>38281</v>
      </c>
      <c r="C2431" s="1">
        <v>188.9</v>
      </c>
      <c r="D2431" s="1">
        <f t="shared" si="563"/>
        <v>43</v>
      </c>
      <c r="E2431" s="1" t="b">
        <f t="shared" si="564"/>
        <v>0</v>
      </c>
      <c r="F2431" s="6">
        <f t="shared" si="565"/>
        <v>1.6192371832804531E-2</v>
      </c>
      <c r="G2431" s="8">
        <f t="shared" si="574"/>
        <v>1.3921669494248638E-3</v>
      </c>
      <c r="H2431" s="8">
        <f t="shared" si="575"/>
        <v>9.763966097548082E-4</v>
      </c>
      <c r="I2431" s="8">
        <f t="shared" si="576"/>
        <v>7.3610618799921953E-4</v>
      </c>
      <c r="J2431" s="6">
        <f t="shared" si="577"/>
        <v>1.6751233476275916E-3</v>
      </c>
      <c r="K2431" s="6">
        <f t="shared" si="578"/>
        <v>1.2988761846791362E-3</v>
      </c>
      <c r="L2431" s="6">
        <f t="shared" si="579"/>
        <v>8.4858214839398673E-4</v>
      </c>
      <c r="M2431" s="9">
        <f t="shared" si="580"/>
        <v>0.83108324613619211</v>
      </c>
      <c r="N2431" s="9">
        <f t="shared" si="581"/>
        <v>0.75172416067972581</v>
      </c>
      <c r="O2431" s="9">
        <f t="shared" si="582"/>
        <v>0.86745424634770196</v>
      </c>
      <c r="P2431" s="9">
        <f t="shared" si="583"/>
        <v>0.81675388438787333</v>
      </c>
      <c r="Q2431" s="10">
        <f t="shared" si="584"/>
        <v>7.1442349512939235E-2</v>
      </c>
      <c r="R2431" s="10">
        <f t="shared" si="567"/>
        <v>1.1197840013017888</v>
      </c>
      <c r="S2431" s="10">
        <f>_xlfn.PERCENTILE.INC($R$1519:R2431,0.75)</f>
        <v>0.80180308659497879</v>
      </c>
      <c r="T2431" s="10">
        <f t="shared" si="568"/>
        <v>0.80180308659497879</v>
      </c>
      <c r="U2431" s="11">
        <f t="shared" si="585"/>
        <v>0.80180308659497879</v>
      </c>
      <c r="V2431" s="10">
        <f t="shared" si="569"/>
        <v>0.85396455248934722</v>
      </c>
      <c r="W2431" s="10">
        <f t="shared" si="570"/>
        <v>0.79966827431823495</v>
      </c>
      <c r="X2431" s="10">
        <f t="shared" si="586"/>
        <v>1.399730001627236</v>
      </c>
      <c r="Y2431" s="10">
        <f>_xlfn.PERCENTILE.INC($X$1519:X2431,0.75)</f>
        <v>1.0022538582437235</v>
      </c>
      <c r="Z2431" s="10">
        <f t="shared" si="587"/>
        <v>1.0022538582437235</v>
      </c>
      <c r="AA2431" s="10">
        <f t="shared" si="588"/>
        <v>1.0002872957867603</v>
      </c>
      <c r="AB2431" s="10">
        <f t="shared" si="589"/>
        <v>0.68288836001810005</v>
      </c>
      <c r="AC2431" s="10">
        <f t="shared" si="590"/>
        <v>0.68308455096676091</v>
      </c>
      <c r="AD2431" s="13">
        <f t="shared" si="591"/>
        <v>682888.36001810001</v>
      </c>
      <c r="AE2431" s="13">
        <f t="shared" si="571"/>
        <v>683084.55096676096</v>
      </c>
      <c r="AF2431" s="13"/>
      <c r="AG2431" s="2">
        <f t="shared" si="566"/>
        <v>38281</v>
      </c>
      <c r="AH2431" s="3">
        <f t="shared" si="572"/>
        <v>11057.582245707163</v>
      </c>
      <c r="AI2431" s="3">
        <f t="shared" si="573"/>
        <v>11060.759042498112</v>
      </c>
      <c r="AJ2431" s="3">
        <f t="shared" si="592"/>
        <v>229566.97302744893</v>
      </c>
      <c r="AK2431" s="3">
        <f t="shared" si="593"/>
        <v>167554.46042076818</v>
      </c>
    </row>
    <row r="2432" spans="2:37" x14ac:dyDescent="0.2">
      <c r="B2432" s="5">
        <v>38282</v>
      </c>
      <c r="C2432" s="1">
        <v>188.91</v>
      </c>
      <c r="D2432" s="1">
        <f t="shared" si="563"/>
        <v>43</v>
      </c>
      <c r="E2432" s="1" t="b">
        <f t="shared" si="564"/>
        <v>0</v>
      </c>
      <c r="F2432" s="6">
        <f t="shared" si="565"/>
        <v>5.2938062466756364E-5</v>
      </c>
      <c r="G2432" s="8">
        <f t="shared" si="574"/>
        <v>1.3288871248596356E-3</v>
      </c>
      <c r="H2432" s="8">
        <f t="shared" si="575"/>
        <v>9.7650552675726282E-4</v>
      </c>
      <c r="I2432" s="8">
        <f t="shared" si="576"/>
        <v>7.5037002871816911E-4</v>
      </c>
      <c r="J2432" s="6">
        <f t="shared" si="577"/>
        <v>1.6754198761830443E-3</v>
      </c>
      <c r="K2432" s="6">
        <f t="shared" si="578"/>
        <v>1.2989037212132622E-3</v>
      </c>
      <c r="L2432" s="6">
        <f t="shared" si="579"/>
        <v>8.4843004140190855E-4</v>
      </c>
      <c r="M2432" s="9">
        <f t="shared" si="580"/>
        <v>0.79316662273764915</v>
      </c>
      <c r="N2432" s="9">
        <f t="shared" si="581"/>
        <v>0.75179207727970931</v>
      </c>
      <c r="O2432" s="9">
        <f t="shared" si="582"/>
        <v>0.88442180510050139</v>
      </c>
      <c r="P2432" s="9">
        <f t="shared" si="583"/>
        <v>0.80979350170595332</v>
      </c>
      <c r="Q2432" s="10">
        <f t="shared" si="584"/>
        <v>7.1479657467062072E-2</v>
      </c>
      <c r="R2432" s="10">
        <f t="shared" si="567"/>
        <v>1.1191995434066555</v>
      </c>
      <c r="S2432" s="10">
        <f>_xlfn.PERCENTILE.INC($R$1519:R2432,0.75)</f>
        <v>0.80485250587319557</v>
      </c>
      <c r="T2432" s="10">
        <f t="shared" si="568"/>
        <v>0.80485250587319557</v>
      </c>
      <c r="U2432" s="11">
        <f t="shared" si="585"/>
        <v>0.80485250587319557</v>
      </c>
      <c r="V2432" s="10">
        <f t="shared" si="569"/>
        <v>0.85396455248934722</v>
      </c>
      <c r="W2432" s="10">
        <f t="shared" si="570"/>
        <v>0.79966827431823495</v>
      </c>
      <c r="X2432" s="10">
        <f t="shared" si="586"/>
        <v>1.3989994292583194</v>
      </c>
      <c r="Y2432" s="10">
        <f>_xlfn.PERCENTILE.INC($X$1519:X2432,0.75)</f>
        <v>1.0060656323414945</v>
      </c>
      <c r="Z2432" s="10">
        <f t="shared" si="587"/>
        <v>1.0060656323414945</v>
      </c>
      <c r="AA2432" s="10">
        <f t="shared" si="588"/>
        <v>1.0002872957867603</v>
      </c>
      <c r="AB2432" s="10">
        <f t="shared" si="589"/>
        <v>0.68288836001810005</v>
      </c>
      <c r="AC2432" s="10">
        <f t="shared" si="590"/>
        <v>0.68308455096676091</v>
      </c>
      <c r="AD2432" s="13">
        <f t="shared" si="591"/>
        <v>682888.36001810001</v>
      </c>
      <c r="AE2432" s="13">
        <f t="shared" si="571"/>
        <v>683084.55096676096</v>
      </c>
      <c r="AF2432" s="13"/>
      <c r="AG2432" s="2">
        <f t="shared" si="566"/>
        <v>38282</v>
      </c>
      <c r="AH2432" s="3">
        <f t="shared" si="572"/>
        <v>36.150786660458984</v>
      </c>
      <c r="AI2432" s="3">
        <f t="shared" si="573"/>
        <v>36.161172629154613</v>
      </c>
      <c r="AJ2432" s="3">
        <f t="shared" si="592"/>
        <v>229603.12381410939</v>
      </c>
      <c r="AK2432" s="3">
        <f t="shared" si="593"/>
        <v>167590.62159339734</v>
      </c>
    </row>
    <row r="2433" spans="2:37" x14ac:dyDescent="0.2">
      <c r="B2433" s="5">
        <v>38285</v>
      </c>
      <c r="C2433" s="1">
        <v>187.43</v>
      </c>
      <c r="D2433" s="1">
        <f t="shared" si="563"/>
        <v>44</v>
      </c>
      <c r="E2433" s="1" t="b">
        <f t="shared" si="564"/>
        <v>1</v>
      </c>
      <c r="F2433" s="6">
        <f t="shared" si="565"/>
        <v>-7.8344185061669513E-3</v>
      </c>
      <c r="G2433" s="8">
        <f t="shared" si="574"/>
        <v>1.1538139238005533E-3</v>
      </c>
      <c r="H2433" s="8">
        <f t="shared" si="575"/>
        <v>8.9210404408835483E-4</v>
      </c>
      <c r="I2433" s="8">
        <f t="shared" si="576"/>
        <v>7.0789305275552469E-4</v>
      </c>
      <c r="J2433" s="6">
        <f t="shared" si="577"/>
        <v>1.6755939164522368E-3</v>
      </c>
      <c r="K2433" s="6">
        <f t="shared" si="578"/>
        <v>1.298969879988087E-3</v>
      </c>
      <c r="L2433" s="6">
        <f t="shared" si="579"/>
        <v>8.4821661138094419E-4</v>
      </c>
      <c r="M2433" s="9">
        <f t="shared" si="580"/>
        <v>0.68859997190938893</v>
      </c>
      <c r="N2433" s="9">
        <f t="shared" si="581"/>
        <v>0.68677808302724952</v>
      </c>
      <c r="O2433" s="9">
        <f t="shared" si="582"/>
        <v>0.83456636342341273</v>
      </c>
      <c r="P2433" s="9">
        <f t="shared" si="583"/>
        <v>0.73664813945335039</v>
      </c>
      <c r="Q2433" s="10">
        <f t="shared" si="584"/>
        <v>7.4117184434719777E-2</v>
      </c>
      <c r="R2433" s="10">
        <f t="shared" si="567"/>
        <v>1.0793718165381962</v>
      </c>
      <c r="S2433" s="10">
        <f>_xlfn.PERCENTILE.INC($R$1519:R2433,0.75)</f>
        <v>0.80642591688933396</v>
      </c>
      <c r="T2433" s="10">
        <f t="shared" si="568"/>
        <v>0.80642591688933396</v>
      </c>
      <c r="U2433" s="11">
        <f t="shared" si="585"/>
        <v>0.80642591688933396</v>
      </c>
      <c r="V2433" s="10">
        <f t="shared" si="569"/>
        <v>0.80979350170595332</v>
      </c>
      <c r="W2433" s="10">
        <f t="shared" si="570"/>
        <v>0.80485250587319557</v>
      </c>
      <c r="X2433" s="10">
        <f t="shared" si="586"/>
        <v>1.3492147706727453</v>
      </c>
      <c r="Y2433" s="10">
        <f>_xlfn.PERCENTILE.INC($X$1519:X2433,0.75)</f>
        <v>1.0080323961116675</v>
      </c>
      <c r="Z2433" s="10">
        <f t="shared" si="587"/>
        <v>1.0080323961116675</v>
      </c>
      <c r="AA2433" s="10">
        <f t="shared" si="588"/>
        <v>1.0080323961116675</v>
      </c>
      <c r="AB2433" s="10">
        <f t="shared" si="589"/>
        <v>0.65176432908786641</v>
      </c>
      <c r="AC2433" s="10">
        <f t="shared" si="590"/>
        <v>0.65699955835055535</v>
      </c>
      <c r="AD2433" s="13">
        <f t="shared" si="591"/>
        <v>651764.32908786635</v>
      </c>
      <c r="AE2433" s="13">
        <f t="shared" si="571"/>
        <v>656999.55835055537</v>
      </c>
      <c r="AF2433" s="13"/>
      <c r="AG2433" s="2">
        <f t="shared" si="566"/>
        <v>38285</v>
      </c>
      <c r="AH2433" s="3">
        <f t="shared" si="572"/>
        <v>-5350.0332053718021</v>
      </c>
      <c r="AI2433" s="3">
        <f t="shared" si="573"/>
        <v>-5351.5702473707343</v>
      </c>
      <c r="AJ2433" s="3">
        <f t="shared" si="592"/>
        <v>224253.09060873758</v>
      </c>
      <c r="AK2433" s="3">
        <f t="shared" si="593"/>
        <v>162239.05134602662</v>
      </c>
    </row>
    <row r="2434" spans="2:37" x14ac:dyDescent="0.2">
      <c r="B2434" s="5">
        <v>38286</v>
      </c>
      <c r="C2434" s="1">
        <v>187.63</v>
      </c>
      <c r="D2434" s="1">
        <f t="shared" si="563"/>
        <v>44</v>
      </c>
      <c r="E2434" s="1" t="b">
        <f t="shared" si="564"/>
        <v>0</v>
      </c>
      <c r="F2434" s="6">
        <f t="shared" si="565"/>
        <v>1.0670650376138902E-3</v>
      </c>
      <c r="G2434" s="8">
        <f t="shared" si="574"/>
        <v>1.2560246294283769E-3</v>
      </c>
      <c r="H2434" s="8">
        <f t="shared" si="575"/>
        <v>9.0320940718211114E-4</v>
      </c>
      <c r="I2434" s="8">
        <f t="shared" si="576"/>
        <v>7.0262820411098209E-4</v>
      </c>
      <c r="J2434" s="6">
        <f t="shared" si="577"/>
        <v>1.6757749520887738E-3</v>
      </c>
      <c r="K2434" s="6">
        <f t="shared" si="578"/>
        <v>1.2990018033372829E-3</v>
      </c>
      <c r="L2434" s="6">
        <f t="shared" si="579"/>
        <v>8.479739153238172E-4</v>
      </c>
      <c r="M2434" s="9">
        <f t="shared" si="580"/>
        <v>0.74951867961912311</v>
      </c>
      <c r="N2434" s="9">
        <f t="shared" si="581"/>
        <v>0.6953103566612947</v>
      </c>
      <c r="O2434" s="9">
        <f t="shared" si="582"/>
        <v>0.82859648323341206</v>
      </c>
      <c r="P2434" s="9">
        <f t="shared" si="583"/>
        <v>0.75780850650460996</v>
      </c>
      <c r="Q2434" s="10">
        <f t="shared" si="584"/>
        <v>7.308029944216797E-2</v>
      </c>
      <c r="R2434" s="10">
        <f t="shared" si="567"/>
        <v>1.0946862644331108</v>
      </c>
      <c r="S2434" s="10">
        <f>_xlfn.PERCENTILE.INC($R$1519:R2434,0.75)</f>
        <v>0.80708331725984972</v>
      </c>
      <c r="T2434" s="10">
        <f t="shared" si="568"/>
        <v>0.80708331725984972</v>
      </c>
      <c r="U2434" s="11">
        <f t="shared" si="585"/>
        <v>0.80708331725984972</v>
      </c>
      <c r="V2434" s="10">
        <f t="shared" si="569"/>
        <v>0.80979350170595332</v>
      </c>
      <c r="W2434" s="10">
        <f t="shared" si="570"/>
        <v>0.80485250587319557</v>
      </c>
      <c r="X2434" s="10">
        <f t="shared" si="586"/>
        <v>1.3683578305413884</v>
      </c>
      <c r="Y2434" s="10">
        <f>_xlfn.PERCENTILE.INC($X$1519:X2434,0.75)</f>
        <v>1.0088541465748122</v>
      </c>
      <c r="Z2434" s="10">
        <f t="shared" si="587"/>
        <v>1.0088541465748122</v>
      </c>
      <c r="AA2434" s="10">
        <f t="shared" si="588"/>
        <v>1.0080323961116675</v>
      </c>
      <c r="AB2434" s="10">
        <f t="shared" si="589"/>
        <v>0.65176432908786641</v>
      </c>
      <c r="AC2434" s="10">
        <f t="shared" si="590"/>
        <v>0.65699955835055535</v>
      </c>
      <c r="AD2434" s="13">
        <f t="shared" si="591"/>
        <v>651764.32908786635</v>
      </c>
      <c r="AE2434" s="13">
        <f t="shared" si="571"/>
        <v>656999.55835055537</v>
      </c>
      <c r="AF2434" s="13"/>
      <c r="AG2434" s="2">
        <f t="shared" si="566"/>
        <v>38286</v>
      </c>
      <c r="AH2434" s="3">
        <f t="shared" si="572"/>
        <v>695.47492833353601</v>
      </c>
      <c r="AI2434" s="3">
        <f t="shared" si="573"/>
        <v>701.06125844364453</v>
      </c>
      <c r="AJ2434" s="3">
        <f t="shared" si="592"/>
        <v>224948.56553707112</v>
      </c>
      <c r="AK2434" s="3">
        <f t="shared" si="593"/>
        <v>162940.11260447025</v>
      </c>
    </row>
    <row r="2435" spans="2:37" x14ac:dyDescent="0.2">
      <c r="B2435" s="5">
        <v>38287</v>
      </c>
      <c r="C2435" s="1">
        <v>188.71</v>
      </c>
      <c r="D2435" s="1">
        <f t="shared" si="563"/>
        <v>44</v>
      </c>
      <c r="E2435" s="1" t="b">
        <f t="shared" si="564"/>
        <v>0</v>
      </c>
      <c r="F2435" s="6">
        <f t="shared" si="565"/>
        <v>5.7560091669777158E-3</v>
      </c>
      <c r="G2435" s="8">
        <f t="shared" si="574"/>
        <v>1.3530799570058932E-3</v>
      </c>
      <c r="H2435" s="8">
        <f t="shared" si="575"/>
        <v>9.8680804691553205E-4</v>
      </c>
      <c r="I2435" s="8">
        <f t="shared" si="576"/>
        <v>7.3417431504964445E-4</v>
      </c>
      <c r="J2435" s="6">
        <f t="shared" si="577"/>
        <v>1.6759962244572767E-3</v>
      </c>
      <c r="K2435" s="6">
        <f t="shared" si="578"/>
        <v>1.2990315567801911E-3</v>
      </c>
      <c r="L2435" s="6">
        <f t="shared" si="579"/>
        <v>8.4774822027342185E-4</v>
      </c>
      <c r="M2435" s="9">
        <f t="shared" si="580"/>
        <v>0.80732876199888182</v>
      </c>
      <c r="N2435" s="9">
        <f t="shared" si="581"/>
        <v>0.7596490183513761</v>
      </c>
      <c r="O2435" s="9">
        <f t="shared" si="582"/>
        <v>0.86602873057386454</v>
      </c>
      <c r="P2435" s="9">
        <f t="shared" si="583"/>
        <v>0.81100217030804078</v>
      </c>
      <c r="Q2435" s="10">
        <f t="shared" si="584"/>
        <v>7.2906168199939267E-2</v>
      </c>
      <c r="R2435" s="10">
        <f t="shared" si="567"/>
        <v>1.0973008453908382</v>
      </c>
      <c r="S2435" s="10">
        <f>_xlfn.PERCENTILE.INC($R$1519:R2435,0.75)</f>
        <v>0.80738470460119882</v>
      </c>
      <c r="T2435" s="10">
        <f t="shared" si="568"/>
        <v>0.80738470460119882</v>
      </c>
      <c r="U2435" s="11">
        <f t="shared" si="585"/>
        <v>0.80738470460119882</v>
      </c>
      <c r="V2435" s="10">
        <f t="shared" si="569"/>
        <v>0.80979350170595332</v>
      </c>
      <c r="W2435" s="10">
        <f t="shared" si="570"/>
        <v>0.80485250587319557</v>
      </c>
      <c r="X2435" s="10">
        <f t="shared" si="586"/>
        <v>1.3716260567385479</v>
      </c>
      <c r="Y2435" s="10">
        <f>_xlfn.PERCENTILE.INC($X$1519:X2435,0.75)</f>
        <v>1.0092308807514985</v>
      </c>
      <c r="Z2435" s="10">
        <f t="shared" si="587"/>
        <v>1.0092308807514985</v>
      </c>
      <c r="AA2435" s="10">
        <f t="shared" si="588"/>
        <v>1.0080323961116675</v>
      </c>
      <c r="AB2435" s="10">
        <f t="shared" si="589"/>
        <v>0.65176432908786641</v>
      </c>
      <c r="AC2435" s="10">
        <f t="shared" si="590"/>
        <v>0.65699955835055535</v>
      </c>
      <c r="AD2435" s="13">
        <f t="shared" si="591"/>
        <v>651764.32908786635</v>
      </c>
      <c r="AE2435" s="13">
        <f t="shared" si="571"/>
        <v>656999.55835055537</v>
      </c>
      <c r="AF2435" s="13"/>
      <c r="AG2435" s="2">
        <f t="shared" si="566"/>
        <v>38287</v>
      </c>
      <c r="AH2435" s="3">
        <f t="shared" si="572"/>
        <v>3751.5614529388395</v>
      </c>
      <c r="AI2435" s="3">
        <f t="shared" si="573"/>
        <v>3781.6954805661076</v>
      </c>
      <c r="AJ2435" s="3">
        <f t="shared" si="592"/>
        <v>228700.12699000994</v>
      </c>
      <c r="AK2435" s="3">
        <f t="shared" si="593"/>
        <v>166721.80808503635</v>
      </c>
    </row>
    <row r="2436" spans="2:37" x14ac:dyDescent="0.2">
      <c r="B2436" s="5">
        <v>38288</v>
      </c>
      <c r="C2436" s="1">
        <v>188.62</v>
      </c>
      <c r="D2436" s="1">
        <f t="shared" si="563"/>
        <v>44</v>
      </c>
      <c r="E2436" s="1" t="b">
        <f t="shared" si="564"/>
        <v>0</v>
      </c>
      <c r="F2436" s="6">
        <f t="shared" si="565"/>
        <v>-4.7692226167139751E-4</v>
      </c>
      <c r="G2436" s="8">
        <f t="shared" si="574"/>
        <v>1.3346638172011805E-3</v>
      </c>
      <c r="H2436" s="8">
        <f t="shared" si="575"/>
        <v>9.6109942416129927E-4</v>
      </c>
      <c r="I2436" s="8">
        <f t="shared" si="576"/>
        <v>7.226657071702754E-4</v>
      </c>
      <c r="J2436" s="6">
        <f t="shared" si="577"/>
        <v>1.6761664435952447E-3</v>
      </c>
      <c r="K2436" s="6">
        <f t="shared" si="578"/>
        <v>1.2991324249026542E-3</v>
      </c>
      <c r="L2436" s="6">
        <f t="shared" si="579"/>
        <v>8.4747513950952339E-4</v>
      </c>
      <c r="M2436" s="9">
        <f t="shared" si="580"/>
        <v>0.79625971651027205</v>
      </c>
      <c r="N2436" s="9">
        <f t="shared" si="581"/>
        <v>0.73980096696710174</v>
      </c>
      <c r="O2436" s="9">
        <f t="shared" si="582"/>
        <v>0.85272791316158081</v>
      </c>
      <c r="P2436" s="9">
        <f t="shared" si="583"/>
        <v>0.7962628655463182</v>
      </c>
      <c r="Q2436" s="10">
        <f t="shared" si="584"/>
        <v>7.081331701854339E-2</v>
      </c>
      <c r="R2436" s="10">
        <f t="shared" si="567"/>
        <v>1.1297310077855971</v>
      </c>
      <c r="S2436" s="10">
        <f>_xlfn.PERCENTILE.INC($R$1519:R2436,0.75)</f>
        <v>0.80804308825238214</v>
      </c>
      <c r="T2436" s="10">
        <f t="shared" si="568"/>
        <v>0.80804308825238214</v>
      </c>
      <c r="U2436" s="11">
        <f t="shared" si="585"/>
        <v>0.80804308825238214</v>
      </c>
      <c r="V2436" s="10">
        <f t="shared" si="569"/>
        <v>0.80979350170595332</v>
      </c>
      <c r="W2436" s="10">
        <f t="shared" si="570"/>
        <v>0.80485250587319557</v>
      </c>
      <c r="X2436" s="10">
        <f t="shared" si="586"/>
        <v>1.4121637597319965</v>
      </c>
      <c r="Y2436" s="10">
        <f>_xlfn.PERCENTILE.INC($X$1519:X2436,0.75)</f>
        <v>1.0100538603154776</v>
      </c>
      <c r="Z2436" s="10">
        <f t="shared" si="587"/>
        <v>1.0100538603154776</v>
      </c>
      <c r="AA2436" s="10">
        <f t="shared" si="588"/>
        <v>1.0080323961116675</v>
      </c>
      <c r="AB2436" s="10">
        <f t="shared" si="589"/>
        <v>0.65176432908786641</v>
      </c>
      <c r="AC2436" s="10">
        <f t="shared" si="590"/>
        <v>0.65699955835055535</v>
      </c>
      <c r="AD2436" s="13">
        <f t="shared" si="591"/>
        <v>651764.32908786635</v>
      </c>
      <c r="AE2436" s="13">
        <f t="shared" si="571"/>
        <v>656999.55835055537</v>
      </c>
      <c r="AF2436" s="13"/>
      <c r="AG2436" s="2">
        <f t="shared" si="566"/>
        <v>38288</v>
      </c>
      <c r="AH2436" s="3">
        <f t="shared" si="572"/>
        <v>-310.84091790532625</v>
      </c>
      <c r="AI2436" s="3">
        <f t="shared" si="573"/>
        <v>-313.33771528565615</v>
      </c>
      <c r="AJ2436" s="3">
        <f t="shared" si="592"/>
        <v>228389.28607210462</v>
      </c>
      <c r="AK2436" s="3">
        <f t="shared" si="593"/>
        <v>166408.47036975069</v>
      </c>
    </row>
    <row r="2437" spans="2:37" x14ac:dyDescent="0.2">
      <c r="B2437" s="5">
        <v>38289</v>
      </c>
      <c r="C2437" s="1">
        <v>189.28</v>
      </c>
      <c r="D2437" s="1">
        <f t="shared" si="563"/>
        <v>44</v>
      </c>
      <c r="E2437" s="1" t="b">
        <f t="shared" si="564"/>
        <v>0</v>
      </c>
      <c r="F2437" s="6">
        <f t="shared" si="565"/>
        <v>3.4990987169971621E-3</v>
      </c>
      <c r="G2437" s="8">
        <f t="shared" si="574"/>
        <v>1.4571538517333909E-3</v>
      </c>
      <c r="H2437" s="8">
        <f t="shared" si="575"/>
        <v>1.0084097540217791E-3</v>
      </c>
      <c r="I2437" s="8">
        <f t="shared" si="576"/>
        <v>7.4629215441160499E-4</v>
      </c>
      <c r="J2437" s="6">
        <f t="shared" si="577"/>
        <v>1.6764062134271376E-3</v>
      </c>
      <c r="K2437" s="6">
        <f t="shared" si="578"/>
        <v>1.2992865174820914E-3</v>
      </c>
      <c r="L2437" s="6">
        <f t="shared" si="579"/>
        <v>8.472235391986094E-4</v>
      </c>
      <c r="M2437" s="9">
        <f t="shared" si="580"/>
        <v>0.86921286741981163</v>
      </c>
      <c r="N2437" s="9">
        <f t="shared" si="581"/>
        <v>0.77612577399478666</v>
      </c>
      <c r="O2437" s="9">
        <f t="shared" si="582"/>
        <v>0.88086805888033326</v>
      </c>
      <c r="P2437" s="9">
        <f t="shared" si="583"/>
        <v>0.84206890009831048</v>
      </c>
      <c r="Q2437" s="10">
        <f t="shared" si="584"/>
        <v>7.0188219494733181E-2</v>
      </c>
      <c r="R2437" s="10">
        <f t="shared" si="567"/>
        <v>1.1397924121155842</v>
      </c>
      <c r="S2437" s="10">
        <f>_xlfn.PERCENTILE.INC($R$1519:R2437,0.75)</f>
        <v>0.80853964486114493</v>
      </c>
      <c r="T2437" s="10">
        <f t="shared" si="568"/>
        <v>0.80853964486114493</v>
      </c>
      <c r="U2437" s="11">
        <f t="shared" si="585"/>
        <v>0.80853964486114493</v>
      </c>
      <c r="V2437" s="10">
        <f t="shared" si="569"/>
        <v>0.80979350170595332</v>
      </c>
      <c r="W2437" s="10">
        <f t="shared" si="570"/>
        <v>0.80485250587319557</v>
      </c>
      <c r="X2437" s="10">
        <f t="shared" si="586"/>
        <v>1.4247405151444803</v>
      </c>
      <c r="Y2437" s="10">
        <f>_xlfn.PERCENTILE.INC($X$1519:X2437,0.75)</f>
        <v>1.0106745560764312</v>
      </c>
      <c r="Z2437" s="10">
        <f t="shared" si="587"/>
        <v>1.0106745560764312</v>
      </c>
      <c r="AA2437" s="10">
        <f t="shared" si="588"/>
        <v>1.0080323961116675</v>
      </c>
      <c r="AB2437" s="10">
        <f t="shared" si="589"/>
        <v>0.65176432908786641</v>
      </c>
      <c r="AC2437" s="10">
        <f t="shared" si="590"/>
        <v>0.65699955835055535</v>
      </c>
      <c r="AD2437" s="13">
        <f t="shared" si="591"/>
        <v>651764.32908786635</v>
      </c>
      <c r="AE2437" s="13">
        <f t="shared" si="571"/>
        <v>656999.55835055537</v>
      </c>
      <c r="AF2437" s="13"/>
      <c r="AG2437" s="2">
        <f t="shared" si="566"/>
        <v>38289</v>
      </c>
      <c r="AH2437" s="3">
        <f t="shared" si="572"/>
        <v>2280.5877276958695</v>
      </c>
      <c r="AI2437" s="3">
        <f t="shared" si="573"/>
        <v>2298.9063116921307</v>
      </c>
      <c r="AJ2437" s="3">
        <f t="shared" si="592"/>
        <v>230669.87379980049</v>
      </c>
      <c r="AK2437" s="3">
        <f t="shared" si="593"/>
        <v>168707.37668144281</v>
      </c>
    </row>
    <row r="2438" spans="2:37" x14ac:dyDescent="0.2">
      <c r="B2438" s="5">
        <v>38292</v>
      </c>
      <c r="C2438" s="1">
        <v>188.87</v>
      </c>
      <c r="D2438" s="1">
        <f t="shared" si="563"/>
        <v>45</v>
      </c>
      <c r="E2438" s="1" t="b">
        <f t="shared" si="564"/>
        <v>1</v>
      </c>
      <c r="F2438" s="6">
        <f t="shared" si="565"/>
        <v>-2.1661031276415388E-3</v>
      </c>
      <c r="G2438" s="8">
        <f t="shared" si="574"/>
        <v>1.3795944480278623E-3</v>
      </c>
      <c r="H2438" s="8">
        <f t="shared" si="575"/>
        <v>9.8955668087721349E-4</v>
      </c>
      <c r="I2438" s="8">
        <f t="shared" si="576"/>
        <v>7.3134516529099302E-4</v>
      </c>
      <c r="J2438" s="6">
        <f t="shared" si="577"/>
        <v>1.6765854186575804E-3</v>
      </c>
      <c r="K2438" s="6">
        <f t="shared" si="578"/>
        <v>1.2994365109863554E-3</v>
      </c>
      <c r="L2438" s="6">
        <f t="shared" si="579"/>
        <v>8.4691961564971059E-4</v>
      </c>
      <c r="M2438" s="9">
        <f t="shared" si="580"/>
        <v>0.82285962449350492</v>
      </c>
      <c r="N2438" s="9">
        <f t="shared" si="581"/>
        <v>0.7615275332890844</v>
      </c>
      <c r="O2438" s="9">
        <f t="shared" si="582"/>
        <v>0.8635355136153563</v>
      </c>
      <c r="P2438" s="9">
        <f t="shared" si="583"/>
        <v>0.81597422379931517</v>
      </c>
      <c r="Q2438" s="10">
        <f t="shared" si="584"/>
        <v>7.0577057140465152E-2</v>
      </c>
      <c r="R2438" s="10">
        <f t="shared" si="567"/>
        <v>1.1335128332254056</v>
      </c>
      <c r="S2438" s="10">
        <f>_xlfn.PERCENTILE.INC($R$1519:R2438,0.75)</f>
        <v>0.80918102371901091</v>
      </c>
      <c r="T2438" s="10">
        <f t="shared" si="568"/>
        <v>0.80918102371901091</v>
      </c>
      <c r="U2438" s="11">
        <f t="shared" si="585"/>
        <v>0.80918102371901091</v>
      </c>
      <c r="V2438" s="10">
        <f t="shared" si="569"/>
        <v>0.84206890009831048</v>
      </c>
      <c r="W2438" s="10">
        <f t="shared" si="570"/>
        <v>0.80853964486114493</v>
      </c>
      <c r="X2438" s="10">
        <f t="shared" si="586"/>
        <v>1.416891041531757</v>
      </c>
      <c r="Y2438" s="10">
        <f>_xlfn.PERCENTILE.INC($X$1519:X2438,0.75)</f>
        <v>1.0114762796487635</v>
      </c>
      <c r="Z2438" s="10">
        <f t="shared" si="587"/>
        <v>1.0114762796487635</v>
      </c>
      <c r="AA2438" s="10">
        <f t="shared" si="588"/>
        <v>1.0114762796487635</v>
      </c>
      <c r="AB2438" s="10">
        <f t="shared" si="589"/>
        <v>0.68084608943410285</v>
      </c>
      <c r="AC2438" s="10">
        <f t="shared" si="590"/>
        <v>0.68865966955421565</v>
      </c>
      <c r="AD2438" s="13">
        <f t="shared" si="591"/>
        <v>680846.08943410288</v>
      </c>
      <c r="AE2438" s="13">
        <f t="shared" si="571"/>
        <v>688659.66955421562</v>
      </c>
      <c r="AF2438" s="13"/>
      <c r="AG2438" s="2">
        <f t="shared" si="566"/>
        <v>38292</v>
      </c>
      <c r="AH2438" s="3">
        <f t="shared" si="572"/>
        <v>-1411.7887517224165</v>
      </c>
      <c r="AI2438" s="3">
        <f t="shared" si="573"/>
        <v>-1423.1287982022477</v>
      </c>
      <c r="AJ2438" s="3">
        <f t="shared" si="592"/>
        <v>229258.08504807806</v>
      </c>
      <c r="AK2438" s="3">
        <f t="shared" si="593"/>
        <v>167284.24788324058</v>
      </c>
    </row>
    <row r="2439" spans="2:37" x14ac:dyDescent="0.2">
      <c r="B2439" s="5">
        <v>38293</v>
      </c>
      <c r="C2439" s="1">
        <v>189.89</v>
      </c>
      <c r="D2439" s="1">
        <f t="shared" si="563"/>
        <v>45</v>
      </c>
      <c r="E2439" s="1" t="b">
        <f t="shared" si="564"/>
        <v>0</v>
      </c>
      <c r="F2439" s="6">
        <f t="shared" si="565"/>
        <v>5.400540054005365E-3</v>
      </c>
      <c r="G2439" s="8">
        <f t="shared" si="574"/>
        <v>1.4729109633946395E-3</v>
      </c>
      <c r="H2439" s="8">
        <f t="shared" si="575"/>
        <v>1.0486262270516741E-3</v>
      </c>
      <c r="I2439" s="8">
        <f t="shared" si="576"/>
        <v>7.5182523024037464E-4</v>
      </c>
      <c r="J2439" s="6">
        <f t="shared" si="577"/>
        <v>1.6769152576495187E-3</v>
      </c>
      <c r="K2439" s="6">
        <f t="shared" si="578"/>
        <v>1.2996057074975695E-3</v>
      </c>
      <c r="L2439" s="6">
        <f t="shared" si="579"/>
        <v>8.4666198744512498E-4</v>
      </c>
      <c r="M2439" s="9">
        <f t="shared" si="580"/>
        <v>0.87834549579993337</v>
      </c>
      <c r="N2439" s="9">
        <f t="shared" si="581"/>
        <v>0.80688028761495356</v>
      </c>
      <c r="O2439" s="9">
        <f t="shared" si="582"/>
        <v>0.8879874629887089</v>
      </c>
      <c r="P2439" s="9">
        <f t="shared" si="583"/>
        <v>0.85773774880119857</v>
      </c>
      <c r="Q2439" s="10">
        <f t="shared" si="584"/>
        <v>7.0986160504339813E-2</v>
      </c>
      <c r="R2439" s="10">
        <f t="shared" si="567"/>
        <v>1.1269802371563555</v>
      </c>
      <c r="S2439" s="10">
        <f>_xlfn.PERCENTILE.INC($R$1519:R2439,0.75)</f>
        <v>0.81027387411750373</v>
      </c>
      <c r="T2439" s="10">
        <f t="shared" si="568"/>
        <v>0.81027387411750373</v>
      </c>
      <c r="U2439" s="11">
        <f t="shared" si="585"/>
        <v>0.81027387411750373</v>
      </c>
      <c r="V2439" s="10">
        <f t="shared" si="569"/>
        <v>0.84206890009831048</v>
      </c>
      <c r="W2439" s="10">
        <f t="shared" si="570"/>
        <v>0.80853964486114493</v>
      </c>
      <c r="X2439" s="10">
        <f t="shared" si="586"/>
        <v>1.4087252964454444</v>
      </c>
      <c r="Y2439" s="10">
        <f>_xlfn.PERCENTILE.INC($X$1519:X2439,0.75)</f>
        <v>1.0128423426468796</v>
      </c>
      <c r="Z2439" s="10">
        <f t="shared" si="587"/>
        <v>1.0128423426468796</v>
      </c>
      <c r="AA2439" s="10">
        <f t="shared" si="588"/>
        <v>1.0114762796487635</v>
      </c>
      <c r="AB2439" s="10">
        <f t="shared" si="589"/>
        <v>0.68084608943410285</v>
      </c>
      <c r="AC2439" s="10">
        <f t="shared" si="590"/>
        <v>0.68865966955421565</v>
      </c>
      <c r="AD2439" s="13">
        <f t="shared" si="591"/>
        <v>680846.08943410288</v>
      </c>
      <c r="AE2439" s="13">
        <f t="shared" si="571"/>
        <v>688659.66955421562</v>
      </c>
      <c r="AF2439" s="13"/>
      <c r="AG2439" s="2">
        <f t="shared" si="566"/>
        <v>38293</v>
      </c>
      <c r="AH2439" s="3">
        <f t="shared" si="572"/>
        <v>3676.9365766017913</v>
      </c>
      <c r="AI2439" s="3">
        <f t="shared" si="573"/>
        <v>3719.1341290056403</v>
      </c>
      <c r="AJ2439" s="3">
        <f t="shared" si="592"/>
        <v>232935.02162467985</v>
      </c>
      <c r="AK2439" s="3">
        <f t="shared" si="593"/>
        <v>171003.38201224621</v>
      </c>
    </row>
    <row r="2440" spans="2:37" x14ac:dyDescent="0.2">
      <c r="B2440" s="5">
        <v>38294</v>
      </c>
      <c r="C2440" s="1">
        <v>190.82</v>
      </c>
      <c r="D2440" s="1">
        <f t="shared" si="563"/>
        <v>45</v>
      </c>
      <c r="E2440" s="1" t="b">
        <f t="shared" si="564"/>
        <v>0</v>
      </c>
      <c r="F2440" s="6">
        <f t="shared" si="565"/>
        <v>4.8975722786877007E-3</v>
      </c>
      <c r="G2440" s="8">
        <f t="shared" si="574"/>
        <v>1.5009903412790549E-3</v>
      </c>
      <c r="H2440" s="8">
        <f t="shared" si="575"/>
        <v>1.0721529005816867E-3</v>
      </c>
      <c r="I2440" s="8">
        <f t="shared" si="576"/>
        <v>7.6838579736672745E-4</v>
      </c>
      <c r="J2440" s="6">
        <f t="shared" si="577"/>
        <v>1.6772465246594921E-3</v>
      </c>
      <c r="K2440" s="6">
        <f t="shared" si="578"/>
        <v>1.2998035715612326E-3</v>
      </c>
      <c r="L2440" s="6">
        <f t="shared" si="579"/>
        <v>8.4640609289465796E-4</v>
      </c>
      <c r="M2440" s="9">
        <f t="shared" si="580"/>
        <v>0.89491337093918255</v>
      </c>
      <c r="N2440" s="9">
        <f t="shared" si="581"/>
        <v>0.8248576354455559</v>
      </c>
      <c r="O2440" s="9">
        <f t="shared" si="582"/>
        <v>0.90782167545473857</v>
      </c>
      <c r="P2440" s="9">
        <f t="shared" si="583"/>
        <v>0.87586422727982571</v>
      </c>
      <c r="Q2440" s="10">
        <f t="shared" si="584"/>
        <v>7.1254947842382649E-2</v>
      </c>
      <c r="R2440" s="10">
        <f t="shared" si="567"/>
        <v>1.1227290514191601</v>
      </c>
      <c r="S2440" s="10">
        <f>_xlfn.PERCENTILE.INC($R$1519:R2440,0.75)</f>
        <v>0.81037101050924432</v>
      </c>
      <c r="T2440" s="10">
        <f t="shared" si="568"/>
        <v>0.81037101050924432</v>
      </c>
      <c r="U2440" s="11">
        <f t="shared" si="585"/>
        <v>0.81037101050924432</v>
      </c>
      <c r="V2440" s="10">
        <f t="shared" si="569"/>
        <v>0.84206890009831048</v>
      </c>
      <c r="W2440" s="10">
        <f t="shared" si="570"/>
        <v>0.80853964486114493</v>
      </c>
      <c r="X2440" s="10">
        <f t="shared" si="586"/>
        <v>1.4034113142739502</v>
      </c>
      <c r="Y2440" s="10">
        <f>_xlfn.PERCENTILE.INC($X$1519:X2440,0.75)</f>
        <v>1.0129637631365553</v>
      </c>
      <c r="Z2440" s="10">
        <f t="shared" si="587"/>
        <v>1.0129637631365553</v>
      </c>
      <c r="AA2440" s="10">
        <f t="shared" si="588"/>
        <v>1.0114762796487635</v>
      </c>
      <c r="AB2440" s="10">
        <f t="shared" si="589"/>
        <v>0.68084608943410285</v>
      </c>
      <c r="AC2440" s="10">
        <f t="shared" si="590"/>
        <v>0.68865966955421565</v>
      </c>
      <c r="AD2440" s="13">
        <f t="shared" si="591"/>
        <v>680846.08943410288</v>
      </c>
      <c r="AE2440" s="13">
        <f t="shared" si="571"/>
        <v>688659.66955421562</v>
      </c>
      <c r="AF2440" s="13"/>
      <c r="AG2440" s="2">
        <f t="shared" si="566"/>
        <v>38294</v>
      </c>
      <c r="AH2440" s="3">
        <f t="shared" si="572"/>
        <v>3334.4929336653895</v>
      </c>
      <c r="AI2440" s="3">
        <f t="shared" si="573"/>
        <v>3372.7605070589589</v>
      </c>
      <c r="AJ2440" s="3">
        <f t="shared" si="592"/>
        <v>236269.51455834525</v>
      </c>
      <c r="AK2440" s="3">
        <f t="shared" si="593"/>
        <v>174376.14251930517</v>
      </c>
    </row>
    <row r="2441" spans="2:37" x14ac:dyDescent="0.2">
      <c r="B2441" s="5">
        <v>38295</v>
      </c>
      <c r="C2441" s="1">
        <v>191.88</v>
      </c>
      <c r="D2441" s="1">
        <f t="shared" si="563"/>
        <v>45</v>
      </c>
      <c r="E2441" s="1" t="b">
        <f t="shared" si="564"/>
        <v>0</v>
      </c>
      <c r="F2441" s="6">
        <f t="shared" si="565"/>
        <v>5.5549732732418367E-3</v>
      </c>
      <c r="G2441" s="8">
        <f t="shared" si="574"/>
        <v>1.5544729772735699E-3</v>
      </c>
      <c r="H2441" s="8">
        <f t="shared" si="575"/>
        <v>1.1163105680283294E-3</v>
      </c>
      <c r="I2441" s="8">
        <f t="shared" si="576"/>
        <v>7.9912690706880043E-4</v>
      </c>
      <c r="J2441" s="6">
        <f t="shared" si="577"/>
        <v>1.6775093116977052E-3</v>
      </c>
      <c r="K2441" s="6">
        <f t="shared" si="578"/>
        <v>1.3000401574188658E-3</v>
      </c>
      <c r="L2441" s="6">
        <f t="shared" si="579"/>
        <v>8.4611486261446632E-4</v>
      </c>
      <c r="M2441" s="9">
        <f t="shared" si="580"/>
        <v>0.92665534935265559</v>
      </c>
      <c r="N2441" s="9">
        <f t="shared" si="581"/>
        <v>0.85867391223105138</v>
      </c>
      <c r="O2441" s="9">
        <f t="shared" si="582"/>
        <v>0.94446622128764568</v>
      </c>
      <c r="P2441" s="9">
        <f t="shared" si="583"/>
        <v>0.90993182762378433</v>
      </c>
      <c r="Q2441" s="10">
        <f t="shared" si="584"/>
        <v>7.1379894494359636E-2</v>
      </c>
      <c r="R2441" s="10">
        <f t="shared" si="567"/>
        <v>1.1207637748234767</v>
      </c>
      <c r="S2441" s="10">
        <f>_xlfn.PERCENTILE.INC($R$1519:R2441,0.75)</f>
        <v>0.81055298127503617</v>
      </c>
      <c r="T2441" s="10">
        <f t="shared" si="568"/>
        <v>0.81055298127503617</v>
      </c>
      <c r="U2441" s="11">
        <f t="shared" si="585"/>
        <v>0.81055298127503617</v>
      </c>
      <c r="V2441" s="10">
        <f t="shared" si="569"/>
        <v>0.84206890009831048</v>
      </c>
      <c r="W2441" s="10">
        <f t="shared" si="570"/>
        <v>0.80853964486114493</v>
      </c>
      <c r="X2441" s="10">
        <f t="shared" si="586"/>
        <v>1.4009547185293458</v>
      </c>
      <c r="Y2441" s="10">
        <f>_xlfn.PERCENTILE.INC($X$1519:X2441,0.75)</f>
        <v>1.0131912265937952</v>
      </c>
      <c r="Z2441" s="10">
        <f t="shared" si="587"/>
        <v>1.0131912265937952</v>
      </c>
      <c r="AA2441" s="10">
        <f t="shared" si="588"/>
        <v>1.0114762796487635</v>
      </c>
      <c r="AB2441" s="10">
        <f t="shared" si="589"/>
        <v>0.68084608943410285</v>
      </c>
      <c r="AC2441" s="10">
        <f t="shared" si="590"/>
        <v>0.68865966955421565</v>
      </c>
      <c r="AD2441" s="13">
        <f t="shared" si="591"/>
        <v>680846.08943410288</v>
      </c>
      <c r="AE2441" s="13">
        <f t="shared" si="571"/>
        <v>688659.66955421562</v>
      </c>
      <c r="AF2441" s="13"/>
      <c r="AG2441" s="2">
        <f t="shared" si="566"/>
        <v>38295</v>
      </c>
      <c r="AH2441" s="3">
        <f t="shared" si="572"/>
        <v>3782.0818299976627</v>
      </c>
      <c r="AI2441" s="3">
        <f t="shared" si="573"/>
        <v>3825.4860587332228</v>
      </c>
      <c r="AJ2441" s="3">
        <f t="shared" si="592"/>
        <v>240051.59638834291</v>
      </c>
      <c r="AK2441" s="3">
        <f t="shared" si="593"/>
        <v>178201.62857803839</v>
      </c>
    </row>
    <row r="2442" spans="2:37" x14ac:dyDescent="0.2">
      <c r="B2442" s="5">
        <v>38296</v>
      </c>
      <c r="C2442" s="1">
        <v>192.08</v>
      </c>
      <c r="D2442" s="1">
        <f t="shared" si="563"/>
        <v>45</v>
      </c>
      <c r="E2442" s="1" t="b">
        <f t="shared" si="564"/>
        <v>0</v>
      </c>
      <c r="F2442" s="6">
        <f t="shared" si="565"/>
        <v>1.0423181154888272E-3</v>
      </c>
      <c r="G2442" s="8">
        <f t="shared" si="574"/>
        <v>1.6182147935802766E-3</v>
      </c>
      <c r="H2442" s="8">
        <f t="shared" si="575"/>
        <v>1.1251765408016863E-3</v>
      </c>
      <c r="I2442" s="8">
        <f t="shared" si="576"/>
        <v>8.1721720036167925E-4</v>
      </c>
      <c r="J2442" s="6">
        <f t="shared" si="577"/>
        <v>1.6777638647571006E-3</v>
      </c>
      <c r="K2442" s="6">
        <f t="shared" si="578"/>
        <v>1.3002839392787027E-3</v>
      </c>
      <c r="L2442" s="6">
        <f t="shared" si="579"/>
        <v>8.4585453226117366E-4</v>
      </c>
      <c r="M2442" s="9">
        <f t="shared" si="580"/>
        <v>0.9645068817920659</v>
      </c>
      <c r="N2442" s="9">
        <f t="shared" si="581"/>
        <v>0.86533141478764053</v>
      </c>
      <c r="O2442" s="9">
        <f t="shared" si="582"/>
        <v>0.96614390440997</v>
      </c>
      <c r="P2442" s="9">
        <f t="shared" si="583"/>
        <v>0.93199406699655885</v>
      </c>
      <c r="Q2442" s="10">
        <f t="shared" si="584"/>
        <v>7.1394543242311787E-2</v>
      </c>
      <c r="R2442" s="10">
        <f t="shared" si="567"/>
        <v>1.1205338162677427</v>
      </c>
      <c r="S2442" s="10">
        <f>_xlfn.PERCENTILE.INC($R$1519:R2442,0.75)</f>
        <v>0.81073770322732441</v>
      </c>
      <c r="T2442" s="10">
        <f t="shared" si="568"/>
        <v>0.81073770322732441</v>
      </c>
      <c r="U2442" s="11">
        <f t="shared" si="585"/>
        <v>0.81073770322732441</v>
      </c>
      <c r="V2442" s="10">
        <f t="shared" si="569"/>
        <v>0.84206890009831048</v>
      </c>
      <c r="W2442" s="10">
        <f t="shared" si="570"/>
        <v>0.80853964486114493</v>
      </c>
      <c r="X2442" s="10">
        <f t="shared" si="586"/>
        <v>1.4006672703346783</v>
      </c>
      <c r="Y2442" s="10">
        <f>_xlfn.PERCENTILE.INC($X$1519:X2442,0.75)</f>
        <v>1.0134221290341556</v>
      </c>
      <c r="Z2442" s="10">
        <f t="shared" si="587"/>
        <v>1.0134221290341556</v>
      </c>
      <c r="AA2442" s="10">
        <f t="shared" si="588"/>
        <v>1.0114762796487635</v>
      </c>
      <c r="AB2442" s="10">
        <f t="shared" si="589"/>
        <v>0.68084608943410285</v>
      </c>
      <c r="AC2442" s="10">
        <f t="shared" si="590"/>
        <v>0.68865966955421565</v>
      </c>
      <c r="AD2442" s="13">
        <f t="shared" si="591"/>
        <v>680846.08943410288</v>
      </c>
      <c r="AE2442" s="13">
        <f t="shared" si="571"/>
        <v>688659.66955421562</v>
      </c>
      <c r="AF2442" s="13"/>
      <c r="AG2442" s="2">
        <f t="shared" si="566"/>
        <v>38296</v>
      </c>
      <c r="AH2442" s="3">
        <f t="shared" si="572"/>
        <v>709.65821287689164</v>
      </c>
      <c r="AI2442" s="3">
        <f t="shared" si="573"/>
        <v>717.80244898290857</v>
      </c>
      <c r="AJ2442" s="3">
        <f t="shared" si="592"/>
        <v>240761.25460121979</v>
      </c>
      <c r="AK2442" s="3">
        <f t="shared" si="593"/>
        <v>178919.43102702129</v>
      </c>
    </row>
    <row r="2443" spans="2:37" x14ac:dyDescent="0.2">
      <c r="B2443" s="5">
        <v>38299</v>
      </c>
      <c r="C2443" s="1">
        <v>191.17</v>
      </c>
      <c r="D2443" s="1">
        <f t="shared" si="563"/>
        <v>46</v>
      </c>
      <c r="E2443" s="1" t="b">
        <f t="shared" si="564"/>
        <v>1</v>
      </c>
      <c r="F2443" s="6">
        <f t="shared" si="565"/>
        <v>-4.737609329446224E-3</v>
      </c>
      <c r="G2443" s="8">
        <f t="shared" si="574"/>
        <v>1.5097573117575868E-3</v>
      </c>
      <c r="H2443" s="8">
        <f t="shared" si="575"/>
        <v>1.0920391277400687E-3</v>
      </c>
      <c r="I2443" s="8">
        <f t="shared" si="576"/>
        <v>7.7407978786489117E-4</v>
      </c>
      <c r="J2443" s="6">
        <f t="shared" si="577"/>
        <v>1.6779503231590623E-3</v>
      </c>
      <c r="K2443" s="6">
        <f t="shared" si="578"/>
        <v>1.3005220545918535E-3</v>
      </c>
      <c r="L2443" s="6">
        <f t="shared" si="579"/>
        <v>8.4554029054313912E-4</v>
      </c>
      <c r="M2443" s="9">
        <f t="shared" si="580"/>
        <v>0.89976281831465665</v>
      </c>
      <c r="N2443" s="9">
        <f t="shared" si="581"/>
        <v>0.83969289400692737</v>
      </c>
      <c r="O2443" s="9">
        <f t="shared" si="582"/>
        <v>0.91548539616918223</v>
      </c>
      <c r="P2443" s="9">
        <f t="shared" si="583"/>
        <v>0.88498036949692205</v>
      </c>
      <c r="Q2443" s="10">
        <f t="shared" si="584"/>
        <v>7.2403160695232283E-2</v>
      </c>
      <c r="R2443" s="10">
        <f t="shared" si="567"/>
        <v>1.1049241391096889</v>
      </c>
      <c r="S2443" s="10">
        <f>_xlfn.PERCENTILE.INC($R$1519:R2443,0.75)</f>
        <v>0.81084309317855419</v>
      </c>
      <c r="T2443" s="10">
        <f t="shared" si="568"/>
        <v>0.81084309317855419</v>
      </c>
      <c r="U2443" s="11">
        <f t="shared" si="585"/>
        <v>0.81084309317855419</v>
      </c>
      <c r="V2443" s="10">
        <f t="shared" si="569"/>
        <v>0.93199406699655885</v>
      </c>
      <c r="W2443" s="10">
        <f t="shared" si="570"/>
        <v>0.81073770322732441</v>
      </c>
      <c r="X2443" s="10">
        <f t="shared" si="586"/>
        <v>1.3811551738871113</v>
      </c>
      <c r="Y2443" s="10">
        <f>_xlfn.PERCENTILE.INC($X$1519:X2443,0.75)</f>
        <v>1.0135538664731927</v>
      </c>
      <c r="Z2443" s="10">
        <f t="shared" si="587"/>
        <v>1.0135538664731927</v>
      </c>
      <c r="AA2443" s="10">
        <f t="shared" si="588"/>
        <v>1.0135538664731927</v>
      </c>
      <c r="AB2443" s="10">
        <f t="shared" si="589"/>
        <v>0.7556027292982832</v>
      </c>
      <c r="AC2443" s="10">
        <f t="shared" si="590"/>
        <v>0.76584406779797209</v>
      </c>
      <c r="AD2443" s="13">
        <f t="shared" si="591"/>
        <v>755602.72929828323</v>
      </c>
      <c r="AE2443" s="13">
        <f t="shared" si="571"/>
        <v>765844.06779797212</v>
      </c>
      <c r="AF2443" s="13"/>
      <c r="AG2443" s="2">
        <f t="shared" si="566"/>
        <v>38299</v>
      </c>
      <c r="AH2443" s="3">
        <f t="shared" si="572"/>
        <v>-3225.5827852199841</v>
      </c>
      <c r="AI2443" s="3">
        <f t="shared" si="573"/>
        <v>-3262.6004752934059</v>
      </c>
      <c r="AJ2443" s="3">
        <f t="shared" si="592"/>
        <v>237535.67181599981</v>
      </c>
      <c r="AK2443" s="3">
        <f t="shared" si="593"/>
        <v>175656.83055172788</v>
      </c>
    </row>
    <row r="2444" spans="2:37" x14ac:dyDescent="0.2">
      <c r="B2444" s="5">
        <v>38300</v>
      </c>
      <c r="C2444" s="1">
        <v>191.56</v>
      </c>
      <c r="D2444" s="1">
        <f t="shared" si="563"/>
        <v>46</v>
      </c>
      <c r="E2444" s="1" t="b">
        <f t="shared" si="564"/>
        <v>0</v>
      </c>
      <c r="F2444" s="6">
        <f t="shared" si="565"/>
        <v>2.0400690484909667E-3</v>
      </c>
      <c r="G2444" s="8">
        <f t="shared" si="574"/>
        <v>1.5330252321913644E-3</v>
      </c>
      <c r="H2444" s="8">
        <f t="shared" si="575"/>
        <v>1.1171571753331078E-3</v>
      </c>
      <c r="I2444" s="8">
        <f t="shared" si="576"/>
        <v>7.8245704713197309E-4</v>
      </c>
      <c r="J2444" s="6">
        <f t="shared" si="577"/>
        <v>1.6780233351017147E-3</v>
      </c>
      <c r="K2444" s="6">
        <f t="shared" si="578"/>
        <v>1.3007927011925307E-3</v>
      </c>
      <c r="L2444" s="6">
        <f t="shared" si="579"/>
        <v>8.4520501512160007E-4</v>
      </c>
      <c r="M2444" s="9">
        <f t="shared" si="580"/>
        <v>0.91358993651803944</v>
      </c>
      <c r="N2444" s="9">
        <f t="shared" si="581"/>
        <v>0.85882798566514784</v>
      </c>
      <c r="O2444" s="9">
        <f t="shared" si="582"/>
        <v>0.92576006191752258</v>
      </c>
      <c r="P2444" s="9">
        <f t="shared" si="583"/>
        <v>0.89939266136690321</v>
      </c>
      <c r="Q2444" s="10">
        <f t="shared" si="584"/>
        <v>7.2395535641250383E-2</v>
      </c>
      <c r="R2444" s="10">
        <f t="shared" si="567"/>
        <v>1.1050405151559741</v>
      </c>
      <c r="S2444" s="10">
        <f>_xlfn.PERCENTILE.INC($R$1519:R2444,0.75)</f>
        <v>0.81086034816994002</v>
      </c>
      <c r="T2444" s="10">
        <f t="shared" si="568"/>
        <v>0.81086034816994002</v>
      </c>
      <c r="U2444" s="11">
        <f t="shared" si="585"/>
        <v>0.81086034816994002</v>
      </c>
      <c r="V2444" s="10">
        <f t="shared" si="569"/>
        <v>0.93199406699655885</v>
      </c>
      <c r="W2444" s="10">
        <f t="shared" si="570"/>
        <v>0.81073770322732441</v>
      </c>
      <c r="X2444" s="10">
        <f t="shared" si="586"/>
        <v>1.3813006439449675</v>
      </c>
      <c r="Y2444" s="10">
        <f>_xlfn.PERCENTILE.INC($X$1519:X2444,0.75)</f>
        <v>1.0135754352124251</v>
      </c>
      <c r="Z2444" s="10">
        <f t="shared" si="587"/>
        <v>1.0135754352124251</v>
      </c>
      <c r="AA2444" s="10">
        <f t="shared" si="588"/>
        <v>1.0135538664731927</v>
      </c>
      <c r="AB2444" s="10">
        <f t="shared" si="589"/>
        <v>0.7556027292982832</v>
      </c>
      <c r="AC2444" s="10">
        <f t="shared" si="590"/>
        <v>0.76584406779797209</v>
      </c>
      <c r="AD2444" s="13">
        <f t="shared" si="591"/>
        <v>755602.72929828323</v>
      </c>
      <c r="AE2444" s="13">
        <f t="shared" si="571"/>
        <v>765844.06779797212</v>
      </c>
      <c r="AF2444" s="13"/>
      <c r="AG2444" s="2">
        <f t="shared" si="566"/>
        <v>38300</v>
      </c>
      <c r="AH2444" s="3">
        <f t="shared" si="572"/>
        <v>1541.4817409967261</v>
      </c>
      <c r="AI2444" s="3">
        <f t="shared" si="573"/>
        <v>1562.3747786850604</v>
      </c>
      <c r="AJ2444" s="3">
        <f t="shared" si="592"/>
        <v>239077.15355699655</v>
      </c>
      <c r="AK2444" s="3">
        <f t="shared" si="593"/>
        <v>177219.20533041295</v>
      </c>
    </row>
    <row r="2445" spans="2:37" x14ac:dyDescent="0.2">
      <c r="B2445" s="5">
        <v>38301</v>
      </c>
      <c r="C2445" s="1">
        <v>191.96</v>
      </c>
      <c r="D2445" s="1">
        <f t="shared" si="563"/>
        <v>46</v>
      </c>
      <c r="E2445" s="1" t="b">
        <f t="shared" si="564"/>
        <v>0</v>
      </c>
      <c r="F2445" s="6">
        <f t="shared" si="565"/>
        <v>2.0881186051366907E-3</v>
      </c>
      <c r="G2445" s="8">
        <f t="shared" si="574"/>
        <v>1.5458266686072929E-3</v>
      </c>
      <c r="H2445" s="8">
        <f t="shared" si="575"/>
        <v>1.1367496594924733E-3</v>
      </c>
      <c r="I2445" s="8">
        <f t="shared" si="576"/>
        <v>7.9421888949822439E-4</v>
      </c>
      <c r="J2445" s="6">
        <f t="shared" si="577"/>
        <v>1.6783072525274204E-3</v>
      </c>
      <c r="K2445" s="6">
        <f t="shared" si="578"/>
        <v>1.3010743828281979E-3</v>
      </c>
      <c r="L2445" s="6">
        <f t="shared" si="579"/>
        <v>8.4490946447237291E-4</v>
      </c>
      <c r="M2445" s="9">
        <f t="shared" si="580"/>
        <v>0.92106297358804812</v>
      </c>
      <c r="N2445" s="9">
        <f t="shared" si="581"/>
        <v>0.87370074647190776</v>
      </c>
      <c r="O2445" s="9">
        <f t="shared" si="582"/>
        <v>0.9400047258249099</v>
      </c>
      <c r="P2445" s="9">
        <f t="shared" si="583"/>
        <v>0.91158948196162193</v>
      </c>
      <c r="Q2445" s="10">
        <f t="shared" si="584"/>
        <v>7.2176389443069186E-2</v>
      </c>
      <c r="R2445" s="10">
        <f t="shared" si="567"/>
        <v>1.1083957041533903</v>
      </c>
      <c r="S2445" s="10">
        <f>_xlfn.PERCENTILE.INC($R$1519:R2445,0.75)</f>
        <v>0.8112804063195489</v>
      </c>
      <c r="T2445" s="10">
        <f t="shared" si="568"/>
        <v>0.8112804063195489</v>
      </c>
      <c r="U2445" s="11">
        <f t="shared" si="585"/>
        <v>0.8112804063195489</v>
      </c>
      <c r="V2445" s="10">
        <f t="shared" si="569"/>
        <v>0.93199406699655885</v>
      </c>
      <c r="W2445" s="10">
        <f t="shared" si="570"/>
        <v>0.81073770322732441</v>
      </c>
      <c r="X2445" s="10">
        <f t="shared" si="586"/>
        <v>1.3854946301917379</v>
      </c>
      <c r="Y2445" s="10">
        <f>_xlfn.PERCENTILE.INC($X$1519:X2445,0.75)</f>
        <v>1.0141005078994363</v>
      </c>
      <c r="Z2445" s="10">
        <f t="shared" si="587"/>
        <v>1.0141005078994363</v>
      </c>
      <c r="AA2445" s="10">
        <f t="shared" si="588"/>
        <v>1.0135538664731927</v>
      </c>
      <c r="AB2445" s="10">
        <f t="shared" si="589"/>
        <v>0.7556027292982832</v>
      </c>
      <c r="AC2445" s="10">
        <f t="shared" si="590"/>
        <v>0.76584406779797209</v>
      </c>
      <c r="AD2445" s="13">
        <f t="shared" si="591"/>
        <v>755602.72929828323</v>
      </c>
      <c r="AE2445" s="13">
        <f t="shared" si="571"/>
        <v>765844.06779797212</v>
      </c>
      <c r="AF2445" s="13"/>
      <c r="AG2445" s="2">
        <f t="shared" si="566"/>
        <v>38301</v>
      </c>
      <c r="AH2445" s="3">
        <f t="shared" si="572"/>
        <v>1577.7881171398076</v>
      </c>
      <c r="AI2445" s="3">
        <f t="shared" si="573"/>
        <v>1599.1732466025107</v>
      </c>
      <c r="AJ2445" s="3">
        <f t="shared" si="592"/>
        <v>240654.94167413635</v>
      </c>
      <c r="AK2445" s="3">
        <f t="shared" si="593"/>
        <v>178818.37857701545</v>
      </c>
    </row>
    <row r="2446" spans="2:37" x14ac:dyDescent="0.2">
      <c r="B2446" s="5">
        <v>38303</v>
      </c>
      <c r="C2446" s="1">
        <v>194.36</v>
      </c>
      <c r="D2446" s="1">
        <f t="shared" si="563"/>
        <v>46</v>
      </c>
      <c r="E2446" s="1" t="b">
        <f t="shared" si="564"/>
        <v>0</v>
      </c>
      <c r="F2446" s="6">
        <f t="shared" si="565"/>
        <v>1.2502604709314413E-2</v>
      </c>
      <c r="G2446" s="8">
        <f t="shared" si="574"/>
        <v>1.7964946439339251E-3</v>
      </c>
      <c r="H2446" s="8">
        <f t="shared" si="575"/>
        <v>1.321291692698325E-3</v>
      </c>
      <c r="I2446" s="8">
        <f t="shared" si="576"/>
        <v>8.7694582675524723E-4</v>
      </c>
      <c r="J2446" s="6">
        <f t="shared" si="577"/>
        <v>1.678712286567135E-3</v>
      </c>
      <c r="K2446" s="6">
        <f t="shared" si="578"/>
        <v>1.3014725724408089E-3</v>
      </c>
      <c r="L2446" s="6">
        <f t="shared" si="579"/>
        <v>8.44643847634405E-4</v>
      </c>
      <c r="M2446" s="9">
        <f t="shared" si="580"/>
        <v>1</v>
      </c>
      <c r="N2446" s="9">
        <f t="shared" si="581"/>
        <v>1</v>
      </c>
      <c r="O2446" s="9">
        <f t="shared" si="582"/>
        <v>1</v>
      </c>
      <c r="P2446" s="9">
        <f t="shared" si="583"/>
        <v>1</v>
      </c>
      <c r="Q2446" s="10">
        <f t="shared" si="584"/>
        <v>7.5394339765289489E-2</v>
      </c>
      <c r="R2446" s="10">
        <f t="shared" si="567"/>
        <v>1.061087612797571</v>
      </c>
      <c r="S2446" s="10">
        <f>_xlfn.PERCENTILE.INC($R$1519:R2446,0.75)</f>
        <v>0.81178799042809668</v>
      </c>
      <c r="T2446" s="10">
        <f t="shared" si="568"/>
        <v>0.81178799042809668</v>
      </c>
      <c r="U2446" s="11">
        <f t="shared" si="585"/>
        <v>0.81178799042809668</v>
      </c>
      <c r="V2446" s="10">
        <f t="shared" si="569"/>
        <v>0.93199406699655885</v>
      </c>
      <c r="W2446" s="10">
        <f t="shared" si="570"/>
        <v>0.81073770322732441</v>
      </c>
      <c r="X2446" s="10">
        <f t="shared" si="586"/>
        <v>1.3263595159969637</v>
      </c>
      <c r="Y2446" s="10">
        <f>_xlfn.PERCENTILE.INC($X$1519:X2446,0.75)</f>
        <v>1.0147349880351211</v>
      </c>
      <c r="Z2446" s="10">
        <f t="shared" si="587"/>
        <v>1.0147349880351211</v>
      </c>
      <c r="AA2446" s="10">
        <f t="shared" si="588"/>
        <v>1.0135538664731927</v>
      </c>
      <c r="AB2446" s="10">
        <f t="shared" si="589"/>
        <v>0.7556027292982832</v>
      </c>
      <c r="AC2446" s="10">
        <f t="shared" si="590"/>
        <v>0.76584406779797209</v>
      </c>
      <c r="AD2446" s="13">
        <f t="shared" si="591"/>
        <v>755602.72929828323</v>
      </c>
      <c r="AE2446" s="13">
        <f t="shared" si="571"/>
        <v>765844.06779797212</v>
      </c>
      <c r="AF2446" s="13"/>
      <c r="AG2446" s="2">
        <f t="shared" si="566"/>
        <v>38303</v>
      </c>
      <c r="AH2446" s="3">
        <f t="shared" si="572"/>
        <v>9447.0022416955399</v>
      </c>
      <c r="AI2446" s="3">
        <f t="shared" si="573"/>
        <v>9575.0456486514322</v>
      </c>
      <c r="AJ2446" s="3">
        <f t="shared" si="592"/>
        <v>250101.94391583189</v>
      </c>
      <c r="AK2446" s="3">
        <f t="shared" si="593"/>
        <v>188393.42422566688</v>
      </c>
    </row>
    <row r="2447" spans="2:37" x14ac:dyDescent="0.2">
      <c r="B2447" s="5">
        <v>38306</v>
      </c>
      <c r="C2447" s="1">
        <v>194.26</v>
      </c>
      <c r="D2447" s="1">
        <f t="shared" si="563"/>
        <v>47</v>
      </c>
      <c r="E2447" s="1" t="b">
        <f t="shared" si="564"/>
        <v>1</v>
      </c>
      <c r="F2447" s="6">
        <f t="shared" si="565"/>
        <v>-5.1450915826312116E-4</v>
      </c>
      <c r="G2447" s="8">
        <f t="shared" si="574"/>
        <v>1.7139196528665928E-3</v>
      </c>
      <c r="H2447" s="8">
        <f t="shared" si="575"/>
        <v>1.2861581949413811E-3</v>
      </c>
      <c r="I2447" s="8">
        <f t="shared" si="576"/>
        <v>8.6422924603120821E-4</v>
      </c>
      <c r="J2447" s="6">
        <f t="shared" si="577"/>
        <v>1.6790541050383954E-3</v>
      </c>
      <c r="K2447" s="6">
        <f t="shared" si="578"/>
        <v>1.3018261255092062E-3</v>
      </c>
      <c r="L2447" s="6">
        <f t="shared" si="579"/>
        <v>8.4437182038527882E-4</v>
      </c>
      <c r="M2447" s="9">
        <f t="shared" si="580"/>
        <v>1</v>
      </c>
      <c r="N2447" s="9">
        <f t="shared" si="581"/>
        <v>0.98796465191409755</v>
      </c>
      <c r="O2447" s="9">
        <f t="shared" si="582"/>
        <v>1</v>
      </c>
      <c r="P2447" s="9">
        <f t="shared" si="583"/>
        <v>0.99598821730469922</v>
      </c>
      <c r="Q2447" s="10">
        <f t="shared" si="584"/>
        <v>7.5309036579616365E-2</v>
      </c>
      <c r="R2447" s="10">
        <f t="shared" si="567"/>
        <v>1.0622895157531909</v>
      </c>
      <c r="S2447" s="10">
        <f>_xlfn.PERCENTILE.INC($R$1519:R2447,0.75)</f>
        <v>0.81206782329629923</v>
      </c>
      <c r="T2447" s="10">
        <f t="shared" si="568"/>
        <v>0.81206782329629923</v>
      </c>
      <c r="U2447" s="11">
        <f t="shared" si="585"/>
        <v>0.81206782329629923</v>
      </c>
      <c r="V2447" s="10">
        <f t="shared" si="569"/>
        <v>1</v>
      </c>
      <c r="W2447" s="10">
        <f t="shared" si="570"/>
        <v>0.81178799042809668</v>
      </c>
      <c r="X2447" s="10">
        <f t="shared" si="586"/>
        <v>1.3278618946914886</v>
      </c>
      <c r="Y2447" s="10">
        <f>_xlfn.PERCENTILE.INC($X$1519:X2447,0.75)</f>
        <v>1.0150847791203741</v>
      </c>
      <c r="Z2447" s="10">
        <f t="shared" si="587"/>
        <v>1.0150847791203741</v>
      </c>
      <c r="AA2447" s="10">
        <f t="shared" si="588"/>
        <v>1.0150847791203741</v>
      </c>
      <c r="AB2447" s="10">
        <f t="shared" si="589"/>
        <v>0.81178799042809668</v>
      </c>
      <c r="AC2447" s="10">
        <f t="shared" si="590"/>
        <v>0.82403363295627685</v>
      </c>
      <c r="AD2447" s="13">
        <f t="shared" si="591"/>
        <v>811787.99042809673</v>
      </c>
      <c r="AE2447" s="13">
        <f t="shared" si="571"/>
        <v>824033.63295627688</v>
      </c>
      <c r="AF2447" s="13"/>
      <c r="AG2447" s="2">
        <f t="shared" si="566"/>
        <v>38306</v>
      </c>
      <c r="AH2447" s="3">
        <f t="shared" si="572"/>
        <v>-388.76452423257672</v>
      </c>
      <c r="AI2447" s="3">
        <f t="shared" si="573"/>
        <v>-394.03378668353935</v>
      </c>
      <c r="AJ2447" s="3">
        <f t="shared" si="592"/>
        <v>249713.17939159932</v>
      </c>
      <c r="AK2447" s="3">
        <f t="shared" si="593"/>
        <v>187999.39043898333</v>
      </c>
    </row>
    <row r="2448" spans="2:37" x14ac:dyDescent="0.2">
      <c r="B2448" s="5">
        <v>38307</v>
      </c>
      <c r="C2448" s="1">
        <v>195.23</v>
      </c>
      <c r="D2448" s="1">
        <f t="shared" si="563"/>
        <v>47</v>
      </c>
      <c r="E2448" s="1" t="b">
        <f t="shared" si="564"/>
        <v>0</v>
      </c>
      <c r="F2448" s="6">
        <f t="shared" si="565"/>
        <v>4.9933079378152723E-3</v>
      </c>
      <c r="G2448" s="8">
        <f t="shared" si="574"/>
        <v>1.7932380545889457E-3</v>
      </c>
      <c r="H2448" s="8">
        <f t="shared" si="575"/>
        <v>1.3744604705881595E-3</v>
      </c>
      <c r="I2448" s="8">
        <f t="shared" si="576"/>
        <v>9.0435752062838258E-4</v>
      </c>
      <c r="J2448" s="6">
        <f t="shared" si="577"/>
        <v>1.6794456116263009E-3</v>
      </c>
      <c r="K2448" s="6">
        <f t="shared" si="578"/>
        <v>1.3022211105797473E-3</v>
      </c>
      <c r="L2448" s="6">
        <f t="shared" si="579"/>
        <v>8.4409949783569634E-4</v>
      </c>
      <c r="M2448" s="9">
        <f t="shared" si="580"/>
        <v>1</v>
      </c>
      <c r="N2448" s="9">
        <f t="shared" si="581"/>
        <v>1</v>
      </c>
      <c r="O2448" s="9">
        <f t="shared" si="582"/>
        <v>1</v>
      </c>
      <c r="P2448" s="9">
        <f t="shared" si="583"/>
        <v>1</v>
      </c>
      <c r="Q2448" s="10">
        <f t="shared" si="584"/>
        <v>7.5598845062243777E-2</v>
      </c>
      <c r="R2448" s="10">
        <f t="shared" si="567"/>
        <v>1.0582172245373929</v>
      </c>
      <c r="S2448" s="10">
        <f>_xlfn.PERCENTILE.INC($R$1519:R2448,0.75)</f>
        <v>0.81249297725404257</v>
      </c>
      <c r="T2448" s="10">
        <f t="shared" si="568"/>
        <v>0.81249297725404257</v>
      </c>
      <c r="U2448" s="11">
        <f t="shared" si="585"/>
        <v>0.81249297725404257</v>
      </c>
      <c r="V2448" s="10">
        <f t="shared" si="569"/>
        <v>1</v>
      </c>
      <c r="W2448" s="10">
        <f t="shared" si="570"/>
        <v>0.81178799042809668</v>
      </c>
      <c r="X2448" s="10">
        <f t="shared" si="586"/>
        <v>1.3227715306717411</v>
      </c>
      <c r="Y2448" s="10">
        <f>_xlfn.PERCENTILE.INC($X$1519:X2448,0.75)</f>
        <v>1.0156162215675533</v>
      </c>
      <c r="Z2448" s="10">
        <f t="shared" si="587"/>
        <v>1.0156162215675533</v>
      </c>
      <c r="AA2448" s="10">
        <f t="shared" si="588"/>
        <v>1.0150847791203741</v>
      </c>
      <c r="AB2448" s="10">
        <f t="shared" si="589"/>
        <v>0.81178799042809668</v>
      </c>
      <c r="AC2448" s="10">
        <f t="shared" si="590"/>
        <v>0.82403363295627685</v>
      </c>
      <c r="AD2448" s="13">
        <f t="shared" si="591"/>
        <v>811787.99042809673</v>
      </c>
      <c r="AE2448" s="13">
        <f t="shared" si="571"/>
        <v>824033.63295627688</v>
      </c>
      <c r="AF2448" s="13"/>
      <c r="AG2448" s="2">
        <f t="shared" si="566"/>
        <v>38307</v>
      </c>
      <c r="AH2448" s="3">
        <f t="shared" si="572"/>
        <v>4053.5074164277235</v>
      </c>
      <c r="AI2448" s="3">
        <f t="shared" si="573"/>
        <v>4114.6536804673342</v>
      </c>
      <c r="AJ2448" s="3">
        <f t="shared" si="592"/>
        <v>253766.68680802704</v>
      </c>
      <c r="AK2448" s="3">
        <f t="shared" si="593"/>
        <v>192114.04411945067</v>
      </c>
    </row>
    <row r="2449" spans="2:37" x14ac:dyDescent="0.2">
      <c r="B2449" s="5">
        <v>38308</v>
      </c>
      <c r="C2449" s="1">
        <v>196.71</v>
      </c>
      <c r="D2449" s="1">
        <f t="shared" si="563"/>
        <v>47</v>
      </c>
      <c r="E2449" s="1" t="b">
        <f t="shared" si="564"/>
        <v>0</v>
      </c>
      <c r="F2449" s="6">
        <f t="shared" si="565"/>
        <v>7.5808021308201301E-3</v>
      </c>
      <c r="G2449" s="8">
        <f t="shared" si="574"/>
        <v>1.9557242152553004E-3</v>
      </c>
      <c r="H2449" s="8">
        <f t="shared" si="575"/>
        <v>1.5383391614028723E-3</v>
      </c>
      <c r="I2449" s="8">
        <f t="shared" si="576"/>
        <v>9.7198145120515908E-4</v>
      </c>
      <c r="J2449" s="6">
        <f t="shared" si="577"/>
        <v>1.6800147919692628E-3</v>
      </c>
      <c r="K2449" s="6">
        <f t="shared" si="578"/>
        <v>1.3027364138810012E-3</v>
      </c>
      <c r="L2449" s="6">
        <f t="shared" si="579"/>
        <v>8.438762958881134E-4</v>
      </c>
      <c r="M2449" s="9">
        <f t="shared" si="580"/>
        <v>1</v>
      </c>
      <c r="N2449" s="9">
        <f t="shared" si="581"/>
        <v>1</v>
      </c>
      <c r="O2449" s="9">
        <f t="shared" si="582"/>
        <v>1</v>
      </c>
      <c r="P2449" s="9">
        <f t="shared" si="583"/>
        <v>1</v>
      </c>
      <c r="Q2449" s="10">
        <f t="shared" si="584"/>
        <v>7.5654404455023083E-2</v>
      </c>
      <c r="R2449" s="10">
        <f t="shared" si="567"/>
        <v>1.0574400866186238</v>
      </c>
      <c r="S2449" s="10">
        <f>_xlfn.PERCENTILE.INC($R$1519:R2449,0.75)</f>
        <v>0.81397093527400433</v>
      </c>
      <c r="T2449" s="10">
        <f t="shared" si="568"/>
        <v>0.81397093527400433</v>
      </c>
      <c r="U2449" s="11">
        <f t="shared" si="585"/>
        <v>0.81397093527400433</v>
      </c>
      <c r="V2449" s="10">
        <f t="shared" si="569"/>
        <v>1</v>
      </c>
      <c r="W2449" s="10">
        <f t="shared" si="570"/>
        <v>0.81178799042809668</v>
      </c>
      <c r="X2449" s="10">
        <f t="shared" si="586"/>
        <v>1.3218001082732798</v>
      </c>
      <c r="Y2449" s="10">
        <f>_xlfn.PERCENTILE.INC($X$1519:X2449,0.75)</f>
        <v>1.0174636690925056</v>
      </c>
      <c r="Z2449" s="10">
        <f t="shared" si="587"/>
        <v>1.0174636690925056</v>
      </c>
      <c r="AA2449" s="10">
        <f t="shared" si="588"/>
        <v>1.0150847791203741</v>
      </c>
      <c r="AB2449" s="10">
        <f t="shared" si="589"/>
        <v>0.81178799042809668</v>
      </c>
      <c r="AC2449" s="10">
        <f t="shared" si="590"/>
        <v>0.82403363295627685</v>
      </c>
      <c r="AD2449" s="13">
        <f t="shared" si="591"/>
        <v>811787.99042809673</v>
      </c>
      <c r="AE2449" s="13">
        <f t="shared" si="571"/>
        <v>824033.63295627688</v>
      </c>
      <c r="AF2449" s="13"/>
      <c r="AG2449" s="2">
        <f t="shared" si="566"/>
        <v>38308</v>
      </c>
      <c r="AH2449" s="3">
        <f t="shared" si="572"/>
        <v>6154.0041276115071</v>
      </c>
      <c r="AI2449" s="3">
        <f t="shared" si="573"/>
        <v>6246.8359205823972</v>
      </c>
      <c r="AJ2449" s="3">
        <f t="shared" si="592"/>
        <v>259920.69093563853</v>
      </c>
      <c r="AK2449" s="3">
        <f t="shared" si="593"/>
        <v>198360.88004003308</v>
      </c>
    </row>
    <row r="2450" spans="2:37" x14ac:dyDescent="0.2">
      <c r="B2450" s="5">
        <v>38309</v>
      </c>
      <c r="C2450" s="1">
        <v>196.81</v>
      </c>
      <c r="D2450" s="1">
        <f t="shared" si="563"/>
        <v>47</v>
      </c>
      <c r="E2450" s="1" t="b">
        <f t="shared" si="564"/>
        <v>0</v>
      </c>
      <c r="F2450" s="6">
        <f t="shared" si="565"/>
        <v>5.0836256418085313E-4</v>
      </c>
      <c r="G2450" s="8">
        <f t="shared" si="574"/>
        <v>1.9181332716039551E-3</v>
      </c>
      <c r="H2450" s="8">
        <f t="shared" si="575"/>
        <v>1.6251043224790513E-3</v>
      </c>
      <c r="I2450" s="8">
        <f t="shared" si="576"/>
        <v>9.868509562865539E-4</v>
      </c>
      <c r="J2450" s="6">
        <f t="shared" si="577"/>
        <v>1.6805204294191051E-3</v>
      </c>
      <c r="K2450" s="6">
        <f t="shared" si="578"/>
        <v>1.3033304954503586E-3</v>
      </c>
      <c r="L2450" s="6">
        <f t="shared" si="579"/>
        <v>8.4361304228335965E-4</v>
      </c>
      <c r="M2450" s="9">
        <f t="shared" si="580"/>
        <v>1</v>
      </c>
      <c r="N2450" s="9">
        <f t="shared" si="581"/>
        <v>1</v>
      </c>
      <c r="O2450" s="9">
        <f t="shared" si="582"/>
        <v>1</v>
      </c>
      <c r="P2450" s="9">
        <f t="shared" si="583"/>
        <v>1</v>
      </c>
      <c r="Q2450" s="10">
        <f t="shared" si="584"/>
        <v>7.568359986182531E-2</v>
      </c>
      <c r="R2450" s="10">
        <f t="shared" si="567"/>
        <v>1.0570321727039291</v>
      </c>
      <c r="S2450" s="10">
        <f>_xlfn.PERCENTILE.INC($R$1519:R2450,0.75)</f>
        <v>0.815365777713568</v>
      </c>
      <c r="T2450" s="10">
        <f t="shared" si="568"/>
        <v>0.815365777713568</v>
      </c>
      <c r="U2450" s="11">
        <f t="shared" si="585"/>
        <v>0.815365777713568</v>
      </c>
      <c r="V2450" s="10">
        <f t="shared" si="569"/>
        <v>1</v>
      </c>
      <c r="W2450" s="10">
        <f t="shared" si="570"/>
        <v>0.81178799042809668</v>
      </c>
      <c r="X2450" s="10">
        <f t="shared" si="586"/>
        <v>1.3212902158799116</v>
      </c>
      <c r="Y2450" s="10">
        <f>_xlfn.PERCENTILE.INC($X$1519:X2450,0.75)</f>
        <v>1.0192072221419599</v>
      </c>
      <c r="Z2450" s="10">
        <f t="shared" si="587"/>
        <v>1.0192072221419599</v>
      </c>
      <c r="AA2450" s="10">
        <f t="shared" si="588"/>
        <v>1.0150847791203741</v>
      </c>
      <c r="AB2450" s="10">
        <f t="shared" si="589"/>
        <v>0.81178799042809668</v>
      </c>
      <c r="AC2450" s="10">
        <f t="shared" si="590"/>
        <v>0.82403363295627685</v>
      </c>
      <c r="AD2450" s="13">
        <f t="shared" si="591"/>
        <v>811787.99042809673</v>
      </c>
      <c r="AE2450" s="13">
        <f t="shared" si="571"/>
        <v>824033.63295627688</v>
      </c>
      <c r="AF2450" s="13"/>
      <c r="AG2450" s="2">
        <f t="shared" si="566"/>
        <v>38309</v>
      </c>
      <c r="AH2450" s="3">
        <f t="shared" si="572"/>
        <v>412.68262438524908</v>
      </c>
      <c r="AI2450" s="3">
        <f t="shared" si="573"/>
        <v>418.90785062091686</v>
      </c>
      <c r="AJ2450" s="3">
        <f t="shared" si="592"/>
        <v>260333.37356002379</v>
      </c>
      <c r="AK2450" s="3">
        <f t="shared" si="593"/>
        <v>198779.787890654</v>
      </c>
    </row>
    <row r="2451" spans="2:37" x14ac:dyDescent="0.2">
      <c r="B2451" s="5">
        <v>38310</v>
      </c>
      <c r="C2451" s="1">
        <v>195.77</v>
      </c>
      <c r="D2451" s="1">
        <f t="shared" si="563"/>
        <v>47</v>
      </c>
      <c r="E2451" s="1" t="b">
        <f t="shared" si="564"/>
        <v>0</v>
      </c>
      <c r="F2451" s="6">
        <f t="shared" si="565"/>
        <v>-5.2842843351454949E-3</v>
      </c>
      <c r="G2451" s="8">
        <f t="shared" si="574"/>
        <v>1.7246437043517933E-3</v>
      </c>
      <c r="H2451" s="8">
        <f t="shared" si="575"/>
        <v>1.5276753032100198E-3</v>
      </c>
      <c r="I2451" s="8">
        <f t="shared" si="576"/>
        <v>9.517125232110852E-4</v>
      </c>
      <c r="J2451" s="6">
        <f t="shared" si="577"/>
        <v>1.6809527182845641E-3</v>
      </c>
      <c r="K2451" s="6">
        <f t="shared" si="578"/>
        <v>1.3038350732772677E-3</v>
      </c>
      <c r="L2451" s="6">
        <f t="shared" si="579"/>
        <v>8.4329893206822992E-4</v>
      </c>
      <c r="M2451" s="9">
        <f t="shared" si="580"/>
        <v>1</v>
      </c>
      <c r="N2451" s="9">
        <f t="shared" si="581"/>
        <v>1</v>
      </c>
      <c r="O2451" s="9">
        <f t="shared" si="582"/>
        <v>1</v>
      </c>
      <c r="P2451" s="9">
        <f t="shared" si="583"/>
        <v>1</v>
      </c>
      <c r="Q2451" s="10">
        <f t="shared" si="584"/>
        <v>7.6996906605430682E-2</v>
      </c>
      <c r="R2451" s="10">
        <f t="shared" si="567"/>
        <v>1.0390027798124231</v>
      </c>
      <c r="S2451" s="10">
        <f>_xlfn.PERCENTILE.INC($R$1519:R2451,0.75)</f>
        <v>0.81554158493011664</v>
      </c>
      <c r="T2451" s="10">
        <f t="shared" si="568"/>
        <v>0.81554158493011664</v>
      </c>
      <c r="U2451" s="11">
        <f t="shared" si="585"/>
        <v>0.81554158493011664</v>
      </c>
      <c r="V2451" s="10">
        <f t="shared" si="569"/>
        <v>1</v>
      </c>
      <c r="W2451" s="10">
        <f t="shared" si="570"/>
        <v>0.81178799042809668</v>
      </c>
      <c r="X2451" s="10">
        <f t="shared" si="586"/>
        <v>1.2987534747655289</v>
      </c>
      <c r="Y2451" s="10">
        <f>_xlfn.PERCENTILE.INC($X$1519:X2451,0.75)</f>
        <v>1.0194269811626457</v>
      </c>
      <c r="Z2451" s="10">
        <f t="shared" si="587"/>
        <v>1.0194269811626457</v>
      </c>
      <c r="AA2451" s="10">
        <f t="shared" si="588"/>
        <v>1.0150847791203741</v>
      </c>
      <c r="AB2451" s="10">
        <f t="shared" si="589"/>
        <v>0.81178799042809668</v>
      </c>
      <c r="AC2451" s="10">
        <f t="shared" si="590"/>
        <v>0.82403363295627685</v>
      </c>
      <c r="AD2451" s="13">
        <f t="shared" si="591"/>
        <v>811787.99042809673</v>
      </c>
      <c r="AE2451" s="13">
        <f t="shared" si="571"/>
        <v>824033.63295627688</v>
      </c>
      <c r="AF2451" s="13"/>
      <c r="AG2451" s="2">
        <f t="shared" si="566"/>
        <v>38310</v>
      </c>
      <c r="AH2451" s="3">
        <f t="shared" si="572"/>
        <v>-4289.7185612784324</v>
      </c>
      <c r="AI2451" s="3">
        <f t="shared" si="573"/>
        <v>-4354.4280182638868</v>
      </c>
      <c r="AJ2451" s="3">
        <f t="shared" si="592"/>
        <v>256043.65499874536</v>
      </c>
      <c r="AK2451" s="3">
        <f t="shared" si="593"/>
        <v>194425.35987239011</v>
      </c>
    </row>
    <row r="2452" spans="2:37" x14ac:dyDescent="0.2">
      <c r="B2452" s="5">
        <v>38313</v>
      </c>
      <c r="C2452" s="1">
        <v>196.8</v>
      </c>
      <c r="D2452" s="1">
        <f t="shared" si="563"/>
        <v>48</v>
      </c>
      <c r="E2452" s="1" t="b">
        <f t="shared" si="564"/>
        <v>1</v>
      </c>
      <c r="F2452" s="6">
        <f t="shared" si="565"/>
        <v>5.2612759871277781E-3</v>
      </c>
      <c r="G2452" s="8">
        <f t="shared" si="574"/>
        <v>1.7916462166305716E-3</v>
      </c>
      <c r="H2452" s="8">
        <f t="shared" si="575"/>
        <v>1.5822158827873837E-3</v>
      </c>
      <c r="I2452" s="8">
        <f t="shared" si="576"/>
        <v>9.8476429630132609E-4</v>
      </c>
      <c r="J2452" s="6">
        <f t="shared" si="577"/>
        <v>1.6813143259354932E-3</v>
      </c>
      <c r="K2452" s="6">
        <f t="shared" si="578"/>
        <v>1.3043717152809305E-3</v>
      </c>
      <c r="L2452" s="6">
        <f t="shared" si="579"/>
        <v>8.4303406991370839E-4</v>
      </c>
      <c r="M2452" s="9">
        <f t="shared" si="580"/>
        <v>1</v>
      </c>
      <c r="N2452" s="9">
        <f t="shared" si="581"/>
        <v>1</v>
      </c>
      <c r="O2452" s="9">
        <f t="shared" si="582"/>
        <v>1</v>
      </c>
      <c r="P2452" s="9">
        <f t="shared" si="583"/>
        <v>1</v>
      </c>
      <c r="Q2452" s="10">
        <f t="shared" si="584"/>
        <v>7.6740872604548274E-2</v>
      </c>
      <c r="R2452" s="10">
        <f t="shared" si="567"/>
        <v>1.0424692511935103</v>
      </c>
      <c r="S2452" s="10">
        <f>_xlfn.PERCENTILE.INC($R$1519:R2452,0.75)</f>
        <v>0.81586560135227426</v>
      </c>
      <c r="T2452" s="10">
        <f t="shared" si="568"/>
        <v>0.81586560135227426</v>
      </c>
      <c r="U2452" s="11">
        <f t="shared" si="585"/>
        <v>0.81586560135227426</v>
      </c>
      <c r="V2452" s="10">
        <f t="shared" si="569"/>
        <v>1</v>
      </c>
      <c r="W2452" s="10">
        <f t="shared" si="570"/>
        <v>0.81554158493011664</v>
      </c>
      <c r="X2452" s="10">
        <f t="shared" si="586"/>
        <v>1.3030865639918878</v>
      </c>
      <c r="Y2452" s="10">
        <f>_xlfn.PERCENTILE.INC($X$1519:X2452,0.75)</f>
        <v>1.019832001690343</v>
      </c>
      <c r="Z2452" s="10">
        <f t="shared" si="587"/>
        <v>1.019832001690343</v>
      </c>
      <c r="AA2452" s="10">
        <f t="shared" si="588"/>
        <v>1.019832001690343</v>
      </c>
      <c r="AB2452" s="10">
        <f t="shared" si="589"/>
        <v>0.81554158493011664</v>
      </c>
      <c r="AC2452" s="10">
        <f t="shared" si="590"/>
        <v>0.83171540702099578</v>
      </c>
      <c r="AD2452" s="13">
        <f t="shared" si="591"/>
        <v>815541.58493011666</v>
      </c>
      <c r="AE2452" s="13">
        <f t="shared" si="571"/>
        <v>831715.40702099574</v>
      </c>
      <c r="AF2452" s="13"/>
      <c r="AG2452" s="2">
        <f t="shared" si="566"/>
        <v>38313</v>
      </c>
      <c r="AH2452" s="3">
        <f t="shared" si="572"/>
        <v>4271.0406606780598</v>
      </c>
      <c r="AI2452" s="3">
        <f t="shared" si="573"/>
        <v>4335.4683656585248</v>
      </c>
      <c r="AJ2452" s="3">
        <f t="shared" si="592"/>
        <v>260314.69565942342</v>
      </c>
      <c r="AK2452" s="3">
        <f t="shared" si="593"/>
        <v>198760.82823804862</v>
      </c>
    </row>
    <row r="2453" spans="2:37" x14ac:dyDescent="0.2">
      <c r="B2453" s="5">
        <v>38314</v>
      </c>
      <c r="C2453" s="1">
        <v>198.12</v>
      </c>
      <c r="D2453" s="1">
        <f t="shared" ref="D2453:D2516" si="594">WEEKNUM(B2453)</f>
        <v>48</v>
      </c>
      <c r="E2453" s="1" t="b">
        <f t="shared" ref="E2453:E2516" si="595">IF(D2453&lt;&gt;D2452,TRUE,FALSE)</f>
        <v>0</v>
      </c>
      <c r="F2453" s="6">
        <f t="shared" ref="F2453:F2516" si="596">C2453/C2452-1</f>
        <v>6.7073170731706266E-3</v>
      </c>
      <c r="G2453" s="8">
        <f t="shared" si="574"/>
        <v>1.8836311561556069E-3</v>
      </c>
      <c r="H2453" s="8">
        <f t="shared" si="575"/>
        <v>1.6506273065088209E-3</v>
      </c>
      <c r="I2453" s="8">
        <f t="shared" si="576"/>
        <v>1.0125910871743307E-3</v>
      </c>
      <c r="J2453" s="6">
        <f t="shared" si="577"/>
        <v>1.6817674086603679E-3</v>
      </c>
      <c r="K2453" s="6">
        <f t="shared" si="578"/>
        <v>1.3049373697899321E-3</v>
      </c>
      <c r="L2453" s="6">
        <f t="shared" si="579"/>
        <v>8.4277092394864867E-4</v>
      </c>
      <c r="M2453" s="9">
        <f t="shared" si="580"/>
        <v>1</v>
      </c>
      <c r="N2453" s="9">
        <f t="shared" si="581"/>
        <v>1</v>
      </c>
      <c r="O2453" s="9">
        <f t="shared" si="582"/>
        <v>1</v>
      </c>
      <c r="P2453" s="9">
        <f t="shared" si="583"/>
        <v>1</v>
      </c>
      <c r="Q2453" s="10">
        <f t="shared" si="584"/>
        <v>7.7396082158146071E-2</v>
      </c>
      <c r="R2453" s="10">
        <f t="shared" si="567"/>
        <v>1.0336440523763626</v>
      </c>
      <c r="S2453" s="10">
        <f>_xlfn.PERCENTILE.INC($R$1519:R2453,0.75)</f>
        <v>0.8160339157200327</v>
      </c>
      <c r="T2453" s="10">
        <f t="shared" si="568"/>
        <v>0.8160339157200327</v>
      </c>
      <c r="U2453" s="11">
        <f t="shared" si="585"/>
        <v>0.8160339157200327</v>
      </c>
      <c r="V2453" s="10">
        <f t="shared" si="569"/>
        <v>1</v>
      </c>
      <c r="W2453" s="10">
        <f t="shared" si="570"/>
        <v>0.81554158493011664</v>
      </c>
      <c r="X2453" s="10">
        <f t="shared" si="586"/>
        <v>1.2920550654704532</v>
      </c>
      <c r="Y2453" s="10">
        <f>_xlfn.PERCENTILE.INC($X$1519:X2453,0.75)</f>
        <v>1.0200423946500408</v>
      </c>
      <c r="Z2453" s="10">
        <f t="shared" si="587"/>
        <v>1.0200423946500408</v>
      </c>
      <c r="AA2453" s="10">
        <f t="shared" si="588"/>
        <v>1.019832001690343</v>
      </c>
      <c r="AB2453" s="10">
        <f t="shared" si="589"/>
        <v>0.81554158493011664</v>
      </c>
      <c r="AC2453" s="10">
        <f t="shared" si="590"/>
        <v>0.83171540702099578</v>
      </c>
      <c r="AD2453" s="13">
        <f t="shared" si="591"/>
        <v>815541.58493011666</v>
      </c>
      <c r="AE2453" s="13">
        <f t="shared" si="571"/>
        <v>831715.40702099574</v>
      </c>
      <c r="AF2453" s="13"/>
      <c r="AG2453" s="2">
        <f t="shared" si="566"/>
        <v>38314</v>
      </c>
      <c r="AH2453" s="3">
        <f t="shared" si="572"/>
        <v>5470.0959964824042</v>
      </c>
      <c r="AI2453" s="3">
        <f t="shared" si="573"/>
        <v>5578.5789495309818</v>
      </c>
      <c r="AJ2453" s="3">
        <f t="shared" si="592"/>
        <v>265784.79165590584</v>
      </c>
      <c r="AK2453" s="3">
        <f t="shared" si="593"/>
        <v>204339.40718757961</v>
      </c>
    </row>
    <row r="2454" spans="2:37" x14ac:dyDescent="0.2">
      <c r="B2454" s="5">
        <v>38315</v>
      </c>
      <c r="C2454" s="1">
        <v>198.46</v>
      </c>
      <c r="D2454" s="1">
        <f t="shared" si="594"/>
        <v>48</v>
      </c>
      <c r="E2454" s="1" t="b">
        <f t="shared" si="595"/>
        <v>0</v>
      </c>
      <c r="F2454" s="6">
        <f t="shared" si="596"/>
        <v>1.7161316373914826E-3</v>
      </c>
      <c r="G2454" s="8">
        <f t="shared" si="574"/>
        <v>1.8841475246167707E-3</v>
      </c>
      <c r="H2454" s="8">
        <f t="shared" si="575"/>
        <v>1.6315232231268791E-3</v>
      </c>
      <c r="I2454" s="8">
        <f t="shared" si="576"/>
        <v>1.0237232363688948E-3</v>
      </c>
      <c r="J2454" s="6">
        <f t="shared" si="577"/>
        <v>1.6821975719539667E-3</v>
      </c>
      <c r="K2454" s="6">
        <f t="shared" si="578"/>
        <v>1.3054918058386963E-3</v>
      </c>
      <c r="L2454" s="6">
        <f t="shared" si="579"/>
        <v>8.4250705362459754E-4</v>
      </c>
      <c r="M2454" s="9">
        <f t="shared" si="580"/>
        <v>1</v>
      </c>
      <c r="N2454" s="9">
        <f t="shared" si="581"/>
        <v>1</v>
      </c>
      <c r="O2454" s="9">
        <f t="shared" si="582"/>
        <v>1</v>
      </c>
      <c r="P2454" s="9">
        <f t="shared" si="583"/>
        <v>1</v>
      </c>
      <c r="Q2454" s="10">
        <f t="shared" si="584"/>
        <v>7.7396001738927911E-2</v>
      </c>
      <c r="R2454" s="10">
        <f t="shared" si="567"/>
        <v>1.0336451263962692</v>
      </c>
      <c r="S2454" s="10">
        <f>_xlfn.PERCENTILE.INC($R$1519:R2454,0.75)</f>
        <v>0.81625803882348569</v>
      </c>
      <c r="T2454" s="10">
        <f t="shared" si="568"/>
        <v>0.81625803882348569</v>
      </c>
      <c r="U2454" s="11">
        <f t="shared" si="585"/>
        <v>0.81625803882348569</v>
      </c>
      <c r="V2454" s="10">
        <f t="shared" si="569"/>
        <v>1</v>
      </c>
      <c r="W2454" s="10">
        <f t="shared" si="570"/>
        <v>0.81554158493011664</v>
      </c>
      <c r="X2454" s="10">
        <f t="shared" si="586"/>
        <v>1.2920564079953365</v>
      </c>
      <c r="Y2454" s="10">
        <f>_xlfn.PERCENTILE.INC($X$1519:X2454,0.75)</f>
        <v>1.0203225485293572</v>
      </c>
      <c r="Z2454" s="10">
        <f t="shared" si="587"/>
        <v>1.0203225485293572</v>
      </c>
      <c r="AA2454" s="10">
        <f t="shared" si="588"/>
        <v>1.019832001690343</v>
      </c>
      <c r="AB2454" s="10">
        <f t="shared" si="589"/>
        <v>0.81554158493011664</v>
      </c>
      <c r="AC2454" s="10">
        <f t="shared" si="590"/>
        <v>0.83171540702099578</v>
      </c>
      <c r="AD2454" s="13">
        <f t="shared" si="591"/>
        <v>815541.58493011666</v>
      </c>
      <c r="AE2454" s="13">
        <f t="shared" si="571"/>
        <v>831715.40702099574</v>
      </c>
      <c r="AF2454" s="13"/>
      <c r="AG2454" s="2">
        <f t="shared" si="566"/>
        <v>38315</v>
      </c>
      <c r="AH2454" s="3">
        <f t="shared" si="572"/>
        <v>1399.5767155069659</v>
      </c>
      <c r="AI2454" s="3">
        <f t="shared" si="573"/>
        <v>1427.3331232946648</v>
      </c>
      <c r="AJ2454" s="3">
        <f t="shared" si="592"/>
        <v>267184.3683714128</v>
      </c>
      <c r="AK2454" s="3">
        <f t="shared" si="593"/>
        <v>205766.74031087427</v>
      </c>
    </row>
    <row r="2455" spans="2:37" x14ac:dyDescent="0.2">
      <c r="B2455" s="5">
        <v>38317</v>
      </c>
      <c r="C2455" s="1">
        <v>199.77</v>
      </c>
      <c r="D2455" s="1">
        <f t="shared" si="594"/>
        <v>48</v>
      </c>
      <c r="E2455" s="1" t="b">
        <f t="shared" si="595"/>
        <v>0</v>
      </c>
      <c r="F2455" s="6">
        <f t="shared" si="596"/>
        <v>6.6008263629950825E-3</v>
      </c>
      <c r="G2455" s="8">
        <f t="shared" si="574"/>
        <v>1.9480186890792743E-3</v>
      </c>
      <c r="H2455" s="8">
        <f t="shared" si="575"/>
        <v>1.7301134683417874E-3</v>
      </c>
      <c r="I2455" s="8">
        <f t="shared" si="576"/>
        <v>1.0595846279813138E-3</v>
      </c>
      <c r="J2455" s="6">
        <f t="shared" si="577"/>
        <v>1.6826311752846576E-3</v>
      </c>
      <c r="K2455" s="6">
        <f t="shared" si="578"/>
        <v>1.3060867746777919E-3</v>
      </c>
      <c r="L2455" s="6">
        <f t="shared" si="579"/>
        <v>8.4230207776373335E-4</v>
      </c>
      <c r="M2455" s="9">
        <f t="shared" si="580"/>
        <v>1</v>
      </c>
      <c r="N2455" s="9">
        <f t="shared" si="581"/>
        <v>1</v>
      </c>
      <c r="O2455" s="9">
        <f t="shared" si="582"/>
        <v>1</v>
      </c>
      <c r="P2455" s="9">
        <f t="shared" si="583"/>
        <v>1</v>
      </c>
      <c r="Q2455" s="10">
        <f t="shared" si="584"/>
        <v>7.6914434078834054E-2</v>
      </c>
      <c r="R2455" s="10">
        <f t="shared" si="567"/>
        <v>1.0401168643846923</v>
      </c>
      <c r="S2455" s="10">
        <f>_xlfn.PERCENTILE.INC($R$1519:R2455,0.75)</f>
        <v>0.81674948145272741</v>
      </c>
      <c r="T2455" s="10">
        <f t="shared" si="568"/>
        <v>0.81674948145272741</v>
      </c>
      <c r="U2455" s="11">
        <f t="shared" si="585"/>
        <v>0.81674948145272741</v>
      </c>
      <c r="V2455" s="10">
        <f t="shared" si="569"/>
        <v>1</v>
      </c>
      <c r="W2455" s="10">
        <f t="shared" si="570"/>
        <v>0.81554158493011664</v>
      </c>
      <c r="X2455" s="10">
        <f t="shared" si="586"/>
        <v>1.3001460804808656</v>
      </c>
      <c r="Y2455" s="10">
        <f>_xlfn.PERCENTILE.INC($X$1519:X2455,0.75)</f>
        <v>1.0209368518159092</v>
      </c>
      <c r="Z2455" s="10">
        <f t="shared" si="587"/>
        <v>1.0209368518159092</v>
      </c>
      <c r="AA2455" s="10">
        <f t="shared" si="588"/>
        <v>1.019832001690343</v>
      </c>
      <c r="AB2455" s="10">
        <f t="shared" si="589"/>
        <v>0.81554158493011664</v>
      </c>
      <c r="AC2455" s="10">
        <f t="shared" si="590"/>
        <v>0.83171540702099578</v>
      </c>
      <c r="AD2455" s="13">
        <f t="shared" si="591"/>
        <v>815541.58493011666</v>
      </c>
      <c r="AE2455" s="13">
        <f t="shared" si="571"/>
        <v>831715.40702099574</v>
      </c>
      <c r="AF2455" s="13"/>
      <c r="AG2455" s="2">
        <f t="shared" si="566"/>
        <v>38317</v>
      </c>
      <c r="AH2455" s="3">
        <f t="shared" si="572"/>
        <v>5383.2483939255071</v>
      </c>
      <c r="AI2455" s="3">
        <f t="shared" si="573"/>
        <v>5490.0089851733737</v>
      </c>
      <c r="AJ2455" s="3">
        <f t="shared" si="592"/>
        <v>272567.61676533829</v>
      </c>
      <c r="AK2455" s="3">
        <f t="shared" si="593"/>
        <v>211256.74929604764</v>
      </c>
    </row>
    <row r="2456" spans="2:37" x14ac:dyDescent="0.2">
      <c r="B2456" s="5">
        <v>38320</v>
      </c>
      <c r="C2456" s="1">
        <v>198.98</v>
      </c>
      <c r="D2456" s="1">
        <f t="shared" si="594"/>
        <v>49</v>
      </c>
      <c r="E2456" s="1" t="b">
        <f t="shared" si="595"/>
        <v>1</v>
      </c>
      <c r="F2456" s="6">
        <f t="shared" si="596"/>
        <v>-3.9545477298894571E-3</v>
      </c>
      <c r="G2456" s="8">
        <f t="shared" si="574"/>
        <v>1.8157430382417499E-3</v>
      </c>
      <c r="H2456" s="8">
        <f t="shared" si="575"/>
        <v>1.6540837230689153E-3</v>
      </c>
      <c r="I2456" s="8">
        <f t="shared" si="576"/>
        <v>1.0148962042662482E-3</v>
      </c>
      <c r="J2456" s="6">
        <f t="shared" si="577"/>
        <v>1.6829670891834534E-3</v>
      </c>
      <c r="K2456" s="6">
        <f t="shared" si="578"/>
        <v>1.3065821151733057E-3</v>
      </c>
      <c r="L2456" s="6">
        <f t="shared" si="579"/>
        <v>8.4206828712224391E-4</v>
      </c>
      <c r="M2456" s="9">
        <f t="shared" si="580"/>
        <v>1</v>
      </c>
      <c r="N2456" s="9">
        <f t="shared" si="581"/>
        <v>1</v>
      </c>
      <c r="O2456" s="9">
        <f t="shared" si="582"/>
        <v>1</v>
      </c>
      <c r="P2456" s="9">
        <f t="shared" si="583"/>
        <v>1</v>
      </c>
      <c r="Q2456" s="10">
        <f t="shared" si="584"/>
        <v>7.5506389498257748E-2</v>
      </c>
      <c r="R2456" s="10">
        <f t="shared" si="567"/>
        <v>1.0595129833594539</v>
      </c>
      <c r="S2456" s="10">
        <f>_xlfn.PERCENTILE.INC($R$1519:R2456,0.75)</f>
        <v>0.81708877881312003</v>
      </c>
      <c r="T2456" s="10">
        <f t="shared" si="568"/>
        <v>0.81708877881312003</v>
      </c>
      <c r="U2456" s="11">
        <f t="shared" si="585"/>
        <v>0.81708877881312003</v>
      </c>
      <c r="V2456" s="10">
        <f t="shared" si="569"/>
        <v>1</v>
      </c>
      <c r="W2456" s="10">
        <f t="shared" si="570"/>
        <v>0.81674948145272741</v>
      </c>
      <c r="X2456" s="10">
        <f t="shared" si="586"/>
        <v>1.3243912291993174</v>
      </c>
      <c r="Y2456" s="10">
        <f>_xlfn.PERCENTILE.INC($X$1519:X2456,0.75)</f>
        <v>1.0213609735164</v>
      </c>
      <c r="Z2456" s="10">
        <f t="shared" si="587"/>
        <v>1.0213609735164</v>
      </c>
      <c r="AA2456" s="10">
        <f t="shared" si="588"/>
        <v>1.0213609735164</v>
      </c>
      <c r="AB2456" s="10">
        <f t="shared" si="589"/>
        <v>0.81674948145272741</v>
      </c>
      <c r="AC2456" s="10">
        <f t="shared" si="590"/>
        <v>0.83419604549557258</v>
      </c>
      <c r="AD2456" s="13">
        <f t="shared" si="591"/>
        <v>816749.48145272746</v>
      </c>
      <c r="AE2456" s="13">
        <f t="shared" si="571"/>
        <v>834196.04549557262</v>
      </c>
      <c r="AF2456" s="13"/>
      <c r="AG2456" s="2">
        <f t="shared" si="566"/>
        <v>38320</v>
      </c>
      <c r="AH2456" s="3">
        <f t="shared" si="572"/>
        <v>-3225.0981233158427</v>
      </c>
      <c r="AI2456" s="3">
        <f t="shared" si="573"/>
        <v>-3289.0582747489648</v>
      </c>
      <c r="AJ2456" s="3">
        <f t="shared" si="592"/>
        <v>269342.51864202245</v>
      </c>
      <c r="AK2456" s="3">
        <f t="shared" si="593"/>
        <v>207967.69102129867</v>
      </c>
    </row>
    <row r="2457" spans="2:37" x14ac:dyDescent="0.2">
      <c r="B2457" s="5">
        <v>38321</v>
      </c>
      <c r="C2457" s="1">
        <v>200.82</v>
      </c>
      <c r="D2457" s="1">
        <f t="shared" si="594"/>
        <v>49</v>
      </c>
      <c r="E2457" s="1" t="b">
        <f t="shared" si="595"/>
        <v>0</v>
      </c>
      <c r="F2457" s="6">
        <f t="shared" si="596"/>
        <v>9.2471605186450478E-3</v>
      </c>
      <c r="G2457" s="8">
        <f t="shared" si="574"/>
        <v>2.0054500847489828E-3</v>
      </c>
      <c r="H2457" s="8">
        <f t="shared" si="575"/>
        <v>1.730619563676378E-3</v>
      </c>
      <c r="I2457" s="8">
        <f t="shared" si="576"/>
        <v>1.0564486486655258E-3</v>
      </c>
      <c r="J2457" s="6">
        <f t="shared" si="577"/>
        <v>1.6834986771793654E-3</v>
      </c>
      <c r="K2457" s="6">
        <f t="shared" si="578"/>
        <v>1.3071320602501099E-3</v>
      </c>
      <c r="L2457" s="6">
        <f t="shared" si="579"/>
        <v>8.4184411353979856E-4</v>
      </c>
      <c r="M2457" s="9">
        <f t="shared" si="580"/>
        <v>1</v>
      </c>
      <c r="N2457" s="9">
        <f t="shared" si="581"/>
        <v>1</v>
      </c>
      <c r="O2457" s="9">
        <f t="shared" si="582"/>
        <v>1</v>
      </c>
      <c r="P2457" s="9">
        <f t="shared" si="583"/>
        <v>1</v>
      </c>
      <c r="Q2457" s="10">
        <f t="shared" si="584"/>
        <v>7.7051540308480063E-2</v>
      </c>
      <c r="R2457" s="10">
        <f t="shared" si="567"/>
        <v>1.0382660707328577</v>
      </c>
      <c r="S2457" s="10">
        <f>_xlfn.PERCENTILE.INC($R$1519:R2457,0.75)</f>
        <v>0.81784872541713727</v>
      </c>
      <c r="T2457" s="10">
        <f t="shared" si="568"/>
        <v>0.81784872541713727</v>
      </c>
      <c r="U2457" s="11">
        <f t="shared" si="585"/>
        <v>0.81784872541713727</v>
      </c>
      <c r="V2457" s="10">
        <f t="shared" si="569"/>
        <v>1</v>
      </c>
      <c r="W2457" s="10">
        <f t="shared" si="570"/>
        <v>0.81674948145272741</v>
      </c>
      <c r="X2457" s="10">
        <f t="shared" si="586"/>
        <v>1.2978325884160722</v>
      </c>
      <c r="Y2457" s="10">
        <f>_xlfn.PERCENTILE.INC($X$1519:X2457,0.75)</f>
        <v>1.0223109067714216</v>
      </c>
      <c r="Z2457" s="10">
        <f t="shared" si="587"/>
        <v>1.0223109067714216</v>
      </c>
      <c r="AA2457" s="10">
        <f t="shared" si="588"/>
        <v>1.0213609735164</v>
      </c>
      <c r="AB2457" s="10">
        <f t="shared" si="589"/>
        <v>0.81674948145272741</v>
      </c>
      <c r="AC2457" s="10">
        <f t="shared" si="590"/>
        <v>0.83419604549557258</v>
      </c>
      <c r="AD2457" s="13">
        <f t="shared" si="591"/>
        <v>816749.48145272746</v>
      </c>
      <c r="AE2457" s="13">
        <f t="shared" si="571"/>
        <v>834196.04549557262</v>
      </c>
      <c r="AF2457" s="13"/>
      <c r="AG2457" s="2">
        <f t="shared" si="566"/>
        <v>38321</v>
      </c>
      <c r="AH2457" s="3">
        <f t="shared" si="572"/>
        <v>7552.6135585134771</v>
      </c>
      <c r="AI2457" s="3">
        <f t="shared" si="573"/>
        <v>7713.9447367164876</v>
      </c>
      <c r="AJ2457" s="3">
        <f t="shared" si="592"/>
        <v>276895.13220053591</v>
      </c>
      <c r="AK2457" s="3">
        <f t="shared" si="593"/>
        <v>215681.63575801515</v>
      </c>
    </row>
    <row r="2458" spans="2:37" x14ac:dyDescent="0.2">
      <c r="B2458" s="5">
        <v>38322</v>
      </c>
      <c r="C2458" s="1">
        <v>201.48</v>
      </c>
      <c r="D2458" s="1">
        <f t="shared" si="594"/>
        <v>49</v>
      </c>
      <c r="E2458" s="1" t="b">
        <f t="shared" si="595"/>
        <v>0</v>
      </c>
      <c r="F2458" s="6">
        <f t="shared" si="596"/>
        <v>3.2865252464893135E-3</v>
      </c>
      <c r="G2458" s="8">
        <f t="shared" si="574"/>
        <v>1.9976210763011926E-3</v>
      </c>
      <c r="H2458" s="8">
        <f t="shared" si="575"/>
        <v>1.8537805364882546E-3</v>
      </c>
      <c r="I2458" s="8">
        <f t="shared" si="576"/>
        <v>1.0815647621876831E-3</v>
      </c>
      <c r="J2458" s="6">
        <f t="shared" si="577"/>
        <v>1.6840107144138554E-3</v>
      </c>
      <c r="K2458" s="6">
        <f t="shared" si="578"/>
        <v>1.3077828459870748E-3</v>
      </c>
      <c r="L2458" s="6">
        <f t="shared" si="579"/>
        <v>8.416223552318359E-4</v>
      </c>
      <c r="M2458" s="9">
        <f t="shared" si="580"/>
        <v>1</v>
      </c>
      <c r="N2458" s="9">
        <f t="shared" si="581"/>
        <v>1</v>
      </c>
      <c r="O2458" s="9">
        <f t="shared" si="582"/>
        <v>1</v>
      </c>
      <c r="P2458" s="9">
        <f t="shared" si="583"/>
        <v>1</v>
      </c>
      <c r="Q2458" s="10">
        <f t="shared" si="584"/>
        <v>7.7108299460060231E-2</v>
      </c>
      <c r="R2458" s="10">
        <f t="shared" si="567"/>
        <v>1.0375018066821404</v>
      </c>
      <c r="S2458" s="10">
        <f>_xlfn.PERCENTILE.INC($R$1519:R2458,0.75)</f>
        <v>0.81893340938800241</v>
      </c>
      <c r="T2458" s="10">
        <f t="shared" si="568"/>
        <v>0.81893340938800241</v>
      </c>
      <c r="U2458" s="11">
        <f t="shared" si="585"/>
        <v>0.81893340938800241</v>
      </c>
      <c r="V2458" s="10">
        <f t="shared" si="569"/>
        <v>1</v>
      </c>
      <c r="W2458" s="10">
        <f t="shared" si="570"/>
        <v>0.81674948145272741</v>
      </c>
      <c r="X2458" s="10">
        <f t="shared" si="586"/>
        <v>1.2968772583526755</v>
      </c>
      <c r="Y2458" s="10">
        <f>_xlfn.PERCENTILE.INC($X$1519:X2458,0.75)</f>
        <v>1.023666761735003</v>
      </c>
      <c r="Z2458" s="10">
        <f t="shared" si="587"/>
        <v>1.023666761735003</v>
      </c>
      <c r="AA2458" s="10">
        <f t="shared" si="588"/>
        <v>1.0213609735164</v>
      </c>
      <c r="AB2458" s="10">
        <f t="shared" si="589"/>
        <v>0.81674948145272741</v>
      </c>
      <c r="AC2458" s="10">
        <f t="shared" si="590"/>
        <v>0.83419604549557258</v>
      </c>
      <c r="AD2458" s="13">
        <f t="shared" si="591"/>
        <v>816749.48145272746</v>
      </c>
      <c r="AE2458" s="13">
        <f t="shared" si="571"/>
        <v>834196.04549557262</v>
      </c>
      <c r="AF2458" s="13"/>
      <c r="AG2458" s="2">
        <f t="shared" si="566"/>
        <v>38322</v>
      </c>
      <c r="AH2458" s="3">
        <f t="shared" si="572"/>
        <v>2684.2677908514443</v>
      </c>
      <c r="AI2458" s="3">
        <f t="shared" si="573"/>
        <v>2741.6063640427474</v>
      </c>
      <c r="AJ2458" s="3">
        <f t="shared" si="592"/>
        <v>279579.39999138733</v>
      </c>
      <c r="AK2458" s="3">
        <f t="shared" si="593"/>
        <v>218423.24212205791</v>
      </c>
    </row>
    <row r="2459" spans="2:37" x14ac:dyDescent="0.2">
      <c r="B2459" s="5">
        <v>38323</v>
      </c>
      <c r="C2459" s="1">
        <v>200.7</v>
      </c>
      <c r="D2459" s="1">
        <f t="shared" si="594"/>
        <v>49</v>
      </c>
      <c r="E2459" s="1" t="b">
        <f t="shared" si="595"/>
        <v>0</v>
      </c>
      <c r="F2459" s="6">
        <f t="shared" si="596"/>
        <v>-3.8713519952352504E-3</v>
      </c>
      <c r="G2459" s="8">
        <f t="shared" si="574"/>
        <v>1.8509302626432394E-3</v>
      </c>
      <c r="H2459" s="8">
        <f t="shared" si="575"/>
        <v>1.81422923955657E-3</v>
      </c>
      <c r="I2459" s="8">
        <f t="shared" si="576"/>
        <v>1.062556486561153E-3</v>
      </c>
      <c r="J2459" s="6">
        <f t="shared" si="577"/>
        <v>1.6844384174286009E-3</v>
      </c>
      <c r="K2459" s="6">
        <f t="shared" si="578"/>
        <v>1.3084181001568804E-3</v>
      </c>
      <c r="L2459" s="6">
        <f t="shared" si="579"/>
        <v>8.4140286122578122E-4</v>
      </c>
      <c r="M2459" s="9">
        <f t="shared" si="580"/>
        <v>1</v>
      </c>
      <c r="N2459" s="9">
        <f t="shared" si="581"/>
        <v>1</v>
      </c>
      <c r="O2459" s="9">
        <f t="shared" si="582"/>
        <v>1</v>
      </c>
      <c r="P2459" s="9">
        <f t="shared" si="583"/>
        <v>1</v>
      </c>
      <c r="Q2459" s="10">
        <f t="shared" si="584"/>
        <v>7.7958546368293635E-2</v>
      </c>
      <c r="R2459" s="10">
        <f t="shared" si="567"/>
        <v>1.0261863993982403</v>
      </c>
      <c r="S2459" s="10">
        <f>_xlfn.PERCENTILE.INC($R$1519:R2459,0.75)</f>
        <v>0.82024691884893886</v>
      </c>
      <c r="T2459" s="10">
        <f t="shared" si="568"/>
        <v>0.82024691884893886</v>
      </c>
      <c r="U2459" s="11">
        <f t="shared" si="585"/>
        <v>0.82024691884893886</v>
      </c>
      <c r="V2459" s="10">
        <f t="shared" si="569"/>
        <v>1</v>
      </c>
      <c r="W2459" s="10">
        <f t="shared" si="570"/>
        <v>0.81674948145272741</v>
      </c>
      <c r="X2459" s="10">
        <f t="shared" si="586"/>
        <v>1.2827329992478003</v>
      </c>
      <c r="Y2459" s="10">
        <f>_xlfn.PERCENTILE.INC($X$1519:X2459,0.75)</f>
        <v>1.0253086485611738</v>
      </c>
      <c r="Z2459" s="10">
        <f t="shared" si="587"/>
        <v>1.0253086485611738</v>
      </c>
      <c r="AA2459" s="10">
        <f t="shared" si="588"/>
        <v>1.0213609735164</v>
      </c>
      <c r="AB2459" s="10">
        <f t="shared" si="589"/>
        <v>0.81674948145272741</v>
      </c>
      <c r="AC2459" s="10">
        <f t="shared" si="590"/>
        <v>0.83419604549557258</v>
      </c>
      <c r="AD2459" s="13">
        <f t="shared" si="591"/>
        <v>816749.48145272746</v>
      </c>
      <c r="AE2459" s="13">
        <f t="shared" si="571"/>
        <v>834196.04549557262</v>
      </c>
      <c r="AF2459" s="13"/>
      <c r="AG2459" s="2">
        <f t="shared" si="566"/>
        <v>38323</v>
      </c>
      <c r="AH2459" s="3">
        <f t="shared" si="572"/>
        <v>-3161.9247346293728</v>
      </c>
      <c r="AI2459" s="3">
        <f t="shared" si="573"/>
        <v>-3229.4665251466408</v>
      </c>
      <c r="AJ2459" s="3">
        <f t="shared" si="592"/>
        <v>276417.47525675793</v>
      </c>
      <c r="AK2459" s="3">
        <f t="shared" si="593"/>
        <v>215193.77559691126</v>
      </c>
    </row>
    <row r="2460" spans="2:37" x14ac:dyDescent="0.2">
      <c r="B2460" s="5">
        <v>38324</v>
      </c>
      <c r="C2460" s="1">
        <v>202.69</v>
      </c>
      <c r="D2460" s="1">
        <f t="shared" si="594"/>
        <v>49</v>
      </c>
      <c r="E2460" s="1" t="b">
        <f t="shared" si="595"/>
        <v>0</v>
      </c>
      <c r="F2460" s="6">
        <f t="shared" si="596"/>
        <v>9.9152964623816509E-3</v>
      </c>
      <c r="G2460" s="8">
        <f t="shared" si="574"/>
        <v>2.0432960722361541E-3</v>
      </c>
      <c r="H2460" s="8">
        <f t="shared" si="575"/>
        <v>1.9039733629880439E-3</v>
      </c>
      <c r="I2460" s="8">
        <f t="shared" si="576"/>
        <v>1.1225176554756663E-3</v>
      </c>
      <c r="J2460" s="6">
        <f t="shared" si="577"/>
        <v>1.6851057367032779E-3</v>
      </c>
      <c r="K2460" s="6">
        <f t="shared" si="578"/>
        <v>1.3092457513167821E-3</v>
      </c>
      <c r="L2460" s="6">
        <f t="shared" si="579"/>
        <v>8.4129496302166309E-4</v>
      </c>
      <c r="M2460" s="9">
        <f t="shared" si="580"/>
        <v>1</v>
      </c>
      <c r="N2460" s="9">
        <f t="shared" si="581"/>
        <v>1</v>
      </c>
      <c r="O2460" s="9">
        <f t="shared" si="582"/>
        <v>1</v>
      </c>
      <c r="P2460" s="9">
        <f t="shared" si="583"/>
        <v>1</v>
      </c>
      <c r="Q2460" s="10">
        <f t="shared" si="584"/>
        <v>7.8829002665603443E-2</v>
      </c>
      <c r="R2460" s="10">
        <f t="shared" si="567"/>
        <v>1.014854904854803</v>
      </c>
      <c r="S2460" s="10">
        <f>_xlfn.PERCENTILE.INC($R$1519:R2460,0.75)</f>
        <v>0.82041226101162645</v>
      </c>
      <c r="T2460" s="10">
        <f t="shared" si="568"/>
        <v>0.82041226101162645</v>
      </c>
      <c r="U2460" s="11">
        <f t="shared" si="585"/>
        <v>0.82041226101162645</v>
      </c>
      <c r="V2460" s="10">
        <f t="shared" si="569"/>
        <v>1</v>
      </c>
      <c r="W2460" s="10">
        <f t="shared" si="570"/>
        <v>0.81674948145272741</v>
      </c>
      <c r="X2460" s="10">
        <f t="shared" si="586"/>
        <v>1.2685686310685038</v>
      </c>
      <c r="Y2460" s="10">
        <f>_xlfn.PERCENTILE.INC($X$1519:X2460,0.75)</f>
        <v>1.0255153262645331</v>
      </c>
      <c r="Z2460" s="10">
        <f t="shared" si="587"/>
        <v>1.0255153262645331</v>
      </c>
      <c r="AA2460" s="10">
        <f t="shared" si="588"/>
        <v>1.0213609735164</v>
      </c>
      <c r="AB2460" s="10">
        <f t="shared" si="589"/>
        <v>0.81674948145272741</v>
      </c>
      <c r="AC2460" s="10">
        <f t="shared" si="590"/>
        <v>0.83419604549557258</v>
      </c>
      <c r="AD2460" s="13">
        <f t="shared" si="591"/>
        <v>816749.48145272746</v>
      </c>
      <c r="AE2460" s="13">
        <f t="shared" si="571"/>
        <v>834196.04549557262</v>
      </c>
      <c r="AF2460" s="13"/>
      <c r="AG2460" s="2">
        <f t="shared" si="566"/>
        <v>38324</v>
      </c>
      <c r="AH2460" s="3">
        <f t="shared" si="572"/>
        <v>8098.3132441002763</v>
      </c>
      <c r="AI2460" s="3">
        <f t="shared" si="573"/>
        <v>8271.3010988350143</v>
      </c>
      <c r="AJ2460" s="3">
        <f t="shared" si="592"/>
        <v>284515.78850085818</v>
      </c>
      <c r="AK2460" s="3">
        <f t="shared" si="593"/>
        <v>223465.07669574628</v>
      </c>
    </row>
    <row r="2461" spans="2:37" x14ac:dyDescent="0.2">
      <c r="B2461" s="5">
        <v>38327</v>
      </c>
      <c r="C2461" s="1">
        <v>201.11</v>
      </c>
      <c r="D2461" s="1">
        <f t="shared" si="594"/>
        <v>50</v>
      </c>
      <c r="E2461" s="1" t="b">
        <f t="shared" si="595"/>
        <v>1</v>
      </c>
      <c r="F2461" s="6">
        <f t="shared" si="596"/>
        <v>-7.7951551630568439E-3</v>
      </c>
      <c r="G2461" s="8">
        <f t="shared" si="574"/>
        <v>1.8667351525853816E-3</v>
      </c>
      <c r="H2461" s="8">
        <f t="shared" si="575"/>
        <v>1.7703292910666679E-3</v>
      </c>
      <c r="I2461" s="8">
        <f t="shared" si="576"/>
        <v>1.0503500547686556E-3</v>
      </c>
      <c r="J2461" s="6">
        <f t="shared" si="577"/>
        <v>1.6856467115606835E-3</v>
      </c>
      <c r="K2461" s="6">
        <f t="shared" si="578"/>
        <v>1.3099669528156047E-3</v>
      </c>
      <c r="L2461" s="6">
        <f t="shared" si="579"/>
        <v>8.4114359502097784E-4</v>
      </c>
      <c r="M2461" s="9">
        <f t="shared" si="580"/>
        <v>1</v>
      </c>
      <c r="N2461" s="9">
        <f t="shared" si="581"/>
        <v>1</v>
      </c>
      <c r="O2461" s="9">
        <f t="shared" si="582"/>
        <v>1</v>
      </c>
      <c r="P2461" s="9">
        <f t="shared" si="583"/>
        <v>1</v>
      </c>
      <c r="Q2461" s="10">
        <f t="shared" si="584"/>
        <v>8.1103318286767978E-2</v>
      </c>
      <c r="R2461" s="10">
        <f t="shared" si="567"/>
        <v>0.98639613877613708</v>
      </c>
      <c r="S2461" s="10">
        <f>_xlfn.PERCENTILE.INC($R$1519:R2461,0.75)</f>
        <v>0.82047419303805802</v>
      </c>
      <c r="T2461" s="10">
        <f t="shared" si="568"/>
        <v>0.82047419303805802</v>
      </c>
      <c r="U2461" s="11">
        <f t="shared" si="585"/>
        <v>0.82047419303805802</v>
      </c>
      <c r="V2461" s="10">
        <f t="shared" si="569"/>
        <v>1</v>
      </c>
      <c r="W2461" s="10">
        <f t="shared" si="570"/>
        <v>0.82041226101162645</v>
      </c>
      <c r="X2461" s="10">
        <f t="shared" si="586"/>
        <v>1.2329951734701714</v>
      </c>
      <c r="Y2461" s="10">
        <f>_xlfn.PERCENTILE.INC($X$1519:X2461,0.75)</f>
        <v>1.0255927412975727</v>
      </c>
      <c r="Z2461" s="10">
        <f t="shared" si="587"/>
        <v>1.0255927412975727</v>
      </c>
      <c r="AA2461" s="10">
        <f t="shared" si="588"/>
        <v>1.0255927412975727</v>
      </c>
      <c r="AB2461" s="10">
        <f t="shared" si="589"/>
        <v>0.82041226101162645</v>
      </c>
      <c r="AC2461" s="10">
        <f t="shared" si="590"/>
        <v>0.84140885976505375</v>
      </c>
      <c r="AD2461" s="13">
        <f t="shared" si="591"/>
        <v>820412.26101162646</v>
      </c>
      <c r="AE2461" s="13">
        <f t="shared" si="571"/>
        <v>841408.85976505373</v>
      </c>
      <c r="AF2461" s="13"/>
      <c r="AG2461" s="2">
        <f t="shared" si="566"/>
        <v>38327</v>
      </c>
      <c r="AH2461" s="3">
        <f t="shared" si="572"/>
        <v>-6366.6889372702281</v>
      </c>
      <c r="AI2461" s="3">
        <f t="shared" si="573"/>
        <v>-6502.6876110464145</v>
      </c>
      <c r="AJ2461" s="3">
        <f t="shared" si="592"/>
        <v>278149.09956358792</v>
      </c>
      <c r="AK2461" s="3">
        <f t="shared" si="593"/>
        <v>216962.38908469985</v>
      </c>
    </row>
    <row r="2462" spans="2:37" x14ac:dyDescent="0.2">
      <c r="B2462" s="5">
        <v>38328</v>
      </c>
      <c r="C2462" s="1">
        <v>199.96</v>
      </c>
      <c r="D2462" s="1">
        <f t="shared" si="594"/>
        <v>50</v>
      </c>
      <c r="E2462" s="1" t="b">
        <f t="shared" si="595"/>
        <v>0</v>
      </c>
      <c r="F2462" s="6">
        <f t="shared" si="596"/>
        <v>-5.7182636368157125E-3</v>
      </c>
      <c r="G2462" s="8">
        <f t="shared" si="574"/>
        <v>1.6068651332556991E-3</v>
      </c>
      <c r="H2462" s="8">
        <f t="shared" si="575"/>
        <v>1.6815664039029573E-3</v>
      </c>
      <c r="I2462" s="8">
        <f t="shared" si="576"/>
        <v>1.0114753447300275E-3</v>
      </c>
      <c r="J2462" s="6">
        <f t="shared" si="577"/>
        <v>1.685939247825292E-3</v>
      </c>
      <c r="K2462" s="6">
        <f t="shared" si="578"/>
        <v>1.3105827284957856E-3</v>
      </c>
      <c r="L2462" s="6">
        <f t="shared" si="579"/>
        <v>8.4095690447950748E-4</v>
      </c>
      <c r="M2462" s="9">
        <f t="shared" si="580"/>
        <v>0.95309788613581936</v>
      </c>
      <c r="N2462" s="9">
        <f t="shared" si="581"/>
        <v>1</v>
      </c>
      <c r="O2462" s="9">
        <f t="shared" si="582"/>
        <v>1</v>
      </c>
      <c r="P2462" s="9">
        <f t="shared" si="583"/>
        <v>0.98436596204527316</v>
      </c>
      <c r="Q2462" s="10">
        <f t="shared" si="584"/>
        <v>8.2162454991804079E-2</v>
      </c>
      <c r="R2462" s="10">
        <f t="shared" si="567"/>
        <v>0.97368074028435747</v>
      </c>
      <c r="S2462" s="10">
        <f>_xlfn.PERCENTILE.INC($R$1519:R2462,0.75)</f>
        <v>0.82085679807647727</v>
      </c>
      <c r="T2462" s="10">
        <f t="shared" si="568"/>
        <v>0.82085679807647727</v>
      </c>
      <c r="U2462" s="11">
        <f t="shared" si="585"/>
        <v>0.82085679807647727</v>
      </c>
      <c r="V2462" s="10">
        <f t="shared" si="569"/>
        <v>1</v>
      </c>
      <c r="W2462" s="10">
        <f t="shared" si="570"/>
        <v>0.82041226101162645</v>
      </c>
      <c r="X2462" s="10">
        <f t="shared" si="586"/>
        <v>1.217100925355447</v>
      </c>
      <c r="Y2462" s="10">
        <f>_xlfn.PERCENTILE.INC($X$1519:X2462,0.75)</f>
        <v>1.0260709975955966</v>
      </c>
      <c r="Z2462" s="10">
        <f t="shared" si="587"/>
        <v>1.0260709975955966</v>
      </c>
      <c r="AA2462" s="10">
        <f t="shared" si="588"/>
        <v>1.0255927412975727</v>
      </c>
      <c r="AB2462" s="10">
        <f t="shared" si="589"/>
        <v>0.82041226101162645</v>
      </c>
      <c r="AC2462" s="10">
        <f t="shared" si="590"/>
        <v>0.84140885976505375</v>
      </c>
      <c r="AD2462" s="13">
        <f t="shared" si="591"/>
        <v>820412.26101162646</v>
      </c>
      <c r="AE2462" s="13">
        <f t="shared" si="571"/>
        <v>841408.85976505373</v>
      </c>
      <c r="AF2462" s="13"/>
      <c r="AG2462" s="2">
        <f t="shared" si="566"/>
        <v>38328</v>
      </c>
      <c r="AH2462" s="3">
        <f t="shared" si="572"/>
        <v>-4691.3335993405444</v>
      </c>
      <c r="AI2462" s="3">
        <f t="shared" si="573"/>
        <v>-4811.3976864890783</v>
      </c>
      <c r="AJ2462" s="3">
        <f t="shared" si="592"/>
        <v>273457.7659642474</v>
      </c>
      <c r="AK2462" s="3">
        <f t="shared" si="593"/>
        <v>212150.99139821078</v>
      </c>
    </row>
    <row r="2463" spans="2:37" x14ac:dyDescent="0.2">
      <c r="B2463" s="5">
        <v>38329</v>
      </c>
      <c r="C2463" s="1">
        <v>198.63</v>
      </c>
      <c r="D2463" s="1">
        <f t="shared" si="594"/>
        <v>50</v>
      </c>
      <c r="E2463" s="1" t="b">
        <f t="shared" si="595"/>
        <v>0</v>
      </c>
      <c r="F2463" s="6">
        <f t="shared" si="596"/>
        <v>-6.6513302660532458E-3</v>
      </c>
      <c r="G2463" s="8">
        <f t="shared" si="574"/>
        <v>1.4167029502818636E-3</v>
      </c>
      <c r="H2463" s="8">
        <f t="shared" si="575"/>
        <v>1.5875462292829288E-3</v>
      </c>
      <c r="I2463" s="8">
        <f t="shared" si="576"/>
        <v>9.6385789062296192E-4</v>
      </c>
      <c r="J2463" s="6">
        <f t="shared" si="577"/>
        <v>1.6861479439748462E-3</v>
      </c>
      <c r="K2463" s="6">
        <f t="shared" si="578"/>
        <v>1.3110968927646887E-3</v>
      </c>
      <c r="L2463" s="6">
        <f t="shared" si="579"/>
        <v>8.4075565138588728E-4</v>
      </c>
      <c r="M2463" s="9">
        <f t="shared" si="580"/>
        <v>0.84020085861635263</v>
      </c>
      <c r="N2463" s="9">
        <f t="shared" si="581"/>
        <v>1</v>
      </c>
      <c r="O2463" s="9">
        <f t="shared" si="582"/>
        <v>1</v>
      </c>
      <c r="P2463" s="9">
        <f t="shared" si="583"/>
        <v>0.94673361953878421</v>
      </c>
      <c r="Q2463" s="10">
        <f t="shared" si="584"/>
        <v>8.3763268199784593E-2</v>
      </c>
      <c r="R2463" s="10">
        <f t="shared" si="567"/>
        <v>0.95507257201559059</v>
      </c>
      <c r="S2463" s="10">
        <f>_xlfn.PERCENTILE.INC($R$1519:R2463,0.75)</f>
        <v>0.82198415927512802</v>
      </c>
      <c r="T2463" s="10">
        <f t="shared" si="568"/>
        <v>0.82198415927512802</v>
      </c>
      <c r="U2463" s="11">
        <f t="shared" si="585"/>
        <v>0.82198415927512802</v>
      </c>
      <c r="V2463" s="10">
        <f t="shared" si="569"/>
        <v>1</v>
      </c>
      <c r="W2463" s="10">
        <f t="shared" si="570"/>
        <v>0.82041226101162645</v>
      </c>
      <c r="X2463" s="10">
        <f t="shared" si="586"/>
        <v>1.1938407150194883</v>
      </c>
      <c r="Y2463" s="10">
        <f>_xlfn.PERCENTILE.INC($X$1519:X2463,0.75)</f>
        <v>1.02748019909391</v>
      </c>
      <c r="Z2463" s="10">
        <f t="shared" si="587"/>
        <v>1.02748019909391</v>
      </c>
      <c r="AA2463" s="10">
        <f t="shared" si="588"/>
        <v>1.0255927412975727</v>
      </c>
      <c r="AB2463" s="10">
        <f t="shared" si="589"/>
        <v>0.82041226101162645</v>
      </c>
      <c r="AC2463" s="10">
        <f t="shared" si="590"/>
        <v>0.84140885976505375</v>
      </c>
      <c r="AD2463" s="13">
        <f t="shared" si="591"/>
        <v>820412.26101162646</v>
      </c>
      <c r="AE2463" s="13">
        <f t="shared" si="571"/>
        <v>841408.85976505373</v>
      </c>
      <c r="AF2463" s="13"/>
      <c r="AG2463" s="2">
        <f t="shared" si="566"/>
        <v>38329</v>
      </c>
      <c r="AH2463" s="3">
        <f t="shared" si="572"/>
        <v>-5456.8329023078068</v>
      </c>
      <c r="AI2463" s="3">
        <f t="shared" si="573"/>
        <v>-5596.4882150806534</v>
      </c>
      <c r="AJ2463" s="3">
        <f t="shared" si="592"/>
        <v>268000.93306193961</v>
      </c>
      <c r="AK2463" s="3">
        <f t="shared" si="593"/>
        <v>206554.50318313012</v>
      </c>
    </row>
    <row r="2464" spans="2:37" x14ac:dyDescent="0.2">
      <c r="B2464" s="5">
        <v>38330</v>
      </c>
      <c r="C2464" s="1">
        <v>196.78</v>
      </c>
      <c r="D2464" s="1">
        <f t="shared" si="594"/>
        <v>50</v>
      </c>
      <c r="E2464" s="1" t="b">
        <f t="shared" si="595"/>
        <v>0</v>
      </c>
      <c r="F2464" s="6">
        <f t="shared" si="596"/>
        <v>-9.3137995267582596E-3</v>
      </c>
      <c r="G2464" s="8">
        <f t="shared" si="574"/>
        <v>1.160246050617333E-3</v>
      </c>
      <c r="H2464" s="8">
        <f t="shared" si="575"/>
        <v>1.3814496594295176E-3</v>
      </c>
      <c r="I2464" s="8">
        <f t="shared" si="576"/>
        <v>9.0820084854590884E-4</v>
      </c>
      <c r="J2464" s="6">
        <f t="shared" si="577"/>
        <v>1.6862598154018633E-3</v>
      </c>
      <c r="K2464" s="6">
        <f t="shared" si="578"/>
        <v>1.3114825701455706E-3</v>
      </c>
      <c r="L2464" s="6">
        <f t="shared" si="579"/>
        <v>8.4053792137971041E-4</v>
      </c>
      <c r="M2464" s="9">
        <f t="shared" si="580"/>
        <v>0.68805888631155421</v>
      </c>
      <c r="N2464" s="9">
        <f t="shared" si="581"/>
        <v>1</v>
      </c>
      <c r="O2464" s="9">
        <f t="shared" si="582"/>
        <v>1</v>
      </c>
      <c r="P2464" s="9">
        <f t="shared" si="583"/>
        <v>0.89601962877051811</v>
      </c>
      <c r="Q2464" s="10">
        <f t="shared" si="584"/>
        <v>8.642493948037086E-2</v>
      </c>
      <c r="R2464" s="10">
        <f t="shared" si="567"/>
        <v>0.92565873324296499</v>
      </c>
      <c r="S2464" s="10">
        <f>_xlfn.PERCENTILE.INC($R$1519:R2464,0.75)</f>
        <v>0.82391920408753649</v>
      </c>
      <c r="T2464" s="10">
        <f t="shared" si="568"/>
        <v>0.82391920408753649</v>
      </c>
      <c r="U2464" s="11">
        <f t="shared" si="585"/>
        <v>0.82391920408753649</v>
      </c>
      <c r="V2464" s="10">
        <f t="shared" si="569"/>
        <v>1</v>
      </c>
      <c r="W2464" s="10">
        <f t="shared" si="570"/>
        <v>0.82041226101162645</v>
      </c>
      <c r="X2464" s="10">
        <f t="shared" si="586"/>
        <v>1.1570734165537062</v>
      </c>
      <c r="Y2464" s="10">
        <f>_xlfn.PERCENTILE.INC($X$1519:X2464,0.75)</f>
        <v>1.0298990051094208</v>
      </c>
      <c r="Z2464" s="10">
        <f t="shared" si="587"/>
        <v>1.0298990051094208</v>
      </c>
      <c r="AA2464" s="10">
        <f t="shared" si="588"/>
        <v>1.0255927412975727</v>
      </c>
      <c r="AB2464" s="10">
        <f t="shared" si="589"/>
        <v>0.82041226101162645</v>
      </c>
      <c r="AC2464" s="10">
        <f t="shared" si="590"/>
        <v>0.84140885976505375</v>
      </c>
      <c r="AD2464" s="13">
        <f t="shared" si="591"/>
        <v>820412.26101162646</v>
      </c>
      <c r="AE2464" s="13">
        <f t="shared" si="571"/>
        <v>841408.85976505373</v>
      </c>
      <c r="AF2464" s="13"/>
      <c r="AG2464" s="2">
        <f t="shared" si="566"/>
        <v>38330</v>
      </c>
      <c r="AH2464" s="3">
        <f t="shared" si="572"/>
        <v>-7641.15532835676</v>
      </c>
      <c r="AI2464" s="3">
        <f t="shared" si="573"/>
        <v>-7836.7134398899643</v>
      </c>
      <c r="AJ2464" s="3">
        <f t="shared" si="592"/>
        <v>260359.77773358286</v>
      </c>
      <c r="AK2464" s="3">
        <f t="shared" si="593"/>
        <v>198717.78974324017</v>
      </c>
    </row>
    <row r="2465" spans="2:37" x14ac:dyDescent="0.2">
      <c r="B2465" s="5">
        <v>38331</v>
      </c>
      <c r="C2465" s="1">
        <v>198.11</v>
      </c>
      <c r="D2465" s="1">
        <f t="shared" si="594"/>
        <v>50</v>
      </c>
      <c r="E2465" s="1" t="b">
        <f t="shared" si="595"/>
        <v>0</v>
      </c>
      <c r="F2465" s="6">
        <f t="shared" si="596"/>
        <v>6.758816952942448E-3</v>
      </c>
      <c r="G2465" s="8">
        <f t="shared" si="574"/>
        <v>1.2798357120875515E-3</v>
      </c>
      <c r="H2465" s="8">
        <f t="shared" si="575"/>
        <v>1.5312176732570949E-3</v>
      </c>
      <c r="I2465" s="8">
        <f t="shared" si="576"/>
        <v>9.4496319013214381E-4</v>
      </c>
      <c r="J2465" s="6">
        <f t="shared" si="577"/>
        <v>1.6864770066872565E-3</v>
      </c>
      <c r="K2465" s="6">
        <f t="shared" si="578"/>
        <v>1.3119962703037902E-3</v>
      </c>
      <c r="L2465" s="6">
        <f t="shared" si="579"/>
        <v>8.4036469786250023E-4</v>
      </c>
      <c r="M2465" s="9">
        <f t="shared" si="580"/>
        <v>0.75888121036499057</v>
      </c>
      <c r="N2465" s="9">
        <f t="shared" si="581"/>
        <v>1</v>
      </c>
      <c r="O2465" s="9">
        <f t="shared" si="582"/>
        <v>1</v>
      </c>
      <c r="P2465" s="9">
        <f t="shared" si="583"/>
        <v>0.91962707012166345</v>
      </c>
      <c r="Q2465" s="10">
        <f t="shared" si="584"/>
        <v>8.6424900427805026E-2</v>
      </c>
      <c r="R2465" s="10">
        <f t="shared" si="567"/>
        <v>0.9256591515176571</v>
      </c>
      <c r="S2465" s="10">
        <f>_xlfn.PERCENTILE.INC($R$1519:R2465,0.75)</f>
        <v>0.82475921661425788</v>
      </c>
      <c r="T2465" s="10">
        <f t="shared" si="568"/>
        <v>0.82475921661425788</v>
      </c>
      <c r="U2465" s="11">
        <f t="shared" si="585"/>
        <v>0.82475921661425788</v>
      </c>
      <c r="V2465" s="10">
        <f t="shared" si="569"/>
        <v>1</v>
      </c>
      <c r="W2465" s="10">
        <f t="shared" si="570"/>
        <v>0.82041226101162645</v>
      </c>
      <c r="X2465" s="10">
        <f t="shared" si="586"/>
        <v>1.1570739393970715</v>
      </c>
      <c r="Y2465" s="10">
        <f>_xlfn.PERCENTILE.INC($X$1519:X2465,0.75)</f>
        <v>1.0309490207678227</v>
      </c>
      <c r="Z2465" s="10">
        <f t="shared" si="587"/>
        <v>1.0309490207678227</v>
      </c>
      <c r="AA2465" s="10">
        <f t="shared" si="588"/>
        <v>1.0255927412975727</v>
      </c>
      <c r="AB2465" s="10">
        <f t="shared" si="589"/>
        <v>0.82041226101162645</v>
      </c>
      <c r="AC2465" s="10">
        <f t="shared" si="590"/>
        <v>0.84140885976505375</v>
      </c>
      <c r="AD2465" s="13">
        <f t="shared" si="591"/>
        <v>820412.26101162646</v>
      </c>
      <c r="AE2465" s="13">
        <f t="shared" si="571"/>
        <v>841408.85976505373</v>
      </c>
      <c r="AF2465" s="13"/>
      <c r="AG2465" s="2">
        <f t="shared" si="566"/>
        <v>38331</v>
      </c>
      <c r="AH2465" s="3">
        <f t="shared" si="572"/>
        <v>5545.0162981272251</v>
      </c>
      <c r="AI2465" s="3">
        <f t="shared" si="573"/>
        <v>5686.9284657360204</v>
      </c>
      <c r="AJ2465" s="3">
        <f t="shared" si="592"/>
        <v>265904.79403171007</v>
      </c>
      <c r="AK2465" s="3">
        <f t="shared" si="593"/>
        <v>204404.71820897618</v>
      </c>
    </row>
    <row r="2466" spans="2:37" x14ac:dyDescent="0.2">
      <c r="B2466" s="5">
        <v>38334</v>
      </c>
      <c r="C2466" s="1">
        <v>198.48</v>
      </c>
      <c r="D2466" s="1">
        <f t="shared" si="594"/>
        <v>51</v>
      </c>
      <c r="E2466" s="1" t="b">
        <f t="shared" si="595"/>
        <v>1</v>
      </c>
      <c r="F2466" s="6">
        <f t="shared" si="596"/>
        <v>1.867649285750117E-3</v>
      </c>
      <c r="G2466" s="8">
        <f t="shared" si="574"/>
        <v>1.2383220168659722E-3</v>
      </c>
      <c r="H2466" s="8">
        <f t="shared" si="575"/>
        <v>1.4932726041438809E-3</v>
      </c>
      <c r="I2466" s="8">
        <f t="shared" si="576"/>
        <v>9.499752635727032E-4</v>
      </c>
      <c r="J2466" s="6">
        <f t="shared" si="577"/>
        <v>1.6866825588281312E-3</v>
      </c>
      <c r="K2466" s="6">
        <f t="shared" si="578"/>
        <v>1.3124604335223687E-3</v>
      </c>
      <c r="L2466" s="6">
        <f t="shared" si="579"/>
        <v>8.4016459203537007E-4</v>
      </c>
      <c r="M2466" s="9">
        <f t="shared" si="580"/>
        <v>0.73417609637603076</v>
      </c>
      <c r="N2466" s="9">
        <f t="shared" si="581"/>
        <v>1</v>
      </c>
      <c r="O2466" s="9">
        <f t="shared" si="582"/>
        <v>1</v>
      </c>
      <c r="P2466" s="9">
        <f t="shared" si="583"/>
        <v>0.91139203212534359</v>
      </c>
      <c r="Q2466" s="10">
        <f t="shared" si="584"/>
        <v>8.6319650176698598E-2</v>
      </c>
      <c r="R2466" s="10">
        <f t="shared" si="567"/>
        <v>0.92678781524528764</v>
      </c>
      <c r="S2466" s="10">
        <f>_xlfn.PERCENTILE.INC($R$1519:R2466,0.75)</f>
        <v>0.8250515245858282</v>
      </c>
      <c r="T2466" s="10">
        <f t="shared" si="568"/>
        <v>0.8250515245858282</v>
      </c>
      <c r="U2466" s="11">
        <f t="shared" si="585"/>
        <v>0.8250515245858282</v>
      </c>
      <c r="V2466" s="10">
        <f t="shared" si="569"/>
        <v>0.91962707012166345</v>
      </c>
      <c r="W2466" s="10">
        <f t="shared" si="570"/>
        <v>0.82475921661425788</v>
      </c>
      <c r="X2466" s="10">
        <f t="shared" si="586"/>
        <v>1.1584847690566096</v>
      </c>
      <c r="Y2466" s="10">
        <f>_xlfn.PERCENTILE.INC($X$1519:X2466,0.75)</f>
        <v>1.0313144057322854</v>
      </c>
      <c r="Z2466" s="10">
        <f t="shared" si="587"/>
        <v>1.0313144057322854</v>
      </c>
      <c r="AA2466" s="10">
        <f t="shared" si="588"/>
        <v>1.0313144057322854</v>
      </c>
      <c r="AB2466" s="10">
        <f t="shared" si="589"/>
        <v>0.75847090193080835</v>
      </c>
      <c r="AC2466" s="10">
        <f t="shared" si="590"/>
        <v>0.78222196749000217</v>
      </c>
      <c r="AD2466" s="13">
        <f t="shared" si="591"/>
        <v>758470.90193080832</v>
      </c>
      <c r="AE2466" s="13">
        <f t="shared" si="571"/>
        <v>782221.96749000216</v>
      </c>
      <c r="AF2466" s="13"/>
      <c r="AG2466" s="2">
        <f t="shared" si="566"/>
        <v>38334</v>
      </c>
      <c r="AH2466" s="3">
        <f t="shared" si="572"/>
        <v>1532.2423732990028</v>
      </c>
      <c r="AI2466" s="3">
        <f t="shared" si="573"/>
        <v>1571.456655964023</v>
      </c>
      <c r="AJ2466" s="3">
        <f t="shared" si="592"/>
        <v>267437.0364050091</v>
      </c>
      <c r="AK2466" s="3">
        <f t="shared" si="593"/>
        <v>205976.1748649402</v>
      </c>
    </row>
    <row r="2467" spans="2:37" x14ac:dyDescent="0.2">
      <c r="B2467" s="5">
        <v>38335</v>
      </c>
      <c r="C2467" s="1">
        <v>198.84</v>
      </c>
      <c r="D2467" s="1">
        <f t="shared" si="594"/>
        <v>51</v>
      </c>
      <c r="E2467" s="1" t="b">
        <f t="shared" si="595"/>
        <v>0</v>
      </c>
      <c r="F2467" s="6">
        <f t="shared" si="596"/>
        <v>1.8137847642081262E-3</v>
      </c>
      <c r="G2467" s="8">
        <f t="shared" si="574"/>
        <v>1.2311910780159661E-3</v>
      </c>
      <c r="H2467" s="8">
        <f t="shared" si="575"/>
        <v>1.5301696831940374E-3</v>
      </c>
      <c r="I2467" s="8">
        <f t="shared" si="576"/>
        <v>9.5219727599123193E-4</v>
      </c>
      <c r="J2467" s="6">
        <f t="shared" si="577"/>
        <v>1.6868754571570375E-3</v>
      </c>
      <c r="K2467" s="6">
        <f t="shared" si="578"/>
        <v>1.3129087815373028E-3</v>
      </c>
      <c r="L2467" s="6">
        <f t="shared" si="579"/>
        <v>8.3997281837095252E-4</v>
      </c>
      <c r="M2467" s="9">
        <f t="shared" si="580"/>
        <v>0.72986483548165693</v>
      </c>
      <c r="N2467" s="9">
        <f t="shared" si="581"/>
        <v>1</v>
      </c>
      <c r="O2467" s="9">
        <f t="shared" si="582"/>
        <v>1</v>
      </c>
      <c r="P2467" s="9">
        <f t="shared" si="583"/>
        <v>0.90995494516055231</v>
      </c>
      <c r="Q2467" s="10">
        <f t="shared" si="584"/>
        <v>8.5906267083862994E-2</v>
      </c>
      <c r="R2467" s="10">
        <f t="shared" si="567"/>
        <v>0.93124754125217424</v>
      </c>
      <c r="S2467" s="10">
        <f>_xlfn.PERCENTILE.INC($R$1519:R2467,0.75)</f>
        <v>0.825343455732783</v>
      </c>
      <c r="T2467" s="10">
        <f t="shared" si="568"/>
        <v>0.825343455732783</v>
      </c>
      <c r="U2467" s="11">
        <f t="shared" si="585"/>
        <v>0.825343455732783</v>
      </c>
      <c r="V2467" s="10">
        <f t="shared" si="569"/>
        <v>0.91962707012166345</v>
      </c>
      <c r="W2467" s="10">
        <f t="shared" si="570"/>
        <v>0.82475921661425788</v>
      </c>
      <c r="X2467" s="10">
        <f t="shared" si="586"/>
        <v>1.1640594265652178</v>
      </c>
      <c r="Y2467" s="10">
        <f>_xlfn.PERCENTILE.INC($X$1519:X2467,0.75)</f>
        <v>1.0316793196659788</v>
      </c>
      <c r="Z2467" s="10">
        <f t="shared" si="587"/>
        <v>1.0316793196659788</v>
      </c>
      <c r="AA2467" s="10">
        <f t="shared" si="588"/>
        <v>1.0313144057322854</v>
      </c>
      <c r="AB2467" s="10">
        <f t="shared" si="589"/>
        <v>0.75847090193080835</v>
      </c>
      <c r="AC2467" s="10">
        <f t="shared" si="590"/>
        <v>0.78222196749000217</v>
      </c>
      <c r="AD2467" s="13">
        <f t="shared" si="591"/>
        <v>758470.90193080832</v>
      </c>
      <c r="AE2467" s="13">
        <f t="shared" si="571"/>
        <v>782221.96749000216</v>
      </c>
      <c r="AF2467" s="13"/>
      <c r="AG2467" s="2">
        <f t="shared" si="566"/>
        <v>38335</v>
      </c>
      <c r="AH2467" s="3">
        <f t="shared" si="572"/>
        <v>1375.7029660172959</v>
      </c>
      <c r="AI2467" s="3">
        <f t="shared" si="573"/>
        <v>1418.7822868622702</v>
      </c>
      <c r="AJ2467" s="3">
        <f t="shared" si="592"/>
        <v>268812.7393710264</v>
      </c>
      <c r="AK2467" s="3">
        <f t="shared" si="593"/>
        <v>207394.95715180246</v>
      </c>
    </row>
    <row r="2468" spans="2:37" x14ac:dyDescent="0.2">
      <c r="B2468" s="5">
        <v>38336</v>
      </c>
      <c r="C2468" s="1">
        <v>200.55</v>
      </c>
      <c r="D2468" s="1">
        <f t="shared" si="594"/>
        <v>51</v>
      </c>
      <c r="E2468" s="1" t="b">
        <f t="shared" si="595"/>
        <v>0</v>
      </c>
      <c r="F2468" s="6">
        <f t="shared" si="596"/>
        <v>8.5998792999397722E-3</v>
      </c>
      <c r="G2468" s="8">
        <f t="shared" si="574"/>
        <v>1.4339845088847077E-3</v>
      </c>
      <c r="H2468" s="8">
        <f t="shared" si="575"/>
        <v>1.5992529475498775E-3</v>
      </c>
      <c r="I2468" s="8">
        <f t="shared" si="576"/>
        <v>9.9856459350905914E-4</v>
      </c>
      <c r="J2468" s="6">
        <f t="shared" si="577"/>
        <v>1.6871946264456021E-3</v>
      </c>
      <c r="K2468" s="6">
        <f t="shared" si="578"/>
        <v>1.3133946613101981E-3</v>
      </c>
      <c r="L2468" s="6">
        <f t="shared" si="579"/>
        <v>8.3979311870980471E-4</v>
      </c>
      <c r="M2468" s="9">
        <f t="shared" si="580"/>
        <v>0.84992240160559906</v>
      </c>
      <c r="N2468" s="9">
        <f t="shared" si="581"/>
        <v>1</v>
      </c>
      <c r="O2468" s="9">
        <f t="shared" si="582"/>
        <v>1</v>
      </c>
      <c r="P2468" s="9">
        <f t="shared" si="583"/>
        <v>0.94997413386853291</v>
      </c>
      <c r="Q2468" s="10">
        <f t="shared" si="584"/>
        <v>8.694320108876448E-2</v>
      </c>
      <c r="R2468" s="10">
        <f t="shared" si="567"/>
        <v>0.92014095407327101</v>
      </c>
      <c r="S2468" s="10">
        <f>_xlfn.PERCENTILE.INC($R$1519:R2468,0.75)</f>
        <v>0.82643154645321415</v>
      </c>
      <c r="T2468" s="10">
        <f t="shared" si="568"/>
        <v>0.82643154645321415</v>
      </c>
      <c r="U2468" s="11">
        <f t="shared" si="585"/>
        <v>0.82643154645321415</v>
      </c>
      <c r="V2468" s="10">
        <f t="shared" si="569"/>
        <v>0.91962707012166345</v>
      </c>
      <c r="W2468" s="10">
        <f t="shared" si="570"/>
        <v>0.82475921661425788</v>
      </c>
      <c r="X2468" s="10">
        <f t="shared" si="586"/>
        <v>1.1501761925915888</v>
      </c>
      <c r="Y2468" s="10">
        <f>_xlfn.PERCENTILE.INC($X$1519:X2468,0.75)</f>
        <v>1.0330394330665178</v>
      </c>
      <c r="Z2468" s="10">
        <f t="shared" si="587"/>
        <v>1.0330394330665178</v>
      </c>
      <c r="AA2468" s="10">
        <f t="shared" si="588"/>
        <v>1.0313144057322854</v>
      </c>
      <c r="AB2468" s="10">
        <f t="shared" si="589"/>
        <v>0.75847090193080835</v>
      </c>
      <c r="AC2468" s="10">
        <f t="shared" si="590"/>
        <v>0.78222196749000217</v>
      </c>
      <c r="AD2468" s="13">
        <f t="shared" si="591"/>
        <v>758470.90193080832</v>
      </c>
      <c r="AE2468" s="13">
        <f t="shared" si="571"/>
        <v>782221.96749000216</v>
      </c>
      <c r="AF2468" s="13"/>
      <c r="AG2468" s="2">
        <f t="shared" si="566"/>
        <v>38336</v>
      </c>
      <c r="AH2468" s="3">
        <f t="shared" si="572"/>
        <v>6522.7582091214072</v>
      </c>
      <c r="AI2468" s="3">
        <f t="shared" si="573"/>
        <v>6727.0145061754311</v>
      </c>
      <c r="AJ2468" s="3">
        <f t="shared" si="592"/>
        <v>275335.49758014781</v>
      </c>
      <c r="AK2468" s="3">
        <f t="shared" si="593"/>
        <v>214121.97165797791</v>
      </c>
    </row>
    <row r="2469" spans="2:37" x14ac:dyDescent="0.2">
      <c r="B2469" s="5">
        <v>38337</v>
      </c>
      <c r="C2469" s="1">
        <v>201.22</v>
      </c>
      <c r="D2469" s="1">
        <f t="shared" si="594"/>
        <v>51</v>
      </c>
      <c r="E2469" s="1" t="b">
        <f t="shared" si="595"/>
        <v>0</v>
      </c>
      <c r="F2469" s="6">
        <f t="shared" si="596"/>
        <v>3.3408127648963948E-3</v>
      </c>
      <c r="G2469" s="8">
        <f t="shared" si="574"/>
        <v>1.4650794440602187E-3</v>
      </c>
      <c r="H2469" s="8">
        <f t="shared" si="575"/>
        <v>1.5907819910981557E-3</v>
      </c>
      <c r="I2469" s="8">
        <f t="shared" si="576"/>
        <v>1.0238032071006073E-3</v>
      </c>
      <c r="J2469" s="6">
        <f t="shared" si="577"/>
        <v>1.6875283858429622E-3</v>
      </c>
      <c r="K2469" s="6">
        <f t="shared" si="578"/>
        <v>1.3138939889343405E-3</v>
      </c>
      <c r="L2469" s="6">
        <f t="shared" si="579"/>
        <v>8.3961416605977067E-4</v>
      </c>
      <c r="M2469" s="9">
        <f t="shared" si="580"/>
        <v>0.86818062223491155</v>
      </c>
      <c r="N2469" s="9">
        <f t="shared" si="581"/>
        <v>1</v>
      </c>
      <c r="O2469" s="9">
        <f t="shared" si="582"/>
        <v>1</v>
      </c>
      <c r="P2469" s="9">
        <f t="shared" si="583"/>
        <v>0.95606020741163711</v>
      </c>
      <c r="Q2469" s="10">
        <f t="shared" si="584"/>
        <v>8.6889056201178927E-2</v>
      </c>
      <c r="R2469" s="10">
        <f t="shared" si="567"/>
        <v>0.92071433961455029</v>
      </c>
      <c r="S2469" s="10">
        <f>_xlfn.PERCENTILE.INC($R$1519:R2469,0.75)</f>
        <v>0.82681602052690573</v>
      </c>
      <c r="T2469" s="10">
        <f t="shared" si="568"/>
        <v>0.82681602052690573</v>
      </c>
      <c r="U2469" s="11">
        <f t="shared" si="585"/>
        <v>0.82681602052690573</v>
      </c>
      <c r="V2469" s="10">
        <f t="shared" si="569"/>
        <v>0.91962707012166345</v>
      </c>
      <c r="W2469" s="10">
        <f t="shared" si="570"/>
        <v>0.82475921661425788</v>
      </c>
      <c r="X2469" s="10">
        <f t="shared" si="586"/>
        <v>1.1508929245181878</v>
      </c>
      <c r="Y2469" s="10">
        <f>_xlfn.PERCENTILE.INC($X$1519:X2469,0.75)</f>
        <v>1.0335200256586323</v>
      </c>
      <c r="Z2469" s="10">
        <f t="shared" si="587"/>
        <v>1.0335200256586323</v>
      </c>
      <c r="AA2469" s="10">
        <f t="shared" si="588"/>
        <v>1.0313144057322854</v>
      </c>
      <c r="AB2469" s="10">
        <f t="shared" si="589"/>
        <v>0.75847090193080835</v>
      </c>
      <c r="AC2469" s="10">
        <f t="shared" si="590"/>
        <v>0.78222196749000217</v>
      </c>
      <c r="AD2469" s="13">
        <f t="shared" si="591"/>
        <v>758470.90193080832</v>
      </c>
      <c r="AE2469" s="13">
        <f t="shared" si="571"/>
        <v>782221.96749000216</v>
      </c>
      <c r="AF2469" s="13"/>
      <c r="AG2469" s="2">
        <f t="shared" si="566"/>
        <v>38337</v>
      </c>
      <c r="AH2469" s="3">
        <f t="shared" si="572"/>
        <v>2533.9092709729262</v>
      </c>
      <c r="AI2469" s="3">
        <f t="shared" si="573"/>
        <v>2613.257133972972</v>
      </c>
      <c r="AJ2469" s="3">
        <f t="shared" si="592"/>
        <v>277869.40685112076</v>
      </c>
      <c r="AK2469" s="3">
        <f t="shared" si="593"/>
        <v>216735.22879195088</v>
      </c>
    </row>
    <row r="2470" spans="2:37" x14ac:dyDescent="0.2">
      <c r="B2470" s="5">
        <v>38338</v>
      </c>
      <c r="C2470" s="1">
        <v>202.87</v>
      </c>
      <c r="D2470" s="1">
        <f t="shared" si="594"/>
        <v>51</v>
      </c>
      <c r="E2470" s="1" t="b">
        <f t="shared" si="595"/>
        <v>0</v>
      </c>
      <c r="F2470" s="6">
        <f t="shared" si="596"/>
        <v>8.1999801212604417E-3</v>
      </c>
      <c r="G2470" s="8">
        <f t="shared" si="574"/>
        <v>1.6471854822206651E-3</v>
      </c>
      <c r="H2470" s="8">
        <f t="shared" si="575"/>
        <v>1.6734558239796652E-3</v>
      </c>
      <c r="I2470" s="8">
        <f t="shared" si="576"/>
        <v>1.0740766007415259E-3</v>
      </c>
      <c r="J2470" s="6">
        <f t="shared" si="577"/>
        <v>1.6879714020264279E-3</v>
      </c>
      <c r="K2470" s="6">
        <f t="shared" si="578"/>
        <v>1.3144737434660878E-3</v>
      </c>
      <c r="L2470" s="6">
        <f t="shared" si="579"/>
        <v>8.3945973604554068E-4</v>
      </c>
      <c r="M2470" s="9">
        <f t="shared" si="580"/>
        <v>0.97583731587111078</v>
      </c>
      <c r="N2470" s="9">
        <f t="shared" si="581"/>
        <v>1</v>
      </c>
      <c r="O2470" s="9">
        <f t="shared" si="582"/>
        <v>1</v>
      </c>
      <c r="P2470" s="9">
        <f t="shared" si="583"/>
        <v>0.99194577195703693</v>
      </c>
      <c r="Q2470" s="10">
        <f t="shared" si="584"/>
        <v>8.7835149155652742E-2</v>
      </c>
      <c r="R2470" s="10">
        <f t="shared" si="567"/>
        <v>0.91079710991589413</v>
      </c>
      <c r="S2470" s="10">
        <f>_xlfn.PERCENTILE.INC($R$1519:R2470,0.75)</f>
        <v>0.82686019157887292</v>
      </c>
      <c r="T2470" s="10">
        <f t="shared" si="568"/>
        <v>0.82686019157887292</v>
      </c>
      <c r="U2470" s="11">
        <f t="shared" si="585"/>
        <v>0.82686019157887292</v>
      </c>
      <c r="V2470" s="10">
        <f t="shared" si="569"/>
        <v>0.91962707012166345</v>
      </c>
      <c r="W2470" s="10">
        <f t="shared" si="570"/>
        <v>0.82475921661425788</v>
      </c>
      <c r="X2470" s="10">
        <f t="shared" si="586"/>
        <v>1.1384963873948677</v>
      </c>
      <c r="Y2470" s="10">
        <f>_xlfn.PERCENTILE.INC($X$1519:X2470,0.75)</f>
        <v>1.0335752394735911</v>
      </c>
      <c r="Z2470" s="10">
        <f t="shared" si="587"/>
        <v>1.0335752394735911</v>
      </c>
      <c r="AA2470" s="10">
        <f t="shared" si="588"/>
        <v>1.0313144057322854</v>
      </c>
      <c r="AB2470" s="10">
        <f t="shared" si="589"/>
        <v>0.75847090193080835</v>
      </c>
      <c r="AC2470" s="10">
        <f t="shared" si="590"/>
        <v>0.78222196749000217</v>
      </c>
      <c r="AD2470" s="13">
        <f t="shared" si="591"/>
        <v>758470.90193080832</v>
      </c>
      <c r="AE2470" s="13">
        <f t="shared" si="571"/>
        <v>782221.96749000216</v>
      </c>
      <c r="AF2470" s="13"/>
      <c r="AG2470" s="2">
        <f t="shared" si="566"/>
        <v>38338</v>
      </c>
      <c r="AH2470" s="3">
        <f t="shared" si="572"/>
        <v>6219.4463183871067</v>
      </c>
      <c r="AI2470" s="3">
        <f t="shared" si="573"/>
        <v>6414.2045838312497</v>
      </c>
      <c r="AJ2470" s="3">
        <f t="shared" si="592"/>
        <v>284088.85316950787</v>
      </c>
      <c r="AK2470" s="3">
        <f t="shared" si="593"/>
        <v>223149.43337578213</v>
      </c>
    </row>
    <row r="2471" spans="2:37" x14ac:dyDescent="0.2">
      <c r="B2471" s="5">
        <v>38341</v>
      </c>
      <c r="C2471" s="1">
        <v>204.94</v>
      </c>
      <c r="D2471" s="1">
        <f t="shared" si="594"/>
        <v>52</v>
      </c>
      <c r="E2471" s="1" t="b">
        <f t="shared" si="595"/>
        <v>1</v>
      </c>
      <c r="F2471" s="6">
        <f t="shared" si="596"/>
        <v>1.020357864642385E-2</v>
      </c>
      <c r="G2471" s="8">
        <f t="shared" si="574"/>
        <v>1.9014644883397307E-3</v>
      </c>
      <c r="H2471" s="8">
        <f t="shared" si="575"/>
        <v>1.7740619481901503E-3</v>
      </c>
      <c r="I2471" s="8">
        <f t="shared" si="576"/>
        <v>1.1160364763171749E-3</v>
      </c>
      <c r="J2471" s="6">
        <f t="shared" si="577"/>
        <v>1.6886048878230659E-3</v>
      </c>
      <c r="K2471" s="6">
        <f t="shared" si="578"/>
        <v>1.3151382176454737E-3</v>
      </c>
      <c r="L2471" s="6">
        <f t="shared" si="579"/>
        <v>8.3934841660465785E-4</v>
      </c>
      <c r="M2471" s="9">
        <f t="shared" si="580"/>
        <v>1</v>
      </c>
      <c r="N2471" s="9">
        <f t="shared" si="581"/>
        <v>1</v>
      </c>
      <c r="O2471" s="9">
        <f t="shared" si="582"/>
        <v>1</v>
      </c>
      <c r="P2471" s="9">
        <f t="shared" si="583"/>
        <v>1</v>
      </c>
      <c r="Q2471" s="10">
        <f t="shared" si="584"/>
        <v>8.9477126720113417E-2</v>
      </c>
      <c r="R2471" s="10">
        <f t="shared" si="567"/>
        <v>0.89408324711009002</v>
      </c>
      <c r="S2471" s="10">
        <f>_xlfn.PERCENTILE.INC($R$1519:R2471,0.75)</f>
        <v>0.82692737323413112</v>
      </c>
      <c r="T2471" s="10">
        <f t="shared" si="568"/>
        <v>0.82692737323413112</v>
      </c>
      <c r="U2471" s="11">
        <f t="shared" si="585"/>
        <v>0.82692737323413112</v>
      </c>
      <c r="V2471" s="10">
        <f t="shared" si="569"/>
        <v>0.99194577195703693</v>
      </c>
      <c r="W2471" s="10">
        <f t="shared" si="570"/>
        <v>0.82686019157887292</v>
      </c>
      <c r="X2471" s="10">
        <f t="shared" si="586"/>
        <v>1.1176040588876126</v>
      </c>
      <c r="Y2471" s="10">
        <f>_xlfn.PERCENTILE.INC($X$1519:X2471,0.75)</f>
        <v>1.0336592165426639</v>
      </c>
      <c r="Z2471" s="10">
        <f t="shared" si="587"/>
        <v>1.0336592165426639</v>
      </c>
      <c r="AA2471" s="10">
        <f t="shared" si="588"/>
        <v>1.0336592165426639</v>
      </c>
      <c r="AB2471" s="10">
        <f t="shared" si="589"/>
        <v>0.82020047103624849</v>
      </c>
      <c r="AC2471" s="10">
        <f t="shared" si="590"/>
        <v>0.84780777629925252</v>
      </c>
      <c r="AD2471" s="13">
        <f t="shared" si="591"/>
        <v>820200.47103624849</v>
      </c>
      <c r="AE2471" s="13">
        <f t="shared" si="571"/>
        <v>847807.77629925252</v>
      </c>
      <c r="AF2471" s="13"/>
      <c r="AG2471" s="2">
        <f t="shared" si="566"/>
        <v>38341</v>
      </c>
      <c r="AH2471" s="3">
        <f t="shared" si="572"/>
        <v>7739.1174988750336</v>
      </c>
      <c r="AI2471" s="3">
        <f t="shared" si="573"/>
        <v>7981.463364244637</v>
      </c>
      <c r="AJ2471" s="3">
        <f t="shared" si="592"/>
        <v>291827.97066838288</v>
      </c>
      <c r="AK2471" s="3">
        <f t="shared" si="593"/>
        <v>231130.89674002677</v>
      </c>
    </row>
    <row r="2472" spans="2:37" x14ac:dyDescent="0.2">
      <c r="B2472" s="5">
        <v>38342</v>
      </c>
      <c r="C2472" s="1">
        <v>204.79</v>
      </c>
      <c r="D2472" s="1">
        <f t="shared" si="594"/>
        <v>52</v>
      </c>
      <c r="E2472" s="1" t="b">
        <f t="shared" si="595"/>
        <v>0</v>
      </c>
      <c r="F2472" s="6">
        <f t="shared" si="596"/>
        <v>-7.3192153801115989E-4</v>
      </c>
      <c r="G2472" s="8">
        <f t="shared" si="574"/>
        <v>1.8247485500420006E-3</v>
      </c>
      <c r="H2472" s="8">
        <f t="shared" si="575"/>
        <v>1.7471125176389722E-3</v>
      </c>
      <c r="I2472" s="8">
        <f t="shared" si="576"/>
        <v>1.1100856352742581E-3</v>
      </c>
      <c r="J2472" s="6">
        <f t="shared" si="577"/>
        <v>1.6891776467821676E-3</v>
      </c>
      <c r="K2472" s="6">
        <f t="shared" si="578"/>
        <v>1.315766998682468E-3</v>
      </c>
      <c r="L2472" s="6">
        <f t="shared" si="579"/>
        <v>8.3922664087335383E-4</v>
      </c>
      <c r="M2472" s="9">
        <f t="shared" si="580"/>
        <v>1</v>
      </c>
      <c r="N2472" s="9">
        <f t="shared" si="581"/>
        <v>1</v>
      </c>
      <c r="O2472" s="9">
        <f t="shared" si="582"/>
        <v>1</v>
      </c>
      <c r="P2472" s="9">
        <f t="shared" si="583"/>
        <v>1</v>
      </c>
      <c r="Q2472" s="10">
        <f t="shared" si="584"/>
        <v>8.9471772409804987E-2</v>
      </c>
      <c r="R2472" s="10">
        <f t="shared" si="567"/>
        <v>0.89413675224380607</v>
      </c>
      <c r="S2472" s="10">
        <f>_xlfn.PERCENTILE.INC($R$1519:R2472,0.75)</f>
        <v>0.82765293195555156</v>
      </c>
      <c r="T2472" s="10">
        <f t="shared" si="568"/>
        <v>0.82765293195555156</v>
      </c>
      <c r="U2472" s="11">
        <f t="shared" si="585"/>
        <v>0.82765293195555156</v>
      </c>
      <c r="V2472" s="10">
        <f t="shared" si="569"/>
        <v>0.99194577195703693</v>
      </c>
      <c r="W2472" s="10">
        <f t="shared" si="570"/>
        <v>0.82686019157887292</v>
      </c>
      <c r="X2472" s="10">
        <f t="shared" si="586"/>
        <v>1.1176709403047576</v>
      </c>
      <c r="Y2472" s="10">
        <f>_xlfn.PERCENTILE.INC($X$1519:X2472,0.75)</f>
        <v>1.0345661649444395</v>
      </c>
      <c r="Z2472" s="10">
        <f t="shared" si="587"/>
        <v>1.0345661649444395</v>
      </c>
      <c r="AA2472" s="10">
        <f t="shared" si="588"/>
        <v>1.0336592165426639</v>
      </c>
      <c r="AB2472" s="10">
        <f t="shared" si="589"/>
        <v>0.82020047103624849</v>
      </c>
      <c r="AC2472" s="10">
        <f t="shared" si="590"/>
        <v>0.84780777629925252</v>
      </c>
      <c r="AD2472" s="13">
        <f t="shared" si="591"/>
        <v>820200.47103624849</v>
      </c>
      <c r="AE2472" s="13">
        <f t="shared" si="571"/>
        <v>847807.77629925252</v>
      </c>
      <c r="AF2472" s="13"/>
      <c r="AG2472" s="2">
        <f t="shared" si="566"/>
        <v>38342</v>
      </c>
      <c r="AH2472" s="3">
        <f t="shared" si="572"/>
        <v>-600.32239023832881</v>
      </c>
      <c r="AI2472" s="3">
        <f t="shared" si="573"/>
        <v>-620.52877156677027</v>
      </c>
      <c r="AJ2472" s="3">
        <f t="shared" si="592"/>
        <v>291227.64827814454</v>
      </c>
      <c r="AK2472" s="3">
        <f t="shared" si="593"/>
        <v>230510.36796845999</v>
      </c>
    </row>
    <row r="2473" spans="2:37" x14ac:dyDescent="0.2">
      <c r="B2473" s="5">
        <v>38343</v>
      </c>
      <c r="C2473" s="1">
        <v>204.02</v>
      </c>
      <c r="D2473" s="1">
        <f t="shared" si="594"/>
        <v>52</v>
      </c>
      <c r="E2473" s="1" t="b">
        <f t="shared" si="595"/>
        <v>0</v>
      </c>
      <c r="F2473" s="6">
        <f t="shared" si="596"/>
        <v>-3.7599492162702086E-3</v>
      </c>
      <c r="G2473" s="8">
        <f t="shared" si="574"/>
        <v>1.6600460014066047E-3</v>
      </c>
      <c r="H2473" s="8">
        <f t="shared" si="575"/>
        <v>1.7297068412673925E-3</v>
      </c>
      <c r="I2473" s="8">
        <f t="shared" si="576"/>
        <v>1.0830475778757975E-3</v>
      </c>
      <c r="J2473" s="6">
        <f t="shared" si="577"/>
        <v>1.689631940451699E-3</v>
      </c>
      <c r="K2473" s="6">
        <f t="shared" si="578"/>
        <v>1.3163548100373528E-3</v>
      </c>
      <c r="L2473" s="6">
        <f t="shared" si="579"/>
        <v>8.3907653405726826E-4</v>
      </c>
      <c r="M2473" s="9">
        <f t="shared" si="580"/>
        <v>0.9824897136845171</v>
      </c>
      <c r="N2473" s="9">
        <f t="shared" si="581"/>
        <v>1</v>
      </c>
      <c r="O2473" s="9">
        <f t="shared" si="582"/>
        <v>1</v>
      </c>
      <c r="P2473" s="9">
        <f t="shared" si="583"/>
        <v>0.99416323789483896</v>
      </c>
      <c r="Q2473" s="10">
        <f t="shared" si="584"/>
        <v>8.9898780694319988E-2</v>
      </c>
      <c r="R2473" s="10">
        <f t="shared" si="567"/>
        <v>0.88988971131901662</v>
      </c>
      <c r="S2473" s="10">
        <f>_xlfn.PERCENTILE.INC($R$1519:R2473,0.75)</f>
        <v>0.82833850959746735</v>
      </c>
      <c r="T2473" s="10">
        <f t="shared" si="568"/>
        <v>0.82833850959746735</v>
      </c>
      <c r="U2473" s="11">
        <f t="shared" si="585"/>
        <v>0.82833850959746735</v>
      </c>
      <c r="V2473" s="10">
        <f t="shared" si="569"/>
        <v>0.99194577195703693</v>
      </c>
      <c r="W2473" s="10">
        <f t="shared" si="570"/>
        <v>0.82686019157887292</v>
      </c>
      <c r="X2473" s="10">
        <f t="shared" si="586"/>
        <v>1.1123621391487708</v>
      </c>
      <c r="Y2473" s="10">
        <f>_xlfn.PERCENTILE.INC($X$1519:X2473,0.75)</f>
        <v>1.0354231369968341</v>
      </c>
      <c r="Z2473" s="10">
        <f t="shared" si="587"/>
        <v>1.0354231369968341</v>
      </c>
      <c r="AA2473" s="10">
        <f t="shared" si="588"/>
        <v>1.0336592165426639</v>
      </c>
      <c r="AB2473" s="10">
        <f t="shared" si="589"/>
        <v>0.82020047103624849</v>
      </c>
      <c r="AC2473" s="10">
        <f t="shared" si="590"/>
        <v>0.84780777629925252</v>
      </c>
      <c r="AD2473" s="13">
        <f t="shared" si="591"/>
        <v>820200.47103624849</v>
      </c>
      <c r="AE2473" s="13">
        <f t="shared" si="571"/>
        <v>847807.77629925252</v>
      </c>
      <c r="AF2473" s="13"/>
      <c r="AG2473" s="2">
        <f t="shared" si="566"/>
        <v>38343</v>
      </c>
      <c r="AH2473" s="3">
        <f t="shared" si="572"/>
        <v>-3083.9121182571985</v>
      </c>
      <c r="AI2473" s="3">
        <f t="shared" si="573"/>
        <v>-3187.7141840441627</v>
      </c>
      <c r="AJ2473" s="3">
        <f t="shared" si="592"/>
        <v>288143.73615988734</v>
      </c>
      <c r="AK2473" s="3">
        <f t="shared" si="593"/>
        <v>227322.65378441583</v>
      </c>
    </row>
    <row r="2474" spans="2:37" x14ac:dyDescent="0.2">
      <c r="B2474" s="5">
        <v>38344</v>
      </c>
      <c r="C2474" s="1">
        <v>204.38</v>
      </c>
      <c r="D2474" s="1">
        <f t="shared" si="594"/>
        <v>52</v>
      </c>
      <c r="E2474" s="1" t="b">
        <f t="shared" si="595"/>
        <v>0</v>
      </c>
      <c r="F2474" s="6">
        <f t="shared" si="596"/>
        <v>1.764532888932413E-3</v>
      </c>
      <c r="G2474" s="8">
        <f t="shared" si="574"/>
        <v>1.637109566670877E-3</v>
      </c>
      <c r="H2474" s="8">
        <f t="shared" si="575"/>
        <v>1.7695889998756067E-3</v>
      </c>
      <c r="I2474" s="8">
        <f t="shared" si="576"/>
        <v>1.0848841465550573E-3</v>
      </c>
      <c r="J2474" s="6">
        <f t="shared" si="577"/>
        <v>1.6900744147112737E-3</v>
      </c>
      <c r="K2474" s="6">
        <f t="shared" si="578"/>
        <v>1.3169543018016635E-3</v>
      </c>
      <c r="L2474" s="6">
        <f t="shared" si="579"/>
        <v>8.3891545734975895E-4</v>
      </c>
      <c r="M2474" s="9">
        <f t="shared" si="580"/>
        <v>0.96866123315082253</v>
      </c>
      <c r="N2474" s="9">
        <f t="shared" si="581"/>
        <v>1</v>
      </c>
      <c r="O2474" s="9">
        <f t="shared" si="582"/>
        <v>1</v>
      </c>
      <c r="P2474" s="9">
        <f t="shared" si="583"/>
        <v>0.98955374438360755</v>
      </c>
      <c r="Q2474" s="10">
        <f t="shared" si="584"/>
        <v>8.9861056051762672E-2</v>
      </c>
      <c r="R2474" s="10">
        <f t="shared" si="567"/>
        <v>0.89026329663784043</v>
      </c>
      <c r="S2474" s="10">
        <f>_xlfn.PERCENTILE.INC($R$1519:R2474,0.75)</f>
        <v>0.8288501980468852</v>
      </c>
      <c r="T2474" s="10">
        <f t="shared" si="568"/>
        <v>0.8288501980468852</v>
      </c>
      <c r="U2474" s="11">
        <f t="shared" si="585"/>
        <v>0.8288501980468852</v>
      </c>
      <c r="V2474" s="10">
        <f t="shared" si="569"/>
        <v>0.99194577195703693</v>
      </c>
      <c r="W2474" s="10">
        <f t="shared" si="570"/>
        <v>0.82686019157887292</v>
      </c>
      <c r="X2474" s="10">
        <f t="shared" si="586"/>
        <v>1.1128291207973007</v>
      </c>
      <c r="Y2474" s="10">
        <f>_xlfn.PERCENTILE.INC($X$1519:X2474,0.75)</f>
        <v>1.0360627475586064</v>
      </c>
      <c r="Z2474" s="10">
        <f t="shared" si="587"/>
        <v>1.0360627475586064</v>
      </c>
      <c r="AA2474" s="10">
        <f t="shared" si="588"/>
        <v>1.0336592165426639</v>
      </c>
      <c r="AB2474" s="10">
        <f t="shared" si="589"/>
        <v>0.82020047103624849</v>
      </c>
      <c r="AC2474" s="10">
        <f t="shared" si="590"/>
        <v>0.84780777629925252</v>
      </c>
      <c r="AD2474" s="13">
        <f t="shared" si="591"/>
        <v>820200.47103624849</v>
      </c>
      <c r="AE2474" s="13">
        <f t="shared" si="571"/>
        <v>847807.77629925252</v>
      </c>
      <c r="AF2474" s="13"/>
      <c r="AG2474" s="2">
        <f t="shared" si="566"/>
        <v>38344</v>
      </c>
      <c r="AH2474" s="3">
        <f t="shared" si="572"/>
        <v>1447.2707066613175</v>
      </c>
      <c r="AI2474" s="3">
        <f t="shared" si="573"/>
        <v>1495.9847047726851</v>
      </c>
      <c r="AJ2474" s="3">
        <f t="shared" si="592"/>
        <v>289591.00686654868</v>
      </c>
      <c r="AK2474" s="3">
        <f t="shared" si="593"/>
        <v>228818.63848918851</v>
      </c>
    </row>
    <row r="2475" spans="2:37" x14ac:dyDescent="0.2">
      <c r="B2475" s="5">
        <v>38345</v>
      </c>
      <c r="C2475" s="1">
        <v>204.46</v>
      </c>
      <c r="D2475" s="1">
        <f t="shared" si="594"/>
        <v>52</v>
      </c>
      <c r="E2475" s="1" t="b">
        <f t="shared" si="595"/>
        <v>0</v>
      </c>
      <c r="F2475" s="6">
        <f t="shared" si="596"/>
        <v>3.9142773265488096E-4</v>
      </c>
      <c r="G2475" s="8">
        <f t="shared" si="574"/>
        <v>1.588189823632406E-3</v>
      </c>
      <c r="H2475" s="8">
        <f t="shared" si="575"/>
        <v>1.7195553997987776E-3</v>
      </c>
      <c r="I2475" s="8">
        <f t="shared" si="576"/>
        <v>1.079899535480023E-3</v>
      </c>
      <c r="J2475" s="6">
        <f t="shared" si="577"/>
        <v>1.6904840339468886E-3</v>
      </c>
      <c r="K2475" s="6">
        <f t="shared" si="578"/>
        <v>1.3175352960983701E-3</v>
      </c>
      <c r="L2475" s="6">
        <f t="shared" si="579"/>
        <v>8.3875055340840144E-4</v>
      </c>
      <c r="M2475" s="9">
        <f t="shared" si="580"/>
        <v>0.93948821268920868</v>
      </c>
      <c r="N2475" s="9">
        <f t="shared" si="581"/>
        <v>1</v>
      </c>
      <c r="O2475" s="9">
        <f t="shared" si="582"/>
        <v>1</v>
      </c>
      <c r="P2475" s="9">
        <f t="shared" si="583"/>
        <v>0.9798294042297363</v>
      </c>
      <c r="Q2475" s="10">
        <f t="shared" si="584"/>
        <v>8.9803227226231311E-2</v>
      </c>
      <c r="R2475" s="10">
        <f t="shared" si="567"/>
        <v>0.8908365820580687</v>
      </c>
      <c r="S2475" s="10">
        <f>_xlfn.PERCENTILE.INC($R$1519:R2475,0.75)</f>
        <v>0.82905408919081214</v>
      </c>
      <c r="T2475" s="10">
        <f t="shared" si="568"/>
        <v>0.82905408919081214</v>
      </c>
      <c r="U2475" s="11">
        <f t="shared" si="585"/>
        <v>0.82905408919081214</v>
      </c>
      <c r="V2475" s="10">
        <f t="shared" si="569"/>
        <v>0.99194577195703693</v>
      </c>
      <c r="W2475" s="10">
        <f t="shared" si="570"/>
        <v>0.82686019157887292</v>
      </c>
      <c r="X2475" s="10">
        <f t="shared" si="586"/>
        <v>1.113545727572586</v>
      </c>
      <c r="Y2475" s="10">
        <f>_xlfn.PERCENTILE.INC($X$1519:X2475,0.75)</f>
        <v>1.0363176114885153</v>
      </c>
      <c r="Z2475" s="10">
        <f t="shared" si="587"/>
        <v>1.0363176114885153</v>
      </c>
      <c r="AA2475" s="10">
        <f t="shared" si="588"/>
        <v>1.0336592165426639</v>
      </c>
      <c r="AB2475" s="10">
        <f t="shared" si="589"/>
        <v>0.82020047103624849</v>
      </c>
      <c r="AC2475" s="10">
        <f t="shared" si="590"/>
        <v>0.84780777629925252</v>
      </c>
      <c r="AD2475" s="13">
        <f t="shared" si="591"/>
        <v>820200.47103624849</v>
      </c>
      <c r="AE2475" s="13">
        <f t="shared" si="571"/>
        <v>847807.77629925252</v>
      </c>
      <c r="AF2475" s="13"/>
      <c r="AG2475" s="2">
        <f t="shared" si="566"/>
        <v>38345</v>
      </c>
      <c r="AH2475" s="3">
        <f t="shared" si="572"/>
        <v>321.04921070018412</v>
      </c>
      <c r="AI2475" s="3">
        <f t="shared" si="573"/>
        <v>331.85547560399294</v>
      </c>
      <c r="AJ2475" s="3">
        <f t="shared" si="592"/>
        <v>289912.05607724888</v>
      </c>
      <c r="AK2475" s="3">
        <f t="shared" si="593"/>
        <v>229150.49396479249</v>
      </c>
    </row>
    <row r="2476" spans="2:37" x14ac:dyDescent="0.2">
      <c r="B2476" s="5">
        <v>38350</v>
      </c>
      <c r="C2476" s="1">
        <v>205.89</v>
      </c>
      <c r="D2476" s="1">
        <f t="shared" si="594"/>
        <v>53</v>
      </c>
      <c r="E2476" s="1" t="b">
        <f t="shared" si="595"/>
        <v>1</v>
      </c>
      <c r="F2476" s="6">
        <f t="shared" si="596"/>
        <v>6.9940330627016323E-3</v>
      </c>
      <c r="G2476" s="8">
        <f t="shared" si="574"/>
        <v>1.7405904802604165E-3</v>
      </c>
      <c r="H2476" s="8">
        <f t="shared" si="575"/>
        <v>1.7987065945314579E-3</v>
      </c>
      <c r="I2476" s="8">
        <f t="shared" si="576"/>
        <v>1.1156430352448423E-3</v>
      </c>
      <c r="J2476" s="6">
        <f t="shared" si="577"/>
        <v>1.6909929654645934E-3</v>
      </c>
      <c r="K2476" s="6">
        <f t="shared" si="578"/>
        <v>1.31815699313922E-3</v>
      </c>
      <c r="L2476" s="6">
        <f t="shared" si="579"/>
        <v>8.3860710078064718E-4</v>
      </c>
      <c r="M2476" s="9">
        <f t="shared" si="580"/>
        <v>1</v>
      </c>
      <c r="N2476" s="9">
        <f t="shared" si="581"/>
        <v>1</v>
      </c>
      <c r="O2476" s="9">
        <f t="shared" si="582"/>
        <v>1</v>
      </c>
      <c r="P2476" s="9">
        <f t="shared" si="583"/>
        <v>1</v>
      </c>
      <c r="Q2476" s="10">
        <f t="shared" si="584"/>
        <v>9.0462299197900886E-2</v>
      </c>
      <c r="R2476" s="10">
        <f t="shared" si="567"/>
        <v>0.8843463045858152</v>
      </c>
      <c r="S2476" s="10">
        <f>_xlfn.PERCENTILE.INC($R$1519:R2476,0.75)</f>
        <v>0.82956458195702665</v>
      </c>
      <c r="T2476" s="10">
        <f t="shared" si="568"/>
        <v>0.82956458195702665</v>
      </c>
      <c r="U2476" s="11">
        <f t="shared" si="585"/>
        <v>0.82956458195702665</v>
      </c>
      <c r="V2476" s="10">
        <f t="shared" si="569"/>
        <v>0.9798294042297363</v>
      </c>
      <c r="W2476" s="10">
        <f t="shared" si="570"/>
        <v>0.82905408919081214</v>
      </c>
      <c r="X2476" s="10">
        <f t="shared" si="586"/>
        <v>1.1054328807322691</v>
      </c>
      <c r="Y2476" s="10">
        <f>_xlfn.PERCENTILE.INC($X$1519:X2476,0.75)</f>
        <v>1.0369557274462833</v>
      </c>
      <c r="Z2476" s="10">
        <f t="shared" si="587"/>
        <v>1.0369557274462833</v>
      </c>
      <c r="AA2476" s="10">
        <f t="shared" si="588"/>
        <v>1.0369557274462833</v>
      </c>
      <c r="AB2476" s="10">
        <f t="shared" si="589"/>
        <v>0.81233157428606007</v>
      </c>
      <c r="AC2476" s="10">
        <f t="shared" si="590"/>
        <v>0.84235187854138593</v>
      </c>
      <c r="AD2476" s="13">
        <f t="shared" si="591"/>
        <v>812331.57428606006</v>
      </c>
      <c r="AE2476" s="13">
        <f t="shared" si="571"/>
        <v>842351.87854138599</v>
      </c>
      <c r="AF2476" s="13"/>
      <c r="AG2476" s="2">
        <f t="shared" si="566"/>
        <v>38350</v>
      </c>
      <c r="AH2476" s="3">
        <f t="shared" si="572"/>
        <v>5736.5092124709745</v>
      </c>
      <c r="AI2476" s="3">
        <f t="shared" si="573"/>
        <v>5929.5956182525215</v>
      </c>
      <c r="AJ2476" s="3">
        <f t="shared" si="592"/>
        <v>295648.56528971985</v>
      </c>
      <c r="AK2476" s="3">
        <f t="shared" si="593"/>
        <v>235080.08958304502</v>
      </c>
    </row>
    <row r="2477" spans="2:37" x14ac:dyDescent="0.2">
      <c r="B2477" s="5">
        <v>38351</v>
      </c>
      <c r="C2477" s="1">
        <v>208.55</v>
      </c>
      <c r="D2477" s="1">
        <f t="shared" si="594"/>
        <v>53</v>
      </c>
      <c r="E2477" s="1" t="b">
        <f t="shared" si="595"/>
        <v>0</v>
      </c>
      <c r="F2477" s="6">
        <f t="shared" si="596"/>
        <v>1.2919520132109508E-2</v>
      </c>
      <c r="G2477" s="8">
        <f t="shared" si="574"/>
        <v>2.0274207485539352E-3</v>
      </c>
      <c r="H2477" s="8">
        <f t="shared" si="575"/>
        <v>1.9239902295075531E-3</v>
      </c>
      <c r="I2477" s="8">
        <f t="shared" si="576"/>
        <v>1.1800323562984308E-3</v>
      </c>
      <c r="J2477" s="6">
        <f t="shared" si="577"/>
        <v>1.6917135058899539E-3</v>
      </c>
      <c r="K2477" s="6">
        <f t="shared" si="578"/>
        <v>1.3189143824816976E-3</v>
      </c>
      <c r="L2477" s="6">
        <f t="shared" si="579"/>
        <v>8.3852762397774267E-4</v>
      </c>
      <c r="M2477" s="9">
        <f t="shared" si="580"/>
        <v>1</v>
      </c>
      <c r="N2477" s="9">
        <f t="shared" si="581"/>
        <v>1</v>
      </c>
      <c r="O2477" s="9">
        <f t="shared" si="582"/>
        <v>1</v>
      </c>
      <c r="P2477" s="9">
        <f t="shared" si="583"/>
        <v>1</v>
      </c>
      <c r="Q2477" s="10">
        <f t="shared" si="584"/>
        <v>9.3312247869817497E-2</v>
      </c>
      <c r="R2477" s="10">
        <f t="shared" si="567"/>
        <v>0.8573365429113895</v>
      </c>
      <c r="S2477" s="10">
        <f>_xlfn.PERCENTILE.INC($R$1519:R2477,0.75)</f>
        <v>0.83032568081406133</v>
      </c>
      <c r="T2477" s="10">
        <f t="shared" si="568"/>
        <v>0.83032568081406133</v>
      </c>
      <c r="U2477" s="11">
        <f t="shared" si="585"/>
        <v>0.83032568081406133</v>
      </c>
      <c r="V2477" s="10">
        <f t="shared" si="569"/>
        <v>0.9798294042297363</v>
      </c>
      <c r="W2477" s="10">
        <f t="shared" si="570"/>
        <v>0.82905408919081214</v>
      </c>
      <c r="X2477" s="10">
        <f t="shared" si="586"/>
        <v>1.0716706786392369</v>
      </c>
      <c r="Y2477" s="10">
        <f>_xlfn.PERCENTILE.INC($X$1519:X2477,0.75)</f>
        <v>1.0379071010175767</v>
      </c>
      <c r="Z2477" s="10">
        <f t="shared" si="587"/>
        <v>1.0379071010175767</v>
      </c>
      <c r="AA2477" s="10">
        <f t="shared" si="588"/>
        <v>1.0369557274462833</v>
      </c>
      <c r="AB2477" s="10">
        <f t="shared" si="589"/>
        <v>0.81233157428606007</v>
      </c>
      <c r="AC2477" s="10">
        <f t="shared" si="590"/>
        <v>0.84235187854138593</v>
      </c>
      <c r="AD2477" s="13">
        <f t="shared" si="591"/>
        <v>812331.57428606006</v>
      </c>
      <c r="AE2477" s="13">
        <f t="shared" si="571"/>
        <v>842351.87854138599</v>
      </c>
      <c r="AF2477" s="13"/>
      <c r="AG2477" s="2">
        <f t="shared" si="566"/>
        <v>38351</v>
      </c>
      <c r="AH2477" s="3">
        <f t="shared" si="572"/>
        <v>10494.934127936964</v>
      </c>
      <c r="AI2477" s="3">
        <f t="shared" si="573"/>
        <v>10882.782053135699</v>
      </c>
      <c r="AJ2477" s="3">
        <f t="shared" si="592"/>
        <v>306143.4994176568</v>
      </c>
      <c r="AK2477" s="3">
        <f t="shared" si="593"/>
        <v>245962.87163618073</v>
      </c>
    </row>
    <row r="2478" spans="2:37" x14ac:dyDescent="0.2">
      <c r="B2478" s="5">
        <v>38352</v>
      </c>
      <c r="C2478" s="1">
        <v>208.45</v>
      </c>
      <c r="D2478" s="1">
        <f t="shared" si="594"/>
        <v>53</v>
      </c>
      <c r="E2478" s="1" t="b">
        <f t="shared" si="595"/>
        <v>0</v>
      </c>
      <c r="F2478" s="6">
        <f t="shared" si="596"/>
        <v>-4.795013186287278E-4</v>
      </c>
      <c r="G2478" s="8">
        <f t="shared" si="574"/>
        <v>1.9496201925076151E-3</v>
      </c>
      <c r="H2478" s="8">
        <f t="shared" si="575"/>
        <v>1.9053592666579652E-3</v>
      </c>
      <c r="I2478" s="8">
        <f t="shared" si="576"/>
        <v>1.1714482959192995E-3</v>
      </c>
      <c r="J2478" s="6">
        <f t="shared" si="577"/>
        <v>1.6923394523951345E-3</v>
      </c>
      <c r="K2478" s="6">
        <f t="shared" si="578"/>
        <v>1.3196711297257218E-3</v>
      </c>
      <c r="L2478" s="6">
        <f t="shared" si="579"/>
        <v>8.3844000174380581E-4</v>
      </c>
      <c r="M2478" s="9">
        <f t="shared" si="580"/>
        <v>1</v>
      </c>
      <c r="N2478" s="9">
        <f t="shared" si="581"/>
        <v>1</v>
      </c>
      <c r="O2478" s="9">
        <f t="shared" si="582"/>
        <v>1</v>
      </c>
      <c r="P2478" s="9">
        <f t="shared" si="583"/>
        <v>1</v>
      </c>
      <c r="Q2478" s="10">
        <f t="shared" si="584"/>
        <v>9.3348715283656805E-2</v>
      </c>
      <c r="R2478" s="10">
        <f t="shared" si="567"/>
        <v>0.8570016176109726</v>
      </c>
      <c r="S2478" s="10">
        <f>_xlfn.PERCENTILE.INC($R$1519:R2478,0.75)</f>
        <v>0.83093568449996269</v>
      </c>
      <c r="T2478" s="10">
        <f t="shared" si="568"/>
        <v>0.83093568449996269</v>
      </c>
      <c r="U2478" s="11">
        <f t="shared" si="585"/>
        <v>0.83093568449996269</v>
      </c>
      <c r="V2478" s="10">
        <f t="shared" si="569"/>
        <v>0.9798294042297363</v>
      </c>
      <c r="W2478" s="10">
        <f t="shared" si="570"/>
        <v>0.82905408919081214</v>
      </c>
      <c r="X2478" s="10">
        <f t="shared" si="586"/>
        <v>1.0712520220137158</v>
      </c>
      <c r="Y2478" s="10">
        <f>_xlfn.PERCENTILE.INC($X$1519:X2478,0.75)</f>
        <v>1.0386696056249534</v>
      </c>
      <c r="Z2478" s="10">
        <f t="shared" si="587"/>
        <v>1.0386696056249534</v>
      </c>
      <c r="AA2478" s="10">
        <f t="shared" si="588"/>
        <v>1.0369557274462833</v>
      </c>
      <c r="AB2478" s="10">
        <f t="shared" si="589"/>
        <v>0.81233157428606007</v>
      </c>
      <c r="AC2478" s="10">
        <f t="shared" si="590"/>
        <v>0.84235187854138593</v>
      </c>
      <c r="AD2478" s="13">
        <f t="shared" si="591"/>
        <v>812331.57428606006</v>
      </c>
      <c r="AE2478" s="13">
        <f t="shared" si="571"/>
        <v>842351.87854138599</v>
      </c>
      <c r="AF2478" s="13"/>
      <c r="AG2478" s="2">
        <f t="shared" ref="AG2478:AG2541" si="597">B2478</f>
        <v>38352</v>
      </c>
      <c r="AH2478" s="3">
        <f t="shared" si="572"/>
        <v>-389.51406103391616</v>
      </c>
      <c r="AI2478" s="3">
        <f t="shared" si="573"/>
        <v>-403.90883650998052</v>
      </c>
      <c r="AJ2478" s="3">
        <f t="shared" si="592"/>
        <v>305753.9853566229</v>
      </c>
      <c r="AK2478" s="3">
        <f t="shared" si="593"/>
        <v>245558.96279967076</v>
      </c>
    </row>
    <row r="2479" spans="2:37" x14ac:dyDescent="0.2">
      <c r="B2479" s="5">
        <v>38356</v>
      </c>
      <c r="C2479" s="1">
        <v>204.34</v>
      </c>
      <c r="D2479" s="1">
        <f t="shared" si="594"/>
        <v>2</v>
      </c>
      <c r="E2479" s="1" t="b">
        <f t="shared" si="595"/>
        <v>1</v>
      </c>
      <c r="F2479" s="6">
        <f t="shared" si="596"/>
        <v>-1.9716958503238069E-2</v>
      </c>
      <c r="G2479" s="8">
        <f t="shared" si="574"/>
        <v>1.4658492883563681E-3</v>
      </c>
      <c r="H2479" s="8">
        <f t="shared" si="575"/>
        <v>1.63511166056618E-3</v>
      </c>
      <c r="I2479" s="8">
        <f t="shared" si="576"/>
        <v>1.0133875269421164E-3</v>
      </c>
      <c r="J2479" s="6">
        <f t="shared" si="577"/>
        <v>1.6925446455258587E-3</v>
      </c>
      <c r="K2479" s="6">
        <f t="shared" si="578"/>
        <v>1.3201787018272328E-3</v>
      </c>
      <c r="L2479" s="6">
        <f t="shared" si="579"/>
        <v>8.38231006661655E-4</v>
      </c>
      <c r="M2479" s="9">
        <f t="shared" si="580"/>
        <v>0.86606240623031927</v>
      </c>
      <c r="N2479" s="9">
        <f t="shared" si="581"/>
        <v>1</v>
      </c>
      <c r="O2479" s="9">
        <f t="shared" si="582"/>
        <v>1</v>
      </c>
      <c r="P2479" s="9">
        <f t="shared" si="583"/>
        <v>0.95535413541010639</v>
      </c>
      <c r="Q2479" s="10">
        <f t="shared" si="584"/>
        <v>0.10157777385249428</v>
      </c>
      <c r="R2479" s="10">
        <f t="shared" ref="R2479:R2542" si="598">IF(B2479&lt;&gt;"",$C$7/Q2479,"")</f>
        <v>0.78757386548135666</v>
      </c>
      <c r="S2479" s="10">
        <f>_xlfn.PERCENTILE.INC($R$1519:R2479,0.75)</f>
        <v>0.83091661541569106</v>
      </c>
      <c r="T2479" s="10">
        <f t="shared" ref="T2479:T2542" si="599">MIN(S2479,$C$9)</f>
        <v>0.83091661541569106</v>
      </c>
      <c r="U2479" s="11">
        <f t="shared" si="585"/>
        <v>0.78757386548135666</v>
      </c>
      <c r="V2479" s="10">
        <f t="shared" ref="V2479:V2542" si="600">IF(B2479&lt;&gt;"",IF($E2479,P2478,V2478),"")</f>
        <v>1</v>
      </c>
      <c r="W2479" s="10">
        <f t="shared" ref="W2479:W2542" si="601">IF(B2479&lt;&gt;"",IF($E2479,U2478,W2478),"")</f>
        <v>0.83093568449996269</v>
      </c>
      <c r="X2479" s="10">
        <f t="shared" si="586"/>
        <v>0.98446733185169588</v>
      </c>
      <c r="Y2479" s="10">
        <f>_xlfn.PERCENTILE.INC($X$1519:X2479,0.75)</f>
        <v>1.0386457692696138</v>
      </c>
      <c r="Z2479" s="10">
        <f t="shared" si="587"/>
        <v>1.0386457692696138</v>
      </c>
      <c r="AA2479" s="10">
        <f t="shared" si="588"/>
        <v>0.98446733185169588</v>
      </c>
      <c r="AB2479" s="10">
        <f t="shared" si="589"/>
        <v>0.83093568449996269</v>
      </c>
      <c r="AC2479" s="10">
        <f t="shared" si="590"/>
        <v>0.81802903626004086</v>
      </c>
      <c r="AD2479" s="13">
        <f t="shared" si="591"/>
        <v>830935.68449996272</v>
      </c>
      <c r="AE2479" s="13">
        <f t="shared" ref="AE2479:AE2542" si="602">IF(B2479&lt;&gt;"",AC2479*$C$6,"")</f>
        <v>818029.03626004083</v>
      </c>
      <c r="AF2479" s="13"/>
      <c r="AG2479" s="2">
        <f t="shared" si="597"/>
        <v>38356</v>
      </c>
      <c r="AH2479" s="3">
        <f t="shared" ref="AH2479:AH2542" si="603">IF(B2479&lt;&gt;"",AD2478*$F2479,"")</f>
        <v>-16016.707941068298</v>
      </c>
      <c r="AI2479" s="3">
        <f t="shared" ref="AI2479:AI2542" si="604">IF(B2479&lt;&gt;"",AE2478*$F2479,"")</f>
        <v>-16608.617034325143</v>
      </c>
      <c r="AJ2479" s="3">
        <f t="shared" si="592"/>
        <v>289737.27741555462</v>
      </c>
      <c r="AK2479" s="3">
        <f t="shared" si="593"/>
        <v>228950.34576534561</v>
      </c>
    </row>
    <row r="2480" spans="2:37" x14ac:dyDescent="0.2">
      <c r="B2480" s="5">
        <v>38357</v>
      </c>
      <c r="C2480" s="1">
        <v>205.56</v>
      </c>
      <c r="D2480" s="1">
        <f t="shared" si="594"/>
        <v>2</v>
      </c>
      <c r="E2480" s="1" t="b">
        <f t="shared" si="595"/>
        <v>0</v>
      </c>
      <c r="F2480" s="6">
        <f t="shared" si="596"/>
        <v>5.9704414211607659E-3</v>
      </c>
      <c r="G2480" s="8">
        <f t="shared" ref="G2480:G2543" si="605">ma(F2415:F2480,"e")</f>
        <v>1.5830078459592443E-3</v>
      </c>
      <c r="H2480" s="8">
        <f t="shared" ref="H2480:H2543" si="606">ma(F2349:F2480,"e")</f>
        <v>1.7004855111985248E-3</v>
      </c>
      <c r="I2480" s="8">
        <f t="shared" ref="I2480:I2543" si="607">ma(F2231:F2480,"e")</f>
        <v>1.0634589084532466E-3</v>
      </c>
      <c r="J2480" s="6">
        <f t="shared" ref="J2480:J2543" si="608">IF(B2480&lt;&gt;"",_xlfn.STDEV.S(G1231:G2480),"")</f>
        <v>1.6929469872457841E-3</v>
      </c>
      <c r="K2480" s="6">
        <f t="shared" ref="K2480:K2543" si="609">IF(B2480&lt;&gt;"",_xlfn.STDEV.S(H1231:H2480),"")</f>
        <v>1.320740008806506E-3</v>
      </c>
      <c r="L2480" s="6">
        <f t="shared" ref="L2480:L2543" si="610">IF(B2480&lt;&gt;"",_xlfn.STDEV.S(I1231:I2480),"")</f>
        <v>8.3806006182795005E-4</v>
      </c>
      <c r="M2480" s="9">
        <f t="shared" ref="M2480:M2543" si="611">IF(B2480&lt;&gt;"",MIN(1,MAX(-1,G2480/J2480)),"")</f>
        <v>0.93506049385196799</v>
      </c>
      <c r="N2480" s="9">
        <f t="shared" ref="N2480:N2543" si="612">IF(B2480&lt;&gt;"",MIN(1,MAX(-1,H2480/K2480)),"")</f>
        <v>1</v>
      </c>
      <c r="O2480" s="9">
        <f t="shared" ref="O2480:O2543" si="613">IF(B2480&lt;&gt;"",MIN(1,MAX(-1,I2480/L2480)),"")</f>
        <v>1</v>
      </c>
      <c r="P2480" s="9">
        <f t="shared" ref="P2480:P2543" si="614">IF(B2480&lt;&gt;"",AVERAGE(M2480:O2480),"")</f>
        <v>0.97835349795065607</v>
      </c>
      <c r="Q2480" s="10">
        <f t="shared" ref="Q2480:Q2543" si="615">IF(B2480&lt;&gt;"",SQRT(250)*_xlfn.STDEV.S(F2421:F2480),"")</f>
        <v>0.10203057651426027</v>
      </c>
      <c r="R2480" s="10">
        <f t="shared" si="598"/>
        <v>0.78407868242142909</v>
      </c>
      <c r="S2480" s="10">
        <f>_xlfn.PERCENTILE.INC($R$1519:R2480,0.75)</f>
        <v>0.8306211481148762</v>
      </c>
      <c r="T2480" s="10">
        <f t="shared" si="599"/>
        <v>0.8306211481148762</v>
      </c>
      <c r="U2480" s="11">
        <f t="shared" ref="U2480:U2543" si="616">IF(B2480&lt;&gt;"",MIN(T2480,R2480),"")</f>
        <v>0.78407868242142909</v>
      </c>
      <c r="V2480" s="10">
        <f t="shared" si="600"/>
        <v>1</v>
      </c>
      <c r="W2480" s="10">
        <f t="shared" si="601"/>
        <v>0.83093568449996269</v>
      </c>
      <c r="X2480" s="10">
        <f t="shared" ref="X2480:X2543" si="617">$C$8/Q2480</f>
        <v>0.98009835302678638</v>
      </c>
      <c r="Y2480" s="10">
        <f>_xlfn.PERCENTILE.INC($X$1519:X2480,0.75)</f>
        <v>1.0382764351435951</v>
      </c>
      <c r="Z2480" s="10">
        <f t="shared" ref="Z2480:Z2543" si="618">MIN($C$10,Y2480)</f>
        <v>1.0382764351435951</v>
      </c>
      <c r="AA2480" s="10">
        <f t="shared" ref="AA2480:AA2543" si="619">IF(E2480,MIN(Z2480,X2480),AA2479)</f>
        <v>0.98446733185169588</v>
      </c>
      <c r="AB2480" s="10">
        <f t="shared" ref="AB2480:AB2543" si="620">IF(B2480&lt;&gt;"",V2480*W2480,"")</f>
        <v>0.83093568449996269</v>
      </c>
      <c r="AC2480" s="10">
        <f t="shared" ref="AC2480:AC2543" si="621">IF(B2480&lt;&gt;"",V2480*W2480*AA2480,"")</f>
        <v>0.81802903626004086</v>
      </c>
      <c r="AD2480" s="13">
        <f t="shared" ref="AD2480:AD2543" si="622">IF(B2480&lt;&gt;"",AB2480*$C$6,"")</f>
        <v>830935.68449996272</v>
      </c>
      <c r="AE2480" s="13">
        <f t="shared" si="602"/>
        <v>818029.03626004083</v>
      </c>
      <c r="AF2480" s="13"/>
      <c r="AG2480" s="2">
        <f t="shared" si="597"/>
        <v>38357</v>
      </c>
      <c r="AH2480" s="3">
        <f t="shared" si="603"/>
        <v>4961.052829059151</v>
      </c>
      <c r="AI2480" s="3">
        <f t="shared" si="604"/>
        <v>4883.9944417991701</v>
      </c>
      <c r="AJ2480" s="3">
        <f t="shared" ref="AJ2480:AJ2543" si="623">AJ2479+AH2480</f>
        <v>294698.33024461375</v>
      </c>
      <c r="AK2480" s="3">
        <f t="shared" ref="AK2480:AK2543" si="624">AK2479+AI2480</f>
        <v>233834.34020714479</v>
      </c>
    </row>
    <row r="2481" spans="2:37" x14ac:dyDescent="0.2">
      <c r="B2481" s="5">
        <v>38358</v>
      </c>
      <c r="C2481" s="1">
        <v>204</v>
      </c>
      <c r="D2481" s="1">
        <f t="shared" si="594"/>
        <v>2</v>
      </c>
      <c r="E2481" s="1" t="b">
        <f t="shared" si="595"/>
        <v>0</v>
      </c>
      <c r="F2481" s="6">
        <f t="shared" si="596"/>
        <v>-7.5890251021599742E-3</v>
      </c>
      <c r="G2481" s="8">
        <f t="shared" si="605"/>
        <v>1.3475741486824134E-3</v>
      </c>
      <c r="H2481" s="8">
        <f t="shared" si="606"/>
        <v>1.5876513461028276E-3</v>
      </c>
      <c r="I2481" s="8">
        <f t="shared" si="607"/>
        <v>9.9882031121296087E-4</v>
      </c>
      <c r="J2481" s="6">
        <f t="shared" si="608"/>
        <v>1.6931997546039005E-3</v>
      </c>
      <c r="K2481" s="6">
        <f t="shared" si="609"/>
        <v>1.321227697647129E-3</v>
      </c>
      <c r="L2481" s="6">
        <f t="shared" si="610"/>
        <v>8.3782761119679801E-4</v>
      </c>
      <c r="M2481" s="9">
        <f t="shared" si="611"/>
        <v>0.79587428773143121</v>
      </c>
      <c r="N2481" s="9">
        <f t="shared" si="612"/>
        <v>1</v>
      </c>
      <c r="O2481" s="9">
        <f t="shared" si="613"/>
        <v>1</v>
      </c>
      <c r="P2481" s="9">
        <f t="shared" si="614"/>
        <v>0.93195809591047707</v>
      </c>
      <c r="Q2481" s="10">
        <f t="shared" si="615"/>
        <v>0.10289926070819688</v>
      </c>
      <c r="R2481" s="10">
        <f t="shared" si="598"/>
        <v>0.77745942438658611</v>
      </c>
      <c r="S2481" s="10">
        <f>_xlfn.PERCENTILE.INC($R$1519:R2481,0.75)</f>
        <v>0.83032568081406133</v>
      </c>
      <c r="T2481" s="10">
        <f t="shared" si="599"/>
        <v>0.83032568081406133</v>
      </c>
      <c r="U2481" s="11">
        <f t="shared" si="616"/>
        <v>0.77745942438658611</v>
      </c>
      <c r="V2481" s="10">
        <f t="shared" si="600"/>
        <v>1</v>
      </c>
      <c r="W2481" s="10">
        <f t="shared" si="601"/>
        <v>0.83093568449996269</v>
      </c>
      <c r="X2481" s="10">
        <f t="shared" si="617"/>
        <v>0.97182428048323266</v>
      </c>
      <c r="Y2481" s="10">
        <f>_xlfn.PERCENTILE.INC($X$1519:X2481,0.75)</f>
        <v>1.0379071010175767</v>
      </c>
      <c r="Z2481" s="10">
        <f t="shared" si="618"/>
        <v>1.0379071010175767</v>
      </c>
      <c r="AA2481" s="10">
        <f t="shared" si="619"/>
        <v>0.98446733185169588</v>
      </c>
      <c r="AB2481" s="10">
        <f t="shared" si="620"/>
        <v>0.83093568449996269</v>
      </c>
      <c r="AC2481" s="10">
        <f t="shared" si="621"/>
        <v>0.81802903626004086</v>
      </c>
      <c r="AD2481" s="13">
        <f t="shared" si="622"/>
        <v>830935.68449996272</v>
      </c>
      <c r="AE2481" s="13">
        <f t="shared" si="602"/>
        <v>818029.03626004083</v>
      </c>
      <c r="AF2481" s="13"/>
      <c r="AG2481" s="2">
        <f t="shared" si="597"/>
        <v>38358</v>
      </c>
      <c r="AH2481" s="3">
        <f t="shared" si="603"/>
        <v>-6305.991767950698</v>
      </c>
      <c r="AI2481" s="3">
        <f t="shared" si="604"/>
        <v>-6208.0428904731816</v>
      </c>
      <c r="AJ2481" s="3">
        <f t="shared" si="623"/>
        <v>288392.33847666305</v>
      </c>
      <c r="AK2481" s="3">
        <f t="shared" si="624"/>
        <v>227626.29731667161</v>
      </c>
    </row>
    <row r="2482" spans="2:37" x14ac:dyDescent="0.2">
      <c r="B2482" s="5">
        <v>38359</v>
      </c>
      <c r="C2482" s="1">
        <v>204.52</v>
      </c>
      <c r="D2482" s="1">
        <f t="shared" si="594"/>
        <v>2</v>
      </c>
      <c r="E2482" s="1" t="b">
        <f t="shared" si="595"/>
        <v>0</v>
      </c>
      <c r="F2482" s="6">
        <f t="shared" si="596"/>
        <v>2.5490196078432614E-3</v>
      </c>
      <c r="G2482" s="8">
        <f t="shared" si="605"/>
        <v>1.3823141263790762E-3</v>
      </c>
      <c r="H2482" s="8">
        <f t="shared" si="606"/>
        <v>1.5637949691508933E-3</v>
      </c>
      <c r="I2482" s="8">
        <f t="shared" si="607"/>
        <v>1.0053577207186004E-3</v>
      </c>
      <c r="J2482" s="6">
        <f t="shared" si="608"/>
        <v>1.6933200212041787E-3</v>
      </c>
      <c r="K2482" s="6">
        <f t="shared" si="609"/>
        <v>1.321735634572535E-3</v>
      </c>
      <c r="L2482" s="6">
        <f t="shared" si="610"/>
        <v>8.3766523925665639E-4</v>
      </c>
      <c r="M2482" s="9">
        <f t="shared" si="611"/>
        <v>0.81633365758946419</v>
      </c>
      <c r="N2482" s="9">
        <f t="shared" si="612"/>
        <v>1</v>
      </c>
      <c r="O2482" s="9">
        <f t="shared" si="613"/>
        <v>1</v>
      </c>
      <c r="P2482" s="9">
        <f t="shared" si="614"/>
        <v>0.93877788586315469</v>
      </c>
      <c r="Q2482" s="10">
        <f t="shared" si="615"/>
        <v>0.10236751306519584</v>
      </c>
      <c r="R2482" s="10">
        <f t="shared" si="598"/>
        <v>0.78149793430118386</v>
      </c>
      <c r="S2482" s="10">
        <f>_xlfn.PERCENTILE.INC($R$1519:R2482,0.75)</f>
        <v>0.83003021351324635</v>
      </c>
      <c r="T2482" s="10">
        <f t="shared" si="599"/>
        <v>0.83003021351324635</v>
      </c>
      <c r="U2482" s="11">
        <f t="shared" si="616"/>
        <v>0.78149793430118386</v>
      </c>
      <c r="V2482" s="10">
        <f t="shared" si="600"/>
        <v>1</v>
      </c>
      <c r="W2482" s="10">
        <f t="shared" si="601"/>
        <v>0.83093568449996269</v>
      </c>
      <c r="X2482" s="10">
        <f t="shared" si="617"/>
        <v>0.97687241787647983</v>
      </c>
      <c r="Y2482" s="10">
        <f>_xlfn.PERCENTILE.INC($X$1519:X2482,0.75)</f>
        <v>1.037537766891558</v>
      </c>
      <c r="Z2482" s="10">
        <f t="shared" si="618"/>
        <v>1.037537766891558</v>
      </c>
      <c r="AA2482" s="10">
        <f t="shared" si="619"/>
        <v>0.98446733185169588</v>
      </c>
      <c r="AB2482" s="10">
        <f t="shared" si="620"/>
        <v>0.83093568449996269</v>
      </c>
      <c r="AC2482" s="10">
        <f t="shared" si="621"/>
        <v>0.81802903626004086</v>
      </c>
      <c r="AD2482" s="13">
        <f t="shared" si="622"/>
        <v>830935.68449996272</v>
      </c>
      <c r="AE2482" s="13">
        <f t="shared" si="602"/>
        <v>818029.03626004083</v>
      </c>
      <c r="AF2482" s="13"/>
      <c r="AG2482" s="2">
        <f t="shared" si="597"/>
        <v>38359</v>
      </c>
      <c r="AH2482" s="3">
        <f t="shared" si="603"/>
        <v>2118.0713526470668</v>
      </c>
      <c r="AI2482" s="3">
        <f t="shared" si="604"/>
        <v>2085.1720532119703</v>
      </c>
      <c r="AJ2482" s="3">
        <f t="shared" si="623"/>
        <v>290510.40982931014</v>
      </c>
      <c r="AK2482" s="3">
        <f t="shared" si="624"/>
        <v>229711.46936988359</v>
      </c>
    </row>
    <row r="2483" spans="2:37" x14ac:dyDescent="0.2">
      <c r="B2483" s="5">
        <v>38362</v>
      </c>
      <c r="C2483" s="1">
        <v>206.46</v>
      </c>
      <c r="D2483" s="1">
        <f t="shared" si="594"/>
        <v>3</v>
      </c>
      <c r="E2483" s="1" t="b">
        <f t="shared" si="595"/>
        <v>1</v>
      </c>
      <c r="F2483" s="6">
        <f t="shared" si="596"/>
        <v>9.4856248777626107E-3</v>
      </c>
      <c r="G2483" s="8">
        <f t="shared" si="605"/>
        <v>1.5623110997430936E-3</v>
      </c>
      <c r="H2483" s="8">
        <f t="shared" si="606"/>
        <v>1.6750583967295616E-3</v>
      </c>
      <c r="I2483" s="8">
        <f t="shared" si="607"/>
        <v>1.0360909677431423E-3</v>
      </c>
      <c r="J2483" s="6">
        <f t="shared" si="608"/>
        <v>1.6936054814694725E-3</v>
      </c>
      <c r="K2483" s="6">
        <f t="shared" si="609"/>
        <v>1.3223380944419006E-3</v>
      </c>
      <c r="L2483" s="6">
        <f t="shared" si="610"/>
        <v>8.3754470271475137E-4</v>
      </c>
      <c r="M2483" s="9">
        <f t="shared" si="611"/>
        <v>0.9224764071899082</v>
      </c>
      <c r="N2483" s="9">
        <f t="shared" si="612"/>
        <v>1</v>
      </c>
      <c r="O2483" s="9">
        <f t="shared" si="613"/>
        <v>1</v>
      </c>
      <c r="P2483" s="9">
        <f t="shared" si="614"/>
        <v>0.97415880239663599</v>
      </c>
      <c r="Q2483" s="10">
        <f t="shared" si="615"/>
        <v>0.10221296083774978</v>
      </c>
      <c r="R2483" s="10">
        <f t="shared" si="598"/>
        <v>0.78267960681610571</v>
      </c>
      <c r="S2483" s="10">
        <f>_xlfn.PERCENTILE.INC($R$1519:R2483,0.75)</f>
        <v>0.82973474621243148</v>
      </c>
      <c r="T2483" s="10">
        <f t="shared" si="599"/>
        <v>0.82973474621243148</v>
      </c>
      <c r="U2483" s="11">
        <f t="shared" si="616"/>
        <v>0.78267960681610571</v>
      </c>
      <c r="V2483" s="10">
        <f t="shared" si="600"/>
        <v>0.93877788586315469</v>
      </c>
      <c r="W2483" s="10">
        <f t="shared" si="601"/>
        <v>0.78149793430118386</v>
      </c>
      <c r="X2483" s="10">
        <f t="shared" si="617"/>
        <v>0.97834950852013214</v>
      </c>
      <c r="Y2483" s="10">
        <f>_xlfn.PERCENTILE.INC($X$1519:X2483,0.75)</f>
        <v>1.0371684327655393</v>
      </c>
      <c r="Z2483" s="10">
        <f t="shared" si="618"/>
        <v>1.0371684327655393</v>
      </c>
      <c r="AA2483" s="10">
        <f t="shared" si="619"/>
        <v>0.97834950852013214</v>
      </c>
      <c r="AB2483" s="10">
        <f t="shared" si="620"/>
        <v>0.73365297856968792</v>
      </c>
      <c r="AC2483" s="10">
        <f t="shared" si="621"/>
        <v>0.71776903100798517</v>
      </c>
      <c r="AD2483" s="13">
        <f t="shared" si="622"/>
        <v>733652.97856968793</v>
      </c>
      <c r="AE2483" s="13">
        <f t="shared" si="602"/>
        <v>717769.03100798512</v>
      </c>
      <c r="AF2483" s="13"/>
      <c r="AG2483" s="2">
        <f t="shared" si="597"/>
        <v>38362</v>
      </c>
      <c r="AH2483" s="3">
        <f t="shared" si="603"/>
        <v>7881.9442007135503</v>
      </c>
      <c r="AI2483" s="3">
        <f t="shared" si="604"/>
        <v>7759.516577080416</v>
      </c>
      <c r="AJ2483" s="3">
        <f t="shared" si="623"/>
        <v>298392.35403002368</v>
      </c>
      <c r="AK2483" s="3">
        <f t="shared" si="624"/>
        <v>237470.98594696401</v>
      </c>
    </row>
    <row r="2484" spans="2:37" x14ac:dyDescent="0.2">
      <c r="B2484" s="5">
        <v>38363</v>
      </c>
      <c r="C2484" s="1">
        <v>205.07</v>
      </c>
      <c r="D2484" s="1">
        <f t="shared" si="594"/>
        <v>3</v>
      </c>
      <c r="E2484" s="1" t="b">
        <f t="shared" si="595"/>
        <v>0</v>
      </c>
      <c r="F2484" s="6">
        <f t="shared" si="596"/>
        <v>-6.7325389906035538E-3</v>
      </c>
      <c r="G2484" s="8">
        <f t="shared" si="605"/>
        <v>1.3463774909635304E-3</v>
      </c>
      <c r="H2484" s="8">
        <f t="shared" si="606"/>
        <v>1.6038305762757518E-3</v>
      </c>
      <c r="I2484" s="8">
        <f t="shared" si="607"/>
        <v>9.9039961808343414E-4</v>
      </c>
      <c r="J2484" s="6">
        <f t="shared" si="608"/>
        <v>1.6936867654115072E-3</v>
      </c>
      <c r="K2484" s="6">
        <f t="shared" si="609"/>
        <v>1.3229016361784233E-3</v>
      </c>
      <c r="L2484" s="6">
        <f t="shared" si="610"/>
        <v>8.3740875025110895E-4</v>
      </c>
      <c r="M2484" s="9">
        <f t="shared" si="611"/>
        <v>0.79493889806501927</v>
      </c>
      <c r="N2484" s="9">
        <f t="shared" si="612"/>
        <v>1</v>
      </c>
      <c r="O2484" s="9">
        <f t="shared" si="613"/>
        <v>1</v>
      </c>
      <c r="P2484" s="9">
        <f t="shared" si="614"/>
        <v>0.93164629935500642</v>
      </c>
      <c r="Q2484" s="10">
        <f t="shared" si="615"/>
        <v>0.10352630239147652</v>
      </c>
      <c r="R2484" s="10">
        <f t="shared" si="598"/>
        <v>0.77275048129784774</v>
      </c>
      <c r="S2484" s="10">
        <f>_xlfn.PERCENTILE.INC($R$1519:R2484,0.75)</f>
        <v>0.82956458195702665</v>
      </c>
      <c r="T2484" s="10">
        <f t="shared" si="599"/>
        <v>0.82956458195702665</v>
      </c>
      <c r="U2484" s="11">
        <f t="shared" si="616"/>
        <v>0.77275048129784774</v>
      </c>
      <c r="V2484" s="10">
        <f t="shared" si="600"/>
        <v>0.93877788586315469</v>
      </c>
      <c r="W2484" s="10">
        <f t="shared" si="601"/>
        <v>0.78149793430118386</v>
      </c>
      <c r="X2484" s="10">
        <f t="shared" si="617"/>
        <v>0.96593810162230964</v>
      </c>
      <c r="Y2484" s="10">
        <f>_xlfn.PERCENTILE.INC($X$1519:X2484,0.75)</f>
        <v>1.0369557274462833</v>
      </c>
      <c r="Z2484" s="10">
        <f t="shared" si="618"/>
        <v>1.0369557274462833</v>
      </c>
      <c r="AA2484" s="10">
        <f t="shared" si="619"/>
        <v>0.97834950852013214</v>
      </c>
      <c r="AB2484" s="10">
        <f t="shared" si="620"/>
        <v>0.73365297856968792</v>
      </c>
      <c r="AC2484" s="10">
        <f t="shared" si="621"/>
        <v>0.71776903100798517</v>
      </c>
      <c r="AD2484" s="13">
        <f t="shared" si="622"/>
        <v>733652.97856968793</v>
      </c>
      <c r="AE2484" s="13">
        <f t="shared" si="602"/>
        <v>717769.03100798512</v>
      </c>
      <c r="AF2484" s="13"/>
      <c r="AG2484" s="2">
        <f t="shared" si="597"/>
        <v>38363</v>
      </c>
      <c r="AH2484" s="3">
        <f t="shared" si="603"/>
        <v>-4939.3472837928575</v>
      </c>
      <c r="AI2484" s="3">
        <f t="shared" si="604"/>
        <v>-4832.407987508991</v>
      </c>
      <c r="AJ2484" s="3">
        <f t="shared" si="623"/>
        <v>293453.00674623082</v>
      </c>
      <c r="AK2484" s="3">
        <f t="shared" si="624"/>
        <v>232638.57795945503</v>
      </c>
    </row>
    <row r="2485" spans="2:37" x14ac:dyDescent="0.2">
      <c r="B2485" s="5">
        <v>38364</v>
      </c>
      <c r="C2485" s="1">
        <v>206.04</v>
      </c>
      <c r="D2485" s="1">
        <f t="shared" si="594"/>
        <v>3</v>
      </c>
      <c r="E2485" s="1" t="b">
        <f t="shared" si="595"/>
        <v>0</v>
      </c>
      <c r="F2485" s="6">
        <f t="shared" si="596"/>
        <v>4.7300921636515003E-3</v>
      </c>
      <c r="G2485" s="8">
        <f t="shared" si="605"/>
        <v>1.3510193773264068E-3</v>
      </c>
      <c r="H2485" s="8">
        <f t="shared" si="606"/>
        <v>1.6313710761526818E-3</v>
      </c>
      <c r="I2485" s="8">
        <f t="shared" si="607"/>
        <v>1.0216825860460881E-3</v>
      </c>
      <c r="J2485" s="6">
        <f t="shared" si="608"/>
        <v>1.693764927690934E-3</v>
      </c>
      <c r="K2485" s="6">
        <f t="shared" si="609"/>
        <v>1.3234861520473439E-3</v>
      </c>
      <c r="L2485" s="6">
        <f t="shared" si="610"/>
        <v>8.3732156402365181E-4</v>
      </c>
      <c r="M2485" s="9">
        <f t="shared" si="611"/>
        <v>0.79764278692924451</v>
      </c>
      <c r="N2485" s="9">
        <f t="shared" si="612"/>
        <v>1</v>
      </c>
      <c r="O2485" s="9">
        <f t="shared" si="613"/>
        <v>1</v>
      </c>
      <c r="P2485" s="9">
        <f t="shared" si="614"/>
        <v>0.93254759564308154</v>
      </c>
      <c r="Q2485" s="10">
        <f t="shared" si="615"/>
        <v>0.10328380709589249</v>
      </c>
      <c r="R2485" s="10">
        <f t="shared" si="598"/>
        <v>0.77456478657612859</v>
      </c>
      <c r="S2485" s="10">
        <f>_xlfn.PERCENTILE.INC($R$1519:R2485,0.75)</f>
        <v>0.82939441770162181</v>
      </c>
      <c r="T2485" s="10">
        <f t="shared" si="599"/>
        <v>0.82939441770162181</v>
      </c>
      <c r="U2485" s="11">
        <f t="shared" si="616"/>
        <v>0.77456478657612859</v>
      </c>
      <c r="V2485" s="10">
        <f t="shared" si="600"/>
        <v>0.93877788586315469</v>
      </c>
      <c r="W2485" s="10">
        <f t="shared" si="601"/>
        <v>0.78149793430118386</v>
      </c>
      <c r="X2485" s="10">
        <f t="shared" si="617"/>
        <v>0.96820598322016072</v>
      </c>
      <c r="Y2485" s="10">
        <f>_xlfn.PERCENTILE.INC($X$1519:X2485,0.75)</f>
        <v>1.0367430221270273</v>
      </c>
      <c r="Z2485" s="10">
        <f t="shared" si="618"/>
        <v>1.0367430221270273</v>
      </c>
      <c r="AA2485" s="10">
        <f t="shared" si="619"/>
        <v>0.97834950852013214</v>
      </c>
      <c r="AB2485" s="10">
        <f t="shared" si="620"/>
        <v>0.73365297856968792</v>
      </c>
      <c r="AC2485" s="10">
        <f t="shared" si="621"/>
        <v>0.71776903100798517</v>
      </c>
      <c r="AD2485" s="13">
        <f t="shared" si="622"/>
        <v>733652.97856968793</v>
      </c>
      <c r="AE2485" s="13">
        <f t="shared" si="602"/>
        <v>717769.03100798512</v>
      </c>
      <c r="AF2485" s="13"/>
      <c r="AG2485" s="2">
        <f t="shared" si="597"/>
        <v>38364</v>
      </c>
      <c r="AH2485" s="3">
        <f t="shared" si="603"/>
        <v>3470.2462047720628</v>
      </c>
      <c r="AI2485" s="3">
        <f t="shared" si="604"/>
        <v>3395.1136688826014</v>
      </c>
      <c r="AJ2485" s="3">
        <f t="shared" si="623"/>
        <v>296923.25295100291</v>
      </c>
      <c r="AK2485" s="3">
        <f t="shared" si="624"/>
        <v>236033.69162833763</v>
      </c>
    </row>
    <row r="2486" spans="2:37" x14ac:dyDescent="0.2">
      <c r="B2486" s="5">
        <v>38365</v>
      </c>
      <c r="C2486" s="1">
        <v>206.53</v>
      </c>
      <c r="D2486" s="1">
        <f t="shared" si="594"/>
        <v>3</v>
      </c>
      <c r="E2486" s="1" t="b">
        <f t="shared" si="595"/>
        <v>0</v>
      </c>
      <c r="F2486" s="6">
        <f t="shared" si="596"/>
        <v>2.3781789943699838E-3</v>
      </c>
      <c r="G2486" s="8">
        <f t="shared" si="605"/>
        <v>1.3757393739111288E-3</v>
      </c>
      <c r="H2486" s="8">
        <f t="shared" si="606"/>
        <v>1.6213734702473881E-3</v>
      </c>
      <c r="I2486" s="8">
        <f t="shared" si="607"/>
        <v>1.0215925543517993E-3</v>
      </c>
      <c r="J2486" s="6">
        <f t="shared" si="608"/>
        <v>1.6938609572136195E-3</v>
      </c>
      <c r="K2486" s="6">
        <f t="shared" si="609"/>
        <v>1.3240554545752613E-3</v>
      </c>
      <c r="L2486" s="6">
        <f t="shared" si="610"/>
        <v>8.3720704010443743E-4</v>
      </c>
      <c r="M2486" s="9">
        <f t="shared" si="611"/>
        <v>0.81219144230952889</v>
      </c>
      <c r="N2486" s="9">
        <f t="shared" si="612"/>
        <v>1</v>
      </c>
      <c r="O2486" s="9">
        <f t="shared" si="613"/>
        <v>1</v>
      </c>
      <c r="P2486" s="9">
        <f t="shared" si="614"/>
        <v>0.93739714743650959</v>
      </c>
      <c r="Q2486" s="10">
        <f t="shared" si="615"/>
        <v>0.1019660547065161</v>
      </c>
      <c r="R2486" s="10">
        <f t="shared" si="598"/>
        <v>0.7845748296358046</v>
      </c>
      <c r="S2486" s="10">
        <f>_xlfn.PERCENTILE.INC($R$1519:R2486,0.75)</f>
        <v>0.82922425344621697</v>
      </c>
      <c r="T2486" s="10">
        <f t="shared" si="599"/>
        <v>0.82922425344621697</v>
      </c>
      <c r="U2486" s="11">
        <f t="shared" si="616"/>
        <v>0.7845748296358046</v>
      </c>
      <c r="V2486" s="10">
        <f t="shared" si="600"/>
        <v>0.93877788586315469</v>
      </c>
      <c r="W2486" s="10">
        <f t="shared" si="601"/>
        <v>0.78149793430118386</v>
      </c>
      <c r="X2486" s="10">
        <f t="shared" si="617"/>
        <v>0.98071853704475587</v>
      </c>
      <c r="Y2486" s="10">
        <f>_xlfn.PERCENTILE.INC($X$1519:X2486,0.75)</f>
        <v>1.0365303168077713</v>
      </c>
      <c r="Z2486" s="10">
        <f t="shared" si="618"/>
        <v>1.0365303168077713</v>
      </c>
      <c r="AA2486" s="10">
        <f t="shared" si="619"/>
        <v>0.97834950852013214</v>
      </c>
      <c r="AB2486" s="10">
        <f t="shared" si="620"/>
        <v>0.73365297856968792</v>
      </c>
      <c r="AC2486" s="10">
        <f t="shared" si="621"/>
        <v>0.71776903100798517</v>
      </c>
      <c r="AD2486" s="13">
        <f t="shared" si="622"/>
        <v>733652.97856968793</v>
      </c>
      <c r="AE2486" s="13">
        <f t="shared" si="602"/>
        <v>717769.03100798512</v>
      </c>
      <c r="AF2486" s="13"/>
      <c r="AG2486" s="2">
        <f t="shared" si="597"/>
        <v>38365</v>
      </c>
      <c r="AH2486" s="3">
        <f t="shared" si="603"/>
        <v>1744.7581027914036</v>
      </c>
      <c r="AI2486" s="3">
        <f t="shared" si="604"/>
        <v>1706.9832323524877</v>
      </c>
      <c r="AJ2486" s="3">
        <f t="shared" si="623"/>
        <v>298668.0110537943</v>
      </c>
      <c r="AK2486" s="3">
        <f t="shared" si="624"/>
        <v>237740.67486069011</v>
      </c>
    </row>
    <row r="2487" spans="2:37" x14ac:dyDescent="0.2">
      <c r="B2487" s="5">
        <v>38366</v>
      </c>
      <c r="C2487" s="1">
        <v>205.99</v>
      </c>
      <c r="D2487" s="1">
        <f t="shared" si="594"/>
        <v>3</v>
      </c>
      <c r="E2487" s="1" t="b">
        <f t="shared" si="595"/>
        <v>0</v>
      </c>
      <c r="F2487" s="6">
        <f t="shared" si="596"/>
        <v>-2.6146322568149083E-3</v>
      </c>
      <c r="G2487" s="8">
        <f t="shared" si="605"/>
        <v>1.3347964500743015E-3</v>
      </c>
      <c r="H2487" s="8">
        <f t="shared" si="606"/>
        <v>1.5382377437646723E-3</v>
      </c>
      <c r="I2487" s="8">
        <f t="shared" si="607"/>
        <v>9.9084742695746482E-4</v>
      </c>
      <c r="J2487" s="6">
        <f t="shared" si="608"/>
        <v>1.6939476479963251E-3</v>
      </c>
      <c r="K2487" s="6">
        <f t="shared" si="609"/>
        <v>1.3245617590541125E-3</v>
      </c>
      <c r="L2487" s="6">
        <f t="shared" si="610"/>
        <v>8.37064368095291E-4</v>
      </c>
      <c r="M2487" s="9">
        <f t="shared" si="611"/>
        <v>0.78797975347889693</v>
      </c>
      <c r="N2487" s="9">
        <f t="shared" si="612"/>
        <v>1</v>
      </c>
      <c r="O2487" s="9">
        <f t="shared" si="613"/>
        <v>1</v>
      </c>
      <c r="P2487" s="9">
        <f t="shared" si="614"/>
        <v>0.92932658449296568</v>
      </c>
      <c r="Q2487" s="10">
        <f t="shared" si="615"/>
        <v>0.1023167588625077</v>
      </c>
      <c r="R2487" s="10">
        <f t="shared" si="598"/>
        <v>0.78188559615637598</v>
      </c>
      <c r="S2487" s="10">
        <f>_xlfn.PERCENTILE.INC($R$1519:R2487,0.75)</f>
        <v>0.82905408919081214</v>
      </c>
      <c r="T2487" s="10">
        <f t="shared" si="599"/>
        <v>0.82905408919081214</v>
      </c>
      <c r="U2487" s="11">
        <f t="shared" si="616"/>
        <v>0.78188559615637598</v>
      </c>
      <c r="V2487" s="10">
        <f t="shared" si="600"/>
        <v>0.93877788586315469</v>
      </c>
      <c r="W2487" s="10">
        <f t="shared" si="601"/>
        <v>0.78149793430118386</v>
      </c>
      <c r="X2487" s="10">
        <f t="shared" si="617"/>
        <v>0.97735699519547004</v>
      </c>
      <c r="Y2487" s="10">
        <f>_xlfn.PERCENTILE.INC($X$1519:X2487,0.75)</f>
        <v>1.0363176114885153</v>
      </c>
      <c r="Z2487" s="10">
        <f t="shared" si="618"/>
        <v>1.0363176114885153</v>
      </c>
      <c r="AA2487" s="10">
        <f t="shared" si="619"/>
        <v>0.97834950852013214</v>
      </c>
      <c r="AB2487" s="10">
        <f t="shared" si="620"/>
        <v>0.73365297856968792</v>
      </c>
      <c r="AC2487" s="10">
        <f t="shared" si="621"/>
        <v>0.71776903100798517</v>
      </c>
      <c r="AD2487" s="13">
        <f t="shared" si="622"/>
        <v>733652.97856968793</v>
      </c>
      <c r="AE2487" s="13">
        <f t="shared" si="602"/>
        <v>717769.03100798512</v>
      </c>
      <c r="AF2487" s="13"/>
      <c r="AG2487" s="2">
        <f t="shared" si="597"/>
        <v>38366</v>
      </c>
      <c r="AH2487" s="3">
        <f t="shared" si="603"/>
        <v>-1918.2327430766427</v>
      </c>
      <c r="AI2487" s="3">
        <f t="shared" si="604"/>
        <v>-1876.7020614162579</v>
      </c>
      <c r="AJ2487" s="3">
        <f t="shared" si="623"/>
        <v>296749.77831071767</v>
      </c>
      <c r="AK2487" s="3">
        <f t="shared" si="624"/>
        <v>235863.97279927385</v>
      </c>
    </row>
    <row r="2488" spans="2:37" x14ac:dyDescent="0.2">
      <c r="B2488" s="5">
        <v>38370</v>
      </c>
      <c r="C2488" s="1">
        <v>205.16</v>
      </c>
      <c r="D2488" s="1">
        <f t="shared" si="594"/>
        <v>4</v>
      </c>
      <c r="E2488" s="1" t="b">
        <f t="shared" si="595"/>
        <v>1</v>
      </c>
      <c r="F2488" s="6">
        <f t="shared" si="596"/>
        <v>-4.0293218117385399E-3</v>
      </c>
      <c r="G2488" s="8">
        <f t="shared" si="605"/>
        <v>1.2526812072911951E-3</v>
      </c>
      <c r="H2488" s="8">
        <f t="shared" si="606"/>
        <v>1.4339506742844976E-3</v>
      </c>
      <c r="I2488" s="8">
        <f t="shared" si="607"/>
        <v>9.380819698964803E-4</v>
      </c>
      <c r="J2488" s="6">
        <f t="shared" si="608"/>
        <v>1.6940538649431549E-3</v>
      </c>
      <c r="K2488" s="6">
        <f t="shared" si="609"/>
        <v>1.3249885165044881E-3</v>
      </c>
      <c r="L2488" s="6">
        <f t="shared" si="610"/>
        <v>8.3687586985190486E-4</v>
      </c>
      <c r="M2488" s="9">
        <f t="shared" si="611"/>
        <v>0.73945771926988269</v>
      </c>
      <c r="N2488" s="9">
        <f t="shared" si="612"/>
        <v>1</v>
      </c>
      <c r="O2488" s="9">
        <f t="shared" si="613"/>
        <v>1</v>
      </c>
      <c r="P2488" s="9">
        <f t="shared" si="614"/>
        <v>0.9131525730899609</v>
      </c>
      <c r="Q2488" s="10">
        <f t="shared" si="615"/>
        <v>0.10271475153168586</v>
      </c>
      <c r="R2488" s="10">
        <f t="shared" si="598"/>
        <v>0.77885599494753466</v>
      </c>
      <c r="S2488" s="10">
        <f>_xlfn.PERCENTILE.INC($R$1519:R2488,0.75)</f>
        <v>0.82898612547616979</v>
      </c>
      <c r="T2488" s="10">
        <f t="shared" si="599"/>
        <v>0.82898612547616979</v>
      </c>
      <c r="U2488" s="11">
        <f t="shared" si="616"/>
        <v>0.77885599494753466</v>
      </c>
      <c r="V2488" s="10">
        <f t="shared" si="600"/>
        <v>0.92932658449296568</v>
      </c>
      <c r="W2488" s="10">
        <f t="shared" si="601"/>
        <v>0.78188559615637598</v>
      </c>
      <c r="X2488" s="10">
        <f t="shared" si="617"/>
        <v>0.97356999368441843</v>
      </c>
      <c r="Y2488" s="10">
        <f>_xlfn.PERCENTILE.INC($X$1519:X2488,0.75)</f>
        <v>1.0362326568452125</v>
      </c>
      <c r="Z2488" s="10">
        <f t="shared" si="618"/>
        <v>1.0362326568452125</v>
      </c>
      <c r="AA2488" s="10">
        <f t="shared" si="619"/>
        <v>0.97356999368441843</v>
      </c>
      <c r="AB2488" s="10">
        <f t="shared" si="620"/>
        <v>0.72662707054025122</v>
      </c>
      <c r="AC2488" s="10">
        <f t="shared" si="621"/>
        <v>0.70742231247679987</v>
      </c>
      <c r="AD2488" s="13">
        <f t="shared" si="622"/>
        <v>726627.07054025121</v>
      </c>
      <c r="AE2488" s="13">
        <f t="shared" si="602"/>
        <v>707422.31247679982</v>
      </c>
      <c r="AF2488" s="13"/>
      <c r="AG2488" s="2">
        <f t="shared" si="597"/>
        <v>38370</v>
      </c>
      <c r="AH2488" s="3">
        <f t="shared" si="603"/>
        <v>-2956.1239487977909</v>
      </c>
      <c r="AI2488" s="3">
        <f t="shared" si="604"/>
        <v>-2892.122412430911</v>
      </c>
      <c r="AJ2488" s="3">
        <f t="shared" si="623"/>
        <v>293793.65436191985</v>
      </c>
      <c r="AK2488" s="3">
        <f t="shared" si="624"/>
        <v>232971.85038684294</v>
      </c>
    </row>
    <row r="2489" spans="2:37" x14ac:dyDescent="0.2">
      <c r="B2489" s="5">
        <v>38371</v>
      </c>
      <c r="C2489" s="1">
        <v>206.25</v>
      </c>
      <c r="D2489" s="1">
        <f t="shared" si="594"/>
        <v>4</v>
      </c>
      <c r="E2489" s="1" t="b">
        <f t="shared" si="595"/>
        <v>0</v>
      </c>
      <c r="F2489" s="6">
        <f t="shared" si="596"/>
        <v>5.3129264963931444E-3</v>
      </c>
      <c r="G2489" s="8">
        <f t="shared" si="605"/>
        <v>1.2732899482776991E-3</v>
      </c>
      <c r="H2489" s="8">
        <f t="shared" si="606"/>
        <v>1.4774775323556531E-3</v>
      </c>
      <c r="I2489" s="8">
        <f t="shared" si="607"/>
        <v>9.6112620533896932E-4</v>
      </c>
      <c r="J2489" s="6">
        <f t="shared" si="608"/>
        <v>1.6941302065170806E-3</v>
      </c>
      <c r="K2489" s="6">
        <f t="shared" si="609"/>
        <v>1.3254461154809996E-3</v>
      </c>
      <c r="L2489" s="6">
        <f t="shared" si="610"/>
        <v>8.367320672937092E-4</v>
      </c>
      <c r="M2489" s="9">
        <f t="shared" si="611"/>
        <v>0.75158918917774553</v>
      </c>
      <c r="N2489" s="9">
        <f t="shared" si="612"/>
        <v>1</v>
      </c>
      <c r="O2489" s="9">
        <f t="shared" si="613"/>
        <v>1</v>
      </c>
      <c r="P2489" s="9">
        <f t="shared" si="614"/>
        <v>0.91719639639258188</v>
      </c>
      <c r="Q2489" s="10">
        <f t="shared" si="615"/>
        <v>0.10242217395032176</v>
      </c>
      <c r="R2489" s="10">
        <f t="shared" si="598"/>
        <v>0.78108086281006617</v>
      </c>
      <c r="S2489" s="10">
        <f>_xlfn.PERCENTILE.INC($R$1519:R2489,0.75)</f>
        <v>0.82891816176152755</v>
      </c>
      <c r="T2489" s="10">
        <f t="shared" si="599"/>
        <v>0.82891816176152755</v>
      </c>
      <c r="U2489" s="11">
        <f t="shared" si="616"/>
        <v>0.78108086281006617</v>
      </c>
      <c r="V2489" s="10">
        <f t="shared" si="600"/>
        <v>0.92932658449296568</v>
      </c>
      <c r="W2489" s="10">
        <f t="shared" si="601"/>
        <v>0.78188559615637598</v>
      </c>
      <c r="X2489" s="10">
        <f t="shared" si="617"/>
        <v>0.97635107851258274</v>
      </c>
      <c r="Y2489" s="10">
        <f>_xlfn.PERCENTILE.INC($X$1519:X2489,0.75)</f>
        <v>1.0361477022019094</v>
      </c>
      <c r="Z2489" s="10">
        <f t="shared" si="618"/>
        <v>1.0361477022019094</v>
      </c>
      <c r="AA2489" s="10">
        <f t="shared" si="619"/>
        <v>0.97356999368441843</v>
      </c>
      <c r="AB2489" s="10">
        <f t="shared" si="620"/>
        <v>0.72662707054025122</v>
      </c>
      <c r="AC2489" s="10">
        <f t="shared" si="621"/>
        <v>0.70742231247679987</v>
      </c>
      <c r="AD2489" s="13">
        <f t="shared" si="622"/>
        <v>726627.07054025121</v>
      </c>
      <c r="AE2489" s="13">
        <f t="shared" si="602"/>
        <v>707422.31247679982</v>
      </c>
      <c r="AF2489" s="13"/>
      <c r="AG2489" s="2">
        <f t="shared" si="597"/>
        <v>38371</v>
      </c>
      <c r="AH2489" s="3">
        <f t="shared" si="603"/>
        <v>3860.516216069831</v>
      </c>
      <c r="AI2489" s="3">
        <f t="shared" si="604"/>
        <v>3758.4827480977001</v>
      </c>
      <c r="AJ2489" s="3">
        <f t="shared" si="623"/>
        <v>297654.17057798966</v>
      </c>
      <c r="AK2489" s="3">
        <f t="shared" si="624"/>
        <v>236730.33313494065</v>
      </c>
    </row>
    <row r="2490" spans="2:37" x14ac:dyDescent="0.2">
      <c r="B2490" s="5">
        <v>38372</v>
      </c>
      <c r="C2490" s="1">
        <v>205.24</v>
      </c>
      <c r="D2490" s="1">
        <f t="shared" si="594"/>
        <v>4</v>
      </c>
      <c r="E2490" s="1" t="b">
        <f t="shared" si="595"/>
        <v>0</v>
      </c>
      <c r="F2490" s="6">
        <f t="shared" si="596"/>
        <v>-4.8969696969696219E-3</v>
      </c>
      <c r="G2490" s="8">
        <f t="shared" si="605"/>
        <v>1.1362696225779374E-3</v>
      </c>
      <c r="H2490" s="8">
        <f t="shared" si="606"/>
        <v>1.3972406566007966E-3</v>
      </c>
      <c r="I2490" s="8">
        <f t="shared" si="607"/>
        <v>9.3647948276789266E-4</v>
      </c>
      <c r="J2490" s="6">
        <f t="shared" si="608"/>
        <v>1.6941549399069873E-3</v>
      </c>
      <c r="K2490" s="6">
        <f t="shared" si="609"/>
        <v>1.3258465227884311E-3</v>
      </c>
      <c r="L2490" s="6">
        <f t="shared" si="610"/>
        <v>8.3658401007842944E-4</v>
      </c>
      <c r="M2490" s="9">
        <f t="shared" si="611"/>
        <v>0.67069994356025131</v>
      </c>
      <c r="N2490" s="9">
        <f t="shared" si="612"/>
        <v>1</v>
      </c>
      <c r="O2490" s="9">
        <f t="shared" si="613"/>
        <v>1</v>
      </c>
      <c r="P2490" s="9">
        <f t="shared" si="614"/>
        <v>0.8902333145200837</v>
      </c>
      <c r="Q2490" s="10">
        <f t="shared" si="615"/>
        <v>0.10146005748250436</v>
      </c>
      <c r="R2490" s="10">
        <f t="shared" si="598"/>
        <v>0.78848762739756084</v>
      </c>
      <c r="S2490" s="10">
        <f>_xlfn.PERCENTILE.INC($R$1519:R2490,0.75)</f>
        <v>0.8288501980468852</v>
      </c>
      <c r="T2490" s="10">
        <f t="shared" si="599"/>
        <v>0.8288501980468852</v>
      </c>
      <c r="U2490" s="11">
        <f t="shared" si="616"/>
        <v>0.78848762739756084</v>
      </c>
      <c r="V2490" s="10">
        <f t="shared" si="600"/>
        <v>0.92932658449296568</v>
      </c>
      <c r="W2490" s="10">
        <f t="shared" si="601"/>
        <v>0.78188559615637598</v>
      </c>
      <c r="X2490" s="10">
        <f t="shared" si="617"/>
        <v>0.98560953424695108</v>
      </c>
      <c r="Y2490" s="10">
        <f>_xlfn.PERCENTILE.INC($X$1519:X2490,0.75)</f>
        <v>1.0360627475586064</v>
      </c>
      <c r="Z2490" s="10">
        <f t="shared" si="618"/>
        <v>1.0360627475586064</v>
      </c>
      <c r="AA2490" s="10">
        <f t="shared" si="619"/>
        <v>0.97356999368441843</v>
      </c>
      <c r="AB2490" s="10">
        <f t="shared" si="620"/>
        <v>0.72662707054025122</v>
      </c>
      <c r="AC2490" s="10">
        <f t="shared" si="621"/>
        <v>0.70742231247679987</v>
      </c>
      <c r="AD2490" s="13">
        <f t="shared" si="622"/>
        <v>726627.07054025121</v>
      </c>
      <c r="AE2490" s="13">
        <f t="shared" si="602"/>
        <v>707422.31247679982</v>
      </c>
      <c r="AF2490" s="13"/>
      <c r="AG2490" s="2">
        <f t="shared" si="597"/>
        <v>38372</v>
      </c>
      <c r="AH2490" s="3">
        <f t="shared" si="603"/>
        <v>-3558.2707454334181</v>
      </c>
      <c r="AI2490" s="3">
        <f t="shared" si="604"/>
        <v>-3464.2256271590636</v>
      </c>
      <c r="AJ2490" s="3">
        <f t="shared" si="623"/>
        <v>294095.89983255626</v>
      </c>
      <c r="AK2490" s="3">
        <f t="shared" si="624"/>
        <v>233266.10750778159</v>
      </c>
    </row>
    <row r="2491" spans="2:37" x14ac:dyDescent="0.2">
      <c r="B2491" s="5">
        <v>38373</v>
      </c>
      <c r="C2491" s="1">
        <v>207.42</v>
      </c>
      <c r="D2491" s="1">
        <f t="shared" si="594"/>
        <v>4</v>
      </c>
      <c r="E2491" s="1" t="b">
        <f t="shared" si="595"/>
        <v>0</v>
      </c>
      <c r="F2491" s="6">
        <f t="shared" si="596"/>
        <v>1.0621711167413617E-2</v>
      </c>
      <c r="G2491" s="8">
        <f t="shared" si="605"/>
        <v>1.4022382730244087E-3</v>
      </c>
      <c r="H2491" s="8">
        <f t="shared" si="606"/>
        <v>1.5189382932963027E-3</v>
      </c>
      <c r="I2491" s="8">
        <f t="shared" si="607"/>
        <v>9.8559597420061333E-4</v>
      </c>
      <c r="J2491" s="6">
        <f t="shared" si="608"/>
        <v>1.6943762673847149E-3</v>
      </c>
      <c r="K2491" s="6">
        <f t="shared" si="609"/>
        <v>1.3263338981619698E-3</v>
      </c>
      <c r="L2491" s="6">
        <f t="shared" si="610"/>
        <v>8.3646175323310841E-4</v>
      </c>
      <c r="M2491" s="9">
        <f t="shared" si="611"/>
        <v>0.82758375457464128</v>
      </c>
      <c r="N2491" s="9">
        <f t="shared" si="612"/>
        <v>1</v>
      </c>
      <c r="O2491" s="9">
        <f t="shared" si="613"/>
        <v>1</v>
      </c>
      <c r="P2491" s="9">
        <f t="shared" si="614"/>
        <v>0.94252791819154702</v>
      </c>
      <c r="Q2491" s="10">
        <f t="shared" si="615"/>
        <v>9.86810708843842E-2</v>
      </c>
      <c r="R2491" s="10">
        <f t="shared" si="598"/>
        <v>0.81069245887824681</v>
      </c>
      <c r="S2491" s="10">
        <f>_xlfn.PERCENTILE.INC($R$1519:R2491,0.75)</f>
        <v>0.82878223433224285</v>
      </c>
      <c r="T2491" s="10">
        <f t="shared" si="599"/>
        <v>0.82878223433224285</v>
      </c>
      <c r="U2491" s="11">
        <f t="shared" si="616"/>
        <v>0.81069245887824681</v>
      </c>
      <c r="V2491" s="10">
        <f t="shared" si="600"/>
        <v>0.92932658449296568</v>
      </c>
      <c r="W2491" s="10">
        <f t="shared" si="601"/>
        <v>0.78188559615637598</v>
      </c>
      <c r="X2491" s="10">
        <f t="shared" si="617"/>
        <v>1.0133655735978087</v>
      </c>
      <c r="Y2491" s="10">
        <f>_xlfn.PERCENTILE.INC($X$1519:X2491,0.75)</f>
        <v>1.0359777929153036</v>
      </c>
      <c r="Z2491" s="10">
        <f t="shared" si="618"/>
        <v>1.0359777929153036</v>
      </c>
      <c r="AA2491" s="10">
        <f t="shared" si="619"/>
        <v>0.97356999368441843</v>
      </c>
      <c r="AB2491" s="10">
        <f t="shared" si="620"/>
        <v>0.72662707054025122</v>
      </c>
      <c r="AC2491" s="10">
        <f t="shared" si="621"/>
        <v>0.70742231247679987</v>
      </c>
      <c r="AD2491" s="13">
        <f t="shared" si="622"/>
        <v>726627.07054025121</v>
      </c>
      <c r="AE2491" s="13">
        <f t="shared" si="602"/>
        <v>707422.31247679982</v>
      </c>
      <c r="AF2491" s="13"/>
      <c r="AG2491" s="2">
        <f t="shared" si="597"/>
        <v>38373</v>
      </c>
      <c r="AH2491" s="3">
        <f t="shared" si="603"/>
        <v>7718.0228697024277</v>
      </c>
      <c r="AI2491" s="3">
        <f t="shared" si="604"/>
        <v>7514.0354765123893</v>
      </c>
      <c r="AJ2491" s="3">
        <f t="shared" si="623"/>
        <v>301813.92270225869</v>
      </c>
      <c r="AK2491" s="3">
        <f t="shared" si="624"/>
        <v>240780.14298429398</v>
      </c>
    </row>
    <row r="2492" spans="2:37" x14ac:dyDescent="0.2">
      <c r="B2492" s="5">
        <v>38376</v>
      </c>
      <c r="C2492" s="1">
        <v>208.6</v>
      </c>
      <c r="D2492" s="1">
        <f t="shared" si="594"/>
        <v>5</v>
      </c>
      <c r="E2492" s="1" t="b">
        <f t="shared" si="595"/>
        <v>1</v>
      </c>
      <c r="F2492" s="6">
        <f t="shared" si="596"/>
        <v>5.6889403143380868E-3</v>
      </c>
      <c r="G2492" s="8">
        <f t="shared" si="605"/>
        <v>1.5737586416195101E-3</v>
      </c>
      <c r="H2492" s="8">
        <f t="shared" si="606"/>
        <v>1.566601244408007E-3</v>
      </c>
      <c r="I2492" s="8">
        <f t="shared" si="607"/>
        <v>1.0356307483758494E-3</v>
      </c>
      <c r="J2492" s="6">
        <f t="shared" si="608"/>
        <v>1.6946941798490372E-3</v>
      </c>
      <c r="K2492" s="6">
        <f t="shared" si="609"/>
        <v>1.3268575491653762E-3</v>
      </c>
      <c r="L2492" s="6">
        <f t="shared" si="610"/>
        <v>8.3638671354205969E-4</v>
      </c>
      <c r="M2492" s="9">
        <f t="shared" si="611"/>
        <v>0.9286387245158888</v>
      </c>
      <c r="N2492" s="9">
        <f t="shared" si="612"/>
        <v>1</v>
      </c>
      <c r="O2492" s="9">
        <f t="shared" si="613"/>
        <v>1</v>
      </c>
      <c r="P2492" s="9">
        <f t="shared" si="614"/>
        <v>0.97621290817196293</v>
      </c>
      <c r="Q2492" s="10">
        <f t="shared" si="615"/>
        <v>9.8981857499220088E-2</v>
      </c>
      <c r="R2492" s="10">
        <f t="shared" si="598"/>
        <v>0.80822892216010744</v>
      </c>
      <c r="S2492" s="10">
        <f>_xlfn.PERCENTILE.INC($R$1519:R2492,0.75)</f>
        <v>0.8285603719648551</v>
      </c>
      <c r="T2492" s="10">
        <f t="shared" si="599"/>
        <v>0.8285603719648551</v>
      </c>
      <c r="U2492" s="11">
        <f t="shared" si="616"/>
        <v>0.80822892216010744</v>
      </c>
      <c r="V2492" s="10">
        <f t="shared" si="600"/>
        <v>0.94252791819154702</v>
      </c>
      <c r="W2492" s="10">
        <f t="shared" si="601"/>
        <v>0.81069245887824681</v>
      </c>
      <c r="X2492" s="10">
        <f t="shared" si="617"/>
        <v>1.0102861527001343</v>
      </c>
      <c r="Y2492" s="10">
        <f>_xlfn.PERCENTILE.INC($X$1519:X2492,0.75)</f>
        <v>1.0357004649560688</v>
      </c>
      <c r="Z2492" s="10">
        <f t="shared" si="618"/>
        <v>1.0357004649560688</v>
      </c>
      <c r="AA2492" s="10">
        <f t="shared" si="619"/>
        <v>1.0102861527001343</v>
      </c>
      <c r="AB2492" s="10">
        <f t="shared" si="620"/>
        <v>0.76410027556010029</v>
      </c>
      <c r="AC2492" s="10">
        <f t="shared" si="621"/>
        <v>0.77195992767272625</v>
      </c>
      <c r="AD2492" s="13">
        <f t="shared" si="622"/>
        <v>764100.27556010033</v>
      </c>
      <c r="AE2492" s="13">
        <f t="shared" si="602"/>
        <v>771959.92767272622</v>
      </c>
      <c r="AF2492" s="13"/>
      <c r="AG2492" s="2">
        <f t="shared" si="597"/>
        <v>38376</v>
      </c>
      <c r="AH2492" s="3">
        <f t="shared" si="603"/>
        <v>4133.7380350858202</v>
      </c>
      <c r="AI2492" s="3">
        <f t="shared" si="604"/>
        <v>4024.4833127115417</v>
      </c>
      <c r="AJ2492" s="3">
        <f t="shared" si="623"/>
        <v>305947.66073734453</v>
      </c>
      <c r="AK2492" s="3">
        <f t="shared" si="624"/>
        <v>244804.62629700551</v>
      </c>
    </row>
    <row r="2493" spans="2:37" x14ac:dyDescent="0.2">
      <c r="B2493" s="5">
        <v>38377</v>
      </c>
      <c r="C2493" s="1">
        <v>208.66</v>
      </c>
      <c r="D2493" s="1">
        <f t="shared" si="594"/>
        <v>5</v>
      </c>
      <c r="E2493" s="1" t="b">
        <f t="shared" si="595"/>
        <v>0</v>
      </c>
      <c r="F2493" s="6">
        <f t="shared" si="596"/>
        <v>2.8763183125590785E-4</v>
      </c>
      <c r="G2493" s="8">
        <f t="shared" si="605"/>
        <v>1.5485672001828267E-3</v>
      </c>
      <c r="H2493" s="8">
        <f t="shared" si="606"/>
        <v>1.5571793006914673E-3</v>
      </c>
      <c r="I2493" s="8">
        <f t="shared" si="607"/>
        <v>1.0376552546684824E-3</v>
      </c>
      <c r="J2493" s="6">
        <f t="shared" si="608"/>
        <v>1.6948467873351275E-3</v>
      </c>
      <c r="K2493" s="6">
        <f t="shared" si="609"/>
        <v>1.327361137432978E-3</v>
      </c>
      <c r="L2493" s="6">
        <f t="shared" si="610"/>
        <v>8.3636679419866208E-4</v>
      </c>
      <c r="M2493" s="9">
        <f t="shared" si="611"/>
        <v>0.91369155710983074</v>
      </c>
      <c r="N2493" s="9">
        <f t="shared" si="612"/>
        <v>1</v>
      </c>
      <c r="O2493" s="9">
        <f t="shared" si="613"/>
        <v>1</v>
      </c>
      <c r="P2493" s="9">
        <f t="shared" si="614"/>
        <v>0.97123051903661028</v>
      </c>
      <c r="Q2493" s="10">
        <f t="shared" si="615"/>
        <v>9.7045663263291032E-2</v>
      </c>
      <c r="R2493" s="10">
        <f t="shared" si="598"/>
        <v>0.82435419893988393</v>
      </c>
      <c r="S2493" s="10">
        <f>_xlfn.PERCENTILE.INC($R$1519:R2493,0.75)</f>
        <v>0.82833850959746735</v>
      </c>
      <c r="T2493" s="10">
        <f t="shared" si="599"/>
        <v>0.82833850959746735</v>
      </c>
      <c r="U2493" s="11">
        <f t="shared" si="616"/>
        <v>0.82435419893988393</v>
      </c>
      <c r="V2493" s="10">
        <f t="shared" si="600"/>
        <v>0.94252791819154702</v>
      </c>
      <c r="W2493" s="10">
        <f t="shared" si="601"/>
        <v>0.81069245887824681</v>
      </c>
      <c r="X2493" s="10">
        <f t="shared" si="617"/>
        <v>1.0304427486748549</v>
      </c>
      <c r="Y2493" s="10">
        <f>_xlfn.PERCENTILE.INC($X$1519:X2493,0.75)</f>
        <v>1.0354231369968341</v>
      </c>
      <c r="Z2493" s="10">
        <f t="shared" si="618"/>
        <v>1.0354231369968341</v>
      </c>
      <c r="AA2493" s="10">
        <f t="shared" si="619"/>
        <v>1.0102861527001343</v>
      </c>
      <c r="AB2493" s="10">
        <f t="shared" si="620"/>
        <v>0.76410027556010029</v>
      </c>
      <c r="AC2493" s="10">
        <f t="shared" si="621"/>
        <v>0.77195992767272625</v>
      </c>
      <c r="AD2493" s="13">
        <f t="shared" si="622"/>
        <v>764100.27556010033</v>
      </c>
      <c r="AE2493" s="13">
        <f t="shared" si="602"/>
        <v>771959.92767272622</v>
      </c>
      <c r="AF2493" s="13"/>
      <c r="AG2493" s="2">
        <f t="shared" si="597"/>
        <v>38377</v>
      </c>
      <c r="AH2493" s="3">
        <f t="shared" si="603"/>
        <v>219.77956152249547</v>
      </c>
      <c r="AI2493" s="3">
        <f t="shared" si="604"/>
        <v>222.04024765268443</v>
      </c>
      <c r="AJ2493" s="3">
        <f t="shared" si="623"/>
        <v>306167.440298867</v>
      </c>
      <c r="AK2493" s="3">
        <f t="shared" si="624"/>
        <v>245026.66654465819</v>
      </c>
    </row>
    <row r="2494" spans="2:37" x14ac:dyDescent="0.2">
      <c r="B2494" s="5">
        <v>38378</v>
      </c>
      <c r="C2494" s="1">
        <v>209.65</v>
      </c>
      <c r="D2494" s="1">
        <f t="shared" si="594"/>
        <v>5</v>
      </c>
      <c r="E2494" s="1" t="b">
        <f t="shared" si="595"/>
        <v>0</v>
      </c>
      <c r="F2494" s="6">
        <f t="shared" si="596"/>
        <v>4.7445605290903359E-3</v>
      </c>
      <c r="G2494" s="8">
        <f t="shared" si="605"/>
        <v>1.6544046880480545E-3</v>
      </c>
      <c r="H2494" s="8">
        <f t="shared" si="606"/>
        <v>1.6041392189315076E-3</v>
      </c>
      <c r="I2494" s="8">
        <f t="shared" si="607"/>
        <v>1.0721769232153382E-3</v>
      </c>
      <c r="J2494" s="6">
        <f t="shared" si="608"/>
        <v>1.695017093597065E-3</v>
      </c>
      <c r="K2494" s="6">
        <f t="shared" si="609"/>
        <v>1.3279024302396162E-3</v>
      </c>
      <c r="L2494" s="6">
        <f t="shared" si="610"/>
        <v>8.363714038977085E-4</v>
      </c>
      <c r="M2494" s="9">
        <f t="shared" si="611"/>
        <v>0.97604012036077736</v>
      </c>
      <c r="N2494" s="9">
        <f t="shared" si="612"/>
        <v>1</v>
      </c>
      <c r="O2494" s="9">
        <f t="shared" si="613"/>
        <v>1</v>
      </c>
      <c r="P2494" s="9">
        <f t="shared" si="614"/>
        <v>0.99201337345359253</v>
      </c>
      <c r="Q2494" s="10">
        <f t="shared" si="615"/>
        <v>9.7216788922439665E-2</v>
      </c>
      <c r="R2494" s="10">
        <f t="shared" si="598"/>
        <v>0.82290313110243385</v>
      </c>
      <c r="S2494" s="10">
        <f>_xlfn.PERCENTILE.INC($R$1519:R2494,0.75)</f>
        <v>0.82811664723007949</v>
      </c>
      <c r="T2494" s="10">
        <f t="shared" si="599"/>
        <v>0.82811664723007949</v>
      </c>
      <c r="U2494" s="11">
        <f t="shared" si="616"/>
        <v>0.82290313110243385</v>
      </c>
      <c r="V2494" s="10">
        <f t="shared" si="600"/>
        <v>0.94252791819154702</v>
      </c>
      <c r="W2494" s="10">
        <f t="shared" si="601"/>
        <v>0.81069245887824681</v>
      </c>
      <c r="X2494" s="10">
        <f t="shared" si="617"/>
        <v>1.0286289138780422</v>
      </c>
      <c r="Y2494" s="10">
        <f>_xlfn.PERCENTILE.INC($X$1519:X2494,0.75)</f>
        <v>1.0351458090375996</v>
      </c>
      <c r="Z2494" s="10">
        <f t="shared" si="618"/>
        <v>1.0351458090375996</v>
      </c>
      <c r="AA2494" s="10">
        <f t="shared" si="619"/>
        <v>1.0102861527001343</v>
      </c>
      <c r="AB2494" s="10">
        <f t="shared" si="620"/>
        <v>0.76410027556010029</v>
      </c>
      <c r="AC2494" s="10">
        <f t="shared" si="621"/>
        <v>0.77195992767272625</v>
      </c>
      <c r="AD2494" s="13">
        <f t="shared" si="622"/>
        <v>764100.27556010033</v>
      </c>
      <c r="AE2494" s="13">
        <f t="shared" si="602"/>
        <v>771959.92767272622</v>
      </c>
      <c r="AF2494" s="13"/>
      <c r="AG2494" s="2">
        <f t="shared" si="597"/>
        <v>38378</v>
      </c>
      <c r="AH2494" s="3">
        <f t="shared" si="603"/>
        <v>3625.3200076895009</v>
      </c>
      <c r="AI2494" s="3">
        <f t="shared" si="604"/>
        <v>3662.6106028754475</v>
      </c>
      <c r="AJ2494" s="3">
        <f t="shared" si="623"/>
        <v>309792.76030655648</v>
      </c>
      <c r="AK2494" s="3">
        <f t="shared" si="624"/>
        <v>248689.27714753363</v>
      </c>
    </row>
    <row r="2495" spans="2:37" x14ac:dyDescent="0.2">
      <c r="B2495" s="5">
        <v>38379</v>
      </c>
      <c r="C2495" s="1">
        <v>210.11</v>
      </c>
      <c r="D2495" s="1">
        <f t="shared" si="594"/>
        <v>5</v>
      </c>
      <c r="E2495" s="1" t="b">
        <f t="shared" si="595"/>
        <v>0</v>
      </c>
      <c r="F2495" s="6">
        <f t="shared" si="596"/>
        <v>2.1941330789412294E-3</v>
      </c>
      <c r="G2495" s="8">
        <f t="shared" si="605"/>
        <v>1.7147622226323959E-3</v>
      </c>
      <c r="H2495" s="8">
        <f t="shared" si="606"/>
        <v>1.5967947182656159E-3</v>
      </c>
      <c r="I2495" s="8">
        <f t="shared" si="607"/>
        <v>1.0734291675143974E-3</v>
      </c>
      <c r="J2495" s="6">
        <f t="shared" si="608"/>
        <v>1.6953493308251204E-3</v>
      </c>
      <c r="K2495" s="6">
        <f t="shared" si="609"/>
        <v>1.3284413696676583E-3</v>
      </c>
      <c r="L2495" s="6">
        <f t="shared" si="610"/>
        <v>8.3634631358138207E-4</v>
      </c>
      <c r="M2495" s="9">
        <f t="shared" si="611"/>
        <v>1</v>
      </c>
      <c r="N2495" s="9">
        <f t="shared" si="612"/>
        <v>1</v>
      </c>
      <c r="O2495" s="9">
        <f t="shared" si="613"/>
        <v>1</v>
      </c>
      <c r="P2495" s="9">
        <f t="shared" si="614"/>
        <v>1</v>
      </c>
      <c r="Q2495" s="10">
        <f t="shared" si="615"/>
        <v>9.6884771871463785E-2</v>
      </c>
      <c r="R2495" s="10">
        <f t="shared" si="598"/>
        <v>0.82572316014879332</v>
      </c>
      <c r="S2495" s="10">
        <f>_xlfn.PERCENTILE.INC($R$1519:R2495,0.75)</f>
        <v>0.82789478486269175</v>
      </c>
      <c r="T2495" s="10">
        <f t="shared" si="599"/>
        <v>0.82789478486269175</v>
      </c>
      <c r="U2495" s="11">
        <f t="shared" si="616"/>
        <v>0.82572316014879332</v>
      </c>
      <c r="V2495" s="10">
        <f t="shared" si="600"/>
        <v>0.94252791819154702</v>
      </c>
      <c r="W2495" s="10">
        <f t="shared" si="601"/>
        <v>0.81069245887824681</v>
      </c>
      <c r="X2495" s="10">
        <f t="shared" si="617"/>
        <v>1.0321539501859918</v>
      </c>
      <c r="Y2495" s="10">
        <f>_xlfn.PERCENTILE.INC($X$1519:X2495,0.75)</f>
        <v>1.0348684810783648</v>
      </c>
      <c r="Z2495" s="10">
        <f t="shared" si="618"/>
        <v>1.0348684810783648</v>
      </c>
      <c r="AA2495" s="10">
        <f t="shared" si="619"/>
        <v>1.0102861527001343</v>
      </c>
      <c r="AB2495" s="10">
        <f t="shared" si="620"/>
        <v>0.76410027556010029</v>
      </c>
      <c r="AC2495" s="10">
        <f t="shared" si="621"/>
        <v>0.77195992767272625</v>
      </c>
      <c r="AD2495" s="13">
        <f t="shared" si="622"/>
        <v>764100.27556010033</v>
      </c>
      <c r="AE2495" s="13">
        <f t="shared" si="602"/>
        <v>771959.92767272622</v>
      </c>
      <c r="AF2495" s="13"/>
      <c r="AG2495" s="2">
        <f t="shared" si="597"/>
        <v>38379</v>
      </c>
      <c r="AH2495" s="3">
        <f t="shared" si="603"/>
        <v>1676.5376902345247</v>
      </c>
      <c r="AI2495" s="3">
        <f t="shared" si="604"/>
        <v>1693.7828129238076</v>
      </c>
      <c r="AJ2495" s="3">
        <f t="shared" si="623"/>
        <v>311469.29799679102</v>
      </c>
      <c r="AK2495" s="3">
        <f t="shared" si="624"/>
        <v>250383.05996045744</v>
      </c>
    </row>
    <row r="2496" spans="2:37" x14ac:dyDescent="0.2">
      <c r="B2496" s="5">
        <v>38380</v>
      </c>
      <c r="C2496" s="1">
        <v>211.49</v>
      </c>
      <c r="D2496" s="1">
        <f t="shared" si="594"/>
        <v>5</v>
      </c>
      <c r="E2496" s="1" t="b">
        <f t="shared" si="595"/>
        <v>0</v>
      </c>
      <c r="F2496" s="6">
        <f t="shared" si="596"/>
        <v>6.567988196658936E-3</v>
      </c>
      <c r="G2496" s="8">
        <f t="shared" si="605"/>
        <v>1.9134190367791984E-3</v>
      </c>
      <c r="H2496" s="8">
        <f t="shared" si="606"/>
        <v>1.6518536040912861E-3</v>
      </c>
      <c r="I2496" s="8">
        <f t="shared" si="607"/>
        <v>1.1147018612488165E-3</v>
      </c>
      <c r="J2496" s="6">
        <f t="shared" si="608"/>
        <v>1.6958166404786857E-3</v>
      </c>
      <c r="K2496" s="6">
        <f t="shared" si="609"/>
        <v>1.3290158251868952E-3</v>
      </c>
      <c r="L2496" s="6">
        <f t="shared" si="610"/>
        <v>8.3636016953835381E-4</v>
      </c>
      <c r="M2496" s="9">
        <f t="shared" si="611"/>
        <v>1</v>
      </c>
      <c r="N2496" s="9">
        <f t="shared" si="612"/>
        <v>1</v>
      </c>
      <c r="O2496" s="9">
        <f t="shared" si="613"/>
        <v>1</v>
      </c>
      <c r="P2496" s="9">
        <f t="shared" si="614"/>
        <v>1</v>
      </c>
      <c r="Q2496" s="10">
        <f t="shared" si="615"/>
        <v>9.7246562064934663E-2</v>
      </c>
      <c r="R2496" s="10">
        <f t="shared" si="598"/>
        <v>0.82265118993699149</v>
      </c>
      <c r="S2496" s="10">
        <f>_xlfn.PERCENTILE.INC($R$1519:R2496,0.75)</f>
        <v>0.82765293195555156</v>
      </c>
      <c r="T2496" s="10">
        <f t="shared" si="599"/>
        <v>0.82765293195555156</v>
      </c>
      <c r="U2496" s="11">
        <f t="shared" si="616"/>
        <v>0.82265118993699149</v>
      </c>
      <c r="V2496" s="10">
        <f t="shared" si="600"/>
        <v>0.94252791819154702</v>
      </c>
      <c r="W2496" s="10">
        <f t="shared" si="601"/>
        <v>0.81069245887824681</v>
      </c>
      <c r="X2496" s="10">
        <f t="shared" si="617"/>
        <v>1.0283139874212395</v>
      </c>
      <c r="Y2496" s="10">
        <f>_xlfn.PERCENTILE.INC($X$1519:X2496,0.75)</f>
        <v>1.0345661649444395</v>
      </c>
      <c r="Z2496" s="10">
        <f t="shared" si="618"/>
        <v>1.0345661649444395</v>
      </c>
      <c r="AA2496" s="10">
        <f t="shared" si="619"/>
        <v>1.0102861527001343</v>
      </c>
      <c r="AB2496" s="10">
        <f t="shared" si="620"/>
        <v>0.76410027556010029</v>
      </c>
      <c r="AC2496" s="10">
        <f t="shared" si="621"/>
        <v>0.77195992767272625</v>
      </c>
      <c r="AD2496" s="13">
        <f t="shared" si="622"/>
        <v>764100.27556010033</v>
      </c>
      <c r="AE2496" s="13">
        <f t="shared" si="602"/>
        <v>771959.92767272622</v>
      </c>
      <c r="AF2496" s="13"/>
      <c r="AG2496" s="2">
        <f t="shared" si="597"/>
        <v>38380</v>
      </c>
      <c r="AH2496" s="3">
        <f t="shared" si="603"/>
        <v>5018.6015909425796</v>
      </c>
      <c r="AI2496" s="3">
        <f t="shared" si="604"/>
        <v>5070.2236932481519</v>
      </c>
      <c r="AJ2496" s="3">
        <f t="shared" si="623"/>
        <v>316487.89958773361</v>
      </c>
      <c r="AK2496" s="3">
        <f t="shared" si="624"/>
        <v>255453.28365370558</v>
      </c>
    </row>
    <row r="2497" spans="2:37" x14ac:dyDescent="0.2">
      <c r="B2497" s="5">
        <v>38383</v>
      </c>
      <c r="C2497" s="1">
        <v>214.2</v>
      </c>
      <c r="D2497" s="1">
        <f t="shared" si="594"/>
        <v>6</v>
      </c>
      <c r="E2497" s="1" t="b">
        <f t="shared" si="595"/>
        <v>1</v>
      </c>
      <c r="F2497" s="6">
        <f t="shared" si="596"/>
        <v>1.281384462622337E-2</v>
      </c>
      <c r="G2497" s="8">
        <f t="shared" si="605"/>
        <v>2.0477653799839722E-3</v>
      </c>
      <c r="H2497" s="8">
        <f t="shared" si="606"/>
        <v>1.7603347785378088E-3</v>
      </c>
      <c r="I2497" s="8">
        <f t="shared" si="607"/>
        <v>1.1895402589865752E-3</v>
      </c>
      <c r="J2497" s="6">
        <f t="shared" si="608"/>
        <v>1.6963839276231867E-3</v>
      </c>
      <c r="K2497" s="6">
        <f t="shared" si="609"/>
        <v>1.3296849045144198E-3</v>
      </c>
      <c r="L2497" s="6">
        <f t="shared" si="610"/>
        <v>8.3642472237106379E-4</v>
      </c>
      <c r="M2497" s="9">
        <f t="shared" si="611"/>
        <v>1</v>
      </c>
      <c r="N2497" s="9">
        <f t="shared" si="612"/>
        <v>1</v>
      </c>
      <c r="O2497" s="9">
        <f t="shared" si="613"/>
        <v>1</v>
      </c>
      <c r="P2497" s="9">
        <f t="shared" si="614"/>
        <v>1</v>
      </c>
      <c r="Q2497" s="10">
        <f t="shared" si="615"/>
        <v>9.9711815708277834E-2</v>
      </c>
      <c r="R2497" s="10">
        <f t="shared" si="598"/>
        <v>0.80231213755100239</v>
      </c>
      <c r="S2497" s="10">
        <f>_xlfn.PERCENTILE.INC($R$1519:R2497,0.75)</f>
        <v>0.82741107904841149</v>
      </c>
      <c r="T2497" s="10">
        <f t="shared" si="599"/>
        <v>0.82741107904841149</v>
      </c>
      <c r="U2497" s="11">
        <f t="shared" si="616"/>
        <v>0.80231213755100239</v>
      </c>
      <c r="V2497" s="10">
        <f t="shared" si="600"/>
        <v>1</v>
      </c>
      <c r="W2497" s="10">
        <f t="shared" si="601"/>
        <v>0.82265118993699149</v>
      </c>
      <c r="X2497" s="10">
        <f t="shared" si="617"/>
        <v>1.0028901719387529</v>
      </c>
      <c r="Y2497" s="10">
        <f>_xlfn.PERCENTILE.INC($X$1519:X2497,0.75)</f>
        <v>1.0342638488105145</v>
      </c>
      <c r="Z2497" s="10">
        <f t="shared" si="618"/>
        <v>1.0342638488105145</v>
      </c>
      <c r="AA2497" s="10">
        <f t="shared" si="619"/>
        <v>1.0028901719387529</v>
      </c>
      <c r="AB2497" s="10">
        <f t="shared" si="620"/>
        <v>0.82265118993699149</v>
      </c>
      <c r="AC2497" s="10">
        <f t="shared" si="621"/>
        <v>0.82502879332152901</v>
      </c>
      <c r="AD2497" s="13">
        <f t="shared" si="622"/>
        <v>822651.18993699143</v>
      </c>
      <c r="AE2497" s="13">
        <f t="shared" si="602"/>
        <v>825028.79332152905</v>
      </c>
      <c r="AF2497" s="13"/>
      <c r="AG2497" s="2">
        <f t="shared" si="597"/>
        <v>38383</v>
      </c>
      <c r="AH2497" s="3">
        <f t="shared" si="603"/>
        <v>9791.0622098815875</v>
      </c>
      <c r="AI2497" s="3">
        <f t="shared" si="604"/>
        <v>9891.7745708689436</v>
      </c>
      <c r="AJ2497" s="3">
        <f t="shared" si="623"/>
        <v>326278.96179761522</v>
      </c>
      <c r="AK2497" s="3">
        <f t="shared" si="624"/>
        <v>265345.05822457455</v>
      </c>
    </row>
    <row r="2498" spans="2:37" x14ac:dyDescent="0.2">
      <c r="B2498" s="5">
        <v>38384</v>
      </c>
      <c r="C2498" s="1">
        <v>215.18</v>
      </c>
      <c r="D2498" s="1">
        <f t="shared" si="594"/>
        <v>6</v>
      </c>
      <c r="E2498" s="1" t="b">
        <f t="shared" si="595"/>
        <v>0</v>
      </c>
      <c r="F2498" s="6">
        <f t="shared" si="596"/>
        <v>4.5751633986927942E-3</v>
      </c>
      <c r="G2498" s="8">
        <f t="shared" si="605"/>
        <v>2.1253462803192988E-3</v>
      </c>
      <c r="H2498" s="8">
        <f t="shared" si="606"/>
        <v>1.7797890185548284E-3</v>
      </c>
      <c r="I2498" s="8">
        <f t="shared" si="607"/>
        <v>1.2247105191946059E-3</v>
      </c>
      <c r="J2498" s="6">
        <f t="shared" si="608"/>
        <v>1.6970730629100499E-3</v>
      </c>
      <c r="K2498" s="6">
        <f t="shared" si="609"/>
        <v>1.3303674658616843E-3</v>
      </c>
      <c r="L2498" s="6">
        <f t="shared" si="610"/>
        <v>8.3652337059101939E-4</v>
      </c>
      <c r="M2498" s="9">
        <f t="shared" si="611"/>
        <v>1</v>
      </c>
      <c r="N2498" s="9">
        <f t="shared" si="612"/>
        <v>1</v>
      </c>
      <c r="O2498" s="9">
        <f t="shared" si="613"/>
        <v>1</v>
      </c>
      <c r="P2498" s="9">
        <f t="shared" si="614"/>
        <v>1</v>
      </c>
      <c r="Q2498" s="10">
        <f t="shared" si="615"/>
        <v>9.9443682879701636E-2</v>
      </c>
      <c r="R2498" s="10">
        <f t="shared" si="598"/>
        <v>0.80447543457111381</v>
      </c>
      <c r="S2498" s="10">
        <f>_xlfn.PERCENTILE.INC($R$1519:R2498,0.75)</f>
        <v>0.82716922614127131</v>
      </c>
      <c r="T2498" s="10">
        <f t="shared" si="599"/>
        <v>0.82716922614127131</v>
      </c>
      <c r="U2498" s="11">
        <f t="shared" si="616"/>
        <v>0.80447543457111381</v>
      </c>
      <c r="V2498" s="10">
        <f t="shared" si="600"/>
        <v>1</v>
      </c>
      <c r="W2498" s="10">
        <f t="shared" si="601"/>
        <v>0.82265118993699149</v>
      </c>
      <c r="X2498" s="10">
        <f t="shared" si="617"/>
        <v>1.0055942932138922</v>
      </c>
      <c r="Y2498" s="10">
        <f>_xlfn.PERCENTILE.INC($X$1519:X2498,0.75)</f>
        <v>1.0339615326765892</v>
      </c>
      <c r="Z2498" s="10">
        <f t="shared" si="618"/>
        <v>1.0339615326765892</v>
      </c>
      <c r="AA2498" s="10">
        <f t="shared" si="619"/>
        <v>1.0028901719387529</v>
      </c>
      <c r="AB2498" s="10">
        <f t="shared" si="620"/>
        <v>0.82265118993699149</v>
      </c>
      <c r="AC2498" s="10">
        <f t="shared" si="621"/>
        <v>0.82502879332152901</v>
      </c>
      <c r="AD2498" s="13">
        <f t="shared" si="622"/>
        <v>822651.18993699143</v>
      </c>
      <c r="AE2498" s="13">
        <f t="shared" si="602"/>
        <v>825028.79332152905</v>
      </c>
      <c r="AF2498" s="13"/>
      <c r="AG2498" s="2">
        <f t="shared" si="597"/>
        <v>38384</v>
      </c>
      <c r="AH2498" s="3">
        <f t="shared" si="603"/>
        <v>3763.7636140907971</v>
      </c>
      <c r="AI2498" s="3">
        <f t="shared" si="604"/>
        <v>3774.6415380723415</v>
      </c>
      <c r="AJ2498" s="3">
        <f t="shared" si="623"/>
        <v>330042.72541170602</v>
      </c>
      <c r="AK2498" s="3">
        <f t="shared" si="624"/>
        <v>269119.69976264687</v>
      </c>
    </row>
    <row r="2499" spans="2:37" x14ac:dyDescent="0.2">
      <c r="B2499" s="5">
        <v>38385</v>
      </c>
      <c r="C2499" s="1">
        <v>214.13</v>
      </c>
      <c r="D2499" s="1">
        <f t="shared" si="594"/>
        <v>6</v>
      </c>
      <c r="E2499" s="1" t="b">
        <f t="shared" si="595"/>
        <v>0</v>
      </c>
      <c r="F2499" s="6">
        <f t="shared" si="596"/>
        <v>-4.8796356538712837E-3</v>
      </c>
      <c r="G2499" s="8">
        <f t="shared" si="605"/>
        <v>2.0458685842282428E-3</v>
      </c>
      <c r="H2499" s="8">
        <f t="shared" si="606"/>
        <v>1.7237961293465353E-3</v>
      </c>
      <c r="I2499" s="8">
        <f t="shared" si="607"/>
        <v>1.2058275688686807E-3</v>
      </c>
      <c r="J2499" s="6">
        <f t="shared" si="608"/>
        <v>1.6976301187139544E-3</v>
      </c>
      <c r="K2499" s="6">
        <f t="shared" si="609"/>
        <v>1.331003563136356E-3</v>
      </c>
      <c r="L2499" s="6">
        <f t="shared" si="610"/>
        <v>8.366286111003941E-4</v>
      </c>
      <c r="M2499" s="9">
        <f t="shared" si="611"/>
        <v>1</v>
      </c>
      <c r="N2499" s="9">
        <f t="shared" si="612"/>
        <v>1</v>
      </c>
      <c r="O2499" s="9">
        <f t="shared" si="613"/>
        <v>1</v>
      </c>
      <c r="P2499" s="9">
        <f t="shared" si="614"/>
        <v>1</v>
      </c>
      <c r="Q2499" s="10">
        <f t="shared" si="615"/>
        <v>0.10025047718674311</v>
      </c>
      <c r="R2499" s="10">
        <f t="shared" si="598"/>
        <v>0.79800118907143736</v>
      </c>
      <c r="S2499" s="10">
        <f>_xlfn.PERCENTILE.INC($R$1519:R2499,0.75)</f>
        <v>0.82692737323413112</v>
      </c>
      <c r="T2499" s="10">
        <f t="shared" si="599"/>
        <v>0.82692737323413112</v>
      </c>
      <c r="U2499" s="11">
        <f t="shared" si="616"/>
        <v>0.79800118907143736</v>
      </c>
      <c r="V2499" s="10">
        <f t="shared" si="600"/>
        <v>1</v>
      </c>
      <c r="W2499" s="10">
        <f t="shared" si="601"/>
        <v>0.82265118993699149</v>
      </c>
      <c r="X2499" s="10">
        <f t="shared" si="617"/>
        <v>0.99750148633929669</v>
      </c>
      <c r="Y2499" s="10">
        <f>_xlfn.PERCENTILE.INC($X$1519:X2499,0.75)</f>
        <v>1.0336592165426639</v>
      </c>
      <c r="Z2499" s="10">
        <f t="shared" si="618"/>
        <v>1.0336592165426639</v>
      </c>
      <c r="AA2499" s="10">
        <f t="shared" si="619"/>
        <v>1.0028901719387529</v>
      </c>
      <c r="AB2499" s="10">
        <f t="shared" si="620"/>
        <v>0.82265118993699149</v>
      </c>
      <c r="AC2499" s="10">
        <f t="shared" si="621"/>
        <v>0.82502879332152901</v>
      </c>
      <c r="AD2499" s="13">
        <f t="shared" si="622"/>
        <v>822651.18993699143</v>
      </c>
      <c r="AE2499" s="13">
        <f t="shared" si="602"/>
        <v>825028.79332152905</v>
      </c>
      <c r="AF2499" s="13"/>
      <c r="AG2499" s="2">
        <f t="shared" si="597"/>
        <v>38385</v>
      </c>
      <c r="AH2499" s="3">
        <f t="shared" si="603"/>
        <v>-4014.2380771161806</v>
      </c>
      <c r="AI2499" s="3">
        <f t="shared" si="604"/>
        <v>-4025.8399153621358</v>
      </c>
      <c r="AJ2499" s="3">
        <f t="shared" si="623"/>
        <v>326028.48733458982</v>
      </c>
      <c r="AK2499" s="3">
        <f t="shared" si="624"/>
        <v>265093.85984728474</v>
      </c>
    </row>
    <row r="2500" spans="2:37" x14ac:dyDescent="0.2">
      <c r="B2500" s="5">
        <v>38386</v>
      </c>
      <c r="C2500" s="1">
        <v>215.84</v>
      </c>
      <c r="D2500" s="1">
        <f t="shared" si="594"/>
        <v>6</v>
      </c>
      <c r="E2500" s="1" t="b">
        <f t="shared" si="595"/>
        <v>0</v>
      </c>
      <c r="F2500" s="6">
        <f t="shared" si="596"/>
        <v>7.9858030168589167E-3</v>
      </c>
      <c r="G2500" s="8">
        <f t="shared" si="605"/>
        <v>2.1957376000124856E-3</v>
      </c>
      <c r="H2500" s="8">
        <f t="shared" si="606"/>
        <v>1.8533988408666415E-3</v>
      </c>
      <c r="I2500" s="8">
        <f t="shared" si="607"/>
        <v>1.3010415268684707E-3</v>
      </c>
      <c r="J2500" s="6">
        <f t="shared" si="608"/>
        <v>1.698169268215632E-3</v>
      </c>
      <c r="K2500" s="6">
        <f t="shared" si="609"/>
        <v>1.3317479587685404E-3</v>
      </c>
      <c r="L2500" s="6">
        <f t="shared" si="610"/>
        <v>8.3686998042175752E-4</v>
      </c>
      <c r="M2500" s="9">
        <f t="shared" si="611"/>
        <v>1</v>
      </c>
      <c r="N2500" s="9">
        <f t="shared" si="612"/>
        <v>1</v>
      </c>
      <c r="O2500" s="9">
        <f t="shared" si="613"/>
        <v>1</v>
      </c>
      <c r="P2500" s="9">
        <f t="shared" si="614"/>
        <v>1</v>
      </c>
      <c r="Q2500" s="10">
        <f t="shared" si="615"/>
        <v>0.10082211795915727</v>
      </c>
      <c r="R2500" s="10">
        <f t="shared" si="598"/>
        <v>0.79347668566541874</v>
      </c>
      <c r="S2500" s="10">
        <f>_xlfn.PERCENTILE.INC($R$1519:R2500,0.75)</f>
        <v>0.82690497934904506</v>
      </c>
      <c r="T2500" s="10">
        <f t="shared" si="599"/>
        <v>0.82690497934904506</v>
      </c>
      <c r="U2500" s="11">
        <f t="shared" si="616"/>
        <v>0.79347668566541874</v>
      </c>
      <c r="V2500" s="10">
        <f t="shared" si="600"/>
        <v>1</v>
      </c>
      <c r="W2500" s="10">
        <f t="shared" si="601"/>
        <v>0.82265118993699149</v>
      </c>
      <c r="X2500" s="10">
        <f t="shared" si="617"/>
        <v>0.99184585708177342</v>
      </c>
      <c r="Y2500" s="10">
        <f>_xlfn.PERCENTILE.INC($X$1519:X2500,0.75)</f>
        <v>1.0336312241863064</v>
      </c>
      <c r="Z2500" s="10">
        <f t="shared" si="618"/>
        <v>1.0336312241863064</v>
      </c>
      <c r="AA2500" s="10">
        <f t="shared" si="619"/>
        <v>1.0028901719387529</v>
      </c>
      <c r="AB2500" s="10">
        <f t="shared" si="620"/>
        <v>0.82265118993699149</v>
      </c>
      <c r="AC2500" s="10">
        <f t="shared" si="621"/>
        <v>0.82502879332152901</v>
      </c>
      <c r="AD2500" s="13">
        <f t="shared" si="622"/>
        <v>822651.18993699143</v>
      </c>
      <c r="AE2500" s="13">
        <f t="shared" si="602"/>
        <v>825028.79332152905</v>
      </c>
      <c r="AF2500" s="13"/>
      <c r="AG2500" s="2">
        <f t="shared" si="597"/>
        <v>38386</v>
      </c>
      <c r="AH2500" s="3">
        <f t="shared" si="603"/>
        <v>6569.5303544214039</v>
      </c>
      <c r="AI2500" s="3">
        <f t="shared" si="604"/>
        <v>6588.5174267025386</v>
      </c>
      <c r="AJ2500" s="3">
        <f t="shared" si="623"/>
        <v>332598.01768901123</v>
      </c>
      <c r="AK2500" s="3">
        <f t="shared" si="624"/>
        <v>271682.37727398728</v>
      </c>
    </row>
    <row r="2501" spans="2:37" x14ac:dyDescent="0.2">
      <c r="B2501" s="5">
        <v>38387</v>
      </c>
      <c r="C2501" s="1">
        <v>216.89</v>
      </c>
      <c r="D2501" s="1">
        <f t="shared" si="594"/>
        <v>6</v>
      </c>
      <c r="E2501" s="1" t="b">
        <f t="shared" si="595"/>
        <v>0</v>
      </c>
      <c r="F2501" s="6">
        <f t="shared" si="596"/>
        <v>4.8647146034097588E-3</v>
      </c>
      <c r="G2501" s="8">
        <f t="shared" si="605"/>
        <v>2.2280717880215494E-3</v>
      </c>
      <c r="H2501" s="8">
        <f t="shared" si="606"/>
        <v>1.8869603441895248E-3</v>
      </c>
      <c r="I2501" s="8">
        <f t="shared" si="607"/>
        <v>1.3061581765215487E-3</v>
      </c>
      <c r="J2501" s="6">
        <f t="shared" si="608"/>
        <v>1.6988991645321772E-3</v>
      </c>
      <c r="K2501" s="6">
        <f t="shared" si="609"/>
        <v>1.3325443242083244E-3</v>
      </c>
      <c r="L2501" s="6">
        <f t="shared" si="610"/>
        <v>8.3703869007221163E-4</v>
      </c>
      <c r="M2501" s="9">
        <f t="shared" si="611"/>
        <v>1</v>
      </c>
      <c r="N2501" s="9">
        <f t="shared" si="612"/>
        <v>1</v>
      </c>
      <c r="O2501" s="9">
        <f t="shared" si="613"/>
        <v>1</v>
      </c>
      <c r="P2501" s="9">
        <f t="shared" si="614"/>
        <v>1</v>
      </c>
      <c r="Q2501" s="10">
        <f t="shared" si="615"/>
        <v>0.10073098522186132</v>
      </c>
      <c r="R2501" s="10">
        <f t="shared" si="598"/>
        <v>0.79419455516888826</v>
      </c>
      <c r="S2501" s="10">
        <f>_xlfn.PERCENTILE.INC($R$1519:R2501,0.75)</f>
        <v>0.82688258546395899</v>
      </c>
      <c r="T2501" s="10">
        <f t="shared" si="599"/>
        <v>0.82688258546395899</v>
      </c>
      <c r="U2501" s="11">
        <f t="shared" si="616"/>
        <v>0.79419455516888826</v>
      </c>
      <c r="V2501" s="10">
        <f t="shared" si="600"/>
        <v>1</v>
      </c>
      <c r="W2501" s="10">
        <f t="shared" si="601"/>
        <v>0.82265118993699149</v>
      </c>
      <c r="X2501" s="10">
        <f t="shared" si="617"/>
        <v>0.99274319396111033</v>
      </c>
      <c r="Y2501" s="10">
        <f>_xlfn.PERCENTILE.INC($X$1519:X2501,0.75)</f>
        <v>1.0336032318299488</v>
      </c>
      <c r="Z2501" s="10">
        <f t="shared" si="618"/>
        <v>1.0336032318299488</v>
      </c>
      <c r="AA2501" s="10">
        <f t="shared" si="619"/>
        <v>1.0028901719387529</v>
      </c>
      <c r="AB2501" s="10">
        <f t="shared" si="620"/>
        <v>0.82265118993699149</v>
      </c>
      <c r="AC2501" s="10">
        <f t="shared" si="621"/>
        <v>0.82502879332152901</v>
      </c>
      <c r="AD2501" s="13">
        <f t="shared" si="622"/>
        <v>822651.18993699143</v>
      </c>
      <c r="AE2501" s="13">
        <f t="shared" si="602"/>
        <v>825028.79332152905</v>
      </c>
      <c r="AF2501" s="13"/>
      <c r="AG2501" s="2">
        <f t="shared" si="597"/>
        <v>38387</v>
      </c>
      <c r="AH2501" s="3">
        <f t="shared" si="603"/>
        <v>4001.9632571988973</v>
      </c>
      <c r="AI2501" s="3">
        <f t="shared" si="604"/>
        <v>4013.5296191047742</v>
      </c>
      <c r="AJ2501" s="3">
        <f t="shared" si="623"/>
        <v>336599.98094621015</v>
      </c>
      <c r="AK2501" s="3">
        <f t="shared" si="624"/>
        <v>275695.90689309203</v>
      </c>
    </row>
    <row r="2502" spans="2:37" x14ac:dyDescent="0.2">
      <c r="B2502" s="5">
        <v>38390</v>
      </c>
      <c r="C2502" s="1">
        <v>216.11</v>
      </c>
      <c r="D2502" s="1">
        <f t="shared" si="594"/>
        <v>7</v>
      </c>
      <c r="E2502" s="1" t="b">
        <f t="shared" si="595"/>
        <v>1</v>
      </c>
      <c r="F2502" s="6">
        <f t="shared" si="596"/>
        <v>-3.5962930517772218E-3</v>
      </c>
      <c r="G2502" s="8">
        <f t="shared" si="605"/>
        <v>2.1131902703093305E-3</v>
      </c>
      <c r="H2502" s="8">
        <f t="shared" si="606"/>
        <v>1.8364447443728088E-3</v>
      </c>
      <c r="I2502" s="8">
        <f t="shared" si="607"/>
        <v>1.2994430142250423E-3</v>
      </c>
      <c r="J2502" s="6">
        <f t="shared" si="608"/>
        <v>1.6995279446844673E-3</v>
      </c>
      <c r="K2502" s="6">
        <f t="shared" si="609"/>
        <v>1.3332925211513255E-3</v>
      </c>
      <c r="L2502" s="6">
        <f t="shared" si="610"/>
        <v>8.371518538361801E-4</v>
      </c>
      <c r="M2502" s="9">
        <f t="shared" si="611"/>
        <v>1</v>
      </c>
      <c r="N2502" s="9">
        <f t="shared" si="612"/>
        <v>1</v>
      </c>
      <c r="O2502" s="9">
        <f t="shared" si="613"/>
        <v>1</v>
      </c>
      <c r="P2502" s="9">
        <f t="shared" si="614"/>
        <v>1</v>
      </c>
      <c r="Q2502" s="10">
        <f t="shared" si="615"/>
        <v>0.10137331651396868</v>
      </c>
      <c r="R2502" s="10">
        <f t="shared" si="598"/>
        <v>0.78916230376044216</v>
      </c>
      <c r="S2502" s="10">
        <f>_xlfn.PERCENTILE.INC($R$1519:R2502,0.75)</f>
        <v>0.82686019157887292</v>
      </c>
      <c r="T2502" s="10">
        <f t="shared" si="599"/>
        <v>0.82686019157887292</v>
      </c>
      <c r="U2502" s="11">
        <f t="shared" si="616"/>
        <v>0.78916230376044216</v>
      </c>
      <c r="V2502" s="10">
        <f t="shared" si="600"/>
        <v>1</v>
      </c>
      <c r="W2502" s="10">
        <f t="shared" si="601"/>
        <v>0.79419455516888826</v>
      </c>
      <c r="X2502" s="10">
        <f t="shared" si="617"/>
        <v>0.98645287970055273</v>
      </c>
      <c r="Y2502" s="10">
        <f>_xlfn.PERCENTILE.INC($X$1519:X2502,0.75)</f>
        <v>1.0335752394735911</v>
      </c>
      <c r="Z2502" s="10">
        <f t="shared" si="618"/>
        <v>1.0335752394735911</v>
      </c>
      <c r="AA2502" s="10">
        <f t="shared" si="619"/>
        <v>0.98645287970055273</v>
      </c>
      <c r="AB2502" s="10">
        <f t="shared" si="620"/>
        <v>0.79419455516888826</v>
      </c>
      <c r="AC2502" s="10">
        <f t="shared" si="621"/>
        <v>0.78343550598884937</v>
      </c>
      <c r="AD2502" s="13">
        <f t="shared" si="622"/>
        <v>794194.5551688883</v>
      </c>
      <c r="AE2502" s="13">
        <f t="shared" si="602"/>
        <v>783435.50598884933</v>
      </c>
      <c r="AF2502" s="13"/>
      <c r="AG2502" s="2">
        <f t="shared" si="597"/>
        <v>38390</v>
      </c>
      <c r="AH2502" s="3">
        <f t="shared" si="603"/>
        <v>-2958.4947584066658</v>
      </c>
      <c r="AI2502" s="3">
        <f t="shared" si="604"/>
        <v>-2967.0453169383604</v>
      </c>
      <c r="AJ2502" s="3">
        <f t="shared" si="623"/>
        <v>333641.4861878035</v>
      </c>
      <c r="AK2502" s="3">
        <f t="shared" si="624"/>
        <v>272728.86157615366</v>
      </c>
    </row>
    <row r="2503" spans="2:37" x14ac:dyDescent="0.2">
      <c r="B2503" s="5">
        <v>38391</v>
      </c>
      <c r="C2503" s="1">
        <v>213.56</v>
      </c>
      <c r="D2503" s="1">
        <f t="shared" si="594"/>
        <v>7</v>
      </c>
      <c r="E2503" s="1" t="b">
        <f t="shared" si="595"/>
        <v>0</v>
      </c>
      <c r="F2503" s="6">
        <f t="shared" si="596"/>
        <v>-1.1799546527231586E-2</v>
      </c>
      <c r="G2503" s="8">
        <f t="shared" si="605"/>
        <v>1.7700961533415993E-3</v>
      </c>
      <c r="H2503" s="8">
        <f t="shared" si="606"/>
        <v>1.7114782500154454E-3</v>
      </c>
      <c r="I2503" s="8">
        <f t="shared" si="607"/>
        <v>1.2035429834034196E-3</v>
      </c>
      <c r="J2503" s="6">
        <f t="shared" si="608"/>
        <v>1.699808956723142E-3</v>
      </c>
      <c r="K2503" s="6">
        <f t="shared" si="609"/>
        <v>1.3339215575328305E-3</v>
      </c>
      <c r="L2503" s="6">
        <f t="shared" si="610"/>
        <v>8.3721024763393985E-4</v>
      </c>
      <c r="M2503" s="9">
        <f t="shared" si="611"/>
        <v>1</v>
      </c>
      <c r="N2503" s="9">
        <f t="shared" si="612"/>
        <v>1</v>
      </c>
      <c r="O2503" s="9">
        <f t="shared" si="613"/>
        <v>1</v>
      </c>
      <c r="P2503" s="9">
        <f t="shared" si="614"/>
        <v>1</v>
      </c>
      <c r="Q2503" s="10">
        <f t="shared" si="615"/>
        <v>0.10433972003191094</v>
      </c>
      <c r="R2503" s="10">
        <f t="shared" si="598"/>
        <v>0.76672622828135872</v>
      </c>
      <c r="S2503" s="10">
        <f>_xlfn.PERCENTILE.INC($R$1519:R2503,0.75)</f>
        <v>0.82683779769378685</v>
      </c>
      <c r="T2503" s="10">
        <f t="shared" si="599"/>
        <v>0.82683779769378685</v>
      </c>
      <c r="U2503" s="11">
        <f t="shared" si="616"/>
        <v>0.76672622828135872</v>
      </c>
      <c r="V2503" s="10">
        <f t="shared" si="600"/>
        <v>1</v>
      </c>
      <c r="W2503" s="10">
        <f t="shared" si="601"/>
        <v>0.79419455516888826</v>
      </c>
      <c r="X2503" s="10">
        <f t="shared" si="617"/>
        <v>0.95840778535169835</v>
      </c>
      <c r="Y2503" s="10">
        <f>_xlfn.PERCENTILE.INC($X$1519:X2503,0.75)</f>
        <v>1.0335472471172336</v>
      </c>
      <c r="Z2503" s="10">
        <f t="shared" si="618"/>
        <v>1.0335472471172336</v>
      </c>
      <c r="AA2503" s="10">
        <f t="shared" si="619"/>
        <v>0.98645287970055273</v>
      </c>
      <c r="AB2503" s="10">
        <f t="shared" si="620"/>
        <v>0.79419455516888826</v>
      </c>
      <c r="AC2503" s="10">
        <f t="shared" si="621"/>
        <v>0.78343550598884937</v>
      </c>
      <c r="AD2503" s="13">
        <f t="shared" si="622"/>
        <v>794194.5551688883</v>
      </c>
      <c r="AE2503" s="13">
        <f t="shared" si="602"/>
        <v>783435.50598884933</v>
      </c>
      <c r="AF2503" s="13"/>
      <c r="AG2503" s="2">
        <f t="shared" si="597"/>
        <v>38391</v>
      </c>
      <c r="AH2503" s="3">
        <f t="shared" si="603"/>
        <v>-9371.1356053892905</v>
      </c>
      <c r="AI2503" s="3">
        <f t="shared" si="604"/>
        <v>-9244.1837040006467</v>
      </c>
      <c r="AJ2503" s="3">
        <f t="shared" si="623"/>
        <v>324270.35058241419</v>
      </c>
      <c r="AK2503" s="3">
        <f t="shared" si="624"/>
        <v>263484.677872153</v>
      </c>
    </row>
    <row r="2504" spans="2:37" x14ac:dyDescent="0.2">
      <c r="B2504" s="5">
        <v>38392</v>
      </c>
      <c r="C2504" s="1">
        <v>215.56</v>
      </c>
      <c r="D2504" s="1">
        <f t="shared" si="594"/>
        <v>7</v>
      </c>
      <c r="E2504" s="1" t="b">
        <f t="shared" si="595"/>
        <v>0</v>
      </c>
      <c r="F2504" s="6">
        <f t="shared" si="596"/>
        <v>9.3650496347630341E-3</v>
      </c>
      <c r="G2504" s="8">
        <f t="shared" si="605"/>
        <v>1.9852171183965162E-3</v>
      </c>
      <c r="H2504" s="8">
        <f t="shared" si="606"/>
        <v>1.8083071652705679E-3</v>
      </c>
      <c r="I2504" s="8">
        <f t="shared" si="607"/>
        <v>1.2376023716513705E-3</v>
      </c>
      <c r="J2504" s="6">
        <f t="shared" si="608"/>
        <v>1.7001244802949929E-3</v>
      </c>
      <c r="K2504" s="6">
        <f t="shared" si="609"/>
        <v>1.3346265238941778E-3</v>
      </c>
      <c r="L2504" s="6">
        <f t="shared" si="610"/>
        <v>8.3730542077058297E-4</v>
      </c>
      <c r="M2504" s="9">
        <f t="shared" si="611"/>
        <v>1</v>
      </c>
      <c r="N2504" s="9">
        <f t="shared" si="612"/>
        <v>1</v>
      </c>
      <c r="O2504" s="9">
        <f t="shared" si="613"/>
        <v>1</v>
      </c>
      <c r="P2504" s="9">
        <f t="shared" si="614"/>
        <v>1</v>
      </c>
      <c r="Q2504" s="10">
        <f t="shared" si="615"/>
        <v>0.1054559492752658</v>
      </c>
      <c r="R2504" s="10">
        <f t="shared" si="598"/>
        <v>0.75861059096040606</v>
      </c>
      <c r="S2504" s="10">
        <f>_xlfn.PERCENTILE.INC($R$1519:R2504,0.75)</f>
        <v>0.82682690911034629</v>
      </c>
      <c r="T2504" s="10">
        <f t="shared" si="599"/>
        <v>0.82682690911034629</v>
      </c>
      <c r="U2504" s="11">
        <f t="shared" si="616"/>
        <v>0.75861059096040606</v>
      </c>
      <c r="V2504" s="10">
        <f t="shared" si="600"/>
        <v>1</v>
      </c>
      <c r="W2504" s="10">
        <f t="shared" si="601"/>
        <v>0.79419455516888826</v>
      </c>
      <c r="X2504" s="10">
        <f t="shared" si="617"/>
        <v>0.94826323870050766</v>
      </c>
      <c r="Y2504" s="10">
        <f>_xlfn.PERCENTILE.INC($X$1519:X2504,0.75)</f>
        <v>1.0335336363879328</v>
      </c>
      <c r="Z2504" s="10">
        <f t="shared" si="618"/>
        <v>1.0335336363879328</v>
      </c>
      <c r="AA2504" s="10">
        <f t="shared" si="619"/>
        <v>0.98645287970055273</v>
      </c>
      <c r="AB2504" s="10">
        <f t="shared" si="620"/>
        <v>0.79419455516888826</v>
      </c>
      <c r="AC2504" s="10">
        <f t="shared" si="621"/>
        <v>0.78343550598884937</v>
      </c>
      <c r="AD2504" s="13">
        <f t="shared" si="622"/>
        <v>794194.5551688883</v>
      </c>
      <c r="AE2504" s="13">
        <f t="shared" si="602"/>
        <v>783435.50598884933</v>
      </c>
      <c r="AF2504" s="13"/>
      <c r="AG2504" s="2">
        <f t="shared" si="597"/>
        <v>38392</v>
      </c>
      <c r="AH2504" s="3">
        <f t="shared" si="603"/>
        <v>7437.6714288151879</v>
      </c>
      <c r="AI2504" s="3">
        <f t="shared" si="604"/>
        <v>7336.9123992212662</v>
      </c>
      <c r="AJ2504" s="3">
        <f t="shared" si="623"/>
        <v>331708.02201122936</v>
      </c>
      <c r="AK2504" s="3">
        <f t="shared" si="624"/>
        <v>270821.59027137427</v>
      </c>
    </row>
    <row r="2505" spans="2:37" x14ac:dyDescent="0.2">
      <c r="B2505" s="5">
        <v>38393</v>
      </c>
      <c r="C2505" s="1">
        <v>215.58</v>
      </c>
      <c r="D2505" s="1">
        <f t="shared" si="594"/>
        <v>7</v>
      </c>
      <c r="E2505" s="1" t="b">
        <f t="shared" si="595"/>
        <v>0</v>
      </c>
      <c r="F2505" s="6">
        <f t="shared" si="596"/>
        <v>9.2781592132107349E-5</v>
      </c>
      <c r="G2505" s="8">
        <f t="shared" si="605"/>
        <v>1.9103098591897142E-3</v>
      </c>
      <c r="H2505" s="8">
        <f t="shared" si="606"/>
        <v>1.7885352075950414E-3</v>
      </c>
      <c r="I2505" s="8">
        <f t="shared" si="607"/>
        <v>1.2569559114174967E-3</v>
      </c>
      <c r="J2505" s="6">
        <f t="shared" si="608"/>
        <v>1.7004049023972082E-3</v>
      </c>
      <c r="K2505" s="6">
        <f t="shared" si="609"/>
        <v>1.3352871151825665E-3</v>
      </c>
      <c r="L2505" s="6">
        <f t="shared" si="610"/>
        <v>8.3744079940486962E-4</v>
      </c>
      <c r="M2505" s="9">
        <f t="shared" si="611"/>
        <v>1</v>
      </c>
      <c r="N2505" s="9">
        <f t="shared" si="612"/>
        <v>1</v>
      </c>
      <c r="O2505" s="9">
        <f t="shared" si="613"/>
        <v>1</v>
      </c>
      <c r="P2505" s="9">
        <f t="shared" si="614"/>
        <v>1</v>
      </c>
      <c r="Q2505" s="10">
        <f t="shared" si="615"/>
        <v>0.10552680371427432</v>
      </c>
      <c r="R2505" s="10">
        <f t="shared" si="598"/>
        <v>0.75810123290201215</v>
      </c>
      <c r="S2505" s="10">
        <f>_xlfn.PERCENTILE.INC($R$1519:R2505,0.75)</f>
        <v>0.82681602052690573</v>
      </c>
      <c r="T2505" s="10">
        <f t="shared" si="599"/>
        <v>0.82681602052690573</v>
      </c>
      <c r="U2505" s="11">
        <f t="shared" si="616"/>
        <v>0.75810123290201215</v>
      </c>
      <c r="V2505" s="10">
        <f t="shared" si="600"/>
        <v>1</v>
      </c>
      <c r="W2505" s="10">
        <f t="shared" si="601"/>
        <v>0.79419455516888826</v>
      </c>
      <c r="X2505" s="10">
        <f t="shared" si="617"/>
        <v>0.94762654112751521</v>
      </c>
      <c r="Y2505" s="10">
        <f>_xlfn.PERCENTILE.INC($X$1519:X2505,0.75)</f>
        <v>1.0335200256586323</v>
      </c>
      <c r="Z2505" s="10">
        <f t="shared" si="618"/>
        <v>1.0335200256586323</v>
      </c>
      <c r="AA2505" s="10">
        <f t="shared" si="619"/>
        <v>0.98645287970055273</v>
      </c>
      <c r="AB2505" s="10">
        <f t="shared" si="620"/>
        <v>0.79419455516888826</v>
      </c>
      <c r="AC2505" s="10">
        <f t="shared" si="621"/>
        <v>0.78343550598884937</v>
      </c>
      <c r="AD2505" s="13">
        <f t="shared" si="622"/>
        <v>794194.5551688883</v>
      </c>
      <c r="AE2505" s="13">
        <f t="shared" si="602"/>
        <v>783435.50598884933</v>
      </c>
      <c r="AF2505" s="13"/>
      <c r="AG2505" s="2">
        <f t="shared" si="597"/>
        <v>38393</v>
      </c>
      <c r="AH2505" s="3">
        <f t="shared" si="603"/>
        <v>73.686635291220227</v>
      </c>
      <c r="AI2505" s="3">
        <f t="shared" si="604"/>
        <v>72.688393578468563</v>
      </c>
      <c r="AJ2505" s="3">
        <f t="shared" si="623"/>
        <v>331781.70864652056</v>
      </c>
      <c r="AK2505" s="3">
        <f t="shared" si="624"/>
        <v>270894.27866495273</v>
      </c>
    </row>
    <row r="2506" spans="2:37" x14ac:dyDescent="0.2">
      <c r="B2506" s="5">
        <v>38394</v>
      </c>
      <c r="C2506" s="1">
        <v>215.54</v>
      </c>
      <c r="D2506" s="1">
        <f t="shared" si="594"/>
        <v>7</v>
      </c>
      <c r="E2506" s="1" t="b">
        <f t="shared" si="595"/>
        <v>0</v>
      </c>
      <c r="F2506" s="6">
        <f t="shared" si="596"/>
        <v>-1.8554596901387832E-4</v>
      </c>
      <c r="G2506" s="8">
        <f t="shared" si="605"/>
        <v>1.8343096142710625E-3</v>
      </c>
      <c r="H2506" s="8">
        <f t="shared" si="606"/>
        <v>1.7395566875449623E-3</v>
      </c>
      <c r="I2506" s="8">
        <f t="shared" si="607"/>
        <v>1.2467042292727065E-3</v>
      </c>
      <c r="J2506" s="6">
        <f t="shared" si="608"/>
        <v>1.7006493961215709E-3</v>
      </c>
      <c r="K2506" s="6">
        <f t="shared" si="609"/>
        <v>1.3359126043504695E-3</v>
      </c>
      <c r="L2506" s="6">
        <f t="shared" si="610"/>
        <v>8.3754884193399889E-4</v>
      </c>
      <c r="M2506" s="9">
        <f t="shared" si="611"/>
        <v>1</v>
      </c>
      <c r="N2506" s="9">
        <f t="shared" si="612"/>
        <v>1</v>
      </c>
      <c r="O2506" s="9">
        <f t="shared" si="613"/>
        <v>1</v>
      </c>
      <c r="P2506" s="9">
        <f t="shared" si="614"/>
        <v>1</v>
      </c>
      <c r="Q2506" s="10">
        <f t="shared" si="615"/>
        <v>0.10330951000507828</v>
      </c>
      <c r="R2506" s="10">
        <f t="shared" si="598"/>
        <v>0.77437207858277057</v>
      </c>
      <c r="S2506" s="10">
        <f>_xlfn.PERCENTILE.INC($R$1519:R2506,0.75)</f>
        <v>0.82680513194346517</v>
      </c>
      <c r="T2506" s="10">
        <f t="shared" si="599"/>
        <v>0.82680513194346517</v>
      </c>
      <c r="U2506" s="11">
        <f t="shared" si="616"/>
        <v>0.77437207858277057</v>
      </c>
      <c r="V2506" s="10">
        <f t="shared" si="600"/>
        <v>1</v>
      </c>
      <c r="W2506" s="10">
        <f t="shared" si="601"/>
        <v>0.79419455516888826</v>
      </c>
      <c r="X2506" s="10">
        <f t="shared" si="617"/>
        <v>0.96796509822846333</v>
      </c>
      <c r="Y2506" s="10">
        <f>_xlfn.PERCENTILE.INC($X$1519:X2506,0.75)</f>
        <v>1.0335064149293316</v>
      </c>
      <c r="Z2506" s="10">
        <f t="shared" si="618"/>
        <v>1.0335064149293316</v>
      </c>
      <c r="AA2506" s="10">
        <f t="shared" si="619"/>
        <v>0.98645287970055273</v>
      </c>
      <c r="AB2506" s="10">
        <f t="shared" si="620"/>
        <v>0.79419455516888826</v>
      </c>
      <c r="AC2506" s="10">
        <f t="shared" si="621"/>
        <v>0.78343550598884937</v>
      </c>
      <c r="AD2506" s="13">
        <f t="shared" si="622"/>
        <v>794194.5551688883</v>
      </c>
      <c r="AE2506" s="13">
        <f t="shared" si="602"/>
        <v>783435.50598884933</v>
      </c>
      <c r="AF2506" s="13"/>
      <c r="AG2506" s="2">
        <f t="shared" si="597"/>
        <v>38394</v>
      </c>
      <c r="AH2506" s="3">
        <f t="shared" si="603"/>
        <v>-147.35959832435742</v>
      </c>
      <c r="AI2506" s="3">
        <f t="shared" si="604"/>
        <v>-145.36330011857913</v>
      </c>
      <c r="AJ2506" s="3">
        <f t="shared" si="623"/>
        <v>331634.34904819622</v>
      </c>
      <c r="AK2506" s="3">
        <f t="shared" si="624"/>
        <v>270748.91536483413</v>
      </c>
    </row>
    <row r="2507" spans="2:37" x14ac:dyDescent="0.2">
      <c r="B2507" s="5">
        <v>38397</v>
      </c>
      <c r="C2507" s="1">
        <v>217.72</v>
      </c>
      <c r="D2507" s="1">
        <f t="shared" si="594"/>
        <v>8</v>
      </c>
      <c r="E2507" s="1" t="b">
        <f t="shared" si="595"/>
        <v>1</v>
      </c>
      <c r="F2507" s="6">
        <f t="shared" si="596"/>
        <v>1.0114131947666305E-2</v>
      </c>
      <c r="G2507" s="8">
        <f t="shared" si="605"/>
        <v>1.9987147105632948E-3</v>
      </c>
      <c r="H2507" s="8">
        <f t="shared" si="606"/>
        <v>1.819032379073663E-3</v>
      </c>
      <c r="I2507" s="8">
        <f t="shared" si="607"/>
        <v>1.3051813385329884E-3</v>
      </c>
      <c r="J2507" s="6">
        <f t="shared" si="608"/>
        <v>1.7009656917484142E-3</v>
      </c>
      <c r="K2507" s="6">
        <f t="shared" si="609"/>
        <v>1.3366257926985658E-3</v>
      </c>
      <c r="L2507" s="6">
        <f t="shared" si="610"/>
        <v>8.3768922798820456E-4</v>
      </c>
      <c r="M2507" s="9">
        <f t="shared" si="611"/>
        <v>1</v>
      </c>
      <c r="N2507" s="9">
        <f t="shared" si="612"/>
        <v>1</v>
      </c>
      <c r="O2507" s="9">
        <f t="shared" si="613"/>
        <v>1</v>
      </c>
      <c r="P2507" s="9">
        <f t="shared" si="614"/>
        <v>1</v>
      </c>
      <c r="Q2507" s="10">
        <f t="shared" si="615"/>
        <v>0.10459400889790413</v>
      </c>
      <c r="R2507" s="10">
        <f t="shared" si="598"/>
        <v>0.76486216412346597</v>
      </c>
      <c r="S2507" s="10">
        <f>_xlfn.PERCENTILE.INC($R$1519:R2507,0.75)</f>
        <v>0.82679424336002461</v>
      </c>
      <c r="T2507" s="10">
        <f t="shared" si="599"/>
        <v>0.82679424336002461</v>
      </c>
      <c r="U2507" s="11">
        <f t="shared" si="616"/>
        <v>0.76486216412346597</v>
      </c>
      <c r="V2507" s="10">
        <f t="shared" si="600"/>
        <v>1</v>
      </c>
      <c r="W2507" s="10">
        <f t="shared" si="601"/>
        <v>0.77437207858277057</v>
      </c>
      <c r="X2507" s="10">
        <f t="shared" si="617"/>
        <v>0.95607770515433244</v>
      </c>
      <c r="Y2507" s="10">
        <f>_xlfn.PERCENTILE.INC($X$1519:X2507,0.75)</f>
        <v>1.0334928042000309</v>
      </c>
      <c r="Z2507" s="10">
        <f t="shared" si="618"/>
        <v>1.0334928042000309</v>
      </c>
      <c r="AA2507" s="10">
        <f t="shared" si="619"/>
        <v>0.95607770515433244</v>
      </c>
      <c r="AB2507" s="10">
        <f t="shared" si="620"/>
        <v>0.77437207858277057</v>
      </c>
      <c r="AC2507" s="10">
        <f t="shared" si="621"/>
        <v>0.74035987982700568</v>
      </c>
      <c r="AD2507" s="13">
        <f t="shared" si="622"/>
        <v>774372.07858277054</v>
      </c>
      <c r="AE2507" s="13">
        <f t="shared" si="602"/>
        <v>740359.87982700567</v>
      </c>
      <c r="AF2507" s="13"/>
      <c r="AG2507" s="2">
        <f t="shared" si="597"/>
        <v>38397</v>
      </c>
      <c r="AH2507" s="3">
        <f t="shared" si="603"/>
        <v>8032.5885230962831</v>
      </c>
      <c r="AI2507" s="3">
        <f t="shared" si="604"/>
        <v>7923.7700800579378</v>
      </c>
      <c r="AJ2507" s="3">
        <f t="shared" si="623"/>
        <v>339666.93757129251</v>
      </c>
      <c r="AK2507" s="3">
        <f t="shared" si="624"/>
        <v>278672.68544489209</v>
      </c>
    </row>
    <row r="2508" spans="2:37" x14ac:dyDescent="0.2">
      <c r="B2508" s="5">
        <v>38398</v>
      </c>
      <c r="C2508" s="1">
        <v>218.63</v>
      </c>
      <c r="D2508" s="1">
        <f t="shared" si="594"/>
        <v>8</v>
      </c>
      <c r="E2508" s="1" t="b">
        <f t="shared" si="595"/>
        <v>0</v>
      </c>
      <c r="F2508" s="6">
        <f t="shared" si="596"/>
        <v>4.1796803233511426E-3</v>
      </c>
      <c r="G2508" s="8">
        <f t="shared" si="605"/>
        <v>2.0589667596346843E-3</v>
      </c>
      <c r="H2508" s="8">
        <f t="shared" si="606"/>
        <v>1.8864855354073001E-3</v>
      </c>
      <c r="I2508" s="8">
        <f t="shared" si="607"/>
        <v>1.3121068683001895E-3</v>
      </c>
      <c r="J2508" s="6">
        <f t="shared" si="608"/>
        <v>1.7012851684594004E-3</v>
      </c>
      <c r="K2508" s="6">
        <f t="shared" si="609"/>
        <v>1.3374039743107354E-3</v>
      </c>
      <c r="L2508" s="6">
        <f t="shared" si="610"/>
        <v>8.378735547024007E-4</v>
      </c>
      <c r="M2508" s="9">
        <f t="shared" si="611"/>
        <v>1</v>
      </c>
      <c r="N2508" s="9">
        <f t="shared" si="612"/>
        <v>1</v>
      </c>
      <c r="O2508" s="9">
        <f t="shared" si="613"/>
        <v>1</v>
      </c>
      <c r="P2508" s="9">
        <f t="shared" si="614"/>
        <v>1</v>
      </c>
      <c r="Q2508" s="10">
        <f t="shared" si="615"/>
        <v>0.10450597385225988</v>
      </c>
      <c r="R2508" s="10">
        <f t="shared" si="598"/>
        <v>0.76550647825258322</v>
      </c>
      <c r="S2508" s="10">
        <f>_xlfn.PERCENTILE.INC($R$1519:R2508,0.75)</f>
        <v>0.82652647255721678</v>
      </c>
      <c r="T2508" s="10">
        <f t="shared" si="599"/>
        <v>0.82652647255721678</v>
      </c>
      <c r="U2508" s="11">
        <f t="shared" si="616"/>
        <v>0.76550647825258322</v>
      </c>
      <c r="V2508" s="10">
        <f t="shared" si="600"/>
        <v>1</v>
      </c>
      <c r="W2508" s="10">
        <f t="shared" si="601"/>
        <v>0.77437207858277057</v>
      </c>
      <c r="X2508" s="10">
        <f t="shared" si="617"/>
        <v>0.956883097815729</v>
      </c>
      <c r="Y2508" s="10">
        <f>_xlfn.PERCENTILE.INC($X$1519:X2508,0.75)</f>
        <v>1.0331580906965212</v>
      </c>
      <c r="Z2508" s="10">
        <f t="shared" si="618"/>
        <v>1.0331580906965212</v>
      </c>
      <c r="AA2508" s="10">
        <f t="shared" si="619"/>
        <v>0.95607770515433244</v>
      </c>
      <c r="AB2508" s="10">
        <f t="shared" si="620"/>
        <v>0.77437207858277057</v>
      </c>
      <c r="AC2508" s="10">
        <f t="shared" si="621"/>
        <v>0.74035987982700568</v>
      </c>
      <c r="AD2508" s="13">
        <f t="shared" si="622"/>
        <v>774372.07858277054</v>
      </c>
      <c r="AE2508" s="13">
        <f t="shared" si="602"/>
        <v>740359.87982700567</v>
      </c>
      <c r="AF2508" s="13"/>
      <c r="AG2508" s="2">
        <f t="shared" si="597"/>
        <v>38398</v>
      </c>
      <c r="AH2508" s="3">
        <f t="shared" si="603"/>
        <v>3236.6277398049306</v>
      </c>
      <c r="AI2508" s="3">
        <f t="shared" si="604"/>
        <v>3094.4676219115522</v>
      </c>
      <c r="AJ2508" s="3">
        <f t="shared" si="623"/>
        <v>342903.56531109742</v>
      </c>
      <c r="AK2508" s="3">
        <f t="shared" si="624"/>
        <v>281767.15306680364</v>
      </c>
    </row>
    <row r="2509" spans="2:37" x14ac:dyDescent="0.2">
      <c r="B2509" s="5">
        <v>38399</v>
      </c>
      <c r="C2509" s="1">
        <v>216.95</v>
      </c>
      <c r="D2509" s="1">
        <f t="shared" si="594"/>
        <v>8</v>
      </c>
      <c r="E2509" s="1" t="b">
        <f t="shared" si="595"/>
        <v>0</v>
      </c>
      <c r="F2509" s="6">
        <f t="shared" si="596"/>
        <v>-7.6842153409870662E-3</v>
      </c>
      <c r="G2509" s="8">
        <f t="shared" si="605"/>
        <v>1.886668705252074E-3</v>
      </c>
      <c r="H2509" s="8">
        <f t="shared" si="606"/>
        <v>1.7948460301605987E-3</v>
      </c>
      <c r="I2509" s="8">
        <f t="shared" si="607"/>
        <v>1.26223166757142E-3</v>
      </c>
      <c r="J2509" s="6">
        <f t="shared" si="608"/>
        <v>1.7013217178369049E-3</v>
      </c>
      <c r="K2509" s="6">
        <f t="shared" si="609"/>
        <v>1.3380785939516426E-3</v>
      </c>
      <c r="L2509" s="6">
        <f t="shared" si="610"/>
        <v>8.3802318931005171E-4</v>
      </c>
      <c r="M2509" s="9">
        <f t="shared" si="611"/>
        <v>1</v>
      </c>
      <c r="N2509" s="9">
        <f t="shared" si="612"/>
        <v>1</v>
      </c>
      <c r="O2509" s="9">
        <f t="shared" si="613"/>
        <v>1</v>
      </c>
      <c r="P2509" s="9">
        <f t="shared" si="614"/>
        <v>1</v>
      </c>
      <c r="Q2509" s="10">
        <f t="shared" si="615"/>
        <v>0.10563530022580743</v>
      </c>
      <c r="R2509" s="10">
        <f t="shared" si="598"/>
        <v>0.75732259792882617</v>
      </c>
      <c r="S2509" s="10">
        <f>_xlfn.PERCENTILE.INC($R$1519:R2509,0.75)</f>
        <v>0.82625870175440896</v>
      </c>
      <c r="T2509" s="10">
        <f t="shared" si="599"/>
        <v>0.82625870175440896</v>
      </c>
      <c r="U2509" s="11">
        <f t="shared" si="616"/>
        <v>0.75732259792882617</v>
      </c>
      <c r="V2509" s="10">
        <f t="shared" si="600"/>
        <v>1</v>
      </c>
      <c r="W2509" s="10">
        <f t="shared" si="601"/>
        <v>0.77437207858277057</v>
      </c>
      <c r="X2509" s="10">
        <f t="shared" si="617"/>
        <v>0.94665324741103274</v>
      </c>
      <c r="Y2509" s="10">
        <f>_xlfn.PERCENTILE.INC($X$1519:X2509,0.75)</f>
        <v>1.0328233771930113</v>
      </c>
      <c r="Z2509" s="10">
        <f t="shared" si="618"/>
        <v>1.0328233771930113</v>
      </c>
      <c r="AA2509" s="10">
        <f t="shared" si="619"/>
        <v>0.95607770515433244</v>
      </c>
      <c r="AB2509" s="10">
        <f t="shared" si="620"/>
        <v>0.77437207858277057</v>
      </c>
      <c r="AC2509" s="10">
        <f t="shared" si="621"/>
        <v>0.74035987982700568</v>
      </c>
      <c r="AD2509" s="13">
        <f t="shared" si="622"/>
        <v>774372.07858277054</v>
      </c>
      <c r="AE2509" s="13">
        <f t="shared" si="602"/>
        <v>740359.87982700567</v>
      </c>
      <c r="AF2509" s="13"/>
      <c r="AG2509" s="2">
        <f t="shared" si="597"/>
        <v>38399</v>
      </c>
      <c r="AH2509" s="3">
        <f t="shared" si="603"/>
        <v>-5950.4418058777674</v>
      </c>
      <c r="AI2509" s="3">
        <f t="shared" si="604"/>
        <v>-5689.0847464180179</v>
      </c>
      <c r="AJ2509" s="3">
        <f t="shared" si="623"/>
        <v>336953.12350521964</v>
      </c>
      <c r="AK2509" s="3">
        <f t="shared" si="624"/>
        <v>276078.06832038565</v>
      </c>
    </row>
    <row r="2510" spans="2:37" x14ac:dyDescent="0.2">
      <c r="B2510" s="5">
        <v>38400</v>
      </c>
      <c r="C2510" s="1">
        <v>220.46</v>
      </c>
      <c r="D2510" s="1">
        <f t="shared" si="594"/>
        <v>8</v>
      </c>
      <c r="E2510" s="1" t="b">
        <f t="shared" si="595"/>
        <v>0</v>
      </c>
      <c r="F2510" s="6">
        <f t="shared" si="596"/>
        <v>1.6178843051394498E-2</v>
      </c>
      <c r="G2510" s="8">
        <f t="shared" si="605"/>
        <v>2.2253180871100366E-3</v>
      </c>
      <c r="H2510" s="8">
        <f t="shared" si="606"/>
        <v>1.9731807918234824E-3</v>
      </c>
      <c r="I2510" s="8">
        <f t="shared" si="607"/>
        <v>1.3366795816528412E-3</v>
      </c>
      <c r="J2510" s="6">
        <f t="shared" si="608"/>
        <v>1.7015062760059431E-3</v>
      </c>
      <c r="K2510" s="6">
        <f t="shared" si="609"/>
        <v>1.3389305983155847E-3</v>
      </c>
      <c r="L2510" s="6">
        <f t="shared" si="610"/>
        <v>8.3825946666802177E-4</v>
      </c>
      <c r="M2510" s="9">
        <f t="shared" si="611"/>
        <v>1</v>
      </c>
      <c r="N2510" s="9">
        <f t="shared" si="612"/>
        <v>1</v>
      </c>
      <c r="O2510" s="9">
        <f t="shared" si="613"/>
        <v>1</v>
      </c>
      <c r="P2510" s="9">
        <f t="shared" si="614"/>
        <v>1</v>
      </c>
      <c r="Q2510" s="10">
        <f t="shared" si="615"/>
        <v>0.10967975715133109</v>
      </c>
      <c r="R2510" s="10">
        <f t="shared" si="598"/>
        <v>0.72939621747721117</v>
      </c>
      <c r="S2510" s="10">
        <f>_xlfn.PERCENTILE.INC($R$1519:R2510,0.75)</f>
        <v>0.82599093095160114</v>
      </c>
      <c r="T2510" s="10">
        <f t="shared" si="599"/>
        <v>0.82599093095160114</v>
      </c>
      <c r="U2510" s="11">
        <f t="shared" si="616"/>
        <v>0.72939621747721117</v>
      </c>
      <c r="V2510" s="10">
        <f t="shared" si="600"/>
        <v>1</v>
      </c>
      <c r="W2510" s="10">
        <f t="shared" si="601"/>
        <v>0.77437207858277057</v>
      </c>
      <c r="X2510" s="10">
        <f t="shared" si="617"/>
        <v>0.91174527184651399</v>
      </c>
      <c r="Y2510" s="10">
        <f>_xlfn.PERCENTILE.INC($X$1519:X2510,0.75)</f>
        <v>1.0324886636895014</v>
      </c>
      <c r="Z2510" s="10">
        <f t="shared" si="618"/>
        <v>1.0324886636895014</v>
      </c>
      <c r="AA2510" s="10">
        <f t="shared" si="619"/>
        <v>0.95607770515433244</v>
      </c>
      <c r="AB2510" s="10">
        <f t="shared" si="620"/>
        <v>0.77437207858277057</v>
      </c>
      <c r="AC2510" s="10">
        <f t="shared" si="621"/>
        <v>0.74035987982700568</v>
      </c>
      <c r="AD2510" s="13">
        <f t="shared" si="622"/>
        <v>774372.07858277054</v>
      </c>
      <c r="AE2510" s="13">
        <f t="shared" si="602"/>
        <v>740359.87982700567</v>
      </c>
      <c r="AF2510" s="13"/>
      <c r="AG2510" s="2">
        <f t="shared" si="597"/>
        <v>38400</v>
      </c>
      <c r="AH2510" s="3">
        <f t="shared" si="603"/>
        <v>12528.444322772772</v>
      </c>
      <c r="AI2510" s="3">
        <f t="shared" si="604"/>
        <v>11978.166297270416</v>
      </c>
      <c r="AJ2510" s="3">
        <f t="shared" si="623"/>
        <v>349481.56782799243</v>
      </c>
      <c r="AK2510" s="3">
        <f t="shared" si="624"/>
        <v>288056.23461765604</v>
      </c>
    </row>
    <row r="2511" spans="2:37" x14ac:dyDescent="0.2">
      <c r="B2511" s="5">
        <v>38401</v>
      </c>
      <c r="C2511" s="1">
        <v>219.88</v>
      </c>
      <c r="D2511" s="1">
        <f t="shared" si="594"/>
        <v>8</v>
      </c>
      <c r="E2511" s="1" t="b">
        <f t="shared" si="595"/>
        <v>0</v>
      </c>
      <c r="F2511" s="6">
        <f t="shared" si="596"/>
        <v>-2.6308627415404517E-3</v>
      </c>
      <c r="G2511" s="8">
        <f t="shared" si="605"/>
        <v>2.1109966779685914E-3</v>
      </c>
      <c r="H2511" s="8">
        <f t="shared" si="606"/>
        <v>1.9199420836352888E-3</v>
      </c>
      <c r="I2511" s="8">
        <f t="shared" si="607"/>
        <v>1.3249289415870492E-3</v>
      </c>
      <c r="J2511" s="6">
        <f t="shared" si="608"/>
        <v>1.701823571593162E-3</v>
      </c>
      <c r="K2511" s="6">
        <f t="shared" si="609"/>
        <v>1.3397170764759454E-3</v>
      </c>
      <c r="L2511" s="6">
        <f t="shared" si="610"/>
        <v>8.3846822812758733E-4</v>
      </c>
      <c r="M2511" s="9">
        <f t="shared" si="611"/>
        <v>1</v>
      </c>
      <c r="N2511" s="9">
        <f t="shared" si="612"/>
        <v>1</v>
      </c>
      <c r="O2511" s="9">
        <f t="shared" si="613"/>
        <v>1</v>
      </c>
      <c r="P2511" s="9">
        <f t="shared" si="614"/>
        <v>1</v>
      </c>
      <c r="Q2511" s="10">
        <f t="shared" si="615"/>
        <v>0.10907363658069724</v>
      </c>
      <c r="R2511" s="10">
        <f t="shared" si="598"/>
        <v>0.73344946137202138</v>
      </c>
      <c r="S2511" s="10">
        <f>_xlfn.PERCENTILE.INC($R$1519:R2511,0.75)</f>
        <v>0.82572316014879332</v>
      </c>
      <c r="T2511" s="10">
        <f t="shared" si="599"/>
        <v>0.82572316014879332</v>
      </c>
      <c r="U2511" s="11">
        <f t="shared" si="616"/>
        <v>0.73344946137202138</v>
      </c>
      <c r="V2511" s="10">
        <f t="shared" si="600"/>
        <v>1</v>
      </c>
      <c r="W2511" s="10">
        <f t="shared" si="601"/>
        <v>0.77437207858277057</v>
      </c>
      <c r="X2511" s="10">
        <f t="shared" si="617"/>
        <v>0.91681182671502681</v>
      </c>
      <c r="Y2511" s="10">
        <f>_xlfn.PERCENTILE.INC($X$1519:X2511,0.75)</f>
        <v>1.0321539501859918</v>
      </c>
      <c r="Z2511" s="10">
        <f t="shared" si="618"/>
        <v>1.0321539501859918</v>
      </c>
      <c r="AA2511" s="10">
        <f t="shared" si="619"/>
        <v>0.95607770515433244</v>
      </c>
      <c r="AB2511" s="10">
        <f t="shared" si="620"/>
        <v>0.77437207858277057</v>
      </c>
      <c r="AC2511" s="10">
        <f t="shared" si="621"/>
        <v>0.74035987982700568</v>
      </c>
      <c r="AD2511" s="13">
        <f t="shared" si="622"/>
        <v>774372.07858277054</v>
      </c>
      <c r="AE2511" s="13">
        <f t="shared" si="602"/>
        <v>740359.87982700567</v>
      </c>
      <c r="AF2511" s="13"/>
      <c r="AG2511" s="2">
        <f t="shared" si="597"/>
        <v>38401</v>
      </c>
      <c r="AH2511" s="3">
        <f t="shared" si="603"/>
        <v>-2037.2666496326458</v>
      </c>
      <c r="AI2511" s="3">
        <f t="shared" si="604"/>
        <v>-1947.7852231682355</v>
      </c>
      <c r="AJ2511" s="3">
        <f t="shared" si="623"/>
        <v>347444.30117835978</v>
      </c>
      <c r="AK2511" s="3">
        <f t="shared" si="624"/>
        <v>286108.44939448778</v>
      </c>
    </row>
    <row r="2512" spans="2:37" x14ac:dyDescent="0.2">
      <c r="B2512" s="5">
        <v>38405</v>
      </c>
      <c r="C2512" s="1">
        <v>217.9</v>
      </c>
      <c r="D2512" s="1">
        <f t="shared" si="594"/>
        <v>9</v>
      </c>
      <c r="E2512" s="1" t="b">
        <f t="shared" si="595"/>
        <v>1</v>
      </c>
      <c r="F2512" s="6">
        <f t="shared" si="596"/>
        <v>-9.0049117700563563E-3</v>
      </c>
      <c r="G2512" s="8">
        <f t="shared" si="605"/>
        <v>1.7556232439909537E-3</v>
      </c>
      <c r="H2512" s="8">
        <f t="shared" si="606"/>
        <v>1.7861406936011141E-3</v>
      </c>
      <c r="I2512" s="8">
        <f t="shared" si="607"/>
        <v>1.2606946957159615E-3</v>
      </c>
      <c r="J2512" s="6">
        <f t="shared" si="608"/>
        <v>1.7016315875362088E-3</v>
      </c>
      <c r="K2512" s="6">
        <f t="shared" si="609"/>
        <v>1.340355150317339E-3</v>
      </c>
      <c r="L2512" s="6">
        <f t="shared" si="610"/>
        <v>8.3866018694939463E-4</v>
      </c>
      <c r="M2512" s="9">
        <f t="shared" si="611"/>
        <v>1</v>
      </c>
      <c r="N2512" s="9">
        <f t="shared" si="612"/>
        <v>1</v>
      </c>
      <c r="O2512" s="9">
        <f t="shared" si="613"/>
        <v>1</v>
      </c>
      <c r="P2512" s="9">
        <f t="shared" si="614"/>
        <v>1</v>
      </c>
      <c r="Q2512" s="10">
        <f t="shared" si="615"/>
        <v>0.11111286682798259</v>
      </c>
      <c r="R2512" s="10">
        <f t="shared" si="598"/>
        <v>0.71998862313444378</v>
      </c>
      <c r="S2512" s="10">
        <f>_xlfn.PERCENTILE.INC($R$1519:R2512,0.75)</f>
        <v>0.82562823404479069</v>
      </c>
      <c r="T2512" s="10">
        <f t="shared" si="599"/>
        <v>0.82562823404479069</v>
      </c>
      <c r="U2512" s="11">
        <f t="shared" si="616"/>
        <v>0.71998862313444378</v>
      </c>
      <c r="V2512" s="10">
        <f t="shared" si="600"/>
        <v>1</v>
      </c>
      <c r="W2512" s="10">
        <f t="shared" si="601"/>
        <v>0.73344946137202138</v>
      </c>
      <c r="X2512" s="10">
        <f t="shared" si="617"/>
        <v>0.89998577891805487</v>
      </c>
      <c r="Y2512" s="10">
        <f>_xlfn.PERCENTILE.INC($X$1519:X2512,0.75)</f>
        <v>1.0320352925559886</v>
      </c>
      <c r="Z2512" s="10">
        <f t="shared" si="618"/>
        <v>1.0320352925559886</v>
      </c>
      <c r="AA2512" s="10">
        <f t="shared" si="619"/>
        <v>0.89998577891805487</v>
      </c>
      <c r="AB2512" s="10">
        <f t="shared" si="620"/>
        <v>0.73344946137202138</v>
      </c>
      <c r="AC2512" s="10">
        <f t="shared" si="621"/>
        <v>0.66009408478992648</v>
      </c>
      <c r="AD2512" s="13">
        <f t="shared" si="622"/>
        <v>733449.46137202135</v>
      </c>
      <c r="AE2512" s="13">
        <f t="shared" si="602"/>
        <v>660094.08478992654</v>
      </c>
      <c r="AF2512" s="13"/>
      <c r="AG2512" s="2">
        <f t="shared" si="597"/>
        <v>38405</v>
      </c>
      <c r="AH2512" s="3">
        <f t="shared" si="603"/>
        <v>-6973.1522448329961</v>
      </c>
      <c r="AI2512" s="3">
        <f t="shared" si="604"/>
        <v>-6666.8753959317128</v>
      </c>
      <c r="AJ2512" s="3">
        <f t="shared" si="623"/>
        <v>340471.14893352677</v>
      </c>
      <c r="AK2512" s="3">
        <f t="shared" si="624"/>
        <v>279441.57399855606</v>
      </c>
    </row>
    <row r="2513" spans="2:37" x14ac:dyDescent="0.2">
      <c r="B2513" s="5">
        <v>38406</v>
      </c>
      <c r="C2513" s="1">
        <v>219.17</v>
      </c>
      <c r="D2513" s="1">
        <f t="shared" si="594"/>
        <v>9</v>
      </c>
      <c r="E2513" s="1" t="b">
        <f t="shared" si="595"/>
        <v>0</v>
      </c>
      <c r="F2513" s="6">
        <f t="shared" si="596"/>
        <v>5.8283616337768684E-3</v>
      </c>
      <c r="G2513" s="8">
        <f t="shared" si="605"/>
        <v>1.8723750339476868E-3</v>
      </c>
      <c r="H2513" s="8">
        <f t="shared" si="606"/>
        <v>1.8205049572728182E-3</v>
      </c>
      <c r="I2513" s="8">
        <f t="shared" si="607"/>
        <v>1.3118347415551493E-3</v>
      </c>
      <c r="J2513" s="6">
        <f t="shared" si="608"/>
        <v>1.7015069023174293E-3</v>
      </c>
      <c r="K2513" s="6">
        <f t="shared" si="609"/>
        <v>1.3410215010704284E-3</v>
      </c>
      <c r="L2513" s="6">
        <f t="shared" si="610"/>
        <v>8.391006252464802E-4</v>
      </c>
      <c r="M2513" s="9">
        <f t="shared" si="611"/>
        <v>1</v>
      </c>
      <c r="N2513" s="9">
        <f t="shared" si="612"/>
        <v>1</v>
      </c>
      <c r="O2513" s="9">
        <f t="shared" si="613"/>
        <v>1</v>
      </c>
      <c r="P2513" s="9">
        <f t="shared" si="614"/>
        <v>1</v>
      </c>
      <c r="Q2513" s="10">
        <f t="shared" si="615"/>
        <v>0.11096018498279001</v>
      </c>
      <c r="R2513" s="10">
        <f t="shared" si="598"/>
        <v>0.72097933157202332</v>
      </c>
      <c r="S2513" s="10">
        <f>_xlfn.PERCENTILE.INC($R$1519:R2513,0.75)</f>
        <v>0.82553330794078816</v>
      </c>
      <c r="T2513" s="10">
        <f t="shared" si="599"/>
        <v>0.82553330794078816</v>
      </c>
      <c r="U2513" s="11">
        <f t="shared" si="616"/>
        <v>0.72097933157202332</v>
      </c>
      <c r="V2513" s="10">
        <f t="shared" si="600"/>
        <v>1</v>
      </c>
      <c r="W2513" s="10">
        <f t="shared" si="601"/>
        <v>0.73344946137202138</v>
      </c>
      <c r="X2513" s="10">
        <f t="shared" si="617"/>
        <v>0.90122416446502918</v>
      </c>
      <c r="Y2513" s="10">
        <f>_xlfn.PERCENTILE.INC($X$1519:X2513,0.75)</f>
        <v>1.0319166349259854</v>
      </c>
      <c r="Z2513" s="10">
        <f t="shared" si="618"/>
        <v>1.0319166349259854</v>
      </c>
      <c r="AA2513" s="10">
        <f t="shared" si="619"/>
        <v>0.89998577891805487</v>
      </c>
      <c r="AB2513" s="10">
        <f t="shared" si="620"/>
        <v>0.73344946137202138</v>
      </c>
      <c r="AC2513" s="10">
        <f t="shared" si="621"/>
        <v>0.66009408478992648</v>
      </c>
      <c r="AD2513" s="13">
        <f t="shared" si="622"/>
        <v>733449.46137202135</v>
      </c>
      <c r="AE2513" s="13">
        <f t="shared" si="602"/>
        <v>660094.08478992654</v>
      </c>
      <c r="AF2513" s="13"/>
      <c r="AG2513" s="2">
        <f t="shared" si="597"/>
        <v>38406</v>
      </c>
      <c r="AH2513" s="3">
        <f t="shared" si="603"/>
        <v>4274.8087009749988</v>
      </c>
      <c r="AI2513" s="3">
        <f t="shared" si="604"/>
        <v>3847.267038472663</v>
      </c>
      <c r="AJ2513" s="3">
        <f t="shared" si="623"/>
        <v>344745.95763450174</v>
      </c>
      <c r="AK2513" s="3">
        <f t="shared" si="624"/>
        <v>283288.8410370287</v>
      </c>
    </row>
    <row r="2514" spans="2:37" x14ac:dyDescent="0.2">
      <c r="B2514" s="5">
        <v>38407</v>
      </c>
      <c r="C2514" s="1">
        <v>217.4</v>
      </c>
      <c r="D2514" s="1">
        <f t="shared" si="594"/>
        <v>9</v>
      </c>
      <c r="E2514" s="1" t="b">
        <f t="shared" si="595"/>
        <v>0</v>
      </c>
      <c r="F2514" s="6">
        <f t="shared" si="596"/>
        <v>-8.0759227996531902E-3</v>
      </c>
      <c r="G2514" s="8">
        <f t="shared" si="605"/>
        <v>1.6084058248299817E-3</v>
      </c>
      <c r="H2514" s="8">
        <f t="shared" si="606"/>
        <v>1.7034713258816182E-3</v>
      </c>
      <c r="I2514" s="8">
        <f t="shared" si="607"/>
        <v>1.2617335944373677E-3</v>
      </c>
      <c r="J2514" s="6">
        <f t="shared" si="608"/>
        <v>1.7010457343266886E-3</v>
      </c>
      <c r="K2514" s="6">
        <f t="shared" si="609"/>
        <v>1.3415598628329882E-3</v>
      </c>
      <c r="L2514" s="6">
        <f t="shared" si="610"/>
        <v>8.3950307147995424E-4</v>
      </c>
      <c r="M2514" s="9">
        <f t="shared" si="611"/>
        <v>0.94553943634362314</v>
      </c>
      <c r="N2514" s="9">
        <f t="shared" si="612"/>
        <v>1</v>
      </c>
      <c r="O2514" s="9">
        <f t="shared" si="613"/>
        <v>1</v>
      </c>
      <c r="P2514" s="9">
        <f t="shared" si="614"/>
        <v>0.98184647878120768</v>
      </c>
      <c r="Q2514" s="10">
        <f t="shared" si="615"/>
        <v>0.11274330116823483</v>
      </c>
      <c r="R2514" s="10">
        <f t="shared" si="598"/>
        <v>0.70957652624189627</v>
      </c>
      <c r="S2514" s="10">
        <f>_xlfn.PERCENTILE.INC($R$1519:R2514,0.75)</f>
        <v>0.82543838183678564</v>
      </c>
      <c r="T2514" s="10">
        <f t="shared" si="599"/>
        <v>0.82543838183678564</v>
      </c>
      <c r="U2514" s="11">
        <f t="shared" si="616"/>
        <v>0.70957652624189627</v>
      </c>
      <c r="V2514" s="10">
        <f t="shared" si="600"/>
        <v>1</v>
      </c>
      <c r="W2514" s="10">
        <f t="shared" si="601"/>
        <v>0.73344946137202138</v>
      </c>
      <c r="X2514" s="10">
        <f t="shared" si="617"/>
        <v>0.88697065780237039</v>
      </c>
      <c r="Y2514" s="10">
        <f>_xlfn.PERCENTILE.INC($X$1519:X2514,0.75)</f>
        <v>1.031797977295982</v>
      </c>
      <c r="Z2514" s="10">
        <f t="shared" si="618"/>
        <v>1.031797977295982</v>
      </c>
      <c r="AA2514" s="10">
        <f t="shared" si="619"/>
        <v>0.89998577891805487</v>
      </c>
      <c r="AB2514" s="10">
        <f t="shared" si="620"/>
        <v>0.73344946137202138</v>
      </c>
      <c r="AC2514" s="10">
        <f t="shared" si="621"/>
        <v>0.66009408478992648</v>
      </c>
      <c r="AD2514" s="13">
        <f t="shared" si="622"/>
        <v>733449.46137202135</v>
      </c>
      <c r="AE2514" s="13">
        <f t="shared" si="602"/>
        <v>660094.08478992654</v>
      </c>
      <c r="AF2514" s="13"/>
      <c r="AG2514" s="2">
        <f t="shared" si="597"/>
        <v>38407</v>
      </c>
      <c r="AH2514" s="3">
        <f t="shared" si="603"/>
        <v>-5923.2812274876587</v>
      </c>
      <c r="AI2514" s="3">
        <f t="shared" si="604"/>
        <v>-5330.8688692711739</v>
      </c>
      <c r="AJ2514" s="3">
        <f t="shared" si="623"/>
        <v>338822.67640701408</v>
      </c>
      <c r="AK2514" s="3">
        <f t="shared" si="624"/>
        <v>277957.97216775751</v>
      </c>
    </row>
    <row r="2515" spans="2:37" x14ac:dyDescent="0.2">
      <c r="B2515" s="5">
        <v>38408</v>
      </c>
      <c r="C2515" s="1">
        <v>215.14</v>
      </c>
      <c r="D2515" s="1">
        <f t="shared" si="594"/>
        <v>9</v>
      </c>
      <c r="E2515" s="1" t="b">
        <f t="shared" si="595"/>
        <v>0</v>
      </c>
      <c r="F2515" s="6">
        <f t="shared" si="596"/>
        <v>-1.0395584176632999E-2</v>
      </c>
      <c r="G2515" s="8">
        <f t="shared" si="605"/>
        <v>1.2705802374576717E-3</v>
      </c>
      <c r="H2515" s="8">
        <f t="shared" si="606"/>
        <v>1.5710725390473987E-3</v>
      </c>
      <c r="I2515" s="8">
        <f t="shared" si="607"/>
        <v>1.2171985686291139E-3</v>
      </c>
      <c r="J2515" s="6">
        <f t="shared" si="608"/>
        <v>1.7004953003965997E-3</v>
      </c>
      <c r="K2515" s="6">
        <f t="shared" si="609"/>
        <v>1.341985819229997E-3</v>
      </c>
      <c r="L2515" s="6">
        <f t="shared" si="610"/>
        <v>8.3996159630010431E-4</v>
      </c>
      <c r="M2515" s="9">
        <f t="shared" si="611"/>
        <v>0.74718244570351899</v>
      </c>
      <c r="N2515" s="9">
        <f t="shared" si="612"/>
        <v>1</v>
      </c>
      <c r="O2515" s="9">
        <f t="shared" si="613"/>
        <v>1</v>
      </c>
      <c r="P2515" s="9">
        <f t="shared" si="614"/>
        <v>0.91572748190117303</v>
      </c>
      <c r="Q2515" s="10">
        <f t="shared" si="615"/>
        <v>0.1148326312751045</v>
      </c>
      <c r="R2515" s="10">
        <f t="shared" si="598"/>
        <v>0.69666608795494744</v>
      </c>
      <c r="S2515" s="10">
        <f>_xlfn.PERCENTILE.INC($R$1519:R2515,0.75)</f>
        <v>0.825343455732783</v>
      </c>
      <c r="T2515" s="10">
        <f t="shared" si="599"/>
        <v>0.825343455732783</v>
      </c>
      <c r="U2515" s="11">
        <f t="shared" si="616"/>
        <v>0.69666608795494744</v>
      </c>
      <c r="V2515" s="10">
        <f t="shared" si="600"/>
        <v>1</v>
      </c>
      <c r="W2515" s="10">
        <f t="shared" si="601"/>
        <v>0.73344946137202138</v>
      </c>
      <c r="X2515" s="10">
        <f t="shared" si="617"/>
        <v>0.87083260994368439</v>
      </c>
      <c r="Y2515" s="10">
        <f>_xlfn.PERCENTILE.INC($X$1519:X2515,0.75)</f>
        <v>1.0316793196659788</v>
      </c>
      <c r="Z2515" s="10">
        <f t="shared" si="618"/>
        <v>1.0316793196659788</v>
      </c>
      <c r="AA2515" s="10">
        <f t="shared" si="619"/>
        <v>0.89998577891805487</v>
      </c>
      <c r="AB2515" s="10">
        <f t="shared" si="620"/>
        <v>0.73344946137202138</v>
      </c>
      <c r="AC2515" s="10">
        <f t="shared" si="621"/>
        <v>0.66009408478992648</v>
      </c>
      <c r="AD2515" s="13">
        <f t="shared" si="622"/>
        <v>733449.46137202135</v>
      </c>
      <c r="AE2515" s="13">
        <f t="shared" si="602"/>
        <v>660094.08478992654</v>
      </c>
      <c r="AF2515" s="13"/>
      <c r="AG2515" s="2">
        <f t="shared" si="597"/>
        <v>38408</v>
      </c>
      <c r="AH2515" s="3">
        <f t="shared" si="603"/>
        <v>-7624.6356149989815</v>
      </c>
      <c r="AI2515" s="3">
        <f t="shared" si="604"/>
        <v>-6862.0636229312013</v>
      </c>
      <c r="AJ2515" s="3">
        <f t="shared" si="623"/>
        <v>331198.04079201509</v>
      </c>
      <c r="AK2515" s="3">
        <f t="shared" si="624"/>
        <v>271095.90854482632</v>
      </c>
    </row>
    <row r="2516" spans="2:37" x14ac:dyDescent="0.2">
      <c r="B2516" s="5">
        <v>38411</v>
      </c>
      <c r="C2516" s="1">
        <v>219.18</v>
      </c>
      <c r="D2516" s="1">
        <f t="shared" si="594"/>
        <v>10</v>
      </c>
      <c r="E2516" s="1" t="b">
        <f t="shared" si="595"/>
        <v>1</v>
      </c>
      <c r="F2516" s="6">
        <f t="shared" si="596"/>
        <v>1.8778469833596878E-2</v>
      </c>
      <c r="G2516" s="8">
        <f t="shared" si="605"/>
        <v>1.6937401196863476E-3</v>
      </c>
      <c r="H2516" s="8">
        <f t="shared" si="606"/>
        <v>1.7732428255368173E-3</v>
      </c>
      <c r="I2516" s="8">
        <f t="shared" si="607"/>
        <v>1.3170688184174222E-3</v>
      </c>
      <c r="J2516" s="6">
        <f t="shared" si="608"/>
        <v>1.7001145828893195E-3</v>
      </c>
      <c r="K2516" s="6">
        <f t="shared" si="609"/>
        <v>1.34258034566713E-3</v>
      </c>
      <c r="L2516" s="6">
        <f t="shared" si="610"/>
        <v>8.4050438747512301E-4</v>
      </c>
      <c r="M2516" s="9">
        <f t="shared" si="611"/>
        <v>0.99625056848101468</v>
      </c>
      <c r="N2516" s="9">
        <f t="shared" si="612"/>
        <v>1</v>
      </c>
      <c r="O2516" s="9">
        <f t="shared" si="613"/>
        <v>1</v>
      </c>
      <c r="P2516" s="9">
        <f t="shared" si="614"/>
        <v>0.99875018949367156</v>
      </c>
      <c r="Q2516" s="10">
        <f t="shared" si="615"/>
        <v>0.11972814101720036</v>
      </c>
      <c r="R2516" s="10">
        <f t="shared" si="598"/>
        <v>0.66818042375273379</v>
      </c>
      <c r="S2516" s="10">
        <f>_xlfn.PERCENTILE.INC($R$1519:R2516,0.75)</f>
        <v>0.8252461453504647</v>
      </c>
      <c r="T2516" s="10">
        <f t="shared" si="599"/>
        <v>0.8252461453504647</v>
      </c>
      <c r="U2516" s="11">
        <f t="shared" si="616"/>
        <v>0.66818042375273379</v>
      </c>
      <c r="V2516" s="10">
        <f t="shared" si="600"/>
        <v>0.91572748190117303</v>
      </c>
      <c r="W2516" s="10">
        <f t="shared" si="601"/>
        <v>0.69666608795494744</v>
      </c>
      <c r="X2516" s="10">
        <f t="shared" si="617"/>
        <v>0.83522552969091723</v>
      </c>
      <c r="Y2516" s="10">
        <f>_xlfn.PERCENTILE.INC($X$1519:X2516,0.75)</f>
        <v>1.0315576816880809</v>
      </c>
      <c r="Z2516" s="10">
        <f t="shared" si="618"/>
        <v>1.0315576816880809</v>
      </c>
      <c r="AA2516" s="10">
        <f t="shared" si="619"/>
        <v>0.83522552969091723</v>
      </c>
      <c r="AB2516" s="10">
        <f t="shared" si="620"/>
        <v>0.6379562824489251</v>
      </c>
      <c r="AC2516" s="10">
        <f t="shared" si="621"/>
        <v>0.53283737392805186</v>
      </c>
      <c r="AD2516" s="13">
        <f t="shared" si="622"/>
        <v>637956.28244892508</v>
      </c>
      <c r="AE2516" s="13">
        <f t="shared" si="602"/>
        <v>532837.37392805191</v>
      </c>
      <c r="AF2516" s="13"/>
      <c r="AG2516" s="2">
        <f t="shared" si="597"/>
        <v>38411</v>
      </c>
      <c r="AH2516" s="3">
        <f t="shared" si="603"/>
        <v>13773.058584842382</v>
      </c>
      <c r="AI2516" s="3">
        <f t="shared" si="604"/>
        <v>12395.556858563375</v>
      </c>
      <c r="AJ2516" s="3">
        <f t="shared" si="623"/>
        <v>344971.09937685746</v>
      </c>
      <c r="AK2516" s="3">
        <f t="shared" si="624"/>
        <v>283491.46540338971</v>
      </c>
    </row>
    <row r="2517" spans="2:37" x14ac:dyDescent="0.2">
      <c r="B2517" s="5">
        <v>38412</v>
      </c>
      <c r="C2517" s="1">
        <v>217.97</v>
      </c>
      <c r="D2517" s="1">
        <f t="shared" ref="D2517:D2580" si="625">WEEKNUM(B2517)</f>
        <v>10</v>
      </c>
      <c r="E2517" s="1" t="b">
        <f t="shared" ref="E2517:E2580" si="626">IF(D2517&lt;&gt;D2516,TRUE,FALSE)</f>
        <v>0</v>
      </c>
      <c r="F2517" s="6">
        <f t="shared" ref="F2517:F2580" si="627">C2517/C2516-1</f>
        <v>-5.5205766949539825E-3</v>
      </c>
      <c r="G2517" s="8">
        <f t="shared" si="605"/>
        <v>1.5831883320321578E-3</v>
      </c>
      <c r="H2517" s="8">
        <f t="shared" si="606"/>
        <v>1.6744039071122381E-3</v>
      </c>
      <c r="I2517" s="8">
        <f t="shared" si="607"/>
        <v>1.2763847151492412E-3</v>
      </c>
      <c r="J2517" s="6">
        <f t="shared" si="608"/>
        <v>1.6995684473044223E-3</v>
      </c>
      <c r="K2517" s="6">
        <f t="shared" si="609"/>
        <v>1.3430331645551562E-3</v>
      </c>
      <c r="L2517" s="6">
        <f t="shared" si="610"/>
        <v>8.410054436927011E-4</v>
      </c>
      <c r="M2517" s="9">
        <f t="shared" si="611"/>
        <v>0.93152372565115127</v>
      </c>
      <c r="N2517" s="9">
        <f t="shared" si="612"/>
        <v>1</v>
      </c>
      <c r="O2517" s="9">
        <f t="shared" si="613"/>
        <v>1</v>
      </c>
      <c r="P2517" s="9">
        <f t="shared" si="614"/>
        <v>0.97717457521705031</v>
      </c>
      <c r="Q2517" s="10">
        <f t="shared" si="615"/>
        <v>0.11954748768809853</v>
      </c>
      <c r="R2517" s="10">
        <f t="shared" si="598"/>
        <v>0.66919013981056119</v>
      </c>
      <c r="S2517" s="10">
        <f>_xlfn.PERCENTILE.INC($R$1519:R2517,0.75)</f>
        <v>0.82514883496814639</v>
      </c>
      <c r="T2517" s="10">
        <f t="shared" si="599"/>
        <v>0.82514883496814639</v>
      </c>
      <c r="U2517" s="11">
        <f t="shared" si="616"/>
        <v>0.66919013981056119</v>
      </c>
      <c r="V2517" s="10">
        <f t="shared" si="600"/>
        <v>0.91572748190117303</v>
      </c>
      <c r="W2517" s="10">
        <f t="shared" si="601"/>
        <v>0.69666608795494744</v>
      </c>
      <c r="X2517" s="10">
        <f t="shared" si="617"/>
        <v>0.83648767476320152</v>
      </c>
      <c r="Y2517" s="10">
        <f>_xlfn.PERCENTILE.INC($X$1519:X2517,0.75)</f>
        <v>1.0314360437101833</v>
      </c>
      <c r="Z2517" s="10">
        <f t="shared" si="618"/>
        <v>1.0314360437101833</v>
      </c>
      <c r="AA2517" s="10">
        <f t="shared" si="619"/>
        <v>0.83522552969091723</v>
      </c>
      <c r="AB2517" s="10">
        <f t="shared" si="620"/>
        <v>0.6379562824489251</v>
      </c>
      <c r="AC2517" s="10">
        <f t="shared" si="621"/>
        <v>0.53283737392805186</v>
      </c>
      <c r="AD2517" s="13">
        <f t="shared" si="622"/>
        <v>637956.28244892508</v>
      </c>
      <c r="AE2517" s="13">
        <f t="shared" si="602"/>
        <v>532837.37392805191</v>
      </c>
      <c r="AF2517" s="13"/>
      <c r="AG2517" s="2">
        <f t="shared" si="597"/>
        <v>38412</v>
      </c>
      <c r="AH2517" s="3">
        <f t="shared" si="603"/>
        <v>-3521.8865852870163</v>
      </c>
      <c r="AI2517" s="3">
        <f t="shared" si="604"/>
        <v>-2941.569588707684</v>
      </c>
      <c r="AJ2517" s="3">
        <f t="shared" si="623"/>
        <v>341449.21279157046</v>
      </c>
      <c r="AK2517" s="3">
        <f t="shared" si="624"/>
        <v>280549.89581468201</v>
      </c>
    </row>
    <row r="2518" spans="2:37" x14ac:dyDescent="0.2">
      <c r="B2518" s="5">
        <v>38413</v>
      </c>
      <c r="C2518" s="1">
        <v>215.92</v>
      </c>
      <c r="D2518" s="1">
        <f t="shared" si="625"/>
        <v>10</v>
      </c>
      <c r="E2518" s="1" t="b">
        <f t="shared" si="626"/>
        <v>0</v>
      </c>
      <c r="F2518" s="6">
        <f t="shared" si="627"/>
        <v>-9.4049639858696521E-3</v>
      </c>
      <c r="G2518" s="8">
        <f t="shared" si="605"/>
        <v>1.2896065023053603E-3</v>
      </c>
      <c r="H2518" s="8">
        <f t="shared" si="606"/>
        <v>1.5333052695672262E-3</v>
      </c>
      <c r="I2518" s="8">
        <f t="shared" si="607"/>
        <v>1.2083801709153661E-3</v>
      </c>
      <c r="J2518" s="6">
        <f t="shared" si="608"/>
        <v>1.6989535529146203E-3</v>
      </c>
      <c r="K2518" s="6">
        <f t="shared" si="609"/>
        <v>1.3434425180096703E-3</v>
      </c>
      <c r="L2518" s="6">
        <f t="shared" si="610"/>
        <v>8.4137465099671626E-4</v>
      </c>
      <c r="M2518" s="9">
        <f t="shared" si="611"/>
        <v>0.75905930453071568</v>
      </c>
      <c r="N2518" s="9">
        <f t="shared" si="612"/>
        <v>1</v>
      </c>
      <c r="O2518" s="9">
        <f t="shared" si="613"/>
        <v>1</v>
      </c>
      <c r="P2518" s="9">
        <f t="shared" si="614"/>
        <v>0.91968643484357193</v>
      </c>
      <c r="Q2518" s="10">
        <f t="shared" si="615"/>
        <v>0.12148778685341896</v>
      </c>
      <c r="R2518" s="10">
        <f t="shared" si="598"/>
        <v>0.65850240647254499</v>
      </c>
      <c r="S2518" s="10">
        <f>_xlfn.PERCENTILE.INC($R$1519:R2518,0.75)</f>
        <v>0.8250515245858282</v>
      </c>
      <c r="T2518" s="10">
        <f t="shared" si="599"/>
        <v>0.8250515245858282</v>
      </c>
      <c r="U2518" s="11">
        <f t="shared" si="616"/>
        <v>0.65850240647254499</v>
      </c>
      <c r="V2518" s="10">
        <f t="shared" si="600"/>
        <v>0.91572748190117303</v>
      </c>
      <c r="W2518" s="10">
        <f t="shared" si="601"/>
        <v>0.69666608795494744</v>
      </c>
      <c r="X2518" s="10">
        <f t="shared" si="617"/>
        <v>0.82312800809068132</v>
      </c>
      <c r="Y2518" s="10">
        <f>_xlfn.PERCENTILE.INC($X$1519:X2518,0.75)</f>
        <v>1.0313144057322854</v>
      </c>
      <c r="Z2518" s="10">
        <f t="shared" si="618"/>
        <v>1.0313144057322854</v>
      </c>
      <c r="AA2518" s="10">
        <f t="shared" si="619"/>
        <v>0.83522552969091723</v>
      </c>
      <c r="AB2518" s="10">
        <f t="shared" si="620"/>
        <v>0.6379562824489251</v>
      </c>
      <c r="AC2518" s="10">
        <f t="shared" si="621"/>
        <v>0.53283737392805186</v>
      </c>
      <c r="AD2518" s="13">
        <f t="shared" si="622"/>
        <v>637956.28244892508</v>
      </c>
      <c r="AE2518" s="13">
        <f t="shared" si="602"/>
        <v>532837.37392805191</v>
      </c>
      <c r="AF2518" s="13"/>
      <c r="AG2518" s="2">
        <f t="shared" si="597"/>
        <v>38413</v>
      </c>
      <c r="AH2518" s="3">
        <f t="shared" si="603"/>
        <v>-5999.9558609914284</v>
      </c>
      <c r="AI2518" s="3">
        <f t="shared" si="604"/>
        <v>-5011.316312118689</v>
      </c>
      <c r="AJ2518" s="3">
        <f t="shared" si="623"/>
        <v>335449.25693057902</v>
      </c>
      <c r="AK2518" s="3">
        <f t="shared" si="624"/>
        <v>275538.57950256334</v>
      </c>
    </row>
    <row r="2519" spans="2:37" x14ac:dyDescent="0.2">
      <c r="B2519" s="5">
        <v>38414</v>
      </c>
      <c r="C2519" s="1">
        <v>213.44</v>
      </c>
      <c r="D2519" s="1">
        <f t="shared" si="625"/>
        <v>10</v>
      </c>
      <c r="E2519" s="1" t="b">
        <f t="shared" si="626"/>
        <v>0</v>
      </c>
      <c r="F2519" s="6">
        <f t="shared" si="627"/>
        <v>-1.1485735457576807E-2</v>
      </c>
      <c r="G2519" s="8">
        <f t="shared" si="605"/>
        <v>9.382857327640947E-4</v>
      </c>
      <c r="H2519" s="8">
        <f t="shared" si="606"/>
        <v>1.3642077374202983E-3</v>
      </c>
      <c r="I2519" s="8">
        <f t="shared" si="607"/>
        <v>1.1138967519581362E-3</v>
      </c>
      <c r="J2519" s="6">
        <f t="shared" si="608"/>
        <v>1.6982782755231569E-3</v>
      </c>
      <c r="K2519" s="6">
        <f t="shared" si="609"/>
        <v>1.3437376813832988E-3</v>
      </c>
      <c r="L2519" s="6">
        <f t="shared" si="610"/>
        <v>8.4167602194736685E-4</v>
      </c>
      <c r="M2519" s="9">
        <f t="shared" si="611"/>
        <v>0.55249233667259534</v>
      </c>
      <c r="N2519" s="9">
        <f t="shared" si="612"/>
        <v>1</v>
      </c>
      <c r="O2519" s="9">
        <f t="shared" si="613"/>
        <v>1</v>
      </c>
      <c r="P2519" s="9">
        <f t="shared" si="614"/>
        <v>0.85083077889086522</v>
      </c>
      <c r="Q2519" s="10">
        <f t="shared" si="615"/>
        <v>0.12380238890128369</v>
      </c>
      <c r="R2519" s="10">
        <f t="shared" si="598"/>
        <v>0.64619108492154864</v>
      </c>
      <c r="S2519" s="10">
        <f>_xlfn.PERCENTILE.INC($R$1519:R2519,0.75)</f>
        <v>0.82495421420350989</v>
      </c>
      <c r="T2519" s="10">
        <f t="shared" si="599"/>
        <v>0.82495421420350989</v>
      </c>
      <c r="U2519" s="11">
        <f t="shared" si="616"/>
        <v>0.64619108492154864</v>
      </c>
      <c r="V2519" s="10">
        <f t="shared" si="600"/>
        <v>0.91572748190117303</v>
      </c>
      <c r="W2519" s="10">
        <f t="shared" si="601"/>
        <v>0.69666608795494744</v>
      </c>
      <c r="X2519" s="10">
        <f t="shared" si="617"/>
        <v>0.80773885615193586</v>
      </c>
      <c r="Y2519" s="10">
        <f>_xlfn.PERCENTILE.INC($X$1519:X2519,0.75)</f>
        <v>1.0311927677543875</v>
      </c>
      <c r="Z2519" s="10">
        <f t="shared" si="618"/>
        <v>1.0311927677543875</v>
      </c>
      <c r="AA2519" s="10">
        <f t="shared" si="619"/>
        <v>0.83522552969091723</v>
      </c>
      <c r="AB2519" s="10">
        <f t="shared" si="620"/>
        <v>0.6379562824489251</v>
      </c>
      <c r="AC2519" s="10">
        <f t="shared" si="621"/>
        <v>0.53283737392805186</v>
      </c>
      <c r="AD2519" s="13">
        <f t="shared" si="622"/>
        <v>637956.28244892508</v>
      </c>
      <c r="AE2519" s="13">
        <f t="shared" si="602"/>
        <v>532837.37392805191</v>
      </c>
      <c r="AF2519" s="13"/>
      <c r="AG2519" s="2">
        <f t="shared" si="597"/>
        <v>38414</v>
      </c>
      <c r="AH2519" s="3">
        <f t="shared" si="603"/>
        <v>-7327.3970937075028</v>
      </c>
      <c r="AI2519" s="3">
        <f t="shared" si="604"/>
        <v>-6120.0291188475376</v>
      </c>
      <c r="AJ2519" s="3">
        <f t="shared" si="623"/>
        <v>328121.8598368715</v>
      </c>
      <c r="AK2519" s="3">
        <f t="shared" si="624"/>
        <v>269418.55038371583</v>
      </c>
    </row>
    <row r="2520" spans="2:37" x14ac:dyDescent="0.2">
      <c r="B2520" s="5">
        <v>38415</v>
      </c>
      <c r="C2520" s="1">
        <v>214.58</v>
      </c>
      <c r="D2520" s="1">
        <f t="shared" si="625"/>
        <v>10</v>
      </c>
      <c r="E2520" s="1" t="b">
        <f t="shared" si="626"/>
        <v>0</v>
      </c>
      <c r="F2520" s="6">
        <f t="shared" si="627"/>
        <v>5.3410794602699596E-3</v>
      </c>
      <c r="G2520" s="8">
        <f t="shared" si="605"/>
        <v>1.03621513541485E-3</v>
      </c>
      <c r="H2520" s="8">
        <f t="shared" si="606"/>
        <v>1.4116667233171937E-3</v>
      </c>
      <c r="I2520" s="8">
        <f t="shared" si="607"/>
        <v>1.1204689492457351E-3</v>
      </c>
      <c r="J2520" s="6">
        <f t="shared" si="608"/>
        <v>1.6975815054580126E-3</v>
      </c>
      <c r="K2520" s="6">
        <f t="shared" si="609"/>
        <v>1.3440622004220317E-3</v>
      </c>
      <c r="L2520" s="6">
        <f t="shared" si="610"/>
        <v>8.4187643296923791E-4</v>
      </c>
      <c r="M2520" s="9">
        <f t="shared" si="611"/>
        <v>0.61040670629554017</v>
      </c>
      <c r="N2520" s="9">
        <f t="shared" si="612"/>
        <v>1</v>
      </c>
      <c r="O2520" s="9">
        <f t="shared" si="613"/>
        <v>1</v>
      </c>
      <c r="P2520" s="9">
        <f t="shared" si="614"/>
        <v>0.87013556876518006</v>
      </c>
      <c r="Q2520" s="10">
        <f t="shared" si="615"/>
        <v>0.12276319318330464</v>
      </c>
      <c r="R2520" s="10">
        <f t="shared" si="598"/>
        <v>0.65166112028828949</v>
      </c>
      <c r="S2520" s="10">
        <f>_xlfn.PERCENTILE.INC($R$1519:R2520,0.75)</f>
        <v>0.82485671540888394</v>
      </c>
      <c r="T2520" s="10">
        <f t="shared" si="599"/>
        <v>0.82485671540888394</v>
      </c>
      <c r="U2520" s="11">
        <f t="shared" si="616"/>
        <v>0.65166112028828949</v>
      </c>
      <c r="V2520" s="10">
        <f t="shared" si="600"/>
        <v>0.91572748190117303</v>
      </c>
      <c r="W2520" s="10">
        <f t="shared" si="601"/>
        <v>0.69666608795494744</v>
      </c>
      <c r="X2520" s="10">
        <f t="shared" si="617"/>
        <v>0.81457640036036183</v>
      </c>
      <c r="Y2520" s="10">
        <f>_xlfn.PERCENTILE.INC($X$1519:X2520,0.75)</f>
        <v>1.0310708942611051</v>
      </c>
      <c r="Z2520" s="10">
        <f t="shared" si="618"/>
        <v>1.0310708942611051</v>
      </c>
      <c r="AA2520" s="10">
        <f t="shared" si="619"/>
        <v>0.83522552969091723</v>
      </c>
      <c r="AB2520" s="10">
        <f t="shared" si="620"/>
        <v>0.6379562824489251</v>
      </c>
      <c r="AC2520" s="10">
        <f t="shared" si="621"/>
        <v>0.53283737392805186</v>
      </c>
      <c r="AD2520" s="13">
        <f t="shared" si="622"/>
        <v>637956.28244892508</v>
      </c>
      <c r="AE2520" s="13">
        <f t="shared" si="602"/>
        <v>532837.37392805191</v>
      </c>
      <c r="AF2520" s="13"/>
      <c r="AG2520" s="2">
        <f t="shared" si="597"/>
        <v>38415</v>
      </c>
      <c r="AH2520" s="3">
        <f t="shared" si="603"/>
        <v>3407.3751967381345</v>
      </c>
      <c r="AI2520" s="3">
        <f t="shared" si="604"/>
        <v>2845.9267535513022</v>
      </c>
      <c r="AJ2520" s="3">
        <f t="shared" si="623"/>
        <v>331529.23503360961</v>
      </c>
      <c r="AK2520" s="3">
        <f t="shared" si="624"/>
        <v>272264.47713726712</v>
      </c>
    </row>
    <row r="2521" spans="2:37" x14ac:dyDescent="0.2">
      <c r="B2521" s="5">
        <v>38418</v>
      </c>
      <c r="C2521" s="1">
        <v>213.95</v>
      </c>
      <c r="D2521" s="1">
        <f t="shared" si="625"/>
        <v>11</v>
      </c>
      <c r="E2521" s="1" t="b">
        <f t="shared" si="626"/>
        <v>1</v>
      </c>
      <c r="F2521" s="6">
        <f t="shared" si="627"/>
        <v>-2.9359679373661685E-3</v>
      </c>
      <c r="G2521" s="8">
        <f t="shared" si="605"/>
        <v>8.9302424191252709E-4</v>
      </c>
      <c r="H2521" s="8">
        <f t="shared" si="606"/>
        <v>1.3334256428368606E-3</v>
      </c>
      <c r="I2521" s="8">
        <f t="shared" si="607"/>
        <v>1.0813103300741308E-3</v>
      </c>
      <c r="J2521" s="6">
        <f t="shared" si="608"/>
        <v>1.6968630288568341E-3</v>
      </c>
      <c r="K2521" s="6">
        <f t="shared" si="609"/>
        <v>1.3443506727417402E-3</v>
      </c>
      <c r="L2521" s="6">
        <f t="shared" si="610"/>
        <v>8.4186268123414556E-4</v>
      </c>
      <c r="M2521" s="9">
        <f t="shared" si="611"/>
        <v>0.52627950914467847</v>
      </c>
      <c r="N2521" s="9">
        <f t="shared" si="612"/>
        <v>0.99187337788688834</v>
      </c>
      <c r="O2521" s="9">
        <f t="shared" si="613"/>
        <v>1</v>
      </c>
      <c r="P2521" s="9">
        <f t="shared" si="614"/>
        <v>0.83938429567718897</v>
      </c>
      <c r="Q2521" s="10">
        <f t="shared" si="615"/>
        <v>0.1216873857047637</v>
      </c>
      <c r="R2521" s="10">
        <f t="shared" si="598"/>
        <v>0.65742229185607559</v>
      </c>
      <c r="S2521" s="10">
        <f>_xlfn.PERCENTILE.INC($R$1519:R2521,0.75)</f>
        <v>0.82475921661425788</v>
      </c>
      <c r="T2521" s="10">
        <f t="shared" si="599"/>
        <v>0.82475921661425788</v>
      </c>
      <c r="U2521" s="11">
        <f t="shared" si="616"/>
        <v>0.65742229185607559</v>
      </c>
      <c r="V2521" s="10">
        <f t="shared" si="600"/>
        <v>0.87013556876518006</v>
      </c>
      <c r="W2521" s="10">
        <f t="shared" si="601"/>
        <v>0.65166112028828949</v>
      </c>
      <c r="X2521" s="10">
        <f t="shared" si="617"/>
        <v>0.82177786482009452</v>
      </c>
      <c r="Y2521" s="10">
        <f>_xlfn.PERCENTILE.INC($X$1519:X2521,0.75)</f>
        <v>1.0309490207678227</v>
      </c>
      <c r="Z2521" s="10">
        <f t="shared" si="618"/>
        <v>1.0309490207678227</v>
      </c>
      <c r="AA2521" s="10">
        <f t="shared" si="619"/>
        <v>0.82177786482009452</v>
      </c>
      <c r="AB2521" s="10">
        <f t="shared" si="620"/>
        <v>0.56703351954420522</v>
      </c>
      <c r="AC2521" s="10">
        <f t="shared" si="621"/>
        <v>0.46597559497246033</v>
      </c>
      <c r="AD2521" s="13">
        <f t="shared" si="622"/>
        <v>567033.51954420528</v>
      </c>
      <c r="AE2521" s="13">
        <f t="shared" si="602"/>
        <v>465975.59497246036</v>
      </c>
      <c r="AF2521" s="13"/>
      <c r="AG2521" s="2">
        <f t="shared" si="597"/>
        <v>38418</v>
      </c>
      <c r="AH2521" s="3">
        <f t="shared" si="603"/>
        <v>-1873.0191907113594</v>
      </c>
      <c r="AI2521" s="3">
        <f t="shared" si="604"/>
        <v>-1564.3934456831485</v>
      </c>
      <c r="AJ2521" s="3">
        <f t="shared" si="623"/>
        <v>329656.21584289824</v>
      </c>
      <c r="AK2521" s="3">
        <f t="shared" si="624"/>
        <v>270700.08369158395</v>
      </c>
    </row>
    <row r="2522" spans="2:37" x14ac:dyDescent="0.2">
      <c r="B2522" s="5">
        <v>38419</v>
      </c>
      <c r="C2522" s="1">
        <v>210.56</v>
      </c>
      <c r="D2522" s="1">
        <f t="shared" si="625"/>
        <v>11</v>
      </c>
      <c r="E2522" s="1" t="b">
        <f t="shared" si="626"/>
        <v>0</v>
      </c>
      <c r="F2522" s="6">
        <f t="shared" si="627"/>
        <v>-1.5844823556905752E-2</v>
      </c>
      <c r="G2522" s="8">
        <f t="shared" si="605"/>
        <v>5.372759382589828E-4</v>
      </c>
      <c r="H2522" s="8">
        <f t="shared" si="606"/>
        <v>1.1297130727325707E-3</v>
      </c>
      <c r="I2522" s="8">
        <f t="shared" si="607"/>
        <v>9.8652173147655486E-4</v>
      </c>
      <c r="J2522" s="6">
        <f t="shared" si="608"/>
        <v>1.6959852738896938E-3</v>
      </c>
      <c r="K2522" s="6">
        <f t="shared" si="609"/>
        <v>1.3445088722546684E-3</v>
      </c>
      <c r="L2522" s="6">
        <f t="shared" si="610"/>
        <v>8.417432897532451E-4</v>
      </c>
      <c r="M2522" s="9">
        <f t="shared" si="611"/>
        <v>0.3167928085995439</v>
      </c>
      <c r="N2522" s="9">
        <f t="shared" si="612"/>
        <v>0.84024218511708537</v>
      </c>
      <c r="O2522" s="9">
        <f t="shared" si="613"/>
        <v>1</v>
      </c>
      <c r="P2522" s="9">
        <f t="shared" si="614"/>
        <v>0.71901166457220977</v>
      </c>
      <c r="Q2522" s="10">
        <f t="shared" si="615"/>
        <v>0.12576524954887228</v>
      </c>
      <c r="R2522" s="10">
        <f t="shared" si="598"/>
        <v>0.63610576281576148</v>
      </c>
      <c r="S2522" s="10">
        <f>_xlfn.PERCENTILE.INC($R$1519:R2522,0.75)</f>
        <v>0.82466171781963193</v>
      </c>
      <c r="T2522" s="10">
        <f t="shared" si="599"/>
        <v>0.82466171781963193</v>
      </c>
      <c r="U2522" s="11">
        <f t="shared" si="616"/>
        <v>0.63610576281576148</v>
      </c>
      <c r="V2522" s="10">
        <f t="shared" si="600"/>
        <v>0.87013556876518006</v>
      </c>
      <c r="W2522" s="10">
        <f t="shared" si="601"/>
        <v>0.65166112028828949</v>
      </c>
      <c r="X2522" s="10">
        <f t="shared" si="617"/>
        <v>0.79513220351970193</v>
      </c>
      <c r="Y2522" s="10">
        <f>_xlfn.PERCENTILE.INC($X$1519:X2522,0.75)</f>
        <v>1.0308271472745401</v>
      </c>
      <c r="Z2522" s="10">
        <f t="shared" si="618"/>
        <v>1.0308271472745401</v>
      </c>
      <c r="AA2522" s="10">
        <f t="shared" si="619"/>
        <v>0.82177786482009452</v>
      </c>
      <c r="AB2522" s="10">
        <f t="shared" si="620"/>
        <v>0.56703351954420522</v>
      </c>
      <c r="AC2522" s="10">
        <f t="shared" si="621"/>
        <v>0.46597559497246033</v>
      </c>
      <c r="AD2522" s="13">
        <f t="shared" si="622"/>
        <v>567033.51954420528</v>
      </c>
      <c r="AE2522" s="13">
        <f t="shared" si="602"/>
        <v>465975.59497246036</v>
      </c>
      <c r="AF2522" s="13"/>
      <c r="AG2522" s="2">
        <f t="shared" si="597"/>
        <v>38419</v>
      </c>
      <c r="AH2522" s="3">
        <f t="shared" si="603"/>
        <v>-8984.5460680292017</v>
      </c>
      <c r="AI2522" s="3">
        <f t="shared" si="604"/>
        <v>-7383.3010841628129</v>
      </c>
      <c r="AJ2522" s="3">
        <f t="shared" si="623"/>
        <v>320671.66977486905</v>
      </c>
      <c r="AK2522" s="3">
        <f t="shared" si="624"/>
        <v>263316.78260742116</v>
      </c>
    </row>
    <row r="2523" spans="2:37" x14ac:dyDescent="0.2">
      <c r="B2523" s="5">
        <v>38420</v>
      </c>
      <c r="C2523" s="1">
        <v>208.95</v>
      </c>
      <c r="D2523" s="1">
        <f t="shared" si="625"/>
        <v>11</v>
      </c>
      <c r="E2523" s="1" t="b">
        <f t="shared" si="626"/>
        <v>0</v>
      </c>
      <c r="F2523" s="6">
        <f t="shared" si="627"/>
        <v>-7.6462765957447942E-3</v>
      </c>
      <c r="G2523" s="8">
        <f t="shared" si="605"/>
        <v>2.6637672938088541E-4</v>
      </c>
      <c r="H2523" s="8">
        <f t="shared" si="606"/>
        <v>1.0284061144597274E-3</v>
      </c>
      <c r="I2523" s="8">
        <f t="shared" si="607"/>
        <v>9.1434307970468781E-4</v>
      </c>
      <c r="J2523" s="6">
        <f t="shared" si="608"/>
        <v>1.6950388627926046E-3</v>
      </c>
      <c r="K2523" s="6">
        <f t="shared" si="609"/>
        <v>1.344595541635245E-3</v>
      </c>
      <c r="L2523" s="6">
        <f t="shared" si="610"/>
        <v>8.4151817349829199E-4</v>
      </c>
      <c r="M2523" s="9">
        <f t="shared" si="611"/>
        <v>0.15715080947585197</v>
      </c>
      <c r="N2523" s="9">
        <f t="shared" si="612"/>
        <v>0.76484420973835732</v>
      </c>
      <c r="O2523" s="9">
        <f t="shared" si="613"/>
        <v>1</v>
      </c>
      <c r="P2523" s="9">
        <f t="shared" si="614"/>
        <v>0.64066500640473645</v>
      </c>
      <c r="Q2523" s="10">
        <f t="shared" si="615"/>
        <v>0.12603423860531596</v>
      </c>
      <c r="R2523" s="10">
        <f t="shared" si="598"/>
        <v>0.63474815165524168</v>
      </c>
      <c r="S2523" s="10">
        <f>_xlfn.PERCENTILE.INC($R$1519:R2523,0.75)</f>
        <v>0.82456421902500598</v>
      </c>
      <c r="T2523" s="10">
        <f t="shared" si="599"/>
        <v>0.82456421902500598</v>
      </c>
      <c r="U2523" s="11">
        <f t="shared" si="616"/>
        <v>0.63474815165524168</v>
      </c>
      <c r="V2523" s="10">
        <f t="shared" si="600"/>
        <v>0.87013556876518006</v>
      </c>
      <c r="W2523" s="10">
        <f t="shared" si="601"/>
        <v>0.65166112028828949</v>
      </c>
      <c r="X2523" s="10">
        <f t="shared" si="617"/>
        <v>0.79343518956905201</v>
      </c>
      <c r="Y2523" s="10">
        <f>_xlfn.PERCENTILE.INC($X$1519:X2523,0.75)</f>
        <v>1.0307052737812576</v>
      </c>
      <c r="Z2523" s="10">
        <f t="shared" si="618"/>
        <v>1.0307052737812576</v>
      </c>
      <c r="AA2523" s="10">
        <f t="shared" si="619"/>
        <v>0.82177786482009452</v>
      </c>
      <c r="AB2523" s="10">
        <f t="shared" si="620"/>
        <v>0.56703351954420522</v>
      </c>
      <c r="AC2523" s="10">
        <f t="shared" si="621"/>
        <v>0.46597559497246033</v>
      </c>
      <c r="AD2523" s="13">
        <f t="shared" si="622"/>
        <v>567033.51954420528</v>
      </c>
      <c r="AE2523" s="13">
        <f t="shared" si="602"/>
        <v>465975.59497246036</v>
      </c>
      <c r="AF2523" s="13"/>
      <c r="AG2523" s="2">
        <f t="shared" si="597"/>
        <v>38420</v>
      </c>
      <c r="AH2523" s="3">
        <f t="shared" si="603"/>
        <v>-4335.6951294936553</v>
      </c>
      <c r="AI2523" s="3">
        <f t="shared" si="604"/>
        <v>-3562.9782860261794</v>
      </c>
      <c r="AJ2523" s="3">
        <f t="shared" si="623"/>
        <v>316335.97464537539</v>
      </c>
      <c r="AK2523" s="3">
        <f t="shared" si="624"/>
        <v>259753.80432139497</v>
      </c>
    </row>
    <row r="2524" spans="2:37" x14ac:dyDescent="0.2">
      <c r="B2524" s="5">
        <v>38421</v>
      </c>
      <c r="C2524" s="1">
        <v>208.39</v>
      </c>
      <c r="D2524" s="1">
        <f t="shared" si="625"/>
        <v>11</v>
      </c>
      <c r="E2524" s="1" t="b">
        <f t="shared" si="626"/>
        <v>0</v>
      </c>
      <c r="F2524" s="6">
        <f t="shared" si="627"/>
        <v>-2.6800670016750017E-3</v>
      </c>
      <c r="G2524" s="8">
        <f t="shared" si="605"/>
        <v>1.6985432986773731E-4</v>
      </c>
      <c r="H2524" s="8">
        <f t="shared" si="606"/>
        <v>9.6061319269350192E-4</v>
      </c>
      <c r="I2524" s="8">
        <f t="shared" si="607"/>
        <v>8.9513196592380868E-4</v>
      </c>
      <c r="J2524" s="6">
        <f t="shared" si="608"/>
        <v>1.6939708009907272E-3</v>
      </c>
      <c r="K2524" s="6">
        <f t="shared" si="609"/>
        <v>1.3446363195318532E-3</v>
      </c>
      <c r="L2524" s="6">
        <f t="shared" si="610"/>
        <v>8.4101078638174499E-4</v>
      </c>
      <c r="M2524" s="9">
        <f t="shared" si="611"/>
        <v>0.10026992777466835</v>
      </c>
      <c r="N2524" s="9">
        <f t="shared" si="612"/>
        <v>0.71440372295458132</v>
      </c>
      <c r="O2524" s="9">
        <f t="shared" si="613"/>
        <v>1</v>
      </c>
      <c r="P2524" s="9">
        <f t="shared" si="614"/>
        <v>0.6048912169097499</v>
      </c>
      <c r="Q2524" s="10">
        <f t="shared" si="615"/>
        <v>0.12447951623796343</v>
      </c>
      <c r="R2524" s="10">
        <f t="shared" si="598"/>
        <v>0.64267601945902986</v>
      </c>
      <c r="S2524" s="10">
        <f>_xlfn.PERCENTILE.INC($R$1519:R2524,0.75)</f>
        <v>0.82451171400372547</v>
      </c>
      <c r="T2524" s="10">
        <f t="shared" si="599"/>
        <v>0.82451171400372547</v>
      </c>
      <c r="U2524" s="11">
        <f t="shared" si="616"/>
        <v>0.64267601945902986</v>
      </c>
      <c r="V2524" s="10">
        <f t="shared" si="600"/>
        <v>0.87013556876518006</v>
      </c>
      <c r="W2524" s="10">
        <f t="shared" si="601"/>
        <v>0.65166112028828949</v>
      </c>
      <c r="X2524" s="10">
        <f t="shared" si="617"/>
        <v>0.80334502432378729</v>
      </c>
      <c r="Y2524" s="10">
        <f>_xlfn.PERCENTILE.INC($X$1519:X2524,0.75)</f>
        <v>1.0306396425046569</v>
      </c>
      <c r="Z2524" s="10">
        <f t="shared" si="618"/>
        <v>1.0306396425046569</v>
      </c>
      <c r="AA2524" s="10">
        <f t="shared" si="619"/>
        <v>0.82177786482009452</v>
      </c>
      <c r="AB2524" s="10">
        <f t="shared" si="620"/>
        <v>0.56703351954420522</v>
      </c>
      <c r="AC2524" s="10">
        <f t="shared" si="621"/>
        <v>0.46597559497246033</v>
      </c>
      <c r="AD2524" s="13">
        <f t="shared" si="622"/>
        <v>567033.51954420528</v>
      </c>
      <c r="AE2524" s="13">
        <f t="shared" si="602"/>
        <v>465975.59497246036</v>
      </c>
      <c r="AF2524" s="13"/>
      <c r="AG2524" s="2">
        <f t="shared" si="597"/>
        <v>38421</v>
      </c>
      <c r="AH2524" s="3">
        <f t="shared" si="603"/>
        <v>-1519.6878245740618</v>
      </c>
      <c r="AI2524" s="3">
        <f t="shared" si="604"/>
        <v>-1248.8458156715667</v>
      </c>
      <c r="AJ2524" s="3">
        <f t="shared" si="623"/>
        <v>314816.28682080132</v>
      </c>
      <c r="AK2524" s="3">
        <f t="shared" si="624"/>
        <v>258504.95850572339</v>
      </c>
    </row>
    <row r="2525" spans="2:37" x14ac:dyDescent="0.2">
      <c r="B2525" s="5">
        <v>38422</v>
      </c>
      <c r="C2525" s="1">
        <v>211.26</v>
      </c>
      <c r="D2525" s="1">
        <f t="shared" si="625"/>
        <v>11</v>
      </c>
      <c r="E2525" s="1" t="b">
        <f t="shared" si="626"/>
        <v>0</v>
      </c>
      <c r="F2525" s="6">
        <f t="shared" si="627"/>
        <v>1.3772253946926494E-2</v>
      </c>
      <c r="G2525" s="8">
        <f t="shared" si="605"/>
        <v>5.288034138342311E-4</v>
      </c>
      <c r="H2525" s="8">
        <f t="shared" si="606"/>
        <v>1.1054702925875994E-3</v>
      </c>
      <c r="I2525" s="8">
        <f t="shared" si="607"/>
        <v>9.662481966839924E-4</v>
      </c>
      <c r="J2525" s="6">
        <f t="shared" si="608"/>
        <v>1.6929973636327868E-3</v>
      </c>
      <c r="K2525" s="6">
        <f t="shared" si="609"/>
        <v>1.3447432596044441E-3</v>
      </c>
      <c r="L2525" s="6">
        <f t="shared" si="610"/>
        <v>8.4074411698455197E-4</v>
      </c>
      <c r="M2525" s="9">
        <f t="shared" si="611"/>
        <v>0.31234745262658853</v>
      </c>
      <c r="N2525" s="9">
        <f t="shared" si="612"/>
        <v>0.82206791868417561</v>
      </c>
      <c r="O2525" s="9">
        <f t="shared" si="613"/>
        <v>1</v>
      </c>
      <c r="P2525" s="9">
        <f t="shared" si="614"/>
        <v>0.71147179043692133</v>
      </c>
      <c r="Q2525" s="10">
        <f t="shared" si="615"/>
        <v>0.12666172499315972</v>
      </c>
      <c r="R2525" s="10">
        <f t="shared" si="598"/>
        <v>0.63160358825304441</v>
      </c>
      <c r="S2525" s="10">
        <f>_xlfn.PERCENTILE.INC($R$1519:R2525,0.75)</f>
        <v>0.82445920898244496</v>
      </c>
      <c r="T2525" s="10">
        <f t="shared" si="599"/>
        <v>0.82445920898244496</v>
      </c>
      <c r="U2525" s="11">
        <f t="shared" si="616"/>
        <v>0.63160358825304441</v>
      </c>
      <c r="V2525" s="10">
        <f t="shared" si="600"/>
        <v>0.87013556876518006</v>
      </c>
      <c r="W2525" s="10">
        <f t="shared" si="601"/>
        <v>0.65166112028828949</v>
      </c>
      <c r="X2525" s="10">
        <f t="shared" si="617"/>
        <v>0.78950448531630557</v>
      </c>
      <c r="Y2525" s="10">
        <f>_xlfn.PERCENTILE.INC($X$1519:X2525,0.75)</f>
        <v>1.0305740112280564</v>
      </c>
      <c r="Z2525" s="10">
        <f t="shared" si="618"/>
        <v>1.0305740112280564</v>
      </c>
      <c r="AA2525" s="10">
        <f t="shared" si="619"/>
        <v>0.82177786482009452</v>
      </c>
      <c r="AB2525" s="10">
        <f t="shared" si="620"/>
        <v>0.56703351954420522</v>
      </c>
      <c r="AC2525" s="10">
        <f t="shared" si="621"/>
        <v>0.46597559497246033</v>
      </c>
      <c r="AD2525" s="13">
        <f t="shared" si="622"/>
        <v>567033.51954420528</v>
      </c>
      <c r="AE2525" s="13">
        <f t="shared" si="602"/>
        <v>465975.59497246036</v>
      </c>
      <c r="AF2525" s="13"/>
      <c r="AG2525" s="2">
        <f t="shared" si="597"/>
        <v>38422</v>
      </c>
      <c r="AH2525" s="3">
        <f t="shared" si="603"/>
        <v>7809.3296275823022</v>
      </c>
      <c r="AI2525" s="3">
        <f t="shared" si="604"/>
        <v>6417.5342270308884</v>
      </c>
      <c r="AJ2525" s="3">
        <f t="shared" si="623"/>
        <v>322625.6164483836</v>
      </c>
      <c r="AK2525" s="3">
        <f t="shared" si="624"/>
        <v>264922.49273275427</v>
      </c>
    </row>
    <row r="2526" spans="2:37" x14ac:dyDescent="0.2">
      <c r="B2526" s="5">
        <v>38425</v>
      </c>
      <c r="C2526" s="1">
        <v>207.7</v>
      </c>
      <c r="D2526" s="1">
        <f t="shared" si="625"/>
        <v>12</v>
      </c>
      <c r="E2526" s="1" t="b">
        <f t="shared" si="626"/>
        <v>1</v>
      </c>
      <c r="F2526" s="6">
        <f t="shared" si="627"/>
        <v>-1.685127331250591E-2</v>
      </c>
      <c r="G2526" s="8">
        <f t="shared" si="605"/>
        <v>3.320986329169044E-5</v>
      </c>
      <c r="H2526" s="8">
        <f t="shared" si="606"/>
        <v>8.8806709663193778E-4</v>
      </c>
      <c r="I2526" s="8">
        <f t="shared" si="607"/>
        <v>8.6153807120307514E-4</v>
      </c>
      <c r="J2526" s="6">
        <f t="shared" si="608"/>
        <v>1.6922435596273947E-3</v>
      </c>
      <c r="K2526" s="6">
        <f t="shared" si="609"/>
        <v>1.3447570547647975E-3</v>
      </c>
      <c r="L2526" s="6">
        <f t="shared" si="610"/>
        <v>8.4071018035410279E-4</v>
      </c>
      <c r="M2526" s="9">
        <f t="shared" si="611"/>
        <v>1.9624753838036604E-2</v>
      </c>
      <c r="N2526" s="9">
        <f t="shared" si="612"/>
        <v>0.66039221990715913</v>
      </c>
      <c r="O2526" s="9">
        <f t="shared" si="613"/>
        <v>1</v>
      </c>
      <c r="P2526" s="9">
        <f t="shared" si="614"/>
        <v>0.56000565791506529</v>
      </c>
      <c r="Q2526" s="10">
        <f t="shared" si="615"/>
        <v>0.13184052392873019</v>
      </c>
      <c r="R2526" s="10">
        <f t="shared" si="598"/>
        <v>0.6067937051224559</v>
      </c>
      <c r="S2526" s="10">
        <f>_xlfn.PERCENTILE.INC($R$1519:R2526,0.75)</f>
        <v>0.82440670396116444</v>
      </c>
      <c r="T2526" s="10">
        <f t="shared" si="599"/>
        <v>0.82440670396116444</v>
      </c>
      <c r="U2526" s="11">
        <f t="shared" si="616"/>
        <v>0.6067937051224559</v>
      </c>
      <c r="V2526" s="10">
        <f t="shared" si="600"/>
        <v>0.71147179043692133</v>
      </c>
      <c r="W2526" s="10">
        <f t="shared" si="601"/>
        <v>0.63160358825304441</v>
      </c>
      <c r="X2526" s="10">
        <f t="shared" si="617"/>
        <v>0.75849213140306992</v>
      </c>
      <c r="Y2526" s="10">
        <f>_xlfn.PERCENTILE.INC($X$1519:X2526,0.75)</f>
        <v>1.0305083799514556</v>
      </c>
      <c r="Z2526" s="10">
        <f t="shared" si="618"/>
        <v>1.0305083799514556</v>
      </c>
      <c r="AA2526" s="10">
        <f t="shared" si="619"/>
        <v>0.75849213140306992</v>
      </c>
      <c r="AB2526" s="10">
        <f t="shared" si="620"/>
        <v>0.44936813578077756</v>
      </c>
      <c r="AC2526" s="10">
        <f t="shared" si="621"/>
        <v>0.34084219509298608</v>
      </c>
      <c r="AD2526" s="13">
        <f t="shared" si="622"/>
        <v>449368.13578077755</v>
      </c>
      <c r="AE2526" s="13">
        <f t="shared" si="602"/>
        <v>340842.19509298611</v>
      </c>
      <c r="AF2526" s="13"/>
      <c r="AG2526" s="2">
        <f t="shared" si="597"/>
        <v>38425</v>
      </c>
      <c r="AH2526" s="3">
        <f t="shared" si="603"/>
        <v>-9555.2368151915653</v>
      </c>
      <c r="AI2526" s="3">
        <f t="shared" si="604"/>
        <v>-7852.2821078384841</v>
      </c>
      <c r="AJ2526" s="3">
        <f t="shared" si="623"/>
        <v>313070.37963319203</v>
      </c>
      <c r="AK2526" s="3">
        <f t="shared" si="624"/>
        <v>257070.21062491578</v>
      </c>
    </row>
    <row r="2527" spans="2:37" x14ac:dyDescent="0.2">
      <c r="B2527" s="5">
        <v>38426</v>
      </c>
      <c r="C2527" s="1">
        <v>205.69</v>
      </c>
      <c r="D2527" s="1">
        <f t="shared" si="625"/>
        <v>12</v>
      </c>
      <c r="E2527" s="1" t="b">
        <f t="shared" si="626"/>
        <v>0</v>
      </c>
      <c r="F2527" s="6">
        <f t="shared" si="627"/>
        <v>-9.6774193548386789E-3</v>
      </c>
      <c r="G2527" s="8">
        <f t="shared" si="605"/>
        <v>-1.2928424145090258E-4</v>
      </c>
      <c r="H2527" s="8">
        <f t="shared" si="606"/>
        <v>7.8569782424444724E-4</v>
      </c>
      <c r="I2527" s="8">
        <f t="shared" si="607"/>
        <v>7.8623000676974911E-4</v>
      </c>
      <c r="J2527" s="6">
        <f t="shared" si="608"/>
        <v>1.6916016788447506E-3</v>
      </c>
      <c r="K2527" s="6">
        <f t="shared" si="609"/>
        <v>1.3447437009765134E-3</v>
      </c>
      <c r="L2527" s="6">
        <f t="shared" si="610"/>
        <v>8.4074421257267207E-4</v>
      </c>
      <c r="M2527" s="9">
        <f t="shared" si="611"/>
        <v>-7.6427118196758334E-2</v>
      </c>
      <c r="N2527" s="9">
        <f t="shared" si="612"/>
        <v>0.58427328841465964</v>
      </c>
      <c r="O2527" s="9">
        <f t="shared" si="613"/>
        <v>0.93515958244171571</v>
      </c>
      <c r="P2527" s="9">
        <f t="shared" si="614"/>
        <v>0.4810019175532057</v>
      </c>
      <c r="Q2527" s="10">
        <f t="shared" si="615"/>
        <v>0.13353855906910156</v>
      </c>
      <c r="R2527" s="10">
        <f t="shared" si="598"/>
        <v>0.59907790347357859</v>
      </c>
      <c r="S2527" s="10">
        <f>_xlfn.PERCENTILE.INC($R$1519:R2527,0.75)</f>
        <v>0.82435419893988393</v>
      </c>
      <c r="T2527" s="10">
        <f t="shared" si="599"/>
        <v>0.82435419893988393</v>
      </c>
      <c r="U2527" s="11">
        <f t="shared" si="616"/>
        <v>0.59907790347357859</v>
      </c>
      <c r="V2527" s="10">
        <f t="shared" si="600"/>
        <v>0.71147179043692133</v>
      </c>
      <c r="W2527" s="10">
        <f t="shared" si="601"/>
        <v>0.63160358825304441</v>
      </c>
      <c r="X2527" s="10">
        <f t="shared" si="617"/>
        <v>0.74884737934197332</v>
      </c>
      <c r="Y2527" s="10">
        <f>_xlfn.PERCENTILE.INC($X$1519:X2527,0.75)</f>
        <v>1.0304427486748549</v>
      </c>
      <c r="Z2527" s="10">
        <f t="shared" si="618"/>
        <v>1.0304427486748549</v>
      </c>
      <c r="AA2527" s="10">
        <f t="shared" si="619"/>
        <v>0.75849213140306992</v>
      </c>
      <c r="AB2527" s="10">
        <f t="shared" si="620"/>
        <v>0.44936813578077756</v>
      </c>
      <c r="AC2527" s="10">
        <f t="shared" si="621"/>
        <v>0.34084219509298608</v>
      </c>
      <c r="AD2527" s="13">
        <f t="shared" si="622"/>
        <v>449368.13578077755</v>
      </c>
      <c r="AE2527" s="13">
        <f t="shared" si="602"/>
        <v>340842.19509298611</v>
      </c>
      <c r="AF2527" s="13"/>
      <c r="AG2527" s="2">
        <f t="shared" si="597"/>
        <v>38426</v>
      </c>
      <c r="AH2527" s="3">
        <f t="shared" si="603"/>
        <v>-4348.7238946526722</v>
      </c>
      <c r="AI2527" s="3">
        <f t="shared" si="604"/>
        <v>-3298.4728557385647</v>
      </c>
      <c r="AJ2527" s="3">
        <f t="shared" si="623"/>
        <v>308721.65573853935</v>
      </c>
      <c r="AK2527" s="3">
        <f t="shared" si="624"/>
        <v>253771.73776917721</v>
      </c>
    </row>
    <row r="2528" spans="2:37" x14ac:dyDescent="0.2">
      <c r="B2528" s="5">
        <v>38427</v>
      </c>
      <c r="C2528" s="1">
        <v>207.76</v>
      </c>
      <c r="D2528" s="1">
        <f t="shared" si="625"/>
        <v>12</v>
      </c>
      <c r="E2528" s="1" t="b">
        <f t="shared" si="626"/>
        <v>0</v>
      </c>
      <c r="F2528" s="6">
        <f t="shared" si="627"/>
        <v>1.0063688074286592E-2</v>
      </c>
      <c r="G2528" s="8">
        <f t="shared" si="605"/>
        <v>1.6210422001103981E-4</v>
      </c>
      <c r="H2528" s="8">
        <f t="shared" si="606"/>
        <v>8.5185624805365423E-4</v>
      </c>
      <c r="I2528" s="8">
        <f t="shared" si="607"/>
        <v>8.5924687941006639E-4</v>
      </c>
      <c r="J2528" s="6">
        <f t="shared" si="608"/>
        <v>1.6908975244902334E-3</v>
      </c>
      <c r="K2528" s="6">
        <f t="shared" si="609"/>
        <v>1.3447774461058781E-3</v>
      </c>
      <c r="L2528" s="6">
        <f t="shared" si="610"/>
        <v>8.407934696098426E-4</v>
      </c>
      <c r="M2528" s="9">
        <f t="shared" si="611"/>
        <v>9.5868742879560667E-2</v>
      </c>
      <c r="N2528" s="9">
        <f t="shared" si="612"/>
        <v>0.63345518659641864</v>
      </c>
      <c r="O2528" s="9">
        <f t="shared" si="613"/>
        <v>1</v>
      </c>
      <c r="P2528" s="9">
        <f t="shared" si="614"/>
        <v>0.57644130982532638</v>
      </c>
      <c r="Q2528" s="10">
        <f t="shared" si="615"/>
        <v>0.13394296455564883</v>
      </c>
      <c r="R2528" s="10">
        <f t="shared" si="598"/>
        <v>0.59726914560534961</v>
      </c>
      <c r="S2528" s="10">
        <f>_xlfn.PERCENTILE.INC($R$1519:R2528,0.75)</f>
        <v>0.82399143198052138</v>
      </c>
      <c r="T2528" s="10">
        <f t="shared" si="599"/>
        <v>0.82399143198052138</v>
      </c>
      <c r="U2528" s="11">
        <f t="shared" si="616"/>
        <v>0.59726914560534961</v>
      </c>
      <c r="V2528" s="10">
        <f t="shared" si="600"/>
        <v>0.71147179043692133</v>
      </c>
      <c r="W2528" s="10">
        <f t="shared" si="601"/>
        <v>0.63160358825304441</v>
      </c>
      <c r="X2528" s="10">
        <f t="shared" si="617"/>
        <v>0.74658643200668706</v>
      </c>
      <c r="Y2528" s="10">
        <f>_xlfn.PERCENTILE.INC($X$1519:X2528,0.75)</f>
        <v>1.0299892899756518</v>
      </c>
      <c r="Z2528" s="10">
        <f t="shared" si="618"/>
        <v>1.0299892899756518</v>
      </c>
      <c r="AA2528" s="10">
        <f t="shared" si="619"/>
        <v>0.75849213140306992</v>
      </c>
      <c r="AB2528" s="10">
        <f t="shared" si="620"/>
        <v>0.44936813578077756</v>
      </c>
      <c r="AC2528" s="10">
        <f t="shared" si="621"/>
        <v>0.34084219509298608</v>
      </c>
      <c r="AD2528" s="13">
        <f t="shared" si="622"/>
        <v>449368.13578077755</v>
      </c>
      <c r="AE2528" s="13">
        <f t="shared" si="602"/>
        <v>340842.19509298611</v>
      </c>
      <c r="AF2528" s="13"/>
      <c r="AG2528" s="2">
        <f t="shared" si="597"/>
        <v>38427</v>
      </c>
      <c r="AH2528" s="3">
        <f t="shared" si="603"/>
        <v>4522.3007490214086</v>
      </c>
      <c r="AI2528" s="3">
        <f t="shared" si="604"/>
        <v>3430.1295339709482</v>
      </c>
      <c r="AJ2528" s="3">
        <f t="shared" si="623"/>
        <v>313243.95648756076</v>
      </c>
      <c r="AK2528" s="3">
        <f t="shared" si="624"/>
        <v>257201.86730314817</v>
      </c>
    </row>
    <row r="2529" spans="2:37" x14ac:dyDescent="0.2">
      <c r="B2529" s="5">
        <v>38428</v>
      </c>
      <c r="C2529" s="1">
        <v>208.36</v>
      </c>
      <c r="D2529" s="1">
        <f t="shared" si="625"/>
        <v>12</v>
      </c>
      <c r="E2529" s="1" t="b">
        <f t="shared" si="626"/>
        <v>0</v>
      </c>
      <c r="F2529" s="6">
        <f t="shared" si="627"/>
        <v>2.8879476318830477E-3</v>
      </c>
      <c r="G2529" s="8">
        <f t="shared" si="605"/>
        <v>2.8657525443252346E-4</v>
      </c>
      <c r="H2529" s="8">
        <f t="shared" si="606"/>
        <v>8.7600631449322782E-4</v>
      </c>
      <c r="I2529" s="8">
        <f t="shared" si="607"/>
        <v>8.9067491375759231E-4</v>
      </c>
      <c r="J2529" s="6">
        <f t="shared" si="608"/>
        <v>1.6902815890393285E-3</v>
      </c>
      <c r="K2529" s="6">
        <f t="shared" si="609"/>
        <v>1.3448233182344329E-3</v>
      </c>
      <c r="L2529" s="6">
        <f t="shared" si="610"/>
        <v>8.4081646400515351E-4</v>
      </c>
      <c r="M2529" s="9">
        <f t="shared" si="611"/>
        <v>0.1695429071054359</v>
      </c>
      <c r="N2529" s="9">
        <f t="shared" si="612"/>
        <v>0.65139137804607894</v>
      </c>
      <c r="O2529" s="9">
        <f t="shared" si="613"/>
        <v>1</v>
      </c>
      <c r="P2529" s="9">
        <f t="shared" si="614"/>
        <v>0.60697809505050493</v>
      </c>
      <c r="Q2529" s="10">
        <f t="shared" si="615"/>
        <v>0.13390722959147172</v>
      </c>
      <c r="R2529" s="10">
        <f t="shared" si="598"/>
        <v>0.5974285349944618</v>
      </c>
      <c r="S2529" s="10">
        <f>_xlfn.PERCENTILE.INC($R$1519:R2529,0.75)</f>
        <v>0.82362866502115883</v>
      </c>
      <c r="T2529" s="10">
        <f t="shared" si="599"/>
        <v>0.82362866502115883</v>
      </c>
      <c r="U2529" s="11">
        <f t="shared" si="616"/>
        <v>0.5974285349944618</v>
      </c>
      <c r="V2529" s="10">
        <f t="shared" si="600"/>
        <v>0.71147179043692133</v>
      </c>
      <c r="W2529" s="10">
        <f t="shared" si="601"/>
        <v>0.63160358825304441</v>
      </c>
      <c r="X2529" s="10">
        <f t="shared" si="617"/>
        <v>0.74678566874307739</v>
      </c>
      <c r="Y2529" s="10">
        <f>_xlfn.PERCENTILE.INC($X$1519:X2529,0.75)</f>
        <v>1.0295358312764487</v>
      </c>
      <c r="Z2529" s="10">
        <f t="shared" si="618"/>
        <v>1.0295358312764487</v>
      </c>
      <c r="AA2529" s="10">
        <f t="shared" si="619"/>
        <v>0.75849213140306992</v>
      </c>
      <c r="AB2529" s="10">
        <f t="shared" si="620"/>
        <v>0.44936813578077756</v>
      </c>
      <c r="AC2529" s="10">
        <f t="shared" si="621"/>
        <v>0.34084219509298608</v>
      </c>
      <c r="AD2529" s="13">
        <f t="shared" si="622"/>
        <v>449368.13578077755</v>
      </c>
      <c r="AE2529" s="13">
        <f t="shared" si="602"/>
        <v>340842.19509298611</v>
      </c>
      <c r="AF2529" s="13"/>
      <c r="AG2529" s="2">
        <f t="shared" si="597"/>
        <v>38428</v>
      </c>
      <c r="AH2529" s="3">
        <f t="shared" si="603"/>
        <v>1297.7516435717964</v>
      </c>
      <c r="AI2529" s="3">
        <f t="shared" si="604"/>
        <v>984.33441016460893</v>
      </c>
      <c r="AJ2529" s="3">
        <f t="shared" si="623"/>
        <v>314541.70813113253</v>
      </c>
      <c r="AK2529" s="3">
        <f t="shared" si="624"/>
        <v>258186.2017133128</v>
      </c>
    </row>
    <row r="2530" spans="2:37" x14ac:dyDescent="0.2">
      <c r="B2530" s="5">
        <v>38429</v>
      </c>
      <c r="C2530" s="1">
        <v>210.47</v>
      </c>
      <c r="D2530" s="1">
        <f t="shared" si="625"/>
        <v>12</v>
      </c>
      <c r="E2530" s="1" t="b">
        <f t="shared" si="626"/>
        <v>0</v>
      </c>
      <c r="F2530" s="6">
        <f t="shared" si="627"/>
        <v>1.0126703781915936E-2</v>
      </c>
      <c r="G2530" s="8">
        <f t="shared" si="605"/>
        <v>6.0467520906602225E-4</v>
      </c>
      <c r="H2530" s="8">
        <f t="shared" si="606"/>
        <v>9.834806130169032E-4</v>
      </c>
      <c r="I2530" s="8">
        <f t="shared" si="607"/>
        <v>9.491512225819279E-4</v>
      </c>
      <c r="J2530" s="6">
        <f t="shared" si="608"/>
        <v>1.6898668779014522E-3</v>
      </c>
      <c r="K2530" s="6">
        <f t="shared" si="609"/>
        <v>1.3449296337464578E-3</v>
      </c>
      <c r="L2530" s="6">
        <f t="shared" si="610"/>
        <v>8.4082885948558411E-4</v>
      </c>
      <c r="M2530" s="9">
        <f t="shared" si="611"/>
        <v>0.35782416767463565</v>
      </c>
      <c r="N2530" s="9">
        <f t="shared" si="612"/>
        <v>0.73125060846291534</v>
      </c>
      <c r="O2530" s="9">
        <f t="shared" si="613"/>
        <v>1</v>
      </c>
      <c r="P2530" s="9">
        <f t="shared" si="614"/>
        <v>0.69635825871251689</v>
      </c>
      <c r="Q2530" s="10">
        <f t="shared" si="615"/>
        <v>0.13442632436130547</v>
      </c>
      <c r="R2530" s="10">
        <f t="shared" si="598"/>
        <v>0.59512153129307721</v>
      </c>
      <c r="S2530" s="10">
        <f>_xlfn.PERCENTILE.INC($R$1519:R2530,0.75)</f>
        <v>0.8232658980617964</v>
      </c>
      <c r="T2530" s="10">
        <f t="shared" si="599"/>
        <v>0.8232658980617964</v>
      </c>
      <c r="U2530" s="11">
        <f t="shared" si="616"/>
        <v>0.59512153129307721</v>
      </c>
      <c r="V2530" s="10">
        <f t="shared" si="600"/>
        <v>0.71147179043692133</v>
      </c>
      <c r="W2530" s="10">
        <f t="shared" si="601"/>
        <v>0.63160358825304441</v>
      </c>
      <c r="X2530" s="10">
        <f t="shared" si="617"/>
        <v>0.74390191411634654</v>
      </c>
      <c r="Y2530" s="10">
        <f>_xlfn.PERCENTILE.INC($X$1519:X2530,0.75)</f>
        <v>1.0290823725772453</v>
      </c>
      <c r="Z2530" s="10">
        <f t="shared" si="618"/>
        <v>1.0290823725772453</v>
      </c>
      <c r="AA2530" s="10">
        <f t="shared" si="619"/>
        <v>0.75849213140306992</v>
      </c>
      <c r="AB2530" s="10">
        <f t="shared" si="620"/>
        <v>0.44936813578077756</v>
      </c>
      <c r="AC2530" s="10">
        <f t="shared" si="621"/>
        <v>0.34084219509298608</v>
      </c>
      <c r="AD2530" s="13">
        <f t="shared" si="622"/>
        <v>449368.13578077755</v>
      </c>
      <c r="AE2530" s="13">
        <f t="shared" si="602"/>
        <v>340842.19509298611</v>
      </c>
      <c r="AF2530" s="13"/>
      <c r="AG2530" s="2">
        <f t="shared" si="597"/>
        <v>38429</v>
      </c>
      <c r="AH2530" s="3">
        <f t="shared" si="603"/>
        <v>4550.6180000837139</v>
      </c>
      <c r="AI2530" s="3">
        <f t="shared" si="604"/>
        <v>3451.6079460846713</v>
      </c>
      <c r="AJ2530" s="3">
        <f t="shared" si="623"/>
        <v>319092.32613121625</v>
      </c>
      <c r="AK2530" s="3">
        <f t="shared" si="624"/>
        <v>261637.80965939746</v>
      </c>
    </row>
    <row r="2531" spans="2:37" x14ac:dyDescent="0.2">
      <c r="B2531" s="5">
        <v>38432</v>
      </c>
      <c r="C2531" s="1">
        <v>209.96</v>
      </c>
      <c r="D2531" s="1">
        <f t="shared" si="625"/>
        <v>13</v>
      </c>
      <c r="E2531" s="1" t="b">
        <f t="shared" si="626"/>
        <v>1</v>
      </c>
      <c r="F2531" s="6">
        <f t="shared" si="627"/>
        <v>-2.4231481921414E-3</v>
      </c>
      <c r="G2531" s="8">
        <f t="shared" si="605"/>
        <v>4.7879018209159759E-4</v>
      </c>
      <c r="H2531" s="8">
        <f t="shared" si="606"/>
        <v>9.352089482134138E-4</v>
      </c>
      <c r="I2531" s="8">
        <f t="shared" si="607"/>
        <v>9.256722452338083E-4</v>
      </c>
      <c r="J2531" s="6">
        <f t="shared" si="608"/>
        <v>1.6894263229972992E-3</v>
      </c>
      <c r="K2531" s="6">
        <f t="shared" si="609"/>
        <v>1.3449841354076131E-3</v>
      </c>
      <c r="L2531" s="6">
        <f t="shared" si="610"/>
        <v>8.4076611730029031E-4</v>
      </c>
      <c r="M2531" s="9">
        <f t="shared" si="611"/>
        <v>0.28340400263336196</v>
      </c>
      <c r="N2531" s="9">
        <f t="shared" si="612"/>
        <v>0.6953308396682224</v>
      </c>
      <c r="O2531" s="9">
        <f t="shared" si="613"/>
        <v>1</v>
      </c>
      <c r="P2531" s="9">
        <f t="shared" si="614"/>
        <v>0.65957828076719471</v>
      </c>
      <c r="Q2531" s="10">
        <f t="shared" si="615"/>
        <v>0.13308762470687341</v>
      </c>
      <c r="R2531" s="10">
        <f t="shared" si="598"/>
        <v>0.60110773016049135</v>
      </c>
      <c r="S2531" s="10">
        <f>_xlfn.PERCENTILE.INC($R$1519:R2531,0.75)</f>
        <v>0.82290313110243385</v>
      </c>
      <c r="T2531" s="10">
        <f t="shared" si="599"/>
        <v>0.82290313110243385</v>
      </c>
      <c r="U2531" s="11">
        <f t="shared" si="616"/>
        <v>0.60110773016049135</v>
      </c>
      <c r="V2531" s="10">
        <f t="shared" si="600"/>
        <v>0.69635825871251689</v>
      </c>
      <c r="W2531" s="10">
        <f t="shared" si="601"/>
        <v>0.59512153129307721</v>
      </c>
      <c r="X2531" s="10">
        <f t="shared" si="617"/>
        <v>0.75138466270061421</v>
      </c>
      <c r="Y2531" s="10">
        <f>_xlfn.PERCENTILE.INC($X$1519:X2531,0.75)</f>
        <v>1.0286289138780422</v>
      </c>
      <c r="Z2531" s="10">
        <f t="shared" si="618"/>
        <v>1.0286289138780422</v>
      </c>
      <c r="AA2531" s="10">
        <f t="shared" si="619"/>
        <v>0.75138466270061421</v>
      </c>
      <c r="AB2531" s="10">
        <f t="shared" si="620"/>
        <v>0.41441779325357386</v>
      </c>
      <c r="AC2531" s="10">
        <f t="shared" si="621"/>
        <v>0.31138717380096947</v>
      </c>
      <c r="AD2531" s="13">
        <f t="shared" si="622"/>
        <v>414417.79325357388</v>
      </c>
      <c r="AE2531" s="13">
        <f t="shared" si="602"/>
        <v>311387.1738009695</v>
      </c>
      <c r="AF2531" s="13"/>
      <c r="AG2531" s="2">
        <f t="shared" si="597"/>
        <v>38432</v>
      </c>
      <c r="AH2531" s="3">
        <f t="shared" si="603"/>
        <v>-1088.8855858231423</v>
      </c>
      <c r="AI2531" s="3">
        <f t="shared" si="604"/>
        <v>-825.91114884507567</v>
      </c>
      <c r="AJ2531" s="3">
        <f t="shared" si="623"/>
        <v>318003.4405453931</v>
      </c>
      <c r="AK2531" s="3">
        <f t="shared" si="624"/>
        <v>260811.89851055239</v>
      </c>
    </row>
    <row r="2532" spans="2:37" x14ac:dyDescent="0.2">
      <c r="B2532" s="5">
        <v>38433</v>
      </c>
      <c r="C2532" s="1">
        <v>211.02</v>
      </c>
      <c r="D2532" s="1">
        <f t="shared" si="625"/>
        <v>13</v>
      </c>
      <c r="E2532" s="1" t="b">
        <f t="shared" si="626"/>
        <v>0</v>
      </c>
      <c r="F2532" s="6">
        <f t="shared" si="627"/>
        <v>5.0485806820346202E-3</v>
      </c>
      <c r="G2532" s="8">
        <f t="shared" si="605"/>
        <v>5.7534501767844226E-4</v>
      </c>
      <c r="H2532" s="8">
        <f t="shared" si="606"/>
        <v>9.5495280124048966E-4</v>
      </c>
      <c r="I2532" s="8">
        <f t="shared" si="607"/>
        <v>9.4770232375746639E-4</v>
      </c>
      <c r="J2532" s="6">
        <f t="shared" si="608"/>
        <v>1.688938009188801E-3</v>
      </c>
      <c r="K2532" s="6">
        <f t="shared" si="609"/>
        <v>1.3450235103133253E-3</v>
      </c>
      <c r="L2532" s="6">
        <f t="shared" si="610"/>
        <v>8.4074002507106174E-4</v>
      </c>
      <c r="M2532" s="9">
        <f t="shared" si="611"/>
        <v>0.34065490535960002</v>
      </c>
      <c r="N2532" s="9">
        <f t="shared" si="612"/>
        <v>0.70998967223854093</v>
      </c>
      <c r="O2532" s="9">
        <f t="shared" si="613"/>
        <v>1</v>
      </c>
      <c r="P2532" s="9">
        <f t="shared" si="614"/>
        <v>0.68354819253271371</v>
      </c>
      <c r="Q2532" s="10">
        <f t="shared" si="615"/>
        <v>0.13339496839095624</v>
      </c>
      <c r="R2532" s="10">
        <f t="shared" si="598"/>
        <v>0.59972277039366761</v>
      </c>
      <c r="S2532" s="10">
        <f>_xlfn.PERCENTILE.INC($R$1519:R2532,0.75)</f>
        <v>0.82284014581107323</v>
      </c>
      <c r="T2532" s="10">
        <f t="shared" si="599"/>
        <v>0.82284014581107323</v>
      </c>
      <c r="U2532" s="11">
        <f t="shared" si="616"/>
        <v>0.59972277039366761</v>
      </c>
      <c r="V2532" s="10">
        <f t="shared" si="600"/>
        <v>0.69635825871251689</v>
      </c>
      <c r="W2532" s="10">
        <f t="shared" si="601"/>
        <v>0.59512153129307721</v>
      </c>
      <c r="X2532" s="10">
        <f t="shared" si="617"/>
        <v>0.74965346299208457</v>
      </c>
      <c r="Y2532" s="10">
        <f>_xlfn.PERCENTILE.INC($X$1519:X2532,0.75)</f>
        <v>1.0285501822638414</v>
      </c>
      <c r="Z2532" s="10">
        <f t="shared" si="618"/>
        <v>1.0285501822638414</v>
      </c>
      <c r="AA2532" s="10">
        <f t="shared" si="619"/>
        <v>0.75138466270061421</v>
      </c>
      <c r="AB2532" s="10">
        <f t="shared" si="620"/>
        <v>0.41441779325357386</v>
      </c>
      <c r="AC2532" s="10">
        <f t="shared" si="621"/>
        <v>0.31138717380096947</v>
      </c>
      <c r="AD2532" s="13">
        <f t="shared" si="622"/>
        <v>414417.79325357388</v>
      </c>
      <c r="AE2532" s="13">
        <f t="shared" si="602"/>
        <v>311387.1738009695</v>
      </c>
      <c r="AF2532" s="13"/>
      <c r="AG2532" s="2">
        <f t="shared" si="597"/>
        <v>38433</v>
      </c>
      <c r="AH2532" s="3">
        <f t="shared" si="603"/>
        <v>2092.2216653114101</v>
      </c>
      <c r="AI2532" s="3">
        <f t="shared" si="604"/>
        <v>1572.0632702849314</v>
      </c>
      <c r="AJ2532" s="3">
        <f t="shared" si="623"/>
        <v>320095.66221070453</v>
      </c>
      <c r="AK2532" s="3">
        <f t="shared" si="624"/>
        <v>262383.96178083733</v>
      </c>
    </row>
    <row r="2533" spans="2:37" x14ac:dyDescent="0.2">
      <c r="B2533" s="5">
        <v>38434</v>
      </c>
      <c r="C2533" s="1">
        <v>209.1</v>
      </c>
      <c r="D2533" s="1">
        <f t="shared" si="625"/>
        <v>13</v>
      </c>
      <c r="E2533" s="1" t="b">
        <f t="shared" si="626"/>
        <v>0</v>
      </c>
      <c r="F2533" s="6">
        <f t="shared" si="627"/>
        <v>-9.0986636337788696E-3</v>
      </c>
      <c r="G2533" s="8">
        <f t="shared" si="605"/>
        <v>3.3437516534311424E-4</v>
      </c>
      <c r="H2533" s="8">
        <f t="shared" si="606"/>
        <v>8.2322447489813146E-4</v>
      </c>
      <c r="I2533" s="8">
        <f t="shared" si="607"/>
        <v>8.9532962816177709E-4</v>
      </c>
      <c r="J2533" s="6">
        <f t="shared" si="608"/>
        <v>1.6884544687383164E-3</v>
      </c>
      <c r="K2533" s="6">
        <f t="shared" si="609"/>
        <v>1.3450303707622923E-3</v>
      </c>
      <c r="L2533" s="6">
        <f t="shared" si="610"/>
        <v>8.4069013873645348E-4</v>
      </c>
      <c r="M2533" s="9">
        <f t="shared" si="611"/>
        <v>0.19803623463591133</v>
      </c>
      <c r="N2533" s="9">
        <f t="shared" si="612"/>
        <v>0.61204898624822224</v>
      </c>
      <c r="O2533" s="9">
        <f t="shared" si="613"/>
        <v>1</v>
      </c>
      <c r="P2533" s="9">
        <f t="shared" si="614"/>
        <v>0.60336174029471124</v>
      </c>
      <c r="Q2533" s="10">
        <f t="shared" si="615"/>
        <v>0.13456327618252945</v>
      </c>
      <c r="R2533" s="10">
        <f t="shared" si="598"/>
        <v>0.59451584614723074</v>
      </c>
      <c r="S2533" s="10">
        <f>_xlfn.PERCENTILE.INC($R$1519:R2533,0.75)</f>
        <v>0.82277716051971272</v>
      </c>
      <c r="T2533" s="10">
        <f t="shared" si="599"/>
        <v>0.82277716051971272</v>
      </c>
      <c r="U2533" s="11">
        <f t="shared" si="616"/>
        <v>0.59451584614723074</v>
      </c>
      <c r="V2533" s="10">
        <f t="shared" si="600"/>
        <v>0.69635825871251689</v>
      </c>
      <c r="W2533" s="10">
        <f t="shared" si="601"/>
        <v>0.59512153129307721</v>
      </c>
      <c r="X2533" s="10">
        <f t="shared" si="617"/>
        <v>0.74314480768403857</v>
      </c>
      <c r="Y2533" s="10">
        <f>_xlfn.PERCENTILE.INC($X$1519:X2533,0.75)</f>
        <v>1.0284714506496409</v>
      </c>
      <c r="Z2533" s="10">
        <f t="shared" si="618"/>
        <v>1.0284714506496409</v>
      </c>
      <c r="AA2533" s="10">
        <f t="shared" si="619"/>
        <v>0.75138466270061421</v>
      </c>
      <c r="AB2533" s="10">
        <f t="shared" si="620"/>
        <v>0.41441779325357386</v>
      </c>
      <c r="AC2533" s="10">
        <f t="shared" si="621"/>
        <v>0.31138717380096947</v>
      </c>
      <c r="AD2533" s="13">
        <f t="shared" si="622"/>
        <v>414417.79325357388</v>
      </c>
      <c r="AE2533" s="13">
        <f t="shared" si="602"/>
        <v>311387.1738009695</v>
      </c>
      <c r="AF2533" s="13"/>
      <c r="AG2533" s="2">
        <f t="shared" si="597"/>
        <v>38434</v>
      </c>
      <c r="AH2533" s="3">
        <f t="shared" si="603"/>
        <v>-3770.6481046671829</v>
      </c>
      <c r="AI2533" s="3">
        <f t="shared" si="604"/>
        <v>-2833.2071542880617</v>
      </c>
      <c r="AJ2533" s="3">
        <f t="shared" si="623"/>
        <v>316325.01410603733</v>
      </c>
      <c r="AK2533" s="3">
        <f t="shared" si="624"/>
        <v>259550.75462654926</v>
      </c>
    </row>
    <row r="2534" spans="2:37" x14ac:dyDescent="0.2">
      <c r="B2534" s="5">
        <v>38435</v>
      </c>
      <c r="C2534" s="1">
        <v>209.29</v>
      </c>
      <c r="D2534" s="1">
        <f t="shared" si="625"/>
        <v>13</v>
      </c>
      <c r="E2534" s="1" t="b">
        <f t="shared" si="626"/>
        <v>0</v>
      </c>
      <c r="F2534" s="6">
        <f t="shared" si="627"/>
        <v>9.0865614538504502E-4</v>
      </c>
      <c r="G2534" s="8">
        <f t="shared" si="605"/>
        <v>2.7570211780333079E-4</v>
      </c>
      <c r="H2534" s="8">
        <f t="shared" si="606"/>
        <v>8.3625573303084853E-4</v>
      </c>
      <c r="I2534" s="8">
        <f t="shared" si="607"/>
        <v>9.0091888624063829E-4</v>
      </c>
      <c r="J2534" s="6">
        <f t="shared" si="608"/>
        <v>1.6879800129116747E-3</v>
      </c>
      <c r="K2534" s="6">
        <f t="shared" si="609"/>
        <v>1.3450111156065106E-3</v>
      </c>
      <c r="L2534" s="6">
        <f t="shared" si="610"/>
        <v>8.4063995711438049E-4</v>
      </c>
      <c r="M2534" s="9">
        <f t="shared" si="611"/>
        <v>0.16333257247978872</v>
      </c>
      <c r="N2534" s="9">
        <f t="shared" si="612"/>
        <v>0.62174633601726981</v>
      </c>
      <c r="O2534" s="9">
        <f t="shared" si="613"/>
        <v>1</v>
      </c>
      <c r="P2534" s="9">
        <f t="shared" si="614"/>
        <v>0.5950263028323528</v>
      </c>
      <c r="Q2534" s="10">
        <f t="shared" si="615"/>
        <v>0.13453906937661569</v>
      </c>
      <c r="R2534" s="10">
        <f t="shared" si="598"/>
        <v>0.59462281380924165</v>
      </c>
      <c r="S2534" s="10">
        <f>_xlfn.PERCENTILE.INC($R$1519:R2534,0.75)</f>
        <v>0.82271417522835211</v>
      </c>
      <c r="T2534" s="10">
        <f t="shared" si="599"/>
        <v>0.82271417522835211</v>
      </c>
      <c r="U2534" s="11">
        <f t="shared" si="616"/>
        <v>0.59462281380924165</v>
      </c>
      <c r="V2534" s="10">
        <f t="shared" si="600"/>
        <v>0.69635825871251689</v>
      </c>
      <c r="W2534" s="10">
        <f t="shared" si="601"/>
        <v>0.59512153129307721</v>
      </c>
      <c r="X2534" s="10">
        <f t="shared" si="617"/>
        <v>0.74327851726155214</v>
      </c>
      <c r="Y2534" s="10">
        <f>_xlfn.PERCENTILE.INC($X$1519:X2534,0.75)</f>
        <v>1.0283927190354403</v>
      </c>
      <c r="Z2534" s="10">
        <f t="shared" si="618"/>
        <v>1.0283927190354403</v>
      </c>
      <c r="AA2534" s="10">
        <f t="shared" si="619"/>
        <v>0.75138466270061421</v>
      </c>
      <c r="AB2534" s="10">
        <f t="shared" si="620"/>
        <v>0.41441779325357386</v>
      </c>
      <c r="AC2534" s="10">
        <f t="shared" si="621"/>
        <v>0.31138717380096947</v>
      </c>
      <c r="AD2534" s="13">
        <f t="shared" si="622"/>
        <v>414417.79325357388</v>
      </c>
      <c r="AE2534" s="13">
        <f t="shared" si="602"/>
        <v>311387.1738009695</v>
      </c>
      <c r="AF2534" s="13"/>
      <c r="AG2534" s="2">
        <f t="shared" si="597"/>
        <v>38435</v>
      </c>
      <c r="AH2534" s="3">
        <f t="shared" si="603"/>
        <v>376.56327459676896</v>
      </c>
      <c r="AI2534" s="3">
        <f t="shared" si="604"/>
        <v>282.94386906833205</v>
      </c>
      <c r="AJ2534" s="3">
        <f t="shared" si="623"/>
        <v>316701.57738063409</v>
      </c>
      <c r="AK2534" s="3">
        <f t="shared" si="624"/>
        <v>259833.6984956176</v>
      </c>
    </row>
    <row r="2535" spans="2:37" x14ac:dyDescent="0.2">
      <c r="B2535" s="5">
        <v>38440</v>
      </c>
      <c r="C2535" s="1">
        <v>211.89</v>
      </c>
      <c r="D2535" s="1">
        <f t="shared" si="625"/>
        <v>14</v>
      </c>
      <c r="E2535" s="1" t="b">
        <f t="shared" si="626"/>
        <v>1</v>
      </c>
      <c r="F2535" s="6">
        <f t="shared" si="627"/>
        <v>1.2422953796167979E-2</v>
      </c>
      <c r="G2535" s="8">
        <f t="shared" si="605"/>
        <v>5.3784520381217722E-4</v>
      </c>
      <c r="H2535" s="8">
        <f t="shared" si="606"/>
        <v>9.6480845476056227E-4</v>
      </c>
      <c r="I2535" s="8">
        <f t="shared" si="607"/>
        <v>9.5999835246172245E-4</v>
      </c>
      <c r="J2535" s="6">
        <f t="shared" si="608"/>
        <v>1.6875513078289037E-3</v>
      </c>
      <c r="K2535" s="6">
        <f t="shared" si="609"/>
        <v>1.3450520196470481E-3</v>
      </c>
      <c r="L2535" s="6">
        <f t="shared" si="610"/>
        <v>8.406455182681878E-4</v>
      </c>
      <c r="M2535" s="9">
        <f t="shared" si="611"/>
        <v>0.31871339337476778</v>
      </c>
      <c r="N2535" s="9">
        <f t="shared" si="612"/>
        <v>0.71730196354319098</v>
      </c>
      <c r="O2535" s="9">
        <f t="shared" si="613"/>
        <v>1</v>
      </c>
      <c r="P2535" s="9">
        <f t="shared" si="614"/>
        <v>0.67867178563931951</v>
      </c>
      <c r="Q2535" s="10">
        <f t="shared" si="615"/>
        <v>0.13674738153399021</v>
      </c>
      <c r="R2535" s="10">
        <f t="shared" si="598"/>
        <v>0.58502034263899261</v>
      </c>
      <c r="S2535" s="10">
        <f>_xlfn.PERCENTILE.INC($R$1519:R2535,0.75)</f>
        <v>0.82265118993699149</v>
      </c>
      <c r="T2535" s="10">
        <f t="shared" si="599"/>
        <v>0.82265118993699149</v>
      </c>
      <c r="U2535" s="11">
        <f t="shared" si="616"/>
        <v>0.58502034263899261</v>
      </c>
      <c r="V2535" s="10">
        <f t="shared" si="600"/>
        <v>0.5950263028323528</v>
      </c>
      <c r="W2535" s="10">
        <f t="shared" si="601"/>
        <v>0.59462281380924165</v>
      </c>
      <c r="X2535" s="10">
        <f t="shared" si="617"/>
        <v>0.7312754282987407</v>
      </c>
      <c r="Y2535" s="10">
        <f>_xlfn.PERCENTILE.INC($X$1519:X2535,0.75)</f>
        <v>1.0283139874212395</v>
      </c>
      <c r="Z2535" s="10">
        <f t="shared" si="618"/>
        <v>1.0283139874212395</v>
      </c>
      <c r="AA2535" s="10">
        <f t="shared" si="619"/>
        <v>0.7312754282987407</v>
      </c>
      <c r="AB2535" s="10">
        <f t="shared" si="620"/>
        <v>0.35381621448068357</v>
      </c>
      <c r="AC2535" s="10">
        <f t="shared" si="621"/>
        <v>0.25873710378340098</v>
      </c>
      <c r="AD2535" s="13">
        <f t="shared" si="622"/>
        <v>353816.21448068356</v>
      </c>
      <c r="AE2535" s="13">
        <f t="shared" si="602"/>
        <v>258737.10378340099</v>
      </c>
      <c r="AF2535" s="13"/>
      <c r="AG2535" s="2">
        <f t="shared" si="597"/>
        <v>38440</v>
      </c>
      <c r="AH2535" s="3">
        <f t="shared" si="603"/>
        <v>5148.2930978990426</v>
      </c>
      <c r="AI2535" s="3">
        <f t="shared" si="604"/>
        <v>3868.3484728487724</v>
      </c>
      <c r="AJ2535" s="3">
        <f t="shared" si="623"/>
        <v>321849.87047853315</v>
      </c>
      <c r="AK2535" s="3">
        <f t="shared" si="624"/>
        <v>263702.04696846637</v>
      </c>
    </row>
    <row r="2536" spans="2:37" x14ac:dyDescent="0.2">
      <c r="B2536" s="5">
        <v>38441</v>
      </c>
      <c r="C2536" s="1">
        <v>213.57</v>
      </c>
      <c r="D2536" s="1">
        <f t="shared" si="625"/>
        <v>14</v>
      </c>
      <c r="E2536" s="1" t="b">
        <f t="shared" si="626"/>
        <v>0</v>
      </c>
      <c r="F2536" s="6">
        <f t="shared" si="627"/>
        <v>7.9286422200197659E-3</v>
      </c>
      <c r="G2536" s="8">
        <f t="shared" si="605"/>
        <v>6.4660832187760325E-4</v>
      </c>
      <c r="H2536" s="8">
        <f t="shared" si="606"/>
        <v>1.0567423730961699E-3</v>
      </c>
      <c r="I2536" s="8">
        <f t="shared" si="607"/>
        <v>1.012233734143236E-3</v>
      </c>
      <c r="J2536" s="6">
        <f t="shared" si="608"/>
        <v>1.6870653172772099E-3</v>
      </c>
      <c r="K2536" s="6">
        <f t="shared" si="609"/>
        <v>1.3451162478674405E-3</v>
      </c>
      <c r="L2536" s="6">
        <f t="shared" si="610"/>
        <v>8.406351726033633E-4</v>
      </c>
      <c r="M2536" s="9">
        <f t="shared" si="611"/>
        <v>0.38327402931925481</v>
      </c>
      <c r="N2536" s="9">
        <f t="shared" si="612"/>
        <v>0.78561416143142937</v>
      </c>
      <c r="O2536" s="9">
        <f t="shared" si="613"/>
        <v>1</v>
      </c>
      <c r="P2536" s="9">
        <f t="shared" si="614"/>
        <v>0.72296273025022806</v>
      </c>
      <c r="Q2536" s="10">
        <f t="shared" si="615"/>
        <v>0.13694479462648987</v>
      </c>
      <c r="R2536" s="10">
        <f t="shared" si="598"/>
        <v>0.58417700518078131</v>
      </c>
      <c r="S2536" s="10">
        <f>_xlfn.PERCENTILE.INC($R$1519:R2536,0.75)</f>
        <v>0.82248443227152568</v>
      </c>
      <c r="T2536" s="10">
        <f t="shared" si="599"/>
        <v>0.82248443227152568</v>
      </c>
      <c r="U2536" s="11">
        <f t="shared" si="616"/>
        <v>0.58417700518078131</v>
      </c>
      <c r="V2536" s="10">
        <f t="shared" si="600"/>
        <v>0.5950263028323528</v>
      </c>
      <c r="W2536" s="10">
        <f t="shared" si="601"/>
        <v>0.59462281380924165</v>
      </c>
      <c r="X2536" s="10">
        <f t="shared" si="617"/>
        <v>0.73022125647597669</v>
      </c>
      <c r="Y2536" s="10">
        <f>_xlfn.PERCENTILE.INC($X$1519:X2536,0.75)</f>
        <v>1.028105540339407</v>
      </c>
      <c r="Z2536" s="10">
        <f t="shared" si="618"/>
        <v>1.028105540339407</v>
      </c>
      <c r="AA2536" s="10">
        <f t="shared" si="619"/>
        <v>0.7312754282987407</v>
      </c>
      <c r="AB2536" s="10">
        <f t="shared" si="620"/>
        <v>0.35381621448068357</v>
      </c>
      <c r="AC2536" s="10">
        <f t="shared" si="621"/>
        <v>0.25873710378340098</v>
      </c>
      <c r="AD2536" s="13">
        <f t="shared" si="622"/>
        <v>353816.21448068356</v>
      </c>
      <c r="AE2536" s="13">
        <f t="shared" si="602"/>
        <v>258737.10378340099</v>
      </c>
      <c r="AF2536" s="13"/>
      <c r="AG2536" s="2">
        <f t="shared" si="597"/>
        <v>38441</v>
      </c>
      <c r="AH2536" s="3">
        <f t="shared" si="603"/>
        <v>2805.2821762591166</v>
      </c>
      <c r="AI2536" s="3">
        <f t="shared" si="604"/>
        <v>2051.4339249427089</v>
      </c>
      <c r="AJ2536" s="3">
        <f t="shared" si="623"/>
        <v>324655.15265479224</v>
      </c>
      <c r="AK2536" s="3">
        <f t="shared" si="624"/>
        <v>265753.48089340905</v>
      </c>
    </row>
    <row r="2537" spans="2:37" x14ac:dyDescent="0.2">
      <c r="B2537" s="5">
        <v>38442</v>
      </c>
      <c r="C2537" s="1">
        <v>215.81</v>
      </c>
      <c r="D2537" s="1">
        <f t="shared" si="625"/>
        <v>14</v>
      </c>
      <c r="E2537" s="1" t="b">
        <f t="shared" si="626"/>
        <v>0</v>
      </c>
      <c r="F2537" s="6">
        <f t="shared" si="627"/>
        <v>1.0488364470665479E-2</v>
      </c>
      <c r="G2537" s="8">
        <f t="shared" si="605"/>
        <v>7.9709410922140518E-4</v>
      </c>
      <c r="H2537" s="8">
        <f t="shared" si="606"/>
        <v>1.1922197850657902E-3</v>
      </c>
      <c r="I2537" s="8">
        <f t="shared" si="607"/>
        <v>1.0781187285592306E-3</v>
      </c>
      <c r="J2537" s="6">
        <f t="shared" si="608"/>
        <v>1.686599651292822E-3</v>
      </c>
      <c r="K2537" s="6">
        <f t="shared" si="609"/>
        <v>1.3451962362662189E-3</v>
      </c>
      <c r="L2537" s="6">
        <f t="shared" si="610"/>
        <v>8.4069907889825662E-4</v>
      </c>
      <c r="M2537" s="9">
        <f t="shared" si="611"/>
        <v>0.47260421796625657</v>
      </c>
      <c r="N2537" s="9">
        <f t="shared" si="612"/>
        <v>0.88627945345354486</v>
      </c>
      <c r="O2537" s="9">
        <f t="shared" si="613"/>
        <v>1</v>
      </c>
      <c r="P2537" s="9">
        <f t="shared" si="614"/>
        <v>0.78629455713993368</v>
      </c>
      <c r="Q2537" s="10">
        <f t="shared" si="615"/>
        <v>0.13610900981299803</v>
      </c>
      <c r="R2537" s="10">
        <f t="shared" si="598"/>
        <v>0.58776417600798847</v>
      </c>
      <c r="S2537" s="10">
        <f>_xlfn.PERCENTILE.INC($R$1519:R2537,0.75)</f>
        <v>0.82231767460605976</v>
      </c>
      <c r="T2537" s="10">
        <f t="shared" si="599"/>
        <v>0.82231767460605976</v>
      </c>
      <c r="U2537" s="11">
        <f t="shared" si="616"/>
        <v>0.58776417600798847</v>
      </c>
      <c r="V2537" s="10">
        <f t="shared" si="600"/>
        <v>0.5950263028323528</v>
      </c>
      <c r="W2537" s="10">
        <f t="shared" si="601"/>
        <v>0.59462281380924165</v>
      </c>
      <c r="X2537" s="10">
        <f t="shared" si="617"/>
        <v>0.73470522000998562</v>
      </c>
      <c r="Y2537" s="10">
        <f>_xlfn.PERCENTILE.INC($X$1519:X2537,0.75)</f>
        <v>1.0278970932575748</v>
      </c>
      <c r="Z2537" s="10">
        <f t="shared" si="618"/>
        <v>1.0278970932575748</v>
      </c>
      <c r="AA2537" s="10">
        <f t="shared" si="619"/>
        <v>0.7312754282987407</v>
      </c>
      <c r="AB2537" s="10">
        <f t="shared" si="620"/>
        <v>0.35381621448068357</v>
      </c>
      <c r="AC2537" s="10">
        <f t="shared" si="621"/>
        <v>0.25873710378340098</v>
      </c>
      <c r="AD2537" s="13">
        <f t="shared" si="622"/>
        <v>353816.21448068356</v>
      </c>
      <c r="AE2537" s="13">
        <f t="shared" si="602"/>
        <v>258737.10378340099</v>
      </c>
      <c r="AF2537" s="13"/>
      <c r="AG2537" s="2">
        <f t="shared" si="597"/>
        <v>38442</v>
      </c>
      <c r="AH2537" s="3">
        <f t="shared" si="603"/>
        <v>3710.953413104558</v>
      </c>
      <c r="AI2537" s="3">
        <f t="shared" si="604"/>
        <v>2713.7290465647097</v>
      </c>
      <c r="AJ2537" s="3">
        <f t="shared" si="623"/>
        <v>328366.10606789682</v>
      </c>
      <c r="AK2537" s="3">
        <f t="shared" si="624"/>
        <v>268467.20993997378</v>
      </c>
    </row>
    <row r="2538" spans="2:37" x14ac:dyDescent="0.2">
      <c r="B2538" s="5">
        <v>38443</v>
      </c>
      <c r="C2538" s="1">
        <v>216.66</v>
      </c>
      <c r="D2538" s="1">
        <f t="shared" si="625"/>
        <v>14</v>
      </c>
      <c r="E2538" s="1" t="b">
        <f t="shared" si="626"/>
        <v>0</v>
      </c>
      <c r="F2538" s="6">
        <f t="shared" si="627"/>
        <v>3.9386497381956875E-3</v>
      </c>
      <c r="G2538" s="8">
        <f t="shared" si="605"/>
        <v>8.8520851620427611E-4</v>
      </c>
      <c r="H2538" s="8">
        <f t="shared" si="606"/>
        <v>1.2148330577750493E-3</v>
      </c>
      <c r="I2538" s="8">
        <f t="shared" si="607"/>
        <v>1.1075835720643753E-3</v>
      </c>
      <c r="J2538" s="6">
        <f t="shared" si="608"/>
        <v>1.6861610095674461E-3</v>
      </c>
      <c r="K2538" s="6">
        <f t="shared" si="609"/>
        <v>1.3453151107077209E-3</v>
      </c>
      <c r="L2538" s="6">
        <f t="shared" si="610"/>
        <v>8.4075042775936225E-4</v>
      </c>
      <c r="M2538" s="9">
        <f t="shared" si="611"/>
        <v>0.52498457216215688</v>
      </c>
      <c r="N2538" s="9">
        <f t="shared" si="612"/>
        <v>0.90301004434267462</v>
      </c>
      <c r="O2538" s="9">
        <f t="shared" si="613"/>
        <v>1</v>
      </c>
      <c r="P2538" s="9">
        <f t="shared" si="614"/>
        <v>0.80933153883494391</v>
      </c>
      <c r="Q2538" s="10">
        <f t="shared" si="615"/>
        <v>0.13625827507745478</v>
      </c>
      <c r="R2538" s="10">
        <f t="shared" si="598"/>
        <v>0.5871203048367134</v>
      </c>
      <c r="S2538" s="10">
        <f>_xlfn.PERCENTILE.INC($R$1519:R2538,0.75)</f>
        <v>0.82215091694059383</v>
      </c>
      <c r="T2538" s="10">
        <f t="shared" si="599"/>
        <v>0.82215091694059383</v>
      </c>
      <c r="U2538" s="11">
        <f t="shared" si="616"/>
        <v>0.5871203048367134</v>
      </c>
      <c r="V2538" s="10">
        <f t="shared" si="600"/>
        <v>0.5950263028323528</v>
      </c>
      <c r="W2538" s="10">
        <f t="shared" si="601"/>
        <v>0.59462281380924165</v>
      </c>
      <c r="X2538" s="10">
        <f t="shared" si="617"/>
        <v>0.73390038104589184</v>
      </c>
      <c r="Y2538" s="10">
        <f>_xlfn.PERCENTILE.INC($X$1519:X2538,0.75)</f>
        <v>1.0276886461757424</v>
      </c>
      <c r="Z2538" s="10">
        <f t="shared" si="618"/>
        <v>1.0276886461757424</v>
      </c>
      <c r="AA2538" s="10">
        <f t="shared" si="619"/>
        <v>0.7312754282987407</v>
      </c>
      <c r="AB2538" s="10">
        <f t="shared" si="620"/>
        <v>0.35381621448068357</v>
      </c>
      <c r="AC2538" s="10">
        <f t="shared" si="621"/>
        <v>0.25873710378340098</v>
      </c>
      <c r="AD2538" s="13">
        <f t="shared" si="622"/>
        <v>353816.21448068356</v>
      </c>
      <c r="AE2538" s="13">
        <f t="shared" si="602"/>
        <v>258737.10378340099</v>
      </c>
      <c r="AF2538" s="13"/>
      <c r="AG2538" s="2">
        <f t="shared" si="597"/>
        <v>38443</v>
      </c>
      <c r="AH2538" s="3">
        <f t="shared" si="603"/>
        <v>1393.5581405337334</v>
      </c>
      <c r="AI2538" s="3">
        <f t="shared" si="604"/>
        <v>1019.0748260780027</v>
      </c>
      <c r="AJ2538" s="3">
        <f t="shared" si="623"/>
        <v>329759.66420843056</v>
      </c>
      <c r="AK2538" s="3">
        <f t="shared" si="624"/>
        <v>269486.2847660518</v>
      </c>
    </row>
    <row r="2539" spans="2:37" x14ac:dyDescent="0.2">
      <c r="B2539" s="5">
        <v>38446</v>
      </c>
      <c r="C2539" s="1">
        <v>215.18</v>
      </c>
      <c r="D2539" s="1">
        <f t="shared" si="625"/>
        <v>15</v>
      </c>
      <c r="E2539" s="1" t="b">
        <f t="shared" si="626"/>
        <v>1</v>
      </c>
      <c r="F2539" s="6">
        <f t="shared" si="627"/>
        <v>-6.8309794147511926E-3</v>
      </c>
      <c r="G2539" s="8">
        <f t="shared" si="605"/>
        <v>7.4230211716846376E-4</v>
      </c>
      <c r="H2539" s="8">
        <f t="shared" si="606"/>
        <v>1.1001067350514344E-3</v>
      </c>
      <c r="I2539" s="8">
        <f t="shared" si="607"/>
        <v>1.0623579678798335E-3</v>
      </c>
      <c r="J2539" s="6">
        <f t="shared" si="608"/>
        <v>1.6856697164504208E-3</v>
      </c>
      <c r="K2539" s="6">
        <f t="shared" si="609"/>
        <v>1.3453787196530526E-3</v>
      </c>
      <c r="L2539" s="6">
        <f t="shared" si="610"/>
        <v>8.4070784135123456E-4</v>
      </c>
      <c r="M2539" s="9">
        <f t="shared" si="611"/>
        <v>0.44036035643539811</v>
      </c>
      <c r="N2539" s="9">
        <f t="shared" si="612"/>
        <v>0.81769298040861749</v>
      </c>
      <c r="O2539" s="9">
        <f t="shared" si="613"/>
        <v>1</v>
      </c>
      <c r="P2539" s="9">
        <f t="shared" si="614"/>
        <v>0.75268444561467185</v>
      </c>
      <c r="Q2539" s="10">
        <f t="shared" si="615"/>
        <v>0.13050176047730352</v>
      </c>
      <c r="R2539" s="10">
        <f t="shared" si="598"/>
        <v>0.61301855015138562</v>
      </c>
      <c r="S2539" s="10">
        <f>_xlfn.PERCENTILE.INC($R$1519:R2539,0.75)</f>
        <v>0.82198415927512802</v>
      </c>
      <c r="T2539" s="10">
        <f t="shared" si="599"/>
        <v>0.82198415927512802</v>
      </c>
      <c r="U2539" s="11">
        <f t="shared" si="616"/>
        <v>0.61301855015138562</v>
      </c>
      <c r="V2539" s="10">
        <f t="shared" si="600"/>
        <v>0.80933153883494391</v>
      </c>
      <c r="W2539" s="10">
        <f t="shared" si="601"/>
        <v>0.5871203048367134</v>
      </c>
      <c r="X2539" s="10">
        <f t="shared" si="617"/>
        <v>0.76627318768923203</v>
      </c>
      <c r="Y2539" s="10">
        <f>_xlfn.PERCENTILE.INC($X$1519:X2539,0.75)</f>
        <v>1.02748019909391</v>
      </c>
      <c r="Z2539" s="10">
        <f t="shared" si="618"/>
        <v>1.02748019909391</v>
      </c>
      <c r="AA2539" s="10">
        <f t="shared" si="619"/>
        <v>0.76627318768923203</v>
      </c>
      <c r="AB2539" s="10">
        <f t="shared" si="620"/>
        <v>0.47517497979473861</v>
      </c>
      <c r="AC2539" s="10">
        <f t="shared" si="621"/>
        <v>0.3641138464774808</v>
      </c>
      <c r="AD2539" s="13">
        <f t="shared" si="622"/>
        <v>475174.97979473858</v>
      </c>
      <c r="AE2539" s="13">
        <f t="shared" si="602"/>
        <v>364113.84647748078</v>
      </c>
      <c r="AF2539" s="13"/>
      <c r="AG2539" s="2">
        <f t="shared" si="597"/>
        <v>38446</v>
      </c>
      <c r="AH2539" s="3">
        <f t="shared" si="603"/>
        <v>-2416.9112777227424</v>
      </c>
      <c r="AI2539" s="3">
        <f t="shared" si="604"/>
        <v>-1767.4278297767551</v>
      </c>
      <c r="AJ2539" s="3">
        <f t="shared" si="623"/>
        <v>327342.75293070782</v>
      </c>
      <c r="AK2539" s="3">
        <f t="shared" si="624"/>
        <v>267718.85693627503</v>
      </c>
    </row>
    <row r="2540" spans="2:37" x14ac:dyDescent="0.2">
      <c r="B2540" s="5">
        <v>38447</v>
      </c>
      <c r="C2540" s="1">
        <v>218.93</v>
      </c>
      <c r="D2540" s="1">
        <f t="shared" si="625"/>
        <v>15</v>
      </c>
      <c r="E2540" s="1" t="b">
        <f t="shared" si="626"/>
        <v>0</v>
      </c>
      <c r="F2540" s="6">
        <f t="shared" si="627"/>
        <v>1.7427270192396982E-2</v>
      </c>
      <c r="G2540" s="8">
        <f t="shared" si="605"/>
        <v>1.1302694328949381E-3</v>
      </c>
      <c r="H2540" s="8">
        <f t="shared" si="606"/>
        <v>1.2798245427358571E-3</v>
      </c>
      <c r="I2540" s="8">
        <f t="shared" si="607"/>
        <v>1.1683124146084866E-3</v>
      </c>
      <c r="J2540" s="6">
        <f t="shared" si="608"/>
        <v>1.6852857311157893E-3</v>
      </c>
      <c r="K2540" s="6">
        <f t="shared" si="609"/>
        <v>1.3455103118585404E-3</v>
      </c>
      <c r="L2540" s="6">
        <f t="shared" si="610"/>
        <v>8.4059974738038396E-4</v>
      </c>
      <c r="M2540" s="9">
        <f t="shared" si="611"/>
        <v>0.67066931857698242</v>
      </c>
      <c r="N2540" s="9">
        <f t="shared" si="612"/>
        <v>0.95118151935086093</v>
      </c>
      <c r="O2540" s="9">
        <f t="shared" si="613"/>
        <v>1</v>
      </c>
      <c r="P2540" s="9">
        <f t="shared" si="614"/>
        <v>0.87395027930928115</v>
      </c>
      <c r="Q2540" s="10">
        <f t="shared" si="615"/>
        <v>0.13442608284719854</v>
      </c>
      <c r="R2540" s="10">
        <f t="shared" si="598"/>
        <v>0.59512260050704302</v>
      </c>
      <c r="S2540" s="10">
        <f>_xlfn.PERCENTILE.INC($R$1519:R2540,0.75)</f>
        <v>0.82160837220891114</v>
      </c>
      <c r="T2540" s="10">
        <f t="shared" si="599"/>
        <v>0.82160837220891114</v>
      </c>
      <c r="U2540" s="11">
        <f t="shared" si="616"/>
        <v>0.59512260050704302</v>
      </c>
      <c r="V2540" s="10">
        <f t="shared" si="600"/>
        <v>0.80933153883494391</v>
      </c>
      <c r="W2540" s="10">
        <f t="shared" si="601"/>
        <v>0.5871203048367134</v>
      </c>
      <c r="X2540" s="10">
        <f t="shared" si="617"/>
        <v>0.7439032506338038</v>
      </c>
      <c r="Y2540" s="10">
        <f>_xlfn.PERCENTILE.INC($X$1519:X2540,0.75)</f>
        <v>1.0270104652611389</v>
      </c>
      <c r="Z2540" s="10">
        <f t="shared" si="618"/>
        <v>1.0270104652611389</v>
      </c>
      <c r="AA2540" s="10">
        <f t="shared" si="619"/>
        <v>0.76627318768923203</v>
      </c>
      <c r="AB2540" s="10">
        <f t="shared" si="620"/>
        <v>0.47517497979473861</v>
      </c>
      <c r="AC2540" s="10">
        <f t="shared" si="621"/>
        <v>0.3641138464774808</v>
      </c>
      <c r="AD2540" s="13">
        <f t="shared" si="622"/>
        <v>475174.97979473858</v>
      </c>
      <c r="AE2540" s="13">
        <f t="shared" si="602"/>
        <v>364113.84647748078</v>
      </c>
      <c r="AF2540" s="13"/>
      <c r="AG2540" s="2">
        <f t="shared" si="597"/>
        <v>38447</v>
      </c>
      <c r="AH2540" s="3">
        <f t="shared" si="603"/>
        <v>8281.0027615496856</v>
      </c>
      <c r="AI2540" s="3">
        <f t="shared" si="604"/>
        <v>6345.5103833560115</v>
      </c>
      <c r="AJ2540" s="3">
        <f t="shared" si="623"/>
        <v>335623.75569225749</v>
      </c>
      <c r="AK2540" s="3">
        <f t="shared" si="624"/>
        <v>274064.36731963104</v>
      </c>
    </row>
    <row r="2541" spans="2:37" x14ac:dyDescent="0.2">
      <c r="B2541" s="5">
        <v>38448</v>
      </c>
      <c r="C2541" s="1">
        <v>220.51</v>
      </c>
      <c r="D2541" s="1">
        <f t="shared" si="625"/>
        <v>15</v>
      </c>
      <c r="E2541" s="1" t="b">
        <f t="shared" si="626"/>
        <v>0</v>
      </c>
      <c r="F2541" s="6">
        <f t="shared" si="627"/>
        <v>7.2169186497965665E-3</v>
      </c>
      <c r="G2541" s="8">
        <f t="shared" si="605"/>
        <v>1.2815286052340891E-3</v>
      </c>
      <c r="H2541" s="8">
        <f t="shared" si="606"/>
        <v>1.3394606962420933E-3</v>
      </c>
      <c r="I2541" s="8">
        <f t="shared" si="607"/>
        <v>1.2064748801853273E-3</v>
      </c>
      <c r="J2541" s="6">
        <f t="shared" si="608"/>
        <v>1.6848864754788393E-3</v>
      </c>
      <c r="K2541" s="6">
        <f t="shared" si="609"/>
        <v>1.3456325097046546E-3</v>
      </c>
      <c r="L2541" s="6">
        <f t="shared" si="610"/>
        <v>8.405686412223817E-4</v>
      </c>
      <c r="M2541" s="9">
        <f t="shared" si="611"/>
        <v>0.76060234554965067</v>
      </c>
      <c r="N2541" s="9">
        <f t="shared" si="612"/>
        <v>0.99541344801195686</v>
      </c>
      <c r="O2541" s="9">
        <f t="shared" si="613"/>
        <v>1</v>
      </c>
      <c r="P2541" s="9">
        <f t="shared" si="614"/>
        <v>0.91867193118720258</v>
      </c>
      <c r="Q2541" s="10">
        <f t="shared" si="615"/>
        <v>0.13377310634907835</v>
      </c>
      <c r="R2541" s="10">
        <f t="shared" si="598"/>
        <v>0.59802752723138186</v>
      </c>
      <c r="S2541" s="10">
        <f>_xlfn.PERCENTILE.INC($R$1519:R2541,0.75)</f>
        <v>0.82123258514269426</v>
      </c>
      <c r="T2541" s="10">
        <f t="shared" si="599"/>
        <v>0.82123258514269426</v>
      </c>
      <c r="U2541" s="11">
        <f t="shared" si="616"/>
        <v>0.59802752723138186</v>
      </c>
      <c r="V2541" s="10">
        <f t="shared" si="600"/>
        <v>0.80933153883494391</v>
      </c>
      <c r="W2541" s="10">
        <f t="shared" si="601"/>
        <v>0.5871203048367134</v>
      </c>
      <c r="X2541" s="10">
        <f t="shared" si="617"/>
        <v>0.74753440903922741</v>
      </c>
      <c r="Y2541" s="10">
        <f>_xlfn.PERCENTILE.INC($X$1519:X2541,0.75)</f>
        <v>1.0265407314283679</v>
      </c>
      <c r="Z2541" s="10">
        <f t="shared" si="618"/>
        <v>1.0265407314283679</v>
      </c>
      <c r="AA2541" s="10">
        <f t="shared" si="619"/>
        <v>0.76627318768923203</v>
      </c>
      <c r="AB2541" s="10">
        <f t="shared" si="620"/>
        <v>0.47517497979473861</v>
      </c>
      <c r="AC2541" s="10">
        <f t="shared" si="621"/>
        <v>0.3641138464774808</v>
      </c>
      <c r="AD2541" s="13">
        <f t="shared" si="622"/>
        <v>475174.97979473858</v>
      </c>
      <c r="AE2541" s="13">
        <f t="shared" si="602"/>
        <v>364113.84647748078</v>
      </c>
      <c r="AF2541" s="13"/>
      <c r="AG2541" s="2">
        <f t="shared" si="597"/>
        <v>38448</v>
      </c>
      <c r="AH2541" s="3">
        <f t="shared" si="603"/>
        <v>3429.2991735973555</v>
      </c>
      <c r="AI2541" s="3">
        <f t="shared" si="604"/>
        <v>2627.7800092924949</v>
      </c>
      <c r="AJ2541" s="3">
        <f t="shared" si="623"/>
        <v>339053.05486585485</v>
      </c>
      <c r="AK2541" s="3">
        <f t="shared" si="624"/>
        <v>276692.14732892351</v>
      </c>
    </row>
    <row r="2542" spans="2:37" x14ac:dyDescent="0.2">
      <c r="B2542" s="5">
        <v>38449</v>
      </c>
      <c r="C2542" s="1">
        <v>221.42</v>
      </c>
      <c r="D2542" s="1">
        <f t="shared" si="625"/>
        <v>15</v>
      </c>
      <c r="E2542" s="1" t="b">
        <f t="shared" si="626"/>
        <v>0</v>
      </c>
      <c r="F2542" s="6">
        <f t="shared" si="627"/>
        <v>4.1267969706588747E-3</v>
      </c>
      <c r="G2542" s="8">
        <f t="shared" si="605"/>
        <v>1.2992215587266992E-3</v>
      </c>
      <c r="H2542" s="8">
        <f t="shared" si="606"/>
        <v>1.3835938029967982E-3</v>
      </c>
      <c r="I2542" s="8">
        <f t="shared" si="607"/>
        <v>1.2142594566126662E-3</v>
      </c>
      <c r="J2542" s="6">
        <f t="shared" si="608"/>
        <v>1.684387182587025E-3</v>
      </c>
      <c r="K2542" s="6">
        <f t="shared" si="609"/>
        <v>1.3457450792631746E-3</v>
      </c>
      <c r="L2542" s="6">
        <f t="shared" si="610"/>
        <v>8.4044299970273363E-4</v>
      </c>
      <c r="M2542" s="9">
        <f t="shared" si="611"/>
        <v>0.77133189575287808</v>
      </c>
      <c r="N2542" s="9">
        <f t="shared" si="612"/>
        <v>1</v>
      </c>
      <c r="O2542" s="9">
        <f t="shared" si="613"/>
        <v>1</v>
      </c>
      <c r="P2542" s="9">
        <f t="shared" si="614"/>
        <v>0.92377729858429269</v>
      </c>
      <c r="Q2542" s="10">
        <f t="shared" si="615"/>
        <v>0.13387260742981902</v>
      </c>
      <c r="R2542" s="10">
        <f t="shared" si="598"/>
        <v>0.59758304208677615</v>
      </c>
      <c r="S2542" s="10">
        <f>_xlfn.PERCENTILE.INC($R$1519:R2542,0.75)</f>
        <v>0.82085679807647727</v>
      </c>
      <c r="T2542" s="10">
        <f t="shared" si="599"/>
        <v>0.82085679807647727</v>
      </c>
      <c r="U2542" s="11">
        <f t="shared" si="616"/>
        <v>0.59758304208677615</v>
      </c>
      <c r="V2542" s="10">
        <f t="shared" si="600"/>
        <v>0.80933153883494391</v>
      </c>
      <c r="W2542" s="10">
        <f t="shared" si="601"/>
        <v>0.5871203048367134</v>
      </c>
      <c r="X2542" s="10">
        <f t="shared" si="617"/>
        <v>0.74697880260847027</v>
      </c>
      <c r="Y2542" s="10">
        <f>_xlfn.PERCENTILE.INC($X$1519:X2542,0.75)</f>
        <v>1.0260709975955966</v>
      </c>
      <c r="Z2542" s="10">
        <f t="shared" si="618"/>
        <v>1.0260709975955966</v>
      </c>
      <c r="AA2542" s="10">
        <f t="shared" si="619"/>
        <v>0.76627318768923203</v>
      </c>
      <c r="AB2542" s="10">
        <f t="shared" si="620"/>
        <v>0.47517497979473861</v>
      </c>
      <c r="AC2542" s="10">
        <f t="shared" si="621"/>
        <v>0.3641138464774808</v>
      </c>
      <c r="AD2542" s="13">
        <f t="shared" si="622"/>
        <v>475174.97979473858</v>
      </c>
      <c r="AE2542" s="13">
        <f t="shared" si="602"/>
        <v>364113.84647748078</v>
      </c>
      <c r="AF2542" s="13"/>
      <c r="AG2542" s="2">
        <f t="shared" ref="AG2542:AG2605" si="628">B2542</f>
        <v>38449</v>
      </c>
      <c r="AH2542" s="3">
        <f t="shared" si="603"/>
        <v>1960.9506671498191</v>
      </c>
      <c r="AI2542" s="3">
        <f t="shared" si="604"/>
        <v>1502.6239186182183</v>
      </c>
      <c r="AJ2542" s="3">
        <f t="shared" si="623"/>
        <v>341014.00553300465</v>
      </c>
      <c r="AK2542" s="3">
        <f t="shared" si="624"/>
        <v>278194.77124754171</v>
      </c>
    </row>
    <row r="2543" spans="2:37" x14ac:dyDescent="0.2">
      <c r="B2543" s="5">
        <v>38450</v>
      </c>
      <c r="C2543" s="1">
        <v>221.25</v>
      </c>
      <c r="D2543" s="1">
        <f t="shared" si="625"/>
        <v>15</v>
      </c>
      <c r="E2543" s="1" t="b">
        <f t="shared" si="626"/>
        <v>0</v>
      </c>
      <c r="F2543" s="6">
        <f t="shared" si="627"/>
        <v>-7.6777165567698535E-4</v>
      </c>
      <c r="G2543" s="8">
        <f t="shared" si="605"/>
        <v>1.1483570815793739E-3</v>
      </c>
      <c r="H2543" s="8">
        <f t="shared" si="606"/>
        <v>1.3668285612800555E-3</v>
      </c>
      <c r="I2543" s="8">
        <f t="shared" si="607"/>
        <v>1.2012858572988531E-3</v>
      </c>
      <c r="J2543" s="6">
        <f t="shared" si="608"/>
        <v>1.6838595745344788E-3</v>
      </c>
      <c r="K2543" s="6">
        <f t="shared" si="609"/>
        <v>1.3458322687130407E-3</v>
      </c>
      <c r="L2543" s="6">
        <f t="shared" si="610"/>
        <v>8.4023938713427202E-4</v>
      </c>
      <c r="M2543" s="9">
        <f t="shared" si="611"/>
        <v>0.6819791263751015</v>
      </c>
      <c r="N2543" s="9">
        <f t="shared" si="612"/>
        <v>1</v>
      </c>
      <c r="O2543" s="9">
        <f t="shared" si="613"/>
        <v>1</v>
      </c>
      <c r="P2543" s="9">
        <f t="shared" si="614"/>
        <v>0.89399304212503383</v>
      </c>
      <c r="Q2543" s="10">
        <f t="shared" si="615"/>
        <v>0.13286763348836741</v>
      </c>
      <c r="R2543" s="10">
        <f t="shared" ref="R2543:R2606" si="629">IF(B2543&lt;&gt;"",$C$7/Q2543,"")</f>
        <v>0.60210299453406024</v>
      </c>
      <c r="S2543" s="10">
        <f>_xlfn.PERCENTILE.INC($R$1519:R2543,0.75)</f>
        <v>0.82048101101026039</v>
      </c>
      <c r="T2543" s="10">
        <f t="shared" ref="T2543:T2606" si="630">MIN(S2543,$C$9)</f>
        <v>0.82048101101026039</v>
      </c>
      <c r="U2543" s="11">
        <f t="shared" si="616"/>
        <v>0.60210299453406024</v>
      </c>
      <c r="V2543" s="10">
        <f t="shared" ref="V2543:V2606" si="631">IF(B2543&lt;&gt;"",IF($E2543,P2542,V2542),"")</f>
        <v>0.80933153883494391</v>
      </c>
      <c r="W2543" s="10">
        <f t="shared" ref="W2543:W2606" si="632">IF(B2543&lt;&gt;"",IF($E2543,U2542,W2542),"")</f>
        <v>0.5871203048367134</v>
      </c>
      <c r="X2543" s="10">
        <f t="shared" si="617"/>
        <v>0.75262874316757533</v>
      </c>
      <c r="Y2543" s="10">
        <f>_xlfn.PERCENTILE.INC($X$1519:X2543,0.75)</f>
        <v>1.0256012637628256</v>
      </c>
      <c r="Z2543" s="10">
        <f t="shared" si="618"/>
        <v>1.0256012637628256</v>
      </c>
      <c r="AA2543" s="10">
        <f t="shared" si="619"/>
        <v>0.76627318768923203</v>
      </c>
      <c r="AB2543" s="10">
        <f t="shared" si="620"/>
        <v>0.47517497979473861</v>
      </c>
      <c r="AC2543" s="10">
        <f t="shared" si="621"/>
        <v>0.3641138464774808</v>
      </c>
      <c r="AD2543" s="13">
        <f t="shared" si="622"/>
        <v>475174.97979473858</v>
      </c>
      <c r="AE2543" s="13">
        <f t="shared" ref="AE2543:AE2606" si="633">IF(B2543&lt;&gt;"",AC2543*$C$6,"")</f>
        <v>364113.84647748078</v>
      </c>
      <c r="AF2543" s="13"/>
      <c r="AG2543" s="2">
        <f t="shared" si="628"/>
        <v>38450</v>
      </c>
      <c r="AH2543" s="3">
        <f t="shared" ref="AH2543:AH2606" si="634">IF(B2543&lt;&gt;"",AD2542*$F2543,"")</f>
        <v>-364.82588097328448</v>
      </c>
      <c r="AI2543" s="3">
        <f t="shared" ref="AI2543:AI2606" si="635">IF(B2543&lt;&gt;"",AE2542*$F2543,"")</f>
        <v>-279.55629076493108</v>
      </c>
      <c r="AJ2543" s="3">
        <f t="shared" si="623"/>
        <v>340649.17965203134</v>
      </c>
      <c r="AK2543" s="3">
        <f t="shared" si="624"/>
        <v>277915.21495677676</v>
      </c>
    </row>
    <row r="2544" spans="2:37" x14ac:dyDescent="0.2">
      <c r="B2544" s="5">
        <v>38453</v>
      </c>
      <c r="C2544" s="1">
        <v>223.26</v>
      </c>
      <c r="D2544" s="1">
        <f t="shared" si="625"/>
        <v>16</v>
      </c>
      <c r="E2544" s="1" t="b">
        <f t="shared" si="626"/>
        <v>1</v>
      </c>
      <c r="F2544" s="6">
        <f t="shared" si="627"/>
        <v>9.0847457627118988E-3</v>
      </c>
      <c r="G2544" s="8">
        <f t="shared" ref="G2544:G2607" si="636">ma(F2479:F2544,"e")</f>
        <v>1.3513992069309035E-3</v>
      </c>
      <c r="H2544" s="8">
        <f t="shared" ref="H2544:H2607" si="637">ma(F2413:F2544,"e")</f>
        <v>1.4469577876376684E-3</v>
      </c>
      <c r="I2544" s="8">
        <f t="shared" ref="I2544:I2607" si="638">ma(F2295:F2544,"e")</f>
        <v>1.2323159174411884E-3</v>
      </c>
      <c r="J2544" s="6">
        <f t="shared" ref="J2544:J2607" si="639">IF(B2544&lt;&gt;"",_xlfn.STDEV.S(G1295:G2544),"")</f>
        <v>1.6834507377616495E-3</v>
      </c>
      <c r="K2544" s="6">
        <f t="shared" ref="K2544:K2607" si="640">IF(B2544&lt;&gt;"",_xlfn.STDEV.S(H1295:H2544),"")</f>
        <v>1.3459158504220766E-3</v>
      </c>
      <c r="L2544" s="6">
        <f t="shared" ref="L2544:L2607" si="641">IF(B2544&lt;&gt;"",_xlfn.STDEV.S(I1295:I2544),"")</f>
        <v>8.4011666628359418E-4</v>
      </c>
      <c r="M2544" s="9">
        <f t="shared" ref="M2544:M2607" si="642">IF(B2544&lt;&gt;"",MIN(1,MAX(-1,G2544/J2544)),"")</f>
        <v>0.80275542171655789</v>
      </c>
      <c r="N2544" s="9">
        <f t="shared" ref="N2544:N2607" si="643">IF(B2544&lt;&gt;"",MIN(1,MAX(-1,H2544/K2544)),"")</f>
        <v>1</v>
      </c>
      <c r="O2544" s="9">
        <f t="shared" ref="O2544:O2607" si="644">IF(B2544&lt;&gt;"",MIN(1,MAX(-1,I2544/L2544)),"")</f>
        <v>1</v>
      </c>
      <c r="P2544" s="9">
        <f t="shared" ref="P2544:P2607" si="645">IF(B2544&lt;&gt;"",AVERAGE(M2544:O2544),"")</f>
        <v>0.93425180723885271</v>
      </c>
      <c r="Q2544" s="10">
        <f t="shared" ref="Q2544:Q2607" si="646">IF(B2544&lt;&gt;"",SQRT(250)*_xlfn.STDEV.S(F2485:F2544),"")</f>
        <v>0.13279488905841416</v>
      </c>
      <c r="R2544" s="10">
        <f t="shared" si="629"/>
        <v>0.60243282378743801</v>
      </c>
      <c r="S2544" s="10">
        <f>_xlfn.PERCENTILE.INC($R$1519:R2544,0.75)</f>
        <v>0.8204776020241592</v>
      </c>
      <c r="T2544" s="10">
        <f t="shared" si="630"/>
        <v>0.8204776020241592</v>
      </c>
      <c r="U2544" s="11">
        <f t="shared" ref="U2544:U2607" si="647">IF(B2544&lt;&gt;"",MIN(T2544,R2544),"")</f>
        <v>0.60243282378743801</v>
      </c>
      <c r="V2544" s="10">
        <f t="shared" si="631"/>
        <v>0.89399304212503383</v>
      </c>
      <c r="W2544" s="10">
        <f t="shared" si="632"/>
        <v>0.60210299453406024</v>
      </c>
      <c r="X2544" s="10">
        <f t="shared" ref="X2544:X2607" si="648">$C$8/Q2544</f>
        <v>0.75304102973429754</v>
      </c>
      <c r="Y2544" s="10">
        <f>_xlfn.PERCENTILE.INC($X$1519:X2544,0.75)</f>
        <v>1.025597002530199</v>
      </c>
      <c r="Z2544" s="10">
        <f t="shared" ref="Z2544:Z2607" si="649">MIN($C$10,Y2544)</f>
        <v>1.025597002530199</v>
      </c>
      <c r="AA2544" s="10">
        <f t="shared" ref="AA2544:AA2607" si="650">IF(E2544,MIN(Z2544,X2544),AA2543)</f>
        <v>0.75304102973429754</v>
      </c>
      <c r="AB2544" s="10">
        <f t="shared" ref="AB2544:AB2607" si="651">IF(B2544&lt;&gt;"",V2544*W2544,"")</f>
        <v>0.53827588775609714</v>
      </c>
      <c r="AC2544" s="10">
        <f t="shared" ref="AC2544:AC2607" si="652">IF(B2544&lt;&gt;"",V2544*W2544*AA2544,"")</f>
        <v>0.40534382879699454</v>
      </c>
      <c r="AD2544" s="13">
        <f t="shared" ref="AD2544:AD2607" si="653">IF(B2544&lt;&gt;"",AB2544*$C$6,"")</f>
        <v>538275.88775609713</v>
      </c>
      <c r="AE2544" s="13">
        <f t="shared" si="633"/>
        <v>405343.82879699452</v>
      </c>
      <c r="AF2544" s="13"/>
      <c r="AG2544" s="2">
        <f t="shared" si="628"/>
        <v>38453</v>
      </c>
      <c r="AH2544" s="3">
        <f t="shared" si="634"/>
        <v>4316.8438842369633</v>
      </c>
      <c r="AI2544" s="3">
        <f t="shared" si="635"/>
        <v>3307.8817239310242</v>
      </c>
      <c r="AJ2544" s="3">
        <f t="shared" ref="AJ2544:AJ2607" si="654">AJ2543+AH2544</f>
        <v>344966.02353626827</v>
      </c>
      <c r="AK2544" s="3">
        <f t="shared" ref="AK2544:AK2607" si="655">AK2543+AI2544</f>
        <v>281223.09668070776</v>
      </c>
    </row>
    <row r="2545" spans="2:37" x14ac:dyDescent="0.2">
      <c r="B2545" s="5">
        <v>38454</v>
      </c>
      <c r="C2545" s="1">
        <v>222.03</v>
      </c>
      <c r="D2545" s="1">
        <f t="shared" si="625"/>
        <v>16</v>
      </c>
      <c r="E2545" s="1" t="b">
        <f t="shared" si="626"/>
        <v>0</v>
      </c>
      <c r="F2545" s="6">
        <f t="shared" si="627"/>
        <v>-5.5092717011555603E-3</v>
      </c>
      <c r="G2545" s="8">
        <f t="shared" si="636"/>
        <v>1.3725698105213166E-3</v>
      </c>
      <c r="H2545" s="8">
        <f t="shared" si="637"/>
        <v>1.3775808807486127E-3</v>
      </c>
      <c r="I2545" s="8">
        <f t="shared" si="638"/>
        <v>1.1907122893938598E-3</v>
      </c>
      <c r="J2545" s="6">
        <f t="shared" si="639"/>
        <v>1.6831752604065298E-3</v>
      </c>
      <c r="K2545" s="6">
        <f t="shared" si="640"/>
        <v>1.345892853254121E-3</v>
      </c>
      <c r="L2545" s="6">
        <f t="shared" si="641"/>
        <v>8.397748440552692E-4</v>
      </c>
      <c r="M2545" s="9">
        <f t="shared" si="642"/>
        <v>0.81546458221457341</v>
      </c>
      <c r="N2545" s="9">
        <f t="shared" si="643"/>
        <v>1</v>
      </c>
      <c r="O2545" s="9">
        <f t="shared" si="644"/>
        <v>1</v>
      </c>
      <c r="P2545" s="9">
        <f t="shared" si="645"/>
        <v>0.93848819407152451</v>
      </c>
      <c r="Q2545" s="10">
        <f t="shared" si="646"/>
        <v>0.13336749355609642</v>
      </c>
      <c r="R2545" s="10">
        <f t="shared" si="629"/>
        <v>0.59984631837105618</v>
      </c>
      <c r="S2545" s="10">
        <f>_xlfn.PERCENTILE.INC($R$1519:R2545,0.75)</f>
        <v>0.82047419303805802</v>
      </c>
      <c r="T2545" s="10">
        <f t="shared" si="630"/>
        <v>0.82047419303805802</v>
      </c>
      <c r="U2545" s="11">
        <f t="shared" si="647"/>
        <v>0.59984631837105618</v>
      </c>
      <c r="V2545" s="10">
        <f t="shared" si="631"/>
        <v>0.89399304212503383</v>
      </c>
      <c r="W2545" s="10">
        <f t="shared" si="632"/>
        <v>0.60210299453406024</v>
      </c>
      <c r="X2545" s="10">
        <f t="shared" si="648"/>
        <v>0.7498078979638203</v>
      </c>
      <c r="Y2545" s="10">
        <f>_xlfn.PERCENTILE.INC($X$1519:X2545,0.75)</f>
        <v>1.0255927412975727</v>
      </c>
      <c r="Z2545" s="10">
        <f t="shared" si="649"/>
        <v>1.0255927412975727</v>
      </c>
      <c r="AA2545" s="10">
        <f t="shared" si="650"/>
        <v>0.75304102973429754</v>
      </c>
      <c r="AB2545" s="10">
        <f t="shared" si="651"/>
        <v>0.53827588775609714</v>
      </c>
      <c r="AC2545" s="10">
        <f t="shared" si="652"/>
        <v>0.40534382879699454</v>
      </c>
      <c r="AD2545" s="13">
        <f t="shared" si="653"/>
        <v>538275.88775609713</v>
      </c>
      <c r="AE2545" s="13">
        <f t="shared" si="633"/>
        <v>405343.82879699452</v>
      </c>
      <c r="AF2545" s="13"/>
      <c r="AG2545" s="2">
        <f t="shared" si="628"/>
        <v>38454</v>
      </c>
      <c r="AH2545" s="3">
        <f t="shared" si="634"/>
        <v>-2965.5081158290527</v>
      </c>
      <c r="AI2545" s="3">
        <f t="shared" si="635"/>
        <v>-2233.1492852293263</v>
      </c>
      <c r="AJ2545" s="3">
        <f t="shared" si="654"/>
        <v>342000.51542043925</v>
      </c>
      <c r="AK2545" s="3">
        <f t="shared" si="655"/>
        <v>278989.94739547843</v>
      </c>
    </row>
    <row r="2546" spans="2:37" x14ac:dyDescent="0.2">
      <c r="B2546" s="5">
        <v>38455</v>
      </c>
      <c r="C2546" s="1">
        <v>225.06</v>
      </c>
      <c r="D2546" s="1">
        <f t="shared" si="625"/>
        <v>16</v>
      </c>
      <c r="E2546" s="1" t="b">
        <f t="shared" si="626"/>
        <v>0</v>
      </c>
      <c r="F2546" s="6">
        <f t="shared" si="627"/>
        <v>1.3646804485880182E-2</v>
      </c>
      <c r="G2546" s="8">
        <f t="shared" si="636"/>
        <v>1.6243199053699248E-3</v>
      </c>
      <c r="H2546" s="8">
        <f t="shared" si="637"/>
        <v>1.5286993152693828E-3</v>
      </c>
      <c r="I2546" s="8">
        <f t="shared" si="638"/>
        <v>1.268631911403875E-3</v>
      </c>
      <c r="J2546" s="6">
        <f t="shared" si="639"/>
        <v>1.6828766729240488E-3</v>
      </c>
      <c r="K2546" s="6">
        <f t="shared" si="640"/>
        <v>1.3461100645043779E-3</v>
      </c>
      <c r="L2546" s="6">
        <f t="shared" si="641"/>
        <v>8.3935905131865248E-4</v>
      </c>
      <c r="M2546" s="9">
        <f t="shared" si="642"/>
        <v>0.96520436197360804</v>
      </c>
      <c r="N2546" s="9">
        <f t="shared" si="643"/>
        <v>1</v>
      </c>
      <c r="O2546" s="9">
        <f t="shared" si="644"/>
        <v>1</v>
      </c>
      <c r="P2546" s="9">
        <f t="shared" si="645"/>
        <v>0.98840145399120261</v>
      </c>
      <c r="Q2546" s="10">
        <f t="shared" si="646"/>
        <v>0.13572293742729152</v>
      </c>
      <c r="R2546" s="10">
        <f t="shared" si="629"/>
        <v>0.58943610797443136</v>
      </c>
      <c r="S2546" s="10">
        <f>_xlfn.PERCENTILE.INC($R$1519:R2546,0.75)</f>
        <v>0.82047078405195684</v>
      </c>
      <c r="T2546" s="10">
        <f t="shared" si="630"/>
        <v>0.82047078405195684</v>
      </c>
      <c r="U2546" s="11">
        <f t="shared" si="647"/>
        <v>0.58943610797443136</v>
      </c>
      <c r="V2546" s="10">
        <f t="shared" si="631"/>
        <v>0.89399304212503383</v>
      </c>
      <c r="W2546" s="10">
        <f t="shared" si="632"/>
        <v>0.60210299453406024</v>
      </c>
      <c r="X2546" s="10">
        <f t="shared" si="648"/>
        <v>0.73679513496803928</v>
      </c>
      <c r="Y2546" s="10">
        <f>_xlfn.PERCENTILE.INC($X$1519:X2546,0.75)</f>
        <v>1.0255884800649462</v>
      </c>
      <c r="Z2546" s="10">
        <f t="shared" si="649"/>
        <v>1.0255884800649462</v>
      </c>
      <c r="AA2546" s="10">
        <f t="shared" si="650"/>
        <v>0.75304102973429754</v>
      </c>
      <c r="AB2546" s="10">
        <f t="shared" si="651"/>
        <v>0.53827588775609714</v>
      </c>
      <c r="AC2546" s="10">
        <f t="shared" si="652"/>
        <v>0.40534382879699454</v>
      </c>
      <c r="AD2546" s="13">
        <f t="shared" si="653"/>
        <v>538275.88775609713</v>
      </c>
      <c r="AE2546" s="13">
        <f t="shared" si="633"/>
        <v>405343.82879699452</v>
      </c>
      <c r="AF2546" s="13"/>
      <c r="AG2546" s="2">
        <f t="shared" si="628"/>
        <v>38455</v>
      </c>
      <c r="AH2546" s="3">
        <f t="shared" si="634"/>
        <v>7345.7457996710436</v>
      </c>
      <c r="AI2546" s="3">
        <f t="shared" si="635"/>
        <v>5531.6479811506733</v>
      </c>
      <c r="AJ2546" s="3">
        <f t="shared" si="654"/>
        <v>349346.26122011029</v>
      </c>
      <c r="AK2546" s="3">
        <f t="shared" si="655"/>
        <v>284521.59537662909</v>
      </c>
    </row>
    <row r="2547" spans="2:37" x14ac:dyDescent="0.2">
      <c r="B2547" s="5">
        <v>38456</v>
      </c>
      <c r="C2547" s="1">
        <v>224.61</v>
      </c>
      <c r="D2547" s="1">
        <f t="shared" si="625"/>
        <v>16</v>
      </c>
      <c r="E2547" s="1" t="b">
        <f t="shared" si="626"/>
        <v>0</v>
      </c>
      <c r="F2547" s="6">
        <f t="shared" si="627"/>
        <v>-1.9994668088508805E-3</v>
      </c>
      <c r="G2547" s="8">
        <f t="shared" si="636"/>
        <v>1.6187441618244606E-3</v>
      </c>
      <c r="H2547" s="8">
        <f t="shared" si="637"/>
        <v>1.4776823615146198E-3</v>
      </c>
      <c r="I2547" s="8">
        <f t="shared" si="638"/>
        <v>1.240425434770775E-3</v>
      </c>
      <c r="J2547" s="6">
        <f t="shared" si="639"/>
        <v>1.6825797063449663E-3</v>
      </c>
      <c r="K2547" s="6">
        <f t="shared" si="640"/>
        <v>1.3462354613921574E-3</v>
      </c>
      <c r="L2547" s="6">
        <f t="shared" si="641"/>
        <v>8.3911582740280402E-4</v>
      </c>
      <c r="M2547" s="9">
        <f t="shared" si="642"/>
        <v>0.9620609090435458</v>
      </c>
      <c r="N2547" s="9">
        <f t="shared" si="643"/>
        <v>1</v>
      </c>
      <c r="O2547" s="9">
        <f t="shared" si="644"/>
        <v>1</v>
      </c>
      <c r="P2547" s="9">
        <f t="shared" si="645"/>
        <v>0.98735363634784867</v>
      </c>
      <c r="Q2547" s="10">
        <f t="shared" si="646"/>
        <v>0.13565029382206298</v>
      </c>
      <c r="R2547" s="10">
        <f t="shared" si="629"/>
        <v>0.58975176349369851</v>
      </c>
      <c r="S2547" s="10">
        <f>_xlfn.PERCENTILE.INC($R$1519:R2547,0.75)</f>
        <v>0.82046737506585565</v>
      </c>
      <c r="T2547" s="10">
        <f t="shared" si="630"/>
        <v>0.82046737506585565</v>
      </c>
      <c r="U2547" s="11">
        <f t="shared" si="647"/>
        <v>0.58975176349369851</v>
      </c>
      <c r="V2547" s="10">
        <f t="shared" si="631"/>
        <v>0.89399304212503383</v>
      </c>
      <c r="W2547" s="10">
        <f t="shared" si="632"/>
        <v>0.60210299453406024</v>
      </c>
      <c r="X2547" s="10">
        <f t="shared" si="648"/>
        <v>0.73718970436712317</v>
      </c>
      <c r="Y2547" s="10">
        <f>_xlfn.PERCENTILE.INC($X$1519:X2547,0.75)</f>
        <v>1.0255842188323196</v>
      </c>
      <c r="Z2547" s="10">
        <f t="shared" si="649"/>
        <v>1.0255842188323196</v>
      </c>
      <c r="AA2547" s="10">
        <f t="shared" si="650"/>
        <v>0.75304102973429754</v>
      </c>
      <c r="AB2547" s="10">
        <f t="shared" si="651"/>
        <v>0.53827588775609714</v>
      </c>
      <c r="AC2547" s="10">
        <f t="shared" si="652"/>
        <v>0.40534382879699454</v>
      </c>
      <c r="AD2547" s="13">
        <f t="shared" si="653"/>
        <v>538275.88775609713</v>
      </c>
      <c r="AE2547" s="13">
        <f t="shared" si="633"/>
        <v>405343.82879699452</v>
      </c>
      <c r="AF2547" s="13"/>
      <c r="AG2547" s="2">
        <f t="shared" si="628"/>
        <v>38456</v>
      </c>
      <c r="AH2547" s="3">
        <f t="shared" si="634"/>
        <v>-1076.2647715730582</v>
      </c>
      <c r="AI2547" s="3">
        <f t="shared" si="635"/>
        <v>-810.47153185212426</v>
      </c>
      <c r="AJ2547" s="3">
        <f t="shared" si="654"/>
        <v>348269.99644853722</v>
      </c>
      <c r="AK2547" s="3">
        <f t="shared" si="655"/>
        <v>283711.12384477694</v>
      </c>
    </row>
    <row r="2548" spans="2:37" x14ac:dyDescent="0.2">
      <c r="B2548" s="5">
        <v>38457</v>
      </c>
      <c r="C2548" s="1">
        <v>222.32</v>
      </c>
      <c r="D2548" s="1">
        <f t="shared" si="625"/>
        <v>16</v>
      </c>
      <c r="E2548" s="1" t="b">
        <f t="shared" si="626"/>
        <v>0</v>
      </c>
      <c r="F2548" s="6">
        <f t="shared" si="627"/>
        <v>-1.0195449890922137E-2</v>
      </c>
      <c r="G2548" s="8">
        <f t="shared" si="636"/>
        <v>1.3295589992522703E-3</v>
      </c>
      <c r="H2548" s="8">
        <f t="shared" si="637"/>
        <v>1.3419750102144977E-3</v>
      </c>
      <c r="I2548" s="8">
        <f t="shared" si="638"/>
        <v>1.1724286384708954E-3</v>
      </c>
      <c r="J2548" s="6">
        <f t="shared" si="639"/>
        <v>1.6823833983235404E-3</v>
      </c>
      <c r="K2548" s="6">
        <f t="shared" si="640"/>
        <v>1.3462030672196749E-3</v>
      </c>
      <c r="L2548" s="6">
        <f t="shared" si="641"/>
        <v>8.3909921690166411E-4</v>
      </c>
      <c r="M2548" s="9">
        <f t="shared" si="642"/>
        <v>0.79028300004454866</v>
      </c>
      <c r="N2548" s="9">
        <f t="shared" si="643"/>
        <v>0.99685927249154949</v>
      </c>
      <c r="O2548" s="9">
        <f t="shared" si="644"/>
        <v>1</v>
      </c>
      <c r="P2548" s="9">
        <f t="shared" si="645"/>
        <v>0.92904742417869934</v>
      </c>
      <c r="Q2548" s="10">
        <f t="shared" si="646"/>
        <v>0.13728542713810801</v>
      </c>
      <c r="R2548" s="10">
        <f t="shared" si="629"/>
        <v>0.58272754557933271</v>
      </c>
      <c r="S2548" s="10">
        <f>_xlfn.PERCENTILE.INC($R$1519:R2548,0.75)</f>
        <v>0.82041226101162645</v>
      </c>
      <c r="T2548" s="10">
        <f t="shared" si="630"/>
        <v>0.82041226101162645</v>
      </c>
      <c r="U2548" s="11">
        <f t="shared" si="647"/>
        <v>0.58272754557933271</v>
      </c>
      <c r="V2548" s="10">
        <f t="shared" si="631"/>
        <v>0.89399304212503383</v>
      </c>
      <c r="W2548" s="10">
        <f t="shared" si="632"/>
        <v>0.60210299453406024</v>
      </c>
      <c r="X2548" s="10">
        <f t="shared" si="648"/>
        <v>0.72840943197416597</v>
      </c>
      <c r="Y2548" s="10">
        <f>_xlfn.PERCENTILE.INC($X$1519:X2548,0.75)</f>
        <v>1.0255153262645331</v>
      </c>
      <c r="Z2548" s="10">
        <f t="shared" si="649"/>
        <v>1.0255153262645331</v>
      </c>
      <c r="AA2548" s="10">
        <f t="shared" si="650"/>
        <v>0.75304102973429754</v>
      </c>
      <c r="AB2548" s="10">
        <f t="shared" si="651"/>
        <v>0.53827588775609714</v>
      </c>
      <c r="AC2548" s="10">
        <f t="shared" si="652"/>
        <v>0.40534382879699454</v>
      </c>
      <c r="AD2548" s="13">
        <f t="shared" si="653"/>
        <v>538275.88775609713</v>
      </c>
      <c r="AE2548" s="13">
        <f t="shared" si="633"/>
        <v>405343.82879699452</v>
      </c>
      <c r="AF2548" s="13"/>
      <c r="AG2548" s="2">
        <f t="shared" si="628"/>
        <v>38457</v>
      </c>
      <c r="AH2548" s="3">
        <f t="shared" si="634"/>
        <v>-5487.9648411089165</v>
      </c>
      <c r="AI2548" s="3">
        <f t="shared" si="635"/>
        <v>-4132.6626950942791</v>
      </c>
      <c r="AJ2548" s="3">
        <f t="shared" si="654"/>
        <v>342782.03160742827</v>
      </c>
      <c r="AK2548" s="3">
        <f t="shared" si="655"/>
        <v>279578.46114968264</v>
      </c>
    </row>
    <row r="2549" spans="2:37" x14ac:dyDescent="0.2">
      <c r="B2549" s="5">
        <v>38460</v>
      </c>
      <c r="C2549" s="1">
        <v>220.71</v>
      </c>
      <c r="D2549" s="1">
        <f t="shared" si="625"/>
        <v>17</v>
      </c>
      <c r="E2549" s="1" t="b">
        <f t="shared" si="626"/>
        <v>1</v>
      </c>
      <c r="F2549" s="6">
        <f t="shared" si="627"/>
        <v>-7.2418136020150348E-3</v>
      </c>
      <c r="G2549" s="8">
        <f t="shared" si="636"/>
        <v>1.054280734743231E-3</v>
      </c>
      <c r="H2549" s="8">
        <f t="shared" si="637"/>
        <v>1.232903432331958E-3</v>
      </c>
      <c r="I2549" s="8">
        <f t="shared" si="638"/>
        <v>1.1191944852549599E-3</v>
      </c>
      <c r="J2549" s="6">
        <f t="shared" si="639"/>
        <v>1.6820579056711408E-3</v>
      </c>
      <c r="K2549" s="6">
        <f t="shared" si="640"/>
        <v>1.3461588545257911E-3</v>
      </c>
      <c r="L2549" s="6">
        <f t="shared" si="641"/>
        <v>8.3903573041466291E-4</v>
      </c>
      <c r="M2549" s="9">
        <f t="shared" si="642"/>
        <v>0.62678028573729339</v>
      </c>
      <c r="N2549" s="9">
        <f t="shared" si="643"/>
        <v>0.91586771367059094</v>
      </c>
      <c r="O2549" s="9">
        <f t="shared" si="644"/>
        <v>1</v>
      </c>
      <c r="P2549" s="9">
        <f t="shared" si="645"/>
        <v>0.84754933313596137</v>
      </c>
      <c r="Q2549" s="10">
        <f t="shared" si="646"/>
        <v>0.13814936901961877</v>
      </c>
      <c r="R2549" s="10">
        <f t="shared" si="629"/>
        <v>0.57908335425432955</v>
      </c>
      <c r="S2549" s="10">
        <f>_xlfn.PERCENTILE.INC($R$1519:R2549,0.75)</f>
        <v>0.82035714695739725</v>
      </c>
      <c r="T2549" s="10">
        <f t="shared" si="630"/>
        <v>0.82035714695739725</v>
      </c>
      <c r="U2549" s="11">
        <f t="shared" si="647"/>
        <v>0.57908335425432955</v>
      </c>
      <c r="V2549" s="10">
        <f t="shared" si="631"/>
        <v>0.92904742417869934</v>
      </c>
      <c r="W2549" s="10">
        <f t="shared" si="632"/>
        <v>0.58272754557933271</v>
      </c>
      <c r="X2549" s="10">
        <f t="shared" si="648"/>
        <v>0.72385419281791197</v>
      </c>
      <c r="Y2549" s="10">
        <f>_xlfn.PERCENTILE.INC($X$1519:X2549,0.75)</f>
        <v>1.0254464336967466</v>
      </c>
      <c r="Z2549" s="10">
        <f t="shared" si="649"/>
        <v>1.0254464336967466</v>
      </c>
      <c r="AA2549" s="10">
        <f t="shared" si="650"/>
        <v>0.72385419281791197</v>
      </c>
      <c r="AB2549" s="10">
        <f t="shared" si="651"/>
        <v>0.54138152521845462</v>
      </c>
      <c r="AC2549" s="10">
        <f t="shared" si="652"/>
        <v>0.39188128694353452</v>
      </c>
      <c r="AD2549" s="13">
        <f t="shared" si="653"/>
        <v>541381.52521845466</v>
      </c>
      <c r="AE2549" s="13">
        <f t="shared" si="633"/>
        <v>391881.28694353451</v>
      </c>
      <c r="AF2549" s="13"/>
      <c r="AG2549" s="2">
        <f t="shared" si="628"/>
        <v>38460</v>
      </c>
      <c r="AH2549" s="3">
        <f t="shared" si="634"/>
        <v>-3898.0936455888223</v>
      </c>
      <c r="AI2549" s="3">
        <f t="shared" si="635"/>
        <v>-2935.4244528749286</v>
      </c>
      <c r="AJ2549" s="3">
        <f t="shared" si="654"/>
        <v>338883.93796183943</v>
      </c>
      <c r="AK2549" s="3">
        <f t="shared" si="655"/>
        <v>276643.03669680771</v>
      </c>
    </row>
    <row r="2550" spans="2:37" x14ac:dyDescent="0.2">
      <c r="B2550" s="5">
        <v>38461</v>
      </c>
      <c r="C2550" s="1">
        <v>223.47</v>
      </c>
      <c r="D2550" s="1">
        <f t="shared" si="625"/>
        <v>17</v>
      </c>
      <c r="E2550" s="1" t="b">
        <f t="shared" si="626"/>
        <v>0</v>
      </c>
      <c r="F2550" s="6">
        <f t="shared" si="627"/>
        <v>1.2505097186353176E-2</v>
      </c>
      <c r="G2550" s="8">
        <f t="shared" si="636"/>
        <v>1.3948257365839476E-3</v>
      </c>
      <c r="H2550" s="8">
        <f t="shared" si="637"/>
        <v>1.3566993886670676E-3</v>
      </c>
      <c r="I2550" s="8">
        <f t="shared" si="638"/>
        <v>1.1973207660462473E-3</v>
      </c>
      <c r="J2550" s="6">
        <f t="shared" si="639"/>
        <v>1.6819633342249872E-3</v>
      </c>
      <c r="K2550" s="6">
        <f t="shared" si="640"/>
        <v>1.3461538867663876E-3</v>
      </c>
      <c r="L2550" s="6">
        <f t="shared" si="641"/>
        <v>8.3916670367117289E-4</v>
      </c>
      <c r="M2550" s="9">
        <f t="shared" si="642"/>
        <v>0.82928427047231301</v>
      </c>
      <c r="N2550" s="9">
        <f t="shared" si="643"/>
        <v>1</v>
      </c>
      <c r="O2550" s="9">
        <f t="shared" si="644"/>
        <v>1</v>
      </c>
      <c r="P2550" s="9">
        <f t="shared" si="645"/>
        <v>0.94309475682410426</v>
      </c>
      <c r="Q2550" s="10">
        <f t="shared" si="646"/>
        <v>0.13947290961015885</v>
      </c>
      <c r="R2550" s="10">
        <f t="shared" si="629"/>
        <v>0.57358809121863341</v>
      </c>
      <c r="S2550" s="10">
        <f>_xlfn.PERCENTILE.INC($R$1519:R2550,0.75)</f>
        <v>0.82030203290316805</v>
      </c>
      <c r="T2550" s="10">
        <f t="shared" si="630"/>
        <v>0.82030203290316805</v>
      </c>
      <c r="U2550" s="11">
        <f t="shared" si="647"/>
        <v>0.57358809121863341</v>
      </c>
      <c r="V2550" s="10">
        <f t="shared" si="631"/>
        <v>0.92904742417869934</v>
      </c>
      <c r="W2550" s="10">
        <f t="shared" si="632"/>
        <v>0.58272754557933271</v>
      </c>
      <c r="X2550" s="10">
        <f t="shared" si="648"/>
        <v>0.71698511402329179</v>
      </c>
      <c r="Y2550" s="10">
        <f>_xlfn.PERCENTILE.INC($X$1519:X2550,0.75)</f>
        <v>1.0253775411289603</v>
      </c>
      <c r="Z2550" s="10">
        <f t="shared" si="649"/>
        <v>1.0253775411289603</v>
      </c>
      <c r="AA2550" s="10">
        <f t="shared" si="650"/>
        <v>0.72385419281791197</v>
      </c>
      <c r="AB2550" s="10">
        <f t="shared" si="651"/>
        <v>0.54138152521845462</v>
      </c>
      <c r="AC2550" s="10">
        <f t="shared" si="652"/>
        <v>0.39188128694353452</v>
      </c>
      <c r="AD2550" s="13">
        <f t="shared" si="653"/>
        <v>541381.52521845466</v>
      </c>
      <c r="AE2550" s="13">
        <f t="shared" si="633"/>
        <v>391881.28694353451</v>
      </c>
      <c r="AF2550" s="13"/>
      <c r="AG2550" s="2">
        <f t="shared" si="628"/>
        <v>38461</v>
      </c>
      <c r="AH2550" s="3">
        <f t="shared" si="634"/>
        <v>6770.0285877528877</v>
      </c>
      <c r="AI2550" s="3">
        <f t="shared" si="635"/>
        <v>4900.513578742055</v>
      </c>
      <c r="AJ2550" s="3">
        <f t="shared" si="654"/>
        <v>345653.96654959233</v>
      </c>
      <c r="AK2550" s="3">
        <f t="shared" si="655"/>
        <v>281543.55027554976</v>
      </c>
    </row>
    <row r="2551" spans="2:37" x14ac:dyDescent="0.2">
      <c r="B2551" s="5">
        <v>38462</v>
      </c>
      <c r="C2551" s="1">
        <v>226.27</v>
      </c>
      <c r="D2551" s="1">
        <f t="shared" si="625"/>
        <v>17</v>
      </c>
      <c r="E2551" s="1" t="b">
        <f t="shared" si="626"/>
        <v>0</v>
      </c>
      <c r="F2551" s="6">
        <f t="shared" si="627"/>
        <v>1.2529646037499509E-2</v>
      </c>
      <c r="G2551" s="8">
        <f t="shared" si="636"/>
        <v>1.6305201935252233E-3</v>
      </c>
      <c r="H2551" s="8">
        <f t="shared" si="637"/>
        <v>1.452073137709562E-3</v>
      </c>
      <c r="I2551" s="8">
        <f t="shared" si="638"/>
        <v>1.2804001396810357E-3</v>
      </c>
      <c r="J2551" s="6">
        <f t="shared" si="639"/>
        <v>1.6820358285967894E-3</v>
      </c>
      <c r="K2551" s="6">
        <f t="shared" si="640"/>
        <v>1.3462225042408546E-3</v>
      </c>
      <c r="L2551" s="6">
        <f t="shared" si="641"/>
        <v>8.3943290841126492E-4</v>
      </c>
      <c r="M2551" s="9">
        <f t="shared" si="642"/>
        <v>0.96937304533248725</v>
      </c>
      <c r="N2551" s="9">
        <f t="shared" si="643"/>
        <v>1</v>
      </c>
      <c r="O2551" s="9">
        <f t="shared" si="644"/>
        <v>1</v>
      </c>
      <c r="P2551" s="9">
        <f t="shared" si="645"/>
        <v>0.98979101511082901</v>
      </c>
      <c r="Q2551" s="10">
        <f t="shared" si="646"/>
        <v>0.1400572577459796</v>
      </c>
      <c r="R2551" s="10">
        <f t="shared" si="629"/>
        <v>0.57119496188548236</v>
      </c>
      <c r="S2551" s="10">
        <f>_xlfn.PERCENTILE.INC($R$1519:R2551,0.75)</f>
        <v>0.82024691884893886</v>
      </c>
      <c r="T2551" s="10">
        <f t="shared" si="630"/>
        <v>0.82024691884893886</v>
      </c>
      <c r="U2551" s="11">
        <f t="shared" si="647"/>
        <v>0.57119496188548236</v>
      </c>
      <c r="V2551" s="10">
        <f t="shared" si="631"/>
        <v>0.92904742417869934</v>
      </c>
      <c r="W2551" s="10">
        <f t="shared" si="632"/>
        <v>0.58272754557933271</v>
      </c>
      <c r="X2551" s="10">
        <f t="shared" si="648"/>
        <v>0.713993702356853</v>
      </c>
      <c r="Y2551" s="10">
        <f>_xlfn.PERCENTILE.INC($X$1519:X2551,0.75)</f>
        <v>1.0253086485611738</v>
      </c>
      <c r="Z2551" s="10">
        <f t="shared" si="649"/>
        <v>1.0253086485611738</v>
      </c>
      <c r="AA2551" s="10">
        <f t="shared" si="650"/>
        <v>0.72385419281791197</v>
      </c>
      <c r="AB2551" s="10">
        <f t="shared" si="651"/>
        <v>0.54138152521845462</v>
      </c>
      <c r="AC2551" s="10">
        <f t="shared" si="652"/>
        <v>0.39188128694353452</v>
      </c>
      <c r="AD2551" s="13">
        <f t="shared" si="653"/>
        <v>541381.52521845466</v>
      </c>
      <c r="AE2551" s="13">
        <f t="shared" si="633"/>
        <v>391881.28694353451</v>
      </c>
      <c r="AF2551" s="13"/>
      <c r="AG2551" s="2">
        <f t="shared" si="628"/>
        <v>38462</v>
      </c>
      <c r="AH2551" s="3">
        <f t="shared" si="634"/>
        <v>6783.3188822288512</v>
      </c>
      <c r="AI2551" s="3">
        <f t="shared" si="635"/>
        <v>4910.133814122265</v>
      </c>
      <c r="AJ2551" s="3">
        <f t="shared" si="654"/>
        <v>352437.28543182119</v>
      </c>
      <c r="AK2551" s="3">
        <f t="shared" si="655"/>
        <v>286453.684089672</v>
      </c>
    </row>
    <row r="2552" spans="2:37" x14ac:dyDescent="0.2">
      <c r="B2552" s="5">
        <v>38463</v>
      </c>
      <c r="C2552" s="1">
        <v>226.54</v>
      </c>
      <c r="D2552" s="1">
        <f t="shared" si="625"/>
        <v>17</v>
      </c>
      <c r="E2552" s="1" t="b">
        <f t="shared" si="626"/>
        <v>0</v>
      </c>
      <c r="F2552" s="6">
        <f t="shared" si="627"/>
        <v>1.1932646837848893E-3</v>
      </c>
      <c r="G2552" s="8">
        <f t="shared" si="636"/>
        <v>1.6135754319715713E-3</v>
      </c>
      <c r="H2552" s="8">
        <f t="shared" si="637"/>
        <v>1.449570133677066E-3</v>
      </c>
      <c r="I2552" s="8">
        <f t="shared" si="638"/>
        <v>1.2855211565231004E-3</v>
      </c>
      <c r="J2552" s="6">
        <f t="shared" si="639"/>
        <v>1.682071064104081E-3</v>
      </c>
      <c r="K2552" s="6">
        <f t="shared" si="640"/>
        <v>1.346279465581805E-3</v>
      </c>
      <c r="L2552" s="6">
        <f t="shared" si="641"/>
        <v>8.3964090071060832E-4</v>
      </c>
      <c r="M2552" s="9">
        <f t="shared" si="642"/>
        <v>0.95927899029105979</v>
      </c>
      <c r="N2552" s="9">
        <f t="shared" si="643"/>
        <v>1</v>
      </c>
      <c r="O2552" s="9">
        <f t="shared" si="644"/>
        <v>1</v>
      </c>
      <c r="P2552" s="9">
        <f t="shared" si="645"/>
        <v>0.98642633009701985</v>
      </c>
      <c r="Q2552" s="10">
        <f t="shared" si="646"/>
        <v>0.13978643332809301</v>
      </c>
      <c r="R2552" s="10">
        <f t="shared" si="629"/>
        <v>0.5723016039205453</v>
      </c>
      <c r="S2552" s="10">
        <f>_xlfn.PERCENTILE.INC($R$1519:R2552,0.75)</f>
        <v>0.81980908236196004</v>
      </c>
      <c r="T2552" s="10">
        <f t="shared" si="630"/>
        <v>0.81980908236196004</v>
      </c>
      <c r="U2552" s="11">
        <f t="shared" si="647"/>
        <v>0.5723016039205453</v>
      </c>
      <c r="V2552" s="10">
        <f t="shared" si="631"/>
        <v>0.92904742417869934</v>
      </c>
      <c r="W2552" s="10">
        <f t="shared" si="632"/>
        <v>0.58272754557933271</v>
      </c>
      <c r="X2552" s="10">
        <f t="shared" si="648"/>
        <v>0.71537700490068168</v>
      </c>
      <c r="Y2552" s="10">
        <f>_xlfn.PERCENTILE.INC($X$1519:X2552,0.75)</f>
        <v>1.0247613529524502</v>
      </c>
      <c r="Z2552" s="10">
        <f t="shared" si="649"/>
        <v>1.0247613529524502</v>
      </c>
      <c r="AA2552" s="10">
        <f t="shared" si="650"/>
        <v>0.72385419281791197</v>
      </c>
      <c r="AB2552" s="10">
        <f t="shared" si="651"/>
        <v>0.54138152521845462</v>
      </c>
      <c r="AC2552" s="10">
        <f t="shared" si="652"/>
        <v>0.39188128694353452</v>
      </c>
      <c r="AD2552" s="13">
        <f t="shared" si="653"/>
        <v>541381.52521845466</v>
      </c>
      <c r="AE2552" s="13">
        <f t="shared" si="633"/>
        <v>391881.28694353451</v>
      </c>
      <c r="AF2552" s="13"/>
      <c r="AG2552" s="2">
        <f t="shared" si="628"/>
        <v>38463</v>
      </c>
      <c r="AH2552" s="3">
        <f t="shared" si="634"/>
        <v>646.01145449678029</v>
      </c>
      <c r="AI2552" s="3">
        <f t="shared" si="635"/>
        <v>467.61809994589214</v>
      </c>
      <c r="AJ2552" s="3">
        <f t="shared" si="654"/>
        <v>353083.29688631796</v>
      </c>
      <c r="AK2552" s="3">
        <f t="shared" si="655"/>
        <v>286921.30218961788</v>
      </c>
    </row>
    <row r="2553" spans="2:37" x14ac:dyDescent="0.2">
      <c r="B2553" s="5">
        <v>38464</v>
      </c>
      <c r="C2553" s="1">
        <v>227.88</v>
      </c>
      <c r="D2553" s="1">
        <f t="shared" si="625"/>
        <v>17</v>
      </c>
      <c r="E2553" s="1" t="b">
        <f t="shared" si="626"/>
        <v>0</v>
      </c>
      <c r="F2553" s="6">
        <f t="shared" si="627"/>
        <v>5.9150701862806798E-3</v>
      </c>
      <c r="G2553" s="8">
        <f t="shared" si="636"/>
        <v>1.7529048601278884E-3</v>
      </c>
      <c r="H2553" s="8">
        <f t="shared" si="637"/>
        <v>1.530303361777272E-3</v>
      </c>
      <c r="I2553" s="8">
        <f t="shared" si="638"/>
        <v>1.32921847011171E-3</v>
      </c>
      <c r="J2553" s="6">
        <f t="shared" si="639"/>
        <v>1.6822088415495095E-3</v>
      </c>
      <c r="K2553" s="6">
        <f t="shared" si="640"/>
        <v>1.3464076167553852E-3</v>
      </c>
      <c r="L2553" s="6">
        <f t="shared" si="641"/>
        <v>8.3986110031030641E-4</v>
      </c>
      <c r="M2553" s="9">
        <f t="shared" si="642"/>
        <v>1</v>
      </c>
      <c r="N2553" s="9">
        <f t="shared" si="643"/>
        <v>1</v>
      </c>
      <c r="O2553" s="9">
        <f t="shared" si="644"/>
        <v>1</v>
      </c>
      <c r="P2553" s="9">
        <f t="shared" si="645"/>
        <v>1</v>
      </c>
      <c r="Q2553" s="10">
        <f t="shared" si="646"/>
        <v>0.14006592098373111</v>
      </c>
      <c r="R2553" s="10">
        <f t="shared" si="629"/>
        <v>0.57115963282240612</v>
      </c>
      <c r="S2553" s="10">
        <f>_xlfn.PERCENTILE.INC($R$1519:R2553,0.75)</f>
        <v>0.81937124587498122</v>
      </c>
      <c r="T2553" s="10">
        <f t="shared" si="630"/>
        <v>0.81937124587498122</v>
      </c>
      <c r="U2553" s="11">
        <f t="shared" si="647"/>
        <v>0.57115963282240612</v>
      </c>
      <c r="V2553" s="10">
        <f t="shared" si="631"/>
        <v>0.92904742417869934</v>
      </c>
      <c r="W2553" s="10">
        <f t="shared" si="632"/>
        <v>0.58272754557933271</v>
      </c>
      <c r="X2553" s="10">
        <f t="shared" si="648"/>
        <v>0.71394954102800767</v>
      </c>
      <c r="Y2553" s="10">
        <f>_xlfn.PERCENTILE.INC($X$1519:X2553,0.75)</f>
        <v>1.0242140573437266</v>
      </c>
      <c r="Z2553" s="10">
        <f t="shared" si="649"/>
        <v>1.0242140573437266</v>
      </c>
      <c r="AA2553" s="10">
        <f t="shared" si="650"/>
        <v>0.72385419281791197</v>
      </c>
      <c r="AB2553" s="10">
        <f t="shared" si="651"/>
        <v>0.54138152521845462</v>
      </c>
      <c r="AC2553" s="10">
        <f t="shared" si="652"/>
        <v>0.39188128694353452</v>
      </c>
      <c r="AD2553" s="13">
        <f t="shared" si="653"/>
        <v>541381.52521845466</v>
      </c>
      <c r="AE2553" s="13">
        <f t="shared" si="633"/>
        <v>391881.28694353451</v>
      </c>
      <c r="AF2553" s="13"/>
      <c r="AG2553" s="2">
        <f t="shared" si="628"/>
        <v>38464</v>
      </c>
      <c r="AH2553" s="3">
        <f t="shared" si="634"/>
        <v>3202.3097192228433</v>
      </c>
      <c r="AI2553" s="3">
        <f t="shared" si="635"/>
        <v>2318.0053169610051</v>
      </c>
      <c r="AJ2553" s="3">
        <f t="shared" si="654"/>
        <v>356285.60660554079</v>
      </c>
      <c r="AK2553" s="3">
        <f t="shared" si="655"/>
        <v>289239.30750657892</v>
      </c>
    </row>
    <row r="2554" spans="2:37" x14ac:dyDescent="0.2">
      <c r="B2554" s="5">
        <v>38467</v>
      </c>
      <c r="C2554" s="1">
        <v>227.81</v>
      </c>
      <c r="D2554" s="1">
        <f t="shared" si="625"/>
        <v>18</v>
      </c>
      <c r="E2554" s="1" t="b">
        <f t="shared" si="626"/>
        <v>1</v>
      </c>
      <c r="F2554" s="6">
        <f t="shared" si="627"/>
        <v>-3.0717921713174778E-4</v>
      </c>
      <c r="G2554" s="8">
        <f t="shared" si="636"/>
        <v>1.7545005623486383E-3</v>
      </c>
      <c r="H2554" s="8">
        <f t="shared" si="637"/>
        <v>1.5320548149195727E-3</v>
      </c>
      <c r="I2554" s="8">
        <f t="shared" si="638"/>
        <v>1.3153251168399485E-3</v>
      </c>
      <c r="J2554" s="6">
        <f t="shared" si="639"/>
        <v>1.6823463706940867E-3</v>
      </c>
      <c r="K2554" s="6">
        <f t="shared" si="640"/>
        <v>1.3465848140299188E-3</v>
      </c>
      <c r="L2554" s="6">
        <f t="shared" si="641"/>
        <v>8.4011589496996338E-4</v>
      </c>
      <c r="M2554" s="9">
        <f t="shared" si="642"/>
        <v>1</v>
      </c>
      <c r="N2554" s="9">
        <f t="shared" si="643"/>
        <v>1</v>
      </c>
      <c r="O2554" s="9">
        <f t="shared" si="644"/>
        <v>1</v>
      </c>
      <c r="P2554" s="9">
        <f t="shared" si="645"/>
        <v>1</v>
      </c>
      <c r="Q2554" s="10">
        <f t="shared" si="646"/>
        <v>0.13995085494312118</v>
      </c>
      <c r="R2554" s="10">
        <f t="shared" si="629"/>
        <v>0.57162923393725318</v>
      </c>
      <c r="S2554" s="10">
        <f>_xlfn.PERCENTILE.INC($R$1519:R2554,0.75)</f>
        <v>0.81893340938800241</v>
      </c>
      <c r="T2554" s="10">
        <f t="shared" si="630"/>
        <v>0.81893340938800241</v>
      </c>
      <c r="U2554" s="11">
        <f t="shared" si="647"/>
        <v>0.57162923393725318</v>
      </c>
      <c r="V2554" s="10">
        <f t="shared" si="631"/>
        <v>1</v>
      </c>
      <c r="W2554" s="10">
        <f t="shared" si="632"/>
        <v>0.57115963282240612</v>
      </c>
      <c r="X2554" s="10">
        <f t="shared" si="648"/>
        <v>0.7145365424215665</v>
      </c>
      <c r="Y2554" s="10">
        <f>_xlfn.PERCENTILE.INC($X$1519:X2554,0.75)</f>
        <v>1.023666761735003</v>
      </c>
      <c r="Z2554" s="10">
        <f t="shared" si="649"/>
        <v>1.023666761735003</v>
      </c>
      <c r="AA2554" s="10">
        <f t="shared" si="650"/>
        <v>0.7145365424215665</v>
      </c>
      <c r="AB2554" s="10">
        <f t="shared" si="651"/>
        <v>0.57115963282240612</v>
      </c>
      <c r="AC2554" s="10">
        <f t="shared" si="652"/>
        <v>0.40811442920769353</v>
      </c>
      <c r="AD2554" s="13">
        <f t="shared" si="653"/>
        <v>571159.63282240613</v>
      </c>
      <c r="AE2554" s="13">
        <f t="shared" si="633"/>
        <v>408114.42920769355</v>
      </c>
      <c r="AF2554" s="13"/>
      <c r="AG2554" s="2">
        <f t="shared" si="628"/>
        <v>38467</v>
      </c>
      <c r="AH2554" s="3">
        <f t="shared" si="634"/>
        <v>-166.30115308619648</v>
      </c>
      <c r="AI2554" s="3">
        <f t="shared" si="635"/>
        <v>-120.37778693189675</v>
      </c>
      <c r="AJ2554" s="3">
        <f t="shared" si="654"/>
        <v>356119.3054524546</v>
      </c>
      <c r="AK2554" s="3">
        <f t="shared" si="655"/>
        <v>289118.92971964704</v>
      </c>
    </row>
    <row r="2555" spans="2:37" x14ac:dyDescent="0.2">
      <c r="B2555" s="5">
        <v>38468</v>
      </c>
      <c r="C2555" s="1">
        <v>228.54</v>
      </c>
      <c r="D2555" s="1">
        <f t="shared" si="625"/>
        <v>18</v>
      </c>
      <c r="E2555" s="1" t="b">
        <f t="shared" si="626"/>
        <v>0</v>
      </c>
      <c r="F2555" s="6">
        <f t="shared" si="627"/>
        <v>3.2044247399147796E-3</v>
      </c>
      <c r="G2555" s="8">
        <f t="shared" si="636"/>
        <v>1.7578512546531009E-3</v>
      </c>
      <c r="H2555" s="8">
        <f t="shared" si="637"/>
        <v>1.515115522224162E-3</v>
      </c>
      <c r="I2555" s="8">
        <f t="shared" si="638"/>
        <v>1.3370746109067925E-3</v>
      </c>
      <c r="J2555" s="6">
        <f t="shared" si="639"/>
        <v>1.6824895805485213E-3</v>
      </c>
      <c r="K2555" s="6">
        <f t="shared" si="640"/>
        <v>1.3467180234483962E-3</v>
      </c>
      <c r="L2555" s="6">
        <f t="shared" si="641"/>
        <v>8.4040992580659759E-4</v>
      </c>
      <c r="M2555" s="9">
        <f t="shared" si="642"/>
        <v>1</v>
      </c>
      <c r="N2555" s="9">
        <f t="shared" si="643"/>
        <v>1</v>
      </c>
      <c r="O2555" s="9">
        <f t="shared" si="644"/>
        <v>1</v>
      </c>
      <c r="P2555" s="9">
        <f t="shared" si="645"/>
        <v>1</v>
      </c>
      <c r="Q2555" s="10">
        <f t="shared" si="646"/>
        <v>0.13998960165853019</v>
      </c>
      <c r="R2555" s="10">
        <f t="shared" si="629"/>
        <v>0.57147101679123358</v>
      </c>
      <c r="S2555" s="10">
        <f>_xlfn.PERCENTILE.INC($R$1519:R2555,0.75)</f>
        <v>0.81849557290102359</v>
      </c>
      <c r="T2555" s="10">
        <f t="shared" si="630"/>
        <v>0.81849557290102359</v>
      </c>
      <c r="U2555" s="11">
        <f t="shared" si="647"/>
        <v>0.57147101679123358</v>
      </c>
      <c r="V2555" s="10">
        <f t="shared" si="631"/>
        <v>1</v>
      </c>
      <c r="W2555" s="10">
        <f t="shared" si="632"/>
        <v>0.57115963282240612</v>
      </c>
      <c r="X2555" s="10">
        <f t="shared" si="648"/>
        <v>0.71433877098904197</v>
      </c>
      <c r="Y2555" s="10">
        <f>_xlfn.PERCENTILE.INC($X$1519:X2555,0.75)</f>
        <v>1.0231194661262795</v>
      </c>
      <c r="Z2555" s="10">
        <f t="shared" si="649"/>
        <v>1.0231194661262795</v>
      </c>
      <c r="AA2555" s="10">
        <f t="shared" si="650"/>
        <v>0.7145365424215665</v>
      </c>
      <c r="AB2555" s="10">
        <f t="shared" si="651"/>
        <v>0.57115963282240612</v>
      </c>
      <c r="AC2555" s="10">
        <f t="shared" si="652"/>
        <v>0.40811442920769353</v>
      </c>
      <c r="AD2555" s="13">
        <f t="shared" si="653"/>
        <v>571159.63282240613</v>
      </c>
      <c r="AE2555" s="13">
        <f t="shared" si="633"/>
        <v>408114.42920769355</v>
      </c>
      <c r="AF2555" s="13"/>
      <c r="AG2555" s="2">
        <f t="shared" si="628"/>
        <v>38468</v>
      </c>
      <c r="AH2555" s="3">
        <f t="shared" si="634"/>
        <v>1830.2380578567597</v>
      </c>
      <c r="AI2555" s="3">
        <f t="shared" si="635"/>
        <v>1307.7719736693321</v>
      </c>
      <c r="AJ2555" s="3">
        <f t="shared" si="654"/>
        <v>357949.54351031134</v>
      </c>
      <c r="AK2555" s="3">
        <f t="shared" si="655"/>
        <v>290426.7016933164</v>
      </c>
    </row>
    <row r="2556" spans="2:37" x14ac:dyDescent="0.2">
      <c r="B2556" s="5">
        <v>38469</v>
      </c>
      <c r="C2556" s="1">
        <v>230.03</v>
      </c>
      <c r="D2556" s="1">
        <f t="shared" si="625"/>
        <v>18</v>
      </c>
      <c r="E2556" s="1" t="b">
        <f t="shared" si="626"/>
        <v>0</v>
      </c>
      <c r="F2556" s="6">
        <f t="shared" si="627"/>
        <v>6.5196464513870289E-3</v>
      </c>
      <c r="G2556" s="8">
        <f t="shared" si="636"/>
        <v>1.9293667931064985E-3</v>
      </c>
      <c r="H2556" s="8">
        <f t="shared" si="637"/>
        <v>1.5808281946389142E-3</v>
      </c>
      <c r="I2556" s="8">
        <f t="shared" si="638"/>
        <v>1.3806431939093671E-3</v>
      </c>
      <c r="J2556" s="6">
        <f t="shared" si="639"/>
        <v>1.6827654248801358E-3</v>
      </c>
      <c r="K2556" s="6">
        <f t="shared" si="640"/>
        <v>1.3469091630766601E-3</v>
      </c>
      <c r="L2556" s="6">
        <f t="shared" si="641"/>
        <v>8.4071499189230245E-4</v>
      </c>
      <c r="M2556" s="9">
        <f t="shared" si="642"/>
        <v>1</v>
      </c>
      <c r="N2556" s="9">
        <f t="shared" si="643"/>
        <v>1</v>
      </c>
      <c r="O2556" s="9">
        <f t="shared" si="644"/>
        <v>1</v>
      </c>
      <c r="P2556" s="9">
        <f t="shared" si="645"/>
        <v>1</v>
      </c>
      <c r="Q2556" s="10">
        <f t="shared" si="646"/>
        <v>0.13998213397334272</v>
      </c>
      <c r="R2556" s="10">
        <f t="shared" si="629"/>
        <v>0.57150150329351801</v>
      </c>
      <c r="S2556" s="10">
        <f>_xlfn.PERCENTILE.INC($R$1519:R2556,0.75)</f>
        <v>0.81817214915908043</v>
      </c>
      <c r="T2556" s="10">
        <f t="shared" si="630"/>
        <v>0.81817214915908043</v>
      </c>
      <c r="U2556" s="11">
        <f t="shared" si="647"/>
        <v>0.57150150329351801</v>
      </c>
      <c r="V2556" s="10">
        <f t="shared" si="631"/>
        <v>1</v>
      </c>
      <c r="W2556" s="10">
        <f t="shared" si="632"/>
        <v>0.57115963282240612</v>
      </c>
      <c r="X2556" s="10">
        <f t="shared" si="648"/>
        <v>0.71437687911689751</v>
      </c>
      <c r="Y2556" s="10">
        <f>_xlfn.PERCENTILE.INC($X$1519:X2556,0.75)</f>
        <v>1.0227151864488504</v>
      </c>
      <c r="Z2556" s="10">
        <f t="shared" si="649"/>
        <v>1.0227151864488504</v>
      </c>
      <c r="AA2556" s="10">
        <f t="shared" si="650"/>
        <v>0.7145365424215665</v>
      </c>
      <c r="AB2556" s="10">
        <f t="shared" si="651"/>
        <v>0.57115963282240612</v>
      </c>
      <c r="AC2556" s="10">
        <f t="shared" si="652"/>
        <v>0.40811442920769353</v>
      </c>
      <c r="AD2556" s="13">
        <f t="shared" si="653"/>
        <v>571159.63282240613</v>
      </c>
      <c r="AE2556" s="13">
        <f t="shared" si="633"/>
        <v>408114.42920769355</v>
      </c>
      <c r="AF2556" s="13"/>
      <c r="AG2556" s="2">
        <f t="shared" si="628"/>
        <v>38469</v>
      </c>
      <c r="AH2556" s="3">
        <f t="shared" si="634"/>
        <v>3723.7588733061184</v>
      </c>
      <c r="AI2556" s="3">
        <f t="shared" si="635"/>
        <v>2660.761790143782</v>
      </c>
      <c r="AJ2556" s="3">
        <f t="shared" si="654"/>
        <v>361673.30238361744</v>
      </c>
      <c r="AK2556" s="3">
        <f t="shared" si="655"/>
        <v>293087.46348346019</v>
      </c>
    </row>
    <row r="2557" spans="2:37" x14ac:dyDescent="0.2">
      <c r="B2557" s="5">
        <v>38470</v>
      </c>
      <c r="C2557" s="1">
        <v>230.68</v>
      </c>
      <c r="D2557" s="1">
        <f t="shared" si="625"/>
        <v>18</v>
      </c>
      <c r="E2557" s="1" t="b">
        <f t="shared" si="626"/>
        <v>0</v>
      </c>
      <c r="F2557" s="6">
        <f t="shared" si="627"/>
        <v>2.8257183845585843E-3</v>
      </c>
      <c r="G2557" s="8">
        <f t="shared" si="636"/>
        <v>1.8746199436246124E-3</v>
      </c>
      <c r="H2557" s="8">
        <f t="shared" si="637"/>
        <v>1.6178817049680031E-3</v>
      </c>
      <c r="I2557" s="8">
        <f t="shared" si="638"/>
        <v>1.3940657618408364E-3</v>
      </c>
      <c r="J2557" s="6">
        <f t="shared" si="639"/>
        <v>1.6830159322441813E-3</v>
      </c>
      <c r="K2557" s="6">
        <f t="shared" si="640"/>
        <v>1.3472017311115399E-3</v>
      </c>
      <c r="L2557" s="6">
        <f t="shared" si="641"/>
        <v>8.4106032284436694E-4</v>
      </c>
      <c r="M2557" s="9">
        <f t="shared" si="642"/>
        <v>1</v>
      </c>
      <c r="N2557" s="9">
        <f t="shared" si="643"/>
        <v>1</v>
      </c>
      <c r="O2557" s="9">
        <f t="shared" si="644"/>
        <v>1</v>
      </c>
      <c r="P2557" s="9">
        <f t="shared" si="645"/>
        <v>1</v>
      </c>
      <c r="Q2557" s="10">
        <f t="shared" si="646"/>
        <v>0.13801425986288915</v>
      </c>
      <c r="R2557" s="10">
        <f t="shared" si="629"/>
        <v>0.57965024831112621</v>
      </c>
      <c r="S2557" s="10">
        <f>_xlfn.PERCENTILE.INC($R$1519:R2557,0.75)</f>
        <v>0.81784872541713727</v>
      </c>
      <c r="T2557" s="10">
        <f t="shared" si="630"/>
        <v>0.81784872541713727</v>
      </c>
      <c r="U2557" s="11">
        <f t="shared" si="647"/>
        <v>0.57965024831112621</v>
      </c>
      <c r="V2557" s="10">
        <f t="shared" si="631"/>
        <v>1</v>
      </c>
      <c r="W2557" s="10">
        <f t="shared" si="632"/>
        <v>0.57115963282240612</v>
      </c>
      <c r="X2557" s="10">
        <f t="shared" si="648"/>
        <v>0.7245628103889078</v>
      </c>
      <c r="Y2557" s="10">
        <f>_xlfn.PERCENTILE.INC($X$1519:X2557,0.75)</f>
        <v>1.0223109067714216</v>
      </c>
      <c r="Z2557" s="10">
        <f t="shared" si="649"/>
        <v>1.0223109067714216</v>
      </c>
      <c r="AA2557" s="10">
        <f t="shared" si="650"/>
        <v>0.7145365424215665</v>
      </c>
      <c r="AB2557" s="10">
        <f t="shared" si="651"/>
        <v>0.57115963282240612</v>
      </c>
      <c r="AC2557" s="10">
        <f t="shared" si="652"/>
        <v>0.40811442920769353</v>
      </c>
      <c r="AD2557" s="13">
        <f t="shared" si="653"/>
        <v>571159.63282240613</v>
      </c>
      <c r="AE2557" s="13">
        <f t="shared" si="633"/>
        <v>408114.42920769355</v>
      </c>
      <c r="AF2557" s="13"/>
      <c r="AG2557" s="2">
        <f t="shared" si="628"/>
        <v>38470</v>
      </c>
      <c r="AH2557" s="3">
        <f t="shared" si="634"/>
        <v>1613.9362749840036</v>
      </c>
      <c r="AI2557" s="3">
        <f t="shared" si="635"/>
        <v>1153.2164456158125</v>
      </c>
      <c r="AJ2557" s="3">
        <f t="shared" si="654"/>
        <v>363287.23865860142</v>
      </c>
      <c r="AK2557" s="3">
        <f t="shared" si="655"/>
        <v>294240.679929076</v>
      </c>
    </row>
    <row r="2558" spans="2:37" x14ac:dyDescent="0.2">
      <c r="B2558" s="5">
        <v>38471</v>
      </c>
      <c r="C2558" s="1">
        <v>228.37</v>
      </c>
      <c r="D2558" s="1">
        <f t="shared" si="625"/>
        <v>18</v>
      </c>
      <c r="E2558" s="1" t="b">
        <f t="shared" si="626"/>
        <v>0</v>
      </c>
      <c r="F2558" s="6">
        <f t="shared" si="627"/>
        <v>-1.0013872030518511E-2</v>
      </c>
      <c r="G2558" s="8">
        <f t="shared" si="636"/>
        <v>1.5584280073768749E-3</v>
      </c>
      <c r="H2558" s="8">
        <f t="shared" si="637"/>
        <v>1.514857247033298E-3</v>
      </c>
      <c r="I2558" s="8">
        <f t="shared" si="638"/>
        <v>1.3109612895819995E-3</v>
      </c>
      <c r="J2558" s="6">
        <f t="shared" si="639"/>
        <v>1.6831289927243909E-3</v>
      </c>
      <c r="K2558" s="6">
        <f t="shared" si="640"/>
        <v>1.3474518278081802E-3</v>
      </c>
      <c r="L2558" s="6">
        <f t="shared" si="641"/>
        <v>8.4135141807591563E-4</v>
      </c>
      <c r="M2558" s="9">
        <f t="shared" si="642"/>
        <v>0.92591121305226332</v>
      </c>
      <c r="N2558" s="9">
        <f t="shared" si="643"/>
        <v>1</v>
      </c>
      <c r="O2558" s="9">
        <f t="shared" si="644"/>
        <v>1</v>
      </c>
      <c r="P2558" s="9">
        <f t="shared" si="645"/>
        <v>0.97530373768408773</v>
      </c>
      <c r="Q2558" s="10">
        <f t="shared" si="646"/>
        <v>0.13973750475214131</v>
      </c>
      <c r="R2558" s="10">
        <f t="shared" si="629"/>
        <v>0.57250199323295203</v>
      </c>
      <c r="S2558" s="10">
        <f>_xlfn.PERCENTILE.INC($R$1519:R2558,0.75)</f>
        <v>0.8175253016751941</v>
      </c>
      <c r="T2558" s="10">
        <f t="shared" si="630"/>
        <v>0.8175253016751941</v>
      </c>
      <c r="U2558" s="11">
        <f t="shared" si="647"/>
        <v>0.57250199323295203</v>
      </c>
      <c r="V2558" s="10">
        <f t="shared" si="631"/>
        <v>1</v>
      </c>
      <c r="W2558" s="10">
        <f t="shared" si="632"/>
        <v>0.57115963282240612</v>
      </c>
      <c r="X2558" s="10">
        <f t="shared" si="648"/>
        <v>0.71562749154118999</v>
      </c>
      <c r="Y2558" s="10">
        <f>_xlfn.PERCENTILE.INC($X$1519:X2558,0.75)</f>
        <v>1.0219066270939927</v>
      </c>
      <c r="Z2558" s="10">
        <f t="shared" si="649"/>
        <v>1.0219066270939927</v>
      </c>
      <c r="AA2558" s="10">
        <f t="shared" si="650"/>
        <v>0.7145365424215665</v>
      </c>
      <c r="AB2558" s="10">
        <f t="shared" si="651"/>
        <v>0.57115963282240612</v>
      </c>
      <c r="AC2558" s="10">
        <f t="shared" si="652"/>
        <v>0.40811442920769353</v>
      </c>
      <c r="AD2558" s="13">
        <f t="shared" si="653"/>
        <v>571159.63282240613</v>
      </c>
      <c r="AE2558" s="13">
        <f t="shared" si="633"/>
        <v>408114.42920769355</v>
      </c>
      <c r="AF2558" s="13"/>
      <c r="AG2558" s="2">
        <f t="shared" si="628"/>
        <v>38471</v>
      </c>
      <c r="AH2558" s="3">
        <f t="shared" si="634"/>
        <v>-5719.5194720815152</v>
      </c>
      <c r="AI2558" s="3">
        <f t="shared" si="635"/>
        <v>-4086.8056678939497</v>
      </c>
      <c r="AJ2558" s="3">
        <f t="shared" si="654"/>
        <v>357567.71918651991</v>
      </c>
      <c r="AK2558" s="3">
        <f t="shared" si="655"/>
        <v>290153.87426118203</v>
      </c>
    </row>
    <row r="2559" spans="2:37" x14ac:dyDescent="0.2">
      <c r="B2559" s="5">
        <v>38475</v>
      </c>
      <c r="C2559" s="1">
        <v>232.34</v>
      </c>
      <c r="D2559" s="1">
        <f t="shared" si="625"/>
        <v>19</v>
      </c>
      <c r="E2559" s="1" t="b">
        <f t="shared" si="626"/>
        <v>1</v>
      </c>
      <c r="F2559" s="6">
        <f t="shared" si="627"/>
        <v>1.7384069711433137E-2</v>
      </c>
      <c r="G2559" s="8">
        <f t="shared" si="636"/>
        <v>1.9460202019414797E-3</v>
      </c>
      <c r="H2559" s="8">
        <f t="shared" si="637"/>
        <v>1.7067793909262647E-3</v>
      </c>
      <c r="I2559" s="8">
        <f t="shared" si="638"/>
        <v>1.40806880688473E-3</v>
      </c>
      <c r="J2559" s="6">
        <f t="shared" si="639"/>
        <v>1.6836803857547657E-3</v>
      </c>
      <c r="K2559" s="6">
        <f t="shared" si="640"/>
        <v>1.3478453407660537E-3</v>
      </c>
      <c r="L2559" s="6">
        <f t="shared" si="641"/>
        <v>8.4175234822771411E-4</v>
      </c>
      <c r="M2559" s="9">
        <f t="shared" si="642"/>
        <v>1</v>
      </c>
      <c r="N2559" s="9">
        <f t="shared" si="643"/>
        <v>1</v>
      </c>
      <c r="O2559" s="9">
        <f t="shared" si="644"/>
        <v>1</v>
      </c>
      <c r="P2559" s="9">
        <f t="shared" si="645"/>
        <v>1</v>
      </c>
      <c r="Q2559" s="10">
        <f t="shared" si="646"/>
        <v>0.14309715368364187</v>
      </c>
      <c r="R2559" s="10">
        <f t="shared" si="629"/>
        <v>0.55906073559550606</v>
      </c>
      <c r="S2559" s="10">
        <f>_xlfn.PERCENTILE.INC($R$1519:R2559,0.75)</f>
        <v>0.81720187793325094</v>
      </c>
      <c r="T2559" s="10">
        <f t="shared" si="630"/>
        <v>0.81720187793325094</v>
      </c>
      <c r="U2559" s="11">
        <f t="shared" si="647"/>
        <v>0.55906073559550606</v>
      </c>
      <c r="V2559" s="10">
        <f t="shared" si="631"/>
        <v>0.97530373768408773</v>
      </c>
      <c r="W2559" s="10">
        <f t="shared" si="632"/>
        <v>0.57250199323295203</v>
      </c>
      <c r="X2559" s="10">
        <f t="shared" si="648"/>
        <v>0.69882591949438255</v>
      </c>
      <c r="Y2559" s="10">
        <f>_xlfn.PERCENTILE.INC($X$1519:X2559,0.75)</f>
        <v>1.0215023474165636</v>
      </c>
      <c r="Z2559" s="10">
        <f t="shared" si="649"/>
        <v>1.0215023474165636</v>
      </c>
      <c r="AA2559" s="10">
        <f t="shared" si="650"/>
        <v>0.69882591949438255</v>
      </c>
      <c r="AB2559" s="10">
        <f t="shared" si="651"/>
        <v>0.55836333383168846</v>
      </c>
      <c r="AC2559" s="10">
        <f t="shared" si="652"/>
        <v>0.3901987701768786</v>
      </c>
      <c r="AD2559" s="13">
        <f t="shared" si="653"/>
        <v>558363.33383168851</v>
      </c>
      <c r="AE2559" s="13">
        <f t="shared" si="633"/>
        <v>390198.77017687861</v>
      </c>
      <c r="AF2559" s="13"/>
      <c r="AG2559" s="2">
        <f t="shared" si="628"/>
        <v>38475</v>
      </c>
      <c r="AH2559" s="3">
        <f t="shared" si="634"/>
        <v>9929.0788733412628</v>
      </c>
      <c r="AI2559" s="3">
        <f t="shared" si="635"/>
        <v>7094.6896875882885</v>
      </c>
      <c r="AJ2559" s="3">
        <f t="shared" si="654"/>
        <v>367496.79805986118</v>
      </c>
      <c r="AK2559" s="3">
        <f t="shared" si="655"/>
        <v>297248.56394877034</v>
      </c>
    </row>
    <row r="2560" spans="2:37" x14ac:dyDescent="0.2">
      <c r="B2560" s="5">
        <v>38476</v>
      </c>
      <c r="C2560" s="1">
        <v>234.73</v>
      </c>
      <c r="D2560" s="1">
        <f t="shared" si="625"/>
        <v>19</v>
      </c>
      <c r="E2560" s="1" t="b">
        <f t="shared" si="626"/>
        <v>0</v>
      </c>
      <c r="F2560" s="6">
        <f t="shared" si="627"/>
        <v>1.0286648876646209E-2</v>
      </c>
      <c r="G2560" s="8">
        <f t="shared" si="636"/>
        <v>2.1199416365800263E-3</v>
      </c>
      <c r="H2560" s="8">
        <f t="shared" si="637"/>
        <v>1.8248736890682281E-3</v>
      </c>
      <c r="I2560" s="8">
        <f t="shared" si="638"/>
        <v>1.4699741324354556E-3</v>
      </c>
      <c r="J2560" s="6">
        <f t="shared" si="639"/>
        <v>1.6843478485591735E-3</v>
      </c>
      <c r="K2560" s="6">
        <f t="shared" si="640"/>
        <v>1.3482948744797897E-3</v>
      </c>
      <c r="L2560" s="6">
        <f t="shared" si="641"/>
        <v>8.422286090170101E-4</v>
      </c>
      <c r="M2560" s="9">
        <f t="shared" si="642"/>
        <v>1</v>
      </c>
      <c r="N2560" s="9">
        <f t="shared" si="643"/>
        <v>1</v>
      </c>
      <c r="O2560" s="9">
        <f t="shared" si="644"/>
        <v>1</v>
      </c>
      <c r="P2560" s="9">
        <f t="shared" si="645"/>
        <v>1</v>
      </c>
      <c r="Q2560" s="10">
        <f t="shared" si="646"/>
        <v>0.14362186283273326</v>
      </c>
      <c r="R2560" s="10">
        <f t="shared" si="629"/>
        <v>0.55701825907362468</v>
      </c>
      <c r="S2560" s="10">
        <f>_xlfn.PERCENTILE.INC($R$1519:R2560,0.75)</f>
        <v>0.81708877881312003</v>
      </c>
      <c r="T2560" s="10">
        <f t="shared" si="630"/>
        <v>0.81708877881312003</v>
      </c>
      <c r="U2560" s="11">
        <f t="shared" si="647"/>
        <v>0.55701825907362468</v>
      </c>
      <c r="V2560" s="10">
        <f t="shared" si="631"/>
        <v>0.97530373768408773</v>
      </c>
      <c r="W2560" s="10">
        <f t="shared" si="632"/>
        <v>0.57250199323295203</v>
      </c>
      <c r="X2560" s="10">
        <f t="shared" si="648"/>
        <v>0.69627282384203082</v>
      </c>
      <c r="Y2560" s="10">
        <f>_xlfn.PERCENTILE.INC($X$1519:X2560,0.75)</f>
        <v>1.0213609735164</v>
      </c>
      <c r="Z2560" s="10">
        <f t="shared" si="649"/>
        <v>1.0213609735164</v>
      </c>
      <c r="AA2560" s="10">
        <f t="shared" si="650"/>
        <v>0.69882591949438255</v>
      </c>
      <c r="AB2560" s="10">
        <f t="shared" si="651"/>
        <v>0.55836333383168846</v>
      </c>
      <c r="AC2560" s="10">
        <f t="shared" si="652"/>
        <v>0.3901987701768786</v>
      </c>
      <c r="AD2560" s="13">
        <f t="shared" si="653"/>
        <v>558363.33383168851</v>
      </c>
      <c r="AE2560" s="13">
        <f t="shared" si="633"/>
        <v>390198.77017687861</v>
      </c>
      <c r="AF2560" s="13"/>
      <c r="AG2560" s="2">
        <f t="shared" si="628"/>
        <v>38476</v>
      </c>
      <c r="AH2560" s="3">
        <f t="shared" si="634"/>
        <v>5743.6875607201709</v>
      </c>
      <c r="AI2560" s="3">
        <f t="shared" si="635"/>
        <v>4013.8377409087207</v>
      </c>
      <c r="AJ2560" s="3">
        <f t="shared" si="654"/>
        <v>373240.48562058137</v>
      </c>
      <c r="AK2560" s="3">
        <f t="shared" si="655"/>
        <v>301262.40168967907</v>
      </c>
    </row>
    <row r="2561" spans="2:37" x14ac:dyDescent="0.2">
      <c r="B2561" s="5">
        <v>38477</v>
      </c>
      <c r="C2561" s="1">
        <v>236.17</v>
      </c>
      <c r="D2561" s="1">
        <f t="shared" si="625"/>
        <v>19</v>
      </c>
      <c r="E2561" s="1" t="b">
        <f t="shared" si="626"/>
        <v>0</v>
      </c>
      <c r="F2561" s="6">
        <f t="shared" si="627"/>
        <v>6.1347079623397249E-3</v>
      </c>
      <c r="G2561" s="8">
        <f t="shared" si="636"/>
        <v>2.2147983185573541E-3</v>
      </c>
      <c r="H2561" s="8">
        <f t="shared" si="637"/>
        <v>1.9009282771478646E-3</v>
      </c>
      <c r="I2561" s="8">
        <f t="shared" si="638"/>
        <v>1.5197314592904042E-3</v>
      </c>
      <c r="J2561" s="6">
        <f t="shared" si="639"/>
        <v>1.6850801726905173E-3</v>
      </c>
      <c r="K2561" s="6">
        <f t="shared" si="640"/>
        <v>1.3488734206311512E-3</v>
      </c>
      <c r="L2561" s="6">
        <f t="shared" si="641"/>
        <v>8.4279436637277154E-4</v>
      </c>
      <c r="M2561" s="9">
        <f t="shared" si="642"/>
        <v>1</v>
      </c>
      <c r="N2561" s="9">
        <f t="shared" si="643"/>
        <v>1</v>
      </c>
      <c r="O2561" s="9">
        <f t="shared" si="644"/>
        <v>1</v>
      </c>
      <c r="P2561" s="9">
        <f t="shared" si="645"/>
        <v>1</v>
      </c>
      <c r="Q2561" s="10">
        <f t="shared" si="646"/>
        <v>0.14377350588063681</v>
      </c>
      <c r="R2561" s="10">
        <f t="shared" si="629"/>
        <v>0.55643075203589565</v>
      </c>
      <c r="S2561" s="10">
        <f>_xlfn.PERCENTILE.INC($R$1519:R2561,0.75)</f>
        <v>0.81697567969298923</v>
      </c>
      <c r="T2561" s="10">
        <f t="shared" si="630"/>
        <v>0.81697567969298923</v>
      </c>
      <c r="U2561" s="11">
        <f t="shared" si="647"/>
        <v>0.55643075203589565</v>
      </c>
      <c r="V2561" s="10">
        <f t="shared" si="631"/>
        <v>0.97530373768408773</v>
      </c>
      <c r="W2561" s="10">
        <f t="shared" si="632"/>
        <v>0.57250199323295203</v>
      </c>
      <c r="X2561" s="10">
        <f t="shared" si="648"/>
        <v>0.69553844004486953</v>
      </c>
      <c r="Y2561" s="10">
        <f>_xlfn.PERCENTILE.INC($X$1519:X2561,0.75)</f>
        <v>1.0212195996162365</v>
      </c>
      <c r="Z2561" s="10">
        <f t="shared" si="649"/>
        <v>1.0212195996162365</v>
      </c>
      <c r="AA2561" s="10">
        <f t="shared" si="650"/>
        <v>0.69882591949438255</v>
      </c>
      <c r="AB2561" s="10">
        <f t="shared" si="651"/>
        <v>0.55836333383168846</v>
      </c>
      <c r="AC2561" s="10">
        <f t="shared" si="652"/>
        <v>0.3901987701768786</v>
      </c>
      <c r="AD2561" s="13">
        <f t="shared" si="653"/>
        <v>558363.33383168851</v>
      </c>
      <c r="AE2561" s="13">
        <f t="shared" si="633"/>
        <v>390198.77017687861</v>
      </c>
      <c r="AF2561" s="13"/>
      <c r="AG2561" s="2">
        <f t="shared" si="628"/>
        <v>38477</v>
      </c>
      <c r="AH2561" s="3">
        <f t="shared" si="634"/>
        <v>3425.3959899358133</v>
      </c>
      <c r="AI2561" s="3">
        <f t="shared" si="635"/>
        <v>2393.7555022992656</v>
      </c>
      <c r="AJ2561" s="3">
        <f t="shared" si="654"/>
        <v>376665.88161051716</v>
      </c>
      <c r="AK2561" s="3">
        <f t="shared" si="655"/>
        <v>303656.15719197836</v>
      </c>
    </row>
    <row r="2562" spans="2:37" x14ac:dyDescent="0.2">
      <c r="B2562" s="5">
        <v>38478</v>
      </c>
      <c r="C2562" s="1">
        <v>236.73</v>
      </c>
      <c r="D2562" s="1">
        <f t="shared" si="625"/>
        <v>19</v>
      </c>
      <c r="E2562" s="1" t="b">
        <f t="shared" si="626"/>
        <v>0</v>
      </c>
      <c r="F2562" s="6">
        <f t="shared" si="627"/>
        <v>2.3711733073632502E-3</v>
      </c>
      <c r="G2562" s="8">
        <f t="shared" si="636"/>
        <v>2.1804219258440261E-3</v>
      </c>
      <c r="H2562" s="8">
        <f t="shared" si="637"/>
        <v>1.9491204967126781E-3</v>
      </c>
      <c r="I2562" s="8">
        <f t="shared" si="638"/>
        <v>1.5334011578947218E-3</v>
      </c>
      <c r="J2562" s="6">
        <f t="shared" si="639"/>
        <v>1.6857756473155122E-3</v>
      </c>
      <c r="K2562" s="6">
        <f t="shared" si="640"/>
        <v>1.3494903164259604E-3</v>
      </c>
      <c r="L2562" s="6">
        <f t="shared" si="641"/>
        <v>8.4342325699955374E-4</v>
      </c>
      <c r="M2562" s="9">
        <f t="shared" si="642"/>
        <v>1</v>
      </c>
      <c r="N2562" s="9">
        <f t="shared" si="643"/>
        <v>1</v>
      </c>
      <c r="O2562" s="9">
        <f t="shared" si="644"/>
        <v>1</v>
      </c>
      <c r="P2562" s="9">
        <f t="shared" si="645"/>
        <v>1</v>
      </c>
      <c r="Q2562" s="10">
        <f t="shared" si="646"/>
        <v>0.14339959622576867</v>
      </c>
      <c r="R2562" s="10">
        <f t="shared" si="629"/>
        <v>0.5578816266263944</v>
      </c>
      <c r="S2562" s="10">
        <f>_xlfn.PERCENTILE.INC($R$1519:R2562,0.75)</f>
        <v>0.81686258057285832</v>
      </c>
      <c r="T2562" s="10">
        <f t="shared" si="630"/>
        <v>0.81686258057285832</v>
      </c>
      <c r="U2562" s="11">
        <f t="shared" si="647"/>
        <v>0.5578816266263944</v>
      </c>
      <c r="V2562" s="10">
        <f t="shared" si="631"/>
        <v>0.97530373768408773</v>
      </c>
      <c r="W2562" s="10">
        <f t="shared" si="632"/>
        <v>0.57250199323295203</v>
      </c>
      <c r="X2562" s="10">
        <f t="shared" si="648"/>
        <v>0.69735203328299311</v>
      </c>
      <c r="Y2562" s="10">
        <f>_xlfn.PERCENTILE.INC($X$1519:X2562,0.75)</f>
        <v>1.0210782257160729</v>
      </c>
      <c r="Z2562" s="10">
        <f t="shared" si="649"/>
        <v>1.0210782257160729</v>
      </c>
      <c r="AA2562" s="10">
        <f t="shared" si="650"/>
        <v>0.69882591949438255</v>
      </c>
      <c r="AB2562" s="10">
        <f t="shared" si="651"/>
        <v>0.55836333383168846</v>
      </c>
      <c r="AC2562" s="10">
        <f t="shared" si="652"/>
        <v>0.3901987701768786</v>
      </c>
      <c r="AD2562" s="13">
        <f t="shared" si="653"/>
        <v>558363.33383168851</v>
      </c>
      <c r="AE2562" s="13">
        <f t="shared" si="633"/>
        <v>390198.77017687861</v>
      </c>
      <c r="AF2562" s="13"/>
      <c r="AG2562" s="2">
        <f t="shared" si="628"/>
        <v>38478</v>
      </c>
      <c r="AH2562" s="3">
        <f t="shared" si="634"/>
        <v>1323.9762329920554</v>
      </c>
      <c r="AI2562" s="3">
        <f t="shared" si="635"/>
        <v>925.22890840938203</v>
      </c>
      <c r="AJ2562" s="3">
        <f t="shared" si="654"/>
        <v>377989.85784350923</v>
      </c>
      <c r="AK2562" s="3">
        <f t="shared" si="655"/>
        <v>304581.38610038772</v>
      </c>
    </row>
    <row r="2563" spans="2:37" x14ac:dyDescent="0.2">
      <c r="B2563" s="5">
        <v>38481</v>
      </c>
      <c r="C2563" s="1">
        <v>236.89</v>
      </c>
      <c r="D2563" s="1">
        <f t="shared" si="625"/>
        <v>20</v>
      </c>
      <c r="E2563" s="1" t="b">
        <f t="shared" si="626"/>
        <v>1</v>
      </c>
      <c r="F2563" s="6">
        <f t="shared" si="627"/>
        <v>6.7587546994474224E-4</v>
      </c>
      <c r="G2563" s="8">
        <f t="shared" si="636"/>
        <v>2.0515738192700256E-3</v>
      </c>
      <c r="H2563" s="8">
        <f t="shared" si="637"/>
        <v>1.8713587201829329E-3</v>
      </c>
      <c r="I2563" s="8">
        <f t="shared" si="638"/>
        <v>1.5331841393939831E-3</v>
      </c>
      <c r="J2563" s="6">
        <f t="shared" si="639"/>
        <v>1.6863306133860357E-3</v>
      </c>
      <c r="K2563" s="6">
        <f t="shared" si="640"/>
        <v>1.3500110593341759E-3</v>
      </c>
      <c r="L2563" s="6">
        <f t="shared" si="641"/>
        <v>8.4409184121009696E-4</v>
      </c>
      <c r="M2563" s="9">
        <f t="shared" si="642"/>
        <v>1</v>
      </c>
      <c r="N2563" s="9">
        <f t="shared" si="643"/>
        <v>1</v>
      </c>
      <c r="O2563" s="9">
        <f t="shared" si="644"/>
        <v>1</v>
      </c>
      <c r="P2563" s="9">
        <f t="shared" si="645"/>
        <v>1</v>
      </c>
      <c r="Q2563" s="10">
        <f t="shared" si="646"/>
        <v>0.14071055262065713</v>
      </c>
      <c r="R2563" s="10">
        <f t="shared" si="629"/>
        <v>0.56854300199980545</v>
      </c>
      <c r="S2563" s="10">
        <f>_xlfn.PERCENTILE.INC($R$1519:R2563,0.75)</f>
        <v>0.81674948145272741</v>
      </c>
      <c r="T2563" s="10">
        <f t="shared" si="630"/>
        <v>0.81674948145272741</v>
      </c>
      <c r="U2563" s="11">
        <f t="shared" si="647"/>
        <v>0.56854300199980545</v>
      </c>
      <c r="V2563" s="10">
        <f t="shared" si="631"/>
        <v>1</v>
      </c>
      <c r="W2563" s="10">
        <f t="shared" si="632"/>
        <v>0.5578816266263944</v>
      </c>
      <c r="X2563" s="10">
        <f t="shared" si="648"/>
        <v>0.71067875249975687</v>
      </c>
      <c r="Y2563" s="10">
        <f>_xlfn.PERCENTILE.INC($X$1519:X2563,0.75)</f>
        <v>1.0209368518159092</v>
      </c>
      <c r="Z2563" s="10">
        <f t="shared" si="649"/>
        <v>1.0209368518159092</v>
      </c>
      <c r="AA2563" s="10">
        <f t="shared" si="650"/>
        <v>0.71067875249975687</v>
      </c>
      <c r="AB2563" s="10">
        <f t="shared" si="651"/>
        <v>0.5578816266263944</v>
      </c>
      <c r="AC2563" s="10">
        <f t="shared" si="652"/>
        <v>0.39647461845338111</v>
      </c>
      <c r="AD2563" s="13">
        <f t="shared" si="653"/>
        <v>557881.62662639446</v>
      </c>
      <c r="AE2563" s="13">
        <f t="shared" si="633"/>
        <v>396474.61845338112</v>
      </c>
      <c r="AF2563" s="13"/>
      <c r="AG2563" s="2">
        <f t="shared" si="628"/>
        <v>38481</v>
      </c>
      <c r="AH2563" s="3">
        <f t="shared" si="634"/>
        <v>377.38408065340548</v>
      </c>
      <c r="AI2563" s="3">
        <f t="shared" si="635"/>
        <v>263.72577716515832</v>
      </c>
      <c r="AJ2563" s="3">
        <f t="shared" si="654"/>
        <v>378367.24192416266</v>
      </c>
      <c r="AK2563" s="3">
        <f t="shared" si="655"/>
        <v>304845.11187755287</v>
      </c>
    </row>
    <row r="2564" spans="2:37" x14ac:dyDescent="0.2">
      <c r="B2564" s="5">
        <v>38482</v>
      </c>
      <c r="C2564" s="1">
        <v>235.87</v>
      </c>
      <c r="D2564" s="1">
        <f t="shared" si="625"/>
        <v>20</v>
      </c>
      <c r="E2564" s="1" t="b">
        <f t="shared" si="626"/>
        <v>0</v>
      </c>
      <c r="F2564" s="6">
        <f t="shared" si="627"/>
        <v>-4.3057959390433442E-3</v>
      </c>
      <c r="G2564" s="8">
        <f t="shared" si="636"/>
        <v>1.8782555878081321E-3</v>
      </c>
      <c r="H2564" s="8">
        <f t="shared" si="637"/>
        <v>1.8055942311142634E-3</v>
      </c>
      <c r="I2564" s="8">
        <f t="shared" si="638"/>
        <v>1.5230644048286578E-3</v>
      </c>
      <c r="J2564" s="6">
        <f t="shared" si="639"/>
        <v>1.6867211012877117E-3</v>
      </c>
      <c r="K2564" s="6">
        <f t="shared" si="640"/>
        <v>1.3504966800842093E-3</v>
      </c>
      <c r="L2564" s="6">
        <f t="shared" si="641"/>
        <v>8.4474599548027248E-4</v>
      </c>
      <c r="M2564" s="9">
        <f t="shared" si="642"/>
        <v>1</v>
      </c>
      <c r="N2564" s="9">
        <f t="shared" si="643"/>
        <v>1</v>
      </c>
      <c r="O2564" s="9">
        <f t="shared" si="644"/>
        <v>1</v>
      </c>
      <c r="P2564" s="9">
        <f t="shared" si="645"/>
        <v>1</v>
      </c>
      <c r="Q2564" s="10">
        <f t="shared" si="646"/>
        <v>0.14034978980694574</v>
      </c>
      <c r="R2564" s="10">
        <f t="shared" si="629"/>
        <v>0.57000441618075659</v>
      </c>
      <c r="S2564" s="10">
        <f>_xlfn.PERCENTILE.INC($R$1519:R2564,0.75)</f>
        <v>0.81658566724298021</v>
      </c>
      <c r="T2564" s="10">
        <f t="shared" si="630"/>
        <v>0.81658566724298021</v>
      </c>
      <c r="U2564" s="11">
        <f t="shared" si="647"/>
        <v>0.57000441618075659</v>
      </c>
      <c r="V2564" s="10">
        <f t="shared" si="631"/>
        <v>1</v>
      </c>
      <c r="W2564" s="10">
        <f t="shared" si="632"/>
        <v>0.5578816266263944</v>
      </c>
      <c r="X2564" s="10">
        <f t="shared" si="648"/>
        <v>0.71250552022594571</v>
      </c>
      <c r="Y2564" s="10">
        <f>_xlfn.PERCENTILE.INC($X$1519:X2564,0.75)</f>
        <v>1.0207320840537251</v>
      </c>
      <c r="Z2564" s="10">
        <f t="shared" si="649"/>
        <v>1.0207320840537251</v>
      </c>
      <c r="AA2564" s="10">
        <f t="shared" si="650"/>
        <v>0.71067875249975687</v>
      </c>
      <c r="AB2564" s="10">
        <f t="shared" si="651"/>
        <v>0.5578816266263944</v>
      </c>
      <c r="AC2564" s="10">
        <f t="shared" si="652"/>
        <v>0.39647461845338111</v>
      </c>
      <c r="AD2564" s="13">
        <f t="shared" si="653"/>
        <v>557881.62662639446</v>
      </c>
      <c r="AE2564" s="13">
        <f t="shared" si="633"/>
        <v>396474.61845338112</v>
      </c>
      <c r="AF2564" s="13"/>
      <c r="AG2564" s="2">
        <f t="shared" si="628"/>
        <v>38482</v>
      </c>
      <c r="AH2564" s="3">
        <f t="shared" si="634"/>
        <v>-2402.1244423948247</v>
      </c>
      <c r="AI2564" s="3">
        <f t="shared" si="635"/>
        <v>-1707.1388020703278</v>
      </c>
      <c r="AJ2564" s="3">
        <f t="shared" si="654"/>
        <v>375965.11748176784</v>
      </c>
      <c r="AK2564" s="3">
        <f t="shared" si="655"/>
        <v>303137.97307548253</v>
      </c>
    </row>
    <row r="2565" spans="2:37" x14ac:dyDescent="0.2">
      <c r="B2565" s="5">
        <v>38483</v>
      </c>
      <c r="C2565" s="1">
        <v>235.22</v>
      </c>
      <c r="D2565" s="1">
        <f t="shared" si="625"/>
        <v>20</v>
      </c>
      <c r="E2565" s="1" t="b">
        <f t="shared" si="626"/>
        <v>0</v>
      </c>
      <c r="F2565" s="6">
        <f t="shared" si="627"/>
        <v>-2.7557552889303505E-3</v>
      </c>
      <c r="G2565" s="8">
        <f t="shared" si="636"/>
        <v>1.8271593853869976E-3</v>
      </c>
      <c r="H2565" s="8">
        <f t="shared" si="637"/>
        <v>1.7934759052642411E-3</v>
      </c>
      <c r="I2565" s="8">
        <f t="shared" si="638"/>
        <v>1.4895212058779349E-3</v>
      </c>
      <c r="J2565" s="6">
        <f t="shared" si="639"/>
        <v>1.6871714148528098E-3</v>
      </c>
      <c r="K2565" s="6">
        <f t="shared" si="640"/>
        <v>1.3509870075172632E-3</v>
      </c>
      <c r="L2565" s="6">
        <f t="shared" si="641"/>
        <v>8.4541061063488174E-4</v>
      </c>
      <c r="M2565" s="9">
        <f t="shared" si="642"/>
        <v>1</v>
      </c>
      <c r="N2565" s="9">
        <f t="shared" si="643"/>
        <v>1</v>
      </c>
      <c r="O2565" s="9">
        <f t="shared" si="644"/>
        <v>1</v>
      </c>
      <c r="P2565" s="9">
        <f t="shared" si="645"/>
        <v>1</v>
      </c>
      <c r="Q2565" s="10">
        <f t="shared" si="646"/>
        <v>0.14059452578913462</v>
      </c>
      <c r="R2565" s="10">
        <f t="shared" si="629"/>
        <v>0.56901219696124572</v>
      </c>
      <c r="S2565" s="10">
        <f>_xlfn.PERCENTILE.INC($R$1519:R2565,0.75)</f>
        <v>0.816421853033233</v>
      </c>
      <c r="T2565" s="10">
        <f t="shared" si="630"/>
        <v>0.816421853033233</v>
      </c>
      <c r="U2565" s="11">
        <f t="shared" si="647"/>
        <v>0.56901219696124572</v>
      </c>
      <c r="V2565" s="10">
        <f t="shared" si="631"/>
        <v>1</v>
      </c>
      <c r="W2565" s="10">
        <f t="shared" si="632"/>
        <v>0.5578816266263944</v>
      </c>
      <c r="X2565" s="10">
        <f t="shared" si="648"/>
        <v>0.71126524620155718</v>
      </c>
      <c r="Y2565" s="10">
        <f>_xlfn.PERCENTILE.INC($X$1519:X2565,0.75)</f>
        <v>1.0205273162915411</v>
      </c>
      <c r="Z2565" s="10">
        <f t="shared" si="649"/>
        <v>1.0205273162915411</v>
      </c>
      <c r="AA2565" s="10">
        <f t="shared" si="650"/>
        <v>0.71067875249975687</v>
      </c>
      <c r="AB2565" s="10">
        <f t="shared" si="651"/>
        <v>0.5578816266263944</v>
      </c>
      <c r="AC2565" s="10">
        <f t="shared" si="652"/>
        <v>0.39647461845338111</v>
      </c>
      <c r="AD2565" s="13">
        <f t="shared" si="653"/>
        <v>557881.62662639446</v>
      </c>
      <c r="AE2565" s="13">
        <f t="shared" si="633"/>
        <v>396474.61845338112</v>
      </c>
      <c r="AF2565" s="13"/>
      <c r="AG2565" s="2">
        <f t="shared" si="628"/>
        <v>38483</v>
      </c>
      <c r="AH2565" s="3">
        <f t="shared" si="634"/>
        <v>-1537.3852431727535</v>
      </c>
      <c r="AI2565" s="3">
        <f t="shared" si="635"/>
        <v>-1092.5870267295477</v>
      </c>
      <c r="AJ2565" s="3">
        <f t="shared" si="654"/>
        <v>374427.73223859508</v>
      </c>
      <c r="AK2565" s="3">
        <f t="shared" si="655"/>
        <v>302045.38604875299</v>
      </c>
    </row>
    <row r="2566" spans="2:37" x14ac:dyDescent="0.2">
      <c r="B2566" s="5">
        <v>38484</v>
      </c>
      <c r="C2566" s="1">
        <v>236.15</v>
      </c>
      <c r="D2566" s="1">
        <f t="shared" si="625"/>
        <v>20</v>
      </c>
      <c r="E2566" s="1" t="b">
        <f t="shared" si="626"/>
        <v>0</v>
      </c>
      <c r="F2566" s="6">
        <f t="shared" si="627"/>
        <v>3.953745429810418E-3</v>
      </c>
      <c r="G2566" s="8">
        <f t="shared" si="636"/>
        <v>1.8238515150801311E-3</v>
      </c>
      <c r="H2566" s="8">
        <f t="shared" si="637"/>
        <v>1.8224587880998938E-3</v>
      </c>
      <c r="I2566" s="8">
        <f t="shared" si="638"/>
        <v>1.5288512157605554E-3</v>
      </c>
      <c r="J2566" s="6">
        <f t="shared" si="639"/>
        <v>1.6876450914094919E-3</v>
      </c>
      <c r="K2566" s="6">
        <f t="shared" si="640"/>
        <v>1.3514456571133372E-3</v>
      </c>
      <c r="L2566" s="6">
        <f t="shared" si="641"/>
        <v>8.4612346703277796E-4</v>
      </c>
      <c r="M2566" s="9">
        <f t="shared" si="642"/>
        <v>1</v>
      </c>
      <c r="N2566" s="9">
        <f t="shared" si="643"/>
        <v>1</v>
      </c>
      <c r="O2566" s="9">
        <f t="shared" si="644"/>
        <v>1</v>
      </c>
      <c r="P2566" s="9">
        <f t="shared" si="645"/>
        <v>1</v>
      </c>
      <c r="Q2566" s="10">
        <f t="shared" si="646"/>
        <v>0.14063900255467512</v>
      </c>
      <c r="R2566" s="10">
        <f t="shared" si="629"/>
        <v>0.56883224814467115</v>
      </c>
      <c r="S2566" s="10">
        <f>_xlfn.PERCENTILE.INC($R$1519:R2566,0.75)</f>
        <v>0.81625803882348569</v>
      </c>
      <c r="T2566" s="10">
        <f t="shared" si="630"/>
        <v>0.81625803882348569</v>
      </c>
      <c r="U2566" s="11">
        <f t="shared" si="647"/>
        <v>0.56883224814467115</v>
      </c>
      <c r="V2566" s="10">
        <f t="shared" si="631"/>
        <v>1</v>
      </c>
      <c r="W2566" s="10">
        <f t="shared" si="632"/>
        <v>0.5578816266263944</v>
      </c>
      <c r="X2566" s="10">
        <f t="shared" si="648"/>
        <v>0.71104031018083902</v>
      </c>
      <c r="Y2566" s="10">
        <f>_xlfn.PERCENTILE.INC($X$1519:X2566,0.75)</f>
        <v>1.0203225485293572</v>
      </c>
      <c r="Z2566" s="10">
        <f t="shared" si="649"/>
        <v>1.0203225485293572</v>
      </c>
      <c r="AA2566" s="10">
        <f t="shared" si="650"/>
        <v>0.71067875249975687</v>
      </c>
      <c r="AB2566" s="10">
        <f t="shared" si="651"/>
        <v>0.5578816266263944</v>
      </c>
      <c r="AC2566" s="10">
        <f t="shared" si="652"/>
        <v>0.39647461845338111</v>
      </c>
      <c r="AD2566" s="13">
        <f t="shared" si="653"/>
        <v>557881.62662639446</v>
      </c>
      <c r="AE2566" s="13">
        <f t="shared" si="633"/>
        <v>396474.61845338112</v>
      </c>
      <c r="AF2566" s="13"/>
      <c r="AG2566" s="2">
        <f t="shared" si="628"/>
        <v>38484</v>
      </c>
      <c r="AH2566" s="3">
        <f t="shared" si="634"/>
        <v>2205.7219316493092</v>
      </c>
      <c r="AI2566" s="3">
        <f t="shared" si="635"/>
        <v>1567.5597107458848</v>
      </c>
      <c r="AJ2566" s="3">
        <f t="shared" si="654"/>
        <v>376633.4541702444</v>
      </c>
      <c r="AK2566" s="3">
        <f t="shared" si="655"/>
        <v>303612.94575949886</v>
      </c>
    </row>
    <row r="2567" spans="2:37" x14ac:dyDescent="0.2">
      <c r="B2567" s="5">
        <v>38485</v>
      </c>
      <c r="C2567" s="1">
        <v>236.36</v>
      </c>
      <c r="D2567" s="1">
        <f t="shared" si="625"/>
        <v>20</v>
      </c>
      <c r="E2567" s="1" t="b">
        <f t="shared" si="626"/>
        <v>0</v>
      </c>
      <c r="F2567" s="6">
        <f t="shared" si="627"/>
        <v>8.8926529748034611E-4</v>
      </c>
      <c r="G2567" s="8">
        <f t="shared" si="636"/>
        <v>1.7750072528067754E-3</v>
      </c>
      <c r="H2567" s="8">
        <f t="shared" si="637"/>
        <v>1.7940398664414419E-3</v>
      </c>
      <c r="I2567" s="8">
        <f t="shared" si="638"/>
        <v>1.5726586777983279E-3</v>
      </c>
      <c r="J2567" s="6">
        <f t="shared" si="639"/>
        <v>1.6879715856070662E-3</v>
      </c>
      <c r="K2567" s="6">
        <f t="shared" si="640"/>
        <v>1.3518924550188576E-3</v>
      </c>
      <c r="L2567" s="6">
        <f t="shared" si="641"/>
        <v>8.4689674025270395E-4</v>
      </c>
      <c r="M2567" s="9">
        <f t="shared" si="642"/>
        <v>1</v>
      </c>
      <c r="N2567" s="9">
        <f t="shared" si="643"/>
        <v>1</v>
      </c>
      <c r="O2567" s="9">
        <f t="shared" si="644"/>
        <v>1</v>
      </c>
      <c r="P2567" s="9">
        <f t="shared" si="645"/>
        <v>1</v>
      </c>
      <c r="Q2567" s="10">
        <f t="shared" si="646"/>
        <v>0.13951819678309355</v>
      </c>
      <c r="R2567" s="10">
        <f t="shared" si="629"/>
        <v>0.57340190630742294</v>
      </c>
      <c r="S2567" s="10">
        <f>_xlfn.PERCENTILE.INC($R$1519:R2567,0.75)</f>
        <v>0.81609422461373848</v>
      </c>
      <c r="T2567" s="10">
        <f t="shared" si="630"/>
        <v>0.81609422461373848</v>
      </c>
      <c r="U2567" s="11">
        <f t="shared" si="647"/>
        <v>0.57340190630742294</v>
      </c>
      <c r="V2567" s="10">
        <f t="shared" si="631"/>
        <v>1</v>
      </c>
      <c r="W2567" s="10">
        <f t="shared" si="632"/>
        <v>0.5578816266263944</v>
      </c>
      <c r="X2567" s="10">
        <f t="shared" si="648"/>
        <v>0.71675238288427867</v>
      </c>
      <c r="Y2567" s="10">
        <f>_xlfn.PERCENTILE.INC($X$1519:X2567,0.75)</f>
        <v>1.0201177807671731</v>
      </c>
      <c r="Z2567" s="10">
        <f t="shared" si="649"/>
        <v>1.0201177807671731</v>
      </c>
      <c r="AA2567" s="10">
        <f t="shared" si="650"/>
        <v>0.71067875249975687</v>
      </c>
      <c r="AB2567" s="10">
        <f t="shared" si="651"/>
        <v>0.5578816266263944</v>
      </c>
      <c r="AC2567" s="10">
        <f t="shared" si="652"/>
        <v>0.39647461845338111</v>
      </c>
      <c r="AD2567" s="13">
        <f t="shared" si="653"/>
        <v>557881.62662639446</v>
      </c>
      <c r="AE2567" s="13">
        <f t="shared" si="633"/>
        <v>396474.61845338112</v>
      </c>
      <c r="AF2567" s="13"/>
      <c r="AG2567" s="2">
        <f t="shared" si="628"/>
        <v>38485</v>
      </c>
      <c r="AH2567" s="3">
        <f t="shared" si="634"/>
        <v>496.10477066074003</v>
      </c>
      <c r="AI2567" s="3">
        <f t="shared" si="635"/>
        <v>352.57111952235266</v>
      </c>
      <c r="AJ2567" s="3">
        <f t="shared" si="654"/>
        <v>377129.55894090515</v>
      </c>
      <c r="AK2567" s="3">
        <f t="shared" si="655"/>
        <v>303965.51687902119</v>
      </c>
    </row>
    <row r="2568" spans="2:37" x14ac:dyDescent="0.2">
      <c r="B2568" s="5">
        <v>38488</v>
      </c>
      <c r="C2568" s="1">
        <v>235.51</v>
      </c>
      <c r="D2568" s="1">
        <f t="shared" si="625"/>
        <v>21</v>
      </c>
      <c r="E2568" s="1" t="b">
        <f t="shared" si="626"/>
        <v>1</v>
      </c>
      <c r="F2568" s="6">
        <f t="shared" si="627"/>
        <v>-3.5962091724488499E-3</v>
      </c>
      <c r="G2568" s="8">
        <f t="shared" si="636"/>
        <v>1.6942393485939408E-3</v>
      </c>
      <c r="H2568" s="8">
        <f t="shared" si="637"/>
        <v>1.7396582284701513E-3</v>
      </c>
      <c r="I2568" s="8">
        <f t="shared" si="638"/>
        <v>1.5924941093803668E-3</v>
      </c>
      <c r="J2568" s="6">
        <f t="shared" si="639"/>
        <v>1.6881191757088781E-3</v>
      </c>
      <c r="K2568" s="6">
        <f t="shared" si="640"/>
        <v>1.3522255594652294E-3</v>
      </c>
      <c r="L2568" s="6">
        <f t="shared" si="641"/>
        <v>8.4767255965038024E-4</v>
      </c>
      <c r="M2568" s="9">
        <f t="shared" si="642"/>
        <v>1</v>
      </c>
      <c r="N2568" s="9">
        <f t="shared" si="643"/>
        <v>1</v>
      </c>
      <c r="O2568" s="9">
        <f t="shared" si="644"/>
        <v>1</v>
      </c>
      <c r="P2568" s="9">
        <f t="shared" si="645"/>
        <v>1</v>
      </c>
      <c r="Q2568" s="10">
        <f t="shared" si="646"/>
        <v>0.13976635361134682</v>
      </c>
      <c r="R2568" s="10">
        <f t="shared" si="629"/>
        <v>0.57238382438207414</v>
      </c>
      <c r="S2568" s="10">
        <f>_xlfn.PERCENTILE.INC($R$1519:R2568,0.75)</f>
        <v>0.81606407016688554</v>
      </c>
      <c r="T2568" s="10">
        <f t="shared" si="630"/>
        <v>0.81606407016688554</v>
      </c>
      <c r="U2568" s="11">
        <f t="shared" si="647"/>
        <v>0.57238382438207414</v>
      </c>
      <c r="V2568" s="10">
        <f t="shared" si="631"/>
        <v>1</v>
      </c>
      <c r="W2568" s="10">
        <f t="shared" si="632"/>
        <v>0.57340190630742294</v>
      </c>
      <c r="X2568" s="10">
        <f t="shared" si="648"/>
        <v>0.71547978047759264</v>
      </c>
      <c r="Y2568" s="10">
        <f>_xlfn.PERCENTILE.INC($X$1519:X2568,0.75)</f>
        <v>1.0200800877086069</v>
      </c>
      <c r="Z2568" s="10">
        <f t="shared" si="649"/>
        <v>1.0200800877086069</v>
      </c>
      <c r="AA2568" s="10">
        <f t="shared" si="650"/>
        <v>0.71547978047759264</v>
      </c>
      <c r="AB2568" s="10">
        <f t="shared" si="651"/>
        <v>0.57340190630742294</v>
      </c>
      <c r="AC2568" s="10">
        <f t="shared" si="652"/>
        <v>0.41025747005026808</v>
      </c>
      <c r="AD2568" s="13">
        <f t="shared" si="653"/>
        <v>573401.90630742291</v>
      </c>
      <c r="AE2568" s="13">
        <f t="shared" si="633"/>
        <v>410257.47005026811</v>
      </c>
      <c r="AF2568" s="13"/>
      <c r="AG2568" s="2">
        <f t="shared" si="628"/>
        <v>38488</v>
      </c>
      <c r="AH2568" s="3">
        <f t="shared" si="634"/>
        <v>-2006.2590228145243</v>
      </c>
      <c r="AI2568" s="3">
        <f t="shared" si="635"/>
        <v>-1425.8056595252071</v>
      </c>
      <c r="AJ2568" s="3">
        <f t="shared" si="654"/>
        <v>375123.29991809063</v>
      </c>
      <c r="AK2568" s="3">
        <f t="shared" si="655"/>
        <v>302539.71121949598</v>
      </c>
    </row>
    <row r="2569" spans="2:37" x14ac:dyDescent="0.2">
      <c r="B2569" s="5">
        <v>38489</v>
      </c>
      <c r="C2569" s="1">
        <v>235.64</v>
      </c>
      <c r="D2569" s="1">
        <f t="shared" si="625"/>
        <v>21</v>
      </c>
      <c r="E2569" s="1" t="b">
        <f t="shared" si="626"/>
        <v>0</v>
      </c>
      <c r="F2569" s="6">
        <f t="shared" si="627"/>
        <v>5.5199354592150307E-4</v>
      </c>
      <c r="G2569" s="8">
        <f t="shared" si="636"/>
        <v>1.7851558601838611E-3</v>
      </c>
      <c r="H2569" s="8">
        <f t="shared" si="637"/>
        <v>1.7177503234582737E-3</v>
      </c>
      <c r="I2569" s="8">
        <f t="shared" si="638"/>
        <v>1.5779474593338118E-3</v>
      </c>
      <c r="J2569" s="6">
        <f t="shared" si="639"/>
        <v>1.6884479122590869E-3</v>
      </c>
      <c r="K2569" s="6">
        <f t="shared" si="640"/>
        <v>1.3525527164146664E-3</v>
      </c>
      <c r="L2569" s="6">
        <f t="shared" si="641"/>
        <v>8.484329464247478E-4</v>
      </c>
      <c r="M2569" s="9">
        <f t="shared" si="642"/>
        <v>1</v>
      </c>
      <c r="N2569" s="9">
        <f t="shared" si="643"/>
        <v>1</v>
      </c>
      <c r="O2569" s="9">
        <f t="shared" si="644"/>
        <v>1</v>
      </c>
      <c r="P2569" s="9">
        <f t="shared" si="645"/>
        <v>1</v>
      </c>
      <c r="Q2569" s="10">
        <f t="shared" si="646"/>
        <v>0.13853405802540938</v>
      </c>
      <c r="R2569" s="10">
        <f t="shared" si="629"/>
        <v>0.57747532368774401</v>
      </c>
      <c r="S2569" s="10">
        <f>_xlfn.PERCENTILE.INC($R$1519:R2569,0.75)</f>
        <v>0.8160339157200327</v>
      </c>
      <c r="T2569" s="10">
        <f t="shared" si="630"/>
        <v>0.8160339157200327</v>
      </c>
      <c r="U2569" s="11">
        <f t="shared" si="647"/>
        <v>0.57747532368774401</v>
      </c>
      <c r="V2569" s="10">
        <f t="shared" si="631"/>
        <v>1</v>
      </c>
      <c r="W2569" s="10">
        <f t="shared" si="632"/>
        <v>0.57340190630742294</v>
      </c>
      <c r="X2569" s="10">
        <f t="shared" si="648"/>
        <v>0.7218441546096801</v>
      </c>
      <c r="Y2569" s="10">
        <f>_xlfn.PERCENTILE.INC($X$1519:X2569,0.75)</f>
        <v>1.0200423946500408</v>
      </c>
      <c r="Z2569" s="10">
        <f t="shared" si="649"/>
        <v>1.0200423946500408</v>
      </c>
      <c r="AA2569" s="10">
        <f t="shared" si="650"/>
        <v>0.71547978047759264</v>
      </c>
      <c r="AB2569" s="10">
        <f t="shared" si="651"/>
        <v>0.57340190630742294</v>
      </c>
      <c r="AC2569" s="10">
        <f t="shared" si="652"/>
        <v>0.41025747005026808</v>
      </c>
      <c r="AD2569" s="13">
        <f t="shared" si="653"/>
        <v>573401.90630742291</v>
      </c>
      <c r="AE2569" s="13">
        <f t="shared" si="633"/>
        <v>410257.47005026811</v>
      </c>
      <c r="AF2569" s="13"/>
      <c r="AG2569" s="2">
        <f t="shared" si="628"/>
        <v>38489</v>
      </c>
      <c r="AH2569" s="3">
        <f t="shared" si="634"/>
        <v>316.51415150078384</v>
      </c>
      <c r="AI2569" s="3">
        <f t="shared" si="635"/>
        <v>226.45947563383234</v>
      </c>
      <c r="AJ2569" s="3">
        <f t="shared" si="654"/>
        <v>375439.8140695914</v>
      </c>
      <c r="AK2569" s="3">
        <f t="shared" si="655"/>
        <v>302766.17069512978</v>
      </c>
    </row>
    <row r="2570" spans="2:37" x14ac:dyDescent="0.2">
      <c r="B2570" s="5">
        <v>38490</v>
      </c>
      <c r="C2570" s="1">
        <v>236.75</v>
      </c>
      <c r="D2570" s="1">
        <f t="shared" si="625"/>
        <v>21</v>
      </c>
      <c r="E2570" s="1" t="b">
        <f t="shared" si="626"/>
        <v>0</v>
      </c>
      <c r="F2570" s="6">
        <f t="shared" si="627"/>
        <v>4.7105754540825995E-3</v>
      </c>
      <c r="G2570" s="8">
        <f t="shared" si="636"/>
        <v>1.7884133026665882E-3</v>
      </c>
      <c r="H2570" s="8">
        <f t="shared" si="637"/>
        <v>1.7705417088013078E-3</v>
      </c>
      <c r="I2570" s="8">
        <f t="shared" si="638"/>
        <v>1.6031178595899364E-3</v>
      </c>
      <c r="J2570" s="6">
        <f t="shared" si="639"/>
        <v>1.6888207300143987E-3</v>
      </c>
      <c r="K2570" s="6">
        <f t="shared" si="640"/>
        <v>1.3528828198936329E-3</v>
      </c>
      <c r="L2570" s="6">
        <f t="shared" si="641"/>
        <v>8.4923353630528145E-4</v>
      </c>
      <c r="M2570" s="9">
        <f t="shared" si="642"/>
        <v>1</v>
      </c>
      <c r="N2570" s="9">
        <f t="shared" si="643"/>
        <v>1</v>
      </c>
      <c r="O2570" s="9">
        <f t="shared" si="644"/>
        <v>1</v>
      </c>
      <c r="P2570" s="9">
        <f t="shared" si="645"/>
        <v>1</v>
      </c>
      <c r="Q2570" s="10">
        <f t="shared" si="646"/>
        <v>0.13529561137187815</v>
      </c>
      <c r="R2570" s="10">
        <f t="shared" si="629"/>
        <v>0.59129781955830973</v>
      </c>
      <c r="S2570" s="10">
        <f>_xlfn.PERCENTILE.INC($R$1519:R2570,0.75)</f>
        <v>0.81600376127317975</v>
      </c>
      <c r="T2570" s="10">
        <f t="shared" si="630"/>
        <v>0.81600376127317975</v>
      </c>
      <c r="U2570" s="11">
        <f t="shared" si="647"/>
        <v>0.59129781955830973</v>
      </c>
      <c r="V2570" s="10">
        <f t="shared" si="631"/>
        <v>1</v>
      </c>
      <c r="W2570" s="10">
        <f t="shared" si="632"/>
        <v>0.57340190630742294</v>
      </c>
      <c r="X2570" s="10">
        <f t="shared" si="648"/>
        <v>0.73912227444788714</v>
      </c>
      <c r="Y2570" s="10">
        <f>_xlfn.PERCENTILE.INC($X$1519:X2570,0.75)</f>
        <v>1.0200047015914748</v>
      </c>
      <c r="Z2570" s="10">
        <f t="shared" si="649"/>
        <v>1.0200047015914748</v>
      </c>
      <c r="AA2570" s="10">
        <f t="shared" si="650"/>
        <v>0.71547978047759264</v>
      </c>
      <c r="AB2570" s="10">
        <f t="shared" si="651"/>
        <v>0.57340190630742294</v>
      </c>
      <c r="AC2570" s="10">
        <f t="shared" si="652"/>
        <v>0.41025747005026808</v>
      </c>
      <c r="AD2570" s="13">
        <f t="shared" si="653"/>
        <v>573401.90630742291</v>
      </c>
      <c r="AE2570" s="13">
        <f t="shared" si="633"/>
        <v>410257.47005026811</v>
      </c>
      <c r="AF2570" s="13"/>
      <c r="AG2570" s="2">
        <f t="shared" si="628"/>
        <v>38490</v>
      </c>
      <c r="AH2570" s="3">
        <f t="shared" si="634"/>
        <v>2701.0529451759166</v>
      </c>
      <c r="AI2570" s="3">
        <f t="shared" si="635"/>
        <v>1932.5487682728201</v>
      </c>
      <c r="AJ2570" s="3">
        <f t="shared" si="654"/>
        <v>378140.86701476731</v>
      </c>
      <c r="AK2570" s="3">
        <f t="shared" si="655"/>
        <v>304698.71946340258</v>
      </c>
    </row>
    <row r="2571" spans="2:37" x14ac:dyDescent="0.2">
      <c r="B2571" s="5">
        <v>38491</v>
      </c>
      <c r="C2571" s="1">
        <v>239.2</v>
      </c>
      <c r="D2571" s="1">
        <f t="shared" si="625"/>
        <v>21</v>
      </c>
      <c r="E2571" s="1" t="b">
        <f t="shared" si="626"/>
        <v>0</v>
      </c>
      <c r="F2571" s="6">
        <f t="shared" si="627"/>
        <v>1.0348468848996761E-2</v>
      </c>
      <c r="G2571" s="8">
        <f t="shared" si="636"/>
        <v>2.0068847432085269E-3</v>
      </c>
      <c r="H2571" s="8">
        <f t="shared" si="637"/>
        <v>1.8570130435612438E-3</v>
      </c>
      <c r="I2571" s="8">
        <f t="shared" si="638"/>
        <v>1.6622150749661551E-3</v>
      </c>
      <c r="J2571" s="6">
        <f t="shared" si="639"/>
        <v>1.6894408208612396E-3</v>
      </c>
      <c r="K2571" s="6">
        <f t="shared" si="640"/>
        <v>1.3533665877036713E-3</v>
      </c>
      <c r="L2571" s="6">
        <f t="shared" si="641"/>
        <v>8.5013146895805778E-4</v>
      </c>
      <c r="M2571" s="9">
        <f t="shared" si="642"/>
        <v>1</v>
      </c>
      <c r="N2571" s="9">
        <f t="shared" si="643"/>
        <v>1</v>
      </c>
      <c r="O2571" s="9">
        <f t="shared" si="644"/>
        <v>1</v>
      </c>
      <c r="P2571" s="9">
        <f t="shared" si="645"/>
        <v>1</v>
      </c>
      <c r="Q2571" s="10">
        <f t="shared" si="646"/>
        <v>0.13631848985258319</v>
      </c>
      <c r="R2571" s="10">
        <f t="shared" si="629"/>
        <v>0.5868609613157626</v>
      </c>
      <c r="S2571" s="10">
        <f>_xlfn.PERCENTILE.INC($R$1519:R2571,0.75)</f>
        <v>0.8159736068263268</v>
      </c>
      <c r="T2571" s="10">
        <f t="shared" si="630"/>
        <v>0.8159736068263268</v>
      </c>
      <c r="U2571" s="11">
        <f t="shared" si="647"/>
        <v>0.5868609613157626</v>
      </c>
      <c r="V2571" s="10">
        <f t="shared" si="631"/>
        <v>1</v>
      </c>
      <c r="W2571" s="10">
        <f t="shared" si="632"/>
        <v>0.57340190630742294</v>
      </c>
      <c r="X2571" s="10">
        <f t="shared" si="648"/>
        <v>0.73357620164470327</v>
      </c>
      <c r="Y2571" s="10">
        <f>_xlfn.PERCENTILE.INC($X$1519:X2571,0.75)</f>
        <v>1.0199670085329087</v>
      </c>
      <c r="Z2571" s="10">
        <f t="shared" si="649"/>
        <v>1.0199670085329087</v>
      </c>
      <c r="AA2571" s="10">
        <f t="shared" si="650"/>
        <v>0.71547978047759264</v>
      </c>
      <c r="AB2571" s="10">
        <f t="shared" si="651"/>
        <v>0.57340190630742294</v>
      </c>
      <c r="AC2571" s="10">
        <f t="shared" si="652"/>
        <v>0.41025747005026808</v>
      </c>
      <c r="AD2571" s="13">
        <f t="shared" si="653"/>
        <v>573401.90630742291</v>
      </c>
      <c r="AE2571" s="13">
        <f t="shared" si="633"/>
        <v>410257.47005026811</v>
      </c>
      <c r="AF2571" s="13"/>
      <c r="AG2571" s="2">
        <f t="shared" si="628"/>
        <v>38491</v>
      </c>
      <c r="AH2571" s="3">
        <f t="shared" si="634"/>
        <v>5933.8317653777258</v>
      </c>
      <c r="AI2571" s="3">
        <f t="shared" si="635"/>
        <v>4245.5366488834215</v>
      </c>
      <c r="AJ2571" s="3">
        <f t="shared" si="654"/>
        <v>384074.69878014503</v>
      </c>
      <c r="AK2571" s="3">
        <f t="shared" si="655"/>
        <v>308944.25611228601</v>
      </c>
    </row>
    <row r="2572" spans="2:37" x14ac:dyDescent="0.2">
      <c r="B2572" s="5">
        <v>38492</v>
      </c>
      <c r="C2572" s="1">
        <v>238.37</v>
      </c>
      <c r="D2572" s="1">
        <f t="shared" si="625"/>
        <v>21</v>
      </c>
      <c r="E2572" s="1" t="b">
        <f t="shared" si="626"/>
        <v>0</v>
      </c>
      <c r="F2572" s="6">
        <f t="shared" si="627"/>
        <v>-3.4698996655517789E-3</v>
      </c>
      <c r="G2572" s="8">
        <f t="shared" si="636"/>
        <v>1.8957860743107052E-3</v>
      </c>
      <c r="H2572" s="8">
        <f t="shared" si="637"/>
        <v>1.7800580405922964E-3</v>
      </c>
      <c r="I2572" s="8">
        <f t="shared" si="638"/>
        <v>1.6193126506198114E-3</v>
      </c>
      <c r="J2572" s="6">
        <f t="shared" si="639"/>
        <v>1.6900083503589001E-3</v>
      </c>
      <c r="K2572" s="6">
        <f t="shared" si="640"/>
        <v>1.3538246365543787E-3</v>
      </c>
      <c r="L2572" s="6">
        <f t="shared" si="641"/>
        <v>8.5098235075879605E-4</v>
      </c>
      <c r="M2572" s="9">
        <f t="shared" si="642"/>
        <v>1</v>
      </c>
      <c r="N2572" s="9">
        <f t="shared" si="643"/>
        <v>1</v>
      </c>
      <c r="O2572" s="9">
        <f t="shared" si="644"/>
        <v>1</v>
      </c>
      <c r="P2572" s="9">
        <f t="shared" si="645"/>
        <v>1</v>
      </c>
      <c r="Q2572" s="10">
        <f t="shared" si="646"/>
        <v>0.13498292947172785</v>
      </c>
      <c r="R2572" s="10">
        <f t="shared" si="629"/>
        <v>0.59266753442890707</v>
      </c>
      <c r="S2572" s="10">
        <f>_xlfn.PERCENTILE.INC($R$1519:R2572,0.75)</f>
        <v>0.81586560135227426</v>
      </c>
      <c r="T2572" s="10">
        <f t="shared" si="630"/>
        <v>0.81586560135227426</v>
      </c>
      <c r="U2572" s="11">
        <f t="shared" si="647"/>
        <v>0.59266753442890707</v>
      </c>
      <c r="V2572" s="10">
        <f t="shared" si="631"/>
        <v>1</v>
      </c>
      <c r="W2572" s="10">
        <f t="shared" si="632"/>
        <v>0.57340190630742294</v>
      </c>
      <c r="X2572" s="10">
        <f t="shared" si="648"/>
        <v>0.74083441803613381</v>
      </c>
      <c r="Y2572" s="10">
        <f>_xlfn.PERCENTILE.INC($X$1519:X2572,0.75)</f>
        <v>1.019832001690343</v>
      </c>
      <c r="Z2572" s="10">
        <f t="shared" si="649"/>
        <v>1.019832001690343</v>
      </c>
      <c r="AA2572" s="10">
        <f t="shared" si="650"/>
        <v>0.71547978047759264</v>
      </c>
      <c r="AB2572" s="10">
        <f t="shared" si="651"/>
        <v>0.57340190630742294</v>
      </c>
      <c r="AC2572" s="10">
        <f t="shared" si="652"/>
        <v>0.41025747005026808</v>
      </c>
      <c r="AD2572" s="13">
        <f t="shared" si="653"/>
        <v>573401.90630742291</v>
      </c>
      <c r="AE2572" s="13">
        <f t="shared" si="633"/>
        <v>410257.47005026811</v>
      </c>
      <c r="AF2572" s="13"/>
      <c r="AG2572" s="2">
        <f t="shared" si="628"/>
        <v>38492</v>
      </c>
      <c r="AH2572" s="3">
        <f t="shared" si="634"/>
        <v>-1989.6470829228792</v>
      </c>
      <c r="AI2572" s="3">
        <f t="shared" si="635"/>
        <v>-1423.5522581175442</v>
      </c>
      <c r="AJ2572" s="3">
        <f t="shared" si="654"/>
        <v>382085.05169722217</v>
      </c>
      <c r="AK2572" s="3">
        <f t="shared" si="655"/>
        <v>307520.70385416847</v>
      </c>
    </row>
    <row r="2573" spans="2:37" x14ac:dyDescent="0.2">
      <c r="B2573" s="5">
        <v>38495</v>
      </c>
      <c r="C2573" s="1">
        <v>240.88</v>
      </c>
      <c r="D2573" s="1">
        <f t="shared" si="625"/>
        <v>22</v>
      </c>
      <c r="E2573" s="1" t="b">
        <f t="shared" si="626"/>
        <v>1</v>
      </c>
      <c r="F2573" s="6">
        <f t="shared" si="627"/>
        <v>1.0529848554767796E-2</v>
      </c>
      <c r="G2573" s="8">
        <f t="shared" si="636"/>
        <v>2.0292572222643445E-3</v>
      </c>
      <c r="H2573" s="8">
        <f t="shared" si="637"/>
        <v>1.8679448071099336E-3</v>
      </c>
      <c r="I2573" s="8">
        <f t="shared" si="638"/>
        <v>1.6963229349424001E-3</v>
      </c>
      <c r="J2573" s="6">
        <f t="shared" si="639"/>
        <v>1.6906780283146715E-3</v>
      </c>
      <c r="K2573" s="6">
        <f t="shared" si="640"/>
        <v>1.3543338010246616E-3</v>
      </c>
      <c r="L2573" s="6">
        <f t="shared" si="641"/>
        <v>8.5195948952668645E-4</v>
      </c>
      <c r="M2573" s="9">
        <f t="shared" si="642"/>
        <v>1</v>
      </c>
      <c r="N2573" s="9">
        <f t="shared" si="643"/>
        <v>1</v>
      </c>
      <c r="O2573" s="9">
        <f t="shared" si="644"/>
        <v>1</v>
      </c>
      <c r="P2573" s="9">
        <f t="shared" si="645"/>
        <v>1</v>
      </c>
      <c r="Q2573" s="10">
        <f t="shared" si="646"/>
        <v>0.13595446611597251</v>
      </c>
      <c r="R2573" s="10">
        <f t="shared" si="629"/>
        <v>0.58843230594394769</v>
      </c>
      <c r="S2573" s="10">
        <f>_xlfn.PERCENTILE.INC($R$1519:R2573,0.75)</f>
        <v>0.81575759587822172</v>
      </c>
      <c r="T2573" s="10">
        <f t="shared" si="630"/>
        <v>0.81575759587822172</v>
      </c>
      <c r="U2573" s="11">
        <f t="shared" si="647"/>
        <v>0.58843230594394769</v>
      </c>
      <c r="V2573" s="10">
        <f t="shared" si="631"/>
        <v>1</v>
      </c>
      <c r="W2573" s="10">
        <f t="shared" si="632"/>
        <v>0.59266753442890707</v>
      </c>
      <c r="X2573" s="10">
        <f t="shared" si="648"/>
        <v>0.73554038242993458</v>
      </c>
      <c r="Y2573" s="10">
        <f>_xlfn.PERCENTILE.INC($X$1519:X2573,0.75)</f>
        <v>1.0196969948477772</v>
      </c>
      <c r="Z2573" s="10">
        <f t="shared" si="649"/>
        <v>1.0196969948477772</v>
      </c>
      <c r="AA2573" s="10">
        <f t="shared" si="650"/>
        <v>0.73554038242993458</v>
      </c>
      <c r="AB2573" s="10">
        <f t="shared" si="651"/>
        <v>0.59266753442890707</v>
      </c>
      <c r="AC2573" s="10">
        <f t="shared" si="652"/>
        <v>0.43593090492764475</v>
      </c>
      <c r="AD2573" s="13">
        <f t="shared" si="653"/>
        <v>592667.53442890709</v>
      </c>
      <c r="AE2573" s="13">
        <f t="shared" si="633"/>
        <v>435930.90492764476</v>
      </c>
      <c r="AF2573" s="13"/>
      <c r="AG2573" s="2">
        <f t="shared" si="628"/>
        <v>38495</v>
      </c>
      <c r="AH2573" s="3">
        <f t="shared" si="634"/>
        <v>6037.8352344323157</v>
      </c>
      <c r="AI2573" s="3">
        <f t="shared" si="635"/>
        <v>4319.9490280915079</v>
      </c>
      <c r="AJ2573" s="3">
        <f t="shared" si="654"/>
        <v>388122.88693165447</v>
      </c>
      <c r="AK2573" s="3">
        <f t="shared" si="655"/>
        <v>311840.65288225998</v>
      </c>
    </row>
    <row r="2574" spans="2:37" x14ac:dyDescent="0.2">
      <c r="B2574" s="5">
        <v>38496</v>
      </c>
      <c r="C2574" s="1">
        <v>240.86</v>
      </c>
      <c r="D2574" s="1">
        <f t="shared" si="625"/>
        <v>22</v>
      </c>
      <c r="E2574" s="1" t="b">
        <f t="shared" si="626"/>
        <v>0</v>
      </c>
      <c r="F2574" s="6">
        <f t="shared" si="627"/>
        <v>-8.3028894055092728E-5</v>
      </c>
      <c r="G2574" s="8">
        <f t="shared" si="636"/>
        <v>1.9601896074860521E-3</v>
      </c>
      <c r="H2574" s="8">
        <f t="shared" si="637"/>
        <v>1.8482777351718526E-3</v>
      </c>
      <c r="I2574" s="8">
        <f t="shared" si="638"/>
        <v>1.6806920332059078E-3</v>
      </c>
      <c r="J2574" s="6">
        <f t="shared" si="639"/>
        <v>1.6912802978458865E-3</v>
      </c>
      <c r="K2574" s="6">
        <f t="shared" si="640"/>
        <v>1.3547933336328776E-3</v>
      </c>
      <c r="L2574" s="6">
        <f t="shared" si="641"/>
        <v>8.5291142641477462E-4</v>
      </c>
      <c r="M2574" s="9">
        <f t="shared" si="642"/>
        <v>1</v>
      </c>
      <c r="N2574" s="9">
        <f t="shared" si="643"/>
        <v>1</v>
      </c>
      <c r="O2574" s="9">
        <f t="shared" si="644"/>
        <v>1</v>
      </c>
      <c r="P2574" s="9">
        <f t="shared" si="645"/>
        <v>1</v>
      </c>
      <c r="Q2574" s="10">
        <f t="shared" si="646"/>
        <v>0.13451246517120877</v>
      </c>
      <c r="R2574" s="10">
        <f t="shared" si="629"/>
        <v>0.59474041976834802</v>
      </c>
      <c r="S2574" s="10">
        <f>_xlfn.PERCENTILE.INC($R$1519:R2574,0.75)</f>
        <v>0.81564959040416918</v>
      </c>
      <c r="T2574" s="10">
        <f t="shared" si="630"/>
        <v>0.81564959040416918</v>
      </c>
      <c r="U2574" s="11">
        <f t="shared" si="647"/>
        <v>0.59474041976834802</v>
      </c>
      <c r="V2574" s="10">
        <f t="shared" si="631"/>
        <v>1</v>
      </c>
      <c r="W2574" s="10">
        <f t="shared" si="632"/>
        <v>0.59266753442890707</v>
      </c>
      <c r="X2574" s="10">
        <f t="shared" si="648"/>
        <v>0.7434255247104351</v>
      </c>
      <c r="Y2574" s="10">
        <f>_xlfn.PERCENTILE.INC($X$1519:X2574,0.75)</f>
        <v>1.0195619880052114</v>
      </c>
      <c r="Z2574" s="10">
        <f t="shared" si="649"/>
        <v>1.0195619880052114</v>
      </c>
      <c r="AA2574" s="10">
        <f t="shared" si="650"/>
        <v>0.73554038242993458</v>
      </c>
      <c r="AB2574" s="10">
        <f t="shared" si="651"/>
        <v>0.59266753442890707</v>
      </c>
      <c r="AC2574" s="10">
        <f t="shared" si="652"/>
        <v>0.43593090492764475</v>
      </c>
      <c r="AD2574" s="13">
        <f t="shared" si="653"/>
        <v>592667.53442890709</v>
      </c>
      <c r="AE2574" s="13">
        <f t="shared" si="633"/>
        <v>435930.90492764476</v>
      </c>
      <c r="AF2574" s="13"/>
      <c r="AG2574" s="2">
        <f t="shared" si="628"/>
        <v>38496</v>
      </c>
      <c r="AH2574" s="3">
        <f t="shared" si="634"/>
        <v>-49.208529925990746</v>
      </c>
      <c r="AI2574" s="3">
        <f t="shared" si="635"/>
        <v>-36.194860920578115</v>
      </c>
      <c r="AJ2574" s="3">
        <f t="shared" si="654"/>
        <v>388073.67840172851</v>
      </c>
      <c r="AK2574" s="3">
        <f t="shared" si="655"/>
        <v>311804.45802133938</v>
      </c>
    </row>
    <row r="2575" spans="2:37" x14ac:dyDescent="0.2">
      <c r="B2575" s="5">
        <v>38497</v>
      </c>
      <c r="C2575" s="1">
        <v>243.18</v>
      </c>
      <c r="D2575" s="1">
        <f t="shared" si="625"/>
        <v>22</v>
      </c>
      <c r="E2575" s="1" t="b">
        <f t="shared" si="626"/>
        <v>0</v>
      </c>
      <c r="F2575" s="6">
        <f t="shared" si="627"/>
        <v>9.6321514572781375E-3</v>
      </c>
      <c r="G2575" s="8">
        <f t="shared" si="636"/>
        <v>2.2270970807325464E-3</v>
      </c>
      <c r="H2575" s="8">
        <f t="shared" si="637"/>
        <v>1.9701393415907614E-3</v>
      </c>
      <c r="I2575" s="8">
        <f t="shared" si="638"/>
        <v>1.7235003019334162E-3</v>
      </c>
      <c r="J2575" s="6">
        <f t="shared" si="639"/>
        <v>1.6921301215580746E-3</v>
      </c>
      <c r="K2575" s="6">
        <f t="shared" si="640"/>
        <v>1.3553280870438468E-3</v>
      </c>
      <c r="L2575" s="6">
        <f t="shared" si="641"/>
        <v>8.5391677384091911E-4</v>
      </c>
      <c r="M2575" s="9">
        <f t="shared" si="642"/>
        <v>1</v>
      </c>
      <c r="N2575" s="9">
        <f t="shared" si="643"/>
        <v>1</v>
      </c>
      <c r="O2575" s="9">
        <f t="shared" si="644"/>
        <v>1</v>
      </c>
      <c r="P2575" s="9">
        <f t="shared" si="645"/>
        <v>1</v>
      </c>
      <c r="Q2575" s="10">
        <f t="shared" si="646"/>
        <v>0.13305760085209006</v>
      </c>
      <c r="R2575" s="10">
        <f t="shared" si="629"/>
        <v>0.60124336744151785</v>
      </c>
      <c r="S2575" s="10">
        <f>_xlfn.PERCENTILE.INC($R$1519:R2575,0.75)</f>
        <v>0.81554158493011664</v>
      </c>
      <c r="T2575" s="10">
        <f t="shared" si="630"/>
        <v>0.81554158493011664</v>
      </c>
      <c r="U2575" s="11">
        <f t="shared" si="647"/>
        <v>0.60124336744151785</v>
      </c>
      <c r="V2575" s="10">
        <f t="shared" si="631"/>
        <v>1</v>
      </c>
      <c r="W2575" s="10">
        <f t="shared" si="632"/>
        <v>0.59266753442890707</v>
      </c>
      <c r="X2575" s="10">
        <f t="shared" si="648"/>
        <v>0.75155420930189731</v>
      </c>
      <c r="Y2575" s="10">
        <f>_xlfn.PERCENTILE.INC($X$1519:X2575,0.75)</f>
        <v>1.0194269811626457</v>
      </c>
      <c r="Z2575" s="10">
        <f t="shared" si="649"/>
        <v>1.0194269811626457</v>
      </c>
      <c r="AA2575" s="10">
        <f t="shared" si="650"/>
        <v>0.73554038242993458</v>
      </c>
      <c r="AB2575" s="10">
        <f t="shared" si="651"/>
        <v>0.59266753442890707</v>
      </c>
      <c r="AC2575" s="10">
        <f t="shared" si="652"/>
        <v>0.43593090492764475</v>
      </c>
      <c r="AD2575" s="13">
        <f t="shared" si="653"/>
        <v>592667.53442890709</v>
      </c>
      <c r="AE2575" s="13">
        <f t="shared" si="633"/>
        <v>435930.90492764476</v>
      </c>
      <c r="AF2575" s="13"/>
      <c r="AG2575" s="2">
        <f t="shared" si="628"/>
        <v>38497</v>
      </c>
      <c r="AH2575" s="3">
        <f t="shared" si="634"/>
        <v>5708.6634554308384</v>
      </c>
      <c r="AI2575" s="3">
        <f t="shared" si="635"/>
        <v>4198.9525011713904</v>
      </c>
      <c r="AJ2575" s="3">
        <f t="shared" si="654"/>
        <v>393782.34185715934</v>
      </c>
      <c r="AK2575" s="3">
        <f t="shared" si="655"/>
        <v>316003.41052251076</v>
      </c>
    </row>
    <row r="2576" spans="2:37" x14ac:dyDescent="0.2">
      <c r="B2576" s="5">
        <v>38498</v>
      </c>
      <c r="C2576" s="1">
        <v>243.46</v>
      </c>
      <c r="D2576" s="1">
        <f t="shared" si="625"/>
        <v>22</v>
      </c>
      <c r="E2576" s="1" t="b">
        <f t="shared" si="626"/>
        <v>0</v>
      </c>
      <c r="F2576" s="6">
        <f t="shared" si="627"/>
        <v>1.1514104778354017E-3</v>
      </c>
      <c r="G2576" s="8">
        <f t="shared" si="636"/>
        <v>2.0794111280512096E-3</v>
      </c>
      <c r="H2576" s="8">
        <f t="shared" si="637"/>
        <v>1.960057069234748E-3</v>
      </c>
      <c r="I2576" s="8">
        <f t="shared" si="638"/>
        <v>1.7751901496457264E-3</v>
      </c>
      <c r="J2576" s="6">
        <f t="shared" si="639"/>
        <v>1.6928831008318297E-3</v>
      </c>
      <c r="K2576" s="6">
        <f t="shared" si="640"/>
        <v>1.3558586516064037E-3</v>
      </c>
      <c r="L2576" s="6">
        <f t="shared" si="641"/>
        <v>8.5499636956773038E-4</v>
      </c>
      <c r="M2576" s="9">
        <f t="shared" si="642"/>
        <v>1</v>
      </c>
      <c r="N2576" s="9">
        <f t="shared" si="643"/>
        <v>1</v>
      </c>
      <c r="O2576" s="9">
        <f t="shared" si="644"/>
        <v>1</v>
      </c>
      <c r="P2576" s="9">
        <f t="shared" si="645"/>
        <v>1</v>
      </c>
      <c r="Q2576" s="10">
        <f t="shared" si="646"/>
        <v>0.12846916809510431</v>
      </c>
      <c r="R2576" s="10">
        <f t="shared" si="629"/>
        <v>0.62271750635745449</v>
      </c>
      <c r="S2576" s="10">
        <f>_xlfn.PERCENTILE.INC($R$1519:R2576,0.75)</f>
        <v>0.81548298252460039</v>
      </c>
      <c r="T2576" s="10">
        <f t="shared" si="630"/>
        <v>0.81548298252460039</v>
      </c>
      <c r="U2576" s="11">
        <f t="shared" si="647"/>
        <v>0.62271750635745449</v>
      </c>
      <c r="V2576" s="10">
        <f t="shared" si="631"/>
        <v>1</v>
      </c>
      <c r="W2576" s="10">
        <f t="shared" si="632"/>
        <v>0.59266753442890707</v>
      </c>
      <c r="X2576" s="10">
        <f t="shared" si="648"/>
        <v>0.77839688294681808</v>
      </c>
      <c r="Y2576" s="10">
        <f>_xlfn.PERCENTILE.INC($X$1519:X2576,0.75)</f>
        <v>1.0193537281557505</v>
      </c>
      <c r="Z2576" s="10">
        <f t="shared" si="649"/>
        <v>1.0193537281557505</v>
      </c>
      <c r="AA2576" s="10">
        <f t="shared" si="650"/>
        <v>0.73554038242993458</v>
      </c>
      <c r="AB2576" s="10">
        <f t="shared" si="651"/>
        <v>0.59266753442890707</v>
      </c>
      <c r="AC2576" s="10">
        <f t="shared" si="652"/>
        <v>0.43593090492764475</v>
      </c>
      <c r="AD2576" s="13">
        <f t="shared" si="653"/>
        <v>592667.53442890709</v>
      </c>
      <c r="AE2576" s="13">
        <f t="shared" si="633"/>
        <v>435930.90492764476</v>
      </c>
      <c r="AF2576" s="13"/>
      <c r="AG2576" s="2">
        <f t="shared" si="628"/>
        <v>38498</v>
      </c>
      <c r="AH2576" s="3">
        <f t="shared" si="634"/>
        <v>682.40360901431734</v>
      </c>
      <c r="AI2576" s="3">
        <f t="shared" si="635"/>
        <v>501.93541154595852</v>
      </c>
      <c r="AJ2576" s="3">
        <f t="shared" si="654"/>
        <v>394464.74546617363</v>
      </c>
      <c r="AK2576" s="3">
        <f t="shared" si="655"/>
        <v>316505.34593405674</v>
      </c>
    </row>
    <row r="2577" spans="2:37" x14ac:dyDescent="0.2">
      <c r="B2577" s="5">
        <v>38499</v>
      </c>
      <c r="C2577" s="1">
        <v>245.05</v>
      </c>
      <c r="D2577" s="1">
        <f t="shared" si="625"/>
        <v>22</v>
      </c>
      <c r="E2577" s="1" t="b">
        <f t="shared" si="626"/>
        <v>0</v>
      </c>
      <c r="F2577" s="6">
        <f t="shared" si="627"/>
        <v>6.5308469563789551E-3</v>
      </c>
      <c r="G2577" s="8">
        <f t="shared" si="636"/>
        <v>2.2265261914644978E-3</v>
      </c>
      <c r="H2577" s="8">
        <f t="shared" si="637"/>
        <v>2.0140670330486966E-3</v>
      </c>
      <c r="I2577" s="8">
        <f t="shared" si="638"/>
        <v>1.8202761376185034E-3</v>
      </c>
      <c r="J2577" s="6">
        <f t="shared" si="639"/>
        <v>1.6937688311134723E-3</v>
      </c>
      <c r="K2577" s="6">
        <f t="shared" si="640"/>
        <v>1.3565351591168151E-3</v>
      </c>
      <c r="L2577" s="6">
        <f t="shared" si="641"/>
        <v>8.5614163729283779E-4</v>
      </c>
      <c r="M2577" s="9">
        <f t="shared" si="642"/>
        <v>1</v>
      </c>
      <c r="N2577" s="9">
        <f t="shared" si="643"/>
        <v>1</v>
      </c>
      <c r="O2577" s="9">
        <f t="shared" si="644"/>
        <v>1</v>
      </c>
      <c r="P2577" s="9">
        <f t="shared" si="645"/>
        <v>1</v>
      </c>
      <c r="Q2577" s="10">
        <f t="shared" si="646"/>
        <v>0.12791935408597385</v>
      </c>
      <c r="R2577" s="10">
        <f t="shared" si="629"/>
        <v>0.62539402713237957</v>
      </c>
      <c r="S2577" s="10">
        <f>_xlfn.PERCENTILE.INC($R$1519:R2577,0.75)</f>
        <v>0.81542438011908414</v>
      </c>
      <c r="T2577" s="10">
        <f t="shared" si="630"/>
        <v>0.81542438011908414</v>
      </c>
      <c r="U2577" s="11">
        <f t="shared" si="647"/>
        <v>0.62539402713237957</v>
      </c>
      <c r="V2577" s="10">
        <f t="shared" si="631"/>
        <v>1</v>
      </c>
      <c r="W2577" s="10">
        <f t="shared" si="632"/>
        <v>0.59266753442890707</v>
      </c>
      <c r="X2577" s="10">
        <f t="shared" si="648"/>
        <v>0.78174253391547455</v>
      </c>
      <c r="Y2577" s="10">
        <f>_xlfn.PERCENTILE.INC($X$1519:X2577,0.75)</f>
        <v>1.0192804751488551</v>
      </c>
      <c r="Z2577" s="10">
        <f t="shared" si="649"/>
        <v>1.0192804751488551</v>
      </c>
      <c r="AA2577" s="10">
        <f t="shared" si="650"/>
        <v>0.73554038242993458</v>
      </c>
      <c r="AB2577" s="10">
        <f t="shared" si="651"/>
        <v>0.59266753442890707</v>
      </c>
      <c r="AC2577" s="10">
        <f t="shared" si="652"/>
        <v>0.43593090492764475</v>
      </c>
      <c r="AD2577" s="13">
        <f t="shared" si="653"/>
        <v>592667.53442890709</v>
      </c>
      <c r="AE2577" s="13">
        <f t="shared" si="633"/>
        <v>435930.90492764476</v>
      </c>
      <c r="AF2577" s="13"/>
      <c r="AG2577" s="2">
        <f t="shared" si="628"/>
        <v>38499</v>
      </c>
      <c r="AH2577" s="3">
        <f t="shared" si="634"/>
        <v>3870.6209633696476</v>
      </c>
      <c r="AI2577" s="3">
        <f t="shared" si="635"/>
        <v>2846.9980236382326</v>
      </c>
      <c r="AJ2577" s="3">
        <f t="shared" si="654"/>
        <v>398335.3664295433</v>
      </c>
      <c r="AK2577" s="3">
        <f t="shared" si="655"/>
        <v>319352.34395769495</v>
      </c>
    </row>
    <row r="2578" spans="2:37" x14ac:dyDescent="0.2">
      <c r="B2578" s="5">
        <v>38503</v>
      </c>
      <c r="C2578" s="1">
        <v>245.37</v>
      </c>
      <c r="D2578" s="1">
        <f t="shared" si="625"/>
        <v>23</v>
      </c>
      <c r="E2578" s="1" t="b">
        <f t="shared" si="626"/>
        <v>1</v>
      </c>
      <c r="F2578" s="6">
        <f t="shared" si="627"/>
        <v>1.3058559477656662E-3</v>
      </c>
      <c r="G2578" s="8">
        <f t="shared" si="636"/>
        <v>2.3029150628597998E-3</v>
      </c>
      <c r="H2578" s="8">
        <f t="shared" si="637"/>
        <v>1.9595430810825207E-3</v>
      </c>
      <c r="I2578" s="8">
        <f t="shared" si="638"/>
        <v>1.8133506847976726E-3</v>
      </c>
      <c r="J2578" s="6">
        <f t="shared" si="639"/>
        <v>1.694741265082927E-3</v>
      </c>
      <c r="K2578" s="6">
        <f t="shared" si="640"/>
        <v>1.357139268817001E-3</v>
      </c>
      <c r="L2578" s="6">
        <f t="shared" si="641"/>
        <v>8.5726057835943639E-4</v>
      </c>
      <c r="M2578" s="9">
        <f t="shared" si="642"/>
        <v>1</v>
      </c>
      <c r="N2578" s="9">
        <f t="shared" si="643"/>
        <v>1</v>
      </c>
      <c r="O2578" s="9">
        <f t="shared" si="644"/>
        <v>1</v>
      </c>
      <c r="P2578" s="9">
        <f t="shared" si="645"/>
        <v>1</v>
      </c>
      <c r="Q2578" s="10">
        <f t="shared" si="646"/>
        <v>0.12572760628462273</v>
      </c>
      <c r="R2578" s="10">
        <f t="shared" si="629"/>
        <v>0.6362962150006708</v>
      </c>
      <c r="S2578" s="10">
        <f>_xlfn.PERCENTILE.INC($R$1519:R2578,0.75)</f>
        <v>0.815365777713568</v>
      </c>
      <c r="T2578" s="10">
        <f t="shared" si="630"/>
        <v>0.815365777713568</v>
      </c>
      <c r="U2578" s="11">
        <f t="shared" si="647"/>
        <v>0.6362962150006708</v>
      </c>
      <c r="V2578" s="10">
        <f t="shared" si="631"/>
        <v>1</v>
      </c>
      <c r="W2578" s="10">
        <f t="shared" si="632"/>
        <v>0.62539402713237957</v>
      </c>
      <c r="X2578" s="10">
        <f t="shared" si="648"/>
        <v>0.7953702687508386</v>
      </c>
      <c r="Y2578" s="10">
        <f>_xlfn.PERCENTILE.INC($X$1519:X2578,0.75)</f>
        <v>1.0192072221419599</v>
      </c>
      <c r="Z2578" s="10">
        <f t="shared" si="649"/>
        <v>1.0192072221419599</v>
      </c>
      <c r="AA2578" s="10">
        <f t="shared" si="650"/>
        <v>0.7953702687508386</v>
      </c>
      <c r="AB2578" s="10">
        <f t="shared" si="651"/>
        <v>0.62539402713237957</v>
      </c>
      <c r="AC2578" s="10">
        <f t="shared" si="652"/>
        <v>0.49741981543545</v>
      </c>
      <c r="AD2578" s="13">
        <f t="shared" si="653"/>
        <v>625394.02713237959</v>
      </c>
      <c r="AE2578" s="13">
        <f t="shared" si="633"/>
        <v>497419.81543545</v>
      </c>
      <c r="AF2578" s="13"/>
      <c r="AG2578" s="2">
        <f t="shared" si="628"/>
        <v>38503</v>
      </c>
      <c r="AH2578" s="3">
        <f t="shared" si="634"/>
        <v>773.93842488160101</v>
      </c>
      <c r="AI2578" s="3">
        <f t="shared" si="635"/>
        <v>569.26296501463401</v>
      </c>
      <c r="AJ2578" s="3">
        <f t="shared" si="654"/>
        <v>399109.3048544249</v>
      </c>
      <c r="AK2578" s="3">
        <f t="shared" si="655"/>
        <v>319921.60692270956</v>
      </c>
    </row>
    <row r="2579" spans="2:37" x14ac:dyDescent="0.2">
      <c r="B2579" s="5">
        <v>38504</v>
      </c>
      <c r="C2579" s="1">
        <v>241.79</v>
      </c>
      <c r="D2579" s="1">
        <f t="shared" si="625"/>
        <v>23</v>
      </c>
      <c r="E2579" s="1" t="b">
        <f t="shared" si="626"/>
        <v>0</v>
      </c>
      <c r="F2579" s="6">
        <f t="shared" si="627"/>
        <v>-1.4590210702204898E-2</v>
      </c>
      <c r="G2579" s="8">
        <f t="shared" si="636"/>
        <v>1.8701975757355986E-3</v>
      </c>
      <c r="H2579" s="8">
        <f t="shared" si="637"/>
        <v>1.772815788015148E-3</v>
      </c>
      <c r="I2579" s="8">
        <f t="shared" si="638"/>
        <v>1.7001096346564446E-3</v>
      </c>
      <c r="J2579" s="6">
        <f t="shared" si="639"/>
        <v>1.6953385731840848E-3</v>
      </c>
      <c r="K2579" s="6">
        <f t="shared" si="640"/>
        <v>1.3575961262657309E-3</v>
      </c>
      <c r="L2579" s="6">
        <f t="shared" si="641"/>
        <v>8.5821639199510507E-4</v>
      </c>
      <c r="M2579" s="9">
        <f t="shared" si="642"/>
        <v>1</v>
      </c>
      <c r="N2579" s="9">
        <f t="shared" si="643"/>
        <v>1</v>
      </c>
      <c r="O2579" s="9">
        <f t="shared" si="644"/>
        <v>1</v>
      </c>
      <c r="P2579" s="9">
        <f t="shared" si="645"/>
        <v>1</v>
      </c>
      <c r="Q2579" s="10">
        <f t="shared" si="646"/>
        <v>0.12730557489692165</v>
      </c>
      <c r="R2579" s="10">
        <f t="shared" si="629"/>
        <v>0.62840924338761583</v>
      </c>
      <c r="S2579" s="10">
        <f>_xlfn.PERCENTILE.INC($R$1519:R2579,0.75)</f>
        <v>0.81530717530805175</v>
      </c>
      <c r="T2579" s="10">
        <f t="shared" si="630"/>
        <v>0.81530717530805175</v>
      </c>
      <c r="U2579" s="11">
        <f t="shared" si="647"/>
        <v>0.62840924338761583</v>
      </c>
      <c r="V2579" s="10">
        <f t="shared" si="631"/>
        <v>1</v>
      </c>
      <c r="W2579" s="10">
        <f t="shared" si="632"/>
        <v>0.62539402713237957</v>
      </c>
      <c r="X2579" s="10">
        <f t="shared" si="648"/>
        <v>0.7855115542345199</v>
      </c>
      <c r="Y2579" s="10">
        <f>_xlfn.PERCENTILE.INC($X$1519:X2579,0.75)</f>
        <v>1.0191339691350647</v>
      </c>
      <c r="Z2579" s="10">
        <f t="shared" si="649"/>
        <v>1.0191339691350647</v>
      </c>
      <c r="AA2579" s="10">
        <f t="shared" si="650"/>
        <v>0.7953702687508386</v>
      </c>
      <c r="AB2579" s="10">
        <f t="shared" si="651"/>
        <v>0.62539402713237957</v>
      </c>
      <c r="AC2579" s="10">
        <f t="shared" si="652"/>
        <v>0.49741981543545</v>
      </c>
      <c r="AD2579" s="13">
        <f t="shared" si="653"/>
        <v>625394.02713237959</v>
      </c>
      <c r="AE2579" s="13">
        <f t="shared" si="633"/>
        <v>497419.81543545</v>
      </c>
      <c r="AF2579" s="13"/>
      <c r="AG2579" s="2">
        <f t="shared" si="628"/>
        <v>38504</v>
      </c>
      <c r="AH2579" s="3">
        <f t="shared" si="634"/>
        <v>-9124.6306277618642</v>
      </c>
      <c r="AI2579" s="3">
        <f t="shared" si="635"/>
        <v>-7257.4599146550872</v>
      </c>
      <c r="AJ2579" s="3">
        <f t="shared" si="654"/>
        <v>389984.67422666302</v>
      </c>
      <c r="AK2579" s="3">
        <f t="shared" si="655"/>
        <v>312664.14700805448</v>
      </c>
    </row>
    <row r="2580" spans="2:37" x14ac:dyDescent="0.2">
      <c r="B2580" s="5">
        <v>38505</v>
      </c>
      <c r="C2580" s="1">
        <v>243.25</v>
      </c>
      <c r="D2580" s="1">
        <f t="shared" si="625"/>
        <v>23</v>
      </c>
      <c r="E2580" s="1" t="b">
        <f t="shared" si="626"/>
        <v>0</v>
      </c>
      <c r="F2580" s="6">
        <f t="shared" si="627"/>
        <v>6.0382976963480051E-3</v>
      </c>
      <c r="G2580" s="8">
        <f t="shared" si="636"/>
        <v>2.0563932537844584E-3</v>
      </c>
      <c r="H2580" s="8">
        <f t="shared" si="637"/>
        <v>1.8095978135680721E-3</v>
      </c>
      <c r="I2580" s="8">
        <f t="shared" si="638"/>
        <v>1.7276851957749694E-3</v>
      </c>
      <c r="J2580" s="6">
        <f t="shared" si="639"/>
        <v>1.6960796363792345E-3</v>
      </c>
      <c r="K2580" s="6">
        <f t="shared" si="640"/>
        <v>1.3580518871606057E-3</v>
      </c>
      <c r="L2580" s="6">
        <f t="shared" si="641"/>
        <v>8.592133320936056E-4</v>
      </c>
      <c r="M2580" s="9">
        <f t="shared" si="642"/>
        <v>1</v>
      </c>
      <c r="N2580" s="9">
        <f t="shared" si="643"/>
        <v>1</v>
      </c>
      <c r="O2580" s="9">
        <f t="shared" si="644"/>
        <v>1</v>
      </c>
      <c r="P2580" s="9">
        <f t="shared" si="645"/>
        <v>1</v>
      </c>
      <c r="Q2580" s="10">
        <f t="shared" si="646"/>
        <v>0.12738842504955505</v>
      </c>
      <c r="R2580" s="10">
        <f t="shared" si="629"/>
        <v>0.62800054219117163</v>
      </c>
      <c r="S2580" s="10">
        <f>_xlfn.PERCENTILE.INC($R$1519:R2580,0.75)</f>
        <v>0.81463905529102809</v>
      </c>
      <c r="T2580" s="10">
        <f t="shared" si="630"/>
        <v>0.81463905529102809</v>
      </c>
      <c r="U2580" s="11">
        <f t="shared" si="647"/>
        <v>0.62800054219117163</v>
      </c>
      <c r="V2580" s="10">
        <f t="shared" si="631"/>
        <v>1</v>
      </c>
      <c r="W2580" s="10">
        <f t="shared" si="632"/>
        <v>0.62539402713237957</v>
      </c>
      <c r="X2580" s="10">
        <f t="shared" si="648"/>
        <v>0.78500067773896454</v>
      </c>
      <c r="Y2580" s="10">
        <f>_xlfn.PERCENTILE.INC($X$1519:X2580,0.75)</f>
        <v>1.0182988191137852</v>
      </c>
      <c r="Z2580" s="10">
        <f t="shared" si="649"/>
        <v>1.0182988191137852</v>
      </c>
      <c r="AA2580" s="10">
        <f t="shared" si="650"/>
        <v>0.7953702687508386</v>
      </c>
      <c r="AB2580" s="10">
        <f t="shared" si="651"/>
        <v>0.62539402713237957</v>
      </c>
      <c r="AC2580" s="10">
        <f t="shared" si="652"/>
        <v>0.49741981543545</v>
      </c>
      <c r="AD2580" s="13">
        <f t="shared" si="653"/>
        <v>625394.02713237959</v>
      </c>
      <c r="AE2580" s="13">
        <f t="shared" si="633"/>
        <v>497419.81543545</v>
      </c>
      <c r="AF2580" s="13"/>
      <c r="AG2580" s="2">
        <f t="shared" si="628"/>
        <v>38505</v>
      </c>
      <c r="AH2580" s="3">
        <f t="shared" si="634"/>
        <v>3776.3153133432493</v>
      </c>
      <c r="AI2580" s="3">
        <f t="shared" si="635"/>
        <v>3003.5689256617275</v>
      </c>
      <c r="AJ2580" s="3">
        <f t="shared" si="654"/>
        <v>393760.98954000627</v>
      </c>
      <c r="AK2580" s="3">
        <f t="shared" si="655"/>
        <v>315667.71593371622</v>
      </c>
    </row>
    <row r="2581" spans="2:37" x14ac:dyDescent="0.2">
      <c r="B2581" s="5">
        <v>38506</v>
      </c>
      <c r="C2581" s="1">
        <v>245.91</v>
      </c>
      <c r="D2581" s="1">
        <f t="shared" ref="D2581:D2644" si="656">WEEKNUM(B2581)</f>
        <v>23</v>
      </c>
      <c r="E2581" s="1" t="b">
        <f t="shared" ref="E2581:E2644" si="657">IF(D2581&lt;&gt;D2580,TRUE,FALSE)</f>
        <v>0</v>
      </c>
      <c r="F2581" s="6">
        <f t="shared" ref="F2581:F2644" si="658">C2581/C2580-1</f>
        <v>1.093525179856103E-2</v>
      </c>
      <c r="G2581" s="8">
        <f t="shared" si="636"/>
        <v>2.3765812830193736E-3</v>
      </c>
      <c r="H2581" s="8">
        <f t="shared" si="637"/>
        <v>1.8932039477143649E-3</v>
      </c>
      <c r="I2581" s="8">
        <f t="shared" si="638"/>
        <v>1.7888336648835832E-3</v>
      </c>
      <c r="J2581" s="6">
        <f t="shared" si="639"/>
        <v>1.6971178763912822E-3</v>
      </c>
      <c r="K2581" s="6">
        <f t="shared" si="640"/>
        <v>1.3585760936261502E-3</v>
      </c>
      <c r="L2581" s="6">
        <f t="shared" si="641"/>
        <v>8.6030126339790023E-4</v>
      </c>
      <c r="M2581" s="9">
        <f t="shared" si="642"/>
        <v>1</v>
      </c>
      <c r="N2581" s="9">
        <f t="shared" si="643"/>
        <v>1</v>
      </c>
      <c r="O2581" s="9">
        <f t="shared" si="644"/>
        <v>1</v>
      </c>
      <c r="P2581" s="9">
        <f t="shared" si="645"/>
        <v>1</v>
      </c>
      <c r="Q2581" s="10">
        <f t="shared" si="646"/>
        <v>0.12819783514121</v>
      </c>
      <c r="R2581" s="10">
        <f t="shared" si="629"/>
        <v>0.62403549882008502</v>
      </c>
      <c r="S2581" s="10">
        <f>_xlfn.PERCENTILE.INC($R$1519:R2581,0.75)</f>
        <v>0.81397093527400433</v>
      </c>
      <c r="T2581" s="10">
        <f t="shared" si="630"/>
        <v>0.81397093527400433</v>
      </c>
      <c r="U2581" s="11">
        <f t="shared" si="647"/>
        <v>0.62403549882008502</v>
      </c>
      <c r="V2581" s="10">
        <f t="shared" si="631"/>
        <v>1</v>
      </c>
      <c r="W2581" s="10">
        <f t="shared" si="632"/>
        <v>0.62539402713237957</v>
      </c>
      <c r="X2581" s="10">
        <f t="shared" si="648"/>
        <v>0.78004437352510625</v>
      </c>
      <c r="Y2581" s="10">
        <f>_xlfn.PERCENTILE.INC($X$1519:X2581,0.75)</f>
        <v>1.0174636690925056</v>
      </c>
      <c r="Z2581" s="10">
        <f t="shared" si="649"/>
        <v>1.0174636690925056</v>
      </c>
      <c r="AA2581" s="10">
        <f t="shared" si="650"/>
        <v>0.7953702687508386</v>
      </c>
      <c r="AB2581" s="10">
        <f t="shared" si="651"/>
        <v>0.62539402713237957</v>
      </c>
      <c r="AC2581" s="10">
        <f t="shared" si="652"/>
        <v>0.49741981543545</v>
      </c>
      <c r="AD2581" s="13">
        <f t="shared" si="653"/>
        <v>625394.02713237959</v>
      </c>
      <c r="AE2581" s="13">
        <f t="shared" si="633"/>
        <v>497419.81543545</v>
      </c>
      <c r="AF2581" s="13"/>
      <c r="AG2581" s="2">
        <f t="shared" si="628"/>
        <v>38506</v>
      </c>
      <c r="AH2581" s="3">
        <f t="shared" si="634"/>
        <v>6838.8411600086793</v>
      </c>
      <c r="AI2581" s="3">
        <f t="shared" si="635"/>
        <v>5439.4109313804001</v>
      </c>
      <c r="AJ2581" s="3">
        <f t="shared" si="654"/>
        <v>400599.83070001495</v>
      </c>
      <c r="AK2581" s="3">
        <f t="shared" si="655"/>
        <v>321107.12686509662</v>
      </c>
    </row>
    <row r="2582" spans="2:37" x14ac:dyDescent="0.2">
      <c r="B2582" s="5">
        <v>38509</v>
      </c>
      <c r="C2582" s="1">
        <v>238.46</v>
      </c>
      <c r="D2582" s="1">
        <f t="shared" si="656"/>
        <v>24</v>
      </c>
      <c r="E2582" s="1" t="b">
        <f t="shared" si="657"/>
        <v>1</v>
      </c>
      <c r="F2582" s="6">
        <f t="shared" si="658"/>
        <v>-3.0295636615021659E-2</v>
      </c>
      <c r="G2582" s="8">
        <f t="shared" si="636"/>
        <v>1.4558137314296205E-3</v>
      </c>
      <c r="H2582" s="8">
        <f t="shared" si="637"/>
        <v>1.5149714059746525E-3</v>
      </c>
      <c r="I2582" s="8">
        <f t="shared" si="638"/>
        <v>1.5465106715934682E-3</v>
      </c>
      <c r="J2582" s="6">
        <f t="shared" si="639"/>
        <v>1.6974415777046726E-3</v>
      </c>
      <c r="K2582" s="6">
        <f t="shared" si="640"/>
        <v>1.3587833701718063E-3</v>
      </c>
      <c r="L2582" s="6">
        <f t="shared" si="641"/>
        <v>8.6106798339514936E-4</v>
      </c>
      <c r="M2582" s="9">
        <f t="shared" si="642"/>
        <v>0.8576517451623944</v>
      </c>
      <c r="N2582" s="9">
        <f t="shared" si="643"/>
        <v>1</v>
      </c>
      <c r="O2582" s="9">
        <f t="shared" si="644"/>
        <v>1</v>
      </c>
      <c r="P2582" s="9">
        <f t="shared" si="645"/>
        <v>0.95255058172079821</v>
      </c>
      <c r="Q2582" s="10">
        <f t="shared" si="646"/>
        <v>0.13976292123412121</v>
      </c>
      <c r="R2582" s="10">
        <f t="shared" si="629"/>
        <v>0.57239788130923164</v>
      </c>
      <c r="S2582" s="10">
        <f>_xlfn.PERCENTILE.INC($R$1519:R2582,0.75)</f>
        <v>0.81330281525698067</v>
      </c>
      <c r="T2582" s="10">
        <f t="shared" si="630"/>
        <v>0.81330281525698067</v>
      </c>
      <c r="U2582" s="11">
        <f t="shared" si="647"/>
        <v>0.57239788130923164</v>
      </c>
      <c r="V2582" s="10">
        <f t="shared" si="631"/>
        <v>1</v>
      </c>
      <c r="W2582" s="10">
        <f t="shared" si="632"/>
        <v>0.62403549882008502</v>
      </c>
      <c r="X2582" s="10">
        <f t="shared" si="648"/>
        <v>0.7154973516365396</v>
      </c>
      <c r="Y2582" s="10">
        <f>_xlfn.PERCENTILE.INC($X$1519:X2582,0.75)</f>
        <v>1.0166285190712259</v>
      </c>
      <c r="Z2582" s="10">
        <f t="shared" si="649"/>
        <v>1.0166285190712259</v>
      </c>
      <c r="AA2582" s="10">
        <f t="shared" si="650"/>
        <v>0.7154973516365396</v>
      </c>
      <c r="AB2582" s="10">
        <f t="shared" si="651"/>
        <v>0.62403549882008502</v>
      </c>
      <c r="AC2582" s="10">
        <f t="shared" si="652"/>
        <v>0.44649574673295778</v>
      </c>
      <c r="AD2582" s="13">
        <f t="shared" si="653"/>
        <v>624035.49882008508</v>
      </c>
      <c r="AE2582" s="13">
        <f t="shared" si="633"/>
        <v>446495.74673295778</v>
      </c>
      <c r="AF2582" s="13"/>
      <c r="AG2582" s="2">
        <f t="shared" si="628"/>
        <v>38509</v>
      </c>
      <c r="AH2582" s="3">
        <f t="shared" si="634"/>
        <v>-18946.710187207569</v>
      </c>
      <c r="AI2582" s="3">
        <f t="shared" si="635"/>
        <v>-15069.649973543535</v>
      </c>
      <c r="AJ2582" s="3">
        <f t="shared" si="654"/>
        <v>381653.12051280739</v>
      </c>
      <c r="AK2582" s="3">
        <f t="shared" si="655"/>
        <v>306037.47689155309</v>
      </c>
    </row>
    <row r="2583" spans="2:37" x14ac:dyDescent="0.2">
      <c r="B2583" s="5">
        <v>38510</v>
      </c>
      <c r="C2583" s="1">
        <v>239.11</v>
      </c>
      <c r="D2583" s="1">
        <f t="shared" si="656"/>
        <v>24</v>
      </c>
      <c r="E2583" s="1" t="b">
        <f t="shared" si="657"/>
        <v>0</v>
      </c>
      <c r="F2583" s="6">
        <f t="shared" si="658"/>
        <v>2.7258240375744869E-3</v>
      </c>
      <c r="G2583" s="8">
        <f t="shared" si="636"/>
        <v>1.5470785166192863E-3</v>
      </c>
      <c r="H2583" s="8">
        <f t="shared" si="637"/>
        <v>1.5592923202665278E-3</v>
      </c>
      <c r="I2583" s="8">
        <f t="shared" si="638"/>
        <v>1.5996011978309736E-3</v>
      </c>
      <c r="J2583" s="6">
        <f t="shared" si="639"/>
        <v>1.6978151480935826E-3</v>
      </c>
      <c r="K2583" s="6">
        <f t="shared" si="640"/>
        <v>1.3590048098515103E-3</v>
      </c>
      <c r="L2583" s="6">
        <f t="shared" si="641"/>
        <v>8.6189443155795483E-4</v>
      </c>
      <c r="M2583" s="9">
        <f t="shared" si="642"/>
        <v>0.91121728908853639</v>
      </c>
      <c r="N2583" s="9">
        <f t="shared" si="643"/>
        <v>1</v>
      </c>
      <c r="O2583" s="9">
        <f t="shared" si="644"/>
        <v>1</v>
      </c>
      <c r="P2583" s="9">
        <f t="shared" si="645"/>
        <v>0.97040576302951209</v>
      </c>
      <c r="Q2583" s="10">
        <f t="shared" si="646"/>
        <v>0.13828939912157343</v>
      </c>
      <c r="R2583" s="10">
        <f t="shared" si="629"/>
        <v>0.57849698175107511</v>
      </c>
      <c r="S2583" s="10">
        <f>_xlfn.PERCENTILE.INC($R$1519:R2583,0.75)</f>
        <v>0.81263469523995702</v>
      </c>
      <c r="T2583" s="10">
        <f t="shared" si="630"/>
        <v>0.81263469523995702</v>
      </c>
      <c r="U2583" s="11">
        <f t="shared" si="647"/>
        <v>0.57849698175107511</v>
      </c>
      <c r="V2583" s="10">
        <f t="shared" si="631"/>
        <v>1</v>
      </c>
      <c r="W2583" s="10">
        <f t="shared" si="632"/>
        <v>0.62403549882008502</v>
      </c>
      <c r="X2583" s="10">
        <f t="shared" si="648"/>
        <v>0.72312122718884386</v>
      </c>
      <c r="Y2583" s="10">
        <f>_xlfn.PERCENTILE.INC($X$1519:X2583,0.75)</f>
        <v>1.0157933690499463</v>
      </c>
      <c r="Z2583" s="10">
        <f t="shared" si="649"/>
        <v>1.0157933690499463</v>
      </c>
      <c r="AA2583" s="10">
        <f t="shared" si="650"/>
        <v>0.7154973516365396</v>
      </c>
      <c r="AB2583" s="10">
        <f t="shared" si="651"/>
        <v>0.62403549882008502</v>
      </c>
      <c r="AC2583" s="10">
        <f t="shared" si="652"/>
        <v>0.44649574673295778</v>
      </c>
      <c r="AD2583" s="13">
        <f t="shared" si="653"/>
        <v>624035.49882008508</v>
      </c>
      <c r="AE2583" s="13">
        <f t="shared" si="633"/>
        <v>446495.74673295778</v>
      </c>
      <c r="AF2583" s="13"/>
      <c r="AG2583" s="2">
        <f t="shared" si="628"/>
        <v>38510</v>
      </c>
      <c r="AH2583" s="3">
        <f t="shared" si="634"/>
        <v>1701.0109629835733</v>
      </c>
      <c r="AI2583" s="3">
        <f t="shared" si="635"/>
        <v>1217.0688391194665</v>
      </c>
      <c r="AJ2583" s="3">
        <f t="shared" si="654"/>
        <v>383354.13147579099</v>
      </c>
      <c r="AK2583" s="3">
        <f t="shared" si="655"/>
        <v>307254.54573067254</v>
      </c>
    </row>
    <row r="2584" spans="2:37" x14ac:dyDescent="0.2">
      <c r="B2584" s="5">
        <v>38511</v>
      </c>
      <c r="C2584" s="1">
        <v>240.57</v>
      </c>
      <c r="D2584" s="1">
        <f t="shared" si="656"/>
        <v>24</v>
      </c>
      <c r="E2584" s="1" t="b">
        <f t="shared" si="657"/>
        <v>0</v>
      </c>
      <c r="F2584" s="6">
        <f t="shared" si="658"/>
        <v>6.105976328886209E-3</v>
      </c>
      <c r="G2584" s="8">
        <f t="shared" si="636"/>
        <v>1.7513739426239783E-3</v>
      </c>
      <c r="H2584" s="8">
        <f t="shared" si="637"/>
        <v>1.5973168932961E-3</v>
      </c>
      <c r="I2584" s="8">
        <f t="shared" si="638"/>
        <v>1.6060235666145045E-3</v>
      </c>
      <c r="J2584" s="6">
        <f t="shared" si="639"/>
        <v>1.6983239027775934E-3</v>
      </c>
      <c r="K2584" s="6">
        <f t="shared" si="640"/>
        <v>1.3592419553886048E-3</v>
      </c>
      <c r="L2584" s="6">
        <f t="shared" si="641"/>
        <v>8.6272890201827962E-4</v>
      </c>
      <c r="M2584" s="9">
        <f t="shared" si="642"/>
        <v>1</v>
      </c>
      <c r="N2584" s="9">
        <f t="shared" si="643"/>
        <v>1</v>
      </c>
      <c r="O2584" s="9">
        <f t="shared" si="644"/>
        <v>1</v>
      </c>
      <c r="P2584" s="9">
        <f t="shared" si="645"/>
        <v>1</v>
      </c>
      <c r="Q2584" s="10">
        <f t="shared" si="646"/>
        <v>0.13811492713893547</v>
      </c>
      <c r="R2584" s="10">
        <f t="shared" si="629"/>
        <v>0.57922776094668404</v>
      </c>
      <c r="S2584" s="10">
        <f>_xlfn.PERCENTILE.INC($R$1519:R2584,0.75)</f>
        <v>0.81249297725404257</v>
      </c>
      <c r="T2584" s="10">
        <f t="shared" si="630"/>
        <v>0.81249297725404257</v>
      </c>
      <c r="U2584" s="11">
        <f t="shared" si="647"/>
        <v>0.57922776094668404</v>
      </c>
      <c r="V2584" s="10">
        <f t="shared" si="631"/>
        <v>1</v>
      </c>
      <c r="W2584" s="10">
        <f t="shared" si="632"/>
        <v>0.62403549882008502</v>
      </c>
      <c r="X2584" s="10">
        <f t="shared" si="648"/>
        <v>0.72403470118335511</v>
      </c>
      <c r="Y2584" s="10">
        <f>_xlfn.PERCENTILE.INC($X$1519:X2584,0.75)</f>
        <v>1.0156162215675533</v>
      </c>
      <c r="Z2584" s="10">
        <f t="shared" si="649"/>
        <v>1.0156162215675533</v>
      </c>
      <c r="AA2584" s="10">
        <f t="shared" si="650"/>
        <v>0.7154973516365396</v>
      </c>
      <c r="AB2584" s="10">
        <f t="shared" si="651"/>
        <v>0.62403549882008502</v>
      </c>
      <c r="AC2584" s="10">
        <f t="shared" si="652"/>
        <v>0.44649574673295778</v>
      </c>
      <c r="AD2584" s="13">
        <f t="shared" si="653"/>
        <v>624035.49882008508</v>
      </c>
      <c r="AE2584" s="13">
        <f t="shared" si="633"/>
        <v>446495.74673295778</v>
      </c>
      <c r="AF2584" s="13"/>
      <c r="AG2584" s="2">
        <f t="shared" si="628"/>
        <v>38511</v>
      </c>
      <c r="AH2584" s="3">
        <f t="shared" si="634"/>
        <v>3810.3459841801373</v>
      </c>
      <c r="AI2584" s="3">
        <f t="shared" si="635"/>
        <v>2726.292460499812</v>
      </c>
      <c r="AJ2584" s="3">
        <f t="shared" si="654"/>
        <v>387164.47745997109</v>
      </c>
      <c r="AK2584" s="3">
        <f t="shared" si="655"/>
        <v>309980.83819117234</v>
      </c>
    </row>
    <row r="2585" spans="2:37" x14ac:dyDescent="0.2">
      <c r="B2585" s="5">
        <v>38512</v>
      </c>
      <c r="C2585" s="1">
        <v>236.23</v>
      </c>
      <c r="D2585" s="1">
        <f t="shared" si="656"/>
        <v>24</v>
      </c>
      <c r="E2585" s="1" t="b">
        <f t="shared" si="657"/>
        <v>0</v>
      </c>
      <c r="F2585" s="6">
        <f t="shared" si="658"/>
        <v>-1.8040487176289699E-2</v>
      </c>
      <c r="G2585" s="8">
        <f t="shared" si="636"/>
        <v>1.3963946082780998E-3</v>
      </c>
      <c r="H2585" s="8">
        <f t="shared" si="637"/>
        <v>1.3404090631089155E-3</v>
      </c>
      <c r="I2585" s="8">
        <f t="shared" si="638"/>
        <v>1.4997049039521941E-3</v>
      </c>
      <c r="J2585" s="6">
        <f t="shared" si="639"/>
        <v>1.6986037802033574E-3</v>
      </c>
      <c r="K2585" s="6">
        <f t="shared" si="640"/>
        <v>1.3592634280460249E-3</v>
      </c>
      <c r="L2585" s="6">
        <f t="shared" si="641"/>
        <v>8.6344111141747394E-4</v>
      </c>
      <c r="M2585" s="9">
        <f t="shared" si="642"/>
        <v>0.82208377524682241</v>
      </c>
      <c r="N2585" s="9">
        <f t="shared" si="643"/>
        <v>0.98612898386870229</v>
      </c>
      <c r="O2585" s="9">
        <f t="shared" si="644"/>
        <v>1</v>
      </c>
      <c r="P2585" s="9">
        <f t="shared" si="645"/>
        <v>0.93607091970517498</v>
      </c>
      <c r="Q2585" s="10">
        <f t="shared" si="646"/>
        <v>0.14225252920176415</v>
      </c>
      <c r="R2585" s="10">
        <f t="shared" si="629"/>
        <v>0.56238015906579664</v>
      </c>
      <c r="S2585" s="10">
        <f>_xlfn.PERCENTILE.INC($R$1519:R2585,0.75)</f>
        <v>0.81235125926812812</v>
      </c>
      <c r="T2585" s="10">
        <f t="shared" si="630"/>
        <v>0.81235125926812812</v>
      </c>
      <c r="U2585" s="11">
        <f t="shared" si="647"/>
        <v>0.56238015906579664</v>
      </c>
      <c r="V2585" s="10">
        <f t="shared" si="631"/>
        <v>1</v>
      </c>
      <c r="W2585" s="10">
        <f t="shared" si="632"/>
        <v>0.62403549882008502</v>
      </c>
      <c r="X2585" s="10">
        <f t="shared" si="648"/>
        <v>0.7029751988322458</v>
      </c>
      <c r="Y2585" s="10">
        <f>_xlfn.PERCENTILE.INC($X$1519:X2585,0.75)</f>
        <v>1.0154390740851602</v>
      </c>
      <c r="Z2585" s="10">
        <f t="shared" si="649"/>
        <v>1.0154390740851602</v>
      </c>
      <c r="AA2585" s="10">
        <f t="shared" si="650"/>
        <v>0.7154973516365396</v>
      </c>
      <c r="AB2585" s="10">
        <f t="shared" si="651"/>
        <v>0.62403549882008502</v>
      </c>
      <c r="AC2585" s="10">
        <f t="shared" si="652"/>
        <v>0.44649574673295778</v>
      </c>
      <c r="AD2585" s="13">
        <f t="shared" si="653"/>
        <v>624035.49882008508</v>
      </c>
      <c r="AE2585" s="13">
        <f t="shared" si="633"/>
        <v>446495.74673295778</v>
      </c>
      <c r="AF2585" s="13"/>
      <c r="AG2585" s="2">
        <f t="shared" si="628"/>
        <v>38512</v>
      </c>
      <c r="AH2585" s="3">
        <f t="shared" si="634"/>
        <v>-11257.90441401329</v>
      </c>
      <c r="AI2585" s="3">
        <f t="shared" si="635"/>
        <v>-8055.0007932038179</v>
      </c>
      <c r="AJ2585" s="3">
        <f t="shared" si="654"/>
        <v>375906.57304595783</v>
      </c>
      <c r="AK2585" s="3">
        <f t="shared" si="655"/>
        <v>301925.83739796851</v>
      </c>
    </row>
    <row r="2586" spans="2:37" x14ac:dyDescent="0.2">
      <c r="B2586" s="5">
        <v>38513</v>
      </c>
      <c r="C2586" s="1">
        <v>237.81</v>
      </c>
      <c r="D2586" s="1">
        <f t="shared" si="656"/>
        <v>24</v>
      </c>
      <c r="E2586" s="1" t="b">
        <f t="shared" si="657"/>
        <v>0</v>
      </c>
      <c r="F2586" s="6">
        <f t="shared" si="658"/>
        <v>6.6883969013249445E-3</v>
      </c>
      <c r="G2586" s="8">
        <f t="shared" si="636"/>
        <v>1.4877629435695481E-3</v>
      </c>
      <c r="H2586" s="8">
        <f t="shared" si="637"/>
        <v>1.4026105056270356E-3</v>
      </c>
      <c r="I2586" s="8">
        <f t="shared" si="638"/>
        <v>1.5242961697894599E-3</v>
      </c>
      <c r="J2586" s="6">
        <f t="shared" si="639"/>
        <v>1.6989436210334684E-3</v>
      </c>
      <c r="K2586" s="6">
        <f t="shared" si="640"/>
        <v>1.3593486755460928E-3</v>
      </c>
      <c r="L2586" s="6">
        <f t="shared" si="641"/>
        <v>8.6418145358409053E-4</v>
      </c>
      <c r="M2586" s="9">
        <f t="shared" si="642"/>
        <v>0.87569883140945015</v>
      </c>
      <c r="N2586" s="9">
        <f t="shared" si="643"/>
        <v>1</v>
      </c>
      <c r="O2586" s="9">
        <f t="shared" si="644"/>
        <v>1</v>
      </c>
      <c r="P2586" s="9">
        <f t="shared" si="645"/>
        <v>0.95856627713648335</v>
      </c>
      <c r="Q2586" s="10">
        <f t="shared" si="646"/>
        <v>0.13712478150743307</v>
      </c>
      <c r="R2586" s="10">
        <f t="shared" si="629"/>
        <v>0.58341022768129969</v>
      </c>
      <c r="S2586" s="10">
        <f>_xlfn.PERCENTILE.INC($R$1519:R2586,0.75)</f>
        <v>0.81220954128221368</v>
      </c>
      <c r="T2586" s="10">
        <f t="shared" si="630"/>
        <v>0.81220954128221368</v>
      </c>
      <c r="U2586" s="11">
        <f t="shared" si="647"/>
        <v>0.58341022768129969</v>
      </c>
      <c r="V2586" s="10">
        <f t="shared" si="631"/>
        <v>1</v>
      </c>
      <c r="W2586" s="10">
        <f t="shared" si="632"/>
        <v>0.62403549882008502</v>
      </c>
      <c r="X2586" s="10">
        <f t="shared" si="648"/>
        <v>0.72926278460162464</v>
      </c>
      <c r="Y2586" s="10">
        <f>_xlfn.PERCENTILE.INC($X$1519:X2586,0.75)</f>
        <v>1.0152619266027672</v>
      </c>
      <c r="Z2586" s="10">
        <f t="shared" si="649"/>
        <v>1.0152619266027672</v>
      </c>
      <c r="AA2586" s="10">
        <f t="shared" si="650"/>
        <v>0.7154973516365396</v>
      </c>
      <c r="AB2586" s="10">
        <f t="shared" si="651"/>
        <v>0.62403549882008502</v>
      </c>
      <c r="AC2586" s="10">
        <f t="shared" si="652"/>
        <v>0.44649574673295778</v>
      </c>
      <c r="AD2586" s="13">
        <f t="shared" si="653"/>
        <v>624035.49882008508</v>
      </c>
      <c r="AE2586" s="13">
        <f t="shared" si="633"/>
        <v>446495.74673295778</v>
      </c>
      <c r="AF2586" s="13"/>
      <c r="AG2586" s="2">
        <f t="shared" si="628"/>
        <v>38513</v>
      </c>
      <c r="AH2586" s="3">
        <f t="shared" si="634"/>
        <v>4173.7970966250232</v>
      </c>
      <c r="AI2586" s="3">
        <f t="shared" si="635"/>
        <v>2986.3407689034821</v>
      </c>
      <c r="AJ2586" s="3">
        <f t="shared" si="654"/>
        <v>380080.37014258286</v>
      </c>
      <c r="AK2586" s="3">
        <f t="shared" si="655"/>
        <v>304912.17816687201</v>
      </c>
    </row>
    <row r="2587" spans="2:37" x14ac:dyDescent="0.2">
      <c r="B2587" s="5">
        <v>38516</v>
      </c>
      <c r="C2587" s="1">
        <v>239.47</v>
      </c>
      <c r="D2587" s="1">
        <f t="shared" si="656"/>
        <v>25</v>
      </c>
      <c r="E2587" s="1" t="b">
        <f t="shared" si="657"/>
        <v>1</v>
      </c>
      <c r="F2587" s="6">
        <f t="shared" si="658"/>
        <v>6.9803624742441617E-3</v>
      </c>
      <c r="G2587" s="8">
        <f t="shared" si="636"/>
        <v>1.6571382667415582E-3</v>
      </c>
      <c r="H2587" s="8">
        <f t="shared" si="637"/>
        <v>1.4463735661297643E-3</v>
      </c>
      <c r="I2587" s="8">
        <f t="shared" si="638"/>
        <v>1.5430994683762968E-3</v>
      </c>
      <c r="J2587" s="6">
        <f t="shared" si="639"/>
        <v>1.6993856715670859E-3</v>
      </c>
      <c r="K2587" s="6">
        <f t="shared" si="640"/>
        <v>1.3595143788968738E-3</v>
      </c>
      <c r="L2587" s="6">
        <f t="shared" si="641"/>
        <v>8.6494148191685227E-4</v>
      </c>
      <c r="M2587" s="9">
        <f t="shared" si="642"/>
        <v>0.97513960160287261</v>
      </c>
      <c r="N2587" s="9">
        <f t="shared" si="643"/>
        <v>1</v>
      </c>
      <c r="O2587" s="9">
        <f t="shared" si="644"/>
        <v>1</v>
      </c>
      <c r="P2587" s="9">
        <f t="shared" si="645"/>
        <v>0.99171320053429091</v>
      </c>
      <c r="Q2587" s="10">
        <f t="shared" si="646"/>
        <v>0.13516332695979136</v>
      </c>
      <c r="R2587" s="10">
        <f t="shared" si="629"/>
        <v>0.59187652301425331</v>
      </c>
      <c r="S2587" s="10">
        <f>_xlfn.PERCENTILE.INC($R$1519:R2587,0.75)</f>
        <v>0.81206782329629923</v>
      </c>
      <c r="T2587" s="10">
        <f t="shared" si="630"/>
        <v>0.81206782329629923</v>
      </c>
      <c r="U2587" s="11">
        <f t="shared" si="647"/>
        <v>0.59187652301425331</v>
      </c>
      <c r="V2587" s="10">
        <f t="shared" si="631"/>
        <v>0.95856627713648335</v>
      </c>
      <c r="W2587" s="10">
        <f t="shared" si="632"/>
        <v>0.58341022768129969</v>
      </c>
      <c r="X2587" s="10">
        <f t="shared" si="648"/>
        <v>0.73984565376781675</v>
      </c>
      <c r="Y2587" s="10">
        <f>_xlfn.PERCENTILE.INC($X$1519:X2587,0.75)</f>
        <v>1.0150847791203741</v>
      </c>
      <c r="Z2587" s="10">
        <f t="shared" si="649"/>
        <v>1.0150847791203741</v>
      </c>
      <c r="AA2587" s="10">
        <f t="shared" si="650"/>
        <v>0.73984565376781675</v>
      </c>
      <c r="AB2587" s="10">
        <f t="shared" si="651"/>
        <v>0.55923736999181162</v>
      </c>
      <c r="AC2587" s="10">
        <f t="shared" si="652"/>
        <v>0.41374933761298627</v>
      </c>
      <c r="AD2587" s="13">
        <f t="shared" si="653"/>
        <v>559237.36999181157</v>
      </c>
      <c r="AE2587" s="13">
        <f t="shared" si="633"/>
        <v>413749.33761298627</v>
      </c>
      <c r="AF2587" s="13"/>
      <c r="AG2587" s="2">
        <f t="shared" si="628"/>
        <v>38516</v>
      </c>
      <c r="AH2587" s="3">
        <f t="shared" si="634"/>
        <v>4355.993978559959</v>
      </c>
      <c r="AI2587" s="3">
        <f t="shared" si="635"/>
        <v>3116.7021554043636</v>
      </c>
      <c r="AJ2587" s="3">
        <f t="shared" si="654"/>
        <v>384436.36412114283</v>
      </c>
      <c r="AK2587" s="3">
        <f t="shared" si="655"/>
        <v>308028.88032227638</v>
      </c>
    </row>
    <row r="2588" spans="2:37" x14ac:dyDescent="0.2">
      <c r="B2588" s="5">
        <v>38517</v>
      </c>
      <c r="C2588" s="1">
        <v>241.52</v>
      </c>
      <c r="D2588" s="1">
        <f t="shared" si="656"/>
        <v>25</v>
      </c>
      <c r="E2588" s="1" t="b">
        <f t="shared" si="657"/>
        <v>0</v>
      </c>
      <c r="F2588" s="6">
        <f t="shared" si="658"/>
        <v>8.5605712615359764E-3</v>
      </c>
      <c r="G2588" s="8">
        <f t="shared" si="636"/>
        <v>1.9745277939334028E-3</v>
      </c>
      <c r="H2588" s="8">
        <f t="shared" si="637"/>
        <v>1.5550349761886647E-3</v>
      </c>
      <c r="I2588" s="8">
        <f t="shared" si="638"/>
        <v>1.5892968694063898E-3</v>
      </c>
      <c r="J2588" s="6">
        <f t="shared" si="639"/>
        <v>1.7000497414072339E-3</v>
      </c>
      <c r="K2588" s="6">
        <f t="shared" si="640"/>
        <v>1.35975674150582E-3</v>
      </c>
      <c r="L2588" s="6">
        <f t="shared" si="641"/>
        <v>8.6575380613777917E-4</v>
      </c>
      <c r="M2588" s="9">
        <f t="shared" si="642"/>
        <v>1</v>
      </c>
      <c r="N2588" s="9">
        <f t="shared" si="643"/>
        <v>1</v>
      </c>
      <c r="O2588" s="9">
        <f t="shared" si="644"/>
        <v>1</v>
      </c>
      <c r="P2588" s="9">
        <f t="shared" si="645"/>
        <v>1</v>
      </c>
      <c r="Q2588" s="10">
        <f t="shared" si="646"/>
        <v>0.13484482958757193</v>
      </c>
      <c r="R2588" s="10">
        <f t="shared" si="629"/>
        <v>0.59327450851977837</v>
      </c>
      <c r="S2588" s="10">
        <f>_xlfn.PERCENTILE.INC($R$1519:R2588,0.75)</f>
        <v>0.81197454567356508</v>
      </c>
      <c r="T2588" s="10">
        <f t="shared" si="630"/>
        <v>0.81197454567356508</v>
      </c>
      <c r="U2588" s="11">
        <f t="shared" si="647"/>
        <v>0.59327450851977837</v>
      </c>
      <c r="V2588" s="10">
        <f t="shared" si="631"/>
        <v>0.95856627713648335</v>
      </c>
      <c r="W2588" s="10">
        <f t="shared" si="632"/>
        <v>0.58341022768129969</v>
      </c>
      <c r="X2588" s="10">
        <f t="shared" si="648"/>
        <v>0.74159313564972296</v>
      </c>
      <c r="Y2588" s="10">
        <f>_xlfn.PERCENTILE.INC($X$1519:X2588,0.75)</f>
        <v>1.0149681820919563</v>
      </c>
      <c r="Z2588" s="10">
        <f t="shared" si="649"/>
        <v>1.0149681820919563</v>
      </c>
      <c r="AA2588" s="10">
        <f t="shared" si="650"/>
        <v>0.73984565376781675</v>
      </c>
      <c r="AB2588" s="10">
        <f t="shared" si="651"/>
        <v>0.55923736999181162</v>
      </c>
      <c r="AC2588" s="10">
        <f t="shared" si="652"/>
        <v>0.41374933761298627</v>
      </c>
      <c r="AD2588" s="13">
        <f t="shared" si="653"/>
        <v>559237.36999181157</v>
      </c>
      <c r="AE2588" s="13">
        <f t="shared" si="633"/>
        <v>413749.33761298627</v>
      </c>
      <c r="AF2588" s="13"/>
      <c r="AG2588" s="2">
        <f t="shared" si="628"/>
        <v>38517</v>
      </c>
      <c r="AH2588" s="3">
        <f t="shared" si="634"/>
        <v>4787.3913579288637</v>
      </c>
      <c r="AI2588" s="3">
        <f t="shared" si="635"/>
        <v>3541.9306890492767</v>
      </c>
      <c r="AJ2588" s="3">
        <f t="shared" si="654"/>
        <v>389223.7554790717</v>
      </c>
      <c r="AK2588" s="3">
        <f t="shared" si="655"/>
        <v>311570.81101132568</v>
      </c>
    </row>
    <row r="2589" spans="2:37" x14ac:dyDescent="0.2">
      <c r="B2589" s="5">
        <v>38518</v>
      </c>
      <c r="C2589" s="1">
        <v>241.39</v>
      </c>
      <c r="D2589" s="1">
        <f t="shared" si="656"/>
        <v>25</v>
      </c>
      <c r="E2589" s="1" t="b">
        <f t="shared" si="657"/>
        <v>0</v>
      </c>
      <c r="F2589" s="6">
        <f t="shared" si="658"/>
        <v>-5.3825770122561956E-4</v>
      </c>
      <c r="G2589" s="8">
        <f t="shared" si="636"/>
        <v>1.998947118761603E-3</v>
      </c>
      <c r="H2589" s="8">
        <f t="shared" si="637"/>
        <v>1.496256553239239E-3</v>
      </c>
      <c r="I2589" s="8">
        <f t="shared" si="638"/>
        <v>1.5750102578199134E-3</v>
      </c>
      <c r="J2589" s="6">
        <f t="shared" si="639"/>
        <v>1.7007233776395281E-3</v>
      </c>
      <c r="K2589" s="6">
        <f t="shared" si="640"/>
        <v>1.359963238590314E-3</v>
      </c>
      <c r="L2589" s="6">
        <f t="shared" si="641"/>
        <v>8.6654893573691262E-4</v>
      </c>
      <c r="M2589" s="9">
        <f t="shared" si="642"/>
        <v>1</v>
      </c>
      <c r="N2589" s="9">
        <f t="shared" si="643"/>
        <v>1</v>
      </c>
      <c r="O2589" s="9">
        <f t="shared" si="644"/>
        <v>1</v>
      </c>
      <c r="P2589" s="9">
        <f t="shared" si="645"/>
        <v>1</v>
      </c>
      <c r="Q2589" s="10">
        <f t="shared" si="646"/>
        <v>0.13498957459359426</v>
      </c>
      <c r="R2589" s="10">
        <f t="shared" si="629"/>
        <v>0.59263835922775243</v>
      </c>
      <c r="S2589" s="10">
        <f>_xlfn.PERCENTILE.INC($R$1519:R2589,0.75)</f>
        <v>0.81188126805083094</v>
      </c>
      <c r="T2589" s="10">
        <f t="shared" si="630"/>
        <v>0.81188126805083094</v>
      </c>
      <c r="U2589" s="11">
        <f t="shared" si="647"/>
        <v>0.59263835922775243</v>
      </c>
      <c r="V2589" s="10">
        <f t="shared" si="631"/>
        <v>0.95856627713648335</v>
      </c>
      <c r="W2589" s="10">
        <f t="shared" si="632"/>
        <v>0.58341022768129969</v>
      </c>
      <c r="X2589" s="10">
        <f t="shared" si="648"/>
        <v>0.74079794903469065</v>
      </c>
      <c r="Y2589" s="10">
        <f>_xlfn.PERCENTILE.INC($X$1519:X2589,0.75)</f>
        <v>1.0148515850635387</v>
      </c>
      <c r="Z2589" s="10">
        <f t="shared" si="649"/>
        <v>1.0148515850635387</v>
      </c>
      <c r="AA2589" s="10">
        <f t="shared" si="650"/>
        <v>0.73984565376781675</v>
      </c>
      <c r="AB2589" s="10">
        <f t="shared" si="651"/>
        <v>0.55923736999181162</v>
      </c>
      <c r="AC2589" s="10">
        <f t="shared" si="652"/>
        <v>0.41374933761298627</v>
      </c>
      <c r="AD2589" s="13">
        <f t="shared" si="653"/>
        <v>559237.36999181157</v>
      </c>
      <c r="AE2589" s="13">
        <f t="shared" si="633"/>
        <v>413749.33761298627</v>
      </c>
      <c r="AF2589" s="13"/>
      <c r="AG2589" s="2">
        <f t="shared" si="628"/>
        <v>38518</v>
      </c>
      <c r="AH2589" s="3">
        <f t="shared" si="634"/>
        <v>-301.0138212112538</v>
      </c>
      <c r="AI2589" s="3">
        <f t="shared" si="635"/>
        <v>-222.70376734718877</v>
      </c>
      <c r="AJ2589" s="3">
        <f t="shared" si="654"/>
        <v>388922.74165786046</v>
      </c>
      <c r="AK2589" s="3">
        <f t="shared" si="655"/>
        <v>311348.10724397848</v>
      </c>
    </row>
    <row r="2590" spans="2:37" x14ac:dyDescent="0.2">
      <c r="B2590" s="5">
        <v>38519</v>
      </c>
      <c r="C2590" s="1">
        <v>243.99</v>
      </c>
      <c r="D2590" s="1">
        <f t="shared" si="656"/>
        <v>25</v>
      </c>
      <c r="E2590" s="1" t="b">
        <f t="shared" si="657"/>
        <v>0</v>
      </c>
      <c r="F2590" s="6">
        <f t="shared" si="658"/>
        <v>1.0770951572144805E-2</v>
      </c>
      <c r="G2590" s="8">
        <f t="shared" si="636"/>
        <v>2.2485692055107232E-3</v>
      </c>
      <c r="H2590" s="8">
        <f t="shared" si="637"/>
        <v>1.599127435209353E-3</v>
      </c>
      <c r="I2590" s="8">
        <f t="shared" si="638"/>
        <v>1.6341938615057562E-3</v>
      </c>
      <c r="J2590" s="6">
        <f t="shared" si="639"/>
        <v>1.7015796816419295E-3</v>
      </c>
      <c r="K2590" s="6">
        <f t="shared" si="640"/>
        <v>1.3602608187547555E-3</v>
      </c>
      <c r="L2590" s="6">
        <f t="shared" si="641"/>
        <v>8.6741610432641294E-4</v>
      </c>
      <c r="M2590" s="9">
        <f t="shared" si="642"/>
        <v>1</v>
      </c>
      <c r="N2590" s="9">
        <f t="shared" si="643"/>
        <v>1</v>
      </c>
      <c r="O2590" s="9">
        <f t="shared" si="644"/>
        <v>1</v>
      </c>
      <c r="P2590" s="9">
        <f t="shared" si="645"/>
        <v>1</v>
      </c>
      <c r="Q2590" s="10">
        <f t="shared" si="646"/>
        <v>0.13515029080270186</v>
      </c>
      <c r="R2590" s="10">
        <f t="shared" si="629"/>
        <v>0.59193361349689888</v>
      </c>
      <c r="S2590" s="10">
        <f>_xlfn.PERCENTILE.INC($R$1519:R2590,0.75)</f>
        <v>0.81178799042809668</v>
      </c>
      <c r="T2590" s="10">
        <f t="shared" si="630"/>
        <v>0.81178799042809668</v>
      </c>
      <c r="U2590" s="11">
        <f t="shared" si="647"/>
        <v>0.59193361349689888</v>
      </c>
      <c r="V2590" s="10">
        <f t="shared" si="631"/>
        <v>0.95856627713648335</v>
      </c>
      <c r="W2590" s="10">
        <f t="shared" si="632"/>
        <v>0.58341022768129969</v>
      </c>
      <c r="X2590" s="10">
        <f t="shared" si="648"/>
        <v>0.73991701687112355</v>
      </c>
      <c r="Y2590" s="10">
        <f>_xlfn.PERCENTILE.INC($X$1519:X2590,0.75)</f>
        <v>1.0147349880351211</v>
      </c>
      <c r="Z2590" s="10">
        <f t="shared" si="649"/>
        <v>1.0147349880351211</v>
      </c>
      <c r="AA2590" s="10">
        <f t="shared" si="650"/>
        <v>0.73984565376781675</v>
      </c>
      <c r="AB2590" s="10">
        <f t="shared" si="651"/>
        <v>0.55923736999181162</v>
      </c>
      <c r="AC2590" s="10">
        <f t="shared" si="652"/>
        <v>0.41374933761298627</v>
      </c>
      <c r="AD2590" s="13">
        <f t="shared" si="653"/>
        <v>559237.36999181157</v>
      </c>
      <c r="AE2590" s="13">
        <f t="shared" si="633"/>
        <v>413749.33761298627</v>
      </c>
      <c r="AF2590" s="13"/>
      <c r="AG2590" s="2">
        <f t="shared" si="628"/>
        <v>38519</v>
      </c>
      <c r="AH2590" s="3">
        <f t="shared" si="634"/>
        <v>6023.518629515429</v>
      </c>
      <c r="AI2590" s="3">
        <f t="shared" si="635"/>
        <v>4456.4740784364658</v>
      </c>
      <c r="AJ2590" s="3">
        <f t="shared" si="654"/>
        <v>394946.26028737589</v>
      </c>
      <c r="AK2590" s="3">
        <f t="shared" si="655"/>
        <v>315804.58132241492</v>
      </c>
    </row>
    <row r="2591" spans="2:37" x14ac:dyDescent="0.2">
      <c r="B2591" s="5">
        <v>38520</v>
      </c>
      <c r="C2591" s="1">
        <v>247.46</v>
      </c>
      <c r="D2591" s="1">
        <f t="shared" si="656"/>
        <v>25</v>
      </c>
      <c r="E2591" s="1" t="b">
        <f t="shared" si="657"/>
        <v>0</v>
      </c>
      <c r="F2591" s="6">
        <f t="shared" si="658"/>
        <v>1.4221894339931929E-2</v>
      </c>
      <c r="G2591" s="8">
        <f t="shared" si="636"/>
        <v>2.432550755444106E-3</v>
      </c>
      <c r="H2591" s="8">
        <f t="shared" si="637"/>
        <v>1.7738633183073669E-3</v>
      </c>
      <c r="I2591" s="8">
        <f t="shared" si="638"/>
        <v>1.7389981659616395E-3</v>
      </c>
      <c r="J2591" s="6">
        <f t="shared" si="639"/>
        <v>1.7026306143686034E-3</v>
      </c>
      <c r="K2591" s="6">
        <f t="shared" si="640"/>
        <v>1.360695894667852E-3</v>
      </c>
      <c r="L2591" s="6">
        <f t="shared" si="641"/>
        <v>8.6841829739518013E-4</v>
      </c>
      <c r="M2591" s="9">
        <f t="shared" si="642"/>
        <v>1</v>
      </c>
      <c r="N2591" s="9">
        <f t="shared" si="643"/>
        <v>1</v>
      </c>
      <c r="O2591" s="9">
        <f t="shared" si="644"/>
        <v>1</v>
      </c>
      <c r="P2591" s="9">
        <f t="shared" si="645"/>
        <v>1</v>
      </c>
      <c r="Q2591" s="10">
        <f t="shared" si="646"/>
        <v>0.13684020715195397</v>
      </c>
      <c r="R2591" s="10">
        <f t="shared" si="629"/>
        <v>0.58462349381833467</v>
      </c>
      <c r="S2591" s="10">
        <f>_xlfn.PERCENTILE.INC($R$1519:R2591,0.75)</f>
        <v>0.81169471280536254</v>
      </c>
      <c r="T2591" s="10">
        <f t="shared" si="630"/>
        <v>0.81169471280536254</v>
      </c>
      <c r="U2591" s="11">
        <f t="shared" si="647"/>
        <v>0.58462349381833467</v>
      </c>
      <c r="V2591" s="10">
        <f t="shared" si="631"/>
        <v>0.95856627713648335</v>
      </c>
      <c r="W2591" s="10">
        <f t="shared" si="632"/>
        <v>0.58341022768129969</v>
      </c>
      <c r="X2591" s="10">
        <f t="shared" si="648"/>
        <v>0.73077936727291837</v>
      </c>
      <c r="Y2591" s="10">
        <f>_xlfn.PERCENTILE.INC($X$1519:X2591,0.75)</f>
        <v>1.0146183910067033</v>
      </c>
      <c r="Z2591" s="10">
        <f t="shared" si="649"/>
        <v>1.0146183910067033</v>
      </c>
      <c r="AA2591" s="10">
        <f t="shared" si="650"/>
        <v>0.73984565376781675</v>
      </c>
      <c r="AB2591" s="10">
        <f t="shared" si="651"/>
        <v>0.55923736999181162</v>
      </c>
      <c r="AC2591" s="10">
        <f t="shared" si="652"/>
        <v>0.41374933761298627</v>
      </c>
      <c r="AD2591" s="13">
        <f t="shared" si="653"/>
        <v>559237.36999181157</v>
      </c>
      <c r="AE2591" s="13">
        <f t="shared" si="633"/>
        <v>413749.33761298627</v>
      </c>
      <c r="AF2591" s="13"/>
      <c r="AG2591" s="2">
        <f t="shared" si="628"/>
        <v>38520</v>
      </c>
      <c r="AH2591" s="3">
        <f t="shared" si="634"/>
        <v>7953.4147869649632</v>
      </c>
      <c r="AI2591" s="3">
        <f t="shared" si="635"/>
        <v>5884.299362748714</v>
      </c>
      <c r="AJ2591" s="3">
        <f t="shared" si="654"/>
        <v>402899.67507434083</v>
      </c>
      <c r="AK2591" s="3">
        <f t="shared" si="655"/>
        <v>321688.8806851636</v>
      </c>
    </row>
    <row r="2592" spans="2:37" x14ac:dyDescent="0.2">
      <c r="B2592" s="5">
        <v>38523</v>
      </c>
      <c r="C2592" s="1">
        <v>248.05</v>
      </c>
      <c r="D2592" s="1">
        <f t="shared" si="656"/>
        <v>26</v>
      </c>
      <c r="E2592" s="1" t="b">
        <f t="shared" si="657"/>
        <v>1</v>
      </c>
      <c r="F2592" s="6">
        <f t="shared" si="658"/>
        <v>2.3842237129232391E-3</v>
      </c>
      <c r="G2592" s="8">
        <f t="shared" si="636"/>
        <v>2.6001608688758617E-3</v>
      </c>
      <c r="H2592" s="8">
        <f t="shared" si="637"/>
        <v>1.7453913896385211E-3</v>
      </c>
      <c r="I2592" s="8">
        <f t="shared" si="638"/>
        <v>1.76397001424135E-3</v>
      </c>
      <c r="J2592" s="6">
        <f t="shared" si="639"/>
        <v>1.7038486553248718E-3</v>
      </c>
      <c r="K2592" s="6">
        <f t="shared" si="640"/>
        <v>1.3611684666606368E-3</v>
      </c>
      <c r="L2592" s="6">
        <f t="shared" si="641"/>
        <v>8.6945048341638962E-4</v>
      </c>
      <c r="M2592" s="9">
        <f t="shared" si="642"/>
        <v>1</v>
      </c>
      <c r="N2592" s="9">
        <f t="shared" si="643"/>
        <v>1</v>
      </c>
      <c r="O2592" s="9">
        <f t="shared" si="644"/>
        <v>1</v>
      </c>
      <c r="P2592" s="9">
        <f t="shared" si="645"/>
        <v>1</v>
      </c>
      <c r="Q2592" s="10">
        <f t="shared" si="646"/>
        <v>0.13676106355788087</v>
      </c>
      <c r="R2592" s="10">
        <f t="shared" si="629"/>
        <v>0.58496181529139613</v>
      </c>
      <c r="S2592" s="10">
        <f>_xlfn.PERCENTILE.INC($R$1519:R2592,0.75)</f>
        <v>0.81148755956245577</v>
      </c>
      <c r="T2592" s="10">
        <f t="shared" si="630"/>
        <v>0.81148755956245577</v>
      </c>
      <c r="U2592" s="11">
        <f t="shared" si="647"/>
        <v>0.58496181529139613</v>
      </c>
      <c r="V2592" s="10">
        <f t="shared" si="631"/>
        <v>1</v>
      </c>
      <c r="W2592" s="10">
        <f t="shared" si="632"/>
        <v>0.58462349381833467</v>
      </c>
      <c r="X2592" s="10">
        <f t="shared" si="648"/>
        <v>0.73120226911424524</v>
      </c>
      <c r="Y2592" s="10">
        <f>_xlfn.PERCENTILE.INC($X$1519:X2592,0.75)</f>
        <v>1.0143594494530697</v>
      </c>
      <c r="Z2592" s="10">
        <f t="shared" si="649"/>
        <v>1.0143594494530697</v>
      </c>
      <c r="AA2592" s="10">
        <f t="shared" si="650"/>
        <v>0.73120226911424524</v>
      </c>
      <c r="AB2592" s="10">
        <f t="shared" si="651"/>
        <v>0.58462349381833467</v>
      </c>
      <c r="AC2592" s="10">
        <f t="shared" si="652"/>
        <v>0.42747802525746426</v>
      </c>
      <c r="AD2592" s="13">
        <f t="shared" si="653"/>
        <v>584623.49381833465</v>
      </c>
      <c r="AE2592" s="13">
        <f t="shared" si="633"/>
        <v>427478.02525746427</v>
      </c>
      <c r="AF2592" s="13"/>
      <c r="AG2592" s="2">
        <f t="shared" si="628"/>
        <v>38523</v>
      </c>
      <c r="AH2592" s="3">
        <f t="shared" si="634"/>
        <v>1333.3469986873042</v>
      </c>
      <c r="AI2592" s="3">
        <f t="shared" si="635"/>
        <v>986.47098194316493</v>
      </c>
      <c r="AJ2592" s="3">
        <f t="shared" si="654"/>
        <v>404233.02207302814</v>
      </c>
      <c r="AK2592" s="3">
        <f t="shared" si="655"/>
        <v>322675.35166710679</v>
      </c>
    </row>
    <row r="2593" spans="2:37" x14ac:dyDescent="0.2">
      <c r="B2593" s="5">
        <v>38524</v>
      </c>
      <c r="C2593" s="1">
        <v>249.31</v>
      </c>
      <c r="D2593" s="1">
        <f t="shared" si="656"/>
        <v>26</v>
      </c>
      <c r="E2593" s="1" t="b">
        <f t="shared" si="657"/>
        <v>0</v>
      </c>
      <c r="F2593" s="6">
        <f t="shared" si="658"/>
        <v>5.079621044144389E-3</v>
      </c>
      <c r="G2593" s="8">
        <f t="shared" si="636"/>
        <v>2.7665894976495859E-3</v>
      </c>
      <c r="H2593" s="8">
        <f t="shared" si="637"/>
        <v>1.8271045815380733E-3</v>
      </c>
      <c r="I2593" s="8">
        <f t="shared" si="638"/>
        <v>1.7671346727236128E-3</v>
      </c>
      <c r="J2593" s="6">
        <f t="shared" si="639"/>
        <v>1.7052600013638041E-3</v>
      </c>
      <c r="K2593" s="6">
        <f t="shared" si="640"/>
        <v>1.3617209671923113E-3</v>
      </c>
      <c r="L2593" s="6">
        <f t="shared" si="641"/>
        <v>8.7048552738149335E-4</v>
      </c>
      <c r="M2593" s="9">
        <f t="shared" si="642"/>
        <v>1</v>
      </c>
      <c r="N2593" s="9">
        <f t="shared" si="643"/>
        <v>1</v>
      </c>
      <c r="O2593" s="9">
        <f t="shared" si="644"/>
        <v>1</v>
      </c>
      <c r="P2593" s="9">
        <f t="shared" si="645"/>
        <v>1</v>
      </c>
      <c r="Q2593" s="10">
        <f t="shared" si="646"/>
        <v>0.1346079177622706</v>
      </c>
      <c r="R2593" s="10">
        <f t="shared" si="629"/>
        <v>0.59431867998498444</v>
      </c>
      <c r="S2593" s="10">
        <f>_xlfn.PERCENTILE.INC($R$1519:R2593,0.75)</f>
        <v>0.8112804063195489</v>
      </c>
      <c r="T2593" s="10">
        <f t="shared" si="630"/>
        <v>0.8112804063195489</v>
      </c>
      <c r="U2593" s="11">
        <f t="shared" si="647"/>
        <v>0.59431867998498444</v>
      </c>
      <c r="V2593" s="10">
        <f t="shared" si="631"/>
        <v>1</v>
      </c>
      <c r="W2593" s="10">
        <f t="shared" si="632"/>
        <v>0.58462349381833467</v>
      </c>
      <c r="X2593" s="10">
        <f t="shared" si="648"/>
        <v>0.7428983499812305</v>
      </c>
      <c r="Y2593" s="10">
        <f>_xlfn.PERCENTILE.INC($X$1519:X2593,0.75)</f>
        <v>1.0141005078994363</v>
      </c>
      <c r="Z2593" s="10">
        <f t="shared" si="649"/>
        <v>1.0141005078994363</v>
      </c>
      <c r="AA2593" s="10">
        <f t="shared" si="650"/>
        <v>0.73120226911424524</v>
      </c>
      <c r="AB2593" s="10">
        <f t="shared" si="651"/>
        <v>0.58462349381833467</v>
      </c>
      <c r="AC2593" s="10">
        <f t="shared" si="652"/>
        <v>0.42747802525746426</v>
      </c>
      <c r="AD2593" s="13">
        <f t="shared" si="653"/>
        <v>584623.49381833465</v>
      </c>
      <c r="AE2593" s="13">
        <f t="shared" si="633"/>
        <v>427478.02525746427</v>
      </c>
      <c r="AF2593" s="13"/>
      <c r="AG2593" s="2">
        <f t="shared" si="628"/>
        <v>38524</v>
      </c>
      <c r="AH2593" s="3">
        <f t="shared" si="634"/>
        <v>2969.6658021008298</v>
      </c>
      <c r="AI2593" s="3">
        <f t="shared" si="635"/>
        <v>2171.426373007102</v>
      </c>
      <c r="AJ2593" s="3">
        <f t="shared" si="654"/>
        <v>407202.68787512899</v>
      </c>
      <c r="AK2593" s="3">
        <f t="shared" si="655"/>
        <v>324846.77804011392</v>
      </c>
    </row>
    <row r="2594" spans="2:37" x14ac:dyDescent="0.2">
      <c r="B2594" s="5">
        <v>38525</v>
      </c>
      <c r="C2594" s="1">
        <v>249.61</v>
      </c>
      <c r="D2594" s="1">
        <f t="shared" si="656"/>
        <v>26</v>
      </c>
      <c r="E2594" s="1" t="b">
        <f t="shared" si="657"/>
        <v>0</v>
      </c>
      <c r="F2594" s="6">
        <f t="shared" si="658"/>
        <v>1.2033211664193022E-3</v>
      </c>
      <c r="G2594" s="8">
        <f t="shared" si="636"/>
        <v>2.6655418600403835E-3</v>
      </c>
      <c r="H2594" s="8">
        <f t="shared" si="637"/>
        <v>1.8527981777214362E-3</v>
      </c>
      <c r="I2594" s="8">
        <f t="shared" si="638"/>
        <v>1.7722413831425751E-3</v>
      </c>
      <c r="J2594" s="6">
        <f t="shared" si="639"/>
        <v>1.7065178408544733E-3</v>
      </c>
      <c r="K2594" s="6">
        <f t="shared" si="640"/>
        <v>1.3623252361944619E-3</v>
      </c>
      <c r="L2594" s="6">
        <f t="shared" si="641"/>
        <v>8.7152106812880923E-4</v>
      </c>
      <c r="M2594" s="9">
        <f t="shared" si="642"/>
        <v>1</v>
      </c>
      <c r="N2594" s="9">
        <f t="shared" si="643"/>
        <v>1</v>
      </c>
      <c r="O2594" s="9">
        <f t="shared" si="644"/>
        <v>1</v>
      </c>
      <c r="P2594" s="9">
        <f t="shared" si="645"/>
        <v>1</v>
      </c>
      <c r="Q2594" s="10">
        <f t="shared" si="646"/>
        <v>0.13459012619337354</v>
      </c>
      <c r="R2594" s="10">
        <f t="shared" si="629"/>
        <v>0.59439724341337863</v>
      </c>
      <c r="S2594" s="10">
        <f>_xlfn.PERCENTILE.INC($R$1519:R2594,0.75)</f>
        <v>0.81107325307664202</v>
      </c>
      <c r="T2594" s="10">
        <f t="shared" si="630"/>
        <v>0.81107325307664202</v>
      </c>
      <c r="U2594" s="11">
        <f t="shared" si="647"/>
        <v>0.59439724341337863</v>
      </c>
      <c r="V2594" s="10">
        <f t="shared" si="631"/>
        <v>1</v>
      </c>
      <c r="W2594" s="10">
        <f t="shared" si="632"/>
        <v>0.58462349381833467</v>
      </c>
      <c r="X2594" s="10">
        <f t="shared" si="648"/>
        <v>0.74299655426672329</v>
      </c>
      <c r="Y2594" s="10">
        <f>_xlfn.PERCENTILE.INC($X$1519:X2594,0.75)</f>
        <v>1.0138415663458027</v>
      </c>
      <c r="Z2594" s="10">
        <f t="shared" si="649"/>
        <v>1.0138415663458027</v>
      </c>
      <c r="AA2594" s="10">
        <f t="shared" si="650"/>
        <v>0.73120226911424524</v>
      </c>
      <c r="AB2594" s="10">
        <f t="shared" si="651"/>
        <v>0.58462349381833467</v>
      </c>
      <c r="AC2594" s="10">
        <f t="shared" si="652"/>
        <v>0.42747802525746426</v>
      </c>
      <c r="AD2594" s="13">
        <f t="shared" si="653"/>
        <v>584623.49381833465</v>
      </c>
      <c r="AE2594" s="13">
        <f t="shared" si="633"/>
        <v>427478.02525746427</v>
      </c>
      <c r="AF2594" s="13"/>
      <c r="AG2594" s="2">
        <f t="shared" si="628"/>
        <v>38525</v>
      </c>
      <c r="AH2594" s="3">
        <f t="shared" si="634"/>
        <v>703.48982449760615</v>
      </c>
      <c r="AI2594" s="3">
        <f t="shared" si="635"/>
        <v>514.39335597143179</v>
      </c>
      <c r="AJ2594" s="3">
        <f t="shared" si="654"/>
        <v>407906.1776996266</v>
      </c>
      <c r="AK2594" s="3">
        <f t="shared" si="655"/>
        <v>325361.17139608535</v>
      </c>
    </row>
    <row r="2595" spans="2:37" x14ac:dyDescent="0.2">
      <c r="B2595" s="5">
        <v>38526</v>
      </c>
      <c r="C2595" s="1">
        <v>247.8</v>
      </c>
      <c r="D2595" s="1">
        <f t="shared" si="656"/>
        <v>26</v>
      </c>
      <c r="E2595" s="1" t="b">
        <f t="shared" si="657"/>
        <v>0</v>
      </c>
      <c r="F2595" s="6">
        <f t="shared" si="658"/>
        <v>-7.2513120467929681E-3</v>
      </c>
      <c r="G2595" s="8">
        <f t="shared" si="636"/>
        <v>2.427686724044446E-3</v>
      </c>
      <c r="H2595" s="8">
        <f t="shared" si="637"/>
        <v>1.7814529656133241E-3</v>
      </c>
      <c r="I2595" s="8">
        <f t="shared" si="638"/>
        <v>1.7112308426655177E-3</v>
      </c>
      <c r="J2595" s="6">
        <f t="shared" si="639"/>
        <v>1.7075148250825978E-3</v>
      </c>
      <c r="K2595" s="6">
        <f t="shared" si="640"/>
        <v>1.362889160814458E-3</v>
      </c>
      <c r="L2595" s="6">
        <f t="shared" si="641"/>
        <v>8.7247128416142073E-4</v>
      </c>
      <c r="M2595" s="9">
        <f t="shared" si="642"/>
        <v>1</v>
      </c>
      <c r="N2595" s="9">
        <f t="shared" si="643"/>
        <v>1</v>
      </c>
      <c r="O2595" s="9">
        <f t="shared" si="644"/>
        <v>1</v>
      </c>
      <c r="P2595" s="9">
        <f t="shared" si="645"/>
        <v>1</v>
      </c>
      <c r="Q2595" s="10">
        <f t="shared" si="646"/>
        <v>0.13473042912568467</v>
      </c>
      <c r="R2595" s="10">
        <f t="shared" si="629"/>
        <v>0.59377826166775716</v>
      </c>
      <c r="S2595" s="10">
        <f>_xlfn.PERCENTILE.INC($R$1519:R2595,0.75)</f>
        <v>0.81086609983373525</v>
      </c>
      <c r="T2595" s="10">
        <f t="shared" si="630"/>
        <v>0.81086609983373525</v>
      </c>
      <c r="U2595" s="11">
        <f t="shared" si="647"/>
        <v>0.59377826166775716</v>
      </c>
      <c r="V2595" s="10">
        <f t="shared" si="631"/>
        <v>1</v>
      </c>
      <c r="W2595" s="10">
        <f t="shared" si="632"/>
        <v>0.58462349381833467</v>
      </c>
      <c r="X2595" s="10">
        <f t="shared" si="648"/>
        <v>0.74222282708469645</v>
      </c>
      <c r="Y2595" s="10">
        <f>_xlfn.PERCENTILE.INC($X$1519:X2595,0.75)</f>
        <v>1.0135826247921691</v>
      </c>
      <c r="Z2595" s="10">
        <f t="shared" si="649"/>
        <v>1.0135826247921691</v>
      </c>
      <c r="AA2595" s="10">
        <f t="shared" si="650"/>
        <v>0.73120226911424524</v>
      </c>
      <c r="AB2595" s="10">
        <f t="shared" si="651"/>
        <v>0.58462349381833467</v>
      </c>
      <c r="AC2595" s="10">
        <f t="shared" si="652"/>
        <v>0.42747802525746426</v>
      </c>
      <c r="AD2595" s="13">
        <f t="shared" si="653"/>
        <v>584623.49381833465</v>
      </c>
      <c r="AE2595" s="13">
        <f t="shared" si="633"/>
        <v>427478.02525746427</v>
      </c>
      <c r="AF2595" s="13"/>
      <c r="AG2595" s="2">
        <f t="shared" si="628"/>
        <v>38526</v>
      </c>
      <c r="AH2595" s="3">
        <f t="shared" si="634"/>
        <v>-4239.2873835630844</v>
      </c>
      <c r="AI2595" s="3">
        <f t="shared" si="635"/>
        <v>-3099.7765542887191</v>
      </c>
      <c r="AJ2595" s="3">
        <f t="shared" si="654"/>
        <v>403666.89031606354</v>
      </c>
      <c r="AK2595" s="3">
        <f t="shared" si="655"/>
        <v>322261.39484179666</v>
      </c>
    </row>
    <row r="2596" spans="2:37" x14ac:dyDescent="0.2">
      <c r="B2596" s="5">
        <v>38527</v>
      </c>
      <c r="C2596" s="1">
        <v>248.48</v>
      </c>
      <c r="D2596" s="1">
        <f t="shared" si="656"/>
        <v>26</v>
      </c>
      <c r="E2596" s="1" t="b">
        <f t="shared" si="657"/>
        <v>0</v>
      </c>
      <c r="F2596" s="6">
        <f t="shared" si="658"/>
        <v>2.7441485068602223E-3</v>
      </c>
      <c r="G2596" s="8">
        <f t="shared" si="636"/>
        <v>2.3678380344473978E-3</v>
      </c>
      <c r="H2596" s="8">
        <f t="shared" si="637"/>
        <v>1.8416801535927625E-3</v>
      </c>
      <c r="I2596" s="8">
        <f t="shared" si="638"/>
        <v>1.7225836578274648E-3</v>
      </c>
      <c r="J2596" s="6">
        <f t="shared" si="639"/>
        <v>1.7084668369685987E-3</v>
      </c>
      <c r="K2596" s="6">
        <f t="shared" si="640"/>
        <v>1.3635310871101284E-3</v>
      </c>
      <c r="L2596" s="6">
        <f t="shared" si="641"/>
        <v>8.7343526399710899E-4</v>
      </c>
      <c r="M2596" s="9">
        <f t="shared" si="642"/>
        <v>1</v>
      </c>
      <c r="N2596" s="9">
        <f t="shared" si="643"/>
        <v>1</v>
      </c>
      <c r="O2596" s="9">
        <f t="shared" si="644"/>
        <v>1</v>
      </c>
      <c r="P2596" s="9">
        <f t="shared" si="645"/>
        <v>1</v>
      </c>
      <c r="Q2596" s="10">
        <f t="shared" si="646"/>
        <v>0.13428437690978962</v>
      </c>
      <c r="R2596" s="10">
        <f t="shared" si="629"/>
        <v>0.59575061404010454</v>
      </c>
      <c r="S2596" s="10">
        <f>_xlfn.PERCENTILE.INC($R$1519:R2596,0.75)</f>
        <v>0.81086034816994002</v>
      </c>
      <c r="T2596" s="10">
        <f t="shared" si="630"/>
        <v>0.81086034816994002</v>
      </c>
      <c r="U2596" s="11">
        <f t="shared" si="647"/>
        <v>0.59575061404010454</v>
      </c>
      <c r="V2596" s="10">
        <f t="shared" si="631"/>
        <v>1</v>
      </c>
      <c r="W2596" s="10">
        <f t="shared" si="632"/>
        <v>0.58462349381833467</v>
      </c>
      <c r="X2596" s="10">
        <f t="shared" si="648"/>
        <v>0.74468826755013073</v>
      </c>
      <c r="Y2596" s="10">
        <f>_xlfn.PERCENTILE.INC($X$1519:X2596,0.75)</f>
        <v>1.0135754352124251</v>
      </c>
      <c r="Z2596" s="10">
        <f t="shared" si="649"/>
        <v>1.0135754352124251</v>
      </c>
      <c r="AA2596" s="10">
        <f t="shared" si="650"/>
        <v>0.73120226911424524</v>
      </c>
      <c r="AB2596" s="10">
        <f t="shared" si="651"/>
        <v>0.58462349381833467</v>
      </c>
      <c r="AC2596" s="10">
        <f t="shared" si="652"/>
        <v>0.42747802525746426</v>
      </c>
      <c r="AD2596" s="13">
        <f t="shared" si="653"/>
        <v>584623.49381833465</v>
      </c>
      <c r="AE2596" s="13">
        <f t="shared" si="633"/>
        <v>427478.02525746427</v>
      </c>
      <c r="AF2596" s="13"/>
      <c r="AG2596" s="2">
        <f t="shared" si="628"/>
        <v>38527</v>
      </c>
      <c r="AH2596" s="3">
        <f t="shared" si="634"/>
        <v>1604.2936876369895</v>
      </c>
      <c r="AI2596" s="3">
        <f t="shared" si="635"/>
        <v>1173.0631847258269</v>
      </c>
      <c r="AJ2596" s="3">
        <f t="shared" si="654"/>
        <v>405271.1840037005</v>
      </c>
      <c r="AK2596" s="3">
        <f t="shared" si="655"/>
        <v>323434.45802652248</v>
      </c>
    </row>
    <row r="2597" spans="2:37" x14ac:dyDescent="0.2">
      <c r="B2597" s="5">
        <v>38530</v>
      </c>
      <c r="C2597" s="1">
        <v>248.74</v>
      </c>
      <c r="D2597" s="1">
        <f t="shared" si="656"/>
        <v>27</v>
      </c>
      <c r="E2597" s="1" t="b">
        <f t="shared" si="657"/>
        <v>1</v>
      </c>
      <c r="F2597" s="6">
        <f t="shared" si="658"/>
        <v>1.046361880231883E-3</v>
      </c>
      <c r="G2597" s="8">
        <f t="shared" si="636"/>
        <v>2.3783295328739162E-3</v>
      </c>
      <c r="H2597" s="8">
        <f t="shared" si="637"/>
        <v>1.8105872144580145E-3</v>
      </c>
      <c r="I2597" s="8">
        <f t="shared" si="638"/>
        <v>1.7114933987122396E-3</v>
      </c>
      <c r="J2597" s="6">
        <f t="shared" si="639"/>
        <v>1.7094067116332694E-3</v>
      </c>
      <c r="K2597" s="6">
        <f t="shared" si="640"/>
        <v>1.3641529686060137E-3</v>
      </c>
      <c r="L2597" s="6">
        <f t="shared" si="641"/>
        <v>8.7438138979391983E-4</v>
      </c>
      <c r="M2597" s="9">
        <f t="shared" si="642"/>
        <v>1</v>
      </c>
      <c r="N2597" s="9">
        <f t="shared" si="643"/>
        <v>1</v>
      </c>
      <c r="O2597" s="9">
        <f t="shared" si="644"/>
        <v>1</v>
      </c>
      <c r="P2597" s="9">
        <f t="shared" si="645"/>
        <v>1</v>
      </c>
      <c r="Q2597" s="10">
        <f t="shared" si="646"/>
        <v>0.13330236966642822</v>
      </c>
      <c r="R2597" s="10">
        <f t="shared" si="629"/>
        <v>0.60013936886635666</v>
      </c>
      <c r="S2597" s="10">
        <f>_xlfn.PERCENTILE.INC($R$1519:R2597,0.75)</f>
        <v>0.81085459650614466</v>
      </c>
      <c r="T2597" s="10">
        <f t="shared" si="630"/>
        <v>0.81085459650614466</v>
      </c>
      <c r="U2597" s="11">
        <f t="shared" si="647"/>
        <v>0.60013936886635666</v>
      </c>
      <c r="V2597" s="10">
        <f t="shared" si="631"/>
        <v>1</v>
      </c>
      <c r="W2597" s="10">
        <f t="shared" si="632"/>
        <v>0.59575061404010454</v>
      </c>
      <c r="X2597" s="10">
        <f t="shared" si="648"/>
        <v>0.75017421108294591</v>
      </c>
      <c r="Y2597" s="10">
        <f>_xlfn.PERCENTILE.INC($X$1519:X2597,0.75)</f>
        <v>1.0135682456326809</v>
      </c>
      <c r="Z2597" s="10">
        <f t="shared" si="649"/>
        <v>1.0135682456326809</v>
      </c>
      <c r="AA2597" s="10">
        <f t="shared" si="650"/>
        <v>0.75017421108294591</v>
      </c>
      <c r="AB2597" s="10">
        <f t="shared" si="651"/>
        <v>0.59575061404010454</v>
      </c>
      <c r="AC2597" s="10">
        <f t="shared" si="652"/>
        <v>0.446916746889716</v>
      </c>
      <c r="AD2597" s="13">
        <f t="shared" si="653"/>
        <v>595750.61404010456</v>
      </c>
      <c r="AE2597" s="13">
        <f t="shared" si="633"/>
        <v>446916.74688971601</v>
      </c>
      <c r="AF2597" s="13"/>
      <c r="AG2597" s="2">
        <f t="shared" si="628"/>
        <v>38530</v>
      </c>
      <c r="AH2597" s="3">
        <f t="shared" si="634"/>
        <v>611.72773821948533</v>
      </c>
      <c r="AI2597" s="3">
        <f t="shared" si="635"/>
        <v>447.2967102662127</v>
      </c>
      <c r="AJ2597" s="3">
        <f t="shared" si="654"/>
        <v>405882.91174191999</v>
      </c>
      <c r="AK2597" s="3">
        <f t="shared" si="655"/>
        <v>323881.75473678869</v>
      </c>
    </row>
    <row r="2598" spans="2:37" x14ac:dyDescent="0.2">
      <c r="B2598" s="5">
        <v>38531</v>
      </c>
      <c r="C2598" s="1">
        <v>250.61</v>
      </c>
      <c r="D2598" s="1">
        <f t="shared" si="656"/>
        <v>27</v>
      </c>
      <c r="E2598" s="1" t="b">
        <f t="shared" si="657"/>
        <v>0</v>
      </c>
      <c r="F2598" s="6">
        <f t="shared" si="658"/>
        <v>7.5178901664387787E-3</v>
      </c>
      <c r="G2598" s="8">
        <f t="shared" si="636"/>
        <v>2.4772245158606017E-3</v>
      </c>
      <c r="H2598" s="8">
        <f t="shared" si="637"/>
        <v>1.8784782987768852E-3</v>
      </c>
      <c r="I2598" s="8">
        <f t="shared" si="638"/>
        <v>1.7555401369550826E-3</v>
      </c>
      <c r="J2598" s="6">
        <f t="shared" si="639"/>
        <v>1.7104689730189509E-3</v>
      </c>
      <c r="K2598" s="6">
        <f t="shared" si="640"/>
        <v>1.364807284847846E-3</v>
      </c>
      <c r="L2598" s="6">
        <f t="shared" si="641"/>
        <v>8.7538524689613712E-4</v>
      </c>
      <c r="M2598" s="9">
        <f t="shared" si="642"/>
        <v>1</v>
      </c>
      <c r="N2598" s="9">
        <f t="shared" si="643"/>
        <v>1</v>
      </c>
      <c r="O2598" s="9">
        <f t="shared" si="644"/>
        <v>1</v>
      </c>
      <c r="P2598" s="9">
        <f t="shared" si="645"/>
        <v>1</v>
      </c>
      <c r="Q2598" s="10">
        <f t="shared" si="646"/>
        <v>0.13367658213734618</v>
      </c>
      <c r="R2598" s="10">
        <f t="shared" si="629"/>
        <v>0.59845934658775091</v>
      </c>
      <c r="S2598" s="10">
        <f>_xlfn.PERCENTILE.INC($R$1519:R2598,0.75)</f>
        <v>0.81084884484234943</v>
      </c>
      <c r="T2598" s="10">
        <f t="shared" si="630"/>
        <v>0.81084884484234943</v>
      </c>
      <c r="U2598" s="11">
        <f t="shared" si="647"/>
        <v>0.59845934658775091</v>
      </c>
      <c r="V2598" s="10">
        <f t="shared" si="631"/>
        <v>1</v>
      </c>
      <c r="W2598" s="10">
        <f t="shared" si="632"/>
        <v>0.59575061404010454</v>
      </c>
      <c r="X2598" s="10">
        <f t="shared" si="648"/>
        <v>0.74807418323468855</v>
      </c>
      <c r="Y2598" s="10">
        <f>_xlfn.PERCENTILE.INC($X$1519:X2598,0.75)</f>
        <v>1.0135610560529367</v>
      </c>
      <c r="Z2598" s="10">
        <f t="shared" si="649"/>
        <v>1.0135610560529367</v>
      </c>
      <c r="AA2598" s="10">
        <f t="shared" si="650"/>
        <v>0.75017421108294591</v>
      </c>
      <c r="AB2598" s="10">
        <f t="shared" si="651"/>
        <v>0.59575061404010454</v>
      </c>
      <c r="AC2598" s="10">
        <f t="shared" si="652"/>
        <v>0.446916746889716</v>
      </c>
      <c r="AD2598" s="13">
        <f t="shared" si="653"/>
        <v>595750.61404010456</v>
      </c>
      <c r="AE2598" s="13">
        <f t="shared" si="633"/>
        <v>446916.74688971601</v>
      </c>
      <c r="AF2598" s="13"/>
      <c r="AG2598" s="2">
        <f t="shared" si="628"/>
        <v>38531</v>
      </c>
      <c r="AH2598" s="3">
        <f t="shared" si="634"/>
        <v>4478.7876829419665</v>
      </c>
      <c r="AI2598" s="3">
        <f t="shared" si="635"/>
        <v>3359.8710166590045</v>
      </c>
      <c r="AJ2598" s="3">
        <f t="shared" si="654"/>
        <v>410361.69942486193</v>
      </c>
      <c r="AK2598" s="3">
        <f t="shared" si="655"/>
        <v>327241.6257534477</v>
      </c>
    </row>
    <row r="2599" spans="2:37" x14ac:dyDescent="0.2">
      <c r="B2599" s="5">
        <v>38532</v>
      </c>
      <c r="C2599" s="1">
        <v>252.71</v>
      </c>
      <c r="D2599" s="1">
        <f t="shared" si="656"/>
        <v>27</v>
      </c>
      <c r="E2599" s="1" t="b">
        <f t="shared" si="657"/>
        <v>0</v>
      </c>
      <c r="F2599" s="6">
        <f t="shared" si="658"/>
        <v>8.3795538885120813E-3</v>
      </c>
      <c r="G2599" s="8">
        <f t="shared" si="636"/>
        <v>2.7189378941422314E-3</v>
      </c>
      <c r="H2599" s="8">
        <f t="shared" si="637"/>
        <v>1.9563813259588091E-3</v>
      </c>
      <c r="I2599" s="8">
        <f t="shared" si="638"/>
        <v>1.7964832651897412E-3</v>
      </c>
      <c r="J2599" s="6">
        <f t="shared" si="639"/>
        <v>1.711789873612262E-3</v>
      </c>
      <c r="K2599" s="6">
        <f t="shared" si="640"/>
        <v>1.365538042891928E-3</v>
      </c>
      <c r="L2599" s="6">
        <f t="shared" si="641"/>
        <v>8.7644358278332884E-4</v>
      </c>
      <c r="M2599" s="9">
        <f t="shared" si="642"/>
        <v>1</v>
      </c>
      <c r="N2599" s="9">
        <f t="shared" si="643"/>
        <v>1</v>
      </c>
      <c r="O2599" s="9">
        <f t="shared" si="644"/>
        <v>1</v>
      </c>
      <c r="P2599" s="9">
        <f t="shared" si="645"/>
        <v>1</v>
      </c>
      <c r="Q2599" s="10">
        <f t="shared" si="646"/>
        <v>0.13279771086760328</v>
      </c>
      <c r="R2599" s="10">
        <f t="shared" si="629"/>
        <v>0.60242002273486805</v>
      </c>
      <c r="S2599" s="10">
        <f>_xlfn.PERCENTILE.INC($R$1519:R2599,0.75)</f>
        <v>0.81084309317855419</v>
      </c>
      <c r="T2599" s="10">
        <f t="shared" si="630"/>
        <v>0.81084309317855419</v>
      </c>
      <c r="U2599" s="11">
        <f t="shared" si="647"/>
        <v>0.60242002273486805</v>
      </c>
      <c r="V2599" s="10">
        <f t="shared" si="631"/>
        <v>1</v>
      </c>
      <c r="W2599" s="10">
        <f t="shared" si="632"/>
        <v>0.59575061404010454</v>
      </c>
      <c r="X2599" s="10">
        <f t="shared" si="648"/>
        <v>0.7530250284185851</v>
      </c>
      <c r="Y2599" s="10">
        <f>_xlfn.PERCENTILE.INC($X$1519:X2599,0.75)</f>
        <v>1.0135538664731927</v>
      </c>
      <c r="Z2599" s="10">
        <f t="shared" si="649"/>
        <v>1.0135538664731927</v>
      </c>
      <c r="AA2599" s="10">
        <f t="shared" si="650"/>
        <v>0.75017421108294591</v>
      </c>
      <c r="AB2599" s="10">
        <f t="shared" si="651"/>
        <v>0.59575061404010454</v>
      </c>
      <c r="AC2599" s="10">
        <f t="shared" si="652"/>
        <v>0.446916746889716</v>
      </c>
      <c r="AD2599" s="13">
        <f t="shared" si="653"/>
        <v>595750.61404010456</v>
      </c>
      <c r="AE2599" s="13">
        <f t="shared" si="633"/>
        <v>446916.74688971601</v>
      </c>
      <c r="AF2599" s="13"/>
      <c r="AG2599" s="2">
        <f t="shared" si="628"/>
        <v>38532</v>
      </c>
      <c r="AH2599" s="3">
        <f t="shared" si="634"/>
        <v>4992.1243744632184</v>
      </c>
      <c r="AI2599" s="3">
        <f t="shared" si="635"/>
        <v>3744.9629642408895</v>
      </c>
      <c r="AJ2599" s="3">
        <f t="shared" si="654"/>
        <v>415353.82379932515</v>
      </c>
      <c r="AK2599" s="3">
        <f t="shared" si="655"/>
        <v>330986.58871768857</v>
      </c>
    </row>
    <row r="2600" spans="2:37" x14ac:dyDescent="0.2">
      <c r="B2600" s="5">
        <v>38533</v>
      </c>
      <c r="C2600" s="1">
        <v>251.98</v>
      </c>
      <c r="D2600" s="1">
        <f t="shared" si="656"/>
        <v>27</v>
      </c>
      <c r="E2600" s="1" t="b">
        <f t="shared" si="657"/>
        <v>0</v>
      </c>
      <c r="F2600" s="6">
        <f t="shared" si="658"/>
        <v>-2.8886866368565967E-3</v>
      </c>
      <c r="G2600" s="8">
        <f t="shared" si="636"/>
        <v>2.6013823881247808E-3</v>
      </c>
      <c r="H2600" s="8">
        <f t="shared" si="637"/>
        <v>1.8693542256413415E-3</v>
      </c>
      <c r="I2600" s="8">
        <f t="shared" si="638"/>
        <v>1.7486903485710069E-3</v>
      </c>
      <c r="J2600" s="6">
        <f t="shared" si="639"/>
        <v>1.7130016286283679E-3</v>
      </c>
      <c r="K2600" s="6">
        <f t="shared" si="640"/>
        <v>1.3661639453174587E-3</v>
      </c>
      <c r="L2600" s="6">
        <f t="shared" si="641"/>
        <v>8.7743289112188617E-4</v>
      </c>
      <c r="M2600" s="9">
        <f t="shared" si="642"/>
        <v>1</v>
      </c>
      <c r="N2600" s="9">
        <f t="shared" si="643"/>
        <v>1</v>
      </c>
      <c r="O2600" s="9">
        <f t="shared" si="644"/>
        <v>1</v>
      </c>
      <c r="P2600" s="9">
        <f t="shared" si="645"/>
        <v>1</v>
      </c>
      <c r="Q2600" s="10">
        <f t="shared" si="646"/>
        <v>0.12970147494179909</v>
      </c>
      <c r="R2600" s="10">
        <f t="shared" si="629"/>
        <v>0.61680100427461115</v>
      </c>
      <c r="S2600" s="10">
        <f>_xlfn.PERCENTILE.INC($R$1519:R2600,0.75)</f>
        <v>0.81080796319481085</v>
      </c>
      <c r="T2600" s="10">
        <f t="shared" si="630"/>
        <v>0.81080796319481085</v>
      </c>
      <c r="U2600" s="11">
        <f t="shared" si="647"/>
        <v>0.61680100427461115</v>
      </c>
      <c r="V2600" s="10">
        <f t="shared" si="631"/>
        <v>1</v>
      </c>
      <c r="W2600" s="10">
        <f t="shared" si="632"/>
        <v>0.59575061404010454</v>
      </c>
      <c r="X2600" s="10">
        <f t="shared" si="648"/>
        <v>0.77100125534326402</v>
      </c>
      <c r="Y2600" s="10">
        <f>_xlfn.PERCENTILE.INC($X$1519:X2600,0.75)</f>
        <v>1.0135099539935135</v>
      </c>
      <c r="Z2600" s="10">
        <f t="shared" si="649"/>
        <v>1.0135099539935135</v>
      </c>
      <c r="AA2600" s="10">
        <f t="shared" si="650"/>
        <v>0.75017421108294591</v>
      </c>
      <c r="AB2600" s="10">
        <f t="shared" si="651"/>
        <v>0.59575061404010454</v>
      </c>
      <c r="AC2600" s="10">
        <f t="shared" si="652"/>
        <v>0.446916746889716</v>
      </c>
      <c r="AD2600" s="13">
        <f t="shared" si="653"/>
        <v>595750.61404010456</v>
      </c>
      <c r="AE2600" s="13">
        <f t="shared" si="633"/>
        <v>446916.74688971601</v>
      </c>
      <c r="AF2600" s="13"/>
      <c r="AG2600" s="2">
        <f t="shared" si="628"/>
        <v>38533</v>
      </c>
      <c r="AH2600" s="3">
        <f t="shared" si="634"/>
        <v>-1720.936837676762</v>
      </c>
      <c r="AI2600" s="3">
        <f t="shared" si="635"/>
        <v>-1291.0024345277445</v>
      </c>
      <c r="AJ2600" s="3">
        <f t="shared" si="654"/>
        <v>413632.88696164842</v>
      </c>
      <c r="AK2600" s="3">
        <f t="shared" si="655"/>
        <v>329695.58628316084</v>
      </c>
    </row>
    <row r="2601" spans="2:37" x14ac:dyDescent="0.2">
      <c r="B2601" s="5">
        <v>38534</v>
      </c>
      <c r="C2601" s="1">
        <v>253.43</v>
      </c>
      <c r="D2601" s="1">
        <f t="shared" si="656"/>
        <v>27</v>
      </c>
      <c r="E2601" s="1" t="b">
        <f t="shared" si="657"/>
        <v>0</v>
      </c>
      <c r="F2601" s="6">
        <f t="shared" si="658"/>
        <v>5.7544249543615145E-3</v>
      </c>
      <c r="G2601" s="8">
        <f t="shared" si="636"/>
        <v>2.5904369434807512E-3</v>
      </c>
      <c r="H2601" s="8">
        <f t="shared" si="637"/>
        <v>1.9092765773313337E-3</v>
      </c>
      <c r="I2601" s="8">
        <f t="shared" si="638"/>
        <v>1.7832408321336072E-3</v>
      </c>
      <c r="J2601" s="6">
        <f t="shared" si="639"/>
        <v>1.7142077466079679E-3</v>
      </c>
      <c r="K2601" s="6">
        <f t="shared" si="640"/>
        <v>1.3668172032175615E-3</v>
      </c>
      <c r="L2601" s="6">
        <f t="shared" si="641"/>
        <v>8.7846661756617935E-4</v>
      </c>
      <c r="M2601" s="9">
        <f t="shared" si="642"/>
        <v>1</v>
      </c>
      <c r="N2601" s="9">
        <f t="shared" si="643"/>
        <v>1</v>
      </c>
      <c r="O2601" s="9">
        <f t="shared" si="644"/>
        <v>1</v>
      </c>
      <c r="P2601" s="9">
        <f t="shared" si="645"/>
        <v>1</v>
      </c>
      <c r="Q2601" s="10">
        <f t="shared" si="646"/>
        <v>0.12950454423542365</v>
      </c>
      <c r="R2601" s="10">
        <f t="shared" si="629"/>
        <v>0.61773894091754533</v>
      </c>
      <c r="S2601" s="10">
        <f>_xlfn.PERCENTILE.INC($R$1519:R2601,0.75)</f>
        <v>0.81077283321106763</v>
      </c>
      <c r="T2601" s="10">
        <f t="shared" si="630"/>
        <v>0.81077283321106763</v>
      </c>
      <c r="U2601" s="11">
        <f t="shared" si="647"/>
        <v>0.61773894091754533</v>
      </c>
      <c r="V2601" s="10">
        <f t="shared" si="631"/>
        <v>1</v>
      </c>
      <c r="W2601" s="10">
        <f t="shared" si="632"/>
        <v>0.59575061404010454</v>
      </c>
      <c r="X2601" s="10">
        <f t="shared" si="648"/>
        <v>0.77217367614693166</v>
      </c>
      <c r="Y2601" s="10">
        <f>_xlfn.PERCENTILE.INC($X$1519:X2601,0.75)</f>
        <v>1.0134660415138346</v>
      </c>
      <c r="Z2601" s="10">
        <f t="shared" si="649"/>
        <v>1.0134660415138346</v>
      </c>
      <c r="AA2601" s="10">
        <f t="shared" si="650"/>
        <v>0.75017421108294591</v>
      </c>
      <c r="AB2601" s="10">
        <f t="shared" si="651"/>
        <v>0.59575061404010454</v>
      </c>
      <c r="AC2601" s="10">
        <f t="shared" si="652"/>
        <v>0.446916746889716</v>
      </c>
      <c r="AD2601" s="13">
        <f t="shared" si="653"/>
        <v>595750.61404010456</v>
      </c>
      <c r="AE2601" s="13">
        <f t="shared" si="633"/>
        <v>446916.74688971601</v>
      </c>
      <c r="AF2601" s="13"/>
      <c r="AG2601" s="2">
        <f t="shared" si="628"/>
        <v>38534</v>
      </c>
      <c r="AH2601" s="3">
        <f t="shared" si="634"/>
        <v>3428.2022000085731</v>
      </c>
      <c r="AI2601" s="3">
        <f t="shared" si="635"/>
        <v>2571.7488808242506</v>
      </c>
      <c r="AJ2601" s="3">
        <f t="shared" si="654"/>
        <v>417061.08916165697</v>
      </c>
      <c r="AK2601" s="3">
        <f t="shared" si="655"/>
        <v>332267.33516398509</v>
      </c>
    </row>
    <row r="2602" spans="2:37" x14ac:dyDescent="0.2">
      <c r="B2602" s="5">
        <v>38538</v>
      </c>
      <c r="C2602" s="1">
        <v>251.9</v>
      </c>
      <c r="D2602" s="1">
        <f t="shared" si="656"/>
        <v>28</v>
      </c>
      <c r="E2602" s="1" t="b">
        <f t="shared" si="657"/>
        <v>1</v>
      </c>
      <c r="F2602" s="6">
        <f t="shared" si="658"/>
        <v>-6.0371700272264794E-3</v>
      </c>
      <c r="G2602" s="8">
        <f t="shared" si="636"/>
        <v>2.3384810597782504E-3</v>
      </c>
      <c r="H2602" s="8">
        <f t="shared" si="637"/>
        <v>1.7867704714933019E-3</v>
      </c>
      <c r="I2602" s="8">
        <f t="shared" si="638"/>
        <v>1.7495248845441436E-3</v>
      </c>
      <c r="J2602" s="6">
        <f t="shared" si="639"/>
        <v>1.7151537501304054E-3</v>
      </c>
      <c r="K2602" s="6">
        <f t="shared" si="640"/>
        <v>1.3673484712638996E-3</v>
      </c>
      <c r="L2602" s="6">
        <f t="shared" si="641"/>
        <v>8.7943775306363061E-4</v>
      </c>
      <c r="M2602" s="9">
        <f t="shared" si="642"/>
        <v>1</v>
      </c>
      <c r="N2602" s="9">
        <f t="shared" si="643"/>
        <v>1</v>
      </c>
      <c r="O2602" s="9">
        <f t="shared" si="644"/>
        <v>1</v>
      </c>
      <c r="P2602" s="9">
        <f t="shared" si="645"/>
        <v>1</v>
      </c>
      <c r="Q2602" s="10">
        <f t="shared" si="646"/>
        <v>0.13057276843666371</v>
      </c>
      <c r="R2602" s="10">
        <f t="shared" si="629"/>
        <v>0.61268517898358876</v>
      </c>
      <c r="S2602" s="10">
        <f>_xlfn.PERCENTILE.INC($R$1519:R2602,0.75)</f>
        <v>0.81073770322732441</v>
      </c>
      <c r="T2602" s="10">
        <f t="shared" si="630"/>
        <v>0.81073770322732441</v>
      </c>
      <c r="U2602" s="11">
        <f t="shared" si="647"/>
        <v>0.61268517898358876</v>
      </c>
      <c r="V2602" s="10">
        <f t="shared" si="631"/>
        <v>1</v>
      </c>
      <c r="W2602" s="10">
        <f t="shared" si="632"/>
        <v>0.61773894091754533</v>
      </c>
      <c r="X2602" s="10">
        <f t="shared" si="648"/>
        <v>0.76585647372948606</v>
      </c>
      <c r="Y2602" s="10">
        <f>_xlfn.PERCENTILE.INC($X$1519:X2602,0.75)</f>
        <v>1.0134221290341556</v>
      </c>
      <c r="Z2602" s="10">
        <f t="shared" si="649"/>
        <v>1.0134221290341556</v>
      </c>
      <c r="AA2602" s="10">
        <f t="shared" si="650"/>
        <v>0.76585647372948606</v>
      </c>
      <c r="AB2602" s="10">
        <f t="shared" si="651"/>
        <v>0.61773894091754533</v>
      </c>
      <c r="AC2602" s="10">
        <f t="shared" si="652"/>
        <v>0.47309936697649863</v>
      </c>
      <c r="AD2602" s="13">
        <f t="shared" si="653"/>
        <v>617738.94091754535</v>
      </c>
      <c r="AE2602" s="13">
        <f t="shared" si="633"/>
        <v>473099.36697649863</v>
      </c>
      <c r="AF2602" s="13"/>
      <c r="AG2602" s="2">
        <f t="shared" si="628"/>
        <v>38538</v>
      </c>
      <c r="AH2602" s="3">
        <f t="shared" si="634"/>
        <v>-3596.6477507846898</v>
      </c>
      <c r="AI2602" s="3">
        <f t="shared" si="635"/>
        <v>-2698.1123889881565</v>
      </c>
      <c r="AJ2602" s="3">
        <f t="shared" si="654"/>
        <v>413464.44141087227</v>
      </c>
      <c r="AK2602" s="3">
        <f t="shared" si="655"/>
        <v>329569.22277499695</v>
      </c>
    </row>
    <row r="2603" spans="2:37" x14ac:dyDescent="0.2">
      <c r="B2603" s="5">
        <v>38539</v>
      </c>
      <c r="C2603" s="1">
        <v>249.03</v>
      </c>
      <c r="D2603" s="1">
        <f t="shared" si="656"/>
        <v>28</v>
      </c>
      <c r="E2603" s="1" t="b">
        <f t="shared" si="657"/>
        <v>0</v>
      </c>
      <c r="F2603" s="6">
        <f t="shared" si="658"/>
        <v>-1.1393410083366473E-2</v>
      </c>
      <c r="G2603" s="8">
        <f t="shared" si="636"/>
        <v>1.9404950186827279E-3</v>
      </c>
      <c r="H2603" s="8">
        <f t="shared" si="637"/>
        <v>1.5924383790417353E-3</v>
      </c>
      <c r="I2603" s="8">
        <f t="shared" si="638"/>
        <v>1.6616864158959656E-3</v>
      </c>
      <c r="J2603" s="6">
        <f t="shared" si="639"/>
        <v>1.7157651414483998E-3</v>
      </c>
      <c r="K2603" s="6">
        <f t="shared" si="640"/>
        <v>1.3677039592740043E-3</v>
      </c>
      <c r="L2603" s="6">
        <f t="shared" si="641"/>
        <v>8.8029618977046576E-4</v>
      </c>
      <c r="M2603" s="9">
        <f t="shared" si="642"/>
        <v>1</v>
      </c>
      <c r="N2603" s="9">
        <f t="shared" si="643"/>
        <v>1</v>
      </c>
      <c r="O2603" s="9">
        <f t="shared" si="644"/>
        <v>1</v>
      </c>
      <c r="P2603" s="9">
        <f t="shared" si="645"/>
        <v>1</v>
      </c>
      <c r="Q2603" s="10">
        <f t="shared" si="646"/>
        <v>0.13336273405830404</v>
      </c>
      <c r="R2603" s="10">
        <f t="shared" si="629"/>
        <v>0.5998677259047891</v>
      </c>
      <c r="S2603" s="10">
        <f>_xlfn.PERCENTILE.INC($R$1519:R2603,0.75)</f>
        <v>0.81070257324358108</v>
      </c>
      <c r="T2603" s="10">
        <f t="shared" si="630"/>
        <v>0.81070257324358108</v>
      </c>
      <c r="U2603" s="11">
        <f t="shared" si="647"/>
        <v>0.5998677259047891</v>
      </c>
      <c r="V2603" s="10">
        <f t="shared" si="631"/>
        <v>1</v>
      </c>
      <c r="W2603" s="10">
        <f t="shared" si="632"/>
        <v>0.61773894091754533</v>
      </c>
      <c r="X2603" s="10">
        <f t="shared" si="648"/>
        <v>0.74983465738098631</v>
      </c>
      <c r="Y2603" s="10">
        <f>_xlfn.PERCENTILE.INC($X$1519:X2603,0.75)</f>
        <v>1.0133782165544765</v>
      </c>
      <c r="Z2603" s="10">
        <f t="shared" si="649"/>
        <v>1.0133782165544765</v>
      </c>
      <c r="AA2603" s="10">
        <f t="shared" si="650"/>
        <v>0.76585647372948606</v>
      </c>
      <c r="AB2603" s="10">
        <f t="shared" si="651"/>
        <v>0.61773894091754533</v>
      </c>
      <c r="AC2603" s="10">
        <f t="shared" si="652"/>
        <v>0.47309936697649863</v>
      </c>
      <c r="AD2603" s="13">
        <f t="shared" si="653"/>
        <v>617738.94091754535</v>
      </c>
      <c r="AE2603" s="13">
        <f t="shared" si="633"/>
        <v>473099.36697649863</v>
      </c>
      <c r="AF2603" s="13"/>
      <c r="AG2603" s="2">
        <f t="shared" si="628"/>
        <v>38539</v>
      </c>
      <c r="AH2603" s="3">
        <f t="shared" si="634"/>
        <v>-7038.1530783380867</v>
      </c>
      <c r="AI2603" s="3">
        <f t="shared" si="635"/>
        <v>-5390.2150981443347</v>
      </c>
      <c r="AJ2603" s="3">
        <f t="shared" si="654"/>
        <v>406426.2883325342</v>
      </c>
      <c r="AK2603" s="3">
        <f t="shared" si="655"/>
        <v>324179.00767685263</v>
      </c>
    </row>
    <row r="2604" spans="2:37" x14ac:dyDescent="0.2">
      <c r="B2604" s="5">
        <v>38540</v>
      </c>
      <c r="C2604" s="1">
        <v>249</v>
      </c>
      <c r="D2604" s="1">
        <f t="shared" si="656"/>
        <v>28</v>
      </c>
      <c r="E2604" s="1" t="b">
        <f t="shared" si="657"/>
        <v>0</v>
      </c>
      <c r="F2604" s="6">
        <f t="shared" si="658"/>
        <v>-1.2046741356463997E-4</v>
      </c>
      <c r="G2604" s="8">
        <f t="shared" si="636"/>
        <v>1.8739808820984975E-3</v>
      </c>
      <c r="H2604" s="8">
        <f t="shared" si="637"/>
        <v>1.5821965128602947E-3</v>
      </c>
      <c r="I2604" s="8">
        <f t="shared" si="638"/>
        <v>1.6404976023752958E-3</v>
      </c>
      <c r="J2604" s="6">
        <f t="shared" si="639"/>
        <v>1.7163299167021339E-3</v>
      </c>
      <c r="K2604" s="6">
        <f t="shared" si="640"/>
        <v>1.3680170112726295E-3</v>
      </c>
      <c r="L2604" s="6">
        <f t="shared" si="641"/>
        <v>8.811269882098644E-4</v>
      </c>
      <c r="M2604" s="9">
        <f t="shared" si="642"/>
        <v>1</v>
      </c>
      <c r="N2604" s="9">
        <f t="shared" si="643"/>
        <v>1</v>
      </c>
      <c r="O2604" s="9">
        <f t="shared" si="644"/>
        <v>1</v>
      </c>
      <c r="P2604" s="9">
        <f t="shared" si="645"/>
        <v>1</v>
      </c>
      <c r="Q2604" s="10">
        <f t="shared" si="646"/>
        <v>0.13261470185405499</v>
      </c>
      <c r="R2604" s="10">
        <f t="shared" si="629"/>
        <v>0.6032513656596048</v>
      </c>
      <c r="S2604" s="10">
        <f>_xlfn.PERCENTILE.INC($R$1519:R2604,0.75)</f>
        <v>0.81070004465224754</v>
      </c>
      <c r="T2604" s="10">
        <f t="shared" si="630"/>
        <v>0.81070004465224754</v>
      </c>
      <c r="U2604" s="11">
        <f t="shared" si="647"/>
        <v>0.6032513656596048</v>
      </c>
      <c r="V2604" s="10">
        <f t="shared" si="631"/>
        <v>1</v>
      </c>
      <c r="W2604" s="10">
        <f t="shared" si="632"/>
        <v>0.61773894091754533</v>
      </c>
      <c r="X2604" s="10">
        <f t="shared" si="648"/>
        <v>0.75406420707450605</v>
      </c>
      <c r="Y2604" s="10">
        <f>_xlfn.PERCENTILE.INC($X$1519:X2604,0.75)</f>
        <v>1.0133750558153096</v>
      </c>
      <c r="Z2604" s="10">
        <f t="shared" si="649"/>
        <v>1.0133750558153096</v>
      </c>
      <c r="AA2604" s="10">
        <f t="shared" si="650"/>
        <v>0.76585647372948606</v>
      </c>
      <c r="AB2604" s="10">
        <f t="shared" si="651"/>
        <v>0.61773894091754533</v>
      </c>
      <c r="AC2604" s="10">
        <f t="shared" si="652"/>
        <v>0.47309936697649863</v>
      </c>
      <c r="AD2604" s="13">
        <f t="shared" si="653"/>
        <v>617738.94091754535</v>
      </c>
      <c r="AE2604" s="13">
        <f t="shared" si="633"/>
        <v>473099.36697649863</v>
      </c>
      <c r="AF2604" s="13"/>
      <c r="AG2604" s="2">
        <f t="shared" si="628"/>
        <v>38540</v>
      </c>
      <c r="AH2604" s="3">
        <f t="shared" si="634"/>
        <v>-74.417412470496629</v>
      </c>
      <c r="AI2604" s="3">
        <f t="shared" si="635"/>
        <v>-56.993057098727235</v>
      </c>
      <c r="AJ2604" s="3">
        <f t="shared" si="654"/>
        <v>406351.87092006369</v>
      </c>
      <c r="AK2604" s="3">
        <f t="shared" si="655"/>
        <v>324122.01461975393</v>
      </c>
    </row>
    <row r="2605" spans="2:37" x14ac:dyDescent="0.2">
      <c r="B2605" s="5">
        <v>38541</v>
      </c>
      <c r="C2605" s="1">
        <v>252.27</v>
      </c>
      <c r="D2605" s="1">
        <f t="shared" si="656"/>
        <v>28</v>
      </c>
      <c r="E2605" s="1" t="b">
        <f t="shared" si="657"/>
        <v>0</v>
      </c>
      <c r="F2605" s="6">
        <f t="shared" si="658"/>
        <v>1.3132530120481878E-2</v>
      </c>
      <c r="G2605" s="8">
        <f t="shared" si="636"/>
        <v>2.2179870839879657E-3</v>
      </c>
      <c r="H2605" s="8">
        <f t="shared" si="637"/>
        <v>1.7435645221375541E-3</v>
      </c>
      <c r="I2605" s="8">
        <f t="shared" si="638"/>
        <v>1.6958946691967543E-3</v>
      </c>
      <c r="J2605" s="6">
        <f t="shared" si="639"/>
        <v>1.7171704357253517E-3</v>
      </c>
      <c r="K2605" s="6">
        <f t="shared" si="640"/>
        <v>1.3684695524305869E-3</v>
      </c>
      <c r="L2605" s="6">
        <f t="shared" si="641"/>
        <v>8.8201789249412366E-4</v>
      </c>
      <c r="M2605" s="9">
        <f t="shared" si="642"/>
        <v>1</v>
      </c>
      <c r="N2605" s="9">
        <f t="shared" si="643"/>
        <v>1</v>
      </c>
      <c r="O2605" s="9">
        <f t="shared" si="644"/>
        <v>1</v>
      </c>
      <c r="P2605" s="9">
        <f t="shared" si="645"/>
        <v>1</v>
      </c>
      <c r="Q2605" s="10">
        <f t="shared" si="646"/>
        <v>0.13368331222334029</v>
      </c>
      <c r="R2605" s="10">
        <f t="shared" si="629"/>
        <v>0.59842921804889637</v>
      </c>
      <c r="S2605" s="10">
        <f>_xlfn.PERCENTILE.INC($R$1519:R2605,0.75)</f>
        <v>0.810697516060914</v>
      </c>
      <c r="T2605" s="10">
        <f t="shared" si="630"/>
        <v>0.810697516060914</v>
      </c>
      <c r="U2605" s="11">
        <f t="shared" si="647"/>
        <v>0.59842921804889637</v>
      </c>
      <c r="V2605" s="10">
        <f t="shared" si="631"/>
        <v>1</v>
      </c>
      <c r="W2605" s="10">
        <f t="shared" si="632"/>
        <v>0.61773894091754533</v>
      </c>
      <c r="X2605" s="10">
        <f t="shared" si="648"/>
        <v>0.74803652256112052</v>
      </c>
      <c r="Y2605" s="10">
        <f>_xlfn.PERCENTILE.INC($X$1519:X2605,0.75)</f>
        <v>1.0133718950761426</v>
      </c>
      <c r="Z2605" s="10">
        <f t="shared" si="649"/>
        <v>1.0133718950761426</v>
      </c>
      <c r="AA2605" s="10">
        <f t="shared" si="650"/>
        <v>0.76585647372948606</v>
      </c>
      <c r="AB2605" s="10">
        <f t="shared" si="651"/>
        <v>0.61773894091754533</v>
      </c>
      <c r="AC2605" s="10">
        <f t="shared" si="652"/>
        <v>0.47309936697649863</v>
      </c>
      <c r="AD2605" s="13">
        <f t="shared" si="653"/>
        <v>617738.94091754535</v>
      </c>
      <c r="AE2605" s="13">
        <f t="shared" si="633"/>
        <v>473099.36697649863</v>
      </c>
      <c r="AF2605" s="13"/>
      <c r="AG2605" s="2">
        <f t="shared" si="628"/>
        <v>38541</v>
      </c>
      <c r="AH2605" s="3">
        <f t="shared" si="634"/>
        <v>8112.4752481942396</v>
      </c>
      <c r="AI2605" s="3">
        <f t="shared" si="635"/>
        <v>6212.9916867997772</v>
      </c>
      <c r="AJ2605" s="3">
        <f t="shared" si="654"/>
        <v>414464.34616825794</v>
      </c>
      <c r="AK2605" s="3">
        <f t="shared" si="655"/>
        <v>330335.00630655373</v>
      </c>
    </row>
    <row r="2606" spans="2:37" x14ac:dyDescent="0.2">
      <c r="B2606" s="5">
        <v>38544</v>
      </c>
      <c r="C2606" s="1">
        <v>254.07</v>
      </c>
      <c r="D2606" s="1">
        <f t="shared" si="656"/>
        <v>29</v>
      </c>
      <c r="E2606" s="1" t="b">
        <f t="shared" si="657"/>
        <v>1</v>
      </c>
      <c r="F2606" s="6">
        <f t="shared" si="658"/>
        <v>7.1352122725649725E-3</v>
      </c>
      <c r="G2606" s="8">
        <f t="shared" si="636"/>
        <v>2.201859378374004E-3</v>
      </c>
      <c r="H2606" s="8">
        <f t="shared" si="637"/>
        <v>1.8078454087068828E-3</v>
      </c>
      <c r="I2606" s="8">
        <f t="shared" si="638"/>
        <v>1.7106103118710659E-3</v>
      </c>
      <c r="J2606" s="6">
        <f t="shared" si="639"/>
        <v>1.7179885178449151E-3</v>
      </c>
      <c r="K2606" s="6">
        <f t="shared" si="640"/>
        <v>1.3689986470643066E-3</v>
      </c>
      <c r="L2606" s="6">
        <f t="shared" si="641"/>
        <v>8.8293138684081502E-4</v>
      </c>
      <c r="M2606" s="9">
        <f t="shared" si="642"/>
        <v>1</v>
      </c>
      <c r="N2606" s="9">
        <f t="shared" si="643"/>
        <v>1</v>
      </c>
      <c r="O2606" s="9">
        <f t="shared" si="644"/>
        <v>1</v>
      </c>
      <c r="P2606" s="9">
        <f t="shared" si="645"/>
        <v>1</v>
      </c>
      <c r="Q2606" s="10">
        <f t="shared" si="646"/>
        <v>0.13196339003068772</v>
      </c>
      <c r="R2606" s="10">
        <f t="shared" si="629"/>
        <v>0.60622874254288428</v>
      </c>
      <c r="S2606" s="10">
        <f>_xlfn.PERCENTILE.INC($R$1519:R2606,0.75)</f>
        <v>0.81069498746958035</v>
      </c>
      <c r="T2606" s="10">
        <f t="shared" si="630"/>
        <v>0.81069498746958035</v>
      </c>
      <c r="U2606" s="11">
        <f t="shared" si="647"/>
        <v>0.60622874254288428</v>
      </c>
      <c r="V2606" s="10">
        <f t="shared" si="631"/>
        <v>1</v>
      </c>
      <c r="W2606" s="10">
        <f t="shared" si="632"/>
        <v>0.59842921804889637</v>
      </c>
      <c r="X2606" s="10">
        <f t="shared" si="648"/>
        <v>0.75778592817860535</v>
      </c>
      <c r="Y2606" s="10">
        <f>_xlfn.PERCENTILE.INC($X$1519:X2606,0.75)</f>
        <v>1.0133687343369755</v>
      </c>
      <c r="Z2606" s="10">
        <f t="shared" si="649"/>
        <v>1.0133687343369755</v>
      </c>
      <c r="AA2606" s="10">
        <f t="shared" si="650"/>
        <v>0.75778592817860535</v>
      </c>
      <c r="AB2606" s="10">
        <f t="shared" si="651"/>
        <v>0.59842921804889637</v>
      </c>
      <c r="AC2606" s="10">
        <f t="shared" si="652"/>
        <v>0.45348124044837995</v>
      </c>
      <c r="AD2606" s="13">
        <f t="shared" si="653"/>
        <v>598429.21804889641</v>
      </c>
      <c r="AE2606" s="13">
        <f t="shared" si="633"/>
        <v>453481.24044837995</v>
      </c>
      <c r="AF2606" s="13"/>
      <c r="AG2606" s="2">
        <f t="shared" ref="AG2606:AG2669" si="659">B2606</f>
        <v>38544</v>
      </c>
      <c r="AH2606" s="3">
        <f t="shared" si="634"/>
        <v>4407.6984724761578</v>
      </c>
      <c r="AI2606" s="3">
        <f t="shared" si="635"/>
        <v>3375.6644093934328</v>
      </c>
      <c r="AJ2606" s="3">
        <f t="shared" si="654"/>
        <v>418872.04464073409</v>
      </c>
      <c r="AK2606" s="3">
        <f t="shared" si="655"/>
        <v>333710.67071594717</v>
      </c>
    </row>
    <row r="2607" spans="2:37" x14ac:dyDescent="0.2">
      <c r="B2607" s="5">
        <v>38545</v>
      </c>
      <c r="C2607" s="1">
        <v>255.88</v>
      </c>
      <c r="D2607" s="1">
        <f t="shared" si="656"/>
        <v>29</v>
      </c>
      <c r="E2607" s="1" t="b">
        <f t="shared" si="657"/>
        <v>0</v>
      </c>
      <c r="F2607" s="6">
        <f t="shared" si="658"/>
        <v>7.1240209391112419E-3</v>
      </c>
      <c r="G2607" s="8">
        <f t="shared" si="636"/>
        <v>2.2750624585126354E-3</v>
      </c>
      <c r="H2607" s="8">
        <f t="shared" si="637"/>
        <v>1.87753857063309E-3</v>
      </c>
      <c r="I2607" s="8">
        <f t="shared" si="638"/>
        <v>1.7439666976571755E-3</v>
      </c>
      <c r="J2607" s="6">
        <f t="shared" si="639"/>
        <v>1.7188670150925925E-3</v>
      </c>
      <c r="K2607" s="6">
        <f t="shared" si="640"/>
        <v>1.3695744869409554E-3</v>
      </c>
      <c r="L2607" s="6">
        <f t="shared" si="641"/>
        <v>8.838748573233011E-4</v>
      </c>
      <c r="M2607" s="9">
        <f t="shared" si="642"/>
        <v>1</v>
      </c>
      <c r="N2607" s="9">
        <f t="shared" si="643"/>
        <v>1</v>
      </c>
      <c r="O2607" s="9">
        <f t="shared" si="644"/>
        <v>1</v>
      </c>
      <c r="P2607" s="9">
        <f t="shared" si="645"/>
        <v>1</v>
      </c>
      <c r="Q2607" s="10">
        <f t="shared" si="646"/>
        <v>0.13208902912922046</v>
      </c>
      <c r="R2607" s="10">
        <f t="shared" ref="R2607:R2670" si="660">IF(B2607&lt;&gt;"",$C$7/Q2607,"")</f>
        <v>0.60565211605679492</v>
      </c>
      <c r="S2607" s="10">
        <f>_xlfn.PERCENTILE.INC($R$1519:R2607,0.75)</f>
        <v>0.81069245887824681</v>
      </c>
      <c r="T2607" s="10">
        <f t="shared" ref="T2607:T2670" si="661">MIN(S2607,$C$9)</f>
        <v>0.81069245887824681</v>
      </c>
      <c r="U2607" s="11">
        <f t="shared" si="647"/>
        <v>0.60565211605679492</v>
      </c>
      <c r="V2607" s="10">
        <f t="shared" ref="V2607:V2670" si="662">IF(B2607&lt;&gt;"",IF($E2607,P2606,V2606),"")</f>
        <v>1</v>
      </c>
      <c r="W2607" s="10">
        <f t="shared" ref="W2607:W2670" si="663">IF(B2607&lt;&gt;"",IF($E2607,U2606,W2606),"")</f>
        <v>0.59842921804889637</v>
      </c>
      <c r="X2607" s="10">
        <f t="shared" si="648"/>
        <v>0.75706514507099376</v>
      </c>
      <c r="Y2607" s="10">
        <f>_xlfn.PERCENTILE.INC($X$1519:X2607,0.75)</f>
        <v>1.0133655735978087</v>
      </c>
      <c r="Z2607" s="10">
        <f t="shared" si="649"/>
        <v>1.0133655735978087</v>
      </c>
      <c r="AA2607" s="10">
        <f t="shared" si="650"/>
        <v>0.75778592817860535</v>
      </c>
      <c r="AB2607" s="10">
        <f t="shared" si="651"/>
        <v>0.59842921804889637</v>
      </c>
      <c r="AC2607" s="10">
        <f t="shared" si="652"/>
        <v>0.45348124044837995</v>
      </c>
      <c r="AD2607" s="13">
        <f t="shared" si="653"/>
        <v>598429.21804889641</v>
      </c>
      <c r="AE2607" s="13">
        <f t="shared" ref="AE2607:AE2670" si="664">IF(B2607&lt;&gt;"",AC2607*$C$6,"")</f>
        <v>453481.24044837995</v>
      </c>
      <c r="AF2607" s="13"/>
      <c r="AG2607" s="2">
        <f t="shared" si="659"/>
        <v>38545</v>
      </c>
      <c r="AH2607" s="3">
        <f t="shared" ref="AH2607:AH2670" si="665">IF(B2607&lt;&gt;"",AD2606*$F2607,"")</f>
        <v>4263.2222799563051</v>
      </c>
      <c r="AI2607" s="3">
        <f t="shared" ref="AI2607:AI2670" si="666">IF(B2607&lt;&gt;"",AE2606*$F2607,"")</f>
        <v>3230.6098524483987</v>
      </c>
      <c r="AJ2607" s="3">
        <f t="shared" si="654"/>
        <v>423135.26692069042</v>
      </c>
      <c r="AK2607" s="3">
        <f t="shared" si="655"/>
        <v>336941.28056839557</v>
      </c>
    </row>
    <row r="2608" spans="2:37" x14ac:dyDescent="0.2">
      <c r="B2608" s="5">
        <v>38546</v>
      </c>
      <c r="C2608" s="1">
        <v>254.5</v>
      </c>
      <c r="D2608" s="1">
        <f t="shared" si="656"/>
        <v>29</v>
      </c>
      <c r="E2608" s="1" t="b">
        <f t="shared" si="657"/>
        <v>0</v>
      </c>
      <c r="F2608" s="6">
        <f t="shared" si="658"/>
        <v>-5.3931530404877082E-3</v>
      </c>
      <c r="G2608" s="8">
        <f t="shared" ref="G2608:G2671" si="667">ma(F2543:F2608,"e")</f>
        <v>2.0764405957783899E-3</v>
      </c>
      <c r="H2608" s="8">
        <f t="shared" ref="H2608:H2671" si="668">ma(F2477:F2608,"e")</f>
        <v>1.7682579940547091E-3</v>
      </c>
      <c r="I2608" s="8">
        <f t="shared" ref="I2608:I2671" si="669">ma(F2359:F2608,"e")</f>
        <v>1.6973285307785508E-3</v>
      </c>
      <c r="J2608" s="6">
        <f t="shared" ref="J2608:J2671" si="670">IF(B2608&lt;&gt;"",_xlfn.STDEV.S(G1359:G2608),"")</f>
        <v>1.7195524021571833E-3</v>
      </c>
      <c r="K2608" s="6">
        <f t="shared" ref="K2608:K2671" si="671">IF(B2608&lt;&gt;"",_xlfn.STDEV.S(H1359:H2608),"")</f>
        <v>1.3700564050647855E-3</v>
      </c>
      <c r="L2608" s="6">
        <f t="shared" ref="L2608:L2671" si="672">IF(B2608&lt;&gt;"",_xlfn.STDEV.S(I1359:I2608),"")</f>
        <v>8.8476652970385645E-4</v>
      </c>
      <c r="M2608" s="9">
        <f t="shared" ref="M2608:M2671" si="673">IF(B2608&lt;&gt;"",MIN(1,MAX(-1,G2608/J2608)),"")</f>
        <v>1</v>
      </c>
      <c r="N2608" s="9">
        <f t="shared" ref="N2608:N2671" si="674">IF(B2608&lt;&gt;"",MIN(1,MAX(-1,H2608/K2608)),"")</f>
        <v>1</v>
      </c>
      <c r="O2608" s="9">
        <f t="shared" ref="O2608:O2671" si="675">IF(B2608&lt;&gt;"",MIN(1,MAX(-1,I2608/L2608)),"")</f>
        <v>1</v>
      </c>
      <c r="P2608" s="9">
        <f t="shared" ref="P2608:P2671" si="676">IF(B2608&lt;&gt;"",AVERAGE(M2608:O2608),"")</f>
        <v>1</v>
      </c>
      <c r="Q2608" s="10">
        <f t="shared" ref="Q2608:Q2671" si="677">IF(B2608&lt;&gt;"",SQRT(250)*_xlfn.STDEV.S(F2549:F2608),"")</f>
        <v>0.13053262036131494</v>
      </c>
      <c r="R2608" s="10">
        <f t="shared" si="660"/>
        <v>0.61287362330243278</v>
      </c>
      <c r="S2608" s="10">
        <f>_xlfn.PERCENTILE.INC($R$1519:R2608,0.75)</f>
        <v>0.81062019148530795</v>
      </c>
      <c r="T2608" s="10">
        <f t="shared" si="661"/>
        <v>0.81062019148530795</v>
      </c>
      <c r="U2608" s="11">
        <f t="shared" ref="U2608:U2671" si="678">IF(B2608&lt;&gt;"",MIN(T2608,R2608),"")</f>
        <v>0.61287362330243278</v>
      </c>
      <c r="V2608" s="10">
        <f t="shared" si="662"/>
        <v>1</v>
      </c>
      <c r="W2608" s="10">
        <f t="shared" si="663"/>
        <v>0.59842921804889637</v>
      </c>
      <c r="X2608" s="10">
        <f t="shared" ref="X2608:X2671" si="679">$C$8/Q2608</f>
        <v>0.76609202912804109</v>
      </c>
      <c r="Y2608" s="10">
        <f>_xlfn.PERCENTILE.INC($X$1519:X2608,0.75)</f>
        <v>1.0132752393566351</v>
      </c>
      <c r="Z2608" s="10">
        <f t="shared" ref="Z2608:Z2671" si="680">MIN($C$10,Y2608)</f>
        <v>1.0132752393566351</v>
      </c>
      <c r="AA2608" s="10">
        <f t="shared" ref="AA2608:AA2671" si="681">IF(E2608,MIN(Z2608,X2608),AA2607)</f>
        <v>0.75778592817860535</v>
      </c>
      <c r="AB2608" s="10">
        <f t="shared" ref="AB2608:AB2671" si="682">IF(B2608&lt;&gt;"",V2608*W2608,"")</f>
        <v>0.59842921804889637</v>
      </c>
      <c r="AC2608" s="10">
        <f t="shared" ref="AC2608:AC2671" si="683">IF(B2608&lt;&gt;"",V2608*W2608*AA2608,"")</f>
        <v>0.45348124044837995</v>
      </c>
      <c r="AD2608" s="13">
        <f t="shared" ref="AD2608:AD2671" si="684">IF(B2608&lt;&gt;"",AB2608*$C$6,"")</f>
        <v>598429.21804889641</v>
      </c>
      <c r="AE2608" s="13">
        <f t="shared" si="664"/>
        <v>453481.24044837995</v>
      </c>
      <c r="AF2608" s="13"/>
      <c r="AG2608" s="2">
        <f t="shared" si="659"/>
        <v>38546</v>
      </c>
      <c r="AH2608" s="3">
        <f t="shared" si="665"/>
        <v>-3227.4203568370872</v>
      </c>
      <c r="AI2608" s="3">
        <f t="shared" si="666"/>
        <v>-2445.6937307283179</v>
      </c>
      <c r="AJ2608" s="3">
        <f t="shared" ref="AJ2608:AJ2671" si="685">AJ2607+AH2608</f>
        <v>419907.84656385332</v>
      </c>
      <c r="AK2608" s="3">
        <f t="shared" ref="AK2608:AK2671" si="686">AK2607+AI2608</f>
        <v>334495.58683766727</v>
      </c>
    </row>
    <row r="2609" spans="2:37" x14ac:dyDescent="0.2">
      <c r="B2609" s="5">
        <v>38547</v>
      </c>
      <c r="C2609" s="1">
        <v>254.74</v>
      </c>
      <c r="D2609" s="1">
        <f t="shared" si="656"/>
        <v>29</v>
      </c>
      <c r="E2609" s="1" t="b">
        <f t="shared" si="657"/>
        <v>0</v>
      </c>
      <c r="F2609" s="6">
        <f t="shared" si="658"/>
        <v>9.4302554027514418E-4</v>
      </c>
      <c r="G2609" s="8">
        <f t="shared" si="667"/>
        <v>2.0743688916956262E-3</v>
      </c>
      <c r="H2609" s="8">
        <f t="shared" si="668"/>
        <v>1.7094260227731011E-3</v>
      </c>
      <c r="I2609" s="8">
        <f t="shared" si="669"/>
        <v>1.6993783108931841E-3</v>
      </c>
      <c r="J2609" s="6">
        <f t="shared" si="670"/>
        <v>1.7202308809264057E-3</v>
      </c>
      <c r="K2609" s="6">
        <f t="shared" si="671"/>
        <v>1.3705022832068397E-3</v>
      </c>
      <c r="L2609" s="6">
        <f t="shared" si="672"/>
        <v>8.8566288638967526E-4</v>
      </c>
      <c r="M2609" s="9">
        <f t="shared" si="673"/>
        <v>1</v>
      </c>
      <c r="N2609" s="9">
        <f t="shared" si="674"/>
        <v>1</v>
      </c>
      <c r="O2609" s="9">
        <f t="shared" si="675"/>
        <v>1</v>
      </c>
      <c r="P2609" s="9">
        <f t="shared" si="676"/>
        <v>1</v>
      </c>
      <c r="Q2609" s="10">
        <f t="shared" si="677"/>
        <v>0.12906119432593852</v>
      </c>
      <c r="R2609" s="10">
        <f t="shared" si="660"/>
        <v>0.61986099243714909</v>
      </c>
      <c r="S2609" s="10">
        <f>_xlfn.PERCENTILE.INC($R$1519:R2609,0.75)</f>
        <v>0.81054792409236898</v>
      </c>
      <c r="T2609" s="10">
        <f t="shared" si="661"/>
        <v>0.81054792409236898</v>
      </c>
      <c r="U2609" s="11">
        <f t="shared" si="678"/>
        <v>0.61986099243714909</v>
      </c>
      <c r="V2609" s="10">
        <f t="shared" si="662"/>
        <v>1</v>
      </c>
      <c r="W2609" s="10">
        <f t="shared" si="663"/>
        <v>0.59842921804889637</v>
      </c>
      <c r="X2609" s="10">
        <f t="shared" si="679"/>
        <v>0.77482624054643634</v>
      </c>
      <c r="Y2609" s="10">
        <f>_xlfn.PERCENTILE.INC($X$1519:X2609,0.75)</f>
        <v>1.0131849051154613</v>
      </c>
      <c r="Z2609" s="10">
        <f t="shared" si="680"/>
        <v>1.0131849051154613</v>
      </c>
      <c r="AA2609" s="10">
        <f t="shared" si="681"/>
        <v>0.75778592817860535</v>
      </c>
      <c r="AB2609" s="10">
        <f t="shared" si="682"/>
        <v>0.59842921804889637</v>
      </c>
      <c r="AC2609" s="10">
        <f t="shared" si="683"/>
        <v>0.45348124044837995</v>
      </c>
      <c r="AD2609" s="13">
        <f t="shared" si="684"/>
        <v>598429.21804889641</v>
      </c>
      <c r="AE2609" s="13">
        <f t="shared" si="664"/>
        <v>453481.24044837995</v>
      </c>
      <c r="AF2609" s="13"/>
      <c r="AG2609" s="2">
        <f t="shared" si="659"/>
        <v>38547</v>
      </c>
      <c r="AH2609" s="3">
        <f t="shared" si="665"/>
        <v>564.33403666699257</v>
      </c>
      <c r="AI2609" s="3">
        <f t="shared" si="666"/>
        <v>427.64439177847606</v>
      </c>
      <c r="AJ2609" s="3">
        <f t="shared" si="685"/>
        <v>420472.18060052034</v>
      </c>
      <c r="AK2609" s="3">
        <f t="shared" si="686"/>
        <v>334923.23122944572</v>
      </c>
    </row>
    <row r="2610" spans="2:37" x14ac:dyDescent="0.2">
      <c r="B2610" s="5">
        <v>38548</v>
      </c>
      <c r="C2610" s="1">
        <v>255.61</v>
      </c>
      <c r="D2610" s="1">
        <f t="shared" si="656"/>
        <v>29</v>
      </c>
      <c r="E2610" s="1" t="b">
        <f t="shared" si="657"/>
        <v>0</v>
      </c>
      <c r="F2610" s="6">
        <f t="shared" si="658"/>
        <v>3.4152469184265399E-3</v>
      </c>
      <c r="G2610" s="8">
        <f t="shared" si="667"/>
        <v>2.0449162442862747E-3</v>
      </c>
      <c r="H2610" s="8">
        <f t="shared" si="668"/>
        <v>1.7394068131239783E-3</v>
      </c>
      <c r="I2610" s="8">
        <f t="shared" si="669"/>
        <v>1.7095100383454223E-3</v>
      </c>
      <c r="J2610" s="6">
        <f t="shared" si="670"/>
        <v>1.7208765687077999E-3</v>
      </c>
      <c r="K2610" s="6">
        <f t="shared" si="671"/>
        <v>1.3709852121688722E-3</v>
      </c>
      <c r="L2610" s="6">
        <f t="shared" si="672"/>
        <v>8.8656650864227542E-4</v>
      </c>
      <c r="M2610" s="9">
        <f t="shared" si="673"/>
        <v>1</v>
      </c>
      <c r="N2610" s="9">
        <f t="shared" si="674"/>
        <v>1</v>
      </c>
      <c r="O2610" s="9">
        <f t="shared" si="675"/>
        <v>1</v>
      </c>
      <c r="P2610" s="9">
        <f t="shared" si="676"/>
        <v>1</v>
      </c>
      <c r="Q2610" s="10">
        <f t="shared" si="677"/>
        <v>0.12737590166000809</v>
      </c>
      <c r="R2610" s="10">
        <f t="shared" si="660"/>
        <v>0.62806228617353455</v>
      </c>
      <c r="S2610" s="10">
        <f>_xlfn.PERCENTILE.INC($R$1519:R2610,0.75)</f>
        <v>0.81047565669943011</v>
      </c>
      <c r="T2610" s="10">
        <f t="shared" si="661"/>
        <v>0.81047565669943011</v>
      </c>
      <c r="U2610" s="11">
        <f t="shared" si="678"/>
        <v>0.62806228617353455</v>
      </c>
      <c r="V2610" s="10">
        <f t="shared" si="662"/>
        <v>1</v>
      </c>
      <c r="W2610" s="10">
        <f t="shared" si="663"/>
        <v>0.59842921804889637</v>
      </c>
      <c r="X2610" s="10">
        <f t="shared" si="679"/>
        <v>0.78507785771691829</v>
      </c>
      <c r="Y2610" s="10">
        <f>_xlfn.PERCENTILE.INC($X$1519:X2610,0.75)</f>
        <v>1.0130945708742876</v>
      </c>
      <c r="Z2610" s="10">
        <f t="shared" si="680"/>
        <v>1.0130945708742876</v>
      </c>
      <c r="AA2610" s="10">
        <f t="shared" si="681"/>
        <v>0.75778592817860535</v>
      </c>
      <c r="AB2610" s="10">
        <f t="shared" si="682"/>
        <v>0.59842921804889637</v>
      </c>
      <c r="AC2610" s="10">
        <f t="shared" si="683"/>
        <v>0.45348124044837995</v>
      </c>
      <c r="AD2610" s="13">
        <f t="shared" si="684"/>
        <v>598429.21804889641</v>
      </c>
      <c r="AE2610" s="13">
        <f t="shared" si="664"/>
        <v>453481.24044837995</v>
      </c>
      <c r="AF2610" s="13"/>
      <c r="AG2610" s="2">
        <f t="shared" si="659"/>
        <v>38548</v>
      </c>
      <c r="AH2610" s="3">
        <f t="shared" si="665"/>
        <v>2043.7835428378974</v>
      </c>
      <c r="AI2610" s="3">
        <f t="shared" si="666"/>
        <v>1548.7504090055745</v>
      </c>
      <c r="AJ2610" s="3">
        <f t="shared" si="685"/>
        <v>422515.96414335823</v>
      </c>
      <c r="AK2610" s="3">
        <f t="shared" si="686"/>
        <v>336471.98163845128</v>
      </c>
    </row>
    <row r="2611" spans="2:37" x14ac:dyDescent="0.2">
      <c r="B2611" s="5">
        <v>38551</v>
      </c>
      <c r="C2611" s="1">
        <v>257.23</v>
      </c>
      <c r="D2611" s="1">
        <f t="shared" si="656"/>
        <v>30</v>
      </c>
      <c r="E2611" s="1" t="b">
        <f t="shared" si="657"/>
        <v>1</v>
      </c>
      <c r="F2611" s="6">
        <f t="shared" si="658"/>
        <v>6.3377802120418991E-3</v>
      </c>
      <c r="G2611" s="8">
        <f t="shared" si="667"/>
        <v>2.2131472189370134E-3</v>
      </c>
      <c r="H2611" s="8">
        <f t="shared" si="668"/>
        <v>1.8885504378676665E-3</v>
      </c>
      <c r="I2611" s="8">
        <f t="shared" si="669"/>
        <v>1.7421641726457339E-3</v>
      </c>
      <c r="J2611" s="6">
        <f t="shared" si="670"/>
        <v>1.7216758489335701E-3</v>
      </c>
      <c r="K2611" s="6">
        <f t="shared" si="671"/>
        <v>1.3716119789260444E-3</v>
      </c>
      <c r="L2611" s="6">
        <f t="shared" si="672"/>
        <v>8.8750889307427758E-4</v>
      </c>
      <c r="M2611" s="9">
        <f t="shared" si="673"/>
        <v>1</v>
      </c>
      <c r="N2611" s="9">
        <f t="shared" si="674"/>
        <v>1</v>
      </c>
      <c r="O2611" s="9">
        <f t="shared" si="675"/>
        <v>1</v>
      </c>
      <c r="P2611" s="9">
        <f t="shared" si="676"/>
        <v>1</v>
      </c>
      <c r="Q2611" s="10">
        <f t="shared" si="677"/>
        <v>0.12588180006422262</v>
      </c>
      <c r="R2611" s="10">
        <f t="shared" si="660"/>
        <v>0.63551680988979697</v>
      </c>
      <c r="S2611" s="10">
        <f>_xlfn.PERCENTILE.INC($R$1519:R2611,0.75)</f>
        <v>0.81040338930649125</v>
      </c>
      <c r="T2611" s="10">
        <f t="shared" si="661"/>
        <v>0.81040338930649125</v>
      </c>
      <c r="U2611" s="11">
        <f t="shared" si="678"/>
        <v>0.63551680988979697</v>
      </c>
      <c r="V2611" s="10">
        <f t="shared" si="662"/>
        <v>1</v>
      </c>
      <c r="W2611" s="10">
        <f t="shared" si="663"/>
        <v>0.62806228617353455</v>
      </c>
      <c r="X2611" s="10">
        <f t="shared" si="679"/>
        <v>0.79439601236224633</v>
      </c>
      <c r="Y2611" s="10">
        <f>_xlfn.PERCENTILE.INC($X$1519:X2611,0.75)</f>
        <v>1.013004236633114</v>
      </c>
      <c r="Z2611" s="10">
        <f t="shared" si="680"/>
        <v>1.013004236633114</v>
      </c>
      <c r="AA2611" s="10">
        <f t="shared" si="681"/>
        <v>0.79439601236224633</v>
      </c>
      <c r="AB2611" s="10">
        <f t="shared" si="682"/>
        <v>0.62806228617353455</v>
      </c>
      <c r="AC2611" s="10">
        <f t="shared" si="683"/>
        <v>0.49893017565137182</v>
      </c>
      <c r="AD2611" s="13">
        <f t="shared" si="684"/>
        <v>628062.28617353458</v>
      </c>
      <c r="AE2611" s="13">
        <f t="shared" si="664"/>
        <v>498930.17565137183</v>
      </c>
      <c r="AF2611" s="13"/>
      <c r="AG2611" s="2">
        <f t="shared" si="659"/>
        <v>38551</v>
      </c>
      <c r="AH2611" s="3">
        <f t="shared" si="665"/>
        <v>3792.7128564580025</v>
      </c>
      <c r="AI2611" s="3">
        <f t="shared" si="666"/>
        <v>2874.0644322459571</v>
      </c>
      <c r="AJ2611" s="3">
        <f t="shared" si="685"/>
        <v>426308.67699981621</v>
      </c>
      <c r="AK2611" s="3">
        <f t="shared" si="686"/>
        <v>339346.04607069725</v>
      </c>
    </row>
    <row r="2612" spans="2:37" x14ac:dyDescent="0.2">
      <c r="B2612" s="5">
        <v>38552</v>
      </c>
      <c r="C2612" s="1">
        <v>255.75</v>
      </c>
      <c r="D2612" s="1">
        <f t="shared" si="656"/>
        <v>30</v>
      </c>
      <c r="E2612" s="1" t="b">
        <f t="shared" si="657"/>
        <v>0</v>
      </c>
      <c r="F2612" s="6">
        <f t="shared" si="658"/>
        <v>-5.7536057225052728E-3</v>
      </c>
      <c r="G2612" s="8">
        <f t="shared" si="667"/>
        <v>1.923568660165013E-3</v>
      </c>
      <c r="H2612" s="8">
        <f t="shared" si="668"/>
        <v>1.7793790447585612E-3</v>
      </c>
      <c r="I2612" s="8">
        <f t="shared" si="669"/>
        <v>1.6999661428348598E-3</v>
      </c>
      <c r="J2612" s="6">
        <f t="shared" si="670"/>
        <v>1.7222004975236255E-3</v>
      </c>
      <c r="K2612" s="6">
        <f t="shared" si="671"/>
        <v>1.3721363584352651E-3</v>
      </c>
      <c r="L2612" s="6">
        <f t="shared" si="672"/>
        <v>8.8839439760072278E-4</v>
      </c>
      <c r="M2612" s="9">
        <f t="shared" si="673"/>
        <v>1</v>
      </c>
      <c r="N2612" s="9">
        <f t="shared" si="674"/>
        <v>1</v>
      </c>
      <c r="O2612" s="9">
        <f t="shared" si="675"/>
        <v>1</v>
      </c>
      <c r="P2612" s="9">
        <f t="shared" si="676"/>
        <v>1</v>
      </c>
      <c r="Q2612" s="10">
        <f t="shared" si="677"/>
        <v>0.12690495240586097</v>
      </c>
      <c r="R2612" s="10">
        <f t="shared" si="660"/>
        <v>0.63039304994298462</v>
      </c>
      <c r="S2612" s="10">
        <f>_xlfn.PERCENTILE.INC($R$1519:R2612,0.75)</f>
        <v>0.81037101050924432</v>
      </c>
      <c r="T2612" s="10">
        <f t="shared" si="661"/>
        <v>0.81037101050924432</v>
      </c>
      <c r="U2612" s="11">
        <f t="shared" si="678"/>
        <v>0.63039304994298462</v>
      </c>
      <c r="V2612" s="10">
        <f t="shared" si="662"/>
        <v>1</v>
      </c>
      <c r="W2612" s="10">
        <f t="shared" si="663"/>
        <v>0.62806228617353455</v>
      </c>
      <c r="X2612" s="10">
        <f t="shared" si="679"/>
        <v>0.78799131242873077</v>
      </c>
      <c r="Y2612" s="10">
        <f>_xlfn.PERCENTILE.INC($X$1519:X2612,0.75)</f>
        <v>1.0129637631365553</v>
      </c>
      <c r="Z2612" s="10">
        <f t="shared" si="680"/>
        <v>1.0129637631365553</v>
      </c>
      <c r="AA2612" s="10">
        <f t="shared" si="681"/>
        <v>0.79439601236224633</v>
      </c>
      <c r="AB2612" s="10">
        <f t="shared" si="682"/>
        <v>0.62806228617353455</v>
      </c>
      <c r="AC2612" s="10">
        <f t="shared" si="683"/>
        <v>0.49893017565137182</v>
      </c>
      <c r="AD2612" s="13">
        <f t="shared" si="684"/>
        <v>628062.28617353458</v>
      </c>
      <c r="AE2612" s="13">
        <f t="shared" si="664"/>
        <v>498930.17565137183</v>
      </c>
      <c r="AF2612" s="13"/>
      <c r="AG2612" s="2">
        <f t="shared" si="659"/>
        <v>38552</v>
      </c>
      <c r="AH2612" s="3">
        <f t="shared" si="665"/>
        <v>-3613.6227638177929</v>
      </c>
      <c r="AI2612" s="3">
        <f t="shared" si="666"/>
        <v>-2870.6475137582938</v>
      </c>
      <c r="AJ2612" s="3">
        <f t="shared" si="685"/>
        <v>422695.05423599842</v>
      </c>
      <c r="AK2612" s="3">
        <f t="shared" si="686"/>
        <v>336475.39855693898</v>
      </c>
    </row>
    <row r="2613" spans="2:37" x14ac:dyDescent="0.2">
      <c r="B2613" s="5">
        <v>38553</v>
      </c>
      <c r="C2613" s="1">
        <v>254.09</v>
      </c>
      <c r="D2613" s="1">
        <f t="shared" si="656"/>
        <v>30</v>
      </c>
      <c r="E2613" s="1" t="b">
        <f t="shared" si="657"/>
        <v>0</v>
      </c>
      <c r="F2613" s="6">
        <f t="shared" si="658"/>
        <v>-6.4907135874877619E-3</v>
      </c>
      <c r="G2613" s="8">
        <f t="shared" si="667"/>
        <v>1.7577359703347412E-3</v>
      </c>
      <c r="H2613" s="8">
        <f t="shared" si="668"/>
        <v>1.7217876141500403E-3</v>
      </c>
      <c r="I2613" s="8">
        <f t="shared" si="669"/>
        <v>1.6408516385514182E-3</v>
      </c>
      <c r="J2613" s="6">
        <f t="shared" si="670"/>
        <v>1.7226138348472727E-3</v>
      </c>
      <c r="K2613" s="6">
        <f t="shared" si="671"/>
        <v>1.3726079789645098E-3</v>
      </c>
      <c r="L2613" s="6">
        <f t="shared" si="672"/>
        <v>8.892008858782188E-4</v>
      </c>
      <c r="M2613" s="9">
        <f t="shared" si="673"/>
        <v>1</v>
      </c>
      <c r="N2613" s="9">
        <f t="shared" si="674"/>
        <v>1</v>
      </c>
      <c r="O2613" s="9">
        <f t="shared" si="675"/>
        <v>1</v>
      </c>
      <c r="P2613" s="9">
        <f t="shared" si="676"/>
        <v>1</v>
      </c>
      <c r="Q2613" s="10">
        <f t="shared" si="677"/>
        <v>0.12782929700378173</v>
      </c>
      <c r="R2613" s="10">
        <f t="shared" si="660"/>
        <v>0.6258346237923319</v>
      </c>
      <c r="S2613" s="10">
        <f>_xlfn.PERCENTILE.INC($R$1519:R2613,0.75)</f>
        <v>0.81033863171199749</v>
      </c>
      <c r="T2613" s="10">
        <f t="shared" si="661"/>
        <v>0.81033863171199749</v>
      </c>
      <c r="U2613" s="11">
        <f t="shared" si="678"/>
        <v>0.6258346237923319</v>
      </c>
      <c r="V2613" s="10">
        <f t="shared" si="662"/>
        <v>1</v>
      </c>
      <c r="W2613" s="10">
        <f t="shared" si="663"/>
        <v>0.62806228617353455</v>
      </c>
      <c r="X2613" s="10">
        <f t="shared" si="679"/>
        <v>0.78229327974041496</v>
      </c>
      <c r="Y2613" s="10">
        <f>_xlfn.PERCENTILE.INC($X$1519:X2613,0.75)</f>
        <v>1.0129232896399967</v>
      </c>
      <c r="Z2613" s="10">
        <f t="shared" si="680"/>
        <v>1.0129232896399967</v>
      </c>
      <c r="AA2613" s="10">
        <f t="shared" si="681"/>
        <v>0.79439601236224633</v>
      </c>
      <c r="AB2613" s="10">
        <f t="shared" si="682"/>
        <v>0.62806228617353455</v>
      </c>
      <c r="AC2613" s="10">
        <f t="shared" si="683"/>
        <v>0.49893017565137182</v>
      </c>
      <c r="AD2613" s="13">
        <f t="shared" si="684"/>
        <v>628062.28617353458</v>
      </c>
      <c r="AE2613" s="13">
        <f t="shared" si="664"/>
        <v>498930.17565137183</v>
      </c>
      <c r="AF2613" s="13"/>
      <c r="AG2613" s="2">
        <f t="shared" si="659"/>
        <v>38553</v>
      </c>
      <c r="AH2613" s="3">
        <f t="shared" si="665"/>
        <v>-4076.5724146551879</v>
      </c>
      <c r="AI2613" s="3">
        <f t="shared" si="666"/>
        <v>-3238.412870308015</v>
      </c>
      <c r="AJ2613" s="3">
        <f t="shared" si="685"/>
        <v>418618.48182134324</v>
      </c>
      <c r="AK2613" s="3">
        <f t="shared" si="686"/>
        <v>333236.98568663094</v>
      </c>
    </row>
    <row r="2614" spans="2:37" x14ac:dyDescent="0.2">
      <c r="B2614" s="5">
        <v>38554</v>
      </c>
      <c r="C2614" s="1">
        <v>255.95</v>
      </c>
      <c r="D2614" s="1">
        <f t="shared" si="656"/>
        <v>30</v>
      </c>
      <c r="E2614" s="1" t="b">
        <f t="shared" si="657"/>
        <v>0</v>
      </c>
      <c r="F2614" s="6">
        <f t="shared" si="658"/>
        <v>7.3202408595378632E-3</v>
      </c>
      <c r="G2614" s="8">
        <f t="shared" si="667"/>
        <v>1.9946672448639489E-3</v>
      </c>
      <c r="H2614" s="8">
        <f t="shared" si="668"/>
        <v>1.7849963158311629E-3</v>
      </c>
      <c r="I2614" s="8">
        <f t="shared" si="669"/>
        <v>1.6745495034963924E-3</v>
      </c>
      <c r="J2614" s="6">
        <f t="shared" si="670"/>
        <v>1.7232237780113926E-3</v>
      </c>
      <c r="K2614" s="6">
        <f t="shared" si="671"/>
        <v>1.3731674819485937E-3</v>
      </c>
      <c r="L2614" s="6">
        <f t="shared" si="672"/>
        <v>8.9004020856885439E-4</v>
      </c>
      <c r="M2614" s="9">
        <f t="shared" si="673"/>
        <v>1</v>
      </c>
      <c r="N2614" s="9">
        <f t="shared" si="674"/>
        <v>1</v>
      </c>
      <c r="O2614" s="9">
        <f t="shared" si="675"/>
        <v>1</v>
      </c>
      <c r="P2614" s="9">
        <f t="shared" si="676"/>
        <v>1</v>
      </c>
      <c r="Q2614" s="10">
        <f t="shared" si="677"/>
        <v>0.12823181394407662</v>
      </c>
      <c r="R2614" s="10">
        <f t="shared" si="660"/>
        <v>0.62387014220113057</v>
      </c>
      <c r="S2614" s="10">
        <f>_xlfn.PERCENTILE.INC($R$1519:R2614,0.75)</f>
        <v>0.81030625291475067</v>
      </c>
      <c r="T2614" s="10">
        <f t="shared" si="661"/>
        <v>0.81030625291475067</v>
      </c>
      <c r="U2614" s="11">
        <f t="shared" si="678"/>
        <v>0.62387014220113057</v>
      </c>
      <c r="V2614" s="10">
        <f t="shared" si="662"/>
        <v>1</v>
      </c>
      <c r="W2614" s="10">
        <f t="shared" si="663"/>
        <v>0.62806228617353455</v>
      </c>
      <c r="X2614" s="10">
        <f t="shared" si="679"/>
        <v>0.77983767775141322</v>
      </c>
      <c r="Y2614" s="10">
        <f>_xlfn.PERCENTILE.INC($X$1519:X2614,0.75)</f>
        <v>1.0128828161434382</v>
      </c>
      <c r="Z2614" s="10">
        <f t="shared" si="680"/>
        <v>1.0128828161434382</v>
      </c>
      <c r="AA2614" s="10">
        <f t="shared" si="681"/>
        <v>0.79439601236224633</v>
      </c>
      <c r="AB2614" s="10">
        <f t="shared" si="682"/>
        <v>0.62806228617353455</v>
      </c>
      <c r="AC2614" s="10">
        <f t="shared" si="683"/>
        <v>0.49893017565137182</v>
      </c>
      <c r="AD2614" s="13">
        <f t="shared" si="684"/>
        <v>628062.28617353458</v>
      </c>
      <c r="AE2614" s="13">
        <f t="shared" si="664"/>
        <v>498930.17565137183</v>
      </c>
      <c r="AF2614" s="13"/>
      <c r="AG2614" s="2">
        <f t="shared" si="659"/>
        <v>38554</v>
      </c>
      <c r="AH2614" s="3">
        <f t="shared" si="665"/>
        <v>4597.5672095822702</v>
      </c>
      <c r="AI2614" s="3">
        <f t="shared" si="666"/>
        <v>3652.2890578595752</v>
      </c>
      <c r="AJ2614" s="3">
        <f t="shared" si="685"/>
        <v>423216.0490309255</v>
      </c>
      <c r="AK2614" s="3">
        <f t="shared" si="686"/>
        <v>336889.27474449051</v>
      </c>
    </row>
    <row r="2615" spans="2:37" x14ac:dyDescent="0.2">
      <c r="B2615" s="5">
        <v>38555</v>
      </c>
      <c r="C2615" s="1">
        <v>253.43</v>
      </c>
      <c r="D2615" s="1">
        <f t="shared" si="656"/>
        <v>30</v>
      </c>
      <c r="E2615" s="1" t="b">
        <f t="shared" si="657"/>
        <v>0</v>
      </c>
      <c r="F2615" s="6">
        <f t="shared" si="658"/>
        <v>-9.8456729830044276E-3</v>
      </c>
      <c r="G2615" s="8">
        <f t="shared" si="667"/>
        <v>1.7938330770738298E-3</v>
      </c>
      <c r="H2615" s="8">
        <f t="shared" si="668"/>
        <v>1.6123100867868226E-3</v>
      </c>
      <c r="I2615" s="8">
        <f t="shared" si="669"/>
        <v>1.5887384366591521E-3</v>
      </c>
      <c r="J2615" s="6">
        <f t="shared" si="670"/>
        <v>1.7236782442687556E-3</v>
      </c>
      <c r="K2615" s="6">
        <f t="shared" si="671"/>
        <v>1.373591974113172E-3</v>
      </c>
      <c r="L2615" s="6">
        <f t="shared" si="672"/>
        <v>8.9076862341505515E-4</v>
      </c>
      <c r="M2615" s="9">
        <f t="shared" si="673"/>
        <v>1</v>
      </c>
      <c r="N2615" s="9">
        <f t="shared" si="674"/>
        <v>1</v>
      </c>
      <c r="O2615" s="9">
        <f t="shared" si="675"/>
        <v>1</v>
      </c>
      <c r="P2615" s="9">
        <f t="shared" si="676"/>
        <v>1</v>
      </c>
      <c r="Q2615" s="10">
        <f t="shared" si="677"/>
        <v>0.13044959900712078</v>
      </c>
      <c r="R2615" s="10">
        <f t="shared" si="660"/>
        <v>0.61326367124848802</v>
      </c>
      <c r="S2615" s="10">
        <f>_xlfn.PERCENTILE.INC($R$1519:R2615,0.75)</f>
        <v>0.81027387411750373</v>
      </c>
      <c r="T2615" s="10">
        <f t="shared" si="661"/>
        <v>0.81027387411750373</v>
      </c>
      <c r="U2615" s="11">
        <f t="shared" si="678"/>
        <v>0.61326367124848802</v>
      </c>
      <c r="V2615" s="10">
        <f t="shared" si="662"/>
        <v>1</v>
      </c>
      <c r="W2615" s="10">
        <f t="shared" si="663"/>
        <v>0.62806228617353455</v>
      </c>
      <c r="X2615" s="10">
        <f t="shared" si="679"/>
        <v>0.76657958906061008</v>
      </c>
      <c r="Y2615" s="10">
        <f>_xlfn.PERCENTILE.INC($X$1519:X2615,0.75)</f>
        <v>1.0128423426468796</v>
      </c>
      <c r="Z2615" s="10">
        <f t="shared" si="680"/>
        <v>1.0128423426468796</v>
      </c>
      <c r="AA2615" s="10">
        <f t="shared" si="681"/>
        <v>0.79439601236224633</v>
      </c>
      <c r="AB2615" s="10">
        <f t="shared" si="682"/>
        <v>0.62806228617353455</v>
      </c>
      <c r="AC2615" s="10">
        <f t="shared" si="683"/>
        <v>0.49893017565137182</v>
      </c>
      <c r="AD2615" s="13">
        <f t="shared" si="684"/>
        <v>628062.28617353458</v>
      </c>
      <c r="AE2615" s="13">
        <f t="shared" si="664"/>
        <v>498930.17565137183</v>
      </c>
      <c r="AF2615" s="13"/>
      <c r="AG2615" s="2">
        <f t="shared" si="659"/>
        <v>38555</v>
      </c>
      <c r="AH2615" s="3">
        <f t="shared" si="665"/>
        <v>-6183.6958826227647</v>
      </c>
      <c r="AI2615" s="3">
        <f t="shared" si="666"/>
        <v>-4912.3033508163653</v>
      </c>
      <c r="AJ2615" s="3">
        <f t="shared" si="685"/>
        <v>417032.3531483027</v>
      </c>
      <c r="AK2615" s="3">
        <f t="shared" si="686"/>
        <v>331976.97139367415</v>
      </c>
    </row>
    <row r="2616" spans="2:37" x14ac:dyDescent="0.2">
      <c r="B2616" s="5">
        <v>38558</v>
      </c>
      <c r="C2616" s="1">
        <v>247.56</v>
      </c>
      <c r="D2616" s="1">
        <f t="shared" si="656"/>
        <v>31</v>
      </c>
      <c r="E2616" s="1" t="b">
        <f t="shared" si="657"/>
        <v>1</v>
      </c>
      <c r="F2616" s="6">
        <f t="shared" si="658"/>
        <v>-2.3162214418182558E-2</v>
      </c>
      <c r="G2616" s="8">
        <f t="shared" si="667"/>
        <v>1.1064236919922615E-3</v>
      </c>
      <c r="H2616" s="8">
        <f t="shared" si="668"/>
        <v>1.3531700920176248E-3</v>
      </c>
      <c r="I2616" s="8">
        <f t="shared" si="669"/>
        <v>1.4245446823323875E-3</v>
      </c>
      <c r="J2616" s="6">
        <f t="shared" si="670"/>
        <v>1.7237589270591286E-3</v>
      </c>
      <c r="K2616" s="6">
        <f t="shared" si="671"/>
        <v>1.3738642082462378E-3</v>
      </c>
      <c r="L2616" s="6">
        <f t="shared" si="672"/>
        <v>8.9132088336028555E-4</v>
      </c>
      <c r="M2616" s="9">
        <f t="shared" si="673"/>
        <v>0.64186683800379751</v>
      </c>
      <c r="N2616" s="9">
        <f t="shared" si="674"/>
        <v>0.98493729139721209</v>
      </c>
      <c r="O2616" s="9">
        <f t="shared" si="675"/>
        <v>1</v>
      </c>
      <c r="P2616" s="9">
        <f t="shared" si="676"/>
        <v>0.87560137646700331</v>
      </c>
      <c r="Q2616" s="10">
        <f t="shared" si="677"/>
        <v>0.13960748710816059</v>
      </c>
      <c r="R2616" s="10">
        <f t="shared" si="660"/>
        <v>0.57303516922427078</v>
      </c>
      <c r="S2616" s="10">
        <f>_xlfn.PERCENTILE.INC($R$1519:R2616,0.75)</f>
        <v>0.80990959065133938</v>
      </c>
      <c r="T2616" s="10">
        <f t="shared" si="661"/>
        <v>0.80990959065133938</v>
      </c>
      <c r="U2616" s="11">
        <f t="shared" si="678"/>
        <v>0.57303516922427078</v>
      </c>
      <c r="V2616" s="10">
        <f t="shared" si="662"/>
        <v>1</v>
      </c>
      <c r="W2616" s="10">
        <f t="shared" si="663"/>
        <v>0.61326367124848802</v>
      </c>
      <c r="X2616" s="10">
        <f t="shared" si="679"/>
        <v>0.71629396153033842</v>
      </c>
      <c r="Y2616" s="10">
        <f>_xlfn.PERCENTILE.INC($X$1519:X2616,0.75)</f>
        <v>1.0123869883141743</v>
      </c>
      <c r="Z2616" s="10">
        <f t="shared" si="680"/>
        <v>1.0123869883141743</v>
      </c>
      <c r="AA2616" s="10">
        <f t="shared" si="681"/>
        <v>0.71629396153033842</v>
      </c>
      <c r="AB2616" s="10">
        <f t="shared" si="682"/>
        <v>0.61326367124848802</v>
      </c>
      <c r="AC2616" s="10">
        <f t="shared" si="683"/>
        <v>0.43927706454121856</v>
      </c>
      <c r="AD2616" s="13">
        <f t="shared" si="684"/>
        <v>613263.67124848801</v>
      </c>
      <c r="AE2616" s="13">
        <f t="shared" si="664"/>
        <v>439277.06454121857</v>
      </c>
      <c r="AF2616" s="13"/>
      <c r="AG2616" s="2">
        <f t="shared" si="659"/>
        <v>38558</v>
      </c>
      <c r="AH2616" s="3">
        <f t="shared" si="665"/>
        <v>-14547.313340325343</v>
      </c>
      <c r="AI2616" s="3">
        <f t="shared" si="666"/>
        <v>-11556.32770813856</v>
      </c>
      <c r="AJ2616" s="3">
        <f t="shared" si="685"/>
        <v>402485.03980797739</v>
      </c>
      <c r="AK2616" s="3">
        <f t="shared" si="686"/>
        <v>320420.64368553559</v>
      </c>
    </row>
    <row r="2617" spans="2:37" x14ac:dyDescent="0.2">
      <c r="B2617" s="5">
        <v>38559</v>
      </c>
      <c r="C2617" s="1">
        <v>242.93</v>
      </c>
      <c r="D2617" s="1">
        <f t="shared" si="656"/>
        <v>31</v>
      </c>
      <c r="E2617" s="1" t="b">
        <f t="shared" si="657"/>
        <v>0</v>
      </c>
      <c r="F2617" s="6">
        <f t="shared" si="658"/>
        <v>-1.8702536758765542E-2</v>
      </c>
      <c r="G2617" s="8">
        <f t="shared" si="667"/>
        <v>5.3522606587941128E-4</v>
      </c>
      <c r="H2617" s="8">
        <f t="shared" si="668"/>
        <v>1.09888488046364E-3</v>
      </c>
      <c r="I2617" s="8">
        <f t="shared" si="669"/>
        <v>1.3090503992820642E-3</v>
      </c>
      <c r="J2617" s="6">
        <f t="shared" si="670"/>
        <v>1.7237017376815951E-3</v>
      </c>
      <c r="K2617" s="6">
        <f t="shared" si="671"/>
        <v>1.374009521980079E-3</v>
      </c>
      <c r="L2617" s="6">
        <f t="shared" si="672"/>
        <v>8.9176978806863069E-4</v>
      </c>
      <c r="M2617" s="9">
        <f t="shared" si="673"/>
        <v>0.31050967471860791</v>
      </c>
      <c r="N2617" s="9">
        <f t="shared" si="674"/>
        <v>0.79976511289386254</v>
      </c>
      <c r="O2617" s="9">
        <f t="shared" si="675"/>
        <v>1</v>
      </c>
      <c r="P2617" s="9">
        <f t="shared" si="676"/>
        <v>0.70342492920415678</v>
      </c>
      <c r="Q2617" s="10">
        <f t="shared" si="677"/>
        <v>0.14538334745486792</v>
      </c>
      <c r="R2617" s="10">
        <f t="shared" si="660"/>
        <v>0.55026934927904869</v>
      </c>
      <c r="S2617" s="10">
        <f>_xlfn.PERCENTILE.INC($R$1519:R2617,0.75)</f>
        <v>0.80954530718517514</v>
      </c>
      <c r="T2617" s="10">
        <f t="shared" si="661"/>
        <v>0.80954530718517514</v>
      </c>
      <c r="U2617" s="11">
        <f t="shared" si="678"/>
        <v>0.55026934927904869</v>
      </c>
      <c r="V2617" s="10">
        <f t="shared" si="662"/>
        <v>1</v>
      </c>
      <c r="W2617" s="10">
        <f t="shared" si="663"/>
        <v>0.61326367124848802</v>
      </c>
      <c r="X2617" s="10">
        <f t="shared" si="679"/>
        <v>0.68783668659881081</v>
      </c>
      <c r="Y2617" s="10">
        <f>_xlfn.PERCENTILE.INC($X$1519:X2617,0.75)</f>
        <v>1.0119316339814688</v>
      </c>
      <c r="Z2617" s="10">
        <f t="shared" si="680"/>
        <v>1.0119316339814688</v>
      </c>
      <c r="AA2617" s="10">
        <f t="shared" si="681"/>
        <v>0.71629396153033842</v>
      </c>
      <c r="AB2617" s="10">
        <f t="shared" si="682"/>
        <v>0.61326367124848802</v>
      </c>
      <c r="AC2617" s="10">
        <f t="shared" si="683"/>
        <v>0.43927706454121856</v>
      </c>
      <c r="AD2617" s="13">
        <f t="shared" si="684"/>
        <v>613263.67124848801</v>
      </c>
      <c r="AE2617" s="13">
        <f t="shared" si="664"/>
        <v>439277.06454121857</v>
      </c>
      <c r="AF2617" s="13"/>
      <c r="AG2617" s="2">
        <f t="shared" si="659"/>
        <v>38559</v>
      </c>
      <c r="AH2617" s="3">
        <f t="shared" si="665"/>
        <v>-11469.586354340354</v>
      </c>
      <c r="AI2617" s="3">
        <f t="shared" si="666"/>
        <v>-8215.5954468647633</v>
      </c>
      <c r="AJ2617" s="3">
        <f t="shared" si="685"/>
        <v>391015.45345363702</v>
      </c>
      <c r="AK2617" s="3">
        <f t="shared" si="686"/>
        <v>312205.0482386708</v>
      </c>
    </row>
    <row r="2618" spans="2:37" x14ac:dyDescent="0.2">
      <c r="B2618" s="5">
        <v>38560</v>
      </c>
      <c r="C2618" s="1">
        <v>245.76</v>
      </c>
      <c r="D2618" s="1">
        <f t="shared" si="656"/>
        <v>31</v>
      </c>
      <c r="E2618" s="1" t="b">
        <f t="shared" si="657"/>
        <v>0</v>
      </c>
      <c r="F2618" s="6">
        <f t="shared" si="658"/>
        <v>1.1649446342567815E-2</v>
      </c>
      <c r="G2618" s="8">
        <f t="shared" si="667"/>
        <v>7.9385986871117055E-4</v>
      </c>
      <c r="H2618" s="8">
        <f t="shared" si="668"/>
        <v>1.2192331606488227E-3</v>
      </c>
      <c r="I2618" s="8">
        <f t="shared" si="669"/>
        <v>1.4023955254888866E-3</v>
      </c>
      <c r="J2618" s="6">
        <f t="shared" si="670"/>
        <v>1.7236613801917195E-3</v>
      </c>
      <c r="K2618" s="6">
        <f t="shared" si="671"/>
        <v>1.3742179628378421E-3</v>
      </c>
      <c r="L2618" s="6">
        <f t="shared" si="672"/>
        <v>8.9231241724184094E-4</v>
      </c>
      <c r="M2618" s="9">
        <f t="shared" si="673"/>
        <v>0.46056602406609065</v>
      </c>
      <c r="N2618" s="9">
        <f t="shared" si="674"/>
        <v>0.88721963590916353</v>
      </c>
      <c r="O2618" s="9">
        <f t="shared" si="675"/>
        <v>1</v>
      </c>
      <c r="P2618" s="9">
        <f t="shared" si="676"/>
        <v>0.7825952199917513</v>
      </c>
      <c r="Q2618" s="10">
        <f t="shared" si="677"/>
        <v>0.14521447754283748</v>
      </c>
      <c r="R2618" s="10">
        <f t="shared" si="660"/>
        <v>0.5509092574905311</v>
      </c>
      <c r="S2618" s="10">
        <f>_xlfn.PERCENTILE.INC($R$1519:R2618,0.75)</f>
        <v>0.80918102371901091</v>
      </c>
      <c r="T2618" s="10">
        <f t="shared" si="661"/>
        <v>0.80918102371901091</v>
      </c>
      <c r="U2618" s="11">
        <f t="shared" si="678"/>
        <v>0.5509092574905311</v>
      </c>
      <c r="V2618" s="10">
        <f t="shared" si="662"/>
        <v>1</v>
      </c>
      <c r="W2618" s="10">
        <f t="shared" si="663"/>
        <v>0.61326367124848802</v>
      </c>
      <c r="X2618" s="10">
        <f t="shared" si="679"/>
        <v>0.68863657186316396</v>
      </c>
      <c r="Y2618" s="10">
        <f>_xlfn.PERCENTILE.INC($X$1519:X2618,0.75)</f>
        <v>1.0114762796487635</v>
      </c>
      <c r="Z2618" s="10">
        <f t="shared" si="680"/>
        <v>1.0114762796487635</v>
      </c>
      <c r="AA2618" s="10">
        <f t="shared" si="681"/>
        <v>0.71629396153033842</v>
      </c>
      <c r="AB2618" s="10">
        <f t="shared" si="682"/>
        <v>0.61326367124848802</v>
      </c>
      <c r="AC2618" s="10">
        <f t="shared" si="683"/>
        <v>0.43927706454121856</v>
      </c>
      <c r="AD2618" s="13">
        <f t="shared" si="684"/>
        <v>613263.67124848801</v>
      </c>
      <c r="AE2618" s="13">
        <f t="shared" si="664"/>
        <v>439277.06454121857</v>
      </c>
      <c r="AF2618" s="13"/>
      <c r="AG2618" s="2">
        <f t="shared" si="659"/>
        <v>38560</v>
      </c>
      <c r="AH2618" s="3">
        <f t="shared" si="665"/>
        <v>7144.1822320554093</v>
      </c>
      <c r="AI2618" s="3">
        <f t="shared" si="666"/>
        <v>5117.3345928936251</v>
      </c>
      <c r="AJ2618" s="3">
        <f t="shared" si="685"/>
        <v>398159.63568569242</v>
      </c>
      <c r="AK2618" s="3">
        <f t="shared" si="686"/>
        <v>317322.38283156441</v>
      </c>
    </row>
    <row r="2619" spans="2:37" x14ac:dyDescent="0.2">
      <c r="B2619" s="5">
        <v>38561</v>
      </c>
      <c r="C2619" s="1">
        <v>247.85</v>
      </c>
      <c r="D2619" s="1">
        <f t="shared" si="656"/>
        <v>31</v>
      </c>
      <c r="E2619" s="1" t="b">
        <f t="shared" si="657"/>
        <v>0</v>
      </c>
      <c r="F2619" s="6">
        <f t="shared" si="658"/>
        <v>8.5042317708332593E-3</v>
      </c>
      <c r="G2619" s="8">
        <f t="shared" si="667"/>
        <v>9.3246180304018891E-4</v>
      </c>
      <c r="H2619" s="8">
        <f t="shared" si="668"/>
        <v>1.3230509186840801E-3</v>
      </c>
      <c r="I2619" s="8">
        <f t="shared" si="669"/>
        <v>1.4449326149002498E-3</v>
      </c>
      <c r="J2619" s="6">
        <f t="shared" si="670"/>
        <v>1.7236433493499498E-3</v>
      </c>
      <c r="K2619" s="6">
        <f t="shared" si="671"/>
        <v>1.3744887180467944E-3</v>
      </c>
      <c r="L2619" s="6">
        <f t="shared" si="672"/>
        <v>8.9290052477268849E-4</v>
      </c>
      <c r="M2619" s="9">
        <f t="shared" si="673"/>
        <v>0.54098303073652387</v>
      </c>
      <c r="N2619" s="9">
        <f t="shared" si="674"/>
        <v>0.96257677586774981</v>
      </c>
      <c r="O2619" s="9">
        <f t="shared" si="675"/>
        <v>1</v>
      </c>
      <c r="P2619" s="9">
        <f t="shared" si="676"/>
        <v>0.8345199355347579</v>
      </c>
      <c r="Q2619" s="10">
        <f t="shared" si="677"/>
        <v>0.14213666918794618</v>
      </c>
      <c r="R2619" s="10">
        <f t="shared" si="660"/>
        <v>0.5628385726009707</v>
      </c>
      <c r="S2619" s="10">
        <f>_xlfn.PERCENTILE.INC($R$1519:R2619,0.75)</f>
        <v>0.80881674025284656</v>
      </c>
      <c r="T2619" s="10">
        <f t="shared" si="661"/>
        <v>0.80881674025284656</v>
      </c>
      <c r="U2619" s="11">
        <f t="shared" si="678"/>
        <v>0.5628385726009707</v>
      </c>
      <c r="V2619" s="10">
        <f t="shared" si="662"/>
        <v>1</v>
      </c>
      <c r="W2619" s="10">
        <f t="shared" si="663"/>
        <v>0.61326367124848802</v>
      </c>
      <c r="X2619" s="10">
        <f t="shared" si="679"/>
        <v>0.7035482157512134</v>
      </c>
      <c r="Y2619" s="10">
        <f>_xlfn.PERCENTILE.INC($X$1519:X2619,0.75)</f>
        <v>1.0110209253160582</v>
      </c>
      <c r="Z2619" s="10">
        <f t="shared" si="680"/>
        <v>1.0110209253160582</v>
      </c>
      <c r="AA2619" s="10">
        <f t="shared" si="681"/>
        <v>0.71629396153033842</v>
      </c>
      <c r="AB2619" s="10">
        <f t="shared" si="682"/>
        <v>0.61326367124848802</v>
      </c>
      <c r="AC2619" s="10">
        <f t="shared" si="683"/>
        <v>0.43927706454121856</v>
      </c>
      <c r="AD2619" s="13">
        <f t="shared" si="684"/>
        <v>613263.67124848801</v>
      </c>
      <c r="AE2619" s="13">
        <f t="shared" si="664"/>
        <v>439277.06454121857</v>
      </c>
      <c r="AF2619" s="13"/>
      <c r="AG2619" s="2">
        <f t="shared" si="659"/>
        <v>38561</v>
      </c>
      <c r="AH2619" s="3">
        <f t="shared" si="665"/>
        <v>5215.336396929235</v>
      </c>
      <c r="AI2619" s="3">
        <f t="shared" si="666"/>
        <v>3735.7139684698031</v>
      </c>
      <c r="AJ2619" s="3">
        <f t="shared" si="685"/>
        <v>403374.97208262165</v>
      </c>
      <c r="AK2619" s="3">
        <f t="shared" si="686"/>
        <v>321058.09680003423</v>
      </c>
    </row>
    <row r="2620" spans="2:37" x14ac:dyDescent="0.2">
      <c r="B2620" s="5">
        <v>38562</v>
      </c>
      <c r="C2620" s="1">
        <v>251.66</v>
      </c>
      <c r="D2620" s="1">
        <f t="shared" si="656"/>
        <v>31</v>
      </c>
      <c r="E2620" s="1" t="b">
        <f t="shared" si="657"/>
        <v>0</v>
      </c>
      <c r="F2620" s="6">
        <f t="shared" si="658"/>
        <v>1.5372200927980639E-2</v>
      </c>
      <c r="G2620" s="8">
        <f t="shared" si="667"/>
        <v>1.2868125659977485E-3</v>
      </c>
      <c r="H2620" s="8">
        <f t="shared" si="668"/>
        <v>1.5142981910222682E-3</v>
      </c>
      <c r="I2620" s="8">
        <f t="shared" si="669"/>
        <v>1.539768394903814E-3</v>
      </c>
      <c r="J2620" s="6">
        <f t="shared" si="670"/>
        <v>1.7237617181069657E-3</v>
      </c>
      <c r="K2620" s="6">
        <f t="shared" si="671"/>
        <v>1.3748788649616559E-3</v>
      </c>
      <c r="L2620" s="6">
        <f t="shared" si="672"/>
        <v>8.9358617208958274E-4</v>
      </c>
      <c r="M2620" s="9">
        <f t="shared" si="673"/>
        <v>0.74651418028410876</v>
      </c>
      <c r="N2620" s="9">
        <f t="shared" si="674"/>
        <v>1</v>
      </c>
      <c r="O2620" s="9">
        <f t="shared" si="675"/>
        <v>1</v>
      </c>
      <c r="P2620" s="9">
        <f t="shared" si="676"/>
        <v>0.91550472676136962</v>
      </c>
      <c r="Q2620" s="10">
        <f t="shared" si="677"/>
        <v>0.14389496333601487</v>
      </c>
      <c r="R2620" s="10">
        <f t="shared" si="660"/>
        <v>0.55596108540080591</v>
      </c>
      <c r="S2620" s="10">
        <f>_xlfn.PERCENTILE.INC($R$1519:R2620,0.75)</f>
        <v>0.80867819255699569</v>
      </c>
      <c r="T2620" s="10">
        <f t="shared" si="661"/>
        <v>0.80867819255699569</v>
      </c>
      <c r="U2620" s="11">
        <f t="shared" si="678"/>
        <v>0.55596108540080591</v>
      </c>
      <c r="V2620" s="10">
        <f t="shared" si="662"/>
        <v>1</v>
      </c>
      <c r="W2620" s="10">
        <f t="shared" si="663"/>
        <v>0.61326367124848802</v>
      </c>
      <c r="X2620" s="10">
        <f t="shared" si="679"/>
        <v>0.69495135675100739</v>
      </c>
      <c r="Y2620" s="10">
        <f>_xlfn.PERCENTILE.INC($X$1519:X2620,0.75)</f>
        <v>1.0108477406962448</v>
      </c>
      <c r="Z2620" s="10">
        <f t="shared" si="680"/>
        <v>1.0108477406962448</v>
      </c>
      <c r="AA2620" s="10">
        <f t="shared" si="681"/>
        <v>0.71629396153033842</v>
      </c>
      <c r="AB2620" s="10">
        <f t="shared" si="682"/>
        <v>0.61326367124848802</v>
      </c>
      <c r="AC2620" s="10">
        <f t="shared" si="683"/>
        <v>0.43927706454121856</v>
      </c>
      <c r="AD2620" s="13">
        <f t="shared" si="684"/>
        <v>613263.67124848801</v>
      </c>
      <c r="AE2620" s="13">
        <f t="shared" si="664"/>
        <v>439277.06454121857</v>
      </c>
      <c r="AF2620" s="13"/>
      <c r="AG2620" s="2">
        <f t="shared" si="659"/>
        <v>38562</v>
      </c>
      <c r="AH2620" s="3">
        <f t="shared" si="665"/>
        <v>9427.2123762628216</v>
      </c>
      <c r="AI2620" s="3">
        <f t="shared" si="666"/>
        <v>6752.6552991811313</v>
      </c>
      <c r="AJ2620" s="3">
        <f t="shared" si="685"/>
        <v>412802.18445888447</v>
      </c>
      <c r="AK2620" s="3">
        <f t="shared" si="686"/>
        <v>327810.75209921534</v>
      </c>
    </row>
    <row r="2621" spans="2:37" x14ac:dyDescent="0.2">
      <c r="B2621" s="5">
        <v>38565</v>
      </c>
      <c r="C2621" s="1">
        <v>252.41</v>
      </c>
      <c r="D2621" s="1">
        <f t="shared" si="656"/>
        <v>32</v>
      </c>
      <c r="E2621" s="1" t="b">
        <f t="shared" si="657"/>
        <v>1</v>
      </c>
      <c r="F2621" s="6">
        <f t="shared" si="658"/>
        <v>2.9802113963284249E-3</v>
      </c>
      <c r="G2621" s="8">
        <f t="shared" si="667"/>
        <v>1.3103145541613597E-3</v>
      </c>
      <c r="H2621" s="8">
        <f t="shared" si="668"/>
        <v>1.5151157520575111E-3</v>
      </c>
      <c r="I2621" s="8">
        <f t="shared" si="669"/>
        <v>1.568190591504139E-3</v>
      </c>
      <c r="J2621" s="6">
        <f t="shared" si="670"/>
        <v>1.7238735400163646E-3</v>
      </c>
      <c r="K2621" s="6">
        <f t="shared" si="671"/>
        <v>1.3752743001884137E-3</v>
      </c>
      <c r="L2621" s="6">
        <f t="shared" si="672"/>
        <v>8.9430020578541648E-4</v>
      </c>
      <c r="M2621" s="9">
        <f t="shared" si="673"/>
        <v>0.76009900015573129</v>
      </c>
      <c r="N2621" s="9">
        <f t="shared" si="674"/>
        <v>1</v>
      </c>
      <c r="O2621" s="9">
        <f t="shared" si="675"/>
        <v>1</v>
      </c>
      <c r="P2621" s="9">
        <f t="shared" si="676"/>
        <v>0.92003300005191047</v>
      </c>
      <c r="Q2621" s="10">
        <f t="shared" si="677"/>
        <v>0.14358052189781248</v>
      </c>
      <c r="R2621" s="10">
        <f t="shared" si="660"/>
        <v>0.55717864054663835</v>
      </c>
      <c r="S2621" s="10">
        <f>_xlfn.PERCENTILE.INC($R$1519:R2621,0.75)</f>
        <v>0.80853964486114493</v>
      </c>
      <c r="T2621" s="10">
        <f t="shared" si="661"/>
        <v>0.80853964486114493</v>
      </c>
      <c r="U2621" s="11">
        <f t="shared" si="678"/>
        <v>0.55717864054663835</v>
      </c>
      <c r="V2621" s="10">
        <f t="shared" si="662"/>
        <v>0.91550472676136962</v>
      </c>
      <c r="W2621" s="10">
        <f t="shared" si="663"/>
        <v>0.55596108540080591</v>
      </c>
      <c r="X2621" s="10">
        <f t="shared" si="679"/>
        <v>0.69647330068329805</v>
      </c>
      <c r="Y2621" s="10">
        <f>_xlfn.PERCENTILE.INC($X$1519:X2621,0.75)</f>
        <v>1.0106745560764312</v>
      </c>
      <c r="Z2621" s="10">
        <f t="shared" si="680"/>
        <v>1.0106745560764312</v>
      </c>
      <c r="AA2621" s="10">
        <f t="shared" si="681"/>
        <v>0.69647330068329805</v>
      </c>
      <c r="AB2621" s="10">
        <f t="shared" si="682"/>
        <v>0.5089850015798193</v>
      </c>
      <c r="AC2621" s="10">
        <f t="shared" si="683"/>
        <v>0.35449446404859042</v>
      </c>
      <c r="AD2621" s="13">
        <f t="shared" si="684"/>
        <v>508985.00157981931</v>
      </c>
      <c r="AE2621" s="13">
        <f t="shared" si="664"/>
        <v>354494.46404859039</v>
      </c>
      <c r="AF2621" s="13"/>
      <c r="AG2621" s="2">
        <f t="shared" si="659"/>
        <v>38565</v>
      </c>
      <c r="AH2621" s="3">
        <f t="shared" si="665"/>
        <v>1827.6553820089525</v>
      </c>
      <c r="AI2621" s="3">
        <f t="shared" si="666"/>
        <v>1309.1385138914366</v>
      </c>
      <c r="AJ2621" s="3">
        <f t="shared" si="685"/>
        <v>414629.8398408934</v>
      </c>
      <c r="AK2621" s="3">
        <f t="shared" si="686"/>
        <v>329119.89061310678</v>
      </c>
    </row>
    <row r="2622" spans="2:37" x14ac:dyDescent="0.2">
      <c r="B2622" s="5">
        <v>38566</v>
      </c>
      <c r="C2622" s="1">
        <v>255.28</v>
      </c>
      <c r="D2622" s="1">
        <f t="shared" si="656"/>
        <v>32</v>
      </c>
      <c r="E2622" s="1" t="b">
        <f t="shared" si="657"/>
        <v>0</v>
      </c>
      <c r="F2622" s="6">
        <f t="shared" si="658"/>
        <v>1.137038944574309E-2</v>
      </c>
      <c r="G2622" s="8">
        <f t="shared" si="667"/>
        <v>1.5040416176405225E-3</v>
      </c>
      <c r="H2622" s="8">
        <f t="shared" si="668"/>
        <v>1.6609452292880489E-3</v>
      </c>
      <c r="I2622" s="8">
        <f t="shared" si="669"/>
        <v>1.6326439226219526E-3</v>
      </c>
      <c r="J2622" s="6">
        <f t="shared" si="670"/>
        <v>1.7240697850875823E-3</v>
      </c>
      <c r="K2622" s="6">
        <f t="shared" si="671"/>
        <v>1.3757802613755317E-3</v>
      </c>
      <c r="L2622" s="6">
        <f t="shared" si="672"/>
        <v>8.9508177288167613E-4</v>
      </c>
      <c r="M2622" s="9">
        <f t="shared" si="673"/>
        <v>0.87237861869037836</v>
      </c>
      <c r="N2622" s="9">
        <f t="shared" si="674"/>
        <v>1</v>
      </c>
      <c r="O2622" s="9">
        <f t="shared" si="675"/>
        <v>1</v>
      </c>
      <c r="P2622" s="9">
        <f t="shared" si="676"/>
        <v>0.95745953956345942</v>
      </c>
      <c r="Q2622" s="10">
        <f t="shared" si="677"/>
        <v>0.14507223958239071</v>
      </c>
      <c r="R2622" s="10">
        <f t="shared" si="660"/>
        <v>0.55144940362325967</v>
      </c>
      <c r="S2622" s="10">
        <f>_xlfn.PERCENTILE.INC($R$1519:R2622,0.75)</f>
        <v>0.80840109716529418</v>
      </c>
      <c r="T2622" s="10">
        <f t="shared" si="661"/>
        <v>0.80840109716529418</v>
      </c>
      <c r="U2622" s="11">
        <f t="shared" si="678"/>
        <v>0.55144940362325967</v>
      </c>
      <c r="V2622" s="10">
        <f t="shared" si="662"/>
        <v>0.91550472676136962</v>
      </c>
      <c r="W2622" s="10">
        <f t="shared" si="663"/>
        <v>0.55596108540080591</v>
      </c>
      <c r="X2622" s="10">
        <f t="shared" si="679"/>
        <v>0.68931175452907456</v>
      </c>
      <c r="Y2622" s="10">
        <f>_xlfn.PERCENTILE.INC($X$1519:X2622,0.75)</f>
        <v>1.0105013714566176</v>
      </c>
      <c r="Z2622" s="10">
        <f t="shared" si="680"/>
        <v>1.0105013714566176</v>
      </c>
      <c r="AA2622" s="10">
        <f t="shared" si="681"/>
        <v>0.69647330068329805</v>
      </c>
      <c r="AB2622" s="10">
        <f t="shared" si="682"/>
        <v>0.5089850015798193</v>
      </c>
      <c r="AC2622" s="10">
        <f t="shared" si="683"/>
        <v>0.35449446404859042</v>
      </c>
      <c r="AD2622" s="13">
        <f t="shared" si="684"/>
        <v>508985.00157981931</v>
      </c>
      <c r="AE2622" s="13">
        <f t="shared" si="664"/>
        <v>354494.46404859039</v>
      </c>
      <c r="AF2622" s="13"/>
      <c r="AG2622" s="2">
        <f t="shared" si="659"/>
        <v>38566</v>
      </c>
      <c r="AH2622" s="3">
        <f t="shared" si="665"/>
        <v>5787.3576900047074</v>
      </c>
      <c r="AI2622" s="3">
        <f t="shared" si="666"/>
        <v>4030.7401125924453</v>
      </c>
      <c r="AJ2622" s="3">
        <f t="shared" si="685"/>
        <v>420417.19753089809</v>
      </c>
      <c r="AK2622" s="3">
        <f t="shared" si="686"/>
        <v>333150.63072569924</v>
      </c>
    </row>
    <row r="2623" spans="2:37" x14ac:dyDescent="0.2">
      <c r="B2623" s="5">
        <v>38567</v>
      </c>
      <c r="C2623" s="1">
        <v>259.95</v>
      </c>
      <c r="D2623" s="1">
        <f t="shared" si="656"/>
        <v>32</v>
      </c>
      <c r="E2623" s="1" t="b">
        <f t="shared" si="657"/>
        <v>0</v>
      </c>
      <c r="F2623" s="6">
        <f t="shared" si="658"/>
        <v>1.8293638357881559E-2</v>
      </c>
      <c r="G2623" s="8">
        <f t="shared" si="667"/>
        <v>1.8918773496514488E-3</v>
      </c>
      <c r="H2623" s="8">
        <f t="shared" si="668"/>
        <v>1.8201714596935536E-3</v>
      </c>
      <c r="I2623" s="8">
        <f t="shared" si="669"/>
        <v>1.7378302010840456E-3</v>
      </c>
      <c r="J2623" s="6">
        <f t="shared" si="670"/>
        <v>1.724560068027904E-3</v>
      </c>
      <c r="K2623" s="6">
        <f t="shared" si="671"/>
        <v>1.3764040111239923E-3</v>
      </c>
      <c r="L2623" s="6">
        <f t="shared" si="672"/>
        <v>8.9597573397074846E-4</v>
      </c>
      <c r="M2623" s="9">
        <f t="shared" si="673"/>
        <v>1</v>
      </c>
      <c r="N2623" s="9">
        <f t="shared" si="674"/>
        <v>1</v>
      </c>
      <c r="O2623" s="9">
        <f t="shared" si="675"/>
        <v>1</v>
      </c>
      <c r="P2623" s="9">
        <f t="shared" si="676"/>
        <v>1</v>
      </c>
      <c r="Q2623" s="10">
        <f t="shared" si="677"/>
        <v>0.14915118333228478</v>
      </c>
      <c r="R2623" s="10">
        <f t="shared" si="660"/>
        <v>0.53636852361923881</v>
      </c>
      <c r="S2623" s="10">
        <f>_xlfn.PERCENTILE.INC($R$1519:R2623,0.75)</f>
        <v>0.80826254946944331</v>
      </c>
      <c r="T2623" s="10">
        <f t="shared" si="661"/>
        <v>0.80826254946944331</v>
      </c>
      <c r="U2623" s="11">
        <f t="shared" si="678"/>
        <v>0.53636852361923881</v>
      </c>
      <c r="V2623" s="10">
        <f t="shared" si="662"/>
        <v>0.91550472676136962</v>
      </c>
      <c r="W2623" s="10">
        <f t="shared" si="663"/>
        <v>0.55596108540080591</v>
      </c>
      <c r="X2623" s="10">
        <f t="shared" si="679"/>
        <v>0.67046065452404846</v>
      </c>
      <c r="Y2623" s="10">
        <f>_xlfn.PERCENTILE.INC($X$1519:X2623,0.75)</f>
        <v>1.0103281868368041</v>
      </c>
      <c r="Z2623" s="10">
        <f t="shared" si="680"/>
        <v>1.0103281868368041</v>
      </c>
      <c r="AA2623" s="10">
        <f t="shared" si="681"/>
        <v>0.69647330068329805</v>
      </c>
      <c r="AB2623" s="10">
        <f t="shared" si="682"/>
        <v>0.5089850015798193</v>
      </c>
      <c r="AC2623" s="10">
        <f t="shared" si="683"/>
        <v>0.35449446404859042</v>
      </c>
      <c r="AD2623" s="13">
        <f t="shared" si="684"/>
        <v>508985.00157981931</v>
      </c>
      <c r="AE2623" s="13">
        <f t="shared" si="664"/>
        <v>354494.46404859039</v>
      </c>
      <c r="AF2623" s="13"/>
      <c r="AG2623" s="2">
        <f t="shared" si="659"/>
        <v>38567</v>
      </c>
      <c r="AH2623" s="3">
        <f t="shared" si="665"/>
        <v>9311.1875484869888</v>
      </c>
      <c r="AI2623" s="3">
        <f t="shared" si="666"/>
        <v>6484.993525175958</v>
      </c>
      <c r="AJ2623" s="3">
        <f t="shared" si="685"/>
        <v>429728.38507938507</v>
      </c>
      <c r="AK2623" s="3">
        <f t="shared" si="686"/>
        <v>339635.6242508752</v>
      </c>
    </row>
    <row r="2624" spans="2:37" x14ac:dyDescent="0.2">
      <c r="B2624" s="5">
        <v>38568</v>
      </c>
      <c r="C2624" s="1">
        <v>261.55</v>
      </c>
      <c r="D2624" s="1">
        <f t="shared" si="656"/>
        <v>32</v>
      </c>
      <c r="E2624" s="1" t="b">
        <f t="shared" si="657"/>
        <v>0</v>
      </c>
      <c r="F2624" s="6">
        <f t="shared" si="658"/>
        <v>6.1550298134256387E-3</v>
      </c>
      <c r="G2624" s="8">
        <f t="shared" si="667"/>
        <v>2.0974836219780691E-3</v>
      </c>
      <c r="H2624" s="8">
        <f t="shared" si="668"/>
        <v>1.8549344003670439E-3</v>
      </c>
      <c r="I2624" s="8">
        <f t="shared" si="669"/>
        <v>1.7521681595501636E-3</v>
      </c>
      <c r="J2624" s="6">
        <f t="shared" si="670"/>
        <v>1.7252059234200727E-3</v>
      </c>
      <c r="K2624" s="6">
        <f t="shared" si="671"/>
        <v>1.3770706002685239E-3</v>
      </c>
      <c r="L2624" s="6">
        <f t="shared" si="672"/>
        <v>8.9689356143116757E-4</v>
      </c>
      <c r="M2624" s="9">
        <f t="shared" si="673"/>
        <v>1</v>
      </c>
      <c r="N2624" s="9">
        <f t="shared" si="674"/>
        <v>1</v>
      </c>
      <c r="O2624" s="9">
        <f t="shared" si="675"/>
        <v>1</v>
      </c>
      <c r="P2624" s="9">
        <f t="shared" si="676"/>
        <v>1</v>
      </c>
      <c r="Q2624" s="10">
        <f t="shared" si="677"/>
        <v>0.14892634884230083</v>
      </c>
      <c r="R2624" s="10">
        <f t="shared" si="660"/>
        <v>0.53717828055203698</v>
      </c>
      <c r="S2624" s="10">
        <f>_xlfn.PERCENTILE.INC($R$1519:R2624,0.75)</f>
        <v>0.80825414264210937</v>
      </c>
      <c r="T2624" s="10">
        <f t="shared" si="661"/>
        <v>0.80825414264210937</v>
      </c>
      <c r="U2624" s="11">
        <f t="shared" si="678"/>
        <v>0.53717828055203698</v>
      </c>
      <c r="V2624" s="10">
        <f t="shared" si="662"/>
        <v>0.91550472676136962</v>
      </c>
      <c r="W2624" s="10">
        <f t="shared" si="663"/>
        <v>0.55596108540080591</v>
      </c>
      <c r="X2624" s="10">
        <f t="shared" si="679"/>
        <v>0.67147285069004625</v>
      </c>
      <c r="Y2624" s="10">
        <f>_xlfn.PERCENTILE.INC($X$1519:X2624,0.75)</f>
        <v>1.0103176783026366</v>
      </c>
      <c r="Z2624" s="10">
        <f t="shared" si="680"/>
        <v>1.0103176783026366</v>
      </c>
      <c r="AA2624" s="10">
        <f t="shared" si="681"/>
        <v>0.69647330068329805</v>
      </c>
      <c r="AB2624" s="10">
        <f t="shared" si="682"/>
        <v>0.5089850015798193</v>
      </c>
      <c r="AC2624" s="10">
        <f t="shared" si="683"/>
        <v>0.35449446404859042</v>
      </c>
      <c r="AD2624" s="13">
        <f t="shared" si="684"/>
        <v>508985.00157981931</v>
      </c>
      <c r="AE2624" s="13">
        <f t="shared" si="664"/>
        <v>354494.46404859039</v>
      </c>
      <c r="AF2624" s="13"/>
      <c r="AG2624" s="2">
        <f t="shared" si="659"/>
        <v>38568</v>
      </c>
      <c r="AH2624" s="3">
        <f t="shared" si="665"/>
        <v>3132.8178593102834</v>
      </c>
      <c r="AI2624" s="3">
        <f t="shared" si="666"/>
        <v>2181.9239949134171</v>
      </c>
      <c r="AJ2624" s="3">
        <f t="shared" si="685"/>
        <v>432861.20293869538</v>
      </c>
      <c r="AK2624" s="3">
        <f t="shared" si="686"/>
        <v>341817.54824578861</v>
      </c>
    </row>
    <row r="2625" spans="2:37" x14ac:dyDescent="0.2">
      <c r="B2625" s="5">
        <v>38569</v>
      </c>
      <c r="C2625" s="1">
        <v>263.17</v>
      </c>
      <c r="D2625" s="1">
        <f t="shared" si="656"/>
        <v>32</v>
      </c>
      <c r="E2625" s="1" t="b">
        <f t="shared" si="657"/>
        <v>0</v>
      </c>
      <c r="F2625" s="6">
        <f t="shared" si="658"/>
        <v>6.1938443892182171E-3</v>
      </c>
      <c r="G2625" s="8">
        <f t="shared" si="667"/>
        <v>2.0611521356322803E-3</v>
      </c>
      <c r="H2625" s="8">
        <f t="shared" si="668"/>
        <v>1.9136223329932883E-3</v>
      </c>
      <c r="I2625" s="8">
        <f t="shared" si="669"/>
        <v>1.7693983331408352E-3</v>
      </c>
      <c r="J2625" s="6">
        <f t="shared" si="670"/>
        <v>1.7258557121609169E-3</v>
      </c>
      <c r="K2625" s="6">
        <f t="shared" si="671"/>
        <v>1.3778025560483239E-3</v>
      </c>
      <c r="L2625" s="6">
        <f t="shared" si="672"/>
        <v>8.9783476316408577E-4</v>
      </c>
      <c r="M2625" s="9">
        <f t="shared" si="673"/>
        <v>1</v>
      </c>
      <c r="N2625" s="9">
        <f t="shared" si="674"/>
        <v>1</v>
      </c>
      <c r="O2625" s="9">
        <f t="shared" si="675"/>
        <v>1</v>
      </c>
      <c r="P2625" s="9">
        <f t="shared" si="676"/>
        <v>1</v>
      </c>
      <c r="Q2625" s="10">
        <f t="shared" si="677"/>
        <v>0.14889494831070699</v>
      </c>
      <c r="R2625" s="10">
        <f t="shared" si="660"/>
        <v>0.53729156635361297</v>
      </c>
      <c r="S2625" s="10">
        <f>_xlfn.PERCENTILE.INC($R$1519:R2625,0.75)</f>
        <v>0.80824573581477543</v>
      </c>
      <c r="T2625" s="10">
        <f t="shared" si="661"/>
        <v>0.80824573581477543</v>
      </c>
      <c r="U2625" s="11">
        <f t="shared" si="678"/>
        <v>0.53729156635361297</v>
      </c>
      <c r="V2625" s="10">
        <f t="shared" si="662"/>
        <v>0.91550472676136962</v>
      </c>
      <c r="W2625" s="10">
        <f t="shared" si="663"/>
        <v>0.55596108540080591</v>
      </c>
      <c r="X2625" s="10">
        <f t="shared" si="679"/>
        <v>0.67161445794201624</v>
      </c>
      <c r="Y2625" s="10">
        <f>_xlfn.PERCENTILE.INC($X$1519:X2625,0.75)</f>
        <v>1.0103071697684691</v>
      </c>
      <c r="Z2625" s="10">
        <f t="shared" si="680"/>
        <v>1.0103071697684691</v>
      </c>
      <c r="AA2625" s="10">
        <f t="shared" si="681"/>
        <v>0.69647330068329805</v>
      </c>
      <c r="AB2625" s="10">
        <f t="shared" si="682"/>
        <v>0.5089850015798193</v>
      </c>
      <c r="AC2625" s="10">
        <f t="shared" si="683"/>
        <v>0.35449446404859042</v>
      </c>
      <c r="AD2625" s="13">
        <f t="shared" si="684"/>
        <v>508985.00157981931</v>
      </c>
      <c r="AE2625" s="13">
        <f t="shared" si="664"/>
        <v>354494.46404859039</v>
      </c>
      <c r="AF2625" s="13"/>
      <c r="AG2625" s="2">
        <f t="shared" si="659"/>
        <v>38569</v>
      </c>
      <c r="AH2625" s="3">
        <f t="shared" si="665"/>
        <v>3152.573896231389</v>
      </c>
      <c r="AI2625" s="3">
        <f t="shared" si="666"/>
        <v>2195.6835471562804</v>
      </c>
      <c r="AJ2625" s="3">
        <f t="shared" si="685"/>
        <v>436013.77683492674</v>
      </c>
      <c r="AK2625" s="3">
        <f t="shared" si="686"/>
        <v>344013.23179294489</v>
      </c>
    </row>
    <row r="2626" spans="2:37" x14ac:dyDescent="0.2">
      <c r="B2626" s="5">
        <v>38572</v>
      </c>
      <c r="C2626" s="1">
        <v>261.97000000000003</v>
      </c>
      <c r="D2626" s="1">
        <f t="shared" si="656"/>
        <v>33</v>
      </c>
      <c r="E2626" s="1" t="b">
        <f t="shared" si="657"/>
        <v>1</v>
      </c>
      <c r="F2626" s="6">
        <f t="shared" si="658"/>
        <v>-4.5597902496484766E-3</v>
      </c>
      <c r="G2626" s="8">
        <f t="shared" si="667"/>
        <v>1.8316644005855877E-3</v>
      </c>
      <c r="H2626" s="8">
        <f t="shared" si="668"/>
        <v>1.8238995302364577E-3</v>
      </c>
      <c r="I2626" s="8">
        <f t="shared" si="669"/>
        <v>1.7500833128040916E-3</v>
      </c>
      <c r="J2626" s="6">
        <f t="shared" si="670"/>
        <v>1.7263341401598336E-3</v>
      </c>
      <c r="K2626" s="6">
        <f t="shared" si="671"/>
        <v>1.3784479057890521E-3</v>
      </c>
      <c r="L2626" s="6">
        <f t="shared" si="672"/>
        <v>8.9875447426962984E-4</v>
      </c>
      <c r="M2626" s="9">
        <f t="shared" si="673"/>
        <v>1</v>
      </c>
      <c r="N2626" s="9">
        <f t="shared" si="674"/>
        <v>1</v>
      </c>
      <c r="O2626" s="9">
        <f t="shared" si="675"/>
        <v>1</v>
      </c>
      <c r="P2626" s="9">
        <f t="shared" si="676"/>
        <v>1</v>
      </c>
      <c r="Q2626" s="10">
        <f t="shared" si="677"/>
        <v>0.14941470213760494</v>
      </c>
      <c r="R2626" s="10">
        <f t="shared" si="660"/>
        <v>0.53542254447171611</v>
      </c>
      <c r="S2626" s="10">
        <f>_xlfn.PERCENTILE.INC($R$1519:R2626,0.75)</f>
        <v>0.80823732898744138</v>
      </c>
      <c r="T2626" s="10">
        <f t="shared" si="661"/>
        <v>0.80823732898744138</v>
      </c>
      <c r="U2626" s="11">
        <f t="shared" si="678"/>
        <v>0.53542254447171611</v>
      </c>
      <c r="V2626" s="10">
        <f t="shared" si="662"/>
        <v>1</v>
      </c>
      <c r="W2626" s="10">
        <f t="shared" si="663"/>
        <v>0.53729156635361297</v>
      </c>
      <c r="X2626" s="10">
        <f t="shared" si="679"/>
        <v>0.66927818058964517</v>
      </c>
      <c r="Y2626" s="10">
        <f>_xlfn.PERCENTILE.INC($X$1519:X2626,0.75)</f>
        <v>1.0102966612343018</v>
      </c>
      <c r="Z2626" s="10">
        <f t="shared" si="680"/>
        <v>1.0102966612343018</v>
      </c>
      <c r="AA2626" s="10">
        <f t="shared" si="681"/>
        <v>0.66927818058964517</v>
      </c>
      <c r="AB2626" s="10">
        <f t="shared" si="682"/>
        <v>0.53729156635361297</v>
      </c>
      <c r="AC2626" s="10">
        <f t="shared" si="683"/>
        <v>0.3595975219753067</v>
      </c>
      <c r="AD2626" s="13">
        <f t="shared" si="684"/>
        <v>537291.56635361293</v>
      </c>
      <c r="AE2626" s="13">
        <f t="shared" si="664"/>
        <v>359597.52197530668</v>
      </c>
      <c r="AF2626" s="13"/>
      <c r="AG2626" s="2">
        <f t="shared" si="659"/>
        <v>38572</v>
      </c>
      <c r="AH2626" s="3">
        <f t="shared" si="665"/>
        <v>-2320.8648474209745</v>
      </c>
      <c r="AI2626" s="3">
        <f t="shared" si="666"/>
        <v>-1616.4204007231249</v>
      </c>
      <c r="AJ2626" s="3">
        <f t="shared" si="685"/>
        <v>433692.91198750579</v>
      </c>
      <c r="AK2626" s="3">
        <f t="shared" si="686"/>
        <v>342396.81139222177</v>
      </c>
    </row>
    <row r="2627" spans="2:37" x14ac:dyDescent="0.2">
      <c r="B2627" s="5">
        <v>38573</v>
      </c>
      <c r="C2627" s="1">
        <v>260.31</v>
      </c>
      <c r="D2627" s="1">
        <f t="shared" si="656"/>
        <v>33</v>
      </c>
      <c r="E2627" s="1" t="b">
        <f t="shared" si="657"/>
        <v>0</v>
      </c>
      <c r="F2627" s="6">
        <f t="shared" si="658"/>
        <v>-6.3366034278735661E-3</v>
      </c>
      <c r="G2627" s="8">
        <f t="shared" si="667"/>
        <v>1.5996946611613336E-3</v>
      </c>
      <c r="H2627" s="8">
        <f t="shared" si="668"/>
        <v>1.7248419426046096E-3</v>
      </c>
      <c r="I2627" s="8">
        <f t="shared" si="669"/>
        <v>1.7106662019047941E-3</v>
      </c>
      <c r="J2627" s="6">
        <f t="shared" si="670"/>
        <v>1.726678576308603E-3</v>
      </c>
      <c r="K2627" s="6">
        <f t="shared" si="671"/>
        <v>1.3789982315141752E-3</v>
      </c>
      <c r="L2627" s="6">
        <f t="shared" si="672"/>
        <v>8.996180644628008E-4</v>
      </c>
      <c r="M2627" s="9">
        <f t="shared" si="673"/>
        <v>0.92645769925590715</v>
      </c>
      <c r="N2627" s="9">
        <f t="shared" si="674"/>
        <v>1</v>
      </c>
      <c r="O2627" s="9">
        <f t="shared" si="675"/>
        <v>1</v>
      </c>
      <c r="P2627" s="9">
        <f t="shared" si="676"/>
        <v>0.97548589975196898</v>
      </c>
      <c r="Q2627" s="10">
        <f t="shared" si="677"/>
        <v>0.15032148632157011</v>
      </c>
      <c r="R2627" s="10">
        <f t="shared" si="660"/>
        <v>0.5321927154768995</v>
      </c>
      <c r="S2627" s="10">
        <f>_xlfn.PERCENTILE.INC($R$1519:R2627,0.75)</f>
        <v>0.80822892216010744</v>
      </c>
      <c r="T2627" s="10">
        <f t="shared" si="661"/>
        <v>0.80822892216010744</v>
      </c>
      <c r="U2627" s="11">
        <f t="shared" si="678"/>
        <v>0.5321927154768995</v>
      </c>
      <c r="V2627" s="10">
        <f t="shared" si="662"/>
        <v>1</v>
      </c>
      <c r="W2627" s="10">
        <f t="shared" si="663"/>
        <v>0.53729156635361297</v>
      </c>
      <c r="X2627" s="10">
        <f t="shared" si="679"/>
        <v>0.66524089434612443</v>
      </c>
      <c r="Y2627" s="10">
        <f>_xlfn.PERCENTILE.INC($X$1519:X2627,0.75)</f>
        <v>1.0102861527001343</v>
      </c>
      <c r="Z2627" s="10">
        <f t="shared" si="680"/>
        <v>1.0102861527001343</v>
      </c>
      <c r="AA2627" s="10">
        <f t="shared" si="681"/>
        <v>0.66927818058964517</v>
      </c>
      <c r="AB2627" s="10">
        <f t="shared" si="682"/>
        <v>0.53729156635361297</v>
      </c>
      <c r="AC2627" s="10">
        <f t="shared" si="683"/>
        <v>0.3595975219753067</v>
      </c>
      <c r="AD2627" s="13">
        <f t="shared" si="684"/>
        <v>537291.56635361293</v>
      </c>
      <c r="AE2627" s="13">
        <f t="shared" si="664"/>
        <v>359597.52197530668</v>
      </c>
      <c r="AF2627" s="13"/>
      <c r="AG2627" s="2">
        <f t="shared" si="659"/>
        <v>38573</v>
      </c>
      <c r="AH2627" s="3">
        <f t="shared" si="665"/>
        <v>-3404.6035811238612</v>
      </c>
      <c r="AI2627" s="3">
        <f t="shared" si="666"/>
        <v>-2278.6268904035683</v>
      </c>
      <c r="AJ2627" s="3">
        <f t="shared" si="685"/>
        <v>430288.30840638193</v>
      </c>
      <c r="AK2627" s="3">
        <f t="shared" si="686"/>
        <v>340118.18450181821</v>
      </c>
    </row>
    <row r="2628" spans="2:37" x14ac:dyDescent="0.2">
      <c r="B2628" s="5">
        <v>38574</v>
      </c>
      <c r="C2628" s="1">
        <v>265.82</v>
      </c>
      <c r="D2628" s="1">
        <f t="shared" si="656"/>
        <v>33</v>
      </c>
      <c r="E2628" s="1" t="b">
        <f t="shared" si="657"/>
        <v>0</v>
      </c>
      <c r="F2628" s="6">
        <f t="shared" si="658"/>
        <v>2.1167070031885116E-2</v>
      </c>
      <c r="G2628" s="8">
        <f t="shared" si="667"/>
        <v>2.0584250408050668E-3</v>
      </c>
      <c r="H2628" s="8">
        <f t="shared" si="668"/>
        <v>1.9356979467029067E-3</v>
      </c>
      <c r="I2628" s="8">
        <f t="shared" si="669"/>
        <v>1.8368333283302325E-3</v>
      </c>
      <c r="J2628" s="6">
        <f t="shared" si="670"/>
        <v>1.7273240135918903E-3</v>
      </c>
      <c r="K2628" s="6">
        <f t="shared" si="671"/>
        <v>1.3797377421358853E-3</v>
      </c>
      <c r="L2628" s="6">
        <f t="shared" si="672"/>
        <v>9.0065248098504427E-4</v>
      </c>
      <c r="M2628" s="9">
        <f t="shared" si="673"/>
        <v>1</v>
      </c>
      <c r="N2628" s="9">
        <f t="shared" si="674"/>
        <v>1</v>
      </c>
      <c r="O2628" s="9">
        <f t="shared" si="675"/>
        <v>1</v>
      </c>
      <c r="P2628" s="9">
        <f t="shared" si="676"/>
        <v>1</v>
      </c>
      <c r="Q2628" s="10">
        <f t="shared" si="677"/>
        <v>0.15507967620660851</v>
      </c>
      <c r="R2628" s="10">
        <f t="shared" si="660"/>
        <v>0.51586385757872066</v>
      </c>
      <c r="S2628" s="10">
        <f>_xlfn.PERCENTILE.INC($R$1519:R2628,0.75)</f>
        <v>0.80801786777038032</v>
      </c>
      <c r="T2628" s="10">
        <f t="shared" si="661"/>
        <v>0.80801786777038032</v>
      </c>
      <c r="U2628" s="11">
        <f t="shared" si="678"/>
        <v>0.51586385757872066</v>
      </c>
      <c r="V2628" s="10">
        <f t="shared" si="662"/>
        <v>1</v>
      </c>
      <c r="W2628" s="10">
        <f t="shared" si="663"/>
        <v>0.53729156635361297</v>
      </c>
      <c r="X2628" s="10">
        <f t="shared" si="679"/>
        <v>0.64482982197340077</v>
      </c>
      <c r="Y2628" s="10">
        <f>_xlfn.PERCENTILE.INC($X$1519:X2628,0.75)</f>
        <v>1.0100223347129753</v>
      </c>
      <c r="Z2628" s="10">
        <f t="shared" si="680"/>
        <v>1.0100223347129753</v>
      </c>
      <c r="AA2628" s="10">
        <f t="shared" si="681"/>
        <v>0.66927818058964517</v>
      </c>
      <c r="AB2628" s="10">
        <f t="shared" si="682"/>
        <v>0.53729156635361297</v>
      </c>
      <c r="AC2628" s="10">
        <f t="shared" si="683"/>
        <v>0.3595975219753067</v>
      </c>
      <c r="AD2628" s="13">
        <f t="shared" si="684"/>
        <v>537291.56635361293</v>
      </c>
      <c r="AE2628" s="13">
        <f t="shared" si="664"/>
        <v>359597.52197530668</v>
      </c>
      <c r="AF2628" s="13"/>
      <c r="AG2628" s="2">
        <f t="shared" si="659"/>
        <v>38574</v>
      </c>
      <c r="AH2628" s="3">
        <f t="shared" si="665"/>
        <v>11372.888212548174</v>
      </c>
      <c r="AI2628" s="3">
        <f t="shared" si="666"/>
        <v>7611.6259309436637</v>
      </c>
      <c r="AJ2628" s="3">
        <f t="shared" si="685"/>
        <v>441661.19661893009</v>
      </c>
      <c r="AK2628" s="3">
        <f t="shared" si="686"/>
        <v>347729.81043276185</v>
      </c>
    </row>
    <row r="2629" spans="2:37" x14ac:dyDescent="0.2">
      <c r="B2629" s="5">
        <v>38575</v>
      </c>
      <c r="C2629" s="1">
        <v>261.58</v>
      </c>
      <c r="D2629" s="1">
        <f t="shared" si="656"/>
        <v>33</v>
      </c>
      <c r="E2629" s="1" t="b">
        <f t="shared" si="657"/>
        <v>0</v>
      </c>
      <c r="F2629" s="6">
        <f t="shared" si="658"/>
        <v>-1.5950643292453548E-2</v>
      </c>
      <c r="G2629" s="8">
        <f t="shared" si="667"/>
        <v>1.6421124193905982E-3</v>
      </c>
      <c r="H2629" s="8">
        <f t="shared" si="668"/>
        <v>1.6743663375637979E-3</v>
      </c>
      <c r="I2629" s="8">
        <f t="shared" si="669"/>
        <v>1.7250993550399613E-3</v>
      </c>
      <c r="J2629" s="6">
        <f t="shared" si="670"/>
        <v>1.7276805634454133E-3</v>
      </c>
      <c r="K2629" s="6">
        <f t="shared" si="671"/>
        <v>1.380245962091523E-3</v>
      </c>
      <c r="L2629" s="6">
        <f t="shared" si="672"/>
        <v>9.0152943290193758E-4</v>
      </c>
      <c r="M2629" s="9">
        <f t="shared" si="673"/>
        <v>0.95047224245888873</v>
      </c>
      <c r="N2629" s="9">
        <f t="shared" si="674"/>
        <v>1</v>
      </c>
      <c r="O2629" s="9">
        <f t="shared" si="675"/>
        <v>1</v>
      </c>
      <c r="P2629" s="9">
        <f t="shared" si="676"/>
        <v>0.98349074748629628</v>
      </c>
      <c r="Q2629" s="10">
        <f t="shared" si="677"/>
        <v>0.15936237624191107</v>
      </c>
      <c r="R2629" s="10">
        <f t="shared" si="660"/>
        <v>0.50200054671976346</v>
      </c>
      <c r="S2629" s="10">
        <f>_xlfn.PERCENTILE.INC($R$1519:R2629,0.75)</f>
        <v>0.80780681338065308</v>
      </c>
      <c r="T2629" s="10">
        <f t="shared" si="661"/>
        <v>0.80780681338065308</v>
      </c>
      <c r="U2629" s="11">
        <f t="shared" si="678"/>
        <v>0.50200054671976346</v>
      </c>
      <c r="V2629" s="10">
        <f t="shared" si="662"/>
        <v>1</v>
      </c>
      <c r="W2629" s="10">
        <f t="shared" si="663"/>
        <v>0.53729156635361297</v>
      </c>
      <c r="X2629" s="10">
        <f t="shared" si="679"/>
        <v>0.62750068339970433</v>
      </c>
      <c r="Y2629" s="10">
        <f>_xlfn.PERCENTILE.INC($X$1519:X2629,0.75)</f>
        <v>1.0097585167258165</v>
      </c>
      <c r="Z2629" s="10">
        <f t="shared" si="680"/>
        <v>1.0097585167258165</v>
      </c>
      <c r="AA2629" s="10">
        <f t="shared" si="681"/>
        <v>0.66927818058964517</v>
      </c>
      <c r="AB2629" s="10">
        <f t="shared" si="682"/>
        <v>0.53729156635361297</v>
      </c>
      <c r="AC2629" s="10">
        <f t="shared" si="683"/>
        <v>0.3595975219753067</v>
      </c>
      <c r="AD2629" s="13">
        <f t="shared" si="684"/>
        <v>537291.56635361293</v>
      </c>
      <c r="AE2629" s="13">
        <f t="shared" si="664"/>
        <v>359597.52197530668</v>
      </c>
      <c r="AF2629" s="13"/>
      <c r="AG2629" s="2">
        <f t="shared" si="659"/>
        <v>38575</v>
      </c>
      <c r="AH2629" s="3">
        <f t="shared" si="665"/>
        <v>-8570.1461189501169</v>
      </c>
      <c r="AI2629" s="3">
        <f t="shared" si="666"/>
        <v>-5735.8118018783425</v>
      </c>
      <c r="AJ2629" s="3">
        <f t="shared" si="685"/>
        <v>433091.05049997999</v>
      </c>
      <c r="AK2629" s="3">
        <f t="shared" si="686"/>
        <v>341993.99863088352</v>
      </c>
    </row>
    <row r="2630" spans="2:37" x14ac:dyDescent="0.2">
      <c r="B2630" s="5">
        <v>38576</v>
      </c>
      <c r="C2630" s="1">
        <v>254.59</v>
      </c>
      <c r="D2630" s="1">
        <f t="shared" si="656"/>
        <v>33</v>
      </c>
      <c r="E2630" s="1" t="b">
        <f t="shared" si="657"/>
        <v>0</v>
      </c>
      <c r="F2630" s="6">
        <f t="shared" si="658"/>
        <v>-2.6722226469913513E-2</v>
      </c>
      <c r="G2630" s="8">
        <f t="shared" si="667"/>
        <v>1.0194147791193365E-3</v>
      </c>
      <c r="H2630" s="8">
        <f t="shared" si="668"/>
        <v>1.3225872989653053E-3</v>
      </c>
      <c r="I2630" s="8">
        <f t="shared" si="669"/>
        <v>1.5432141476288323E-3</v>
      </c>
      <c r="J2630" s="6">
        <f t="shared" si="670"/>
        <v>1.7277323322041375E-3</v>
      </c>
      <c r="K2630" s="6">
        <f t="shared" si="671"/>
        <v>1.3805186313691146E-3</v>
      </c>
      <c r="L2630" s="6">
        <f t="shared" si="672"/>
        <v>9.0219359483636693E-4</v>
      </c>
      <c r="M2630" s="9">
        <f t="shared" si="673"/>
        <v>0.59003050421521497</v>
      </c>
      <c r="N2630" s="9">
        <f t="shared" si="674"/>
        <v>0.95803654431932106</v>
      </c>
      <c r="O2630" s="9">
        <f t="shared" si="675"/>
        <v>1</v>
      </c>
      <c r="P2630" s="9">
        <f t="shared" si="676"/>
        <v>0.84935568284484531</v>
      </c>
      <c r="Q2630" s="10">
        <f t="shared" si="677"/>
        <v>0.16951621425276761</v>
      </c>
      <c r="R2630" s="10">
        <f t="shared" si="660"/>
        <v>0.47193125656234314</v>
      </c>
      <c r="S2630" s="10">
        <f>_xlfn.PERCENTILE.INC($R$1519:R2630,0.75)</f>
        <v>0.80759575899092595</v>
      </c>
      <c r="T2630" s="10">
        <f t="shared" si="661"/>
        <v>0.80759575899092595</v>
      </c>
      <c r="U2630" s="11">
        <f t="shared" si="678"/>
        <v>0.47193125656234314</v>
      </c>
      <c r="V2630" s="10">
        <f t="shared" si="662"/>
        <v>1</v>
      </c>
      <c r="W2630" s="10">
        <f t="shared" si="663"/>
        <v>0.53729156635361297</v>
      </c>
      <c r="X2630" s="10">
        <f t="shared" si="679"/>
        <v>0.58991407070292901</v>
      </c>
      <c r="Y2630" s="10">
        <f>_xlfn.PERCENTILE.INC($X$1519:X2630,0.75)</f>
        <v>1.0094946987386575</v>
      </c>
      <c r="Z2630" s="10">
        <f t="shared" si="680"/>
        <v>1.0094946987386575</v>
      </c>
      <c r="AA2630" s="10">
        <f t="shared" si="681"/>
        <v>0.66927818058964517</v>
      </c>
      <c r="AB2630" s="10">
        <f t="shared" si="682"/>
        <v>0.53729156635361297</v>
      </c>
      <c r="AC2630" s="10">
        <f t="shared" si="683"/>
        <v>0.3595975219753067</v>
      </c>
      <c r="AD2630" s="13">
        <f t="shared" si="684"/>
        <v>537291.56635361293</v>
      </c>
      <c r="AE2630" s="13">
        <f t="shared" si="664"/>
        <v>359597.52197530668</v>
      </c>
      <c r="AF2630" s="13"/>
      <c r="AG2630" s="2">
        <f t="shared" si="659"/>
        <v>38576</v>
      </c>
      <c r="AH2630" s="3">
        <f t="shared" si="665"/>
        <v>-14357.626916475809</v>
      </c>
      <c r="AI2630" s="3">
        <f t="shared" si="666"/>
        <v>-9609.2464202438459</v>
      </c>
      <c r="AJ2630" s="3">
        <f t="shared" si="685"/>
        <v>418733.42358350416</v>
      </c>
      <c r="AK2630" s="3">
        <f t="shared" si="686"/>
        <v>332384.75221063965</v>
      </c>
    </row>
    <row r="2631" spans="2:37" x14ac:dyDescent="0.2">
      <c r="B2631" s="5">
        <v>38579</v>
      </c>
      <c r="C2631" s="1">
        <v>257.95999999999998</v>
      </c>
      <c r="D2631" s="1">
        <f t="shared" si="656"/>
        <v>34</v>
      </c>
      <c r="E2631" s="1" t="b">
        <f t="shared" si="657"/>
        <v>1</v>
      </c>
      <c r="F2631" s="6">
        <f t="shared" si="658"/>
        <v>1.3236969244667884E-2</v>
      </c>
      <c r="G2631" s="8">
        <f t="shared" si="667"/>
        <v>1.3430920564368261E-3</v>
      </c>
      <c r="H2631" s="8">
        <f t="shared" si="668"/>
        <v>1.4920795027513836E-3</v>
      </c>
      <c r="I2631" s="8">
        <f t="shared" si="669"/>
        <v>1.6091480233568754E-3</v>
      </c>
      <c r="J2631" s="6">
        <f t="shared" si="670"/>
        <v>1.7279268179763087E-3</v>
      </c>
      <c r="K2631" s="6">
        <f t="shared" si="671"/>
        <v>1.3809059476035707E-3</v>
      </c>
      <c r="L2631" s="6">
        <f t="shared" si="672"/>
        <v>9.02930060876274E-4</v>
      </c>
      <c r="M2631" s="9">
        <f t="shared" si="673"/>
        <v>0.77728526605647075</v>
      </c>
      <c r="N2631" s="9">
        <f t="shared" si="674"/>
        <v>1</v>
      </c>
      <c r="O2631" s="9">
        <f t="shared" si="675"/>
        <v>1</v>
      </c>
      <c r="P2631" s="9">
        <f t="shared" si="676"/>
        <v>0.92576175535215688</v>
      </c>
      <c r="Q2631" s="10">
        <f t="shared" si="677"/>
        <v>0.17027266524352408</v>
      </c>
      <c r="R2631" s="10">
        <f t="shared" si="660"/>
        <v>0.46983466128038781</v>
      </c>
      <c r="S2631" s="10">
        <f>_xlfn.PERCENTILE.INC($R$1519:R2631,0.75)</f>
        <v>0.80738470460119882</v>
      </c>
      <c r="T2631" s="10">
        <f t="shared" si="661"/>
        <v>0.80738470460119882</v>
      </c>
      <c r="U2631" s="11">
        <f t="shared" si="678"/>
        <v>0.46983466128038781</v>
      </c>
      <c r="V2631" s="10">
        <f t="shared" si="662"/>
        <v>0.84935568284484531</v>
      </c>
      <c r="W2631" s="10">
        <f t="shared" si="663"/>
        <v>0.47193125656234314</v>
      </c>
      <c r="X2631" s="10">
        <f t="shared" si="679"/>
        <v>0.58729332660048483</v>
      </c>
      <c r="Y2631" s="10">
        <f>_xlfn.PERCENTILE.INC($X$1519:X2631,0.75)</f>
        <v>1.0092308807514985</v>
      </c>
      <c r="Z2631" s="10">
        <f t="shared" si="680"/>
        <v>1.0092308807514985</v>
      </c>
      <c r="AA2631" s="10">
        <f t="shared" si="681"/>
        <v>0.58729332660048483</v>
      </c>
      <c r="AB2631" s="10">
        <f t="shared" si="682"/>
        <v>0.40083749467333485</v>
      </c>
      <c r="AC2631" s="10">
        <f t="shared" si="683"/>
        <v>0.23540918567290695</v>
      </c>
      <c r="AD2631" s="13">
        <f t="shared" si="684"/>
        <v>400837.49467333488</v>
      </c>
      <c r="AE2631" s="13">
        <f t="shared" si="664"/>
        <v>235409.18567290696</v>
      </c>
      <c r="AF2631" s="13"/>
      <c r="AG2631" s="2">
        <f t="shared" si="659"/>
        <v>38579</v>
      </c>
      <c r="AH2631" s="3">
        <f t="shared" si="665"/>
        <v>7112.1119392422079</v>
      </c>
      <c r="AI2631" s="3">
        <f t="shared" si="666"/>
        <v>4759.9813388459179</v>
      </c>
      <c r="AJ2631" s="3">
        <f t="shared" si="685"/>
        <v>425845.53552274639</v>
      </c>
      <c r="AK2631" s="3">
        <f t="shared" si="686"/>
        <v>337144.73354948557</v>
      </c>
    </row>
    <row r="2632" spans="2:37" x14ac:dyDescent="0.2">
      <c r="B2632" s="5">
        <v>38580</v>
      </c>
      <c r="C2632" s="1">
        <v>257.66000000000003</v>
      </c>
      <c r="D2632" s="1">
        <f t="shared" si="656"/>
        <v>34</v>
      </c>
      <c r="E2632" s="1" t="b">
        <f t="shared" si="657"/>
        <v>0</v>
      </c>
      <c r="F2632" s="6">
        <f t="shared" si="658"/>
        <v>-1.1629710032561302E-3</v>
      </c>
      <c r="G2632" s="8">
        <f t="shared" si="667"/>
        <v>1.2606293689144709E-3</v>
      </c>
      <c r="H2632" s="8">
        <f t="shared" si="668"/>
        <v>1.4318577226505431E-3</v>
      </c>
      <c r="I2632" s="8">
        <f t="shared" si="669"/>
        <v>1.5917446756862539E-3</v>
      </c>
      <c r="J2632" s="6">
        <f t="shared" si="670"/>
        <v>1.7280557612666459E-3</v>
      </c>
      <c r="K2632" s="6">
        <f t="shared" si="671"/>
        <v>1.3812604455638402E-3</v>
      </c>
      <c r="L2632" s="6">
        <f t="shared" si="672"/>
        <v>9.0364383908347033E-4</v>
      </c>
      <c r="M2632" s="9">
        <f t="shared" si="673"/>
        <v>0.7295073441324853</v>
      </c>
      <c r="N2632" s="9">
        <f t="shared" si="674"/>
        <v>1</v>
      </c>
      <c r="O2632" s="9">
        <f t="shared" si="675"/>
        <v>1</v>
      </c>
      <c r="P2632" s="9">
        <f t="shared" si="676"/>
        <v>0.90983578137749499</v>
      </c>
      <c r="Q2632" s="10">
        <f t="shared" si="677"/>
        <v>0.17006286804962495</v>
      </c>
      <c r="R2632" s="10">
        <f t="shared" si="660"/>
        <v>0.47041427042530953</v>
      </c>
      <c r="S2632" s="10">
        <f>_xlfn.PERCENTILE.INC($R$1519:R2632,0.75)</f>
        <v>0.80728424215408245</v>
      </c>
      <c r="T2632" s="10">
        <f t="shared" si="661"/>
        <v>0.80728424215408245</v>
      </c>
      <c r="U2632" s="11">
        <f t="shared" si="678"/>
        <v>0.47041427042530953</v>
      </c>
      <c r="V2632" s="10">
        <f t="shared" si="662"/>
        <v>0.84935568284484531</v>
      </c>
      <c r="W2632" s="10">
        <f t="shared" si="663"/>
        <v>0.47193125656234314</v>
      </c>
      <c r="X2632" s="10">
        <f t="shared" si="679"/>
        <v>0.58801783803163687</v>
      </c>
      <c r="Y2632" s="10">
        <f>_xlfn.PERCENTILE.INC($X$1519:X2632,0.75)</f>
        <v>1.0091053026926031</v>
      </c>
      <c r="Z2632" s="10">
        <f t="shared" si="680"/>
        <v>1.0091053026926031</v>
      </c>
      <c r="AA2632" s="10">
        <f t="shared" si="681"/>
        <v>0.58729332660048483</v>
      </c>
      <c r="AB2632" s="10">
        <f t="shared" si="682"/>
        <v>0.40083749467333485</v>
      </c>
      <c r="AC2632" s="10">
        <f t="shared" si="683"/>
        <v>0.23540918567290695</v>
      </c>
      <c r="AD2632" s="13">
        <f t="shared" si="684"/>
        <v>400837.49467333488</v>
      </c>
      <c r="AE2632" s="13">
        <f t="shared" si="664"/>
        <v>235409.18567290696</v>
      </c>
      <c r="AF2632" s="13"/>
      <c r="AG2632" s="2">
        <f t="shared" si="659"/>
        <v>38580</v>
      </c>
      <c r="AH2632" s="3">
        <f t="shared" si="665"/>
        <v>-466.16238332292204</v>
      </c>
      <c r="AI2632" s="3">
        <f t="shared" si="666"/>
        <v>-273.77405683772923</v>
      </c>
      <c r="AJ2632" s="3">
        <f t="shared" si="685"/>
        <v>425379.37313942349</v>
      </c>
      <c r="AK2632" s="3">
        <f t="shared" si="686"/>
        <v>336870.95949264785</v>
      </c>
    </row>
    <row r="2633" spans="2:37" x14ac:dyDescent="0.2">
      <c r="B2633" s="5">
        <v>38581</v>
      </c>
      <c r="C2633" s="1">
        <v>257.48</v>
      </c>
      <c r="D2633" s="1">
        <f t="shared" si="656"/>
        <v>34</v>
      </c>
      <c r="E2633" s="1" t="b">
        <f t="shared" si="657"/>
        <v>0</v>
      </c>
      <c r="F2633" s="6">
        <f t="shared" si="658"/>
        <v>-6.9859504773739367E-4</v>
      </c>
      <c r="G2633" s="8">
        <f t="shared" si="667"/>
        <v>1.21727196429279E-3</v>
      </c>
      <c r="H2633" s="8">
        <f t="shared" si="668"/>
        <v>1.3913434296446846E-3</v>
      </c>
      <c r="I2633" s="8">
        <f t="shared" si="669"/>
        <v>1.5833982386422273E-3</v>
      </c>
      <c r="J2633" s="6">
        <f t="shared" si="670"/>
        <v>1.7281968875646043E-3</v>
      </c>
      <c r="K2633" s="6">
        <f t="shared" si="671"/>
        <v>1.3815668125006749E-3</v>
      </c>
      <c r="L2633" s="6">
        <f t="shared" si="672"/>
        <v>9.0433219872416331E-4</v>
      </c>
      <c r="M2633" s="9">
        <f t="shared" si="673"/>
        <v>0.70435953973287391</v>
      </c>
      <c r="N2633" s="9">
        <f t="shared" si="674"/>
        <v>1</v>
      </c>
      <c r="O2633" s="9">
        <f t="shared" si="675"/>
        <v>1</v>
      </c>
      <c r="P2633" s="9">
        <f t="shared" si="676"/>
        <v>0.90145317991095786</v>
      </c>
      <c r="Q2633" s="10">
        <f t="shared" si="677"/>
        <v>0.16903744666194115</v>
      </c>
      <c r="R2633" s="10">
        <f t="shared" si="660"/>
        <v>0.4732679153631113</v>
      </c>
      <c r="S2633" s="10">
        <f>_xlfn.PERCENTILE.INC($R$1519:R2633,0.75)</f>
        <v>0.80718377970696609</v>
      </c>
      <c r="T2633" s="10">
        <f t="shared" si="661"/>
        <v>0.80718377970696609</v>
      </c>
      <c r="U2633" s="11">
        <f t="shared" si="678"/>
        <v>0.4732679153631113</v>
      </c>
      <c r="V2633" s="10">
        <f t="shared" si="662"/>
        <v>0.84935568284484531</v>
      </c>
      <c r="W2633" s="10">
        <f t="shared" si="663"/>
        <v>0.47193125656234314</v>
      </c>
      <c r="X2633" s="10">
        <f t="shared" si="679"/>
        <v>0.59158489420388916</v>
      </c>
      <c r="Y2633" s="10">
        <f>_xlfn.PERCENTILE.INC($X$1519:X2633,0.75)</f>
        <v>1.0089797246337078</v>
      </c>
      <c r="Z2633" s="10">
        <f t="shared" si="680"/>
        <v>1.0089797246337078</v>
      </c>
      <c r="AA2633" s="10">
        <f t="shared" si="681"/>
        <v>0.58729332660048483</v>
      </c>
      <c r="AB2633" s="10">
        <f t="shared" si="682"/>
        <v>0.40083749467333485</v>
      </c>
      <c r="AC2633" s="10">
        <f t="shared" si="683"/>
        <v>0.23540918567290695</v>
      </c>
      <c r="AD2633" s="13">
        <f t="shared" si="684"/>
        <v>400837.49467333488</v>
      </c>
      <c r="AE2633" s="13">
        <f t="shared" si="664"/>
        <v>235409.18567290696</v>
      </c>
      <c r="AF2633" s="13"/>
      <c r="AG2633" s="2">
        <f t="shared" si="659"/>
        <v>38581</v>
      </c>
      <c r="AH2633" s="3">
        <f t="shared" si="665"/>
        <v>-280.02308872625565</v>
      </c>
      <c r="AI2633" s="3">
        <f t="shared" si="666"/>
        <v>-164.4556913029854</v>
      </c>
      <c r="AJ2633" s="3">
        <f t="shared" si="685"/>
        <v>425099.35005069722</v>
      </c>
      <c r="AK2633" s="3">
        <f t="shared" si="686"/>
        <v>336706.50380134484</v>
      </c>
    </row>
    <row r="2634" spans="2:37" x14ac:dyDescent="0.2">
      <c r="B2634" s="5">
        <v>38582</v>
      </c>
      <c r="C2634" s="1">
        <v>256.07</v>
      </c>
      <c r="D2634" s="1">
        <f t="shared" si="656"/>
        <v>34</v>
      </c>
      <c r="E2634" s="1" t="b">
        <f t="shared" si="657"/>
        <v>0</v>
      </c>
      <c r="F2634" s="6">
        <f t="shared" si="658"/>
        <v>-5.4761534876496265E-3</v>
      </c>
      <c r="G2634" s="8">
        <f t="shared" si="667"/>
        <v>1.1001687853962889E-3</v>
      </c>
      <c r="H2634" s="8">
        <f t="shared" si="668"/>
        <v>1.3312566827041474E-3</v>
      </c>
      <c r="I2634" s="8">
        <f t="shared" si="669"/>
        <v>1.5371113372200688E-3</v>
      </c>
      <c r="J2634" s="6">
        <f t="shared" si="670"/>
        <v>1.7282826070507116E-3</v>
      </c>
      <c r="K2634" s="6">
        <f t="shared" si="671"/>
        <v>1.3818199873872308E-3</v>
      </c>
      <c r="L2634" s="6">
        <f t="shared" si="672"/>
        <v>9.0496678001174529E-4</v>
      </c>
      <c r="M2634" s="9">
        <f t="shared" si="673"/>
        <v>0.63656764287740564</v>
      </c>
      <c r="N2634" s="9">
        <f t="shared" si="674"/>
        <v>0.9634081825819516</v>
      </c>
      <c r="O2634" s="9">
        <f t="shared" si="675"/>
        <v>1</v>
      </c>
      <c r="P2634" s="9">
        <f t="shared" si="676"/>
        <v>0.86665860848645249</v>
      </c>
      <c r="Q2634" s="10">
        <f t="shared" si="677"/>
        <v>0.16956420591749299</v>
      </c>
      <c r="R2634" s="10">
        <f t="shared" si="660"/>
        <v>0.47179768611617606</v>
      </c>
      <c r="S2634" s="10">
        <f>_xlfn.PERCENTILE.INC($R$1519:R2634,0.75)</f>
        <v>0.80708331725984972</v>
      </c>
      <c r="T2634" s="10">
        <f t="shared" si="661"/>
        <v>0.80708331725984972</v>
      </c>
      <c r="U2634" s="11">
        <f t="shared" si="678"/>
        <v>0.47179768611617606</v>
      </c>
      <c r="V2634" s="10">
        <f t="shared" si="662"/>
        <v>0.84935568284484531</v>
      </c>
      <c r="W2634" s="10">
        <f t="shared" si="663"/>
        <v>0.47193125656234314</v>
      </c>
      <c r="X2634" s="10">
        <f t="shared" si="679"/>
        <v>0.58974710764522009</v>
      </c>
      <c r="Y2634" s="10">
        <f>_xlfn.PERCENTILE.INC($X$1519:X2634,0.75)</f>
        <v>1.0088541465748122</v>
      </c>
      <c r="Z2634" s="10">
        <f t="shared" si="680"/>
        <v>1.0088541465748122</v>
      </c>
      <c r="AA2634" s="10">
        <f t="shared" si="681"/>
        <v>0.58729332660048483</v>
      </c>
      <c r="AB2634" s="10">
        <f t="shared" si="682"/>
        <v>0.40083749467333485</v>
      </c>
      <c r="AC2634" s="10">
        <f t="shared" si="683"/>
        <v>0.23540918567290695</v>
      </c>
      <c r="AD2634" s="13">
        <f t="shared" si="684"/>
        <v>400837.49467333488</v>
      </c>
      <c r="AE2634" s="13">
        <f t="shared" si="664"/>
        <v>235409.18567290696</v>
      </c>
      <c r="AF2634" s="13"/>
      <c r="AG2634" s="2">
        <f t="shared" si="659"/>
        <v>38582</v>
      </c>
      <c r="AH2634" s="3">
        <f t="shared" si="665"/>
        <v>-2195.0476444361216</v>
      </c>
      <c r="AI2634" s="3">
        <f t="shared" si="666"/>
        <v>-1289.136833147448</v>
      </c>
      <c r="AJ2634" s="3">
        <f t="shared" si="685"/>
        <v>422904.30240626109</v>
      </c>
      <c r="AK2634" s="3">
        <f t="shared" si="686"/>
        <v>335417.3669681974</v>
      </c>
    </row>
    <row r="2635" spans="2:37" x14ac:dyDescent="0.2">
      <c r="B2635" s="5">
        <v>38583</v>
      </c>
      <c r="C2635" s="1">
        <v>247.87</v>
      </c>
      <c r="D2635" s="1">
        <f t="shared" si="656"/>
        <v>34</v>
      </c>
      <c r="E2635" s="1" t="b">
        <f t="shared" si="657"/>
        <v>0</v>
      </c>
      <c r="F2635" s="6">
        <f t="shared" si="658"/>
        <v>-3.2022493849337974E-2</v>
      </c>
      <c r="G2635" s="8">
        <f t="shared" si="667"/>
        <v>3.1702191744194198E-4</v>
      </c>
      <c r="H2635" s="8">
        <f t="shared" si="668"/>
        <v>9.9070709912274946E-4</v>
      </c>
      <c r="I2635" s="8">
        <f t="shared" si="669"/>
        <v>1.3184070245438795E-3</v>
      </c>
      <c r="J2635" s="6">
        <f t="shared" si="670"/>
        <v>1.728245999499249E-3</v>
      </c>
      <c r="K2635" s="6">
        <f t="shared" si="671"/>
        <v>1.3819273158533611E-3</v>
      </c>
      <c r="L2635" s="6">
        <f t="shared" si="672"/>
        <v>9.0536709999525027E-4</v>
      </c>
      <c r="M2635" s="9">
        <f t="shared" si="673"/>
        <v>0.18343564372999999</v>
      </c>
      <c r="N2635" s="9">
        <f t="shared" si="674"/>
        <v>0.716902464954152</v>
      </c>
      <c r="O2635" s="9">
        <f t="shared" si="675"/>
        <v>1</v>
      </c>
      <c r="P2635" s="9">
        <f t="shared" si="676"/>
        <v>0.63344603622805062</v>
      </c>
      <c r="Q2635" s="10">
        <f t="shared" si="677"/>
        <v>0.18155431194695959</v>
      </c>
      <c r="R2635" s="10">
        <f t="shared" si="660"/>
        <v>0.44063949317475698</v>
      </c>
      <c r="S2635" s="10">
        <f>_xlfn.PERCENTILE.INC($R$1519:R2635,0.75)</f>
        <v>0.80698285481273335</v>
      </c>
      <c r="T2635" s="10">
        <f t="shared" si="661"/>
        <v>0.80698285481273335</v>
      </c>
      <c r="U2635" s="11">
        <f t="shared" si="678"/>
        <v>0.44063949317475698</v>
      </c>
      <c r="V2635" s="10">
        <f t="shared" si="662"/>
        <v>0.84935568284484531</v>
      </c>
      <c r="W2635" s="10">
        <f t="shared" si="663"/>
        <v>0.47193125656234314</v>
      </c>
      <c r="X2635" s="10">
        <f t="shared" si="679"/>
        <v>0.55079936646844629</v>
      </c>
      <c r="Y2635" s="10">
        <f>_xlfn.PERCENTILE.INC($X$1519:X2635,0.75)</f>
        <v>1.0087285685159169</v>
      </c>
      <c r="Z2635" s="10">
        <f t="shared" si="680"/>
        <v>1.0087285685159169</v>
      </c>
      <c r="AA2635" s="10">
        <f t="shared" si="681"/>
        <v>0.58729332660048483</v>
      </c>
      <c r="AB2635" s="10">
        <f t="shared" si="682"/>
        <v>0.40083749467333485</v>
      </c>
      <c r="AC2635" s="10">
        <f t="shared" si="683"/>
        <v>0.23540918567290695</v>
      </c>
      <c r="AD2635" s="13">
        <f t="shared" si="684"/>
        <v>400837.49467333488</v>
      </c>
      <c r="AE2635" s="13">
        <f t="shared" si="664"/>
        <v>235409.18567290696</v>
      </c>
      <c r="AF2635" s="13"/>
      <c r="AG2635" s="2">
        <f t="shared" si="659"/>
        <v>38583</v>
      </c>
      <c r="AH2635" s="3">
        <f t="shared" si="665"/>
        <v>-12835.816207760909</v>
      </c>
      <c r="AI2635" s="3">
        <f t="shared" si="666"/>
        <v>-7538.389200288324</v>
      </c>
      <c r="AJ2635" s="3">
        <f t="shared" si="685"/>
        <v>410068.48619850021</v>
      </c>
      <c r="AK2635" s="3">
        <f t="shared" si="686"/>
        <v>327878.97776790906</v>
      </c>
    </row>
    <row r="2636" spans="2:37" x14ac:dyDescent="0.2">
      <c r="B2636" s="5">
        <v>38586</v>
      </c>
      <c r="C2636" s="1">
        <v>252.36</v>
      </c>
      <c r="D2636" s="1">
        <f t="shared" si="656"/>
        <v>35</v>
      </c>
      <c r="E2636" s="1" t="b">
        <f t="shared" si="657"/>
        <v>1</v>
      </c>
      <c r="F2636" s="6">
        <f t="shared" si="658"/>
        <v>1.8114334126760001E-2</v>
      </c>
      <c r="G2636" s="8">
        <f t="shared" si="667"/>
        <v>7.0194675243393813E-4</v>
      </c>
      <c r="H2636" s="8">
        <f t="shared" si="668"/>
        <v>1.1583705025623389E-3</v>
      </c>
      <c r="I2636" s="8">
        <f t="shared" si="669"/>
        <v>1.4189866389453199E-3</v>
      </c>
      <c r="J2636" s="6">
        <f t="shared" si="670"/>
        <v>1.7282409886937478E-3</v>
      </c>
      <c r="K2636" s="6">
        <f t="shared" si="671"/>
        <v>1.3821121796367985E-3</v>
      </c>
      <c r="L2636" s="6">
        <f t="shared" si="672"/>
        <v>9.0588105002656621E-4</v>
      </c>
      <c r="M2636" s="9">
        <f t="shared" si="673"/>
        <v>0.40616254158194043</v>
      </c>
      <c r="N2636" s="9">
        <f t="shared" si="674"/>
        <v>0.83811612373370725</v>
      </c>
      <c r="O2636" s="9">
        <f t="shared" si="675"/>
        <v>1</v>
      </c>
      <c r="P2636" s="9">
        <f t="shared" si="676"/>
        <v>0.74809288843854915</v>
      </c>
      <c r="Q2636" s="10">
        <f t="shared" si="677"/>
        <v>0.18512494756734837</v>
      </c>
      <c r="R2636" s="10">
        <f t="shared" si="660"/>
        <v>0.4321405680393024</v>
      </c>
      <c r="S2636" s="10">
        <f>_xlfn.PERCENTILE.INC($R$1519:R2636,0.75)</f>
        <v>0.80670438585103366</v>
      </c>
      <c r="T2636" s="10">
        <f t="shared" si="661"/>
        <v>0.80670438585103366</v>
      </c>
      <c r="U2636" s="11">
        <f t="shared" si="678"/>
        <v>0.4321405680393024</v>
      </c>
      <c r="V2636" s="10">
        <f t="shared" si="662"/>
        <v>0.63344603622805062</v>
      </c>
      <c r="W2636" s="10">
        <f t="shared" si="663"/>
        <v>0.44063949317475698</v>
      </c>
      <c r="X2636" s="10">
        <f t="shared" si="679"/>
        <v>0.54017571004912801</v>
      </c>
      <c r="Y2636" s="10">
        <f>_xlfn.PERCENTILE.INC($X$1519:X2636,0.75)</f>
        <v>1.0083804823137923</v>
      </c>
      <c r="Z2636" s="10">
        <f t="shared" si="680"/>
        <v>1.0083804823137923</v>
      </c>
      <c r="AA2636" s="10">
        <f t="shared" si="681"/>
        <v>0.54017571004912801</v>
      </c>
      <c r="AB2636" s="10">
        <f t="shared" si="682"/>
        <v>0.27912134035708697</v>
      </c>
      <c r="AC2636" s="10">
        <f t="shared" si="683"/>
        <v>0.15077456821725377</v>
      </c>
      <c r="AD2636" s="13">
        <f t="shared" si="684"/>
        <v>279121.34035708697</v>
      </c>
      <c r="AE2636" s="13">
        <f t="shared" si="664"/>
        <v>150774.56821725378</v>
      </c>
      <c r="AF2636" s="13"/>
      <c r="AG2636" s="2">
        <f t="shared" si="659"/>
        <v>38586</v>
      </c>
      <c r="AH2636" s="3">
        <f t="shared" si="665"/>
        <v>7260.9043090461701</v>
      </c>
      <c r="AI2636" s="3">
        <f t="shared" si="666"/>
        <v>4264.2806457875204</v>
      </c>
      <c r="AJ2636" s="3">
        <f t="shared" si="685"/>
        <v>417329.39050754637</v>
      </c>
      <c r="AK2636" s="3">
        <f t="shared" si="686"/>
        <v>332143.2584136966</v>
      </c>
    </row>
    <row r="2637" spans="2:37" x14ac:dyDescent="0.2">
      <c r="B2637" s="5">
        <v>38587</v>
      </c>
      <c r="C2637" s="1">
        <v>252.73</v>
      </c>
      <c r="D2637" s="1">
        <f t="shared" si="656"/>
        <v>35</v>
      </c>
      <c r="E2637" s="1" t="b">
        <f t="shared" si="657"/>
        <v>0</v>
      </c>
      <c r="F2637" s="6">
        <f t="shared" si="658"/>
        <v>1.4661594547471513E-3</v>
      </c>
      <c r="G2637" s="8">
        <f t="shared" si="667"/>
        <v>6.3570613842600199E-4</v>
      </c>
      <c r="H2637" s="8">
        <f t="shared" si="668"/>
        <v>1.1667256542849415E-3</v>
      </c>
      <c r="I2637" s="8">
        <f t="shared" si="669"/>
        <v>1.4117945723833814E-3</v>
      </c>
      <c r="J2637" s="6">
        <f t="shared" si="670"/>
        <v>1.7282468736798955E-3</v>
      </c>
      <c r="K2637" s="6">
        <f t="shared" si="671"/>
        <v>1.3823053566168338E-3</v>
      </c>
      <c r="L2637" s="6">
        <f t="shared" si="672"/>
        <v>9.0637729510900167E-4</v>
      </c>
      <c r="M2637" s="9">
        <f t="shared" si="673"/>
        <v>0.36783294569045866</v>
      </c>
      <c r="N2637" s="9">
        <f t="shared" si="674"/>
        <v>0.84404335749698634</v>
      </c>
      <c r="O2637" s="9">
        <f t="shared" si="675"/>
        <v>1</v>
      </c>
      <c r="P2637" s="9">
        <f t="shared" si="676"/>
        <v>0.73729210106248166</v>
      </c>
      <c r="Q2637" s="10">
        <f t="shared" si="677"/>
        <v>0.18473337216050759</v>
      </c>
      <c r="R2637" s="10">
        <f t="shared" si="660"/>
        <v>0.43305656722647351</v>
      </c>
      <c r="S2637" s="10">
        <f>_xlfn.PERCENTILE.INC($R$1519:R2637,0.75)</f>
        <v>0.80642591688933396</v>
      </c>
      <c r="T2637" s="10">
        <f t="shared" si="661"/>
        <v>0.80642591688933396</v>
      </c>
      <c r="U2637" s="11">
        <f t="shared" si="678"/>
        <v>0.43305656722647351</v>
      </c>
      <c r="V2637" s="10">
        <f t="shared" si="662"/>
        <v>0.63344603622805062</v>
      </c>
      <c r="W2637" s="10">
        <f t="shared" si="663"/>
        <v>0.44063949317475698</v>
      </c>
      <c r="X2637" s="10">
        <f t="shared" si="679"/>
        <v>0.54132070903309193</v>
      </c>
      <c r="Y2637" s="10">
        <f>_xlfn.PERCENTILE.INC($X$1519:X2637,0.75)</f>
        <v>1.0080323961116675</v>
      </c>
      <c r="Z2637" s="10">
        <f t="shared" si="680"/>
        <v>1.0080323961116675</v>
      </c>
      <c r="AA2637" s="10">
        <f t="shared" si="681"/>
        <v>0.54017571004912801</v>
      </c>
      <c r="AB2637" s="10">
        <f t="shared" si="682"/>
        <v>0.27912134035708697</v>
      </c>
      <c r="AC2637" s="10">
        <f t="shared" si="683"/>
        <v>0.15077456821725377</v>
      </c>
      <c r="AD2637" s="13">
        <f t="shared" si="684"/>
        <v>279121.34035708697</v>
      </c>
      <c r="AE2637" s="13">
        <f t="shared" si="664"/>
        <v>150774.56821725378</v>
      </c>
      <c r="AF2637" s="13"/>
      <c r="AG2637" s="2">
        <f t="shared" si="659"/>
        <v>38587</v>
      </c>
      <c r="AH2637" s="3">
        <f t="shared" si="665"/>
        <v>409.23639218624066</v>
      </c>
      <c r="AI2637" s="3">
        <f t="shared" si="666"/>
        <v>221.05955872714597</v>
      </c>
      <c r="AJ2637" s="3">
        <f t="shared" si="685"/>
        <v>417738.62689973263</v>
      </c>
      <c r="AK2637" s="3">
        <f t="shared" si="686"/>
        <v>332364.31797242374</v>
      </c>
    </row>
    <row r="2638" spans="2:37" x14ac:dyDescent="0.2">
      <c r="B2638" s="5">
        <v>38588</v>
      </c>
      <c r="C2638" s="1">
        <v>251.37</v>
      </c>
      <c r="D2638" s="1">
        <f t="shared" si="656"/>
        <v>35</v>
      </c>
      <c r="E2638" s="1" t="b">
        <f t="shared" si="657"/>
        <v>0</v>
      </c>
      <c r="F2638" s="6">
        <f t="shared" si="658"/>
        <v>-5.3812368931269727E-3</v>
      </c>
      <c r="G2638" s="8">
        <f t="shared" si="667"/>
        <v>5.2850070358247895E-4</v>
      </c>
      <c r="H2638" s="8">
        <f t="shared" si="668"/>
        <v>1.0944864992973586E-3</v>
      </c>
      <c r="I2638" s="8">
        <f t="shared" si="669"/>
        <v>1.3689934478728334E-3</v>
      </c>
      <c r="J2638" s="6">
        <f t="shared" si="670"/>
        <v>1.7282520380078807E-3</v>
      </c>
      <c r="K2638" s="6">
        <f t="shared" si="671"/>
        <v>1.3824639486541936E-3</v>
      </c>
      <c r="L2638" s="6">
        <f t="shared" si="672"/>
        <v>9.0683848183037105E-4</v>
      </c>
      <c r="M2638" s="9">
        <f t="shared" si="673"/>
        <v>0.30580071190986152</v>
      </c>
      <c r="N2638" s="9">
        <f t="shared" si="674"/>
        <v>0.79169261546590319</v>
      </c>
      <c r="O2638" s="9">
        <f t="shared" si="675"/>
        <v>1</v>
      </c>
      <c r="P2638" s="9">
        <f t="shared" si="676"/>
        <v>0.69916444245858822</v>
      </c>
      <c r="Q2638" s="10">
        <f t="shared" si="677"/>
        <v>0.18512622936211184</v>
      </c>
      <c r="R2638" s="10">
        <f t="shared" si="660"/>
        <v>0.43213757594294144</v>
      </c>
      <c r="S2638" s="10">
        <f>_xlfn.PERCENTILE.INC($R$1519:R2638,0.75)</f>
        <v>0.80614744792763415</v>
      </c>
      <c r="T2638" s="10">
        <f t="shared" si="661"/>
        <v>0.80614744792763415</v>
      </c>
      <c r="U2638" s="11">
        <f t="shared" si="678"/>
        <v>0.43213757594294144</v>
      </c>
      <c r="V2638" s="10">
        <f t="shared" si="662"/>
        <v>0.63344603622805062</v>
      </c>
      <c r="W2638" s="10">
        <f t="shared" si="663"/>
        <v>0.44063949317475698</v>
      </c>
      <c r="X2638" s="10">
        <f t="shared" si="679"/>
        <v>0.54017196992867678</v>
      </c>
      <c r="Y2638" s="10">
        <f>_xlfn.PERCENTILE.INC($X$1519:X2638,0.75)</f>
        <v>1.0076843099095427</v>
      </c>
      <c r="Z2638" s="10">
        <f t="shared" si="680"/>
        <v>1.0076843099095427</v>
      </c>
      <c r="AA2638" s="10">
        <f t="shared" si="681"/>
        <v>0.54017571004912801</v>
      </c>
      <c r="AB2638" s="10">
        <f t="shared" si="682"/>
        <v>0.27912134035708697</v>
      </c>
      <c r="AC2638" s="10">
        <f t="shared" si="683"/>
        <v>0.15077456821725377</v>
      </c>
      <c r="AD2638" s="13">
        <f t="shared" si="684"/>
        <v>279121.34035708697</v>
      </c>
      <c r="AE2638" s="13">
        <f t="shared" si="664"/>
        <v>150774.56821725378</v>
      </c>
      <c r="AF2638" s="13"/>
      <c r="AG2638" s="2">
        <f t="shared" si="659"/>
        <v>38588</v>
      </c>
      <c r="AH2638" s="3">
        <f t="shared" si="665"/>
        <v>-1502.018054388607</v>
      </c>
      <c r="AI2638" s="3">
        <f t="shared" si="666"/>
        <v>-811.35366903597549</v>
      </c>
      <c r="AJ2638" s="3">
        <f t="shared" si="685"/>
        <v>416236.60884534405</v>
      </c>
      <c r="AK2638" s="3">
        <f t="shared" si="686"/>
        <v>331552.96430338779</v>
      </c>
    </row>
    <row r="2639" spans="2:37" x14ac:dyDescent="0.2">
      <c r="B2639" s="5">
        <v>38589</v>
      </c>
      <c r="C2639" s="1">
        <v>249.86</v>
      </c>
      <c r="D2639" s="1">
        <f t="shared" si="656"/>
        <v>35</v>
      </c>
      <c r="E2639" s="1" t="b">
        <f t="shared" si="657"/>
        <v>0</v>
      </c>
      <c r="F2639" s="6">
        <f t="shared" si="658"/>
        <v>-6.0070811950511116E-3</v>
      </c>
      <c r="G2639" s="8">
        <f t="shared" si="667"/>
        <v>2.8550246296028169E-4</v>
      </c>
      <c r="H2639" s="8">
        <f t="shared" si="668"/>
        <v>9.7008152049385692E-4</v>
      </c>
      <c r="I2639" s="8">
        <f t="shared" si="669"/>
        <v>1.3083837523943374E-3</v>
      </c>
      <c r="J2639" s="6">
        <f t="shared" si="670"/>
        <v>1.7282516341341203E-3</v>
      </c>
      <c r="K2639" s="6">
        <f t="shared" si="671"/>
        <v>1.3825588096765689E-3</v>
      </c>
      <c r="L2639" s="6">
        <f t="shared" si="672"/>
        <v>9.0725287975188809E-4</v>
      </c>
      <c r="M2639" s="9">
        <f t="shared" si="673"/>
        <v>0.16519727643904278</v>
      </c>
      <c r="N2639" s="9">
        <f t="shared" si="674"/>
        <v>0.70165660491563064</v>
      </c>
      <c r="O2639" s="9">
        <f t="shared" si="675"/>
        <v>1</v>
      </c>
      <c r="P2639" s="9">
        <f t="shared" si="676"/>
        <v>0.62228462711822452</v>
      </c>
      <c r="Q2639" s="10">
        <f t="shared" si="677"/>
        <v>0.18298410443150018</v>
      </c>
      <c r="R2639" s="10">
        <f t="shared" si="660"/>
        <v>0.43719644527892793</v>
      </c>
      <c r="S2639" s="10">
        <f>_xlfn.PERCENTILE.INC($R$1519:R2639,0.75)</f>
        <v>0.80586897896593446</v>
      </c>
      <c r="T2639" s="10">
        <f t="shared" si="661"/>
        <v>0.80586897896593446</v>
      </c>
      <c r="U2639" s="11">
        <f t="shared" si="678"/>
        <v>0.43719644527892793</v>
      </c>
      <c r="V2639" s="10">
        <f t="shared" si="662"/>
        <v>0.63344603622805062</v>
      </c>
      <c r="W2639" s="10">
        <f t="shared" si="663"/>
        <v>0.44063949317475698</v>
      </c>
      <c r="X2639" s="10">
        <f t="shared" si="679"/>
        <v>0.54649555659865989</v>
      </c>
      <c r="Y2639" s="10">
        <f>_xlfn.PERCENTILE.INC($X$1519:X2639,0.75)</f>
        <v>1.0073362237074182</v>
      </c>
      <c r="Z2639" s="10">
        <f t="shared" si="680"/>
        <v>1.0073362237074182</v>
      </c>
      <c r="AA2639" s="10">
        <f t="shared" si="681"/>
        <v>0.54017571004912801</v>
      </c>
      <c r="AB2639" s="10">
        <f t="shared" si="682"/>
        <v>0.27912134035708697</v>
      </c>
      <c r="AC2639" s="10">
        <f t="shared" si="683"/>
        <v>0.15077456821725377</v>
      </c>
      <c r="AD2639" s="13">
        <f t="shared" si="684"/>
        <v>279121.34035708697</v>
      </c>
      <c r="AE2639" s="13">
        <f t="shared" si="664"/>
        <v>150774.56821725378</v>
      </c>
      <c r="AF2639" s="13"/>
      <c r="AG2639" s="2">
        <f t="shared" si="659"/>
        <v>38589</v>
      </c>
      <c r="AH2639" s="3">
        <f t="shared" si="665"/>
        <v>-1676.7045547965181</v>
      </c>
      <c r="AI2639" s="3">
        <f t="shared" si="666"/>
        <v>-905.71507342981613</v>
      </c>
      <c r="AJ2639" s="3">
        <f t="shared" si="685"/>
        <v>414559.90429054754</v>
      </c>
      <c r="AK2639" s="3">
        <f t="shared" si="686"/>
        <v>330647.24922995799</v>
      </c>
    </row>
    <row r="2640" spans="2:37" x14ac:dyDescent="0.2">
      <c r="B2640" s="5">
        <v>38590</v>
      </c>
      <c r="C2640" s="1">
        <v>251.07</v>
      </c>
      <c r="D2640" s="1">
        <f t="shared" si="656"/>
        <v>35</v>
      </c>
      <c r="E2640" s="1" t="b">
        <f t="shared" si="657"/>
        <v>0</v>
      </c>
      <c r="F2640" s="6">
        <f t="shared" si="658"/>
        <v>4.8427119186744694E-3</v>
      </c>
      <c r="G2640" s="8">
        <f t="shared" si="667"/>
        <v>3.9713757453793436E-4</v>
      </c>
      <c r="H2640" s="8">
        <f t="shared" si="668"/>
        <v>1.0022209850412578E-3</v>
      </c>
      <c r="I2640" s="8">
        <f t="shared" si="669"/>
        <v>1.3313785201600349E-3</v>
      </c>
      <c r="J2640" s="6">
        <f t="shared" si="670"/>
        <v>1.7282486111839374E-3</v>
      </c>
      <c r="K2640" s="6">
        <f t="shared" si="671"/>
        <v>1.3826778849816523E-3</v>
      </c>
      <c r="L2640" s="6">
        <f t="shared" si="672"/>
        <v>9.0768800320414791E-4</v>
      </c>
      <c r="M2640" s="9">
        <f t="shared" si="673"/>
        <v>0.22979192459230452</v>
      </c>
      <c r="N2640" s="9">
        <f t="shared" si="674"/>
        <v>0.72484054017726407</v>
      </c>
      <c r="O2640" s="9">
        <f t="shared" si="675"/>
        <v>1</v>
      </c>
      <c r="P2640" s="9">
        <f t="shared" si="676"/>
        <v>0.65154415492318951</v>
      </c>
      <c r="Q2640" s="10">
        <f t="shared" si="677"/>
        <v>0.18285014406934016</v>
      </c>
      <c r="R2640" s="10">
        <f t="shared" si="660"/>
        <v>0.43751674578753691</v>
      </c>
      <c r="S2640" s="10">
        <f>_xlfn.PERCENTILE.INC($R$1519:R2640,0.75)</f>
        <v>0.80552059286722932</v>
      </c>
      <c r="T2640" s="10">
        <f t="shared" si="661"/>
        <v>0.80552059286722932</v>
      </c>
      <c r="U2640" s="11">
        <f t="shared" si="678"/>
        <v>0.43751674578753691</v>
      </c>
      <c r="V2640" s="10">
        <f t="shared" si="662"/>
        <v>0.63344603622805062</v>
      </c>
      <c r="W2640" s="10">
        <f t="shared" si="663"/>
        <v>0.44063949317475698</v>
      </c>
      <c r="X2640" s="10">
        <f t="shared" si="679"/>
        <v>0.54689593223442112</v>
      </c>
      <c r="Y2640" s="10">
        <f>_xlfn.PERCENTILE.INC($X$1519:X2640,0.75)</f>
        <v>1.0069007410840367</v>
      </c>
      <c r="Z2640" s="10">
        <f t="shared" si="680"/>
        <v>1.0069007410840367</v>
      </c>
      <c r="AA2640" s="10">
        <f t="shared" si="681"/>
        <v>0.54017571004912801</v>
      </c>
      <c r="AB2640" s="10">
        <f t="shared" si="682"/>
        <v>0.27912134035708697</v>
      </c>
      <c r="AC2640" s="10">
        <f t="shared" si="683"/>
        <v>0.15077456821725377</v>
      </c>
      <c r="AD2640" s="13">
        <f t="shared" si="684"/>
        <v>279121.34035708697</v>
      </c>
      <c r="AE2640" s="13">
        <f t="shared" si="664"/>
        <v>150774.56821725378</v>
      </c>
      <c r="AF2640" s="13"/>
      <c r="AG2640" s="2">
        <f t="shared" si="659"/>
        <v>38590</v>
      </c>
      <c r="AH2640" s="3">
        <f t="shared" si="665"/>
        <v>1351.7042417036582</v>
      </c>
      <c r="AI2640" s="3">
        <f t="shared" si="666"/>
        <v>730.15779853869174</v>
      </c>
      <c r="AJ2640" s="3">
        <f t="shared" si="685"/>
        <v>415911.60853225121</v>
      </c>
      <c r="AK2640" s="3">
        <f t="shared" si="686"/>
        <v>331377.40702849667</v>
      </c>
    </row>
    <row r="2641" spans="2:37" x14ac:dyDescent="0.2">
      <c r="B2641" s="5">
        <v>38594</v>
      </c>
      <c r="C2641" s="1">
        <v>255.48</v>
      </c>
      <c r="D2641" s="1">
        <f t="shared" si="656"/>
        <v>36</v>
      </c>
      <c r="E2641" s="1" t="b">
        <f t="shared" si="657"/>
        <v>1</v>
      </c>
      <c r="F2641" s="6">
        <f t="shared" si="658"/>
        <v>1.7564822559445581E-2</v>
      </c>
      <c r="G2641" s="8">
        <f t="shared" si="667"/>
        <v>7.2471503594096084E-4</v>
      </c>
      <c r="H2641" s="8">
        <f t="shared" si="668"/>
        <v>1.2381213969388555E-3</v>
      </c>
      <c r="I2641" s="8">
        <f t="shared" si="669"/>
        <v>1.4362026131811844E-3</v>
      </c>
      <c r="J2641" s="6">
        <f t="shared" si="670"/>
        <v>1.7282767264479612E-3</v>
      </c>
      <c r="K2641" s="6">
        <f t="shared" si="671"/>
        <v>1.3829080794453398E-3</v>
      </c>
      <c r="L2641" s="6">
        <f t="shared" si="672"/>
        <v>9.0820678426795217E-4</v>
      </c>
      <c r="M2641" s="9">
        <f t="shared" si="673"/>
        <v>0.41932812312437406</v>
      </c>
      <c r="N2641" s="9">
        <f t="shared" si="674"/>
        <v>0.89530274306839275</v>
      </c>
      <c r="O2641" s="9">
        <f t="shared" si="675"/>
        <v>1</v>
      </c>
      <c r="P2641" s="9">
        <f t="shared" si="676"/>
        <v>0.77154362206425553</v>
      </c>
      <c r="Q2641" s="10">
        <f t="shared" si="677"/>
        <v>0.18492788496401932</v>
      </c>
      <c r="R2641" s="10">
        <f t="shared" si="660"/>
        <v>0.43260106508850887</v>
      </c>
      <c r="S2641" s="10">
        <f>_xlfn.PERCENTILE.INC($R$1519:R2641,0.75)</f>
        <v>0.80517220676852408</v>
      </c>
      <c r="T2641" s="10">
        <f t="shared" si="661"/>
        <v>0.80517220676852408</v>
      </c>
      <c r="U2641" s="11">
        <f t="shared" si="678"/>
        <v>0.43260106508850887</v>
      </c>
      <c r="V2641" s="10">
        <f t="shared" si="662"/>
        <v>0.65154415492318951</v>
      </c>
      <c r="W2641" s="10">
        <f t="shared" si="663"/>
        <v>0.43751674578753691</v>
      </c>
      <c r="X2641" s="10">
        <f t="shared" si="679"/>
        <v>0.54075133136063613</v>
      </c>
      <c r="Y2641" s="10">
        <f>_xlfn.PERCENTILE.INC($X$1519:X2641,0.75)</f>
        <v>1.006465258460655</v>
      </c>
      <c r="Z2641" s="10">
        <f t="shared" si="680"/>
        <v>1.006465258460655</v>
      </c>
      <c r="AA2641" s="10">
        <f t="shared" si="681"/>
        <v>0.54075133136063613</v>
      </c>
      <c r="AB2641" s="10">
        <f t="shared" si="682"/>
        <v>0.28506147839888468</v>
      </c>
      <c r="AC2641" s="10">
        <f t="shared" si="683"/>
        <v>0.1541473739638281</v>
      </c>
      <c r="AD2641" s="13">
        <f t="shared" si="684"/>
        <v>285061.4783988847</v>
      </c>
      <c r="AE2641" s="13">
        <f t="shared" si="664"/>
        <v>154147.37396382811</v>
      </c>
      <c r="AF2641" s="13"/>
      <c r="AG2641" s="2">
        <f t="shared" si="659"/>
        <v>38594</v>
      </c>
      <c r="AH2641" s="3">
        <f t="shared" si="665"/>
        <v>4902.7168159268494</v>
      </c>
      <c r="AI2641" s="3">
        <f t="shared" si="666"/>
        <v>2648.3285372130858</v>
      </c>
      <c r="AJ2641" s="3">
        <f t="shared" si="685"/>
        <v>420814.32534817804</v>
      </c>
      <c r="AK2641" s="3">
        <f t="shared" si="686"/>
        <v>334025.73556570977</v>
      </c>
    </row>
    <row r="2642" spans="2:37" x14ac:dyDescent="0.2">
      <c r="B2642" s="5">
        <v>38595</v>
      </c>
      <c r="C2642" s="1">
        <v>257.31</v>
      </c>
      <c r="D2642" s="1">
        <f t="shared" si="656"/>
        <v>36</v>
      </c>
      <c r="E2642" s="1" t="b">
        <f t="shared" si="657"/>
        <v>0</v>
      </c>
      <c r="F2642" s="6">
        <f t="shared" si="658"/>
        <v>7.1629873179896997E-3</v>
      </c>
      <c r="G2642" s="8">
        <f t="shared" si="667"/>
        <v>8.7413881502228089E-4</v>
      </c>
      <c r="H2642" s="8">
        <f t="shared" si="668"/>
        <v>1.2432372057089754E-3</v>
      </c>
      <c r="I2642" s="8">
        <f t="shared" si="669"/>
        <v>1.4608775553045918E-3</v>
      </c>
      <c r="J2642" s="6">
        <f t="shared" si="670"/>
        <v>1.7283371194801995E-3</v>
      </c>
      <c r="K2642" s="6">
        <f t="shared" si="671"/>
        <v>1.383146300712118E-3</v>
      </c>
      <c r="L2642" s="6">
        <f t="shared" si="672"/>
        <v>9.087489032583671E-4</v>
      </c>
      <c r="M2642" s="9">
        <f t="shared" si="673"/>
        <v>0.50576869823011128</v>
      </c>
      <c r="N2642" s="9">
        <f t="shared" si="674"/>
        <v>0.89884721888703323</v>
      </c>
      <c r="O2642" s="9">
        <f t="shared" si="675"/>
        <v>1</v>
      </c>
      <c r="P2642" s="9">
        <f t="shared" si="676"/>
        <v>0.80153863903904821</v>
      </c>
      <c r="Q2642" s="10">
        <f t="shared" si="677"/>
        <v>0.17379299245023946</v>
      </c>
      <c r="R2642" s="10">
        <f t="shared" si="660"/>
        <v>0.46031775431282512</v>
      </c>
      <c r="S2642" s="10">
        <f>_xlfn.PERCENTILE.INC($R$1519:R2642,0.75)</f>
        <v>0.80482382066981895</v>
      </c>
      <c r="T2642" s="10">
        <f t="shared" si="661"/>
        <v>0.80482382066981895</v>
      </c>
      <c r="U2642" s="11">
        <f t="shared" si="678"/>
        <v>0.46031775431282512</v>
      </c>
      <c r="V2642" s="10">
        <f t="shared" si="662"/>
        <v>0.65154415492318951</v>
      </c>
      <c r="W2642" s="10">
        <f t="shared" si="663"/>
        <v>0.43751674578753691</v>
      </c>
      <c r="X2642" s="10">
        <f t="shared" si="679"/>
        <v>0.57539719289103142</v>
      </c>
      <c r="Y2642" s="10">
        <f>_xlfn.PERCENTILE.INC($X$1519:X2642,0.75)</f>
        <v>1.0060297758372736</v>
      </c>
      <c r="Z2642" s="10">
        <f t="shared" si="680"/>
        <v>1.0060297758372736</v>
      </c>
      <c r="AA2642" s="10">
        <f t="shared" si="681"/>
        <v>0.54075133136063613</v>
      </c>
      <c r="AB2642" s="10">
        <f t="shared" si="682"/>
        <v>0.28506147839888468</v>
      </c>
      <c r="AC2642" s="10">
        <f t="shared" si="683"/>
        <v>0.1541473739638281</v>
      </c>
      <c r="AD2642" s="13">
        <f t="shared" si="684"/>
        <v>285061.4783988847</v>
      </c>
      <c r="AE2642" s="13">
        <f t="shared" si="664"/>
        <v>154147.37396382811</v>
      </c>
      <c r="AF2642" s="13"/>
      <c r="AG2642" s="2">
        <f t="shared" si="659"/>
        <v>38595</v>
      </c>
      <c r="AH2642" s="3">
        <f t="shared" si="665"/>
        <v>2041.8917546186058</v>
      </c>
      <c r="AI2642" s="3">
        <f t="shared" si="666"/>
        <v>1104.1556848043165</v>
      </c>
      <c r="AJ2642" s="3">
        <f t="shared" si="685"/>
        <v>422856.21710279665</v>
      </c>
      <c r="AK2642" s="3">
        <f t="shared" si="686"/>
        <v>335129.89125051408</v>
      </c>
    </row>
    <row r="2643" spans="2:37" x14ac:dyDescent="0.2">
      <c r="B2643" s="5">
        <v>38596</v>
      </c>
      <c r="C2643" s="1">
        <v>257.7</v>
      </c>
      <c r="D2643" s="1">
        <f t="shared" si="656"/>
        <v>36</v>
      </c>
      <c r="E2643" s="1" t="b">
        <f t="shared" si="657"/>
        <v>0</v>
      </c>
      <c r="F2643" s="6">
        <f t="shared" si="658"/>
        <v>1.5156814737087299E-3</v>
      </c>
      <c r="G2643" s="8">
        <f t="shared" si="667"/>
        <v>8.3989635490109736E-4</v>
      </c>
      <c r="H2643" s="8">
        <f t="shared" si="668"/>
        <v>1.2635060632130871E-3</v>
      </c>
      <c r="I2643" s="8">
        <f t="shared" si="669"/>
        <v>1.458098240299443E-3</v>
      </c>
      <c r="J2643" s="6">
        <f t="shared" si="670"/>
        <v>1.7283858181864709E-3</v>
      </c>
      <c r="K2643" s="6">
        <f t="shared" si="671"/>
        <v>1.3833884256337599E-3</v>
      </c>
      <c r="L2643" s="6">
        <f t="shared" si="672"/>
        <v>9.0928418241519233E-4</v>
      </c>
      <c r="M2643" s="9">
        <f t="shared" si="673"/>
        <v>0.48594263275219907</v>
      </c>
      <c r="N2643" s="9">
        <f t="shared" si="674"/>
        <v>0.91334150250263069</v>
      </c>
      <c r="O2643" s="9">
        <f t="shared" si="675"/>
        <v>1</v>
      </c>
      <c r="P2643" s="9">
        <f t="shared" si="676"/>
        <v>0.79976137841827655</v>
      </c>
      <c r="Q2643" s="10">
        <f t="shared" si="677"/>
        <v>0.17376931812948465</v>
      </c>
      <c r="R2643" s="10">
        <f t="shared" si="660"/>
        <v>0.46038046797414373</v>
      </c>
      <c r="S2643" s="10">
        <f>_xlfn.PERCENTILE.INC($R$1519:R2643,0.75)</f>
        <v>0.80447543457111381</v>
      </c>
      <c r="T2643" s="10">
        <f t="shared" si="661"/>
        <v>0.80447543457111381</v>
      </c>
      <c r="U2643" s="11">
        <f t="shared" si="678"/>
        <v>0.46038046797414373</v>
      </c>
      <c r="V2643" s="10">
        <f t="shared" si="662"/>
        <v>0.65154415492318951</v>
      </c>
      <c r="W2643" s="10">
        <f t="shared" si="663"/>
        <v>0.43751674578753691</v>
      </c>
      <c r="X2643" s="10">
        <f t="shared" si="679"/>
        <v>0.5754755849676797</v>
      </c>
      <c r="Y2643" s="10">
        <f>_xlfn.PERCENTILE.INC($X$1519:X2643,0.75)</f>
        <v>1.0055942932138922</v>
      </c>
      <c r="Z2643" s="10">
        <f t="shared" si="680"/>
        <v>1.0055942932138922</v>
      </c>
      <c r="AA2643" s="10">
        <f t="shared" si="681"/>
        <v>0.54075133136063613</v>
      </c>
      <c r="AB2643" s="10">
        <f t="shared" si="682"/>
        <v>0.28506147839888468</v>
      </c>
      <c r="AC2643" s="10">
        <f t="shared" si="683"/>
        <v>0.1541473739638281</v>
      </c>
      <c r="AD2643" s="13">
        <f t="shared" si="684"/>
        <v>285061.4783988847</v>
      </c>
      <c r="AE2643" s="13">
        <f t="shared" si="664"/>
        <v>154147.37396382811</v>
      </c>
      <c r="AF2643" s="13"/>
      <c r="AG2643" s="2">
        <f t="shared" si="659"/>
        <v>38596</v>
      </c>
      <c r="AH2643" s="3">
        <f t="shared" si="665"/>
        <v>432.06240167721086</v>
      </c>
      <c r="AI2643" s="3">
        <f t="shared" si="666"/>
        <v>233.63831893782569</v>
      </c>
      <c r="AJ2643" s="3">
        <f t="shared" si="685"/>
        <v>423288.27950447385</v>
      </c>
      <c r="AK2643" s="3">
        <f t="shared" si="686"/>
        <v>335363.52956945193</v>
      </c>
    </row>
    <row r="2644" spans="2:37" x14ac:dyDescent="0.2">
      <c r="B2644" s="5">
        <v>38597</v>
      </c>
      <c r="C2644" s="1">
        <v>260.27999999999997</v>
      </c>
      <c r="D2644" s="1">
        <f t="shared" si="656"/>
        <v>36</v>
      </c>
      <c r="E2644" s="1" t="b">
        <f t="shared" si="657"/>
        <v>0</v>
      </c>
      <c r="F2644" s="6">
        <f t="shared" si="658"/>
        <v>1.0011641443538943E-2</v>
      </c>
      <c r="G2644" s="8">
        <f t="shared" si="667"/>
        <v>1.0540022064430812E-3</v>
      </c>
      <c r="H2644" s="8">
        <f t="shared" si="668"/>
        <v>1.4130549838430671E-3</v>
      </c>
      <c r="I2644" s="8">
        <f t="shared" si="669"/>
        <v>1.5113429469391646E-3</v>
      </c>
      <c r="J2644" s="6">
        <f t="shared" si="670"/>
        <v>1.7284945274096668E-3</v>
      </c>
      <c r="K2644" s="6">
        <f t="shared" si="671"/>
        <v>1.3837270341413672E-3</v>
      </c>
      <c r="L2644" s="6">
        <f t="shared" si="672"/>
        <v>9.0987796356016646E-4</v>
      </c>
      <c r="M2644" s="9">
        <f t="shared" si="673"/>
        <v>0.60978047065188912</v>
      </c>
      <c r="N2644" s="9">
        <f t="shared" si="674"/>
        <v>1</v>
      </c>
      <c r="O2644" s="9">
        <f t="shared" si="675"/>
        <v>1</v>
      </c>
      <c r="P2644" s="9">
        <f t="shared" si="676"/>
        <v>0.86992682355062978</v>
      </c>
      <c r="Q2644" s="10">
        <f t="shared" si="677"/>
        <v>0.17440794612489044</v>
      </c>
      <c r="R2644" s="10">
        <f t="shared" si="660"/>
        <v>0.45869469698767862</v>
      </c>
      <c r="S2644" s="10">
        <f>_xlfn.PERCENTILE.INC($R$1519:R2644,0.75)</f>
        <v>0.80393461031608593</v>
      </c>
      <c r="T2644" s="10">
        <f t="shared" si="661"/>
        <v>0.80393461031608593</v>
      </c>
      <c r="U2644" s="11">
        <f t="shared" si="678"/>
        <v>0.45869469698767862</v>
      </c>
      <c r="V2644" s="10">
        <f t="shared" si="662"/>
        <v>0.65154415492318951</v>
      </c>
      <c r="W2644" s="10">
        <f t="shared" si="663"/>
        <v>0.43751674578753691</v>
      </c>
      <c r="X2644" s="10">
        <f t="shared" si="679"/>
        <v>0.57336837123459827</v>
      </c>
      <c r="Y2644" s="10">
        <f>_xlfn.PERCENTILE.INC($X$1519:X2644,0.75)</f>
        <v>1.0049182628951074</v>
      </c>
      <c r="Z2644" s="10">
        <f t="shared" si="680"/>
        <v>1.0049182628951074</v>
      </c>
      <c r="AA2644" s="10">
        <f t="shared" si="681"/>
        <v>0.54075133136063613</v>
      </c>
      <c r="AB2644" s="10">
        <f t="shared" si="682"/>
        <v>0.28506147839888468</v>
      </c>
      <c r="AC2644" s="10">
        <f t="shared" si="683"/>
        <v>0.1541473739638281</v>
      </c>
      <c r="AD2644" s="13">
        <f t="shared" si="684"/>
        <v>285061.4783988847</v>
      </c>
      <c r="AE2644" s="13">
        <f t="shared" si="664"/>
        <v>154147.37396382811</v>
      </c>
      <c r="AF2644" s="13"/>
      <c r="AG2644" s="2">
        <f t="shared" si="659"/>
        <v>38597</v>
      </c>
      <c r="AH2644" s="3">
        <f t="shared" si="665"/>
        <v>2853.9333110947555</v>
      </c>
      <c r="AI2644" s="3">
        <f t="shared" si="666"/>
        <v>1543.2682375889574</v>
      </c>
      <c r="AJ2644" s="3">
        <f t="shared" si="685"/>
        <v>426142.21281556861</v>
      </c>
      <c r="AK2644" s="3">
        <f t="shared" si="686"/>
        <v>336906.79780704092</v>
      </c>
    </row>
    <row r="2645" spans="2:37" x14ac:dyDescent="0.2">
      <c r="B2645" s="5">
        <v>38601</v>
      </c>
      <c r="C2645" s="1">
        <v>261.85000000000002</v>
      </c>
      <c r="D2645" s="1">
        <f t="shared" ref="D2645:D2708" si="687">WEEKNUM(B2645)</f>
        <v>37</v>
      </c>
      <c r="E2645" s="1" t="b">
        <f t="shared" ref="E2645:E2708" si="688">IF(D2645&lt;&gt;D2644,TRUE,FALSE)</f>
        <v>1</v>
      </c>
      <c r="F2645" s="6">
        <f t="shared" ref="F2645:F2708" si="689">C2645/C2644-1</f>
        <v>6.0319655755343149E-3</v>
      </c>
      <c r="G2645" s="8">
        <f t="shared" si="667"/>
        <v>1.3093295331488538E-3</v>
      </c>
      <c r="H2645" s="8">
        <f t="shared" si="668"/>
        <v>1.448808800985619E-3</v>
      </c>
      <c r="I2645" s="8">
        <f t="shared" si="669"/>
        <v>1.5539161915673599E-3</v>
      </c>
      <c r="J2645" s="6">
        <f t="shared" si="670"/>
        <v>1.7286891840722297E-3</v>
      </c>
      <c r="K2645" s="6">
        <f t="shared" si="671"/>
        <v>1.3840876451286055E-3</v>
      </c>
      <c r="L2645" s="6">
        <f t="shared" si="672"/>
        <v>9.105180287221306E-4</v>
      </c>
      <c r="M2645" s="9">
        <f t="shared" si="673"/>
        <v>0.75741176910964358</v>
      </c>
      <c r="N2645" s="9">
        <f t="shared" si="674"/>
        <v>1</v>
      </c>
      <c r="O2645" s="9">
        <f t="shared" si="675"/>
        <v>1</v>
      </c>
      <c r="P2645" s="9">
        <f t="shared" si="676"/>
        <v>0.91913725636988131</v>
      </c>
      <c r="Q2645" s="10">
        <f t="shared" si="677"/>
        <v>0.16991801245409763</v>
      </c>
      <c r="R2645" s="10">
        <f t="shared" si="660"/>
        <v>0.47081529994715271</v>
      </c>
      <c r="S2645" s="10">
        <f>_xlfn.PERCENTILE.INC($R$1519:R2645,0.75)</f>
        <v>0.80339378606105805</v>
      </c>
      <c r="T2645" s="10">
        <f t="shared" si="661"/>
        <v>0.80339378606105805</v>
      </c>
      <c r="U2645" s="11">
        <f t="shared" si="678"/>
        <v>0.47081529994715271</v>
      </c>
      <c r="V2645" s="10">
        <f t="shared" si="662"/>
        <v>0.86992682355062978</v>
      </c>
      <c r="W2645" s="10">
        <f t="shared" si="663"/>
        <v>0.45869469698767862</v>
      </c>
      <c r="X2645" s="10">
        <f t="shared" si="679"/>
        <v>0.58851912493394087</v>
      </c>
      <c r="Y2645" s="10">
        <f>_xlfn.PERCENTILE.INC($X$1519:X2645,0.75)</f>
        <v>1.0042422325763225</v>
      </c>
      <c r="Z2645" s="10">
        <f t="shared" si="680"/>
        <v>1.0042422325763225</v>
      </c>
      <c r="AA2645" s="10">
        <f t="shared" si="681"/>
        <v>0.58851912493394087</v>
      </c>
      <c r="AB2645" s="10">
        <f t="shared" si="682"/>
        <v>0.39903082073000989</v>
      </c>
      <c r="AC2645" s="10">
        <f t="shared" si="683"/>
        <v>0.23483726943769764</v>
      </c>
      <c r="AD2645" s="13">
        <f t="shared" si="684"/>
        <v>399030.82073000987</v>
      </c>
      <c r="AE2645" s="13">
        <f t="shared" si="664"/>
        <v>234837.26943769763</v>
      </c>
      <c r="AF2645" s="13"/>
      <c r="AG2645" s="2">
        <f t="shared" si="659"/>
        <v>38601</v>
      </c>
      <c r="AH2645" s="3">
        <f t="shared" si="665"/>
        <v>1719.4810246129912</v>
      </c>
      <c r="AI2645" s="3">
        <f t="shared" si="666"/>
        <v>929.81165330882573</v>
      </c>
      <c r="AJ2645" s="3">
        <f t="shared" si="685"/>
        <v>427861.69384018157</v>
      </c>
      <c r="AK2645" s="3">
        <f t="shared" si="686"/>
        <v>337836.60946034972</v>
      </c>
    </row>
    <row r="2646" spans="2:37" x14ac:dyDescent="0.2">
      <c r="B2646" s="5">
        <v>38602</v>
      </c>
      <c r="C2646" s="1">
        <v>261.82</v>
      </c>
      <c r="D2646" s="1">
        <f t="shared" si="687"/>
        <v>37</v>
      </c>
      <c r="E2646" s="1" t="b">
        <f t="shared" si="688"/>
        <v>0</v>
      </c>
      <c r="F2646" s="6">
        <f t="shared" si="689"/>
        <v>-1.1456940996767973E-4</v>
      </c>
      <c r="G2646" s="8">
        <f t="shared" si="667"/>
        <v>1.2340719503275343E-3</v>
      </c>
      <c r="H2646" s="8">
        <f t="shared" si="668"/>
        <v>1.4719780794002844E-3</v>
      </c>
      <c r="I2646" s="8">
        <f t="shared" si="669"/>
        <v>1.5215651300149219E-3</v>
      </c>
      <c r="J2646" s="6">
        <f t="shared" si="670"/>
        <v>1.7288636238560759E-3</v>
      </c>
      <c r="K2646" s="6">
        <f t="shared" si="671"/>
        <v>1.3844622778757874E-3</v>
      </c>
      <c r="L2646" s="6">
        <f t="shared" si="672"/>
        <v>9.111388487957503E-4</v>
      </c>
      <c r="M2646" s="9">
        <f t="shared" si="673"/>
        <v>0.71380526103906738</v>
      </c>
      <c r="N2646" s="9">
        <f t="shared" si="674"/>
        <v>1</v>
      </c>
      <c r="O2646" s="9">
        <f t="shared" si="675"/>
        <v>1</v>
      </c>
      <c r="P2646" s="9">
        <f t="shared" si="676"/>
        <v>0.9046017536796892</v>
      </c>
      <c r="Q2646" s="10">
        <f t="shared" si="677"/>
        <v>0.16965163219237753</v>
      </c>
      <c r="R2646" s="10">
        <f t="shared" si="660"/>
        <v>0.47155455545092251</v>
      </c>
      <c r="S2646" s="10">
        <f>_xlfn.PERCENTILE.INC($R$1519:R2646,0.75)</f>
        <v>0.80285296180603027</v>
      </c>
      <c r="T2646" s="10">
        <f t="shared" si="661"/>
        <v>0.80285296180603027</v>
      </c>
      <c r="U2646" s="11">
        <f t="shared" si="678"/>
        <v>0.47155455545092251</v>
      </c>
      <c r="V2646" s="10">
        <f t="shared" si="662"/>
        <v>0.86992682355062978</v>
      </c>
      <c r="W2646" s="10">
        <f t="shared" si="663"/>
        <v>0.45869469698767862</v>
      </c>
      <c r="X2646" s="10">
        <f t="shared" si="679"/>
        <v>0.58944319431365322</v>
      </c>
      <c r="Y2646" s="10">
        <f>_xlfn.PERCENTILE.INC($X$1519:X2646,0.75)</f>
        <v>1.0035662022575376</v>
      </c>
      <c r="Z2646" s="10">
        <f t="shared" si="680"/>
        <v>1.0035662022575376</v>
      </c>
      <c r="AA2646" s="10">
        <f t="shared" si="681"/>
        <v>0.58851912493394087</v>
      </c>
      <c r="AB2646" s="10">
        <f t="shared" si="682"/>
        <v>0.39903082073000989</v>
      </c>
      <c r="AC2646" s="10">
        <f t="shared" si="683"/>
        <v>0.23483726943769764</v>
      </c>
      <c r="AD2646" s="13">
        <f t="shared" si="684"/>
        <v>399030.82073000987</v>
      </c>
      <c r="AE2646" s="13">
        <f t="shared" si="664"/>
        <v>234837.26943769763</v>
      </c>
      <c r="AF2646" s="13"/>
      <c r="AG2646" s="2">
        <f t="shared" si="659"/>
        <v>38602</v>
      </c>
      <c r="AH2646" s="3">
        <f t="shared" si="665"/>
        <v>-45.716725689956213</v>
      </c>
      <c r="AI2646" s="3">
        <f t="shared" si="666"/>
        <v>-26.905167397898044</v>
      </c>
      <c r="AJ2646" s="3">
        <f t="shared" si="685"/>
        <v>427815.97711449163</v>
      </c>
      <c r="AK2646" s="3">
        <f t="shared" si="686"/>
        <v>337809.70429295179</v>
      </c>
    </row>
    <row r="2647" spans="2:37" x14ac:dyDescent="0.2">
      <c r="B2647" s="5">
        <v>38603</v>
      </c>
      <c r="C2647" s="1">
        <v>263.55</v>
      </c>
      <c r="D2647" s="1">
        <f t="shared" si="687"/>
        <v>37</v>
      </c>
      <c r="E2647" s="1" t="b">
        <f t="shared" si="688"/>
        <v>0</v>
      </c>
      <c r="F2647" s="6">
        <f t="shared" si="689"/>
        <v>6.6075930028264285E-3</v>
      </c>
      <c r="G2647" s="8">
        <f t="shared" si="667"/>
        <v>1.2770023297754441E-3</v>
      </c>
      <c r="H2647" s="8">
        <f t="shared" si="668"/>
        <v>1.5854195614200181E-3</v>
      </c>
      <c r="I2647" s="8">
        <f t="shared" si="669"/>
        <v>1.55515623302944E-3</v>
      </c>
      <c r="J2647" s="6">
        <f t="shared" si="670"/>
        <v>1.7290519863076485E-3</v>
      </c>
      <c r="K2647" s="6">
        <f t="shared" si="671"/>
        <v>1.3849150682418993E-3</v>
      </c>
      <c r="L2647" s="6">
        <f t="shared" si="672"/>
        <v>9.1179008986315251E-4</v>
      </c>
      <c r="M2647" s="9">
        <f t="shared" si="673"/>
        <v>0.73855635335896042</v>
      </c>
      <c r="N2647" s="9">
        <f t="shared" si="674"/>
        <v>1</v>
      </c>
      <c r="O2647" s="9">
        <f t="shared" si="675"/>
        <v>1</v>
      </c>
      <c r="P2647" s="9">
        <f t="shared" si="676"/>
        <v>0.91285211778632014</v>
      </c>
      <c r="Q2647" s="10">
        <f t="shared" si="677"/>
        <v>0.16960380859021942</v>
      </c>
      <c r="R2647" s="10">
        <f t="shared" si="660"/>
        <v>0.47168752084623516</v>
      </c>
      <c r="S2647" s="10">
        <f>_xlfn.PERCENTILE.INC($R$1519:R2647,0.75)</f>
        <v>0.80231213755100239</v>
      </c>
      <c r="T2647" s="10">
        <f t="shared" si="661"/>
        <v>0.80231213755100239</v>
      </c>
      <c r="U2647" s="11">
        <f t="shared" si="678"/>
        <v>0.47168752084623516</v>
      </c>
      <c r="V2647" s="10">
        <f t="shared" si="662"/>
        <v>0.86992682355062978</v>
      </c>
      <c r="W2647" s="10">
        <f t="shared" si="663"/>
        <v>0.45869469698767862</v>
      </c>
      <c r="X2647" s="10">
        <f t="shared" si="679"/>
        <v>0.58960940105779391</v>
      </c>
      <c r="Y2647" s="10">
        <f>_xlfn.PERCENTILE.INC($X$1519:X2647,0.75)</f>
        <v>1.0028901719387529</v>
      </c>
      <c r="Z2647" s="10">
        <f t="shared" si="680"/>
        <v>1.0028901719387529</v>
      </c>
      <c r="AA2647" s="10">
        <f t="shared" si="681"/>
        <v>0.58851912493394087</v>
      </c>
      <c r="AB2647" s="10">
        <f t="shared" si="682"/>
        <v>0.39903082073000989</v>
      </c>
      <c r="AC2647" s="10">
        <f t="shared" si="683"/>
        <v>0.23483726943769764</v>
      </c>
      <c r="AD2647" s="13">
        <f t="shared" si="684"/>
        <v>399030.82073000987</v>
      </c>
      <c r="AE2647" s="13">
        <f t="shared" si="664"/>
        <v>234837.26943769763</v>
      </c>
      <c r="AF2647" s="13"/>
      <c r="AG2647" s="2">
        <f t="shared" si="659"/>
        <v>38603</v>
      </c>
      <c r="AH2647" s="3">
        <f t="shared" si="665"/>
        <v>2636.6332589677004</v>
      </c>
      <c r="AI2647" s="3">
        <f t="shared" si="666"/>
        <v>1551.7090983393955</v>
      </c>
      <c r="AJ2647" s="3">
        <f t="shared" si="685"/>
        <v>430452.61037345935</v>
      </c>
      <c r="AK2647" s="3">
        <f t="shared" si="686"/>
        <v>339361.41339129116</v>
      </c>
    </row>
    <row r="2648" spans="2:37" x14ac:dyDescent="0.2">
      <c r="B2648" s="5">
        <v>38604</v>
      </c>
      <c r="C2648" s="1">
        <v>262.57</v>
      </c>
      <c r="D2648" s="1">
        <f t="shared" si="687"/>
        <v>37</v>
      </c>
      <c r="E2648" s="1" t="b">
        <f t="shared" si="688"/>
        <v>0</v>
      </c>
      <c r="F2648" s="6">
        <f t="shared" si="689"/>
        <v>-3.7184594953519889E-3</v>
      </c>
      <c r="G2648" s="8">
        <f t="shared" si="667"/>
        <v>1.4344705609047272E-3</v>
      </c>
      <c r="H2648" s="8">
        <f t="shared" si="668"/>
        <v>1.4465782010425435E-3</v>
      </c>
      <c r="I2648" s="8">
        <f t="shared" si="669"/>
        <v>1.5218570225624349E-3</v>
      </c>
      <c r="J2648" s="6">
        <f t="shared" si="670"/>
        <v>1.7293030889077021E-3</v>
      </c>
      <c r="K2648" s="6">
        <f t="shared" si="671"/>
        <v>1.3852717299816437E-3</v>
      </c>
      <c r="L2648" s="6">
        <f t="shared" si="672"/>
        <v>9.1240730827741462E-4</v>
      </c>
      <c r="M2648" s="9">
        <f t="shared" si="673"/>
        <v>0.82950789257584501</v>
      </c>
      <c r="N2648" s="9">
        <f t="shared" si="674"/>
        <v>1</v>
      </c>
      <c r="O2648" s="9">
        <f t="shared" si="675"/>
        <v>1</v>
      </c>
      <c r="P2648" s="9">
        <f t="shared" si="676"/>
        <v>0.94316929752528156</v>
      </c>
      <c r="Q2648" s="10">
        <f t="shared" si="677"/>
        <v>0.16933721576364683</v>
      </c>
      <c r="R2648" s="10">
        <f t="shared" si="660"/>
        <v>0.47243011312799876</v>
      </c>
      <c r="S2648" s="10">
        <f>_xlfn.PERCENTILE.INC($R$1519:R2648,0.75)</f>
        <v>0.80218487481199652</v>
      </c>
      <c r="T2648" s="10">
        <f t="shared" si="661"/>
        <v>0.80218487481199652</v>
      </c>
      <c r="U2648" s="11">
        <f t="shared" si="678"/>
        <v>0.47243011312799876</v>
      </c>
      <c r="V2648" s="10">
        <f t="shared" si="662"/>
        <v>0.86992682355062978</v>
      </c>
      <c r="W2648" s="10">
        <f t="shared" si="663"/>
        <v>0.45869469698767862</v>
      </c>
      <c r="X2648" s="10">
        <f t="shared" si="679"/>
        <v>0.59053764140999843</v>
      </c>
      <c r="Y2648" s="10">
        <f>_xlfn.PERCENTILE.INC($X$1519:X2648,0.75)</f>
        <v>1.0027310935149956</v>
      </c>
      <c r="Z2648" s="10">
        <f t="shared" si="680"/>
        <v>1.0027310935149956</v>
      </c>
      <c r="AA2648" s="10">
        <f t="shared" si="681"/>
        <v>0.58851912493394087</v>
      </c>
      <c r="AB2648" s="10">
        <f t="shared" si="682"/>
        <v>0.39903082073000989</v>
      </c>
      <c r="AC2648" s="10">
        <f t="shared" si="683"/>
        <v>0.23483726943769764</v>
      </c>
      <c r="AD2648" s="13">
        <f t="shared" si="684"/>
        <v>399030.82073000987</v>
      </c>
      <c r="AE2648" s="13">
        <f t="shared" si="664"/>
        <v>234837.26943769763</v>
      </c>
      <c r="AF2648" s="13"/>
      <c r="AG2648" s="2">
        <f t="shared" si="659"/>
        <v>38604</v>
      </c>
      <c r="AH2648" s="3">
        <f t="shared" si="665"/>
        <v>-1483.7799442816024</v>
      </c>
      <c r="AI2648" s="3">
        <f t="shared" si="666"/>
        <v>-873.23287440314016</v>
      </c>
      <c r="AJ2648" s="3">
        <f t="shared" si="685"/>
        <v>428968.83042917773</v>
      </c>
      <c r="AK2648" s="3">
        <f t="shared" si="686"/>
        <v>338488.18051688804</v>
      </c>
    </row>
    <row r="2649" spans="2:37" x14ac:dyDescent="0.2">
      <c r="B2649" s="5">
        <v>38607</v>
      </c>
      <c r="C2649" s="1">
        <v>263.89</v>
      </c>
      <c r="D2649" s="1">
        <f t="shared" si="687"/>
        <v>38</v>
      </c>
      <c r="E2649" s="1" t="b">
        <f t="shared" si="688"/>
        <v>1</v>
      </c>
      <c r="F2649" s="6">
        <f t="shared" si="689"/>
        <v>5.0272308336825056E-3</v>
      </c>
      <c r="G2649" s="8">
        <f t="shared" si="667"/>
        <v>1.508636452298704E-3</v>
      </c>
      <c r="H2649" s="8">
        <f t="shared" si="668"/>
        <v>1.5199305377564928E-3</v>
      </c>
      <c r="I2649" s="8">
        <f t="shared" si="669"/>
        <v>1.5412259532984758E-3</v>
      </c>
      <c r="J2649" s="6">
        <f t="shared" si="670"/>
        <v>1.7295959363242022E-3</v>
      </c>
      <c r="K2649" s="6">
        <f t="shared" si="671"/>
        <v>1.385677315895683E-3</v>
      </c>
      <c r="L2649" s="6">
        <f t="shared" si="672"/>
        <v>9.1303771380559992E-4</v>
      </c>
      <c r="M2649" s="9">
        <f t="shared" si="673"/>
        <v>0.87224791676194091</v>
      </c>
      <c r="N2649" s="9">
        <f t="shared" si="674"/>
        <v>1</v>
      </c>
      <c r="O2649" s="9">
        <f t="shared" si="675"/>
        <v>1</v>
      </c>
      <c r="P2649" s="9">
        <f t="shared" si="676"/>
        <v>0.95741597225398023</v>
      </c>
      <c r="Q2649" s="10">
        <f t="shared" si="677"/>
        <v>0.16944131400891888</v>
      </c>
      <c r="R2649" s="10">
        <f t="shared" si="660"/>
        <v>0.47213987018413378</v>
      </c>
      <c r="S2649" s="10">
        <f>_xlfn.PERCENTILE.INC($R$1519:R2649,0.75)</f>
        <v>0.80205761207299053</v>
      </c>
      <c r="T2649" s="10">
        <f t="shared" si="661"/>
        <v>0.80205761207299053</v>
      </c>
      <c r="U2649" s="11">
        <f t="shared" si="678"/>
        <v>0.47213987018413378</v>
      </c>
      <c r="V2649" s="10">
        <f t="shared" si="662"/>
        <v>0.94316929752528156</v>
      </c>
      <c r="W2649" s="10">
        <f t="shared" si="663"/>
        <v>0.47243011312799876</v>
      </c>
      <c r="X2649" s="10">
        <f t="shared" si="679"/>
        <v>0.59017483773016721</v>
      </c>
      <c r="Y2649" s="10">
        <f>_xlfn.PERCENTILE.INC($X$1519:X2649,0.75)</f>
        <v>1.0025720150912383</v>
      </c>
      <c r="Z2649" s="10">
        <f t="shared" si="680"/>
        <v>1.0025720150912383</v>
      </c>
      <c r="AA2649" s="10">
        <f t="shared" si="681"/>
        <v>0.59017483773016721</v>
      </c>
      <c r="AB2649" s="10">
        <f t="shared" si="682"/>
        <v>0.44558157792872388</v>
      </c>
      <c r="AC2649" s="10">
        <f t="shared" si="683"/>
        <v>0.26297103544963646</v>
      </c>
      <c r="AD2649" s="13">
        <f t="shared" si="684"/>
        <v>445581.57792872388</v>
      </c>
      <c r="AE2649" s="13">
        <f t="shared" si="664"/>
        <v>262971.03544963646</v>
      </c>
      <c r="AF2649" s="13"/>
      <c r="AG2649" s="2">
        <f t="shared" si="659"/>
        <v>38607</v>
      </c>
      <c r="AH2649" s="3">
        <f t="shared" si="665"/>
        <v>2006.020045563542</v>
      </c>
      <c r="AI2649" s="3">
        <f t="shared" si="666"/>
        <v>1180.5811618149999</v>
      </c>
      <c r="AJ2649" s="3">
        <f t="shared" si="685"/>
        <v>430974.85047474125</v>
      </c>
      <c r="AK2649" s="3">
        <f t="shared" si="686"/>
        <v>339668.76167870301</v>
      </c>
    </row>
    <row r="2650" spans="2:37" x14ac:dyDescent="0.2">
      <c r="B2650" s="5">
        <v>38608</v>
      </c>
      <c r="C2650" s="1">
        <v>262.61</v>
      </c>
      <c r="D2650" s="1">
        <f t="shared" si="687"/>
        <v>38</v>
      </c>
      <c r="E2650" s="1" t="b">
        <f t="shared" si="688"/>
        <v>0</v>
      </c>
      <c r="F2650" s="6">
        <f t="shared" si="689"/>
        <v>-4.8505058926067157E-3</v>
      </c>
      <c r="G2650" s="8">
        <f t="shared" si="667"/>
        <v>1.3171279111821048E-3</v>
      </c>
      <c r="H2650" s="8">
        <f t="shared" si="668"/>
        <v>1.4918563476879357E-3</v>
      </c>
      <c r="I2650" s="8">
        <f t="shared" si="669"/>
        <v>1.4867347348111047E-3</v>
      </c>
      <c r="J2650" s="6">
        <f t="shared" si="670"/>
        <v>1.7297959408746233E-3</v>
      </c>
      <c r="K2650" s="6">
        <f t="shared" si="671"/>
        <v>1.3860608423912921E-3</v>
      </c>
      <c r="L2650" s="6">
        <f t="shared" si="672"/>
        <v>9.1359769456000699E-4</v>
      </c>
      <c r="M2650" s="9">
        <f t="shared" si="673"/>
        <v>0.7614354271846282</v>
      </c>
      <c r="N2650" s="9">
        <f t="shared" si="674"/>
        <v>1</v>
      </c>
      <c r="O2650" s="9">
        <f t="shared" si="675"/>
        <v>1</v>
      </c>
      <c r="P2650" s="9">
        <f t="shared" si="676"/>
        <v>0.9204784757282094</v>
      </c>
      <c r="Q2650" s="10">
        <f t="shared" si="677"/>
        <v>0.16883579381202352</v>
      </c>
      <c r="R2650" s="10">
        <f t="shared" si="660"/>
        <v>0.47383317360458233</v>
      </c>
      <c r="S2650" s="10">
        <f>_xlfn.PERCENTILE.INC($R$1519:R2650,0.75)</f>
        <v>0.80193034933398466</v>
      </c>
      <c r="T2650" s="10">
        <f t="shared" si="661"/>
        <v>0.80193034933398466</v>
      </c>
      <c r="U2650" s="11">
        <f t="shared" si="678"/>
        <v>0.47383317360458233</v>
      </c>
      <c r="V2650" s="10">
        <f t="shared" si="662"/>
        <v>0.94316929752528156</v>
      </c>
      <c r="W2650" s="10">
        <f t="shared" si="663"/>
        <v>0.47243011312799876</v>
      </c>
      <c r="X2650" s="10">
        <f t="shared" si="679"/>
        <v>0.59229146700572788</v>
      </c>
      <c r="Y2650" s="10">
        <f>_xlfn.PERCENTILE.INC($X$1519:X2650,0.75)</f>
        <v>1.0024129366674808</v>
      </c>
      <c r="Z2650" s="10">
        <f t="shared" si="680"/>
        <v>1.0024129366674808</v>
      </c>
      <c r="AA2650" s="10">
        <f t="shared" si="681"/>
        <v>0.59017483773016721</v>
      </c>
      <c r="AB2650" s="10">
        <f t="shared" si="682"/>
        <v>0.44558157792872388</v>
      </c>
      <c r="AC2650" s="10">
        <f t="shared" si="683"/>
        <v>0.26297103544963646</v>
      </c>
      <c r="AD2650" s="13">
        <f t="shared" si="684"/>
        <v>445581.57792872388</v>
      </c>
      <c r="AE2650" s="13">
        <f t="shared" si="664"/>
        <v>262971.03544963646</v>
      </c>
      <c r="AF2650" s="13"/>
      <c r="AG2650" s="2">
        <f t="shared" si="659"/>
        <v>38608</v>
      </c>
      <c r="AH2650" s="3">
        <f t="shared" si="665"/>
        <v>-2161.2960693802738</v>
      </c>
      <c r="AI2650" s="3">
        <f t="shared" si="666"/>
        <v>-1275.5425570333512</v>
      </c>
      <c r="AJ2650" s="3">
        <f t="shared" si="685"/>
        <v>428813.55440536101</v>
      </c>
      <c r="AK2650" s="3">
        <f t="shared" si="686"/>
        <v>338393.21912166965</v>
      </c>
    </row>
    <row r="2651" spans="2:37" x14ac:dyDescent="0.2">
      <c r="B2651" s="5">
        <v>38609</v>
      </c>
      <c r="C2651" s="1">
        <v>262.69</v>
      </c>
      <c r="D2651" s="1">
        <f t="shared" si="687"/>
        <v>38</v>
      </c>
      <c r="E2651" s="1" t="b">
        <f t="shared" si="688"/>
        <v>0</v>
      </c>
      <c r="F2651" s="6">
        <f t="shared" si="689"/>
        <v>3.0463424850535326E-4</v>
      </c>
      <c r="G2651" s="8">
        <f t="shared" si="667"/>
        <v>1.4624475534008824E-3</v>
      </c>
      <c r="H2651" s="8">
        <f t="shared" si="668"/>
        <v>1.5346825469212846E-3</v>
      </c>
      <c r="I2651" s="8">
        <f t="shared" si="669"/>
        <v>1.4743193017585214E-3</v>
      </c>
      <c r="J2651" s="6">
        <f t="shared" si="670"/>
        <v>1.7300689182936791E-3</v>
      </c>
      <c r="K2651" s="6">
        <f t="shared" si="671"/>
        <v>1.3864666119358276E-3</v>
      </c>
      <c r="L2651" s="6">
        <f t="shared" si="672"/>
        <v>9.1414854857798766E-4</v>
      </c>
      <c r="M2651" s="9">
        <f t="shared" si="673"/>
        <v>0.84531173176803587</v>
      </c>
      <c r="N2651" s="9">
        <f t="shared" si="674"/>
        <v>1</v>
      </c>
      <c r="O2651" s="9">
        <f t="shared" si="675"/>
        <v>1</v>
      </c>
      <c r="P2651" s="9">
        <f t="shared" si="676"/>
        <v>0.9484372439226787</v>
      </c>
      <c r="Q2651" s="10">
        <f t="shared" si="677"/>
        <v>0.16669280783398968</v>
      </c>
      <c r="R2651" s="10">
        <f t="shared" si="660"/>
        <v>0.47992472524472957</v>
      </c>
      <c r="S2651" s="10">
        <f>_xlfn.PERCENTILE.INC($R$1519:R2651,0.75)</f>
        <v>0.80180308659497879</v>
      </c>
      <c r="T2651" s="10">
        <f t="shared" si="661"/>
        <v>0.80180308659497879</v>
      </c>
      <c r="U2651" s="11">
        <f t="shared" si="678"/>
        <v>0.47992472524472957</v>
      </c>
      <c r="V2651" s="10">
        <f t="shared" si="662"/>
        <v>0.94316929752528156</v>
      </c>
      <c r="W2651" s="10">
        <f t="shared" si="663"/>
        <v>0.47243011312799876</v>
      </c>
      <c r="X2651" s="10">
        <f t="shared" si="679"/>
        <v>0.59990590655591203</v>
      </c>
      <c r="Y2651" s="10">
        <f>_xlfn.PERCENTILE.INC($X$1519:X2651,0.75)</f>
        <v>1.0022538582437235</v>
      </c>
      <c r="Z2651" s="10">
        <f t="shared" si="680"/>
        <v>1.0022538582437235</v>
      </c>
      <c r="AA2651" s="10">
        <f t="shared" si="681"/>
        <v>0.59017483773016721</v>
      </c>
      <c r="AB2651" s="10">
        <f t="shared" si="682"/>
        <v>0.44558157792872388</v>
      </c>
      <c r="AC2651" s="10">
        <f t="shared" si="683"/>
        <v>0.26297103544963646</v>
      </c>
      <c r="AD2651" s="13">
        <f t="shared" si="684"/>
        <v>445581.57792872388</v>
      </c>
      <c r="AE2651" s="13">
        <f t="shared" si="664"/>
        <v>262971.03544963646</v>
      </c>
      <c r="AF2651" s="13"/>
      <c r="AG2651" s="2">
        <f t="shared" si="659"/>
        <v>38609</v>
      </c>
      <c r="AH2651" s="3">
        <f t="shared" si="665"/>
        <v>135.73940914014631</v>
      </c>
      <c r="AI2651" s="3">
        <f t="shared" si="666"/>
        <v>80.10998376287462</v>
      </c>
      <c r="AJ2651" s="3">
        <f t="shared" si="685"/>
        <v>428949.29381450114</v>
      </c>
      <c r="AK2651" s="3">
        <f t="shared" si="686"/>
        <v>338473.32910543255</v>
      </c>
    </row>
    <row r="2652" spans="2:37" x14ac:dyDescent="0.2">
      <c r="B2652" s="5">
        <v>38610</v>
      </c>
      <c r="C2652" s="1">
        <v>265.2</v>
      </c>
      <c r="D2652" s="1">
        <f t="shared" si="687"/>
        <v>38</v>
      </c>
      <c r="E2652" s="1" t="b">
        <f t="shared" si="688"/>
        <v>0</v>
      </c>
      <c r="F2652" s="6">
        <f t="shared" si="689"/>
        <v>9.5549887700330238E-3</v>
      </c>
      <c r="G2652" s="8">
        <f t="shared" si="667"/>
        <v>1.6092241787995041E-3</v>
      </c>
      <c r="H2652" s="8">
        <f t="shared" si="668"/>
        <v>1.6137214404157013E-3</v>
      </c>
      <c r="I2652" s="8">
        <f t="shared" si="669"/>
        <v>1.5332168358186112E-3</v>
      </c>
      <c r="J2652" s="6">
        <f t="shared" si="670"/>
        <v>1.7304184524050475E-3</v>
      </c>
      <c r="K2652" s="6">
        <f t="shared" si="671"/>
        <v>1.3869328415710225E-3</v>
      </c>
      <c r="L2652" s="6">
        <f t="shared" si="672"/>
        <v>9.1474273831367123E-4</v>
      </c>
      <c r="M2652" s="9">
        <f t="shared" si="673"/>
        <v>0.92996244726984978</v>
      </c>
      <c r="N2652" s="9">
        <f t="shared" si="674"/>
        <v>1</v>
      </c>
      <c r="O2652" s="9">
        <f t="shared" si="675"/>
        <v>1</v>
      </c>
      <c r="P2652" s="9">
        <f t="shared" si="676"/>
        <v>0.97665414908994996</v>
      </c>
      <c r="Q2652" s="10">
        <f t="shared" si="677"/>
        <v>0.16757616353077456</v>
      </c>
      <c r="R2652" s="10">
        <f t="shared" si="660"/>
        <v>0.47739486520294028</v>
      </c>
      <c r="S2652" s="10">
        <f>_xlfn.PERCENTILE.INC($R$1519:R2652,0.75)</f>
        <v>0.80174243905937037</v>
      </c>
      <c r="T2652" s="10">
        <f t="shared" si="661"/>
        <v>0.80174243905937037</v>
      </c>
      <c r="U2652" s="11">
        <f t="shared" si="678"/>
        <v>0.47739486520294028</v>
      </c>
      <c r="V2652" s="10">
        <f t="shared" si="662"/>
        <v>0.94316929752528156</v>
      </c>
      <c r="W2652" s="10">
        <f t="shared" si="663"/>
        <v>0.47243011312799876</v>
      </c>
      <c r="X2652" s="10">
        <f t="shared" si="679"/>
        <v>0.59674358150367535</v>
      </c>
      <c r="Y2652" s="10">
        <f>_xlfn.PERCENTILE.INC($X$1519:X2652,0.75)</f>
        <v>1.0021780488242131</v>
      </c>
      <c r="Z2652" s="10">
        <f t="shared" si="680"/>
        <v>1.0021780488242131</v>
      </c>
      <c r="AA2652" s="10">
        <f t="shared" si="681"/>
        <v>0.59017483773016721</v>
      </c>
      <c r="AB2652" s="10">
        <f t="shared" si="682"/>
        <v>0.44558157792872388</v>
      </c>
      <c r="AC2652" s="10">
        <f t="shared" si="683"/>
        <v>0.26297103544963646</v>
      </c>
      <c r="AD2652" s="13">
        <f t="shared" si="684"/>
        <v>445581.57792872388</v>
      </c>
      <c r="AE2652" s="13">
        <f t="shared" si="664"/>
        <v>262971.03544963646</v>
      </c>
      <c r="AF2652" s="13"/>
      <c r="AG2652" s="2">
        <f t="shared" si="659"/>
        <v>38610</v>
      </c>
      <c r="AH2652" s="3">
        <f t="shared" si="665"/>
        <v>4257.5269732425513</v>
      </c>
      <c r="AI2652" s="3">
        <f t="shared" si="666"/>
        <v>2512.6852905652327</v>
      </c>
      <c r="AJ2652" s="3">
        <f t="shared" si="685"/>
        <v>433206.82078774367</v>
      </c>
      <c r="AK2652" s="3">
        <f t="shared" si="686"/>
        <v>340986.0143959978</v>
      </c>
    </row>
    <row r="2653" spans="2:37" x14ac:dyDescent="0.2">
      <c r="B2653" s="5">
        <v>38611</v>
      </c>
      <c r="C2653" s="1">
        <v>267.08</v>
      </c>
      <c r="D2653" s="1">
        <f t="shared" si="687"/>
        <v>38</v>
      </c>
      <c r="E2653" s="1" t="b">
        <f t="shared" si="688"/>
        <v>0</v>
      </c>
      <c r="F2653" s="6">
        <f t="shared" si="689"/>
        <v>7.0889894419305932E-3</v>
      </c>
      <c r="G2653" s="8">
        <f t="shared" si="667"/>
        <v>1.6925757334852651E-3</v>
      </c>
      <c r="H2653" s="8">
        <f t="shared" si="668"/>
        <v>1.6990762011560297E-3</v>
      </c>
      <c r="I2653" s="8">
        <f t="shared" si="669"/>
        <v>1.5647463280734624E-3</v>
      </c>
      <c r="J2653" s="6">
        <f t="shared" si="670"/>
        <v>1.7308130757453578E-3</v>
      </c>
      <c r="K2653" s="6">
        <f t="shared" si="671"/>
        <v>1.387466095810184E-3</v>
      </c>
      <c r="L2653" s="6">
        <f t="shared" si="672"/>
        <v>9.1537427556201531E-4</v>
      </c>
      <c r="M2653" s="9">
        <f t="shared" si="673"/>
        <v>0.97790787301301951</v>
      </c>
      <c r="N2653" s="9">
        <f t="shared" si="674"/>
        <v>1</v>
      </c>
      <c r="O2653" s="9">
        <f t="shared" si="675"/>
        <v>1</v>
      </c>
      <c r="P2653" s="9">
        <f t="shared" si="676"/>
        <v>0.99263595767100643</v>
      </c>
      <c r="Q2653" s="10">
        <f t="shared" si="677"/>
        <v>0.16782479849077192</v>
      </c>
      <c r="R2653" s="10">
        <f t="shared" si="660"/>
        <v>0.47668759753880419</v>
      </c>
      <c r="S2653" s="10">
        <f>_xlfn.PERCENTILE.INC($R$1519:R2653,0.75)</f>
        <v>0.80168179152376207</v>
      </c>
      <c r="T2653" s="10">
        <f t="shared" si="661"/>
        <v>0.80168179152376207</v>
      </c>
      <c r="U2653" s="11">
        <f t="shared" si="678"/>
        <v>0.47668759753880419</v>
      </c>
      <c r="V2653" s="10">
        <f t="shared" si="662"/>
        <v>0.94316929752528156</v>
      </c>
      <c r="W2653" s="10">
        <f t="shared" si="663"/>
        <v>0.47243011312799876</v>
      </c>
      <c r="X2653" s="10">
        <f t="shared" si="679"/>
        <v>0.59585949692350526</v>
      </c>
      <c r="Y2653" s="10">
        <f>_xlfn.PERCENTILE.INC($X$1519:X2653,0.75)</f>
        <v>1.0021022394047026</v>
      </c>
      <c r="Z2653" s="10">
        <f t="shared" si="680"/>
        <v>1.0021022394047026</v>
      </c>
      <c r="AA2653" s="10">
        <f t="shared" si="681"/>
        <v>0.59017483773016721</v>
      </c>
      <c r="AB2653" s="10">
        <f t="shared" si="682"/>
        <v>0.44558157792872388</v>
      </c>
      <c r="AC2653" s="10">
        <f t="shared" si="683"/>
        <v>0.26297103544963646</v>
      </c>
      <c r="AD2653" s="13">
        <f t="shared" si="684"/>
        <v>445581.57792872388</v>
      </c>
      <c r="AE2653" s="13">
        <f t="shared" si="664"/>
        <v>262971.03544963646</v>
      </c>
      <c r="AF2653" s="13"/>
      <c r="AG2653" s="2">
        <f t="shared" si="659"/>
        <v>38611</v>
      </c>
      <c r="AH2653" s="3">
        <f t="shared" si="665"/>
        <v>3158.7231014554973</v>
      </c>
      <c r="AI2653" s="3">
        <f t="shared" si="666"/>
        <v>1864.1988938360287</v>
      </c>
      <c r="AJ2653" s="3">
        <f t="shared" si="685"/>
        <v>436365.54388919915</v>
      </c>
      <c r="AK2653" s="3">
        <f t="shared" si="686"/>
        <v>342850.2132898338</v>
      </c>
    </row>
    <row r="2654" spans="2:37" x14ac:dyDescent="0.2">
      <c r="B2654" s="5">
        <v>38614</v>
      </c>
      <c r="C2654" s="1">
        <v>267.75</v>
      </c>
      <c r="D2654" s="1">
        <f t="shared" si="687"/>
        <v>39</v>
      </c>
      <c r="E2654" s="1" t="b">
        <f t="shared" si="688"/>
        <v>1</v>
      </c>
      <c r="F2654" s="6">
        <f t="shared" si="689"/>
        <v>2.5086116519394963E-3</v>
      </c>
      <c r="G2654" s="8">
        <f t="shared" si="667"/>
        <v>1.6518838203008557E-3</v>
      </c>
      <c r="H2654" s="8">
        <f t="shared" si="668"/>
        <v>1.785798861414634E-3</v>
      </c>
      <c r="I2654" s="8">
        <f t="shared" si="669"/>
        <v>1.5767503130420832E-3</v>
      </c>
      <c r="J2654" s="6">
        <f t="shared" si="670"/>
        <v>1.7311868017800974E-3</v>
      </c>
      <c r="K2654" s="6">
        <f t="shared" si="671"/>
        <v>1.3880693325105874E-3</v>
      </c>
      <c r="L2654" s="6">
        <f t="shared" si="672"/>
        <v>9.1602058045750902E-4</v>
      </c>
      <c r="M2654" s="9">
        <f t="shared" si="673"/>
        <v>0.95419155148497081</v>
      </c>
      <c r="N2654" s="9">
        <f t="shared" si="674"/>
        <v>1</v>
      </c>
      <c r="O2654" s="9">
        <f t="shared" si="675"/>
        <v>1</v>
      </c>
      <c r="P2654" s="9">
        <f t="shared" si="676"/>
        <v>0.98473051716165694</v>
      </c>
      <c r="Q2654" s="10">
        <f t="shared" si="677"/>
        <v>0.16784593046157181</v>
      </c>
      <c r="R2654" s="10">
        <f t="shared" si="660"/>
        <v>0.47662758209270933</v>
      </c>
      <c r="S2654" s="10">
        <f>_xlfn.PERCENTILE.INC($R$1519:R2654,0.75)</f>
        <v>0.80162114398815376</v>
      </c>
      <c r="T2654" s="10">
        <f t="shared" si="661"/>
        <v>0.80162114398815376</v>
      </c>
      <c r="U2654" s="11">
        <f t="shared" si="678"/>
        <v>0.47662758209270933</v>
      </c>
      <c r="V2654" s="10">
        <f t="shared" si="662"/>
        <v>0.99263595767100643</v>
      </c>
      <c r="W2654" s="10">
        <f t="shared" si="663"/>
        <v>0.47668759753880419</v>
      </c>
      <c r="X2654" s="10">
        <f t="shared" si="679"/>
        <v>0.59578447761588671</v>
      </c>
      <c r="Y2654" s="10">
        <f>_xlfn.PERCENTILE.INC($X$1519:X2654,0.75)</f>
        <v>1.0020264299851922</v>
      </c>
      <c r="Z2654" s="10">
        <f t="shared" si="680"/>
        <v>1.0020264299851922</v>
      </c>
      <c r="AA2654" s="10">
        <f t="shared" si="681"/>
        <v>0.59578447761588671</v>
      </c>
      <c r="AB2654" s="10">
        <f t="shared" si="682"/>
        <v>0.47317724989282217</v>
      </c>
      <c r="AC2654" s="10">
        <f t="shared" si="683"/>
        <v>0.28191166064711692</v>
      </c>
      <c r="AD2654" s="13">
        <f t="shared" si="684"/>
        <v>473177.24989282218</v>
      </c>
      <c r="AE2654" s="13">
        <f t="shared" si="664"/>
        <v>281911.66064711695</v>
      </c>
      <c r="AF2654" s="13"/>
      <c r="AG2654" s="2">
        <f t="shared" si="659"/>
        <v>38614</v>
      </c>
      <c r="AH2654" s="3">
        <f t="shared" si="665"/>
        <v>1117.7911382815835</v>
      </c>
      <c r="AI2654" s="3">
        <f t="shared" si="666"/>
        <v>659.6922036515524</v>
      </c>
      <c r="AJ2654" s="3">
        <f t="shared" si="685"/>
        <v>437483.33502748073</v>
      </c>
      <c r="AK2654" s="3">
        <f t="shared" si="686"/>
        <v>343509.90549348533</v>
      </c>
    </row>
    <row r="2655" spans="2:37" x14ac:dyDescent="0.2">
      <c r="B2655" s="5">
        <v>38615</v>
      </c>
      <c r="C2655" s="1">
        <v>267.07</v>
      </c>
      <c r="D2655" s="1">
        <f t="shared" si="687"/>
        <v>39</v>
      </c>
      <c r="E2655" s="1" t="b">
        <f t="shared" si="688"/>
        <v>0</v>
      </c>
      <c r="F2655" s="6">
        <f t="shared" si="689"/>
        <v>-2.5396825396826195E-3</v>
      </c>
      <c r="G2655" s="8">
        <f t="shared" si="667"/>
        <v>1.5713387481417454E-3</v>
      </c>
      <c r="H2655" s="8">
        <f t="shared" si="668"/>
        <v>1.7755833432271087E-3</v>
      </c>
      <c r="I2655" s="8">
        <f t="shared" si="669"/>
        <v>1.5640587840949993E-3</v>
      </c>
      <c r="J2655" s="6">
        <f t="shared" si="670"/>
        <v>1.7315103092123841E-3</v>
      </c>
      <c r="K2655" s="6">
        <f t="shared" si="671"/>
        <v>1.3886625253036703E-3</v>
      </c>
      <c r="L2655" s="6">
        <f t="shared" si="672"/>
        <v>9.1663883923434771E-4</v>
      </c>
      <c r="M2655" s="9">
        <f t="shared" si="673"/>
        <v>0.90749603960285041</v>
      </c>
      <c r="N2655" s="9">
        <f t="shared" si="674"/>
        <v>1</v>
      </c>
      <c r="O2655" s="9">
        <f t="shared" si="675"/>
        <v>1</v>
      </c>
      <c r="P2655" s="9">
        <f t="shared" si="676"/>
        <v>0.96916534653428343</v>
      </c>
      <c r="Q2655" s="10">
        <f t="shared" si="677"/>
        <v>0.16711157719480471</v>
      </c>
      <c r="R2655" s="10">
        <f t="shared" si="660"/>
        <v>0.47872206906851633</v>
      </c>
      <c r="S2655" s="10">
        <f>_xlfn.PERCENTILE.INC($R$1519:R2655,0.75)</f>
        <v>0.80156049645254535</v>
      </c>
      <c r="T2655" s="10">
        <f t="shared" si="661"/>
        <v>0.80156049645254535</v>
      </c>
      <c r="U2655" s="11">
        <f t="shared" si="678"/>
        <v>0.47872206906851633</v>
      </c>
      <c r="V2655" s="10">
        <f t="shared" si="662"/>
        <v>0.99263595767100643</v>
      </c>
      <c r="W2655" s="10">
        <f t="shared" si="663"/>
        <v>0.47668759753880419</v>
      </c>
      <c r="X2655" s="10">
        <f t="shared" si="679"/>
        <v>0.59840258633564547</v>
      </c>
      <c r="Y2655" s="10">
        <f>_xlfn.PERCENTILE.INC($X$1519:X2655,0.75)</f>
        <v>1.0019506205656818</v>
      </c>
      <c r="Z2655" s="10">
        <f t="shared" si="680"/>
        <v>1.0019506205656818</v>
      </c>
      <c r="AA2655" s="10">
        <f t="shared" si="681"/>
        <v>0.59578447761588671</v>
      </c>
      <c r="AB2655" s="10">
        <f t="shared" si="682"/>
        <v>0.47317724989282217</v>
      </c>
      <c r="AC2655" s="10">
        <f t="shared" si="683"/>
        <v>0.28191166064711692</v>
      </c>
      <c r="AD2655" s="13">
        <f t="shared" si="684"/>
        <v>473177.24989282218</v>
      </c>
      <c r="AE2655" s="13">
        <f t="shared" si="664"/>
        <v>281911.66064711695</v>
      </c>
      <c r="AF2655" s="13"/>
      <c r="AG2655" s="2">
        <f t="shared" si="659"/>
        <v>38615</v>
      </c>
      <c r="AH2655" s="3">
        <f t="shared" si="665"/>
        <v>-1201.7199997278401</v>
      </c>
      <c r="AI2655" s="3">
        <f t="shared" si="666"/>
        <v>-715.96612227841479</v>
      </c>
      <c r="AJ2655" s="3">
        <f t="shared" si="685"/>
        <v>436281.61502775288</v>
      </c>
      <c r="AK2655" s="3">
        <f t="shared" si="686"/>
        <v>342793.93937120691</v>
      </c>
    </row>
    <row r="2656" spans="2:37" x14ac:dyDescent="0.2">
      <c r="B2656" s="5">
        <v>38616</v>
      </c>
      <c r="C2656" s="1">
        <v>268.39999999999998</v>
      </c>
      <c r="D2656" s="1">
        <f t="shared" si="687"/>
        <v>39</v>
      </c>
      <c r="E2656" s="1" t="b">
        <f t="shared" si="688"/>
        <v>0</v>
      </c>
      <c r="F2656" s="6">
        <f t="shared" si="689"/>
        <v>4.9799677987043545E-3</v>
      </c>
      <c r="G2656" s="8">
        <f t="shared" si="667"/>
        <v>1.5719163519803475E-3</v>
      </c>
      <c r="H2656" s="8">
        <f t="shared" si="668"/>
        <v>1.833412096246658E-3</v>
      </c>
      <c r="I2656" s="8">
        <f t="shared" si="669"/>
        <v>1.5811117547250798E-3</v>
      </c>
      <c r="J2656" s="6">
        <f t="shared" si="670"/>
        <v>1.7318112000872161E-3</v>
      </c>
      <c r="K2656" s="6">
        <f t="shared" si="671"/>
        <v>1.3893029568396186E-3</v>
      </c>
      <c r="L2656" s="6">
        <f t="shared" si="672"/>
        <v>9.1727923594379034E-4</v>
      </c>
      <c r="M2656" s="9">
        <f t="shared" si="673"/>
        <v>0.90767189396926395</v>
      </c>
      <c r="N2656" s="9">
        <f t="shared" si="674"/>
        <v>1</v>
      </c>
      <c r="O2656" s="9">
        <f t="shared" si="675"/>
        <v>1</v>
      </c>
      <c r="P2656" s="9">
        <f t="shared" si="676"/>
        <v>0.96922396465642136</v>
      </c>
      <c r="Q2656" s="10">
        <f t="shared" si="677"/>
        <v>0.16725547241866831</v>
      </c>
      <c r="R2656" s="10">
        <f t="shared" si="660"/>
        <v>0.47831020918554268</v>
      </c>
      <c r="S2656" s="10">
        <f>_xlfn.PERCENTILE.INC($R$1519:R2656,0.75)</f>
        <v>0.80127462835602548</v>
      </c>
      <c r="T2656" s="10">
        <f t="shared" si="661"/>
        <v>0.80127462835602548</v>
      </c>
      <c r="U2656" s="11">
        <f t="shared" si="678"/>
        <v>0.47831020918554268</v>
      </c>
      <c r="V2656" s="10">
        <f t="shared" si="662"/>
        <v>0.99263595767100643</v>
      </c>
      <c r="W2656" s="10">
        <f t="shared" si="663"/>
        <v>0.47668759753880419</v>
      </c>
      <c r="X2656" s="10">
        <f t="shared" si="679"/>
        <v>0.59788776148192835</v>
      </c>
      <c r="Y2656" s="10">
        <f>_xlfn.PERCENTILE.INC($X$1519:X2656,0.75)</f>
        <v>1.001593285445032</v>
      </c>
      <c r="Z2656" s="10">
        <f t="shared" si="680"/>
        <v>1.001593285445032</v>
      </c>
      <c r="AA2656" s="10">
        <f t="shared" si="681"/>
        <v>0.59578447761588671</v>
      </c>
      <c r="AB2656" s="10">
        <f t="shared" si="682"/>
        <v>0.47317724989282217</v>
      </c>
      <c r="AC2656" s="10">
        <f t="shared" si="683"/>
        <v>0.28191166064711692</v>
      </c>
      <c r="AD2656" s="13">
        <f t="shared" si="684"/>
        <v>473177.24989282218</v>
      </c>
      <c r="AE2656" s="13">
        <f t="shared" si="664"/>
        <v>281911.66064711695</v>
      </c>
      <c r="AF2656" s="13"/>
      <c r="AG2656" s="2">
        <f t="shared" si="659"/>
        <v>38616</v>
      </c>
      <c r="AH2656" s="3">
        <f t="shared" si="665"/>
        <v>2356.4074675457377</v>
      </c>
      <c r="AI2656" s="3">
        <f t="shared" si="666"/>
        <v>1403.9109921019119</v>
      </c>
      <c r="AJ2656" s="3">
        <f t="shared" si="685"/>
        <v>438638.02249529865</v>
      </c>
      <c r="AK2656" s="3">
        <f t="shared" si="686"/>
        <v>344197.85036330885</v>
      </c>
    </row>
    <row r="2657" spans="2:37" x14ac:dyDescent="0.2">
      <c r="B2657" s="5">
        <v>38617</v>
      </c>
      <c r="C2657" s="1">
        <v>269.11</v>
      </c>
      <c r="D2657" s="1">
        <f t="shared" si="687"/>
        <v>39</v>
      </c>
      <c r="E2657" s="1" t="b">
        <f t="shared" si="688"/>
        <v>0</v>
      </c>
      <c r="F2657" s="6">
        <f t="shared" si="689"/>
        <v>2.6453055141582027E-3</v>
      </c>
      <c r="G2657" s="8">
        <f t="shared" si="667"/>
        <v>1.4867463017262815E-3</v>
      </c>
      <c r="H2657" s="8">
        <f t="shared" si="668"/>
        <v>1.7906671573554851E-3</v>
      </c>
      <c r="I2657" s="8">
        <f t="shared" si="669"/>
        <v>1.5788110517554116E-3</v>
      </c>
      <c r="J2657" s="6">
        <f t="shared" si="670"/>
        <v>1.7320949752753184E-3</v>
      </c>
      <c r="K2657" s="6">
        <f t="shared" si="671"/>
        <v>1.3899024019122697E-3</v>
      </c>
      <c r="L2657" s="6">
        <f t="shared" si="672"/>
        <v>9.1792973625045172E-4</v>
      </c>
      <c r="M2657" s="9">
        <f t="shared" si="673"/>
        <v>0.85835148935176697</v>
      </c>
      <c r="N2657" s="9">
        <f t="shared" si="674"/>
        <v>1</v>
      </c>
      <c r="O2657" s="9">
        <f t="shared" si="675"/>
        <v>1</v>
      </c>
      <c r="P2657" s="9">
        <f t="shared" si="676"/>
        <v>0.95278382978392229</v>
      </c>
      <c r="Q2657" s="10">
        <f t="shared" si="677"/>
        <v>0.16727536576409255</v>
      </c>
      <c r="R2657" s="10">
        <f t="shared" si="660"/>
        <v>0.47825332579349145</v>
      </c>
      <c r="S2657" s="10">
        <f>_xlfn.PERCENTILE.INC($R$1519:R2657,0.75)</f>
        <v>0.80098876025950572</v>
      </c>
      <c r="T2657" s="10">
        <f t="shared" si="661"/>
        <v>0.80098876025950572</v>
      </c>
      <c r="U2657" s="11">
        <f t="shared" si="678"/>
        <v>0.47825332579349145</v>
      </c>
      <c r="V2657" s="10">
        <f t="shared" si="662"/>
        <v>0.99263595767100643</v>
      </c>
      <c r="W2657" s="10">
        <f t="shared" si="663"/>
        <v>0.47668759753880419</v>
      </c>
      <c r="X2657" s="10">
        <f t="shared" si="679"/>
        <v>0.59781665724186439</v>
      </c>
      <c r="Y2657" s="10">
        <f>_xlfn.PERCENTILE.INC($X$1519:X2657,0.75)</f>
        <v>1.0012359503243822</v>
      </c>
      <c r="Z2657" s="10">
        <f t="shared" si="680"/>
        <v>1.0012359503243822</v>
      </c>
      <c r="AA2657" s="10">
        <f t="shared" si="681"/>
        <v>0.59578447761588671</v>
      </c>
      <c r="AB2657" s="10">
        <f t="shared" si="682"/>
        <v>0.47317724989282217</v>
      </c>
      <c r="AC2657" s="10">
        <f t="shared" si="683"/>
        <v>0.28191166064711692</v>
      </c>
      <c r="AD2657" s="13">
        <f t="shared" si="684"/>
        <v>473177.24989282218</v>
      </c>
      <c r="AE2657" s="13">
        <f t="shared" si="664"/>
        <v>281911.66064711695</v>
      </c>
      <c r="AF2657" s="13"/>
      <c r="AG2657" s="2">
        <f t="shared" si="659"/>
        <v>38617</v>
      </c>
      <c r="AH2657" s="3">
        <f t="shared" si="665"/>
        <v>1251.6983883156963</v>
      </c>
      <c r="AI2657" s="3">
        <f t="shared" si="666"/>
        <v>745.74247041531441</v>
      </c>
      <c r="AJ2657" s="3">
        <f t="shared" si="685"/>
        <v>439889.72088361433</v>
      </c>
      <c r="AK2657" s="3">
        <f t="shared" si="686"/>
        <v>344943.59283372416</v>
      </c>
    </row>
    <row r="2658" spans="2:37" x14ac:dyDescent="0.2">
      <c r="B2658" s="5">
        <v>38618</v>
      </c>
      <c r="C2658" s="1">
        <v>270.22000000000003</v>
      </c>
      <c r="D2658" s="1">
        <f t="shared" si="687"/>
        <v>39</v>
      </c>
      <c r="E2658" s="1" t="b">
        <f t="shared" si="688"/>
        <v>0</v>
      </c>
      <c r="F2658" s="6">
        <f t="shared" si="689"/>
        <v>4.1247073687340485E-3</v>
      </c>
      <c r="G2658" s="8">
        <f t="shared" si="667"/>
        <v>1.5416457407664036E-3</v>
      </c>
      <c r="H2658" s="8">
        <f t="shared" si="668"/>
        <v>1.9004143504635859E-3</v>
      </c>
      <c r="I2658" s="8">
        <f t="shared" si="669"/>
        <v>1.5879514552846919E-3</v>
      </c>
      <c r="J2658" s="6">
        <f t="shared" si="670"/>
        <v>1.7324040470408694E-3</v>
      </c>
      <c r="K2658" s="6">
        <f t="shared" si="671"/>
        <v>1.3905958910270645E-3</v>
      </c>
      <c r="L2658" s="6">
        <f t="shared" si="672"/>
        <v>9.1858076187638848E-4</v>
      </c>
      <c r="M2658" s="9">
        <f t="shared" si="673"/>
        <v>0.88988809706355676</v>
      </c>
      <c r="N2658" s="9">
        <f t="shared" si="674"/>
        <v>1</v>
      </c>
      <c r="O2658" s="9">
        <f t="shared" si="675"/>
        <v>1</v>
      </c>
      <c r="P2658" s="9">
        <f t="shared" si="676"/>
        <v>0.96329603235451888</v>
      </c>
      <c r="Q2658" s="10">
        <f t="shared" si="677"/>
        <v>0.16688971717661166</v>
      </c>
      <c r="R2658" s="10">
        <f t="shared" si="660"/>
        <v>0.47935847308878654</v>
      </c>
      <c r="S2658" s="10">
        <f>_xlfn.PERCENTILE.INC($R$1519:R2658,0.75)</f>
        <v>0.80070289216298596</v>
      </c>
      <c r="T2658" s="10">
        <f t="shared" si="661"/>
        <v>0.80070289216298596</v>
      </c>
      <c r="U2658" s="11">
        <f t="shared" si="678"/>
        <v>0.47935847308878654</v>
      </c>
      <c r="V2658" s="10">
        <f t="shared" si="662"/>
        <v>0.99263595767100643</v>
      </c>
      <c r="W2658" s="10">
        <f t="shared" si="663"/>
        <v>0.47668759753880419</v>
      </c>
      <c r="X2658" s="10">
        <f t="shared" si="679"/>
        <v>0.59919809136098323</v>
      </c>
      <c r="Y2658" s="10">
        <f>_xlfn.PERCENTILE.INC($X$1519:X2658,0.75)</f>
        <v>1.0008786152037323</v>
      </c>
      <c r="Z2658" s="10">
        <f t="shared" si="680"/>
        <v>1.0008786152037323</v>
      </c>
      <c r="AA2658" s="10">
        <f t="shared" si="681"/>
        <v>0.59578447761588671</v>
      </c>
      <c r="AB2658" s="10">
        <f t="shared" si="682"/>
        <v>0.47317724989282217</v>
      </c>
      <c r="AC2658" s="10">
        <f t="shared" si="683"/>
        <v>0.28191166064711692</v>
      </c>
      <c r="AD2658" s="13">
        <f t="shared" si="684"/>
        <v>473177.24989282218</v>
      </c>
      <c r="AE2658" s="13">
        <f t="shared" si="664"/>
        <v>281911.66064711695</v>
      </c>
      <c r="AF2658" s="13"/>
      <c r="AG2658" s="2">
        <f t="shared" si="659"/>
        <v>38618</v>
      </c>
      <c r="AH2658" s="3">
        <f t="shared" si="665"/>
        <v>1951.717689350236</v>
      </c>
      <c r="AI2658" s="3">
        <f t="shared" si="666"/>
        <v>1162.8031040032158</v>
      </c>
      <c r="AJ2658" s="3">
        <f t="shared" si="685"/>
        <v>441841.43857296457</v>
      </c>
      <c r="AK2658" s="3">
        <f t="shared" si="686"/>
        <v>346106.39593772736</v>
      </c>
    </row>
    <row r="2659" spans="2:37" x14ac:dyDescent="0.2">
      <c r="B2659" s="5">
        <v>38621</v>
      </c>
      <c r="C2659" s="1">
        <v>272.04000000000002</v>
      </c>
      <c r="D2659" s="1">
        <f t="shared" si="687"/>
        <v>40</v>
      </c>
      <c r="E2659" s="1" t="b">
        <f t="shared" si="688"/>
        <v>1</v>
      </c>
      <c r="F2659" s="6">
        <f t="shared" si="689"/>
        <v>6.7352527570128107E-3</v>
      </c>
      <c r="G2659" s="8">
        <f t="shared" si="667"/>
        <v>1.6342326461209751E-3</v>
      </c>
      <c r="H2659" s="8">
        <f t="shared" si="668"/>
        <v>2.0089921823623416E-3</v>
      </c>
      <c r="I2659" s="8">
        <f t="shared" si="669"/>
        <v>1.6152237417615025E-3</v>
      </c>
      <c r="J2659" s="6">
        <f t="shared" si="670"/>
        <v>1.7327673613505888E-3</v>
      </c>
      <c r="K2659" s="6">
        <f t="shared" si="671"/>
        <v>1.3913890132375383E-3</v>
      </c>
      <c r="L2659" s="6">
        <f t="shared" si="672"/>
        <v>9.1925439702439913E-4</v>
      </c>
      <c r="M2659" s="9">
        <f t="shared" si="673"/>
        <v>0.94313448104608122</v>
      </c>
      <c r="N2659" s="9">
        <f t="shared" si="674"/>
        <v>1</v>
      </c>
      <c r="O2659" s="9">
        <f t="shared" si="675"/>
        <v>1</v>
      </c>
      <c r="P2659" s="9">
        <f t="shared" si="676"/>
        <v>0.98104482701536044</v>
      </c>
      <c r="Q2659" s="10">
        <f t="shared" si="677"/>
        <v>0.16662818289454678</v>
      </c>
      <c r="R2659" s="10">
        <f t="shared" si="660"/>
        <v>0.48011085886130822</v>
      </c>
      <c r="S2659" s="10">
        <f>_xlfn.PERCENTILE.INC($R$1519:R2659,0.75)</f>
        <v>0.80041702406646609</v>
      </c>
      <c r="T2659" s="10">
        <f t="shared" si="661"/>
        <v>0.80041702406646609</v>
      </c>
      <c r="U2659" s="11">
        <f t="shared" si="678"/>
        <v>0.48011085886130822</v>
      </c>
      <c r="V2659" s="10">
        <f t="shared" si="662"/>
        <v>0.96329603235451888</v>
      </c>
      <c r="W2659" s="10">
        <f t="shared" si="663"/>
        <v>0.47935847308878654</v>
      </c>
      <c r="X2659" s="10">
        <f t="shared" si="679"/>
        <v>0.60013857357663525</v>
      </c>
      <c r="Y2659" s="10">
        <f>_xlfn.PERCENTILE.INC($X$1519:X2659,0.75)</f>
        <v>1.0005212800830825</v>
      </c>
      <c r="Z2659" s="10">
        <f t="shared" si="680"/>
        <v>1.0005212800830825</v>
      </c>
      <c r="AA2659" s="10">
        <f t="shared" si="681"/>
        <v>0.60013857357663525</v>
      </c>
      <c r="AB2659" s="10">
        <f t="shared" si="682"/>
        <v>0.46176411520194849</v>
      </c>
      <c r="AC2659" s="10">
        <f t="shared" si="683"/>
        <v>0.27712245742617442</v>
      </c>
      <c r="AD2659" s="13">
        <f t="shared" si="684"/>
        <v>461764.1152019485</v>
      </c>
      <c r="AE2659" s="13">
        <f t="shared" si="664"/>
        <v>277122.45742617443</v>
      </c>
      <c r="AF2659" s="13"/>
      <c r="AG2659" s="2">
        <f t="shared" si="659"/>
        <v>38621</v>
      </c>
      <c r="AH2659" s="3">
        <f t="shared" si="665"/>
        <v>3186.96837689637</v>
      </c>
      <c r="AI2659" s="3">
        <f t="shared" si="666"/>
        <v>1898.7462896075542</v>
      </c>
      <c r="AJ2659" s="3">
        <f t="shared" si="685"/>
        <v>445028.40694986092</v>
      </c>
      <c r="AK2659" s="3">
        <f t="shared" si="686"/>
        <v>348005.1422273349</v>
      </c>
    </row>
    <row r="2660" spans="2:37" x14ac:dyDescent="0.2">
      <c r="B2660" s="5">
        <v>38622</v>
      </c>
      <c r="C2660" s="1">
        <v>273.41000000000003</v>
      </c>
      <c r="D2660" s="1">
        <f t="shared" si="687"/>
        <v>40</v>
      </c>
      <c r="E2660" s="1" t="b">
        <f t="shared" si="688"/>
        <v>0</v>
      </c>
      <c r="F2660" s="6">
        <f t="shared" si="689"/>
        <v>5.0360241141009787E-3</v>
      </c>
      <c r="G2660" s="8">
        <f t="shared" si="667"/>
        <v>1.7189278095788934E-3</v>
      </c>
      <c r="H2660" s="8">
        <f t="shared" si="668"/>
        <v>2.0097548097999856E-3</v>
      </c>
      <c r="I2660" s="8">
        <f t="shared" si="669"/>
        <v>1.6432088447358563E-3</v>
      </c>
      <c r="J2660" s="6">
        <f t="shared" si="670"/>
        <v>1.7331673582630022E-3</v>
      </c>
      <c r="K2660" s="6">
        <f t="shared" si="671"/>
        <v>1.3921797706485572E-3</v>
      </c>
      <c r="L2660" s="6">
        <f t="shared" si="672"/>
        <v>9.1995862586770414E-4</v>
      </c>
      <c r="M2660" s="9">
        <f t="shared" si="673"/>
        <v>0.99178408904586113</v>
      </c>
      <c r="N2660" s="9">
        <f t="shared" si="674"/>
        <v>1</v>
      </c>
      <c r="O2660" s="9">
        <f t="shared" si="675"/>
        <v>1</v>
      </c>
      <c r="P2660" s="9">
        <f t="shared" si="676"/>
        <v>0.99726136301528712</v>
      </c>
      <c r="Q2660" s="10">
        <f t="shared" si="677"/>
        <v>0.16657246380983481</v>
      </c>
      <c r="R2660" s="10">
        <f t="shared" si="660"/>
        <v>0.48027145766019835</v>
      </c>
      <c r="S2660" s="10">
        <f>_xlfn.PERCENTILE.INC($R$1519:R2660,0.75)</f>
        <v>0.80022983662940828</v>
      </c>
      <c r="T2660" s="10">
        <f t="shared" si="661"/>
        <v>0.80022983662940828</v>
      </c>
      <c r="U2660" s="11">
        <f t="shared" si="678"/>
        <v>0.48027145766019835</v>
      </c>
      <c r="V2660" s="10">
        <f t="shared" si="662"/>
        <v>0.96329603235451888</v>
      </c>
      <c r="W2660" s="10">
        <f t="shared" si="663"/>
        <v>0.47935847308878654</v>
      </c>
      <c r="X2660" s="10">
        <f t="shared" si="679"/>
        <v>0.60033932207524798</v>
      </c>
      <c r="Y2660" s="10">
        <f>_xlfn.PERCENTILE.INC($X$1519:X2660,0.75)</f>
        <v>1.0002872957867603</v>
      </c>
      <c r="Z2660" s="10">
        <f t="shared" si="680"/>
        <v>1.0002872957867603</v>
      </c>
      <c r="AA2660" s="10">
        <f t="shared" si="681"/>
        <v>0.60013857357663525</v>
      </c>
      <c r="AB2660" s="10">
        <f t="shared" si="682"/>
        <v>0.46176411520194849</v>
      </c>
      <c r="AC2660" s="10">
        <f t="shared" si="683"/>
        <v>0.27712245742617442</v>
      </c>
      <c r="AD2660" s="13">
        <f t="shared" si="684"/>
        <v>461764.1152019485</v>
      </c>
      <c r="AE2660" s="13">
        <f t="shared" si="664"/>
        <v>277122.45742617443</v>
      </c>
      <c r="AF2660" s="13"/>
      <c r="AG2660" s="2">
        <f t="shared" si="659"/>
        <v>38622</v>
      </c>
      <c r="AH2660" s="3">
        <f t="shared" si="665"/>
        <v>2325.4552191835151</v>
      </c>
      <c r="AI2660" s="3">
        <f t="shared" si="666"/>
        <v>1395.5953781571363</v>
      </c>
      <c r="AJ2660" s="3">
        <f t="shared" si="685"/>
        <v>447353.86216904444</v>
      </c>
      <c r="AK2660" s="3">
        <f t="shared" si="686"/>
        <v>349400.73760549206</v>
      </c>
    </row>
    <row r="2661" spans="2:37" x14ac:dyDescent="0.2">
      <c r="B2661" s="5">
        <v>38623</v>
      </c>
      <c r="C2661" s="1">
        <v>273.35000000000002</v>
      </c>
      <c r="D2661" s="1">
        <f t="shared" si="687"/>
        <v>40</v>
      </c>
      <c r="E2661" s="1" t="b">
        <f t="shared" si="688"/>
        <v>0</v>
      </c>
      <c r="F2661" s="6">
        <f t="shared" si="689"/>
        <v>-2.1945064189310415E-4</v>
      </c>
      <c r="G2661" s="8">
        <f t="shared" si="667"/>
        <v>1.7513181884559856E-3</v>
      </c>
      <c r="H2661" s="8">
        <f t="shared" si="668"/>
        <v>1.9792822088319701E-3</v>
      </c>
      <c r="I2661" s="8">
        <f t="shared" si="669"/>
        <v>1.636767379927604E-3</v>
      </c>
      <c r="J2661" s="6">
        <f t="shared" si="670"/>
        <v>1.7335816888515443E-3</v>
      </c>
      <c r="K2661" s="6">
        <f t="shared" si="671"/>
        <v>1.3929402574811051E-3</v>
      </c>
      <c r="L2661" s="6">
        <f t="shared" si="672"/>
        <v>9.2064838579996103E-4</v>
      </c>
      <c r="M2661" s="9">
        <f t="shared" si="673"/>
        <v>1</v>
      </c>
      <c r="N2661" s="9">
        <f t="shared" si="674"/>
        <v>1</v>
      </c>
      <c r="O2661" s="9">
        <f t="shared" si="675"/>
        <v>1</v>
      </c>
      <c r="P2661" s="9">
        <f t="shared" si="676"/>
        <v>1</v>
      </c>
      <c r="Q2661" s="10">
        <f t="shared" si="677"/>
        <v>0.16635940813987693</v>
      </c>
      <c r="R2661" s="10">
        <f t="shared" si="660"/>
        <v>0.48088653893704086</v>
      </c>
      <c r="S2661" s="10">
        <f>_xlfn.PERCENTILE.INC($R$1519:R2661,0.75)</f>
        <v>0.80004264919235046</v>
      </c>
      <c r="T2661" s="10">
        <f t="shared" si="661"/>
        <v>0.80004264919235046</v>
      </c>
      <c r="U2661" s="11">
        <f t="shared" si="678"/>
        <v>0.48088653893704086</v>
      </c>
      <c r="V2661" s="10">
        <f t="shared" si="662"/>
        <v>0.96329603235451888</v>
      </c>
      <c r="W2661" s="10">
        <f t="shared" si="663"/>
        <v>0.47935847308878654</v>
      </c>
      <c r="X2661" s="10">
        <f t="shared" si="679"/>
        <v>0.60110817367130109</v>
      </c>
      <c r="Y2661" s="10">
        <f>_xlfn.PERCENTILE.INC($X$1519:X2661,0.75)</f>
        <v>1.0000533114904382</v>
      </c>
      <c r="Z2661" s="10">
        <f t="shared" si="680"/>
        <v>1.0000533114904382</v>
      </c>
      <c r="AA2661" s="10">
        <f t="shared" si="681"/>
        <v>0.60013857357663525</v>
      </c>
      <c r="AB2661" s="10">
        <f t="shared" si="682"/>
        <v>0.46176411520194849</v>
      </c>
      <c r="AC2661" s="10">
        <f t="shared" si="683"/>
        <v>0.27712245742617442</v>
      </c>
      <c r="AD2661" s="13">
        <f t="shared" si="684"/>
        <v>461764.1152019485</v>
      </c>
      <c r="AE2661" s="13">
        <f t="shared" si="664"/>
        <v>277122.45742617443</v>
      </c>
      <c r="AF2661" s="13"/>
      <c r="AG2661" s="2">
        <f t="shared" si="659"/>
        <v>38623</v>
      </c>
      <c r="AH2661" s="3">
        <f t="shared" si="665"/>
        <v>-101.33443148426889</v>
      </c>
      <c r="AI2661" s="3">
        <f t="shared" si="666"/>
        <v>-60.814701165168401</v>
      </c>
      <c r="AJ2661" s="3">
        <f t="shared" si="685"/>
        <v>447252.52773756016</v>
      </c>
      <c r="AK2661" s="3">
        <f t="shared" si="686"/>
        <v>349339.92290432687</v>
      </c>
    </row>
    <row r="2662" spans="2:37" x14ac:dyDescent="0.2">
      <c r="B2662" s="5">
        <v>38624</v>
      </c>
      <c r="C2662" s="1">
        <v>275.58</v>
      </c>
      <c r="D2662" s="1">
        <f t="shared" si="687"/>
        <v>40</v>
      </c>
      <c r="E2662" s="1" t="b">
        <f t="shared" si="688"/>
        <v>0</v>
      </c>
      <c r="F2662" s="6">
        <f t="shared" si="689"/>
        <v>8.1580391439544098E-3</v>
      </c>
      <c r="G2662" s="8">
        <f t="shared" si="667"/>
        <v>1.8950369514249318E-3</v>
      </c>
      <c r="H2662" s="8">
        <f t="shared" si="668"/>
        <v>2.0172672351849402E-3</v>
      </c>
      <c r="I2662" s="8">
        <f t="shared" si="669"/>
        <v>1.672221248819387E-3</v>
      </c>
      <c r="J2662" s="6">
        <f t="shared" si="670"/>
        <v>1.7340891084930336E-3</v>
      </c>
      <c r="K2662" s="6">
        <f t="shared" si="671"/>
        <v>1.3937373237153567E-3</v>
      </c>
      <c r="L2662" s="6">
        <f t="shared" si="672"/>
        <v>9.2136063395580482E-4</v>
      </c>
      <c r="M2662" s="9">
        <f t="shared" si="673"/>
        <v>1</v>
      </c>
      <c r="N2662" s="9">
        <f t="shared" si="674"/>
        <v>1</v>
      </c>
      <c r="O2662" s="9">
        <f t="shared" si="675"/>
        <v>1</v>
      </c>
      <c r="P2662" s="9">
        <f t="shared" si="676"/>
        <v>1</v>
      </c>
      <c r="Q2662" s="10">
        <f t="shared" si="677"/>
        <v>0.16622396729676395</v>
      </c>
      <c r="R2662" s="10">
        <f t="shared" si="660"/>
        <v>0.48127836978631328</v>
      </c>
      <c r="S2662" s="10">
        <f>_xlfn.PERCENTILE.INC($R$1519:R2662,0.75)</f>
        <v>0.79985546175529276</v>
      </c>
      <c r="T2662" s="10">
        <f t="shared" si="661"/>
        <v>0.79985546175529276</v>
      </c>
      <c r="U2662" s="11">
        <f t="shared" si="678"/>
        <v>0.48127836978631328</v>
      </c>
      <c r="V2662" s="10">
        <f t="shared" si="662"/>
        <v>0.96329603235451888</v>
      </c>
      <c r="W2662" s="10">
        <f t="shared" si="663"/>
        <v>0.47935847308878654</v>
      </c>
      <c r="X2662" s="10">
        <f t="shared" si="679"/>
        <v>0.60159796223289164</v>
      </c>
      <c r="Y2662" s="10">
        <f>_xlfn.PERCENTILE.INC($X$1519:X2662,0.75)</f>
        <v>0.99981932719411593</v>
      </c>
      <c r="Z2662" s="10">
        <f t="shared" si="680"/>
        <v>0.99981932719411593</v>
      </c>
      <c r="AA2662" s="10">
        <f t="shared" si="681"/>
        <v>0.60013857357663525</v>
      </c>
      <c r="AB2662" s="10">
        <f t="shared" si="682"/>
        <v>0.46176411520194849</v>
      </c>
      <c r="AC2662" s="10">
        <f t="shared" si="683"/>
        <v>0.27712245742617442</v>
      </c>
      <c r="AD2662" s="13">
        <f t="shared" si="684"/>
        <v>461764.1152019485</v>
      </c>
      <c r="AE2662" s="13">
        <f t="shared" si="664"/>
        <v>277122.45742617443</v>
      </c>
      <c r="AF2662" s="13"/>
      <c r="AG2662" s="2">
        <f t="shared" si="659"/>
        <v>38624</v>
      </c>
      <c r="AH2662" s="3">
        <f t="shared" si="665"/>
        <v>3767.0897270909695</v>
      </c>
      <c r="AI2662" s="3">
        <f t="shared" si="666"/>
        <v>2260.7758553515705</v>
      </c>
      <c r="AJ2662" s="3">
        <f t="shared" si="685"/>
        <v>451019.61746465112</v>
      </c>
      <c r="AK2662" s="3">
        <f t="shared" si="686"/>
        <v>351600.69875967846</v>
      </c>
    </row>
    <row r="2663" spans="2:37" x14ac:dyDescent="0.2">
      <c r="B2663" s="5">
        <v>38625</v>
      </c>
      <c r="C2663" s="1">
        <v>277.22000000000003</v>
      </c>
      <c r="D2663" s="1">
        <f t="shared" si="687"/>
        <v>40</v>
      </c>
      <c r="E2663" s="1" t="b">
        <f t="shared" si="688"/>
        <v>0</v>
      </c>
      <c r="F2663" s="6">
        <f t="shared" si="689"/>
        <v>5.9510849843966707E-3</v>
      </c>
      <c r="G2663" s="8">
        <f t="shared" si="667"/>
        <v>1.9989520104904774E-3</v>
      </c>
      <c r="H2663" s="8">
        <f t="shared" si="668"/>
        <v>2.0837380610867077E-3</v>
      </c>
      <c r="I2663" s="8">
        <f t="shared" si="669"/>
        <v>1.7070007231240187E-3</v>
      </c>
      <c r="J2663" s="6">
        <f t="shared" si="670"/>
        <v>1.7346856086469676E-3</v>
      </c>
      <c r="K2663" s="6">
        <f t="shared" si="671"/>
        <v>1.3945903182277608E-3</v>
      </c>
      <c r="L2663" s="6">
        <f t="shared" si="672"/>
        <v>9.2209597851595181E-4</v>
      </c>
      <c r="M2663" s="9">
        <f t="shared" si="673"/>
        <v>1</v>
      </c>
      <c r="N2663" s="9">
        <f t="shared" si="674"/>
        <v>1</v>
      </c>
      <c r="O2663" s="9">
        <f t="shared" si="675"/>
        <v>1</v>
      </c>
      <c r="P2663" s="9">
        <f t="shared" si="676"/>
        <v>1</v>
      </c>
      <c r="Q2663" s="10">
        <f t="shared" si="677"/>
        <v>0.16425860413995341</v>
      </c>
      <c r="R2663" s="10">
        <f t="shared" si="660"/>
        <v>0.48703689172859116</v>
      </c>
      <c r="S2663" s="10">
        <f>_xlfn.PERCENTILE.INC($R$1519:R2663,0.75)</f>
        <v>0.79966827431823495</v>
      </c>
      <c r="T2663" s="10">
        <f t="shared" si="661"/>
        <v>0.79966827431823495</v>
      </c>
      <c r="U2663" s="11">
        <f t="shared" si="678"/>
        <v>0.48703689172859116</v>
      </c>
      <c r="V2663" s="10">
        <f t="shared" si="662"/>
        <v>0.96329603235451888</v>
      </c>
      <c r="W2663" s="10">
        <f t="shared" si="663"/>
        <v>0.47935847308878654</v>
      </c>
      <c r="X2663" s="10">
        <f t="shared" si="679"/>
        <v>0.60879611466073891</v>
      </c>
      <c r="Y2663" s="10">
        <f>_xlfn.PERCENTILE.INC($X$1519:X2663,0.75)</f>
        <v>0.99958534289779377</v>
      </c>
      <c r="Z2663" s="10">
        <f t="shared" si="680"/>
        <v>0.99958534289779377</v>
      </c>
      <c r="AA2663" s="10">
        <f t="shared" si="681"/>
        <v>0.60013857357663525</v>
      </c>
      <c r="AB2663" s="10">
        <f t="shared" si="682"/>
        <v>0.46176411520194849</v>
      </c>
      <c r="AC2663" s="10">
        <f t="shared" si="683"/>
        <v>0.27712245742617442</v>
      </c>
      <c r="AD2663" s="13">
        <f t="shared" si="684"/>
        <v>461764.1152019485</v>
      </c>
      <c r="AE2663" s="13">
        <f t="shared" si="664"/>
        <v>277122.45742617443</v>
      </c>
      <c r="AF2663" s="13"/>
      <c r="AG2663" s="2">
        <f t="shared" si="659"/>
        <v>38625</v>
      </c>
      <c r="AH2663" s="3">
        <f t="shared" si="665"/>
        <v>2747.9974923115301</v>
      </c>
      <c r="AI2663" s="3">
        <f t="shared" si="666"/>
        <v>1649.1792952280123</v>
      </c>
      <c r="AJ2663" s="3">
        <f t="shared" si="685"/>
        <v>453767.61495696264</v>
      </c>
      <c r="AK2663" s="3">
        <f t="shared" si="686"/>
        <v>353249.8780549065</v>
      </c>
    </row>
    <row r="2664" spans="2:37" x14ac:dyDescent="0.2">
      <c r="B2664" s="5">
        <v>38628</v>
      </c>
      <c r="C2664" s="1">
        <v>275.06</v>
      </c>
      <c r="D2664" s="1">
        <f t="shared" si="687"/>
        <v>41</v>
      </c>
      <c r="E2664" s="1" t="b">
        <f t="shared" si="688"/>
        <v>1</v>
      </c>
      <c r="F2664" s="6">
        <f t="shared" si="689"/>
        <v>-7.7916456244139232E-3</v>
      </c>
      <c r="G2664" s="8">
        <f t="shared" si="667"/>
        <v>1.7177484645575574E-3</v>
      </c>
      <c r="H2664" s="8">
        <f t="shared" si="668"/>
        <v>1.9528096561807293E-3</v>
      </c>
      <c r="I2664" s="8">
        <f t="shared" si="669"/>
        <v>1.650229299381605E-3</v>
      </c>
      <c r="J2664" s="6">
        <f t="shared" si="670"/>
        <v>1.7350914463783154E-3</v>
      </c>
      <c r="K2664" s="6">
        <f t="shared" si="671"/>
        <v>1.395320275028598E-3</v>
      </c>
      <c r="L2664" s="6">
        <f t="shared" si="672"/>
        <v>9.228133671260073E-4</v>
      </c>
      <c r="M2664" s="9">
        <f t="shared" si="673"/>
        <v>0.99000457188757496</v>
      </c>
      <c r="N2664" s="9">
        <f t="shared" si="674"/>
        <v>1</v>
      </c>
      <c r="O2664" s="9">
        <f t="shared" si="675"/>
        <v>1</v>
      </c>
      <c r="P2664" s="9">
        <f t="shared" si="676"/>
        <v>0.99666819062919165</v>
      </c>
      <c r="Q2664" s="10">
        <f t="shared" si="677"/>
        <v>0.16538948270047782</v>
      </c>
      <c r="R2664" s="10">
        <f t="shared" si="660"/>
        <v>0.48370669460815041</v>
      </c>
      <c r="S2664" s="10">
        <f>_xlfn.PERCENTILE.INC($R$1519:R2664,0.75)</f>
        <v>0.79958511544530009</v>
      </c>
      <c r="T2664" s="10">
        <f t="shared" si="661"/>
        <v>0.79958511544530009</v>
      </c>
      <c r="U2664" s="11">
        <f t="shared" si="678"/>
        <v>0.48370669460815041</v>
      </c>
      <c r="V2664" s="10">
        <f t="shared" si="662"/>
        <v>1</v>
      </c>
      <c r="W2664" s="10">
        <f t="shared" si="663"/>
        <v>0.48703689172859116</v>
      </c>
      <c r="X2664" s="10">
        <f t="shared" si="679"/>
        <v>0.6046333682601881</v>
      </c>
      <c r="Y2664" s="10">
        <f>_xlfn.PERCENTILE.INC($X$1519:X2664,0.75)</f>
        <v>0.99948139430662519</v>
      </c>
      <c r="Z2664" s="10">
        <f t="shared" si="680"/>
        <v>0.99948139430662519</v>
      </c>
      <c r="AA2664" s="10">
        <f t="shared" si="681"/>
        <v>0.6046333682601881</v>
      </c>
      <c r="AB2664" s="10">
        <f t="shared" si="682"/>
        <v>0.48703689172859116</v>
      </c>
      <c r="AC2664" s="10">
        <f t="shared" si="683"/>
        <v>0.2944787563128306</v>
      </c>
      <c r="AD2664" s="13">
        <f t="shared" si="684"/>
        <v>487036.89172859117</v>
      </c>
      <c r="AE2664" s="13">
        <f t="shared" si="664"/>
        <v>294478.75631283061</v>
      </c>
      <c r="AF2664" s="13"/>
      <c r="AG2664" s="2">
        <f t="shared" si="659"/>
        <v>38628</v>
      </c>
      <c r="AH2664" s="3">
        <f t="shared" si="665"/>
        <v>-3597.9023477246287</v>
      </c>
      <c r="AI2664" s="3">
        <f t="shared" si="666"/>
        <v>-2159.2399828314856</v>
      </c>
      <c r="AJ2664" s="3">
        <f t="shared" si="685"/>
        <v>450169.71260923799</v>
      </c>
      <c r="AK2664" s="3">
        <f t="shared" si="686"/>
        <v>351090.63807207503</v>
      </c>
    </row>
    <row r="2665" spans="2:37" x14ac:dyDescent="0.2">
      <c r="B2665" s="5">
        <v>38629</v>
      </c>
      <c r="C2665" s="1">
        <v>275.35000000000002</v>
      </c>
      <c r="D2665" s="1">
        <f t="shared" si="687"/>
        <v>41</v>
      </c>
      <c r="E2665" s="1" t="b">
        <f t="shared" si="688"/>
        <v>0</v>
      </c>
      <c r="F2665" s="6">
        <f t="shared" si="689"/>
        <v>1.0543154220898909E-3</v>
      </c>
      <c r="G2665" s="8">
        <f t="shared" si="667"/>
        <v>1.6436663944135108E-3</v>
      </c>
      <c r="H2665" s="8">
        <f t="shared" si="668"/>
        <v>1.9906230841782091E-3</v>
      </c>
      <c r="I2665" s="8">
        <f t="shared" si="669"/>
        <v>1.6420444950750461E-3</v>
      </c>
      <c r="J2665" s="6">
        <f t="shared" si="670"/>
        <v>1.7354454065981271E-3</v>
      </c>
      <c r="K2665" s="6">
        <f t="shared" si="671"/>
        <v>1.3960860712728381E-3</v>
      </c>
      <c r="L2665" s="6">
        <f t="shared" si="672"/>
        <v>9.2349971928874525E-4</v>
      </c>
      <c r="M2665" s="9">
        <f t="shared" si="673"/>
        <v>0.94711501045456437</v>
      </c>
      <c r="N2665" s="9">
        <f t="shared" si="674"/>
        <v>1</v>
      </c>
      <c r="O2665" s="9">
        <f t="shared" si="675"/>
        <v>1</v>
      </c>
      <c r="P2665" s="9">
        <f t="shared" si="676"/>
        <v>0.98237167015152149</v>
      </c>
      <c r="Q2665" s="10">
        <f t="shared" si="677"/>
        <v>0.16368504362915731</v>
      </c>
      <c r="R2665" s="10">
        <f t="shared" si="660"/>
        <v>0.48874349315168314</v>
      </c>
      <c r="S2665" s="10">
        <f>_xlfn.PERCENTILE.INC($R$1519:R2665,0.75)</f>
        <v>0.79950195657236511</v>
      </c>
      <c r="T2665" s="10">
        <f t="shared" si="661"/>
        <v>0.79950195657236511</v>
      </c>
      <c r="U2665" s="11">
        <f t="shared" si="678"/>
        <v>0.48874349315168314</v>
      </c>
      <c r="V2665" s="10">
        <f t="shared" si="662"/>
        <v>1</v>
      </c>
      <c r="W2665" s="10">
        <f t="shared" si="663"/>
        <v>0.48703689172859116</v>
      </c>
      <c r="X2665" s="10">
        <f t="shared" si="679"/>
        <v>0.61092936643960394</v>
      </c>
      <c r="Y2665" s="10">
        <f>_xlfn.PERCENTILE.INC($X$1519:X2665,0.75)</f>
        <v>0.9993774457154565</v>
      </c>
      <c r="Z2665" s="10">
        <f t="shared" si="680"/>
        <v>0.9993774457154565</v>
      </c>
      <c r="AA2665" s="10">
        <f t="shared" si="681"/>
        <v>0.6046333682601881</v>
      </c>
      <c r="AB2665" s="10">
        <f t="shared" si="682"/>
        <v>0.48703689172859116</v>
      </c>
      <c r="AC2665" s="10">
        <f t="shared" si="683"/>
        <v>0.2944787563128306</v>
      </c>
      <c r="AD2665" s="13">
        <f t="shared" si="684"/>
        <v>487036.89172859117</v>
      </c>
      <c r="AE2665" s="13">
        <f t="shared" si="664"/>
        <v>294478.75631283061</v>
      </c>
      <c r="AF2665" s="13"/>
      <c r="AG2665" s="2">
        <f t="shared" si="659"/>
        <v>38629</v>
      </c>
      <c r="AH2665" s="3">
        <f t="shared" si="665"/>
        <v>513.49050607617812</v>
      </c>
      <c r="AI2665" s="3">
        <f t="shared" si="666"/>
        <v>310.47349425846812</v>
      </c>
      <c r="AJ2665" s="3">
        <f t="shared" si="685"/>
        <v>450683.20311531419</v>
      </c>
      <c r="AK2665" s="3">
        <f t="shared" si="686"/>
        <v>351401.11156633351</v>
      </c>
    </row>
    <row r="2666" spans="2:37" x14ac:dyDescent="0.2">
      <c r="B2666" s="5">
        <v>38630</v>
      </c>
      <c r="C2666" s="1">
        <v>270.91000000000003</v>
      </c>
      <c r="D2666" s="1">
        <f t="shared" si="687"/>
        <v>41</v>
      </c>
      <c r="E2666" s="1" t="b">
        <f t="shared" si="688"/>
        <v>0</v>
      </c>
      <c r="F2666" s="6">
        <f t="shared" si="689"/>
        <v>-1.6124931904848316E-2</v>
      </c>
      <c r="G2666" s="8">
        <f t="shared" si="667"/>
        <v>1.2606393100009297E-3</v>
      </c>
      <c r="H2666" s="8">
        <f t="shared" si="668"/>
        <v>1.779086684758653E-3</v>
      </c>
      <c r="I2666" s="8">
        <f t="shared" si="669"/>
        <v>1.5321605124146661E-3</v>
      </c>
      <c r="J2666" s="6">
        <f t="shared" si="670"/>
        <v>1.7356212070318148E-3</v>
      </c>
      <c r="K2666" s="6">
        <f t="shared" si="671"/>
        <v>1.3966651831958997E-3</v>
      </c>
      <c r="L2666" s="6">
        <f t="shared" si="672"/>
        <v>9.240395546570928E-4</v>
      </c>
      <c r="M2666" s="9">
        <f t="shared" si="673"/>
        <v>0.72633320271352364</v>
      </c>
      <c r="N2666" s="9">
        <f t="shared" si="674"/>
        <v>1</v>
      </c>
      <c r="O2666" s="9">
        <f t="shared" si="675"/>
        <v>1</v>
      </c>
      <c r="P2666" s="9">
        <f t="shared" si="676"/>
        <v>0.90877773423784125</v>
      </c>
      <c r="Q2666" s="10">
        <f t="shared" si="677"/>
        <v>0.16714925006509462</v>
      </c>
      <c r="R2666" s="10">
        <f t="shared" si="660"/>
        <v>0.4786141724766626</v>
      </c>
      <c r="S2666" s="10">
        <f>_xlfn.PERCENTILE.INC($R$1519:R2666,0.75)</f>
        <v>0.79941879769943025</v>
      </c>
      <c r="T2666" s="10">
        <f t="shared" si="661"/>
        <v>0.79941879769943025</v>
      </c>
      <c r="U2666" s="11">
        <f t="shared" si="678"/>
        <v>0.4786141724766626</v>
      </c>
      <c r="V2666" s="10">
        <f t="shared" si="662"/>
        <v>1</v>
      </c>
      <c r="W2666" s="10">
        <f t="shared" si="663"/>
        <v>0.48703689172859116</v>
      </c>
      <c r="X2666" s="10">
        <f t="shared" si="679"/>
        <v>0.59826771559582825</v>
      </c>
      <c r="Y2666" s="10">
        <f>_xlfn.PERCENTILE.INC($X$1519:X2666,0.75)</f>
        <v>0.99927349712428792</v>
      </c>
      <c r="Z2666" s="10">
        <f t="shared" si="680"/>
        <v>0.99927349712428792</v>
      </c>
      <c r="AA2666" s="10">
        <f t="shared" si="681"/>
        <v>0.6046333682601881</v>
      </c>
      <c r="AB2666" s="10">
        <f t="shared" si="682"/>
        <v>0.48703689172859116</v>
      </c>
      <c r="AC2666" s="10">
        <f t="shared" si="683"/>
        <v>0.2944787563128306</v>
      </c>
      <c r="AD2666" s="13">
        <f t="shared" si="684"/>
        <v>487036.89172859117</v>
      </c>
      <c r="AE2666" s="13">
        <f t="shared" si="664"/>
        <v>294478.75631283061</v>
      </c>
      <c r="AF2666" s="13"/>
      <c r="AG2666" s="2">
        <f t="shared" si="659"/>
        <v>38630</v>
      </c>
      <c r="AH2666" s="3">
        <f t="shared" si="665"/>
        <v>-7853.436714272515</v>
      </c>
      <c r="AI2666" s="3">
        <f t="shared" si="666"/>
        <v>-4748.4498929688152</v>
      </c>
      <c r="AJ2666" s="3">
        <f t="shared" si="685"/>
        <v>442829.76640104165</v>
      </c>
      <c r="AK2666" s="3">
        <f t="shared" si="686"/>
        <v>346652.6616733647</v>
      </c>
    </row>
    <row r="2667" spans="2:37" x14ac:dyDescent="0.2">
      <c r="B2667" s="5">
        <v>38631</v>
      </c>
      <c r="C2667" s="1">
        <v>271.29000000000002</v>
      </c>
      <c r="D2667" s="1">
        <f t="shared" si="687"/>
        <v>41</v>
      </c>
      <c r="E2667" s="1" t="b">
        <f t="shared" si="688"/>
        <v>0</v>
      </c>
      <c r="F2667" s="6">
        <f t="shared" si="689"/>
        <v>1.4026798567789989E-3</v>
      </c>
      <c r="G2667" s="8">
        <f t="shared" si="667"/>
        <v>1.2246915153273695E-3</v>
      </c>
      <c r="H2667" s="8">
        <f t="shared" si="668"/>
        <v>1.7278420265501363E-3</v>
      </c>
      <c r="I2667" s="8">
        <f t="shared" si="669"/>
        <v>1.5283008323794002E-3</v>
      </c>
      <c r="J2667" s="6">
        <f t="shared" si="670"/>
        <v>1.7357851560075163E-3</v>
      </c>
      <c r="K2667" s="6">
        <f t="shared" si="671"/>
        <v>1.3972025497974961E-3</v>
      </c>
      <c r="L2667" s="6">
        <f t="shared" si="672"/>
        <v>9.2460243601256509E-4</v>
      </c>
      <c r="M2667" s="9">
        <f t="shared" si="673"/>
        <v>0.70555478083721235</v>
      </c>
      <c r="N2667" s="9">
        <f t="shared" si="674"/>
        <v>1</v>
      </c>
      <c r="O2667" s="9">
        <f t="shared" si="675"/>
        <v>1</v>
      </c>
      <c r="P2667" s="9">
        <f t="shared" si="676"/>
        <v>0.90185159361240419</v>
      </c>
      <c r="Q2667" s="10">
        <f t="shared" si="677"/>
        <v>0.16668657651884033</v>
      </c>
      <c r="R2667" s="10">
        <f t="shared" si="660"/>
        <v>0.47994266647475192</v>
      </c>
      <c r="S2667" s="10">
        <f>_xlfn.PERCENTILE.INC($R$1519:R2667,0.75)</f>
        <v>0.79933563882649539</v>
      </c>
      <c r="T2667" s="10">
        <f t="shared" si="661"/>
        <v>0.79933563882649539</v>
      </c>
      <c r="U2667" s="11">
        <f t="shared" si="678"/>
        <v>0.47994266647475192</v>
      </c>
      <c r="V2667" s="10">
        <f t="shared" si="662"/>
        <v>1</v>
      </c>
      <c r="W2667" s="10">
        <f t="shared" si="663"/>
        <v>0.48703689172859116</v>
      </c>
      <c r="X2667" s="10">
        <f t="shared" si="679"/>
        <v>0.59992833309343996</v>
      </c>
      <c r="Y2667" s="10">
        <f>_xlfn.PERCENTILE.INC($X$1519:X2667,0.75)</f>
        <v>0.99916954853311934</v>
      </c>
      <c r="Z2667" s="10">
        <f t="shared" si="680"/>
        <v>0.99916954853311934</v>
      </c>
      <c r="AA2667" s="10">
        <f t="shared" si="681"/>
        <v>0.6046333682601881</v>
      </c>
      <c r="AB2667" s="10">
        <f t="shared" si="682"/>
        <v>0.48703689172859116</v>
      </c>
      <c r="AC2667" s="10">
        <f t="shared" si="683"/>
        <v>0.2944787563128306</v>
      </c>
      <c r="AD2667" s="13">
        <f t="shared" si="684"/>
        <v>487036.89172859117</v>
      </c>
      <c r="AE2667" s="13">
        <f t="shared" si="664"/>
        <v>294478.75631283061</v>
      </c>
      <c r="AF2667" s="13"/>
      <c r="AG2667" s="2">
        <f t="shared" si="659"/>
        <v>38631</v>
      </c>
      <c r="AH2667" s="3">
        <f t="shared" si="665"/>
        <v>683.15683753594908</v>
      </c>
      <c r="AI2667" s="3">
        <f t="shared" si="666"/>
        <v>413.05941972933897</v>
      </c>
      <c r="AJ2667" s="3">
        <f t="shared" si="685"/>
        <v>443512.92323857761</v>
      </c>
      <c r="AK2667" s="3">
        <f t="shared" si="686"/>
        <v>347065.72109309403</v>
      </c>
    </row>
    <row r="2668" spans="2:37" x14ac:dyDescent="0.2">
      <c r="B2668" s="5">
        <v>38632</v>
      </c>
      <c r="C2668" s="1">
        <v>272.88</v>
      </c>
      <c r="D2668" s="1">
        <f t="shared" si="687"/>
        <v>41</v>
      </c>
      <c r="E2668" s="1" t="b">
        <f t="shared" si="688"/>
        <v>0</v>
      </c>
      <c r="F2668" s="6">
        <f t="shared" si="689"/>
        <v>5.8608868738250219E-3</v>
      </c>
      <c r="G2668" s="8">
        <f t="shared" si="667"/>
        <v>1.3985316331868727E-3</v>
      </c>
      <c r="H2668" s="8">
        <f t="shared" si="668"/>
        <v>1.7499525581850751E-3</v>
      </c>
      <c r="I2668" s="8">
        <f t="shared" si="669"/>
        <v>1.5506427548186291E-3</v>
      </c>
      <c r="J2668" s="6">
        <f t="shared" si="670"/>
        <v>1.7360233205157491E-3</v>
      </c>
      <c r="K2668" s="6">
        <f t="shared" si="671"/>
        <v>1.3977552225040073E-3</v>
      </c>
      <c r="L2668" s="6">
        <f t="shared" si="672"/>
        <v>9.2516894282062721E-4</v>
      </c>
      <c r="M2668" s="9">
        <f t="shared" si="673"/>
        <v>0.80559495754434207</v>
      </c>
      <c r="N2668" s="9">
        <f t="shared" si="674"/>
        <v>1</v>
      </c>
      <c r="O2668" s="9">
        <f t="shared" si="675"/>
        <v>1</v>
      </c>
      <c r="P2668" s="9">
        <f t="shared" si="676"/>
        <v>0.93519831918144736</v>
      </c>
      <c r="Q2668" s="10">
        <f t="shared" si="677"/>
        <v>0.1664317698688009</v>
      </c>
      <c r="R2668" s="10">
        <f t="shared" si="660"/>
        <v>0.48067745757354169</v>
      </c>
      <c r="S2668" s="10">
        <f>_xlfn.PERCENTILE.INC($R$1519:R2668,0.75)</f>
        <v>0.79916212492896566</v>
      </c>
      <c r="T2668" s="10">
        <f t="shared" si="661"/>
        <v>0.79916212492896566</v>
      </c>
      <c r="U2668" s="11">
        <f t="shared" si="678"/>
        <v>0.48067745757354169</v>
      </c>
      <c r="V2668" s="10">
        <f t="shared" si="662"/>
        <v>1</v>
      </c>
      <c r="W2668" s="10">
        <f t="shared" si="663"/>
        <v>0.48703689172859116</v>
      </c>
      <c r="X2668" s="10">
        <f t="shared" si="679"/>
        <v>0.60084682196692718</v>
      </c>
      <c r="Y2668" s="10">
        <f>_xlfn.PERCENTILE.INC($X$1519:X2668,0.75)</f>
        <v>0.99895265616120721</v>
      </c>
      <c r="Z2668" s="10">
        <f t="shared" si="680"/>
        <v>0.99895265616120721</v>
      </c>
      <c r="AA2668" s="10">
        <f t="shared" si="681"/>
        <v>0.6046333682601881</v>
      </c>
      <c r="AB2668" s="10">
        <f t="shared" si="682"/>
        <v>0.48703689172859116</v>
      </c>
      <c r="AC2668" s="10">
        <f t="shared" si="683"/>
        <v>0.2944787563128306</v>
      </c>
      <c r="AD2668" s="13">
        <f t="shared" si="684"/>
        <v>487036.89172859117</v>
      </c>
      <c r="AE2668" s="13">
        <f t="shared" si="664"/>
        <v>294478.75631283061</v>
      </c>
      <c r="AF2668" s="13"/>
      <c r="AG2668" s="2">
        <f t="shared" si="659"/>
        <v>38632</v>
      </c>
      <c r="AH2668" s="3">
        <f t="shared" si="665"/>
        <v>2854.4681258006385</v>
      </c>
      <c r="AI2668" s="3">
        <f t="shared" si="666"/>
        <v>1725.9066774941862</v>
      </c>
      <c r="AJ2668" s="3">
        <f t="shared" si="685"/>
        <v>446367.39136437827</v>
      </c>
      <c r="AK2668" s="3">
        <f t="shared" si="686"/>
        <v>348791.62777058821</v>
      </c>
    </row>
    <row r="2669" spans="2:37" x14ac:dyDescent="0.2">
      <c r="B2669" s="5">
        <v>38636</v>
      </c>
      <c r="C2669" s="1">
        <v>276.51</v>
      </c>
      <c r="D2669" s="1">
        <f t="shared" si="687"/>
        <v>42</v>
      </c>
      <c r="E2669" s="1" t="b">
        <f t="shared" si="688"/>
        <v>1</v>
      </c>
      <c r="F2669" s="6">
        <f t="shared" si="689"/>
        <v>1.330255057167995E-2</v>
      </c>
      <c r="G2669" s="8">
        <f t="shared" si="667"/>
        <v>1.7936593609576112E-3</v>
      </c>
      <c r="H2669" s="8">
        <f t="shared" si="668"/>
        <v>1.8495021878164146E-3</v>
      </c>
      <c r="I2669" s="8">
        <f t="shared" si="669"/>
        <v>1.6051969958469183E-3</v>
      </c>
      <c r="J2669" s="6">
        <f t="shared" si="670"/>
        <v>1.7364816425273538E-3</v>
      </c>
      <c r="K2669" s="6">
        <f t="shared" si="671"/>
        <v>1.3983875164651513E-3</v>
      </c>
      <c r="L2669" s="6">
        <f t="shared" si="672"/>
        <v>9.2580056081115918E-4</v>
      </c>
      <c r="M2669" s="9">
        <f t="shared" si="673"/>
        <v>1</v>
      </c>
      <c r="N2669" s="9">
        <f t="shared" si="674"/>
        <v>1</v>
      </c>
      <c r="O2669" s="9">
        <f t="shared" si="675"/>
        <v>1</v>
      </c>
      <c r="P2669" s="9">
        <f t="shared" si="676"/>
        <v>1</v>
      </c>
      <c r="Q2669" s="10">
        <f t="shared" si="677"/>
        <v>0.16824762087279324</v>
      </c>
      <c r="R2669" s="10">
        <f t="shared" si="660"/>
        <v>0.47548963596035332</v>
      </c>
      <c r="S2669" s="10">
        <f>_xlfn.PERCENTILE.INC($R$1519:R2669,0.75)</f>
        <v>0.79898861103143592</v>
      </c>
      <c r="T2669" s="10">
        <f t="shared" si="661"/>
        <v>0.79898861103143592</v>
      </c>
      <c r="U2669" s="11">
        <f t="shared" si="678"/>
        <v>0.47548963596035332</v>
      </c>
      <c r="V2669" s="10">
        <f t="shared" si="662"/>
        <v>0.93519831918144736</v>
      </c>
      <c r="W2669" s="10">
        <f t="shared" si="663"/>
        <v>0.48067745757354169</v>
      </c>
      <c r="X2669" s="10">
        <f t="shared" si="679"/>
        <v>0.59436204495044165</v>
      </c>
      <c r="Y2669" s="10">
        <f>_xlfn.PERCENTILE.INC($X$1519:X2669,0.75)</f>
        <v>0.99873576378929507</v>
      </c>
      <c r="Z2669" s="10">
        <f t="shared" si="680"/>
        <v>0.99873576378929507</v>
      </c>
      <c r="AA2669" s="10">
        <f t="shared" si="681"/>
        <v>0.59436204495044165</v>
      </c>
      <c r="AB2669" s="10">
        <f t="shared" si="682"/>
        <v>0.44952875039118767</v>
      </c>
      <c r="AC2669" s="10">
        <f t="shared" si="683"/>
        <v>0.26718282734652293</v>
      </c>
      <c r="AD2669" s="13">
        <f t="shared" si="684"/>
        <v>449528.75039118767</v>
      </c>
      <c r="AE2669" s="13">
        <f t="shared" si="664"/>
        <v>267182.82734652294</v>
      </c>
      <c r="AF2669" s="13"/>
      <c r="AG2669" s="2">
        <f t="shared" si="659"/>
        <v>38636</v>
      </c>
      <c r="AH2669" s="3">
        <f t="shared" si="665"/>
        <v>6478.832882493396</v>
      </c>
      <c r="AI2669" s="3">
        <f t="shared" si="666"/>
        <v>3917.3185481368455</v>
      </c>
      <c r="AJ2669" s="3">
        <f t="shared" si="685"/>
        <v>452846.22424687166</v>
      </c>
      <c r="AK2669" s="3">
        <f t="shared" si="686"/>
        <v>352708.94631872507</v>
      </c>
    </row>
    <row r="2670" spans="2:37" x14ac:dyDescent="0.2">
      <c r="B2670" s="5">
        <v>38637</v>
      </c>
      <c r="C2670" s="1">
        <v>276.73</v>
      </c>
      <c r="D2670" s="1">
        <f t="shared" si="687"/>
        <v>42</v>
      </c>
      <c r="E2670" s="1" t="b">
        <f t="shared" si="688"/>
        <v>0</v>
      </c>
      <c r="F2670" s="6">
        <f t="shared" si="689"/>
        <v>7.9563126107573545E-4</v>
      </c>
      <c r="G2670" s="8">
        <f t="shared" si="667"/>
        <v>1.7866688168427767E-3</v>
      </c>
      <c r="H2670" s="8">
        <f t="shared" si="668"/>
        <v>1.8277435407735624E-3</v>
      </c>
      <c r="I2670" s="8">
        <f t="shared" si="669"/>
        <v>1.6007506133994432E-3</v>
      </c>
      <c r="J2670" s="6">
        <f t="shared" si="670"/>
        <v>1.7369264256515203E-3</v>
      </c>
      <c r="K2670" s="6">
        <f t="shared" si="671"/>
        <v>1.399001180822792E-3</v>
      </c>
      <c r="L2670" s="6">
        <f t="shared" si="672"/>
        <v>9.2642406758981235E-4</v>
      </c>
      <c r="M2670" s="9">
        <f t="shared" si="673"/>
        <v>1</v>
      </c>
      <c r="N2670" s="9">
        <f t="shared" si="674"/>
        <v>1</v>
      </c>
      <c r="O2670" s="9">
        <f t="shared" si="675"/>
        <v>1</v>
      </c>
      <c r="P2670" s="9">
        <f t="shared" si="676"/>
        <v>1</v>
      </c>
      <c r="Q2670" s="10">
        <f t="shared" si="677"/>
        <v>0.1682011920339905</v>
      </c>
      <c r="R2670" s="10">
        <f t="shared" si="660"/>
        <v>0.47562088611020908</v>
      </c>
      <c r="S2670" s="10">
        <f>_xlfn.PERCENTILE.INC($R$1519:R2670,0.75)</f>
        <v>0.79881509713390619</v>
      </c>
      <c r="T2670" s="10">
        <f t="shared" si="661"/>
        <v>0.79881509713390619</v>
      </c>
      <c r="U2670" s="11">
        <f t="shared" si="678"/>
        <v>0.47562088611020908</v>
      </c>
      <c r="V2670" s="10">
        <f t="shared" si="662"/>
        <v>0.93519831918144736</v>
      </c>
      <c r="W2670" s="10">
        <f t="shared" si="663"/>
        <v>0.48067745757354169</v>
      </c>
      <c r="X2670" s="10">
        <f t="shared" si="679"/>
        <v>0.59452610763776137</v>
      </c>
      <c r="Y2670" s="10">
        <f>_xlfn.PERCENTILE.INC($X$1519:X2670,0.75)</f>
        <v>0.99851887141738283</v>
      </c>
      <c r="Z2670" s="10">
        <f t="shared" si="680"/>
        <v>0.99851887141738283</v>
      </c>
      <c r="AA2670" s="10">
        <f t="shared" si="681"/>
        <v>0.59436204495044165</v>
      </c>
      <c r="AB2670" s="10">
        <f t="shared" si="682"/>
        <v>0.44952875039118767</v>
      </c>
      <c r="AC2670" s="10">
        <f t="shared" si="683"/>
        <v>0.26718282734652293</v>
      </c>
      <c r="AD2670" s="13">
        <f t="shared" si="684"/>
        <v>449528.75039118767</v>
      </c>
      <c r="AE2670" s="13">
        <f t="shared" si="664"/>
        <v>267182.82734652294</v>
      </c>
      <c r="AF2670" s="13"/>
      <c r="AG2670" s="2">
        <f t="shared" ref="AG2670:AG2733" si="690">B2670</f>
        <v>38637</v>
      </c>
      <c r="AH2670" s="3">
        <f t="shared" si="665"/>
        <v>357.65912656354016</v>
      </c>
      <c r="AI2670" s="3">
        <f t="shared" si="666"/>
        <v>212.57900985949453</v>
      </c>
      <c r="AJ2670" s="3">
        <f t="shared" si="685"/>
        <v>453203.88337343518</v>
      </c>
      <c r="AK2670" s="3">
        <f t="shared" si="686"/>
        <v>352921.52532858454</v>
      </c>
    </row>
    <row r="2671" spans="2:37" x14ac:dyDescent="0.2">
      <c r="B2671" s="5">
        <v>38638</v>
      </c>
      <c r="C2671" s="1">
        <v>274.73</v>
      </c>
      <c r="D2671" s="1">
        <f t="shared" si="687"/>
        <v>42</v>
      </c>
      <c r="E2671" s="1" t="b">
        <f t="shared" si="688"/>
        <v>0</v>
      </c>
      <c r="F2671" s="6">
        <f t="shared" si="689"/>
        <v>-7.2272612293571292E-3</v>
      </c>
      <c r="G2671" s="8">
        <f t="shared" si="667"/>
        <v>1.4729476400391016E-3</v>
      </c>
      <c r="H2671" s="8">
        <f t="shared" si="668"/>
        <v>1.7576636365224997E-3</v>
      </c>
      <c r="I2671" s="8">
        <f t="shared" si="669"/>
        <v>1.5598531070938765E-3</v>
      </c>
      <c r="J2671" s="6">
        <f t="shared" si="670"/>
        <v>1.7371921947606642E-3</v>
      </c>
      <c r="K2671" s="6">
        <f t="shared" si="671"/>
        <v>1.3995545733894695E-3</v>
      </c>
      <c r="L2671" s="6">
        <f t="shared" si="672"/>
        <v>9.2700227992396694E-4</v>
      </c>
      <c r="M2671" s="9">
        <f t="shared" si="673"/>
        <v>0.84788985610313083</v>
      </c>
      <c r="N2671" s="9">
        <f t="shared" si="674"/>
        <v>1</v>
      </c>
      <c r="O2671" s="9">
        <f t="shared" si="675"/>
        <v>1</v>
      </c>
      <c r="P2671" s="9">
        <f t="shared" si="676"/>
        <v>0.94929661870104365</v>
      </c>
      <c r="Q2671" s="10">
        <f t="shared" si="677"/>
        <v>0.16878510211382178</v>
      </c>
      <c r="R2671" s="10">
        <f t="shared" ref="R2671:R2734" si="691">IF(B2671&lt;&gt;"",$C$7/Q2671,"")</f>
        <v>0.47397548123679345</v>
      </c>
      <c r="S2671" s="10">
        <f>_xlfn.PERCENTILE.INC($R$1519:R2671,0.75)</f>
        <v>0.79864158323637646</v>
      </c>
      <c r="T2671" s="10">
        <f t="shared" ref="T2671:T2734" si="692">MIN(S2671,$C$9)</f>
        <v>0.79864158323637646</v>
      </c>
      <c r="U2671" s="11">
        <f t="shared" si="678"/>
        <v>0.47397548123679345</v>
      </c>
      <c r="V2671" s="10">
        <f t="shared" ref="V2671:V2734" si="693">IF(B2671&lt;&gt;"",IF($E2671,P2670,V2670),"")</f>
        <v>0.93519831918144736</v>
      </c>
      <c r="W2671" s="10">
        <f t="shared" ref="W2671:W2734" si="694">IF(B2671&lt;&gt;"",IF($E2671,U2670,W2670),"")</f>
        <v>0.48067745757354169</v>
      </c>
      <c r="X2671" s="10">
        <f t="shared" si="679"/>
        <v>0.5924693515459919</v>
      </c>
      <c r="Y2671" s="10">
        <f>_xlfn.PERCENTILE.INC($X$1519:X2671,0.75)</f>
        <v>0.99830197904547069</v>
      </c>
      <c r="Z2671" s="10">
        <f t="shared" si="680"/>
        <v>0.99830197904547069</v>
      </c>
      <c r="AA2671" s="10">
        <f t="shared" si="681"/>
        <v>0.59436204495044165</v>
      </c>
      <c r="AB2671" s="10">
        <f t="shared" si="682"/>
        <v>0.44952875039118767</v>
      </c>
      <c r="AC2671" s="10">
        <f t="shared" si="683"/>
        <v>0.26718282734652293</v>
      </c>
      <c r="AD2671" s="13">
        <f t="shared" si="684"/>
        <v>449528.75039118767</v>
      </c>
      <c r="AE2671" s="13">
        <f t="shared" ref="AE2671:AE2734" si="695">IF(B2671&lt;&gt;"",AC2671*$C$6,"")</f>
        <v>267182.82734652294</v>
      </c>
      <c r="AF2671" s="13"/>
      <c r="AG2671" s="2">
        <f t="shared" si="690"/>
        <v>38638</v>
      </c>
      <c r="AH2671" s="3">
        <f t="shared" ref="AH2671:AH2734" si="696">IF(B2671&lt;&gt;"",AD2670*$F2671,"")</f>
        <v>-3248.861709183589</v>
      </c>
      <c r="AI2671" s="3">
        <f t="shared" ref="AI2671:AI2734" si="697">IF(B2671&lt;&gt;"",AE2670*$F2671,"")</f>
        <v>-1931.000089231545</v>
      </c>
      <c r="AJ2671" s="3">
        <f t="shared" si="685"/>
        <v>449955.02166425157</v>
      </c>
      <c r="AK2671" s="3">
        <f t="shared" si="686"/>
        <v>350990.52523935301</v>
      </c>
    </row>
    <row r="2672" spans="2:37" x14ac:dyDescent="0.2">
      <c r="B2672" s="5">
        <v>38639</v>
      </c>
      <c r="C2672" s="1">
        <v>274.60000000000002</v>
      </c>
      <c r="D2672" s="1">
        <f t="shared" si="687"/>
        <v>42</v>
      </c>
      <c r="E2672" s="1" t="b">
        <f t="shared" si="688"/>
        <v>0</v>
      </c>
      <c r="F2672" s="6">
        <f t="shared" si="689"/>
        <v>-4.7319186109995304E-4</v>
      </c>
      <c r="G2672" s="8">
        <f t="shared" ref="G2672:G2735" si="698">ma(F2607:F2672,"e")</f>
        <v>1.377099031574844E-3</v>
      </c>
      <c r="H2672" s="8">
        <f t="shared" ref="H2672:H2735" si="699">ma(F2541:F2672,"e")</f>
        <v>1.6622036577309872E-3</v>
      </c>
      <c r="I2672" s="8">
        <f t="shared" ref="I2672:I2735" si="700">ma(F2423:F2672,"e")</f>
        <v>1.5596131503910217E-3</v>
      </c>
      <c r="J2672" s="6">
        <f t="shared" ref="J2672:J2735" si="701">IF(B2672&lt;&gt;"",_xlfn.STDEV.S(G1423:G2672),"")</f>
        <v>1.7374144744967555E-3</v>
      </c>
      <c r="K2672" s="6">
        <f t="shared" ref="K2672:K2735" si="702">IF(B2672&lt;&gt;"",_xlfn.STDEV.S(H1423:H2672),"")</f>
        <v>1.4000296322958395E-3</v>
      </c>
      <c r="L2672" s="6">
        <f t="shared" ref="L2672:L2735" si="703">IF(B2672&lt;&gt;"",_xlfn.STDEV.S(I1423:I2672),"")</f>
        <v>9.2759939199543587E-4</v>
      </c>
      <c r="M2672" s="9">
        <f t="shared" ref="M2672:M2735" si="704">IF(B2672&lt;&gt;"",MIN(1,MAX(-1,G2672/J2672)),"")</f>
        <v>0.7926139972868147</v>
      </c>
      <c r="N2672" s="9">
        <f t="shared" ref="N2672:N2735" si="705">IF(B2672&lt;&gt;"",MIN(1,MAX(-1,H2672/K2672)),"")</f>
        <v>1</v>
      </c>
      <c r="O2672" s="9">
        <f t="shared" ref="O2672:O2735" si="706">IF(B2672&lt;&gt;"",MIN(1,MAX(-1,I2672/L2672)),"")</f>
        <v>1</v>
      </c>
      <c r="P2672" s="9">
        <f t="shared" ref="P2672:P2735" si="707">IF(B2672&lt;&gt;"",AVERAGE(M2672:O2672),"")</f>
        <v>0.93087133242893827</v>
      </c>
      <c r="Q2672" s="10">
        <f t="shared" ref="Q2672:Q2735" si="708">IF(B2672&lt;&gt;"",SQRT(250)*_xlfn.STDEV.S(F2613:F2672),"")</f>
        <v>0.16821261485014316</v>
      </c>
      <c r="R2672" s="10">
        <f t="shared" si="691"/>
        <v>0.4755885881167129</v>
      </c>
      <c r="S2672" s="10">
        <f>_xlfn.PERCENTILE.INC($R$1519:R2672,0.75)</f>
        <v>0.79863893360278826</v>
      </c>
      <c r="T2672" s="10">
        <f t="shared" si="692"/>
        <v>0.79863893360278826</v>
      </c>
      <c r="U2672" s="11">
        <f t="shared" ref="U2672:U2735" si="709">IF(B2672&lt;&gt;"",MIN(T2672,R2672),"")</f>
        <v>0.4755885881167129</v>
      </c>
      <c r="V2672" s="10">
        <f t="shared" si="693"/>
        <v>0.93519831918144736</v>
      </c>
      <c r="W2672" s="10">
        <f t="shared" si="694"/>
        <v>0.48067745757354169</v>
      </c>
      <c r="X2672" s="10">
        <f t="shared" ref="X2672:X2735" si="710">$C$8/Q2672</f>
        <v>0.5944857351458912</v>
      </c>
      <c r="Y2672" s="10">
        <f>_xlfn.PERCENTILE.INC($X$1519:X2672,0.75)</f>
        <v>0.99829866700348546</v>
      </c>
      <c r="Z2672" s="10">
        <f t="shared" ref="Z2672:Z2735" si="711">MIN($C$10,Y2672)</f>
        <v>0.99829866700348546</v>
      </c>
      <c r="AA2672" s="10">
        <f t="shared" ref="AA2672:AA2735" si="712">IF(E2672,MIN(Z2672,X2672),AA2671)</f>
        <v>0.59436204495044165</v>
      </c>
      <c r="AB2672" s="10">
        <f t="shared" ref="AB2672:AB2735" si="713">IF(B2672&lt;&gt;"",V2672*W2672,"")</f>
        <v>0.44952875039118767</v>
      </c>
      <c r="AC2672" s="10">
        <f t="shared" ref="AC2672:AC2735" si="714">IF(B2672&lt;&gt;"",V2672*W2672*AA2672,"")</f>
        <v>0.26718282734652293</v>
      </c>
      <c r="AD2672" s="13">
        <f t="shared" ref="AD2672:AD2735" si="715">IF(B2672&lt;&gt;"",AB2672*$C$6,"")</f>
        <v>449528.75039118767</v>
      </c>
      <c r="AE2672" s="13">
        <f t="shared" si="695"/>
        <v>267182.82734652294</v>
      </c>
      <c r="AF2672" s="13"/>
      <c r="AG2672" s="2">
        <f t="shared" si="690"/>
        <v>38639</v>
      </c>
      <c r="AH2672" s="3">
        <f t="shared" si="696"/>
        <v>-212.71334601554233</v>
      </c>
      <c r="AI2672" s="3">
        <f t="shared" si="697"/>
        <v>-126.42873932604861</v>
      </c>
      <c r="AJ2672" s="3">
        <f t="shared" ref="AJ2672:AJ2735" si="716">AJ2671+AH2672</f>
        <v>449742.30831823603</v>
      </c>
      <c r="AK2672" s="3">
        <f t="shared" ref="AK2672:AK2735" si="717">AK2671+AI2672</f>
        <v>350864.09650002694</v>
      </c>
    </row>
    <row r="2673" spans="2:37" x14ac:dyDescent="0.2">
      <c r="B2673" s="5">
        <v>38642</v>
      </c>
      <c r="C2673" s="1">
        <v>277.64</v>
      </c>
      <c r="D2673" s="1">
        <f t="shared" si="687"/>
        <v>43</v>
      </c>
      <c r="E2673" s="1" t="b">
        <f t="shared" si="688"/>
        <v>1</v>
      </c>
      <c r="F2673" s="6">
        <f t="shared" si="689"/>
        <v>1.1070648215586232E-2</v>
      </c>
      <c r="G2673" s="8">
        <f t="shared" si="698"/>
        <v>1.5574022898433688E-3</v>
      </c>
      <c r="H2673" s="8">
        <f t="shared" si="699"/>
        <v>1.7501370153633503E-3</v>
      </c>
      <c r="I2673" s="8">
        <f t="shared" si="700"/>
        <v>1.6002205095213883E-3</v>
      </c>
      <c r="J2673" s="6">
        <f t="shared" si="701"/>
        <v>1.7377142446888514E-3</v>
      </c>
      <c r="K2673" s="6">
        <f t="shared" si="702"/>
        <v>1.4005615945753181E-3</v>
      </c>
      <c r="L2673" s="6">
        <f t="shared" si="703"/>
        <v>9.2824208510230478E-4</v>
      </c>
      <c r="M2673" s="9">
        <f t="shared" si="704"/>
        <v>0.89623613007916114</v>
      </c>
      <c r="N2673" s="9">
        <f t="shared" si="705"/>
        <v>1</v>
      </c>
      <c r="O2673" s="9">
        <f t="shared" si="706"/>
        <v>1</v>
      </c>
      <c r="P2673" s="9">
        <f t="shared" si="707"/>
        <v>0.96541204335972042</v>
      </c>
      <c r="Q2673" s="10">
        <f t="shared" si="708"/>
        <v>0.16861104396711904</v>
      </c>
      <c r="R2673" s="10">
        <f t="shared" si="691"/>
        <v>0.47446476884160005</v>
      </c>
      <c r="S2673" s="10">
        <f>_xlfn.PERCENTILE.INC($R$1519:R2673,0.75)</f>
        <v>0.79863628396920006</v>
      </c>
      <c r="T2673" s="10">
        <f t="shared" si="692"/>
        <v>0.79863628396920006</v>
      </c>
      <c r="U2673" s="11">
        <f t="shared" si="709"/>
        <v>0.47446476884160005</v>
      </c>
      <c r="V2673" s="10">
        <f t="shared" si="693"/>
        <v>0.93087133242893827</v>
      </c>
      <c r="W2673" s="10">
        <f t="shared" si="694"/>
        <v>0.4755885881167129</v>
      </c>
      <c r="X2673" s="10">
        <f t="shared" si="710"/>
        <v>0.59308096105200014</v>
      </c>
      <c r="Y2673" s="10">
        <f>_xlfn.PERCENTILE.INC($X$1519:X2673,0.75)</f>
        <v>0.99829535496150024</v>
      </c>
      <c r="Z2673" s="10">
        <f t="shared" si="711"/>
        <v>0.99829535496150024</v>
      </c>
      <c r="AA2673" s="10">
        <f t="shared" si="712"/>
        <v>0.59308096105200014</v>
      </c>
      <c r="AB2673" s="10">
        <f t="shared" si="713"/>
        <v>0.44271178270820205</v>
      </c>
      <c r="AC2673" s="10">
        <f t="shared" si="714"/>
        <v>0.26256392955762475</v>
      </c>
      <c r="AD2673" s="13">
        <f t="shared" si="715"/>
        <v>442711.78270820202</v>
      </c>
      <c r="AE2673" s="13">
        <f t="shared" si="695"/>
        <v>262563.92955762474</v>
      </c>
      <c r="AF2673" s="13"/>
      <c r="AG2673" s="2">
        <f t="shared" si="690"/>
        <v>38642</v>
      </c>
      <c r="AH2673" s="3">
        <f t="shared" si="696"/>
        <v>4976.5746583729106</v>
      </c>
      <c r="AI2673" s="3">
        <f t="shared" si="697"/>
        <v>2957.8870907990686</v>
      </c>
      <c r="AJ2673" s="3">
        <f t="shared" si="716"/>
        <v>454718.88297660893</v>
      </c>
      <c r="AK2673" s="3">
        <f t="shared" si="717"/>
        <v>353821.98359082598</v>
      </c>
    </row>
    <row r="2674" spans="2:37" x14ac:dyDescent="0.2">
      <c r="B2674" s="5">
        <v>38643</v>
      </c>
      <c r="C2674" s="1">
        <v>276.06</v>
      </c>
      <c r="D2674" s="1">
        <f t="shared" si="687"/>
        <v>43</v>
      </c>
      <c r="E2674" s="1" t="b">
        <f t="shared" si="688"/>
        <v>0</v>
      </c>
      <c r="F2674" s="6">
        <f t="shared" si="689"/>
        <v>-5.6908226480333335E-3</v>
      </c>
      <c r="G2674" s="8">
        <f t="shared" si="698"/>
        <v>1.4458034806890383E-3</v>
      </c>
      <c r="H2674" s="8">
        <f t="shared" si="699"/>
        <v>1.6508575970838159E-3</v>
      </c>
      <c r="I2674" s="8">
        <f t="shared" si="700"/>
        <v>1.5575267056448386E-3</v>
      </c>
      <c r="J2674" s="6">
        <f t="shared" si="701"/>
        <v>1.7379599153799724E-3</v>
      </c>
      <c r="K2674" s="6">
        <f t="shared" si="702"/>
        <v>1.4010073375318758E-3</v>
      </c>
      <c r="L2674" s="6">
        <f t="shared" si="703"/>
        <v>9.2884275046517485E-4</v>
      </c>
      <c r="M2674" s="9">
        <f t="shared" si="704"/>
        <v>0.83189690849281783</v>
      </c>
      <c r="N2674" s="9">
        <f t="shared" si="705"/>
        <v>1</v>
      </c>
      <c r="O2674" s="9">
        <f t="shared" si="706"/>
        <v>1</v>
      </c>
      <c r="P2674" s="9">
        <f t="shared" si="707"/>
        <v>0.94396563616427265</v>
      </c>
      <c r="Q2674" s="10">
        <f t="shared" si="708"/>
        <v>0.16881085303374138</v>
      </c>
      <c r="R2674" s="10">
        <f t="shared" si="691"/>
        <v>0.47390317957821027</v>
      </c>
      <c r="S2674" s="10">
        <f>_xlfn.PERCENTILE.INC($R$1519:R2674,0.75)</f>
        <v>0.79863363433561196</v>
      </c>
      <c r="T2674" s="10">
        <f t="shared" si="692"/>
        <v>0.79863363433561196</v>
      </c>
      <c r="U2674" s="11">
        <f t="shared" si="709"/>
        <v>0.47390317957821027</v>
      </c>
      <c r="V2674" s="10">
        <f t="shared" si="693"/>
        <v>0.93087133242893827</v>
      </c>
      <c r="W2674" s="10">
        <f t="shared" si="694"/>
        <v>0.4755885881167129</v>
      </c>
      <c r="X2674" s="10">
        <f t="shared" si="710"/>
        <v>0.59237897447276289</v>
      </c>
      <c r="Y2674" s="10">
        <f>_xlfn.PERCENTILE.INC($X$1519:X2674,0.75)</f>
        <v>0.99829204291951501</v>
      </c>
      <c r="Z2674" s="10">
        <f t="shared" si="711"/>
        <v>0.99829204291951501</v>
      </c>
      <c r="AA2674" s="10">
        <f t="shared" si="712"/>
        <v>0.59308096105200014</v>
      </c>
      <c r="AB2674" s="10">
        <f t="shared" si="713"/>
        <v>0.44271178270820205</v>
      </c>
      <c r="AC2674" s="10">
        <f t="shared" si="714"/>
        <v>0.26256392955762475</v>
      </c>
      <c r="AD2674" s="13">
        <f t="shared" si="715"/>
        <v>442711.78270820202</v>
      </c>
      <c r="AE2674" s="13">
        <f t="shared" si="695"/>
        <v>262563.92955762474</v>
      </c>
      <c r="AF2674" s="13"/>
      <c r="AG2674" s="2">
        <f t="shared" si="690"/>
        <v>38643</v>
      </c>
      <c r="AH2674" s="3">
        <f t="shared" si="696"/>
        <v>-2519.3942395870481</v>
      </c>
      <c r="AI2674" s="3">
        <f t="shared" si="697"/>
        <v>-1494.2047568831597</v>
      </c>
      <c r="AJ2674" s="3">
        <f t="shared" si="716"/>
        <v>452199.48873702186</v>
      </c>
      <c r="AK2674" s="3">
        <f t="shared" si="717"/>
        <v>352327.77883394284</v>
      </c>
    </row>
    <row r="2675" spans="2:37" x14ac:dyDescent="0.2">
      <c r="B2675" s="5">
        <v>38644</v>
      </c>
      <c r="C2675" s="1">
        <v>276.04000000000002</v>
      </c>
      <c r="D2675" s="1">
        <f t="shared" si="687"/>
        <v>43</v>
      </c>
      <c r="E2675" s="1" t="b">
        <f t="shared" si="688"/>
        <v>0</v>
      </c>
      <c r="F2675" s="6">
        <f t="shared" si="689"/>
        <v>-7.2448018546666937E-5</v>
      </c>
      <c r="G2675" s="8">
        <f t="shared" si="698"/>
        <v>1.4140862865521561E-3</v>
      </c>
      <c r="H2675" s="8">
        <f t="shared" si="699"/>
        <v>1.6409056184251273E-3</v>
      </c>
      <c r="I2675" s="8">
        <f t="shared" si="700"/>
        <v>1.5589162577183549E-3</v>
      </c>
      <c r="J2675" s="6">
        <f t="shared" si="701"/>
        <v>1.7381861405401282E-3</v>
      </c>
      <c r="K2675" s="6">
        <f t="shared" si="702"/>
        <v>1.4014399185336621E-3</v>
      </c>
      <c r="L2675" s="6">
        <f t="shared" si="703"/>
        <v>9.2946061392911719E-4</v>
      </c>
      <c r="M2675" s="9">
        <f t="shared" si="704"/>
        <v>0.81354134265087363</v>
      </c>
      <c r="N2675" s="9">
        <f t="shared" si="705"/>
        <v>1</v>
      </c>
      <c r="O2675" s="9">
        <f t="shared" si="706"/>
        <v>1</v>
      </c>
      <c r="P2675" s="9">
        <f t="shared" si="707"/>
        <v>0.93784711421695788</v>
      </c>
      <c r="Q2675" s="10">
        <f t="shared" si="708"/>
        <v>0.16724380464340119</v>
      </c>
      <c r="R2675" s="10">
        <f t="shared" si="691"/>
        <v>0.4783435785294215</v>
      </c>
      <c r="S2675" s="10">
        <f>_xlfn.PERCENTILE.INC($R$1519:R2675,0.75)</f>
        <v>0.79863098470202376</v>
      </c>
      <c r="T2675" s="10">
        <f t="shared" si="692"/>
        <v>0.79863098470202376</v>
      </c>
      <c r="U2675" s="11">
        <f t="shared" si="709"/>
        <v>0.4783435785294215</v>
      </c>
      <c r="V2675" s="10">
        <f t="shared" si="693"/>
        <v>0.93087133242893827</v>
      </c>
      <c r="W2675" s="10">
        <f t="shared" si="694"/>
        <v>0.4755885881167129</v>
      </c>
      <c r="X2675" s="10">
        <f t="shared" si="710"/>
        <v>0.59792947316177691</v>
      </c>
      <c r="Y2675" s="10">
        <f>_xlfn.PERCENTILE.INC($X$1519:X2675,0.75)</f>
        <v>0.99828873087752978</v>
      </c>
      <c r="Z2675" s="10">
        <f t="shared" si="711"/>
        <v>0.99828873087752978</v>
      </c>
      <c r="AA2675" s="10">
        <f t="shared" si="712"/>
        <v>0.59308096105200014</v>
      </c>
      <c r="AB2675" s="10">
        <f t="shared" si="713"/>
        <v>0.44271178270820205</v>
      </c>
      <c r="AC2675" s="10">
        <f t="shared" si="714"/>
        <v>0.26256392955762475</v>
      </c>
      <c r="AD2675" s="13">
        <f t="shared" si="715"/>
        <v>442711.78270820202</v>
      </c>
      <c r="AE2675" s="13">
        <f t="shared" si="695"/>
        <v>262563.92955762474</v>
      </c>
      <c r="AF2675" s="13"/>
      <c r="AG2675" s="2">
        <f t="shared" si="690"/>
        <v>38644</v>
      </c>
      <c r="AH2675" s="3">
        <f t="shared" si="696"/>
        <v>-32.073591444471802</v>
      </c>
      <c r="AI2675" s="3">
        <f t="shared" si="697"/>
        <v>-19.022236438276547</v>
      </c>
      <c r="AJ2675" s="3">
        <f t="shared" si="716"/>
        <v>452167.4151455774</v>
      </c>
      <c r="AK2675" s="3">
        <f t="shared" si="717"/>
        <v>352308.75659750454</v>
      </c>
    </row>
    <row r="2676" spans="2:37" x14ac:dyDescent="0.2">
      <c r="B2676" s="5">
        <v>38645</v>
      </c>
      <c r="C2676" s="1">
        <v>277.97000000000003</v>
      </c>
      <c r="D2676" s="1">
        <f t="shared" si="687"/>
        <v>43</v>
      </c>
      <c r="E2676" s="1" t="b">
        <f t="shared" si="688"/>
        <v>0</v>
      </c>
      <c r="F2676" s="6">
        <f t="shared" si="689"/>
        <v>6.9917403274888379E-3</v>
      </c>
      <c r="G2676" s="8">
        <f t="shared" si="698"/>
        <v>1.529258383973571E-3</v>
      </c>
      <c r="H2676" s="8">
        <f t="shared" si="699"/>
        <v>1.6720960682929859E-3</v>
      </c>
      <c r="I2676" s="8">
        <f t="shared" si="700"/>
        <v>1.6120524838844892E-3</v>
      </c>
      <c r="J2676" s="6">
        <f t="shared" si="701"/>
        <v>1.7384614286920497E-3</v>
      </c>
      <c r="K2676" s="6">
        <f t="shared" si="702"/>
        <v>1.401884474464982E-3</v>
      </c>
      <c r="L2676" s="6">
        <f t="shared" si="703"/>
        <v>9.3014457270032655E-4</v>
      </c>
      <c r="M2676" s="9">
        <f t="shared" si="704"/>
        <v>0.8796619578290702</v>
      </c>
      <c r="N2676" s="9">
        <f t="shared" si="705"/>
        <v>1</v>
      </c>
      <c r="O2676" s="9">
        <f t="shared" si="706"/>
        <v>1</v>
      </c>
      <c r="P2676" s="9">
        <f t="shared" si="707"/>
        <v>0.95988731927635673</v>
      </c>
      <c r="Q2676" s="10">
        <f t="shared" si="708"/>
        <v>0.15956753967852449</v>
      </c>
      <c r="R2676" s="10">
        <f t="shared" si="691"/>
        <v>0.5013551011764259</v>
      </c>
      <c r="S2676" s="10">
        <f>_xlfn.PERCENTILE.INC($R$1519:R2676,0.75)</f>
        <v>0.79853657076549356</v>
      </c>
      <c r="T2676" s="10">
        <f t="shared" si="692"/>
        <v>0.79853657076549356</v>
      </c>
      <c r="U2676" s="11">
        <f t="shared" si="709"/>
        <v>0.5013551011764259</v>
      </c>
      <c r="V2676" s="10">
        <f t="shared" si="693"/>
        <v>0.93087133242893827</v>
      </c>
      <c r="W2676" s="10">
        <f t="shared" si="694"/>
        <v>0.4755885881167129</v>
      </c>
      <c r="X2676" s="10">
        <f t="shared" si="710"/>
        <v>0.62669387647053243</v>
      </c>
      <c r="Y2676" s="10">
        <f>_xlfn.PERCENTILE.INC($X$1519:X2676,0.75)</f>
        <v>0.99817071345686703</v>
      </c>
      <c r="Z2676" s="10">
        <f t="shared" si="711"/>
        <v>0.99817071345686703</v>
      </c>
      <c r="AA2676" s="10">
        <f t="shared" si="712"/>
        <v>0.59308096105200014</v>
      </c>
      <c r="AB2676" s="10">
        <f t="shared" si="713"/>
        <v>0.44271178270820205</v>
      </c>
      <c r="AC2676" s="10">
        <f t="shared" si="714"/>
        <v>0.26256392955762475</v>
      </c>
      <c r="AD2676" s="13">
        <f t="shared" si="715"/>
        <v>442711.78270820202</v>
      </c>
      <c r="AE2676" s="13">
        <f t="shared" si="695"/>
        <v>262563.92955762474</v>
      </c>
      <c r="AF2676" s="13"/>
      <c r="AG2676" s="2">
        <f t="shared" si="690"/>
        <v>38645</v>
      </c>
      <c r="AH2676" s="3">
        <f t="shared" si="696"/>
        <v>3095.3258246154119</v>
      </c>
      <c r="AI2676" s="3">
        <f t="shared" si="697"/>
        <v>1835.7788148319833</v>
      </c>
      <c r="AJ2676" s="3">
        <f t="shared" si="716"/>
        <v>455262.74097019283</v>
      </c>
      <c r="AK2676" s="3">
        <f t="shared" si="717"/>
        <v>354144.53541233653</v>
      </c>
    </row>
    <row r="2677" spans="2:37" x14ac:dyDescent="0.2">
      <c r="B2677" s="5">
        <v>38646</v>
      </c>
      <c r="C2677" s="1">
        <v>274.93</v>
      </c>
      <c r="D2677" s="1">
        <f t="shared" si="687"/>
        <v>43</v>
      </c>
      <c r="E2677" s="1" t="b">
        <f t="shared" si="688"/>
        <v>0</v>
      </c>
      <c r="F2677" s="6">
        <f t="shared" si="689"/>
        <v>-1.0936431989063689E-2</v>
      </c>
      <c r="G2677" s="8">
        <f t="shared" si="698"/>
        <v>1.1906350463718374E-3</v>
      </c>
      <c r="H2677" s="8">
        <f t="shared" si="699"/>
        <v>1.5531003414562133E-3</v>
      </c>
      <c r="I2677" s="8">
        <f t="shared" si="700"/>
        <v>1.5343289784258449E-3</v>
      </c>
      <c r="J2677" s="6">
        <f t="shared" si="701"/>
        <v>1.7385849673937986E-3</v>
      </c>
      <c r="K2677" s="6">
        <f t="shared" si="702"/>
        <v>1.4022518937768691E-3</v>
      </c>
      <c r="L2677" s="6">
        <f t="shared" si="703"/>
        <v>9.3073710088386339E-4</v>
      </c>
      <c r="M2677" s="9">
        <f t="shared" si="704"/>
        <v>0.68482994429466515</v>
      </c>
      <c r="N2677" s="9">
        <f t="shared" si="705"/>
        <v>1</v>
      </c>
      <c r="O2677" s="9">
        <f t="shared" si="706"/>
        <v>1</v>
      </c>
      <c r="P2677" s="9">
        <f t="shared" si="707"/>
        <v>0.89494331476488842</v>
      </c>
      <c r="Q2677" s="10">
        <f t="shared" si="708"/>
        <v>0.15605025528513408</v>
      </c>
      <c r="R2677" s="10">
        <f t="shared" si="691"/>
        <v>0.51265536127335698</v>
      </c>
      <c r="S2677" s="10">
        <f>_xlfn.PERCENTILE.INC($R$1519:R2677,0.75)</f>
        <v>0.79844215682896347</v>
      </c>
      <c r="T2677" s="10">
        <f t="shared" si="692"/>
        <v>0.79844215682896347</v>
      </c>
      <c r="U2677" s="11">
        <f t="shared" si="709"/>
        <v>0.51265536127335698</v>
      </c>
      <c r="V2677" s="10">
        <f t="shared" si="693"/>
        <v>0.93087133242893827</v>
      </c>
      <c r="W2677" s="10">
        <f t="shared" si="694"/>
        <v>0.4755885881167129</v>
      </c>
      <c r="X2677" s="10">
        <f t="shared" si="710"/>
        <v>0.64081920159169625</v>
      </c>
      <c r="Y2677" s="10">
        <f>_xlfn.PERCENTILE.INC($X$1519:X2677,0.75)</f>
        <v>0.99805269603620439</v>
      </c>
      <c r="Z2677" s="10">
        <f t="shared" si="711"/>
        <v>0.99805269603620439</v>
      </c>
      <c r="AA2677" s="10">
        <f t="shared" si="712"/>
        <v>0.59308096105200014</v>
      </c>
      <c r="AB2677" s="10">
        <f t="shared" si="713"/>
        <v>0.44271178270820205</v>
      </c>
      <c r="AC2677" s="10">
        <f t="shared" si="714"/>
        <v>0.26256392955762475</v>
      </c>
      <c r="AD2677" s="13">
        <f t="shared" si="715"/>
        <v>442711.78270820202</v>
      </c>
      <c r="AE2677" s="13">
        <f t="shared" si="695"/>
        <v>262563.92955762474</v>
      </c>
      <c r="AF2677" s="13"/>
      <c r="AG2677" s="2">
        <f t="shared" si="690"/>
        <v>38646</v>
      </c>
      <c r="AH2677" s="3">
        <f t="shared" si="696"/>
        <v>-4841.6873023453936</v>
      </c>
      <c r="AI2677" s="3">
        <f t="shared" si="697"/>
        <v>-2871.5125583882723</v>
      </c>
      <c r="AJ2677" s="3">
        <f t="shared" si="716"/>
        <v>450421.05366784742</v>
      </c>
      <c r="AK2677" s="3">
        <f t="shared" si="717"/>
        <v>351273.02285394823</v>
      </c>
    </row>
    <row r="2678" spans="2:37" x14ac:dyDescent="0.2">
      <c r="B2678" s="5">
        <v>38649</v>
      </c>
      <c r="C2678" s="1">
        <v>274.94</v>
      </c>
      <c r="D2678" s="1">
        <f t="shared" si="687"/>
        <v>44</v>
      </c>
      <c r="E2678" s="1" t="b">
        <f t="shared" si="688"/>
        <v>1</v>
      </c>
      <c r="F2678" s="6">
        <f t="shared" si="689"/>
        <v>3.6372894918645926E-5</v>
      </c>
      <c r="G2678" s="8">
        <f t="shared" si="698"/>
        <v>1.2239482565250086E-3</v>
      </c>
      <c r="H2678" s="8">
        <f t="shared" si="699"/>
        <v>1.4818728951457496E-3</v>
      </c>
      <c r="I2678" s="8">
        <f t="shared" si="700"/>
        <v>1.5327494261510443E-3</v>
      </c>
      <c r="J2678" s="6">
        <f t="shared" si="701"/>
        <v>1.7387202734787698E-3</v>
      </c>
      <c r="K2678" s="6">
        <f t="shared" si="702"/>
        <v>1.4025501249774848E-3</v>
      </c>
      <c r="L2678" s="6">
        <f t="shared" si="703"/>
        <v>9.3132057120053535E-4</v>
      </c>
      <c r="M2678" s="9">
        <f t="shared" si="704"/>
        <v>0.70393626576641699</v>
      </c>
      <c r="N2678" s="9">
        <f t="shared" si="705"/>
        <v>1</v>
      </c>
      <c r="O2678" s="9">
        <f t="shared" si="706"/>
        <v>1</v>
      </c>
      <c r="P2678" s="9">
        <f t="shared" si="707"/>
        <v>0.90131208858880563</v>
      </c>
      <c r="Q2678" s="10">
        <f t="shared" si="708"/>
        <v>0.15483874806428402</v>
      </c>
      <c r="R2678" s="10">
        <f t="shared" si="691"/>
        <v>0.51666653857719513</v>
      </c>
      <c r="S2678" s="10">
        <f>_xlfn.PERCENTILE.INC($R$1519:R2678,0.75)</f>
        <v>0.79834774289243327</v>
      </c>
      <c r="T2678" s="10">
        <f t="shared" si="692"/>
        <v>0.79834774289243327</v>
      </c>
      <c r="U2678" s="11">
        <f t="shared" si="709"/>
        <v>0.51666653857719513</v>
      </c>
      <c r="V2678" s="10">
        <f t="shared" si="693"/>
        <v>0.89494331476488842</v>
      </c>
      <c r="W2678" s="10">
        <f t="shared" si="694"/>
        <v>0.51265536127335698</v>
      </c>
      <c r="X2678" s="10">
        <f t="shared" si="710"/>
        <v>0.64583317322149392</v>
      </c>
      <c r="Y2678" s="10">
        <f>_xlfn.PERCENTILE.INC($X$1519:X2678,0.75)</f>
        <v>0.99793467861554164</v>
      </c>
      <c r="Z2678" s="10">
        <f t="shared" si="711"/>
        <v>0.99793467861554164</v>
      </c>
      <c r="AA2678" s="10">
        <f t="shared" si="712"/>
        <v>0.64583317322149392</v>
      </c>
      <c r="AB2678" s="10">
        <f t="shared" si="713"/>
        <v>0.45879748834996953</v>
      </c>
      <c r="AC2678" s="10">
        <f t="shared" si="714"/>
        <v>0.29630663776711219</v>
      </c>
      <c r="AD2678" s="13">
        <f t="shared" si="715"/>
        <v>458797.48834996956</v>
      </c>
      <c r="AE2678" s="13">
        <f t="shared" si="695"/>
        <v>296306.63776711217</v>
      </c>
      <c r="AF2678" s="13"/>
      <c r="AG2678" s="2">
        <f t="shared" si="690"/>
        <v>38649</v>
      </c>
      <c r="AH2678" s="3">
        <f t="shared" si="696"/>
        <v>16.10270915169184</v>
      </c>
      <c r="AI2678" s="3">
        <f t="shared" si="697"/>
        <v>9.5502102192262353</v>
      </c>
      <c r="AJ2678" s="3">
        <f t="shared" si="716"/>
        <v>450437.1563769991</v>
      </c>
      <c r="AK2678" s="3">
        <f t="shared" si="717"/>
        <v>351282.57306416746</v>
      </c>
    </row>
    <row r="2679" spans="2:37" x14ac:dyDescent="0.2">
      <c r="B2679" s="5">
        <v>38650</v>
      </c>
      <c r="C2679" s="1">
        <v>275.27</v>
      </c>
      <c r="D2679" s="1">
        <f t="shared" si="687"/>
        <v>44</v>
      </c>
      <c r="E2679" s="1" t="b">
        <f t="shared" si="688"/>
        <v>0</v>
      </c>
      <c r="F2679" s="6">
        <f t="shared" si="689"/>
        <v>1.2002618753181871E-3</v>
      </c>
      <c r="G2679" s="8">
        <f t="shared" si="698"/>
        <v>1.2908985972515455E-3</v>
      </c>
      <c r="H2679" s="8">
        <f t="shared" si="699"/>
        <v>1.4938015669339797E-3</v>
      </c>
      <c r="I2679" s="8">
        <f t="shared" si="700"/>
        <v>1.5429818533602446E-3</v>
      </c>
      <c r="J2679" s="6">
        <f t="shared" si="701"/>
        <v>1.7388813165301301E-3</v>
      </c>
      <c r="K2679" s="6">
        <f t="shared" si="702"/>
        <v>1.4028578886048542E-3</v>
      </c>
      <c r="L2679" s="6">
        <f t="shared" si="703"/>
        <v>9.3191967133604927E-4</v>
      </c>
      <c r="M2679" s="9">
        <f t="shared" si="704"/>
        <v>0.74237303315644532</v>
      </c>
      <c r="N2679" s="9">
        <f t="shared" si="705"/>
        <v>1</v>
      </c>
      <c r="O2679" s="9">
        <f t="shared" si="706"/>
        <v>1</v>
      </c>
      <c r="P2679" s="9">
        <f t="shared" si="707"/>
        <v>0.91412434438548174</v>
      </c>
      <c r="Q2679" s="10">
        <f t="shared" si="708"/>
        <v>0.15423913966399705</v>
      </c>
      <c r="R2679" s="10">
        <f t="shared" si="691"/>
        <v>0.51867509229029907</v>
      </c>
      <c r="S2679" s="10">
        <f>_xlfn.PERCENTILE.INC($R$1519:R2679,0.75)</f>
        <v>0.79825332895590306</v>
      </c>
      <c r="T2679" s="10">
        <f t="shared" si="692"/>
        <v>0.79825332895590306</v>
      </c>
      <c r="U2679" s="11">
        <f t="shared" si="709"/>
        <v>0.51867509229029907</v>
      </c>
      <c r="V2679" s="10">
        <f t="shared" si="693"/>
        <v>0.89494331476488842</v>
      </c>
      <c r="W2679" s="10">
        <f t="shared" si="694"/>
        <v>0.51265536127335698</v>
      </c>
      <c r="X2679" s="10">
        <f t="shared" si="710"/>
        <v>0.64834386536287392</v>
      </c>
      <c r="Y2679" s="10">
        <f>_xlfn.PERCENTILE.INC($X$1519:X2679,0.75)</f>
        <v>0.99781666119487888</v>
      </c>
      <c r="Z2679" s="10">
        <f t="shared" si="711"/>
        <v>0.99781666119487888</v>
      </c>
      <c r="AA2679" s="10">
        <f t="shared" si="712"/>
        <v>0.64583317322149392</v>
      </c>
      <c r="AB2679" s="10">
        <f t="shared" si="713"/>
        <v>0.45879748834996953</v>
      </c>
      <c r="AC2679" s="10">
        <f t="shared" si="714"/>
        <v>0.29630663776711219</v>
      </c>
      <c r="AD2679" s="13">
        <f t="shared" si="715"/>
        <v>458797.48834996956</v>
      </c>
      <c r="AE2679" s="13">
        <f t="shared" si="695"/>
        <v>296306.63776711217</v>
      </c>
      <c r="AF2679" s="13"/>
      <c r="AG2679" s="2">
        <f t="shared" si="690"/>
        <v>38650</v>
      </c>
      <c r="AH2679" s="3">
        <f t="shared" si="696"/>
        <v>550.67713375820858</v>
      </c>
      <c r="AI2679" s="3">
        <f t="shared" si="697"/>
        <v>355.64556071558081</v>
      </c>
      <c r="AJ2679" s="3">
        <f t="shared" si="716"/>
        <v>450987.83351075731</v>
      </c>
      <c r="AK2679" s="3">
        <f t="shared" si="717"/>
        <v>351638.21862488304</v>
      </c>
    </row>
    <row r="2680" spans="2:37" x14ac:dyDescent="0.2">
      <c r="B2680" s="5">
        <v>38651</v>
      </c>
      <c r="C2680" s="1">
        <v>274.12</v>
      </c>
      <c r="D2680" s="1">
        <f t="shared" si="687"/>
        <v>44</v>
      </c>
      <c r="E2680" s="1" t="b">
        <f t="shared" si="688"/>
        <v>0</v>
      </c>
      <c r="F2680" s="6">
        <f t="shared" si="689"/>
        <v>-4.1777164238746556E-3</v>
      </c>
      <c r="G2680" s="8">
        <f t="shared" si="698"/>
        <v>1.1080425452413101E-3</v>
      </c>
      <c r="H2680" s="8">
        <f t="shared" si="699"/>
        <v>1.4774292880750035E-3</v>
      </c>
      <c r="I2680" s="8">
        <f t="shared" si="700"/>
        <v>1.5285437684999534E-3</v>
      </c>
      <c r="J2680" s="6">
        <f t="shared" si="701"/>
        <v>1.7389643710693564E-3</v>
      </c>
      <c r="K2680" s="6">
        <f t="shared" si="702"/>
        <v>1.4031636402948387E-3</v>
      </c>
      <c r="L2680" s="6">
        <f t="shared" si="703"/>
        <v>9.3250557096524397E-4</v>
      </c>
      <c r="M2680" s="9">
        <f t="shared" si="704"/>
        <v>0.6371853061945898</v>
      </c>
      <c r="N2680" s="9">
        <f t="shared" si="705"/>
        <v>1</v>
      </c>
      <c r="O2680" s="9">
        <f t="shared" si="706"/>
        <v>1</v>
      </c>
      <c r="P2680" s="9">
        <f t="shared" si="707"/>
        <v>0.87906176873152997</v>
      </c>
      <c r="Q2680" s="10">
        <f t="shared" si="708"/>
        <v>0.15209589787660746</v>
      </c>
      <c r="R2680" s="10">
        <f t="shared" si="691"/>
        <v>0.5259839424788596</v>
      </c>
      <c r="S2680" s="10">
        <f>_xlfn.PERCENTILE.INC($R$1519:R2680,0.75)</f>
        <v>0.79819029398478669</v>
      </c>
      <c r="T2680" s="10">
        <f t="shared" si="692"/>
        <v>0.79819029398478669</v>
      </c>
      <c r="U2680" s="11">
        <f t="shared" si="709"/>
        <v>0.5259839424788596</v>
      </c>
      <c r="V2680" s="10">
        <f t="shared" si="693"/>
        <v>0.89494331476488842</v>
      </c>
      <c r="W2680" s="10">
        <f t="shared" si="694"/>
        <v>0.51265536127335698</v>
      </c>
      <c r="X2680" s="10">
        <f t="shared" si="710"/>
        <v>0.65747992809857447</v>
      </c>
      <c r="Y2680" s="10">
        <f>_xlfn.PERCENTILE.INC($X$1519:X2680,0.75)</f>
        <v>0.99773786748098336</v>
      </c>
      <c r="Z2680" s="10">
        <f t="shared" si="711"/>
        <v>0.99773786748098336</v>
      </c>
      <c r="AA2680" s="10">
        <f t="shared" si="712"/>
        <v>0.64583317322149392</v>
      </c>
      <c r="AB2680" s="10">
        <f t="shared" si="713"/>
        <v>0.45879748834996953</v>
      </c>
      <c r="AC2680" s="10">
        <f t="shared" si="714"/>
        <v>0.29630663776711219</v>
      </c>
      <c r="AD2680" s="13">
        <f t="shared" si="715"/>
        <v>458797.48834996956</v>
      </c>
      <c r="AE2680" s="13">
        <f t="shared" si="695"/>
        <v>296306.63776711217</v>
      </c>
      <c r="AF2680" s="13"/>
      <c r="AG2680" s="2">
        <f t="shared" si="690"/>
        <v>38651</v>
      </c>
      <c r="AH2680" s="3">
        <f t="shared" si="696"/>
        <v>-1916.7258023121087</v>
      </c>
      <c r="AI2680" s="3">
        <f t="shared" si="697"/>
        <v>-1237.8851071027427</v>
      </c>
      <c r="AJ2680" s="3">
        <f t="shared" si="716"/>
        <v>449071.10770844523</v>
      </c>
      <c r="AK2680" s="3">
        <f t="shared" si="717"/>
        <v>350400.33351778029</v>
      </c>
    </row>
    <row r="2681" spans="2:37" x14ac:dyDescent="0.2">
      <c r="B2681" s="5">
        <v>38652</v>
      </c>
      <c r="C2681" s="1">
        <v>272.79000000000002</v>
      </c>
      <c r="D2681" s="1">
        <f t="shared" si="687"/>
        <v>44</v>
      </c>
      <c r="E2681" s="1" t="b">
        <f t="shared" si="688"/>
        <v>0</v>
      </c>
      <c r="F2681" s="6">
        <f t="shared" si="689"/>
        <v>-4.8518896833502634E-3</v>
      </c>
      <c r="G2681" s="8">
        <f t="shared" si="698"/>
        <v>1.0621236175598436E-3</v>
      </c>
      <c r="H2681" s="8">
        <f t="shared" si="699"/>
        <v>1.4401582285286979E-3</v>
      </c>
      <c r="I2681" s="8">
        <f t="shared" si="700"/>
        <v>1.4541817777606505E-3</v>
      </c>
      <c r="J2681" s="6">
        <f t="shared" si="701"/>
        <v>1.7390429126281643E-3</v>
      </c>
      <c r="K2681" s="6">
        <f t="shared" si="702"/>
        <v>1.4034471914760737E-3</v>
      </c>
      <c r="L2681" s="6">
        <f t="shared" si="703"/>
        <v>9.3300662349819871E-4</v>
      </c>
      <c r="M2681" s="9">
        <f t="shared" si="704"/>
        <v>0.61075181632791764</v>
      </c>
      <c r="N2681" s="9">
        <f t="shared" si="705"/>
        <v>1</v>
      </c>
      <c r="O2681" s="9">
        <f t="shared" si="706"/>
        <v>1</v>
      </c>
      <c r="P2681" s="9">
        <f t="shared" si="707"/>
        <v>0.87025060544263921</v>
      </c>
      <c r="Q2681" s="10">
        <f t="shared" si="708"/>
        <v>0.1526060754596722</v>
      </c>
      <c r="R2681" s="10">
        <f t="shared" si="691"/>
        <v>0.524225524829389</v>
      </c>
      <c r="S2681" s="10">
        <f>_xlfn.PERCENTILE.INC($R$1519:R2681,0.75)</f>
        <v>0.79812725901367021</v>
      </c>
      <c r="T2681" s="10">
        <f t="shared" si="692"/>
        <v>0.79812725901367021</v>
      </c>
      <c r="U2681" s="11">
        <f t="shared" si="709"/>
        <v>0.524225524829389</v>
      </c>
      <c r="V2681" s="10">
        <f t="shared" si="693"/>
        <v>0.89494331476488842</v>
      </c>
      <c r="W2681" s="10">
        <f t="shared" si="694"/>
        <v>0.51265536127335698</v>
      </c>
      <c r="X2681" s="10">
        <f t="shared" si="710"/>
        <v>0.65528190603673631</v>
      </c>
      <c r="Y2681" s="10">
        <f>_xlfn.PERCENTILE.INC($X$1519:X2681,0.75)</f>
        <v>0.99765907376708785</v>
      </c>
      <c r="Z2681" s="10">
        <f t="shared" si="711"/>
        <v>0.99765907376708785</v>
      </c>
      <c r="AA2681" s="10">
        <f t="shared" si="712"/>
        <v>0.64583317322149392</v>
      </c>
      <c r="AB2681" s="10">
        <f t="shared" si="713"/>
        <v>0.45879748834996953</v>
      </c>
      <c r="AC2681" s="10">
        <f t="shared" si="714"/>
        <v>0.29630663776711219</v>
      </c>
      <c r="AD2681" s="13">
        <f t="shared" si="715"/>
        <v>458797.48834996956</v>
      </c>
      <c r="AE2681" s="13">
        <f t="shared" si="695"/>
        <v>296306.63776711217</v>
      </c>
      <c r="AF2681" s="13"/>
      <c r="AG2681" s="2">
        <f t="shared" si="690"/>
        <v>38652</v>
      </c>
      <c r="AH2681" s="3">
        <f t="shared" si="696"/>
        <v>-2226.03480047223</v>
      </c>
      <c r="AI2681" s="3">
        <f t="shared" si="697"/>
        <v>-1437.647118890455</v>
      </c>
      <c r="AJ2681" s="3">
        <f t="shared" si="716"/>
        <v>446845.07290797302</v>
      </c>
      <c r="AK2681" s="3">
        <f t="shared" si="717"/>
        <v>348962.68639888981</v>
      </c>
    </row>
    <row r="2682" spans="2:37" x14ac:dyDescent="0.2">
      <c r="B2682" s="5">
        <v>38653</v>
      </c>
      <c r="C2682" s="1">
        <v>273.93</v>
      </c>
      <c r="D2682" s="1">
        <f t="shared" si="687"/>
        <v>44</v>
      </c>
      <c r="E2682" s="1" t="b">
        <f t="shared" si="688"/>
        <v>0</v>
      </c>
      <c r="F2682" s="6">
        <f t="shared" si="689"/>
        <v>4.1790388210711793E-3</v>
      </c>
      <c r="G2682" s="8">
        <f t="shared" si="698"/>
        <v>1.3482668722179885E-3</v>
      </c>
      <c r="H2682" s="8">
        <f t="shared" si="699"/>
        <v>1.4242587462755358E-3</v>
      </c>
      <c r="I2682" s="8">
        <f t="shared" si="700"/>
        <v>1.4746454294724228E-3</v>
      </c>
      <c r="J2682" s="6">
        <f t="shared" si="701"/>
        <v>1.7392360782512129E-3</v>
      </c>
      <c r="K2682" s="6">
        <f t="shared" si="702"/>
        <v>1.4037179830689913E-3</v>
      </c>
      <c r="L2682" s="6">
        <f t="shared" si="703"/>
        <v>9.335380268124285E-4</v>
      </c>
      <c r="M2682" s="9">
        <f t="shared" si="704"/>
        <v>0.77520636161921119</v>
      </c>
      <c r="N2682" s="9">
        <f t="shared" si="705"/>
        <v>1</v>
      </c>
      <c r="O2682" s="9">
        <f t="shared" si="706"/>
        <v>1</v>
      </c>
      <c r="P2682" s="9">
        <f t="shared" si="707"/>
        <v>0.92506878720640373</v>
      </c>
      <c r="Q2682" s="10">
        <f t="shared" si="708"/>
        <v>0.15130388610482867</v>
      </c>
      <c r="R2682" s="10">
        <f t="shared" si="691"/>
        <v>0.52873724568166858</v>
      </c>
      <c r="S2682" s="10">
        <f>_xlfn.PERCENTILE.INC($R$1519:R2682,0.75)</f>
        <v>0.79806422404255373</v>
      </c>
      <c r="T2682" s="10">
        <f t="shared" si="692"/>
        <v>0.79806422404255373</v>
      </c>
      <c r="U2682" s="11">
        <f t="shared" si="709"/>
        <v>0.52873724568166858</v>
      </c>
      <c r="V2682" s="10">
        <f t="shared" si="693"/>
        <v>0.89494331476488842</v>
      </c>
      <c r="W2682" s="10">
        <f t="shared" si="694"/>
        <v>0.51265536127335698</v>
      </c>
      <c r="X2682" s="10">
        <f t="shared" si="710"/>
        <v>0.66092155710208578</v>
      </c>
      <c r="Y2682" s="10">
        <f>_xlfn.PERCENTILE.INC($X$1519:X2682,0.75)</f>
        <v>0.99758028005319221</v>
      </c>
      <c r="Z2682" s="10">
        <f t="shared" si="711"/>
        <v>0.99758028005319221</v>
      </c>
      <c r="AA2682" s="10">
        <f t="shared" si="712"/>
        <v>0.64583317322149392</v>
      </c>
      <c r="AB2682" s="10">
        <f t="shared" si="713"/>
        <v>0.45879748834996953</v>
      </c>
      <c r="AC2682" s="10">
        <f t="shared" si="714"/>
        <v>0.29630663776711219</v>
      </c>
      <c r="AD2682" s="13">
        <f t="shared" si="715"/>
        <v>458797.48834996956</v>
      </c>
      <c r="AE2682" s="13">
        <f t="shared" si="695"/>
        <v>296306.63776711217</v>
      </c>
      <c r="AF2682" s="13"/>
      <c r="AG2682" s="2">
        <f t="shared" si="690"/>
        <v>38653</v>
      </c>
      <c r="AH2682" s="3">
        <f t="shared" si="696"/>
        <v>1917.3325148244749</v>
      </c>
      <c r="AI2682" s="3">
        <f t="shared" si="697"/>
        <v>1238.2769421698374</v>
      </c>
      <c r="AJ2682" s="3">
        <f t="shared" si="716"/>
        <v>448762.40542279748</v>
      </c>
      <c r="AK2682" s="3">
        <f t="shared" si="717"/>
        <v>350200.96334105963</v>
      </c>
    </row>
    <row r="2683" spans="2:37" x14ac:dyDescent="0.2">
      <c r="B2683" s="5">
        <v>38656</v>
      </c>
      <c r="C2683" s="1">
        <v>276.83</v>
      </c>
      <c r="D2683" s="1">
        <f t="shared" si="687"/>
        <v>45</v>
      </c>
      <c r="E2683" s="1" t="b">
        <f t="shared" si="688"/>
        <v>1</v>
      </c>
      <c r="F2683" s="6">
        <f t="shared" si="689"/>
        <v>1.0586646223487595E-2</v>
      </c>
      <c r="G2683" s="8">
        <f t="shared" si="698"/>
        <v>1.7435075123814691E-3</v>
      </c>
      <c r="H2683" s="8">
        <f t="shared" si="699"/>
        <v>1.4848743581744835E-3</v>
      </c>
      <c r="I2683" s="8">
        <f t="shared" si="700"/>
        <v>1.553817505287677E-3</v>
      </c>
      <c r="J2683" s="6">
        <f t="shared" si="701"/>
        <v>1.7396365158923726E-3</v>
      </c>
      <c r="K2683" s="6">
        <f t="shared" si="702"/>
        <v>1.4040194980629406E-3</v>
      </c>
      <c r="L2683" s="6">
        <f t="shared" si="703"/>
        <v>9.341452121578122E-4</v>
      </c>
      <c r="M2683" s="9">
        <f t="shared" si="704"/>
        <v>1</v>
      </c>
      <c r="N2683" s="9">
        <f t="shared" si="705"/>
        <v>1</v>
      </c>
      <c r="O2683" s="9">
        <f t="shared" si="706"/>
        <v>1</v>
      </c>
      <c r="P2683" s="9">
        <f t="shared" si="707"/>
        <v>1</v>
      </c>
      <c r="Q2683" s="10">
        <f t="shared" si="708"/>
        <v>0.14840919795309931</v>
      </c>
      <c r="R2683" s="10">
        <f t="shared" si="691"/>
        <v>0.53905014718347732</v>
      </c>
      <c r="S2683" s="10">
        <f>_xlfn.PERCENTILE.INC($R$1519:R2683,0.75)</f>
        <v>0.79800118907143736</v>
      </c>
      <c r="T2683" s="10">
        <f t="shared" si="692"/>
        <v>0.79800118907143736</v>
      </c>
      <c r="U2683" s="11">
        <f t="shared" si="709"/>
        <v>0.53905014718347732</v>
      </c>
      <c r="V2683" s="10">
        <f t="shared" si="693"/>
        <v>0.92506878720640373</v>
      </c>
      <c r="W2683" s="10">
        <f t="shared" si="694"/>
        <v>0.52873724568166858</v>
      </c>
      <c r="X2683" s="10">
        <f t="shared" si="710"/>
        <v>0.67381268397934668</v>
      </c>
      <c r="Y2683" s="10">
        <f>_xlfn.PERCENTILE.INC($X$1519:X2683,0.75)</f>
        <v>0.99750148633929669</v>
      </c>
      <c r="Z2683" s="10">
        <f t="shared" si="711"/>
        <v>0.99750148633929669</v>
      </c>
      <c r="AA2683" s="10">
        <f t="shared" si="712"/>
        <v>0.67381268397934668</v>
      </c>
      <c r="AB2683" s="10">
        <f t="shared" si="713"/>
        <v>0.4891183226135955</v>
      </c>
      <c r="AC2683" s="10">
        <f t="shared" si="714"/>
        <v>0.32957412974374278</v>
      </c>
      <c r="AD2683" s="13">
        <f t="shared" si="715"/>
        <v>489118.32261359552</v>
      </c>
      <c r="AE2683" s="13">
        <f t="shared" si="695"/>
        <v>329574.12974374276</v>
      </c>
      <c r="AF2683" s="13"/>
      <c r="AG2683" s="2">
        <f t="shared" si="690"/>
        <v>38656</v>
      </c>
      <c r="AH2683" s="3">
        <f t="shared" si="696"/>
        <v>4857.1266973857992</v>
      </c>
      <c r="AI2683" s="3">
        <f t="shared" si="697"/>
        <v>3136.8935477115047</v>
      </c>
      <c r="AJ2683" s="3">
        <f t="shared" si="716"/>
        <v>453619.53212018328</v>
      </c>
      <c r="AK2683" s="3">
        <f t="shared" si="717"/>
        <v>353337.85688877112</v>
      </c>
    </row>
    <row r="2684" spans="2:37" x14ac:dyDescent="0.2">
      <c r="B2684" s="5">
        <v>38657</v>
      </c>
      <c r="C2684" s="1">
        <v>277.16000000000003</v>
      </c>
      <c r="D2684" s="1">
        <f t="shared" si="687"/>
        <v>45</v>
      </c>
      <c r="E2684" s="1" t="b">
        <f t="shared" si="688"/>
        <v>0</v>
      </c>
      <c r="F2684" s="6">
        <f t="shared" si="689"/>
        <v>1.1920673337428855E-3</v>
      </c>
      <c r="G2684" s="8">
        <f t="shared" si="698"/>
        <v>1.643699013790047E-3</v>
      </c>
      <c r="H2684" s="8">
        <f t="shared" si="699"/>
        <v>1.4826592453002375E-3</v>
      </c>
      <c r="I2684" s="8">
        <f t="shared" si="700"/>
        <v>1.5526638072344762E-3</v>
      </c>
      <c r="J2684" s="6">
        <f t="shared" si="701"/>
        <v>1.7399873222939323E-3</v>
      </c>
      <c r="K2684" s="6">
        <f t="shared" si="702"/>
        <v>1.4043213194469073E-3</v>
      </c>
      <c r="L2684" s="6">
        <f t="shared" si="703"/>
        <v>9.3474275652478489E-4</v>
      </c>
      <c r="M2684" s="9">
        <f t="shared" si="704"/>
        <v>0.94466148846593745</v>
      </c>
      <c r="N2684" s="9">
        <f t="shared" si="705"/>
        <v>1</v>
      </c>
      <c r="O2684" s="9">
        <f t="shared" si="706"/>
        <v>1</v>
      </c>
      <c r="P2684" s="9">
        <f t="shared" si="707"/>
        <v>0.98155382948864578</v>
      </c>
      <c r="Q2684" s="10">
        <f t="shared" si="708"/>
        <v>0.14803716077006845</v>
      </c>
      <c r="R2684" s="10">
        <f t="shared" si="691"/>
        <v>0.54040485229418933</v>
      </c>
      <c r="S2684" s="10">
        <f>_xlfn.PERCENTILE.INC($R$1519:R2684,0.75)</f>
        <v>0.79782465704270222</v>
      </c>
      <c r="T2684" s="10">
        <f t="shared" si="692"/>
        <v>0.79782465704270222</v>
      </c>
      <c r="U2684" s="11">
        <f t="shared" si="709"/>
        <v>0.54040485229418933</v>
      </c>
      <c r="V2684" s="10">
        <f t="shared" si="693"/>
        <v>0.92506878720640373</v>
      </c>
      <c r="W2684" s="10">
        <f t="shared" si="694"/>
        <v>0.52873724568166858</v>
      </c>
      <c r="X2684" s="10">
        <f t="shared" si="710"/>
        <v>0.67550606536773672</v>
      </c>
      <c r="Y2684" s="10">
        <f>_xlfn.PERCENTILE.INC($X$1519:X2684,0.75)</f>
        <v>0.99728082130337781</v>
      </c>
      <c r="Z2684" s="10">
        <f t="shared" si="711"/>
        <v>0.99728082130337781</v>
      </c>
      <c r="AA2684" s="10">
        <f t="shared" si="712"/>
        <v>0.67381268397934668</v>
      </c>
      <c r="AB2684" s="10">
        <f t="shared" si="713"/>
        <v>0.4891183226135955</v>
      </c>
      <c r="AC2684" s="10">
        <f t="shared" si="714"/>
        <v>0.32957412974374278</v>
      </c>
      <c r="AD2684" s="13">
        <f t="shared" si="715"/>
        <v>489118.32261359552</v>
      </c>
      <c r="AE2684" s="13">
        <f t="shared" si="695"/>
        <v>329574.12974374276</v>
      </c>
      <c r="AF2684" s="13"/>
      <c r="AG2684" s="2">
        <f t="shared" si="690"/>
        <v>38657</v>
      </c>
      <c r="AH2684" s="3">
        <f t="shared" si="696"/>
        <v>583.06197472278131</v>
      </c>
      <c r="AI2684" s="3">
        <f t="shared" si="697"/>
        <v>392.87455411425526</v>
      </c>
      <c r="AJ2684" s="3">
        <f t="shared" si="716"/>
        <v>454202.59409490606</v>
      </c>
      <c r="AK2684" s="3">
        <f t="shared" si="717"/>
        <v>353730.73144288536</v>
      </c>
    </row>
    <row r="2685" spans="2:37" x14ac:dyDescent="0.2">
      <c r="B2685" s="5">
        <v>38658</v>
      </c>
      <c r="C2685" s="1">
        <v>278.35000000000002</v>
      </c>
      <c r="D2685" s="1">
        <f t="shared" si="687"/>
        <v>45</v>
      </c>
      <c r="E2685" s="1" t="b">
        <f t="shared" si="688"/>
        <v>0</v>
      </c>
      <c r="F2685" s="6">
        <f t="shared" si="689"/>
        <v>4.2935488526483212E-3</v>
      </c>
      <c r="G2685" s="8">
        <f t="shared" si="698"/>
        <v>1.6466964074124334E-3</v>
      </c>
      <c r="H2685" s="8">
        <f t="shared" si="699"/>
        <v>1.4967512684324012E-3</v>
      </c>
      <c r="I2685" s="8">
        <f t="shared" si="700"/>
        <v>1.5602077780652039E-3</v>
      </c>
      <c r="J2685" s="6">
        <f t="shared" si="701"/>
        <v>1.7403434461769093E-3</v>
      </c>
      <c r="K2685" s="6">
        <f t="shared" si="702"/>
        <v>1.4046348387491703E-3</v>
      </c>
      <c r="L2685" s="6">
        <f t="shared" si="703"/>
        <v>9.3534744193216383E-4</v>
      </c>
      <c r="M2685" s="9">
        <f t="shared" si="704"/>
        <v>0.94619048385524451</v>
      </c>
      <c r="N2685" s="9">
        <f t="shared" si="705"/>
        <v>1</v>
      </c>
      <c r="O2685" s="9">
        <f t="shared" si="706"/>
        <v>1</v>
      </c>
      <c r="P2685" s="9">
        <f t="shared" si="707"/>
        <v>0.9820634946184148</v>
      </c>
      <c r="Q2685" s="10">
        <f t="shared" si="708"/>
        <v>0.14780583463879407</v>
      </c>
      <c r="R2685" s="10">
        <f t="shared" si="691"/>
        <v>0.54125062245007405</v>
      </c>
      <c r="S2685" s="10">
        <f>_xlfn.PERCENTILE.INC($R$1519:R2685,0.75)</f>
        <v>0.79764812501396709</v>
      </c>
      <c r="T2685" s="10">
        <f t="shared" si="692"/>
        <v>0.79764812501396709</v>
      </c>
      <c r="U2685" s="11">
        <f t="shared" si="709"/>
        <v>0.54125062245007405</v>
      </c>
      <c r="V2685" s="10">
        <f t="shared" si="693"/>
        <v>0.92506878720640373</v>
      </c>
      <c r="W2685" s="10">
        <f t="shared" si="694"/>
        <v>0.52873724568166858</v>
      </c>
      <c r="X2685" s="10">
        <f t="shared" si="710"/>
        <v>0.67656327806259253</v>
      </c>
      <c r="Y2685" s="10">
        <f>_xlfn.PERCENTILE.INC($X$1519:X2685,0.75)</f>
        <v>0.99706015626745903</v>
      </c>
      <c r="Z2685" s="10">
        <f t="shared" si="711"/>
        <v>0.99706015626745903</v>
      </c>
      <c r="AA2685" s="10">
        <f t="shared" si="712"/>
        <v>0.67381268397934668</v>
      </c>
      <c r="AB2685" s="10">
        <f t="shared" si="713"/>
        <v>0.4891183226135955</v>
      </c>
      <c r="AC2685" s="10">
        <f t="shared" si="714"/>
        <v>0.32957412974374278</v>
      </c>
      <c r="AD2685" s="13">
        <f t="shared" si="715"/>
        <v>489118.32261359552</v>
      </c>
      <c r="AE2685" s="13">
        <f t="shared" si="695"/>
        <v>329574.12974374276</v>
      </c>
      <c r="AF2685" s="13"/>
      <c r="AG2685" s="2">
        <f t="shared" si="690"/>
        <v>38658</v>
      </c>
      <c r="AH2685" s="3">
        <f t="shared" si="696"/>
        <v>2100.0534128668746</v>
      </c>
      <c r="AI2685" s="3">
        <f t="shared" si="697"/>
        <v>1415.0426266238157</v>
      </c>
      <c r="AJ2685" s="3">
        <f t="shared" si="716"/>
        <v>456302.64750777296</v>
      </c>
      <c r="AK2685" s="3">
        <f t="shared" si="717"/>
        <v>355145.77406950918</v>
      </c>
    </row>
    <row r="2686" spans="2:37" x14ac:dyDescent="0.2">
      <c r="B2686" s="5">
        <v>38659</v>
      </c>
      <c r="C2686" s="1">
        <v>279.99</v>
      </c>
      <c r="D2686" s="1">
        <f t="shared" si="687"/>
        <v>45</v>
      </c>
      <c r="E2686" s="1" t="b">
        <f t="shared" si="688"/>
        <v>0</v>
      </c>
      <c r="F2686" s="6">
        <f t="shared" si="689"/>
        <v>5.8918627627086995E-3</v>
      </c>
      <c r="G2686" s="8">
        <f t="shared" si="698"/>
        <v>1.6275664002518429E-3</v>
      </c>
      <c r="H2686" s="8">
        <f t="shared" si="699"/>
        <v>1.5571495431589005E-3</v>
      </c>
      <c r="I2686" s="8">
        <f t="shared" si="700"/>
        <v>1.5922961166830913E-3</v>
      </c>
      <c r="J2686" s="6">
        <f t="shared" si="701"/>
        <v>1.7406854994963688E-3</v>
      </c>
      <c r="K2686" s="6">
        <f t="shared" si="702"/>
        <v>1.4049857491238264E-3</v>
      </c>
      <c r="L2686" s="6">
        <f t="shared" si="703"/>
        <v>9.3597373892946318E-4</v>
      </c>
      <c r="M2686" s="9">
        <f t="shared" si="704"/>
        <v>0.93501462540059388</v>
      </c>
      <c r="N2686" s="9">
        <f t="shared" si="705"/>
        <v>1</v>
      </c>
      <c r="O2686" s="9">
        <f t="shared" si="706"/>
        <v>1</v>
      </c>
      <c r="P2686" s="9">
        <f t="shared" si="707"/>
        <v>0.97833820846686459</v>
      </c>
      <c r="Q2686" s="10">
        <f t="shared" si="708"/>
        <v>0.14768613494481872</v>
      </c>
      <c r="R2686" s="10">
        <f t="shared" si="691"/>
        <v>0.54168930637863266</v>
      </c>
      <c r="S2686" s="10">
        <f>_xlfn.PERCENTILE.INC($R$1519:R2686,0.75)</f>
        <v>0.79747159298523207</v>
      </c>
      <c r="T2686" s="10">
        <f t="shared" si="692"/>
        <v>0.79747159298523207</v>
      </c>
      <c r="U2686" s="11">
        <f t="shared" si="709"/>
        <v>0.54168930637863266</v>
      </c>
      <c r="V2686" s="10">
        <f t="shared" si="693"/>
        <v>0.92506878720640373</v>
      </c>
      <c r="W2686" s="10">
        <f t="shared" si="694"/>
        <v>0.52873724568166858</v>
      </c>
      <c r="X2686" s="10">
        <f t="shared" si="710"/>
        <v>0.67711163297329091</v>
      </c>
      <c r="Y2686" s="10">
        <f>_xlfn.PERCENTILE.INC($X$1519:X2686,0.75)</f>
        <v>0.99683949123154014</v>
      </c>
      <c r="Z2686" s="10">
        <f t="shared" si="711"/>
        <v>0.99683949123154014</v>
      </c>
      <c r="AA2686" s="10">
        <f t="shared" si="712"/>
        <v>0.67381268397934668</v>
      </c>
      <c r="AB2686" s="10">
        <f t="shared" si="713"/>
        <v>0.4891183226135955</v>
      </c>
      <c r="AC2686" s="10">
        <f t="shared" si="714"/>
        <v>0.32957412974374278</v>
      </c>
      <c r="AD2686" s="13">
        <f t="shared" si="715"/>
        <v>489118.32261359552</v>
      </c>
      <c r="AE2686" s="13">
        <f t="shared" si="695"/>
        <v>329574.12974374276</v>
      </c>
      <c r="AF2686" s="13"/>
      <c r="AG2686" s="2">
        <f t="shared" si="690"/>
        <v>38659</v>
      </c>
      <c r="AH2686" s="3">
        <f t="shared" si="696"/>
        <v>2881.8180315655836</v>
      </c>
      <c r="AI2686" s="3">
        <f t="shared" si="697"/>
        <v>1941.8055425892835</v>
      </c>
      <c r="AJ2686" s="3">
        <f t="shared" si="716"/>
        <v>459184.46553933853</v>
      </c>
      <c r="AK2686" s="3">
        <f t="shared" si="717"/>
        <v>357087.57961209846</v>
      </c>
    </row>
    <row r="2687" spans="2:37" x14ac:dyDescent="0.2">
      <c r="B2687" s="5">
        <v>38660</v>
      </c>
      <c r="C2687" s="1">
        <v>279.58999999999997</v>
      </c>
      <c r="D2687" s="1">
        <f t="shared" si="687"/>
        <v>45</v>
      </c>
      <c r="E2687" s="1" t="b">
        <f t="shared" si="688"/>
        <v>0</v>
      </c>
      <c r="F2687" s="6">
        <f t="shared" si="689"/>
        <v>-1.4286224508018863E-3</v>
      </c>
      <c r="G2687" s="8">
        <f t="shared" si="698"/>
        <v>1.5430262391643019E-3</v>
      </c>
      <c r="H2687" s="8">
        <f t="shared" si="699"/>
        <v>1.5142659924580596E-3</v>
      </c>
      <c r="I2687" s="8">
        <f t="shared" si="700"/>
        <v>1.5687882138123303E-3</v>
      </c>
      <c r="J2687" s="6">
        <f t="shared" si="701"/>
        <v>1.7409773456831662E-3</v>
      </c>
      <c r="K2687" s="6">
        <f t="shared" si="702"/>
        <v>1.4052956036517078E-3</v>
      </c>
      <c r="L2687" s="6">
        <f t="shared" si="703"/>
        <v>9.3657322441498953E-4</v>
      </c>
      <c r="M2687" s="9">
        <f t="shared" si="704"/>
        <v>0.88629886137824065</v>
      </c>
      <c r="N2687" s="9">
        <f t="shared" si="705"/>
        <v>1</v>
      </c>
      <c r="O2687" s="9">
        <f t="shared" si="706"/>
        <v>1</v>
      </c>
      <c r="P2687" s="9">
        <f t="shared" si="707"/>
        <v>0.96209962045941355</v>
      </c>
      <c r="Q2687" s="10">
        <f t="shared" si="708"/>
        <v>0.14696961908265976</v>
      </c>
      <c r="R2687" s="10">
        <f t="shared" si="691"/>
        <v>0.54433018537665123</v>
      </c>
      <c r="S2687" s="10">
        <f>_xlfn.PERCENTILE.INC($R$1519:R2687,0.75)</f>
        <v>0.79729506095649694</v>
      </c>
      <c r="T2687" s="10">
        <f t="shared" si="692"/>
        <v>0.79729506095649694</v>
      </c>
      <c r="U2687" s="11">
        <f t="shared" si="709"/>
        <v>0.54433018537665123</v>
      </c>
      <c r="V2687" s="10">
        <f t="shared" si="693"/>
        <v>0.92506878720640373</v>
      </c>
      <c r="W2687" s="10">
        <f t="shared" si="694"/>
        <v>0.52873724568166858</v>
      </c>
      <c r="X2687" s="10">
        <f t="shared" si="710"/>
        <v>0.68041273172081407</v>
      </c>
      <c r="Y2687" s="10">
        <f>_xlfn.PERCENTILE.INC($X$1519:X2687,0.75)</f>
        <v>0.99661882619562125</v>
      </c>
      <c r="Z2687" s="10">
        <f t="shared" si="711"/>
        <v>0.99661882619562125</v>
      </c>
      <c r="AA2687" s="10">
        <f t="shared" si="712"/>
        <v>0.67381268397934668</v>
      </c>
      <c r="AB2687" s="10">
        <f t="shared" si="713"/>
        <v>0.4891183226135955</v>
      </c>
      <c r="AC2687" s="10">
        <f t="shared" si="714"/>
        <v>0.32957412974374278</v>
      </c>
      <c r="AD2687" s="13">
        <f t="shared" si="715"/>
        <v>489118.32261359552</v>
      </c>
      <c r="AE2687" s="13">
        <f t="shared" si="695"/>
        <v>329574.12974374276</v>
      </c>
      <c r="AF2687" s="13"/>
      <c r="AG2687" s="2">
        <f t="shared" si="690"/>
        <v>38660</v>
      </c>
      <c r="AH2687" s="3">
        <f t="shared" si="696"/>
        <v>-698.76541678434251</v>
      </c>
      <c r="AI2687" s="3">
        <f t="shared" si="697"/>
        <v>-470.83700095540462</v>
      </c>
      <c r="AJ2687" s="3">
        <f t="shared" si="716"/>
        <v>458485.7001225542</v>
      </c>
      <c r="AK2687" s="3">
        <f t="shared" si="717"/>
        <v>356616.74261114304</v>
      </c>
    </row>
    <row r="2688" spans="2:37" x14ac:dyDescent="0.2">
      <c r="B2688" s="5">
        <v>38663</v>
      </c>
      <c r="C2688" s="1">
        <v>283.64999999999998</v>
      </c>
      <c r="D2688" s="1">
        <f t="shared" si="687"/>
        <v>46</v>
      </c>
      <c r="E2688" s="1" t="b">
        <f t="shared" si="688"/>
        <v>1</v>
      </c>
      <c r="F2688" s="6">
        <f t="shared" si="689"/>
        <v>1.4521263278371999E-2</v>
      </c>
      <c r="G2688" s="8">
        <f t="shared" si="698"/>
        <v>1.7657584344972106E-3</v>
      </c>
      <c r="H2688" s="8">
        <f t="shared" si="699"/>
        <v>1.6475766923508745E-3</v>
      </c>
      <c r="I2688" s="8">
        <f t="shared" si="700"/>
        <v>1.6592636767000502E-3</v>
      </c>
      <c r="J2688" s="6">
        <f t="shared" si="701"/>
        <v>1.7413931946731534E-3</v>
      </c>
      <c r="K2688" s="6">
        <f t="shared" si="702"/>
        <v>1.4056862155963701E-3</v>
      </c>
      <c r="L2688" s="6">
        <f t="shared" si="703"/>
        <v>9.3725866337444593E-4</v>
      </c>
      <c r="M2688" s="9">
        <f t="shared" si="704"/>
        <v>1</v>
      </c>
      <c r="N2688" s="9">
        <f t="shared" si="705"/>
        <v>1</v>
      </c>
      <c r="O2688" s="9">
        <f t="shared" si="706"/>
        <v>1</v>
      </c>
      <c r="P2688" s="9">
        <f t="shared" si="707"/>
        <v>1</v>
      </c>
      <c r="Q2688" s="10">
        <f t="shared" si="708"/>
        <v>0.14374099504910537</v>
      </c>
      <c r="R2688" s="10">
        <f t="shared" si="691"/>
        <v>0.55655660358181103</v>
      </c>
      <c r="S2688" s="10">
        <f>_xlfn.PERCENTILE.INC($R$1519:R2688,0.75)</f>
        <v>0.79725898043085575</v>
      </c>
      <c r="T2688" s="10">
        <f t="shared" si="692"/>
        <v>0.79725898043085575</v>
      </c>
      <c r="U2688" s="11">
        <f t="shared" si="709"/>
        <v>0.55655660358181103</v>
      </c>
      <c r="V2688" s="10">
        <f t="shared" si="693"/>
        <v>0.96209962045941355</v>
      </c>
      <c r="W2688" s="10">
        <f t="shared" si="694"/>
        <v>0.54433018537665123</v>
      </c>
      <c r="X2688" s="10">
        <f t="shared" si="710"/>
        <v>0.69569575447726384</v>
      </c>
      <c r="Y2688" s="10">
        <f>_xlfn.PERCENTILE.INC($X$1519:X2688,0.75)</f>
        <v>0.99657372553856982</v>
      </c>
      <c r="Z2688" s="10">
        <f t="shared" si="711"/>
        <v>0.99657372553856982</v>
      </c>
      <c r="AA2688" s="10">
        <f t="shared" si="712"/>
        <v>0.69569575447726384</v>
      </c>
      <c r="AB2688" s="10">
        <f t="shared" si="713"/>
        <v>0.52369986475547836</v>
      </c>
      <c r="AC2688" s="10">
        <f t="shared" si="714"/>
        <v>0.36433577253070354</v>
      </c>
      <c r="AD2688" s="13">
        <f t="shared" si="715"/>
        <v>523699.86475547834</v>
      </c>
      <c r="AE2688" s="13">
        <f t="shared" si="695"/>
        <v>364335.77253070351</v>
      </c>
      <c r="AF2688" s="13"/>
      <c r="AG2688" s="2">
        <f t="shared" si="690"/>
        <v>38663</v>
      </c>
      <c r="AH2688" s="3">
        <f t="shared" si="696"/>
        <v>7102.6159369477127</v>
      </c>
      <c r="AI2688" s="3">
        <f t="shared" si="697"/>
        <v>4785.8327077492204</v>
      </c>
      <c r="AJ2688" s="3">
        <f t="shared" si="716"/>
        <v>465588.3160595019</v>
      </c>
      <c r="AK2688" s="3">
        <f t="shared" si="717"/>
        <v>361402.57531889225</v>
      </c>
    </row>
    <row r="2689" spans="2:37" x14ac:dyDescent="0.2">
      <c r="B2689" s="5">
        <v>38664</v>
      </c>
      <c r="C2689" s="1">
        <v>283.48</v>
      </c>
      <c r="D2689" s="1">
        <f t="shared" si="687"/>
        <v>46</v>
      </c>
      <c r="E2689" s="1" t="b">
        <f t="shared" si="688"/>
        <v>0</v>
      </c>
      <c r="F2689" s="6">
        <f t="shared" si="689"/>
        <v>-5.9933016040880638E-4</v>
      </c>
      <c r="G2689" s="8">
        <f t="shared" si="698"/>
        <v>1.564854637042683E-3</v>
      </c>
      <c r="H2689" s="8">
        <f t="shared" si="699"/>
        <v>1.6155752951965766E-3</v>
      </c>
      <c r="I2689" s="8">
        <f t="shared" si="700"/>
        <v>1.6363081042677881E-3</v>
      </c>
      <c r="J2689" s="6">
        <f t="shared" si="701"/>
        <v>1.7416765580016672E-3</v>
      </c>
      <c r="K2689" s="6">
        <f t="shared" si="702"/>
        <v>1.4060612551872378E-3</v>
      </c>
      <c r="L2689" s="6">
        <f t="shared" si="703"/>
        <v>9.3792816681329829E-4</v>
      </c>
      <c r="M2689" s="9">
        <f t="shared" si="704"/>
        <v>0.89847602865949872</v>
      </c>
      <c r="N2689" s="9">
        <f t="shared" si="705"/>
        <v>1</v>
      </c>
      <c r="O2689" s="9">
        <f t="shared" si="706"/>
        <v>1</v>
      </c>
      <c r="P2689" s="9">
        <f t="shared" si="707"/>
        <v>0.96615867621983298</v>
      </c>
      <c r="Q2689" s="10">
        <f t="shared" si="708"/>
        <v>0.13936328804503109</v>
      </c>
      <c r="R2689" s="10">
        <f t="shared" si="691"/>
        <v>0.57403926903726887</v>
      </c>
      <c r="S2689" s="10">
        <f>_xlfn.PERCENTILE.INC($R$1519:R2689,0.75)</f>
        <v>0.79722289990521467</v>
      </c>
      <c r="T2689" s="10">
        <f t="shared" si="692"/>
        <v>0.79722289990521467</v>
      </c>
      <c r="U2689" s="11">
        <f t="shared" si="709"/>
        <v>0.57403926903726887</v>
      </c>
      <c r="V2689" s="10">
        <f t="shared" si="693"/>
        <v>0.96209962045941355</v>
      </c>
      <c r="W2689" s="10">
        <f t="shared" si="694"/>
        <v>0.54433018537665123</v>
      </c>
      <c r="X2689" s="10">
        <f t="shared" si="710"/>
        <v>0.71754908629658609</v>
      </c>
      <c r="Y2689" s="10">
        <f>_xlfn.PERCENTILE.INC($X$1519:X2689,0.75)</f>
        <v>0.99652862488151828</v>
      </c>
      <c r="Z2689" s="10">
        <f t="shared" si="711"/>
        <v>0.99652862488151828</v>
      </c>
      <c r="AA2689" s="10">
        <f t="shared" si="712"/>
        <v>0.69569575447726384</v>
      </c>
      <c r="AB2689" s="10">
        <f t="shared" si="713"/>
        <v>0.52369986475547836</v>
      </c>
      <c r="AC2689" s="10">
        <f t="shared" si="714"/>
        <v>0.36433577253070354</v>
      </c>
      <c r="AD2689" s="13">
        <f t="shared" si="715"/>
        <v>523699.86475547834</v>
      </c>
      <c r="AE2689" s="13">
        <f t="shared" si="695"/>
        <v>364335.77253070351</v>
      </c>
      <c r="AF2689" s="13"/>
      <c r="AG2689" s="2">
        <f t="shared" si="690"/>
        <v>38664</v>
      </c>
      <c r="AH2689" s="3">
        <f t="shared" si="696"/>
        <v>-313.86912394997103</v>
      </c>
      <c r="AI2689" s="3">
        <f t="shared" si="697"/>
        <v>-218.35741699349293</v>
      </c>
      <c r="AJ2689" s="3">
        <f t="shared" si="716"/>
        <v>465274.44693555194</v>
      </c>
      <c r="AK2689" s="3">
        <f t="shared" si="717"/>
        <v>361184.21790189878</v>
      </c>
    </row>
    <row r="2690" spans="2:37" x14ac:dyDescent="0.2">
      <c r="B2690" s="5">
        <v>38665</v>
      </c>
      <c r="C2690" s="1">
        <v>287.77999999999997</v>
      </c>
      <c r="D2690" s="1">
        <f t="shared" si="687"/>
        <v>46</v>
      </c>
      <c r="E2690" s="1" t="b">
        <f t="shared" si="688"/>
        <v>0</v>
      </c>
      <c r="F2690" s="6">
        <f t="shared" si="689"/>
        <v>1.5168618597431793E-2</v>
      </c>
      <c r="G2690" s="8">
        <f t="shared" si="698"/>
        <v>1.8482998219150769E-3</v>
      </c>
      <c r="H2690" s="8">
        <f t="shared" si="699"/>
        <v>1.828469875314629E-3</v>
      </c>
      <c r="I2690" s="8">
        <f t="shared" si="700"/>
        <v>1.7141915144263491E-3</v>
      </c>
      <c r="J2690" s="6">
        <f t="shared" si="701"/>
        <v>1.742134492602023E-3</v>
      </c>
      <c r="K2690" s="6">
        <f t="shared" si="702"/>
        <v>1.4066018059661154E-3</v>
      </c>
      <c r="L2690" s="6">
        <f t="shared" si="703"/>
        <v>9.3868587004582291E-4</v>
      </c>
      <c r="M2690" s="9">
        <f t="shared" si="704"/>
        <v>1</v>
      </c>
      <c r="N2690" s="9">
        <f t="shared" si="705"/>
        <v>1</v>
      </c>
      <c r="O2690" s="9">
        <f t="shared" si="706"/>
        <v>1</v>
      </c>
      <c r="P2690" s="9">
        <f t="shared" si="707"/>
        <v>1</v>
      </c>
      <c r="Q2690" s="10">
        <f t="shared" si="708"/>
        <v>0.12945156476360342</v>
      </c>
      <c r="R2690" s="10">
        <f t="shared" si="691"/>
        <v>0.61799175735025791</v>
      </c>
      <c r="S2690" s="10">
        <f>_xlfn.PERCENTILE.INC($R$1519:R2690,0.75)</f>
        <v>0.79718681937957347</v>
      </c>
      <c r="T2690" s="10">
        <f t="shared" si="692"/>
        <v>0.79718681937957347</v>
      </c>
      <c r="U2690" s="11">
        <f t="shared" si="709"/>
        <v>0.61799175735025791</v>
      </c>
      <c r="V2690" s="10">
        <f t="shared" si="693"/>
        <v>0.96209962045941355</v>
      </c>
      <c r="W2690" s="10">
        <f t="shared" si="694"/>
        <v>0.54433018537665123</v>
      </c>
      <c r="X2690" s="10">
        <f t="shared" si="710"/>
        <v>0.77248969668782241</v>
      </c>
      <c r="Y2690" s="10">
        <f>_xlfn.PERCENTILE.INC($X$1519:X2690,0.75)</f>
        <v>0.99648352422446673</v>
      </c>
      <c r="Z2690" s="10">
        <f t="shared" si="711"/>
        <v>0.99648352422446673</v>
      </c>
      <c r="AA2690" s="10">
        <f t="shared" si="712"/>
        <v>0.69569575447726384</v>
      </c>
      <c r="AB2690" s="10">
        <f t="shared" si="713"/>
        <v>0.52369986475547836</v>
      </c>
      <c r="AC2690" s="10">
        <f t="shared" si="714"/>
        <v>0.36433577253070354</v>
      </c>
      <c r="AD2690" s="13">
        <f t="shared" si="715"/>
        <v>523699.86475547834</v>
      </c>
      <c r="AE2690" s="13">
        <f t="shared" si="695"/>
        <v>364335.77253070351</v>
      </c>
      <c r="AF2690" s="13"/>
      <c r="AG2690" s="2">
        <f t="shared" si="690"/>
        <v>38665</v>
      </c>
      <c r="AH2690" s="3">
        <f t="shared" si="696"/>
        <v>7943.8035080024638</v>
      </c>
      <c r="AI2690" s="3">
        <f t="shared" si="697"/>
        <v>5526.4703749189084</v>
      </c>
      <c r="AJ2690" s="3">
        <f t="shared" si="716"/>
        <v>473218.25044355443</v>
      </c>
      <c r="AK2690" s="3">
        <f t="shared" si="717"/>
        <v>366710.68827681767</v>
      </c>
    </row>
    <row r="2691" spans="2:37" x14ac:dyDescent="0.2">
      <c r="B2691" s="5">
        <v>38666</v>
      </c>
      <c r="C2691" s="1">
        <v>288.52999999999997</v>
      </c>
      <c r="D2691" s="1">
        <f t="shared" si="687"/>
        <v>46</v>
      </c>
      <c r="E2691" s="1" t="b">
        <f t="shared" si="688"/>
        <v>0</v>
      </c>
      <c r="F2691" s="6">
        <f t="shared" si="689"/>
        <v>2.6061574814093547E-3</v>
      </c>
      <c r="G2691" s="8">
        <f t="shared" si="698"/>
        <v>1.8282988099047898E-3</v>
      </c>
      <c r="H2691" s="8">
        <f t="shared" si="699"/>
        <v>1.7694308125535841E-3</v>
      </c>
      <c r="I2691" s="8">
        <f t="shared" si="700"/>
        <v>1.7109013945061666E-3</v>
      </c>
      <c r="J2691" s="6">
        <f t="shared" si="701"/>
        <v>1.7425697129998209E-3</v>
      </c>
      <c r="K2691" s="6">
        <f t="shared" si="702"/>
        <v>1.4071062100768298E-3</v>
      </c>
      <c r="L2691" s="6">
        <f t="shared" si="703"/>
        <v>9.3942352492465094E-4</v>
      </c>
      <c r="M2691" s="9">
        <f t="shared" si="704"/>
        <v>1</v>
      </c>
      <c r="N2691" s="9">
        <f t="shared" si="705"/>
        <v>1</v>
      </c>
      <c r="O2691" s="9">
        <f t="shared" si="706"/>
        <v>1</v>
      </c>
      <c r="P2691" s="9">
        <f t="shared" si="707"/>
        <v>1</v>
      </c>
      <c r="Q2691" s="10">
        <f t="shared" si="708"/>
        <v>0.12737043906843312</v>
      </c>
      <c r="R2691" s="10">
        <f t="shared" si="691"/>
        <v>0.62808922215474106</v>
      </c>
      <c r="S2691" s="10">
        <f>_xlfn.PERCENTILE.INC($R$1519:R2691,0.75)</f>
        <v>0.79715073885393228</v>
      </c>
      <c r="T2691" s="10">
        <f t="shared" si="692"/>
        <v>0.79715073885393228</v>
      </c>
      <c r="U2691" s="11">
        <f t="shared" si="709"/>
        <v>0.62808922215474106</v>
      </c>
      <c r="V2691" s="10">
        <f t="shared" si="693"/>
        <v>0.96209962045941355</v>
      </c>
      <c r="W2691" s="10">
        <f t="shared" si="694"/>
        <v>0.54433018537665123</v>
      </c>
      <c r="X2691" s="10">
        <f t="shared" si="710"/>
        <v>0.7851115276934264</v>
      </c>
      <c r="Y2691" s="10">
        <f>_xlfn.PERCENTILE.INC($X$1519:X2691,0.75)</f>
        <v>0.9964384235674153</v>
      </c>
      <c r="Z2691" s="10">
        <f t="shared" si="711"/>
        <v>0.9964384235674153</v>
      </c>
      <c r="AA2691" s="10">
        <f t="shared" si="712"/>
        <v>0.69569575447726384</v>
      </c>
      <c r="AB2691" s="10">
        <f t="shared" si="713"/>
        <v>0.52369986475547836</v>
      </c>
      <c r="AC2691" s="10">
        <f t="shared" si="714"/>
        <v>0.36433577253070354</v>
      </c>
      <c r="AD2691" s="13">
        <f t="shared" si="715"/>
        <v>523699.86475547834</v>
      </c>
      <c r="AE2691" s="13">
        <f t="shared" si="695"/>
        <v>364335.77253070351</v>
      </c>
      <c r="AF2691" s="13"/>
      <c r="AG2691" s="2">
        <f t="shared" si="690"/>
        <v>38666</v>
      </c>
      <c r="AH2691" s="3">
        <f t="shared" si="696"/>
        <v>1364.8443205455571</v>
      </c>
      <c r="AI2691" s="3">
        <f t="shared" si="697"/>
        <v>949.51639932594981</v>
      </c>
      <c r="AJ2691" s="3">
        <f t="shared" si="716"/>
        <v>474583.09476409998</v>
      </c>
      <c r="AK2691" s="3">
        <f t="shared" si="717"/>
        <v>367660.20467614365</v>
      </c>
    </row>
    <row r="2692" spans="2:37" x14ac:dyDescent="0.2">
      <c r="B2692" s="5">
        <v>38670</v>
      </c>
      <c r="C2692" s="1">
        <v>285.27999999999997</v>
      </c>
      <c r="D2692" s="1">
        <f t="shared" si="687"/>
        <v>47</v>
      </c>
      <c r="E2692" s="1" t="b">
        <f t="shared" si="688"/>
        <v>1</v>
      </c>
      <c r="F2692" s="6">
        <f t="shared" si="689"/>
        <v>-1.1263993345579371E-2</v>
      </c>
      <c r="G2692" s="8">
        <f t="shared" si="698"/>
        <v>1.5727550574172926E-3</v>
      </c>
      <c r="H2692" s="8">
        <f t="shared" si="699"/>
        <v>1.5764098760025832E-3</v>
      </c>
      <c r="I2692" s="8">
        <f t="shared" si="700"/>
        <v>1.6305147495466244E-3</v>
      </c>
      <c r="J2692" s="6">
        <f t="shared" si="701"/>
        <v>1.7428315509924353E-3</v>
      </c>
      <c r="K2692" s="6">
        <f t="shared" si="702"/>
        <v>1.4074561032303434E-3</v>
      </c>
      <c r="L2692" s="6">
        <f t="shared" si="703"/>
        <v>9.4007783260290426E-4</v>
      </c>
      <c r="M2692" s="9">
        <f t="shared" si="704"/>
        <v>0.90241369369386581</v>
      </c>
      <c r="N2692" s="9">
        <f t="shared" si="705"/>
        <v>1</v>
      </c>
      <c r="O2692" s="9">
        <f t="shared" si="706"/>
        <v>1</v>
      </c>
      <c r="P2692" s="9">
        <f t="shared" si="707"/>
        <v>0.96747123123128864</v>
      </c>
      <c r="Q2692" s="10">
        <f t="shared" si="708"/>
        <v>0.13004069853941158</v>
      </c>
      <c r="R2692" s="10">
        <f t="shared" si="691"/>
        <v>0.61519201987179661</v>
      </c>
      <c r="S2692" s="10">
        <f>_xlfn.PERCENTILE.INC($R$1519:R2692,0.75)</f>
        <v>0.79703767054235775</v>
      </c>
      <c r="T2692" s="10">
        <f t="shared" si="692"/>
        <v>0.79703767054235775</v>
      </c>
      <c r="U2692" s="11">
        <f t="shared" si="709"/>
        <v>0.61519201987179661</v>
      </c>
      <c r="V2692" s="10">
        <f t="shared" si="693"/>
        <v>1</v>
      </c>
      <c r="W2692" s="10">
        <f t="shared" si="694"/>
        <v>0.62808922215474106</v>
      </c>
      <c r="X2692" s="10">
        <f t="shared" si="710"/>
        <v>0.76899002483974577</v>
      </c>
      <c r="Y2692" s="10">
        <f>_xlfn.PERCENTILE.INC($X$1519:X2692,0.75)</f>
        <v>0.99629708817794715</v>
      </c>
      <c r="Z2692" s="10">
        <f t="shared" si="711"/>
        <v>0.99629708817794715</v>
      </c>
      <c r="AA2692" s="10">
        <f t="shared" si="712"/>
        <v>0.76899002483974577</v>
      </c>
      <c r="AB2692" s="10">
        <f t="shared" si="713"/>
        <v>0.62808922215474106</v>
      </c>
      <c r="AC2692" s="10">
        <f t="shared" si="714"/>
        <v>0.48299434654635093</v>
      </c>
      <c r="AD2692" s="13">
        <f t="shared" si="715"/>
        <v>628089.22215474106</v>
      </c>
      <c r="AE2692" s="13">
        <f t="shared" si="695"/>
        <v>482994.34654635092</v>
      </c>
      <c r="AF2692" s="13"/>
      <c r="AG2692" s="2">
        <f t="shared" si="690"/>
        <v>38670</v>
      </c>
      <c r="AH2692" s="3">
        <f t="shared" si="696"/>
        <v>-5898.9517916865243</v>
      </c>
      <c r="AI2692" s="3">
        <f t="shared" si="697"/>
        <v>-4103.8757173423637</v>
      </c>
      <c r="AJ2692" s="3">
        <f t="shared" si="716"/>
        <v>468684.14297241345</v>
      </c>
      <c r="AK2692" s="3">
        <f t="shared" si="717"/>
        <v>363556.32895880128</v>
      </c>
    </row>
    <row r="2693" spans="2:37" x14ac:dyDescent="0.2">
      <c r="B2693" s="5">
        <v>38671</v>
      </c>
      <c r="C2693" s="1">
        <v>284.45999999999998</v>
      </c>
      <c r="D2693" s="1">
        <f t="shared" si="687"/>
        <v>47</v>
      </c>
      <c r="E2693" s="1" t="b">
        <f t="shared" si="688"/>
        <v>0</v>
      </c>
      <c r="F2693" s="6">
        <f t="shared" si="689"/>
        <v>-2.8743690409421818E-3</v>
      </c>
      <c r="G2693" s="8">
        <f t="shared" si="698"/>
        <v>1.5361815513578818E-3</v>
      </c>
      <c r="H2693" s="8">
        <f t="shared" si="699"/>
        <v>1.5032490782975352E-3</v>
      </c>
      <c r="I2693" s="8">
        <f t="shared" si="700"/>
        <v>1.61685999189515E-3</v>
      </c>
      <c r="J2693" s="6">
        <f t="shared" si="701"/>
        <v>1.7430697313195334E-3</v>
      </c>
      <c r="K2693" s="6">
        <f t="shared" si="702"/>
        <v>1.4077661355712074E-3</v>
      </c>
      <c r="L2693" s="6">
        <f t="shared" si="703"/>
        <v>9.4071192329641632E-4</v>
      </c>
      <c r="M2693" s="9">
        <f t="shared" si="704"/>
        <v>0.88130814490993792</v>
      </c>
      <c r="N2693" s="9">
        <f t="shared" si="705"/>
        <v>1</v>
      </c>
      <c r="O2693" s="9">
        <f t="shared" si="706"/>
        <v>1</v>
      </c>
      <c r="P2693" s="9">
        <f t="shared" si="707"/>
        <v>0.96043604830331264</v>
      </c>
      <c r="Q2693" s="10">
        <f t="shared" si="708"/>
        <v>0.13028862409003533</v>
      </c>
      <c r="R2693" s="10">
        <f t="shared" si="691"/>
        <v>0.61402137415094948</v>
      </c>
      <c r="S2693" s="10">
        <f>_xlfn.PERCENTILE.INC($R$1519:R2693,0.75)</f>
        <v>0.79692460223078321</v>
      </c>
      <c r="T2693" s="10">
        <f t="shared" si="692"/>
        <v>0.79692460223078321</v>
      </c>
      <c r="U2693" s="11">
        <f t="shared" si="709"/>
        <v>0.61402137415094948</v>
      </c>
      <c r="V2693" s="10">
        <f t="shared" si="693"/>
        <v>1</v>
      </c>
      <c r="W2693" s="10">
        <f t="shared" si="694"/>
        <v>0.62808922215474106</v>
      </c>
      <c r="X2693" s="10">
        <f t="shared" si="710"/>
        <v>0.76752671768868697</v>
      </c>
      <c r="Y2693" s="10">
        <f>_xlfn.PERCENTILE.INC($X$1519:X2693,0.75)</f>
        <v>0.99615575278847901</v>
      </c>
      <c r="Z2693" s="10">
        <f t="shared" si="711"/>
        <v>0.99615575278847901</v>
      </c>
      <c r="AA2693" s="10">
        <f t="shared" si="712"/>
        <v>0.76899002483974577</v>
      </c>
      <c r="AB2693" s="10">
        <f t="shared" si="713"/>
        <v>0.62808922215474106</v>
      </c>
      <c r="AC2693" s="10">
        <f t="shared" si="714"/>
        <v>0.48299434654635093</v>
      </c>
      <c r="AD2693" s="13">
        <f t="shared" si="715"/>
        <v>628089.22215474106</v>
      </c>
      <c r="AE2693" s="13">
        <f t="shared" si="695"/>
        <v>482994.34654635092</v>
      </c>
      <c r="AF2693" s="13"/>
      <c r="AG2693" s="2">
        <f t="shared" si="690"/>
        <v>38671</v>
      </c>
      <c r="AH2693" s="3">
        <f t="shared" si="696"/>
        <v>-1805.360215111044</v>
      </c>
      <c r="AI2693" s="3">
        <f t="shared" si="697"/>
        <v>-1388.3039966629306</v>
      </c>
      <c r="AJ2693" s="3">
        <f t="shared" si="716"/>
        <v>466878.7827573024</v>
      </c>
      <c r="AK2693" s="3">
        <f t="shared" si="717"/>
        <v>362168.02496213833</v>
      </c>
    </row>
    <row r="2694" spans="2:37" x14ac:dyDescent="0.2">
      <c r="B2694" s="5">
        <v>38672</v>
      </c>
      <c r="C2694" s="1">
        <v>284.64999999999998</v>
      </c>
      <c r="D2694" s="1">
        <f t="shared" si="687"/>
        <v>47</v>
      </c>
      <c r="E2694" s="1" t="b">
        <f t="shared" si="688"/>
        <v>0</v>
      </c>
      <c r="F2694" s="6">
        <f t="shared" si="689"/>
        <v>6.6793222245653538E-4</v>
      </c>
      <c r="G2694" s="8">
        <f t="shared" si="698"/>
        <v>1.3437300167494462E-3</v>
      </c>
      <c r="H2694" s="8">
        <f t="shared" si="699"/>
        <v>1.4894637591232344E-3</v>
      </c>
      <c r="I2694" s="8">
        <f t="shared" si="700"/>
        <v>1.609884035346209E-3</v>
      </c>
      <c r="J2694" s="6">
        <f t="shared" si="701"/>
        <v>1.743182887164872E-3</v>
      </c>
      <c r="K2694" s="6">
        <f t="shared" si="702"/>
        <v>1.408039710306615E-3</v>
      </c>
      <c r="L2694" s="6">
        <f t="shared" si="703"/>
        <v>9.4134154548466368E-4</v>
      </c>
      <c r="M2694" s="9">
        <f t="shared" si="704"/>
        <v>0.77084855906020311</v>
      </c>
      <c r="N2694" s="9">
        <f t="shared" si="705"/>
        <v>1</v>
      </c>
      <c r="O2694" s="9">
        <f t="shared" si="706"/>
        <v>1</v>
      </c>
      <c r="P2694" s="9">
        <f t="shared" si="707"/>
        <v>0.92361618635340104</v>
      </c>
      <c r="Q2694" s="10">
        <f t="shared" si="708"/>
        <v>0.12945650297680497</v>
      </c>
      <c r="R2694" s="10">
        <f t="shared" si="691"/>
        <v>0.61796818360166728</v>
      </c>
      <c r="S2694" s="10">
        <f>_xlfn.PERCENTILE.INC($R$1519:R2694,0.75)</f>
        <v>0.79681153391920867</v>
      </c>
      <c r="T2694" s="10">
        <f t="shared" si="692"/>
        <v>0.79681153391920867</v>
      </c>
      <c r="U2694" s="11">
        <f t="shared" si="709"/>
        <v>0.61796818360166728</v>
      </c>
      <c r="V2694" s="10">
        <f t="shared" si="693"/>
        <v>1</v>
      </c>
      <c r="W2694" s="10">
        <f t="shared" si="694"/>
        <v>0.62808922215474106</v>
      </c>
      <c r="X2694" s="10">
        <f t="shared" si="710"/>
        <v>0.77246022950208415</v>
      </c>
      <c r="Y2694" s="10">
        <f>_xlfn.PERCENTILE.INC($X$1519:X2694,0.75)</f>
        <v>0.99601441739901087</v>
      </c>
      <c r="Z2694" s="10">
        <f t="shared" si="711"/>
        <v>0.99601441739901087</v>
      </c>
      <c r="AA2694" s="10">
        <f t="shared" si="712"/>
        <v>0.76899002483974577</v>
      </c>
      <c r="AB2694" s="10">
        <f t="shared" si="713"/>
        <v>0.62808922215474106</v>
      </c>
      <c r="AC2694" s="10">
        <f t="shared" si="714"/>
        <v>0.48299434654635093</v>
      </c>
      <c r="AD2694" s="13">
        <f t="shared" si="715"/>
        <v>628089.22215474106</v>
      </c>
      <c r="AE2694" s="13">
        <f t="shared" si="695"/>
        <v>482994.34654635092</v>
      </c>
      <c r="AF2694" s="13"/>
      <c r="AG2694" s="2">
        <f t="shared" si="690"/>
        <v>38672</v>
      </c>
      <c r="AH2694" s="3">
        <f t="shared" si="696"/>
        <v>419.5210300548128</v>
      </c>
      <c r="AI2694" s="3">
        <f t="shared" si="697"/>
        <v>322.60748732264619</v>
      </c>
      <c r="AJ2694" s="3">
        <f t="shared" si="716"/>
        <v>467298.30378735723</v>
      </c>
      <c r="AK2694" s="3">
        <f t="shared" si="717"/>
        <v>362490.63244946097</v>
      </c>
    </row>
    <row r="2695" spans="2:37" x14ac:dyDescent="0.2">
      <c r="B2695" s="5">
        <v>38673</v>
      </c>
      <c r="C2695" s="1">
        <v>287.23</v>
      </c>
      <c r="D2695" s="1">
        <f t="shared" si="687"/>
        <v>47</v>
      </c>
      <c r="E2695" s="1" t="b">
        <f t="shared" si="688"/>
        <v>0</v>
      </c>
      <c r="F2695" s="6">
        <f t="shared" si="689"/>
        <v>9.0637625153699997E-3</v>
      </c>
      <c r="G2695" s="8">
        <f t="shared" si="698"/>
        <v>1.6787286789819299E-3</v>
      </c>
      <c r="H2695" s="8">
        <f t="shared" si="699"/>
        <v>1.5834697537600135E-3</v>
      </c>
      <c r="I2695" s="8">
        <f t="shared" si="700"/>
        <v>1.6558462127133655E-3</v>
      </c>
      <c r="J2695" s="6">
        <f t="shared" si="701"/>
        <v>1.7434803879401875E-3</v>
      </c>
      <c r="K2695" s="6">
        <f t="shared" si="702"/>
        <v>1.4083824960159322E-3</v>
      </c>
      <c r="L2695" s="6">
        <f t="shared" si="703"/>
        <v>9.4203311445748624E-4</v>
      </c>
      <c r="M2695" s="9">
        <f t="shared" si="704"/>
        <v>0.96286066112004987</v>
      </c>
      <c r="N2695" s="9">
        <f t="shared" si="705"/>
        <v>1</v>
      </c>
      <c r="O2695" s="9">
        <f t="shared" si="706"/>
        <v>1</v>
      </c>
      <c r="P2695" s="9">
        <f t="shared" si="707"/>
        <v>0.98762022037334996</v>
      </c>
      <c r="Q2695" s="10">
        <f t="shared" si="708"/>
        <v>0.10962067645285489</v>
      </c>
      <c r="R2695" s="10">
        <f t="shared" si="691"/>
        <v>0.72978932979314348</v>
      </c>
      <c r="S2695" s="10">
        <f>_xlfn.PERCENTILE.INC($R$1519:R2695,0.75)</f>
        <v>0.79669846560763413</v>
      </c>
      <c r="T2695" s="10">
        <f t="shared" si="692"/>
        <v>0.79669846560763413</v>
      </c>
      <c r="U2695" s="11">
        <f t="shared" si="709"/>
        <v>0.72978932979314348</v>
      </c>
      <c r="V2695" s="10">
        <f t="shared" si="693"/>
        <v>1</v>
      </c>
      <c r="W2695" s="10">
        <f t="shared" si="694"/>
        <v>0.62808922215474106</v>
      </c>
      <c r="X2695" s="10">
        <f t="shared" si="710"/>
        <v>0.91223666224142941</v>
      </c>
      <c r="Y2695" s="10">
        <f>_xlfn.PERCENTILE.INC($X$1519:X2695,0.75)</f>
        <v>0.99587308200954272</v>
      </c>
      <c r="Z2695" s="10">
        <f t="shared" si="711"/>
        <v>0.99587308200954272</v>
      </c>
      <c r="AA2695" s="10">
        <f t="shared" si="712"/>
        <v>0.76899002483974577</v>
      </c>
      <c r="AB2695" s="10">
        <f t="shared" si="713"/>
        <v>0.62808922215474106</v>
      </c>
      <c r="AC2695" s="10">
        <f t="shared" si="714"/>
        <v>0.48299434654635093</v>
      </c>
      <c r="AD2695" s="13">
        <f t="shared" si="715"/>
        <v>628089.22215474106</v>
      </c>
      <c r="AE2695" s="13">
        <f t="shared" si="695"/>
        <v>482994.34654635092</v>
      </c>
      <c r="AF2695" s="13"/>
      <c r="AG2695" s="2">
        <f t="shared" si="690"/>
        <v>38673</v>
      </c>
      <c r="AH2695" s="3">
        <f t="shared" si="696"/>
        <v>5692.8515480740425</v>
      </c>
      <c r="AI2695" s="3">
        <f t="shared" si="697"/>
        <v>4377.7460533624426</v>
      </c>
      <c r="AJ2695" s="3">
        <f t="shared" si="716"/>
        <v>472991.15533543128</v>
      </c>
      <c r="AK2695" s="3">
        <f t="shared" si="717"/>
        <v>366868.37850282341</v>
      </c>
    </row>
    <row r="2696" spans="2:37" x14ac:dyDescent="0.2">
      <c r="B2696" s="5">
        <v>38674</v>
      </c>
      <c r="C2696" s="1">
        <v>283.41000000000003</v>
      </c>
      <c r="D2696" s="1">
        <f t="shared" si="687"/>
        <v>47</v>
      </c>
      <c r="E2696" s="1" t="b">
        <f t="shared" si="688"/>
        <v>0</v>
      </c>
      <c r="F2696" s="6">
        <f t="shared" si="689"/>
        <v>-1.3299446436653484E-2</v>
      </c>
      <c r="G2696" s="8">
        <f t="shared" si="698"/>
        <v>1.5709648634940443E-3</v>
      </c>
      <c r="H2696" s="8">
        <f t="shared" si="699"/>
        <v>1.4316439768526064E-3</v>
      </c>
      <c r="I2696" s="8">
        <f t="shared" si="700"/>
        <v>1.5361997235971228E-3</v>
      </c>
      <c r="J2696" s="6">
        <f t="shared" si="701"/>
        <v>1.7437308889995012E-3</v>
      </c>
      <c r="K2696" s="6">
        <f t="shared" si="702"/>
        <v>1.4086196893048383E-3</v>
      </c>
      <c r="L2696" s="6">
        <f t="shared" si="703"/>
        <v>9.4259012630311324E-4</v>
      </c>
      <c r="M2696" s="9">
        <f t="shared" si="704"/>
        <v>0.90092162351692662</v>
      </c>
      <c r="N2696" s="9">
        <f t="shared" si="705"/>
        <v>1</v>
      </c>
      <c r="O2696" s="9">
        <f t="shared" si="706"/>
        <v>1</v>
      </c>
      <c r="P2696" s="9">
        <f t="shared" si="707"/>
        <v>0.96697387450564209</v>
      </c>
      <c r="Q2696" s="10">
        <f t="shared" si="708"/>
        <v>0.10939421483660448</v>
      </c>
      <c r="R2696" s="10">
        <f t="shared" si="691"/>
        <v>0.73130009771989457</v>
      </c>
      <c r="S2696" s="10">
        <f>_xlfn.PERCENTILE.INC($R$1519:R2696,0.75)</f>
        <v>0.79636648294288603</v>
      </c>
      <c r="T2696" s="10">
        <f t="shared" si="692"/>
        <v>0.79636648294288603</v>
      </c>
      <c r="U2696" s="11">
        <f t="shared" si="709"/>
        <v>0.73130009771989457</v>
      </c>
      <c r="V2696" s="10">
        <f t="shared" si="693"/>
        <v>1</v>
      </c>
      <c r="W2696" s="10">
        <f t="shared" si="694"/>
        <v>0.62808922215474106</v>
      </c>
      <c r="X2696" s="10">
        <f t="shared" si="710"/>
        <v>0.9141251221498683</v>
      </c>
      <c r="Y2696" s="10">
        <f>_xlfn.PERCENTILE.INC($X$1519:X2696,0.75)</f>
        <v>0.99545810367860765</v>
      </c>
      <c r="Z2696" s="10">
        <f t="shared" si="711"/>
        <v>0.99545810367860765</v>
      </c>
      <c r="AA2696" s="10">
        <f t="shared" si="712"/>
        <v>0.76899002483974577</v>
      </c>
      <c r="AB2696" s="10">
        <f t="shared" si="713"/>
        <v>0.62808922215474106</v>
      </c>
      <c r="AC2696" s="10">
        <f t="shared" si="714"/>
        <v>0.48299434654635093</v>
      </c>
      <c r="AD2696" s="13">
        <f t="shared" si="715"/>
        <v>628089.22215474106</v>
      </c>
      <c r="AE2696" s="13">
        <f t="shared" si="695"/>
        <v>482994.34654635092</v>
      </c>
      <c r="AF2696" s="13"/>
      <c r="AG2696" s="2">
        <f t="shared" si="690"/>
        <v>38674</v>
      </c>
      <c r="AH2696" s="3">
        <f t="shared" si="696"/>
        <v>-8353.2389674863298</v>
      </c>
      <c r="AI2696" s="3">
        <f t="shared" si="697"/>
        <v>-6423.5574410996442</v>
      </c>
      <c r="AJ2696" s="3">
        <f t="shared" si="716"/>
        <v>464637.91636794497</v>
      </c>
      <c r="AK2696" s="3">
        <f t="shared" si="717"/>
        <v>360444.82106172375</v>
      </c>
    </row>
    <row r="2697" spans="2:37" x14ac:dyDescent="0.2">
      <c r="B2697" s="5">
        <v>38677</v>
      </c>
      <c r="C2697" s="1">
        <v>283.58999999999997</v>
      </c>
      <c r="D2697" s="1">
        <f t="shared" si="687"/>
        <v>48</v>
      </c>
      <c r="E2697" s="1" t="b">
        <f t="shared" si="688"/>
        <v>1</v>
      </c>
      <c r="F2697" s="6">
        <f t="shared" si="689"/>
        <v>6.351222610350149E-4</v>
      </c>
      <c r="G2697" s="8">
        <f t="shared" si="698"/>
        <v>1.4466089688166444E-3</v>
      </c>
      <c r="H2697" s="8">
        <f t="shared" si="699"/>
        <v>1.4405261234691944E-3</v>
      </c>
      <c r="I2697" s="8">
        <f t="shared" si="700"/>
        <v>1.5352735022545869E-3</v>
      </c>
      <c r="J2697" s="6">
        <f t="shared" si="701"/>
        <v>1.7439118941807081E-3</v>
      </c>
      <c r="K2697" s="6">
        <f t="shared" si="702"/>
        <v>1.4088712483550599E-3</v>
      </c>
      <c r="L2697" s="6">
        <f t="shared" si="703"/>
        <v>9.4314588217286812E-4</v>
      </c>
      <c r="M2697" s="9">
        <f t="shared" si="704"/>
        <v>0.82951952655627881</v>
      </c>
      <c r="N2697" s="9">
        <f t="shared" si="705"/>
        <v>1</v>
      </c>
      <c r="O2697" s="9">
        <f t="shared" si="706"/>
        <v>1</v>
      </c>
      <c r="P2697" s="9">
        <f t="shared" si="707"/>
        <v>0.94317317551875968</v>
      </c>
      <c r="Q2697" s="10">
        <f t="shared" si="708"/>
        <v>0.10942323910819371</v>
      </c>
      <c r="R2697" s="10">
        <f t="shared" si="691"/>
        <v>0.73110612199021929</v>
      </c>
      <c r="S2697" s="10">
        <f>_xlfn.PERCENTILE.INC($R$1519:R2697,0.75)</f>
        <v>0.79603450027813794</v>
      </c>
      <c r="T2697" s="10">
        <f t="shared" si="692"/>
        <v>0.79603450027813794</v>
      </c>
      <c r="U2697" s="11">
        <f t="shared" si="709"/>
        <v>0.73110612199021929</v>
      </c>
      <c r="V2697" s="10">
        <f t="shared" si="693"/>
        <v>0.96697387450564209</v>
      </c>
      <c r="W2697" s="10">
        <f t="shared" si="694"/>
        <v>0.73130009771989457</v>
      </c>
      <c r="X2697" s="10">
        <f t="shared" si="710"/>
        <v>0.91388265248777412</v>
      </c>
      <c r="Y2697" s="10">
        <f>_xlfn.PERCENTILE.INC($X$1519:X2697,0.75)</f>
        <v>0.99504312534767259</v>
      </c>
      <c r="Z2697" s="10">
        <f t="shared" si="711"/>
        <v>0.99504312534767259</v>
      </c>
      <c r="AA2697" s="10">
        <f t="shared" si="712"/>
        <v>0.91388265248777412</v>
      </c>
      <c r="AB2697" s="10">
        <f t="shared" si="713"/>
        <v>0.70714808891856118</v>
      </c>
      <c r="AC2697" s="10">
        <f t="shared" si="714"/>
        <v>0.64625037120255502</v>
      </c>
      <c r="AD2697" s="13">
        <f t="shared" si="715"/>
        <v>707148.08891856123</v>
      </c>
      <c r="AE2697" s="13">
        <f t="shared" si="695"/>
        <v>646250.37120255502</v>
      </c>
      <c r="AF2697" s="13"/>
      <c r="AG2697" s="2">
        <f t="shared" si="690"/>
        <v>38677</v>
      </c>
      <c r="AH2697" s="3">
        <f t="shared" si="696"/>
        <v>398.91344690664289</v>
      </c>
      <c r="AI2697" s="3">
        <f t="shared" si="697"/>
        <v>306.76046144564793</v>
      </c>
      <c r="AJ2697" s="3">
        <f t="shared" si="716"/>
        <v>465036.82981485163</v>
      </c>
      <c r="AK2697" s="3">
        <f t="shared" si="717"/>
        <v>360751.58152316941</v>
      </c>
    </row>
    <row r="2698" spans="2:37" x14ac:dyDescent="0.2">
      <c r="B2698" s="5">
        <v>38678</v>
      </c>
      <c r="C2698" s="1">
        <v>278.64999999999998</v>
      </c>
      <c r="D2698" s="1">
        <f t="shared" si="687"/>
        <v>48</v>
      </c>
      <c r="E2698" s="1" t="b">
        <f t="shared" si="688"/>
        <v>0</v>
      </c>
      <c r="F2698" s="6">
        <f t="shared" si="689"/>
        <v>-1.741951408723863E-2</v>
      </c>
      <c r="G2698" s="8">
        <f t="shared" si="698"/>
        <v>1.0206463427172485E-3</v>
      </c>
      <c r="H2698" s="8">
        <f t="shared" si="699"/>
        <v>1.204310045934593E-3</v>
      </c>
      <c r="I2698" s="8">
        <f t="shared" si="700"/>
        <v>1.4075350377284188E-3</v>
      </c>
      <c r="J2698" s="6">
        <f t="shared" si="701"/>
        <v>1.7439442213386602E-3</v>
      </c>
      <c r="K2698" s="6">
        <f t="shared" si="702"/>
        <v>1.4089853627813297E-3</v>
      </c>
      <c r="L2698" s="6">
        <f t="shared" si="703"/>
        <v>9.4357336957768504E-4</v>
      </c>
      <c r="M2698" s="9">
        <f t="shared" si="704"/>
        <v>0.585251712886663</v>
      </c>
      <c r="N2698" s="9">
        <f t="shared" si="705"/>
        <v>0.8547356684794023</v>
      </c>
      <c r="O2698" s="9">
        <f t="shared" si="706"/>
        <v>1</v>
      </c>
      <c r="P2698" s="9">
        <f t="shared" si="707"/>
        <v>0.81332912712202177</v>
      </c>
      <c r="Q2698" s="10">
        <f t="shared" si="708"/>
        <v>0.11543287261732114</v>
      </c>
      <c r="R2698" s="10">
        <f t="shared" si="691"/>
        <v>0.69304348220816692</v>
      </c>
      <c r="S2698" s="10">
        <f>_xlfn.PERCENTILE.INC($R$1519:R2698,0.75)</f>
        <v>0.79570251761338995</v>
      </c>
      <c r="T2698" s="10">
        <f t="shared" si="692"/>
        <v>0.79570251761338995</v>
      </c>
      <c r="U2698" s="11">
        <f t="shared" si="709"/>
        <v>0.69304348220816692</v>
      </c>
      <c r="V2698" s="10">
        <f t="shared" si="693"/>
        <v>0.96697387450564209</v>
      </c>
      <c r="W2698" s="10">
        <f t="shared" si="694"/>
        <v>0.73130009771989457</v>
      </c>
      <c r="X2698" s="10">
        <f t="shared" si="710"/>
        <v>0.86630435276020867</v>
      </c>
      <c r="Y2698" s="10">
        <f>_xlfn.PERCENTILE.INC($X$1519:X2698,0.75)</f>
        <v>0.99462814701673741</v>
      </c>
      <c r="Z2698" s="10">
        <f t="shared" si="711"/>
        <v>0.99462814701673741</v>
      </c>
      <c r="AA2698" s="10">
        <f t="shared" si="712"/>
        <v>0.91388265248777412</v>
      </c>
      <c r="AB2698" s="10">
        <f t="shared" si="713"/>
        <v>0.70714808891856118</v>
      </c>
      <c r="AC2698" s="10">
        <f t="shared" si="714"/>
        <v>0.64625037120255502</v>
      </c>
      <c r="AD2698" s="13">
        <f t="shared" si="715"/>
        <v>707148.08891856123</v>
      </c>
      <c r="AE2698" s="13">
        <f t="shared" si="695"/>
        <v>646250.37120255502</v>
      </c>
      <c r="AF2698" s="13"/>
      <c r="AG2698" s="2">
        <f t="shared" si="690"/>
        <v>38678</v>
      </c>
      <c r="AH2698" s="3">
        <f t="shared" si="696"/>
        <v>-12318.176096680752</v>
      </c>
      <c r="AI2698" s="3">
        <f t="shared" si="697"/>
        <v>-11257.3674450461</v>
      </c>
      <c r="AJ2698" s="3">
        <f t="shared" si="716"/>
        <v>452718.65371817088</v>
      </c>
      <c r="AK2698" s="3">
        <f t="shared" si="717"/>
        <v>349494.21407812333</v>
      </c>
    </row>
    <row r="2699" spans="2:37" x14ac:dyDescent="0.2">
      <c r="B2699" s="5">
        <v>38679</v>
      </c>
      <c r="C2699" s="1">
        <v>281.18</v>
      </c>
      <c r="D2699" s="1">
        <f t="shared" si="687"/>
        <v>48</v>
      </c>
      <c r="E2699" s="1" t="b">
        <f t="shared" si="688"/>
        <v>0</v>
      </c>
      <c r="F2699" s="6">
        <f t="shared" si="689"/>
        <v>9.0794904001436638E-3</v>
      </c>
      <c r="G2699" s="8">
        <f t="shared" si="698"/>
        <v>1.2274012445623742E-3</v>
      </c>
      <c r="H2699" s="8">
        <f t="shared" si="699"/>
        <v>1.2997186523898928E-3</v>
      </c>
      <c r="I2699" s="8">
        <f t="shared" si="700"/>
        <v>1.4416434036228993E-3</v>
      </c>
      <c r="J2699" s="6">
        <f t="shared" si="701"/>
        <v>1.7439908524969322E-3</v>
      </c>
      <c r="K2699" s="6">
        <f t="shared" si="702"/>
        <v>1.4091382212895569E-3</v>
      </c>
      <c r="L2699" s="6">
        <f t="shared" si="703"/>
        <v>9.4403606086615151E-4</v>
      </c>
      <c r="M2699" s="9">
        <f t="shared" si="704"/>
        <v>0.70378880875726002</v>
      </c>
      <c r="N2699" s="9">
        <f t="shared" si="705"/>
        <v>0.92235000992341976</v>
      </c>
      <c r="O2699" s="9">
        <f t="shared" si="706"/>
        <v>1</v>
      </c>
      <c r="P2699" s="9">
        <f t="shared" si="707"/>
        <v>0.87537960622689326</v>
      </c>
      <c r="Q2699" s="10">
        <f t="shared" si="708"/>
        <v>0.11524754408019729</v>
      </c>
      <c r="R2699" s="10">
        <f t="shared" si="691"/>
        <v>0.69415795918679546</v>
      </c>
      <c r="S2699" s="10">
        <f>_xlfn.PERCENTILE.INC($R$1519:R2699,0.75)</f>
        <v>0.79537053494864185</v>
      </c>
      <c r="T2699" s="10">
        <f t="shared" si="692"/>
        <v>0.79537053494864185</v>
      </c>
      <c r="U2699" s="11">
        <f t="shared" si="709"/>
        <v>0.69415795918679546</v>
      </c>
      <c r="V2699" s="10">
        <f t="shared" si="693"/>
        <v>0.96697387450564209</v>
      </c>
      <c r="W2699" s="10">
        <f t="shared" si="694"/>
        <v>0.73130009771989457</v>
      </c>
      <c r="X2699" s="10">
        <f t="shared" si="710"/>
        <v>0.86769744898349443</v>
      </c>
      <c r="Y2699" s="10">
        <f>_xlfn.PERCENTILE.INC($X$1519:X2699,0.75)</f>
        <v>0.99421316868580234</v>
      </c>
      <c r="Z2699" s="10">
        <f t="shared" si="711"/>
        <v>0.99421316868580234</v>
      </c>
      <c r="AA2699" s="10">
        <f t="shared" si="712"/>
        <v>0.91388265248777412</v>
      </c>
      <c r="AB2699" s="10">
        <f t="shared" si="713"/>
        <v>0.70714808891856118</v>
      </c>
      <c r="AC2699" s="10">
        <f t="shared" si="714"/>
        <v>0.64625037120255502</v>
      </c>
      <c r="AD2699" s="13">
        <f t="shared" si="715"/>
        <v>707148.08891856123</v>
      </c>
      <c r="AE2699" s="13">
        <f t="shared" si="695"/>
        <v>646250.37120255502</v>
      </c>
      <c r="AF2699" s="13"/>
      <c r="AG2699" s="2">
        <f t="shared" si="690"/>
        <v>38679</v>
      </c>
      <c r="AH2699" s="3">
        <f t="shared" si="696"/>
        <v>6420.5442848160146</v>
      </c>
      <c r="AI2699" s="3">
        <f t="shared" si="697"/>
        <v>5867.6240414228778</v>
      </c>
      <c r="AJ2699" s="3">
        <f t="shared" si="716"/>
        <v>459139.1980029869</v>
      </c>
      <c r="AK2699" s="3">
        <f t="shared" si="717"/>
        <v>355361.83811954618</v>
      </c>
    </row>
    <row r="2700" spans="2:37" x14ac:dyDescent="0.2">
      <c r="B2700" s="5">
        <v>38681</v>
      </c>
      <c r="C2700" s="1">
        <v>281.94</v>
      </c>
      <c r="D2700" s="1">
        <f t="shared" si="687"/>
        <v>48</v>
      </c>
      <c r="E2700" s="1" t="b">
        <f t="shared" si="688"/>
        <v>0</v>
      </c>
      <c r="F2700" s="6">
        <f t="shared" si="689"/>
        <v>2.7028949427412297E-3</v>
      </c>
      <c r="G2700" s="8">
        <f t="shared" si="698"/>
        <v>1.3211665224416686E-3</v>
      </c>
      <c r="H2700" s="8">
        <f t="shared" si="699"/>
        <v>1.3379758901805588E-3</v>
      </c>
      <c r="I2700" s="8">
        <f t="shared" si="700"/>
        <v>1.4517767963898225E-3</v>
      </c>
      <c r="J2700" s="6">
        <f t="shared" si="701"/>
        <v>1.744057194296743E-3</v>
      </c>
      <c r="K2700" s="6">
        <f t="shared" si="702"/>
        <v>1.4092920918115336E-3</v>
      </c>
      <c r="L2700" s="6">
        <f t="shared" si="703"/>
        <v>9.4450420851241044E-4</v>
      </c>
      <c r="M2700" s="9">
        <f t="shared" si="704"/>
        <v>0.75752476854659756</v>
      </c>
      <c r="N2700" s="9">
        <f t="shared" si="705"/>
        <v>0.94939572708500519</v>
      </c>
      <c r="O2700" s="9">
        <f t="shared" si="706"/>
        <v>1</v>
      </c>
      <c r="P2700" s="9">
        <f t="shared" si="707"/>
        <v>0.90230683187720084</v>
      </c>
      <c r="Q2700" s="10">
        <f t="shared" si="708"/>
        <v>0.11510629015564661</v>
      </c>
      <c r="R2700" s="10">
        <f t="shared" si="691"/>
        <v>0.6950098026078686</v>
      </c>
      <c r="S2700" s="10">
        <f>_xlfn.PERCENTILE.INC($R$1519:R2700,0.75)</f>
        <v>0.79507654000370342</v>
      </c>
      <c r="T2700" s="10">
        <f t="shared" si="692"/>
        <v>0.79507654000370342</v>
      </c>
      <c r="U2700" s="11">
        <f t="shared" si="709"/>
        <v>0.6950098026078686</v>
      </c>
      <c r="V2700" s="10">
        <f t="shared" si="693"/>
        <v>0.96697387450564209</v>
      </c>
      <c r="W2700" s="10">
        <f t="shared" si="694"/>
        <v>0.73130009771989457</v>
      </c>
      <c r="X2700" s="10">
        <f t="shared" si="710"/>
        <v>0.8687622532598358</v>
      </c>
      <c r="Y2700" s="10">
        <f>_xlfn.PERCENTILE.INC($X$1519:X2700,0.75)</f>
        <v>0.99384567500462939</v>
      </c>
      <c r="Z2700" s="10">
        <f t="shared" si="711"/>
        <v>0.99384567500462939</v>
      </c>
      <c r="AA2700" s="10">
        <f t="shared" si="712"/>
        <v>0.91388265248777412</v>
      </c>
      <c r="AB2700" s="10">
        <f t="shared" si="713"/>
        <v>0.70714808891856118</v>
      </c>
      <c r="AC2700" s="10">
        <f t="shared" si="714"/>
        <v>0.64625037120255502</v>
      </c>
      <c r="AD2700" s="13">
        <f t="shared" si="715"/>
        <v>707148.08891856123</v>
      </c>
      <c r="AE2700" s="13">
        <f t="shared" si="695"/>
        <v>646250.37120255502</v>
      </c>
      <c r="AF2700" s="13"/>
      <c r="AG2700" s="2">
        <f t="shared" si="690"/>
        <v>38681</v>
      </c>
      <c r="AH2700" s="3">
        <f t="shared" si="696"/>
        <v>1911.3469933071046</v>
      </c>
      <c r="AI2700" s="3">
        <f t="shared" si="697"/>
        <v>1746.7468600680284</v>
      </c>
      <c r="AJ2700" s="3">
        <f t="shared" si="716"/>
        <v>461050.54499629402</v>
      </c>
      <c r="AK2700" s="3">
        <f t="shared" si="717"/>
        <v>357108.58497961418</v>
      </c>
    </row>
    <row r="2701" spans="2:37" x14ac:dyDescent="0.2">
      <c r="B2701" s="5">
        <v>38684</v>
      </c>
      <c r="C2701" s="1">
        <v>285.22000000000003</v>
      </c>
      <c r="D2701" s="1">
        <f t="shared" si="687"/>
        <v>49</v>
      </c>
      <c r="E2701" s="1" t="b">
        <f t="shared" si="688"/>
        <v>1</v>
      </c>
      <c r="F2701" s="6">
        <f t="shared" si="689"/>
        <v>1.1633680925019707E-2</v>
      </c>
      <c r="G2701" s="8">
        <f t="shared" si="698"/>
        <v>1.8582900269322291E-3</v>
      </c>
      <c r="H2701" s="8">
        <f t="shared" si="699"/>
        <v>1.4643525632304086E-3</v>
      </c>
      <c r="I2701" s="8">
        <f t="shared" si="700"/>
        <v>1.5317278510298461E-3</v>
      </c>
      <c r="J2701" s="6">
        <f t="shared" si="701"/>
        <v>1.7443941730731819E-3</v>
      </c>
      <c r="K2701" s="6">
        <f t="shared" si="702"/>
        <v>1.4095125157182798E-3</v>
      </c>
      <c r="L2701" s="6">
        <f t="shared" si="703"/>
        <v>9.4505051690990367E-4</v>
      </c>
      <c r="M2701" s="9">
        <f t="shared" si="704"/>
        <v>1</v>
      </c>
      <c r="N2701" s="9">
        <f t="shared" si="705"/>
        <v>1</v>
      </c>
      <c r="O2701" s="9">
        <f t="shared" si="706"/>
        <v>1</v>
      </c>
      <c r="P2701" s="9">
        <f t="shared" si="707"/>
        <v>1</v>
      </c>
      <c r="Q2701" s="10">
        <f t="shared" si="708"/>
        <v>0.11230186059486368</v>
      </c>
      <c r="R2701" s="10">
        <f t="shared" si="691"/>
        <v>0.71236575757729648</v>
      </c>
      <c r="S2701" s="10">
        <f>_xlfn.PERCENTILE.INC($R$1519:R2701,0.75)</f>
        <v>0.79478254505876511</v>
      </c>
      <c r="T2701" s="10">
        <f t="shared" si="692"/>
        <v>0.79478254505876511</v>
      </c>
      <c r="U2701" s="11">
        <f t="shared" si="709"/>
        <v>0.71236575757729648</v>
      </c>
      <c r="V2701" s="10">
        <f t="shared" si="693"/>
        <v>0.90230683187720084</v>
      </c>
      <c r="W2701" s="10">
        <f t="shared" si="694"/>
        <v>0.6950098026078686</v>
      </c>
      <c r="X2701" s="10">
        <f t="shared" si="710"/>
        <v>0.89045719697162062</v>
      </c>
      <c r="Y2701" s="10">
        <f>_xlfn.PERCENTILE.INC($X$1519:X2701,0.75)</f>
        <v>0.99347818132345633</v>
      </c>
      <c r="Z2701" s="10">
        <f t="shared" si="711"/>
        <v>0.99347818132345633</v>
      </c>
      <c r="AA2701" s="10">
        <f t="shared" si="712"/>
        <v>0.89045719697162062</v>
      </c>
      <c r="AB2701" s="10">
        <f t="shared" si="713"/>
        <v>0.62711209311470462</v>
      </c>
      <c r="AC2701" s="10">
        <f t="shared" si="714"/>
        <v>0.55841647662192584</v>
      </c>
      <c r="AD2701" s="13">
        <f t="shared" si="715"/>
        <v>627112.09311470459</v>
      </c>
      <c r="AE2701" s="13">
        <f t="shared" si="695"/>
        <v>558416.47662192583</v>
      </c>
      <c r="AF2701" s="13"/>
      <c r="AG2701" s="2">
        <f t="shared" si="690"/>
        <v>38684</v>
      </c>
      <c r="AH2701" s="3">
        <f t="shared" si="696"/>
        <v>8226.7352332160062</v>
      </c>
      <c r="AI2701" s="3">
        <f t="shared" si="697"/>
        <v>7518.270616246069</v>
      </c>
      <c r="AJ2701" s="3">
        <f t="shared" si="716"/>
        <v>469277.28022951004</v>
      </c>
      <c r="AK2701" s="3">
        <f t="shared" si="717"/>
        <v>364626.85559586028</v>
      </c>
    </row>
    <row r="2702" spans="2:37" x14ac:dyDescent="0.2">
      <c r="B2702" s="5">
        <v>38685</v>
      </c>
      <c r="C2702" s="1">
        <v>287.38</v>
      </c>
      <c r="D2702" s="1">
        <f t="shared" si="687"/>
        <v>49</v>
      </c>
      <c r="E2702" s="1" t="b">
        <f t="shared" si="688"/>
        <v>0</v>
      </c>
      <c r="F2702" s="6">
        <f t="shared" si="689"/>
        <v>7.573101465535359E-3</v>
      </c>
      <c r="G2702" s="8">
        <f t="shared" si="698"/>
        <v>1.8519752531164241E-3</v>
      </c>
      <c r="H2702" s="8">
        <f t="shared" si="699"/>
        <v>1.5230290562158659E-3</v>
      </c>
      <c r="I2702" s="8">
        <f t="shared" si="700"/>
        <v>1.5612160440992701E-3</v>
      </c>
      <c r="J2702" s="6">
        <f t="shared" si="701"/>
        <v>1.7446492533833955E-3</v>
      </c>
      <c r="K2702" s="6">
        <f t="shared" si="702"/>
        <v>1.4097387957239282E-3</v>
      </c>
      <c r="L2702" s="6">
        <f t="shared" si="703"/>
        <v>9.4563593438055612E-4</v>
      </c>
      <c r="M2702" s="9">
        <f t="shared" si="704"/>
        <v>1</v>
      </c>
      <c r="N2702" s="9">
        <f t="shared" si="705"/>
        <v>1</v>
      </c>
      <c r="O2702" s="9">
        <f t="shared" si="706"/>
        <v>1</v>
      </c>
      <c r="P2702" s="9">
        <f t="shared" si="707"/>
        <v>1</v>
      </c>
      <c r="Q2702" s="10">
        <f t="shared" si="708"/>
        <v>0.11238697981059295</v>
      </c>
      <c r="R2702" s="10">
        <f t="shared" si="691"/>
        <v>0.71182622875732493</v>
      </c>
      <c r="S2702" s="10">
        <f>_xlfn.PERCENTILE.INC($R$1519:R2702,0.75)</f>
        <v>0.79448855011382669</v>
      </c>
      <c r="T2702" s="10">
        <f t="shared" si="692"/>
        <v>0.79448855011382669</v>
      </c>
      <c r="U2702" s="11">
        <f t="shared" si="709"/>
        <v>0.71182622875732493</v>
      </c>
      <c r="V2702" s="10">
        <f t="shared" si="693"/>
        <v>0.90230683187720084</v>
      </c>
      <c r="W2702" s="10">
        <f t="shared" si="694"/>
        <v>0.6950098026078686</v>
      </c>
      <c r="X2702" s="10">
        <f t="shared" si="710"/>
        <v>0.88978278594665627</v>
      </c>
      <c r="Y2702" s="10">
        <f>_xlfn.PERCENTILE.INC($X$1519:X2702,0.75)</f>
        <v>0.99311068764228327</v>
      </c>
      <c r="Z2702" s="10">
        <f t="shared" si="711"/>
        <v>0.99311068764228327</v>
      </c>
      <c r="AA2702" s="10">
        <f t="shared" si="712"/>
        <v>0.89045719697162062</v>
      </c>
      <c r="AB2702" s="10">
        <f t="shared" si="713"/>
        <v>0.62711209311470462</v>
      </c>
      <c r="AC2702" s="10">
        <f t="shared" si="714"/>
        <v>0.55841647662192584</v>
      </c>
      <c r="AD2702" s="13">
        <f t="shared" si="715"/>
        <v>627112.09311470459</v>
      </c>
      <c r="AE2702" s="13">
        <f t="shared" si="695"/>
        <v>558416.47662192583</v>
      </c>
      <c r="AF2702" s="13"/>
      <c r="AG2702" s="2">
        <f t="shared" si="690"/>
        <v>38685</v>
      </c>
      <c r="AH2702" s="3">
        <f t="shared" si="696"/>
        <v>4749.1835114219157</v>
      </c>
      <c r="AI2702" s="3">
        <f t="shared" si="697"/>
        <v>4228.9446374845984</v>
      </c>
      <c r="AJ2702" s="3">
        <f t="shared" si="716"/>
        <v>474026.46374093194</v>
      </c>
      <c r="AK2702" s="3">
        <f t="shared" si="717"/>
        <v>368855.8002333449</v>
      </c>
    </row>
    <row r="2703" spans="2:37" x14ac:dyDescent="0.2">
      <c r="B2703" s="5">
        <v>38686</v>
      </c>
      <c r="C2703" s="1">
        <v>286.32</v>
      </c>
      <c r="D2703" s="1">
        <f t="shared" si="687"/>
        <v>49</v>
      </c>
      <c r="E2703" s="1" t="b">
        <f t="shared" si="688"/>
        <v>0</v>
      </c>
      <c r="F2703" s="6">
        <f t="shared" si="689"/>
        <v>-3.6884960679239853E-3</v>
      </c>
      <c r="G2703" s="8">
        <f t="shared" si="698"/>
        <v>1.7235512137746801E-3</v>
      </c>
      <c r="H2703" s="8">
        <f t="shared" si="699"/>
        <v>1.4220430336710462E-3</v>
      </c>
      <c r="I2703" s="8">
        <f t="shared" si="700"/>
        <v>1.5161069895173989E-3</v>
      </c>
      <c r="J2703" s="6">
        <f t="shared" si="701"/>
        <v>1.7447400381189566E-3</v>
      </c>
      <c r="K2703" s="6">
        <f t="shared" si="702"/>
        <v>1.4098982472222025E-3</v>
      </c>
      <c r="L2703" s="6">
        <f t="shared" si="703"/>
        <v>9.4617938647070853E-4</v>
      </c>
      <c r="M2703" s="9">
        <f t="shared" si="704"/>
        <v>0.98785559803675926</v>
      </c>
      <c r="N2703" s="9">
        <f t="shared" si="705"/>
        <v>1</v>
      </c>
      <c r="O2703" s="9">
        <f t="shared" si="706"/>
        <v>1</v>
      </c>
      <c r="P2703" s="9">
        <f t="shared" si="707"/>
        <v>0.99595186601225316</v>
      </c>
      <c r="Q2703" s="10">
        <f t="shared" si="708"/>
        <v>0.11295683729064496</v>
      </c>
      <c r="R2703" s="10">
        <f t="shared" si="691"/>
        <v>0.70823512696407243</v>
      </c>
      <c r="S2703" s="10">
        <f>_xlfn.PERCENTILE.INC($R$1519:R2703,0.75)</f>
        <v>0.79419455516888826</v>
      </c>
      <c r="T2703" s="10">
        <f t="shared" si="692"/>
        <v>0.79419455516888826</v>
      </c>
      <c r="U2703" s="11">
        <f t="shared" si="709"/>
        <v>0.70823512696407243</v>
      </c>
      <c r="V2703" s="10">
        <f t="shared" si="693"/>
        <v>0.90230683187720084</v>
      </c>
      <c r="W2703" s="10">
        <f t="shared" si="694"/>
        <v>0.6950098026078686</v>
      </c>
      <c r="X2703" s="10">
        <f t="shared" si="710"/>
        <v>0.88529390870509062</v>
      </c>
      <c r="Y2703" s="10">
        <f>_xlfn.PERCENTILE.INC($X$1519:X2703,0.75)</f>
        <v>0.99274319396111033</v>
      </c>
      <c r="Z2703" s="10">
        <f t="shared" si="711"/>
        <v>0.99274319396111033</v>
      </c>
      <c r="AA2703" s="10">
        <f t="shared" si="712"/>
        <v>0.89045719697162062</v>
      </c>
      <c r="AB2703" s="10">
        <f t="shared" si="713"/>
        <v>0.62711209311470462</v>
      </c>
      <c r="AC2703" s="10">
        <f t="shared" si="714"/>
        <v>0.55841647662192584</v>
      </c>
      <c r="AD2703" s="13">
        <f t="shared" si="715"/>
        <v>627112.09311470459</v>
      </c>
      <c r="AE2703" s="13">
        <f t="shared" si="695"/>
        <v>558416.47662192583</v>
      </c>
      <c r="AF2703" s="13"/>
      <c r="AG2703" s="2">
        <f t="shared" si="690"/>
        <v>38686</v>
      </c>
      <c r="AH2703" s="3">
        <f t="shared" si="696"/>
        <v>-2313.1004896011682</v>
      </c>
      <c r="AI2703" s="3">
        <f t="shared" si="697"/>
        <v>-2059.7169782839396</v>
      </c>
      <c r="AJ2703" s="3">
        <f t="shared" si="716"/>
        <v>471713.3632513308</v>
      </c>
      <c r="AK2703" s="3">
        <f t="shared" si="717"/>
        <v>366796.08325506095</v>
      </c>
    </row>
    <row r="2704" spans="2:37" x14ac:dyDescent="0.2">
      <c r="B2704" s="5">
        <v>38687</v>
      </c>
      <c r="C2704" s="1">
        <v>285.18</v>
      </c>
      <c r="D2704" s="1">
        <f t="shared" si="687"/>
        <v>49</v>
      </c>
      <c r="E2704" s="1" t="b">
        <f t="shared" si="688"/>
        <v>0</v>
      </c>
      <c r="F2704" s="6">
        <f t="shared" si="689"/>
        <v>-3.9815590947192003E-3</v>
      </c>
      <c r="G2704" s="8">
        <f t="shared" si="698"/>
        <v>1.6500107990529565E-3</v>
      </c>
      <c r="H2704" s="8">
        <f t="shared" si="699"/>
        <v>1.3790139858730177E-3</v>
      </c>
      <c r="I2704" s="8">
        <f t="shared" si="700"/>
        <v>1.4809230468216205E-3</v>
      </c>
      <c r="J2704" s="6">
        <f t="shared" si="701"/>
        <v>1.7448489001004892E-3</v>
      </c>
      <c r="K2704" s="6">
        <f t="shared" si="702"/>
        <v>1.4100808995615441E-3</v>
      </c>
      <c r="L2704" s="6">
        <f t="shared" si="703"/>
        <v>9.4668371236760395E-4</v>
      </c>
      <c r="M2704" s="9">
        <f t="shared" si="704"/>
        <v>0.94564681157086394</v>
      </c>
      <c r="N2704" s="9">
        <f t="shared" si="705"/>
        <v>0.9779679919796187</v>
      </c>
      <c r="O2704" s="9">
        <f t="shared" si="706"/>
        <v>1</v>
      </c>
      <c r="P2704" s="9">
        <f t="shared" si="707"/>
        <v>0.97453826785016096</v>
      </c>
      <c r="Q2704" s="10">
        <f t="shared" si="708"/>
        <v>0.11224608667388473</v>
      </c>
      <c r="R2704" s="10">
        <f t="shared" si="691"/>
        <v>0.71271972476357937</v>
      </c>
      <c r="S2704" s="10">
        <f>_xlfn.PERCENTILE.INC($R$1519:R2704,0.75)</f>
        <v>0.79401508779302088</v>
      </c>
      <c r="T2704" s="10">
        <f t="shared" si="692"/>
        <v>0.79401508779302088</v>
      </c>
      <c r="U2704" s="11">
        <f t="shared" si="709"/>
        <v>0.71271972476357937</v>
      </c>
      <c r="V2704" s="10">
        <f t="shared" si="693"/>
        <v>0.90230683187720084</v>
      </c>
      <c r="W2704" s="10">
        <f t="shared" si="694"/>
        <v>0.6950098026078686</v>
      </c>
      <c r="X2704" s="10">
        <f t="shared" si="710"/>
        <v>0.89089965595447429</v>
      </c>
      <c r="Y2704" s="10">
        <f>_xlfn.PERCENTILE.INC($X$1519:X2704,0.75)</f>
        <v>0.99251885974127607</v>
      </c>
      <c r="Z2704" s="10">
        <f t="shared" si="711"/>
        <v>0.99251885974127607</v>
      </c>
      <c r="AA2704" s="10">
        <f t="shared" si="712"/>
        <v>0.89045719697162062</v>
      </c>
      <c r="AB2704" s="10">
        <f t="shared" si="713"/>
        <v>0.62711209311470462</v>
      </c>
      <c r="AC2704" s="10">
        <f t="shared" si="714"/>
        <v>0.55841647662192584</v>
      </c>
      <c r="AD2704" s="13">
        <f t="shared" si="715"/>
        <v>627112.09311470459</v>
      </c>
      <c r="AE2704" s="13">
        <f t="shared" si="695"/>
        <v>558416.47662192583</v>
      </c>
      <c r="AF2704" s="13"/>
      <c r="AG2704" s="2">
        <f t="shared" si="690"/>
        <v>38687</v>
      </c>
      <c r="AH2704" s="3">
        <f t="shared" si="696"/>
        <v>-2496.8838577492461</v>
      </c>
      <c r="AI2704" s="3">
        <f t="shared" si="697"/>
        <v>-2223.3682011350807</v>
      </c>
      <c r="AJ2704" s="3">
        <f t="shared" si="716"/>
        <v>469216.47939358157</v>
      </c>
      <c r="AK2704" s="3">
        <f t="shared" si="717"/>
        <v>364572.71505392587</v>
      </c>
    </row>
    <row r="2705" spans="2:37" x14ac:dyDescent="0.2">
      <c r="B2705" s="5">
        <v>38688</v>
      </c>
      <c r="C2705" s="1">
        <v>286.7</v>
      </c>
      <c r="D2705" s="1">
        <f t="shared" si="687"/>
        <v>49</v>
      </c>
      <c r="E2705" s="1" t="b">
        <f t="shared" si="688"/>
        <v>0</v>
      </c>
      <c r="F2705" s="6">
        <f t="shared" si="689"/>
        <v>5.3299670383617492E-3</v>
      </c>
      <c r="G2705" s="8">
        <f t="shared" si="698"/>
        <v>1.8045620636555147E-3</v>
      </c>
      <c r="H2705" s="8">
        <f t="shared" si="699"/>
        <v>1.3859931460649319E-3</v>
      </c>
      <c r="I2705" s="8">
        <f t="shared" si="700"/>
        <v>1.4933359383556186E-3</v>
      </c>
      <c r="J2705" s="6">
        <f t="shared" si="701"/>
        <v>1.7450593742337568E-3</v>
      </c>
      <c r="K2705" s="6">
        <f t="shared" si="702"/>
        <v>1.410293376629725E-3</v>
      </c>
      <c r="L2705" s="6">
        <f t="shared" si="703"/>
        <v>9.4720076203492435E-4</v>
      </c>
      <c r="M2705" s="9">
        <f t="shared" si="704"/>
        <v>1</v>
      </c>
      <c r="N2705" s="9">
        <f t="shared" si="705"/>
        <v>0.98276937907567508</v>
      </c>
      <c r="O2705" s="9">
        <f t="shared" si="706"/>
        <v>1</v>
      </c>
      <c r="P2705" s="9">
        <f t="shared" si="707"/>
        <v>0.99425645969189169</v>
      </c>
      <c r="Q2705" s="10">
        <f t="shared" si="708"/>
        <v>0.1121363704357011</v>
      </c>
      <c r="R2705" s="10">
        <f t="shared" si="691"/>
        <v>0.71341706253879456</v>
      </c>
      <c r="S2705" s="10">
        <f>_xlfn.PERCENTILE.INC($R$1519:R2705,0.75)</f>
        <v>0.7938356204171535</v>
      </c>
      <c r="T2705" s="10">
        <f t="shared" si="692"/>
        <v>0.7938356204171535</v>
      </c>
      <c r="U2705" s="11">
        <f t="shared" si="709"/>
        <v>0.71341706253879456</v>
      </c>
      <c r="V2705" s="10">
        <f t="shared" si="693"/>
        <v>0.90230683187720084</v>
      </c>
      <c r="W2705" s="10">
        <f t="shared" si="694"/>
        <v>0.6950098026078686</v>
      </c>
      <c r="X2705" s="10">
        <f t="shared" si="710"/>
        <v>0.89177132817349325</v>
      </c>
      <c r="Y2705" s="10">
        <f>_xlfn.PERCENTILE.INC($X$1519:X2705,0.75)</f>
        <v>0.99229452552144193</v>
      </c>
      <c r="Z2705" s="10">
        <f t="shared" si="711"/>
        <v>0.99229452552144193</v>
      </c>
      <c r="AA2705" s="10">
        <f t="shared" si="712"/>
        <v>0.89045719697162062</v>
      </c>
      <c r="AB2705" s="10">
        <f t="shared" si="713"/>
        <v>0.62711209311470462</v>
      </c>
      <c r="AC2705" s="10">
        <f t="shared" si="714"/>
        <v>0.55841647662192584</v>
      </c>
      <c r="AD2705" s="13">
        <f t="shared" si="715"/>
        <v>627112.09311470459</v>
      </c>
      <c r="AE2705" s="13">
        <f t="shared" si="695"/>
        <v>558416.47662192583</v>
      </c>
      <c r="AF2705" s="13"/>
      <c r="AG2705" s="2">
        <f t="shared" si="690"/>
        <v>38688</v>
      </c>
      <c r="AH2705" s="3">
        <f t="shared" si="696"/>
        <v>3342.4867856594196</v>
      </c>
      <c r="AI2705" s="3">
        <f t="shared" si="697"/>
        <v>2976.3414140729692</v>
      </c>
      <c r="AJ2705" s="3">
        <f t="shared" si="716"/>
        <v>472558.96617924096</v>
      </c>
      <c r="AK2705" s="3">
        <f t="shared" si="717"/>
        <v>367549.05646799883</v>
      </c>
    </row>
    <row r="2706" spans="2:37" x14ac:dyDescent="0.2">
      <c r="B2706" s="5">
        <v>38691</v>
      </c>
      <c r="C2706" s="1">
        <v>287.52</v>
      </c>
      <c r="D2706" s="1">
        <f t="shared" si="687"/>
        <v>50</v>
      </c>
      <c r="E2706" s="1" t="b">
        <f t="shared" si="688"/>
        <v>1</v>
      </c>
      <c r="F2706" s="6">
        <f t="shared" si="689"/>
        <v>2.8601325427275448E-3</v>
      </c>
      <c r="G2706" s="8">
        <f t="shared" si="698"/>
        <v>1.8030847302429468E-3</v>
      </c>
      <c r="H2706" s="8">
        <f t="shared" si="699"/>
        <v>1.4100457921984377E-3</v>
      </c>
      <c r="I2706" s="8">
        <f t="shared" si="700"/>
        <v>1.5146244600786713E-3</v>
      </c>
      <c r="J2706" s="6">
        <f t="shared" si="701"/>
        <v>1.7453027004912232E-3</v>
      </c>
      <c r="K2706" s="6">
        <f t="shared" si="702"/>
        <v>1.410500939316149E-3</v>
      </c>
      <c r="L2706" s="6">
        <f t="shared" si="703"/>
        <v>9.4773475807138007E-4</v>
      </c>
      <c r="M2706" s="9">
        <f t="shared" si="704"/>
        <v>1</v>
      </c>
      <c r="N2706" s="9">
        <f t="shared" si="705"/>
        <v>0.99967731526791326</v>
      </c>
      <c r="O2706" s="9">
        <f t="shared" si="706"/>
        <v>1</v>
      </c>
      <c r="P2706" s="9">
        <f t="shared" si="707"/>
        <v>0.99989243842263775</v>
      </c>
      <c r="Q2706" s="10">
        <f t="shared" si="708"/>
        <v>0.11211512617604276</v>
      </c>
      <c r="R2706" s="10">
        <f t="shared" si="691"/>
        <v>0.71355224516613658</v>
      </c>
      <c r="S2706" s="10">
        <f>_xlfn.PERCENTILE.INC($R$1519:R2706,0.75)</f>
        <v>0.79365615304128612</v>
      </c>
      <c r="T2706" s="10">
        <f t="shared" si="692"/>
        <v>0.79365615304128612</v>
      </c>
      <c r="U2706" s="11">
        <f t="shared" si="709"/>
        <v>0.71355224516613658</v>
      </c>
      <c r="V2706" s="10">
        <f t="shared" si="693"/>
        <v>0.99425645969189169</v>
      </c>
      <c r="W2706" s="10">
        <f t="shared" si="694"/>
        <v>0.71341706253879456</v>
      </c>
      <c r="X2706" s="10">
        <f t="shared" si="710"/>
        <v>0.89194030645767075</v>
      </c>
      <c r="Y2706" s="10">
        <f>_xlfn.PERCENTILE.INC($X$1519:X2706,0.75)</f>
        <v>0.99207019130160767</v>
      </c>
      <c r="Z2706" s="10">
        <f t="shared" si="711"/>
        <v>0.99207019130160767</v>
      </c>
      <c r="AA2706" s="10">
        <f t="shared" si="712"/>
        <v>0.89194030645767075</v>
      </c>
      <c r="AB2706" s="10">
        <f t="shared" si="713"/>
        <v>0.70931952288361078</v>
      </c>
      <c r="AC2706" s="10">
        <f t="shared" si="714"/>
        <v>0.63267067261721655</v>
      </c>
      <c r="AD2706" s="13">
        <f t="shared" si="715"/>
        <v>709319.5228836108</v>
      </c>
      <c r="AE2706" s="13">
        <f t="shared" si="695"/>
        <v>632670.67261721659</v>
      </c>
      <c r="AF2706" s="13"/>
      <c r="AG2706" s="2">
        <f t="shared" si="690"/>
        <v>38691</v>
      </c>
      <c r="AH2706" s="3">
        <f t="shared" si="696"/>
        <v>1793.6237054553528</v>
      </c>
      <c r="AI2706" s="3">
        <f t="shared" si="697"/>
        <v>1597.1451371816254</v>
      </c>
      <c r="AJ2706" s="3">
        <f t="shared" si="716"/>
        <v>474352.5898846963</v>
      </c>
      <c r="AK2706" s="3">
        <f t="shared" si="717"/>
        <v>369146.20160518045</v>
      </c>
    </row>
    <row r="2707" spans="2:37" x14ac:dyDescent="0.2">
      <c r="B2707" s="5">
        <v>38692</v>
      </c>
      <c r="C2707" s="1">
        <v>290.73</v>
      </c>
      <c r="D2707" s="1">
        <f t="shared" si="687"/>
        <v>50</v>
      </c>
      <c r="E2707" s="1" t="b">
        <f t="shared" si="688"/>
        <v>0</v>
      </c>
      <c r="F2707" s="6">
        <f t="shared" si="689"/>
        <v>1.116444073455769E-2</v>
      </c>
      <c r="G2707" s="8">
        <f t="shared" si="698"/>
        <v>1.8878422618291771E-3</v>
      </c>
      <c r="H2707" s="8">
        <f t="shared" si="699"/>
        <v>1.490393723407993E-3</v>
      </c>
      <c r="I2707" s="8">
        <f t="shared" si="700"/>
        <v>1.5576009645704237E-3</v>
      </c>
      <c r="J2707" s="6">
        <f t="shared" si="701"/>
        <v>1.7455571874722827E-3</v>
      </c>
      <c r="K2707" s="6">
        <f t="shared" si="702"/>
        <v>1.4107427959478187E-3</v>
      </c>
      <c r="L2707" s="6">
        <f t="shared" si="703"/>
        <v>9.4830804884801366E-4</v>
      </c>
      <c r="M2707" s="9">
        <f t="shared" si="704"/>
        <v>1</v>
      </c>
      <c r="N2707" s="9">
        <f t="shared" si="705"/>
        <v>1</v>
      </c>
      <c r="O2707" s="9">
        <f t="shared" si="706"/>
        <v>1</v>
      </c>
      <c r="P2707" s="9">
        <f t="shared" si="707"/>
        <v>1</v>
      </c>
      <c r="Q2707" s="10">
        <f t="shared" si="708"/>
        <v>0.1133588159029217</v>
      </c>
      <c r="R2707" s="10">
        <f t="shared" si="691"/>
        <v>0.70572367365331745</v>
      </c>
      <c r="S2707" s="10">
        <f>_xlfn.PERCENTILE.INC($R$1519:R2707,0.75)</f>
        <v>0.79347668566541874</v>
      </c>
      <c r="T2707" s="10">
        <f t="shared" si="692"/>
        <v>0.79347668566541874</v>
      </c>
      <c r="U2707" s="11">
        <f t="shared" si="709"/>
        <v>0.70572367365331745</v>
      </c>
      <c r="V2707" s="10">
        <f t="shared" si="693"/>
        <v>0.99425645969189169</v>
      </c>
      <c r="W2707" s="10">
        <f t="shared" si="694"/>
        <v>0.71341706253879456</v>
      </c>
      <c r="X2707" s="10">
        <f t="shared" si="710"/>
        <v>0.88215459206664681</v>
      </c>
      <c r="Y2707" s="10">
        <f>_xlfn.PERCENTILE.INC($X$1519:X2707,0.75)</f>
        <v>0.99184585708177342</v>
      </c>
      <c r="Z2707" s="10">
        <f t="shared" si="711"/>
        <v>0.99184585708177342</v>
      </c>
      <c r="AA2707" s="10">
        <f t="shared" si="712"/>
        <v>0.89194030645767075</v>
      </c>
      <c r="AB2707" s="10">
        <f t="shared" si="713"/>
        <v>0.70931952288361078</v>
      </c>
      <c r="AC2707" s="10">
        <f t="shared" si="714"/>
        <v>0.63267067261721655</v>
      </c>
      <c r="AD2707" s="13">
        <f t="shared" si="715"/>
        <v>709319.5228836108</v>
      </c>
      <c r="AE2707" s="13">
        <f t="shared" si="695"/>
        <v>632670.67261721659</v>
      </c>
      <c r="AF2707" s="13"/>
      <c r="AG2707" s="2">
        <f t="shared" si="690"/>
        <v>38692</v>
      </c>
      <c r="AH2707" s="3">
        <f t="shared" si="696"/>
        <v>7919.1557750988104</v>
      </c>
      <c r="AI2707" s="3">
        <f t="shared" si="697"/>
        <v>7063.4142289276651</v>
      </c>
      <c r="AJ2707" s="3">
        <f t="shared" si="716"/>
        <v>482271.74565979512</v>
      </c>
      <c r="AK2707" s="3">
        <f t="shared" si="717"/>
        <v>376209.61583410815</v>
      </c>
    </row>
    <row r="2708" spans="2:37" x14ac:dyDescent="0.2">
      <c r="B2708" s="5">
        <v>38693</v>
      </c>
      <c r="C2708" s="1">
        <v>289.88</v>
      </c>
      <c r="D2708" s="1">
        <f t="shared" si="687"/>
        <v>50</v>
      </c>
      <c r="E2708" s="1" t="b">
        <f t="shared" si="688"/>
        <v>0</v>
      </c>
      <c r="F2708" s="6">
        <f t="shared" si="689"/>
        <v>-2.9236748873525675E-3</v>
      </c>
      <c r="G2708" s="8">
        <f t="shared" si="698"/>
        <v>1.7272179491216516E-3</v>
      </c>
      <c r="H2708" s="8">
        <f t="shared" si="699"/>
        <v>1.4391813381945313E-3</v>
      </c>
      <c r="I2708" s="8">
        <f t="shared" si="700"/>
        <v>1.5252837713471865E-3</v>
      </c>
      <c r="J2708" s="6">
        <f t="shared" si="701"/>
        <v>1.7457038899501764E-3</v>
      </c>
      <c r="K2708" s="6">
        <f t="shared" si="702"/>
        <v>1.4109609181562543E-3</v>
      </c>
      <c r="L2708" s="6">
        <f t="shared" si="703"/>
        <v>9.4884692122520337E-4</v>
      </c>
      <c r="M2708" s="9">
        <f t="shared" si="704"/>
        <v>0.98941060913311452</v>
      </c>
      <c r="N2708" s="9">
        <f t="shared" si="705"/>
        <v>1</v>
      </c>
      <c r="O2708" s="9">
        <f t="shared" si="706"/>
        <v>1</v>
      </c>
      <c r="P2708" s="9">
        <f t="shared" si="707"/>
        <v>0.99647020304437151</v>
      </c>
      <c r="Q2708" s="10">
        <f t="shared" si="708"/>
        <v>0.11321046733536125</v>
      </c>
      <c r="R2708" s="10">
        <f t="shared" si="691"/>
        <v>0.70664843881456207</v>
      </c>
      <c r="S2708" s="10">
        <f>_xlfn.PERCENTILE.INC($R$1519:R2708,0.75)</f>
        <v>0.79345591847037078</v>
      </c>
      <c r="T2708" s="10">
        <f t="shared" si="692"/>
        <v>0.79345591847037078</v>
      </c>
      <c r="U2708" s="11">
        <f t="shared" si="709"/>
        <v>0.70664843881456207</v>
      </c>
      <c r="V2708" s="10">
        <f t="shared" si="693"/>
        <v>0.99425645969189169</v>
      </c>
      <c r="W2708" s="10">
        <f t="shared" si="694"/>
        <v>0.71341706253879456</v>
      </c>
      <c r="X2708" s="10">
        <f t="shared" si="710"/>
        <v>0.88331054851820268</v>
      </c>
      <c r="Y2708" s="10">
        <f>_xlfn.PERCENTILE.INC($X$1519:X2708,0.75)</f>
        <v>0.99181989808796356</v>
      </c>
      <c r="Z2708" s="10">
        <f t="shared" si="711"/>
        <v>0.99181989808796356</v>
      </c>
      <c r="AA2708" s="10">
        <f t="shared" si="712"/>
        <v>0.89194030645767075</v>
      </c>
      <c r="AB2708" s="10">
        <f t="shared" si="713"/>
        <v>0.70931952288361078</v>
      </c>
      <c r="AC2708" s="10">
        <f t="shared" si="714"/>
        <v>0.63267067261721655</v>
      </c>
      <c r="AD2708" s="13">
        <f t="shared" si="715"/>
        <v>709319.5228836108</v>
      </c>
      <c r="AE2708" s="13">
        <f t="shared" si="695"/>
        <v>632670.67261721659</v>
      </c>
      <c r="AF2708" s="13"/>
      <c r="AG2708" s="2">
        <f t="shared" si="690"/>
        <v>38693</v>
      </c>
      <c r="AH2708" s="3">
        <f t="shared" si="696"/>
        <v>-2073.8196761637178</v>
      </c>
      <c r="AI2708" s="3">
        <f t="shared" si="697"/>
        <v>-1849.7233574954139</v>
      </c>
      <c r="AJ2708" s="3">
        <f t="shared" si="716"/>
        <v>480197.9259836314</v>
      </c>
      <c r="AK2708" s="3">
        <f t="shared" si="717"/>
        <v>374359.89247661276</v>
      </c>
    </row>
    <row r="2709" spans="2:37" x14ac:dyDescent="0.2">
      <c r="B2709" s="5">
        <v>38694</v>
      </c>
      <c r="C2709" s="1">
        <v>285.33999999999997</v>
      </c>
      <c r="D2709" s="1">
        <f t="shared" ref="D2709:D2772" si="718">WEEKNUM(B2709)</f>
        <v>50</v>
      </c>
      <c r="E2709" s="1" t="b">
        <f t="shared" ref="E2709:E2772" si="719">IF(D2709&lt;&gt;D2708,TRUE,FALSE)</f>
        <v>0</v>
      </c>
      <c r="F2709" s="6">
        <f t="shared" ref="F2709:F2772" si="720">C2709/C2708-1</f>
        <v>-1.5661653097833628E-2</v>
      </c>
      <c r="G2709" s="8">
        <f t="shared" si="698"/>
        <v>1.3154110363778858E-3</v>
      </c>
      <c r="H2709" s="8">
        <f t="shared" si="699"/>
        <v>1.2126439078635233E-3</v>
      </c>
      <c r="I2709" s="8">
        <f t="shared" si="700"/>
        <v>1.4292814341132617E-3</v>
      </c>
      <c r="J2709" s="6">
        <f t="shared" si="701"/>
        <v>1.7455267849626186E-3</v>
      </c>
      <c r="K2709" s="6">
        <f t="shared" si="702"/>
        <v>1.4110527147068778E-3</v>
      </c>
      <c r="L2709" s="6">
        <f t="shared" si="703"/>
        <v>9.4930875988522966E-4</v>
      </c>
      <c r="M2709" s="9">
        <f t="shared" si="704"/>
        <v>0.75358971727612645</v>
      </c>
      <c r="N2709" s="9">
        <f t="shared" si="705"/>
        <v>0.85938951481017456</v>
      </c>
      <c r="O2709" s="9">
        <f t="shared" si="706"/>
        <v>1</v>
      </c>
      <c r="P2709" s="9">
        <f t="shared" si="707"/>
        <v>0.8709930773621003</v>
      </c>
      <c r="Q2709" s="10">
        <f t="shared" si="708"/>
        <v>0.11837420916719117</v>
      </c>
      <c r="R2709" s="10">
        <f t="shared" si="691"/>
        <v>0.67582288881025077</v>
      </c>
      <c r="S2709" s="10">
        <f>_xlfn.PERCENTILE.INC($R$1519:R2709,0.75)</f>
        <v>0.79343515127532283</v>
      </c>
      <c r="T2709" s="10">
        <f t="shared" si="692"/>
        <v>0.79343515127532283</v>
      </c>
      <c r="U2709" s="11">
        <f t="shared" si="709"/>
        <v>0.67582288881025077</v>
      </c>
      <c r="V2709" s="10">
        <f t="shared" si="693"/>
        <v>0.99425645969189169</v>
      </c>
      <c r="W2709" s="10">
        <f t="shared" si="694"/>
        <v>0.71341706253879456</v>
      </c>
      <c r="X2709" s="10">
        <f t="shared" si="710"/>
        <v>0.84477861101281349</v>
      </c>
      <c r="Y2709" s="10">
        <f>_xlfn.PERCENTILE.INC($X$1519:X2709,0.75)</f>
        <v>0.9917939390941537</v>
      </c>
      <c r="Z2709" s="10">
        <f t="shared" si="711"/>
        <v>0.9917939390941537</v>
      </c>
      <c r="AA2709" s="10">
        <f t="shared" si="712"/>
        <v>0.89194030645767075</v>
      </c>
      <c r="AB2709" s="10">
        <f t="shared" si="713"/>
        <v>0.70931952288361078</v>
      </c>
      <c r="AC2709" s="10">
        <f t="shared" si="714"/>
        <v>0.63267067261721655</v>
      </c>
      <c r="AD2709" s="13">
        <f t="shared" si="715"/>
        <v>709319.5228836108</v>
      </c>
      <c r="AE2709" s="13">
        <f t="shared" si="695"/>
        <v>632670.67261721659</v>
      </c>
      <c r="AF2709" s="13"/>
      <c r="AG2709" s="2">
        <f t="shared" si="690"/>
        <v>38694</v>
      </c>
      <c r="AH2709" s="3">
        <f t="shared" si="696"/>
        <v>-11109.116302923974</v>
      </c>
      <c r="AI2709" s="3">
        <f t="shared" si="697"/>
        <v>-9908.6685997039149</v>
      </c>
      <c r="AJ2709" s="3">
        <f t="shared" si="716"/>
        <v>469088.8096807074</v>
      </c>
      <c r="AK2709" s="3">
        <f t="shared" si="717"/>
        <v>364451.22387690883</v>
      </c>
    </row>
    <row r="2710" spans="2:37" x14ac:dyDescent="0.2">
      <c r="B2710" s="5">
        <v>38695</v>
      </c>
      <c r="C2710" s="1">
        <v>281.04000000000002</v>
      </c>
      <c r="D2710" s="1">
        <f t="shared" si="718"/>
        <v>50</v>
      </c>
      <c r="E2710" s="1" t="b">
        <f t="shared" si="719"/>
        <v>0</v>
      </c>
      <c r="F2710" s="6">
        <f t="shared" si="720"/>
        <v>-1.5069741361182998E-2</v>
      </c>
      <c r="G2710" s="8">
        <f t="shared" si="698"/>
        <v>8.4952615322384482E-4</v>
      </c>
      <c r="H2710" s="8">
        <f t="shared" si="699"/>
        <v>1.0178327495450183E-3</v>
      </c>
      <c r="I2710" s="8">
        <f t="shared" si="700"/>
        <v>1.3053704899007948E-3</v>
      </c>
      <c r="J2710" s="6">
        <f t="shared" si="701"/>
        <v>1.7452081280049608E-3</v>
      </c>
      <c r="K2710" s="6">
        <f t="shared" si="702"/>
        <v>1.4110587567175272E-3</v>
      </c>
      <c r="L2710" s="6">
        <f t="shared" si="703"/>
        <v>9.4967656212004603E-4</v>
      </c>
      <c r="M2710" s="9">
        <f t="shared" si="704"/>
        <v>0.4867764134212364</v>
      </c>
      <c r="N2710" s="9">
        <f t="shared" si="705"/>
        <v>0.72132556117843727</v>
      </c>
      <c r="O2710" s="9">
        <f t="shared" si="706"/>
        <v>1</v>
      </c>
      <c r="P2710" s="9">
        <f t="shared" si="707"/>
        <v>0.73603399153322469</v>
      </c>
      <c r="Q2710" s="10">
        <f t="shared" si="708"/>
        <v>0.12240475926303786</v>
      </c>
      <c r="R2710" s="10">
        <f t="shared" si="691"/>
        <v>0.65356935859075971</v>
      </c>
      <c r="S2710" s="10">
        <f>_xlfn.PERCENTILE.INC($R$1519:R2710,0.75)</f>
        <v>0.79341438408027498</v>
      </c>
      <c r="T2710" s="10">
        <f t="shared" si="692"/>
        <v>0.79341438408027498</v>
      </c>
      <c r="U2710" s="11">
        <f t="shared" si="709"/>
        <v>0.65356935859075971</v>
      </c>
      <c r="V2710" s="10">
        <f t="shared" si="693"/>
        <v>0.99425645969189169</v>
      </c>
      <c r="W2710" s="10">
        <f t="shared" si="694"/>
        <v>0.71341706253879456</v>
      </c>
      <c r="X2710" s="10">
        <f t="shared" si="710"/>
        <v>0.81696169823844966</v>
      </c>
      <c r="Y2710" s="10">
        <f>_xlfn.PERCENTILE.INC($X$1519:X2710,0.75)</f>
        <v>0.99176798010034373</v>
      </c>
      <c r="Z2710" s="10">
        <f t="shared" si="711"/>
        <v>0.99176798010034373</v>
      </c>
      <c r="AA2710" s="10">
        <f t="shared" si="712"/>
        <v>0.89194030645767075</v>
      </c>
      <c r="AB2710" s="10">
        <f t="shared" si="713"/>
        <v>0.70931952288361078</v>
      </c>
      <c r="AC2710" s="10">
        <f t="shared" si="714"/>
        <v>0.63267067261721655</v>
      </c>
      <c r="AD2710" s="13">
        <f t="shared" si="715"/>
        <v>709319.5228836108</v>
      </c>
      <c r="AE2710" s="13">
        <f t="shared" si="695"/>
        <v>632670.67261721659</v>
      </c>
      <c r="AF2710" s="13"/>
      <c r="AG2710" s="2">
        <f t="shared" si="690"/>
        <v>38695</v>
      </c>
      <c r="AH2710" s="3">
        <f t="shared" si="696"/>
        <v>-10689.26175229374</v>
      </c>
      <c r="AI2710" s="3">
        <f t="shared" si="697"/>
        <v>-9534.1834031471371</v>
      </c>
      <c r="AJ2710" s="3">
        <f t="shared" si="716"/>
        <v>458399.54792841367</v>
      </c>
      <c r="AK2710" s="3">
        <f t="shared" si="717"/>
        <v>354917.04047376168</v>
      </c>
    </row>
    <row r="2711" spans="2:37" x14ac:dyDescent="0.2">
      <c r="B2711" s="5">
        <v>38698</v>
      </c>
      <c r="C2711" s="1">
        <v>280.39</v>
      </c>
      <c r="D2711" s="1">
        <f t="shared" si="718"/>
        <v>51</v>
      </c>
      <c r="E2711" s="1" t="b">
        <f t="shared" si="719"/>
        <v>1</v>
      </c>
      <c r="F2711" s="6">
        <f t="shared" si="720"/>
        <v>-2.3128380301737916E-3</v>
      </c>
      <c r="G2711" s="8">
        <f t="shared" si="698"/>
        <v>7.2894429974886031E-4</v>
      </c>
      <c r="H2711" s="8">
        <f t="shared" si="699"/>
        <v>1.0466210964319099E-3</v>
      </c>
      <c r="I2711" s="8">
        <f t="shared" si="700"/>
        <v>1.3036633957689194E-3</v>
      </c>
      <c r="J2711" s="6">
        <f t="shared" si="701"/>
        <v>1.7448372473022613E-3</v>
      </c>
      <c r="K2711" s="6">
        <f t="shared" si="702"/>
        <v>1.4110883475819309E-3</v>
      </c>
      <c r="L2711" s="6">
        <f t="shared" si="703"/>
        <v>9.5004584816294434E-4</v>
      </c>
      <c r="M2711" s="9">
        <f t="shared" si="704"/>
        <v>0.41777208784137332</v>
      </c>
      <c r="N2711" s="9">
        <f t="shared" si="705"/>
        <v>0.74171195462383388</v>
      </c>
      <c r="O2711" s="9">
        <f t="shared" si="706"/>
        <v>1</v>
      </c>
      <c r="P2711" s="9">
        <f t="shared" si="707"/>
        <v>0.71982801415506914</v>
      </c>
      <c r="Q2711" s="10">
        <f t="shared" si="708"/>
        <v>0.1225987716218282</v>
      </c>
      <c r="R2711" s="10">
        <f t="shared" si="691"/>
        <v>0.65253508613259492</v>
      </c>
      <c r="S2711" s="10">
        <f>_xlfn.PERCENTILE.INC($R$1519:R2711,0.75)</f>
        <v>0.79339361688522703</v>
      </c>
      <c r="T2711" s="10">
        <f t="shared" si="692"/>
        <v>0.79339361688522703</v>
      </c>
      <c r="U2711" s="11">
        <f t="shared" si="709"/>
        <v>0.65253508613259492</v>
      </c>
      <c r="V2711" s="10">
        <f t="shared" si="693"/>
        <v>0.73603399153322469</v>
      </c>
      <c r="W2711" s="10">
        <f t="shared" si="694"/>
        <v>0.65356935859075971</v>
      </c>
      <c r="X2711" s="10">
        <f t="shared" si="710"/>
        <v>0.81566885766574371</v>
      </c>
      <c r="Y2711" s="10">
        <f>_xlfn.PERCENTILE.INC($X$1519:X2711,0.75)</f>
        <v>0.99174202110653387</v>
      </c>
      <c r="Z2711" s="10">
        <f t="shared" si="711"/>
        <v>0.99174202110653387</v>
      </c>
      <c r="AA2711" s="10">
        <f t="shared" si="712"/>
        <v>0.81566885766574371</v>
      </c>
      <c r="AB2711" s="10">
        <f t="shared" si="713"/>
        <v>0.48104926374736634</v>
      </c>
      <c r="AC2711" s="10">
        <f t="shared" si="714"/>
        <v>0.39237690344176135</v>
      </c>
      <c r="AD2711" s="13">
        <f t="shared" si="715"/>
        <v>481049.26374736632</v>
      </c>
      <c r="AE2711" s="13">
        <f t="shared" si="695"/>
        <v>392376.90344176133</v>
      </c>
      <c r="AF2711" s="13"/>
      <c r="AG2711" s="2">
        <f t="shared" si="690"/>
        <v>38698</v>
      </c>
      <c r="AH2711" s="3">
        <f t="shared" si="696"/>
        <v>-1640.5411680699442</v>
      </c>
      <c r="AI2711" s="3">
        <f t="shared" si="697"/>
        <v>-1463.2647922047311</v>
      </c>
      <c r="AJ2711" s="3">
        <f t="shared" si="716"/>
        <v>456759.00676034373</v>
      </c>
      <c r="AK2711" s="3">
        <f t="shared" si="717"/>
        <v>353453.77568155696</v>
      </c>
    </row>
    <row r="2712" spans="2:37" x14ac:dyDescent="0.2">
      <c r="B2712" s="5">
        <v>38699</v>
      </c>
      <c r="C2712" s="1">
        <v>281.8</v>
      </c>
      <c r="D2712" s="1">
        <f t="shared" si="718"/>
        <v>51</v>
      </c>
      <c r="E2712" s="1" t="b">
        <f t="shared" si="719"/>
        <v>0</v>
      </c>
      <c r="F2712" s="6">
        <f t="shared" si="720"/>
        <v>5.0287100110562033E-3</v>
      </c>
      <c r="G2712" s="8">
        <f t="shared" si="698"/>
        <v>8.3861190971260327E-4</v>
      </c>
      <c r="H2712" s="8">
        <f t="shared" si="699"/>
        <v>1.0722400868066486E-3</v>
      </c>
      <c r="I2712" s="8">
        <f t="shared" si="700"/>
        <v>1.3435018056220959E-3</v>
      </c>
      <c r="J2712" s="6">
        <f t="shared" si="701"/>
        <v>1.7445443107638168E-3</v>
      </c>
      <c r="K2712" s="6">
        <f t="shared" si="702"/>
        <v>1.4111169819366865E-3</v>
      </c>
      <c r="L2712" s="6">
        <f t="shared" si="703"/>
        <v>9.5044643854341488E-4</v>
      </c>
      <c r="M2712" s="9">
        <f t="shared" si="704"/>
        <v>0.4807054223491935</v>
      </c>
      <c r="N2712" s="9">
        <f t="shared" si="705"/>
        <v>0.7598520183174704</v>
      </c>
      <c r="O2712" s="9">
        <f t="shared" si="706"/>
        <v>1</v>
      </c>
      <c r="P2712" s="9">
        <f t="shared" si="707"/>
        <v>0.74685248022222128</v>
      </c>
      <c r="Q2712" s="10">
        <f t="shared" si="708"/>
        <v>0.1216230022853781</v>
      </c>
      <c r="R2712" s="10">
        <f t="shared" si="691"/>
        <v>0.65777031068750269</v>
      </c>
      <c r="S2712" s="10">
        <f>_xlfn.PERCENTILE.INC($R$1519:R2712,0.75)</f>
        <v>0.79312585233957145</v>
      </c>
      <c r="T2712" s="10">
        <f t="shared" si="692"/>
        <v>0.79312585233957145</v>
      </c>
      <c r="U2712" s="11">
        <f t="shared" si="709"/>
        <v>0.65777031068750269</v>
      </c>
      <c r="V2712" s="10">
        <f t="shared" si="693"/>
        <v>0.73603399153322469</v>
      </c>
      <c r="W2712" s="10">
        <f t="shared" si="694"/>
        <v>0.65356935859075971</v>
      </c>
      <c r="X2712" s="10">
        <f t="shared" si="710"/>
        <v>0.82221288835937834</v>
      </c>
      <c r="Y2712" s="10">
        <f>_xlfn.PERCENTILE.INC($X$1519:X2712,0.75)</f>
        <v>0.99140731542446447</v>
      </c>
      <c r="Z2712" s="10">
        <f t="shared" si="711"/>
        <v>0.99140731542446447</v>
      </c>
      <c r="AA2712" s="10">
        <f t="shared" si="712"/>
        <v>0.81566885766574371</v>
      </c>
      <c r="AB2712" s="10">
        <f t="shared" si="713"/>
        <v>0.48104926374736634</v>
      </c>
      <c r="AC2712" s="10">
        <f t="shared" si="714"/>
        <v>0.39237690344176135</v>
      </c>
      <c r="AD2712" s="13">
        <f t="shared" si="715"/>
        <v>481049.26374736632</v>
      </c>
      <c r="AE2712" s="13">
        <f t="shared" si="695"/>
        <v>392376.90344176133</v>
      </c>
      <c r="AF2712" s="13"/>
      <c r="AG2712" s="2">
        <f t="shared" si="690"/>
        <v>38699</v>
      </c>
      <c r="AH2712" s="3">
        <f t="shared" si="696"/>
        <v>2419.0572484175968</v>
      </c>
      <c r="AI2712" s="3">
        <f t="shared" si="697"/>
        <v>1973.1496624448184</v>
      </c>
      <c r="AJ2712" s="3">
        <f t="shared" si="716"/>
        <v>459178.06400876131</v>
      </c>
      <c r="AK2712" s="3">
        <f t="shared" si="717"/>
        <v>355426.92534400179</v>
      </c>
    </row>
    <row r="2713" spans="2:37" x14ac:dyDescent="0.2">
      <c r="B2713" s="5">
        <v>38700</v>
      </c>
      <c r="C2713" s="1">
        <v>278.04000000000002</v>
      </c>
      <c r="D2713" s="1">
        <f t="shared" si="718"/>
        <v>51</v>
      </c>
      <c r="E2713" s="1" t="b">
        <f t="shared" si="719"/>
        <v>0</v>
      </c>
      <c r="F2713" s="6">
        <f t="shared" si="720"/>
        <v>-1.3342796309439242E-2</v>
      </c>
      <c r="G2713" s="8">
        <f t="shared" si="698"/>
        <v>4.5076859553839902E-4</v>
      </c>
      <c r="H2713" s="8">
        <f t="shared" si="699"/>
        <v>8.568124726088881E-4</v>
      </c>
      <c r="I2713" s="8">
        <f t="shared" si="700"/>
        <v>1.2693279502827464E-3</v>
      </c>
      <c r="J2713" s="6">
        <f t="shared" si="701"/>
        <v>1.744104829926627E-3</v>
      </c>
      <c r="K2713" s="6">
        <f t="shared" si="702"/>
        <v>1.4110588092862014E-3</v>
      </c>
      <c r="L2713" s="6">
        <f t="shared" si="703"/>
        <v>9.5079020067569489E-4</v>
      </c>
      <c r="M2713" s="9">
        <f t="shared" si="704"/>
        <v>0.25845269607868837</v>
      </c>
      <c r="N2713" s="9">
        <f t="shared" si="705"/>
        <v>0.60721244711431654</v>
      </c>
      <c r="O2713" s="9">
        <f t="shared" si="706"/>
        <v>1</v>
      </c>
      <c r="P2713" s="9">
        <f t="shared" si="707"/>
        <v>0.62188838106433497</v>
      </c>
      <c r="Q2713" s="10">
        <f t="shared" si="708"/>
        <v>0.12443650330563814</v>
      </c>
      <c r="R2713" s="10">
        <f t="shared" si="691"/>
        <v>0.64289816793956189</v>
      </c>
      <c r="S2713" s="10">
        <f>_xlfn.PERCENTILE.INC($R$1519:R2713,0.75)</f>
        <v>0.79285808779391598</v>
      </c>
      <c r="T2713" s="10">
        <f t="shared" si="692"/>
        <v>0.79285808779391598</v>
      </c>
      <c r="U2713" s="11">
        <f t="shared" si="709"/>
        <v>0.64289816793956189</v>
      </c>
      <c r="V2713" s="10">
        <f t="shared" si="693"/>
        <v>0.73603399153322469</v>
      </c>
      <c r="W2713" s="10">
        <f t="shared" si="694"/>
        <v>0.65356935859075971</v>
      </c>
      <c r="X2713" s="10">
        <f t="shared" si="710"/>
        <v>0.80362270992445239</v>
      </c>
      <c r="Y2713" s="10">
        <f>_xlfn.PERCENTILE.INC($X$1519:X2713,0.75)</f>
        <v>0.99107260974239497</v>
      </c>
      <c r="Z2713" s="10">
        <f t="shared" si="711"/>
        <v>0.99107260974239497</v>
      </c>
      <c r="AA2713" s="10">
        <f t="shared" si="712"/>
        <v>0.81566885766574371</v>
      </c>
      <c r="AB2713" s="10">
        <f t="shared" si="713"/>
        <v>0.48104926374736634</v>
      </c>
      <c r="AC2713" s="10">
        <f t="shared" si="714"/>
        <v>0.39237690344176135</v>
      </c>
      <c r="AD2713" s="13">
        <f t="shared" si="715"/>
        <v>481049.26374736632</v>
      </c>
      <c r="AE2713" s="13">
        <f t="shared" si="695"/>
        <v>392376.90344176133</v>
      </c>
      <c r="AF2713" s="13"/>
      <c r="AG2713" s="2">
        <f t="shared" si="690"/>
        <v>38700</v>
      </c>
      <c r="AH2713" s="3">
        <f t="shared" si="696"/>
        <v>-6418.5423409868235</v>
      </c>
      <c r="AI2713" s="3">
        <f t="shared" si="697"/>
        <v>-5235.4050991519307</v>
      </c>
      <c r="AJ2713" s="3">
        <f t="shared" si="716"/>
        <v>452759.52166777448</v>
      </c>
      <c r="AK2713" s="3">
        <f t="shared" si="717"/>
        <v>350191.52024484985</v>
      </c>
    </row>
    <row r="2714" spans="2:37" x14ac:dyDescent="0.2">
      <c r="B2714" s="5">
        <v>38701</v>
      </c>
      <c r="C2714" s="1">
        <v>276.18</v>
      </c>
      <c r="D2714" s="1">
        <f t="shared" si="718"/>
        <v>51</v>
      </c>
      <c r="E2714" s="1" t="b">
        <f t="shared" si="719"/>
        <v>0</v>
      </c>
      <c r="F2714" s="6">
        <f t="shared" si="720"/>
        <v>-6.6896849374191714E-3</v>
      </c>
      <c r="G2714" s="8">
        <f t="shared" si="698"/>
        <v>3.1739311992389879E-4</v>
      </c>
      <c r="H2714" s="8">
        <f t="shared" si="699"/>
        <v>9.0354143192392078E-4</v>
      </c>
      <c r="I2714" s="8">
        <f t="shared" si="700"/>
        <v>1.2436519791773739E-3</v>
      </c>
      <c r="J2714" s="6">
        <f t="shared" si="701"/>
        <v>1.7437081747694557E-3</v>
      </c>
      <c r="K2714" s="6">
        <f t="shared" si="702"/>
        <v>1.4110408796528769E-3</v>
      </c>
      <c r="L2714" s="6">
        <f t="shared" si="703"/>
        <v>9.5111465343746958E-4</v>
      </c>
      <c r="M2714" s="9">
        <f t="shared" si="704"/>
        <v>0.18202192575363874</v>
      </c>
      <c r="N2714" s="9">
        <f t="shared" si="705"/>
        <v>0.64033682152865512</v>
      </c>
      <c r="O2714" s="9">
        <f t="shared" si="706"/>
        <v>1</v>
      </c>
      <c r="P2714" s="9">
        <f t="shared" si="707"/>
        <v>0.60745291576076454</v>
      </c>
      <c r="Q2714" s="10">
        <f t="shared" si="708"/>
        <v>0.12528397508871006</v>
      </c>
      <c r="R2714" s="10">
        <f t="shared" si="691"/>
        <v>0.63854934314906797</v>
      </c>
      <c r="S2714" s="10">
        <f>_xlfn.PERCENTILE.INC($R$1519:R2714,0.75)</f>
        <v>0.79259032324826051</v>
      </c>
      <c r="T2714" s="10">
        <f t="shared" si="692"/>
        <v>0.79259032324826051</v>
      </c>
      <c r="U2714" s="11">
        <f t="shared" si="709"/>
        <v>0.63854934314906797</v>
      </c>
      <c r="V2714" s="10">
        <f t="shared" si="693"/>
        <v>0.73603399153322469</v>
      </c>
      <c r="W2714" s="10">
        <f t="shared" si="694"/>
        <v>0.65356935859075971</v>
      </c>
      <c r="X2714" s="10">
        <f t="shared" si="710"/>
        <v>0.79818667893633499</v>
      </c>
      <c r="Y2714" s="10">
        <f>_xlfn.PERCENTILE.INC($X$1519:X2714,0.75)</f>
        <v>0.99073790406032558</v>
      </c>
      <c r="Z2714" s="10">
        <f t="shared" si="711"/>
        <v>0.99073790406032558</v>
      </c>
      <c r="AA2714" s="10">
        <f t="shared" si="712"/>
        <v>0.81566885766574371</v>
      </c>
      <c r="AB2714" s="10">
        <f t="shared" si="713"/>
        <v>0.48104926374736634</v>
      </c>
      <c r="AC2714" s="10">
        <f t="shared" si="714"/>
        <v>0.39237690344176135</v>
      </c>
      <c r="AD2714" s="13">
        <f t="shared" si="715"/>
        <v>481049.26374736632</v>
      </c>
      <c r="AE2714" s="13">
        <f t="shared" si="695"/>
        <v>392376.90344176133</v>
      </c>
      <c r="AF2714" s="13"/>
      <c r="AG2714" s="2">
        <f t="shared" si="690"/>
        <v>38701</v>
      </c>
      <c r="AH2714" s="3">
        <f t="shared" si="696"/>
        <v>-3218.0680138473385</v>
      </c>
      <c r="AI2714" s="3">
        <f t="shared" si="697"/>
        <v>-2624.8778607455274</v>
      </c>
      <c r="AJ2714" s="3">
        <f t="shared" si="716"/>
        <v>449541.45365392714</v>
      </c>
      <c r="AK2714" s="3">
        <f t="shared" si="717"/>
        <v>347566.64238410431</v>
      </c>
    </row>
    <row r="2715" spans="2:37" x14ac:dyDescent="0.2">
      <c r="B2715" s="5">
        <v>38702</v>
      </c>
      <c r="C2715" s="1">
        <v>273.04000000000002</v>
      </c>
      <c r="D2715" s="1">
        <f t="shared" si="718"/>
        <v>51</v>
      </c>
      <c r="E2715" s="1" t="b">
        <f t="shared" si="719"/>
        <v>0</v>
      </c>
      <c r="F2715" s="6">
        <f t="shared" si="720"/>
        <v>-1.1369396770222306E-2</v>
      </c>
      <c r="G2715" s="8">
        <f t="shared" si="698"/>
        <v>-1.8375892384220305E-6</v>
      </c>
      <c r="H2715" s="8">
        <f t="shared" si="699"/>
        <v>7.4900610490221591E-4</v>
      </c>
      <c r="I2715" s="8">
        <f t="shared" si="700"/>
        <v>1.1511840508308835E-3</v>
      </c>
      <c r="J2715" s="6">
        <f t="shared" si="701"/>
        <v>1.7434298707109789E-3</v>
      </c>
      <c r="K2715" s="6">
        <f t="shared" si="702"/>
        <v>1.411000630182901E-3</v>
      </c>
      <c r="L2715" s="6">
        <f t="shared" si="703"/>
        <v>9.5137374648115547E-4</v>
      </c>
      <c r="M2715" s="9">
        <f t="shared" si="704"/>
        <v>-1.0540081188769887E-3</v>
      </c>
      <c r="N2715" s="9">
        <f t="shared" si="705"/>
        <v>0.53083328871733104</v>
      </c>
      <c r="O2715" s="9">
        <f t="shared" si="706"/>
        <v>1</v>
      </c>
      <c r="P2715" s="9">
        <f t="shared" si="707"/>
        <v>0.50992642686615131</v>
      </c>
      <c r="Q2715" s="10">
        <f t="shared" si="708"/>
        <v>0.1274831268202466</v>
      </c>
      <c r="R2715" s="10">
        <f t="shared" si="691"/>
        <v>0.62753402740741826</v>
      </c>
      <c r="S2715" s="10">
        <f>_xlfn.PERCENTILE.INC($R$1519:R2715,0.75)</f>
        <v>0.79232255870260493</v>
      </c>
      <c r="T2715" s="10">
        <f t="shared" si="692"/>
        <v>0.79232255870260493</v>
      </c>
      <c r="U2715" s="11">
        <f t="shared" si="709"/>
        <v>0.62753402740741826</v>
      </c>
      <c r="V2715" s="10">
        <f t="shared" si="693"/>
        <v>0.73603399153322469</v>
      </c>
      <c r="W2715" s="10">
        <f t="shared" si="694"/>
        <v>0.65356935859075971</v>
      </c>
      <c r="X2715" s="10">
        <f t="shared" si="710"/>
        <v>0.78441753425927285</v>
      </c>
      <c r="Y2715" s="10">
        <f>_xlfn.PERCENTILE.INC($X$1519:X2715,0.75)</f>
        <v>0.99040319837825619</v>
      </c>
      <c r="Z2715" s="10">
        <f t="shared" si="711"/>
        <v>0.99040319837825619</v>
      </c>
      <c r="AA2715" s="10">
        <f t="shared" si="712"/>
        <v>0.81566885766574371</v>
      </c>
      <c r="AB2715" s="10">
        <f t="shared" si="713"/>
        <v>0.48104926374736634</v>
      </c>
      <c r="AC2715" s="10">
        <f t="shared" si="714"/>
        <v>0.39237690344176135</v>
      </c>
      <c r="AD2715" s="13">
        <f t="shared" si="715"/>
        <v>481049.26374736632</v>
      </c>
      <c r="AE2715" s="13">
        <f t="shared" si="695"/>
        <v>392376.90344176133</v>
      </c>
      <c r="AF2715" s="13"/>
      <c r="AG2715" s="2">
        <f t="shared" si="690"/>
        <v>38702</v>
      </c>
      <c r="AH2715" s="3">
        <f t="shared" si="696"/>
        <v>-5469.2399455671248</v>
      </c>
      <c r="AI2715" s="3">
        <f t="shared" si="697"/>
        <v>-4461.0886987005906</v>
      </c>
      <c r="AJ2715" s="3">
        <f t="shared" si="716"/>
        <v>444072.21370836004</v>
      </c>
      <c r="AK2715" s="3">
        <f t="shared" si="717"/>
        <v>343105.55368540372</v>
      </c>
    </row>
    <row r="2716" spans="2:37" x14ac:dyDescent="0.2">
      <c r="B2716" s="5">
        <v>38705</v>
      </c>
      <c r="C2716" s="1">
        <v>268.33</v>
      </c>
      <c r="D2716" s="1">
        <f t="shared" si="718"/>
        <v>52</v>
      </c>
      <c r="E2716" s="1" t="b">
        <f t="shared" si="719"/>
        <v>1</v>
      </c>
      <c r="F2716" s="6">
        <f t="shared" si="720"/>
        <v>-1.7250219748022433E-2</v>
      </c>
      <c r="G2716" s="8">
        <f t="shared" si="698"/>
        <v>-3.6972123279794216E-4</v>
      </c>
      <c r="H2716" s="8">
        <f t="shared" si="699"/>
        <v>5.1057714333566562E-4</v>
      </c>
      <c r="I2716" s="8">
        <f t="shared" si="700"/>
        <v>1.0333097236051127E-3</v>
      </c>
      <c r="J2716" s="6">
        <f t="shared" si="701"/>
        <v>1.7432101716062423E-3</v>
      </c>
      <c r="K2716" s="6">
        <f t="shared" si="702"/>
        <v>1.4109182319233878E-3</v>
      </c>
      <c r="L2716" s="6">
        <f t="shared" si="703"/>
        <v>9.5156008382891902E-4</v>
      </c>
      <c r="M2716" s="9">
        <f t="shared" si="704"/>
        <v>-0.21209217271677044</v>
      </c>
      <c r="N2716" s="9">
        <f t="shared" si="705"/>
        <v>0.36187578541645049</v>
      </c>
      <c r="O2716" s="9">
        <f t="shared" si="706"/>
        <v>1</v>
      </c>
      <c r="P2716" s="9">
        <f t="shared" si="707"/>
        <v>0.38326120423322668</v>
      </c>
      <c r="Q2716" s="10">
        <f t="shared" si="708"/>
        <v>0.13209206297022816</v>
      </c>
      <c r="R2716" s="10">
        <f t="shared" si="691"/>
        <v>0.60563820566592985</v>
      </c>
      <c r="S2716" s="10">
        <f>_xlfn.PERCENTILE.INC($R$1519:R2716,0.75)</f>
        <v>0.79171593858978651</v>
      </c>
      <c r="T2716" s="10">
        <f t="shared" si="692"/>
        <v>0.79171593858978651</v>
      </c>
      <c r="U2716" s="11">
        <f t="shared" si="709"/>
        <v>0.60563820566592985</v>
      </c>
      <c r="V2716" s="10">
        <f t="shared" si="693"/>
        <v>0.50992642686615131</v>
      </c>
      <c r="W2716" s="10">
        <f t="shared" si="694"/>
        <v>0.62753402740741826</v>
      </c>
      <c r="X2716" s="10">
        <f t="shared" si="710"/>
        <v>0.75704775708241234</v>
      </c>
      <c r="Y2716" s="10">
        <f>_xlfn.PERCENTILE.INC($X$1519:X2716,0.75)</f>
        <v>0.98964492323723308</v>
      </c>
      <c r="Z2716" s="10">
        <f t="shared" si="711"/>
        <v>0.98964492323723308</v>
      </c>
      <c r="AA2716" s="10">
        <f t="shared" si="712"/>
        <v>0.75704775708241234</v>
      </c>
      <c r="AB2716" s="10">
        <f t="shared" si="713"/>
        <v>0.31999618433279026</v>
      </c>
      <c r="AC2716" s="10">
        <f t="shared" si="714"/>
        <v>0.24225239362406903</v>
      </c>
      <c r="AD2716" s="13">
        <f t="shared" si="715"/>
        <v>319996.18433279026</v>
      </c>
      <c r="AE2716" s="13">
        <f t="shared" si="695"/>
        <v>242252.39362406902</v>
      </c>
      <c r="AF2716" s="13"/>
      <c r="AG2716" s="2">
        <f t="shared" si="690"/>
        <v>38705</v>
      </c>
      <c r="AH2716" s="3">
        <f t="shared" si="696"/>
        <v>-8298.2055092664705</v>
      </c>
      <c r="AI2716" s="3">
        <f t="shared" si="697"/>
        <v>-6768.5878084189626</v>
      </c>
      <c r="AJ2716" s="3">
        <f t="shared" si="716"/>
        <v>435774.00819909357</v>
      </c>
      <c r="AK2716" s="3">
        <f t="shared" si="717"/>
        <v>336336.96587698476</v>
      </c>
    </row>
    <row r="2717" spans="2:37" x14ac:dyDescent="0.2">
      <c r="B2717" s="5">
        <v>38706</v>
      </c>
      <c r="C2717" s="1">
        <v>269.89</v>
      </c>
      <c r="D2717" s="1">
        <f t="shared" si="718"/>
        <v>52</v>
      </c>
      <c r="E2717" s="1" t="b">
        <f t="shared" si="719"/>
        <v>0</v>
      </c>
      <c r="F2717" s="6">
        <f t="shared" si="720"/>
        <v>5.8137368166064629E-3</v>
      </c>
      <c r="G2717" s="8">
        <f t="shared" si="698"/>
        <v>-2.2852650882337561E-4</v>
      </c>
      <c r="H2717" s="8">
        <f t="shared" si="699"/>
        <v>6.5537466020429435E-4</v>
      </c>
      <c r="I2717" s="8">
        <f t="shared" si="700"/>
        <v>1.0616861569675193E-3</v>
      </c>
      <c r="J2717" s="6">
        <f t="shared" si="701"/>
        <v>1.7429548013626712E-3</v>
      </c>
      <c r="K2717" s="6">
        <f t="shared" si="702"/>
        <v>1.4108438651064044E-3</v>
      </c>
      <c r="L2717" s="6">
        <f t="shared" si="703"/>
        <v>9.5176225687416765E-4</v>
      </c>
      <c r="M2717" s="9">
        <f t="shared" si="704"/>
        <v>-0.13111442054877714</v>
      </c>
      <c r="N2717" s="9">
        <f t="shared" si="705"/>
        <v>0.46452671086666747</v>
      </c>
      <c r="O2717" s="9">
        <f t="shared" si="706"/>
        <v>1</v>
      </c>
      <c r="P2717" s="9">
        <f t="shared" si="707"/>
        <v>0.44447076343929676</v>
      </c>
      <c r="Q2717" s="10">
        <f t="shared" si="708"/>
        <v>0.13251552622572282</v>
      </c>
      <c r="R2717" s="10">
        <f t="shared" si="691"/>
        <v>0.60370284357268811</v>
      </c>
      <c r="S2717" s="10">
        <f>_xlfn.PERCENTILE.INC($R$1519:R2717,0.75)</f>
        <v>0.79110931847696797</v>
      </c>
      <c r="T2717" s="10">
        <f t="shared" si="692"/>
        <v>0.79110931847696797</v>
      </c>
      <c r="U2717" s="11">
        <f t="shared" si="709"/>
        <v>0.60370284357268811</v>
      </c>
      <c r="V2717" s="10">
        <f t="shared" si="693"/>
        <v>0.50992642686615131</v>
      </c>
      <c r="W2717" s="10">
        <f t="shared" si="694"/>
        <v>0.62753402740741826</v>
      </c>
      <c r="X2717" s="10">
        <f t="shared" si="710"/>
        <v>0.75462855446586019</v>
      </c>
      <c r="Y2717" s="10">
        <f>_xlfn.PERCENTILE.INC($X$1519:X2717,0.75)</f>
        <v>0.98888664809621007</v>
      </c>
      <c r="Z2717" s="10">
        <f t="shared" si="711"/>
        <v>0.98888664809621007</v>
      </c>
      <c r="AA2717" s="10">
        <f t="shared" si="712"/>
        <v>0.75704775708241234</v>
      </c>
      <c r="AB2717" s="10">
        <f t="shared" si="713"/>
        <v>0.31999618433279026</v>
      </c>
      <c r="AC2717" s="10">
        <f t="shared" si="714"/>
        <v>0.24225239362406903</v>
      </c>
      <c r="AD2717" s="13">
        <f t="shared" si="715"/>
        <v>319996.18433279026</v>
      </c>
      <c r="AE2717" s="13">
        <f t="shared" si="695"/>
        <v>242252.39362406902</v>
      </c>
      <c r="AF2717" s="13"/>
      <c r="AG2717" s="2">
        <f t="shared" si="690"/>
        <v>38706</v>
      </c>
      <c r="AH2717" s="3">
        <f t="shared" si="696"/>
        <v>1860.373598029131</v>
      </c>
      <c r="AI2717" s="3">
        <f t="shared" si="697"/>
        <v>1408.3916597232908</v>
      </c>
      <c r="AJ2717" s="3">
        <f t="shared" si="716"/>
        <v>437634.38179712271</v>
      </c>
      <c r="AK2717" s="3">
        <f t="shared" si="717"/>
        <v>337745.35753670806</v>
      </c>
    </row>
    <row r="2718" spans="2:37" x14ac:dyDescent="0.2">
      <c r="B2718" s="5">
        <v>38707</v>
      </c>
      <c r="C2718" s="1">
        <v>274.2</v>
      </c>
      <c r="D2718" s="1">
        <f t="shared" si="718"/>
        <v>52</v>
      </c>
      <c r="E2718" s="1" t="b">
        <f t="shared" si="719"/>
        <v>0</v>
      </c>
      <c r="F2718" s="6">
        <f t="shared" si="720"/>
        <v>1.5969469042943496E-2</v>
      </c>
      <c r="G2718" s="8">
        <f t="shared" si="698"/>
        <v>7.1183193994361725E-5</v>
      </c>
      <c r="H2718" s="8">
        <f t="shared" si="699"/>
        <v>8.1171702611403768E-4</v>
      </c>
      <c r="I2718" s="8">
        <f t="shared" si="700"/>
        <v>1.1383196376505563E-3</v>
      </c>
      <c r="J2718" s="6">
        <f t="shared" si="701"/>
        <v>1.7425295498209752E-3</v>
      </c>
      <c r="K2718" s="6">
        <f t="shared" si="702"/>
        <v>1.4107755655586301E-3</v>
      </c>
      <c r="L2718" s="6">
        <f t="shared" si="703"/>
        <v>9.5201187106163764E-4</v>
      </c>
      <c r="M2718" s="9">
        <f t="shared" si="704"/>
        <v>4.0850494616676641E-2</v>
      </c>
      <c r="N2718" s="9">
        <f t="shared" si="705"/>
        <v>0.57536935422653079</v>
      </c>
      <c r="O2718" s="9">
        <f t="shared" si="706"/>
        <v>1</v>
      </c>
      <c r="P2718" s="9">
        <f t="shared" si="707"/>
        <v>0.53873994961440241</v>
      </c>
      <c r="Q2718" s="10">
        <f t="shared" si="708"/>
        <v>0.13620080697398845</v>
      </c>
      <c r="R2718" s="10">
        <f t="shared" si="691"/>
        <v>0.58736803237354063</v>
      </c>
      <c r="S2718" s="10">
        <f>_xlfn.PERCENTILE.INC($R$1519:R2718,0.75)</f>
        <v>0.79050269836414955</v>
      </c>
      <c r="T2718" s="10">
        <f t="shared" si="692"/>
        <v>0.79050269836414955</v>
      </c>
      <c r="U2718" s="11">
        <f t="shared" si="709"/>
        <v>0.58736803237354063</v>
      </c>
      <c r="V2718" s="10">
        <f t="shared" si="693"/>
        <v>0.50992642686615131</v>
      </c>
      <c r="W2718" s="10">
        <f t="shared" si="694"/>
        <v>0.62753402740741826</v>
      </c>
      <c r="X2718" s="10">
        <f t="shared" si="710"/>
        <v>0.73421004046692573</v>
      </c>
      <c r="Y2718" s="10">
        <f>_xlfn.PERCENTILE.INC($X$1519:X2718,0.75)</f>
        <v>0.98812837295518707</v>
      </c>
      <c r="Z2718" s="10">
        <f t="shared" si="711"/>
        <v>0.98812837295518707</v>
      </c>
      <c r="AA2718" s="10">
        <f t="shared" si="712"/>
        <v>0.75704775708241234</v>
      </c>
      <c r="AB2718" s="10">
        <f t="shared" si="713"/>
        <v>0.31999618433279026</v>
      </c>
      <c r="AC2718" s="10">
        <f t="shared" si="714"/>
        <v>0.24225239362406903</v>
      </c>
      <c r="AD2718" s="13">
        <f t="shared" si="715"/>
        <v>319996.18433279026</v>
      </c>
      <c r="AE2718" s="13">
        <f t="shared" si="695"/>
        <v>242252.39362406902</v>
      </c>
      <c r="AF2718" s="13"/>
      <c r="AG2718" s="2">
        <f t="shared" si="690"/>
        <v>38707</v>
      </c>
      <c r="AH2718" s="3">
        <f t="shared" si="696"/>
        <v>5110.1691595625343</v>
      </c>
      <c r="AI2718" s="3">
        <f t="shared" si="697"/>
        <v>3868.6421005585325</v>
      </c>
      <c r="AJ2718" s="3">
        <f t="shared" si="716"/>
        <v>442744.55095668527</v>
      </c>
      <c r="AK2718" s="3">
        <f t="shared" si="717"/>
        <v>341613.99963726662</v>
      </c>
    </row>
    <row r="2719" spans="2:37" x14ac:dyDescent="0.2">
      <c r="B2719" s="5">
        <v>38708</v>
      </c>
      <c r="C2719" s="1">
        <v>273.52999999999997</v>
      </c>
      <c r="D2719" s="1">
        <f t="shared" si="718"/>
        <v>52</v>
      </c>
      <c r="E2719" s="1" t="b">
        <f t="shared" si="719"/>
        <v>0</v>
      </c>
      <c r="F2719" s="6">
        <f t="shared" si="720"/>
        <v>-2.443471918307849E-3</v>
      </c>
      <c r="G2719" s="8">
        <f t="shared" si="698"/>
        <v>-5.0052482822616667E-5</v>
      </c>
      <c r="H2719" s="8">
        <f t="shared" si="699"/>
        <v>7.457577852884817E-4</v>
      </c>
      <c r="I2719" s="8">
        <f t="shared" si="700"/>
        <v>1.1105827064655535E-3</v>
      </c>
      <c r="J2719" s="6">
        <f t="shared" si="701"/>
        <v>1.7423059204760248E-3</v>
      </c>
      <c r="K2719" s="6">
        <f t="shared" si="702"/>
        <v>1.4107473480327395E-3</v>
      </c>
      <c r="L2719" s="6">
        <f t="shared" si="703"/>
        <v>9.5224076273974314E-4</v>
      </c>
      <c r="M2719" s="9">
        <f t="shared" si="704"/>
        <v>-2.872772354980092E-2</v>
      </c>
      <c r="N2719" s="9">
        <f t="shared" si="705"/>
        <v>0.52862604089132392</v>
      </c>
      <c r="O2719" s="9">
        <f t="shared" si="706"/>
        <v>1</v>
      </c>
      <c r="P2719" s="9">
        <f t="shared" si="707"/>
        <v>0.49996610578050765</v>
      </c>
      <c r="Q2719" s="10">
        <f t="shared" si="708"/>
        <v>0.13564509206538086</v>
      </c>
      <c r="R2719" s="10">
        <f t="shared" si="691"/>
        <v>0.58977437946254663</v>
      </c>
      <c r="S2719" s="10">
        <f>_xlfn.PERCENTILE.INC($R$1519:R2719,0.75)</f>
        <v>0.78989607825133112</v>
      </c>
      <c r="T2719" s="10">
        <f t="shared" si="692"/>
        <v>0.78989607825133112</v>
      </c>
      <c r="U2719" s="11">
        <f t="shared" si="709"/>
        <v>0.58977437946254663</v>
      </c>
      <c r="V2719" s="10">
        <f t="shared" si="693"/>
        <v>0.50992642686615131</v>
      </c>
      <c r="W2719" s="10">
        <f t="shared" si="694"/>
        <v>0.62753402740741826</v>
      </c>
      <c r="X2719" s="10">
        <f t="shared" si="710"/>
        <v>0.73721797432818326</v>
      </c>
      <c r="Y2719" s="10">
        <f>_xlfn.PERCENTILE.INC($X$1519:X2719,0.75)</f>
        <v>0.98737009781416396</v>
      </c>
      <c r="Z2719" s="10">
        <f t="shared" si="711"/>
        <v>0.98737009781416396</v>
      </c>
      <c r="AA2719" s="10">
        <f t="shared" si="712"/>
        <v>0.75704775708241234</v>
      </c>
      <c r="AB2719" s="10">
        <f t="shared" si="713"/>
        <v>0.31999618433279026</v>
      </c>
      <c r="AC2719" s="10">
        <f t="shared" si="714"/>
        <v>0.24225239362406903</v>
      </c>
      <c r="AD2719" s="13">
        <f t="shared" si="715"/>
        <v>319996.18433279026</v>
      </c>
      <c r="AE2719" s="13">
        <f t="shared" si="695"/>
        <v>242252.39362406902</v>
      </c>
      <c r="AF2719" s="13"/>
      <c r="AG2719" s="2">
        <f t="shared" si="690"/>
        <v>38708</v>
      </c>
      <c r="AH2719" s="3">
        <f t="shared" si="696"/>
        <v>-781.90169038283511</v>
      </c>
      <c r="AI2719" s="3">
        <f t="shared" si="697"/>
        <v>-591.93692096327209</v>
      </c>
      <c r="AJ2719" s="3">
        <f t="shared" si="716"/>
        <v>441962.64926630241</v>
      </c>
      <c r="AK2719" s="3">
        <f t="shared" si="717"/>
        <v>341022.06271630334</v>
      </c>
    </row>
    <row r="2720" spans="2:37" x14ac:dyDescent="0.2">
      <c r="B2720" s="5">
        <v>38709</v>
      </c>
      <c r="C2720" s="1">
        <v>271.27</v>
      </c>
      <c r="D2720" s="1">
        <f t="shared" si="718"/>
        <v>52</v>
      </c>
      <c r="E2720" s="1" t="b">
        <f t="shared" si="719"/>
        <v>0</v>
      </c>
      <c r="F2720" s="6">
        <f t="shared" si="720"/>
        <v>-8.2623478229079117E-3</v>
      </c>
      <c r="G2720" s="8">
        <f t="shared" si="698"/>
        <v>-2.6780388022861347E-4</v>
      </c>
      <c r="H2720" s="8">
        <f t="shared" si="699"/>
        <v>6.0388183744827762E-4</v>
      </c>
      <c r="I2720" s="8">
        <f t="shared" si="700"/>
        <v>1.034919645736172E-3</v>
      </c>
      <c r="J2720" s="6">
        <f t="shared" si="701"/>
        <v>1.7422075453912989E-3</v>
      </c>
      <c r="K2720" s="6">
        <f t="shared" si="702"/>
        <v>1.4107092842388258E-3</v>
      </c>
      <c r="L2720" s="6">
        <f t="shared" si="703"/>
        <v>9.5242215464693563E-4</v>
      </c>
      <c r="M2720" s="9">
        <f t="shared" si="704"/>
        <v>-0.15371525679419834</v>
      </c>
      <c r="N2720" s="9">
        <f t="shared" si="705"/>
        <v>0.42806965559464166</v>
      </c>
      <c r="O2720" s="9">
        <f t="shared" si="706"/>
        <v>1</v>
      </c>
      <c r="P2720" s="9">
        <f t="shared" si="707"/>
        <v>0.42478479960014776</v>
      </c>
      <c r="Q2720" s="10">
        <f t="shared" si="708"/>
        <v>0.1363203842664823</v>
      </c>
      <c r="R2720" s="10">
        <f t="shared" si="691"/>
        <v>0.58685280584020449</v>
      </c>
      <c r="S2720" s="10">
        <f>_xlfn.PERCENTILE.INC($R$1519:R2720,0.75)</f>
        <v>0.78971263462860886</v>
      </c>
      <c r="T2720" s="10">
        <f t="shared" si="692"/>
        <v>0.78971263462860886</v>
      </c>
      <c r="U2720" s="11">
        <f t="shared" si="709"/>
        <v>0.58685280584020449</v>
      </c>
      <c r="V2720" s="10">
        <f t="shared" si="693"/>
        <v>0.50992642686615131</v>
      </c>
      <c r="W2720" s="10">
        <f t="shared" si="694"/>
        <v>0.62753402740741826</v>
      </c>
      <c r="X2720" s="10">
        <f t="shared" si="710"/>
        <v>0.73356600730025567</v>
      </c>
      <c r="Y2720" s="10">
        <f>_xlfn.PERCENTILE.INC($X$1519:X2720,0.75)</f>
        <v>0.98714079328576121</v>
      </c>
      <c r="Z2720" s="10">
        <f t="shared" si="711"/>
        <v>0.98714079328576121</v>
      </c>
      <c r="AA2720" s="10">
        <f t="shared" si="712"/>
        <v>0.75704775708241234</v>
      </c>
      <c r="AB2720" s="10">
        <f t="shared" si="713"/>
        <v>0.31999618433279026</v>
      </c>
      <c r="AC2720" s="10">
        <f t="shared" si="714"/>
        <v>0.24225239362406903</v>
      </c>
      <c r="AD2720" s="13">
        <f t="shared" si="715"/>
        <v>319996.18433279026</v>
      </c>
      <c r="AE2720" s="13">
        <f t="shared" si="695"/>
        <v>242252.39362406902</v>
      </c>
      <c r="AF2720" s="13"/>
      <c r="AG2720" s="2">
        <f t="shared" si="690"/>
        <v>38709</v>
      </c>
      <c r="AH2720" s="3">
        <f t="shared" si="696"/>
        <v>-2643.9197769608686</v>
      </c>
      <c r="AI2720" s="3">
        <f t="shared" si="697"/>
        <v>-2001.5735370540572</v>
      </c>
      <c r="AJ2720" s="3">
        <f t="shared" si="716"/>
        <v>439318.72948934155</v>
      </c>
      <c r="AK2720" s="3">
        <f t="shared" si="717"/>
        <v>339020.48917924927</v>
      </c>
    </row>
    <row r="2721" spans="2:37" x14ac:dyDescent="0.2">
      <c r="B2721" s="5">
        <v>38714</v>
      </c>
      <c r="C2721" s="1">
        <v>271.39</v>
      </c>
      <c r="D2721" s="1">
        <f t="shared" si="718"/>
        <v>53</v>
      </c>
      <c r="E2721" s="1" t="b">
        <f t="shared" si="719"/>
        <v>1</v>
      </c>
      <c r="F2721" s="6">
        <f t="shared" si="720"/>
        <v>4.4236369668593234E-4</v>
      </c>
      <c r="G2721" s="8">
        <f t="shared" si="698"/>
        <v>-2.3102790141433781E-4</v>
      </c>
      <c r="H2721" s="8">
        <f t="shared" si="699"/>
        <v>6.0696997874259886E-4</v>
      </c>
      <c r="I2721" s="8">
        <f t="shared" si="700"/>
        <v>1.0098763430105157E-3</v>
      </c>
      <c r="J2721" s="6">
        <f t="shared" si="701"/>
        <v>1.7420816954708486E-3</v>
      </c>
      <c r="K2721" s="6">
        <f t="shared" si="702"/>
        <v>1.4106719973384916E-3</v>
      </c>
      <c r="L2721" s="6">
        <f t="shared" si="703"/>
        <v>9.5259173651719806E-4</v>
      </c>
      <c r="M2721" s="9">
        <f t="shared" si="704"/>
        <v>-0.13261599729506127</v>
      </c>
      <c r="N2721" s="9">
        <f t="shared" si="705"/>
        <v>0.43027009814313061</v>
      </c>
      <c r="O2721" s="9">
        <f t="shared" si="706"/>
        <v>1</v>
      </c>
      <c r="P2721" s="9">
        <f t="shared" si="707"/>
        <v>0.43255136694935642</v>
      </c>
      <c r="Q2721" s="10">
        <f t="shared" si="708"/>
        <v>0.13632450450513903</v>
      </c>
      <c r="R2721" s="10">
        <f t="shared" si="691"/>
        <v>0.58683506894378068</v>
      </c>
      <c r="S2721" s="10">
        <f>_xlfn.PERCENTILE.INC($R$1519:R2721,0.75)</f>
        <v>0.78952919100588659</v>
      </c>
      <c r="T2721" s="10">
        <f t="shared" si="692"/>
        <v>0.78952919100588659</v>
      </c>
      <c r="U2721" s="11">
        <f t="shared" si="709"/>
        <v>0.58683506894378068</v>
      </c>
      <c r="V2721" s="10">
        <f t="shared" si="693"/>
        <v>0.42478479960014776</v>
      </c>
      <c r="W2721" s="10">
        <f t="shared" si="694"/>
        <v>0.58685280584020449</v>
      </c>
      <c r="X2721" s="10">
        <f t="shared" si="710"/>
        <v>0.73354383617972585</v>
      </c>
      <c r="Y2721" s="10">
        <f>_xlfn.PERCENTILE.INC($X$1519:X2721,0.75)</f>
        <v>0.98691148875735835</v>
      </c>
      <c r="Z2721" s="10">
        <f t="shared" si="711"/>
        <v>0.98691148875735835</v>
      </c>
      <c r="AA2721" s="10">
        <f t="shared" si="712"/>
        <v>0.73354383617972585</v>
      </c>
      <c r="AB2721" s="10">
        <f t="shared" si="713"/>
        <v>0.24928615152361569</v>
      </c>
      <c r="AC2721" s="10">
        <f t="shared" si="714"/>
        <v>0.18286231989511345</v>
      </c>
      <c r="AD2721" s="13">
        <f t="shared" si="715"/>
        <v>249286.1515236157</v>
      </c>
      <c r="AE2721" s="13">
        <f t="shared" si="695"/>
        <v>182862.31989511344</v>
      </c>
      <c r="AF2721" s="13"/>
      <c r="AG2721" s="2">
        <f t="shared" si="690"/>
        <v>38714</v>
      </c>
      <c r="AH2721" s="3">
        <f t="shared" si="696"/>
        <v>141.55469502684613</v>
      </c>
      <c r="AI2721" s="3">
        <f t="shared" si="697"/>
        <v>107.16366437455876</v>
      </c>
      <c r="AJ2721" s="3">
        <f t="shared" si="716"/>
        <v>439460.28418436839</v>
      </c>
      <c r="AK2721" s="3">
        <f t="shared" si="717"/>
        <v>339127.65284362383</v>
      </c>
    </row>
    <row r="2722" spans="2:37" x14ac:dyDescent="0.2">
      <c r="B2722" s="5">
        <v>38715</v>
      </c>
      <c r="C2722" s="1">
        <v>271.89999999999998</v>
      </c>
      <c r="D2722" s="1">
        <f t="shared" si="718"/>
        <v>53</v>
      </c>
      <c r="E2722" s="1" t="b">
        <f t="shared" si="719"/>
        <v>0</v>
      </c>
      <c r="F2722" s="6">
        <f t="shared" si="720"/>
        <v>1.879214414679975E-3</v>
      </c>
      <c r="G2722" s="8">
        <f t="shared" si="698"/>
        <v>-2.2643135601359924E-4</v>
      </c>
      <c r="H2722" s="8">
        <f t="shared" si="699"/>
        <v>5.7751699097451266E-4</v>
      </c>
      <c r="I2722" s="8">
        <f t="shared" si="700"/>
        <v>1.0194130902986989E-3</v>
      </c>
      <c r="J2722" s="6">
        <f t="shared" si="701"/>
        <v>1.741842944412534E-3</v>
      </c>
      <c r="K2722" s="6">
        <f t="shared" si="702"/>
        <v>1.4106256030054283E-3</v>
      </c>
      <c r="L2722" s="6">
        <f t="shared" si="703"/>
        <v>9.5276835593413546E-4</v>
      </c>
      <c r="M2722" s="9">
        <f t="shared" si="704"/>
        <v>-0.12999527697944493</v>
      </c>
      <c r="N2722" s="9">
        <f t="shared" si="705"/>
        <v>0.40940486954446004</v>
      </c>
      <c r="O2722" s="9">
        <f t="shared" si="706"/>
        <v>1</v>
      </c>
      <c r="P2722" s="9">
        <f t="shared" si="707"/>
        <v>0.42646986418833838</v>
      </c>
      <c r="Q2722" s="10">
        <f t="shared" si="708"/>
        <v>0.13531485426263989</v>
      </c>
      <c r="R2722" s="10">
        <f t="shared" si="691"/>
        <v>0.59121373212081862</v>
      </c>
      <c r="S2722" s="10">
        <f>_xlfn.PERCENTILE.INC($R$1519:R2722,0.75)</f>
        <v>0.78934574738316443</v>
      </c>
      <c r="T2722" s="10">
        <f t="shared" si="692"/>
        <v>0.78934574738316443</v>
      </c>
      <c r="U2722" s="11">
        <f t="shared" si="709"/>
        <v>0.59121373212081862</v>
      </c>
      <c r="V2722" s="10">
        <f t="shared" si="693"/>
        <v>0.42478479960014776</v>
      </c>
      <c r="W2722" s="10">
        <f t="shared" si="694"/>
        <v>0.58685280584020449</v>
      </c>
      <c r="X2722" s="10">
        <f t="shared" si="710"/>
        <v>0.73901716515102334</v>
      </c>
      <c r="Y2722" s="10">
        <f>_xlfn.PERCENTILE.INC($X$1519:X2722,0.75)</f>
        <v>0.98668218422895548</v>
      </c>
      <c r="Z2722" s="10">
        <f t="shared" si="711"/>
        <v>0.98668218422895548</v>
      </c>
      <c r="AA2722" s="10">
        <f t="shared" si="712"/>
        <v>0.73354383617972585</v>
      </c>
      <c r="AB2722" s="10">
        <f t="shared" si="713"/>
        <v>0.24928615152361569</v>
      </c>
      <c r="AC2722" s="10">
        <f t="shared" si="714"/>
        <v>0.18286231989511345</v>
      </c>
      <c r="AD2722" s="13">
        <f t="shared" si="715"/>
        <v>249286.1515236157</v>
      </c>
      <c r="AE2722" s="13">
        <f t="shared" si="695"/>
        <v>182862.31989511344</v>
      </c>
      <c r="AF2722" s="13"/>
      <c r="AG2722" s="2">
        <f t="shared" si="690"/>
        <v>38715</v>
      </c>
      <c r="AH2722" s="3">
        <f t="shared" si="696"/>
        <v>468.46212932327501</v>
      </c>
      <c r="AI2722" s="3">
        <f t="shared" si="697"/>
        <v>343.63750744871794</v>
      </c>
      <c r="AJ2722" s="3">
        <f t="shared" si="716"/>
        <v>439928.74631369166</v>
      </c>
      <c r="AK2722" s="3">
        <f t="shared" si="717"/>
        <v>339471.29035107256</v>
      </c>
    </row>
    <row r="2723" spans="2:37" x14ac:dyDescent="0.2">
      <c r="B2723" s="5">
        <v>38716</v>
      </c>
      <c r="C2723" s="1">
        <v>272.94</v>
      </c>
      <c r="D2723" s="1">
        <f t="shared" si="718"/>
        <v>53</v>
      </c>
      <c r="E2723" s="1" t="b">
        <f t="shared" si="719"/>
        <v>0</v>
      </c>
      <c r="F2723" s="6">
        <f t="shared" si="720"/>
        <v>3.824935638102378E-3</v>
      </c>
      <c r="G2723" s="8">
        <f t="shared" si="698"/>
        <v>-1.5518632904405134E-4</v>
      </c>
      <c r="H2723" s="8">
        <f t="shared" si="699"/>
        <v>5.5635958884103136E-4</v>
      </c>
      <c r="I2723" s="8">
        <f t="shared" si="700"/>
        <v>1.0482344046708828E-3</v>
      </c>
      <c r="J2723" s="6">
        <f t="shared" si="701"/>
        <v>1.7416104706835091E-3</v>
      </c>
      <c r="K2723" s="6">
        <f t="shared" si="702"/>
        <v>1.4105496471464906E-3</v>
      </c>
      <c r="L2723" s="6">
        <f t="shared" si="703"/>
        <v>9.5296132272546972E-4</v>
      </c>
      <c r="M2723" s="9">
        <f t="shared" si="704"/>
        <v>-8.9105073526083711E-2</v>
      </c>
      <c r="N2723" s="9">
        <f t="shared" si="705"/>
        <v>0.39442751268382081</v>
      </c>
      <c r="O2723" s="9">
        <f t="shared" si="706"/>
        <v>1</v>
      </c>
      <c r="P2723" s="9">
        <f t="shared" si="707"/>
        <v>0.43510747971924574</v>
      </c>
      <c r="Q2723" s="10">
        <f t="shared" si="708"/>
        <v>0.1349752957595195</v>
      </c>
      <c r="R2723" s="10">
        <f t="shared" si="691"/>
        <v>0.59270105355081459</v>
      </c>
      <c r="S2723" s="10">
        <f>_xlfn.PERCENTILE.INC($R$1519:R2723,0.75)</f>
        <v>0.78916230376044216</v>
      </c>
      <c r="T2723" s="10">
        <f t="shared" si="692"/>
        <v>0.78916230376044216</v>
      </c>
      <c r="U2723" s="11">
        <f t="shared" si="709"/>
        <v>0.59270105355081459</v>
      </c>
      <c r="V2723" s="10">
        <f t="shared" si="693"/>
        <v>0.42478479960014776</v>
      </c>
      <c r="W2723" s="10">
        <f t="shared" si="694"/>
        <v>0.58685280584020449</v>
      </c>
      <c r="X2723" s="10">
        <f t="shared" si="710"/>
        <v>0.7408763169385183</v>
      </c>
      <c r="Y2723" s="10">
        <f>_xlfn.PERCENTILE.INC($X$1519:X2723,0.75)</f>
        <v>0.98645287970055273</v>
      </c>
      <c r="Z2723" s="10">
        <f t="shared" si="711"/>
        <v>0.98645287970055273</v>
      </c>
      <c r="AA2723" s="10">
        <f t="shared" si="712"/>
        <v>0.73354383617972585</v>
      </c>
      <c r="AB2723" s="10">
        <f t="shared" si="713"/>
        <v>0.24928615152361569</v>
      </c>
      <c r="AC2723" s="10">
        <f t="shared" si="714"/>
        <v>0.18286231989511345</v>
      </c>
      <c r="AD2723" s="13">
        <f t="shared" si="715"/>
        <v>249286.1515236157</v>
      </c>
      <c r="AE2723" s="13">
        <f t="shared" si="695"/>
        <v>182862.31989511344</v>
      </c>
      <c r="AF2723" s="13"/>
      <c r="AG2723" s="2">
        <f t="shared" si="690"/>
        <v>38716</v>
      </c>
      <c r="AH2723" s="3">
        <f t="shared" si="696"/>
        <v>953.50348504806709</v>
      </c>
      <c r="AI2723" s="3">
        <f t="shared" si="697"/>
        <v>699.43660423289691</v>
      </c>
      <c r="AJ2723" s="3">
        <f t="shared" si="716"/>
        <v>440882.24979873974</v>
      </c>
      <c r="AK2723" s="3">
        <f t="shared" si="717"/>
        <v>340170.72695530544</v>
      </c>
    </row>
    <row r="2724" spans="2:37" x14ac:dyDescent="0.2">
      <c r="B2724" s="5">
        <v>38720</v>
      </c>
      <c r="C2724" s="1">
        <v>272.58</v>
      </c>
      <c r="D2724" s="1">
        <f t="shared" si="718"/>
        <v>1</v>
      </c>
      <c r="E2724" s="1" t="b">
        <f t="shared" si="719"/>
        <v>1</v>
      </c>
      <c r="F2724" s="6">
        <f t="shared" si="720"/>
        <v>-1.3189712024621603E-3</v>
      </c>
      <c r="G2724" s="8">
        <f t="shared" si="698"/>
        <v>-2.2032612986554642E-4</v>
      </c>
      <c r="H2724" s="8">
        <f t="shared" si="699"/>
        <v>5.2594083586507206E-4</v>
      </c>
      <c r="I2724" s="8">
        <f t="shared" si="700"/>
        <v>1.0316207215332863E-3</v>
      </c>
      <c r="J2724" s="6">
        <f t="shared" si="701"/>
        <v>1.7413120994945849E-3</v>
      </c>
      <c r="K2724" s="6">
        <f t="shared" si="702"/>
        <v>1.4104554885040676E-3</v>
      </c>
      <c r="L2724" s="6">
        <f t="shared" si="703"/>
        <v>9.531444605185589E-4</v>
      </c>
      <c r="M2724" s="9">
        <f t="shared" si="704"/>
        <v>-0.12652879970770087</v>
      </c>
      <c r="N2724" s="9">
        <f t="shared" si="705"/>
        <v>0.37288722696445115</v>
      </c>
      <c r="O2724" s="9">
        <f t="shared" si="706"/>
        <v>1</v>
      </c>
      <c r="P2724" s="9">
        <f t="shared" si="707"/>
        <v>0.41545280908558341</v>
      </c>
      <c r="Q2724" s="10">
        <f t="shared" si="708"/>
        <v>0.13408114352481329</v>
      </c>
      <c r="R2724" s="10">
        <f t="shared" si="691"/>
        <v>0.59665362255204113</v>
      </c>
      <c r="S2724" s="10">
        <f>_xlfn.PERCENTILE.INC($R$1519:R2724,0.75)</f>
        <v>0.78900403607013336</v>
      </c>
      <c r="T2724" s="10">
        <f t="shared" si="692"/>
        <v>0.78900403607013336</v>
      </c>
      <c r="U2724" s="11">
        <f t="shared" si="709"/>
        <v>0.59665362255204113</v>
      </c>
      <c r="V2724" s="10">
        <f t="shared" si="693"/>
        <v>0.43510747971924574</v>
      </c>
      <c r="W2724" s="10">
        <f t="shared" si="694"/>
        <v>0.59270105355081459</v>
      </c>
      <c r="X2724" s="10">
        <f t="shared" si="710"/>
        <v>0.74581702819005147</v>
      </c>
      <c r="Y2724" s="10">
        <f>_xlfn.PERCENTILE.INC($X$1519:X2724,0.75)</f>
        <v>0.9862550450876667</v>
      </c>
      <c r="Z2724" s="10">
        <f t="shared" si="711"/>
        <v>0.9862550450876667</v>
      </c>
      <c r="AA2724" s="10">
        <f t="shared" si="712"/>
        <v>0.74581702819005147</v>
      </c>
      <c r="AB2724" s="10">
        <f t="shared" si="713"/>
        <v>0.25788866163743662</v>
      </c>
      <c r="AC2724" s="10">
        <f t="shared" si="714"/>
        <v>0.19233775522634272</v>
      </c>
      <c r="AD2724" s="13">
        <f t="shared" si="715"/>
        <v>257888.66163743663</v>
      </c>
      <c r="AE2724" s="13">
        <f t="shared" si="695"/>
        <v>192337.75522634274</v>
      </c>
      <c r="AF2724" s="13"/>
      <c r="AG2724" s="2">
        <f t="shared" si="690"/>
        <v>38720</v>
      </c>
      <c r="AH2724" s="3">
        <f t="shared" si="696"/>
        <v>-328.8012550322677</v>
      </c>
      <c r="AI2724" s="3">
        <f t="shared" si="697"/>
        <v>-241.19013395707799</v>
      </c>
      <c r="AJ2724" s="3">
        <f t="shared" si="716"/>
        <v>440553.44854370749</v>
      </c>
      <c r="AK2724" s="3">
        <f t="shared" si="717"/>
        <v>339929.53682134836</v>
      </c>
    </row>
    <row r="2725" spans="2:37" x14ac:dyDescent="0.2">
      <c r="B2725" s="5">
        <v>38721</v>
      </c>
      <c r="C2725" s="1">
        <v>276.25</v>
      </c>
      <c r="D2725" s="1">
        <f t="shared" si="718"/>
        <v>1</v>
      </c>
      <c r="E2725" s="1" t="b">
        <f t="shared" si="719"/>
        <v>0</v>
      </c>
      <c r="F2725" s="6">
        <f t="shared" si="720"/>
        <v>1.3463937192750741E-2</v>
      </c>
      <c r="G2725" s="8">
        <f t="shared" si="698"/>
        <v>4.4333520768181965E-5</v>
      </c>
      <c r="H2725" s="8">
        <f t="shared" si="699"/>
        <v>6.6041168994256778E-4</v>
      </c>
      <c r="I2725" s="8">
        <f t="shared" si="700"/>
        <v>1.1116214632914312E-3</v>
      </c>
      <c r="J2725" s="6">
        <f t="shared" si="701"/>
        <v>1.7410371659188062E-3</v>
      </c>
      <c r="K2725" s="6">
        <f t="shared" si="702"/>
        <v>1.4103925577968295E-3</v>
      </c>
      <c r="L2725" s="6">
        <f t="shared" si="703"/>
        <v>9.5337440504588756E-4</v>
      </c>
      <c r="M2725" s="9">
        <f t="shared" si="704"/>
        <v>2.5463856622949008E-2</v>
      </c>
      <c r="N2725" s="9">
        <f t="shared" si="705"/>
        <v>0.46824672059684941</v>
      </c>
      <c r="O2725" s="9">
        <f t="shared" si="706"/>
        <v>1</v>
      </c>
      <c r="P2725" s="9">
        <f t="shared" si="707"/>
        <v>0.49790352573993285</v>
      </c>
      <c r="Q2725" s="10">
        <f t="shared" si="708"/>
        <v>0.13690303961352165</v>
      </c>
      <c r="R2725" s="10">
        <f t="shared" si="691"/>
        <v>0.58435517740030185</v>
      </c>
      <c r="S2725" s="10">
        <f>_xlfn.PERCENTILE.INC($R$1519:R2725,0.75)</f>
        <v>0.78884576837982445</v>
      </c>
      <c r="T2725" s="10">
        <f t="shared" si="692"/>
        <v>0.78884576837982445</v>
      </c>
      <c r="U2725" s="11">
        <f t="shared" si="709"/>
        <v>0.58435517740030185</v>
      </c>
      <c r="V2725" s="10">
        <f t="shared" si="693"/>
        <v>0.43510747971924574</v>
      </c>
      <c r="W2725" s="10">
        <f t="shared" si="694"/>
        <v>0.59270105355081459</v>
      </c>
      <c r="X2725" s="10">
        <f t="shared" si="710"/>
        <v>0.73044397175037734</v>
      </c>
      <c r="Y2725" s="10">
        <f>_xlfn.PERCENTILE.INC($X$1519:X2725,0.75)</f>
        <v>0.98605721047478068</v>
      </c>
      <c r="Z2725" s="10">
        <f t="shared" si="711"/>
        <v>0.98605721047478068</v>
      </c>
      <c r="AA2725" s="10">
        <f t="shared" si="712"/>
        <v>0.74581702819005147</v>
      </c>
      <c r="AB2725" s="10">
        <f t="shared" si="713"/>
        <v>0.25788866163743662</v>
      </c>
      <c r="AC2725" s="10">
        <f t="shared" si="714"/>
        <v>0.19233775522634272</v>
      </c>
      <c r="AD2725" s="13">
        <f t="shared" si="715"/>
        <v>257888.66163743663</v>
      </c>
      <c r="AE2725" s="13">
        <f t="shared" si="695"/>
        <v>192337.75522634274</v>
      </c>
      <c r="AF2725" s="13"/>
      <c r="AG2725" s="2">
        <f t="shared" si="690"/>
        <v>38721</v>
      </c>
      <c r="AH2725" s="3">
        <f t="shared" si="696"/>
        <v>3472.1967430089944</v>
      </c>
      <c r="AI2725" s="3">
        <f t="shared" si="697"/>
        <v>2589.6234561621441</v>
      </c>
      <c r="AJ2725" s="3">
        <f t="shared" si="716"/>
        <v>444025.64528671646</v>
      </c>
      <c r="AK2725" s="3">
        <f t="shared" si="717"/>
        <v>342519.16027751053</v>
      </c>
    </row>
    <row r="2726" spans="2:37" x14ac:dyDescent="0.2">
      <c r="B2726" s="5">
        <v>38722</v>
      </c>
      <c r="C2726" s="1">
        <v>279.79000000000002</v>
      </c>
      <c r="D2726" s="1">
        <f t="shared" si="718"/>
        <v>1</v>
      </c>
      <c r="E2726" s="1" t="b">
        <f t="shared" si="719"/>
        <v>0</v>
      </c>
      <c r="F2726" s="6">
        <f t="shared" si="720"/>
        <v>1.2814479638009191E-2</v>
      </c>
      <c r="G2726" s="8">
        <f t="shared" si="698"/>
        <v>3.0443423714165198E-4</v>
      </c>
      <c r="H2726" s="8">
        <f t="shared" si="699"/>
        <v>8.0313924928297655E-4</v>
      </c>
      <c r="I2726" s="8">
        <f t="shared" si="700"/>
        <v>1.1718617923334254E-3</v>
      </c>
      <c r="J2726" s="6">
        <f t="shared" si="701"/>
        <v>1.7407091329482503E-3</v>
      </c>
      <c r="K2726" s="6">
        <f t="shared" si="702"/>
        <v>1.4103700348731452E-3</v>
      </c>
      <c r="L2726" s="6">
        <f t="shared" si="703"/>
        <v>9.5364296447156987E-4</v>
      </c>
      <c r="M2726" s="9">
        <f t="shared" si="704"/>
        <v>0.17489092886301444</v>
      </c>
      <c r="N2726" s="9">
        <f t="shared" si="705"/>
        <v>0.56945285947968571</v>
      </c>
      <c r="O2726" s="9">
        <f t="shared" si="706"/>
        <v>1</v>
      </c>
      <c r="P2726" s="9">
        <f t="shared" si="707"/>
        <v>0.58144792944756674</v>
      </c>
      <c r="Q2726" s="10">
        <f t="shared" si="708"/>
        <v>0.13511092886435183</v>
      </c>
      <c r="R2726" s="10">
        <f t="shared" si="691"/>
        <v>0.59210606182952163</v>
      </c>
      <c r="S2726" s="10">
        <f>_xlfn.PERCENTILE.INC($R$1519:R2726,0.75)</f>
        <v>0.78868750068951554</v>
      </c>
      <c r="T2726" s="10">
        <f t="shared" si="692"/>
        <v>0.78868750068951554</v>
      </c>
      <c r="U2726" s="11">
        <f t="shared" si="709"/>
        <v>0.59210606182952163</v>
      </c>
      <c r="V2726" s="10">
        <f t="shared" si="693"/>
        <v>0.43510747971924574</v>
      </c>
      <c r="W2726" s="10">
        <f t="shared" si="694"/>
        <v>0.59270105355081459</v>
      </c>
      <c r="X2726" s="10">
        <f t="shared" si="710"/>
        <v>0.74013257728690207</v>
      </c>
      <c r="Y2726" s="10">
        <f>_xlfn.PERCENTILE.INC($X$1519:X2726,0.75)</f>
        <v>0.98585937586189454</v>
      </c>
      <c r="Z2726" s="10">
        <f t="shared" si="711"/>
        <v>0.98585937586189454</v>
      </c>
      <c r="AA2726" s="10">
        <f t="shared" si="712"/>
        <v>0.74581702819005147</v>
      </c>
      <c r="AB2726" s="10">
        <f t="shared" si="713"/>
        <v>0.25788866163743662</v>
      </c>
      <c r="AC2726" s="10">
        <f t="shared" si="714"/>
        <v>0.19233775522634272</v>
      </c>
      <c r="AD2726" s="13">
        <f t="shared" si="715"/>
        <v>257888.66163743663</v>
      </c>
      <c r="AE2726" s="13">
        <f t="shared" si="695"/>
        <v>192337.75522634274</v>
      </c>
      <c r="AF2726" s="13"/>
      <c r="AG2726" s="2">
        <f t="shared" si="690"/>
        <v>38722</v>
      </c>
      <c r="AH2726" s="3">
        <f t="shared" si="696"/>
        <v>3304.7090034263738</v>
      </c>
      <c r="AI2726" s="3">
        <f t="shared" si="697"/>
        <v>2464.708247968365</v>
      </c>
      <c r="AJ2726" s="3">
        <f t="shared" si="716"/>
        <v>447330.35429014283</v>
      </c>
      <c r="AK2726" s="3">
        <f t="shared" si="717"/>
        <v>344983.86852547887</v>
      </c>
    </row>
    <row r="2727" spans="2:37" x14ac:dyDescent="0.2">
      <c r="B2727" s="5">
        <v>38723</v>
      </c>
      <c r="C2727" s="1">
        <v>279.76</v>
      </c>
      <c r="D2727" s="1">
        <f t="shared" si="718"/>
        <v>1</v>
      </c>
      <c r="E2727" s="1" t="b">
        <f t="shared" si="719"/>
        <v>0</v>
      </c>
      <c r="F2727" s="6">
        <f t="shared" si="720"/>
        <v>-1.0722327459888881E-4</v>
      </c>
      <c r="G2727" s="8">
        <f t="shared" si="698"/>
        <v>2.9922615861126896E-4</v>
      </c>
      <c r="H2727" s="8">
        <f t="shared" si="699"/>
        <v>8.2764728898946185E-4</v>
      </c>
      <c r="I2727" s="8">
        <f t="shared" si="700"/>
        <v>1.1364911955038673E-3</v>
      </c>
      <c r="J2727" s="6">
        <f t="shared" si="701"/>
        <v>1.7403050828714056E-3</v>
      </c>
      <c r="K2727" s="6">
        <f t="shared" si="702"/>
        <v>1.4103399674434151E-3</v>
      </c>
      <c r="L2727" s="6">
        <f t="shared" si="703"/>
        <v>9.5388720288865103E-4</v>
      </c>
      <c r="M2727" s="9">
        <f t="shared" si="704"/>
        <v>0.17193890976722462</v>
      </c>
      <c r="N2727" s="9">
        <f t="shared" si="705"/>
        <v>0.58684239835433027</v>
      </c>
      <c r="O2727" s="9">
        <f t="shared" si="706"/>
        <v>1</v>
      </c>
      <c r="P2727" s="9">
        <f t="shared" si="707"/>
        <v>0.58626043604051825</v>
      </c>
      <c r="Q2727" s="10">
        <f t="shared" si="708"/>
        <v>0.13510682394389029</v>
      </c>
      <c r="R2727" s="10">
        <f t="shared" si="691"/>
        <v>0.59212405165577653</v>
      </c>
      <c r="S2727" s="10">
        <f>_xlfn.PERCENTILE.INC($R$1519:R2727,0.75)</f>
        <v>0.78852923299920674</v>
      </c>
      <c r="T2727" s="10">
        <f t="shared" si="692"/>
        <v>0.78852923299920674</v>
      </c>
      <c r="U2727" s="11">
        <f t="shared" si="709"/>
        <v>0.59212405165577653</v>
      </c>
      <c r="V2727" s="10">
        <f t="shared" si="693"/>
        <v>0.43510747971924574</v>
      </c>
      <c r="W2727" s="10">
        <f t="shared" si="694"/>
        <v>0.59270105355081459</v>
      </c>
      <c r="X2727" s="10">
        <f t="shared" si="710"/>
        <v>0.74015506456972069</v>
      </c>
      <c r="Y2727" s="10">
        <f>_xlfn.PERCENTILE.INC($X$1519:X2727,0.75)</f>
        <v>0.98566154124900851</v>
      </c>
      <c r="Z2727" s="10">
        <f t="shared" si="711"/>
        <v>0.98566154124900851</v>
      </c>
      <c r="AA2727" s="10">
        <f t="shared" si="712"/>
        <v>0.74581702819005147</v>
      </c>
      <c r="AB2727" s="10">
        <f t="shared" si="713"/>
        <v>0.25788866163743662</v>
      </c>
      <c r="AC2727" s="10">
        <f t="shared" si="714"/>
        <v>0.19233775522634272</v>
      </c>
      <c r="AD2727" s="13">
        <f t="shared" si="715"/>
        <v>257888.66163743663</v>
      </c>
      <c r="AE2727" s="13">
        <f t="shared" si="695"/>
        <v>192337.75522634274</v>
      </c>
      <c r="AF2727" s="13"/>
      <c r="AG2727" s="2">
        <f t="shared" si="690"/>
        <v>38723</v>
      </c>
      <c r="AH2727" s="3">
        <f t="shared" si="696"/>
        <v>-27.651666782690789</v>
      </c>
      <c r="AI2727" s="3">
        <f t="shared" si="697"/>
        <v>-20.623083944368009</v>
      </c>
      <c r="AJ2727" s="3">
        <f t="shared" si="716"/>
        <v>447302.70262336015</v>
      </c>
      <c r="AK2727" s="3">
        <f t="shared" si="717"/>
        <v>344963.2454415345</v>
      </c>
    </row>
    <row r="2728" spans="2:37" x14ac:dyDescent="0.2">
      <c r="B2728" s="5">
        <v>38726</v>
      </c>
      <c r="C2728" s="1">
        <v>282.41000000000003</v>
      </c>
      <c r="D2728" s="1">
        <f t="shared" si="718"/>
        <v>2</v>
      </c>
      <c r="E2728" s="1" t="b">
        <f t="shared" si="719"/>
        <v>1</v>
      </c>
      <c r="F2728" s="6">
        <f t="shared" si="720"/>
        <v>9.4724049185017645E-3</v>
      </c>
      <c r="G2728" s="8">
        <f t="shared" si="698"/>
        <v>4.4866856967581444E-4</v>
      </c>
      <c r="H2728" s="8">
        <f t="shared" si="699"/>
        <v>9.2244265724175233E-4</v>
      </c>
      <c r="I2728" s="8">
        <f t="shared" si="700"/>
        <v>1.1928890898857531E-3</v>
      </c>
      <c r="J2728" s="6">
        <f t="shared" si="701"/>
        <v>1.7399125114912263E-3</v>
      </c>
      <c r="K2728" s="6">
        <f t="shared" si="702"/>
        <v>1.4103402511424711E-3</v>
      </c>
      <c r="L2728" s="6">
        <f t="shared" si="703"/>
        <v>9.5416838466233359E-4</v>
      </c>
      <c r="M2728" s="9">
        <f t="shared" si="704"/>
        <v>0.25786846563409915</v>
      </c>
      <c r="N2728" s="9">
        <f t="shared" si="705"/>
        <v>0.65405681820008421</v>
      </c>
      <c r="O2728" s="9">
        <f t="shared" si="706"/>
        <v>1</v>
      </c>
      <c r="P2728" s="9">
        <f t="shared" si="707"/>
        <v>0.63730842794472775</v>
      </c>
      <c r="Q2728" s="10">
        <f t="shared" si="708"/>
        <v>0.13590729407358582</v>
      </c>
      <c r="R2728" s="10">
        <f t="shared" si="691"/>
        <v>0.588636544825068</v>
      </c>
      <c r="S2728" s="10">
        <f>_xlfn.PERCENTILE.INC($R$1519:R2728,0.75)</f>
        <v>0.78851883159879521</v>
      </c>
      <c r="T2728" s="10">
        <f t="shared" si="692"/>
        <v>0.78851883159879521</v>
      </c>
      <c r="U2728" s="11">
        <f t="shared" si="709"/>
        <v>0.588636544825068</v>
      </c>
      <c r="V2728" s="10">
        <f t="shared" si="693"/>
        <v>0.58626043604051825</v>
      </c>
      <c r="W2728" s="10">
        <f t="shared" si="694"/>
        <v>0.59212405165577653</v>
      </c>
      <c r="X2728" s="10">
        <f t="shared" si="710"/>
        <v>0.73579568103133508</v>
      </c>
      <c r="Y2728" s="10">
        <f>_xlfn.PERCENTILE.INC($X$1519:X2728,0.75)</f>
        <v>0.98564853949849418</v>
      </c>
      <c r="Z2728" s="10">
        <f t="shared" si="711"/>
        <v>0.98564853949849418</v>
      </c>
      <c r="AA2728" s="10">
        <f t="shared" si="712"/>
        <v>0.73579568103133508</v>
      </c>
      <c r="AB2728" s="10">
        <f t="shared" si="713"/>
        <v>0.34713890471379388</v>
      </c>
      <c r="AC2728" s="10">
        <f t="shared" si="714"/>
        <v>0.25542330680635772</v>
      </c>
      <c r="AD2728" s="13">
        <f t="shared" si="715"/>
        <v>347138.90471379389</v>
      </c>
      <c r="AE2728" s="13">
        <f t="shared" si="695"/>
        <v>255423.30680635772</v>
      </c>
      <c r="AF2728" s="13"/>
      <c r="AG2728" s="2">
        <f t="shared" si="690"/>
        <v>38726</v>
      </c>
      <c r="AH2728" s="3">
        <f t="shared" si="696"/>
        <v>2442.825826920292</v>
      </c>
      <c r="AI2728" s="3">
        <f t="shared" si="697"/>
        <v>1821.9010986195974</v>
      </c>
      <c r="AJ2728" s="3">
        <f t="shared" si="716"/>
        <v>449745.52845028043</v>
      </c>
      <c r="AK2728" s="3">
        <f t="shared" si="717"/>
        <v>346785.14654015412</v>
      </c>
    </row>
    <row r="2729" spans="2:37" x14ac:dyDescent="0.2">
      <c r="B2729" s="5">
        <v>38727</v>
      </c>
      <c r="C2729" s="1">
        <v>282.38</v>
      </c>
      <c r="D2729" s="1">
        <f t="shared" si="718"/>
        <v>2</v>
      </c>
      <c r="E2729" s="1" t="b">
        <f t="shared" si="719"/>
        <v>0</v>
      </c>
      <c r="F2729" s="6">
        <f t="shared" si="720"/>
        <v>-1.0622853298403179E-4</v>
      </c>
      <c r="G2729" s="8">
        <f t="shared" si="698"/>
        <v>3.8731465976275385E-4</v>
      </c>
      <c r="H2729" s="8">
        <f t="shared" si="699"/>
        <v>9.0961666579971931E-4</v>
      </c>
      <c r="I2729" s="8">
        <f t="shared" si="700"/>
        <v>1.2332637683939349E-3</v>
      </c>
      <c r="J2729" s="6">
        <f t="shared" si="701"/>
        <v>1.7396468987856324E-3</v>
      </c>
      <c r="K2729" s="6">
        <f t="shared" si="702"/>
        <v>1.4103519424905329E-3</v>
      </c>
      <c r="L2729" s="6">
        <f t="shared" si="703"/>
        <v>9.5447781089869641E-4</v>
      </c>
      <c r="M2729" s="9">
        <f t="shared" si="704"/>
        <v>0.22263981273045721</v>
      </c>
      <c r="N2729" s="9">
        <f t="shared" si="705"/>
        <v>0.64495721840424602</v>
      </c>
      <c r="O2729" s="9">
        <f t="shared" si="706"/>
        <v>1</v>
      </c>
      <c r="P2729" s="9">
        <f t="shared" si="707"/>
        <v>0.62253234371156774</v>
      </c>
      <c r="Q2729" s="10">
        <f t="shared" si="708"/>
        <v>0.13333223497344782</v>
      </c>
      <c r="R2729" s="10">
        <f t="shared" si="691"/>
        <v>0.60000494266020099</v>
      </c>
      <c r="S2729" s="10">
        <f>_xlfn.PERCENTILE.INC($R$1519:R2729,0.75)</f>
        <v>0.78850843019838379</v>
      </c>
      <c r="T2729" s="10">
        <f t="shared" si="692"/>
        <v>0.78850843019838379</v>
      </c>
      <c r="U2729" s="11">
        <f t="shared" si="709"/>
        <v>0.60000494266020099</v>
      </c>
      <c r="V2729" s="10">
        <f t="shared" si="693"/>
        <v>0.58626043604051825</v>
      </c>
      <c r="W2729" s="10">
        <f t="shared" si="694"/>
        <v>0.59212405165577653</v>
      </c>
      <c r="X2729" s="10">
        <f t="shared" si="710"/>
        <v>0.75000617832525129</v>
      </c>
      <c r="Y2729" s="10">
        <f>_xlfn.PERCENTILE.INC($X$1519:X2729,0.75)</f>
        <v>0.98563553774797974</v>
      </c>
      <c r="Z2729" s="10">
        <f t="shared" si="711"/>
        <v>0.98563553774797974</v>
      </c>
      <c r="AA2729" s="10">
        <f t="shared" si="712"/>
        <v>0.73579568103133508</v>
      </c>
      <c r="AB2729" s="10">
        <f t="shared" si="713"/>
        <v>0.34713890471379388</v>
      </c>
      <c r="AC2729" s="10">
        <f t="shared" si="714"/>
        <v>0.25542330680635772</v>
      </c>
      <c r="AD2729" s="13">
        <f t="shared" si="715"/>
        <v>347138.90471379389</v>
      </c>
      <c r="AE2729" s="13">
        <f t="shared" si="695"/>
        <v>255423.30680635772</v>
      </c>
      <c r="AF2729" s="13"/>
      <c r="AG2729" s="2">
        <f t="shared" si="690"/>
        <v>38727</v>
      </c>
      <c r="AH2729" s="3">
        <f t="shared" si="696"/>
        <v>-36.876056589429922</v>
      </c>
      <c r="AI2729" s="3">
        <f t="shared" si="697"/>
        <v>-27.133243171969642</v>
      </c>
      <c r="AJ2729" s="3">
        <f t="shared" si="716"/>
        <v>449708.65239369101</v>
      </c>
      <c r="AK2729" s="3">
        <f t="shared" si="717"/>
        <v>346758.01329698216</v>
      </c>
    </row>
    <row r="2730" spans="2:37" x14ac:dyDescent="0.2">
      <c r="B2730" s="5">
        <v>38728</v>
      </c>
      <c r="C2730" s="1">
        <v>281.27</v>
      </c>
      <c r="D2730" s="1">
        <f t="shared" si="718"/>
        <v>2</v>
      </c>
      <c r="E2730" s="1" t="b">
        <f t="shared" si="719"/>
        <v>0</v>
      </c>
      <c r="F2730" s="6">
        <f t="shared" si="720"/>
        <v>-3.930873291309589E-3</v>
      </c>
      <c r="G2730" s="8">
        <f t="shared" si="698"/>
        <v>3.5616775666602157E-4</v>
      </c>
      <c r="H2730" s="8">
        <f t="shared" si="699"/>
        <v>8.2279893898570388E-4</v>
      </c>
      <c r="I2730" s="8">
        <f t="shared" si="700"/>
        <v>1.1896451773751038E-3</v>
      </c>
      <c r="J2730" s="6">
        <f t="shared" si="701"/>
        <v>1.7393750160762818E-3</v>
      </c>
      <c r="K2730" s="6">
        <f t="shared" si="702"/>
        <v>1.4103365613884224E-3</v>
      </c>
      <c r="L2730" s="6">
        <f t="shared" si="703"/>
        <v>9.5475627500951751E-4</v>
      </c>
      <c r="M2730" s="9">
        <f t="shared" si="704"/>
        <v>0.2047676627375459</v>
      </c>
      <c r="N2730" s="9">
        <f t="shared" si="705"/>
        <v>0.5834060900865321</v>
      </c>
      <c r="O2730" s="9">
        <f t="shared" si="706"/>
        <v>1</v>
      </c>
      <c r="P2730" s="9">
        <f t="shared" si="707"/>
        <v>0.59605791760802596</v>
      </c>
      <c r="Q2730" s="10">
        <f t="shared" si="708"/>
        <v>0.1336193345214626</v>
      </c>
      <c r="R2730" s="10">
        <f t="shared" si="691"/>
        <v>0.59871574938243688</v>
      </c>
      <c r="S2730" s="10">
        <f>_xlfn.PERCENTILE.INC($R$1519:R2730,0.75)</f>
        <v>0.78849802879797237</v>
      </c>
      <c r="T2730" s="10">
        <f t="shared" si="692"/>
        <v>0.78849802879797237</v>
      </c>
      <c r="U2730" s="11">
        <f t="shared" si="709"/>
        <v>0.59871574938243688</v>
      </c>
      <c r="V2730" s="10">
        <f t="shared" si="693"/>
        <v>0.58626043604051825</v>
      </c>
      <c r="W2730" s="10">
        <f t="shared" si="694"/>
        <v>0.59212405165577653</v>
      </c>
      <c r="X2730" s="10">
        <f t="shared" si="710"/>
        <v>0.7483946867280461</v>
      </c>
      <c r="Y2730" s="10">
        <f>_xlfn.PERCENTILE.INC($X$1519:X2730,0.75)</f>
        <v>0.98562253599746541</v>
      </c>
      <c r="Z2730" s="10">
        <f t="shared" si="711"/>
        <v>0.98562253599746541</v>
      </c>
      <c r="AA2730" s="10">
        <f t="shared" si="712"/>
        <v>0.73579568103133508</v>
      </c>
      <c r="AB2730" s="10">
        <f t="shared" si="713"/>
        <v>0.34713890471379388</v>
      </c>
      <c r="AC2730" s="10">
        <f t="shared" si="714"/>
        <v>0.25542330680635772</v>
      </c>
      <c r="AD2730" s="13">
        <f t="shared" si="715"/>
        <v>347138.90471379389</v>
      </c>
      <c r="AE2730" s="13">
        <f t="shared" si="695"/>
        <v>255423.30680635772</v>
      </c>
      <c r="AF2730" s="13"/>
      <c r="AG2730" s="2">
        <f t="shared" si="690"/>
        <v>38728</v>
      </c>
      <c r="AH2730" s="3">
        <f t="shared" si="696"/>
        <v>-1364.5590489139167</v>
      </c>
      <c r="AI2730" s="3">
        <f t="shared" si="697"/>
        <v>-1004.0366547030864</v>
      </c>
      <c r="AJ2730" s="3">
        <f t="shared" si="716"/>
        <v>448344.09334477707</v>
      </c>
      <c r="AK2730" s="3">
        <f t="shared" si="717"/>
        <v>345753.97664227907</v>
      </c>
    </row>
    <row r="2731" spans="2:37" x14ac:dyDescent="0.2">
      <c r="B2731" s="5">
        <v>38729</v>
      </c>
      <c r="C2731" s="1">
        <v>282.58999999999997</v>
      </c>
      <c r="D2731" s="1">
        <f t="shared" si="718"/>
        <v>2</v>
      </c>
      <c r="E2731" s="1" t="b">
        <f t="shared" si="719"/>
        <v>0</v>
      </c>
      <c r="F2731" s="6">
        <f t="shared" si="720"/>
        <v>4.6929996089166703E-3</v>
      </c>
      <c r="G2731" s="8">
        <f t="shared" si="698"/>
        <v>4.5322548216186016E-4</v>
      </c>
      <c r="H2731" s="8">
        <f t="shared" si="699"/>
        <v>8.3581557093313178E-4</v>
      </c>
      <c r="I2731" s="8">
        <f t="shared" si="700"/>
        <v>1.2321649081269675E-3</v>
      </c>
      <c r="J2731" s="6">
        <f t="shared" si="701"/>
        <v>1.7390151959244158E-3</v>
      </c>
      <c r="K2731" s="6">
        <f t="shared" si="702"/>
        <v>1.4103112179966297E-3</v>
      </c>
      <c r="L2731" s="6">
        <f t="shared" si="703"/>
        <v>9.5506359383140975E-4</v>
      </c>
      <c r="M2731" s="9">
        <f t="shared" si="704"/>
        <v>0.2606219216623562</v>
      </c>
      <c r="N2731" s="9">
        <f t="shared" si="705"/>
        <v>0.59264619061913271</v>
      </c>
      <c r="O2731" s="9">
        <f t="shared" si="706"/>
        <v>1</v>
      </c>
      <c r="P2731" s="9">
        <f t="shared" si="707"/>
        <v>0.61775603742716301</v>
      </c>
      <c r="Q2731" s="10">
        <f t="shared" si="708"/>
        <v>0.13298547049598622</v>
      </c>
      <c r="R2731" s="10">
        <f t="shared" si="691"/>
        <v>0.60156947748975753</v>
      </c>
      <c r="S2731" s="10">
        <f>_xlfn.PERCENTILE.INC($R$1519:R2731,0.75)</f>
        <v>0.78848762739756084</v>
      </c>
      <c r="T2731" s="10">
        <f t="shared" si="692"/>
        <v>0.78848762739756084</v>
      </c>
      <c r="U2731" s="11">
        <f t="shared" si="709"/>
        <v>0.60156947748975753</v>
      </c>
      <c r="V2731" s="10">
        <f t="shared" si="693"/>
        <v>0.58626043604051825</v>
      </c>
      <c r="W2731" s="10">
        <f t="shared" si="694"/>
        <v>0.59212405165577653</v>
      </c>
      <c r="X2731" s="10">
        <f t="shared" si="710"/>
        <v>0.75196184686219703</v>
      </c>
      <c r="Y2731" s="10">
        <f>_xlfn.PERCENTILE.INC($X$1519:X2731,0.75)</f>
        <v>0.98560953424695108</v>
      </c>
      <c r="Z2731" s="10">
        <f t="shared" si="711"/>
        <v>0.98560953424695108</v>
      </c>
      <c r="AA2731" s="10">
        <f t="shared" si="712"/>
        <v>0.73579568103133508</v>
      </c>
      <c r="AB2731" s="10">
        <f t="shared" si="713"/>
        <v>0.34713890471379388</v>
      </c>
      <c r="AC2731" s="10">
        <f t="shared" si="714"/>
        <v>0.25542330680635772</v>
      </c>
      <c r="AD2731" s="13">
        <f t="shared" si="715"/>
        <v>347138.90471379389</v>
      </c>
      <c r="AE2731" s="13">
        <f t="shared" si="695"/>
        <v>255423.30680635772</v>
      </c>
      <c r="AF2731" s="13"/>
      <c r="AG2731" s="2">
        <f t="shared" si="690"/>
        <v>38729</v>
      </c>
      <c r="AH2731" s="3">
        <f t="shared" si="696"/>
        <v>1629.122744061596</v>
      </c>
      <c r="AI2731" s="3">
        <f t="shared" si="697"/>
        <v>1198.7014789504394</v>
      </c>
      <c r="AJ2731" s="3">
        <f t="shared" si="716"/>
        <v>449973.21608883864</v>
      </c>
      <c r="AK2731" s="3">
        <f t="shared" si="717"/>
        <v>346952.67812122952</v>
      </c>
    </row>
    <row r="2732" spans="2:37" x14ac:dyDescent="0.2">
      <c r="B2732" s="5">
        <v>38730</v>
      </c>
      <c r="C2732" s="1">
        <v>282.29000000000002</v>
      </c>
      <c r="D2732" s="1">
        <f t="shared" si="718"/>
        <v>2</v>
      </c>
      <c r="E2732" s="1" t="b">
        <f t="shared" si="719"/>
        <v>0</v>
      </c>
      <c r="F2732" s="6">
        <f t="shared" si="720"/>
        <v>-1.0616086910363309E-3</v>
      </c>
      <c r="G2732" s="8">
        <f t="shared" si="698"/>
        <v>5.6227106685347115E-4</v>
      </c>
      <c r="H2732" s="8">
        <f t="shared" si="699"/>
        <v>8.2952045031668708E-4</v>
      </c>
      <c r="I2732" s="8">
        <f t="shared" si="700"/>
        <v>1.2146197212292422E-3</v>
      </c>
      <c r="J2732" s="6">
        <f t="shared" si="701"/>
        <v>1.7386988011357874E-3</v>
      </c>
      <c r="K2732" s="6">
        <f t="shared" si="702"/>
        <v>1.4102746772569692E-3</v>
      </c>
      <c r="L2732" s="6">
        <f t="shared" si="703"/>
        <v>9.5535495824816349E-4</v>
      </c>
      <c r="M2732" s="9">
        <f t="shared" si="704"/>
        <v>0.32338612443177234</v>
      </c>
      <c r="N2732" s="9">
        <f t="shared" si="705"/>
        <v>0.58819779131972483</v>
      </c>
      <c r="O2732" s="9">
        <f t="shared" si="706"/>
        <v>1</v>
      </c>
      <c r="P2732" s="9">
        <f t="shared" si="707"/>
        <v>0.63719463858383241</v>
      </c>
      <c r="Q2732" s="10">
        <f t="shared" si="708"/>
        <v>0.1330092334315309</v>
      </c>
      <c r="R2732" s="10">
        <f t="shared" si="691"/>
        <v>0.60146200332160826</v>
      </c>
      <c r="S2732" s="10">
        <f>_xlfn.PERCENTILE.INC($R$1519:R2732,0.75)</f>
        <v>0.78848742962592544</v>
      </c>
      <c r="T2732" s="10">
        <f t="shared" si="692"/>
        <v>0.78848742962592544</v>
      </c>
      <c r="U2732" s="11">
        <f t="shared" si="709"/>
        <v>0.60146200332160826</v>
      </c>
      <c r="V2732" s="10">
        <f t="shared" si="693"/>
        <v>0.58626043604051825</v>
      </c>
      <c r="W2732" s="10">
        <f t="shared" si="694"/>
        <v>0.59212405165577653</v>
      </c>
      <c r="X2732" s="10">
        <f t="shared" si="710"/>
        <v>0.75182750415201027</v>
      </c>
      <c r="Y2732" s="10">
        <f>_xlfn.PERCENTILE.INC($X$1519:X2732,0.75)</f>
        <v>0.98560928703240691</v>
      </c>
      <c r="Z2732" s="10">
        <f t="shared" si="711"/>
        <v>0.98560928703240691</v>
      </c>
      <c r="AA2732" s="10">
        <f t="shared" si="712"/>
        <v>0.73579568103133508</v>
      </c>
      <c r="AB2732" s="10">
        <f t="shared" si="713"/>
        <v>0.34713890471379388</v>
      </c>
      <c r="AC2732" s="10">
        <f t="shared" si="714"/>
        <v>0.25542330680635772</v>
      </c>
      <c r="AD2732" s="13">
        <f t="shared" si="715"/>
        <v>347138.90471379389</v>
      </c>
      <c r="AE2732" s="13">
        <f t="shared" si="695"/>
        <v>255423.30680635772</v>
      </c>
      <c r="AF2732" s="13"/>
      <c r="AG2732" s="2">
        <f t="shared" si="690"/>
        <v>38730</v>
      </c>
      <c r="AH2732" s="3">
        <f t="shared" si="696"/>
        <v>-368.52567824099634</v>
      </c>
      <c r="AI2732" s="3">
        <f t="shared" si="697"/>
        <v>-271.15960239886857</v>
      </c>
      <c r="AJ2732" s="3">
        <f t="shared" si="716"/>
        <v>449604.69041059766</v>
      </c>
      <c r="AK2732" s="3">
        <f t="shared" si="717"/>
        <v>346681.51851883065</v>
      </c>
    </row>
    <row r="2733" spans="2:37" x14ac:dyDescent="0.2">
      <c r="B2733" s="5">
        <v>38734</v>
      </c>
      <c r="C2733" s="1">
        <v>279.47000000000003</v>
      </c>
      <c r="D2733" s="1">
        <f t="shared" si="718"/>
        <v>3</v>
      </c>
      <c r="E2733" s="1" t="b">
        <f t="shared" si="719"/>
        <v>1</v>
      </c>
      <c r="F2733" s="6">
        <f t="shared" si="720"/>
        <v>-9.9897268766162561E-3</v>
      </c>
      <c r="G2733" s="8">
        <f t="shared" si="698"/>
        <v>3.0389832895075236E-4</v>
      </c>
      <c r="H2733" s="8">
        <f t="shared" si="699"/>
        <v>6.7871379555558805E-4</v>
      </c>
      <c r="I2733" s="8">
        <f t="shared" si="700"/>
        <v>1.1246455987317782E-3</v>
      </c>
      <c r="J2733" s="6">
        <f t="shared" si="701"/>
        <v>1.7384223324556549E-3</v>
      </c>
      <c r="K2733" s="6">
        <f t="shared" si="702"/>
        <v>1.4102098370862158E-3</v>
      </c>
      <c r="L2733" s="6">
        <f t="shared" si="703"/>
        <v>9.5558487101223325E-4</v>
      </c>
      <c r="M2733" s="9">
        <f t="shared" si="704"/>
        <v>0.17481271568886983</v>
      </c>
      <c r="N2733" s="9">
        <f t="shared" si="705"/>
        <v>0.48128567657558724</v>
      </c>
      <c r="O2733" s="9">
        <f t="shared" si="706"/>
        <v>1</v>
      </c>
      <c r="P2733" s="9">
        <f t="shared" si="707"/>
        <v>0.5520327974214857</v>
      </c>
      <c r="Q2733" s="10">
        <f t="shared" si="708"/>
        <v>0.13286107616378839</v>
      </c>
      <c r="R2733" s="10">
        <f t="shared" si="691"/>
        <v>0.60213271117402101</v>
      </c>
      <c r="S2733" s="10">
        <f>_xlfn.PERCENTILE.INC($R$1519:R2733,0.75)</f>
        <v>0.78848723185429015</v>
      </c>
      <c r="T2733" s="10">
        <f t="shared" si="692"/>
        <v>0.78848723185429015</v>
      </c>
      <c r="U2733" s="11">
        <f t="shared" si="709"/>
        <v>0.60213271117402101</v>
      </c>
      <c r="V2733" s="10">
        <f t="shared" si="693"/>
        <v>0.63719463858383241</v>
      </c>
      <c r="W2733" s="10">
        <f t="shared" si="694"/>
        <v>0.60146200332160826</v>
      </c>
      <c r="X2733" s="10">
        <f t="shared" si="710"/>
        <v>0.75266588896752629</v>
      </c>
      <c r="Y2733" s="10">
        <f>_xlfn.PERCENTILE.INC($X$1519:X2733,0.75)</f>
        <v>0.98560903981786274</v>
      </c>
      <c r="Z2733" s="10">
        <f t="shared" si="711"/>
        <v>0.98560903981786274</v>
      </c>
      <c r="AA2733" s="10">
        <f t="shared" si="712"/>
        <v>0.75266588896752629</v>
      </c>
      <c r="AB2733" s="10">
        <f t="shared" si="713"/>
        <v>0.38324836382841998</v>
      </c>
      <c r="AC2733" s="10">
        <f t="shared" si="714"/>
        <v>0.28845797045626764</v>
      </c>
      <c r="AD2733" s="13">
        <f t="shared" si="715"/>
        <v>383248.36382842</v>
      </c>
      <c r="AE2733" s="13">
        <f t="shared" si="695"/>
        <v>288457.97045626765</v>
      </c>
      <c r="AF2733" s="13"/>
      <c r="AG2733" s="2">
        <f t="shared" si="690"/>
        <v>38734</v>
      </c>
      <c r="AH2733" s="3">
        <f t="shared" si="696"/>
        <v>-3467.8228463385162</v>
      </c>
      <c r="AI2733" s="3">
        <f t="shared" si="697"/>
        <v>-2551.6090729176717</v>
      </c>
      <c r="AJ2733" s="3">
        <f t="shared" si="716"/>
        <v>446136.86756425916</v>
      </c>
      <c r="AK2733" s="3">
        <f t="shared" si="717"/>
        <v>344129.90944591298</v>
      </c>
    </row>
    <row r="2734" spans="2:37" x14ac:dyDescent="0.2">
      <c r="B2734" s="5">
        <v>38735</v>
      </c>
      <c r="C2734" s="1">
        <v>276.33999999999997</v>
      </c>
      <c r="D2734" s="1">
        <f t="shared" si="718"/>
        <v>3</v>
      </c>
      <c r="E2734" s="1" t="b">
        <f t="shared" si="719"/>
        <v>0</v>
      </c>
      <c r="F2734" s="6">
        <f t="shared" si="720"/>
        <v>-1.1199770995098057E-2</v>
      </c>
      <c r="G2734" s="8">
        <f t="shared" si="698"/>
        <v>-1.838990984009653E-5</v>
      </c>
      <c r="H2734" s="8">
        <f t="shared" si="699"/>
        <v>5.6638981525913411E-4</v>
      </c>
      <c r="I2734" s="8">
        <f t="shared" si="700"/>
        <v>1.0650678673729424E-3</v>
      </c>
      <c r="J2734" s="6">
        <f t="shared" si="701"/>
        <v>1.7381436120581309E-3</v>
      </c>
      <c r="K2734" s="6">
        <f t="shared" si="702"/>
        <v>1.4101186560485114E-3</v>
      </c>
      <c r="L2734" s="6">
        <f t="shared" si="703"/>
        <v>9.557756751339125E-4</v>
      </c>
      <c r="M2734" s="9">
        <f t="shared" si="704"/>
        <v>-1.0580201608497177E-2</v>
      </c>
      <c r="N2734" s="9">
        <f t="shared" si="705"/>
        <v>0.40166110336153793</v>
      </c>
      <c r="O2734" s="9">
        <f t="shared" si="706"/>
        <v>1</v>
      </c>
      <c r="P2734" s="9">
        <f t="shared" si="707"/>
        <v>0.46369363391768026</v>
      </c>
      <c r="Q2734" s="10">
        <f t="shared" si="708"/>
        <v>0.134353764785548</v>
      </c>
      <c r="R2734" s="10">
        <f t="shared" si="691"/>
        <v>0.59544293476028698</v>
      </c>
      <c r="S2734" s="10">
        <f>_xlfn.PERCENTILE.INC($R$1519:R2734,0.75)</f>
        <v>0.78848703408265486</v>
      </c>
      <c r="T2734" s="10">
        <f t="shared" si="692"/>
        <v>0.78848703408265486</v>
      </c>
      <c r="U2734" s="11">
        <f t="shared" si="709"/>
        <v>0.59544293476028698</v>
      </c>
      <c r="V2734" s="10">
        <f t="shared" si="693"/>
        <v>0.63719463858383241</v>
      </c>
      <c r="W2734" s="10">
        <f t="shared" si="694"/>
        <v>0.60146200332160826</v>
      </c>
      <c r="X2734" s="10">
        <f t="shared" si="710"/>
        <v>0.74430366845035878</v>
      </c>
      <c r="Y2734" s="10">
        <f>_xlfn.PERCENTILE.INC($X$1519:X2734,0.75)</f>
        <v>0.98560879260331857</v>
      </c>
      <c r="Z2734" s="10">
        <f t="shared" si="711"/>
        <v>0.98560879260331857</v>
      </c>
      <c r="AA2734" s="10">
        <f t="shared" si="712"/>
        <v>0.75266588896752629</v>
      </c>
      <c r="AB2734" s="10">
        <f t="shared" si="713"/>
        <v>0.38324836382841998</v>
      </c>
      <c r="AC2734" s="10">
        <f t="shared" si="714"/>
        <v>0.28845797045626764</v>
      </c>
      <c r="AD2734" s="13">
        <f t="shared" si="715"/>
        <v>383248.36382842</v>
      </c>
      <c r="AE2734" s="13">
        <f t="shared" si="695"/>
        <v>288457.97045626765</v>
      </c>
      <c r="AF2734" s="13"/>
      <c r="AG2734" s="2">
        <f t="shared" ref="AG2734:AG2797" si="721">B2734</f>
        <v>38735</v>
      </c>
      <c r="AH2734" s="3">
        <f t="shared" si="696"/>
        <v>-4292.2939091243261</v>
      </c>
      <c r="AI2734" s="3">
        <f t="shared" si="697"/>
        <v>-3230.6632108209587</v>
      </c>
      <c r="AJ2734" s="3">
        <f t="shared" si="716"/>
        <v>441844.57365513482</v>
      </c>
      <c r="AK2734" s="3">
        <f t="shared" si="717"/>
        <v>340899.24623509205</v>
      </c>
    </row>
    <row r="2735" spans="2:37" x14ac:dyDescent="0.2">
      <c r="B2735" s="5">
        <v>38736</v>
      </c>
      <c r="C2735" s="1">
        <v>275.52</v>
      </c>
      <c r="D2735" s="1">
        <f t="shared" si="718"/>
        <v>3</v>
      </c>
      <c r="E2735" s="1" t="b">
        <f t="shared" si="719"/>
        <v>0</v>
      </c>
      <c r="F2735" s="6">
        <f t="shared" si="720"/>
        <v>-2.9673590504450953E-3</v>
      </c>
      <c r="G2735" s="8">
        <f t="shared" si="698"/>
        <v>-2.0511835790341175E-4</v>
      </c>
      <c r="H2735" s="8">
        <f t="shared" si="699"/>
        <v>5.7672951366492386E-4</v>
      </c>
      <c r="I2735" s="8">
        <f t="shared" si="700"/>
        <v>1.0310872170743205E-3</v>
      </c>
      <c r="J2735" s="6">
        <f t="shared" si="701"/>
        <v>1.7379253717028195E-3</v>
      </c>
      <c r="K2735" s="6">
        <f t="shared" si="702"/>
        <v>1.4100114731378747E-3</v>
      </c>
      <c r="L2735" s="6">
        <f t="shared" si="703"/>
        <v>9.55944828834033E-4</v>
      </c>
      <c r="M2735" s="9">
        <f t="shared" si="704"/>
        <v>-0.11802483653393975</v>
      </c>
      <c r="N2735" s="9">
        <f t="shared" si="705"/>
        <v>0.4090246956512032</v>
      </c>
      <c r="O2735" s="9">
        <f t="shared" si="706"/>
        <v>1</v>
      </c>
      <c r="P2735" s="9">
        <f t="shared" si="707"/>
        <v>0.43033328637242113</v>
      </c>
      <c r="Q2735" s="10">
        <f t="shared" si="708"/>
        <v>0.13449504363426978</v>
      </c>
      <c r="R2735" s="10">
        <f t="shared" ref="R2735:R2798" si="722">IF(B2735&lt;&gt;"",$C$7/Q2735,"")</f>
        <v>0.59481745823692</v>
      </c>
      <c r="S2735" s="10">
        <f>_xlfn.PERCENTILE.INC($R$1519:R2735,0.75)</f>
        <v>0.78848683631101946</v>
      </c>
      <c r="T2735" s="10">
        <f t="shared" ref="T2735:T2798" si="723">MIN(S2735,$C$9)</f>
        <v>0.78848683631101946</v>
      </c>
      <c r="U2735" s="11">
        <f t="shared" si="709"/>
        <v>0.59481745823692</v>
      </c>
      <c r="V2735" s="10">
        <f t="shared" ref="V2735:V2798" si="724">IF(B2735&lt;&gt;"",IF($E2735,P2734,V2734),"")</f>
        <v>0.63719463858383241</v>
      </c>
      <c r="W2735" s="10">
        <f t="shared" ref="W2735:W2798" si="725">IF(B2735&lt;&gt;"",IF($E2735,U2734,W2734),"")</f>
        <v>0.60146200332160826</v>
      </c>
      <c r="X2735" s="10">
        <f t="shared" si="710"/>
        <v>0.74352182279615009</v>
      </c>
      <c r="Y2735" s="10">
        <f>_xlfn.PERCENTILE.INC($X$1519:X2735,0.75)</f>
        <v>0.9856085453887744</v>
      </c>
      <c r="Z2735" s="10">
        <f t="shared" si="711"/>
        <v>0.9856085453887744</v>
      </c>
      <c r="AA2735" s="10">
        <f t="shared" si="712"/>
        <v>0.75266588896752629</v>
      </c>
      <c r="AB2735" s="10">
        <f t="shared" si="713"/>
        <v>0.38324836382841998</v>
      </c>
      <c r="AC2735" s="10">
        <f t="shared" si="714"/>
        <v>0.28845797045626764</v>
      </c>
      <c r="AD2735" s="13">
        <f t="shared" si="715"/>
        <v>383248.36382842</v>
      </c>
      <c r="AE2735" s="13">
        <f t="shared" ref="AE2735:AE2798" si="726">IF(B2735&lt;&gt;"",AC2735*$C$6,"")</f>
        <v>288457.97045626765</v>
      </c>
      <c r="AF2735" s="13"/>
      <c r="AG2735" s="2">
        <f t="shared" si="721"/>
        <v>38736</v>
      </c>
      <c r="AH2735" s="3">
        <f t="shared" ref="AH2735:AH2798" si="727">IF(B2735&lt;&gt;"",AD2734*$F2735,"")</f>
        <v>-1137.2355009745368</v>
      </c>
      <c r="AI2735" s="3">
        <f t="shared" ref="AI2735:AI2798" si="728">IF(B2735&lt;&gt;"",AE2734*$F2735,"")</f>
        <v>-855.95836930642974</v>
      </c>
      <c r="AJ2735" s="3">
        <f t="shared" si="716"/>
        <v>440707.3381541603</v>
      </c>
      <c r="AK2735" s="3">
        <f t="shared" si="717"/>
        <v>340043.28786578565</v>
      </c>
    </row>
    <row r="2736" spans="2:37" x14ac:dyDescent="0.2">
      <c r="B2736" s="5">
        <v>38737</v>
      </c>
      <c r="C2736" s="1">
        <v>281.93</v>
      </c>
      <c r="D2736" s="1">
        <f t="shared" si="718"/>
        <v>3</v>
      </c>
      <c r="E2736" s="1" t="b">
        <f t="shared" si="719"/>
        <v>0</v>
      </c>
      <c r="F2736" s="6">
        <f t="shared" si="720"/>
        <v>2.3265098722415889E-2</v>
      </c>
      <c r="G2736" s="8">
        <f t="shared" ref="G2736:G2799" si="729">ma(F2671:F2736,"e")</f>
        <v>3.444490084581311E-4</v>
      </c>
      <c r="H2736" s="8">
        <f t="shared" ref="H2736:H2799" si="730">ma(F2605:F2736,"e")</f>
        <v>8.506770686107385E-4</v>
      </c>
      <c r="I2736" s="8">
        <f t="shared" ref="I2736:I2799" si="731">ma(F2487:F2736,"e")</f>
        <v>1.1683713148945198E-3</v>
      </c>
      <c r="J2736" s="6">
        <f t="shared" ref="J2736:J2799" si="732">IF(B2736&lt;&gt;"",_xlfn.STDEV.S(G1487:G2736),"")</f>
        <v>1.737601151391427E-3</v>
      </c>
      <c r="K2736" s="6">
        <f t="shared" ref="K2736:K2799" si="733">IF(B2736&lt;&gt;"",_xlfn.STDEV.S(H1487:H2736),"")</f>
        <v>1.4099208722151162E-3</v>
      </c>
      <c r="L2736" s="6">
        <f t="shared" ref="L2736:L2799" si="734">IF(B2736&lt;&gt;"",_xlfn.STDEV.S(I1487:I2736),"")</f>
        <v>9.561970617655047E-4</v>
      </c>
      <c r="M2736" s="9">
        <f t="shared" ref="M2736:M2799" si="735">IF(B2736&lt;&gt;"",MIN(1,MAX(-1,G2736/J2736)),"")</f>
        <v>0.19823249321762076</v>
      </c>
      <c r="N2736" s="9">
        <f t="shared" ref="N2736:N2799" si="736">IF(B2736&lt;&gt;"",MIN(1,MAX(-1,H2736/K2736)),"")</f>
        <v>0.60335092938531087</v>
      </c>
      <c r="O2736" s="9">
        <f t="shared" ref="O2736:O2799" si="737">IF(B2736&lt;&gt;"",MIN(1,MAX(-1,I2736/L2736)),"")</f>
        <v>1</v>
      </c>
      <c r="P2736" s="9">
        <f t="shared" ref="P2736:P2799" si="738">IF(B2736&lt;&gt;"",AVERAGE(M2736:O2736),"")</f>
        <v>0.60052780753431056</v>
      </c>
      <c r="Q2736" s="10">
        <f t="shared" ref="Q2736:Q2799" si="739">IF(B2736&lt;&gt;"",SQRT(250)*_xlfn.STDEV.S(F2677:F2736),"")</f>
        <v>0.1419718083178732</v>
      </c>
      <c r="R2736" s="10">
        <f t="shared" si="722"/>
        <v>0.56349215346247439</v>
      </c>
      <c r="S2736" s="10">
        <f>_xlfn.PERCENTILE.INC($R$1519:R2736,0.75)</f>
        <v>0.78825859360360373</v>
      </c>
      <c r="T2736" s="10">
        <f t="shared" si="723"/>
        <v>0.78825859360360373</v>
      </c>
      <c r="U2736" s="11">
        <f t="shared" ref="U2736:U2799" si="740">IF(B2736&lt;&gt;"",MIN(T2736,R2736),"")</f>
        <v>0.56349215346247439</v>
      </c>
      <c r="V2736" s="10">
        <f t="shared" si="724"/>
        <v>0.63719463858383241</v>
      </c>
      <c r="W2736" s="10">
        <f t="shared" si="725"/>
        <v>0.60146200332160826</v>
      </c>
      <c r="X2736" s="10">
        <f t="shared" ref="X2736:X2799" si="741">$C$8/Q2736</f>
        <v>0.70436519182809298</v>
      </c>
      <c r="Y2736" s="10">
        <f>_xlfn.PERCENTILE.INC($X$1519:X2736,0.75)</f>
        <v>0.98532324200450483</v>
      </c>
      <c r="Z2736" s="10">
        <f t="shared" ref="Z2736:Z2799" si="742">MIN($C$10,Y2736)</f>
        <v>0.98532324200450483</v>
      </c>
      <c r="AA2736" s="10">
        <f t="shared" ref="AA2736:AA2799" si="743">IF(E2736,MIN(Z2736,X2736),AA2735)</f>
        <v>0.75266588896752629</v>
      </c>
      <c r="AB2736" s="10">
        <f t="shared" ref="AB2736:AB2799" si="744">IF(B2736&lt;&gt;"",V2736*W2736,"")</f>
        <v>0.38324836382841998</v>
      </c>
      <c r="AC2736" s="10">
        <f t="shared" ref="AC2736:AC2799" si="745">IF(B2736&lt;&gt;"",V2736*W2736*AA2736,"")</f>
        <v>0.28845797045626764</v>
      </c>
      <c r="AD2736" s="13">
        <f t="shared" ref="AD2736:AD2799" si="746">IF(B2736&lt;&gt;"",AB2736*$C$6,"")</f>
        <v>383248.36382842</v>
      </c>
      <c r="AE2736" s="13">
        <f t="shared" si="726"/>
        <v>288457.97045626765</v>
      </c>
      <c r="AF2736" s="13"/>
      <c r="AG2736" s="2">
        <f t="shared" si="721"/>
        <v>38737</v>
      </c>
      <c r="AH2736" s="3">
        <f t="shared" si="727"/>
        <v>8916.3110196725538</v>
      </c>
      <c r="AI2736" s="3">
        <f t="shared" si="728"/>
        <v>6711.0031599327931</v>
      </c>
      <c r="AJ2736" s="3">
        <f t="shared" ref="AJ2736:AJ2799" si="747">AJ2735+AH2736</f>
        <v>449623.64917383285</v>
      </c>
      <c r="AK2736" s="3">
        <f t="shared" ref="AK2736:AK2799" si="748">AK2735+AI2736</f>
        <v>346754.29102571844</v>
      </c>
    </row>
    <row r="2737" spans="2:37" x14ac:dyDescent="0.2">
      <c r="B2737" s="5">
        <v>38740</v>
      </c>
      <c r="C2737" s="1">
        <v>283.89999999999998</v>
      </c>
      <c r="D2737" s="1">
        <f t="shared" si="718"/>
        <v>4</v>
      </c>
      <c r="E2737" s="1" t="b">
        <f t="shared" si="719"/>
        <v>1</v>
      </c>
      <c r="F2737" s="6">
        <f t="shared" si="720"/>
        <v>6.9875501010887575E-3</v>
      </c>
      <c r="G2737" s="8">
        <f t="shared" si="729"/>
        <v>5.6874234653206597E-4</v>
      </c>
      <c r="H2737" s="8">
        <f t="shared" si="730"/>
        <v>8.7000254481148275E-4</v>
      </c>
      <c r="I2737" s="8">
        <f t="shared" si="731"/>
        <v>1.2139098780645345E-3</v>
      </c>
      <c r="J2737" s="6">
        <f t="shared" si="732"/>
        <v>1.7372759468924099E-3</v>
      </c>
      <c r="K2737" s="6">
        <f t="shared" si="733"/>
        <v>1.4098387791784243E-3</v>
      </c>
      <c r="L2737" s="6">
        <f t="shared" si="734"/>
        <v>9.5648051922892201E-4</v>
      </c>
      <c r="M2737" s="9">
        <f t="shared" si="735"/>
        <v>0.32737594021802707</v>
      </c>
      <c r="N2737" s="9">
        <f t="shared" si="736"/>
        <v>0.61709364053560212</v>
      </c>
      <c r="O2737" s="9">
        <f t="shared" si="737"/>
        <v>1</v>
      </c>
      <c r="P2737" s="9">
        <f t="shared" si="738"/>
        <v>0.6481565269178764</v>
      </c>
      <c r="Q2737" s="10">
        <f t="shared" si="739"/>
        <v>0.14068246961534897</v>
      </c>
      <c r="R2737" s="10">
        <f t="shared" si="722"/>
        <v>0.56865649443554911</v>
      </c>
      <c r="S2737" s="10">
        <f>_xlfn.PERCENTILE.INC($R$1519:R2737,0.75)</f>
        <v>0.78803035089618811</v>
      </c>
      <c r="T2737" s="10">
        <f t="shared" si="723"/>
        <v>0.78803035089618811</v>
      </c>
      <c r="U2737" s="11">
        <f t="shared" si="740"/>
        <v>0.56865649443554911</v>
      </c>
      <c r="V2737" s="10">
        <f t="shared" si="724"/>
        <v>0.60052780753431056</v>
      </c>
      <c r="W2737" s="10">
        <f t="shared" si="725"/>
        <v>0.56349215346247439</v>
      </c>
      <c r="X2737" s="10">
        <f t="shared" si="741"/>
        <v>0.71082061804443641</v>
      </c>
      <c r="Y2737" s="10">
        <f>_xlfn.PERCENTILE.INC($X$1519:X2737,0.75)</f>
        <v>0.98503793862023514</v>
      </c>
      <c r="Z2737" s="10">
        <f t="shared" si="742"/>
        <v>0.98503793862023514</v>
      </c>
      <c r="AA2737" s="10">
        <f t="shared" si="743"/>
        <v>0.71082061804443641</v>
      </c>
      <c r="AB2737" s="10">
        <f t="shared" si="744"/>
        <v>0.33839270748160699</v>
      </c>
      <c r="AC2737" s="10">
        <f t="shared" si="745"/>
        <v>0.24053651347380606</v>
      </c>
      <c r="AD2737" s="13">
        <f t="shared" si="746"/>
        <v>338392.70748160698</v>
      </c>
      <c r="AE2737" s="13">
        <f t="shared" si="726"/>
        <v>240536.51347380606</v>
      </c>
      <c r="AF2737" s="13"/>
      <c r="AG2737" s="2">
        <f t="shared" si="721"/>
        <v>38740</v>
      </c>
      <c r="AH2737" s="3">
        <f t="shared" si="727"/>
        <v>2677.967143411377</v>
      </c>
      <c r="AI2737" s="3">
        <f t="shared" si="728"/>
        <v>2015.6145206215508</v>
      </c>
      <c r="AJ2737" s="3">
        <f t="shared" si="747"/>
        <v>452301.61631724425</v>
      </c>
      <c r="AK2737" s="3">
        <f t="shared" si="748"/>
        <v>348769.90554633999</v>
      </c>
    </row>
    <row r="2738" spans="2:37" x14ac:dyDescent="0.2">
      <c r="B2738" s="5">
        <v>38741</v>
      </c>
      <c r="C2738" s="1">
        <v>286.95</v>
      </c>
      <c r="D2738" s="1">
        <f t="shared" si="718"/>
        <v>4</v>
      </c>
      <c r="E2738" s="1" t="b">
        <f t="shared" si="719"/>
        <v>0</v>
      </c>
      <c r="F2738" s="6">
        <f t="shared" si="720"/>
        <v>1.0743219443466012E-2</v>
      </c>
      <c r="G2738" s="8">
        <f t="shared" si="729"/>
        <v>8.1989798707887359E-4</v>
      </c>
      <c r="H2738" s="8">
        <f t="shared" si="730"/>
        <v>9.6036432582138594E-4</v>
      </c>
      <c r="I2738" s="8">
        <f t="shared" si="731"/>
        <v>1.2862713964545433E-3</v>
      </c>
      <c r="J2738" s="6">
        <f t="shared" si="732"/>
        <v>1.7370625111894798E-3</v>
      </c>
      <c r="K2738" s="6">
        <f t="shared" si="733"/>
        <v>1.4098189178314564E-3</v>
      </c>
      <c r="L2738" s="6">
        <f t="shared" si="734"/>
        <v>9.5681840098104634E-4</v>
      </c>
      <c r="M2738" s="9">
        <f t="shared" si="735"/>
        <v>0.47200258010141272</v>
      </c>
      <c r="N2738" s="9">
        <f t="shared" si="736"/>
        <v>0.68119693506354073</v>
      </c>
      <c r="O2738" s="9">
        <f t="shared" si="737"/>
        <v>1</v>
      </c>
      <c r="P2738" s="9">
        <f t="shared" si="738"/>
        <v>0.71773317172165108</v>
      </c>
      <c r="Q2738" s="10">
        <f t="shared" si="739"/>
        <v>0.14219850301707845</v>
      </c>
      <c r="R2738" s="10">
        <f t="shared" si="722"/>
        <v>0.56259382695745941</v>
      </c>
      <c r="S2738" s="10">
        <f>_xlfn.PERCENTILE.INC($R$1519:R2738,0.75)</f>
        <v>0.78780210818877239</v>
      </c>
      <c r="T2738" s="10">
        <f t="shared" si="723"/>
        <v>0.78780210818877239</v>
      </c>
      <c r="U2738" s="11">
        <f t="shared" si="740"/>
        <v>0.56259382695745941</v>
      </c>
      <c r="V2738" s="10">
        <f t="shared" si="724"/>
        <v>0.60052780753431056</v>
      </c>
      <c r="W2738" s="10">
        <f t="shared" si="725"/>
        <v>0.56349215346247439</v>
      </c>
      <c r="X2738" s="10">
        <f t="shared" si="741"/>
        <v>0.70324228369682429</v>
      </c>
      <c r="Y2738" s="10">
        <f>_xlfn.PERCENTILE.INC($X$1519:X2738,0.75)</f>
        <v>0.98475263523596546</v>
      </c>
      <c r="Z2738" s="10">
        <f t="shared" si="742"/>
        <v>0.98475263523596546</v>
      </c>
      <c r="AA2738" s="10">
        <f t="shared" si="743"/>
        <v>0.71082061804443641</v>
      </c>
      <c r="AB2738" s="10">
        <f t="shared" si="744"/>
        <v>0.33839270748160699</v>
      </c>
      <c r="AC2738" s="10">
        <f t="shared" si="745"/>
        <v>0.24053651347380606</v>
      </c>
      <c r="AD2738" s="13">
        <f t="shared" si="746"/>
        <v>338392.70748160698</v>
      </c>
      <c r="AE2738" s="13">
        <f t="shared" si="726"/>
        <v>240536.51347380606</v>
      </c>
      <c r="AF2738" s="13"/>
      <c r="AG2738" s="2">
        <f t="shared" si="721"/>
        <v>38741</v>
      </c>
      <c r="AH2738" s="3">
        <f t="shared" si="727"/>
        <v>3635.4271145435068</v>
      </c>
      <c r="AI2738" s="3">
        <f t="shared" si="728"/>
        <v>2584.1365484153175</v>
      </c>
      <c r="AJ2738" s="3">
        <f t="shared" si="747"/>
        <v>455937.04343178775</v>
      </c>
      <c r="AK2738" s="3">
        <f t="shared" si="748"/>
        <v>351354.04209475528</v>
      </c>
    </row>
    <row r="2739" spans="2:37" x14ac:dyDescent="0.2">
      <c r="B2739" s="5">
        <v>38742</v>
      </c>
      <c r="C2739" s="1">
        <v>285.82</v>
      </c>
      <c r="D2739" s="1">
        <f t="shared" si="718"/>
        <v>4</v>
      </c>
      <c r="E2739" s="1" t="b">
        <f t="shared" si="719"/>
        <v>0</v>
      </c>
      <c r="F2739" s="6">
        <f t="shared" si="720"/>
        <v>-3.937968287157978E-3</v>
      </c>
      <c r="G2739" s="8">
        <f t="shared" si="729"/>
        <v>6.1700662909102918E-4</v>
      </c>
      <c r="H2739" s="8">
        <f t="shared" si="730"/>
        <v>8.7480886422083642E-4</v>
      </c>
      <c r="I2739" s="8">
        <f t="shared" si="731"/>
        <v>1.2439239679134951E-3</v>
      </c>
      <c r="J2739" s="6">
        <f t="shared" si="732"/>
        <v>1.7368290098969683E-3</v>
      </c>
      <c r="K2739" s="6">
        <f t="shared" si="733"/>
        <v>1.409754399566987E-3</v>
      </c>
      <c r="L2739" s="6">
        <f t="shared" si="734"/>
        <v>9.5712011813413095E-4</v>
      </c>
      <c r="M2739" s="9">
        <f t="shared" si="735"/>
        <v>0.35524891948208021</v>
      </c>
      <c r="N2739" s="9">
        <f t="shared" si="736"/>
        <v>0.62053990715655027</v>
      </c>
      <c r="O2739" s="9">
        <f t="shared" si="737"/>
        <v>1</v>
      </c>
      <c r="P2739" s="9">
        <f t="shared" si="738"/>
        <v>0.65859627554621014</v>
      </c>
      <c r="Q2739" s="10">
        <f t="shared" si="739"/>
        <v>0.142516408521937</v>
      </c>
      <c r="R2739" s="10">
        <f t="shared" si="722"/>
        <v>0.56133887199161292</v>
      </c>
      <c r="S2739" s="10">
        <f>_xlfn.PERCENTILE.INC($R$1519:R2739,0.75)</f>
        <v>0.78757386548135666</v>
      </c>
      <c r="T2739" s="10">
        <f t="shared" si="723"/>
        <v>0.78757386548135666</v>
      </c>
      <c r="U2739" s="11">
        <f t="shared" si="740"/>
        <v>0.56133887199161292</v>
      </c>
      <c r="V2739" s="10">
        <f t="shared" si="724"/>
        <v>0.60052780753431056</v>
      </c>
      <c r="W2739" s="10">
        <f t="shared" si="725"/>
        <v>0.56349215346247439</v>
      </c>
      <c r="X2739" s="10">
        <f t="shared" si="741"/>
        <v>0.70167358998951612</v>
      </c>
      <c r="Y2739" s="10">
        <f>_xlfn.PERCENTILE.INC($X$1519:X2739,0.75)</f>
        <v>0.98446733185169588</v>
      </c>
      <c r="Z2739" s="10">
        <f t="shared" si="742"/>
        <v>0.98446733185169588</v>
      </c>
      <c r="AA2739" s="10">
        <f t="shared" si="743"/>
        <v>0.71082061804443641</v>
      </c>
      <c r="AB2739" s="10">
        <f t="shared" si="744"/>
        <v>0.33839270748160699</v>
      </c>
      <c r="AC2739" s="10">
        <f t="shared" si="745"/>
        <v>0.24053651347380606</v>
      </c>
      <c r="AD2739" s="13">
        <f t="shared" si="746"/>
        <v>338392.70748160698</v>
      </c>
      <c r="AE2739" s="13">
        <f t="shared" si="726"/>
        <v>240536.51347380606</v>
      </c>
      <c r="AF2739" s="13"/>
      <c r="AG2739" s="2">
        <f t="shared" si="721"/>
        <v>38742</v>
      </c>
      <c r="AH2739" s="3">
        <f t="shared" si="727"/>
        <v>-1332.5797506680944</v>
      </c>
      <c r="AI2739" s="3">
        <f t="shared" si="728"/>
        <v>-947.22516196339598</v>
      </c>
      <c r="AJ2739" s="3">
        <f t="shared" si="747"/>
        <v>454604.46368111967</v>
      </c>
      <c r="AK2739" s="3">
        <f t="shared" si="748"/>
        <v>350406.8169327919</v>
      </c>
    </row>
    <row r="2740" spans="2:37" x14ac:dyDescent="0.2">
      <c r="B2740" s="5">
        <v>38743</v>
      </c>
      <c r="C2740" s="1">
        <v>287.79000000000002</v>
      </c>
      <c r="D2740" s="1">
        <f t="shared" si="718"/>
        <v>4</v>
      </c>
      <c r="E2740" s="1" t="b">
        <f t="shared" si="719"/>
        <v>0</v>
      </c>
      <c r="F2740" s="6">
        <f t="shared" si="720"/>
        <v>6.892449793576505E-3</v>
      </c>
      <c r="G2740" s="8">
        <f t="shared" si="729"/>
        <v>8.2149319198691342E-4</v>
      </c>
      <c r="H2740" s="8">
        <f t="shared" si="730"/>
        <v>9.7418631984646739E-4</v>
      </c>
      <c r="I2740" s="8">
        <f t="shared" si="731"/>
        <v>1.2938627970967291E-3</v>
      </c>
      <c r="J2740" s="6">
        <f t="shared" si="732"/>
        <v>1.7366114348571142E-3</v>
      </c>
      <c r="K2740" s="6">
        <f t="shared" si="733"/>
        <v>1.4097203191984096E-3</v>
      </c>
      <c r="L2740" s="6">
        <f t="shared" si="734"/>
        <v>9.5745595252814063E-4</v>
      </c>
      <c r="M2740" s="9">
        <f t="shared" si="735"/>
        <v>0.47304375377126584</v>
      </c>
      <c r="N2740" s="9">
        <f t="shared" si="736"/>
        <v>0.69104935679752844</v>
      </c>
      <c r="O2740" s="9">
        <f t="shared" si="737"/>
        <v>1</v>
      </c>
      <c r="P2740" s="9">
        <f t="shared" si="738"/>
        <v>0.72136437018959809</v>
      </c>
      <c r="Q2740" s="10">
        <f t="shared" si="739"/>
        <v>0.14271314935960291</v>
      </c>
      <c r="R2740" s="10">
        <f t="shared" si="722"/>
        <v>0.56056502402885933</v>
      </c>
      <c r="S2740" s="10">
        <f>_xlfn.PERCENTILE.INC($R$1519:R2740,0.75)</f>
        <v>0.78746299585858204</v>
      </c>
      <c r="T2740" s="10">
        <f t="shared" si="723"/>
        <v>0.78746299585858204</v>
      </c>
      <c r="U2740" s="11">
        <f t="shared" si="740"/>
        <v>0.56056502402885933</v>
      </c>
      <c r="V2740" s="10">
        <f t="shared" si="724"/>
        <v>0.60052780753431056</v>
      </c>
      <c r="W2740" s="10">
        <f t="shared" si="725"/>
        <v>0.56349215346247439</v>
      </c>
      <c r="X2740" s="10">
        <f t="shared" si="741"/>
        <v>0.70070628003607427</v>
      </c>
      <c r="Y2740" s="10">
        <f>_xlfn.PERCENTILE.INC($X$1519:X2740,0.75)</f>
        <v>0.98432874482322752</v>
      </c>
      <c r="Z2740" s="10">
        <f t="shared" si="742"/>
        <v>0.98432874482322752</v>
      </c>
      <c r="AA2740" s="10">
        <f t="shared" si="743"/>
        <v>0.71082061804443641</v>
      </c>
      <c r="AB2740" s="10">
        <f t="shared" si="744"/>
        <v>0.33839270748160699</v>
      </c>
      <c r="AC2740" s="10">
        <f t="shared" si="745"/>
        <v>0.24053651347380606</v>
      </c>
      <c r="AD2740" s="13">
        <f t="shared" si="746"/>
        <v>338392.70748160698</v>
      </c>
      <c r="AE2740" s="13">
        <f t="shared" si="726"/>
        <v>240536.51347380606</v>
      </c>
      <c r="AF2740" s="13"/>
      <c r="AG2740" s="2">
        <f t="shared" si="721"/>
        <v>38743</v>
      </c>
      <c r="AH2740" s="3">
        <f t="shared" si="727"/>
        <v>2332.3547468293968</v>
      </c>
      <c r="AI2740" s="3">
        <f t="shared" si="728"/>
        <v>1657.8858426401468</v>
      </c>
      <c r="AJ2740" s="3">
        <f t="shared" si="747"/>
        <v>456936.81842794904</v>
      </c>
      <c r="AK2740" s="3">
        <f t="shared" si="748"/>
        <v>352064.70277543203</v>
      </c>
    </row>
    <row r="2741" spans="2:37" x14ac:dyDescent="0.2">
      <c r="B2741" s="5">
        <v>38744</v>
      </c>
      <c r="C2741" s="1">
        <v>289.81</v>
      </c>
      <c r="D2741" s="1">
        <f t="shared" si="718"/>
        <v>4</v>
      </c>
      <c r="E2741" s="1" t="b">
        <f t="shared" si="719"/>
        <v>0</v>
      </c>
      <c r="F2741" s="6">
        <f t="shared" si="720"/>
        <v>7.0190069147642031E-3</v>
      </c>
      <c r="G2741" s="8">
        <f t="shared" si="729"/>
        <v>9.7674701582108579E-4</v>
      </c>
      <c r="H2741" s="8">
        <f t="shared" si="730"/>
        <v>1.0464946562772875E-3</v>
      </c>
      <c r="I2741" s="8">
        <f t="shared" si="731"/>
        <v>1.3083476247718268E-3</v>
      </c>
      <c r="J2741" s="6">
        <f t="shared" si="732"/>
        <v>1.7364630209482572E-3</v>
      </c>
      <c r="K2741" s="6">
        <f t="shared" si="733"/>
        <v>1.4097186806181093E-3</v>
      </c>
      <c r="L2741" s="6">
        <f t="shared" si="734"/>
        <v>9.5780357307482557E-4</v>
      </c>
      <c r="M2741" s="9">
        <f t="shared" si="735"/>
        <v>0.56249226389381934</v>
      </c>
      <c r="N2741" s="9">
        <f t="shared" si="736"/>
        <v>0.74234290193163821</v>
      </c>
      <c r="O2741" s="9">
        <f t="shared" si="737"/>
        <v>1</v>
      </c>
      <c r="P2741" s="9">
        <f t="shared" si="738"/>
        <v>0.76827838860848585</v>
      </c>
      <c r="Q2741" s="10">
        <f t="shared" si="739"/>
        <v>0.14276008052809286</v>
      </c>
      <c r="R2741" s="10">
        <f t="shared" si="722"/>
        <v>0.56038074302050633</v>
      </c>
      <c r="S2741" s="10">
        <f>_xlfn.PERCENTILE.INC($R$1519:R2741,0.75)</f>
        <v>0.78735212623580741</v>
      </c>
      <c r="T2741" s="10">
        <f t="shared" si="723"/>
        <v>0.78735212623580741</v>
      </c>
      <c r="U2741" s="11">
        <f t="shared" si="740"/>
        <v>0.56038074302050633</v>
      </c>
      <c r="V2741" s="10">
        <f t="shared" si="724"/>
        <v>0.60052780753431056</v>
      </c>
      <c r="W2741" s="10">
        <f t="shared" si="725"/>
        <v>0.56349215346247439</v>
      </c>
      <c r="X2741" s="10">
        <f t="shared" si="741"/>
        <v>0.70047592877563303</v>
      </c>
      <c r="Y2741" s="10">
        <f>_xlfn.PERCENTILE.INC($X$1519:X2741,0.75)</f>
        <v>0.98419015779475916</v>
      </c>
      <c r="Z2741" s="10">
        <f t="shared" si="742"/>
        <v>0.98419015779475916</v>
      </c>
      <c r="AA2741" s="10">
        <f t="shared" si="743"/>
        <v>0.71082061804443641</v>
      </c>
      <c r="AB2741" s="10">
        <f t="shared" si="744"/>
        <v>0.33839270748160699</v>
      </c>
      <c r="AC2741" s="10">
        <f t="shared" si="745"/>
        <v>0.24053651347380606</v>
      </c>
      <c r="AD2741" s="13">
        <f t="shared" si="746"/>
        <v>338392.70748160698</v>
      </c>
      <c r="AE2741" s="13">
        <f t="shared" si="726"/>
        <v>240536.51347380606</v>
      </c>
      <c r="AF2741" s="13"/>
      <c r="AG2741" s="2">
        <f t="shared" si="721"/>
        <v>38744</v>
      </c>
      <c r="AH2741" s="3">
        <f t="shared" si="727"/>
        <v>2375.1807537191798</v>
      </c>
      <c r="AI2741" s="3">
        <f t="shared" si="728"/>
        <v>1688.3274513259175</v>
      </c>
      <c r="AJ2741" s="3">
        <f t="shared" si="747"/>
        <v>459311.99918166822</v>
      </c>
      <c r="AK2741" s="3">
        <f t="shared" si="748"/>
        <v>353753.03022675792</v>
      </c>
    </row>
    <row r="2742" spans="2:37" x14ac:dyDescent="0.2">
      <c r="B2742" s="5">
        <v>38747</v>
      </c>
      <c r="C2742" s="1">
        <v>291.69</v>
      </c>
      <c r="D2742" s="1">
        <f t="shared" si="718"/>
        <v>5</v>
      </c>
      <c r="E2742" s="1" t="b">
        <f t="shared" si="719"/>
        <v>1</v>
      </c>
      <c r="F2742" s="6">
        <f t="shared" si="720"/>
        <v>6.4870087298574131E-3</v>
      </c>
      <c r="G2742" s="8">
        <f t="shared" si="729"/>
        <v>1.0551894314288874E-3</v>
      </c>
      <c r="H2742" s="8">
        <f t="shared" si="730"/>
        <v>1.1010469087856896E-3</v>
      </c>
      <c r="I2742" s="8">
        <f t="shared" si="731"/>
        <v>1.3308750132918995E-3</v>
      </c>
      <c r="J2742" s="6">
        <f t="shared" si="732"/>
        <v>1.7363722176656721E-3</v>
      </c>
      <c r="K2742" s="6">
        <f t="shared" si="733"/>
        <v>1.4097421790856433E-3</v>
      </c>
      <c r="L2742" s="6">
        <f t="shared" si="734"/>
        <v>9.5816325726093049E-4</v>
      </c>
      <c r="M2742" s="9">
        <f t="shared" si="735"/>
        <v>0.60769771636144532</v>
      </c>
      <c r="N2742" s="9">
        <f t="shared" si="736"/>
        <v>0.78102714462287492</v>
      </c>
      <c r="O2742" s="9">
        <f t="shared" si="737"/>
        <v>1</v>
      </c>
      <c r="P2742" s="9">
        <f t="shared" si="738"/>
        <v>0.79624162032810675</v>
      </c>
      <c r="Q2742" s="10">
        <f t="shared" si="739"/>
        <v>0.14305191335742298</v>
      </c>
      <c r="R2742" s="10">
        <f t="shared" si="722"/>
        <v>0.55923753917303887</v>
      </c>
      <c r="S2742" s="10">
        <f>_xlfn.PERCENTILE.INC($R$1519:R2742,0.75)</f>
        <v>0.78724125661303268</v>
      </c>
      <c r="T2742" s="10">
        <f t="shared" si="723"/>
        <v>0.78724125661303268</v>
      </c>
      <c r="U2742" s="11">
        <f t="shared" si="740"/>
        <v>0.55923753917303887</v>
      </c>
      <c r="V2742" s="10">
        <f t="shared" si="724"/>
        <v>0.76827838860848585</v>
      </c>
      <c r="W2742" s="10">
        <f t="shared" si="725"/>
        <v>0.56038074302050633</v>
      </c>
      <c r="X2742" s="10">
        <f t="shared" si="741"/>
        <v>0.69904692396629864</v>
      </c>
      <c r="Y2742" s="10">
        <f>_xlfn.PERCENTILE.INC($X$1519:X2742,0.75)</f>
        <v>0.98405157076629091</v>
      </c>
      <c r="Z2742" s="10">
        <f t="shared" si="742"/>
        <v>0.98405157076629091</v>
      </c>
      <c r="AA2742" s="10">
        <f t="shared" si="743"/>
        <v>0.69904692396629864</v>
      </c>
      <c r="AB2742" s="10">
        <f t="shared" si="744"/>
        <v>0.43052841425502059</v>
      </c>
      <c r="AC2742" s="10">
        <f t="shared" si="745"/>
        <v>0.30095956366506049</v>
      </c>
      <c r="AD2742" s="13">
        <f t="shared" si="746"/>
        <v>430528.41425502056</v>
      </c>
      <c r="AE2742" s="13">
        <f t="shared" si="726"/>
        <v>300959.5636650605</v>
      </c>
      <c r="AF2742" s="13"/>
      <c r="AG2742" s="2">
        <f t="shared" si="721"/>
        <v>38747</v>
      </c>
      <c r="AH2742" s="3">
        <f t="shared" si="727"/>
        <v>2195.1564475532705</v>
      </c>
      <c r="AI2742" s="3">
        <f t="shared" si="728"/>
        <v>1560.3624627540451</v>
      </c>
      <c r="AJ2742" s="3">
        <f t="shared" si="747"/>
        <v>461507.15562922147</v>
      </c>
      <c r="AK2742" s="3">
        <f t="shared" si="748"/>
        <v>355313.39268951199</v>
      </c>
    </row>
    <row r="2743" spans="2:37" x14ac:dyDescent="0.2">
      <c r="B2743" s="5">
        <v>38748</v>
      </c>
      <c r="C2743" s="1">
        <v>290.54000000000002</v>
      </c>
      <c r="D2743" s="1">
        <f t="shared" si="718"/>
        <v>5</v>
      </c>
      <c r="E2743" s="1" t="b">
        <f t="shared" si="719"/>
        <v>0</v>
      </c>
      <c r="F2743" s="6">
        <f t="shared" si="720"/>
        <v>-3.942541739517913E-3</v>
      </c>
      <c r="G2743" s="8">
        <f t="shared" si="729"/>
        <v>1.0412430803559715E-3</v>
      </c>
      <c r="H2743" s="8">
        <f t="shared" si="730"/>
        <v>1.0178284633035632E-3</v>
      </c>
      <c r="I2743" s="8">
        <f t="shared" si="731"/>
        <v>1.2999956961505363E-3</v>
      </c>
      <c r="J2743" s="6">
        <f t="shared" si="732"/>
        <v>1.7362652236377566E-3</v>
      </c>
      <c r="K2743" s="6">
        <f t="shared" si="733"/>
        <v>1.4097306485858939E-3</v>
      </c>
      <c r="L2743" s="6">
        <f t="shared" si="734"/>
        <v>9.5848409326180399E-4</v>
      </c>
      <c r="M2743" s="9">
        <f t="shared" si="735"/>
        <v>0.59970277937975325</v>
      </c>
      <c r="N2743" s="9">
        <f t="shared" si="736"/>
        <v>0.72200208197541194</v>
      </c>
      <c r="O2743" s="9">
        <f t="shared" si="737"/>
        <v>1</v>
      </c>
      <c r="P2743" s="9">
        <f t="shared" si="738"/>
        <v>0.77390162045172184</v>
      </c>
      <c r="Q2743" s="10">
        <f t="shared" si="739"/>
        <v>0.14203463664445348</v>
      </c>
      <c r="R2743" s="10">
        <f t="shared" si="722"/>
        <v>0.56324289546541417</v>
      </c>
      <c r="S2743" s="10">
        <f>_xlfn.PERCENTILE.INC($R$1519:R2743,0.75)</f>
        <v>0.78713038699025806</v>
      </c>
      <c r="T2743" s="10">
        <f t="shared" si="723"/>
        <v>0.78713038699025806</v>
      </c>
      <c r="U2743" s="11">
        <f t="shared" si="740"/>
        <v>0.56324289546541417</v>
      </c>
      <c r="V2743" s="10">
        <f t="shared" si="724"/>
        <v>0.76827838860848585</v>
      </c>
      <c r="W2743" s="10">
        <f t="shared" si="725"/>
        <v>0.56038074302050633</v>
      </c>
      <c r="X2743" s="10">
        <f t="shared" si="741"/>
        <v>0.7040536193317678</v>
      </c>
      <c r="Y2743" s="10">
        <f>_xlfn.PERCENTILE.INC($X$1519:X2743,0.75)</f>
        <v>0.98391298373782254</v>
      </c>
      <c r="Z2743" s="10">
        <f t="shared" si="742"/>
        <v>0.98391298373782254</v>
      </c>
      <c r="AA2743" s="10">
        <f t="shared" si="743"/>
        <v>0.69904692396629864</v>
      </c>
      <c r="AB2743" s="10">
        <f t="shared" si="744"/>
        <v>0.43052841425502059</v>
      </c>
      <c r="AC2743" s="10">
        <f t="shared" si="745"/>
        <v>0.30095956366506049</v>
      </c>
      <c r="AD2743" s="13">
        <f t="shared" si="746"/>
        <v>430528.41425502056</v>
      </c>
      <c r="AE2743" s="13">
        <f t="shared" si="726"/>
        <v>300959.5636650605</v>
      </c>
      <c r="AF2743" s="13"/>
      <c r="AG2743" s="2">
        <f t="shared" si="721"/>
        <v>38748</v>
      </c>
      <c r="AH2743" s="3">
        <f t="shared" si="727"/>
        <v>-1697.3762432488775</v>
      </c>
      <c r="AI2743" s="3">
        <f t="shared" si="728"/>
        <v>-1186.5456416565996</v>
      </c>
      <c r="AJ2743" s="3">
        <f t="shared" si="747"/>
        <v>459809.77938597259</v>
      </c>
      <c r="AK2743" s="3">
        <f t="shared" si="748"/>
        <v>354126.84704785538</v>
      </c>
    </row>
    <row r="2744" spans="2:37" x14ac:dyDescent="0.2">
      <c r="B2744" s="5">
        <v>38749</v>
      </c>
      <c r="C2744" s="1">
        <v>290.91000000000003</v>
      </c>
      <c r="D2744" s="1">
        <f t="shared" si="718"/>
        <v>5</v>
      </c>
      <c r="E2744" s="1" t="b">
        <f t="shared" si="719"/>
        <v>0</v>
      </c>
      <c r="F2744" s="6">
        <f t="shared" si="720"/>
        <v>1.2734907413780583E-3</v>
      </c>
      <c r="G2744" s="8">
        <f t="shared" si="729"/>
        <v>1.0555619277549224E-3</v>
      </c>
      <c r="H2744" s="8">
        <f t="shared" si="730"/>
        <v>1.0506227880847732E-3</v>
      </c>
      <c r="I2744" s="8">
        <f t="shared" si="731"/>
        <v>1.2918257001592901E-3</v>
      </c>
      <c r="J2744" s="6">
        <f t="shared" si="732"/>
        <v>1.7361818688735463E-3</v>
      </c>
      <c r="K2744" s="6">
        <f t="shared" si="733"/>
        <v>1.4097381119630398E-3</v>
      </c>
      <c r="L2744" s="6">
        <f t="shared" si="734"/>
        <v>9.5880153606180249E-4</v>
      </c>
      <c r="M2744" s="9">
        <f t="shared" si="735"/>
        <v>0.60797889131268401</v>
      </c>
      <c r="N2744" s="9">
        <f t="shared" si="736"/>
        <v>0.74526096667826924</v>
      </c>
      <c r="O2744" s="9">
        <f t="shared" si="737"/>
        <v>1</v>
      </c>
      <c r="P2744" s="9">
        <f t="shared" si="738"/>
        <v>0.78441328599698446</v>
      </c>
      <c r="Q2744" s="10">
        <f t="shared" si="739"/>
        <v>0.14203557543597328</v>
      </c>
      <c r="R2744" s="10">
        <f t="shared" si="722"/>
        <v>0.56323917268221546</v>
      </c>
      <c r="S2744" s="10">
        <f>_xlfn.PERCENTILE.INC($R$1519:R2744,0.75)</f>
        <v>0.78671618028191492</v>
      </c>
      <c r="T2744" s="10">
        <f t="shared" si="723"/>
        <v>0.78671618028191492</v>
      </c>
      <c r="U2744" s="11">
        <f t="shared" si="740"/>
        <v>0.56323917268221546</v>
      </c>
      <c r="V2744" s="10">
        <f t="shared" si="724"/>
        <v>0.76827838860848585</v>
      </c>
      <c r="W2744" s="10">
        <f t="shared" si="725"/>
        <v>0.56038074302050633</v>
      </c>
      <c r="X2744" s="10">
        <f t="shared" si="741"/>
        <v>0.70404896585276944</v>
      </c>
      <c r="Y2744" s="10">
        <f>_xlfn.PERCENTILE.INC($X$1519:X2744,0.75)</f>
        <v>0.98339522535239354</v>
      </c>
      <c r="Z2744" s="10">
        <f t="shared" si="742"/>
        <v>0.98339522535239354</v>
      </c>
      <c r="AA2744" s="10">
        <f t="shared" si="743"/>
        <v>0.69904692396629864</v>
      </c>
      <c r="AB2744" s="10">
        <f t="shared" si="744"/>
        <v>0.43052841425502059</v>
      </c>
      <c r="AC2744" s="10">
        <f t="shared" si="745"/>
        <v>0.30095956366506049</v>
      </c>
      <c r="AD2744" s="13">
        <f t="shared" si="746"/>
        <v>430528.41425502056</v>
      </c>
      <c r="AE2744" s="13">
        <f t="shared" si="726"/>
        <v>300959.5636650605</v>
      </c>
      <c r="AF2744" s="13"/>
      <c r="AG2744" s="2">
        <f t="shared" si="721"/>
        <v>38749</v>
      </c>
      <c r="AH2744" s="3">
        <f t="shared" si="727"/>
        <v>548.27394945394587</v>
      </c>
      <c r="AI2744" s="3">
        <f t="shared" si="728"/>
        <v>383.26921785663484</v>
      </c>
      <c r="AJ2744" s="3">
        <f t="shared" si="747"/>
        <v>460358.05333542655</v>
      </c>
      <c r="AK2744" s="3">
        <f t="shared" si="748"/>
        <v>354510.11626571201</v>
      </c>
    </row>
    <row r="2745" spans="2:37" x14ac:dyDescent="0.2">
      <c r="B2745" s="5">
        <v>38750</v>
      </c>
      <c r="C2745" s="1">
        <v>290.45</v>
      </c>
      <c r="D2745" s="1">
        <f t="shared" si="718"/>
        <v>5</v>
      </c>
      <c r="E2745" s="1" t="b">
        <f t="shared" si="719"/>
        <v>0</v>
      </c>
      <c r="F2745" s="6">
        <f t="shared" si="720"/>
        <v>-1.5812450586093485E-3</v>
      </c>
      <c r="G2745" s="8">
        <f t="shared" si="729"/>
        <v>9.9156947010594233E-4</v>
      </c>
      <c r="H2745" s="8">
        <f t="shared" si="730"/>
        <v>1.0523233722856866E-3</v>
      </c>
      <c r="I2745" s="8">
        <f t="shared" si="731"/>
        <v>1.2715851965759985E-3</v>
      </c>
      <c r="J2745" s="6">
        <f t="shared" si="732"/>
        <v>1.7360914003057963E-3</v>
      </c>
      <c r="K2745" s="6">
        <f t="shared" si="733"/>
        <v>1.4097494666612052E-3</v>
      </c>
      <c r="L2745" s="6">
        <f t="shared" si="734"/>
        <v>9.5911223226386377E-4</v>
      </c>
      <c r="M2745" s="9">
        <f t="shared" si="735"/>
        <v>0.57115049929472994</v>
      </c>
      <c r="N2745" s="9">
        <f t="shared" si="736"/>
        <v>0.7464612664674154</v>
      </c>
      <c r="O2745" s="9">
        <f t="shared" si="737"/>
        <v>1</v>
      </c>
      <c r="P2745" s="9">
        <f t="shared" si="738"/>
        <v>0.77253725525404848</v>
      </c>
      <c r="Q2745" s="10">
        <f t="shared" si="739"/>
        <v>0.1419377234565721</v>
      </c>
      <c r="R2745" s="10">
        <f t="shared" si="722"/>
        <v>0.56362747021567638</v>
      </c>
      <c r="S2745" s="10">
        <f>_xlfn.PERCENTILE.INC($R$1519:R2745,0.75)</f>
        <v>0.78630197357357168</v>
      </c>
      <c r="T2745" s="10">
        <f t="shared" si="723"/>
        <v>0.78630197357357168</v>
      </c>
      <c r="U2745" s="11">
        <f t="shared" si="740"/>
        <v>0.56362747021567638</v>
      </c>
      <c r="V2745" s="10">
        <f t="shared" si="724"/>
        <v>0.76827838860848585</v>
      </c>
      <c r="W2745" s="10">
        <f t="shared" si="725"/>
        <v>0.56038074302050633</v>
      </c>
      <c r="X2745" s="10">
        <f t="shared" si="741"/>
        <v>0.70453433776959551</v>
      </c>
      <c r="Y2745" s="10">
        <f>_xlfn.PERCENTILE.INC($X$1519:X2745,0.75)</f>
        <v>0.98287746696696465</v>
      </c>
      <c r="Z2745" s="10">
        <f t="shared" si="742"/>
        <v>0.98287746696696465</v>
      </c>
      <c r="AA2745" s="10">
        <f t="shared" si="743"/>
        <v>0.69904692396629864</v>
      </c>
      <c r="AB2745" s="10">
        <f t="shared" si="744"/>
        <v>0.43052841425502059</v>
      </c>
      <c r="AC2745" s="10">
        <f t="shared" si="745"/>
        <v>0.30095956366506049</v>
      </c>
      <c r="AD2745" s="13">
        <f t="shared" si="746"/>
        <v>430528.41425502056</v>
      </c>
      <c r="AE2745" s="13">
        <f t="shared" si="726"/>
        <v>300959.5636650605</v>
      </c>
      <c r="AF2745" s="13"/>
      <c r="AG2745" s="2">
        <f t="shared" si="721"/>
        <v>38750</v>
      </c>
      <c r="AH2745" s="3">
        <f t="shared" si="727"/>
        <v>-680.77092763166991</v>
      </c>
      <c r="AI2745" s="3">
        <f t="shared" si="728"/>
        <v>-475.89082288660256</v>
      </c>
      <c r="AJ2745" s="3">
        <f t="shared" si="747"/>
        <v>459677.2824077949</v>
      </c>
      <c r="AK2745" s="3">
        <f t="shared" si="748"/>
        <v>354034.22544282541</v>
      </c>
    </row>
    <row r="2746" spans="2:37" x14ac:dyDescent="0.2">
      <c r="B2746" s="5">
        <v>38751</v>
      </c>
      <c r="C2746" s="1">
        <v>289.62</v>
      </c>
      <c r="D2746" s="1">
        <f t="shared" si="718"/>
        <v>5</v>
      </c>
      <c r="E2746" s="1" t="b">
        <f t="shared" si="719"/>
        <v>0</v>
      </c>
      <c r="F2746" s="6">
        <f t="shared" si="720"/>
        <v>-2.8576347047684081E-3</v>
      </c>
      <c r="G2746" s="8">
        <f t="shared" si="729"/>
        <v>9.4524031421112508E-4</v>
      </c>
      <c r="H2746" s="8">
        <f t="shared" si="730"/>
        <v>9.7811055923348864E-4</v>
      </c>
      <c r="I2746" s="8">
        <f t="shared" si="731"/>
        <v>1.2332031603137213E-3</v>
      </c>
      <c r="J2746" s="6">
        <f t="shared" si="732"/>
        <v>1.7360241029260597E-3</v>
      </c>
      <c r="K2746" s="6">
        <f t="shared" si="733"/>
        <v>1.4097422041733567E-3</v>
      </c>
      <c r="L2746" s="6">
        <f t="shared" si="734"/>
        <v>9.5939532756240085E-4</v>
      </c>
      <c r="M2746" s="9">
        <f t="shared" si="735"/>
        <v>0.54448570882047509</v>
      </c>
      <c r="N2746" s="9">
        <f t="shared" si="736"/>
        <v>0.69382228632860732</v>
      </c>
      <c r="O2746" s="9">
        <f t="shared" si="737"/>
        <v>1</v>
      </c>
      <c r="P2746" s="9">
        <f t="shared" si="738"/>
        <v>0.74610266504969414</v>
      </c>
      <c r="Q2746" s="10">
        <f t="shared" si="739"/>
        <v>0.14171789372255988</v>
      </c>
      <c r="R2746" s="10">
        <f t="shared" si="722"/>
        <v>0.56450175696666394</v>
      </c>
      <c r="S2746" s="10">
        <f>_xlfn.PERCENTILE.INC($R$1519:R2746,0.75)</f>
        <v>0.78588776686522843</v>
      </c>
      <c r="T2746" s="10">
        <f t="shared" si="723"/>
        <v>0.78588776686522843</v>
      </c>
      <c r="U2746" s="11">
        <f t="shared" si="740"/>
        <v>0.56450175696666394</v>
      </c>
      <c r="V2746" s="10">
        <f t="shared" si="724"/>
        <v>0.76827838860848585</v>
      </c>
      <c r="W2746" s="10">
        <f t="shared" si="725"/>
        <v>0.56038074302050633</v>
      </c>
      <c r="X2746" s="10">
        <f t="shared" si="741"/>
        <v>0.70562719620832992</v>
      </c>
      <c r="Y2746" s="10">
        <f>_xlfn.PERCENTILE.INC($X$1519:X2746,0.75)</f>
        <v>0.98235970858153565</v>
      </c>
      <c r="Z2746" s="10">
        <f t="shared" si="742"/>
        <v>0.98235970858153565</v>
      </c>
      <c r="AA2746" s="10">
        <f t="shared" si="743"/>
        <v>0.69904692396629864</v>
      </c>
      <c r="AB2746" s="10">
        <f t="shared" si="744"/>
        <v>0.43052841425502059</v>
      </c>
      <c r="AC2746" s="10">
        <f t="shared" si="745"/>
        <v>0.30095956366506049</v>
      </c>
      <c r="AD2746" s="13">
        <f t="shared" si="746"/>
        <v>430528.41425502056</v>
      </c>
      <c r="AE2746" s="13">
        <f t="shared" si="726"/>
        <v>300959.5636650605</v>
      </c>
      <c r="AF2746" s="13"/>
      <c r="AG2746" s="2">
        <f t="shared" si="721"/>
        <v>38751</v>
      </c>
      <c r="AH2746" s="3">
        <f t="shared" si="727"/>
        <v>-1230.2929379640566</v>
      </c>
      <c r="AI2746" s="3">
        <f t="shared" si="728"/>
        <v>-860.03249386123412</v>
      </c>
      <c r="AJ2746" s="3">
        <f t="shared" si="747"/>
        <v>458446.98946983082</v>
      </c>
      <c r="AK2746" s="3">
        <f t="shared" si="748"/>
        <v>353174.19294896419</v>
      </c>
    </row>
    <row r="2747" spans="2:37" x14ac:dyDescent="0.2">
      <c r="B2747" s="5">
        <v>38754</v>
      </c>
      <c r="C2747" s="1">
        <v>295.14</v>
      </c>
      <c r="D2747" s="1">
        <f t="shared" si="718"/>
        <v>6</v>
      </c>
      <c r="E2747" s="1" t="b">
        <f t="shared" si="719"/>
        <v>1</v>
      </c>
      <c r="F2747" s="6">
        <f t="shared" si="720"/>
        <v>1.9059457219805287E-2</v>
      </c>
      <c r="G2747" s="8">
        <f t="shared" si="729"/>
        <v>1.4268862645359876E-3</v>
      </c>
      <c r="H2747" s="8">
        <f t="shared" si="730"/>
        <v>1.2415316373210769E-3</v>
      </c>
      <c r="I2747" s="8">
        <f t="shared" si="731"/>
        <v>1.3188759209983795E-3</v>
      </c>
      <c r="J2747" s="6">
        <f t="shared" si="732"/>
        <v>1.736059751605578E-3</v>
      </c>
      <c r="K2747" s="6">
        <f t="shared" si="733"/>
        <v>1.4098200041804726E-3</v>
      </c>
      <c r="L2747" s="6">
        <f t="shared" si="734"/>
        <v>9.5974198507884278E-4</v>
      </c>
      <c r="M2747" s="9">
        <f t="shared" si="735"/>
        <v>0.82191080302181174</v>
      </c>
      <c r="N2747" s="9">
        <f t="shared" si="736"/>
        <v>0.88063131012442852</v>
      </c>
      <c r="O2747" s="9">
        <f t="shared" si="737"/>
        <v>1</v>
      </c>
      <c r="P2747" s="9">
        <f t="shared" si="738"/>
        <v>0.90084737104874668</v>
      </c>
      <c r="Q2747" s="10">
        <f t="shared" si="739"/>
        <v>0.14656118064060208</v>
      </c>
      <c r="R2747" s="10">
        <f t="shared" si="722"/>
        <v>0.54584713121393535</v>
      </c>
      <c r="S2747" s="10">
        <f>_xlfn.PERCENTILE.INC($R$1519:R2747,0.75)</f>
        <v>0.7854735601568853</v>
      </c>
      <c r="T2747" s="10">
        <f t="shared" si="723"/>
        <v>0.7854735601568853</v>
      </c>
      <c r="U2747" s="11">
        <f t="shared" si="740"/>
        <v>0.54584713121393535</v>
      </c>
      <c r="V2747" s="10">
        <f t="shared" si="724"/>
        <v>0.74610266504969414</v>
      </c>
      <c r="W2747" s="10">
        <f t="shared" si="725"/>
        <v>0.56450175696666394</v>
      </c>
      <c r="X2747" s="10">
        <f t="shared" si="741"/>
        <v>0.68230891401741911</v>
      </c>
      <c r="Y2747" s="10">
        <f>_xlfn.PERCENTILE.INC($X$1519:X2747,0.75)</f>
        <v>0.98184195019610665</v>
      </c>
      <c r="Z2747" s="10">
        <f t="shared" si="742"/>
        <v>0.98184195019610665</v>
      </c>
      <c r="AA2747" s="10">
        <f t="shared" si="743"/>
        <v>0.68230891401741911</v>
      </c>
      <c r="AB2747" s="10">
        <f t="shared" si="744"/>
        <v>0.42117626529806268</v>
      </c>
      <c r="AC2747" s="10">
        <f t="shared" si="745"/>
        <v>0.28737232018543357</v>
      </c>
      <c r="AD2747" s="13">
        <f t="shared" si="746"/>
        <v>421176.2652980627</v>
      </c>
      <c r="AE2747" s="13">
        <f t="shared" si="726"/>
        <v>287372.32018543355</v>
      </c>
      <c r="AF2747" s="13"/>
      <c r="AG2747" s="2">
        <f t="shared" si="721"/>
        <v>38754</v>
      </c>
      <c r="AH2747" s="3">
        <f t="shared" si="727"/>
        <v>8205.6378934041732</v>
      </c>
      <c r="AI2747" s="3">
        <f t="shared" si="728"/>
        <v>5736.125928565486</v>
      </c>
      <c r="AJ2747" s="3">
        <f t="shared" si="747"/>
        <v>466652.62736323499</v>
      </c>
      <c r="AK2747" s="3">
        <f t="shared" si="748"/>
        <v>358910.3188775297</v>
      </c>
    </row>
    <row r="2748" spans="2:37" x14ac:dyDescent="0.2">
      <c r="B2748" s="5">
        <v>38755</v>
      </c>
      <c r="C2748" s="1">
        <v>294.31</v>
      </c>
      <c r="D2748" s="1">
        <f t="shared" si="718"/>
        <v>6</v>
      </c>
      <c r="E2748" s="1" t="b">
        <f t="shared" si="719"/>
        <v>0</v>
      </c>
      <c r="F2748" s="6">
        <f t="shared" si="720"/>
        <v>-2.8122247069186646E-3</v>
      </c>
      <c r="G2748" s="8">
        <f t="shared" si="729"/>
        <v>1.3019583583754148E-3</v>
      </c>
      <c r="H2748" s="8">
        <f t="shared" si="730"/>
        <v>1.3003197621442215E-3</v>
      </c>
      <c r="I2748" s="8">
        <f t="shared" si="731"/>
        <v>1.2852217205515817E-3</v>
      </c>
      <c r="J2748" s="6">
        <f t="shared" si="732"/>
        <v>1.736085556071852E-3</v>
      </c>
      <c r="K2748" s="6">
        <f t="shared" si="733"/>
        <v>1.4099527734283235E-3</v>
      </c>
      <c r="L2748" s="6">
        <f t="shared" si="734"/>
        <v>9.6006429358266767E-4</v>
      </c>
      <c r="M2748" s="9">
        <f t="shared" si="735"/>
        <v>0.74993905330408162</v>
      </c>
      <c r="N2748" s="9">
        <f t="shared" si="736"/>
        <v>0.92224348690947466</v>
      </c>
      <c r="O2748" s="9">
        <f t="shared" si="737"/>
        <v>1</v>
      </c>
      <c r="P2748" s="9">
        <f t="shared" si="738"/>
        <v>0.89072751340451883</v>
      </c>
      <c r="Q2748" s="10">
        <f t="shared" si="739"/>
        <v>0.14400604031174732</v>
      </c>
      <c r="R2748" s="10">
        <f t="shared" si="722"/>
        <v>0.55553225286115993</v>
      </c>
      <c r="S2748" s="10">
        <f>_xlfn.PERCENTILE.INC($R$1519:R2748,0.75)</f>
        <v>0.78538730624593101</v>
      </c>
      <c r="T2748" s="10">
        <f t="shared" si="723"/>
        <v>0.78538730624593101</v>
      </c>
      <c r="U2748" s="11">
        <f t="shared" si="740"/>
        <v>0.55553225286115993</v>
      </c>
      <c r="V2748" s="10">
        <f t="shared" si="724"/>
        <v>0.74610266504969414</v>
      </c>
      <c r="W2748" s="10">
        <f t="shared" si="725"/>
        <v>0.56450175696666394</v>
      </c>
      <c r="X2748" s="10">
        <f t="shared" si="741"/>
        <v>0.69441531607644991</v>
      </c>
      <c r="Y2748" s="10">
        <f>_xlfn.PERCENTILE.INC($X$1519:X2748,0.75)</f>
        <v>0.98173413280741373</v>
      </c>
      <c r="Z2748" s="10">
        <f t="shared" si="742"/>
        <v>0.98173413280741373</v>
      </c>
      <c r="AA2748" s="10">
        <f t="shared" si="743"/>
        <v>0.68230891401741911</v>
      </c>
      <c r="AB2748" s="10">
        <f t="shared" si="744"/>
        <v>0.42117626529806268</v>
      </c>
      <c r="AC2748" s="10">
        <f t="shared" si="745"/>
        <v>0.28737232018543357</v>
      </c>
      <c r="AD2748" s="13">
        <f t="shared" si="746"/>
        <v>421176.2652980627</v>
      </c>
      <c r="AE2748" s="13">
        <f t="shared" si="726"/>
        <v>287372.32018543355</v>
      </c>
      <c r="AF2748" s="13"/>
      <c r="AG2748" s="2">
        <f t="shared" si="721"/>
        <v>38755</v>
      </c>
      <c r="AH2748" s="3">
        <f t="shared" si="727"/>
        <v>-1184.442299238942</v>
      </c>
      <c r="AI2748" s="3">
        <f t="shared" si="728"/>
        <v>-808.15553891001753</v>
      </c>
      <c r="AJ2748" s="3">
        <f t="shared" si="747"/>
        <v>465468.18506399606</v>
      </c>
      <c r="AK2748" s="3">
        <f t="shared" si="748"/>
        <v>358102.16333861969</v>
      </c>
    </row>
    <row r="2749" spans="2:37" x14ac:dyDescent="0.2">
      <c r="B2749" s="5">
        <v>38756</v>
      </c>
      <c r="C2749" s="1">
        <v>293.79000000000002</v>
      </c>
      <c r="D2749" s="1">
        <f t="shared" si="718"/>
        <v>6</v>
      </c>
      <c r="E2749" s="1" t="b">
        <f t="shared" si="719"/>
        <v>0</v>
      </c>
      <c r="F2749" s="6">
        <f t="shared" si="720"/>
        <v>-1.7668444837075636E-3</v>
      </c>
      <c r="G2749" s="8">
        <f t="shared" si="729"/>
        <v>1.1477019386049536E-3</v>
      </c>
      <c r="H2749" s="8">
        <f t="shared" si="730"/>
        <v>1.3515573608310198E-3</v>
      </c>
      <c r="I2749" s="8">
        <f t="shared" si="731"/>
        <v>1.2802696542873629E-3</v>
      </c>
      <c r="J2749" s="6">
        <f t="shared" si="732"/>
        <v>1.736013248476513E-3</v>
      </c>
      <c r="K2749" s="6">
        <f t="shared" si="733"/>
        <v>1.4100908397004226E-3</v>
      </c>
      <c r="L2749" s="6">
        <f t="shared" si="734"/>
        <v>9.6037157502953507E-4</v>
      </c>
      <c r="M2749" s="9">
        <f t="shared" si="735"/>
        <v>0.66111358286703836</v>
      </c>
      <c r="N2749" s="9">
        <f t="shared" si="736"/>
        <v>0.95848956874165747</v>
      </c>
      <c r="O2749" s="9">
        <f t="shared" si="737"/>
        <v>1</v>
      </c>
      <c r="P2749" s="9">
        <f t="shared" si="738"/>
        <v>0.87320105053623198</v>
      </c>
      <c r="Q2749" s="10">
        <f t="shared" si="739"/>
        <v>0.14406886490261797</v>
      </c>
      <c r="R2749" s="10">
        <f t="shared" si="722"/>
        <v>0.55529000005709261</v>
      </c>
      <c r="S2749" s="10">
        <f>_xlfn.PERCENTILE.INC($R$1519:R2749,0.75)</f>
        <v>0.7853010523349766</v>
      </c>
      <c r="T2749" s="10">
        <f t="shared" si="723"/>
        <v>0.7853010523349766</v>
      </c>
      <c r="U2749" s="11">
        <f t="shared" si="740"/>
        <v>0.55529000005709261</v>
      </c>
      <c r="V2749" s="10">
        <f t="shared" si="724"/>
        <v>0.74610266504969414</v>
      </c>
      <c r="W2749" s="10">
        <f t="shared" si="725"/>
        <v>0.56450175696666394</v>
      </c>
      <c r="X2749" s="10">
        <f t="shared" si="741"/>
        <v>0.69411250007136582</v>
      </c>
      <c r="Y2749" s="10">
        <f>_xlfn.PERCENTILE.INC($X$1519:X2749,0.75)</f>
        <v>0.98162631541872081</v>
      </c>
      <c r="Z2749" s="10">
        <f t="shared" si="742"/>
        <v>0.98162631541872081</v>
      </c>
      <c r="AA2749" s="10">
        <f t="shared" si="743"/>
        <v>0.68230891401741911</v>
      </c>
      <c r="AB2749" s="10">
        <f t="shared" si="744"/>
        <v>0.42117626529806268</v>
      </c>
      <c r="AC2749" s="10">
        <f t="shared" si="745"/>
        <v>0.28737232018543357</v>
      </c>
      <c r="AD2749" s="13">
        <f t="shared" si="746"/>
        <v>421176.2652980627</v>
      </c>
      <c r="AE2749" s="13">
        <f t="shared" si="726"/>
        <v>287372.32018543355</v>
      </c>
      <c r="AF2749" s="13"/>
      <c r="AG2749" s="2">
        <f t="shared" si="721"/>
        <v>38756</v>
      </c>
      <c r="AH2749" s="3">
        <f t="shared" si="727"/>
        <v>-744.15296101043543</v>
      </c>
      <c r="AI2749" s="3">
        <f t="shared" si="728"/>
        <v>-507.742198689877</v>
      </c>
      <c r="AJ2749" s="3">
        <f t="shared" si="747"/>
        <v>464724.0321029856</v>
      </c>
      <c r="AK2749" s="3">
        <f t="shared" si="748"/>
        <v>357594.42113992979</v>
      </c>
    </row>
    <row r="2750" spans="2:37" x14ac:dyDescent="0.2">
      <c r="B2750" s="5">
        <v>38757</v>
      </c>
      <c r="C2750" s="1">
        <v>296.26</v>
      </c>
      <c r="D2750" s="1">
        <f t="shared" si="718"/>
        <v>6</v>
      </c>
      <c r="E2750" s="1" t="b">
        <f t="shared" si="719"/>
        <v>0</v>
      </c>
      <c r="F2750" s="6">
        <f t="shared" si="720"/>
        <v>8.407365805507272E-3</v>
      </c>
      <c r="G2750" s="8">
        <f t="shared" si="729"/>
        <v>1.3200114415960471E-3</v>
      </c>
      <c r="H2750" s="8">
        <f t="shared" si="730"/>
        <v>1.3905684435640568E-3</v>
      </c>
      <c r="I2750" s="8">
        <f t="shared" si="731"/>
        <v>1.309700496859889E-3</v>
      </c>
      <c r="J2750" s="6">
        <f t="shared" si="732"/>
        <v>1.7359775365022798E-3</v>
      </c>
      <c r="K2750" s="6">
        <f t="shared" si="733"/>
        <v>1.4102568500148731E-3</v>
      </c>
      <c r="L2750" s="6">
        <f t="shared" si="734"/>
        <v>9.6068680362478313E-4</v>
      </c>
      <c r="M2750" s="9">
        <f t="shared" si="735"/>
        <v>0.76038509360879258</v>
      </c>
      <c r="N2750" s="9">
        <f t="shared" si="736"/>
        <v>0.98603913432463841</v>
      </c>
      <c r="O2750" s="9">
        <f t="shared" si="737"/>
        <v>1</v>
      </c>
      <c r="P2750" s="9">
        <f t="shared" si="738"/>
        <v>0.91547474264447704</v>
      </c>
      <c r="Q2750" s="10">
        <f t="shared" si="739"/>
        <v>0.14182254620368501</v>
      </c>
      <c r="R2750" s="10">
        <f t="shared" si="722"/>
        <v>0.56408520465500811</v>
      </c>
      <c r="S2750" s="10">
        <f>_xlfn.PERCENTILE.INC($R$1519:R2750,0.75)</f>
        <v>0.78521479842402231</v>
      </c>
      <c r="T2750" s="10">
        <f t="shared" si="723"/>
        <v>0.78521479842402231</v>
      </c>
      <c r="U2750" s="11">
        <f t="shared" si="740"/>
        <v>0.56408520465500811</v>
      </c>
      <c r="V2750" s="10">
        <f t="shared" si="724"/>
        <v>0.74610266504969414</v>
      </c>
      <c r="W2750" s="10">
        <f t="shared" si="725"/>
        <v>0.56450175696666394</v>
      </c>
      <c r="X2750" s="10">
        <f t="shared" si="741"/>
        <v>0.70510650581876022</v>
      </c>
      <c r="Y2750" s="10">
        <f>_xlfn.PERCENTILE.INC($X$1519:X2750,0.75)</f>
        <v>0.98151849803002789</v>
      </c>
      <c r="Z2750" s="10">
        <f t="shared" si="742"/>
        <v>0.98151849803002789</v>
      </c>
      <c r="AA2750" s="10">
        <f t="shared" si="743"/>
        <v>0.68230891401741911</v>
      </c>
      <c r="AB2750" s="10">
        <f t="shared" si="744"/>
        <v>0.42117626529806268</v>
      </c>
      <c r="AC2750" s="10">
        <f t="shared" si="745"/>
        <v>0.28737232018543357</v>
      </c>
      <c r="AD2750" s="13">
        <f t="shared" si="746"/>
        <v>421176.2652980627</v>
      </c>
      <c r="AE2750" s="13">
        <f t="shared" si="726"/>
        <v>287372.32018543355</v>
      </c>
      <c r="AF2750" s="13"/>
      <c r="AG2750" s="2">
        <f t="shared" si="721"/>
        <v>38757</v>
      </c>
      <c r="AH2750" s="3">
        <f t="shared" si="727"/>
        <v>3540.9829309581914</v>
      </c>
      <c r="AI2750" s="3">
        <f t="shared" si="728"/>
        <v>2416.044218176301</v>
      </c>
      <c r="AJ2750" s="3">
        <f t="shared" si="747"/>
        <v>468265.01503394381</v>
      </c>
      <c r="AK2750" s="3">
        <f t="shared" si="748"/>
        <v>360010.46535810607</v>
      </c>
    </row>
    <row r="2751" spans="2:37" x14ac:dyDescent="0.2">
      <c r="B2751" s="5">
        <v>38758</v>
      </c>
      <c r="C2751" s="1">
        <v>299</v>
      </c>
      <c r="D2751" s="1">
        <f t="shared" si="718"/>
        <v>6</v>
      </c>
      <c r="E2751" s="1" t="b">
        <f t="shared" si="719"/>
        <v>0</v>
      </c>
      <c r="F2751" s="6">
        <f t="shared" si="720"/>
        <v>9.2486329575374171E-3</v>
      </c>
      <c r="G2751" s="8">
        <f t="shared" si="729"/>
        <v>1.4826003101280061E-3</v>
      </c>
      <c r="H2751" s="8">
        <f t="shared" si="730"/>
        <v>1.4531439089265166E-3</v>
      </c>
      <c r="I2751" s="8">
        <f t="shared" si="731"/>
        <v>1.3515777697880697E-3</v>
      </c>
      <c r="J2751" s="6">
        <f t="shared" si="732"/>
        <v>1.7360333804745396E-3</v>
      </c>
      <c r="K2751" s="6">
        <f t="shared" si="733"/>
        <v>1.4104755712317032E-3</v>
      </c>
      <c r="L2751" s="6">
        <f t="shared" si="734"/>
        <v>9.6105496039180832E-4</v>
      </c>
      <c r="M2751" s="9">
        <f t="shared" si="735"/>
        <v>0.85401601536183691</v>
      </c>
      <c r="N2751" s="9">
        <f t="shared" si="736"/>
        <v>1</v>
      </c>
      <c r="O2751" s="9">
        <f t="shared" si="737"/>
        <v>1</v>
      </c>
      <c r="P2751" s="9">
        <f t="shared" si="738"/>
        <v>0.95133867178727893</v>
      </c>
      <c r="Q2751" s="10">
        <f t="shared" si="739"/>
        <v>0.14288004076667415</v>
      </c>
      <c r="R2751" s="10">
        <f t="shared" si="722"/>
        <v>0.55991025457951493</v>
      </c>
      <c r="S2751" s="10">
        <f>_xlfn.PERCENTILE.INC($R$1519:R2751,0.75)</f>
        <v>0.78512854451306802</v>
      </c>
      <c r="T2751" s="10">
        <f t="shared" si="723"/>
        <v>0.78512854451306802</v>
      </c>
      <c r="U2751" s="11">
        <f t="shared" si="740"/>
        <v>0.55991025457951493</v>
      </c>
      <c r="V2751" s="10">
        <f t="shared" si="724"/>
        <v>0.74610266504969414</v>
      </c>
      <c r="W2751" s="10">
        <f t="shared" si="725"/>
        <v>0.56450175696666394</v>
      </c>
      <c r="X2751" s="10">
        <f t="shared" si="741"/>
        <v>0.69988781822439372</v>
      </c>
      <c r="Y2751" s="10">
        <f>_xlfn.PERCENTILE.INC($X$1519:X2751,0.75)</f>
        <v>0.98141068064133496</v>
      </c>
      <c r="Z2751" s="10">
        <f t="shared" si="742"/>
        <v>0.98141068064133496</v>
      </c>
      <c r="AA2751" s="10">
        <f t="shared" si="743"/>
        <v>0.68230891401741911</v>
      </c>
      <c r="AB2751" s="10">
        <f t="shared" si="744"/>
        <v>0.42117626529806268</v>
      </c>
      <c r="AC2751" s="10">
        <f t="shared" si="745"/>
        <v>0.28737232018543357</v>
      </c>
      <c r="AD2751" s="13">
        <f t="shared" si="746"/>
        <v>421176.2652980627</v>
      </c>
      <c r="AE2751" s="13">
        <f t="shared" si="726"/>
        <v>287372.32018543355</v>
      </c>
      <c r="AF2751" s="13"/>
      <c r="AG2751" s="2">
        <f t="shared" si="721"/>
        <v>38758</v>
      </c>
      <c r="AH2751" s="3">
        <f t="shared" si="727"/>
        <v>3895.3046881681853</v>
      </c>
      <c r="AI2751" s="3">
        <f t="shared" si="728"/>
        <v>2657.8011115509958</v>
      </c>
      <c r="AJ2751" s="3">
        <f t="shared" si="747"/>
        <v>472160.31972211198</v>
      </c>
      <c r="AK2751" s="3">
        <f t="shared" si="748"/>
        <v>362668.26646965707</v>
      </c>
    </row>
    <row r="2752" spans="2:37" x14ac:dyDescent="0.2">
      <c r="B2752" s="5">
        <v>38761</v>
      </c>
      <c r="C2752" s="1">
        <v>298.12</v>
      </c>
      <c r="D2752" s="1">
        <f t="shared" si="718"/>
        <v>7</v>
      </c>
      <c r="E2752" s="1" t="b">
        <f t="shared" si="719"/>
        <v>1</v>
      </c>
      <c r="F2752" s="6">
        <f t="shared" si="720"/>
        <v>-2.9431438127089926E-3</v>
      </c>
      <c r="G2752" s="8">
        <f t="shared" si="729"/>
        <v>1.3387306785206797E-3</v>
      </c>
      <c r="H2752" s="8">
        <f t="shared" si="730"/>
        <v>1.3395188522768806E-3</v>
      </c>
      <c r="I2752" s="8">
        <f t="shared" si="731"/>
        <v>1.3359506291485321E-3</v>
      </c>
      <c r="J2752" s="6">
        <f t="shared" si="732"/>
        <v>1.7360257350495171E-3</v>
      </c>
      <c r="K2752" s="6">
        <f t="shared" si="733"/>
        <v>1.4106255297660403E-3</v>
      </c>
      <c r="L2752" s="6">
        <f t="shared" si="734"/>
        <v>9.6141653104193589E-4</v>
      </c>
      <c r="M2752" s="9">
        <f t="shared" si="735"/>
        <v>0.77114679321415402</v>
      </c>
      <c r="N2752" s="9">
        <f t="shared" si="736"/>
        <v>0.94959209514593634</v>
      </c>
      <c r="O2752" s="9">
        <f t="shared" si="737"/>
        <v>1</v>
      </c>
      <c r="P2752" s="9">
        <f t="shared" si="738"/>
        <v>0.90691296278669675</v>
      </c>
      <c r="Q2752" s="10">
        <f t="shared" si="739"/>
        <v>0.14094030651585973</v>
      </c>
      <c r="R2752" s="10">
        <f t="shared" si="722"/>
        <v>0.56761619140510211</v>
      </c>
      <c r="S2752" s="10">
        <f>_xlfn.PERCENTILE.INC($R$1519:R2752,0.75)</f>
        <v>0.78499011579375222</v>
      </c>
      <c r="T2752" s="10">
        <f t="shared" si="723"/>
        <v>0.78499011579375222</v>
      </c>
      <c r="U2752" s="11">
        <f t="shared" si="740"/>
        <v>0.56761619140510211</v>
      </c>
      <c r="V2752" s="10">
        <f t="shared" si="724"/>
        <v>0.95133867178727893</v>
      </c>
      <c r="W2752" s="10">
        <f t="shared" si="725"/>
        <v>0.55991025457951493</v>
      </c>
      <c r="X2752" s="10">
        <f t="shared" si="741"/>
        <v>0.70952023925637775</v>
      </c>
      <c r="Y2752" s="10">
        <f>_xlfn.PERCENTILE.INC($X$1519:X2752,0.75)</f>
        <v>0.98123764474219022</v>
      </c>
      <c r="Z2752" s="10">
        <f t="shared" si="742"/>
        <v>0.98123764474219022</v>
      </c>
      <c r="AA2752" s="10">
        <f t="shared" si="743"/>
        <v>0.70952023925637775</v>
      </c>
      <c r="AB2752" s="10">
        <f t="shared" si="744"/>
        <v>0.53266427791175297</v>
      </c>
      <c r="AC2752" s="10">
        <f t="shared" si="745"/>
        <v>0.37793608590727268</v>
      </c>
      <c r="AD2752" s="13">
        <f t="shared" si="746"/>
        <v>532664.27791175293</v>
      </c>
      <c r="AE2752" s="13">
        <f t="shared" si="726"/>
        <v>377936.0859072727</v>
      </c>
      <c r="AF2752" s="13"/>
      <c r="AG2752" s="2">
        <f t="shared" si="721"/>
        <v>38761</v>
      </c>
      <c r="AH2752" s="3">
        <f t="shared" si="727"/>
        <v>-1239.5823192718744</v>
      </c>
      <c r="AI2752" s="3">
        <f t="shared" si="728"/>
        <v>-845.77806609758625</v>
      </c>
      <c r="AJ2752" s="3">
        <f t="shared" si="747"/>
        <v>470920.73740284011</v>
      </c>
      <c r="AK2752" s="3">
        <f t="shared" si="748"/>
        <v>361822.48840355949</v>
      </c>
    </row>
    <row r="2753" spans="2:37" x14ac:dyDescent="0.2">
      <c r="B2753" s="5">
        <v>38762</v>
      </c>
      <c r="C2753" s="1">
        <v>301.7</v>
      </c>
      <c r="D2753" s="1">
        <f t="shared" si="718"/>
        <v>7</v>
      </c>
      <c r="E2753" s="1" t="b">
        <f t="shared" si="719"/>
        <v>0</v>
      </c>
      <c r="F2753" s="6">
        <f t="shared" si="720"/>
        <v>1.2008587146115524E-2</v>
      </c>
      <c r="G2753" s="8">
        <f t="shared" si="729"/>
        <v>1.61677050407375E-3</v>
      </c>
      <c r="H2753" s="8">
        <f t="shared" si="730"/>
        <v>1.4596946772774447E-3</v>
      </c>
      <c r="I2753" s="8">
        <f t="shared" si="731"/>
        <v>1.4338683261930941E-3</v>
      </c>
      <c r="J2753" s="6">
        <f t="shared" si="732"/>
        <v>1.7361410659613771E-3</v>
      </c>
      <c r="K2753" s="6">
        <f t="shared" si="733"/>
        <v>1.4108311364456952E-3</v>
      </c>
      <c r="L2753" s="6">
        <f t="shared" si="734"/>
        <v>9.6185106740361362E-4</v>
      </c>
      <c r="M2753" s="9">
        <f t="shared" si="735"/>
        <v>0.93124374267276122</v>
      </c>
      <c r="N2753" s="9">
        <f t="shared" si="736"/>
        <v>1</v>
      </c>
      <c r="O2753" s="9">
        <f t="shared" si="737"/>
        <v>1</v>
      </c>
      <c r="P2753" s="9">
        <f t="shared" si="738"/>
        <v>0.97708124755758707</v>
      </c>
      <c r="Q2753" s="10">
        <f t="shared" si="739"/>
        <v>0.14257299355430697</v>
      </c>
      <c r="R2753" s="10">
        <f t="shared" si="722"/>
        <v>0.5611160852109589</v>
      </c>
      <c r="S2753" s="10">
        <f>_xlfn.PERCENTILE.INC($R$1519:R2753,0.75)</f>
        <v>0.78485168707443631</v>
      </c>
      <c r="T2753" s="10">
        <f t="shared" si="723"/>
        <v>0.78485168707443631</v>
      </c>
      <c r="U2753" s="11">
        <f t="shared" si="740"/>
        <v>0.5611160852109589</v>
      </c>
      <c r="V2753" s="10">
        <f t="shared" si="724"/>
        <v>0.95133867178727893</v>
      </c>
      <c r="W2753" s="10">
        <f t="shared" si="725"/>
        <v>0.55991025457951493</v>
      </c>
      <c r="X2753" s="10">
        <f t="shared" si="741"/>
        <v>0.70139510651369863</v>
      </c>
      <c r="Y2753" s="10">
        <f>_xlfn.PERCENTILE.INC($X$1519:X2753,0.75)</f>
        <v>0.98106460884304547</v>
      </c>
      <c r="Z2753" s="10">
        <f t="shared" si="742"/>
        <v>0.98106460884304547</v>
      </c>
      <c r="AA2753" s="10">
        <f t="shared" si="743"/>
        <v>0.70952023925637775</v>
      </c>
      <c r="AB2753" s="10">
        <f t="shared" si="744"/>
        <v>0.53266427791175297</v>
      </c>
      <c r="AC2753" s="10">
        <f t="shared" si="745"/>
        <v>0.37793608590727268</v>
      </c>
      <c r="AD2753" s="13">
        <f t="shared" si="746"/>
        <v>532664.27791175293</v>
      </c>
      <c r="AE2753" s="13">
        <f t="shared" si="726"/>
        <v>377936.0859072727</v>
      </c>
      <c r="AF2753" s="13"/>
      <c r="AG2753" s="2">
        <f t="shared" si="721"/>
        <v>38762</v>
      </c>
      <c r="AH2753" s="3">
        <f t="shared" si="727"/>
        <v>6396.5454009259829</v>
      </c>
      <c r="AI2753" s="3">
        <f t="shared" si="728"/>
        <v>4538.4784232792872</v>
      </c>
      <c r="AJ2753" s="3">
        <f t="shared" si="747"/>
        <v>477317.28280376608</v>
      </c>
      <c r="AK2753" s="3">
        <f t="shared" si="748"/>
        <v>366360.96682683879</v>
      </c>
    </row>
    <row r="2754" spans="2:37" x14ac:dyDescent="0.2">
      <c r="B2754" s="5">
        <v>38763</v>
      </c>
      <c r="C2754" s="1">
        <v>303.79000000000002</v>
      </c>
      <c r="D2754" s="1">
        <f t="shared" si="718"/>
        <v>7</v>
      </c>
      <c r="E2754" s="1" t="b">
        <f t="shared" si="719"/>
        <v>0</v>
      </c>
      <c r="F2754" s="6">
        <f t="shared" si="720"/>
        <v>6.9274113357640221E-3</v>
      </c>
      <c r="G2754" s="8">
        <f t="shared" si="729"/>
        <v>1.6301716915181343E-3</v>
      </c>
      <c r="H2754" s="8">
        <f t="shared" si="730"/>
        <v>1.4814455690339587E-3</v>
      </c>
      <c r="I2754" s="8">
        <f t="shared" si="731"/>
        <v>1.4501353476599271E-3</v>
      </c>
      <c r="J2754" s="6">
        <f t="shared" si="732"/>
        <v>1.7362441707474622E-3</v>
      </c>
      <c r="K2754" s="6">
        <f t="shared" si="733"/>
        <v>1.4110354979625808E-3</v>
      </c>
      <c r="L2754" s="6">
        <f t="shared" si="734"/>
        <v>9.6229244473024515E-4</v>
      </c>
      <c r="M2754" s="9">
        <f t="shared" si="735"/>
        <v>0.93890693428006544</v>
      </c>
      <c r="N2754" s="9">
        <f t="shared" si="736"/>
        <v>1</v>
      </c>
      <c r="O2754" s="9">
        <f t="shared" si="737"/>
        <v>1</v>
      </c>
      <c r="P2754" s="9">
        <f t="shared" si="738"/>
        <v>0.97963564476002185</v>
      </c>
      <c r="Q2754" s="10">
        <f t="shared" si="739"/>
        <v>0.14307892335168873</v>
      </c>
      <c r="R2754" s="10">
        <f t="shared" si="722"/>
        <v>0.55913196804926735</v>
      </c>
      <c r="S2754" s="10">
        <f>_xlfn.PERCENTILE.INC($R$1519:R2754,0.75)</f>
        <v>0.7847132583551204</v>
      </c>
      <c r="T2754" s="10">
        <f t="shared" si="723"/>
        <v>0.7847132583551204</v>
      </c>
      <c r="U2754" s="11">
        <f t="shared" si="740"/>
        <v>0.55913196804926735</v>
      </c>
      <c r="V2754" s="10">
        <f t="shared" si="724"/>
        <v>0.95133867178727893</v>
      </c>
      <c r="W2754" s="10">
        <f t="shared" si="725"/>
        <v>0.55991025457951493</v>
      </c>
      <c r="X2754" s="10">
        <f t="shared" si="741"/>
        <v>0.69891496006158427</v>
      </c>
      <c r="Y2754" s="10">
        <f>_xlfn.PERCENTILE.INC($X$1519:X2754,0.75)</f>
        <v>0.98089157294390061</v>
      </c>
      <c r="Z2754" s="10">
        <f t="shared" si="742"/>
        <v>0.98089157294390061</v>
      </c>
      <c r="AA2754" s="10">
        <f t="shared" si="743"/>
        <v>0.70952023925637775</v>
      </c>
      <c r="AB2754" s="10">
        <f t="shared" si="744"/>
        <v>0.53266427791175297</v>
      </c>
      <c r="AC2754" s="10">
        <f t="shared" si="745"/>
        <v>0.37793608590727268</v>
      </c>
      <c r="AD2754" s="13">
        <f t="shared" si="746"/>
        <v>532664.27791175293</v>
      </c>
      <c r="AE2754" s="13">
        <f t="shared" si="726"/>
        <v>377936.0859072727</v>
      </c>
      <c r="AF2754" s="13"/>
      <c r="AG2754" s="2">
        <f t="shared" si="721"/>
        <v>38763</v>
      </c>
      <c r="AH2754" s="3">
        <f t="shared" si="727"/>
        <v>3689.9845569624345</v>
      </c>
      <c r="AI2754" s="3">
        <f t="shared" si="728"/>
        <v>2618.1187257083261</v>
      </c>
      <c r="AJ2754" s="3">
        <f t="shared" si="747"/>
        <v>481007.26736072853</v>
      </c>
      <c r="AK2754" s="3">
        <f t="shared" si="748"/>
        <v>368979.08555254713</v>
      </c>
    </row>
    <row r="2755" spans="2:37" x14ac:dyDescent="0.2">
      <c r="B2755" s="5">
        <v>38764</v>
      </c>
      <c r="C2755" s="1">
        <v>304.89</v>
      </c>
      <c r="D2755" s="1">
        <f t="shared" si="718"/>
        <v>7</v>
      </c>
      <c r="E2755" s="1" t="b">
        <f t="shared" si="719"/>
        <v>0</v>
      </c>
      <c r="F2755" s="6">
        <f t="shared" si="720"/>
        <v>3.6209223476741936E-3</v>
      </c>
      <c r="G2755" s="8">
        <f t="shared" si="729"/>
        <v>1.6970401860049457E-3</v>
      </c>
      <c r="H2755" s="8">
        <f t="shared" si="730"/>
        <v>1.4331461601751873E-3</v>
      </c>
      <c r="I2755" s="8">
        <f t="shared" si="731"/>
        <v>1.4669979309630667E-3</v>
      </c>
      <c r="J2755" s="6">
        <f t="shared" si="732"/>
        <v>1.7363883666524622E-3</v>
      </c>
      <c r="K2755" s="6">
        <f t="shared" si="733"/>
        <v>1.4111935176460122E-3</v>
      </c>
      <c r="L2755" s="6">
        <f t="shared" si="734"/>
        <v>9.6274253247402412E-4</v>
      </c>
      <c r="M2755" s="9">
        <f t="shared" si="735"/>
        <v>0.9773390668797356</v>
      </c>
      <c r="N2755" s="9">
        <f t="shared" si="736"/>
        <v>1</v>
      </c>
      <c r="O2755" s="9">
        <f t="shared" si="737"/>
        <v>1</v>
      </c>
      <c r="P2755" s="9">
        <f t="shared" si="738"/>
        <v>0.99244635562657857</v>
      </c>
      <c r="Q2755" s="10">
        <f t="shared" si="739"/>
        <v>0.14222816949919909</v>
      </c>
      <c r="R2755" s="10">
        <f t="shared" si="722"/>
        <v>0.56247647903849662</v>
      </c>
      <c r="S2755" s="10">
        <f>_xlfn.PERCENTILE.INC($R$1519:R2755,0.75)</f>
        <v>0.7845748296358046</v>
      </c>
      <c r="T2755" s="10">
        <f t="shared" si="723"/>
        <v>0.7845748296358046</v>
      </c>
      <c r="U2755" s="11">
        <f t="shared" si="740"/>
        <v>0.56247647903849662</v>
      </c>
      <c r="V2755" s="10">
        <f t="shared" si="724"/>
        <v>0.95133867178727893</v>
      </c>
      <c r="W2755" s="10">
        <f t="shared" si="725"/>
        <v>0.55991025457951493</v>
      </c>
      <c r="X2755" s="10">
        <f t="shared" si="741"/>
        <v>0.70309559879812078</v>
      </c>
      <c r="Y2755" s="10">
        <f>_xlfn.PERCENTILE.INC($X$1519:X2755,0.75)</f>
        <v>0.98071853704475587</v>
      </c>
      <c r="Z2755" s="10">
        <f t="shared" si="742"/>
        <v>0.98071853704475587</v>
      </c>
      <c r="AA2755" s="10">
        <f t="shared" si="743"/>
        <v>0.70952023925637775</v>
      </c>
      <c r="AB2755" s="10">
        <f t="shared" si="744"/>
        <v>0.53266427791175297</v>
      </c>
      <c r="AC2755" s="10">
        <f t="shared" si="745"/>
        <v>0.37793608590727268</v>
      </c>
      <c r="AD2755" s="13">
        <f t="shared" si="746"/>
        <v>532664.27791175293</v>
      </c>
      <c r="AE2755" s="13">
        <f t="shared" si="726"/>
        <v>377936.0859072727</v>
      </c>
      <c r="AF2755" s="13"/>
      <c r="AG2755" s="2">
        <f t="shared" si="721"/>
        <v>38764</v>
      </c>
      <c r="AH2755" s="3">
        <f t="shared" si="727"/>
        <v>1928.7359876984035</v>
      </c>
      <c r="AI2755" s="3">
        <f t="shared" si="728"/>
        <v>1368.4772194541576</v>
      </c>
      <c r="AJ2755" s="3">
        <f t="shared" si="747"/>
        <v>482936.00334842695</v>
      </c>
      <c r="AK2755" s="3">
        <f t="shared" si="748"/>
        <v>370347.56277200126</v>
      </c>
    </row>
    <row r="2756" spans="2:37" x14ac:dyDescent="0.2">
      <c r="B2756" s="5">
        <v>38765</v>
      </c>
      <c r="C2756" s="1">
        <v>306.2</v>
      </c>
      <c r="D2756" s="1">
        <f t="shared" si="718"/>
        <v>7</v>
      </c>
      <c r="E2756" s="1" t="b">
        <f t="shared" si="719"/>
        <v>0</v>
      </c>
      <c r="F2756" s="6">
        <f t="shared" si="720"/>
        <v>4.2966315720422976E-3</v>
      </c>
      <c r="G2756" s="8">
        <f t="shared" si="729"/>
        <v>1.6409863356991994E-3</v>
      </c>
      <c r="H2756" s="8">
        <f t="shared" si="730"/>
        <v>1.4465947068397845E-3</v>
      </c>
      <c r="I2756" s="8">
        <f t="shared" si="731"/>
        <v>1.4887071099236881E-3</v>
      </c>
      <c r="J2756" s="6">
        <f t="shared" si="732"/>
        <v>1.7364756036874732E-3</v>
      </c>
      <c r="K2756" s="6">
        <f t="shared" si="733"/>
        <v>1.4113549486471388E-3</v>
      </c>
      <c r="L2756" s="6">
        <f t="shared" si="734"/>
        <v>9.6320865978823697E-4</v>
      </c>
      <c r="M2756" s="9">
        <f t="shared" si="735"/>
        <v>0.94500972672147043</v>
      </c>
      <c r="N2756" s="9">
        <f t="shared" si="736"/>
        <v>1</v>
      </c>
      <c r="O2756" s="9">
        <f t="shared" si="737"/>
        <v>1</v>
      </c>
      <c r="P2756" s="9">
        <f t="shared" si="738"/>
        <v>0.98166990890715677</v>
      </c>
      <c r="Q2756" s="10">
        <f t="shared" si="739"/>
        <v>0.1392172513391369</v>
      </c>
      <c r="R2756" s="10">
        <f t="shared" si="722"/>
        <v>0.57464142719725075</v>
      </c>
      <c r="S2756" s="10">
        <f>_xlfn.PERCENTILE.INC($R$1519:R2756,0.75)</f>
        <v>0.78445079283221075</v>
      </c>
      <c r="T2756" s="10">
        <f t="shared" si="723"/>
        <v>0.78445079283221075</v>
      </c>
      <c r="U2756" s="11">
        <f t="shared" si="740"/>
        <v>0.57464142719725075</v>
      </c>
      <c r="V2756" s="10">
        <f t="shared" si="724"/>
        <v>0.95133867178727893</v>
      </c>
      <c r="W2756" s="10">
        <f t="shared" si="725"/>
        <v>0.55991025457951493</v>
      </c>
      <c r="X2756" s="10">
        <f t="shared" si="741"/>
        <v>0.71830178399656353</v>
      </c>
      <c r="Y2756" s="10">
        <f>_xlfn.PERCENTILE.INC($X$1519:X2756,0.75)</f>
        <v>0.98056349104026352</v>
      </c>
      <c r="Z2756" s="10">
        <f t="shared" si="742"/>
        <v>0.98056349104026352</v>
      </c>
      <c r="AA2756" s="10">
        <f t="shared" si="743"/>
        <v>0.70952023925637775</v>
      </c>
      <c r="AB2756" s="10">
        <f t="shared" si="744"/>
        <v>0.53266427791175297</v>
      </c>
      <c r="AC2756" s="10">
        <f t="shared" si="745"/>
        <v>0.37793608590727268</v>
      </c>
      <c r="AD2756" s="13">
        <f t="shared" si="746"/>
        <v>532664.27791175293</v>
      </c>
      <c r="AE2756" s="13">
        <f t="shared" si="726"/>
        <v>377936.0859072727</v>
      </c>
      <c r="AF2756" s="13"/>
      <c r="AG2756" s="2">
        <f t="shared" si="721"/>
        <v>38765</v>
      </c>
      <c r="AH2756" s="3">
        <f t="shared" si="727"/>
        <v>2288.6621537747501</v>
      </c>
      <c r="AI2756" s="3">
        <f t="shared" si="728"/>
        <v>1623.8521189232779</v>
      </c>
      <c r="AJ2756" s="3">
        <f t="shared" si="747"/>
        <v>485224.66550220171</v>
      </c>
      <c r="AK2756" s="3">
        <f t="shared" si="748"/>
        <v>371971.41489092453</v>
      </c>
    </row>
    <row r="2757" spans="2:37" x14ac:dyDescent="0.2">
      <c r="B2757" s="5">
        <v>38769</v>
      </c>
      <c r="C2757" s="1">
        <v>304.25</v>
      </c>
      <c r="D2757" s="1">
        <f t="shared" si="718"/>
        <v>8</v>
      </c>
      <c r="E2757" s="1" t="b">
        <f t="shared" si="719"/>
        <v>1</v>
      </c>
      <c r="F2757" s="6">
        <f t="shared" si="720"/>
        <v>-6.3683866753755369E-3</v>
      </c>
      <c r="G2757" s="8">
        <f t="shared" si="729"/>
        <v>1.4420074269765049E-3</v>
      </c>
      <c r="H2757" s="8">
        <f t="shared" si="730"/>
        <v>1.3324374602041676E-3</v>
      </c>
      <c r="I2757" s="8">
        <f t="shared" si="731"/>
        <v>1.4190483774890452E-3</v>
      </c>
      <c r="J2757" s="6">
        <f t="shared" si="732"/>
        <v>1.7364877632873759E-3</v>
      </c>
      <c r="K2757" s="6">
        <f t="shared" si="733"/>
        <v>1.4114542725943142E-3</v>
      </c>
      <c r="L2757" s="6">
        <f t="shared" si="734"/>
        <v>9.6362101147996076E-4</v>
      </c>
      <c r="M2757" s="9">
        <f t="shared" si="735"/>
        <v>0.83041611778859581</v>
      </c>
      <c r="N2757" s="9">
        <f t="shared" si="736"/>
        <v>0.9440174478731711</v>
      </c>
      <c r="O2757" s="9">
        <f t="shared" si="737"/>
        <v>1</v>
      </c>
      <c r="P2757" s="9">
        <f t="shared" si="738"/>
        <v>0.9248111885539223</v>
      </c>
      <c r="Q2757" s="10">
        <f t="shared" si="739"/>
        <v>0.14009617111615058</v>
      </c>
      <c r="R2757" s="10">
        <f t="shared" si="722"/>
        <v>0.5710363057222585</v>
      </c>
      <c r="S2757" s="10">
        <f>_xlfn.PERCENTILE.INC($R$1519:R2757,0.75)</f>
        <v>0.7843267560286169</v>
      </c>
      <c r="T2757" s="10">
        <f t="shared" si="723"/>
        <v>0.7843267560286169</v>
      </c>
      <c r="U2757" s="11">
        <f t="shared" si="740"/>
        <v>0.5710363057222585</v>
      </c>
      <c r="V2757" s="10">
        <f t="shared" si="724"/>
        <v>0.98166990890715677</v>
      </c>
      <c r="W2757" s="10">
        <f t="shared" si="725"/>
        <v>0.57464142719725075</v>
      </c>
      <c r="X2757" s="10">
        <f t="shared" si="741"/>
        <v>0.71379538215282312</v>
      </c>
      <c r="Y2757" s="10">
        <f>_xlfn.PERCENTILE.INC($X$1519:X2757,0.75)</f>
        <v>0.98040844503577107</v>
      </c>
      <c r="Z2757" s="10">
        <f t="shared" si="742"/>
        <v>0.98040844503577107</v>
      </c>
      <c r="AA2757" s="10">
        <f t="shared" si="743"/>
        <v>0.71379538215282312</v>
      </c>
      <c r="AB2757" s="10">
        <f t="shared" si="744"/>
        <v>0.56410819749100372</v>
      </c>
      <c r="AC2757" s="10">
        <f t="shared" si="745"/>
        <v>0.40265782640363124</v>
      </c>
      <c r="AD2757" s="13">
        <f t="shared" si="746"/>
        <v>564108.19749100367</v>
      </c>
      <c r="AE2757" s="13">
        <f t="shared" si="726"/>
        <v>402657.82640363125</v>
      </c>
      <c r="AF2757" s="13"/>
      <c r="AG2757" s="2">
        <f t="shared" si="721"/>
        <v>38769</v>
      </c>
      <c r="AH2757" s="3">
        <f t="shared" si="727"/>
        <v>-3392.2120899017391</v>
      </c>
      <c r="AI2757" s="3">
        <f t="shared" si="728"/>
        <v>-2406.8431336354597</v>
      </c>
      <c r="AJ2757" s="3">
        <f t="shared" si="747"/>
        <v>481832.45341229998</v>
      </c>
      <c r="AK2757" s="3">
        <f t="shared" si="748"/>
        <v>369564.57175728906</v>
      </c>
    </row>
    <row r="2758" spans="2:37" x14ac:dyDescent="0.2">
      <c r="B2758" s="5">
        <v>38770</v>
      </c>
      <c r="C2758" s="1">
        <v>301.77</v>
      </c>
      <c r="D2758" s="1">
        <f t="shared" si="718"/>
        <v>8</v>
      </c>
      <c r="E2758" s="1" t="b">
        <f t="shared" si="719"/>
        <v>0</v>
      </c>
      <c r="F2758" s="6">
        <f t="shared" si="720"/>
        <v>-8.1511914543961339E-3</v>
      </c>
      <c r="G2758" s="8">
        <f t="shared" si="729"/>
        <v>1.3249927962633529E-3</v>
      </c>
      <c r="H2758" s="8">
        <f t="shared" si="730"/>
        <v>1.2450888895133073E-3</v>
      </c>
      <c r="I2758" s="8">
        <f t="shared" si="731"/>
        <v>1.3521960912701342E-3</v>
      </c>
      <c r="J2758" s="6">
        <f t="shared" si="732"/>
        <v>1.7364500513263165E-3</v>
      </c>
      <c r="K2758" s="6">
        <f t="shared" si="733"/>
        <v>1.4114904161194144E-3</v>
      </c>
      <c r="L2758" s="6">
        <f t="shared" si="734"/>
        <v>9.6396721392416217E-4</v>
      </c>
      <c r="M2758" s="9">
        <f t="shared" si="735"/>
        <v>0.76304688133776788</v>
      </c>
      <c r="N2758" s="9">
        <f t="shared" si="736"/>
        <v>0.88210934717956369</v>
      </c>
      <c r="O2758" s="9">
        <f t="shared" si="737"/>
        <v>1</v>
      </c>
      <c r="P2758" s="9">
        <f t="shared" si="738"/>
        <v>0.88171874283911045</v>
      </c>
      <c r="Q2758" s="10">
        <f t="shared" si="739"/>
        <v>0.13609373659575474</v>
      </c>
      <c r="R2758" s="10">
        <f t="shared" si="722"/>
        <v>0.58783013826439012</v>
      </c>
      <c r="S2758" s="10">
        <f>_xlfn.PERCENTILE.INC($R$1519:R2758,0.75)</f>
        <v>0.78420271922502294</v>
      </c>
      <c r="T2758" s="10">
        <f t="shared" si="723"/>
        <v>0.78420271922502294</v>
      </c>
      <c r="U2758" s="11">
        <f t="shared" si="740"/>
        <v>0.58783013826439012</v>
      </c>
      <c r="V2758" s="10">
        <f t="shared" si="724"/>
        <v>0.98166990890715677</v>
      </c>
      <c r="W2758" s="10">
        <f t="shared" si="725"/>
        <v>0.57464142719725075</v>
      </c>
      <c r="X2758" s="10">
        <f t="shared" si="741"/>
        <v>0.73478767283048774</v>
      </c>
      <c r="Y2758" s="10">
        <f>_xlfn.PERCENTILE.INC($X$1519:X2758,0.75)</f>
        <v>0.98025339903127873</v>
      </c>
      <c r="Z2758" s="10">
        <f t="shared" si="742"/>
        <v>0.98025339903127873</v>
      </c>
      <c r="AA2758" s="10">
        <f t="shared" si="743"/>
        <v>0.71379538215282312</v>
      </c>
      <c r="AB2758" s="10">
        <f t="shared" si="744"/>
        <v>0.56410819749100372</v>
      </c>
      <c r="AC2758" s="10">
        <f t="shared" si="745"/>
        <v>0.40265782640363124</v>
      </c>
      <c r="AD2758" s="13">
        <f t="shared" si="746"/>
        <v>564108.19749100367</v>
      </c>
      <c r="AE2758" s="13">
        <f t="shared" si="726"/>
        <v>402657.82640363125</v>
      </c>
      <c r="AF2758" s="13"/>
      <c r="AG2758" s="2">
        <f t="shared" si="721"/>
        <v>38770</v>
      </c>
      <c r="AH2758" s="3">
        <f t="shared" si="727"/>
        <v>-4598.1539187434755</v>
      </c>
      <c r="AI2758" s="3">
        <f t="shared" si="728"/>
        <v>-3282.141033627001</v>
      </c>
      <c r="AJ2758" s="3">
        <f t="shared" si="747"/>
        <v>477234.29949355649</v>
      </c>
      <c r="AK2758" s="3">
        <f t="shared" si="748"/>
        <v>366282.43072366208</v>
      </c>
    </row>
    <row r="2759" spans="2:37" x14ac:dyDescent="0.2">
      <c r="B2759" s="5">
        <v>38771</v>
      </c>
      <c r="C2759" s="1">
        <v>304.87</v>
      </c>
      <c r="D2759" s="1">
        <f t="shared" si="718"/>
        <v>8</v>
      </c>
      <c r="E2759" s="1" t="b">
        <f t="shared" si="719"/>
        <v>0</v>
      </c>
      <c r="F2759" s="6">
        <f t="shared" si="720"/>
        <v>1.0272724260198318E-2</v>
      </c>
      <c r="G2759" s="8">
        <f t="shared" si="729"/>
        <v>1.5745975838104549E-3</v>
      </c>
      <c r="H2759" s="8">
        <f t="shared" si="730"/>
        <v>1.3861740829703077E-3</v>
      </c>
      <c r="I2759" s="8">
        <f t="shared" si="731"/>
        <v>1.4295255242721577E-3</v>
      </c>
      <c r="J2759" s="6">
        <f t="shared" si="732"/>
        <v>1.7365363611417663E-3</v>
      </c>
      <c r="K2759" s="6">
        <f t="shared" si="733"/>
        <v>1.4115980634897963E-3</v>
      </c>
      <c r="L2759" s="6">
        <f t="shared" si="734"/>
        <v>9.6436798713491487E-4</v>
      </c>
      <c r="M2759" s="9">
        <f t="shared" si="735"/>
        <v>0.90674610624056429</v>
      </c>
      <c r="N2759" s="9">
        <f t="shared" si="736"/>
        <v>0.98198922116920828</v>
      </c>
      <c r="O2759" s="9">
        <f t="shared" si="737"/>
        <v>1</v>
      </c>
      <c r="P2759" s="9">
        <f t="shared" si="738"/>
        <v>0.9629117758032576</v>
      </c>
      <c r="Q2759" s="10">
        <f t="shared" si="739"/>
        <v>0.13640176081767705</v>
      </c>
      <c r="R2759" s="10">
        <f t="shared" si="722"/>
        <v>0.58650269263703203</v>
      </c>
      <c r="S2759" s="10">
        <f>_xlfn.PERCENTILE.INC($R$1519:R2759,0.75)</f>
        <v>0.78407868242142909</v>
      </c>
      <c r="T2759" s="10">
        <f t="shared" si="723"/>
        <v>0.78407868242142909</v>
      </c>
      <c r="U2759" s="11">
        <f t="shared" si="740"/>
        <v>0.58650269263703203</v>
      </c>
      <c r="V2759" s="10">
        <f t="shared" si="724"/>
        <v>0.98166990890715677</v>
      </c>
      <c r="W2759" s="10">
        <f t="shared" si="725"/>
        <v>0.57464142719725075</v>
      </c>
      <c r="X2759" s="10">
        <f t="shared" si="741"/>
        <v>0.73312836579629004</v>
      </c>
      <c r="Y2759" s="10">
        <f>_xlfn.PERCENTILE.INC($X$1519:X2759,0.75)</f>
        <v>0.98009835302678638</v>
      </c>
      <c r="Z2759" s="10">
        <f t="shared" si="742"/>
        <v>0.98009835302678638</v>
      </c>
      <c r="AA2759" s="10">
        <f t="shared" si="743"/>
        <v>0.71379538215282312</v>
      </c>
      <c r="AB2759" s="10">
        <f t="shared" si="744"/>
        <v>0.56410819749100372</v>
      </c>
      <c r="AC2759" s="10">
        <f t="shared" si="745"/>
        <v>0.40265782640363124</v>
      </c>
      <c r="AD2759" s="13">
        <f t="shared" si="746"/>
        <v>564108.19749100367</v>
      </c>
      <c r="AE2759" s="13">
        <f t="shared" si="726"/>
        <v>402657.82640363125</v>
      </c>
      <c r="AF2759" s="13"/>
      <c r="AG2759" s="2">
        <f t="shared" si="721"/>
        <v>38771</v>
      </c>
      <c r="AH2759" s="3">
        <f t="shared" si="727"/>
        <v>5794.9279657425777</v>
      </c>
      <c r="AI2759" s="3">
        <f t="shared" si="728"/>
        <v>4136.3928218553056</v>
      </c>
      <c r="AJ2759" s="3">
        <f t="shared" si="747"/>
        <v>483029.22745929909</v>
      </c>
      <c r="AK2759" s="3">
        <f t="shared" si="748"/>
        <v>370418.8235455174</v>
      </c>
    </row>
    <row r="2760" spans="2:37" x14ac:dyDescent="0.2">
      <c r="B2760" s="5">
        <v>38772</v>
      </c>
      <c r="C2760" s="1">
        <v>303.06</v>
      </c>
      <c r="D2760" s="1">
        <f t="shared" si="718"/>
        <v>8</v>
      </c>
      <c r="E2760" s="1" t="b">
        <f t="shared" si="719"/>
        <v>0</v>
      </c>
      <c r="F2760" s="6">
        <f t="shared" si="720"/>
        <v>-5.9369567356578612E-3</v>
      </c>
      <c r="G2760" s="8">
        <f t="shared" si="729"/>
        <v>1.403842241777449E-3</v>
      </c>
      <c r="H2760" s="8">
        <f t="shared" si="730"/>
        <v>1.2118576074116201E-3</v>
      </c>
      <c r="I2760" s="8">
        <f t="shared" si="731"/>
        <v>1.3487377571642465E-3</v>
      </c>
      <c r="J2760" s="6">
        <f t="shared" si="732"/>
        <v>1.7365960299407437E-3</v>
      </c>
      <c r="K2760" s="6">
        <f t="shared" si="733"/>
        <v>1.4116229178315655E-3</v>
      </c>
      <c r="L2760" s="6">
        <f t="shared" si="734"/>
        <v>9.6469495104904257E-4</v>
      </c>
      <c r="M2760" s="9">
        <f t="shared" si="735"/>
        <v>0.8083873379725226</v>
      </c>
      <c r="N2760" s="9">
        <f t="shared" si="736"/>
        <v>0.85848535901725753</v>
      </c>
      <c r="O2760" s="9">
        <f t="shared" si="737"/>
        <v>1</v>
      </c>
      <c r="P2760" s="9">
        <f t="shared" si="738"/>
        <v>0.88895756566326012</v>
      </c>
      <c r="Q2760" s="10">
        <f t="shared" si="739"/>
        <v>0.13718607807092925</v>
      </c>
      <c r="R2760" s="10">
        <f t="shared" si="722"/>
        <v>0.58314955223545084</v>
      </c>
      <c r="S2760" s="10">
        <f>_xlfn.PERCENTILE.INC($R$1519:R2760,0.75)</f>
        <v>0.78379858356533239</v>
      </c>
      <c r="T2760" s="10">
        <f t="shared" si="723"/>
        <v>0.78379858356533239</v>
      </c>
      <c r="U2760" s="11">
        <f t="shared" si="740"/>
        <v>0.58314955223545084</v>
      </c>
      <c r="V2760" s="10">
        <f t="shared" si="724"/>
        <v>0.98166990890715677</v>
      </c>
      <c r="W2760" s="10">
        <f t="shared" si="725"/>
        <v>0.57464142719725075</v>
      </c>
      <c r="X2760" s="10">
        <f t="shared" si="741"/>
        <v>0.72893694029431366</v>
      </c>
      <c r="Y2760" s="10">
        <f>_xlfn.PERCENTILE.INC($X$1519:X2760,0.75)</f>
        <v>0.97974822945666551</v>
      </c>
      <c r="Z2760" s="10">
        <f t="shared" si="742"/>
        <v>0.97974822945666551</v>
      </c>
      <c r="AA2760" s="10">
        <f t="shared" si="743"/>
        <v>0.71379538215282312</v>
      </c>
      <c r="AB2760" s="10">
        <f t="shared" si="744"/>
        <v>0.56410819749100372</v>
      </c>
      <c r="AC2760" s="10">
        <f t="shared" si="745"/>
        <v>0.40265782640363124</v>
      </c>
      <c r="AD2760" s="13">
        <f t="shared" si="746"/>
        <v>564108.19749100367</v>
      </c>
      <c r="AE2760" s="13">
        <f t="shared" si="726"/>
        <v>402657.82640363125</v>
      </c>
      <c r="AF2760" s="13"/>
      <c r="AG2760" s="2">
        <f t="shared" si="721"/>
        <v>38772</v>
      </c>
      <c r="AH2760" s="3">
        <f t="shared" si="727"/>
        <v>-3349.0859627340292</v>
      </c>
      <c r="AI2760" s="3">
        <f t="shared" si="728"/>
        <v>-2390.5620946323925</v>
      </c>
      <c r="AJ2760" s="3">
        <f t="shared" si="747"/>
        <v>479680.14149656508</v>
      </c>
      <c r="AK2760" s="3">
        <f t="shared" si="748"/>
        <v>368028.26145088498</v>
      </c>
    </row>
    <row r="2761" spans="2:37" x14ac:dyDescent="0.2">
      <c r="B2761" s="5">
        <v>38775</v>
      </c>
      <c r="C2761" s="1">
        <v>303.02999999999997</v>
      </c>
      <c r="D2761" s="1">
        <f t="shared" si="718"/>
        <v>9</v>
      </c>
      <c r="E2761" s="1" t="b">
        <f t="shared" si="719"/>
        <v>1</v>
      </c>
      <c r="F2761" s="6">
        <f t="shared" si="720"/>
        <v>-9.8990298950774047E-5</v>
      </c>
      <c r="G2761" s="8">
        <f t="shared" si="729"/>
        <v>1.301057106878951E-3</v>
      </c>
      <c r="H2761" s="8">
        <f t="shared" si="730"/>
        <v>1.2715889824460819E-3</v>
      </c>
      <c r="I2761" s="8">
        <f t="shared" si="731"/>
        <v>1.3488406022578784E-3</v>
      </c>
      <c r="J2761" s="6">
        <f t="shared" si="732"/>
        <v>1.736575452939924E-3</v>
      </c>
      <c r="K2761" s="6">
        <f t="shared" si="733"/>
        <v>1.4116649705392245E-3</v>
      </c>
      <c r="L2761" s="6">
        <f t="shared" si="734"/>
        <v>9.6502225835251891E-4</v>
      </c>
      <c r="M2761" s="9">
        <f t="shared" si="735"/>
        <v>0.7492085095849621</v>
      </c>
      <c r="N2761" s="9">
        <f t="shared" si="736"/>
        <v>0.90077249842104057</v>
      </c>
      <c r="O2761" s="9">
        <f t="shared" si="737"/>
        <v>1</v>
      </c>
      <c r="P2761" s="9">
        <f t="shared" si="738"/>
        <v>0.88332700266866748</v>
      </c>
      <c r="Q2761" s="10">
        <f t="shared" si="739"/>
        <v>0.13550021622883809</v>
      </c>
      <c r="R2761" s="10">
        <f t="shared" si="722"/>
        <v>0.59040496189978664</v>
      </c>
      <c r="S2761" s="10">
        <f>_xlfn.PERCENTILE.INC($R$1519:R2761,0.75)</f>
        <v>0.78351848470923557</v>
      </c>
      <c r="T2761" s="10">
        <f t="shared" si="723"/>
        <v>0.78351848470923557</v>
      </c>
      <c r="U2761" s="11">
        <f t="shared" si="740"/>
        <v>0.59040496189978664</v>
      </c>
      <c r="V2761" s="10">
        <f t="shared" si="724"/>
        <v>0.88895756566326012</v>
      </c>
      <c r="W2761" s="10">
        <f t="shared" si="725"/>
        <v>0.58314955223545084</v>
      </c>
      <c r="X2761" s="10">
        <f t="shared" si="741"/>
        <v>0.73800620237473324</v>
      </c>
      <c r="Y2761" s="10">
        <f>_xlfn.PERCENTILE.INC($X$1519:X2761,0.75)</f>
        <v>0.97939810588654463</v>
      </c>
      <c r="Z2761" s="10">
        <f t="shared" si="742"/>
        <v>0.97939810588654463</v>
      </c>
      <c r="AA2761" s="10">
        <f t="shared" si="743"/>
        <v>0.73800620237473324</v>
      </c>
      <c r="AB2761" s="10">
        <f t="shared" si="744"/>
        <v>0.51839520637284653</v>
      </c>
      <c r="AC2761" s="10">
        <f t="shared" si="745"/>
        <v>0.38257887758449061</v>
      </c>
      <c r="AD2761" s="13">
        <f t="shared" si="746"/>
        <v>518395.2063728465</v>
      </c>
      <c r="AE2761" s="13">
        <f t="shared" si="726"/>
        <v>382578.87758449063</v>
      </c>
      <c r="AF2761" s="13"/>
      <c r="AG2761" s="2">
        <f t="shared" si="721"/>
        <v>38775</v>
      </c>
      <c r="AH2761" s="3">
        <f t="shared" si="727"/>
        <v>-55.84123911021674</v>
      </c>
      <c r="AI2761" s="3">
        <f t="shared" si="728"/>
        <v>-39.859218610564334</v>
      </c>
      <c r="AJ2761" s="3">
        <f t="shared" si="747"/>
        <v>479624.30025745486</v>
      </c>
      <c r="AK2761" s="3">
        <f t="shared" si="748"/>
        <v>367988.40223227441</v>
      </c>
    </row>
    <row r="2762" spans="2:37" x14ac:dyDescent="0.2">
      <c r="B2762" s="5">
        <v>38776</v>
      </c>
      <c r="C2762" s="1">
        <v>303.36</v>
      </c>
      <c r="D2762" s="1">
        <f t="shared" si="718"/>
        <v>9</v>
      </c>
      <c r="E2762" s="1" t="b">
        <f t="shared" si="719"/>
        <v>0</v>
      </c>
      <c r="F2762" s="6">
        <f t="shared" si="720"/>
        <v>1.0890010890012292E-3</v>
      </c>
      <c r="G2762" s="8">
        <f t="shared" si="729"/>
        <v>1.4237868862596304E-3</v>
      </c>
      <c r="H2762" s="8">
        <f t="shared" si="730"/>
        <v>1.3923650012224759E-3</v>
      </c>
      <c r="I2762" s="8">
        <f t="shared" si="731"/>
        <v>1.3712540760332391E-3</v>
      </c>
      <c r="J2762" s="6">
        <f t="shared" si="732"/>
        <v>1.7365629295631262E-3</v>
      </c>
      <c r="K2762" s="6">
        <f t="shared" si="733"/>
        <v>1.4117581637499476E-3</v>
      </c>
      <c r="L2762" s="6">
        <f t="shared" si="734"/>
        <v>9.6534170115431818E-4</v>
      </c>
      <c r="M2762" s="9">
        <f t="shared" si="735"/>
        <v>0.81988787277511321</v>
      </c>
      <c r="N2762" s="9">
        <f t="shared" si="736"/>
        <v>0.98626311288616242</v>
      </c>
      <c r="O2762" s="9">
        <f t="shared" si="737"/>
        <v>1</v>
      </c>
      <c r="P2762" s="9">
        <f t="shared" si="738"/>
        <v>0.93538366188709199</v>
      </c>
      <c r="Q2762" s="10">
        <f t="shared" si="739"/>
        <v>0.13482147502578745</v>
      </c>
      <c r="R2762" s="10">
        <f t="shared" si="722"/>
        <v>0.59337727898836823</v>
      </c>
      <c r="S2762" s="10">
        <f>_xlfn.PERCENTILE.INC($R$1519:R2762,0.75)</f>
        <v>0.78323838585313887</v>
      </c>
      <c r="T2762" s="10">
        <f t="shared" si="723"/>
        <v>0.78323838585313887</v>
      </c>
      <c r="U2762" s="11">
        <f t="shared" si="740"/>
        <v>0.59337727898836823</v>
      </c>
      <c r="V2762" s="10">
        <f t="shared" si="724"/>
        <v>0.88895756566326012</v>
      </c>
      <c r="W2762" s="10">
        <f t="shared" si="725"/>
        <v>0.58314955223545084</v>
      </c>
      <c r="X2762" s="10">
        <f t="shared" si="741"/>
        <v>0.74172159873546029</v>
      </c>
      <c r="Y2762" s="10">
        <f>_xlfn.PERCENTILE.INC($X$1519:X2762,0.75)</f>
        <v>0.97904798231642365</v>
      </c>
      <c r="Z2762" s="10">
        <f t="shared" si="742"/>
        <v>0.97904798231642365</v>
      </c>
      <c r="AA2762" s="10">
        <f t="shared" si="743"/>
        <v>0.73800620237473324</v>
      </c>
      <c r="AB2762" s="10">
        <f t="shared" si="744"/>
        <v>0.51839520637284653</v>
      </c>
      <c r="AC2762" s="10">
        <f t="shared" si="745"/>
        <v>0.38257887758449061</v>
      </c>
      <c r="AD2762" s="13">
        <f t="shared" si="746"/>
        <v>518395.2063728465</v>
      </c>
      <c r="AE2762" s="13">
        <f t="shared" si="726"/>
        <v>382578.87758449063</v>
      </c>
      <c r="AF2762" s="13"/>
      <c r="AG2762" s="2">
        <f t="shared" si="721"/>
        <v>38776</v>
      </c>
      <c r="AH2762" s="3">
        <f t="shared" si="727"/>
        <v>564.53294427304672</v>
      </c>
      <c r="AI2762" s="3">
        <f t="shared" si="728"/>
        <v>416.62881431837826</v>
      </c>
      <c r="AJ2762" s="3">
        <f t="shared" si="747"/>
        <v>480188.83320172789</v>
      </c>
      <c r="AK2762" s="3">
        <f t="shared" si="748"/>
        <v>368405.03104659281</v>
      </c>
    </row>
    <row r="2763" spans="2:37" x14ac:dyDescent="0.2">
      <c r="B2763" s="5">
        <v>38777</v>
      </c>
      <c r="C2763" s="1">
        <v>303.47000000000003</v>
      </c>
      <c r="D2763" s="1">
        <f t="shared" si="718"/>
        <v>9</v>
      </c>
      <c r="E2763" s="1" t="b">
        <f t="shared" si="719"/>
        <v>0</v>
      </c>
      <c r="F2763" s="6">
        <f t="shared" si="720"/>
        <v>3.6260548523214808E-4</v>
      </c>
      <c r="G2763" s="8">
        <f t="shared" si="729"/>
        <v>1.405444680883476E-3</v>
      </c>
      <c r="H2763" s="8">
        <f t="shared" si="730"/>
        <v>1.3280457654926241E-3</v>
      </c>
      <c r="I2763" s="8">
        <f t="shared" si="731"/>
        <v>1.3545291827010268E-3</v>
      </c>
      <c r="J2763" s="6">
        <f t="shared" si="732"/>
        <v>1.7365654747770237E-3</v>
      </c>
      <c r="K2763" s="6">
        <f t="shared" si="733"/>
        <v>1.4118236041660026E-3</v>
      </c>
      <c r="L2763" s="6">
        <f t="shared" si="734"/>
        <v>9.6564896251153461E-4</v>
      </c>
      <c r="M2763" s="9">
        <f t="shared" si="735"/>
        <v>0.80932432511013508</v>
      </c>
      <c r="N2763" s="9">
        <f t="shared" si="736"/>
        <v>0.94065983992180946</v>
      </c>
      <c r="O2763" s="9">
        <f t="shared" si="737"/>
        <v>1</v>
      </c>
      <c r="P2763" s="9">
        <f t="shared" si="738"/>
        <v>0.91666138834398148</v>
      </c>
      <c r="Q2763" s="10">
        <f t="shared" si="739"/>
        <v>0.13448560065994281</v>
      </c>
      <c r="R2763" s="10">
        <f t="shared" si="722"/>
        <v>0.59485922364496224</v>
      </c>
      <c r="S2763" s="10">
        <f>_xlfn.PERCENTILE.INC($R$1519:R2763,0.75)</f>
        <v>0.78295828699704217</v>
      </c>
      <c r="T2763" s="10">
        <f t="shared" si="723"/>
        <v>0.78295828699704217</v>
      </c>
      <c r="U2763" s="11">
        <f t="shared" si="740"/>
        <v>0.59485922364496224</v>
      </c>
      <c r="V2763" s="10">
        <f t="shared" si="724"/>
        <v>0.88895756566326012</v>
      </c>
      <c r="W2763" s="10">
        <f t="shared" si="725"/>
        <v>0.58314955223545084</v>
      </c>
      <c r="X2763" s="10">
        <f t="shared" si="741"/>
        <v>0.74357402955620289</v>
      </c>
      <c r="Y2763" s="10">
        <f>_xlfn.PERCENTILE.INC($X$1519:X2763,0.75)</f>
        <v>0.97869785874630277</v>
      </c>
      <c r="Z2763" s="10">
        <f t="shared" si="742"/>
        <v>0.97869785874630277</v>
      </c>
      <c r="AA2763" s="10">
        <f t="shared" si="743"/>
        <v>0.73800620237473324</v>
      </c>
      <c r="AB2763" s="10">
        <f t="shared" si="744"/>
        <v>0.51839520637284653</v>
      </c>
      <c r="AC2763" s="10">
        <f t="shared" si="745"/>
        <v>0.38257887758449061</v>
      </c>
      <c r="AD2763" s="13">
        <f t="shared" si="746"/>
        <v>518395.2063728465</v>
      </c>
      <c r="AE2763" s="13">
        <f t="shared" si="726"/>
        <v>382578.87758449063</v>
      </c>
      <c r="AF2763" s="13"/>
      <c r="AG2763" s="2">
        <f t="shared" si="721"/>
        <v>38777</v>
      </c>
      <c r="AH2763" s="3">
        <f t="shared" si="727"/>
        <v>187.97294534884554</v>
      </c>
      <c r="AI2763" s="3">
        <f t="shared" si="728"/>
        <v>138.72519954609481</v>
      </c>
      <c r="AJ2763" s="3">
        <f t="shared" si="747"/>
        <v>480376.80614707671</v>
      </c>
      <c r="AK2763" s="3">
        <f t="shared" si="748"/>
        <v>368543.75624613889</v>
      </c>
    </row>
    <row r="2764" spans="2:37" x14ac:dyDescent="0.2">
      <c r="B2764" s="5">
        <v>38778</v>
      </c>
      <c r="C2764" s="1">
        <v>306.95999999999998</v>
      </c>
      <c r="D2764" s="1">
        <f t="shared" si="718"/>
        <v>9</v>
      </c>
      <c r="E2764" s="1" t="b">
        <f t="shared" si="719"/>
        <v>0</v>
      </c>
      <c r="F2764" s="6">
        <f t="shared" si="720"/>
        <v>1.1500313045770483E-2</v>
      </c>
      <c r="G2764" s="8">
        <f t="shared" si="729"/>
        <v>1.8103322433386951E-3</v>
      </c>
      <c r="H2764" s="8">
        <f t="shared" si="730"/>
        <v>1.4604376149163851E-3</v>
      </c>
      <c r="I2764" s="8">
        <f t="shared" si="731"/>
        <v>1.4405118911736466E-3</v>
      </c>
      <c r="J2764" s="6">
        <f t="shared" si="732"/>
        <v>1.7367580605558673E-3</v>
      </c>
      <c r="K2764" s="6">
        <f t="shared" si="733"/>
        <v>1.4119607623723964E-3</v>
      </c>
      <c r="L2764" s="6">
        <f t="shared" si="734"/>
        <v>9.6601389980875945E-4</v>
      </c>
      <c r="M2764" s="9">
        <f t="shared" si="735"/>
        <v>1</v>
      </c>
      <c r="N2764" s="9">
        <f t="shared" si="736"/>
        <v>1</v>
      </c>
      <c r="O2764" s="9">
        <f t="shared" si="737"/>
        <v>1</v>
      </c>
      <c r="P2764" s="9">
        <f t="shared" si="738"/>
        <v>1</v>
      </c>
      <c r="Q2764" s="10">
        <f t="shared" si="739"/>
        <v>0.13575993876966599</v>
      </c>
      <c r="R2764" s="10">
        <f t="shared" si="722"/>
        <v>0.58927545728884112</v>
      </c>
      <c r="S2764" s="10">
        <f>_xlfn.PERCENTILE.INC($R$1519:R2764,0.75)</f>
        <v>0.78288861695180811</v>
      </c>
      <c r="T2764" s="10">
        <f t="shared" si="723"/>
        <v>0.78288861695180811</v>
      </c>
      <c r="U2764" s="11">
        <f t="shared" si="740"/>
        <v>0.58927545728884112</v>
      </c>
      <c r="V2764" s="10">
        <f t="shared" si="724"/>
        <v>0.88895756566326012</v>
      </c>
      <c r="W2764" s="10">
        <f t="shared" si="725"/>
        <v>0.58314955223545084</v>
      </c>
      <c r="X2764" s="10">
        <f t="shared" si="741"/>
        <v>0.73659432161105143</v>
      </c>
      <c r="Y2764" s="10">
        <f>_xlfn.PERCENTILE.INC($X$1519:X2764,0.75)</f>
        <v>0.97861077118976014</v>
      </c>
      <c r="Z2764" s="10">
        <f t="shared" si="742"/>
        <v>0.97861077118976014</v>
      </c>
      <c r="AA2764" s="10">
        <f t="shared" si="743"/>
        <v>0.73800620237473324</v>
      </c>
      <c r="AB2764" s="10">
        <f t="shared" si="744"/>
        <v>0.51839520637284653</v>
      </c>
      <c r="AC2764" s="10">
        <f t="shared" si="745"/>
        <v>0.38257887758449061</v>
      </c>
      <c r="AD2764" s="13">
        <f t="shared" si="746"/>
        <v>518395.2063728465</v>
      </c>
      <c r="AE2764" s="13">
        <f t="shared" si="726"/>
        <v>382578.87758449063</v>
      </c>
      <c r="AF2764" s="13"/>
      <c r="AG2764" s="2">
        <f t="shared" si="721"/>
        <v>38778</v>
      </c>
      <c r="AH2764" s="3">
        <f t="shared" si="727"/>
        <v>5961.7071547145279</v>
      </c>
      <c r="AI2764" s="3">
        <f t="shared" si="728"/>
        <v>4399.7768569211457</v>
      </c>
      <c r="AJ2764" s="3">
        <f t="shared" si="747"/>
        <v>486338.51330179122</v>
      </c>
      <c r="AK2764" s="3">
        <f t="shared" si="748"/>
        <v>372943.53310306004</v>
      </c>
    </row>
    <row r="2765" spans="2:37" x14ac:dyDescent="0.2">
      <c r="B2765" s="5">
        <v>38779</v>
      </c>
      <c r="C2765" s="1">
        <v>306.22000000000003</v>
      </c>
      <c r="D2765" s="1">
        <f t="shared" si="718"/>
        <v>9</v>
      </c>
      <c r="E2765" s="1" t="b">
        <f t="shared" si="719"/>
        <v>0</v>
      </c>
      <c r="F2765" s="6">
        <f t="shared" si="720"/>
        <v>-2.4107375553816812E-3</v>
      </c>
      <c r="G2765" s="8">
        <f t="shared" si="729"/>
        <v>1.6463035558301443E-3</v>
      </c>
      <c r="H2765" s="8">
        <f t="shared" si="730"/>
        <v>1.4237011693585759E-3</v>
      </c>
      <c r="I2765" s="8">
        <f t="shared" si="731"/>
        <v>1.4436885148705041E-3</v>
      </c>
      <c r="J2765" s="6">
        <f t="shared" si="732"/>
        <v>1.7369029214548189E-3</v>
      </c>
      <c r="K2765" s="6">
        <f t="shared" si="733"/>
        <v>1.4120586466772468E-3</v>
      </c>
      <c r="L2765" s="6">
        <f t="shared" si="734"/>
        <v>9.6639391281482868E-4</v>
      </c>
      <c r="M2765" s="9">
        <f t="shared" si="735"/>
        <v>0.94783855533572992</v>
      </c>
      <c r="N2765" s="9">
        <f t="shared" si="736"/>
        <v>1</v>
      </c>
      <c r="O2765" s="9">
        <f t="shared" si="737"/>
        <v>1</v>
      </c>
      <c r="P2765" s="9">
        <f t="shared" si="738"/>
        <v>0.9826128517785766</v>
      </c>
      <c r="Q2765" s="10">
        <f t="shared" si="739"/>
        <v>0.13569697254574786</v>
      </c>
      <c r="R2765" s="10">
        <f t="shared" si="722"/>
        <v>0.5895488933847024</v>
      </c>
      <c r="S2765" s="10">
        <f>_xlfn.PERCENTILE.INC($R$1519:R2765,0.75)</f>
        <v>0.78281894690657394</v>
      </c>
      <c r="T2765" s="10">
        <f t="shared" si="723"/>
        <v>0.78281894690657394</v>
      </c>
      <c r="U2765" s="11">
        <f t="shared" si="740"/>
        <v>0.5895488933847024</v>
      </c>
      <c r="V2765" s="10">
        <f t="shared" si="724"/>
        <v>0.88895756566326012</v>
      </c>
      <c r="W2765" s="10">
        <f t="shared" si="725"/>
        <v>0.58314955223545084</v>
      </c>
      <c r="X2765" s="10">
        <f t="shared" si="741"/>
        <v>0.73693611673087811</v>
      </c>
      <c r="Y2765" s="10">
        <f>_xlfn.PERCENTILE.INC($X$1519:X2765,0.75)</f>
        <v>0.9785236836332174</v>
      </c>
      <c r="Z2765" s="10">
        <f t="shared" si="742"/>
        <v>0.9785236836332174</v>
      </c>
      <c r="AA2765" s="10">
        <f t="shared" si="743"/>
        <v>0.73800620237473324</v>
      </c>
      <c r="AB2765" s="10">
        <f t="shared" si="744"/>
        <v>0.51839520637284653</v>
      </c>
      <c r="AC2765" s="10">
        <f t="shared" si="745"/>
        <v>0.38257887758449061</v>
      </c>
      <c r="AD2765" s="13">
        <f t="shared" si="746"/>
        <v>518395.2063728465</v>
      </c>
      <c r="AE2765" s="13">
        <f t="shared" si="726"/>
        <v>382578.87758449063</v>
      </c>
      <c r="AF2765" s="13"/>
      <c r="AG2765" s="2">
        <f t="shared" si="721"/>
        <v>38779</v>
      </c>
      <c r="AH2765" s="3">
        <f t="shared" si="727"/>
        <v>-1249.7147925328582</v>
      </c>
      <c r="AI2765" s="3">
        <f t="shared" si="728"/>
        <v>-922.29726808870248</v>
      </c>
      <c r="AJ2765" s="3">
        <f t="shared" si="747"/>
        <v>485088.79850925837</v>
      </c>
      <c r="AK2765" s="3">
        <f t="shared" si="748"/>
        <v>372021.23583497136</v>
      </c>
    </row>
    <row r="2766" spans="2:37" x14ac:dyDescent="0.2">
      <c r="B2766" s="5">
        <v>38782</v>
      </c>
      <c r="C2766" s="1">
        <v>306.07</v>
      </c>
      <c r="D2766" s="1">
        <f t="shared" si="718"/>
        <v>10</v>
      </c>
      <c r="E2766" s="1" t="b">
        <f t="shared" si="719"/>
        <v>1</v>
      </c>
      <c r="F2766" s="6">
        <f t="shared" si="720"/>
        <v>-4.8984390307638126E-4</v>
      </c>
      <c r="G2766" s="8">
        <f t="shared" si="729"/>
        <v>1.5862408300887239E-3</v>
      </c>
      <c r="H2766" s="8">
        <f t="shared" si="730"/>
        <v>1.431160537281848E-3</v>
      </c>
      <c r="I2766" s="8">
        <f t="shared" si="731"/>
        <v>1.3912045839375629E-3</v>
      </c>
      <c r="J2766" s="6">
        <f t="shared" si="732"/>
        <v>1.7370289729864295E-3</v>
      </c>
      <c r="K2766" s="6">
        <f t="shared" si="733"/>
        <v>1.4121560783883871E-3</v>
      </c>
      <c r="L2766" s="6">
        <f t="shared" si="734"/>
        <v>9.6672908497313242E-4</v>
      </c>
      <c r="M2766" s="9">
        <f t="shared" si="735"/>
        <v>0.91319192411715544</v>
      </c>
      <c r="N2766" s="9">
        <f t="shared" si="736"/>
        <v>1</v>
      </c>
      <c r="O2766" s="9">
        <f t="shared" si="737"/>
        <v>1</v>
      </c>
      <c r="P2766" s="9">
        <f t="shared" si="738"/>
        <v>0.97106397470571848</v>
      </c>
      <c r="Q2766" s="10">
        <f t="shared" si="739"/>
        <v>0.13568875927694279</v>
      </c>
      <c r="R2766" s="10">
        <f t="shared" si="722"/>
        <v>0.5895845789017703</v>
      </c>
      <c r="S2766" s="10">
        <f>_xlfn.PERCENTILE.INC($R$1519:R2766,0.75)</f>
        <v>0.78274927686133977</v>
      </c>
      <c r="T2766" s="10">
        <f t="shared" si="723"/>
        <v>0.78274927686133977</v>
      </c>
      <c r="U2766" s="11">
        <f t="shared" si="740"/>
        <v>0.5895845789017703</v>
      </c>
      <c r="V2766" s="10">
        <f t="shared" si="724"/>
        <v>0.9826128517785766</v>
      </c>
      <c r="W2766" s="10">
        <f t="shared" si="725"/>
        <v>0.5895488933847024</v>
      </c>
      <c r="X2766" s="10">
        <f t="shared" si="741"/>
        <v>0.73698072362721301</v>
      </c>
      <c r="Y2766" s="10">
        <f>_xlfn.PERCENTILE.INC($X$1519:X2766,0.75)</f>
        <v>0.97843659607667477</v>
      </c>
      <c r="Z2766" s="10">
        <f t="shared" si="742"/>
        <v>0.97843659607667477</v>
      </c>
      <c r="AA2766" s="10">
        <f t="shared" si="743"/>
        <v>0.73698072362721301</v>
      </c>
      <c r="AB2766" s="10">
        <f t="shared" si="744"/>
        <v>0.57929831939164644</v>
      </c>
      <c r="AC2766" s="10">
        <f t="shared" si="745"/>
        <v>0.42693169462128394</v>
      </c>
      <c r="AD2766" s="13">
        <f t="shared" si="746"/>
        <v>579298.31939164642</v>
      </c>
      <c r="AE2766" s="13">
        <f t="shared" si="726"/>
        <v>426931.69462128397</v>
      </c>
      <c r="AF2766" s="13"/>
      <c r="AG2766" s="2">
        <f t="shared" si="721"/>
        <v>38782</v>
      </c>
      <c r="AH2766" s="3">
        <f t="shared" si="727"/>
        <v>-253.93273122576127</v>
      </c>
      <c r="AI2766" s="3">
        <f t="shared" si="728"/>
        <v>-187.40393063056797</v>
      </c>
      <c r="AJ2766" s="3">
        <f t="shared" si="747"/>
        <v>484834.86577803263</v>
      </c>
      <c r="AK2766" s="3">
        <f t="shared" si="748"/>
        <v>371833.83190434077</v>
      </c>
    </row>
    <row r="2767" spans="2:37" x14ac:dyDescent="0.2">
      <c r="B2767" s="5">
        <v>38783</v>
      </c>
      <c r="C2767" s="1">
        <v>299.45</v>
      </c>
      <c r="D2767" s="1">
        <f t="shared" si="718"/>
        <v>10</v>
      </c>
      <c r="E2767" s="1" t="b">
        <f t="shared" si="719"/>
        <v>0</v>
      </c>
      <c r="F2767" s="6">
        <f t="shared" si="720"/>
        <v>-2.1629039108700621E-2</v>
      </c>
      <c r="G2767" s="8">
        <f t="shared" si="729"/>
        <v>9.460513580799633E-4</v>
      </c>
      <c r="H2767" s="8">
        <f t="shared" si="730"/>
        <v>1.3027728389401968E-3</v>
      </c>
      <c r="I2767" s="8">
        <f t="shared" si="731"/>
        <v>1.261883424281368E-3</v>
      </c>
      <c r="J2767" s="6">
        <f t="shared" si="732"/>
        <v>1.7369425897682754E-3</v>
      </c>
      <c r="K2767" s="6">
        <f t="shared" si="733"/>
        <v>1.4121853264477484E-3</v>
      </c>
      <c r="L2767" s="6">
        <f t="shared" si="734"/>
        <v>9.6695678238142889E-4</v>
      </c>
      <c r="M2767" s="9">
        <f t="shared" si="735"/>
        <v>0.54466472504780683</v>
      </c>
      <c r="N2767" s="9">
        <f t="shared" si="736"/>
        <v>0.92252257160696394</v>
      </c>
      <c r="O2767" s="9">
        <f t="shared" si="737"/>
        <v>1</v>
      </c>
      <c r="P2767" s="9">
        <f t="shared" si="738"/>
        <v>0.82239576555159033</v>
      </c>
      <c r="Q2767" s="10">
        <f t="shared" si="739"/>
        <v>0.14173705006209744</v>
      </c>
      <c r="R2767" s="10">
        <f t="shared" si="722"/>
        <v>0.56442546225528634</v>
      </c>
      <c r="S2767" s="10">
        <f>_xlfn.PERCENTILE.INC($R$1519:R2767,0.75)</f>
        <v>0.78267960681610571</v>
      </c>
      <c r="T2767" s="10">
        <f t="shared" si="723"/>
        <v>0.78267960681610571</v>
      </c>
      <c r="U2767" s="11">
        <f t="shared" si="740"/>
        <v>0.56442546225528634</v>
      </c>
      <c r="V2767" s="10">
        <f t="shared" si="724"/>
        <v>0.9826128517785766</v>
      </c>
      <c r="W2767" s="10">
        <f t="shared" si="725"/>
        <v>0.5895488933847024</v>
      </c>
      <c r="X2767" s="10">
        <f t="shared" si="741"/>
        <v>0.70553182781910784</v>
      </c>
      <c r="Y2767" s="10">
        <f>_xlfn.PERCENTILE.INC($X$1519:X2767,0.75)</f>
        <v>0.97834950852013214</v>
      </c>
      <c r="Z2767" s="10">
        <f t="shared" si="742"/>
        <v>0.97834950852013214</v>
      </c>
      <c r="AA2767" s="10">
        <f t="shared" si="743"/>
        <v>0.73698072362721301</v>
      </c>
      <c r="AB2767" s="10">
        <f t="shared" si="744"/>
        <v>0.57929831939164644</v>
      </c>
      <c r="AC2767" s="10">
        <f t="shared" si="745"/>
        <v>0.42693169462128394</v>
      </c>
      <c r="AD2767" s="13">
        <f t="shared" si="746"/>
        <v>579298.31939164642</v>
      </c>
      <c r="AE2767" s="13">
        <f t="shared" si="726"/>
        <v>426931.69462128397</v>
      </c>
      <c r="AF2767" s="13"/>
      <c r="AG2767" s="2">
        <f t="shared" si="721"/>
        <v>38783</v>
      </c>
      <c r="AH2767" s="3">
        <f t="shared" si="727"/>
        <v>-12529.666005726463</v>
      </c>
      <c r="AI2767" s="3">
        <f t="shared" si="728"/>
        <v>-9234.1223197075815</v>
      </c>
      <c r="AJ2767" s="3">
        <f t="shared" si="747"/>
        <v>472305.19977230619</v>
      </c>
      <c r="AK2767" s="3">
        <f t="shared" si="748"/>
        <v>362599.70958463318</v>
      </c>
    </row>
    <row r="2768" spans="2:37" x14ac:dyDescent="0.2">
      <c r="B2768" s="5">
        <v>38784</v>
      </c>
      <c r="C2768" s="1">
        <v>298.94</v>
      </c>
      <c r="D2768" s="1">
        <f t="shared" si="718"/>
        <v>10</v>
      </c>
      <c r="E2768" s="1" t="b">
        <f t="shared" si="719"/>
        <v>0</v>
      </c>
      <c r="F2768" s="6">
        <f t="shared" si="720"/>
        <v>-1.7031223910501936E-3</v>
      </c>
      <c r="G2768" s="8">
        <f t="shared" si="729"/>
        <v>8.2503531050232037E-4</v>
      </c>
      <c r="H2768" s="8">
        <f t="shared" si="730"/>
        <v>1.1930436009076765E-3</v>
      </c>
      <c r="I2768" s="8">
        <f t="shared" si="731"/>
        <v>1.2679404485282462E-3</v>
      </c>
      <c r="J2768" s="6">
        <f t="shared" si="732"/>
        <v>1.7368729520195806E-3</v>
      </c>
      <c r="K2768" s="6">
        <f t="shared" si="733"/>
        <v>1.4121493116404187E-3</v>
      </c>
      <c r="L2768" s="6">
        <f t="shared" si="734"/>
        <v>9.6719270928942902E-4</v>
      </c>
      <c r="M2768" s="9">
        <f t="shared" si="735"/>
        <v>0.47501189395746857</v>
      </c>
      <c r="N2768" s="9">
        <f t="shared" si="736"/>
        <v>0.84484239100876746</v>
      </c>
      <c r="O2768" s="9">
        <f t="shared" si="737"/>
        <v>1</v>
      </c>
      <c r="P2768" s="9">
        <f t="shared" si="738"/>
        <v>0.77328476165541193</v>
      </c>
      <c r="Q2768" s="10">
        <f t="shared" si="739"/>
        <v>0.141632809341424</v>
      </c>
      <c r="R2768" s="10">
        <f t="shared" si="722"/>
        <v>0.56484087530276805</v>
      </c>
      <c r="S2768" s="10">
        <f>_xlfn.PERCENTILE.INC($R$1519:R2768,0.75)</f>
        <v>0.78248110415117322</v>
      </c>
      <c r="T2768" s="10">
        <f t="shared" si="723"/>
        <v>0.78248110415117322</v>
      </c>
      <c r="U2768" s="11">
        <f t="shared" si="740"/>
        <v>0.56484087530276805</v>
      </c>
      <c r="V2768" s="10">
        <f t="shared" si="724"/>
        <v>0.9826128517785766</v>
      </c>
      <c r="W2768" s="10">
        <f t="shared" si="725"/>
        <v>0.5895488933847024</v>
      </c>
      <c r="X2768" s="10">
        <f t="shared" si="741"/>
        <v>0.70605109412846012</v>
      </c>
      <c r="Y2768" s="10">
        <f>_xlfn.PERCENTILE.INC($X$1519:X2768,0.75)</f>
        <v>0.97810138018896664</v>
      </c>
      <c r="Z2768" s="10">
        <f t="shared" si="742"/>
        <v>0.97810138018896664</v>
      </c>
      <c r="AA2768" s="10">
        <f t="shared" si="743"/>
        <v>0.73698072362721301</v>
      </c>
      <c r="AB2768" s="10">
        <f t="shared" si="744"/>
        <v>0.57929831939164644</v>
      </c>
      <c r="AC2768" s="10">
        <f t="shared" si="745"/>
        <v>0.42693169462128394</v>
      </c>
      <c r="AD2768" s="13">
        <f t="shared" si="746"/>
        <v>579298.31939164642</v>
      </c>
      <c r="AE2768" s="13">
        <f t="shared" si="726"/>
        <v>426931.69462128397</v>
      </c>
      <c r="AF2768" s="13"/>
      <c r="AG2768" s="2">
        <f t="shared" si="721"/>
        <v>38784</v>
      </c>
      <c r="AH2768" s="3">
        <f t="shared" si="727"/>
        <v>-986.6159388536596</v>
      </c>
      <c r="AI2768" s="3">
        <f t="shared" si="728"/>
        <v>-727.1169285585122</v>
      </c>
      <c r="AJ2768" s="3">
        <f t="shared" si="747"/>
        <v>471318.58383345255</v>
      </c>
      <c r="AK2768" s="3">
        <f t="shared" si="748"/>
        <v>361872.59265607467</v>
      </c>
    </row>
    <row r="2769" spans="2:37" x14ac:dyDescent="0.2">
      <c r="B2769" s="5">
        <v>38785</v>
      </c>
      <c r="C2769" s="1">
        <v>300.02999999999997</v>
      </c>
      <c r="D2769" s="1">
        <f t="shared" si="718"/>
        <v>10</v>
      </c>
      <c r="E2769" s="1" t="b">
        <f t="shared" si="719"/>
        <v>0</v>
      </c>
      <c r="F2769" s="6">
        <f t="shared" si="720"/>
        <v>3.6462166321000744E-3</v>
      </c>
      <c r="G2769" s="8">
        <f t="shared" si="729"/>
        <v>9.3164701959046496E-4</v>
      </c>
      <c r="H2769" s="8">
        <f t="shared" si="730"/>
        <v>1.221133395584022E-3</v>
      </c>
      <c r="I2769" s="8">
        <f t="shared" si="731"/>
        <v>1.312589969270988E-3</v>
      </c>
      <c r="J2769" s="6">
        <f t="shared" si="732"/>
        <v>1.7368097988204104E-3</v>
      </c>
      <c r="K2769" s="6">
        <f t="shared" si="733"/>
        <v>1.412097105225779E-3</v>
      </c>
      <c r="L2769" s="6">
        <f t="shared" si="734"/>
        <v>9.6742326954036282E-4</v>
      </c>
      <c r="M2769" s="9">
        <f t="shared" si="735"/>
        <v>0.53641280710369776</v>
      </c>
      <c r="N2769" s="9">
        <f t="shared" si="736"/>
        <v>0.8647658798144594</v>
      </c>
      <c r="O2769" s="9">
        <f t="shared" si="737"/>
        <v>1</v>
      </c>
      <c r="P2769" s="9">
        <f t="shared" si="738"/>
        <v>0.80039289563938576</v>
      </c>
      <c r="Q2769" s="10">
        <f t="shared" si="739"/>
        <v>0.13769569063493314</v>
      </c>
      <c r="R2769" s="10">
        <f t="shared" si="722"/>
        <v>0.58099131229967593</v>
      </c>
      <c r="S2769" s="10">
        <f>_xlfn.PERCENTILE.INC($R$1519:R2769,0.75)</f>
        <v>0.78228260148624085</v>
      </c>
      <c r="T2769" s="10">
        <f t="shared" si="723"/>
        <v>0.78228260148624085</v>
      </c>
      <c r="U2769" s="11">
        <f t="shared" si="740"/>
        <v>0.58099131229967593</v>
      </c>
      <c r="V2769" s="10">
        <f t="shared" si="724"/>
        <v>0.9826128517785766</v>
      </c>
      <c r="W2769" s="10">
        <f t="shared" si="725"/>
        <v>0.5895488933847024</v>
      </c>
      <c r="X2769" s="10">
        <f t="shared" si="741"/>
        <v>0.72623914037459492</v>
      </c>
      <c r="Y2769" s="10">
        <f>_xlfn.PERCENTILE.INC($X$1519:X2769,0.75)</f>
        <v>0.97785325185780114</v>
      </c>
      <c r="Z2769" s="10">
        <f t="shared" si="742"/>
        <v>0.97785325185780114</v>
      </c>
      <c r="AA2769" s="10">
        <f t="shared" si="743"/>
        <v>0.73698072362721301</v>
      </c>
      <c r="AB2769" s="10">
        <f t="shared" si="744"/>
        <v>0.57929831939164644</v>
      </c>
      <c r="AC2769" s="10">
        <f t="shared" si="745"/>
        <v>0.42693169462128394</v>
      </c>
      <c r="AD2769" s="13">
        <f t="shared" si="746"/>
        <v>579298.31939164642</v>
      </c>
      <c r="AE2769" s="13">
        <f t="shared" si="726"/>
        <v>426931.69462128397</v>
      </c>
      <c r="AF2769" s="13"/>
      <c r="AG2769" s="2">
        <f t="shared" si="721"/>
        <v>38785</v>
      </c>
      <c r="AH2769" s="3">
        <f t="shared" si="727"/>
        <v>2112.2471671134422</v>
      </c>
      <c r="AI2769" s="3">
        <f t="shared" si="728"/>
        <v>1556.6854456987955</v>
      </c>
      <c r="AJ2769" s="3">
        <f t="shared" si="747"/>
        <v>473430.83100056602</v>
      </c>
      <c r="AK2769" s="3">
        <f t="shared" si="748"/>
        <v>363429.27810177347</v>
      </c>
    </row>
    <row r="2770" spans="2:37" x14ac:dyDescent="0.2">
      <c r="B2770" s="5">
        <v>38786</v>
      </c>
      <c r="C2770" s="1">
        <v>301.95</v>
      </c>
      <c r="D2770" s="1">
        <f t="shared" si="718"/>
        <v>10</v>
      </c>
      <c r="E2770" s="1" t="b">
        <f t="shared" si="719"/>
        <v>0</v>
      </c>
      <c r="F2770" s="6">
        <f t="shared" si="720"/>
        <v>6.3993600639935533E-3</v>
      </c>
      <c r="G2770" s="8">
        <f t="shared" si="729"/>
        <v>1.104713901886897E-3</v>
      </c>
      <c r="H2770" s="8">
        <f t="shared" si="730"/>
        <v>1.3119575642786168E-3</v>
      </c>
      <c r="I2770" s="8">
        <f t="shared" si="731"/>
        <v>1.3353550677422743E-3</v>
      </c>
      <c r="J2770" s="6">
        <f t="shared" si="732"/>
        <v>1.7367622157772561E-3</v>
      </c>
      <c r="K2770" s="6">
        <f t="shared" si="733"/>
        <v>1.4120848550210363E-3</v>
      </c>
      <c r="L2770" s="6">
        <f t="shared" si="734"/>
        <v>9.6766192024187682E-4</v>
      </c>
      <c r="M2770" s="9">
        <f t="shared" si="735"/>
        <v>0.63607665565922189</v>
      </c>
      <c r="N2770" s="9">
        <f t="shared" si="736"/>
        <v>0.92909258222946678</v>
      </c>
      <c r="O2770" s="9">
        <f t="shared" si="737"/>
        <v>1</v>
      </c>
      <c r="P2770" s="9">
        <f t="shared" si="738"/>
        <v>0.85505641262956289</v>
      </c>
      <c r="Q2770" s="10">
        <f t="shared" si="739"/>
        <v>0.134088515661963</v>
      </c>
      <c r="R2770" s="10">
        <f t="shared" si="722"/>
        <v>0.59662081875587247</v>
      </c>
      <c r="S2770" s="10">
        <f>_xlfn.PERCENTILE.INC($R$1519:R2770,0.75)</f>
        <v>0.78208409882130847</v>
      </c>
      <c r="T2770" s="10">
        <f t="shared" si="723"/>
        <v>0.78208409882130847</v>
      </c>
      <c r="U2770" s="11">
        <f t="shared" si="740"/>
        <v>0.59662081875587247</v>
      </c>
      <c r="V2770" s="10">
        <f t="shared" si="724"/>
        <v>0.9826128517785766</v>
      </c>
      <c r="W2770" s="10">
        <f t="shared" si="725"/>
        <v>0.5895488933847024</v>
      </c>
      <c r="X2770" s="10">
        <f t="shared" si="741"/>
        <v>0.74577602344484062</v>
      </c>
      <c r="Y2770" s="10">
        <f>_xlfn.PERCENTILE.INC($X$1519:X2770,0.75)</f>
        <v>0.97760512352663553</v>
      </c>
      <c r="Z2770" s="10">
        <f t="shared" si="742"/>
        <v>0.97760512352663553</v>
      </c>
      <c r="AA2770" s="10">
        <f t="shared" si="743"/>
        <v>0.73698072362721301</v>
      </c>
      <c r="AB2770" s="10">
        <f t="shared" si="744"/>
        <v>0.57929831939164644</v>
      </c>
      <c r="AC2770" s="10">
        <f t="shared" si="745"/>
        <v>0.42693169462128394</v>
      </c>
      <c r="AD2770" s="13">
        <f t="shared" si="746"/>
        <v>579298.31939164642</v>
      </c>
      <c r="AE2770" s="13">
        <f t="shared" si="726"/>
        <v>426931.69462128397</v>
      </c>
      <c r="AF2770" s="13"/>
      <c r="AG2770" s="2">
        <f t="shared" si="721"/>
        <v>38786</v>
      </c>
      <c r="AH2770" s="3">
        <f t="shared" si="727"/>
        <v>3707.1385302534845</v>
      </c>
      <c r="AI2770" s="3">
        <f t="shared" si="728"/>
        <v>2732.0896366125357</v>
      </c>
      <c r="AJ2770" s="3">
        <f t="shared" si="747"/>
        <v>477137.96953081951</v>
      </c>
      <c r="AK2770" s="3">
        <f t="shared" si="748"/>
        <v>366161.36773838598</v>
      </c>
    </row>
    <row r="2771" spans="2:37" x14ac:dyDescent="0.2">
      <c r="B2771" s="5">
        <v>38789</v>
      </c>
      <c r="C2771" s="1">
        <v>305.54000000000002</v>
      </c>
      <c r="D2771" s="1">
        <f t="shared" si="718"/>
        <v>11</v>
      </c>
      <c r="E2771" s="1" t="b">
        <f t="shared" si="719"/>
        <v>1</v>
      </c>
      <c r="F2771" s="6">
        <f t="shared" si="720"/>
        <v>1.1889385659877627E-2</v>
      </c>
      <c r="G2771" s="8">
        <f t="shared" si="729"/>
        <v>1.3242901930836898E-3</v>
      </c>
      <c r="H2771" s="8">
        <f t="shared" si="730"/>
        <v>1.4703926957378114E-3</v>
      </c>
      <c r="I2771" s="8">
        <f t="shared" si="731"/>
        <v>1.4119299800451433E-3</v>
      </c>
      <c r="J2771" s="6">
        <f t="shared" si="732"/>
        <v>1.7367270825237142E-3</v>
      </c>
      <c r="K2771" s="6">
        <f t="shared" si="733"/>
        <v>1.4121186695296277E-3</v>
      </c>
      <c r="L2771" s="6">
        <f t="shared" si="734"/>
        <v>9.6794115673485464E-4</v>
      </c>
      <c r="M2771" s="9">
        <f t="shared" si="735"/>
        <v>0.76252060925963427</v>
      </c>
      <c r="N2771" s="9">
        <f t="shared" si="736"/>
        <v>1</v>
      </c>
      <c r="O2771" s="9">
        <f t="shared" si="737"/>
        <v>1</v>
      </c>
      <c r="P2771" s="9">
        <f t="shared" si="738"/>
        <v>0.92084020308654468</v>
      </c>
      <c r="Q2771" s="10">
        <f t="shared" si="739"/>
        <v>0.13562262708548051</v>
      </c>
      <c r="R2771" s="10">
        <f t="shared" si="722"/>
        <v>0.58987207163873501</v>
      </c>
      <c r="S2771" s="10">
        <f>_xlfn.PERCENTILE.INC($R$1519:R2771,0.75)</f>
        <v>0.78188559615637598</v>
      </c>
      <c r="T2771" s="10">
        <f t="shared" si="723"/>
        <v>0.78188559615637598</v>
      </c>
      <c r="U2771" s="11">
        <f t="shared" si="740"/>
        <v>0.58987207163873501</v>
      </c>
      <c r="V2771" s="10">
        <f t="shared" si="724"/>
        <v>0.85505641262956289</v>
      </c>
      <c r="W2771" s="10">
        <f t="shared" si="725"/>
        <v>0.59662081875587247</v>
      </c>
      <c r="X2771" s="10">
        <f t="shared" si="741"/>
        <v>0.73734008954841879</v>
      </c>
      <c r="Y2771" s="10">
        <f>_xlfn.PERCENTILE.INC($X$1519:X2771,0.75)</f>
        <v>0.97735699519547004</v>
      </c>
      <c r="Z2771" s="10">
        <f t="shared" si="742"/>
        <v>0.97735699519547004</v>
      </c>
      <c r="AA2771" s="10">
        <f t="shared" si="743"/>
        <v>0.73734008954841879</v>
      </c>
      <c r="AB2771" s="10">
        <f t="shared" si="744"/>
        <v>0.51014445698550892</v>
      </c>
      <c r="AC2771" s="10">
        <f t="shared" si="745"/>
        <v>0.37614995959632463</v>
      </c>
      <c r="AD2771" s="13">
        <f t="shared" si="746"/>
        <v>510144.45698550891</v>
      </c>
      <c r="AE2771" s="13">
        <f t="shared" si="726"/>
        <v>376149.95959632465</v>
      </c>
      <c r="AF2771" s="13"/>
      <c r="AG2771" s="2">
        <f t="shared" si="721"/>
        <v>38789</v>
      </c>
      <c r="AH2771" s="3">
        <f t="shared" si="727"/>
        <v>6887.5011313662508</v>
      </c>
      <c r="AI2771" s="3">
        <f t="shared" si="728"/>
        <v>5075.9555677775479</v>
      </c>
      <c r="AJ2771" s="3">
        <f t="shared" si="747"/>
        <v>484025.47066218575</v>
      </c>
      <c r="AK2771" s="3">
        <f t="shared" si="748"/>
        <v>371237.32330616354</v>
      </c>
    </row>
    <row r="2772" spans="2:37" x14ac:dyDescent="0.2">
      <c r="B2772" s="5">
        <v>38790</v>
      </c>
      <c r="C2772" s="1">
        <v>306.58</v>
      </c>
      <c r="D2772" s="1">
        <f t="shared" si="718"/>
        <v>11</v>
      </c>
      <c r="E2772" s="1" t="b">
        <f t="shared" si="719"/>
        <v>0</v>
      </c>
      <c r="F2772" s="6">
        <f t="shared" si="720"/>
        <v>3.4038096484911851E-3</v>
      </c>
      <c r="G2772" s="8">
        <f t="shared" si="729"/>
        <v>1.360318484466054E-3</v>
      </c>
      <c r="H2772" s="8">
        <f t="shared" si="730"/>
        <v>1.478664424990634E-3</v>
      </c>
      <c r="I2772" s="8">
        <f t="shared" si="731"/>
        <v>1.4646011108875371E-3</v>
      </c>
      <c r="J2772" s="6">
        <f t="shared" si="732"/>
        <v>1.736755114470645E-3</v>
      </c>
      <c r="K2772" s="6">
        <f t="shared" si="733"/>
        <v>1.412200628357653E-3</v>
      </c>
      <c r="L2772" s="6">
        <f t="shared" si="734"/>
        <v>9.6827522152210643E-4</v>
      </c>
      <c r="M2772" s="9">
        <f t="shared" si="735"/>
        <v>0.78325290257208935</v>
      </c>
      <c r="N2772" s="9">
        <f t="shared" si="736"/>
        <v>1</v>
      </c>
      <c r="O2772" s="9">
        <f t="shared" si="737"/>
        <v>1</v>
      </c>
      <c r="P2772" s="9">
        <f t="shared" si="738"/>
        <v>0.92775096752402975</v>
      </c>
      <c r="Q2772" s="10">
        <f t="shared" si="739"/>
        <v>0.13548238747360666</v>
      </c>
      <c r="R2772" s="10">
        <f t="shared" si="722"/>
        <v>0.59048265602482686</v>
      </c>
      <c r="S2772" s="10">
        <f>_xlfn.PERCENTILE.INC($R$1519:R2772,0.75)</f>
        <v>0.78178868069257801</v>
      </c>
      <c r="T2772" s="10">
        <f t="shared" si="723"/>
        <v>0.78178868069257801</v>
      </c>
      <c r="U2772" s="11">
        <f t="shared" si="740"/>
        <v>0.59048265602482686</v>
      </c>
      <c r="V2772" s="10">
        <f t="shared" si="724"/>
        <v>0.85505641262956289</v>
      </c>
      <c r="W2772" s="10">
        <f t="shared" si="725"/>
        <v>0.59662081875587247</v>
      </c>
      <c r="X2772" s="10">
        <f t="shared" si="741"/>
        <v>0.73810332003103363</v>
      </c>
      <c r="Y2772" s="10">
        <f>_xlfn.PERCENTILE.INC($X$1519:X2772,0.75)</f>
        <v>0.97723585086572251</v>
      </c>
      <c r="Z2772" s="10">
        <f t="shared" si="742"/>
        <v>0.97723585086572251</v>
      </c>
      <c r="AA2772" s="10">
        <f t="shared" si="743"/>
        <v>0.73734008954841879</v>
      </c>
      <c r="AB2772" s="10">
        <f t="shared" si="744"/>
        <v>0.51014445698550892</v>
      </c>
      <c r="AC2772" s="10">
        <f t="shared" si="745"/>
        <v>0.37614995959632463</v>
      </c>
      <c r="AD2772" s="13">
        <f t="shared" si="746"/>
        <v>510144.45698550891</v>
      </c>
      <c r="AE2772" s="13">
        <f t="shared" si="726"/>
        <v>376149.95959632465</v>
      </c>
      <c r="AF2772" s="13"/>
      <c r="AG2772" s="2">
        <f t="shared" si="721"/>
        <v>38790</v>
      </c>
      <c r="AH2772" s="3">
        <f t="shared" si="727"/>
        <v>1736.4346248115714</v>
      </c>
      <c r="AI2772" s="3">
        <f t="shared" si="728"/>
        <v>1280.3428617535392</v>
      </c>
      <c r="AJ2772" s="3">
        <f t="shared" si="747"/>
        <v>485761.90528699732</v>
      </c>
      <c r="AK2772" s="3">
        <f t="shared" si="748"/>
        <v>372517.66616791708</v>
      </c>
    </row>
    <row r="2773" spans="2:37" x14ac:dyDescent="0.2">
      <c r="B2773" s="5">
        <v>38791</v>
      </c>
      <c r="C2773" s="1">
        <v>306.5</v>
      </c>
      <c r="D2773" s="1">
        <f t="shared" ref="D2773:D2836" si="749">WEEKNUM(B2773)</f>
        <v>11</v>
      </c>
      <c r="E2773" s="1" t="b">
        <f t="shared" ref="E2773:E2836" si="750">IF(D2773&lt;&gt;D2772,TRUE,FALSE)</f>
        <v>0</v>
      </c>
      <c r="F2773" s="6">
        <f t="shared" ref="F2773:F2836" si="751">C2773/C2772-1</f>
        <v>-2.6094331006587534E-4</v>
      </c>
      <c r="G2773" s="8">
        <f t="shared" si="729"/>
        <v>1.2359513845115653E-3</v>
      </c>
      <c r="H2773" s="8">
        <f t="shared" si="730"/>
        <v>1.387240043587909E-3</v>
      </c>
      <c r="I2773" s="8">
        <f t="shared" si="731"/>
        <v>1.4748707480155478E-3</v>
      </c>
      <c r="J2773" s="6">
        <f t="shared" si="732"/>
        <v>1.7367550262479153E-3</v>
      </c>
      <c r="K2773" s="6">
        <f t="shared" si="733"/>
        <v>1.4122310671469346E-3</v>
      </c>
      <c r="L2773" s="6">
        <f t="shared" si="734"/>
        <v>9.6862147685594679E-4</v>
      </c>
      <c r="M2773" s="9">
        <f t="shared" si="735"/>
        <v>0.711644052173388</v>
      </c>
      <c r="N2773" s="9">
        <f t="shared" si="736"/>
        <v>0.98230387070473257</v>
      </c>
      <c r="O2773" s="9">
        <f t="shared" si="737"/>
        <v>1</v>
      </c>
      <c r="P2773" s="9">
        <f t="shared" si="738"/>
        <v>0.89798264095937352</v>
      </c>
      <c r="Q2773" s="10">
        <f t="shared" si="739"/>
        <v>0.13202075281664846</v>
      </c>
      <c r="R2773" s="10">
        <f t="shared" si="722"/>
        <v>0.60596533721561696</v>
      </c>
      <c r="S2773" s="10">
        <f>_xlfn.PERCENTILE.INC($R$1519:R2773,0.75)</f>
        <v>0.78169176522877992</v>
      </c>
      <c r="T2773" s="10">
        <f t="shared" si="723"/>
        <v>0.78169176522877992</v>
      </c>
      <c r="U2773" s="11">
        <f t="shared" si="740"/>
        <v>0.60596533721561696</v>
      </c>
      <c r="V2773" s="10">
        <f t="shared" si="724"/>
        <v>0.85505641262956289</v>
      </c>
      <c r="W2773" s="10">
        <f t="shared" si="725"/>
        <v>0.59662081875587247</v>
      </c>
      <c r="X2773" s="10">
        <f t="shared" si="741"/>
        <v>0.75745667151952123</v>
      </c>
      <c r="Y2773" s="10">
        <f>_xlfn.PERCENTILE.INC($X$1519:X2773,0.75)</f>
        <v>0.97711470653597488</v>
      </c>
      <c r="Z2773" s="10">
        <f t="shared" si="742"/>
        <v>0.97711470653597488</v>
      </c>
      <c r="AA2773" s="10">
        <f t="shared" si="743"/>
        <v>0.73734008954841879</v>
      </c>
      <c r="AB2773" s="10">
        <f t="shared" si="744"/>
        <v>0.51014445698550892</v>
      </c>
      <c r="AC2773" s="10">
        <f t="shared" si="745"/>
        <v>0.37614995959632463</v>
      </c>
      <c r="AD2773" s="13">
        <f t="shared" si="746"/>
        <v>510144.45698550891</v>
      </c>
      <c r="AE2773" s="13">
        <f t="shared" si="726"/>
        <v>376149.95959632465</v>
      </c>
      <c r="AF2773" s="13"/>
      <c r="AG2773" s="2">
        <f t="shared" si="721"/>
        <v>38791</v>
      </c>
      <c r="AH2773" s="3">
        <f t="shared" si="727"/>
        <v>-133.11878321755725</v>
      </c>
      <c r="AI2773" s="3">
        <f t="shared" si="728"/>
        <v>-98.153815538210225</v>
      </c>
      <c r="AJ2773" s="3">
        <f t="shared" si="747"/>
        <v>485628.78650377976</v>
      </c>
      <c r="AK2773" s="3">
        <f t="shared" si="748"/>
        <v>372419.51235237886</v>
      </c>
    </row>
    <row r="2774" spans="2:37" x14ac:dyDescent="0.2">
      <c r="B2774" s="5">
        <v>38792</v>
      </c>
      <c r="C2774" s="1">
        <v>309.45</v>
      </c>
      <c r="D2774" s="1">
        <f t="shared" si="749"/>
        <v>11</v>
      </c>
      <c r="E2774" s="1" t="b">
        <f t="shared" si="750"/>
        <v>0</v>
      </c>
      <c r="F2774" s="6">
        <f t="shared" si="751"/>
        <v>9.6247960848285796E-3</v>
      </c>
      <c r="G2774" s="8">
        <f t="shared" si="729"/>
        <v>1.4719132579316238E-3</v>
      </c>
      <c r="H2774" s="8">
        <f t="shared" si="730"/>
        <v>1.4602228762319168E-3</v>
      </c>
      <c r="I2774" s="8">
        <f t="shared" si="731"/>
        <v>1.5359926987556526E-3</v>
      </c>
      <c r="J2774" s="6">
        <f t="shared" si="732"/>
        <v>1.7368892608054924E-3</v>
      </c>
      <c r="K2774" s="6">
        <f t="shared" si="733"/>
        <v>1.4123312678121832E-3</v>
      </c>
      <c r="L2774" s="6">
        <f t="shared" si="734"/>
        <v>9.6902984221501642E-4</v>
      </c>
      <c r="M2774" s="9">
        <f t="shared" si="735"/>
        <v>0.84744220092017586</v>
      </c>
      <c r="N2774" s="9">
        <f t="shared" si="736"/>
        <v>1</v>
      </c>
      <c r="O2774" s="9">
        <f t="shared" si="737"/>
        <v>1</v>
      </c>
      <c r="P2774" s="9">
        <f t="shared" si="738"/>
        <v>0.94914740030672518</v>
      </c>
      <c r="Q2774" s="10">
        <f t="shared" si="739"/>
        <v>0.13184880510615571</v>
      </c>
      <c r="R2774" s="10">
        <f t="shared" si="722"/>
        <v>0.60675559354208353</v>
      </c>
      <c r="S2774" s="10">
        <f>_xlfn.PERCENTILE.INC($R$1519:R2774,0.75)</f>
        <v>0.78159484976498184</v>
      </c>
      <c r="T2774" s="10">
        <f t="shared" si="723"/>
        <v>0.78159484976498184</v>
      </c>
      <c r="U2774" s="11">
        <f t="shared" si="740"/>
        <v>0.60675559354208353</v>
      </c>
      <c r="V2774" s="10">
        <f t="shared" si="724"/>
        <v>0.85505641262956289</v>
      </c>
      <c r="W2774" s="10">
        <f t="shared" si="725"/>
        <v>0.59662081875587247</v>
      </c>
      <c r="X2774" s="10">
        <f t="shared" si="741"/>
        <v>0.75844449192760444</v>
      </c>
      <c r="Y2774" s="10">
        <f>_xlfn.PERCENTILE.INC($X$1519:X2774,0.75)</f>
        <v>0.97699356220622735</v>
      </c>
      <c r="Z2774" s="10">
        <f t="shared" si="742"/>
        <v>0.97699356220622735</v>
      </c>
      <c r="AA2774" s="10">
        <f t="shared" si="743"/>
        <v>0.73734008954841879</v>
      </c>
      <c r="AB2774" s="10">
        <f t="shared" si="744"/>
        <v>0.51014445698550892</v>
      </c>
      <c r="AC2774" s="10">
        <f t="shared" si="745"/>
        <v>0.37614995959632463</v>
      </c>
      <c r="AD2774" s="13">
        <f t="shared" si="746"/>
        <v>510144.45698550891</v>
      </c>
      <c r="AE2774" s="13">
        <f t="shared" si="726"/>
        <v>376149.95959632465</v>
      </c>
      <c r="AF2774" s="13"/>
      <c r="AG2774" s="2">
        <f t="shared" si="721"/>
        <v>38792</v>
      </c>
      <c r="AH2774" s="3">
        <f t="shared" si="727"/>
        <v>4910.0363722911279</v>
      </c>
      <c r="AI2774" s="3">
        <f t="shared" si="728"/>
        <v>3620.3666584311341</v>
      </c>
      <c r="AJ2774" s="3">
        <f t="shared" si="747"/>
        <v>490538.82287607086</v>
      </c>
      <c r="AK2774" s="3">
        <f t="shared" si="748"/>
        <v>376039.87901080999</v>
      </c>
    </row>
    <row r="2775" spans="2:37" x14ac:dyDescent="0.2">
      <c r="B2775" s="5">
        <v>38793</v>
      </c>
      <c r="C2775" s="1">
        <v>306.83999999999997</v>
      </c>
      <c r="D2775" s="1">
        <f t="shared" si="749"/>
        <v>11</v>
      </c>
      <c r="E2775" s="1" t="b">
        <f t="shared" si="750"/>
        <v>0</v>
      </c>
      <c r="F2775" s="6">
        <f t="shared" si="751"/>
        <v>-8.4343189529811902E-3</v>
      </c>
      <c r="G2775" s="8">
        <f t="shared" si="729"/>
        <v>1.3861992149021558E-3</v>
      </c>
      <c r="H2775" s="8">
        <f t="shared" si="730"/>
        <v>1.3418444945177204E-3</v>
      </c>
      <c r="I2775" s="8">
        <f t="shared" si="731"/>
        <v>1.4445995276798189E-3</v>
      </c>
      <c r="J2775" s="6">
        <f t="shared" si="732"/>
        <v>1.7370140101990678E-3</v>
      </c>
      <c r="K2775" s="6">
        <f t="shared" si="733"/>
        <v>1.4123647281270729E-3</v>
      </c>
      <c r="L2775" s="6">
        <f t="shared" si="734"/>
        <v>9.6935671258849721E-4</v>
      </c>
      <c r="M2775" s="9">
        <f t="shared" si="735"/>
        <v>0.7980357134501711</v>
      </c>
      <c r="N2775" s="9">
        <f t="shared" si="736"/>
        <v>0.95006938915639105</v>
      </c>
      <c r="O2775" s="9">
        <f t="shared" si="737"/>
        <v>1</v>
      </c>
      <c r="P2775" s="9">
        <f t="shared" si="738"/>
        <v>0.91603503420218735</v>
      </c>
      <c r="Q2775" s="10">
        <f t="shared" si="739"/>
        <v>0.13072550299500529</v>
      </c>
      <c r="R2775" s="10">
        <f t="shared" si="722"/>
        <v>0.61196934161390537</v>
      </c>
      <c r="S2775" s="10">
        <f>_xlfn.PERCENTILE.INC($R$1519:R2775,0.75)</f>
        <v>0.78149793430118386</v>
      </c>
      <c r="T2775" s="10">
        <f t="shared" si="723"/>
        <v>0.78149793430118386</v>
      </c>
      <c r="U2775" s="11">
        <f t="shared" si="740"/>
        <v>0.61196934161390537</v>
      </c>
      <c r="V2775" s="10">
        <f t="shared" si="724"/>
        <v>0.85505641262956289</v>
      </c>
      <c r="W2775" s="10">
        <f t="shared" si="725"/>
        <v>0.59662081875587247</v>
      </c>
      <c r="X2775" s="10">
        <f t="shared" si="741"/>
        <v>0.76496167701738171</v>
      </c>
      <c r="Y2775" s="10">
        <f>_xlfn.PERCENTILE.INC($X$1519:X2775,0.75)</f>
        <v>0.97687241787647983</v>
      </c>
      <c r="Z2775" s="10">
        <f t="shared" si="742"/>
        <v>0.97687241787647983</v>
      </c>
      <c r="AA2775" s="10">
        <f t="shared" si="743"/>
        <v>0.73734008954841879</v>
      </c>
      <c r="AB2775" s="10">
        <f t="shared" si="744"/>
        <v>0.51014445698550892</v>
      </c>
      <c r="AC2775" s="10">
        <f t="shared" si="745"/>
        <v>0.37614995959632463</v>
      </c>
      <c r="AD2775" s="13">
        <f t="shared" si="746"/>
        <v>510144.45698550891</v>
      </c>
      <c r="AE2775" s="13">
        <f t="shared" si="726"/>
        <v>376149.95959632465</v>
      </c>
      <c r="AF2775" s="13"/>
      <c r="AG2775" s="2">
        <f t="shared" si="721"/>
        <v>38793</v>
      </c>
      <c r="AH2775" s="3">
        <f t="shared" si="727"/>
        <v>-4302.721062311175</v>
      </c>
      <c r="AI2775" s="3">
        <f t="shared" si="728"/>
        <v>-3172.5687333863898</v>
      </c>
      <c r="AJ2775" s="3">
        <f t="shared" si="747"/>
        <v>486236.10181375965</v>
      </c>
      <c r="AK2775" s="3">
        <f t="shared" si="748"/>
        <v>372867.31027742359</v>
      </c>
    </row>
    <row r="2776" spans="2:37" x14ac:dyDescent="0.2">
      <c r="B2776" s="5">
        <v>38796</v>
      </c>
      <c r="C2776" s="1">
        <v>304.85000000000002</v>
      </c>
      <c r="D2776" s="1">
        <f t="shared" si="749"/>
        <v>12</v>
      </c>
      <c r="E2776" s="1" t="b">
        <f t="shared" si="750"/>
        <v>1</v>
      </c>
      <c r="F2776" s="6">
        <f t="shared" si="751"/>
        <v>-6.4854647373222551E-3</v>
      </c>
      <c r="G2776" s="8">
        <f t="shared" si="729"/>
        <v>1.3429546989568635E-3</v>
      </c>
      <c r="H2776" s="8">
        <f t="shared" si="730"/>
        <v>1.2103112286969441E-3</v>
      </c>
      <c r="I2776" s="8">
        <f t="shared" si="731"/>
        <v>1.4370250661965495E-3</v>
      </c>
      <c r="J2776" s="6">
        <f t="shared" si="732"/>
        <v>1.7371075066239775E-3</v>
      </c>
      <c r="K2776" s="6">
        <f t="shared" si="733"/>
        <v>1.4123250352863646E-3</v>
      </c>
      <c r="L2776" s="6">
        <f t="shared" si="734"/>
        <v>9.6966475055231796E-4</v>
      </c>
      <c r="M2776" s="9">
        <f t="shared" si="735"/>
        <v>0.77309820712643196</v>
      </c>
      <c r="N2776" s="9">
        <f t="shared" si="736"/>
        <v>0.85696365812246611</v>
      </c>
      <c r="O2776" s="9">
        <f t="shared" si="737"/>
        <v>1</v>
      </c>
      <c r="P2776" s="9">
        <f t="shared" si="738"/>
        <v>0.87668728841629928</v>
      </c>
      <c r="Q2776" s="10">
        <f t="shared" si="739"/>
        <v>0.12576814321502239</v>
      </c>
      <c r="R2776" s="10">
        <f t="shared" si="722"/>
        <v>0.63609112733123652</v>
      </c>
      <c r="S2776" s="10">
        <f>_xlfn.PERCENTILE.INC($R$1519:R2776,0.75)</f>
        <v>0.78148240995373852</v>
      </c>
      <c r="T2776" s="10">
        <f t="shared" si="723"/>
        <v>0.78148240995373852</v>
      </c>
      <c r="U2776" s="11">
        <f t="shared" si="740"/>
        <v>0.63609112733123652</v>
      </c>
      <c r="V2776" s="10">
        <f t="shared" si="724"/>
        <v>0.91603503420218735</v>
      </c>
      <c r="W2776" s="10">
        <f t="shared" si="725"/>
        <v>0.61196934161390537</v>
      </c>
      <c r="X2776" s="10">
        <f t="shared" si="741"/>
        <v>0.79511390916404578</v>
      </c>
      <c r="Y2776" s="10">
        <f>_xlfn.PERCENTILE.INC($X$1519:X2776,0.75)</f>
        <v>0.97685301244217326</v>
      </c>
      <c r="Z2776" s="10">
        <f t="shared" si="742"/>
        <v>0.97685301244217326</v>
      </c>
      <c r="AA2776" s="10">
        <f t="shared" si="743"/>
        <v>0.79511390916404578</v>
      </c>
      <c r="AB2776" s="10">
        <f t="shared" si="744"/>
        <v>0.56058535677598387</v>
      </c>
      <c r="AC2776" s="10">
        <f t="shared" si="745"/>
        <v>0.44572921444627384</v>
      </c>
      <c r="AD2776" s="13">
        <f t="shared" si="746"/>
        <v>560585.35677598382</v>
      </c>
      <c r="AE2776" s="13">
        <f t="shared" si="726"/>
        <v>445729.21444627381</v>
      </c>
      <c r="AF2776" s="13"/>
      <c r="AG2776" s="2">
        <f t="shared" si="721"/>
        <v>38796</v>
      </c>
      <c r="AH2776" s="3">
        <f t="shared" si="727"/>
        <v>-3308.5238867199282</v>
      </c>
      <c r="AI2776" s="3">
        <f t="shared" si="728"/>
        <v>-2439.5072989071546</v>
      </c>
      <c r="AJ2776" s="3">
        <f t="shared" si="747"/>
        <v>482927.5779270397</v>
      </c>
      <c r="AK2776" s="3">
        <f t="shared" si="748"/>
        <v>370427.80297851644</v>
      </c>
    </row>
    <row r="2777" spans="2:37" x14ac:dyDescent="0.2">
      <c r="B2777" s="5">
        <v>38797</v>
      </c>
      <c r="C2777" s="1">
        <v>301.92</v>
      </c>
      <c r="D2777" s="1">
        <f t="shared" si="749"/>
        <v>12</v>
      </c>
      <c r="E2777" s="1" t="b">
        <f t="shared" si="750"/>
        <v>0</v>
      </c>
      <c r="F2777" s="6">
        <f t="shared" si="751"/>
        <v>-9.6112842381499419E-3</v>
      </c>
      <c r="G2777" s="8">
        <f t="shared" si="729"/>
        <v>1.1143610749075579E-3</v>
      </c>
      <c r="H2777" s="8">
        <f t="shared" si="730"/>
        <v>1.0599300397111284E-3</v>
      </c>
      <c r="I2777" s="8">
        <f t="shared" si="731"/>
        <v>1.3930737466097565E-3</v>
      </c>
      <c r="J2777" s="6">
        <f t="shared" si="732"/>
        <v>1.7371460451530104E-3</v>
      </c>
      <c r="K2777" s="6">
        <f t="shared" si="733"/>
        <v>1.4122439332198021E-3</v>
      </c>
      <c r="L2777" s="6">
        <f t="shared" si="734"/>
        <v>9.6994369463329145E-4</v>
      </c>
      <c r="M2777" s="9">
        <f t="shared" si="735"/>
        <v>0.64148957309424337</v>
      </c>
      <c r="N2777" s="9">
        <f t="shared" si="736"/>
        <v>0.75052900903215325</v>
      </c>
      <c r="O2777" s="9">
        <f t="shared" si="737"/>
        <v>1</v>
      </c>
      <c r="P2777" s="9">
        <f t="shared" si="738"/>
        <v>0.79733952737546554</v>
      </c>
      <c r="Q2777" s="10">
        <f t="shared" si="739"/>
        <v>0.12779432176801209</v>
      </c>
      <c r="R2777" s="10">
        <f t="shared" si="722"/>
        <v>0.62600590459117433</v>
      </c>
      <c r="S2777" s="10">
        <f>_xlfn.PERCENTILE.INC($R$1519:R2777,0.75)</f>
        <v>0.78146688560629329</v>
      </c>
      <c r="T2777" s="10">
        <f t="shared" si="723"/>
        <v>0.78146688560629329</v>
      </c>
      <c r="U2777" s="11">
        <f t="shared" si="740"/>
        <v>0.62600590459117433</v>
      </c>
      <c r="V2777" s="10">
        <f t="shared" si="724"/>
        <v>0.91603503420218735</v>
      </c>
      <c r="W2777" s="10">
        <f t="shared" si="725"/>
        <v>0.61196934161390537</v>
      </c>
      <c r="X2777" s="10">
        <f t="shared" si="741"/>
        <v>0.78250738073896786</v>
      </c>
      <c r="Y2777" s="10">
        <f>_xlfn.PERCENTILE.INC($X$1519:X2777,0.75)</f>
        <v>0.9768336070078667</v>
      </c>
      <c r="Z2777" s="10">
        <f t="shared" si="742"/>
        <v>0.9768336070078667</v>
      </c>
      <c r="AA2777" s="10">
        <f t="shared" si="743"/>
        <v>0.79511390916404578</v>
      </c>
      <c r="AB2777" s="10">
        <f t="shared" si="744"/>
        <v>0.56058535677598387</v>
      </c>
      <c r="AC2777" s="10">
        <f t="shared" si="745"/>
        <v>0.44572921444627384</v>
      </c>
      <c r="AD2777" s="13">
        <f t="shared" si="746"/>
        <v>560585.35677598382</v>
      </c>
      <c r="AE2777" s="13">
        <f t="shared" si="726"/>
        <v>445729.21444627381</v>
      </c>
      <c r="AF2777" s="13"/>
      <c r="AG2777" s="2">
        <f t="shared" si="721"/>
        <v>38797</v>
      </c>
      <c r="AH2777" s="3">
        <f t="shared" si="727"/>
        <v>-5387.9452037186747</v>
      </c>
      <c r="AI2777" s="3">
        <f t="shared" si="728"/>
        <v>-4284.0301732904272</v>
      </c>
      <c r="AJ2777" s="3">
        <f t="shared" si="747"/>
        <v>477539.63272332103</v>
      </c>
      <c r="AK2777" s="3">
        <f t="shared" si="748"/>
        <v>366143.77280522604</v>
      </c>
    </row>
    <row r="2778" spans="2:37" x14ac:dyDescent="0.2">
      <c r="B2778" s="5">
        <v>38798</v>
      </c>
      <c r="C2778" s="1">
        <v>302.35000000000002</v>
      </c>
      <c r="D2778" s="1">
        <f t="shared" si="749"/>
        <v>12</v>
      </c>
      <c r="E2778" s="1" t="b">
        <f t="shared" si="750"/>
        <v>0</v>
      </c>
      <c r="F2778" s="6">
        <f t="shared" si="751"/>
        <v>1.4242183359831628E-3</v>
      </c>
      <c r="G2778" s="8">
        <f t="shared" si="729"/>
        <v>1.0874762780864954E-3</v>
      </c>
      <c r="H2778" s="8">
        <f t="shared" si="730"/>
        <v>1.0694381221161087E-3</v>
      </c>
      <c r="I2778" s="8">
        <f t="shared" si="731"/>
        <v>1.3731263657359171E-3</v>
      </c>
      <c r="J2778" s="6">
        <f t="shared" si="732"/>
        <v>1.7371454806309702E-3</v>
      </c>
      <c r="K2778" s="6">
        <f t="shared" si="733"/>
        <v>1.4121502927774388E-3</v>
      </c>
      <c r="L2778" s="6">
        <f t="shared" si="734"/>
        <v>9.7018870129789798E-4</v>
      </c>
      <c r="M2778" s="9">
        <f t="shared" si="735"/>
        <v>0.62601335939434366</v>
      </c>
      <c r="N2778" s="9">
        <f t="shared" si="736"/>
        <v>0.75731182975766798</v>
      </c>
      <c r="O2778" s="9">
        <f t="shared" si="737"/>
        <v>1</v>
      </c>
      <c r="P2778" s="9">
        <f t="shared" si="738"/>
        <v>0.79444172971733718</v>
      </c>
      <c r="Q2778" s="10">
        <f t="shared" si="739"/>
        <v>0.12441461401624213</v>
      </c>
      <c r="R2778" s="10">
        <f t="shared" si="722"/>
        <v>0.6430112783178038</v>
      </c>
      <c r="S2778" s="10">
        <f>_xlfn.PERCENTILE.INC($R$1519:R2778,0.75)</f>
        <v>0.78145136125884807</v>
      </c>
      <c r="T2778" s="10">
        <f t="shared" si="723"/>
        <v>0.78145136125884807</v>
      </c>
      <c r="U2778" s="11">
        <f t="shared" si="740"/>
        <v>0.6430112783178038</v>
      </c>
      <c r="V2778" s="10">
        <f t="shared" si="724"/>
        <v>0.91603503420218735</v>
      </c>
      <c r="W2778" s="10">
        <f t="shared" si="725"/>
        <v>0.61196934161390537</v>
      </c>
      <c r="X2778" s="10">
        <f t="shared" si="741"/>
        <v>0.80376409789725478</v>
      </c>
      <c r="Y2778" s="10">
        <f>_xlfn.PERCENTILE.INC($X$1519:X2778,0.75)</f>
        <v>0.97681420157356003</v>
      </c>
      <c r="Z2778" s="10">
        <f t="shared" si="742"/>
        <v>0.97681420157356003</v>
      </c>
      <c r="AA2778" s="10">
        <f t="shared" si="743"/>
        <v>0.79511390916404578</v>
      </c>
      <c r="AB2778" s="10">
        <f t="shared" si="744"/>
        <v>0.56058535677598387</v>
      </c>
      <c r="AC2778" s="10">
        <f t="shared" si="745"/>
        <v>0.44572921444627384</v>
      </c>
      <c r="AD2778" s="13">
        <f t="shared" si="746"/>
        <v>560585.35677598382</v>
      </c>
      <c r="AE2778" s="13">
        <f t="shared" si="726"/>
        <v>445729.21444627381</v>
      </c>
      <c r="AF2778" s="13"/>
      <c r="AG2778" s="2">
        <f t="shared" si="721"/>
        <v>38798</v>
      </c>
      <c r="AH2778" s="3">
        <f t="shared" si="727"/>
        <v>798.39594400401938</v>
      </c>
      <c r="AI2778" s="3">
        <f t="shared" si="728"/>
        <v>634.81572009775448</v>
      </c>
      <c r="AJ2778" s="3">
        <f t="shared" si="747"/>
        <v>478338.02866732504</v>
      </c>
      <c r="AK2778" s="3">
        <f t="shared" si="748"/>
        <v>366778.58852532378</v>
      </c>
    </row>
    <row r="2779" spans="2:37" x14ac:dyDescent="0.2">
      <c r="B2779" s="5">
        <v>38799</v>
      </c>
      <c r="C2779" s="1">
        <v>302.83</v>
      </c>
      <c r="D2779" s="1">
        <f t="shared" si="749"/>
        <v>12</v>
      </c>
      <c r="E2779" s="1" t="b">
        <f t="shared" si="750"/>
        <v>0</v>
      </c>
      <c r="F2779" s="6">
        <f t="shared" si="751"/>
        <v>1.5875640813625136E-3</v>
      </c>
      <c r="G2779" s="8">
        <f t="shared" si="729"/>
        <v>1.2256572601258588E-3</v>
      </c>
      <c r="H2779" s="8">
        <f t="shared" si="730"/>
        <v>1.0512992354025272E-3</v>
      </c>
      <c r="I2779" s="8">
        <f t="shared" si="731"/>
        <v>1.3709612779152518E-3</v>
      </c>
      <c r="J2779" s="6">
        <f t="shared" si="732"/>
        <v>1.7371534385678463E-3</v>
      </c>
      <c r="K2779" s="6">
        <f t="shared" si="733"/>
        <v>1.4119968554014847E-3</v>
      </c>
      <c r="L2779" s="6">
        <f t="shared" si="734"/>
        <v>9.7041177272867674E-4</v>
      </c>
      <c r="M2779" s="9">
        <f t="shared" si="735"/>
        <v>0.70555498029945007</v>
      </c>
      <c r="N2779" s="9">
        <f t="shared" si="736"/>
        <v>0.74454785885737873</v>
      </c>
      <c r="O2779" s="9">
        <f t="shared" si="737"/>
        <v>1</v>
      </c>
      <c r="P2779" s="9">
        <f t="shared" si="738"/>
        <v>0.81670094638560953</v>
      </c>
      <c r="Q2779" s="10">
        <f t="shared" si="739"/>
        <v>0.12412293990807237</v>
      </c>
      <c r="R2779" s="10">
        <f t="shared" si="722"/>
        <v>0.64452227814817642</v>
      </c>
      <c r="S2779" s="10">
        <f>_xlfn.PERCENTILE.INC($R$1519:R2779,0.75)</f>
        <v>0.78143583691140273</v>
      </c>
      <c r="T2779" s="10">
        <f t="shared" si="723"/>
        <v>0.78143583691140273</v>
      </c>
      <c r="U2779" s="11">
        <f t="shared" si="740"/>
        <v>0.64452227814817642</v>
      </c>
      <c r="V2779" s="10">
        <f t="shared" si="724"/>
        <v>0.91603503420218735</v>
      </c>
      <c r="W2779" s="10">
        <f t="shared" si="725"/>
        <v>0.61196934161390537</v>
      </c>
      <c r="X2779" s="10">
        <f t="shared" si="741"/>
        <v>0.8056528476852205</v>
      </c>
      <c r="Y2779" s="10">
        <f>_xlfn.PERCENTILE.INC($X$1519:X2779,0.75)</f>
        <v>0.97679479613925346</v>
      </c>
      <c r="Z2779" s="10">
        <f t="shared" si="742"/>
        <v>0.97679479613925346</v>
      </c>
      <c r="AA2779" s="10">
        <f t="shared" si="743"/>
        <v>0.79511390916404578</v>
      </c>
      <c r="AB2779" s="10">
        <f t="shared" si="744"/>
        <v>0.56058535677598387</v>
      </c>
      <c r="AC2779" s="10">
        <f t="shared" si="745"/>
        <v>0.44572921444627384</v>
      </c>
      <c r="AD2779" s="13">
        <f t="shared" si="746"/>
        <v>560585.35677598382</v>
      </c>
      <c r="AE2779" s="13">
        <f t="shared" si="726"/>
        <v>445729.21444627381</v>
      </c>
      <c r="AF2779" s="13"/>
      <c r="AG2779" s="2">
        <f t="shared" si="721"/>
        <v>38799</v>
      </c>
      <c r="AH2779" s="3">
        <f t="shared" si="727"/>
        <v>889.96517695534169</v>
      </c>
      <c r="AI2779" s="3">
        <f t="shared" si="728"/>
        <v>707.62369086883348</v>
      </c>
      <c r="AJ2779" s="3">
        <f t="shared" si="747"/>
        <v>479227.99384428037</v>
      </c>
      <c r="AK2779" s="3">
        <f t="shared" si="748"/>
        <v>367486.21221619262</v>
      </c>
    </row>
    <row r="2780" spans="2:37" x14ac:dyDescent="0.2">
      <c r="B2780" s="5">
        <v>38800</v>
      </c>
      <c r="C2780" s="1">
        <v>302.7</v>
      </c>
      <c r="D2780" s="1">
        <f t="shared" si="749"/>
        <v>12</v>
      </c>
      <c r="E2780" s="1" t="b">
        <f t="shared" si="750"/>
        <v>0</v>
      </c>
      <c r="F2780" s="6">
        <f t="shared" si="751"/>
        <v>-4.2928375656303697E-4</v>
      </c>
      <c r="G2780" s="8">
        <f t="shared" si="729"/>
        <v>1.2555584464769556E-3</v>
      </c>
      <c r="H2780" s="8">
        <f t="shared" si="730"/>
        <v>1.0545719796039232E-3</v>
      </c>
      <c r="I2780" s="8">
        <f t="shared" si="731"/>
        <v>1.339250406340051E-3</v>
      </c>
      <c r="J2780" s="6">
        <f t="shared" si="732"/>
        <v>1.7371118249202074E-3</v>
      </c>
      <c r="K2780" s="6">
        <f t="shared" si="733"/>
        <v>1.4118096008682269E-3</v>
      </c>
      <c r="L2780" s="6">
        <f t="shared" si="734"/>
        <v>9.705991397493082E-4</v>
      </c>
      <c r="M2780" s="9">
        <f t="shared" si="735"/>
        <v>0.7227850438095017</v>
      </c>
      <c r="N2780" s="9">
        <f t="shared" si="736"/>
        <v>0.74696473161493471</v>
      </c>
      <c r="O2780" s="9">
        <f t="shared" si="737"/>
        <v>1</v>
      </c>
      <c r="P2780" s="9">
        <f t="shared" si="738"/>
        <v>0.82324992514147877</v>
      </c>
      <c r="Q2780" s="10">
        <f t="shared" si="739"/>
        <v>0.12247040664754059</v>
      </c>
      <c r="R2780" s="10">
        <f t="shared" si="722"/>
        <v>0.65321902808923626</v>
      </c>
      <c r="S2780" s="10">
        <f>_xlfn.PERCENTILE.INC($R$1519:R2780,0.75)</f>
        <v>0.78142071589607498</v>
      </c>
      <c r="T2780" s="10">
        <f t="shared" si="723"/>
        <v>0.78142071589607498</v>
      </c>
      <c r="U2780" s="11">
        <f t="shared" si="740"/>
        <v>0.65321902808923626</v>
      </c>
      <c r="V2780" s="10">
        <f t="shared" si="724"/>
        <v>0.91603503420218735</v>
      </c>
      <c r="W2780" s="10">
        <f t="shared" si="725"/>
        <v>0.61196934161390537</v>
      </c>
      <c r="X2780" s="10">
        <f t="shared" si="741"/>
        <v>0.81652378511154533</v>
      </c>
      <c r="Y2780" s="10">
        <f>_xlfn.PERCENTILE.INC($X$1519:X2780,0.75)</f>
        <v>0.97677589487009375</v>
      </c>
      <c r="Z2780" s="10">
        <f t="shared" si="742"/>
        <v>0.97677589487009375</v>
      </c>
      <c r="AA2780" s="10">
        <f t="shared" si="743"/>
        <v>0.79511390916404578</v>
      </c>
      <c r="AB2780" s="10">
        <f t="shared" si="744"/>
        <v>0.56058535677598387</v>
      </c>
      <c r="AC2780" s="10">
        <f t="shared" si="745"/>
        <v>0.44572921444627384</v>
      </c>
      <c r="AD2780" s="13">
        <f t="shared" si="746"/>
        <v>560585.35677598382</v>
      </c>
      <c r="AE2780" s="13">
        <f t="shared" si="726"/>
        <v>445729.21444627381</v>
      </c>
      <c r="AF2780" s="13"/>
      <c r="AG2780" s="2">
        <f t="shared" si="721"/>
        <v>38800</v>
      </c>
      <c r="AH2780" s="3">
        <f t="shared" si="727"/>
        <v>-240.65018783102465</v>
      </c>
      <c r="AI2780" s="3">
        <f t="shared" si="728"/>
        <v>-191.34431158738789</v>
      </c>
      <c r="AJ2780" s="3">
        <f t="shared" si="747"/>
        <v>478987.34365644935</v>
      </c>
      <c r="AK2780" s="3">
        <f t="shared" si="748"/>
        <v>367294.86790460523</v>
      </c>
    </row>
    <row r="2781" spans="2:37" x14ac:dyDescent="0.2">
      <c r="B2781" s="5">
        <v>38803</v>
      </c>
      <c r="C2781" s="1">
        <v>299.16000000000003</v>
      </c>
      <c r="D2781" s="1">
        <f t="shared" si="749"/>
        <v>13</v>
      </c>
      <c r="E2781" s="1" t="b">
        <f t="shared" si="750"/>
        <v>1</v>
      </c>
      <c r="F2781" s="6">
        <f t="shared" si="751"/>
        <v>-1.1694747274529127E-2</v>
      </c>
      <c r="G2781" s="8">
        <f t="shared" si="729"/>
        <v>1.057973444055569E-3</v>
      </c>
      <c r="H2781" s="8">
        <f t="shared" si="730"/>
        <v>8.8490395022778234E-4</v>
      </c>
      <c r="I2781" s="8">
        <f t="shared" si="731"/>
        <v>1.2656782392414456E-3</v>
      </c>
      <c r="J2781" s="6">
        <f t="shared" si="732"/>
        <v>1.7368844278664772E-3</v>
      </c>
      <c r="K2781" s="6">
        <f t="shared" si="733"/>
        <v>1.4115164987125474E-3</v>
      </c>
      <c r="L2781" s="6">
        <f t="shared" si="734"/>
        <v>9.7069272589328515E-4</v>
      </c>
      <c r="M2781" s="9">
        <f t="shared" si="735"/>
        <v>0.60912138256380322</v>
      </c>
      <c r="N2781" s="9">
        <f t="shared" si="736"/>
        <v>0.6269171851940154</v>
      </c>
      <c r="O2781" s="9">
        <f t="shared" si="737"/>
        <v>1</v>
      </c>
      <c r="P2781" s="9">
        <f t="shared" si="738"/>
        <v>0.74534618925260621</v>
      </c>
      <c r="Q2781" s="10">
        <f t="shared" si="739"/>
        <v>0.12553255457184051</v>
      </c>
      <c r="R2781" s="10">
        <f t="shared" si="722"/>
        <v>0.63728488815398976</v>
      </c>
      <c r="S2781" s="10">
        <f>_xlfn.PERCENTILE.INC($R$1519:R2781,0.75)</f>
        <v>0.78140559488074723</v>
      </c>
      <c r="T2781" s="10">
        <f t="shared" si="723"/>
        <v>0.78140559488074723</v>
      </c>
      <c r="U2781" s="11">
        <f t="shared" si="740"/>
        <v>0.63728488815398976</v>
      </c>
      <c r="V2781" s="10">
        <f t="shared" si="724"/>
        <v>0.82324992514147877</v>
      </c>
      <c r="W2781" s="10">
        <f t="shared" si="725"/>
        <v>0.65321902808923626</v>
      </c>
      <c r="X2781" s="10">
        <f t="shared" si="741"/>
        <v>0.79660611019248728</v>
      </c>
      <c r="Y2781" s="10">
        <f>_xlfn.PERCENTILE.INC($X$1519:X2781,0.75)</f>
        <v>0.97675699360093404</v>
      </c>
      <c r="Z2781" s="10">
        <f t="shared" si="742"/>
        <v>0.97675699360093404</v>
      </c>
      <c r="AA2781" s="10">
        <f t="shared" si="743"/>
        <v>0.79660611019248728</v>
      </c>
      <c r="AB2781" s="10">
        <f t="shared" si="744"/>
        <v>0.53776251597545333</v>
      </c>
      <c r="AC2781" s="10">
        <f t="shared" si="745"/>
        <v>0.42838490605853119</v>
      </c>
      <c r="AD2781" s="13">
        <f t="shared" si="746"/>
        <v>537762.51597545331</v>
      </c>
      <c r="AE2781" s="13">
        <f t="shared" si="726"/>
        <v>428384.9060585312</v>
      </c>
      <c r="AF2781" s="13"/>
      <c r="AG2781" s="2">
        <f t="shared" si="721"/>
        <v>38803</v>
      </c>
      <c r="AH2781" s="3">
        <f t="shared" si="727"/>
        <v>-6555.9040732968751</v>
      </c>
      <c r="AI2781" s="3">
        <f t="shared" si="728"/>
        <v>-5212.6905158235695</v>
      </c>
      <c r="AJ2781" s="3">
        <f t="shared" si="747"/>
        <v>472431.43958315247</v>
      </c>
      <c r="AK2781" s="3">
        <f t="shared" si="748"/>
        <v>362082.17738878168</v>
      </c>
    </row>
    <row r="2782" spans="2:37" x14ac:dyDescent="0.2">
      <c r="B2782" s="5">
        <v>38804</v>
      </c>
      <c r="C2782" s="1">
        <v>293.7</v>
      </c>
      <c r="D2782" s="1">
        <f t="shared" si="749"/>
        <v>13</v>
      </c>
      <c r="E2782" s="1" t="b">
        <f t="shared" si="750"/>
        <v>0</v>
      </c>
      <c r="F2782" s="6">
        <f t="shared" si="751"/>
        <v>-1.8251103088648302E-2</v>
      </c>
      <c r="G2782" s="8">
        <f t="shared" si="729"/>
        <v>7.5885781016937629E-4</v>
      </c>
      <c r="H2782" s="8">
        <f t="shared" si="730"/>
        <v>6.8162308885905457E-4</v>
      </c>
      <c r="I2782" s="8">
        <f t="shared" si="731"/>
        <v>1.1336358817734173E-3</v>
      </c>
      <c r="J2782" s="6">
        <f t="shared" si="732"/>
        <v>1.7366030222161156E-3</v>
      </c>
      <c r="K2782" s="6">
        <f t="shared" si="733"/>
        <v>1.411173452028739E-3</v>
      </c>
      <c r="L2782" s="6">
        <f t="shared" si="734"/>
        <v>9.7069770607921947E-4</v>
      </c>
      <c r="M2782" s="9">
        <f t="shared" si="735"/>
        <v>0.43697828488227658</v>
      </c>
      <c r="N2782" s="9">
        <f t="shared" si="736"/>
        <v>0.48301864514183979</v>
      </c>
      <c r="O2782" s="9">
        <f t="shared" si="737"/>
        <v>1</v>
      </c>
      <c r="P2782" s="9">
        <f t="shared" si="738"/>
        <v>0.63999897667470551</v>
      </c>
      <c r="Q2782" s="10">
        <f t="shared" si="739"/>
        <v>0.13194237993887292</v>
      </c>
      <c r="R2782" s="10">
        <f t="shared" si="722"/>
        <v>0.60632527651132939</v>
      </c>
      <c r="S2782" s="10">
        <f>_xlfn.PERCENTILE.INC($R$1519:R2782,0.75)</f>
        <v>0.78139047386541938</v>
      </c>
      <c r="T2782" s="10">
        <f t="shared" si="723"/>
        <v>0.78139047386541938</v>
      </c>
      <c r="U2782" s="11">
        <f t="shared" si="740"/>
        <v>0.60632527651132939</v>
      </c>
      <c r="V2782" s="10">
        <f t="shared" si="724"/>
        <v>0.82324992514147877</v>
      </c>
      <c r="W2782" s="10">
        <f t="shared" si="725"/>
        <v>0.65321902808923626</v>
      </c>
      <c r="X2782" s="10">
        <f t="shared" si="741"/>
        <v>0.75790659563916174</v>
      </c>
      <c r="Y2782" s="10">
        <f>_xlfn.PERCENTILE.INC($X$1519:X2782,0.75)</f>
        <v>0.97673809233177433</v>
      </c>
      <c r="Z2782" s="10">
        <f t="shared" si="742"/>
        <v>0.97673809233177433</v>
      </c>
      <c r="AA2782" s="10">
        <f t="shared" si="743"/>
        <v>0.79660611019248728</v>
      </c>
      <c r="AB2782" s="10">
        <f t="shared" si="744"/>
        <v>0.53776251597545333</v>
      </c>
      <c r="AC2782" s="10">
        <f t="shared" si="745"/>
        <v>0.42838490605853119</v>
      </c>
      <c r="AD2782" s="13">
        <f t="shared" si="746"/>
        <v>537762.51597545331</v>
      </c>
      <c r="AE2782" s="13">
        <f t="shared" si="726"/>
        <v>428384.9060585312</v>
      </c>
      <c r="AF2782" s="13"/>
      <c r="AG2782" s="2">
        <f t="shared" si="721"/>
        <v>38804</v>
      </c>
      <c r="AH2782" s="3">
        <f t="shared" si="727"/>
        <v>-9814.7591162788776</v>
      </c>
      <c r="AI2782" s="3">
        <f t="shared" si="728"/>
        <v>-7818.4970820951712</v>
      </c>
      <c r="AJ2782" s="3">
        <f t="shared" si="747"/>
        <v>462616.68046687357</v>
      </c>
      <c r="AK2782" s="3">
        <f t="shared" si="748"/>
        <v>354263.6803066865</v>
      </c>
    </row>
    <row r="2783" spans="2:37" x14ac:dyDescent="0.2">
      <c r="B2783" s="5">
        <v>38805</v>
      </c>
      <c r="C2783" s="1">
        <v>292.93</v>
      </c>
      <c r="D2783" s="1">
        <f t="shared" si="749"/>
        <v>13</v>
      </c>
      <c r="E2783" s="1" t="b">
        <f t="shared" si="750"/>
        <v>0</v>
      </c>
      <c r="F2783" s="6">
        <f t="shared" si="751"/>
        <v>-2.6217228464419096E-3</v>
      </c>
      <c r="G2783" s="8">
        <f t="shared" si="729"/>
        <v>6.3420120418232473E-4</v>
      </c>
      <c r="H2783" s="8">
        <f t="shared" si="730"/>
        <v>6.4383898510838309E-4</v>
      </c>
      <c r="I2783" s="8">
        <f t="shared" si="731"/>
        <v>1.1336920491309588E-3</v>
      </c>
      <c r="J2783" s="6">
        <f t="shared" si="732"/>
        <v>1.7363943969157022E-3</v>
      </c>
      <c r="K2783" s="6">
        <f t="shared" si="733"/>
        <v>1.4108827479697315E-3</v>
      </c>
      <c r="L2783" s="6">
        <f t="shared" si="734"/>
        <v>9.7073059304692846E-4</v>
      </c>
      <c r="M2783" s="9">
        <f t="shared" si="735"/>
        <v>0.36524029639166916</v>
      </c>
      <c r="N2783" s="9">
        <f t="shared" si="736"/>
        <v>0.45633769782419631</v>
      </c>
      <c r="O2783" s="9">
        <f t="shared" si="737"/>
        <v>1</v>
      </c>
      <c r="P2783" s="9">
        <f t="shared" si="738"/>
        <v>0.60719266473862177</v>
      </c>
      <c r="Q2783" s="10">
        <f t="shared" si="739"/>
        <v>0.13208000918878324</v>
      </c>
      <c r="R2783" s="10">
        <f t="shared" si="722"/>
        <v>0.60569347694135323</v>
      </c>
      <c r="S2783" s="10">
        <f>_xlfn.PERCENTILE.INC($R$1519:R2783,0.75)</f>
        <v>0.78137535285009163</v>
      </c>
      <c r="T2783" s="10">
        <f t="shared" si="723"/>
        <v>0.78137535285009163</v>
      </c>
      <c r="U2783" s="11">
        <f t="shared" si="740"/>
        <v>0.60569347694135323</v>
      </c>
      <c r="V2783" s="10">
        <f t="shared" si="724"/>
        <v>0.82324992514147877</v>
      </c>
      <c r="W2783" s="10">
        <f t="shared" si="725"/>
        <v>0.65321902808923626</v>
      </c>
      <c r="X2783" s="10">
        <f t="shared" si="741"/>
        <v>0.7571168461766915</v>
      </c>
      <c r="Y2783" s="10">
        <f>_xlfn.PERCENTILE.INC($X$1519:X2783,0.75)</f>
        <v>0.97671919106261462</v>
      </c>
      <c r="Z2783" s="10">
        <f t="shared" si="742"/>
        <v>0.97671919106261462</v>
      </c>
      <c r="AA2783" s="10">
        <f t="shared" si="743"/>
        <v>0.79660611019248728</v>
      </c>
      <c r="AB2783" s="10">
        <f t="shared" si="744"/>
        <v>0.53776251597545333</v>
      </c>
      <c r="AC2783" s="10">
        <f t="shared" si="745"/>
        <v>0.42838490605853119</v>
      </c>
      <c r="AD2783" s="13">
        <f t="shared" si="746"/>
        <v>537762.51597545331</v>
      </c>
      <c r="AE2783" s="13">
        <f t="shared" si="726"/>
        <v>428384.9060585312</v>
      </c>
      <c r="AF2783" s="13"/>
      <c r="AG2783" s="2">
        <f t="shared" si="721"/>
        <v>38805</v>
      </c>
      <c r="AH2783" s="3">
        <f t="shared" si="727"/>
        <v>-1409.8642740929283</v>
      </c>
      <c r="AI2783" s="3">
        <f t="shared" si="728"/>
        <v>-1123.1064952845225</v>
      </c>
      <c r="AJ2783" s="3">
        <f t="shared" si="747"/>
        <v>461206.81619278062</v>
      </c>
      <c r="AK2783" s="3">
        <f t="shared" si="748"/>
        <v>353140.57381140196</v>
      </c>
    </row>
    <row r="2784" spans="2:37" x14ac:dyDescent="0.2">
      <c r="B2784" s="5">
        <v>38806</v>
      </c>
      <c r="C2784" s="1">
        <v>299</v>
      </c>
      <c r="D2784" s="1">
        <f t="shared" si="749"/>
        <v>13</v>
      </c>
      <c r="E2784" s="1" t="b">
        <f t="shared" si="750"/>
        <v>0</v>
      </c>
      <c r="F2784" s="6">
        <f t="shared" si="751"/>
        <v>2.0721674120096845E-2</v>
      </c>
      <c r="G2784" s="8">
        <f t="shared" si="729"/>
        <v>9.7785100384370624E-4</v>
      </c>
      <c r="H2784" s="8">
        <f t="shared" si="730"/>
        <v>8.444160362393987E-4</v>
      </c>
      <c r="I2784" s="8">
        <f t="shared" si="731"/>
        <v>1.2579182192559856E-3</v>
      </c>
      <c r="J2784" s="6">
        <f t="shared" si="732"/>
        <v>1.7362534896540386E-3</v>
      </c>
      <c r="K2784" s="6">
        <f t="shared" si="733"/>
        <v>1.4106090056987366E-3</v>
      </c>
      <c r="L2784" s="6">
        <f t="shared" si="734"/>
        <v>9.7083922942994632E-4</v>
      </c>
      <c r="M2784" s="9">
        <f t="shared" si="735"/>
        <v>0.56319599048785807</v>
      </c>
      <c r="N2784" s="9">
        <f t="shared" si="736"/>
        <v>0.59861806696826125</v>
      </c>
      <c r="O2784" s="9">
        <f t="shared" si="737"/>
        <v>1</v>
      </c>
      <c r="P2784" s="9">
        <f t="shared" si="738"/>
        <v>0.72060468581870651</v>
      </c>
      <c r="Q2784" s="10">
        <f t="shared" si="739"/>
        <v>0.13782713445041678</v>
      </c>
      <c r="R2784" s="10">
        <f t="shared" si="722"/>
        <v>0.58043722898976724</v>
      </c>
      <c r="S2784" s="10">
        <f>_xlfn.PERCENTILE.INC($R$1519:R2784,0.75)</f>
        <v>0.78130173034008532</v>
      </c>
      <c r="T2784" s="10">
        <f t="shared" si="723"/>
        <v>0.78130173034008532</v>
      </c>
      <c r="U2784" s="11">
        <f t="shared" si="740"/>
        <v>0.58043722898976724</v>
      </c>
      <c r="V2784" s="10">
        <f t="shared" si="724"/>
        <v>0.82324992514147877</v>
      </c>
      <c r="W2784" s="10">
        <f t="shared" si="725"/>
        <v>0.65321902808923626</v>
      </c>
      <c r="X2784" s="10">
        <f t="shared" si="741"/>
        <v>0.72554653623720911</v>
      </c>
      <c r="Y2784" s="10">
        <f>_xlfn.PERCENTILE.INC($X$1519:X2784,0.75)</f>
        <v>0.97662716292510665</v>
      </c>
      <c r="Z2784" s="10">
        <f t="shared" si="742"/>
        <v>0.97662716292510665</v>
      </c>
      <c r="AA2784" s="10">
        <f t="shared" si="743"/>
        <v>0.79660611019248728</v>
      </c>
      <c r="AB2784" s="10">
        <f t="shared" si="744"/>
        <v>0.53776251597545333</v>
      </c>
      <c r="AC2784" s="10">
        <f t="shared" si="745"/>
        <v>0.42838490605853119</v>
      </c>
      <c r="AD2784" s="13">
        <f t="shared" si="746"/>
        <v>537762.51597545331</v>
      </c>
      <c r="AE2784" s="13">
        <f t="shared" si="726"/>
        <v>428384.9060585312</v>
      </c>
      <c r="AF2784" s="13"/>
      <c r="AG2784" s="2">
        <f t="shared" si="721"/>
        <v>38806</v>
      </c>
      <c r="AH2784" s="3">
        <f t="shared" si="727"/>
        <v>11143.339610046716</v>
      </c>
      <c r="AI2784" s="3">
        <f t="shared" si="728"/>
        <v>8876.8524213131841</v>
      </c>
      <c r="AJ2784" s="3">
        <f t="shared" si="747"/>
        <v>472350.15580282733</v>
      </c>
      <c r="AK2784" s="3">
        <f t="shared" si="748"/>
        <v>362017.42623271514</v>
      </c>
    </row>
    <row r="2785" spans="2:37" x14ac:dyDescent="0.2">
      <c r="B2785" s="5">
        <v>38807</v>
      </c>
      <c r="C2785" s="1">
        <v>301.5</v>
      </c>
      <c r="D2785" s="1">
        <f t="shared" si="749"/>
        <v>13</v>
      </c>
      <c r="E2785" s="1" t="b">
        <f t="shared" si="750"/>
        <v>0</v>
      </c>
      <c r="F2785" s="6">
        <f t="shared" si="751"/>
        <v>8.3612040133780319E-3</v>
      </c>
      <c r="G2785" s="8">
        <f t="shared" si="729"/>
        <v>1.1834324046792631E-3</v>
      </c>
      <c r="H2785" s="8">
        <f t="shared" si="730"/>
        <v>9.0673413345951413E-4</v>
      </c>
      <c r="I2785" s="8">
        <f t="shared" si="731"/>
        <v>1.2768381223488949E-3</v>
      </c>
      <c r="J2785" s="6">
        <f t="shared" si="732"/>
        <v>1.7360332135998165E-3</v>
      </c>
      <c r="K2785" s="6">
        <f t="shared" si="733"/>
        <v>1.410319636895659E-3</v>
      </c>
      <c r="L2785" s="6">
        <f t="shared" si="734"/>
        <v>9.7094613471608929E-4</v>
      </c>
      <c r="M2785" s="9">
        <f t="shared" si="735"/>
        <v>0.6816876517156677</v>
      </c>
      <c r="N2785" s="9">
        <f t="shared" si="736"/>
        <v>0.64292810632303343</v>
      </c>
      <c r="O2785" s="9">
        <f t="shared" si="737"/>
        <v>1</v>
      </c>
      <c r="P2785" s="9">
        <f t="shared" si="738"/>
        <v>0.77487191934623378</v>
      </c>
      <c r="Q2785" s="10">
        <f t="shared" si="739"/>
        <v>0.13634853175571823</v>
      </c>
      <c r="R2785" s="10">
        <f t="shared" si="722"/>
        <v>0.5867316572453295</v>
      </c>
      <c r="S2785" s="10">
        <f>_xlfn.PERCENTILE.INC($R$1519:R2785,0.75)</f>
        <v>0.7812281078300789</v>
      </c>
      <c r="T2785" s="10">
        <f t="shared" si="723"/>
        <v>0.7812281078300789</v>
      </c>
      <c r="U2785" s="11">
        <f t="shared" si="740"/>
        <v>0.5867316572453295</v>
      </c>
      <c r="V2785" s="10">
        <f t="shared" si="724"/>
        <v>0.82324992514147877</v>
      </c>
      <c r="W2785" s="10">
        <f t="shared" si="725"/>
        <v>0.65321902808923626</v>
      </c>
      <c r="X2785" s="10">
        <f t="shared" si="741"/>
        <v>0.73341457155666201</v>
      </c>
      <c r="Y2785" s="10">
        <f>_xlfn.PERCENTILE.INC($X$1519:X2785,0.75)</f>
        <v>0.97653513478759868</v>
      </c>
      <c r="Z2785" s="10">
        <f t="shared" si="742"/>
        <v>0.97653513478759868</v>
      </c>
      <c r="AA2785" s="10">
        <f t="shared" si="743"/>
        <v>0.79660611019248728</v>
      </c>
      <c r="AB2785" s="10">
        <f t="shared" si="744"/>
        <v>0.53776251597545333</v>
      </c>
      <c r="AC2785" s="10">
        <f t="shared" si="745"/>
        <v>0.42838490605853119</v>
      </c>
      <c r="AD2785" s="13">
        <f t="shared" si="746"/>
        <v>537762.51597545331</v>
      </c>
      <c r="AE2785" s="13">
        <f t="shared" si="726"/>
        <v>428384.9060585312</v>
      </c>
      <c r="AF2785" s="13"/>
      <c r="AG2785" s="2">
        <f t="shared" si="721"/>
        <v>38807</v>
      </c>
      <c r="AH2785" s="3">
        <f t="shared" si="727"/>
        <v>4496.3421068182279</v>
      </c>
      <c r="AI2785" s="3">
        <f t="shared" si="728"/>
        <v>3581.8135958071621</v>
      </c>
      <c r="AJ2785" s="3">
        <f t="shared" si="747"/>
        <v>476846.49790964555</v>
      </c>
      <c r="AK2785" s="3">
        <f t="shared" si="748"/>
        <v>365599.23982852232</v>
      </c>
    </row>
    <row r="2786" spans="2:37" x14ac:dyDescent="0.2">
      <c r="B2786" s="5">
        <v>38810</v>
      </c>
      <c r="C2786" s="1">
        <v>304.38</v>
      </c>
      <c r="D2786" s="1">
        <f t="shared" si="749"/>
        <v>14</v>
      </c>
      <c r="E2786" s="1" t="b">
        <f t="shared" si="750"/>
        <v>1</v>
      </c>
      <c r="F2786" s="6">
        <f t="shared" si="751"/>
        <v>9.5522388059701147E-3</v>
      </c>
      <c r="G2786" s="8">
        <f t="shared" si="729"/>
        <v>1.4651786471297833E-3</v>
      </c>
      <c r="H2786" s="8">
        <f t="shared" si="730"/>
        <v>1.00292032881407E-3</v>
      </c>
      <c r="I2786" s="8">
        <f t="shared" si="731"/>
        <v>1.3136456425438116E-3</v>
      </c>
      <c r="J2786" s="6">
        <f t="shared" si="732"/>
        <v>1.7358889625570175E-3</v>
      </c>
      <c r="K2786" s="6">
        <f t="shared" si="733"/>
        <v>1.4100636716045149E-3</v>
      </c>
      <c r="L2786" s="6">
        <f t="shared" si="734"/>
        <v>9.7106991575277989E-4</v>
      </c>
      <c r="M2786" s="9">
        <f t="shared" si="735"/>
        <v>0.84405090344691769</v>
      </c>
      <c r="N2786" s="9">
        <f t="shared" si="736"/>
        <v>0.71125889490709626</v>
      </c>
      <c r="O2786" s="9">
        <f t="shared" si="737"/>
        <v>1</v>
      </c>
      <c r="P2786" s="9">
        <f t="shared" si="738"/>
        <v>0.85176993278467128</v>
      </c>
      <c r="Q2786" s="10">
        <f t="shared" si="739"/>
        <v>0.13536001415402391</v>
      </c>
      <c r="R2786" s="10">
        <f t="shared" si="722"/>
        <v>0.59101648666325735</v>
      </c>
      <c r="S2786" s="10">
        <f>_xlfn.PERCENTILE.INC($R$1519:R2786,0.75)</f>
        <v>0.78115448532007248</v>
      </c>
      <c r="T2786" s="10">
        <f t="shared" si="723"/>
        <v>0.78115448532007248</v>
      </c>
      <c r="U2786" s="11">
        <f t="shared" si="740"/>
        <v>0.59101648666325735</v>
      </c>
      <c r="V2786" s="10">
        <f t="shared" si="724"/>
        <v>0.77487191934623378</v>
      </c>
      <c r="W2786" s="10">
        <f t="shared" si="725"/>
        <v>0.5867316572453295</v>
      </c>
      <c r="X2786" s="10">
        <f t="shared" si="741"/>
        <v>0.73877060832907182</v>
      </c>
      <c r="Y2786" s="10">
        <f>_xlfn.PERCENTILE.INC($X$1519:X2786,0.75)</f>
        <v>0.97644310665009071</v>
      </c>
      <c r="Z2786" s="10">
        <f t="shared" si="742"/>
        <v>0.97644310665009071</v>
      </c>
      <c r="AA2786" s="10">
        <f t="shared" si="743"/>
        <v>0.73877060832907182</v>
      </c>
      <c r="AB2786" s="10">
        <f t="shared" si="744"/>
        <v>0.45464188539088507</v>
      </c>
      <c r="AC2786" s="10">
        <f t="shared" si="745"/>
        <v>0.33587606224210032</v>
      </c>
      <c r="AD2786" s="13">
        <f t="shared" si="746"/>
        <v>454641.88539088506</v>
      </c>
      <c r="AE2786" s="13">
        <f t="shared" si="726"/>
        <v>335876.06224210031</v>
      </c>
      <c r="AF2786" s="13"/>
      <c r="AG2786" s="2">
        <f t="shared" si="721"/>
        <v>38810</v>
      </c>
      <c r="AH2786" s="3">
        <f t="shared" si="727"/>
        <v>5136.835973496849</v>
      </c>
      <c r="AI2786" s="3">
        <f t="shared" si="728"/>
        <v>4092.0349235441636</v>
      </c>
      <c r="AJ2786" s="3">
        <f t="shared" si="747"/>
        <v>481983.33388314239</v>
      </c>
      <c r="AK2786" s="3">
        <f t="shared" si="748"/>
        <v>369691.27475206647</v>
      </c>
    </row>
    <row r="2787" spans="2:37" x14ac:dyDescent="0.2">
      <c r="B2787" s="5">
        <v>38811</v>
      </c>
      <c r="C2787" s="1">
        <v>308.07</v>
      </c>
      <c r="D2787" s="1">
        <f t="shared" si="749"/>
        <v>14</v>
      </c>
      <c r="E2787" s="1" t="b">
        <f t="shared" si="750"/>
        <v>0</v>
      </c>
      <c r="F2787" s="6">
        <f t="shared" si="751"/>
        <v>1.2123004139562354E-2</v>
      </c>
      <c r="G2787" s="8">
        <f t="shared" si="729"/>
        <v>1.727665184428655E-3</v>
      </c>
      <c r="H2787" s="8">
        <f t="shared" si="730"/>
        <v>1.1512473648704925E-3</v>
      </c>
      <c r="I2787" s="8">
        <f t="shared" si="731"/>
        <v>1.3605944052538237E-3</v>
      </c>
      <c r="J2787" s="6">
        <f t="shared" si="732"/>
        <v>1.7359551171688208E-3</v>
      </c>
      <c r="K2787" s="6">
        <f t="shared" si="733"/>
        <v>1.409895197600086E-3</v>
      </c>
      <c r="L2787" s="6">
        <f t="shared" si="734"/>
        <v>9.7123859285339748E-4</v>
      </c>
      <c r="M2787" s="9">
        <f t="shared" si="735"/>
        <v>0.99522456965725825</v>
      </c>
      <c r="N2787" s="9">
        <f t="shared" si="736"/>
        <v>0.81654818516308014</v>
      </c>
      <c r="O2787" s="9">
        <f t="shared" si="737"/>
        <v>1</v>
      </c>
      <c r="P2787" s="9">
        <f t="shared" si="738"/>
        <v>0.93725758494011269</v>
      </c>
      <c r="Q2787" s="10">
        <f t="shared" si="739"/>
        <v>0.13705880893534217</v>
      </c>
      <c r="R2787" s="10">
        <f t="shared" si="722"/>
        <v>0.58369104927608262</v>
      </c>
      <c r="S2787" s="10">
        <f>_xlfn.PERCENTILE.INC($R$1519:R2787,0.75)</f>
        <v>0.78108086281006617</v>
      </c>
      <c r="T2787" s="10">
        <f t="shared" si="723"/>
        <v>0.78108086281006617</v>
      </c>
      <c r="U2787" s="11">
        <f t="shared" si="740"/>
        <v>0.58369104927608262</v>
      </c>
      <c r="V2787" s="10">
        <f t="shared" si="724"/>
        <v>0.77487191934623378</v>
      </c>
      <c r="W2787" s="10">
        <f t="shared" si="725"/>
        <v>0.5867316572453295</v>
      </c>
      <c r="X2787" s="10">
        <f t="shared" si="741"/>
        <v>0.7296138115951033</v>
      </c>
      <c r="Y2787" s="10">
        <f>_xlfn.PERCENTILE.INC($X$1519:X2787,0.75)</f>
        <v>0.97635107851258274</v>
      </c>
      <c r="Z2787" s="10">
        <f t="shared" si="742"/>
        <v>0.97635107851258274</v>
      </c>
      <c r="AA2787" s="10">
        <f t="shared" si="743"/>
        <v>0.73877060832907182</v>
      </c>
      <c r="AB2787" s="10">
        <f t="shared" si="744"/>
        <v>0.45464188539088507</v>
      </c>
      <c r="AC2787" s="10">
        <f t="shared" si="745"/>
        <v>0.33587606224210032</v>
      </c>
      <c r="AD2787" s="13">
        <f t="shared" si="746"/>
        <v>454641.88539088506</v>
      </c>
      <c r="AE2787" s="13">
        <f t="shared" si="726"/>
        <v>335876.06224210031</v>
      </c>
      <c r="AF2787" s="13"/>
      <c r="AG2787" s="2">
        <f t="shared" si="721"/>
        <v>38811</v>
      </c>
      <c r="AH2787" s="3">
        <f t="shared" si="727"/>
        <v>5511.6254586121331</v>
      </c>
      <c r="AI2787" s="3">
        <f t="shared" si="728"/>
        <v>4071.826892940885</v>
      </c>
      <c r="AJ2787" s="3">
        <f t="shared" si="747"/>
        <v>487494.9593417545</v>
      </c>
      <c r="AK2787" s="3">
        <f t="shared" si="748"/>
        <v>373763.10164500738</v>
      </c>
    </row>
    <row r="2788" spans="2:37" x14ac:dyDescent="0.2">
      <c r="B2788" s="5">
        <v>38812</v>
      </c>
      <c r="C2788" s="1">
        <v>307.07</v>
      </c>
      <c r="D2788" s="1">
        <f t="shared" si="749"/>
        <v>14</v>
      </c>
      <c r="E2788" s="1" t="b">
        <f t="shared" si="750"/>
        <v>0</v>
      </c>
      <c r="F2788" s="6">
        <f t="shared" si="751"/>
        <v>-3.2460155159541593E-3</v>
      </c>
      <c r="G2788" s="8">
        <f t="shared" si="729"/>
        <v>1.6080216645355874E-3</v>
      </c>
      <c r="H2788" s="8">
        <f t="shared" si="730"/>
        <v>1.0819300078883352E-3</v>
      </c>
      <c r="I2788" s="8">
        <f t="shared" si="731"/>
        <v>1.325512943968557E-3</v>
      </c>
      <c r="J2788" s="6">
        <f t="shared" si="732"/>
        <v>1.7360569700898122E-3</v>
      </c>
      <c r="K2788" s="6">
        <f t="shared" si="733"/>
        <v>1.4097285890085176E-3</v>
      </c>
      <c r="L2788" s="6">
        <f t="shared" si="734"/>
        <v>9.7139826550100112E-4</v>
      </c>
      <c r="M2788" s="9">
        <f t="shared" si="735"/>
        <v>0.92624936407035008</v>
      </c>
      <c r="N2788" s="9">
        <f t="shared" si="736"/>
        <v>0.76747397784510574</v>
      </c>
      <c r="O2788" s="9">
        <f t="shared" si="737"/>
        <v>1</v>
      </c>
      <c r="P2788" s="9">
        <f t="shared" si="738"/>
        <v>0.89790778063848531</v>
      </c>
      <c r="Q2788" s="10">
        <f t="shared" si="739"/>
        <v>0.13643834387401246</v>
      </c>
      <c r="R2788" s="10">
        <f t="shared" si="722"/>
        <v>0.58634543434411823</v>
      </c>
      <c r="S2788" s="10">
        <f>_xlfn.PERCENTILE.INC($R$1519:R2788,0.75)</f>
        <v>0.78102548562433116</v>
      </c>
      <c r="T2788" s="10">
        <f t="shared" si="723"/>
        <v>0.78102548562433116</v>
      </c>
      <c r="U2788" s="11">
        <f t="shared" si="740"/>
        <v>0.58634543434411823</v>
      </c>
      <c r="V2788" s="10">
        <f t="shared" si="724"/>
        <v>0.77487191934623378</v>
      </c>
      <c r="W2788" s="10">
        <f t="shared" si="725"/>
        <v>0.5867316572453295</v>
      </c>
      <c r="X2788" s="10">
        <f t="shared" si="741"/>
        <v>0.73293179293014787</v>
      </c>
      <c r="Y2788" s="10">
        <f>_xlfn.PERCENTILE.INC($X$1519:X2788,0.75)</f>
        <v>0.97628185703041392</v>
      </c>
      <c r="Z2788" s="10">
        <f t="shared" si="742"/>
        <v>0.97628185703041392</v>
      </c>
      <c r="AA2788" s="10">
        <f t="shared" si="743"/>
        <v>0.73877060832907182</v>
      </c>
      <c r="AB2788" s="10">
        <f t="shared" si="744"/>
        <v>0.45464188539088507</v>
      </c>
      <c r="AC2788" s="10">
        <f t="shared" si="745"/>
        <v>0.33587606224210032</v>
      </c>
      <c r="AD2788" s="13">
        <f t="shared" si="746"/>
        <v>454641.88539088506</v>
      </c>
      <c r="AE2788" s="13">
        <f t="shared" si="726"/>
        <v>335876.06224210031</v>
      </c>
      <c r="AF2788" s="13"/>
      <c r="AG2788" s="2">
        <f t="shared" si="721"/>
        <v>38812</v>
      </c>
      <c r="AH2788" s="3">
        <f t="shared" si="727"/>
        <v>-1475.7746141814655</v>
      </c>
      <c r="AI2788" s="3">
        <f t="shared" si="728"/>
        <v>-1090.2589094754426</v>
      </c>
      <c r="AJ2788" s="3">
        <f t="shared" si="747"/>
        <v>486019.18472757301</v>
      </c>
      <c r="AK2788" s="3">
        <f t="shared" si="748"/>
        <v>372672.84273553191</v>
      </c>
    </row>
    <row r="2789" spans="2:37" x14ac:dyDescent="0.2">
      <c r="B2789" s="5">
        <v>38813</v>
      </c>
      <c r="C2789" s="1">
        <v>308.16000000000003</v>
      </c>
      <c r="D2789" s="1">
        <f t="shared" si="749"/>
        <v>14</v>
      </c>
      <c r="E2789" s="1" t="b">
        <f t="shared" si="750"/>
        <v>0</v>
      </c>
      <c r="F2789" s="6">
        <f t="shared" si="751"/>
        <v>3.5496792262350585E-3</v>
      </c>
      <c r="G2789" s="8">
        <f t="shared" si="729"/>
        <v>1.634810099391592E-3</v>
      </c>
      <c r="H2789" s="8">
        <f t="shared" si="730"/>
        <v>1.1045266825111027E-3</v>
      </c>
      <c r="I2789" s="8">
        <f t="shared" si="731"/>
        <v>1.3585087795560751E-3</v>
      </c>
      <c r="J2789" s="6">
        <f t="shared" si="732"/>
        <v>1.7362032256755995E-3</v>
      </c>
      <c r="K2789" s="6">
        <f t="shared" si="733"/>
        <v>1.4095996843299507E-3</v>
      </c>
      <c r="L2789" s="6">
        <f t="shared" si="734"/>
        <v>9.7158333311239741E-4</v>
      </c>
      <c r="M2789" s="9">
        <f t="shared" si="735"/>
        <v>0.94160065781207558</v>
      </c>
      <c r="N2789" s="9">
        <f t="shared" si="736"/>
        <v>0.78357472322798971</v>
      </c>
      <c r="O2789" s="9">
        <f t="shared" si="737"/>
        <v>1</v>
      </c>
      <c r="P2789" s="9">
        <f t="shared" si="738"/>
        <v>0.90839179368002176</v>
      </c>
      <c r="Q2789" s="10">
        <f t="shared" si="739"/>
        <v>0.13646768677050933</v>
      </c>
      <c r="R2789" s="10">
        <f t="shared" si="722"/>
        <v>0.58621936000521413</v>
      </c>
      <c r="S2789" s="10">
        <f>_xlfn.PERCENTILE.INC($R$1519:R2789,0.75)</f>
        <v>0.78097010843859616</v>
      </c>
      <c r="T2789" s="10">
        <f t="shared" si="723"/>
        <v>0.78097010843859616</v>
      </c>
      <c r="U2789" s="11">
        <f t="shared" si="740"/>
        <v>0.58621936000521413</v>
      </c>
      <c r="V2789" s="10">
        <f t="shared" si="724"/>
        <v>0.77487191934623378</v>
      </c>
      <c r="W2789" s="10">
        <f t="shared" si="725"/>
        <v>0.5867316572453295</v>
      </c>
      <c r="X2789" s="10">
        <f t="shared" si="741"/>
        <v>0.73277420000651761</v>
      </c>
      <c r="Y2789" s="10">
        <f>_xlfn.PERCENTILE.INC($X$1519:X2789,0.75)</f>
        <v>0.97621263554824522</v>
      </c>
      <c r="Z2789" s="10">
        <f t="shared" si="742"/>
        <v>0.97621263554824522</v>
      </c>
      <c r="AA2789" s="10">
        <f t="shared" si="743"/>
        <v>0.73877060832907182</v>
      </c>
      <c r="AB2789" s="10">
        <f t="shared" si="744"/>
        <v>0.45464188539088507</v>
      </c>
      <c r="AC2789" s="10">
        <f t="shared" si="745"/>
        <v>0.33587606224210032</v>
      </c>
      <c r="AD2789" s="13">
        <f t="shared" si="746"/>
        <v>454641.88539088506</v>
      </c>
      <c r="AE2789" s="13">
        <f t="shared" si="726"/>
        <v>335876.06224210031</v>
      </c>
      <c r="AF2789" s="13"/>
      <c r="AG2789" s="2">
        <f t="shared" si="721"/>
        <v>38813</v>
      </c>
      <c r="AH2789" s="3">
        <f t="shared" si="727"/>
        <v>1613.832855948365</v>
      </c>
      <c r="AI2789" s="3">
        <f t="shared" si="728"/>
        <v>1192.2522807304169</v>
      </c>
      <c r="AJ2789" s="3">
        <f t="shared" si="747"/>
        <v>487633.01758352137</v>
      </c>
      <c r="AK2789" s="3">
        <f t="shared" si="748"/>
        <v>373865.09501626232</v>
      </c>
    </row>
    <row r="2790" spans="2:37" x14ac:dyDescent="0.2">
      <c r="B2790" s="5">
        <v>38814</v>
      </c>
      <c r="C2790" s="1">
        <v>306.95</v>
      </c>
      <c r="D2790" s="1">
        <f t="shared" si="749"/>
        <v>14</v>
      </c>
      <c r="E2790" s="1" t="b">
        <f t="shared" si="750"/>
        <v>0</v>
      </c>
      <c r="F2790" s="6">
        <f t="shared" si="751"/>
        <v>-3.9265316718588572E-3</v>
      </c>
      <c r="G2790" s="8">
        <f t="shared" si="729"/>
        <v>1.5283627787370925E-3</v>
      </c>
      <c r="H2790" s="8">
        <f t="shared" si="730"/>
        <v>1.0311935078599318E-3</v>
      </c>
      <c r="I2790" s="8">
        <f t="shared" si="731"/>
        <v>1.2878004674998539E-3</v>
      </c>
      <c r="J2790" s="6">
        <f t="shared" si="732"/>
        <v>1.7362023856492984E-3</v>
      </c>
      <c r="K2790" s="6">
        <f t="shared" si="733"/>
        <v>1.409357888356859E-3</v>
      </c>
      <c r="L2790" s="6">
        <f t="shared" si="734"/>
        <v>9.7166668291368387E-4</v>
      </c>
      <c r="M2790" s="9">
        <f t="shared" si="735"/>
        <v>0.88029068003239797</v>
      </c>
      <c r="N2790" s="9">
        <f t="shared" si="736"/>
        <v>0.73167611745670846</v>
      </c>
      <c r="O2790" s="9">
        <f t="shared" si="737"/>
        <v>1</v>
      </c>
      <c r="P2790" s="9">
        <f t="shared" si="738"/>
        <v>0.87065559916303548</v>
      </c>
      <c r="Q2790" s="10">
        <f t="shared" si="739"/>
        <v>0.1364669557866634</v>
      </c>
      <c r="R2790" s="10">
        <f t="shared" si="722"/>
        <v>0.58622250008319021</v>
      </c>
      <c r="S2790" s="10">
        <f>_xlfn.PERCENTILE.INC($R$1519:R2790,0.75)</f>
        <v>0.78091473125286115</v>
      </c>
      <c r="T2790" s="10">
        <f t="shared" si="723"/>
        <v>0.78091473125286115</v>
      </c>
      <c r="U2790" s="11">
        <f t="shared" si="740"/>
        <v>0.58622250008319021</v>
      </c>
      <c r="V2790" s="10">
        <f t="shared" si="724"/>
        <v>0.77487191934623378</v>
      </c>
      <c r="W2790" s="10">
        <f t="shared" si="725"/>
        <v>0.5867316572453295</v>
      </c>
      <c r="X2790" s="10">
        <f t="shared" si="741"/>
        <v>0.73277812510398777</v>
      </c>
      <c r="Y2790" s="10">
        <f>_xlfn.PERCENTILE.INC($X$1519:X2790,0.75)</f>
        <v>0.97614341406607652</v>
      </c>
      <c r="Z2790" s="10">
        <f t="shared" si="742"/>
        <v>0.97614341406607652</v>
      </c>
      <c r="AA2790" s="10">
        <f t="shared" si="743"/>
        <v>0.73877060832907182</v>
      </c>
      <c r="AB2790" s="10">
        <f t="shared" si="744"/>
        <v>0.45464188539088507</v>
      </c>
      <c r="AC2790" s="10">
        <f t="shared" si="745"/>
        <v>0.33587606224210032</v>
      </c>
      <c r="AD2790" s="13">
        <f t="shared" si="746"/>
        <v>454641.88539088506</v>
      </c>
      <c r="AE2790" s="13">
        <f t="shared" si="726"/>
        <v>335876.06224210031</v>
      </c>
      <c r="AF2790" s="13"/>
      <c r="AG2790" s="2">
        <f t="shared" si="721"/>
        <v>38814</v>
      </c>
      <c r="AH2790" s="3">
        <f t="shared" si="727"/>
        <v>-1785.1657623409349</v>
      </c>
      <c r="AI2790" s="3">
        <f t="shared" si="728"/>
        <v>-1318.8279962128438</v>
      </c>
      <c r="AJ2790" s="3">
        <f t="shared" si="747"/>
        <v>485847.85182118043</v>
      </c>
      <c r="AK2790" s="3">
        <f t="shared" si="748"/>
        <v>372546.26702004945</v>
      </c>
    </row>
    <row r="2791" spans="2:37" x14ac:dyDescent="0.2">
      <c r="B2791" s="5">
        <v>38817</v>
      </c>
      <c r="C2791" s="1">
        <v>305.41000000000003</v>
      </c>
      <c r="D2791" s="1">
        <f t="shared" si="749"/>
        <v>15</v>
      </c>
      <c r="E2791" s="1" t="b">
        <f t="shared" si="750"/>
        <v>1</v>
      </c>
      <c r="F2791" s="6">
        <f t="shared" si="751"/>
        <v>-5.0171037628277126E-3</v>
      </c>
      <c r="G2791" s="8">
        <f t="shared" si="729"/>
        <v>1.2682022762982436E-3</v>
      </c>
      <c r="H2791" s="8">
        <f t="shared" si="730"/>
        <v>9.3392683910225455E-4</v>
      </c>
      <c r="I2791" s="8">
        <f t="shared" si="731"/>
        <v>1.2342084417841309E-3</v>
      </c>
      <c r="J2791" s="6">
        <f t="shared" si="732"/>
        <v>1.7361155222105744E-3</v>
      </c>
      <c r="K2791" s="6">
        <f t="shared" si="733"/>
        <v>1.4091278145995166E-3</v>
      </c>
      <c r="L2791" s="6">
        <f t="shared" si="734"/>
        <v>9.7172288514676584E-4</v>
      </c>
      <c r="M2791" s="9">
        <f t="shared" si="735"/>
        <v>0.73048265514235899</v>
      </c>
      <c r="N2791" s="9">
        <f t="shared" si="736"/>
        <v>0.66276943044210845</v>
      </c>
      <c r="O2791" s="9">
        <f t="shared" si="737"/>
        <v>1</v>
      </c>
      <c r="P2791" s="9">
        <f t="shared" si="738"/>
        <v>0.79775069519482245</v>
      </c>
      <c r="Q2791" s="10">
        <f t="shared" si="739"/>
        <v>0.13694097143635139</v>
      </c>
      <c r="R2791" s="10">
        <f t="shared" si="722"/>
        <v>0.58419331454197465</v>
      </c>
      <c r="S2791" s="10">
        <f>_xlfn.PERCENTILE.INC($R$1519:R2791,0.75)</f>
        <v>0.78085935406712614</v>
      </c>
      <c r="T2791" s="10">
        <f t="shared" si="723"/>
        <v>0.78085935406712614</v>
      </c>
      <c r="U2791" s="11">
        <f t="shared" si="740"/>
        <v>0.58419331454197465</v>
      </c>
      <c r="V2791" s="10">
        <f t="shared" si="724"/>
        <v>0.87065559916303548</v>
      </c>
      <c r="W2791" s="10">
        <f t="shared" si="725"/>
        <v>0.58622250008319021</v>
      </c>
      <c r="X2791" s="10">
        <f t="shared" si="741"/>
        <v>0.73024164317746842</v>
      </c>
      <c r="Y2791" s="10">
        <f>_xlfn.PERCENTILE.INC($X$1519:X2791,0.75)</f>
        <v>0.97607419258390771</v>
      </c>
      <c r="Z2791" s="10">
        <f t="shared" si="742"/>
        <v>0.97607419258390771</v>
      </c>
      <c r="AA2791" s="10">
        <f t="shared" si="743"/>
        <v>0.73024164317746842</v>
      </c>
      <c r="AB2791" s="10">
        <f t="shared" si="744"/>
        <v>0.51039790205278257</v>
      </c>
      <c r="AC2791" s="10">
        <f t="shared" si="745"/>
        <v>0.37271380266935655</v>
      </c>
      <c r="AD2791" s="13">
        <f t="shared" si="746"/>
        <v>510397.90205278259</v>
      </c>
      <c r="AE2791" s="13">
        <f t="shared" si="726"/>
        <v>372713.80266935658</v>
      </c>
      <c r="AF2791" s="13"/>
      <c r="AG2791" s="2">
        <f t="shared" si="721"/>
        <v>38817</v>
      </c>
      <c r="AH2791" s="3">
        <f t="shared" si="727"/>
        <v>-2280.9855139336951</v>
      </c>
      <c r="AI2791" s="3">
        <f t="shared" si="728"/>
        <v>-1685.1250557185965</v>
      </c>
      <c r="AJ2791" s="3">
        <f t="shared" si="747"/>
        <v>483566.86630724673</v>
      </c>
      <c r="AK2791" s="3">
        <f t="shared" si="748"/>
        <v>370861.14196433086</v>
      </c>
    </row>
    <row r="2792" spans="2:37" x14ac:dyDescent="0.2">
      <c r="B2792" s="5">
        <v>38818</v>
      </c>
      <c r="C2792" s="1">
        <v>306.67</v>
      </c>
      <c r="D2792" s="1">
        <f t="shared" si="749"/>
        <v>15</v>
      </c>
      <c r="E2792" s="1" t="b">
        <f t="shared" si="750"/>
        <v>0</v>
      </c>
      <c r="F2792" s="6">
        <f t="shared" si="751"/>
        <v>4.1256016502406734E-3</v>
      </c>
      <c r="G2792" s="8">
        <f t="shared" si="729"/>
        <v>1.2351303444721002E-3</v>
      </c>
      <c r="H2792" s="8">
        <f t="shared" si="730"/>
        <v>9.5401602748870654E-4</v>
      </c>
      <c r="I2792" s="8">
        <f t="shared" si="731"/>
        <v>1.2457481372462143E-3</v>
      </c>
      <c r="J2792" s="6">
        <f t="shared" si="732"/>
        <v>1.7359389388804608E-3</v>
      </c>
      <c r="K2792" s="6">
        <f t="shared" si="733"/>
        <v>1.4088476095327018E-3</v>
      </c>
      <c r="L2792" s="6">
        <f t="shared" si="734"/>
        <v>9.7174154969336725E-4</v>
      </c>
      <c r="M2792" s="9">
        <f t="shared" si="735"/>
        <v>0.71150563928743871</v>
      </c>
      <c r="N2792" s="9">
        <f t="shared" si="736"/>
        <v>0.67716055379839302</v>
      </c>
      <c r="O2792" s="9">
        <f t="shared" si="737"/>
        <v>1</v>
      </c>
      <c r="P2792" s="9">
        <f t="shared" si="738"/>
        <v>0.79622206436194387</v>
      </c>
      <c r="Q2792" s="10">
        <f t="shared" si="739"/>
        <v>0.13696613740283403</v>
      </c>
      <c r="R2792" s="10">
        <f t="shared" si="722"/>
        <v>0.58408597567959653</v>
      </c>
      <c r="S2792" s="10">
        <f>_xlfn.PERCENTILE.INC($R$1519:R2792,0.75)</f>
        <v>0.78079183230094662</v>
      </c>
      <c r="T2792" s="10">
        <f t="shared" si="723"/>
        <v>0.78079183230094662</v>
      </c>
      <c r="U2792" s="11">
        <f t="shared" si="740"/>
        <v>0.58408597567959653</v>
      </c>
      <c r="V2792" s="10">
        <f t="shared" si="724"/>
        <v>0.87065559916303548</v>
      </c>
      <c r="W2792" s="10">
        <f t="shared" si="725"/>
        <v>0.58622250008319021</v>
      </c>
      <c r="X2792" s="10">
        <f t="shared" si="741"/>
        <v>0.7301074695994958</v>
      </c>
      <c r="Y2792" s="10">
        <f>_xlfn.PERCENTILE.INC($X$1519:X2792,0.75)</f>
        <v>0.97598979037618327</v>
      </c>
      <c r="Z2792" s="10">
        <f t="shared" si="742"/>
        <v>0.97598979037618327</v>
      </c>
      <c r="AA2792" s="10">
        <f t="shared" si="743"/>
        <v>0.73024164317746842</v>
      </c>
      <c r="AB2792" s="10">
        <f t="shared" si="744"/>
        <v>0.51039790205278257</v>
      </c>
      <c r="AC2792" s="10">
        <f t="shared" si="745"/>
        <v>0.37271380266935655</v>
      </c>
      <c r="AD2792" s="13">
        <f t="shared" si="746"/>
        <v>510397.90205278259</v>
      </c>
      <c r="AE2792" s="13">
        <f t="shared" si="726"/>
        <v>372713.80266935658</v>
      </c>
      <c r="AF2792" s="13"/>
      <c r="AG2792" s="2">
        <f t="shared" si="721"/>
        <v>38818</v>
      </c>
      <c r="AH2792" s="3">
        <f t="shared" si="727"/>
        <v>2105.6984269883374</v>
      </c>
      <c r="AI2792" s="3">
        <f t="shared" si="728"/>
        <v>1537.6686793601741</v>
      </c>
      <c r="AJ2792" s="3">
        <f t="shared" si="747"/>
        <v>485672.56473423506</v>
      </c>
      <c r="AK2792" s="3">
        <f t="shared" si="748"/>
        <v>372398.81064369105</v>
      </c>
    </row>
    <row r="2793" spans="2:37" x14ac:dyDescent="0.2">
      <c r="B2793" s="5">
        <v>38819</v>
      </c>
      <c r="C2793" s="1">
        <v>307.91000000000003</v>
      </c>
      <c r="D2793" s="1">
        <f t="shared" si="749"/>
        <v>15</v>
      </c>
      <c r="E2793" s="1" t="b">
        <f t="shared" si="750"/>
        <v>0</v>
      </c>
      <c r="F2793" s="6">
        <f t="shared" si="751"/>
        <v>4.0434343104966963E-3</v>
      </c>
      <c r="G2793" s="8">
        <f t="shared" si="729"/>
        <v>1.3136835898214176E-3</v>
      </c>
      <c r="H2793" s="8">
        <f t="shared" si="730"/>
        <v>9.9605596325492919E-4</v>
      </c>
      <c r="I2793" s="8">
        <f t="shared" si="731"/>
        <v>1.268094199237547E-3</v>
      </c>
      <c r="J2793" s="6">
        <f t="shared" si="732"/>
        <v>1.7357932730997986E-3</v>
      </c>
      <c r="K2793" s="6">
        <f t="shared" si="733"/>
        <v>1.4085570328386159E-3</v>
      </c>
      <c r="L2793" s="6">
        <f t="shared" si="734"/>
        <v>9.7176385632559165E-4</v>
      </c>
      <c r="M2793" s="9">
        <f t="shared" si="735"/>
        <v>0.75682030238279874</v>
      </c>
      <c r="N2793" s="9">
        <f t="shared" si="736"/>
        <v>0.70714634908862184</v>
      </c>
      <c r="O2793" s="9">
        <f t="shared" si="737"/>
        <v>1</v>
      </c>
      <c r="P2793" s="9">
        <f t="shared" si="738"/>
        <v>0.82132221715714016</v>
      </c>
      <c r="Q2793" s="10">
        <f t="shared" si="739"/>
        <v>0.13499462334364207</v>
      </c>
      <c r="R2793" s="10">
        <f t="shared" si="722"/>
        <v>0.59261619476764005</v>
      </c>
      <c r="S2793" s="10">
        <f>_xlfn.PERCENTILE.INC($R$1519:R2793,0.75)</f>
        <v>0.78072431053476699</v>
      </c>
      <c r="T2793" s="10">
        <f t="shared" si="723"/>
        <v>0.78072431053476699</v>
      </c>
      <c r="U2793" s="11">
        <f t="shared" si="740"/>
        <v>0.59261619476764005</v>
      </c>
      <c r="V2793" s="10">
        <f t="shared" si="724"/>
        <v>0.87065559916303548</v>
      </c>
      <c r="W2793" s="10">
        <f t="shared" si="725"/>
        <v>0.58622250008319021</v>
      </c>
      <c r="X2793" s="10">
        <f t="shared" si="741"/>
        <v>0.74077024345955012</v>
      </c>
      <c r="Y2793" s="10">
        <f>_xlfn.PERCENTILE.INC($X$1519:X2793,0.75)</f>
        <v>0.97590538816845873</v>
      </c>
      <c r="Z2793" s="10">
        <f t="shared" si="742"/>
        <v>0.97590538816845873</v>
      </c>
      <c r="AA2793" s="10">
        <f t="shared" si="743"/>
        <v>0.73024164317746842</v>
      </c>
      <c r="AB2793" s="10">
        <f t="shared" si="744"/>
        <v>0.51039790205278257</v>
      </c>
      <c r="AC2793" s="10">
        <f t="shared" si="745"/>
        <v>0.37271380266935655</v>
      </c>
      <c r="AD2793" s="13">
        <f t="shared" si="746"/>
        <v>510397.90205278259</v>
      </c>
      <c r="AE2793" s="13">
        <f t="shared" si="726"/>
        <v>372713.80266935658</v>
      </c>
      <c r="AF2793" s="13"/>
      <c r="AG2793" s="2">
        <f t="shared" si="721"/>
        <v>38819</v>
      </c>
      <c r="AH2793" s="3">
        <f t="shared" si="727"/>
        <v>2063.7603891657532</v>
      </c>
      <c r="AI2793" s="3">
        <f t="shared" si="728"/>
        <v>1507.0437777089714</v>
      </c>
      <c r="AJ2793" s="3">
        <f t="shared" si="747"/>
        <v>487736.32512340083</v>
      </c>
      <c r="AK2793" s="3">
        <f t="shared" si="748"/>
        <v>373905.8544214</v>
      </c>
    </row>
    <row r="2794" spans="2:37" x14ac:dyDescent="0.2">
      <c r="B2794" s="5">
        <v>38820</v>
      </c>
      <c r="C2794" s="1">
        <v>307.57</v>
      </c>
      <c r="D2794" s="1">
        <f t="shared" si="749"/>
        <v>15</v>
      </c>
      <c r="E2794" s="1" t="b">
        <f t="shared" si="750"/>
        <v>0</v>
      </c>
      <c r="F2794" s="6">
        <f t="shared" si="751"/>
        <v>-1.1042187652237079E-3</v>
      </c>
      <c r="G2794" s="8">
        <f t="shared" si="729"/>
        <v>1.1847649702592551E-3</v>
      </c>
      <c r="H2794" s="8">
        <f t="shared" si="730"/>
        <v>9.3952269990036979E-4</v>
      </c>
      <c r="I2794" s="8">
        <f t="shared" si="731"/>
        <v>1.2349523152473437E-3</v>
      </c>
      <c r="J2794" s="6">
        <f t="shared" si="732"/>
        <v>1.7356336702846261E-3</v>
      </c>
      <c r="K2794" s="6">
        <f t="shared" si="733"/>
        <v>1.4082744920620761E-3</v>
      </c>
      <c r="L2794" s="6">
        <f t="shared" si="734"/>
        <v>9.7177493516730363E-4</v>
      </c>
      <c r="M2794" s="9">
        <f t="shared" si="735"/>
        <v>0.68261234530266168</v>
      </c>
      <c r="N2794" s="9">
        <f t="shared" si="736"/>
        <v>0.66714458381239783</v>
      </c>
      <c r="O2794" s="9">
        <f t="shared" si="737"/>
        <v>1</v>
      </c>
      <c r="P2794" s="9">
        <f t="shared" si="738"/>
        <v>0.78325230970501991</v>
      </c>
      <c r="Q2794" s="10">
        <f t="shared" si="739"/>
        <v>0.13247131693526873</v>
      </c>
      <c r="R2794" s="10">
        <f t="shared" si="722"/>
        <v>0.6039043156722862</v>
      </c>
      <c r="S2794" s="10">
        <f>_xlfn.PERCENTILE.INC($R$1519:R2794,0.75)</f>
        <v>0.78065678876858746</v>
      </c>
      <c r="T2794" s="10">
        <f t="shared" si="723"/>
        <v>0.78065678876858746</v>
      </c>
      <c r="U2794" s="11">
        <f t="shared" si="740"/>
        <v>0.6039043156722862</v>
      </c>
      <c r="V2794" s="10">
        <f t="shared" si="724"/>
        <v>0.87065559916303548</v>
      </c>
      <c r="W2794" s="10">
        <f t="shared" si="725"/>
        <v>0.58622250008319021</v>
      </c>
      <c r="X2794" s="10">
        <f t="shared" si="741"/>
        <v>0.75488039459035783</v>
      </c>
      <c r="Y2794" s="10">
        <f>_xlfn.PERCENTILE.INC($X$1519:X2794,0.75)</f>
        <v>0.9758209859607343</v>
      </c>
      <c r="Z2794" s="10">
        <f t="shared" si="742"/>
        <v>0.9758209859607343</v>
      </c>
      <c r="AA2794" s="10">
        <f t="shared" si="743"/>
        <v>0.73024164317746842</v>
      </c>
      <c r="AB2794" s="10">
        <f t="shared" si="744"/>
        <v>0.51039790205278257</v>
      </c>
      <c r="AC2794" s="10">
        <f t="shared" si="745"/>
        <v>0.37271380266935655</v>
      </c>
      <c r="AD2794" s="13">
        <f t="shared" si="746"/>
        <v>510397.90205278259</v>
      </c>
      <c r="AE2794" s="13">
        <f t="shared" si="726"/>
        <v>372713.80266935658</v>
      </c>
      <c r="AF2794" s="13"/>
      <c r="AG2794" s="2">
        <f t="shared" si="721"/>
        <v>38820</v>
      </c>
      <c r="AH2794" s="3">
        <f t="shared" si="727"/>
        <v>-563.59094117749464</v>
      </c>
      <c r="AI2794" s="3">
        <f t="shared" si="728"/>
        <v>-411.55757496538962</v>
      </c>
      <c r="AJ2794" s="3">
        <f t="shared" si="747"/>
        <v>487172.73418222333</v>
      </c>
      <c r="AK2794" s="3">
        <f t="shared" si="748"/>
        <v>373494.29684643459</v>
      </c>
    </row>
    <row r="2795" spans="2:37" x14ac:dyDescent="0.2">
      <c r="B2795" s="5">
        <v>38825</v>
      </c>
      <c r="C2795" s="1">
        <v>308.57</v>
      </c>
      <c r="D2795" s="1">
        <f t="shared" si="749"/>
        <v>16</v>
      </c>
      <c r="E2795" s="1" t="b">
        <f t="shared" si="750"/>
        <v>1</v>
      </c>
      <c r="F2795" s="6">
        <f t="shared" si="751"/>
        <v>3.2512923887244582E-3</v>
      </c>
      <c r="G2795" s="8">
        <f t="shared" si="729"/>
        <v>1.2452228657824334E-3</v>
      </c>
      <c r="H2795" s="8">
        <f t="shared" si="730"/>
        <v>9.4511175466508194E-4</v>
      </c>
      <c r="I2795" s="8">
        <f t="shared" si="731"/>
        <v>1.2633546100393378E-3</v>
      </c>
      <c r="J2795" s="6">
        <f t="shared" si="732"/>
        <v>1.7353434592070898E-3</v>
      </c>
      <c r="K2795" s="6">
        <f t="shared" si="733"/>
        <v>1.4079488598170091E-3</v>
      </c>
      <c r="L2795" s="6">
        <f t="shared" si="734"/>
        <v>9.7177754477801844E-4</v>
      </c>
      <c r="M2795" s="9">
        <f t="shared" si="735"/>
        <v>0.71756565490003843</v>
      </c>
      <c r="N2795" s="9">
        <f t="shared" si="736"/>
        <v>0.67126852518486924</v>
      </c>
      <c r="O2795" s="9">
        <f t="shared" si="737"/>
        <v>1</v>
      </c>
      <c r="P2795" s="9">
        <f t="shared" si="738"/>
        <v>0.79627806002830248</v>
      </c>
      <c r="Q2795" s="10">
        <f t="shared" si="739"/>
        <v>0.13212666679859206</v>
      </c>
      <c r="R2795" s="10">
        <f t="shared" si="722"/>
        <v>0.60547958968758664</v>
      </c>
      <c r="S2795" s="10">
        <f>_xlfn.PERCENTILE.INC($R$1519:R2795,0.75)</f>
        <v>0.78058926700240794</v>
      </c>
      <c r="T2795" s="10">
        <f t="shared" si="723"/>
        <v>0.78058926700240794</v>
      </c>
      <c r="U2795" s="11">
        <f t="shared" si="740"/>
        <v>0.60547958968758664</v>
      </c>
      <c r="V2795" s="10">
        <f t="shared" si="724"/>
        <v>0.78325230970501991</v>
      </c>
      <c r="W2795" s="10">
        <f t="shared" si="725"/>
        <v>0.6039043156722862</v>
      </c>
      <c r="X2795" s="10">
        <f t="shared" si="741"/>
        <v>0.75684948710948341</v>
      </c>
      <c r="Y2795" s="10">
        <f>_xlfn.PERCENTILE.INC($X$1519:X2795,0.75)</f>
        <v>0.97573658375300987</v>
      </c>
      <c r="Z2795" s="10">
        <f t="shared" si="742"/>
        <v>0.97573658375300987</v>
      </c>
      <c r="AA2795" s="10">
        <f t="shared" si="743"/>
        <v>0.75684948710948341</v>
      </c>
      <c r="AB2795" s="10">
        <f t="shared" si="744"/>
        <v>0.47300945009114764</v>
      </c>
      <c r="AC2795" s="10">
        <f t="shared" si="745"/>
        <v>0.35799695969942391</v>
      </c>
      <c r="AD2795" s="13">
        <f t="shared" si="746"/>
        <v>473009.45009114762</v>
      </c>
      <c r="AE2795" s="13">
        <f t="shared" si="726"/>
        <v>357996.95969942393</v>
      </c>
      <c r="AF2795" s="13"/>
      <c r="AG2795" s="2">
        <f t="shared" si="721"/>
        <v>38825</v>
      </c>
      <c r="AH2795" s="3">
        <f t="shared" si="727"/>
        <v>1659.4528141651435</v>
      </c>
      <c r="AI2795" s="3">
        <f t="shared" si="728"/>
        <v>1211.8015497914287</v>
      </c>
      <c r="AJ2795" s="3">
        <f t="shared" si="747"/>
        <v>488832.18699638848</v>
      </c>
      <c r="AK2795" s="3">
        <f t="shared" si="748"/>
        <v>374706.09839622601</v>
      </c>
    </row>
    <row r="2796" spans="2:37" x14ac:dyDescent="0.2">
      <c r="B2796" s="5">
        <v>38826</v>
      </c>
      <c r="C2796" s="1">
        <v>311.19</v>
      </c>
      <c r="D2796" s="1">
        <f t="shared" si="749"/>
        <v>16</v>
      </c>
      <c r="E2796" s="1" t="b">
        <f t="shared" si="750"/>
        <v>0</v>
      </c>
      <c r="F2796" s="6">
        <f t="shared" si="751"/>
        <v>8.4907800499076647E-3</v>
      </c>
      <c r="G2796" s="8">
        <f t="shared" si="729"/>
        <v>1.462882944989026E-3</v>
      </c>
      <c r="H2796" s="8">
        <f t="shared" si="730"/>
        <v>1.0735765068735457E-3</v>
      </c>
      <c r="I2796" s="8">
        <f t="shared" si="731"/>
        <v>1.2802277984372947E-3</v>
      </c>
      <c r="J2796" s="6">
        <f t="shared" si="732"/>
        <v>1.7349494941200898E-3</v>
      </c>
      <c r="K2796" s="6">
        <f t="shared" si="733"/>
        <v>1.4075597447081032E-3</v>
      </c>
      <c r="L2796" s="6">
        <f t="shared" si="734"/>
        <v>9.7172114386107598E-4</v>
      </c>
      <c r="M2796" s="9">
        <f t="shared" si="735"/>
        <v>0.84318474396336984</v>
      </c>
      <c r="N2796" s="9">
        <f t="shared" si="736"/>
        <v>0.76272180339754014</v>
      </c>
      <c r="O2796" s="9">
        <f t="shared" si="737"/>
        <v>1</v>
      </c>
      <c r="P2796" s="9">
        <f t="shared" si="738"/>
        <v>0.86863551578696996</v>
      </c>
      <c r="Q2796" s="10">
        <f t="shared" si="739"/>
        <v>0.12527948099693156</v>
      </c>
      <c r="R2796" s="10">
        <f t="shared" si="722"/>
        <v>0.63857224952871106</v>
      </c>
      <c r="S2796" s="10">
        <f>_xlfn.PERCENTILE.INC($R$1519:R2796,0.75)</f>
        <v>0.78051798688146456</v>
      </c>
      <c r="T2796" s="10">
        <f t="shared" si="723"/>
        <v>0.78051798688146456</v>
      </c>
      <c r="U2796" s="11">
        <f t="shared" si="740"/>
        <v>0.63857224952871106</v>
      </c>
      <c r="V2796" s="10">
        <f t="shared" si="724"/>
        <v>0.78325230970501991</v>
      </c>
      <c r="W2796" s="10">
        <f t="shared" si="725"/>
        <v>0.6039043156722862</v>
      </c>
      <c r="X2796" s="10">
        <f t="shared" si="741"/>
        <v>0.7982153119108889</v>
      </c>
      <c r="Y2796" s="10">
        <f>_xlfn.PERCENTILE.INC($X$1519:X2796,0.75)</f>
        <v>0.97564748360183073</v>
      </c>
      <c r="Z2796" s="10">
        <f t="shared" si="742"/>
        <v>0.97564748360183073</v>
      </c>
      <c r="AA2796" s="10">
        <f t="shared" si="743"/>
        <v>0.75684948710948341</v>
      </c>
      <c r="AB2796" s="10">
        <f t="shared" si="744"/>
        <v>0.47300945009114764</v>
      </c>
      <c r="AC2796" s="10">
        <f t="shared" si="745"/>
        <v>0.35799695969942391</v>
      </c>
      <c r="AD2796" s="13">
        <f t="shared" si="746"/>
        <v>473009.45009114762</v>
      </c>
      <c r="AE2796" s="13">
        <f t="shared" si="726"/>
        <v>357996.95969942393</v>
      </c>
      <c r="AF2796" s="13"/>
      <c r="AG2796" s="2">
        <f t="shared" si="721"/>
        <v>38826</v>
      </c>
      <c r="AH2796" s="3">
        <f t="shared" si="727"/>
        <v>4016.2192022517115</v>
      </c>
      <c r="AI2796" s="3">
        <f t="shared" si="728"/>
        <v>3039.6734433434667</v>
      </c>
      <c r="AJ2796" s="3">
        <f t="shared" si="747"/>
        <v>492848.40619864018</v>
      </c>
      <c r="AK2796" s="3">
        <f t="shared" si="748"/>
        <v>377745.7718395695</v>
      </c>
    </row>
    <row r="2797" spans="2:37" x14ac:dyDescent="0.2">
      <c r="B2797" s="5">
        <v>38827</v>
      </c>
      <c r="C2797" s="1">
        <v>310.26</v>
      </c>
      <c r="D2797" s="1">
        <f t="shared" si="749"/>
        <v>16</v>
      </c>
      <c r="E2797" s="1" t="b">
        <f t="shared" si="750"/>
        <v>0</v>
      </c>
      <c r="F2797" s="6">
        <f t="shared" si="751"/>
        <v>-2.9885279089945094E-3</v>
      </c>
      <c r="G2797" s="8">
        <f t="shared" si="729"/>
        <v>1.3287218690802459E-3</v>
      </c>
      <c r="H2797" s="8">
        <f t="shared" si="730"/>
        <v>1.0251620578212205E-3</v>
      </c>
      <c r="I2797" s="8">
        <f t="shared" si="731"/>
        <v>1.2608890368279778E-3</v>
      </c>
      <c r="J2797" s="6">
        <f t="shared" si="732"/>
        <v>1.7341994492546509E-3</v>
      </c>
      <c r="K2797" s="6">
        <f t="shared" si="733"/>
        <v>1.4069675340748909E-3</v>
      </c>
      <c r="L2797" s="6">
        <f t="shared" si="734"/>
        <v>9.7155986500040245E-4</v>
      </c>
      <c r="M2797" s="9">
        <f t="shared" si="735"/>
        <v>0.76618745880199823</v>
      </c>
      <c r="N2797" s="9">
        <f t="shared" si="736"/>
        <v>0.72863234793494003</v>
      </c>
      <c r="O2797" s="9">
        <f t="shared" si="737"/>
        <v>1</v>
      </c>
      <c r="P2797" s="9">
        <f t="shared" si="738"/>
        <v>0.83160660224564609</v>
      </c>
      <c r="Q2797" s="10">
        <f t="shared" si="739"/>
        <v>0.12514286099502628</v>
      </c>
      <c r="R2797" s="10">
        <f t="shared" si="722"/>
        <v>0.63926938671459288</v>
      </c>
      <c r="S2797" s="10">
        <f>_xlfn.PERCENTILE.INC($R$1519:R2797,0.75)</f>
        <v>0.78044670676052119</v>
      </c>
      <c r="T2797" s="10">
        <f t="shared" si="723"/>
        <v>0.78044670676052119</v>
      </c>
      <c r="U2797" s="11">
        <f t="shared" si="740"/>
        <v>0.63926938671459288</v>
      </c>
      <c r="V2797" s="10">
        <f t="shared" si="724"/>
        <v>0.78325230970501991</v>
      </c>
      <c r="W2797" s="10">
        <f t="shared" si="725"/>
        <v>0.6039043156722862</v>
      </c>
      <c r="X2797" s="10">
        <f t="shared" si="741"/>
        <v>0.79908673339324121</v>
      </c>
      <c r="Y2797" s="10">
        <f>_xlfn.PERCENTILE.INC($X$1519:X2797,0.75)</f>
        <v>0.9755583834506516</v>
      </c>
      <c r="Z2797" s="10">
        <f t="shared" si="742"/>
        <v>0.9755583834506516</v>
      </c>
      <c r="AA2797" s="10">
        <f t="shared" si="743"/>
        <v>0.75684948710948341</v>
      </c>
      <c r="AB2797" s="10">
        <f t="shared" si="744"/>
        <v>0.47300945009114764</v>
      </c>
      <c r="AC2797" s="10">
        <f t="shared" si="745"/>
        <v>0.35799695969942391</v>
      </c>
      <c r="AD2797" s="13">
        <f t="shared" si="746"/>
        <v>473009.45009114762</v>
      </c>
      <c r="AE2797" s="13">
        <f t="shared" si="726"/>
        <v>357996.95969942393</v>
      </c>
      <c r="AF2797" s="13"/>
      <c r="AG2797" s="2">
        <f t="shared" si="721"/>
        <v>38827</v>
      </c>
      <c r="AH2797" s="3">
        <f t="shared" si="727"/>
        <v>-1413.60194281554</v>
      </c>
      <c r="AI2797" s="3">
        <f t="shared" si="728"/>
        <v>-1069.8839053969111</v>
      </c>
      <c r="AJ2797" s="3">
        <f t="shared" si="747"/>
        <v>491434.80425582465</v>
      </c>
      <c r="AK2797" s="3">
        <f t="shared" si="748"/>
        <v>376675.88793417258</v>
      </c>
    </row>
    <row r="2798" spans="2:37" x14ac:dyDescent="0.2">
      <c r="B2798" s="5">
        <v>38828</v>
      </c>
      <c r="C2798" s="1">
        <v>310.88</v>
      </c>
      <c r="D2798" s="1">
        <f t="shared" si="749"/>
        <v>16</v>
      </c>
      <c r="E2798" s="1" t="b">
        <f t="shared" si="750"/>
        <v>0</v>
      </c>
      <c r="F2798" s="6">
        <f t="shared" si="751"/>
        <v>1.9983239863341495E-3</v>
      </c>
      <c r="G2798" s="8">
        <f t="shared" si="729"/>
        <v>1.3655694651029131E-3</v>
      </c>
      <c r="H2798" s="8">
        <f t="shared" si="730"/>
        <v>1.1121086224956198E-3</v>
      </c>
      <c r="I2798" s="8">
        <f t="shared" si="731"/>
        <v>1.2921621581474597E-3</v>
      </c>
      <c r="J2798" s="6">
        <f t="shared" si="732"/>
        <v>1.7330426650853667E-3</v>
      </c>
      <c r="K2798" s="6">
        <f t="shared" si="733"/>
        <v>1.4062248594891595E-3</v>
      </c>
      <c r="L2798" s="6">
        <f t="shared" si="734"/>
        <v>9.7133615261702378E-4</v>
      </c>
      <c r="M2798" s="9">
        <f t="shared" si="735"/>
        <v>0.78796067322188368</v>
      </c>
      <c r="N2798" s="9">
        <f t="shared" si="736"/>
        <v>0.79084693674069773</v>
      </c>
      <c r="O2798" s="9">
        <f t="shared" si="737"/>
        <v>1</v>
      </c>
      <c r="P2798" s="9">
        <f t="shared" si="738"/>
        <v>0.85960253665419373</v>
      </c>
      <c r="Q2798" s="10">
        <f t="shared" si="739"/>
        <v>0.12367389629096522</v>
      </c>
      <c r="R2798" s="10">
        <f t="shared" si="722"/>
        <v>0.64686245359154471</v>
      </c>
      <c r="S2798" s="10">
        <f>_xlfn.PERCENTILE.INC($R$1519:R2798,0.75)</f>
        <v>0.78037542663957793</v>
      </c>
      <c r="T2798" s="10">
        <f t="shared" si="723"/>
        <v>0.78037542663957793</v>
      </c>
      <c r="U2798" s="11">
        <f t="shared" si="740"/>
        <v>0.64686245359154471</v>
      </c>
      <c r="V2798" s="10">
        <f t="shared" si="724"/>
        <v>0.78325230970501991</v>
      </c>
      <c r="W2798" s="10">
        <f t="shared" si="725"/>
        <v>0.6039043156722862</v>
      </c>
      <c r="X2798" s="10">
        <f t="shared" si="741"/>
        <v>0.80857806698943091</v>
      </c>
      <c r="Y2798" s="10">
        <f>_xlfn.PERCENTILE.INC($X$1519:X2798,0.75)</f>
        <v>0.97546928329947236</v>
      </c>
      <c r="Z2798" s="10">
        <f t="shared" si="742"/>
        <v>0.97546928329947236</v>
      </c>
      <c r="AA2798" s="10">
        <f t="shared" si="743"/>
        <v>0.75684948710948341</v>
      </c>
      <c r="AB2798" s="10">
        <f t="shared" si="744"/>
        <v>0.47300945009114764</v>
      </c>
      <c r="AC2798" s="10">
        <f t="shared" si="745"/>
        <v>0.35799695969942391</v>
      </c>
      <c r="AD2798" s="13">
        <f t="shared" si="746"/>
        <v>473009.45009114762</v>
      </c>
      <c r="AE2798" s="13">
        <f t="shared" si="726"/>
        <v>357996.95969942393</v>
      </c>
      <c r="AF2798" s="13"/>
      <c r="AG2798" s="2">
        <f t="shared" ref="AG2798:AG2861" si="752">B2798</f>
        <v>38828</v>
      </c>
      <c r="AH2798" s="3">
        <f t="shared" si="727"/>
        <v>945.22612987986611</v>
      </c>
      <c r="AI2798" s="3">
        <f t="shared" si="728"/>
        <v>715.39391160205867</v>
      </c>
      <c r="AJ2798" s="3">
        <f t="shared" si="747"/>
        <v>492380.03038570454</v>
      </c>
      <c r="AK2798" s="3">
        <f t="shared" si="748"/>
        <v>377391.28184577462</v>
      </c>
    </row>
    <row r="2799" spans="2:37" x14ac:dyDescent="0.2">
      <c r="B2799" s="5">
        <v>38831</v>
      </c>
      <c r="C2799" s="1">
        <v>310.63</v>
      </c>
      <c r="D2799" s="1">
        <f t="shared" si="749"/>
        <v>17</v>
      </c>
      <c r="E2799" s="1" t="b">
        <f t="shared" si="750"/>
        <v>1</v>
      </c>
      <c r="F2799" s="6">
        <f t="shared" si="751"/>
        <v>-8.0416881111677885E-4</v>
      </c>
      <c r="G2799" s="8">
        <f t="shared" si="729"/>
        <v>1.413328596768981E-3</v>
      </c>
      <c r="H2799" s="8">
        <f t="shared" si="730"/>
        <v>1.0879531756708876E-3</v>
      </c>
      <c r="I2799" s="8">
        <f t="shared" si="731"/>
        <v>1.2987498872900859E-3</v>
      </c>
      <c r="J2799" s="6">
        <f t="shared" si="732"/>
        <v>1.7326687762992895E-3</v>
      </c>
      <c r="K2799" s="6">
        <f t="shared" si="733"/>
        <v>1.4058498025137692E-3</v>
      </c>
      <c r="L2799" s="6">
        <f t="shared" si="734"/>
        <v>9.7129127120558012E-4</v>
      </c>
      <c r="M2799" s="9">
        <f t="shared" si="735"/>
        <v>0.8156946186723758</v>
      </c>
      <c r="N2799" s="9">
        <f t="shared" si="736"/>
        <v>0.7738758249462655</v>
      </c>
      <c r="O2799" s="9">
        <f t="shared" si="737"/>
        <v>1</v>
      </c>
      <c r="P2799" s="9">
        <f t="shared" si="738"/>
        <v>0.86319014787288051</v>
      </c>
      <c r="Q2799" s="10">
        <f t="shared" si="739"/>
        <v>0.12326918803464111</v>
      </c>
      <c r="R2799" s="10">
        <f t="shared" ref="R2799:R2862" si="753">IF(B2799&lt;&gt;"",$C$7/Q2799,"")</f>
        <v>0.64898618442686906</v>
      </c>
      <c r="S2799" s="10">
        <f>_xlfn.PERCENTILE.INC($R$1519:R2799,0.75)</f>
        <v>0.78030414651863456</v>
      </c>
      <c r="T2799" s="10">
        <f t="shared" ref="T2799:T2862" si="754">MIN(S2799,$C$9)</f>
        <v>0.78030414651863456</v>
      </c>
      <c r="U2799" s="11">
        <f t="shared" si="740"/>
        <v>0.64898618442686906</v>
      </c>
      <c r="V2799" s="10">
        <f t="shared" ref="V2799:V2862" si="755">IF(B2799&lt;&gt;"",IF($E2799,P2798,V2798),"")</f>
        <v>0.85960253665419373</v>
      </c>
      <c r="W2799" s="10">
        <f t="shared" ref="W2799:W2862" si="756">IF(B2799&lt;&gt;"",IF($E2799,U2798,W2798),"")</f>
        <v>0.64686245359154471</v>
      </c>
      <c r="X2799" s="10">
        <f t="shared" si="741"/>
        <v>0.81123273053358635</v>
      </c>
      <c r="Y2799" s="10">
        <f>_xlfn.PERCENTILE.INC($X$1519:X2799,0.75)</f>
        <v>0.97538018314829322</v>
      </c>
      <c r="Z2799" s="10">
        <f t="shared" si="742"/>
        <v>0.97538018314829322</v>
      </c>
      <c r="AA2799" s="10">
        <f t="shared" si="743"/>
        <v>0.81123273053358635</v>
      </c>
      <c r="AB2799" s="10">
        <f t="shared" si="744"/>
        <v>0.55604460597364747</v>
      </c>
      <c r="AC2799" s="10">
        <f t="shared" si="745"/>
        <v>0.45108158400247417</v>
      </c>
      <c r="AD2799" s="13">
        <f t="shared" si="746"/>
        <v>556044.60597364744</v>
      </c>
      <c r="AE2799" s="13">
        <f t="shared" ref="AE2799:AE2862" si="757">IF(B2799&lt;&gt;"",AC2799*$C$6,"")</f>
        <v>451081.58400247415</v>
      </c>
      <c r="AF2799" s="13"/>
      <c r="AG2799" s="2">
        <f t="shared" si="752"/>
        <v>38831</v>
      </c>
      <c r="AH2799" s="3">
        <f t="shared" ref="AH2799:AH2862" si="758">IF(B2799&lt;&gt;"",AD2798*$F2799,"")</f>
        <v>-380.3794471267995</v>
      </c>
      <c r="AI2799" s="3">
        <f t="shared" ref="AI2799:AI2862" si="759">IF(B2799&lt;&gt;"",AE2798*$F2799,"")</f>
        <v>-287.8899894649071</v>
      </c>
      <c r="AJ2799" s="3">
        <f t="shared" si="747"/>
        <v>491999.65093857772</v>
      </c>
      <c r="AK2799" s="3">
        <f t="shared" si="748"/>
        <v>377103.39185630972</v>
      </c>
    </row>
    <row r="2800" spans="2:37" x14ac:dyDescent="0.2">
      <c r="B2800" s="5">
        <v>38832</v>
      </c>
      <c r="C2800" s="1">
        <v>310.63</v>
      </c>
      <c r="D2800" s="1">
        <f t="shared" si="749"/>
        <v>17</v>
      </c>
      <c r="E2800" s="1" t="b">
        <f t="shared" si="750"/>
        <v>0</v>
      </c>
      <c r="F2800" s="6">
        <f t="shared" si="751"/>
        <v>0</v>
      </c>
      <c r="G2800" s="8">
        <f t="shared" ref="G2800:G2863" si="760">ma(F2735:F2800,"e")</f>
        <v>1.490089203160892E-3</v>
      </c>
      <c r="H2800" s="8">
        <f t="shared" ref="H2800:H2863" si="761">ma(F2669:F2800,"e")</f>
        <v>1.0539997312739176E-3</v>
      </c>
      <c r="I2800" s="8">
        <f t="shared" ref="I2800:I2863" si="762">ma(F2551:F2800,"e")</f>
        <v>1.2645127066334236E-3</v>
      </c>
      <c r="J2800" s="6">
        <f t="shared" ref="J2800:J2863" si="763">IF(B2800&lt;&gt;"",_xlfn.STDEV.S(G1551:G2800),"")</f>
        <v>1.7323255839419281E-3</v>
      </c>
      <c r="K2800" s="6">
        <f t="shared" ref="K2800:K2863" si="764">IF(B2800&lt;&gt;"",_xlfn.STDEV.S(H1551:H2800),"")</f>
        <v>1.405441820183134E-3</v>
      </c>
      <c r="L2800" s="6">
        <f t="shared" ref="L2800:L2863" si="765">IF(B2800&lt;&gt;"",_xlfn.STDEV.S(I1551:I2800),"")</f>
        <v>9.7122032155879659E-4</v>
      </c>
      <c r="M2800" s="9">
        <f t="shared" ref="M2800:M2863" si="766">IF(B2800&lt;&gt;"",MIN(1,MAX(-1,G2800/J2800)),"")</f>
        <v>0.86016694377403102</v>
      </c>
      <c r="N2800" s="9">
        <f t="shared" ref="N2800:N2863" si="767">IF(B2800&lt;&gt;"",MIN(1,MAX(-1,H2800/K2800)),"")</f>
        <v>0.74994191587139325</v>
      </c>
      <c r="O2800" s="9">
        <f t="shared" ref="O2800:O2863" si="768">IF(B2800&lt;&gt;"",MIN(1,MAX(-1,I2800/L2800)),"")</f>
        <v>1</v>
      </c>
      <c r="P2800" s="9">
        <f t="shared" ref="P2800:P2863" si="769">IF(B2800&lt;&gt;"",AVERAGE(M2800:O2800),"")</f>
        <v>0.87003628654847487</v>
      </c>
      <c r="Q2800" s="10">
        <f t="shared" ref="Q2800:Q2863" si="770">IF(B2800&lt;&gt;"",SQRT(250)*_xlfn.STDEV.S(F2741:F2800),"")</f>
        <v>0.12277409554051365</v>
      </c>
      <c r="R2800" s="10">
        <f t="shared" si="753"/>
        <v>0.65160325268778851</v>
      </c>
      <c r="S2800" s="10">
        <f>_xlfn.PERCENTILE.INC($R$1519:R2800,0.75)</f>
        <v>0.7802818250828919</v>
      </c>
      <c r="T2800" s="10">
        <f t="shared" si="754"/>
        <v>0.7802818250828919</v>
      </c>
      <c r="U2800" s="11">
        <f t="shared" ref="U2800:U2863" si="771">IF(B2800&lt;&gt;"",MIN(T2800,R2800),"")</f>
        <v>0.65160325268778851</v>
      </c>
      <c r="V2800" s="10">
        <f t="shared" si="755"/>
        <v>0.85960253665419373</v>
      </c>
      <c r="W2800" s="10">
        <f t="shared" si="756"/>
        <v>0.64686245359154471</v>
      </c>
      <c r="X2800" s="10">
        <f t="shared" ref="X2800:X2863" si="772">$C$8/Q2800</f>
        <v>0.81450406585973567</v>
      </c>
      <c r="Y2800" s="10">
        <f>_xlfn.PERCENTILE.INC($X$1519:X2800,0.75)</f>
        <v>0.97535228135361485</v>
      </c>
      <c r="Z2800" s="10">
        <f t="shared" ref="Z2800:Z2863" si="773">MIN($C$10,Y2800)</f>
        <v>0.97535228135361485</v>
      </c>
      <c r="AA2800" s="10">
        <f t="shared" ref="AA2800:AA2863" si="774">IF(E2800,MIN(Z2800,X2800),AA2799)</f>
        <v>0.81123273053358635</v>
      </c>
      <c r="AB2800" s="10">
        <f t="shared" ref="AB2800:AB2863" si="775">IF(B2800&lt;&gt;"",V2800*W2800,"")</f>
        <v>0.55604460597364747</v>
      </c>
      <c r="AC2800" s="10">
        <f t="shared" ref="AC2800:AC2863" si="776">IF(B2800&lt;&gt;"",V2800*W2800*AA2800,"")</f>
        <v>0.45108158400247417</v>
      </c>
      <c r="AD2800" s="13">
        <f t="shared" ref="AD2800:AD2863" si="777">IF(B2800&lt;&gt;"",AB2800*$C$6,"")</f>
        <v>556044.60597364744</v>
      </c>
      <c r="AE2800" s="13">
        <f t="shared" si="757"/>
        <v>451081.58400247415</v>
      </c>
      <c r="AF2800" s="13"/>
      <c r="AG2800" s="2">
        <f t="shared" si="752"/>
        <v>38832</v>
      </c>
      <c r="AH2800" s="3">
        <f t="shared" si="758"/>
        <v>0</v>
      </c>
      <c r="AI2800" s="3">
        <f t="shared" si="759"/>
        <v>0</v>
      </c>
      <c r="AJ2800" s="3">
        <f t="shared" ref="AJ2800:AJ2863" si="778">AJ2799+AH2800</f>
        <v>491999.65093857772</v>
      </c>
      <c r="AK2800" s="3">
        <f t="shared" ref="AK2800:AK2863" si="779">AK2799+AI2800</f>
        <v>377103.39185630972</v>
      </c>
    </row>
    <row r="2801" spans="2:37" x14ac:dyDescent="0.2">
      <c r="B2801" s="5">
        <v>38833</v>
      </c>
      <c r="C2801" s="1">
        <v>310.89</v>
      </c>
      <c r="D2801" s="1">
        <f t="shared" si="749"/>
        <v>17</v>
      </c>
      <c r="E2801" s="1" t="b">
        <f t="shared" si="750"/>
        <v>0</v>
      </c>
      <c r="F2801" s="6">
        <f t="shared" si="751"/>
        <v>8.3700865982039296E-4</v>
      </c>
      <c r="G2801" s="8">
        <f t="shared" si="760"/>
        <v>1.5135620334030162E-3</v>
      </c>
      <c r="H2801" s="8">
        <f t="shared" si="761"/>
        <v>9.9761021804182018E-4</v>
      </c>
      <c r="I2801" s="8">
        <f t="shared" si="762"/>
        <v>1.2356411017686475E-3</v>
      </c>
      <c r="J2801" s="6">
        <f t="shared" si="763"/>
        <v>1.7316389009178011E-3</v>
      </c>
      <c r="K2801" s="6">
        <f t="shared" si="764"/>
        <v>1.4048438597582854E-3</v>
      </c>
      <c r="L2801" s="6">
        <f t="shared" si="765"/>
        <v>9.7103144931608273E-4</v>
      </c>
      <c r="M2801" s="9">
        <f t="shared" si="766"/>
        <v>0.87406331227647982</v>
      </c>
      <c r="N2801" s="9">
        <f t="shared" si="767"/>
        <v>0.71012177695923229</v>
      </c>
      <c r="O2801" s="9">
        <f t="shared" si="768"/>
        <v>1</v>
      </c>
      <c r="P2801" s="9">
        <f t="shared" si="769"/>
        <v>0.8613950297452373</v>
      </c>
      <c r="Q2801" s="10">
        <f t="shared" si="770"/>
        <v>0.12220176751523915</v>
      </c>
      <c r="R2801" s="10">
        <f t="shared" si="753"/>
        <v>0.65465501544422111</v>
      </c>
      <c r="S2801" s="10">
        <f>_xlfn.PERCENTILE.INC($R$1519:R2801,0.75)</f>
        <v>0.78025950364714913</v>
      </c>
      <c r="T2801" s="10">
        <f t="shared" si="754"/>
        <v>0.78025950364714913</v>
      </c>
      <c r="U2801" s="11">
        <f t="shared" si="771"/>
        <v>0.65465501544422111</v>
      </c>
      <c r="V2801" s="10">
        <f t="shared" si="755"/>
        <v>0.85960253665419373</v>
      </c>
      <c r="W2801" s="10">
        <f t="shared" si="756"/>
        <v>0.64686245359154471</v>
      </c>
      <c r="X2801" s="10">
        <f t="shared" si="772"/>
        <v>0.81831876930527647</v>
      </c>
      <c r="Y2801" s="10">
        <f>_xlfn.PERCENTILE.INC($X$1519:X2801,0.75)</f>
        <v>0.97532437955893658</v>
      </c>
      <c r="Z2801" s="10">
        <f t="shared" si="773"/>
        <v>0.97532437955893658</v>
      </c>
      <c r="AA2801" s="10">
        <f t="shared" si="774"/>
        <v>0.81123273053358635</v>
      </c>
      <c r="AB2801" s="10">
        <f t="shared" si="775"/>
        <v>0.55604460597364747</v>
      </c>
      <c r="AC2801" s="10">
        <f t="shared" si="776"/>
        <v>0.45108158400247417</v>
      </c>
      <c r="AD2801" s="13">
        <f t="shared" si="777"/>
        <v>556044.60597364744</v>
      </c>
      <c r="AE2801" s="13">
        <f t="shared" si="757"/>
        <v>451081.58400247415</v>
      </c>
      <c r="AF2801" s="13"/>
      <c r="AG2801" s="2">
        <f t="shared" si="752"/>
        <v>38833</v>
      </c>
      <c r="AH2801" s="3">
        <f t="shared" si="758"/>
        <v>465.41415044636113</v>
      </c>
      <c r="AI2801" s="3">
        <f t="shared" si="759"/>
        <v>377.55919209557089</v>
      </c>
      <c r="AJ2801" s="3">
        <f t="shared" si="778"/>
        <v>492465.06508902408</v>
      </c>
      <c r="AK2801" s="3">
        <f t="shared" si="779"/>
        <v>377480.95104840532</v>
      </c>
    </row>
    <row r="2802" spans="2:37" x14ac:dyDescent="0.2">
      <c r="B2802" s="5">
        <v>38834</v>
      </c>
      <c r="C2802" s="1">
        <v>312.02</v>
      </c>
      <c r="D2802" s="1">
        <f t="shared" si="749"/>
        <v>17</v>
      </c>
      <c r="E2802" s="1" t="b">
        <f t="shared" si="750"/>
        <v>0</v>
      </c>
      <c r="F2802" s="6">
        <f t="shared" si="751"/>
        <v>3.6347261089131333E-3</v>
      </c>
      <c r="G2802" s="8">
        <f t="shared" si="760"/>
        <v>1.373666110138007E-3</v>
      </c>
      <c r="H2802" s="8">
        <f t="shared" si="761"/>
        <v>1.0299829163332567E-3</v>
      </c>
      <c r="I2802" s="8">
        <f t="shared" si="762"/>
        <v>1.2508904175538181E-3</v>
      </c>
      <c r="J2802" s="6">
        <f t="shared" si="763"/>
        <v>1.7305732113912253E-3</v>
      </c>
      <c r="K2802" s="6">
        <f t="shared" si="764"/>
        <v>1.404097849715093E-3</v>
      </c>
      <c r="L2802" s="6">
        <f t="shared" si="765"/>
        <v>9.7076823065886939E-4</v>
      </c>
      <c r="M2802" s="9">
        <f t="shared" si="766"/>
        <v>0.79376365073495092</v>
      </c>
      <c r="N2802" s="9">
        <f t="shared" si="767"/>
        <v>0.73355494173162628</v>
      </c>
      <c r="O2802" s="9">
        <f t="shared" si="768"/>
        <v>1</v>
      </c>
      <c r="P2802" s="9">
        <f t="shared" si="769"/>
        <v>0.84243953082219247</v>
      </c>
      <c r="Q2802" s="10">
        <f t="shared" si="770"/>
        <v>0.1218169922538247</v>
      </c>
      <c r="R2802" s="10">
        <f t="shared" si="753"/>
        <v>0.65672283086178596</v>
      </c>
      <c r="S2802" s="10">
        <f>_xlfn.PERCENTILE.INC($R$1519:R2802,0.75)</f>
        <v>0.78023718221140648</v>
      </c>
      <c r="T2802" s="10">
        <f t="shared" si="754"/>
        <v>0.78023718221140648</v>
      </c>
      <c r="U2802" s="11">
        <f t="shared" si="771"/>
        <v>0.65672283086178596</v>
      </c>
      <c r="V2802" s="10">
        <f t="shared" si="755"/>
        <v>0.85960253665419373</v>
      </c>
      <c r="W2802" s="10">
        <f t="shared" si="756"/>
        <v>0.64686245359154471</v>
      </c>
      <c r="X2802" s="10">
        <f t="shared" si="772"/>
        <v>0.82090353857723242</v>
      </c>
      <c r="Y2802" s="10">
        <f>_xlfn.PERCENTILE.INC($X$1519:X2802,0.75)</f>
        <v>0.97529647776425821</v>
      </c>
      <c r="Z2802" s="10">
        <f t="shared" si="773"/>
        <v>0.97529647776425821</v>
      </c>
      <c r="AA2802" s="10">
        <f t="shared" si="774"/>
        <v>0.81123273053358635</v>
      </c>
      <c r="AB2802" s="10">
        <f t="shared" si="775"/>
        <v>0.55604460597364747</v>
      </c>
      <c r="AC2802" s="10">
        <f t="shared" si="776"/>
        <v>0.45108158400247417</v>
      </c>
      <c r="AD2802" s="13">
        <f t="shared" si="777"/>
        <v>556044.60597364744</v>
      </c>
      <c r="AE2802" s="13">
        <f t="shared" si="757"/>
        <v>451081.58400247415</v>
      </c>
      <c r="AF2802" s="13"/>
      <c r="AG2802" s="2">
        <f t="shared" si="752"/>
        <v>38834</v>
      </c>
      <c r="AH2802" s="3">
        <f t="shared" si="758"/>
        <v>2021.069847052732</v>
      </c>
      <c r="AI2802" s="3">
        <f t="shared" si="759"/>
        <v>1639.5580106236855</v>
      </c>
      <c r="AJ2802" s="3">
        <f t="shared" si="778"/>
        <v>494486.13493607682</v>
      </c>
      <c r="AK2802" s="3">
        <f t="shared" si="779"/>
        <v>379120.50905902899</v>
      </c>
    </row>
    <row r="2803" spans="2:37" x14ac:dyDescent="0.2">
      <c r="B2803" s="5">
        <v>38835</v>
      </c>
      <c r="C2803" s="1">
        <v>315.39999999999998</v>
      </c>
      <c r="D2803" s="1">
        <f t="shared" si="749"/>
        <v>17</v>
      </c>
      <c r="E2803" s="1" t="b">
        <f t="shared" si="750"/>
        <v>0</v>
      </c>
      <c r="F2803" s="6">
        <f t="shared" si="751"/>
        <v>1.0832638933401695E-2</v>
      </c>
      <c r="G2803" s="8">
        <f t="shared" si="760"/>
        <v>1.5495533714987198E-3</v>
      </c>
      <c r="H2803" s="8">
        <f t="shared" si="761"/>
        <v>1.1832885801550948E-3</v>
      </c>
      <c r="I2803" s="8">
        <f t="shared" si="762"/>
        <v>1.3005656368061086E-3</v>
      </c>
      <c r="J2803" s="6">
        <f t="shared" si="763"/>
        <v>1.7300102954364073E-3</v>
      </c>
      <c r="K2803" s="6">
        <f t="shared" si="764"/>
        <v>1.4036019201819356E-3</v>
      </c>
      <c r="L2803" s="6">
        <f t="shared" si="765"/>
        <v>9.7064368073952745E-4</v>
      </c>
      <c r="M2803" s="9">
        <f t="shared" si="766"/>
        <v>0.89569026010208452</v>
      </c>
      <c r="N2803" s="9">
        <f t="shared" si="767"/>
        <v>0.84303716256081795</v>
      </c>
      <c r="O2803" s="9">
        <f t="shared" si="768"/>
        <v>1</v>
      </c>
      <c r="P2803" s="9">
        <f t="shared" si="769"/>
        <v>0.91290914088763409</v>
      </c>
      <c r="Q2803" s="10">
        <f t="shared" si="770"/>
        <v>0.12292677020712753</v>
      </c>
      <c r="R2803" s="10">
        <f t="shared" si="753"/>
        <v>0.6507939634727461</v>
      </c>
      <c r="S2803" s="10">
        <f>_xlfn.PERCENTILE.INC($R$1519:R2803,0.75)</f>
        <v>0.78021486077566382</v>
      </c>
      <c r="T2803" s="10">
        <f t="shared" si="754"/>
        <v>0.78021486077566382</v>
      </c>
      <c r="U2803" s="11">
        <f t="shared" si="771"/>
        <v>0.6507939634727461</v>
      </c>
      <c r="V2803" s="10">
        <f t="shared" si="755"/>
        <v>0.85960253665419373</v>
      </c>
      <c r="W2803" s="10">
        <f t="shared" si="756"/>
        <v>0.64686245359154471</v>
      </c>
      <c r="X2803" s="10">
        <f t="shared" si="772"/>
        <v>0.81349245434093265</v>
      </c>
      <c r="Y2803" s="10">
        <f>_xlfn.PERCENTILE.INC($X$1519:X2803,0.75)</f>
        <v>0.97526857596957983</v>
      </c>
      <c r="Z2803" s="10">
        <f t="shared" si="773"/>
        <v>0.97526857596957983</v>
      </c>
      <c r="AA2803" s="10">
        <f t="shared" si="774"/>
        <v>0.81123273053358635</v>
      </c>
      <c r="AB2803" s="10">
        <f t="shared" si="775"/>
        <v>0.55604460597364747</v>
      </c>
      <c r="AC2803" s="10">
        <f t="shared" si="776"/>
        <v>0.45108158400247417</v>
      </c>
      <c r="AD2803" s="13">
        <f t="shared" si="777"/>
        <v>556044.60597364744</v>
      </c>
      <c r="AE2803" s="13">
        <f t="shared" si="757"/>
        <v>451081.58400247415</v>
      </c>
      <c r="AF2803" s="13"/>
      <c r="AG2803" s="2">
        <f t="shared" si="752"/>
        <v>38835</v>
      </c>
      <c r="AH2803" s="3">
        <f t="shared" si="758"/>
        <v>6023.4304473781376</v>
      </c>
      <c r="AI2803" s="3">
        <f t="shared" si="759"/>
        <v>4886.403929005709</v>
      </c>
      <c r="AJ2803" s="3">
        <f t="shared" si="778"/>
        <v>500509.56538345496</v>
      </c>
      <c r="AK2803" s="3">
        <f t="shared" si="779"/>
        <v>384006.91298803472</v>
      </c>
    </row>
    <row r="2804" spans="2:37" x14ac:dyDescent="0.2">
      <c r="B2804" s="5">
        <v>38839</v>
      </c>
      <c r="C2804" s="1">
        <v>318.43</v>
      </c>
      <c r="D2804" s="1">
        <f t="shared" si="749"/>
        <v>18</v>
      </c>
      <c r="E2804" s="1" t="b">
        <f t="shared" si="750"/>
        <v>1</v>
      </c>
      <c r="F2804" s="6">
        <f t="shared" si="751"/>
        <v>9.6068484464173487E-3</v>
      </c>
      <c r="G2804" s="8">
        <f t="shared" si="760"/>
        <v>1.6607686076120097E-3</v>
      </c>
      <c r="H2804" s="8">
        <f t="shared" si="761"/>
        <v>1.2911364325614424E-3</v>
      </c>
      <c r="I2804" s="8">
        <f t="shared" si="762"/>
        <v>1.3567572425966263E-3</v>
      </c>
      <c r="J2804" s="6">
        <f t="shared" si="763"/>
        <v>1.7295694600998137E-3</v>
      </c>
      <c r="K2804" s="6">
        <f t="shared" si="764"/>
        <v>1.4032204059024544E-3</v>
      </c>
      <c r="L2804" s="6">
        <f t="shared" si="765"/>
        <v>9.7058424205129538E-4</v>
      </c>
      <c r="M2804" s="9">
        <f t="shared" si="766"/>
        <v>0.96022082138069575</v>
      </c>
      <c r="N2804" s="9">
        <f t="shared" si="767"/>
        <v>0.92012375755829512</v>
      </c>
      <c r="O2804" s="9">
        <f t="shared" si="768"/>
        <v>1</v>
      </c>
      <c r="P2804" s="9">
        <f t="shared" si="769"/>
        <v>0.96011485964633037</v>
      </c>
      <c r="Q2804" s="10">
        <f t="shared" si="770"/>
        <v>0.12406240978849541</v>
      </c>
      <c r="R2804" s="10">
        <f t="shared" si="753"/>
        <v>0.64483674093051979</v>
      </c>
      <c r="S2804" s="10">
        <f>_xlfn.PERCENTILE.INC($R$1519:R2804,0.75)</f>
        <v>0.78017521352686803</v>
      </c>
      <c r="T2804" s="10">
        <f t="shared" si="754"/>
        <v>0.78017521352686803</v>
      </c>
      <c r="U2804" s="11">
        <f t="shared" si="771"/>
        <v>0.64483674093051979</v>
      </c>
      <c r="V2804" s="10">
        <f t="shared" si="755"/>
        <v>0.91290914088763409</v>
      </c>
      <c r="W2804" s="10">
        <f t="shared" si="756"/>
        <v>0.6507939634727461</v>
      </c>
      <c r="X2804" s="10">
        <f t="shared" si="772"/>
        <v>0.80604592616314985</v>
      </c>
      <c r="Y2804" s="10">
        <f>_xlfn.PERCENTILE.INC($X$1519:X2804,0.75)</f>
        <v>0.97521901690858503</v>
      </c>
      <c r="Z2804" s="10">
        <f t="shared" si="773"/>
        <v>0.97521901690858503</v>
      </c>
      <c r="AA2804" s="10">
        <f t="shared" si="774"/>
        <v>0.80604592616314985</v>
      </c>
      <c r="AB2804" s="10">
        <f t="shared" si="775"/>
        <v>0.59411575808876294</v>
      </c>
      <c r="AC2804" s="10">
        <f t="shared" si="776"/>
        <v>0.47888458647677878</v>
      </c>
      <c r="AD2804" s="13">
        <f t="shared" si="777"/>
        <v>594115.75808876299</v>
      </c>
      <c r="AE2804" s="13">
        <f t="shared" si="757"/>
        <v>478884.58647677879</v>
      </c>
      <c r="AF2804" s="13"/>
      <c r="AG2804" s="2">
        <f t="shared" si="752"/>
        <v>38839</v>
      </c>
      <c r="AH2804" s="3">
        <f t="shared" si="758"/>
        <v>5341.8362590366814</v>
      </c>
      <c r="AI2804" s="3">
        <f t="shared" si="759"/>
        <v>4333.4724144816455</v>
      </c>
      <c r="AJ2804" s="3">
        <f t="shared" si="778"/>
        <v>505851.40164249163</v>
      </c>
      <c r="AK2804" s="3">
        <f t="shared" si="779"/>
        <v>388340.38540251635</v>
      </c>
    </row>
    <row r="2805" spans="2:37" x14ac:dyDescent="0.2">
      <c r="B2805" s="5">
        <v>38840</v>
      </c>
      <c r="C2805" s="1">
        <v>319.02999999999997</v>
      </c>
      <c r="D2805" s="1">
        <f t="shared" si="749"/>
        <v>18</v>
      </c>
      <c r="E2805" s="1" t="b">
        <f t="shared" si="750"/>
        <v>0</v>
      </c>
      <c r="F2805" s="6">
        <f t="shared" si="751"/>
        <v>1.884244574945626E-3</v>
      </c>
      <c r="G2805" s="8">
        <f t="shared" si="760"/>
        <v>1.7150813844396321E-3</v>
      </c>
      <c r="H2805" s="8">
        <f t="shared" si="761"/>
        <v>1.255263661622283E-3</v>
      </c>
      <c r="I2805" s="8">
        <f t="shared" si="762"/>
        <v>1.3557958595544184E-3</v>
      </c>
      <c r="J2805" s="6">
        <f t="shared" si="763"/>
        <v>1.7292547379071496E-3</v>
      </c>
      <c r="K2805" s="6">
        <f t="shared" si="764"/>
        <v>1.4028712822617671E-3</v>
      </c>
      <c r="L2805" s="6">
        <f t="shared" si="765"/>
        <v>9.705304493087966E-4</v>
      </c>
      <c r="M2805" s="9">
        <f t="shared" si="766"/>
        <v>0.99180377930629759</v>
      </c>
      <c r="N2805" s="9">
        <f t="shared" si="767"/>
        <v>0.89478177898010358</v>
      </c>
      <c r="O2805" s="9">
        <f t="shared" si="768"/>
        <v>1</v>
      </c>
      <c r="P2805" s="9">
        <f t="shared" si="769"/>
        <v>0.96219518609546706</v>
      </c>
      <c r="Q2805" s="10">
        <f t="shared" si="770"/>
        <v>0.12389478385740958</v>
      </c>
      <c r="R2805" s="10">
        <f t="shared" si="753"/>
        <v>0.64570918572384728</v>
      </c>
      <c r="S2805" s="10">
        <f>_xlfn.PERCENTILE.INC($R$1519:R2805,0.75)</f>
        <v>0.78013556627807212</v>
      </c>
      <c r="T2805" s="10">
        <f t="shared" si="754"/>
        <v>0.78013556627807212</v>
      </c>
      <c r="U2805" s="11">
        <f t="shared" si="771"/>
        <v>0.64570918572384728</v>
      </c>
      <c r="V2805" s="10">
        <f t="shared" si="755"/>
        <v>0.91290914088763409</v>
      </c>
      <c r="W2805" s="10">
        <f t="shared" si="756"/>
        <v>0.6507939634727461</v>
      </c>
      <c r="X2805" s="10">
        <f t="shared" si="772"/>
        <v>0.80713648215480915</v>
      </c>
      <c r="Y2805" s="10">
        <f>_xlfn.PERCENTILE.INC($X$1519:X2805,0.75)</f>
        <v>0.97516945784759024</v>
      </c>
      <c r="Z2805" s="10">
        <f t="shared" si="773"/>
        <v>0.97516945784759024</v>
      </c>
      <c r="AA2805" s="10">
        <f t="shared" si="774"/>
        <v>0.80604592616314985</v>
      </c>
      <c r="AB2805" s="10">
        <f t="shared" si="775"/>
        <v>0.59411575808876294</v>
      </c>
      <c r="AC2805" s="10">
        <f t="shared" si="776"/>
        <v>0.47888458647677878</v>
      </c>
      <c r="AD2805" s="13">
        <f t="shared" si="777"/>
        <v>594115.75808876299</v>
      </c>
      <c r="AE2805" s="13">
        <f t="shared" si="757"/>
        <v>478884.58647677879</v>
      </c>
      <c r="AF2805" s="13"/>
      <c r="AG2805" s="2">
        <f t="shared" si="752"/>
        <v>38840</v>
      </c>
      <c r="AH2805" s="3">
        <f t="shared" si="758"/>
        <v>1119.4593940684597</v>
      </c>
      <c r="AI2805" s="3">
        <f t="shared" si="759"/>
        <v>902.33568409394991</v>
      </c>
      <c r="AJ2805" s="3">
        <f t="shared" si="778"/>
        <v>506970.86103656009</v>
      </c>
      <c r="AK2805" s="3">
        <f t="shared" si="779"/>
        <v>389242.72108661028</v>
      </c>
    </row>
    <row r="2806" spans="2:37" x14ac:dyDescent="0.2">
      <c r="B2806" s="5">
        <v>38841</v>
      </c>
      <c r="C2806" s="1">
        <v>319.23</v>
      </c>
      <c r="D2806" s="1">
        <f t="shared" si="749"/>
        <v>18</v>
      </c>
      <c r="E2806" s="1" t="b">
        <f t="shared" si="750"/>
        <v>0</v>
      </c>
      <c r="F2806" s="6">
        <f t="shared" si="751"/>
        <v>6.2690029150869186E-4</v>
      </c>
      <c r="G2806" s="8">
        <f t="shared" si="760"/>
        <v>1.6438859699130922E-3</v>
      </c>
      <c r="H2806" s="8">
        <f t="shared" si="761"/>
        <v>1.2782703763145596E-3</v>
      </c>
      <c r="I2806" s="8">
        <f t="shared" si="762"/>
        <v>1.3391957356453758E-3</v>
      </c>
      <c r="J2806" s="6">
        <f t="shared" si="763"/>
        <v>1.7287354052576878E-3</v>
      </c>
      <c r="K2806" s="6">
        <f t="shared" si="764"/>
        <v>1.4024436394313947E-3</v>
      </c>
      <c r="L2806" s="6">
        <f t="shared" si="765"/>
        <v>9.7040877332980251E-4</v>
      </c>
      <c r="M2806" s="9">
        <f t="shared" si="766"/>
        <v>0.95091820582459363</v>
      </c>
      <c r="N2806" s="9">
        <f t="shared" si="767"/>
        <v>0.91145935592308025</v>
      </c>
      <c r="O2806" s="9">
        <f t="shared" si="768"/>
        <v>1</v>
      </c>
      <c r="P2806" s="9">
        <f t="shared" si="769"/>
        <v>0.95412585391589122</v>
      </c>
      <c r="Q2806" s="10">
        <f t="shared" si="770"/>
        <v>0.12356781205744174</v>
      </c>
      <c r="R2806" s="10">
        <f t="shared" si="753"/>
        <v>0.64741779163987456</v>
      </c>
      <c r="S2806" s="10">
        <f>_xlfn.PERCENTILE.INC($R$1519:R2806,0.75)</f>
        <v>0.78009591902927622</v>
      </c>
      <c r="T2806" s="10">
        <f t="shared" si="754"/>
        <v>0.78009591902927622</v>
      </c>
      <c r="U2806" s="11">
        <f t="shared" si="771"/>
        <v>0.64741779163987456</v>
      </c>
      <c r="V2806" s="10">
        <f t="shared" si="755"/>
        <v>0.91290914088763409</v>
      </c>
      <c r="W2806" s="10">
        <f t="shared" si="756"/>
        <v>0.6507939634727461</v>
      </c>
      <c r="X2806" s="10">
        <f t="shared" si="772"/>
        <v>0.80927223954984329</v>
      </c>
      <c r="Y2806" s="10">
        <f>_xlfn.PERCENTILE.INC($X$1519:X2806,0.75)</f>
        <v>0.97511989878659544</v>
      </c>
      <c r="Z2806" s="10">
        <f t="shared" si="773"/>
        <v>0.97511989878659544</v>
      </c>
      <c r="AA2806" s="10">
        <f t="shared" si="774"/>
        <v>0.80604592616314985</v>
      </c>
      <c r="AB2806" s="10">
        <f t="shared" si="775"/>
        <v>0.59411575808876294</v>
      </c>
      <c r="AC2806" s="10">
        <f t="shared" si="776"/>
        <v>0.47888458647677878</v>
      </c>
      <c r="AD2806" s="13">
        <f t="shared" si="777"/>
        <v>594115.75808876299</v>
      </c>
      <c r="AE2806" s="13">
        <f t="shared" si="757"/>
        <v>478884.58647677879</v>
      </c>
      <c r="AF2806" s="13"/>
      <c r="AG2806" s="2">
        <f t="shared" si="752"/>
        <v>38841</v>
      </c>
      <c r="AH2806" s="3">
        <f t="shared" si="758"/>
        <v>372.45134193575296</v>
      </c>
      <c r="AI2806" s="3">
        <f t="shared" si="759"/>
        <v>300.21288686131197</v>
      </c>
      <c r="AJ2806" s="3">
        <f t="shared" si="778"/>
        <v>507343.31237849582</v>
      </c>
      <c r="AK2806" s="3">
        <f t="shared" si="779"/>
        <v>389542.93397347158</v>
      </c>
    </row>
    <row r="2807" spans="2:37" x14ac:dyDescent="0.2">
      <c r="B2807" s="5">
        <v>38842</v>
      </c>
      <c r="C2807" s="1">
        <v>320.55</v>
      </c>
      <c r="D2807" s="1">
        <f t="shared" si="749"/>
        <v>18</v>
      </c>
      <c r="E2807" s="1" t="b">
        <f t="shared" si="750"/>
        <v>0</v>
      </c>
      <c r="F2807" s="6">
        <f t="shared" si="751"/>
        <v>4.1349497227702869E-3</v>
      </c>
      <c r="G2807" s="8">
        <f t="shared" si="760"/>
        <v>1.6561054318271263E-3</v>
      </c>
      <c r="H2807" s="8">
        <f t="shared" si="761"/>
        <v>1.3183100861324203E-3</v>
      </c>
      <c r="I2807" s="8">
        <f t="shared" si="762"/>
        <v>1.353398096506646E-3</v>
      </c>
      <c r="J2807" s="6">
        <f t="shared" si="763"/>
        <v>1.7279829188581223E-3</v>
      </c>
      <c r="K2807" s="6">
        <f t="shared" si="764"/>
        <v>1.401939556633217E-3</v>
      </c>
      <c r="L2807" s="6">
        <f t="shared" si="765"/>
        <v>9.7024231100729084E-4</v>
      </c>
      <c r="M2807" s="9">
        <f t="shared" si="766"/>
        <v>0.95840382086734188</v>
      </c>
      <c r="N2807" s="9">
        <f t="shared" si="767"/>
        <v>0.94034730662594723</v>
      </c>
      <c r="O2807" s="9">
        <f t="shared" si="768"/>
        <v>1</v>
      </c>
      <c r="P2807" s="9">
        <f t="shared" si="769"/>
        <v>0.96625037583109641</v>
      </c>
      <c r="Q2807" s="10">
        <f t="shared" si="770"/>
        <v>0.11830313681203666</v>
      </c>
      <c r="R2807" s="10">
        <f t="shared" si="753"/>
        <v>0.67622889938333797</v>
      </c>
      <c r="S2807" s="10">
        <f>_xlfn.PERCENTILE.INC($R$1519:R2807,0.75)</f>
        <v>0.78005627178048043</v>
      </c>
      <c r="T2807" s="10">
        <f t="shared" si="754"/>
        <v>0.78005627178048043</v>
      </c>
      <c r="U2807" s="11">
        <f t="shared" si="771"/>
        <v>0.67622889938333797</v>
      </c>
      <c r="V2807" s="10">
        <f t="shared" si="755"/>
        <v>0.91290914088763409</v>
      </c>
      <c r="W2807" s="10">
        <f t="shared" si="756"/>
        <v>0.6507939634727461</v>
      </c>
      <c r="X2807" s="10">
        <f t="shared" si="772"/>
        <v>0.84528612422917249</v>
      </c>
      <c r="Y2807" s="10">
        <f>_xlfn.PERCENTILE.INC($X$1519:X2807,0.75)</f>
        <v>0.97507033972560064</v>
      </c>
      <c r="Z2807" s="10">
        <f t="shared" si="773"/>
        <v>0.97507033972560064</v>
      </c>
      <c r="AA2807" s="10">
        <f t="shared" si="774"/>
        <v>0.80604592616314985</v>
      </c>
      <c r="AB2807" s="10">
        <f t="shared" si="775"/>
        <v>0.59411575808876294</v>
      </c>
      <c r="AC2807" s="10">
        <f t="shared" si="776"/>
        <v>0.47888458647677878</v>
      </c>
      <c r="AD2807" s="13">
        <f t="shared" si="777"/>
        <v>594115.75808876299</v>
      </c>
      <c r="AE2807" s="13">
        <f t="shared" si="757"/>
        <v>478884.58647677879</v>
      </c>
      <c r="AF2807" s="13"/>
      <c r="AG2807" s="2">
        <f t="shared" si="752"/>
        <v>38842</v>
      </c>
      <c r="AH2807" s="3">
        <f t="shared" si="758"/>
        <v>2456.6387892025896</v>
      </c>
      <c r="AI2807" s="3">
        <f t="shared" si="759"/>
        <v>1980.1636880911199</v>
      </c>
      <c r="AJ2807" s="3">
        <f t="shared" si="778"/>
        <v>509799.95116769843</v>
      </c>
      <c r="AK2807" s="3">
        <f t="shared" si="779"/>
        <v>391523.09766156267</v>
      </c>
    </row>
    <row r="2808" spans="2:37" x14ac:dyDescent="0.2">
      <c r="B2808" s="5">
        <v>38845</v>
      </c>
      <c r="C2808" s="1">
        <v>320.23</v>
      </c>
      <c r="D2808" s="1">
        <f t="shared" si="749"/>
        <v>19</v>
      </c>
      <c r="E2808" s="1" t="b">
        <f t="shared" si="750"/>
        <v>1</v>
      </c>
      <c r="F2808" s="6">
        <f t="shared" si="751"/>
        <v>-9.9828419903291721E-4</v>
      </c>
      <c r="G2808" s="8">
        <f t="shared" si="760"/>
        <v>1.5506840385600979E-3</v>
      </c>
      <c r="H2808" s="8">
        <f t="shared" si="761"/>
        <v>1.265732204971359E-3</v>
      </c>
      <c r="I2808" s="8">
        <f t="shared" si="762"/>
        <v>1.3649556852036162E-3</v>
      </c>
      <c r="J2808" s="6">
        <f t="shared" si="763"/>
        <v>1.7272763361174664E-3</v>
      </c>
      <c r="K2808" s="6">
        <f t="shared" si="764"/>
        <v>1.4014750687844336E-3</v>
      </c>
      <c r="L2808" s="6">
        <f t="shared" si="765"/>
        <v>9.7010718396325847E-4</v>
      </c>
      <c r="M2808" s="9">
        <f t="shared" si="766"/>
        <v>0.89776256765358764</v>
      </c>
      <c r="N2808" s="9">
        <f t="shared" si="767"/>
        <v>0.90314286223385276</v>
      </c>
      <c r="O2808" s="9">
        <f t="shared" si="768"/>
        <v>1</v>
      </c>
      <c r="P2808" s="9">
        <f t="shared" si="769"/>
        <v>0.93363514329581354</v>
      </c>
      <c r="Q2808" s="10">
        <f t="shared" si="770"/>
        <v>0.11808689086665247</v>
      </c>
      <c r="R2808" s="10">
        <f t="shared" si="753"/>
        <v>0.67746723969842326</v>
      </c>
      <c r="S2808" s="10">
        <f>_xlfn.PERCENTILE.INC($R$1519:R2808,0.75)</f>
        <v>0.77984888061355329</v>
      </c>
      <c r="T2808" s="10">
        <f t="shared" si="754"/>
        <v>0.77984888061355329</v>
      </c>
      <c r="U2808" s="11">
        <f t="shared" si="771"/>
        <v>0.67746723969842326</v>
      </c>
      <c r="V2808" s="10">
        <f t="shared" si="755"/>
        <v>0.96625037583109641</v>
      </c>
      <c r="W2808" s="10">
        <f t="shared" si="756"/>
        <v>0.67622889938333797</v>
      </c>
      <c r="X2808" s="10">
        <f t="shared" si="772"/>
        <v>0.84683404962302911</v>
      </c>
      <c r="Y2808" s="10">
        <f>_xlfn.PERCENTILE.INC($X$1519:X2808,0.75)</f>
        <v>0.97481110076694177</v>
      </c>
      <c r="Z2808" s="10">
        <f t="shared" si="773"/>
        <v>0.97481110076694177</v>
      </c>
      <c r="AA2808" s="10">
        <f t="shared" si="774"/>
        <v>0.84683404962302911</v>
      </c>
      <c r="AB2808" s="10">
        <f t="shared" si="775"/>
        <v>0.65340642817699901</v>
      </c>
      <c r="AC2808" s="10">
        <f t="shared" si="776"/>
        <v>0.55332681162284703</v>
      </c>
      <c r="AD2808" s="13">
        <f t="shared" si="777"/>
        <v>653406.42817699898</v>
      </c>
      <c r="AE2808" s="13">
        <f t="shared" si="757"/>
        <v>553326.81162284699</v>
      </c>
      <c r="AF2808" s="13"/>
      <c r="AG2808" s="2">
        <f t="shared" si="752"/>
        <v>38845</v>
      </c>
      <c r="AH2808" s="3">
        <f t="shared" si="758"/>
        <v>-593.09637369647521</v>
      </c>
      <c r="AI2808" s="3">
        <f t="shared" si="759"/>
        <v>-478.06291584018089</v>
      </c>
      <c r="AJ2808" s="3">
        <f t="shared" si="778"/>
        <v>509206.85479400196</v>
      </c>
      <c r="AK2808" s="3">
        <f t="shared" si="779"/>
        <v>391045.03474572249</v>
      </c>
    </row>
    <row r="2809" spans="2:37" x14ac:dyDescent="0.2">
      <c r="B2809" s="5">
        <v>38846</v>
      </c>
      <c r="C2809" s="1">
        <v>320.36</v>
      </c>
      <c r="D2809" s="1">
        <f t="shared" si="749"/>
        <v>19</v>
      </c>
      <c r="E2809" s="1" t="b">
        <f t="shared" si="750"/>
        <v>0</v>
      </c>
      <c r="F2809" s="6">
        <f t="shared" si="751"/>
        <v>4.0595821753108829E-4</v>
      </c>
      <c r="G2809" s="8">
        <f t="shared" si="760"/>
        <v>1.5715257460579809E-3</v>
      </c>
      <c r="H2809" s="8">
        <f t="shared" si="761"/>
        <v>1.3090620582418598E-3</v>
      </c>
      <c r="I2809" s="8">
        <f t="shared" si="762"/>
        <v>1.321682837062E-3</v>
      </c>
      <c r="J2809" s="6">
        <f t="shared" si="763"/>
        <v>1.7264143937141439E-3</v>
      </c>
      <c r="K2809" s="6">
        <f t="shared" si="764"/>
        <v>1.4009438030051181E-3</v>
      </c>
      <c r="L2809" s="6">
        <f t="shared" si="765"/>
        <v>9.6990915040966153E-4</v>
      </c>
      <c r="M2809" s="9">
        <f t="shared" si="766"/>
        <v>0.9102830419972685</v>
      </c>
      <c r="N2809" s="9">
        <f t="shared" si="767"/>
        <v>0.93441439651885694</v>
      </c>
      <c r="O2809" s="9">
        <f t="shared" si="768"/>
        <v>1</v>
      </c>
      <c r="P2809" s="9">
        <f t="shared" si="769"/>
        <v>0.94823247950537526</v>
      </c>
      <c r="Q2809" s="10">
        <f t="shared" si="770"/>
        <v>0.11792041290648049</v>
      </c>
      <c r="R2809" s="10">
        <f t="shared" si="753"/>
        <v>0.67842367600464437</v>
      </c>
      <c r="S2809" s="10">
        <f>_xlfn.PERCENTILE.INC($R$1519:R2809,0.75)</f>
        <v>0.77964148944662626</v>
      </c>
      <c r="T2809" s="10">
        <f t="shared" si="754"/>
        <v>0.77964148944662626</v>
      </c>
      <c r="U2809" s="11">
        <f t="shared" si="771"/>
        <v>0.67842367600464437</v>
      </c>
      <c r="V2809" s="10">
        <f t="shared" si="755"/>
        <v>0.96625037583109641</v>
      </c>
      <c r="W2809" s="10">
        <f t="shared" si="756"/>
        <v>0.67622889938333797</v>
      </c>
      <c r="X2809" s="10">
        <f t="shared" si="772"/>
        <v>0.84802959500580544</v>
      </c>
      <c r="Y2809" s="10">
        <f>_xlfn.PERCENTILE.INC($X$1519:X2809,0.75)</f>
        <v>0.9745518618082829</v>
      </c>
      <c r="Z2809" s="10">
        <f t="shared" si="773"/>
        <v>0.9745518618082829</v>
      </c>
      <c r="AA2809" s="10">
        <f t="shared" si="774"/>
        <v>0.84683404962302911</v>
      </c>
      <c r="AB2809" s="10">
        <f t="shared" si="775"/>
        <v>0.65340642817699901</v>
      </c>
      <c r="AC2809" s="10">
        <f t="shared" si="776"/>
        <v>0.55332681162284703</v>
      </c>
      <c r="AD2809" s="13">
        <f t="shared" si="777"/>
        <v>653406.42817699898</v>
      </c>
      <c r="AE2809" s="13">
        <f t="shared" si="757"/>
        <v>553326.81162284699</v>
      </c>
      <c r="AF2809" s="13"/>
      <c r="AG2809" s="2">
        <f t="shared" si="752"/>
        <v>38846</v>
      </c>
      <c r="AH2809" s="3">
        <f t="shared" si="758"/>
        <v>265.25570890608958</v>
      </c>
      <c r="AI2809" s="3">
        <f t="shared" si="759"/>
        <v>224.62756615857123</v>
      </c>
      <c r="AJ2809" s="3">
        <f t="shared" si="778"/>
        <v>509472.11050290806</v>
      </c>
      <c r="AK2809" s="3">
        <f t="shared" si="779"/>
        <v>391269.66231188108</v>
      </c>
    </row>
    <row r="2810" spans="2:37" x14ac:dyDescent="0.2">
      <c r="B2810" s="5">
        <v>38847</v>
      </c>
      <c r="C2810" s="1">
        <v>322.58</v>
      </c>
      <c r="D2810" s="1">
        <f t="shared" si="749"/>
        <v>19</v>
      </c>
      <c r="E2810" s="1" t="b">
        <f t="shared" si="750"/>
        <v>0</v>
      </c>
      <c r="F2810" s="6">
        <f t="shared" si="751"/>
        <v>6.929704082906607E-3</v>
      </c>
      <c r="G2810" s="8">
        <f t="shared" si="760"/>
        <v>1.7015979042355328E-3</v>
      </c>
      <c r="H2810" s="8">
        <f t="shared" si="761"/>
        <v>1.3817590719344959E-3</v>
      </c>
      <c r="I2810" s="8">
        <f t="shared" si="762"/>
        <v>1.3362710714208759E-3</v>
      </c>
      <c r="J2810" s="6">
        <f t="shared" si="763"/>
        <v>1.7257237486636991E-3</v>
      </c>
      <c r="K2810" s="6">
        <f t="shared" si="764"/>
        <v>1.4005031378414453E-3</v>
      </c>
      <c r="L2810" s="6">
        <f t="shared" si="765"/>
        <v>9.6974046589510306E-4</v>
      </c>
      <c r="M2810" s="9">
        <f t="shared" si="766"/>
        <v>0.98601986879600634</v>
      </c>
      <c r="N2810" s="9">
        <f t="shared" si="767"/>
        <v>0.98661619142400558</v>
      </c>
      <c r="O2810" s="9">
        <f t="shared" si="768"/>
        <v>1</v>
      </c>
      <c r="P2810" s="9">
        <f t="shared" si="769"/>
        <v>0.9908786867400039</v>
      </c>
      <c r="Q2810" s="10">
        <f t="shared" si="770"/>
        <v>0.11759024532798981</v>
      </c>
      <c r="R2810" s="10">
        <f t="shared" si="753"/>
        <v>0.68032854066133774</v>
      </c>
      <c r="S2810" s="10">
        <f>_xlfn.PERCENTILE.INC($R$1519:R2810,0.75)</f>
        <v>0.77943409827969923</v>
      </c>
      <c r="T2810" s="10">
        <f t="shared" si="754"/>
        <v>0.77943409827969923</v>
      </c>
      <c r="U2810" s="11">
        <f t="shared" si="771"/>
        <v>0.68032854066133774</v>
      </c>
      <c r="V2810" s="10">
        <f t="shared" si="755"/>
        <v>0.96625037583109641</v>
      </c>
      <c r="W2810" s="10">
        <f t="shared" si="756"/>
        <v>0.67622889938333797</v>
      </c>
      <c r="X2810" s="10">
        <f t="shared" si="772"/>
        <v>0.85041067582667229</v>
      </c>
      <c r="Y2810" s="10">
        <f>_xlfn.PERCENTILE.INC($X$1519:X2810,0.75)</f>
        <v>0.97429262284962403</v>
      </c>
      <c r="Z2810" s="10">
        <f t="shared" si="773"/>
        <v>0.97429262284962403</v>
      </c>
      <c r="AA2810" s="10">
        <f t="shared" si="774"/>
        <v>0.84683404962302911</v>
      </c>
      <c r="AB2810" s="10">
        <f t="shared" si="775"/>
        <v>0.65340642817699901</v>
      </c>
      <c r="AC2810" s="10">
        <f t="shared" si="776"/>
        <v>0.55332681162284703</v>
      </c>
      <c r="AD2810" s="13">
        <f t="shared" si="777"/>
        <v>653406.42817699898</v>
      </c>
      <c r="AE2810" s="13">
        <f t="shared" si="757"/>
        <v>553326.81162284699</v>
      </c>
      <c r="AF2810" s="13"/>
      <c r="AG2810" s="2">
        <f t="shared" si="752"/>
        <v>38847</v>
      </c>
      <c r="AH2810" s="3">
        <f t="shared" si="758"/>
        <v>4527.9131931355723</v>
      </c>
      <c r="AI2810" s="3">
        <f t="shared" si="759"/>
        <v>3834.3910656845378</v>
      </c>
      <c r="AJ2810" s="3">
        <f t="shared" si="778"/>
        <v>514000.02369604365</v>
      </c>
      <c r="AK2810" s="3">
        <f t="shared" si="779"/>
        <v>395104.05337756564</v>
      </c>
    </row>
    <row r="2811" spans="2:37" x14ac:dyDescent="0.2">
      <c r="B2811" s="5">
        <v>38848</v>
      </c>
      <c r="C2811" s="1">
        <v>318.16000000000003</v>
      </c>
      <c r="D2811" s="1">
        <f t="shared" si="749"/>
        <v>19</v>
      </c>
      <c r="E2811" s="1" t="b">
        <f t="shared" si="750"/>
        <v>0</v>
      </c>
      <c r="F2811" s="6">
        <f t="shared" si="751"/>
        <v>-1.3702027404054684E-2</v>
      </c>
      <c r="G2811" s="8">
        <f t="shared" si="760"/>
        <v>1.3638954694680041E-3</v>
      </c>
      <c r="H2811" s="8">
        <f t="shared" si="761"/>
        <v>1.2024650453303619E-3</v>
      </c>
      <c r="I2811" s="8">
        <f t="shared" si="762"/>
        <v>1.2301521850891573E-3</v>
      </c>
      <c r="J2811" s="6">
        <f t="shared" si="763"/>
        <v>1.7248420296516046E-3</v>
      </c>
      <c r="K2811" s="6">
        <f t="shared" si="764"/>
        <v>1.3999683979754823E-3</v>
      </c>
      <c r="L2811" s="6">
        <f t="shared" si="765"/>
        <v>9.695047842653619E-4</v>
      </c>
      <c r="M2811" s="9">
        <f t="shared" si="766"/>
        <v>0.79073645355423827</v>
      </c>
      <c r="N2811" s="9">
        <f t="shared" si="767"/>
        <v>0.85892299216844226</v>
      </c>
      <c r="O2811" s="9">
        <f t="shared" si="768"/>
        <v>1</v>
      </c>
      <c r="P2811" s="9">
        <f t="shared" si="769"/>
        <v>0.88321981524089355</v>
      </c>
      <c r="Q2811" s="10">
        <f t="shared" si="770"/>
        <v>0.1204356649479264</v>
      </c>
      <c r="R2811" s="10">
        <f t="shared" si="753"/>
        <v>0.66425506127765521</v>
      </c>
      <c r="S2811" s="10">
        <f>_xlfn.PERCENTILE.INC($R$1519:R2811,0.75)</f>
        <v>0.77922670711277209</v>
      </c>
      <c r="T2811" s="10">
        <f t="shared" si="754"/>
        <v>0.77922670711277209</v>
      </c>
      <c r="U2811" s="11">
        <f t="shared" si="771"/>
        <v>0.66425506127765521</v>
      </c>
      <c r="V2811" s="10">
        <f t="shared" si="755"/>
        <v>0.96625037583109641</v>
      </c>
      <c r="W2811" s="10">
        <f t="shared" si="756"/>
        <v>0.67622889938333797</v>
      </c>
      <c r="X2811" s="10">
        <f t="shared" si="772"/>
        <v>0.83031882659706902</v>
      </c>
      <c r="Y2811" s="10">
        <f>_xlfn.PERCENTILE.INC($X$1519:X2811,0.75)</f>
        <v>0.97403338389096517</v>
      </c>
      <c r="Z2811" s="10">
        <f t="shared" si="773"/>
        <v>0.97403338389096517</v>
      </c>
      <c r="AA2811" s="10">
        <f t="shared" si="774"/>
        <v>0.84683404962302911</v>
      </c>
      <c r="AB2811" s="10">
        <f t="shared" si="775"/>
        <v>0.65340642817699901</v>
      </c>
      <c r="AC2811" s="10">
        <f t="shared" si="776"/>
        <v>0.55332681162284703</v>
      </c>
      <c r="AD2811" s="13">
        <f t="shared" si="777"/>
        <v>653406.42817699898</v>
      </c>
      <c r="AE2811" s="13">
        <f t="shared" si="757"/>
        <v>553326.81162284699</v>
      </c>
      <c r="AF2811" s="13"/>
      <c r="AG2811" s="2">
        <f t="shared" si="752"/>
        <v>38848</v>
      </c>
      <c r="AH2811" s="3">
        <f t="shared" si="758"/>
        <v>-8952.9927848667285</v>
      </c>
      <c r="AI2811" s="3">
        <f t="shared" si="759"/>
        <v>-7581.6991362544532</v>
      </c>
      <c r="AJ2811" s="3">
        <f t="shared" si="778"/>
        <v>505047.03091117693</v>
      </c>
      <c r="AK2811" s="3">
        <f t="shared" si="779"/>
        <v>387522.3542413112</v>
      </c>
    </row>
    <row r="2812" spans="2:37" x14ac:dyDescent="0.2">
      <c r="B2812" s="5">
        <v>38849</v>
      </c>
      <c r="C2812" s="1">
        <v>311.35000000000002</v>
      </c>
      <c r="D2812" s="1">
        <f t="shared" si="749"/>
        <v>19</v>
      </c>
      <c r="E2812" s="1" t="b">
        <f t="shared" si="750"/>
        <v>0</v>
      </c>
      <c r="F2812" s="6">
        <f t="shared" si="751"/>
        <v>-2.1404324867990931E-2</v>
      </c>
      <c r="G2812" s="8">
        <f t="shared" si="760"/>
        <v>8.5921389382584781E-4</v>
      </c>
      <c r="H2812" s="8">
        <f t="shared" si="761"/>
        <v>9.5618489977251843E-4</v>
      </c>
      <c r="I2812" s="8">
        <f t="shared" si="762"/>
        <v>1.0845585138151467E-3</v>
      </c>
      <c r="J2812" s="6">
        <f t="shared" si="763"/>
        <v>1.7239966063560693E-3</v>
      </c>
      <c r="K2812" s="6">
        <f t="shared" si="764"/>
        <v>1.3994489125020518E-3</v>
      </c>
      <c r="L2812" s="6">
        <f t="shared" si="765"/>
        <v>9.6922330411616841E-4</v>
      </c>
      <c r="M2812" s="9">
        <f t="shared" si="766"/>
        <v>0.49838491018954373</v>
      </c>
      <c r="N2812" s="9">
        <f t="shared" si="767"/>
        <v>0.68325816771901382</v>
      </c>
      <c r="O2812" s="9">
        <f t="shared" si="768"/>
        <v>1</v>
      </c>
      <c r="P2812" s="9">
        <f t="shared" si="769"/>
        <v>0.7272143593028525</v>
      </c>
      <c r="Q2812" s="10">
        <f t="shared" si="770"/>
        <v>0.12865370743672216</v>
      </c>
      <c r="R2812" s="10">
        <f t="shared" si="753"/>
        <v>0.62182428780257026</v>
      </c>
      <c r="S2812" s="10">
        <f>_xlfn.PERCENTILE.INC($R$1519:R2812,0.75)</f>
        <v>0.77915069431889294</v>
      </c>
      <c r="T2812" s="10">
        <f t="shared" si="754"/>
        <v>0.77915069431889294</v>
      </c>
      <c r="U2812" s="11">
        <f t="shared" si="771"/>
        <v>0.62182428780257026</v>
      </c>
      <c r="V2812" s="10">
        <f t="shared" si="755"/>
        <v>0.96625037583109641</v>
      </c>
      <c r="W2812" s="10">
        <f t="shared" si="756"/>
        <v>0.67622889938333797</v>
      </c>
      <c r="X2812" s="10">
        <f t="shared" si="772"/>
        <v>0.77728035975321286</v>
      </c>
      <c r="Y2812" s="10">
        <f>_xlfn.PERCENTILE.INC($X$1519:X2812,0.75)</f>
        <v>0.97393836789861621</v>
      </c>
      <c r="Z2812" s="10">
        <f t="shared" si="773"/>
        <v>0.97393836789861621</v>
      </c>
      <c r="AA2812" s="10">
        <f t="shared" si="774"/>
        <v>0.84683404962302911</v>
      </c>
      <c r="AB2812" s="10">
        <f t="shared" si="775"/>
        <v>0.65340642817699901</v>
      </c>
      <c r="AC2812" s="10">
        <f t="shared" si="776"/>
        <v>0.55332681162284703</v>
      </c>
      <c r="AD2812" s="13">
        <f t="shared" si="777"/>
        <v>653406.42817699898</v>
      </c>
      <c r="AE2812" s="13">
        <f t="shared" si="757"/>
        <v>553326.81162284699</v>
      </c>
      <c r="AF2812" s="13"/>
      <c r="AG2812" s="2">
        <f t="shared" si="752"/>
        <v>38849</v>
      </c>
      <c r="AH2812" s="3">
        <f t="shared" si="758"/>
        <v>-13985.723459534069</v>
      </c>
      <c r="AI2812" s="3">
        <f t="shared" si="759"/>
        <v>-11843.586834145037</v>
      </c>
      <c r="AJ2812" s="3">
        <f t="shared" si="778"/>
        <v>491061.30745164288</v>
      </c>
      <c r="AK2812" s="3">
        <f t="shared" si="779"/>
        <v>375678.76740716619</v>
      </c>
    </row>
    <row r="2813" spans="2:37" x14ac:dyDescent="0.2">
      <c r="B2813" s="5">
        <v>38852</v>
      </c>
      <c r="C2813" s="1">
        <v>304.77</v>
      </c>
      <c r="D2813" s="1">
        <f t="shared" si="749"/>
        <v>20</v>
      </c>
      <c r="E2813" s="1" t="b">
        <f t="shared" si="750"/>
        <v>1</v>
      </c>
      <c r="F2813" s="6">
        <f t="shared" si="751"/>
        <v>-2.1133772281997865E-2</v>
      </c>
      <c r="G2813" s="8">
        <f t="shared" si="760"/>
        <v>1.76753024201699E-4</v>
      </c>
      <c r="H2813" s="8">
        <f t="shared" si="761"/>
        <v>7.1795483788163672E-4</v>
      </c>
      <c r="I2813" s="8">
        <f t="shared" si="762"/>
        <v>9.4519327901513629E-4</v>
      </c>
      <c r="J2813" s="6">
        <f t="shared" si="763"/>
        <v>1.7230615082771232E-3</v>
      </c>
      <c r="K2813" s="6">
        <f t="shared" si="764"/>
        <v>1.398797815138911E-3</v>
      </c>
      <c r="L2813" s="6">
        <f t="shared" si="765"/>
        <v>9.6884297268678672E-4</v>
      </c>
      <c r="M2813" s="9">
        <f t="shared" si="766"/>
        <v>0.10258079781402178</v>
      </c>
      <c r="N2813" s="9">
        <f t="shared" si="767"/>
        <v>0.51326562717739055</v>
      </c>
      <c r="O2813" s="9">
        <f t="shared" si="768"/>
        <v>0.97558975567932815</v>
      </c>
      <c r="P2813" s="9">
        <f t="shared" si="769"/>
        <v>0.53047872689024678</v>
      </c>
      <c r="Q2813" s="10">
        <f t="shared" si="770"/>
        <v>0.13404547749035062</v>
      </c>
      <c r="R2813" s="10">
        <f t="shared" si="753"/>
        <v>0.59681237664850628</v>
      </c>
      <c r="S2813" s="10">
        <f>_xlfn.PERCENTILE.INC($R$1519:R2813,0.75)</f>
        <v>0.7790746815250138</v>
      </c>
      <c r="T2813" s="10">
        <f t="shared" si="754"/>
        <v>0.7790746815250138</v>
      </c>
      <c r="U2813" s="11">
        <f t="shared" si="771"/>
        <v>0.59681237664850628</v>
      </c>
      <c r="V2813" s="10">
        <f t="shared" si="755"/>
        <v>0.7272143593028525</v>
      </c>
      <c r="W2813" s="10">
        <f t="shared" si="756"/>
        <v>0.62182428780257026</v>
      </c>
      <c r="X2813" s="10">
        <f t="shared" si="772"/>
        <v>0.74601547081063291</v>
      </c>
      <c r="Y2813" s="10">
        <f>_xlfn.PERCENTILE.INC($X$1519:X2813,0.75)</f>
        <v>0.97384335190626725</v>
      </c>
      <c r="Z2813" s="10">
        <f t="shared" si="773"/>
        <v>0.97384335190626725</v>
      </c>
      <c r="AA2813" s="10">
        <f t="shared" si="774"/>
        <v>0.74601547081063291</v>
      </c>
      <c r="AB2813" s="10">
        <f t="shared" si="775"/>
        <v>0.45219955105329868</v>
      </c>
      <c r="AC2813" s="10">
        <f t="shared" si="776"/>
        <v>0.33734786097938346</v>
      </c>
      <c r="AD2813" s="13">
        <f t="shared" si="777"/>
        <v>452199.5510532987</v>
      </c>
      <c r="AE2813" s="13">
        <f t="shared" si="757"/>
        <v>337347.86097938346</v>
      </c>
      <c r="AF2813" s="13"/>
      <c r="AG2813" s="2">
        <f t="shared" si="752"/>
        <v>38852</v>
      </c>
      <c r="AH2813" s="3">
        <f t="shared" si="758"/>
        <v>-13808.942660686289</v>
      </c>
      <c r="AI2813" s="3">
        <f t="shared" si="759"/>
        <v>-11693.882834361177</v>
      </c>
      <c r="AJ2813" s="3">
        <f t="shared" si="778"/>
        <v>477252.36479095661</v>
      </c>
      <c r="AK2813" s="3">
        <f t="shared" si="779"/>
        <v>363984.88457280502</v>
      </c>
    </row>
    <row r="2814" spans="2:37" x14ac:dyDescent="0.2">
      <c r="B2814" s="5">
        <v>38853</v>
      </c>
      <c r="C2814" s="1">
        <v>309.55</v>
      </c>
      <c r="D2814" s="1">
        <f t="shared" si="749"/>
        <v>20</v>
      </c>
      <c r="E2814" s="1" t="b">
        <f t="shared" si="750"/>
        <v>0</v>
      </c>
      <c r="F2814" s="6">
        <f t="shared" si="751"/>
        <v>1.5683958394855146E-2</v>
      </c>
      <c r="G2814" s="8">
        <f t="shared" si="760"/>
        <v>5.7180647230584353E-4</v>
      </c>
      <c r="H2814" s="8">
        <f t="shared" si="761"/>
        <v>8.8143782319834673E-4</v>
      </c>
      <c r="I2814" s="8">
        <f t="shared" si="762"/>
        <v>1.0504719274037023E-3</v>
      </c>
      <c r="J2814" s="6">
        <f t="shared" si="763"/>
        <v>1.7223527648521648E-3</v>
      </c>
      <c r="K2814" s="6">
        <f t="shared" si="764"/>
        <v>1.3983177015021934E-3</v>
      </c>
      <c r="L2814" s="6">
        <f t="shared" si="765"/>
        <v>9.6857224408301195E-4</v>
      </c>
      <c r="M2814" s="9">
        <f t="shared" si="766"/>
        <v>0.33199149673320466</v>
      </c>
      <c r="N2814" s="9">
        <f t="shared" si="767"/>
        <v>0.63035590713857814</v>
      </c>
      <c r="O2814" s="9">
        <f t="shared" si="768"/>
        <v>1</v>
      </c>
      <c r="P2814" s="9">
        <f t="shared" si="769"/>
        <v>0.65411580129059421</v>
      </c>
      <c r="Q2814" s="10">
        <f t="shared" si="770"/>
        <v>0.13706419281081064</v>
      </c>
      <c r="R2814" s="10">
        <f t="shared" si="753"/>
        <v>0.5836681219173252</v>
      </c>
      <c r="S2814" s="10">
        <f>_xlfn.PERCENTILE.INC($R$1519:R2814,0.75)</f>
        <v>0.77899866873113477</v>
      </c>
      <c r="T2814" s="10">
        <f t="shared" si="754"/>
        <v>0.77899866873113477</v>
      </c>
      <c r="U2814" s="11">
        <f t="shared" si="771"/>
        <v>0.5836681219173252</v>
      </c>
      <c r="V2814" s="10">
        <f t="shared" si="755"/>
        <v>0.7272143593028525</v>
      </c>
      <c r="W2814" s="10">
        <f t="shared" si="756"/>
        <v>0.62182428780257026</v>
      </c>
      <c r="X2814" s="10">
        <f t="shared" si="772"/>
        <v>0.72958515239665656</v>
      </c>
      <c r="Y2814" s="10">
        <f>_xlfn.PERCENTILE.INC($X$1519:X2814,0.75)</f>
        <v>0.97374833591391841</v>
      </c>
      <c r="Z2814" s="10">
        <f t="shared" si="773"/>
        <v>0.97374833591391841</v>
      </c>
      <c r="AA2814" s="10">
        <f t="shared" si="774"/>
        <v>0.74601547081063291</v>
      </c>
      <c r="AB2814" s="10">
        <f t="shared" si="775"/>
        <v>0.45219955105329868</v>
      </c>
      <c r="AC2814" s="10">
        <f t="shared" si="776"/>
        <v>0.33734786097938346</v>
      </c>
      <c r="AD2814" s="13">
        <f t="shared" si="777"/>
        <v>452199.5510532987</v>
      </c>
      <c r="AE2814" s="13">
        <f t="shared" si="757"/>
        <v>337347.86097938346</v>
      </c>
      <c r="AF2814" s="13"/>
      <c r="AG2814" s="2">
        <f t="shared" si="752"/>
        <v>38853</v>
      </c>
      <c r="AH2814" s="3">
        <f t="shared" si="758"/>
        <v>7092.2789448921121</v>
      </c>
      <c r="AI2814" s="3">
        <f t="shared" si="759"/>
        <v>5290.9498161940282</v>
      </c>
      <c r="AJ2814" s="3">
        <f t="shared" si="778"/>
        <v>484344.64373584872</v>
      </c>
      <c r="AK2814" s="3">
        <f t="shared" si="779"/>
        <v>369275.83438899904</v>
      </c>
    </row>
    <row r="2815" spans="2:37" x14ac:dyDescent="0.2">
      <c r="B2815" s="5">
        <v>38854</v>
      </c>
      <c r="C2815" s="1">
        <v>305.08999999999997</v>
      </c>
      <c r="D2815" s="1">
        <f t="shared" si="749"/>
        <v>20</v>
      </c>
      <c r="E2815" s="1" t="b">
        <f t="shared" si="750"/>
        <v>0</v>
      </c>
      <c r="F2815" s="6">
        <f t="shared" si="751"/>
        <v>-1.4408011629785333E-2</v>
      </c>
      <c r="G2815" s="8">
        <f t="shared" si="760"/>
        <v>2.3592288080315115E-4</v>
      </c>
      <c r="H2815" s="8">
        <f t="shared" si="761"/>
        <v>6.5626336309042646E-4</v>
      </c>
      <c r="I2815" s="8">
        <f t="shared" si="762"/>
        <v>9.6169030769842714E-4</v>
      </c>
      <c r="J2815" s="6">
        <f t="shared" si="763"/>
        <v>1.7217257766973175E-3</v>
      </c>
      <c r="K2815" s="6">
        <f t="shared" si="764"/>
        <v>1.3978053449668485E-3</v>
      </c>
      <c r="L2815" s="6">
        <f t="shared" si="765"/>
        <v>9.6827506363066096E-4</v>
      </c>
      <c r="M2815" s="9">
        <f t="shared" si="766"/>
        <v>0.13702697839356728</v>
      </c>
      <c r="N2815" s="9">
        <f t="shared" si="767"/>
        <v>0.46949553130088434</v>
      </c>
      <c r="O2815" s="9">
        <f t="shared" si="768"/>
        <v>0.99319949859336099</v>
      </c>
      <c r="P2815" s="9">
        <f t="shared" si="769"/>
        <v>0.53324066942927084</v>
      </c>
      <c r="Q2815" s="10">
        <f t="shared" si="770"/>
        <v>0.1401470823895338</v>
      </c>
      <c r="R2815" s="10">
        <f t="shared" si="753"/>
        <v>0.57082886518923648</v>
      </c>
      <c r="S2815" s="10">
        <f>_xlfn.PERCENTILE.INC($R$1519:R2815,0.75)</f>
        <v>0.77892265593725563</v>
      </c>
      <c r="T2815" s="10">
        <f t="shared" si="754"/>
        <v>0.77892265593725563</v>
      </c>
      <c r="U2815" s="11">
        <f t="shared" si="771"/>
        <v>0.57082886518923648</v>
      </c>
      <c r="V2815" s="10">
        <f t="shared" si="755"/>
        <v>0.7272143593028525</v>
      </c>
      <c r="W2815" s="10">
        <f t="shared" si="756"/>
        <v>0.62182428780257026</v>
      </c>
      <c r="X2815" s="10">
        <f t="shared" si="772"/>
        <v>0.71353608148654557</v>
      </c>
      <c r="Y2815" s="10">
        <f>_xlfn.PERCENTILE.INC($X$1519:X2815,0.75)</f>
        <v>0.97365331992156945</v>
      </c>
      <c r="Z2815" s="10">
        <f t="shared" si="773"/>
        <v>0.97365331992156945</v>
      </c>
      <c r="AA2815" s="10">
        <f t="shared" si="774"/>
        <v>0.74601547081063291</v>
      </c>
      <c r="AB2815" s="10">
        <f t="shared" si="775"/>
        <v>0.45219955105329868</v>
      </c>
      <c r="AC2815" s="10">
        <f t="shared" si="776"/>
        <v>0.33734786097938346</v>
      </c>
      <c r="AD2815" s="13">
        <f t="shared" si="777"/>
        <v>452199.5510532987</v>
      </c>
      <c r="AE2815" s="13">
        <f t="shared" si="757"/>
        <v>337347.86097938346</v>
      </c>
      <c r="AF2815" s="13"/>
      <c r="AG2815" s="2">
        <f t="shared" si="752"/>
        <v>38854</v>
      </c>
      <c r="AH2815" s="3">
        <f t="shared" si="758"/>
        <v>-6515.2963905596343</v>
      </c>
      <c r="AI2815" s="3">
        <f t="shared" si="759"/>
        <v>-4860.5119042741626</v>
      </c>
      <c r="AJ2815" s="3">
        <f t="shared" si="778"/>
        <v>477829.34734528908</v>
      </c>
      <c r="AK2815" s="3">
        <f t="shared" si="779"/>
        <v>364415.32248472486</v>
      </c>
    </row>
    <row r="2816" spans="2:37" x14ac:dyDescent="0.2">
      <c r="B2816" s="5">
        <v>38855</v>
      </c>
      <c r="C2816" s="1">
        <v>302.38</v>
      </c>
      <c r="D2816" s="1">
        <f t="shared" si="749"/>
        <v>20</v>
      </c>
      <c r="E2816" s="1" t="b">
        <f t="shared" si="750"/>
        <v>0</v>
      </c>
      <c r="F2816" s="6">
        <f t="shared" si="751"/>
        <v>-8.8826247992395135E-3</v>
      </c>
      <c r="G2816" s="8">
        <f t="shared" si="760"/>
        <v>-5.2506522156985315E-5</v>
      </c>
      <c r="H2816" s="8">
        <f t="shared" si="761"/>
        <v>5.4002146929690484E-4</v>
      </c>
      <c r="I2816" s="8">
        <f t="shared" si="762"/>
        <v>8.9256950713660936E-4</v>
      </c>
      <c r="J2816" s="6">
        <f t="shared" si="763"/>
        <v>1.7209859665778795E-3</v>
      </c>
      <c r="K2816" s="6">
        <f t="shared" si="764"/>
        <v>1.3971865873444436E-3</v>
      </c>
      <c r="L2816" s="6">
        <f t="shared" si="765"/>
        <v>9.6788151583591117E-4</v>
      </c>
      <c r="M2816" s="9">
        <f t="shared" si="766"/>
        <v>-3.0509558576699319E-2</v>
      </c>
      <c r="N2816" s="9">
        <f t="shared" si="767"/>
        <v>0.38650633651106986</v>
      </c>
      <c r="O2816" s="9">
        <f t="shared" si="768"/>
        <v>0.92218881395388719</v>
      </c>
      <c r="P2816" s="9">
        <f t="shared" si="769"/>
        <v>0.42606186396275253</v>
      </c>
      <c r="Q2816" s="10">
        <f t="shared" si="770"/>
        <v>0.1410339970631975</v>
      </c>
      <c r="R2816" s="10">
        <f t="shared" si="753"/>
        <v>0.56723911727575804</v>
      </c>
      <c r="S2816" s="10">
        <f>_xlfn.PERCENTILE.INC($R$1519:R2816,0.75)</f>
        <v>0.77890599068982536</v>
      </c>
      <c r="T2816" s="10">
        <f t="shared" si="754"/>
        <v>0.77890599068982536</v>
      </c>
      <c r="U2816" s="11">
        <f t="shared" si="771"/>
        <v>0.56723911727575804</v>
      </c>
      <c r="V2816" s="10">
        <f t="shared" si="755"/>
        <v>0.7272143593028525</v>
      </c>
      <c r="W2816" s="10">
        <f t="shared" si="756"/>
        <v>0.62182428780257026</v>
      </c>
      <c r="X2816" s="10">
        <f t="shared" si="772"/>
        <v>0.70904889659469761</v>
      </c>
      <c r="Y2816" s="10">
        <f>_xlfn.PERCENTILE.INC($X$1519:X2816,0.75)</f>
        <v>0.97363248836228167</v>
      </c>
      <c r="Z2816" s="10">
        <f t="shared" si="773"/>
        <v>0.97363248836228167</v>
      </c>
      <c r="AA2816" s="10">
        <f t="shared" si="774"/>
        <v>0.74601547081063291</v>
      </c>
      <c r="AB2816" s="10">
        <f t="shared" si="775"/>
        <v>0.45219955105329868</v>
      </c>
      <c r="AC2816" s="10">
        <f t="shared" si="776"/>
        <v>0.33734786097938346</v>
      </c>
      <c r="AD2816" s="13">
        <f t="shared" si="777"/>
        <v>452199.5510532987</v>
      </c>
      <c r="AE2816" s="13">
        <f t="shared" si="757"/>
        <v>337347.86097938346</v>
      </c>
      <c r="AF2816" s="13"/>
      <c r="AG2816" s="2">
        <f t="shared" si="752"/>
        <v>38855</v>
      </c>
      <c r="AH2816" s="3">
        <f t="shared" si="758"/>
        <v>-4016.7189463910054</v>
      </c>
      <c r="AI2816" s="3">
        <f t="shared" si="759"/>
        <v>-2996.5344759058753</v>
      </c>
      <c r="AJ2816" s="3">
        <f t="shared" si="778"/>
        <v>473812.62839889806</v>
      </c>
      <c r="AK2816" s="3">
        <f t="shared" si="779"/>
        <v>361418.78800881898</v>
      </c>
    </row>
    <row r="2817" spans="2:37" x14ac:dyDescent="0.2">
      <c r="B2817" s="5">
        <v>38856</v>
      </c>
      <c r="C2817" s="1">
        <v>302.56</v>
      </c>
      <c r="D2817" s="1">
        <f t="shared" si="749"/>
        <v>20</v>
      </c>
      <c r="E2817" s="1" t="b">
        <f t="shared" si="750"/>
        <v>0</v>
      </c>
      <c r="F2817" s="6">
        <f t="shared" si="751"/>
        <v>5.9527746544096871E-4</v>
      </c>
      <c r="G2817" s="8">
        <f t="shared" si="760"/>
        <v>-1.1849425189443127E-4</v>
      </c>
      <c r="H2817" s="8">
        <f t="shared" si="761"/>
        <v>5.2419473861555627E-4</v>
      </c>
      <c r="I2817" s="8">
        <f t="shared" si="762"/>
        <v>8.906997047861974E-4</v>
      </c>
      <c r="J2817" s="6">
        <f t="shared" si="763"/>
        <v>1.719980486267963E-3</v>
      </c>
      <c r="K2817" s="6">
        <f t="shared" si="764"/>
        <v>1.3964452214508796E-3</v>
      </c>
      <c r="L2817" s="6">
        <f t="shared" si="765"/>
        <v>9.6742513753447887E-4</v>
      </c>
      <c r="M2817" s="9">
        <f t="shared" si="766"/>
        <v>-6.889278851735213E-2</v>
      </c>
      <c r="N2817" s="9">
        <f t="shared" si="767"/>
        <v>0.37537794577500722</v>
      </c>
      <c r="O2817" s="9">
        <f t="shared" si="768"/>
        <v>0.92069109043019159</v>
      </c>
      <c r="P2817" s="9">
        <f t="shared" si="769"/>
        <v>0.40905874922928226</v>
      </c>
      <c r="Q2817" s="10">
        <f t="shared" si="770"/>
        <v>0.14045229539398699</v>
      </c>
      <c r="R2817" s="10">
        <f t="shared" si="753"/>
        <v>0.56958841274604721</v>
      </c>
      <c r="S2817" s="10">
        <f>_xlfn.PERCENTILE.INC($R$1519:R2817,0.75)</f>
        <v>0.7788893254423952</v>
      </c>
      <c r="T2817" s="10">
        <f t="shared" si="754"/>
        <v>0.7788893254423952</v>
      </c>
      <c r="U2817" s="11">
        <f t="shared" si="771"/>
        <v>0.56958841274604721</v>
      </c>
      <c r="V2817" s="10">
        <f t="shared" si="755"/>
        <v>0.7272143593028525</v>
      </c>
      <c r="W2817" s="10">
        <f t="shared" si="756"/>
        <v>0.62182428780257026</v>
      </c>
      <c r="X2817" s="10">
        <f t="shared" si="772"/>
        <v>0.71198551593255899</v>
      </c>
      <c r="Y2817" s="10">
        <f>_xlfn.PERCENTILE.INC($X$1519:X2817,0.75)</f>
        <v>0.973611656802994</v>
      </c>
      <c r="Z2817" s="10">
        <f t="shared" si="773"/>
        <v>0.973611656802994</v>
      </c>
      <c r="AA2817" s="10">
        <f t="shared" si="774"/>
        <v>0.74601547081063291</v>
      </c>
      <c r="AB2817" s="10">
        <f t="shared" si="775"/>
        <v>0.45219955105329868</v>
      </c>
      <c r="AC2817" s="10">
        <f t="shared" si="776"/>
        <v>0.33734786097938346</v>
      </c>
      <c r="AD2817" s="13">
        <f t="shared" si="777"/>
        <v>452199.5510532987</v>
      </c>
      <c r="AE2817" s="13">
        <f t="shared" si="757"/>
        <v>337347.86097938346</v>
      </c>
      <c r="AF2817" s="13"/>
      <c r="AG2817" s="2">
        <f t="shared" si="752"/>
        <v>38856</v>
      </c>
      <c r="AH2817" s="3">
        <f t="shared" si="758"/>
        <v>269.18420262455157</v>
      </c>
      <c r="AI2817" s="3">
        <f t="shared" si="759"/>
        <v>200.81557965573967</v>
      </c>
      <c r="AJ2817" s="3">
        <f t="shared" si="778"/>
        <v>474081.8126015226</v>
      </c>
      <c r="AK2817" s="3">
        <f t="shared" si="779"/>
        <v>361619.60358847474</v>
      </c>
    </row>
    <row r="2818" spans="2:37" x14ac:dyDescent="0.2">
      <c r="B2818" s="5">
        <v>38859</v>
      </c>
      <c r="C2818" s="1">
        <v>288.04000000000002</v>
      </c>
      <c r="D2818" s="1">
        <f t="shared" si="749"/>
        <v>21</v>
      </c>
      <c r="E2818" s="1" t="b">
        <f t="shared" si="750"/>
        <v>1</v>
      </c>
      <c r="F2818" s="6">
        <f t="shared" si="751"/>
        <v>-4.7990481226864001E-2</v>
      </c>
      <c r="G2818" s="8">
        <f t="shared" si="760"/>
        <v>-1.2325857012290195E-3</v>
      </c>
      <c r="H2818" s="8">
        <f t="shared" si="761"/>
        <v>-7.861706905452357E-5</v>
      </c>
      <c r="I2818" s="8">
        <f t="shared" si="762"/>
        <v>5.9242619675720066E-4</v>
      </c>
      <c r="J2818" s="6">
        <f t="shared" si="763"/>
        <v>1.7197384310947777E-3</v>
      </c>
      <c r="K2818" s="6">
        <f t="shared" si="764"/>
        <v>1.3958593115826284E-3</v>
      </c>
      <c r="L2818" s="6">
        <f t="shared" si="765"/>
        <v>9.6691772171528668E-4</v>
      </c>
      <c r="M2818" s="9">
        <f t="shared" si="766"/>
        <v>-0.71672859019866242</v>
      </c>
      <c r="N2818" s="9">
        <f t="shared" si="767"/>
        <v>-5.6321628119804831E-2</v>
      </c>
      <c r="O2818" s="9">
        <f t="shared" si="768"/>
        <v>0.612695561837725</v>
      </c>
      <c r="P2818" s="9">
        <f t="shared" si="769"/>
        <v>-5.3451552160247405E-2</v>
      </c>
      <c r="Q2818" s="10">
        <f t="shared" si="770"/>
        <v>0.17051059427813547</v>
      </c>
      <c r="R2818" s="10">
        <f t="shared" si="753"/>
        <v>0.46917905798571474</v>
      </c>
      <c r="S2818" s="10">
        <f>_xlfn.PERCENTILE.INC($R$1519:R2818,0.75)</f>
        <v>0.77887266019496493</v>
      </c>
      <c r="T2818" s="10">
        <f t="shared" si="754"/>
        <v>0.77887266019496493</v>
      </c>
      <c r="U2818" s="11">
        <f t="shared" si="771"/>
        <v>0.46917905798571474</v>
      </c>
      <c r="V2818" s="10">
        <f t="shared" si="755"/>
        <v>0.40905874922928226</v>
      </c>
      <c r="W2818" s="10">
        <f t="shared" si="756"/>
        <v>0.56958841274604721</v>
      </c>
      <c r="X2818" s="10">
        <f t="shared" si="772"/>
        <v>0.58647382248214341</v>
      </c>
      <c r="Y2818" s="10">
        <f>_xlfn.PERCENTILE.INC($X$1519:X2818,0.75)</f>
        <v>0.97359082524370621</v>
      </c>
      <c r="Z2818" s="10">
        <f t="shared" si="773"/>
        <v>0.97359082524370621</v>
      </c>
      <c r="AA2818" s="10">
        <f t="shared" si="774"/>
        <v>0.58647382248214341</v>
      </c>
      <c r="AB2818" s="10">
        <f t="shared" si="775"/>
        <v>0.23299512369339023</v>
      </c>
      <c r="AC2818" s="10">
        <f t="shared" si="776"/>
        <v>0.1366455408121624</v>
      </c>
      <c r="AD2818" s="13">
        <f t="shared" si="777"/>
        <v>232995.12369339023</v>
      </c>
      <c r="AE2818" s="13">
        <f t="shared" si="757"/>
        <v>136645.54081216239</v>
      </c>
      <c r="AF2818" s="13"/>
      <c r="AG2818" s="2">
        <f t="shared" si="752"/>
        <v>38859</v>
      </c>
      <c r="AH2818" s="3">
        <f t="shared" si="758"/>
        <v>-21701.274065619662</v>
      </c>
      <c r="AI2818" s="3">
        <f t="shared" si="759"/>
        <v>-16189.486189253828</v>
      </c>
      <c r="AJ2818" s="3">
        <f t="shared" si="778"/>
        <v>452380.53853590292</v>
      </c>
      <c r="AK2818" s="3">
        <f t="shared" si="779"/>
        <v>345430.11739922094</v>
      </c>
    </row>
    <row r="2819" spans="2:37" x14ac:dyDescent="0.2">
      <c r="B2819" s="5">
        <v>38860</v>
      </c>
      <c r="C2819" s="1">
        <v>294.19</v>
      </c>
      <c r="D2819" s="1">
        <f t="shared" si="749"/>
        <v>21</v>
      </c>
      <c r="E2819" s="1" t="b">
        <f t="shared" si="750"/>
        <v>0</v>
      </c>
      <c r="F2819" s="6">
        <f t="shared" si="751"/>
        <v>2.1351201222052474E-2</v>
      </c>
      <c r="G2819" s="8">
        <f t="shared" si="760"/>
        <v>-8.1122572109962202E-4</v>
      </c>
      <c r="H2819" s="8">
        <f t="shared" si="761"/>
        <v>1.8317145762413559E-4</v>
      </c>
      <c r="I2819" s="8">
        <f t="shared" si="762"/>
        <v>7.2361735717143671E-4</v>
      </c>
      <c r="J2819" s="6">
        <f t="shared" si="763"/>
        <v>1.719206513016521E-3</v>
      </c>
      <c r="K2819" s="6">
        <f t="shared" si="764"/>
        <v>1.39520522831182E-3</v>
      </c>
      <c r="L2819" s="6">
        <f t="shared" si="765"/>
        <v>9.6643849319504396E-4</v>
      </c>
      <c r="M2819" s="9">
        <f t="shared" si="766"/>
        <v>-0.47186054436022629</v>
      </c>
      <c r="N2819" s="9">
        <f t="shared" si="767"/>
        <v>0.1312863899211234</v>
      </c>
      <c r="O2819" s="9">
        <f t="shared" si="768"/>
        <v>0.7487464150762031</v>
      </c>
      <c r="P2819" s="9">
        <f t="shared" si="769"/>
        <v>0.13605742021236675</v>
      </c>
      <c r="Q2819" s="10">
        <f t="shared" si="770"/>
        <v>0.17497745074752047</v>
      </c>
      <c r="R2819" s="10">
        <f t="shared" si="753"/>
        <v>0.45720176890354913</v>
      </c>
      <c r="S2819" s="10">
        <f>_xlfn.PERCENTILE.INC($R$1519:R2819,0.75)</f>
        <v>0.77885599494753466</v>
      </c>
      <c r="T2819" s="10">
        <f t="shared" si="754"/>
        <v>0.77885599494753466</v>
      </c>
      <c r="U2819" s="11">
        <f t="shared" si="771"/>
        <v>0.45720176890354913</v>
      </c>
      <c r="V2819" s="10">
        <f t="shared" si="755"/>
        <v>0.40905874922928226</v>
      </c>
      <c r="W2819" s="10">
        <f t="shared" si="756"/>
        <v>0.56958841274604721</v>
      </c>
      <c r="X2819" s="10">
        <f t="shared" si="772"/>
        <v>0.57150221112943644</v>
      </c>
      <c r="Y2819" s="10">
        <f>_xlfn.PERCENTILE.INC($X$1519:X2819,0.75)</f>
        <v>0.97356999368441843</v>
      </c>
      <c r="Z2819" s="10">
        <f t="shared" si="773"/>
        <v>0.97356999368441843</v>
      </c>
      <c r="AA2819" s="10">
        <f t="shared" si="774"/>
        <v>0.58647382248214341</v>
      </c>
      <c r="AB2819" s="10">
        <f t="shared" si="775"/>
        <v>0.23299512369339023</v>
      </c>
      <c r="AC2819" s="10">
        <f t="shared" si="776"/>
        <v>0.1366455408121624</v>
      </c>
      <c r="AD2819" s="13">
        <f t="shared" si="777"/>
        <v>232995.12369339023</v>
      </c>
      <c r="AE2819" s="13">
        <f t="shared" si="757"/>
        <v>136645.54081216239</v>
      </c>
      <c r="AF2819" s="13"/>
      <c r="AG2819" s="2">
        <f t="shared" si="752"/>
        <v>38860</v>
      </c>
      <c r="AH2819" s="3">
        <f t="shared" si="758"/>
        <v>4974.7257697345804</v>
      </c>
      <c r="AI2819" s="3">
        <f t="shared" si="759"/>
        <v>2917.5464379766627</v>
      </c>
      <c r="AJ2819" s="3">
        <f t="shared" si="778"/>
        <v>457355.26430563751</v>
      </c>
      <c r="AK2819" s="3">
        <f t="shared" si="779"/>
        <v>348347.66383719759</v>
      </c>
    </row>
    <row r="2820" spans="2:37" x14ac:dyDescent="0.2">
      <c r="B2820" s="5">
        <v>38861</v>
      </c>
      <c r="C2820" s="1">
        <v>284.05</v>
      </c>
      <c r="D2820" s="1">
        <f t="shared" si="749"/>
        <v>21</v>
      </c>
      <c r="E2820" s="1" t="b">
        <f t="shared" si="750"/>
        <v>0</v>
      </c>
      <c r="F2820" s="6">
        <f t="shared" si="751"/>
        <v>-3.4467520989836409E-2</v>
      </c>
      <c r="G2820" s="8">
        <f t="shared" si="760"/>
        <v>-1.6795879053396832E-3</v>
      </c>
      <c r="H2820" s="8">
        <f t="shared" si="761"/>
        <v>-2.9351324314855231E-4</v>
      </c>
      <c r="I2820" s="8">
        <f t="shared" si="762"/>
        <v>4.9211316264527146E-4</v>
      </c>
      <c r="J2820" s="6">
        <f t="shared" si="763"/>
        <v>1.7190574176680297E-3</v>
      </c>
      <c r="K2820" s="6">
        <f t="shared" si="764"/>
        <v>1.3945353635112831E-3</v>
      </c>
      <c r="L2820" s="6">
        <f t="shared" si="765"/>
        <v>9.6583774425437773E-4</v>
      </c>
      <c r="M2820" s="9">
        <f t="shared" si="766"/>
        <v>-0.97704002674797885</v>
      </c>
      <c r="N2820" s="9">
        <f t="shared" si="767"/>
        <v>-0.21047386163769918</v>
      </c>
      <c r="O2820" s="9">
        <f t="shared" si="768"/>
        <v>0.50951949804486107</v>
      </c>
      <c r="P2820" s="9">
        <f t="shared" si="769"/>
        <v>-0.22599813011360562</v>
      </c>
      <c r="Q2820" s="10">
        <f t="shared" si="770"/>
        <v>0.18792358937870635</v>
      </c>
      <c r="R2820" s="10">
        <f t="shared" si="753"/>
        <v>0.42570493818518357</v>
      </c>
      <c r="S2820" s="10">
        <f>_xlfn.PERCENTILE.INC($R$1519:R2820,0.75)</f>
        <v>0.77863386690979242</v>
      </c>
      <c r="T2820" s="10">
        <f t="shared" si="754"/>
        <v>0.77863386690979242</v>
      </c>
      <c r="U2820" s="11">
        <f t="shared" si="771"/>
        <v>0.42570493818518357</v>
      </c>
      <c r="V2820" s="10">
        <f t="shared" si="755"/>
        <v>0.40905874922928226</v>
      </c>
      <c r="W2820" s="10">
        <f t="shared" si="756"/>
        <v>0.56958841274604721</v>
      </c>
      <c r="X2820" s="10">
        <f t="shared" si="772"/>
        <v>0.53213117273147947</v>
      </c>
      <c r="Y2820" s="10">
        <f>_xlfn.PERCENTILE.INC($X$1519:X2820,0.75)</f>
        <v>0.97329233363724066</v>
      </c>
      <c r="Z2820" s="10">
        <f t="shared" si="773"/>
        <v>0.97329233363724066</v>
      </c>
      <c r="AA2820" s="10">
        <f t="shared" si="774"/>
        <v>0.58647382248214341</v>
      </c>
      <c r="AB2820" s="10">
        <f t="shared" si="775"/>
        <v>0.23299512369339023</v>
      </c>
      <c r="AC2820" s="10">
        <f t="shared" si="776"/>
        <v>0.1366455408121624</v>
      </c>
      <c r="AD2820" s="13">
        <f t="shared" si="777"/>
        <v>232995.12369339023</v>
      </c>
      <c r="AE2820" s="13">
        <f t="shared" si="757"/>
        <v>136645.54081216239</v>
      </c>
      <c r="AF2820" s="13"/>
      <c r="AG2820" s="2">
        <f t="shared" si="752"/>
        <v>38861</v>
      </c>
      <c r="AH2820" s="3">
        <f t="shared" si="758"/>
        <v>-8030.7643164314577</v>
      </c>
      <c r="AI2820" s="3">
        <f t="shared" si="759"/>
        <v>-4709.8330461107553</v>
      </c>
      <c r="AJ2820" s="3">
        <f t="shared" si="778"/>
        <v>449324.49998920603</v>
      </c>
      <c r="AK2820" s="3">
        <f t="shared" si="779"/>
        <v>343637.83079108683</v>
      </c>
    </row>
    <row r="2821" spans="2:37" x14ac:dyDescent="0.2">
      <c r="B2821" s="5">
        <v>38862</v>
      </c>
      <c r="C2821" s="1">
        <v>284.14999999999998</v>
      </c>
      <c r="D2821" s="1">
        <f t="shared" si="749"/>
        <v>21</v>
      </c>
      <c r="E2821" s="1" t="b">
        <f t="shared" si="750"/>
        <v>0</v>
      </c>
      <c r="F2821" s="6">
        <f t="shared" si="751"/>
        <v>3.5205069530008792E-4</v>
      </c>
      <c r="G2821" s="8">
        <f t="shared" si="760"/>
        <v>-1.6776446122935304E-3</v>
      </c>
      <c r="H2821" s="8">
        <f t="shared" si="761"/>
        <v>-2.8446237732283463E-4</v>
      </c>
      <c r="I2821" s="8">
        <f t="shared" si="762"/>
        <v>4.6832978117967972E-4</v>
      </c>
      <c r="J2821" s="6">
        <f t="shared" si="763"/>
        <v>1.7184113259419407E-3</v>
      </c>
      <c r="K2821" s="6">
        <f t="shared" si="764"/>
        <v>1.3936428845563447E-3</v>
      </c>
      <c r="L2821" s="6">
        <f t="shared" si="765"/>
        <v>9.6513901471276991E-4</v>
      </c>
      <c r="M2821" s="9">
        <f t="shared" si="766"/>
        <v>-0.9762765101504064</v>
      </c>
      <c r="N2821" s="9">
        <f t="shared" si="767"/>
        <v>-0.20411425371241429</v>
      </c>
      <c r="O2821" s="9">
        <f t="shared" si="768"/>
        <v>0.48524593249300668</v>
      </c>
      <c r="P2821" s="9">
        <f t="shared" si="769"/>
        <v>-0.23171494378993795</v>
      </c>
      <c r="Q2821" s="10">
        <f t="shared" si="770"/>
        <v>0.18793509686666293</v>
      </c>
      <c r="R2821" s="10">
        <f t="shared" si="753"/>
        <v>0.42567887176900637</v>
      </c>
      <c r="S2821" s="10">
        <f>_xlfn.PERCENTILE.INC($R$1519:R2821,0.75)</f>
        <v>0.77841173887205017</v>
      </c>
      <c r="T2821" s="10">
        <f t="shared" si="754"/>
        <v>0.77841173887205017</v>
      </c>
      <c r="U2821" s="11">
        <f t="shared" si="771"/>
        <v>0.42567887176900637</v>
      </c>
      <c r="V2821" s="10">
        <f t="shared" si="755"/>
        <v>0.40905874922928226</v>
      </c>
      <c r="W2821" s="10">
        <f t="shared" si="756"/>
        <v>0.56958841274604721</v>
      </c>
      <c r="X2821" s="10">
        <f t="shared" si="772"/>
        <v>0.53209858971125801</v>
      </c>
      <c r="Y2821" s="10">
        <f>_xlfn.PERCENTILE.INC($X$1519:X2821,0.75)</f>
        <v>0.97301467359006288</v>
      </c>
      <c r="Z2821" s="10">
        <f t="shared" si="773"/>
        <v>0.97301467359006288</v>
      </c>
      <c r="AA2821" s="10">
        <f t="shared" si="774"/>
        <v>0.58647382248214341</v>
      </c>
      <c r="AB2821" s="10">
        <f t="shared" si="775"/>
        <v>0.23299512369339023</v>
      </c>
      <c r="AC2821" s="10">
        <f t="shared" si="776"/>
        <v>0.1366455408121624</v>
      </c>
      <c r="AD2821" s="13">
        <f t="shared" si="777"/>
        <v>232995.12369339023</v>
      </c>
      <c r="AE2821" s="13">
        <f t="shared" si="757"/>
        <v>136645.54081216239</v>
      </c>
      <c r="AF2821" s="13"/>
      <c r="AG2821" s="2">
        <f t="shared" si="752"/>
        <v>38862</v>
      </c>
      <c r="AH2821" s="3">
        <f t="shared" si="758"/>
        <v>82.026095297788018</v>
      </c>
      <c r="AI2821" s="3">
        <f t="shared" si="759"/>
        <v>48.106157652578311</v>
      </c>
      <c r="AJ2821" s="3">
        <f t="shared" si="778"/>
        <v>449406.5260845038</v>
      </c>
      <c r="AK2821" s="3">
        <f t="shared" si="779"/>
        <v>343685.9369487394</v>
      </c>
    </row>
    <row r="2822" spans="2:37" x14ac:dyDescent="0.2">
      <c r="B2822" s="5">
        <v>38863</v>
      </c>
      <c r="C2822" s="1">
        <v>292.83</v>
      </c>
      <c r="D2822" s="1">
        <f t="shared" si="749"/>
        <v>21</v>
      </c>
      <c r="E2822" s="1" t="b">
        <f t="shared" si="750"/>
        <v>0</v>
      </c>
      <c r="F2822" s="6">
        <f t="shared" si="751"/>
        <v>3.0547246172796028E-2</v>
      </c>
      <c r="G2822" s="8">
        <f t="shared" si="760"/>
        <v>-9.6334032465699294E-4</v>
      </c>
      <c r="H2822" s="8">
        <f t="shared" si="761"/>
        <v>1.5775524855659331E-5</v>
      </c>
      <c r="I2822" s="8">
        <f t="shared" si="762"/>
        <v>6.6743571545147483E-4</v>
      </c>
      <c r="J2822" s="6">
        <f t="shared" si="763"/>
        <v>1.7172690309203184E-3</v>
      </c>
      <c r="K2822" s="6">
        <f t="shared" si="764"/>
        <v>1.3926676494440409E-3</v>
      </c>
      <c r="L2822" s="6">
        <f t="shared" si="765"/>
        <v>9.6449350319481445E-4</v>
      </c>
      <c r="M2822" s="9">
        <f t="shared" si="766"/>
        <v>-0.56097228058711324</v>
      </c>
      <c r="N2822" s="9">
        <f t="shared" si="767"/>
        <v>1.1327558920433738E-2</v>
      </c>
      <c r="O2822" s="9">
        <f t="shared" si="768"/>
        <v>0.69200643989891342</v>
      </c>
      <c r="P2822" s="9">
        <f t="shared" si="769"/>
        <v>4.745390607741129E-2</v>
      </c>
      <c r="Q2822" s="10">
        <f t="shared" si="770"/>
        <v>0.19863838753796925</v>
      </c>
      <c r="R2822" s="10">
        <f t="shared" si="753"/>
        <v>0.40274189189492987</v>
      </c>
      <c r="S2822" s="10">
        <f>_xlfn.PERCENTILE.INC($R$1519:R2822,0.75)</f>
        <v>0.77818961083430804</v>
      </c>
      <c r="T2822" s="10">
        <f t="shared" si="754"/>
        <v>0.77818961083430804</v>
      </c>
      <c r="U2822" s="11">
        <f t="shared" si="771"/>
        <v>0.40274189189492987</v>
      </c>
      <c r="V2822" s="10">
        <f t="shared" si="755"/>
        <v>0.40905874922928226</v>
      </c>
      <c r="W2822" s="10">
        <f t="shared" si="756"/>
        <v>0.56958841274604721</v>
      </c>
      <c r="X2822" s="10">
        <f t="shared" si="772"/>
        <v>0.50342736486866235</v>
      </c>
      <c r="Y2822" s="10">
        <f>_xlfn.PERCENTILE.INC($X$1519:X2822,0.75)</f>
        <v>0.97273701354288511</v>
      </c>
      <c r="Z2822" s="10">
        <f t="shared" si="773"/>
        <v>0.97273701354288511</v>
      </c>
      <c r="AA2822" s="10">
        <f t="shared" si="774"/>
        <v>0.58647382248214341</v>
      </c>
      <c r="AB2822" s="10">
        <f t="shared" si="775"/>
        <v>0.23299512369339023</v>
      </c>
      <c r="AC2822" s="10">
        <f t="shared" si="776"/>
        <v>0.1366455408121624</v>
      </c>
      <c r="AD2822" s="13">
        <f t="shared" si="777"/>
        <v>232995.12369339023</v>
      </c>
      <c r="AE2822" s="13">
        <f t="shared" si="757"/>
        <v>136645.54081216239</v>
      </c>
      <c r="AF2822" s="13"/>
      <c r="AG2822" s="2">
        <f t="shared" si="752"/>
        <v>38863</v>
      </c>
      <c r="AH2822" s="3">
        <f t="shared" si="758"/>
        <v>7117.3594005230516</v>
      </c>
      <c r="AI2822" s="3">
        <f t="shared" si="759"/>
        <v>4174.1449736039713</v>
      </c>
      <c r="AJ2822" s="3">
        <f t="shared" si="778"/>
        <v>456523.88548502687</v>
      </c>
      <c r="AK2822" s="3">
        <f t="shared" si="779"/>
        <v>347860.08192234335</v>
      </c>
    </row>
    <row r="2823" spans="2:37" x14ac:dyDescent="0.2">
      <c r="B2823" s="5">
        <v>38867</v>
      </c>
      <c r="C2823" s="1">
        <v>286.27</v>
      </c>
      <c r="D2823" s="1">
        <f t="shared" si="749"/>
        <v>22</v>
      </c>
      <c r="E2823" s="1" t="b">
        <f t="shared" si="750"/>
        <v>1</v>
      </c>
      <c r="F2823" s="6">
        <f t="shared" si="751"/>
        <v>-2.2402076289997574E-2</v>
      </c>
      <c r="G2823" s="8">
        <f t="shared" si="760"/>
        <v>-1.4260378529939487E-3</v>
      </c>
      <c r="H2823" s="8">
        <f t="shared" si="761"/>
        <v>-2.6325757093804644E-4</v>
      </c>
      <c r="I2823" s="8">
        <f t="shared" si="762"/>
        <v>4.9883264568514548E-4</v>
      </c>
      <c r="J2823" s="6">
        <f t="shared" si="763"/>
        <v>1.7160818546864624E-3</v>
      </c>
      <c r="K2823" s="6">
        <f t="shared" si="764"/>
        <v>1.3916248771885663E-3</v>
      </c>
      <c r="L2823" s="6">
        <f t="shared" si="765"/>
        <v>9.6375850343712478E-4</v>
      </c>
      <c r="M2823" s="9">
        <f t="shared" si="766"/>
        <v>-0.83098475116415338</v>
      </c>
      <c r="N2823" s="9">
        <f t="shared" si="767"/>
        <v>-0.18917279739199058</v>
      </c>
      <c r="O2823" s="9">
        <f t="shared" si="768"/>
        <v>0.51759091505405241</v>
      </c>
      <c r="P2823" s="9">
        <f t="shared" si="769"/>
        <v>-0.16752221116736388</v>
      </c>
      <c r="Q2823" s="10">
        <f t="shared" si="770"/>
        <v>0.20358807699281858</v>
      </c>
      <c r="R2823" s="10">
        <f t="shared" si="753"/>
        <v>0.39295031998765795</v>
      </c>
      <c r="S2823" s="10">
        <f>_xlfn.PERCENTILE.INC($R$1519:R2823,0.75)</f>
        <v>0.7779674827965658</v>
      </c>
      <c r="T2823" s="10">
        <f t="shared" si="754"/>
        <v>0.7779674827965658</v>
      </c>
      <c r="U2823" s="11">
        <f t="shared" si="771"/>
        <v>0.39295031998765795</v>
      </c>
      <c r="V2823" s="10">
        <f t="shared" si="755"/>
        <v>4.745390607741129E-2</v>
      </c>
      <c r="W2823" s="10">
        <f t="shared" si="756"/>
        <v>0.40274189189492987</v>
      </c>
      <c r="X2823" s="10">
        <f t="shared" si="772"/>
        <v>0.49118789998457241</v>
      </c>
      <c r="Y2823" s="10">
        <f>_xlfn.PERCENTILE.INC($X$1519:X2823,0.75)</f>
        <v>0.97245935349570733</v>
      </c>
      <c r="Z2823" s="10">
        <f t="shared" si="773"/>
        <v>0.97245935349570733</v>
      </c>
      <c r="AA2823" s="10">
        <f t="shared" si="774"/>
        <v>0.49118789998457241</v>
      </c>
      <c r="AB2823" s="10">
        <f t="shared" si="775"/>
        <v>1.9111675911420933E-2</v>
      </c>
      <c r="AC2823" s="10">
        <f t="shared" si="776"/>
        <v>9.3874239561165876E-3</v>
      </c>
      <c r="AD2823" s="13">
        <f t="shared" si="777"/>
        <v>19111.675911420934</v>
      </c>
      <c r="AE2823" s="13">
        <f t="shared" si="757"/>
        <v>9387.4239561165869</v>
      </c>
      <c r="AF2823" s="13"/>
      <c r="AG2823" s="2">
        <f t="shared" si="752"/>
        <v>38867</v>
      </c>
      <c r="AH2823" s="3">
        <f t="shared" si="758"/>
        <v>-5219.5745361767495</v>
      </c>
      <c r="AI2823" s="3">
        <f t="shared" si="759"/>
        <v>-3061.143829962039</v>
      </c>
      <c r="AJ2823" s="3">
        <f t="shared" si="778"/>
        <v>451304.31094885012</v>
      </c>
      <c r="AK2823" s="3">
        <f t="shared" si="779"/>
        <v>344798.93809238129</v>
      </c>
    </row>
    <row r="2824" spans="2:37" x14ac:dyDescent="0.2">
      <c r="B2824" s="5">
        <v>38868</v>
      </c>
      <c r="C2824" s="1">
        <v>288.95</v>
      </c>
      <c r="D2824" s="1">
        <f t="shared" si="749"/>
        <v>22</v>
      </c>
      <c r="E2824" s="1" t="b">
        <f t="shared" si="750"/>
        <v>0</v>
      </c>
      <c r="F2824" s="6">
        <f t="shared" si="751"/>
        <v>9.3617913158905441E-3</v>
      </c>
      <c r="G2824" s="8">
        <f t="shared" si="760"/>
        <v>-1.1105554639086949E-3</v>
      </c>
      <c r="H2824" s="8">
        <f t="shared" si="761"/>
        <v>-1.0002231004565686E-4</v>
      </c>
      <c r="I2824" s="8">
        <f t="shared" si="762"/>
        <v>5.5615641784100662E-4</v>
      </c>
      <c r="J2824" s="6">
        <f t="shared" si="763"/>
        <v>1.7151243703328923E-3</v>
      </c>
      <c r="K2824" s="6">
        <f t="shared" si="764"/>
        <v>1.3907223202044234E-3</v>
      </c>
      <c r="L2824" s="6">
        <f t="shared" si="765"/>
        <v>9.6308912381290761E-4</v>
      </c>
      <c r="M2824" s="9">
        <f t="shared" si="766"/>
        <v>-0.64750724968892182</v>
      </c>
      <c r="N2824" s="9">
        <f t="shared" si="767"/>
        <v>-7.1921122277633753E-2</v>
      </c>
      <c r="O2824" s="9">
        <f t="shared" si="768"/>
        <v>0.57747139292691996</v>
      </c>
      <c r="P2824" s="9">
        <f t="shared" si="769"/>
        <v>-4.7318993013211852E-2</v>
      </c>
      <c r="Q2824" s="10">
        <f t="shared" si="770"/>
        <v>0.20308277987527698</v>
      </c>
      <c r="R2824" s="10">
        <f t="shared" si="753"/>
        <v>0.39392803293874495</v>
      </c>
      <c r="S2824" s="10">
        <f>_xlfn.PERCENTILE.INC($R$1519:R2824,0.75)</f>
        <v>0.77792135131930107</v>
      </c>
      <c r="T2824" s="10">
        <f t="shared" si="754"/>
        <v>0.77792135131930107</v>
      </c>
      <c r="U2824" s="11">
        <f t="shared" si="771"/>
        <v>0.39392803293874495</v>
      </c>
      <c r="V2824" s="10">
        <f t="shared" si="755"/>
        <v>4.745390607741129E-2</v>
      </c>
      <c r="W2824" s="10">
        <f t="shared" si="756"/>
        <v>0.40274189189492987</v>
      </c>
      <c r="X2824" s="10">
        <f t="shared" si="772"/>
        <v>0.49241004117343123</v>
      </c>
      <c r="Y2824" s="10">
        <f>_xlfn.PERCENTILE.INC($X$1519:X2824,0.75)</f>
        <v>0.97240168914912639</v>
      </c>
      <c r="Z2824" s="10">
        <f t="shared" si="773"/>
        <v>0.97240168914912639</v>
      </c>
      <c r="AA2824" s="10">
        <f t="shared" si="774"/>
        <v>0.49118789998457241</v>
      </c>
      <c r="AB2824" s="10">
        <f t="shared" si="775"/>
        <v>1.9111675911420933E-2</v>
      </c>
      <c r="AC2824" s="10">
        <f t="shared" si="776"/>
        <v>9.3874239561165876E-3</v>
      </c>
      <c r="AD2824" s="13">
        <f t="shared" si="777"/>
        <v>19111.675911420934</v>
      </c>
      <c r="AE2824" s="13">
        <f t="shared" si="757"/>
        <v>9387.4239561165869</v>
      </c>
      <c r="AF2824" s="13"/>
      <c r="AG2824" s="2">
        <f t="shared" si="752"/>
        <v>38868</v>
      </c>
      <c r="AH2824" s="3">
        <f t="shared" si="758"/>
        <v>178.919521579655</v>
      </c>
      <c r="AI2824" s="3">
        <f t="shared" si="759"/>
        <v>87.883104070955113</v>
      </c>
      <c r="AJ2824" s="3">
        <f t="shared" si="778"/>
        <v>451483.23047042976</v>
      </c>
      <c r="AK2824" s="3">
        <f t="shared" si="779"/>
        <v>344886.82119645225</v>
      </c>
    </row>
    <row r="2825" spans="2:37" x14ac:dyDescent="0.2">
      <c r="B2825" s="5">
        <v>38869</v>
      </c>
      <c r="C2825" s="1">
        <v>292.83</v>
      </c>
      <c r="D2825" s="1">
        <f t="shared" si="749"/>
        <v>22</v>
      </c>
      <c r="E2825" s="1" t="b">
        <f t="shared" si="750"/>
        <v>0</v>
      </c>
      <c r="F2825" s="6">
        <f t="shared" si="751"/>
        <v>1.3427928707388848E-2</v>
      </c>
      <c r="G2825" s="8">
        <f t="shared" si="760"/>
        <v>-8.6432345237248372E-4</v>
      </c>
      <c r="H2825" s="8">
        <f t="shared" si="761"/>
        <v>7.3678813846538482E-5</v>
      </c>
      <c r="I2825" s="8">
        <f t="shared" si="762"/>
        <v>6.1635923686685873E-4</v>
      </c>
      <c r="J2825" s="6">
        <f t="shared" si="763"/>
        <v>1.7145318623444281E-3</v>
      </c>
      <c r="K2825" s="6">
        <f t="shared" si="764"/>
        <v>1.3900156915842507E-3</v>
      </c>
      <c r="L2825" s="6">
        <f t="shared" si="765"/>
        <v>9.6254123624693654E-4</v>
      </c>
      <c r="M2825" s="9">
        <f t="shared" si="766"/>
        <v>-0.50411629632278709</v>
      </c>
      <c r="N2825" s="9">
        <f t="shared" si="767"/>
        <v>5.3005742519758245E-2</v>
      </c>
      <c r="O2825" s="9">
        <f t="shared" si="768"/>
        <v>0.64034579886687992</v>
      </c>
      <c r="P2825" s="9">
        <f t="shared" si="769"/>
        <v>6.3078415021283696E-2</v>
      </c>
      <c r="Q2825" s="10">
        <f t="shared" si="770"/>
        <v>0.20515481975568428</v>
      </c>
      <c r="R2825" s="10">
        <f t="shared" si="753"/>
        <v>0.3899494055039544</v>
      </c>
      <c r="S2825" s="10">
        <f>_xlfn.PERCENTILE.INC($R$1519:R2825,0.75)</f>
        <v>0.77787521984203645</v>
      </c>
      <c r="T2825" s="10">
        <f t="shared" si="754"/>
        <v>0.77787521984203645</v>
      </c>
      <c r="U2825" s="11">
        <f t="shared" si="771"/>
        <v>0.3899494055039544</v>
      </c>
      <c r="V2825" s="10">
        <f t="shared" si="755"/>
        <v>4.745390607741129E-2</v>
      </c>
      <c r="W2825" s="10">
        <f t="shared" si="756"/>
        <v>0.40274189189492987</v>
      </c>
      <c r="X2825" s="10">
        <f t="shared" si="772"/>
        <v>0.48743675687994298</v>
      </c>
      <c r="Y2825" s="10">
        <f>_xlfn.PERCENTILE.INC($X$1519:X2825,0.75)</f>
        <v>0.97234402480254545</v>
      </c>
      <c r="Z2825" s="10">
        <f t="shared" si="773"/>
        <v>0.97234402480254545</v>
      </c>
      <c r="AA2825" s="10">
        <f t="shared" si="774"/>
        <v>0.49118789998457241</v>
      </c>
      <c r="AB2825" s="10">
        <f t="shared" si="775"/>
        <v>1.9111675911420933E-2</v>
      </c>
      <c r="AC2825" s="10">
        <f t="shared" si="776"/>
        <v>9.3874239561165876E-3</v>
      </c>
      <c r="AD2825" s="13">
        <f t="shared" si="777"/>
        <v>19111.675911420934</v>
      </c>
      <c r="AE2825" s="13">
        <f t="shared" si="757"/>
        <v>9387.4239561165869</v>
      </c>
      <c r="AF2825" s="13"/>
      <c r="AG2825" s="2">
        <f t="shared" si="752"/>
        <v>38869</v>
      </c>
      <c r="AH2825" s="3">
        <f t="shared" si="758"/>
        <v>256.63022161728111</v>
      </c>
      <c r="AI2825" s="3">
        <f t="shared" si="759"/>
        <v>126.0536596287677</v>
      </c>
      <c r="AJ2825" s="3">
        <f t="shared" si="778"/>
        <v>451739.86069204705</v>
      </c>
      <c r="AK2825" s="3">
        <f t="shared" si="779"/>
        <v>345012.87485608103</v>
      </c>
    </row>
    <row r="2826" spans="2:37" x14ac:dyDescent="0.2">
      <c r="B2826" s="5">
        <v>38870</v>
      </c>
      <c r="C2826" s="1">
        <v>295.85000000000002</v>
      </c>
      <c r="D2826" s="1">
        <f t="shared" si="749"/>
        <v>22</v>
      </c>
      <c r="E2826" s="1" t="b">
        <f t="shared" si="750"/>
        <v>0</v>
      </c>
      <c r="F2826" s="6">
        <f t="shared" si="751"/>
        <v>1.0313150974968543E-2</v>
      </c>
      <c r="G2826" s="8">
        <f t="shared" si="760"/>
        <v>-5.5403372574715508E-4</v>
      </c>
      <c r="H2826" s="8">
        <f t="shared" si="761"/>
        <v>1.9332175177603114E-4</v>
      </c>
      <c r="I2826" s="8">
        <f t="shared" si="762"/>
        <v>6.7635401252977853E-4</v>
      </c>
      <c r="J2826" s="6">
        <f t="shared" si="763"/>
        <v>1.7141719482335906E-3</v>
      </c>
      <c r="K2826" s="6">
        <f t="shared" si="764"/>
        <v>1.3895152442904735E-3</v>
      </c>
      <c r="L2826" s="6">
        <f t="shared" si="765"/>
        <v>9.621243148353483E-4</v>
      </c>
      <c r="M2826" s="9">
        <f t="shared" si="766"/>
        <v>-0.32320778922912158</v>
      </c>
      <c r="N2826" s="9">
        <f t="shared" si="767"/>
        <v>0.13912891749147149</v>
      </c>
      <c r="O2826" s="9">
        <f t="shared" si="768"/>
        <v>0.70297985624188841</v>
      </c>
      <c r="P2826" s="9">
        <f t="shared" si="769"/>
        <v>0.17296699483474609</v>
      </c>
      <c r="Q2826" s="10">
        <f t="shared" si="770"/>
        <v>0.20637459146390164</v>
      </c>
      <c r="R2826" s="10">
        <f t="shared" si="753"/>
        <v>0.38764461958483554</v>
      </c>
      <c r="S2826" s="10">
        <f>_xlfn.PERCENTILE.INC($R$1519:R2826,0.75)</f>
        <v>0.77782908836477171</v>
      </c>
      <c r="T2826" s="10">
        <f t="shared" si="754"/>
        <v>0.77782908836477171</v>
      </c>
      <c r="U2826" s="11">
        <f t="shared" si="771"/>
        <v>0.38764461958483554</v>
      </c>
      <c r="V2826" s="10">
        <f t="shared" si="755"/>
        <v>4.745390607741129E-2</v>
      </c>
      <c r="W2826" s="10">
        <f t="shared" si="756"/>
        <v>0.40274189189492987</v>
      </c>
      <c r="X2826" s="10">
        <f t="shared" si="772"/>
        <v>0.48455577448104448</v>
      </c>
      <c r="Y2826" s="10">
        <f>_xlfn.PERCENTILE.INC($X$1519:X2826,0.75)</f>
        <v>0.97228636045596462</v>
      </c>
      <c r="Z2826" s="10">
        <f t="shared" si="773"/>
        <v>0.97228636045596462</v>
      </c>
      <c r="AA2826" s="10">
        <f t="shared" si="774"/>
        <v>0.49118789998457241</v>
      </c>
      <c r="AB2826" s="10">
        <f t="shared" si="775"/>
        <v>1.9111675911420933E-2</v>
      </c>
      <c r="AC2826" s="10">
        <f t="shared" si="776"/>
        <v>9.3874239561165876E-3</v>
      </c>
      <c r="AD2826" s="13">
        <f t="shared" si="777"/>
        <v>19111.675911420934</v>
      </c>
      <c r="AE2826" s="13">
        <f t="shared" si="757"/>
        <v>9387.4239561165869</v>
      </c>
      <c r="AF2826" s="13"/>
      <c r="AG2826" s="2">
        <f t="shared" si="752"/>
        <v>38870</v>
      </c>
      <c r="AH2826" s="3">
        <f t="shared" si="758"/>
        <v>197.10159905915364</v>
      </c>
      <c r="AI2826" s="3">
        <f t="shared" si="759"/>
        <v>96.813920525466841</v>
      </c>
      <c r="AJ2826" s="3">
        <f t="shared" si="778"/>
        <v>451936.96229110617</v>
      </c>
      <c r="AK2826" s="3">
        <f t="shared" si="779"/>
        <v>345109.68877660652</v>
      </c>
    </row>
    <row r="2827" spans="2:37" x14ac:dyDescent="0.2">
      <c r="B2827" s="5">
        <v>38873</v>
      </c>
      <c r="C2827" s="1">
        <v>295.61</v>
      </c>
      <c r="D2827" s="1">
        <f t="shared" si="749"/>
        <v>23</v>
      </c>
      <c r="E2827" s="1" t="b">
        <f t="shared" si="750"/>
        <v>1</v>
      </c>
      <c r="F2827" s="6">
        <f t="shared" si="751"/>
        <v>-8.1122190299143249E-4</v>
      </c>
      <c r="G2827" s="8">
        <f t="shared" si="760"/>
        <v>-5.6413414120115666E-4</v>
      </c>
      <c r="H2827" s="8">
        <f t="shared" si="761"/>
        <v>1.4236686574966507E-4</v>
      </c>
      <c r="I2827" s="8">
        <f t="shared" si="762"/>
        <v>6.533580791701117E-4</v>
      </c>
      <c r="J2827" s="6">
        <f t="shared" si="763"/>
        <v>1.7136787340464857E-3</v>
      </c>
      <c r="K2827" s="6">
        <f t="shared" si="764"/>
        <v>1.3889302768896746E-3</v>
      </c>
      <c r="L2827" s="6">
        <f t="shared" si="765"/>
        <v>9.6166820059425317E-4</v>
      </c>
      <c r="M2827" s="9">
        <f t="shared" si="766"/>
        <v>-0.32919480763414422</v>
      </c>
      <c r="N2827" s="9">
        <f t="shared" si="767"/>
        <v>0.10250108887285315</v>
      </c>
      <c r="O2827" s="9">
        <f t="shared" si="768"/>
        <v>0.67940073173509918</v>
      </c>
      <c r="P2827" s="9">
        <f t="shared" si="769"/>
        <v>0.15090233765793604</v>
      </c>
      <c r="Q2827" s="10">
        <f t="shared" si="770"/>
        <v>0.20165639018496892</v>
      </c>
      <c r="R2827" s="10">
        <f t="shared" si="753"/>
        <v>0.39671443055496614</v>
      </c>
      <c r="S2827" s="10">
        <f>_xlfn.PERCENTILE.INC($R$1519:R2827,0.75)</f>
        <v>0.77778295688750698</v>
      </c>
      <c r="T2827" s="10">
        <f t="shared" si="754"/>
        <v>0.77778295688750698</v>
      </c>
      <c r="U2827" s="11">
        <f t="shared" si="771"/>
        <v>0.39671443055496614</v>
      </c>
      <c r="V2827" s="10">
        <f t="shared" si="755"/>
        <v>0.17296699483474609</v>
      </c>
      <c r="W2827" s="10">
        <f t="shared" si="756"/>
        <v>0.38764461958483554</v>
      </c>
      <c r="X2827" s="10">
        <f t="shared" si="772"/>
        <v>0.49589303819370767</v>
      </c>
      <c r="Y2827" s="10">
        <f>_xlfn.PERCENTILE.INC($X$1519:X2827,0.75)</f>
        <v>0.97222869610938367</v>
      </c>
      <c r="Z2827" s="10">
        <f t="shared" si="773"/>
        <v>0.97222869610938367</v>
      </c>
      <c r="AA2827" s="10">
        <f t="shared" si="774"/>
        <v>0.49589303819370767</v>
      </c>
      <c r="AB2827" s="10">
        <f t="shared" si="775"/>
        <v>6.7049724913447364E-2</v>
      </c>
      <c r="AC2827" s="10">
        <f t="shared" si="776"/>
        <v>3.324949179738175E-2</v>
      </c>
      <c r="AD2827" s="13">
        <f t="shared" si="777"/>
        <v>67049.724913447368</v>
      </c>
      <c r="AE2827" s="13">
        <f t="shared" si="757"/>
        <v>33249.49179738175</v>
      </c>
      <c r="AF2827" s="13"/>
      <c r="AG2827" s="2">
        <f t="shared" si="752"/>
        <v>38873</v>
      </c>
      <c r="AH2827" s="3">
        <f t="shared" si="758"/>
        <v>-15.503810102218411</v>
      </c>
      <c r="AI2827" s="3">
        <f t="shared" si="759"/>
        <v>-7.6152839258682592</v>
      </c>
      <c r="AJ2827" s="3">
        <f t="shared" si="778"/>
        <v>451921.45848100394</v>
      </c>
      <c r="AK2827" s="3">
        <f t="shared" si="779"/>
        <v>345102.07349268068</v>
      </c>
    </row>
    <row r="2828" spans="2:37" x14ac:dyDescent="0.2">
      <c r="B2828" s="5">
        <v>38874</v>
      </c>
      <c r="C2828" s="1">
        <v>293.02</v>
      </c>
      <c r="D2828" s="1">
        <f t="shared" si="749"/>
        <v>23</v>
      </c>
      <c r="E2828" s="1" t="b">
        <f t="shared" si="750"/>
        <v>0</v>
      </c>
      <c r="F2828" s="6">
        <f t="shared" si="751"/>
        <v>-8.7615439261189421E-3</v>
      </c>
      <c r="G2828" s="8">
        <f t="shared" si="760"/>
        <v>-7.7360681862963232E-4</v>
      </c>
      <c r="H2828" s="8">
        <f t="shared" si="761"/>
        <v>9.5099489204708649E-5</v>
      </c>
      <c r="I2828" s="8">
        <f t="shared" si="762"/>
        <v>5.923845306426939E-4</v>
      </c>
      <c r="J2828" s="6">
        <f t="shared" si="763"/>
        <v>1.7131729530616821E-3</v>
      </c>
      <c r="K2828" s="6">
        <f t="shared" si="764"/>
        <v>1.3882629760587737E-3</v>
      </c>
      <c r="L2828" s="6">
        <f t="shared" si="765"/>
        <v>9.6115812106961347E-4</v>
      </c>
      <c r="M2828" s="9">
        <f t="shared" si="766"/>
        <v>-0.45156375907469681</v>
      </c>
      <c r="N2828" s="9">
        <f t="shared" si="767"/>
        <v>6.8502503376336177E-2</v>
      </c>
      <c r="O2828" s="9">
        <f t="shared" si="768"/>
        <v>0.6163237012277083</v>
      </c>
      <c r="P2828" s="9">
        <f t="shared" si="769"/>
        <v>7.7754148509782559E-2</v>
      </c>
      <c r="Q2828" s="10">
        <f t="shared" si="770"/>
        <v>0.20240239188688208</v>
      </c>
      <c r="R2828" s="10">
        <f t="shared" si="753"/>
        <v>0.3952522460540393</v>
      </c>
      <c r="S2828" s="10">
        <f>_xlfn.PERCENTILE.INC($R$1519:R2828,0.75)</f>
        <v>0.77770207376227674</v>
      </c>
      <c r="T2828" s="10">
        <f t="shared" si="754"/>
        <v>0.77770207376227674</v>
      </c>
      <c r="U2828" s="11">
        <f t="shared" si="771"/>
        <v>0.3952522460540393</v>
      </c>
      <c r="V2828" s="10">
        <f t="shared" si="755"/>
        <v>0.17296699483474609</v>
      </c>
      <c r="W2828" s="10">
        <f t="shared" si="756"/>
        <v>0.38764461958483554</v>
      </c>
      <c r="X2828" s="10">
        <f t="shared" si="772"/>
        <v>0.49406530756754913</v>
      </c>
      <c r="Y2828" s="10">
        <f>_xlfn.PERCENTILE.INC($X$1519:X2828,0.75)</f>
        <v>0.97212759220284595</v>
      </c>
      <c r="Z2828" s="10">
        <f t="shared" si="773"/>
        <v>0.97212759220284595</v>
      </c>
      <c r="AA2828" s="10">
        <f t="shared" si="774"/>
        <v>0.49589303819370767</v>
      </c>
      <c r="AB2828" s="10">
        <f t="shared" si="775"/>
        <v>6.7049724913447364E-2</v>
      </c>
      <c r="AC2828" s="10">
        <f t="shared" si="776"/>
        <v>3.324949179738175E-2</v>
      </c>
      <c r="AD2828" s="13">
        <f t="shared" si="777"/>
        <v>67049.724913447368</v>
      </c>
      <c r="AE2828" s="13">
        <f t="shared" si="757"/>
        <v>33249.49179738175</v>
      </c>
      <c r="AF2828" s="13"/>
      <c r="AG2828" s="2">
        <f t="shared" si="752"/>
        <v>38874</v>
      </c>
      <c r="AH2828" s="3">
        <f t="shared" si="758"/>
        <v>-587.45911006336064</v>
      </c>
      <c r="AI2828" s="3">
        <f t="shared" si="759"/>
        <v>-291.31688290389167</v>
      </c>
      <c r="AJ2828" s="3">
        <f t="shared" si="778"/>
        <v>451333.99937094055</v>
      </c>
      <c r="AK2828" s="3">
        <f t="shared" si="779"/>
        <v>344810.75660977676</v>
      </c>
    </row>
    <row r="2829" spans="2:37" x14ac:dyDescent="0.2">
      <c r="B2829" s="5">
        <v>38875</v>
      </c>
      <c r="C2829" s="1">
        <v>294.49</v>
      </c>
      <c r="D2829" s="1">
        <f t="shared" si="749"/>
        <v>23</v>
      </c>
      <c r="E2829" s="1" t="b">
        <f t="shared" si="750"/>
        <v>0</v>
      </c>
      <c r="F2829" s="6">
        <f t="shared" si="751"/>
        <v>5.0167224080268635E-3</v>
      </c>
      <c r="G2829" s="8">
        <f t="shared" si="760"/>
        <v>-6.4580598400261566E-4</v>
      </c>
      <c r="H2829" s="8">
        <f t="shared" si="761"/>
        <v>1.5148874614012221E-4</v>
      </c>
      <c r="I2829" s="8">
        <f t="shared" si="762"/>
        <v>6.555984834146375E-4</v>
      </c>
      <c r="J2829" s="6">
        <f t="shared" si="763"/>
        <v>1.7124533712916607E-3</v>
      </c>
      <c r="K2829" s="6">
        <f t="shared" si="764"/>
        <v>1.3875276966997803E-3</v>
      </c>
      <c r="L2829" s="6">
        <f t="shared" si="765"/>
        <v>9.6063868297902597E-4</v>
      </c>
      <c r="M2829" s="9">
        <f t="shared" si="766"/>
        <v>-0.37712325183809259</v>
      </c>
      <c r="N2829" s="9">
        <f t="shared" si="767"/>
        <v>0.10917889891526962</v>
      </c>
      <c r="O2829" s="9">
        <f t="shared" si="768"/>
        <v>0.68246104912366046</v>
      </c>
      <c r="P2829" s="9">
        <f t="shared" si="769"/>
        <v>0.13817223206694582</v>
      </c>
      <c r="Q2829" s="10">
        <f t="shared" si="770"/>
        <v>0.20253352792770635</v>
      </c>
      <c r="R2829" s="10">
        <f t="shared" si="753"/>
        <v>0.39499632884761543</v>
      </c>
      <c r="S2829" s="10">
        <f>_xlfn.PERCENTILE.INC($R$1519:R2829,0.75)</f>
        <v>0.77762119063704649</v>
      </c>
      <c r="T2829" s="10">
        <f t="shared" si="754"/>
        <v>0.77762119063704649</v>
      </c>
      <c r="U2829" s="11">
        <f t="shared" si="771"/>
        <v>0.39499632884761543</v>
      </c>
      <c r="V2829" s="10">
        <f t="shared" si="755"/>
        <v>0.17296699483474609</v>
      </c>
      <c r="W2829" s="10">
        <f t="shared" si="756"/>
        <v>0.38764461958483554</v>
      </c>
      <c r="X2829" s="10">
        <f t="shared" si="772"/>
        <v>0.4937454110595193</v>
      </c>
      <c r="Y2829" s="10">
        <f>_xlfn.PERCENTILE.INC($X$1519:X2829,0.75)</f>
        <v>0.97202648829630811</v>
      </c>
      <c r="Z2829" s="10">
        <f t="shared" si="773"/>
        <v>0.97202648829630811</v>
      </c>
      <c r="AA2829" s="10">
        <f t="shared" si="774"/>
        <v>0.49589303819370767</v>
      </c>
      <c r="AB2829" s="10">
        <f t="shared" si="775"/>
        <v>6.7049724913447364E-2</v>
      </c>
      <c r="AC2829" s="10">
        <f t="shared" si="776"/>
        <v>3.324949179738175E-2</v>
      </c>
      <c r="AD2829" s="13">
        <f t="shared" si="777"/>
        <v>67049.724913447368</v>
      </c>
      <c r="AE2829" s="13">
        <f t="shared" si="757"/>
        <v>33249.49179738175</v>
      </c>
      <c r="AF2829" s="13"/>
      <c r="AG2829" s="2">
        <f t="shared" si="752"/>
        <v>38875</v>
      </c>
      <c r="AH2829" s="3">
        <f t="shared" si="758"/>
        <v>336.36985742532846</v>
      </c>
      <c r="AI2829" s="3">
        <f t="shared" si="759"/>
        <v>166.80347055543041</v>
      </c>
      <c r="AJ2829" s="3">
        <f t="shared" si="778"/>
        <v>451670.36922836589</v>
      </c>
      <c r="AK2829" s="3">
        <f t="shared" si="779"/>
        <v>344977.56008033216</v>
      </c>
    </row>
    <row r="2830" spans="2:37" x14ac:dyDescent="0.2">
      <c r="B2830" s="5">
        <v>38876</v>
      </c>
      <c r="C2830" s="1">
        <v>294.60000000000002</v>
      </c>
      <c r="D2830" s="1">
        <f t="shared" si="749"/>
        <v>23</v>
      </c>
      <c r="E2830" s="1" t="b">
        <f t="shared" si="750"/>
        <v>0</v>
      </c>
      <c r="F2830" s="6">
        <f t="shared" si="751"/>
        <v>3.7352711467297794E-4</v>
      </c>
      <c r="G2830" s="8">
        <f t="shared" si="760"/>
        <v>-7.2785250342894184E-4</v>
      </c>
      <c r="H2830" s="8">
        <f t="shared" si="761"/>
        <v>2.313160932828188E-4</v>
      </c>
      <c r="I2830" s="8">
        <f t="shared" si="762"/>
        <v>6.4131173237756841E-4</v>
      </c>
      <c r="J2830" s="6">
        <f t="shared" si="763"/>
        <v>1.7120502619923374E-3</v>
      </c>
      <c r="K2830" s="6">
        <f t="shared" si="764"/>
        <v>1.3868927485573008E-3</v>
      </c>
      <c r="L2830" s="6">
        <f t="shared" si="765"/>
        <v>9.6017111839762244E-4</v>
      </c>
      <c r="M2830" s="9">
        <f t="shared" si="766"/>
        <v>-0.42513500893480161</v>
      </c>
      <c r="N2830" s="9">
        <f t="shared" si="767"/>
        <v>0.16678729737641407</v>
      </c>
      <c r="O2830" s="9">
        <f t="shared" si="768"/>
        <v>0.66791400000431045</v>
      </c>
      <c r="P2830" s="9">
        <f t="shared" si="769"/>
        <v>0.13652209614864097</v>
      </c>
      <c r="Q2830" s="10">
        <f t="shared" si="770"/>
        <v>0.20207085549346904</v>
      </c>
      <c r="R2830" s="10">
        <f t="shared" si="753"/>
        <v>0.39590073395114428</v>
      </c>
      <c r="S2830" s="10">
        <f>_xlfn.PERCENTILE.INC($R$1519:R2830,0.75)</f>
        <v>0.77754030751181635</v>
      </c>
      <c r="T2830" s="10">
        <f t="shared" si="754"/>
        <v>0.77754030751181635</v>
      </c>
      <c r="U2830" s="11">
        <f t="shared" si="771"/>
        <v>0.39590073395114428</v>
      </c>
      <c r="V2830" s="10">
        <f t="shared" si="755"/>
        <v>0.17296699483474609</v>
      </c>
      <c r="W2830" s="10">
        <f t="shared" si="756"/>
        <v>0.38764461958483554</v>
      </c>
      <c r="X2830" s="10">
        <f t="shared" si="772"/>
        <v>0.49487591743893034</v>
      </c>
      <c r="Y2830" s="10">
        <f>_xlfn.PERCENTILE.INC($X$1519:X2830,0.75)</f>
        <v>0.97192538438977039</v>
      </c>
      <c r="Z2830" s="10">
        <f t="shared" si="773"/>
        <v>0.97192538438977039</v>
      </c>
      <c r="AA2830" s="10">
        <f t="shared" si="774"/>
        <v>0.49589303819370767</v>
      </c>
      <c r="AB2830" s="10">
        <f t="shared" si="775"/>
        <v>6.7049724913447364E-2</v>
      </c>
      <c r="AC2830" s="10">
        <f t="shared" si="776"/>
        <v>3.324949179738175E-2</v>
      </c>
      <c r="AD2830" s="13">
        <f t="shared" si="777"/>
        <v>67049.724913447368</v>
      </c>
      <c r="AE2830" s="13">
        <f t="shared" si="757"/>
        <v>33249.49179738175</v>
      </c>
      <c r="AF2830" s="13"/>
      <c r="AG2830" s="2">
        <f t="shared" si="752"/>
        <v>38876</v>
      </c>
      <c r="AH2830" s="3">
        <f t="shared" si="758"/>
        <v>25.04489028653688</v>
      </c>
      <c r="AI2830" s="3">
        <f t="shared" si="759"/>
        <v>12.419586735418852</v>
      </c>
      <c r="AJ2830" s="3">
        <f t="shared" si="778"/>
        <v>451695.41411865241</v>
      </c>
      <c r="AK2830" s="3">
        <f t="shared" si="779"/>
        <v>344989.97966706759</v>
      </c>
    </row>
    <row r="2831" spans="2:37" x14ac:dyDescent="0.2">
      <c r="B2831" s="5">
        <v>38877</v>
      </c>
      <c r="C2831" s="1">
        <v>295.31</v>
      </c>
      <c r="D2831" s="1">
        <f t="shared" si="749"/>
        <v>23</v>
      </c>
      <c r="E2831" s="1" t="b">
        <f t="shared" si="750"/>
        <v>0</v>
      </c>
      <c r="F2831" s="6">
        <f t="shared" si="751"/>
        <v>2.4100475220636408E-3</v>
      </c>
      <c r="G2831" s="8">
        <f t="shared" si="760"/>
        <v>-6.3847849134103356E-4</v>
      </c>
      <c r="H2831" s="8">
        <f t="shared" si="761"/>
        <v>2.1846536980180356E-4</v>
      </c>
      <c r="I2831" s="8">
        <f t="shared" si="762"/>
        <v>6.2856630214977276E-4</v>
      </c>
      <c r="J2831" s="6">
        <f t="shared" si="763"/>
        <v>1.7114252881603516E-3</v>
      </c>
      <c r="K2831" s="6">
        <f t="shared" si="764"/>
        <v>1.3862040287648668E-3</v>
      </c>
      <c r="L2831" s="6">
        <f t="shared" si="765"/>
        <v>9.5965531099257112E-4</v>
      </c>
      <c r="M2831" s="9">
        <f t="shared" si="766"/>
        <v>-0.37306828160015565</v>
      </c>
      <c r="N2831" s="9">
        <f t="shared" si="767"/>
        <v>0.15759972216821516</v>
      </c>
      <c r="O2831" s="9">
        <f t="shared" si="768"/>
        <v>0.65499174021102102</v>
      </c>
      <c r="P2831" s="9">
        <f t="shared" si="769"/>
        <v>0.14650772692636019</v>
      </c>
      <c r="Q2831" s="10">
        <f t="shared" si="770"/>
        <v>0.20056282815770346</v>
      </c>
      <c r="R2831" s="10">
        <f t="shared" si="753"/>
        <v>0.39887750255045085</v>
      </c>
      <c r="S2831" s="10">
        <f>_xlfn.PERCENTILE.INC($R$1519:R2831,0.75)</f>
        <v>0.77745942438658611</v>
      </c>
      <c r="T2831" s="10">
        <f t="shared" si="754"/>
        <v>0.77745942438658611</v>
      </c>
      <c r="U2831" s="11">
        <f t="shared" si="771"/>
        <v>0.39887750255045085</v>
      </c>
      <c r="V2831" s="10">
        <f t="shared" si="755"/>
        <v>0.17296699483474609</v>
      </c>
      <c r="W2831" s="10">
        <f t="shared" si="756"/>
        <v>0.38764461958483554</v>
      </c>
      <c r="X2831" s="10">
        <f t="shared" si="772"/>
        <v>0.49859687818806359</v>
      </c>
      <c r="Y2831" s="10">
        <f>_xlfn.PERCENTILE.INC($X$1519:X2831,0.75)</f>
        <v>0.97182428048323266</v>
      </c>
      <c r="Z2831" s="10">
        <f t="shared" si="773"/>
        <v>0.97182428048323266</v>
      </c>
      <c r="AA2831" s="10">
        <f t="shared" si="774"/>
        <v>0.49589303819370767</v>
      </c>
      <c r="AB2831" s="10">
        <f t="shared" si="775"/>
        <v>6.7049724913447364E-2</v>
      </c>
      <c r="AC2831" s="10">
        <f t="shared" si="776"/>
        <v>3.324949179738175E-2</v>
      </c>
      <c r="AD2831" s="13">
        <f t="shared" si="777"/>
        <v>67049.724913447368</v>
      </c>
      <c r="AE2831" s="13">
        <f t="shared" si="757"/>
        <v>33249.49179738175</v>
      </c>
      <c r="AF2831" s="13"/>
      <c r="AG2831" s="2">
        <f t="shared" si="752"/>
        <v>38877</v>
      </c>
      <c r="AH2831" s="3">
        <f t="shared" si="758"/>
        <v>161.5930233827026</v>
      </c>
      <c r="AI2831" s="3">
        <f t="shared" si="759"/>
        <v>80.132855316155243</v>
      </c>
      <c r="AJ2831" s="3">
        <f t="shared" si="778"/>
        <v>451857.00714203512</v>
      </c>
      <c r="AK2831" s="3">
        <f t="shared" si="779"/>
        <v>345070.11252238374</v>
      </c>
    </row>
    <row r="2832" spans="2:37" x14ac:dyDescent="0.2">
      <c r="B2832" s="5">
        <v>38880</v>
      </c>
      <c r="C2832" s="1">
        <v>294.67</v>
      </c>
      <c r="D2832" s="1">
        <f t="shared" si="749"/>
        <v>24</v>
      </c>
      <c r="E2832" s="1" t="b">
        <f t="shared" si="750"/>
        <v>1</v>
      </c>
      <c r="F2832" s="6">
        <f t="shared" si="751"/>
        <v>-2.1672141139819079E-3</v>
      </c>
      <c r="G2832" s="8">
        <f t="shared" si="760"/>
        <v>-6.7614583652279403E-4</v>
      </c>
      <c r="H2832" s="8">
        <f t="shared" si="761"/>
        <v>1.7906956117053966E-4</v>
      </c>
      <c r="I2832" s="8">
        <f t="shared" si="762"/>
        <v>6.8275507746926305E-4</v>
      </c>
      <c r="J2832" s="6">
        <f t="shared" si="763"/>
        <v>1.7106220343418503E-3</v>
      </c>
      <c r="K2832" s="6">
        <f t="shared" si="764"/>
        <v>1.3854350610779935E-3</v>
      </c>
      <c r="L2832" s="6">
        <f t="shared" si="765"/>
        <v>9.5910325701864779E-4</v>
      </c>
      <c r="M2832" s="9">
        <f t="shared" si="766"/>
        <v>-0.39526313992730505</v>
      </c>
      <c r="N2832" s="9">
        <f t="shared" si="767"/>
        <v>0.12925150099147006</v>
      </c>
      <c r="O2832" s="9">
        <f t="shared" si="768"/>
        <v>0.71186816692875465</v>
      </c>
      <c r="P2832" s="9">
        <f t="shared" si="769"/>
        <v>0.14861884266430656</v>
      </c>
      <c r="Q2832" s="10">
        <f t="shared" si="770"/>
        <v>0.20042715934860067</v>
      </c>
      <c r="R2832" s="10">
        <f t="shared" si="753"/>
        <v>0.3991475020651114</v>
      </c>
      <c r="S2832" s="10">
        <f>_xlfn.PERCENTILE.INC($R$1519:R2832,0.75)</f>
        <v>0.77736878184353775</v>
      </c>
      <c r="T2832" s="10">
        <f t="shared" si="754"/>
        <v>0.77736878184353775</v>
      </c>
      <c r="U2832" s="11">
        <f t="shared" si="771"/>
        <v>0.3991475020651114</v>
      </c>
      <c r="V2832" s="10">
        <f t="shared" si="755"/>
        <v>0.14650772692636019</v>
      </c>
      <c r="W2832" s="10">
        <f t="shared" si="756"/>
        <v>0.39887750255045085</v>
      </c>
      <c r="X2832" s="10">
        <f t="shared" si="772"/>
        <v>0.49893437758138931</v>
      </c>
      <c r="Y2832" s="10">
        <f>_xlfn.PERCENTILE.INC($X$1519:X2832,0.75)</f>
        <v>0.97171097730442224</v>
      </c>
      <c r="Z2832" s="10">
        <f t="shared" si="773"/>
        <v>0.97171097730442224</v>
      </c>
      <c r="AA2832" s="10">
        <f t="shared" si="774"/>
        <v>0.49893437758138931</v>
      </c>
      <c r="AB2832" s="10">
        <f t="shared" si="775"/>
        <v>5.8438636220729992E-2</v>
      </c>
      <c r="AC2832" s="10">
        <f t="shared" si="776"/>
        <v>2.9157044589495151E-2</v>
      </c>
      <c r="AD2832" s="13">
        <f t="shared" si="777"/>
        <v>58438.63622072999</v>
      </c>
      <c r="AE2832" s="13">
        <f t="shared" si="757"/>
        <v>29157.044589495152</v>
      </c>
      <c r="AF2832" s="13"/>
      <c r="AG2832" s="2">
        <f t="shared" si="752"/>
        <v>38880</v>
      </c>
      <c r="AH2832" s="3">
        <f t="shared" si="758"/>
        <v>-145.31111017102748</v>
      </c>
      <c r="AI2832" s="3">
        <f t="shared" si="759"/>
        <v>-72.058767906011397</v>
      </c>
      <c r="AJ2832" s="3">
        <f t="shared" si="778"/>
        <v>451711.69603186409</v>
      </c>
      <c r="AK2832" s="3">
        <f t="shared" si="779"/>
        <v>344998.05375447776</v>
      </c>
    </row>
    <row r="2833" spans="2:37" x14ac:dyDescent="0.2">
      <c r="B2833" s="5">
        <v>38881</v>
      </c>
      <c r="C2833" s="1">
        <v>289.76</v>
      </c>
      <c r="D2833" s="1">
        <f t="shared" si="749"/>
        <v>24</v>
      </c>
      <c r="E2833" s="1" t="b">
        <f t="shared" si="750"/>
        <v>0</v>
      </c>
      <c r="F2833" s="6">
        <f t="shared" si="751"/>
        <v>-1.6662707435436297E-2</v>
      </c>
      <c r="G2833" s="8">
        <f t="shared" si="760"/>
        <v>-8.730785221627461E-4</v>
      </c>
      <c r="H2833" s="8">
        <f t="shared" si="761"/>
        <v>-7.232256867036361E-5</v>
      </c>
      <c r="I2833" s="8">
        <f t="shared" si="762"/>
        <v>5.6846726064422584E-4</v>
      </c>
      <c r="J2833" s="6">
        <f t="shared" si="763"/>
        <v>1.709877124694144E-3</v>
      </c>
      <c r="K2833" s="6">
        <f t="shared" si="764"/>
        <v>1.3847150000172292E-3</v>
      </c>
      <c r="L2833" s="6">
        <f t="shared" si="765"/>
        <v>9.5850863223649434E-4</v>
      </c>
      <c r="M2833" s="9">
        <f t="shared" si="766"/>
        <v>-0.51060892595947149</v>
      </c>
      <c r="N2833" s="9">
        <f t="shared" si="767"/>
        <v>-5.2229208659878561E-2</v>
      </c>
      <c r="O2833" s="9">
        <f t="shared" si="768"/>
        <v>0.59307474291370499</v>
      </c>
      <c r="P2833" s="9">
        <f t="shared" si="769"/>
        <v>1.0078869431451642E-2</v>
      </c>
      <c r="Q2833" s="10">
        <f t="shared" si="770"/>
        <v>0.20309492406263593</v>
      </c>
      <c r="R2833" s="10">
        <f t="shared" si="753"/>
        <v>0.39390447776689597</v>
      </c>
      <c r="S2833" s="10">
        <f>_xlfn.PERCENTILE.INC($R$1519:R2833,0.75)</f>
        <v>0.77727813930048939</v>
      </c>
      <c r="T2833" s="10">
        <f t="shared" si="754"/>
        <v>0.77727813930048939</v>
      </c>
      <c r="U2833" s="11">
        <f t="shared" si="771"/>
        <v>0.39390447776689597</v>
      </c>
      <c r="V2833" s="10">
        <f t="shared" si="755"/>
        <v>0.14650772692636019</v>
      </c>
      <c r="W2833" s="10">
        <f t="shared" si="756"/>
        <v>0.39887750255045085</v>
      </c>
      <c r="X2833" s="10">
        <f t="shared" si="772"/>
        <v>0.49238059720861999</v>
      </c>
      <c r="Y2833" s="10">
        <f>_xlfn.PERCENTILE.INC($X$1519:X2833,0.75)</f>
        <v>0.97159767412561182</v>
      </c>
      <c r="Z2833" s="10">
        <f t="shared" si="773"/>
        <v>0.97159767412561182</v>
      </c>
      <c r="AA2833" s="10">
        <f t="shared" si="774"/>
        <v>0.49893437758138931</v>
      </c>
      <c r="AB2833" s="10">
        <f t="shared" si="775"/>
        <v>5.8438636220729992E-2</v>
      </c>
      <c r="AC2833" s="10">
        <f t="shared" si="776"/>
        <v>2.9157044589495151E-2</v>
      </c>
      <c r="AD2833" s="13">
        <f t="shared" si="777"/>
        <v>58438.63622072999</v>
      </c>
      <c r="AE2833" s="13">
        <f t="shared" si="757"/>
        <v>29157.044589495152</v>
      </c>
      <c r="AF2833" s="13"/>
      <c r="AG2833" s="2">
        <f t="shared" si="752"/>
        <v>38881</v>
      </c>
      <c r="AH2833" s="3">
        <f t="shared" si="758"/>
        <v>-973.74589827191448</v>
      </c>
      <c r="AI2833" s="3">
        <f t="shared" si="759"/>
        <v>-485.83530367672853</v>
      </c>
      <c r="AJ2833" s="3">
        <f t="shared" si="778"/>
        <v>450737.95013359218</v>
      </c>
      <c r="AK2833" s="3">
        <f t="shared" si="779"/>
        <v>344512.21845080104</v>
      </c>
    </row>
    <row r="2834" spans="2:37" x14ac:dyDescent="0.2">
      <c r="B2834" s="5">
        <v>38882</v>
      </c>
      <c r="C2834" s="1">
        <v>292.27999999999997</v>
      </c>
      <c r="D2834" s="1">
        <f t="shared" si="749"/>
        <v>24</v>
      </c>
      <c r="E2834" s="1" t="b">
        <f t="shared" si="750"/>
        <v>0</v>
      </c>
      <c r="F2834" s="6">
        <f t="shared" si="751"/>
        <v>8.6968525676420771E-3</v>
      </c>
      <c r="G2834" s="8">
        <f t="shared" si="760"/>
        <v>-6.3815855745889881E-4</v>
      </c>
      <c r="H2834" s="8">
        <f t="shared" si="761"/>
        <v>-1.2046275050041041E-6</v>
      </c>
      <c r="I2834" s="8">
        <f t="shared" si="762"/>
        <v>6.0693513332172688E-4</v>
      </c>
      <c r="J2834" s="6">
        <f t="shared" si="763"/>
        <v>1.7088799565128099E-3</v>
      </c>
      <c r="K2834" s="6">
        <f t="shared" si="764"/>
        <v>1.3839534129157203E-3</v>
      </c>
      <c r="L2834" s="6">
        <f t="shared" si="765"/>
        <v>9.5787194780909066E-4</v>
      </c>
      <c r="M2834" s="9">
        <f t="shared" si="766"/>
        <v>-0.3734367385062809</v>
      </c>
      <c r="N2834" s="9">
        <f t="shared" si="767"/>
        <v>-8.7042489563733834E-4</v>
      </c>
      <c r="O2834" s="9">
        <f t="shared" si="768"/>
        <v>0.633628675221098</v>
      </c>
      <c r="P2834" s="9">
        <f t="shared" si="769"/>
        <v>8.644050393972659E-2</v>
      </c>
      <c r="Q2834" s="10">
        <f t="shared" si="770"/>
        <v>0.20290079661184809</v>
      </c>
      <c r="R2834" s="10">
        <f t="shared" si="753"/>
        <v>0.3942813499793254</v>
      </c>
      <c r="S2834" s="10">
        <f>_xlfn.PERCENTILE.INC($R$1519:R2834,0.75)</f>
        <v>0.77718749675744103</v>
      </c>
      <c r="T2834" s="10">
        <f t="shared" si="754"/>
        <v>0.77718749675744103</v>
      </c>
      <c r="U2834" s="11">
        <f t="shared" si="771"/>
        <v>0.3942813499793254</v>
      </c>
      <c r="V2834" s="10">
        <f t="shared" si="755"/>
        <v>0.14650772692636019</v>
      </c>
      <c r="W2834" s="10">
        <f t="shared" si="756"/>
        <v>0.39887750255045085</v>
      </c>
      <c r="X2834" s="10">
        <f t="shared" si="772"/>
        <v>0.49285168747415675</v>
      </c>
      <c r="Y2834" s="10">
        <f>_xlfn.PERCENTILE.INC($X$1519:X2834,0.75)</f>
        <v>0.97148437094680129</v>
      </c>
      <c r="Z2834" s="10">
        <f t="shared" si="773"/>
        <v>0.97148437094680129</v>
      </c>
      <c r="AA2834" s="10">
        <f t="shared" si="774"/>
        <v>0.49893437758138931</v>
      </c>
      <c r="AB2834" s="10">
        <f t="shared" si="775"/>
        <v>5.8438636220729992E-2</v>
      </c>
      <c r="AC2834" s="10">
        <f t="shared" si="776"/>
        <v>2.9157044589495151E-2</v>
      </c>
      <c r="AD2834" s="13">
        <f t="shared" si="777"/>
        <v>58438.63622072999</v>
      </c>
      <c r="AE2834" s="13">
        <f t="shared" si="757"/>
        <v>29157.044589495152</v>
      </c>
      <c r="AF2834" s="13"/>
      <c r="AG2834" s="2">
        <f t="shared" si="752"/>
        <v>38882</v>
      </c>
      <c r="AH2834" s="3">
        <f t="shared" si="758"/>
        <v>508.23220346575692</v>
      </c>
      <c r="AI2834" s="3">
        <f t="shared" si="759"/>
        <v>253.57451810300543</v>
      </c>
      <c r="AJ2834" s="3">
        <f t="shared" si="778"/>
        <v>451246.18233705795</v>
      </c>
      <c r="AK2834" s="3">
        <f t="shared" si="779"/>
        <v>344765.79296890402</v>
      </c>
    </row>
    <row r="2835" spans="2:37" x14ac:dyDescent="0.2">
      <c r="B2835" s="5">
        <v>38883</v>
      </c>
      <c r="C2835" s="1">
        <v>295.05</v>
      </c>
      <c r="D2835" s="1">
        <f t="shared" si="749"/>
        <v>24</v>
      </c>
      <c r="E2835" s="1" t="b">
        <f t="shared" si="750"/>
        <v>0</v>
      </c>
      <c r="F2835" s="6">
        <f t="shared" si="751"/>
        <v>9.4772136307652577E-3</v>
      </c>
      <c r="G2835" s="8">
        <f t="shared" si="760"/>
        <v>-4.3502141258732618E-4</v>
      </c>
      <c r="H2835" s="8">
        <f t="shared" si="761"/>
        <v>1.2815743260383993E-4</v>
      </c>
      <c r="I2835" s="8">
        <f t="shared" si="762"/>
        <v>7.0627607655569878E-4</v>
      </c>
      <c r="J2835" s="6">
        <f t="shared" si="763"/>
        <v>1.707562544997938E-3</v>
      </c>
      <c r="K2835" s="6">
        <f t="shared" si="764"/>
        <v>1.3830835690728843E-3</v>
      </c>
      <c r="L2835" s="6">
        <f t="shared" si="765"/>
        <v>9.5717274162039428E-4</v>
      </c>
      <c r="M2835" s="9">
        <f t="shared" si="766"/>
        <v>-0.25476162724560786</v>
      </c>
      <c r="N2835" s="9">
        <f t="shared" si="767"/>
        <v>9.2660657294733884E-2</v>
      </c>
      <c r="O2835" s="9">
        <f t="shared" si="768"/>
        <v>0.73787734005049765</v>
      </c>
      <c r="P2835" s="9">
        <f t="shared" si="769"/>
        <v>0.19192545669987457</v>
      </c>
      <c r="Q2835" s="10">
        <f t="shared" si="770"/>
        <v>0.20336463010605363</v>
      </c>
      <c r="R2835" s="10">
        <f t="shared" si="753"/>
        <v>0.39338207415065446</v>
      </c>
      <c r="S2835" s="10">
        <f>_xlfn.PERCENTILE.INC($R$1519:R2835,0.75)</f>
        <v>0.77709685421439267</v>
      </c>
      <c r="T2835" s="10">
        <f t="shared" si="754"/>
        <v>0.77709685421439267</v>
      </c>
      <c r="U2835" s="11">
        <f t="shared" si="771"/>
        <v>0.39338207415065446</v>
      </c>
      <c r="V2835" s="10">
        <f t="shared" si="755"/>
        <v>0.14650772692636019</v>
      </c>
      <c r="W2835" s="10">
        <f t="shared" si="756"/>
        <v>0.39887750255045085</v>
      </c>
      <c r="X2835" s="10">
        <f t="shared" si="772"/>
        <v>0.49172759268831806</v>
      </c>
      <c r="Y2835" s="10">
        <f>_xlfn.PERCENTILE.INC($X$1519:X2835,0.75)</f>
        <v>0.97137106776799087</v>
      </c>
      <c r="Z2835" s="10">
        <f t="shared" si="773"/>
        <v>0.97137106776799087</v>
      </c>
      <c r="AA2835" s="10">
        <f t="shared" si="774"/>
        <v>0.49893437758138931</v>
      </c>
      <c r="AB2835" s="10">
        <f t="shared" si="775"/>
        <v>5.8438636220729992E-2</v>
      </c>
      <c r="AC2835" s="10">
        <f t="shared" si="776"/>
        <v>2.9157044589495151E-2</v>
      </c>
      <c r="AD2835" s="13">
        <f t="shared" si="777"/>
        <v>58438.63622072999</v>
      </c>
      <c r="AE2835" s="13">
        <f t="shared" si="757"/>
        <v>29157.044589495152</v>
      </c>
      <c r="AF2835" s="13"/>
      <c r="AG2835" s="2">
        <f t="shared" si="752"/>
        <v>38883</v>
      </c>
      <c r="AH2835" s="3">
        <f t="shared" si="758"/>
        <v>553.83543975443456</v>
      </c>
      <c r="AI2835" s="3">
        <f t="shared" si="759"/>
        <v>276.32754041639384</v>
      </c>
      <c r="AJ2835" s="3">
        <f t="shared" si="778"/>
        <v>451800.01777681237</v>
      </c>
      <c r="AK2835" s="3">
        <f t="shared" si="779"/>
        <v>345042.1205093204</v>
      </c>
    </row>
    <row r="2836" spans="2:37" x14ac:dyDescent="0.2">
      <c r="B2836" s="5">
        <v>38884</v>
      </c>
      <c r="C2836" s="1">
        <v>297.13</v>
      </c>
      <c r="D2836" s="1">
        <f t="shared" si="749"/>
        <v>24</v>
      </c>
      <c r="E2836" s="1" t="b">
        <f t="shared" si="750"/>
        <v>0</v>
      </c>
      <c r="F2836" s="6">
        <f t="shared" si="751"/>
        <v>7.0496526012540084E-3</v>
      </c>
      <c r="G2836" s="8">
        <f t="shared" si="760"/>
        <v>-3.1678111438517156E-4</v>
      </c>
      <c r="H2836" s="8">
        <f t="shared" si="761"/>
        <v>2.2884679002118652E-4</v>
      </c>
      <c r="I2836" s="8">
        <f t="shared" si="762"/>
        <v>7.3243819314882308E-4</v>
      </c>
      <c r="J2836" s="6">
        <f t="shared" si="763"/>
        <v>1.7059437729606017E-3</v>
      </c>
      <c r="K2836" s="6">
        <f t="shared" si="764"/>
        <v>1.382037010625867E-3</v>
      </c>
      <c r="L2836" s="6">
        <f t="shared" si="765"/>
        <v>9.5641768686838529E-4</v>
      </c>
      <c r="M2836" s="9">
        <f t="shared" si="766"/>
        <v>-0.18569258811819439</v>
      </c>
      <c r="N2836" s="9">
        <f t="shared" si="767"/>
        <v>0.16558658578727306</v>
      </c>
      <c r="O2836" s="9">
        <f t="shared" si="768"/>
        <v>0.76581414501759992</v>
      </c>
      <c r="P2836" s="9">
        <f t="shared" si="769"/>
        <v>0.24856938089555955</v>
      </c>
      <c r="Q2836" s="10">
        <f t="shared" si="770"/>
        <v>0.20357322054304702</v>
      </c>
      <c r="R2836" s="10">
        <f t="shared" si="753"/>
        <v>0.39297899687686783</v>
      </c>
      <c r="S2836" s="10">
        <f>_xlfn.PERCENTILE.INC($R$1519:R2836,0.75)</f>
        <v>0.77707859089631359</v>
      </c>
      <c r="T2836" s="10">
        <f t="shared" si="754"/>
        <v>0.77707859089631359</v>
      </c>
      <c r="U2836" s="11">
        <f t="shared" si="771"/>
        <v>0.39297899687686783</v>
      </c>
      <c r="V2836" s="10">
        <f t="shared" si="755"/>
        <v>0.14650772692636019</v>
      </c>
      <c r="W2836" s="10">
        <f t="shared" si="756"/>
        <v>0.39887750255045085</v>
      </c>
      <c r="X2836" s="10">
        <f t="shared" si="772"/>
        <v>0.49122374609608482</v>
      </c>
      <c r="Y2836" s="10">
        <f>_xlfn.PERCENTILE.INC($X$1519:X2836,0.75)</f>
        <v>0.97134823862039199</v>
      </c>
      <c r="Z2836" s="10">
        <f t="shared" si="773"/>
        <v>0.97134823862039199</v>
      </c>
      <c r="AA2836" s="10">
        <f t="shared" si="774"/>
        <v>0.49893437758138931</v>
      </c>
      <c r="AB2836" s="10">
        <f t="shared" si="775"/>
        <v>5.8438636220729992E-2</v>
      </c>
      <c r="AC2836" s="10">
        <f t="shared" si="776"/>
        <v>2.9157044589495151E-2</v>
      </c>
      <c r="AD2836" s="13">
        <f t="shared" si="777"/>
        <v>58438.63622072999</v>
      </c>
      <c r="AE2836" s="13">
        <f t="shared" si="757"/>
        <v>29157.044589495152</v>
      </c>
      <c r="AF2836" s="13"/>
      <c r="AG2836" s="2">
        <f t="shared" si="752"/>
        <v>38884</v>
      </c>
      <c r="AH2836" s="3">
        <f t="shared" si="758"/>
        <v>411.97208384720591</v>
      </c>
      <c r="AI2836" s="3">
        <f t="shared" si="759"/>
        <v>205.5470352352136</v>
      </c>
      <c r="AJ2836" s="3">
        <f t="shared" si="778"/>
        <v>452211.98986065958</v>
      </c>
      <c r="AK2836" s="3">
        <f t="shared" si="779"/>
        <v>345247.66754455562</v>
      </c>
    </row>
    <row r="2837" spans="2:37" x14ac:dyDescent="0.2">
      <c r="B2837" s="5">
        <v>38887</v>
      </c>
      <c r="C2837" s="1">
        <v>300.04000000000002</v>
      </c>
      <c r="D2837" s="1">
        <f t="shared" ref="D2837:D2900" si="780">WEEKNUM(B2837)</f>
        <v>25</v>
      </c>
      <c r="E2837" s="1" t="b">
        <f t="shared" ref="E2837:E2900" si="781">IF(D2837&lt;&gt;D2836,TRUE,FALSE)</f>
        <v>1</v>
      </c>
      <c r="F2837" s="6">
        <f t="shared" ref="F2837:F2900" si="782">C2837/C2836-1</f>
        <v>9.7936929963315933E-3</v>
      </c>
      <c r="G2837" s="8">
        <f t="shared" si="760"/>
        <v>-1.8308696414943293E-4</v>
      </c>
      <c r="H2837" s="8">
        <f t="shared" si="761"/>
        <v>3.206397922070331E-4</v>
      </c>
      <c r="I2837" s="8">
        <f t="shared" si="762"/>
        <v>7.751469093145992E-4</v>
      </c>
      <c r="J2837" s="6">
        <f t="shared" si="763"/>
        <v>1.7045744123689334E-3</v>
      </c>
      <c r="K2837" s="6">
        <f t="shared" si="764"/>
        <v>1.3810537878291254E-3</v>
      </c>
      <c r="L2837" s="6">
        <f t="shared" si="765"/>
        <v>9.5573785060678543E-4</v>
      </c>
      <c r="M2837" s="9">
        <f t="shared" si="766"/>
        <v>-0.10740919423692843</v>
      </c>
      <c r="N2837" s="9">
        <f t="shared" si="767"/>
        <v>0.23217038686888936</v>
      </c>
      <c r="O2837" s="9">
        <f t="shared" si="768"/>
        <v>0.81104552762294446</v>
      </c>
      <c r="P2837" s="9">
        <f t="shared" si="769"/>
        <v>0.3119355734183018</v>
      </c>
      <c r="Q2837" s="10">
        <f t="shared" si="770"/>
        <v>0.20368411426859717</v>
      </c>
      <c r="R2837" s="10">
        <f t="shared" si="753"/>
        <v>0.39276504349526453</v>
      </c>
      <c r="S2837" s="10">
        <f>_xlfn.PERCENTILE.INC($R$1519:R2837,0.75)</f>
        <v>0.7770603275782344</v>
      </c>
      <c r="T2837" s="10">
        <f t="shared" si="754"/>
        <v>0.7770603275782344</v>
      </c>
      <c r="U2837" s="11">
        <f t="shared" si="771"/>
        <v>0.39276504349526453</v>
      </c>
      <c r="V2837" s="10">
        <f t="shared" si="755"/>
        <v>0.24856938089555955</v>
      </c>
      <c r="W2837" s="10">
        <f t="shared" si="756"/>
        <v>0.39297899687686783</v>
      </c>
      <c r="X2837" s="10">
        <f t="shared" si="772"/>
        <v>0.49095630436908072</v>
      </c>
      <c r="Y2837" s="10">
        <f>_xlfn.PERCENTILE.INC($X$1519:X2837,0.75)</f>
        <v>0.971325409472793</v>
      </c>
      <c r="Z2837" s="10">
        <f t="shared" si="773"/>
        <v>0.971325409472793</v>
      </c>
      <c r="AA2837" s="10">
        <f t="shared" si="774"/>
        <v>0.49095630436908072</v>
      </c>
      <c r="AB2837" s="10">
        <f t="shared" si="775"/>
        <v>9.7682545958641065E-2</v>
      </c>
      <c r="AC2837" s="10">
        <f t="shared" si="776"/>
        <v>4.7957861765217297E-2</v>
      </c>
      <c r="AD2837" s="13">
        <f t="shared" si="777"/>
        <v>97682.545958641058</v>
      </c>
      <c r="AE2837" s="13">
        <f t="shared" si="757"/>
        <v>47957.861765217298</v>
      </c>
      <c r="AF2837" s="13"/>
      <c r="AG2837" s="2">
        <f t="shared" si="752"/>
        <v>38887</v>
      </c>
      <c r="AH2837" s="3">
        <f t="shared" si="758"/>
        <v>572.33006227013311</v>
      </c>
      <c r="AI2837" s="3">
        <f t="shared" si="759"/>
        <v>285.55514338986666</v>
      </c>
      <c r="AJ2837" s="3">
        <f t="shared" si="778"/>
        <v>452784.31992292969</v>
      </c>
      <c r="AK2837" s="3">
        <f t="shared" si="779"/>
        <v>345533.22268794547</v>
      </c>
    </row>
    <row r="2838" spans="2:37" x14ac:dyDescent="0.2">
      <c r="B2838" s="5">
        <v>38888</v>
      </c>
      <c r="C2838" s="1">
        <v>297.26</v>
      </c>
      <c r="D2838" s="1">
        <f t="shared" si="780"/>
        <v>25</v>
      </c>
      <c r="E2838" s="1" t="b">
        <f t="shared" si="781"/>
        <v>0</v>
      </c>
      <c r="F2838" s="6">
        <f t="shared" si="782"/>
        <v>-9.2654312758300161E-3</v>
      </c>
      <c r="G2838" s="8">
        <f t="shared" si="760"/>
        <v>-4.3053410687553072E-4</v>
      </c>
      <c r="H2838" s="8">
        <f t="shared" si="761"/>
        <v>1.9503384902597919E-4</v>
      </c>
      <c r="I2838" s="8">
        <f t="shared" si="762"/>
        <v>6.9365042519085765E-4</v>
      </c>
      <c r="J2838" s="6">
        <f t="shared" si="763"/>
        <v>1.7034107042536118E-3</v>
      </c>
      <c r="K2838" s="6">
        <f t="shared" si="764"/>
        <v>1.3801422562777707E-3</v>
      </c>
      <c r="L2838" s="6">
        <f t="shared" si="765"/>
        <v>9.550732465901981E-4</v>
      </c>
      <c r="M2838" s="9">
        <f t="shared" si="766"/>
        <v>-0.25274826898788277</v>
      </c>
      <c r="N2838" s="9">
        <f t="shared" si="767"/>
        <v>0.14131430882493479</v>
      </c>
      <c r="O2838" s="9">
        <f t="shared" si="768"/>
        <v>0.72627981955030985</v>
      </c>
      <c r="P2838" s="9">
        <f t="shared" si="769"/>
        <v>0.20494861979578727</v>
      </c>
      <c r="Q2838" s="10">
        <f t="shared" si="770"/>
        <v>0.20452958246911868</v>
      </c>
      <c r="R2838" s="10">
        <f t="shared" si="753"/>
        <v>0.39114146244384462</v>
      </c>
      <c r="S2838" s="10">
        <f>_xlfn.PERCENTILE.INC($R$1519:R2838,0.75)</f>
        <v>0.77704206426015521</v>
      </c>
      <c r="T2838" s="10">
        <f t="shared" si="754"/>
        <v>0.77704206426015521</v>
      </c>
      <c r="U2838" s="11">
        <f t="shared" si="771"/>
        <v>0.39114146244384462</v>
      </c>
      <c r="V2838" s="10">
        <f t="shared" si="755"/>
        <v>0.24856938089555955</v>
      </c>
      <c r="W2838" s="10">
        <f t="shared" si="756"/>
        <v>0.39297899687686783</v>
      </c>
      <c r="X2838" s="10">
        <f t="shared" si="772"/>
        <v>0.48892682805480581</v>
      </c>
      <c r="Y2838" s="10">
        <f>_xlfn.PERCENTILE.INC($X$1519:X2838,0.75)</f>
        <v>0.97130258032519412</v>
      </c>
      <c r="Z2838" s="10">
        <f t="shared" si="773"/>
        <v>0.97130258032519412</v>
      </c>
      <c r="AA2838" s="10">
        <f t="shared" si="774"/>
        <v>0.49095630436908072</v>
      </c>
      <c r="AB2838" s="10">
        <f t="shared" si="775"/>
        <v>9.7682545958641065E-2</v>
      </c>
      <c r="AC2838" s="10">
        <f t="shared" si="776"/>
        <v>4.7957861765217297E-2</v>
      </c>
      <c r="AD2838" s="13">
        <f t="shared" si="777"/>
        <v>97682.545958641058</v>
      </c>
      <c r="AE2838" s="13">
        <f t="shared" si="757"/>
        <v>47957.861765217298</v>
      </c>
      <c r="AF2838" s="13"/>
      <c r="AG2838" s="2">
        <f t="shared" si="752"/>
        <v>38888</v>
      </c>
      <c r="AH2838" s="3">
        <f t="shared" si="758"/>
        <v>-905.07091642789578</v>
      </c>
      <c r="AI2838" s="3">
        <f t="shared" si="759"/>
        <v>-444.35027232137685</v>
      </c>
      <c r="AJ2838" s="3">
        <f t="shared" si="778"/>
        <v>451879.24900650181</v>
      </c>
      <c r="AK2838" s="3">
        <f t="shared" si="779"/>
        <v>345088.87241562409</v>
      </c>
    </row>
    <row r="2839" spans="2:37" x14ac:dyDescent="0.2">
      <c r="B2839" s="5">
        <v>38889</v>
      </c>
      <c r="C2839" s="1">
        <v>298.51</v>
      </c>
      <c r="D2839" s="1">
        <f t="shared" si="780"/>
        <v>25</v>
      </c>
      <c r="E2839" s="1" t="b">
        <f t="shared" si="781"/>
        <v>0</v>
      </c>
      <c r="F2839" s="6">
        <f t="shared" si="782"/>
        <v>4.2050730000673386E-3</v>
      </c>
      <c r="G2839" s="8">
        <f t="shared" si="760"/>
        <v>-3.2174332175730503E-4</v>
      </c>
      <c r="H2839" s="8">
        <f t="shared" si="761"/>
        <v>1.9473082582848782E-4</v>
      </c>
      <c r="I2839" s="8">
        <f t="shared" si="762"/>
        <v>7.1868803880418327E-4</v>
      </c>
      <c r="J2839" s="6">
        <f t="shared" si="763"/>
        <v>1.7023379136231868E-3</v>
      </c>
      <c r="K2839" s="6">
        <f t="shared" si="764"/>
        <v>1.3793002178344297E-3</v>
      </c>
      <c r="L2839" s="6">
        <f t="shared" si="765"/>
        <v>9.5445850499169E-4</v>
      </c>
      <c r="M2839" s="9">
        <f t="shared" si="766"/>
        <v>-0.18900085534282651</v>
      </c>
      <c r="N2839" s="9">
        <f t="shared" si="767"/>
        <v>0.14118088528560152</v>
      </c>
      <c r="O2839" s="9">
        <f t="shared" si="768"/>
        <v>0.75297986768994274</v>
      </c>
      <c r="P2839" s="9">
        <f t="shared" si="769"/>
        <v>0.23505329921090592</v>
      </c>
      <c r="Q2839" s="10">
        <f t="shared" si="770"/>
        <v>0.20469623081387273</v>
      </c>
      <c r="R2839" s="10">
        <f t="shared" si="753"/>
        <v>0.3908230243513513</v>
      </c>
      <c r="S2839" s="10">
        <f>_xlfn.PERCENTILE.INC($R$1519:R2839,0.75)</f>
        <v>0.77702380094207613</v>
      </c>
      <c r="T2839" s="10">
        <f t="shared" si="754"/>
        <v>0.77702380094207613</v>
      </c>
      <c r="U2839" s="11">
        <f t="shared" si="771"/>
        <v>0.3908230243513513</v>
      </c>
      <c r="V2839" s="10">
        <f t="shared" si="755"/>
        <v>0.24856938089555955</v>
      </c>
      <c r="W2839" s="10">
        <f t="shared" si="756"/>
        <v>0.39297899687686783</v>
      </c>
      <c r="X2839" s="10">
        <f t="shared" si="772"/>
        <v>0.48852878043918913</v>
      </c>
      <c r="Y2839" s="10">
        <f>_xlfn.PERCENTILE.INC($X$1519:X2839,0.75)</f>
        <v>0.97127975117759524</v>
      </c>
      <c r="Z2839" s="10">
        <f t="shared" si="773"/>
        <v>0.97127975117759524</v>
      </c>
      <c r="AA2839" s="10">
        <f t="shared" si="774"/>
        <v>0.49095630436908072</v>
      </c>
      <c r="AB2839" s="10">
        <f t="shared" si="775"/>
        <v>9.7682545958641065E-2</v>
      </c>
      <c r="AC2839" s="10">
        <f t="shared" si="776"/>
        <v>4.7957861765217297E-2</v>
      </c>
      <c r="AD2839" s="13">
        <f t="shared" si="777"/>
        <v>97682.545958641058</v>
      </c>
      <c r="AE2839" s="13">
        <f t="shared" si="757"/>
        <v>47957.861765217298</v>
      </c>
      <c r="AF2839" s="13"/>
      <c r="AG2839" s="2">
        <f t="shared" si="752"/>
        <v>38889</v>
      </c>
      <c r="AH2839" s="3">
        <f t="shared" si="758"/>
        <v>410.76223658851842</v>
      </c>
      <c r="AI2839" s="3">
        <f t="shared" si="759"/>
        <v>201.66630964987701</v>
      </c>
      <c r="AJ2839" s="3">
        <f t="shared" si="778"/>
        <v>452290.01124309032</v>
      </c>
      <c r="AK2839" s="3">
        <f t="shared" si="779"/>
        <v>345290.53872527397</v>
      </c>
    </row>
    <row r="2840" spans="2:37" x14ac:dyDescent="0.2">
      <c r="B2840" s="5">
        <v>38890</v>
      </c>
      <c r="C2840" s="1">
        <v>299.39999999999998</v>
      </c>
      <c r="D2840" s="1">
        <f t="shared" si="780"/>
        <v>25</v>
      </c>
      <c r="E2840" s="1" t="b">
        <f t="shared" si="781"/>
        <v>0</v>
      </c>
      <c r="F2840" s="6">
        <f t="shared" si="782"/>
        <v>2.9814746574654549E-3</v>
      </c>
      <c r="G2840" s="8">
        <f t="shared" si="760"/>
        <v>-3.3020993315013879E-4</v>
      </c>
      <c r="H2840" s="8">
        <f t="shared" si="761"/>
        <v>2.4169968367960214E-4</v>
      </c>
      <c r="I2840" s="8">
        <f t="shared" si="762"/>
        <v>7.0962414865215705E-4</v>
      </c>
      <c r="J2840" s="6">
        <f t="shared" si="763"/>
        <v>1.7009048915090472E-3</v>
      </c>
      <c r="K2840" s="6">
        <f t="shared" si="764"/>
        <v>1.378318046032724E-3</v>
      </c>
      <c r="L2840" s="6">
        <f t="shared" si="765"/>
        <v>9.5378276220102855E-4</v>
      </c>
      <c r="M2840" s="9">
        <f t="shared" si="766"/>
        <v>-0.19413779970799877</v>
      </c>
      <c r="N2840" s="9">
        <f t="shared" si="767"/>
        <v>0.17535842643524652</v>
      </c>
      <c r="O2840" s="9">
        <f t="shared" si="768"/>
        <v>0.7440102471705079</v>
      </c>
      <c r="P2840" s="9">
        <f t="shared" si="769"/>
        <v>0.24174362463258522</v>
      </c>
      <c r="Q2840" s="10">
        <f t="shared" si="770"/>
        <v>0.20479532940183456</v>
      </c>
      <c r="R2840" s="10">
        <f t="shared" si="753"/>
        <v>0.39063390866219316</v>
      </c>
      <c r="S2840" s="10">
        <f>_xlfn.PERCENTILE.INC($R$1519:R2840,0.75)</f>
        <v>0.77640904735058924</v>
      </c>
      <c r="T2840" s="10">
        <f t="shared" si="754"/>
        <v>0.77640904735058924</v>
      </c>
      <c r="U2840" s="11">
        <f t="shared" si="771"/>
        <v>0.39063390866219316</v>
      </c>
      <c r="V2840" s="10">
        <f t="shared" si="755"/>
        <v>0.24856938089555955</v>
      </c>
      <c r="W2840" s="10">
        <f t="shared" si="756"/>
        <v>0.39297899687686783</v>
      </c>
      <c r="X2840" s="10">
        <f t="shared" si="772"/>
        <v>0.48829238582774143</v>
      </c>
      <c r="Y2840" s="10">
        <f>_xlfn.PERCENTILE.INC($X$1519:X2840,0.75)</f>
        <v>0.97051130918823658</v>
      </c>
      <c r="Z2840" s="10">
        <f t="shared" si="773"/>
        <v>0.97051130918823658</v>
      </c>
      <c r="AA2840" s="10">
        <f t="shared" si="774"/>
        <v>0.49095630436908072</v>
      </c>
      <c r="AB2840" s="10">
        <f t="shared" si="775"/>
        <v>9.7682545958641065E-2</v>
      </c>
      <c r="AC2840" s="10">
        <f t="shared" si="776"/>
        <v>4.7957861765217297E-2</v>
      </c>
      <c r="AD2840" s="13">
        <f t="shared" si="777"/>
        <v>97682.545958641058</v>
      </c>
      <c r="AE2840" s="13">
        <f t="shared" si="757"/>
        <v>47957.861765217298</v>
      </c>
      <c r="AF2840" s="13"/>
      <c r="AG2840" s="2">
        <f t="shared" si="752"/>
        <v>38890</v>
      </c>
      <c r="AH2840" s="3">
        <f t="shared" si="758"/>
        <v>291.23803525239293</v>
      </c>
      <c r="AI2840" s="3">
        <f t="shared" si="759"/>
        <v>142.98514947922689</v>
      </c>
      <c r="AJ2840" s="3">
        <f t="shared" si="778"/>
        <v>452581.2492783427</v>
      </c>
      <c r="AK2840" s="3">
        <f t="shared" si="779"/>
        <v>345433.52387475321</v>
      </c>
    </row>
    <row r="2841" spans="2:37" x14ac:dyDescent="0.2">
      <c r="B2841" s="5">
        <v>38891</v>
      </c>
      <c r="C2841" s="1">
        <v>298.77</v>
      </c>
      <c r="D2841" s="1">
        <f t="shared" si="780"/>
        <v>25</v>
      </c>
      <c r="E2841" s="1" t="b">
        <f t="shared" si="781"/>
        <v>0</v>
      </c>
      <c r="F2841" s="6">
        <f t="shared" si="782"/>
        <v>-2.104208416833675E-3</v>
      </c>
      <c r="G2841" s="8">
        <f t="shared" si="760"/>
        <v>-3.0148899876524953E-4</v>
      </c>
      <c r="H2841" s="8">
        <f t="shared" si="761"/>
        <v>2.83542570415901E-4</v>
      </c>
      <c r="I2841" s="8">
        <f t="shared" si="762"/>
        <v>6.6046156303796791E-4</v>
      </c>
      <c r="J2841" s="6">
        <f t="shared" si="763"/>
        <v>1.6998244391729512E-3</v>
      </c>
      <c r="K2841" s="6">
        <f t="shared" si="764"/>
        <v>1.3775259617632095E-3</v>
      </c>
      <c r="L2841" s="6">
        <f t="shared" si="765"/>
        <v>9.5315774949148986E-4</v>
      </c>
      <c r="M2841" s="9">
        <f t="shared" si="766"/>
        <v>-0.17736478651403487</v>
      </c>
      <c r="N2841" s="9">
        <f t="shared" si="767"/>
        <v>0.20583464724902273</v>
      </c>
      <c r="O2841" s="9">
        <f t="shared" si="768"/>
        <v>0.69291947045525726</v>
      </c>
      <c r="P2841" s="9">
        <f t="shared" si="769"/>
        <v>0.24046311039674836</v>
      </c>
      <c r="Q2841" s="10">
        <f t="shared" si="770"/>
        <v>0.2034255398501196</v>
      </c>
      <c r="R2841" s="10">
        <f t="shared" si="753"/>
        <v>0.39326428755672771</v>
      </c>
      <c r="S2841" s="10">
        <f>_xlfn.PERCENTILE.INC($R$1519:R2841,0.75)</f>
        <v>0.77579429375910236</v>
      </c>
      <c r="T2841" s="10">
        <f t="shared" si="754"/>
        <v>0.77579429375910236</v>
      </c>
      <c r="U2841" s="11">
        <f t="shared" si="771"/>
        <v>0.39326428755672771</v>
      </c>
      <c r="V2841" s="10">
        <f t="shared" si="755"/>
        <v>0.24856938089555955</v>
      </c>
      <c r="W2841" s="10">
        <f t="shared" si="756"/>
        <v>0.39297899687686783</v>
      </c>
      <c r="X2841" s="10">
        <f t="shared" si="772"/>
        <v>0.49158035944590961</v>
      </c>
      <c r="Y2841" s="10">
        <f>_xlfn.PERCENTILE.INC($X$1519:X2841,0.75)</f>
        <v>0.96974286719887792</v>
      </c>
      <c r="Z2841" s="10">
        <f t="shared" si="773"/>
        <v>0.96974286719887792</v>
      </c>
      <c r="AA2841" s="10">
        <f t="shared" si="774"/>
        <v>0.49095630436908072</v>
      </c>
      <c r="AB2841" s="10">
        <f t="shared" si="775"/>
        <v>9.7682545958641065E-2</v>
      </c>
      <c r="AC2841" s="10">
        <f t="shared" si="776"/>
        <v>4.7957861765217297E-2</v>
      </c>
      <c r="AD2841" s="13">
        <f t="shared" si="777"/>
        <v>97682.545958641058</v>
      </c>
      <c r="AE2841" s="13">
        <f t="shared" si="757"/>
        <v>47957.861765217298</v>
      </c>
      <c r="AF2841" s="13"/>
      <c r="AG2841" s="2">
        <f t="shared" si="752"/>
        <v>38891</v>
      </c>
      <c r="AH2841" s="3">
        <f t="shared" si="758"/>
        <v>-205.54443538391479</v>
      </c>
      <c r="AI2841" s="3">
        <f t="shared" si="759"/>
        <v>-100.91333637971613</v>
      </c>
      <c r="AJ2841" s="3">
        <f t="shared" si="778"/>
        <v>452375.70484295877</v>
      </c>
      <c r="AK2841" s="3">
        <f t="shared" si="779"/>
        <v>345332.61053837347</v>
      </c>
    </row>
    <row r="2842" spans="2:37" x14ac:dyDescent="0.2">
      <c r="B2842" s="5">
        <v>38894</v>
      </c>
      <c r="C2842" s="1">
        <v>300.85000000000002</v>
      </c>
      <c r="D2842" s="1">
        <f t="shared" si="780"/>
        <v>26</v>
      </c>
      <c r="E2842" s="1" t="b">
        <f t="shared" si="781"/>
        <v>1</v>
      </c>
      <c r="F2842" s="6">
        <f t="shared" si="782"/>
        <v>6.961877029153074E-3</v>
      </c>
      <c r="G2842" s="8">
        <f t="shared" si="760"/>
        <v>-7.4584950473465019E-5</v>
      </c>
      <c r="H2842" s="8">
        <f t="shared" si="761"/>
        <v>4.307133648746214E-4</v>
      </c>
      <c r="I2842" s="8">
        <f t="shared" si="762"/>
        <v>6.9625194682303474E-4</v>
      </c>
      <c r="J2842" s="6">
        <f t="shared" si="763"/>
        <v>1.6982578388530772E-3</v>
      </c>
      <c r="K2842" s="6">
        <f t="shared" si="764"/>
        <v>1.376541406909912E-3</v>
      </c>
      <c r="L2842" s="6">
        <f t="shared" si="765"/>
        <v>9.5243195822125159E-4</v>
      </c>
      <c r="M2842" s="9">
        <f t="shared" si="766"/>
        <v>-4.3918507995132326E-2</v>
      </c>
      <c r="N2842" s="9">
        <f t="shared" si="767"/>
        <v>0.31289532062932668</v>
      </c>
      <c r="O2842" s="9">
        <f t="shared" si="768"/>
        <v>0.7310253932714994</v>
      </c>
      <c r="P2842" s="9">
        <f t="shared" si="769"/>
        <v>0.33333406863523124</v>
      </c>
      <c r="Q2842" s="10">
        <f t="shared" si="770"/>
        <v>0.20029493847792168</v>
      </c>
      <c r="R2842" s="10">
        <f t="shared" si="753"/>
        <v>0.39941099165028737</v>
      </c>
      <c r="S2842" s="10">
        <f>_xlfn.PERCENTILE.INC($R$1519:R2842,0.75)</f>
        <v>0.77517954016761548</v>
      </c>
      <c r="T2842" s="10">
        <f t="shared" si="754"/>
        <v>0.77517954016761548</v>
      </c>
      <c r="U2842" s="11">
        <f t="shared" si="771"/>
        <v>0.39941099165028737</v>
      </c>
      <c r="V2842" s="10">
        <f t="shared" si="755"/>
        <v>0.24046311039674836</v>
      </c>
      <c r="W2842" s="10">
        <f t="shared" si="756"/>
        <v>0.39326428755672771</v>
      </c>
      <c r="X2842" s="10">
        <f t="shared" si="772"/>
        <v>0.49926373956285924</v>
      </c>
      <c r="Y2842" s="10">
        <f>_xlfn.PERCENTILE.INC($X$1519:X2842,0.75)</f>
        <v>0.96897442520951937</v>
      </c>
      <c r="Z2842" s="10">
        <f t="shared" si="773"/>
        <v>0.96897442520951937</v>
      </c>
      <c r="AA2842" s="10">
        <f t="shared" si="774"/>
        <v>0.49926373956285924</v>
      </c>
      <c r="AB2842" s="10">
        <f t="shared" si="775"/>
        <v>9.4565553793852009E-2</v>
      </c>
      <c r="AC2842" s="10">
        <f t="shared" si="776"/>
        <v>4.7213152020951284E-2</v>
      </c>
      <c r="AD2842" s="13">
        <f t="shared" si="777"/>
        <v>94565.553793852014</v>
      </c>
      <c r="AE2842" s="13">
        <f t="shared" si="757"/>
        <v>47213.152020951282</v>
      </c>
      <c r="AF2842" s="13"/>
      <c r="AG2842" s="2">
        <f t="shared" si="752"/>
        <v>38894</v>
      </c>
      <c r="AH2842" s="3">
        <f t="shared" si="758"/>
        <v>680.05387285865265</v>
      </c>
      <c r="AI2842" s="3">
        <f t="shared" si="759"/>
        <v>333.87673619056483</v>
      </c>
      <c r="AJ2842" s="3">
        <f t="shared" si="778"/>
        <v>453055.75871581741</v>
      </c>
      <c r="AK2842" s="3">
        <f t="shared" si="779"/>
        <v>345666.48727456405</v>
      </c>
    </row>
    <row r="2843" spans="2:37" x14ac:dyDescent="0.2">
      <c r="B2843" s="5">
        <v>38895</v>
      </c>
      <c r="C2843" s="1">
        <v>300.92</v>
      </c>
      <c r="D2843" s="1">
        <f t="shared" si="780"/>
        <v>26</v>
      </c>
      <c r="E2843" s="1" t="b">
        <f t="shared" si="781"/>
        <v>0</v>
      </c>
      <c r="F2843" s="6">
        <f t="shared" si="782"/>
        <v>2.3267409007798889E-4</v>
      </c>
      <c r="G2843" s="8">
        <f t="shared" si="760"/>
        <v>1.6183453809841533E-5</v>
      </c>
      <c r="H2843" s="8">
        <f t="shared" si="761"/>
        <v>4.4039927711164571E-4</v>
      </c>
      <c r="I2843" s="8">
        <f t="shared" si="762"/>
        <v>6.8314063459546282E-4</v>
      </c>
      <c r="J2843" s="6">
        <f t="shared" si="763"/>
        <v>1.6964986127200885E-3</v>
      </c>
      <c r="K2843" s="6">
        <f t="shared" si="764"/>
        <v>1.3755087368410228E-3</v>
      </c>
      <c r="L2843" s="6">
        <f t="shared" si="765"/>
        <v>9.5165711536994641E-4</v>
      </c>
      <c r="M2843" s="9">
        <f t="shared" si="766"/>
        <v>9.5393262856217267E-3</v>
      </c>
      <c r="N2843" s="9">
        <f t="shared" si="767"/>
        <v>0.32017192280658391</v>
      </c>
      <c r="O2843" s="9">
        <f t="shared" si="768"/>
        <v>0.71784324791172216</v>
      </c>
      <c r="P2843" s="9">
        <f t="shared" si="769"/>
        <v>0.34918483233464254</v>
      </c>
      <c r="Q2843" s="10">
        <f t="shared" si="770"/>
        <v>0.20019231943347504</v>
      </c>
      <c r="R2843" s="10">
        <f t="shared" si="753"/>
        <v>0.39961573064537287</v>
      </c>
      <c r="S2843" s="10">
        <f>_xlfn.PERCENTILE.INC($R$1519:R2843,0.75)</f>
        <v>0.77456478657612859</v>
      </c>
      <c r="T2843" s="10">
        <f t="shared" si="754"/>
        <v>0.77456478657612859</v>
      </c>
      <c r="U2843" s="11">
        <f t="shared" si="771"/>
        <v>0.39961573064537287</v>
      </c>
      <c r="V2843" s="10">
        <f t="shared" si="755"/>
        <v>0.24046311039674836</v>
      </c>
      <c r="W2843" s="10">
        <f t="shared" si="756"/>
        <v>0.39326428755672771</v>
      </c>
      <c r="X2843" s="10">
        <f t="shared" si="772"/>
        <v>0.4995196633067161</v>
      </c>
      <c r="Y2843" s="10">
        <f>_xlfn.PERCENTILE.INC($X$1519:X2843,0.75)</f>
        <v>0.96820598322016072</v>
      </c>
      <c r="Z2843" s="10">
        <f t="shared" si="773"/>
        <v>0.96820598322016072</v>
      </c>
      <c r="AA2843" s="10">
        <f t="shared" si="774"/>
        <v>0.49926373956285924</v>
      </c>
      <c r="AB2843" s="10">
        <f t="shared" si="775"/>
        <v>9.4565553793852009E-2</v>
      </c>
      <c r="AC2843" s="10">
        <f t="shared" si="776"/>
        <v>4.7213152020951284E-2</v>
      </c>
      <c r="AD2843" s="13">
        <f t="shared" si="777"/>
        <v>94565.553793852014</v>
      </c>
      <c r="AE2843" s="13">
        <f t="shared" si="757"/>
        <v>47213.152020951282</v>
      </c>
      <c r="AF2843" s="13"/>
      <c r="AG2843" s="2">
        <f t="shared" si="752"/>
        <v>38895</v>
      </c>
      <c r="AH2843" s="3">
        <f t="shared" si="758"/>
        <v>22.002954181705629</v>
      </c>
      <c r="AI2843" s="3">
        <f t="shared" si="759"/>
        <v>10.985277186188602</v>
      </c>
      <c r="AJ2843" s="3">
        <f t="shared" si="778"/>
        <v>453077.7616699991</v>
      </c>
      <c r="AK2843" s="3">
        <f t="shared" si="779"/>
        <v>345677.47255175025</v>
      </c>
    </row>
    <row r="2844" spans="2:37" x14ac:dyDescent="0.2">
      <c r="B2844" s="5">
        <v>38896</v>
      </c>
      <c r="C2844" s="1">
        <v>300.79000000000002</v>
      </c>
      <c r="D2844" s="1">
        <f t="shared" si="780"/>
        <v>26</v>
      </c>
      <c r="E2844" s="1" t="b">
        <f t="shared" si="781"/>
        <v>0</v>
      </c>
      <c r="F2844" s="6">
        <f t="shared" si="782"/>
        <v>-4.3200850724445239E-4</v>
      </c>
      <c r="G2844" s="8">
        <f t="shared" si="760"/>
        <v>-6.8006623742290081E-6</v>
      </c>
      <c r="H2844" s="8">
        <f t="shared" si="761"/>
        <v>4.0983022453691925E-4</v>
      </c>
      <c r="I2844" s="8">
        <f t="shared" si="762"/>
        <v>6.7488965587434954E-4</v>
      </c>
      <c r="J2844" s="6">
        <f t="shared" si="763"/>
        <v>1.6946641950839937E-3</v>
      </c>
      <c r="K2844" s="6">
        <f t="shared" si="764"/>
        <v>1.3744064779080654E-3</v>
      </c>
      <c r="L2844" s="6">
        <f t="shared" si="765"/>
        <v>9.5086792406379617E-4</v>
      </c>
      <c r="M2844" s="9">
        <f t="shared" si="766"/>
        <v>-4.0129852238318768E-3</v>
      </c>
      <c r="N2844" s="9">
        <f t="shared" si="767"/>
        <v>0.29818705828621173</v>
      </c>
      <c r="O2844" s="9">
        <f t="shared" si="768"/>
        <v>0.70976172273224081</v>
      </c>
      <c r="P2844" s="9">
        <f t="shared" si="769"/>
        <v>0.33464526526487354</v>
      </c>
      <c r="Q2844" s="10">
        <f t="shared" si="770"/>
        <v>0.19575854688853442</v>
      </c>
      <c r="R2844" s="10">
        <f t="shared" si="753"/>
        <v>0.40866670330134947</v>
      </c>
      <c r="S2844" s="10">
        <f>_xlfn.PERCENTILE.INC($R$1519:R2844,0.75)</f>
        <v>0.77451660957778912</v>
      </c>
      <c r="T2844" s="10">
        <f t="shared" si="754"/>
        <v>0.77451660957778912</v>
      </c>
      <c r="U2844" s="11">
        <f t="shared" si="771"/>
        <v>0.40866670330134947</v>
      </c>
      <c r="V2844" s="10">
        <f t="shared" si="755"/>
        <v>0.24046311039674836</v>
      </c>
      <c r="W2844" s="10">
        <f t="shared" si="756"/>
        <v>0.39326428755672771</v>
      </c>
      <c r="X2844" s="10">
        <f t="shared" si="772"/>
        <v>0.5108333791266868</v>
      </c>
      <c r="Y2844" s="10">
        <f>_xlfn.PERCENTILE.INC($X$1519:X2844,0.75)</f>
        <v>0.96814576197223634</v>
      </c>
      <c r="Z2844" s="10">
        <f t="shared" si="773"/>
        <v>0.96814576197223634</v>
      </c>
      <c r="AA2844" s="10">
        <f t="shared" si="774"/>
        <v>0.49926373956285924</v>
      </c>
      <c r="AB2844" s="10">
        <f t="shared" si="775"/>
        <v>9.4565553793852009E-2</v>
      </c>
      <c r="AC2844" s="10">
        <f t="shared" si="776"/>
        <v>4.7213152020951284E-2</v>
      </c>
      <c r="AD2844" s="13">
        <f t="shared" si="777"/>
        <v>94565.553793852014</v>
      </c>
      <c r="AE2844" s="13">
        <f t="shared" si="757"/>
        <v>47213.152020951282</v>
      </c>
      <c r="AF2844" s="13"/>
      <c r="AG2844" s="2">
        <f t="shared" si="752"/>
        <v>38896</v>
      </c>
      <c r="AH2844" s="3">
        <f t="shared" si="758"/>
        <v>-40.853123731226972</v>
      </c>
      <c r="AI2844" s="3">
        <f t="shared" si="759"/>
        <v>-20.396483326876563</v>
      </c>
      <c r="AJ2844" s="3">
        <f t="shared" si="778"/>
        <v>453036.90854626789</v>
      </c>
      <c r="AK2844" s="3">
        <f t="shared" si="779"/>
        <v>345657.0760684234</v>
      </c>
    </row>
    <row r="2845" spans="2:37" x14ac:dyDescent="0.2">
      <c r="B2845" s="5">
        <v>38897</v>
      </c>
      <c r="C2845" s="1">
        <v>304.83999999999997</v>
      </c>
      <c r="D2845" s="1">
        <f t="shared" si="780"/>
        <v>26</v>
      </c>
      <c r="E2845" s="1" t="b">
        <f t="shared" si="781"/>
        <v>0</v>
      </c>
      <c r="F2845" s="6">
        <f t="shared" si="782"/>
        <v>1.3464543369127835E-2</v>
      </c>
      <c r="G2845" s="8">
        <f t="shared" si="760"/>
        <v>2.99711853651021E-4</v>
      </c>
      <c r="H2845" s="8">
        <f t="shared" si="761"/>
        <v>6.2610059341584466E-4</v>
      </c>
      <c r="I2845" s="8">
        <f t="shared" si="762"/>
        <v>7.7407435035193944E-4</v>
      </c>
      <c r="J2845" s="6">
        <f t="shared" si="763"/>
        <v>1.6933239618088952E-3</v>
      </c>
      <c r="K2845" s="6">
        <f t="shared" si="764"/>
        <v>1.3735279635648447E-3</v>
      </c>
      <c r="L2845" s="6">
        <f t="shared" si="765"/>
        <v>9.5021332055486671E-4</v>
      </c>
      <c r="M2845" s="9">
        <f t="shared" si="766"/>
        <v>0.17699616872535925</v>
      </c>
      <c r="N2845" s="9">
        <f t="shared" si="767"/>
        <v>0.45583388909743611</v>
      </c>
      <c r="O2845" s="9">
        <f t="shared" si="768"/>
        <v>0.81463218164519857</v>
      </c>
      <c r="P2845" s="9">
        <f t="shared" si="769"/>
        <v>0.48248741315599797</v>
      </c>
      <c r="Q2845" s="10">
        <f t="shared" si="770"/>
        <v>0.19693638325600371</v>
      </c>
      <c r="R2845" s="10">
        <f t="shared" si="753"/>
        <v>0.40622255104586502</v>
      </c>
      <c r="S2845" s="10">
        <f>_xlfn.PERCENTILE.INC($R$1519:R2845,0.75)</f>
        <v>0.77446843257944953</v>
      </c>
      <c r="T2845" s="10">
        <f t="shared" si="754"/>
        <v>0.77446843257944953</v>
      </c>
      <c r="U2845" s="11">
        <f t="shared" si="771"/>
        <v>0.40622255104586502</v>
      </c>
      <c r="V2845" s="10">
        <f t="shared" si="755"/>
        <v>0.24046311039674836</v>
      </c>
      <c r="W2845" s="10">
        <f t="shared" si="756"/>
        <v>0.39326428755672771</v>
      </c>
      <c r="X2845" s="10">
        <f t="shared" si="772"/>
        <v>0.50777818880733128</v>
      </c>
      <c r="Y2845" s="10">
        <f>_xlfn.PERCENTILE.INC($X$1519:X2845,0.75)</f>
        <v>0.96808554072431208</v>
      </c>
      <c r="Z2845" s="10">
        <f t="shared" si="773"/>
        <v>0.96808554072431208</v>
      </c>
      <c r="AA2845" s="10">
        <f t="shared" si="774"/>
        <v>0.49926373956285924</v>
      </c>
      <c r="AB2845" s="10">
        <f t="shared" si="775"/>
        <v>9.4565553793852009E-2</v>
      </c>
      <c r="AC2845" s="10">
        <f t="shared" si="776"/>
        <v>4.7213152020951284E-2</v>
      </c>
      <c r="AD2845" s="13">
        <f t="shared" si="777"/>
        <v>94565.553793852014</v>
      </c>
      <c r="AE2845" s="13">
        <f t="shared" si="757"/>
        <v>47213.152020951282</v>
      </c>
      <c r="AF2845" s="13"/>
      <c r="AG2845" s="2">
        <f t="shared" si="752"/>
        <v>38897</v>
      </c>
      <c r="AH2845" s="3">
        <f t="shared" si="758"/>
        <v>1273.2820002829117</v>
      </c>
      <c r="AI2845" s="3">
        <f t="shared" si="759"/>
        <v>635.703532979324</v>
      </c>
      <c r="AJ2845" s="3">
        <f t="shared" si="778"/>
        <v>454310.19054655079</v>
      </c>
      <c r="AK2845" s="3">
        <f t="shared" si="779"/>
        <v>346292.7796014027</v>
      </c>
    </row>
    <row r="2846" spans="2:37" x14ac:dyDescent="0.2">
      <c r="B2846" s="5">
        <v>38898</v>
      </c>
      <c r="C2846" s="1">
        <v>311.5</v>
      </c>
      <c r="D2846" s="1">
        <f t="shared" si="780"/>
        <v>26</v>
      </c>
      <c r="E2846" s="1" t="b">
        <f t="shared" si="781"/>
        <v>0</v>
      </c>
      <c r="F2846" s="6">
        <f t="shared" si="782"/>
        <v>2.1847526571316278E-2</v>
      </c>
      <c r="G2846" s="8">
        <f t="shared" si="760"/>
        <v>8.1868545011194878E-4</v>
      </c>
      <c r="H2846" s="8">
        <f t="shared" si="761"/>
        <v>9.1160427728705703E-4</v>
      </c>
      <c r="I2846" s="8">
        <f t="shared" si="762"/>
        <v>9.0258185710312465E-4</v>
      </c>
      <c r="J2846" s="6">
        <f t="shared" si="763"/>
        <v>1.6918159662431059E-3</v>
      </c>
      <c r="K2846" s="6">
        <f t="shared" si="764"/>
        <v>1.372560968893585E-3</v>
      </c>
      <c r="L2846" s="6">
        <f t="shared" si="765"/>
        <v>9.49538566030201E-4</v>
      </c>
      <c r="M2846" s="9">
        <f t="shared" si="766"/>
        <v>0.48390928236121611</v>
      </c>
      <c r="N2846" s="9">
        <f t="shared" si="767"/>
        <v>0.6641630484523372</v>
      </c>
      <c r="O2846" s="9">
        <f t="shared" si="768"/>
        <v>0.95054786545069847</v>
      </c>
      <c r="P2846" s="9">
        <f t="shared" si="769"/>
        <v>0.69954006542141733</v>
      </c>
      <c r="Q2846" s="10">
        <f t="shared" si="770"/>
        <v>0.20095268771847669</v>
      </c>
      <c r="R2846" s="10">
        <f t="shared" si="753"/>
        <v>0.39810365767327016</v>
      </c>
      <c r="S2846" s="10">
        <f>_xlfn.PERCENTILE.INC($R$1519:R2846,0.75)</f>
        <v>0.77442025558111005</v>
      </c>
      <c r="T2846" s="10">
        <f t="shared" si="754"/>
        <v>0.77442025558111005</v>
      </c>
      <c r="U2846" s="11">
        <f t="shared" si="771"/>
        <v>0.39810365767327016</v>
      </c>
      <c r="V2846" s="10">
        <f t="shared" si="755"/>
        <v>0.24046311039674836</v>
      </c>
      <c r="W2846" s="10">
        <f t="shared" si="756"/>
        <v>0.39326428755672771</v>
      </c>
      <c r="X2846" s="10">
        <f t="shared" si="772"/>
        <v>0.4976295720915877</v>
      </c>
      <c r="Y2846" s="10">
        <f>_xlfn.PERCENTILE.INC($X$1519:X2846,0.75)</f>
        <v>0.9680253194763877</v>
      </c>
      <c r="Z2846" s="10">
        <f t="shared" si="773"/>
        <v>0.9680253194763877</v>
      </c>
      <c r="AA2846" s="10">
        <f t="shared" si="774"/>
        <v>0.49926373956285924</v>
      </c>
      <c r="AB2846" s="10">
        <f t="shared" si="775"/>
        <v>9.4565553793852009E-2</v>
      </c>
      <c r="AC2846" s="10">
        <f t="shared" si="776"/>
        <v>4.7213152020951284E-2</v>
      </c>
      <c r="AD2846" s="13">
        <f t="shared" si="777"/>
        <v>94565.553793852014</v>
      </c>
      <c r="AE2846" s="13">
        <f t="shared" si="757"/>
        <v>47213.152020951282</v>
      </c>
      <c r="AF2846" s="13"/>
      <c r="AG2846" s="2">
        <f t="shared" si="752"/>
        <v>38898</v>
      </c>
      <c r="AH2846" s="3">
        <f t="shared" si="758"/>
        <v>2066.0234492424206</v>
      </c>
      <c r="AI2846" s="3">
        <f t="shared" si="759"/>
        <v>1031.4905932933279</v>
      </c>
      <c r="AJ2846" s="3">
        <f t="shared" si="778"/>
        <v>456376.21399579319</v>
      </c>
      <c r="AK2846" s="3">
        <f t="shared" si="779"/>
        <v>347324.27019469603</v>
      </c>
    </row>
    <row r="2847" spans="2:37" x14ac:dyDescent="0.2">
      <c r="B2847" s="5">
        <v>38901</v>
      </c>
      <c r="C2847" s="1">
        <v>312.25</v>
      </c>
      <c r="D2847" s="1">
        <f t="shared" si="780"/>
        <v>27</v>
      </c>
      <c r="E2847" s="1" t="b">
        <f t="shared" si="781"/>
        <v>1</v>
      </c>
      <c r="F2847" s="6">
        <f t="shared" si="782"/>
        <v>2.4077046548955927E-3</v>
      </c>
      <c r="G2847" s="8">
        <f t="shared" si="760"/>
        <v>9.6599570184686967E-4</v>
      </c>
      <c r="H2847" s="8">
        <f t="shared" si="761"/>
        <v>9.8340810494401795E-4</v>
      </c>
      <c r="I2847" s="8">
        <f t="shared" si="762"/>
        <v>9.1175307277434434E-4</v>
      </c>
      <c r="J2847" s="6">
        <f t="shared" si="763"/>
        <v>1.6904598885213752E-3</v>
      </c>
      <c r="K2847" s="6">
        <f t="shared" si="764"/>
        <v>1.3715877795467961E-3</v>
      </c>
      <c r="L2847" s="6">
        <f t="shared" si="765"/>
        <v>9.4886785509937395E-4</v>
      </c>
      <c r="M2847" s="9">
        <f t="shared" si="766"/>
        <v>0.57143958777502513</v>
      </c>
      <c r="N2847" s="9">
        <f t="shared" si="767"/>
        <v>0.71698517558165942</v>
      </c>
      <c r="O2847" s="9">
        <f t="shared" si="768"/>
        <v>0.96088519373317516</v>
      </c>
      <c r="P2847" s="9">
        <f t="shared" si="769"/>
        <v>0.7497699856966199</v>
      </c>
      <c r="Q2847" s="10">
        <f t="shared" si="770"/>
        <v>0.19953815664197846</v>
      </c>
      <c r="R2847" s="10">
        <f t="shared" si="753"/>
        <v>0.40092582464586002</v>
      </c>
      <c r="S2847" s="10">
        <f>_xlfn.PERCENTILE.INC($R$1519:R2847,0.75)</f>
        <v>0.77437207858277057</v>
      </c>
      <c r="T2847" s="10">
        <f t="shared" si="754"/>
        <v>0.77437207858277057</v>
      </c>
      <c r="U2847" s="11">
        <f t="shared" si="771"/>
        <v>0.40092582464586002</v>
      </c>
      <c r="V2847" s="10">
        <f t="shared" si="755"/>
        <v>0.69954006542141733</v>
      </c>
      <c r="W2847" s="10">
        <f t="shared" si="756"/>
        <v>0.39810365767327016</v>
      </c>
      <c r="X2847" s="10">
        <f t="shared" si="772"/>
        <v>0.50115728080732502</v>
      </c>
      <c r="Y2847" s="10">
        <f>_xlfn.PERCENTILE.INC($X$1519:X2847,0.75)</f>
        <v>0.96796509822846333</v>
      </c>
      <c r="Z2847" s="10">
        <f t="shared" si="773"/>
        <v>0.96796509822846333</v>
      </c>
      <c r="AA2847" s="10">
        <f t="shared" si="774"/>
        <v>0.50115728080732502</v>
      </c>
      <c r="AB2847" s="10">
        <f t="shared" si="775"/>
        <v>0.27848945873326492</v>
      </c>
      <c r="AC2847" s="10">
        <f t="shared" si="776"/>
        <v>0.1395670198722668</v>
      </c>
      <c r="AD2847" s="13">
        <f t="shared" si="777"/>
        <v>278489.45873326494</v>
      </c>
      <c r="AE2847" s="13">
        <f t="shared" si="757"/>
        <v>139567.0198722668</v>
      </c>
      <c r="AF2847" s="13"/>
      <c r="AG2847" s="2">
        <f t="shared" si="752"/>
        <v>38901</v>
      </c>
      <c r="AH2847" s="3">
        <f t="shared" si="758"/>
        <v>227.68592406223706</v>
      </c>
      <c r="AI2847" s="3">
        <f t="shared" si="759"/>
        <v>113.67532589313767</v>
      </c>
      <c r="AJ2847" s="3">
        <f t="shared" si="778"/>
        <v>456603.89991985541</v>
      </c>
      <c r="AK2847" s="3">
        <f t="shared" si="779"/>
        <v>347437.94552058919</v>
      </c>
    </row>
    <row r="2848" spans="2:37" x14ac:dyDescent="0.2">
      <c r="B2848" s="5">
        <v>38903</v>
      </c>
      <c r="C2848" s="1">
        <v>305.23</v>
      </c>
      <c r="D2848" s="1">
        <f t="shared" si="780"/>
        <v>27</v>
      </c>
      <c r="E2848" s="1" t="b">
        <f t="shared" si="781"/>
        <v>0</v>
      </c>
      <c r="F2848" s="6">
        <f t="shared" si="782"/>
        <v>-2.2481985588470699E-2</v>
      </c>
      <c r="G2848" s="8">
        <f t="shared" si="760"/>
        <v>5.7637518438070901E-4</v>
      </c>
      <c r="H2848" s="8">
        <f t="shared" si="761"/>
        <v>7.8333238239277118E-4</v>
      </c>
      <c r="I2848" s="8">
        <f t="shared" si="762"/>
        <v>7.4866759094694552E-4</v>
      </c>
      <c r="J2848" s="6">
        <f t="shared" si="763"/>
        <v>1.6887445812289053E-3</v>
      </c>
      <c r="K2848" s="6">
        <f t="shared" si="764"/>
        <v>1.3704275637335772E-3</v>
      </c>
      <c r="L2848" s="6">
        <f t="shared" si="765"/>
        <v>9.4804179974966444E-4</v>
      </c>
      <c r="M2848" s="9">
        <f t="shared" si="766"/>
        <v>0.34130394305175432</v>
      </c>
      <c r="N2848" s="9">
        <f t="shared" si="767"/>
        <v>0.57159707168956042</v>
      </c>
      <c r="O2848" s="9">
        <f t="shared" si="768"/>
        <v>0.78969892587503554</v>
      </c>
      <c r="P2848" s="9">
        <f t="shared" si="769"/>
        <v>0.56753331353878345</v>
      </c>
      <c r="Q2848" s="10">
        <f t="shared" si="770"/>
        <v>0.20478257458606772</v>
      </c>
      <c r="R2848" s="10">
        <f t="shared" si="753"/>
        <v>0.39065823916759546</v>
      </c>
      <c r="S2848" s="10">
        <f>_xlfn.PERCENTILE.INC($R$1519:R2848,0.75)</f>
        <v>0.77396667926153984</v>
      </c>
      <c r="T2848" s="10">
        <f t="shared" si="754"/>
        <v>0.77396667926153984</v>
      </c>
      <c r="U2848" s="11">
        <f t="shared" si="771"/>
        <v>0.39065823916759546</v>
      </c>
      <c r="V2848" s="10">
        <f t="shared" si="755"/>
        <v>0.69954006542141733</v>
      </c>
      <c r="W2848" s="10">
        <f t="shared" si="756"/>
        <v>0.39810365767327016</v>
      </c>
      <c r="X2848" s="10">
        <f t="shared" si="772"/>
        <v>0.48832279895949438</v>
      </c>
      <c r="Y2848" s="10">
        <f>_xlfn.PERCENTILE.INC($X$1519:X2848,0.75)</f>
        <v>0.96745834907692485</v>
      </c>
      <c r="Z2848" s="10">
        <f t="shared" si="773"/>
        <v>0.96745834907692485</v>
      </c>
      <c r="AA2848" s="10">
        <f t="shared" si="774"/>
        <v>0.50115728080732502</v>
      </c>
      <c r="AB2848" s="10">
        <f t="shared" si="775"/>
        <v>0.27848945873326492</v>
      </c>
      <c r="AC2848" s="10">
        <f t="shared" si="776"/>
        <v>0.1395670198722668</v>
      </c>
      <c r="AD2848" s="13">
        <f t="shared" si="777"/>
        <v>278489.45873326494</v>
      </c>
      <c r="AE2848" s="13">
        <f t="shared" si="757"/>
        <v>139567.0198722668</v>
      </c>
      <c r="AF2848" s="13"/>
      <c r="AG2848" s="2">
        <f t="shared" si="752"/>
        <v>38903</v>
      </c>
      <c r="AH2848" s="3">
        <f t="shared" si="758"/>
        <v>-6260.9959977822673</v>
      </c>
      <c r="AI2848" s="3">
        <f t="shared" si="759"/>
        <v>-3137.7437293941057</v>
      </c>
      <c r="AJ2848" s="3">
        <f t="shared" si="778"/>
        <v>450342.90392207314</v>
      </c>
      <c r="AK2848" s="3">
        <f t="shared" si="779"/>
        <v>344300.20179119508</v>
      </c>
    </row>
    <row r="2849" spans="2:37" x14ac:dyDescent="0.2">
      <c r="B2849" s="5">
        <v>38904</v>
      </c>
      <c r="C2849" s="1">
        <v>306.58</v>
      </c>
      <c r="D2849" s="1">
        <f t="shared" si="780"/>
        <v>27</v>
      </c>
      <c r="E2849" s="1" t="b">
        <f t="shared" si="781"/>
        <v>0</v>
      </c>
      <c r="F2849" s="6">
        <f t="shared" si="782"/>
        <v>4.4228942109227898E-3</v>
      </c>
      <c r="G2849" s="8">
        <f t="shared" si="760"/>
        <v>6.9586648047802277E-4</v>
      </c>
      <c r="H2849" s="8">
        <f t="shared" si="761"/>
        <v>8.0469170574893863E-4</v>
      </c>
      <c r="I2849" s="8">
        <f t="shared" si="762"/>
        <v>7.5414280462175189E-4</v>
      </c>
      <c r="J2849" s="6">
        <f t="shared" si="763"/>
        <v>1.6872845000120925E-3</v>
      </c>
      <c r="K2849" s="6">
        <f t="shared" si="764"/>
        <v>1.3694080407938214E-3</v>
      </c>
      <c r="L2849" s="6">
        <f t="shared" si="765"/>
        <v>9.4729493300249503E-4</v>
      </c>
      <c r="M2849" s="9">
        <f t="shared" si="766"/>
        <v>0.4124179890664767</v>
      </c>
      <c r="N2849" s="9">
        <f t="shared" si="767"/>
        <v>0.58762011159396521</v>
      </c>
      <c r="O2849" s="9">
        <f t="shared" si="768"/>
        <v>0.79610138125774776</v>
      </c>
      <c r="P2849" s="9">
        <f t="shared" si="769"/>
        <v>0.59871316063939661</v>
      </c>
      <c r="Q2849" s="10">
        <f t="shared" si="770"/>
        <v>0.20485476059119084</v>
      </c>
      <c r="R2849" s="10">
        <f t="shared" si="753"/>
        <v>0.39052058038157283</v>
      </c>
      <c r="S2849" s="10">
        <f>_xlfn.PERCENTILE.INC($R$1519:R2849,0.75)</f>
        <v>0.7735612799403091</v>
      </c>
      <c r="T2849" s="10">
        <f t="shared" si="754"/>
        <v>0.7735612799403091</v>
      </c>
      <c r="U2849" s="11">
        <f t="shared" si="771"/>
        <v>0.39052058038157283</v>
      </c>
      <c r="V2849" s="10">
        <f t="shared" si="755"/>
        <v>0.69954006542141733</v>
      </c>
      <c r="W2849" s="10">
        <f t="shared" si="756"/>
        <v>0.39810365767327016</v>
      </c>
      <c r="X2849" s="10">
        <f t="shared" si="772"/>
        <v>0.48815072547696603</v>
      </c>
      <c r="Y2849" s="10">
        <f>_xlfn.PERCENTILE.INC($X$1519:X2849,0.75)</f>
        <v>0.96695159992538648</v>
      </c>
      <c r="Z2849" s="10">
        <f t="shared" si="773"/>
        <v>0.96695159992538648</v>
      </c>
      <c r="AA2849" s="10">
        <f t="shared" si="774"/>
        <v>0.50115728080732502</v>
      </c>
      <c r="AB2849" s="10">
        <f t="shared" si="775"/>
        <v>0.27848945873326492</v>
      </c>
      <c r="AC2849" s="10">
        <f t="shared" si="776"/>
        <v>0.1395670198722668</v>
      </c>
      <c r="AD2849" s="13">
        <f t="shared" si="777"/>
        <v>278489.45873326494</v>
      </c>
      <c r="AE2849" s="13">
        <f t="shared" si="757"/>
        <v>139567.0198722668</v>
      </c>
      <c r="AF2849" s="13"/>
      <c r="AG2849" s="2">
        <f t="shared" si="752"/>
        <v>38904</v>
      </c>
      <c r="AH2849" s="3">
        <f t="shared" si="758"/>
        <v>1231.7294148343788</v>
      </c>
      <c r="AI2849" s="3">
        <f t="shared" si="759"/>
        <v>617.29016422879477</v>
      </c>
      <c r="AJ2849" s="3">
        <f t="shared" si="778"/>
        <v>451574.63333690749</v>
      </c>
      <c r="AK2849" s="3">
        <f t="shared" si="779"/>
        <v>344917.4919554239</v>
      </c>
    </row>
    <row r="2850" spans="2:37" x14ac:dyDescent="0.2">
      <c r="B2850" s="5">
        <v>38905</v>
      </c>
      <c r="C2850" s="1">
        <v>308.63</v>
      </c>
      <c r="D2850" s="1">
        <f t="shared" si="780"/>
        <v>27</v>
      </c>
      <c r="E2850" s="1" t="b">
        <f t="shared" si="781"/>
        <v>0</v>
      </c>
      <c r="F2850" s="6">
        <f t="shared" si="782"/>
        <v>6.6866723204384027E-3</v>
      </c>
      <c r="G2850" s="8">
        <f t="shared" si="760"/>
        <v>6.631266767136312E-4</v>
      </c>
      <c r="H2850" s="8">
        <f t="shared" si="761"/>
        <v>8.0831138018246974E-4</v>
      </c>
      <c r="I2850" s="8">
        <f t="shared" si="762"/>
        <v>8.0007154745328146E-4</v>
      </c>
      <c r="J2850" s="6">
        <f t="shared" si="763"/>
        <v>1.6856133959913578E-3</v>
      </c>
      <c r="K2850" s="6">
        <f t="shared" si="764"/>
        <v>1.3683279765064954E-3</v>
      </c>
      <c r="L2850" s="6">
        <f t="shared" si="765"/>
        <v>9.4647530113019902E-4</v>
      </c>
      <c r="M2850" s="9">
        <f t="shared" si="766"/>
        <v>0.39340377710016194</v>
      </c>
      <c r="N2850" s="9">
        <f t="shared" si="767"/>
        <v>0.59072926524983083</v>
      </c>
      <c r="O2850" s="9">
        <f t="shared" si="768"/>
        <v>0.84531687884290818</v>
      </c>
      <c r="P2850" s="9">
        <f t="shared" si="769"/>
        <v>0.60981664039763361</v>
      </c>
      <c r="Q2850" s="10">
        <f t="shared" si="770"/>
        <v>0.2051386216551809</v>
      </c>
      <c r="R2850" s="10">
        <f t="shared" si="753"/>
        <v>0.38998019658371608</v>
      </c>
      <c r="S2850" s="10">
        <f>_xlfn.PERCENTILE.INC($R$1519:R2850,0.75)</f>
        <v>0.77315588061907847</v>
      </c>
      <c r="T2850" s="10">
        <f t="shared" si="754"/>
        <v>0.77315588061907847</v>
      </c>
      <c r="U2850" s="11">
        <f t="shared" si="771"/>
        <v>0.38998019658371608</v>
      </c>
      <c r="V2850" s="10">
        <f t="shared" si="755"/>
        <v>0.69954006542141733</v>
      </c>
      <c r="W2850" s="10">
        <f t="shared" si="756"/>
        <v>0.39810365767327016</v>
      </c>
      <c r="X2850" s="10">
        <f t="shared" si="772"/>
        <v>0.48747524572964512</v>
      </c>
      <c r="Y2850" s="10">
        <f>_xlfn.PERCENTILE.INC($X$1519:X2850,0.75)</f>
        <v>0.96644485077384812</v>
      </c>
      <c r="Z2850" s="10">
        <f t="shared" si="773"/>
        <v>0.96644485077384812</v>
      </c>
      <c r="AA2850" s="10">
        <f t="shared" si="774"/>
        <v>0.50115728080732502</v>
      </c>
      <c r="AB2850" s="10">
        <f t="shared" si="775"/>
        <v>0.27848945873326492</v>
      </c>
      <c r="AC2850" s="10">
        <f t="shared" si="776"/>
        <v>0.1395670198722668</v>
      </c>
      <c r="AD2850" s="13">
        <f t="shared" si="777"/>
        <v>278489.45873326494</v>
      </c>
      <c r="AE2850" s="13">
        <f t="shared" si="757"/>
        <v>139567.0198722668</v>
      </c>
      <c r="AF2850" s="13"/>
      <c r="AG2850" s="2">
        <f t="shared" si="752"/>
        <v>38905</v>
      </c>
      <c r="AH2850" s="3">
        <f t="shared" si="758"/>
        <v>1862.1677552455953</v>
      </c>
      <c r="AI2850" s="3">
        <f t="shared" si="759"/>
        <v>933.2389286259629</v>
      </c>
      <c r="AJ2850" s="3">
        <f t="shared" si="778"/>
        <v>453436.80109215307</v>
      </c>
      <c r="AK2850" s="3">
        <f t="shared" si="779"/>
        <v>345850.73088404984</v>
      </c>
    </row>
    <row r="2851" spans="2:37" x14ac:dyDescent="0.2">
      <c r="B2851" s="5">
        <v>38908</v>
      </c>
      <c r="C2851" s="1">
        <v>309.14999999999998</v>
      </c>
      <c r="D2851" s="1">
        <f t="shared" si="780"/>
        <v>28</v>
      </c>
      <c r="E2851" s="1" t="b">
        <f t="shared" si="781"/>
        <v>1</v>
      </c>
      <c r="F2851" s="6">
        <f t="shared" si="782"/>
        <v>1.6848653727763452E-3</v>
      </c>
      <c r="G2851" s="8">
        <f t="shared" si="760"/>
        <v>6.2006381193403586E-4</v>
      </c>
      <c r="H2851" s="8">
        <f t="shared" si="761"/>
        <v>8.330595651656063E-4</v>
      </c>
      <c r="I2851" s="8">
        <f t="shared" si="762"/>
        <v>7.9414902017104058E-4</v>
      </c>
      <c r="J2851" s="6">
        <f t="shared" si="763"/>
        <v>1.6841179344666188E-3</v>
      </c>
      <c r="K2851" s="6">
        <f t="shared" si="764"/>
        <v>1.3672113507352732E-3</v>
      </c>
      <c r="L2851" s="6">
        <f t="shared" si="765"/>
        <v>9.4566984346614448E-4</v>
      </c>
      <c r="M2851" s="9">
        <f t="shared" si="766"/>
        <v>0.3681831297226924</v>
      </c>
      <c r="N2851" s="9">
        <f t="shared" si="767"/>
        <v>0.60931293813322629</v>
      </c>
      <c r="O2851" s="9">
        <f t="shared" si="768"/>
        <v>0.83977407724059627</v>
      </c>
      <c r="P2851" s="9">
        <f t="shared" si="769"/>
        <v>0.60575671503217166</v>
      </c>
      <c r="Q2851" s="10">
        <f t="shared" si="770"/>
        <v>0.20487590897973465</v>
      </c>
      <c r="R2851" s="10">
        <f t="shared" si="753"/>
        <v>0.39048026875582148</v>
      </c>
      <c r="S2851" s="10">
        <f>_xlfn.PERCENTILE.INC($R$1519:R2851,0.75)</f>
        <v>0.77275048129784774</v>
      </c>
      <c r="T2851" s="10">
        <f t="shared" si="754"/>
        <v>0.77275048129784774</v>
      </c>
      <c r="U2851" s="11">
        <f t="shared" si="771"/>
        <v>0.39048026875582148</v>
      </c>
      <c r="V2851" s="10">
        <f t="shared" si="755"/>
        <v>0.60981664039763361</v>
      </c>
      <c r="W2851" s="10">
        <f t="shared" si="756"/>
        <v>0.38998019658371608</v>
      </c>
      <c r="X2851" s="10">
        <f t="shared" si="772"/>
        <v>0.48810033594477686</v>
      </c>
      <c r="Y2851" s="10">
        <f>_xlfn.PERCENTILE.INC($X$1519:X2851,0.75)</f>
        <v>0.96593810162230964</v>
      </c>
      <c r="Z2851" s="10">
        <f t="shared" si="773"/>
        <v>0.96593810162230964</v>
      </c>
      <c r="AA2851" s="10">
        <f t="shared" si="774"/>
        <v>0.48810033594477686</v>
      </c>
      <c r="AB2851" s="10">
        <f t="shared" si="775"/>
        <v>0.23781641330229045</v>
      </c>
      <c r="AC2851" s="10">
        <f t="shared" si="776"/>
        <v>0.11607827122602987</v>
      </c>
      <c r="AD2851" s="13">
        <f t="shared" si="777"/>
        <v>237816.41330229046</v>
      </c>
      <c r="AE2851" s="13">
        <f t="shared" si="757"/>
        <v>116078.27122602987</v>
      </c>
      <c r="AF2851" s="13"/>
      <c r="AG2851" s="2">
        <f t="shared" si="752"/>
        <v>38908</v>
      </c>
      <c r="AH2851" s="3">
        <f t="shared" si="758"/>
        <v>469.21724570290502</v>
      </c>
      <c r="AI2851" s="3">
        <f t="shared" si="759"/>
        <v>235.15163896437036</v>
      </c>
      <c r="AJ2851" s="3">
        <f t="shared" si="778"/>
        <v>453906.01833785599</v>
      </c>
      <c r="AK2851" s="3">
        <f t="shared" si="779"/>
        <v>346085.88252301421</v>
      </c>
    </row>
    <row r="2852" spans="2:37" x14ac:dyDescent="0.2">
      <c r="B2852" s="5">
        <v>38909</v>
      </c>
      <c r="C2852" s="1">
        <v>306.83</v>
      </c>
      <c r="D2852" s="1">
        <f t="shared" si="780"/>
        <v>28</v>
      </c>
      <c r="E2852" s="1" t="b">
        <f t="shared" si="781"/>
        <v>0</v>
      </c>
      <c r="F2852" s="6">
        <f t="shared" si="782"/>
        <v>-7.5044476791201742E-3</v>
      </c>
      <c r="G2852" s="8">
        <f t="shared" si="760"/>
        <v>3.486237668854442E-4</v>
      </c>
      <c r="H2852" s="8">
        <f t="shared" si="761"/>
        <v>7.734641735342773E-4</v>
      </c>
      <c r="I2852" s="8">
        <f t="shared" si="762"/>
        <v>7.5761207032583821E-4</v>
      </c>
      <c r="J2852" s="6">
        <f t="shared" si="763"/>
        <v>1.6825759459884303E-3</v>
      </c>
      <c r="K2852" s="6">
        <f t="shared" si="764"/>
        <v>1.3660123456838255E-3</v>
      </c>
      <c r="L2852" s="6">
        <f t="shared" si="765"/>
        <v>9.4482303079233322E-4</v>
      </c>
      <c r="M2852" s="9">
        <f t="shared" si="766"/>
        <v>0.2071964523899365</v>
      </c>
      <c r="N2852" s="9">
        <f t="shared" si="767"/>
        <v>0.56622048547231929</v>
      </c>
      <c r="O2852" s="9">
        <f t="shared" si="768"/>
        <v>0.80185605730895548</v>
      </c>
      <c r="P2852" s="9">
        <f t="shared" si="769"/>
        <v>0.52509099839040374</v>
      </c>
      <c r="Q2852" s="10">
        <f t="shared" si="770"/>
        <v>0.20532732131378301</v>
      </c>
      <c r="R2852" s="10">
        <f t="shared" si="753"/>
        <v>0.38962179747011505</v>
      </c>
      <c r="S2852" s="10">
        <f>_xlfn.PERCENTILE.INC($R$1519:R2852,0.75)</f>
        <v>0.77242153546145054</v>
      </c>
      <c r="T2852" s="10">
        <f t="shared" si="754"/>
        <v>0.77242153546145054</v>
      </c>
      <c r="U2852" s="11">
        <f t="shared" si="771"/>
        <v>0.38962179747011505</v>
      </c>
      <c r="V2852" s="10">
        <f t="shared" si="755"/>
        <v>0.60981664039763361</v>
      </c>
      <c r="W2852" s="10">
        <f t="shared" si="756"/>
        <v>0.38998019658371608</v>
      </c>
      <c r="X2852" s="10">
        <f t="shared" si="772"/>
        <v>0.48702724683764387</v>
      </c>
      <c r="Y2852" s="10">
        <f>_xlfn.PERCENTILE.INC($X$1519:X2852,0.75)</f>
        <v>0.96552691932681312</v>
      </c>
      <c r="Z2852" s="10">
        <f t="shared" si="773"/>
        <v>0.96552691932681312</v>
      </c>
      <c r="AA2852" s="10">
        <f t="shared" si="774"/>
        <v>0.48810033594477686</v>
      </c>
      <c r="AB2852" s="10">
        <f t="shared" si="775"/>
        <v>0.23781641330229045</v>
      </c>
      <c r="AC2852" s="10">
        <f t="shared" si="776"/>
        <v>0.11607827122602987</v>
      </c>
      <c r="AD2852" s="13">
        <f t="shared" si="777"/>
        <v>237816.41330229046</v>
      </c>
      <c r="AE2852" s="13">
        <f t="shared" si="757"/>
        <v>116078.27122602987</v>
      </c>
      <c r="AF2852" s="13"/>
      <c r="AG2852" s="2">
        <f t="shared" si="752"/>
        <v>38909</v>
      </c>
      <c r="AH2852" s="3">
        <f t="shared" si="758"/>
        <v>-1784.6808308630577</v>
      </c>
      <c r="AI2852" s="3">
        <f t="shared" si="759"/>
        <v>-871.10331309846197</v>
      </c>
      <c r="AJ2852" s="3">
        <f t="shared" si="778"/>
        <v>452121.33750699292</v>
      </c>
      <c r="AK2852" s="3">
        <f t="shared" si="779"/>
        <v>345214.77920991572</v>
      </c>
    </row>
    <row r="2853" spans="2:37" x14ac:dyDescent="0.2">
      <c r="B2853" s="5">
        <v>38910</v>
      </c>
      <c r="C2853" s="1">
        <v>306.41000000000003</v>
      </c>
      <c r="D2853" s="1">
        <f t="shared" si="780"/>
        <v>28</v>
      </c>
      <c r="E2853" s="1" t="b">
        <f t="shared" si="781"/>
        <v>0</v>
      </c>
      <c r="F2853" s="6">
        <f t="shared" si="782"/>
        <v>-1.3688361633475976E-3</v>
      </c>
      <c r="G2853" s="8">
        <f t="shared" si="760"/>
        <v>2.0472579649948898E-4</v>
      </c>
      <c r="H2853" s="8">
        <f t="shared" si="761"/>
        <v>7.4934069249691444E-4</v>
      </c>
      <c r="I2853" s="8">
        <f t="shared" si="762"/>
        <v>7.7241293000826852E-4</v>
      </c>
      <c r="J2853" s="6">
        <f t="shared" si="763"/>
        <v>1.6813282844864207E-3</v>
      </c>
      <c r="K2853" s="6">
        <f t="shared" si="764"/>
        <v>1.3649836315921327E-3</v>
      </c>
      <c r="L2853" s="6">
        <f t="shared" si="765"/>
        <v>9.4403538781626952E-4</v>
      </c>
      <c r="M2853" s="9">
        <f t="shared" si="766"/>
        <v>0.12176432073884048</v>
      </c>
      <c r="N2853" s="9">
        <f t="shared" si="767"/>
        <v>0.5489741233181491</v>
      </c>
      <c r="O2853" s="9">
        <f t="shared" si="768"/>
        <v>0.81820336395969662</v>
      </c>
      <c r="P2853" s="9">
        <f t="shared" si="769"/>
        <v>0.49631393600556201</v>
      </c>
      <c r="Q2853" s="10">
        <f t="shared" si="770"/>
        <v>0.20518319135448365</v>
      </c>
      <c r="R2853" s="10">
        <f t="shared" si="753"/>
        <v>0.38989548545323299</v>
      </c>
      <c r="S2853" s="10">
        <f>_xlfn.PERCENTILE.INC($R$1519:R2853,0.75)</f>
        <v>0.77209258962505323</v>
      </c>
      <c r="T2853" s="10">
        <f t="shared" si="754"/>
        <v>0.77209258962505323</v>
      </c>
      <c r="U2853" s="11">
        <f t="shared" si="771"/>
        <v>0.38989548545323299</v>
      </c>
      <c r="V2853" s="10">
        <f t="shared" si="755"/>
        <v>0.60981664039763361</v>
      </c>
      <c r="W2853" s="10">
        <f t="shared" si="756"/>
        <v>0.38998019658371608</v>
      </c>
      <c r="X2853" s="10">
        <f t="shared" si="772"/>
        <v>0.48736935681654125</v>
      </c>
      <c r="Y2853" s="10">
        <f>_xlfn.PERCENTILE.INC($X$1519:X2853,0.75)</f>
        <v>0.96511573703131659</v>
      </c>
      <c r="Z2853" s="10">
        <f t="shared" si="773"/>
        <v>0.96511573703131659</v>
      </c>
      <c r="AA2853" s="10">
        <f t="shared" si="774"/>
        <v>0.48810033594477686</v>
      </c>
      <c r="AB2853" s="10">
        <f t="shared" si="775"/>
        <v>0.23781641330229045</v>
      </c>
      <c r="AC2853" s="10">
        <f t="shared" si="776"/>
        <v>0.11607827122602987</v>
      </c>
      <c r="AD2853" s="13">
        <f t="shared" si="777"/>
        <v>237816.41330229046</v>
      </c>
      <c r="AE2853" s="13">
        <f t="shared" si="757"/>
        <v>116078.27122602987</v>
      </c>
      <c r="AF2853" s="13"/>
      <c r="AG2853" s="2">
        <f t="shared" si="752"/>
        <v>38910</v>
      </c>
      <c r="AH2853" s="3">
        <f t="shared" si="758"/>
        <v>-325.53170676579384</v>
      </c>
      <c r="AI2853" s="3">
        <f t="shared" si="759"/>
        <v>-158.89213543306056</v>
      </c>
      <c r="AJ2853" s="3">
        <f t="shared" si="778"/>
        <v>451795.8058002271</v>
      </c>
      <c r="AK2853" s="3">
        <f t="shared" si="779"/>
        <v>345055.88707448269</v>
      </c>
    </row>
    <row r="2854" spans="2:37" x14ac:dyDescent="0.2">
      <c r="B2854" s="5">
        <v>38911</v>
      </c>
      <c r="C2854" s="1">
        <v>303.89999999999998</v>
      </c>
      <c r="D2854" s="1">
        <f t="shared" si="780"/>
        <v>28</v>
      </c>
      <c r="E2854" s="1" t="b">
        <f t="shared" si="781"/>
        <v>0</v>
      </c>
      <c r="F2854" s="6">
        <f t="shared" si="782"/>
        <v>-8.1916386540911157E-3</v>
      </c>
      <c r="G2854" s="8">
        <f t="shared" si="760"/>
        <v>3.5186129529214271E-5</v>
      </c>
      <c r="H2854" s="8">
        <f t="shared" si="761"/>
        <v>6.3762815872035424E-4</v>
      </c>
      <c r="I2854" s="8">
        <f t="shared" si="762"/>
        <v>7.1787693374248502E-4</v>
      </c>
      <c r="J2854" s="6">
        <f t="shared" si="763"/>
        <v>1.680021754096086E-3</v>
      </c>
      <c r="K2854" s="6">
        <f t="shared" si="764"/>
        <v>1.3639771642875449E-3</v>
      </c>
      <c r="L2854" s="6">
        <f t="shared" si="765"/>
        <v>9.4319227727196323E-4</v>
      </c>
      <c r="M2854" s="9">
        <f t="shared" si="766"/>
        <v>2.0943853520602601E-2</v>
      </c>
      <c r="N2854" s="9">
        <f t="shared" si="767"/>
        <v>0.46747715094879227</v>
      </c>
      <c r="O2854" s="9">
        <f t="shared" si="768"/>
        <v>0.76111409204794622</v>
      </c>
      <c r="P2854" s="9">
        <f t="shared" si="769"/>
        <v>0.41651169883911371</v>
      </c>
      <c r="Q2854" s="10">
        <f t="shared" si="770"/>
        <v>0.20585406497563444</v>
      </c>
      <c r="R2854" s="10">
        <f t="shared" si="753"/>
        <v>0.38862482511321339</v>
      </c>
      <c r="S2854" s="10">
        <f>_xlfn.PERCENTILE.INC($R$1519:R2854,0.75)</f>
        <v>0.77176364378865592</v>
      </c>
      <c r="T2854" s="10">
        <f t="shared" si="754"/>
        <v>0.77176364378865592</v>
      </c>
      <c r="U2854" s="11">
        <f t="shared" si="771"/>
        <v>0.38862482511321339</v>
      </c>
      <c r="V2854" s="10">
        <f t="shared" si="755"/>
        <v>0.60981664039763361</v>
      </c>
      <c r="W2854" s="10">
        <f t="shared" si="756"/>
        <v>0.38998019658371608</v>
      </c>
      <c r="X2854" s="10">
        <f t="shared" si="772"/>
        <v>0.48578103139151679</v>
      </c>
      <c r="Y2854" s="10">
        <f>_xlfn.PERCENTILE.INC($X$1519:X2854,0.75)</f>
        <v>0.96470455473581995</v>
      </c>
      <c r="Z2854" s="10">
        <f t="shared" si="773"/>
        <v>0.96470455473581995</v>
      </c>
      <c r="AA2854" s="10">
        <f t="shared" si="774"/>
        <v>0.48810033594477686</v>
      </c>
      <c r="AB2854" s="10">
        <f t="shared" si="775"/>
        <v>0.23781641330229045</v>
      </c>
      <c r="AC2854" s="10">
        <f t="shared" si="776"/>
        <v>0.11607827122602987</v>
      </c>
      <c r="AD2854" s="13">
        <f t="shared" si="777"/>
        <v>237816.41330229046</v>
      </c>
      <c r="AE2854" s="13">
        <f t="shared" si="757"/>
        <v>116078.27122602987</v>
      </c>
      <c r="AF2854" s="13"/>
      <c r="AG2854" s="2">
        <f t="shared" si="752"/>
        <v>38911</v>
      </c>
      <c r="AH2854" s="3">
        <f t="shared" si="758"/>
        <v>-1948.1061237843512</v>
      </c>
      <c r="AI2854" s="3">
        <f t="shared" si="759"/>
        <v>-950.87125347521885</v>
      </c>
      <c r="AJ2854" s="3">
        <f t="shared" si="778"/>
        <v>449847.69967644277</v>
      </c>
      <c r="AK2854" s="3">
        <f t="shared" si="779"/>
        <v>344105.01582100749</v>
      </c>
    </row>
    <row r="2855" spans="2:37" x14ac:dyDescent="0.2">
      <c r="B2855" s="5">
        <v>38912</v>
      </c>
      <c r="C2855" s="1">
        <v>303.11</v>
      </c>
      <c r="D2855" s="1">
        <f t="shared" si="780"/>
        <v>28</v>
      </c>
      <c r="E2855" s="1" t="b">
        <f t="shared" si="781"/>
        <v>0</v>
      </c>
      <c r="F2855" s="6">
        <f t="shared" si="782"/>
        <v>-2.5995393221452945E-3</v>
      </c>
      <c r="G2855" s="8">
        <f t="shared" si="760"/>
        <v>-5.8247095154827356E-5</v>
      </c>
      <c r="H2855" s="8">
        <f t="shared" si="761"/>
        <v>5.8497888307169118E-4</v>
      </c>
      <c r="I2855" s="8">
        <f t="shared" si="762"/>
        <v>6.6808412885326182E-4</v>
      </c>
      <c r="J2855" s="6">
        <f t="shared" si="763"/>
        <v>1.6786112158101176E-3</v>
      </c>
      <c r="K2855" s="6">
        <f t="shared" si="764"/>
        <v>1.3629249107970922E-3</v>
      </c>
      <c r="L2855" s="6">
        <f t="shared" si="765"/>
        <v>9.4230468584551952E-4</v>
      </c>
      <c r="M2855" s="9">
        <f t="shared" si="766"/>
        <v>-3.4699574628254001E-2</v>
      </c>
      <c r="N2855" s="9">
        <f t="shared" si="767"/>
        <v>0.42920844606880981</v>
      </c>
      <c r="O2855" s="9">
        <f t="shared" si="768"/>
        <v>0.7089895008362368</v>
      </c>
      <c r="P2855" s="9">
        <f t="shared" si="769"/>
        <v>0.36783279075893088</v>
      </c>
      <c r="Q2855" s="10">
        <f t="shared" si="770"/>
        <v>0.20579497985130785</v>
      </c>
      <c r="R2855" s="10">
        <f t="shared" si="753"/>
        <v>0.3887364019171024</v>
      </c>
      <c r="S2855" s="10">
        <f>_xlfn.PERCENTILE.INC($R$1519:R2855,0.75)</f>
        <v>0.77143469795225872</v>
      </c>
      <c r="T2855" s="10">
        <f t="shared" si="754"/>
        <v>0.77143469795225872</v>
      </c>
      <c r="U2855" s="11">
        <f t="shared" si="771"/>
        <v>0.3887364019171024</v>
      </c>
      <c r="V2855" s="10">
        <f t="shared" si="755"/>
        <v>0.60981664039763361</v>
      </c>
      <c r="W2855" s="10">
        <f t="shared" si="756"/>
        <v>0.38998019658371608</v>
      </c>
      <c r="X2855" s="10">
        <f t="shared" si="772"/>
        <v>0.48592050239637802</v>
      </c>
      <c r="Y2855" s="10">
        <f>_xlfn.PERCENTILE.INC($X$1519:X2855,0.75)</f>
        <v>0.96429337244032343</v>
      </c>
      <c r="Z2855" s="10">
        <f t="shared" si="773"/>
        <v>0.96429337244032343</v>
      </c>
      <c r="AA2855" s="10">
        <f t="shared" si="774"/>
        <v>0.48810033594477686</v>
      </c>
      <c r="AB2855" s="10">
        <f t="shared" si="775"/>
        <v>0.23781641330229045</v>
      </c>
      <c r="AC2855" s="10">
        <f t="shared" si="776"/>
        <v>0.11607827122602987</v>
      </c>
      <c r="AD2855" s="13">
        <f t="shared" si="777"/>
        <v>237816.41330229046</v>
      </c>
      <c r="AE2855" s="13">
        <f t="shared" si="757"/>
        <v>116078.27122602987</v>
      </c>
      <c r="AF2855" s="13"/>
      <c r="AG2855" s="2">
        <f t="shared" si="752"/>
        <v>38912</v>
      </c>
      <c r="AH2855" s="3">
        <f t="shared" si="758"/>
        <v>-618.21311783086128</v>
      </c>
      <c r="AI2855" s="3">
        <f t="shared" si="759"/>
        <v>-301.75003049871134</v>
      </c>
      <c r="AJ2855" s="3">
        <f t="shared" si="778"/>
        <v>449229.48655861191</v>
      </c>
      <c r="AK2855" s="3">
        <f t="shared" si="779"/>
        <v>343803.26579050877</v>
      </c>
    </row>
    <row r="2856" spans="2:37" x14ac:dyDescent="0.2">
      <c r="B2856" s="5">
        <v>38915</v>
      </c>
      <c r="C2856" s="1">
        <v>303.67</v>
      </c>
      <c r="D2856" s="1">
        <f t="shared" si="780"/>
        <v>29</v>
      </c>
      <c r="E2856" s="1" t="b">
        <f t="shared" si="781"/>
        <v>1</v>
      </c>
      <c r="F2856" s="6">
        <f t="shared" si="782"/>
        <v>1.8475141037908038E-3</v>
      </c>
      <c r="G2856" s="8">
        <f t="shared" si="760"/>
        <v>2.0941195972051725E-5</v>
      </c>
      <c r="H2856" s="8">
        <f t="shared" si="761"/>
        <v>6.0841541979488479E-4</v>
      </c>
      <c r="I2856" s="8">
        <f t="shared" si="762"/>
        <v>6.6050774295791964E-4</v>
      </c>
      <c r="J2856" s="6">
        <f t="shared" si="763"/>
        <v>1.6771278447183743E-3</v>
      </c>
      <c r="K2856" s="6">
        <f t="shared" si="764"/>
        <v>1.3618270683398218E-3</v>
      </c>
      <c r="L2856" s="6">
        <f t="shared" si="765"/>
        <v>9.4137900143379135E-4</v>
      </c>
      <c r="M2856" s="9">
        <f t="shared" si="766"/>
        <v>1.248634445966652E-2</v>
      </c>
      <c r="N2856" s="9">
        <f t="shared" si="767"/>
        <v>0.44676408182765287</v>
      </c>
      <c r="O2856" s="9">
        <f t="shared" si="768"/>
        <v>0.70163849199091588</v>
      </c>
      <c r="P2856" s="9">
        <f t="shared" si="769"/>
        <v>0.38696297275941172</v>
      </c>
      <c r="Q2856" s="10">
        <f t="shared" si="770"/>
        <v>0.20504981069171485</v>
      </c>
      <c r="R2856" s="10">
        <f t="shared" si="753"/>
        <v>0.39014910440603712</v>
      </c>
      <c r="S2856" s="10">
        <f>_xlfn.PERCENTILE.INC($R$1519:R2856,0.75)</f>
        <v>0.77025758053453375</v>
      </c>
      <c r="T2856" s="10">
        <f t="shared" si="754"/>
        <v>0.77025758053453375</v>
      </c>
      <c r="U2856" s="11">
        <f t="shared" si="771"/>
        <v>0.39014910440603712</v>
      </c>
      <c r="V2856" s="10">
        <f t="shared" si="755"/>
        <v>0.36783279075893088</v>
      </c>
      <c r="W2856" s="10">
        <f t="shared" si="756"/>
        <v>0.3887364019171024</v>
      </c>
      <c r="X2856" s="10">
        <f t="shared" si="772"/>
        <v>0.48768638050754642</v>
      </c>
      <c r="Y2856" s="10">
        <f>_xlfn.PERCENTILE.INC($X$1519:X2856,0.75)</f>
        <v>0.96282197566816718</v>
      </c>
      <c r="Z2856" s="10">
        <f t="shared" si="773"/>
        <v>0.96282197566816718</v>
      </c>
      <c r="AA2856" s="10">
        <f t="shared" si="774"/>
        <v>0.48768638050754642</v>
      </c>
      <c r="AB2856" s="10">
        <f t="shared" si="775"/>
        <v>0.14298999558675318</v>
      </c>
      <c r="AC2856" s="10">
        <f t="shared" si="776"/>
        <v>6.9734273396493698E-2</v>
      </c>
      <c r="AD2856" s="13">
        <f t="shared" si="777"/>
        <v>142989.99558675318</v>
      </c>
      <c r="AE2856" s="13">
        <f t="shared" si="757"/>
        <v>69734.273396493692</v>
      </c>
      <c r="AF2856" s="13"/>
      <c r="AG2856" s="2">
        <f t="shared" si="752"/>
        <v>38915</v>
      </c>
      <c r="AH2856" s="3">
        <f t="shared" si="758"/>
        <v>439.36917768892454</v>
      </c>
      <c r="AI2856" s="3">
        <f t="shared" si="759"/>
        <v>214.45624323374443</v>
      </c>
      <c r="AJ2856" s="3">
        <f t="shared" si="778"/>
        <v>449668.85573630081</v>
      </c>
      <c r="AK2856" s="3">
        <f t="shared" si="779"/>
        <v>344017.72203374252</v>
      </c>
    </row>
    <row r="2857" spans="2:37" x14ac:dyDescent="0.2">
      <c r="B2857" s="5">
        <v>38916</v>
      </c>
      <c r="C2857" s="1">
        <v>305.5</v>
      </c>
      <c r="D2857" s="1">
        <f t="shared" si="780"/>
        <v>29</v>
      </c>
      <c r="E2857" s="1" t="b">
        <f t="shared" si="781"/>
        <v>0</v>
      </c>
      <c r="F2857" s="6">
        <f t="shared" si="782"/>
        <v>6.0262785260314367E-3</v>
      </c>
      <c r="G2857" s="8">
        <f t="shared" si="760"/>
        <v>2.0788995599788069E-4</v>
      </c>
      <c r="H2857" s="8">
        <f t="shared" si="761"/>
        <v>6.1663665616010558E-4</v>
      </c>
      <c r="I2857" s="8">
        <f t="shared" si="762"/>
        <v>6.7937761911984133E-4</v>
      </c>
      <c r="J2857" s="6">
        <f t="shared" si="763"/>
        <v>1.6753875510117358E-3</v>
      </c>
      <c r="K2857" s="6">
        <f t="shared" si="764"/>
        <v>1.3605978783727678E-3</v>
      </c>
      <c r="L2857" s="6">
        <f t="shared" si="765"/>
        <v>9.4039243252599773E-4</v>
      </c>
      <c r="M2857" s="9">
        <f t="shared" si="766"/>
        <v>0.12408469662576863</v>
      </c>
      <c r="N2857" s="9">
        <f t="shared" si="767"/>
        <v>0.45321006739888758</v>
      </c>
      <c r="O2857" s="9">
        <f t="shared" si="768"/>
        <v>0.72244054250304646</v>
      </c>
      <c r="P2857" s="9">
        <f t="shared" si="769"/>
        <v>0.4332451021759009</v>
      </c>
      <c r="Q2857" s="10">
        <f t="shared" si="770"/>
        <v>0.20537888307869751</v>
      </c>
      <c r="R2857" s="10">
        <f t="shared" si="753"/>
        <v>0.38952398026892293</v>
      </c>
      <c r="S2857" s="10">
        <f>_xlfn.PERCENTILE.INC($R$1519:R2857,0.75)</f>
        <v>0.76908046311680867</v>
      </c>
      <c r="T2857" s="10">
        <f t="shared" si="754"/>
        <v>0.76908046311680867</v>
      </c>
      <c r="U2857" s="11">
        <f t="shared" si="771"/>
        <v>0.38952398026892293</v>
      </c>
      <c r="V2857" s="10">
        <f t="shared" si="755"/>
        <v>0.36783279075893088</v>
      </c>
      <c r="W2857" s="10">
        <f t="shared" si="756"/>
        <v>0.3887364019171024</v>
      </c>
      <c r="X2857" s="10">
        <f t="shared" si="772"/>
        <v>0.48690497533615373</v>
      </c>
      <c r="Y2857" s="10">
        <f>_xlfn.PERCENTILE.INC($X$1519:X2857,0.75)</f>
        <v>0.96135057889601083</v>
      </c>
      <c r="Z2857" s="10">
        <f t="shared" si="773"/>
        <v>0.96135057889601083</v>
      </c>
      <c r="AA2857" s="10">
        <f t="shared" si="774"/>
        <v>0.48768638050754642</v>
      </c>
      <c r="AB2857" s="10">
        <f t="shared" si="775"/>
        <v>0.14298999558675318</v>
      </c>
      <c r="AC2857" s="10">
        <f t="shared" si="776"/>
        <v>6.9734273396493698E-2</v>
      </c>
      <c r="AD2857" s="13">
        <f t="shared" si="777"/>
        <v>142989.99558675318</v>
      </c>
      <c r="AE2857" s="13">
        <f t="shared" si="757"/>
        <v>69734.273396493692</v>
      </c>
      <c r="AF2857" s="13"/>
      <c r="AG2857" s="2">
        <f t="shared" si="752"/>
        <v>38916</v>
      </c>
      <c r="AH2857" s="3">
        <f t="shared" si="758"/>
        <v>861.69753984178055</v>
      </c>
      <c r="AI2857" s="3">
        <f t="shared" si="759"/>
        <v>420.23815429769525</v>
      </c>
      <c r="AJ2857" s="3">
        <f t="shared" si="778"/>
        <v>450530.55327614257</v>
      </c>
      <c r="AK2857" s="3">
        <f t="shared" si="779"/>
        <v>344437.96018804022</v>
      </c>
    </row>
    <row r="2858" spans="2:37" x14ac:dyDescent="0.2">
      <c r="B2858" s="5">
        <v>38917</v>
      </c>
      <c r="C2858" s="1">
        <v>307.79000000000002</v>
      </c>
      <c r="D2858" s="1">
        <f t="shared" si="780"/>
        <v>29</v>
      </c>
      <c r="E2858" s="1" t="b">
        <f t="shared" si="781"/>
        <v>0</v>
      </c>
      <c r="F2858" s="6">
        <f t="shared" si="782"/>
        <v>7.4959083469723353E-3</v>
      </c>
      <c r="G2858" s="8">
        <f t="shared" si="760"/>
        <v>3.4697691493476454E-4</v>
      </c>
      <c r="H2858" s="8">
        <f t="shared" si="761"/>
        <v>6.4519491318968595E-4</v>
      </c>
      <c r="I2858" s="8">
        <f t="shared" si="762"/>
        <v>7.365338872902152E-4</v>
      </c>
      <c r="J2858" s="6">
        <f t="shared" si="763"/>
        <v>1.6739294617350486E-3</v>
      </c>
      <c r="K2858" s="6">
        <f t="shared" si="764"/>
        <v>1.3594800450747308E-3</v>
      </c>
      <c r="L2858" s="6">
        <f t="shared" si="765"/>
        <v>9.3946907566507215E-4</v>
      </c>
      <c r="M2858" s="9">
        <f t="shared" si="766"/>
        <v>0.20728287712620738</v>
      </c>
      <c r="N2858" s="9">
        <f t="shared" si="767"/>
        <v>0.47458946935423352</v>
      </c>
      <c r="O2858" s="9">
        <f t="shared" si="768"/>
        <v>0.78398949616176095</v>
      </c>
      <c r="P2858" s="9">
        <f t="shared" si="769"/>
        <v>0.48862061421406727</v>
      </c>
      <c r="Q2858" s="10">
        <f t="shared" si="770"/>
        <v>0.2059311034106239</v>
      </c>
      <c r="R2858" s="10">
        <f t="shared" si="753"/>
        <v>0.38847944130363377</v>
      </c>
      <c r="S2858" s="10">
        <f>_xlfn.PERCENTILE.INC($R$1519:R2858,0.75)</f>
        <v>0.76790334569908369</v>
      </c>
      <c r="T2858" s="10">
        <f t="shared" si="754"/>
        <v>0.76790334569908369</v>
      </c>
      <c r="U2858" s="11">
        <f t="shared" si="771"/>
        <v>0.38847944130363377</v>
      </c>
      <c r="V2858" s="10">
        <f t="shared" si="755"/>
        <v>0.36783279075893088</v>
      </c>
      <c r="W2858" s="10">
        <f t="shared" si="756"/>
        <v>0.3887364019171024</v>
      </c>
      <c r="X2858" s="10">
        <f t="shared" si="772"/>
        <v>0.48559930162954223</v>
      </c>
      <c r="Y2858" s="10">
        <f>_xlfn.PERCENTILE.INC($X$1519:X2858,0.75)</f>
        <v>0.95987918212385459</v>
      </c>
      <c r="Z2858" s="10">
        <f t="shared" si="773"/>
        <v>0.95987918212385459</v>
      </c>
      <c r="AA2858" s="10">
        <f t="shared" si="774"/>
        <v>0.48768638050754642</v>
      </c>
      <c r="AB2858" s="10">
        <f t="shared" si="775"/>
        <v>0.14298999558675318</v>
      </c>
      <c r="AC2858" s="10">
        <f t="shared" si="776"/>
        <v>6.9734273396493698E-2</v>
      </c>
      <c r="AD2858" s="13">
        <f t="shared" si="777"/>
        <v>142989.99558675318</v>
      </c>
      <c r="AE2858" s="13">
        <f t="shared" si="757"/>
        <v>69734.273396493692</v>
      </c>
      <c r="AF2858" s="13"/>
      <c r="AG2858" s="2">
        <f t="shared" si="752"/>
        <v>38917</v>
      </c>
      <c r="AH2858" s="3">
        <f t="shared" si="758"/>
        <v>1071.8399014522806</v>
      </c>
      <c r="AI2858" s="3">
        <f t="shared" si="759"/>
        <v>522.72172202282798</v>
      </c>
      <c r="AJ2858" s="3">
        <f t="shared" si="778"/>
        <v>451602.39317759487</v>
      </c>
      <c r="AK2858" s="3">
        <f t="shared" si="779"/>
        <v>344960.68191006302</v>
      </c>
    </row>
    <row r="2859" spans="2:37" x14ac:dyDescent="0.2">
      <c r="B2859" s="5">
        <v>38918</v>
      </c>
      <c r="C2859" s="1">
        <v>307.67</v>
      </c>
      <c r="D2859" s="1">
        <f t="shared" si="780"/>
        <v>29</v>
      </c>
      <c r="E2859" s="1" t="b">
        <f t="shared" si="781"/>
        <v>0</v>
      </c>
      <c r="F2859" s="6">
        <f t="shared" si="782"/>
        <v>-3.8987621430197628E-4</v>
      </c>
      <c r="G2859" s="8">
        <f t="shared" si="760"/>
        <v>2.9709911625490565E-4</v>
      </c>
      <c r="H2859" s="8">
        <f t="shared" si="761"/>
        <v>6.3614160874393146E-4</v>
      </c>
      <c r="I2859" s="8">
        <f t="shared" si="762"/>
        <v>7.2894057254292168E-4</v>
      </c>
      <c r="J2859" s="6">
        <f t="shared" si="763"/>
        <v>1.6719205868524923E-3</v>
      </c>
      <c r="K2859" s="6">
        <f t="shared" si="764"/>
        <v>1.3581235425355882E-3</v>
      </c>
      <c r="L2859" s="6">
        <f t="shared" si="765"/>
        <v>9.3838499526885855E-4</v>
      </c>
      <c r="M2859" s="9">
        <f t="shared" si="766"/>
        <v>0.17769929899255296</v>
      </c>
      <c r="N2859" s="9">
        <f t="shared" si="767"/>
        <v>0.46839745341301453</v>
      </c>
      <c r="O2859" s="9">
        <f t="shared" si="768"/>
        <v>0.77680331230581057</v>
      </c>
      <c r="P2859" s="9">
        <f t="shared" si="769"/>
        <v>0.47430002157045936</v>
      </c>
      <c r="Q2859" s="10">
        <f t="shared" si="770"/>
        <v>0.2059266858211326</v>
      </c>
      <c r="R2859" s="10">
        <f t="shared" si="753"/>
        <v>0.38848777505936166</v>
      </c>
      <c r="S2859" s="10">
        <f>_xlfn.PERCENTILE.INC($R$1519:R2859,0.75)</f>
        <v>0.76672622828135872</v>
      </c>
      <c r="T2859" s="10">
        <f t="shared" si="754"/>
        <v>0.76672622828135872</v>
      </c>
      <c r="U2859" s="11">
        <f t="shared" si="771"/>
        <v>0.38848777505936166</v>
      </c>
      <c r="V2859" s="10">
        <f t="shared" si="755"/>
        <v>0.36783279075893088</v>
      </c>
      <c r="W2859" s="10">
        <f t="shared" si="756"/>
        <v>0.3887364019171024</v>
      </c>
      <c r="X2859" s="10">
        <f t="shared" si="772"/>
        <v>0.48560971882420206</v>
      </c>
      <c r="Y2859" s="10">
        <f>_xlfn.PERCENTILE.INC($X$1519:X2859,0.75)</f>
        <v>0.95840778535169835</v>
      </c>
      <c r="Z2859" s="10">
        <f t="shared" si="773"/>
        <v>0.95840778535169835</v>
      </c>
      <c r="AA2859" s="10">
        <f t="shared" si="774"/>
        <v>0.48768638050754642</v>
      </c>
      <c r="AB2859" s="10">
        <f t="shared" si="775"/>
        <v>0.14298999558675318</v>
      </c>
      <c r="AC2859" s="10">
        <f t="shared" si="776"/>
        <v>6.9734273396493698E-2</v>
      </c>
      <c r="AD2859" s="13">
        <f t="shared" si="777"/>
        <v>142989.99558675318</v>
      </c>
      <c r="AE2859" s="13">
        <f t="shared" si="757"/>
        <v>69734.273396493692</v>
      </c>
      <c r="AF2859" s="13"/>
      <c r="AG2859" s="2">
        <f t="shared" si="752"/>
        <v>38918</v>
      </c>
      <c r="AH2859" s="3">
        <f t="shared" si="758"/>
        <v>-55.748398162419626</v>
      </c>
      <c r="AI2859" s="3">
        <f t="shared" si="759"/>
        <v>-27.187734518923978</v>
      </c>
      <c r="AJ2859" s="3">
        <f t="shared" si="778"/>
        <v>451546.64477943245</v>
      </c>
      <c r="AK2859" s="3">
        <f t="shared" si="779"/>
        <v>344933.49417554413</v>
      </c>
    </row>
    <row r="2860" spans="2:37" x14ac:dyDescent="0.2">
      <c r="B2860" s="5">
        <v>38919</v>
      </c>
      <c r="C2860" s="1">
        <v>307.16000000000003</v>
      </c>
      <c r="D2860" s="1">
        <f t="shared" si="780"/>
        <v>29</v>
      </c>
      <c r="E2860" s="1" t="b">
        <f t="shared" si="781"/>
        <v>0</v>
      </c>
      <c r="F2860" s="6">
        <f t="shared" si="782"/>
        <v>-1.6576201774628485E-3</v>
      </c>
      <c r="G2860" s="8">
        <f t="shared" si="760"/>
        <v>2.6286238246309049E-4</v>
      </c>
      <c r="H2860" s="8">
        <f t="shared" si="761"/>
        <v>5.6994436083617785E-4</v>
      </c>
      <c r="I2860" s="8">
        <f t="shared" si="762"/>
        <v>7.0762782151454395E-4</v>
      </c>
      <c r="J2860" s="6">
        <f t="shared" si="763"/>
        <v>1.669906457614572E-3</v>
      </c>
      <c r="K2860" s="6">
        <f t="shared" si="764"/>
        <v>1.3567581609537438E-3</v>
      </c>
      <c r="L2860" s="6">
        <f t="shared" si="765"/>
        <v>9.3730278803527429E-4</v>
      </c>
      <c r="M2860" s="9">
        <f t="shared" si="766"/>
        <v>0.15741144138012625</v>
      </c>
      <c r="N2860" s="9">
        <f t="shared" si="767"/>
        <v>0.42007807820041487</v>
      </c>
      <c r="O2860" s="9">
        <f t="shared" si="768"/>
        <v>0.75496182295353764</v>
      </c>
      <c r="P2860" s="9">
        <f t="shared" si="769"/>
        <v>0.44415044751135957</v>
      </c>
      <c r="Q2860" s="10">
        <f t="shared" si="770"/>
        <v>0.20595191210710459</v>
      </c>
      <c r="R2860" s="10">
        <f t="shared" si="753"/>
        <v>0.38844019063244373</v>
      </c>
      <c r="S2860" s="10">
        <f>_xlfn.PERCENTILE.INC($R$1519:R2860,0.75)</f>
        <v>0.76642129077416488</v>
      </c>
      <c r="T2860" s="10">
        <f t="shared" si="754"/>
        <v>0.76642129077416488</v>
      </c>
      <c r="U2860" s="11">
        <f t="shared" si="771"/>
        <v>0.38844019063244373</v>
      </c>
      <c r="V2860" s="10">
        <f t="shared" si="755"/>
        <v>0.36783279075893088</v>
      </c>
      <c r="W2860" s="10">
        <f t="shared" si="756"/>
        <v>0.3887364019171024</v>
      </c>
      <c r="X2860" s="10">
        <f t="shared" si="772"/>
        <v>0.48555023829055466</v>
      </c>
      <c r="Y2860" s="10">
        <f>_xlfn.PERCENTILE.INC($X$1519:X2860,0.75)</f>
        <v>0.95802661346770601</v>
      </c>
      <c r="Z2860" s="10">
        <f t="shared" si="773"/>
        <v>0.95802661346770601</v>
      </c>
      <c r="AA2860" s="10">
        <f t="shared" si="774"/>
        <v>0.48768638050754642</v>
      </c>
      <c r="AB2860" s="10">
        <f t="shared" si="775"/>
        <v>0.14298999558675318</v>
      </c>
      <c r="AC2860" s="10">
        <f t="shared" si="776"/>
        <v>6.9734273396493698E-2</v>
      </c>
      <c r="AD2860" s="13">
        <f t="shared" si="777"/>
        <v>142989.99558675318</v>
      </c>
      <c r="AE2860" s="13">
        <f t="shared" si="757"/>
        <v>69734.273396493692</v>
      </c>
      <c r="AF2860" s="13"/>
      <c r="AG2860" s="2">
        <f t="shared" si="752"/>
        <v>38919</v>
      </c>
      <c r="AH2860" s="3">
        <f t="shared" si="758"/>
        <v>-237.02310185992573</v>
      </c>
      <c r="AI2860" s="3">
        <f t="shared" si="759"/>
        <v>-115.59293864273867</v>
      </c>
      <c r="AJ2860" s="3">
        <f t="shared" si="778"/>
        <v>451309.62167757255</v>
      </c>
      <c r="AK2860" s="3">
        <f t="shared" si="779"/>
        <v>344817.90123690141</v>
      </c>
    </row>
    <row r="2861" spans="2:37" x14ac:dyDescent="0.2">
      <c r="B2861" s="5">
        <v>38922</v>
      </c>
      <c r="C2861" s="1">
        <v>307.39999999999998</v>
      </c>
      <c r="D2861" s="1">
        <f t="shared" si="780"/>
        <v>30</v>
      </c>
      <c r="E2861" s="1" t="b">
        <f t="shared" si="781"/>
        <v>1</v>
      </c>
      <c r="F2861" s="6">
        <f t="shared" si="782"/>
        <v>7.8135173850735207E-4</v>
      </c>
      <c r="G2861" s="8">
        <f t="shared" si="760"/>
        <v>2.4904371897450283E-4</v>
      </c>
      <c r="H2861" s="8">
        <f t="shared" si="761"/>
        <v>5.7543836047938641E-4</v>
      </c>
      <c r="I2861" s="8">
        <f t="shared" si="762"/>
        <v>6.95013115633949E-4</v>
      </c>
      <c r="J2861" s="6">
        <f t="shared" si="763"/>
        <v>1.6677558647644809E-3</v>
      </c>
      <c r="K2861" s="6">
        <f t="shared" si="764"/>
        <v>1.3552223586731924E-3</v>
      </c>
      <c r="L2861" s="6">
        <f t="shared" si="765"/>
        <v>9.3614703852166038E-4</v>
      </c>
      <c r="M2861" s="9">
        <f t="shared" si="766"/>
        <v>0.14932864230081577</v>
      </c>
      <c r="N2861" s="9">
        <f t="shared" si="767"/>
        <v>0.42460807763145203</v>
      </c>
      <c r="O2861" s="9">
        <f t="shared" si="768"/>
        <v>0.74241875157934167</v>
      </c>
      <c r="P2861" s="9">
        <f t="shared" si="769"/>
        <v>0.43878515717053651</v>
      </c>
      <c r="Q2861" s="10">
        <f t="shared" si="770"/>
        <v>0.20595086705787422</v>
      </c>
      <c r="R2861" s="10">
        <f t="shared" si="753"/>
        <v>0.3884421616808208</v>
      </c>
      <c r="S2861" s="10">
        <f>_xlfn.PERCENTILE.INC($R$1519:R2861,0.75)</f>
        <v>0.76611635326697103</v>
      </c>
      <c r="T2861" s="10">
        <f t="shared" si="754"/>
        <v>0.76611635326697103</v>
      </c>
      <c r="U2861" s="11">
        <f t="shared" si="771"/>
        <v>0.3884421616808208</v>
      </c>
      <c r="V2861" s="10">
        <f t="shared" si="755"/>
        <v>0.44415044751135957</v>
      </c>
      <c r="W2861" s="10">
        <f t="shared" si="756"/>
        <v>0.38844019063244373</v>
      </c>
      <c r="X2861" s="10">
        <f t="shared" si="772"/>
        <v>0.48555270210102597</v>
      </c>
      <c r="Y2861" s="10">
        <f>_xlfn.PERCENTILE.INC($X$1519:X2861,0.75)</f>
        <v>0.95764544158371367</v>
      </c>
      <c r="Z2861" s="10">
        <f t="shared" si="773"/>
        <v>0.95764544158371367</v>
      </c>
      <c r="AA2861" s="10">
        <f t="shared" si="774"/>
        <v>0.48555270210102597</v>
      </c>
      <c r="AB2861" s="10">
        <f t="shared" si="775"/>
        <v>0.1725258845007977</v>
      </c>
      <c r="AC2861" s="10">
        <f t="shared" si="776"/>
        <v>8.3770409401731832E-2</v>
      </c>
      <c r="AD2861" s="13">
        <f t="shared" si="777"/>
        <v>172525.88450079769</v>
      </c>
      <c r="AE2861" s="13">
        <f t="shared" si="757"/>
        <v>83770.409401731828</v>
      </c>
      <c r="AF2861" s="13"/>
      <c r="AG2861" s="2">
        <f t="shared" si="752"/>
        <v>38922</v>
      </c>
      <c r="AH2861" s="3">
        <f t="shared" si="758"/>
        <v>111.7254816408682</v>
      </c>
      <c r="AI2861" s="3">
        <f t="shared" si="759"/>
        <v>54.486995751897339</v>
      </c>
      <c r="AJ2861" s="3">
        <f t="shared" si="778"/>
        <v>451421.34715921344</v>
      </c>
      <c r="AK2861" s="3">
        <f t="shared" si="779"/>
        <v>344872.38823265332</v>
      </c>
    </row>
    <row r="2862" spans="2:37" x14ac:dyDescent="0.2">
      <c r="B2862" s="5">
        <v>38923</v>
      </c>
      <c r="C2862" s="1">
        <v>306.54000000000002</v>
      </c>
      <c r="D2862" s="1">
        <f t="shared" si="780"/>
        <v>30</v>
      </c>
      <c r="E2862" s="1" t="b">
        <f t="shared" si="781"/>
        <v>0</v>
      </c>
      <c r="F2862" s="6">
        <f t="shared" si="782"/>
        <v>-2.7976577748860532E-3</v>
      </c>
      <c r="G2862" s="8">
        <f t="shared" si="760"/>
        <v>1.0444030866671003E-4</v>
      </c>
      <c r="H2862" s="8">
        <f t="shared" si="761"/>
        <v>5.5495852522076427E-4</v>
      </c>
      <c r="I2862" s="8">
        <f t="shared" si="762"/>
        <v>6.8793776361863058E-4</v>
      </c>
      <c r="J2862" s="6">
        <f t="shared" si="763"/>
        <v>1.6665776906882581E-3</v>
      </c>
      <c r="K2862" s="6">
        <f t="shared" si="764"/>
        <v>1.354066305112208E-3</v>
      </c>
      <c r="L2862" s="6">
        <f t="shared" si="765"/>
        <v>9.3520984977800729E-4</v>
      </c>
      <c r="M2862" s="9">
        <f t="shared" si="766"/>
        <v>6.26675307429434E-2</v>
      </c>
      <c r="N2862" s="9">
        <f t="shared" si="767"/>
        <v>0.40984590128677362</v>
      </c>
      <c r="O2862" s="9">
        <f t="shared" si="768"/>
        <v>0.73559721786712129</v>
      </c>
      <c r="P2862" s="9">
        <f t="shared" si="769"/>
        <v>0.40270354996561281</v>
      </c>
      <c r="Q2862" s="10">
        <f t="shared" si="770"/>
        <v>0.20587461756726438</v>
      </c>
      <c r="R2862" s="10">
        <f t="shared" si="753"/>
        <v>0.38858602845424595</v>
      </c>
      <c r="S2862" s="10">
        <f>_xlfn.PERCENTILE.INC($R$1519:R2862,0.75)</f>
        <v>0.76581141575977707</v>
      </c>
      <c r="T2862" s="10">
        <f t="shared" si="754"/>
        <v>0.76581141575977707</v>
      </c>
      <c r="U2862" s="11">
        <f t="shared" si="771"/>
        <v>0.38858602845424595</v>
      </c>
      <c r="V2862" s="10">
        <f t="shared" si="755"/>
        <v>0.44415044751135957</v>
      </c>
      <c r="W2862" s="10">
        <f t="shared" si="756"/>
        <v>0.38844019063244373</v>
      </c>
      <c r="X2862" s="10">
        <f t="shared" si="772"/>
        <v>0.48573253556780743</v>
      </c>
      <c r="Y2862" s="10">
        <f>_xlfn.PERCENTILE.INC($X$1519:X2862,0.75)</f>
        <v>0.95726426969972134</v>
      </c>
      <c r="Z2862" s="10">
        <f t="shared" si="773"/>
        <v>0.95726426969972134</v>
      </c>
      <c r="AA2862" s="10">
        <f t="shared" si="774"/>
        <v>0.48555270210102597</v>
      </c>
      <c r="AB2862" s="10">
        <f t="shared" si="775"/>
        <v>0.1725258845007977</v>
      </c>
      <c r="AC2862" s="10">
        <f t="shared" si="776"/>
        <v>8.3770409401731832E-2</v>
      </c>
      <c r="AD2862" s="13">
        <f t="shared" si="777"/>
        <v>172525.88450079769</v>
      </c>
      <c r="AE2862" s="13">
        <f t="shared" si="757"/>
        <v>83770.409401731828</v>
      </c>
      <c r="AF2862" s="13"/>
      <c r="AG2862" s="2">
        <f t="shared" ref="AG2862:AG2925" si="783">B2862</f>
        <v>38923</v>
      </c>
      <c r="AH2862" s="3">
        <f t="shared" si="758"/>
        <v>-482.66838214274986</v>
      </c>
      <c r="AI2862" s="3">
        <f t="shared" si="759"/>
        <v>-234.36093716814278</v>
      </c>
      <c r="AJ2862" s="3">
        <f t="shared" si="778"/>
        <v>450938.67877707072</v>
      </c>
      <c r="AK2862" s="3">
        <f t="shared" si="779"/>
        <v>344638.0272954852</v>
      </c>
    </row>
    <row r="2863" spans="2:37" x14ac:dyDescent="0.2">
      <c r="B2863" s="5">
        <v>38924</v>
      </c>
      <c r="C2863" s="1">
        <v>304.68</v>
      </c>
      <c r="D2863" s="1">
        <f t="shared" si="780"/>
        <v>30</v>
      </c>
      <c r="E2863" s="1" t="b">
        <f t="shared" si="781"/>
        <v>0</v>
      </c>
      <c r="F2863" s="6">
        <f t="shared" si="782"/>
        <v>-6.0677236249755406E-3</v>
      </c>
      <c r="G2863" s="8">
        <f t="shared" si="760"/>
        <v>-1.5319584638960189E-5</v>
      </c>
      <c r="H2863" s="8">
        <f t="shared" si="761"/>
        <v>4.5771240424948261E-4</v>
      </c>
      <c r="I2863" s="8">
        <f t="shared" si="762"/>
        <v>6.6195180584941371E-4</v>
      </c>
      <c r="J2863" s="6">
        <f t="shared" si="763"/>
        <v>1.6663355886532233E-3</v>
      </c>
      <c r="K2863" s="6">
        <f t="shared" si="764"/>
        <v>1.3534131555464381E-3</v>
      </c>
      <c r="L2863" s="6">
        <f t="shared" si="765"/>
        <v>9.3454711456290537E-4</v>
      </c>
      <c r="M2863" s="9">
        <f t="shared" si="766"/>
        <v>-9.1935770581134165E-3</v>
      </c>
      <c r="N2863" s="9">
        <f t="shared" si="767"/>
        <v>0.3381911889756104</v>
      </c>
      <c r="O2863" s="9">
        <f t="shared" si="768"/>
        <v>0.70831293097407233</v>
      </c>
      <c r="P2863" s="9">
        <f t="shared" si="769"/>
        <v>0.34577018096385642</v>
      </c>
      <c r="Q2863" s="10">
        <f t="shared" si="770"/>
        <v>0.20492126826520532</v>
      </c>
      <c r="R2863" s="10">
        <f t="shared" ref="R2863:R2926" si="784">IF(B2863&lt;&gt;"",$C$7/Q2863,"")</f>
        <v>0.39039383601933147</v>
      </c>
      <c r="S2863" s="10">
        <f>_xlfn.PERCENTILE.INC($R$1519:R2863,0.75)</f>
        <v>0.76550647825258322</v>
      </c>
      <c r="T2863" s="10">
        <f t="shared" ref="T2863:T2926" si="785">MIN(S2863,$C$9)</f>
        <v>0.76550647825258322</v>
      </c>
      <c r="U2863" s="11">
        <f t="shared" si="771"/>
        <v>0.39039383601933147</v>
      </c>
      <c r="V2863" s="10">
        <f t="shared" ref="V2863:V2926" si="786">IF(B2863&lt;&gt;"",IF($E2863,P2862,V2862),"")</f>
        <v>0.44415044751135957</v>
      </c>
      <c r="W2863" s="10">
        <f t="shared" ref="W2863:W2926" si="787">IF(B2863&lt;&gt;"",IF($E2863,U2862,W2862),"")</f>
        <v>0.38844019063244373</v>
      </c>
      <c r="X2863" s="10">
        <f t="shared" si="772"/>
        <v>0.48799229502416436</v>
      </c>
      <c r="Y2863" s="10">
        <f>_xlfn.PERCENTILE.INC($X$1519:X2863,0.75)</f>
        <v>0.956883097815729</v>
      </c>
      <c r="Z2863" s="10">
        <f t="shared" si="773"/>
        <v>0.956883097815729</v>
      </c>
      <c r="AA2863" s="10">
        <f t="shared" si="774"/>
        <v>0.48555270210102597</v>
      </c>
      <c r="AB2863" s="10">
        <f t="shared" si="775"/>
        <v>0.1725258845007977</v>
      </c>
      <c r="AC2863" s="10">
        <f t="shared" si="776"/>
        <v>8.3770409401731832E-2</v>
      </c>
      <c r="AD2863" s="13">
        <f t="shared" si="777"/>
        <v>172525.88450079769</v>
      </c>
      <c r="AE2863" s="13">
        <f t="shared" ref="AE2863:AE2926" si="788">IF(B2863&lt;&gt;"",AC2863*$C$6,"")</f>
        <v>83770.409401731828</v>
      </c>
      <c r="AF2863" s="13"/>
      <c r="AG2863" s="2">
        <f t="shared" si="783"/>
        <v>38924</v>
      </c>
      <c r="AH2863" s="3">
        <f t="shared" ref="AH2863:AH2926" si="789">IF(B2863&lt;&gt;"",AD2862*$F2863,"")</f>
        <v>-1046.8393853052917</v>
      </c>
      <c r="AI2863" s="3">
        <f t="shared" ref="AI2863:AI2926" si="790">IF(B2863&lt;&gt;"",AE2862*$F2863,"")</f>
        <v>-508.29569220076138</v>
      </c>
      <c r="AJ2863" s="3">
        <f t="shared" si="778"/>
        <v>449891.83939176542</v>
      </c>
      <c r="AK2863" s="3">
        <f t="shared" si="779"/>
        <v>344129.73160328442</v>
      </c>
    </row>
    <row r="2864" spans="2:37" x14ac:dyDescent="0.2">
      <c r="B2864" s="5">
        <v>38925</v>
      </c>
      <c r="C2864" s="1">
        <v>308.08999999999997</v>
      </c>
      <c r="D2864" s="1">
        <f t="shared" si="780"/>
        <v>30</v>
      </c>
      <c r="E2864" s="1" t="b">
        <f t="shared" si="781"/>
        <v>0</v>
      </c>
      <c r="F2864" s="6">
        <f t="shared" si="782"/>
        <v>1.1192070368911455E-2</v>
      </c>
      <c r="G2864" s="8">
        <f t="shared" ref="G2864:G2927" si="791">ma(F2799:F2864,"e")</f>
        <v>2.3366720966196979E-4</v>
      </c>
      <c r="H2864" s="8">
        <f t="shared" ref="H2864:H2927" si="792">ma(F2733:F2864,"e")</f>
        <v>5.925473372911552E-4</v>
      </c>
      <c r="I2864" s="8">
        <f t="shared" ref="I2864:I2927" si="793">ma(F2615:F2864,"e")</f>
        <v>7.1298340720652885E-4</v>
      </c>
      <c r="J2864" s="6">
        <f t="shared" ref="J2864:J2927" si="794">IF(B2864&lt;&gt;"",_xlfn.STDEV.S(G1615:G2864),"")</f>
        <v>1.6662200653967476E-3</v>
      </c>
      <c r="K2864" s="6">
        <f t="shared" ref="K2864:K2927" si="795">IF(B2864&lt;&gt;"",_xlfn.STDEV.S(H1615:H2864),"")</f>
        <v>1.3528498090351658E-3</v>
      </c>
      <c r="L2864" s="6">
        <f t="shared" ref="L2864:L2927" si="796">IF(B2864&lt;&gt;"",_xlfn.STDEV.S(I1615:I2864),"")</f>
        <v>9.3395164658014254E-4</v>
      </c>
      <c r="M2864" s="9">
        <f t="shared" ref="M2864:M2927" si="797">IF(B2864&lt;&gt;"",MIN(1,MAX(-1,G2864/J2864)),"")</f>
        <v>0.14023790405280634</v>
      </c>
      <c r="N2864" s="9">
        <f t="shared" ref="N2864:N2927" si="798">IF(B2864&lt;&gt;"",MIN(1,MAX(-1,H2864/K2864)),"")</f>
        <v>0.43799935021150049</v>
      </c>
      <c r="O2864" s="9">
        <f t="shared" ref="O2864:O2927" si="799">IF(B2864&lt;&gt;"",MIN(1,MAX(-1,I2864/L2864)),"")</f>
        <v>0.76340505401673131</v>
      </c>
      <c r="P2864" s="9">
        <f t="shared" ref="P2864:P2927" si="800">IF(B2864&lt;&gt;"",AVERAGE(M2864:O2864),"")</f>
        <v>0.44721410276034607</v>
      </c>
      <c r="Q2864" s="10">
        <f t="shared" ref="Q2864:Q2927" si="801">IF(B2864&lt;&gt;"",SQRT(250)*_xlfn.STDEV.S(F2805:F2864),"")</f>
        <v>0.20527755878130216</v>
      </c>
      <c r="R2864" s="10">
        <f t="shared" si="784"/>
        <v>0.38971624796663773</v>
      </c>
      <c r="S2864" s="10">
        <f>_xlfn.PERCENTILE.INC($R$1519:R2864,0.75)</f>
        <v>0.76534539972030391</v>
      </c>
      <c r="T2864" s="10">
        <f t="shared" si="785"/>
        <v>0.76534539972030391</v>
      </c>
      <c r="U2864" s="11">
        <f t="shared" ref="U2864:U2927" si="802">IF(B2864&lt;&gt;"",MIN(T2864,R2864),"")</f>
        <v>0.38971624796663773</v>
      </c>
      <c r="V2864" s="10">
        <f t="shared" si="786"/>
        <v>0.44415044751135957</v>
      </c>
      <c r="W2864" s="10">
        <f t="shared" si="787"/>
        <v>0.38844019063244373</v>
      </c>
      <c r="X2864" s="10">
        <f t="shared" ref="X2864:X2927" si="803">$C$8/Q2864</f>
        <v>0.48714530995829713</v>
      </c>
      <c r="Y2864" s="10">
        <f>_xlfn.PERCENTILE.INC($X$1519:X2864,0.75)</f>
        <v>0.95668174965037989</v>
      </c>
      <c r="Z2864" s="10">
        <f t="shared" ref="Z2864:Z2927" si="804">MIN($C$10,Y2864)</f>
        <v>0.95668174965037989</v>
      </c>
      <c r="AA2864" s="10">
        <f t="shared" ref="AA2864:AA2927" si="805">IF(E2864,MIN(Z2864,X2864),AA2863)</f>
        <v>0.48555270210102597</v>
      </c>
      <c r="AB2864" s="10">
        <f t="shared" ref="AB2864:AB2927" si="806">IF(B2864&lt;&gt;"",V2864*W2864,"")</f>
        <v>0.1725258845007977</v>
      </c>
      <c r="AC2864" s="10">
        <f t="shared" ref="AC2864:AC2927" si="807">IF(B2864&lt;&gt;"",V2864*W2864*AA2864,"")</f>
        <v>8.3770409401731832E-2</v>
      </c>
      <c r="AD2864" s="13">
        <f t="shared" ref="AD2864:AD2927" si="808">IF(B2864&lt;&gt;"",AB2864*$C$6,"")</f>
        <v>172525.88450079769</v>
      </c>
      <c r="AE2864" s="13">
        <f t="shared" si="788"/>
        <v>83770.409401731828</v>
      </c>
      <c r="AF2864" s="13"/>
      <c r="AG2864" s="2">
        <f t="shared" si="783"/>
        <v>38925</v>
      </c>
      <c r="AH2864" s="3">
        <f t="shared" si="789"/>
        <v>1930.9218397916179</v>
      </c>
      <c r="AI2864" s="3">
        <f t="shared" si="790"/>
        <v>937.56431685670441</v>
      </c>
      <c r="AJ2864" s="3">
        <f t="shared" ref="AJ2864:AJ2927" si="809">AJ2863+AH2864</f>
        <v>451822.76123155706</v>
      </c>
      <c r="AK2864" s="3">
        <f t="shared" ref="AK2864:AK2927" si="810">AK2863+AI2864</f>
        <v>345067.29592014116</v>
      </c>
    </row>
    <row r="2865" spans="2:37" x14ac:dyDescent="0.2">
      <c r="B2865" s="5">
        <v>38926</v>
      </c>
      <c r="C2865" s="1">
        <v>308.75</v>
      </c>
      <c r="D2865" s="1">
        <f t="shared" si="780"/>
        <v>30</v>
      </c>
      <c r="E2865" s="1" t="b">
        <f t="shared" si="781"/>
        <v>0</v>
      </c>
      <c r="F2865" s="6">
        <f t="shared" si="782"/>
        <v>2.1422311662178117E-3</v>
      </c>
      <c r="G2865" s="8">
        <f t="shared" si="791"/>
        <v>2.8815189115006558E-4</v>
      </c>
      <c r="H2865" s="8">
        <f t="shared" si="792"/>
        <v>6.5752967536215933E-4</v>
      </c>
      <c r="I2865" s="8">
        <f t="shared" si="793"/>
        <v>7.4653996430243603E-4</v>
      </c>
      <c r="J2865" s="6">
        <f t="shared" si="794"/>
        <v>1.6659653921027489E-3</v>
      </c>
      <c r="K2865" s="6">
        <f t="shared" si="795"/>
        <v>1.3522897156829927E-3</v>
      </c>
      <c r="L2865" s="6">
        <f t="shared" si="796"/>
        <v>9.3335984071413072E-4</v>
      </c>
      <c r="M2865" s="9">
        <f t="shared" si="797"/>
        <v>0.17296391180513415</v>
      </c>
      <c r="N2865" s="9">
        <f t="shared" si="798"/>
        <v>0.48623432370781938</v>
      </c>
      <c r="O2865" s="9">
        <f t="shared" si="799"/>
        <v>0.79984153135541447</v>
      </c>
      <c r="P2865" s="9">
        <f t="shared" si="800"/>
        <v>0.48634658895612271</v>
      </c>
      <c r="Q2865" s="10">
        <f t="shared" si="801"/>
        <v>0.20529075155913043</v>
      </c>
      <c r="R2865" s="10">
        <f t="shared" si="784"/>
        <v>0.38969120329299101</v>
      </c>
      <c r="S2865" s="10">
        <f>_xlfn.PERCENTILE.INC($R$1519:R2865,0.75)</f>
        <v>0.7651843211880246</v>
      </c>
      <c r="T2865" s="10">
        <f t="shared" si="785"/>
        <v>0.7651843211880246</v>
      </c>
      <c r="U2865" s="11">
        <f t="shared" si="802"/>
        <v>0.38969120329299101</v>
      </c>
      <c r="V2865" s="10">
        <f t="shared" si="786"/>
        <v>0.44415044751135957</v>
      </c>
      <c r="W2865" s="10">
        <f t="shared" si="787"/>
        <v>0.38844019063244373</v>
      </c>
      <c r="X2865" s="10">
        <f t="shared" si="803"/>
        <v>0.48711400411623873</v>
      </c>
      <c r="Y2865" s="10">
        <f>_xlfn.PERCENTILE.INC($X$1519:X2865,0.75)</f>
        <v>0.95648040148503077</v>
      </c>
      <c r="Z2865" s="10">
        <f t="shared" si="804"/>
        <v>0.95648040148503077</v>
      </c>
      <c r="AA2865" s="10">
        <f t="shared" si="805"/>
        <v>0.48555270210102597</v>
      </c>
      <c r="AB2865" s="10">
        <f t="shared" si="806"/>
        <v>0.1725258845007977</v>
      </c>
      <c r="AC2865" s="10">
        <f t="shared" si="807"/>
        <v>8.3770409401731832E-2</v>
      </c>
      <c r="AD2865" s="13">
        <f t="shared" si="808"/>
        <v>172525.88450079769</v>
      </c>
      <c r="AE2865" s="13">
        <f t="shared" si="788"/>
        <v>83770.409401731828</v>
      </c>
      <c r="AF2865" s="13"/>
      <c r="AG2865" s="2">
        <f t="shared" si="783"/>
        <v>38926</v>
      </c>
      <c r="AH2865" s="3">
        <f t="shared" si="789"/>
        <v>369.59032675690332</v>
      </c>
      <c r="AI2865" s="3">
        <f t="shared" si="790"/>
        <v>179.45558182721552</v>
      </c>
      <c r="AJ2865" s="3">
        <f t="shared" si="809"/>
        <v>452192.35155831394</v>
      </c>
      <c r="AK2865" s="3">
        <f t="shared" si="810"/>
        <v>345246.75150196836</v>
      </c>
    </row>
    <row r="2866" spans="2:37" x14ac:dyDescent="0.2">
      <c r="B2866" s="5">
        <v>38929</v>
      </c>
      <c r="C2866" s="1">
        <v>310.17</v>
      </c>
      <c r="D2866" s="1">
        <f t="shared" si="780"/>
        <v>31</v>
      </c>
      <c r="E2866" s="1" t="b">
        <f t="shared" si="781"/>
        <v>1</v>
      </c>
      <c r="F2866" s="6">
        <f t="shared" si="782"/>
        <v>4.5991902834008336E-3</v>
      </c>
      <c r="G2866" s="8">
        <f t="shared" si="791"/>
        <v>3.9322749020189156E-4</v>
      </c>
      <c r="H2866" s="8">
        <f t="shared" si="792"/>
        <v>7.5667099970703024E-4</v>
      </c>
      <c r="I2866" s="8">
        <f t="shared" si="793"/>
        <v>8.2641666921194189E-4</v>
      </c>
      <c r="J2866" s="6">
        <f t="shared" si="794"/>
        <v>1.6655892759815964E-3</v>
      </c>
      <c r="K2866" s="6">
        <f t="shared" si="795"/>
        <v>1.3516597423352842E-3</v>
      </c>
      <c r="L2866" s="6">
        <f t="shared" si="796"/>
        <v>9.3274832171824466E-4</v>
      </c>
      <c r="M2866" s="9">
        <f t="shared" si="797"/>
        <v>0.23608911024607032</v>
      </c>
      <c r="N2866" s="9">
        <f t="shared" si="798"/>
        <v>0.55980878619623431</v>
      </c>
      <c r="O2866" s="9">
        <f t="shared" si="799"/>
        <v>0.88600177558033455</v>
      </c>
      <c r="P2866" s="9">
        <f t="shared" si="800"/>
        <v>0.56063322400754645</v>
      </c>
      <c r="Q2866" s="10">
        <f t="shared" si="801"/>
        <v>0.20554001424028023</v>
      </c>
      <c r="R2866" s="10">
        <f t="shared" si="784"/>
        <v>0.38921861660707324</v>
      </c>
      <c r="S2866" s="10">
        <f>_xlfn.PERCENTILE.INC($R$1519:R2866,0.75)</f>
        <v>0.76502324265574528</v>
      </c>
      <c r="T2866" s="10">
        <f t="shared" si="785"/>
        <v>0.76502324265574528</v>
      </c>
      <c r="U2866" s="11">
        <f t="shared" si="802"/>
        <v>0.38921861660707324</v>
      </c>
      <c r="V2866" s="10">
        <f t="shared" si="786"/>
        <v>0.48634658895612271</v>
      </c>
      <c r="W2866" s="10">
        <f t="shared" si="787"/>
        <v>0.38969120329299101</v>
      </c>
      <c r="X2866" s="10">
        <f t="shared" si="803"/>
        <v>0.48652327075884155</v>
      </c>
      <c r="Y2866" s="10">
        <f>_xlfn.PERCENTILE.INC($X$1519:X2866,0.75)</f>
        <v>0.95627905331968155</v>
      </c>
      <c r="Z2866" s="10">
        <f t="shared" si="804"/>
        <v>0.95627905331968155</v>
      </c>
      <c r="AA2866" s="10">
        <f t="shared" si="805"/>
        <v>0.48652327075884155</v>
      </c>
      <c r="AB2866" s="10">
        <f t="shared" si="806"/>
        <v>0.18952498746775315</v>
      </c>
      <c r="AC2866" s="10">
        <f t="shared" si="807"/>
        <v>9.2208316793339712E-2</v>
      </c>
      <c r="AD2866" s="13">
        <f t="shared" si="808"/>
        <v>189524.98746775315</v>
      </c>
      <c r="AE2866" s="13">
        <f t="shared" si="788"/>
        <v>92208.316793339705</v>
      </c>
      <c r="AF2866" s="13"/>
      <c r="AG2866" s="2">
        <f t="shared" si="783"/>
        <v>38929</v>
      </c>
      <c r="AH2866" s="3">
        <f t="shared" si="789"/>
        <v>793.47937163120321</v>
      </c>
      <c r="AI2866" s="3">
        <f t="shared" si="790"/>
        <v>385.27605295695486</v>
      </c>
      <c r="AJ2866" s="3">
        <f t="shared" si="809"/>
        <v>452985.83092994516</v>
      </c>
      <c r="AK2866" s="3">
        <f t="shared" si="810"/>
        <v>345632.0275549253</v>
      </c>
    </row>
    <row r="2867" spans="2:37" x14ac:dyDescent="0.2">
      <c r="B2867" s="5">
        <v>38930</v>
      </c>
      <c r="C2867" s="1">
        <v>307.35000000000002</v>
      </c>
      <c r="D2867" s="1">
        <f t="shared" si="780"/>
        <v>31</v>
      </c>
      <c r="E2867" s="1" t="b">
        <f t="shared" si="781"/>
        <v>0</v>
      </c>
      <c r="F2867" s="6">
        <f t="shared" si="782"/>
        <v>-9.0917883741173933E-3</v>
      </c>
      <c r="G2867" s="8">
        <f t="shared" si="791"/>
        <v>1.6370787112047409E-4</v>
      </c>
      <c r="H2867" s="8">
        <f t="shared" si="792"/>
        <v>6.5544329648626004E-4</v>
      </c>
      <c r="I2867" s="8">
        <f t="shared" si="793"/>
        <v>8.0915132952024478E-4</v>
      </c>
      <c r="J2867" s="6">
        <f t="shared" si="794"/>
        <v>1.665535628939541E-3</v>
      </c>
      <c r="K2867" s="6">
        <f t="shared" si="795"/>
        <v>1.351197386045933E-3</v>
      </c>
      <c r="L2867" s="6">
        <f t="shared" si="796"/>
        <v>9.3224814227535556E-4</v>
      </c>
      <c r="M2867" s="9">
        <f t="shared" si="797"/>
        <v>9.8291425458552406E-2</v>
      </c>
      <c r="N2867" s="9">
        <f t="shared" si="798"/>
        <v>0.48508330703947844</v>
      </c>
      <c r="O2867" s="9">
        <f t="shared" si="799"/>
        <v>0.8679570307808111</v>
      </c>
      <c r="P2867" s="9">
        <f t="shared" si="800"/>
        <v>0.48377725442628067</v>
      </c>
      <c r="Q2867" s="10">
        <f t="shared" si="801"/>
        <v>0.20607711630178735</v>
      </c>
      <c r="R2867" s="10">
        <f t="shared" si="784"/>
        <v>0.38820418994433564</v>
      </c>
      <c r="S2867" s="10">
        <f>_xlfn.PERCENTILE.INC($R$1519:R2867,0.75)</f>
        <v>0.76486216412346597</v>
      </c>
      <c r="T2867" s="10">
        <f t="shared" si="785"/>
        <v>0.76486216412346597</v>
      </c>
      <c r="U2867" s="11">
        <f t="shared" si="802"/>
        <v>0.38820418994433564</v>
      </c>
      <c r="V2867" s="10">
        <f t="shared" si="786"/>
        <v>0.48634658895612271</v>
      </c>
      <c r="W2867" s="10">
        <f t="shared" si="787"/>
        <v>0.38969120329299101</v>
      </c>
      <c r="X2867" s="10">
        <f t="shared" si="803"/>
        <v>0.48525523743041954</v>
      </c>
      <c r="Y2867" s="10">
        <f>_xlfn.PERCENTILE.INC($X$1519:X2867,0.75)</f>
        <v>0.95607770515433244</v>
      </c>
      <c r="Z2867" s="10">
        <f t="shared" si="804"/>
        <v>0.95607770515433244</v>
      </c>
      <c r="AA2867" s="10">
        <f t="shared" si="805"/>
        <v>0.48652327075884155</v>
      </c>
      <c r="AB2867" s="10">
        <f t="shared" si="806"/>
        <v>0.18952498746775315</v>
      </c>
      <c r="AC2867" s="10">
        <f t="shared" si="807"/>
        <v>9.2208316793339712E-2</v>
      </c>
      <c r="AD2867" s="13">
        <f t="shared" si="808"/>
        <v>189524.98746775315</v>
      </c>
      <c r="AE2867" s="13">
        <f t="shared" si="788"/>
        <v>92208.316793339705</v>
      </c>
      <c r="AF2867" s="13"/>
      <c r="AG2867" s="2">
        <f t="shared" si="783"/>
        <v>38930</v>
      </c>
      <c r="AH2867" s="3">
        <f t="shared" si="789"/>
        <v>-1723.1210776640628</v>
      </c>
      <c r="AI2867" s="3">
        <f t="shared" si="790"/>
        <v>-838.33850261861949</v>
      </c>
      <c r="AJ2867" s="3">
        <f t="shared" si="809"/>
        <v>451262.70985228108</v>
      </c>
      <c r="AK2867" s="3">
        <f t="shared" si="810"/>
        <v>344793.6890523067</v>
      </c>
    </row>
    <row r="2868" spans="2:37" x14ac:dyDescent="0.2">
      <c r="B2868" s="5">
        <v>38931</v>
      </c>
      <c r="C2868" s="1">
        <v>308.72000000000003</v>
      </c>
      <c r="D2868" s="1">
        <f t="shared" si="780"/>
        <v>31</v>
      </c>
      <c r="E2868" s="1" t="b">
        <f t="shared" si="781"/>
        <v>0</v>
      </c>
      <c r="F2868" s="6">
        <f t="shared" si="782"/>
        <v>4.4574589230519379E-3</v>
      </c>
      <c r="G2868" s="8">
        <f t="shared" si="791"/>
        <v>2.3547436392987886E-4</v>
      </c>
      <c r="H2868" s="8">
        <f t="shared" si="792"/>
        <v>6.0152964658822226E-4</v>
      </c>
      <c r="I2868" s="8">
        <f t="shared" si="793"/>
        <v>8.0700657564477119E-4</v>
      </c>
      <c r="J2868" s="6">
        <f t="shared" si="794"/>
        <v>1.6654509703909743E-3</v>
      </c>
      <c r="K2868" s="6">
        <f t="shared" si="795"/>
        <v>1.3506724581530967E-3</v>
      </c>
      <c r="L2868" s="6">
        <f t="shared" si="796"/>
        <v>9.3171393261196533E-4</v>
      </c>
      <c r="M2868" s="9">
        <f t="shared" si="797"/>
        <v>0.14138774909392851</v>
      </c>
      <c r="N2868" s="9">
        <f t="shared" si="798"/>
        <v>0.44535567669066944</v>
      </c>
      <c r="O2868" s="9">
        <f t="shared" si="799"/>
        <v>0.86615274001796916</v>
      </c>
      <c r="P2868" s="9">
        <f t="shared" si="800"/>
        <v>0.48429872193418905</v>
      </c>
      <c r="Q2868" s="10">
        <f t="shared" si="801"/>
        <v>0.20633501579828858</v>
      </c>
      <c r="R2868" s="10">
        <f t="shared" si="784"/>
        <v>0.38771897096810432</v>
      </c>
      <c r="S2868" s="10">
        <f>_xlfn.PERCENTILE.INC($R$1519:R2868,0.75)</f>
        <v>0.76448086304789631</v>
      </c>
      <c r="T2868" s="10">
        <f t="shared" si="785"/>
        <v>0.76448086304789631</v>
      </c>
      <c r="U2868" s="11">
        <f t="shared" si="802"/>
        <v>0.38771897096810432</v>
      </c>
      <c r="V2868" s="10">
        <f t="shared" si="786"/>
        <v>0.48634658895612271</v>
      </c>
      <c r="W2868" s="10">
        <f t="shared" si="787"/>
        <v>0.38969120329299101</v>
      </c>
      <c r="X2868" s="10">
        <f t="shared" si="803"/>
        <v>0.48464871371013046</v>
      </c>
      <c r="Y2868" s="10">
        <f>_xlfn.PERCENTILE.INC($X$1519:X2868,0.75)</f>
        <v>0.95560107880987033</v>
      </c>
      <c r="Z2868" s="10">
        <f t="shared" si="804"/>
        <v>0.95560107880987033</v>
      </c>
      <c r="AA2868" s="10">
        <f t="shared" si="805"/>
        <v>0.48652327075884155</v>
      </c>
      <c r="AB2868" s="10">
        <f t="shared" si="806"/>
        <v>0.18952498746775315</v>
      </c>
      <c r="AC2868" s="10">
        <f t="shared" si="807"/>
        <v>9.2208316793339712E-2</v>
      </c>
      <c r="AD2868" s="13">
        <f t="shared" si="808"/>
        <v>189524.98746775315</v>
      </c>
      <c r="AE2868" s="13">
        <f t="shared" si="788"/>
        <v>92208.316793339705</v>
      </c>
      <c r="AF2868" s="13"/>
      <c r="AG2868" s="2">
        <f t="shared" si="783"/>
        <v>38931</v>
      </c>
      <c r="AH2868" s="3">
        <f t="shared" si="789"/>
        <v>844.79984652944302</v>
      </c>
      <c r="AI2868" s="3">
        <f t="shared" si="790"/>
        <v>411.0147844700719</v>
      </c>
      <c r="AJ2868" s="3">
        <f t="shared" si="809"/>
        <v>452107.50969881052</v>
      </c>
      <c r="AK2868" s="3">
        <f t="shared" si="810"/>
        <v>345204.70383677678</v>
      </c>
    </row>
    <row r="2869" spans="2:37" x14ac:dyDescent="0.2">
      <c r="B2869" s="5">
        <v>38932</v>
      </c>
      <c r="C2869" s="1">
        <v>309.24</v>
      </c>
      <c r="D2869" s="1">
        <f t="shared" si="780"/>
        <v>31</v>
      </c>
      <c r="E2869" s="1" t="b">
        <f t="shared" si="781"/>
        <v>0</v>
      </c>
      <c r="F2869" s="6">
        <f t="shared" si="782"/>
        <v>1.6843741902046183E-3</v>
      </c>
      <c r="G2869" s="8">
        <f t="shared" si="791"/>
        <v>1.7720212954239198E-4</v>
      </c>
      <c r="H2869" s="8">
        <f t="shared" si="792"/>
        <v>5.8640911252659132E-4</v>
      </c>
      <c r="I2869" s="8">
        <f t="shared" si="793"/>
        <v>7.9466475317933199E-4</v>
      </c>
      <c r="J2869" s="6">
        <f t="shared" si="794"/>
        <v>1.665263679534286E-3</v>
      </c>
      <c r="K2869" s="6">
        <f t="shared" si="795"/>
        <v>1.3500960767693659E-3</v>
      </c>
      <c r="L2869" s="6">
        <f t="shared" si="796"/>
        <v>9.3115412562822799E-4</v>
      </c>
      <c r="M2869" s="9">
        <f t="shared" si="797"/>
        <v>0.10641085356040973</v>
      </c>
      <c r="N2869" s="9">
        <f t="shared" si="798"/>
        <v>0.43434620884893244</v>
      </c>
      <c r="O2869" s="9">
        <f t="shared" si="799"/>
        <v>0.85341914008402231</v>
      </c>
      <c r="P2869" s="9">
        <f t="shared" si="800"/>
        <v>0.46472540083112152</v>
      </c>
      <c r="Q2869" s="10">
        <f t="shared" si="801"/>
        <v>0.20637596447192358</v>
      </c>
      <c r="R2869" s="10">
        <f t="shared" si="784"/>
        <v>0.38764204060634977</v>
      </c>
      <c r="S2869" s="10">
        <f>_xlfn.PERCENTILE.INC($R$1519:R2869,0.75)</f>
        <v>0.76409956197232654</v>
      </c>
      <c r="T2869" s="10">
        <f t="shared" si="785"/>
        <v>0.76409956197232654</v>
      </c>
      <c r="U2869" s="11">
        <f t="shared" si="802"/>
        <v>0.38764204060634977</v>
      </c>
      <c r="V2869" s="10">
        <f t="shared" si="786"/>
        <v>0.48634658895612271</v>
      </c>
      <c r="W2869" s="10">
        <f t="shared" si="787"/>
        <v>0.38969120329299101</v>
      </c>
      <c r="X2869" s="10">
        <f t="shared" si="803"/>
        <v>0.48455255075793724</v>
      </c>
      <c r="Y2869" s="10">
        <f>_xlfn.PERCENTILE.INC($X$1519:X2869,0.75)</f>
        <v>0.95512445246540822</v>
      </c>
      <c r="Z2869" s="10">
        <f t="shared" si="804"/>
        <v>0.95512445246540822</v>
      </c>
      <c r="AA2869" s="10">
        <f t="shared" si="805"/>
        <v>0.48652327075884155</v>
      </c>
      <c r="AB2869" s="10">
        <f t="shared" si="806"/>
        <v>0.18952498746775315</v>
      </c>
      <c r="AC2869" s="10">
        <f t="shared" si="807"/>
        <v>9.2208316793339712E-2</v>
      </c>
      <c r="AD2869" s="13">
        <f t="shared" si="808"/>
        <v>189524.98746775315</v>
      </c>
      <c r="AE2869" s="13">
        <f t="shared" si="788"/>
        <v>92208.316793339705</v>
      </c>
      <c r="AF2869" s="13"/>
      <c r="AG2869" s="2">
        <f t="shared" si="783"/>
        <v>38932</v>
      </c>
      <c r="AH2869" s="3">
        <f t="shared" si="789"/>
        <v>319.23099728953713</v>
      </c>
      <c r="AI2869" s="3">
        <f t="shared" si="790"/>
        <v>155.31330892891248</v>
      </c>
      <c r="AJ2869" s="3">
        <f t="shared" si="809"/>
        <v>452426.74069610005</v>
      </c>
      <c r="AK2869" s="3">
        <f t="shared" si="810"/>
        <v>345360.0171457057</v>
      </c>
    </row>
    <row r="2870" spans="2:37" x14ac:dyDescent="0.2">
      <c r="B2870" s="5">
        <v>38933</v>
      </c>
      <c r="C2870" s="1">
        <v>311.38</v>
      </c>
      <c r="D2870" s="1">
        <f t="shared" si="780"/>
        <v>31</v>
      </c>
      <c r="E2870" s="1" t="b">
        <f t="shared" si="781"/>
        <v>0</v>
      </c>
      <c r="F2870" s="6">
        <f t="shared" si="782"/>
        <v>6.9201914370715656E-3</v>
      </c>
      <c r="G2870" s="8">
        <f t="shared" si="791"/>
        <v>2.5508662834096885E-4</v>
      </c>
      <c r="H2870" s="8">
        <f t="shared" si="792"/>
        <v>6.1741929741712838E-4</v>
      </c>
      <c r="I2870" s="8">
        <f t="shared" si="793"/>
        <v>7.9948172894095458E-4</v>
      </c>
      <c r="J2870" s="6">
        <f t="shared" si="794"/>
        <v>1.6649406857665821E-3</v>
      </c>
      <c r="K2870" s="6">
        <f t="shared" si="795"/>
        <v>1.3494198062921573E-3</v>
      </c>
      <c r="L2870" s="6">
        <f t="shared" si="796"/>
        <v>9.3053877175865228E-4</v>
      </c>
      <c r="M2870" s="9">
        <f t="shared" si="797"/>
        <v>0.15321064018777361</v>
      </c>
      <c r="N2870" s="9">
        <f t="shared" si="798"/>
        <v>0.45754426794255415</v>
      </c>
      <c r="O2870" s="9">
        <f t="shared" si="799"/>
        <v>0.85916004061817952</v>
      </c>
      <c r="P2870" s="9">
        <f t="shared" si="800"/>
        <v>0.48997164958283573</v>
      </c>
      <c r="Q2870" s="10">
        <f t="shared" si="801"/>
        <v>0.20637451346947824</v>
      </c>
      <c r="R2870" s="10">
        <f t="shared" si="784"/>
        <v>0.38764476608605841</v>
      </c>
      <c r="S2870" s="10">
        <f>_xlfn.PERCENTILE.INC($R$1519:R2870,0.75)</f>
        <v>0.76371826089675676</v>
      </c>
      <c r="T2870" s="10">
        <f t="shared" si="785"/>
        <v>0.76371826089675676</v>
      </c>
      <c r="U2870" s="11">
        <f t="shared" si="802"/>
        <v>0.38764476608605841</v>
      </c>
      <c r="V2870" s="10">
        <f t="shared" si="786"/>
        <v>0.48634658895612271</v>
      </c>
      <c r="W2870" s="10">
        <f t="shared" si="787"/>
        <v>0.38969120329299101</v>
      </c>
      <c r="X2870" s="10">
        <f t="shared" si="803"/>
        <v>0.48455595760757303</v>
      </c>
      <c r="Y2870" s="10">
        <f>_xlfn.PERCENTILE.INC($X$1519:X2870,0.75)</f>
        <v>0.95464782612094612</v>
      </c>
      <c r="Z2870" s="10">
        <f t="shared" si="804"/>
        <v>0.95464782612094612</v>
      </c>
      <c r="AA2870" s="10">
        <f t="shared" si="805"/>
        <v>0.48652327075884155</v>
      </c>
      <c r="AB2870" s="10">
        <f t="shared" si="806"/>
        <v>0.18952498746775315</v>
      </c>
      <c r="AC2870" s="10">
        <f t="shared" si="807"/>
        <v>9.2208316793339712E-2</v>
      </c>
      <c r="AD2870" s="13">
        <f t="shared" si="808"/>
        <v>189524.98746775315</v>
      </c>
      <c r="AE2870" s="13">
        <f t="shared" si="788"/>
        <v>92208.316793339705</v>
      </c>
      <c r="AF2870" s="13"/>
      <c r="AG2870" s="2">
        <f t="shared" si="783"/>
        <v>38933</v>
      </c>
      <c r="AH2870" s="3">
        <f t="shared" si="789"/>
        <v>1311.5491953854412</v>
      </c>
      <c r="AI2870" s="3">
        <f t="shared" si="790"/>
        <v>638.09920430005172</v>
      </c>
      <c r="AJ2870" s="3">
        <f t="shared" si="809"/>
        <v>453738.28989148547</v>
      </c>
      <c r="AK2870" s="3">
        <f t="shared" si="810"/>
        <v>345998.11635000573</v>
      </c>
    </row>
    <row r="2871" spans="2:37" x14ac:dyDescent="0.2">
      <c r="B2871" s="5">
        <v>38936</v>
      </c>
      <c r="C2871" s="1">
        <v>310.12</v>
      </c>
      <c r="D2871" s="1">
        <f t="shared" si="780"/>
        <v>32</v>
      </c>
      <c r="E2871" s="1" t="b">
        <f t="shared" si="781"/>
        <v>1</v>
      </c>
      <c r="F2871" s="6">
        <f t="shared" si="782"/>
        <v>-4.0465026655532865E-3</v>
      </c>
      <c r="G2871" s="8">
        <f t="shared" si="791"/>
        <v>1.3850017965457169E-4</v>
      </c>
      <c r="H2871" s="8">
        <f t="shared" si="792"/>
        <v>5.8174334330079406E-4</v>
      </c>
      <c r="I2871" s="8">
        <f t="shared" si="793"/>
        <v>7.6381164345466713E-4</v>
      </c>
      <c r="J2871" s="6">
        <f t="shared" si="794"/>
        <v>1.6640503826410627E-3</v>
      </c>
      <c r="K2871" s="6">
        <f t="shared" si="795"/>
        <v>1.3483855161180698E-3</v>
      </c>
      <c r="L2871" s="6">
        <f t="shared" si="796"/>
        <v>9.2968440971009361E-4</v>
      </c>
      <c r="M2871" s="9">
        <f t="shared" si="797"/>
        <v>8.3230760978975901E-2</v>
      </c>
      <c r="N2871" s="9">
        <f t="shared" si="798"/>
        <v>0.43143695652827996</v>
      </c>
      <c r="O2871" s="9">
        <f t="shared" si="799"/>
        <v>0.82158164155172708</v>
      </c>
      <c r="P2871" s="9">
        <f t="shared" si="800"/>
        <v>0.44541645301966099</v>
      </c>
      <c r="Q2871" s="10">
        <f t="shared" si="801"/>
        <v>0.20469236851461164</v>
      </c>
      <c r="R2871" s="10">
        <f t="shared" si="784"/>
        <v>0.39083039871263853</v>
      </c>
      <c r="S2871" s="10">
        <f>_xlfn.PERCENTILE.INC($R$1519:R2871,0.75)</f>
        <v>0.7633369598211871</v>
      </c>
      <c r="T2871" s="10">
        <f t="shared" si="785"/>
        <v>0.7633369598211871</v>
      </c>
      <c r="U2871" s="11">
        <f t="shared" si="802"/>
        <v>0.39083039871263853</v>
      </c>
      <c r="V2871" s="10">
        <f t="shared" si="786"/>
        <v>0.48997164958283573</v>
      </c>
      <c r="W2871" s="10">
        <f t="shared" si="787"/>
        <v>0.38764476608605841</v>
      </c>
      <c r="X2871" s="10">
        <f t="shared" si="803"/>
        <v>0.48853799839079814</v>
      </c>
      <c r="Y2871" s="10">
        <f>_xlfn.PERCENTILE.INC($X$1519:X2871,0.75)</f>
        <v>0.95417119977648401</v>
      </c>
      <c r="Z2871" s="10">
        <f t="shared" si="804"/>
        <v>0.95417119977648401</v>
      </c>
      <c r="AA2871" s="10">
        <f t="shared" si="805"/>
        <v>0.48853799839079814</v>
      </c>
      <c r="AB2871" s="10">
        <f t="shared" si="806"/>
        <v>0.18993494549133855</v>
      </c>
      <c r="AC2871" s="10">
        <f t="shared" si="807"/>
        <v>9.279043809480389E-2</v>
      </c>
      <c r="AD2871" s="13">
        <f t="shared" si="808"/>
        <v>189934.94549133856</v>
      </c>
      <c r="AE2871" s="13">
        <f t="shared" si="788"/>
        <v>92790.438094803889</v>
      </c>
      <c r="AF2871" s="13"/>
      <c r="AG2871" s="2">
        <f t="shared" si="783"/>
        <v>38936</v>
      </c>
      <c r="AH2871" s="3">
        <f t="shared" si="789"/>
        <v>-766.91336697721636</v>
      </c>
      <c r="AI2871" s="3">
        <f t="shared" si="790"/>
        <v>-373.12119969043101</v>
      </c>
      <c r="AJ2871" s="3">
        <f t="shared" si="809"/>
        <v>452971.37652450823</v>
      </c>
      <c r="AK2871" s="3">
        <f t="shared" si="810"/>
        <v>345624.99515031528</v>
      </c>
    </row>
    <row r="2872" spans="2:37" x14ac:dyDescent="0.2">
      <c r="B2872" s="5">
        <v>38937</v>
      </c>
      <c r="C2872" s="1">
        <v>309.19</v>
      </c>
      <c r="D2872" s="1">
        <f t="shared" si="780"/>
        <v>32</v>
      </c>
      <c r="E2872" s="1" t="b">
        <f t="shared" si="781"/>
        <v>0</v>
      </c>
      <c r="F2872" s="6">
        <f t="shared" si="782"/>
        <v>-2.9988391590352048E-3</v>
      </c>
      <c r="G2872" s="8">
        <f t="shared" si="791"/>
        <v>5.9592877187920426E-5</v>
      </c>
      <c r="H2872" s="8">
        <f t="shared" si="792"/>
        <v>5.1127513359357636E-4</v>
      </c>
      <c r="I2872" s="8">
        <f t="shared" si="793"/>
        <v>7.1540768732092017E-4</v>
      </c>
      <c r="J2872" s="6">
        <f t="shared" si="794"/>
        <v>1.6623346932167233E-3</v>
      </c>
      <c r="K2872" s="6">
        <f t="shared" si="795"/>
        <v>1.3468391027293609E-3</v>
      </c>
      <c r="L2872" s="6">
        <f t="shared" si="796"/>
        <v>9.2852086967071257E-4</v>
      </c>
      <c r="M2872" s="9">
        <f t="shared" si="797"/>
        <v>3.5848904213509745E-2</v>
      </c>
      <c r="N2872" s="9">
        <f t="shared" si="798"/>
        <v>0.3796111447592222</v>
      </c>
      <c r="O2872" s="9">
        <f t="shared" si="799"/>
        <v>0.77048099906965994</v>
      </c>
      <c r="P2872" s="9">
        <f t="shared" si="800"/>
        <v>0.39531368268079731</v>
      </c>
      <c r="Q2872" s="10">
        <f t="shared" si="801"/>
        <v>0.20006350001543996</v>
      </c>
      <c r="R2872" s="10">
        <f t="shared" si="784"/>
        <v>0.39987304027884135</v>
      </c>
      <c r="S2872" s="10">
        <f>_xlfn.PERCENTILE.INC($R$1519:R2872,0.75)</f>
        <v>0.76322692198379627</v>
      </c>
      <c r="T2872" s="10">
        <f t="shared" si="785"/>
        <v>0.76322692198379627</v>
      </c>
      <c r="U2872" s="11">
        <f t="shared" si="802"/>
        <v>0.39987304027884135</v>
      </c>
      <c r="V2872" s="10">
        <f t="shared" si="786"/>
        <v>0.48997164958283573</v>
      </c>
      <c r="W2872" s="10">
        <f t="shared" si="787"/>
        <v>0.38764476608605841</v>
      </c>
      <c r="X2872" s="10">
        <f t="shared" si="803"/>
        <v>0.49984130034855173</v>
      </c>
      <c r="Y2872" s="10">
        <f>_xlfn.PERCENTILE.INC($X$1519:X2872,0.75)</f>
        <v>0.95403365247974548</v>
      </c>
      <c r="Z2872" s="10">
        <f t="shared" si="804"/>
        <v>0.95403365247974548</v>
      </c>
      <c r="AA2872" s="10">
        <f t="shared" si="805"/>
        <v>0.48853799839079814</v>
      </c>
      <c r="AB2872" s="10">
        <f t="shared" si="806"/>
        <v>0.18993494549133855</v>
      </c>
      <c r="AC2872" s="10">
        <f t="shared" si="807"/>
        <v>9.279043809480389E-2</v>
      </c>
      <c r="AD2872" s="13">
        <f t="shared" si="808"/>
        <v>189934.94549133856</v>
      </c>
      <c r="AE2872" s="13">
        <f t="shared" si="788"/>
        <v>92790.438094803889</v>
      </c>
      <c r="AF2872" s="13"/>
      <c r="AG2872" s="2">
        <f t="shared" si="783"/>
        <v>38937</v>
      </c>
      <c r="AH2872" s="3">
        <f t="shared" si="789"/>
        <v>-569.58435220864317</v>
      </c>
      <c r="AI2872" s="3">
        <f t="shared" si="790"/>
        <v>-278.26359934272995</v>
      </c>
      <c r="AJ2872" s="3">
        <f t="shared" si="809"/>
        <v>452401.79217229958</v>
      </c>
      <c r="AK2872" s="3">
        <f t="shared" si="810"/>
        <v>345346.73155097256</v>
      </c>
    </row>
    <row r="2873" spans="2:37" x14ac:dyDescent="0.2">
      <c r="B2873" s="5">
        <v>38938</v>
      </c>
      <c r="C2873" s="1">
        <v>311.11</v>
      </c>
      <c r="D2873" s="1">
        <f t="shared" si="780"/>
        <v>32</v>
      </c>
      <c r="E2873" s="1" t="b">
        <f t="shared" si="781"/>
        <v>0</v>
      </c>
      <c r="F2873" s="6">
        <f t="shared" si="782"/>
        <v>6.209773925418105E-3</v>
      </c>
      <c r="G2873" s="8">
        <f t="shared" si="791"/>
        <v>1.7023258709695808E-4</v>
      </c>
      <c r="H2873" s="8">
        <f t="shared" si="792"/>
        <v>5.5072810819310671E-4</v>
      </c>
      <c r="I2873" s="8">
        <f t="shared" si="793"/>
        <v>7.0926733065913004E-4</v>
      </c>
      <c r="J2873" s="6">
        <f t="shared" si="794"/>
        <v>1.6613906929473967E-3</v>
      </c>
      <c r="K2873" s="6">
        <f t="shared" si="795"/>
        <v>1.3456615728316245E-3</v>
      </c>
      <c r="L2873" s="6">
        <f t="shared" si="796"/>
        <v>9.27540398528547E-4</v>
      </c>
      <c r="M2873" s="9">
        <f t="shared" si="797"/>
        <v>0.1024639103972325</v>
      </c>
      <c r="N2873" s="9">
        <f t="shared" si="798"/>
        <v>0.40926197144370441</v>
      </c>
      <c r="O2873" s="9">
        <f t="shared" si="799"/>
        <v>0.7646754058198586</v>
      </c>
      <c r="P2873" s="9">
        <f t="shared" si="800"/>
        <v>0.42546709588693182</v>
      </c>
      <c r="Q2873" s="10">
        <f t="shared" si="801"/>
        <v>0.19558103408635016</v>
      </c>
      <c r="R2873" s="10">
        <f t="shared" si="784"/>
        <v>0.4090376164218435</v>
      </c>
      <c r="S2873" s="10">
        <f>_xlfn.PERCENTILE.INC($R$1519:R2873,0.75)</f>
        <v>0.76311688414640544</v>
      </c>
      <c r="T2873" s="10">
        <f t="shared" si="785"/>
        <v>0.76311688414640544</v>
      </c>
      <c r="U2873" s="11">
        <f t="shared" si="802"/>
        <v>0.4090376164218435</v>
      </c>
      <c r="V2873" s="10">
        <f t="shared" si="786"/>
        <v>0.48997164958283573</v>
      </c>
      <c r="W2873" s="10">
        <f t="shared" si="787"/>
        <v>0.38764476608605841</v>
      </c>
      <c r="X2873" s="10">
        <f t="shared" si="803"/>
        <v>0.51129702052730441</v>
      </c>
      <c r="Y2873" s="10">
        <f>_xlfn.PERCENTILE.INC($X$1519:X2873,0.75)</f>
        <v>0.95389610518300683</v>
      </c>
      <c r="Z2873" s="10">
        <f t="shared" si="804"/>
        <v>0.95389610518300683</v>
      </c>
      <c r="AA2873" s="10">
        <f t="shared" si="805"/>
        <v>0.48853799839079814</v>
      </c>
      <c r="AB2873" s="10">
        <f t="shared" si="806"/>
        <v>0.18993494549133855</v>
      </c>
      <c r="AC2873" s="10">
        <f t="shared" si="807"/>
        <v>9.279043809480389E-2</v>
      </c>
      <c r="AD2873" s="13">
        <f t="shared" si="808"/>
        <v>189934.94549133856</v>
      </c>
      <c r="AE2873" s="13">
        <f t="shared" si="788"/>
        <v>92790.438094803889</v>
      </c>
      <c r="AF2873" s="13"/>
      <c r="AG2873" s="2">
        <f t="shared" si="783"/>
        <v>38938</v>
      </c>
      <c r="AH2873" s="3">
        <f t="shared" si="789"/>
        <v>1179.4530720378232</v>
      </c>
      <c r="AI2873" s="3">
        <f t="shared" si="790"/>
        <v>576.20764300923599</v>
      </c>
      <c r="AJ2873" s="3">
        <f t="shared" si="809"/>
        <v>453581.24524433742</v>
      </c>
      <c r="AK2873" s="3">
        <f t="shared" si="810"/>
        <v>345922.93919398182</v>
      </c>
    </row>
    <row r="2874" spans="2:37" x14ac:dyDescent="0.2">
      <c r="B2874" s="5">
        <v>38939</v>
      </c>
      <c r="C2874" s="1">
        <v>312.76</v>
      </c>
      <c r="D2874" s="1">
        <f t="shared" si="780"/>
        <v>32</v>
      </c>
      <c r="E2874" s="1" t="b">
        <f t="shared" si="781"/>
        <v>0</v>
      </c>
      <c r="F2874" s="6">
        <f t="shared" si="782"/>
        <v>5.3035903699656384E-3</v>
      </c>
      <c r="G2874" s="8">
        <f t="shared" si="791"/>
        <v>3.0257446520141597E-4</v>
      </c>
      <c r="H2874" s="8">
        <f t="shared" si="792"/>
        <v>5.8140071934654374E-4</v>
      </c>
      <c r="I2874" s="8">
        <f t="shared" si="793"/>
        <v>7.256298043587171E-4</v>
      </c>
      <c r="J2874" s="6">
        <f t="shared" si="794"/>
        <v>1.6598697463426567E-3</v>
      </c>
      <c r="K2874" s="6">
        <f t="shared" si="795"/>
        <v>1.3441857688728336E-3</v>
      </c>
      <c r="L2874" s="6">
        <f t="shared" si="796"/>
        <v>9.263932622076181E-4</v>
      </c>
      <c r="M2874" s="9">
        <f t="shared" si="797"/>
        <v>0.18228807764471039</v>
      </c>
      <c r="N2874" s="9">
        <f t="shared" si="798"/>
        <v>0.43253003625687619</v>
      </c>
      <c r="O2874" s="9">
        <f t="shared" si="799"/>
        <v>0.78328484668543819</v>
      </c>
      <c r="P2874" s="9">
        <f t="shared" si="800"/>
        <v>0.46603432019567492</v>
      </c>
      <c r="Q2874" s="10">
        <f t="shared" si="801"/>
        <v>0.19328237521208141</v>
      </c>
      <c r="R2874" s="10">
        <f t="shared" si="784"/>
        <v>0.41390219833659969</v>
      </c>
      <c r="S2874" s="10">
        <f>_xlfn.PERCENTILE.INC($R$1519:R2874,0.75)</f>
        <v>0.76300684630901461</v>
      </c>
      <c r="T2874" s="10">
        <f t="shared" si="785"/>
        <v>0.76300684630901461</v>
      </c>
      <c r="U2874" s="11">
        <f t="shared" si="802"/>
        <v>0.41390219833659969</v>
      </c>
      <c r="V2874" s="10">
        <f t="shared" si="786"/>
        <v>0.48997164958283573</v>
      </c>
      <c r="W2874" s="10">
        <f t="shared" si="787"/>
        <v>0.38764476608605841</v>
      </c>
      <c r="X2874" s="10">
        <f t="shared" si="803"/>
        <v>0.51737774792074964</v>
      </c>
      <c r="Y2874" s="10">
        <f>_xlfn.PERCENTILE.INC($X$1519:X2874,0.75)</f>
        <v>0.95375855788626829</v>
      </c>
      <c r="Z2874" s="10">
        <f t="shared" si="804"/>
        <v>0.95375855788626829</v>
      </c>
      <c r="AA2874" s="10">
        <f t="shared" si="805"/>
        <v>0.48853799839079814</v>
      </c>
      <c r="AB2874" s="10">
        <f t="shared" si="806"/>
        <v>0.18993494549133855</v>
      </c>
      <c r="AC2874" s="10">
        <f t="shared" si="807"/>
        <v>9.279043809480389E-2</v>
      </c>
      <c r="AD2874" s="13">
        <f t="shared" si="808"/>
        <v>189934.94549133856</v>
      </c>
      <c r="AE2874" s="13">
        <f t="shared" si="788"/>
        <v>92790.438094803889</v>
      </c>
      <c r="AF2874" s="13"/>
      <c r="AG2874" s="2">
        <f t="shared" si="783"/>
        <v>38939</v>
      </c>
      <c r="AH2874" s="3">
        <f t="shared" si="789"/>
        <v>1007.3371478278116</v>
      </c>
      <c r="AI2874" s="3">
        <f t="shared" si="790"/>
        <v>492.1224739044946</v>
      </c>
      <c r="AJ2874" s="3">
        <f t="shared" si="809"/>
        <v>454588.5823921652</v>
      </c>
      <c r="AK2874" s="3">
        <f t="shared" si="810"/>
        <v>346415.06166788633</v>
      </c>
    </row>
    <row r="2875" spans="2:37" x14ac:dyDescent="0.2">
      <c r="B2875" s="5">
        <v>38940</v>
      </c>
      <c r="C2875" s="1">
        <v>313.52999999999997</v>
      </c>
      <c r="D2875" s="1">
        <f t="shared" si="780"/>
        <v>32</v>
      </c>
      <c r="E2875" s="1" t="b">
        <f t="shared" si="781"/>
        <v>0</v>
      </c>
      <c r="F2875" s="6">
        <f t="shared" si="782"/>
        <v>2.4619516562218724E-3</v>
      </c>
      <c r="G2875" s="8">
        <f t="shared" si="791"/>
        <v>3.5303843159132796E-4</v>
      </c>
      <c r="H2875" s="8">
        <f t="shared" si="792"/>
        <v>6.2372366420306458E-4</v>
      </c>
      <c r="I2875" s="8">
        <f t="shared" si="793"/>
        <v>7.238910729746908E-4</v>
      </c>
      <c r="J2875" s="6">
        <f t="shared" si="794"/>
        <v>1.6578397114392655E-3</v>
      </c>
      <c r="K2875" s="6">
        <f t="shared" si="795"/>
        <v>1.342397829605625E-3</v>
      </c>
      <c r="L2875" s="6">
        <f t="shared" si="796"/>
        <v>9.2505088437457147E-4</v>
      </c>
      <c r="M2875" s="9">
        <f t="shared" si="797"/>
        <v>0.21295088370445361</v>
      </c>
      <c r="N2875" s="9">
        <f t="shared" si="798"/>
        <v>0.46463399332692945</v>
      </c>
      <c r="O2875" s="9">
        <f t="shared" si="799"/>
        <v>0.78254189602133595</v>
      </c>
      <c r="P2875" s="9">
        <f t="shared" si="800"/>
        <v>0.48670892435090635</v>
      </c>
      <c r="Q2875" s="10">
        <f t="shared" si="801"/>
        <v>0.19091580717100542</v>
      </c>
      <c r="R2875" s="10">
        <f t="shared" si="784"/>
        <v>0.41903287729518962</v>
      </c>
      <c r="S2875" s="10">
        <f>_xlfn.PERCENTILE.INC($R$1519:R2875,0.75)</f>
        <v>0.76289680847162378</v>
      </c>
      <c r="T2875" s="10">
        <f t="shared" si="785"/>
        <v>0.76289680847162378</v>
      </c>
      <c r="U2875" s="11">
        <f t="shared" si="802"/>
        <v>0.41903287729518962</v>
      </c>
      <c r="V2875" s="10">
        <f t="shared" si="786"/>
        <v>0.48997164958283573</v>
      </c>
      <c r="W2875" s="10">
        <f t="shared" si="787"/>
        <v>0.38764476608605841</v>
      </c>
      <c r="X2875" s="10">
        <f t="shared" si="803"/>
        <v>0.52379109661898704</v>
      </c>
      <c r="Y2875" s="10">
        <f>_xlfn.PERCENTILE.INC($X$1519:X2875,0.75)</f>
        <v>0.95362101058952975</v>
      </c>
      <c r="Z2875" s="10">
        <f t="shared" si="804"/>
        <v>0.95362101058952975</v>
      </c>
      <c r="AA2875" s="10">
        <f t="shared" si="805"/>
        <v>0.48853799839079814</v>
      </c>
      <c r="AB2875" s="10">
        <f t="shared" si="806"/>
        <v>0.18993494549133855</v>
      </c>
      <c r="AC2875" s="10">
        <f t="shared" si="807"/>
        <v>9.279043809480389E-2</v>
      </c>
      <c r="AD2875" s="13">
        <f t="shared" si="808"/>
        <v>189934.94549133856</v>
      </c>
      <c r="AE2875" s="13">
        <f t="shared" si="788"/>
        <v>92790.438094803889</v>
      </c>
      <c r="AF2875" s="13"/>
      <c r="AG2875" s="2">
        <f t="shared" si="783"/>
        <v>38940</v>
      </c>
      <c r="AH2875" s="3">
        <f t="shared" si="789"/>
        <v>467.610653626812</v>
      </c>
      <c r="AI2875" s="3">
        <f t="shared" si="790"/>
        <v>228.44557274905554</v>
      </c>
      <c r="AJ2875" s="3">
        <f t="shared" si="809"/>
        <v>455056.193045792</v>
      </c>
      <c r="AK2875" s="3">
        <f t="shared" si="810"/>
        <v>346643.5072406354</v>
      </c>
    </row>
    <row r="2876" spans="2:37" x14ac:dyDescent="0.2">
      <c r="B2876" s="5">
        <v>38943</v>
      </c>
      <c r="C2876" s="1">
        <v>313.72000000000003</v>
      </c>
      <c r="D2876" s="1">
        <f t="shared" si="780"/>
        <v>33</v>
      </c>
      <c r="E2876" s="1" t="b">
        <f t="shared" si="781"/>
        <v>1</v>
      </c>
      <c r="F2876" s="6">
        <f t="shared" si="782"/>
        <v>6.0600261537979705E-4</v>
      </c>
      <c r="G2876" s="8">
        <f t="shared" si="791"/>
        <v>3.0150132332591278E-4</v>
      </c>
      <c r="H2876" s="8">
        <f t="shared" si="792"/>
        <v>6.2065814227881E-4</v>
      </c>
      <c r="I2876" s="8">
        <f t="shared" si="793"/>
        <v>7.3542192654254092E-4</v>
      </c>
      <c r="J2876" s="6">
        <f t="shared" si="794"/>
        <v>1.6558061526929149E-3</v>
      </c>
      <c r="K2876" s="6">
        <f t="shared" si="795"/>
        <v>1.3406038553416973E-3</v>
      </c>
      <c r="L2876" s="6">
        <f t="shared" si="796"/>
        <v>9.2369779568019623E-4</v>
      </c>
      <c r="M2876" s="9">
        <f t="shared" si="797"/>
        <v>0.18208733119850237</v>
      </c>
      <c r="N2876" s="9">
        <f t="shared" si="798"/>
        <v>0.46296908650961227</v>
      </c>
      <c r="O2876" s="9">
        <f t="shared" si="799"/>
        <v>0.79617157254444682</v>
      </c>
      <c r="P2876" s="9">
        <f t="shared" si="800"/>
        <v>0.48040933008418713</v>
      </c>
      <c r="Q2876" s="10">
        <f t="shared" si="801"/>
        <v>0.18991396149600628</v>
      </c>
      <c r="R2876" s="10">
        <f t="shared" si="784"/>
        <v>0.42124338500348923</v>
      </c>
      <c r="S2876" s="10">
        <f>_xlfn.PERCENTILE.INC($R$1519:R2876,0.75)</f>
        <v>0.76272470965155215</v>
      </c>
      <c r="T2876" s="10">
        <f t="shared" si="785"/>
        <v>0.76272470965155215</v>
      </c>
      <c r="U2876" s="11">
        <f t="shared" si="802"/>
        <v>0.42124338500348923</v>
      </c>
      <c r="V2876" s="10">
        <f t="shared" si="786"/>
        <v>0.48670892435090635</v>
      </c>
      <c r="W2876" s="10">
        <f t="shared" si="787"/>
        <v>0.41903287729518962</v>
      </c>
      <c r="X2876" s="10">
        <f t="shared" si="803"/>
        <v>0.52655423125436152</v>
      </c>
      <c r="Y2876" s="10">
        <f>_xlfn.PERCENTILE.INC($X$1519:X2876,0.75)</f>
        <v>0.95340588706444018</v>
      </c>
      <c r="Z2876" s="10">
        <f t="shared" si="804"/>
        <v>0.95340588706444018</v>
      </c>
      <c r="AA2876" s="10">
        <f t="shared" si="805"/>
        <v>0.52655423125436152</v>
      </c>
      <c r="AB2876" s="10">
        <f t="shared" si="806"/>
        <v>0.20394704097600708</v>
      </c>
      <c r="AC2876" s="10">
        <f t="shared" si="807"/>
        <v>0.10738917737772317</v>
      </c>
      <c r="AD2876" s="13">
        <f t="shared" si="808"/>
        <v>203947.04097600709</v>
      </c>
      <c r="AE2876" s="13">
        <f t="shared" si="788"/>
        <v>107389.17737772317</v>
      </c>
      <c r="AF2876" s="13"/>
      <c r="AG2876" s="2">
        <f t="shared" si="783"/>
        <v>38943</v>
      </c>
      <c r="AH2876" s="3">
        <f t="shared" si="789"/>
        <v>115.10107371977035</v>
      </c>
      <c r="AI2876" s="3">
        <f t="shared" si="790"/>
        <v>56.231248167688307</v>
      </c>
      <c r="AJ2876" s="3">
        <f t="shared" si="809"/>
        <v>455171.29411951179</v>
      </c>
      <c r="AK2876" s="3">
        <f t="shared" si="810"/>
        <v>346699.73848880309</v>
      </c>
    </row>
    <row r="2877" spans="2:37" x14ac:dyDescent="0.2">
      <c r="B2877" s="5">
        <v>38944</v>
      </c>
      <c r="C2877" s="1">
        <v>315.04000000000002</v>
      </c>
      <c r="D2877" s="1">
        <f t="shared" si="780"/>
        <v>33</v>
      </c>
      <c r="E2877" s="1" t="b">
        <f t="shared" si="781"/>
        <v>0</v>
      </c>
      <c r="F2877" s="6">
        <f t="shared" si="782"/>
        <v>4.2075736325386526E-3</v>
      </c>
      <c r="G2877" s="8">
        <f t="shared" si="791"/>
        <v>5.1697156219044434E-4</v>
      </c>
      <c r="H2877" s="8">
        <f t="shared" si="792"/>
        <v>6.7315504783989409E-4</v>
      </c>
      <c r="I2877" s="8">
        <f t="shared" si="793"/>
        <v>7.7377962858790866E-4</v>
      </c>
      <c r="J2877" s="6">
        <f t="shared" si="794"/>
        <v>1.6536807764243062E-3</v>
      </c>
      <c r="K2877" s="6">
        <f t="shared" si="795"/>
        <v>1.3387392619911068E-3</v>
      </c>
      <c r="L2877" s="6">
        <f t="shared" si="796"/>
        <v>9.2231678833607975E-4</v>
      </c>
      <c r="M2877" s="9">
        <f t="shared" si="797"/>
        <v>0.3126187167200874</v>
      </c>
      <c r="N2877" s="9">
        <f t="shared" si="798"/>
        <v>0.50282759828729506</v>
      </c>
      <c r="O2877" s="9">
        <f t="shared" si="799"/>
        <v>0.83895212401354868</v>
      </c>
      <c r="P2877" s="9">
        <f t="shared" si="800"/>
        <v>0.55146614634031044</v>
      </c>
      <c r="Q2877" s="10">
        <f t="shared" si="801"/>
        <v>0.19004978560011401</v>
      </c>
      <c r="R2877" s="10">
        <f t="shared" si="784"/>
        <v>0.42094233228091582</v>
      </c>
      <c r="S2877" s="10">
        <f>_xlfn.PERCENTILE.INC($R$1519:R2877,0.75)</f>
        <v>0.76255261083148052</v>
      </c>
      <c r="T2877" s="10">
        <f t="shared" si="785"/>
        <v>0.76255261083148052</v>
      </c>
      <c r="U2877" s="11">
        <f t="shared" si="802"/>
        <v>0.42094233228091582</v>
      </c>
      <c r="V2877" s="10">
        <f t="shared" si="786"/>
        <v>0.48670892435090635</v>
      </c>
      <c r="W2877" s="10">
        <f t="shared" si="787"/>
        <v>0.41903287729518962</v>
      </c>
      <c r="X2877" s="10">
        <f t="shared" si="803"/>
        <v>0.52617791535114478</v>
      </c>
      <c r="Y2877" s="10">
        <f>_xlfn.PERCENTILE.INC($X$1519:X2877,0.75)</f>
        <v>0.95319076353935062</v>
      </c>
      <c r="Z2877" s="10">
        <f t="shared" si="804"/>
        <v>0.95319076353935062</v>
      </c>
      <c r="AA2877" s="10">
        <f t="shared" si="805"/>
        <v>0.52655423125436152</v>
      </c>
      <c r="AB2877" s="10">
        <f t="shared" si="806"/>
        <v>0.20394704097600708</v>
      </c>
      <c r="AC2877" s="10">
        <f t="shared" si="807"/>
        <v>0.10738917737772317</v>
      </c>
      <c r="AD2877" s="13">
        <f t="shared" si="808"/>
        <v>203947.04097600709</v>
      </c>
      <c r="AE2877" s="13">
        <f t="shared" si="788"/>
        <v>107389.17737772317</v>
      </c>
      <c r="AF2877" s="13"/>
      <c r="AG2877" s="2">
        <f t="shared" si="783"/>
        <v>38944</v>
      </c>
      <c r="AH2877" s="3">
        <f t="shared" si="789"/>
        <v>858.1221920449276</v>
      </c>
      <c r="AI2877" s="3">
        <f t="shared" si="790"/>
        <v>451.8478711545244</v>
      </c>
      <c r="AJ2877" s="3">
        <f t="shared" si="809"/>
        <v>456029.41631155671</v>
      </c>
      <c r="AK2877" s="3">
        <f t="shared" si="810"/>
        <v>347151.58635995764</v>
      </c>
    </row>
    <row r="2878" spans="2:37" x14ac:dyDescent="0.2">
      <c r="B2878" s="5">
        <v>38945</v>
      </c>
      <c r="C2878" s="1">
        <v>317.62</v>
      </c>
      <c r="D2878" s="1">
        <f t="shared" si="780"/>
        <v>33</v>
      </c>
      <c r="E2878" s="1" t="b">
        <f t="shared" si="781"/>
        <v>0</v>
      </c>
      <c r="F2878" s="6">
        <f t="shared" si="782"/>
        <v>8.1894362620618111E-3</v>
      </c>
      <c r="G2878" s="8">
        <f t="shared" si="791"/>
        <v>8.9133053471006948E-4</v>
      </c>
      <c r="H2878" s="8">
        <f t="shared" si="792"/>
        <v>7.784029931357674E-4</v>
      </c>
      <c r="I2878" s="8">
        <f t="shared" si="793"/>
        <v>7.7323262759585116E-4</v>
      </c>
      <c r="J2878" s="6">
        <f t="shared" si="794"/>
        <v>1.6509905772221153E-3</v>
      </c>
      <c r="K2878" s="6">
        <f t="shared" si="795"/>
        <v>1.3366042302243198E-3</v>
      </c>
      <c r="L2878" s="6">
        <f t="shared" si="796"/>
        <v>9.2080138868767347E-4</v>
      </c>
      <c r="M2878" s="9">
        <f t="shared" si="797"/>
        <v>0.53987620947527348</v>
      </c>
      <c r="N2878" s="9">
        <f t="shared" si="798"/>
        <v>0.58237358189800847</v>
      </c>
      <c r="O2878" s="9">
        <f t="shared" si="799"/>
        <v>0.83973877222086146</v>
      </c>
      <c r="P2878" s="9">
        <f t="shared" si="800"/>
        <v>0.65399618786471458</v>
      </c>
      <c r="Q2878" s="10">
        <f t="shared" si="801"/>
        <v>0.16145075958490437</v>
      </c>
      <c r="R2878" s="10">
        <f t="shared" si="784"/>
        <v>0.4955071144024521</v>
      </c>
      <c r="S2878" s="10">
        <f>_xlfn.PERCENTILE.INC($R$1519:R2878,0.75)</f>
        <v>0.76238051201140888</v>
      </c>
      <c r="T2878" s="10">
        <f t="shared" si="785"/>
        <v>0.76238051201140888</v>
      </c>
      <c r="U2878" s="11">
        <f t="shared" si="802"/>
        <v>0.4955071144024521</v>
      </c>
      <c r="V2878" s="10">
        <f t="shared" si="786"/>
        <v>0.48670892435090635</v>
      </c>
      <c r="W2878" s="10">
        <f t="shared" si="787"/>
        <v>0.41903287729518962</v>
      </c>
      <c r="X2878" s="10">
        <f t="shared" si="803"/>
        <v>0.61938389300306518</v>
      </c>
      <c r="Y2878" s="10">
        <f>_xlfn.PERCENTILE.INC($X$1519:X2878,0.75)</f>
        <v>0.95297564001426116</v>
      </c>
      <c r="Z2878" s="10">
        <f t="shared" si="804"/>
        <v>0.95297564001426116</v>
      </c>
      <c r="AA2878" s="10">
        <f t="shared" si="805"/>
        <v>0.52655423125436152</v>
      </c>
      <c r="AB2878" s="10">
        <f t="shared" si="806"/>
        <v>0.20394704097600708</v>
      </c>
      <c r="AC2878" s="10">
        <f t="shared" si="807"/>
        <v>0.10738917737772317</v>
      </c>
      <c r="AD2878" s="13">
        <f t="shared" si="808"/>
        <v>203947.04097600709</v>
      </c>
      <c r="AE2878" s="13">
        <f t="shared" si="788"/>
        <v>107389.17737772317</v>
      </c>
      <c r="AF2878" s="13"/>
      <c r="AG2878" s="2">
        <f t="shared" si="783"/>
        <v>38945</v>
      </c>
      <c r="AH2878" s="3">
        <f t="shared" si="789"/>
        <v>1670.2112929091186</v>
      </c>
      <c r="AI2878" s="3">
        <f t="shared" si="790"/>
        <v>879.45682337011408</v>
      </c>
      <c r="AJ2878" s="3">
        <f t="shared" si="809"/>
        <v>457699.62760446582</v>
      </c>
      <c r="AK2878" s="3">
        <f t="shared" si="810"/>
        <v>348031.04318332777</v>
      </c>
    </row>
    <row r="2879" spans="2:37" x14ac:dyDescent="0.2">
      <c r="B2879" s="5">
        <v>38946</v>
      </c>
      <c r="C2879" s="1">
        <v>317.98</v>
      </c>
      <c r="D2879" s="1">
        <f t="shared" si="780"/>
        <v>33</v>
      </c>
      <c r="E2879" s="1" t="b">
        <f t="shared" si="781"/>
        <v>0</v>
      </c>
      <c r="F2879" s="6">
        <f t="shared" si="782"/>
        <v>1.1334298847680557E-3</v>
      </c>
      <c r="G2879" s="8">
        <f t="shared" si="791"/>
        <v>1.0898394324044664E-3</v>
      </c>
      <c r="H2879" s="8">
        <f t="shared" si="792"/>
        <v>7.0234672559774678E-4</v>
      </c>
      <c r="I2879" s="8">
        <f t="shared" si="793"/>
        <v>8.1436123516165533E-4</v>
      </c>
      <c r="J2879" s="6">
        <f t="shared" si="794"/>
        <v>1.6494022494299022E-3</v>
      </c>
      <c r="K2879" s="6">
        <f t="shared" si="795"/>
        <v>1.3349835012430699E-3</v>
      </c>
      <c r="L2879" s="6">
        <f t="shared" si="796"/>
        <v>9.1956335619226804E-4</v>
      </c>
      <c r="M2879" s="9">
        <f t="shared" si="797"/>
        <v>0.66074811816290258</v>
      </c>
      <c r="N2879" s="9">
        <f t="shared" si="798"/>
        <v>0.52610891815798222</v>
      </c>
      <c r="O2879" s="9">
        <f t="shared" si="799"/>
        <v>0.88559557063448668</v>
      </c>
      <c r="P2879" s="9">
        <f t="shared" si="800"/>
        <v>0.69081753565179049</v>
      </c>
      <c r="Q2879" s="10">
        <f t="shared" si="801"/>
        <v>0.15620322336863296</v>
      </c>
      <c r="R2879" s="10">
        <f t="shared" si="784"/>
        <v>0.51215332356620713</v>
      </c>
      <c r="S2879" s="10">
        <f>_xlfn.PERCENTILE.INC($R$1519:R2879,0.75)</f>
        <v>0.76220841319133725</v>
      </c>
      <c r="T2879" s="10">
        <f t="shared" si="785"/>
        <v>0.76220841319133725</v>
      </c>
      <c r="U2879" s="11">
        <f t="shared" si="802"/>
        <v>0.51215332356620713</v>
      </c>
      <c r="V2879" s="10">
        <f t="shared" si="786"/>
        <v>0.48670892435090635</v>
      </c>
      <c r="W2879" s="10">
        <f t="shared" si="787"/>
        <v>0.41903287729518962</v>
      </c>
      <c r="X2879" s="10">
        <f t="shared" si="803"/>
        <v>0.64019165445775894</v>
      </c>
      <c r="Y2879" s="10">
        <f>_xlfn.PERCENTILE.INC($X$1519:X2879,0.75)</f>
        <v>0.95276051648917159</v>
      </c>
      <c r="Z2879" s="10">
        <f t="shared" si="804"/>
        <v>0.95276051648917159</v>
      </c>
      <c r="AA2879" s="10">
        <f t="shared" si="805"/>
        <v>0.52655423125436152</v>
      </c>
      <c r="AB2879" s="10">
        <f t="shared" si="806"/>
        <v>0.20394704097600708</v>
      </c>
      <c r="AC2879" s="10">
        <f t="shared" si="807"/>
        <v>0.10738917737772317</v>
      </c>
      <c r="AD2879" s="13">
        <f t="shared" si="808"/>
        <v>203947.04097600709</v>
      </c>
      <c r="AE2879" s="13">
        <f t="shared" si="788"/>
        <v>107389.17737772317</v>
      </c>
      <c r="AF2879" s="13"/>
      <c r="AG2879" s="2">
        <f t="shared" si="783"/>
        <v>38946</v>
      </c>
      <c r="AH2879" s="3">
        <f t="shared" si="789"/>
        <v>231.15967115222165</v>
      </c>
      <c r="AI2879" s="3">
        <f t="shared" si="790"/>
        <v>121.71810294056907</v>
      </c>
      <c r="AJ2879" s="3">
        <f t="shared" si="809"/>
        <v>457930.78727561806</v>
      </c>
      <c r="AK2879" s="3">
        <f t="shared" si="810"/>
        <v>348152.76128626836</v>
      </c>
    </row>
    <row r="2880" spans="2:37" x14ac:dyDescent="0.2">
      <c r="B2880" s="5">
        <v>38947</v>
      </c>
      <c r="C2880" s="1">
        <v>316.27999999999997</v>
      </c>
      <c r="D2880" s="1">
        <f t="shared" si="780"/>
        <v>33</v>
      </c>
      <c r="E2880" s="1" t="b">
        <f t="shared" si="781"/>
        <v>0</v>
      </c>
      <c r="F2880" s="6">
        <f t="shared" si="782"/>
        <v>-5.3462481917103677E-3</v>
      </c>
      <c r="G2880" s="8">
        <f t="shared" si="791"/>
        <v>8.0901502002515423E-4</v>
      </c>
      <c r="H2880" s="8">
        <f t="shared" si="792"/>
        <v>6.4556709001720733E-4</v>
      </c>
      <c r="I2880" s="8">
        <f t="shared" si="793"/>
        <v>8.3942991245252742E-4</v>
      </c>
      <c r="J2880" s="6">
        <f t="shared" si="794"/>
        <v>1.6485177413190987E-3</v>
      </c>
      <c r="K2880" s="6">
        <f t="shared" si="795"/>
        <v>1.3338459124758422E-3</v>
      </c>
      <c r="L2880" s="6">
        <f t="shared" si="796"/>
        <v>9.1863120868221121E-4</v>
      </c>
      <c r="M2880" s="9">
        <f t="shared" si="797"/>
        <v>0.49075299570497954</v>
      </c>
      <c r="N2880" s="9">
        <f t="shared" si="798"/>
        <v>0.48398925541476251</v>
      </c>
      <c r="O2880" s="9">
        <f t="shared" si="799"/>
        <v>0.91378335998044402</v>
      </c>
      <c r="P2880" s="9">
        <f t="shared" si="800"/>
        <v>0.62950853703339538</v>
      </c>
      <c r="Q2880" s="10">
        <f t="shared" si="801"/>
        <v>0.13818386885914383</v>
      </c>
      <c r="R2880" s="10">
        <f t="shared" si="784"/>
        <v>0.57893877672181193</v>
      </c>
      <c r="S2880" s="10">
        <f>_xlfn.PERCENTILE.INC($R$1519:R2880,0.75)</f>
        <v>0.76130895763360451</v>
      </c>
      <c r="T2880" s="10">
        <f t="shared" si="785"/>
        <v>0.76130895763360451</v>
      </c>
      <c r="U2880" s="11">
        <f t="shared" si="802"/>
        <v>0.57893877672181193</v>
      </c>
      <c r="V2880" s="10">
        <f t="shared" si="786"/>
        <v>0.48670892435090635</v>
      </c>
      <c r="W2880" s="10">
        <f t="shared" si="787"/>
        <v>0.41903287729518962</v>
      </c>
      <c r="X2880" s="10">
        <f t="shared" si="803"/>
        <v>0.72367347090226486</v>
      </c>
      <c r="Y2880" s="10">
        <f>_xlfn.PERCENTILE.INC($X$1519:X2880,0.75)</f>
        <v>0.95163619704200564</v>
      </c>
      <c r="Z2880" s="10">
        <f t="shared" si="804"/>
        <v>0.95163619704200564</v>
      </c>
      <c r="AA2880" s="10">
        <f t="shared" si="805"/>
        <v>0.52655423125436152</v>
      </c>
      <c r="AB2880" s="10">
        <f t="shared" si="806"/>
        <v>0.20394704097600708</v>
      </c>
      <c r="AC2880" s="10">
        <f t="shared" si="807"/>
        <v>0.10738917737772317</v>
      </c>
      <c r="AD2880" s="13">
        <f t="shared" si="808"/>
        <v>203947.04097600709</v>
      </c>
      <c r="AE2880" s="13">
        <f t="shared" si="788"/>
        <v>107389.17737772317</v>
      </c>
      <c r="AF2880" s="13"/>
      <c r="AG2880" s="2">
        <f t="shared" si="783"/>
        <v>38947</v>
      </c>
      <c r="AH2880" s="3">
        <f t="shared" si="789"/>
        <v>-1090.3514990226581</v>
      </c>
      <c r="AI2880" s="3">
        <f t="shared" si="790"/>
        <v>-574.12919536491643</v>
      </c>
      <c r="AJ2880" s="3">
        <f t="shared" si="809"/>
        <v>456840.43577659538</v>
      </c>
      <c r="AK2880" s="3">
        <f t="shared" si="810"/>
        <v>347578.63209090347</v>
      </c>
    </row>
    <row r="2881" spans="2:37" x14ac:dyDescent="0.2">
      <c r="B2881" s="5">
        <v>38950</v>
      </c>
      <c r="C2881" s="1">
        <v>317.32</v>
      </c>
      <c r="D2881" s="1">
        <f t="shared" si="780"/>
        <v>34</v>
      </c>
      <c r="E2881" s="1" t="b">
        <f t="shared" si="781"/>
        <v>1</v>
      </c>
      <c r="F2881" s="6">
        <f t="shared" si="782"/>
        <v>3.2882256228659035E-3</v>
      </c>
      <c r="G2881" s="8">
        <f t="shared" si="791"/>
        <v>1.0011618752789819E-3</v>
      </c>
      <c r="H2881" s="8">
        <f t="shared" si="792"/>
        <v>6.8771475022943367E-4</v>
      </c>
      <c r="I2881" s="8">
        <f t="shared" si="793"/>
        <v>8.2609204061965657E-4</v>
      </c>
      <c r="J2881" s="6">
        <f t="shared" si="794"/>
        <v>1.6472590376816029E-3</v>
      </c>
      <c r="K2881" s="6">
        <f t="shared" si="795"/>
        <v>1.3325073452752146E-3</v>
      </c>
      <c r="L2881" s="6">
        <f t="shared" si="796"/>
        <v>9.1755542100953335E-4</v>
      </c>
      <c r="M2881" s="9">
        <f t="shared" si="797"/>
        <v>0.60777440121867188</v>
      </c>
      <c r="N2881" s="9">
        <f t="shared" si="798"/>
        <v>0.51610578558378895</v>
      </c>
      <c r="O2881" s="9">
        <f t="shared" si="799"/>
        <v>0.90031841314909899</v>
      </c>
      <c r="P2881" s="9">
        <f t="shared" si="800"/>
        <v>0.6747328666505199</v>
      </c>
      <c r="Q2881" s="10">
        <f t="shared" si="801"/>
        <v>0.13818074131147387</v>
      </c>
      <c r="R2881" s="10">
        <f t="shared" si="784"/>
        <v>0.57895188027448496</v>
      </c>
      <c r="S2881" s="10">
        <f>_xlfn.PERCENTILE.INC($R$1519:R2881,0.75)</f>
        <v>0.76040950207587166</v>
      </c>
      <c r="T2881" s="10">
        <f t="shared" si="785"/>
        <v>0.76040950207587166</v>
      </c>
      <c r="U2881" s="11">
        <f t="shared" si="802"/>
        <v>0.57895188027448496</v>
      </c>
      <c r="V2881" s="10">
        <f t="shared" si="786"/>
        <v>0.62950853703339538</v>
      </c>
      <c r="W2881" s="10">
        <f t="shared" si="787"/>
        <v>0.57893877672181193</v>
      </c>
      <c r="X2881" s="10">
        <f t="shared" si="803"/>
        <v>0.72368985034310629</v>
      </c>
      <c r="Y2881" s="10">
        <f>_xlfn.PERCENTILE.INC($X$1519:X2881,0.75)</f>
        <v>0.95051187759483957</v>
      </c>
      <c r="Z2881" s="10">
        <f t="shared" si="804"/>
        <v>0.95051187759483957</v>
      </c>
      <c r="AA2881" s="10">
        <f t="shared" si="805"/>
        <v>0.72368985034310629</v>
      </c>
      <c r="AB2881" s="10">
        <f t="shared" si="806"/>
        <v>0.36444690236605137</v>
      </c>
      <c r="AC2881" s="10">
        <f t="shared" si="807"/>
        <v>0.26374652423129641</v>
      </c>
      <c r="AD2881" s="13">
        <f t="shared" si="808"/>
        <v>364446.90236605139</v>
      </c>
      <c r="AE2881" s="13">
        <f t="shared" si="788"/>
        <v>263746.52423129638</v>
      </c>
      <c r="AF2881" s="13"/>
      <c r="AG2881" s="2">
        <f t="shared" si="783"/>
        <v>38950</v>
      </c>
      <c r="AH2881" s="3">
        <f t="shared" si="789"/>
        <v>670.62388584498888</v>
      </c>
      <c r="AI2881" s="3">
        <f t="shared" si="790"/>
        <v>353.11984467192076</v>
      </c>
      <c r="AJ2881" s="3">
        <f t="shared" si="809"/>
        <v>457511.05966244038</v>
      </c>
      <c r="AK2881" s="3">
        <f t="shared" si="810"/>
        <v>347931.75193557539</v>
      </c>
    </row>
    <row r="2882" spans="2:37" x14ac:dyDescent="0.2">
      <c r="B2882" s="5">
        <v>38951</v>
      </c>
      <c r="C2882" s="1">
        <v>318.43</v>
      </c>
      <c r="D2882" s="1">
        <f t="shared" si="780"/>
        <v>34</v>
      </c>
      <c r="E2882" s="1" t="b">
        <f t="shared" si="781"/>
        <v>0</v>
      </c>
      <c r="F2882" s="6">
        <f t="shared" si="782"/>
        <v>3.4980461363922633E-3</v>
      </c>
      <c r="G2882" s="8">
        <f t="shared" si="791"/>
        <v>1.1470560429776612E-3</v>
      </c>
      <c r="H2882" s="8">
        <f t="shared" si="792"/>
        <v>6.8736170807881069E-4</v>
      </c>
      <c r="I2882" s="8">
        <f t="shared" si="793"/>
        <v>8.4758725154300313E-4</v>
      </c>
      <c r="J2882" s="6">
        <f t="shared" si="794"/>
        <v>1.6465016699717687E-3</v>
      </c>
      <c r="K2882" s="6">
        <f t="shared" si="795"/>
        <v>1.3314060283605269E-3</v>
      </c>
      <c r="L2882" s="6">
        <f t="shared" si="796"/>
        <v>9.1661944852988893E-4</v>
      </c>
      <c r="M2882" s="9">
        <f t="shared" si="797"/>
        <v>0.69666254453135712</v>
      </c>
      <c r="N2882" s="9">
        <f t="shared" si="798"/>
        <v>0.5162675347994462</v>
      </c>
      <c r="O2882" s="9">
        <f t="shared" si="799"/>
        <v>0.92468826938201842</v>
      </c>
      <c r="P2882" s="9">
        <f t="shared" si="800"/>
        <v>0.71253944957094062</v>
      </c>
      <c r="Q2882" s="10">
        <f t="shared" si="801"/>
        <v>0.12478356979618913</v>
      </c>
      <c r="R2882" s="10">
        <f t="shared" si="784"/>
        <v>0.6411100446209802</v>
      </c>
      <c r="S2882" s="10">
        <f>_xlfn.PERCENTILE.INC($R$1519:R2882,0.75)</f>
        <v>0.7595100465181388</v>
      </c>
      <c r="T2882" s="10">
        <f t="shared" si="785"/>
        <v>0.7595100465181388</v>
      </c>
      <c r="U2882" s="11">
        <f t="shared" si="802"/>
        <v>0.6411100446209802</v>
      </c>
      <c r="V2882" s="10">
        <f t="shared" si="786"/>
        <v>0.62950853703339538</v>
      </c>
      <c r="W2882" s="10">
        <f t="shared" si="787"/>
        <v>0.57893877672181193</v>
      </c>
      <c r="X2882" s="10">
        <f t="shared" si="803"/>
        <v>0.80138755577622522</v>
      </c>
      <c r="Y2882" s="10">
        <f>_xlfn.PERCENTILE.INC($X$1519:X2882,0.75)</f>
        <v>0.94938755814767362</v>
      </c>
      <c r="Z2882" s="10">
        <f t="shared" si="804"/>
        <v>0.94938755814767362</v>
      </c>
      <c r="AA2882" s="10">
        <f t="shared" si="805"/>
        <v>0.72368985034310629</v>
      </c>
      <c r="AB2882" s="10">
        <f t="shared" si="806"/>
        <v>0.36444690236605137</v>
      </c>
      <c r="AC2882" s="10">
        <f t="shared" si="807"/>
        <v>0.26374652423129641</v>
      </c>
      <c r="AD2882" s="13">
        <f t="shared" si="808"/>
        <v>364446.90236605139</v>
      </c>
      <c r="AE2882" s="13">
        <f t="shared" si="788"/>
        <v>263746.52423129638</v>
      </c>
      <c r="AF2882" s="13"/>
      <c r="AG2882" s="2">
        <f t="shared" si="783"/>
        <v>38951</v>
      </c>
      <c r="AH2882" s="3">
        <f t="shared" si="789"/>
        <v>1274.8520787416944</v>
      </c>
      <c r="AI2882" s="3">
        <f t="shared" si="790"/>
        <v>922.59751007417469</v>
      </c>
      <c r="AJ2882" s="3">
        <f t="shared" si="809"/>
        <v>458785.91174118209</v>
      </c>
      <c r="AK2882" s="3">
        <f t="shared" si="810"/>
        <v>348854.34944564954</v>
      </c>
    </row>
    <row r="2883" spans="2:37" x14ac:dyDescent="0.2">
      <c r="B2883" s="5">
        <v>38952</v>
      </c>
      <c r="C2883" s="1">
        <v>317.81</v>
      </c>
      <c r="D2883" s="1">
        <f t="shared" si="780"/>
        <v>34</v>
      </c>
      <c r="E2883" s="1" t="b">
        <f t="shared" si="781"/>
        <v>0</v>
      </c>
      <c r="F2883" s="6">
        <f t="shared" si="782"/>
        <v>-1.9470527274439986E-3</v>
      </c>
      <c r="G2883" s="8">
        <f t="shared" si="791"/>
        <v>1.0782801198814679E-3</v>
      </c>
      <c r="H2883" s="8">
        <f t="shared" si="792"/>
        <v>6.1830511090660333E-4</v>
      </c>
      <c r="I2883" s="8">
        <f t="shared" si="793"/>
        <v>8.3353053065471589E-4</v>
      </c>
      <c r="J2883" s="6">
        <f t="shared" si="794"/>
        <v>1.6462016043787841E-3</v>
      </c>
      <c r="K2883" s="6">
        <f t="shared" si="795"/>
        <v>1.3305725876042772E-3</v>
      </c>
      <c r="L2883" s="6">
        <f t="shared" si="796"/>
        <v>9.1583274252424944E-4</v>
      </c>
      <c r="M2883" s="9">
        <f t="shared" si="797"/>
        <v>0.65501097618500448</v>
      </c>
      <c r="N2883" s="9">
        <f t="shared" si="798"/>
        <v>0.46469100345729664</v>
      </c>
      <c r="O2883" s="9">
        <f t="shared" si="799"/>
        <v>0.91013401459889998</v>
      </c>
      <c r="P2883" s="9">
        <f t="shared" si="800"/>
        <v>0.6766119980804004</v>
      </c>
      <c r="Q2883" s="10">
        <f t="shared" si="801"/>
        <v>0.11481867175984614</v>
      </c>
      <c r="R2883" s="10">
        <f t="shared" si="784"/>
        <v>0.69675078777541855</v>
      </c>
      <c r="S2883" s="10">
        <f>_xlfn.PERCENTILE.INC($R$1519:R2883,0.75)</f>
        <v>0.75861059096040606</v>
      </c>
      <c r="T2883" s="10">
        <f t="shared" si="785"/>
        <v>0.75861059096040606</v>
      </c>
      <c r="U2883" s="11">
        <f t="shared" si="802"/>
        <v>0.69675078777541855</v>
      </c>
      <c r="V2883" s="10">
        <f t="shared" si="786"/>
        <v>0.62950853703339538</v>
      </c>
      <c r="W2883" s="10">
        <f t="shared" si="787"/>
        <v>0.57893877672181193</v>
      </c>
      <c r="X2883" s="10">
        <f t="shared" si="803"/>
        <v>0.87093848471927326</v>
      </c>
      <c r="Y2883" s="10">
        <f>_xlfn.PERCENTILE.INC($X$1519:X2883,0.75)</f>
        <v>0.94826323870050766</v>
      </c>
      <c r="Z2883" s="10">
        <f t="shared" si="804"/>
        <v>0.94826323870050766</v>
      </c>
      <c r="AA2883" s="10">
        <f t="shared" si="805"/>
        <v>0.72368985034310629</v>
      </c>
      <c r="AB2883" s="10">
        <f t="shared" si="806"/>
        <v>0.36444690236605137</v>
      </c>
      <c r="AC2883" s="10">
        <f t="shared" si="807"/>
        <v>0.26374652423129641</v>
      </c>
      <c r="AD2883" s="13">
        <f t="shared" si="808"/>
        <v>364446.90236605139</v>
      </c>
      <c r="AE2883" s="13">
        <f t="shared" si="788"/>
        <v>263746.52423129638</v>
      </c>
      <c r="AF2883" s="13"/>
      <c r="AG2883" s="2">
        <f t="shared" si="783"/>
        <v>38952</v>
      </c>
      <c r="AH2883" s="3">
        <f t="shared" si="789"/>
        <v>-709.59733526033699</v>
      </c>
      <c r="AI2883" s="3">
        <f t="shared" si="790"/>
        <v>-513.52838935842033</v>
      </c>
      <c r="AJ2883" s="3">
        <f t="shared" si="809"/>
        <v>458076.31440592173</v>
      </c>
      <c r="AK2883" s="3">
        <f t="shared" si="810"/>
        <v>348340.82105629111</v>
      </c>
    </row>
    <row r="2884" spans="2:37" x14ac:dyDescent="0.2">
      <c r="B2884" s="5">
        <v>38953</v>
      </c>
      <c r="C2884" s="1">
        <v>314.89</v>
      </c>
      <c r="D2884" s="1">
        <f t="shared" si="780"/>
        <v>34</v>
      </c>
      <c r="E2884" s="1" t="b">
        <f t="shared" si="781"/>
        <v>0</v>
      </c>
      <c r="F2884" s="6">
        <f t="shared" si="782"/>
        <v>-9.1878795506750155E-3</v>
      </c>
      <c r="G2884" s="8">
        <f t="shared" si="791"/>
        <v>1.263480373010873E-3</v>
      </c>
      <c r="H2884" s="8">
        <f t="shared" si="792"/>
        <v>5.1686804401497133E-4</v>
      </c>
      <c r="I2884" s="8">
        <f t="shared" si="793"/>
        <v>7.8490166046441153E-4</v>
      </c>
      <c r="J2884" s="6">
        <f t="shared" si="794"/>
        <v>1.6458937010600213E-3</v>
      </c>
      <c r="K2884" s="6">
        <f t="shared" si="795"/>
        <v>1.3297179536319148E-3</v>
      </c>
      <c r="L2884" s="6">
        <f t="shared" si="796"/>
        <v>9.1501797608697455E-4</v>
      </c>
      <c r="M2884" s="9">
        <f t="shared" si="797"/>
        <v>0.76765612031757657</v>
      </c>
      <c r="N2884" s="9">
        <f t="shared" si="798"/>
        <v>0.38870502019110731</v>
      </c>
      <c r="O2884" s="9">
        <f t="shared" si="799"/>
        <v>0.85779917004581863</v>
      </c>
      <c r="P2884" s="9">
        <f t="shared" si="800"/>
        <v>0.67138677018483417</v>
      </c>
      <c r="Q2884" s="10">
        <f t="shared" si="801"/>
        <v>0.115859892615314</v>
      </c>
      <c r="R2884" s="10">
        <f t="shared" si="784"/>
        <v>0.69048916060729937</v>
      </c>
      <c r="S2884" s="10">
        <f>_xlfn.PERCENTILE.INC($R$1519:R2884,0.75)</f>
        <v>0.75848634613838484</v>
      </c>
      <c r="T2884" s="10">
        <f t="shared" si="785"/>
        <v>0.75848634613838484</v>
      </c>
      <c r="U2884" s="11">
        <f t="shared" si="802"/>
        <v>0.69048916060729937</v>
      </c>
      <c r="V2884" s="10">
        <f t="shared" si="786"/>
        <v>0.62950853703339538</v>
      </c>
      <c r="W2884" s="10">
        <f t="shared" si="787"/>
        <v>0.57893877672181193</v>
      </c>
      <c r="X2884" s="10">
        <f t="shared" si="803"/>
        <v>0.86311145075912421</v>
      </c>
      <c r="Y2884" s="10">
        <f>_xlfn.PERCENTILE.INC($X$1519:X2884,0.75)</f>
        <v>0.9481079326729811</v>
      </c>
      <c r="Z2884" s="10">
        <f t="shared" si="804"/>
        <v>0.9481079326729811</v>
      </c>
      <c r="AA2884" s="10">
        <f t="shared" si="805"/>
        <v>0.72368985034310629</v>
      </c>
      <c r="AB2884" s="10">
        <f t="shared" si="806"/>
        <v>0.36444690236605137</v>
      </c>
      <c r="AC2884" s="10">
        <f t="shared" si="807"/>
        <v>0.26374652423129641</v>
      </c>
      <c r="AD2884" s="13">
        <f t="shared" si="808"/>
        <v>364446.90236605139</v>
      </c>
      <c r="AE2884" s="13">
        <f t="shared" si="788"/>
        <v>263746.52423129638</v>
      </c>
      <c r="AF2884" s="13"/>
      <c r="AG2884" s="2">
        <f t="shared" si="783"/>
        <v>38953</v>
      </c>
      <c r="AH2884" s="3">
        <f t="shared" si="789"/>
        <v>-3348.4942415558976</v>
      </c>
      <c r="AI2884" s="3">
        <f t="shared" si="790"/>
        <v>-2423.2712965463406</v>
      </c>
      <c r="AJ2884" s="3">
        <f t="shared" si="809"/>
        <v>454727.82016436581</v>
      </c>
      <c r="AK2884" s="3">
        <f t="shared" si="810"/>
        <v>345917.54975974478</v>
      </c>
    </row>
    <row r="2885" spans="2:37" x14ac:dyDescent="0.2">
      <c r="B2885" s="5">
        <v>38954</v>
      </c>
      <c r="C2885" s="1">
        <v>314.47000000000003</v>
      </c>
      <c r="D2885" s="1">
        <f t="shared" si="780"/>
        <v>34</v>
      </c>
      <c r="E2885" s="1" t="b">
        <f t="shared" si="781"/>
        <v>0</v>
      </c>
      <c r="F2885" s="6">
        <f t="shared" si="782"/>
        <v>-1.3337991044490849E-3</v>
      </c>
      <c r="G2885" s="8">
        <f t="shared" si="791"/>
        <v>1.0258996017592432E-3</v>
      </c>
      <c r="H2885" s="8">
        <f t="shared" si="792"/>
        <v>4.4429763385846438E-4</v>
      </c>
      <c r="I2885" s="8">
        <f t="shared" si="793"/>
        <v>8.4774151593036814E-4</v>
      </c>
      <c r="J2885" s="6">
        <f t="shared" si="794"/>
        <v>1.6450254153211731E-3</v>
      </c>
      <c r="K2885" s="6">
        <f t="shared" si="795"/>
        <v>1.3285130665383102E-3</v>
      </c>
      <c r="L2885" s="6">
        <f t="shared" si="796"/>
        <v>9.1400174873529296E-4</v>
      </c>
      <c r="M2885" s="9">
        <f t="shared" si="797"/>
        <v>0.62363753909476682</v>
      </c>
      <c r="N2885" s="9">
        <f t="shared" si="798"/>
        <v>0.33443226495029149</v>
      </c>
      <c r="O2885" s="9">
        <f t="shared" si="799"/>
        <v>0.92750535445188231</v>
      </c>
      <c r="P2885" s="9">
        <f t="shared" si="800"/>
        <v>0.62852505283231352</v>
      </c>
      <c r="Q2885" s="10">
        <f t="shared" si="801"/>
        <v>0.11328866472259728</v>
      </c>
      <c r="R2885" s="10">
        <f t="shared" si="784"/>
        <v>0.7061606754381905</v>
      </c>
      <c r="S2885" s="10">
        <f>_xlfn.PERCENTILE.INC($R$1519:R2885,0.75)</f>
        <v>0.7583621013163635</v>
      </c>
      <c r="T2885" s="10">
        <f t="shared" si="785"/>
        <v>0.7583621013163635</v>
      </c>
      <c r="U2885" s="11">
        <f t="shared" si="802"/>
        <v>0.7061606754381905</v>
      </c>
      <c r="V2885" s="10">
        <f t="shared" si="786"/>
        <v>0.62950853703339538</v>
      </c>
      <c r="W2885" s="10">
        <f t="shared" si="787"/>
        <v>0.57893877672181193</v>
      </c>
      <c r="X2885" s="10">
        <f t="shared" si="803"/>
        <v>0.8827008442977381</v>
      </c>
      <c r="Y2885" s="10">
        <f>_xlfn.PERCENTILE.INC($X$1519:X2885,0.75)</f>
        <v>0.94795262664545443</v>
      </c>
      <c r="Z2885" s="10">
        <f t="shared" si="804"/>
        <v>0.94795262664545443</v>
      </c>
      <c r="AA2885" s="10">
        <f t="shared" si="805"/>
        <v>0.72368985034310629</v>
      </c>
      <c r="AB2885" s="10">
        <f t="shared" si="806"/>
        <v>0.36444690236605137</v>
      </c>
      <c r="AC2885" s="10">
        <f t="shared" si="807"/>
        <v>0.26374652423129641</v>
      </c>
      <c r="AD2885" s="13">
        <f t="shared" si="808"/>
        <v>364446.90236605139</v>
      </c>
      <c r="AE2885" s="13">
        <f t="shared" si="788"/>
        <v>263746.52423129638</v>
      </c>
      <c r="AF2885" s="13"/>
      <c r="AG2885" s="2">
        <f t="shared" si="783"/>
        <v>38954</v>
      </c>
      <c r="AH2885" s="3">
        <f t="shared" si="789"/>
        <v>-486.09895199508242</v>
      </c>
      <c r="AI2885" s="3">
        <f t="shared" si="790"/>
        <v>-351.784877821262</v>
      </c>
      <c r="AJ2885" s="3">
        <f t="shared" si="809"/>
        <v>454241.72121237073</v>
      </c>
      <c r="AK2885" s="3">
        <f t="shared" si="810"/>
        <v>345565.7648819235</v>
      </c>
    </row>
    <row r="2886" spans="2:37" x14ac:dyDescent="0.2">
      <c r="B2886" s="5">
        <v>38958</v>
      </c>
      <c r="C2886" s="1">
        <v>316.77</v>
      </c>
      <c r="D2886" s="1">
        <f t="shared" si="780"/>
        <v>35</v>
      </c>
      <c r="E2886" s="1" t="b">
        <f t="shared" si="781"/>
        <v>1</v>
      </c>
      <c r="F2886" s="6">
        <f t="shared" si="782"/>
        <v>7.3138932171588067E-3</v>
      </c>
      <c r="G2886" s="8">
        <f t="shared" si="791"/>
        <v>1.4860984349475183E-3</v>
      </c>
      <c r="H2886" s="8">
        <f t="shared" si="792"/>
        <v>4.9784091863848499E-4</v>
      </c>
      <c r="I2886" s="8">
        <f t="shared" si="793"/>
        <v>8.484622601526192E-4</v>
      </c>
      <c r="J2886" s="6">
        <f t="shared" si="794"/>
        <v>1.6444390076497822E-3</v>
      </c>
      <c r="K2886" s="6">
        <f t="shared" si="795"/>
        <v>1.3273346287908372E-3</v>
      </c>
      <c r="L2886" s="6">
        <f t="shared" si="796"/>
        <v>9.129876990420497E-4</v>
      </c>
      <c r="M2886" s="9">
        <f t="shared" si="797"/>
        <v>0.90371149555217445</v>
      </c>
      <c r="N2886" s="9">
        <f t="shared" si="798"/>
        <v>0.37506813115544452</v>
      </c>
      <c r="O2886" s="9">
        <f t="shared" si="799"/>
        <v>0.92932496357055672</v>
      </c>
      <c r="P2886" s="9">
        <f t="shared" si="800"/>
        <v>0.73603486342605862</v>
      </c>
      <c r="Q2886" s="10">
        <f t="shared" si="801"/>
        <v>0.11243012159169584</v>
      </c>
      <c r="R2886" s="10">
        <f t="shared" si="784"/>
        <v>0.71155308619633173</v>
      </c>
      <c r="S2886" s="10">
        <f>_xlfn.PERCENTILE.INC($R$1519:R2886,0.75)</f>
        <v>0.75823785649434217</v>
      </c>
      <c r="T2886" s="10">
        <f t="shared" si="785"/>
        <v>0.75823785649434217</v>
      </c>
      <c r="U2886" s="11">
        <f t="shared" si="802"/>
        <v>0.71155308619633173</v>
      </c>
      <c r="V2886" s="10">
        <f t="shared" si="786"/>
        <v>0.62852505283231352</v>
      </c>
      <c r="W2886" s="10">
        <f t="shared" si="787"/>
        <v>0.7061606754381905</v>
      </c>
      <c r="X2886" s="10">
        <f t="shared" si="803"/>
        <v>0.88944135774541466</v>
      </c>
      <c r="Y2886" s="10">
        <f>_xlfn.PERCENTILE.INC($X$1519:X2886,0.75)</f>
        <v>0.94779732061792776</v>
      </c>
      <c r="Z2886" s="10">
        <f t="shared" si="804"/>
        <v>0.94779732061792776</v>
      </c>
      <c r="AA2886" s="10">
        <f t="shared" si="805"/>
        <v>0.88944135774541466</v>
      </c>
      <c r="AB2886" s="10">
        <f t="shared" si="806"/>
        <v>0.44383967583789091</v>
      </c>
      <c r="AC2886" s="10">
        <f t="shared" si="807"/>
        <v>0.39476936389853839</v>
      </c>
      <c r="AD2886" s="13">
        <f t="shared" si="808"/>
        <v>443839.67583789089</v>
      </c>
      <c r="AE2886" s="13">
        <f t="shared" si="788"/>
        <v>394769.3638985384</v>
      </c>
      <c r="AF2886" s="13"/>
      <c r="AG2886" s="2">
        <f t="shared" si="783"/>
        <v>38958</v>
      </c>
      <c r="AH2886" s="3">
        <f t="shared" si="789"/>
        <v>2665.5257272296012</v>
      </c>
      <c r="AI2886" s="3">
        <f t="shared" si="790"/>
        <v>1929.0139146244894</v>
      </c>
      <c r="AJ2886" s="3">
        <f t="shared" si="809"/>
        <v>456907.24693960033</v>
      </c>
      <c r="AK2886" s="3">
        <f t="shared" si="810"/>
        <v>347494.77879654797</v>
      </c>
    </row>
    <row r="2887" spans="2:37" x14ac:dyDescent="0.2">
      <c r="B2887" s="5">
        <v>38959</v>
      </c>
      <c r="C2887" s="1">
        <v>318.95</v>
      </c>
      <c r="D2887" s="1">
        <f t="shared" si="780"/>
        <v>35</v>
      </c>
      <c r="E2887" s="1" t="b">
        <f t="shared" si="781"/>
        <v>0</v>
      </c>
      <c r="F2887" s="6">
        <f t="shared" si="782"/>
        <v>6.8819648325284533E-3</v>
      </c>
      <c r="G2887" s="8">
        <f t="shared" si="791"/>
        <v>1.6243833931693635E-3</v>
      </c>
      <c r="H2887" s="8">
        <f t="shared" si="792"/>
        <v>5.603460901093426E-4</v>
      </c>
      <c r="I2887" s="8">
        <f t="shared" si="793"/>
        <v>8.8513037563557498E-4</v>
      </c>
      <c r="J2887" s="6">
        <f t="shared" si="794"/>
        <v>1.6439869479401897E-3</v>
      </c>
      <c r="K2887" s="6">
        <f t="shared" si="795"/>
        <v>1.3261071316425913E-3</v>
      </c>
      <c r="L2887" s="6">
        <f t="shared" si="796"/>
        <v>9.1194840681826982E-4</v>
      </c>
      <c r="M2887" s="9">
        <f t="shared" si="797"/>
        <v>0.98807560194112964</v>
      </c>
      <c r="N2887" s="9">
        <f t="shared" si="798"/>
        <v>0.42254963927029504</v>
      </c>
      <c r="O2887" s="9">
        <f t="shared" si="799"/>
        <v>0.97059260043420525</v>
      </c>
      <c r="P2887" s="9">
        <f t="shared" si="800"/>
        <v>0.79373928054854337</v>
      </c>
      <c r="Q2887" s="10">
        <f t="shared" si="801"/>
        <v>0.11295283204739777</v>
      </c>
      <c r="R2887" s="10">
        <f t="shared" si="784"/>
        <v>0.70826024057927162</v>
      </c>
      <c r="S2887" s="10">
        <f>_xlfn.PERCENTILE.INC($R$1519:R2887,0.75)</f>
        <v>0.75811361167232094</v>
      </c>
      <c r="T2887" s="10">
        <f t="shared" si="785"/>
        <v>0.75811361167232094</v>
      </c>
      <c r="U2887" s="11">
        <f t="shared" si="802"/>
        <v>0.70826024057927162</v>
      </c>
      <c r="V2887" s="10">
        <f t="shared" si="786"/>
        <v>0.62852505283231352</v>
      </c>
      <c r="W2887" s="10">
        <f t="shared" si="787"/>
        <v>0.7061606754381905</v>
      </c>
      <c r="X2887" s="10">
        <f t="shared" si="803"/>
        <v>0.88532530072408955</v>
      </c>
      <c r="Y2887" s="10">
        <f>_xlfn.PERCENTILE.INC($X$1519:X2887,0.75)</f>
        <v>0.9476420145904012</v>
      </c>
      <c r="Z2887" s="10">
        <f t="shared" si="804"/>
        <v>0.9476420145904012</v>
      </c>
      <c r="AA2887" s="10">
        <f t="shared" si="805"/>
        <v>0.88944135774541466</v>
      </c>
      <c r="AB2887" s="10">
        <f t="shared" si="806"/>
        <v>0.44383967583789091</v>
      </c>
      <c r="AC2887" s="10">
        <f t="shared" si="807"/>
        <v>0.39476936389853839</v>
      </c>
      <c r="AD2887" s="13">
        <f t="shared" si="808"/>
        <v>443839.67583789089</v>
      </c>
      <c r="AE2887" s="13">
        <f t="shared" si="788"/>
        <v>394769.3638985384</v>
      </c>
      <c r="AF2887" s="13"/>
      <c r="AG2887" s="2">
        <f t="shared" si="783"/>
        <v>38959</v>
      </c>
      <c r="AH2887" s="3">
        <f t="shared" si="789"/>
        <v>3054.4890403971935</v>
      </c>
      <c r="AI2887" s="3">
        <f t="shared" si="790"/>
        <v>2716.7888793093689</v>
      </c>
      <c r="AJ2887" s="3">
        <f t="shared" si="809"/>
        <v>459961.73597999749</v>
      </c>
      <c r="AK2887" s="3">
        <f t="shared" si="810"/>
        <v>350211.56767585734</v>
      </c>
    </row>
    <row r="2888" spans="2:37" x14ac:dyDescent="0.2">
      <c r="B2888" s="5">
        <v>38960</v>
      </c>
      <c r="C2888" s="1">
        <v>318.36</v>
      </c>
      <c r="D2888" s="1">
        <f t="shared" si="780"/>
        <v>35</v>
      </c>
      <c r="E2888" s="1" t="b">
        <f t="shared" si="781"/>
        <v>0</v>
      </c>
      <c r="F2888" s="6">
        <f t="shared" si="782"/>
        <v>-1.8498197209593226E-3</v>
      </c>
      <c r="G2888" s="8">
        <f t="shared" si="791"/>
        <v>1.2886222368389399E-3</v>
      </c>
      <c r="H2888" s="8">
        <f t="shared" si="792"/>
        <v>5.1515945790847118E-4</v>
      </c>
      <c r="I2888" s="8">
        <f t="shared" si="793"/>
        <v>8.8241681613204055E-4</v>
      </c>
      <c r="J2888" s="6">
        <f t="shared" si="794"/>
        <v>1.6438321052358034E-3</v>
      </c>
      <c r="K2888" s="6">
        <f t="shared" si="795"/>
        <v>1.3252739642254077E-3</v>
      </c>
      <c r="L2888" s="6">
        <f t="shared" si="796"/>
        <v>9.1113753175388909E-4</v>
      </c>
      <c r="M2888" s="9">
        <f t="shared" si="797"/>
        <v>0.78391353516853868</v>
      </c>
      <c r="N2888" s="9">
        <f t="shared" si="798"/>
        <v>0.38871921716923646</v>
      </c>
      <c r="O2888" s="9">
        <f t="shared" si="799"/>
        <v>0.96847817742008413</v>
      </c>
      <c r="P2888" s="9">
        <f t="shared" si="800"/>
        <v>0.71370364325261981</v>
      </c>
      <c r="Q2888" s="10">
        <f t="shared" si="801"/>
        <v>0.11121370477134992</v>
      </c>
      <c r="R2888" s="10">
        <f t="shared" si="784"/>
        <v>0.71933580636016203</v>
      </c>
      <c r="S2888" s="10">
        <f>_xlfn.PERCENTILE.INC($R$1519:R2888,0.75)</f>
        <v>0.75811051697974374</v>
      </c>
      <c r="T2888" s="10">
        <f t="shared" si="785"/>
        <v>0.75811051697974374</v>
      </c>
      <c r="U2888" s="11">
        <f t="shared" si="802"/>
        <v>0.71933580636016203</v>
      </c>
      <c r="V2888" s="10">
        <f t="shared" si="786"/>
        <v>0.62852505283231352</v>
      </c>
      <c r="W2888" s="10">
        <f t="shared" si="787"/>
        <v>0.7061606754381905</v>
      </c>
      <c r="X2888" s="10">
        <f t="shared" si="803"/>
        <v>0.8991697579502026</v>
      </c>
      <c r="Y2888" s="10">
        <f>_xlfn.PERCENTILE.INC($X$1519:X2888,0.75)</f>
        <v>0.94763814622467968</v>
      </c>
      <c r="Z2888" s="10">
        <f t="shared" si="804"/>
        <v>0.94763814622467968</v>
      </c>
      <c r="AA2888" s="10">
        <f t="shared" si="805"/>
        <v>0.88944135774541466</v>
      </c>
      <c r="AB2888" s="10">
        <f t="shared" si="806"/>
        <v>0.44383967583789091</v>
      </c>
      <c r="AC2888" s="10">
        <f t="shared" si="807"/>
        <v>0.39476936389853839</v>
      </c>
      <c r="AD2888" s="13">
        <f t="shared" si="808"/>
        <v>443839.67583789089</v>
      </c>
      <c r="AE2888" s="13">
        <f t="shared" si="788"/>
        <v>394769.3638985384</v>
      </c>
      <c r="AF2888" s="13"/>
      <c r="AG2888" s="2">
        <f t="shared" si="783"/>
        <v>38960</v>
      </c>
      <c r="AH2888" s="3">
        <f t="shared" si="789"/>
        <v>-821.02338530912346</v>
      </c>
      <c r="AI2888" s="3">
        <f t="shared" si="790"/>
        <v>-730.25215457008358</v>
      </c>
      <c r="AJ2888" s="3">
        <f t="shared" si="809"/>
        <v>459140.71259468835</v>
      </c>
      <c r="AK2888" s="3">
        <f t="shared" si="810"/>
        <v>349481.31552128727</v>
      </c>
    </row>
    <row r="2889" spans="2:37" x14ac:dyDescent="0.2">
      <c r="B2889" s="5">
        <v>38961</v>
      </c>
      <c r="C2889" s="1">
        <v>316.55</v>
      </c>
      <c r="D2889" s="1">
        <f t="shared" si="780"/>
        <v>35</v>
      </c>
      <c r="E2889" s="1" t="b">
        <f t="shared" si="781"/>
        <v>0</v>
      </c>
      <c r="F2889" s="6">
        <f t="shared" si="782"/>
        <v>-5.6853876115089408E-3</v>
      </c>
      <c r="G2889" s="8">
        <f t="shared" si="791"/>
        <v>1.3300457146787565E-3</v>
      </c>
      <c r="H2889" s="8">
        <f t="shared" si="792"/>
        <v>4.7136300602783126E-4</v>
      </c>
      <c r="I2889" s="8">
        <f t="shared" si="793"/>
        <v>8.5694544780942031E-4</v>
      </c>
      <c r="J2889" s="6">
        <f t="shared" si="794"/>
        <v>1.6437989444682522E-3</v>
      </c>
      <c r="K2889" s="6">
        <f t="shared" si="795"/>
        <v>1.3245041253366623E-3</v>
      </c>
      <c r="L2889" s="6">
        <f t="shared" si="796"/>
        <v>9.1035269695622278E-4</v>
      </c>
      <c r="M2889" s="9">
        <f t="shared" si="797"/>
        <v>0.80912919378288628</v>
      </c>
      <c r="N2889" s="9">
        <f t="shared" si="798"/>
        <v>0.35587885081748633</v>
      </c>
      <c r="O2889" s="9">
        <f t="shared" si="799"/>
        <v>0.9413334531491252</v>
      </c>
      <c r="P2889" s="9">
        <f t="shared" si="800"/>
        <v>0.70211383258316584</v>
      </c>
      <c r="Q2889" s="10">
        <f t="shared" si="801"/>
        <v>0.11188562269517555</v>
      </c>
      <c r="R2889" s="10">
        <f t="shared" si="784"/>
        <v>0.71501590707462326</v>
      </c>
      <c r="S2889" s="10">
        <f>_xlfn.PERCENTILE.INC($R$1519:R2889,0.75)</f>
        <v>0.75810742228716654</v>
      </c>
      <c r="T2889" s="10">
        <f t="shared" si="785"/>
        <v>0.75810742228716654</v>
      </c>
      <c r="U2889" s="11">
        <f t="shared" si="802"/>
        <v>0.71501590707462326</v>
      </c>
      <c r="V2889" s="10">
        <f t="shared" si="786"/>
        <v>0.62852505283231352</v>
      </c>
      <c r="W2889" s="10">
        <f t="shared" si="787"/>
        <v>0.7061606754381905</v>
      </c>
      <c r="X2889" s="10">
        <f t="shared" si="803"/>
        <v>0.89376988384327916</v>
      </c>
      <c r="Y2889" s="10">
        <f>_xlfn.PERCENTILE.INC($X$1519:X2889,0.75)</f>
        <v>0.94763427785895815</v>
      </c>
      <c r="Z2889" s="10">
        <f t="shared" si="804"/>
        <v>0.94763427785895815</v>
      </c>
      <c r="AA2889" s="10">
        <f t="shared" si="805"/>
        <v>0.88944135774541466</v>
      </c>
      <c r="AB2889" s="10">
        <f t="shared" si="806"/>
        <v>0.44383967583789091</v>
      </c>
      <c r="AC2889" s="10">
        <f t="shared" si="807"/>
        <v>0.39476936389853839</v>
      </c>
      <c r="AD2889" s="13">
        <f t="shared" si="808"/>
        <v>443839.67583789089</v>
      </c>
      <c r="AE2889" s="13">
        <f t="shared" si="788"/>
        <v>394769.3638985384</v>
      </c>
      <c r="AF2889" s="13"/>
      <c r="AG2889" s="2">
        <f t="shared" si="783"/>
        <v>38961</v>
      </c>
      <c r="AH2889" s="3">
        <f t="shared" si="789"/>
        <v>-2523.4005945048889</v>
      </c>
      <c r="AI2889" s="3">
        <f t="shared" si="790"/>
        <v>-2244.416850912015</v>
      </c>
      <c r="AJ2889" s="3">
        <f t="shared" si="809"/>
        <v>456617.31200018345</v>
      </c>
      <c r="AK2889" s="3">
        <f t="shared" si="810"/>
        <v>347236.89867037523</v>
      </c>
    </row>
    <row r="2890" spans="2:37" x14ac:dyDescent="0.2">
      <c r="B2890" s="5">
        <v>38965</v>
      </c>
      <c r="C2890" s="1">
        <v>319.5</v>
      </c>
      <c r="D2890" s="1">
        <f t="shared" si="780"/>
        <v>36</v>
      </c>
      <c r="E2890" s="1" t="b">
        <f t="shared" si="781"/>
        <v>1</v>
      </c>
      <c r="F2890" s="6">
        <f t="shared" si="782"/>
        <v>9.3192228715841541E-3</v>
      </c>
      <c r="G2890" s="8">
        <f t="shared" si="791"/>
        <v>1.4498089041269024E-3</v>
      </c>
      <c r="H2890" s="8">
        <f t="shared" si="792"/>
        <v>6.1487352272704702E-4</v>
      </c>
      <c r="I2890" s="8">
        <f t="shared" si="793"/>
        <v>9.011270358302648E-4</v>
      </c>
      <c r="J2890" s="6">
        <f t="shared" si="794"/>
        <v>1.6433497743742196E-3</v>
      </c>
      <c r="K2890" s="6">
        <f t="shared" si="795"/>
        <v>1.3233710432987691E-3</v>
      </c>
      <c r="L2890" s="6">
        <f t="shared" si="796"/>
        <v>9.0934844360002047E-4</v>
      </c>
      <c r="M2890" s="9">
        <f t="shared" si="797"/>
        <v>0.8822278292392034</v>
      </c>
      <c r="N2890" s="9">
        <f t="shared" si="798"/>
        <v>0.46462670151399926</v>
      </c>
      <c r="O2890" s="9">
        <f t="shared" si="799"/>
        <v>0.99095901265612996</v>
      </c>
      <c r="P2890" s="9">
        <f t="shared" si="800"/>
        <v>0.77927118113644422</v>
      </c>
      <c r="Q2890" s="10">
        <f t="shared" si="801"/>
        <v>0.11307941622874262</v>
      </c>
      <c r="R2890" s="10">
        <f t="shared" si="784"/>
        <v>0.70746739475707987</v>
      </c>
      <c r="S2890" s="10">
        <f>_xlfn.PERCENTILE.INC($R$1519:R2890,0.75)</f>
        <v>0.75810432759458934</v>
      </c>
      <c r="T2890" s="10">
        <f t="shared" si="785"/>
        <v>0.75810432759458934</v>
      </c>
      <c r="U2890" s="11">
        <f t="shared" si="802"/>
        <v>0.70746739475707987</v>
      </c>
      <c r="V2890" s="10">
        <f t="shared" si="786"/>
        <v>0.70211383258316584</v>
      </c>
      <c r="W2890" s="10">
        <f t="shared" si="787"/>
        <v>0.71501590707462326</v>
      </c>
      <c r="X2890" s="10">
        <f t="shared" si="803"/>
        <v>0.88433424344634981</v>
      </c>
      <c r="Y2890" s="10">
        <f>_xlfn.PERCENTILE.INC($X$1519:X2890,0.75)</f>
        <v>0.94763040949323674</v>
      </c>
      <c r="Z2890" s="10">
        <f t="shared" si="804"/>
        <v>0.94763040949323674</v>
      </c>
      <c r="AA2890" s="10">
        <f t="shared" si="805"/>
        <v>0.88433424344634981</v>
      </c>
      <c r="AB2890" s="10">
        <f t="shared" si="806"/>
        <v>0.50202255887409253</v>
      </c>
      <c r="AC2890" s="10">
        <f t="shared" si="807"/>
        <v>0.4439557397949212</v>
      </c>
      <c r="AD2890" s="13">
        <f t="shared" si="808"/>
        <v>502022.55887409253</v>
      </c>
      <c r="AE2890" s="13">
        <f t="shared" si="788"/>
        <v>443955.73979492119</v>
      </c>
      <c r="AF2890" s="13"/>
      <c r="AG2890" s="2">
        <f t="shared" si="783"/>
        <v>38965</v>
      </c>
      <c r="AH2890" s="3">
        <f t="shared" si="789"/>
        <v>4136.2408583849692</v>
      </c>
      <c r="AI2890" s="3">
        <f t="shared" si="790"/>
        <v>3678.943685043987</v>
      </c>
      <c r="AJ2890" s="3">
        <f t="shared" si="809"/>
        <v>460753.55285856844</v>
      </c>
      <c r="AK2890" s="3">
        <f t="shared" si="810"/>
        <v>350915.84235541924</v>
      </c>
    </row>
    <row r="2891" spans="2:37" x14ac:dyDescent="0.2">
      <c r="B2891" s="5">
        <v>38966</v>
      </c>
      <c r="C2891" s="1">
        <v>318.45999999999998</v>
      </c>
      <c r="D2891" s="1">
        <f t="shared" si="780"/>
        <v>36</v>
      </c>
      <c r="E2891" s="1" t="b">
        <f t="shared" si="781"/>
        <v>0</v>
      </c>
      <c r="F2891" s="6">
        <f t="shared" si="782"/>
        <v>-3.2550860719875452E-3</v>
      </c>
      <c r="G2891" s="8">
        <f t="shared" si="791"/>
        <v>1.2330608243179191E-3</v>
      </c>
      <c r="H2891" s="8">
        <f t="shared" si="792"/>
        <v>5.2624881213759068E-4</v>
      </c>
      <c r="I2891" s="8">
        <f t="shared" si="793"/>
        <v>8.3616538586387019E-4</v>
      </c>
      <c r="J2891" s="6">
        <f t="shared" si="794"/>
        <v>1.6427464212041517E-3</v>
      </c>
      <c r="K2891" s="6">
        <f t="shared" si="795"/>
        <v>1.3222753578895469E-3</v>
      </c>
      <c r="L2891" s="6">
        <f t="shared" si="796"/>
        <v>9.0833022601821581E-4</v>
      </c>
      <c r="M2891" s="9">
        <f t="shared" si="797"/>
        <v>0.75060935053754163</v>
      </c>
      <c r="N2891" s="9">
        <f t="shared" si="798"/>
        <v>0.3979873095249421</v>
      </c>
      <c r="O2891" s="9">
        <f t="shared" si="799"/>
        <v>0.92055219777207065</v>
      </c>
      <c r="P2891" s="9">
        <f t="shared" si="800"/>
        <v>0.68971628594485146</v>
      </c>
      <c r="Q2891" s="10">
        <f t="shared" si="801"/>
        <v>0.11345108849177221</v>
      </c>
      <c r="R2891" s="10">
        <f t="shared" si="784"/>
        <v>0.70514969105652803</v>
      </c>
      <c r="S2891" s="10">
        <f>_xlfn.PERCENTILE.INC($R$1519:R2891,0.75)</f>
        <v>0.75810123290201215</v>
      </c>
      <c r="T2891" s="10">
        <f t="shared" si="785"/>
        <v>0.75810123290201215</v>
      </c>
      <c r="U2891" s="11">
        <f t="shared" si="802"/>
        <v>0.70514969105652803</v>
      </c>
      <c r="V2891" s="10">
        <f t="shared" si="786"/>
        <v>0.70211383258316584</v>
      </c>
      <c r="W2891" s="10">
        <f t="shared" si="787"/>
        <v>0.71501590707462326</v>
      </c>
      <c r="X2891" s="10">
        <f t="shared" si="803"/>
        <v>0.88143711382066015</v>
      </c>
      <c r="Y2891" s="10">
        <f>_xlfn.PERCENTILE.INC($X$1519:X2891,0.75)</f>
        <v>0.94762654112751521</v>
      </c>
      <c r="Z2891" s="10">
        <f t="shared" si="804"/>
        <v>0.94762654112751521</v>
      </c>
      <c r="AA2891" s="10">
        <f t="shared" si="805"/>
        <v>0.88433424344634981</v>
      </c>
      <c r="AB2891" s="10">
        <f t="shared" si="806"/>
        <v>0.50202255887409253</v>
      </c>
      <c r="AC2891" s="10">
        <f t="shared" si="807"/>
        <v>0.4439557397949212</v>
      </c>
      <c r="AD2891" s="13">
        <f t="shared" si="808"/>
        <v>502022.55887409253</v>
      </c>
      <c r="AE2891" s="13">
        <f t="shared" si="788"/>
        <v>443955.73979492119</v>
      </c>
      <c r="AF2891" s="13"/>
      <c r="AG2891" s="2">
        <f t="shared" si="783"/>
        <v>38966</v>
      </c>
      <c r="AH2891" s="3">
        <f t="shared" si="789"/>
        <v>-1634.126639214606</v>
      </c>
      <c r="AI2891" s="3">
        <f t="shared" si="790"/>
        <v>-1445.1141451853748</v>
      </c>
      <c r="AJ2891" s="3">
        <f t="shared" si="809"/>
        <v>459119.42621935386</v>
      </c>
      <c r="AK2891" s="3">
        <f t="shared" si="810"/>
        <v>349470.72821023385</v>
      </c>
    </row>
    <row r="2892" spans="2:37" x14ac:dyDescent="0.2">
      <c r="B2892" s="5">
        <v>38967</v>
      </c>
      <c r="C2892" s="1">
        <v>315.92</v>
      </c>
      <c r="D2892" s="1">
        <f t="shared" si="780"/>
        <v>36</v>
      </c>
      <c r="E2892" s="1" t="b">
        <f t="shared" si="781"/>
        <v>0</v>
      </c>
      <c r="F2892" s="6">
        <f t="shared" si="782"/>
        <v>-7.9758839414681981E-3</v>
      </c>
      <c r="G2892" s="8">
        <f t="shared" si="791"/>
        <v>9.3452909280348562E-4</v>
      </c>
      <c r="H2892" s="8">
        <f t="shared" si="792"/>
        <v>4.5312658774956564E-4</v>
      </c>
      <c r="I2892" s="8">
        <f t="shared" si="793"/>
        <v>7.6581609916177677E-4</v>
      </c>
      <c r="J2892" s="6">
        <f t="shared" si="794"/>
        <v>1.6419400763887158E-3</v>
      </c>
      <c r="K2892" s="6">
        <f t="shared" si="795"/>
        <v>1.3211867466466725E-3</v>
      </c>
      <c r="L2892" s="6">
        <f t="shared" si="796"/>
        <v>9.0730377543955245E-4</v>
      </c>
      <c r="M2892" s="9">
        <f t="shared" si="797"/>
        <v>0.56916150975429602</v>
      </c>
      <c r="N2892" s="9">
        <f t="shared" si="798"/>
        <v>0.34296937121088616</v>
      </c>
      <c r="O2892" s="9">
        <f t="shared" si="799"/>
        <v>0.84405699600530093</v>
      </c>
      <c r="P2892" s="9">
        <f t="shared" si="800"/>
        <v>0.58539595899016106</v>
      </c>
      <c r="Q2892" s="10">
        <f t="shared" si="801"/>
        <v>0.11481125503080619</v>
      </c>
      <c r="R2892" s="10">
        <f t="shared" si="784"/>
        <v>0.69679579740274045</v>
      </c>
      <c r="S2892" s="10">
        <f>_xlfn.PERCENTILE.INC($R$1519:R2892,0.75)</f>
        <v>0.75790657415871565</v>
      </c>
      <c r="T2892" s="10">
        <f t="shared" si="785"/>
        <v>0.75790657415871565</v>
      </c>
      <c r="U2892" s="11">
        <f t="shared" si="802"/>
        <v>0.69679579740274045</v>
      </c>
      <c r="V2892" s="10">
        <f t="shared" si="786"/>
        <v>0.70211383258316584</v>
      </c>
      <c r="W2892" s="10">
        <f t="shared" si="787"/>
        <v>0.71501590707462326</v>
      </c>
      <c r="X2892" s="10">
        <f t="shared" si="803"/>
        <v>0.8709947467534257</v>
      </c>
      <c r="Y2892" s="10">
        <f>_xlfn.PERCENTILE.INC($X$1519:X2892,0.75)</f>
        <v>0.94738321769839462</v>
      </c>
      <c r="Z2892" s="10">
        <f t="shared" si="804"/>
        <v>0.94738321769839462</v>
      </c>
      <c r="AA2892" s="10">
        <f t="shared" si="805"/>
        <v>0.88433424344634981</v>
      </c>
      <c r="AB2892" s="10">
        <f t="shared" si="806"/>
        <v>0.50202255887409253</v>
      </c>
      <c r="AC2892" s="10">
        <f t="shared" si="807"/>
        <v>0.4439557397949212</v>
      </c>
      <c r="AD2892" s="13">
        <f t="shared" si="808"/>
        <v>502022.55887409253</v>
      </c>
      <c r="AE2892" s="13">
        <f t="shared" si="788"/>
        <v>443955.73979492119</v>
      </c>
      <c r="AF2892" s="13"/>
      <c r="AG2892" s="2">
        <f t="shared" si="783"/>
        <v>38967</v>
      </c>
      <c r="AH2892" s="3">
        <f t="shared" si="789"/>
        <v>-4004.0736655786477</v>
      </c>
      <c r="AI2892" s="3">
        <f t="shared" si="790"/>
        <v>-3540.9394557529458</v>
      </c>
      <c r="AJ2892" s="3">
        <f t="shared" si="809"/>
        <v>455115.35255377518</v>
      </c>
      <c r="AK2892" s="3">
        <f t="shared" si="810"/>
        <v>345929.78875448089</v>
      </c>
    </row>
    <row r="2893" spans="2:37" x14ac:dyDescent="0.2">
      <c r="B2893" s="5">
        <v>38968</v>
      </c>
      <c r="C2893" s="1">
        <v>315.02999999999997</v>
      </c>
      <c r="D2893" s="1">
        <f t="shared" si="780"/>
        <v>36</v>
      </c>
      <c r="E2893" s="1" t="b">
        <f t="shared" si="781"/>
        <v>0</v>
      </c>
      <c r="F2893" s="6">
        <f t="shared" si="782"/>
        <v>-2.8171689035200176E-3</v>
      </c>
      <c r="G2893" s="8">
        <f t="shared" si="791"/>
        <v>8.6055888183398364E-4</v>
      </c>
      <c r="H2893" s="8">
        <f t="shared" si="792"/>
        <v>4.1650629336927221E-4</v>
      </c>
      <c r="I2893" s="8">
        <f t="shared" si="793"/>
        <v>7.4144645894873263E-4</v>
      </c>
      <c r="J2893" s="6">
        <f t="shared" si="794"/>
        <v>1.6414538054546608E-3</v>
      </c>
      <c r="K2893" s="6">
        <f t="shared" si="795"/>
        <v>1.3202973888475757E-3</v>
      </c>
      <c r="L2893" s="6">
        <f t="shared" si="796"/>
        <v>9.0636723797738621E-4</v>
      </c>
      <c r="M2893" s="9">
        <f t="shared" si="797"/>
        <v>0.52426628088727745</v>
      </c>
      <c r="N2893" s="9">
        <f t="shared" si="798"/>
        <v>0.31546399840479922</v>
      </c>
      <c r="O2893" s="9">
        <f t="shared" si="799"/>
        <v>0.81804198991494403</v>
      </c>
      <c r="P2893" s="9">
        <f t="shared" si="800"/>
        <v>0.55259075640234023</v>
      </c>
      <c r="Q2893" s="10">
        <f t="shared" si="801"/>
        <v>0.10902271665018638</v>
      </c>
      <c r="R2893" s="10">
        <f t="shared" si="784"/>
        <v>0.73379202480057848</v>
      </c>
      <c r="S2893" s="10">
        <f>_xlfn.PERCENTILE.INC($R$1519:R2893,0.75)</f>
        <v>0.75771191541541916</v>
      </c>
      <c r="T2893" s="10">
        <f t="shared" si="785"/>
        <v>0.75771191541541916</v>
      </c>
      <c r="U2893" s="11">
        <f t="shared" si="802"/>
        <v>0.73379202480057848</v>
      </c>
      <c r="V2893" s="10">
        <f t="shared" si="786"/>
        <v>0.70211383258316584</v>
      </c>
      <c r="W2893" s="10">
        <f t="shared" si="787"/>
        <v>0.71501590707462326</v>
      </c>
      <c r="X2893" s="10">
        <f t="shared" si="803"/>
        <v>0.91724003100072304</v>
      </c>
      <c r="Y2893" s="10">
        <f>_xlfn.PERCENTILE.INC($X$1519:X2893,0.75)</f>
        <v>0.94713989426927392</v>
      </c>
      <c r="Z2893" s="10">
        <f t="shared" si="804"/>
        <v>0.94713989426927392</v>
      </c>
      <c r="AA2893" s="10">
        <f t="shared" si="805"/>
        <v>0.88433424344634981</v>
      </c>
      <c r="AB2893" s="10">
        <f t="shared" si="806"/>
        <v>0.50202255887409253</v>
      </c>
      <c r="AC2893" s="10">
        <f t="shared" si="807"/>
        <v>0.4439557397949212</v>
      </c>
      <c r="AD2893" s="13">
        <f t="shared" si="808"/>
        <v>502022.55887409253</v>
      </c>
      <c r="AE2893" s="13">
        <f t="shared" si="788"/>
        <v>443955.73979492119</v>
      </c>
      <c r="AF2893" s="13"/>
      <c r="AG2893" s="2">
        <f t="shared" si="783"/>
        <v>38968</v>
      </c>
      <c r="AH2893" s="3">
        <f t="shared" si="789"/>
        <v>-1414.2823417256407</v>
      </c>
      <c r="AI2893" s="3">
        <f t="shared" si="790"/>
        <v>-1250.6983046894763</v>
      </c>
      <c r="AJ2893" s="3">
        <f t="shared" si="809"/>
        <v>453701.07021204953</v>
      </c>
      <c r="AK2893" s="3">
        <f t="shared" si="810"/>
        <v>344679.0904497914</v>
      </c>
    </row>
    <row r="2894" spans="2:37" x14ac:dyDescent="0.2">
      <c r="B2894" s="5">
        <v>38971</v>
      </c>
      <c r="C2894" s="1">
        <v>312.7</v>
      </c>
      <c r="D2894" s="1">
        <f t="shared" si="780"/>
        <v>37</v>
      </c>
      <c r="E2894" s="1" t="b">
        <f t="shared" si="781"/>
        <v>1</v>
      </c>
      <c r="F2894" s="6">
        <f t="shared" si="782"/>
        <v>-7.3961210043487213E-3</v>
      </c>
      <c r="G2894" s="8">
        <f t="shared" si="791"/>
        <v>7.4834995140862152E-4</v>
      </c>
      <c r="H2894" s="8">
        <f t="shared" si="792"/>
        <v>3.2027452009632143E-4</v>
      </c>
      <c r="I2894" s="8">
        <f t="shared" si="793"/>
        <v>6.685184932107395E-4</v>
      </c>
      <c r="J2894" s="6">
        <f t="shared" si="794"/>
        <v>1.641180809798744E-3</v>
      </c>
      <c r="K2894" s="6">
        <f t="shared" si="795"/>
        <v>1.3195942235569335E-3</v>
      </c>
      <c r="L2894" s="6">
        <f t="shared" si="796"/>
        <v>9.0553084164091829E-4</v>
      </c>
      <c r="M2894" s="9">
        <f t="shared" si="797"/>
        <v>0.45598263575869546</v>
      </c>
      <c r="N2894" s="9">
        <f t="shared" si="798"/>
        <v>0.24270682182362802</v>
      </c>
      <c r="O2894" s="9">
        <f t="shared" si="799"/>
        <v>0.7382614290633247</v>
      </c>
      <c r="P2894" s="9">
        <f t="shared" si="800"/>
        <v>0.47898362888188273</v>
      </c>
      <c r="Q2894" s="10">
        <f t="shared" si="801"/>
        <v>0.10941820958048336</v>
      </c>
      <c r="R2894" s="10">
        <f t="shared" si="784"/>
        <v>0.73113972808296979</v>
      </c>
      <c r="S2894" s="10">
        <f>_xlfn.PERCENTILE.INC($R$1519:R2894,0.75)</f>
        <v>0.75751725667212266</v>
      </c>
      <c r="T2894" s="10">
        <f t="shared" si="785"/>
        <v>0.75751725667212266</v>
      </c>
      <c r="U2894" s="11">
        <f t="shared" si="802"/>
        <v>0.73113972808296979</v>
      </c>
      <c r="V2894" s="10">
        <f t="shared" si="786"/>
        <v>0.55259075640234023</v>
      </c>
      <c r="W2894" s="10">
        <f t="shared" si="787"/>
        <v>0.73379202480057848</v>
      </c>
      <c r="X2894" s="10">
        <f t="shared" si="803"/>
        <v>0.91392466010371221</v>
      </c>
      <c r="Y2894" s="10">
        <f>_xlfn.PERCENTILE.INC($X$1519:X2894,0.75)</f>
        <v>0.94689657084015333</v>
      </c>
      <c r="Z2894" s="10">
        <f t="shared" si="804"/>
        <v>0.94689657084015333</v>
      </c>
      <c r="AA2894" s="10">
        <f t="shared" si="805"/>
        <v>0.91392466010371221</v>
      </c>
      <c r="AB2894" s="10">
        <f t="shared" si="806"/>
        <v>0.40548669002655646</v>
      </c>
      <c r="AC2894" s="10">
        <f t="shared" si="807"/>
        <v>0.37058428535909993</v>
      </c>
      <c r="AD2894" s="13">
        <f t="shared" si="808"/>
        <v>405486.69002655649</v>
      </c>
      <c r="AE2894" s="13">
        <f t="shared" si="788"/>
        <v>370584.28535909991</v>
      </c>
      <c r="AF2894" s="13"/>
      <c r="AG2894" s="2">
        <f t="shared" si="783"/>
        <v>38971</v>
      </c>
      <c r="AH2894" s="3">
        <f t="shared" si="789"/>
        <v>-3713.0195923455685</v>
      </c>
      <c r="AI2894" s="3">
        <f t="shared" si="790"/>
        <v>-3283.550372098392</v>
      </c>
      <c r="AJ2894" s="3">
        <f t="shared" si="809"/>
        <v>449988.05061970395</v>
      </c>
      <c r="AK2894" s="3">
        <f t="shared" si="810"/>
        <v>341395.540077693</v>
      </c>
    </row>
    <row r="2895" spans="2:37" x14ac:dyDescent="0.2">
      <c r="B2895" s="5">
        <v>38972</v>
      </c>
      <c r="C2895" s="1">
        <v>313.89</v>
      </c>
      <c r="D2895" s="1">
        <f t="shared" si="780"/>
        <v>37</v>
      </c>
      <c r="E2895" s="1" t="b">
        <f t="shared" si="781"/>
        <v>0</v>
      </c>
      <c r="F2895" s="6">
        <f t="shared" si="782"/>
        <v>3.8055644387591236E-3</v>
      </c>
      <c r="G2895" s="8">
        <f t="shared" si="791"/>
        <v>7.8372294536647427E-4</v>
      </c>
      <c r="H2895" s="8">
        <f t="shared" si="792"/>
        <v>3.6170082711048108E-4</v>
      </c>
      <c r="I2895" s="8">
        <f t="shared" si="793"/>
        <v>6.7586911154843385E-4</v>
      </c>
      <c r="J2895" s="6">
        <f t="shared" si="794"/>
        <v>1.6407829649922616E-3</v>
      </c>
      <c r="K2895" s="6">
        <f t="shared" si="795"/>
        <v>1.3187452301302088E-3</v>
      </c>
      <c r="L2895" s="6">
        <f t="shared" si="796"/>
        <v>9.0460320800176905E-4</v>
      </c>
      <c r="M2895" s="9">
        <f t="shared" si="797"/>
        <v>0.47765180531976731</v>
      </c>
      <c r="N2895" s="9">
        <f t="shared" si="798"/>
        <v>0.27427650075729021</v>
      </c>
      <c r="O2895" s="9">
        <f t="shared" si="799"/>
        <v>0.74714427891694157</v>
      </c>
      <c r="P2895" s="9">
        <f t="shared" si="800"/>
        <v>0.49969086166466631</v>
      </c>
      <c r="Q2895" s="10">
        <f t="shared" si="801"/>
        <v>0.10819480854311758</v>
      </c>
      <c r="R2895" s="10">
        <f t="shared" si="784"/>
        <v>0.73940701108702978</v>
      </c>
      <c r="S2895" s="10">
        <f>_xlfn.PERCENTILE.INC($R$1519:R2895,0.75)</f>
        <v>0.75732259792882617</v>
      </c>
      <c r="T2895" s="10">
        <f t="shared" si="785"/>
        <v>0.75732259792882617</v>
      </c>
      <c r="U2895" s="11">
        <f t="shared" si="802"/>
        <v>0.73940701108702978</v>
      </c>
      <c r="V2895" s="10">
        <f t="shared" si="786"/>
        <v>0.55259075640234023</v>
      </c>
      <c r="W2895" s="10">
        <f t="shared" si="787"/>
        <v>0.73379202480057848</v>
      </c>
      <c r="X2895" s="10">
        <f t="shared" si="803"/>
        <v>0.92425876385878725</v>
      </c>
      <c r="Y2895" s="10">
        <f>_xlfn.PERCENTILE.INC($X$1519:X2895,0.75)</f>
        <v>0.94665324741103274</v>
      </c>
      <c r="Z2895" s="10">
        <f t="shared" si="804"/>
        <v>0.94665324741103274</v>
      </c>
      <c r="AA2895" s="10">
        <f t="shared" si="805"/>
        <v>0.91392466010371221</v>
      </c>
      <c r="AB2895" s="10">
        <f t="shared" si="806"/>
        <v>0.40548669002655646</v>
      </c>
      <c r="AC2895" s="10">
        <f t="shared" si="807"/>
        <v>0.37058428535909993</v>
      </c>
      <c r="AD2895" s="13">
        <f t="shared" si="808"/>
        <v>405486.69002655649</v>
      </c>
      <c r="AE2895" s="13">
        <f t="shared" si="788"/>
        <v>370584.28535909991</v>
      </c>
      <c r="AF2895" s="13"/>
      <c r="AG2895" s="2">
        <f t="shared" si="783"/>
        <v>38972</v>
      </c>
      <c r="AH2895" s="3">
        <f t="shared" si="789"/>
        <v>1543.1057279552072</v>
      </c>
      <c r="AI2895" s="3">
        <f t="shared" si="790"/>
        <v>1410.2823779255541</v>
      </c>
      <c r="AJ2895" s="3">
        <f t="shared" si="809"/>
        <v>451531.15634765918</v>
      </c>
      <c r="AK2895" s="3">
        <f t="shared" si="810"/>
        <v>342805.82245561853</v>
      </c>
    </row>
    <row r="2896" spans="2:37" x14ac:dyDescent="0.2">
      <c r="B2896" s="5">
        <v>38973</v>
      </c>
      <c r="C2896" s="1">
        <v>314.18</v>
      </c>
      <c r="D2896" s="1">
        <f t="shared" si="780"/>
        <v>37</v>
      </c>
      <c r="E2896" s="1" t="b">
        <f t="shared" si="781"/>
        <v>0</v>
      </c>
      <c r="F2896" s="6">
        <f t="shared" si="782"/>
        <v>9.238905349007176E-4</v>
      </c>
      <c r="G2896" s="8">
        <f t="shared" si="791"/>
        <v>7.9064711886737472E-4</v>
      </c>
      <c r="H2896" s="8">
        <f t="shared" si="792"/>
        <v>3.1948939173737616E-4</v>
      </c>
      <c r="I2896" s="8">
        <f t="shared" si="793"/>
        <v>6.7927182527316389E-4</v>
      </c>
      <c r="J2896" s="6">
        <f t="shared" si="794"/>
        <v>1.6403775903729198E-3</v>
      </c>
      <c r="K2896" s="6">
        <f t="shared" si="795"/>
        <v>1.3179510105133362E-3</v>
      </c>
      <c r="L2896" s="6">
        <f t="shared" si="796"/>
        <v>9.0372144756399402E-4</v>
      </c>
      <c r="M2896" s="9">
        <f t="shared" si="797"/>
        <v>0.48199092910531094</v>
      </c>
      <c r="N2896" s="9">
        <f t="shared" si="798"/>
        <v>0.24241370824013891</v>
      </c>
      <c r="O2896" s="9">
        <f t="shared" si="799"/>
        <v>0.75163849115693748</v>
      </c>
      <c r="P2896" s="9">
        <f t="shared" si="800"/>
        <v>0.49201437616746241</v>
      </c>
      <c r="Q2896" s="10">
        <f t="shared" si="801"/>
        <v>0.10747687467084172</v>
      </c>
      <c r="R2896" s="10">
        <f t="shared" si="784"/>
        <v>0.74434616976915002</v>
      </c>
      <c r="S2896" s="10">
        <f>_xlfn.PERCENTILE.INC($R$1519:R2896,0.75)</f>
        <v>0.75618263653679552</v>
      </c>
      <c r="T2896" s="10">
        <f t="shared" si="785"/>
        <v>0.75618263653679552</v>
      </c>
      <c r="U2896" s="11">
        <f t="shared" si="802"/>
        <v>0.74434616976915002</v>
      </c>
      <c r="V2896" s="10">
        <f t="shared" si="786"/>
        <v>0.55259075640234023</v>
      </c>
      <c r="W2896" s="10">
        <f t="shared" si="787"/>
        <v>0.73379202480057848</v>
      </c>
      <c r="X2896" s="10">
        <f t="shared" si="803"/>
        <v>0.93043271221143753</v>
      </c>
      <c r="Y2896" s="10">
        <f>_xlfn.PERCENTILE.INC($X$1519:X2896,0.75)</f>
        <v>0.94522829567099442</v>
      </c>
      <c r="Z2896" s="10">
        <f t="shared" si="804"/>
        <v>0.94522829567099442</v>
      </c>
      <c r="AA2896" s="10">
        <f t="shared" si="805"/>
        <v>0.91392466010371221</v>
      </c>
      <c r="AB2896" s="10">
        <f t="shared" si="806"/>
        <v>0.40548669002655646</v>
      </c>
      <c r="AC2896" s="10">
        <f t="shared" si="807"/>
        <v>0.37058428535909993</v>
      </c>
      <c r="AD2896" s="13">
        <f t="shared" si="808"/>
        <v>405486.69002655649</v>
      </c>
      <c r="AE2896" s="13">
        <f t="shared" si="788"/>
        <v>370584.28535909991</v>
      </c>
      <c r="AF2896" s="13"/>
      <c r="AG2896" s="2">
        <f t="shared" si="783"/>
        <v>38973</v>
      </c>
      <c r="AH2896" s="3">
        <f t="shared" si="789"/>
        <v>374.62531494375673</v>
      </c>
      <c r="AI2896" s="3">
        <f t="shared" si="790"/>
        <v>342.37931362621902</v>
      </c>
      <c r="AJ2896" s="3">
        <f t="shared" si="809"/>
        <v>451905.78166260297</v>
      </c>
      <c r="AK2896" s="3">
        <f t="shared" si="810"/>
        <v>343148.20176924474</v>
      </c>
    </row>
    <row r="2897" spans="2:37" x14ac:dyDescent="0.2">
      <c r="B2897" s="5">
        <v>38974</v>
      </c>
      <c r="C2897" s="1">
        <v>316.25</v>
      </c>
      <c r="D2897" s="1">
        <f t="shared" si="780"/>
        <v>37</v>
      </c>
      <c r="E2897" s="1" t="b">
        <f t="shared" si="781"/>
        <v>0</v>
      </c>
      <c r="F2897" s="6">
        <f t="shared" si="782"/>
        <v>6.5885797950220315E-3</v>
      </c>
      <c r="G2897" s="8">
        <f t="shared" si="791"/>
        <v>9.1440027487536184E-4</v>
      </c>
      <c r="H2897" s="8">
        <f t="shared" si="792"/>
        <v>4.0633036271965335E-4</v>
      </c>
      <c r="I2897" s="8">
        <f t="shared" si="793"/>
        <v>7.0281767308581864E-4</v>
      </c>
      <c r="J2897" s="6">
        <f t="shared" si="794"/>
        <v>1.6399092037666966E-3</v>
      </c>
      <c r="K2897" s="6">
        <f t="shared" si="795"/>
        <v>1.3170397922462316E-3</v>
      </c>
      <c r="L2897" s="6">
        <f t="shared" si="796"/>
        <v>9.0276051115060747E-4</v>
      </c>
      <c r="M2897" s="9">
        <f t="shared" si="797"/>
        <v>0.5575920134938458</v>
      </c>
      <c r="N2897" s="9">
        <f t="shared" si="798"/>
        <v>0.30851790895903813</v>
      </c>
      <c r="O2897" s="9">
        <f t="shared" si="799"/>
        <v>0.77852062025846369</v>
      </c>
      <c r="P2897" s="9">
        <f t="shared" si="800"/>
        <v>0.5482101809037826</v>
      </c>
      <c r="Q2897" s="10">
        <f t="shared" si="801"/>
        <v>0.10655493207991776</v>
      </c>
      <c r="R2897" s="10">
        <f t="shared" si="784"/>
        <v>0.75078645763669416</v>
      </c>
      <c r="S2897" s="10">
        <f>_xlfn.PERCENTILE.INC($R$1519:R2897,0.75)</f>
        <v>0.75504267514476497</v>
      </c>
      <c r="T2897" s="10">
        <f t="shared" si="785"/>
        <v>0.75504267514476497</v>
      </c>
      <c r="U2897" s="11">
        <f t="shared" si="802"/>
        <v>0.75078645763669416</v>
      </c>
      <c r="V2897" s="10">
        <f t="shared" si="786"/>
        <v>0.55259075640234023</v>
      </c>
      <c r="W2897" s="10">
        <f t="shared" si="787"/>
        <v>0.73379202480057848</v>
      </c>
      <c r="X2897" s="10">
        <f t="shared" si="803"/>
        <v>0.93848307204586778</v>
      </c>
      <c r="Y2897" s="10">
        <f>_xlfn.PERCENTILE.INC($X$1519:X2897,0.75)</f>
        <v>0.94380334393095611</v>
      </c>
      <c r="Z2897" s="10">
        <f t="shared" si="804"/>
        <v>0.94380334393095611</v>
      </c>
      <c r="AA2897" s="10">
        <f t="shared" si="805"/>
        <v>0.91392466010371221</v>
      </c>
      <c r="AB2897" s="10">
        <f t="shared" si="806"/>
        <v>0.40548669002655646</v>
      </c>
      <c r="AC2897" s="10">
        <f t="shared" si="807"/>
        <v>0.37058428535909993</v>
      </c>
      <c r="AD2897" s="13">
        <f t="shared" si="808"/>
        <v>405486.69002655649</v>
      </c>
      <c r="AE2897" s="13">
        <f t="shared" si="788"/>
        <v>370584.28535909991</v>
      </c>
      <c r="AF2897" s="13"/>
      <c r="AG2897" s="2">
        <f t="shared" si="783"/>
        <v>38974</v>
      </c>
      <c r="AH2897" s="3">
        <f t="shared" si="789"/>
        <v>2671.5814130593317</v>
      </c>
      <c r="AI2897" s="3">
        <f t="shared" si="790"/>
        <v>2441.6241348696444</v>
      </c>
      <c r="AJ2897" s="3">
        <f t="shared" si="809"/>
        <v>454577.36307566229</v>
      </c>
      <c r="AK2897" s="3">
        <f t="shared" si="810"/>
        <v>345589.8259041144</v>
      </c>
    </row>
    <row r="2898" spans="2:37" x14ac:dyDescent="0.2">
      <c r="B2898" s="5">
        <v>38975</v>
      </c>
      <c r="C2898" s="1">
        <v>316.92</v>
      </c>
      <c r="D2898" s="1">
        <f t="shared" si="780"/>
        <v>37</v>
      </c>
      <c r="E2898" s="1" t="b">
        <f t="shared" si="781"/>
        <v>0</v>
      </c>
      <c r="F2898" s="6">
        <f t="shared" si="782"/>
        <v>2.1185770750988819E-3</v>
      </c>
      <c r="G2898" s="8">
        <f t="shared" si="791"/>
        <v>9.7001436845773638E-4</v>
      </c>
      <c r="H2898" s="8">
        <f t="shared" si="792"/>
        <v>4.3070977081294227E-4</v>
      </c>
      <c r="I2898" s="8">
        <f t="shared" si="793"/>
        <v>7.220303370336843E-4</v>
      </c>
      <c r="J2898" s="6">
        <f t="shared" si="794"/>
        <v>1.6395171548378108E-3</v>
      </c>
      <c r="K2898" s="6">
        <f t="shared" si="795"/>
        <v>1.3161442247530963E-3</v>
      </c>
      <c r="L2898" s="6">
        <f t="shared" si="796"/>
        <v>9.0180605656510991E-4</v>
      </c>
      <c r="M2898" s="9">
        <f t="shared" si="797"/>
        <v>0.5916463670998886</v>
      </c>
      <c r="N2898" s="9">
        <f t="shared" si="798"/>
        <v>0.32725119535721231</v>
      </c>
      <c r="O2898" s="9">
        <f t="shared" si="799"/>
        <v>0.8006492435677649</v>
      </c>
      <c r="P2898" s="9">
        <f t="shared" si="800"/>
        <v>0.57318226867495525</v>
      </c>
      <c r="Q2898" s="10">
        <f t="shared" si="801"/>
        <v>0.10446655167093213</v>
      </c>
      <c r="R2898" s="10">
        <f t="shared" si="784"/>
        <v>0.76579535478493288</v>
      </c>
      <c r="S2898" s="10">
        <f>_xlfn.PERCENTILE.INC($R$1519:R2898,0.75)</f>
        <v>0.75751725667212266</v>
      </c>
      <c r="T2898" s="10">
        <f t="shared" si="785"/>
        <v>0.75751725667212266</v>
      </c>
      <c r="U2898" s="11">
        <f t="shared" si="802"/>
        <v>0.75751725667212266</v>
      </c>
      <c r="V2898" s="10">
        <f t="shared" si="786"/>
        <v>0.55259075640234023</v>
      </c>
      <c r="W2898" s="10">
        <f t="shared" si="787"/>
        <v>0.73379202480057848</v>
      </c>
      <c r="X2898" s="10">
        <f t="shared" si="803"/>
        <v>0.95724419348116618</v>
      </c>
      <c r="Y2898" s="10">
        <f>_xlfn.PERCENTILE.INC($X$1519:X2898,0.75)</f>
        <v>0.94689657084015333</v>
      </c>
      <c r="Z2898" s="10">
        <f t="shared" si="804"/>
        <v>0.94689657084015333</v>
      </c>
      <c r="AA2898" s="10">
        <f t="shared" si="805"/>
        <v>0.91392466010371221</v>
      </c>
      <c r="AB2898" s="10">
        <f t="shared" si="806"/>
        <v>0.40548669002655646</v>
      </c>
      <c r="AC2898" s="10">
        <f t="shared" si="807"/>
        <v>0.37058428535909993</v>
      </c>
      <c r="AD2898" s="13">
        <f t="shared" si="808"/>
        <v>405486.69002655649</v>
      </c>
      <c r="AE2898" s="13">
        <f t="shared" si="788"/>
        <v>370584.28535909991</v>
      </c>
      <c r="AF2898" s="13"/>
      <c r="AG2898" s="2">
        <f t="shared" si="783"/>
        <v>38975</v>
      </c>
      <c r="AH2898" s="3">
        <f t="shared" si="789"/>
        <v>859.05480574798901</v>
      </c>
      <c r="AI2898" s="3">
        <f t="shared" si="790"/>
        <v>785.11137135369131</v>
      </c>
      <c r="AJ2898" s="3">
        <f t="shared" si="809"/>
        <v>455436.41788141028</v>
      </c>
      <c r="AK2898" s="3">
        <f t="shared" si="810"/>
        <v>346374.93727546808</v>
      </c>
    </row>
    <row r="2899" spans="2:37" x14ac:dyDescent="0.2">
      <c r="B2899" s="5">
        <v>38978</v>
      </c>
      <c r="C2899" s="1">
        <v>318.31</v>
      </c>
      <c r="D2899" s="1">
        <f t="shared" si="780"/>
        <v>38</v>
      </c>
      <c r="E2899" s="1" t="b">
        <f t="shared" si="781"/>
        <v>1</v>
      </c>
      <c r="F2899" s="6">
        <f t="shared" si="782"/>
        <v>4.3859649122806044E-3</v>
      </c>
      <c r="G2899" s="8">
        <f t="shared" si="791"/>
        <v>1.2055856485084389E-3</v>
      </c>
      <c r="H2899" s="8">
        <f t="shared" si="792"/>
        <v>5.7482517103130495E-4</v>
      </c>
      <c r="I2899" s="8">
        <f t="shared" si="793"/>
        <v>7.3516697722211875E-4</v>
      </c>
      <c r="J2899" s="6">
        <f t="shared" si="794"/>
        <v>1.6390469884780279E-3</v>
      </c>
      <c r="K2899" s="6">
        <f t="shared" si="795"/>
        <v>1.31513059603375E-3</v>
      </c>
      <c r="L2899" s="6">
        <f t="shared" si="796"/>
        <v>9.0077912214691247E-4</v>
      </c>
      <c r="M2899" s="9">
        <f t="shared" si="797"/>
        <v>0.73554062634159822</v>
      </c>
      <c r="N2899" s="9">
        <f t="shared" si="798"/>
        <v>0.4370859994930521</v>
      </c>
      <c r="O2899" s="9">
        <f t="shared" si="799"/>
        <v>0.81614566673117983</v>
      </c>
      <c r="P2899" s="9">
        <f t="shared" si="800"/>
        <v>0.66292409752194337</v>
      </c>
      <c r="Q2899" s="10">
        <f t="shared" si="801"/>
        <v>0.10449006181722159</v>
      </c>
      <c r="R2899" s="10">
        <f t="shared" si="784"/>
        <v>0.76562305169212519</v>
      </c>
      <c r="S2899" s="10">
        <f>_xlfn.PERCENTILE.INC($R$1519:R2899,0.75)</f>
        <v>0.75810123290201215</v>
      </c>
      <c r="T2899" s="10">
        <f t="shared" si="785"/>
        <v>0.75810123290201215</v>
      </c>
      <c r="U2899" s="11">
        <f t="shared" si="802"/>
        <v>0.75810123290201215</v>
      </c>
      <c r="V2899" s="10">
        <f t="shared" si="786"/>
        <v>0.57318226867495525</v>
      </c>
      <c r="W2899" s="10">
        <f t="shared" si="787"/>
        <v>0.75751725667212266</v>
      </c>
      <c r="X2899" s="10">
        <f t="shared" si="803"/>
        <v>0.95702881461515654</v>
      </c>
      <c r="Y2899" s="10">
        <f>_xlfn.PERCENTILE.INC($X$1519:X2899,0.75)</f>
        <v>0.94762654112751521</v>
      </c>
      <c r="Z2899" s="10">
        <f t="shared" si="804"/>
        <v>0.94762654112751521</v>
      </c>
      <c r="AA2899" s="10">
        <f t="shared" si="805"/>
        <v>0.94762654112751521</v>
      </c>
      <c r="AB2899" s="10">
        <f t="shared" si="806"/>
        <v>0.43419545973975565</v>
      </c>
      <c r="AC2899" s="10">
        <f t="shared" si="807"/>
        <v>0.41145514168645592</v>
      </c>
      <c r="AD2899" s="13">
        <f t="shared" si="808"/>
        <v>434195.45973975566</v>
      </c>
      <c r="AE2899" s="13">
        <f t="shared" si="788"/>
        <v>411455.14168645593</v>
      </c>
      <c r="AF2899" s="13"/>
      <c r="AG2899" s="2">
        <f t="shared" si="783"/>
        <v>38978</v>
      </c>
      <c r="AH2899" s="3">
        <f t="shared" si="789"/>
        <v>1778.4503948532783</v>
      </c>
      <c r="AI2899" s="3">
        <f t="shared" si="790"/>
        <v>1625.369672627595</v>
      </c>
      <c r="AJ2899" s="3">
        <f t="shared" si="809"/>
        <v>457214.86827626353</v>
      </c>
      <c r="AK2899" s="3">
        <f t="shared" si="810"/>
        <v>348000.30694809568</v>
      </c>
    </row>
    <row r="2900" spans="2:37" x14ac:dyDescent="0.2">
      <c r="B2900" s="5">
        <v>38979</v>
      </c>
      <c r="C2900" s="1">
        <v>318.54000000000002</v>
      </c>
      <c r="D2900" s="1">
        <f t="shared" si="780"/>
        <v>38</v>
      </c>
      <c r="E2900" s="1" t="b">
        <f t="shared" si="781"/>
        <v>0</v>
      </c>
      <c r="F2900" s="6">
        <f t="shared" si="782"/>
        <v>7.2256605196208135E-4</v>
      </c>
      <c r="G2900" s="8">
        <f t="shared" si="791"/>
        <v>1.1285364557473531E-3</v>
      </c>
      <c r="H2900" s="8">
        <f t="shared" si="792"/>
        <v>5.8659443610905204E-4</v>
      </c>
      <c r="I2900" s="8">
        <f t="shared" si="793"/>
        <v>7.4806435380120773E-4</v>
      </c>
      <c r="J2900" s="6">
        <f t="shared" si="794"/>
        <v>1.6387094063346635E-3</v>
      </c>
      <c r="K2900" s="6">
        <f t="shared" si="795"/>
        <v>1.3142283001347757E-3</v>
      </c>
      <c r="L2900" s="6">
        <f t="shared" si="796"/>
        <v>8.9980658658070107E-4</v>
      </c>
      <c r="M2900" s="9">
        <f t="shared" si="797"/>
        <v>0.68867393534499499</v>
      </c>
      <c r="N2900" s="9">
        <f t="shared" si="798"/>
        <v>0.44634135184038881</v>
      </c>
      <c r="O2900" s="9">
        <f t="shared" si="799"/>
        <v>0.83136127803184956</v>
      </c>
      <c r="P2900" s="9">
        <f t="shared" si="800"/>
        <v>0.65545885507241108</v>
      </c>
      <c r="Q2900" s="10">
        <f t="shared" si="801"/>
        <v>0.1044187313777192</v>
      </c>
      <c r="R2900" s="10">
        <f t="shared" si="784"/>
        <v>0.76614606349326275</v>
      </c>
      <c r="S2900" s="10">
        <f>_xlfn.PERCENTILE.INC($R$1519:R2900,0.75)</f>
        <v>0.75811051697974374</v>
      </c>
      <c r="T2900" s="10">
        <f t="shared" si="785"/>
        <v>0.75811051697974374</v>
      </c>
      <c r="U2900" s="11">
        <f t="shared" si="802"/>
        <v>0.75811051697974374</v>
      </c>
      <c r="V2900" s="10">
        <f t="shared" si="786"/>
        <v>0.57318226867495525</v>
      </c>
      <c r="W2900" s="10">
        <f t="shared" si="787"/>
        <v>0.75751725667212266</v>
      </c>
      <c r="X2900" s="10">
        <f t="shared" si="803"/>
        <v>0.95768257936657841</v>
      </c>
      <c r="Y2900" s="10">
        <f>_xlfn.PERCENTILE.INC($X$1519:X2900,0.75)</f>
        <v>0.94763814622467968</v>
      </c>
      <c r="Z2900" s="10">
        <f t="shared" si="804"/>
        <v>0.94763814622467968</v>
      </c>
      <c r="AA2900" s="10">
        <f t="shared" si="805"/>
        <v>0.94762654112751521</v>
      </c>
      <c r="AB2900" s="10">
        <f t="shared" si="806"/>
        <v>0.43419545973975565</v>
      </c>
      <c r="AC2900" s="10">
        <f t="shared" si="807"/>
        <v>0.41145514168645592</v>
      </c>
      <c r="AD2900" s="13">
        <f t="shared" si="808"/>
        <v>434195.45973975566</v>
      </c>
      <c r="AE2900" s="13">
        <f t="shared" si="788"/>
        <v>411455.14168645593</v>
      </c>
      <c r="AF2900" s="13"/>
      <c r="AG2900" s="2">
        <f t="shared" si="783"/>
        <v>38979</v>
      </c>
      <c r="AH2900" s="3">
        <f t="shared" si="789"/>
        <v>313.73489912401607</v>
      </c>
      <c r="AI2900" s="3">
        <f t="shared" si="790"/>
        <v>297.30351728788128</v>
      </c>
      <c r="AJ2900" s="3">
        <f t="shared" si="809"/>
        <v>457528.60317538754</v>
      </c>
      <c r="AK2900" s="3">
        <f t="shared" si="810"/>
        <v>348297.61046538356</v>
      </c>
    </row>
    <row r="2901" spans="2:37" x14ac:dyDescent="0.2">
      <c r="B2901" s="5">
        <v>38980</v>
      </c>
      <c r="C2901" s="1">
        <v>316.08</v>
      </c>
      <c r="D2901" s="1">
        <f t="shared" ref="D2901:D2964" si="811">WEEKNUM(B2901)</f>
        <v>38</v>
      </c>
      <c r="E2901" s="1" t="b">
        <f t="shared" ref="E2901:E2964" si="812">IF(D2901&lt;&gt;D2900,TRUE,FALSE)</f>
        <v>0</v>
      </c>
      <c r="F2901" s="6">
        <f t="shared" ref="F2901:F2964" si="813">C2901/C2900-1</f>
        <v>-7.7227349783387522E-3</v>
      </c>
      <c r="G2901" s="8">
        <f t="shared" si="791"/>
        <v>8.4491415835873801E-4</v>
      </c>
      <c r="H2901" s="8">
        <f t="shared" si="792"/>
        <v>4.7394746767278554E-4</v>
      </c>
      <c r="I2901" s="8">
        <f t="shared" si="793"/>
        <v>6.9559918912568092E-4</v>
      </c>
      <c r="J2901" s="6">
        <f t="shared" si="794"/>
        <v>1.6384638368071329E-3</v>
      </c>
      <c r="K2901" s="6">
        <f t="shared" si="795"/>
        <v>1.3134284660074979E-3</v>
      </c>
      <c r="L2901" s="6">
        <f t="shared" si="796"/>
        <v>8.988774568937588E-4</v>
      </c>
      <c r="M2901" s="9">
        <f t="shared" si="797"/>
        <v>0.5156745845579469</v>
      </c>
      <c r="N2901" s="9">
        <f t="shared" si="798"/>
        <v>0.36084756797868878</v>
      </c>
      <c r="O2901" s="9">
        <f t="shared" si="799"/>
        <v>0.77385319187940882</v>
      </c>
      <c r="P2901" s="9">
        <f t="shared" si="800"/>
        <v>0.5501251148053482</v>
      </c>
      <c r="Q2901" s="10">
        <f t="shared" si="801"/>
        <v>0.10576019068659896</v>
      </c>
      <c r="R2901" s="10">
        <f t="shared" si="784"/>
        <v>0.75642828819272279</v>
      </c>
      <c r="S2901" s="10">
        <f>_xlfn.PERCENTILE.INC($R$1519:R2901,0.75)</f>
        <v>0.75810742228716654</v>
      </c>
      <c r="T2901" s="10">
        <f t="shared" si="785"/>
        <v>0.75810742228716654</v>
      </c>
      <c r="U2901" s="11">
        <f t="shared" si="802"/>
        <v>0.75642828819272279</v>
      </c>
      <c r="V2901" s="10">
        <f t="shared" si="786"/>
        <v>0.57318226867495525</v>
      </c>
      <c r="W2901" s="10">
        <f t="shared" si="787"/>
        <v>0.75751725667212266</v>
      </c>
      <c r="X2901" s="10">
        <f t="shared" si="803"/>
        <v>0.94553536024090357</v>
      </c>
      <c r="Y2901" s="10">
        <f>_xlfn.PERCENTILE.INC($X$1519:X2901,0.75)</f>
        <v>0.94763427785895815</v>
      </c>
      <c r="Z2901" s="10">
        <f t="shared" si="804"/>
        <v>0.94763427785895815</v>
      </c>
      <c r="AA2901" s="10">
        <f t="shared" si="805"/>
        <v>0.94762654112751521</v>
      </c>
      <c r="AB2901" s="10">
        <f t="shared" si="806"/>
        <v>0.43419545973975565</v>
      </c>
      <c r="AC2901" s="10">
        <f t="shared" si="807"/>
        <v>0.41145514168645592</v>
      </c>
      <c r="AD2901" s="13">
        <f t="shared" si="808"/>
        <v>434195.45973975566</v>
      </c>
      <c r="AE2901" s="13">
        <f t="shared" si="788"/>
        <v>411455.14168645593</v>
      </c>
      <c r="AF2901" s="13"/>
      <c r="AG2901" s="2">
        <f t="shared" si="783"/>
        <v>38980</v>
      </c>
      <c r="AH2901" s="3">
        <f t="shared" si="789"/>
        <v>-3353.1764643680867</v>
      </c>
      <c r="AI2901" s="3">
        <f t="shared" si="790"/>
        <v>-3177.5590147193207</v>
      </c>
      <c r="AJ2901" s="3">
        <f t="shared" si="809"/>
        <v>454175.42671101948</v>
      </c>
      <c r="AK2901" s="3">
        <f t="shared" si="810"/>
        <v>345120.05145066424</v>
      </c>
    </row>
    <row r="2902" spans="2:37" x14ac:dyDescent="0.2">
      <c r="B2902" s="5">
        <v>38981</v>
      </c>
      <c r="C2902" s="1">
        <v>313.08</v>
      </c>
      <c r="D2902" s="1">
        <f t="shared" si="811"/>
        <v>38</v>
      </c>
      <c r="E2902" s="1" t="b">
        <f t="shared" si="812"/>
        <v>0</v>
      </c>
      <c r="F2902" s="6">
        <f t="shared" si="813"/>
        <v>-9.4912680334092725E-3</v>
      </c>
      <c r="G2902" s="8">
        <f t="shared" si="791"/>
        <v>5.4473019305635887E-4</v>
      </c>
      <c r="H2902" s="8">
        <f t="shared" si="792"/>
        <v>3.2894294413979286E-4</v>
      </c>
      <c r="I2902" s="8">
        <f t="shared" si="793"/>
        <v>6.1068375307756807E-4</v>
      </c>
      <c r="J2902" s="6">
        <f t="shared" si="794"/>
        <v>1.6381230790126077E-3</v>
      </c>
      <c r="K2902" s="6">
        <f t="shared" si="795"/>
        <v>1.3125212133443431E-3</v>
      </c>
      <c r="L2902" s="6">
        <f t="shared" si="796"/>
        <v>8.9785193012010319E-4</v>
      </c>
      <c r="M2902" s="9">
        <f t="shared" si="797"/>
        <v>0.33253312894211806</v>
      </c>
      <c r="N2902" s="9">
        <f t="shared" si="798"/>
        <v>0.25061914489110348</v>
      </c>
      <c r="O2902" s="9">
        <f t="shared" si="799"/>
        <v>0.68016087351494425</v>
      </c>
      <c r="P2902" s="9">
        <f t="shared" si="800"/>
        <v>0.42110438244938858</v>
      </c>
      <c r="Q2902" s="10">
        <f t="shared" si="801"/>
        <v>0.10712821796187934</v>
      </c>
      <c r="R2902" s="10">
        <f t="shared" si="784"/>
        <v>0.7467686994333026</v>
      </c>
      <c r="S2902" s="10">
        <f>_xlfn.PERCENTILE.INC($R$1519:R2902,0.75)</f>
        <v>0.75810432759458934</v>
      </c>
      <c r="T2902" s="10">
        <f t="shared" si="785"/>
        <v>0.75810432759458934</v>
      </c>
      <c r="U2902" s="11">
        <f t="shared" si="802"/>
        <v>0.7467686994333026</v>
      </c>
      <c r="V2902" s="10">
        <f t="shared" si="786"/>
        <v>0.57318226867495525</v>
      </c>
      <c r="W2902" s="10">
        <f t="shared" si="787"/>
        <v>0.75751725667212266</v>
      </c>
      <c r="X2902" s="10">
        <f t="shared" si="803"/>
        <v>0.93346087429162827</v>
      </c>
      <c r="Y2902" s="10">
        <f>_xlfn.PERCENTILE.INC($X$1519:X2902,0.75)</f>
        <v>0.94763040949323674</v>
      </c>
      <c r="Z2902" s="10">
        <f t="shared" si="804"/>
        <v>0.94763040949323674</v>
      </c>
      <c r="AA2902" s="10">
        <f t="shared" si="805"/>
        <v>0.94762654112751521</v>
      </c>
      <c r="AB2902" s="10">
        <f t="shared" si="806"/>
        <v>0.43419545973975565</v>
      </c>
      <c r="AC2902" s="10">
        <f t="shared" si="807"/>
        <v>0.41145514168645592</v>
      </c>
      <c r="AD2902" s="13">
        <f t="shared" si="808"/>
        <v>434195.45973975566</v>
      </c>
      <c r="AE2902" s="13">
        <f t="shared" si="788"/>
        <v>411455.14168645593</v>
      </c>
      <c r="AF2902" s="13"/>
      <c r="AG2902" s="2">
        <f t="shared" si="783"/>
        <v>38981</v>
      </c>
      <c r="AH2902" s="3">
        <f t="shared" si="789"/>
        <v>-4121.0654872793857</v>
      </c>
      <c r="AI2902" s="3">
        <f t="shared" si="790"/>
        <v>-3905.2310334705421</v>
      </c>
      <c r="AJ2902" s="3">
        <f t="shared" si="809"/>
        <v>450054.3612237401</v>
      </c>
      <c r="AK2902" s="3">
        <f t="shared" si="810"/>
        <v>341214.8204171937</v>
      </c>
    </row>
    <row r="2903" spans="2:37" x14ac:dyDescent="0.2">
      <c r="B2903" s="5">
        <v>38982</v>
      </c>
      <c r="C2903" s="1">
        <v>308.27</v>
      </c>
      <c r="D2903" s="1">
        <f t="shared" si="811"/>
        <v>38</v>
      </c>
      <c r="E2903" s="1" t="b">
        <f t="shared" si="812"/>
        <v>0</v>
      </c>
      <c r="F2903" s="6">
        <f t="shared" si="813"/>
        <v>-1.5363485371151175E-2</v>
      </c>
      <c r="G2903" s="8">
        <f t="shared" si="791"/>
        <v>8.5353841684735317E-5</v>
      </c>
      <c r="H2903" s="8">
        <f t="shared" si="792"/>
        <v>9.0808498000890365E-5</v>
      </c>
      <c r="I2903" s="8">
        <f t="shared" si="793"/>
        <v>4.9475182560033569E-4</v>
      </c>
      <c r="J2903" s="6">
        <f t="shared" si="794"/>
        <v>1.6377965950782195E-3</v>
      </c>
      <c r="K2903" s="6">
        <f t="shared" si="795"/>
        <v>1.3116757219937803E-3</v>
      </c>
      <c r="L2903" s="6">
        <f t="shared" si="796"/>
        <v>8.9681842434235896E-4</v>
      </c>
      <c r="M2903" s="9">
        <f t="shared" si="797"/>
        <v>5.2115044042241952E-2</v>
      </c>
      <c r="N2903" s="9">
        <f t="shared" si="798"/>
        <v>6.9230905534226977E-2</v>
      </c>
      <c r="O2903" s="9">
        <f t="shared" si="799"/>
        <v>0.55167446628133165</v>
      </c>
      <c r="P2903" s="9">
        <f t="shared" si="800"/>
        <v>0.22434013861926685</v>
      </c>
      <c r="Q2903" s="10">
        <f t="shared" si="801"/>
        <v>0.11202675143113053</v>
      </c>
      <c r="R2903" s="10">
        <f t="shared" si="784"/>
        <v>0.71411514640929974</v>
      </c>
      <c r="S2903" s="10">
        <f>_xlfn.PERCENTILE.INC($R$1519:R2903,0.75)</f>
        <v>0.75810123290201215</v>
      </c>
      <c r="T2903" s="10">
        <f t="shared" si="785"/>
        <v>0.75810123290201215</v>
      </c>
      <c r="U2903" s="11">
        <f t="shared" si="802"/>
        <v>0.71411514640929974</v>
      </c>
      <c r="V2903" s="10">
        <f t="shared" si="786"/>
        <v>0.57318226867495525</v>
      </c>
      <c r="W2903" s="10">
        <f t="shared" si="787"/>
        <v>0.75751725667212266</v>
      </c>
      <c r="X2903" s="10">
        <f t="shared" si="803"/>
        <v>0.8926439330116247</v>
      </c>
      <c r="Y2903" s="10">
        <f>_xlfn.PERCENTILE.INC($X$1519:X2903,0.75)</f>
        <v>0.94762654112751521</v>
      </c>
      <c r="Z2903" s="10">
        <f t="shared" si="804"/>
        <v>0.94762654112751521</v>
      </c>
      <c r="AA2903" s="10">
        <f t="shared" si="805"/>
        <v>0.94762654112751521</v>
      </c>
      <c r="AB2903" s="10">
        <f t="shared" si="806"/>
        <v>0.43419545973975565</v>
      </c>
      <c r="AC2903" s="10">
        <f t="shared" si="807"/>
        <v>0.41145514168645592</v>
      </c>
      <c r="AD2903" s="13">
        <f t="shared" si="808"/>
        <v>434195.45973975566</v>
      </c>
      <c r="AE2903" s="13">
        <f t="shared" si="788"/>
        <v>411455.14168645593</v>
      </c>
      <c r="AF2903" s="13"/>
      <c r="AG2903" s="2">
        <f t="shared" si="783"/>
        <v>38982</v>
      </c>
      <c r="AH2903" s="3">
        <f t="shared" si="789"/>
        <v>-6670.7555939319955</v>
      </c>
      <c r="AI2903" s="3">
        <f t="shared" si="790"/>
        <v>-6321.3850501848001</v>
      </c>
      <c r="AJ2903" s="3">
        <f t="shared" si="809"/>
        <v>443383.60562980809</v>
      </c>
      <c r="AK2903" s="3">
        <f t="shared" si="810"/>
        <v>334893.4353670089</v>
      </c>
    </row>
    <row r="2904" spans="2:37" x14ac:dyDescent="0.2">
      <c r="B2904" s="5">
        <v>38985</v>
      </c>
      <c r="C2904" s="1">
        <v>307.57</v>
      </c>
      <c r="D2904" s="1">
        <f t="shared" si="811"/>
        <v>39</v>
      </c>
      <c r="E2904" s="1" t="b">
        <f t="shared" si="812"/>
        <v>1</v>
      </c>
      <c r="F2904" s="6">
        <f t="shared" si="813"/>
        <v>-2.2707366918609528E-3</v>
      </c>
      <c r="G2904" s="8">
        <f t="shared" si="791"/>
        <v>1.1113769477862748E-4</v>
      </c>
      <c r="H2904" s="8">
        <f t="shared" si="792"/>
        <v>4.8061539545743735E-5</v>
      </c>
      <c r="I2904" s="8">
        <f t="shared" si="793"/>
        <v>4.7260831044505509E-4</v>
      </c>
      <c r="J2904" s="6">
        <f t="shared" si="794"/>
        <v>1.6374049041795928E-3</v>
      </c>
      <c r="K2904" s="6">
        <f t="shared" si="795"/>
        <v>1.3107916613355117E-3</v>
      </c>
      <c r="L2904" s="6">
        <f t="shared" si="796"/>
        <v>8.9577496123660237E-4</v>
      </c>
      <c r="M2904" s="9">
        <f t="shared" si="797"/>
        <v>6.7874289673214364E-2</v>
      </c>
      <c r="N2904" s="9">
        <f t="shared" si="798"/>
        <v>3.6666040045430108E-2</v>
      </c>
      <c r="O2904" s="9">
        <f t="shared" si="799"/>
        <v>0.52759714314031192</v>
      </c>
      <c r="P2904" s="9">
        <f t="shared" si="800"/>
        <v>0.21071249095298547</v>
      </c>
      <c r="Q2904" s="10">
        <f t="shared" si="801"/>
        <v>0.112149299164903</v>
      </c>
      <c r="R2904" s="10">
        <f t="shared" si="784"/>
        <v>0.71333481881477434</v>
      </c>
      <c r="S2904" s="10">
        <f>_xlfn.PERCENTILE.INC($R$1519:R2904,0.75)</f>
        <v>0.75790657415871565</v>
      </c>
      <c r="T2904" s="10">
        <f t="shared" si="785"/>
        <v>0.75790657415871565</v>
      </c>
      <c r="U2904" s="11">
        <f t="shared" si="802"/>
        <v>0.71333481881477434</v>
      </c>
      <c r="V2904" s="10">
        <f t="shared" si="786"/>
        <v>0.22434013861926685</v>
      </c>
      <c r="W2904" s="10">
        <f t="shared" si="787"/>
        <v>0.71411514640929974</v>
      </c>
      <c r="X2904" s="10">
        <f t="shared" si="803"/>
        <v>0.89166852351846793</v>
      </c>
      <c r="Y2904" s="10">
        <f>_xlfn.PERCENTILE.INC($X$1519:X2904,0.75)</f>
        <v>0.94738321769839462</v>
      </c>
      <c r="Z2904" s="10">
        <f t="shared" si="804"/>
        <v>0.94738321769839462</v>
      </c>
      <c r="AA2904" s="10">
        <f t="shared" si="805"/>
        <v>0.89166852351846793</v>
      </c>
      <c r="AB2904" s="10">
        <f t="shared" si="806"/>
        <v>0.16020469093558035</v>
      </c>
      <c r="AC2904" s="10">
        <f t="shared" si="807"/>
        <v>0.14284948022726141</v>
      </c>
      <c r="AD2904" s="13">
        <f t="shared" si="808"/>
        <v>160204.69093558035</v>
      </c>
      <c r="AE2904" s="13">
        <f t="shared" si="788"/>
        <v>142849.4802272614</v>
      </c>
      <c r="AF2904" s="13"/>
      <c r="AG2904" s="2">
        <f t="shared" si="783"/>
        <v>38985</v>
      </c>
      <c r="AH2904" s="3">
        <f t="shared" si="789"/>
        <v>-985.94356187049834</v>
      </c>
      <c r="AI2904" s="3">
        <f t="shared" si="790"/>
        <v>-934.3062872822826</v>
      </c>
      <c r="AJ2904" s="3">
        <f t="shared" si="809"/>
        <v>442397.66206793761</v>
      </c>
      <c r="AK2904" s="3">
        <f t="shared" si="810"/>
        <v>333959.12907972664</v>
      </c>
    </row>
    <row r="2905" spans="2:37" x14ac:dyDescent="0.2">
      <c r="B2905" s="5">
        <v>38986</v>
      </c>
      <c r="C2905" s="1">
        <v>310.41000000000003</v>
      </c>
      <c r="D2905" s="1">
        <f t="shared" si="811"/>
        <v>39</v>
      </c>
      <c r="E2905" s="1" t="b">
        <f t="shared" si="812"/>
        <v>0</v>
      </c>
      <c r="F2905" s="6">
        <f t="shared" si="813"/>
        <v>9.2336703839777101E-3</v>
      </c>
      <c r="G2905" s="8">
        <f t="shared" si="791"/>
        <v>2.9232311532394889E-4</v>
      </c>
      <c r="H2905" s="8">
        <f t="shared" si="792"/>
        <v>1.5908933397480279E-4</v>
      </c>
      <c r="I2905" s="8">
        <f t="shared" si="793"/>
        <v>5.3493509072955392E-4</v>
      </c>
      <c r="J2905" s="6">
        <f t="shared" si="794"/>
        <v>1.6370003869488072E-3</v>
      </c>
      <c r="K2905" s="6">
        <f t="shared" si="795"/>
        <v>1.3099122431758175E-3</v>
      </c>
      <c r="L2905" s="6">
        <f t="shared" si="796"/>
        <v>8.9476470599791403E-4</v>
      </c>
      <c r="M2905" s="9">
        <f t="shared" si="797"/>
        <v>0.17857241675355237</v>
      </c>
      <c r="N2905" s="9">
        <f t="shared" si="798"/>
        <v>0.12145037562905632</v>
      </c>
      <c r="O2905" s="9">
        <f t="shared" si="799"/>
        <v>0.59785001257168613</v>
      </c>
      <c r="P2905" s="9">
        <f t="shared" si="800"/>
        <v>0.29929093498476494</v>
      </c>
      <c r="Q2905" s="10">
        <f t="shared" si="801"/>
        <v>0.11037885206917125</v>
      </c>
      <c r="R2905" s="10">
        <f t="shared" si="784"/>
        <v>0.7247765174244275</v>
      </c>
      <c r="S2905" s="10">
        <f>_xlfn.PERCENTILE.INC($R$1519:R2905,0.75)</f>
        <v>0.75771191541541916</v>
      </c>
      <c r="T2905" s="10">
        <f t="shared" si="785"/>
        <v>0.75771191541541916</v>
      </c>
      <c r="U2905" s="11">
        <f t="shared" si="802"/>
        <v>0.7247765174244275</v>
      </c>
      <c r="V2905" s="10">
        <f t="shared" si="786"/>
        <v>0.22434013861926685</v>
      </c>
      <c r="W2905" s="10">
        <f t="shared" si="787"/>
        <v>0.71411514640929974</v>
      </c>
      <c r="X2905" s="10">
        <f t="shared" si="803"/>
        <v>0.90597064678053441</v>
      </c>
      <c r="Y2905" s="10">
        <f>_xlfn.PERCENTILE.INC($X$1519:X2905,0.75)</f>
        <v>0.94713989426927392</v>
      </c>
      <c r="Z2905" s="10">
        <f t="shared" si="804"/>
        <v>0.94713989426927392</v>
      </c>
      <c r="AA2905" s="10">
        <f t="shared" si="805"/>
        <v>0.89166852351846793</v>
      </c>
      <c r="AB2905" s="10">
        <f t="shared" si="806"/>
        <v>0.16020469093558035</v>
      </c>
      <c r="AC2905" s="10">
        <f t="shared" si="807"/>
        <v>0.14284948022726141</v>
      </c>
      <c r="AD2905" s="13">
        <f t="shared" si="808"/>
        <v>160204.69093558035</v>
      </c>
      <c r="AE2905" s="13">
        <f t="shared" si="788"/>
        <v>142849.4802272614</v>
      </c>
      <c r="AF2905" s="13"/>
      <c r="AG2905" s="2">
        <f t="shared" si="783"/>
        <v>38986</v>
      </c>
      <c r="AH2905" s="3">
        <f t="shared" si="789"/>
        <v>1479.2773100661707</v>
      </c>
      <c r="AI2905" s="3">
        <f t="shared" si="790"/>
        <v>1319.0250149410731</v>
      </c>
      <c r="AJ2905" s="3">
        <f t="shared" si="809"/>
        <v>443876.93937800376</v>
      </c>
      <c r="AK2905" s="3">
        <f t="shared" si="810"/>
        <v>335278.1540946677</v>
      </c>
    </row>
    <row r="2906" spans="2:37" x14ac:dyDescent="0.2">
      <c r="B2906" s="5">
        <v>38987</v>
      </c>
      <c r="C2906" s="1">
        <v>312.76</v>
      </c>
      <c r="D2906" s="1">
        <f t="shared" si="811"/>
        <v>39</v>
      </c>
      <c r="E2906" s="1" t="b">
        <f t="shared" si="812"/>
        <v>0</v>
      </c>
      <c r="F2906" s="6">
        <f t="shared" si="813"/>
        <v>7.5706323894202399E-3</v>
      </c>
      <c r="G2906" s="8">
        <f t="shared" si="791"/>
        <v>4.4193068345209011E-4</v>
      </c>
      <c r="H2906" s="8">
        <f t="shared" si="792"/>
        <v>2.0600282843174226E-4</v>
      </c>
      <c r="I2906" s="8">
        <f t="shared" si="793"/>
        <v>5.6904044952136386E-4</v>
      </c>
      <c r="J2906" s="6">
        <f t="shared" si="794"/>
        <v>1.6366522583982958E-3</v>
      </c>
      <c r="K2906" s="6">
        <f t="shared" si="795"/>
        <v>1.3090115774179922E-3</v>
      </c>
      <c r="L2906" s="6">
        <f t="shared" si="796"/>
        <v>8.9375392330663379E-4</v>
      </c>
      <c r="M2906" s="9">
        <f t="shared" si="797"/>
        <v>0.27002112463681449</v>
      </c>
      <c r="N2906" s="9">
        <f t="shared" si="798"/>
        <v>0.15737280860271693</v>
      </c>
      <c r="O2906" s="9">
        <f t="shared" si="799"/>
        <v>0.63668581998060159</v>
      </c>
      <c r="P2906" s="9">
        <f t="shared" si="800"/>
        <v>0.35469325107337762</v>
      </c>
      <c r="Q2906" s="10">
        <f t="shared" si="801"/>
        <v>0.10212177181917777</v>
      </c>
      <c r="R2906" s="10">
        <f t="shared" si="784"/>
        <v>0.7833784958378146</v>
      </c>
      <c r="S2906" s="10">
        <f>_xlfn.PERCENTILE.INC($R$1519:R2906,0.75)</f>
        <v>0.75810432759458934</v>
      </c>
      <c r="T2906" s="10">
        <f t="shared" si="785"/>
        <v>0.75810432759458934</v>
      </c>
      <c r="U2906" s="11">
        <f t="shared" si="802"/>
        <v>0.75810432759458934</v>
      </c>
      <c r="V2906" s="10">
        <f t="shared" si="786"/>
        <v>0.22434013861926685</v>
      </c>
      <c r="W2906" s="10">
        <f t="shared" si="787"/>
        <v>0.71411514640929974</v>
      </c>
      <c r="X2906" s="10">
        <f t="shared" si="803"/>
        <v>0.97922311979726828</v>
      </c>
      <c r="Y2906" s="10">
        <f>_xlfn.PERCENTILE.INC($X$1519:X2906,0.75)</f>
        <v>0.94763040949323674</v>
      </c>
      <c r="Z2906" s="10">
        <f t="shared" si="804"/>
        <v>0.94763040949323674</v>
      </c>
      <c r="AA2906" s="10">
        <f t="shared" si="805"/>
        <v>0.89166852351846793</v>
      </c>
      <c r="AB2906" s="10">
        <f t="shared" si="806"/>
        <v>0.16020469093558035</v>
      </c>
      <c r="AC2906" s="10">
        <f t="shared" si="807"/>
        <v>0.14284948022726141</v>
      </c>
      <c r="AD2906" s="13">
        <f t="shared" si="808"/>
        <v>160204.69093558035</v>
      </c>
      <c r="AE2906" s="13">
        <f t="shared" si="788"/>
        <v>142849.4802272614</v>
      </c>
      <c r="AF2906" s="13"/>
      <c r="AG2906" s="2">
        <f t="shared" si="783"/>
        <v>38987</v>
      </c>
      <c r="AH2906" s="3">
        <f t="shared" si="789"/>
        <v>1212.8508221339637</v>
      </c>
      <c r="AI2906" s="3">
        <f t="shared" si="790"/>
        <v>1081.4609018203514</v>
      </c>
      <c r="AJ2906" s="3">
        <f t="shared" si="809"/>
        <v>445089.79020013771</v>
      </c>
      <c r="AK2906" s="3">
        <f t="shared" si="810"/>
        <v>336359.61499648803</v>
      </c>
    </row>
    <row r="2907" spans="2:37" x14ac:dyDescent="0.2">
      <c r="B2907" s="5">
        <v>38988</v>
      </c>
      <c r="C2907" s="1">
        <v>314.11</v>
      </c>
      <c r="D2907" s="1">
        <f t="shared" si="811"/>
        <v>39</v>
      </c>
      <c r="E2907" s="1" t="b">
        <f t="shared" si="812"/>
        <v>0</v>
      </c>
      <c r="F2907" s="6">
        <f t="shared" si="813"/>
        <v>4.3164087479217184E-3</v>
      </c>
      <c r="G2907" s="8">
        <f t="shared" si="791"/>
        <v>5.5638155848900667E-4</v>
      </c>
      <c r="H2907" s="8">
        <f t="shared" si="792"/>
        <v>2.9302907368676165E-4</v>
      </c>
      <c r="I2907" s="8">
        <f t="shared" si="793"/>
        <v>5.8788238634603792E-4</v>
      </c>
      <c r="J2907" s="6">
        <f t="shared" si="794"/>
        <v>1.6360974727278313E-3</v>
      </c>
      <c r="K2907" s="6">
        <f t="shared" si="795"/>
        <v>1.3079818412914418E-3</v>
      </c>
      <c r="L2907" s="6">
        <f t="shared" si="796"/>
        <v>8.9269370000993865E-4</v>
      </c>
      <c r="M2907" s="9">
        <f t="shared" si="797"/>
        <v>0.34006626607726692</v>
      </c>
      <c r="N2907" s="9">
        <f t="shared" si="798"/>
        <v>0.2240314539821425</v>
      </c>
      <c r="O2907" s="9">
        <f t="shared" si="799"/>
        <v>0.65854882401376069</v>
      </c>
      <c r="P2907" s="9">
        <f t="shared" si="800"/>
        <v>0.40754884802439006</v>
      </c>
      <c r="Q2907" s="10">
        <f t="shared" si="801"/>
        <v>0.10237949249317738</v>
      </c>
      <c r="R2907" s="10">
        <f t="shared" si="784"/>
        <v>0.78140649120067907</v>
      </c>
      <c r="S2907" s="10">
        <f>_xlfn.PERCENTILE.INC($R$1519:R2907,0.75)</f>
        <v>0.75811361167232094</v>
      </c>
      <c r="T2907" s="10">
        <f t="shared" si="785"/>
        <v>0.75811361167232094</v>
      </c>
      <c r="U2907" s="11">
        <f t="shared" si="802"/>
        <v>0.75811361167232094</v>
      </c>
      <c r="V2907" s="10">
        <f t="shared" si="786"/>
        <v>0.22434013861926685</v>
      </c>
      <c r="W2907" s="10">
        <f t="shared" si="787"/>
        <v>0.71411514640929974</v>
      </c>
      <c r="X2907" s="10">
        <f t="shared" si="803"/>
        <v>0.97675811400084889</v>
      </c>
      <c r="Y2907" s="10">
        <f>_xlfn.PERCENTILE.INC($X$1519:X2907,0.75)</f>
        <v>0.9476420145904012</v>
      </c>
      <c r="Z2907" s="10">
        <f t="shared" si="804"/>
        <v>0.9476420145904012</v>
      </c>
      <c r="AA2907" s="10">
        <f t="shared" si="805"/>
        <v>0.89166852351846793</v>
      </c>
      <c r="AB2907" s="10">
        <f t="shared" si="806"/>
        <v>0.16020469093558035</v>
      </c>
      <c r="AC2907" s="10">
        <f t="shared" si="807"/>
        <v>0.14284948022726141</v>
      </c>
      <c r="AD2907" s="13">
        <f t="shared" si="808"/>
        <v>160204.69093558035</v>
      </c>
      <c r="AE2907" s="13">
        <f t="shared" si="788"/>
        <v>142849.4802272614</v>
      </c>
      <c r="AF2907" s="13"/>
      <c r="AG2907" s="2">
        <f t="shared" si="783"/>
        <v>38988</v>
      </c>
      <c r="AH2907" s="3">
        <f t="shared" si="789"/>
        <v>691.50892941243421</v>
      </c>
      <c r="AI2907" s="3">
        <f t="shared" si="790"/>
        <v>616.59674608902162</v>
      </c>
      <c r="AJ2907" s="3">
        <f t="shared" si="809"/>
        <v>445781.29912955017</v>
      </c>
      <c r="AK2907" s="3">
        <f t="shared" si="810"/>
        <v>336976.21174257703</v>
      </c>
    </row>
    <row r="2908" spans="2:37" x14ac:dyDescent="0.2">
      <c r="B2908" s="5">
        <v>38989</v>
      </c>
      <c r="C2908" s="1">
        <v>315.45999999999998</v>
      </c>
      <c r="D2908" s="1">
        <f t="shared" si="811"/>
        <v>39</v>
      </c>
      <c r="E2908" s="1" t="b">
        <f t="shared" si="812"/>
        <v>0</v>
      </c>
      <c r="F2908" s="6">
        <f t="shared" si="813"/>
        <v>4.297857438476882E-3</v>
      </c>
      <c r="G2908" s="8">
        <f t="shared" si="791"/>
        <v>5.8932948226067701E-4</v>
      </c>
      <c r="H2908" s="8">
        <f t="shared" si="792"/>
        <v>3.7061716207499194E-4</v>
      </c>
      <c r="I2908" s="8">
        <f t="shared" si="793"/>
        <v>6.030949184365423E-4</v>
      </c>
      <c r="J2908" s="6">
        <f t="shared" si="794"/>
        <v>1.6355962345975543E-3</v>
      </c>
      <c r="K2908" s="6">
        <f t="shared" si="795"/>
        <v>1.3069199882377181E-3</v>
      </c>
      <c r="L2908" s="6">
        <f t="shared" si="796"/>
        <v>8.9160592194945988E-4</v>
      </c>
      <c r="M2908" s="9">
        <f t="shared" si="797"/>
        <v>0.36031477072071161</v>
      </c>
      <c r="N2908" s="9">
        <f t="shared" si="798"/>
        <v>0.28358060585999678</v>
      </c>
      <c r="O2908" s="9">
        <f t="shared" si="799"/>
        <v>0.6764142134878377</v>
      </c>
      <c r="P2908" s="9">
        <f t="shared" si="800"/>
        <v>0.44010319668951531</v>
      </c>
      <c r="Q2908" s="10">
        <f t="shared" si="801"/>
        <v>9.1325397268724545E-2</v>
      </c>
      <c r="R2908" s="10">
        <f t="shared" si="784"/>
        <v>0.875988524469271</v>
      </c>
      <c r="S2908" s="10">
        <f>_xlfn.PERCENTILE.INC($R$1519:R2908,0.75)</f>
        <v>0.75848634613838484</v>
      </c>
      <c r="T2908" s="10">
        <f t="shared" si="785"/>
        <v>0.75848634613838484</v>
      </c>
      <c r="U2908" s="11">
        <f t="shared" si="802"/>
        <v>0.75848634613838484</v>
      </c>
      <c r="V2908" s="10">
        <f t="shared" si="786"/>
        <v>0.22434013861926685</v>
      </c>
      <c r="W2908" s="10">
        <f t="shared" si="787"/>
        <v>0.71411514640929974</v>
      </c>
      <c r="X2908" s="10">
        <f t="shared" si="803"/>
        <v>1.0949856555865887</v>
      </c>
      <c r="Y2908" s="10">
        <f>_xlfn.PERCENTILE.INC($X$1519:X2908,0.75)</f>
        <v>0.9481079326729811</v>
      </c>
      <c r="Z2908" s="10">
        <f t="shared" si="804"/>
        <v>0.9481079326729811</v>
      </c>
      <c r="AA2908" s="10">
        <f t="shared" si="805"/>
        <v>0.89166852351846793</v>
      </c>
      <c r="AB2908" s="10">
        <f t="shared" si="806"/>
        <v>0.16020469093558035</v>
      </c>
      <c r="AC2908" s="10">
        <f t="shared" si="807"/>
        <v>0.14284948022726141</v>
      </c>
      <c r="AD2908" s="13">
        <f t="shared" si="808"/>
        <v>160204.69093558035</v>
      </c>
      <c r="AE2908" s="13">
        <f t="shared" si="788"/>
        <v>142849.4802272614</v>
      </c>
      <c r="AF2908" s="13"/>
      <c r="AG2908" s="2">
        <f t="shared" si="783"/>
        <v>38989</v>
      </c>
      <c r="AH2908" s="3">
        <f t="shared" si="789"/>
        <v>688.53692261637389</v>
      </c>
      <c r="AI2908" s="3">
        <f t="shared" si="790"/>
        <v>613.94670117729174</v>
      </c>
      <c r="AJ2908" s="3">
        <f t="shared" si="809"/>
        <v>446469.83605216653</v>
      </c>
      <c r="AK2908" s="3">
        <f t="shared" si="810"/>
        <v>337590.15844375431</v>
      </c>
    </row>
    <row r="2909" spans="2:37" x14ac:dyDescent="0.2">
      <c r="B2909" s="5">
        <v>38992</v>
      </c>
      <c r="C2909" s="1">
        <v>316.69</v>
      </c>
      <c r="D2909" s="1">
        <f t="shared" si="811"/>
        <v>40</v>
      </c>
      <c r="E2909" s="1" t="b">
        <f t="shared" si="812"/>
        <v>1</v>
      </c>
      <c r="F2909" s="6">
        <f t="shared" si="813"/>
        <v>3.8990680276422829E-3</v>
      </c>
      <c r="G2909" s="8">
        <f t="shared" si="791"/>
        <v>6.7118498696348004E-4</v>
      </c>
      <c r="H2909" s="8">
        <f t="shared" si="792"/>
        <v>4.5658778027521287E-4</v>
      </c>
      <c r="I2909" s="8">
        <f t="shared" si="793"/>
        <v>6.0966329157377389E-4</v>
      </c>
      <c r="J2909" s="6">
        <f t="shared" si="794"/>
        <v>1.6352281655166051E-3</v>
      </c>
      <c r="K2909" s="6">
        <f t="shared" si="795"/>
        <v>1.3059254471889132E-3</v>
      </c>
      <c r="L2909" s="6">
        <f t="shared" si="796"/>
        <v>8.9057368468516585E-4</v>
      </c>
      <c r="M2909" s="9">
        <f t="shared" si="797"/>
        <v>0.41045341629829235</v>
      </c>
      <c r="N2909" s="9">
        <f t="shared" si="798"/>
        <v>0.34962775345104641</v>
      </c>
      <c r="O2909" s="9">
        <f t="shared" si="799"/>
        <v>0.68457366533270192</v>
      </c>
      <c r="P2909" s="9">
        <f t="shared" si="800"/>
        <v>0.48155161169401356</v>
      </c>
      <c r="Q2909" s="10">
        <f t="shared" si="801"/>
        <v>9.1237875910728503E-2</v>
      </c>
      <c r="R2909" s="10">
        <f t="shared" si="784"/>
        <v>0.87682883014808266</v>
      </c>
      <c r="S2909" s="10">
        <f>_xlfn.PERCENTILE.INC($R$1519:R2909,0.75)</f>
        <v>0.76040950207587166</v>
      </c>
      <c r="T2909" s="10">
        <f t="shared" si="785"/>
        <v>0.76040950207587166</v>
      </c>
      <c r="U2909" s="11">
        <f t="shared" si="802"/>
        <v>0.76040950207587166</v>
      </c>
      <c r="V2909" s="10">
        <f t="shared" si="786"/>
        <v>0.44010319668951531</v>
      </c>
      <c r="W2909" s="10">
        <f t="shared" si="787"/>
        <v>0.75848634613838484</v>
      </c>
      <c r="X2909" s="10">
        <f t="shared" si="803"/>
        <v>1.0960360376851033</v>
      </c>
      <c r="Y2909" s="10">
        <f>_xlfn.PERCENTILE.INC($X$1519:X2909,0.75)</f>
        <v>0.95051187759483957</v>
      </c>
      <c r="Z2909" s="10">
        <f t="shared" si="804"/>
        <v>0.95051187759483957</v>
      </c>
      <c r="AA2909" s="10">
        <f t="shared" si="805"/>
        <v>0.95051187759483957</v>
      </c>
      <c r="AB2909" s="10">
        <f t="shared" si="806"/>
        <v>0.33381226558085336</v>
      </c>
      <c r="AC2909" s="10">
        <f t="shared" si="807"/>
        <v>0.31729252332144414</v>
      </c>
      <c r="AD2909" s="13">
        <f t="shared" si="808"/>
        <v>333812.26558085339</v>
      </c>
      <c r="AE2909" s="13">
        <f t="shared" si="788"/>
        <v>317292.52332144417</v>
      </c>
      <c r="AF2909" s="13"/>
      <c r="AG2909" s="2">
        <f t="shared" si="783"/>
        <v>38992</v>
      </c>
      <c r="AH2909" s="3">
        <f t="shared" si="789"/>
        <v>624.64898830523475</v>
      </c>
      <c r="AI2909" s="3">
        <f t="shared" si="790"/>
        <v>556.97984111943344</v>
      </c>
      <c r="AJ2909" s="3">
        <f t="shared" si="809"/>
        <v>447094.48504047177</v>
      </c>
      <c r="AK2909" s="3">
        <f t="shared" si="810"/>
        <v>338147.13828487374</v>
      </c>
    </row>
    <row r="2910" spans="2:37" x14ac:dyDescent="0.2">
      <c r="B2910" s="5">
        <v>38993</v>
      </c>
      <c r="C2910" s="1">
        <v>316.94</v>
      </c>
      <c r="D2910" s="1">
        <f t="shared" si="811"/>
        <v>40</v>
      </c>
      <c r="E2910" s="1" t="b">
        <f t="shared" si="812"/>
        <v>0</v>
      </c>
      <c r="F2910" s="6">
        <f t="shared" si="813"/>
        <v>7.8941551675137944E-4</v>
      </c>
      <c r="G2910" s="8">
        <f t="shared" si="791"/>
        <v>6.8365198124723805E-4</v>
      </c>
      <c r="H2910" s="8">
        <f t="shared" si="792"/>
        <v>4.5631145919350217E-4</v>
      </c>
      <c r="I2910" s="8">
        <f t="shared" si="793"/>
        <v>6.0051490030747453E-4</v>
      </c>
      <c r="J2910" s="6">
        <f t="shared" si="794"/>
        <v>1.6349721424250205E-3</v>
      </c>
      <c r="K2910" s="6">
        <f t="shared" si="795"/>
        <v>1.3050424245214427E-3</v>
      </c>
      <c r="L2910" s="6">
        <f t="shared" si="796"/>
        <v>8.8959713698749773E-4</v>
      </c>
      <c r="M2910" s="9">
        <f t="shared" si="797"/>
        <v>0.41814289277934297</v>
      </c>
      <c r="N2910" s="9">
        <f t="shared" si="798"/>
        <v>0.34965258647498065</v>
      </c>
      <c r="O2910" s="9">
        <f t="shared" si="799"/>
        <v>0.67504140395622036</v>
      </c>
      <c r="P2910" s="9">
        <f t="shared" si="800"/>
        <v>0.48094562773684801</v>
      </c>
      <c r="Q2910" s="10">
        <f t="shared" si="801"/>
        <v>9.0348933297690309E-2</v>
      </c>
      <c r="R2910" s="10">
        <f t="shared" si="784"/>
        <v>0.88545594375097214</v>
      </c>
      <c r="S2910" s="10">
        <f>_xlfn.PERCENTILE.INC($R$1519:R2910,0.75)</f>
        <v>0.76238051201140888</v>
      </c>
      <c r="T2910" s="10">
        <f t="shared" si="785"/>
        <v>0.76238051201140888</v>
      </c>
      <c r="U2910" s="11">
        <f t="shared" si="802"/>
        <v>0.76238051201140888</v>
      </c>
      <c r="V2910" s="10">
        <f t="shared" si="786"/>
        <v>0.44010319668951531</v>
      </c>
      <c r="W2910" s="10">
        <f t="shared" si="787"/>
        <v>0.75848634613838484</v>
      </c>
      <c r="X2910" s="10">
        <f t="shared" si="803"/>
        <v>1.1068199296887151</v>
      </c>
      <c r="Y2910" s="10">
        <f>_xlfn.PERCENTILE.INC($X$1519:X2910,0.75)</f>
        <v>0.95297564001426116</v>
      </c>
      <c r="Z2910" s="10">
        <f t="shared" si="804"/>
        <v>0.95297564001426116</v>
      </c>
      <c r="AA2910" s="10">
        <f t="shared" si="805"/>
        <v>0.95051187759483957</v>
      </c>
      <c r="AB2910" s="10">
        <f t="shared" si="806"/>
        <v>0.33381226558085336</v>
      </c>
      <c r="AC2910" s="10">
        <f t="shared" si="807"/>
        <v>0.31729252332144414</v>
      </c>
      <c r="AD2910" s="13">
        <f t="shared" si="808"/>
        <v>333812.26558085339</v>
      </c>
      <c r="AE2910" s="13">
        <f t="shared" si="788"/>
        <v>317292.52332144417</v>
      </c>
      <c r="AF2910" s="13"/>
      <c r="AG2910" s="2">
        <f t="shared" si="783"/>
        <v>38993</v>
      </c>
      <c r="AH2910" s="3">
        <f t="shared" si="789"/>
        <v>263.51658213145811</v>
      </c>
      <c r="AI2910" s="3">
        <f t="shared" si="790"/>
        <v>250.47564125914695</v>
      </c>
      <c r="AJ2910" s="3">
        <f t="shared" si="809"/>
        <v>447358.00162260322</v>
      </c>
      <c r="AK2910" s="3">
        <f t="shared" si="810"/>
        <v>338397.61392613291</v>
      </c>
    </row>
    <row r="2911" spans="2:37" x14ac:dyDescent="0.2">
      <c r="B2911" s="5">
        <v>38994</v>
      </c>
      <c r="C2911" s="1">
        <v>315.7</v>
      </c>
      <c r="D2911" s="1">
        <f t="shared" si="811"/>
        <v>40</v>
      </c>
      <c r="E2911" s="1" t="b">
        <f t="shared" si="812"/>
        <v>0</v>
      </c>
      <c r="F2911" s="6">
        <f t="shared" si="813"/>
        <v>-3.9124124439957608E-3</v>
      </c>
      <c r="G2911" s="8">
        <f t="shared" si="791"/>
        <v>4.6246748993145802E-4</v>
      </c>
      <c r="H2911" s="8">
        <f t="shared" si="792"/>
        <v>3.9918280965958692E-4</v>
      </c>
      <c r="I2911" s="8">
        <f t="shared" si="793"/>
        <v>5.7391954610639881E-4</v>
      </c>
      <c r="J2911" s="6">
        <f t="shared" si="794"/>
        <v>1.6346102777011987E-3</v>
      </c>
      <c r="K2911" s="6">
        <f t="shared" si="795"/>
        <v>1.3041591191132527E-3</v>
      </c>
      <c r="L2911" s="6">
        <f t="shared" si="796"/>
        <v>8.8859215555874059E-4</v>
      </c>
      <c r="M2911" s="9">
        <f t="shared" si="797"/>
        <v>0.28292217187196439</v>
      </c>
      <c r="N2911" s="9">
        <f t="shared" si="798"/>
        <v>0.30608443694432508</v>
      </c>
      <c r="O2911" s="9">
        <f t="shared" si="799"/>
        <v>0.64587509862218195</v>
      </c>
      <c r="P2911" s="9">
        <f t="shared" si="800"/>
        <v>0.41162723581282384</v>
      </c>
      <c r="Q2911" s="10">
        <f t="shared" si="801"/>
        <v>9.0748667822504847E-2</v>
      </c>
      <c r="R2911" s="10">
        <f t="shared" si="784"/>
        <v>0.88155564064556691</v>
      </c>
      <c r="S2911" s="10">
        <f>_xlfn.PERCENTILE.INC($R$1519:R2911,0.75)</f>
        <v>0.76289680847162378</v>
      </c>
      <c r="T2911" s="10">
        <f t="shared" si="785"/>
        <v>0.76289680847162378</v>
      </c>
      <c r="U2911" s="11">
        <f t="shared" si="802"/>
        <v>0.76289680847162378</v>
      </c>
      <c r="V2911" s="10">
        <f t="shared" si="786"/>
        <v>0.44010319668951531</v>
      </c>
      <c r="W2911" s="10">
        <f t="shared" si="787"/>
        <v>0.75848634613838484</v>
      </c>
      <c r="X2911" s="10">
        <f t="shared" si="803"/>
        <v>1.1019445508069587</v>
      </c>
      <c r="Y2911" s="10">
        <f>_xlfn.PERCENTILE.INC($X$1519:X2911,0.75)</f>
        <v>0.95362101058952975</v>
      </c>
      <c r="Z2911" s="10">
        <f t="shared" si="804"/>
        <v>0.95362101058952975</v>
      </c>
      <c r="AA2911" s="10">
        <f t="shared" si="805"/>
        <v>0.95051187759483957</v>
      </c>
      <c r="AB2911" s="10">
        <f t="shared" si="806"/>
        <v>0.33381226558085336</v>
      </c>
      <c r="AC2911" s="10">
        <f t="shared" si="807"/>
        <v>0.31729252332144414</v>
      </c>
      <c r="AD2911" s="13">
        <f t="shared" si="808"/>
        <v>333812.26558085339</v>
      </c>
      <c r="AE2911" s="13">
        <f t="shared" si="788"/>
        <v>317292.52332144417</v>
      </c>
      <c r="AF2911" s="13"/>
      <c r="AG2911" s="2">
        <f t="shared" si="783"/>
        <v>38994</v>
      </c>
      <c r="AH2911" s="3">
        <f t="shared" si="789"/>
        <v>-1306.0112618169485</v>
      </c>
      <c r="AI2911" s="3">
        <f t="shared" si="790"/>
        <v>-1241.3792166296332</v>
      </c>
      <c r="AJ2911" s="3">
        <f t="shared" si="809"/>
        <v>446051.99036078627</v>
      </c>
      <c r="AK2911" s="3">
        <f t="shared" si="810"/>
        <v>337156.2347095033</v>
      </c>
    </row>
    <row r="2912" spans="2:37" x14ac:dyDescent="0.2">
      <c r="B2912" s="5">
        <v>38995</v>
      </c>
      <c r="C2912" s="1">
        <v>317.02999999999997</v>
      </c>
      <c r="D2912" s="1">
        <f t="shared" si="811"/>
        <v>40</v>
      </c>
      <c r="E2912" s="1" t="b">
        <f t="shared" si="812"/>
        <v>0</v>
      </c>
      <c r="F2912" s="6">
        <f t="shared" si="813"/>
        <v>4.2128603104212292E-3</v>
      </c>
      <c r="G2912" s="8">
        <f t="shared" si="791"/>
        <v>3.6453593314524541E-4</v>
      </c>
      <c r="H2912" s="8">
        <f t="shared" si="792"/>
        <v>4.4835462984745125E-4</v>
      </c>
      <c r="I2912" s="8">
        <f t="shared" si="793"/>
        <v>5.7928057122319195E-4</v>
      </c>
      <c r="J2912" s="6">
        <f t="shared" si="794"/>
        <v>1.6342751621364305E-3</v>
      </c>
      <c r="K2912" s="6">
        <f t="shared" si="795"/>
        <v>1.3032677314109178E-3</v>
      </c>
      <c r="L2912" s="6">
        <f t="shared" si="796"/>
        <v>8.8756691863347691E-4</v>
      </c>
      <c r="M2912" s="9">
        <f t="shared" si="797"/>
        <v>0.22305664406518935</v>
      </c>
      <c r="N2912" s="9">
        <f t="shared" si="798"/>
        <v>0.34402342591729979</v>
      </c>
      <c r="O2912" s="9">
        <f t="shared" si="799"/>
        <v>0.65266129129178074</v>
      </c>
      <c r="P2912" s="9">
        <f t="shared" si="800"/>
        <v>0.40658045375808999</v>
      </c>
      <c r="Q2912" s="10">
        <f t="shared" si="801"/>
        <v>8.9587300602531075E-2</v>
      </c>
      <c r="R2912" s="10">
        <f t="shared" si="784"/>
        <v>0.89298370931984294</v>
      </c>
      <c r="S2912" s="10">
        <f>_xlfn.PERCENTILE.INC($R$1519:R2912,0.75)</f>
        <v>0.76322692198379627</v>
      </c>
      <c r="T2912" s="10">
        <f t="shared" si="785"/>
        <v>0.76322692198379627</v>
      </c>
      <c r="U2912" s="11">
        <f t="shared" si="802"/>
        <v>0.76322692198379627</v>
      </c>
      <c r="V2912" s="10">
        <f t="shared" si="786"/>
        <v>0.44010319668951531</v>
      </c>
      <c r="W2912" s="10">
        <f t="shared" si="787"/>
        <v>0.75848634613838484</v>
      </c>
      <c r="X2912" s="10">
        <f t="shared" si="803"/>
        <v>1.1162296366498037</v>
      </c>
      <c r="Y2912" s="10">
        <f>_xlfn.PERCENTILE.INC($X$1519:X2912,0.75)</f>
        <v>0.95403365247974548</v>
      </c>
      <c r="Z2912" s="10">
        <f t="shared" si="804"/>
        <v>0.95403365247974548</v>
      </c>
      <c r="AA2912" s="10">
        <f t="shared" si="805"/>
        <v>0.95051187759483957</v>
      </c>
      <c r="AB2912" s="10">
        <f t="shared" si="806"/>
        <v>0.33381226558085336</v>
      </c>
      <c r="AC2912" s="10">
        <f t="shared" si="807"/>
        <v>0.31729252332144414</v>
      </c>
      <c r="AD2912" s="13">
        <f t="shared" si="808"/>
        <v>333812.26558085339</v>
      </c>
      <c r="AE2912" s="13">
        <f t="shared" si="788"/>
        <v>317292.52332144417</v>
      </c>
      <c r="AF2912" s="13"/>
      <c r="AG2912" s="2">
        <f t="shared" si="783"/>
        <v>38995</v>
      </c>
      <c r="AH2912" s="3">
        <f t="shared" si="789"/>
        <v>1406.3044447973678</v>
      </c>
      <c r="AI2912" s="3">
        <f t="shared" si="790"/>
        <v>1336.7090782943144</v>
      </c>
      <c r="AJ2912" s="3">
        <f t="shared" si="809"/>
        <v>447458.29480558366</v>
      </c>
      <c r="AK2912" s="3">
        <f t="shared" si="810"/>
        <v>338492.94378779765</v>
      </c>
    </row>
    <row r="2913" spans="2:37" x14ac:dyDescent="0.2">
      <c r="B2913" s="5">
        <v>38996</v>
      </c>
      <c r="C2913" s="1">
        <v>316.99</v>
      </c>
      <c r="D2913" s="1">
        <f t="shared" si="811"/>
        <v>40</v>
      </c>
      <c r="E2913" s="1" t="b">
        <f t="shared" si="812"/>
        <v>0</v>
      </c>
      <c r="F2913" s="6">
        <f t="shared" si="813"/>
        <v>-1.2617102482403997E-4</v>
      </c>
      <c r="G2913" s="8">
        <f t="shared" si="791"/>
        <v>3.3498215470261769E-4</v>
      </c>
      <c r="H2913" s="8">
        <f t="shared" si="792"/>
        <v>4.9483075749527747E-4</v>
      </c>
      <c r="I2913" s="8">
        <f t="shared" si="793"/>
        <v>5.6234537206139386E-4</v>
      </c>
      <c r="J2913" s="6">
        <f t="shared" si="794"/>
        <v>1.633954984788855E-3</v>
      </c>
      <c r="K2913" s="6">
        <f t="shared" si="795"/>
        <v>1.3024256949148605E-3</v>
      </c>
      <c r="L2913" s="6">
        <f t="shared" si="796"/>
        <v>8.865698449349494E-4</v>
      </c>
      <c r="M2913" s="9">
        <f t="shared" si="797"/>
        <v>0.20501308654222514</v>
      </c>
      <c r="N2913" s="9">
        <f t="shared" si="798"/>
        <v>0.37993012532482673</v>
      </c>
      <c r="O2913" s="9">
        <f t="shared" si="799"/>
        <v>0.63429336704166273</v>
      </c>
      <c r="P2913" s="9">
        <f t="shared" si="800"/>
        <v>0.4064121929695716</v>
      </c>
      <c r="Q2913" s="10">
        <f t="shared" si="801"/>
        <v>8.950975091555001E-2</v>
      </c>
      <c r="R2913" s="10">
        <f t="shared" si="784"/>
        <v>0.89375737483034445</v>
      </c>
      <c r="S2913" s="10">
        <f>_xlfn.PERCENTILE.INC($R$1519:R2913,0.75)</f>
        <v>0.76409956197232654</v>
      </c>
      <c r="T2913" s="10">
        <f t="shared" si="785"/>
        <v>0.76409956197232654</v>
      </c>
      <c r="U2913" s="11">
        <f t="shared" si="802"/>
        <v>0.76409956197232654</v>
      </c>
      <c r="V2913" s="10">
        <f t="shared" si="786"/>
        <v>0.44010319668951531</v>
      </c>
      <c r="W2913" s="10">
        <f t="shared" si="787"/>
        <v>0.75848634613838484</v>
      </c>
      <c r="X2913" s="10">
        <f t="shared" si="803"/>
        <v>1.1171967185379306</v>
      </c>
      <c r="Y2913" s="10">
        <f>_xlfn.PERCENTILE.INC($X$1519:X2913,0.75)</f>
        <v>0.95512445246540822</v>
      </c>
      <c r="Z2913" s="10">
        <f t="shared" si="804"/>
        <v>0.95512445246540822</v>
      </c>
      <c r="AA2913" s="10">
        <f t="shared" si="805"/>
        <v>0.95051187759483957</v>
      </c>
      <c r="AB2913" s="10">
        <f t="shared" si="806"/>
        <v>0.33381226558085336</v>
      </c>
      <c r="AC2913" s="10">
        <f t="shared" si="807"/>
        <v>0.31729252332144414</v>
      </c>
      <c r="AD2913" s="13">
        <f t="shared" si="808"/>
        <v>333812.26558085339</v>
      </c>
      <c r="AE2913" s="13">
        <f t="shared" si="788"/>
        <v>317292.52332144417</v>
      </c>
      <c r="AF2913" s="13"/>
      <c r="AG2913" s="2">
        <f t="shared" si="783"/>
        <v>38996</v>
      </c>
      <c r="AH2913" s="3">
        <f t="shared" si="789"/>
        <v>-42.117435647170872</v>
      </c>
      <c r="AI2913" s="3">
        <f t="shared" si="790"/>
        <v>-40.033122836472209</v>
      </c>
      <c r="AJ2913" s="3">
        <f t="shared" si="809"/>
        <v>447416.17736993649</v>
      </c>
      <c r="AK2913" s="3">
        <f t="shared" si="810"/>
        <v>338452.91066496115</v>
      </c>
    </row>
    <row r="2914" spans="2:37" x14ac:dyDescent="0.2">
      <c r="B2914" s="5">
        <v>39000</v>
      </c>
      <c r="C2914" s="1">
        <v>319.2</v>
      </c>
      <c r="D2914" s="1">
        <f t="shared" si="811"/>
        <v>41</v>
      </c>
      <c r="E2914" s="1" t="b">
        <f t="shared" si="812"/>
        <v>1</v>
      </c>
      <c r="F2914" s="6">
        <f t="shared" si="813"/>
        <v>6.9718287643143473E-3</v>
      </c>
      <c r="G2914" s="8">
        <f t="shared" si="791"/>
        <v>6.9254349345113857E-4</v>
      </c>
      <c r="H2914" s="8">
        <f t="shared" si="792"/>
        <v>6.5449910484295876E-4</v>
      </c>
      <c r="I2914" s="8">
        <f t="shared" si="793"/>
        <v>6.2223144646033658E-4</v>
      </c>
      <c r="J2914" s="6">
        <f t="shared" si="794"/>
        <v>1.6335253516137221E-3</v>
      </c>
      <c r="K2914" s="6">
        <f t="shared" si="795"/>
        <v>1.3014585470391465E-3</v>
      </c>
      <c r="L2914" s="6">
        <f t="shared" si="796"/>
        <v>8.8546981077876265E-4</v>
      </c>
      <c r="M2914" s="9">
        <f t="shared" si="797"/>
        <v>0.42395637923035034</v>
      </c>
      <c r="N2914" s="9">
        <f t="shared" si="798"/>
        <v>0.50289662035872129</v>
      </c>
      <c r="O2914" s="9">
        <f t="shared" si="799"/>
        <v>0.70271333803361369</v>
      </c>
      <c r="P2914" s="9">
        <f t="shared" si="800"/>
        <v>0.54318877920756181</v>
      </c>
      <c r="Q2914" s="10">
        <f t="shared" si="801"/>
        <v>8.8558629596289726E-2</v>
      </c>
      <c r="R2914" s="10">
        <f t="shared" si="784"/>
        <v>0.90335634556106204</v>
      </c>
      <c r="S2914" s="10">
        <f>_xlfn.PERCENTILE.INC($R$1519:R2914,0.75)</f>
        <v>0.76502324265574528</v>
      </c>
      <c r="T2914" s="10">
        <f t="shared" si="785"/>
        <v>0.76502324265574528</v>
      </c>
      <c r="U2914" s="11">
        <f t="shared" si="802"/>
        <v>0.76502324265574528</v>
      </c>
      <c r="V2914" s="10">
        <f t="shared" si="786"/>
        <v>0.4064121929695716</v>
      </c>
      <c r="W2914" s="10">
        <f t="shared" si="787"/>
        <v>0.76409956197232654</v>
      </c>
      <c r="X2914" s="10">
        <f t="shared" si="803"/>
        <v>1.1291954319513275</v>
      </c>
      <c r="Y2914" s="10">
        <f>_xlfn.PERCENTILE.INC($X$1519:X2914,0.75)</f>
        <v>0.95627905331968155</v>
      </c>
      <c r="Z2914" s="10">
        <f t="shared" si="804"/>
        <v>0.95627905331968155</v>
      </c>
      <c r="AA2914" s="10">
        <f t="shared" si="805"/>
        <v>0.95627905331968155</v>
      </c>
      <c r="AB2914" s="10">
        <f t="shared" si="806"/>
        <v>0.31053937862826231</v>
      </c>
      <c r="AC2914" s="10">
        <f t="shared" si="807"/>
        <v>0.29696230301311682</v>
      </c>
      <c r="AD2914" s="13">
        <f t="shared" si="808"/>
        <v>310539.37862826232</v>
      </c>
      <c r="AE2914" s="13">
        <f t="shared" si="788"/>
        <v>296962.30301311682</v>
      </c>
      <c r="AF2914" s="13"/>
      <c r="AG2914" s="2">
        <f t="shared" si="783"/>
        <v>39000</v>
      </c>
      <c r="AH2914" s="3">
        <f t="shared" si="789"/>
        <v>2327.2819550575337</v>
      </c>
      <c r="AI2914" s="3">
        <f t="shared" si="790"/>
        <v>2212.1091407943254</v>
      </c>
      <c r="AJ2914" s="3">
        <f t="shared" si="809"/>
        <v>449743.45932499401</v>
      </c>
      <c r="AK2914" s="3">
        <f t="shared" si="810"/>
        <v>340665.01980575547</v>
      </c>
    </row>
    <row r="2915" spans="2:37" x14ac:dyDescent="0.2">
      <c r="B2915" s="5">
        <v>39001</v>
      </c>
      <c r="C2915" s="1">
        <v>318.83999999999997</v>
      </c>
      <c r="D2915" s="1">
        <f t="shared" si="811"/>
        <v>41</v>
      </c>
      <c r="E2915" s="1" t="b">
        <f t="shared" si="812"/>
        <v>0</v>
      </c>
      <c r="F2915" s="6">
        <f t="shared" si="813"/>
        <v>-1.1278195488721998E-3</v>
      </c>
      <c r="G2915" s="8">
        <f t="shared" si="791"/>
        <v>6.1659382034830992E-4</v>
      </c>
      <c r="H2915" s="8">
        <f t="shared" si="792"/>
        <v>6.4760931327614661E-4</v>
      </c>
      <c r="I2915" s="8">
        <f t="shared" si="793"/>
        <v>6.1017556342220973E-4</v>
      </c>
      <c r="J2915" s="6">
        <f t="shared" si="794"/>
        <v>1.6331093784490321E-3</v>
      </c>
      <c r="K2915" s="6">
        <f t="shared" si="795"/>
        <v>1.3005161503435499E-3</v>
      </c>
      <c r="L2915" s="6">
        <f t="shared" si="796"/>
        <v>8.8439443701322101E-4</v>
      </c>
      <c r="M2915" s="9">
        <f t="shared" si="797"/>
        <v>0.37755818960141579</v>
      </c>
      <c r="N2915" s="9">
        <f t="shared" si="798"/>
        <v>0.49796329949848861</v>
      </c>
      <c r="O2915" s="9">
        <f t="shared" si="799"/>
        <v>0.68993600353581608</v>
      </c>
      <c r="P2915" s="9">
        <f t="shared" si="800"/>
        <v>0.52181916421190688</v>
      </c>
      <c r="Q2915" s="10">
        <f t="shared" si="801"/>
        <v>8.8367565069059448E-2</v>
      </c>
      <c r="R2915" s="10">
        <f t="shared" si="784"/>
        <v>0.90530954358060933</v>
      </c>
      <c r="S2915" s="10">
        <f>_xlfn.PERCENTILE.INC($R$1519:R2915,0.75)</f>
        <v>0.76550647825258322</v>
      </c>
      <c r="T2915" s="10">
        <f t="shared" si="785"/>
        <v>0.76550647825258322</v>
      </c>
      <c r="U2915" s="11">
        <f t="shared" si="802"/>
        <v>0.76550647825258322</v>
      </c>
      <c r="V2915" s="10">
        <f t="shared" si="786"/>
        <v>0.4064121929695716</v>
      </c>
      <c r="W2915" s="10">
        <f t="shared" si="787"/>
        <v>0.76409956197232654</v>
      </c>
      <c r="X2915" s="10">
        <f t="shared" si="803"/>
        <v>1.1316369294757616</v>
      </c>
      <c r="Y2915" s="10">
        <f>_xlfn.PERCENTILE.INC($X$1519:X2915,0.75)</f>
        <v>0.956883097815729</v>
      </c>
      <c r="Z2915" s="10">
        <f t="shared" si="804"/>
        <v>0.956883097815729</v>
      </c>
      <c r="AA2915" s="10">
        <f t="shared" si="805"/>
        <v>0.95627905331968155</v>
      </c>
      <c r="AB2915" s="10">
        <f t="shared" si="806"/>
        <v>0.31053937862826231</v>
      </c>
      <c r="AC2915" s="10">
        <f t="shared" si="807"/>
        <v>0.29696230301311682</v>
      </c>
      <c r="AD2915" s="13">
        <f t="shared" si="808"/>
        <v>310539.37862826232</v>
      </c>
      <c r="AE2915" s="13">
        <f t="shared" si="788"/>
        <v>296962.30301311682</v>
      </c>
      <c r="AF2915" s="13"/>
      <c r="AG2915" s="2">
        <f t="shared" si="783"/>
        <v>39001</v>
      </c>
      <c r="AH2915" s="3">
        <f t="shared" si="789"/>
        <v>-350.23238191158003</v>
      </c>
      <c r="AI2915" s="3">
        <f t="shared" si="790"/>
        <v>-334.91989061630289</v>
      </c>
      <c r="AJ2915" s="3">
        <f t="shared" si="809"/>
        <v>449393.22694308241</v>
      </c>
      <c r="AK2915" s="3">
        <f t="shared" si="810"/>
        <v>340330.09991513914</v>
      </c>
    </row>
    <row r="2916" spans="2:37" x14ac:dyDescent="0.2">
      <c r="B2916" s="5">
        <v>39002</v>
      </c>
      <c r="C2916" s="1">
        <v>319.24</v>
      </c>
      <c r="D2916" s="1">
        <f t="shared" si="811"/>
        <v>41</v>
      </c>
      <c r="E2916" s="1" t="b">
        <f t="shared" si="812"/>
        <v>0</v>
      </c>
      <c r="F2916" s="6">
        <f t="shared" si="813"/>
        <v>1.2545477355414558E-3</v>
      </c>
      <c r="G2916" s="8">
        <f t="shared" si="791"/>
        <v>5.7864843461339515E-4</v>
      </c>
      <c r="H2916" s="8">
        <f t="shared" si="792"/>
        <v>5.6668535406921875E-4</v>
      </c>
      <c r="I2916" s="8">
        <f t="shared" si="793"/>
        <v>6.5312490547367568E-4</v>
      </c>
      <c r="J2916" s="6">
        <f t="shared" si="794"/>
        <v>1.6326972017237018E-3</v>
      </c>
      <c r="K2916" s="6">
        <f t="shared" si="795"/>
        <v>1.2995469279697964E-3</v>
      </c>
      <c r="L2916" s="6">
        <f t="shared" si="796"/>
        <v>8.8329920516549379E-4</v>
      </c>
      <c r="M2916" s="9">
        <f t="shared" si="797"/>
        <v>0.3544125842823112</v>
      </c>
      <c r="N2916" s="9">
        <f t="shared" si="798"/>
        <v>0.43606378644172322</v>
      </c>
      <c r="O2916" s="9">
        <f t="shared" si="799"/>
        <v>0.73941525323948076</v>
      </c>
      <c r="P2916" s="9">
        <f t="shared" si="800"/>
        <v>0.5099638746545051</v>
      </c>
      <c r="Q2916" s="10">
        <f t="shared" si="801"/>
        <v>8.8347744525787197E-2</v>
      </c>
      <c r="R2916" s="10">
        <f t="shared" si="784"/>
        <v>0.90551264697707556</v>
      </c>
      <c r="S2916" s="10">
        <f>_xlfn.PERCENTILE.INC($R$1519:R2916,0.75)</f>
        <v>0.76559390833223973</v>
      </c>
      <c r="T2916" s="10">
        <f t="shared" si="785"/>
        <v>0.76559390833223973</v>
      </c>
      <c r="U2916" s="11">
        <f t="shared" si="802"/>
        <v>0.76559390833223973</v>
      </c>
      <c r="V2916" s="10">
        <f t="shared" si="786"/>
        <v>0.4064121929695716</v>
      </c>
      <c r="W2916" s="10">
        <f t="shared" si="787"/>
        <v>0.76409956197232654</v>
      </c>
      <c r="X2916" s="10">
        <f t="shared" si="803"/>
        <v>1.1318908087213444</v>
      </c>
      <c r="Y2916" s="10">
        <f>_xlfn.PERCENTILE.INC($X$1519:X2916,0.75)</f>
        <v>0.95699238541529963</v>
      </c>
      <c r="Z2916" s="10">
        <f t="shared" si="804"/>
        <v>0.95699238541529963</v>
      </c>
      <c r="AA2916" s="10">
        <f t="shared" si="805"/>
        <v>0.95627905331968155</v>
      </c>
      <c r="AB2916" s="10">
        <f t="shared" si="806"/>
        <v>0.31053937862826231</v>
      </c>
      <c r="AC2916" s="10">
        <f t="shared" si="807"/>
        <v>0.29696230301311682</v>
      </c>
      <c r="AD2916" s="13">
        <f t="shared" si="808"/>
        <v>310539.37862826232</v>
      </c>
      <c r="AE2916" s="13">
        <f t="shared" si="788"/>
        <v>296962.30301311682</v>
      </c>
      <c r="AF2916" s="13"/>
      <c r="AG2916" s="2">
        <f t="shared" si="783"/>
        <v>39002</v>
      </c>
      <c r="AH2916" s="3">
        <f t="shared" si="789"/>
        <v>389.58647425453728</v>
      </c>
      <c r="AI2916" s="3">
        <f t="shared" si="790"/>
        <v>372.55338478628136</v>
      </c>
      <c r="AJ2916" s="3">
        <f t="shared" si="809"/>
        <v>449782.81341733696</v>
      </c>
      <c r="AK2916" s="3">
        <f t="shared" si="810"/>
        <v>340702.65329992544</v>
      </c>
    </row>
    <row r="2917" spans="2:37" x14ac:dyDescent="0.2">
      <c r="B2917" s="5">
        <v>39003</v>
      </c>
      <c r="C2917" s="1">
        <v>320.70999999999998</v>
      </c>
      <c r="D2917" s="1">
        <f t="shared" si="811"/>
        <v>41</v>
      </c>
      <c r="E2917" s="1" t="b">
        <f t="shared" si="812"/>
        <v>0</v>
      </c>
      <c r="F2917" s="6">
        <f t="shared" si="813"/>
        <v>4.6046861295576669E-3</v>
      </c>
      <c r="G2917" s="8">
        <f t="shared" si="791"/>
        <v>6.6474161747845915E-4</v>
      </c>
      <c r="H2917" s="8">
        <f t="shared" si="792"/>
        <v>5.8066109780585933E-4</v>
      </c>
      <c r="I2917" s="8">
        <f t="shared" si="793"/>
        <v>6.7633866416498566E-4</v>
      </c>
      <c r="J2917" s="6">
        <f t="shared" si="794"/>
        <v>1.631889449248927E-3</v>
      </c>
      <c r="K2917" s="6">
        <f t="shared" si="795"/>
        <v>1.2983222376782039E-3</v>
      </c>
      <c r="L2917" s="6">
        <f t="shared" si="796"/>
        <v>8.8202029132731694E-4</v>
      </c>
      <c r="M2917" s="9">
        <f t="shared" si="797"/>
        <v>0.40734476087482813</v>
      </c>
      <c r="N2917" s="9">
        <f t="shared" si="798"/>
        <v>0.44723958425318083</v>
      </c>
      <c r="O2917" s="9">
        <f t="shared" si="799"/>
        <v>0.76680624109813933</v>
      </c>
      <c r="P2917" s="9">
        <f t="shared" si="800"/>
        <v>0.5404635287420495</v>
      </c>
      <c r="Q2917" s="10">
        <f t="shared" si="801"/>
        <v>8.8041880261242211E-2</v>
      </c>
      <c r="R2917" s="10">
        <f t="shared" si="784"/>
        <v>0.90865846756816249</v>
      </c>
      <c r="S2917" s="10">
        <f>_xlfn.PERCENTILE.INC($R$1519:R2917,0.75)</f>
        <v>0.76570920323852909</v>
      </c>
      <c r="T2917" s="10">
        <f t="shared" si="785"/>
        <v>0.76570920323852909</v>
      </c>
      <c r="U2917" s="11">
        <f t="shared" si="802"/>
        <v>0.76570920323852909</v>
      </c>
      <c r="V2917" s="10">
        <f t="shared" si="786"/>
        <v>0.4064121929695716</v>
      </c>
      <c r="W2917" s="10">
        <f t="shared" si="787"/>
        <v>0.76409956197232654</v>
      </c>
      <c r="X2917" s="10">
        <f t="shared" si="803"/>
        <v>1.1358230844602031</v>
      </c>
      <c r="Y2917" s="10">
        <f>_xlfn.PERCENTILE.INC($X$1519:X2917,0.75)</f>
        <v>0.95713650404816142</v>
      </c>
      <c r="Z2917" s="10">
        <f t="shared" si="804"/>
        <v>0.95713650404816142</v>
      </c>
      <c r="AA2917" s="10">
        <f t="shared" si="805"/>
        <v>0.95627905331968155</v>
      </c>
      <c r="AB2917" s="10">
        <f t="shared" si="806"/>
        <v>0.31053937862826231</v>
      </c>
      <c r="AC2917" s="10">
        <f t="shared" si="807"/>
        <v>0.29696230301311682</v>
      </c>
      <c r="AD2917" s="13">
        <f t="shared" si="808"/>
        <v>310539.37862826232</v>
      </c>
      <c r="AE2917" s="13">
        <f t="shared" si="788"/>
        <v>296962.30301311682</v>
      </c>
      <c r="AF2917" s="13"/>
      <c r="AG2917" s="2">
        <f t="shared" si="783"/>
        <v>39003</v>
      </c>
      <c r="AH2917" s="3">
        <f t="shared" si="789"/>
        <v>1429.9363694510162</v>
      </c>
      <c r="AI2917" s="3">
        <f t="shared" si="790"/>
        <v>1367.418197686</v>
      </c>
      <c r="AJ2917" s="3">
        <f t="shared" si="809"/>
        <v>451212.74978678796</v>
      </c>
      <c r="AK2917" s="3">
        <f t="shared" si="810"/>
        <v>342070.07149761147</v>
      </c>
    </row>
    <row r="2918" spans="2:37" x14ac:dyDescent="0.2">
      <c r="B2918" s="5">
        <v>39006</v>
      </c>
      <c r="C2918" s="1">
        <v>321.86</v>
      </c>
      <c r="D2918" s="1">
        <f t="shared" si="811"/>
        <v>42</v>
      </c>
      <c r="E2918" s="1" t="b">
        <f t="shared" si="812"/>
        <v>1</v>
      </c>
      <c r="F2918" s="6">
        <f t="shared" si="813"/>
        <v>3.5857940195191951E-3</v>
      </c>
      <c r="G2918" s="8">
        <f t="shared" si="791"/>
        <v>8.0572111733502811E-4</v>
      </c>
      <c r="H2918" s="8">
        <f t="shared" si="792"/>
        <v>5.7713508466769494E-4</v>
      </c>
      <c r="I2918" s="8">
        <f t="shared" si="793"/>
        <v>6.8266761505733544E-4</v>
      </c>
      <c r="J2918" s="6">
        <f t="shared" si="794"/>
        <v>1.6310238537856204E-3</v>
      </c>
      <c r="K2918" s="6">
        <f t="shared" si="795"/>
        <v>1.2970375691235176E-3</v>
      </c>
      <c r="L2918" s="6">
        <f t="shared" si="796"/>
        <v>8.8068471091661254E-4</v>
      </c>
      <c r="M2918" s="9">
        <f t="shared" si="797"/>
        <v>0.49399713895351222</v>
      </c>
      <c r="N2918" s="9">
        <f t="shared" si="798"/>
        <v>0.44496404607439249</v>
      </c>
      <c r="O2918" s="9">
        <f t="shared" si="799"/>
        <v>0.77515552001217114</v>
      </c>
      <c r="P2918" s="9">
        <f t="shared" si="800"/>
        <v>0.57137223501335865</v>
      </c>
      <c r="Q2918" s="10">
        <f t="shared" si="801"/>
        <v>8.7143780689546507E-2</v>
      </c>
      <c r="R2918" s="10">
        <f t="shared" si="784"/>
        <v>0.91802305760641101</v>
      </c>
      <c r="S2918" s="10">
        <f>_xlfn.PERCENTILE.INC($R$1519:R2918,0.75)</f>
        <v>0.76588303196201535</v>
      </c>
      <c r="T2918" s="10">
        <f t="shared" si="785"/>
        <v>0.76588303196201535</v>
      </c>
      <c r="U2918" s="11">
        <f t="shared" si="802"/>
        <v>0.76588303196201535</v>
      </c>
      <c r="V2918" s="10">
        <f t="shared" si="786"/>
        <v>0.5404635287420495</v>
      </c>
      <c r="W2918" s="10">
        <f t="shared" si="787"/>
        <v>0.76570920323852909</v>
      </c>
      <c r="X2918" s="10">
        <f t="shared" si="803"/>
        <v>1.1475288220080138</v>
      </c>
      <c r="Y2918" s="10">
        <f>_xlfn.PERCENTILE.INC($X$1519:X2918,0.75)</f>
        <v>0.9573537899525193</v>
      </c>
      <c r="Z2918" s="10">
        <f t="shared" si="804"/>
        <v>0.9573537899525193</v>
      </c>
      <c r="AA2918" s="10">
        <f t="shared" si="805"/>
        <v>0.9573537899525193</v>
      </c>
      <c r="AB2918" s="10">
        <f t="shared" si="806"/>
        <v>0.4138378979725586</v>
      </c>
      <c r="AC2918" s="10">
        <f t="shared" si="807"/>
        <v>0.39618928005001297</v>
      </c>
      <c r="AD2918" s="13">
        <f t="shared" si="808"/>
        <v>413837.89797255863</v>
      </c>
      <c r="AE2918" s="13">
        <f t="shared" si="788"/>
        <v>396189.28005001298</v>
      </c>
      <c r="AF2918" s="13"/>
      <c r="AG2918" s="2">
        <f t="shared" si="783"/>
        <v>39006</v>
      </c>
      <c r="AH2918" s="3">
        <f t="shared" si="789"/>
        <v>1113.53024671043</v>
      </c>
      <c r="AI2918" s="3">
        <f t="shared" si="790"/>
        <v>1064.8456501670814</v>
      </c>
      <c r="AJ2918" s="3">
        <f t="shared" si="809"/>
        <v>452326.28003349836</v>
      </c>
      <c r="AK2918" s="3">
        <f t="shared" si="810"/>
        <v>343134.91714777856</v>
      </c>
    </row>
    <row r="2919" spans="2:37" x14ac:dyDescent="0.2">
      <c r="B2919" s="5">
        <v>39007</v>
      </c>
      <c r="C2919" s="1">
        <v>321.57</v>
      </c>
      <c r="D2919" s="1">
        <f t="shared" si="811"/>
        <v>42</v>
      </c>
      <c r="E2919" s="1" t="b">
        <f t="shared" si="812"/>
        <v>0</v>
      </c>
      <c r="F2919" s="6">
        <f t="shared" si="813"/>
        <v>-9.0101286273536196E-4</v>
      </c>
      <c r="G2919" s="8">
        <f t="shared" si="791"/>
        <v>7.8415052364045029E-4</v>
      </c>
      <c r="H2919" s="8">
        <f t="shared" si="792"/>
        <v>5.0877448605857732E-4</v>
      </c>
      <c r="I2919" s="8">
        <f t="shared" si="793"/>
        <v>6.4334701448128808E-4</v>
      </c>
      <c r="J2919" s="6">
        <f t="shared" si="794"/>
        <v>1.6295853954289086E-3</v>
      </c>
      <c r="K2919" s="6">
        <f t="shared" si="795"/>
        <v>1.2954299970600184E-3</v>
      </c>
      <c r="L2919" s="6">
        <f t="shared" si="796"/>
        <v>8.7914692236810098E-4</v>
      </c>
      <c r="M2919" s="9">
        <f t="shared" si="797"/>
        <v>0.48119633732607248</v>
      </c>
      <c r="N2919" s="9">
        <f t="shared" si="798"/>
        <v>0.39274564215221375</v>
      </c>
      <c r="O2919" s="9">
        <f t="shared" si="799"/>
        <v>0.73178555041556193</v>
      </c>
      <c r="P2919" s="9">
        <f t="shared" si="800"/>
        <v>0.53524250996461609</v>
      </c>
      <c r="Q2919" s="10">
        <f t="shared" si="801"/>
        <v>8.7178603475850547E-2</v>
      </c>
      <c r="R2919" s="10">
        <f t="shared" si="784"/>
        <v>0.91765636073948931</v>
      </c>
      <c r="S2919" s="10">
        <f>_xlfn.PERCENTILE.INC($R$1519:R2919,0.75)</f>
        <v>0.76614606349326275</v>
      </c>
      <c r="T2919" s="10">
        <f t="shared" si="785"/>
        <v>0.76614606349326275</v>
      </c>
      <c r="U2919" s="11">
        <f t="shared" si="802"/>
        <v>0.76614606349326275</v>
      </c>
      <c r="V2919" s="10">
        <f t="shared" si="786"/>
        <v>0.5404635287420495</v>
      </c>
      <c r="W2919" s="10">
        <f t="shared" si="787"/>
        <v>0.76570920323852909</v>
      </c>
      <c r="X2919" s="10">
        <f t="shared" si="803"/>
        <v>1.1470704509243617</v>
      </c>
      <c r="Y2919" s="10">
        <f>_xlfn.PERCENTILE.INC($X$1519:X2919,0.75)</f>
        <v>0.95768257936657841</v>
      </c>
      <c r="Z2919" s="10">
        <f t="shared" si="804"/>
        <v>0.95768257936657841</v>
      </c>
      <c r="AA2919" s="10">
        <f t="shared" si="805"/>
        <v>0.9573537899525193</v>
      </c>
      <c r="AB2919" s="10">
        <f t="shared" si="806"/>
        <v>0.4138378979725586</v>
      </c>
      <c r="AC2919" s="10">
        <f t="shared" si="807"/>
        <v>0.39618928005001297</v>
      </c>
      <c r="AD2919" s="13">
        <f t="shared" si="808"/>
        <v>413837.89797255863</v>
      </c>
      <c r="AE2919" s="13">
        <f t="shared" si="788"/>
        <v>396189.28005001298</v>
      </c>
      <c r="AF2919" s="13"/>
      <c r="AG2919" s="2">
        <f t="shared" si="783"/>
        <v>39007</v>
      </c>
      <c r="AH2919" s="3">
        <f t="shared" si="789"/>
        <v>-372.87326916063967</v>
      </c>
      <c r="AI2919" s="3">
        <f t="shared" si="790"/>
        <v>-356.97163740292422</v>
      </c>
      <c r="AJ2919" s="3">
        <f t="shared" si="809"/>
        <v>451953.40676433773</v>
      </c>
      <c r="AK2919" s="3">
        <f t="shared" si="810"/>
        <v>342777.9455103756</v>
      </c>
    </row>
    <row r="2920" spans="2:37" x14ac:dyDescent="0.2">
      <c r="B2920" s="5">
        <v>39008</v>
      </c>
      <c r="C2920" s="1">
        <v>322.47000000000003</v>
      </c>
      <c r="D2920" s="1">
        <f t="shared" si="811"/>
        <v>42</v>
      </c>
      <c r="E2920" s="1" t="b">
        <f t="shared" si="812"/>
        <v>0</v>
      </c>
      <c r="F2920" s="6">
        <f t="shared" si="813"/>
        <v>2.7987685418418007E-3</v>
      </c>
      <c r="G2920" s="8">
        <f t="shared" si="791"/>
        <v>9.1062600205539274E-4</v>
      </c>
      <c r="H2920" s="8">
        <f t="shared" si="792"/>
        <v>5.526076174025065E-4</v>
      </c>
      <c r="I2920" s="8">
        <f t="shared" si="793"/>
        <v>6.566052833276196E-4</v>
      </c>
      <c r="J2920" s="6">
        <f t="shared" si="794"/>
        <v>1.6284059759187979E-3</v>
      </c>
      <c r="K2920" s="6">
        <f t="shared" si="795"/>
        <v>1.2939239955092325E-3</v>
      </c>
      <c r="L2920" s="6">
        <f t="shared" si="796"/>
        <v>8.7768808190191369E-4</v>
      </c>
      <c r="M2920" s="9">
        <f t="shared" si="797"/>
        <v>0.55921312960153491</v>
      </c>
      <c r="N2920" s="9">
        <f t="shared" si="798"/>
        <v>0.42707888509712971</v>
      </c>
      <c r="O2920" s="9">
        <f t="shared" si="799"/>
        <v>0.74810778096107122</v>
      </c>
      <c r="P2920" s="9">
        <f t="shared" si="800"/>
        <v>0.57813326521991193</v>
      </c>
      <c r="Q2920" s="10">
        <f t="shared" si="801"/>
        <v>8.7131315907550244E-2</v>
      </c>
      <c r="R2920" s="10">
        <f t="shared" si="784"/>
        <v>0.91815438762434332</v>
      </c>
      <c r="S2920" s="10">
        <f>_xlfn.PERCENTILE.INC($R$1519:R2920,0.75)</f>
        <v>0.76658118708433476</v>
      </c>
      <c r="T2920" s="10">
        <f t="shared" si="785"/>
        <v>0.76658118708433476</v>
      </c>
      <c r="U2920" s="11">
        <f t="shared" si="802"/>
        <v>0.76658118708433476</v>
      </c>
      <c r="V2920" s="10">
        <f t="shared" si="786"/>
        <v>0.5404635287420495</v>
      </c>
      <c r="W2920" s="10">
        <f t="shared" si="787"/>
        <v>0.76570920323852909</v>
      </c>
      <c r="X2920" s="10">
        <f t="shared" si="803"/>
        <v>1.1476929845304293</v>
      </c>
      <c r="Y2920" s="10">
        <f>_xlfn.PERCENTILE.INC($X$1519:X2920,0.75)</f>
        <v>0.95822648385541842</v>
      </c>
      <c r="Z2920" s="10">
        <f t="shared" si="804"/>
        <v>0.95822648385541842</v>
      </c>
      <c r="AA2920" s="10">
        <f t="shared" si="805"/>
        <v>0.9573537899525193</v>
      </c>
      <c r="AB2920" s="10">
        <f t="shared" si="806"/>
        <v>0.4138378979725586</v>
      </c>
      <c r="AC2920" s="10">
        <f t="shared" si="807"/>
        <v>0.39618928005001297</v>
      </c>
      <c r="AD2920" s="13">
        <f t="shared" si="808"/>
        <v>413837.89797255863</v>
      </c>
      <c r="AE2920" s="13">
        <f t="shared" si="788"/>
        <v>396189.28005001298</v>
      </c>
      <c r="AF2920" s="13"/>
      <c r="AG2920" s="2">
        <f t="shared" si="783"/>
        <v>39008</v>
      </c>
      <c r="AH2920" s="3">
        <f t="shared" si="789"/>
        <v>1158.2364902675338</v>
      </c>
      <c r="AI2920" s="3">
        <f t="shared" si="790"/>
        <v>1108.8420936189277</v>
      </c>
      <c r="AJ2920" s="3">
        <f t="shared" si="809"/>
        <v>453111.6432546053</v>
      </c>
      <c r="AK2920" s="3">
        <f t="shared" si="810"/>
        <v>343886.78760399454</v>
      </c>
    </row>
    <row r="2921" spans="2:37" x14ac:dyDescent="0.2">
      <c r="B2921" s="5">
        <v>39009</v>
      </c>
      <c r="C2921" s="1">
        <v>321.68</v>
      </c>
      <c r="D2921" s="1">
        <f t="shared" si="811"/>
        <v>42</v>
      </c>
      <c r="E2921" s="1" t="b">
        <f t="shared" si="812"/>
        <v>0</v>
      </c>
      <c r="F2921" s="6">
        <f t="shared" si="813"/>
        <v>-2.4498402952213283E-3</v>
      </c>
      <c r="G2921" s="8">
        <f t="shared" si="791"/>
        <v>8.614037042894093E-4</v>
      </c>
      <c r="H2921" s="8">
        <f t="shared" si="792"/>
        <v>5.035963148736761E-4</v>
      </c>
      <c r="I2921" s="8">
        <f t="shared" si="793"/>
        <v>6.5530349713183752E-4</v>
      </c>
      <c r="J2921" s="6">
        <f t="shared" si="794"/>
        <v>1.6276539008004472E-3</v>
      </c>
      <c r="K2921" s="6">
        <f t="shared" si="795"/>
        <v>1.2926700671993291E-3</v>
      </c>
      <c r="L2921" s="6">
        <f t="shared" si="796"/>
        <v>8.7638514871236852E-4</v>
      </c>
      <c r="M2921" s="9">
        <f t="shared" si="797"/>
        <v>0.52923026441050425</v>
      </c>
      <c r="N2921" s="9">
        <f t="shared" si="798"/>
        <v>0.38957838326430577</v>
      </c>
      <c r="O2921" s="9">
        <f t="shared" si="799"/>
        <v>0.74773459830377564</v>
      </c>
      <c r="P2921" s="9">
        <f t="shared" si="800"/>
        <v>0.55551441532619528</v>
      </c>
      <c r="Q2921" s="10">
        <f t="shared" si="801"/>
        <v>8.7387587433334565E-2</v>
      </c>
      <c r="R2921" s="10">
        <f t="shared" si="784"/>
        <v>0.91546182186377056</v>
      </c>
      <c r="S2921" s="10">
        <f>_xlfn.PERCENTILE.INC($R$1519:R2921,0.75)</f>
        <v>0.76908046311680867</v>
      </c>
      <c r="T2921" s="10">
        <f t="shared" si="785"/>
        <v>0.76908046311680867</v>
      </c>
      <c r="U2921" s="11">
        <f t="shared" si="802"/>
        <v>0.76908046311680867</v>
      </c>
      <c r="V2921" s="10">
        <f t="shared" si="786"/>
        <v>0.5404635287420495</v>
      </c>
      <c r="W2921" s="10">
        <f t="shared" si="787"/>
        <v>0.76570920323852909</v>
      </c>
      <c r="X2921" s="10">
        <f t="shared" si="803"/>
        <v>1.1443272773297133</v>
      </c>
      <c r="Y2921" s="10">
        <f>_xlfn.PERCENTILE.INC($X$1519:X2921,0.75)</f>
        <v>0.96135057889601083</v>
      </c>
      <c r="Z2921" s="10">
        <f t="shared" si="804"/>
        <v>0.96135057889601083</v>
      </c>
      <c r="AA2921" s="10">
        <f t="shared" si="805"/>
        <v>0.9573537899525193</v>
      </c>
      <c r="AB2921" s="10">
        <f t="shared" si="806"/>
        <v>0.4138378979725586</v>
      </c>
      <c r="AC2921" s="10">
        <f t="shared" si="807"/>
        <v>0.39618928005001297</v>
      </c>
      <c r="AD2921" s="13">
        <f t="shared" si="808"/>
        <v>413837.89797255863</v>
      </c>
      <c r="AE2921" s="13">
        <f t="shared" si="788"/>
        <v>396189.28005001298</v>
      </c>
      <c r="AF2921" s="13"/>
      <c r="AG2921" s="2">
        <f t="shared" si="783"/>
        <v>39009</v>
      </c>
      <c r="AH2921" s="3">
        <f t="shared" si="789"/>
        <v>-1013.836758142867</v>
      </c>
      <c r="AI2921" s="3">
        <f t="shared" si="790"/>
        <v>-970.60046280124936</v>
      </c>
      <c r="AJ2921" s="3">
        <f t="shared" si="809"/>
        <v>452097.80649646244</v>
      </c>
      <c r="AK2921" s="3">
        <f t="shared" si="810"/>
        <v>342916.18714119331</v>
      </c>
    </row>
    <row r="2922" spans="2:37" x14ac:dyDescent="0.2">
      <c r="B2922" s="5">
        <v>39010</v>
      </c>
      <c r="C2922" s="1">
        <v>321.25</v>
      </c>
      <c r="D2922" s="1">
        <f t="shared" si="811"/>
        <v>42</v>
      </c>
      <c r="E2922" s="1" t="b">
        <f t="shared" si="812"/>
        <v>0</v>
      </c>
      <c r="F2922" s="6">
        <f t="shared" si="813"/>
        <v>-1.3367321561800205E-3</v>
      </c>
      <c r="G2922" s="8">
        <f t="shared" si="791"/>
        <v>8.0048316153564548E-4</v>
      </c>
      <c r="H2922" s="8">
        <f t="shared" si="792"/>
        <v>5.0108217230569524E-4</v>
      </c>
      <c r="I2922" s="8">
        <f t="shared" si="793"/>
        <v>6.4534504335535985E-4</v>
      </c>
      <c r="J2922" s="6">
        <f t="shared" si="794"/>
        <v>1.6269258899087153E-3</v>
      </c>
      <c r="K2922" s="6">
        <f t="shared" si="795"/>
        <v>1.2914687457464373E-3</v>
      </c>
      <c r="L2922" s="6">
        <f t="shared" si="796"/>
        <v>8.7508138415988142E-4</v>
      </c>
      <c r="M2922" s="9">
        <f t="shared" si="797"/>
        <v>0.49202189632654969</v>
      </c>
      <c r="N2922" s="9">
        <f t="shared" si="798"/>
        <v>0.38799403698777241</v>
      </c>
      <c r="O2922" s="9">
        <f t="shared" si="799"/>
        <v>0.73746860010617288</v>
      </c>
      <c r="P2922" s="9">
        <f t="shared" si="800"/>
        <v>0.53916151114016497</v>
      </c>
      <c r="Q2922" s="10">
        <f t="shared" si="801"/>
        <v>8.7185360002272616E-2</v>
      </c>
      <c r="R2922" s="10">
        <f t="shared" si="784"/>
        <v>0.91758524593939494</v>
      </c>
      <c r="S2922" s="10">
        <f>_xlfn.PERCENTILE.INC($R$1519:R2922,0.75)</f>
        <v>0.77176364378865592</v>
      </c>
      <c r="T2922" s="10">
        <f t="shared" si="785"/>
        <v>0.77176364378865592</v>
      </c>
      <c r="U2922" s="11">
        <f t="shared" si="802"/>
        <v>0.77176364378865592</v>
      </c>
      <c r="V2922" s="10">
        <f t="shared" si="786"/>
        <v>0.5404635287420495</v>
      </c>
      <c r="W2922" s="10">
        <f t="shared" si="787"/>
        <v>0.76570920323852909</v>
      </c>
      <c r="X2922" s="10">
        <f t="shared" si="803"/>
        <v>1.1469815574242437</v>
      </c>
      <c r="Y2922" s="10">
        <f>_xlfn.PERCENTILE.INC($X$1519:X2922,0.75)</f>
        <v>0.96470455473581995</v>
      </c>
      <c r="Z2922" s="10">
        <f t="shared" si="804"/>
        <v>0.96470455473581995</v>
      </c>
      <c r="AA2922" s="10">
        <f t="shared" si="805"/>
        <v>0.9573537899525193</v>
      </c>
      <c r="AB2922" s="10">
        <f t="shared" si="806"/>
        <v>0.4138378979725586</v>
      </c>
      <c r="AC2922" s="10">
        <f t="shared" si="807"/>
        <v>0.39618928005001297</v>
      </c>
      <c r="AD2922" s="13">
        <f t="shared" si="808"/>
        <v>413837.89797255863</v>
      </c>
      <c r="AE2922" s="13">
        <f t="shared" si="788"/>
        <v>396189.28005001298</v>
      </c>
      <c r="AF2922" s="13"/>
      <c r="AG2922" s="2">
        <f t="shared" si="783"/>
        <v>39010</v>
      </c>
      <c r="AH2922" s="3">
        <f t="shared" si="789"/>
        <v>-553.19042566586563</v>
      </c>
      <c r="AI2922" s="3">
        <f t="shared" si="790"/>
        <v>-529.59895057666381</v>
      </c>
      <c r="AJ2922" s="3">
        <f t="shared" si="809"/>
        <v>451544.61607079656</v>
      </c>
      <c r="AK2922" s="3">
        <f t="shared" si="810"/>
        <v>342386.58819061663</v>
      </c>
    </row>
    <row r="2923" spans="2:37" x14ac:dyDescent="0.2">
      <c r="B2923" s="5">
        <v>39013</v>
      </c>
      <c r="C2923" s="1">
        <v>321.77999999999997</v>
      </c>
      <c r="D2923" s="1">
        <f t="shared" si="811"/>
        <v>43</v>
      </c>
      <c r="E2923" s="1" t="b">
        <f t="shared" si="812"/>
        <v>1</v>
      </c>
      <c r="F2923" s="6">
        <f t="shared" si="813"/>
        <v>1.6498054474707313E-3</v>
      </c>
      <c r="G2923" s="8">
        <f t="shared" si="791"/>
        <v>7.7495457700797656E-4</v>
      </c>
      <c r="H2923" s="8">
        <f t="shared" si="792"/>
        <v>5.3903451330632136E-4</v>
      </c>
      <c r="I2923" s="8">
        <f t="shared" si="793"/>
        <v>6.2746781905622566E-4</v>
      </c>
      <c r="J2923" s="6">
        <f t="shared" si="794"/>
        <v>1.6259935008750938E-3</v>
      </c>
      <c r="K2923" s="6">
        <f t="shared" si="795"/>
        <v>1.2900554337279405E-3</v>
      </c>
      <c r="L2923" s="6">
        <f t="shared" si="796"/>
        <v>8.7366856239933302E-4</v>
      </c>
      <c r="M2923" s="9">
        <f t="shared" si="797"/>
        <v>0.47660373586419846</v>
      </c>
      <c r="N2923" s="9">
        <f t="shared" si="798"/>
        <v>0.41783825656905704</v>
      </c>
      <c r="O2923" s="9">
        <f t="shared" si="799"/>
        <v>0.71819892126257501</v>
      </c>
      <c r="P2923" s="9">
        <f t="shared" si="800"/>
        <v>0.5375469712319435</v>
      </c>
      <c r="Q2923" s="10">
        <f t="shared" si="801"/>
        <v>8.6026262063571821E-2</v>
      </c>
      <c r="R2923" s="10">
        <f t="shared" si="784"/>
        <v>0.92994857710871448</v>
      </c>
      <c r="S2923" s="10">
        <f>_xlfn.PERCENTILE.INC($R$1519:R2923,0.75)</f>
        <v>0.77275048129784774</v>
      </c>
      <c r="T2923" s="10">
        <f t="shared" si="785"/>
        <v>0.77275048129784774</v>
      </c>
      <c r="U2923" s="11">
        <f t="shared" si="802"/>
        <v>0.77275048129784774</v>
      </c>
      <c r="V2923" s="10">
        <f t="shared" si="786"/>
        <v>0.53916151114016497</v>
      </c>
      <c r="W2923" s="10">
        <f t="shared" si="787"/>
        <v>0.77176364378865592</v>
      </c>
      <c r="X2923" s="10">
        <f t="shared" si="803"/>
        <v>1.1624357213858931</v>
      </c>
      <c r="Y2923" s="10">
        <f>_xlfn.PERCENTILE.INC($X$1519:X2923,0.75)</f>
        <v>0.96593810162230964</v>
      </c>
      <c r="Z2923" s="10">
        <f t="shared" si="804"/>
        <v>0.96593810162230964</v>
      </c>
      <c r="AA2923" s="10">
        <f t="shared" si="805"/>
        <v>0.96593810162230964</v>
      </c>
      <c r="AB2923" s="10">
        <f t="shared" si="806"/>
        <v>0.41610525242813173</v>
      </c>
      <c r="AC2923" s="10">
        <f t="shared" si="807"/>
        <v>0.40193191760550151</v>
      </c>
      <c r="AD2923" s="13">
        <f t="shared" si="808"/>
        <v>416105.25242813176</v>
      </c>
      <c r="AE2923" s="13">
        <f t="shared" si="788"/>
        <v>401931.91760550148</v>
      </c>
      <c r="AF2923" s="13"/>
      <c r="AG2923" s="2">
        <f t="shared" si="783"/>
        <v>39013</v>
      </c>
      <c r="AH2923" s="3">
        <f t="shared" si="789"/>
        <v>682.75201844496394</v>
      </c>
      <c r="AI2923" s="3">
        <f t="shared" si="790"/>
        <v>653.63523245601857</v>
      </c>
      <c r="AJ2923" s="3">
        <f t="shared" si="809"/>
        <v>452227.3680892415</v>
      </c>
      <c r="AK2923" s="3">
        <f t="shared" si="810"/>
        <v>343040.22342307266</v>
      </c>
    </row>
    <row r="2924" spans="2:37" x14ac:dyDescent="0.2">
      <c r="B2924" s="5">
        <v>39014</v>
      </c>
      <c r="C2924" s="1">
        <v>320.85000000000002</v>
      </c>
      <c r="D2924" s="1">
        <f t="shared" si="811"/>
        <v>43</v>
      </c>
      <c r="E2924" s="1" t="b">
        <f t="shared" si="812"/>
        <v>0</v>
      </c>
      <c r="F2924" s="6">
        <f t="shared" si="813"/>
        <v>-2.8901734104044285E-3</v>
      </c>
      <c r="G2924" s="8">
        <f t="shared" si="791"/>
        <v>6.2894854248921256E-4</v>
      </c>
      <c r="H2924" s="8">
        <f t="shared" si="792"/>
        <v>4.8233874125432318E-4</v>
      </c>
      <c r="I2924" s="8">
        <f t="shared" si="793"/>
        <v>6.199319863332488E-4</v>
      </c>
      <c r="J2924" s="6">
        <f t="shared" si="794"/>
        <v>1.6247826518522408E-3</v>
      </c>
      <c r="K2924" s="6">
        <f t="shared" si="795"/>
        <v>1.2885479953244953E-3</v>
      </c>
      <c r="L2924" s="6">
        <f t="shared" si="796"/>
        <v>8.721503992295532E-4</v>
      </c>
      <c r="M2924" s="9">
        <f t="shared" si="797"/>
        <v>0.38709703219210007</v>
      </c>
      <c r="N2924" s="9">
        <f t="shared" si="798"/>
        <v>0.37432733821673109</v>
      </c>
      <c r="O2924" s="9">
        <f t="shared" si="799"/>
        <v>0.71080857943869424</v>
      </c>
      <c r="P2924" s="9">
        <f t="shared" si="800"/>
        <v>0.49074431661584184</v>
      </c>
      <c r="Q2924" s="10">
        <f t="shared" si="801"/>
        <v>8.3675177696946809E-2</v>
      </c>
      <c r="R2924" s="10">
        <f t="shared" si="784"/>
        <v>0.95607804132478214</v>
      </c>
      <c r="S2924" s="10">
        <f>_xlfn.PERCENTILE.INC($R$1519:R2924,0.75)</f>
        <v>0.77396667926153984</v>
      </c>
      <c r="T2924" s="10">
        <f t="shared" si="785"/>
        <v>0.77396667926153984</v>
      </c>
      <c r="U2924" s="11">
        <f t="shared" si="802"/>
        <v>0.77396667926153984</v>
      </c>
      <c r="V2924" s="10">
        <f t="shared" si="786"/>
        <v>0.53916151114016497</v>
      </c>
      <c r="W2924" s="10">
        <f t="shared" si="787"/>
        <v>0.77176364378865592</v>
      </c>
      <c r="X2924" s="10">
        <f t="shared" si="803"/>
        <v>1.1950975516559776</v>
      </c>
      <c r="Y2924" s="10">
        <f>_xlfn.PERCENTILE.INC($X$1519:X2924,0.75)</f>
        <v>0.96745834907692485</v>
      </c>
      <c r="Z2924" s="10">
        <f t="shared" si="804"/>
        <v>0.96745834907692485</v>
      </c>
      <c r="AA2924" s="10">
        <f t="shared" si="805"/>
        <v>0.96593810162230964</v>
      </c>
      <c r="AB2924" s="10">
        <f t="shared" si="806"/>
        <v>0.41610525242813173</v>
      </c>
      <c r="AC2924" s="10">
        <f t="shared" si="807"/>
        <v>0.40193191760550151</v>
      </c>
      <c r="AD2924" s="13">
        <f t="shared" si="808"/>
        <v>416105.25242813176</v>
      </c>
      <c r="AE2924" s="13">
        <f t="shared" si="788"/>
        <v>401931.91760550148</v>
      </c>
      <c r="AF2924" s="13"/>
      <c r="AG2924" s="2">
        <f t="shared" si="783"/>
        <v>39014</v>
      </c>
      <c r="AH2924" s="3">
        <f t="shared" si="789"/>
        <v>-1202.6163364974093</v>
      </c>
      <c r="AI2924" s="3">
        <f t="shared" si="790"/>
        <v>-1161.6529410562839</v>
      </c>
      <c r="AJ2924" s="3">
        <f t="shared" si="809"/>
        <v>451024.75175274408</v>
      </c>
      <c r="AK2924" s="3">
        <f t="shared" si="810"/>
        <v>341878.57048201637</v>
      </c>
    </row>
    <row r="2925" spans="2:37" x14ac:dyDescent="0.2">
      <c r="B2925" s="5">
        <v>39015</v>
      </c>
      <c r="C2925" s="1">
        <v>319.81</v>
      </c>
      <c r="D2925" s="1">
        <f t="shared" si="811"/>
        <v>43</v>
      </c>
      <c r="E2925" s="1" t="b">
        <f t="shared" si="812"/>
        <v>0</v>
      </c>
      <c r="F2925" s="6">
        <f t="shared" si="813"/>
        <v>-3.2413900576594434E-3</v>
      </c>
      <c r="G2925" s="8">
        <f t="shared" si="791"/>
        <v>5.4579443355480604E-4</v>
      </c>
      <c r="H2925" s="8">
        <f t="shared" si="792"/>
        <v>4.2223844727133305E-4</v>
      </c>
      <c r="I2925" s="8">
        <f t="shared" si="793"/>
        <v>5.9715528012988797E-4</v>
      </c>
      <c r="J2925" s="6">
        <f t="shared" si="794"/>
        <v>1.6233853778245355E-3</v>
      </c>
      <c r="K2925" s="6">
        <f t="shared" si="795"/>
        <v>1.2868184408995717E-3</v>
      </c>
      <c r="L2925" s="6">
        <f t="shared" si="796"/>
        <v>8.704875224586617E-4</v>
      </c>
      <c r="M2925" s="9">
        <f t="shared" si="797"/>
        <v>0.3362075579898432</v>
      </c>
      <c r="N2925" s="9">
        <f t="shared" si="798"/>
        <v>0.32812589084141525</v>
      </c>
      <c r="O2925" s="9">
        <f t="shared" si="799"/>
        <v>0.68600096465856708</v>
      </c>
      <c r="P2925" s="9">
        <f t="shared" si="800"/>
        <v>0.45011147116327521</v>
      </c>
      <c r="Q2925" s="10">
        <f t="shared" si="801"/>
        <v>8.4000360254744055E-2</v>
      </c>
      <c r="R2925" s="10">
        <f t="shared" si="784"/>
        <v>0.95237686787756215</v>
      </c>
      <c r="S2925" s="10">
        <f>_xlfn.PERCENTILE.INC($R$1519:R2925,0.75)</f>
        <v>0.77446843257944953</v>
      </c>
      <c r="T2925" s="10">
        <f t="shared" si="785"/>
        <v>0.77446843257944953</v>
      </c>
      <c r="U2925" s="11">
        <f t="shared" si="802"/>
        <v>0.77446843257944953</v>
      </c>
      <c r="V2925" s="10">
        <f t="shared" si="786"/>
        <v>0.53916151114016497</v>
      </c>
      <c r="W2925" s="10">
        <f t="shared" si="787"/>
        <v>0.77176364378865592</v>
      </c>
      <c r="X2925" s="10">
        <f t="shared" si="803"/>
        <v>1.1904710848469526</v>
      </c>
      <c r="Y2925" s="10">
        <f>_xlfn.PERCENTILE.INC($X$1519:X2925,0.75)</f>
        <v>0.96808554072431208</v>
      </c>
      <c r="Z2925" s="10">
        <f t="shared" si="804"/>
        <v>0.96808554072431208</v>
      </c>
      <c r="AA2925" s="10">
        <f t="shared" si="805"/>
        <v>0.96593810162230964</v>
      </c>
      <c r="AB2925" s="10">
        <f t="shared" si="806"/>
        <v>0.41610525242813173</v>
      </c>
      <c r="AC2925" s="10">
        <f t="shared" si="807"/>
        <v>0.40193191760550151</v>
      </c>
      <c r="AD2925" s="13">
        <f t="shared" si="808"/>
        <v>416105.25242813176</v>
      </c>
      <c r="AE2925" s="13">
        <f t="shared" si="788"/>
        <v>401931.91760550148</v>
      </c>
      <c r="AF2925" s="13"/>
      <c r="AG2925" s="2">
        <f t="shared" si="783"/>
        <v>39015</v>
      </c>
      <c r="AH2925" s="3">
        <f t="shared" si="789"/>
        <v>-1348.7594281604192</v>
      </c>
      <c r="AI2925" s="3">
        <f t="shared" si="790"/>
        <v>-1302.818121582467</v>
      </c>
      <c r="AJ2925" s="3">
        <f t="shared" si="809"/>
        <v>449675.99232458364</v>
      </c>
      <c r="AK2925" s="3">
        <f t="shared" si="810"/>
        <v>340575.75236043392</v>
      </c>
    </row>
    <row r="2926" spans="2:37" x14ac:dyDescent="0.2">
      <c r="B2926" s="5">
        <v>39016</v>
      </c>
      <c r="C2926" s="1">
        <v>322.3</v>
      </c>
      <c r="D2926" s="1">
        <f t="shared" si="811"/>
        <v>43</v>
      </c>
      <c r="E2926" s="1" t="b">
        <f t="shared" si="812"/>
        <v>0</v>
      </c>
      <c r="F2926" s="6">
        <f t="shared" si="813"/>
        <v>7.7858728620119333E-3</v>
      </c>
      <c r="G2926" s="8">
        <f t="shared" si="791"/>
        <v>7.3730916435646714E-4</v>
      </c>
      <c r="H2926" s="8">
        <f t="shared" si="792"/>
        <v>5.168603410655887E-4</v>
      </c>
      <c r="I2926" s="8">
        <f t="shared" si="793"/>
        <v>6.276976914605882E-4</v>
      </c>
      <c r="J2926" s="6">
        <f t="shared" si="794"/>
        <v>1.622290899803179E-3</v>
      </c>
      <c r="K2926" s="6">
        <f t="shared" si="795"/>
        <v>1.2852542570398972E-3</v>
      </c>
      <c r="L2926" s="6">
        <f t="shared" si="796"/>
        <v>8.6896719794418589E-4</v>
      </c>
      <c r="M2926" s="9">
        <f t="shared" si="797"/>
        <v>0.45448640835371734</v>
      </c>
      <c r="N2926" s="9">
        <f t="shared" si="798"/>
        <v>0.40214637550081594</v>
      </c>
      <c r="O2926" s="9">
        <f t="shared" si="799"/>
        <v>0.72234912082481795</v>
      </c>
      <c r="P2926" s="9">
        <f t="shared" si="800"/>
        <v>0.52632730155978369</v>
      </c>
      <c r="Q2926" s="10">
        <f t="shared" si="801"/>
        <v>8.489026038688427E-2</v>
      </c>
      <c r="R2926" s="10">
        <f t="shared" si="784"/>
        <v>0.94239315129206713</v>
      </c>
      <c r="S2926" s="10">
        <f>_xlfn.PERCENTILE.INC($R$1519:R2926,0.75)</f>
        <v>0.77517954016761548</v>
      </c>
      <c r="T2926" s="10">
        <f t="shared" si="785"/>
        <v>0.77517954016761548</v>
      </c>
      <c r="U2926" s="11">
        <f t="shared" si="802"/>
        <v>0.77517954016761548</v>
      </c>
      <c r="V2926" s="10">
        <f t="shared" si="786"/>
        <v>0.53916151114016497</v>
      </c>
      <c r="W2926" s="10">
        <f t="shared" si="787"/>
        <v>0.77176364378865592</v>
      </c>
      <c r="X2926" s="10">
        <f t="shared" si="803"/>
        <v>1.1779914391150839</v>
      </c>
      <c r="Y2926" s="10">
        <f>_xlfn.PERCENTILE.INC($X$1519:X2926,0.75)</f>
        <v>0.96897442520951937</v>
      </c>
      <c r="Z2926" s="10">
        <f t="shared" si="804"/>
        <v>0.96897442520951937</v>
      </c>
      <c r="AA2926" s="10">
        <f t="shared" si="805"/>
        <v>0.96593810162230964</v>
      </c>
      <c r="AB2926" s="10">
        <f t="shared" si="806"/>
        <v>0.41610525242813173</v>
      </c>
      <c r="AC2926" s="10">
        <f t="shared" si="807"/>
        <v>0.40193191760550151</v>
      </c>
      <c r="AD2926" s="13">
        <f t="shared" si="808"/>
        <v>416105.25242813176</v>
      </c>
      <c r="AE2926" s="13">
        <f t="shared" si="788"/>
        <v>401931.91760550148</v>
      </c>
      <c r="AF2926" s="13"/>
      <c r="AG2926" s="2">
        <f t="shared" ref="AG2926:AG2989" si="814">B2926</f>
        <v>39016</v>
      </c>
      <c r="AH2926" s="3">
        <f t="shared" si="789"/>
        <v>3239.7425926208161</v>
      </c>
      <c r="AI2926" s="3">
        <f t="shared" si="790"/>
        <v>3129.3908096610903</v>
      </c>
      <c r="AJ2926" s="3">
        <f t="shared" si="809"/>
        <v>452915.73491720448</v>
      </c>
      <c r="AK2926" s="3">
        <f t="shared" si="810"/>
        <v>343705.14317009499</v>
      </c>
    </row>
    <row r="2927" spans="2:37" x14ac:dyDescent="0.2">
      <c r="B2927" s="5">
        <v>39017</v>
      </c>
      <c r="C2927" s="1">
        <v>322.35000000000002</v>
      </c>
      <c r="D2927" s="1">
        <f t="shared" si="811"/>
        <v>43</v>
      </c>
      <c r="E2927" s="1" t="b">
        <f t="shared" si="812"/>
        <v>0</v>
      </c>
      <c r="F2927" s="6">
        <f t="shared" si="813"/>
        <v>1.551349674215885E-4</v>
      </c>
      <c r="G2927" s="8">
        <f t="shared" si="791"/>
        <v>7.230745809238716E-4</v>
      </c>
      <c r="H2927" s="8">
        <f t="shared" si="792"/>
        <v>5.0053123491559937E-4</v>
      </c>
      <c r="I2927" s="8">
        <f t="shared" si="793"/>
        <v>6.5157977899201836E-4</v>
      </c>
      <c r="J2927" s="6">
        <f t="shared" si="794"/>
        <v>1.6217351624452242E-3</v>
      </c>
      <c r="K2927" s="6">
        <f t="shared" si="795"/>
        <v>1.2840881854071478E-3</v>
      </c>
      <c r="L2927" s="6">
        <f t="shared" si="796"/>
        <v>8.6767016359908986E-4</v>
      </c>
      <c r="M2927" s="9">
        <f t="shared" si="797"/>
        <v>0.44586477352666654</v>
      </c>
      <c r="N2927" s="9">
        <f t="shared" si="798"/>
        <v>0.38979506283432952</v>
      </c>
      <c r="O2927" s="9">
        <f t="shared" si="799"/>
        <v>0.75095330729049148</v>
      </c>
      <c r="P2927" s="9">
        <f t="shared" si="800"/>
        <v>0.5288710478838291</v>
      </c>
      <c r="Q2927" s="10">
        <f t="shared" si="801"/>
        <v>8.2455631180347863E-2</v>
      </c>
      <c r="R2927" s="10">
        <f t="shared" ref="R2927:R2990" si="815">IF(B2927&lt;&gt;"",$C$7/Q2927,"")</f>
        <v>0.97021875710372185</v>
      </c>
      <c r="S2927" s="10">
        <f>_xlfn.PERCENTILE.INC($R$1519:R2927,0.75)</f>
        <v>0.77702380094207613</v>
      </c>
      <c r="T2927" s="10">
        <f t="shared" ref="T2927:T2990" si="816">MIN(S2927,$C$9)</f>
        <v>0.77702380094207613</v>
      </c>
      <c r="U2927" s="11">
        <f t="shared" si="802"/>
        <v>0.77702380094207613</v>
      </c>
      <c r="V2927" s="10">
        <f t="shared" ref="V2927:V2990" si="817">IF(B2927&lt;&gt;"",IF($E2927,P2926,V2926),"")</f>
        <v>0.53916151114016497</v>
      </c>
      <c r="W2927" s="10">
        <f t="shared" ref="W2927:W2990" si="818">IF(B2927&lt;&gt;"",IF($E2927,U2926,W2926),"")</f>
        <v>0.77176364378865592</v>
      </c>
      <c r="X2927" s="10">
        <f t="shared" si="803"/>
        <v>1.2127734463796525</v>
      </c>
      <c r="Y2927" s="10">
        <f>_xlfn.PERCENTILE.INC($X$1519:X2927,0.75)</f>
        <v>0.97127975117759524</v>
      </c>
      <c r="Z2927" s="10">
        <f t="shared" si="804"/>
        <v>0.97127975117759524</v>
      </c>
      <c r="AA2927" s="10">
        <f t="shared" si="805"/>
        <v>0.96593810162230964</v>
      </c>
      <c r="AB2927" s="10">
        <f t="shared" si="806"/>
        <v>0.41610525242813173</v>
      </c>
      <c r="AC2927" s="10">
        <f t="shared" si="807"/>
        <v>0.40193191760550151</v>
      </c>
      <c r="AD2927" s="13">
        <f t="shared" si="808"/>
        <v>416105.25242813176</v>
      </c>
      <c r="AE2927" s="13">
        <f t="shared" ref="AE2927:AE2990" si="819">IF(B2927&lt;&gt;"",AC2927*$C$6,"")</f>
        <v>401931.91760550148</v>
      </c>
      <c r="AF2927" s="13"/>
      <c r="AG2927" s="2">
        <f t="shared" si="814"/>
        <v>39017</v>
      </c>
      <c r="AH2927" s="3">
        <f t="shared" ref="AH2927:AH2990" si="820">IF(B2927&lt;&gt;"",AD2926*$F2927,"")</f>
        <v>64.552474779390081</v>
      </c>
      <c r="AI2927" s="3">
        <f t="shared" ref="AI2927:AI2990" si="821">IF(B2927&lt;&gt;"",AE2926*$F2927,"")</f>
        <v>62.353694943426063</v>
      </c>
      <c r="AJ2927" s="3">
        <f t="shared" si="809"/>
        <v>452980.28739198385</v>
      </c>
      <c r="AK2927" s="3">
        <f t="shared" si="810"/>
        <v>343767.49686503841</v>
      </c>
    </row>
    <row r="2928" spans="2:37" x14ac:dyDescent="0.2">
      <c r="B2928" s="5">
        <v>39020</v>
      </c>
      <c r="C2928" s="1">
        <v>321.61</v>
      </c>
      <c r="D2928" s="1">
        <f t="shared" si="811"/>
        <v>44</v>
      </c>
      <c r="E2928" s="1" t="b">
        <f t="shared" si="812"/>
        <v>1</v>
      </c>
      <c r="F2928" s="6">
        <f t="shared" si="813"/>
        <v>-2.2956413835892864E-3</v>
      </c>
      <c r="G2928" s="8">
        <f t="shared" ref="G2928:G2991" si="822">ma(F2863:F2928,"e")</f>
        <v>6.8207454557366856E-4</v>
      </c>
      <c r="H2928" s="8">
        <f t="shared" ref="H2928:H2991" si="823">ma(F2797:F2928,"e")</f>
        <v>4.3205142049211679E-4</v>
      </c>
      <c r="I2928" s="8">
        <f t="shared" ref="I2928:I2991" si="824">ma(F2679:F2928,"e")</f>
        <v>6.343965717064881E-4</v>
      </c>
      <c r="J2928" s="6">
        <f t="shared" ref="J2928:J2991" si="825">IF(B2928&lt;&gt;"",_xlfn.STDEV.S(G1679:G2928),"")</f>
        <v>1.6207966054562536E-3</v>
      </c>
      <c r="K2928" s="6">
        <f t="shared" ref="K2928:K2991" si="826">IF(B2928&lt;&gt;"",_xlfn.STDEV.S(H1679:H2928),"")</f>
        <v>1.2828530103474436E-3</v>
      </c>
      <c r="L2928" s="6">
        <f t="shared" ref="L2928:L2991" si="827">IF(B2928&lt;&gt;"",_xlfn.STDEV.S(I1679:I2928),"")</f>
        <v>8.6627477755880813E-4</v>
      </c>
      <c r="M2928" s="9">
        <f t="shared" ref="M2928:M2991" si="828">IF(B2928&lt;&gt;"",MIN(1,MAX(-1,G2928/J2928)),"")</f>
        <v>0.42082673623422656</v>
      </c>
      <c r="N2928" s="9">
        <f t="shared" ref="N2928:N2991" si="829">IF(B2928&lt;&gt;"",MIN(1,MAX(-1,H2928/K2928)),"")</f>
        <v>0.33678949732136609</v>
      </c>
      <c r="O2928" s="9">
        <f t="shared" ref="O2928:O2991" si="830">IF(B2928&lt;&gt;"",MIN(1,MAX(-1,I2928/L2928)),"")</f>
        <v>0.7323271877939691</v>
      </c>
      <c r="P2928" s="9">
        <f t="shared" ref="P2928:P2991" si="831">IF(B2928&lt;&gt;"",AVERAGE(M2928:O2928),"")</f>
        <v>0.49664780711652057</v>
      </c>
      <c r="Q2928" s="10">
        <f t="shared" ref="Q2928:Q2991" si="832">IF(B2928&lt;&gt;"",SQRT(250)*_xlfn.STDEV.S(F2869:F2928),"")</f>
        <v>8.2341273815062593E-2</v>
      </c>
      <c r="R2928" s="10">
        <f t="shared" si="815"/>
        <v>0.97156621817241906</v>
      </c>
      <c r="S2928" s="10">
        <f>_xlfn.PERCENTILE.INC($R$1519:R2928,0.75)</f>
        <v>0.77707859089631359</v>
      </c>
      <c r="T2928" s="10">
        <f t="shared" si="816"/>
        <v>0.77707859089631359</v>
      </c>
      <c r="U2928" s="11">
        <f t="shared" ref="U2928:U2991" si="833">IF(B2928&lt;&gt;"",MIN(T2928,R2928),"")</f>
        <v>0.77707859089631359</v>
      </c>
      <c r="V2928" s="10">
        <f t="shared" si="817"/>
        <v>0.5288710478838291</v>
      </c>
      <c r="W2928" s="10">
        <f t="shared" si="818"/>
        <v>0.77702380094207613</v>
      </c>
      <c r="X2928" s="10">
        <f t="shared" ref="X2928:X2991" si="834">$C$8/Q2928</f>
        <v>1.2144577727155239</v>
      </c>
      <c r="Y2928" s="10">
        <f>_xlfn.PERCENTILE.INC($X$1519:X2928,0.75)</f>
        <v>0.97134823862039199</v>
      </c>
      <c r="Z2928" s="10">
        <f t="shared" ref="Z2928:Z2991" si="835">MIN($C$10,Y2928)</f>
        <v>0.97134823862039199</v>
      </c>
      <c r="AA2928" s="10">
        <f t="shared" ref="AA2928:AA2991" si="836">IF(E2928,MIN(Z2928,X2928),AA2927)</f>
        <v>0.97134823862039199</v>
      </c>
      <c r="AB2928" s="10">
        <f t="shared" ref="AB2928:AB2991" si="837">IF(B2928&lt;&gt;"",V2928*W2928,"")</f>
        <v>0.41094539183491163</v>
      </c>
      <c r="AC2928" s="10">
        <f t="shared" ref="AC2928:AC2991" si="838">IF(B2928&lt;&gt;"",V2928*W2928*AA2928,"")</f>
        <v>0.39917108252800826</v>
      </c>
      <c r="AD2928" s="13">
        <f t="shared" ref="AD2928:AD2991" si="839">IF(B2928&lt;&gt;"",AB2928*$C$6,"")</f>
        <v>410945.39183491166</v>
      </c>
      <c r="AE2928" s="13">
        <f t="shared" si="819"/>
        <v>399171.08252800826</v>
      </c>
      <c r="AF2928" s="13"/>
      <c r="AG2928" s="2">
        <f t="shared" si="814"/>
        <v>39020</v>
      </c>
      <c r="AH2928" s="3">
        <f t="shared" si="820"/>
        <v>-955.22843740288567</v>
      </c>
      <c r="AI2928" s="3">
        <f t="shared" si="821"/>
        <v>-922.69154344058848</v>
      </c>
      <c r="AJ2928" s="3">
        <f t="shared" ref="AJ2928:AJ2991" si="840">AJ2927+AH2928</f>
        <v>452025.05895458098</v>
      </c>
      <c r="AK2928" s="3">
        <f t="shared" ref="AK2928:AK2991" si="841">AK2927+AI2928</f>
        <v>342844.80532159784</v>
      </c>
    </row>
    <row r="2929" spans="2:37" x14ac:dyDescent="0.2">
      <c r="B2929" s="5">
        <v>39021</v>
      </c>
      <c r="C2929" s="1">
        <v>322.54000000000002</v>
      </c>
      <c r="D2929" s="1">
        <f t="shared" si="811"/>
        <v>44</v>
      </c>
      <c r="E2929" s="1" t="b">
        <f t="shared" si="812"/>
        <v>0</v>
      </c>
      <c r="F2929" s="6">
        <f t="shared" si="813"/>
        <v>2.8917011286961891E-3</v>
      </c>
      <c r="G2929" s="8">
        <f t="shared" si="822"/>
        <v>7.9370856279480041E-4</v>
      </c>
      <c r="H2929" s="8">
        <f t="shared" si="823"/>
        <v>4.7644219796187361E-4</v>
      </c>
      <c r="I2929" s="8">
        <f t="shared" si="824"/>
        <v>6.4733740400161981E-4</v>
      </c>
      <c r="J2929" s="6">
        <f t="shared" si="825"/>
        <v>1.6197310285885219E-3</v>
      </c>
      <c r="K2929" s="6">
        <f t="shared" si="826"/>
        <v>1.2818275392052791E-3</v>
      </c>
      <c r="L2929" s="6">
        <f t="shared" si="827"/>
        <v>8.6495533140211424E-4</v>
      </c>
      <c r="M2929" s="9">
        <f t="shared" si="828"/>
        <v>0.49002491696813383</v>
      </c>
      <c r="N2929" s="9">
        <f t="shared" si="829"/>
        <v>0.37168978149530418</v>
      </c>
      <c r="O2929" s="9">
        <f t="shared" si="830"/>
        <v>0.74840558870510654</v>
      </c>
      <c r="P2929" s="9">
        <f t="shared" si="831"/>
        <v>0.53670676238951487</v>
      </c>
      <c r="Q2929" s="10">
        <f t="shared" si="832"/>
        <v>8.2439543470056678E-2</v>
      </c>
      <c r="R2929" s="10">
        <f t="shared" si="815"/>
        <v>0.97040809097950964</v>
      </c>
      <c r="S2929" s="10">
        <f>_xlfn.PERCENTILE.INC($R$1519:R2929,0.75)</f>
        <v>0.77727813930048939</v>
      </c>
      <c r="T2929" s="10">
        <f t="shared" si="816"/>
        <v>0.77727813930048939</v>
      </c>
      <c r="U2929" s="11">
        <f t="shared" si="833"/>
        <v>0.77727813930048939</v>
      </c>
      <c r="V2929" s="10">
        <f t="shared" si="817"/>
        <v>0.5288710478838291</v>
      </c>
      <c r="W2929" s="10">
        <f t="shared" si="818"/>
        <v>0.77702380094207613</v>
      </c>
      <c r="X2929" s="10">
        <f t="shared" si="834"/>
        <v>1.2130101137243872</v>
      </c>
      <c r="Y2929" s="10">
        <f>_xlfn.PERCENTILE.INC($X$1519:X2929,0.75)</f>
        <v>0.97159767412561182</v>
      </c>
      <c r="Z2929" s="10">
        <f t="shared" si="835"/>
        <v>0.97159767412561182</v>
      </c>
      <c r="AA2929" s="10">
        <f t="shared" si="836"/>
        <v>0.97134823862039199</v>
      </c>
      <c r="AB2929" s="10">
        <f t="shared" si="837"/>
        <v>0.41094539183491163</v>
      </c>
      <c r="AC2929" s="10">
        <f t="shared" si="838"/>
        <v>0.39917108252800826</v>
      </c>
      <c r="AD2929" s="13">
        <f t="shared" si="839"/>
        <v>410945.39183491166</v>
      </c>
      <c r="AE2929" s="13">
        <f t="shared" si="819"/>
        <v>399171.08252800826</v>
      </c>
      <c r="AF2929" s="13"/>
      <c r="AG2929" s="2">
        <f t="shared" si="814"/>
        <v>39021</v>
      </c>
      <c r="AH2929" s="3">
        <f t="shared" si="820"/>
        <v>1188.3312534015117</v>
      </c>
      <c r="AI2929" s="3">
        <f t="shared" si="821"/>
        <v>1154.2834698891211</v>
      </c>
      <c r="AJ2929" s="3">
        <f t="shared" si="840"/>
        <v>453213.39020798251</v>
      </c>
      <c r="AK2929" s="3">
        <f t="shared" si="841"/>
        <v>343999.08879148698</v>
      </c>
    </row>
    <row r="2930" spans="2:37" x14ac:dyDescent="0.2">
      <c r="B2930" s="5">
        <v>39022</v>
      </c>
      <c r="C2930" s="1">
        <v>322.47000000000003</v>
      </c>
      <c r="D2930" s="1">
        <f t="shared" si="811"/>
        <v>44</v>
      </c>
      <c r="E2930" s="1" t="b">
        <f t="shared" si="812"/>
        <v>0</v>
      </c>
      <c r="F2930" s="6">
        <f t="shared" si="813"/>
        <v>-2.170273454454863E-4</v>
      </c>
      <c r="G2930" s="8">
        <f t="shared" si="822"/>
        <v>6.7866465651674846E-4</v>
      </c>
      <c r="H2930" s="8">
        <f t="shared" si="823"/>
        <v>4.6147810008253322E-4</v>
      </c>
      <c r="I2930" s="8">
        <f t="shared" si="824"/>
        <v>6.5308855019045116E-4</v>
      </c>
      <c r="J2930" s="6">
        <f t="shared" si="825"/>
        <v>1.6189731762802299E-3</v>
      </c>
      <c r="K2930" s="6">
        <f t="shared" si="826"/>
        <v>1.2810997990469375E-3</v>
      </c>
      <c r="L2930" s="6">
        <f t="shared" si="827"/>
        <v>8.6380164071519995E-4</v>
      </c>
      <c r="M2930" s="9">
        <f t="shared" si="828"/>
        <v>0.41919450331848956</v>
      </c>
      <c r="N2930" s="9">
        <f t="shared" si="829"/>
        <v>0.36022025795792462</v>
      </c>
      <c r="O2930" s="9">
        <f t="shared" si="830"/>
        <v>0.75606310454529224</v>
      </c>
      <c r="P2930" s="9">
        <f t="shared" si="831"/>
        <v>0.51182595527390218</v>
      </c>
      <c r="Q2930" s="10">
        <f t="shared" si="832"/>
        <v>8.1444674316284479E-2</v>
      </c>
      <c r="R2930" s="10">
        <f t="shared" si="815"/>
        <v>0.98226189338453007</v>
      </c>
      <c r="S2930" s="10">
        <f>_xlfn.PERCENTILE.INC($R$1519:R2930,0.75)</f>
        <v>0.77754030751181635</v>
      </c>
      <c r="T2930" s="10">
        <f t="shared" si="816"/>
        <v>0.77754030751181635</v>
      </c>
      <c r="U2930" s="11">
        <f t="shared" si="833"/>
        <v>0.77754030751181635</v>
      </c>
      <c r="V2930" s="10">
        <f t="shared" si="817"/>
        <v>0.5288710478838291</v>
      </c>
      <c r="W2930" s="10">
        <f t="shared" si="818"/>
        <v>0.77702380094207613</v>
      </c>
      <c r="X2930" s="10">
        <f t="shared" si="834"/>
        <v>1.2278273667306627</v>
      </c>
      <c r="Y2930" s="10">
        <f>_xlfn.PERCENTILE.INC($X$1519:X2930,0.75)</f>
        <v>0.97192538438977039</v>
      </c>
      <c r="Z2930" s="10">
        <f t="shared" si="835"/>
        <v>0.97192538438977039</v>
      </c>
      <c r="AA2930" s="10">
        <f t="shared" si="836"/>
        <v>0.97134823862039199</v>
      </c>
      <c r="AB2930" s="10">
        <f t="shared" si="837"/>
        <v>0.41094539183491163</v>
      </c>
      <c r="AC2930" s="10">
        <f t="shared" si="838"/>
        <v>0.39917108252800826</v>
      </c>
      <c r="AD2930" s="13">
        <f t="shared" si="839"/>
        <v>410945.39183491166</v>
      </c>
      <c r="AE2930" s="13">
        <f t="shared" si="819"/>
        <v>399171.08252800826</v>
      </c>
      <c r="AF2930" s="13"/>
      <c r="AG2930" s="2">
        <f t="shared" si="814"/>
        <v>39022</v>
      </c>
      <c r="AH2930" s="3">
        <f t="shared" si="820"/>
        <v>-89.186387512986101</v>
      </c>
      <c r="AI2930" s="3">
        <f t="shared" si="821"/>
        <v>-86.631040419654767</v>
      </c>
      <c r="AJ2930" s="3">
        <f t="shared" si="840"/>
        <v>453124.2038204695</v>
      </c>
      <c r="AK2930" s="3">
        <f t="shared" si="841"/>
        <v>343912.45775106736</v>
      </c>
    </row>
    <row r="2931" spans="2:37" x14ac:dyDescent="0.2">
      <c r="B2931" s="5">
        <v>39023</v>
      </c>
      <c r="C2931" s="1">
        <v>321.72000000000003</v>
      </c>
      <c r="D2931" s="1">
        <f t="shared" si="811"/>
        <v>44</v>
      </c>
      <c r="E2931" s="1" t="b">
        <f t="shared" si="812"/>
        <v>0</v>
      </c>
      <c r="F2931" s="6">
        <f t="shared" si="813"/>
        <v>-2.3257977486277337E-3</v>
      </c>
      <c r="G2931" s="8">
        <f t="shared" si="822"/>
        <v>5.9438428441149825E-4</v>
      </c>
      <c r="H2931" s="8">
        <f t="shared" si="823"/>
        <v>4.3375877217852546E-4</v>
      </c>
      <c r="I2931" s="8">
        <f t="shared" si="824"/>
        <v>6.4706556565656678E-4</v>
      </c>
      <c r="J2931" s="6">
        <f t="shared" si="825"/>
        <v>1.6180994978019841E-3</v>
      </c>
      <c r="K2931" s="6">
        <f t="shared" si="826"/>
        <v>1.2801486185139105E-3</v>
      </c>
      <c r="L2931" s="6">
        <f t="shared" si="827"/>
        <v>8.625668834661294E-4</v>
      </c>
      <c r="M2931" s="9">
        <f t="shared" si="828"/>
        <v>0.36733481792615719</v>
      </c>
      <c r="N2931" s="9">
        <f t="shared" si="829"/>
        <v>0.33883469927270177</v>
      </c>
      <c r="O2931" s="9">
        <f t="shared" si="830"/>
        <v>0.75016277353056438</v>
      </c>
      <c r="P2931" s="9">
        <f t="shared" si="831"/>
        <v>0.48544409690980778</v>
      </c>
      <c r="Q2931" s="10">
        <f t="shared" si="832"/>
        <v>8.1104046303859742E-2</v>
      </c>
      <c r="R2931" s="10">
        <f t="shared" si="815"/>
        <v>0.98638728455392488</v>
      </c>
      <c r="S2931" s="10">
        <f>_xlfn.PERCENTILE.INC($R$1519:R2931,0.75)</f>
        <v>0.77778295688750698</v>
      </c>
      <c r="T2931" s="10">
        <f t="shared" si="816"/>
        <v>0.77778295688750698</v>
      </c>
      <c r="U2931" s="11">
        <f t="shared" si="833"/>
        <v>0.77778295688750698</v>
      </c>
      <c r="V2931" s="10">
        <f t="shared" si="817"/>
        <v>0.5288710478838291</v>
      </c>
      <c r="W2931" s="10">
        <f t="shared" si="818"/>
        <v>0.77702380094207613</v>
      </c>
      <c r="X2931" s="10">
        <f t="shared" si="834"/>
        <v>1.2329841056924062</v>
      </c>
      <c r="Y2931" s="10">
        <f>_xlfn.PERCENTILE.INC($X$1519:X2931,0.75)</f>
        <v>0.97222869610938367</v>
      </c>
      <c r="Z2931" s="10">
        <f t="shared" si="835"/>
        <v>0.97222869610938367</v>
      </c>
      <c r="AA2931" s="10">
        <f t="shared" si="836"/>
        <v>0.97134823862039199</v>
      </c>
      <c r="AB2931" s="10">
        <f t="shared" si="837"/>
        <v>0.41094539183491163</v>
      </c>
      <c r="AC2931" s="10">
        <f t="shared" si="838"/>
        <v>0.39917108252800826</v>
      </c>
      <c r="AD2931" s="13">
        <f t="shared" si="839"/>
        <v>410945.39183491166</v>
      </c>
      <c r="AE2931" s="13">
        <f t="shared" si="819"/>
        <v>399171.08252800826</v>
      </c>
      <c r="AF2931" s="13"/>
      <c r="AG2931" s="2">
        <f t="shared" si="814"/>
        <v>39023</v>
      </c>
      <c r="AH2931" s="3">
        <f t="shared" si="820"/>
        <v>-955.77586713857943</v>
      </c>
      <c r="AI2931" s="3">
        <f t="shared" si="821"/>
        <v>-928.39120506093695</v>
      </c>
      <c r="AJ2931" s="3">
        <f t="shared" si="840"/>
        <v>452168.42795333092</v>
      </c>
      <c r="AK2931" s="3">
        <f t="shared" si="841"/>
        <v>342984.06654600642</v>
      </c>
    </row>
    <row r="2932" spans="2:37" x14ac:dyDescent="0.2">
      <c r="B2932" s="5">
        <v>39024</v>
      </c>
      <c r="C2932" s="1">
        <v>321.99</v>
      </c>
      <c r="D2932" s="1">
        <f t="shared" si="811"/>
        <v>44</v>
      </c>
      <c r="E2932" s="1" t="b">
        <f t="shared" si="812"/>
        <v>0</v>
      </c>
      <c r="F2932" s="6">
        <f t="shared" si="813"/>
        <v>8.3923908989169682E-4</v>
      </c>
      <c r="G2932" s="8">
        <f t="shared" si="822"/>
        <v>5.6516154289498863E-4</v>
      </c>
      <c r="H2932" s="8">
        <f t="shared" si="823"/>
        <v>4.4050513942726661E-4</v>
      </c>
      <c r="I2932" s="8">
        <f t="shared" si="824"/>
        <v>6.4007351058975842E-4</v>
      </c>
      <c r="J2932" s="6">
        <f t="shared" si="825"/>
        <v>1.6172062168467382E-3</v>
      </c>
      <c r="K2932" s="6">
        <f t="shared" si="826"/>
        <v>1.2791456850524334E-3</v>
      </c>
      <c r="L2932" s="6">
        <f t="shared" si="827"/>
        <v>8.6130078402611233E-4</v>
      </c>
      <c r="M2932" s="9">
        <f t="shared" si="828"/>
        <v>0.34946782729845804</v>
      </c>
      <c r="N2932" s="9">
        <f t="shared" si="829"/>
        <v>0.34437448726507636</v>
      </c>
      <c r="O2932" s="9">
        <f t="shared" si="830"/>
        <v>0.74314748396926233</v>
      </c>
      <c r="P2932" s="9">
        <f t="shared" si="831"/>
        <v>0.47899659951093226</v>
      </c>
      <c r="Q2932" s="10">
        <f t="shared" si="832"/>
        <v>8.0754997967923042E-2</v>
      </c>
      <c r="R2932" s="10">
        <f t="shared" si="815"/>
        <v>0.99065075862892182</v>
      </c>
      <c r="S2932" s="10">
        <f>_xlfn.PERCENTILE.INC($R$1519:R2932,0.75)</f>
        <v>0.77792135131930107</v>
      </c>
      <c r="T2932" s="10">
        <f t="shared" si="816"/>
        <v>0.77792135131930107</v>
      </c>
      <c r="U2932" s="11">
        <f t="shared" si="833"/>
        <v>0.77792135131930107</v>
      </c>
      <c r="V2932" s="10">
        <f t="shared" si="817"/>
        <v>0.5288710478838291</v>
      </c>
      <c r="W2932" s="10">
        <f t="shared" si="818"/>
        <v>0.77702380094207613</v>
      </c>
      <c r="X2932" s="10">
        <f t="shared" si="834"/>
        <v>1.2383134482861524</v>
      </c>
      <c r="Y2932" s="10">
        <f>_xlfn.PERCENTILE.INC($X$1519:X2932,0.75)</f>
        <v>0.97240168914912639</v>
      </c>
      <c r="Z2932" s="10">
        <f t="shared" si="835"/>
        <v>0.97240168914912639</v>
      </c>
      <c r="AA2932" s="10">
        <f t="shared" si="836"/>
        <v>0.97134823862039199</v>
      </c>
      <c r="AB2932" s="10">
        <f t="shared" si="837"/>
        <v>0.41094539183491163</v>
      </c>
      <c r="AC2932" s="10">
        <f t="shared" si="838"/>
        <v>0.39917108252800826</v>
      </c>
      <c r="AD2932" s="13">
        <f t="shared" si="839"/>
        <v>410945.39183491166</v>
      </c>
      <c r="AE2932" s="13">
        <f t="shared" si="819"/>
        <v>399171.08252800826</v>
      </c>
      <c r="AF2932" s="13"/>
      <c r="AG2932" s="2">
        <f t="shared" si="814"/>
        <v>39024</v>
      </c>
      <c r="AH2932" s="3">
        <f t="shared" si="820"/>
        <v>344.88143663871801</v>
      </c>
      <c r="AI2932" s="3">
        <f t="shared" si="821"/>
        <v>334.99997601188903</v>
      </c>
      <c r="AJ2932" s="3">
        <f t="shared" si="840"/>
        <v>452513.30938996963</v>
      </c>
      <c r="AK2932" s="3">
        <f t="shared" si="841"/>
        <v>343319.06652201829</v>
      </c>
    </row>
    <row r="2933" spans="2:37" x14ac:dyDescent="0.2">
      <c r="B2933" s="5">
        <v>39027</v>
      </c>
      <c r="C2933" s="1">
        <v>322.63</v>
      </c>
      <c r="D2933" s="1">
        <f t="shared" si="811"/>
        <v>45</v>
      </c>
      <c r="E2933" s="1" t="b">
        <f t="shared" si="812"/>
        <v>1</v>
      </c>
      <c r="F2933" s="6">
        <f t="shared" si="813"/>
        <v>1.9876393676820925E-3</v>
      </c>
      <c r="G2933" s="8">
        <f t="shared" si="822"/>
        <v>6.8351187769629762E-4</v>
      </c>
      <c r="H2933" s="8">
        <f t="shared" si="823"/>
        <v>4.5723543328684998E-4</v>
      </c>
      <c r="I2933" s="8">
        <f t="shared" si="824"/>
        <v>6.2547530312816874E-4</v>
      </c>
      <c r="J2933" s="6">
        <f t="shared" si="825"/>
        <v>1.6159732286282673E-3</v>
      </c>
      <c r="K2933" s="6">
        <f t="shared" si="826"/>
        <v>1.2781351632535781E-3</v>
      </c>
      <c r="L2933" s="6">
        <f t="shared" si="827"/>
        <v>8.5996088389480013E-4</v>
      </c>
      <c r="M2933" s="9">
        <f t="shared" si="828"/>
        <v>0.42297227799776271</v>
      </c>
      <c r="N2933" s="9">
        <f t="shared" si="829"/>
        <v>0.35773636969890316</v>
      </c>
      <c r="O2933" s="9">
        <f t="shared" si="830"/>
        <v>0.72732994586377464</v>
      </c>
      <c r="P2933" s="9">
        <f t="shared" si="831"/>
        <v>0.50267953118681341</v>
      </c>
      <c r="Q2933" s="10">
        <f t="shared" si="832"/>
        <v>7.9988211715371973E-2</v>
      </c>
      <c r="R2933" s="10">
        <f t="shared" si="815"/>
        <v>1.0001473752741212</v>
      </c>
      <c r="S2933" s="10">
        <f>_xlfn.PERCENTILE.INC($R$1519:R2933,0.75)</f>
        <v>0.77841173887205017</v>
      </c>
      <c r="T2933" s="10">
        <f t="shared" si="816"/>
        <v>0.77841173887205017</v>
      </c>
      <c r="U2933" s="11">
        <f t="shared" si="833"/>
        <v>0.77841173887205017</v>
      </c>
      <c r="V2933" s="10">
        <f t="shared" si="817"/>
        <v>0.47899659951093226</v>
      </c>
      <c r="W2933" s="10">
        <f t="shared" si="818"/>
        <v>0.77792135131930107</v>
      </c>
      <c r="X2933" s="10">
        <f t="shared" si="834"/>
        <v>1.2501842190926518</v>
      </c>
      <c r="Y2933" s="10">
        <f>_xlfn.PERCENTILE.INC($X$1519:X2933,0.75)</f>
        <v>0.97301467359006288</v>
      </c>
      <c r="Z2933" s="10">
        <f t="shared" si="835"/>
        <v>0.97301467359006288</v>
      </c>
      <c r="AA2933" s="10">
        <f t="shared" si="836"/>
        <v>0.97301467359006288</v>
      </c>
      <c r="AB2933" s="10">
        <f t="shared" si="837"/>
        <v>0.3726216819688945</v>
      </c>
      <c r="AC2933" s="10">
        <f t="shared" si="838"/>
        <v>0.3625663642535441</v>
      </c>
      <c r="AD2933" s="13">
        <f t="shared" si="839"/>
        <v>372621.6819688945</v>
      </c>
      <c r="AE2933" s="13">
        <f t="shared" si="819"/>
        <v>362566.36425354413</v>
      </c>
      <c r="AF2933" s="13"/>
      <c r="AG2933" s="2">
        <f t="shared" si="814"/>
        <v>39027</v>
      </c>
      <c r="AH2933" s="3">
        <f t="shared" si="820"/>
        <v>816.81123877861353</v>
      </c>
      <c r="AI2933" s="3">
        <f t="shared" si="821"/>
        <v>793.40815807294666</v>
      </c>
      <c r="AJ2933" s="3">
        <f t="shared" si="840"/>
        <v>453330.12062874826</v>
      </c>
      <c r="AK2933" s="3">
        <f t="shared" si="841"/>
        <v>344112.47468009125</v>
      </c>
    </row>
    <row r="2934" spans="2:37" x14ac:dyDescent="0.2">
      <c r="B2934" s="5">
        <v>39028</v>
      </c>
      <c r="C2934" s="1">
        <v>323.14</v>
      </c>
      <c r="D2934" s="1">
        <f t="shared" si="811"/>
        <v>45</v>
      </c>
      <c r="E2934" s="1" t="b">
        <f t="shared" si="812"/>
        <v>0</v>
      </c>
      <c r="F2934" s="6">
        <f t="shared" si="813"/>
        <v>1.5807581440039353E-3</v>
      </c>
      <c r="G2934" s="8">
        <f t="shared" si="822"/>
        <v>6.7182899305463426E-4</v>
      </c>
      <c r="H2934" s="8">
        <f t="shared" si="823"/>
        <v>4.5669325623603742E-4</v>
      </c>
      <c r="I2934" s="8">
        <f t="shared" si="824"/>
        <v>6.301918311379343E-4</v>
      </c>
      <c r="J2934" s="6">
        <f t="shared" si="825"/>
        <v>1.6148725882484598E-3</v>
      </c>
      <c r="K2934" s="6">
        <f t="shared" si="826"/>
        <v>1.2772248102073144E-3</v>
      </c>
      <c r="L2934" s="6">
        <f t="shared" si="827"/>
        <v>8.5863227776994508E-4</v>
      </c>
      <c r="M2934" s="9">
        <f t="shared" si="828"/>
        <v>0.41602600597940703</v>
      </c>
      <c r="N2934" s="9">
        <f t="shared" si="829"/>
        <v>0.3575668532166304</v>
      </c>
      <c r="O2934" s="9">
        <f t="shared" si="830"/>
        <v>0.73394845203662695</v>
      </c>
      <c r="P2934" s="9">
        <f t="shared" si="831"/>
        <v>0.50251377041088807</v>
      </c>
      <c r="Q2934" s="10">
        <f t="shared" si="832"/>
        <v>7.9423288320724997E-2</v>
      </c>
      <c r="R2934" s="10">
        <f t="shared" si="815"/>
        <v>1.0072612415258626</v>
      </c>
      <c r="S2934" s="10">
        <f>_xlfn.PERCENTILE.INC($R$1519:R2934,0.75)</f>
        <v>0.77887266019496493</v>
      </c>
      <c r="T2934" s="10">
        <f t="shared" si="816"/>
        <v>0.77887266019496493</v>
      </c>
      <c r="U2934" s="11">
        <f t="shared" si="833"/>
        <v>0.77887266019496493</v>
      </c>
      <c r="V2934" s="10">
        <f t="shared" si="817"/>
        <v>0.47899659951093226</v>
      </c>
      <c r="W2934" s="10">
        <f t="shared" si="818"/>
        <v>0.77792135131930107</v>
      </c>
      <c r="X2934" s="10">
        <f t="shared" si="834"/>
        <v>1.2590765519073284</v>
      </c>
      <c r="Y2934" s="10">
        <f>_xlfn.PERCENTILE.INC($X$1519:X2934,0.75)</f>
        <v>0.97359082524370621</v>
      </c>
      <c r="Z2934" s="10">
        <f t="shared" si="835"/>
        <v>0.97359082524370621</v>
      </c>
      <c r="AA2934" s="10">
        <f t="shared" si="836"/>
        <v>0.97301467359006288</v>
      </c>
      <c r="AB2934" s="10">
        <f t="shared" si="837"/>
        <v>0.3726216819688945</v>
      </c>
      <c r="AC2934" s="10">
        <f t="shared" si="838"/>
        <v>0.3625663642535441</v>
      </c>
      <c r="AD2934" s="13">
        <f t="shared" si="839"/>
        <v>372621.6819688945</v>
      </c>
      <c r="AE2934" s="13">
        <f t="shared" si="819"/>
        <v>362566.36425354413</v>
      </c>
      <c r="AF2934" s="13"/>
      <c r="AG2934" s="2">
        <f t="shared" si="814"/>
        <v>39028</v>
      </c>
      <c r="AH2934" s="3">
        <f t="shared" si="820"/>
        <v>589.02475840477427</v>
      </c>
      <c r="AI2934" s="3">
        <f t="shared" si="821"/>
        <v>573.1297330356872</v>
      </c>
      <c r="AJ2934" s="3">
        <f t="shared" si="840"/>
        <v>453919.14538715302</v>
      </c>
      <c r="AK2934" s="3">
        <f t="shared" si="841"/>
        <v>344685.60441312694</v>
      </c>
    </row>
    <row r="2935" spans="2:37" x14ac:dyDescent="0.2">
      <c r="B2935" s="5">
        <v>39029</v>
      </c>
      <c r="C2935" s="1">
        <v>321.73</v>
      </c>
      <c r="D2935" s="1">
        <f t="shared" si="811"/>
        <v>45</v>
      </c>
      <c r="E2935" s="1" t="b">
        <f t="shared" si="812"/>
        <v>0</v>
      </c>
      <c r="F2935" s="6">
        <f t="shared" si="813"/>
        <v>-4.3634338057806366E-3</v>
      </c>
      <c r="G2935" s="8">
        <f t="shared" si="822"/>
        <v>5.431856283591843E-4</v>
      </c>
      <c r="H2935" s="8">
        <f t="shared" si="823"/>
        <v>3.5357006884620553E-4</v>
      </c>
      <c r="I2935" s="8">
        <f t="shared" si="824"/>
        <v>5.9014482695870021E-4</v>
      </c>
      <c r="J2935" s="6">
        <f t="shared" si="825"/>
        <v>1.6135979180145388E-3</v>
      </c>
      <c r="K2935" s="6">
        <f t="shared" si="826"/>
        <v>1.2761163529724537E-3</v>
      </c>
      <c r="L2935" s="6">
        <f t="shared" si="827"/>
        <v>8.5720372162311777E-4</v>
      </c>
      <c r="M2935" s="9">
        <f t="shared" si="828"/>
        <v>0.33663009991209603</v>
      </c>
      <c r="N2935" s="9">
        <f t="shared" si="829"/>
        <v>0.27706726586696889</v>
      </c>
      <c r="O2935" s="9">
        <f t="shared" si="830"/>
        <v>0.6884534120328587</v>
      </c>
      <c r="P2935" s="9">
        <f t="shared" si="831"/>
        <v>0.43405025927064123</v>
      </c>
      <c r="Q2935" s="10">
        <f t="shared" si="832"/>
        <v>7.9949761521908441E-2</v>
      </c>
      <c r="R2935" s="10">
        <f t="shared" si="815"/>
        <v>1.0006283755840573</v>
      </c>
      <c r="S2935" s="10">
        <f>_xlfn.PERCENTILE.INC($R$1519:R2935,0.75)</f>
        <v>0.77892265593725563</v>
      </c>
      <c r="T2935" s="10">
        <f t="shared" si="816"/>
        <v>0.77892265593725563</v>
      </c>
      <c r="U2935" s="11">
        <f t="shared" si="833"/>
        <v>0.77892265593725563</v>
      </c>
      <c r="V2935" s="10">
        <f t="shared" si="817"/>
        <v>0.47899659951093226</v>
      </c>
      <c r="W2935" s="10">
        <f t="shared" si="818"/>
        <v>0.77792135131930107</v>
      </c>
      <c r="X2935" s="10">
        <f t="shared" si="834"/>
        <v>1.2507854694800715</v>
      </c>
      <c r="Y2935" s="10">
        <f>_xlfn.PERCENTILE.INC($X$1519:X2935,0.75)</f>
        <v>0.97365331992156945</v>
      </c>
      <c r="Z2935" s="10">
        <f t="shared" si="835"/>
        <v>0.97365331992156945</v>
      </c>
      <c r="AA2935" s="10">
        <f t="shared" si="836"/>
        <v>0.97301467359006288</v>
      </c>
      <c r="AB2935" s="10">
        <f t="shared" si="837"/>
        <v>0.3726216819688945</v>
      </c>
      <c r="AC2935" s="10">
        <f t="shared" si="838"/>
        <v>0.3625663642535441</v>
      </c>
      <c r="AD2935" s="13">
        <f t="shared" si="839"/>
        <v>372621.6819688945</v>
      </c>
      <c r="AE2935" s="13">
        <f t="shared" si="819"/>
        <v>362566.36425354413</v>
      </c>
      <c r="AF2935" s="13"/>
      <c r="AG2935" s="2">
        <f t="shared" si="814"/>
        <v>39029</v>
      </c>
      <c r="AH2935" s="3">
        <f t="shared" si="820"/>
        <v>-1625.9100438699154</v>
      </c>
      <c r="AI2935" s="3">
        <f t="shared" si="821"/>
        <v>-1582.0343306228906</v>
      </c>
      <c r="AJ2935" s="3">
        <f t="shared" si="840"/>
        <v>452293.2353432831</v>
      </c>
      <c r="AK2935" s="3">
        <f t="shared" si="841"/>
        <v>343103.57008250407</v>
      </c>
    </row>
    <row r="2936" spans="2:37" x14ac:dyDescent="0.2">
      <c r="B2936" s="5">
        <v>39030</v>
      </c>
      <c r="C2936" s="1">
        <v>322.72000000000003</v>
      </c>
      <c r="D2936" s="1">
        <f t="shared" si="811"/>
        <v>45</v>
      </c>
      <c r="E2936" s="1" t="b">
        <f t="shared" si="812"/>
        <v>0</v>
      </c>
      <c r="F2936" s="6">
        <f t="shared" si="813"/>
        <v>3.0771143505423648E-3</v>
      </c>
      <c r="G2936" s="8">
        <f t="shared" si="822"/>
        <v>5.4765693256302549E-4</v>
      </c>
      <c r="H2936" s="8">
        <f t="shared" si="823"/>
        <v>3.454447576421093E-4</v>
      </c>
      <c r="I2936" s="8">
        <f t="shared" si="824"/>
        <v>5.9353345123999474E-4</v>
      </c>
      <c r="J2936" s="6">
        <f t="shared" si="825"/>
        <v>1.6122276925791036E-3</v>
      </c>
      <c r="K2936" s="6">
        <f t="shared" si="826"/>
        <v>1.274885366127928E-3</v>
      </c>
      <c r="L2936" s="6">
        <f t="shared" si="827"/>
        <v>8.5570285269283362E-4</v>
      </c>
      <c r="M2936" s="9">
        <f t="shared" si="828"/>
        <v>0.33968957057605859</v>
      </c>
      <c r="N2936" s="9">
        <f t="shared" si="829"/>
        <v>0.27096142666637663</v>
      </c>
      <c r="O2936" s="9">
        <f t="shared" si="830"/>
        <v>0.69362097996072913</v>
      </c>
      <c r="P2936" s="9">
        <f t="shared" si="831"/>
        <v>0.43475732573438813</v>
      </c>
      <c r="Q2936" s="10">
        <f t="shared" si="832"/>
        <v>8.0130030167171448E-2</v>
      </c>
      <c r="R2936" s="10">
        <f t="shared" si="815"/>
        <v>0.99837726047400488</v>
      </c>
      <c r="S2936" s="10">
        <f>_xlfn.PERCENTILE.INC($R$1519:R2936,0.75)</f>
        <v>0.77915069431889294</v>
      </c>
      <c r="T2936" s="10">
        <f t="shared" si="816"/>
        <v>0.77915069431889294</v>
      </c>
      <c r="U2936" s="11">
        <f t="shared" si="833"/>
        <v>0.77915069431889294</v>
      </c>
      <c r="V2936" s="10">
        <f t="shared" si="817"/>
        <v>0.47899659951093226</v>
      </c>
      <c r="W2936" s="10">
        <f t="shared" si="818"/>
        <v>0.77792135131930107</v>
      </c>
      <c r="X2936" s="10">
        <f t="shared" si="834"/>
        <v>1.2479715755925063</v>
      </c>
      <c r="Y2936" s="10">
        <f>_xlfn.PERCENTILE.INC($X$1519:X2936,0.75)</f>
        <v>0.97393836789861621</v>
      </c>
      <c r="Z2936" s="10">
        <f t="shared" si="835"/>
        <v>0.97393836789861621</v>
      </c>
      <c r="AA2936" s="10">
        <f t="shared" si="836"/>
        <v>0.97301467359006288</v>
      </c>
      <c r="AB2936" s="10">
        <f t="shared" si="837"/>
        <v>0.3726216819688945</v>
      </c>
      <c r="AC2936" s="10">
        <f t="shared" si="838"/>
        <v>0.3625663642535441</v>
      </c>
      <c r="AD2936" s="13">
        <f t="shared" si="839"/>
        <v>372621.6819688945</v>
      </c>
      <c r="AE2936" s="13">
        <f t="shared" si="819"/>
        <v>362566.36425354413</v>
      </c>
      <c r="AF2936" s="13"/>
      <c r="AG2936" s="2">
        <f t="shared" si="814"/>
        <v>39030</v>
      </c>
      <c r="AH2936" s="3">
        <f t="shared" si="820"/>
        <v>1146.5995249097184</v>
      </c>
      <c r="AI2936" s="3">
        <f t="shared" si="821"/>
        <v>1115.6581624685509</v>
      </c>
      <c r="AJ2936" s="3">
        <f t="shared" si="840"/>
        <v>453439.83486819285</v>
      </c>
      <c r="AK2936" s="3">
        <f t="shared" si="841"/>
        <v>344219.22824497265</v>
      </c>
    </row>
    <row r="2937" spans="2:37" x14ac:dyDescent="0.2">
      <c r="B2937" s="5">
        <v>39034</v>
      </c>
      <c r="C2937" s="1">
        <v>319.52999999999997</v>
      </c>
      <c r="D2937" s="1">
        <f t="shared" si="811"/>
        <v>46</v>
      </c>
      <c r="E2937" s="1" t="b">
        <f t="shared" si="812"/>
        <v>1</v>
      </c>
      <c r="F2937" s="6">
        <f t="shared" si="813"/>
        <v>-9.8847297967279424E-3</v>
      </c>
      <c r="G2937" s="8">
        <f t="shared" si="822"/>
        <v>3.3968946873039039E-4</v>
      </c>
      <c r="H2937" s="8">
        <f t="shared" si="823"/>
        <v>2.1654391141035756E-4</v>
      </c>
      <c r="I2937" s="8">
        <f t="shared" si="824"/>
        <v>5.3205840029226859E-4</v>
      </c>
      <c r="J2937" s="6">
        <f t="shared" si="825"/>
        <v>1.6113019809058842E-3</v>
      </c>
      <c r="K2937" s="6">
        <f t="shared" si="826"/>
        <v>1.2737342116106202E-3</v>
      </c>
      <c r="L2937" s="6">
        <f t="shared" si="827"/>
        <v>8.5424899337496784E-4</v>
      </c>
      <c r="M2937" s="9">
        <f t="shared" si="828"/>
        <v>0.21081676355875564</v>
      </c>
      <c r="N2937" s="9">
        <f t="shared" si="829"/>
        <v>0.1700071407649015</v>
      </c>
      <c r="O2937" s="9">
        <f t="shared" si="830"/>
        <v>0.62283760872835414</v>
      </c>
      <c r="P2937" s="9">
        <f t="shared" si="831"/>
        <v>0.33455383768400376</v>
      </c>
      <c r="Q2937" s="10">
        <f t="shared" si="832"/>
        <v>8.2484053907860608E-2</v>
      </c>
      <c r="R2937" s="10">
        <f t="shared" si="815"/>
        <v>0.96988443474619424</v>
      </c>
      <c r="S2937" s="10">
        <f>_xlfn.PERCENTILE.INC($R$1519:R2937,0.75)</f>
        <v>0.77964148944662626</v>
      </c>
      <c r="T2937" s="10">
        <f t="shared" si="816"/>
        <v>0.77964148944662626</v>
      </c>
      <c r="U2937" s="11">
        <f t="shared" si="833"/>
        <v>0.77964148944662626</v>
      </c>
      <c r="V2937" s="10">
        <f t="shared" si="817"/>
        <v>0.43475732573438813</v>
      </c>
      <c r="W2937" s="10">
        <f t="shared" si="818"/>
        <v>0.77915069431889294</v>
      </c>
      <c r="X2937" s="10">
        <f t="shared" si="834"/>
        <v>1.2123555434327429</v>
      </c>
      <c r="Y2937" s="10">
        <f>_xlfn.PERCENTILE.INC($X$1519:X2937,0.75)</f>
        <v>0.9745518618082829</v>
      </c>
      <c r="Z2937" s="10">
        <f t="shared" si="835"/>
        <v>0.9745518618082829</v>
      </c>
      <c r="AA2937" s="10">
        <f t="shared" si="836"/>
        <v>0.9745518618082829</v>
      </c>
      <c r="AB2937" s="10">
        <f t="shared" si="837"/>
        <v>0.33874147220617362</v>
      </c>
      <c r="AC2937" s="10">
        <f t="shared" si="838"/>
        <v>0.33012113241020524</v>
      </c>
      <c r="AD2937" s="13">
        <f t="shared" si="839"/>
        <v>338741.47220617364</v>
      </c>
      <c r="AE2937" s="13">
        <f t="shared" si="819"/>
        <v>330121.13241020526</v>
      </c>
      <c r="AF2937" s="13"/>
      <c r="AG2937" s="2">
        <f t="shared" si="814"/>
        <v>39034</v>
      </c>
      <c r="AH2937" s="3">
        <f t="shared" si="820"/>
        <v>-3683.2646426648143</v>
      </c>
      <c r="AI2937" s="3">
        <f t="shared" si="821"/>
        <v>-3583.8705440283243</v>
      </c>
      <c r="AJ2937" s="3">
        <f t="shared" si="840"/>
        <v>449756.57022552803</v>
      </c>
      <c r="AK2937" s="3">
        <f t="shared" si="841"/>
        <v>340635.3577009443</v>
      </c>
    </row>
    <row r="2938" spans="2:37" x14ac:dyDescent="0.2">
      <c r="B2938" s="5">
        <v>39035</v>
      </c>
      <c r="C2938" s="1">
        <v>320.35000000000002</v>
      </c>
      <c r="D2938" s="1">
        <f t="shared" si="811"/>
        <v>46</v>
      </c>
      <c r="E2938" s="1" t="b">
        <f t="shared" si="812"/>
        <v>0</v>
      </c>
      <c r="F2938" s="6">
        <f t="shared" si="813"/>
        <v>2.5662692078991522E-3</v>
      </c>
      <c r="G2938" s="8">
        <f t="shared" si="822"/>
        <v>4.2187352004743721E-4</v>
      </c>
      <c r="H2938" s="8">
        <f t="shared" si="823"/>
        <v>2.4279580770245889E-4</v>
      </c>
      <c r="I2938" s="8">
        <f t="shared" si="824"/>
        <v>5.1240446527885803E-4</v>
      </c>
      <c r="J2938" s="6">
        <f t="shared" si="825"/>
        <v>1.6106213507481857E-3</v>
      </c>
      <c r="K2938" s="6">
        <f t="shared" si="826"/>
        <v>1.272608748402306E-3</v>
      </c>
      <c r="L2938" s="6">
        <f t="shared" si="827"/>
        <v>8.5278405181843169E-4</v>
      </c>
      <c r="M2938" s="9">
        <f t="shared" si="828"/>
        <v>0.26193215422821964</v>
      </c>
      <c r="N2938" s="9">
        <f t="shared" si="829"/>
        <v>0.19078590179996513</v>
      </c>
      <c r="O2938" s="9">
        <f t="shared" si="830"/>
        <v>0.60086075036960862</v>
      </c>
      <c r="P2938" s="9">
        <f t="shared" si="831"/>
        <v>0.35119293546593111</v>
      </c>
      <c r="Q2938" s="10">
        <f t="shared" si="832"/>
        <v>8.0975241361492575E-2</v>
      </c>
      <c r="R2938" s="10">
        <f t="shared" si="815"/>
        <v>0.98795630188814298</v>
      </c>
      <c r="S2938" s="10">
        <f>_xlfn.PERCENTILE.INC($R$1519:R2938,0.75)</f>
        <v>0.78009591902927622</v>
      </c>
      <c r="T2938" s="10">
        <f t="shared" si="816"/>
        <v>0.78009591902927622</v>
      </c>
      <c r="U2938" s="11">
        <f t="shared" si="833"/>
        <v>0.78009591902927622</v>
      </c>
      <c r="V2938" s="10">
        <f t="shared" si="817"/>
        <v>0.43475732573438813</v>
      </c>
      <c r="W2938" s="10">
        <f t="shared" si="818"/>
        <v>0.77915069431889294</v>
      </c>
      <c r="X2938" s="10">
        <f t="shared" si="834"/>
        <v>1.2349453773601788</v>
      </c>
      <c r="Y2938" s="10">
        <f>_xlfn.PERCENTILE.INC($X$1519:X2938,0.75)</f>
        <v>0.97511989878659544</v>
      </c>
      <c r="Z2938" s="10">
        <f t="shared" si="835"/>
        <v>0.97511989878659544</v>
      </c>
      <c r="AA2938" s="10">
        <f t="shared" si="836"/>
        <v>0.9745518618082829</v>
      </c>
      <c r="AB2938" s="10">
        <f t="shared" si="837"/>
        <v>0.33874147220617362</v>
      </c>
      <c r="AC2938" s="10">
        <f t="shared" si="838"/>
        <v>0.33012113241020524</v>
      </c>
      <c r="AD2938" s="13">
        <f t="shared" si="839"/>
        <v>338741.47220617364</v>
      </c>
      <c r="AE2938" s="13">
        <f t="shared" si="819"/>
        <v>330121.13241020526</v>
      </c>
      <c r="AF2938" s="13"/>
      <c r="AG2938" s="2">
        <f t="shared" si="814"/>
        <v>39035</v>
      </c>
      <c r="AH2938" s="3">
        <f t="shared" si="820"/>
        <v>869.30180956112997</v>
      </c>
      <c r="AI2938" s="3">
        <f t="shared" si="821"/>
        <v>847.17969698110858</v>
      </c>
      <c r="AJ2938" s="3">
        <f t="shared" si="840"/>
        <v>450625.87203508918</v>
      </c>
      <c r="AK2938" s="3">
        <f t="shared" si="841"/>
        <v>341482.53739792539</v>
      </c>
    </row>
    <row r="2939" spans="2:37" x14ac:dyDescent="0.2">
      <c r="B2939" s="5">
        <v>39036</v>
      </c>
      <c r="C2939" s="1">
        <v>321.48</v>
      </c>
      <c r="D2939" s="1">
        <f t="shared" si="811"/>
        <v>46</v>
      </c>
      <c r="E2939" s="1" t="b">
        <f t="shared" si="812"/>
        <v>0</v>
      </c>
      <c r="F2939" s="6">
        <f t="shared" si="813"/>
        <v>3.5273919150928812E-3</v>
      </c>
      <c r="G2939" s="8">
        <f t="shared" si="822"/>
        <v>4.4509765873639376E-4</v>
      </c>
      <c r="H2939" s="8">
        <f t="shared" si="823"/>
        <v>2.6491654468470215E-4</v>
      </c>
      <c r="I2939" s="8">
        <f t="shared" si="824"/>
        <v>5.340277641439885E-4</v>
      </c>
      <c r="J2939" s="6">
        <f t="shared" si="825"/>
        <v>1.6097464889166635E-3</v>
      </c>
      <c r="K2939" s="6">
        <f t="shared" si="826"/>
        <v>1.2715356948666534E-3</v>
      </c>
      <c r="L2939" s="6">
        <f t="shared" si="827"/>
        <v>8.5131085560597212E-4</v>
      </c>
      <c r="M2939" s="9">
        <f t="shared" si="828"/>
        <v>0.27650171117064415</v>
      </c>
      <c r="N2939" s="9">
        <f t="shared" si="829"/>
        <v>0.20834377340266808</v>
      </c>
      <c r="O2939" s="9">
        <f t="shared" si="830"/>
        <v>0.62730054553793024</v>
      </c>
      <c r="P2939" s="9">
        <f t="shared" si="831"/>
        <v>0.37071534337041417</v>
      </c>
      <c r="Q2939" s="10">
        <f t="shared" si="832"/>
        <v>8.1244739917266565E-2</v>
      </c>
      <c r="R2939" s="10">
        <f t="shared" si="815"/>
        <v>0.98467913223017134</v>
      </c>
      <c r="S2939" s="10">
        <f>_xlfn.PERCENTILE.INC($R$1519:R2939,0.75)</f>
        <v>0.78021486077566382</v>
      </c>
      <c r="T2939" s="10">
        <f t="shared" si="816"/>
        <v>0.78021486077566382</v>
      </c>
      <c r="U2939" s="11">
        <f t="shared" si="833"/>
        <v>0.78021486077566382</v>
      </c>
      <c r="V2939" s="10">
        <f t="shared" si="817"/>
        <v>0.43475732573438813</v>
      </c>
      <c r="W2939" s="10">
        <f t="shared" si="818"/>
        <v>0.77915069431889294</v>
      </c>
      <c r="X2939" s="10">
        <f t="shared" si="834"/>
        <v>1.2308489152877142</v>
      </c>
      <c r="Y2939" s="10">
        <f>_xlfn.PERCENTILE.INC($X$1519:X2939,0.75)</f>
        <v>0.97526857596957983</v>
      </c>
      <c r="Z2939" s="10">
        <f t="shared" si="835"/>
        <v>0.97526857596957983</v>
      </c>
      <c r="AA2939" s="10">
        <f t="shared" si="836"/>
        <v>0.9745518618082829</v>
      </c>
      <c r="AB2939" s="10">
        <f t="shared" si="837"/>
        <v>0.33874147220617362</v>
      </c>
      <c r="AC2939" s="10">
        <f t="shared" si="838"/>
        <v>0.33012113241020524</v>
      </c>
      <c r="AD2939" s="13">
        <f t="shared" si="839"/>
        <v>338741.47220617364</v>
      </c>
      <c r="AE2939" s="13">
        <f t="shared" si="819"/>
        <v>330121.13241020526</v>
      </c>
      <c r="AF2939" s="13"/>
      <c r="AG2939" s="2">
        <f t="shared" si="814"/>
        <v>39036</v>
      </c>
      <c r="AH2939" s="3">
        <f t="shared" si="820"/>
        <v>1194.8739303667169</v>
      </c>
      <c r="AI2939" s="3">
        <f t="shared" si="821"/>
        <v>1164.4666134650645</v>
      </c>
      <c r="AJ2939" s="3">
        <f t="shared" si="840"/>
        <v>451820.74596545589</v>
      </c>
      <c r="AK2939" s="3">
        <f t="shared" si="841"/>
        <v>342647.00401139044</v>
      </c>
    </row>
    <row r="2940" spans="2:37" x14ac:dyDescent="0.2">
      <c r="B2940" s="5">
        <v>39037</v>
      </c>
      <c r="C2940" s="1">
        <v>321.95</v>
      </c>
      <c r="D2940" s="1">
        <f t="shared" si="811"/>
        <v>46</v>
      </c>
      <c r="E2940" s="1" t="b">
        <f t="shared" si="812"/>
        <v>0</v>
      </c>
      <c r="F2940" s="6">
        <f t="shared" si="813"/>
        <v>1.4619883040933868E-3</v>
      </c>
      <c r="G2940" s="8">
        <f t="shared" si="822"/>
        <v>4.2676970185262563E-4</v>
      </c>
      <c r="H2940" s="8">
        <f t="shared" si="823"/>
        <v>2.8475715240662742E-4</v>
      </c>
      <c r="I2940" s="8">
        <f t="shared" si="824"/>
        <v>5.058881647803992E-4</v>
      </c>
      <c r="J2940" s="6">
        <f t="shared" si="825"/>
        <v>1.6091257447717684E-3</v>
      </c>
      <c r="K2940" s="6">
        <f t="shared" si="826"/>
        <v>1.2705030034628471E-3</v>
      </c>
      <c r="L2940" s="6">
        <f t="shared" si="827"/>
        <v>8.4988119838079793E-4</v>
      </c>
      <c r="M2940" s="9">
        <f t="shared" si="828"/>
        <v>0.26521836670580201</v>
      </c>
      <c r="N2940" s="9">
        <f t="shared" si="829"/>
        <v>0.22412946024566757</v>
      </c>
      <c r="O2940" s="9">
        <f t="shared" si="830"/>
        <v>0.59524574228047678</v>
      </c>
      <c r="P2940" s="9">
        <f t="shared" si="831"/>
        <v>0.36153118974398213</v>
      </c>
      <c r="Q2940" s="10">
        <f t="shared" si="832"/>
        <v>8.0461801312001119E-2</v>
      </c>
      <c r="R2940" s="10">
        <f t="shared" si="815"/>
        <v>0.99426061429807644</v>
      </c>
      <c r="S2940" s="10">
        <f>_xlfn.PERCENTILE.INC($R$1519:R2940,0.75)</f>
        <v>0.7802818250828919</v>
      </c>
      <c r="T2940" s="10">
        <f t="shared" si="816"/>
        <v>0.7802818250828919</v>
      </c>
      <c r="U2940" s="11">
        <f t="shared" si="833"/>
        <v>0.7802818250828919</v>
      </c>
      <c r="V2940" s="10">
        <f t="shared" si="817"/>
        <v>0.43475732573438813</v>
      </c>
      <c r="W2940" s="10">
        <f t="shared" si="818"/>
        <v>0.77915069431889294</v>
      </c>
      <c r="X2940" s="10">
        <f t="shared" si="834"/>
        <v>1.2428257678725956</v>
      </c>
      <c r="Y2940" s="10">
        <f>_xlfn.PERCENTILE.INC($X$1519:X2940,0.75)</f>
        <v>0.97535228135361485</v>
      </c>
      <c r="Z2940" s="10">
        <f t="shared" si="835"/>
        <v>0.97535228135361485</v>
      </c>
      <c r="AA2940" s="10">
        <f t="shared" si="836"/>
        <v>0.9745518618082829</v>
      </c>
      <c r="AB2940" s="10">
        <f t="shared" si="837"/>
        <v>0.33874147220617362</v>
      </c>
      <c r="AC2940" s="10">
        <f t="shared" si="838"/>
        <v>0.33012113241020524</v>
      </c>
      <c r="AD2940" s="13">
        <f t="shared" si="839"/>
        <v>338741.47220617364</v>
      </c>
      <c r="AE2940" s="13">
        <f t="shared" si="819"/>
        <v>330121.13241020526</v>
      </c>
      <c r="AF2940" s="13"/>
      <c r="AG2940" s="2">
        <f t="shared" si="814"/>
        <v>39037</v>
      </c>
      <c r="AH2940" s="3">
        <f t="shared" si="820"/>
        <v>495.23607047680093</v>
      </c>
      <c r="AI2940" s="3">
        <f t="shared" si="821"/>
        <v>482.63323451778439</v>
      </c>
      <c r="AJ2940" s="3">
        <f t="shared" si="840"/>
        <v>452315.98203593271</v>
      </c>
      <c r="AK2940" s="3">
        <f t="shared" si="841"/>
        <v>343129.6372459082</v>
      </c>
    </row>
    <row r="2941" spans="2:37" x14ac:dyDescent="0.2">
      <c r="B2941" s="5">
        <v>39038</v>
      </c>
      <c r="C2941" s="1">
        <v>319.67</v>
      </c>
      <c r="D2941" s="1">
        <f t="shared" si="811"/>
        <v>46</v>
      </c>
      <c r="E2941" s="1" t="b">
        <f t="shared" si="812"/>
        <v>0</v>
      </c>
      <c r="F2941" s="6">
        <f t="shared" si="813"/>
        <v>-7.0818450069886074E-3</v>
      </c>
      <c r="G2941" s="8">
        <f t="shared" si="822"/>
        <v>2.3033911471792204E-4</v>
      </c>
      <c r="H2941" s="8">
        <f t="shared" si="823"/>
        <v>1.9627207044477062E-4</v>
      </c>
      <c r="I2941" s="8">
        <f t="shared" si="824"/>
        <v>4.5309013142004457E-4</v>
      </c>
      <c r="J2941" s="6">
        <f t="shared" si="825"/>
        <v>1.6087743007625257E-3</v>
      </c>
      <c r="K2941" s="6">
        <f t="shared" si="826"/>
        <v>1.2696202087301935E-3</v>
      </c>
      <c r="L2941" s="6">
        <f t="shared" si="827"/>
        <v>8.4852162036311947E-4</v>
      </c>
      <c r="M2941" s="9">
        <f t="shared" si="828"/>
        <v>0.14317677414957838</v>
      </c>
      <c r="N2941" s="9">
        <f t="shared" si="829"/>
        <v>0.15459116757527946</v>
      </c>
      <c r="O2941" s="9">
        <f t="shared" si="830"/>
        <v>0.53397594185773078</v>
      </c>
      <c r="P2941" s="9">
        <f t="shared" si="831"/>
        <v>0.2772479611941962</v>
      </c>
      <c r="Q2941" s="10">
        <f t="shared" si="832"/>
        <v>8.161098249125677E-2</v>
      </c>
      <c r="R2941" s="10">
        <f t="shared" si="815"/>
        <v>0.98026022427276427</v>
      </c>
      <c r="S2941" s="10">
        <f>_xlfn.PERCENTILE.INC($R$1519:R2941,0.75)</f>
        <v>0.78044670676052119</v>
      </c>
      <c r="T2941" s="10">
        <f t="shared" si="816"/>
        <v>0.78044670676052119</v>
      </c>
      <c r="U2941" s="11">
        <f t="shared" si="833"/>
        <v>0.78044670676052119</v>
      </c>
      <c r="V2941" s="10">
        <f t="shared" si="817"/>
        <v>0.43475732573438813</v>
      </c>
      <c r="W2941" s="10">
        <f t="shared" si="818"/>
        <v>0.77915069431889294</v>
      </c>
      <c r="X2941" s="10">
        <f t="shared" si="834"/>
        <v>1.2253252803409553</v>
      </c>
      <c r="Y2941" s="10">
        <f>_xlfn.PERCENTILE.INC($X$1519:X2941,0.75)</f>
        <v>0.9755583834506516</v>
      </c>
      <c r="Z2941" s="10">
        <f t="shared" si="835"/>
        <v>0.9755583834506516</v>
      </c>
      <c r="AA2941" s="10">
        <f t="shared" si="836"/>
        <v>0.9745518618082829</v>
      </c>
      <c r="AB2941" s="10">
        <f t="shared" si="837"/>
        <v>0.33874147220617362</v>
      </c>
      <c r="AC2941" s="10">
        <f t="shared" si="838"/>
        <v>0.33012113241020524</v>
      </c>
      <c r="AD2941" s="13">
        <f t="shared" si="839"/>
        <v>338741.47220617364</v>
      </c>
      <c r="AE2941" s="13">
        <f t="shared" si="819"/>
        <v>330121.13241020526</v>
      </c>
      <c r="AF2941" s="13"/>
      <c r="AG2941" s="2">
        <f t="shared" si="814"/>
        <v>39038</v>
      </c>
      <c r="AH2941" s="3">
        <f t="shared" si="820"/>
        <v>-2398.9146036032607</v>
      </c>
      <c r="AI2941" s="3">
        <f t="shared" si="821"/>
        <v>-2337.866693260637</v>
      </c>
      <c r="AJ2941" s="3">
        <f t="shared" si="840"/>
        <v>449917.06743232947</v>
      </c>
      <c r="AK2941" s="3">
        <f t="shared" si="841"/>
        <v>340791.77055264759</v>
      </c>
    </row>
    <row r="2942" spans="2:37" x14ac:dyDescent="0.2">
      <c r="B2942" s="5">
        <v>39041</v>
      </c>
      <c r="C2942" s="1">
        <v>320.39999999999998</v>
      </c>
      <c r="D2942" s="1">
        <f t="shared" si="811"/>
        <v>47</v>
      </c>
      <c r="E2942" s="1" t="b">
        <f t="shared" si="812"/>
        <v>1</v>
      </c>
      <c r="F2942" s="6">
        <f t="shared" si="813"/>
        <v>2.2836049676226988E-3</v>
      </c>
      <c r="G2942" s="8">
        <f t="shared" si="822"/>
        <v>2.7589601432967425E-4</v>
      </c>
      <c r="H2942" s="8">
        <f t="shared" si="823"/>
        <v>1.9161859400759675E-4</v>
      </c>
      <c r="I2942" s="8">
        <f t="shared" si="824"/>
        <v>4.9187212168424316E-4</v>
      </c>
      <c r="J2942" s="6">
        <f t="shared" si="825"/>
        <v>1.6085981105953733E-3</v>
      </c>
      <c r="K2942" s="6">
        <f t="shared" si="826"/>
        <v>1.2688949810837596E-3</v>
      </c>
      <c r="L2942" s="6">
        <f t="shared" si="827"/>
        <v>8.4730215839422826E-4</v>
      </c>
      <c r="M2942" s="9">
        <f t="shared" si="828"/>
        <v>0.17151332735779468</v>
      </c>
      <c r="N2942" s="9">
        <f t="shared" si="829"/>
        <v>0.15101217741750059</v>
      </c>
      <c r="O2942" s="9">
        <f t="shared" si="830"/>
        <v>0.58051560097099097</v>
      </c>
      <c r="P2942" s="9">
        <f t="shared" si="831"/>
        <v>0.30101370191542876</v>
      </c>
      <c r="Q2942" s="10">
        <f t="shared" si="832"/>
        <v>8.143646028291926E-2</v>
      </c>
      <c r="R2942" s="10">
        <f t="shared" si="815"/>
        <v>0.98236096856458599</v>
      </c>
      <c r="S2942" s="10">
        <f>_xlfn.PERCENTILE.INC($R$1519:R2942,0.75)</f>
        <v>0.78065678876858746</v>
      </c>
      <c r="T2942" s="10">
        <f t="shared" si="816"/>
        <v>0.78065678876858746</v>
      </c>
      <c r="U2942" s="11">
        <f t="shared" si="833"/>
        <v>0.78065678876858746</v>
      </c>
      <c r="V2942" s="10">
        <f t="shared" si="817"/>
        <v>0.2772479611941962</v>
      </c>
      <c r="W2942" s="10">
        <f t="shared" si="818"/>
        <v>0.78044670676052119</v>
      </c>
      <c r="X2942" s="10">
        <f t="shared" si="834"/>
        <v>1.2279512107057324</v>
      </c>
      <c r="Y2942" s="10">
        <f>_xlfn.PERCENTILE.INC($X$1519:X2942,0.75)</f>
        <v>0.9758209859607343</v>
      </c>
      <c r="Z2942" s="10">
        <f t="shared" si="835"/>
        <v>0.9758209859607343</v>
      </c>
      <c r="AA2942" s="10">
        <f t="shared" si="836"/>
        <v>0.9758209859607343</v>
      </c>
      <c r="AB2942" s="10">
        <f t="shared" si="837"/>
        <v>0.2163772582700792</v>
      </c>
      <c r="AC2942" s="10">
        <f t="shared" si="838"/>
        <v>0.21114546950458912</v>
      </c>
      <c r="AD2942" s="13">
        <f t="shared" si="839"/>
        <v>216377.25827007921</v>
      </c>
      <c r="AE2942" s="13">
        <f t="shared" si="819"/>
        <v>211145.46950458913</v>
      </c>
      <c r="AF2942" s="13"/>
      <c r="AG2942" s="2">
        <f t="shared" si="814"/>
        <v>39041</v>
      </c>
      <c r="AH2942" s="3">
        <f t="shared" si="820"/>
        <v>773.55170866984452</v>
      </c>
      <c r="AI2942" s="3">
        <f t="shared" si="821"/>
        <v>753.86625788917547</v>
      </c>
      <c r="AJ2942" s="3">
        <f t="shared" si="840"/>
        <v>450690.61914099933</v>
      </c>
      <c r="AK2942" s="3">
        <f t="shared" si="841"/>
        <v>341545.63681053679</v>
      </c>
    </row>
    <row r="2943" spans="2:37" x14ac:dyDescent="0.2">
      <c r="B2943" s="5">
        <v>39042</v>
      </c>
      <c r="C2943" s="1">
        <v>319.45999999999998</v>
      </c>
      <c r="D2943" s="1">
        <f t="shared" si="811"/>
        <v>47</v>
      </c>
      <c r="E2943" s="1" t="b">
        <f t="shared" si="812"/>
        <v>0</v>
      </c>
      <c r="F2943" s="6">
        <f t="shared" si="813"/>
        <v>-2.9338327091136263E-3</v>
      </c>
      <c r="G2943" s="8">
        <f t="shared" si="822"/>
        <v>1.651332922667103E-4</v>
      </c>
      <c r="H2943" s="8">
        <f t="shared" si="823"/>
        <v>2.1532706356921564E-4</v>
      </c>
      <c r="I2943" s="8">
        <f t="shared" si="824"/>
        <v>4.7805852209922665E-4</v>
      </c>
      <c r="J2943" s="6">
        <f t="shared" si="825"/>
        <v>1.6083938148401208E-3</v>
      </c>
      <c r="K2943" s="6">
        <f t="shared" si="826"/>
        <v>1.2680978257494705E-3</v>
      </c>
      <c r="L2943" s="6">
        <f t="shared" si="827"/>
        <v>8.4602930516120944E-4</v>
      </c>
      <c r="M2943" s="9">
        <f t="shared" si="828"/>
        <v>0.10266968869382592</v>
      </c>
      <c r="N2943" s="9">
        <f t="shared" si="829"/>
        <v>0.16980319593399915</v>
      </c>
      <c r="O2943" s="9">
        <f t="shared" si="830"/>
        <v>0.56506142184771413</v>
      </c>
      <c r="P2943" s="9">
        <f t="shared" si="831"/>
        <v>0.27917810215851308</v>
      </c>
      <c r="Q2943" s="10">
        <f t="shared" si="832"/>
        <v>8.1567184078016788E-2</v>
      </c>
      <c r="R2943" s="10">
        <f t="shared" si="815"/>
        <v>0.98078658598146751</v>
      </c>
      <c r="S2943" s="10">
        <f>_xlfn.PERCENTILE.INC($R$1519:R2943,0.75)</f>
        <v>0.78085935406712614</v>
      </c>
      <c r="T2943" s="10">
        <f t="shared" si="816"/>
        <v>0.78085935406712614</v>
      </c>
      <c r="U2943" s="11">
        <f t="shared" si="833"/>
        <v>0.78085935406712614</v>
      </c>
      <c r="V2943" s="10">
        <f t="shared" si="817"/>
        <v>0.2772479611941962</v>
      </c>
      <c r="W2943" s="10">
        <f t="shared" si="818"/>
        <v>0.78044670676052119</v>
      </c>
      <c r="X2943" s="10">
        <f t="shared" si="834"/>
        <v>1.2259832324768345</v>
      </c>
      <c r="Y2943" s="10">
        <f>_xlfn.PERCENTILE.INC($X$1519:X2943,0.75)</f>
        <v>0.97607419258390771</v>
      </c>
      <c r="Z2943" s="10">
        <f t="shared" si="835"/>
        <v>0.97607419258390771</v>
      </c>
      <c r="AA2943" s="10">
        <f t="shared" si="836"/>
        <v>0.9758209859607343</v>
      </c>
      <c r="AB2943" s="10">
        <f t="shared" si="837"/>
        <v>0.2163772582700792</v>
      </c>
      <c r="AC2943" s="10">
        <f t="shared" si="838"/>
        <v>0.21114546950458912</v>
      </c>
      <c r="AD2943" s="13">
        <f t="shared" si="839"/>
        <v>216377.25827007921</v>
      </c>
      <c r="AE2943" s="13">
        <f t="shared" si="819"/>
        <v>211145.46950458913</v>
      </c>
      <c r="AF2943" s="13"/>
      <c r="AG2943" s="2">
        <f t="shared" si="814"/>
        <v>39042</v>
      </c>
      <c r="AH2943" s="3">
        <f t="shared" si="820"/>
        <v>-634.8146778210853</v>
      </c>
      <c r="AI2943" s="3">
        <f t="shared" si="821"/>
        <v>-619.46548481371724</v>
      </c>
      <c r="AJ2943" s="3">
        <f t="shared" si="840"/>
        <v>450055.80446317827</v>
      </c>
      <c r="AK2943" s="3">
        <f t="shared" si="841"/>
        <v>340926.17132572306</v>
      </c>
    </row>
    <row r="2944" spans="2:37" x14ac:dyDescent="0.2">
      <c r="B2944" s="5">
        <v>39043</v>
      </c>
      <c r="C2944" s="1">
        <v>319.83</v>
      </c>
      <c r="D2944" s="1">
        <f t="shared" si="811"/>
        <v>47</v>
      </c>
      <c r="E2944" s="1" t="b">
        <f t="shared" si="812"/>
        <v>0</v>
      </c>
      <c r="F2944" s="6">
        <f t="shared" si="813"/>
        <v>1.1582044700431116E-3</v>
      </c>
      <c r="G2944" s="8">
        <f t="shared" si="822"/>
        <v>1.1853354628265671E-4</v>
      </c>
      <c r="H2944" s="8">
        <f t="shared" si="823"/>
        <v>3.2154349280320084E-4</v>
      </c>
      <c r="I2944" s="8">
        <f t="shared" si="824"/>
        <v>4.819127005077618E-4</v>
      </c>
      <c r="J2944" s="6">
        <f t="shared" si="825"/>
        <v>1.6081917654619774E-3</v>
      </c>
      <c r="K2944" s="6">
        <f t="shared" si="826"/>
        <v>1.2671574038782662E-3</v>
      </c>
      <c r="L2944" s="6">
        <f t="shared" si="827"/>
        <v>8.4473211275628549E-4</v>
      </c>
      <c r="M2944" s="9">
        <f t="shared" si="828"/>
        <v>7.3706101988780026E-2</v>
      </c>
      <c r="N2944" s="9">
        <f t="shared" si="829"/>
        <v>0.25375181632454163</v>
      </c>
      <c r="O2944" s="9">
        <f t="shared" si="830"/>
        <v>0.57049174907690403</v>
      </c>
      <c r="P2944" s="9">
        <f t="shared" si="831"/>
        <v>0.29931655579674188</v>
      </c>
      <c r="Q2944" s="10">
        <f t="shared" si="832"/>
        <v>7.9277447290268532E-2</v>
      </c>
      <c r="R2944" s="10">
        <f t="shared" si="815"/>
        <v>1.0091142277460814</v>
      </c>
      <c r="S2944" s="10">
        <f>_xlfn.PERCENTILE.INC($R$1519:R2944,0.75)</f>
        <v>0.78102548562433116</v>
      </c>
      <c r="T2944" s="10">
        <f t="shared" si="816"/>
        <v>0.78102548562433116</v>
      </c>
      <c r="U2944" s="11">
        <f t="shared" si="833"/>
        <v>0.78102548562433116</v>
      </c>
      <c r="V2944" s="10">
        <f t="shared" si="817"/>
        <v>0.2772479611941962</v>
      </c>
      <c r="W2944" s="10">
        <f t="shared" si="818"/>
        <v>0.78044670676052119</v>
      </c>
      <c r="X2944" s="10">
        <f t="shared" si="834"/>
        <v>1.2613927846826019</v>
      </c>
      <c r="Y2944" s="10">
        <f>_xlfn.PERCENTILE.INC($X$1519:X2944,0.75)</f>
        <v>0.97628185703041392</v>
      </c>
      <c r="Z2944" s="10">
        <f t="shared" si="835"/>
        <v>0.97628185703041392</v>
      </c>
      <c r="AA2944" s="10">
        <f t="shared" si="836"/>
        <v>0.9758209859607343</v>
      </c>
      <c r="AB2944" s="10">
        <f t="shared" si="837"/>
        <v>0.2163772582700792</v>
      </c>
      <c r="AC2944" s="10">
        <f t="shared" si="838"/>
        <v>0.21114546950458912</v>
      </c>
      <c r="AD2944" s="13">
        <f t="shared" si="839"/>
        <v>216377.25827007921</v>
      </c>
      <c r="AE2944" s="13">
        <f t="shared" si="819"/>
        <v>211145.46950458913</v>
      </c>
      <c r="AF2944" s="13"/>
      <c r="AG2944" s="2">
        <f t="shared" si="814"/>
        <v>39043</v>
      </c>
      <c r="AH2944" s="3">
        <f t="shared" si="820"/>
        <v>250.60910774407856</v>
      </c>
      <c r="AI2944" s="3">
        <f t="shared" si="821"/>
        <v>244.54962660956662</v>
      </c>
      <c r="AJ2944" s="3">
        <f t="shared" si="840"/>
        <v>450306.41357092233</v>
      </c>
      <c r="AK2944" s="3">
        <f t="shared" si="841"/>
        <v>341170.7209523326</v>
      </c>
    </row>
    <row r="2945" spans="2:37" x14ac:dyDescent="0.2">
      <c r="B2945" s="5">
        <v>39045</v>
      </c>
      <c r="C2945" s="1">
        <v>319.51</v>
      </c>
      <c r="D2945" s="1">
        <f t="shared" si="811"/>
        <v>47</v>
      </c>
      <c r="E2945" s="1" t="b">
        <f t="shared" si="812"/>
        <v>0</v>
      </c>
      <c r="F2945" s="6">
        <f t="shared" si="813"/>
        <v>-1.0005315323765585E-3</v>
      </c>
      <c r="G2945" s="8">
        <f t="shared" si="822"/>
        <v>8.3030747933767067E-5</v>
      </c>
      <c r="H2945" s="8">
        <f t="shared" si="823"/>
        <v>3.9999596523235931E-4</v>
      </c>
      <c r="I2945" s="8">
        <f t="shared" si="824"/>
        <v>4.5261282356910508E-4</v>
      </c>
      <c r="J2945" s="6">
        <f t="shared" si="825"/>
        <v>1.6080906175866938E-3</v>
      </c>
      <c r="K2945" s="6">
        <f t="shared" si="826"/>
        <v>1.2664517189488562E-3</v>
      </c>
      <c r="L2945" s="6">
        <f t="shared" si="827"/>
        <v>8.4359161923109802E-4</v>
      </c>
      <c r="M2945" s="9">
        <f t="shared" si="828"/>
        <v>5.163312752758524E-2</v>
      </c>
      <c r="N2945" s="9">
        <f t="shared" si="829"/>
        <v>0.3158398849696003</v>
      </c>
      <c r="O2945" s="9">
        <f t="shared" si="830"/>
        <v>0.53653072559166082</v>
      </c>
      <c r="P2945" s="9">
        <f t="shared" si="831"/>
        <v>0.30133457936294877</v>
      </c>
      <c r="Q2945" s="10">
        <f t="shared" si="832"/>
        <v>7.9251760773586033E-2</v>
      </c>
      <c r="R2945" s="10">
        <f t="shared" si="815"/>
        <v>1.0094412946679079</v>
      </c>
      <c r="S2945" s="10">
        <f>_xlfn.PERCENTILE.INC($R$1519:R2945,0.75)</f>
        <v>0.7812281078300789</v>
      </c>
      <c r="T2945" s="10">
        <f t="shared" si="816"/>
        <v>0.7812281078300789</v>
      </c>
      <c r="U2945" s="11">
        <f t="shared" si="833"/>
        <v>0.7812281078300789</v>
      </c>
      <c r="V2945" s="10">
        <f t="shared" si="817"/>
        <v>0.2772479611941962</v>
      </c>
      <c r="W2945" s="10">
        <f t="shared" si="818"/>
        <v>0.78044670676052119</v>
      </c>
      <c r="X2945" s="10">
        <f t="shared" si="834"/>
        <v>1.2618016183348848</v>
      </c>
      <c r="Y2945" s="10">
        <f>_xlfn.PERCENTILE.INC($X$1519:X2945,0.75)</f>
        <v>0.97653513478759868</v>
      </c>
      <c r="Z2945" s="10">
        <f t="shared" si="835"/>
        <v>0.97653513478759868</v>
      </c>
      <c r="AA2945" s="10">
        <f t="shared" si="836"/>
        <v>0.9758209859607343</v>
      </c>
      <c r="AB2945" s="10">
        <f t="shared" si="837"/>
        <v>0.2163772582700792</v>
      </c>
      <c r="AC2945" s="10">
        <f t="shared" si="838"/>
        <v>0.21114546950458912</v>
      </c>
      <c r="AD2945" s="13">
        <f t="shared" si="839"/>
        <v>216377.25827007921</v>
      </c>
      <c r="AE2945" s="13">
        <f t="shared" si="819"/>
        <v>211145.46950458913</v>
      </c>
      <c r="AF2945" s="13"/>
      <c r="AG2945" s="2">
        <f t="shared" si="814"/>
        <v>39045</v>
      </c>
      <c r="AH2945" s="3">
        <f t="shared" si="820"/>
        <v>-216.49226978840071</v>
      </c>
      <c r="AI2945" s="3">
        <f t="shared" si="821"/>
        <v>-211.25770015779446</v>
      </c>
      <c r="AJ2945" s="3">
        <f t="shared" si="840"/>
        <v>450089.92130113393</v>
      </c>
      <c r="AK2945" s="3">
        <f t="shared" si="841"/>
        <v>340959.46325217478</v>
      </c>
    </row>
    <row r="2946" spans="2:37" x14ac:dyDescent="0.2">
      <c r="B2946" s="5">
        <v>39048</v>
      </c>
      <c r="C2946" s="1">
        <v>318.39999999999998</v>
      </c>
      <c r="D2946" s="1">
        <f t="shared" si="811"/>
        <v>48</v>
      </c>
      <c r="E2946" s="1" t="b">
        <f t="shared" si="812"/>
        <v>1</v>
      </c>
      <c r="F2946" s="6">
        <f t="shared" si="813"/>
        <v>-3.4740696691809569E-3</v>
      </c>
      <c r="G2946" s="8">
        <f t="shared" si="822"/>
        <v>4.5925646035952061E-5</v>
      </c>
      <c r="H2946" s="8">
        <f t="shared" si="823"/>
        <v>2.8661090760350014E-4</v>
      </c>
      <c r="I2946" s="8">
        <f t="shared" si="824"/>
        <v>4.597643426840544E-4</v>
      </c>
      <c r="J2946" s="6">
        <f t="shared" si="825"/>
        <v>1.6078660267408666E-3</v>
      </c>
      <c r="K2946" s="6">
        <f t="shared" si="826"/>
        <v>1.2657300093627823E-3</v>
      </c>
      <c r="L2946" s="6">
        <f t="shared" si="827"/>
        <v>8.4246072926671663E-4</v>
      </c>
      <c r="M2946" s="9">
        <f t="shared" si="828"/>
        <v>2.856310493047921E-2</v>
      </c>
      <c r="N2946" s="9">
        <f t="shared" si="829"/>
        <v>0.22643921332622208</v>
      </c>
      <c r="O2946" s="9">
        <f t="shared" si="830"/>
        <v>0.54573979143720597</v>
      </c>
      <c r="P2946" s="9">
        <f t="shared" si="831"/>
        <v>0.26691403656463575</v>
      </c>
      <c r="Q2946" s="10">
        <f t="shared" si="832"/>
        <v>7.8246145131578154E-2</v>
      </c>
      <c r="R2946" s="10">
        <f t="shared" si="815"/>
        <v>1.0224145849673818</v>
      </c>
      <c r="S2946" s="10">
        <f>_xlfn.PERCENTILE.INC($R$1519:R2946,0.75)</f>
        <v>0.78138313743773846</v>
      </c>
      <c r="T2946" s="10">
        <f t="shared" si="816"/>
        <v>0.78138313743773846</v>
      </c>
      <c r="U2946" s="11">
        <f t="shared" si="833"/>
        <v>0.78138313743773846</v>
      </c>
      <c r="V2946" s="10">
        <f t="shared" si="817"/>
        <v>0.30133457936294877</v>
      </c>
      <c r="W2946" s="10">
        <f t="shared" si="818"/>
        <v>0.7812281078300789</v>
      </c>
      <c r="X2946" s="10">
        <f t="shared" si="834"/>
        <v>1.2780182312092274</v>
      </c>
      <c r="Y2946" s="10">
        <f>_xlfn.PERCENTILE.INC($X$1519:X2946,0.75)</f>
        <v>0.97672892179717319</v>
      </c>
      <c r="Z2946" s="10">
        <f t="shared" si="835"/>
        <v>0.97672892179717319</v>
      </c>
      <c r="AA2946" s="10">
        <f t="shared" si="836"/>
        <v>0.97672892179717319</v>
      </c>
      <c r="AB2946" s="10">
        <f t="shared" si="837"/>
        <v>0.23541104325948922</v>
      </c>
      <c r="AC2946" s="10">
        <f t="shared" si="838"/>
        <v>0.22993277446198859</v>
      </c>
      <c r="AD2946" s="13">
        <f t="shared" si="839"/>
        <v>235411.04325948923</v>
      </c>
      <c r="AE2946" s="13">
        <f t="shared" si="819"/>
        <v>229932.77446198859</v>
      </c>
      <c r="AF2946" s="13"/>
      <c r="AG2946" s="2">
        <f t="shared" si="814"/>
        <v>39048</v>
      </c>
      <c r="AH2946" s="3">
        <f t="shared" si="820"/>
        <v>-751.70967005661657</v>
      </c>
      <c r="AI2946" s="3">
        <f t="shared" si="821"/>
        <v>-733.53407139086573</v>
      </c>
      <c r="AJ2946" s="3">
        <f t="shared" si="840"/>
        <v>449338.21163107734</v>
      </c>
      <c r="AK2946" s="3">
        <f t="shared" si="841"/>
        <v>340225.92918078392</v>
      </c>
    </row>
    <row r="2947" spans="2:37" x14ac:dyDescent="0.2">
      <c r="B2947" s="5">
        <v>39049</v>
      </c>
      <c r="C2947" s="1">
        <v>317.38</v>
      </c>
      <c r="D2947" s="1">
        <f t="shared" si="811"/>
        <v>48</v>
      </c>
      <c r="E2947" s="1" t="b">
        <f t="shared" si="812"/>
        <v>0</v>
      </c>
      <c r="F2947" s="6">
        <f t="shared" si="813"/>
        <v>-3.203517587939686E-3</v>
      </c>
      <c r="G2947" s="8">
        <f t="shared" si="822"/>
        <v>-5.9748837314034728E-5</v>
      </c>
      <c r="H2947" s="8">
        <f t="shared" si="823"/>
        <v>3.0948344805139291E-4</v>
      </c>
      <c r="I2947" s="8">
        <f t="shared" si="824"/>
        <v>4.3622233445469961E-4</v>
      </c>
      <c r="J2947" s="6">
        <f t="shared" si="825"/>
        <v>1.6076881650976713E-3</v>
      </c>
      <c r="K2947" s="6">
        <f t="shared" si="826"/>
        <v>1.2649365273082554E-3</v>
      </c>
      <c r="L2947" s="6">
        <f t="shared" si="827"/>
        <v>8.412892416773441E-4</v>
      </c>
      <c r="M2947" s="9">
        <f t="shared" si="828"/>
        <v>-3.7164444331407281E-2</v>
      </c>
      <c r="N2947" s="9">
        <f t="shared" si="829"/>
        <v>0.24466322330810056</v>
      </c>
      <c r="O2947" s="9">
        <f t="shared" si="830"/>
        <v>0.51851647785839872</v>
      </c>
      <c r="P2947" s="9">
        <f t="shared" si="831"/>
        <v>0.24200508561169731</v>
      </c>
      <c r="Q2947" s="10">
        <f t="shared" si="832"/>
        <v>7.7242601920489665E-2</v>
      </c>
      <c r="R2947" s="10">
        <f t="shared" si="815"/>
        <v>1.0356978922376112</v>
      </c>
      <c r="S2947" s="10">
        <f>_xlfn.PERCENTILE.INC($R$1519:R2947,0.75)</f>
        <v>0.78140649120067907</v>
      </c>
      <c r="T2947" s="10">
        <f t="shared" si="816"/>
        <v>0.78140649120067907</v>
      </c>
      <c r="U2947" s="11">
        <f t="shared" si="833"/>
        <v>0.78140649120067907</v>
      </c>
      <c r="V2947" s="10">
        <f t="shared" si="817"/>
        <v>0.30133457936294877</v>
      </c>
      <c r="W2947" s="10">
        <f t="shared" si="818"/>
        <v>0.7812281078300789</v>
      </c>
      <c r="X2947" s="10">
        <f t="shared" si="834"/>
        <v>1.2946223652970139</v>
      </c>
      <c r="Y2947" s="10">
        <f>_xlfn.PERCENTILE.INC($X$1519:X2947,0.75)</f>
        <v>0.97675811400084889</v>
      </c>
      <c r="Z2947" s="10">
        <f t="shared" si="835"/>
        <v>0.97675811400084889</v>
      </c>
      <c r="AA2947" s="10">
        <f t="shared" si="836"/>
        <v>0.97672892179717319</v>
      </c>
      <c r="AB2947" s="10">
        <f t="shared" si="837"/>
        <v>0.23541104325948922</v>
      </c>
      <c r="AC2947" s="10">
        <f t="shared" si="838"/>
        <v>0.22993277446198859</v>
      </c>
      <c r="AD2947" s="13">
        <f t="shared" si="839"/>
        <v>235411.04325948923</v>
      </c>
      <c r="AE2947" s="13">
        <f t="shared" si="819"/>
        <v>229932.77446198859</v>
      </c>
      <c r="AF2947" s="13"/>
      <c r="AG2947" s="2">
        <f t="shared" si="814"/>
        <v>39049</v>
      </c>
      <c r="AH2947" s="3">
        <f t="shared" si="820"/>
        <v>-754.14341747700405</v>
      </c>
      <c r="AI2947" s="3">
        <f t="shared" si="821"/>
        <v>-736.59368703274947</v>
      </c>
      <c r="AJ2947" s="3">
        <f t="shared" si="840"/>
        <v>448584.06821360032</v>
      </c>
      <c r="AK2947" s="3">
        <f t="shared" si="841"/>
        <v>339489.33549375116</v>
      </c>
    </row>
    <row r="2948" spans="2:37" x14ac:dyDescent="0.2">
      <c r="B2948" s="5">
        <v>39050</v>
      </c>
      <c r="C2948" s="1">
        <v>318.27999999999997</v>
      </c>
      <c r="D2948" s="1">
        <f t="shared" si="811"/>
        <v>48</v>
      </c>
      <c r="E2948" s="1" t="b">
        <f t="shared" si="812"/>
        <v>0</v>
      </c>
      <c r="F2948" s="6">
        <f t="shared" si="813"/>
        <v>2.8357174365114535E-3</v>
      </c>
      <c r="G2948" s="8">
        <f t="shared" si="822"/>
        <v>-2.2005096830603757E-5</v>
      </c>
      <c r="H2948" s="8">
        <f t="shared" si="823"/>
        <v>3.8001923433565396E-4</v>
      </c>
      <c r="I2948" s="8">
        <f t="shared" si="824"/>
        <v>4.9285925725771535E-4</v>
      </c>
      <c r="J2948" s="6">
        <f t="shared" si="825"/>
        <v>1.6074108462644494E-3</v>
      </c>
      <c r="K2948" s="6">
        <f t="shared" si="826"/>
        <v>1.2641725446659532E-3</v>
      </c>
      <c r="L2948" s="6">
        <f t="shared" si="827"/>
        <v>8.4009836374079015E-4</v>
      </c>
      <c r="M2948" s="9">
        <f t="shared" si="828"/>
        <v>-1.3689777496364798E-2</v>
      </c>
      <c r="N2948" s="9">
        <f t="shared" si="829"/>
        <v>0.30060709350088821</v>
      </c>
      <c r="O2948" s="9">
        <f t="shared" si="830"/>
        <v>0.58666851231933315</v>
      </c>
      <c r="P2948" s="9">
        <f t="shared" si="831"/>
        <v>0.29119527610795221</v>
      </c>
      <c r="Q2948" s="10">
        <f t="shared" si="832"/>
        <v>7.7377269728053935E-2</v>
      </c>
      <c r="R2948" s="10">
        <f t="shared" si="815"/>
        <v>1.0338953581738382</v>
      </c>
      <c r="S2948" s="10">
        <f>_xlfn.PERCENTILE.INC($R$1519:R2948,0.75)</f>
        <v>0.78142850048372181</v>
      </c>
      <c r="T2948" s="10">
        <f t="shared" si="816"/>
        <v>0.78142850048372181</v>
      </c>
      <c r="U2948" s="11">
        <f t="shared" si="833"/>
        <v>0.78142850048372181</v>
      </c>
      <c r="V2948" s="10">
        <f t="shared" si="817"/>
        <v>0.30133457936294877</v>
      </c>
      <c r="W2948" s="10">
        <f t="shared" si="818"/>
        <v>0.7812281078300789</v>
      </c>
      <c r="X2948" s="10">
        <f t="shared" si="834"/>
        <v>1.2923691977172977</v>
      </c>
      <c r="Y2948" s="10">
        <f>_xlfn.PERCENTILE.INC($X$1519:X2948,0.75)</f>
        <v>0.97678562560465232</v>
      </c>
      <c r="Z2948" s="10">
        <f t="shared" si="835"/>
        <v>0.97678562560465232</v>
      </c>
      <c r="AA2948" s="10">
        <f t="shared" si="836"/>
        <v>0.97672892179717319</v>
      </c>
      <c r="AB2948" s="10">
        <f t="shared" si="837"/>
        <v>0.23541104325948922</v>
      </c>
      <c r="AC2948" s="10">
        <f t="shared" si="838"/>
        <v>0.22993277446198859</v>
      </c>
      <c r="AD2948" s="13">
        <f t="shared" si="839"/>
        <v>235411.04325948923</v>
      </c>
      <c r="AE2948" s="13">
        <f t="shared" si="819"/>
        <v>229932.77446198859</v>
      </c>
      <c r="AF2948" s="13"/>
      <c r="AG2948" s="2">
        <f t="shared" si="814"/>
        <v>39050</v>
      </c>
      <c r="AH2948" s="3">
        <f t="shared" si="820"/>
        <v>667.55920011828573</v>
      </c>
      <c r="AI2948" s="3">
        <f t="shared" si="821"/>
        <v>652.02437776731654</v>
      </c>
      <c r="AJ2948" s="3">
        <f t="shared" si="840"/>
        <v>449251.62741371861</v>
      </c>
      <c r="AK2948" s="3">
        <f t="shared" si="841"/>
        <v>340141.35987151845</v>
      </c>
    </row>
    <row r="2949" spans="2:37" x14ac:dyDescent="0.2">
      <c r="B2949" s="5">
        <v>39051</v>
      </c>
      <c r="C2949" s="1">
        <v>319.91000000000003</v>
      </c>
      <c r="D2949" s="1">
        <f t="shared" si="811"/>
        <v>48</v>
      </c>
      <c r="E2949" s="1" t="b">
        <f t="shared" si="812"/>
        <v>0</v>
      </c>
      <c r="F2949" s="6">
        <f t="shared" si="813"/>
        <v>5.1212768631394567E-3</v>
      </c>
      <c r="G2949" s="8">
        <f t="shared" si="822"/>
        <v>1.1719354050747255E-4</v>
      </c>
      <c r="H2949" s="8">
        <f t="shared" si="823"/>
        <v>4.3568148877558147E-4</v>
      </c>
      <c r="I2949" s="8">
        <f t="shared" si="824"/>
        <v>5.0214000150102759E-4</v>
      </c>
      <c r="J2949" s="6">
        <f t="shared" si="825"/>
        <v>1.6070767679908103E-3</v>
      </c>
      <c r="K2949" s="6">
        <f t="shared" si="826"/>
        <v>1.2635352440022898E-3</v>
      </c>
      <c r="L2949" s="6">
        <f t="shared" si="827"/>
        <v>8.3899328279420527E-4</v>
      </c>
      <c r="M2949" s="9">
        <f t="shared" si="828"/>
        <v>7.2923423971830256E-2</v>
      </c>
      <c r="N2949" s="9">
        <f t="shared" si="829"/>
        <v>0.34481150473931055</v>
      </c>
      <c r="O2949" s="9">
        <f t="shared" si="830"/>
        <v>0.59850300568401138</v>
      </c>
      <c r="P2949" s="9">
        <f t="shared" si="831"/>
        <v>0.33874597813171742</v>
      </c>
      <c r="Q2949" s="10">
        <f t="shared" si="832"/>
        <v>7.715222918620751E-2</v>
      </c>
      <c r="R2949" s="10">
        <f t="shared" si="815"/>
        <v>1.0369110632813912</v>
      </c>
      <c r="S2949" s="10">
        <f>_xlfn.PERCENTILE.INC($R$1519:R2949,0.75)</f>
        <v>0.78146688560629329</v>
      </c>
      <c r="T2949" s="10">
        <f t="shared" si="816"/>
        <v>0.78146688560629329</v>
      </c>
      <c r="U2949" s="11">
        <f t="shared" si="833"/>
        <v>0.78146688560629329</v>
      </c>
      <c r="V2949" s="10">
        <f t="shared" si="817"/>
        <v>0.30133457936294877</v>
      </c>
      <c r="W2949" s="10">
        <f t="shared" si="818"/>
        <v>0.7812281078300789</v>
      </c>
      <c r="X2949" s="10">
        <f t="shared" si="834"/>
        <v>1.2961388291017388</v>
      </c>
      <c r="Y2949" s="10">
        <f>_xlfn.PERCENTILE.INC($X$1519:X2949,0.75)</f>
        <v>0.9768336070078667</v>
      </c>
      <c r="Z2949" s="10">
        <f t="shared" si="835"/>
        <v>0.9768336070078667</v>
      </c>
      <c r="AA2949" s="10">
        <f t="shared" si="836"/>
        <v>0.97672892179717319</v>
      </c>
      <c r="AB2949" s="10">
        <f t="shared" si="837"/>
        <v>0.23541104325948922</v>
      </c>
      <c r="AC2949" s="10">
        <f t="shared" si="838"/>
        <v>0.22993277446198859</v>
      </c>
      <c r="AD2949" s="13">
        <f t="shared" si="839"/>
        <v>235411.04325948923</v>
      </c>
      <c r="AE2949" s="13">
        <f t="shared" si="819"/>
        <v>229932.77446198859</v>
      </c>
      <c r="AF2949" s="13"/>
      <c r="AG2949" s="2">
        <f t="shared" si="814"/>
        <v>39051</v>
      </c>
      <c r="AH2949" s="3">
        <f t="shared" si="820"/>
        <v>1205.605129172344</v>
      </c>
      <c r="AI2949" s="3">
        <f t="shared" si="821"/>
        <v>1177.5493979296452</v>
      </c>
      <c r="AJ2949" s="3">
        <f t="shared" si="840"/>
        <v>450457.23254289094</v>
      </c>
      <c r="AK2949" s="3">
        <f t="shared" si="841"/>
        <v>341318.90926944808</v>
      </c>
    </row>
    <row r="2950" spans="2:37" x14ac:dyDescent="0.2">
      <c r="B2950" s="5">
        <v>39052</v>
      </c>
      <c r="C2950" s="1">
        <v>319.83999999999997</v>
      </c>
      <c r="D2950" s="1">
        <f t="shared" si="811"/>
        <v>48</v>
      </c>
      <c r="E2950" s="1" t="b">
        <f t="shared" si="812"/>
        <v>0</v>
      </c>
      <c r="F2950" s="6">
        <f t="shared" si="813"/>
        <v>-2.1881154074598896E-4</v>
      </c>
      <c r="G2950" s="8">
        <f t="shared" si="822"/>
        <v>1.9063250076682464E-4</v>
      </c>
      <c r="H2950" s="8">
        <f t="shared" si="823"/>
        <v>6.4056735012685381E-4</v>
      </c>
      <c r="I2950" s="8">
        <f t="shared" si="824"/>
        <v>4.9247407959295388E-4</v>
      </c>
      <c r="J2950" s="6">
        <f t="shared" si="825"/>
        <v>1.6068251639414376E-3</v>
      </c>
      <c r="K2950" s="6">
        <f t="shared" si="826"/>
        <v>1.2629271854856189E-3</v>
      </c>
      <c r="L2950" s="6">
        <f t="shared" si="827"/>
        <v>8.3795725073028925E-4</v>
      </c>
      <c r="M2950" s="9">
        <f t="shared" si="828"/>
        <v>0.11863923035609893</v>
      </c>
      <c r="N2950" s="9">
        <f t="shared" si="829"/>
        <v>0.50720845784988289</v>
      </c>
      <c r="O2950" s="9">
        <f t="shared" si="830"/>
        <v>0.58770788028119236</v>
      </c>
      <c r="P2950" s="9">
        <f t="shared" si="831"/>
        <v>0.40451852282905804</v>
      </c>
      <c r="Q2950" s="10">
        <f t="shared" si="832"/>
        <v>7.4789160187443887E-2</v>
      </c>
      <c r="R2950" s="10">
        <f t="shared" si="815"/>
        <v>1.0696737307852662</v>
      </c>
      <c r="S2950" s="10">
        <f>_xlfn.PERCENTILE.INC($R$1519:R2950,0.75)</f>
        <v>0.78159484976498184</v>
      </c>
      <c r="T2950" s="10">
        <f t="shared" si="816"/>
        <v>0.78159484976498184</v>
      </c>
      <c r="U2950" s="11">
        <f t="shared" si="833"/>
        <v>0.78159484976498184</v>
      </c>
      <c r="V2950" s="10">
        <f t="shared" si="817"/>
        <v>0.30133457936294877</v>
      </c>
      <c r="W2950" s="10">
        <f t="shared" si="818"/>
        <v>0.7812281078300789</v>
      </c>
      <c r="X2950" s="10">
        <f t="shared" si="834"/>
        <v>1.3370921634815829</v>
      </c>
      <c r="Y2950" s="10">
        <f>_xlfn.PERCENTILE.INC($X$1519:X2950,0.75)</f>
        <v>0.97699356220622735</v>
      </c>
      <c r="Z2950" s="10">
        <f t="shared" si="835"/>
        <v>0.97699356220622735</v>
      </c>
      <c r="AA2950" s="10">
        <f t="shared" si="836"/>
        <v>0.97672892179717319</v>
      </c>
      <c r="AB2950" s="10">
        <f t="shared" si="837"/>
        <v>0.23541104325948922</v>
      </c>
      <c r="AC2950" s="10">
        <f t="shared" si="838"/>
        <v>0.22993277446198859</v>
      </c>
      <c r="AD2950" s="13">
        <f t="shared" si="839"/>
        <v>235411.04325948923</v>
      </c>
      <c r="AE2950" s="13">
        <f t="shared" si="819"/>
        <v>229932.77446198859</v>
      </c>
      <c r="AF2950" s="13"/>
      <c r="AG2950" s="2">
        <f t="shared" si="814"/>
        <v>39052</v>
      </c>
      <c r="AH2950" s="3">
        <f t="shared" si="820"/>
        <v>-51.510653084229496</v>
      </c>
      <c r="AI2950" s="3">
        <f t="shared" si="821"/>
        <v>-50.311944648027705</v>
      </c>
      <c r="AJ2950" s="3">
        <f t="shared" si="840"/>
        <v>450405.72188980674</v>
      </c>
      <c r="AK2950" s="3">
        <f t="shared" si="841"/>
        <v>341268.59732480004</v>
      </c>
    </row>
    <row r="2951" spans="2:37" x14ac:dyDescent="0.2">
      <c r="B2951" s="5">
        <v>39055</v>
      </c>
      <c r="C2951" s="1">
        <v>320.3</v>
      </c>
      <c r="D2951" s="1">
        <f t="shared" si="811"/>
        <v>49</v>
      </c>
      <c r="E2951" s="1" t="b">
        <f t="shared" si="812"/>
        <v>1</v>
      </c>
      <c r="F2951" s="6">
        <f t="shared" si="813"/>
        <v>1.4382191095549945E-3</v>
      </c>
      <c r="G2951" s="8">
        <f t="shared" si="822"/>
        <v>2.3365178382377656E-4</v>
      </c>
      <c r="H2951" s="8">
        <f t="shared" si="823"/>
        <v>5.5912441745962918E-4</v>
      </c>
      <c r="I2951" s="8">
        <f t="shared" si="824"/>
        <v>4.7256282360361043E-4</v>
      </c>
      <c r="J2951" s="6">
        <f t="shared" si="825"/>
        <v>1.6066900177948954E-3</v>
      </c>
      <c r="K2951" s="6">
        <f t="shared" si="826"/>
        <v>1.2623304523583568E-3</v>
      </c>
      <c r="L2951" s="6">
        <f t="shared" si="827"/>
        <v>8.3694624898578509E-4</v>
      </c>
      <c r="M2951" s="9">
        <f t="shared" si="828"/>
        <v>0.14542430788513416</v>
      </c>
      <c r="N2951" s="9">
        <f t="shared" si="829"/>
        <v>0.44293030910807979</v>
      </c>
      <c r="O2951" s="9">
        <f t="shared" si="830"/>
        <v>0.5646274467162784</v>
      </c>
      <c r="P2951" s="9">
        <f t="shared" si="831"/>
        <v>0.38432735456983075</v>
      </c>
      <c r="Q2951" s="10">
        <f t="shared" si="832"/>
        <v>7.4529104980358196E-2</v>
      </c>
      <c r="R2951" s="10">
        <f t="shared" si="815"/>
        <v>1.0734061548315068</v>
      </c>
      <c r="S2951" s="10">
        <f>_xlfn.PERCENTILE.INC($R$1519:R2951,0.75)</f>
        <v>0.78188559615637598</v>
      </c>
      <c r="T2951" s="10">
        <f t="shared" si="816"/>
        <v>0.78188559615637598</v>
      </c>
      <c r="U2951" s="11">
        <f t="shared" si="833"/>
        <v>0.78188559615637598</v>
      </c>
      <c r="V2951" s="10">
        <f t="shared" si="817"/>
        <v>0.40451852282905804</v>
      </c>
      <c r="W2951" s="10">
        <f t="shared" si="818"/>
        <v>0.78159484976498184</v>
      </c>
      <c r="X2951" s="10">
        <f t="shared" si="834"/>
        <v>1.3417576935393836</v>
      </c>
      <c r="Y2951" s="10">
        <f>_xlfn.PERCENTILE.INC($X$1519:X2951,0.75)</f>
        <v>0.97735699519547004</v>
      </c>
      <c r="Z2951" s="10">
        <f t="shared" si="835"/>
        <v>0.97735699519547004</v>
      </c>
      <c r="AA2951" s="10">
        <f t="shared" si="836"/>
        <v>0.97735699519547004</v>
      </c>
      <c r="AB2951" s="10">
        <f t="shared" si="837"/>
        <v>0.31616959407772999</v>
      </c>
      <c r="AC2951" s="10">
        <f t="shared" si="838"/>
        <v>0.30901056443998165</v>
      </c>
      <c r="AD2951" s="13">
        <f t="shared" si="839"/>
        <v>316169.59407772997</v>
      </c>
      <c r="AE2951" s="13">
        <f t="shared" si="819"/>
        <v>309010.56443998165</v>
      </c>
      <c r="AF2951" s="13"/>
      <c r="AG2951" s="2">
        <f t="shared" si="814"/>
        <v>39055</v>
      </c>
      <c r="AH2951" s="3">
        <f t="shared" si="820"/>
        <v>338.5726610160749</v>
      </c>
      <c r="AI2951" s="3">
        <f t="shared" si="821"/>
        <v>330.69371014423064</v>
      </c>
      <c r="AJ2951" s="3">
        <f t="shared" si="840"/>
        <v>450744.29455082281</v>
      </c>
      <c r="AK2951" s="3">
        <f t="shared" si="841"/>
        <v>341599.29103494424</v>
      </c>
    </row>
    <row r="2952" spans="2:37" x14ac:dyDescent="0.2">
      <c r="B2952" s="5">
        <v>39056</v>
      </c>
      <c r="C2952" s="1">
        <v>322.19</v>
      </c>
      <c r="D2952" s="1">
        <f t="shared" si="811"/>
        <v>49</v>
      </c>
      <c r="E2952" s="1" t="b">
        <f t="shared" si="812"/>
        <v>0</v>
      </c>
      <c r="F2952" s="6">
        <f t="shared" si="813"/>
        <v>5.9007180768029244E-3</v>
      </c>
      <c r="G2952" s="8">
        <f t="shared" si="822"/>
        <v>3.0650199880606958E-4</v>
      </c>
      <c r="H2952" s="8">
        <f t="shared" si="823"/>
        <v>7.7674578430011771E-4</v>
      </c>
      <c r="I2952" s="8">
        <f t="shared" si="824"/>
        <v>4.903467004421109E-4</v>
      </c>
      <c r="J2952" s="6">
        <f t="shared" si="825"/>
        <v>1.6066514510750082E-3</v>
      </c>
      <c r="K2952" s="6">
        <f t="shared" si="826"/>
        <v>1.2619131749049832E-3</v>
      </c>
      <c r="L2952" s="6">
        <f t="shared" si="827"/>
        <v>8.3608158996576701E-4</v>
      </c>
      <c r="M2952" s="9">
        <f t="shared" si="828"/>
        <v>0.19077068557775212</v>
      </c>
      <c r="N2952" s="9">
        <f t="shared" si="829"/>
        <v>0.61553029142326166</v>
      </c>
      <c r="O2952" s="9">
        <f t="shared" si="830"/>
        <v>0.58648187727968981</v>
      </c>
      <c r="P2952" s="9">
        <f t="shared" si="831"/>
        <v>0.46426095142690116</v>
      </c>
      <c r="Q2952" s="10">
        <f t="shared" si="832"/>
        <v>7.3528162351014836E-2</v>
      </c>
      <c r="R2952" s="10">
        <f t="shared" si="815"/>
        <v>1.0880184876386461</v>
      </c>
      <c r="S2952" s="10">
        <f>_xlfn.PERCENTILE.INC($R$1519:R2952,0.75)</f>
        <v>0.78248110415117322</v>
      </c>
      <c r="T2952" s="10">
        <f t="shared" si="816"/>
        <v>0.78248110415117322</v>
      </c>
      <c r="U2952" s="11">
        <f t="shared" si="833"/>
        <v>0.78248110415117322</v>
      </c>
      <c r="V2952" s="10">
        <f t="shared" si="817"/>
        <v>0.40451852282905804</v>
      </c>
      <c r="W2952" s="10">
        <f t="shared" si="818"/>
        <v>0.78159484976498184</v>
      </c>
      <c r="X2952" s="10">
        <f t="shared" si="834"/>
        <v>1.3600231095483077</v>
      </c>
      <c r="Y2952" s="10">
        <f>_xlfn.PERCENTILE.INC($X$1519:X2952,0.75)</f>
        <v>0.97810138018896664</v>
      </c>
      <c r="Z2952" s="10">
        <f t="shared" si="835"/>
        <v>0.97810138018896664</v>
      </c>
      <c r="AA2952" s="10">
        <f t="shared" si="836"/>
        <v>0.97735699519547004</v>
      </c>
      <c r="AB2952" s="10">
        <f t="shared" si="837"/>
        <v>0.31616959407772999</v>
      </c>
      <c r="AC2952" s="10">
        <f t="shared" si="838"/>
        <v>0.30901056443998165</v>
      </c>
      <c r="AD2952" s="13">
        <f t="shared" si="839"/>
        <v>316169.59407772997</v>
      </c>
      <c r="AE2952" s="13">
        <f t="shared" si="819"/>
        <v>309010.56443998165</v>
      </c>
      <c r="AF2952" s="13"/>
      <c r="AG2952" s="2">
        <f t="shared" si="814"/>
        <v>39056</v>
      </c>
      <c r="AH2952" s="3">
        <f t="shared" si="820"/>
        <v>1865.6276391099041</v>
      </c>
      <c r="AI2952" s="3">
        <f t="shared" si="821"/>
        <v>1823.3842235140746</v>
      </c>
      <c r="AJ2952" s="3">
        <f t="shared" si="840"/>
        <v>452609.92218993272</v>
      </c>
      <c r="AK2952" s="3">
        <f t="shared" si="841"/>
        <v>343422.6752584583</v>
      </c>
    </row>
    <row r="2953" spans="2:37" x14ac:dyDescent="0.2">
      <c r="B2953" s="5">
        <v>39057</v>
      </c>
      <c r="C2953" s="1">
        <v>323.2</v>
      </c>
      <c r="D2953" s="1">
        <f t="shared" si="811"/>
        <v>49</v>
      </c>
      <c r="E2953" s="1" t="b">
        <f t="shared" si="812"/>
        <v>0</v>
      </c>
      <c r="F2953" s="6">
        <f t="shared" si="813"/>
        <v>3.1347962382444194E-3</v>
      </c>
      <c r="G2953" s="8">
        <f t="shared" si="822"/>
        <v>3.162390981531738E-4</v>
      </c>
      <c r="H2953" s="8">
        <f t="shared" si="823"/>
        <v>8.0676483780711889E-4</v>
      </c>
      <c r="I2953" s="8">
        <f t="shared" si="824"/>
        <v>5.1675563425918677E-4</v>
      </c>
      <c r="J2953" s="6">
        <f t="shared" si="825"/>
        <v>1.6066273636765251E-3</v>
      </c>
      <c r="K2953" s="6">
        <f t="shared" si="826"/>
        <v>1.2615651346225868E-3</v>
      </c>
      <c r="L2953" s="6">
        <f t="shared" si="827"/>
        <v>8.3525182252607195E-4</v>
      </c>
      <c r="M2953" s="9">
        <f t="shared" si="828"/>
        <v>0.19683412924668989</v>
      </c>
      <c r="N2953" s="9">
        <f t="shared" si="829"/>
        <v>0.63949519185822523</v>
      </c>
      <c r="O2953" s="9">
        <f t="shared" si="830"/>
        <v>0.61868243842479798</v>
      </c>
      <c r="P2953" s="9">
        <f t="shared" si="831"/>
        <v>0.48500391984323771</v>
      </c>
      <c r="Q2953" s="10">
        <f t="shared" si="832"/>
        <v>7.3449560696817892E-2</v>
      </c>
      <c r="R2953" s="10">
        <f t="shared" si="815"/>
        <v>1.0891828247989221</v>
      </c>
      <c r="S2953" s="10">
        <f>_xlfn.PERCENTILE.INC($R$1519:R2953,0.75)</f>
        <v>0.78281894690657394</v>
      </c>
      <c r="T2953" s="10">
        <f t="shared" si="816"/>
        <v>0.78281894690657394</v>
      </c>
      <c r="U2953" s="11">
        <f t="shared" si="833"/>
        <v>0.78281894690657394</v>
      </c>
      <c r="V2953" s="10">
        <f t="shared" si="817"/>
        <v>0.40451852282905804</v>
      </c>
      <c r="W2953" s="10">
        <f t="shared" si="818"/>
        <v>0.78159484976498184</v>
      </c>
      <c r="X2953" s="10">
        <f t="shared" si="834"/>
        <v>1.3614785309986528</v>
      </c>
      <c r="Y2953" s="10">
        <f>_xlfn.PERCENTILE.INC($X$1519:X2953,0.75)</f>
        <v>0.9785236836332174</v>
      </c>
      <c r="Z2953" s="10">
        <f t="shared" si="835"/>
        <v>0.9785236836332174</v>
      </c>
      <c r="AA2953" s="10">
        <f t="shared" si="836"/>
        <v>0.97735699519547004</v>
      </c>
      <c r="AB2953" s="10">
        <f t="shared" si="837"/>
        <v>0.31616959407772999</v>
      </c>
      <c r="AC2953" s="10">
        <f t="shared" si="838"/>
        <v>0.30901056443998165</v>
      </c>
      <c r="AD2953" s="13">
        <f t="shared" si="839"/>
        <v>316169.59407772997</v>
      </c>
      <c r="AE2953" s="13">
        <f t="shared" si="819"/>
        <v>309010.56443998165</v>
      </c>
      <c r="AF2953" s="13"/>
      <c r="AG2953" s="2">
        <f t="shared" si="814"/>
        <v>39057</v>
      </c>
      <c r="AH2953" s="3">
        <f t="shared" si="820"/>
        <v>991.127254162133</v>
      </c>
      <c r="AI2953" s="3">
        <f t="shared" si="821"/>
        <v>968.68515498423926</v>
      </c>
      <c r="AJ2953" s="3">
        <f t="shared" si="840"/>
        <v>453601.04944409488</v>
      </c>
      <c r="AK2953" s="3">
        <f t="shared" si="841"/>
        <v>344391.36041344254</v>
      </c>
    </row>
    <row r="2954" spans="2:37" x14ac:dyDescent="0.2">
      <c r="B2954" s="5">
        <v>39058</v>
      </c>
      <c r="C2954" s="1">
        <v>324.33</v>
      </c>
      <c r="D2954" s="1">
        <f t="shared" si="811"/>
        <v>49</v>
      </c>
      <c r="E2954" s="1" t="b">
        <f t="shared" si="812"/>
        <v>0</v>
      </c>
      <c r="F2954" s="6">
        <f t="shared" si="813"/>
        <v>3.4962871287127495E-3</v>
      </c>
      <c r="G2954" s="8">
        <f t="shared" si="822"/>
        <v>4.1084418445533577E-4</v>
      </c>
      <c r="H2954" s="8">
        <f t="shared" si="823"/>
        <v>7.0824828251284458E-4</v>
      </c>
      <c r="I2954" s="8">
        <f t="shared" si="824"/>
        <v>5.4602291592898236E-4</v>
      </c>
      <c r="J2954" s="6">
        <f t="shared" si="825"/>
        <v>1.6064994265118937E-3</v>
      </c>
      <c r="K2954" s="6">
        <f t="shared" si="826"/>
        <v>1.2612041785104401E-3</v>
      </c>
      <c r="L2954" s="6">
        <f t="shared" si="827"/>
        <v>8.3438911350203692E-4</v>
      </c>
      <c r="M2954" s="9">
        <f t="shared" si="828"/>
        <v>0.25573876820322294</v>
      </c>
      <c r="N2954" s="9">
        <f t="shared" si="829"/>
        <v>0.56156512528314761</v>
      </c>
      <c r="O2954" s="9">
        <f t="shared" si="830"/>
        <v>0.65439841806810606</v>
      </c>
      <c r="P2954" s="9">
        <f t="shared" si="831"/>
        <v>0.49056743718482548</v>
      </c>
      <c r="Q2954" s="10">
        <f t="shared" si="832"/>
        <v>7.1875480895555774E-2</v>
      </c>
      <c r="R2954" s="10">
        <f t="shared" si="815"/>
        <v>1.1130360312475709</v>
      </c>
      <c r="S2954" s="10">
        <f>_xlfn.PERCENTILE.INC($R$1519:R2954,0.75)</f>
        <v>0.78306333920723525</v>
      </c>
      <c r="T2954" s="10">
        <f t="shared" si="816"/>
        <v>0.78306333920723525</v>
      </c>
      <c r="U2954" s="11">
        <f t="shared" si="833"/>
        <v>0.78306333920723525</v>
      </c>
      <c r="V2954" s="10">
        <f t="shared" si="817"/>
        <v>0.40451852282905804</v>
      </c>
      <c r="W2954" s="10">
        <f t="shared" si="818"/>
        <v>0.78159484976498184</v>
      </c>
      <c r="X2954" s="10">
        <f t="shared" si="834"/>
        <v>1.3912950390594636</v>
      </c>
      <c r="Y2954" s="10">
        <f>_xlfn.PERCENTILE.INC($X$1519:X2954,0.75)</f>
        <v>0.97882917400904412</v>
      </c>
      <c r="Z2954" s="10">
        <f t="shared" si="835"/>
        <v>0.97882917400904412</v>
      </c>
      <c r="AA2954" s="10">
        <f t="shared" si="836"/>
        <v>0.97735699519547004</v>
      </c>
      <c r="AB2954" s="10">
        <f t="shared" si="837"/>
        <v>0.31616959407772999</v>
      </c>
      <c r="AC2954" s="10">
        <f t="shared" si="838"/>
        <v>0.30901056443998165</v>
      </c>
      <c r="AD2954" s="13">
        <f t="shared" si="839"/>
        <v>316169.59407772997</v>
      </c>
      <c r="AE2954" s="13">
        <f t="shared" si="819"/>
        <v>309010.56443998165</v>
      </c>
      <c r="AF2954" s="13"/>
      <c r="AG2954" s="2">
        <f t="shared" si="814"/>
        <v>39058</v>
      </c>
      <c r="AH2954" s="3">
        <f t="shared" si="820"/>
        <v>1105.4196822643021</v>
      </c>
      <c r="AI2954" s="3">
        <f t="shared" si="821"/>
        <v>1080.3896590877696</v>
      </c>
      <c r="AJ2954" s="3">
        <f t="shared" si="840"/>
        <v>454706.46912635921</v>
      </c>
      <c r="AK2954" s="3">
        <f t="shared" si="841"/>
        <v>345471.7500725303</v>
      </c>
    </row>
    <row r="2955" spans="2:37" x14ac:dyDescent="0.2">
      <c r="B2955" s="5">
        <v>39059</v>
      </c>
      <c r="C2955" s="1">
        <v>324.81</v>
      </c>
      <c r="D2955" s="1">
        <f t="shared" si="811"/>
        <v>49</v>
      </c>
      <c r="E2955" s="1" t="b">
        <f t="shared" si="812"/>
        <v>0</v>
      </c>
      <c r="F2955" s="6">
        <f t="shared" si="813"/>
        <v>1.4799741004531963E-3</v>
      </c>
      <c r="G2955" s="8">
        <f t="shared" si="822"/>
        <v>4.8962770407778411E-4</v>
      </c>
      <c r="H2955" s="8">
        <f t="shared" si="823"/>
        <v>8.1896868219802832E-4</v>
      </c>
      <c r="I2955" s="8">
        <f t="shared" si="824"/>
        <v>5.4080673513767059E-4</v>
      </c>
      <c r="J2955" s="6">
        <f t="shared" si="825"/>
        <v>1.6065059175478585E-3</v>
      </c>
      <c r="K2955" s="6">
        <f t="shared" si="826"/>
        <v>1.2610600023211743E-3</v>
      </c>
      <c r="L2955" s="6">
        <f t="shared" si="827"/>
        <v>8.3372034337040018E-4</v>
      </c>
      <c r="M2955" s="9">
        <f t="shared" si="828"/>
        <v>0.30477802710191254</v>
      </c>
      <c r="N2955" s="9">
        <f t="shared" si="829"/>
        <v>0.64942879854296454</v>
      </c>
      <c r="O2955" s="9">
        <f t="shared" si="830"/>
        <v>0.64866683347488407</v>
      </c>
      <c r="P2955" s="9">
        <f t="shared" si="831"/>
        <v>0.53429121970658711</v>
      </c>
      <c r="Q2955" s="10">
        <f t="shared" si="832"/>
        <v>7.1594813861974138E-2</v>
      </c>
      <c r="R2955" s="10">
        <f t="shared" si="815"/>
        <v>1.1173993713319796</v>
      </c>
      <c r="S2955" s="10">
        <f>_xlfn.PERCENTILE.INC($R$1519:R2955,0.75)</f>
        <v>0.7833784958378146</v>
      </c>
      <c r="T2955" s="10">
        <f t="shared" si="816"/>
        <v>0.7833784958378146</v>
      </c>
      <c r="U2955" s="11">
        <f t="shared" si="833"/>
        <v>0.7833784958378146</v>
      </c>
      <c r="V2955" s="10">
        <f t="shared" si="817"/>
        <v>0.40451852282905804</v>
      </c>
      <c r="W2955" s="10">
        <f t="shared" si="818"/>
        <v>0.78159484976498184</v>
      </c>
      <c r="X2955" s="10">
        <f t="shared" si="834"/>
        <v>1.3967492141649747</v>
      </c>
      <c r="Y2955" s="10">
        <f>_xlfn.PERCENTILE.INC($X$1519:X2955,0.75)</f>
        <v>0.97922311979726828</v>
      </c>
      <c r="Z2955" s="10">
        <f t="shared" si="835"/>
        <v>0.97922311979726828</v>
      </c>
      <c r="AA2955" s="10">
        <f t="shared" si="836"/>
        <v>0.97735699519547004</v>
      </c>
      <c r="AB2955" s="10">
        <f t="shared" si="837"/>
        <v>0.31616959407772999</v>
      </c>
      <c r="AC2955" s="10">
        <f t="shared" si="838"/>
        <v>0.30901056443998165</v>
      </c>
      <c r="AD2955" s="13">
        <f t="shared" si="839"/>
        <v>316169.59407772997</v>
      </c>
      <c r="AE2955" s="13">
        <f t="shared" si="819"/>
        <v>309010.56443998165</v>
      </c>
      <c r="AF2955" s="13"/>
      <c r="AG2955" s="2">
        <f t="shared" si="814"/>
        <v>39059</v>
      </c>
      <c r="AH2955" s="3">
        <f t="shared" si="820"/>
        <v>467.92281058584064</v>
      </c>
      <c r="AI2955" s="3">
        <f t="shared" si="821"/>
        <v>457.32763213759631</v>
      </c>
      <c r="AJ2955" s="3">
        <f t="shared" si="840"/>
        <v>455174.39193694503</v>
      </c>
      <c r="AK2955" s="3">
        <f t="shared" si="841"/>
        <v>345929.07770466787</v>
      </c>
    </row>
    <row r="2956" spans="2:37" x14ac:dyDescent="0.2">
      <c r="B2956" s="5">
        <v>39062</v>
      </c>
      <c r="C2956" s="1">
        <v>325.16000000000003</v>
      </c>
      <c r="D2956" s="1">
        <f t="shared" si="811"/>
        <v>50</v>
      </c>
      <c r="E2956" s="1" t="b">
        <f t="shared" si="812"/>
        <v>1</v>
      </c>
      <c r="F2956" s="6">
        <f t="shared" si="813"/>
        <v>1.0775530310027648E-3</v>
      </c>
      <c r="G2956" s="8">
        <f t="shared" si="822"/>
        <v>4.2634267188285363E-4</v>
      </c>
      <c r="H2956" s="8">
        <f t="shared" si="823"/>
        <v>7.8453375670402661E-4</v>
      </c>
      <c r="I2956" s="8">
        <f t="shared" si="824"/>
        <v>5.3880804135775023E-4</v>
      </c>
      <c r="J2956" s="6">
        <f t="shared" si="825"/>
        <v>1.606524058677483E-3</v>
      </c>
      <c r="K2956" s="6">
        <f t="shared" si="826"/>
        <v>1.2609131090302102E-3</v>
      </c>
      <c r="L2956" s="6">
        <f t="shared" si="827"/>
        <v>8.3307592901352254E-4</v>
      </c>
      <c r="M2956" s="9">
        <f t="shared" si="828"/>
        <v>0.26538206482498988</v>
      </c>
      <c r="N2956" s="9">
        <f t="shared" si="829"/>
        <v>0.62219494038524581</v>
      </c>
      <c r="O2956" s="9">
        <f t="shared" si="830"/>
        <v>0.64676942712265584</v>
      </c>
      <c r="P2956" s="9">
        <f t="shared" si="831"/>
        <v>0.51144881077763049</v>
      </c>
      <c r="Q2956" s="10">
        <f t="shared" si="832"/>
        <v>7.1598626235489488E-2</v>
      </c>
      <c r="R2956" s="10">
        <f t="shared" si="815"/>
        <v>1.117339873769061</v>
      </c>
      <c r="S2956" s="10">
        <f>_xlfn.PERCENTILE.INC($R$1519:R2956,0.75)</f>
        <v>0.78390363577552546</v>
      </c>
      <c r="T2956" s="10">
        <f t="shared" si="816"/>
        <v>0.78390363577552546</v>
      </c>
      <c r="U2956" s="11">
        <f t="shared" si="833"/>
        <v>0.78390363577552546</v>
      </c>
      <c r="V2956" s="10">
        <f t="shared" si="817"/>
        <v>0.53429121970658711</v>
      </c>
      <c r="W2956" s="10">
        <f t="shared" si="818"/>
        <v>0.7833784958378146</v>
      </c>
      <c r="X2956" s="10">
        <f t="shared" si="834"/>
        <v>1.3966748422113262</v>
      </c>
      <c r="Y2956" s="10">
        <f>_xlfn.PERCENTILE.INC($X$1519:X2956,0.75)</f>
        <v>0.97987954471940686</v>
      </c>
      <c r="Z2956" s="10">
        <f t="shared" si="835"/>
        <v>0.97987954471940686</v>
      </c>
      <c r="AA2956" s="10">
        <f t="shared" si="836"/>
        <v>0.97987954471940686</v>
      </c>
      <c r="AB2956" s="10">
        <f t="shared" si="837"/>
        <v>0.41855225203309754</v>
      </c>
      <c r="AC2956" s="10">
        <f t="shared" si="838"/>
        <v>0.41013079016347403</v>
      </c>
      <c r="AD2956" s="13">
        <f t="shared" si="839"/>
        <v>418552.25203309755</v>
      </c>
      <c r="AE2956" s="13">
        <f t="shared" si="819"/>
        <v>410130.79016347404</v>
      </c>
      <c r="AF2956" s="13"/>
      <c r="AG2956" s="2">
        <f t="shared" si="814"/>
        <v>39062</v>
      </c>
      <c r="AH2956" s="3">
        <f t="shared" si="820"/>
        <v>340.68950440937169</v>
      </c>
      <c r="AI2956" s="3">
        <f t="shared" si="821"/>
        <v>332.97527032417742</v>
      </c>
      <c r="AJ2956" s="3">
        <f t="shared" si="840"/>
        <v>455515.08144135441</v>
      </c>
      <c r="AK2956" s="3">
        <f t="shared" si="841"/>
        <v>346262.05297499202</v>
      </c>
    </row>
    <row r="2957" spans="2:37" x14ac:dyDescent="0.2">
      <c r="B2957" s="5">
        <v>39063</v>
      </c>
      <c r="C2957" s="1">
        <v>323.79000000000002</v>
      </c>
      <c r="D2957" s="1">
        <f t="shared" si="811"/>
        <v>50</v>
      </c>
      <c r="E2957" s="1" t="b">
        <f t="shared" si="812"/>
        <v>0</v>
      </c>
      <c r="F2957" s="6">
        <f t="shared" si="813"/>
        <v>-4.2133103702792774E-3</v>
      </c>
      <c r="G2957" s="8">
        <f t="shared" si="822"/>
        <v>3.4818900894699917E-4</v>
      </c>
      <c r="H2957" s="8">
        <f t="shared" si="823"/>
        <v>6.6932951805783771E-4</v>
      </c>
      <c r="I2957" s="8">
        <f t="shared" si="824"/>
        <v>4.8411106280938715E-4</v>
      </c>
      <c r="J2957" s="6">
        <f t="shared" si="825"/>
        <v>1.6065521623717159E-3</v>
      </c>
      <c r="K2957" s="6">
        <f t="shared" si="826"/>
        <v>1.2607427708207588E-3</v>
      </c>
      <c r="L2957" s="6">
        <f t="shared" si="827"/>
        <v>8.3246270825006294E-4</v>
      </c>
      <c r="M2957" s="9">
        <f t="shared" si="828"/>
        <v>0.21673059680363926</v>
      </c>
      <c r="N2957" s="9">
        <f t="shared" si="829"/>
        <v>0.53090093677245209</v>
      </c>
      <c r="O2957" s="9">
        <f t="shared" si="830"/>
        <v>0.58154084022219688</v>
      </c>
      <c r="P2957" s="9">
        <f t="shared" si="831"/>
        <v>0.44305745793276269</v>
      </c>
      <c r="Q2957" s="10">
        <f t="shared" si="832"/>
        <v>7.115303835720406E-2</v>
      </c>
      <c r="R2957" s="10">
        <f t="shared" si="815"/>
        <v>1.1243370887182953</v>
      </c>
      <c r="S2957" s="10">
        <f>_xlfn.PERCENTILE.INC($R$1519:R2957,0.75)</f>
        <v>0.7843267560286169</v>
      </c>
      <c r="T2957" s="10">
        <f t="shared" si="816"/>
        <v>0.7843267560286169</v>
      </c>
      <c r="U2957" s="11">
        <f t="shared" si="833"/>
        <v>0.7843267560286169</v>
      </c>
      <c r="V2957" s="10">
        <f t="shared" si="817"/>
        <v>0.53429121970658711</v>
      </c>
      <c r="W2957" s="10">
        <f t="shared" si="818"/>
        <v>0.7833784958378146</v>
      </c>
      <c r="X2957" s="10">
        <f t="shared" si="834"/>
        <v>1.405421360897869</v>
      </c>
      <c r="Y2957" s="10">
        <f>_xlfn.PERCENTILE.INC($X$1519:X2957,0.75)</f>
        <v>0.98040844503577107</v>
      </c>
      <c r="Z2957" s="10">
        <f t="shared" si="835"/>
        <v>0.98040844503577107</v>
      </c>
      <c r="AA2957" s="10">
        <f t="shared" si="836"/>
        <v>0.97987954471940686</v>
      </c>
      <c r="AB2957" s="10">
        <f t="shared" si="837"/>
        <v>0.41855225203309754</v>
      </c>
      <c r="AC2957" s="10">
        <f t="shared" si="838"/>
        <v>0.41013079016347403</v>
      </c>
      <c r="AD2957" s="13">
        <f t="shared" si="839"/>
        <v>418552.25203309755</v>
      </c>
      <c r="AE2957" s="13">
        <f t="shared" si="819"/>
        <v>410130.79016347404</v>
      </c>
      <c r="AF2957" s="13"/>
      <c r="AG2957" s="2">
        <f t="shared" si="814"/>
        <v>39063</v>
      </c>
      <c r="AH2957" s="3">
        <f t="shared" si="820"/>
        <v>-1763.4905439947956</v>
      </c>
      <c r="AI2957" s="3">
        <f t="shared" si="821"/>
        <v>-1728.0083113665994</v>
      </c>
      <c r="AJ2957" s="3">
        <f t="shared" si="840"/>
        <v>453751.59089735959</v>
      </c>
      <c r="AK2957" s="3">
        <f t="shared" si="841"/>
        <v>344534.04466362542</v>
      </c>
    </row>
    <row r="2958" spans="2:37" x14ac:dyDescent="0.2">
      <c r="B2958" s="5">
        <v>39064</v>
      </c>
      <c r="C2958" s="1">
        <v>324.35000000000002</v>
      </c>
      <c r="D2958" s="1">
        <f t="shared" si="811"/>
        <v>50</v>
      </c>
      <c r="E2958" s="1" t="b">
        <f t="shared" si="812"/>
        <v>0</v>
      </c>
      <c r="F2958" s="6">
        <f t="shared" si="813"/>
        <v>1.7295160443497881E-3</v>
      </c>
      <c r="G2958" s="8">
        <f t="shared" si="822"/>
        <v>4.5389593060375058E-4</v>
      </c>
      <c r="H2958" s="8">
        <f t="shared" si="823"/>
        <v>6.396293647482589E-4</v>
      </c>
      <c r="I2958" s="8">
        <f t="shared" si="824"/>
        <v>4.998932921733201E-4</v>
      </c>
      <c r="J2958" s="6">
        <f t="shared" si="825"/>
        <v>1.6064505876363293E-3</v>
      </c>
      <c r="K2958" s="6">
        <f t="shared" si="826"/>
        <v>1.260643195793356E-3</v>
      </c>
      <c r="L2958" s="6">
        <f t="shared" si="827"/>
        <v>8.3199421067957065E-4</v>
      </c>
      <c r="M2958" s="9">
        <f t="shared" si="828"/>
        <v>0.28254583993871601</v>
      </c>
      <c r="N2958" s="9">
        <f t="shared" si="829"/>
        <v>0.50738334755039338</v>
      </c>
      <c r="O2958" s="9">
        <f t="shared" si="830"/>
        <v>0.60083746468020327</v>
      </c>
      <c r="P2958" s="9">
        <f t="shared" si="831"/>
        <v>0.46358888405643756</v>
      </c>
      <c r="Q2958" s="10">
        <f t="shared" si="832"/>
        <v>7.1117707368195338E-2</v>
      </c>
      <c r="R2958" s="10">
        <f t="shared" si="815"/>
        <v>1.124895654830641</v>
      </c>
      <c r="S2958" s="10">
        <f>_xlfn.PERCENTILE.INC($R$1519:R2958,0.75)</f>
        <v>0.7847132583551204</v>
      </c>
      <c r="T2958" s="10">
        <f t="shared" si="816"/>
        <v>0.7847132583551204</v>
      </c>
      <c r="U2958" s="11">
        <f t="shared" si="833"/>
        <v>0.7847132583551204</v>
      </c>
      <c r="V2958" s="10">
        <f t="shared" si="817"/>
        <v>0.53429121970658711</v>
      </c>
      <c r="W2958" s="10">
        <f t="shared" si="818"/>
        <v>0.7833784958378146</v>
      </c>
      <c r="X2958" s="10">
        <f t="shared" si="834"/>
        <v>1.4061195685383014</v>
      </c>
      <c r="Y2958" s="10">
        <f>_xlfn.PERCENTILE.INC($X$1519:X2958,0.75)</f>
        <v>0.98089157294390061</v>
      </c>
      <c r="Z2958" s="10">
        <f t="shared" si="835"/>
        <v>0.98089157294390061</v>
      </c>
      <c r="AA2958" s="10">
        <f t="shared" si="836"/>
        <v>0.97987954471940686</v>
      </c>
      <c r="AB2958" s="10">
        <f t="shared" si="837"/>
        <v>0.41855225203309754</v>
      </c>
      <c r="AC2958" s="10">
        <f t="shared" si="838"/>
        <v>0.41013079016347403</v>
      </c>
      <c r="AD2958" s="13">
        <f t="shared" si="839"/>
        <v>418552.25203309755</v>
      </c>
      <c r="AE2958" s="13">
        <f t="shared" si="819"/>
        <v>410130.79016347404</v>
      </c>
      <c r="AF2958" s="13"/>
      <c r="AG2958" s="2">
        <f t="shared" si="814"/>
        <v>39064</v>
      </c>
      <c r="AH2958" s="3">
        <f t="shared" si="820"/>
        <v>723.89283528997839</v>
      </c>
      <c r="AI2958" s="3">
        <f t="shared" si="821"/>
        <v>709.32778186958467</v>
      </c>
      <c r="AJ2958" s="3">
        <f t="shared" si="840"/>
        <v>454475.48373264959</v>
      </c>
      <c r="AK2958" s="3">
        <f t="shared" si="841"/>
        <v>345243.37244549498</v>
      </c>
    </row>
    <row r="2959" spans="2:37" x14ac:dyDescent="0.2">
      <c r="B2959" s="5">
        <v>39065</v>
      </c>
      <c r="C2959" s="1">
        <v>324.95999999999998</v>
      </c>
      <c r="D2959" s="1">
        <f t="shared" si="811"/>
        <v>50</v>
      </c>
      <c r="E2959" s="1" t="b">
        <f t="shared" si="812"/>
        <v>0</v>
      </c>
      <c r="F2959" s="6">
        <f t="shared" si="813"/>
        <v>1.8806844458145733E-3</v>
      </c>
      <c r="G2959" s="8">
        <f t="shared" si="822"/>
        <v>5.1646361086717303E-4</v>
      </c>
      <c r="H2959" s="8">
        <f t="shared" si="823"/>
        <v>6.6081931565892726E-4</v>
      </c>
      <c r="I2959" s="8">
        <f t="shared" si="824"/>
        <v>5.4616078744513391E-4</v>
      </c>
      <c r="J2959" s="6">
        <f t="shared" si="825"/>
        <v>1.606359668478182E-3</v>
      </c>
      <c r="K2959" s="6">
        <f t="shared" si="826"/>
        <v>1.2605685586427838E-3</v>
      </c>
      <c r="L2959" s="6">
        <f t="shared" si="827"/>
        <v>8.3155798160463755E-4</v>
      </c>
      <c r="M2959" s="9">
        <f t="shared" si="828"/>
        <v>0.32151181394914846</v>
      </c>
      <c r="N2959" s="9">
        <f t="shared" si="829"/>
        <v>0.5242232254074396</v>
      </c>
      <c r="O2959" s="9">
        <f t="shared" si="830"/>
        <v>0.65679218951301566</v>
      </c>
      <c r="P2959" s="9">
        <f t="shared" si="831"/>
        <v>0.50084240962320126</v>
      </c>
      <c r="Q2959" s="10">
        <f t="shared" si="832"/>
        <v>7.0704838850538562E-2</v>
      </c>
      <c r="R2959" s="10">
        <f t="shared" si="815"/>
        <v>1.1314642859042545</v>
      </c>
      <c r="S2959" s="10">
        <f>_xlfn.PERCENTILE.INC($R$1519:R2959,0.75)</f>
        <v>0.78512854451306802</v>
      </c>
      <c r="T2959" s="10">
        <f t="shared" si="816"/>
        <v>0.78512854451306802</v>
      </c>
      <c r="U2959" s="11">
        <f t="shared" si="833"/>
        <v>0.78512854451306802</v>
      </c>
      <c r="V2959" s="10">
        <f t="shared" si="817"/>
        <v>0.53429121970658711</v>
      </c>
      <c r="W2959" s="10">
        <f t="shared" si="818"/>
        <v>0.7833784958378146</v>
      </c>
      <c r="X2959" s="10">
        <f t="shared" si="834"/>
        <v>1.4143303573803181</v>
      </c>
      <c r="Y2959" s="10">
        <f>_xlfn.PERCENTILE.INC($X$1519:X2959,0.75)</f>
        <v>0.98141068064133496</v>
      </c>
      <c r="Z2959" s="10">
        <f t="shared" si="835"/>
        <v>0.98141068064133496</v>
      </c>
      <c r="AA2959" s="10">
        <f t="shared" si="836"/>
        <v>0.97987954471940686</v>
      </c>
      <c r="AB2959" s="10">
        <f t="shared" si="837"/>
        <v>0.41855225203309754</v>
      </c>
      <c r="AC2959" s="10">
        <f t="shared" si="838"/>
        <v>0.41013079016347403</v>
      </c>
      <c r="AD2959" s="13">
        <f t="shared" si="839"/>
        <v>418552.25203309755</v>
      </c>
      <c r="AE2959" s="13">
        <f t="shared" si="819"/>
        <v>410130.79016347404</v>
      </c>
      <c r="AF2959" s="13"/>
      <c r="AG2959" s="2">
        <f t="shared" si="814"/>
        <v>39065</v>
      </c>
      <c r="AH2959" s="3">
        <f t="shared" si="820"/>
        <v>787.16471015930767</v>
      </c>
      <c r="AI2959" s="3">
        <f t="shared" si="821"/>
        <v>771.32659781008624</v>
      </c>
      <c r="AJ2959" s="3">
        <f t="shared" si="840"/>
        <v>455262.64844280889</v>
      </c>
      <c r="AK2959" s="3">
        <f t="shared" si="841"/>
        <v>346014.69904330507</v>
      </c>
    </row>
    <row r="2960" spans="2:37" x14ac:dyDescent="0.2">
      <c r="B2960" s="5">
        <v>39066</v>
      </c>
      <c r="C2960" s="1">
        <v>324.45999999999998</v>
      </c>
      <c r="D2960" s="1">
        <f t="shared" si="811"/>
        <v>50</v>
      </c>
      <c r="E2960" s="1" t="b">
        <f t="shared" si="812"/>
        <v>0</v>
      </c>
      <c r="F2960" s="6">
        <f t="shared" si="813"/>
        <v>-1.5386509108813451E-3</v>
      </c>
      <c r="G2960" s="8">
        <f t="shared" si="822"/>
        <v>5.3682106846222465E-4</v>
      </c>
      <c r="H2960" s="8">
        <f t="shared" si="823"/>
        <v>6.7594441540135941E-4</v>
      </c>
      <c r="I2960" s="8">
        <f t="shared" si="824"/>
        <v>5.6927440045014563E-4</v>
      </c>
      <c r="J2960" s="6">
        <f t="shared" si="825"/>
        <v>1.6062695468882649E-3</v>
      </c>
      <c r="K2960" s="6">
        <f t="shared" si="826"/>
        <v>1.2605200215910046E-3</v>
      </c>
      <c r="L2960" s="6">
        <f t="shared" si="827"/>
        <v>8.3115867464640615E-4</v>
      </c>
      <c r="M2960" s="9">
        <f t="shared" si="828"/>
        <v>0.33420360206802008</v>
      </c>
      <c r="N2960" s="9">
        <f t="shared" si="829"/>
        <v>0.53624250612711022</v>
      </c>
      <c r="O2960" s="9">
        <f t="shared" si="830"/>
        <v>0.68491663242560508</v>
      </c>
      <c r="P2960" s="9">
        <f t="shared" si="831"/>
        <v>0.51845424687357844</v>
      </c>
      <c r="Q2960" s="10">
        <f t="shared" si="832"/>
        <v>7.0805550844020584E-2</v>
      </c>
      <c r="R2960" s="10">
        <f t="shared" si="815"/>
        <v>1.129854920219943</v>
      </c>
      <c r="S2960" s="10">
        <f>_xlfn.PERCENTILE.INC($R$1519:R2960,0.75)</f>
        <v>0.78538730624593101</v>
      </c>
      <c r="T2960" s="10">
        <f t="shared" si="816"/>
        <v>0.78538730624593101</v>
      </c>
      <c r="U2960" s="11">
        <f t="shared" si="833"/>
        <v>0.78538730624593101</v>
      </c>
      <c r="V2960" s="10">
        <f t="shared" si="817"/>
        <v>0.53429121970658711</v>
      </c>
      <c r="W2960" s="10">
        <f t="shared" si="818"/>
        <v>0.7833784958378146</v>
      </c>
      <c r="X2960" s="10">
        <f t="shared" si="834"/>
        <v>1.412318650274929</v>
      </c>
      <c r="Y2960" s="10">
        <f>_xlfn.PERCENTILE.INC($X$1519:X2960,0.75)</f>
        <v>0.98173413280741373</v>
      </c>
      <c r="Z2960" s="10">
        <f t="shared" si="835"/>
        <v>0.98173413280741373</v>
      </c>
      <c r="AA2960" s="10">
        <f t="shared" si="836"/>
        <v>0.97987954471940686</v>
      </c>
      <c r="AB2960" s="10">
        <f t="shared" si="837"/>
        <v>0.41855225203309754</v>
      </c>
      <c r="AC2960" s="10">
        <f t="shared" si="838"/>
        <v>0.41013079016347403</v>
      </c>
      <c r="AD2960" s="13">
        <f t="shared" si="839"/>
        <v>418552.25203309755</v>
      </c>
      <c r="AE2960" s="13">
        <f t="shared" si="819"/>
        <v>410130.79016347404</v>
      </c>
      <c r="AF2960" s="13"/>
      <c r="AG2960" s="2">
        <f t="shared" si="814"/>
        <v>39066</v>
      </c>
      <c r="AH2960" s="3">
        <f t="shared" si="820"/>
        <v>-644.00580384216391</v>
      </c>
      <c r="AI2960" s="3">
        <f t="shared" si="821"/>
        <v>-631.04811386551512</v>
      </c>
      <c r="AJ2960" s="3">
        <f t="shared" si="840"/>
        <v>454618.64263896673</v>
      </c>
      <c r="AK2960" s="3">
        <f t="shared" si="841"/>
        <v>345383.65092943958</v>
      </c>
    </row>
    <row r="2961" spans="2:37" x14ac:dyDescent="0.2">
      <c r="B2961" s="5">
        <v>39069</v>
      </c>
      <c r="C2961" s="1">
        <v>324.57</v>
      </c>
      <c r="D2961" s="1">
        <f t="shared" si="811"/>
        <v>51</v>
      </c>
      <c r="E2961" s="1" t="b">
        <f t="shared" si="812"/>
        <v>1</v>
      </c>
      <c r="F2961" s="6">
        <f t="shared" si="813"/>
        <v>3.3902484127468213E-4</v>
      </c>
      <c r="G2961" s="8">
        <f t="shared" si="822"/>
        <v>5.0350979828417918E-4</v>
      </c>
      <c r="H2961" s="8">
        <f t="shared" si="823"/>
        <v>6.5285599258064065E-4</v>
      </c>
      <c r="I2961" s="8">
        <f t="shared" si="824"/>
        <v>5.7451620130664308E-4</v>
      </c>
      <c r="J2961" s="6">
        <f t="shared" si="825"/>
        <v>1.6061698395764398E-3</v>
      </c>
      <c r="K2961" s="6">
        <f t="shared" si="826"/>
        <v>1.2604732009747737E-3</v>
      </c>
      <c r="L2961" s="6">
        <f t="shared" si="827"/>
        <v>8.3075649974010443E-4</v>
      </c>
      <c r="M2961" s="9">
        <f t="shared" si="828"/>
        <v>0.31348477967744609</v>
      </c>
      <c r="N2961" s="9">
        <f t="shared" si="829"/>
        <v>0.51794515906864291</v>
      </c>
      <c r="O2961" s="9">
        <f t="shared" si="830"/>
        <v>0.69155787705106841</v>
      </c>
      <c r="P2961" s="9">
        <f t="shared" si="831"/>
        <v>0.50766260526571916</v>
      </c>
      <c r="Q2961" s="10">
        <f t="shared" si="832"/>
        <v>6.8811064400929392E-2</v>
      </c>
      <c r="R2961" s="10">
        <f t="shared" si="815"/>
        <v>1.1626037279975499</v>
      </c>
      <c r="S2961" s="10">
        <f>_xlfn.PERCENTILE.INC($R$1519:R2961,0.75)</f>
        <v>0.78630197357357168</v>
      </c>
      <c r="T2961" s="10">
        <f t="shared" si="816"/>
        <v>0.78630197357357168</v>
      </c>
      <c r="U2961" s="11">
        <f t="shared" si="833"/>
        <v>0.78630197357357168</v>
      </c>
      <c r="V2961" s="10">
        <f t="shared" si="817"/>
        <v>0.51845424687357844</v>
      </c>
      <c r="W2961" s="10">
        <f t="shared" si="818"/>
        <v>0.78538730624593101</v>
      </c>
      <c r="X2961" s="10">
        <f t="shared" si="834"/>
        <v>1.4532546599969374</v>
      </c>
      <c r="Y2961" s="10">
        <f>_xlfn.PERCENTILE.INC($X$1519:X2961,0.75)</f>
        <v>0.98287746696696465</v>
      </c>
      <c r="Z2961" s="10">
        <f t="shared" si="835"/>
        <v>0.98287746696696465</v>
      </c>
      <c r="AA2961" s="10">
        <f t="shared" si="836"/>
        <v>0.98287746696696465</v>
      </c>
      <c r="AB2961" s="10">
        <f t="shared" si="837"/>
        <v>0.40718738436380264</v>
      </c>
      <c r="AC2961" s="10">
        <f t="shared" si="838"/>
        <v>0.40021530492439816</v>
      </c>
      <c r="AD2961" s="13">
        <f t="shared" si="839"/>
        <v>407187.38436380262</v>
      </c>
      <c r="AE2961" s="13">
        <f t="shared" si="819"/>
        <v>400215.30492439814</v>
      </c>
      <c r="AF2961" s="13"/>
      <c r="AG2961" s="2">
        <f t="shared" si="814"/>
        <v>39069</v>
      </c>
      <c r="AH2961" s="3">
        <f t="shared" si="820"/>
        <v>141.89961081068165</v>
      </c>
      <c r="AI2961" s="3">
        <f t="shared" si="821"/>
        <v>139.04452603703174</v>
      </c>
      <c r="AJ2961" s="3">
        <f t="shared" si="840"/>
        <v>454760.54224977741</v>
      </c>
      <c r="AK2961" s="3">
        <f t="shared" si="841"/>
        <v>345522.69545547658</v>
      </c>
    </row>
    <row r="2962" spans="2:37" x14ac:dyDescent="0.2">
      <c r="B2962" s="5">
        <v>39070</v>
      </c>
      <c r="C2962" s="1">
        <v>323.31</v>
      </c>
      <c r="D2962" s="1">
        <f t="shared" si="811"/>
        <v>51</v>
      </c>
      <c r="E2962" s="1" t="b">
        <f t="shared" si="812"/>
        <v>0</v>
      </c>
      <c r="F2962" s="6">
        <f t="shared" si="813"/>
        <v>-3.8820593400499259E-3</v>
      </c>
      <c r="G2962" s="8">
        <f t="shared" si="822"/>
        <v>3.9550402911819367E-4</v>
      </c>
      <c r="H2962" s="8">
        <f t="shared" si="823"/>
        <v>5.9993875396907646E-4</v>
      </c>
      <c r="I2962" s="8">
        <f t="shared" si="824"/>
        <v>5.3602349506677582E-4</v>
      </c>
      <c r="J2962" s="6">
        <f t="shared" si="825"/>
        <v>1.6061231808539871E-3</v>
      </c>
      <c r="K2962" s="6">
        <f t="shared" si="826"/>
        <v>1.2604052506097008E-3</v>
      </c>
      <c r="L2962" s="6">
        <f t="shared" si="827"/>
        <v>8.3033882183905017E-4</v>
      </c>
      <c r="M2962" s="9">
        <f t="shared" si="828"/>
        <v>0.24624763145993658</v>
      </c>
      <c r="N2962" s="9">
        <f t="shared" si="829"/>
        <v>0.47598877716422217</v>
      </c>
      <c r="O2962" s="9">
        <f t="shared" si="830"/>
        <v>0.64554791486152707</v>
      </c>
      <c r="P2962" s="9">
        <f t="shared" si="831"/>
        <v>0.45592810782856191</v>
      </c>
      <c r="Q2962" s="10">
        <f t="shared" si="832"/>
        <v>6.6283011867692393E-2</v>
      </c>
      <c r="R2962" s="10">
        <f t="shared" si="815"/>
        <v>1.2069457579822731</v>
      </c>
      <c r="S2962" s="10">
        <f>_xlfn.PERCENTILE.INC($R$1519:R2962,0.75)</f>
        <v>0.78724125661303268</v>
      </c>
      <c r="T2962" s="10">
        <f t="shared" si="816"/>
        <v>0.78724125661303268</v>
      </c>
      <c r="U2962" s="11">
        <f t="shared" si="833"/>
        <v>0.78724125661303268</v>
      </c>
      <c r="V2962" s="10">
        <f t="shared" si="817"/>
        <v>0.51845424687357844</v>
      </c>
      <c r="W2962" s="10">
        <f t="shared" si="818"/>
        <v>0.78538730624593101</v>
      </c>
      <c r="X2962" s="10">
        <f t="shared" si="834"/>
        <v>1.5086821974778415</v>
      </c>
      <c r="Y2962" s="10">
        <f>_xlfn.PERCENTILE.INC($X$1519:X2962,0.75)</f>
        <v>0.98405157076629091</v>
      </c>
      <c r="Z2962" s="10">
        <f t="shared" si="835"/>
        <v>0.98405157076629091</v>
      </c>
      <c r="AA2962" s="10">
        <f t="shared" si="836"/>
        <v>0.98287746696696465</v>
      </c>
      <c r="AB2962" s="10">
        <f t="shared" si="837"/>
        <v>0.40718738436380264</v>
      </c>
      <c r="AC2962" s="10">
        <f t="shared" si="838"/>
        <v>0.40021530492439816</v>
      </c>
      <c r="AD2962" s="13">
        <f t="shared" si="839"/>
        <v>407187.38436380262</v>
      </c>
      <c r="AE2962" s="13">
        <f t="shared" si="819"/>
        <v>400215.30492439814</v>
      </c>
      <c r="AF2962" s="13"/>
      <c r="AG2962" s="2">
        <f t="shared" si="814"/>
        <v>39070</v>
      </c>
      <c r="AH2962" s="3">
        <f t="shared" si="820"/>
        <v>-1580.7255886199991</v>
      </c>
      <c r="AI2962" s="3">
        <f t="shared" si="821"/>
        <v>-1553.6595625126888</v>
      </c>
      <c r="AJ2962" s="3">
        <f t="shared" si="840"/>
        <v>453179.81666115741</v>
      </c>
      <c r="AK2962" s="3">
        <f t="shared" si="841"/>
        <v>343969.03589296388</v>
      </c>
    </row>
    <row r="2963" spans="2:37" x14ac:dyDescent="0.2">
      <c r="B2963" s="5">
        <v>39071</v>
      </c>
      <c r="C2963" s="1">
        <v>323.06</v>
      </c>
      <c r="D2963" s="1">
        <f t="shared" si="811"/>
        <v>51</v>
      </c>
      <c r="E2963" s="1" t="b">
        <f t="shared" si="812"/>
        <v>0</v>
      </c>
      <c r="F2963" s="6">
        <f t="shared" si="813"/>
        <v>-7.7325167795616601E-4</v>
      </c>
      <c r="G2963" s="8">
        <f t="shared" si="822"/>
        <v>3.1350302749378613E-4</v>
      </c>
      <c r="H2963" s="8">
        <f t="shared" si="823"/>
        <v>5.755932366279257E-4</v>
      </c>
      <c r="I2963" s="8">
        <f t="shared" si="824"/>
        <v>5.5999913988344352E-4</v>
      </c>
      <c r="J2963" s="6">
        <f t="shared" si="825"/>
        <v>1.6060627319966964E-3</v>
      </c>
      <c r="K2963" s="6">
        <f t="shared" si="826"/>
        <v>1.2603551259820817E-3</v>
      </c>
      <c r="L2963" s="6">
        <f t="shared" si="827"/>
        <v>8.2994146572592327E-4</v>
      </c>
      <c r="M2963" s="9">
        <f t="shared" si="828"/>
        <v>0.19519973986572212</v>
      </c>
      <c r="N2963" s="9">
        <f t="shared" si="829"/>
        <v>0.45669131244213218</v>
      </c>
      <c r="O2963" s="9">
        <f t="shared" si="830"/>
        <v>0.6747453441112623</v>
      </c>
      <c r="P2963" s="9">
        <f t="shared" si="831"/>
        <v>0.4422121321397055</v>
      </c>
      <c r="Q2963" s="10">
        <f t="shared" si="832"/>
        <v>5.7562438304001484E-2</v>
      </c>
      <c r="R2963" s="10">
        <f t="shared" si="815"/>
        <v>1.3897951920921106</v>
      </c>
      <c r="S2963" s="10">
        <f>_xlfn.PERCENTILE.INC($R$1519:R2963,0.75)</f>
        <v>0.78757386548135666</v>
      </c>
      <c r="T2963" s="10">
        <f t="shared" si="816"/>
        <v>0.78757386548135666</v>
      </c>
      <c r="U2963" s="11">
        <f t="shared" si="833"/>
        <v>0.78757386548135666</v>
      </c>
      <c r="V2963" s="10">
        <f t="shared" si="817"/>
        <v>0.51845424687357844</v>
      </c>
      <c r="W2963" s="10">
        <f t="shared" si="818"/>
        <v>0.78538730624593101</v>
      </c>
      <c r="X2963" s="10">
        <f t="shared" si="834"/>
        <v>1.7372439901151382</v>
      </c>
      <c r="Y2963" s="10">
        <f>_xlfn.PERCENTILE.INC($X$1519:X2963,0.75)</f>
        <v>0.98446733185169588</v>
      </c>
      <c r="Z2963" s="10">
        <f t="shared" si="835"/>
        <v>0.98446733185169588</v>
      </c>
      <c r="AA2963" s="10">
        <f t="shared" si="836"/>
        <v>0.98287746696696465</v>
      </c>
      <c r="AB2963" s="10">
        <f t="shared" si="837"/>
        <v>0.40718738436380264</v>
      </c>
      <c r="AC2963" s="10">
        <f t="shared" si="838"/>
        <v>0.40021530492439816</v>
      </c>
      <c r="AD2963" s="13">
        <f t="shared" si="839"/>
        <v>407187.38436380262</v>
      </c>
      <c r="AE2963" s="13">
        <f t="shared" si="819"/>
        <v>400215.30492439814</v>
      </c>
      <c r="AF2963" s="13"/>
      <c r="AG2963" s="2">
        <f t="shared" si="814"/>
        <v>39071</v>
      </c>
      <c r="AH2963" s="3">
        <f t="shared" si="820"/>
        <v>-314.85832820189268</v>
      </c>
      <c r="AI2963" s="3">
        <f t="shared" si="821"/>
        <v>-309.46715607652948</v>
      </c>
      <c r="AJ2963" s="3">
        <f t="shared" si="840"/>
        <v>452864.95833295555</v>
      </c>
      <c r="AK2963" s="3">
        <f t="shared" si="841"/>
        <v>343659.56873688736</v>
      </c>
    </row>
    <row r="2964" spans="2:37" x14ac:dyDescent="0.2">
      <c r="B2964" s="5">
        <v>39072</v>
      </c>
      <c r="C2964" s="1">
        <v>322.68</v>
      </c>
      <c r="D2964" s="1">
        <f t="shared" si="811"/>
        <v>51</v>
      </c>
      <c r="E2964" s="1" t="b">
        <f t="shared" si="812"/>
        <v>0</v>
      </c>
      <c r="F2964" s="6">
        <f t="shared" si="813"/>
        <v>-1.1762520893950912E-3</v>
      </c>
      <c r="G2964" s="8">
        <f t="shared" si="822"/>
        <v>2.6226687333030086E-4</v>
      </c>
      <c r="H2964" s="8">
        <f t="shared" si="823"/>
        <v>5.6672438446714107E-4</v>
      </c>
      <c r="I2964" s="8">
        <f t="shared" si="824"/>
        <v>5.6587712912029129E-4</v>
      </c>
      <c r="J2964" s="6">
        <f t="shared" si="825"/>
        <v>1.6059200182612771E-3</v>
      </c>
      <c r="K2964" s="6">
        <f t="shared" si="826"/>
        <v>1.260342908177351E-3</v>
      </c>
      <c r="L2964" s="6">
        <f t="shared" si="827"/>
        <v>8.2959484323240763E-4</v>
      </c>
      <c r="M2964" s="9">
        <f t="shared" si="828"/>
        <v>0.16331253757846304</v>
      </c>
      <c r="N2964" s="9">
        <f t="shared" si="829"/>
        <v>0.44965888314213737</v>
      </c>
      <c r="O2964" s="9">
        <f t="shared" si="830"/>
        <v>0.68211264056973298</v>
      </c>
      <c r="P2964" s="9">
        <f t="shared" si="831"/>
        <v>0.43169468709677777</v>
      </c>
      <c r="Q2964" s="10">
        <f t="shared" si="832"/>
        <v>5.7359011628369524E-2</v>
      </c>
      <c r="R2964" s="10">
        <f t="shared" si="815"/>
        <v>1.3947241719979766</v>
      </c>
      <c r="S2964" s="10">
        <f>_xlfn.PERCENTILE.INC($R$1519:R2964,0.75)</f>
        <v>0.78825859360360373</v>
      </c>
      <c r="T2964" s="10">
        <f t="shared" si="816"/>
        <v>0.78825859360360373</v>
      </c>
      <c r="U2964" s="11">
        <f t="shared" si="833"/>
        <v>0.78825859360360373</v>
      </c>
      <c r="V2964" s="10">
        <f t="shared" si="817"/>
        <v>0.51845424687357844</v>
      </c>
      <c r="W2964" s="10">
        <f t="shared" si="818"/>
        <v>0.78538730624593101</v>
      </c>
      <c r="X2964" s="10">
        <f t="shared" si="834"/>
        <v>1.743405214997471</v>
      </c>
      <c r="Y2964" s="10">
        <f>_xlfn.PERCENTILE.INC($X$1519:X2964,0.75)</f>
        <v>0.98532324200450483</v>
      </c>
      <c r="Z2964" s="10">
        <f t="shared" si="835"/>
        <v>0.98532324200450483</v>
      </c>
      <c r="AA2964" s="10">
        <f t="shared" si="836"/>
        <v>0.98287746696696465</v>
      </c>
      <c r="AB2964" s="10">
        <f t="shared" si="837"/>
        <v>0.40718738436380264</v>
      </c>
      <c r="AC2964" s="10">
        <f t="shared" si="838"/>
        <v>0.40021530492439816</v>
      </c>
      <c r="AD2964" s="13">
        <f t="shared" si="839"/>
        <v>407187.38436380262</v>
      </c>
      <c r="AE2964" s="13">
        <f t="shared" si="819"/>
        <v>400215.30492439814</v>
      </c>
      <c r="AF2964" s="13"/>
      <c r="AG2964" s="2">
        <f t="shared" si="814"/>
        <v>39072</v>
      </c>
      <c r="AH2964" s="3">
        <f t="shared" si="820"/>
        <v>-478.95501163324491</v>
      </c>
      <c r="AI2964" s="3">
        <f t="shared" si="821"/>
        <v>-470.75408862521681</v>
      </c>
      <c r="AJ2964" s="3">
        <f t="shared" si="840"/>
        <v>452386.00332132232</v>
      </c>
      <c r="AK2964" s="3">
        <f t="shared" si="841"/>
        <v>343188.81464826217</v>
      </c>
    </row>
    <row r="2965" spans="2:37" x14ac:dyDescent="0.2">
      <c r="B2965" s="5">
        <v>39073</v>
      </c>
      <c r="C2965" s="1">
        <v>324.06</v>
      </c>
      <c r="D2965" s="1">
        <f t="shared" ref="D2965:D3028" si="842">WEEKNUM(B2965)</f>
        <v>51</v>
      </c>
      <c r="E2965" s="1" t="b">
        <f t="shared" ref="E2965:E3028" si="843">IF(D2965&lt;&gt;D2964,TRUE,FALSE)</f>
        <v>0</v>
      </c>
      <c r="F2965" s="6">
        <f t="shared" ref="F2965:F3028" si="844">C2965/C2964-1</f>
        <v>4.2766827817031228E-3</v>
      </c>
      <c r="G2965" s="8">
        <f t="shared" si="822"/>
        <v>3.2167651606731596E-4</v>
      </c>
      <c r="H2965" s="8">
        <f t="shared" si="823"/>
        <v>6.8669510160406151E-4</v>
      </c>
      <c r="I2965" s="8">
        <f t="shared" si="824"/>
        <v>6.1704057203905991E-4</v>
      </c>
      <c r="J2965" s="6">
        <f t="shared" si="825"/>
        <v>1.6058039274156925E-3</v>
      </c>
      <c r="K2965" s="6">
        <f t="shared" si="826"/>
        <v>1.2603129147253655E-3</v>
      </c>
      <c r="L2965" s="6">
        <f t="shared" si="827"/>
        <v>8.2919595651102904E-4</v>
      </c>
      <c r="M2965" s="9">
        <f t="shared" si="828"/>
        <v>0.20032116659784702</v>
      </c>
      <c r="N2965" s="9">
        <f t="shared" si="829"/>
        <v>0.54486079891809969</v>
      </c>
      <c r="O2965" s="9">
        <f t="shared" si="830"/>
        <v>0.74414324767736939</v>
      </c>
      <c r="P2965" s="9">
        <f t="shared" si="831"/>
        <v>0.49644173773110539</v>
      </c>
      <c r="Q2965" s="10">
        <f t="shared" si="832"/>
        <v>5.5121771713845878E-2</v>
      </c>
      <c r="R2965" s="10">
        <f t="shared" si="815"/>
        <v>1.4513321599186739</v>
      </c>
      <c r="S2965" s="10">
        <f>_xlfn.PERCENTILE.INC($R$1519:R2965,0.75)</f>
        <v>0.78848723185429015</v>
      </c>
      <c r="T2965" s="10">
        <f t="shared" si="816"/>
        <v>0.78848723185429015</v>
      </c>
      <c r="U2965" s="11">
        <f t="shared" si="833"/>
        <v>0.78848723185429015</v>
      </c>
      <c r="V2965" s="10">
        <f t="shared" si="817"/>
        <v>0.51845424687357844</v>
      </c>
      <c r="W2965" s="10">
        <f t="shared" si="818"/>
        <v>0.78538730624593101</v>
      </c>
      <c r="X2965" s="10">
        <f t="shared" si="834"/>
        <v>1.8141651998983424</v>
      </c>
      <c r="Y2965" s="10">
        <f>_xlfn.PERCENTILE.INC($X$1519:X2965,0.75)</f>
        <v>0.98560903981786274</v>
      </c>
      <c r="Z2965" s="10">
        <f t="shared" si="835"/>
        <v>0.98560903981786274</v>
      </c>
      <c r="AA2965" s="10">
        <f t="shared" si="836"/>
        <v>0.98287746696696465</v>
      </c>
      <c r="AB2965" s="10">
        <f t="shared" si="837"/>
        <v>0.40718738436380264</v>
      </c>
      <c r="AC2965" s="10">
        <f t="shared" si="838"/>
        <v>0.40021530492439816</v>
      </c>
      <c r="AD2965" s="13">
        <f t="shared" si="839"/>
        <v>407187.38436380262</v>
      </c>
      <c r="AE2965" s="13">
        <f t="shared" si="819"/>
        <v>400215.30492439814</v>
      </c>
      <c r="AF2965" s="13"/>
      <c r="AG2965" s="2">
        <f t="shared" si="814"/>
        <v>39073</v>
      </c>
      <c r="AH2965" s="3">
        <f t="shared" si="820"/>
        <v>1741.4112756354059</v>
      </c>
      <c r="AI2965" s="3">
        <f t="shared" si="821"/>
        <v>1711.5939035442384</v>
      </c>
      <c r="AJ2965" s="3">
        <f t="shared" si="840"/>
        <v>454127.41459695774</v>
      </c>
      <c r="AK2965" s="3">
        <f t="shared" si="841"/>
        <v>344900.40855180641</v>
      </c>
    </row>
    <row r="2966" spans="2:37" x14ac:dyDescent="0.2">
      <c r="B2966" s="5">
        <v>39078</v>
      </c>
      <c r="C2966" s="1">
        <v>324.61</v>
      </c>
      <c r="D2966" s="1">
        <f t="shared" si="842"/>
        <v>52</v>
      </c>
      <c r="E2966" s="1" t="b">
        <f t="shared" si="843"/>
        <v>1</v>
      </c>
      <c r="F2966" s="6">
        <f t="shared" si="844"/>
        <v>1.6972165648336812E-3</v>
      </c>
      <c r="G2966" s="8">
        <f t="shared" si="822"/>
        <v>3.5089045679586055E-4</v>
      </c>
      <c r="H2966" s="8">
        <f t="shared" si="823"/>
        <v>6.6357744837761091E-4</v>
      </c>
      <c r="I2966" s="8">
        <f t="shared" si="824"/>
        <v>6.6537241423928839E-4</v>
      </c>
      <c r="J2966" s="6">
        <f t="shared" si="825"/>
        <v>1.6057005649824597E-3</v>
      </c>
      <c r="K2966" s="6">
        <f t="shared" si="826"/>
        <v>1.2602910802654388E-3</v>
      </c>
      <c r="L2966" s="6">
        <f t="shared" si="827"/>
        <v>8.2881107175838205E-4</v>
      </c>
      <c r="M2966" s="9">
        <f t="shared" si="828"/>
        <v>0.21852795250133925</v>
      </c>
      <c r="N2966" s="9">
        <f t="shared" si="829"/>
        <v>0.5265271323175994</v>
      </c>
      <c r="O2966" s="9">
        <f t="shared" si="830"/>
        <v>0.80280348189322948</v>
      </c>
      <c r="P2966" s="9">
        <f t="shared" si="831"/>
        <v>0.51595285557072268</v>
      </c>
      <c r="Q2966" s="10">
        <f t="shared" si="832"/>
        <v>5.3304147922772757E-2</v>
      </c>
      <c r="R2966" s="10">
        <f t="shared" si="815"/>
        <v>1.5008212891031349</v>
      </c>
      <c r="S2966" s="10">
        <f>_xlfn.PERCENTILE.INC($R$1519:R2966,0.75)</f>
        <v>0.78849802879797237</v>
      </c>
      <c r="T2966" s="10">
        <f t="shared" si="816"/>
        <v>0.78849802879797237</v>
      </c>
      <c r="U2966" s="11">
        <f t="shared" si="833"/>
        <v>0.78849802879797237</v>
      </c>
      <c r="V2966" s="10">
        <f t="shared" si="817"/>
        <v>0.49644173773110539</v>
      </c>
      <c r="W2966" s="10">
        <f t="shared" si="818"/>
        <v>0.78848723185429015</v>
      </c>
      <c r="X2966" s="10">
        <f t="shared" si="834"/>
        <v>1.8760266113789188</v>
      </c>
      <c r="Y2966" s="10">
        <f>_xlfn.PERCENTILE.INC($X$1519:X2966,0.75)</f>
        <v>0.98562253599746541</v>
      </c>
      <c r="Z2966" s="10">
        <f t="shared" si="835"/>
        <v>0.98562253599746541</v>
      </c>
      <c r="AA2966" s="10">
        <f t="shared" si="836"/>
        <v>0.98562253599746541</v>
      </c>
      <c r="AB2966" s="10">
        <f t="shared" si="837"/>
        <v>0.39143797156053278</v>
      </c>
      <c r="AC2966" s="10">
        <f t="shared" si="838"/>
        <v>0.38581008621519608</v>
      </c>
      <c r="AD2966" s="13">
        <f t="shared" si="839"/>
        <v>391437.97156053281</v>
      </c>
      <c r="AE2966" s="13">
        <f t="shared" si="819"/>
        <v>385810.08621519606</v>
      </c>
      <c r="AF2966" s="13"/>
      <c r="AG2966" s="2">
        <f t="shared" si="814"/>
        <v>39078</v>
      </c>
      <c r="AH2966" s="3">
        <f t="shared" si="820"/>
        <v>691.08517373354482</v>
      </c>
      <c r="AI2966" s="3">
        <f t="shared" si="821"/>
        <v>679.25204501765131</v>
      </c>
      <c r="AJ2966" s="3">
        <f t="shared" si="840"/>
        <v>454818.49977069127</v>
      </c>
      <c r="AK2966" s="3">
        <f t="shared" si="841"/>
        <v>345579.66059682408</v>
      </c>
    </row>
    <row r="2967" spans="2:37" x14ac:dyDescent="0.2">
      <c r="B2967" s="5">
        <v>39079</v>
      </c>
      <c r="C2967" s="1">
        <v>325.72000000000003</v>
      </c>
      <c r="D2967" s="1">
        <f t="shared" si="842"/>
        <v>52</v>
      </c>
      <c r="E2967" s="1" t="b">
        <f t="shared" si="843"/>
        <v>0</v>
      </c>
      <c r="F2967" s="6">
        <f t="shared" si="844"/>
        <v>3.4194880009859041E-3</v>
      </c>
      <c r="G2967" s="8">
        <f t="shared" si="822"/>
        <v>4.9454354553920752E-4</v>
      </c>
      <c r="H2967" s="8">
        <f t="shared" si="823"/>
        <v>6.5776959181945282E-4</v>
      </c>
      <c r="I2967" s="8">
        <f t="shared" si="824"/>
        <v>6.7080441717317588E-4</v>
      </c>
      <c r="J2967" s="6">
        <f t="shared" si="825"/>
        <v>1.6055176565564172E-3</v>
      </c>
      <c r="K2967" s="6">
        <f t="shared" si="826"/>
        <v>1.2602876185620249E-3</v>
      </c>
      <c r="L2967" s="6">
        <f t="shared" si="827"/>
        <v>8.2846929014343648E-4</v>
      </c>
      <c r="M2967" s="9">
        <f t="shared" si="828"/>
        <v>0.30802747233557409</v>
      </c>
      <c r="N2967" s="9">
        <f t="shared" si="829"/>
        <v>0.52192022053661136</v>
      </c>
      <c r="O2967" s="9">
        <f t="shared" si="830"/>
        <v>0.80969134903846174</v>
      </c>
      <c r="P2967" s="9">
        <f t="shared" si="831"/>
        <v>0.54654634730354912</v>
      </c>
      <c r="Q2967" s="10">
        <f t="shared" si="832"/>
        <v>5.3071933453447274E-2</v>
      </c>
      <c r="R2967" s="10">
        <f t="shared" si="815"/>
        <v>1.5073880824442363</v>
      </c>
      <c r="S2967" s="10">
        <f>_xlfn.PERCENTILE.INC($R$1519:R2967,0.75)</f>
        <v>0.78852923299920674</v>
      </c>
      <c r="T2967" s="10">
        <f t="shared" si="816"/>
        <v>0.78852923299920674</v>
      </c>
      <c r="U2967" s="11">
        <f t="shared" si="833"/>
        <v>0.78852923299920674</v>
      </c>
      <c r="V2967" s="10">
        <f t="shared" si="817"/>
        <v>0.49644173773110539</v>
      </c>
      <c r="W2967" s="10">
        <f t="shared" si="818"/>
        <v>0.78848723185429015</v>
      </c>
      <c r="X2967" s="10">
        <f t="shared" si="834"/>
        <v>1.8842351030552955</v>
      </c>
      <c r="Y2967" s="10">
        <f>_xlfn.PERCENTILE.INC($X$1519:X2967,0.75)</f>
        <v>0.98566154124900851</v>
      </c>
      <c r="Z2967" s="10">
        <f t="shared" si="835"/>
        <v>0.98566154124900851</v>
      </c>
      <c r="AA2967" s="10">
        <f t="shared" si="836"/>
        <v>0.98562253599746541</v>
      </c>
      <c r="AB2967" s="10">
        <f t="shared" si="837"/>
        <v>0.39143797156053278</v>
      </c>
      <c r="AC2967" s="10">
        <f t="shared" si="838"/>
        <v>0.38581008621519608</v>
      </c>
      <c r="AD2967" s="13">
        <f t="shared" si="839"/>
        <v>391437.97156053281</v>
      </c>
      <c r="AE2967" s="13">
        <f t="shared" si="819"/>
        <v>385810.08621519606</v>
      </c>
      <c r="AF2967" s="13"/>
      <c r="AG2967" s="2">
        <f t="shared" si="814"/>
        <v>39079</v>
      </c>
      <c r="AH2967" s="3">
        <f t="shared" si="820"/>
        <v>1338.5174468815035</v>
      </c>
      <c r="AI2967" s="3">
        <f t="shared" si="821"/>
        <v>1319.2729604722001</v>
      </c>
      <c r="AJ2967" s="3">
        <f t="shared" si="840"/>
        <v>456157.01721757278</v>
      </c>
      <c r="AK2967" s="3">
        <f t="shared" si="841"/>
        <v>346898.93355729629</v>
      </c>
    </row>
    <row r="2968" spans="2:37" x14ac:dyDescent="0.2">
      <c r="B2968" s="5">
        <v>39080</v>
      </c>
      <c r="C2968" s="1">
        <v>326.85000000000002</v>
      </c>
      <c r="D2968" s="1">
        <f t="shared" si="842"/>
        <v>52</v>
      </c>
      <c r="E2968" s="1" t="b">
        <f t="shared" si="843"/>
        <v>0</v>
      </c>
      <c r="F2968" s="6">
        <f t="shared" si="844"/>
        <v>3.469237381800383E-3</v>
      </c>
      <c r="G2968" s="8">
        <f t="shared" si="822"/>
        <v>6.5269702537670859E-4</v>
      </c>
      <c r="H2968" s="8">
        <f t="shared" si="823"/>
        <v>6.6326201494324854E-4</v>
      </c>
      <c r="I2968" s="8">
        <f t="shared" si="824"/>
        <v>6.52934537987532E-4</v>
      </c>
      <c r="J2968" s="6">
        <f t="shared" si="825"/>
        <v>1.605172523537673E-3</v>
      </c>
      <c r="K2968" s="6">
        <f t="shared" si="826"/>
        <v>1.2602883450623342E-3</v>
      </c>
      <c r="L2968" s="6">
        <f t="shared" si="827"/>
        <v>8.281904367180746E-4</v>
      </c>
      <c r="M2968" s="9">
        <f t="shared" si="828"/>
        <v>0.40662110508733107</v>
      </c>
      <c r="N2968" s="9">
        <f t="shared" si="829"/>
        <v>0.5262779883205565</v>
      </c>
      <c r="O2968" s="9">
        <f t="shared" si="830"/>
        <v>0.78838695671850445</v>
      </c>
      <c r="P2968" s="9">
        <f t="shared" si="831"/>
        <v>0.57376201670879734</v>
      </c>
      <c r="Q2968" s="10">
        <f t="shared" si="832"/>
        <v>5.2854504130364736E-2</v>
      </c>
      <c r="R2968" s="10">
        <f t="shared" si="815"/>
        <v>1.5135890746923168</v>
      </c>
      <c r="S2968" s="10">
        <f>_xlfn.PERCENTILE.INC($R$1519:R2968,0.75)</f>
        <v>0.78900403607013336</v>
      </c>
      <c r="T2968" s="10">
        <f t="shared" si="816"/>
        <v>0.78900403607013336</v>
      </c>
      <c r="U2968" s="11">
        <f t="shared" si="833"/>
        <v>0.78900403607013336</v>
      </c>
      <c r="V2968" s="10">
        <f t="shared" si="817"/>
        <v>0.49644173773110539</v>
      </c>
      <c r="W2968" s="10">
        <f t="shared" si="818"/>
        <v>0.78848723185429015</v>
      </c>
      <c r="X2968" s="10">
        <f t="shared" si="834"/>
        <v>1.8919863433653961</v>
      </c>
      <c r="Y2968" s="10">
        <f>_xlfn.PERCENTILE.INC($X$1519:X2968,0.75)</f>
        <v>0.9862550450876667</v>
      </c>
      <c r="Z2968" s="10">
        <f t="shared" si="835"/>
        <v>0.9862550450876667</v>
      </c>
      <c r="AA2968" s="10">
        <f t="shared" si="836"/>
        <v>0.98562253599746541</v>
      </c>
      <c r="AB2968" s="10">
        <f t="shared" si="837"/>
        <v>0.39143797156053278</v>
      </c>
      <c r="AC2968" s="10">
        <f t="shared" si="838"/>
        <v>0.38581008621519608</v>
      </c>
      <c r="AD2968" s="13">
        <f t="shared" si="839"/>
        <v>391437.97156053281</v>
      </c>
      <c r="AE2968" s="13">
        <f t="shared" si="819"/>
        <v>385810.08621519606</v>
      </c>
      <c r="AF2968" s="13"/>
      <c r="AG2968" s="2">
        <f t="shared" si="814"/>
        <v>39080</v>
      </c>
      <c r="AH2968" s="3">
        <f t="shared" si="820"/>
        <v>1357.9912435939157</v>
      </c>
      <c r="AI2968" s="3">
        <f t="shared" si="821"/>
        <v>1338.4667733733868</v>
      </c>
      <c r="AJ2968" s="3">
        <f t="shared" si="840"/>
        <v>457515.0084611667</v>
      </c>
      <c r="AK2968" s="3">
        <f t="shared" si="841"/>
        <v>348237.40033066965</v>
      </c>
    </row>
    <row r="2969" spans="2:37" x14ac:dyDescent="0.2">
      <c r="B2969" s="5">
        <v>39084</v>
      </c>
      <c r="C2969" s="1">
        <v>327.25</v>
      </c>
      <c r="D2969" s="1">
        <f t="shared" si="842"/>
        <v>1</v>
      </c>
      <c r="E2969" s="1" t="b">
        <f t="shared" si="843"/>
        <v>1</v>
      </c>
      <c r="F2969" s="6">
        <f t="shared" si="844"/>
        <v>1.2238029677220652E-3</v>
      </c>
      <c r="G2969" s="8">
        <f t="shared" si="822"/>
        <v>8.0644630746025945E-4</v>
      </c>
      <c r="H2969" s="8">
        <f t="shared" si="823"/>
        <v>6.2985134074153943E-4</v>
      </c>
      <c r="I2969" s="8">
        <f t="shared" si="824"/>
        <v>6.6373347368192941E-4</v>
      </c>
      <c r="J2969" s="6">
        <f t="shared" si="825"/>
        <v>1.6046314558213373E-3</v>
      </c>
      <c r="K2969" s="6">
        <f t="shared" si="826"/>
        <v>1.2602845583972696E-3</v>
      </c>
      <c r="L2969" s="6">
        <f t="shared" si="827"/>
        <v>8.2793900139066403E-4</v>
      </c>
      <c r="M2969" s="9">
        <f t="shared" si="828"/>
        <v>0.50257416089819618</v>
      </c>
      <c r="N2969" s="9">
        <f t="shared" si="829"/>
        <v>0.49976914859810284</v>
      </c>
      <c r="O2969" s="9">
        <f t="shared" si="830"/>
        <v>0.80166953430998711</v>
      </c>
      <c r="P2969" s="9">
        <f t="shared" si="831"/>
        <v>0.60133761460209534</v>
      </c>
      <c r="Q2969" s="10">
        <f t="shared" si="832"/>
        <v>5.2426635733111918E-2</v>
      </c>
      <c r="R2969" s="10">
        <f t="shared" si="815"/>
        <v>1.5259418973068519</v>
      </c>
      <c r="S2969" s="10">
        <f>_xlfn.PERCENTILE.INC($R$1519:R2969,0.75)</f>
        <v>0.78952919100588659</v>
      </c>
      <c r="T2969" s="10">
        <f t="shared" si="816"/>
        <v>0.78952919100588659</v>
      </c>
      <c r="U2969" s="11">
        <f t="shared" si="833"/>
        <v>0.78952919100588659</v>
      </c>
      <c r="V2969" s="10">
        <f t="shared" si="817"/>
        <v>0.57376201670879734</v>
      </c>
      <c r="W2969" s="10">
        <f t="shared" si="818"/>
        <v>0.78900403607013336</v>
      </c>
      <c r="X2969" s="10">
        <f t="shared" si="834"/>
        <v>1.907427371633565</v>
      </c>
      <c r="Y2969" s="10">
        <f>_xlfn.PERCENTILE.INC($X$1519:X2969,0.75)</f>
        <v>0.98691148875735835</v>
      </c>
      <c r="Z2969" s="10">
        <f t="shared" si="835"/>
        <v>0.98691148875735835</v>
      </c>
      <c r="AA2969" s="10">
        <f t="shared" si="836"/>
        <v>0.98691148875735835</v>
      </c>
      <c r="AB2969" s="10">
        <f t="shared" si="837"/>
        <v>0.45270054692698042</v>
      </c>
      <c r="AC2969" s="10">
        <f t="shared" si="838"/>
        <v>0.44677537072897661</v>
      </c>
      <c r="AD2969" s="13">
        <f t="shared" si="839"/>
        <v>452700.54692698043</v>
      </c>
      <c r="AE2969" s="13">
        <f t="shared" si="819"/>
        <v>446775.37072897662</v>
      </c>
      <c r="AF2969" s="13"/>
      <c r="AG2969" s="2">
        <f t="shared" si="814"/>
        <v>39084</v>
      </c>
      <c r="AH2969" s="3">
        <f t="shared" si="820"/>
        <v>479.04295127488541</v>
      </c>
      <c r="AI2969" s="3">
        <f t="shared" si="821"/>
        <v>472.15552848726276</v>
      </c>
      <c r="AJ2969" s="3">
        <f t="shared" si="840"/>
        <v>457994.05141244159</v>
      </c>
      <c r="AK2969" s="3">
        <f t="shared" si="841"/>
        <v>348709.55585915694</v>
      </c>
    </row>
    <row r="2970" spans="2:37" x14ac:dyDescent="0.2">
      <c r="B2970" s="5">
        <v>39085</v>
      </c>
      <c r="C2970" s="1">
        <v>326.45999999999998</v>
      </c>
      <c r="D2970" s="1">
        <f t="shared" si="842"/>
        <v>1</v>
      </c>
      <c r="E2970" s="1" t="b">
        <f t="shared" si="843"/>
        <v>0</v>
      </c>
      <c r="F2970" s="6">
        <f t="shared" si="844"/>
        <v>-2.4140565317036788E-3</v>
      </c>
      <c r="G2970" s="8">
        <f t="shared" si="822"/>
        <v>7.5676436884215186E-4</v>
      </c>
      <c r="H2970" s="8">
        <f t="shared" si="823"/>
        <v>6.3697155314599045E-4</v>
      </c>
      <c r="I2970" s="8">
        <f t="shared" si="824"/>
        <v>6.6503398812335613E-4</v>
      </c>
      <c r="J2970" s="6">
        <f t="shared" si="825"/>
        <v>1.6042543100860864E-3</v>
      </c>
      <c r="K2970" s="6">
        <f t="shared" si="826"/>
        <v>1.2602865997198846E-3</v>
      </c>
      <c r="L2970" s="6">
        <f t="shared" si="827"/>
        <v>8.2762891496529587E-4</v>
      </c>
      <c r="M2970" s="9">
        <f t="shared" si="828"/>
        <v>0.47172344439675706</v>
      </c>
      <c r="N2970" s="9">
        <f t="shared" si="829"/>
        <v>0.50541801625722738</v>
      </c>
      <c r="O2970" s="9">
        <f t="shared" si="830"/>
        <v>0.80354126843338036</v>
      </c>
      <c r="P2970" s="9">
        <f t="shared" si="831"/>
        <v>0.59356090969578823</v>
      </c>
      <c r="Q2970" s="10">
        <f t="shared" si="832"/>
        <v>5.277189242366985E-2</v>
      </c>
      <c r="R2970" s="10">
        <f t="shared" si="815"/>
        <v>1.5159585212092468</v>
      </c>
      <c r="S2970" s="10">
        <f>_xlfn.PERCENTILE.INC($R$1519:R2970,0.75)</f>
        <v>0.79050269836414955</v>
      </c>
      <c r="T2970" s="10">
        <f t="shared" si="816"/>
        <v>0.79050269836414955</v>
      </c>
      <c r="U2970" s="11">
        <f t="shared" si="833"/>
        <v>0.79050269836414955</v>
      </c>
      <c r="V2970" s="10">
        <f t="shared" si="817"/>
        <v>0.57376201670879734</v>
      </c>
      <c r="W2970" s="10">
        <f t="shared" si="818"/>
        <v>0.78900403607013336</v>
      </c>
      <c r="X2970" s="10">
        <f t="shared" si="834"/>
        <v>1.8949481515115585</v>
      </c>
      <c r="Y2970" s="10">
        <f>_xlfn.PERCENTILE.INC($X$1519:X2970,0.75)</f>
        <v>0.98812837295518707</v>
      </c>
      <c r="Z2970" s="10">
        <f t="shared" si="835"/>
        <v>0.98812837295518707</v>
      </c>
      <c r="AA2970" s="10">
        <f t="shared" si="836"/>
        <v>0.98691148875735835</v>
      </c>
      <c r="AB2970" s="10">
        <f t="shared" si="837"/>
        <v>0.45270054692698042</v>
      </c>
      <c r="AC2970" s="10">
        <f t="shared" si="838"/>
        <v>0.44677537072897661</v>
      </c>
      <c r="AD2970" s="13">
        <f t="shared" si="839"/>
        <v>452700.54692698043</v>
      </c>
      <c r="AE2970" s="13">
        <f t="shared" si="819"/>
        <v>446775.37072897662</v>
      </c>
      <c r="AF2970" s="13"/>
      <c r="AG2970" s="2">
        <f t="shared" si="814"/>
        <v>39085</v>
      </c>
      <c r="AH2970" s="3">
        <f t="shared" si="820"/>
        <v>-1092.8447122149048</v>
      </c>
      <c r="AI2970" s="3">
        <f t="shared" si="821"/>
        <v>-1078.5410019126186</v>
      </c>
      <c r="AJ2970" s="3">
        <f t="shared" si="840"/>
        <v>456901.2067002267</v>
      </c>
      <c r="AK2970" s="3">
        <f t="shared" si="841"/>
        <v>347631.01485724433</v>
      </c>
    </row>
    <row r="2971" spans="2:37" x14ac:dyDescent="0.2">
      <c r="B2971" s="5">
        <v>39086</v>
      </c>
      <c r="C2971" s="1">
        <v>325.82</v>
      </c>
      <c r="D2971" s="1">
        <f t="shared" si="842"/>
        <v>1</v>
      </c>
      <c r="E2971" s="1" t="b">
        <f t="shared" si="843"/>
        <v>0</v>
      </c>
      <c r="F2971" s="6">
        <f t="shared" si="844"/>
        <v>-1.9604239416773916E-3</v>
      </c>
      <c r="G2971" s="8">
        <f t="shared" si="822"/>
        <v>6.1794158415153834E-4</v>
      </c>
      <c r="H2971" s="8">
        <f t="shared" si="823"/>
        <v>5.9028822009376473E-4</v>
      </c>
      <c r="I2971" s="8">
        <f t="shared" si="824"/>
        <v>6.4897083837285705E-4</v>
      </c>
      <c r="J2971" s="6">
        <f t="shared" si="825"/>
        <v>1.6040423630971387E-3</v>
      </c>
      <c r="K2971" s="6">
        <f t="shared" si="826"/>
        <v>1.2602841997561452E-3</v>
      </c>
      <c r="L2971" s="6">
        <f t="shared" si="827"/>
        <v>8.2727527326938893E-4</v>
      </c>
      <c r="M2971" s="9">
        <f t="shared" si="828"/>
        <v>0.38524018964087459</v>
      </c>
      <c r="N2971" s="9">
        <f t="shared" si="829"/>
        <v>0.46837706940068019</v>
      </c>
      <c r="O2971" s="9">
        <f t="shared" si="830"/>
        <v>0.78446782992573516</v>
      </c>
      <c r="P2971" s="9">
        <f t="shared" si="831"/>
        <v>0.54602836298909663</v>
      </c>
      <c r="Q2971" s="10">
        <f t="shared" si="832"/>
        <v>5.2228118689729271E-2</v>
      </c>
      <c r="R2971" s="10">
        <f t="shared" si="815"/>
        <v>1.5317419429800774</v>
      </c>
      <c r="S2971" s="10">
        <f>_xlfn.PERCENTILE.INC($R$1519:R2971,0.75)</f>
        <v>0.79232255870260493</v>
      </c>
      <c r="T2971" s="10">
        <f t="shared" si="816"/>
        <v>0.79232255870260493</v>
      </c>
      <c r="U2971" s="11">
        <f t="shared" si="833"/>
        <v>0.79232255870260493</v>
      </c>
      <c r="V2971" s="10">
        <f t="shared" si="817"/>
        <v>0.57376201670879734</v>
      </c>
      <c r="W2971" s="10">
        <f t="shared" si="818"/>
        <v>0.78900403607013336</v>
      </c>
      <c r="X2971" s="10">
        <f t="shared" si="834"/>
        <v>1.9146774287250967</v>
      </c>
      <c r="Y2971" s="10">
        <f>_xlfn.PERCENTILE.INC($X$1519:X2971,0.75)</f>
        <v>0.99040319837825619</v>
      </c>
      <c r="Z2971" s="10">
        <f t="shared" si="835"/>
        <v>0.99040319837825619</v>
      </c>
      <c r="AA2971" s="10">
        <f t="shared" si="836"/>
        <v>0.98691148875735835</v>
      </c>
      <c r="AB2971" s="10">
        <f t="shared" si="837"/>
        <v>0.45270054692698042</v>
      </c>
      <c r="AC2971" s="10">
        <f t="shared" si="838"/>
        <v>0.44677537072897661</v>
      </c>
      <c r="AD2971" s="13">
        <f t="shared" si="839"/>
        <v>452700.54692698043</v>
      </c>
      <c r="AE2971" s="13">
        <f t="shared" si="819"/>
        <v>446775.37072897662</v>
      </c>
      <c r="AF2971" s="13"/>
      <c r="AG2971" s="2">
        <f t="shared" si="814"/>
        <v>39086</v>
      </c>
      <c r="AH2971" s="3">
        <f t="shared" si="820"/>
        <v>-887.48499060610197</v>
      </c>
      <c r="AI2971" s="3">
        <f t="shared" si="821"/>
        <v>-875.86913332887832</v>
      </c>
      <c r="AJ2971" s="3">
        <f t="shared" si="840"/>
        <v>456013.72170962062</v>
      </c>
      <c r="AK2971" s="3">
        <f t="shared" si="841"/>
        <v>346755.14572391543</v>
      </c>
    </row>
    <row r="2972" spans="2:37" x14ac:dyDescent="0.2">
      <c r="B2972" s="5">
        <v>39087</v>
      </c>
      <c r="C2972" s="1">
        <v>324.95999999999998</v>
      </c>
      <c r="D2972" s="1">
        <f t="shared" si="842"/>
        <v>1</v>
      </c>
      <c r="E2972" s="1" t="b">
        <f t="shared" si="843"/>
        <v>0</v>
      </c>
      <c r="F2972" s="6">
        <f t="shared" si="844"/>
        <v>-2.6394941992511356E-3</v>
      </c>
      <c r="G2972" s="8">
        <f t="shared" si="822"/>
        <v>4.79605990667155E-4</v>
      </c>
      <c r="H2972" s="8">
        <f t="shared" si="823"/>
        <v>5.412238850819723E-4</v>
      </c>
      <c r="I2972" s="8">
        <f t="shared" si="824"/>
        <v>6.2534512850927497E-4</v>
      </c>
      <c r="J2972" s="6">
        <f t="shared" si="825"/>
        <v>1.6039023008256458E-3</v>
      </c>
      <c r="K2972" s="6">
        <f t="shared" si="826"/>
        <v>1.2602860477593225E-3</v>
      </c>
      <c r="L2972" s="6">
        <f t="shared" si="827"/>
        <v>8.2692243130815868E-4</v>
      </c>
      <c r="M2972" s="9">
        <f t="shared" si="828"/>
        <v>0.29902444208744305</v>
      </c>
      <c r="N2972" s="9">
        <f t="shared" si="829"/>
        <v>0.42944527240004016</v>
      </c>
      <c r="O2972" s="9">
        <f t="shared" si="830"/>
        <v>0.75623190862050216</v>
      </c>
      <c r="P2972" s="9">
        <f t="shared" si="831"/>
        <v>0.49490054103599518</v>
      </c>
      <c r="Q2972" s="10">
        <f t="shared" si="832"/>
        <v>5.2054153819881537E-2</v>
      </c>
      <c r="R2972" s="10">
        <f t="shared" si="815"/>
        <v>1.5368610212513885</v>
      </c>
      <c r="S2972" s="10">
        <f>_xlfn.PERCENTILE.INC($R$1519:R2972,0.75)</f>
        <v>0.79312585233957145</v>
      </c>
      <c r="T2972" s="10">
        <f t="shared" si="816"/>
        <v>0.79312585233957145</v>
      </c>
      <c r="U2972" s="11">
        <f t="shared" si="833"/>
        <v>0.79312585233957145</v>
      </c>
      <c r="V2972" s="10">
        <f t="shared" si="817"/>
        <v>0.57376201670879734</v>
      </c>
      <c r="W2972" s="10">
        <f t="shared" si="818"/>
        <v>0.78900403607013336</v>
      </c>
      <c r="X2972" s="10">
        <f t="shared" si="834"/>
        <v>1.9210762765642357</v>
      </c>
      <c r="Y2972" s="10">
        <f>_xlfn.PERCENTILE.INC($X$1519:X2972,0.75)</f>
        <v>0.99140731542446447</v>
      </c>
      <c r="Z2972" s="10">
        <f t="shared" si="835"/>
        <v>0.99140731542446447</v>
      </c>
      <c r="AA2972" s="10">
        <f t="shared" si="836"/>
        <v>0.98691148875735835</v>
      </c>
      <c r="AB2972" s="10">
        <f t="shared" si="837"/>
        <v>0.45270054692698042</v>
      </c>
      <c r="AC2972" s="10">
        <f t="shared" si="838"/>
        <v>0.44677537072897661</v>
      </c>
      <c r="AD2972" s="13">
        <f t="shared" si="839"/>
        <v>452700.54692698043</v>
      </c>
      <c r="AE2972" s="13">
        <f t="shared" si="819"/>
        <v>446775.37072897662</v>
      </c>
      <c r="AF2972" s="13"/>
      <c r="AG2972" s="2">
        <f t="shared" si="814"/>
        <v>39087</v>
      </c>
      <c r="AH2972" s="3">
        <f t="shared" si="820"/>
        <v>-1194.9004676115812</v>
      </c>
      <c r="AI2972" s="3">
        <f t="shared" si="821"/>
        <v>-1179.2609994074094</v>
      </c>
      <c r="AJ2972" s="3">
        <f t="shared" si="840"/>
        <v>454818.82124200906</v>
      </c>
      <c r="AK2972" s="3">
        <f t="shared" si="841"/>
        <v>345575.88472450804</v>
      </c>
    </row>
    <row r="2973" spans="2:37" x14ac:dyDescent="0.2">
      <c r="B2973" s="5">
        <v>39090</v>
      </c>
      <c r="C2973" s="1">
        <v>324.58</v>
      </c>
      <c r="D2973" s="1">
        <f t="shared" si="842"/>
        <v>2</v>
      </c>
      <c r="E2973" s="1" t="b">
        <f t="shared" si="843"/>
        <v>1</v>
      </c>
      <c r="F2973" s="6">
        <f t="shared" si="844"/>
        <v>-1.1693746922698534E-3</v>
      </c>
      <c r="G2973" s="8">
        <f t="shared" si="822"/>
        <v>4.0680167578340025E-4</v>
      </c>
      <c r="H2973" s="8">
        <f t="shared" si="823"/>
        <v>5.3241979778590267E-4</v>
      </c>
      <c r="I2973" s="8">
        <f t="shared" si="824"/>
        <v>6.0657752034933563E-4</v>
      </c>
      <c r="J2973" s="6">
        <f t="shared" si="825"/>
        <v>1.60341408508812E-3</v>
      </c>
      <c r="K2973" s="6">
        <f t="shared" si="826"/>
        <v>1.2602947758316324E-3</v>
      </c>
      <c r="L2973" s="6">
        <f t="shared" si="827"/>
        <v>8.2669277878685192E-4</v>
      </c>
      <c r="M2973" s="9">
        <f t="shared" si="828"/>
        <v>0.25370968084083118</v>
      </c>
      <c r="N2973" s="9">
        <f t="shared" si="829"/>
        <v>0.42245656174728974</v>
      </c>
      <c r="O2973" s="9">
        <f t="shared" si="830"/>
        <v>0.73373995263327552</v>
      </c>
      <c r="P2973" s="9">
        <f t="shared" si="831"/>
        <v>0.4699687317404655</v>
      </c>
      <c r="Q2973" s="10">
        <f t="shared" si="832"/>
        <v>5.2143772334828926E-2</v>
      </c>
      <c r="R2973" s="10">
        <f t="shared" si="815"/>
        <v>1.5342196472917011</v>
      </c>
      <c r="S2973" s="10">
        <f>_xlfn.PERCENTILE.INC($R$1519:R2973,0.75)</f>
        <v>0.79343515127532283</v>
      </c>
      <c r="T2973" s="10">
        <f t="shared" si="816"/>
        <v>0.79343515127532283</v>
      </c>
      <c r="U2973" s="11">
        <f t="shared" si="833"/>
        <v>0.79343515127532283</v>
      </c>
      <c r="V2973" s="10">
        <f t="shared" si="817"/>
        <v>0.49490054103599518</v>
      </c>
      <c r="W2973" s="10">
        <f t="shared" si="818"/>
        <v>0.79312585233957145</v>
      </c>
      <c r="X2973" s="10">
        <f t="shared" si="834"/>
        <v>1.9177745591146265</v>
      </c>
      <c r="Y2973" s="10">
        <f>_xlfn.PERCENTILE.INC($X$1519:X2973,0.75)</f>
        <v>0.9917939390941537</v>
      </c>
      <c r="Z2973" s="10">
        <f t="shared" si="835"/>
        <v>0.9917939390941537</v>
      </c>
      <c r="AA2973" s="10">
        <f t="shared" si="836"/>
        <v>0.9917939390941537</v>
      </c>
      <c r="AB2973" s="10">
        <f t="shared" si="837"/>
        <v>0.39251841343248872</v>
      </c>
      <c r="AC2973" s="10">
        <f t="shared" si="838"/>
        <v>0.38929738342519554</v>
      </c>
      <c r="AD2973" s="13">
        <f t="shared" si="839"/>
        <v>392518.41343248874</v>
      </c>
      <c r="AE2973" s="13">
        <f t="shared" si="819"/>
        <v>389297.38342519553</v>
      </c>
      <c r="AF2973" s="13"/>
      <c r="AG2973" s="2">
        <f t="shared" si="814"/>
        <v>39090</v>
      </c>
      <c r="AH2973" s="3">
        <f t="shared" si="820"/>
        <v>-529.37656275313202</v>
      </c>
      <c r="AI2973" s="3">
        <f t="shared" si="821"/>
        <v>-522.44781165994664</v>
      </c>
      <c r="AJ2973" s="3">
        <f t="shared" si="840"/>
        <v>454289.44467925595</v>
      </c>
      <c r="AK2973" s="3">
        <f t="shared" si="841"/>
        <v>345053.43691284809</v>
      </c>
    </row>
    <row r="2974" spans="2:37" x14ac:dyDescent="0.2">
      <c r="B2974" s="5">
        <v>39091</v>
      </c>
      <c r="C2974" s="1">
        <v>324.8</v>
      </c>
      <c r="D2974" s="1">
        <f t="shared" si="842"/>
        <v>2</v>
      </c>
      <c r="E2974" s="1" t="b">
        <f t="shared" si="843"/>
        <v>0</v>
      </c>
      <c r="F2974" s="6">
        <f t="shared" si="844"/>
        <v>6.7779900178699393E-4</v>
      </c>
      <c r="G2974" s="8">
        <f t="shared" si="822"/>
        <v>3.7919629974556121E-4</v>
      </c>
      <c r="H2974" s="8">
        <f t="shared" si="823"/>
        <v>5.0591571401446746E-4</v>
      </c>
      <c r="I2974" s="8">
        <f t="shared" si="824"/>
        <v>6.1150084804663125E-4</v>
      </c>
      <c r="J2974" s="6">
        <f t="shared" si="825"/>
        <v>1.6025554377119722E-3</v>
      </c>
      <c r="K2974" s="6">
        <f t="shared" si="826"/>
        <v>1.2602636127732752E-3</v>
      </c>
      <c r="L2974" s="6">
        <f t="shared" si="827"/>
        <v>8.2654858993073347E-4</v>
      </c>
      <c r="M2974" s="9">
        <f t="shared" si="828"/>
        <v>0.23661977041303098</v>
      </c>
      <c r="N2974" s="9">
        <f t="shared" si="829"/>
        <v>0.40143642083037989</v>
      </c>
      <c r="O2974" s="9">
        <f t="shared" si="830"/>
        <v>0.73982444044563223</v>
      </c>
      <c r="P2974" s="9">
        <f t="shared" si="831"/>
        <v>0.45929354389634769</v>
      </c>
      <c r="Q2974" s="10">
        <f t="shared" si="832"/>
        <v>5.0333758448486976E-2</v>
      </c>
      <c r="R2974" s="10">
        <f t="shared" si="815"/>
        <v>1.5893905495230267</v>
      </c>
      <c r="S2974" s="10">
        <f>_xlfn.PERCENTILE.INC($R$1519:R2974,0.75)</f>
        <v>0.79365615304128612</v>
      </c>
      <c r="T2974" s="10">
        <f t="shared" si="816"/>
        <v>0.79365615304128612</v>
      </c>
      <c r="U2974" s="11">
        <f t="shared" si="833"/>
        <v>0.79365615304128612</v>
      </c>
      <c r="V2974" s="10">
        <f t="shared" si="817"/>
        <v>0.49490054103599518</v>
      </c>
      <c r="W2974" s="10">
        <f t="shared" si="818"/>
        <v>0.79312585233957145</v>
      </c>
      <c r="X2974" s="10">
        <f t="shared" si="834"/>
        <v>1.9867381869037835</v>
      </c>
      <c r="Y2974" s="10">
        <f>_xlfn.PERCENTILE.INC($X$1519:X2974,0.75)</f>
        <v>0.99207019130160767</v>
      </c>
      <c r="Z2974" s="10">
        <f t="shared" si="835"/>
        <v>0.99207019130160767</v>
      </c>
      <c r="AA2974" s="10">
        <f t="shared" si="836"/>
        <v>0.9917939390941537</v>
      </c>
      <c r="AB2974" s="10">
        <f t="shared" si="837"/>
        <v>0.39251841343248872</v>
      </c>
      <c r="AC2974" s="10">
        <f t="shared" si="838"/>
        <v>0.38929738342519554</v>
      </c>
      <c r="AD2974" s="13">
        <f t="shared" si="839"/>
        <v>392518.41343248874</v>
      </c>
      <c r="AE2974" s="13">
        <f t="shared" si="819"/>
        <v>389297.38342519553</v>
      </c>
      <c r="AF2974" s="13"/>
      <c r="AG2974" s="2">
        <f t="shared" si="814"/>
        <v>39091</v>
      </c>
      <c r="AH2974" s="3">
        <f t="shared" si="820"/>
        <v>266.04858880755546</v>
      </c>
      <c r="AI2974" s="3">
        <f t="shared" si="821"/>
        <v>263.86537788388614</v>
      </c>
      <c r="AJ2974" s="3">
        <f t="shared" si="840"/>
        <v>454555.49326806352</v>
      </c>
      <c r="AK2974" s="3">
        <f t="shared" si="841"/>
        <v>345317.30229073198</v>
      </c>
    </row>
    <row r="2975" spans="2:37" x14ac:dyDescent="0.2">
      <c r="B2975" s="5">
        <v>39092</v>
      </c>
      <c r="C2975" s="1">
        <v>323.82</v>
      </c>
      <c r="D2975" s="1">
        <f t="shared" si="842"/>
        <v>2</v>
      </c>
      <c r="E2975" s="1" t="b">
        <f t="shared" si="843"/>
        <v>0</v>
      </c>
      <c r="F2975" s="6">
        <f t="shared" si="844"/>
        <v>-3.0172413793103647E-3</v>
      </c>
      <c r="G2975" s="8">
        <f t="shared" si="822"/>
        <v>2.6759588256774071E-4</v>
      </c>
      <c r="H2975" s="8">
        <f t="shared" si="823"/>
        <v>4.6505151478637544E-4</v>
      </c>
      <c r="I2975" s="8">
        <f t="shared" si="824"/>
        <v>5.5872485337175404E-4</v>
      </c>
      <c r="J2975" s="6">
        <f t="shared" si="825"/>
        <v>1.6019297084883138E-3</v>
      </c>
      <c r="K2975" s="6">
        <f t="shared" si="826"/>
        <v>1.2602509412927981E-3</v>
      </c>
      <c r="L2975" s="6">
        <f t="shared" si="827"/>
        <v>8.2637196967547144E-4</v>
      </c>
      <c r="M2975" s="9">
        <f t="shared" si="828"/>
        <v>0.16704595785308318</v>
      </c>
      <c r="N2975" s="9">
        <f t="shared" si="829"/>
        <v>0.36901501085911786</v>
      </c>
      <c r="O2975" s="9">
        <f t="shared" si="830"/>
        <v>0.67611786686227215</v>
      </c>
      <c r="P2975" s="9">
        <f t="shared" si="831"/>
        <v>0.40405961185815781</v>
      </c>
      <c r="Q2975" s="10">
        <f t="shared" si="832"/>
        <v>5.0706433413921573E-2</v>
      </c>
      <c r="R2975" s="10">
        <f t="shared" si="815"/>
        <v>1.5777090718834863</v>
      </c>
      <c r="S2975" s="10">
        <f>_xlfn.PERCENTILE.INC($R$1519:R2975,0.75)</f>
        <v>0.79419455516888826</v>
      </c>
      <c r="T2975" s="10">
        <f t="shared" si="816"/>
        <v>0.79419455516888826</v>
      </c>
      <c r="U2975" s="11">
        <f t="shared" si="833"/>
        <v>0.79419455516888826</v>
      </c>
      <c r="V2975" s="10">
        <f t="shared" si="817"/>
        <v>0.49490054103599518</v>
      </c>
      <c r="W2975" s="10">
        <f t="shared" si="818"/>
        <v>0.79312585233957145</v>
      </c>
      <c r="X2975" s="10">
        <f t="shared" si="834"/>
        <v>1.9721363398543579</v>
      </c>
      <c r="Y2975" s="10">
        <f>_xlfn.PERCENTILE.INC($X$1519:X2975,0.75)</f>
        <v>0.99274319396111033</v>
      </c>
      <c r="Z2975" s="10">
        <f t="shared" si="835"/>
        <v>0.99274319396111033</v>
      </c>
      <c r="AA2975" s="10">
        <f t="shared" si="836"/>
        <v>0.9917939390941537</v>
      </c>
      <c r="AB2975" s="10">
        <f t="shared" si="837"/>
        <v>0.39251841343248872</v>
      </c>
      <c r="AC2975" s="10">
        <f t="shared" si="838"/>
        <v>0.38929738342519554</v>
      </c>
      <c r="AD2975" s="13">
        <f t="shared" si="839"/>
        <v>392518.41343248874</v>
      </c>
      <c r="AE2975" s="13">
        <f t="shared" si="819"/>
        <v>389297.38342519553</v>
      </c>
      <c r="AF2975" s="13"/>
      <c r="AG2975" s="2">
        <f t="shared" si="814"/>
        <v>39092</v>
      </c>
      <c r="AH2975" s="3">
        <f t="shared" si="820"/>
        <v>-1184.3227991497583</v>
      </c>
      <c r="AI2975" s="3">
        <f t="shared" si="821"/>
        <v>-1174.6041741277529</v>
      </c>
      <c r="AJ2975" s="3">
        <f t="shared" si="840"/>
        <v>453371.17046891374</v>
      </c>
      <c r="AK2975" s="3">
        <f t="shared" si="841"/>
        <v>344142.69811660424</v>
      </c>
    </row>
    <row r="2976" spans="2:37" x14ac:dyDescent="0.2">
      <c r="B2976" s="5">
        <v>39093</v>
      </c>
      <c r="C2976" s="1">
        <v>325.51</v>
      </c>
      <c r="D2976" s="1">
        <f t="shared" si="842"/>
        <v>2</v>
      </c>
      <c r="E2976" s="1" t="b">
        <f t="shared" si="843"/>
        <v>0</v>
      </c>
      <c r="F2976" s="6">
        <f t="shared" si="844"/>
        <v>5.2189487987153171E-3</v>
      </c>
      <c r="G2976" s="8">
        <f t="shared" si="822"/>
        <v>3.8081535858602839E-4</v>
      </c>
      <c r="H2976" s="8">
        <f t="shared" si="823"/>
        <v>5.2575026563640346E-4</v>
      </c>
      <c r="I2976" s="8">
        <f t="shared" si="824"/>
        <v>5.5968214519398784E-4</v>
      </c>
      <c r="J2976" s="6">
        <f t="shared" si="825"/>
        <v>1.6013034987241914E-3</v>
      </c>
      <c r="K2976" s="6">
        <f t="shared" si="826"/>
        <v>1.2602191694047757E-3</v>
      </c>
      <c r="L2976" s="6">
        <f t="shared" si="827"/>
        <v>8.262081337887387E-4</v>
      </c>
      <c r="M2976" s="9">
        <f t="shared" si="828"/>
        <v>0.23781585370258412</v>
      </c>
      <c r="N2976" s="9">
        <f t="shared" si="829"/>
        <v>0.41718954797737667</v>
      </c>
      <c r="O2976" s="9">
        <f t="shared" si="830"/>
        <v>0.67741059704587525</v>
      </c>
      <c r="P2976" s="9">
        <f t="shared" si="831"/>
        <v>0.44413866624194531</v>
      </c>
      <c r="Q2976" s="10">
        <f t="shared" si="832"/>
        <v>5.1671335489850853E-2</v>
      </c>
      <c r="R2976" s="10">
        <f t="shared" si="815"/>
        <v>1.5482471904701087</v>
      </c>
      <c r="S2976" s="10">
        <f>_xlfn.PERCENTILE.INC($R$1519:R2976,0.75)</f>
        <v>0.79507654000370342</v>
      </c>
      <c r="T2976" s="10">
        <f t="shared" si="816"/>
        <v>0.79507654000370342</v>
      </c>
      <c r="U2976" s="11">
        <f t="shared" si="833"/>
        <v>0.79507654000370342</v>
      </c>
      <c r="V2976" s="10">
        <f t="shared" si="817"/>
        <v>0.49490054103599518</v>
      </c>
      <c r="W2976" s="10">
        <f t="shared" si="818"/>
        <v>0.79312585233957145</v>
      </c>
      <c r="X2976" s="10">
        <f t="shared" si="834"/>
        <v>1.935308988087636</v>
      </c>
      <c r="Y2976" s="10">
        <f>_xlfn.PERCENTILE.INC($X$1519:X2976,0.75)</f>
        <v>0.99384567500462939</v>
      </c>
      <c r="Z2976" s="10">
        <f t="shared" si="835"/>
        <v>0.99384567500462939</v>
      </c>
      <c r="AA2976" s="10">
        <f t="shared" si="836"/>
        <v>0.9917939390941537</v>
      </c>
      <c r="AB2976" s="10">
        <f t="shared" si="837"/>
        <v>0.39251841343248872</v>
      </c>
      <c r="AC2976" s="10">
        <f t="shared" si="838"/>
        <v>0.38929738342519554</v>
      </c>
      <c r="AD2976" s="13">
        <f t="shared" si="839"/>
        <v>392518.41343248874</v>
      </c>
      <c r="AE2976" s="13">
        <f t="shared" si="819"/>
        <v>389297.38342519553</v>
      </c>
      <c r="AF2976" s="13"/>
      <c r="AG2976" s="2">
        <f t="shared" si="814"/>
        <v>39093</v>
      </c>
      <c r="AH2976" s="3">
        <f t="shared" si="820"/>
        <v>2048.5335022571294</v>
      </c>
      <c r="AI2976" s="3">
        <f t="shared" si="821"/>
        <v>2031.7231115699403</v>
      </c>
      <c r="AJ2976" s="3">
        <f t="shared" si="840"/>
        <v>455419.70397117088</v>
      </c>
      <c r="AK2976" s="3">
        <f t="shared" si="841"/>
        <v>346174.42122817418</v>
      </c>
    </row>
    <row r="2977" spans="2:37" x14ac:dyDescent="0.2">
      <c r="B2977" s="5">
        <v>39094</v>
      </c>
      <c r="C2977" s="1">
        <v>325.88</v>
      </c>
      <c r="D2977" s="1">
        <f t="shared" si="842"/>
        <v>2</v>
      </c>
      <c r="E2977" s="1" t="b">
        <f t="shared" si="843"/>
        <v>0</v>
      </c>
      <c r="F2977" s="6">
        <f t="shared" si="844"/>
        <v>1.1366778286381329E-3</v>
      </c>
      <c r="G2977" s="8">
        <f t="shared" si="822"/>
        <v>4.3636791885298101E-4</v>
      </c>
      <c r="H2977" s="8">
        <f t="shared" si="823"/>
        <v>4.7621387503990264E-4</v>
      </c>
      <c r="I2977" s="8">
        <f t="shared" si="824"/>
        <v>5.6487542032407096E-4</v>
      </c>
      <c r="J2977" s="6">
        <f t="shared" si="825"/>
        <v>1.6003497410563934E-3</v>
      </c>
      <c r="K2977" s="6">
        <f t="shared" si="826"/>
        <v>1.2601662484936155E-3</v>
      </c>
      <c r="L2977" s="6">
        <f t="shared" si="827"/>
        <v>8.2610264309387546E-4</v>
      </c>
      <c r="M2977" s="9">
        <f t="shared" si="828"/>
        <v>0.27267034677365826</v>
      </c>
      <c r="N2977" s="9">
        <f t="shared" si="829"/>
        <v>0.37789765882808068</v>
      </c>
      <c r="O2977" s="9">
        <f t="shared" si="830"/>
        <v>0.68378357707285586</v>
      </c>
      <c r="P2977" s="9">
        <f t="shared" si="831"/>
        <v>0.44478386089153155</v>
      </c>
      <c r="Q2977" s="10">
        <f t="shared" si="832"/>
        <v>5.0935171322858505E-2</v>
      </c>
      <c r="R2977" s="10">
        <f t="shared" si="815"/>
        <v>1.5706239504508721</v>
      </c>
      <c r="S2977" s="10">
        <f>_xlfn.PERCENTILE.INC($R$1519:R2977,0.75)</f>
        <v>0.79603450027813794</v>
      </c>
      <c r="T2977" s="10">
        <f t="shared" si="816"/>
        <v>0.79603450027813794</v>
      </c>
      <c r="U2977" s="11">
        <f t="shared" si="833"/>
        <v>0.79603450027813794</v>
      </c>
      <c r="V2977" s="10">
        <f t="shared" si="817"/>
        <v>0.49490054103599518</v>
      </c>
      <c r="W2977" s="10">
        <f t="shared" si="818"/>
        <v>0.79312585233957145</v>
      </c>
      <c r="X2977" s="10">
        <f t="shared" si="834"/>
        <v>1.9632799380635904</v>
      </c>
      <c r="Y2977" s="10">
        <f>_xlfn.PERCENTILE.INC($X$1519:X2977,0.75)</f>
        <v>0.99504312534767259</v>
      </c>
      <c r="Z2977" s="10">
        <f t="shared" si="835"/>
        <v>0.99504312534767259</v>
      </c>
      <c r="AA2977" s="10">
        <f t="shared" si="836"/>
        <v>0.9917939390941537</v>
      </c>
      <c r="AB2977" s="10">
        <f t="shared" si="837"/>
        <v>0.39251841343248872</v>
      </c>
      <c r="AC2977" s="10">
        <f t="shared" si="838"/>
        <v>0.38929738342519554</v>
      </c>
      <c r="AD2977" s="13">
        <f t="shared" si="839"/>
        <v>392518.41343248874</v>
      </c>
      <c r="AE2977" s="13">
        <f t="shared" si="819"/>
        <v>389297.38342519553</v>
      </c>
      <c r="AF2977" s="13"/>
      <c r="AG2977" s="2">
        <f t="shared" si="814"/>
        <v>39094</v>
      </c>
      <c r="AH2977" s="3">
        <f t="shared" si="820"/>
        <v>446.16697788092625</v>
      </c>
      <c r="AI2977" s="3">
        <f t="shared" si="821"/>
        <v>442.50570448625791</v>
      </c>
      <c r="AJ2977" s="3">
        <f t="shared" si="840"/>
        <v>455865.87094905181</v>
      </c>
      <c r="AK2977" s="3">
        <f t="shared" si="841"/>
        <v>346616.92693266046</v>
      </c>
    </row>
    <row r="2978" spans="2:37" x14ac:dyDescent="0.2">
      <c r="B2978" s="5">
        <v>39098</v>
      </c>
      <c r="C2978" s="1">
        <v>325.67</v>
      </c>
      <c r="D2978" s="1">
        <f t="shared" si="842"/>
        <v>3</v>
      </c>
      <c r="E2978" s="1" t="b">
        <f t="shared" si="843"/>
        <v>1</v>
      </c>
      <c r="F2978" s="6">
        <f t="shared" si="844"/>
        <v>-6.4440898490236709E-4</v>
      </c>
      <c r="G2978" s="8">
        <f t="shared" si="822"/>
        <v>3.776082150730718E-4</v>
      </c>
      <c r="H2978" s="8">
        <f t="shared" si="823"/>
        <v>3.6896604304618519E-4</v>
      </c>
      <c r="I2978" s="8">
        <f t="shared" si="824"/>
        <v>5.3654398319461232E-4</v>
      </c>
      <c r="J2978" s="6">
        <f t="shared" si="825"/>
        <v>1.5989021945214653E-3</v>
      </c>
      <c r="K2978" s="6">
        <f t="shared" si="826"/>
        <v>1.2600305272515589E-3</v>
      </c>
      <c r="L2978" s="6">
        <f t="shared" si="827"/>
        <v>8.2604856563750809E-4</v>
      </c>
      <c r="M2978" s="9">
        <f t="shared" si="828"/>
        <v>0.23616717543256985</v>
      </c>
      <c r="N2978" s="9">
        <f t="shared" si="829"/>
        <v>0.29282309838237985</v>
      </c>
      <c r="O2978" s="9">
        <f t="shared" si="830"/>
        <v>0.64953079699440086</v>
      </c>
      <c r="P2978" s="9">
        <f t="shared" si="831"/>
        <v>0.3928403569364502</v>
      </c>
      <c r="Q2978" s="10">
        <f t="shared" si="832"/>
        <v>5.0498951321579139E-2</v>
      </c>
      <c r="R2978" s="10">
        <f t="shared" si="815"/>
        <v>1.584191313014742</v>
      </c>
      <c r="S2978" s="10">
        <f>_xlfn.PERCENTILE.INC($R$1519:R2978,0.75)</f>
        <v>0.79681153391920867</v>
      </c>
      <c r="T2978" s="10">
        <f t="shared" si="816"/>
        <v>0.79681153391920867</v>
      </c>
      <c r="U2978" s="11">
        <f t="shared" si="833"/>
        <v>0.79681153391920867</v>
      </c>
      <c r="V2978" s="10">
        <f t="shared" si="817"/>
        <v>0.44478386089153155</v>
      </c>
      <c r="W2978" s="10">
        <f t="shared" si="818"/>
        <v>0.79603450027813794</v>
      </c>
      <c r="X2978" s="10">
        <f t="shared" si="834"/>
        <v>1.9802391412684277</v>
      </c>
      <c r="Y2978" s="10">
        <f>_xlfn.PERCENTILE.INC($X$1519:X2978,0.75)</f>
        <v>0.99601441739901087</v>
      </c>
      <c r="Z2978" s="10">
        <f t="shared" si="835"/>
        <v>0.99601441739901087</v>
      </c>
      <c r="AA2978" s="10">
        <f t="shared" si="836"/>
        <v>0.99601441739901087</v>
      </c>
      <c r="AB2978" s="10">
        <f t="shared" si="837"/>
        <v>0.35406329843657114</v>
      </c>
      <c r="AC2978" s="10">
        <f t="shared" si="838"/>
        <v>0.35265214991467353</v>
      </c>
      <c r="AD2978" s="13">
        <f t="shared" si="839"/>
        <v>354063.29843657115</v>
      </c>
      <c r="AE2978" s="13">
        <f t="shared" si="819"/>
        <v>352652.14991467353</v>
      </c>
      <c r="AF2978" s="13"/>
      <c r="AG2978" s="2">
        <f t="shared" si="814"/>
        <v>39098</v>
      </c>
      <c r="AH2978" s="3">
        <f t="shared" si="820"/>
        <v>-252.94239235551771</v>
      </c>
      <c r="AI2978" s="3">
        <f t="shared" si="821"/>
        <v>-250.86673167817784</v>
      </c>
      <c r="AJ2978" s="3">
        <f t="shared" si="840"/>
        <v>455612.92855669628</v>
      </c>
      <c r="AK2978" s="3">
        <f t="shared" si="841"/>
        <v>346366.06020098226</v>
      </c>
    </row>
    <row r="2979" spans="2:37" x14ac:dyDescent="0.2">
      <c r="B2979" s="5">
        <v>39099</v>
      </c>
      <c r="C2979" s="1">
        <v>327.23</v>
      </c>
      <c r="D2979" s="1">
        <f t="shared" si="842"/>
        <v>3</v>
      </c>
      <c r="E2979" s="1" t="b">
        <f t="shared" si="843"/>
        <v>0</v>
      </c>
      <c r="F2979" s="6">
        <f t="shared" si="844"/>
        <v>4.7901249731323592E-3</v>
      </c>
      <c r="G2979" s="8">
        <f t="shared" si="822"/>
        <v>4.8698488291697937E-4</v>
      </c>
      <c r="H2979" s="8">
        <f t="shared" si="823"/>
        <v>4.127973214615591E-4</v>
      </c>
      <c r="I2979" s="8">
        <f t="shared" si="824"/>
        <v>5.6489981244473096E-4</v>
      </c>
      <c r="J2979" s="6">
        <f t="shared" si="825"/>
        <v>1.5972096352019343E-3</v>
      </c>
      <c r="K2979" s="6">
        <f t="shared" si="826"/>
        <v>1.2598332831603651E-3</v>
      </c>
      <c r="L2979" s="6">
        <f t="shared" si="827"/>
        <v>8.2600447765297325E-4</v>
      </c>
      <c r="M2979" s="9">
        <f t="shared" si="828"/>
        <v>0.30489728598175542</v>
      </c>
      <c r="N2979" s="9">
        <f t="shared" si="829"/>
        <v>0.32766027614862897</v>
      </c>
      <c r="O2979" s="9">
        <f t="shared" si="830"/>
        <v>0.68389437070589421</v>
      </c>
      <c r="P2979" s="9">
        <f t="shared" si="831"/>
        <v>0.43881731094542625</v>
      </c>
      <c r="Q2979" s="10">
        <f t="shared" si="832"/>
        <v>5.1302438517635135E-2</v>
      </c>
      <c r="R2979" s="10">
        <f t="shared" si="815"/>
        <v>1.5593800667486815</v>
      </c>
      <c r="S2979" s="10">
        <f>_xlfn.PERCENTILE.INC($R$1519:R2979,0.75)</f>
        <v>0.79715073885393228</v>
      </c>
      <c r="T2979" s="10">
        <f t="shared" si="816"/>
        <v>0.79715073885393228</v>
      </c>
      <c r="U2979" s="11">
        <f t="shared" si="833"/>
        <v>0.79715073885393228</v>
      </c>
      <c r="V2979" s="10">
        <f t="shared" si="817"/>
        <v>0.44478386089153155</v>
      </c>
      <c r="W2979" s="10">
        <f t="shared" si="818"/>
        <v>0.79603450027813794</v>
      </c>
      <c r="X2979" s="10">
        <f t="shared" si="834"/>
        <v>1.9492250834358518</v>
      </c>
      <c r="Y2979" s="10">
        <f>_xlfn.PERCENTILE.INC($X$1519:X2979,0.75)</f>
        <v>0.9964384235674153</v>
      </c>
      <c r="Z2979" s="10">
        <f t="shared" si="835"/>
        <v>0.9964384235674153</v>
      </c>
      <c r="AA2979" s="10">
        <f t="shared" si="836"/>
        <v>0.99601441739901087</v>
      </c>
      <c r="AB2979" s="10">
        <f t="shared" si="837"/>
        <v>0.35406329843657114</v>
      </c>
      <c r="AC2979" s="10">
        <f t="shared" si="838"/>
        <v>0.35265214991467353</v>
      </c>
      <c r="AD2979" s="13">
        <f t="shared" si="839"/>
        <v>354063.29843657115</v>
      </c>
      <c r="AE2979" s="13">
        <f t="shared" si="819"/>
        <v>352652.14991467353</v>
      </c>
      <c r="AF2979" s="13"/>
      <c r="AG2979" s="2">
        <f t="shared" si="814"/>
        <v>39099</v>
      </c>
      <c r="AH2979" s="3">
        <f t="shared" si="820"/>
        <v>1696.0074479106349</v>
      </c>
      <c r="AI2979" s="3">
        <f t="shared" si="821"/>
        <v>1689.2478701350942</v>
      </c>
      <c r="AJ2979" s="3">
        <f t="shared" si="840"/>
        <v>457308.93600460689</v>
      </c>
      <c r="AK2979" s="3">
        <f t="shared" si="841"/>
        <v>348055.30807111738</v>
      </c>
    </row>
    <row r="2980" spans="2:37" x14ac:dyDescent="0.2">
      <c r="B2980" s="5">
        <v>39100</v>
      </c>
      <c r="C2980" s="1">
        <v>327.83</v>
      </c>
      <c r="D2980" s="1">
        <f t="shared" si="842"/>
        <v>3</v>
      </c>
      <c r="E2980" s="1" t="b">
        <f t="shared" si="843"/>
        <v>0</v>
      </c>
      <c r="F2980" s="6">
        <f t="shared" si="844"/>
        <v>1.8335727164378035E-3</v>
      </c>
      <c r="G2980" s="8">
        <f t="shared" si="822"/>
        <v>4.6226719432764993E-4</v>
      </c>
      <c r="H2980" s="8">
        <f t="shared" si="823"/>
        <v>5.303202629653379E-4</v>
      </c>
      <c r="I2980" s="8">
        <f t="shared" si="824"/>
        <v>5.8335665897657745E-4</v>
      </c>
      <c r="J2980" s="6">
        <f t="shared" si="825"/>
        <v>1.5957430997006832E-3</v>
      </c>
      <c r="K2980" s="6">
        <f t="shared" si="826"/>
        <v>1.2596509680276164E-3</v>
      </c>
      <c r="L2980" s="6">
        <f t="shared" si="827"/>
        <v>8.2593528739461177E-4</v>
      </c>
      <c r="M2980" s="9">
        <f t="shared" si="828"/>
        <v>0.28968772881697458</v>
      </c>
      <c r="N2980" s="9">
        <f t="shared" si="829"/>
        <v>0.42100572017637766</v>
      </c>
      <c r="O2980" s="9">
        <f t="shared" si="830"/>
        <v>0.70629826316872668</v>
      </c>
      <c r="P2980" s="9">
        <f t="shared" si="831"/>
        <v>0.47233057072069301</v>
      </c>
      <c r="Q2980" s="10">
        <f t="shared" si="832"/>
        <v>5.114049618374035E-2</v>
      </c>
      <c r="R2980" s="10">
        <f t="shared" si="815"/>
        <v>1.5643180252411251</v>
      </c>
      <c r="S2980" s="10">
        <f>_xlfn.PERCENTILE.INC($R$1519:R2980,0.75)</f>
        <v>0.79725898043085575</v>
      </c>
      <c r="T2980" s="10">
        <f t="shared" si="816"/>
        <v>0.79725898043085575</v>
      </c>
      <c r="U2980" s="11">
        <f t="shared" si="833"/>
        <v>0.79725898043085575</v>
      </c>
      <c r="V2980" s="10">
        <f t="shared" si="817"/>
        <v>0.44478386089153155</v>
      </c>
      <c r="W2980" s="10">
        <f t="shared" si="818"/>
        <v>0.79603450027813794</v>
      </c>
      <c r="X2980" s="10">
        <f t="shared" si="834"/>
        <v>1.9553975315514065</v>
      </c>
      <c r="Y2980" s="10">
        <f>_xlfn.PERCENTILE.INC($X$1519:X2980,0.75)</f>
        <v>0.99657372553856982</v>
      </c>
      <c r="Z2980" s="10">
        <f t="shared" si="835"/>
        <v>0.99657372553856982</v>
      </c>
      <c r="AA2980" s="10">
        <f t="shared" si="836"/>
        <v>0.99601441739901087</v>
      </c>
      <c r="AB2980" s="10">
        <f t="shared" si="837"/>
        <v>0.35406329843657114</v>
      </c>
      <c r="AC2980" s="10">
        <f t="shared" si="838"/>
        <v>0.35265214991467353</v>
      </c>
      <c r="AD2980" s="13">
        <f t="shared" si="839"/>
        <v>354063.29843657115</v>
      </c>
      <c r="AE2980" s="13">
        <f t="shared" si="819"/>
        <v>352652.14991467353</v>
      </c>
      <c r="AF2980" s="13"/>
      <c r="AG2980" s="2">
        <f t="shared" si="814"/>
        <v>39100</v>
      </c>
      <c r="AH2980" s="3">
        <f t="shared" si="820"/>
        <v>649.20080390527244</v>
      </c>
      <c r="AI2980" s="3">
        <f t="shared" si="821"/>
        <v>646.61336047667942</v>
      </c>
      <c r="AJ2980" s="3">
        <f t="shared" si="840"/>
        <v>457958.13680851215</v>
      </c>
      <c r="AK2980" s="3">
        <f t="shared" si="841"/>
        <v>348701.92143159406</v>
      </c>
    </row>
    <row r="2981" spans="2:37" x14ac:dyDescent="0.2">
      <c r="B2981" s="5">
        <v>39101</v>
      </c>
      <c r="C2981" s="1">
        <v>328.59</v>
      </c>
      <c r="D2981" s="1">
        <f t="shared" si="842"/>
        <v>3</v>
      </c>
      <c r="E2981" s="1" t="b">
        <f t="shared" si="843"/>
        <v>0</v>
      </c>
      <c r="F2981" s="6">
        <f t="shared" si="844"/>
        <v>2.3182747155536809E-3</v>
      </c>
      <c r="G2981" s="8">
        <f t="shared" si="822"/>
        <v>5.2033457471379924E-4</v>
      </c>
      <c r="H2981" s="8">
        <f t="shared" si="823"/>
        <v>5.3457016671207757E-4</v>
      </c>
      <c r="I2981" s="8">
        <f t="shared" si="824"/>
        <v>5.8476537360270791E-4</v>
      </c>
      <c r="J2981" s="6">
        <f t="shared" si="825"/>
        <v>1.5946284702821399E-3</v>
      </c>
      <c r="K2981" s="6">
        <f t="shared" si="826"/>
        <v>1.2595442438054409E-3</v>
      </c>
      <c r="L2981" s="6">
        <f t="shared" si="827"/>
        <v>8.258462252352123E-4</v>
      </c>
      <c r="M2981" s="9">
        <f t="shared" si="828"/>
        <v>0.32630458091704312</v>
      </c>
      <c r="N2981" s="9">
        <f t="shared" si="829"/>
        <v>0.42441555295984623</v>
      </c>
      <c r="O2981" s="9">
        <f t="shared" si="830"/>
        <v>0.7080802160670514</v>
      </c>
      <c r="P2981" s="9">
        <f t="shared" si="831"/>
        <v>0.48626678331464696</v>
      </c>
      <c r="Q2981" s="10">
        <f t="shared" si="832"/>
        <v>5.098798943874449E-2</v>
      </c>
      <c r="R2981" s="10">
        <f t="shared" si="815"/>
        <v>1.5689969516470093</v>
      </c>
      <c r="S2981" s="10">
        <f>_xlfn.PERCENTILE.INC($R$1519:R2981,0.75)</f>
        <v>0.79764812501396709</v>
      </c>
      <c r="T2981" s="10">
        <f t="shared" si="816"/>
        <v>0.79764812501396709</v>
      </c>
      <c r="U2981" s="11">
        <f t="shared" si="833"/>
        <v>0.79764812501396709</v>
      </c>
      <c r="V2981" s="10">
        <f t="shared" si="817"/>
        <v>0.44478386089153155</v>
      </c>
      <c r="W2981" s="10">
        <f t="shared" si="818"/>
        <v>0.79603450027813794</v>
      </c>
      <c r="X2981" s="10">
        <f t="shared" si="834"/>
        <v>1.9612461895587616</v>
      </c>
      <c r="Y2981" s="10">
        <f>_xlfn.PERCENTILE.INC($X$1519:X2981,0.75)</f>
        <v>0.99706015626745903</v>
      </c>
      <c r="Z2981" s="10">
        <f t="shared" si="835"/>
        <v>0.99706015626745903</v>
      </c>
      <c r="AA2981" s="10">
        <f t="shared" si="836"/>
        <v>0.99601441739901087</v>
      </c>
      <c r="AB2981" s="10">
        <f t="shared" si="837"/>
        <v>0.35406329843657114</v>
      </c>
      <c r="AC2981" s="10">
        <f t="shared" si="838"/>
        <v>0.35265214991467353</v>
      </c>
      <c r="AD2981" s="13">
        <f t="shared" si="839"/>
        <v>354063.29843657115</v>
      </c>
      <c r="AE2981" s="13">
        <f t="shared" si="819"/>
        <v>352652.14991467353</v>
      </c>
      <c r="AF2981" s="13"/>
      <c r="AG2981" s="2">
        <f t="shared" si="814"/>
        <v>39101</v>
      </c>
      <c r="AH2981" s="3">
        <f t="shared" si="820"/>
        <v>820.81599247103998</v>
      </c>
      <c r="AI2981" s="3">
        <f t="shared" si="821"/>
        <v>817.54456253283377</v>
      </c>
      <c r="AJ2981" s="3">
        <f t="shared" si="840"/>
        <v>458778.95280098321</v>
      </c>
      <c r="AK2981" s="3">
        <f t="shared" si="841"/>
        <v>349519.46599412692</v>
      </c>
    </row>
    <row r="2982" spans="2:37" x14ac:dyDescent="0.2">
      <c r="B2982" s="5">
        <v>39104</v>
      </c>
      <c r="C2982" s="1">
        <v>327.97</v>
      </c>
      <c r="D2982" s="1">
        <f t="shared" si="842"/>
        <v>4</v>
      </c>
      <c r="E2982" s="1" t="b">
        <f t="shared" si="843"/>
        <v>1</v>
      </c>
      <c r="F2982" s="6">
        <f t="shared" si="844"/>
        <v>-1.8868498737025785E-3</v>
      </c>
      <c r="G2982" s="8">
        <f t="shared" si="822"/>
        <v>4.5664548796484425E-4</v>
      </c>
      <c r="H2982" s="8">
        <f t="shared" si="823"/>
        <v>4.786382803518409E-4</v>
      </c>
      <c r="I2982" s="8">
        <f t="shared" si="824"/>
        <v>5.7298141166586109E-4</v>
      </c>
      <c r="J2982" s="6">
        <f t="shared" si="825"/>
        <v>1.5935130021869112E-3</v>
      </c>
      <c r="K2982" s="6">
        <f t="shared" si="826"/>
        <v>1.2594294245792683E-3</v>
      </c>
      <c r="L2982" s="6">
        <f t="shared" si="827"/>
        <v>8.2575708493197984E-4</v>
      </c>
      <c r="M2982" s="9">
        <f t="shared" si="828"/>
        <v>0.28656527266370052</v>
      </c>
      <c r="N2982" s="9">
        <f t="shared" si="829"/>
        <v>0.38004374918565792</v>
      </c>
      <c r="O2982" s="9">
        <f t="shared" si="830"/>
        <v>0.69388615867953385</v>
      </c>
      <c r="P2982" s="9">
        <f t="shared" si="831"/>
        <v>0.45349839350963078</v>
      </c>
      <c r="Q2982" s="10">
        <f t="shared" si="832"/>
        <v>5.1077817457521518E-2</v>
      </c>
      <c r="R2982" s="10">
        <f t="shared" si="815"/>
        <v>1.5662376346939921</v>
      </c>
      <c r="S2982" s="10">
        <f>_xlfn.PERCENTILE.INC($R$1519:R2982,0.75)</f>
        <v>0.79806422404255373</v>
      </c>
      <c r="T2982" s="10">
        <f t="shared" si="816"/>
        <v>0.79806422404255373</v>
      </c>
      <c r="U2982" s="11">
        <f t="shared" si="833"/>
        <v>0.79806422404255373</v>
      </c>
      <c r="V2982" s="10">
        <f t="shared" si="817"/>
        <v>0.48626678331464696</v>
      </c>
      <c r="W2982" s="10">
        <f t="shared" si="818"/>
        <v>0.79764812501396709</v>
      </c>
      <c r="X2982" s="10">
        <f t="shared" si="834"/>
        <v>1.9577970433674903</v>
      </c>
      <c r="Y2982" s="10">
        <f>_xlfn.PERCENTILE.INC($X$1519:X2982,0.75)</f>
        <v>0.99758028005319221</v>
      </c>
      <c r="Z2982" s="10">
        <f t="shared" si="835"/>
        <v>0.99758028005319221</v>
      </c>
      <c r="AA2982" s="10">
        <f t="shared" si="836"/>
        <v>0.99758028005319221</v>
      </c>
      <c r="AB2982" s="10">
        <f t="shared" si="837"/>
        <v>0.38786978796750116</v>
      </c>
      <c r="AC2982" s="10">
        <f t="shared" si="838"/>
        <v>0.38693125170479209</v>
      </c>
      <c r="AD2982" s="13">
        <f t="shared" si="839"/>
        <v>387869.78796750115</v>
      </c>
      <c r="AE2982" s="13">
        <f t="shared" si="819"/>
        <v>386931.25170479208</v>
      </c>
      <c r="AF2982" s="13"/>
      <c r="AG2982" s="2">
        <f t="shared" si="814"/>
        <v>39104</v>
      </c>
      <c r="AH2982" s="3">
        <f t="shared" si="820"/>
        <v>-668.06428993776262</v>
      </c>
      <c r="AI2982" s="3">
        <f t="shared" si="821"/>
        <v>-665.4016645274445</v>
      </c>
      <c r="AJ2982" s="3">
        <f t="shared" si="840"/>
        <v>458110.88851104543</v>
      </c>
      <c r="AK2982" s="3">
        <f t="shared" si="841"/>
        <v>348854.0643295995</v>
      </c>
    </row>
    <row r="2983" spans="2:37" x14ac:dyDescent="0.2">
      <c r="B2983" s="5">
        <v>39105</v>
      </c>
      <c r="C2983" s="1">
        <v>327.72</v>
      </c>
      <c r="D2983" s="1">
        <f t="shared" si="842"/>
        <v>4</v>
      </c>
      <c r="E2983" s="1" t="b">
        <f t="shared" si="843"/>
        <v>0</v>
      </c>
      <c r="F2983" s="6">
        <f t="shared" si="844"/>
        <v>-7.6226484129648941E-4</v>
      </c>
      <c r="G2983" s="8">
        <f t="shared" si="822"/>
        <v>3.9134821976216899E-4</v>
      </c>
      <c r="H2983" s="8">
        <f t="shared" si="823"/>
        <v>4.5852459577151023E-4</v>
      </c>
      <c r="I2983" s="8">
        <f t="shared" si="824"/>
        <v>5.8908886214875938E-4</v>
      </c>
      <c r="J2983" s="6">
        <f t="shared" si="825"/>
        <v>1.5919309221529428E-3</v>
      </c>
      <c r="K2983" s="6">
        <f t="shared" si="826"/>
        <v>1.2592685213680486E-3</v>
      </c>
      <c r="L2983" s="6">
        <f t="shared" si="827"/>
        <v>8.2569107302286763E-4</v>
      </c>
      <c r="M2983" s="9">
        <f t="shared" si="828"/>
        <v>0.24583241289949054</v>
      </c>
      <c r="N2983" s="9">
        <f t="shared" si="829"/>
        <v>0.36411979493728364</v>
      </c>
      <c r="O2983" s="9">
        <f t="shared" si="830"/>
        <v>0.71344947450151797</v>
      </c>
      <c r="P2983" s="9">
        <f t="shared" si="831"/>
        <v>0.44113389411276405</v>
      </c>
      <c r="Q2983" s="10">
        <f t="shared" si="832"/>
        <v>5.1055074068371571E-2</v>
      </c>
      <c r="R2983" s="10">
        <f t="shared" si="815"/>
        <v>1.5669353430545643</v>
      </c>
      <c r="S2983" s="10">
        <f>_xlfn.PERCENTILE.INC($R$1519:R2983,0.75)</f>
        <v>0.79825332895590306</v>
      </c>
      <c r="T2983" s="10">
        <f t="shared" si="816"/>
        <v>0.79825332895590306</v>
      </c>
      <c r="U2983" s="11">
        <f t="shared" si="833"/>
        <v>0.79825332895590306</v>
      </c>
      <c r="V2983" s="10">
        <f t="shared" si="817"/>
        <v>0.48626678331464696</v>
      </c>
      <c r="W2983" s="10">
        <f t="shared" si="818"/>
        <v>0.79764812501396709</v>
      </c>
      <c r="X2983" s="10">
        <f t="shared" si="834"/>
        <v>1.9586691788182056</v>
      </c>
      <c r="Y2983" s="10">
        <f>_xlfn.PERCENTILE.INC($X$1519:X2983,0.75)</f>
        <v>0.99781666119487888</v>
      </c>
      <c r="Z2983" s="10">
        <f t="shared" si="835"/>
        <v>0.99781666119487888</v>
      </c>
      <c r="AA2983" s="10">
        <f t="shared" si="836"/>
        <v>0.99758028005319221</v>
      </c>
      <c r="AB2983" s="10">
        <f t="shared" si="837"/>
        <v>0.38786978796750116</v>
      </c>
      <c r="AC2983" s="10">
        <f t="shared" si="838"/>
        <v>0.38693125170479209</v>
      </c>
      <c r="AD2983" s="13">
        <f t="shared" si="839"/>
        <v>387869.78796750115</v>
      </c>
      <c r="AE2983" s="13">
        <f t="shared" si="819"/>
        <v>386931.25170479208</v>
      </c>
      <c r="AF2983" s="13"/>
      <c r="AG2983" s="2">
        <f t="shared" si="814"/>
        <v>39105</v>
      </c>
      <c r="AH2983" s="3">
        <f t="shared" si="820"/>
        <v>-295.65950236875028</v>
      </c>
      <c r="AI2983" s="3">
        <f t="shared" si="821"/>
        <v>-294.94408917340536</v>
      </c>
      <c r="AJ2983" s="3">
        <f t="shared" si="840"/>
        <v>457815.22900867666</v>
      </c>
      <c r="AK2983" s="3">
        <f t="shared" si="841"/>
        <v>348559.1202404261</v>
      </c>
    </row>
    <row r="2984" spans="2:37" x14ac:dyDescent="0.2">
      <c r="B2984" s="5">
        <v>39106</v>
      </c>
      <c r="C2984" s="1">
        <v>328.92</v>
      </c>
      <c r="D2984" s="1">
        <f t="shared" si="842"/>
        <v>4</v>
      </c>
      <c r="E2984" s="1" t="b">
        <f t="shared" si="843"/>
        <v>0</v>
      </c>
      <c r="F2984" s="6">
        <f t="shared" si="844"/>
        <v>3.6616623947272053E-3</v>
      </c>
      <c r="G2984" s="8">
        <f t="shared" si="822"/>
        <v>4.4118889453239425E-4</v>
      </c>
      <c r="H2984" s="8">
        <f t="shared" si="823"/>
        <v>5.3174352063376884E-4</v>
      </c>
      <c r="I2984" s="8">
        <f t="shared" si="824"/>
        <v>6.358815407858507E-4</v>
      </c>
      <c r="J2984" s="6">
        <f t="shared" si="825"/>
        <v>1.5899937568210891E-3</v>
      </c>
      <c r="K2984" s="6">
        <f t="shared" si="826"/>
        <v>1.2590259615271864E-3</v>
      </c>
      <c r="L2984" s="6">
        <f t="shared" si="827"/>
        <v>8.2564680939126969E-4</v>
      </c>
      <c r="M2984" s="9">
        <f t="shared" si="828"/>
        <v>0.27747838168526728</v>
      </c>
      <c r="N2984" s="9">
        <f t="shared" si="829"/>
        <v>0.42234515957778113</v>
      </c>
      <c r="O2984" s="9">
        <f t="shared" si="830"/>
        <v>0.77016168845207733</v>
      </c>
      <c r="P2984" s="9">
        <f t="shared" si="831"/>
        <v>0.48999507657170865</v>
      </c>
      <c r="Q2984" s="10">
        <f t="shared" si="832"/>
        <v>5.1066552406585676E-2</v>
      </c>
      <c r="R2984" s="10">
        <f t="shared" si="815"/>
        <v>1.5665831396458829</v>
      </c>
      <c r="S2984" s="10">
        <f>_xlfn.PERCENTILE.INC($R$1519:R2984,0.75)</f>
        <v>0.79853657076549356</v>
      </c>
      <c r="T2984" s="10">
        <f t="shared" si="816"/>
        <v>0.79853657076549356</v>
      </c>
      <c r="U2984" s="11">
        <f t="shared" si="833"/>
        <v>0.79853657076549356</v>
      </c>
      <c r="V2984" s="10">
        <f t="shared" si="817"/>
        <v>0.48626678331464696</v>
      </c>
      <c r="W2984" s="10">
        <f t="shared" si="818"/>
        <v>0.79764812501396709</v>
      </c>
      <c r="X2984" s="10">
        <f t="shared" si="834"/>
        <v>1.9582289245573536</v>
      </c>
      <c r="Y2984" s="10">
        <f>_xlfn.PERCENTILE.INC($X$1519:X2984,0.75)</f>
        <v>0.99817071345686703</v>
      </c>
      <c r="Z2984" s="10">
        <f t="shared" si="835"/>
        <v>0.99817071345686703</v>
      </c>
      <c r="AA2984" s="10">
        <f t="shared" si="836"/>
        <v>0.99758028005319221</v>
      </c>
      <c r="AB2984" s="10">
        <f t="shared" si="837"/>
        <v>0.38786978796750116</v>
      </c>
      <c r="AC2984" s="10">
        <f t="shared" si="838"/>
        <v>0.38693125170479209</v>
      </c>
      <c r="AD2984" s="13">
        <f t="shared" si="839"/>
        <v>387869.78796750115</v>
      </c>
      <c r="AE2984" s="13">
        <f t="shared" si="819"/>
        <v>386931.25170479208</v>
      </c>
      <c r="AF2984" s="13"/>
      <c r="AG2984" s="2">
        <f t="shared" si="814"/>
        <v>39106</v>
      </c>
      <c r="AH2984" s="3">
        <f t="shared" si="820"/>
        <v>1420.2482166514137</v>
      </c>
      <c r="AI2984" s="3">
        <f t="shared" si="821"/>
        <v>1416.811613712164</v>
      </c>
      <c r="AJ2984" s="3">
        <f t="shared" si="840"/>
        <v>459235.4772253281</v>
      </c>
      <c r="AK2984" s="3">
        <f t="shared" si="841"/>
        <v>349975.93185413827</v>
      </c>
    </row>
    <row r="2985" spans="2:37" x14ac:dyDescent="0.2">
      <c r="B2985" s="5">
        <v>39107</v>
      </c>
      <c r="C2985" s="1">
        <v>329.39</v>
      </c>
      <c r="D2985" s="1">
        <f t="shared" si="842"/>
        <v>4</v>
      </c>
      <c r="E2985" s="1" t="b">
        <f t="shared" si="843"/>
        <v>0</v>
      </c>
      <c r="F2985" s="6">
        <f t="shared" si="844"/>
        <v>1.4289188860512336E-3</v>
      </c>
      <c r="G2985" s="8">
        <f t="shared" si="822"/>
        <v>4.7643177422401441E-4</v>
      </c>
      <c r="H2985" s="8">
        <f t="shared" si="823"/>
        <v>5.5080307990286426E-4</v>
      </c>
      <c r="I2985" s="8">
        <f t="shared" si="824"/>
        <v>6.4926103875550525E-4</v>
      </c>
      <c r="J2985" s="6">
        <f t="shared" si="825"/>
        <v>1.5871474557375732E-3</v>
      </c>
      <c r="K2985" s="6">
        <f t="shared" si="826"/>
        <v>1.2586727279835955E-3</v>
      </c>
      <c r="L2985" s="6">
        <f t="shared" si="827"/>
        <v>8.2562980972160805E-4</v>
      </c>
      <c r="M2985" s="9">
        <f t="shared" si="828"/>
        <v>0.30018116621849028</v>
      </c>
      <c r="N2985" s="9">
        <f t="shared" si="829"/>
        <v>0.43760627179493716</v>
      </c>
      <c r="O2985" s="9">
        <f t="shared" si="830"/>
        <v>0.78638274818883769</v>
      </c>
      <c r="P2985" s="9">
        <f t="shared" si="831"/>
        <v>0.50805672873408836</v>
      </c>
      <c r="Q2985" s="10">
        <f t="shared" si="832"/>
        <v>5.0535055831341276E-2</v>
      </c>
      <c r="R2985" s="10">
        <f t="shared" si="815"/>
        <v>1.5830594957092121</v>
      </c>
      <c r="S2985" s="10">
        <f>_xlfn.PERCENTILE.INC($R$1519:R2985,0.75)</f>
        <v>0.79863628396920006</v>
      </c>
      <c r="T2985" s="10">
        <f t="shared" si="816"/>
        <v>0.79863628396920006</v>
      </c>
      <c r="U2985" s="11">
        <f t="shared" si="833"/>
        <v>0.79863628396920006</v>
      </c>
      <c r="V2985" s="10">
        <f t="shared" si="817"/>
        <v>0.48626678331464696</v>
      </c>
      <c r="W2985" s="10">
        <f t="shared" si="818"/>
        <v>0.79764812501396709</v>
      </c>
      <c r="X2985" s="10">
        <f t="shared" si="834"/>
        <v>1.9788243696365153</v>
      </c>
      <c r="Y2985" s="10">
        <f>_xlfn.PERCENTILE.INC($X$1519:X2985,0.75)</f>
        <v>0.99829535496150024</v>
      </c>
      <c r="Z2985" s="10">
        <f t="shared" si="835"/>
        <v>0.99829535496150024</v>
      </c>
      <c r="AA2985" s="10">
        <f t="shared" si="836"/>
        <v>0.99758028005319221</v>
      </c>
      <c r="AB2985" s="10">
        <f t="shared" si="837"/>
        <v>0.38786978796750116</v>
      </c>
      <c r="AC2985" s="10">
        <f t="shared" si="838"/>
        <v>0.38693125170479209</v>
      </c>
      <c r="AD2985" s="13">
        <f t="shared" si="839"/>
        <v>387869.78796750115</v>
      </c>
      <c r="AE2985" s="13">
        <f t="shared" si="819"/>
        <v>386931.25170479208</v>
      </c>
      <c r="AF2985" s="13"/>
      <c r="AG2985" s="2">
        <f t="shared" si="814"/>
        <v>39107</v>
      </c>
      <c r="AH2985" s="3">
        <f t="shared" si="820"/>
        <v>554.23446535544997</v>
      </c>
      <c r="AI2985" s="3">
        <f t="shared" si="821"/>
        <v>552.89337316442095</v>
      </c>
      <c r="AJ2985" s="3">
        <f t="shared" si="840"/>
        <v>459789.71169068356</v>
      </c>
      <c r="AK2985" s="3">
        <f t="shared" si="841"/>
        <v>350528.82522730267</v>
      </c>
    </row>
    <row r="2986" spans="2:37" x14ac:dyDescent="0.2">
      <c r="B2986" s="5">
        <v>39108</v>
      </c>
      <c r="C2986" s="1">
        <v>328.3</v>
      </c>
      <c r="D2986" s="1">
        <f t="shared" si="842"/>
        <v>4</v>
      </c>
      <c r="E2986" s="1" t="b">
        <f t="shared" si="843"/>
        <v>0</v>
      </c>
      <c r="F2986" s="6">
        <f t="shared" si="844"/>
        <v>-3.3091472115120979E-3</v>
      </c>
      <c r="G2986" s="8">
        <f t="shared" si="822"/>
        <v>3.6605426570220296E-4</v>
      </c>
      <c r="H2986" s="8">
        <f t="shared" si="823"/>
        <v>5.4311667124007802E-4</v>
      </c>
      <c r="I2986" s="8">
        <f t="shared" si="824"/>
        <v>5.7172022223056008E-4</v>
      </c>
      <c r="J2986" s="6">
        <f t="shared" si="825"/>
        <v>1.5849770652730474E-3</v>
      </c>
      <c r="K2986" s="6">
        <f t="shared" si="826"/>
        <v>1.258413055612683E-3</v>
      </c>
      <c r="L2986" s="6">
        <f t="shared" si="827"/>
        <v>8.255997310807413E-4</v>
      </c>
      <c r="M2986" s="9">
        <f t="shared" si="828"/>
        <v>0.23095240538331829</v>
      </c>
      <c r="N2986" s="9">
        <f t="shared" si="829"/>
        <v>0.43158855418553416</v>
      </c>
      <c r="O2986" s="9">
        <f t="shared" si="830"/>
        <v>0.69249080481428538</v>
      </c>
      <c r="P2986" s="9">
        <f t="shared" si="831"/>
        <v>0.45167725479437931</v>
      </c>
      <c r="Q2986" s="10">
        <f t="shared" si="832"/>
        <v>4.8799306714339234E-2</v>
      </c>
      <c r="R2986" s="10">
        <f t="shared" si="815"/>
        <v>1.6393675522544406</v>
      </c>
      <c r="S2986" s="10">
        <f>_xlfn.PERCENTILE.INC($R$1519:R2986,0.75)</f>
        <v>0.79881509713390619</v>
      </c>
      <c r="T2986" s="10">
        <f t="shared" si="816"/>
        <v>0.79881509713390619</v>
      </c>
      <c r="U2986" s="11">
        <f t="shared" si="833"/>
        <v>0.79881509713390619</v>
      </c>
      <c r="V2986" s="10">
        <f t="shared" si="817"/>
        <v>0.48626678331464696</v>
      </c>
      <c r="W2986" s="10">
        <f t="shared" si="818"/>
        <v>0.79764812501396709</v>
      </c>
      <c r="X2986" s="10">
        <f t="shared" si="834"/>
        <v>2.0492094403180507</v>
      </c>
      <c r="Y2986" s="10">
        <f>_xlfn.PERCENTILE.INC($X$1519:X2986,0.75)</f>
        <v>0.99851887141738283</v>
      </c>
      <c r="Z2986" s="10">
        <f t="shared" si="835"/>
        <v>0.99851887141738283</v>
      </c>
      <c r="AA2986" s="10">
        <f t="shared" si="836"/>
        <v>0.99758028005319221</v>
      </c>
      <c r="AB2986" s="10">
        <f t="shared" si="837"/>
        <v>0.38786978796750116</v>
      </c>
      <c r="AC2986" s="10">
        <f t="shared" si="838"/>
        <v>0.38693125170479209</v>
      </c>
      <c r="AD2986" s="13">
        <f t="shared" si="839"/>
        <v>387869.78796750115</v>
      </c>
      <c r="AE2986" s="13">
        <f t="shared" si="819"/>
        <v>386931.25170479208</v>
      </c>
      <c r="AF2986" s="13"/>
      <c r="AG2986" s="2">
        <f t="shared" si="814"/>
        <v>39108</v>
      </c>
      <c r="AH2986" s="3">
        <f t="shared" si="820"/>
        <v>-1283.5182272824452</v>
      </c>
      <c r="AI2986" s="3">
        <f t="shared" si="821"/>
        <v>-1280.4124726257985</v>
      </c>
      <c r="AJ2986" s="3">
        <f t="shared" si="840"/>
        <v>458506.19346340111</v>
      </c>
      <c r="AK2986" s="3">
        <f t="shared" si="841"/>
        <v>349248.41275467689</v>
      </c>
    </row>
    <row r="2987" spans="2:37" x14ac:dyDescent="0.2">
      <c r="B2987" s="5">
        <v>39111</v>
      </c>
      <c r="C2987" s="1">
        <v>327.83</v>
      </c>
      <c r="D2987" s="1">
        <f t="shared" si="842"/>
        <v>5</v>
      </c>
      <c r="E2987" s="1" t="b">
        <f t="shared" si="843"/>
        <v>1</v>
      </c>
      <c r="F2987" s="6">
        <f t="shared" si="844"/>
        <v>-1.4316174230887269E-3</v>
      </c>
      <c r="G2987" s="8">
        <f t="shared" si="822"/>
        <v>3.4793296022160906E-4</v>
      </c>
      <c r="H2987" s="8">
        <f t="shared" si="823"/>
        <v>5.3334290079984001E-4</v>
      </c>
      <c r="I2987" s="8">
        <f t="shared" si="824"/>
        <v>5.4416298530489935E-4</v>
      </c>
      <c r="J2987" s="6">
        <f t="shared" si="825"/>
        <v>1.5833770916464877E-3</v>
      </c>
      <c r="K2987" s="6">
        <f t="shared" si="826"/>
        <v>1.258209392235633E-3</v>
      </c>
      <c r="L2987" s="6">
        <f t="shared" si="827"/>
        <v>8.2555389665921728E-4</v>
      </c>
      <c r="M2987" s="9">
        <f t="shared" si="828"/>
        <v>0.21974105982536865</v>
      </c>
      <c r="N2987" s="9">
        <f t="shared" si="829"/>
        <v>0.42389041449784176</v>
      </c>
      <c r="O2987" s="9">
        <f t="shared" si="830"/>
        <v>0.65914895139732577</v>
      </c>
      <c r="P2987" s="9">
        <f t="shared" si="831"/>
        <v>0.43426014190684542</v>
      </c>
      <c r="Q2987" s="10">
        <f t="shared" si="832"/>
        <v>4.8928259038202269E-2</v>
      </c>
      <c r="R2987" s="10">
        <f t="shared" si="815"/>
        <v>1.635046935504848</v>
      </c>
      <c r="S2987" s="10">
        <f>_xlfn.PERCENTILE.INC($R$1519:R2987,0.75)</f>
        <v>0.79933563882649539</v>
      </c>
      <c r="T2987" s="10">
        <f t="shared" si="816"/>
        <v>0.79933563882649539</v>
      </c>
      <c r="U2987" s="11">
        <f t="shared" si="833"/>
        <v>0.79933563882649539</v>
      </c>
      <c r="V2987" s="10">
        <f t="shared" si="817"/>
        <v>0.45167725479437931</v>
      </c>
      <c r="W2987" s="10">
        <f t="shared" si="818"/>
        <v>0.79881509713390619</v>
      </c>
      <c r="X2987" s="10">
        <f t="shared" si="834"/>
        <v>2.0438086693810602</v>
      </c>
      <c r="Y2987" s="10">
        <f>_xlfn.PERCENTILE.INC($X$1519:X2987,0.75)</f>
        <v>0.99916954853311934</v>
      </c>
      <c r="Z2987" s="10">
        <f t="shared" si="835"/>
        <v>0.99916954853311934</v>
      </c>
      <c r="AA2987" s="10">
        <f t="shared" si="836"/>
        <v>0.99916954853311934</v>
      </c>
      <c r="AB2987" s="10">
        <f t="shared" si="837"/>
        <v>0.3608066101617482</v>
      </c>
      <c r="AC2987" s="10">
        <f t="shared" si="838"/>
        <v>0.36050697778307916</v>
      </c>
      <c r="AD2987" s="13">
        <f t="shared" si="839"/>
        <v>360806.61016174819</v>
      </c>
      <c r="AE2987" s="13">
        <f t="shared" si="819"/>
        <v>360506.97778307914</v>
      </c>
      <c r="AF2987" s="13"/>
      <c r="AG2987" s="2">
        <f t="shared" si="814"/>
        <v>39111</v>
      </c>
      <c r="AH2987" s="3">
        <f t="shared" si="820"/>
        <v>-555.28114634400492</v>
      </c>
      <c r="AI2987" s="3">
        <f t="shared" si="821"/>
        <v>-553.93752147810994</v>
      </c>
      <c r="AJ2987" s="3">
        <f t="shared" si="840"/>
        <v>457950.91231705708</v>
      </c>
      <c r="AK2987" s="3">
        <f t="shared" si="841"/>
        <v>348694.47523319878</v>
      </c>
    </row>
    <row r="2988" spans="2:37" x14ac:dyDescent="0.2">
      <c r="B2988" s="5">
        <v>39112</v>
      </c>
      <c r="C2988" s="1">
        <v>328.48</v>
      </c>
      <c r="D2988" s="1">
        <f t="shared" si="842"/>
        <v>5</v>
      </c>
      <c r="E2988" s="1" t="b">
        <f t="shared" si="843"/>
        <v>0</v>
      </c>
      <c r="F2988" s="6">
        <f t="shared" si="844"/>
        <v>1.9827349540921801E-3</v>
      </c>
      <c r="G2988" s="8">
        <f t="shared" si="822"/>
        <v>4.0156584463121089E-4</v>
      </c>
      <c r="H2988" s="8">
        <f t="shared" si="823"/>
        <v>5.4487558123550168E-4</v>
      </c>
      <c r="I2988" s="8">
        <f t="shared" si="824"/>
        <v>5.2955292113364926E-4</v>
      </c>
      <c r="J2988" s="6">
        <f t="shared" si="825"/>
        <v>1.5816439901097797E-3</v>
      </c>
      <c r="K2988" s="6">
        <f t="shared" si="826"/>
        <v>1.2579581229943129E-3</v>
      </c>
      <c r="L2988" s="6">
        <f t="shared" si="827"/>
        <v>8.2551504741299223E-4</v>
      </c>
      <c r="M2988" s="9">
        <f t="shared" si="828"/>
        <v>0.25389142382372581</v>
      </c>
      <c r="N2988" s="9">
        <f t="shared" si="829"/>
        <v>0.43314286165467608</v>
      </c>
      <c r="O2988" s="9">
        <f t="shared" si="830"/>
        <v>0.64148185159455029</v>
      </c>
      <c r="P2988" s="9">
        <f t="shared" si="831"/>
        <v>0.44283871235765071</v>
      </c>
      <c r="Q2988" s="10">
        <f t="shared" si="832"/>
        <v>4.8750899845089145E-2</v>
      </c>
      <c r="R2988" s="10">
        <f t="shared" si="815"/>
        <v>1.6409953509413775</v>
      </c>
      <c r="S2988" s="10">
        <f>_xlfn.PERCENTILE.INC($R$1519:R2988,0.75)</f>
        <v>0.79958511544530009</v>
      </c>
      <c r="T2988" s="10">
        <f t="shared" si="816"/>
        <v>0.79958511544530009</v>
      </c>
      <c r="U2988" s="11">
        <f t="shared" si="833"/>
        <v>0.79958511544530009</v>
      </c>
      <c r="V2988" s="10">
        <f t="shared" si="817"/>
        <v>0.45167725479437931</v>
      </c>
      <c r="W2988" s="10">
        <f t="shared" si="818"/>
        <v>0.79881509713390619</v>
      </c>
      <c r="X2988" s="10">
        <f t="shared" si="834"/>
        <v>2.0512441886767219</v>
      </c>
      <c r="Y2988" s="10">
        <f>_xlfn.PERCENTILE.INC($X$1519:X2988,0.75)</f>
        <v>0.99948139430662519</v>
      </c>
      <c r="Z2988" s="10">
        <f t="shared" si="835"/>
        <v>0.99948139430662519</v>
      </c>
      <c r="AA2988" s="10">
        <f t="shared" si="836"/>
        <v>0.99916954853311934</v>
      </c>
      <c r="AB2988" s="10">
        <f t="shared" si="837"/>
        <v>0.3608066101617482</v>
      </c>
      <c r="AC2988" s="10">
        <f t="shared" si="838"/>
        <v>0.36050697778307916</v>
      </c>
      <c r="AD2988" s="13">
        <f t="shared" si="839"/>
        <v>360806.61016174819</v>
      </c>
      <c r="AE2988" s="13">
        <f t="shared" si="819"/>
        <v>360506.97778307914</v>
      </c>
      <c r="AF2988" s="13"/>
      <c r="AG2988" s="2">
        <f t="shared" si="814"/>
        <v>39112</v>
      </c>
      <c r="AH2988" s="3">
        <f t="shared" si="820"/>
        <v>715.38387763520893</v>
      </c>
      <c r="AI2988" s="3">
        <f t="shared" si="821"/>
        <v>714.78978604464407</v>
      </c>
      <c r="AJ2988" s="3">
        <f t="shared" si="840"/>
        <v>458666.29619469232</v>
      </c>
      <c r="AK2988" s="3">
        <f t="shared" si="841"/>
        <v>349409.26501924341</v>
      </c>
    </row>
    <row r="2989" spans="2:37" x14ac:dyDescent="0.2">
      <c r="B2989" s="5">
        <v>39113</v>
      </c>
      <c r="C2989" s="1">
        <v>329.82</v>
      </c>
      <c r="D2989" s="1">
        <f t="shared" si="842"/>
        <v>5</v>
      </c>
      <c r="E2989" s="1" t="b">
        <f t="shared" si="843"/>
        <v>0</v>
      </c>
      <c r="F2989" s="6">
        <f t="shared" si="844"/>
        <v>4.0793960058449485E-3</v>
      </c>
      <c r="G2989" s="8">
        <f t="shared" si="822"/>
        <v>4.7813274084794856E-4</v>
      </c>
      <c r="H2989" s="8">
        <f t="shared" si="823"/>
        <v>5.6299987334687725E-4</v>
      </c>
      <c r="I2989" s="8">
        <f t="shared" si="824"/>
        <v>5.6235033199695205E-4</v>
      </c>
      <c r="J2989" s="6">
        <f t="shared" si="825"/>
        <v>1.5795902869174224E-3</v>
      </c>
      <c r="K2989" s="6">
        <f t="shared" si="826"/>
        <v>1.2576462278777257E-3</v>
      </c>
      <c r="L2989" s="6">
        <f t="shared" si="827"/>
        <v>8.2548563903082472E-4</v>
      </c>
      <c r="M2989" s="9">
        <f t="shared" si="828"/>
        <v>0.30269415101369529</v>
      </c>
      <c r="N2989" s="9">
        <f t="shared" si="829"/>
        <v>0.44766156083252273</v>
      </c>
      <c r="O2989" s="9">
        <f t="shared" si="830"/>
        <v>0.68123575433388384</v>
      </c>
      <c r="P2989" s="9">
        <f t="shared" si="831"/>
        <v>0.47719715539336732</v>
      </c>
      <c r="Q2989" s="10">
        <f t="shared" si="832"/>
        <v>4.9071783939970755E-2</v>
      </c>
      <c r="R2989" s="10">
        <f t="shared" si="815"/>
        <v>1.630264758621035</v>
      </c>
      <c r="S2989" s="10">
        <f>_xlfn.PERCENTILE.INC($R$1519:R2989,0.75)</f>
        <v>0.80004264919235046</v>
      </c>
      <c r="T2989" s="10">
        <f t="shared" si="816"/>
        <v>0.80004264919235046</v>
      </c>
      <c r="U2989" s="11">
        <f t="shared" si="833"/>
        <v>0.80004264919235046</v>
      </c>
      <c r="V2989" s="10">
        <f t="shared" si="817"/>
        <v>0.45167725479437931</v>
      </c>
      <c r="W2989" s="10">
        <f t="shared" si="818"/>
        <v>0.79881509713390619</v>
      </c>
      <c r="X2989" s="10">
        <f t="shared" si="834"/>
        <v>2.037830948276294</v>
      </c>
      <c r="Y2989" s="10">
        <f>_xlfn.PERCENTILE.INC($X$1519:X2989,0.75)</f>
        <v>1.0000533114904382</v>
      </c>
      <c r="Z2989" s="10">
        <f t="shared" si="835"/>
        <v>1.0000533114904382</v>
      </c>
      <c r="AA2989" s="10">
        <f t="shared" si="836"/>
        <v>0.99916954853311934</v>
      </c>
      <c r="AB2989" s="10">
        <f t="shared" si="837"/>
        <v>0.3608066101617482</v>
      </c>
      <c r="AC2989" s="10">
        <f t="shared" si="838"/>
        <v>0.36050697778307916</v>
      </c>
      <c r="AD2989" s="13">
        <f t="shared" si="839"/>
        <v>360806.61016174819</v>
      </c>
      <c r="AE2989" s="13">
        <f t="shared" si="819"/>
        <v>360506.97778307914</v>
      </c>
      <c r="AF2989" s="13"/>
      <c r="AG2989" s="2">
        <f t="shared" si="814"/>
        <v>39113</v>
      </c>
      <c r="AH2989" s="3">
        <f t="shared" si="820"/>
        <v>1471.8730443762911</v>
      </c>
      <c r="AI2989" s="3">
        <f t="shared" si="821"/>
        <v>1470.6507252475267</v>
      </c>
      <c r="AJ2989" s="3">
        <f t="shared" si="840"/>
        <v>460138.16923906864</v>
      </c>
      <c r="AK2989" s="3">
        <f t="shared" si="841"/>
        <v>350879.91574449092</v>
      </c>
    </row>
    <row r="2990" spans="2:37" x14ac:dyDescent="0.2">
      <c r="B2990" s="5">
        <v>39114</v>
      </c>
      <c r="C2990" s="1">
        <v>333.13</v>
      </c>
      <c r="D2990" s="1">
        <f t="shared" si="842"/>
        <v>5</v>
      </c>
      <c r="E2990" s="1" t="b">
        <f t="shared" si="843"/>
        <v>0</v>
      </c>
      <c r="F2990" s="6">
        <f t="shared" si="844"/>
        <v>1.0035777090534159E-2</v>
      </c>
      <c r="G2990" s="8">
        <f t="shared" si="822"/>
        <v>7.3497367562252872E-4</v>
      </c>
      <c r="H2990" s="8">
        <f t="shared" si="823"/>
        <v>6.4564794495202977E-4</v>
      </c>
      <c r="I2990" s="8">
        <f t="shared" si="824"/>
        <v>6.0747111038887875E-4</v>
      </c>
      <c r="J2990" s="6">
        <f t="shared" si="825"/>
        <v>1.5773629392115684E-3</v>
      </c>
      <c r="K2990" s="6">
        <f t="shared" si="826"/>
        <v>1.2573304309642253E-3</v>
      </c>
      <c r="L2990" s="6">
        <f t="shared" si="827"/>
        <v>8.2545692084250665E-4</v>
      </c>
      <c r="M2990" s="9">
        <f t="shared" si="828"/>
        <v>0.4659508964943091</v>
      </c>
      <c r="N2990" s="9">
        <f t="shared" si="829"/>
        <v>0.51350697402344214</v>
      </c>
      <c r="O2990" s="9">
        <f t="shared" si="830"/>
        <v>0.73592103361234207</v>
      </c>
      <c r="P2990" s="9">
        <f t="shared" si="831"/>
        <v>0.57179296804336444</v>
      </c>
      <c r="Q2990" s="10">
        <f t="shared" si="832"/>
        <v>5.2862488166847493E-2</v>
      </c>
      <c r="R2990" s="10">
        <f t="shared" si="815"/>
        <v>1.5133604711813715</v>
      </c>
      <c r="S2990" s="10">
        <f>_xlfn.PERCENTILE.INC($R$1519:R2990,0.75)</f>
        <v>0.80070289216298596</v>
      </c>
      <c r="T2990" s="10">
        <f t="shared" si="816"/>
        <v>0.80070289216298596</v>
      </c>
      <c r="U2990" s="11">
        <f t="shared" si="833"/>
        <v>0.80070289216298596</v>
      </c>
      <c r="V2990" s="10">
        <f t="shared" si="817"/>
        <v>0.45167725479437931</v>
      </c>
      <c r="W2990" s="10">
        <f t="shared" si="818"/>
        <v>0.79881509713390619</v>
      </c>
      <c r="X2990" s="10">
        <f t="shared" si="834"/>
        <v>1.8917005889767144</v>
      </c>
      <c r="Y2990" s="10">
        <f>_xlfn.PERCENTILE.INC($X$1519:X2990,0.75)</f>
        <v>1.0008786152037323</v>
      </c>
      <c r="Z2990" s="10">
        <f t="shared" si="835"/>
        <v>1.0008786152037323</v>
      </c>
      <c r="AA2990" s="10">
        <f t="shared" si="836"/>
        <v>0.99916954853311934</v>
      </c>
      <c r="AB2990" s="10">
        <f t="shared" si="837"/>
        <v>0.3608066101617482</v>
      </c>
      <c r="AC2990" s="10">
        <f t="shared" si="838"/>
        <v>0.36050697778307916</v>
      </c>
      <c r="AD2990" s="13">
        <f t="shared" si="839"/>
        <v>360806.61016174819</v>
      </c>
      <c r="AE2990" s="13">
        <f t="shared" si="819"/>
        <v>360506.97778307914</v>
      </c>
      <c r="AF2990" s="13"/>
      <c r="AG2990" s="2">
        <f t="shared" ref="AG2990:AG3053" si="845">B2990</f>
        <v>39114</v>
      </c>
      <c r="AH2990" s="3">
        <f t="shared" si="820"/>
        <v>3620.9747123745619</v>
      </c>
      <c r="AI2990" s="3">
        <f t="shared" si="821"/>
        <v>3617.9676686131329</v>
      </c>
      <c r="AJ2990" s="3">
        <f t="shared" si="840"/>
        <v>463759.1439514432</v>
      </c>
      <c r="AK2990" s="3">
        <f t="shared" si="841"/>
        <v>354497.88341310405</v>
      </c>
    </row>
    <row r="2991" spans="2:37" x14ac:dyDescent="0.2">
      <c r="B2991" s="5">
        <v>39115</v>
      </c>
      <c r="C2991" s="1">
        <v>334.4</v>
      </c>
      <c r="D2991" s="1">
        <f t="shared" si="842"/>
        <v>5</v>
      </c>
      <c r="E2991" s="1" t="b">
        <f t="shared" si="843"/>
        <v>0</v>
      </c>
      <c r="F2991" s="6">
        <f t="shared" si="844"/>
        <v>3.8123255185662508E-3</v>
      </c>
      <c r="G2991" s="8">
        <f t="shared" si="822"/>
        <v>8.4297839195514323E-4</v>
      </c>
      <c r="H2991" s="8">
        <f t="shared" si="823"/>
        <v>6.8800443068432716E-4</v>
      </c>
      <c r="I2991" s="8">
        <f t="shared" si="824"/>
        <v>6.1281497764616535E-4</v>
      </c>
      <c r="J2991" s="6">
        <f t="shared" si="825"/>
        <v>1.5748086848204079E-3</v>
      </c>
      <c r="K2991" s="6">
        <f t="shared" si="826"/>
        <v>1.2569168971186808E-3</v>
      </c>
      <c r="L2991" s="6">
        <f t="shared" si="827"/>
        <v>8.2543488250917695E-4</v>
      </c>
      <c r="M2991" s="9">
        <f t="shared" si="828"/>
        <v>0.53528939742371118</v>
      </c>
      <c r="N2991" s="9">
        <f t="shared" si="829"/>
        <v>0.54737463730616409</v>
      </c>
      <c r="O2991" s="9">
        <f t="shared" si="830"/>
        <v>0.74241468422477563</v>
      </c>
      <c r="P2991" s="9">
        <f t="shared" si="831"/>
        <v>0.60835957298488363</v>
      </c>
      <c r="Q2991" s="10">
        <f t="shared" si="832"/>
        <v>5.2933498962802208E-2</v>
      </c>
      <c r="R2991" s="10">
        <f t="shared" ref="R2991:R3054" si="846">IF(B2991&lt;&gt;"",$C$7/Q2991,"")</f>
        <v>1.511330283611483</v>
      </c>
      <c r="S2991" s="10">
        <f>_xlfn.PERCENTILE.INC($R$1519:R2991,0.75)</f>
        <v>0.80156049645254535</v>
      </c>
      <c r="T2991" s="10">
        <f t="shared" ref="T2991:T3054" si="847">MIN(S2991,$C$9)</f>
        <v>0.80156049645254535</v>
      </c>
      <c r="U2991" s="11">
        <f t="shared" si="833"/>
        <v>0.80156049645254535</v>
      </c>
      <c r="V2991" s="10">
        <f t="shared" ref="V2991:V3054" si="848">IF(B2991&lt;&gt;"",IF($E2991,P2990,V2990),"")</f>
        <v>0.45167725479437931</v>
      </c>
      <c r="W2991" s="10">
        <f t="shared" ref="W2991:W3054" si="849">IF(B2991&lt;&gt;"",IF($E2991,U2990,W2990),"")</f>
        <v>0.79881509713390619</v>
      </c>
      <c r="X2991" s="10">
        <f t="shared" si="834"/>
        <v>1.8891628545143537</v>
      </c>
      <c r="Y2991" s="10">
        <f>_xlfn.PERCENTILE.INC($X$1519:X2991,0.75)</f>
        <v>1.0019506205656818</v>
      </c>
      <c r="Z2991" s="10">
        <f t="shared" si="835"/>
        <v>1.0019506205656818</v>
      </c>
      <c r="AA2991" s="10">
        <f t="shared" si="836"/>
        <v>0.99916954853311934</v>
      </c>
      <c r="AB2991" s="10">
        <f t="shared" si="837"/>
        <v>0.3608066101617482</v>
      </c>
      <c r="AC2991" s="10">
        <f t="shared" si="838"/>
        <v>0.36050697778307916</v>
      </c>
      <c r="AD2991" s="13">
        <f t="shared" si="839"/>
        <v>360806.61016174819</v>
      </c>
      <c r="AE2991" s="13">
        <f t="shared" ref="AE2991:AE3054" si="850">IF(B2991&lt;&gt;"",AC2991*$C$6,"")</f>
        <v>360506.97778307914</v>
      </c>
      <c r="AF2991" s="13"/>
      <c r="AG2991" s="2">
        <f t="shared" si="845"/>
        <v>39115</v>
      </c>
      <c r="AH2991" s="3">
        <f t="shared" ref="AH2991:AH3054" si="851">IF(B2991&lt;&gt;"",AD2990*$F2991,"")</f>
        <v>1375.5122471870177</v>
      </c>
      <c r="AI2991" s="3">
        <f t="shared" ref="AI2991:AI3054" si="852">IF(B2991&lt;&gt;"",AE2990*$F2991,"")</f>
        <v>1374.369951023629</v>
      </c>
      <c r="AJ2991" s="3">
        <f t="shared" si="840"/>
        <v>465134.65619863023</v>
      </c>
      <c r="AK2991" s="3">
        <f t="shared" si="841"/>
        <v>355872.25336412765</v>
      </c>
    </row>
    <row r="2992" spans="2:37" x14ac:dyDescent="0.2">
      <c r="B2992" s="5">
        <v>39118</v>
      </c>
      <c r="C2992" s="1">
        <v>334.86</v>
      </c>
      <c r="D2992" s="1">
        <f t="shared" si="842"/>
        <v>6</v>
      </c>
      <c r="E2992" s="1" t="b">
        <f t="shared" si="843"/>
        <v>1</v>
      </c>
      <c r="F2992" s="6">
        <f t="shared" si="844"/>
        <v>1.3755980861245298E-3</v>
      </c>
      <c r="G2992" s="8">
        <f t="shared" ref="G2992:G3055" si="853">ma(F2927:F2992,"e")</f>
        <v>7.9488891539536389E-4</v>
      </c>
      <c r="H2992" s="8">
        <f t="shared" ref="H2992:H3055" si="854">ma(F2861:F2992,"e")</f>
        <v>7.0651646347542527E-4</v>
      </c>
      <c r="I2992" s="8">
        <f t="shared" ref="I2992:I3055" si="855">ma(F2743:F2992,"e")</f>
        <v>6.0398489428465719E-4</v>
      </c>
      <c r="J2992" s="6">
        <f t="shared" ref="J2992:J3055" si="856">IF(B2992&lt;&gt;"",_xlfn.STDEV.S(G1743:G2992),"")</f>
        <v>1.5723172397115923E-3</v>
      </c>
      <c r="K2992" s="6">
        <f t="shared" ref="K2992:K3055" si="857">IF(B2992&lt;&gt;"",_xlfn.STDEV.S(H1743:H2992),"")</f>
        <v>1.2564719628238158E-3</v>
      </c>
      <c r="L2992" s="6">
        <f t="shared" ref="L2992:L3055" si="858">IF(B2992&lt;&gt;"",_xlfn.STDEV.S(I1743:I2992),"")</f>
        <v>8.2541861147704496E-4</v>
      </c>
      <c r="M2992" s="9">
        <f t="shared" ref="M2992:M3055" si="859">IF(B2992&lt;&gt;"",MIN(1,MAX(-1,G2992/J2992)),"")</f>
        <v>0.50555250258603612</v>
      </c>
      <c r="N2992" s="9">
        <f t="shared" ref="N2992:N3055" si="860">IF(B2992&lt;&gt;"",MIN(1,MAX(-1,H2992/K2992)),"")</f>
        <v>0.56230181363346021</v>
      </c>
      <c r="O2992" s="9">
        <f t="shared" ref="O2992:O3055" si="861">IF(B2992&lt;&gt;"",MIN(1,MAX(-1,I2992/L2992)),"")</f>
        <v>0.73173161579656743</v>
      </c>
      <c r="P2992" s="9">
        <f t="shared" ref="P2992:P3055" si="862">IF(B2992&lt;&gt;"",AVERAGE(M2992:O2992),"")</f>
        <v>0.59986197733868796</v>
      </c>
      <c r="Q2992" s="10">
        <f t="shared" ref="Q2992:Q3055" si="863">IF(B2992&lt;&gt;"",SQRT(250)*_xlfn.STDEV.S(F2933:F2992),"")</f>
        <v>5.2952943219731215E-2</v>
      </c>
      <c r="R2992" s="10">
        <f t="shared" si="846"/>
        <v>1.5107753249528644</v>
      </c>
      <c r="S2992" s="10">
        <f>_xlfn.PERCENTILE.INC($R$1519:R2992,0.75)</f>
        <v>0.80174243905937037</v>
      </c>
      <c r="T2992" s="10">
        <f t="shared" si="847"/>
        <v>0.80174243905937037</v>
      </c>
      <c r="U2992" s="11">
        <f t="shared" ref="U2992:U3055" si="864">IF(B2992&lt;&gt;"",MIN(T2992,R2992),"")</f>
        <v>0.80174243905937037</v>
      </c>
      <c r="V2992" s="10">
        <f t="shared" si="848"/>
        <v>0.60835957298488363</v>
      </c>
      <c r="W2992" s="10">
        <f t="shared" si="849"/>
        <v>0.80156049645254535</v>
      </c>
      <c r="X2992" s="10">
        <f t="shared" ref="X2992:X3055" si="865">$C$8/Q2992</f>
        <v>1.8884691561910805</v>
      </c>
      <c r="Y2992" s="10">
        <f>_xlfn.PERCENTILE.INC($X$1519:X2992,0.75)</f>
        <v>1.0021780488242131</v>
      </c>
      <c r="Z2992" s="10">
        <f t="shared" ref="Z2992:Z3055" si="866">MIN($C$10,Y2992)</f>
        <v>1.0021780488242131</v>
      </c>
      <c r="AA2992" s="10">
        <f t="shared" ref="AA2992:AA3055" si="867">IF(E2992,MIN(Z2992,X2992),AA2991)</f>
        <v>1.0021780488242131</v>
      </c>
      <c r="AB2992" s="10">
        <f t="shared" ref="AB2992:AB3055" si="868">IF(B2992&lt;&gt;"",V2992*W2992,"")</f>
        <v>0.48763700134342181</v>
      </c>
      <c r="AC2992" s="10">
        <f t="shared" ref="AC2992:AC3055" si="869">IF(B2992&lt;&gt;"",V2992*W2992*AA2992,"")</f>
        <v>0.48869909854084065</v>
      </c>
      <c r="AD2992" s="13">
        <f t="shared" ref="AD2992:AD3055" si="870">IF(B2992&lt;&gt;"",AB2992*$C$6,"")</f>
        <v>487637.00134342181</v>
      </c>
      <c r="AE2992" s="13">
        <f t="shared" si="850"/>
        <v>488699.09854084067</v>
      </c>
      <c r="AF2992" s="13"/>
      <c r="AG2992" s="2">
        <f t="shared" si="845"/>
        <v>39118</v>
      </c>
      <c r="AH2992" s="3">
        <f t="shared" si="851"/>
        <v>496.32488239958013</v>
      </c>
      <c r="AI2992" s="3">
        <f t="shared" si="852"/>
        <v>495.91270867294207</v>
      </c>
      <c r="AJ2992" s="3">
        <f t="shared" ref="AJ2992:AJ3055" si="871">AJ2991+AH2992</f>
        <v>465630.98108102981</v>
      </c>
      <c r="AK2992" s="3">
        <f t="shared" ref="AK2992:AK3055" si="872">AK2991+AI2992</f>
        <v>356368.16607280058</v>
      </c>
    </row>
    <row r="2993" spans="2:37" x14ac:dyDescent="0.2">
      <c r="B2993" s="5">
        <v>39119</v>
      </c>
      <c r="C2993" s="1">
        <v>336.41</v>
      </c>
      <c r="D2993" s="1">
        <f t="shared" si="842"/>
        <v>6</v>
      </c>
      <c r="E2993" s="1" t="b">
        <f t="shared" si="843"/>
        <v>0</v>
      </c>
      <c r="F2993" s="6">
        <f t="shared" si="844"/>
        <v>4.6288000955623243E-3</v>
      </c>
      <c r="G2993" s="8">
        <f t="shared" si="853"/>
        <v>8.9169128914463771E-4</v>
      </c>
      <c r="H2993" s="8">
        <f t="shared" si="854"/>
        <v>7.5301744158958047E-4</v>
      </c>
      <c r="I2993" s="8">
        <f t="shared" si="855"/>
        <v>6.3996543122038518E-4</v>
      </c>
      <c r="J2993" s="6">
        <f t="shared" si="856"/>
        <v>1.5698640658199014E-3</v>
      </c>
      <c r="K2993" s="6">
        <f t="shared" si="857"/>
        <v>1.255919710667021E-3</v>
      </c>
      <c r="L2993" s="6">
        <f t="shared" si="858"/>
        <v>8.2541055999566296E-4</v>
      </c>
      <c r="M2993" s="9">
        <f t="shared" si="859"/>
        <v>0.56800541432797835</v>
      </c>
      <c r="N2993" s="9">
        <f t="shared" si="860"/>
        <v>0.59957450718696959</v>
      </c>
      <c r="O2993" s="9">
        <f t="shared" si="861"/>
        <v>0.77532983249420484</v>
      </c>
      <c r="P2993" s="9">
        <f t="shared" si="862"/>
        <v>0.64763658466971752</v>
      </c>
      <c r="Q2993" s="10">
        <f t="shared" si="863"/>
        <v>5.3505325564741753E-2</v>
      </c>
      <c r="R2993" s="10">
        <f t="shared" si="846"/>
        <v>1.4951782678754013</v>
      </c>
      <c r="S2993" s="10">
        <f>_xlfn.PERCENTILE.INC($R$1519:R2993,0.75)</f>
        <v>0.80205761207299053</v>
      </c>
      <c r="T2993" s="10">
        <f t="shared" si="847"/>
        <v>0.80205761207299053</v>
      </c>
      <c r="U2993" s="11">
        <f t="shared" si="864"/>
        <v>0.80205761207299053</v>
      </c>
      <c r="V2993" s="10">
        <f t="shared" si="848"/>
        <v>0.60835957298488363</v>
      </c>
      <c r="W2993" s="10">
        <f t="shared" si="849"/>
        <v>0.80156049645254535</v>
      </c>
      <c r="X2993" s="10">
        <f t="shared" si="865"/>
        <v>1.8689728348442516</v>
      </c>
      <c r="Y2993" s="10">
        <f>_xlfn.PERCENTILE.INC($X$1519:X2993,0.75)</f>
        <v>1.0025720150912383</v>
      </c>
      <c r="Z2993" s="10">
        <f t="shared" si="866"/>
        <v>1.0025720150912383</v>
      </c>
      <c r="AA2993" s="10">
        <f t="shared" si="867"/>
        <v>1.0021780488242131</v>
      </c>
      <c r="AB2993" s="10">
        <f t="shared" si="868"/>
        <v>0.48763700134342181</v>
      </c>
      <c r="AC2993" s="10">
        <f t="shared" si="869"/>
        <v>0.48869909854084065</v>
      </c>
      <c r="AD2993" s="13">
        <f t="shared" si="870"/>
        <v>487637.00134342181</v>
      </c>
      <c r="AE2993" s="13">
        <f t="shared" si="850"/>
        <v>488699.09854084067</v>
      </c>
      <c r="AF2993" s="13"/>
      <c r="AG2993" s="2">
        <f t="shared" si="845"/>
        <v>39119</v>
      </c>
      <c r="AH2993" s="3">
        <f t="shared" si="851"/>
        <v>2257.1741984181563</v>
      </c>
      <c r="AI2993" s="3">
        <f t="shared" si="852"/>
        <v>2262.0904340270649</v>
      </c>
      <c r="AJ2993" s="3">
        <f t="shared" si="871"/>
        <v>467888.15527944796</v>
      </c>
      <c r="AK2993" s="3">
        <f t="shared" si="872"/>
        <v>358630.25650682766</v>
      </c>
    </row>
    <row r="2994" spans="2:37" x14ac:dyDescent="0.2">
      <c r="B2994" s="5">
        <v>39120</v>
      </c>
      <c r="C2994" s="1">
        <v>336.78</v>
      </c>
      <c r="D2994" s="1">
        <f t="shared" si="842"/>
        <v>6</v>
      </c>
      <c r="E2994" s="1" t="b">
        <f t="shared" si="843"/>
        <v>0</v>
      </c>
      <c r="F2994" s="6">
        <f t="shared" si="844"/>
        <v>1.0998483992745722E-3</v>
      </c>
      <c r="G2994" s="8">
        <f t="shared" si="853"/>
        <v>9.245365763778092E-4</v>
      </c>
      <c r="H2994" s="8">
        <f t="shared" si="854"/>
        <v>7.7275386654107874E-4</v>
      </c>
      <c r="I2994" s="8">
        <f t="shared" si="855"/>
        <v>6.4139787310518834E-4</v>
      </c>
      <c r="J2994" s="6">
        <f t="shared" si="856"/>
        <v>1.5677997830171148E-3</v>
      </c>
      <c r="K2994" s="6">
        <f t="shared" si="857"/>
        <v>1.255572655960999E-3</v>
      </c>
      <c r="L2994" s="6">
        <f t="shared" si="858"/>
        <v>8.2538757003892743E-4</v>
      </c>
      <c r="M2994" s="9">
        <f t="shared" si="859"/>
        <v>0.58970321745969811</v>
      </c>
      <c r="N2994" s="9">
        <f t="shared" si="860"/>
        <v>0.61545929888830131</v>
      </c>
      <c r="O2994" s="9">
        <f t="shared" si="861"/>
        <v>0.77708690606394559</v>
      </c>
      <c r="P2994" s="9">
        <f t="shared" si="862"/>
        <v>0.66074980747064838</v>
      </c>
      <c r="Q2994" s="10">
        <f t="shared" si="863"/>
        <v>5.3480893700705343E-2</v>
      </c>
      <c r="R2994" s="10">
        <f t="shared" si="846"/>
        <v>1.4958613154017826</v>
      </c>
      <c r="S2994" s="10">
        <f>_xlfn.PERCENTILE.INC($R$1519:R2994,0.75)</f>
        <v>0.80285296180603027</v>
      </c>
      <c r="T2994" s="10">
        <f t="shared" si="847"/>
        <v>0.80285296180603027</v>
      </c>
      <c r="U2994" s="11">
        <f t="shared" si="864"/>
        <v>0.80285296180603027</v>
      </c>
      <c r="V2994" s="10">
        <f t="shared" si="848"/>
        <v>0.60835957298488363</v>
      </c>
      <c r="W2994" s="10">
        <f t="shared" si="849"/>
        <v>0.80156049645254535</v>
      </c>
      <c r="X2994" s="10">
        <f t="shared" si="865"/>
        <v>1.8698266442522282</v>
      </c>
      <c r="Y2994" s="10">
        <f>_xlfn.PERCENTILE.INC($X$1519:X2994,0.75)</f>
        <v>1.0035662022575376</v>
      </c>
      <c r="Z2994" s="10">
        <f t="shared" si="866"/>
        <v>1.0035662022575376</v>
      </c>
      <c r="AA2994" s="10">
        <f t="shared" si="867"/>
        <v>1.0021780488242131</v>
      </c>
      <c r="AB2994" s="10">
        <f t="shared" si="868"/>
        <v>0.48763700134342181</v>
      </c>
      <c r="AC2994" s="10">
        <f t="shared" si="869"/>
        <v>0.48869909854084065</v>
      </c>
      <c r="AD2994" s="13">
        <f t="shared" si="870"/>
        <v>487637.00134342181</v>
      </c>
      <c r="AE2994" s="13">
        <f t="shared" si="850"/>
        <v>488699.09854084067</v>
      </c>
      <c r="AF2994" s="13"/>
      <c r="AG2994" s="2">
        <f t="shared" si="845"/>
        <v>39120</v>
      </c>
      <c r="AH2994" s="3">
        <f t="shared" si="851"/>
        <v>536.32677535461494</v>
      </c>
      <c r="AI2994" s="3">
        <f t="shared" si="852"/>
        <v>537.49492125707002</v>
      </c>
      <c r="AJ2994" s="3">
        <f t="shared" si="871"/>
        <v>468424.48205480259</v>
      </c>
      <c r="AK2994" s="3">
        <f t="shared" si="872"/>
        <v>359167.75142808474</v>
      </c>
    </row>
    <row r="2995" spans="2:37" x14ac:dyDescent="0.2">
      <c r="B2995" s="5">
        <v>39121</v>
      </c>
      <c r="C2995" s="1">
        <v>334.38</v>
      </c>
      <c r="D2995" s="1">
        <f t="shared" si="842"/>
        <v>6</v>
      </c>
      <c r="E2995" s="1" t="b">
        <f t="shared" si="843"/>
        <v>0</v>
      </c>
      <c r="F2995" s="6">
        <f t="shared" si="844"/>
        <v>-7.1263139141278797E-3</v>
      </c>
      <c r="G2995" s="8">
        <f t="shared" si="853"/>
        <v>7.1580216522059488E-4</v>
      </c>
      <c r="H2995" s="8">
        <f t="shared" si="854"/>
        <v>7.0848894503297512E-4</v>
      </c>
      <c r="I2995" s="8">
        <f t="shared" si="855"/>
        <v>5.9750646364943821E-4</v>
      </c>
      <c r="J2995" s="6">
        <f t="shared" si="856"/>
        <v>1.5662385822015395E-3</v>
      </c>
      <c r="K2995" s="6">
        <f t="shared" si="857"/>
        <v>1.2554001423868851E-3</v>
      </c>
      <c r="L2995" s="6">
        <f t="shared" si="858"/>
        <v>8.2534672759128022E-4</v>
      </c>
      <c r="M2995" s="9">
        <f t="shared" si="859"/>
        <v>0.45701987765774965</v>
      </c>
      <c r="N2995" s="9">
        <f t="shared" si="860"/>
        <v>0.56435308640791548</v>
      </c>
      <c r="O2995" s="9">
        <f t="shared" si="861"/>
        <v>0.72394600193450975</v>
      </c>
      <c r="P2995" s="9">
        <f t="shared" si="862"/>
        <v>0.58177298866672489</v>
      </c>
      <c r="Q2995" s="10">
        <f t="shared" si="863"/>
        <v>5.486756876086802E-2</v>
      </c>
      <c r="R2995" s="10">
        <f t="shared" si="846"/>
        <v>1.4580562216756472</v>
      </c>
      <c r="S2995" s="10">
        <f>_xlfn.PERCENTILE.INC($R$1519:R2995,0.75)</f>
        <v>0.80447543457111381</v>
      </c>
      <c r="T2995" s="10">
        <f t="shared" si="847"/>
        <v>0.80447543457111381</v>
      </c>
      <c r="U2995" s="11">
        <f t="shared" si="864"/>
        <v>0.80447543457111381</v>
      </c>
      <c r="V2995" s="10">
        <f t="shared" si="848"/>
        <v>0.60835957298488363</v>
      </c>
      <c r="W2995" s="10">
        <f t="shared" si="849"/>
        <v>0.80156049645254535</v>
      </c>
      <c r="X2995" s="10">
        <f t="shared" si="865"/>
        <v>1.8225702770945591</v>
      </c>
      <c r="Y2995" s="10">
        <f>_xlfn.PERCENTILE.INC($X$1519:X2995,0.75)</f>
        <v>1.0055942932138922</v>
      </c>
      <c r="Z2995" s="10">
        <f t="shared" si="866"/>
        <v>1.0055942932138922</v>
      </c>
      <c r="AA2995" s="10">
        <f t="shared" si="867"/>
        <v>1.0021780488242131</v>
      </c>
      <c r="AB2995" s="10">
        <f t="shared" si="868"/>
        <v>0.48763700134342181</v>
      </c>
      <c r="AC2995" s="10">
        <f t="shared" si="869"/>
        <v>0.48869909854084065</v>
      </c>
      <c r="AD2995" s="13">
        <f t="shared" si="870"/>
        <v>487637.00134342181</v>
      </c>
      <c r="AE2995" s="13">
        <f t="shared" si="850"/>
        <v>488699.09854084067</v>
      </c>
      <c r="AF2995" s="13"/>
      <c r="AG2995" s="2">
        <f t="shared" si="845"/>
        <v>39121</v>
      </c>
      <c r="AH2995" s="3">
        <f t="shared" si="851"/>
        <v>-3475.0543477172223</v>
      </c>
      <c r="AI2995" s="3">
        <f t="shared" si="852"/>
        <v>-3482.6231857533448</v>
      </c>
      <c r="AJ2995" s="3">
        <f t="shared" si="871"/>
        <v>464949.42770708539</v>
      </c>
      <c r="AK2995" s="3">
        <f t="shared" si="872"/>
        <v>355685.12824233138</v>
      </c>
    </row>
    <row r="2996" spans="2:37" x14ac:dyDescent="0.2">
      <c r="B2996" s="5">
        <v>39122</v>
      </c>
      <c r="C2996" s="1">
        <v>334.08</v>
      </c>
      <c r="D2996" s="1">
        <f t="shared" si="842"/>
        <v>6</v>
      </c>
      <c r="E2996" s="1" t="b">
        <f t="shared" si="843"/>
        <v>0</v>
      </c>
      <c r="F2996" s="6">
        <f t="shared" si="844"/>
        <v>-8.9718284586404184E-4</v>
      </c>
      <c r="G2996" s="8">
        <f t="shared" si="853"/>
        <v>6.8559492418198786E-4</v>
      </c>
      <c r="H2996" s="8">
        <f t="shared" si="854"/>
        <v>6.4327162886065273E-4</v>
      </c>
      <c r="I2996" s="8">
        <f t="shared" si="855"/>
        <v>5.9609428192502567E-4</v>
      </c>
      <c r="J2996" s="6">
        <f t="shared" si="856"/>
        <v>1.5650343840508717E-3</v>
      </c>
      <c r="K2996" s="6">
        <f t="shared" si="857"/>
        <v>1.2552761864025887E-3</v>
      </c>
      <c r="L2996" s="6">
        <f t="shared" si="858"/>
        <v>8.2529264939766936E-4</v>
      </c>
      <c r="M2996" s="9">
        <f t="shared" si="859"/>
        <v>0.43807019907602396</v>
      </c>
      <c r="N2996" s="9">
        <f t="shared" si="860"/>
        <v>0.51245425973080994</v>
      </c>
      <c r="O2996" s="9">
        <f t="shared" si="861"/>
        <v>0.72228231083855943</v>
      </c>
      <c r="P2996" s="9">
        <f t="shared" si="862"/>
        <v>0.5576022565484644</v>
      </c>
      <c r="Q2996" s="10">
        <f t="shared" si="863"/>
        <v>5.4721831658590431E-2</v>
      </c>
      <c r="R2996" s="10">
        <f t="shared" si="846"/>
        <v>1.461939368168816</v>
      </c>
      <c r="S2996" s="10">
        <f>_xlfn.PERCENTILE.INC($R$1519:R2996,0.75)</f>
        <v>0.80552059286722932</v>
      </c>
      <c r="T2996" s="10">
        <f t="shared" si="847"/>
        <v>0.80552059286722932</v>
      </c>
      <c r="U2996" s="11">
        <f t="shared" si="864"/>
        <v>0.80552059286722932</v>
      </c>
      <c r="V2996" s="10">
        <f t="shared" si="848"/>
        <v>0.60835957298488363</v>
      </c>
      <c r="W2996" s="10">
        <f t="shared" si="849"/>
        <v>0.80156049645254535</v>
      </c>
      <c r="X2996" s="10">
        <f t="shared" si="865"/>
        <v>1.8274242102110199</v>
      </c>
      <c r="Y2996" s="10">
        <f>_xlfn.PERCENTILE.INC($X$1519:X2996,0.75)</f>
        <v>1.0069007410840367</v>
      </c>
      <c r="Z2996" s="10">
        <f t="shared" si="866"/>
        <v>1.0069007410840367</v>
      </c>
      <c r="AA2996" s="10">
        <f t="shared" si="867"/>
        <v>1.0021780488242131</v>
      </c>
      <c r="AB2996" s="10">
        <f t="shared" si="868"/>
        <v>0.48763700134342181</v>
      </c>
      <c r="AC2996" s="10">
        <f t="shared" si="869"/>
        <v>0.48869909854084065</v>
      </c>
      <c r="AD2996" s="13">
        <f t="shared" si="870"/>
        <v>487637.00134342181</v>
      </c>
      <c r="AE2996" s="13">
        <f t="shared" si="850"/>
        <v>488699.09854084067</v>
      </c>
      <c r="AF2996" s="13"/>
      <c r="AG2996" s="2">
        <f t="shared" si="845"/>
        <v>39122</v>
      </c>
      <c r="AH2996" s="3">
        <f t="shared" si="851"/>
        <v>-437.4995526138988</v>
      </c>
      <c r="AI2996" s="3">
        <f t="shared" si="852"/>
        <v>-438.45244800006327</v>
      </c>
      <c r="AJ2996" s="3">
        <f t="shared" si="871"/>
        <v>464511.9281544715</v>
      </c>
      <c r="AK2996" s="3">
        <f t="shared" si="872"/>
        <v>355246.6757943313</v>
      </c>
    </row>
    <row r="2997" spans="2:37" x14ac:dyDescent="0.2">
      <c r="B2997" s="5">
        <v>39125</v>
      </c>
      <c r="C2997" s="1">
        <v>331.74</v>
      </c>
      <c r="D2997" s="1">
        <f t="shared" si="842"/>
        <v>7</v>
      </c>
      <c r="E2997" s="1" t="b">
        <f t="shared" si="843"/>
        <v>1</v>
      </c>
      <c r="F2997" s="6">
        <f t="shared" si="844"/>
        <v>-7.0043103448275135E-3</v>
      </c>
      <c r="G2997" s="8">
        <f t="shared" si="853"/>
        <v>5.2901608323473702E-4</v>
      </c>
      <c r="H2997" s="8">
        <f t="shared" si="854"/>
        <v>5.4538035126412384E-4</v>
      </c>
      <c r="I2997" s="8">
        <f t="shared" si="855"/>
        <v>5.0520054961076481E-4</v>
      </c>
      <c r="J2997" s="6">
        <f t="shared" si="856"/>
        <v>1.5639508752473689E-3</v>
      </c>
      <c r="K2997" s="6">
        <f t="shared" si="857"/>
        <v>1.2551859784348004E-3</v>
      </c>
      <c r="L2997" s="6">
        <f t="shared" si="858"/>
        <v>8.2523901986008533E-4</v>
      </c>
      <c r="M2997" s="9">
        <f t="shared" si="859"/>
        <v>0.33825620203771617</v>
      </c>
      <c r="N2997" s="9">
        <f t="shared" si="860"/>
        <v>0.43450162815251137</v>
      </c>
      <c r="O2997" s="9">
        <f t="shared" si="861"/>
        <v>0.61218693912027899</v>
      </c>
      <c r="P2997" s="9">
        <f t="shared" si="862"/>
        <v>0.46164825643683555</v>
      </c>
      <c r="Q2997" s="10">
        <f t="shared" si="863"/>
        <v>5.2664378263788968E-2</v>
      </c>
      <c r="R2997" s="10">
        <f t="shared" si="846"/>
        <v>1.5190533456844491</v>
      </c>
      <c r="S2997" s="10">
        <f>_xlfn.PERCENTILE.INC($R$1519:R2997,0.75)</f>
        <v>0.80642591688933396</v>
      </c>
      <c r="T2997" s="10">
        <f t="shared" si="847"/>
        <v>0.80642591688933396</v>
      </c>
      <c r="U2997" s="11">
        <f t="shared" si="864"/>
        <v>0.80642591688933396</v>
      </c>
      <c r="V2997" s="10">
        <f t="shared" si="848"/>
        <v>0.5576022565484644</v>
      </c>
      <c r="W2997" s="10">
        <f t="shared" si="849"/>
        <v>0.80552059286722932</v>
      </c>
      <c r="X2997" s="10">
        <f t="shared" si="865"/>
        <v>1.8988166821055612</v>
      </c>
      <c r="Y2997" s="10">
        <f>_xlfn.PERCENTILE.INC($X$1519:X2997,0.75)</f>
        <v>1.0080323961116675</v>
      </c>
      <c r="Z2997" s="10">
        <f t="shared" si="866"/>
        <v>1.0080323961116675</v>
      </c>
      <c r="AA2997" s="10">
        <f t="shared" si="867"/>
        <v>1.0080323961116675</v>
      </c>
      <c r="AB2997" s="10">
        <f t="shared" si="868"/>
        <v>0.44916010027902398</v>
      </c>
      <c r="AC2997" s="10">
        <f t="shared" si="869"/>
        <v>0.45276793212202138</v>
      </c>
      <c r="AD2997" s="13">
        <f t="shared" si="870"/>
        <v>449160.10027902399</v>
      </c>
      <c r="AE2997" s="13">
        <f t="shared" si="850"/>
        <v>452767.93212202139</v>
      </c>
      <c r="AF2997" s="13"/>
      <c r="AG2997" s="2">
        <f t="shared" si="845"/>
        <v>39125</v>
      </c>
      <c r="AH2997" s="3">
        <f t="shared" si="851"/>
        <v>-3415.5608930303974</v>
      </c>
      <c r="AI2997" s="3">
        <f t="shared" si="852"/>
        <v>-3423.0001514174905</v>
      </c>
      <c r="AJ2997" s="3">
        <f t="shared" si="871"/>
        <v>461096.36726144113</v>
      </c>
      <c r="AK2997" s="3">
        <f t="shared" si="872"/>
        <v>351823.67564291379</v>
      </c>
    </row>
    <row r="2998" spans="2:37" x14ac:dyDescent="0.2">
      <c r="B2998" s="5">
        <v>39126</v>
      </c>
      <c r="C2998" s="1">
        <v>333.17</v>
      </c>
      <c r="D2998" s="1">
        <f t="shared" si="842"/>
        <v>7</v>
      </c>
      <c r="E2998" s="1" t="b">
        <f t="shared" si="843"/>
        <v>0</v>
      </c>
      <c r="F2998" s="6">
        <f t="shared" si="844"/>
        <v>4.3106046904202167E-3</v>
      </c>
      <c r="G2998" s="8">
        <f t="shared" si="853"/>
        <v>6.1626017904609597E-4</v>
      </c>
      <c r="H2998" s="8">
        <f t="shared" si="854"/>
        <v>5.7252946150208525E-4</v>
      </c>
      <c r="I2998" s="8">
        <f t="shared" si="855"/>
        <v>5.3693992828251938E-4</v>
      </c>
      <c r="J2998" s="6">
        <f t="shared" si="856"/>
        <v>1.5629383699126385E-3</v>
      </c>
      <c r="K2998" s="6">
        <f t="shared" si="857"/>
        <v>1.2550965593567359E-3</v>
      </c>
      <c r="L2998" s="6">
        <f t="shared" si="858"/>
        <v>8.2516949253545052E-4</v>
      </c>
      <c r="M2998" s="9">
        <f t="shared" si="859"/>
        <v>0.39429589221777328</v>
      </c>
      <c r="N2998" s="9">
        <f t="shared" si="860"/>
        <v>0.45616367699670773</v>
      </c>
      <c r="O2998" s="9">
        <f t="shared" si="861"/>
        <v>0.65070259278817388</v>
      </c>
      <c r="P2998" s="9">
        <f t="shared" si="862"/>
        <v>0.50038738733421828</v>
      </c>
      <c r="Q2998" s="10">
        <f t="shared" si="863"/>
        <v>5.305495176672477E-2</v>
      </c>
      <c r="R2998" s="10">
        <f t="shared" si="846"/>
        <v>1.5078705631803955</v>
      </c>
      <c r="S2998" s="10">
        <f>_xlfn.PERCENTILE.INC($R$1519:R2998,0.75)</f>
        <v>0.80708331725984972</v>
      </c>
      <c r="T2998" s="10">
        <f t="shared" si="847"/>
        <v>0.80708331725984972</v>
      </c>
      <c r="U2998" s="11">
        <f t="shared" si="864"/>
        <v>0.80708331725984972</v>
      </c>
      <c r="V2998" s="10">
        <f t="shared" si="848"/>
        <v>0.5576022565484644</v>
      </c>
      <c r="W2998" s="10">
        <f t="shared" si="849"/>
        <v>0.80552059286722932</v>
      </c>
      <c r="X2998" s="10">
        <f t="shared" si="865"/>
        <v>1.8848382039754945</v>
      </c>
      <c r="Y2998" s="10">
        <f>_xlfn.PERCENTILE.INC($X$1519:X2998,0.75)</f>
        <v>1.0088541465748122</v>
      </c>
      <c r="Z2998" s="10">
        <f t="shared" si="866"/>
        <v>1.0088541465748122</v>
      </c>
      <c r="AA2998" s="10">
        <f t="shared" si="867"/>
        <v>1.0080323961116675</v>
      </c>
      <c r="AB2998" s="10">
        <f t="shared" si="868"/>
        <v>0.44916010027902398</v>
      </c>
      <c r="AC2998" s="10">
        <f t="shared" si="869"/>
        <v>0.45276793212202138</v>
      </c>
      <c r="AD2998" s="13">
        <f t="shared" si="870"/>
        <v>449160.10027902399</v>
      </c>
      <c r="AE2998" s="13">
        <f t="shared" si="850"/>
        <v>452767.93212202139</v>
      </c>
      <c r="AF2998" s="13"/>
      <c r="AG2998" s="2">
        <f t="shared" si="845"/>
        <v>39126</v>
      </c>
      <c r="AH2998" s="3">
        <f t="shared" si="851"/>
        <v>1936.1516350123757</v>
      </c>
      <c r="AI2998" s="3">
        <f t="shared" si="852"/>
        <v>1951.7035718770476</v>
      </c>
      <c r="AJ2998" s="3">
        <f t="shared" si="871"/>
        <v>463032.51889645349</v>
      </c>
      <c r="AK2998" s="3">
        <f t="shared" si="872"/>
        <v>353775.37921479082</v>
      </c>
    </row>
    <row r="2999" spans="2:37" x14ac:dyDescent="0.2">
      <c r="B2999" s="5">
        <v>39127</v>
      </c>
      <c r="C2999" s="1">
        <v>334.76</v>
      </c>
      <c r="D2999" s="1">
        <f t="shared" si="842"/>
        <v>7</v>
      </c>
      <c r="E2999" s="1" t="b">
        <f t="shared" si="843"/>
        <v>0</v>
      </c>
      <c r="F2999" s="6">
        <f t="shared" si="844"/>
        <v>4.7723384458384643E-3</v>
      </c>
      <c r="G2999" s="8">
        <f t="shared" si="853"/>
        <v>7.0312632320947263E-4</v>
      </c>
      <c r="H2999" s="8">
        <f t="shared" si="854"/>
        <v>6.6512077773284107E-4</v>
      </c>
      <c r="I2999" s="8">
        <f t="shared" si="855"/>
        <v>5.6903988822074546E-4</v>
      </c>
      <c r="J2999" s="6">
        <f t="shared" si="856"/>
        <v>1.5622150470514429E-3</v>
      </c>
      <c r="K2999" s="6">
        <f t="shared" si="857"/>
        <v>1.2550709188414164E-3</v>
      </c>
      <c r="L2999" s="6">
        <f t="shared" si="858"/>
        <v>8.2506500102861181E-4</v>
      </c>
      <c r="M2999" s="9">
        <f t="shared" si="859"/>
        <v>0.45008292842689479</v>
      </c>
      <c r="N2999" s="9">
        <f t="shared" si="860"/>
        <v>0.52994676854342915</v>
      </c>
      <c r="O2999" s="9">
        <f t="shared" si="861"/>
        <v>0.68969097890629361</v>
      </c>
      <c r="P2999" s="9">
        <f t="shared" si="862"/>
        <v>0.55657355862553926</v>
      </c>
      <c r="Q2999" s="10">
        <f t="shared" si="863"/>
        <v>5.3399820070848009E-2</v>
      </c>
      <c r="R2999" s="10">
        <f t="shared" si="846"/>
        <v>1.4981323887207916</v>
      </c>
      <c r="S2999" s="10">
        <f>_xlfn.PERCENTILE.INC($R$1519:R2999,0.75)</f>
        <v>0.80738470460119882</v>
      </c>
      <c r="T2999" s="10">
        <f t="shared" si="847"/>
        <v>0.80738470460119882</v>
      </c>
      <c r="U2999" s="11">
        <f t="shared" si="864"/>
        <v>0.80738470460119882</v>
      </c>
      <c r="V2999" s="10">
        <f t="shared" si="848"/>
        <v>0.5576022565484644</v>
      </c>
      <c r="W2999" s="10">
        <f t="shared" si="849"/>
        <v>0.80552059286722932</v>
      </c>
      <c r="X2999" s="10">
        <f t="shared" si="865"/>
        <v>1.8726654859009897</v>
      </c>
      <c r="Y2999" s="10">
        <f>_xlfn.PERCENTILE.INC($X$1519:X2999,0.75)</f>
        <v>1.0092308807514985</v>
      </c>
      <c r="Z2999" s="10">
        <f t="shared" si="866"/>
        <v>1.0092308807514985</v>
      </c>
      <c r="AA2999" s="10">
        <f t="shared" si="867"/>
        <v>1.0080323961116675</v>
      </c>
      <c r="AB2999" s="10">
        <f t="shared" si="868"/>
        <v>0.44916010027902398</v>
      </c>
      <c r="AC2999" s="10">
        <f t="shared" si="869"/>
        <v>0.45276793212202138</v>
      </c>
      <c r="AD2999" s="13">
        <f t="shared" si="870"/>
        <v>449160.10027902399</v>
      </c>
      <c r="AE2999" s="13">
        <f t="shared" si="850"/>
        <v>452767.93212202139</v>
      </c>
      <c r="AF2999" s="13"/>
      <c r="AG2999" s="2">
        <f t="shared" si="845"/>
        <v>39127</v>
      </c>
      <c r="AH2999" s="3">
        <f t="shared" si="851"/>
        <v>2143.5440148982461</v>
      </c>
      <c r="AI2999" s="3">
        <f t="shared" si="852"/>
        <v>2160.7618095087028</v>
      </c>
      <c r="AJ2999" s="3">
        <f t="shared" si="871"/>
        <v>465176.06291135174</v>
      </c>
      <c r="AK2999" s="3">
        <f t="shared" si="872"/>
        <v>355936.14102429955</v>
      </c>
    </row>
    <row r="3000" spans="2:37" x14ac:dyDescent="0.2">
      <c r="B3000" s="5">
        <v>39128</v>
      </c>
      <c r="C3000" s="1">
        <v>336.61</v>
      </c>
      <c r="D3000" s="1">
        <f t="shared" si="842"/>
        <v>7</v>
      </c>
      <c r="E3000" s="1" t="b">
        <f t="shared" si="843"/>
        <v>0</v>
      </c>
      <c r="F3000" s="6">
        <f t="shared" si="844"/>
        <v>5.5263472338391573E-3</v>
      </c>
      <c r="G3000" s="8">
        <f t="shared" si="853"/>
        <v>8.1018386730935153E-4</v>
      </c>
      <c r="H3000" s="8">
        <f t="shared" si="854"/>
        <v>7.0650393569150793E-4</v>
      </c>
      <c r="I3000" s="8">
        <f t="shared" si="855"/>
        <v>5.8213616478531682E-4</v>
      </c>
      <c r="J3000" s="6">
        <f t="shared" si="856"/>
        <v>1.5614424879479261E-3</v>
      </c>
      <c r="K3000" s="6">
        <f t="shared" si="857"/>
        <v>1.2550282821967365E-3</v>
      </c>
      <c r="L3000" s="6">
        <f t="shared" si="858"/>
        <v>8.2497355628906896E-4</v>
      </c>
      <c r="M3000" s="9">
        <f t="shared" si="859"/>
        <v>0.51886884951754375</v>
      </c>
      <c r="N3000" s="9">
        <f t="shared" si="860"/>
        <v>0.56293865701168111</v>
      </c>
      <c r="O3000" s="9">
        <f t="shared" si="861"/>
        <v>0.70564221161694729</v>
      </c>
      <c r="P3000" s="9">
        <f t="shared" si="862"/>
        <v>0.59581657271539068</v>
      </c>
      <c r="Q3000" s="10">
        <f t="shared" si="863"/>
        <v>5.428893246073694E-2</v>
      </c>
      <c r="R3000" s="10">
        <f t="shared" si="846"/>
        <v>1.473596852505028</v>
      </c>
      <c r="S3000" s="10">
        <f>_xlfn.PERCENTILE.INC($R$1519:R3000,0.75)</f>
        <v>0.80801786777038032</v>
      </c>
      <c r="T3000" s="10">
        <f t="shared" si="847"/>
        <v>0.80801786777038032</v>
      </c>
      <c r="U3000" s="11">
        <f t="shared" si="864"/>
        <v>0.80801786777038032</v>
      </c>
      <c r="V3000" s="10">
        <f t="shared" si="848"/>
        <v>0.5576022565484644</v>
      </c>
      <c r="W3000" s="10">
        <f t="shared" si="849"/>
        <v>0.80552059286722932</v>
      </c>
      <c r="X3000" s="10">
        <f t="shared" si="865"/>
        <v>1.841996065631285</v>
      </c>
      <c r="Y3000" s="10">
        <f>_xlfn.PERCENTILE.INC($X$1519:X3000,0.75)</f>
        <v>1.0100223347129753</v>
      </c>
      <c r="Z3000" s="10">
        <f t="shared" si="866"/>
        <v>1.0100223347129753</v>
      </c>
      <c r="AA3000" s="10">
        <f t="shared" si="867"/>
        <v>1.0080323961116675</v>
      </c>
      <c r="AB3000" s="10">
        <f t="shared" si="868"/>
        <v>0.44916010027902398</v>
      </c>
      <c r="AC3000" s="10">
        <f t="shared" si="869"/>
        <v>0.45276793212202138</v>
      </c>
      <c r="AD3000" s="13">
        <f t="shared" si="870"/>
        <v>449160.10027902399</v>
      </c>
      <c r="AE3000" s="13">
        <f t="shared" si="850"/>
        <v>452767.93212202139</v>
      </c>
      <c r="AF3000" s="13"/>
      <c r="AG3000" s="2">
        <f t="shared" si="845"/>
        <v>39128</v>
      </c>
      <c r="AH3000" s="3">
        <f t="shared" si="851"/>
        <v>2482.2146777279027</v>
      </c>
      <c r="AI3000" s="3">
        <f t="shared" si="852"/>
        <v>2502.1528092536082</v>
      </c>
      <c r="AJ3000" s="3">
        <f t="shared" si="871"/>
        <v>467658.27758907963</v>
      </c>
      <c r="AK3000" s="3">
        <f t="shared" si="872"/>
        <v>358438.29383355315</v>
      </c>
    </row>
    <row r="3001" spans="2:37" x14ac:dyDescent="0.2">
      <c r="B3001" s="5">
        <v>39129</v>
      </c>
      <c r="C3001" s="1">
        <v>336.15</v>
      </c>
      <c r="D3001" s="1">
        <f t="shared" si="842"/>
        <v>7</v>
      </c>
      <c r="E3001" s="1" t="b">
        <f t="shared" si="843"/>
        <v>0</v>
      </c>
      <c r="F3001" s="6">
        <f t="shared" si="844"/>
        <v>-1.3665666498322571E-3</v>
      </c>
      <c r="G3001" s="8">
        <f t="shared" si="853"/>
        <v>8.0367807145310087E-4</v>
      </c>
      <c r="H3001" s="8">
        <f t="shared" si="854"/>
        <v>6.7745768096549202E-4</v>
      </c>
      <c r="I3001" s="8">
        <f t="shared" si="855"/>
        <v>5.4969508330354386E-4</v>
      </c>
      <c r="J3001" s="6">
        <f t="shared" si="856"/>
        <v>1.5601008320782241E-3</v>
      </c>
      <c r="K3001" s="6">
        <f t="shared" si="857"/>
        <v>1.2549015336856826E-3</v>
      </c>
      <c r="L3001" s="6">
        <f t="shared" si="858"/>
        <v>8.2492975007122655E-4</v>
      </c>
      <c r="M3001" s="9">
        <f t="shared" si="859"/>
        <v>0.51514495404922911</v>
      </c>
      <c r="N3001" s="9">
        <f t="shared" si="860"/>
        <v>0.53984927325395715</v>
      </c>
      <c r="O3001" s="9">
        <f t="shared" si="861"/>
        <v>0.66635381165012142</v>
      </c>
      <c r="P3001" s="9">
        <f t="shared" si="862"/>
        <v>0.57378267965110252</v>
      </c>
      <c r="Q3001" s="10">
        <f t="shared" si="863"/>
        <v>5.2001387711421029E-2</v>
      </c>
      <c r="R3001" s="10">
        <f t="shared" si="846"/>
        <v>1.5384204830062576</v>
      </c>
      <c r="S3001" s="10">
        <f>_xlfn.PERCENTILE.INC($R$1519:R3001,0.75)</f>
        <v>0.80824573581477543</v>
      </c>
      <c r="T3001" s="10">
        <f t="shared" si="847"/>
        <v>0.80824573581477543</v>
      </c>
      <c r="U3001" s="11">
        <f t="shared" si="864"/>
        <v>0.80824573581477543</v>
      </c>
      <c r="V3001" s="10">
        <f t="shared" si="848"/>
        <v>0.5576022565484644</v>
      </c>
      <c r="W3001" s="10">
        <f t="shared" si="849"/>
        <v>0.80552059286722932</v>
      </c>
      <c r="X3001" s="10">
        <f t="shared" si="865"/>
        <v>1.9230256037578219</v>
      </c>
      <c r="Y3001" s="10">
        <f>_xlfn.PERCENTILE.INC($X$1519:X3001,0.75)</f>
        <v>1.0103071697684691</v>
      </c>
      <c r="Z3001" s="10">
        <f t="shared" si="866"/>
        <v>1.0103071697684691</v>
      </c>
      <c r="AA3001" s="10">
        <f t="shared" si="867"/>
        <v>1.0080323961116675</v>
      </c>
      <c r="AB3001" s="10">
        <f t="shared" si="868"/>
        <v>0.44916010027902398</v>
      </c>
      <c r="AC3001" s="10">
        <f t="shared" si="869"/>
        <v>0.45276793212202138</v>
      </c>
      <c r="AD3001" s="13">
        <f t="shared" si="870"/>
        <v>449160.10027902399</v>
      </c>
      <c r="AE3001" s="13">
        <f t="shared" si="850"/>
        <v>452767.93212202139</v>
      </c>
      <c r="AF3001" s="13"/>
      <c r="AG3001" s="2">
        <f t="shared" si="845"/>
        <v>39129</v>
      </c>
      <c r="AH3001" s="3">
        <f t="shared" si="851"/>
        <v>-613.80721347662643</v>
      </c>
      <c r="AI3001" s="3">
        <f t="shared" si="852"/>
        <v>-618.73755615146956</v>
      </c>
      <c r="AJ3001" s="3">
        <f t="shared" si="871"/>
        <v>467044.47037560301</v>
      </c>
      <c r="AK3001" s="3">
        <f t="shared" si="872"/>
        <v>357819.55627740169</v>
      </c>
    </row>
    <row r="3002" spans="2:37" x14ac:dyDescent="0.2">
      <c r="B3002" s="5">
        <v>39133</v>
      </c>
      <c r="C3002" s="1">
        <v>335.97</v>
      </c>
      <c r="D3002" s="1">
        <f t="shared" si="842"/>
        <v>8</v>
      </c>
      <c r="E3002" s="1" t="b">
        <f t="shared" si="843"/>
        <v>1</v>
      </c>
      <c r="F3002" s="6">
        <f t="shared" si="844"/>
        <v>-5.3547523427022181E-4</v>
      </c>
      <c r="G3002" s="8">
        <f t="shared" si="853"/>
        <v>7.5192572631110313E-4</v>
      </c>
      <c r="H3002" s="8">
        <f t="shared" si="854"/>
        <v>6.3555631644260716E-4</v>
      </c>
      <c r="I3002" s="8">
        <f t="shared" si="855"/>
        <v>5.5095670522928514E-4</v>
      </c>
      <c r="J3002" s="6">
        <f t="shared" si="856"/>
        <v>1.5590226109245297E-3</v>
      </c>
      <c r="K3002" s="6">
        <f t="shared" si="857"/>
        <v>1.254814824553594E-3</v>
      </c>
      <c r="L3002" s="6">
        <f t="shared" si="858"/>
        <v>8.2486144604802933E-4</v>
      </c>
      <c r="M3002" s="9">
        <f t="shared" si="859"/>
        <v>0.48230585050026764</v>
      </c>
      <c r="N3002" s="9">
        <f t="shared" si="860"/>
        <v>0.50649410893651914</v>
      </c>
      <c r="O3002" s="9">
        <f t="shared" si="861"/>
        <v>0.66793848575292059</v>
      </c>
      <c r="P3002" s="9">
        <f t="shared" si="862"/>
        <v>0.55224614839656916</v>
      </c>
      <c r="Q3002" s="10">
        <f t="shared" si="863"/>
        <v>5.1988961892451536E-2</v>
      </c>
      <c r="R3002" s="10">
        <f t="shared" si="846"/>
        <v>1.5387881790272002</v>
      </c>
      <c r="S3002" s="10">
        <f>_xlfn.PERCENTILE.INC($R$1519:R3002,0.75)</f>
        <v>0.80840109716529418</v>
      </c>
      <c r="T3002" s="10">
        <f t="shared" si="847"/>
        <v>0.80840109716529418</v>
      </c>
      <c r="U3002" s="11">
        <f t="shared" si="864"/>
        <v>0.80840109716529418</v>
      </c>
      <c r="V3002" s="10">
        <f t="shared" si="848"/>
        <v>0.57378267965110252</v>
      </c>
      <c r="W3002" s="10">
        <f t="shared" si="849"/>
        <v>0.80824573581477543</v>
      </c>
      <c r="X3002" s="10">
        <f t="shared" si="865"/>
        <v>1.9234852237840003</v>
      </c>
      <c r="Y3002" s="10">
        <f>_xlfn.PERCENTILE.INC($X$1519:X3002,0.75)</f>
        <v>1.0105013714566176</v>
      </c>
      <c r="Z3002" s="10">
        <f t="shared" si="866"/>
        <v>1.0105013714566176</v>
      </c>
      <c r="AA3002" s="10">
        <f t="shared" si="867"/>
        <v>1.0105013714566176</v>
      </c>
      <c r="AB3002" s="10">
        <f t="shared" si="868"/>
        <v>0.46375740411237892</v>
      </c>
      <c r="AC3002" s="10">
        <f t="shared" si="869"/>
        <v>0.46862749287871969</v>
      </c>
      <c r="AD3002" s="13">
        <f t="shared" si="870"/>
        <v>463757.40411237895</v>
      </c>
      <c r="AE3002" s="13">
        <f t="shared" si="850"/>
        <v>468627.4928787197</v>
      </c>
      <c r="AF3002" s="13"/>
      <c r="AG3002" s="2">
        <f t="shared" si="845"/>
        <v>39133</v>
      </c>
      <c r="AH3002" s="3">
        <f t="shared" si="851"/>
        <v>-240.51410992174669</v>
      </c>
      <c r="AI3002" s="3">
        <f t="shared" si="852"/>
        <v>-242.44601452308328</v>
      </c>
      <c r="AJ3002" s="3">
        <f t="shared" si="871"/>
        <v>466803.95626568125</v>
      </c>
      <c r="AK3002" s="3">
        <f t="shared" si="872"/>
        <v>357577.11026287859</v>
      </c>
    </row>
    <row r="3003" spans="2:37" x14ac:dyDescent="0.2">
      <c r="B3003" s="5">
        <v>39134</v>
      </c>
      <c r="C3003" s="1">
        <v>337.71</v>
      </c>
      <c r="D3003" s="1">
        <f t="shared" si="842"/>
        <v>8</v>
      </c>
      <c r="E3003" s="1" t="b">
        <f t="shared" si="843"/>
        <v>0</v>
      </c>
      <c r="F3003" s="6">
        <f t="shared" si="844"/>
        <v>5.1790338423072235E-3</v>
      </c>
      <c r="G3003" s="8">
        <f t="shared" si="853"/>
        <v>9.5032598446571546E-4</v>
      </c>
      <c r="H3003" s="8">
        <f t="shared" si="854"/>
        <v>7.1036746853766022E-4</v>
      </c>
      <c r="I3003" s="8">
        <f t="shared" si="855"/>
        <v>5.5356522948649567E-4</v>
      </c>
      <c r="J3003" s="6">
        <f t="shared" si="856"/>
        <v>1.5577249797494193E-3</v>
      </c>
      <c r="K3003" s="6">
        <f t="shared" si="857"/>
        <v>1.254612119202159E-3</v>
      </c>
      <c r="L3003" s="6">
        <f t="shared" si="858"/>
        <v>8.248192441637274E-4</v>
      </c>
      <c r="M3003" s="9">
        <f t="shared" si="859"/>
        <v>0.61007302111736561</v>
      </c>
      <c r="N3003" s="9">
        <f t="shared" si="860"/>
        <v>0.56620485141607091</v>
      </c>
      <c r="O3003" s="9">
        <f t="shared" si="861"/>
        <v>0.67113520132250026</v>
      </c>
      <c r="P3003" s="9">
        <f t="shared" si="862"/>
        <v>0.61580435795197885</v>
      </c>
      <c r="Q3003" s="10">
        <f t="shared" si="863"/>
        <v>5.215961437416753E-2</v>
      </c>
      <c r="R3003" s="10">
        <f t="shared" si="846"/>
        <v>1.5337536705336656</v>
      </c>
      <c r="S3003" s="10">
        <f>_xlfn.PERCENTILE.INC($R$1519:R3003,0.75)</f>
        <v>0.80881674025284656</v>
      </c>
      <c r="T3003" s="10">
        <f t="shared" si="847"/>
        <v>0.80881674025284656</v>
      </c>
      <c r="U3003" s="11">
        <f t="shared" si="864"/>
        <v>0.80881674025284656</v>
      </c>
      <c r="V3003" s="10">
        <f t="shared" si="848"/>
        <v>0.57378267965110252</v>
      </c>
      <c r="W3003" s="10">
        <f t="shared" si="849"/>
        <v>0.80824573581477543</v>
      </c>
      <c r="X3003" s="10">
        <f t="shared" si="865"/>
        <v>1.9171920881670823</v>
      </c>
      <c r="Y3003" s="10">
        <f>_xlfn.PERCENTILE.INC($X$1519:X3003,0.75)</f>
        <v>1.0110209253160582</v>
      </c>
      <c r="Z3003" s="10">
        <f t="shared" si="866"/>
        <v>1.0110209253160582</v>
      </c>
      <c r="AA3003" s="10">
        <f t="shared" si="867"/>
        <v>1.0105013714566176</v>
      </c>
      <c r="AB3003" s="10">
        <f t="shared" si="868"/>
        <v>0.46375740411237892</v>
      </c>
      <c r="AC3003" s="10">
        <f t="shared" si="869"/>
        <v>0.46862749287871969</v>
      </c>
      <c r="AD3003" s="13">
        <f t="shared" si="870"/>
        <v>463757.40411237895</v>
      </c>
      <c r="AE3003" s="13">
        <f t="shared" si="850"/>
        <v>468627.4928787197</v>
      </c>
      <c r="AF3003" s="13"/>
      <c r="AG3003" s="2">
        <f t="shared" si="845"/>
        <v>39134</v>
      </c>
      <c r="AH3003" s="3">
        <f t="shared" si="851"/>
        <v>2401.815290518558</v>
      </c>
      <c r="AI3003" s="3">
        <f t="shared" si="852"/>
        <v>2427.0376450544768</v>
      </c>
      <c r="AJ3003" s="3">
        <f t="shared" si="871"/>
        <v>469205.77155619982</v>
      </c>
      <c r="AK3003" s="3">
        <f t="shared" si="872"/>
        <v>360004.14790793305</v>
      </c>
    </row>
    <row r="3004" spans="2:37" x14ac:dyDescent="0.2">
      <c r="B3004" s="5">
        <v>39135</v>
      </c>
      <c r="C3004" s="1">
        <v>339.33</v>
      </c>
      <c r="D3004" s="1">
        <f t="shared" si="842"/>
        <v>8</v>
      </c>
      <c r="E3004" s="1" t="b">
        <f t="shared" si="843"/>
        <v>0</v>
      </c>
      <c r="F3004" s="6">
        <f t="shared" si="844"/>
        <v>4.7970151905480929E-3</v>
      </c>
      <c r="G3004" s="8">
        <f t="shared" si="853"/>
        <v>1.0276919051131872E-3</v>
      </c>
      <c r="H3004" s="8">
        <f t="shared" si="854"/>
        <v>7.7545133476674517E-4</v>
      </c>
      <c r="I3004" s="8">
        <f t="shared" si="855"/>
        <v>5.6555566873332059E-4</v>
      </c>
      <c r="J3004" s="6">
        <f t="shared" si="856"/>
        <v>1.5566653042515652E-3</v>
      </c>
      <c r="K3004" s="6">
        <f t="shared" si="857"/>
        <v>1.2543814207749784E-3</v>
      </c>
      <c r="L3004" s="6">
        <f t="shared" si="858"/>
        <v>8.2476258883897491E-4</v>
      </c>
      <c r="M3004" s="9">
        <f t="shared" si="859"/>
        <v>0.66018809714994897</v>
      </c>
      <c r="N3004" s="9">
        <f t="shared" si="860"/>
        <v>0.61819421264040886</v>
      </c>
      <c r="O3004" s="9">
        <f t="shared" si="861"/>
        <v>0.685719352922467</v>
      </c>
      <c r="P3004" s="9">
        <f t="shared" si="862"/>
        <v>0.65470055423760831</v>
      </c>
      <c r="Q3004" s="10">
        <f t="shared" si="863"/>
        <v>5.2752068901639325E-2</v>
      </c>
      <c r="R3004" s="10">
        <f t="shared" si="846"/>
        <v>1.5165281981483369</v>
      </c>
      <c r="S3004" s="10">
        <f>_xlfn.PERCENTILE.INC($R$1519:R3004,0.75)</f>
        <v>0.80990959065133938</v>
      </c>
      <c r="T3004" s="10">
        <f t="shared" si="847"/>
        <v>0.80990959065133938</v>
      </c>
      <c r="U3004" s="11">
        <f t="shared" si="864"/>
        <v>0.80990959065133938</v>
      </c>
      <c r="V3004" s="10">
        <f t="shared" si="848"/>
        <v>0.57378267965110252</v>
      </c>
      <c r="W3004" s="10">
        <f t="shared" si="849"/>
        <v>0.80824573581477543</v>
      </c>
      <c r="X3004" s="10">
        <f t="shared" si="865"/>
        <v>1.8956602476854212</v>
      </c>
      <c r="Y3004" s="10">
        <f>_xlfn.PERCENTILE.INC($X$1519:X3004,0.75)</f>
        <v>1.0123869883141743</v>
      </c>
      <c r="Z3004" s="10">
        <f t="shared" si="866"/>
        <v>1.0123869883141743</v>
      </c>
      <c r="AA3004" s="10">
        <f t="shared" si="867"/>
        <v>1.0105013714566176</v>
      </c>
      <c r="AB3004" s="10">
        <f t="shared" si="868"/>
        <v>0.46375740411237892</v>
      </c>
      <c r="AC3004" s="10">
        <f t="shared" si="869"/>
        <v>0.46862749287871969</v>
      </c>
      <c r="AD3004" s="13">
        <f t="shared" si="870"/>
        <v>463757.40411237895</v>
      </c>
      <c r="AE3004" s="13">
        <f t="shared" si="850"/>
        <v>468627.4928787197</v>
      </c>
      <c r="AF3004" s="13"/>
      <c r="AG3004" s="2">
        <f t="shared" si="845"/>
        <v>39135</v>
      </c>
      <c r="AH3004" s="3">
        <f t="shared" si="851"/>
        <v>2224.6513122562324</v>
      </c>
      <c r="AI3004" s="3">
        <f t="shared" si="852"/>
        <v>2248.0132020476867</v>
      </c>
      <c r="AJ3004" s="3">
        <f t="shared" si="871"/>
        <v>471430.42286845605</v>
      </c>
      <c r="AK3004" s="3">
        <f t="shared" si="872"/>
        <v>362252.16110998072</v>
      </c>
    </row>
    <row r="3005" spans="2:37" x14ac:dyDescent="0.2">
      <c r="B3005" s="5">
        <v>39136</v>
      </c>
      <c r="C3005" s="1">
        <v>336.78</v>
      </c>
      <c r="D3005" s="1">
        <f t="shared" si="842"/>
        <v>8</v>
      </c>
      <c r="E3005" s="1" t="b">
        <f t="shared" si="843"/>
        <v>0</v>
      </c>
      <c r="F3005" s="6">
        <f t="shared" si="844"/>
        <v>-7.5148085934046982E-3</v>
      </c>
      <c r="G3005" s="8">
        <f t="shared" si="853"/>
        <v>8.0260138206167408E-4</v>
      </c>
      <c r="H3005" s="8">
        <f t="shared" si="854"/>
        <v>6.5260175205616598E-4</v>
      </c>
      <c r="I3005" s="8">
        <f t="shared" si="855"/>
        <v>5.074276012371425E-4</v>
      </c>
      <c r="J3005" s="6">
        <f t="shared" si="856"/>
        <v>1.5554690299182396E-3</v>
      </c>
      <c r="K3005" s="6">
        <f t="shared" si="857"/>
        <v>1.2541756423644387E-3</v>
      </c>
      <c r="L3005" s="6">
        <f t="shared" si="858"/>
        <v>8.2472351187836107E-4</v>
      </c>
      <c r="M3005" s="9">
        <f t="shared" si="859"/>
        <v>0.51598673237734693</v>
      </c>
      <c r="N3005" s="9">
        <f t="shared" si="860"/>
        <v>0.5203431879970547</v>
      </c>
      <c r="O3005" s="9">
        <f t="shared" si="861"/>
        <v>0.61526995887560354</v>
      </c>
      <c r="P3005" s="9">
        <f t="shared" si="862"/>
        <v>0.5505332930833351</v>
      </c>
      <c r="Q3005" s="10">
        <f t="shared" si="863"/>
        <v>5.5404105910376783E-2</v>
      </c>
      <c r="R3005" s="10">
        <f t="shared" si="846"/>
        <v>1.4439363055404273</v>
      </c>
      <c r="S3005" s="10">
        <f>_xlfn.PERCENTILE.INC($R$1519:R3005,0.75)</f>
        <v>0.81033863171199749</v>
      </c>
      <c r="T3005" s="10">
        <f t="shared" si="847"/>
        <v>0.81033863171199749</v>
      </c>
      <c r="U3005" s="11">
        <f t="shared" si="864"/>
        <v>0.81033863171199749</v>
      </c>
      <c r="V3005" s="10">
        <f t="shared" si="848"/>
        <v>0.57378267965110252</v>
      </c>
      <c r="W3005" s="10">
        <f t="shared" si="849"/>
        <v>0.80824573581477543</v>
      </c>
      <c r="X3005" s="10">
        <f t="shared" si="865"/>
        <v>1.8049203819255342</v>
      </c>
      <c r="Y3005" s="10">
        <f>_xlfn.PERCENTILE.INC($X$1519:X3005,0.75)</f>
        <v>1.0129232896399967</v>
      </c>
      <c r="Z3005" s="10">
        <f t="shared" si="866"/>
        <v>1.0129232896399967</v>
      </c>
      <c r="AA3005" s="10">
        <f t="shared" si="867"/>
        <v>1.0105013714566176</v>
      </c>
      <c r="AB3005" s="10">
        <f t="shared" si="868"/>
        <v>0.46375740411237892</v>
      </c>
      <c r="AC3005" s="10">
        <f t="shared" si="869"/>
        <v>0.46862749287871969</v>
      </c>
      <c r="AD3005" s="13">
        <f t="shared" si="870"/>
        <v>463757.40411237895</v>
      </c>
      <c r="AE3005" s="13">
        <f t="shared" si="850"/>
        <v>468627.4928787197</v>
      </c>
      <c r="AF3005" s="13"/>
      <c r="AG3005" s="2">
        <f t="shared" si="845"/>
        <v>39136</v>
      </c>
      <c r="AH3005" s="3">
        <f t="shared" si="851"/>
        <v>-3485.0481256787607</v>
      </c>
      <c r="AI3005" s="3">
        <f t="shared" si="852"/>
        <v>-3521.645910590702</v>
      </c>
      <c r="AJ3005" s="3">
        <f t="shared" si="871"/>
        <v>467945.37474277732</v>
      </c>
      <c r="AK3005" s="3">
        <f t="shared" si="872"/>
        <v>358730.51519939001</v>
      </c>
    </row>
    <row r="3006" spans="2:37" x14ac:dyDescent="0.2">
      <c r="B3006" s="5">
        <v>39139</v>
      </c>
      <c r="C3006" s="1">
        <v>337.8</v>
      </c>
      <c r="D3006" s="1">
        <f t="shared" si="842"/>
        <v>9</v>
      </c>
      <c r="E3006" s="1" t="b">
        <f t="shared" si="843"/>
        <v>1</v>
      </c>
      <c r="F3006" s="6">
        <f t="shared" si="844"/>
        <v>3.0286834135044849E-3</v>
      </c>
      <c r="G3006" s="8">
        <f t="shared" si="853"/>
        <v>8.49786382288646E-4</v>
      </c>
      <c r="H3006" s="8">
        <f t="shared" si="854"/>
        <v>6.6054238442954166E-4</v>
      </c>
      <c r="I3006" s="8">
        <f t="shared" si="855"/>
        <v>5.1454671159819752E-4</v>
      </c>
      <c r="J3006" s="6">
        <f t="shared" si="856"/>
        <v>1.5545215601984598E-3</v>
      </c>
      <c r="K3006" s="6">
        <f t="shared" si="857"/>
        <v>1.2539695351977244E-3</v>
      </c>
      <c r="L3006" s="6">
        <f t="shared" si="858"/>
        <v>8.2467107289068353E-4</v>
      </c>
      <c r="M3006" s="9">
        <f t="shared" si="859"/>
        <v>0.5466546132561565</v>
      </c>
      <c r="N3006" s="9">
        <f t="shared" si="860"/>
        <v>0.52676111012967164</v>
      </c>
      <c r="O3006" s="9">
        <f t="shared" si="861"/>
        <v>0.62394174903526012</v>
      </c>
      <c r="P3006" s="9">
        <f t="shared" si="862"/>
        <v>0.56578582414036271</v>
      </c>
      <c r="Q3006" s="10">
        <f t="shared" si="863"/>
        <v>5.4823838834659085E-2</v>
      </c>
      <c r="R3006" s="10">
        <f t="shared" si="846"/>
        <v>1.4592192320072412</v>
      </c>
      <c r="S3006" s="10">
        <f>_xlfn.PERCENTILE.INC($R$1519:R3006,0.75)</f>
        <v>0.81047565669943011</v>
      </c>
      <c r="T3006" s="10">
        <f t="shared" si="847"/>
        <v>0.81047565669943011</v>
      </c>
      <c r="U3006" s="11">
        <f t="shared" si="864"/>
        <v>0.81047565669943011</v>
      </c>
      <c r="V3006" s="10">
        <f t="shared" si="848"/>
        <v>0.5505332930833351</v>
      </c>
      <c r="W3006" s="10">
        <f t="shared" si="849"/>
        <v>0.81033863171199749</v>
      </c>
      <c r="X3006" s="10">
        <f t="shared" si="865"/>
        <v>1.8240240400090517</v>
      </c>
      <c r="Y3006" s="10">
        <f>_xlfn.PERCENTILE.INC($X$1519:X3006,0.75)</f>
        <v>1.0130945708742876</v>
      </c>
      <c r="Z3006" s="10">
        <f t="shared" si="866"/>
        <v>1.0130945708742876</v>
      </c>
      <c r="AA3006" s="10">
        <f t="shared" si="867"/>
        <v>1.0130945708742876</v>
      </c>
      <c r="AB3006" s="10">
        <f t="shared" si="868"/>
        <v>0.44611839542904985</v>
      </c>
      <c r="AC3006" s="10">
        <f t="shared" si="869"/>
        <v>0.45196012437631899</v>
      </c>
      <c r="AD3006" s="13">
        <f t="shared" si="870"/>
        <v>446118.39542904985</v>
      </c>
      <c r="AE3006" s="13">
        <f t="shared" si="850"/>
        <v>451960.124376319</v>
      </c>
      <c r="AF3006" s="13"/>
      <c r="AG3006" s="2">
        <f t="shared" si="845"/>
        <v>39139</v>
      </c>
      <c r="AH3006" s="3">
        <f t="shared" si="851"/>
        <v>1404.5743577250587</v>
      </c>
      <c r="AI3006" s="3">
        <f t="shared" si="852"/>
        <v>1419.3243147939695</v>
      </c>
      <c r="AJ3006" s="3">
        <f t="shared" si="871"/>
        <v>469349.94910050236</v>
      </c>
      <c r="AK3006" s="3">
        <f t="shared" si="872"/>
        <v>360149.83951418399</v>
      </c>
    </row>
    <row r="3007" spans="2:37" x14ac:dyDescent="0.2">
      <c r="B3007" s="5">
        <v>39140</v>
      </c>
      <c r="C3007" s="1">
        <v>334.62</v>
      </c>
      <c r="D3007" s="1">
        <f t="shared" si="842"/>
        <v>9</v>
      </c>
      <c r="E3007" s="1" t="b">
        <f t="shared" si="843"/>
        <v>0</v>
      </c>
      <c r="F3007" s="6">
        <f t="shared" si="844"/>
        <v>-9.4138543516874007E-3</v>
      </c>
      <c r="G3007" s="8">
        <f t="shared" si="853"/>
        <v>6.750405895817375E-4</v>
      </c>
      <c r="H3007" s="8">
        <f t="shared" si="854"/>
        <v>5.3234798233680962E-4</v>
      </c>
      <c r="I3007" s="8">
        <f t="shared" si="855"/>
        <v>4.6783702400326403E-4</v>
      </c>
      <c r="J3007" s="6">
        <f t="shared" si="856"/>
        <v>1.5537228826068507E-3</v>
      </c>
      <c r="K3007" s="6">
        <f t="shared" si="857"/>
        <v>1.2537517089012914E-3</v>
      </c>
      <c r="L3007" s="6">
        <f t="shared" si="858"/>
        <v>8.2461615090848191E-4</v>
      </c>
      <c r="M3007" s="9">
        <f t="shared" si="859"/>
        <v>0.43446653012482389</v>
      </c>
      <c r="N3007" s="9">
        <f t="shared" si="860"/>
        <v>0.42460399340418503</v>
      </c>
      <c r="O3007" s="9">
        <f t="shared" si="861"/>
        <v>0.56733914741767633</v>
      </c>
      <c r="P3007" s="9">
        <f t="shared" si="862"/>
        <v>0.47546989031556181</v>
      </c>
      <c r="Q3007" s="10">
        <f t="shared" si="863"/>
        <v>5.819942099795461E-2</v>
      </c>
      <c r="R3007" s="10">
        <f t="shared" si="846"/>
        <v>1.3745841217700698</v>
      </c>
      <c r="S3007" s="10">
        <f>_xlfn.PERCENTILE.INC($R$1519:R3007,0.75)</f>
        <v>0.81069245887824681</v>
      </c>
      <c r="T3007" s="10">
        <f t="shared" si="847"/>
        <v>0.81069245887824681</v>
      </c>
      <c r="U3007" s="11">
        <f t="shared" si="864"/>
        <v>0.81069245887824681</v>
      </c>
      <c r="V3007" s="10">
        <f t="shared" si="848"/>
        <v>0.5505332930833351</v>
      </c>
      <c r="W3007" s="10">
        <f t="shared" si="849"/>
        <v>0.81033863171199749</v>
      </c>
      <c r="X3007" s="10">
        <f t="shared" si="865"/>
        <v>1.7182301522125873</v>
      </c>
      <c r="Y3007" s="10">
        <f>_xlfn.PERCENTILE.INC($X$1519:X3007,0.75)</f>
        <v>1.0133655735978087</v>
      </c>
      <c r="Z3007" s="10">
        <f t="shared" si="866"/>
        <v>1.0133655735978087</v>
      </c>
      <c r="AA3007" s="10">
        <f t="shared" si="867"/>
        <v>1.0130945708742876</v>
      </c>
      <c r="AB3007" s="10">
        <f t="shared" si="868"/>
        <v>0.44611839542904985</v>
      </c>
      <c r="AC3007" s="10">
        <f t="shared" si="869"/>
        <v>0.45196012437631899</v>
      </c>
      <c r="AD3007" s="13">
        <f t="shared" si="870"/>
        <v>446118.39542904985</v>
      </c>
      <c r="AE3007" s="13">
        <f t="shared" si="850"/>
        <v>451960.124376319</v>
      </c>
      <c r="AF3007" s="13"/>
      <c r="AG3007" s="2">
        <f t="shared" si="845"/>
        <v>39140</v>
      </c>
      <c r="AH3007" s="3">
        <f t="shared" si="851"/>
        <v>-4199.6935981775614</v>
      </c>
      <c r="AI3007" s="3">
        <f t="shared" si="852"/>
        <v>-4254.6867836491892</v>
      </c>
      <c r="AJ3007" s="3">
        <f t="shared" si="871"/>
        <v>465150.25550232478</v>
      </c>
      <c r="AK3007" s="3">
        <f t="shared" si="872"/>
        <v>355895.15273053478</v>
      </c>
    </row>
    <row r="3008" spans="2:37" x14ac:dyDescent="0.2">
      <c r="B3008" s="5">
        <v>39141</v>
      </c>
      <c r="C3008" s="1">
        <v>333</v>
      </c>
      <c r="D3008" s="1">
        <f t="shared" si="842"/>
        <v>9</v>
      </c>
      <c r="E3008" s="1" t="b">
        <f t="shared" si="843"/>
        <v>0</v>
      </c>
      <c r="F3008" s="6">
        <f t="shared" si="844"/>
        <v>-4.8413125336201901E-3</v>
      </c>
      <c r="G3008" s="8">
        <f t="shared" si="853"/>
        <v>5.2973674471644069E-4</v>
      </c>
      <c r="H3008" s="8">
        <f t="shared" si="854"/>
        <v>4.6786624392532167E-4</v>
      </c>
      <c r="I3008" s="8">
        <f t="shared" si="855"/>
        <v>4.5433254247958572E-4</v>
      </c>
      <c r="J3008" s="6">
        <f t="shared" si="856"/>
        <v>1.5531499611204445E-3</v>
      </c>
      <c r="K3008" s="6">
        <f t="shared" si="857"/>
        <v>1.2535761191121873E-3</v>
      </c>
      <c r="L3008" s="6">
        <f t="shared" si="858"/>
        <v>8.24553910335698E-4</v>
      </c>
      <c r="M3008" s="9">
        <f t="shared" si="859"/>
        <v>0.34107250296313169</v>
      </c>
      <c r="N3008" s="9">
        <f t="shared" si="860"/>
        <v>0.37322523681822828</v>
      </c>
      <c r="O3008" s="9">
        <f t="shared" si="861"/>
        <v>0.55100404810961934</v>
      </c>
      <c r="P3008" s="9">
        <f t="shared" si="862"/>
        <v>0.42176726263032638</v>
      </c>
      <c r="Q3008" s="10">
        <f t="shared" si="863"/>
        <v>5.9212052182033251E-2</v>
      </c>
      <c r="R3008" s="10">
        <f t="shared" si="846"/>
        <v>1.3510762936244667</v>
      </c>
      <c r="S3008" s="10">
        <f>_xlfn.PERCENTILE.INC($R$1519:R3008,0.75)</f>
        <v>0.81070004465224754</v>
      </c>
      <c r="T3008" s="10">
        <f t="shared" si="847"/>
        <v>0.81070004465224754</v>
      </c>
      <c r="U3008" s="11">
        <f t="shared" si="864"/>
        <v>0.81070004465224754</v>
      </c>
      <c r="V3008" s="10">
        <f t="shared" si="848"/>
        <v>0.5505332930833351</v>
      </c>
      <c r="W3008" s="10">
        <f t="shared" si="849"/>
        <v>0.81033863171199749</v>
      </c>
      <c r="X3008" s="10">
        <f t="shared" si="865"/>
        <v>1.6888453670305834</v>
      </c>
      <c r="Y3008" s="10">
        <f>_xlfn.PERCENTILE.INC($X$1519:X3008,0.75)</f>
        <v>1.0133750558153096</v>
      </c>
      <c r="Z3008" s="10">
        <f t="shared" si="866"/>
        <v>1.0133750558153096</v>
      </c>
      <c r="AA3008" s="10">
        <f t="shared" si="867"/>
        <v>1.0130945708742876</v>
      </c>
      <c r="AB3008" s="10">
        <f t="shared" si="868"/>
        <v>0.44611839542904985</v>
      </c>
      <c r="AC3008" s="10">
        <f t="shared" si="869"/>
        <v>0.45196012437631899</v>
      </c>
      <c r="AD3008" s="13">
        <f t="shared" si="870"/>
        <v>446118.39542904985</v>
      </c>
      <c r="AE3008" s="13">
        <f t="shared" si="850"/>
        <v>451960.124376319</v>
      </c>
      <c r="AF3008" s="13"/>
      <c r="AG3008" s="2">
        <f t="shared" si="845"/>
        <v>39141</v>
      </c>
      <c r="AH3008" s="3">
        <f t="shared" si="851"/>
        <v>-2159.798579269187</v>
      </c>
      <c r="AI3008" s="3">
        <f t="shared" si="852"/>
        <v>-2188.0802148396133</v>
      </c>
      <c r="AJ3008" s="3">
        <f t="shared" si="871"/>
        <v>462990.45692305558</v>
      </c>
      <c r="AK3008" s="3">
        <f t="shared" si="872"/>
        <v>353707.07251569518</v>
      </c>
    </row>
    <row r="3009" spans="2:37" x14ac:dyDescent="0.2">
      <c r="B3009" s="5">
        <v>39142</v>
      </c>
      <c r="C3009" s="1">
        <v>331.57</v>
      </c>
      <c r="D3009" s="1">
        <f t="shared" si="842"/>
        <v>9</v>
      </c>
      <c r="E3009" s="1" t="b">
        <f t="shared" si="843"/>
        <v>0</v>
      </c>
      <c r="F3009" s="6">
        <f t="shared" si="844"/>
        <v>-4.2942942942942874E-3</v>
      </c>
      <c r="G3009" s="8">
        <f t="shared" si="853"/>
        <v>4.4529040834918892E-4</v>
      </c>
      <c r="H3009" s="8">
        <f t="shared" si="854"/>
        <v>3.9458319960825093E-4</v>
      </c>
      <c r="I3009" s="8">
        <f t="shared" si="855"/>
        <v>4.0153304258260702E-4</v>
      </c>
      <c r="J3009" s="6">
        <f t="shared" si="856"/>
        <v>1.5526625752774648E-3</v>
      </c>
      <c r="K3009" s="6">
        <f t="shared" si="857"/>
        <v>1.2534403760406736E-3</v>
      </c>
      <c r="L3009" s="6">
        <f t="shared" si="858"/>
        <v>8.244876397809017E-4</v>
      </c>
      <c r="M3009" s="9">
        <f t="shared" si="859"/>
        <v>0.286791486726995</v>
      </c>
      <c r="N3009" s="9">
        <f t="shared" si="860"/>
        <v>0.31480013501292131</v>
      </c>
      <c r="O3009" s="9">
        <f t="shared" si="861"/>
        <v>0.48700917176794778</v>
      </c>
      <c r="P3009" s="9">
        <f t="shared" si="862"/>
        <v>0.36286693116928803</v>
      </c>
      <c r="Q3009" s="10">
        <f t="shared" si="863"/>
        <v>5.9392853363983041E-2</v>
      </c>
      <c r="R3009" s="10">
        <f t="shared" si="846"/>
        <v>1.346963405003093</v>
      </c>
      <c r="S3009" s="10">
        <f>_xlfn.PERCENTILE.INC($R$1519:R3009,0.75)</f>
        <v>0.81077283321106763</v>
      </c>
      <c r="T3009" s="10">
        <f t="shared" si="847"/>
        <v>0.81077283321106763</v>
      </c>
      <c r="U3009" s="11">
        <f t="shared" si="864"/>
        <v>0.81077283321106763</v>
      </c>
      <c r="V3009" s="10">
        <f t="shared" si="848"/>
        <v>0.5505332930833351</v>
      </c>
      <c r="W3009" s="10">
        <f t="shared" si="849"/>
        <v>0.81033863171199749</v>
      </c>
      <c r="X3009" s="10">
        <f t="shared" si="865"/>
        <v>1.6837042562538662</v>
      </c>
      <c r="Y3009" s="10">
        <f>_xlfn.PERCENTILE.INC($X$1519:X3009,0.75)</f>
        <v>1.0134660415138346</v>
      </c>
      <c r="Z3009" s="10">
        <f t="shared" si="866"/>
        <v>1.0134660415138346</v>
      </c>
      <c r="AA3009" s="10">
        <f t="shared" si="867"/>
        <v>1.0130945708742876</v>
      </c>
      <c r="AB3009" s="10">
        <f t="shared" si="868"/>
        <v>0.44611839542904985</v>
      </c>
      <c r="AC3009" s="10">
        <f t="shared" si="869"/>
        <v>0.45196012437631899</v>
      </c>
      <c r="AD3009" s="13">
        <f t="shared" si="870"/>
        <v>446118.39542904985</v>
      </c>
      <c r="AE3009" s="13">
        <f t="shared" si="850"/>
        <v>451960.124376319</v>
      </c>
      <c r="AF3009" s="13"/>
      <c r="AG3009" s="2">
        <f t="shared" si="845"/>
        <v>39142</v>
      </c>
      <c r="AH3009" s="3">
        <f t="shared" si="851"/>
        <v>-1915.7636800706914</v>
      </c>
      <c r="AI3009" s="3">
        <f t="shared" si="852"/>
        <v>-1940.8497833577633</v>
      </c>
      <c r="AJ3009" s="3">
        <f t="shared" si="871"/>
        <v>461074.69324298488</v>
      </c>
      <c r="AK3009" s="3">
        <f t="shared" si="872"/>
        <v>351766.22273233742</v>
      </c>
    </row>
    <row r="3010" spans="2:37" x14ac:dyDescent="0.2">
      <c r="B3010" s="5">
        <v>39143</v>
      </c>
      <c r="C3010" s="1">
        <v>332.91</v>
      </c>
      <c r="D3010" s="1">
        <f t="shared" si="842"/>
        <v>9</v>
      </c>
      <c r="E3010" s="1" t="b">
        <f t="shared" si="843"/>
        <v>0</v>
      </c>
      <c r="F3010" s="6">
        <f t="shared" si="844"/>
        <v>4.0413788943511886E-3</v>
      </c>
      <c r="G3010" s="8">
        <f t="shared" si="853"/>
        <v>5.2459760696305351E-4</v>
      </c>
      <c r="H3010" s="8">
        <f t="shared" si="854"/>
        <v>4.0388672454821949E-4</v>
      </c>
      <c r="I3010" s="8">
        <f t="shared" si="855"/>
        <v>4.3924558625890834E-4</v>
      </c>
      <c r="J3010" s="6">
        <f t="shared" si="856"/>
        <v>1.5521920331062196E-3</v>
      </c>
      <c r="K3010" s="6">
        <f t="shared" si="857"/>
        <v>1.2532925528495364E-3</v>
      </c>
      <c r="L3010" s="6">
        <f t="shared" si="858"/>
        <v>8.2440531961721947E-4</v>
      </c>
      <c r="M3010" s="9">
        <f t="shared" si="859"/>
        <v>0.33797210382096726</v>
      </c>
      <c r="N3010" s="9">
        <f t="shared" si="860"/>
        <v>0.32226053177283021</v>
      </c>
      <c r="O3010" s="9">
        <f t="shared" si="861"/>
        <v>0.53280294996501831</v>
      </c>
      <c r="P3010" s="9">
        <f t="shared" si="862"/>
        <v>0.39767852851960522</v>
      </c>
      <c r="Q3010" s="10">
        <f t="shared" si="863"/>
        <v>5.9778213306899031E-2</v>
      </c>
      <c r="R3010" s="10">
        <f t="shared" si="846"/>
        <v>1.3382802123791004</v>
      </c>
      <c r="S3010" s="10">
        <f>_xlfn.PERCENTILE.INC($R$1519:R3010,0.75)</f>
        <v>0.81084884484234943</v>
      </c>
      <c r="T3010" s="10">
        <f t="shared" si="847"/>
        <v>0.81084884484234943</v>
      </c>
      <c r="U3010" s="11">
        <f t="shared" si="864"/>
        <v>0.81084884484234943</v>
      </c>
      <c r="V3010" s="10">
        <f t="shared" si="848"/>
        <v>0.5505332930833351</v>
      </c>
      <c r="W3010" s="10">
        <f t="shared" si="849"/>
        <v>0.81033863171199749</v>
      </c>
      <c r="X3010" s="10">
        <f t="shared" si="865"/>
        <v>1.6728502654738755</v>
      </c>
      <c r="Y3010" s="10">
        <f>_xlfn.PERCENTILE.INC($X$1519:X3010,0.75)</f>
        <v>1.0135610560529367</v>
      </c>
      <c r="Z3010" s="10">
        <f t="shared" si="866"/>
        <v>1.0135610560529367</v>
      </c>
      <c r="AA3010" s="10">
        <f t="shared" si="867"/>
        <v>1.0130945708742876</v>
      </c>
      <c r="AB3010" s="10">
        <f t="shared" si="868"/>
        <v>0.44611839542904985</v>
      </c>
      <c r="AC3010" s="10">
        <f t="shared" si="869"/>
        <v>0.45196012437631899</v>
      </c>
      <c r="AD3010" s="13">
        <f t="shared" si="870"/>
        <v>446118.39542904985</v>
      </c>
      <c r="AE3010" s="13">
        <f t="shared" si="850"/>
        <v>451960.124376319</v>
      </c>
      <c r="AF3010" s="13"/>
      <c r="AG3010" s="2">
        <f t="shared" si="845"/>
        <v>39143</v>
      </c>
      <c r="AH3010" s="3">
        <f t="shared" si="851"/>
        <v>1802.9334676687799</v>
      </c>
      <c r="AI3010" s="3">
        <f t="shared" si="852"/>
        <v>1826.5421077427939</v>
      </c>
      <c r="AJ3010" s="3">
        <f t="shared" si="871"/>
        <v>462877.62671065365</v>
      </c>
      <c r="AK3010" s="3">
        <f t="shared" si="872"/>
        <v>353592.76484008023</v>
      </c>
    </row>
    <row r="3011" spans="2:37" x14ac:dyDescent="0.2">
      <c r="B3011" s="5">
        <v>39146</v>
      </c>
      <c r="C3011" s="1">
        <v>329.63</v>
      </c>
      <c r="D3011" s="1">
        <f t="shared" si="842"/>
        <v>10</v>
      </c>
      <c r="E3011" s="1" t="b">
        <f t="shared" si="843"/>
        <v>1</v>
      </c>
      <c r="F3011" s="6">
        <f t="shared" si="844"/>
        <v>-9.8525126911177541E-3</v>
      </c>
      <c r="G3011" s="8">
        <f t="shared" si="853"/>
        <v>2.9108689558733018E-4</v>
      </c>
      <c r="H3011" s="8">
        <f t="shared" si="854"/>
        <v>2.7822723196388959E-4</v>
      </c>
      <c r="I3011" s="8">
        <f t="shared" si="855"/>
        <v>3.7550083627367159E-4</v>
      </c>
      <c r="J3011" s="6">
        <f t="shared" si="856"/>
        <v>1.5518708079169401E-3</v>
      </c>
      <c r="K3011" s="6">
        <f t="shared" si="857"/>
        <v>1.2532290381757915E-3</v>
      </c>
      <c r="L3011" s="6">
        <f t="shared" si="858"/>
        <v>8.2434008470737101E-4</v>
      </c>
      <c r="M3011" s="9">
        <f t="shared" si="859"/>
        <v>0.18757160332054515</v>
      </c>
      <c r="N3011" s="9">
        <f t="shared" si="860"/>
        <v>0.22200828698390118</v>
      </c>
      <c r="O3011" s="9">
        <f t="shared" si="861"/>
        <v>0.45551689556255054</v>
      </c>
      <c r="P3011" s="9">
        <f t="shared" si="862"/>
        <v>0.28836559528899897</v>
      </c>
      <c r="Q3011" s="10">
        <f t="shared" si="863"/>
        <v>6.3494524206978112E-2</v>
      </c>
      <c r="R3011" s="10">
        <f t="shared" si="846"/>
        <v>1.2599511690050262</v>
      </c>
      <c r="S3011" s="10">
        <f>_xlfn.PERCENTILE.INC($R$1519:R3011,0.75)</f>
        <v>0.81086609983373525</v>
      </c>
      <c r="T3011" s="10">
        <f t="shared" si="847"/>
        <v>0.81086609983373525</v>
      </c>
      <c r="U3011" s="11">
        <f t="shared" si="864"/>
        <v>0.81086609983373525</v>
      </c>
      <c r="V3011" s="10">
        <f t="shared" si="848"/>
        <v>0.39767852851960522</v>
      </c>
      <c r="W3011" s="10">
        <f t="shared" si="849"/>
        <v>0.81084884484234943</v>
      </c>
      <c r="X3011" s="10">
        <f t="shared" si="865"/>
        <v>1.5749389612562827</v>
      </c>
      <c r="Y3011" s="10">
        <f>_xlfn.PERCENTILE.INC($X$1519:X3011,0.75)</f>
        <v>1.0135826247921691</v>
      </c>
      <c r="Z3011" s="10">
        <f t="shared" si="866"/>
        <v>1.0135826247921691</v>
      </c>
      <c r="AA3011" s="10">
        <f t="shared" si="867"/>
        <v>1.0135826247921691</v>
      </c>
      <c r="AB3011" s="10">
        <f t="shared" si="868"/>
        <v>0.32245717546872721</v>
      </c>
      <c r="AC3011" s="10">
        <f t="shared" si="869"/>
        <v>0.32683699029466157</v>
      </c>
      <c r="AD3011" s="13">
        <f t="shared" si="870"/>
        <v>322457.17546872719</v>
      </c>
      <c r="AE3011" s="13">
        <f t="shared" si="850"/>
        <v>326836.99029466155</v>
      </c>
      <c r="AF3011" s="13"/>
      <c r="AG3011" s="2">
        <f t="shared" si="845"/>
        <v>39146</v>
      </c>
      <c r="AH3011" s="3">
        <f t="shared" si="851"/>
        <v>-4395.3871527058027</v>
      </c>
      <c r="AI3011" s="3">
        <f t="shared" si="852"/>
        <v>-4452.9428612968413</v>
      </c>
      <c r="AJ3011" s="3">
        <f t="shared" si="871"/>
        <v>458482.23955794785</v>
      </c>
      <c r="AK3011" s="3">
        <f t="shared" si="872"/>
        <v>349139.82197878341</v>
      </c>
    </row>
    <row r="3012" spans="2:37" x14ac:dyDescent="0.2">
      <c r="B3012" s="5">
        <v>39147</v>
      </c>
      <c r="C3012" s="1">
        <v>331.09</v>
      </c>
      <c r="D3012" s="1">
        <f t="shared" si="842"/>
        <v>10</v>
      </c>
      <c r="E3012" s="1" t="b">
        <f t="shared" si="843"/>
        <v>0</v>
      </c>
      <c r="F3012" s="6">
        <f t="shared" si="844"/>
        <v>4.4292085065071873E-3</v>
      </c>
      <c r="G3012" s="8">
        <f t="shared" si="853"/>
        <v>4.2247756506708708E-4</v>
      </c>
      <c r="H3012" s="8">
        <f t="shared" si="854"/>
        <v>3.5249155262743445E-4</v>
      </c>
      <c r="I3012" s="8">
        <f t="shared" si="855"/>
        <v>3.9944344147314393E-4</v>
      </c>
      <c r="J3012" s="6">
        <f t="shared" si="856"/>
        <v>1.5513908860330359E-3</v>
      </c>
      <c r="K3012" s="6">
        <f t="shared" si="857"/>
        <v>1.2531585908838498E-3</v>
      </c>
      <c r="L3012" s="6">
        <f t="shared" si="858"/>
        <v>8.24301177737169E-4</v>
      </c>
      <c r="M3012" s="9">
        <f t="shared" si="859"/>
        <v>0.27232180417623691</v>
      </c>
      <c r="N3012" s="9">
        <f t="shared" si="860"/>
        <v>0.28128247708761506</v>
      </c>
      <c r="O3012" s="9">
        <f t="shared" si="861"/>
        <v>0.48458433914855781</v>
      </c>
      <c r="P3012" s="9">
        <f t="shared" si="862"/>
        <v>0.34606287347080328</v>
      </c>
      <c r="Q3012" s="10">
        <f t="shared" si="863"/>
        <v>6.3032217867114132E-2</v>
      </c>
      <c r="R3012" s="10">
        <f t="shared" si="846"/>
        <v>1.2691922116505199</v>
      </c>
      <c r="S3012" s="10">
        <f>_xlfn.PERCENTILE.INC($R$1519:R3012,0.75)</f>
        <v>0.81148755956245577</v>
      </c>
      <c r="T3012" s="10">
        <f t="shared" si="847"/>
        <v>0.81148755956245577</v>
      </c>
      <c r="U3012" s="11">
        <f t="shared" si="864"/>
        <v>0.81148755956245577</v>
      </c>
      <c r="V3012" s="10">
        <f t="shared" si="848"/>
        <v>0.39767852851960522</v>
      </c>
      <c r="W3012" s="10">
        <f t="shared" si="849"/>
        <v>0.81084884484234943</v>
      </c>
      <c r="X3012" s="10">
        <f t="shared" si="865"/>
        <v>1.58649026456315</v>
      </c>
      <c r="Y3012" s="10">
        <f>_xlfn.PERCENTILE.INC($X$1519:X3012,0.75)</f>
        <v>1.0143594494530697</v>
      </c>
      <c r="Z3012" s="10">
        <f t="shared" si="866"/>
        <v>1.0143594494530697</v>
      </c>
      <c r="AA3012" s="10">
        <f t="shared" si="867"/>
        <v>1.0135826247921691</v>
      </c>
      <c r="AB3012" s="10">
        <f t="shared" si="868"/>
        <v>0.32245717546872721</v>
      </c>
      <c r="AC3012" s="10">
        <f t="shared" si="869"/>
        <v>0.32683699029466157</v>
      </c>
      <c r="AD3012" s="13">
        <f t="shared" si="870"/>
        <v>322457.17546872719</v>
      </c>
      <c r="AE3012" s="13">
        <f t="shared" si="850"/>
        <v>326836.99029466155</v>
      </c>
      <c r="AF3012" s="13"/>
      <c r="AG3012" s="2">
        <f t="shared" si="845"/>
        <v>39147</v>
      </c>
      <c r="AH3012" s="3">
        <f t="shared" si="851"/>
        <v>1428.2300645703672</v>
      </c>
      <c r="AI3012" s="3">
        <f t="shared" si="852"/>
        <v>1447.6291776543219</v>
      </c>
      <c r="AJ3012" s="3">
        <f t="shared" si="871"/>
        <v>459910.46962251823</v>
      </c>
      <c r="AK3012" s="3">
        <f t="shared" si="872"/>
        <v>350587.45115643775</v>
      </c>
    </row>
    <row r="3013" spans="2:37" x14ac:dyDescent="0.2">
      <c r="B3013" s="5">
        <v>39148</v>
      </c>
      <c r="C3013" s="1">
        <v>333.32</v>
      </c>
      <c r="D3013" s="1">
        <f t="shared" si="842"/>
        <v>10</v>
      </c>
      <c r="E3013" s="1" t="b">
        <f t="shared" si="843"/>
        <v>0</v>
      </c>
      <c r="F3013" s="6">
        <f t="shared" si="844"/>
        <v>6.7353287625722125E-3</v>
      </c>
      <c r="G3013" s="8">
        <f t="shared" si="853"/>
        <v>6.0438431074078067E-4</v>
      </c>
      <c r="H3013" s="8">
        <f t="shared" si="854"/>
        <v>4.1580423921866292E-4</v>
      </c>
      <c r="I3013" s="8">
        <f t="shared" si="855"/>
        <v>4.3954183852586306E-4</v>
      </c>
      <c r="J3013" s="6">
        <f t="shared" si="856"/>
        <v>1.5508751259945388E-3</v>
      </c>
      <c r="K3013" s="6">
        <f t="shared" si="857"/>
        <v>1.253048186020293E-3</v>
      </c>
      <c r="L3013" s="6">
        <f t="shared" si="858"/>
        <v>8.2425202600346699E-4</v>
      </c>
      <c r="M3013" s="9">
        <f t="shared" si="859"/>
        <v>0.38970533514308808</v>
      </c>
      <c r="N3013" s="9">
        <f t="shared" si="860"/>
        <v>0.33183419748546605</v>
      </c>
      <c r="O3013" s="9">
        <f t="shared" si="861"/>
        <v>0.53326145967400296</v>
      </c>
      <c r="P3013" s="9">
        <f t="shared" si="862"/>
        <v>0.41826699743418566</v>
      </c>
      <c r="Q3013" s="10">
        <f t="shared" si="863"/>
        <v>6.4098590300077599E-2</v>
      </c>
      <c r="R3013" s="10">
        <f t="shared" si="846"/>
        <v>1.2480773699621153</v>
      </c>
      <c r="S3013" s="10">
        <f>_xlfn.PERCENTILE.INC($R$1519:R3013,0.75)</f>
        <v>0.81188126805083094</v>
      </c>
      <c r="T3013" s="10">
        <f t="shared" si="847"/>
        <v>0.81188126805083094</v>
      </c>
      <c r="U3013" s="11">
        <f t="shared" si="864"/>
        <v>0.81188126805083094</v>
      </c>
      <c r="V3013" s="10">
        <f t="shared" si="848"/>
        <v>0.39767852851960522</v>
      </c>
      <c r="W3013" s="10">
        <f t="shared" si="849"/>
        <v>0.81084884484234943</v>
      </c>
      <c r="X3013" s="10">
        <f t="shared" si="865"/>
        <v>1.5600967124526441</v>
      </c>
      <c r="Y3013" s="10">
        <f>_xlfn.PERCENTILE.INC($X$1519:X3013,0.75)</f>
        <v>1.0148515850635387</v>
      </c>
      <c r="Z3013" s="10">
        <f t="shared" si="866"/>
        <v>1.0148515850635387</v>
      </c>
      <c r="AA3013" s="10">
        <f t="shared" si="867"/>
        <v>1.0135826247921691</v>
      </c>
      <c r="AB3013" s="10">
        <f t="shared" si="868"/>
        <v>0.32245717546872721</v>
      </c>
      <c r="AC3013" s="10">
        <f t="shared" si="869"/>
        <v>0.32683699029466157</v>
      </c>
      <c r="AD3013" s="13">
        <f t="shared" si="870"/>
        <v>322457.17546872719</v>
      </c>
      <c r="AE3013" s="13">
        <f t="shared" si="850"/>
        <v>326836.99029466155</v>
      </c>
      <c r="AF3013" s="13"/>
      <c r="AG3013" s="2">
        <f t="shared" si="845"/>
        <v>39148</v>
      </c>
      <c r="AH3013" s="3">
        <f t="shared" si="851"/>
        <v>2171.8550886323133</v>
      </c>
      <c r="AI3013" s="3">
        <f t="shared" si="852"/>
        <v>2201.354581404169</v>
      </c>
      <c r="AJ3013" s="3">
        <f t="shared" si="871"/>
        <v>462082.32471115055</v>
      </c>
      <c r="AK3013" s="3">
        <f t="shared" si="872"/>
        <v>352788.80573784193</v>
      </c>
    </row>
    <row r="3014" spans="2:37" x14ac:dyDescent="0.2">
      <c r="B3014" s="5">
        <v>39149</v>
      </c>
      <c r="C3014" s="1">
        <v>334.73</v>
      </c>
      <c r="D3014" s="1">
        <f t="shared" si="842"/>
        <v>10</v>
      </c>
      <c r="E3014" s="1" t="b">
        <f t="shared" si="843"/>
        <v>0</v>
      </c>
      <c r="F3014" s="6">
        <f t="shared" si="844"/>
        <v>4.2301692067683305E-3</v>
      </c>
      <c r="G3014" s="8">
        <f t="shared" si="853"/>
        <v>6.7110971068438539E-4</v>
      </c>
      <c r="H3014" s="8">
        <f t="shared" si="854"/>
        <v>4.4780743421528394E-4</v>
      </c>
      <c r="I3014" s="8">
        <f t="shared" si="855"/>
        <v>4.3778364924209701E-4</v>
      </c>
      <c r="J3014" s="6">
        <f t="shared" si="856"/>
        <v>1.5504560363460982E-3</v>
      </c>
      <c r="K3014" s="6">
        <f t="shared" si="857"/>
        <v>1.2529819161459697E-3</v>
      </c>
      <c r="L3014" s="6">
        <f t="shared" si="858"/>
        <v>8.2419116802194331E-4</v>
      </c>
      <c r="M3014" s="9">
        <f t="shared" si="859"/>
        <v>0.43284665604963851</v>
      </c>
      <c r="N3014" s="9">
        <f t="shared" si="860"/>
        <v>0.35739337371499252</v>
      </c>
      <c r="O3014" s="9">
        <f t="shared" si="861"/>
        <v>0.53116760556022047</v>
      </c>
      <c r="P3014" s="9">
        <f t="shared" si="862"/>
        <v>0.44046921177495052</v>
      </c>
      <c r="Q3014" s="10">
        <f t="shared" si="863"/>
        <v>6.4260181878090614E-2</v>
      </c>
      <c r="R3014" s="10">
        <f t="shared" si="846"/>
        <v>1.2449388978040825</v>
      </c>
      <c r="S3014" s="10">
        <f>_xlfn.PERCENTILE.INC($R$1519:R3014,0.75)</f>
        <v>0.81220954128221368</v>
      </c>
      <c r="T3014" s="10">
        <f t="shared" si="847"/>
        <v>0.81220954128221368</v>
      </c>
      <c r="U3014" s="11">
        <f t="shared" si="864"/>
        <v>0.81220954128221368</v>
      </c>
      <c r="V3014" s="10">
        <f t="shared" si="848"/>
        <v>0.39767852851960522</v>
      </c>
      <c r="W3014" s="10">
        <f t="shared" si="849"/>
        <v>0.81084884484234943</v>
      </c>
      <c r="X3014" s="10">
        <f t="shared" si="865"/>
        <v>1.556173622255103</v>
      </c>
      <c r="Y3014" s="10">
        <f>_xlfn.PERCENTILE.INC($X$1519:X3014,0.75)</f>
        <v>1.0152619266027672</v>
      </c>
      <c r="Z3014" s="10">
        <f t="shared" si="866"/>
        <v>1.0152619266027672</v>
      </c>
      <c r="AA3014" s="10">
        <f t="shared" si="867"/>
        <v>1.0135826247921691</v>
      </c>
      <c r="AB3014" s="10">
        <f t="shared" si="868"/>
        <v>0.32245717546872721</v>
      </c>
      <c r="AC3014" s="10">
        <f t="shared" si="869"/>
        <v>0.32683699029466157</v>
      </c>
      <c r="AD3014" s="13">
        <f t="shared" si="870"/>
        <v>322457.17546872719</v>
      </c>
      <c r="AE3014" s="13">
        <f t="shared" si="850"/>
        <v>326836.99029466155</v>
      </c>
      <c r="AF3014" s="13"/>
      <c r="AG3014" s="2">
        <f t="shared" si="845"/>
        <v>39149</v>
      </c>
      <c r="AH3014" s="3">
        <f t="shared" si="851"/>
        <v>1364.0484141693021</v>
      </c>
      <c r="AI3014" s="3">
        <f t="shared" si="852"/>
        <v>1382.5757719773169</v>
      </c>
      <c r="AJ3014" s="3">
        <f t="shared" si="871"/>
        <v>463446.37312531983</v>
      </c>
      <c r="AK3014" s="3">
        <f t="shared" si="872"/>
        <v>354171.38150981924</v>
      </c>
    </row>
    <row r="3015" spans="2:37" x14ac:dyDescent="0.2">
      <c r="B3015" s="5">
        <v>39150</v>
      </c>
      <c r="C3015" s="1">
        <v>335.97</v>
      </c>
      <c r="D3015" s="1">
        <f t="shared" si="842"/>
        <v>10</v>
      </c>
      <c r="E3015" s="1" t="b">
        <f t="shared" si="843"/>
        <v>0</v>
      </c>
      <c r="F3015" s="6">
        <f t="shared" si="844"/>
        <v>3.7044782361903561E-3</v>
      </c>
      <c r="G3015" s="8">
        <f t="shared" si="853"/>
        <v>7.0432448946040969E-4</v>
      </c>
      <c r="H3015" s="8">
        <f t="shared" si="854"/>
        <v>4.9720893605055994E-4</v>
      </c>
      <c r="I3015" s="8">
        <f t="shared" si="855"/>
        <v>4.6503154805444083E-4</v>
      </c>
      <c r="J3015" s="6">
        <f t="shared" si="856"/>
        <v>1.5500660509984495E-3</v>
      </c>
      <c r="K3015" s="6">
        <f t="shared" si="857"/>
        <v>1.2529336515438273E-3</v>
      </c>
      <c r="L3015" s="6">
        <f t="shared" si="858"/>
        <v>8.241265495209833E-4</v>
      </c>
      <c r="M3015" s="9">
        <f t="shared" si="859"/>
        <v>0.45438353353183286</v>
      </c>
      <c r="N3015" s="9">
        <f t="shared" si="860"/>
        <v>0.39683580645943545</v>
      </c>
      <c r="O3015" s="9">
        <f t="shared" si="861"/>
        <v>0.56427201420065465</v>
      </c>
      <c r="P3015" s="9">
        <f t="shared" si="862"/>
        <v>0.47183045139730767</v>
      </c>
      <c r="Q3015" s="10">
        <f t="shared" si="863"/>
        <v>6.4558630366782985E-2</v>
      </c>
      <c r="R3015" s="10">
        <f t="shared" si="846"/>
        <v>1.2391836621298891</v>
      </c>
      <c r="S3015" s="10">
        <f>_xlfn.PERCENTILE.INC($R$1519:R3015,0.75)</f>
        <v>0.81263469523995702</v>
      </c>
      <c r="T3015" s="10">
        <f t="shared" si="847"/>
        <v>0.81263469523995702</v>
      </c>
      <c r="U3015" s="11">
        <f t="shared" si="864"/>
        <v>0.81263469523995702</v>
      </c>
      <c r="V3015" s="10">
        <f t="shared" si="848"/>
        <v>0.39767852851960522</v>
      </c>
      <c r="W3015" s="10">
        <f t="shared" si="849"/>
        <v>0.81084884484234943</v>
      </c>
      <c r="X3015" s="10">
        <f t="shared" si="865"/>
        <v>1.5489795776623614</v>
      </c>
      <c r="Y3015" s="10">
        <f>_xlfn.PERCENTILE.INC($X$1519:X3015,0.75)</f>
        <v>1.0157933690499463</v>
      </c>
      <c r="Z3015" s="10">
        <f t="shared" si="866"/>
        <v>1.0157933690499463</v>
      </c>
      <c r="AA3015" s="10">
        <f t="shared" si="867"/>
        <v>1.0135826247921691</v>
      </c>
      <c r="AB3015" s="10">
        <f t="shared" si="868"/>
        <v>0.32245717546872721</v>
      </c>
      <c r="AC3015" s="10">
        <f t="shared" si="869"/>
        <v>0.32683699029466157</v>
      </c>
      <c r="AD3015" s="13">
        <f t="shared" si="870"/>
        <v>322457.17546872719</v>
      </c>
      <c r="AE3015" s="13">
        <f t="shared" si="850"/>
        <v>326836.99029466155</v>
      </c>
      <c r="AF3015" s="13"/>
      <c r="AG3015" s="2">
        <f t="shared" si="845"/>
        <v>39150</v>
      </c>
      <c r="AH3015" s="3">
        <f t="shared" si="851"/>
        <v>1194.5355886273146</v>
      </c>
      <c r="AI3015" s="3">
        <f t="shared" si="852"/>
        <v>1210.7605173285324</v>
      </c>
      <c r="AJ3015" s="3">
        <f t="shared" si="871"/>
        <v>464640.90871394717</v>
      </c>
      <c r="AK3015" s="3">
        <f t="shared" si="872"/>
        <v>355382.14202714775</v>
      </c>
    </row>
    <row r="3016" spans="2:37" x14ac:dyDescent="0.2">
      <c r="B3016" s="5">
        <v>39153</v>
      </c>
      <c r="C3016" s="1">
        <v>336.69</v>
      </c>
      <c r="D3016" s="1">
        <f t="shared" si="842"/>
        <v>11</v>
      </c>
      <c r="E3016" s="1" t="b">
        <f t="shared" si="843"/>
        <v>1</v>
      </c>
      <c r="F3016" s="6">
        <f t="shared" si="844"/>
        <v>2.1430484864719546E-3</v>
      </c>
      <c r="G3016" s="8">
        <f t="shared" si="853"/>
        <v>7.4662852109591592E-4</v>
      </c>
      <c r="H3016" s="8">
        <f t="shared" si="854"/>
        <v>5.5939864528913334E-4</v>
      </c>
      <c r="I3016" s="8">
        <f t="shared" si="855"/>
        <v>4.7784709579488021E-4</v>
      </c>
      <c r="J3016" s="6">
        <f t="shared" si="856"/>
        <v>1.5497106580643876E-3</v>
      </c>
      <c r="K3016" s="6">
        <f t="shared" si="857"/>
        <v>1.2528744500366572E-3</v>
      </c>
      <c r="L3016" s="6">
        <f t="shared" si="858"/>
        <v>8.2406302216919333E-4</v>
      </c>
      <c r="M3016" s="9">
        <f t="shared" si="859"/>
        <v>0.48178575607685786</v>
      </c>
      <c r="N3016" s="9">
        <f t="shared" si="860"/>
        <v>0.44649218065925617</v>
      </c>
      <c r="O3016" s="9">
        <f t="shared" si="861"/>
        <v>0.57986717391715525</v>
      </c>
      <c r="P3016" s="9">
        <f t="shared" si="862"/>
        <v>0.50271503688442309</v>
      </c>
      <c r="Q3016" s="10">
        <f t="shared" si="863"/>
        <v>6.4630624158805092E-2</v>
      </c>
      <c r="R3016" s="10">
        <f t="shared" si="846"/>
        <v>1.2378033020914441</v>
      </c>
      <c r="S3016" s="10">
        <f>_xlfn.PERCENTILE.INC($R$1519:R3016,0.75)</f>
        <v>0.81463905529102809</v>
      </c>
      <c r="T3016" s="10">
        <f t="shared" si="847"/>
        <v>0.81463905529102809</v>
      </c>
      <c r="U3016" s="11">
        <f t="shared" si="864"/>
        <v>0.81463905529102809</v>
      </c>
      <c r="V3016" s="10">
        <f t="shared" si="848"/>
        <v>0.47183045139730767</v>
      </c>
      <c r="W3016" s="10">
        <f t="shared" si="849"/>
        <v>0.81263469523995702</v>
      </c>
      <c r="X3016" s="10">
        <f t="shared" si="865"/>
        <v>1.547254127614305</v>
      </c>
      <c r="Y3016" s="10">
        <f>_xlfn.PERCENTILE.INC($X$1519:X3016,0.75)</f>
        <v>1.0182988191137852</v>
      </c>
      <c r="Z3016" s="10">
        <f t="shared" si="866"/>
        <v>1.0182988191137852</v>
      </c>
      <c r="AA3016" s="10">
        <f t="shared" si="867"/>
        <v>1.0182988191137852</v>
      </c>
      <c r="AB3016" s="10">
        <f t="shared" si="868"/>
        <v>0.38342579507618246</v>
      </c>
      <c r="AC3016" s="10">
        <f t="shared" si="869"/>
        <v>0.39044203434384078</v>
      </c>
      <c r="AD3016" s="13">
        <f t="shared" si="870"/>
        <v>383425.79507618246</v>
      </c>
      <c r="AE3016" s="13">
        <f t="shared" si="850"/>
        <v>390442.03434384079</v>
      </c>
      <c r="AF3016" s="13"/>
      <c r="AG3016" s="2">
        <f t="shared" si="845"/>
        <v>39153</v>
      </c>
      <c r="AH3016" s="3">
        <f t="shared" si="851"/>
        <v>691.04136184027732</v>
      </c>
      <c r="AI3016" s="3">
        <f t="shared" si="852"/>
        <v>700.4275173740233</v>
      </c>
      <c r="AJ3016" s="3">
        <f t="shared" si="871"/>
        <v>465331.95007578743</v>
      </c>
      <c r="AK3016" s="3">
        <f t="shared" si="872"/>
        <v>356082.5695445218</v>
      </c>
    </row>
    <row r="3017" spans="2:37" x14ac:dyDescent="0.2">
      <c r="B3017" s="5">
        <v>39154</v>
      </c>
      <c r="C3017" s="1">
        <v>337.23</v>
      </c>
      <c r="D3017" s="1">
        <f t="shared" si="842"/>
        <v>11</v>
      </c>
      <c r="E3017" s="1" t="b">
        <f t="shared" si="843"/>
        <v>0</v>
      </c>
      <c r="F3017" s="6">
        <f t="shared" si="844"/>
        <v>1.6038492381715841E-3</v>
      </c>
      <c r="G3017" s="8">
        <f t="shared" si="853"/>
        <v>7.609683028729163E-4</v>
      </c>
      <c r="H3017" s="8">
        <f t="shared" si="854"/>
        <v>5.8018415758427774E-4</v>
      </c>
      <c r="I3017" s="8">
        <f t="shared" si="855"/>
        <v>5.3631808383171841E-4</v>
      </c>
      <c r="J3017" s="6">
        <f t="shared" si="856"/>
        <v>1.5495026823727576E-3</v>
      </c>
      <c r="K3017" s="6">
        <f t="shared" si="857"/>
        <v>1.252816380360539E-3</v>
      </c>
      <c r="L3017" s="6">
        <f t="shared" si="858"/>
        <v>8.2396477325952211E-4</v>
      </c>
      <c r="M3017" s="9">
        <f t="shared" si="859"/>
        <v>0.49110486321175223</v>
      </c>
      <c r="N3017" s="9">
        <f t="shared" si="860"/>
        <v>0.46310390467381241</v>
      </c>
      <c r="O3017" s="9">
        <f t="shared" si="861"/>
        <v>0.65089928749028647</v>
      </c>
      <c r="P3017" s="9">
        <f t="shared" si="862"/>
        <v>0.53503601845861704</v>
      </c>
      <c r="Q3017" s="10">
        <f t="shared" si="863"/>
        <v>6.3885550615245645E-2</v>
      </c>
      <c r="R3017" s="10">
        <f t="shared" si="846"/>
        <v>1.2522393441015254</v>
      </c>
      <c r="S3017" s="10">
        <f>_xlfn.PERCENTILE.INC($R$1519:R3017,0.75)</f>
        <v>0.81542438011908414</v>
      </c>
      <c r="T3017" s="10">
        <f t="shared" si="847"/>
        <v>0.81542438011908414</v>
      </c>
      <c r="U3017" s="11">
        <f t="shared" si="864"/>
        <v>0.81542438011908414</v>
      </c>
      <c r="V3017" s="10">
        <f t="shared" si="848"/>
        <v>0.47183045139730767</v>
      </c>
      <c r="W3017" s="10">
        <f t="shared" si="849"/>
        <v>0.81263469523995702</v>
      </c>
      <c r="X3017" s="10">
        <f t="shared" si="865"/>
        <v>1.5652991801269067</v>
      </c>
      <c r="Y3017" s="10">
        <f>_xlfn.PERCENTILE.INC($X$1519:X3017,0.75)</f>
        <v>1.0192804751488551</v>
      </c>
      <c r="Z3017" s="10">
        <f t="shared" si="866"/>
        <v>1.0192804751488551</v>
      </c>
      <c r="AA3017" s="10">
        <f t="shared" si="867"/>
        <v>1.0182988191137852</v>
      </c>
      <c r="AB3017" s="10">
        <f t="shared" si="868"/>
        <v>0.38342579507618246</v>
      </c>
      <c r="AC3017" s="10">
        <f t="shared" si="869"/>
        <v>0.39044203434384078</v>
      </c>
      <c r="AD3017" s="13">
        <f t="shared" si="870"/>
        <v>383425.79507618246</v>
      </c>
      <c r="AE3017" s="13">
        <f t="shared" si="850"/>
        <v>390442.03434384079</v>
      </c>
      <c r="AF3017" s="13"/>
      <c r="AG3017" s="2">
        <f t="shared" si="845"/>
        <v>39154</v>
      </c>
      <c r="AH3017" s="3">
        <f t="shared" si="851"/>
        <v>614.95716932826917</v>
      </c>
      <c r="AI3017" s="3">
        <f t="shared" si="852"/>
        <v>626.2101593325325</v>
      </c>
      <c r="AJ3017" s="3">
        <f t="shared" si="871"/>
        <v>465946.90724511573</v>
      </c>
      <c r="AK3017" s="3">
        <f t="shared" si="872"/>
        <v>356708.77970385435</v>
      </c>
    </row>
    <row r="3018" spans="2:37" x14ac:dyDescent="0.2">
      <c r="B3018" s="5">
        <v>39155</v>
      </c>
      <c r="C3018" s="1">
        <v>334.7</v>
      </c>
      <c r="D3018" s="1">
        <f t="shared" si="842"/>
        <v>11</v>
      </c>
      <c r="E3018" s="1" t="b">
        <f t="shared" si="843"/>
        <v>0</v>
      </c>
      <c r="F3018" s="6">
        <f t="shared" si="844"/>
        <v>-7.5022981348041862E-3</v>
      </c>
      <c r="G3018" s="8">
        <f t="shared" si="853"/>
        <v>5.1941635270817536E-4</v>
      </c>
      <c r="H3018" s="8">
        <f t="shared" si="854"/>
        <v>4.5410807494020784E-4</v>
      </c>
      <c r="I3018" s="8">
        <f t="shared" si="855"/>
        <v>4.9075486533747955E-4</v>
      </c>
      <c r="J3018" s="6">
        <f t="shared" si="856"/>
        <v>1.5494152562452574E-3</v>
      </c>
      <c r="K3018" s="6">
        <f t="shared" si="857"/>
        <v>1.2527957969546042E-3</v>
      </c>
      <c r="L3018" s="6">
        <f t="shared" si="858"/>
        <v>8.2385556232029825E-4</v>
      </c>
      <c r="M3018" s="9">
        <f t="shared" si="859"/>
        <v>0.33523379262889924</v>
      </c>
      <c r="N3018" s="9">
        <f t="shared" si="860"/>
        <v>0.36247573311156528</v>
      </c>
      <c r="O3018" s="9">
        <f t="shared" si="861"/>
        <v>0.59568070883119684</v>
      </c>
      <c r="P3018" s="9">
        <f t="shared" si="862"/>
        <v>0.43113007819055377</v>
      </c>
      <c r="Q3018" s="10">
        <f t="shared" si="863"/>
        <v>6.5991218984329372E-2</v>
      </c>
      <c r="R3018" s="10">
        <f t="shared" si="846"/>
        <v>1.2122825010854434</v>
      </c>
      <c r="S3018" s="10">
        <f>_xlfn.PERCENTILE.INC($R$1519:R3018,0.75)</f>
        <v>0.81564959040416918</v>
      </c>
      <c r="T3018" s="10">
        <f t="shared" si="847"/>
        <v>0.81564959040416918</v>
      </c>
      <c r="U3018" s="11">
        <f t="shared" si="864"/>
        <v>0.81564959040416918</v>
      </c>
      <c r="V3018" s="10">
        <f t="shared" si="848"/>
        <v>0.47183045139730767</v>
      </c>
      <c r="W3018" s="10">
        <f t="shared" si="849"/>
        <v>0.81263469523995702</v>
      </c>
      <c r="X3018" s="10">
        <f t="shared" si="865"/>
        <v>1.5153531263568043</v>
      </c>
      <c r="Y3018" s="10">
        <f>_xlfn.PERCENTILE.INC($X$1519:X3018,0.75)</f>
        <v>1.0195619880052114</v>
      </c>
      <c r="Z3018" s="10">
        <f t="shared" si="866"/>
        <v>1.0195619880052114</v>
      </c>
      <c r="AA3018" s="10">
        <f t="shared" si="867"/>
        <v>1.0182988191137852</v>
      </c>
      <c r="AB3018" s="10">
        <f t="shared" si="868"/>
        <v>0.38342579507618246</v>
      </c>
      <c r="AC3018" s="10">
        <f t="shared" si="869"/>
        <v>0.39044203434384078</v>
      </c>
      <c r="AD3018" s="13">
        <f t="shared" si="870"/>
        <v>383425.79507618246</v>
      </c>
      <c r="AE3018" s="13">
        <f t="shared" si="850"/>
        <v>390442.03434384079</v>
      </c>
      <c r="AF3018" s="13"/>
      <c r="AG3018" s="2">
        <f t="shared" si="845"/>
        <v>39155</v>
      </c>
      <c r="AH3018" s="3">
        <f t="shared" si="851"/>
        <v>-2876.5746272358556</v>
      </c>
      <c r="AI3018" s="3">
        <f t="shared" si="852"/>
        <v>-2929.2125460069487</v>
      </c>
      <c r="AJ3018" s="3">
        <f t="shared" si="871"/>
        <v>463070.33261787985</v>
      </c>
      <c r="AK3018" s="3">
        <f t="shared" si="872"/>
        <v>353779.5671578474</v>
      </c>
    </row>
    <row r="3019" spans="2:37" x14ac:dyDescent="0.2">
      <c r="B3019" s="5">
        <v>39156</v>
      </c>
      <c r="C3019" s="1">
        <v>337.16</v>
      </c>
      <c r="D3019" s="1">
        <f t="shared" si="842"/>
        <v>11</v>
      </c>
      <c r="E3019" s="1" t="b">
        <f t="shared" si="843"/>
        <v>0</v>
      </c>
      <c r="F3019" s="6">
        <f t="shared" si="844"/>
        <v>7.3498655512400646E-3</v>
      </c>
      <c r="G3019" s="8">
        <f t="shared" si="853"/>
        <v>6.5901552707848567E-4</v>
      </c>
      <c r="H3019" s="8">
        <f t="shared" si="854"/>
        <v>5.0820641941382949E-4</v>
      </c>
      <c r="I3019" s="8">
        <f t="shared" si="855"/>
        <v>5.2674103736093808E-4</v>
      </c>
      <c r="J3019" s="6">
        <f t="shared" si="856"/>
        <v>1.5492967531347231E-3</v>
      </c>
      <c r="K3019" s="6">
        <f t="shared" si="857"/>
        <v>1.2527528962571694E-3</v>
      </c>
      <c r="L3019" s="6">
        <f t="shared" si="858"/>
        <v>8.237572874807877E-4</v>
      </c>
      <c r="M3019" s="9">
        <f t="shared" si="859"/>
        <v>0.42536429883112215</v>
      </c>
      <c r="N3019" s="9">
        <f t="shared" si="860"/>
        <v>0.40567171780818867</v>
      </c>
      <c r="O3019" s="9">
        <f t="shared" si="861"/>
        <v>0.63943718054600296</v>
      </c>
      <c r="P3019" s="9">
        <f t="shared" si="862"/>
        <v>0.49015773239510457</v>
      </c>
      <c r="Q3019" s="10">
        <f t="shared" si="863"/>
        <v>6.7394164288963707E-2</v>
      </c>
      <c r="R3019" s="10">
        <f t="shared" si="846"/>
        <v>1.1870463985128843</v>
      </c>
      <c r="S3019" s="10">
        <f>_xlfn.PERCENTILE.INC($R$1519:R3019,0.75)</f>
        <v>0.8159736068263268</v>
      </c>
      <c r="T3019" s="10">
        <f t="shared" si="847"/>
        <v>0.8159736068263268</v>
      </c>
      <c r="U3019" s="11">
        <f t="shared" si="864"/>
        <v>0.8159736068263268</v>
      </c>
      <c r="V3019" s="10">
        <f t="shared" si="848"/>
        <v>0.47183045139730767</v>
      </c>
      <c r="W3019" s="10">
        <f t="shared" si="849"/>
        <v>0.81263469523995702</v>
      </c>
      <c r="X3019" s="10">
        <f t="shared" si="865"/>
        <v>1.4838079981411054</v>
      </c>
      <c r="Y3019" s="10">
        <f>_xlfn.PERCENTILE.INC($X$1519:X3019,0.75)</f>
        <v>1.0199670085329087</v>
      </c>
      <c r="Z3019" s="10">
        <f t="shared" si="866"/>
        <v>1.0199670085329087</v>
      </c>
      <c r="AA3019" s="10">
        <f t="shared" si="867"/>
        <v>1.0182988191137852</v>
      </c>
      <c r="AB3019" s="10">
        <f t="shared" si="868"/>
        <v>0.38342579507618246</v>
      </c>
      <c r="AC3019" s="10">
        <f t="shared" si="869"/>
        <v>0.39044203434384078</v>
      </c>
      <c r="AD3019" s="13">
        <f t="shared" si="870"/>
        <v>383425.79507618246</v>
      </c>
      <c r="AE3019" s="13">
        <f t="shared" si="850"/>
        <v>390442.03434384079</v>
      </c>
      <c r="AF3019" s="13"/>
      <c r="AG3019" s="2">
        <f t="shared" si="845"/>
        <v>39156</v>
      </c>
      <c r="AH3019" s="3">
        <f t="shared" si="851"/>
        <v>2818.1280426872659</v>
      </c>
      <c r="AI3019" s="3">
        <f t="shared" si="852"/>
        <v>2869.6964579798855</v>
      </c>
      <c r="AJ3019" s="3">
        <f t="shared" si="871"/>
        <v>465888.4606605671</v>
      </c>
      <c r="AK3019" s="3">
        <f t="shared" si="872"/>
        <v>356649.26361582731</v>
      </c>
    </row>
    <row r="3020" spans="2:37" x14ac:dyDescent="0.2">
      <c r="B3020" s="5">
        <v>39157</v>
      </c>
      <c r="C3020" s="1">
        <v>337.44</v>
      </c>
      <c r="D3020" s="1">
        <f t="shared" si="842"/>
        <v>11</v>
      </c>
      <c r="E3020" s="1" t="b">
        <f t="shared" si="843"/>
        <v>0</v>
      </c>
      <c r="F3020" s="6">
        <f t="shared" si="844"/>
        <v>8.3046624747895592E-4</v>
      </c>
      <c r="G3020" s="8">
        <f t="shared" si="853"/>
        <v>6.3826411751474114E-4</v>
      </c>
      <c r="H3020" s="8">
        <f t="shared" si="854"/>
        <v>5.22411059880829E-4</v>
      </c>
      <c r="I3020" s="8">
        <f t="shared" si="855"/>
        <v>5.1501553889537403E-4</v>
      </c>
      <c r="J3020" s="6">
        <f t="shared" si="856"/>
        <v>1.5491905792804506E-3</v>
      </c>
      <c r="K3020" s="6">
        <f t="shared" si="857"/>
        <v>1.2527387340579468E-3</v>
      </c>
      <c r="L3020" s="6">
        <f t="shared" si="858"/>
        <v>8.2365763384800034E-4</v>
      </c>
      <c r="M3020" s="9">
        <f t="shared" si="859"/>
        <v>0.41199845006235086</v>
      </c>
      <c r="N3020" s="9">
        <f t="shared" si="860"/>
        <v>0.41701517297912838</v>
      </c>
      <c r="O3020" s="9">
        <f t="shared" si="861"/>
        <v>0.62527865672694805</v>
      </c>
      <c r="P3020" s="9">
        <f t="shared" si="862"/>
        <v>0.48476409325614239</v>
      </c>
      <c r="Q3020" s="10">
        <f t="shared" si="863"/>
        <v>6.7245459957815043E-2</v>
      </c>
      <c r="R3020" s="10">
        <f t="shared" si="846"/>
        <v>1.1896713926886102</v>
      </c>
      <c r="S3020" s="10">
        <f>_xlfn.PERCENTILE.INC($R$1519:R3020,0.75)</f>
        <v>0.81606407016688554</v>
      </c>
      <c r="T3020" s="10">
        <f t="shared" si="847"/>
        <v>0.81606407016688554</v>
      </c>
      <c r="U3020" s="11">
        <f t="shared" si="864"/>
        <v>0.81606407016688554</v>
      </c>
      <c r="V3020" s="10">
        <f t="shared" si="848"/>
        <v>0.47183045139730767</v>
      </c>
      <c r="W3020" s="10">
        <f t="shared" si="849"/>
        <v>0.81263469523995702</v>
      </c>
      <c r="X3020" s="10">
        <f t="shared" si="865"/>
        <v>1.487089240860763</v>
      </c>
      <c r="Y3020" s="10">
        <f>_xlfn.PERCENTILE.INC($X$1519:X3020,0.75)</f>
        <v>1.0200800877086069</v>
      </c>
      <c r="Z3020" s="10">
        <f t="shared" si="866"/>
        <v>1.0200800877086069</v>
      </c>
      <c r="AA3020" s="10">
        <f t="shared" si="867"/>
        <v>1.0182988191137852</v>
      </c>
      <c r="AB3020" s="10">
        <f t="shared" si="868"/>
        <v>0.38342579507618246</v>
      </c>
      <c r="AC3020" s="10">
        <f t="shared" si="869"/>
        <v>0.39044203434384078</v>
      </c>
      <c r="AD3020" s="13">
        <f t="shared" si="870"/>
        <v>383425.79507618246</v>
      </c>
      <c r="AE3020" s="13">
        <f t="shared" si="850"/>
        <v>390442.03434384079</v>
      </c>
      <c r="AF3020" s="13"/>
      <c r="AG3020" s="2">
        <f t="shared" si="845"/>
        <v>39157</v>
      </c>
      <c r="AH3020" s="3">
        <f t="shared" si="851"/>
        <v>318.4221812235524</v>
      </c>
      <c r="AI3020" s="3">
        <f t="shared" si="852"/>
        <v>324.24893111957908</v>
      </c>
      <c r="AJ3020" s="3">
        <f t="shared" si="871"/>
        <v>466206.88284179068</v>
      </c>
      <c r="AK3020" s="3">
        <f t="shared" si="872"/>
        <v>356973.51254694688</v>
      </c>
    </row>
    <row r="3021" spans="2:37" x14ac:dyDescent="0.2">
      <c r="B3021" s="5">
        <v>39160</v>
      </c>
      <c r="C3021" s="1">
        <v>339.31</v>
      </c>
      <c r="D3021" s="1">
        <f t="shared" si="842"/>
        <v>12</v>
      </c>
      <c r="E3021" s="1" t="b">
        <f t="shared" si="843"/>
        <v>1</v>
      </c>
      <c r="F3021" s="6">
        <f t="shared" si="844"/>
        <v>5.541725936462738E-3</v>
      </c>
      <c r="G3021" s="8">
        <f t="shared" si="853"/>
        <v>7.4754485129508298E-4</v>
      </c>
      <c r="H3021" s="8">
        <f t="shared" si="854"/>
        <v>6.0960485912868315E-4</v>
      </c>
      <c r="I3021" s="8">
        <f t="shared" si="855"/>
        <v>5.2033497411398827E-4</v>
      </c>
      <c r="J3021" s="6">
        <f t="shared" si="856"/>
        <v>1.5490545472093436E-3</v>
      </c>
      <c r="K3021" s="6">
        <f t="shared" si="857"/>
        <v>1.2526870651871417E-3</v>
      </c>
      <c r="L3021" s="6">
        <f t="shared" si="858"/>
        <v>8.2359950546631209E-4</v>
      </c>
      <c r="M3021" s="9">
        <f t="shared" si="859"/>
        <v>0.48258136076731561</v>
      </c>
      <c r="N3021" s="9">
        <f t="shared" si="860"/>
        <v>0.48663778534155533</v>
      </c>
      <c r="O3021" s="9">
        <f t="shared" si="861"/>
        <v>0.63178155239345479</v>
      </c>
      <c r="P3021" s="9">
        <f t="shared" si="862"/>
        <v>0.53366689950077528</v>
      </c>
      <c r="Q3021" s="10">
        <f t="shared" si="863"/>
        <v>6.797394323627115E-2</v>
      </c>
      <c r="R3021" s="10">
        <f t="shared" si="846"/>
        <v>1.1769215701070539</v>
      </c>
      <c r="S3021" s="10">
        <f>_xlfn.PERCENTILE.INC($R$1519:R3021,0.75)</f>
        <v>0.816421853033233</v>
      </c>
      <c r="T3021" s="10">
        <f t="shared" si="847"/>
        <v>0.816421853033233</v>
      </c>
      <c r="U3021" s="11">
        <f t="shared" si="864"/>
        <v>0.816421853033233</v>
      </c>
      <c r="V3021" s="10">
        <f t="shared" si="848"/>
        <v>0.48476409325614239</v>
      </c>
      <c r="W3021" s="10">
        <f t="shared" si="849"/>
        <v>0.81606407016688554</v>
      </c>
      <c r="X3021" s="10">
        <f t="shared" si="865"/>
        <v>1.4711519626338174</v>
      </c>
      <c r="Y3021" s="10">
        <f>_xlfn.PERCENTILE.INC($X$1519:X3021,0.75)</f>
        <v>1.0205273162915411</v>
      </c>
      <c r="Z3021" s="10">
        <f t="shared" si="866"/>
        <v>1.0205273162915411</v>
      </c>
      <c r="AA3021" s="10">
        <f t="shared" si="867"/>
        <v>1.0205273162915411</v>
      </c>
      <c r="AB3021" s="10">
        <f t="shared" si="868"/>
        <v>0.39559855901336721</v>
      </c>
      <c r="AC3021" s="10">
        <f t="shared" si="869"/>
        <v>0.40371913575871249</v>
      </c>
      <c r="AD3021" s="13">
        <f t="shared" si="870"/>
        <v>395598.55901336722</v>
      </c>
      <c r="AE3021" s="13">
        <f t="shared" si="850"/>
        <v>403719.13575871248</v>
      </c>
      <c r="AF3021" s="13"/>
      <c r="AG3021" s="2">
        <f t="shared" si="845"/>
        <v>39160</v>
      </c>
      <c r="AH3021" s="3">
        <f t="shared" si="851"/>
        <v>2124.840673282527</v>
      </c>
      <c r="AI3021" s="3">
        <f t="shared" si="852"/>
        <v>2163.7227484085374</v>
      </c>
      <c r="AJ3021" s="3">
        <f t="shared" si="871"/>
        <v>468331.72351507319</v>
      </c>
      <c r="AK3021" s="3">
        <f t="shared" si="872"/>
        <v>359137.23529535544</v>
      </c>
    </row>
    <row r="3022" spans="2:37" x14ac:dyDescent="0.2">
      <c r="B3022" s="5">
        <v>39161</v>
      </c>
      <c r="C3022" s="1">
        <v>339.86</v>
      </c>
      <c r="D3022" s="1">
        <f t="shared" si="842"/>
        <v>12</v>
      </c>
      <c r="E3022" s="1" t="b">
        <f t="shared" si="843"/>
        <v>0</v>
      </c>
      <c r="F3022" s="6">
        <f t="shared" si="844"/>
        <v>1.6209366066428643E-3</v>
      </c>
      <c r="G3022" s="8">
        <f t="shared" si="853"/>
        <v>7.6543365960294663E-4</v>
      </c>
      <c r="H3022" s="8">
        <f t="shared" si="854"/>
        <v>5.8342467034670211E-4</v>
      </c>
      <c r="I3022" s="8">
        <f t="shared" si="855"/>
        <v>5.2058651490049894E-4</v>
      </c>
      <c r="J3022" s="6">
        <f t="shared" si="856"/>
        <v>1.5489511685048392E-3</v>
      </c>
      <c r="K3022" s="6">
        <f t="shared" si="857"/>
        <v>1.2526052445694922E-3</v>
      </c>
      <c r="L3022" s="6">
        <f t="shared" si="858"/>
        <v>8.2353228074837439E-4</v>
      </c>
      <c r="M3022" s="9">
        <f t="shared" si="859"/>
        <v>0.49416255022538835</v>
      </c>
      <c r="N3022" s="9">
        <f t="shared" si="860"/>
        <v>0.46576898258734284</v>
      </c>
      <c r="O3022" s="9">
        <f t="shared" si="861"/>
        <v>0.63213856587069372</v>
      </c>
      <c r="P3022" s="9">
        <f t="shared" si="862"/>
        <v>0.53069003289447492</v>
      </c>
      <c r="Q3022" s="10">
        <f t="shared" si="863"/>
        <v>6.7310004370091367E-2</v>
      </c>
      <c r="R3022" s="10">
        <f t="shared" si="846"/>
        <v>1.1885306017829844</v>
      </c>
      <c r="S3022" s="10">
        <f>_xlfn.PERCENTILE.INC($R$1519:R3022,0.75)</f>
        <v>0.81686258057285832</v>
      </c>
      <c r="T3022" s="10">
        <f t="shared" si="847"/>
        <v>0.81686258057285832</v>
      </c>
      <c r="U3022" s="11">
        <f t="shared" si="864"/>
        <v>0.81686258057285832</v>
      </c>
      <c r="V3022" s="10">
        <f t="shared" si="848"/>
        <v>0.48476409325614239</v>
      </c>
      <c r="W3022" s="10">
        <f t="shared" si="849"/>
        <v>0.81606407016688554</v>
      </c>
      <c r="X3022" s="10">
        <f t="shared" si="865"/>
        <v>1.4856632522287305</v>
      </c>
      <c r="Y3022" s="10">
        <f>_xlfn.PERCENTILE.INC($X$1519:X3022,0.75)</f>
        <v>1.0210782257160729</v>
      </c>
      <c r="Z3022" s="10">
        <f t="shared" si="866"/>
        <v>1.0210782257160729</v>
      </c>
      <c r="AA3022" s="10">
        <f t="shared" si="867"/>
        <v>1.0205273162915411</v>
      </c>
      <c r="AB3022" s="10">
        <f t="shared" si="868"/>
        <v>0.39559855901336721</v>
      </c>
      <c r="AC3022" s="10">
        <f t="shared" si="869"/>
        <v>0.40371913575871249</v>
      </c>
      <c r="AD3022" s="13">
        <f t="shared" si="870"/>
        <v>395598.55901336722</v>
      </c>
      <c r="AE3022" s="13">
        <f t="shared" si="850"/>
        <v>403719.13575871248</v>
      </c>
      <c r="AF3022" s="13"/>
      <c r="AG3022" s="2">
        <f t="shared" si="845"/>
        <v>39161</v>
      </c>
      <c r="AH3022" s="3">
        <f t="shared" si="851"/>
        <v>641.24018583993438</v>
      </c>
      <c r="AI3022" s="3">
        <f t="shared" si="852"/>
        <v>654.40312595351725</v>
      </c>
      <c r="AJ3022" s="3">
        <f t="shared" si="871"/>
        <v>468972.96370091313</v>
      </c>
      <c r="AK3022" s="3">
        <f t="shared" si="872"/>
        <v>359791.63842130895</v>
      </c>
    </row>
    <row r="3023" spans="2:37" x14ac:dyDescent="0.2">
      <c r="B3023" s="5">
        <v>39162</v>
      </c>
      <c r="C3023" s="1">
        <v>340.46</v>
      </c>
      <c r="D3023" s="1">
        <f t="shared" si="842"/>
        <v>12</v>
      </c>
      <c r="E3023" s="1" t="b">
        <f t="shared" si="843"/>
        <v>0</v>
      </c>
      <c r="F3023" s="6">
        <f t="shared" si="844"/>
        <v>1.7654328252809659E-3</v>
      </c>
      <c r="G3023" s="8">
        <f t="shared" si="853"/>
        <v>8.327931091121648E-4</v>
      </c>
      <c r="H3023" s="8">
        <f t="shared" si="854"/>
        <v>6.1439684888570177E-4</v>
      </c>
      <c r="I3023" s="8">
        <f t="shared" si="855"/>
        <v>5.3026374761413076E-4</v>
      </c>
      <c r="J3023" s="6">
        <f t="shared" si="856"/>
        <v>1.5488759873837602E-3</v>
      </c>
      <c r="K3023" s="6">
        <f t="shared" si="857"/>
        <v>1.2525320025692733E-3</v>
      </c>
      <c r="L3023" s="6">
        <f t="shared" si="858"/>
        <v>8.2345865634043036E-4</v>
      </c>
      <c r="M3023" s="9">
        <f t="shared" si="859"/>
        <v>0.53767578288746898</v>
      </c>
      <c r="N3023" s="9">
        <f t="shared" si="860"/>
        <v>0.49052387294329552</v>
      </c>
      <c r="O3023" s="9">
        <f t="shared" si="861"/>
        <v>0.64394701972130541</v>
      </c>
      <c r="P3023" s="9">
        <f t="shared" si="862"/>
        <v>0.55738222518402336</v>
      </c>
      <c r="Q3023" s="10">
        <f t="shared" si="863"/>
        <v>6.7251428154987983E-2</v>
      </c>
      <c r="R3023" s="10">
        <f t="shared" si="846"/>
        <v>1.1895658158460456</v>
      </c>
      <c r="S3023" s="10">
        <f>_xlfn.PERCENTILE.INC($R$1519:R3023,0.75)</f>
        <v>0.81720187793325094</v>
      </c>
      <c r="T3023" s="10">
        <f t="shared" si="847"/>
        <v>0.81720187793325094</v>
      </c>
      <c r="U3023" s="11">
        <f t="shared" si="864"/>
        <v>0.81720187793325094</v>
      </c>
      <c r="V3023" s="10">
        <f t="shared" si="848"/>
        <v>0.48476409325614239</v>
      </c>
      <c r="W3023" s="10">
        <f t="shared" si="849"/>
        <v>0.81606407016688554</v>
      </c>
      <c r="X3023" s="10">
        <f t="shared" si="865"/>
        <v>1.486957269807557</v>
      </c>
      <c r="Y3023" s="10">
        <f>_xlfn.PERCENTILE.INC($X$1519:X3023,0.75)</f>
        <v>1.0215023474165636</v>
      </c>
      <c r="Z3023" s="10">
        <f t="shared" si="866"/>
        <v>1.0215023474165636</v>
      </c>
      <c r="AA3023" s="10">
        <f t="shared" si="867"/>
        <v>1.0205273162915411</v>
      </c>
      <c r="AB3023" s="10">
        <f t="shared" si="868"/>
        <v>0.39559855901336721</v>
      </c>
      <c r="AC3023" s="10">
        <f t="shared" si="869"/>
        <v>0.40371913575871249</v>
      </c>
      <c r="AD3023" s="13">
        <f t="shared" si="870"/>
        <v>395598.55901336722</v>
      </c>
      <c r="AE3023" s="13">
        <f t="shared" si="850"/>
        <v>403719.13575871248</v>
      </c>
      <c r="AF3023" s="13"/>
      <c r="AG3023" s="2">
        <f t="shared" si="845"/>
        <v>39162</v>
      </c>
      <c r="AH3023" s="3">
        <f t="shared" si="851"/>
        <v>698.40268171604782</v>
      </c>
      <c r="AI3023" s="3">
        <f t="shared" si="852"/>
        <v>712.73901446249363</v>
      </c>
      <c r="AJ3023" s="3">
        <f t="shared" si="871"/>
        <v>469671.36638262914</v>
      </c>
      <c r="AK3023" s="3">
        <f t="shared" si="872"/>
        <v>360504.37743577146</v>
      </c>
    </row>
    <row r="3024" spans="2:37" x14ac:dyDescent="0.2">
      <c r="B3024" s="5">
        <v>39163</v>
      </c>
      <c r="C3024" s="1">
        <v>343.31</v>
      </c>
      <c r="D3024" s="1">
        <f t="shared" si="842"/>
        <v>12</v>
      </c>
      <c r="E3024" s="1" t="b">
        <f t="shared" si="843"/>
        <v>0</v>
      </c>
      <c r="F3024" s="6">
        <f t="shared" si="844"/>
        <v>8.371027433472511E-3</v>
      </c>
      <c r="G3024" s="8">
        <f t="shared" si="853"/>
        <v>1.0042701428062894E-3</v>
      </c>
      <c r="H3024" s="8">
        <f t="shared" si="854"/>
        <v>7.4473699944185032E-4</v>
      </c>
      <c r="I3024" s="8">
        <f t="shared" si="855"/>
        <v>5.5865133273365287E-4</v>
      </c>
      <c r="J3024" s="6">
        <f t="shared" si="856"/>
        <v>1.5488114531224011E-3</v>
      </c>
      <c r="K3024" s="6">
        <f t="shared" si="857"/>
        <v>1.2524173681567766E-3</v>
      </c>
      <c r="L3024" s="6">
        <f t="shared" si="858"/>
        <v>8.2340189638054116E-4</v>
      </c>
      <c r="M3024" s="9">
        <f t="shared" si="859"/>
        <v>0.64841342745863773</v>
      </c>
      <c r="N3024" s="9">
        <f t="shared" si="860"/>
        <v>0.59463962922991398</v>
      </c>
      <c r="O3024" s="9">
        <f t="shared" si="861"/>
        <v>0.67846738656947192</v>
      </c>
      <c r="P3024" s="9">
        <f t="shared" si="862"/>
        <v>0.64050681441934121</v>
      </c>
      <c r="Q3024" s="10">
        <f t="shared" si="863"/>
        <v>6.8817778650278216E-2</v>
      </c>
      <c r="R3024" s="10">
        <f t="shared" si="846"/>
        <v>1.1624902978421925</v>
      </c>
      <c r="S3024" s="10">
        <f>_xlfn.PERCENTILE.INC($R$1519:R3024,0.75)</f>
        <v>0.81817214915908043</v>
      </c>
      <c r="T3024" s="10">
        <f t="shared" si="847"/>
        <v>0.81817214915908043</v>
      </c>
      <c r="U3024" s="11">
        <f t="shared" si="864"/>
        <v>0.81817214915908043</v>
      </c>
      <c r="V3024" s="10">
        <f t="shared" si="848"/>
        <v>0.48476409325614239</v>
      </c>
      <c r="W3024" s="10">
        <f t="shared" si="849"/>
        <v>0.81606407016688554</v>
      </c>
      <c r="X3024" s="10">
        <f t="shared" si="865"/>
        <v>1.4531128723027407</v>
      </c>
      <c r="Y3024" s="10">
        <f>_xlfn.PERCENTILE.INC($X$1519:X3024,0.75)</f>
        <v>1.0227151864488504</v>
      </c>
      <c r="Z3024" s="10">
        <f t="shared" si="866"/>
        <v>1.0227151864488504</v>
      </c>
      <c r="AA3024" s="10">
        <f t="shared" si="867"/>
        <v>1.0205273162915411</v>
      </c>
      <c r="AB3024" s="10">
        <f t="shared" si="868"/>
        <v>0.39559855901336721</v>
      </c>
      <c r="AC3024" s="10">
        <f t="shared" si="869"/>
        <v>0.40371913575871249</v>
      </c>
      <c r="AD3024" s="13">
        <f t="shared" si="870"/>
        <v>395598.55901336722</v>
      </c>
      <c r="AE3024" s="13">
        <f t="shared" si="850"/>
        <v>403719.13575871248</v>
      </c>
      <c r="AF3024" s="13"/>
      <c r="AG3024" s="2">
        <f t="shared" si="845"/>
        <v>39163</v>
      </c>
      <c r="AH3024" s="3">
        <f t="shared" si="851"/>
        <v>3311.5663901430912</v>
      </c>
      <c r="AI3024" s="3">
        <f t="shared" si="852"/>
        <v>3379.543960853995</v>
      </c>
      <c r="AJ3024" s="3">
        <f t="shared" si="871"/>
        <v>472982.93277277221</v>
      </c>
      <c r="AK3024" s="3">
        <f t="shared" si="872"/>
        <v>363883.92139662546</v>
      </c>
    </row>
    <row r="3025" spans="2:37" x14ac:dyDescent="0.2">
      <c r="B3025" s="5">
        <v>39164</v>
      </c>
      <c r="C3025" s="1">
        <v>341.59</v>
      </c>
      <c r="D3025" s="1">
        <f t="shared" si="842"/>
        <v>12</v>
      </c>
      <c r="E3025" s="1" t="b">
        <f t="shared" si="843"/>
        <v>0</v>
      </c>
      <c r="F3025" s="6">
        <f t="shared" si="844"/>
        <v>-5.0100492266464958E-3</v>
      </c>
      <c r="G3025" s="8">
        <f t="shared" si="853"/>
        <v>8.5352765364286453E-4</v>
      </c>
      <c r="H3025" s="8">
        <f t="shared" si="854"/>
        <v>6.9167316551553353E-4</v>
      </c>
      <c r="I3025" s="8">
        <f t="shared" si="855"/>
        <v>5.4437648010957087E-4</v>
      </c>
      <c r="J3025" s="6">
        <f t="shared" si="856"/>
        <v>1.5487763714241271E-3</v>
      </c>
      <c r="K3025" s="6">
        <f t="shared" si="857"/>
        <v>1.2523493168027778E-3</v>
      </c>
      <c r="L3025" s="6">
        <f t="shared" si="858"/>
        <v>8.2333068024053398E-4</v>
      </c>
      <c r="M3025" s="9">
        <f t="shared" si="859"/>
        <v>0.55109805998527139</v>
      </c>
      <c r="N3025" s="9">
        <f t="shared" si="860"/>
        <v>0.55230050931904606</v>
      </c>
      <c r="O3025" s="9">
        <f t="shared" si="861"/>
        <v>0.66118813882962879</v>
      </c>
      <c r="P3025" s="9">
        <f t="shared" si="862"/>
        <v>0.58819556937798201</v>
      </c>
      <c r="Q3025" s="10">
        <f t="shared" si="863"/>
        <v>6.957527366578152E-2</v>
      </c>
      <c r="R3025" s="10">
        <f t="shared" si="846"/>
        <v>1.1498337812409578</v>
      </c>
      <c r="S3025" s="10">
        <f>_xlfn.PERCENTILE.INC($R$1519:R3025,0.75)</f>
        <v>0.81937124587498122</v>
      </c>
      <c r="T3025" s="10">
        <f t="shared" si="847"/>
        <v>0.81937124587498122</v>
      </c>
      <c r="U3025" s="11">
        <f t="shared" si="864"/>
        <v>0.81937124587498122</v>
      </c>
      <c r="V3025" s="10">
        <f t="shared" si="848"/>
        <v>0.48476409325614239</v>
      </c>
      <c r="W3025" s="10">
        <f t="shared" si="849"/>
        <v>0.81606407016688554</v>
      </c>
      <c r="X3025" s="10">
        <f t="shared" si="865"/>
        <v>1.4372922265511974</v>
      </c>
      <c r="Y3025" s="10">
        <f>_xlfn.PERCENTILE.INC($X$1519:X3025,0.75)</f>
        <v>1.0242140573437266</v>
      </c>
      <c r="Z3025" s="10">
        <f t="shared" si="866"/>
        <v>1.0242140573437266</v>
      </c>
      <c r="AA3025" s="10">
        <f t="shared" si="867"/>
        <v>1.0205273162915411</v>
      </c>
      <c r="AB3025" s="10">
        <f t="shared" si="868"/>
        <v>0.39559855901336721</v>
      </c>
      <c r="AC3025" s="10">
        <f t="shared" si="869"/>
        <v>0.40371913575871249</v>
      </c>
      <c r="AD3025" s="13">
        <f t="shared" si="870"/>
        <v>395598.55901336722</v>
      </c>
      <c r="AE3025" s="13">
        <f t="shared" si="850"/>
        <v>403719.13575871248</v>
      </c>
      <c r="AF3025" s="13"/>
      <c r="AG3025" s="2">
        <f t="shared" si="845"/>
        <v>39164</v>
      </c>
      <c r="AH3025" s="3">
        <f t="shared" si="851"/>
        <v>-1981.9682546473887</v>
      </c>
      <c r="AI3025" s="3">
        <f t="shared" si="852"/>
        <v>-2022.652743890329</v>
      </c>
      <c r="AJ3025" s="3">
        <f t="shared" si="871"/>
        <v>471000.96451812482</v>
      </c>
      <c r="AK3025" s="3">
        <f t="shared" si="872"/>
        <v>361861.2686527351</v>
      </c>
    </row>
    <row r="3026" spans="2:37" x14ac:dyDescent="0.2">
      <c r="B3026" s="5">
        <v>39167</v>
      </c>
      <c r="C3026" s="1">
        <v>342.84</v>
      </c>
      <c r="D3026" s="1">
        <f t="shared" si="842"/>
        <v>13</v>
      </c>
      <c r="E3026" s="1" t="b">
        <f t="shared" si="843"/>
        <v>1</v>
      </c>
      <c r="F3026" s="6">
        <f t="shared" si="844"/>
        <v>3.6593577095347385E-3</v>
      </c>
      <c r="G3026" s="8">
        <f t="shared" si="853"/>
        <v>9.4120944741982713E-4</v>
      </c>
      <c r="H3026" s="8">
        <f t="shared" si="854"/>
        <v>7.6262917188061534E-4</v>
      </c>
      <c r="I3026" s="8">
        <f t="shared" si="855"/>
        <v>5.8038055031902236E-4</v>
      </c>
      <c r="J3026" s="6">
        <f t="shared" si="856"/>
        <v>1.5487450586804902E-3</v>
      </c>
      <c r="K3026" s="6">
        <f t="shared" si="857"/>
        <v>1.2522870934744525E-3</v>
      </c>
      <c r="L3026" s="6">
        <f t="shared" si="858"/>
        <v>8.2326810188532108E-4</v>
      </c>
      <c r="M3026" s="9">
        <f t="shared" si="859"/>
        <v>0.60772393890426668</v>
      </c>
      <c r="N3026" s="9">
        <f t="shared" si="860"/>
        <v>0.60898908553366282</v>
      </c>
      <c r="O3026" s="9">
        <f t="shared" si="861"/>
        <v>0.70497150198085501</v>
      </c>
      <c r="P3026" s="9">
        <f t="shared" si="862"/>
        <v>0.6405615088062615</v>
      </c>
      <c r="Q3026" s="10">
        <f t="shared" si="863"/>
        <v>6.9786940208058187E-2</v>
      </c>
      <c r="R3026" s="10">
        <f t="shared" si="846"/>
        <v>1.1463462900292414</v>
      </c>
      <c r="S3026" s="10">
        <f>_xlfn.PERCENTILE.INC($R$1519:R3026,0.75)</f>
        <v>0.82030203290316805</v>
      </c>
      <c r="T3026" s="10">
        <f t="shared" si="847"/>
        <v>0.82030203290316805</v>
      </c>
      <c r="U3026" s="11">
        <f t="shared" si="864"/>
        <v>0.82030203290316805</v>
      </c>
      <c r="V3026" s="10">
        <f t="shared" si="848"/>
        <v>0.58819556937798201</v>
      </c>
      <c r="W3026" s="10">
        <f t="shared" si="849"/>
        <v>0.81937124587498122</v>
      </c>
      <c r="X3026" s="10">
        <f t="shared" si="865"/>
        <v>1.4329328625365518</v>
      </c>
      <c r="Y3026" s="10">
        <f>_xlfn.PERCENTILE.INC($X$1519:X3026,0.75)</f>
        <v>1.0253775411289603</v>
      </c>
      <c r="Z3026" s="10">
        <f t="shared" si="866"/>
        <v>1.0253775411289603</v>
      </c>
      <c r="AA3026" s="10">
        <f t="shared" si="867"/>
        <v>1.0253775411289603</v>
      </c>
      <c r="AB3026" s="10">
        <f t="shared" si="868"/>
        <v>0.48195053649938108</v>
      </c>
      <c r="AC3026" s="10">
        <f t="shared" si="869"/>
        <v>0.49418125606151858</v>
      </c>
      <c r="AD3026" s="13">
        <f t="shared" si="870"/>
        <v>481950.53649938107</v>
      </c>
      <c r="AE3026" s="13">
        <f t="shared" si="850"/>
        <v>494181.25606151856</v>
      </c>
      <c r="AF3026" s="13"/>
      <c r="AG3026" s="2">
        <f t="shared" si="845"/>
        <v>39167</v>
      </c>
      <c r="AH3026" s="3">
        <f t="shared" si="851"/>
        <v>1447.6366368063987</v>
      </c>
      <c r="AI3026" s="3">
        <f t="shared" si="852"/>
        <v>1477.3527319253462</v>
      </c>
      <c r="AJ3026" s="3">
        <f t="shared" si="871"/>
        <v>472448.60115493124</v>
      </c>
      <c r="AK3026" s="3">
        <f t="shared" si="872"/>
        <v>363338.62138466042</v>
      </c>
    </row>
    <row r="3027" spans="2:37" x14ac:dyDescent="0.2">
      <c r="B3027" s="5">
        <v>39168</v>
      </c>
      <c r="C3027" s="1">
        <v>342.58</v>
      </c>
      <c r="D3027" s="1">
        <f t="shared" si="842"/>
        <v>13</v>
      </c>
      <c r="E3027" s="1" t="b">
        <f t="shared" si="843"/>
        <v>0</v>
      </c>
      <c r="F3027" s="6">
        <f t="shared" si="844"/>
        <v>-7.5837125189592847E-4</v>
      </c>
      <c r="G3027" s="8">
        <f t="shared" si="853"/>
        <v>9.0604861630807446E-4</v>
      </c>
      <c r="H3027" s="8">
        <f t="shared" si="854"/>
        <v>7.3110400369077555E-4</v>
      </c>
      <c r="I3027" s="8">
        <f t="shared" si="855"/>
        <v>5.9560383283119658E-4</v>
      </c>
      <c r="J3027" s="6">
        <f t="shared" si="856"/>
        <v>1.5487024748983859E-3</v>
      </c>
      <c r="K3027" s="6">
        <f t="shared" si="857"/>
        <v>1.2522061746525776E-3</v>
      </c>
      <c r="L3027" s="6">
        <f t="shared" si="858"/>
        <v>8.2320412145689165E-4</v>
      </c>
      <c r="M3027" s="9">
        <f t="shared" si="859"/>
        <v>0.58503723665032725</v>
      </c>
      <c r="N3027" s="9">
        <f t="shared" si="860"/>
        <v>0.58385273806337767</v>
      </c>
      <c r="O3027" s="9">
        <f t="shared" si="861"/>
        <v>0.72351901224341264</v>
      </c>
      <c r="P3027" s="9">
        <f t="shared" si="862"/>
        <v>0.63080299565237252</v>
      </c>
      <c r="Q3027" s="10">
        <f t="shared" si="863"/>
        <v>6.9674037959957885E-2</v>
      </c>
      <c r="R3027" s="10">
        <f t="shared" si="846"/>
        <v>1.1482038696533781</v>
      </c>
      <c r="S3027" s="10">
        <f>_xlfn.PERCENTILE.INC($R$1519:R3027,0.75)</f>
        <v>0.82046737506585565</v>
      </c>
      <c r="T3027" s="10">
        <f t="shared" si="847"/>
        <v>0.82046737506585565</v>
      </c>
      <c r="U3027" s="11">
        <f t="shared" si="864"/>
        <v>0.82046737506585565</v>
      </c>
      <c r="V3027" s="10">
        <f t="shared" si="848"/>
        <v>0.58819556937798201</v>
      </c>
      <c r="W3027" s="10">
        <f t="shared" si="849"/>
        <v>0.81937124587498122</v>
      </c>
      <c r="X3027" s="10">
        <f t="shared" si="865"/>
        <v>1.4352548370667226</v>
      </c>
      <c r="Y3027" s="10">
        <f>_xlfn.PERCENTILE.INC($X$1519:X3027,0.75)</f>
        <v>1.0255842188323196</v>
      </c>
      <c r="Z3027" s="10">
        <f t="shared" si="866"/>
        <v>1.0255842188323196</v>
      </c>
      <c r="AA3027" s="10">
        <f t="shared" si="867"/>
        <v>1.0253775411289603</v>
      </c>
      <c r="AB3027" s="10">
        <f t="shared" si="868"/>
        <v>0.48195053649938108</v>
      </c>
      <c r="AC3027" s="10">
        <f t="shared" si="869"/>
        <v>0.49418125606151858</v>
      </c>
      <c r="AD3027" s="13">
        <f t="shared" si="870"/>
        <v>481950.53649938107</v>
      </c>
      <c r="AE3027" s="13">
        <f t="shared" si="850"/>
        <v>494181.25606151856</v>
      </c>
      <c r="AF3027" s="13"/>
      <c r="AG3027" s="2">
        <f t="shared" si="845"/>
        <v>39168</v>
      </c>
      <c r="AH3027" s="3">
        <f t="shared" si="851"/>
        <v>-365.49743171694996</v>
      </c>
      <c r="AI3027" s="3">
        <f t="shared" si="852"/>
        <v>-374.77285782287623</v>
      </c>
      <c r="AJ3027" s="3">
        <f t="shared" si="871"/>
        <v>472083.1037232143</v>
      </c>
      <c r="AK3027" s="3">
        <f t="shared" si="872"/>
        <v>362963.84852683754</v>
      </c>
    </row>
    <row r="3028" spans="2:37" x14ac:dyDescent="0.2">
      <c r="B3028" s="5">
        <v>39169</v>
      </c>
      <c r="C3028" s="1">
        <v>340.38</v>
      </c>
      <c r="D3028" s="1">
        <f t="shared" si="842"/>
        <v>13</v>
      </c>
      <c r="E3028" s="1" t="b">
        <f t="shared" si="843"/>
        <v>0</v>
      </c>
      <c r="F3028" s="6">
        <f t="shared" si="844"/>
        <v>-6.4218576682818496E-3</v>
      </c>
      <c r="G3028" s="8">
        <f t="shared" si="853"/>
        <v>7.7362993123894909E-4</v>
      </c>
      <c r="H3028" s="8">
        <f t="shared" si="854"/>
        <v>6.4485523711850891E-4</v>
      </c>
      <c r="I3028" s="8">
        <f t="shared" si="855"/>
        <v>5.4936159905136499E-4</v>
      </c>
      <c r="J3028" s="6">
        <f t="shared" si="856"/>
        <v>1.5485426810965212E-3</v>
      </c>
      <c r="K3028" s="6">
        <f t="shared" si="857"/>
        <v>1.2520773630009282E-3</v>
      </c>
      <c r="L3028" s="6">
        <f t="shared" si="858"/>
        <v>8.2317355627158821E-4</v>
      </c>
      <c r="M3028" s="9">
        <f t="shared" si="859"/>
        <v>0.49958579810738096</v>
      </c>
      <c r="N3028" s="9">
        <f t="shared" si="860"/>
        <v>0.51502826915818212</v>
      </c>
      <c r="O3028" s="9">
        <f t="shared" si="861"/>
        <v>0.66737031925514756</v>
      </c>
      <c r="P3028" s="9">
        <f t="shared" si="862"/>
        <v>0.56066146217357016</v>
      </c>
      <c r="Q3028" s="10">
        <f t="shared" si="863"/>
        <v>7.1011592965174938E-2</v>
      </c>
      <c r="R3028" s="10">
        <f t="shared" si="846"/>
        <v>1.1265766145991556</v>
      </c>
      <c r="S3028" s="10">
        <f>_xlfn.PERCENTILE.INC($R$1519:R3028,0.75)</f>
        <v>0.8204776020241592</v>
      </c>
      <c r="T3028" s="10">
        <f t="shared" si="847"/>
        <v>0.8204776020241592</v>
      </c>
      <c r="U3028" s="11">
        <f t="shared" si="864"/>
        <v>0.8204776020241592</v>
      </c>
      <c r="V3028" s="10">
        <f t="shared" si="848"/>
        <v>0.58819556937798201</v>
      </c>
      <c r="W3028" s="10">
        <f t="shared" si="849"/>
        <v>0.81937124587498122</v>
      </c>
      <c r="X3028" s="10">
        <f t="shared" si="865"/>
        <v>1.4082207682489447</v>
      </c>
      <c r="Y3028" s="10">
        <f>_xlfn.PERCENTILE.INC($X$1519:X3028,0.75)</f>
        <v>1.025597002530199</v>
      </c>
      <c r="Z3028" s="10">
        <f t="shared" si="866"/>
        <v>1.025597002530199</v>
      </c>
      <c r="AA3028" s="10">
        <f t="shared" si="867"/>
        <v>1.0253775411289603</v>
      </c>
      <c r="AB3028" s="10">
        <f t="shared" si="868"/>
        <v>0.48195053649938108</v>
      </c>
      <c r="AC3028" s="10">
        <f t="shared" si="869"/>
        <v>0.49418125606151858</v>
      </c>
      <c r="AD3028" s="13">
        <f t="shared" si="870"/>
        <v>481950.53649938107</v>
      </c>
      <c r="AE3028" s="13">
        <f t="shared" si="850"/>
        <v>494181.25606151856</v>
      </c>
      <c r="AF3028" s="13"/>
      <c r="AG3028" s="2">
        <f t="shared" si="845"/>
        <v>39169</v>
      </c>
      <c r="AH3028" s="3">
        <f t="shared" si="851"/>
        <v>-3095.0177485511017</v>
      </c>
      <c r="AI3028" s="3">
        <f t="shared" si="852"/>
        <v>-3173.5616887598194</v>
      </c>
      <c r="AJ3028" s="3">
        <f t="shared" si="871"/>
        <v>468988.0859746632</v>
      </c>
      <c r="AK3028" s="3">
        <f t="shared" si="872"/>
        <v>359790.28683807771</v>
      </c>
    </row>
    <row r="3029" spans="2:37" x14ac:dyDescent="0.2">
      <c r="B3029" s="5">
        <v>39170</v>
      </c>
      <c r="C3029" s="1">
        <v>343.66</v>
      </c>
      <c r="D3029" s="1">
        <f t="shared" ref="D3029:D3092" si="873">WEEKNUM(B3029)</f>
        <v>13</v>
      </c>
      <c r="E3029" s="1" t="b">
        <f t="shared" ref="E3029:E3092" si="874">IF(D3029&lt;&gt;D3028,TRUE,FALSE)</f>
        <v>0</v>
      </c>
      <c r="F3029" s="6">
        <f t="shared" ref="F3029:F3092" si="875">C3029/C3028-1</f>
        <v>9.6362888536343227E-3</v>
      </c>
      <c r="G3029" s="8">
        <f t="shared" si="853"/>
        <v>9.9799813798912593E-4</v>
      </c>
      <c r="H3029" s="8">
        <f t="shared" si="854"/>
        <v>7.2610110886497101E-4</v>
      </c>
      <c r="I3029" s="8">
        <f t="shared" si="855"/>
        <v>6.0433596738375069E-4</v>
      </c>
      <c r="J3029" s="6">
        <f t="shared" si="856"/>
        <v>1.5484553161457151E-3</v>
      </c>
      <c r="K3029" s="6">
        <f t="shared" si="857"/>
        <v>1.2519545409943099E-3</v>
      </c>
      <c r="L3029" s="6">
        <f t="shared" si="858"/>
        <v>8.2313595125042902E-4</v>
      </c>
      <c r="M3029" s="9">
        <f t="shared" si="859"/>
        <v>0.64451206798350436</v>
      </c>
      <c r="N3029" s="9">
        <f t="shared" si="860"/>
        <v>0.57997402069271387</v>
      </c>
      <c r="O3029" s="9">
        <f t="shared" si="861"/>
        <v>0.73418730704897728</v>
      </c>
      <c r="P3029" s="9">
        <f t="shared" si="862"/>
        <v>0.65289113190839843</v>
      </c>
      <c r="Q3029" s="10">
        <f t="shared" si="863"/>
        <v>7.3320186439044102E-2</v>
      </c>
      <c r="R3029" s="10">
        <f t="shared" si="846"/>
        <v>1.0911046996110583</v>
      </c>
      <c r="S3029" s="10">
        <f>_xlfn.PERCENTILE.INC($R$1519:R3029,0.75)</f>
        <v>0.82123258514269426</v>
      </c>
      <c r="T3029" s="10">
        <f t="shared" si="847"/>
        <v>0.82123258514269426</v>
      </c>
      <c r="U3029" s="11">
        <f t="shared" si="864"/>
        <v>0.82123258514269426</v>
      </c>
      <c r="V3029" s="10">
        <f t="shared" si="848"/>
        <v>0.58819556937798201</v>
      </c>
      <c r="W3029" s="10">
        <f t="shared" si="849"/>
        <v>0.81937124587498122</v>
      </c>
      <c r="X3029" s="10">
        <f t="shared" si="865"/>
        <v>1.3638808745138229</v>
      </c>
      <c r="Y3029" s="10">
        <f>_xlfn.PERCENTILE.INC($X$1519:X3029,0.75)</f>
        <v>1.0265407314283679</v>
      </c>
      <c r="Z3029" s="10">
        <f t="shared" si="866"/>
        <v>1.0265407314283679</v>
      </c>
      <c r="AA3029" s="10">
        <f t="shared" si="867"/>
        <v>1.0253775411289603</v>
      </c>
      <c r="AB3029" s="10">
        <f t="shared" si="868"/>
        <v>0.48195053649938108</v>
      </c>
      <c r="AC3029" s="10">
        <f t="shared" si="869"/>
        <v>0.49418125606151858</v>
      </c>
      <c r="AD3029" s="13">
        <f t="shared" si="870"/>
        <v>481950.53649938107</v>
      </c>
      <c r="AE3029" s="13">
        <f t="shared" si="850"/>
        <v>494181.25606151856</v>
      </c>
      <c r="AF3029" s="13"/>
      <c r="AG3029" s="2">
        <f t="shared" si="845"/>
        <v>39170</v>
      </c>
      <c r="AH3029" s="3">
        <f t="shared" si="851"/>
        <v>4644.2145828720677</v>
      </c>
      <c r="AI3029" s="3">
        <f t="shared" si="852"/>
        <v>4762.0733294606207</v>
      </c>
      <c r="AJ3029" s="3">
        <f t="shared" si="871"/>
        <v>473632.30055753526</v>
      </c>
      <c r="AK3029" s="3">
        <f t="shared" si="872"/>
        <v>364552.36016753834</v>
      </c>
    </row>
    <row r="3030" spans="2:37" x14ac:dyDescent="0.2">
      <c r="B3030" s="5">
        <v>39171</v>
      </c>
      <c r="C3030" s="1">
        <v>345.5</v>
      </c>
      <c r="D3030" s="1">
        <f t="shared" si="873"/>
        <v>13</v>
      </c>
      <c r="E3030" s="1" t="b">
        <f t="shared" si="874"/>
        <v>0</v>
      </c>
      <c r="F3030" s="6">
        <f t="shared" si="875"/>
        <v>5.3541290810683595E-3</v>
      </c>
      <c r="G3030" s="8">
        <f t="shared" si="853"/>
        <v>1.1206523606269727E-3</v>
      </c>
      <c r="H3030" s="8">
        <f t="shared" si="854"/>
        <v>7.7524082849532081E-4</v>
      </c>
      <c r="I3030" s="8">
        <f t="shared" si="855"/>
        <v>6.3673354771191272E-4</v>
      </c>
      <c r="J3030" s="6">
        <f t="shared" si="856"/>
        <v>1.5483440388719815E-3</v>
      </c>
      <c r="K3030" s="6">
        <f t="shared" si="857"/>
        <v>1.2517847834314785E-3</v>
      </c>
      <c r="L3030" s="6">
        <f t="shared" si="858"/>
        <v>8.2311517579165773E-4</v>
      </c>
      <c r="M3030" s="9">
        <f t="shared" si="859"/>
        <v>0.72377477646596167</v>
      </c>
      <c r="N3030" s="9">
        <f t="shared" si="860"/>
        <v>0.61930839770250068</v>
      </c>
      <c r="O3030" s="9">
        <f t="shared" si="861"/>
        <v>0.77356555490489354</v>
      </c>
      <c r="P3030" s="9">
        <f t="shared" si="862"/>
        <v>0.70554957635778537</v>
      </c>
      <c r="Q3030" s="10">
        <f t="shared" si="863"/>
        <v>7.3579624669796742E-2</v>
      </c>
      <c r="R3030" s="10">
        <f t="shared" si="846"/>
        <v>1.087257516724446</v>
      </c>
      <c r="S3030" s="10">
        <f>_xlfn.PERCENTILE.INC($R$1519:R3030,0.75)</f>
        <v>0.82215091694059383</v>
      </c>
      <c r="T3030" s="10">
        <f t="shared" si="847"/>
        <v>0.82215091694059383</v>
      </c>
      <c r="U3030" s="11">
        <f t="shared" si="864"/>
        <v>0.82215091694059383</v>
      </c>
      <c r="V3030" s="10">
        <f t="shared" si="848"/>
        <v>0.58819556937798201</v>
      </c>
      <c r="W3030" s="10">
        <f t="shared" si="849"/>
        <v>0.81937124587498122</v>
      </c>
      <c r="X3030" s="10">
        <f t="shared" si="865"/>
        <v>1.3590718959055577</v>
      </c>
      <c r="Y3030" s="10">
        <f>_xlfn.PERCENTILE.INC($X$1519:X3030,0.75)</f>
        <v>1.0276886461757424</v>
      </c>
      <c r="Z3030" s="10">
        <f t="shared" si="866"/>
        <v>1.0276886461757424</v>
      </c>
      <c r="AA3030" s="10">
        <f t="shared" si="867"/>
        <v>1.0253775411289603</v>
      </c>
      <c r="AB3030" s="10">
        <f t="shared" si="868"/>
        <v>0.48195053649938108</v>
      </c>
      <c r="AC3030" s="10">
        <f t="shared" si="869"/>
        <v>0.49418125606151858</v>
      </c>
      <c r="AD3030" s="13">
        <f t="shared" si="870"/>
        <v>481950.53649938107</v>
      </c>
      <c r="AE3030" s="13">
        <f t="shared" si="850"/>
        <v>494181.25606151856</v>
      </c>
      <c r="AF3030" s="13"/>
      <c r="AG3030" s="2">
        <f t="shared" si="845"/>
        <v>39171</v>
      </c>
      <c r="AH3030" s="3">
        <f t="shared" si="851"/>
        <v>2580.425383107834</v>
      </c>
      <c r="AI3030" s="3">
        <f t="shared" si="852"/>
        <v>2645.9102343978661</v>
      </c>
      <c r="AJ3030" s="3">
        <f t="shared" si="871"/>
        <v>476212.72594064311</v>
      </c>
      <c r="AK3030" s="3">
        <f t="shared" si="872"/>
        <v>367198.2704019362</v>
      </c>
    </row>
    <row r="3031" spans="2:37" x14ac:dyDescent="0.2">
      <c r="B3031" s="5">
        <v>39174</v>
      </c>
      <c r="C3031" s="1">
        <v>345</v>
      </c>
      <c r="D3031" s="1">
        <f t="shared" si="873"/>
        <v>14</v>
      </c>
      <c r="E3031" s="1" t="b">
        <f t="shared" si="874"/>
        <v>1</v>
      </c>
      <c r="F3031" s="6">
        <f t="shared" si="875"/>
        <v>-1.4471780028944004E-3</v>
      </c>
      <c r="G3031" s="8">
        <f t="shared" si="853"/>
        <v>1.0319475183279514E-3</v>
      </c>
      <c r="H3031" s="8">
        <f t="shared" si="854"/>
        <v>7.3284727851583248E-4</v>
      </c>
      <c r="I3031" s="8">
        <f t="shared" si="855"/>
        <v>6.5222228984605367E-4</v>
      </c>
      <c r="J3031" s="6">
        <f t="shared" si="856"/>
        <v>1.5480699098915469E-3</v>
      </c>
      <c r="K3031" s="6">
        <f t="shared" si="857"/>
        <v>1.2515295928080985E-3</v>
      </c>
      <c r="L3031" s="6">
        <f t="shared" si="858"/>
        <v>8.2310803264243901E-4</v>
      </c>
      <c r="M3031" s="9">
        <f t="shared" si="859"/>
        <v>0.66660265904932325</v>
      </c>
      <c r="N3031" s="9">
        <f t="shared" si="860"/>
        <v>0.5855612865465839</v>
      </c>
      <c r="O3031" s="9">
        <f t="shared" si="861"/>
        <v>0.79238965479684642</v>
      </c>
      <c r="P3031" s="9">
        <f t="shared" si="862"/>
        <v>0.68151786679758464</v>
      </c>
      <c r="Q3031" s="10">
        <f t="shared" si="863"/>
        <v>7.3500845503388715E-2</v>
      </c>
      <c r="R3031" s="10">
        <f t="shared" si="846"/>
        <v>1.0884228535345439</v>
      </c>
      <c r="S3031" s="10">
        <f>_xlfn.PERCENTILE.INC($R$1519:R3031,0.75)</f>
        <v>0.82265118993699149</v>
      </c>
      <c r="T3031" s="10">
        <f t="shared" si="847"/>
        <v>0.82265118993699149</v>
      </c>
      <c r="U3031" s="11">
        <f t="shared" si="864"/>
        <v>0.82265118993699149</v>
      </c>
      <c r="V3031" s="10">
        <f t="shared" si="848"/>
        <v>0.70554957635778537</v>
      </c>
      <c r="W3031" s="10">
        <f t="shared" si="849"/>
        <v>0.82215091694059383</v>
      </c>
      <c r="X3031" s="10">
        <f t="shared" si="865"/>
        <v>1.3605285669181801</v>
      </c>
      <c r="Y3031" s="10">
        <f>_xlfn.PERCENTILE.INC($X$1519:X3031,0.75)</f>
        <v>1.0283139874212395</v>
      </c>
      <c r="Z3031" s="10">
        <f t="shared" si="866"/>
        <v>1.0283139874212395</v>
      </c>
      <c r="AA3031" s="10">
        <f t="shared" si="867"/>
        <v>1.0283139874212395</v>
      </c>
      <c r="AB3031" s="10">
        <f t="shared" si="868"/>
        <v>0.58006823114960071</v>
      </c>
      <c r="AC3031" s="10">
        <f t="shared" si="869"/>
        <v>0.5964922757498311</v>
      </c>
      <c r="AD3031" s="13">
        <f t="shared" si="870"/>
        <v>580068.2311496007</v>
      </c>
      <c r="AE3031" s="13">
        <f t="shared" si="850"/>
        <v>596492.27574983111</v>
      </c>
      <c r="AF3031" s="13"/>
      <c r="AG3031" s="2">
        <f t="shared" si="845"/>
        <v>39174</v>
      </c>
      <c r="AH3031" s="3">
        <f t="shared" si="851"/>
        <v>-697.46821490505909</v>
      </c>
      <c r="AI3031" s="3">
        <f t="shared" si="852"/>
        <v>-715.16824321495471</v>
      </c>
      <c r="AJ3031" s="3">
        <f t="shared" si="871"/>
        <v>475515.25772573805</v>
      </c>
      <c r="AK3031" s="3">
        <f t="shared" si="872"/>
        <v>366483.10215872125</v>
      </c>
    </row>
    <row r="3032" spans="2:37" x14ac:dyDescent="0.2">
      <c r="B3032" s="5">
        <v>39175</v>
      </c>
      <c r="C3032" s="1">
        <v>346.83</v>
      </c>
      <c r="D3032" s="1">
        <f t="shared" si="873"/>
        <v>14</v>
      </c>
      <c r="E3032" s="1" t="b">
        <f t="shared" si="874"/>
        <v>0</v>
      </c>
      <c r="F3032" s="6">
        <f t="shared" si="875"/>
        <v>5.3043478260870192E-3</v>
      </c>
      <c r="G3032" s="8">
        <f t="shared" si="853"/>
        <v>1.1277602356999559E-3</v>
      </c>
      <c r="H3032" s="8">
        <f t="shared" si="854"/>
        <v>7.8747336402480023E-4</v>
      </c>
      <c r="I3032" s="8">
        <f t="shared" si="855"/>
        <v>7.2551899585879579E-4</v>
      </c>
      <c r="J3032" s="6">
        <f t="shared" si="856"/>
        <v>1.5477760334117662E-3</v>
      </c>
      <c r="K3032" s="6">
        <f t="shared" si="857"/>
        <v>1.2512693553913231E-3</v>
      </c>
      <c r="L3032" s="6">
        <f t="shared" si="858"/>
        <v>8.2310520274884373E-4</v>
      </c>
      <c r="M3032" s="9">
        <f t="shared" si="859"/>
        <v>0.72863270354046727</v>
      </c>
      <c r="N3032" s="9">
        <f t="shared" si="860"/>
        <v>0.62933960672162803</v>
      </c>
      <c r="O3032" s="9">
        <f t="shared" si="861"/>
        <v>0.88144139222526008</v>
      </c>
      <c r="P3032" s="9">
        <f t="shared" si="862"/>
        <v>0.74647123416245176</v>
      </c>
      <c r="Q3032" s="10">
        <f t="shared" si="863"/>
        <v>7.3638937609026942E-2</v>
      </c>
      <c r="R3032" s="10">
        <f t="shared" si="846"/>
        <v>1.0863817784111174</v>
      </c>
      <c r="S3032" s="10">
        <f>_xlfn.PERCENTILE.INC($R$1519:R3032,0.75)</f>
        <v>0.82284014581107323</v>
      </c>
      <c r="T3032" s="10">
        <f t="shared" si="847"/>
        <v>0.82284014581107323</v>
      </c>
      <c r="U3032" s="11">
        <f t="shared" si="864"/>
        <v>0.82284014581107323</v>
      </c>
      <c r="V3032" s="10">
        <f t="shared" si="848"/>
        <v>0.70554957635778537</v>
      </c>
      <c r="W3032" s="10">
        <f t="shared" si="849"/>
        <v>0.82215091694059383</v>
      </c>
      <c r="X3032" s="10">
        <f t="shared" si="865"/>
        <v>1.3579772230138967</v>
      </c>
      <c r="Y3032" s="10">
        <f>_xlfn.PERCENTILE.INC($X$1519:X3032,0.75)</f>
        <v>1.0285501822638414</v>
      </c>
      <c r="Z3032" s="10">
        <f t="shared" si="866"/>
        <v>1.0285501822638414</v>
      </c>
      <c r="AA3032" s="10">
        <f t="shared" si="867"/>
        <v>1.0283139874212395</v>
      </c>
      <c r="AB3032" s="10">
        <f t="shared" si="868"/>
        <v>0.58006823114960071</v>
      </c>
      <c r="AC3032" s="10">
        <f t="shared" si="869"/>
        <v>0.5964922757498311</v>
      </c>
      <c r="AD3032" s="13">
        <f t="shared" si="870"/>
        <v>580068.2311496007</v>
      </c>
      <c r="AE3032" s="13">
        <f t="shared" si="850"/>
        <v>596492.27574983111</v>
      </c>
      <c r="AF3032" s="13"/>
      <c r="AG3032" s="2">
        <f t="shared" si="845"/>
        <v>39175</v>
      </c>
      <c r="AH3032" s="3">
        <f t="shared" si="851"/>
        <v>3076.8836608805268</v>
      </c>
      <c r="AI3032" s="3">
        <f t="shared" si="852"/>
        <v>3164.0025061513156</v>
      </c>
      <c r="AJ3032" s="3">
        <f t="shared" si="871"/>
        <v>478592.14138661855</v>
      </c>
      <c r="AK3032" s="3">
        <f t="shared" si="872"/>
        <v>369647.10466487258</v>
      </c>
    </row>
    <row r="3033" spans="2:37" x14ac:dyDescent="0.2">
      <c r="B3033" s="5">
        <v>39176</v>
      </c>
      <c r="C3033" s="1">
        <v>347.25</v>
      </c>
      <c r="D3033" s="1">
        <f t="shared" si="873"/>
        <v>14</v>
      </c>
      <c r="E3033" s="1" t="b">
        <f t="shared" si="874"/>
        <v>0</v>
      </c>
      <c r="F3033" s="6">
        <f t="shared" si="875"/>
        <v>1.21096790935038E-3</v>
      </c>
      <c r="G3033" s="8">
        <f t="shared" si="853"/>
        <v>1.1096838935532288E-3</v>
      </c>
      <c r="H3033" s="8">
        <f t="shared" si="854"/>
        <v>8.2990864509745958E-4</v>
      </c>
      <c r="I3033" s="8">
        <f t="shared" si="855"/>
        <v>7.3636123954708252E-4</v>
      </c>
      <c r="J3033" s="6">
        <f t="shared" si="856"/>
        <v>1.5474820140000331E-3</v>
      </c>
      <c r="K3033" s="6">
        <f t="shared" si="857"/>
        <v>1.2510061970011771E-3</v>
      </c>
      <c r="L3033" s="6">
        <f t="shared" si="858"/>
        <v>8.2310347319844944E-4</v>
      </c>
      <c r="M3033" s="9">
        <f t="shared" si="859"/>
        <v>0.71709001042593379</v>
      </c>
      <c r="N3033" s="9">
        <f t="shared" si="860"/>
        <v>0.66339291291030966</v>
      </c>
      <c r="O3033" s="9">
        <f t="shared" si="861"/>
        <v>0.89461563888887463</v>
      </c>
      <c r="P3033" s="9">
        <f t="shared" si="862"/>
        <v>0.75836618740837258</v>
      </c>
      <c r="Q3033" s="10">
        <f t="shared" si="863"/>
        <v>7.3488688555166728E-2</v>
      </c>
      <c r="R3033" s="10">
        <f t="shared" si="846"/>
        <v>1.0886029070983536</v>
      </c>
      <c r="S3033" s="10">
        <f>_xlfn.PERCENTILE.INC($R$1519:R3033,0.75)</f>
        <v>0.82362866502115883</v>
      </c>
      <c r="T3033" s="10">
        <f t="shared" si="847"/>
        <v>0.82362866502115883</v>
      </c>
      <c r="U3033" s="11">
        <f t="shared" si="864"/>
        <v>0.82362866502115883</v>
      </c>
      <c r="V3033" s="10">
        <f t="shared" si="848"/>
        <v>0.70554957635778537</v>
      </c>
      <c r="W3033" s="10">
        <f t="shared" si="849"/>
        <v>0.82215091694059383</v>
      </c>
      <c r="X3033" s="10">
        <f t="shared" si="865"/>
        <v>1.360753633872942</v>
      </c>
      <c r="Y3033" s="10">
        <f>_xlfn.PERCENTILE.INC($X$1519:X3033,0.75)</f>
        <v>1.0295358312764487</v>
      </c>
      <c r="Z3033" s="10">
        <f t="shared" si="866"/>
        <v>1.0295358312764487</v>
      </c>
      <c r="AA3033" s="10">
        <f t="shared" si="867"/>
        <v>1.0283139874212395</v>
      </c>
      <c r="AB3033" s="10">
        <f t="shared" si="868"/>
        <v>0.58006823114960071</v>
      </c>
      <c r="AC3033" s="10">
        <f t="shared" si="869"/>
        <v>0.5964922757498311</v>
      </c>
      <c r="AD3033" s="13">
        <f t="shared" si="870"/>
        <v>580068.2311496007</v>
      </c>
      <c r="AE3033" s="13">
        <f t="shared" si="850"/>
        <v>596492.27574983111</v>
      </c>
      <c r="AF3033" s="13"/>
      <c r="AG3033" s="2">
        <f t="shared" si="845"/>
        <v>39176</v>
      </c>
      <c r="AH3033" s="3">
        <f t="shared" si="851"/>
        <v>702.4440131558049</v>
      </c>
      <c r="AI3033" s="3">
        <f t="shared" si="852"/>
        <v>722.33300410842332</v>
      </c>
      <c r="AJ3033" s="3">
        <f t="shared" si="871"/>
        <v>479294.58539977437</v>
      </c>
      <c r="AK3033" s="3">
        <f t="shared" si="872"/>
        <v>370369.43766898097</v>
      </c>
    </row>
    <row r="3034" spans="2:37" x14ac:dyDescent="0.2">
      <c r="B3034" s="5">
        <v>39177</v>
      </c>
      <c r="C3034" s="1">
        <v>347.76</v>
      </c>
      <c r="D3034" s="1">
        <f t="shared" si="873"/>
        <v>14</v>
      </c>
      <c r="E3034" s="1" t="b">
        <f t="shared" si="874"/>
        <v>0</v>
      </c>
      <c r="F3034" s="6">
        <f t="shared" si="875"/>
        <v>1.4686825053995545E-3</v>
      </c>
      <c r="G3034" s="8">
        <f t="shared" si="853"/>
        <v>1.0975746839639769E-3</v>
      </c>
      <c r="H3034" s="8">
        <f t="shared" si="854"/>
        <v>8.8286846659278002E-4</v>
      </c>
      <c r="I3034" s="8">
        <f t="shared" si="855"/>
        <v>6.9455502215766212E-4</v>
      </c>
      <c r="J3034" s="6">
        <f t="shared" si="856"/>
        <v>1.5472194660053136E-3</v>
      </c>
      <c r="K3034" s="6">
        <f t="shared" si="857"/>
        <v>1.2507119441412052E-3</v>
      </c>
      <c r="L3034" s="6">
        <f t="shared" si="858"/>
        <v>8.2310114900700814E-4</v>
      </c>
      <c r="M3034" s="9">
        <f t="shared" si="859"/>
        <v>0.70938526051365458</v>
      </c>
      <c r="N3034" s="9">
        <f t="shared" si="860"/>
        <v>0.70589272832042638</v>
      </c>
      <c r="O3034" s="9">
        <f t="shared" si="861"/>
        <v>0.84382705940281522</v>
      </c>
      <c r="P3034" s="9">
        <f t="shared" si="862"/>
        <v>0.75303501607896539</v>
      </c>
      <c r="Q3034" s="10">
        <f t="shared" si="863"/>
        <v>7.3485504301212159E-2</v>
      </c>
      <c r="R3034" s="10">
        <f t="shared" si="846"/>
        <v>1.0886500781444646</v>
      </c>
      <c r="S3034" s="10">
        <f>_xlfn.PERCENTILE.INC($R$1519:R3034,0.75)</f>
        <v>0.82440670396116444</v>
      </c>
      <c r="T3034" s="10">
        <f t="shared" si="847"/>
        <v>0.82440670396116444</v>
      </c>
      <c r="U3034" s="11">
        <f t="shared" si="864"/>
        <v>0.82440670396116444</v>
      </c>
      <c r="V3034" s="10">
        <f t="shared" si="848"/>
        <v>0.70554957635778537</v>
      </c>
      <c r="W3034" s="10">
        <f t="shared" si="849"/>
        <v>0.82215091694059383</v>
      </c>
      <c r="X3034" s="10">
        <f t="shared" si="865"/>
        <v>1.3608125976805807</v>
      </c>
      <c r="Y3034" s="10">
        <f>_xlfn.PERCENTILE.INC($X$1519:X3034,0.75)</f>
        <v>1.0305083799514556</v>
      </c>
      <c r="Z3034" s="10">
        <f t="shared" si="866"/>
        <v>1.0305083799514556</v>
      </c>
      <c r="AA3034" s="10">
        <f t="shared" si="867"/>
        <v>1.0283139874212395</v>
      </c>
      <c r="AB3034" s="10">
        <f t="shared" si="868"/>
        <v>0.58006823114960071</v>
      </c>
      <c r="AC3034" s="10">
        <f t="shared" si="869"/>
        <v>0.5964922757498311</v>
      </c>
      <c r="AD3034" s="13">
        <f t="shared" si="870"/>
        <v>580068.2311496007</v>
      </c>
      <c r="AE3034" s="13">
        <f t="shared" si="850"/>
        <v>596492.27574983111</v>
      </c>
      <c r="AF3034" s="13"/>
      <c r="AG3034" s="2">
        <f t="shared" si="845"/>
        <v>39177</v>
      </c>
      <c r="AH3034" s="3">
        <f t="shared" si="851"/>
        <v>851.93606302748344</v>
      </c>
      <c r="AI3034" s="3">
        <f t="shared" si="852"/>
        <v>876.05776999974387</v>
      </c>
      <c r="AJ3034" s="3">
        <f t="shared" si="871"/>
        <v>480146.52146280184</v>
      </c>
      <c r="AK3034" s="3">
        <f t="shared" si="872"/>
        <v>371245.4954389807</v>
      </c>
    </row>
    <row r="3035" spans="2:37" x14ac:dyDescent="0.2">
      <c r="B3035" s="5">
        <v>39182</v>
      </c>
      <c r="C3035" s="1">
        <v>348.65</v>
      </c>
      <c r="D3035" s="1">
        <f t="shared" si="873"/>
        <v>15</v>
      </c>
      <c r="E3035" s="1" t="b">
        <f t="shared" si="874"/>
        <v>1</v>
      </c>
      <c r="F3035" s="6">
        <f t="shared" si="875"/>
        <v>2.5592362548882974E-3</v>
      </c>
      <c r="G3035" s="8">
        <f t="shared" si="853"/>
        <v>1.1312410017056116E-3</v>
      </c>
      <c r="H3035" s="8">
        <f t="shared" si="854"/>
        <v>9.7424142216607872E-4</v>
      </c>
      <c r="I3035" s="8">
        <f t="shared" si="855"/>
        <v>6.8851938605052029E-4</v>
      </c>
      <c r="J3035" s="6">
        <f t="shared" si="856"/>
        <v>1.5470577788028572E-3</v>
      </c>
      <c r="K3035" s="6">
        <f t="shared" si="857"/>
        <v>1.2504452303942306E-3</v>
      </c>
      <c r="L3035" s="6">
        <f t="shared" si="858"/>
        <v>8.2309865414316051E-4</v>
      </c>
      <c r="M3035" s="9">
        <f t="shared" si="859"/>
        <v>0.73122091314584736</v>
      </c>
      <c r="N3035" s="9">
        <f t="shared" si="860"/>
        <v>0.77911562896595443</v>
      </c>
      <c r="O3035" s="9">
        <f t="shared" si="861"/>
        <v>0.8364967948675166</v>
      </c>
      <c r="P3035" s="9">
        <f t="shared" si="862"/>
        <v>0.78227777899310613</v>
      </c>
      <c r="Q3035" s="10">
        <f t="shared" si="863"/>
        <v>7.3025818058515407E-2</v>
      </c>
      <c r="R3035" s="10">
        <f t="shared" si="846"/>
        <v>1.0955029621975094</v>
      </c>
      <c r="S3035" s="10">
        <f>_xlfn.PERCENTILE.INC($R$1519:R3035,0.75)</f>
        <v>0.82456421902500598</v>
      </c>
      <c r="T3035" s="10">
        <f t="shared" si="847"/>
        <v>0.82456421902500598</v>
      </c>
      <c r="U3035" s="11">
        <f t="shared" si="864"/>
        <v>0.82456421902500598</v>
      </c>
      <c r="V3035" s="10">
        <f t="shared" si="848"/>
        <v>0.75303501607896539</v>
      </c>
      <c r="W3035" s="10">
        <f t="shared" si="849"/>
        <v>0.82440670396116444</v>
      </c>
      <c r="X3035" s="10">
        <f t="shared" si="865"/>
        <v>1.3693787027468867</v>
      </c>
      <c r="Y3035" s="10">
        <f>_xlfn.PERCENTILE.INC($X$1519:X3035,0.75)</f>
        <v>1.0307052737812576</v>
      </c>
      <c r="Z3035" s="10">
        <f t="shared" si="866"/>
        <v>1.0307052737812576</v>
      </c>
      <c r="AA3035" s="10">
        <f t="shared" si="867"/>
        <v>1.0307052737812576</v>
      </c>
      <c r="AB3035" s="10">
        <f t="shared" si="868"/>
        <v>0.62080711557300228</v>
      </c>
      <c r="AC3035" s="10">
        <f t="shared" si="869"/>
        <v>0.6398691680220242</v>
      </c>
      <c r="AD3035" s="13">
        <f t="shared" si="870"/>
        <v>620807.11557300226</v>
      </c>
      <c r="AE3035" s="13">
        <f t="shared" si="850"/>
        <v>639869.16802202421</v>
      </c>
      <c r="AF3035" s="13"/>
      <c r="AG3035" s="2">
        <f t="shared" si="845"/>
        <v>39182</v>
      </c>
      <c r="AH3035" s="3">
        <f t="shared" si="851"/>
        <v>1484.5316474669833</v>
      </c>
      <c r="AI3035" s="3">
        <f t="shared" si="852"/>
        <v>1526.5646578597953</v>
      </c>
      <c r="AJ3035" s="3">
        <f t="shared" si="871"/>
        <v>481631.05311026884</v>
      </c>
      <c r="AK3035" s="3">
        <f t="shared" si="872"/>
        <v>372772.06009684049</v>
      </c>
    </row>
    <row r="3036" spans="2:37" x14ac:dyDescent="0.2">
      <c r="B3036" s="5">
        <v>39183</v>
      </c>
      <c r="C3036" s="1">
        <v>348.08</v>
      </c>
      <c r="D3036" s="1">
        <f t="shared" si="873"/>
        <v>15</v>
      </c>
      <c r="E3036" s="1" t="b">
        <f t="shared" si="874"/>
        <v>0</v>
      </c>
      <c r="F3036" s="6">
        <f t="shared" si="875"/>
        <v>-1.6348773841962094E-3</v>
      </c>
      <c r="G3036" s="8">
        <f t="shared" si="853"/>
        <v>1.0964649060284614E-3</v>
      </c>
      <c r="H3036" s="8">
        <f t="shared" si="854"/>
        <v>9.5734291022484788E-4</v>
      </c>
      <c r="I3036" s="8">
        <f t="shared" si="855"/>
        <v>6.5325381297756072E-4</v>
      </c>
      <c r="J3036" s="6">
        <f t="shared" si="856"/>
        <v>1.5469336775282107E-3</v>
      </c>
      <c r="K3036" s="6">
        <f t="shared" si="857"/>
        <v>1.2502248507224722E-3</v>
      </c>
      <c r="L3036" s="6">
        <f t="shared" si="858"/>
        <v>8.2309185960646877E-4</v>
      </c>
      <c r="M3036" s="9">
        <f t="shared" si="859"/>
        <v>0.70879891100468051</v>
      </c>
      <c r="N3036" s="9">
        <f t="shared" si="860"/>
        <v>0.7657365870400229</v>
      </c>
      <c r="O3036" s="9">
        <f t="shared" si="861"/>
        <v>0.79365845422148884</v>
      </c>
      <c r="P3036" s="9">
        <f t="shared" si="862"/>
        <v>0.75606465075539742</v>
      </c>
      <c r="Q3036" s="10">
        <f t="shared" si="863"/>
        <v>7.2784198680967874E-2</v>
      </c>
      <c r="R3036" s="10">
        <f t="shared" si="846"/>
        <v>1.0991396683593491</v>
      </c>
      <c r="S3036" s="10">
        <f>_xlfn.PERCENTILE.INC($R$1519:R3036,0.75)</f>
        <v>0.82485671540888394</v>
      </c>
      <c r="T3036" s="10">
        <f t="shared" si="847"/>
        <v>0.82485671540888394</v>
      </c>
      <c r="U3036" s="11">
        <f t="shared" si="864"/>
        <v>0.82485671540888394</v>
      </c>
      <c r="V3036" s="10">
        <f t="shared" si="848"/>
        <v>0.75303501607896539</v>
      </c>
      <c r="W3036" s="10">
        <f t="shared" si="849"/>
        <v>0.82440670396116444</v>
      </c>
      <c r="X3036" s="10">
        <f t="shared" si="865"/>
        <v>1.3739245854491864</v>
      </c>
      <c r="Y3036" s="10">
        <f>_xlfn.PERCENTILE.INC($X$1519:X3036,0.75)</f>
        <v>1.0310708942611051</v>
      </c>
      <c r="Z3036" s="10">
        <f t="shared" si="866"/>
        <v>1.0310708942611051</v>
      </c>
      <c r="AA3036" s="10">
        <f t="shared" si="867"/>
        <v>1.0307052737812576</v>
      </c>
      <c r="AB3036" s="10">
        <f t="shared" si="868"/>
        <v>0.62080711557300228</v>
      </c>
      <c r="AC3036" s="10">
        <f t="shared" si="869"/>
        <v>0.6398691680220242</v>
      </c>
      <c r="AD3036" s="13">
        <f t="shared" si="870"/>
        <v>620807.11557300226</v>
      </c>
      <c r="AE3036" s="13">
        <f t="shared" si="850"/>
        <v>639869.16802202421</v>
      </c>
      <c r="AF3036" s="13"/>
      <c r="AG3036" s="2">
        <f t="shared" si="845"/>
        <v>39183</v>
      </c>
      <c r="AH3036" s="3">
        <f t="shared" si="851"/>
        <v>-1014.9435131983838</v>
      </c>
      <c r="AI3036" s="3">
        <f t="shared" si="852"/>
        <v>-1046.1076316436518</v>
      </c>
      <c r="AJ3036" s="3">
        <f t="shared" si="871"/>
        <v>480616.10959707043</v>
      </c>
      <c r="AK3036" s="3">
        <f t="shared" si="872"/>
        <v>371725.95246519684</v>
      </c>
    </row>
    <row r="3037" spans="2:37" x14ac:dyDescent="0.2">
      <c r="B3037" s="5">
        <v>39184</v>
      </c>
      <c r="C3037" s="1">
        <v>347.17</v>
      </c>
      <c r="D3037" s="1">
        <f t="shared" si="873"/>
        <v>15</v>
      </c>
      <c r="E3037" s="1" t="b">
        <f t="shared" si="874"/>
        <v>0</v>
      </c>
      <c r="F3037" s="6">
        <f t="shared" si="875"/>
        <v>-2.614341530682518E-3</v>
      </c>
      <c r="G3037" s="8">
        <f t="shared" si="853"/>
        <v>1.0349416945818631E-3</v>
      </c>
      <c r="H3037" s="8">
        <f t="shared" si="854"/>
        <v>8.7834742700136355E-4</v>
      </c>
      <c r="I3037" s="8">
        <f t="shared" si="855"/>
        <v>6.0597089288233171E-4</v>
      </c>
      <c r="J3037" s="6">
        <f t="shared" si="856"/>
        <v>1.5466827380461224E-3</v>
      </c>
      <c r="K3037" s="6">
        <f t="shared" si="857"/>
        <v>1.2499594250905306E-3</v>
      </c>
      <c r="L3037" s="6">
        <f t="shared" si="858"/>
        <v>8.2309023879393445E-4</v>
      </c>
      <c r="M3037" s="9">
        <f t="shared" si="859"/>
        <v>0.66913638403262565</v>
      </c>
      <c r="N3037" s="9">
        <f t="shared" si="860"/>
        <v>0.7027007512165826</v>
      </c>
      <c r="O3037" s="9">
        <f t="shared" si="861"/>
        <v>0.73621440799766324</v>
      </c>
      <c r="P3037" s="9">
        <f t="shared" si="862"/>
        <v>0.7026838477489572</v>
      </c>
      <c r="Q3037" s="10">
        <f t="shared" si="863"/>
        <v>7.3184021801425095E-2</v>
      </c>
      <c r="R3037" s="10">
        <f t="shared" si="846"/>
        <v>1.0931347858562506</v>
      </c>
      <c r="S3037" s="10">
        <f>_xlfn.PERCENTILE.INC($R$1519:R3037,0.75)</f>
        <v>0.82514883496814639</v>
      </c>
      <c r="T3037" s="10">
        <f t="shared" si="847"/>
        <v>0.82514883496814639</v>
      </c>
      <c r="U3037" s="11">
        <f t="shared" si="864"/>
        <v>0.82514883496814639</v>
      </c>
      <c r="V3037" s="10">
        <f t="shared" si="848"/>
        <v>0.75303501607896539</v>
      </c>
      <c r="W3037" s="10">
        <f t="shared" si="849"/>
        <v>0.82440670396116444</v>
      </c>
      <c r="X3037" s="10">
        <f t="shared" si="865"/>
        <v>1.3664184823203134</v>
      </c>
      <c r="Y3037" s="10">
        <f>_xlfn.PERCENTILE.INC($X$1519:X3037,0.75)</f>
        <v>1.0314360437101833</v>
      </c>
      <c r="Z3037" s="10">
        <f t="shared" si="866"/>
        <v>1.0314360437101833</v>
      </c>
      <c r="AA3037" s="10">
        <f t="shared" si="867"/>
        <v>1.0307052737812576</v>
      </c>
      <c r="AB3037" s="10">
        <f t="shared" si="868"/>
        <v>0.62080711557300228</v>
      </c>
      <c r="AC3037" s="10">
        <f t="shared" si="869"/>
        <v>0.6398691680220242</v>
      </c>
      <c r="AD3037" s="13">
        <f t="shared" si="870"/>
        <v>620807.11557300226</v>
      </c>
      <c r="AE3037" s="13">
        <f t="shared" si="850"/>
        <v>639869.16802202421</v>
      </c>
      <c r="AF3037" s="13"/>
      <c r="AG3037" s="2">
        <f t="shared" si="845"/>
        <v>39184</v>
      </c>
      <c r="AH3037" s="3">
        <f t="shared" si="851"/>
        <v>-1623.0018247857215</v>
      </c>
      <c r="AI3037" s="3">
        <f t="shared" si="852"/>
        <v>-1672.8365401632479</v>
      </c>
      <c r="AJ3037" s="3">
        <f t="shared" si="871"/>
        <v>478993.10777228471</v>
      </c>
      <c r="AK3037" s="3">
        <f t="shared" si="872"/>
        <v>370053.11592503358</v>
      </c>
    </row>
    <row r="3038" spans="2:37" x14ac:dyDescent="0.2">
      <c r="B3038" s="5">
        <v>39185</v>
      </c>
      <c r="C3038" s="1">
        <v>349.66</v>
      </c>
      <c r="D3038" s="1">
        <f t="shared" si="873"/>
        <v>15</v>
      </c>
      <c r="E3038" s="1" t="b">
        <f t="shared" si="874"/>
        <v>0</v>
      </c>
      <c r="F3038" s="6">
        <f t="shared" si="875"/>
        <v>7.1722787107180164E-3</v>
      </c>
      <c r="G3038" s="8">
        <f t="shared" si="853"/>
        <v>1.2130971135289237E-3</v>
      </c>
      <c r="H3038" s="8">
        <f t="shared" si="854"/>
        <v>9.2409889747789012E-4</v>
      </c>
      <c r="I3038" s="8">
        <f t="shared" si="855"/>
        <v>6.563880408957391E-4</v>
      </c>
      <c r="J3038" s="6">
        <f t="shared" si="856"/>
        <v>1.5464475782298558E-3</v>
      </c>
      <c r="K3038" s="6">
        <f t="shared" si="857"/>
        <v>1.2496978913329301E-3</v>
      </c>
      <c r="L3038" s="6">
        <f t="shared" si="858"/>
        <v>8.2308629219767046E-4</v>
      </c>
      <c r="M3038" s="9">
        <f t="shared" si="859"/>
        <v>0.7844411479615091</v>
      </c>
      <c r="N3038" s="9">
        <f t="shared" si="860"/>
        <v>0.73945783527908848</v>
      </c>
      <c r="O3038" s="9">
        <f t="shared" si="861"/>
        <v>0.79747171969437014</v>
      </c>
      <c r="P3038" s="9">
        <f t="shared" si="862"/>
        <v>0.77379023431165594</v>
      </c>
      <c r="Q3038" s="10">
        <f t="shared" si="863"/>
        <v>7.414306389720525E-2</v>
      </c>
      <c r="R3038" s="10">
        <f t="shared" si="846"/>
        <v>1.0789950643382507</v>
      </c>
      <c r="S3038" s="10">
        <f>_xlfn.PERCENTILE.INC($R$1519:R3038,0.75)</f>
        <v>0.82543838183678564</v>
      </c>
      <c r="T3038" s="10">
        <f t="shared" si="847"/>
        <v>0.82543838183678564</v>
      </c>
      <c r="U3038" s="11">
        <f t="shared" si="864"/>
        <v>0.82543838183678564</v>
      </c>
      <c r="V3038" s="10">
        <f t="shared" si="848"/>
        <v>0.75303501607896539</v>
      </c>
      <c r="W3038" s="10">
        <f t="shared" si="849"/>
        <v>0.82440670396116444</v>
      </c>
      <c r="X3038" s="10">
        <f t="shared" si="865"/>
        <v>1.3487438304228132</v>
      </c>
      <c r="Y3038" s="10">
        <f>_xlfn.PERCENTILE.INC($X$1519:X3038,0.75)</f>
        <v>1.031797977295982</v>
      </c>
      <c r="Z3038" s="10">
        <f t="shared" si="866"/>
        <v>1.031797977295982</v>
      </c>
      <c r="AA3038" s="10">
        <f t="shared" si="867"/>
        <v>1.0307052737812576</v>
      </c>
      <c r="AB3038" s="10">
        <f t="shared" si="868"/>
        <v>0.62080711557300228</v>
      </c>
      <c r="AC3038" s="10">
        <f t="shared" si="869"/>
        <v>0.6398691680220242</v>
      </c>
      <c r="AD3038" s="13">
        <f t="shared" si="870"/>
        <v>620807.11557300226</v>
      </c>
      <c r="AE3038" s="13">
        <f t="shared" si="850"/>
        <v>639869.16802202421</v>
      </c>
      <c r="AF3038" s="13"/>
      <c r="AG3038" s="2">
        <f t="shared" si="845"/>
        <v>39185</v>
      </c>
      <c r="AH3038" s="3">
        <f t="shared" si="851"/>
        <v>4452.6016584865029</v>
      </c>
      <c r="AI3038" s="3">
        <f t="shared" si="852"/>
        <v>4589.3200114492138</v>
      </c>
      <c r="AJ3038" s="3">
        <f t="shared" si="871"/>
        <v>483445.70943077124</v>
      </c>
      <c r="AK3038" s="3">
        <f t="shared" si="872"/>
        <v>374642.4359364828</v>
      </c>
    </row>
    <row r="3039" spans="2:37" x14ac:dyDescent="0.2">
      <c r="B3039" s="5">
        <v>39188</v>
      </c>
      <c r="C3039" s="1">
        <v>348.56</v>
      </c>
      <c r="D3039" s="1">
        <f t="shared" si="873"/>
        <v>16</v>
      </c>
      <c r="E3039" s="1" t="b">
        <f t="shared" si="874"/>
        <v>1</v>
      </c>
      <c r="F3039" s="6">
        <f t="shared" si="875"/>
        <v>-3.145913172796444E-3</v>
      </c>
      <c r="G3039" s="8">
        <f t="shared" si="853"/>
        <v>1.1302519249558091E-3</v>
      </c>
      <c r="H3039" s="8">
        <f t="shared" si="854"/>
        <v>8.6060554258625031E-4</v>
      </c>
      <c r="I3039" s="8">
        <f t="shared" si="855"/>
        <v>6.2565363058109189E-4</v>
      </c>
      <c r="J3039" s="6">
        <f t="shared" si="856"/>
        <v>1.546312936416761E-3</v>
      </c>
      <c r="K3039" s="6">
        <f t="shared" si="857"/>
        <v>1.2494116348811541E-3</v>
      </c>
      <c r="L3039" s="6">
        <f t="shared" si="858"/>
        <v>8.2308266766517786E-4</v>
      </c>
      <c r="M3039" s="9">
        <f t="shared" si="859"/>
        <v>0.73093349886531933</v>
      </c>
      <c r="N3039" s="9">
        <f t="shared" si="860"/>
        <v>0.68880865085597864</v>
      </c>
      <c r="O3039" s="9">
        <f t="shared" si="861"/>
        <v>0.76013461971671814</v>
      </c>
      <c r="P3039" s="9">
        <f t="shared" si="862"/>
        <v>0.726625589812672</v>
      </c>
      <c r="Q3039" s="10">
        <f t="shared" si="863"/>
        <v>7.4282574912229241E-2</v>
      </c>
      <c r="R3039" s="10">
        <f t="shared" si="846"/>
        <v>1.0769685904739619</v>
      </c>
      <c r="S3039" s="10">
        <f>_xlfn.PERCENTILE.INC($R$1519:R3039,0.75)</f>
        <v>0.82572316014879332</v>
      </c>
      <c r="T3039" s="10">
        <f t="shared" si="847"/>
        <v>0.82572316014879332</v>
      </c>
      <c r="U3039" s="11">
        <f t="shared" si="864"/>
        <v>0.82572316014879332</v>
      </c>
      <c r="V3039" s="10">
        <f t="shared" si="848"/>
        <v>0.77379023431165594</v>
      </c>
      <c r="W3039" s="10">
        <f t="shared" si="849"/>
        <v>0.82543838183678564</v>
      </c>
      <c r="X3039" s="10">
        <f t="shared" si="865"/>
        <v>1.3462107380924524</v>
      </c>
      <c r="Y3039" s="10">
        <f>_xlfn.PERCENTILE.INC($X$1519:X3039,0.75)</f>
        <v>1.0321539501859918</v>
      </c>
      <c r="Z3039" s="10">
        <f t="shared" si="866"/>
        <v>1.0321539501859918</v>
      </c>
      <c r="AA3039" s="10">
        <f t="shared" si="867"/>
        <v>1.0321539501859918</v>
      </c>
      <c r="AB3039" s="10">
        <f t="shared" si="868"/>
        <v>0.6387161588913205</v>
      </c>
      <c r="AC3039" s="10">
        <f t="shared" si="869"/>
        <v>0.65925340644730002</v>
      </c>
      <c r="AD3039" s="13">
        <f t="shared" si="870"/>
        <v>638716.15889132046</v>
      </c>
      <c r="AE3039" s="13">
        <f t="shared" si="850"/>
        <v>659253.40644729999</v>
      </c>
      <c r="AF3039" s="13"/>
      <c r="AG3039" s="2">
        <f t="shared" si="845"/>
        <v>39188</v>
      </c>
      <c r="AH3039" s="3">
        <f t="shared" si="851"/>
        <v>-1953.0052826468723</v>
      </c>
      <c r="AI3039" s="3">
        <f t="shared" si="852"/>
        <v>-2012.9728445467872</v>
      </c>
      <c r="AJ3039" s="3">
        <f t="shared" si="871"/>
        <v>481492.70414812438</v>
      </c>
      <c r="AK3039" s="3">
        <f t="shared" si="872"/>
        <v>372629.46309193602</v>
      </c>
    </row>
    <row r="3040" spans="2:37" x14ac:dyDescent="0.2">
      <c r="B3040" s="5">
        <v>39189</v>
      </c>
      <c r="C3040" s="1">
        <v>348.36</v>
      </c>
      <c r="D3040" s="1">
        <f t="shared" si="873"/>
        <v>16</v>
      </c>
      <c r="E3040" s="1" t="b">
        <f t="shared" si="874"/>
        <v>0</v>
      </c>
      <c r="F3040" s="6">
        <f t="shared" si="875"/>
        <v>-5.7378930456730703E-4</v>
      </c>
      <c r="G3040" s="8">
        <f t="shared" si="853"/>
        <v>1.0936746274049587E-3</v>
      </c>
      <c r="H3040" s="8">
        <f t="shared" si="854"/>
        <v>8.2838245252692436E-4</v>
      </c>
      <c r="I3040" s="8">
        <f t="shared" si="855"/>
        <v>6.2865472449879535E-4</v>
      </c>
      <c r="J3040" s="6">
        <f t="shared" si="856"/>
        <v>1.5462272997047901E-3</v>
      </c>
      <c r="K3040" s="6">
        <f t="shared" si="857"/>
        <v>1.2491041168033485E-3</v>
      </c>
      <c r="L3040" s="6">
        <f t="shared" si="858"/>
        <v>8.2308207556348607E-4</v>
      </c>
      <c r="M3040" s="9">
        <f t="shared" si="859"/>
        <v>0.70731814631248979</v>
      </c>
      <c r="N3040" s="9">
        <f t="shared" si="860"/>
        <v>0.6631812683852838</v>
      </c>
      <c r="O3040" s="9">
        <f t="shared" si="861"/>
        <v>0.76378133258267733</v>
      </c>
      <c r="P3040" s="9">
        <f t="shared" si="862"/>
        <v>0.71142691576015027</v>
      </c>
      <c r="Q3040" s="10">
        <f t="shared" si="863"/>
        <v>7.4339392336269197E-2</v>
      </c>
      <c r="R3040" s="10">
        <f t="shared" si="846"/>
        <v>1.0761454658941174</v>
      </c>
      <c r="S3040" s="10">
        <f>_xlfn.PERCENTILE.INC($R$1519:R3040,0.75)</f>
        <v>0.82652647255721678</v>
      </c>
      <c r="T3040" s="10">
        <f t="shared" si="847"/>
        <v>0.82652647255721678</v>
      </c>
      <c r="U3040" s="11">
        <f t="shared" si="864"/>
        <v>0.82652647255721678</v>
      </c>
      <c r="V3040" s="10">
        <f t="shared" si="848"/>
        <v>0.77379023431165594</v>
      </c>
      <c r="W3040" s="10">
        <f t="shared" si="849"/>
        <v>0.82543838183678564</v>
      </c>
      <c r="X3040" s="10">
        <f t="shared" si="865"/>
        <v>1.345181832367647</v>
      </c>
      <c r="Y3040" s="10">
        <f>_xlfn.PERCENTILE.INC($X$1519:X3040,0.75)</f>
        <v>1.0331580906965212</v>
      </c>
      <c r="Z3040" s="10">
        <f t="shared" si="866"/>
        <v>1.0331580906965212</v>
      </c>
      <c r="AA3040" s="10">
        <f t="shared" si="867"/>
        <v>1.0321539501859918</v>
      </c>
      <c r="AB3040" s="10">
        <f t="shared" si="868"/>
        <v>0.6387161588913205</v>
      </c>
      <c r="AC3040" s="10">
        <f t="shared" si="869"/>
        <v>0.65925340644730002</v>
      </c>
      <c r="AD3040" s="13">
        <f t="shared" si="870"/>
        <v>638716.15889132046</v>
      </c>
      <c r="AE3040" s="13">
        <f t="shared" si="850"/>
        <v>659253.40644729999</v>
      </c>
      <c r="AF3040" s="13"/>
      <c r="AG3040" s="2">
        <f t="shared" si="845"/>
        <v>39189</v>
      </c>
      <c r="AH3040" s="3">
        <f t="shared" si="851"/>
        <v>-366.48850062615236</v>
      </c>
      <c r="AI3040" s="3">
        <f t="shared" si="852"/>
        <v>-378.27255361902445</v>
      </c>
      <c r="AJ3040" s="3">
        <f t="shared" si="871"/>
        <v>481126.2156474982</v>
      </c>
      <c r="AK3040" s="3">
        <f t="shared" si="872"/>
        <v>372251.19053831702</v>
      </c>
    </row>
    <row r="3041" spans="2:37" x14ac:dyDescent="0.2">
      <c r="B3041" s="5">
        <v>39190</v>
      </c>
      <c r="C3041" s="1">
        <v>347.82</v>
      </c>
      <c r="D3041" s="1">
        <f t="shared" si="873"/>
        <v>16</v>
      </c>
      <c r="E3041" s="1" t="b">
        <f t="shared" si="874"/>
        <v>0</v>
      </c>
      <c r="F3041" s="6">
        <f t="shared" si="875"/>
        <v>-1.5501205649328664E-3</v>
      </c>
      <c r="G3041" s="8">
        <f t="shared" si="853"/>
        <v>1.066758370755869E-3</v>
      </c>
      <c r="H3041" s="8">
        <f t="shared" si="854"/>
        <v>7.8649734002065794E-4</v>
      </c>
      <c r="I3041" s="8">
        <f t="shared" si="855"/>
        <v>6.2801172405641567E-4</v>
      </c>
      <c r="J3041" s="6">
        <f t="shared" si="856"/>
        <v>1.5461351069299076E-3</v>
      </c>
      <c r="K3041" s="6">
        <f t="shared" si="857"/>
        <v>1.2488273811046317E-3</v>
      </c>
      <c r="L3041" s="6">
        <f t="shared" si="858"/>
        <v>8.230799309114007E-4</v>
      </c>
      <c r="M3041" s="9">
        <f t="shared" si="859"/>
        <v>0.68995158700851456</v>
      </c>
      <c r="N3041" s="9">
        <f t="shared" si="860"/>
        <v>0.62978867369561786</v>
      </c>
      <c r="O3041" s="9">
        <f t="shared" si="861"/>
        <v>0.76300211008791696</v>
      </c>
      <c r="P3041" s="9">
        <f t="shared" si="862"/>
        <v>0.69424745693068302</v>
      </c>
      <c r="Q3041" s="10">
        <f t="shared" si="863"/>
        <v>7.4473206614202717E-2</v>
      </c>
      <c r="R3041" s="10">
        <f t="shared" si="846"/>
        <v>1.0742118358677371</v>
      </c>
      <c r="S3041" s="10">
        <f>_xlfn.PERCENTILE.INC($R$1519:R3041,0.75)</f>
        <v>0.82681602052690573</v>
      </c>
      <c r="T3041" s="10">
        <f t="shared" si="847"/>
        <v>0.82681602052690573</v>
      </c>
      <c r="U3041" s="11">
        <f t="shared" si="864"/>
        <v>0.82681602052690573</v>
      </c>
      <c r="V3041" s="10">
        <f t="shared" si="848"/>
        <v>0.77379023431165594</v>
      </c>
      <c r="W3041" s="10">
        <f t="shared" si="849"/>
        <v>0.82543838183678564</v>
      </c>
      <c r="X3041" s="10">
        <f t="shared" si="865"/>
        <v>1.3427647948346715</v>
      </c>
      <c r="Y3041" s="10">
        <f>_xlfn.PERCENTILE.INC($X$1519:X3041,0.75)</f>
        <v>1.0335200256586323</v>
      </c>
      <c r="Z3041" s="10">
        <f t="shared" si="866"/>
        <v>1.0335200256586323</v>
      </c>
      <c r="AA3041" s="10">
        <f t="shared" si="867"/>
        <v>1.0321539501859918</v>
      </c>
      <c r="AB3041" s="10">
        <f t="shared" si="868"/>
        <v>0.6387161588913205</v>
      </c>
      <c r="AC3041" s="10">
        <f t="shared" si="869"/>
        <v>0.65925340644730002</v>
      </c>
      <c r="AD3041" s="13">
        <f t="shared" si="870"/>
        <v>638716.15889132046</v>
      </c>
      <c r="AE3041" s="13">
        <f t="shared" si="850"/>
        <v>659253.40644729999</v>
      </c>
      <c r="AF3041" s="13"/>
      <c r="AG3041" s="2">
        <f t="shared" si="845"/>
        <v>39190</v>
      </c>
      <c r="AH3041" s="3">
        <f t="shared" si="851"/>
        <v>-990.08705305236413</v>
      </c>
      <c r="AI3041" s="3">
        <f t="shared" si="852"/>
        <v>-1021.9222628360053</v>
      </c>
      <c r="AJ3041" s="3">
        <f t="shared" si="871"/>
        <v>480136.12859444582</v>
      </c>
      <c r="AK3041" s="3">
        <f t="shared" si="872"/>
        <v>371229.26827548101</v>
      </c>
    </row>
    <row r="3042" spans="2:37" x14ac:dyDescent="0.2">
      <c r="B3042" s="5">
        <v>39191</v>
      </c>
      <c r="C3042" s="1">
        <v>348.52</v>
      </c>
      <c r="D3042" s="1">
        <f t="shared" si="873"/>
        <v>16</v>
      </c>
      <c r="E3042" s="1" t="b">
        <f t="shared" si="874"/>
        <v>0</v>
      </c>
      <c r="F3042" s="6">
        <f t="shared" si="875"/>
        <v>2.0125352193662849E-3</v>
      </c>
      <c r="G3042" s="8">
        <f t="shared" si="853"/>
        <v>1.0529198189617619E-3</v>
      </c>
      <c r="H3042" s="8">
        <f t="shared" si="854"/>
        <v>8.0112266698539967E-4</v>
      </c>
      <c r="I3042" s="8">
        <f t="shared" si="855"/>
        <v>6.2862955977109928E-4</v>
      </c>
      <c r="J3042" s="6">
        <f t="shared" si="856"/>
        <v>1.5460427567223793E-3</v>
      </c>
      <c r="K3042" s="6">
        <f t="shared" si="857"/>
        <v>1.2485641610885025E-3</v>
      </c>
      <c r="L3042" s="6">
        <f t="shared" si="858"/>
        <v>8.2307945007345637E-4</v>
      </c>
      <c r="M3042" s="9">
        <f t="shared" si="859"/>
        <v>0.68104184983470883</v>
      </c>
      <c r="N3042" s="9">
        <f t="shared" si="860"/>
        <v>0.64163516137366794</v>
      </c>
      <c r="O3042" s="9">
        <f t="shared" si="861"/>
        <v>0.76375319504696271</v>
      </c>
      <c r="P3042" s="9">
        <f t="shared" si="862"/>
        <v>0.69547673541844646</v>
      </c>
      <c r="Q3042" s="10">
        <f t="shared" si="863"/>
        <v>7.4266828383404884E-2</v>
      </c>
      <c r="R3042" s="10">
        <f t="shared" si="846"/>
        <v>1.0771969362552745</v>
      </c>
      <c r="S3042" s="10">
        <f>_xlfn.PERCENTILE.INC($R$1519:R3042,0.75)</f>
        <v>0.82686019157887292</v>
      </c>
      <c r="T3042" s="10">
        <f t="shared" si="847"/>
        <v>0.82686019157887292</v>
      </c>
      <c r="U3042" s="11">
        <f t="shared" si="864"/>
        <v>0.82686019157887292</v>
      </c>
      <c r="V3042" s="10">
        <f t="shared" si="848"/>
        <v>0.77379023431165594</v>
      </c>
      <c r="W3042" s="10">
        <f t="shared" si="849"/>
        <v>0.82543838183678564</v>
      </c>
      <c r="X3042" s="10">
        <f t="shared" si="865"/>
        <v>1.3464961703190932</v>
      </c>
      <c r="Y3042" s="10">
        <f>_xlfn.PERCENTILE.INC($X$1519:X3042,0.75)</f>
        <v>1.0335752394735911</v>
      </c>
      <c r="Z3042" s="10">
        <f t="shared" si="866"/>
        <v>1.0335752394735911</v>
      </c>
      <c r="AA3042" s="10">
        <f t="shared" si="867"/>
        <v>1.0321539501859918</v>
      </c>
      <c r="AB3042" s="10">
        <f t="shared" si="868"/>
        <v>0.6387161588913205</v>
      </c>
      <c r="AC3042" s="10">
        <f t="shared" si="869"/>
        <v>0.65925340644730002</v>
      </c>
      <c r="AD3042" s="13">
        <f t="shared" si="870"/>
        <v>638716.15889132046</v>
      </c>
      <c r="AE3042" s="13">
        <f t="shared" si="850"/>
        <v>659253.40644729999</v>
      </c>
      <c r="AF3042" s="13"/>
      <c r="AG3042" s="2">
        <f t="shared" si="845"/>
        <v>39191</v>
      </c>
      <c r="AH3042" s="3">
        <f t="shared" si="851"/>
        <v>1285.4387649471346</v>
      </c>
      <c r="AI3042" s="3">
        <f t="shared" si="852"/>
        <v>1326.7706989623875</v>
      </c>
      <c r="AJ3042" s="3">
        <f t="shared" si="871"/>
        <v>481421.56735939294</v>
      </c>
      <c r="AK3042" s="3">
        <f t="shared" si="872"/>
        <v>372556.03897444339</v>
      </c>
    </row>
    <row r="3043" spans="2:37" x14ac:dyDescent="0.2">
      <c r="B3043" s="5">
        <v>39192</v>
      </c>
      <c r="C3043" s="1">
        <v>349.69</v>
      </c>
      <c r="D3043" s="1">
        <f t="shared" si="873"/>
        <v>16</v>
      </c>
      <c r="E3043" s="1" t="b">
        <f t="shared" si="874"/>
        <v>0</v>
      </c>
      <c r="F3043" s="6">
        <f t="shared" si="875"/>
        <v>3.3570526799036049E-3</v>
      </c>
      <c r="G3043" s="8">
        <f t="shared" si="853"/>
        <v>1.106999082469426E-3</v>
      </c>
      <c r="H3043" s="8">
        <f t="shared" si="854"/>
        <v>8.5234196548382869E-4</v>
      </c>
      <c r="I3043" s="8">
        <f t="shared" si="855"/>
        <v>6.3792681286499518E-4</v>
      </c>
      <c r="J3043" s="6">
        <f t="shared" si="856"/>
        <v>1.5459877278778274E-3</v>
      </c>
      <c r="K3043" s="6">
        <f t="shared" si="857"/>
        <v>1.2482786844099469E-3</v>
      </c>
      <c r="L3043" s="6">
        <f t="shared" si="858"/>
        <v>8.2307966790032695E-4</v>
      </c>
      <c r="M3043" s="9">
        <f t="shared" si="859"/>
        <v>0.71604648763221446</v>
      </c>
      <c r="N3043" s="9">
        <f t="shared" si="860"/>
        <v>0.68281384287734204</v>
      </c>
      <c r="O3043" s="9">
        <f t="shared" si="861"/>
        <v>0.77504868330953192</v>
      </c>
      <c r="P3043" s="9">
        <f t="shared" si="862"/>
        <v>0.72463633793969617</v>
      </c>
      <c r="Q3043" s="10">
        <f t="shared" si="863"/>
        <v>7.4322934106552233E-2</v>
      </c>
      <c r="R3043" s="10">
        <f t="shared" si="846"/>
        <v>1.0763837698510248</v>
      </c>
      <c r="S3043" s="10">
        <f>_xlfn.PERCENTILE.INC($R$1519:R3043,0.75)</f>
        <v>0.82692737323413112</v>
      </c>
      <c r="T3043" s="10">
        <f t="shared" si="847"/>
        <v>0.82692737323413112</v>
      </c>
      <c r="U3043" s="11">
        <f t="shared" si="864"/>
        <v>0.82692737323413112</v>
      </c>
      <c r="V3043" s="10">
        <f t="shared" si="848"/>
        <v>0.77379023431165594</v>
      </c>
      <c r="W3043" s="10">
        <f t="shared" si="849"/>
        <v>0.82543838183678564</v>
      </c>
      <c r="X3043" s="10">
        <f t="shared" si="865"/>
        <v>1.3454797123137812</v>
      </c>
      <c r="Y3043" s="10">
        <f>_xlfn.PERCENTILE.INC($X$1519:X3043,0.75)</f>
        <v>1.0336592165426639</v>
      </c>
      <c r="Z3043" s="10">
        <f t="shared" si="866"/>
        <v>1.0336592165426639</v>
      </c>
      <c r="AA3043" s="10">
        <f t="shared" si="867"/>
        <v>1.0321539501859918</v>
      </c>
      <c r="AB3043" s="10">
        <f t="shared" si="868"/>
        <v>0.6387161588913205</v>
      </c>
      <c r="AC3043" s="10">
        <f t="shared" si="869"/>
        <v>0.65925340644730002</v>
      </c>
      <c r="AD3043" s="13">
        <f t="shared" si="870"/>
        <v>638716.15889132046</v>
      </c>
      <c r="AE3043" s="13">
        <f t="shared" si="850"/>
        <v>659253.40644729999</v>
      </c>
      <c r="AF3043" s="13"/>
      <c r="AG3043" s="2">
        <f t="shared" si="845"/>
        <v>39192</v>
      </c>
      <c r="AH3043" s="3">
        <f t="shared" si="851"/>
        <v>2144.2037929038443</v>
      </c>
      <c r="AI3043" s="3">
        <f t="shared" si="852"/>
        <v>2213.1484148494887</v>
      </c>
      <c r="AJ3043" s="3">
        <f t="shared" si="871"/>
        <v>483565.7711522968</v>
      </c>
      <c r="AK3043" s="3">
        <f t="shared" si="872"/>
        <v>374769.18738929287</v>
      </c>
    </row>
    <row r="3044" spans="2:37" x14ac:dyDescent="0.2">
      <c r="B3044" s="5">
        <v>39195</v>
      </c>
      <c r="C3044" s="1">
        <v>350.49</v>
      </c>
      <c r="D3044" s="1">
        <f t="shared" si="873"/>
        <v>17</v>
      </c>
      <c r="E3044" s="1" t="b">
        <f t="shared" si="874"/>
        <v>1</v>
      </c>
      <c r="F3044" s="6">
        <f t="shared" si="875"/>
        <v>2.2877405702192988E-3</v>
      </c>
      <c r="G3044" s="8">
        <f t="shared" si="853"/>
        <v>1.150414562357735E-3</v>
      </c>
      <c r="H3044" s="8">
        <f t="shared" si="854"/>
        <v>8.547194919520649E-4</v>
      </c>
      <c r="I3044" s="8">
        <f t="shared" si="855"/>
        <v>6.5239328096509605E-4</v>
      </c>
      <c r="J3044" s="6">
        <f t="shared" si="856"/>
        <v>1.5459991372487453E-3</v>
      </c>
      <c r="K3044" s="6">
        <f t="shared" si="857"/>
        <v>1.2479933203371075E-3</v>
      </c>
      <c r="L3044" s="6">
        <f t="shared" si="858"/>
        <v>8.2307920989253542E-4</v>
      </c>
      <c r="M3044" s="9">
        <f t="shared" si="859"/>
        <v>0.74412367681201219</v>
      </c>
      <c r="N3044" s="9">
        <f t="shared" si="860"/>
        <v>0.68487505343473187</v>
      </c>
      <c r="O3044" s="9">
        <f t="shared" si="861"/>
        <v>0.79262514849606658</v>
      </c>
      <c r="P3044" s="9">
        <f t="shared" si="862"/>
        <v>0.74054129291427018</v>
      </c>
      <c r="Q3044" s="10">
        <f t="shared" si="863"/>
        <v>7.4174488743181402E-2</v>
      </c>
      <c r="R3044" s="10">
        <f t="shared" si="846"/>
        <v>1.0785379360953684</v>
      </c>
      <c r="S3044" s="10">
        <f>_xlfn.PERCENTILE.INC($R$1519:R3044,0.75)</f>
        <v>0.82765293195555156</v>
      </c>
      <c r="T3044" s="10">
        <f t="shared" si="847"/>
        <v>0.82765293195555156</v>
      </c>
      <c r="U3044" s="11">
        <f t="shared" si="864"/>
        <v>0.82765293195555156</v>
      </c>
      <c r="V3044" s="10">
        <f t="shared" si="848"/>
        <v>0.72463633793969617</v>
      </c>
      <c r="W3044" s="10">
        <f t="shared" si="849"/>
        <v>0.82692737323413112</v>
      </c>
      <c r="X3044" s="10">
        <f t="shared" si="865"/>
        <v>1.3481724201192105</v>
      </c>
      <c r="Y3044" s="10">
        <f>_xlfn.PERCENTILE.INC($X$1519:X3044,0.75)</f>
        <v>1.0345661649444395</v>
      </c>
      <c r="Z3044" s="10">
        <f t="shared" si="866"/>
        <v>1.0345661649444395</v>
      </c>
      <c r="AA3044" s="10">
        <f t="shared" si="867"/>
        <v>1.0345661649444395</v>
      </c>
      <c r="AB3044" s="10">
        <f t="shared" si="868"/>
        <v>0.5992216234824731</v>
      </c>
      <c r="AC3044" s="10">
        <f t="shared" si="869"/>
        <v>0.61993441695804308</v>
      </c>
      <c r="AD3044" s="13">
        <f t="shared" si="870"/>
        <v>599221.62348247308</v>
      </c>
      <c r="AE3044" s="13">
        <f t="shared" si="850"/>
        <v>619934.41695804312</v>
      </c>
      <c r="AF3044" s="13"/>
      <c r="AG3044" s="2">
        <f t="shared" si="845"/>
        <v>39195</v>
      </c>
      <c r="AH3044" s="3">
        <f t="shared" si="851"/>
        <v>1461.2168695503096</v>
      </c>
      <c r="AI3044" s="3">
        <f t="shared" si="852"/>
        <v>1508.2007639847611</v>
      </c>
      <c r="AJ3044" s="3">
        <f t="shared" si="871"/>
        <v>485026.98802184709</v>
      </c>
      <c r="AK3044" s="3">
        <f t="shared" si="872"/>
        <v>376277.38815327763</v>
      </c>
    </row>
    <row r="3045" spans="2:37" x14ac:dyDescent="0.2">
      <c r="B3045" s="5">
        <v>39196</v>
      </c>
      <c r="C3045" s="1">
        <v>347.85</v>
      </c>
      <c r="D3045" s="1">
        <f t="shared" si="873"/>
        <v>17</v>
      </c>
      <c r="E3045" s="1" t="b">
        <f t="shared" si="874"/>
        <v>0</v>
      </c>
      <c r="F3045" s="6">
        <f t="shared" si="875"/>
        <v>-7.5323119061884158E-3</v>
      </c>
      <c r="G3045" s="8">
        <f t="shared" si="853"/>
        <v>9.1201160459090035E-4</v>
      </c>
      <c r="H3045" s="8">
        <f t="shared" si="854"/>
        <v>7.5889177586414358E-4</v>
      </c>
      <c r="I3045" s="8">
        <f t="shared" si="855"/>
        <v>5.9466676415582812E-4</v>
      </c>
      <c r="J3045" s="6">
        <f t="shared" si="856"/>
        <v>1.545961565580006E-3</v>
      </c>
      <c r="K3045" s="6">
        <f t="shared" si="857"/>
        <v>1.2476753408580149E-3</v>
      </c>
      <c r="L3045" s="6">
        <f t="shared" si="858"/>
        <v>8.2308217190506683E-4</v>
      </c>
      <c r="M3045" s="9">
        <f t="shared" si="859"/>
        <v>0.58993161595756516</v>
      </c>
      <c r="N3045" s="9">
        <f t="shared" si="860"/>
        <v>0.60824458976824902</v>
      </c>
      <c r="O3045" s="9">
        <f t="shared" si="861"/>
        <v>0.72248772292010743</v>
      </c>
      <c r="P3045" s="9">
        <f t="shared" si="862"/>
        <v>0.64022130954864054</v>
      </c>
      <c r="Q3045" s="10">
        <f t="shared" si="863"/>
        <v>7.6218088878940743E-2</v>
      </c>
      <c r="R3045" s="10">
        <f t="shared" si="846"/>
        <v>1.049619600500167</v>
      </c>
      <c r="S3045" s="10">
        <f>_xlfn.PERCENTILE.INC($R$1519:R3045,0.75)</f>
        <v>0.82833850959746735</v>
      </c>
      <c r="T3045" s="10">
        <f t="shared" si="847"/>
        <v>0.82833850959746735</v>
      </c>
      <c r="U3045" s="11">
        <f t="shared" si="864"/>
        <v>0.82833850959746735</v>
      </c>
      <c r="V3045" s="10">
        <f t="shared" si="848"/>
        <v>0.72463633793969617</v>
      </c>
      <c r="W3045" s="10">
        <f t="shared" si="849"/>
        <v>0.82692737323413112</v>
      </c>
      <c r="X3045" s="10">
        <f t="shared" si="865"/>
        <v>1.3120245006252087</v>
      </c>
      <c r="Y3045" s="10">
        <f>_xlfn.PERCENTILE.INC($X$1519:X3045,0.75)</f>
        <v>1.0354231369968341</v>
      </c>
      <c r="Z3045" s="10">
        <f t="shared" si="866"/>
        <v>1.0354231369968341</v>
      </c>
      <c r="AA3045" s="10">
        <f t="shared" si="867"/>
        <v>1.0345661649444395</v>
      </c>
      <c r="AB3045" s="10">
        <f t="shared" si="868"/>
        <v>0.5992216234824731</v>
      </c>
      <c r="AC3045" s="10">
        <f t="shared" si="869"/>
        <v>0.61993441695804308</v>
      </c>
      <c r="AD3045" s="13">
        <f t="shared" si="870"/>
        <v>599221.62348247308</v>
      </c>
      <c r="AE3045" s="13">
        <f t="shared" si="850"/>
        <v>619934.41695804312</v>
      </c>
      <c r="AF3045" s="13"/>
      <c r="AG3045" s="2">
        <f t="shared" si="845"/>
        <v>39196</v>
      </c>
      <c r="AH3045" s="3">
        <f t="shared" si="851"/>
        <v>-4513.5241690025841</v>
      </c>
      <c r="AI3045" s="3">
        <f t="shared" si="852"/>
        <v>-4669.5393899090423</v>
      </c>
      <c r="AJ3045" s="3">
        <f t="shared" si="871"/>
        <v>480513.46385284449</v>
      </c>
      <c r="AK3045" s="3">
        <f t="shared" si="872"/>
        <v>371607.84876336856</v>
      </c>
    </row>
    <row r="3046" spans="2:37" x14ac:dyDescent="0.2">
      <c r="B3046" s="5">
        <v>39197</v>
      </c>
      <c r="C3046" s="1">
        <v>349.83</v>
      </c>
      <c r="D3046" s="1">
        <f t="shared" si="873"/>
        <v>17</v>
      </c>
      <c r="E3046" s="1" t="b">
        <f t="shared" si="874"/>
        <v>0</v>
      </c>
      <c r="F3046" s="6">
        <f t="shared" si="875"/>
        <v>5.6921086675290056E-3</v>
      </c>
      <c r="G3046" s="8">
        <f t="shared" si="853"/>
        <v>1.017658848449799E-3</v>
      </c>
      <c r="H3046" s="8">
        <f t="shared" si="854"/>
        <v>7.9050256565837496E-4</v>
      </c>
      <c r="I3046" s="8">
        <f t="shared" si="855"/>
        <v>6.0851377306991438E-4</v>
      </c>
      <c r="J3046" s="6">
        <f t="shared" si="856"/>
        <v>1.5459642940484422E-3</v>
      </c>
      <c r="K3046" s="6">
        <f t="shared" si="857"/>
        <v>1.2473918183924068E-3</v>
      </c>
      <c r="L3046" s="6">
        <f t="shared" si="858"/>
        <v>8.2308408742363709E-4</v>
      </c>
      <c r="M3046" s="9">
        <f t="shared" si="859"/>
        <v>0.6582680158704306</v>
      </c>
      <c r="N3046" s="9">
        <f t="shared" si="860"/>
        <v>0.63372434707576153</v>
      </c>
      <c r="O3046" s="9">
        <f t="shared" si="861"/>
        <v>0.73930936385205015</v>
      </c>
      <c r="P3046" s="9">
        <f t="shared" si="862"/>
        <v>0.67710057559941417</v>
      </c>
      <c r="Q3046" s="10">
        <f t="shared" si="863"/>
        <v>7.6316013548117831E-2</v>
      </c>
      <c r="R3046" s="10">
        <f t="shared" si="846"/>
        <v>1.048272784185188</v>
      </c>
      <c r="S3046" s="10">
        <f>_xlfn.PERCENTILE.INC($R$1519:R3046,0.75)</f>
        <v>0.8288501980468852</v>
      </c>
      <c r="T3046" s="10">
        <f t="shared" si="847"/>
        <v>0.8288501980468852</v>
      </c>
      <c r="U3046" s="11">
        <f t="shared" si="864"/>
        <v>0.8288501980468852</v>
      </c>
      <c r="V3046" s="10">
        <f t="shared" si="848"/>
        <v>0.72463633793969617</v>
      </c>
      <c r="W3046" s="10">
        <f t="shared" si="849"/>
        <v>0.82692737323413112</v>
      </c>
      <c r="X3046" s="10">
        <f t="shared" si="865"/>
        <v>1.3103409802314849</v>
      </c>
      <c r="Y3046" s="10">
        <f>_xlfn.PERCENTILE.INC($X$1519:X3046,0.75)</f>
        <v>1.0360627475586064</v>
      </c>
      <c r="Z3046" s="10">
        <f t="shared" si="866"/>
        <v>1.0360627475586064</v>
      </c>
      <c r="AA3046" s="10">
        <f t="shared" si="867"/>
        <v>1.0345661649444395</v>
      </c>
      <c r="AB3046" s="10">
        <f t="shared" si="868"/>
        <v>0.5992216234824731</v>
      </c>
      <c r="AC3046" s="10">
        <f t="shared" si="869"/>
        <v>0.61993441695804308</v>
      </c>
      <c r="AD3046" s="13">
        <f t="shared" si="870"/>
        <v>599221.62348247308</v>
      </c>
      <c r="AE3046" s="13">
        <f t="shared" si="850"/>
        <v>619934.41695804312</v>
      </c>
      <c r="AF3046" s="13"/>
      <c r="AG3046" s="2">
        <f t="shared" si="845"/>
        <v>39197</v>
      </c>
      <c r="AH3046" s="3">
        <f t="shared" si="851"/>
        <v>3410.8345967953874</v>
      </c>
      <c r="AI3046" s="3">
        <f t="shared" si="852"/>
        <v>3528.7340680664179</v>
      </c>
      <c r="AJ3046" s="3">
        <f t="shared" si="871"/>
        <v>483924.29844963987</v>
      </c>
      <c r="AK3046" s="3">
        <f t="shared" si="872"/>
        <v>375136.58283143496</v>
      </c>
    </row>
    <row r="3047" spans="2:37" x14ac:dyDescent="0.2">
      <c r="B3047" s="5">
        <v>39198</v>
      </c>
      <c r="C3047" s="1">
        <v>350.53</v>
      </c>
      <c r="D3047" s="1">
        <f t="shared" si="873"/>
        <v>17</v>
      </c>
      <c r="E3047" s="1" t="b">
        <f t="shared" si="874"/>
        <v>0</v>
      </c>
      <c r="F3047" s="6">
        <f t="shared" si="875"/>
        <v>2.0009719006375271E-3</v>
      </c>
      <c r="G3047" s="8">
        <f t="shared" si="853"/>
        <v>1.0296683979440528E-3</v>
      </c>
      <c r="H3047" s="8">
        <f t="shared" si="854"/>
        <v>8.1338059310034037E-4</v>
      </c>
      <c r="I3047" s="8">
        <f t="shared" si="855"/>
        <v>6.2566437218703017E-4</v>
      </c>
      <c r="J3047" s="6">
        <f t="shared" si="856"/>
        <v>1.5459711296001621E-3</v>
      </c>
      <c r="K3047" s="6">
        <f t="shared" si="857"/>
        <v>1.2471514274439335E-3</v>
      </c>
      <c r="L3047" s="6">
        <f t="shared" si="858"/>
        <v>8.23085173852414E-4</v>
      </c>
      <c r="M3047" s="9">
        <f t="shared" si="859"/>
        <v>0.66603339365745995</v>
      </c>
      <c r="N3047" s="9">
        <f t="shared" si="860"/>
        <v>0.65219072455971383</v>
      </c>
      <c r="O3047" s="9">
        <f t="shared" si="861"/>
        <v>0.76014535562417629</v>
      </c>
      <c r="P3047" s="9">
        <f t="shared" si="862"/>
        <v>0.69278982461378336</v>
      </c>
      <c r="Q3047" s="10">
        <f t="shared" si="863"/>
        <v>7.616060139171571E-2</v>
      </c>
      <c r="R3047" s="10">
        <f t="shared" si="846"/>
        <v>1.0504118735688177</v>
      </c>
      <c r="S3047" s="10">
        <f>_xlfn.PERCENTILE.INC($R$1519:R3047,0.75)</f>
        <v>0.82905408919081214</v>
      </c>
      <c r="T3047" s="10">
        <f t="shared" si="847"/>
        <v>0.82905408919081214</v>
      </c>
      <c r="U3047" s="11">
        <f t="shared" si="864"/>
        <v>0.82905408919081214</v>
      </c>
      <c r="V3047" s="10">
        <f t="shared" si="848"/>
        <v>0.72463633793969617</v>
      </c>
      <c r="W3047" s="10">
        <f t="shared" si="849"/>
        <v>0.82692737323413112</v>
      </c>
      <c r="X3047" s="10">
        <f t="shared" si="865"/>
        <v>1.3130148419610221</v>
      </c>
      <c r="Y3047" s="10">
        <f>_xlfn.PERCENTILE.INC($X$1519:X3047,0.75)</f>
        <v>1.0363176114885153</v>
      </c>
      <c r="Z3047" s="10">
        <f t="shared" si="866"/>
        <v>1.0363176114885153</v>
      </c>
      <c r="AA3047" s="10">
        <f t="shared" si="867"/>
        <v>1.0345661649444395</v>
      </c>
      <c r="AB3047" s="10">
        <f t="shared" si="868"/>
        <v>0.5992216234824731</v>
      </c>
      <c r="AC3047" s="10">
        <f t="shared" si="869"/>
        <v>0.61993441695804308</v>
      </c>
      <c r="AD3047" s="13">
        <f t="shared" si="870"/>
        <v>599221.62348247308</v>
      </c>
      <c r="AE3047" s="13">
        <f t="shared" si="850"/>
        <v>619934.41695804312</v>
      </c>
      <c r="AF3047" s="13"/>
      <c r="AG3047" s="2">
        <f t="shared" si="845"/>
        <v>39198</v>
      </c>
      <c r="AH3047" s="3">
        <f t="shared" si="851"/>
        <v>1199.0256308428288</v>
      </c>
      <c r="AI3047" s="3">
        <f t="shared" si="852"/>
        <v>1240.4713485711527</v>
      </c>
      <c r="AJ3047" s="3">
        <f t="shared" si="871"/>
        <v>485123.32408048271</v>
      </c>
      <c r="AK3047" s="3">
        <f t="shared" si="872"/>
        <v>376377.05418000609</v>
      </c>
    </row>
    <row r="3048" spans="2:37" x14ac:dyDescent="0.2">
      <c r="B3048" s="5">
        <v>39199</v>
      </c>
      <c r="C3048" s="1">
        <v>348.74</v>
      </c>
      <c r="D3048" s="1">
        <f t="shared" si="873"/>
        <v>17</v>
      </c>
      <c r="E3048" s="1" t="b">
        <f t="shared" si="874"/>
        <v>0</v>
      </c>
      <c r="F3048" s="6">
        <f t="shared" si="875"/>
        <v>-5.1065529341282057E-3</v>
      </c>
      <c r="G3048" s="8">
        <f t="shared" si="853"/>
        <v>9.0921935381275455E-4</v>
      </c>
      <c r="H3048" s="8">
        <f t="shared" si="854"/>
        <v>7.4076247912070183E-4</v>
      </c>
      <c r="I3048" s="8">
        <f t="shared" si="855"/>
        <v>5.8627484304787589E-4</v>
      </c>
      <c r="J3048" s="6">
        <f t="shared" si="856"/>
        <v>1.5459626594540921E-3</v>
      </c>
      <c r="K3048" s="6">
        <f t="shared" si="857"/>
        <v>1.2469059697199627E-3</v>
      </c>
      <c r="L3048" s="6">
        <f t="shared" si="858"/>
        <v>8.230880977472114E-4</v>
      </c>
      <c r="M3048" s="9">
        <f t="shared" si="859"/>
        <v>0.58812504186473469</v>
      </c>
      <c r="N3048" s="9">
        <f t="shared" si="860"/>
        <v>0.59408046565617656</v>
      </c>
      <c r="O3048" s="9">
        <f t="shared" si="861"/>
        <v>0.71228686777576744</v>
      </c>
      <c r="P3048" s="9">
        <f t="shared" si="862"/>
        <v>0.63149745843222627</v>
      </c>
      <c r="Q3048" s="10">
        <f t="shared" si="863"/>
        <v>7.7191240069514597E-2</v>
      </c>
      <c r="R3048" s="10">
        <f t="shared" si="846"/>
        <v>1.0363870295121049</v>
      </c>
      <c r="S3048" s="10">
        <f>_xlfn.PERCENTILE.INC($R$1519:R3048,0.75)</f>
        <v>0.82956458195702665</v>
      </c>
      <c r="T3048" s="10">
        <f t="shared" si="847"/>
        <v>0.82956458195702665</v>
      </c>
      <c r="U3048" s="11">
        <f t="shared" si="864"/>
        <v>0.82956458195702665</v>
      </c>
      <c r="V3048" s="10">
        <f t="shared" si="848"/>
        <v>0.72463633793969617</v>
      </c>
      <c r="W3048" s="10">
        <f t="shared" si="849"/>
        <v>0.82692737323413112</v>
      </c>
      <c r="X3048" s="10">
        <f t="shared" si="865"/>
        <v>1.2954837868901312</v>
      </c>
      <c r="Y3048" s="10">
        <f>_xlfn.PERCENTILE.INC($X$1519:X3048,0.75)</f>
        <v>1.0369557274462833</v>
      </c>
      <c r="Z3048" s="10">
        <f t="shared" si="866"/>
        <v>1.0369557274462833</v>
      </c>
      <c r="AA3048" s="10">
        <f t="shared" si="867"/>
        <v>1.0345661649444395</v>
      </c>
      <c r="AB3048" s="10">
        <f t="shared" si="868"/>
        <v>0.5992216234824731</v>
      </c>
      <c r="AC3048" s="10">
        <f t="shared" si="869"/>
        <v>0.61993441695804308</v>
      </c>
      <c r="AD3048" s="13">
        <f t="shared" si="870"/>
        <v>599221.62348247308</v>
      </c>
      <c r="AE3048" s="13">
        <f t="shared" si="850"/>
        <v>619934.41695804312</v>
      </c>
      <c r="AF3048" s="13"/>
      <c r="AG3048" s="2">
        <f t="shared" si="845"/>
        <v>39199</v>
      </c>
      <c r="AH3048" s="3">
        <f t="shared" si="851"/>
        <v>-3059.9569395874896</v>
      </c>
      <c r="AI3048" s="3">
        <f t="shared" si="852"/>
        <v>-3165.7279158841534</v>
      </c>
      <c r="AJ3048" s="3">
        <f t="shared" si="871"/>
        <v>482063.36714089522</v>
      </c>
      <c r="AK3048" s="3">
        <f t="shared" si="872"/>
        <v>373211.32626412192</v>
      </c>
    </row>
    <row r="3049" spans="2:37" x14ac:dyDescent="0.2">
      <c r="B3049" s="5">
        <v>39202</v>
      </c>
      <c r="C3049" s="1">
        <v>349.08</v>
      </c>
      <c r="D3049" s="1">
        <f t="shared" si="873"/>
        <v>18</v>
      </c>
      <c r="E3049" s="1" t="b">
        <f t="shared" si="874"/>
        <v>1</v>
      </c>
      <c r="F3049" s="6">
        <f t="shared" si="875"/>
        <v>9.7493834948658709E-4</v>
      </c>
      <c r="G3049" s="8">
        <f t="shared" si="853"/>
        <v>9.2541048681331318E-4</v>
      </c>
      <c r="H3049" s="8">
        <f t="shared" si="854"/>
        <v>7.2658705391071996E-4</v>
      </c>
      <c r="I3049" s="8">
        <f t="shared" si="855"/>
        <v>5.9195971545497096E-4</v>
      </c>
      <c r="J3049" s="6">
        <f t="shared" si="856"/>
        <v>1.5459439020347279E-3</v>
      </c>
      <c r="K3049" s="6">
        <f t="shared" si="857"/>
        <v>1.2465543947320764E-3</v>
      </c>
      <c r="L3049" s="6">
        <f t="shared" si="858"/>
        <v>8.230912816228602E-4</v>
      </c>
      <c r="M3049" s="9">
        <f t="shared" si="859"/>
        <v>0.59860547694862276</v>
      </c>
      <c r="N3049" s="9">
        <f t="shared" si="860"/>
        <v>0.58287633253812909</v>
      </c>
      <c r="O3049" s="9">
        <f t="shared" si="861"/>
        <v>0.71919084635160357</v>
      </c>
      <c r="P3049" s="9">
        <f t="shared" si="862"/>
        <v>0.6335575519461184</v>
      </c>
      <c r="Q3049" s="10">
        <f t="shared" si="863"/>
        <v>7.6927789815861472E-2</v>
      </c>
      <c r="R3049" s="10">
        <f t="shared" si="846"/>
        <v>1.0399362855931822</v>
      </c>
      <c r="S3049" s="10">
        <f>_xlfn.PERCENTILE.INC($R$1519:R3049,0.75)</f>
        <v>0.83032568081406133</v>
      </c>
      <c r="T3049" s="10">
        <f t="shared" si="847"/>
        <v>0.83032568081406133</v>
      </c>
      <c r="U3049" s="11">
        <f t="shared" si="864"/>
        <v>0.83032568081406133</v>
      </c>
      <c r="V3049" s="10">
        <f t="shared" si="848"/>
        <v>0.63149745843222627</v>
      </c>
      <c r="W3049" s="10">
        <f t="shared" si="849"/>
        <v>0.82956458195702665</v>
      </c>
      <c r="X3049" s="10">
        <f t="shared" si="865"/>
        <v>1.2999203569914777</v>
      </c>
      <c r="Y3049" s="10">
        <f>_xlfn.PERCENTILE.INC($X$1519:X3049,0.75)</f>
        <v>1.0379071010175767</v>
      </c>
      <c r="Z3049" s="10">
        <f t="shared" si="866"/>
        <v>1.0379071010175767</v>
      </c>
      <c r="AA3049" s="10">
        <f t="shared" si="867"/>
        <v>1.0379071010175767</v>
      </c>
      <c r="AB3049" s="10">
        <f t="shared" si="868"/>
        <v>0.52386792511125457</v>
      </c>
      <c r="AC3049" s="10">
        <f t="shared" si="869"/>
        <v>0.54372623946831522</v>
      </c>
      <c r="AD3049" s="13">
        <f t="shared" si="870"/>
        <v>523867.92511125456</v>
      </c>
      <c r="AE3049" s="13">
        <f t="shared" si="850"/>
        <v>543726.23946831527</v>
      </c>
      <c r="AF3049" s="13"/>
      <c r="AG3049" s="2">
        <f t="shared" si="845"/>
        <v>39202</v>
      </c>
      <c r="AH3049" s="3">
        <f t="shared" si="851"/>
        <v>584.20414057467542</v>
      </c>
      <c r="AI3049" s="3">
        <f t="shared" si="852"/>
        <v>604.39783725900429</v>
      </c>
      <c r="AJ3049" s="3">
        <f t="shared" si="871"/>
        <v>482647.57128146989</v>
      </c>
      <c r="AK3049" s="3">
        <f t="shared" si="872"/>
        <v>373815.72410138091</v>
      </c>
    </row>
    <row r="3050" spans="2:37" x14ac:dyDescent="0.2">
      <c r="B3050" s="5">
        <v>39203</v>
      </c>
      <c r="C3050" s="1">
        <v>348.89</v>
      </c>
      <c r="D3050" s="1">
        <f t="shared" si="873"/>
        <v>18</v>
      </c>
      <c r="E3050" s="1" t="b">
        <f t="shared" si="874"/>
        <v>0</v>
      </c>
      <c r="F3050" s="6">
        <f t="shared" si="875"/>
        <v>-5.4428784232840588E-4</v>
      </c>
      <c r="G3050" s="8">
        <f t="shared" si="853"/>
        <v>8.6650238126860534E-4</v>
      </c>
      <c r="H3050" s="8">
        <f t="shared" si="854"/>
        <v>6.9885521368551369E-4</v>
      </c>
      <c r="I3050" s="8">
        <f t="shared" si="855"/>
        <v>5.8615928243950738E-4</v>
      </c>
      <c r="J3050" s="6">
        <f t="shared" si="856"/>
        <v>1.5459005924705017E-3</v>
      </c>
      <c r="K3050" s="6">
        <f t="shared" si="857"/>
        <v>1.2461295739855359E-3</v>
      </c>
      <c r="L3050" s="6">
        <f t="shared" si="858"/>
        <v>8.2309364034631504E-4</v>
      </c>
      <c r="M3050" s="9">
        <f t="shared" si="859"/>
        <v>0.56051623596563149</v>
      </c>
      <c r="N3050" s="9">
        <f t="shared" si="860"/>
        <v>0.56082066285478072</v>
      </c>
      <c r="O3050" s="9">
        <f t="shared" si="861"/>
        <v>0.71214167344663482</v>
      </c>
      <c r="P3050" s="9">
        <f t="shared" si="862"/>
        <v>0.61115952408901564</v>
      </c>
      <c r="Q3050" s="10">
        <f t="shared" si="863"/>
        <v>7.46348709800599E-2</v>
      </c>
      <c r="R3050" s="10">
        <f t="shared" si="846"/>
        <v>1.0718850176799193</v>
      </c>
      <c r="S3050" s="10">
        <f>_xlfn.PERCENTILE.INC($R$1519:R3050,0.75)</f>
        <v>0.83093568449996269</v>
      </c>
      <c r="T3050" s="10">
        <f t="shared" si="847"/>
        <v>0.83093568449996269</v>
      </c>
      <c r="U3050" s="11">
        <f t="shared" si="864"/>
        <v>0.83093568449996269</v>
      </c>
      <c r="V3050" s="10">
        <f t="shared" si="848"/>
        <v>0.63149745843222627</v>
      </c>
      <c r="W3050" s="10">
        <f t="shared" si="849"/>
        <v>0.82956458195702665</v>
      </c>
      <c r="X3050" s="10">
        <f t="shared" si="865"/>
        <v>1.3398562720998992</v>
      </c>
      <c r="Y3050" s="10">
        <f>_xlfn.PERCENTILE.INC($X$1519:X3050,0.75)</f>
        <v>1.0386696056249534</v>
      </c>
      <c r="Z3050" s="10">
        <f t="shared" si="866"/>
        <v>1.0386696056249534</v>
      </c>
      <c r="AA3050" s="10">
        <f t="shared" si="867"/>
        <v>1.0379071010175767</v>
      </c>
      <c r="AB3050" s="10">
        <f t="shared" si="868"/>
        <v>0.52386792511125457</v>
      </c>
      <c r="AC3050" s="10">
        <f t="shared" si="869"/>
        <v>0.54372623946831522</v>
      </c>
      <c r="AD3050" s="13">
        <f t="shared" si="870"/>
        <v>523867.92511125456</v>
      </c>
      <c r="AE3050" s="13">
        <f t="shared" si="850"/>
        <v>543726.23946831527</v>
      </c>
      <c r="AF3050" s="13"/>
      <c r="AG3050" s="2">
        <f t="shared" si="845"/>
        <v>39203</v>
      </c>
      <c r="AH3050" s="3">
        <f t="shared" si="851"/>
        <v>-285.13494262386365</v>
      </c>
      <c r="AI3050" s="3">
        <f t="shared" si="852"/>
        <v>-295.94358169754742</v>
      </c>
      <c r="AJ3050" s="3">
        <f t="shared" si="871"/>
        <v>482362.43633884605</v>
      </c>
      <c r="AK3050" s="3">
        <f t="shared" si="872"/>
        <v>373519.78051968338</v>
      </c>
    </row>
    <row r="3051" spans="2:37" x14ac:dyDescent="0.2">
      <c r="B3051" s="5">
        <v>39204</v>
      </c>
      <c r="C3051" s="1">
        <v>350.19</v>
      </c>
      <c r="D3051" s="1">
        <f t="shared" si="873"/>
        <v>18</v>
      </c>
      <c r="E3051" s="1" t="b">
        <f t="shared" si="874"/>
        <v>0</v>
      </c>
      <c r="F3051" s="6">
        <f t="shared" si="875"/>
        <v>3.7261027831121396E-3</v>
      </c>
      <c r="G3051" s="8">
        <f t="shared" si="853"/>
        <v>9.2960656539842472E-4</v>
      </c>
      <c r="H3051" s="8">
        <f t="shared" si="854"/>
        <v>7.4202573324182121E-4</v>
      </c>
      <c r="I3051" s="8">
        <f t="shared" si="855"/>
        <v>6.0540607912128142E-4</v>
      </c>
      <c r="J3051" s="6">
        <f t="shared" si="856"/>
        <v>1.5458872148560328E-3</v>
      </c>
      <c r="K3051" s="6">
        <f t="shared" si="857"/>
        <v>1.2456156002808695E-3</v>
      </c>
      <c r="L3051" s="6">
        <f t="shared" si="858"/>
        <v>8.2308958310912169E-4</v>
      </c>
      <c r="M3051" s="9">
        <f t="shared" si="859"/>
        <v>0.60134177737215988</v>
      </c>
      <c r="N3051" s="9">
        <f t="shared" si="860"/>
        <v>0.59571005137901645</v>
      </c>
      <c r="O3051" s="9">
        <f t="shared" si="861"/>
        <v>0.73552878270483379</v>
      </c>
      <c r="P3051" s="9">
        <f t="shared" si="862"/>
        <v>0.64419353715200334</v>
      </c>
      <c r="Q3051" s="10">
        <f t="shared" si="863"/>
        <v>7.46202414330846E-2</v>
      </c>
      <c r="R3051" s="10">
        <f t="shared" si="846"/>
        <v>1.0720951643092669</v>
      </c>
      <c r="S3051" s="10">
        <f>_xlfn.PERCENTILE.INC($R$1519:R3051,0.75)</f>
        <v>0.83099289175277768</v>
      </c>
      <c r="T3051" s="10">
        <f t="shared" si="847"/>
        <v>0.83099289175277768</v>
      </c>
      <c r="U3051" s="11">
        <f t="shared" si="864"/>
        <v>0.83099289175277768</v>
      </c>
      <c r="V3051" s="10">
        <f t="shared" si="848"/>
        <v>0.63149745843222627</v>
      </c>
      <c r="W3051" s="10">
        <f t="shared" si="849"/>
        <v>0.82956458195702665</v>
      </c>
      <c r="X3051" s="10">
        <f t="shared" si="865"/>
        <v>1.3401189553865838</v>
      </c>
      <c r="Y3051" s="10">
        <f>_xlfn.PERCENTILE.INC($X$1519:X3051,0.75)</f>
        <v>1.0387411146909722</v>
      </c>
      <c r="Z3051" s="10">
        <f t="shared" si="866"/>
        <v>1.0387411146909722</v>
      </c>
      <c r="AA3051" s="10">
        <f t="shared" si="867"/>
        <v>1.0379071010175767</v>
      </c>
      <c r="AB3051" s="10">
        <f t="shared" si="868"/>
        <v>0.52386792511125457</v>
      </c>
      <c r="AC3051" s="10">
        <f t="shared" si="869"/>
        <v>0.54372623946831522</v>
      </c>
      <c r="AD3051" s="13">
        <f t="shared" si="870"/>
        <v>523867.92511125456</v>
      </c>
      <c r="AE3051" s="13">
        <f t="shared" si="850"/>
        <v>543726.23946831527</v>
      </c>
      <c r="AF3051" s="13"/>
      <c r="AG3051" s="2">
        <f t="shared" si="845"/>
        <v>39204</v>
      </c>
      <c r="AH3051" s="3">
        <f t="shared" si="851"/>
        <v>1951.9857337402275</v>
      </c>
      <c r="AI3051" s="3">
        <f t="shared" si="852"/>
        <v>2025.9798541339871</v>
      </c>
      <c r="AJ3051" s="3">
        <f t="shared" si="871"/>
        <v>484314.42207258625</v>
      </c>
      <c r="AK3051" s="3">
        <f t="shared" si="872"/>
        <v>375545.76037381735</v>
      </c>
    </row>
    <row r="3052" spans="2:37" x14ac:dyDescent="0.2">
      <c r="B3052" s="5">
        <v>39205</v>
      </c>
      <c r="C3052" s="1">
        <v>351.21</v>
      </c>
      <c r="D3052" s="1">
        <f t="shared" si="873"/>
        <v>18</v>
      </c>
      <c r="E3052" s="1" t="b">
        <f t="shared" si="874"/>
        <v>0</v>
      </c>
      <c r="F3052" s="6">
        <f t="shared" si="875"/>
        <v>2.9127045318255718E-3</v>
      </c>
      <c r="G3052" s="8">
        <f t="shared" si="853"/>
        <v>1.0138767060504299E-3</v>
      </c>
      <c r="H3052" s="8">
        <f t="shared" si="854"/>
        <v>7.5890857273223857E-4</v>
      </c>
      <c r="I3052" s="8">
        <f t="shared" si="855"/>
        <v>6.1293939729244651E-4</v>
      </c>
      <c r="J3052" s="6">
        <f t="shared" si="856"/>
        <v>1.5457908972918396E-3</v>
      </c>
      <c r="K3052" s="6">
        <f t="shared" si="857"/>
        <v>1.2450331719933993E-3</v>
      </c>
      <c r="L3052" s="6">
        <f t="shared" si="858"/>
        <v>8.2306939910400739E-4</v>
      </c>
      <c r="M3052" s="9">
        <f t="shared" si="859"/>
        <v>0.65589511998466221</v>
      </c>
      <c r="N3052" s="9">
        <f t="shared" si="860"/>
        <v>0.60954887773565447</v>
      </c>
      <c r="O3052" s="9">
        <f t="shared" si="861"/>
        <v>0.74469953318601301</v>
      </c>
      <c r="P3052" s="9">
        <f t="shared" si="862"/>
        <v>0.67004784363544323</v>
      </c>
      <c r="Q3052" s="10">
        <f t="shared" si="863"/>
        <v>7.4738079697106941E-2</v>
      </c>
      <c r="R3052" s="10">
        <f t="shared" si="846"/>
        <v>1.0704048100274746</v>
      </c>
      <c r="S3052" s="10">
        <f>_xlfn.PERCENTILE.INC($R$1519:R3052,0.75)</f>
        <v>0.83393388779789324</v>
      </c>
      <c r="T3052" s="10">
        <f t="shared" si="847"/>
        <v>0.83393388779789324</v>
      </c>
      <c r="U3052" s="11">
        <f t="shared" si="864"/>
        <v>0.83393388779789324</v>
      </c>
      <c r="V3052" s="10">
        <f t="shared" si="848"/>
        <v>0.63149745843222627</v>
      </c>
      <c r="W3052" s="10">
        <f t="shared" si="849"/>
        <v>0.82956458195702665</v>
      </c>
      <c r="X3052" s="10">
        <f t="shared" si="865"/>
        <v>1.3380060125343431</v>
      </c>
      <c r="Y3052" s="10">
        <f>_xlfn.PERCENTILE.INC($X$1519:X3052,0.75)</f>
        <v>1.0424173597473665</v>
      </c>
      <c r="Z3052" s="10">
        <f t="shared" si="866"/>
        <v>1.0424173597473665</v>
      </c>
      <c r="AA3052" s="10">
        <f t="shared" si="867"/>
        <v>1.0379071010175767</v>
      </c>
      <c r="AB3052" s="10">
        <f t="shared" si="868"/>
        <v>0.52386792511125457</v>
      </c>
      <c r="AC3052" s="10">
        <f t="shared" si="869"/>
        <v>0.54372623946831522</v>
      </c>
      <c r="AD3052" s="13">
        <f t="shared" si="870"/>
        <v>523867.92511125456</v>
      </c>
      <c r="AE3052" s="13">
        <f t="shared" si="850"/>
        <v>543726.23946831527</v>
      </c>
      <c r="AF3052" s="13"/>
      <c r="AG3052" s="2">
        <f t="shared" si="845"/>
        <v>39205</v>
      </c>
      <c r="AH3052" s="3">
        <f t="shared" si="851"/>
        <v>1525.8724795496105</v>
      </c>
      <c r="AI3052" s="3">
        <f t="shared" si="852"/>
        <v>1583.713881771838</v>
      </c>
      <c r="AJ3052" s="3">
        <f t="shared" si="871"/>
        <v>485840.29455213586</v>
      </c>
      <c r="AK3052" s="3">
        <f t="shared" si="872"/>
        <v>377129.47425558919</v>
      </c>
    </row>
    <row r="3053" spans="2:37" x14ac:dyDescent="0.2">
      <c r="B3053" s="5">
        <v>39206</v>
      </c>
      <c r="C3053" s="1">
        <v>349.99</v>
      </c>
      <c r="D3053" s="1">
        <f t="shared" si="873"/>
        <v>18</v>
      </c>
      <c r="E3053" s="1" t="b">
        <f t="shared" si="874"/>
        <v>0</v>
      </c>
      <c r="F3053" s="6">
        <f t="shared" si="875"/>
        <v>-3.4737051906266192E-3</v>
      </c>
      <c r="G3053" s="8">
        <f t="shared" si="853"/>
        <v>9.2852450088887499E-4</v>
      </c>
      <c r="H3053" s="8">
        <f t="shared" si="854"/>
        <v>7.2246739327795325E-4</v>
      </c>
      <c r="I3053" s="8">
        <f t="shared" si="855"/>
        <v>5.633881513384233E-4</v>
      </c>
      <c r="J3053" s="6">
        <f t="shared" si="856"/>
        <v>1.5456117615321827E-3</v>
      </c>
      <c r="K3053" s="6">
        <f t="shared" si="857"/>
        <v>1.2444761799360914E-3</v>
      </c>
      <c r="L3053" s="6">
        <f t="shared" si="858"/>
        <v>8.2305691316894092E-4</v>
      </c>
      <c r="M3053" s="9">
        <f t="shared" si="859"/>
        <v>0.60074885815336831</v>
      </c>
      <c r="N3053" s="9">
        <f t="shared" si="860"/>
        <v>0.58053935055233818</v>
      </c>
      <c r="O3053" s="9">
        <f t="shared" si="861"/>
        <v>0.6845069184453616</v>
      </c>
      <c r="P3053" s="9">
        <f t="shared" si="862"/>
        <v>0.621931709050356</v>
      </c>
      <c r="Q3053" s="10">
        <f t="shared" si="863"/>
        <v>7.4811897779149886E-2</v>
      </c>
      <c r="R3053" s="10">
        <f t="shared" si="846"/>
        <v>1.0693486246822099</v>
      </c>
      <c r="S3053" s="10">
        <f>_xlfn.PERCENTILE.INC($R$1519:R3053,0.75)</f>
        <v>0.83496708028921895</v>
      </c>
      <c r="T3053" s="10">
        <f t="shared" si="847"/>
        <v>0.83496708028921895</v>
      </c>
      <c r="U3053" s="11">
        <f t="shared" si="864"/>
        <v>0.83496708028921895</v>
      </c>
      <c r="V3053" s="10">
        <f t="shared" si="848"/>
        <v>0.63149745843222627</v>
      </c>
      <c r="W3053" s="10">
        <f t="shared" si="849"/>
        <v>0.82956458195702665</v>
      </c>
      <c r="X3053" s="10">
        <f t="shared" si="865"/>
        <v>1.3366857808527624</v>
      </c>
      <c r="Y3053" s="10">
        <f>_xlfn.PERCENTILE.INC($X$1519:X3053,0.75)</f>
        <v>1.0437088503615239</v>
      </c>
      <c r="Z3053" s="10">
        <f t="shared" si="866"/>
        <v>1.0437088503615239</v>
      </c>
      <c r="AA3053" s="10">
        <f t="shared" si="867"/>
        <v>1.0379071010175767</v>
      </c>
      <c r="AB3053" s="10">
        <f t="shared" si="868"/>
        <v>0.52386792511125457</v>
      </c>
      <c r="AC3053" s="10">
        <f t="shared" si="869"/>
        <v>0.54372623946831522</v>
      </c>
      <c r="AD3053" s="13">
        <f t="shared" si="870"/>
        <v>523867.92511125456</v>
      </c>
      <c r="AE3053" s="13">
        <f t="shared" si="850"/>
        <v>543726.23946831527</v>
      </c>
      <c r="AF3053" s="13"/>
      <c r="AG3053" s="2">
        <f t="shared" si="845"/>
        <v>39206</v>
      </c>
      <c r="AH3053" s="3">
        <f t="shared" si="851"/>
        <v>-1819.7627306617619</v>
      </c>
      <c r="AI3053" s="3">
        <f t="shared" si="852"/>
        <v>-1888.7446603209789</v>
      </c>
      <c r="AJ3053" s="3">
        <f t="shared" si="871"/>
        <v>484020.53182147408</v>
      </c>
      <c r="AK3053" s="3">
        <f t="shared" si="872"/>
        <v>375240.7295952682</v>
      </c>
    </row>
    <row r="3054" spans="2:37" x14ac:dyDescent="0.2">
      <c r="B3054" s="5">
        <v>39210</v>
      </c>
      <c r="C3054" s="1">
        <v>350.81</v>
      </c>
      <c r="D3054" s="1">
        <f t="shared" si="873"/>
        <v>19</v>
      </c>
      <c r="E3054" s="1" t="b">
        <f t="shared" si="874"/>
        <v>1</v>
      </c>
      <c r="F3054" s="6">
        <f t="shared" si="875"/>
        <v>2.3429240835453058E-3</v>
      </c>
      <c r="G3054" s="8">
        <f t="shared" si="853"/>
        <v>9.5294540963628753E-4</v>
      </c>
      <c r="H3054" s="8">
        <f t="shared" si="854"/>
        <v>7.5085918940608347E-4</v>
      </c>
      <c r="I3054" s="8">
        <f t="shared" si="855"/>
        <v>5.5361611305459058E-4</v>
      </c>
      <c r="J3054" s="6">
        <f t="shared" si="856"/>
        <v>1.545538012837128E-3</v>
      </c>
      <c r="K3054" s="6">
        <f t="shared" si="857"/>
        <v>1.2440037818569095E-3</v>
      </c>
      <c r="L3054" s="6">
        <f t="shared" si="858"/>
        <v>8.2305585627355027E-4</v>
      </c>
      <c r="M3054" s="9">
        <f t="shared" si="859"/>
        <v>0.61657843528997103</v>
      </c>
      <c r="N3054" s="9">
        <f t="shared" si="860"/>
        <v>0.60358272246189237</v>
      </c>
      <c r="O3054" s="9">
        <f t="shared" si="861"/>
        <v>0.67263492366256994</v>
      </c>
      <c r="P3054" s="9">
        <f t="shared" si="862"/>
        <v>0.63093202713814445</v>
      </c>
      <c r="Q3054" s="10">
        <f t="shared" si="863"/>
        <v>7.4885101151691474E-2</v>
      </c>
      <c r="R3054" s="10">
        <f t="shared" si="846"/>
        <v>1.068303290903587</v>
      </c>
      <c r="S3054" s="10">
        <f>_xlfn.PERCENTILE.INC($R$1519:R3054,0.75)</f>
        <v>0.83543398791359824</v>
      </c>
      <c r="T3054" s="10">
        <f t="shared" si="847"/>
        <v>0.83543398791359824</v>
      </c>
      <c r="U3054" s="11">
        <f t="shared" si="864"/>
        <v>0.83543398791359824</v>
      </c>
      <c r="V3054" s="10">
        <f t="shared" si="848"/>
        <v>0.621931709050356</v>
      </c>
      <c r="W3054" s="10">
        <f t="shared" si="849"/>
        <v>0.83496708028921895</v>
      </c>
      <c r="X3054" s="10">
        <f t="shared" si="865"/>
        <v>1.3353791136294839</v>
      </c>
      <c r="Y3054" s="10">
        <f>_xlfn.PERCENTILE.INC($X$1519:X3054,0.75)</f>
        <v>1.0442924848919979</v>
      </c>
      <c r="Z3054" s="10">
        <f t="shared" si="866"/>
        <v>1.0442924848919979</v>
      </c>
      <c r="AA3054" s="10">
        <f t="shared" si="867"/>
        <v>1.0442924848919979</v>
      </c>
      <c r="AB3054" s="10">
        <f t="shared" si="868"/>
        <v>0.51929250324505971</v>
      </c>
      <c r="AC3054" s="10">
        <f t="shared" si="869"/>
        <v>0.54229325859956923</v>
      </c>
      <c r="AD3054" s="13">
        <f t="shared" si="870"/>
        <v>519292.50324505969</v>
      </c>
      <c r="AE3054" s="13">
        <f t="shared" si="850"/>
        <v>542293.25859956921</v>
      </c>
      <c r="AF3054" s="13"/>
      <c r="AG3054" s="2">
        <f t="shared" ref="AG3054:AG3117" si="876">B3054</f>
        <v>39210</v>
      </c>
      <c r="AH3054" s="3">
        <f t="shared" si="851"/>
        <v>1227.382778340067</v>
      </c>
      <c r="AI3054" s="3">
        <f t="shared" si="852"/>
        <v>1273.909301305838</v>
      </c>
      <c r="AJ3054" s="3">
        <f t="shared" si="871"/>
        <v>485247.91459981416</v>
      </c>
      <c r="AK3054" s="3">
        <f t="shared" si="872"/>
        <v>376514.63889657403</v>
      </c>
    </row>
    <row r="3055" spans="2:37" x14ac:dyDescent="0.2">
      <c r="B3055" s="5">
        <v>39211</v>
      </c>
      <c r="C3055" s="1">
        <v>350.8</v>
      </c>
      <c r="D3055" s="1">
        <f t="shared" si="873"/>
        <v>19</v>
      </c>
      <c r="E3055" s="1" t="b">
        <f t="shared" si="874"/>
        <v>0</v>
      </c>
      <c r="F3055" s="6">
        <f t="shared" si="875"/>
        <v>-2.8505458795291538E-5</v>
      </c>
      <c r="G3055" s="8">
        <f t="shared" si="853"/>
        <v>9.0223729219552436E-4</v>
      </c>
      <c r="H3055" s="8">
        <f t="shared" si="854"/>
        <v>7.376056487615046E-4</v>
      </c>
      <c r="I3055" s="8">
        <f t="shared" si="855"/>
        <v>5.468484672195834E-4</v>
      </c>
      <c r="J3055" s="6">
        <f t="shared" si="856"/>
        <v>1.5454341121501356E-3</v>
      </c>
      <c r="K3055" s="6">
        <f t="shared" si="857"/>
        <v>1.2434375718266655E-3</v>
      </c>
      <c r="L3055" s="6">
        <f t="shared" si="858"/>
        <v>8.2305188670799088E-4</v>
      </c>
      <c r="M3055" s="9">
        <f t="shared" si="859"/>
        <v>0.58380831968323599</v>
      </c>
      <c r="N3055" s="9">
        <f t="shared" si="860"/>
        <v>0.59319877851039104</v>
      </c>
      <c r="O3055" s="9">
        <f t="shared" si="861"/>
        <v>0.66441554420930304</v>
      </c>
      <c r="P3055" s="9">
        <f t="shared" si="862"/>
        <v>0.61380754746764332</v>
      </c>
      <c r="Q3055" s="10">
        <f t="shared" si="863"/>
        <v>7.3126196940711485E-2</v>
      </c>
      <c r="R3055" s="10">
        <f t="shared" ref="R3055:R3118" si="877">IF(B3055&lt;&gt;"",$C$7/Q3055,"")</f>
        <v>1.0939991869789372</v>
      </c>
      <c r="S3055" s="10">
        <f>_xlfn.PERCENTILE.INC($R$1519:R3055,0.75)</f>
        <v>0.83667612935787439</v>
      </c>
      <c r="T3055" s="10">
        <f t="shared" ref="T3055:T3118" si="878">MIN(S3055,$C$9)</f>
        <v>0.83667612935787439</v>
      </c>
      <c r="U3055" s="11">
        <f t="shared" si="864"/>
        <v>0.83667612935787439</v>
      </c>
      <c r="V3055" s="10">
        <f t="shared" ref="V3055:V3118" si="879">IF(B3055&lt;&gt;"",IF($E3055,P3054,V3054),"")</f>
        <v>0.621931709050356</v>
      </c>
      <c r="W3055" s="10">
        <f t="shared" ref="W3055:W3118" si="880">IF(B3055&lt;&gt;"",IF($E3055,U3054,W3054),"")</f>
        <v>0.83496708028921895</v>
      </c>
      <c r="X3055" s="10">
        <f t="shared" si="865"/>
        <v>1.3674989837236715</v>
      </c>
      <c r="Y3055" s="10">
        <f>_xlfn.PERCENTILE.INC($X$1519:X3055,0.75)</f>
        <v>1.045845161697343</v>
      </c>
      <c r="Z3055" s="10">
        <f t="shared" si="866"/>
        <v>1.045845161697343</v>
      </c>
      <c r="AA3055" s="10">
        <f t="shared" si="867"/>
        <v>1.0442924848919979</v>
      </c>
      <c r="AB3055" s="10">
        <f t="shared" si="868"/>
        <v>0.51929250324505971</v>
      </c>
      <c r="AC3055" s="10">
        <f t="shared" si="869"/>
        <v>0.54229325859956923</v>
      </c>
      <c r="AD3055" s="13">
        <f t="shared" si="870"/>
        <v>519292.50324505969</v>
      </c>
      <c r="AE3055" s="13">
        <f t="shared" ref="AE3055:AE3118" si="881">IF(B3055&lt;&gt;"",AC3055*$C$6,"")</f>
        <v>542293.25859956921</v>
      </c>
      <c r="AF3055" s="13"/>
      <c r="AG3055" s="2">
        <f t="shared" si="876"/>
        <v>39211</v>
      </c>
      <c r="AH3055" s="3">
        <f t="shared" ref="AH3055:AH3118" si="882">IF(B3055&lt;&gt;"",AD3054*$F3055,"")</f>
        <v>-14.802671053955846</v>
      </c>
      <c r="AI3055" s="3">
        <f t="shared" ref="AI3055:AI3118" si="883">IF(B3055&lt;&gt;"",AE3054*$F3055,"")</f>
        <v>-15.458318137974398</v>
      </c>
      <c r="AJ3055" s="3">
        <f t="shared" si="871"/>
        <v>485233.11192876019</v>
      </c>
      <c r="AK3055" s="3">
        <f t="shared" si="872"/>
        <v>376499.18057843606</v>
      </c>
    </row>
    <row r="3056" spans="2:37" x14ac:dyDescent="0.2">
      <c r="B3056" s="5">
        <v>39212</v>
      </c>
      <c r="C3056" s="1">
        <v>352.65</v>
      </c>
      <c r="D3056" s="1">
        <f t="shared" si="873"/>
        <v>19</v>
      </c>
      <c r="E3056" s="1" t="b">
        <f t="shared" si="874"/>
        <v>0</v>
      </c>
      <c r="F3056" s="6">
        <f t="shared" si="875"/>
        <v>5.273660205245001E-3</v>
      </c>
      <c r="G3056" s="8">
        <f t="shared" ref="G3056:G3119" si="884">ma(F2991:F3056,"e")</f>
        <v>9.2629671223285826E-4</v>
      </c>
      <c r="H3056" s="8">
        <f t="shared" ref="H3056:H3119" si="885">ma(F2925:F3056,"e")</f>
        <v>8.0769750770248304E-4</v>
      </c>
      <c r="I3056" s="8">
        <f t="shared" ref="I3056:I3119" si="886">ma(F2807:F3056,"e")</f>
        <v>5.7651356854441203E-4</v>
      </c>
      <c r="J3056" s="6">
        <f t="shared" ref="J3056:J3119" si="887">IF(B3056&lt;&gt;"",_xlfn.STDEV.S(G1807:G3056),"")</f>
        <v>1.5453145750360673E-3</v>
      </c>
      <c r="K3056" s="6">
        <f t="shared" ref="K3056:K3119" si="888">IF(B3056&lt;&gt;"",_xlfn.STDEV.S(H1807:H3056),"")</f>
        <v>1.2428068525468011E-3</v>
      </c>
      <c r="L3056" s="6">
        <f t="shared" ref="L3056:L3119" si="889">IF(B3056&lt;&gt;"",_xlfn.STDEV.S(I1807:I3056),"")</f>
        <v>8.2303715639839162E-4</v>
      </c>
      <c r="M3056" s="9">
        <f t="shared" ref="M3056:M3119" si="890">IF(B3056&lt;&gt;"",MIN(1,MAX(-1,G3056/J3056)),"")</f>
        <v>0.59942275003213419</v>
      </c>
      <c r="N3056" s="9">
        <f t="shared" ref="N3056:N3119" si="891">IF(B3056&lt;&gt;"",MIN(1,MAX(-1,H3056/K3056)),"")</f>
        <v>0.64989785504265807</v>
      </c>
      <c r="O3056" s="9">
        <f t="shared" ref="O3056:O3119" si="892">IF(B3056&lt;&gt;"",MIN(1,MAX(-1,I3056/L3056)),"")</f>
        <v>0.70047088890522735</v>
      </c>
      <c r="P3056" s="9">
        <f t="shared" ref="P3056:P3119" si="893">IF(B3056&lt;&gt;"",AVERAGE(M3056:O3056),"")</f>
        <v>0.64993049799333991</v>
      </c>
      <c r="Q3056" s="10">
        <f t="shared" ref="Q3056:Q3119" si="894">IF(B3056&lt;&gt;"",SQRT(250)*_xlfn.STDEV.S(F2997:F3056),"")</f>
        <v>7.3599161521677864E-2</v>
      </c>
      <c r="R3056" s="10">
        <f t="shared" si="877"/>
        <v>1.0869689048894509</v>
      </c>
      <c r="S3056" s="10">
        <f>_xlfn.PERCENTILE.INC($R$1519:R3056,0.75)</f>
        <v>0.8379336498134492</v>
      </c>
      <c r="T3056" s="10">
        <f t="shared" si="878"/>
        <v>0.8379336498134492</v>
      </c>
      <c r="U3056" s="11">
        <f t="shared" ref="U3056:U3119" si="895">IF(B3056&lt;&gt;"",MIN(T3056,R3056),"")</f>
        <v>0.8379336498134492</v>
      </c>
      <c r="V3056" s="10">
        <f t="shared" si="879"/>
        <v>0.621931709050356</v>
      </c>
      <c r="W3056" s="10">
        <f t="shared" si="880"/>
        <v>0.83496708028921895</v>
      </c>
      <c r="X3056" s="10">
        <f t="shared" ref="X3056:X3119" si="896">$C$8/Q3056</f>
        <v>1.3587111311118136</v>
      </c>
      <c r="Y3056" s="10">
        <f>_xlfn.PERCENTILE.INC($X$1519:X3056,0.75)</f>
        <v>1.0474170622668115</v>
      </c>
      <c r="Z3056" s="10">
        <f t="shared" ref="Z3056:Z3119" si="897">MIN($C$10,Y3056)</f>
        <v>1.0474170622668115</v>
      </c>
      <c r="AA3056" s="10">
        <f t="shared" ref="AA3056:AA3119" si="898">IF(E3056,MIN(Z3056,X3056),AA3055)</f>
        <v>1.0442924848919979</v>
      </c>
      <c r="AB3056" s="10">
        <f t="shared" ref="AB3056:AB3119" si="899">IF(B3056&lt;&gt;"",V3056*W3056,"")</f>
        <v>0.51929250324505971</v>
      </c>
      <c r="AC3056" s="10">
        <f t="shared" ref="AC3056:AC3119" si="900">IF(B3056&lt;&gt;"",V3056*W3056*AA3056,"")</f>
        <v>0.54229325859956923</v>
      </c>
      <c r="AD3056" s="13">
        <f t="shared" ref="AD3056:AD3119" si="901">IF(B3056&lt;&gt;"",AB3056*$C$6,"")</f>
        <v>519292.50324505969</v>
      </c>
      <c r="AE3056" s="13">
        <f t="shared" si="881"/>
        <v>542293.25859956921</v>
      </c>
      <c r="AF3056" s="13"/>
      <c r="AG3056" s="2">
        <f t="shared" si="876"/>
        <v>39212</v>
      </c>
      <c r="AH3056" s="3">
        <f t="shared" si="882"/>
        <v>2738.5722092455317</v>
      </c>
      <c r="AI3056" s="3">
        <f t="shared" si="883"/>
        <v>2859.8703774491846</v>
      </c>
      <c r="AJ3056" s="3">
        <f t="shared" ref="AJ3056:AJ3119" si="902">AJ3055+AH3056</f>
        <v>487971.68413800572</v>
      </c>
      <c r="AK3056" s="3">
        <f t="shared" ref="AK3056:AK3119" si="903">AK3055+AI3056</f>
        <v>379359.05095588526</v>
      </c>
    </row>
    <row r="3057" spans="2:37" x14ac:dyDescent="0.2">
      <c r="B3057" s="5">
        <v>39213</v>
      </c>
      <c r="C3057" s="1">
        <v>352.33</v>
      </c>
      <c r="D3057" s="1">
        <f t="shared" si="873"/>
        <v>19</v>
      </c>
      <c r="E3057" s="1" t="b">
        <f t="shared" si="874"/>
        <v>0</v>
      </c>
      <c r="F3057" s="6">
        <f t="shared" si="875"/>
        <v>-9.0741528427618068E-4</v>
      </c>
      <c r="G3057" s="8">
        <f t="shared" si="884"/>
        <v>8.5741845299890649E-4</v>
      </c>
      <c r="H3057" s="8">
        <f t="shared" si="885"/>
        <v>8.0500473683856586E-4</v>
      </c>
      <c r="I3057" s="8">
        <f t="shared" si="886"/>
        <v>5.5887499786603861E-4</v>
      </c>
      <c r="J3057" s="6">
        <f t="shared" si="887"/>
        <v>1.5451616997130481E-3</v>
      </c>
      <c r="K3057" s="6">
        <f t="shared" si="888"/>
        <v>1.2420642859565754E-3</v>
      </c>
      <c r="L3057" s="6">
        <f t="shared" si="889"/>
        <v>8.2301152143689021E-4</v>
      </c>
      <c r="M3057" s="9">
        <f t="shared" si="890"/>
        <v>0.55490532360343747</v>
      </c>
      <c r="N3057" s="9">
        <f t="shared" si="891"/>
        <v>0.64811841539956339</v>
      </c>
      <c r="O3057" s="9">
        <f t="shared" si="892"/>
        <v>0.67906096489427337</v>
      </c>
      <c r="P3057" s="9">
        <f t="shared" si="893"/>
        <v>0.62736156796575815</v>
      </c>
      <c r="Q3057" s="10">
        <f t="shared" si="894"/>
        <v>7.185166383172957E-2</v>
      </c>
      <c r="R3057" s="10">
        <f t="shared" si="877"/>
        <v>1.1134049753858608</v>
      </c>
      <c r="S3057" s="10">
        <f>_xlfn.PERCENTILE.INC($R$1519:R3057,0.75)</f>
        <v>0.83858346876344458</v>
      </c>
      <c r="T3057" s="10">
        <f t="shared" si="878"/>
        <v>0.83858346876344458</v>
      </c>
      <c r="U3057" s="11">
        <f t="shared" si="895"/>
        <v>0.83858346876344458</v>
      </c>
      <c r="V3057" s="10">
        <f t="shared" si="879"/>
        <v>0.621931709050356</v>
      </c>
      <c r="W3057" s="10">
        <f t="shared" si="880"/>
        <v>0.83496708028921895</v>
      </c>
      <c r="X3057" s="10">
        <f t="shared" si="896"/>
        <v>1.3917562192323261</v>
      </c>
      <c r="Y3057" s="10">
        <f>_xlfn.PERCENTILE.INC($X$1519:X3057,0.75)</f>
        <v>1.0482293359543058</v>
      </c>
      <c r="Z3057" s="10">
        <f t="shared" si="897"/>
        <v>1.0482293359543058</v>
      </c>
      <c r="AA3057" s="10">
        <f t="shared" si="898"/>
        <v>1.0442924848919979</v>
      </c>
      <c r="AB3057" s="10">
        <f t="shared" si="899"/>
        <v>0.51929250324505971</v>
      </c>
      <c r="AC3057" s="10">
        <f t="shared" si="900"/>
        <v>0.54229325859956923</v>
      </c>
      <c r="AD3057" s="13">
        <f t="shared" si="901"/>
        <v>519292.50324505969</v>
      </c>
      <c r="AE3057" s="13">
        <f t="shared" si="881"/>
        <v>542293.25859956921</v>
      </c>
      <c r="AF3057" s="13"/>
      <c r="AG3057" s="2">
        <f t="shared" si="876"/>
        <v>39213</v>
      </c>
      <c r="AH3057" s="3">
        <f t="shared" si="882"/>
        <v>-471.2139544546053</v>
      </c>
      <c r="AI3057" s="3">
        <f t="shared" si="883"/>
        <v>-492.08519141318448</v>
      </c>
      <c r="AJ3057" s="3">
        <f t="shared" si="902"/>
        <v>487500.47018355114</v>
      </c>
      <c r="AK3057" s="3">
        <f t="shared" si="903"/>
        <v>378866.96576447209</v>
      </c>
    </row>
    <row r="3058" spans="2:37" x14ac:dyDescent="0.2">
      <c r="B3058" s="5">
        <v>39216</v>
      </c>
      <c r="C3058" s="1">
        <v>353.1</v>
      </c>
      <c r="D3058" s="1">
        <f t="shared" si="873"/>
        <v>20</v>
      </c>
      <c r="E3058" s="1" t="b">
        <f t="shared" si="874"/>
        <v>1</v>
      </c>
      <c r="F3058" s="6">
        <f t="shared" si="875"/>
        <v>2.1854511395567044E-3</v>
      </c>
      <c r="G3058" s="8">
        <f t="shared" si="884"/>
        <v>8.8447580843417672E-4</v>
      </c>
      <c r="H3058" s="8">
        <f t="shared" si="885"/>
        <v>7.908246641114854E-4</v>
      </c>
      <c r="I3058" s="8">
        <f t="shared" si="886"/>
        <v>5.7276494325368666E-4</v>
      </c>
      <c r="J3058" s="6">
        <f t="shared" si="887"/>
        <v>1.5449962835412294E-3</v>
      </c>
      <c r="K3058" s="6">
        <f t="shared" si="888"/>
        <v>1.2413330599421058E-3</v>
      </c>
      <c r="L3058" s="6">
        <f t="shared" si="889"/>
        <v>8.2298072498068449E-4</v>
      </c>
      <c r="M3058" s="9">
        <f t="shared" si="890"/>
        <v>0.57247762849429129</v>
      </c>
      <c r="N3058" s="9">
        <f t="shared" si="891"/>
        <v>0.63707693739210369</v>
      </c>
      <c r="O3058" s="9">
        <f t="shared" si="892"/>
        <v>0.69596398295613737</v>
      </c>
      <c r="P3058" s="9">
        <f t="shared" si="893"/>
        <v>0.63517284961417741</v>
      </c>
      <c r="Q3058" s="10">
        <f t="shared" si="894"/>
        <v>7.1568940750445148E-2</v>
      </c>
      <c r="R3058" s="10">
        <f t="shared" si="877"/>
        <v>1.1178033258722277</v>
      </c>
      <c r="S3058" s="10">
        <f>_xlfn.PERCENTILE.INC($R$1519:R3058,0.75)</f>
        <v>0.83894032255939477</v>
      </c>
      <c r="T3058" s="10">
        <f t="shared" si="878"/>
        <v>0.83894032255939477</v>
      </c>
      <c r="U3058" s="11">
        <f t="shared" si="895"/>
        <v>0.83894032255939477</v>
      </c>
      <c r="V3058" s="10">
        <f t="shared" si="879"/>
        <v>0.62736156796575815</v>
      </c>
      <c r="W3058" s="10">
        <f t="shared" si="880"/>
        <v>0.83858346876344458</v>
      </c>
      <c r="X3058" s="10">
        <f t="shared" si="896"/>
        <v>1.3972541573402848</v>
      </c>
      <c r="Y3058" s="10">
        <f>_xlfn.PERCENTILE.INC($X$1519:X3058,0.75)</f>
        <v>1.0486754031992436</v>
      </c>
      <c r="Z3058" s="10">
        <f t="shared" si="897"/>
        <v>1.0486754031992436</v>
      </c>
      <c r="AA3058" s="10">
        <f t="shared" si="898"/>
        <v>1.0486754031992436</v>
      </c>
      <c r="AB3058" s="10">
        <f t="shared" si="899"/>
        <v>0.52609503983359895</v>
      </c>
      <c r="AC3058" s="10">
        <f t="shared" si="900"/>
        <v>0.55170292801862153</v>
      </c>
      <c r="AD3058" s="13">
        <f t="shared" si="901"/>
        <v>526095.039833599</v>
      </c>
      <c r="AE3058" s="13">
        <f t="shared" si="881"/>
        <v>551702.92801862152</v>
      </c>
      <c r="AF3058" s="13"/>
      <c r="AG3058" s="2">
        <f t="shared" si="876"/>
        <v>39216</v>
      </c>
      <c r="AH3058" s="3">
        <f t="shared" si="882"/>
        <v>1134.8883929801693</v>
      </c>
      <c r="AI3058" s="3">
        <f t="shared" si="883"/>
        <v>1185.1554199803472</v>
      </c>
      <c r="AJ3058" s="3">
        <f t="shared" si="902"/>
        <v>488635.35857653129</v>
      </c>
      <c r="AK3058" s="3">
        <f t="shared" si="903"/>
        <v>380052.12118445244</v>
      </c>
    </row>
    <row r="3059" spans="2:37" x14ac:dyDescent="0.2">
      <c r="B3059" s="5">
        <v>39217</v>
      </c>
      <c r="C3059" s="1">
        <v>356.61</v>
      </c>
      <c r="D3059" s="1">
        <f t="shared" si="873"/>
        <v>20</v>
      </c>
      <c r="E3059" s="1" t="b">
        <f t="shared" si="874"/>
        <v>0</v>
      </c>
      <c r="F3059" s="6">
        <f t="shared" si="875"/>
        <v>9.9405267629566474E-3</v>
      </c>
      <c r="G3059" s="8">
        <f t="shared" si="884"/>
        <v>1.0671392898383301E-3</v>
      </c>
      <c r="H3059" s="8">
        <f t="shared" si="885"/>
        <v>9.028586374170397E-4</v>
      </c>
      <c r="I3059" s="8">
        <f t="shared" si="886"/>
        <v>6.3231240342950129E-4</v>
      </c>
      <c r="J3059" s="6">
        <f t="shared" si="887"/>
        <v>1.5449114127124685E-3</v>
      </c>
      <c r="K3059" s="6">
        <f t="shared" si="888"/>
        <v>1.2407261944470376E-3</v>
      </c>
      <c r="L3059" s="6">
        <f t="shared" si="889"/>
        <v>8.229427119721233E-4</v>
      </c>
      <c r="M3059" s="9">
        <f t="shared" si="890"/>
        <v>0.69074464791784207</v>
      </c>
      <c r="N3059" s="9">
        <f t="shared" si="891"/>
        <v>0.72768564205209074</v>
      </c>
      <c r="O3059" s="9">
        <f t="shared" si="892"/>
        <v>0.76835531104493271</v>
      </c>
      <c r="P3059" s="9">
        <f t="shared" si="893"/>
        <v>0.7289285336716218</v>
      </c>
      <c r="Q3059" s="10">
        <f t="shared" si="894"/>
        <v>7.3481653109895129E-2</v>
      </c>
      <c r="R3059" s="10">
        <f t="shared" si="877"/>
        <v>1.0887071345599206</v>
      </c>
      <c r="S3059" s="10">
        <f>_xlfn.PERCENTILE.INC($R$1519:R3059,0.75)</f>
        <v>0.8393189475528342</v>
      </c>
      <c r="T3059" s="10">
        <f t="shared" si="878"/>
        <v>0.8393189475528342</v>
      </c>
      <c r="U3059" s="11">
        <f t="shared" si="895"/>
        <v>0.8393189475528342</v>
      </c>
      <c r="V3059" s="10">
        <f t="shared" si="879"/>
        <v>0.62736156796575815</v>
      </c>
      <c r="W3059" s="10">
        <f t="shared" si="880"/>
        <v>0.83858346876344458</v>
      </c>
      <c r="X3059" s="10">
        <f t="shared" si="896"/>
        <v>1.3608839181999008</v>
      </c>
      <c r="Y3059" s="10">
        <f>_xlfn.PERCENTILE.INC($X$1519:X3059,0.75)</f>
        <v>1.0491486844410429</v>
      </c>
      <c r="Z3059" s="10">
        <f t="shared" si="897"/>
        <v>1.0491486844410429</v>
      </c>
      <c r="AA3059" s="10">
        <f t="shared" si="898"/>
        <v>1.0486754031992436</v>
      </c>
      <c r="AB3059" s="10">
        <f t="shared" si="899"/>
        <v>0.52609503983359895</v>
      </c>
      <c r="AC3059" s="10">
        <f t="shared" si="900"/>
        <v>0.55170292801862153</v>
      </c>
      <c r="AD3059" s="13">
        <f t="shared" si="901"/>
        <v>526095.039833599</v>
      </c>
      <c r="AE3059" s="13">
        <f t="shared" si="881"/>
        <v>551702.92801862152</v>
      </c>
      <c r="AF3059" s="13"/>
      <c r="AG3059" s="2">
        <f t="shared" si="876"/>
        <v>39217</v>
      </c>
      <c r="AH3059" s="3">
        <f t="shared" si="882"/>
        <v>5229.6618233246345</v>
      </c>
      <c r="AI3059" s="3">
        <f t="shared" si="883"/>
        <v>5484.2177211706521</v>
      </c>
      <c r="AJ3059" s="3">
        <f t="shared" si="902"/>
        <v>493865.02039985592</v>
      </c>
      <c r="AK3059" s="3">
        <f t="shared" si="903"/>
        <v>385536.33890562307</v>
      </c>
    </row>
    <row r="3060" spans="2:37" x14ac:dyDescent="0.2">
      <c r="B3060" s="5">
        <v>39218</v>
      </c>
      <c r="C3060" s="1">
        <v>363.29</v>
      </c>
      <c r="D3060" s="1">
        <f t="shared" si="873"/>
        <v>20</v>
      </c>
      <c r="E3060" s="1" t="b">
        <f t="shared" si="874"/>
        <v>0</v>
      </c>
      <c r="F3060" s="6">
        <f t="shared" si="875"/>
        <v>1.8731948066515347E-2</v>
      </c>
      <c r="G3060" s="8">
        <f t="shared" si="884"/>
        <v>1.4870753778970492E-3</v>
      </c>
      <c r="H3060" s="8">
        <f t="shared" si="885"/>
        <v>1.1297757199458965E-3</v>
      </c>
      <c r="I3060" s="8">
        <f t="shared" si="886"/>
        <v>7.3198599035890165E-4</v>
      </c>
      <c r="J3060" s="6">
        <f t="shared" si="887"/>
        <v>1.5450161679642256E-3</v>
      </c>
      <c r="K3060" s="6">
        <f t="shared" si="888"/>
        <v>1.2402506616524026E-3</v>
      </c>
      <c r="L3060" s="6">
        <f t="shared" si="889"/>
        <v>8.2292444812087336E-4</v>
      </c>
      <c r="M3060" s="9">
        <f t="shared" si="890"/>
        <v>0.9624982629511758</v>
      </c>
      <c r="N3060" s="9">
        <f t="shared" si="891"/>
        <v>0.91092531121142972</v>
      </c>
      <c r="O3060" s="9">
        <f t="shared" si="892"/>
        <v>0.88949355196625002</v>
      </c>
      <c r="P3060" s="9">
        <f t="shared" si="893"/>
        <v>0.92097237537628518</v>
      </c>
      <c r="Q3060" s="10">
        <f t="shared" si="894"/>
        <v>8.1396855137771645E-2</v>
      </c>
      <c r="R3060" s="10">
        <f t="shared" si="877"/>
        <v>0.98283895446074254</v>
      </c>
      <c r="S3060" s="10">
        <f>_xlfn.PERCENTILE.INC($R$1519:R3060,0.75)</f>
        <v>0.83942684107562049</v>
      </c>
      <c r="T3060" s="10">
        <f t="shared" si="878"/>
        <v>0.83942684107562049</v>
      </c>
      <c r="U3060" s="11">
        <f t="shared" si="895"/>
        <v>0.83942684107562049</v>
      </c>
      <c r="V3060" s="10">
        <f t="shared" si="879"/>
        <v>0.62736156796575815</v>
      </c>
      <c r="W3060" s="10">
        <f t="shared" si="880"/>
        <v>0.83858346876344458</v>
      </c>
      <c r="X3060" s="10">
        <f t="shared" si="896"/>
        <v>1.2285486930759282</v>
      </c>
      <c r="Y3060" s="10">
        <f>_xlfn.PERCENTILE.INC($X$1519:X3060,0.75)</f>
        <v>1.0492835513445256</v>
      </c>
      <c r="Z3060" s="10">
        <f t="shared" si="897"/>
        <v>1.0492835513445256</v>
      </c>
      <c r="AA3060" s="10">
        <f t="shared" si="898"/>
        <v>1.0486754031992436</v>
      </c>
      <c r="AB3060" s="10">
        <f t="shared" si="899"/>
        <v>0.52609503983359895</v>
      </c>
      <c r="AC3060" s="10">
        <f t="shared" si="900"/>
        <v>0.55170292801862153</v>
      </c>
      <c r="AD3060" s="13">
        <f t="shared" si="901"/>
        <v>526095.039833599</v>
      </c>
      <c r="AE3060" s="13">
        <f t="shared" si="881"/>
        <v>551702.92801862152</v>
      </c>
      <c r="AF3060" s="13"/>
      <c r="AG3060" s="2">
        <f t="shared" si="876"/>
        <v>39218</v>
      </c>
      <c r="AH3060" s="3">
        <f t="shared" si="882"/>
        <v>9854.7849642142992</v>
      </c>
      <c r="AI3060" s="3">
        <f t="shared" si="883"/>
        <v>10334.470595789273</v>
      </c>
      <c r="AJ3060" s="3">
        <f t="shared" si="902"/>
        <v>503719.80536407023</v>
      </c>
      <c r="AK3060" s="3">
        <f t="shared" si="903"/>
        <v>395870.80950141232</v>
      </c>
    </row>
    <row r="3061" spans="2:37" x14ac:dyDescent="0.2">
      <c r="B3061" s="5">
        <v>39219</v>
      </c>
      <c r="C3061" s="1">
        <v>363.24</v>
      </c>
      <c r="D3061" s="1">
        <f t="shared" si="873"/>
        <v>20</v>
      </c>
      <c r="E3061" s="1" t="b">
        <f t="shared" si="874"/>
        <v>0</v>
      </c>
      <c r="F3061" s="6">
        <f t="shared" si="875"/>
        <v>-1.3763109361675241E-4</v>
      </c>
      <c r="G3061" s="8">
        <f t="shared" si="884"/>
        <v>1.5238046676193519E-3</v>
      </c>
      <c r="H3061" s="8">
        <f t="shared" si="885"/>
        <v>1.1069048281297685E-3</v>
      </c>
      <c r="I3061" s="8">
        <f t="shared" si="886"/>
        <v>7.6002805129340111E-4</v>
      </c>
      <c r="J3061" s="6">
        <f t="shared" si="887"/>
        <v>1.5451630878124615E-3</v>
      </c>
      <c r="K3061" s="6">
        <f t="shared" si="888"/>
        <v>1.2398770458225935E-3</v>
      </c>
      <c r="L3061" s="6">
        <f t="shared" si="889"/>
        <v>8.2291643750037873E-4</v>
      </c>
      <c r="M3061" s="9">
        <f t="shared" si="890"/>
        <v>0.98617723891958387</v>
      </c>
      <c r="N3061" s="9">
        <f t="shared" si="891"/>
        <v>0.89275370639303597</v>
      </c>
      <c r="O3061" s="9">
        <f t="shared" si="892"/>
        <v>0.92357864864383798</v>
      </c>
      <c r="P3061" s="9">
        <f t="shared" si="893"/>
        <v>0.93416986465215268</v>
      </c>
      <c r="Q3061" s="10">
        <f t="shared" si="894"/>
        <v>8.1265765699283635E-2</v>
      </c>
      <c r="R3061" s="10">
        <f t="shared" si="877"/>
        <v>0.98442436752558904</v>
      </c>
      <c r="S3061" s="10">
        <f>_xlfn.PERCENTILE.INC($R$1519:R3061,0.75)</f>
        <v>0.83955025694612762</v>
      </c>
      <c r="T3061" s="10">
        <f t="shared" si="878"/>
        <v>0.83955025694612762</v>
      </c>
      <c r="U3061" s="11">
        <f t="shared" si="895"/>
        <v>0.83955025694612762</v>
      </c>
      <c r="V3061" s="10">
        <f t="shared" si="879"/>
        <v>0.62736156796575815</v>
      </c>
      <c r="W3061" s="10">
        <f t="shared" si="880"/>
        <v>0.83858346876344458</v>
      </c>
      <c r="X3061" s="10">
        <f t="shared" si="896"/>
        <v>1.2305304594069864</v>
      </c>
      <c r="Y3061" s="10">
        <f>_xlfn.PERCENTILE.INC($X$1519:X3061,0.75)</f>
        <v>1.0494378211826596</v>
      </c>
      <c r="Z3061" s="10">
        <f t="shared" si="897"/>
        <v>1.0494378211826596</v>
      </c>
      <c r="AA3061" s="10">
        <f t="shared" si="898"/>
        <v>1.0486754031992436</v>
      </c>
      <c r="AB3061" s="10">
        <f t="shared" si="899"/>
        <v>0.52609503983359895</v>
      </c>
      <c r="AC3061" s="10">
        <f t="shared" si="900"/>
        <v>0.55170292801862153</v>
      </c>
      <c r="AD3061" s="13">
        <f t="shared" si="901"/>
        <v>526095.039833599</v>
      </c>
      <c r="AE3061" s="13">
        <f t="shared" si="881"/>
        <v>551702.92801862152</v>
      </c>
      <c r="AF3061" s="13"/>
      <c r="AG3061" s="2">
        <f t="shared" si="876"/>
        <v>39219</v>
      </c>
      <c r="AH3061" s="3">
        <f t="shared" si="882"/>
        <v>-72.407035678647148</v>
      </c>
      <c r="AI3061" s="3">
        <f t="shared" si="883"/>
        <v>-75.931477334767308</v>
      </c>
      <c r="AJ3061" s="3">
        <f t="shared" si="902"/>
        <v>503647.3983283916</v>
      </c>
      <c r="AK3061" s="3">
        <f t="shared" si="903"/>
        <v>395794.87802407757</v>
      </c>
    </row>
    <row r="3062" spans="2:37" x14ac:dyDescent="0.2">
      <c r="B3062" s="5">
        <v>39220</v>
      </c>
      <c r="C3062" s="1">
        <v>361.91</v>
      </c>
      <c r="D3062" s="1">
        <f t="shared" si="873"/>
        <v>20</v>
      </c>
      <c r="E3062" s="1" t="b">
        <f t="shared" si="874"/>
        <v>0</v>
      </c>
      <c r="F3062" s="6">
        <f t="shared" si="875"/>
        <v>-3.6614910252174004E-3</v>
      </c>
      <c r="G3062" s="8">
        <f t="shared" si="884"/>
        <v>1.4216403116956914E-3</v>
      </c>
      <c r="H3062" s="8">
        <f t="shared" si="885"/>
        <v>1.055788139737119E-3</v>
      </c>
      <c r="I3062" s="8">
        <f t="shared" si="886"/>
        <v>7.835984667705797E-4</v>
      </c>
      <c r="J3062" s="6">
        <f t="shared" si="887"/>
        <v>1.5452492786029145E-3</v>
      </c>
      <c r="K3062" s="6">
        <f t="shared" si="888"/>
        <v>1.2395377742700827E-3</v>
      </c>
      <c r="L3062" s="6">
        <f t="shared" si="889"/>
        <v>8.2291252546311006E-4</v>
      </c>
      <c r="M3062" s="9">
        <f t="shared" si="890"/>
        <v>0.92000710266049768</v>
      </c>
      <c r="N3062" s="9">
        <f t="shared" si="891"/>
        <v>0.85175955235316092</v>
      </c>
      <c r="O3062" s="9">
        <f t="shared" si="892"/>
        <v>0.95222571357702257</v>
      </c>
      <c r="P3062" s="9">
        <f t="shared" si="893"/>
        <v>0.90799745619689365</v>
      </c>
      <c r="Q3062" s="10">
        <f t="shared" si="894"/>
        <v>8.1814506977128595E-2</v>
      </c>
      <c r="R3062" s="10">
        <f t="shared" si="877"/>
        <v>0.97782169636937566</v>
      </c>
      <c r="S3062" s="10">
        <f>_xlfn.PERCENTILE.INC($R$1519:R3062,0.75)</f>
        <v>0.83977155707156159</v>
      </c>
      <c r="T3062" s="10">
        <f t="shared" si="878"/>
        <v>0.83977155707156159</v>
      </c>
      <c r="U3062" s="11">
        <f t="shared" si="895"/>
        <v>0.83977155707156159</v>
      </c>
      <c r="V3062" s="10">
        <f t="shared" si="879"/>
        <v>0.62736156796575815</v>
      </c>
      <c r="W3062" s="10">
        <f t="shared" si="880"/>
        <v>0.83858346876344458</v>
      </c>
      <c r="X3062" s="10">
        <f t="shared" si="896"/>
        <v>1.2222771204617195</v>
      </c>
      <c r="Y3062" s="10">
        <f>_xlfn.PERCENTILE.INC($X$1519:X3062,0.75)</f>
        <v>1.0497144463394521</v>
      </c>
      <c r="Z3062" s="10">
        <f t="shared" si="897"/>
        <v>1.0497144463394521</v>
      </c>
      <c r="AA3062" s="10">
        <f t="shared" si="898"/>
        <v>1.0486754031992436</v>
      </c>
      <c r="AB3062" s="10">
        <f t="shared" si="899"/>
        <v>0.52609503983359895</v>
      </c>
      <c r="AC3062" s="10">
        <f t="shared" si="900"/>
        <v>0.55170292801862153</v>
      </c>
      <c r="AD3062" s="13">
        <f t="shared" si="901"/>
        <v>526095.039833599</v>
      </c>
      <c r="AE3062" s="13">
        <f t="shared" si="881"/>
        <v>551702.92801862152</v>
      </c>
      <c r="AF3062" s="13"/>
      <c r="AG3062" s="2">
        <f t="shared" si="876"/>
        <v>39220</v>
      </c>
      <c r="AH3062" s="3">
        <f t="shared" si="882"/>
        <v>-1926.2922667621135</v>
      </c>
      <c r="AI3062" s="3">
        <f t="shared" si="883"/>
        <v>-2020.0553195263442</v>
      </c>
      <c r="AJ3062" s="3">
        <f t="shared" si="902"/>
        <v>501721.10606162949</v>
      </c>
      <c r="AK3062" s="3">
        <f t="shared" si="903"/>
        <v>393774.82270455122</v>
      </c>
    </row>
    <row r="3063" spans="2:37" x14ac:dyDescent="0.2">
      <c r="B3063" s="5">
        <v>39223</v>
      </c>
      <c r="C3063" s="1">
        <v>365.9</v>
      </c>
      <c r="D3063" s="1">
        <f t="shared" si="873"/>
        <v>21</v>
      </c>
      <c r="E3063" s="1" t="b">
        <f t="shared" si="874"/>
        <v>1</v>
      </c>
      <c r="F3063" s="6">
        <f t="shared" si="875"/>
        <v>1.1024840429941118E-2</v>
      </c>
      <c r="G3063" s="8">
        <f t="shared" si="884"/>
        <v>1.7238262420319894E-3</v>
      </c>
      <c r="H3063" s="8">
        <f t="shared" si="885"/>
        <v>1.1896653338021874E-3</v>
      </c>
      <c r="I3063" s="8">
        <f t="shared" si="886"/>
        <v>8.9919434283765504E-4</v>
      </c>
      <c r="J3063" s="6">
        <f t="shared" si="887"/>
        <v>1.5454580046351338E-3</v>
      </c>
      <c r="K3063" s="6">
        <f t="shared" si="888"/>
        <v>1.2392097702836502E-3</v>
      </c>
      <c r="L3063" s="6">
        <f t="shared" si="889"/>
        <v>8.2292387719752873E-4</v>
      </c>
      <c r="M3063" s="9">
        <f t="shared" si="890"/>
        <v>1</v>
      </c>
      <c r="N3063" s="9">
        <f t="shared" si="891"/>
        <v>0.96001933032684017</v>
      </c>
      <c r="O3063" s="9">
        <f t="shared" si="892"/>
        <v>1</v>
      </c>
      <c r="P3063" s="9">
        <f t="shared" si="893"/>
        <v>0.98667311010894665</v>
      </c>
      <c r="Q3063" s="10">
        <f t="shared" si="894"/>
        <v>8.3847947639845474E-2</v>
      </c>
      <c r="R3063" s="10">
        <f t="shared" si="877"/>
        <v>0.95410802830411934</v>
      </c>
      <c r="S3063" s="10">
        <f>_xlfn.PERCENTILE.INC($R$1519:R3063,0.75)</f>
        <v>0.84017310335912843</v>
      </c>
      <c r="T3063" s="10">
        <f t="shared" si="878"/>
        <v>0.84017310335912843</v>
      </c>
      <c r="U3063" s="11">
        <f t="shared" si="895"/>
        <v>0.84017310335912843</v>
      </c>
      <c r="V3063" s="10">
        <f t="shared" si="879"/>
        <v>0.90799745619689365</v>
      </c>
      <c r="W3063" s="10">
        <f t="shared" si="880"/>
        <v>0.83977155707156159</v>
      </c>
      <c r="X3063" s="10">
        <f t="shared" si="896"/>
        <v>1.1926350353801491</v>
      </c>
      <c r="Y3063" s="10">
        <f>_xlfn.PERCENTILE.INC($X$1519:X3063,0.75)</f>
        <v>1.0502163791989105</v>
      </c>
      <c r="Z3063" s="10">
        <f t="shared" si="897"/>
        <v>1.0502163791989105</v>
      </c>
      <c r="AA3063" s="10">
        <f t="shared" si="898"/>
        <v>1.0502163791989105</v>
      </c>
      <c r="AB3063" s="10">
        <f t="shared" si="899"/>
        <v>0.76251043760748238</v>
      </c>
      <c r="AC3063" s="10">
        <f t="shared" si="900"/>
        <v>0.80080095088550696</v>
      </c>
      <c r="AD3063" s="13">
        <f t="shared" si="901"/>
        <v>762510.43760748242</v>
      </c>
      <c r="AE3063" s="13">
        <f t="shared" si="881"/>
        <v>800800.95088550693</v>
      </c>
      <c r="AF3063" s="13"/>
      <c r="AG3063" s="2">
        <f t="shared" si="876"/>
        <v>39223</v>
      </c>
      <c r="AH3063" s="3">
        <f t="shared" si="882"/>
        <v>5800.1138651489455</v>
      </c>
      <c r="AI3063" s="3">
        <f t="shared" si="883"/>
        <v>6082.4367461365928</v>
      </c>
      <c r="AJ3063" s="3">
        <f t="shared" si="902"/>
        <v>507521.21992677846</v>
      </c>
      <c r="AK3063" s="3">
        <f t="shared" si="903"/>
        <v>399857.25945068779</v>
      </c>
    </row>
    <row r="3064" spans="2:37" x14ac:dyDescent="0.2">
      <c r="B3064" s="5">
        <v>39224</v>
      </c>
      <c r="C3064" s="1">
        <v>366.99</v>
      </c>
      <c r="D3064" s="1">
        <f t="shared" si="873"/>
        <v>21</v>
      </c>
      <c r="E3064" s="1" t="b">
        <f t="shared" si="874"/>
        <v>0</v>
      </c>
      <c r="F3064" s="6">
        <f t="shared" si="875"/>
        <v>2.9789559989068515E-3</v>
      </c>
      <c r="G3064" s="8">
        <f t="shared" si="884"/>
        <v>1.7310462739194195E-3</v>
      </c>
      <c r="H3064" s="8">
        <f t="shared" si="885"/>
        <v>1.2125675346097322E-3</v>
      </c>
      <c r="I3064" s="8">
        <f t="shared" si="886"/>
        <v>8.7797978504294718E-4</v>
      </c>
      <c r="J3064" s="6">
        <f t="shared" si="887"/>
        <v>1.5457370896222046E-3</v>
      </c>
      <c r="K3064" s="6">
        <f t="shared" si="888"/>
        <v>1.2389821024951849E-3</v>
      </c>
      <c r="L3064" s="6">
        <f t="shared" si="889"/>
        <v>8.2294295168329425E-4</v>
      </c>
      <c r="M3064" s="9">
        <f t="shared" si="890"/>
        <v>1</v>
      </c>
      <c r="N3064" s="9">
        <f t="shared" si="891"/>
        <v>0.97868042820614087</v>
      </c>
      <c r="O3064" s="9">
        <f t="shared" si="892"/>
        <v>1</v>
      </c>
      <c r="P3064" s="9">
        <f t="shared" si="893"/>
        <v>0.9928934760687137</v>
      </c>
      <c r="Q3064" s="10">
        <f t="shared" si="894"/>
        <v>8.3613128669813214E-2</v>
      </c>
      <c r="R3064" s="10">
        <f t="shared" si="877"/>
        <v>0.95678754368729113</v>
      </c>
      <c r="S3064" s="10">
        <f>_xlfn.PERCENTILE.INC($R$1519:R3064,0.75)</f>
        <v>0.84074446930171887</v>
      </c>
      <c r="T3064" s="10">
        <f t="shared" si="878"/>
        <v>0.84074446930171887</v>
      </c>
      <c r="U3064" s="11">
        <f t="shared" si="895"/>
        <v>0.84074446930171887</v>
      </c>
      <c r="V3064" s="10">
        <f t="shared" si="879"/>
        <v>0.90799745619689365</v>
      </c>
      <c r="W3064" s="10">
        <f t="shared" si="880"/>
        <v>0.83977155707156159</v>
      </c>
      <c r="X3064" s="10">
        <f t="shared" si="896"/>
        <v>1.195984429609114</v>
      </c>
      <c r="Y3064" s="10">
        <f>_xlfn.PERCENTILE.INC($X$1519:X3064,0.75)</f>
        <v>1.0509305866271488</v>
      </c>
      <c r="Z3064" s="10">
        <f t="shared" si="897"/>
        <v>1.0509305866271488</v>
      </c>
      <c r="AA3064" s="10">
        <f t="shared" si="898"/>
        <v>1.0502163791989105</v>
      </c>
      <c r="AB3064" s="10">
        <f t="shared" si="899"/>
        <v>0.76251043760748238</v>
      </c>
      <c r="AC3064" s="10">
        <f t="shared" si="900"/>
        <v>0.80080095088550696</v>
      </c>
      <c r="AD3064" s="13">
        <f t="shared" si="901"/>
        <v>762510.43760748242</v>
      </c>
      <c r="AE3064" s="13">
        <f t="shared" si="881"/>
        <v>800800.95088550693</v>
      </c>
      <c r="AF3064" s="13"/>
      <c r="AG3064" s="2">
        <f t="shared" si="876"/>
        <v>39224</v>
      </c>
      <c r="AH3064" s="3">
        <f t="shared" si="882"/>
        <v>2271.4850423398984</v>
      </c>
      <c r="AI3064" s="3">
        <f t="shared" si="883"/>
        <v>2385.550796570692</v>
      </c>
      <c r="AJ3064" s="3">
        <f t="shared" si="902"/>
        <v>509792.70496911835</v>
      </c>
      <c r="AK3064" s="3">
        <f t="shared" si="903"/>
        <v>402242.81024725846</v>
      </c>
    </row>
    <row r="3065" spans="2:37" x14ac:dyDescent="0.2">
      <c r="B3065" s="5">
        <v>39225</v>
      </c>
      <c r="C3065" s="1">
        <v>366.95</v>
      </c>
      <c r="D3065" s="1">
        <f t="shared" si="873"/>
        <v>21</v>
      </c>
      <c r="E3065" s="1" t="b">
        <f t="shared" si="874"/>
        <v>0</v>
      </c>
      <c r="F3065" s="6">
        <f t="shared" si="875"/>
        <v>-1.0899479549852931E-4</v>
      </c>
      <c r="G3065" s="8">
        <f t="shared" si="884"/>
        <v>1.66065868833342E-3</v>
      </c>
      <c r="H3065" s="8">
        <f t="shared" si="885"/>
        <v>1.1933845726062482E-3</v>
      </c>
      <c r="I3065" s="8">
        <f t="shared" si="886"/>
        <v>9.0726006603318631E-4</v>
      </c>
      <c r="J3065" s="6">
        <f t="shared" si="887"/>
        <v>1.5459052564957714E-3</v>
      </c>
      <c r="K3065" s="6">
        <f t="shared" si="888"/>
        <v>1.2386710211593867E-3</v>
      </c>
      <c r="L3065" s="6">
        <f t="shared" si="889"/>
        <v>8.2296455198916036E-4</v>
      </c>
      <c r="M3065" s="9">
        <f t="shared" si="890"/>
        <v>1</v>
      </c>
      <c r="N3065" s="9">
        <f t="shared" si="891"/>
        <v>0.96343948653069267</v>
      </c>
      <c r="O3065" s="9">
        <f t="shared" si="892"/>
        <v>1</v>
      </c>
      <c r="P3065" s="9">
        <f t="shared" si="893"/>
        <v>0.98781316217689763</v>
      </c>
      <c r="Q3065" s="10">
        <f t="shared" si="894"/>
        <v>8.1640434131657391E-2</v>
      </c>
      <c r="R3065" s="10">
        <f t="shared" si="877"/>
        <v>0.97990659715243622</v>
      </c>
      <c r="S3065" s="10">
        <f>_xlfn.PERCENTILE.INC($R$1519:R3065,0.75)</f>
        <v>0.84160394291013763</v>
      </c>
      <c r="T3065" s="10">
        <f t="shared" si="878"/>
        <v>0.84160394291013763</v>
      </c>
      <c r="U3065" s="11">
        <f t="shared" si="895"/>
        <v>0.84160394291013763</v>
      </c>
      <c r="V3065" s="10">
        <f t="shared" si="879"/>
        <v>0.90799745619689365</v>
      </c>
      <c r="W3065" s="10">
        <f t="shared" si="880"/>
        <v>0.83977155707156159</v>
      </c>
      <c r="X3065" s="10">
        <f t="shared" si="896"/>
        <v>1.2248832464405452</v>
      </c>
      <c r="Y3065" s="10">
        <f>_xlfn.PERCENTILE.INC($X$1519:X3065,0.75)</f>
        <v>1.0520049286376723</v>
      </c>
      <c r="Z3065" s="10">
        <f t="shared" si="897"/>
        <v>1.0520049286376723</v>
      </c>
      <c r="AA3065" s="10">
        <f t="shared" si="898"/>
        <v>1.0502163791989105</v>
      </c>
      <c r="AB3065" s="10">
        <f t="shared" si="899"/>
        <v>0.76251043760748238</v>
      </c>
      <c r="AC3065" s="10">
        <f t="shared" si="900"/>
        <v>0.80080095088550696</v>
      </c>
      <c r="AD3065" s="13">
        <f t="shared" si="901"/>
        <v>762510.43760748242</v>
      </c>
      <c r="AE3065" s="13">
        <f t="shared" si="881"/>
        <v>800800.95088550693</v>
      </c>
      <c r="AF3065" s="13"/>
      <c r="AG3065" s="2">
        <f t="shared" si="876"/>
        <v>39225</v>
      </c>
      <c r="AH3065" s="3">
        <f t="shared" si="882"/>
        <v>-83.109669212521638</v>
      </c>
      <c r="AI3065" s="3">
        <f t="shared" si="883"/>
        <v>-87.283135876793636</v>
      </c>
      <c r="AJ3065" s="3">
        <f t="shared" si="902"/>
        <v>509709.59529990581</v>
      </c>
      <c r="AK3065" s="3">
        <f t="shared" si="903"/>
        <v>402155.52711138164</v>
      </c>
    </row>
    <row r="3066" spans="2:37" x14ac:dyDescent="0.2">
      <c r="B3066" s="5">
        <v>39226</v>
      </c>
      <c r="C3066" s="1">
        <v>362.22</v>
      </c>
      <c r="D3066" s="1">
        <f t="shared" si="873"/>
        <v>21</v>
      </c>
      <c r="E3066" s="1" t="b">
        <f t="shared" si="874"/>
        <v>0</v>
      </c>
      <c r="F3066" s="6">
        <f t="shared" si="875"/>
        <v>-1.2890039514920182E-2</v>
      </c>
      <c r="G3066" s="8">
        <f t="shared" si="884"/>
        <v>1.2806868604363507E-3</v>
      </c>
      <c r="H3066" s="8">
        <f t="shared" si="885"/>
        <v>1.0235356365528266E-3</v>
      </c>
      <c r="I3066" s="8">
        <f t="shared" si="886"/>
        <v>8.4287084392868888E-4</v>
      </c>
      <c r="J3066" s="6">
        <f t="shared" si="887"/>
        <v>1.5459598221618021E-3</v>
      </c>
      <c r="K3066" s="6">
        <f t="shared" si="888"/>
        <v>1.2383662834082397E-3</v>
      </c>
      <c r="L3066" s="6">
        <f t="shared" si="889"/>
        <v>8.2297444742978352E-4</v>
      </c>
      <c r="M3066" s="9">
        <f t="shared" si="890"/>
        <v>0.8284088901130009</v>
      </c>
      <c r="N3066" s="9">
        <f t="shared" si="891"/>
        <v>0.82652091732976229</v>
      </c>
      <c r="O3066" s="9">
        <f t="shared" si="892"/>
        <v>1</v>
      </c>
      <c r="P3066" s="9">
        <f t="shared" si="893"/>
        <v>0.88497660248092114</v>
      </c>
      <c r="Q3066" s="10">
        <f t="shared" si="894"/>
        <v>8.6644334522604338E-2</v>
      </c>
      <c r="R3066" s="10">
        <f t="shared" si="877"/>
        <v>0.92331484153910925</v>
      </c>
      <c r="S3066" s="10">
        <f>_xlfn.PERCENTILE.INC($R$1519:R3066,0.75)</f>
        <v>0.84239923440901709</v>
      </c>
      <c r="T3066" s="10">
        <f t="shared" si="878"/>
        <v>0.84239923440901709</v>
      </c>
      <c r="U3066" s="11">
        <f t="shared" si="895"/>
        <v>0.84239923440901709</v>
      </c>
      <c r="V3066" s="10">
        <f t="shared" si="879"/>
        <v>0.90799745619689365</v>
      </c>
      <c r="W3066" s="10">
        <f t="shared" si="880"/>
        <v>0.83977155707156159</v>
      </c>
      <c r="X3066" s="10">
        <f t="shared" si="896"/>
        <v>1.1541435519238867</v>
      </c>
      <c r="Y3066" s="10">
        <f>_xlfn.PERCENTILE.INC($X$1519:X3066,0.75)</f>
        <v>1.0529990430112715</v>
      </c>
      <c r="Z3066" s="10">
        <f t="shared" si="897"/>
        <v>1.0529990430112715</v>
      </c>
      <c r="AA3066" s="10">
        <f t="shared" si="898"/>
        <v>1.0502163791989105</v>
      </c>
      <c r="AB3066" s="10">
        <f t="shared" si="899"/>
        <v>0.76251043760748238</v>
      </c>
      <c r="AC3066" s="10">
        <f t="shared" si="900"/>
        <v>0.80080095088550696</v>
      </c>
      <c r="AD3066" s="13">
        <f t="shared" si="901"/>
        <v>762510.43760748242</v>
      </c>
      <c r="AE3066" s="13">
        <f t="shared" si="881"/>
        <v>800800.95088550693</v>
      </c>
      <c r="AF3066" s="13"/>
      <c r="AG3066" s="2">
        <f t="shared" si="876"/>
        <v>39226</v>
      </c>
      <c r="AH3066" s="3">
        <f t="shared" si="882"/>
        <v>-9828.789671299528</v>
      </c>
      <c r="AI3066" s="3">
        <f t="shared" si="883"/>
        <v>-10322.355900499841</v>
      </c>
      <c r="AJ3066" s="3">
        <f t="shared" si="902"/>
        <v>499880.80562860629</v>
      </c>
      <c r="AK3066" s="3">
        <f t="shared" si="903"/>
        <v>391833.17121088179</v>
      </c>
    </row>
    <row r="3067" spans="2:37" x14ac:dyDescent="0.2">
      <c r="B3067" s="5">
        <v>39227</v>
      </c>
      <c r="C3067" s="1">
        <v>365.23</v>
      </c>
      <c r="D3067" s="1">
        <f t="shared" si="873"/>
        <v>21</v>
      </c>
      <c r="E3067" s="1" t="b">
        <f t="shared" si="874"/>
        <v>0</v>
      </c>
      <c r="F3067" s="6">
        <f t="shared" si="875"/>
        <v>8.3098669316989948E-3</v>
      </c>
      <c r="G3067" s="8">
        <f t="shared" si="884"/>
        <v>1.4710687948870477E-3</v>
      </c>
      <c r="H3067" s="8">
        <f t="shared" si="885"/>
        <v>1.1341909366692946E-3</v>
      </c>
      <c r="I3067" s="8">
        <f t="shared" si="886"/>
        <v>8.9060214752055143E-4</v>
      </c>
      <c r="J3067" s="6">
        <f t="shared" si="887"/>
        <v>1.5461245653884828E-3</v>
      </c>
      <c r="K3067" s="6">
        <f t="shared" si="888"/>
        <v>1.2380767010157327E-3</v>
      </c>
      <c r="L3067" s="6">
        <f t="shared" si="889"/>
        <v>8.2299139264346789E-4</v>
      </c>
      <c r="M3067" s="9">
        <f t="shared" si="890"/>
        <v>0.95145554751432571</v>
      </c>
      <c r="N3067" s="9">
        <f t="shared" si="891"/>
        <v>0.91609101095173751</v>
      </c>
      <c r="O3067" s="9">
        <f t="shared" si="892"/>
        <v>1</v>
      </c>
      <c r="P3067" s="9">
        <f t="shared" si="893"/>
        <v>0.95584885282202103</v>
      </c>
      <c r="Q3067" s="10">
        <f t="shared" si="894"/>
        <v>8.5000599892433262E-2</v>
      </c>
      <c r="R3067" s="10">
        <f t="shared" si="877"/>
        <v>0.94116982822754858</v>
      </c>
      <c r="S3067" s="10">
        <f>_xlfn.PERCENTILE.INC($R$1519:R3067,0.75)</f>
        <v>0.84277805402298955</v>
      </c>
      <c r="T3067" s="10">
        <f t="shared" si="878"/>
        <v>0.84277805402298955</v>
      </c>
      <c r="U3067" s="11">
        <f t="shared" si="895"/>
        <v>0.84277805402298955</v>
      </c>
      <c r="V3067" s="10">
        <f t="shared" si="879"/>
        <v>0.90799745619689365</v>
      </c>
      <c r="W3067" s="10">
        <f t="shared" si="880"/>
        <v>0.83977155707156159</v>
      </c>
      <c r="X3067" s="10">
        <f t="shared" si="896"/>
        <v>1.1764622852844357</v>
      </c>
      <c r="Y3067" s="10">
        <f>_xlfn.PERCENTILE.INC($X$1519:X3067,0.75)</f>
        <v>1.0534725675287369</v>
      </c>
      <c r="Z3067" s="10">
        <f t="shared" si="897"/>
        <v>1.0534725675287369</v>
      </c>
      <c r="AA3067" s="10">
        <f t="shared" si="898"/>
        <v>1.0502163791989105</v>
      </c>
      <c r="AB3067" s="10">
        <f t="shared" si="899"/>
        <v>0.76251043760748238</v>
      </c>
      <c r="AC3067" s="10">
        <f t="shared" si="900"/>
        <v>0.80080095088550696</v>
      </c>
      <c r="AD3067" s="13">
        <f t="shared" si="901"/>
        <v>762510.43760748242</v>
      </c>
      <c r="AE3067" s="13">
        <f t="shared" si="881"/>
        <v>800800.95088550693</v>
      </c>
      <c r="AF3067" s="13"/>
      <c r="AG3067" s="2">
        <f t="shared" si="876"/>
        <v>39227</v>
      </c>
      <c r="AH3067" s="3">
        <f t="shared" si="882"/>
        <v>6336.3602705497478</v>
      </c>
      <c r="AI3067" s="3">
        <f t="shared" si="883"/>
        <v>6654.5493406365849</v>
      </c>
      <c r="AJ3067" s="3">
        <f t="shared" si="902"/>
        <v>506217.16589915607</v>
      </c>
      <c r="AK3067" s="3">
        <f t="shared" si="903"/>
        <v>398487.72055151837</v>
      </c>
    </row>
    <row r="3068" spans="2:37" x14ac:dyDescent="0.2">
      <c r="B3068" s="5">
        <v>39231</v>
      </c>
      <c r="C3068" s="1">
        <v>367.48</v>
      </c>
      <c r="D3068" s="1">
        <f t="shared" si="873"/>
        <v>22</v>
      </c>
      <c r="E3068" s="1" t="b">
        <f t="shared" si="874"/>
        <v>1</v>
      </c>
      <c r="F3068" s="6">
        <f t="shared" si="875"/>
        <v>6.1605016017303171E-3</v>
      </c>
      <c r="G3068" s="8">
        <f t="shared" si="884"/>
        <v>1.6001841682899724E-3</v>
      </c>
      <c r="H3068" s="8">
        <f t="shared" si="885"/>
        <v>1.1856682025203694E-3</v>
      </c>
      <c r="I3068" s="8">
        <f t="shared" si="886"/>
        <v>1.0374463038738189E-3</v>
      </c>
      <c r="J3068" s="6">
        <f t="shared" si="887"/>
        <v>1.5463554069463756E-3</v>
      </c>
      <c r="K3068" s="6">
        <f t="shared" si="888"/>
        <v>1.2378400985001683E-3</v>
      </c>
      <c r="L3068" s="6">
        <f t="shared" si="889"/>
        <v>8.2305464308818951E-4</v>
      </c>
      <c r="M3068" s="9">
        <f t="shared" si="890"/>
        <v>1</v>
      </c>
      <c r="N3068" s="9">
        <f t="shared" si="891"/>
        <v>0.95785247541826024</v>
      </c>
      <c r="O3068" s="9">
        <f t="shared" si="892"/>
        <v>1</v>
      </c>
      <c r="P3068" s="9">
        <f t="shared" si="893"/>
        <v>0.98595082513942012</v>
      </c>
      <c r="Q3068" s="10">
        <f t="shared" si="894"/>
        <v>8.450214143688993E-2</v>
      </c>
      <c r="R3068" s="10">
        <f t="shared" si="877"/>
        <v>0.946721569887642</v>
      </c>
      <c r="S3068" s="10">
        <f>_xlfn.PERCENTILE.INC($R$1519:R3068,0.75)</f>
        <v>0.84297904694988757</v>
      </c>
      <c r="T3068" s="10">
        <f t="shared" si="878"/>
        <v>0.84297904694988757</v>
      </c>
      <c r="U3068" s="11">
        <f t="shared" si="895"/>
        <v>0.84297904694988757</v>
      </c>
      <c r="V3068" s="10">
        <f t="shared" si="879"/>
        <v>0.95584885282202103</v>
      </c>
      <c r="W3068" s="10">
        <f t="shared" si="880"/>
        <v>0.84277805402298955</v>
      </c>
      <c r="X3068" s="10">
        <f t="shared" si="896"/>
        <v>1.1834019623595526</v>
      </c>
      <c r="Y3068" s="10">
        <f>_xlfn.PERCENTILE.INC($X$1519:X3068,0.75)</f>
        <v>1.0537238086873595</v>
      </c>
      <c r="Z3068" s="10">
        <f t="shared" si="897"/>
        <v>1.0537238086873595</v>
      </c>
      <c r="AA3068" s="10">
        <f t="shared" si="898"/>
        <v>1.0537238086873595</v>
      </c>
      <c r="AB3068" s="10">
        <f t="shared" si="899"/>
        <v>0.80556843612144979</v>
      </c>
      <c r="AC3068" s="10">
        <f t="shared" si="900"/>
        <v>0.84884664066821391</v>
      </c>
      <c r="AD3068" s="13">
        <f t="shared" si="901"/>
        <v>805568.43612144981</v>
      </c>
      <c r="AE3068" s="13">
        <f t="shared" si="881"/>
        <v>848846.64066821395</v>
      </c>
      <c r="AF3068" s="13"/>
      <c r="AG3068" s="2">
        <f t="shared" si="876"/>
        <v>39231</v>
      </c>
      <c r="AH3068" s="3">
        <f t="shared" si="882"/>
        <v>4697.4467722169802</v>
      </c>
      <c r="AI3068" s="3">
        <f t="shared" si="883"/>
        <v>4933.3355405973261</v>
      </c>
      <c r="AJ3068" s="3">
        <f t="shared" si="902"/>
        <v>510914.61267137306</v>
      </c>
      <c r="AK3068" s="3">
        <f t="shared" si="903"/>
        <v>403421.0560921157</v>
      </c>
    </row>
    <row r="3069" spans="2:37" x14ac:dyDescent="0.2">
      <c r="B3069" s="5">
        <v>39232</v>
      </c>
      <c r="C3069" s="1">
        <v>364.39</v>
      </c>
      <c r="D3069" s="1">
        <f t="shared" si="873"/>
        <v>22</v>
      </c>
      <c r="E3069" s="1" t="b">
        <f t="shared" si="874"/>
        <v>0</v>
      </c>
      <c r="F3069" s="6">
        <f t="shared" si="875"/>
        <v>-8.4086208773267446E-3</v>
      </c>
      <c r="G3069" s="8">
        <f t="shared" si="884"/>
        <v>1.3307681769663324E-3</v>
      </c>
      <c r="H3069" s="8">
        <f t="shared" si="885"/>
        <v>1.1197422670329387E-3</v>
      </c>
      <c r="I3069" s="8">
        <f t="shared" si="886"/>
        <v>9.3059778160855101E-4</v>
      </c>
      <c r="J3069" s="6">
        <f t="shared" si="887"/>
        <v>1.5464782374501761E-3</v>
      </c>
      <c r="K3069" s="6">
        <f t="shared" si="888"/>
        <v>1.2376143166510198E-3</v>
      </c>
      <c r="L3069" s="6">
        <f t="shared" si="889"/>
        <v>8.2308609975671775E-4</v>
      </c>
      <c r="M3069" s="9">
        <f t="shared" si="890"/>
        <v>0.86051529516541725</v>
      </c>
      <c r="N3069" s="9">
        <f t="shared" si="891"/>
        <v>0.90475865701275782</v>
      </c>
      <c r="O3069" s="9">
        <f t="shared" si="892"/>
        <v>1</v>
      </c>
      <c r="P3069" s="9">
        <f t="shared" si="893"/>
        <v>0.92175798405939169</v>
      </c>
      <c r="Q3069" s="10">
        <f t="shared" si="894"/>
        <v>8.61316741795876E-2</v>
      </c>
      <c r="R3069" s="10">
        <f t="shared" si="877"/>
        <v>0.9288104609832285</v>
      </c>
      <c r="S3069" s="10">
        <f>_xlfn.PERCENTILE.INC($R$1519:R3069,0.75)</f>
        <v>0.8430982204523001</v>
      </c>
      <c r="T3069" s="10">
        <f t="shared" si="878"/>
        <v>0.8430982204523001</v>
      </c>
      <c r="U3069" s="11">
        <f t="shared" si="895"/>
        <v>0.8430982204523001</v>
      </c>
      <c r="V3069" s="10">
        <f t="shared" si="879"/>
        <v>0.95584885282202103</v>
      </c>
      <c r="W3069" s="10">
        <f t="shared" si="880"/>
        <v>0.84277805402298955</v>
      </c>
      <c r="X3069" s="10">
        <f t="shared" si="896"/>
        <v>1.1610130762290358</v>
      </c>
      <c r="Y3069" s="10">
        <f>_xlfn.PERCENTILE.INC($X$1519:X3069,0.75)</f>
        <v>1.0538727755653752</v>
      </c>
      <c r="Z3069" s="10">
        <f t="shared" si="897"/>
        <v>1.0538727755653752</v>
      </c>
      <c r="AA3069" s="10">
        <f t="shared" si="898"/>
        <v>1.0537238086873595</v>
      </c>
      <c r="AB3069" s="10">
        <f t="shared" si="899"/>
        <v>0.80556843612144979</v>
      </c>
      <c r="AC3069" s="10">
        <f t="shared" si="900"/>
        <v>0.84884664066821391</v>
      </c>
      <c r="AD3069" s="13">
        <f t="shared" si="901"/>
        <v>805568.43612144981</v>
      </c>
      <c r="AE3069" s="13">
        <f t="shared" si="881"/>
        <v>848846.64066821395</v>
      </c>
      <c r="AF3069" s="13"/>
      <c r="AG3069" s="2">
        <f t="shared" si="876"/>
        <v>39232</v>
      </c>
      <c r="AH3069" s="3">
        <f t="shared" si="882"/>
        <v>-6773.7195700862785</v>
      </c>
      <c r="AI3069" s="3">
        <f t="shared" si="883"/>
        <v>-7137.629584371417</v>
      </c>
      <c r="AJ3069" s="3">
        <f t="shared" si="902"/>
        <v>504140.89310128678</v>
      </c>
      <c r="AK3069" s="3">
        <f t="shared" si="903"/>
        <v>396283.4265077443</v>
      </c>
    </row>
    <row r="3070" spans="2:37" x14ac:dyDescent="0.2">
      <c r="B3070" s="5">
        <v>39233</v>
      </c>
      <c r="C3070" s="1">
        <v>369.35</v>
      </c>
      <c r="D3070" s="1">
        <f t="shared" si="873"/>
        <v>22</v>
      </c>
      <c r="E3070" s="1" t="b">
        <f t="shared" si="874"/>
        <v>0</v>
      </c>
      <c r="F3070" s="6">
        <f t="shared" si="875"/>
        <v>1.3611789566124299E-2</v>
      </c>
      <c r="G3070" s="8">
        <f t="shared" si="884"/>
        <v>1.5925829766516666E-3</v>
      </c>
      <c r="H3070" s="8">
        <f t="shared" si="885"/>
        <v>1.2625361743178207E-3</v>
      </c>
      <c r="I3070" s="8">
        <f t="shared" si="886"/>
        <v>1.0929218395024295E-3</v>
      </c>
      <c r="J3070" s="6">
        <f t="shared" si="887"/>
        <v>1.546707821263045E-3</v>
      </c>
      <c r="K3070" s="6">
        <f t="shared" si="888"/>
        <v>1.2374202672512801E-3</v>
      </c>
      <c r="L3070" s="6">
        <f t="shared" si="889"/>
        <v>8.2316727024179875E-4</v>
      </c>
      <c r="M3070" s="9">
        <f t="shared" si="890"/>
        <v>1</v>
      </c>
      <c r="N3070" s="9">
        <f t="shared" si="891"/>
        <v>1</v>
      </c>
      <c r="O3070" s="9">
        <f t="shared" si="892"/>
        <v>1</v>
      </c>
      <c r="P3070" s="9">
        <f t="shared" si="893"/>
        <v>1</v>
      </c>
      <c r="Q3070" s="10">
        <f t="shared" si="894"/>
        <v>8.9438304431179963E-2</v>
      </c>
      <c r="R3070" s="10">
        <f t="shared" si="877"/>
        <v>0.8944713398671098</v>
      </c>
      <c r="S3070" s="10">
        <f>_xlfn.PERCENTILE.INC($R$1519:R3070,0.75)</f>
        <v>0.8437401677356654</v>
      </c>
      <c r="T3070" s="10">
        <f t="shared" si="878"/>
        <v>0.8437401677356654</v>
      </c>
      <c r="U3070" s="11">
        <f t="shared" si="895"/>
        <v>0.8437401677356654</v>
      </c>
      <c r="V3070" s="10">
        <f t="shared" si="879"/>
        <v>0.95584885282202103</v>
      </c>
      <c r="W3070" s="10">
        <f t="shared" si="880"/>
        <v>0.84277805402298955</v>
      </c>
      <c r="X3070" s="10">
        <f t="shared" si="896"/>
        <v>1.1180891748338873</v>
      </c>
      <c r="Y3070" s="10">
        <f>_xlfn.PERCENTILE.INC($X$1519:X3070,0.75)</f>
        <v>1.0546752096695817</v>
      </c>
      <c r="Z3070" s="10">
        <f t="shared" si="897"/>
        <v>1.0546752096695817</v>
      </c>
      <c r="AA3070" s="10">
        <f t="shared" si="898"/>
        <v>1.0537238086873595</v>
      </c>
      <c r="AB3070" s="10">
        <f t="shared" si="899"/>
        <v>0.80556843612144979</v>
      </c>
      <c r="AC3070" s="10">
        <f t="shared" si="900"/>
        <v>0.84884664066821391</v>
      </c>
      <c r="AD3070" s="13">
        <f t="shared" si="901"/>
        <v>805568.43612144981</v>
      </c>
      <c r="AE3070" s="13">
        <f t="shared" si="881"/>
        <v>848846.64066821395</v>
      </c>
      <c r="AF3070" s="13"/>
      <c r="AG3070" s="2">
        <f t="shared" si="876"/>
        <v>39233</v>
      </c>
      <c r="AH3070" s="3">
        <f t="shared" si="882"/>
        <v>10965.228033597019</v>
      </c>
      <c r="AI3070" s="3">
        <f t="shared" si="883"/>
        <v>11554.321846687257</v>
      </c>
      <c r="AJ3070" s="3">
        <f t="shared" si="902"/>
        <v>515106.12113488378</v>
      </c>
      <c r="AK3070" s="3">
        <f t="shared" si="903"/>
        <v>407837.74835443153</v>
      </c>
    </row>
    <row r="3071" spans="2:37" x14ac:dyDescent="0.2">
      <c r="B3071" s="5">
        <v>39234</v>
      </c>
      <c r="C3071" s="1">
        <v>373.83</v>
      </c>
      <c r="D3071" s="1">
        <f t="shared" si="873"/>
        <v>22</v>
      </c>
      <c r="E3071" s="1" t="b">
        <f t="shared" si="874"/>
        <v>0</v>
      </c>
      <c r="F3071" s="6">
        <f t="shared" si="875"/>
        <v>1.2129416542574711E-2</v>
      </c>
      <c r="G3071" s="8">
        <f t="shared" si="884"/>
        <v>1.922942343580135E-3</v>
      </c>
      <c r="H3071" s="8">
        <f t="shared" si="885"/>
        <v>1.3823322702015306E-3</v>
      </c>
      <c r="I3071" s="8">
        <f t="shared" si="886"/>
        <v>1.1643414941448214E-3</v>
      </c>
      <c r="J3071" s="6">
        <f t="shared" si="887"/>
        <v>1.5471312064497627E-3</v>
      </c>
      <c r="K3071" s="6">
        <f t="shared" si="888"/>
        <v>1.2373144522573453E-3</v>
      </c>
      <c r="L3071" s="6">
        <f t="shared" si="889"/>
        <v>8.2327881012779871E-4</v>
      </c>
      <c r="M3071" s="9">
        <f t="shared" si="890"/>
        <v>1</v>
      </c>
      <c r="N3071" s="9">
        <f t="shared" si="891"/>
        <v>1</v>
      </c>
      <c r="O3071" s="9">
        <f t="shared" si="892"/>
        <v>1</v>
      </c>
      <c r="P3071" s="9">
        <f t="shared" si="893"/>
        <v>1</v>
      </c>
      <c r="Q3071" s="10">
        <f t="shared" si="894"/>
        <v>8.8608453950147728E-2</v>
      </c>
      <c r="R3071" s="10">
        <f t="shared" si="877"/>
        <v>0.9028483901209815</v>
      </c>
      <c r="S3071" s="10">
        <f>_xlfn.PERCENTILE.INC($R$1519:R3071,0.75)</f>
        <v>0.84550948200542186</v>
      </c>
      <c r="T3071" s="10">
        <f t="shared" si="878"/>
        <v>0.84550948200542186</v>
      </c>
      <c r="U3071" s="11">
        <f t="shared" si="895"/>
        <v>0.84550948200542186</v>
      </c>
      <c r="V3071" s="10">
        <f t="shared" si="879"/>
        <v>0.95584885282202103</v>
      </c>
      <c r="W3071" s="10">
        <f t="shared" si="880"/>
        <v>0.84277805402298955</v>
      </c>
      <c r="X3071" s="10">
        <f t="shared" si="896"/>
        <v>1.128560487651227</v>
      </c>
      <c r="Y3071" s="10">
        <f>_xlfn.PERCENTILE.INC($X$1519:X3071,0.75)</f>
        <v>1.0568868525067774</v>
      </c>
      <c r="Z3071" s="10">
        <f t="shared" si="897"/>
        <v>1.0568868525067774</v>
      </c>
      <c r="AA3071" s="10">
        <f t="shared" si="898"/>
        <v>1.0537238086873595</v>
      </c>
      <c r="AB3071" s="10">
        <f t="shared" si="899"/>
        <v>0.80556843612144979</v>
      </c>
      <c r="AC3071" s="10">
        <f t="shared" si="900"/>
        <v>0.84884664066821391</v>
      </c>
      <c r="AD3071" s="13">
        <f t="shared" si="901"/>
        <v>805568.43612144981</v>
      </c>
      <c r="AE3071" s="13">
        <f t="shared" si="881"/>
        <v>848846.64066821395</v>
      </c>
      <c r="AF3071" s="13"/>
      <c r="AG3071" s="2">
        <f t="shared" si="876"/>
        <v>39234</v>
      </c>
      <c r="AH3071" s="3">
        <f t="shared" si="882"/>
        <v>9771.075115267553</v>
      </c>
      <c r="AI3071" s="3">
        <f t="shared" si="883"/>
        <v>10296.014485430005</v>
      </c>
      <c r="AJ3071" s="3">
        <f t="shared" si="902"/>
        <v>524877.19625015138</v>
      </c>
      <c r="AK3071" s="3">
        <f t="shared" si="903"/>
        <v>418133.76283986156</v>
      </c>
    </row>
    <row r="3072" spans="2:37" x14ac:dyDescent="0.2">
      <c r="B3072" s="5">
        <v>39237</v>
      </c>
      <c r="C3072" s="1">
        <v>371.51</v>
      </c>
      <c r="D3072" s="1">
        <f t="shared" si="873"/>
        <v>23</v>
      </c>
      <c r="E3072" s="1" t="b">
        <f t="shared" si="874"/>
        <v>1</v>
      </c>
      <c r="F3072" s="6">
        <f t="shared" si="875"/>
        <v>-6.2060294786400183E-3</v>
      </c>
      <c r="G3072" s="8">
        <f t="shared" si="884"/>
        <v>1.71988815952736E-3</v>
      </c>
      <c r="H3072" s="8">
        <f t="shared" si="885"/>
        <v>1.291381990441521E-3</v>
      </c>
      <c r="I3072" s="8">
        <f t="shared" si="886"/>
        <v>1.0495315818370057E-3</v>
      </c>
      <c r="J3072" s="6">
        <f t="shared" si="887"/>
        <v>1.54742706553785E-3</v>
      </c>
      <c r="K3072" s="6">
        <f t="shared" si="888"/>
        <v>1.237154622697173E-3</v>
      </c>
      <c r="L3072" s="6">
        <f t="shared" si="889"/>
        <v>8.2333930371105205E-4</v>
      </c>
      <c r="M3072" s="9">
        <f t="shared" si="890"/>
        <v>1</v>
      </c>
      <c r="N3072" s="9">
        <f t="shared" si="891"/>
        <v>1</v>
      </c>
      <c r="O3072" s="9">
        <f t="shared" si="892"/>
        <v>1</v>
      </c>
      <c r="P3072" s="9">
        <f t="shared" si="893"/>
        <v>1</v>
      </c>
      <c r="Q3072" s="10">
        <f t="shared" si="894"/>
        <v>9.0078547747059257E-2</v>
      </c>
      <c r="R3072" s="10">
        <f t="shared" si="877"/>
        <v>0.88811378514493999</v>
      </c>
      <c r="S3072" s="10">
        <f>_xlfn.PERCENTILE.INC($R$1519:R3072,0.75)</f>
        <v>0.84558629679125352</v>
      </c>
      <c r="T3072" s="10">
        <f t="shared" si="878"/>
        <v>0.84558629679125352</v>
      </c>
      <c r="U3072" s="11">
        <f t="shared" si="895"/>
        <v>0.84558629679125352</v>
      </c>
      <c r="V3072" s="10">
        <f t="shared" si="879"/>
        <v>1</v>
      </c>
      <c r="W3072" s="10">
        <f t="shared" si="880"/>
        <v>0.84550948200542186</v>
      </c>
      <c r="X3072" s="10">
        <f t="shared" si="896"/>
        <v>1.1101422314311751</v>
      </c>
      <c r="Y3072" s="10">
        <f>_xlfn.PERCENTILE.INC($X$1519:X3072,0.75)</f>
        <v>1.0569828709890667</v>
      </c>
      <c r="Z3072" s="10">
        <f t="shared" si="897"/>
        <v>1.0569828709890667</v>
      </c>
      <c r="AA3072" s="10">
        <f t="shared" si="898"/>
        <v>1.0569828709890667</v>
      </c>
      <c r="AB3072" s="10">
        <f t="shared" si="899"/>
        <v>0.84550948200542186</v>
      </c>
      <c r="AC3072" s="10">
        <f t="shared" si="900"/>
        <v>0.8936890397385695</v>
      </c>
      <c r="AD3072" s="13">
        <f t="shared" si="901"/>
        <v>845509.48200542189</v>
      </c>
      <c r="AE3072" s="13">
        <f t="shared" si="881"/>
        <v>893689.03973856953</v>
      </c>
      <c r="AF3072" s="13"/>
      <c r="AG3072" s="2">
        <f t="shared" si="876"/>
        <v>39237</v>
      </c>
      <c r="AH3072" s="3">
        <f t="shared" si="882"/>
        <v>-4999.3814616316558</v>
      </c>
      <c r="AI3072" s="3">
        <f t="shared" si="883"/>
        <v>-5267.967274831487</v>
      </c>
      <c r="AJ3072" s="3">
        <f t="shared" si="902"/>
        <v>519877.8147885197</v>
      </c>
      <c r="AK3072" s="3">
        <f t="shared" si="903"/>
        <v>412865.79556503007</v>
      </c>
    </row>
    <row r="3073" spans="2:37" x14ac:dyDescent="0.2">
      <c r="B3073" s="5">
        <v>39238</v>
      </c>
      <c r="C3073" s="1">
        <v>369.56</v>
      </c>
      <c r="D3073" s="1">
        <f t="shared" si="873"/>
        <v>23</v>
      </c>
      <c r="E3073" s="1" t="b">
        <f t="shared" si="874"/>
        <v>0</v>
      </c>
      <c r="F3073" s="6">
        <f t="shared" si="875"/>
        <v>-5.248849290732438E-3</v>
      </c>
      <c r="G3073" s="8">
        <f t="shared" si="884"/>
        <v>1.6515465771026307E-3</v>
      </c>
      <c r="H3073" s="8">
        <f t="shared" si="885"/>
        <v>1.2500729761651176E-3</v>
      </c>
      <c r="I3073" s="8">
        <f t="shared" si="886"/>
        <v>1.0642397366710501E-3</v>
      </c>
      <c r="J3073" s="6">
        <f t="shared" si="887"/>
        <v>1.5476826264744419E-3</v>
      </c>
      <c r="K3073" s="6">
        <f t="shared" si="888"/>
        <v>1.2369922581136376E-3</v>
      </c>
      <c r="L3073" s="6">
        <f t="shared" si="889"/>
        <v>8.2339995923511923E-4</v>
      </c>
      <c r="M3073" s="9">
        <f t="shared" si="890"/>
        <v>1</v>
      </c>
      <c r="N3073" s="9">
        <f t="shared" si="891"/>
        <v>1</v>
      </c>
      <c r="O3073" s="9">
        <f t="shared" si="892"/>
        <v>1</v>
      </c>
      <c r="P3073" s="9">
        <f t="shared" si="893"/>
        <v>1</v>
      </c>
      <c r="Q3073" s="10">
        <f t="shared" si="894"/>
        <v>9.0693408191417565E-2</v>
      </c>
      <c r="R3073" s="10">
        <f t="shared" si="877"/>
        <v>0.88209277383370521</v>
      </c>
      <c r="S3073" s="10">
        <f>_xlfn.PERCENTILE.INC($R$1519:R3073,0.75)</f>
        <v>0.84578585821043539</v>
      </c>
      <c r="T3073" s="10">
        <f t="shared" si="878"/>
        <v>0.84578585821043539</v>
      </c>
      <c r="U3073" s="11">
        <f t="shared" si="895"/>
        <v>0.84578585821043539</v>
      </c>
      <c r="V3073" s="10">
        <f t="shared" si="879"/>
        <v>1</v>
      </c>
      <c r="W3073" s="10">
        <f t="shared" si="880"/>
        <v>0.84550948200542186</v>
      </c>
      <c r="X3073" s="10">
        <f t="shared" si="896"/>
        <v>1.1026159672921316</v>
      </c>
      <c r="Y3073" s="10">
        <f>_xlfn.PERCENTILE.INC($X$1519:X3073,0.75)</f>
        <v>1.0572323227630442</v>
      </c>
      <c r="Z3073" s="10">
        <f t="shared" si="897"/>
        <v>1.0572323227630442</v>
      </c>
      <c r="AA3073" s="10">
        <f t="shared" si="898"/>
        <v>1.0569828709890667</v>
      </c>
      <c r="AB3073" s="10">
        <f t="shared" si="899"/>
        <v>0.84550948200542186</v>
      </c>
      <c r="AC3073" s="10">
        <f t="shared" si="900"/>
        <v>0.8936890397385695</v>
      </c>
      <c r="AD3073" s="13">
        <f t="shared" si="901"/>
        <v>845509.48200542189</v>
      </c>
      <c r="AE3073" s="13">
        <f t="shared" si="881"/>
        <v>893689.03973856953</v>
      </c>
      <c r="AF3073" s="13"/>
      <c r="AG3073" s="2">
        <f t="shared" si="876"/>
        <v>39238</v>
      </c>
      <c r="AH3073" s="3">
        <f t="shared" si="882"/>
        <v>-4437.9518449317093</v>
      </c>
      <c r="AI3073" s="3">
        <f t="shared" si="883"/>
        <v>-4690.8390823671443</v>
      </c>
      <c r="AJ3073" s="3">
        <f t="shared" si="902"/>
        <v>515439.862943588</v>
      </c>
      <c r="AK3073" s="3">
        <f t="shared" si="903"/>
        <v>408174.95648266294</v>
      </c>
    </row>
    <row r="3074" spans="2:37" x14ac:dyDescent="0.2">
      <c r="B3074" s="5">
        <v>39239</v>
      </c>
      <c r="C3074" s="1">
        <v>363.61</v>
      </c>
      <c r="D3074" s="1">
        <f t="shared" si="873"/>
        <v>23</v>
      </c>
      <c r="E3074" s="1" t="b">
        <f t="shared" si="874"/>
        <v>0</v>
      </c>
      <c r="F3074" s="6">
        <f t="shared" si="875"/>
        <v>-1.6100227297326519E-2</v>
      </c>
      <c r="G3074" s="8">
        <f t="shared" si="884"/>
        <v>1.2860768242967532E-3</v>
      </c>
      <c r="H3074" s="8">
        <f t="shared" si="885"/>
        <v>1.0383814381185899E-3</v>
      </c>
      <c r="I3074" s="8">
        <f t="shared" si="886"/>
        <v>9.3656418290555482E-4</v>
      </c>
      <c r="J3074" s="6">
        <f t="shared" si="887"/>
        <v>1.5477887207132354E-3</v>
      </c>
      <c r="K3074" s="6">
        <f t="shared" si="888"/>
        <v>1.2368517436401477E-3</v>
      </c>
      <c r="L3074" s="6">
        <f t="shared" si="889"/>
        <v>8.2343025991133746E-4</v>
      </c>
      <c r="M3074" s="9">
        <f t="shared" si="890"/>
        <v>0.83091238945333379</v>
      </c>
      <c r="N3074" s="9">
        <f t="shared" si="891"/>
        <v>0.83953589705307385</v>
      </c>
      <c r="O3074" s="9">
        <f t="shared" si="892"/>
        <v>1</v>
      </c>
      <c r="P3074" s="9">
        <f t="shared" si="893"/>
        <v>0.8901494288354691</v>
      </c>
      <c r="Q3074" s="10">
        <f t="shared" si="894"/>
        <v>9.7560572261377793E-2</v>
      </c>
      <c r="R3074" s="10">
        <f t="shared" si="877"/>
        <v>0.82000339015713564</v>
      </c>
      <c r="S3074" s="10">
        <f>_xlfn.PERCENTILE.INC($R$1519:R3074,0.75)</f>
        <v>0.8456988799651497</v>
      </c>
      <c r="T3074" s="10">
        <f t="shared" si="878"/>
        <v>0.8456988799651497</v>
      </c>
      <c r="U3074" s="11">
        <f t="shared" si="895"/>
        <v>0.82000339015713564</v>
      </c>
      <c r="V3074" s="10">
        <f t="shared" si="879"/>
        <v>1</v>
      </c>
      <c r="W3074" s="10">
        <f t="shared" si="880"/>
        <v>0.84550948200542186</v>
      </c>
      <c r="X3074" s="10">
        <f t="shared" si="896"/>
        <v>1.0250042376964197</v>
      </c>
      <c r="Y3074" s="10">
        <f>_xlfn.PERCENTILE.INC($X$1519:X3074,0.75)</f>
        <v>1.0571235999564372</v>
      </c>
      <c r="Z3074" s="10">
        <f t="shared" si="897"/>
        <v>1.0571235999564372</v>
      </c>
      <c r="AA3074" s="10">
        <f t="shared" si="898"/>
        <v>1.0569828709890667</v>
      </c>
      <c r="AB3074" s="10">
        <f t="shared" si="899"/>
        <v>0.84550948200542186</v>
      </c>
      <c r="AC3074" s="10">
        <f t="shared" si="900"/>
        <v>0.8936890397385695</v>
      </c>
      <c r="AD3074" s="13">
        <f t="shared" si="901"/>
        <v>845509.48200542189</v>
      </c>
      <c r="AE3074" s="13">
        <f t="shared" si="881"/>
        <v>893689.03973856953</v>
      </c>
      <c r="AF3074" s="13"/>
      <c r="AG3074" s="2">
        <f t="shared" si="876"/>
        <v>39239</v>
      </c>
      <c r="AH3074" s="3">
        <f t="shared" si="882"/>
        <v>-13612.894842332098</v>
      </c>
      <c r="AI3074" s="3">
        <f t="shared" si="883"/>
        <v>-14388.596672920441</v>
      </c>
      <c r="AJ3074" s="3">
        <f t="shared" si="902"/>
        <v>501826.96810125589</v>
      </c>
      <c r="AK3074" s="3">
        <f t="shared" si="903"/>
        <v>393786.35980974248</v>
      </c>
    </row>
    <row r="3075" spans="2:37" x14ac:dyDescent="0.2">
      <c r="B3075" s="5">
        <v>39240</v>
      </c>
      <c r="C3075" s="1">
        <v>362.79</v>
      </c>
      <c r="D3075" s="1">
        <f t="shared" si="873"/>
        <v>23</v>
      </c>
      <c r="E3075" s="1" t="b">
        <f t="shared" si="874"/>
        <v>0</v>
      </c>
      <c r="F3075" s="6">
        <f t="shared" si="875"/>
        <v>-2.2551634993537295E-3</v>
      </c>
      <c r="G3075" s="8">
        <f t="shared" si="884"/>
        <v>1.2506712755008065E-3</v>
      </c>
      <c r="H3075" s="8">
        <f t="shared" si="885"/>
        <v>1.0165055026078692E-3</v>
      </c>
      <c r="I3075" s="8">
        <f t="shared" si="886"/>
        <v>8.8738691485825327E-4</v>
      </c>
      <c r="J3075" s="6">
        <f t="shared" si="887"/>
        <v>1.5478550347376532E-3</v>
      </c>
      <c r="K3075" s="6">
        <f t="shared" si="888"/>
        <v>1.2367805144004964E-3</v>
      </c>
      <c r="L3075" s="6">
        <f t="shared" si="889"/>
        <v>8.2345091078871494E-4</v>
      </c>
      <c r="M3075" s="9">
        <f t="shared" si="890"/>
        <v>0.80800284744545436</v>
      </c>
      <c r="N3075" s="9">
        <f t="shared" si="891"/>
        <v>0.82189644061509093</v>
      </c>
      <c r="O3075" s="9">
        <f t="shared" si="892"/>
        <v>1</v>
      </c>
      <c r="P3075" s="9">
        <f t="shared" si="893"/>
        <v>0.87663309602018169</v>
      </c>
      <c r="Q3075" s="10">
        <f t="shared" si="894"/>
        <v>9.7722117067202963E-2</v>
      </c>
      <c r="R3075" s="10">
        <f t="shared" si="877"/>
        <v>0.81864783941371677</v>
      </c>
      <c r="S3075" s="10">
        <f>_xlfn.PERCENTILE.INC($R$1519:R3075,0.75)</f>
        <v>0.845611901719864</v>
      </c>
      <c r="T3075" s="10">
        <f t="shared" si="878"/>
        <v>0.845611901719864</v>
      </c>
      <c r="U3075" s="11">
        <f t="shared" si="895"/>
        <v>0.81864783941371677</v>
      </c>
      <c r="V3075" s="10">
        <f t="shared" si="879"/>
        <v>1</v>
      </c>
      <c r="W3075" s="10">
        <f t="shared" si="880"/>
        <v>0.84550948200542186</v>
      </c>
      <c r="X3075" s="10">
        <f t="shared" si="896"/>
        <v>1.023309799267146</v>
      </c>
      <c r="Y3075" s="10">
        <f>_xlfn.PERCENTILE.INC($X$1519:X3075,0.75)</f>
        <v>1.05701487714983</v>
      </c>
      <c r="Z3075" s="10">
        <f t="shared" si="897"/>
        <v>1.05701487714983</v>
      </c>
      <c r="AA3075" s="10">
        <f t="shared" si="898"/>
        <v>1.0569828709890667</v>
      </c>
      <c r="AB3075" s="10">
        <f t="shared" si="899"/>
        <v>0.84550948200542186</v>
      </c>
      <c r="AC3075" s="10">
        <f t="shared" si="900"/>
        <v>0.8936890397385695</v>
      </c>
      <c r="AD3075" s="13">
        <f t="shared" si="901"/>
        <v>845509.48200542189</v>
      </c>
      <c r="AE3075" s="13">
        <f t="shared" si="881"/>
        <v>893689.03973856953</v>
      </c>
      <c r="AF3075" s="13"/>
      <c r="AG3075" s="2">
        <f t="shared" si="876"/>
        <v>39240</v>
      </c>
      <c r="AH3075" s="3">
        <f t="shared" si="882"/>
        <v>-1906.7621221761065</v>
      </c>
      <c r="AI3075" s="3">
        <f t="shared" si="883"/>
        <v>-2015.4149021909068</v>
      </c>
      <c r="AJ3075" s="3">
        <f t="shared" si="902"/>
        <v>499920.20597907976</v>
      </c>
      <c r="AK3075" s="3">
        <f t="shared" si="903"/>
        <v>391770.94490755157</v>
      </c>
    </row>
    <row r="3076" spans="2:37" x14ac:dyDescent="0.2">
      <c r="B3076" s="5">
        <v>39241</v>
      </c>
      <c r="C3076" s="1">
        <v>362.9</v>
      </c>
      <c r="D3076" s="1">
        <f t="shared" si="873"/>
        <v>23</v>
      </c>
      <c r="E3076" s="1" t="b">
        <f t="shared" si="874"/>
        <v>0</v>
      </c>
      <c r="F3076" s="6">
        <f t="shared" si="875"/>
        <v>3.0320571129283103E-4</v>
      </c>
      <c r="G3076" s="8">
        <f t="shared" si="884"/>
        <v>1.2037098320652189E-3</v>
      </c>
      <c r="H3076" s="8">
        <f t="shared" si="885"/>
        <v>1.0073667600878141E-3</v>
      </c>
      <c r="I3076" s="8">
        <f t="shared" si="886"/>
        <v>8.6179917970927687E-4</v>
      </c>
      <c r="J3076" s="6">
        <f t="shared" si="887"/>
        <v>1.547923299929034E-3</v>
      </c>
      <c r="K3076" s="6">
        <f t="shared" si="888"/>
        <v>1.2366795847353451E-3</v>
      </c>
      <c r="L3076" s="6">
        <f t="shared" si="889"/>
        <v>8.2346515562749744E-4</v>
      </c>
      <c r="M3076" s="9">
        <f t="shared" si="890"/>
        <v>0.77762886062920822</v>
      </c>
      <c r="N3076" s="9">
        <f t="shared" si="891"/>
        <v>0.81457377684729471</v>
      </c>
      <c r="O3076" s="9">
        <f t="shared" si="892"/>
        <v>1</v>
      </c>
      <c r="P3076" s="9">
        <f t="shared" si="893"/>
        <v>0.86406754582550105</v>
      </c>
      <c r="Q3076" s="10">
        <f t="shared" si="894"/>
        <v>9.7726995963727942E-2</v>
      </c>
      <c r="R3076" s="10">
        <f t="shared" si="877"/>
        <v>0.8186069694569611</v>
      </c>
      <c r="S3076" s="10">
        <f>_xlfn.PERCENTILE.INC($R$1519:R3076,0.75)</f>
        <v>0.84558629679125352</v>
      </c>
      <c r="T3076" s="10">
        <f t="shared" si="878"/>
        <v>0.84558629679125352</v>
      </c>
      <c r="U3076" s="11">
        <f t="shared" si="895"/>
        <v>0.8186069694569611</v>
      </c>
      <c r="V3076" s="10">
        <f t="shared" si="879"/>
        <v>1</v>
      </c>
      <c r="W3076" s="10">
        <f t="shared" si="880"/>
        <v>0.84550948200542186</v>
      </c>
      <c r="X3076" s="10">
        <f t="shared" si="896"/>
        <v>1.0232587118212015</v>
      </c>
      <c r="Y3076" s="10">
        <f>_xlfn.PERCENTILE.INC($X$1519:X3076,0.75)</f>
        <v>1.0569828709890667</v>
      </c>
      <c r="Z3076" s="10">
        <f t="shared" si="897"/>
        <v>1.0569828709890667</v>
      </c>
      <c r="AA3076" s="10">
        <f t="shared" si="898"/>
        <v>1.0569828709890667</v>
      </c>
      <c r="AB3076" s="10">
        <f t="shared" si="899"/>
        <v>0.84550948200542186</v>
      </c>
      <c r="AC3076" s="10">
        <f t="shared" si="900"/>
        <v>0.8936890397385695</v>
      </c>
      <c r="AD3076" s="13">
        <f t="shared" si="901"/>
        <v>845509.48200542189</v>
      </c>
      <c r="AE3076" s="13">
        <f t="shared" si="881"/>
        <v>893689.03973856953</v>
      </c>
      <c r="AF3076" s="13"/>
      <c r="AG3076" s="2">
        <f t="shared" si="876"/>
        <v>39241</v>
      </c>
      <c r="AH3076" s="3">
        <f t="shared" si="882"/>
        <v>256.36330389628705</v>
      </c>
      <c r="AI3076" s="3">
        <f t="shared" si="883"/>
        <v>270.97162096854009</v>
      </c>
      <c r="AJ3076" s="3">
        <f t="shared" si="902"/>
        <v>500176.56928297604</v>
      </c>
      <c r="AK3076" s="3">
        <f t="shared" si="903"/>
        <v>392041.91652852012</v>
      </c>
    </row>
    <row r="3077" spans="2:37" x14ac:dyDescent="0.2">
      <c r="B3077" s="5">
        <v>39244</v>
      </c>
      <c r="C3077" s="1">
        <v>365.15</v>
      </c>
      <c r="D3077" s="1">
        <f t="shared" si="873"/>
        <v>24</v>
      </c>
      <c r="E3077" s="1" t="b">
        <f t="shared" si="874"/>
        <v>1</v>
      </c>
      <c r="F3077" s="6">
        <f t="shared" si="875"/>
        <v>6.2000551116010438E-3</v>
      </c>
      <c r="G3077" s="8">
        <f t="shared" si="884"/>
        <v>1.419323269478928E-3</v>
      </c>
      <c r="H3077" s="8">
        <f t="shared" si="885"/>
        <v>1.0781834947792166E-3</v>
      </c>
      <c r="I3077" s="8">
        <f t="shared" si="886"/>
        <v>8.9939855418700654E-4</v>
      </c>
      <c r="J3077" s="6">
        <f t="shared" si="887"/>
        <v>1.5480358403958455E-3</v>
      </c>
      <c r="K3077" s="6">
        <f t="shared" si="888"/>
        <v>1.2366618997674227E-3</v>
      </c>
      <c r="L3077" s="6">
        <f t="shared" si="889"/>
        <v>8.2348406588098348E-4</v>
      </c>
      <c r="M3077" s="9">
        <f t="shared" si="890"/>
        <v>0.91685426941794534</v>
      </c>
      <c r="N3077" s="9">
        <f t="shared" si="891"/>
        <v>0.87184985239861368</v>
      </c>
      <c r="O3077" s="9">
        <f t="shared" si="892"/>
        <v>1</v>
      </c>
      <c r="P3077" s="9">
        <f t="shared" si="893"/>
        <v>0.92956804060551967</v>
      </c>
      <c r="Q3077" s="10">
        <f t="shared" si="894"/>
        <v>9.8242717353253003E-2</v>
      </c>
      <c r="R3077" s="10">
        <f t="shared" si="877"/>
        <v>0.81430972346115638</v>
      </c>
      <c r="S3077" s="10">
        <f>_xlfn.PERCENTILE.INC($R$1519:R3077,0.75)</f>
        <v>0.84556069186264293</v>
      </c>
      <c r="T3077" s="10">
        <f t="shared" si="878"/>
        <v>0.84556069186264293</v>
      </c>
      <c r="U3077" s="11">
        <f t="shared" si="895"/>
        <v>0.81430972346115638</v>
      </c>
      <c r="V3077" s="10">
        <f t="shared" si="879"/>
        <v>0.86406754582550105</v>
      </c>
      <c r="W3077" s="10">
        <f t="shared" si="880"/>
        <v>0.8186069694569611</v>
      </c>
      <c r="X3077" s="10">
        <f t="shared" si="896"/>
        <v>1.0178871543264456</v>
      </c>
      <c r="Y3077" s="10">
        <f>_xlfn.PERCENTILE.INC($X$1519:X3077,0.75)</f>
        <v>1.0569508648283037</v>
      </c>
      <c r="Z3077" s="10">
        <f t="shared" si="897"/>
        <v>1.0569508648283037</v>
      </c>
      <c r="AA3077" s="10">
        <f t="shared" si="898"/>
        <v>1.0178871543264456</v>
      </c>
      <c r="AB3077" s="10">
        <f t="shared" si="899"/>
        <v>0.70733171509432724</v>
      </c>
      <c r="AC3077" s="10">
        <f t="shared" si="900"/>
        <v>0.71998386664220893</v>
      </c>
      <c r="AD3077" s="13">
        <f t="shared" si="901"/>
        <v>707331.71509432723</v>
      </c>
      <c r="AE3077" s="13">
        <f t="shared" si="881"/>
        <v>719983.86664220889</v>
      </c>
      <c r="AF3077" s="13"/>
      <c r="AG3077" s="2">
        <f t="shared" si="876"/>
        <v>39244</v>
      </c>
      <c r="AH3077" s="3">
        <f t="shared" si="882"/>
        <v>5242.2053858148665</v>
      </c>
      <c r="AI3077" s="3">
        <f t="shared" si="883"/>
        <v>5540.9212990129463</v>
      </c>
      <c r="AJ3077" s="3">
        <f t="shared" si="902"/>
        <v>505418.77466879092</v>
      </c>
      <c r="AK3077" s="3">
        <f t="shared" si="903"/>
        <v>397582.83782753308</v>
      </c>
    </row>
    <row r="3078" spans="2:37" x14ac:dyDescent="0.2">
      <c r="B3078" s="5">
        <v>39245</v>
      </c>
      <c r="C3078" s="1">
        <v>367.01</v>
      </c>
      <c r="D3078" s="1">
        <f t="shared" si="873"/>
        <v>24</v>
      </c>
      <c r="E3078" s="1" t="b">
        <f t="shared" si="874"/>
        <v>0</v>
      </c>
      <c r="F3078" s="6">
        <f t="shared" si="875"/>
        <v>5.09379706969737E-3</v>
      </c>
      <c r="G3078" s="8">
        <f t="shared" si="884"/>
        <v>1.4803935214343848E-3</v>
      </c>
      <c r="H3078" s="8">
        <f t="shared" si="885"/>
        <v>1.1461221329225558E-3</v>
      </c>
      <c r="I3078" s="8">
        <f t="shared" si="886"/>
        <v>9.4833215869642728E-4</v>
      </c>
      <c r="J3078" s="6">
        <f t="shared" si="887"/>
        <v>1.5480591751129292E-3</v>
      </c>
      <c r="K3078" s="6">
        <f t="shared" si="888"/>
        <v>1.2367049730842442E-3</v>
      </c>
      <c r="L3078" s="6">
        <f t="shared" si="889"/>
        <v>8.2350738796353349E-4</v>
      </c>
      <c r="M3078" s="9">
        <f t="shared" si="890"/>
        <v>0.95629000831082034</v>
      </c>
      <c r="N3078" s="9">
        <f t="shared" si="891"/>
        <v>0.92675468916747228</v>
      </c>
      <c r="O3078" s="9">
        <f t="shared" si="892"/>
        <v>1</v>
      </c>
      <c r="P3078" s="9">
        <f t="shared" si="893"/>
        <v>0.96101489915943095</v>
      </c>
      <c r="Q3078" s="10">
        <f t="shared" si="894"/>
        <v>9.6789686393516608E-2</v>
      </c>
      <c r="R3078" s="10">
        <f t="shared" si="877"/>
        <v>0.82653434452452934</v>
      </c>
      <c r="S3078" s="10">
        <f>_xlfn.PERCENTILE.INC($R$1519:R3078,0.75)</f>
        <v>0.84553508693403234</v>
      </c>
      <c r="T3078" s="10">
        <f t="shared" si="878"/>
        <v>0.84553508693403234</v>
      </c>
      <c r="U3078" s="11">
        <f t="shared" si="895"/>
        <v>0.82653434452452934</v>
      </c>
      <c r="V3078" s="10">
        <f t="shared" si="879"/>
        <v>0.86406754582550105</v>
      </c>
      <c r="W3078" s="10">
        <f t="shared" si="880"/>
        <v>0.8186069694569611</v>
      </c>
      <c r="X3078" s="10">
        <f t="shared" si="896"/>
        <v>1.0331679306556616</v>
      </c>
      <c r="Y3078" s="10">
        <f>_xlfn.PERCENTILE.INC($X$1519:X3078,0.75)</f>
        <v>1.0569188586675407</v>
      </c>
      <c r="Z3078" s="10">
        <f t="shared" si="897"/>
        <v>1.0569188586675407</v>
      </c>
      <c r="AA3078" s="10">
        <f t="shared" si="898"/>
        <v>1.0178871543264456</v>
      </c>
      <c r="AB3078" s="10">
        <f t="shared" si="899"/>
        <v>0.70733171509432724</v>
      </c>
      <c r="AC3078" s="10">
        <f t="shared" si="900"/>
        <v>0.71998386664220893</v>
      </c>
      <c r="AD3078" s="13">
        <f t="shared" si="901"/>
        <v>707331.71509432723</v>
      </c>
      <c r="AE3078" s="13">
        <f t="shared" si="881"/>
        <v>719983.86664220889</v>
      </c>
      <c r="AF3078" s="13"/>
      <c r="AG3078" s="2">
        <f t="shared" si="876"/>
        <v>39245</v>
      </c>
      <c r="AH3078" s="3">
        <f t="shared" si="882"/>
        <v>3603.0042176514989</v>
      </c>
      <c r="AI3078" s="3">
        <f t="shared" si="883"/>
        <v>3667.4517101314655</v>
      </c>
      <c r="AJ3078" s="3">
        <f t="shared" si="902"/>
        <v>509021.77888644242</v>
      </c>
      <c r="AK3078" s="3">
        <f t="shared" si="903"/>
        <v>401250.28953766456</v>
      </c>
    </row>
    <row r="3079" spans="2:37" x14ac:dyDescent="0.2">
      <c r="B3079" s="5">
        <v>39246</v>
      </c>
      <c r="C3079" s="1">
        <v>367.84</v>
      </c>
      <c r="D3079" s="1">
        <f t="shared" si="873"/>
        <v>24</v>
      </c>
      <c r="E3079" s="1" t="b">
        <f t="shared" si="874"/>
        <v>0</v>
      </c>
      <c r="F3079" s="6">
        <f t="shared" si="875"/>
        <v>2.2615187597068154E-3</v>
      </c>
      <c r="G3079" s="8">
        <f t="shared" si="884"/>
        <v>1.4529876060801277E-3</v>
      </c>
      <c r="H3079" s="8">
        <f t="shared" si="885"/>
        <v>1.1785440198279547E-3</v>
      </c>
      <c r="I3079" s="8">
        <f t="shared" si="886"/>
        <v>9.471733668452117E-4</v>
      </c>
      <c r="J3079" s="6">
        <f t="shared" si="887"/>
        <v>1.547987508115346E-3</v>
      </c>
      <c r="K3079" s="6">
        <f t="shared" si="888"/>
        <v>1.2367725961996421E-3</v>
      </c>
      <c r="L3079" s="6">
        <f t="shared" si="889"/>
        <v>8.2352388003765749E-4</v>
      </c>
      <c r="M3079" s="9">
        <f t="shared" si="890"/>
        <v>0.93863005900423613</v>
      </c>
      <c r="N3079" s="9">
        <f t="shared" si="891"/>
        <v>0.95291893065013544</v>
      </c>
      <c r="O3079" s="9">
        <f t="shared" si="892"/>
        <v>1</v>
      </c>
      <c r="P3079" s="9">
        <f t="shared" si="893"/>
        <v>0.96384966321812382</v>
      </c>
      <c r="Q3079" s="10">
        <f t="shared" si="894"/>
        <v>9.6053428529358803E-2</v>
      </c>
      <c r="R3079" s="10">
        <f t="shared" si="877"/>
        <v>0.83286980199304328</v>
      </c>
      <c r="S3079" s="10">
        <f>_xlfn.PERCENTILE.INC($R$1519:R3079,0.75)</f>
        <v>0.84550948200542186</v>
      </c>
      <c r="T3079" s="10">
        <f t="shared" si="878"/>
        <v>0.84550948200542186</v>
      </c>
      <c r="U3079" s="11">
        <f t="shared" si="895"/>
        <v>0.83286980199304328</v>
      </c>
      <c r="V3079" s="10">
        <f t="shared" si="879"/>
        <v>0.86406754582550105</v>
      </c>
      <c r="W3079" s="10">
        <f t="shared" si="880"/>
        <v>0.8186069694569611</v>
      </c>
      <c r="X3079" s="10">
        <f t="shared" si="896"/>
        <v>1.0410872524913042</v>
      </c>
      <c r="Y3079" s="10">
        <f>_xlfn.PERCENTILE.INC($X$1519:X3079,0.75)</f>
        <v>1.0568868525067774</v>
      </c>
      <c r="Z3079" s="10">
        <f t="shared" si="897"/>
        <v>1.0568868525067774</v>
      </c>
      <c r="AA3079" s="10">
        <f t="shared" si="898"/>
        <v>1.0178871543264456</v>
      </c>
      <c r="AB3079" s="10">
        <f t="shared" si="899"/>
        <v>0.70733171509432724</v>
      </c>
      <c r="AC3079" s="10">
        <f t="shared" si="900"/>
        <v>0.71998386664220893</v>
      </c>
      <c r="AD3079" s="13">
        <f t="shared" si="901"/>
        <v>707331.71509432723</v>
      </c>
      <c r="AE3079" s="13">
        <f t="shared" si="881"/>
        <v>719983.86664220889</v>
      </c>
      <c r="AF3079" s="13"/>
      <c r="AG3079" s="2">
        <f t="shared" si="876"/>
        <v>39246</v>
      </c>
      <c r="AH3079" s="3">
        <f t="shared" si="882"/>
        <v>1599.6439430214175</v>
      </c>
      <c r="AI3079" s="3">
        <f t="shared" si="883"/>
        <v>1628.2570210976055</v>
      </c>
      <c r="AJ3079" s="3">
        <f t="shared" si="902"/>
        <v>510621.42282946385</v>
      </c>
      <c r="AK3079" s="3">
        <f t="shared" si="903"/>
        <v>402878.54655876214</v>
      </c>
    </row>
    <row r="3080" spans="2:37" x14ac:dyDescent="0.2">
      <c r="B3080" s="5">
        <v>39247</v>
      </c>
      <c r="C3080" s="1">
        <v>369.98</v>
      </c>
      <c r="D3080" s="1">
        <f t="shared" si="873"/>
        <v>24</v>
      </c>
      <c r="E3080" s="1" t="b">
        <f t="shared" si="874"/>
        <v>0</v>
      </c>
      <c r="F3080" s="6">
        <f t="shared" si="875"/>
        <v>5.8177468464550852E-3</v>
      </c>
      <c r="G3080" s="8">
        <f t="shared" si="884"/>
        <v>1.5325153058341292E-3</v>
      </c>
      <c r="H3080" s="8">
        <f t="shared" si="885"/>
        <v>1.2266545414101337E-3</v>
      </c>
      <c r="I3080" s="8">
        <f t="shared" si="886"/>
        <v>9.7926507085061574E-4</v>
      </c>
      <c r="J3080" s="6">
        <f t="shared" si="887"/>
        <v>1.5481227789289969E-3</v>
      </c>
      <c r="K3080" s="6">
        <f t="shared" si="888"/>
        <v>1.2368102579732219E-3</v>
      </c>
      <c r="L3080" s="6">
        <f t="shared" si="889"/>
        <v>8.2356211267262461E-4</v>
      </c>
      <c r="M3080" s="9">
        <f t="shared" si="890"/>
        <v>0.98991845265291878</v>
      </c>
      <c r="N3080" s="9">
        <f t="shared" si="891"/>
        <v>0.99178878368964174</v>
      </c>
      <c r="O3080" s="9">
        <f t="shared" si="892"/>
        <v>1</v>
      </c>
      <c r="P3080" s="9">
        <f t="shared" si="893"/>
        <v>0.99390241211418695</v>
      </c>
      <c r="Q3080" s="10">
        <f t="shared" si="894"/>
        <v>9.6451228855298402E-2</v>
      </c>
      <c r="R3080" s="10">
        <f t="shared" si="877"/>
        <v>0.82943474074364087</v>
      </c>
      <c r="S3080" s="10">
        <f>_xlfn.PERCENTILE.INC($R$1519:R3080,0.75)</f>
        <v>0.84491971058216975</v>
      </c>
      <c r="T3080" s="10">
        <f t="shared" si="878"/>
        <v>0.84491971058216975</v>
      </c>
      <c r="U3080" s="11">
        <f t="shared" si="895"/>
        <v>0.82943474074364087</v>
      </c>
      <c r="V3080" s="10">
        <f t="shared" si="879"/>
        <v>0.86406754582550105</v>
      </c>
      <c r="W3080" s="10">
        <f t="shared" si="880"/>
        <v>0.8186069694569611</v>
      </c>
      <c r="X3080" s="10">
        <f t="shared" si="896"/>
        <v>1.036793425929551</v>
      </c>
      <c r="Y3080" s="10">
        <f>_xlfn.PERCENTILE.INC($X$1519:X3080,0.75)</f>
        <v>1.0561496382277122</v>
      </c>
      <c r="Z3080" s="10">
        <f t="shared" si="897"/>
        <v>1.0561496382277122</v>
      </c>
      <c r="AA3080" s="10">
        <f t="shared" si="898"/>
        <v>1.0178871543264456</v>
      </c>
      <c r="AB3080" s="10">
        <f t="shared" si="899"/>
        <v>0.70733171509432724</v>
      </c>
      <c r="AC3080" s="10">
        <f t="shared" si="900"/>
        <v>0.71998386664220893</v>
      </c>
      <c r="AD3080" s="13">
        <f t="shared" si="901"/>
        <v>707331.71509432723</v>
      </c>
      <c r="AE3080" s="13">
        <f t="shared" si="881"/>
        <v>719983.86664220889</v>
      </c>
      <c r="AF3080" s="13"/>
      <c r="AG3080" s="2">
        <f t="shared" si="876"/>
        <v>39247</v>
      </c>
      <c r="AH3080" s="3">
        <f t="shared" si="882"/>
        <v>4115.0768548876895</v>
      </c>
      <c r="AI3080" s="3">
        <f t="shared" si="883"/>
        <v>4188.683869656249</v>
      </c>
      <c r="AJ3080" s="3">
        <f t="shared" si="902"/>
        <v>514736.49968435155</v>
      </c>
      <c r="AK3080" s="3">
        <f t="shared" si="903"/>
        <v>407067.23042841838</v>
      </c>
    </row>
    <row r="3081" spans="2:37" x14ac:dyDescent="0.2">
      <c r="B3081" s="5">
        <v>39248</v>
      </c>
      <c r="C3081" s="1">
        <v>374.29</v>
      </c>
      <c r="D3081" s="1">
        <f t="shared" si="873"/>
        <v>24</v>
      </c>
      <c r="E3081" s="1" t="b">
        <f t="shared" si="874"/>
        <v>0</v>
      </c>
      <c r="F3081" s="6">
        <f t="shared" si="875"/>
        <v>1.1649278339369795E-2</v>
      </c>
      <c r="G3081" s="8">
        <f t="shared" si="884"/>
        <v>1.7541720241167785E-3</v>
      </c>
      <c r="H3081" s="8">
        <f t="shared" si="885"/>
        <v>1.3339881326440467E-3</v>
      </c>
      <c r="I3081" s="8">
        <f t="shared" si="886"/>
        <v>1.0433249871790817E-3</v>
      </c>
      <c r="J3081" s="6">
        <f t="shared" si="887"/>
        <v>1.5482413679959669E-3</v>
      </c>
      <c r="K3081" s="6">
        <f t="shared" si="888"/>
        <v>1.2369403531008033E-3</v>
      </c>
      <c r="L3081" s="6">
        <f t="shared" si="889"/>
        <v>8.2360938142360526E-4</v>
      </c>
      <c r="M3081" s="9">
        <f t="shared" si="890"/>
        <v>1</v>
      </c>
      <c r="N3081" s="9">
        <f t="shared" si="891"/>
        <v>1</v>
      </c>
      <c r="O3081" s="9">
        <f t="shared" si="892"/>
        <v>1</v>
      </c>
      <c r="P3081" s="9">
        <f t="shared" si="893"/>
        <v>1</v>
      </c>
      <c r="Q3081" s="10">
        <f t="shared" si="894"/>
        <v>9.8309082560729621E-2</v>
      </c>
      <c r="R3081" s="10">
        <f t="shared" si="877"/>
        <v>0.81376000992157227</v>
      </c>
      <c r="S3081" s="10">
        <f>_xlfn.PERCENTILE.INC($R$1519:R3081,0.75)</f>
        <v>0.84432993915891763</v>
      </c>
      <c r="T3081" s="10">
        <f t="shared" si="878"/>
        <v>0.84432993915891763</v>
      </c>
      <c r="U3081" s="11">
        <f t="shared" si="895"/>
        <v>0.81376000992157227</v>
      </c>
      <c r="V3081" s="10">
        <f t="shared" si="879"/>
        <v>0.86406754582550105</v>
      </c>
      <c r="W3081" s="10">
        <f t="shared" si="880"/>
        <v>0.8186069694569611</v>
      </c>
      <c r="X3081" s="10">
        <f t="shared" si="896"/>
        <v>1.0172000124019653</v>
      </c>
      <c r="Y3081" s="10">
        <f>_xlfn.PERCENTILE.INC($X$1519:X3081,0.75)</f>
        <v>1.0554124239486469</v>
      </c>
      <c r="Z3081" s="10">
        <f t="shared" si="897"/>
        <v>1.0554124239486469</v>
      </c>
      <c r="AA3081" s="10">
        <f t="shared" si="898"/>
        <v>1.0178871543264456</v>
      </c>
      <c r="AB3081" s="10">
        <f t="shared" si="899"/>
        <v>0.70733171509432724</v>
      </c>
      <c r="AC3081" s="10">
        <f t="shared" si="900"/>
        <v>0.71998386664220893</v>
      </c>
      <c r="AD3081" s="13">
        <f t="shared" si="901"/>
        <v>707331.71509432723</v>
      </c>
      <c r="AE3081" s="13">
        <f t="shared" si="881"/>
        <v>719983.86664220889</v>
      </c>
      <c r="AF3081" s="13"/>
      <c r="AG3081" s="2">
        <f t="shared" si="876"/>
        <v>39248</v>
      </c>
      <c r="AH3081" s="3">
        <f t="shared" si="882"/>
        <v>8239.9040273976334</v>
      </c>
      <c r="AI3081" s="3">
        <f t="shared" si="883"/>
        <v>8387.292462370795</v>
      </c>
      <c r="AJ3081" s="3">
        <f t="shared" si="902"/>
        <v>522976.40371174918</v>
      </c>
      <c r="AK3081" s="3">
        <f t="shared" si="903"/>
        <v>415454.5228907892</v>
      </c>
    </row>
    <row r="3082" spans="2:37" x14ac:dyDescent="0.2">
      <c r="B3082" s="5">
        <v>39251</v>
      </c>
      <c r="C3082" s="1">
        <v>374.51</v>
      </c>
      <c r="D3082" s="1">
        <f t="shared" si="873"/>
        <v>25</v>
      </c>
      <c r="E3082" s="1" t="b">
        <f t="shared" si="874"/>
        <v>1</v>
      </c>
      <c r="F3082" s="6">
        <f t="shared" si="875"/>
        <v>5.8777952924193855E-4</v>
      </c>
      <c r="G3082" s="8">
        <f t="shared" si="884"/>
        <v>1.7230218967471352E-3</v>
      </c>
      <c r="H3082" s="8">
        <f t="shared" si="885"/>
        <v>1.3318991509844243E-3</v>
      </c>
      <c r="I3082" s="8">
        <f t="shared" si="886"/>
        <v>1.0479070037166225E-3</v>
      </c>
      <c r="J3082" s="6">
        <f t="shared" si="887"/>
        <v>1.5483118248315732E-3</v>
      </c>
      <c r="K3082" s="6">
        <f t="shared" si="888"/>
        <v>1.2370779255981477E-3</v>
      </c>
      <c r="L3082" s="6">
        <f t="shared" si="889"/>
        <v>8.2365917556401647E-4</v>
      </c>
      <c r="M3082" s="9">
        <f t="shared" si="890"/>
        <v>1</v>
      </c>
      <c r="N3082" s="9">
        <f t="shared" si="891"/>
        <v>1</v>
      </c>
      <c r="O3082" s="9">
        <f t="shared" si="892"/>
        <v>1</v>
      </c>
      <c r="P3082" s="9">
        <f t="shared" si="893"/>
        <v>1</v>
      </c>
      <c r="Q3082" s="10">
        <f t="shared" si="894"/>
        <v>9.8333243453514796E-2</v>
      </c>
      <c r="R3082" s="10">
        <f t="shared" si="877"/>
        <v>0.81356006565387529</v>
      </c>
      <c r="S3082" s="10">
        <f>_xlfn.PERCENTILE.INC($R$1519:R3082,0.75)</f>
        <v>0.8437401677356654</v>
      </c>
      <c r="T3082" s="10">
        <f t="shared" si="878"/>
        <v>0.8437401677356654</v>
      </c>
      <c r="U3082" s="11">
        <f t="shared" si="895"/>
        <v>0.81356006565387529</v>
      </c>
      <c r="V3082" s="10">
        <f t="shared" si="879"/>
        <v>1</v>
      </c>
      <c r="W3082" s="10">
        <f t="shared" si="880"/>
        <v>0.81376000992157227</v>
      </c>
      <c r="X3082" s="10">
        <f t="shared" si="896"/>
        <v>1.0169500820673443</v>
      </c>
      <c r="Y3082" s="10">
        <f>_xlfn.PERCENTILE.INC($X$1519:X3082,0.75)</f>
        <v>1.0546752096695817</v>
      </c>
      <c r="Z3082" s="10">
        <f t="shared" si="897"/>
        <v>1.0546752096695817</v>
      </c>
      <c r="AA3082" s="10">
        <f t="shared" si="898"/>
        <v>1.0169500820673443</v>
      </c>
      <c r="AB3082" s="10">
        <f t="shared" si="899"/>
        <v>0.81376000992157227</v>
      </c>
      <c r="AC3082" s="10">
        <f t="shared" si="900"/>
        <v>0.82755330887286582</v>
      </c>
      <c r="AD3082" s="13">
        <f t="shared" si="901"/>
        <v>813760.00992157229</v>
      </c>
      <c r="AE3082" s="13">
        <f t="shared" si="881"/>
        <v>827553.30887286586</v>
      </c>
      <c r="AF3082" s="13"/>
      <c r="AG3082" s="2">
        <f t="shared" si="876"/>
        <v>39251</v>
      </c>
      <c r="AH3082" s="3">
        <f t="shared" si="882"/>
        <v>415.75510251603663</v>
      </c>
      <c r="AI3082" s="3">
        <f t="shared" si="883"/>
        <v>423.1917781967482</v>
      </c>
      <c r="AJ3082" s="3">
        <f t="shared" si="902"/>
        <v>523392.15881426522</v>
      </c>
      <c r="AK3082" s="3">
        <f t="shared" si="903"/>
        <v>415877.71466898592</v>
      </c>
    </row>
    <row r="3083" spans="2:37" x14ac:dyDescent="0.2">
      <c r="B3083" s="5">
        <v>39252</v>
      </c>
      <c r="C3083" s="1">
        <v>375.51</v>
      </c>
      <c r="D3083" s="1">
        <f t="shared" si="873"/>
        <v>25</v>
      </c>
      <c r="E3083" s="1" t="b">
        <f t="shared" si="874"/>
        <v>0</v>
      </c>
      <c r="F3083" s="6">
        <f t="shared" si="875"/>
        <v>2.670155670075669E-3</v>
      </c>
      <c r="G3083" s="8">
        <f t="shared" si="884"/>
        <v>1.746595874402357E-3</v>
      </c>
      <c r="H3083" s="8">
        <f t="shared" si="885"/>
        <v>1.3474101329419921E-3</v>
      </c>
      <c r="I3083" s="8">
        <f t="shared" si="886"/>
        <v>1.0992982513830856E-3</v>
      </c>
      <c r="J3083" s="6">
        <f t="shared" si="887"/>
        <v>1.548494002591345E-3</v>
      </c>
      <c r="K3083" s="6">
        <f t="shared" si="888"/>
        <v>1.2372130496047064E-3</v>
      </c>
      <c r="L3083" s="6">
        <f t="shared" si="889"/>
        <v>8.2373632531932176E-4</v>
      </c>
      <c r="M3083" s="9">
        <f t="shared" si="890"/>
        <v>1</v>
      </c>
      <c r="N3083" s="9">
        <f t="shared" si="891"/>
        <v>1</v>
      </c>
      <c r="O3083" s="9">
        <f t="shared" si="892"/>
        <v>1</v>
      </c>
      <c r="P3083" s="9">
        <f t="shared" si="893"/>
        <v>1</v>
      </c>
      <c r="Q3083" s="10">
        <f t="shared" si="894"/>
        <v>9.8355535731486865E-2</v>
      </c>
      <c r="R3083" s="10">
        <f t="shared" si="877"/>
        <v>0.81337567229974783</v>
      </c>
      <c r="S3083" s="10">
        <f>_xlfn.PERCENTILE.INC($R$1519:R3083,0.75)</f>
        <v>0.84315039631241329</v>
      </c>
      <c r="T3083" s="10">
        <f t="shared" si="878"/>
        <v>0.84315039631241329</v>
      </c>
      <c r="U3083" s="11">
        <f t="shared" si="895"/>
        <v>0.81337567229974783</v>
      </c>
      <c r="V3083" s="10">
        <f t="shared" si="879"/>
        <v>1</v>
      </c>
      <c r="W3083" s="10">
        <f t="shared" si="880"/>
        <v>0.81376000992157227</v>
      </c>
      <c r="X3083" s="10">
        <f t="shared" si="896"/>
        <v>1.0167195903746848</v>
      </c>
      <c r="Y3083" s="10">
        <f>_xlfn.PERCENTILE.INC($X$1519:X3083,0.75)</f>
        <v>1.0539379953905166</v>
      </c>
      <c r="Z3083" s="10">
        <f t="shared" si="897"/>
        <v>1.0539379953905166</v>
      </c>
      <c r="AA3083" s="10">
        <f t="shared" si="898"/>
        <v>1.0169500820673443</v>
      </c>
      <c r="AB3083" s="10">
        <f t="shared" si="899"/>
        <v>0.81376000992157227</v>
      </c>
      <c r="AC3083" s="10">
        <f t="shared" si="900"/>
        <v>0.82755330887286582</v>
      </c>
      <c r="AD3083" s="13">
        <f t="shared" si="901"/>
        <v>813760.00992157229</v>
      </c>
      <c r="AE3083" s="13">
        <f t="shared" si="881"/>
        <v>827553.30887286586</v>
      </c>
      <c r="AF3083" s="13"/>
      <c r="AG3083" s="2">
        <f t="shared" si="876"/>
        <v>39252</v>
      </c>
      <c r="AH3083" s="3">
        <f t="shared" si="882"/>
        <v>2172.8659045729191</v>
      </c>
      <c r="AI3083" s="3">
        <f t="shared" si="883"/>
        <v>2209.6961599767642</v>
      </c>
      <c r="AJ3083" s="3">
        <f t="shared" si="902"/>
        <v>525565.02471883816</v>
      </c>
      <c r="AK3083" s="3">
        <f t="shared" si="903"/>
        <v>418087.41082896269</v>
      </c>
    </row>
    <row r="3084" spans="2:37" x14ac:dyDescent="0.2">
      <c r="B3084" s="5">
        <v>39253</v>
      </c>
      <c r="C3084" s="1">
        <v>374.42</v>
      </c>
      <c r="D3084" s="1">
        <f t="shared" si="873"/>
        <v>25</v>
      </c>
      <c r="E3084" s="1" t="b">
        <f t="shared" si="874"/>
        <v>0</v>
      </c>
      <c r="F3084" s="6">
        <f t="shared" si="875"/>
        <v>-2.9027189688689559E-3</v>
      </c>
      <c r="G3084" s="8">
        <f t="shared" si="884"/>
        <v>1.7169352810610823E-3</v>
      </c>
      <c r="H3084" s="8">
        <f t="shared" si="885"/>
        <v>1.2766668896085065E-3</v>
      </c>
      <c r="I3084" s="8">
        <f t="shared" si="886"/>
        <v>1.0563733677268975E-3</v>
      </c>
      <c r="J3084" s="6">
        <f t="shared" si="887"/>
        <v>1.548668675091865E-3</v>
      </c>
      <c r="K3084" s="6">
        <f t="shared" si="888"/>
        <v>1.2373289876708123E-3</v>
      </c>
      <c r="L3084" s="6">
        <f t="shared" si="889"/>
        <v>8.2379696298685498E-4</v>
      </c>
      <c r="M3084" s="9">
        <f t="shared" si="890"/>
        <v>1</v>
      </c>
      <c r="N3084" s="9">
        <f t="shared" si="891"/>
        <v>1</v>
      </c>
      <c r="O3084" s="9">
        <f t="shared" si="892"/>
        <v>1</v>
      </c>
      <c r="P3084" s="9">
        <f t="shared" si="893"/>
        <v>1</v>
      </c>
      <c r="Q3084" s="10">
        <f t="shared" si="894"/>
        <v>9.778336148664582E-2</v>
      </c>
      <c r="R3084" s="10">
        <f t="shared" si="877"/>
        <v>0.81813509766613546</v>
      </c>
      <c r="S3084" s="10">
        <f>_xlfn.PERCENTILE.INC($R$1519:R3084,0.75)</f>
        <v>0.84312430838235675</v>
      </c>
      <c r="T3084" s="10">
        <f t="shared" si="878"/>
        <v>0.84312430838235675</v>
      </c>
      <c r="U3084" s="11">
        <f t="shared" si="895"/>
        <v>0.81813509766613546</v>
      </c>
      <c r="V3084" s="10">
        <f t="shared" si="879"/>
        <v>1</v>
      </c>
      <c r="W3084" s="10">
        <f t="shared" si="880"/>
        <v>0.81376000992157227</v>
      </c>
      <c r="X3084" s="10">
        <f t="shared" si="896"/>
        <v>1.0226688720826693</v>
      </c>
      <c r="Y3084" s="10">
        <f>_xlfn.PERCENTILE.INC($X$1519:X3084,0.75)</f>
        <v>1.0539053854779459</v>
      </c>
      <c r="Z3084" s="10">
        <f t="shared" si="897"/>
        <v>1.0539053854779459</v>
      </c>
      <c r="AA3084" s="10">
        <f t="shared" si="898"/>
        <v>1.0169500820673443</v>
      </c>
      <c r="AB3084" s="10">
        <f t="shared" si="899"/>
        <v>0.81376000992157227</v>
      </c>
      <c r="AC3084" s="10">
        <f t="shared" si="900"/>
        <v>0.82755330887286582</v>
      </c>
      <c r="AD3084" s="13">
        <f t="shared" si="901"/>
        <v>813760.00992157229</v>
      </c>
      <c r="AE3084" s="13">
        <f t="shared" si="881"/>
        <v>827553.30887286586</v>
      </c>
      <c r="AF3084" s="13"/>
      <c r="AG3084" s="2">
        <f t="shared" si="876"/>
        <v>39253</v>
      </c>
      <c r="AH3084" s="3">
        <f t="shared" si="882"/>
        <v>-2362.1166169063376</v>
      </c>
      <c r="AI3084" s="3">
        <f t="shared" si="883"/>
        <v>-2402.1546874155379</v>
      </c>
      <c r="AJ3084" s="3">
        <f t="shared" si="902"/>
        <v>523202.9081019318</v>
      </c>
      <c r="AK3084" s="3">
        <f t="shared" si="903"/>
        <v>415685.25614154717</v>
      </c>
    </row>
    <row r="3085" spans="2:37" x14ac:dyDescent="0.2">
      <c r="B3085" s="5">
        <v>39254</v>
      </c>
      <c r="C3085" s="1">
        <v>372.03</v>
      </c>
      <c r="D3085" s="1">
        <f t="shared" si="873"/>
        <v>25</v>
      </c>
      <c r="E3085" s="1" t="b">
        <f t="shared" si="874"/>
        <v>0</v>
      </c>
      <c r="F3085" s="6">
        <f t="shared" si="875"/>
        <v>-6.3832060253192768E-3</v>
      </c>
      <c r="G3085" s="8">
        <f t="shared" si="884"/>
        <v>1.4749478594189426E-3</v>
      </c>
      <c r="H3085" s="8">
        <f t="shared" si="885"/>
        <v>1.1770512998750607E-3</v>
      </c>
      <c r="I3085" s="8">
        <f t="shared" si="886"/>
        <v>9.8982665310882274E-4</v>
      </c>
      <c r="J3085" s="6">
        <f t="shared" si="887"/>
        <v>1.5487439258935066E-3</v>
      </c>
      <c r="K3085" s="6">
        <f t="shared" si="888"/>
        <v>1.2374034546727777E-3</v>
      </c>
      <c r="L3085" s="6">
        <f t="shared" si="889"/>
        <v>8.2384034770247049E-4</v>
      </c>
      <c r="M3085" s="9">
        <f t="shared" si="890"/>
        <v>0.95235102121095372</v>
      </c>
      <c r="N3085" s="9">
        <f t="shared" si="891"/>
        <v>0.95122677686908774</v>
      </c>
      <c r="O3085" s="9">
        <f t="shared" si="892"/>
        <v>1</v>
      </c>
      <c r="P3085" s="9">
        <f t="shared" si="893"/>
        <v>0.96785926602668049</v>
      </c>
      <c r="Q3085" s="10">
        <f t="shared" si="894"/>
        <v>9.8207934934497129E-2</v>
      </c>
      <c r="R3085" s="10">
        <f t="shared" si="877"/>
        <v>0.81459812848481661</v>
      </c>
      <c r="S3085" s="10">
        <f>_xlfn.PERCENTILE.INC($R$1519:R3085,0.75)</f>
        <v>0.8430982204523001</v>
      </c>
      <c r="T3085" s="10">
        <f t="shared" si="878"/>
        <v>0.8430982204523001</v>
      </c>
      <c r="U3085" s="11">
        <f t="shared" si="895"/>
        <v>0.81459812848481661</v>
      </c>
      <c r="V3085" s="10">
        <f t="shared" si="879"/>
        <v>1</v>
      </c>
      <c r="W3085" s="10">
        <f t="shared" si="880"/>
        <v>0.81376000992157227</v>
      </c>
      <c r="X3085" s="10">
        <f t="shared" si="896"/>
        <v>1.0182476606060209</v>
      </c>
      <c r="Y3085" s="10">
        <f>_xlfn.PERCENTILE.INC($X$1519:X3085,0.75)</f>
        <v>1.0538727755653752</v>
      </c>
      <c r="Z3085" s="10">
        <f t="shared" si="897"/>
        <v>1.0538727755653752</v>
      </c>
      <c r="AA3085" s="10">
        <f t="shared" si="898"/>
        <v>1.0169500820673443</v>
      </c>
      <c r="AB3085" s="10">
        <f t="shared" si="899"/>
        <v>0.81376000992157227</v>
      </c>
      <c r="AC3085" s="10">
        <f t="shared" si="900"/>
        <v>0.82755330887286582</v>
      </c>
      <c r="AD3085" s="13">
        <f t="shared" si="901"/>
        <v>813760.00992157229</v>
      </c>
      <c r="AE3085" s="13">
        <f t="shared" si="881"/>
        <v>827553.30887286586</v>
      </c>
      <c r="AF3085" s="13"/>
      <c r="AG3085" s="2">
        <f t="shared" si="876"/>
        <v>39254</v>
      </c>
      <c r="AH3085" s="3">
        <f t="shared" si="882"/>
        <v>-5194.3977984952544</v>
      </c>
      <c r="AI3085" s="3">
        <f t="shared" si="883"/>
        <v>-5282.443267470182</v>
      </c>
      <c r="AJ3085" s="3">
        <f t="shared" si="902"/>
        <v>518008.51030343655</v>
      </c>
      <c r="AK3085" s="3">
        <f t="shared" si="903"/>
        <v>410402.812874077</v>
      </c>
    </row>
    <row r="3086" spans="2:37" x14ac:dyDescent="0.2">
      <c r="B3086" s="5">
        <v>39255</v>
      </c>
      <c r="C3086" s="1">
        <v>371.01</v>
      </c>
      <c r="D3086" s="1">
        <f t="shared" si="873"/>
        <v>25</v>
      </c>
      <c r="E3086" s="1" t="b">
        <f t="shared" si="874"/>
        <v>0</v>
      </c>
      <c r="F3086" s="6">
        <f t="shared" si="875"/>
        <v>-2.7417143778727393E-3</v>
      </c>
      <c r="G3086" s="8">
        <f t="shared" si="884"/>
        <v>1.3802791583175083E-3</v>
      </c>
      <c r="H3086" s="8">
        <f t="shared" si="885"/>
        <v>1.1200769505665632E-3</v>
      </c>
      <c r="I3086" s="8">
        <f t="shared" si="886"/>
        <v>9.5218243756720945E-4</v>
      </c>
      <c r="J3086" s="6">
        <f t="shared" si="887"/>
        <v>1.5487867245661041E-3</v>
      </c>
      <c r="K3086" s="6">
        <f t="shared" si="888"/>
        <v>1.2374593910605305E-3</v>
      </c>
      <c r="L3086" s="6">
        <f t="shared" si="889"/>
        <v>8.2387470921871917E-4</v>
      </c>
      <c r="M3086" s="9">
        <f t="shared" si="890"/>
        <v>0.89120027723907336</v>
      </c>
      <c r="N3086" s="9">
        <f t="shared" si="891"/>
        <v>0.90514238984976469</v>
      </c>
      <c r="O3086" s="9">
        <f t="shared" si="892"/>
        <v>1</v>
      </c>
      <c r="P3086" s="9">
        <f t="shared" si="893"/>
        <v>0.93211422236294605</v>
      </c>
      <c r="Q3086" s="10">
        <f t="shared" si="894"/>
        <v>9.8464589990786291E-2</v>
      </c>
      <c r="R3086" s="10">
        <f t="shared" si="877"/>
        <v>0.81247481970407742</v>
      </c>
      <c r="S3086" s="10">
        <f>_xlfn.PERCENTILE.INC($R$1519:R3086,0.75)</f>
        <v>0.84307213252224344</v>
      </c>
      <c r="T3086" s="10">
        <f t="shared" si="878"/>
        <v>0.84307213252224344</v>
      </c>
      <c r="U3086" s="11">
        <f t="shared" si="895"/>
        <v>0.81247481970407742</v>
      </c>
      <c r="V3086" s="10">
        <f t="shared" si="879"/>
        <v>1</v>
      </c>
      <c r="W3086" s="10">
        <f t="shared" si="880"/>
        <v>0.81376000992157227</v>
      </c>
      <c r="X3086" s="10">
        <f t="shared" si="896"/>
        <v>1.0155935246300969</v>
      </c>
      <c r="Y3086" s="10">
        <f>_xlfn.PERCENTILE.INC($X$1519:X3086,0.75)</f>
        <v>1.0538401656528043</v>
      </c>
      <c r="Z3086" s="10">
        <f t="shared" si="897"/>
        <v>1.0538401656528043</v>
      </c>
      <c r="AA3086" s="10">
        <f t="shared" si="898"/>
        <v>1.0169500820673443</v>
      </c>
      <c r="AB3086" s="10">
        <f t="shared" si="899"/>
        <v>0.81376000992157227</v>
      </c>
      <c r="AC3086" s="10">
        <f t="shared" si="900"/>
        <v>0.82755330887286582</v>
      </c>
      <c r="AD3086" s="13">
        <f t="shared" si="901"/>
        <v>813760.00992157229</v>
      </c>
      <c r="AE3086" s="13">
        <f t="shared" si="881"/>
        <v>827553.30887286586</v>
      </c>
      <c r="AF3086" s="13"/>
      <c r="AG3086" s="2">
        <f t="shared" si="876"/>
        <v>39255</v>
      </c>
      <c r="AH3086" s="3">
        <f t="shared" si="882"/>
        <v>-2231.0975193398376</v>
      </c>
      <c r="AI3086" s="3">
        <f t="shared" si="883"/>
        <v>-2268.9148053928961</v>
      </c>
      <c r="AJ3086" s="3">
        <f t="shared" si="902"/>
        <v>515777.41278409673</v>
      </c>
      <c r="AK3086" s="3">
        <f t="shared" si="903"/>
        <v>408133.8980686841</v>
      </c>
    </row>
    <row r="3087" spans="2:37" x14ac:dyDescent="0.2">
      <c r="B3087" s="5">
        <v>39258</v>
      </c>
      <c r="C3087" s="1">
        <v>367.81</v>
      </c>
      <c r="D3087" s="1">
        <f t="shared" si="873"/>
        <v>26</v>
      </c>
      <c r="E3087" s="1" t="b">
        <f t="shared" si="874"/>
        <v>1</v>
      </c>
      <c r="F3087" s="6">
        <f t="shared" si="875"/>
        <v>-8.6251044446240543E-3</v>
      </c>
      <c r="G3087" s="8">
        <f t="shared" si="884"/>
        <v>1.1058460396744163E-3</v>
      </c>
      <c r="H3087" s="8">
        <f t="shared" si="885"/>
        <v>1.0021446692278161E-3</v>
      </c>
      <c r="I3087" s="8">
        <f t="shared" si="886"/>
        <v>8.7115820222469188E-4</v>
      </c>
      <c r="J3087" s="6">
        <f t="shared" si="887"/>
        <v>1.5487309346983683E-3</v>
      </c>
      <c r="K3087" s="6">
        <f t="shared" si="888"/>
        <v>1.2374933864959343E-3</v>
      </c>
      <c r="L3087" s="6">
        <f t="shared" si="889"/>
        <v>8.238906385346752E-4</v>
      </c>
      <c r="M3087" s="9">
        <f t="shared" si="890"/>
        <v>0.71403367421584529</v>
      </c>
      <c r="N3087" s="9">
        <f t="shared" si="891"/>
        <v>0.80981820199093935</v>
      </c>
      <c r="O3087" s="9">
        <f t="shared" si="892"/>
        <v>1</v>
      </c>
      <c r="P3087" s="9">
        <f t="shared" si="893"/>
        <v>0.84128395873559481</v>
      </c>
      <c r="Q3087" s="10">
        <f t="shared" si="894"/>
        <v>0.10046271532727481</v>
      </c>
      <c r="R3087" s="10">
        <f t="shared" si="877"/>
        <v>0.79631532692886164</v>
      </c>
      <c r="S3087" s="10">
        <f>_xlfn.PERCENTILE.INC($R$1519:R3087,0.75)</f>
        <v>0.84304604459218691</v>
      </c>
      <c r="T3087" s="10">
        <f t="shared" si="878"/>
        <v>0.84304604459218691</v>
      </c>
      <c r="U3087" s="11">
        <f t="shared" si="895"/>
        <v>0.79631532692886164</v>
      </c>
      <c r="V3087" s="10">
        <f t="shared" si="879"/>
        <v>0.93211422236294605</v>
      </c>
      <c r="W3087" s="10">
        <f t="shared" si="880"/>
        <v>0.81247481970407742</v>
      </c>
      <c r="X3087" s="10">
        <f t="shared" si="896"/>
        <v>0.99539415866107706</v>
      </c>
      <c r="Y3087" s="10">
        <f>_xlfn.PERCENTILE.INC($X$1519:X3087,0.75)</f>
        <v>1.0538075557402335</v>
      </c>
      <c r="Z3087" s="10">
        <f t="shared" si="897"/>
        <v>1.0538075557402335</v>
      </c>
      <c r="AA3087" s="10">
        <f t="shared" si="898"/>
        <v>0.99539415866107706</v>
      </c>
      <c r="AB3087" s="10">
        <f t="shared" si="899"/>
        <v>0.75731933475794089</v>
      </c>
      <c r="AC3087" s="10">
        <f t="shared" si="900"/>
        <v>0.75383124205914709</v>
      </c>
      <c r="AD3087" s="13">
        <f t="shared" si="901"/>
        <v>757319.33475794084</v>
      </c>
      <c r="AE3087" s="13">
        <f t="shared" si="881"/>
        <v>753831.2420591471</v>
      </c>
      <c r="AF3087" s="13"/>
      <c r="AG3087" s="2">
        <f t="shared" si="876"/>
        <v>39258</v>
      </c>
      <c r="AH3087" s="3">
        <f t="shared" si="882"/>
        <v>-7018.7650784318676</v>
      </c>
      <c r="AI3087" s="3">
        <f t="shared" si="883"/>
        <v>-7137.7337225226984</v>
      </c>
      <c r="AJ3087" s="3">
        <f t="shared" si="902"/>
        <v>508758.64770566486</v>
      </c>
      <c r="AK3087" s="3">
        <f t="shared" si="903"/>
        <v>400996.16434616141</v>
      </c>
    </row>
    <row r="3088" spans="2:37" x14ac:dyDescent="0.2">
      <c r="B3088" s="5">
        <v>39259</v>
      </c>
      <c r="C3088" s="1">
        <v>366.25</v>
      </c>
      <c r="D3088" s="1">
        <f t="shared" si="873"/>
        <v>26</v>
      </c>
      <c r="E3088" s="1" t="b">
        <f t="shared" si="874"/>
        <v>0</v>
      </c>
      <c r="F3088" s="6">
        <f t="shared" si="875"/>
        <v>-4.2413202468666311E-3</v>
      </c>
      <c r="G3088" s="8">
        <f t="shared" si="884"/>
        <v>9.7413631147226553E-4</v>
      </c>
      <c r="H3088" s="8">
        <f t="shared" si="885"/>
        <v>9.3920968402812146E-4</v>
      </c>
      <c r="I3088" s="8">
        <f t="shared" si="886"/>
        <v>8.624214359761709E-4</v>
      </c>
      <c r="J3088" s="6">
        <f t="shared" si="887"/>
        <v>1.5484133600924923E-3</v>
      </c>
      <c r="K3088" s="6">
        <f t="shared" si="888"/>
        <v>1.2375108206279597E-3</v>
      </c>
      <c r="L3088" s="6">
        <f t="shared" si="889"/>
        <v>8.238833109252328E-4</v>
      </c>
      <c r="M3088" s="9">
        <f t="shared" si="890"/>
        <v>0.62911903021430715</v>
      </c>
      <c r="N3088" s="9">
        <f t="shared" si="891"/>
        <v>0.75895068420616396</v>
      </c>
      <c r="O3088" s="9">
        <f t="shared" si="892"/>
        <v>1</v>
      </c>
      <c r="P3088" s="9">
        <f t="shared" si="893"/>
        <v>0.79602323814015696</v>
      </c>
      <c r="Q3088" s="10">
        <f t="shared" si="894"/>
        <v>9.9858064782994027E-2</v>
      </c>
      <c r="R3088" s="10">
        <f t="shared" si="877"/>
        <v>0.80113709567526203</v>
      </c>
      <c r="S3088" s="10">
        <f>_xlfn.PERCENTILE.INC($R$1519:R3088,0.75)</f>
        <v>0.84297904694988757</v>
      </c>
      <c r="T3088" s="10">
        <f t="shared" si="878"/>
        <v>0.84297904694988757</v>
      </c>
      <c r="U3088" s="11">
        <f t="shared" si="895"/>
        <v>0.80113709567526203</v>
      </c>
      <c r="V3088" s="10">
        <f t="shared" si="879"/>
        <v>0.93211422236294605</v>
      </c>
      <c r="W3088" s="10">
        <f t="shared" si="880"/>
        <v>0.81247481970407742</v>
      </c>
      <c r="X3088" s="10">
        <f t="shared" si="896"/>
        <v>1.0014213695940777</v>
      </c>
      <c r="Y3088" s="10">
        <f>_xlfn.PERCENTILE.INC($X$1519:X3088,0.75)</f>
        <v>1.0537238086873595</v>
      </c>
      <c r="Z3088" s="10">
        <f t="shared" si="897"/>
        <v>1.0537238086873595</v>
      </c>
      <c r="AA3088" s="10">
        <f t="shared" si="898"/>
        <v>0.99539415866107706</v>
      </c>
      <c r="AB3088" s="10">
        <f t="shared" si="899"/>
        <v>0.75731933475794089</v>
      </c>
      <c r="AC3088" s="10">
        <f t="shared" si="900"/>
        <v>0.75383124205914709</v>
      </c>
      <c r="AD3088" s="13">
        <f t="shared" si="901"/>
        <v>757319.33475794084</v>
      </c>
      <c r="AE3088" s="13">
        <f t="shared" si="881"/>
        <v>753831.2420591471</v>
      </c>
      <c r="AF3088" s="13"/>
      <c r="AG3088" s="2">
        <f t="shared" si="876"/>
        <v>39259</v>
      </c>
      <c r="AH3088" s="3">
        <f t="shared" si="882"/>
        <v>-3212.0338278524223</v>
      </c>
      <c r="AI3088" s="3">
        <f t="shared" si="883"/>
        <v>-3197.2397096660811</v>
      </c>
      <c r="AJ3088" s="3">
        <f t="shared" si="902"/>
        <v>505546.61387781246</v>
      </c>
      <c r="AK3088" s="3">
        <f t="shared" si="903"/>
        <v>397798.92463649536</v>
      </c>
    </row>
    <row r="3089" spans="2:37" x14ac:dyDescent="0.2">
      <c r="B3089" s="5">
        <v>39260</v>
      </c>
      <c r="C3089" s="1">
        <v>366.33</v>
      </c>
      <c r="D3089" s="1">
        <f t="shared" si="873"/>
        <v>26</v>
      </c>
      <c r="E3089" s="1" t="b">
        <f t="shared" si="874"/>
        <v>0</v>
      </c>
      <c r="F3089" s="6">
        <f t="shared" si="875"/>
        <v>2.1843003412969075E-4</v>
      </c>
      <c r="G3089" s="8">
        <f t="shared" si="884"/>
        <v>9.4923413966416562E-4</v>
      </c>
      <c r="H3089" s="8">
        <f t="shared" si="885"/>
        <v>9.5323520238188607E-4</v>
      </c>
      <c r="I3089" s="8">
        <f t="shared" si="886"/>
        <v>8.5058861840189837E-4</v>
      </c>
      <c r="J3089" s="6">
        <f t="shared" si="887"/>
        <v>1.5480641044660081E-3</v>
      </c>
      <c r="K3089" s="6">
        <f t="shared" si="888"/>
        <v>1.2375249064830219E-3</v>
      </c>
      <c r="L3089" s="6">
        <f t="shared" si="889"/>
        <v>8.2386701127218527E-4</v>
      </c>
      <c r="M3089" s="9">
        <f t="shared" si="890"/>
        <v>0.61317495633786823</v>
      </c>
      <c r="N3089" s="9">
        <f t="shared" si="891"/>
        <v>0.77027556971837308</v>
      </c>
      <c r="O3089" s="9">
        <f t="shared" si="892"/>
        <v>1</v>
      </c>
      <c r="P3089" s="9">
        <f t="shared" si="893"/>
        <v>0.79448350868541373</v>
      </c>
      <c r="Q3089" s="10">
        <f t="shared" si="894"/>
        <v>9.8342107034069745E-2</v>
      </c>
      <c r="R3089" s="10">
        <f t="shared" si="877"/>
        <v>0.81348673943181549</v>
      </c>
      <c r="S3089" s="10">
        <f>_xlfn.PERCENTILE.INC($R$1519:R3089,0.75)</f>
        <v>0.84291204930758823</v>
      </c>
      <c r="T3089" s="10">
        <f t="shared" si="878"/>
        <v>0.84291204930758823</v>
      </c>
      <c r="U3089" s="11">
        <f t="shared" si="895"/>
        <v>0.81348673943181549</v>
      </c>
      <c r="V3089" s="10">
        <f t="shared" si="879"/>
        <v>0.93211422236294605</v>
      </c>
      <c r="W3089" s="10">
        <f t="shared" si="880"/>
        <v>0.81247481970407742</v>
      </c>
      <c r="X3089" s="10">
        <f t="shared" si="896"/>
        <v>1.0168584242897694</v>
      </c>
      <c r="Y3089" s="10">
        <f>_xlfn.PERCENTILE.INC($X$1519:X3089,0.75)</f>
        <v>1.0536400616344852</v>
      </c>
      <c r="Z3089" s="10">
        <f t="shared" si="897"/>
        <v>1.0536400616344852</v>
      </c>
      <c r="AA3089" s="10">
        <f t="shared" si="898"/>
        <v>0.99539415866107706</v>
      </c>
      <c r="AB3089" s="10">
        <f t="shared" si="899"/>
        <v>0.75731933475794089</v>
      </c>
      <c r="AC3089" s="10">
        <f t="shared" si="900"/>
        <v>0.75383124205914709</v>
      </c>
      <c r="AD3089" s="13">
        <f t="shared" si="901"/>
        <v>757319.33475794084</v>
      </c>
      <c r="AE3089" s="13">
        <f t="shared" si="881"/>
        <v>753831.2420591471</v>
      </c>
      <c r="AF3089" s="13"/>
      <c r="AG3089" s="2">
        <f t="shared" si="876"/>
        <v>39260</v>
      </c>
      <c r="AH3089" s="3">
        <f t="shared" si="882"/>
        <v>165.42128813825173</v>
      </c>
      <c r="AI3089" s="3">
        <f t="shared" si="883"/>
        <v>164.65938393100669</v>
      </c>
      <c r="AJ3089" s="3">
        <f t="shared" si="902"/>
        <v>505712.03516595071</v>
      </c>
      <c r="AK3089" s="3">
        <f t="shared" si="903"/>
        <v>397963.58402042638</v>
      </c>
    </row>
    <row r="3090" spans="2:37" x14ac:dyDescent="0.2">
      <c r="B3090" s="5">
        <v>39261</v>
      </c>
      <c r="C3090" s="1">
        <v>371.03</v>
      </c>
      <c r="D3090" s="1">
        <f t="shared" si="873"/>
        <v>26</v>
      </c>
      <c r="E3090" s="1" t="b">
        <f t="shared" si="874"/>
        <v>0</v>
      </c>
      <c r="F3090" s="6">
        <f t="shared" si="875"/>
        <v>1.2829962056069677E-2</v>
      </c>
      <c r="G3090" s="8">
        <f t="shared" si="884"/>
        <v>1.1669100669110732E-3</v>
      </c>
      <c r="H3090" s="8">
        <f t="shared" si="885"/>
        <v>1.0916264514403012E-3</v>
      </c>
      <c r="I3090" s="8">
        <f t="shared" si="886"/>
        <v>9.2129097422667238E-4</v>
      </c>
      <c r="J3090" s="6">
        <f t="shared" si="887"/>
        <v>1.5477874430940117E-3</v>
      </c>
      <c r="K3090" s="6">
        <f t="shared" si="888"/>
        <v>1.2375671943230917E-3</v>
      </c>
      <c r="L3090" s="6">
        <f t="shared" si="889"/>
        <v>8.2387826806008693E-4</v>
      </c>
      <c r="M3090" s="9">
        <f t="shared" si="890"/>
        <v>0.75392139412788595</v>
      </c>
      <c r="N3090" s="9">
        <f t="shared" si="891"/>
        <v>0.88207448973094738</v>
      </c>
      <c r="O3090" s="9">
        <f t="shared" si="892"/>
        <v>1</v>
      </c>
      <c r="P3090" s="9">
        <f t="shared" si="893"/>
        <v>0.87866529461961118</v>
      </c>
      <c r="Q3090" s="10">
        <f t="shared" si="894"/>
        <v>0.10086898715774596</v>
      </c>
      <c r="R3090" s="10">
        <f t="shared" si="877"/>
        <v>0.79310799339038096</v>
      </c>
      <c r="S3090" s="10">
        <f>_xlfn.PERCENTILE.INC($R$1519:R3090,0.75)</f>
        <v>0.84284505166528889</v>
      </c>
      <c r="T3090" s="10">
        <f t="shared" si="878"/>
        <v>0.84284505166528889</v>
      </c>
      <c r="U3090" s="11">
        <f t="shared" si="895"/>
        <v>0.79310799339038096</v>
      </c>
      <c r="V3090" s="10">
        <f t="shared" si="879"/>
        <v>0.93211422236294605</v>
      </c>
      <c r="W3090" s="10">
        <f t="shared" si="880"/>
        <v>0.81247481970407742</v>
      </c>
      <c r="X3090" s="10">
        <f t="shared" si="896"/>
        <v>0.99138499173797612</v>
      </c>
      <c r="Y3090" s="10">
        <f>_xlfn.PERCENTILE.INC($X$1519:X3090,0.75)</f>
        <v>1.0535563145816109</v>
      </c>
      <c r="Z3090" s="10">
        <f t="shared" si="897"/>
        <v>1.0535563145816109</v>
      </c>
      <c r="AA3090" s="10">
        <f t="shared" si="898"/>
        <v>0.99539415866107706</v>
      </c>
      <c r="AB3090" s="10">
        <f t="shared" si="899"/>
        <v>0.75731933475794089</v>
      </c>
      <c r="AC3090" s="10">
        <f t="shared" si="900"/>
        <v>0.75383124205914709</v>
      </c>
      <c r="AD3090" s="13">
        <f t="shared" si="901"/>
        <v>757319.33475794084</v>
      </c>
      <c r="AE3090" s="13">
        <f t="shared" si="881"/>
        <v>753831.2420591471</v>
      </c>
      <c r="AF3090" s="13"/>
      <c r="AG3090" s="2">
        <f t="shared" si="876"/>
        <v>39261</v>
      </c>
      <c r="AH3090" s="3">
        <f t="shared" si="882"/>
        <v>9716.378329272311</v>
      </c>
      <c r="AI3090" s="3">
        <f t="shared" si="883"/>
        <v>9671.6262322987332</v>
      </c>
      <c r="AJ3090" s="3">
        <f t="shared" si="902"/>
        <v>515428.41349522304</v>
      </c>
      <c r="AK3090" s="3">
        <f t="shared" si="903"/>
        <v>407635.21025272511</v>
      </c>
    </row>
    <row r="3091" spans="2:37" x14ac:dyDescent="0.2">
      <c r="B3091" s="5">
        <v>39262</v>
      </c>
      <c r="C3091" s="1">
        <v>371.37</v>
      </c>
      <c r="D3091" s="1">
        <f t="shared" si="873"/>
        <v>26</v>
      </c>
      <c r="E3091" s="1" t="b">
        <f t="shared" si="874"/>
        <v>0</v>
      </c>
      <c r="F3091" s="6">
        <f t="shared" si="875"/>
        <v>9.1636794868343863E-4</v>
      </c>
      <c r="G3091" s="8">
        <f t="shared" si="884"/>
        <v>1.2150068173624527E-3</v>
      </c>
      <c r="H3091" s="8">
        <f t="shared" si="885"/>
        <v>1.0860682270390919E-3</v>
      </c>
      <c r="I3091" s="8">
        <f t="shared" si="886"/>
        <v>9.2828889729201075E-4</v>
      </c>
      <c r="J3091" s="6">
        <f t="shared" si="887"/>
        <v>1.5475798351182726E-3</v>
      </c>
      <c r="K3091" s="6">
        <f t="shared" si="888"/>
        <v>1.2376079660996902E-3</v>
      </c>
      <c r="L3091" s="6">
        <f t="shared" si="889"/>
        <v>8.2388706332239858E-4</v>
      </c>
      <c r="M3091" s="9">
        <f t="shared" si="890"/>
        <v>0.78510122049347897</v>
      </c>
      <c r="N3091" s="9">
        <f t="shared" si="891"/>
        <v>0.87755432801699362</v>
      </c>
      <c r="O3091" s="9">
        <f t="shared" si="892"/>
        <v>1</v>
      </c>
      <c r="P3091" s="9">
        <f t="shared" si="893"/>
        <v>0.88755184950349086</v>
      </c>
      <c r="Q3091" s="10">
        <f t="shared" si="894"/>
        <v>0.10072054670393105</v>
      </c>
      <c r="R3091" s="10">
        <f t="shared" si="877"/>
        <v>0.79427686423467025</v>
      </c>
      <c r="S3091" s="10">
        <f>_xlfn.PERCENTILE.INC($R$1519:R3091,0.75)</f>
        <v>0.84277805402298955</v>
      </c>
      <c r="T3091" s="10">
        <f t="shared" si="878"/>
        <v>0.84277805402298955</v>
      </c>
      <c r="U3091" s="11">
        <f t="shared" si="895"/>
        <v>0.79427686423467025</v>
      </c>
      <c r="V3091" s="10">
        <f t="shared" si="879"/>
        <v>0.93211422236294605</v>
      </c>
      <c r="W3091" s="10">
        <f t="shared" si="880"/>
        <v>0.81247481970407742</v>
      </c>
      <c r="X3091" s="10">
        <f t="shared" si="896"/>
        <v>0.99284608029333787</v>
      </c>
      <c r="Y3091" s="10">
        <f>_xlfn.PERCENTILE.INC($X$1519:X3091,0.75)</f>
        <v>1.0534725675287369</v>
      </c>
      <c r="Z3091" s="10">
        <f t="shared" si="897"/>
        <v>1.0534725675287369</v>
      </c>
      <c r="AA3091" s="10">
        <f t="shared" si="898"/>
        <v>0.99539415866107706</v>
      </c>
      <c r="AB3091" s="10">
        <f t="shared" si="899"/>
        <v>0.75731933475794089</v>
      </c>
      <c r="AC3091" s="10">
        <f t="shared" si="900"/>
        <v>0.75383124205914709</v>
      </c>
      <c r="AD3091" s="13">
        <f t="shared" si="901"/>
        <v>757319.33475794084</v>
      </c>
      <c r="AE3091" s="13">
        <f t="shared" si="881"/>
        <v>753831.2420591471</v>
      </c>
      <c r="AF3091" s="13"/>
      <c r="AG3091" s="2">
        <f t="shared" si="876"/>
        <v>39262</v>
      </c>
      <c r="AH3091" s="3">
        <f t="shared" si="882"/>
        <v>693.98316529044064</v>
      </c>
      <c r="AI3091" s="3">
        <f t="shared" si="883"/>
        <v>690.78678893922927</v>
      </c>
      <c r="AJ3091" s="3">
        <f t="shared" si="902"/>
        <v>516122.39666051348</v>
      </c>
      <c r="AK3091" s="3">
        <f t="shared" si="903"/>
        <v>408325.99704166432</v>
      </c>
    </row>
    <row r="3092" spans="2:37" x14ac:dyDescent="0.2">
      <c r="B3092" s="5">
        <v>39265</v>
      </c>
      <c r="C3092" s="1">
        <v>373.96</v>
      </c>
      <c r="D3092" s="1">
        <f t="shared" si="873"/>
        <v>27</v>
      </c>
      <c r="E3092" s="1" t="b">
        <f t="shared" si="874"/>
        <v>1</v>
      </c>
      <c r="F3092" s="6">
        <f t="shared" si="875"/>
        <v>6.9741766970945474E-3</v>
      </c>
      <c r="G3092" s="8">
        <f t="shared" si="884"/>
        <v>1.3306184165248172E-3</v>
      </c>
      <c r="H3092" s="8">
        <f t="shared" si="885"/>
        <v>1.1678970888346091E-3</v>
      </c>
      <c r="I3092" s="8">
        <f t="shared" si="886"/>
        <v>9.5245272110614572E-4</v>
      </c>
      <c r="J3092" s="6">
        <f t="shared" si="887"/>
        <v>1.5474480350321619E-3</v>
      </c>
      <c r="K3092" s="6">
        <f t="shared" si="888"/>
        <v>1.23767763334931E-3</v>
      </c>
      <c r="L3092" s="6">
        <f t="shared" si="889"/>
        <v>8.2391325136148968E-4</v>
      </c>
      <c r="M3092" s="9">
        <f t="shared" si="890"/>
        <v>0.85987922463397093</v>
      </c>
      <c r="N3092" s="9">
        <f t="shared" si="891"/>
        <v>0.94361977413628617</v>
      </c>
      <c r="O3092" s="9">
        <f t="shared" si="892"/>
        <v>1</v>
      </c>
      <c r="P3092" s="9">
        <f t="shared" si="893"/>
        <v>0.93449966625675229</v>
      </c>
      <c r="Q3092" s="10">
        <f t="shared" si="894"/>
        <v>0.10106257862181106</v>
      </c>
      <c r="R3092" s="10">
        <f t="shared" si="877"/>
        <v>0.79158874719959516</v>
      </c>
      <c r="S3092" s="10">
        <f>_xlfn.PERCENTILE.INC($R$1519:R3092,0.75)</f>
        <v>0.84265178081833203</v>
      </c>
      <c r="T3092" s="10">
        <f t="shared" si="878"/>
        <v>0.84265178081833203</v>
      </c>
      <c r="U3092" s="11">
        <f t="shared" si="895"/>
        <v>0.79158874719959516</v>
      </c>
      <c r="V3092" s="10">
        <f t="shared" si="879"/>
        <v>0.88755184950349086</v>
      </c>
      <c r="W3092" s="10">
        <f t="shared" si="880"/>
        <v>0.79427686423467025</v>
      </c>
      <c r="X3092" s="10">
        <f t="shared" si="896"/>
        <v>0.98948593399949392</v>
      </c>
      <c r="Y3092" s="10">
        <f>_xlfn.PERCENTILE.INC($X$1519:X3092,0.75)</f>
        <v>1.053314726022915</v>
      </c>
      <c r="Z3092" s="10">
        <f t="shared" si="897"/>
        <v>1.053314726022915</v>
      </c>
      <c r="AA3092" s="10">
        <f t="shared" si="898"/>
        <v>0.98948593399949392</v>
      </c>
      <c r="AB3092" s="10">
        <f t="shared" si="899"/>
        <v>0.70496189986931468</v>
      </c>
      <c r="AC3092" s="10">
        <f t="shared" si="900"/>
        <v>0.69754988392624651</v>
      </c>
      <c r="AD3092" s="13">
        <f t="shared" si="901"/>
        <v>704961.89986931463</v>
      </c>
      <c r="AE3092" s="13">
        <f t="shared" si="881"/>
        <v>697549.88392624655</v>
      </c>
      <c r="AF3092" s="13"/>
      <c r="AG3092" s="2">
        <f t="shared" si="876"/>
        <v>39265</v>
      </c>
      <c r="AH3092" s="3">
        <f t="shared" si="882"/>
        <v>5281.6788567279755</v>
      </c>
      <c r="AI3092" s="3">
        <f t="shared" si="883"/>
        <v>5257.3522819107429</v>
      </c>
      <c r="AJ3092" s="3">
        <f t="shared" si="902"/>
        <v>521404.07551724144</v>
      </c>
      <c r="AK3092" s="3">
        <f t="shared" si="903"/>
        <v>413583.34932357504</v>
      </c>
    </row>
    <row r="3093" spans="2:37" x14ac:dyDescent="0.2">
      <c r="B3093" s="5">
        <v>39266</v>
      </c>
      <c r="C3093" s="1">
        <v>373.92</v>
      </c>
      <c r="D3093" s="1">
        <f t="shared" ref="D3093:D3156" si="904">WEEKNUM(B3093)</f>
        <v>27</v>
      </c>
      <c r="E3093" s="1" t="b">
        <f t="shared" ref="E3093:E3156" si="905">IF(D3093&lt;&gt;D3092,TRUE,FALSE)</f>
        <v>0</v>
      </c>
      <c r="F3093" s="6">
        <f t="shared" ref="F3093:F3156" si="906">C3093/C3092-1</f>
        <v>-1.069633115839963E-4</v>
      </c>
      <c r="G3093" s="8">
        <f t="shared" si="884"/>
        <v>1.3147017641417927E-3</v>
      </c>
      <c r="H3093" s="8">
        <f t="shared" si="885"/>
        <v>1.1563166525625523E-3</v>
      </c>
      <c r="I3093" s="8">
        <f t="shared" si="886"/>
        <v>9.4743445597047983E-4</v>
      </c>
      <c r="J3093" s="6">
        <f t="shared" si="887"/>
        <v>1.5472298386924475E-3</v>
      </c>
      <c r="K3093" s="6">
        <f t="shared" si="888"/>
        <v>1.2377326226646326E-3</v>
      </c>
      <c r="L3093" s="6">
        <f t="shared" si="889"/>
        <v>8.2393384135305363E-4</v>
      </c>
      <c r="M3093" s="9">
        <f t="shared" si="890"/>
        <v>0.84971329486046976</v>
      </c>
      <c r="N3093" s="9">
        <f t="shared" si="891"/>
        <v>0.93422168196003008</v>
      </c>
      <c r="O3093" s="9">
        <f t="shared" si="892"/>
        <v>1</v>
      </c>
      <c r="P3093" s="9">
        <f t="shared" si="893"/>
        <v>0.92797832560683335</v>
      </c>
      <c r="Q3093" s="10">
        <f t="shared" si="894"/>
        <v>0.10110197465658373</v>
      </c>
      <c r="R3093" s="10">
        <f t="shared" si="877"/>
        <v>0.79128029172267433</v>
      </c>
      <c r="S3093" s="10">
        <f>_xlfn.PERCENTILE.INC($R$1519:R3093,0.75)</f>
        <v>0.84252550761367462</v>
      </c>
      <c r="T3093" s="10">
        <f t="shared" si="878"/>
        <v>0.84252550761367462</v>
      </c>
      <c r="U3093" s="11">
        <f t="shared" si="895"/>
        <v>0.79128029172267433</v>
      </c>
      <c r="V3093" s="10">
        <f t="shared" si="879"/>
        <v>0.88755184950349086</v>
      </c>
      <c r="W3093" s="10">
        <f t="shared" si="880"/>
        <v>0.79427686423467025</v>
      </c>
      <c r="X3093" s="10">
        <f t="shared" si="896"/>
        <v>0.98910036465334294</v>
      </c>
      <c r="Y3093" s="10">
        <f>_xlfn.PERCENTILE.INC($X$1519:X3093,0.75)</f>
        <v>1.0531568845170933</v>
      </c>
      <c r="Z3093" s="10">
        <f t="shared" si="897"/>
        <v>1.0531568845170933</v>
      </c>
      <c r="AA3093" s="10">
        <f t="shared" si="898"/>
        <v>0.98948593399949392</v>
      </c>
      <c r="AB3093" s="10">
        <f t="shared" si="899"/>
        <v>0.70496189986931468</v>
      </c>
      <c r="AC3093" s="10">
        <f t="shared" si="900"/>
        <v>0.69754988392624651</v>
      </c>
      <c r="AD3093" s="13">
        <f t="shared" si="901"/>
        <v>704961.89986931463</v>
      </c>
      <c r="AE3093" s="13">
        <f t="shared" si="881"/>
        <v>697549.88392624655</v>
      </c>
      <c r="AF3093" s="13"/>
      <c r="AG3093" s="2">
        <f t="shared" si="876"/>
        <v>39266</v>
      </c>
      <c r="AH3093" s="3">
        <f t="shared" si="882"/>
        <v>-75.405059350567498</v>
      </c>
      <c r="AI3093" s="3">
        <f t="shared" si="883"/>
        <v>-74.612245579783561</v>
      </c>
      <c r="AJ3093" s="3">
        <f t="shared" si="902"/>
        <v>521328.67045789084</v>
      </c>
      <c r="AK3093" s="3">
        <f t="shared" si="903"/>
        <v>413508.73707799526</v>
      </c>
    </row>
    <row r="3094" spans="2:37" x14ac:dyDescent="0.2">
      <c r="B3094" s="5">
        <v>39268</v>
      </c>
      <c r="C3094" s="1">
        <v>373.66</v>
      </c>
      <c r="D3094" s="1">
        <f t="shared" si="904"/>
        <v>27</v>
      </c>
      <c r="E3094" s="1" t="b">
        <f t="shared" si="905"/>
        <v>0</v>
      </c>
      <c r="F3094" s="6">
        <f t="shared" si="906"/>
        <v>-6.9533590072745621E-4</v>
      </c>
      <c r="G3094" s="8">
        <f t="shared" si="884"/>
        <v>1.3345910799696296E-3</v>
      </c>
      <c r="H3094" s="8">
        <f t="shared" si="885"/>
        <v>1.1563388883783438E-3</v>
      </c>
      <c r="I3094" s="8">
        <f t="shared" si="886"/>
        <v>9.4026472193425197E-4</v>
      </c>
      <c r="J3094" s="6">
        <f t="shared" si="887"/>
        <v>1.5463618158959511E-3</v>
      </c>
      <c r="K3094" s="6">
        <f t="shared" si="888"/>
        <v>1.2376842362863091E-3</v>
      </c>
      <c r="L3094" s="6">
        <f t="shared" si="889"/>
        <v>8.2390658679084444E-4</v>
      </c>
      <c r="M3094" s="9">
        <f t="shared" si="890"/>
        <v>0.86305227292254172</v>
      </c>
      <c r="N3094" s="9">
        <f t="shared" si="891"/>
        <v>0.93427617034855093</v>
      </c>
      <c r="O3094" s="9">
        <f t="shared" si="892"/>
        <v>1</v>
      </c>
      <c r="P3094" s="9">
        <f t="shared" si="893"/>
        <v>0.93244281442369747</v>
      </c>
      <c r="Q3094" s="10">
        <f t="shared" si="894"/>
        <v>0.10117898333142045</v>
      </c>
      <c r="R3094" s="10">
        <f t="shared" si="877"/>
        <v>0.79067803772996148</v>
      </c>
      <c r="S3094" s="10">
        <f>_xlfn.PERCENTILE.INC($R$1519:R3094,0.75)</f>
        <v>0.84239923440901709</v>
      </c>
      <c r="T3094" s="10">
        <f t="shared" si="878"/>
        <v>0.84239923440901709</v>
      </c>
      <c r="U3094" s="11">
        <f t="shared" si="895"/>
        <v>0.79067803772996148</v>
      </c>
      <c r="V3094" s="10">
        <f t="shared" si="879"/>
        <v>0.88755184950349086</v>
      </c>
      <c r="W3094" s="10">
        <f t="shared" si="880"/>
        <v>0.79427686423467025</v>
      </c>
      <c r="X3094" s="10">
        <f t="shared" si="896"/>
        <v>0.98834754716245188</v>
      </c>
      <c r="Y3094" s="10">
        <f>_xlfn.PERCENTILE.INC($X$1519:X3094,0.75)</f>
        <v>1.0529990430112715</v>
      </c>
      <c r="Z3094" s="10">
        <f t="shared" si="897"/>
        <v>1.0529990430112715</v>
      </c>
      <c r="AA3094" s="10">
        <f t="shared" si="898"/>
        <v>0.98948593399949392</v>
      </c>
      <c r="AB3094" s="10">
        <f t="shared" si="899"/>
        <v>0.70496189986931468</v>
      </c>
      <c r="AC3094" s="10">
        <f t="shared" si="900"/>
        <v>0.69754988392624651</v>
      </c>
      <c r="AD3094" s="13">
        <f t="shared" si="901"/>
        <v>704961.89986931463</v>
      </c>
      <c r="AE3094" s="13">
        <f t="shared" si="881"/>
        <v>697549.88392624655</v>
      </c>
      <c r="AF3094" s="13"/>
      <c r="AG3094" s="2">
        <f t="shared" si="876"/>
        <v>39268</v>
      </c>
      <c r="AH3094" s="3">
        <f t="shared" si="882"/>
        <v>-490.1853176241687</v>
      </c>
      <c r="AI3094" s="3">
        <f t="shared" si="883"/>
        <v>-485.03147684218919</v>
      </c>
      <c r="AJ3094" s="3">
        <f t="shared" si="902"/>
        <v>520838.48514026665</v>
      </c>
      <c r="AK3094" s="3">
        <f t="shared" si="903"/>
        <v>413023.70560115308</v>
      </c>
    </row>
    <row r="3095" spans="2:37" x14ac:dyDescent="0.2">
      <c r="B3095" s="5">
        <v>39269</v>
      </c>
      <c r="C3095" s="1">
        <v>375.8</v>
      </c>
      <c r="D3095" s="1">
        <f t="shared" si="904"/>
        <v>27</v>
      </c>
      <c r="E3095" s="1" t="b">
        <f t="shared" si="905"/>
        <v>0</v>
      </c>
      <c r="F3095" s="6">
        <f t="shared" si="906"/>
        <v>5.7271316169780206E-3</v>
      </c>
      <c r="G3095" s="8">
        <f t="shared" si="884"/>
        <v>1.3664326119693891E-3</v>
      </c>
      <c r="H3095" s="8">
        <f t="shared" si="885"/>
        <v>1.2193866211266484E-3</v>
      </c>
      <c r="I3095" s="8">
        <f t="shared" si="886"/>
        <v>9.4139794790668203E-4</v>
      </c>
      <c r="J3095" s="6">
        <f t="shared" si="887"/>
        <v>1.5454019339170664E-3</v>
      </c>
      <c r="K3095" s="6">
        <f t="shared" si="888"/>
        <v>1.2376212358349986E-3</v>
      </c>
      <c r="L3095" s="6">
        <f t="shared" si="889"/>
        <v>8.238508442109661E-4</v>
      </c>
      <c r="M3095" s="9">
        <f t="shared" si="890"/>
        <v>0.88419237868167333</v>
      </c>
      <c r="N3095" s="9">
        <f t="shared" si="891"/>
        <v>0.98526640123781684</v>
      </c>
      <c r="O3095" s="9">
        <f t="shared" si="892"/>
        <v>1</v>
      </c>
      <c r="P3095" s="9">
        <f t="shared" si="893"/>
        <v>0.95648625997316339</v>
      </c>
      <c r="Q3095" s="10">
        <f t="shared" si="894"/>
        <v>0.10156282710505696</v>
      </c>
      <c r="R3095" s="10">
        <f t="shared" si="877"/>
        <v>0.78768977075882018</v>
      </c>
      <c r="S3095" s="10">
        <f>_xlfn.PERCENTILE.INC($R$1519:R3095,0.75)</f>
        <v>0.84227296120435957</v>
      </c>
      <c r="T3095" s="10">
        <f t="shared" si="878"/>
        <v>0.84227296120435957</v>
      </c>
      <c r="U3095" s="11">
        <f t="shared" si="895"/>
        <v>0.78768977075882018</v>
      </c>
      <c r="V3095" s="10">
        <f t="shared" si="879"/>
        <v>0.88755184950349086</v>
      </c>
      <c r="W3095" s="10">
        <f t="shared" si="880"/>
        <v>0.79427686423467025</v>
      </c>
      <c r="X3095" s="10">
        <f t="shared" si="896"/>
        <v>0.98461221344852523</v>
      </c>
      <c r="Y3095" s="10">
        <f>_xlfn.PERCENTILE.INC($X$1519:X3095,0.75)</f>
        <v>1.0528412015054496</v>
      </c>
      <c r="Z3095" s="10">
        <f t="shared" si="897"/>
        <v>1.0528412015054496</v>
      </c>
      <c r="AA3095" s="10">
        <f t="shared" si="898"/>
        <v>0.98948593399949392</v>
      </c>
      <c r="AB3095" s="10">
        <f t="shared" si="899"/>
        <v>0.70496189986931468</v>
      </c>
      <c r="AC3095" s="10">
        <f t="shared" si="900"/>
        <v>0.69754988392624651</v>
      </c>
      <c r="AD3095" s="13">
        <f t="shared" si="901"/>
        <v>704961.89986931463</v>
      </c>
      <c r="AE3095" s="13">
        <f t="shared" si="881"/>
        <v>697549.88392624655</v>
      </c>
      <c r="AF3095" s="13"/>
      <c r="AG3095" s="2">
        <f t="shared" si="876"/>
        <v>39269</v>
      </c>
      <c r="AH3095" s="3">
        <f t="shared" si="882"/>
        <v>4037.4095855064452</v>
      </c>
      <c r="AI3095" s="3">
        <f t="shared" si="883"/>
        <v>3994.9599946533549</v>
      </c>
      <c r="AJ3095" s="3">
        <f t="shared" si="902"/>
        <v>524875.89472577313</v>
      </c>
      <c r="AK3095" s="3">
        <f t="shared" si="903"/>
        <v>417018.66559580644</v>
      </c>
    </row>
    <row r="3096" spans="2:37" x14ac:dyDescent="0.2">
      <c r="B3096" s="5">
        <v>39272</v>
      </c>
      <c r="C3096" s="1">
        <v>376.61</v>
      </c>
      <c r="D3096" s="1">
        <f t="shared" si="904"/>
        <v>28</v>
      </c>
      <c r="E3096" s="1" t="b">
        <f t="shared" si="905"/>
        <v>1</v>
      </c>
      <c r="F3096" s="6">
        <f t="shared" si="906"/>
        <v>2.1554018094731564E-3</v>
      </c>
      <c r="G3096" s="8">
        <f t="shared" si="884"/>
        <v>1.3503033608257182E-3</v>
      </c>
      <c r="H3096" s="8">
        <f t="shared" si="885"/>
        <v>1.2410843302194984E-3</v>
      </c>
      <c r="I3096" s="8">
        <f t="shared" si="886"/>
        <v>9.0049439331955125E-4</v>
      </c>
      <c r="J3096" s="6">
        <f t="shared" si="887"/>
        <v>1.5438105351876436E-3</v>
      </c>
      <c r="K3096" s="6">
        <f t="shared" si="888"/>
        <v>1.2374143870795815E-3</v>
      </c>
      <c r="L3096" s="6">
        <f t="shared" si="889"/>
        <v>8.2373854778134965E-4</v>
      </c>
      <c r="M3096" s="9">
        <f t="shared" si="890"/>
        <v>0.87465613820389854</v>
      </c>
      <c r="N3096" s="9">
        <f t="shared" si="891"/>
        <v>1</v>
      </c>
      <c r="O3096" s="9">
        <f t="shared" si="892"/>
        <v>1</v>
      </c>
      <c r="P3096" s="9">
        <f t="shared" si="893"/>
        <v>0.95821871273463277</v>
      </c>
      <c r="Q3096" s="10">
        <f t="shared" si="894"/>
        <v>0.1013978912601374</v>
      </c>
      <c r="R3096" s="10">
        <f t="shared" si="877"/>
        <v>0.78897104274840513</v>
      </c>
      <c r="S3096" s="10">
        <f>_xlfn.PERCENTILE.INC($R$1519:R3096,0.75)</f>
        <v>0.8419384520572486</v>
      </c>
      <c r="T3096" s="10">
        <f t="shared" si="878"/>
        <v>0.8419384520572486</v>
      </c>
      <c r="U3096" s="11">
        <f t="shared" si="895"/>
        <v>0.78897104274840513</v>
      </c>
      <c r="V3096" s="10">
        <f t="shared" si="879"/>
        <v>0.95648625997316339</v>
      </c>
      <c r="W3096" s="10">
        <f t="shared" si="880"/>
        <v>0.78768977075882018</v>
      </c>
      <c r="X3096" s="10">
        <f t="shared" si="896"/>
        <v>0.98621380343550646</v>
      </c>
      <c r="Y3096" s="10">
        <f>_xlfn.PERCENTILE.INC($X$1519:X3096,0.75)</f>
        <v>1.0524230650715609</v>
      </c>
      <c r="Z3096" s="10">
        <f t="shared" si="897"/>
        <v>1.0524230650715609</v>
      </c>
      <c r="AA3096" s="10">
        <f t="shared" si="898"/>
        <v>0.98621380343550646</v>
      </c>
      <c r="AB3096" s="10">
        <f t="shared" si="899"/>
        <v>0.75341444285222237</v>
      </c>
      <c r="AC3096" s="10">
        <f t="shared" si="900"/>
        <v>0.74302772324853328</v>
      </c>
      <c r="AD3096" s="13">
        <f t="shared" si="901"/>
        <v>753414.44285222236</v>
      </c>
      <c r="AE3096" s="13">
        <f t="shared" si="881"/>
        <v>743027.72324853332</v>
      </c>
      <c r="AF3096" s="13"/>
      <c r="AG3096" s="2">
        <f t="shared" si="876"/>
        <v>39272</v>
      </c>
      <c r="AH3096" s="3">
        <f t="shared" si="882"/>
        <v>1519.4761545879549</v>
      </c>
      <c r="AI3096" s="3">
        <f t="shared" si="883"/>
        <v>1503.5002820124221</v>
      </c>
      <c r="AJ3096" s="3">
        <f t="shared" si="902"/>
        <v>526395.37088036106</v>
      </c>
      <c r="AK3096" s="3">
        <f t="shared" si="903"/>
        <v>418522.16587781889</v>
      </c>
    </row>
    <row r="3097" spans="2:37" x14ac:dyDescent="0.2">
      <c r="B3097" s="5">
        <v>39273</v>
      </c>
      <c r="C3097" s="1">
        <v>376.42</v>
      </c>
      <c r="D3097" s="1">
        <f t="shared" si="904"/>
        <v>28</v>
      </c>
      <c r="E3097" s="1" t="b">
        <f t="shared" si="905"/>
        <v>0</v>
      </c>
      <c r="F3097" s="6">
        <f t="shared" si="906"/>
        <v>-5.045006770929561E-4</v>
      </c>
      <c r="G3097" s="8">
        <f t="shared" si="884"/>
        <v>1.3306618120683051E-3</v>
      </c>
      <c r="H3097" s="8">
        <f t="shared" si="885"/>
        <v>1.2069099842805697E-3</v>
      </c>
      <c r="I3097" s="8">
        <f t="shared" si="886"/>
        <v>8.8811983597664017E-4</v>
      </c>
      <c r="J3097" s="6">
        <f t="shared" si="887"/>
        <v>1.5426729561478754E-3</v>
      </c>
      <c r="K3097" s="6">
        <f t="shared" si="888"/>
        <v>1.2373352666985413E-3</v>
      </c>
      <c r="L3097" s="6">
        <f t="shared" si="889"/>
        <v>8.2367646579807727E-4</v>
      </c>
      <c r="M3097" s="9">
        <f t="shared" si="890"/>
        <v>0.86256896302313368</v>
      </c>
      <c r="N3097" s="9">
        <f t="shared" si="891"/>
        <v>0.97541063991560484</v>
      </c>
      <c r="O3097" s="9">
        <f t="shared" si="892"/>
        <v>1</v>
      </c>
      <c r="P3097" s="9">
        <f t="shared" si="893"/>
        <v>0.94599320097957962</v>
      </c>
      <c r="Q3097" s="10">
        <f t="shared" si="894"/>
        <v>0.10114090817605063</v>
      </c>
      <c r="R3097" s="10">
        <f t="shared" si="877"/>
        <v>0.79097569364068032</v>
      </c>
      <c r="S3097" s="10">
        <f>_xlfn.PERCENTILE.INC($R$1519:R3097,0.75)</f>
        <v>0.84160394291013763</v>
      </c>
      <c r="T3097" s="10">
        <f t="shared" si="878"/>
        <v>0.84160394291013763</v>
      </c>
      <c r="U3097" s="11">
        <f t="shared" si="895"/>
        <v>0.79097569364068032</v>
      </c>
      <c r="V3097" s="10">
        <f t="shared" si="879"/>
        <v>0.95648625997316339</v>
      </c>
      <c r="W3097" s="10">
        <f t="shared" si="880"/>
        <v>0.78768977075882018</v>
      </c>
      <c r="X3097" s="10">
        <f t="shared" si="896"/>
        <v>0.98871961705085043</v>
      </c>
      <c r="Y3097" s="10">
        <f>_xlfn.PERCENTILE.INC($X$1519:X3097,0.75)</f>
        <v>1.0520049286376723</v>
      </c>
      <c r="Z3097" s="10">
        <f t="shared" si="897"/>
        <v>1.0520049286376723</v>
      </c>
      <c r="AA3097" s="10">
        <f t="shared" si="898"/>
        <v>0.98621380343550646</v>
      </c>
      <c r="AB3097" s="10">
        <f t="shared" si="899"/>
        <v>0.75341444285222237</v>
      </c>
      <c r="AC3097" s="10">
        <f t="shared" si="900"/>
        <v>0.74302772324853328</v>
      </c>
      <c r="AD3097" s="13">
        <f t="shared" si="901"/>
        <v>753414.44285222236</v>
      </c>
      <c r="AE3097" s="13">
        <f t="shared" si="881"/>
        <v>743027.72324853332</v>
      </c>
      <c r="AF3097" s="13"/>
      <c r="AG3097" s="2">
        <f t="shared" si="876"/>
        <v>39273</v>
      </c>
      <c r="AH3097" s="3">
        <f t="shared" si="882"/>
        <v>-380.09809655055847</v>
      </c>
      <c r="AI3097" s="3">
        <f t="shared" si="883"/>
        <v>-374.85798947772264</v>
      </c>
      <c r="AJ3097" s="3">
        <f t="shared" si="902"/>
        <v>526015.27278381051</v>
      </c>
      <c r="AK3097" s="3">
        <f t="shared" si="903"/>
        <v>418147.30788834114</v>
      </c>
    </row>
    <row r="3098" spans="2:37" x14ac:dyDescent="0.2">
      <c r="B3098" s="5">
        <v>39274</v>
      </c>
      <c r="C3098" s="1">
        <v>377.81</v>
      </c>
      <c r="D3098" s="1">
        <f t="shared" si="904"/>
        <v>28</v>
      </c>
      <c r="E3098" s="1" t="b">
        <f t="shared" si="905"/>
        <v>0</v>
      </c>
      <c r="F3098" s="6">
        <f t="shared" si="906"/>
        <v>3.6926837043727012E-3</v>
      </c>
      <c r="G3098" s="8">
        <f t="shared" si="884"/>
        <v>1.3520760056946184E-3</v>
      </c>
      <c r="H3098" s="8">
        <f t="shared" si="885"/>
        <v>1.2344350539991035E-3</v>
      </c>
      <c r="I3098" s="8">
        <f t="shared" si="886"/>
        <v>9.6012617411928448E-4</v>
      </c>
      <c r="J3098" s="6">
        <f t="shared" si="887"/>
        <v>1.5413853907078319E-3</v>
      </c>
      <c r="K3098" s="6">
        <f t="shared" si="888"/>
        <v>1.2372342268578533E-3</v>
      </c>
      <c r="L3098" s="6">
        <f t="shared" si="889"/>
        <v>8.2363068338194457E-4</v>
      </c>
      <c r="M3098" s="9">
        <f t="shared" si="890"/>
        <v>0.87718231523767121</v>
      </c>
      <c r="N3098" s="9">
        <f t="shared" si="891"/>
        <v>0.99773755623794957</v>
      </c>
      <c r="O3098" s="9">
        <f t="shared" si="892"/>
        <v>1</v>
      </c>
      <c r="P3098" s="9">
        <f t="shared" si="893"/>
        <v>0.95830662382520693</v>
      </c>
      <c r="Q3098" s="10">
        <f t="shared" si="894"/>
        <v>0.1005425743211856</v>
      </c>
      <c r="R3098" s="10">
        <f t="shared" si="877"/>
        <v>0.79568282929018841</v>
      </c>
      <c r="S3098" s="10">
        <f>_xlfn.PERCENTILE.INC($R$1519:R3098,0.75)</f>
        <v>0.84126943376302665</v>
      </c>
      <c r="T3098" s="10">
        <f t="shared" si="878"/>
        <v>0.84126943376302665</v>
      </c>
      <c r="U3098" s="11">
        <f t="shared" si="895"/>
        <v>0.79568282929018841</v>
      </c>
      <c r="V3098" s="10">
        <f t="shared" si="879"/>
        <v>0.95648625997316339</v>
      </c>
      <c r="W3098" s="10">
        <f t="shared" si="880"/>
        <v>0.78768977075882018</v>
      </c>
      <c r="X3098" s="10">
        <f t="shared" si="896"/>
        <v>0.99460353661273548</v>
      </c>
      <c r="Y3098" s="10">
        <f>_xlfn.PERCENTILE.INC($X$1519:X3098,0.75)</f>
        <v>1.0515867922037834</v>
      </c>
      <c r="Z3098" s="10">
        <f t="shared" si="897"/>
        <v>1.0515867922037834</v>
      </c>
      <c r="AA3098" s="10">
        <f t="shared" si="898"/>
        <v>0.98621380343550646</v>
      </c>
      <c r="AB3098" s="10">
        <f t="shared" si="899"/>
        <v>0.75341444285222237</v>
      </c>
      <c r="AC3098" s="10">
        <f t="shared" si="900"/>
        <v>0.74302772324853328</v>
      </c>
      <c r="AD3098" s="13">
        <f t="shared" si="901"/>
        <v>753414.44285222236</v>
      </c>
      <c r="AE3098" s="13">
        <f t="shared" si="881"/>
        <v>743027.72324853332</v>
      </c>
      <c r="AF3098" s="13"/>
      <c r="AG3098" s="2">
        <f t="shared" si="876"/>
        <v>39274</v>
      </c>
      <c r="AH3098" s="3">
        <f t="shared" si="882"/>
        <v>2782.1212357594391</v>
      </c>
      <c r="AI3098" s="3">
        <f t="shared" si="883"/>
        <v>2743.7663655370084</v>
      </c>
      <c r="AJ3098" s="3">
        <f t="shared" si="902"/>
        <v>528797.39401956997</v>
      </c>
      <c r="AK3098" s="3">
        <f t="shared" si="903"/>
        <v>420891.07425387815</v>
      </c>
    </row>
    <row r="3099" spans="2:37" x14ac:dyDescent="0.2">
      <c r="B3099" s="5">
        <v>39275</v>
      </c>
      <c r="C3099" s="1">
        <v>381.29</v>
      </c>
      <c r="D3099" s="1">
        <f t="shared" si="904"/>
        <v>28</v>
      </c>
      <c r="E3099" s="1" t="b">
        <f t="shared" si="905"/>
        <v>0</v>
      </c>
      <c r="F3099" s="6">
        <f t="shared" si="906"/>
        <v>9.2109790635506172E-3</v>
      </c>
      <c r="G3099" s="8">
        <f t="shared" si="884"/>
        <v>1.5402637589939389E-3</v>
      </c>
      <c r="H3099" s="8">
        <f t="shared" si="885"/>
        <v>1.3200728112958363E-3</v>
      </c>
      <c r="I3099" s="8">
        <f t="shared" si="886"/>
        <v>1.00418761945673E-3</v>
      </c>
      <c r="J3099" s="6">
        <f t="shared" si="887"/>
        <v>1.5390164541462016E-3</v>
      </c>
      <c r="K3099" s="6">
        <f t="shared" si="888"/>
        <v>1.2368760915832833E-3</v>
      </c>
      <c r="L3099" s="6">
        <f t="shared" si="889"/>
        <v>8.2347428693566981E-4</v>
      </c>
      <c r="M3099" s="9">
        <f t="shared" si="890"/>
        <v>1</v>
      </c>
      <c r="N3099" s="9">
        <f t="shared" si="891"/>
        <v>1</v>
      </c>
      <c r="O3099" s="9">
        <f t="shared" si="892"/>
        <v>1</v>
      </c>
      <c r="P3099" s="9">
        <f t="shared" si="893"/>
        <v>1</v>
      </c>
      <c r="Q3099" s="10">
        <f t="shared" si="894"/>
        <v>0.10138187328550505</v>
      </c>
      <c r="R3099" s="10">
        <f t="shared" si="877"/>
        <v>0.7890956973610973</v>
      </c>
      <c r="S3099" s="10">
        <f>_xlfn.PERCENTILE.INC($R$1519:R3099,0.75)</f>
        <v>0.84093492461591568</v>
      </c>
      <c r="T3099" s="10">
        <f t="shared" si="878"/>
        <v>0.84093492461591568</v>
      </c>
      <c r="U3099" s="11">
        <f t="shared" si="895"/>
        <v>0.7890956973610973</v>
      </c>
      <c r="V3099" s="10">
        <f t="shared" si="879"/>
        <v>0.95648625997316339</v>
      </c>
      <c r="W3099" s="10">
        <f t="shared" si="880"/>
        <v>0.78768977075882018</v>
      </c>
      <c r="X3099" s="10">
        <f t="shared" si="896"/>
        <v>0.98636962170137166</v>
      </c>
      <c r="Y3099" s="10">
        <f>_xlfn.PERCENTILE.INC($X$1519:X3099,0.75)</f>
        <v>1.0511686557698947</v>
      </c>
      <c r="Z3099" s="10">
        <f t="shared" si="897"/>
        <v>1.0511686557698947</v>
      </c>
      <c r="AA3099" s="10">
        <f t="shared" si="898"/>
        <v>0.98621380343550646</v>
      </c>
      <c r="AB3099" s="10">
        <f t="shared" si="899"/>
        <v>0.75341444285222237</v>
      </c>
      <c r="AC3099" s="10">
        <f t="shared" si="900"/>
        <v>0.74302772324853328</v>
      </c>
      <c r="AD3099" s="13">
        <f t="shared" si="901"/>
        <v>753414.44285222236</v>
      </c>
      <c r="AE3099" s="13">
        <f t="shared" si="881"/>
        <v>743027.72324853332</v>
      </c>
      <c r="AF3099" s="13"/>
      <c r="AG3099" s="2">
        <f t="shared" si="876"/>
        <v>39275</v>
      </c>
      <c r="AH3099" s="3">
        <f t="shared" si="882"/>
        <v>6939.6846592884731</v>
      </c>
      <c r="AI3099" s="3">
        <f t="shared" si="883"/>
        <v>6844.0128024799224</v>
      </c>
      <c r="AJ3099" s="3">
        <f t="shared" si="902"/>
        <v>535737.07867885847</v>
      </c>
      <c r="AK3099" s="3">
        <f t="shared" si="903"/>
        <v>427735.08705635805</v>
      </c>
    </row>
    <row r="3100" spans="2:37" x14ac:dyDescent="0.2">
      <c r="B3100" s="5">
        <v>39276</v>
      </c>
      <c r="C3100" s="1">
        <v>383.44</v>
      </c>
      <c r="D3100" s="1">
        <f t="shared" si="904"/>
        <v>28</v>
      </c>
      <c r="E3100" s="1" t="b">
        <f t="shared" si="905"/>
        <v>0</v>
      </c>
      <c r="F3100" s="6">
        <f t="shared" si="906"/>
        <v>5.6387526554591005E-3</v>
      </c>
      <c r="G3100" s="8">
        <f t="shared" si="884"/>
        <v>1.638387799539719E-3</v>
      </c>
      <c r="H3100" s="8">
        <f t="shared" si="885"/>
        <v>1.3621955328507651E-3</v>
      </c>
      <c r="I3100" s="8">
        <f t="shared" si="886"/>
        <v>1.0202542655436237E-3</v>
      </c>
      <c r="J3100" s="6">
        <f t="shared" si="887"/>
        <v>1.5374114309754752E-3</v>
      </c>
      <c r="K3100" s="6">
        <f t="shared" si="888"/>
        <v>1.2366797879130934E-3</v>
      </c>
      <c r="L3100" s="6">
        <f t="shared" si="889"/>
        <v>8.2340344059532835E-4</v>
      </c>
      <c r="M3100" s="9">
        <f t="shared" si="890"/>
        <v>1</v>
      </c>
      <c r="N3100" s="9">
        <f t="shared" si="891"/>
        <v>1</v>
      </c>
      <c r="O3100" s="9">
        <f t="shared" si="892"/>
        <v>1</v>
      </c>
      <c r="P3100" s="9">
        <f t="shared" si="893"/>
        <v>1</v>
      </c>
      <c r="Q3100" s="10">
        <f t="shared" si="894"/>
        <v>0.10163176267363415</v>
      </c>
      <c r="R3100" s="10">
        <f t="shared" si="877"/>
        <v>0.78715549052219702</v>
      </c>
      <c r="S3100" s="10">
        <f>_xlfn.PERCENTILE.INC($R$1519:R3100,0.75)</f>
        <v>0.84074446930171887</v>
      </c>
      <c r="T3100" s="10">
        <f t="shared" si="878"/>
        <v>0.84074446930171887</v>
      </c>
      <c r="U3100" s="11">
        <f t="shared" si="895"/>
        <v>0.78715549052219702</v>
      </c>
      <c r="V3100" s="10">
        <f t="shared" si="879"/>
        <v>0.95648625997316339</v>
      </c>
      <c r="W3100" s="10">
        <f t="shared" si="880"/>
        <v>0.78768977075882018</v>
      </c>
      <c r="X3100" s="10">
        <f t="shared" si="896"/>
        <v>0.98394436315274625</v>
      </c>
      <c r="Y3100" s="10">
        <f>_xlfn.PERCENTILE.INC($X$1519:X3100,0.75)</f>
        <v>1.0509305866271488</v>
      </c>
      <c r="Z3100" s="10">
        <f t="shared" si="897"/>
        <v>1.0509305866271488</v>
      </c>
      <c r="AA3100" s="10">
        <f t="shared" si="898"/>
        <v>0.98621380343550646</v>
      </c>
      <c r="AB3100" s="10">
        <f t="shared" si="899"/>
        <v>0.75341444285222237</v>
      </c>
      <c r="AC3100" s="10">
        <f t="shared" si="900"/>
        <v>0.74302772324853328</v>
      </c>
      <c r="AD3100" s="13">
        <f t="shared" si="901"/>
        <v>753414.44285222236</v>
      </c>
      <c r="AE3100" s="13">
        <f t="shared" si="881"/>
        <v>743027.72324853332</v>
      </c>
      <c r="AF3100" s="13"/>
      <c r="AG3100" s="2">
        <f t="shared" si="876"/>
        <v>39276</v>
      </c>
      <c r="AH3100" s="3">
        <f t="shared" si="882"/>
        <v>4248.3176902942078</v>
      </c>
      <c r="AI3100" s="3">
        <f t="shared" si="883"/>
        <v>4189.749547547397</v>
      </c>
      <c r="AJ3100" s="3">
        <f t="shared" si="902"/>
        <v>539985.3963691527</v>
      </c>
      <c r="AK3100" s="3">
        <f t="shared" si="903"/>
        <v>431924.83660390542</v>
      </c>
    </row>
    <row r="3101" spans="2:37" x14ac:dyDescent="0.2">
      <c r="B3101" s="5">
        <v>39279</v>
      </c>
      <c r="C3101" s="1">
        <v>384.62</v>
      </c>
      <c r="D3101" s="1">
        <f t="shared" si="904"/>
        <v>29</v>
      </c>
      <c r="E3101" s="1" t="b">
        <f t="shared" si="905"/>
        <v>1</v>
      </c>
      <c r="F3101" s="6">
        <f t="shared" si="906"/>
        <v>3.0774045482995227E-3</v>
      </c>
      <c r="G3101" s="8">
        <f t="shared" si="884"/>
        <v>1.6645614172599095E-3</v>
      </c>
      <c r="H3101" s="8">
        <f t="shared" si="885"/>
        <v>1.3832819377341569E-3</v>
      </c>
      <c r="I3101" s="8">
        <f t="shared" si="886"/>
        <v>1.0317016580806177E-3</v>
      </c>
      <c r="J3101" s="6">
        <f t="shared" si="887"/>
        <v>1.5354575831936928E-3</v>
      </c>
      <c r="K3101" s="6">
        <f t="shared" si="888"/>
        <v>1.2363449772950208E-3</v>
      </c>
      <c r="L3101" s="6">
        <f t="shared" si="889"/>
        <v>8.2329059151813857E-4</v>
      </c>
      <c r="M3101" s="9">
        <f t="shared" si="890"/>
        <v>1</v>
      </c>
      <c r="N3101" s="9">
        <f t="shared" si="891"/>
        <v>1</v>
      </c>
      <c r="O3101" s="9">
        <f t="shared" si="892"/>
        <v>1</v>
      </c>
      <c r="P3101" s="9">
        <f t="shared" si="893"/>
        <v>1</v>
      </c>
      <c r="Q3101" s="10">
        <f t="shared" si="894"/>
        <v>0.10145882476970801</v>
      </c>
      <c r="R3101" s="10">
        <f t="shared" si="877"/>
        <v>0.78849720742956164</v>
      </c>
      <c r="S3101" s="10">
        <f>_xlfn.PERCENTILE.INC($R$1519:R3101,0.75)</f>
        <v>0.84055401398752205</v>
      </c>
      <c r="T3101" s="10">
        <f t="shared" si="878"/>
        <v>0.84055401398752205</v>
      </c>
      <c r="U3101" s="11">
        <f t="shared" si="895"/>
        <v>0.78849720742956164</v>
      </c>
      <c r="V3101" s="10">
        <f t="shared" si="879"/>
        <v>1</v>
      </c>
      <c r="W3101" s="10">
        <f t="shared" si="880"/>
        <v>0.78715549052219702</v>
      </c>
      <c r="X3101" s="10">
        <f t="shared" si="896"/>
        <v>0.98562150928695202</v>
      </c>
      <c r="Y3101" s="10">
        <f>_xlfn.PERCENTILE.INC($X$1519:X3101,0.75)</f>
        <v>1.0506925174844026</v>
      </c>
      <c r="Z3101" s="10">
        <f t="shared" si="897"/>
        <v>1.0506925174844026</v>
      </c>
      <c r="AA3101" s="10">
        <f t="shared" si="898"/>
        <v>0.98562150928695202</v>
      </c>
      <c r="AB3101" s="10">
        <f t="shared" si="899"/>
        <v>0.78715549052219702</v>
      </c>
      <c r="AC3101" s="10">
        <f t="shared" si="900"/>
        <v>0.77583738261199886</v>
      </c>
      <c r="AD3101" s="13">
        <f t="shared" si="901"/>
        <v>787155.49052219698</v>
      </c>
      <c r="AE3101" s="13">
        <f t="shared" si="881"/>
        <v>775837.38261199882</v>
      </c>
      <c r="AF3101" s="13"/>
      <c r="AG3101" s="2">
        <f t="shared" si="876"/>
        <v>39279</v>
      </c>
      <c r="AH3101" s="3">
        <f t="shared" si="882"/>
        <v>2318.5610331879798</v>
      </c>
      <c r="AI3101" s="3">
        <f t="shared" si="883"/>
        <v>2286.5968950376755</v>
      </c>
      <c r="AJ3101" s="3">
        <f t="shared" si="902"/>
        <v>542303.95740234072</v>
      </c>
      <c r="AK3101" s="3">
        <f t="shared" si="903"/>
        <v>434211.43349894311</v>
      </c>
    </row>
    <row r="3102" spans="2:37" x14ac:dyDescent="0.2">
      <c r="B3102" s="5">
        <v>39280</v>
      </c>
      <c r="C3102" s="1">
        <v>384.32</v>
      </c>
      <c r="D3102" s="1">
        <f t="shared" si="904"/>
        <v>29</v>
      </c>
      <c r="E3102" s="1" t="b">
        <f t="shared" si="905"/>
        <v>0</v>
      </c>
      <c r="F3102" s="6">
        <f t="shared" si="906"/>
        <v>-7.7999064011236019E-4</v>
      </c>
      <c r="G3102" s="8">
        <f t="shared" si="884"/>
        <v>1.6352833583396173E-3</v>
      </c>
      <c r="H3102" s="8">
        <f t="shared" si="885"/>
        <v>1.374132665919811E-3</v>
      </c>
      <c r="I3102" s="8">
        <f t="shared" si="886"/>
        <v>1.0400920064561499E-3</v>
      </c>
      <c r="J3102" s="6">
        <f t="shared" si="887"/>
        <v>1.5342093497227034E-3</v>
      </c>
      <c r="K3102" s="6">
        <f t="shared" si="888"/>
        <v>1.2361950183206909E-3</v>
      </c>
      <c r="L3102" s="6">
        <f t="shared" si="889"/>
        <v>8.2324345163619619E-4</v>
      </c>
      <c r="M3102" s="9">
        <f t="shared" si="890"/>
        <v>1</v>
      </c>
      <c r="N3102" s="9">
        <f t="shared" si="891"/>
        <v>1</v>
      </c>
      <c r="O3102" s="9">
        <f t="shared" si="892"/>
        <v>1</v>
      </c>
      <c r="P3102" s="9">
        <f t="shared" si="893"/>
        <v>1</v>
      </c>
      <c r="Q3102" s="10">
        <f t="shared" si="894"/>
        <v>0.10158217036982635</v>
      </c>
      <c r="R3102" s="10">
        <f t="shared" si="877"/>
        <v>0.78753977896659466</v>
      </c>
      <c r="S3102" s="10">
        <f>_xlfn.PERCENTILE.INC($R$1519:R3102,0.75)</f>
        <v>0.84036355867332524</v>
      </c>
      <c r="T3102" s="10">
        <f t="shared" si="878"/>
        <v>0.84036355867332524</v>
      </c>
      <c r="U3102" s="11">
        <f t="shared" si="895"/>
        <v>0.78753977896659466</v>
      </c>
      <c r="V3102" s="10">
        <f t="shared" si="879"/>
        <v>1</v>
      </c>
      <c r="W3102" s="10">
        <f t="shared" si="880"/>
        <v>0.78715549052219702</v>
      </c>
      <c r="X3102" s="10">
        <f t="shared" si="896"/>
        <v>0.9844247237082433</v>
      </c>
      <c r="Y3102" s="10">
        <f>_xlfn.PERCENTILE.INC($X$1519:X3102,0.75)</f>
        <v>1.0504544483416565</v>
      </c>
      <c r="Z3102" s="10">
        <f t="shared" si="897"/>
        <v>1.0504544483416565</v>
      </c>
      <c r="AA3102" s="10">
        <f t="shared" si="898"/>
        <v>0.98562150928695202</v>
      </c>
      <c r="AB3102" s="10">
        <f t="shared" si="899"/>
        <v>0.78715549052219702</v>
      </c>
      <c r="AC3102" s="10">
        <f t="shared" si="900"/>
        <v>0.77583738261199886</v>
      </c>
      <c r="AD3102" s="13">
        <f t="shared" si="901"/>
        <v>787155.49052219698</v>
      </c>
      <c r="AE3102" s="13">
        <f t="shared" si="881"/>
        <v>775837.38261199882</v>
      </c>
      <c r="AF3102" s="13"/>
      <c r="AG3102" s="2">
        <f t="shared" si="876"/>
        <v>39280</v>
      </c>
      <c r="AH3102" s="3">
        <f t="shared" si="882"/>
        <v>-613.97391492036729</v>
      </c>
      <c r="AI3102" s="3">
        <f t="shared" si="883"/>
        <v>-605.14589668663109</v>
      </c>
      <c r="AJ3102" s="3">
        <f t="shared" si="902"/>
        <v>541689.98348742037</v>
      </c>
      <c r="AK3102" s="3">
        <f t="shared" si="903"/>
        <v>433606.28760225646</v>
      </c>
    </row>
    <row r="3103" spans="2:37" x14ac:dyDescent="0.2">
      <c r="B3103" s="5">
        <v>39281</v>
      </c>
      <c r="C3103" s="1">
        <v>385.81</v>
      </c>
      <c r="D3103" s="1">
        <f t="shared" si="904"/>
        <v>29</v>
      </c>
      <c r="E3103" s="1" t="b">
        <f t="shared" si="905"/>
        <v>0</v>
      </c>
      <c r="F3103" s="6">
        <f t="shared" si="906"/>
        <v>3.8769775187343924E-3</v>
      </c>
      <c r="G3103" s="8">
        <f t="shared" si="884"/>
        <v>1.7258002960146115E-3</v>
      </c>
      <c r="H3103" s="8">
        <f t="shared" si="885"/>
        <v>1.4186613332399151E-3</v>
      </c>
      <c r="I3103" s="8">
        <f t="shared" si="886"/>
        <v>1.0636042581384302E-3</v>
      </c>
      <c r="J3103" s="6">
        <f t="shared" si="887"/>
        <v>1.5331129753202105E-3</v>
      </c>
      <c r="K3103" s="6">
        <f t="shared" si="888"/>
        <v>1.2361308215846948E-3</v>
      </c>
      <c r="L3103" s="6">
        <f t="shared" si="889"/>
        <v>8.2320813904246729E-4</v>
      </c>
      <c r="M3103" s="9">
        <f t="shared" si="890"/>
        <v>1</v>
      </c>
      <c r="N3103" s="9">
        <f t="shared" si="891"/>
        <v>1</v>
      </c>
      <c r="O3103" s="9">
        <f t="shared" si="892"/>
        <v>1</v>
      </c>
      <c r="P3103" s="9">
        <f t="shared" si="893"/>
        <v>1</v>
      </c>
      <c r="Q3103" s="10">
        <f t="shared" si="894"/>
        <v>0.10162469995274866</v>
      </c>
      <c r="R3103" s="10">
        <f t="shared" si="877"/>
        <v>0.78721019631247857</v>
      </c>
      <c r="S3103" s="10">
        <f>_xlfn.PERCENTILE.INC($R$1519:R3103,0.75)</f>
        <v>0.84017310335912843</v>
      </c>
      <c r="T3103" s="10">
        <f t="shared" si="878"/>
        <v>0.84017310335912843</v>
      </c>
      <c r="U3103" s="11">
        <f t="shared" si="895"/>
        <v>0.78721019631247857</v>
      </c>
      <c r="V3103" s="10">
        <f t="shared" si="879"/>
        <v>1</v>
      </c>
      <c r="W3103" s="10">
        <f t="shared" si="880"/>
        <v>0.78715549052219702</v>
      </c>
      <c r="X3103" s="10">
        <f t="shared" si="896"/>
        <v>0.98401274539059824</v>
      </c>
      <c r="Y3103" s="10">
        <f>_xlfn.PERCENTILE.INC($X$1519:X3103,0.75)</f>
        <v>1.0502163791989105</v>
      </c>
      <c r="Z3103" s="10">
        <f t="shared" si="897"/>
        <v>1.0502163791989105</v>
      </c>
      <c r="AA3103" s="10">
        <f t="shared" si="898"/>
        <v>0.98562150928695202</v>
      </c>
      <c r="AB3103" s="10">
        <f t="shared" si="899"/>
        <v>0.78715549052219702</v>
      </c>
      <c r="AC3103" s="10">
        <f t="shared" si="900"/>
        <v>0.77583738261199886</v>
      </c>
      <c r="AD3103" s="13">
        <f t="shared" si="901"/>
        <v>787155.49052219698</v>
      </c>
      <c r="AE3103" s="13">
        <f t="shared" si="881"/>
        <v>775837.38261199882</v>
      </c>
      <c r="AF3103" s="13"/>
      <c r="AG3103" s="2">
        <f t="shared" si="876"/>
        <v>39281</v>
      </c>
      <c r="AH3103" s="3">
        <f t="shared" si="882"/>
        <v>3051.7841405029008</v>
      </c>
      <c r="AI3103" s="3">
        <f t="shared" si="883"/>
        <v>3007.9040905804527</v>
      </c>
      <c r="AJ3103" s="3">
        <f t="shared" si="902"/>
        <v>544741.76762792328</v>
      </c>
      <c r="AK3103" s="3">
        <f t="shared" si="903"/>
        <v>436614.19169283693</v>
      </c>
    </row>
    <row r="3104" spans="2:37" x14ac:dyDescent="0.2">
      <c r="B3104" s="5">
        <v>39282</v>
      </c>
      <c r="C3104" s="1">
        <v>386.72</v>
      </c>
      <c r="D3104" s="1">
        <f t="shared" si="904"/>
        <v>29</v>
      </c>
      <c r="E3104" s="1" t="b">
        <f t="shared" si="905"/>
        <v>0</v>
      </c>
      <c r="F3104" s="6">
        <f t="shared" si="906"/>
        <v>2.3586739586844985E-3</v>
      </c>
      <c r="G3104" s="8">
        <f t="shared" si="884"/>
        <v>1.693191408700188E-3</v>
      </c>
      <c r="H3104" s="8">
        <f t="shared" si="885"/>
        <v>1.4477089689549551E-3</v>
      </c>
      <c r="I3104" s="8">
        <f t="shared" si="886"/>
        <v>1.0932852800853354E-3</v>
      </c>
      <c r="J3104" s="6">
        <f t="shared" si="887"/>
        <v>1.531576658617601E-3</v>
      </c>
      <c r="K3104" s="6">
        <f t="shared" si="888"/>
        <v>1.2359898912841316E-3</v>
      </c>
      <c r="L3104" s="6">
        <f t="shared" si="889"/>
        <v>8.2314275352848561E-4</v>
      </c>
      <c r="M3104" s="9">
        <f t="shared" si="890"/>
        <v>1</v>
      </c>
      <c r="N3104" s="9">
        <f t="shared" si="891"/>
        <v>1</v>
      </c>
      <c r="O3104" s="9">
        <f t="shared" si="892"/>
        <v>1</v>
      </c>
      <c r="P3104" s="9">
        <f t="shared" si="893"/>
        <v>1</v>
      </c>
      <c r="Q3104" s="10">
        <f t="shared" si="894"/>
        <v>0.10162665990556975</v>
      </c>
      <c r="R3104" s="10">
        <f t="shared" si="877"/>
        <v>0.78719501432335792</v>
      </c>
      <c r="S3104" s="10">
        <f>_xlfn.PERCENTILE.INC($R$1519:R3104,0.75)</f>
        <v>0.84003925459660622</v>
      </c>
      <c r="T3104" s="10">
        <f t="shared" si="878"/>
        <v>0.84003925459660622</v>
      </c>
      <c r="U3104" s="11">
        <f t="shared" si="895"/>
        <v>0.78719501432335792</v>
      </c>
      <c r="V3104" s="10">
        <f t="shared" si="879"/>
        <v>1</v>
      </c>
      <c r="W3104" s="10">
        <f t="shared" si="880"/>
        <v>0.78715549052219702</v>
      </c>
      <c r="X3104" s="10">
        <f t="shared" si="896"/>
        <v>0.98399376790419735</v>
      </c>
      <c r="Y3104" s="10">
        <f>_xlfn.PERCENTILE.INC($X$1519:X3104,0.75)</f>
        <v>1.0500490682457577</v>
      </c>
      <c r="Z3104" s="10">
        <f t="shared" si="897"/>
        <v>1.0500490682457577</v>
      </c>
      <c r="AA3104" s="10">
        <f t="shared" si="898"/>
        <v>0.98562150928695202</v>
      </c>
      <c r="AB3104" s="10">
        <f t="shared" si="899"/>
        <v>0.78715549052219702</v>
      </c>
      <c r="AC3104" s="10">
        <f t="shared" si="900"/>
        <v>0.77583738261199886</v>
      </c>
      <c r="AD3104" s="13">
        <f t="shared" si="901"/>
        <v>787155.49052219698</v>
      </c>
      <c r="AE3104" s="13">
        <f t="shared" si="881"/>
        <v>775837.38261199882</v>
      </c>
      <c r="AF3104" s="13"/>
      <c r="AG3104" s="2">
        <f t="shared" si="876"/>
        <v>39282</v>
      </c>
      <c r="AH3104" s="3">
        <f t="shared" si="882"/>
        <v>1856.6431569302285</v>
      </c>
      <c r="AI3104" s="3">
        <f t="shared" si="883"/>
        <v>1829.9474305408633</v>
      </c>
      <c r="AJ3104" s="3">
        <f t="shared" si="902"/>
        <v>546598.41078485351</v>
      </c>
      <c r="AK3104" s="3">
        <f t="shared" si="903"/>
        <v>438444.1391233778</v>
      </c>
    </row>
    <row r="3105" spans="2:37" x14ac:dyDescent="0.2">
      <c r="B3105" s="5">
        <v>39283</v>
      </c>
      <c r="C3105" s="1">
        <v>385.07</v>
      </c>
      <c r="D3105" s="1">
        <f t="shared" si="904"/>
        <v>29</v>
      </c>
      <c r="E3105" s="1" t="b">
        <f t="shared" si="905"/>
        <v>0</v>
      </c>
      <c r="F3105" s="6">
        <f t="shared" si="906"/>
        <v>-4.2666528754655708E-3</v>
      </c>
      <c r="G3105" s="8">
        <f t="shared" si="884"/>
        <v>1.5937633914725586E-3</v>
      </c>
      <c r="H3105" s="8">
        <f t="shared" si="885"/>
        <v>1.3909778762252537E-3</v>
      </c>
      <c r="I3105" s="8">
        <f t="shared" si="886"/>
        <v>1.0680152162612362E-3</v>
      </c>
      <c r="J3105" s="6">
        <f t="shared" si="887"/>
        <v>1.5293973242339401E-3</v>
      </c>
      <c r="K3105" s="6">
        <f t="shared" si="888"/>
        <v>1.2355746834777316E-3</v>
      </c>
      <c r="L3105" s="6">
        <f t="shared" si="889"/>
        <v>8.230074417847718E-4</v>
      </c>
      <c r="M3105" s="9">
        <f t="shared" si="890"/>
        <v>1</v>
      </c>
      <c r="N3105" s="9">
        <f t="shared" si="891"/>
        <v>1</v>
      </c>
      <c r="O3105" s="9">
        <f t="shared" si="892"/>
        <v>1</v>
      </c>
      <c r="P3105" s="9">
        <f t="shared" si="893"/>
        <v>1</v>
      </c>
      <c r="Q3105" s="10">
        <f t="shared" si="894"/>
        <v>0.10058819478012372</v>
      </c>
      <c r="R3105" s="10">
        <f t="shared" si="877"/>
        <v>0.79532195775928216</v>
      </c>
      <c r="S3105" s="10">
        <f>_xlfn.PERCENTILE.INC($R$1519:R3105,0.75)</f>
        <v>0.83990540583408391</v>
      </c>
      <c r="T3105" s="10">
        <f t="shared" si="878"/>
        <v>0.83990540583408391</v>
      </c>
      <c r="U3105" s="11">
        <f t="shared" si="895"/>
        <v>0.79532195775928216</v>
      </c>
      <c r="V3105" s="10">
        <f t="shared" si="879"/>
        <v>1</v>
      </c>
      <c r="W3105" s="10">
        <f t="shared" si="880"/>
        <v>0.78715549052219702</v>
      </c>
      <c r="X3105" s="10">
        <f t="shared" si="896"/>
        <v>0.99415244719910267</v>
      </c>
      <c r="Y3105" s="10">
        <f>_xlfn.PERCENTILE.INC($X$1519:X3105,0.75)</f>
        <v>1.0498817572926049</v>
      </c>
      <c r="Z3105" s="10">
        <f t="shared" si="897"/>
        <v>1.0498817572926049</v>
      </c>
      <c r="AA3105" s="10">
        <f t="shared" si="898"/>
        <v>0.98562150928695202</v>
      </c>
      <c r="AB3105" s="10">
        <f t="shared" si="899"/>
        <v>0.78715549052219702</v>
      </c>
      <c r="AC3105" s="10">
        <f t="shared" si="900"/>
        <v>0.77583738261199886</v>
      </c>
      <c r="AD3105" s="13">
        <f t="shared" si="901"/>
        <v>787155.49052219698</v>
      </c>
      <c r="AE3105" s="13">
        <f t="shared" si="881"/>
        <v>775837.38261199882</v>
      </c>
      <c r="AF3105" s="13"/>
      <c r="AG3105" s="2">
        <f t="shared" si="876"/>
        <v>39283</v>
      </c>
      <c r="AH3105" s="3">
        <f t="shared" si="882"/>
        <v>-3358.5192370750437</v>
      </c>
      <c r="AI3105" s="3">
        <f t="shared" si="883"/>
        <v>-3310.228799415167</v>
      </c>
      <c r="AJ3105" s="3">
        <f t="shared" si="902"/>
        <v>543239.8915477785</v>
      </c>
      <c r="AK3105" s="3">
        <f t="shared" si="903"/>
        <v>435133.91032396263</v>
      </c>
    </row>
    <row r="3106" spans="2:37" x14ac:dyDescent="0.2">
      <c r="B3106" s="5">
        <v>39286</v>
      </c>
      <c r="C3106" s="1">
        <v>388.68</v>
      </c>
      <c r="D3106" s="1">
        <f t="shared" si="904"/>
        <v>30</v>
      </c>
      <c r="E3106" s="1" t="b">
        <f t="shared" si="905"/>
        <v>1</v>
      </c>
      <c r="F3106" s="6">
        <f t="shared" si="906"/>
        <v>9.3749188459242294E-3</v>
      </c>
      <c r="G3106" s="8">
        <f t="shared" si="884"/>
        <v>1.7978357853868537E-3</v>
      </c>
      <c r="H3106" s="8">
        <f t="shared" si="885"/>
        <v>1.4894337251265897E-3</v>
      </c>
      <c r="I3106" s="8">
        <f t="shared" si="886"/>
        <v>1.118664561449466E-3</v>
      </c>
      <c r="J3106" s="6">
        <f t="shared" si="887"/>
        <v>1.5266084103458227E-3</v>
      </c>
      <c r="K3106" s="6">
        <f t="shared" si="888"/>
        <v>1.2349200540916175E-3</v>
      </c>
      <c r="L3106" s="6">
        <f t="shared" si="889"/>
        <v>8.2282502561757545E-4</v>
      </c>
      <c r="M3106" s="9">
        <f t="shared" si="890"/>
        <v>1</v>
      </c>
      <c r="N3106" s="9">
        <f t="shared" si="891"/>
        <v>1</v>
      </c>
      <c r="O3106" s="9">
        <f t="shared" si="892"/>
        <v>1</v>
      </c>
      <c r="P3106" s="9">
        <f t="shared" si="893"/>
        <v>1</v>
      </c>
      <c r="Q3106" s="10">
        <f t="shared" si="894"/>
        <v>0.10148205582650768</v>
      </c>
      <c r="R3106" s="10">
        <f t="shared" si="877"/>
        <v>0.7883167063226123</v>
      </c>
      <c r="S3106" s="10">
        <f>_xlfn.PERCENTILE.INC($R$1519:R3106,0.75)</f>
        <v>0.83977155707156159</v>
      </c>
      <c r="T3106" s="10">
        <f t="shared" si="878"/>
        <v>0.83977155707156159</v>
      </c>
      <c r="U3106" s="11">
        <f t="shared" si="895"/>
        <v>0.7883167063226123</v>
      </c>
      <c r="V3106" s="10">
        <f t="shared" si="879"/>
        <v>1</v>
      </c>
      <c r="W3106" s="10">
        <f t="shared" si="880"/>
        <v>0.79532195775928216</v>
      </c>
      <c r="X3106" s="10">
        <f t="shared" si="896"/>
        <v>0.98539588290326541</v>
      </c>
      <c r="Y3106" s="10">
        <f>_xlfn.PERCENTILE.INC($X$1519:X3106,0.75)</f>
        <v>1.0497144463394521</v>
      </c>
      <c r="Z3106" s="10">
        <f t="shared" si="897"/>
        <v>1.0497144463394521</v>
      </c>
      <c r="AA3106" s="10">
        <f t="shared" si="898"/>
        <v>0.98539588290326541</v>
      </c>
      <c r="AB3106" s="10">
        <f t="shared" si="899"/>
        <v>0.79532195775928216</v>
      </c>
      <c r="AC3106" s="10">
        <f t="shared" si="900"/>
        <v>0.78370698275856143</v>
      </c>
      <c r="AD3106" s="13">
        <f t="shared" si="901"/>
        <v>795321.9577592822</v>
      </c>
      <c r="AE3106" s="13">
        <f t="shared" si="881"/>
        <v>783706.98275856138</v>
      </c>
      <c r="AF3106" s="13"/>
      <c r="AG3106" s="2">
        <f t="shared" si="876"/>
        <v>39286</v>
      </c>
      <c r="AH3106" s="3">
        <f t="shared" si="882"/>
        <v>7379.5188427692756</v>
      </c>
      <c r="AI3106" s="3">
        <f t="shared" si="883"/>
        <v>7273.4124996217552</v>
      </c>
      <c r="AJ3106" s="3">
        <f t="shared" si="902"/>
        <v>550619.41039054783</v>
      </c>
      <c r="AK3106" s="3">
        <f t="shared" si="903"/>
        <v>442407.32282358437</v>
      </c>
    </row>
    <row r="3107" spans="2:37" x14ac:dyDescent="0.2">
      <c r="B3107" s="5">
        <v>39287</v>
      </c>
      <c r="C3107" s="1">
        <v>388.79</v>
      </c>
      <c r="D3107" s="1">
        <f t="shared" si="904"/>
        <v>30</v>
      </c>
      <c r="E3107" s="1" t="b">
        <f t="shared" si="905"/>
        <v>0</v>
      </c>
      <c r="F3107" s="6">
        <f t="shared" si="906"/>
        <v>2.830091592056494E-4</v>
      </c>
      <c r="G3107" s="8">
        <f t="shared" si="884"/>
        <v>1.7910992542534067E-3</v>
      </c>
      <c r="H3107" s="8">
        <f t="shared" si="885"/>
        <v>1.4948242230227364E-3</v>
      </c>
      <c r="I3107" s="8">
        <f t="shared" si="886"/>
        <v>1.1019855241826606E-3</v>
      </c>
      <c r="J3107" s="6">
        <f t="shared" si="887"/>
        <v>1.5234742850247409E-3</v>
      </c>
      <c r="K3107" s="6">
        <f t="shared" si="888"/>
        <v>1.2341766990118718E-3</v>
      </c>
      <c r="L3107" s="6">
        <f t="shared" si="889"/>
        <v>8.2259968703748759E-4</v>
      </c>
      <c r="M3107" s="9">
        <f t="shared" si="890"/>
        <v>1</v>
      </c>
      <c r="N3107" s="9">
        <f t="shared" si="891"/>
        <v>1</v>
      </c>
      <c r="O3107" s="9">
        <f t="shared" si="892"/>
        <v>1</v>
      </c>
      <c r="P3107" s="9">
        <f t="shared" si="893"/>
        <v>1</v>
      </c>
      <c r="Q3107" s="10">
        <f t="shared" si="894"/>
        <v>0.10152656357074638</v>
      </c>
      <c r="R3107" s="10">
        <f t="shared" si="877"/>
        <v>0.78797111993506896</v>
      </c>
      <c r="S3107" s="10">
        <f>_xlfn.PERCENTILE.INC($R$1519:R3107,0.75)</f>
        <v>0.83963770830903939</v>
      </c>
      <c r="T3107" s="10">
        <f t="shared" si="878"/>
        <v>0.83963770830903939</v>
      </c>
      <c r="U3107" s="11">
        <f t="shared" si="895"/>
        <v>0.78797111993506896</v>
      </c>
      <c r="V3107" s="10">
        <f t="shared" si="879"/>
        <v>1</v>
      </c>
      <c r="W3107" s="10">
        <f t="shared" si="880"/>
        <v>0.79532195775928216</v>
      </c>
      <c r="X3107" s="10">
        <f t="shared" si="896"/>
        <v>0.98496389991883626</v>
      </c>
      <c r="Y3107" s="10">
        <f>_xlfn.PERCENTILE.INC($X$1519:X3107,0.75)</f>
        <v>1.0495471353862993</v>
      </c>
      <c r="Z3107" s="10">
        <f t="shared" si="897"/>
        <v>1.0495471353862993</v>
      </c>
      <c r="AA3107" s="10">
        <f t="shared" si="898"/>
        <v>0.98539588290326541</v>
      </c>
      <c r="AB3107" s="10">
        <f t="shared" si="899"/>
        <v>0.79532195775928216</v>
      </c>
      <c r="AC3107" s="10">
        <f t="shared" si="900"/>
        <v>0.78370698275856143</v>
      </c>
      <c r="AD3107" s="13">
        <f t="shared" si="901"/>
        <v>795321.9577592822</v>
      </c>
      <c r="AE3107" s="13">
        <f t="shared" si="881"/>
        <v>783706.98275856138</v>
      </c>
      <c r="AF3107" s="13"/>
      <c r="AG3107" s="2">
        <f t="shared" si="876"/>
        <v>39287</v>
      </c>
      <c r="AH3107" s="3">
        <f t="shared" si="882"/>
        <v>225.08339856324545</v>
      </c>
      <c r="AI3107" s="3">
        <f t="shared" si="883"/>
        <v>221.79625425409682</v>
      </c>
      <c r="AJ3107" s="3">
        <f t="shared" si="902"/>
        <v>550844.49378911103</v>
      </c>
      <c r="AK3107" s="3">
        <f t="shared" si="903"/>
        <v>442629.11907783849</v>
      </c>
    </row>
    <row r="3108" spans="2:37" x14ac:dyDescent="0.2">
      <c r="B3108" s="5">
        <v>39288</v>
      </c>
      <c r="C3108" s="1">
        <v>382.3</v>
      </c>
      <c r="D3108" s="1">
        <f t="shared" si="904"/>
        <v>30</v>
      </c>
      <c r="E3108" s="1" t="b">
        <f t="shared" si="905"/>
        <v>0</v>
      </c>
      <c r="F3108" s="6">
        <f t="shared" si="906"/>
        <v>-1.6692816173255465E-2</v>
      </c>
      <c r="G3108" s="8">
        <f t="shared" si="884"/>
        <v>1.3494535910873781E-3</v>
      </c>
      <c r="H3108" s="8">
        <f t="shared" si="885"/>
        <v>1.2613175830175028E-3</v>
      </c>
      <c r="I3108" s="8">
        <f t="shared" si="886"/>
        <v>9.7475185741268528E-4</v>
      </c>
      <c r="J3108" s="6">
        <f t="shared" si="887"/>
        <v>1.5208770587547904E-3</v>
      </c>
      <c r="K3108" s="6">
        <f t="shared" si="888"/>
        <v>1.2335256678529518E-3</v>
      </c>
      <c r="L3108" s="6">
        <f t="shared" si="889"/>
        <v>8.2239522403879865E-4</v>
      </c>
      <c r="M3108" s="9">
        <f t="shared" si="890"/>
        <v>0.88728643996526291</v>
      </c>
      <c r="N3108" s="9">
        <f t="shared" si="891"/>
        <v>1</v>
      </c>
      <c r="O3108" s="9">
        <f t="shared" si="892"/>
        <v>1</v>
      </c>
      <c r="P3108" s="9">
        <f t="shared" si="893"/>
        <v>0.96242881332175434</v>
      </c>
      <c r="Q3108" s="10">
        <f t="shared" si="894"/>
        <v>0.10742462456857824</v>
      </c>
      <c r="R3108" s="10">
        <f t="shared" si="877"/>
        <v>0.74470821118792208</v>
      </c>
      <c r="S3108" s="10">
        <f>_xlfn.PERCENTILE.INC($R$1519:R3108,0.75)</f>
        <v>0.83959398262758356</v>
      </c>
      <c r="T3108" s="10">
        <f t="shared" si="878"/>
        <v>0.83959398262758356</v>
      </c>
      <c r="U3108" s="11">
        <f t="shared" si="895"/>
        <v>0.74470821118792208</v>
      </c>
      <c r="V3108" s="10">
        <f t="shared" si="879"/>
        <v>1</v>
      </c>
      <c r="W3108" s="10">
        <f t="shared" si="880"/>
        <v>0.79532195775928216</v>
      </c>
      <c r="X3108" s="10">
        <f t="shared" si="896"/>
        <v>0.93088526398490257</v>
      </c>
      <c r="Y3108" s="10">
        <f>_xlfn.PERCENTILE.INC($X$1519:X3108,0.75)</f>
        <v>1.0494924782844794</v>
      </c>
      <c r="Z3108" s="10">
        <f t="shared" si="897"/>
        <v>1.0494924782844794</v>
      </c>
      <c r="AA3108" s="10">
        <f t="shared" si="898"/>
        <v>0.98539588290326541</v>
      </c>
      <c r="AB3108" s="10">
        <f t="shared" si="899"/>
        <v>0.79532195775928216</v>
      </c>
      <c r="AC3108" s="10">
        <f t="shared" si="900"/>
        <v>0.78370698275856143</v>
      </c>
      <c r="AD3108" s="13">
        <f t="shared" si="901"/>
        <v>795321.9577592822</v>
      </c>
      <c r="AE3108" s="13">
        <f t="shared" si="881"/>
        <v>783706.98275856138</v>
      </c>
      <c r="AF3108" s="13"/>
      <c r="AG3108" s="2">
        <f t="shared" si="876"/>
        <v>39288</v>
      </c>
      <c r="AH3108" s="3">
        <f t="shared" si="882"/>
        <v>-13276.163239429345</v>
      </c>
      <c r="AI3108" s="3">
        <f t="shared" si="883"/>
        <v>-13082.276596885355</v>
      </c>
      <c r="AJ3108" s="3">
        <f t="shared" si="902"/>
        <v>537568.33054968168</v>
      </c>
      <c r="AK3108" s="3">
        <f t="shared" si="903"/>
        <v>429546.84248095314</v>
      </c>
    </row>
    <row r="3109" spans="2:37" x14ac:dyDescent="0.2">
      <c r="B3109" s="5">
        <v>39289</v>
      </c>
      <c r="C3109" s="1">
        <v>380.94</v>
      </c>
      <c r="D3109" s="1">
        <f t="shared" si="904"/>
        <v>30</v>
      </c>
      <c r="E3109" s="1" t="b">
        <f t="shared" si="905"/>
        <v>0</v>
      </c>
      <c r="F3109" s="6">
        <f t="shared" si="906"/>
        <v>-3.5574156421658287E-3</v>
      </c>
      <c r="G3109" s="8">
        <f t="shared" si="884"/>
        <v>1.2151564607016873E-3</v>
      </c>
      <c r="H3109" s="8">
        <f t="shared" si="885"/>
        <v>1.2043322976625294E-3</v>
      </c>
      <c r="I3109" s="8">
        <f t="shared" si="886"/>
        <v>9.4930038762879531E-4</v>
      </c>
      <c r="J3109" s="6">
        <f t="shared" si="887"/>
        <v>1.5175144112664302E-3</v>
      </c>
      <c r="K3109" s="6">
        <f t="shared" si="888"/>
        <v>1.2325676208415639E-3</v>
      </c>
      <c r="L3109" s="6">
        <f t="shared" si="889"/>
        <v>8.221398957200559E-4</v>
      </c>
      <c r="M3109" s="9">
        <f t="shared" si="890"/>
        <v>0.80075447829690638</v>
      </c>
      <c r="N3109" s="9">
        <f t="shared" si="891"/>
        <v>0.97709227250367314</v>
      </c>
      <c r="O3109" s="9">
        <f t="shared" si="892"/>
        <v>1</v>
      </c>
      <c r="P3109" s="9">
        <f t="shared" si="893"/>
        <v>0.92594891693352643</v>
      </c>
      <c r="Q3109" s="10">
        <f t="shared" si="894"/>
        <v>0.1079255739917976</v>
      </c>
      <c r="R3109" s="10">
        <f t="shared" si="877"/>
        <v>0.74125155920949792</v>
      </c>
      <c r="S3109" s="10">
        <f>_xlfn.PERCENTILE.INC($R$1519:R3109,0.75)</f>
        <v>0.83955025694612762</v>
      </c>
      <c r="T3109" s="10">
        <f t="shared" si="878"/>
        <v>0.83955025694612762</v>
      </c>
      <c r="U3109" s="11">
        <f t="shared" si="895"/>
        <v>0.74125155920949792</v>
      </c>
      <c r="V3109" s="10">
        <f t="shared" si="879"/>
        <v>1</v>
      </c>
      <c r="W3109" s="10">
        <f t="shared" si="880"/>
        <v>0.79532195775928216</v>
      </c>
      <c r="X3109" s="10">
        <f t="shared" si="896"/>
        <v>0.9265644490118724</v>
      </c>
      <c r="Y3109" s="10">
        <f>_xlfn.PERCENTILE.INC($X$1519:X3109,0.75)</f>
        <v>1.0494378211826596</v>
      </c>
      <c r="Z3109" s="10">
        <f t="shared" si="897"/>
        <v>1.0494378211826596</v>
      </c>
      <c r="AA3109" s="10">
        <f t="shared" si="898"/>
        <v>0.98539588290326541</v>
      </c>
      <c r="AB3109" s="10">
        <f t="shared" si="899"/>
        <v>0.79532195775928216</v>
      </c>
      <c r="AC3109" s="10">
        <f t="shared" si="900"/>
        <v>0.78370698275856143</v>
      </c>
      <c r="AD3109" s="13">
        <f t="shared" si="901"/>
        <v>795321.9577592822</v>
      </c>
      <c r="AE3109" s="13">
        <f t="shared" si="881"/>
        <v>783706.98275856138</v>
      </c>
      <c r="AF3109" s="13"/>
      <c r="AG3109" s="2">
        <f t="shared" si="876"/>
        <v>39289</v>
      </c>
      <c r="AH3109" s="3">
        <f t="shared" si="882"/>
        <v>-2829.2907730908209</v>
      </c>
      <c r="AI3109" s="3">
        <f t="shared" si="883"/>
        <v>-2787.9714793398916</v>
      </c>
      <c r="AJ3109" s="3">
        <f t="shared" si="902"/>
        <v>534739.03977659089</v>
      </c>
      <c r="AK3109" s="3">
        <f t="shared" si="903"/>
        <v>426758.87100161327</v>
      </c>
    </row>
    <row r="3110" spans="2:37" x14ac:dyDescent="0.2">
      <c r="B3110" s="5">
        <v>39290</v>
      </c>
      <c r="C3110" s="1">
        <v>375.07</v>
      </c>
      <c r="D3110" s="1">
        <f t="shared" si="904"/>
        <v>30</v>
      </c>
      <c r="E3110" s="1" t="b">
        <f t="shared" si="905"/>
        <v>0</v>
      </c>
      <c r="F3110" s="6">
        <f t="shared" si="906"/>
        <v>-1.5409250800651031E-2</v>
      </c>
      <c r="G3110" s="8">
        <f t="shared" si="884"/>
        <v>8.102973202950822E-4</v>
      </c>
      <c r="H3110" s="8">
        <f t="shared" si="885"/>
        <v>1.0140963956445555E-3</v>
      </c>
      <c r="I3110" s="8">
        <f t="shared" si="886"/>
        <v>8.520483018998815E-4</v>
      </c>
      <c r="J3110" s="6">
        <f t="shared" si="887"/>
        <v>1.5140972581925813E-3</v>
      </c>
      <c r="K3110" s="6">
        <f t="shared" si="888"/>
        <v>1.2314403878112719E-3</v>
      </c>
      <c r="L3110" s="6">
        <f t="shared" si="889"/>
        <v>8.2185886317204465E-4</v>
      </c>
      <c r="M3110" s="9">
        <f t="shared" si="890"/>
        <v>0.53516860684521417</v>
      </c>
      <c r="N3110" s="9">
        <f t="shared" si="891"/>
        <v>0.82350425216033585</v>
      </c>
      <c r="O3110" s="9">
        <f t="shared" si="892"/>
        <v>1</v>
      </c>
      <c r="P3110" s="9">
        <f t="shared" si="893"/>
        <v>0.78622428633518338</v>
      </c>
      <c r="Q3110" s="10">
        <f t="shared" si="894"/>
        <v>0.11324128521745214</v>
      </c>
      <c r="R3110" s="10">
        <f t="shared" si="877"/>
        <v>0.70645612902025623</v>
      </c>
      <c r="S3110" s="10">
        <f>_xlfn.PERCENTILE.INC($R$1519:R3110,0.75)</f>
        <v>0.83950653126467167</v>
      </c>
      <c r="T3110" s="10">
        <f t="shared" si="878"/>
        <v>0.83950653126467167</v>
      </c>
      <c r="U3110" s="11">
        <f t="shared" si="895"/>
        <v>0.70645612902025623</v>
      </c>
      <c r="V3110" s="10">
        <f t="shared" si="879"/>
        <v>1</v>
      </c>
      <c r="W3110" s="10">
        <f t="shared" si="880"/>
        <v>0.79532195775928216</v>
      </c>
      <c r="X3110" s="10">
        <f t="shared" si="896"/>
        <v>0.88307016127532034</v>
      </c>
      <c r="Y3110" s="10">
        <f>_xlfn.PERCENTILE.INC($X$1519:X3110,0.75)</f>
        <v>1.0493831640808398</v>
      </c>
      <c r="Z3110" s="10">
        <f t="shared" si="897"/>
        <v>1.0493831640808398</v>
      </c>
      <c r="AA3110" s="10">
        <f t="shared" si="898"/>
        <v>0.98539588290326541</v>
      </c>
      <c r="AB3110" s="10">
        <f t="shared" si="899"/>
        <v>0.79532195775928216</v>
      </c>
      <c r="AC3110" s="10">
        <f t="shared" si="900"/>
        <v>0.78370698275856143</v>
      </c>
      <c r="AD3110" s="13">
        <f t="shared" si="901"/>
        <v>795321.9577592822</v>
      </c>
      <c r="AE3110" s="13">
        <f t="shared" si="881"/>
        <v>783706.98275856138</v>
      </c>
      <c r="AF3110" s="13"/>
      <c r="AG3110" s="2">
        <f t="shared" si="876"/>
        <v>39290</v>
      </c>
      <c r="AH3110" s="3">
        <f t="shared" si="882"/>
        <v>-12255.315514377564</v>
      </c>
      <c r="AI3110" s="3">
        <f t="shared" si="883"/>
        <v>-12076.337451548166</v>
      </c>
      <c r="AJ3110" s="3">
        <f t="shared" si="902"/>
        <v>522483.72426221333</v>
      </c>
      <c r="AK3110" s="3">
        <f t="shared" si="903"/>
        <v>414682.53355006513</v>
      </c>
    </row>
    <row r="3111" spans="2:37" x14ac:dyDescent="0.2">
      <c r="B3111" s="5">
        <v>39293</v>
      </c>
      <c r="C3111" s="1">
        <v>380.77</v>
      </c>
      <c r="D3111" s="1">
        <f t="shared" si="904"/>
        <v>31</v>
      </c>
      <c r="E3111" s="1" t="b">
        <f t="shared" si="905"/>
        <v>1</v>
      </c>
      <c r="F3111" s="6">
        <f t="shared" si="906"/>
        <v>1.5197163196203345E-2</v>
      </c>
      <c r="G3111" s="8">
        <f t="shared" si="884"/>
        <v>1.2255509539301072E-3</v>
      </c>
      <c r="H3111" s="8">
        <f t="shared" si="885"/>
        <v>1.1668482763970761E-3</v>
      </c>
      <c r="I3111" s="8">
        <f t="shared" si="886"/>
        <v>9.428057914041292E-4</v>
      </c>
      <c r="J3111" s="6">
        <f t="shared" si="887"/>
        <v>1.5109063132133619E-3</v>
      </c>
      <c r="K3111" s="6">
        <f t="shared" si="888"/>
        <v>1.2303630299474624E-3</v>
      </c>
      <c r="L3111" s="6">
        <f t="shared" si="889"/>
        <v>8.2162726667226393E-4</v>
      </c>
      <c r="M3111" s="9">
        <f t="shared" si="890"/>
        <v>0.81113629826831068</v>
      </c>
      <c r="N3111" s="9">
        <f t="shared" si="891"/>
        <v>0.94837722525432311</v>
      </c>
      <c r="O3111" s="9">
        <f t="shared" si="892"/>
        <v>1</v>
      </c>
      <c r="P3111" s="9">
        <f t="shared" si="893"/>
        <v>0.9198378411742113</v>
      </c>
      <c r="Q3111" s="10">
        <f t="shared" si="894"/>
        <v>0.11668045575936636</v>
      </c>
      <c r="R3111" s="10">
        <f t="shared" si="877"/>
        <v>0.68563324919630431</v>
      </c>
      <c r="S3111" s="10">
        <f>_xlfn.PERCENTILE.INC($R$1519:R3111,0.75)</f>
        <v>0.83946280558321584</v>
      </c>
      <c r="T3111" s="10">
        <f t="shared" si="878"/>
        <v>0.83946280558321584</v>
      </c>
      <c r="U3111" s="11">
        <f t="shared" si="895"/>
        <v>0.68563324919630431</v>
      </c>
      <c r="V3111" s="10">
        <f t="shared" si="879"/>
        <v>0.78622428633518338</v>
      </c>
      <c r="W3111" s="10">
        <f t="shared" si="880"/>
        <v>0.70645612902025623</v>
      </c>
      <c r="X3111" s="10">
        <f t="shared" si="896"/>
        <v>0.85704156149538047</v>
      </c>
      <c r="Y3111" s="10">
        <f>_xlfn.PERCENTILE.INC($X$1519:X3111,0.75)</f>
        <v>1.0493285069790199</v>
      </c>
      <c r="Z3111" s="10">
        <f t="shared" si="897"/>
        <v>1.0493285069790199</v>
      </c>
      <c r="AA3111" s="10">
        <f t="shared" si="898"/>
        <v>0.85704156149538047</v>
      </c>
      <c r="AB3111" s="10">
        <f t="shared" si="899"/>
        <v>0.55543296586606716</v>
      </c>
      <c r="AC3111" s="10">
        <f t="shared" si="900"/>
        <v>0.47602913637186456</v>
      </c>
      <c r="AD3111" s="13">
        <f t="shared" si="901"/>
        <v>555432.96586606721</v>
      </c>
      <c r="AE3111" s="13">
        <f t="shared" si="881"/>
        <v>476029.13637186453</v>
      </c>
      <c r="AF3111" s="13"/>
      <c r="AG3111" s="2">
        <f t="shared" si="876"/>
        <v>39293</v>
      </c>
      <c r="AH3111" s="3">
        <f t="shared" si="882"/>
        <v>12086.637585591754</v>
      </c>
      <c r="AI3111" s="3">
        <f t="shared" si="883"/>
        <v>11910.122914985979</v>
      </c>
      <c r="AJ3111" s="3">
        <f t="shared" si="902"/>
        <v>534570.36184780509</v>
      </c>
      <c r="AK3111" s="3">
        <f t="shared" si="903"/>
        <v>426592.65646505111</v>
      </c>
    </row>
    <row r="3112" spans="2:37" x14ac:dyDescent="0.2">
      <c r="B3112" s="5">
        <v>39294</v>
      </c>
      <c r="C3112" s="1">
        <v>383.72</v>
      </c>
      <c r="D3112" s="1">
        <f t="shared" si="904"/>
        <v>31</v>
      </c>
      <c r="E3112" s="1" t="b">
        <f t="shared" si="905"/>
        <v>0</v>
      </c>
      <c r="F3112" s="6">
        <f t="shared" si="906"/>
        <v>7.7474590960422418E-3</v>
      </c>
      <c r="G3112" s="8">
        <f t="shared" si="884"/>
        <v>1.3416100167466583E-3</v>
      </c>
      <c r="H3112" s="8">
        <f t="shared" si="885"/>
        <v>1.242488330639589E-3</v>
      </c>
      <c r="I3112" s="8">
        <f t="shared" si="886"/>
        <v>9.9446905876400407E-4</v>
      </c>
      <c r="J3112" s="6">
        <f t="shared" si="887"/>
        <v>1.5078574250799806E-3</v>
      </c>
      <c r="K3112" s="6">
        <f t="shared" si="888"/>
        <v>1.2293441428700609E-3</v>
      </c>
      <c r="L3112" s="6">
        <f t="shared" si="889"/>
        <v>8.2135606267193489E-4</v>
      </c>
      <c r="M3112" s="9">
        <f t="shared" si="890"/>
        <v>0.88974593647373257</v>
      </c>
      <c r="N3112" s="9">
        <f t="shared" si="891"/>
        <v>1</v>
      </c>
      <c r="O3112" s="9">
        <f t="shared" si="892"/>
        <v>1</v>
      </c>
      <c r="P3112" s="9">
        <f t="shared" si="893"/>
        <v>0.96324864549124423</v>
      </c>
      <c r="Q3112" s="10">
        <f t="shared" si="894"/>
        <v>0.11735739353363639</v>
      </c>
      <c r="R3112" s="10">
        <f t="shared" si="877"/>
        <v>0.68167839785118267</v>
      </c>
      <c r="S3112" s="10">
        <f>_xlfn.PERCENTILE.INC($R$1519:R3112,0.75)</f>
        <v>0.83942684107562049</v>
      </c>
      <c r="T3112" s="10">
        <f t="shared" si="878"/>
        <v>0.83942684107562049</v>
      </c>
      <c r="U3112" s="11">
        <f t="shared" si="895"/>
        <v>0.68167839785118267</v>
      </c>
      <c r="V3112" s="10">
        <f t="shared" si="879"/>
        <v>0.78622428633518338</v>
      </c>
      <c r="W3112" s="10">
        <f t="shared" si="880"/>
        <v>0.70645612902025623</v>
      </c>
      <c r="X3112" s="10">
        <f t="shared" si="896"/>
        <v>0.85209799731397839</v>
      </c>
      <c r="Y3112" s="10">
        <f>_xlfn.PERCENTILE.INC($X$1519:X3112,0.75)</f>
        <v>1.0492835513445256</v>
      </c>
      <c r="Z3112" s="10">
        <f t="shared" si="897"/>
        <v>1.0492835513445256</v>
      </c>
      <c r="AA3112" s="10">
        <f t="shared" si="898"/>
        <v>0.85704156149538047</v>
      </c>
      <c r="AB3112" s="10">
        <f t="shared" si="899"/>
        <v>0.55543296586606716</v>
      </c>
      <c r="AC3112" s="10">
        <f t="shared" si="900"/>
        <v>0.47602913637186456</v>
      </c>
      <c r="AD3112" s="13">
        <f t="shared" si="901"/>
        <v>555432.96586606721</v>
      </c>
      <c r="AE3112" s="13">
        <f t="shared" si="881"/>
        <v>476029.13637186453</v>
      </c>
      <c r="AF3112" s="13"/>
      <c r="AG3112" s="2">
        <f t="shared" si="876"/>
        <v>39294</v>
      </c>
      <c r="AH3112" s="3">
        <f t="shared" si="882"/>
        <v>4303.1941836407823</v>
      </c>
      <c r="AI3112" s="3">
        <f t="shared" si="883"/>
        <v>3688.0162625653347</v>
      </c>
      <c r="AJ3112" s="3">
        <f t="shared" si="902"/>
        <v>538873.55603144586</v>
      </c>
      <c r="AK3112" s="3">
        <f t="shared" si="903"/>
        <v>430280.67272761645</v>
      </c>
    </row>
    <row r="3113" spans="2:37" x14ac:dyDescent="0.2">
      <c r="B3113" s="5">
        <v>39295</v>
      </c>
      <c r="C3113" s="1">
        <v>381.5</v>
      </c>
      <c r="D3113" s="1">
        <f t="shared" si="904"/>
        <v>31</v>
      </c>
      <c r="E3113" s="1" t="b">
        <f t="shared" si="905"/>
        <v>0</v>
      </c>
      <c r="F3113" s="6">
        <f t="shared" si="906"/>
        <v>-5.7854685708329523E-3</v>
      </c>
      <c r="G3113" s="8">
        <f t="shared" si="884"/>
        <v>1.1662959683838717E-3</v>
      </c>
      <c r="H3113" s="8">
        <f t="shared" si="885"/>
        <v>1.1538536832702685E-3</v>
      </c>
      <c r="I3113" s="8">
        <f t="shared" si="886"/>
        <v>9.6805922659069115E-4</v>
      </c>
      <c r="J3113" s="6">
        <f t="shared" si="887"/>
        <v>1.5041145861594293E-3</v>
      </c>
      <c r="K3113" s="6">
        <f t="shared" si="888"/>
        <v>1.228105238113513E-3</v>
      </c>
      <c r="L3113" s="6">
        <f t="shared" si="889"/>
        <v>8.2090632062498939E-4</v>
      </c>
      <c r="M3113" s="9">
        <f t="shared" si="890"/>
        <v>0.77540366878687372</v>
      </c>
      <c r="N3113" s="9">
        <f t="shared" si="891"/>
        <v>0.93953974583049416</v>
      </c>
      <c r="O3113" s="9">
        <f t="shared" si="892"/>
        <v>1</v>
      </c>
      <c r="P3113" s="9">
        <f t="shared" si="893"/>
        <v>0.90498113820578929</v>
      </c>
      <c r="Q3113" s="10">
        <f t="shared" si="894"/>
        <v>0.11786661122604424</v>
      </c>
      <c r="R3113" s="10">
        <f t="shared" si="877"/>
        <v>0.67873335092816267</v>
      </c>
      <c r="S3113" s="10">
        <f>_xlfn.PERCENTILE.INC($R$1519:R3113,0.75)</f>
        <v>0.83939087656802502</v>
      </c>
      <c r="T3113" s="10">
        <f t="shared" si="878"/>
        <v>0.83939087656802502</v>
      </c>
      <c r="U3113" s="11">
        <f t="shared" si="895"/>
        <v>0.67873335092816267</v>
      </c>
      <c r="V3113" s="10">
        <f t="shared" si="879"/>
        <v>0.78622428633518338</v>
      </c>
      <c r="W3113" s="10">
        <f t="shared" si="880"/>
        <v>0.70645612902025623</v>
      </c>
      <c r="X3113" s="10">
        <f t="shared" si="896"/>
        <v>0.84841668866020337</v>
      </c>
      <c r="Y3113" s="10">
        <f>_xlfn.PERCENTILE.INC($X$1519:X3113,0.75)</f>
        <v>1.0492385957100314</v>
      </c>
      <c r="Z3113" s="10">
        <f t="shared" si="897"/>
        <v>1.0492385957100314</v>
      </c>
      <c r="AA3113" s="10">
        <f t="shared" si="898"/>
        <v>0.85704156149538047</v>
      </c>
      <c r="AB3113" s="10">
        <f t="shared" si="899"/>
        <v>0.55543296586606716</v>
      </c>
      <c r="AC3113" s="10">
        <f t="shared" si="900"/>
        <v>0.47602913637186456</v>
      </c>
      <c r="AD3113" s="13">
        <f t="shared" si="901"/>
        <v>555432.96586606721</v>
      </c>
      <c r="AE3113" s="13">
        <f t="shared" si="881"/>
        <v>476029.13637186453</v>
      </c>
      <c r="AF3113" s="13"/>
      <c r="AG3113" s="2">
        <f t="shared" si="876"/>
        <v>39295</v>
      </c>
      <c r="AH3113" s="3">
        <f t="shared" si="882"/>
        <v>-3213.4399672226637</v>
      </c>
      <c r="AI3113" s="3">
        <f t="shared" si="883"/>
        <v>-2754.0516072801756</v>
      </c>
      <c r="AJ3113" s="3">
        <f t="shared" si="902"/>
        <v>535660.11606422323</v>
      </c>
      <c r="AK3113" s="3">
        <f t="shared" si="903"/>
        <v>427526.62112033629</v>
      </c>
    </row>
    <row r="3114" spans="2:37" x14ac:dyDescent="0.2">
      <c r="B3114" s="5">
        <v>39296</v>
      </c>
      <c r="C3114" s="1">
        <v>383.79</v>
      </c>
      <c r="D3114" s="1">
        <f t="shared" si="904"/>
        <v>31</v>
      </c>
      <c r="E3114" s="1" t="b">
        <f t="shared" si="905"/>
        <v>0</v>
      </c>
      <c r="F3114" s="6">
        <f t="shared" si="906"/>
        <v>6.0026212319790329E-3</v>
      </c>
      <c r="G3114" s="8">
        <f t="shared" si="884"/>
        <v>1.3362417019733245E-3</v>
      </c>
      <c r="H3114" s="8">
        <f t="shared" si="885"/>
        <v>1.225100558611318E-3</v>
      </c>
      <c r="I3114" s="8">
        <f t="shared" si="886"/>
        <v>9.7610082661335701E-4</v>
      </c>
      <c r="J3114" s="6">
        <f t="shared" si="887"/>
        <v>1.5012698157174785E-3</v>
      </c>
      <c r="K3114" s="6">
        <f t="shared" si="888"/>
        <v>1.2271481781614508E-3</v>
      </c>
      <c r="L3114" s="6">
        <f t="shared" si="889"/>
        <v>8.2053834949866948E-4</v>
      </c>
      <c r="M3114" s="9">
        <f t="shared" si="890"/>
        <v>0.89007431441277274</v>
      </c>
      <c r="N3114" s="9">
        <f t="shared" si="891"/>
        <v>0.99833139991846742</v>
      </c>
      <c r="O3114" s="9">
        <f t="shared" si="892"/>
        <v>1</v>
      </c>
      <c r="P3114" s="9">
        <f t="shared" si="893"/>
        <v>0.96280190477708005</v>
      </c>
      <c r="Q3114" s="10">
        <f t="shared" si="894"/>
        <v>0.11821830742412295</v>
      </c>
      <c r="R3114" s="10">
        <f t="shared" si="877"/>
        <v>0.6767141379633359</v>
      </c>
      <c r="S3114" s="10">
        <f>_xlfn.PERCENTILE.INC($R$1519:R3114,0.75)</f>
        <v>0.83935491206042956</v>
      </c>
      <c r="T3114" s="10">
        <f t="shared" si="878"/>
        <v>0.83935491206042956</v>
      </c>
      <c r="U3114" s="11">
        <f t="shared" si="895"/>
        <v>0.6767141379633359</v>
      </c>
      <c r="V3114" s="10">
        <f t="shared" si="879"/>
        <v>0.78622428633518338</v>
      </c>
      <c r="W3114" s="10">
        <f t="shared" si="880"/>
        <v>0.70645612902025623</v>
      </c>
      <c r="X3114" s="10">
        <f t="shared" si="896"/>
        <v>0.84589267245416999</v>
      </c>
      <c r="Y3114" s="10">
        <f>_xlfn.PERCENTILE.INC($X$1519:X3114,0.75)</f>
        <v>1.0491936400755373</v>
      </c>
      <c r="Z3114" s="10">
        <f t="shared" si="897"/>
        <v>1.0491936400755373</v>
      </c>
      <c r="AA3114" s="10">
        <f t="shared" si="898"/>
        <v>0.85704156149538047</v>
      </c>
      <c r="AB3114" s="10">
        <f t="shared" si="899"/>
        <v>0.55543296586606716</v>
      </c>
      <c r="AC3114" s="10">
        <f t="shared" si="900"/>
        <v>0.47602913637186456</v>
      </c>
      <c r="AD3114" s="13">
        <f t="shared" si="901"/>
        <v>555432.96586606721</v>
      </c>
      <c r="AE3114" s="13">
        <f t="shared" si="881"/>
        <v>476029.13637186453</v>
      </c>
      <c r="AF3114" s="13"/>
      <c r="AG3114" s="2">
        <f t="shared" si="876"/>
        <v>39296</v>
      </c>
      <c r="AH3114" s="3">
        <f t="shared" si="882"/>
        <v>3334.0537138487407</v>
      </c>
      <c r="AI3114" s="3">
        <f t="shared" si="883"/>
        <v>2857.4226010263965</v>
      </c>
      <c r="AJ3114" s="3">
        <f t="shared" si="902"/>
        <v>538994.16977807193</v>
      </c>
      <c r="AK3114" s="3">
        <f t="shared" si="903"/>
        <v>430384.04372136272</v>
      </c>
    </row>
    <row r="3115" spans="2:37" x14ac:dyDescent="0.2">
      <c r="B3115" s="5">
        <v>39297</v>
      </c>
      <c r="C3115" s="1">
        <v>383.25</v>
      </c>
      <c r="D3115" s="1">
        <f t="shared" si="904"/>
        <v>31</v>
      </c>
      <c r="E3115" s="1" t="b">
        <f t="shared" si="905"/>
        <v>0</v>
      </c>
      <c r="F3115" s="6">
        <f t="shared" si="906"/>
        <v>-1.4070194637693101E-3</v>
      </c>
      <c r="G3115" s="8">
        <f t="shared" si="884"/>
        <v>1.2741450594883424E-3</v>
      </c>
      <c r="H3115" s="8">
        <f t="shared" si="885"/>
        <v>1.2024036690605601E-3</v>
      </c>
      <c r="I3115" s="8">
        <f t="shared" si="886"/>
        <v>9.5834156288432143E-4</v>
      </c>
      <c r="J3115" s="6">
        <f t="shared" si="887"/>
        <v>1.4979837068522521E-3</v>
      </c>
      <c r="K3115" s="6">
        <f t="shared" si="888"/>
        <v>1.2260104422077399E-3</v>
      </c>
      <c r="L3115" s="6">
        <f t="shared" si="889"/>
        <v>8.2011522745124117E-4</v>
      </c>
      <c r="M3115" s="9">
        <f t="shared" si="890"/>
        <v>0.85057337650603215</v>
      </c>
      <c r="N3115" s="9">
        <f t="shared" si="891"/>
        <v>0.98074504724065004</v>
      </c>
      <c r="O3115" s="9">
        <f t="shared" si="892"/>
        <v>1</v>
      </c>
      <c r="P3115" s="9">
        <f t="shared" si="893"/>
        <v>0.94377280791556073</v>
      </c>
      <c r="Q3115" s="10">
        <f t="shared" si="894"/>
        <v>0.11832855852299543</v>
      </c>
      <c r="R3115" s="10">
        <f t="shared" si="877"/>
        <v>0.67608361834690289</v>
      </c>
      <c r="S3115" s="10">
        <f>_xlfn.PERCENTILE.INC($R$1519:R3115,0.75)</f>
        <v>0.8393189475528342</v>
      </c>
      <c r="T3115" s="10">
        <f t="shared" si="878"/>
        <v>0.8393189475528342</v>
      </c>
      <c r="U3115" s="11">
        <f t="shared" si="895"/>
        <v>0.67608361834690289</v>
      </c>
      <c r="V3115" s="10">
        <f t="shared" si="879"/>
        <v>0.78622428633518338</v>
      </c>
      <c r="W3115" s="10">
        <f t="shared" si="880"/>
        <v>0.70645612902025623</v>
      </c>
      <c r="X3115" s="10">
        <f t="shared" si="896"/>
        <v>0.84510452293362859</v>
      </c>
      <c r="Y3115" s="10">
        <f>_xlfn.PERCENTILE.INC($X$1519:X3115,0.75)</f>
        <v>1.0491486844410429</v>
      </c>
      <c r="Z3115" s="10">
        <f t="shared" si="897"/>
        <v>1.0491486844410429</v>
      </c>
      <c r="AA3115" s="10">
        <f t="shared" si="898"/>
        <v>0.85704156149538047</v>
      </c>
      <c r="AB3115" s="10">
        <f t="shared" si="899"/>
        <v>0.55543296586606716</v>
      </c>
      <c r="AC3115" s="10">
        <f t="shared" si="900"/>
        <v>0.47602913637186456</v>
      </c>
      <c r="AD3115" s="13">
        <f t="shared" si="901"/>
        <v>555432.96586606721</v>
      </c>
      <c r="AE3115" s="13">
        <f t="shared" si="881"/>
        <v>476029.13637186453</v>
      </c>
      <c r="AF3115" s="13"/>
      <c r="AG3115" s="2">
        <f t="shared" si="876"/>
        <v>39297</v>
      </c>
      <c r="AH3115" s="3">
        <f t="shared" si="882"/>
        <v>-781.50499379267137</v>
      </c>
      <c r="AI3115" s="3">
        <f t="shared" si="883"/>
        <v>-669.78226019650856</v>
      </c>
      <c r="AJ3115" s="3">
        <f t="shared" si="902"/>
        <v>538212.6647842793</v>
      </c>
      <c r="AK3115" s="3">
        <f t="shared" si="903"/>
        <v>429714.2614611662</v>
      </c>
    </row>
    <row r="3116" spans="2:37" x14ac:dyDescent="0.2">
      <c r="B3116" s="5">
        <v>39300</v>
      </c>
      <c r="C3116" s="1">
        <v>377.09</v>
      </c>
      <c r="D3116" s="1">
        <f t="shared" si="904"/>
        <v>32</v>
      </c>
      <c r="E3116" s="1" t="b">
        <f t="shared" si="905"/>
        <v>1</v>
      </c>
      <c r="F3116" s="6">
        <f t="shared" si="906"/>
        <v>-1.6073059360730668E-2</v>
      </c>
      <c r="G3116" s="8">
        <f t="shared" si="884"/>
        <v>8.7739187480938177E-4</v>
      </c>
      <c r="H3116" s="8">
        <f t="shared" si="885"/>
        <v>9.8534348509677272E-4</v>
      </c>
      <c r="I3116" s="8">
        <f t="shared" si="886"/>
        <v>8.4232507576681599E-4</v>
      </c>
      <c r="J3116" s="6">
        <f t="shared" si="887"/>
        <v>1.4946220928322962E-3</v>
      </c>
      <c r="K3116" s="6">
        <f t="shared" si="888"/>
        <v>1.2247824289846735E-3</v>
      </c>
      <c r="L3116" s="6">
        <f t="shared" si="889"/>
        <v>8.1969533069562773E-4</v>
      </c>
      <c r="M3116" s="9">
        <f t="shared" si="890"/>
        <v>0.58703258771368194</v>
      </c>
      <c r="N3116" s="9">
        <f t="shared" si="891"/>
        <v>0.80450491595769202</v>
      </c>
      <c r="O3116" s="9">
        <f t="shared" si="892"/>
        <v>1</v>
      </c>
      <c r="P3116" s="9">
        <f t="shared" si="893"/>
        <v>0.79717916789045795</v>
      </c>
      <c r="Q3116" s="10">
        <f t="shared" si="894"/>
        <v>0.12336215658825668</v>
      </c>
      <c r="R3116" s="10">
        <f t="shared" si="877"/>
        <v>0.64849709353748042</v>
      </c>
      <c r="S3116" s="10">
        <f>_xlfn.PERCENTILE.INC($R$1519:R3116,0.75)</f>
        <v>0.8391927392216878</v>
      </c>
      <c r="T3116" s="10">
        <f t="shared" si="878"/>
        <v>0.8391927392216878</v>
      </c>
      <c r="U3116" s="11">
        <f t="shared" si="895"/>
        <v>0.64849709353748042</v>
      </c>
      <c r="V3116" s="10">
        <f t="shared" si="879"/>
        <v>0.94377280791556073</v>
      </c>
      <c r="W3116" s="10">
        <f t="shared" si="880"/>
        <v>0.67608361834690289</v>
      </c>
      <c r="X3116" s="10">
        <f t="shared" si="896"/>
        <v>0.81062136692185061</v>
      </c>
      <c r="Y3116" s="10">
        <f>_xlfn.PERCENTILE.INC($X$1519:X3116,0.75)</f>
        <v>1.0489909240271098</v>
      </c>
      <c r="Z3116" s="10">
        <f t="shared" si="897"/>
        <v>1.0489909240271098</v>
      </c>
      <c r="AA3116" s="10">
        <f t="shared" si="898"/>
        <v>0.81062136692185061</v>
      </c>
      <c r="AB3116" s="10">
        <f t="shared" si="899"/>
        <v>0.63806933487296891</v>
      </c>
      <c r="AC3116" s="10">
        <f t="shared" si="900"/>
        <v>0.5172326364256421</v>
      </c>
      <c r="AD3116" s="13">
        <f t="shared" si="901"/>
        <v>638069.33487296896</v>
      </c>
      <c r="AE3116" s="13">
        <f t="shared" si="881"/>
        <v>517232.63642564212</v>
      </c>
      <c r="AF3116" s="13"/>
      <c r="AG3116" s="2">
        <f t="shared" si="876"/>
        <v>39300</v>
      </c>
      <c r="AH3116" s="3">
        <f t="shared" si="882"/>
        <v>-8927.507031271989</v>
      </c>
      <c r="AI3116" s="3">
        <f t="shared" si="883"/>
        <v>-7651.2445663423332</v>
      </c>
      <c r="AJ3116" s="3">
        <f t="shared" si="902"/>
        <v>529285.15775300737</v>
      </c>
      <c r="AK3116" s="3">
        <f t="shared" si="903"/>
        <v>422063.01689482387</v>
      </c>
    </row>
    <row r="3117" spans="2:37" x14ac:dyDescent="0.2">
      <c r="B3117" s="5">
        <v>39301</v>
      </c>
      <c r="C3117" s="1">
        <v>377.21</v>
      </c>
      <c r="D3117" s="1">
        <f t="shared" si="904"/>
        <v>32</v>
      </c>
      <c r="E3117" s="1" t="b">
        <f t="shared" si="905"/>
        <v>0</v>
      </c>
      <c r="F3117" s="6">
        <f t="shared" si="906"/>
        <v>3.182264180965344E-4</v>
      </c>
      <c r="G3117" s="8">
        <f t="shared" si="884"/>
        <v>8.3915996731138661E-4</v>
      </c>
      <c r="H3117" s="8">
        <f t="shared" si="885"/>
        <v>9.7543021752337659E-4</v>
      </c>
      <c r="I3117" s="8">
        <f t="shared" si="886"/>
        <v>8.6209475310335636E-4</v>
      </c>
      <c r="J3117" s="6">
        <f t="shared" si="887"/>
        <v>1.4917082950023403E-3</v>
      </c>
      <c r="K3117" s="6">
        <f t="shared" si="888"/>
        <v>1.2236070052321134E-3</v>
      </c>
      <c r="L3117" s="6">
        <f t="shared" si="889"/>
        <v>8.1929747356955301E-4</v>
      </c>
      <c r="M3117" s="9">
        <f t="shared" si="890"/>
        <v>0.56254964199288715</v>
      </c>
      <c r="N3117" s="9">
        <f t="shared" si="891"/>
        <v>0.7971760649885633</v>
      </c>
      <c r="O3117" s="9">
        <f t="shared" si="892"/>
        <v>1</v>
      </c>
      <c r="P3117" s="9">
        <f t="shared" si="893"/>
        <v>0.78657523566048348</v>
      </c>
      <c r="Q3117" s="10">
        <f t="shared" si="894"/>
        <v>0.12330100667372534</v>
      </c>
      <c r="R3117" s="10">
        <f t="shared" si="877"/>
        <v>0.64881870925590335</v>
      </c>
      <c r="S3117" s="10">
        <f>_xlfn.PERCENTILE.INC($R$1519:R3117,0.75)</f>
        <v>0.83906653089054128</v>
      </c>
      <c r="T3117" s="10">
        <f t="shared" si="878"/>
        <v>0.83906653089054128</v>
      </c>
      <c r="U3117" s="11">
        <f t="shared" si="895"/>
        <v>0.64881870925590335</v>
      </c>
      <c r="V3117" s="10">
        <f t="shared" si="879"/>
        <v>0.94377280791556073</v>
      </c>
      <c r="W3117" s="10">
        <f t="shared" si="880"/>
        <v>0.67608361834690289</v>
      </c>
      <c r="X3117" s="10">
        <f t="shared" si="896"/>
        <v>0.81102338656987916</v>
      </c>
      <c r="Y3117" s="10">
        <f>_xlfn.PERCENTILE.INC($X$1519:X3117,0.75)</f>
        <v>1.0488331636131767</v>
      </c>
      <c r="Z3117" s="10">
        <f t="shared" si="897"/>
        <v>1.0488331636131767</v>
      </c>
      <c r="AA3117" s="10">
        <f t="shared" si="898"/>
        <v>0.81062136692185061</v>
      </c>
      <c r="AB3117" s="10">
        <f t="shared" si="899"/>
        <v>0.63806933487296891</v>
      </c>
      <c r="AC3117" s="10">
        <f t="shared" si="900"/>
        <v>0.5172326364256421</v>
      </c>
      <c r="AD3117" s="13">
        <f t="shared" si="901"/>
        <v>638069.33487296896</v>
      </c>
      <c r="AE3117" s="13">
        <f t="shared" si="881"/>
        <v>517232.63642564212</v>
      </c>
      <c r="AF3117" s="13"/>
      <c r="AG3117" s="2">
        <f t="shared" si="876"/>
        <v>39301</v>
      </c>
      <c r="AH3117" s="3">
        <f t="shared" si="882"/>
        <v>203.05051893386303</v>
      </c>
      <c r="AI3117" s="3">
        <f t="shared" si="883"/>
        <v>164.59708921235915</v>
      </c>
      <c r="AJ3117" s="3">
        <f t="shared" si="902"/>
        <v>529488.20827194129</v>
      </c>
      <c r="AK3117" s="3">
        <f t="shared" si="903"/>
        <v>422227.61398403626</v>
      </c>
    </row>
    <row r="3118" spans="2:37" x14ac:dyDescent="0.2">
      <c r="B3118" s="5">
        <v>39302</v>
      </c>
      <c r="C3118" s="1">
        <v>382.07</v>
      </c>
      <c r="D3118" s="1">
        <f t="shared" si="904"/>
        <v>32</v>
      </c>
      <c r="E3118" s="1" t="b">
        <f t="shared" si="905"/>
        <v>0</v>
      </c>
      <c r="F3118" s="6">
        <f t="shared" si="906"/>
        <v>1.2884069881498483E-2</v>
      </c>
      <c r="G3118" s="8">
        <f t="shared" si="884"/>
        <v>1.1075460336780227E-3</v>
      </c>
      <c r="H3118" s="8">
        <f t="shared" si="885"/>
        <v>1.1364310717085037E-3</v>
      </c>
      <c r="I3118" s="8">
        <f t="shared" si="886"/>
        <v>9.2966379063251557E-4</v>
      </c>
      <c r="J3118" s="6">
        <f t="shared" si="887"/>
        <v>1.4888286665570404E-3</v>
      </c>
      <c r="K3118" s="6">
        <f t="shared" si="888"/>
        <v>1.2225816211400109E-3</v>
      </c>
      <c r="L3118" s="6">
        <f t="shared" si="889"/>
        <v>8.1894199169477491E-4</v>
      </c>
      <c r="M3118" s="9">
        <f t="shared" si="890"/>
        <v>0.74390429104193367</v>
      </c>
      <c r="N3118" s="9">
        <f t="shared" si="891"/>
        <v>0.92953390764113153</v>
      </c>
      <c r="O3118" s="9">
        <f t="shared" si="892"/>
        <v>1</v>
      </c>
      <c r="P3118" s="9">
        <f t="shared" si="893"/>
        <v>0.89114606622768833</v>
      </c>
      <c r="Q3118" s="10">
        <f t="shared" si="894"/>
        <v>0.12558791344381368</v>
      </c>
      <c r="R3118" s="10">
        <f t="shared" si="877"/>
        <v>0.63700397439751166</v>
      </c>
      <c r="S3118" s="10">
        <f>_xlfn.PERCENTILE.INC($R$1519:R3118,0.75)</f>
        <v>0.83894032255939477</v>
      </c>
      <c r="T3118" s="10">
        <f t="shared" si="878"/>
        <v>0.83894032255939477</v>
      </c>
      <c r="U3118" s="11">
        <f t="shared" si="895"/>
        <v>0.63700397439751166</v>
      </c>
      <c r="V3118" s="10">
        <f t="shared" si="879"/>
        <v>0.94377280791556073</v>
      </c>
      <c r="W3118" s="10">
        <f t="shared" si="880"/>
        <v>0.67608361834690289</v>
      </c>
      <c r="X3118" s="10">
        <f t="shared" si="896"/>
        <v>0.79625496799688966</v>
      </c>
      <c r="Y3118" s="10">
        <f>_xlfn.PERCENTILE.INC($X$1519:X3118,0.75)</f>
        <v>1.0486754031992436</v>
      </c>
      <c r="Z3118" s="10">
        <f t="shared" si="897"/>
        <v>1.0486754031992436</v>
      </c>
      <c r="AA3118" s="10">
        <f t="shared" si="898"/>
        <v>0.81062136692185061</v>
      </c>
      <c r="AB3118" s="10">
        <f t="shared" si="899"/>
        <v>0.63806933487296891</v>
      </c>
      <c r="AC3118" s="10">
        <f t="shared" si="900"/>
        <v>0.5172326364256421</v>
      </c>
      <c r="AD3118" s="13">
        <f t="shared" si="901"/>
        <v>638069.33487296896</v>
      </c>
      <c r="AE3118" s="13">
        <f t="shared" si="881"/>
        <v>517232.63642564212</v>
      </c>
      <c r="AF3118" s="13"/>
      <c r="AG3118" s="2">
        <f t="shared" ref="AG3118:AG3181" si="907">B3118</f>
        <v>39302</v>
      </c>
      <c r="AH3118" s="3">
        <f t="shared" si="882"/>
        <v>8220.9298997445894</v>
      </c>
      <c r="AI3118" s="3">
        <f t="shared" si="883"/>
        <v>6664.0614326996711</v>
      </c>
      <c r="AJ3118" s="3">
        <f t="shared" si="902"/>
        <v>537709.13817168586</v>
      </c>
      <c r="AK3118" s="3">
        <f t="shared" si="903"/>
        <v>428891.67541673593</v>
      </c>
    </row>
    <row r="3119" spans="2:37" x14ac:dyDescent="0.2">
      <c r="B3119" s="5">
        <v>39303</v>
      </c>
      <c r="C3119" s="1">
        <v>376.83</v>
      </c>
      <c r="D3119" s="1">
        <f t="shared" si="904"/>
        <v>32</v>
      </c>
      <c r="E3119" s="1" t="b">
        <f t="shared" si="905"/>
        <v>0</v>
      </c>
      <c r="F3119" s="6">
        <f t="shared" si="906"/>
        <v>-1.3714764310204908E-2</v>
      </c>
      <c r="G3119" s="8">
        <f t="shared" si="884"/>
        <v>7.9503515214099211E-4</v>
      </c>
      <c r="H3119" s="8">
        <f t="shared" si="885"/>
        <v>9.7039638538780836E-4</v>
      </c>
      <c r="I3119" s="8">
        <f t="shared" si="886"/>
        <v>8.3542691797124601E-4</v>
      </c>
      <c r="J3119" s="6">
        <f t="shared" si="887"/>
        <v>1.4862467396621741E-3</v>
      </c>
      <c r="K3119" s="6">
        <f t="shared" si="888"/>
        <v>1.2216852589549121E-3</v>
      </c>
      <c r="L3119" s="6">
        <f t="shared" si="889"/>
        <v>8.186228348707245E-4</v>
      </c>
      <c r="M3119" s="9">
        <f t="shared" si="890"/>
        <v>0.53492810508819333</v>
      </c>
      <c r="N3119" s="9">
        <f t="shared" si="891"/>
        <v>0.79430964585586616</v>
      </c>
      <c r="O3119" s="9">
        <f t="shared" si="892"/>
        <v>1</v>
      </c>
      <c r="P3119" s="9">
        <f t="shared" si="893"/>
        <v>0.77641258364801979</v>
      </c>
      <c r="Q3119" s="10">
        <f t="shared" si="894"/>
        <v>0.12798814626493063</v>
      </c>
      <c r="R3119" s="10">
        <f t="shared" ref="R3119:R3182" si="908">IF(B3119&lt;&gt;"",$C$7/Q3119,"")</f>
        <v>0.62505788492633552</v>
      </c>
      <c r="S3119" s="10">
        <f>_xlfn.PERCENTILE.INC($R$1519:R3119,0.75)</f>
        <v>0.83881411422824836</v>
      </c>
      <c r="T3119" s="10">
        <f t="shared" ref="T3119:T3182" si="909">MIN(S3119,$C$9)</f>
        <v>0.83881411422824836</v>
      </c>
      <c r="U3119" s="11">
        <f t="shared" si="895"/>
        <v>0.62505788492633552</v>
      </c>
      <c r="V3119" s="10">
        <f t="shared" ref="V3119:V3182" si="910">IF(B3119&lt;&gt;"",IF($E3119,P3118,V3118),"")</f>
        <v>0.94377280791556073</v>
      </c>
      <c r="W3119" s="10">
        <f t="shared" ref="W3119:W3182" si="911">IF(B3119&lt;&gt;"",IF($E3119,U3118,W3118),"")</f>
        <v>0.67608361834690289</v>
      </c>
      <c r="X3119" s="10">
        <f t="shared" si="896"/>
        <v>0.78132235615791934</v>
      </c>
      <c r="Y3119" s="10">
        <f>_xlfn.PERCENTILE.INC($X$1519:X3119,0.75)</f>
        <v>1.0485176427853105</v>
      </c>
      <c r="Z3119" s="10">
        <f t="shared" si="897"/>
        <v>1.0485176427853105</v>
      </c>
      <c r="AA3119" s="10">
        <f t="shared" si="898"/>
        <v>0.81062136692185061</v>
      </c>
      <c r="AB3119" s="10">
        <f t="shared" si="899"/>
        <v>0.63806933487296891</v>
      </c>
      <c r="AC3119" s="10">
        <f t="shared" si="900"/>
        <v>0.5172326364256421</v>
      </c>
      <c r="AD3119" s="13">
        <f t="shared" si="901"/>
        <v>638069.33487296896</v>
      </c>
      <c r="AE3119" s="13">
        <f t="shared" ref="AE3119:AE3182" si="912">IF(B3119&lt;&gt;"",AC3119*$C$6,"")</f>
        <v>517232.63642564212</v>
      </c>
      <c r="AF3119" s="13"/>
      <c r="AG3119" s="2">
        <f t="shared" si="907"/>
        <v>39303</v>
      </c>
      <c r="AH3119" s="3">
        <f t="shared" ref="AH3119:AH3182" si="913">IF(B3119&lt;&gt;"",AD3118*$F3119,"")</f>
        <v>-8750.9705413519787</v>
      </c>
      <c r="AI3119" s="3">
        <f t="shared" ref="AI3119:AI3182" si="914">IF(B3119&lt;&gt;"",AE3118*$F3119,"")</f>
        <v>-7093.7237021235878</v>
      </c>
      <c r="AJ3119" s="3">
        <f t="shared" si="902"/>
        <v>528958.16763033392</v>
      </c>
      <c r="AK3119" s="3">
        <f t="shared" si="903"/>
        <v>421797.95171461237</v>
      </c>
    </row>
    <row r="3120" spans="2:37" x14ac:dyDescent="0.2">
      <c r="B3120" s="5">
        <v>39304</v>
      </c>
      <c r="C3120" s="1">
        <v>367.98</v>
      </c>
      <c r="D3120" s="1">
        <f t="shared" si="904"/>
        <v>32</v>
      </c>
      <c r="E3120" s="1" t="b">
        <f t="shared" si="905"/>
        <v>0</v>
      </c>
      <c r="F3120" s="6">
        <f t="shared" si="906"/>
        <v>-2.3485391290502311E-2</v>
      </c>
      <c r="G3120" s="8">
        <f t="shared" ref="G3120:G3183" si="915">ma(F3055:F3120,"e")</f>
        <v>2.0388991942860317E-4</v>
      </c>
      <c r="H3120" s="8">
        <f t="shared" ref="H3120:H3183" si="916">ma(F2989:F3120,"e")</f>
        <v>6.7396274934566859E-4</v>
      </c>
      <c r="I3120" s="8">
        <f t="shared" ref="I3120:I3183" si="917">ma(F2871:F3120,"e")</f>
        <v>6.6769796306077509E-4</v>
      </c>
      <c r="J3120" s="6">
        <f t="shared" ref="J3120:J3183" si="918">IF(B3120&lt;&gt;"",_xlfn.STDEV.S(G1871:G3120),"")</f>
        <v>1.4842081366079473E-3</v>
      </c>
      <c r="K3120" s="6">
        <f t="shared" ref="K3120:K3183" si="919">IF(B3120&lt;&gt;"",_xlfn.STDEV.S(H1871:H3120),"")</f>
        <v>1.2208489859121179E-3</v>
      </c>
      <c r="L3120" s="6">
        <f t="shared" ref="L3120:L3183" si="920">IF(B3120&lt;&gt;"",_xlfn.STDEV.S(I1871:I3120),"")</f>
        <v>8.1834746543250068E-4</v>
      </c>
      <c r="M3120" s="9">
        <f t="shared" ref="M3120:M3183" si="921">IF(B3120&lt;&gt;"",MIN(1,MAX(-1,G3120/J3120)),"")</f>
        <v>0.13737286193200582</v>
      </c>
      <c r="N3120" s="9">
        <f t="shared" ref="N3120:N3183" si="922">IF(B3120&lt;&gt;"",MIN(1,MAX(-1,H3120/K3120)),"")</f>
        <v>0.55204432089701827</v>
      </c>
      <c r="O3120" s="9">
        <f t="shared" ref="O3120:O3183" si="923">IF(B3120&lt;&gt;"",MIN(1,MAX(-1,I3120/L3120)),"")</f>
        <v>0.81591010086148852</v>
      </c>
      <c r="P3120" s="9">
        <f t="shared" ref="P3120:P3183" si="924">IF(B3120&lt;&gt;"",AVERAGE(M3120:O3120),"")</f>
        <v>0.50177576123017087</v>
      </c>
      <c r="Q3120" s="10">
        <f t="shared" ref="Q3120:Q3183" si="925">IF(B3120&lt;&gt;"",SQRT(250)*_xlfn.STDEV.S(F3061:F3120),"")</f>
        <v>0.13208320395950168</v>
      </c>
      <c r="R3120" s="10">
        <f t="shared" si="908"/>
        <v>0.60567882669267303</v>
      </c>
      <c r="S3120" s="10">
        <f>_xlfn.PERCENTILE.INC($R$1519:R3120,0.75)</f>
        <v>0.83869879149584647</v>
      </c>
      <c r="T3120" s="10">
        <f t="shared" si="909"/>
        <v>0.83869879149584647</v>
      </c>
      <c r="U3120" s="11">
        <f t="shared" ref="U3120:U3183" si="926">IF(B3120&lt;&gt;"",MIN(T3120,R3120),"")</f>
        <v>0.60567882669267303</v>
      </c>
      <c r="V3120" s="10">
        <f t="shared" si="910"/>
        <v>0.94377280791556073</v>
      </c>
      <c r="W3120" s="10">
        <f t="shared" si="911"/>
        <v>0.67608361834690289</v>
      </c>
      <c r="X3120" s="10">
        <f t="shared" ref="X3120:X3183" si="927">$C$8/Q3120</f>
        <v>0.75709853336584132</v>
      </c>
      <c r="Y3120" s="10">
        <f>_xlfn.PERCENTILE.INC($X$1519:X3120,0.75)</f>
        <v>1.048373489369808</v>
      </c>
      <c r="Z3120" s="10">
        <f t="shared" ref="Z3120:Z3183" si="928">MIN($C$10,Y3120)</f>
        <v>1.048373489369808</v>
      </c>
      <c r="AA3120" s="10">
        <f t="shared" ref="AA3120:AA3183" si="929">IF(E3120,MIN(Z3120,X3120),AA3119)</f>
        <v>0.81062136692185061</v>
      </c>
      <c r="AB3120" s="10">
        <f t="shared" ref="AB3120:AB3183" si="930">IF(B3120&lt;&gt;"",V3120*W3120,"")</f>
        <v>0.63806933487296891</v>
      </c>
      <c r="AC3120" s="10">
        <f t="shared" ref="AC3120:AC3183" si="931">IF(B3120&lt;&gt;"",V3120*W3120*AA3120,"")</f>
        <v>0.5172326364256421</v>
      </c>
      <c r="AD3120" s="13">
        <f t="shared" ref="AD3120:AD3183" si="932">IF(B3120&lt;&gt;"",AB3120*$C$6,"")</f>
        <v>638069.33487296896</v>
      </c>
      <c r="AE3120" s="13">
        <f t="shared" si="912"/>
        <v>517232.63642564212</v>
      </c>
      <c r="AF3120" s="13"/>
      <c r="AG3120" s="2">
        <f t="shared" si="907"/>
        <v>39304</v>
      </c>
      <c r="AH3120" s="3">
        <f t="shared" si="913"/>
        <v>-14985.307999962228</v>
      </c>
      <c r="AI3120" s="3">
        <f t="shared" si="914"/>
        <v>-12147.410854674325</v>
      </c>
      <c r="AJ3120" s="3">
        <f t="shared" ref="AJ3120:AJ3183" si="933">AJ3119+AH3120</f>
        <v>513972.85963037168</v>
      </c>
      <c r="AK3120" s="3">
        <f t="shared" ref="AK3120:AK3183" si="934">AK3119+AI3120</f>
        <v>409650.54085993802</v>
      </c>
    </row>
    <row r="3121" spans="2:37" x14ac:dyDescent="0.2">
      <c r="B3121" s="5">
        <v>39307</v>
      </c>
      <c r="C3121" s="1">
        <v>370.99</v>
      </c>
      <c r="D3121" s="1">
        <f t="shared" si="904"/>
        <v>33</v>
      </c>
      <c r="E3121" s="1" t="b">
        <f t="shared" si="905"/>
        <v>1</v>
      </c>
      <c r="F3121" s="6">
        <f t="shared" si="906"/>
        <v>8.1797923800206451E-3</v>
      </c>
      <c r="G3121" s="8">
        <f t="shared" si="915"/>
        <v>3.9565982127883945E-4</v>
      </c>
      <c r="H3121" s="8">
        <f t="shared" si="916"/>
        <v>7.4862024124881387E-4</v>
      </c>
      <c r="I3121" s="8">
        <f t="shared" si="917"/>
        <v>7.260911522041063E-4</v>
      </c>
      <c r="J3121" s="6">
        <f t="shared" si="918"/>
        <v>1.4815181479086274E-3</v>
      </c>
      <c r="K3121" s="6">
        <f t="shared" si="919"/>
        <v>1.2197904495367638E-3</v>
      </c>
      <c r="L3121" s="6">
        <f t="shared" si="920"/>
        <v>8.1805663734671517E-4</v>
      </c>
      <c r="M3121" s="9">
        <f t="shared" si="921"/>
        <v>0.26706376957809752</v>
      </c>
      <c r="N3121" s="9">
        <f t="shared" si="922"/>
        <v>0.61372856422438393</v>
      </c>
      <c r="O3121" s="9">
        <f t="shared" si="923"/>
        <v>0.88758054033900424</v>
      </c>
      <c r="P3121" s="9">
        <f t="shared" si="924"/>
        <v>0.58945762471382857</v>
      </c>
      <c r="Q3121" s="10">
        <f t="shared" si="925"/>
        <v>0.13306773851240081</v>
      </c>
      <c r="R3121" s="10">
        <f t="shared" si="908"/>
        <v>0.60119756219156506</v>
      </c>
      <c r="S3121" s="10">
        <f>_xlfn.PERCENTILE.INC($R$1519:R3121,0.75)</f>
        <v>0.83858346876344458</v>
      </c>
      <c r="T3121" s="10">
        <f t="shared" si="909"/>
        <v>0.83858346876344458</v>
      </c>
      <c r="U3121" s="11">
        <f t="shared" si="926"/>
        <v>0.60119756219156506</v>
      </c>
      <c r="V3121" s="10">
        <f t="shared" si="910"/>
        <v>0.50177576123017087</v>
      </c>
      <c r="W3121" s="10">
        <f t="shared" si="911"/>
        <v>0.60567882669267303</v>
      </c>
      <c r="X3121" s="10">
        <f t="shared" si="927"/>
        <v>0.75149695273945638</v>
      </c>
      <c r="Y3121" s="10">
        <f>_xlfn.PERCENTILE.INC($X$1519:X3121,0.75)</f>
        <v>1.0482293359543058</v>
      </c>
      <c r="Z3121" s="10">
        <f t="shared" si="928"/>
        <v>1.0482293359543058</v>
      </c>
      <c r="AA3121" s="10">
        <f t="shared" si="929"/>
        <v>0.75149695273945638</v>
      </c>
      <c r="AB3121" s="10">
        <f t="shared" si="930"/>
        <v>0.30391495432471277</v>
      </c>
      <c r="AC3121" s="10">
        <f t="shared" si="931"/>
        <v>0.22839116206697271</v>
      </c>
      <c r="AD3121" s="13">
        <f t="shared" si="932"/>
        <v>303914.95432471274</v>
      </c>
      <c r="AE3121" s="13">
        <f t="shared" si="912"/>
        <v>228391.16206697273</v>
      </c>
      <c r="AF3121" s="13"/>
      <c r="AG3121" s="2">
        <f t="shared" si="907"/>
        <v>39307</v>
      </c>
      <c r="AH3121" s="3">
        <f t="shared" si="913"/>
        <v>5219.274683318753</v>
      </c>
      <c r="AI3121" s="3">
        <f t="shared" si="914"/>
        <v>4230.8555781324558</v>
      </c>
      <c r="AJ3121" s="3">
        <f t="shared" si="933"/>
        <v>519192.13431369042</v>
      </c>
      <c r="AK3121" s="3">
        <f t="shared" si="934"/>
        <v>413881.39643807046</v>
      </c>
    </row>
    <row r="3122" spans="2:37" x14ac:dyDescent="0.2">
      <c r="B3122" s="5">
        <v>39308</v>
      </c>
      <c r="C3122" s="1">
        <v>364.21</v>
      </c>
      <c r="D3122" s="1">
        <f t="shared" si="904"/>
        <v>33</v>
      </c>
      <c r="E3122" s="1" t="b">
        <f t="shared" si="905"/>
        <v>0</v>
      </c>
      <c r="F3122" s="6">
        <f t="shared" si="906"/>
        <v>-1.8275425213617691E-2</v>
      </c>
      <c r="G3122" s="8">
        <f t="shared" si="915"/>
        <v>-9.1189645039665193E-5</v>
      </c>
      <c r="H3122" s="8">
        <f t="shared" si="916"/>
        <v>4.8069317261761944E-4</v>
      </c>
      <c r="I3122" s="8">
        <f t="shared" si="917"/>
        <v>6.147454576138795E-4</v>
      </c>
      <c r="J3122" s="6">
        <f t="shared" si="918"/>
        <v>1.4788439407695054E-3</v>
      </c>
      <c r="K3122" s="6">
        <f t="shared" si="919"/>
        <v>1.2186924258165415E-3</v>
      </c>
      <c r="L3122" s="6">
        <f t="shared" si="920"/>
        <v>8.1781356995988346E-4</v>
      </c>
      <c r="M3122" s="9">
        <f t="shared" si="921"/>
        <v>-6.1662791134144516E-2</v>
      </c>
      <c r="N3122" s="9">
        <f t="shared" si="922"/>
        <v>0.39443354404664333</v>
      </c>
      <c r="O3122" s="9">
        <f t="shared" si="923"/>
        <v>0.75169388256058756</v>
      </c>
      <c r="P3122" s="9">
        <f t="shared" si="924"/>
        <v>0.36148821182436208</v>
      </c>
      <c r="Q3122" s="10">
        <f t="shared" si="925"/>
        <v>0.13819645553580057</v>
      </c>
      <c r="R3122" s="10">
        <f t="shared" si="908"/>
        <v>0.57888604805262578</v>
      </c>
      <c r="S3122" s="10">
        <f>_xlfn.PERCENTILE.INC($R$1519:R3122,0.75)</f>
        <v>0.83846814603104269</v>
      </c>
      <c r="T3122" s="10">
        <f t="shared" si="909"/>
        <v>0.83846814603104269</v>
      </c>
      <c r="U3122" s="11">
        <f t="shared" si="926"/>
        <v>0.57888604805262578</v>
      </c>
      <c r="V3122" s="10">
        <f t="shared" si="910"/>
        <v>0.50177576123017087</v>
      </c>
      <c r="W3122" s="10">
        <f t="shared" si="911"/>
        <v>0.60567882669267303</v>
      </c>
      <c r="X3122" s="10">
        <f t="shared" si="927"/>
        <v>0.7236075600657822</v>
      </c>
      <c r="Y3122" s="10">
        <f>_xlfn.PERCENTILE.INC($X$1519:X3122,0.75)</f>
        <v>1.0480851825388033</v>
      </c>
      <c r="Z3122" s="10">
        <f t="shared" si="928"/>
        <v>1.0480851825388033</v>
      </c>
      <c r="AA3122" s="10">
        <f t="shared" si="929"/>
        <v>0.75149695273945638</v>
      </c>
      <c r="AB3122" s="10">
        <f t="shared" si="930"/>
        <v>0.30391495432471277</v>
      </c>
      <c r="AC3122" s="10">
        <f t="shared" si="931"/>
        <v>0.22839116206697271</v>
      </c>
      <c r="AD3122" s="13">
        <f t="shared" si="932"/>
        <v>303914.95432471274</v>
      </c>
      <c r="AE3122" s="13">
        <f t="shared" si="912"/>
        <v>228391.16206697273</v>
      </c>
      <c r="AF3122" s="13"/>
      <c r="AG3122" s="2">
        <f t="shared" si="907"/>
        <v>39308</v>
      </c>
      <c r="AH3122" s="3">
        <f t="shared" si="913"/>
        <v>-5554.1750190613238</v>
      </c>
      <c r="AI3122" s="3">
        <f t="shared" si="914"/>
        <v>-4173.9456018061974</v>
      </c>
      <c r="AJ3122" s="3">
        <f t="shared" si="933"/>
        <v>513637.95929462911</v>
      </c>
      <c r="AK3122" s="3">
        <f t="shared" si="934"/>
        <v>409707.45083626424</v>
      </c>
    </row>
    <row r="3123" spans="2:37" x14ac:dyDescent="0.2">
      <c r="B3123" s="5">
        <v>39309</v>
      </c>
      <c r="C3123" s="1">
        <v>362.61</v>
      </c>
      <c r="D3123" s="1">
        <f t="shared" si="904"/>
        <v>33</v>
      </c>
      <c r="E3123" s="1" t="b">
        <f t="shared" si="905"/>
        <v>0</v>
      </c>
      <c r="F3123" s="6">
        <f t="shared" si="906"/>
        <v>-4.3930699321819144E-3</v>
      </c>
      <c r="G3123" s="8">
        <f t="shared" si="915"/>
        <v>-1.8638257598371609E-4</v>
      </c>
      <c r="H3123" s="8">
        <f t="shared" si="916"/>
        <v>4.0787003183554121E-4</v>
      </c>
      <c r="I3123" s="8">
        <f t="shared" si="917"/>
        <v>5.7012107171886916E-4</v>
      </c>
      <c r="J3123" s="6">
        <f t="shared" si="918"/>
        <v>1.4757462931823482E-3</v>
      </c>
      <c r="K3123" s="6">
        <f t="shared" si="919"/>
        <v>1.2174327104194512E-3</v>
      </c>
      <c r="L3123" s="6">
        <f t="shared" si="920"/>
        <v>8.174845531760121E-4</v>
      </c>
      <c r="M3123" s="9">
        <f t="shared" si="921"/>
        <v>-0.12629716696207621</v>
      </c>
      <c r="N3123" s="9">
        <f t="shared" si="922"/>
        <v>0.33502470267536572</v>
      </c>
      <c r="O3123" s="9">
        <f t="shared" si="923"/>
        <v>0.69740898406445695</v>
      </c>
      <c r="P3123" s="9">
        <f t="shared" si="924"/>
        <v>0.30204550659258217</v>
      </c>
      <c r="Q3123" s="10">
        <f t="shared" si="925"/>
        <v>0.13662701020623932</v>
      </c>
      <c r="R3123" s="10">
        <f t="shared" si="908"/>
        <v>0.58553575811429603</v>
      </c>
      <c r="S3123" s="10">
        <f>_xlfn.PERCENTILE.INC($R$1519:R3123,0.75)</f>
        <v>0.8383528232986408</v>
      </c>
      <c r="T3123" s="10">
        <f t="shared" si="909"/>
        <v>0.8383528232986408</v>
      </c>
      <c r="U3123" s="11">
        <f t="shared" si="926"/>
        <v>0.58553575811429603</v>
      </c>
      <c r="V3123" s="10">
        <f t="shared" si="910"/>
        <v>0.50177576123017087</v>
      </c>
      <c r="W3123" s="10">
        <f t="shared" si="911"/>
        <v>0.60567882669267303</v>
      </c>
      <c r="X3123" s="10">
        <f t="shared" si="927"/>
        <v>0.73191969764287002</v>
      </c>
      <c r="Y3123" s="10">
        <f>_xlfn.PERCENTILE.INC($X$1519:X3123,0.75)</f>
        <v>1.0479410291233009</v>
      </c>
      <c r="Z3123" s="10">
        <f t="shared" si="928"/>
        <v>1.0479410291233009</v>
      </c>
      <c r="AA3123" s="10">
        <f t="shared" si="929"/>
        <v>0.75149695273945638</v>
      </c>
      <c r="AB3123" s="10">
        <f t="shared" si="930"/>
        <v>0.30391495432471277</v>
      </c>
      <c r="AC3123" s="10">
        <f t="shared" si="931"/>
        <v>0.22839116206697271</v>
      </c>
      <c r="AD3123" s="13">
        <f t="shared" si="932"/>
        <v>303914.95432471274</v>
      </c>
      <c r="AE3123" s="13">
        <f t="shared" si="912"/>
        <v>228391.16206697273</v>
      </c>
      <c r="AF3123" s="13"/>
      <c r="AG3123" s="2">
        <f t="shared" si="907"/>
        <v>39309</v>
      </c>
      <c r="AH3123" s="3">
        <f t="shared" si="913"/>
        <v>-1335.1196477843355</v>
      </c>
      <c r="AI3123" s="3">
        <f t="shared" si="914"/>
        <v>-1003.3383468525045</v>
      </c>
      <c r="AJ3123" s="3">
        <f t="shared" si="933"/>
        <v>512302.83964684478</v>
      </c>
      <c r="AK3123" s="3">
        <f t="shared" si="934"/>
        <v>408704.11248941172</v>
      </c>
    </row>
    <row r="3124" spans="2:37" x14ac:dyDescent="0.2">
      <c r="B3124" s="5">
        <v>39310</v>
      </c>
      <c r="C3124" s="1">
        <v>343.23</v>
      </c>
      <c r="D3124" s="1">
        <f t="shared" si="904"/>
        <v>33</v>
      </c>
      <c r="E3124" s="1" t="b">
        <f t="shared" si="905"/>
        <v>0</v>
      </c>
      <c r="F3124" s="6">
        <f t="shared" si="906"/>
        <v>-5.3445850914205284E-2</v>
      </c>
      <c r="G3124" s="8">
        <f t="shared" si="915"/>
        <v>-1.4741113638387093E-3</v>
      </c>
      <c r="H3124" s="8">
        <f t="shared" si="916"/>
        <v>-2.3936105266231475E-4</v>
      </c>
      <c r="I3124" s="8">
        <f t="shared" si="917"/>
        <v>2.1799867259393059E-4</v>
      </c>
      <c r="J3124" s="6">
        <f t="shared" si="918"/>
        <v>1.4741036592509269E-3</v>
      </c>
      <c r="K3124" s="6">
        <f t="shared" si="919"/>
        <v>1.2165417684941681E-3</v>
      </c>
      <c r="L3124" s="6">
        <f t="shared" si="920"/>
        <v>8.1733591174489083E-4</v>
      </c>
      <c r="M3124" s="9">
        <f t="shared" si="921"/>
        <v>-1</v>
      </c>
      <c r="N3124" s="9">
        <f t="shared" si="922"/>
        <v>-0.19675530989667142</v>
      </c>
      <c r="O3124" s="9">
        <f t="shared" si="923"/>
        <v>0.26671857856892128</v>
      </c>
      <c r="P3124" s="9">
        <f t="shared" si="924"/>
        <v>-0.31001224377591674</v>
      </c>
      <c r="Q3124" s="10">
        <f t="shared" si="925"/>
        <v>0.17451010301225278</v>
      </c>
      <c r="R3124" s="10">
        <f t="shared" si="908"/>
        <v>0.45842618059988771</v>
      </c>
      <c r="S3124" s="10">
        <f>_xlfn.PERCENTILE.INC($R$1519:R3124,0.75)</f>
        <v>0.8379336498134492</v>
      </c>
      <c r="T3124" s="10">
        <f t="shared" si="909"/>
        <v>0.8379336498134492</v>
      </c>
      <c r="U3124" s="11">
        <f t="shared" si="926"/>
        <v>0.45842618059988771</v>
      </c>
      <c r="V3124" s="10">
        <f t="shared" si="910"/>
        <v>0.50177576123017087</v>
      </c>
      <c r="W3124" s="10">
        <f t="shared" si="911"/>
        <v>0.60567882669267303</v>
      </c>
      <c r="X3124" s="10">
        <f t="shared" si="927"/>
        <v>0.57303272574985964</v>
      </c>
      <c r="Y3124" s="10">
        <f>_xlfn.PERCENTILE.INC($X$1519:X3124,0.75)</f>
        <v>1.0474170622668115</v>
      </c>
      <c r="Z3124" s="10">
        <f t="shared" si="928"/>
        <v>1.0474170622668115</v>
      </c>
      <c r="AA3124" s="10">
        <f t="shared" si="929"/>
        <v>0.75149695273945638</v>
      </c>
      <c r="AB3124" s="10">
        <f t="shared" si="930"/>
        <v>0.30391495432471277</v>
      </c>
      <c r="AC3124" s="10">
        <f t="shared" si="931"/>
        <v>0.22839116206697271</v>
      </c>
      <c r="AD3124" s="13">
        <f t="shared" si="932"/>
        <v>303914.95432471274</v>
      </c>
      <c r="AE3124" s="13">
        <f t="shared" si="912"/>
        <v>228391.16206697273</v>
      </c>
      <c r="AF3124" s="13"/>
      <c r="AG3124" s="2">
        <f t="shared" si="907"/>
        <v>39310</v>
      </c>
      <c r="AH3124" s="3">
        <f t="shared" si="913"/>
        <v>-16242.993339436105</v>
      </c>
      <c r="AI3124" s="3">
        <f t="shared" si="914"/>
        <v>-12206.559997953522</v>
      </c>
      <c r="AJ3124" s="3">
        <f t="shared" si="933"/>
        <v>496059.84630740865</v>
      </c>
      <c r="AK3124" s="3">
        <f t="shared" si="934"/>
        <v>396497.55249145819</v>
      </c>
    </row>
    <row r="3125" spans="2:37" x14ac:dyDescent="0.2">
      <c r="B3125" s="5">
        <v>39311</v>
      </c>
      <c r="C3125" s="1">
        <v>353.72</v>
      </c>
      <c r="D3125" s="1">
        <f t="shared" si="904"/>
        <v>33</v>
      </c>
      <c r="E3125" s="1" t="b">
        <f t="shared" si="905"/>
        <v>0</v>
      </c>
      <c r="F3125" s="6">
        <f t="shared" si="906"/>
        <v>3.0562596509629225E-2</v>
      </c>
      <c r="G3125" s="8">
        <f t="shared" si="915"/>
        <v>-8.1189428137276587E-4</v>
      </c>
      <c r="H3125" s="8">
        <f t="shared" si="916"/>
        <v>1.0701331960552969E-4</v>
      </c>
      <c r="I3125" s="8">
        <f t="shared" si="917"/>
        <v>4.0441965642392855E-4</v>
      </c>
      <c r="J3125" s="6">
        <f t="shared" si="918"/>
        <v>1.472101145226643E-3</v>
      </c>
      <c r="K3125" s="6">
        <f t="shared" si="919"/>
        <v>1.2155212646434658E-3</v>
      </c>
      <c r="L3125" s="6">
        <f t="shared" si="920"/>
        <v>8.1717316322632452E-4</v>
      </c>
      <c r="M3125" s="9">
        <f t="shared" si="921"/>
        <v>-0.55152071853579565</v>
      </c>
      <c r="N3125" s="9">
        <f t="shared" si="922"/>
        <v>8.803903536555456E-2</v>
      </c>
      <c r="O3125" s="9">
        <f t="shared" si="923"/>
        <v>0.4949008051454088</v>
      </c>
      <c r="P3125" s="9">
        <f t="shared" si="924"/>
        <v>1.047304065838924E-2</v>
      </c>
      <c r="Q3125" s="10">
        <f t="shared" si="925"/>
        <v>0.18606238653189858</v>
      </c>
      <c r="R3125" s="10">
        <f t="shared" si="908"/>
        <v>0.42996331225862666</v>
      </c>
      <c r="S3125" s="10">
        <f>_xlfn.PERCENTILE.INC($R$1519:R3125,0.75)</f>
        <v>0.8375144763282576</v>
      </c>
      <c r="T3125" s="10">
        <f t="shared" si="909"/>
        <v>0.8375144763282576</v>
      </c>
      <c r="U3125" s="11">
        <f t="shared" si="926"/>
        <v>0.42996331225862666</v>
      </c>
      <c r="V3125" s="10">
        <f t="shared" si="910"/>
        <v>0.50177576123017087</v>
      </c>
      <c r="W3125" s="10">
        <f t="shared" si="911"/>
        <v>0.60567882669267303</v>
      </c>
      <c r="X3125" s="10">
        <f t="shared" si="927"/>
        <v>0.53745414032328331</v>
      </c>
      <c r="Y3125" s="10">
        <f>_xlfn.PERCENTILE.INC($X$1519:X3125,0.75)</f>
        <v>1.0468930954103219</v>
      </c>
      <c r="Z3125" s="10">
        <f t="shared" si="928"/>
        <v>1.0468930954103219</v>
      </c>
      <c r="AA3125" s="10">
        <f t="shared" si="929"/>
        <v>0.75149695273945638</v>
      </c>
      <c r="AB3125" s="10">
        <f t="shared" si="930"/>
        <v>0.30391495432471277</v>
      </c>
      <c r="AC3125" s="10">
        <f t="shared" si="931"/>
        <v>0.22839116206697271</v>
      </c>
      <c r="AD3125" s="13">
        <f t="shared" si="932"/>
        <v>303914.95432471274</v>
      </c>
      <c r="AE3125" s="13">
        <f t="shared" si="912"/>
        <v>228391.16206697273</v>
      </c>
      <c r="AF3125" s="13"/>
      <c r="AG3125" s="2">
        <f t="shared" si="907"/>
        <v>39311</v>
      </c>
      <c r="AH3125" s="3">
        <f t="shared" si="913"/>
        <v>9288.4301222685917</v>
      </c>
      <c r="AI3125" s="3">
        <f t="shared" si="914"/>
        <v>6980.2269326182231</v>
      </c>
      <c r="AJ3125" s="3">
        <f t="shared" si="933"/>
        <v>505348.27642967727</v>
      </c>
      <c r="AK3125" s="3">
        <f t="shared" si="934"/>
        <v>403477.77942407643</v>
      </c>
    </row>
    <row r="3126" spans="2:37" x14ac:dyDescent="0.2">
      <c r="B3126" s="5">
        <v>39314</v>
      </c>
      <c r="C3126" s="1">
        <v>356.75</v>
      </c>
      <c r="D3126" s="1">
        <f t="shared" si="904"/>
        <v>34</v>
      </c>
      <c r="E3126" s="1" t="b">
        <f t="shared" si="905"/>
        <v>1</v>
      </c>
      <c r="F3126" s="6">
        <f t="shared" si="906"/>
        <v>8.5660974782313382E-3</v>
      </c>
      <c r="G3126" s="8">
        <f t="shared" si="915"/>
        <v>-7.5983957781901128E-4</v>
      </c>
      <c r="H3126" s="8">
        <f t="shared" si="916"/>
        <v>2.0364883811911292E-4</v>
      </c>
      <c r="I3126" s="8">
        <f t="shared" si="917"/>
        <v>4.5549450908464979E-4</v>
      </c>
      <c r="J3126" s="6">
        <f t="shared" si="918"/>
        <v>1.4700475493553617E-3</v>
      </c>
      <c r="K3126" s="6">
        <f t="shared" si="919"/>
        <v>1.2144621808767248E-3</v>
      </c>
      <c r="L3126" s="6">
        <f t="shared" si="920"/>
        <v>8.1697435451505201E-4</v>
      </c>
      <c r="M3126" s="9">
        <f t="shared" si="921"/>
        <v>-0.51688095269585843</v>
      </c>
      <c r="N3126" s="9">
        <f t="shared" si="922"/>
        <v>0.16768643875933464</v>
      </c>
      <c r="O3126" s="9">
        <f t="shared" si="923"/>
        <v>0.55753831998193737</v>
      </c>
      <c r="P3126" s="9">
        <f t="shared" si="924"/>
        <v>6.9447935348471199E-2</v>
      </c>
      <c r="Q3126" s="10">
        <f t="shared" si="925"/>
        <v>0.18518180732659678</v>
      </c>
      <c r="R3126" s="10">
        <f t="shared" si="908"/>
        <v>0.43200788001224988</v>
      </c>
      <c r="S3126" s="10">
        <f>_xlfn.PERCENTILE.INC($R$1519:R3126,0.75)</f>
        <v>0.83709530284306599</v>
      </c>
      <c r="T3126" s="10">
        <f t="shared" si="909"/>
        <v>0.83709530284306599</v>
      </c>
      <c r="U3126" s="11">
        <f t="shared" si="926"/>
        <v>0.43200788001224988</v>
      </c>
      <c r="V3126" s="10">
        <f t="shared" si="910"/>
        <v>1.047304065838924E-2</v>
      </c>
      <c r="W3126" s="10">
        <f t="shared" si="911"/>
        <v>0.42996331225862666</v>
      </c>
      <c r="X3126" s="10">
        <f t="shared" si="927"/>
        <v>0.54000985001531243</v>
      </c>
      <c r="Y3126" s="10">
        <f>_xlfn.PERCENTILE.INC($X$1519:X3126,0.75)</f>
        <v>1.0463691285538324</v>
      </c>
      <c r="Z3126" s="10">
        <f t="shared" si="928"/>
        <v>1.0463691285538324</v>
      </c>
      <c r="AA3126" s="10">
        <f t="shared" si="929"/>
        <v>0.54000985001531243</v>
      </c>
      <c r="AB3126" s="10">
        <f t="shared" si="930"/>
        <v>4.5030232509003058E-3</v>
      </c>
      <c r="AC3126" s="10">
        <f t="shared" si="931"/>
        <v>2.4316769103341386E-3</v>
      </c>
      <c r="AD3126" s="13">
        <f t="shared" si="932"/>
        <v>4503.0232509003063</v>
      </c>
      <c r="AE3126" s="13">
        <f t="shared" si="912"/>
        <v>2431.6769103341385</v>
      </c>
      <c r="AF3126" s="13"/>
      <c r="AG3126" s="2">
        <f t="shared" si="907"/>
        <v>39314</v>
      </c>
      <c r="AH3126" s="3">
        <f t="shared" si="913"/>
        <v>2603.3651238377142</v>
      </c>
      <c r="AI3126" s="3">
        <f t="shared" si="914"/>
        <v>1956.4209574322199</v>
      </c>
      <c r="AJ3126" s="3">
        <f t="shared" si="933"/>
        <v>507951.64155351499</v>
      </c>
      <c r="AK3126" s="3">
        <f t="shared" si="934"/>
        <v>405434.20038150868</v>
      </c>
    </row>
    <row r="3127" spans="2:37" x14ac:dyDescent="0.2">
      <c r="B3127" s="5">
        <v>39315</v>
      </c>
      <c r="C3127" s="1">
        <v>354.39</v>
      </c>
      <c r="D3127" s="1">
        <f t="shared" si="904"/>
        <v>34</v>
      </c>
      <c r="E3127" s="1" t="b">
        <f t="shared" si="905"/>
        <v>0</v>
      </c>
      <c r="F3127" s="6">
        <f t="shared" si="906"/>
        <v>-6.6152768044849264E-3</v>
      </c>
      <c r="G3127" s="8">
        <f t="shared" si="915"/>
        <v>-9.0457782437737425E-4</v>
      </c>
      <c r="H3127" s="8">
        <f t="shared" si="916"/>
        <v>1.5443009943202126E-4</v>
      </c>
      <c r="I3127" s="8">
        <f t="shared" si="917"/>
        <v>4.0212364928598305E-4</v>
      </c>
      <c r="J3127" s="6">
        <f t="shared" si="918"/>
        <v>1.4678053775295098E-3</v>
      </c>
      <c r="K3127" s="6">
        <f t="shared" si="919"/>
        <v>1.2133159363704119E-3</v>
      </c>
      <c r="L3127" s="6">
        <f t="shared" si="920"/>
        <v>8.1674421772767053E-4</v>
      </c>
      <c r="M3127" s="9">
        <f t="shared" si="921"/>
        <v>-0.61627913225109299</v>
      </c>
      <c r="N3127" s="9">
        <f t="shared" si="922"/>
        <v>0.12727937942857073</v>
      </c>
      <c r="O3127" s="9">
        <f t="shared" si="923"/>
        <v>0.49234955149699555</v>
      </c>
      <c r="P3127" s="9">
        <f t="shared" si="924"/>
        <v>1.1165995581577566E-3</v>
      </c>
      <c r="Q3127" s="10">
        <f t="shared" si="925"/>
        <v>0.18478626373401119</v>
      </c>
      <c r="R3127" s="10">
        <f t="shared" si="908"/>
        <v>0.43293261297363117</v>
      </c>
      <c r="S3127" s="10">
        <f>_xlfn.PERCENTILE.INC($R$1519:R3127,0.75)</f>
        <v>0.83667612935787439</v>
      </c>
      <c r="T3127" s="10">
        <f t="shared" si="909"/>
        <v>0.83667612935787439</v>
      </c>
      <c r="U3127" s="11">
        <f t="shared" si="926"/>
        <v>0.43293261297363117</v>
      </c>
      <c r="V3127" s="10">
        <f t="shared" si="910"/>
        <v>1.047304065838924E-2</v>
      </c>
      <c r="W3127" s="10">
        <f t="shared" si="911"/>
        <v>0.42996331225862666</v>
      </c>
      <c r="X3127" s="10">
        <f t="shared" si="927"/>
        <v>0.54116576621703893</v>
      </c>
      <c r="Y3127" s="10">
        <f>_xlfn.PERCENTILE.INC($X$1519:X3127,0.75)</f>
        <v>1.045845161697343</v>
      </c>
      <c r="Z3127" s="10">
        <f t="shared" si="928"/>
        <v>1.045845161697343</v>
      </c>
      <c r="AA3127" s="10">
        <f t="shared" si="929"/>
        <v>0.54000985001531243</v>
      </c>
      <c r="AB3127" s="10">
        <f t="shared" si="930"/>
        <v>4.5030232509003058E-3</v>
      </c>
      <c r="AC3127" s="10">
        <f t="shared" si="931"/>
        <v>2.4316769103341386E-3</v>
      </c>
      <c r="AD3127" s="13">
        <f t="shared" si="932"/>
        <v>4503.0232509003063</v>
      </c>
      <c r="AE3127" s="13">
        <f t="shared" si="912"/>
        <v>2431.6769103341385</v>
      </c>
      <c r="AF3127" s="13"/>
      <c r="AG3127" s="2">
        <f t="shared" si="907"/>
        <v>39315</v>
      </c>
      <c r="AH3127" s="3">
        <f t="shared" si="913"/>
        <v>-29.788745261737102</v>
      </c>
      <c r="AI3127" s="3">
        <f t="shared" si="914"/>
        <v>-16.086215860934999</v>
      </c>
      <c r="AJ3127" s="3">
        <f t="shared" si="933"/>
        <v>507921.85280825326</v>
      </c>
      <c r="AK3127" s="3">
        <f t="shared" si="934"/>
        <v>405418.11416564777</v>
      </c>
    </row>
    <row r="3128" spans="2:37" x14ac:dyDescent="0.2">
      <c r="B3128" s="5">
        <v>39316</v>
      </c>
      <c r="C3128" s="1">
        <v>358.23</v>
      </c>
      <c r="D3128" s="1">
        <f t="shared" si="904"/>
        <v>34</v>
      </c>
      <c r="E3128" s="1" t="b">
        <f t="shared" si="905"/>
        <v>0</v>
      </c>
      <c r="F3128" s="6">
        <f t="shared" si="906"/>
        <v>1.083552018962175E-2</v>
      </c>
      <c r="G3128" s="8">
        <f t="shared" si="915"/>
        <v>-6.0116973759984029E-4</v>
      </c>
      <c r="H3128" s="8">
        <f t="shared" si="916"/>
        <v>2.8657475257075777E-4</v>
      </c>
      <c r="I3128" s="8">
        <f t="shared" si="917"/>
        <v>4.4992141303054742E-4</v>
      </c>
      <c r="J3128" s="6">
        <f t="shared" si="918"/>
        <v>1.4651292585690337E-3</v>
      </c>
      <c r="K3128" s="6">
        <f t="shared" si="919"/>
        <v>1.2120849520440844E-3</v>
      </c>
      <c r="L3128" s="6">
        <f t="shared" si="920"/>
        <v>8.1650131713339536E-4</v>
      </c>
      <c r="M3128" s="9">
        <f t="shared" si="921"/>
        <v>-0.41031856683211165</v>
      </c>
      <c r="N3128" s="9">
        <f t="shared" si="922"/>
        <v>0.2364312436083563</v>
      </c>
      <c r="O3128" s="9">
        <f t="shared" si="923"/>
        <v>0.55103574677644007</v>
      </c>
      <c r="P3128" s="9">
        <f t="shared" si="924"/>
        <v>0.12571614118422825</v>
      </c>
      <c r="Q3128" s="10">
        <f t="shared" si="925"/>
        <v>0.18573717282242128</v>
      </c>
      <c r="R3128" s="10">
        <f t="shared" si="908"/>
        <v>0.43071615005406605</v>
      </c>
      <c r="S3128" s="10">
        <f>_xlfn.PERCENTILE.INC($R$1519:R3128,0.75)</f>
        <v>0.83626208220978238</v>
      </c>
      <c r="T3128" s="10">
        <f t="shared" si="909"/>
        <v>0.83626208220978238</v>
      </c>
      <c r="U3128" s="11">
        <f t="shared" si="926"/>
        <v>0.43071615005406605</v>
      </c>
      <c r="V3128" s="10">
        <f t="shared" si="910"/>
        <v>1.047304065838924E-2</v>
      </c>
      <c r="W3128" s="10">
        <f t="shared" si="911"/>
        <v>0.42996331225862666</v>
      </c>
      <c r="X3128" s="10">
        <f t="shared" si="927"/>
        <v>0.53839518756758253</v>
      </c>
      <c r="Y3128" s="10">
        <f>_xlfn.PERCENTILE.INC($X$1519:X3128,0.75)</f>
        <v>1.045327602762228</v>
      </c>
      <c r="Z3128" s="10">
        <f t="shared" si="928"/>
        <v>1.045327602762228</v>
      </c>
      <c r="AA3128" s="10">
        <f t="shared" si="929"/>
        <v>0.54000985001531243</v>
      </c>
      <c r="AB3128" s="10">
        <f t="shared" si="930"/>
        <v>4.5030232509003058E-3</v>
      </c>
      <c r="AC3128" s="10">
        <f t="shared" si="931"/>
        <v>2.4316769103341386E-3</v>
      </c>
      <c r="AD3128" s="13">
        <f t="shared" si="932"/>
        <v>4503.0232509003063</v>
      </c>
      <c r="AE3128" s="13">
        <f t="shared" si="912"/>
        <v>2431.6769103341385</v>
      </c>
      <c r="AF3128" s="13"/>
      <c r="AG3128" s="2">
        <f t="shared" si="907"/>
        <v>39316</v>
      </c>
      <c r="AH3128" s="3">
        <f t="shared" si="913"/>
        <v>48.792599349466435</v>
      </c>
      <c r="AI3128" s="3">
        <f t="shared" si="914"/>
        <v>26.348484256562596</v>
      </c>
      <c r="AJ3128" s="3">
        <f t="shared" si="933"/>
        <v>507970.64540760271</v>
      </c>
      <c r="AK3128" s="3">
        <f t="shared" si="934"/>
        <v>405444.46264990431</v>
      </c>
    </row>
    <row r="3129" spans="2:37" x14ac:dyDescent="0.2">
      <c r="B3129" s="5">
        <v>39317</v>
      </c>
      <c r="C3129" s="1">
        <v>362.74</v>
      </c>
      <c r="D3129" s="1">
        <f t="shared" si="904"/>
        <v>34</v>
      </c>
      <c r="E3129" s="1" t="b">
        <f t="shared" si="905"/>
        <v>0</v>
      </c>
      <c r="F3129" s="6">
        <f t="shared" si="906"/>
        <v>1.258967702314151E-2</v>
      </c>
      <c r="G3129" s="8">
        <f t="shared" si="915"/>
        <v>-3.8912045233565121E-4</v>
      </c>
      <c r="H3129" s="8">
        <f t="shared" si="916"/>
        <v>4.6548972285119863E-4</v>
      </c>
      <c r="I3129" s="8">
        <f t="shared" si="917"/>
        <v>5.2499925561275032E-4</v>
      </c>
      <c r="J3129" s="6">
        <f t="shared" si="918"/>
        <v>1.4615474297243808E-3</v>
      </c>
      <c r="K3129" s="6">
        <f t="shared" si="919"/>
        <v>1.2105794207909217E-3</v>
      </c>
      <c r="L3129" s="6">
        <f t="shared" si="920"/>
        <v>8.1610322901435359E-4</v>
      </c>
      <c r="M3129" s="9">
        <f t="shared" si="921"/>
        <v>-0.26623867581843152</v>
      </c>
      <c r="N3129" s="9">
        <f t="shared" si="922"/>
        <v>0.38451811988268803</v>
      </c>
      <c r="O3129" s="9">
        <f t="shared" si="923"/>
        <v>0.64330005929129419</v>
      </c>
      <c r="P3129" s="9">
        <f t="shared" si="924"/>
        <v>0.25385983445185023</v>
      </c>
      <c r="Q3129" s="10">
        <f t="shared" si="925"/>
        <v>0.18682223098276368</v>
      </c>
      <c r="R3129" s="10">
        <f t="shared" si="908"/>
        <v>0.42821456300551752</v>
      </c>
      <c r="S3129" s="10">
        <f>_xlfn.PERCENTILE.INC($R$1519:R3129,0.75)</f>
        <v>0.83584803506169036</v>
      </c>
      <c r="T3129" s="10">
        <f t="shared" si="909"/>
        <v>0.83584803506169036</v>
      </c>
      <c r="U3129" s="11">
        <f t="shared" si="926"/>
        <v>0.42821456300551752</v>
      </c>
      <c r="V3129" s="10">
        <f t="shared" si="910"/>
        <v>1.047304065838924E-2</v>
      </c>
      <c r="W3129" s="10">
        <f t="shared" si="911"/>
        <v>0.42996331225862666</v>
      </c>
      <c r="X3129" s="10">
        <f t="shared" si="927"/>
        <v>0.53526820375689688</v>
      </c>
      <c r="Y3129" s="10">
        <f>_xlfn.PERCENTILE.INC($X$1519:X3129,0.75)</f>
        <v>1.0448100438271131</v>
      </c>
      <c r="Z3129" s="10">
        <f t="shared" si="928"/>
        <v>1.0448100438271131</v>
      </c>
      <c r="AA3129" s="10">
        <f t="shared" si="929"/>
        <v>0.54000985001531243</v>
      </c>
      <c r="AB3129" s="10">
        <f t="shared" si="930"/>
        <v>4.5030232509003058E-3</v>
      </c>
      <c r="AC3129" s="10">
        <f t="shared" si="931"/>
        <v>2.4316769103341386E-3</v>
      </c>
      <c r="AD3129" s="13">
        <f t="shared" si="932"/>
        <v>4503.0232509003063</v>
      </c>
      <c r="AE3129" s="13">
        <f t="shared" si="912"/>
        <v>2431.6769103341385</v>
      </c>
      <c r="AF3129" s="13"/>
      <c r="AG3129" s="2">
        <f t="shared" si="907"/>
        <v>39317</v>
      </c>
      <c r="AH3129" s="3">
        <f t="shared" si="913"/>
        <v>56.691608356531574</v>
      </c>
      <c r="AI3129" s="3">
        <f t="shared" si="914"/>
        <v>30.614026925737441</v>
      </c>
      <c r="AJ3129" s="3">
        <f t="shared" si="933"/>
        <v>508027.33701595926</v>
      </c>
      <c r="AK3129" s="3">
        <f t="shared" si="934"/>
        <v>405475.07667683007</v>
      </c>
    </row>
    <row r="3130" spans="2:37" x14ac:dyDescent="0.2">
      <c r="B3130" s="5">
        <v>39318</v>
      </c>
      <c r="C3130" s="1">
        <v>363.65</v>
      </c>
      <c r="D3130" s="1">
        <f t="shared" si="904"/>
        <v>34</v>
      </c>
      <c r="E3130" s="1" t="b">
        <f t="shared" si="905"/>
        <v>0</v>
      </c>
      <c r="F3130" s="6">
        <f t="shared" si="906"/>
        <v>2.5086839058277022E-3</v>
      </c>
      <c r="G3130" s="8">
        <f t="shared" si="915"/>
        <v>-3.4966079622297293E-4</v>
      </c>
      <c r="H3130" s="8">
        <f t="shared" si="916"/>
        <v>4.7299548526809034E-4</v>
      </c>
      <c r="I3130" s="8">
        <f t="shared" si="917"/>
        <v>5.5116717354642428E-4</v>
      </c>
      <c r="J3130" s="6">
        <f t="shared" si="918"/>
        <v>1.4577316417031161E-3</v>
      </c>
      <c r="K3130" s="6">
        <f t="shared" si="919"/>
        <v>1.2089279589900257E-3</v>
      </c>
      <c r="L3130" s="6">
        <f t="shared" si="920"/>
        <v>8.155658105704393E-4</v>
      </c>
      <c r="M3130" s="9">
        <f t="shared" si="921"/>
        <v>-0.23986636924094798</v>
      </c>
      <c r="N3130" s="9">
        <f t="shared" si="922"/>
        <v>0.39125200285982698</v>
      </c>
      <c r="O3130" s="9">
        <f t="shared" si="923"/>
        <v>0.67580956239560352</v>
      </c>
      <c r="P3130" s="9">
        <f t="shared" si="924"/>
        <v>0.27573173200482753</v>
      </c>
      <c r="Q3130" s="10">
        <f t="shared" si="925"/>
        <v>0.18475616132074263</v>
      </c>
      <c r="R3130" s="10">
        <f t="shared" si="908"/>
        <v>0.43300315089961972</v>
      </c>
      <c r="S3130" s="10">
        <f>_xlfn.PERCENTILE.INC($R$1519:R3130,0.75)</f>
        <v>0.83543398791359824</v>
      </c>
      <c r="T3130" s="10">
        <f t="shared" si="909"/>
        <v>0.83543398791359824</v>
      </c>
      <c r="U3130" s="11">
        <f t="shared" si="926"/>
        <v>0.43300315089961972</v>
      </c>
      <c r="V3130" s="10">
        <f t="shared" si="910"/>
        <v>1.047304065838924E-2</v>
      </c>
      <c r="W3130" s="10">
        <f t="shared" si="911"/>
        <v>0.42996331225862666</v>
      </c>
      <c r="X3130" s="10">
        <f t="shared" si="927"/>
        <v>0.54125393862452464</v>
      </c>
      <c r="Y3130" s="10">
        <f>_xlfn.PERCENTILE.INC($X$1519:X3130,0.75)</f>
        <v>1.0442924848919979</v>
      </c>
      <c r="Z3130" s="10">
        <f t="shared" si="928"/>
        <v>1.0442924848919979</v>
      </c>
      <c r="AA3130" s="10">
        <f t="shared" si="929"/>
        <v>0.54000985001531243</v>
      </c>
      <c r="AB3130" s="10">
        <f t="shared" si="930"/>
        <v>4.5030232509003058E-3</v>
      </c>
      <c r="AC3130" s="10">
        <f t="shared" si="931"/>
        <v>2.4316769103341386E-3</v>
      </c>
      <c r="AD3130" s="13">
        <f t="shared" si="932"/>
        <v>4503.0232509003063</v>
      </c>
      <c r="AE3130" s="13">
        <f t="shared" si="912"/>
        <v>2431.6769103341385</v>
      </c>
      <c r="AF3130" s="13"/>
      <c r="AG3130" s="2">
        <f t="shared" si="907"/>
        <v>39318</v>
      </c>
      <c r="AH3130" s="3">
        <f t="shared" si="913"/>
        <v>11.296661957101538</v>
      </c>
      <c r="AI3130" s="3">
        <f t="shared" si="914"/>
        <v>6.100308729128086</v>
      </c>
      <c r="AJ3130" s="3">
        <f t="shared" si="933"/>
        <v>508038.63367791637</v>
      </c>
      <c r="AK3130" s="3">
        <f t="shared" si="934"/>
        <v>405481.17698555917</v>
      </c>
    </row>
    <row r="3131" spans="2:37" x14ac:dyDescent="0.2">
      <c r="B3131" s="5">
        <v>39322</v>
      </c>
      <c r="C3131" s="1">
        <v>364.85</v>
      </c>
      <c r="D3131" s="1">
        <f t="shared" si="904"/>
        <v>35</v>
      </c>
      <c r="E3131" s="1" t="b">
        <f t="shared" si="905"/>
        <v>1</v>
      </c>
      <c r="F3131" s="6">
        <f t="shared" si="906"/>
        <v>3.2998762546405658E-3</v>
      </c>
      <c r="G3131" s="8">
        <f t="shared" si="915"/>
        <v>-2.6494931291122346E-4</v>
      </c>
      <c r="H3131" s="8">
        <f t="shared" si="916"/>
        <v>4.8786290176894558E-4</v>
      </c>
      <c r="I3131" s="8">
        <f t="shared" si="917"/>
        <v>5.6216711690275313E-4</v>
      </c>
      <c r="J3131" s="6">
        <f t="shared" si="918"/>
        <v>1.4532659112967306E-3</v>
      </c>
      <c r="K3131" s="6">
        <f t="shared" si="919"/>
        <v>1.2071955637609447E-3</v>
      </c>
      <c r="L3131" s="6">
        <f t="shared" si="920"/>
        <v>8.1500073274367734E-4</v>
      </c>
      <c r="M3131" s="9">
        <f t="shared" si="921"/>
        <v>-0.18231303084430886</v>
      </c>
      <c r="N3131" s="9">
        <f t="shared" si="922"/>
        <v>0.4041291373280384</v>
      </c>
      <c r="O3131" s="9">
        <f t="shared" si="923"/>
        <v>0.68977498340428867</v>
      </c>
      <c r="P3131" s="9">
        <f t="shared" si="924"/>
        <v>0.30386369662933937</v>
      </c>
      <c r="Q3131" s="10">
        <f t="shared" si="925"/>
        <v>0.18313318833283609</v>
      </c>
      <c r="R3131" s="10">
        <f t="shared" si="908"/>
        <v>0.436840535177074</v>
      </c>
      <c r="S3131" s="10">
        <f>_xlfn.PERCENTILE.INC($R$1519:R3131,0.75)</f>
        <v>0.83501994076550623</v>
      </c>
      <c r="T3131" s="10">
        <f t="shared" si="909"/>
        <v>0.83501994076550623</v>
      </c>
      <c r="U3131" s="11">
        <f t="shared" si="926"/>
        <v>0.436840535177074</v>
      </c>
      <c r="V3131" s="10">
        <f t="shared" si="910"/>
        <v>0.27573173200482753</v>
      </c>
      <c r="W3131" s="10">
        <f t="shared" si="911"/>
        <v>0.43300315089961972</v>
      </c>
      <c r="X3131" s="10">
        <f t="shared" si="927"/>
        <v>0.54605066897134247</v>
      </c>
      <c r="Y3131" s="10">
        <f>_xlfn.PERCENTILE.INC($X$1519:X3131,0.75)</f>
        <v>1.0437749259568829</v>
      </c>
      <c r="Z3131" s="10">
        <f t="shared" si="928"/>
        <v>1.0437749259568829</v>
      </c>
      <c r="AA3131" s="10">
        <f t="shared" si="929"/>
        <v>0.54605066897134247</v>
      </c>
      <c r="AB3131" s="10">
        <f t="shared" si="930"/>
        <v>0.11939270876109984</v>
      </c>
      <c r="AC3131" s="10">
        <f t="shared" si="931"/>
        <v>6.5194468489299232E-2</v>
      </c>
      <c r="AD3131" s="13">
        <f t="shared" si="932"/>
        <v>119392.70876109984</v>
      </c>
      <c r="AE3131" s="13">
        <f t="shared" si="912"/>
        <v>65194.46848929923</v>
      </c>
      <c r="AF3131" s="13"/>
      <c r="AG3131" s="2">
        <f t="shared" si="907"/>
        <v>39322</v>
      </c>
      <c r="AH3131" s="3">
        <f t="shared" si="913"/>
        <v>14.859419499740287</v>
      </c>
      <c r="AI3131" s="3">
        <f t="shared" si="914"/>
        <v>8.0242328953693605</v>
      </c>
      <c r="AJ3131" s="3">
        <f t="shared" si="933"/>
        <v>508053.49309741613</v>
      </c>
      <c r="AK3131" s="3">
        <f t="shared" si="934"/>
        <v>405489.20121845452</v>
      </c>
    </row>
    <row r="3132" spans="2:37" x14ac:dyDescent="0.2">
      <c r="B3132" s="5">
        <v>39323</v>
      </c>
      <c r="C3132" s="1">
        <v>363.22</v>
      </c>
      <c r="D3132" s="1">
        <f t="shared" si="904"/>
        <v>35</v>
      </c>
      <c r="E3132" s="1" t="b">
        <f t="shared" si="905"/>
        <v>0</v>
      </c>
      <c r="F3132" s="6">
        <f t="shared" si="906"/>
        <v>-4.46758942030967E-3</v>
      </c>
      <c r="G3132" s="8">
        <f t="shared" si="915"/>
        <v>-2.5443778824418736E-4</v>
      </c>
      <c r="H3132" s="8">
        <f t="shared" si="916"/>
        <v>4.065675105091575E-4</v>
      </c>
      <c r="I3132" s="8">
        <f t="shared" si="917"/>
        <v>5.2358205492694903E-4</v>
      </c>
      <c r="J3132" s="6">
        <f t="shared" si="918"/>
        <v>1.4450932194439768E-3</v>
      </c>
      <c r="K3132" s="6">
        <f t="shared" si="919"/>
        <v>1.2041500323566176E-3</v>
      </c>
      <c r="L3132" s="6">
        <f t="shared" si="920"/>
        <v>8.1390188899093817E-4</v>
      </c>
      <c r="M3132" s="9">
        <f t="shared" si="921"/>
        <v>-0.1760701557662048</v>
      </c>
      <c r="N3132" s="9">
        <f t="shared" si="922"/>
        <v>0.3376385828877756</v>
      </c>
      <c r="O3132" s="9">
        <f t="shared" si="923"/>
        <v>0.64329873417062244</v>
      </c>
      <c r="P3132" s="9">
        <f t="shared" si="924"/>
        <v>0.26828905376406442</v>
      </c>
      <c r="Q3132" s="10">
        <f t="shared" si="925"/>
        <v>0.18293143951515908</v>
      </c>
      <c r="R3132" s="10">
        <f t="shared" si="908"/>
        <v>0.43732231163780133</v>
      </c>
      <c r="S3132" s="10">
        <f>_xlfn.PERCENTILE.INC($R$1519:R3132,0.75)</f>
        <v>0.83499351052736259</v>
      </c>
      <c r="T3132" s="10">
        <f t="shared" si="909"/>
        <v>0.83499351052736259</v>
      </c>
      <c r="U3132" s="11">
        <f t="shared" si="926"/>
        <v>0.43732231163780133</v>
      </c>
      <c r="V3132" s="10">
        <f t="shared" si="910"/>
        <v>0.27573173200482753</v>
      </c>
      <c r="W3132" s="10">
        <f t="shared" si="911"/>
        <v>0.43300315089961972</v>
      </c>
      <c r="X3132" s="10">
        <f t="shared" si="927"/>
        <v>0.54665288954725166</v>
      </c>
      <c r="Y3132" s="10">
        <f>_xlfn.PERCENTILE.INC($X$1519:X3132,0.75)</f>
        <v>1.0437418881592033</v>
      </c>
      <c r="Z3132" s="10">
        <f t="shared" si="928"/>
        <v>1.0437418881592033</v>
      </c>
      <c r="AA3132" s="10">
        <f t="shared" si="929"/>
        <v>0.54605066897134247</v>
      </c>
      <c r="AB3132" s="10">
        <f t="shared" si="930"/>
        <v>0.11939270876109984</v>
      </c>
      <c r="AC3132" s="10">
        <f t="shared" si="931"/>
        <v>6.5194468489299232E-2</v>
      </c>
      <c r="AD3132" s="13">
        <f t="shared" si="932"/>
        <v>119392.70876109984</v>
      </c>
      <c r="AE3132" s="13">
        <f t="shared" si="912"/>
        <v>65194.46848929923</v>
      </c>
      <c r="AF3132" s="13"/>
      <c r="AG3132" s="2">
        <f t="shared" si="907"/>
        <v>39323</v>
      </c>
      <c r="AH3132" s="3">
        <f t="shared" si="913"/>
        <v>-533.39760252320332</v>
      </c>
      <c r="AI3132" s="3">
        <f t="shared" si="914"/>
        <v>-291.26211768550542</v>
      </c>
      <c r="AJ3132" s="3">
        <f t="shared" si="933"/>
        <v>507520.09549489291</v>
      </c>
      <c r="AK3132" s="3">
        <f t="shared" si="934"/>
        <v>405197.939100769</v>
      </c>
    </row>
    <row r="3133" spans="2:37" x14ac:dyDescent="0.2">
      <c r="B3133" s="5">
        <v>39324</v>
      </c>
      <c r="C3133" s="1">
        <v>367.61</v>
      </c>
      <c r="D3133" s="1">
        <f t="shared" si="904"/>
        <v>35</v>
      </c>
      <c r="E3133" s="1" t="b">
        <f t="shared" si="905"/>
        <v>0</v>
      </c>
      <c r="F3133" s="6">
        <f t="shared" si="906"/>
        <v>1.2086338857992374E-2</v>
      </c>
      <c r="G3133" s="8">
        <f t="shared" si="915"/>
        <v>-3.5816445304454915E-5</v>
      </c>
      <c r="H3133" s="8">
        <f t="shared" si="916"/>
        <v>5.5380491458412715E-4</v>
      </c>
      <c r="I3133" s="8">
        <f t="shared" si="917"/>
        <v>6.0234388155461379E-4</v>
      </c>
      <c r="J3133" s="6">
        <f t="shared" si="918"/>
        <v>1.4287530134947548E-3</v>
      </c>
      <c r="K3133" s="6">
        <f t="shared" si="919"/>
        <v>1.198151452722466E-3</v>
      </c>
      <c r="L3133" s="6">
        <f t="shared" si="920"/>
        <v>8.1162980754309632E-4</v>
      </c>
      <c r="M3133" s="9">
        <f t="shared" si="921"/>
        <v>-2.5068325292170172E-2</v>
      </c>
      <c r="N3133" s="9">
        <f t="shared" si="922"/>
        <v>0.46221611911061783</v>
      </c>
      <c r="O3133" s="9">
        <f t="shared" si="923"/>
        <v>0.74214115346254117</v>
      </c>
      <c r="P3133" s="9">
        <f t="shared" si="924"/>
        <v>0.39309631576032961</v>
      </c>
      <c r="Q3133" s="10">
        <f t="shared" si="925"/>
        <v>0.18436481435726251</v>
      </c>
      <c r="R3133" s="10">
        <f t="shared" si="908"/>
        <v>0.43392227675816625</v>
      </c>
      <c r="S3133" s="10">
        <f>_xlfn.PERCENTILE.INC($R$1519:R3133,0.75)</f>
        <v>0.83496708028921895</v>
      </c>
      <c r="T3133" s="10">
        <f t="shared" si="909"/>
        <v>0.83496708028921895</v>
      </c>
      <c r="U3133" s="11">
        <f t="shared" si="926"/>
        <v>0.43392227675816625</v>
      </c>
      <c r="V3133" s="10">
        <f t="shared" si="910"/>
        <v>0.27573173200482753</v>
      </c>
      <c r="W3133" s="10">
        <f t="shared" si="911"/>
        <v>0.43300315089961972</v>
      </c>
      <c r="X3133" s="10">
        <f t="shared" si="927"/>
        <v>0.54240284594770782</v>
      </c>
      <c r="Y3133" s="10">
        <f>_xlfn.PERCENTILE.INC($X$1519:X3133,0.75)</f>
        <v>1.0437088503615239</v>
      </c>
      <c r="Z3133" s="10">
        <f t="shared" si="928"/>
        <v>1.0437088503615239</v>
      </c>
      <c r="AA3133" s="10">
        <f t="shared" si="929"/>
        <v>0.54605066897134247</v>
      </c>
      <c r="AB3133" s="10">
        <f t="shared" si="930"/>
        <v>0.11939270876109984</v>
      </c>
      <c r="AC3133" s="10">
        <f t="shared" si="931"/>
        <v>6.5194468489299232E-2</v>
      </c>
      <c r="AD3133" s="13">
        <f t="shared" si="932"/>
        <v>119392.70876109984</v>
      </c>
      <c r="AE3133" s="13">
        <f t="shared" si="912"/>
        <v>65194.46848929923</v>
      </c>
      <c r="AF3133" s="13"/>
      <c r="AG3133" s="2">
        <f t="shared" si="907"/>
        <v>39324</v>
      </c>
      <c r="AH3133" s="3">
        <f t="shared" si="913"/>
        <v>1443.0207352602474</v>
      </c>
      <c r="AI3133" s="3">
        <f t="shared" si="914"/>
        <v>787.96243782837666</v>
      </c>
      <c r="AJ3133" s="3">
        <f t="shared" si="933"/>
        <v>508963.11623015319</v>
      </c>
      <c r="AK3133" s="3">
        <f t="shared" si="934"/>
        <v>405985.90153859736</v>
      </c>
    </row>
    <row r="3134" spans="2:37" x14ac:dyDescent="0.2">
      <c r="B3134" s="5">
        <v>39325</v>
      </c>
      <c r="C3134" s="1">
        <v>368.19</v>
      </c>
      <c r="D3134" s="1">
        <f t="shared" si="904"/>
        <v>35</v>
      </c>
      <c r="E3134" s="1" t="b">
        <f t="shared" si="905"/>
        <v>0</v>
      </c>
      <c r="F3134" s="6">
        <f t="shared" si="906"/>
        <v>1.5777590381109707E-3</v>
      </c>
      <c r="G3134" s="8">
        <f t="shared" si="915"/>
        <v>-5.165785794328984E-5</v>
      </c>
      <c r="H3134" s="8">
        <f t="shared" si="916"/>
        <v>5.708146995480549E-4</v>
      </c>
      <c r="I3134" s="8">
        <f t="shared" si="917"/>
        <v>6.3124909678309387E-4</v>
      </c>
      <c r="J3134" s="6">
        <f t="shared" si="918"/>
        <v>1.4183014076919345E-3</v>
      </c>
      <c r="K3134" s="6">
        <f t="shared" si="919"/>
        <v>1.1941209436749649E-3</v>
      </c>
      <c r="L3134" s="6">
        <f t="shared" si="920"/>
        <v>8.1008694857284647E-4</v>
      </c>
      <c r="M3134" s="9">
        <f t="shared" si="921"/>
        <v>-3.6422341304275366E-2</v>
      </c>
      <c r="N3134" s="9">
        <f t="shared" si="922"/>
        <v>0.47802084250473414</v>
      </c>
      <c r="O3134" s="9">
        <f t="shared" si="923"/>
        <v>0.77923622630284761</v>
      </c>
      <c r="P3134" s="9">
        <f t="shared" si="924"/>
        <v>0.40694490916776882</v>
      </c>
      <c r="Q3134" s="10">
        <f t="shared" si="925"/>
        <v>0.18133822647444786</v>
      </c>
      <c r="R3134" s="10">
        <f t="shared" si="908"/>
        <v>0.44116456610031257</v>
      </c>
      <c r="S3134" s="10">
        <f>_xlfn.PERCENTILE.INC($R$1519:R3134,0.75)</f>
        <v>0.83494065005107532</v>
      </c>
      <c r="T3134" s="10">
        <f t="shared" si="909"/>
        <v>0.83494065005107532</v>
      </c>
      <c r="U3134" s="11">
        <f t="shared" si="926"/>
        <v>0.44116456610031257</v>
      </c>
      <c r="V3134" s="10">
        <f t="shared" si="910"/>
        <v>0.27573173200482753</v>
      </c>
      <c r="W3134" s="10">
        <f t="shared" si="911"/>
        <v>0.43300315089961972</v>
      </c>
      <c r="X3134" s="10">
        <f t="shared" si="927"/>
        <v>0.55145570762539076</v>
      </c>
      <c r="Y3134" s="10">
        <f>_xlfn.PERCENTILE.INC($X$1519:X3134,0.75)</f>
        <v>1.0436758125638443</v>
      </c>
      <c r="Z3134" s="10">
        <f t="shared" si="928"/>
        <v>1.0436758125638443</v>
      </c>
      <c r="AA3134" s="10">
        <f t="shared" si="929"/>
        <v>0.54605066897134247</v>
      </c>
      <c r="AB3134" s="10">
        <f t="shared" si="930"/>
        <v>0.11939270876109984</v>
      </c>
      <c r="AC3134" s="10">
        <f t="shared" si="931"/>
        <v>6.5194468489299232E-2</v>
      </c>
      <c r="AD3134" s="13">
        <f t="shared" si="932"/>
        <v>119392.70876109984</v>
      </c>
      <c r="AE3134" s="13">
        <f t="shared" si="912"/>
        <v>65194.46848929923</v>
      </c>
      <c r="AF3134" s="13"/>
      <c r="AG3134" s="2">
        <f t="shared" si="907"/>
        <v>39325</v>
      </c>
      <c r="AH3134" s="3">
        <f t="shared" si="913"/>
        <v>188.37292533237616</v>
      </c>
      <c r="AI3134" s="3">
        <f t="shared" si="914"/>
        <v>102.86116189383274</v>
      </c>
      <c r="AJ3134" s="3">
        <f t="shared" si="933"/>
        <v>509151.48915548559</v>
      </c>
      <c r="AK3134" s="3">
        <f t="shared" si="934"/>
        <v>406088.76270049118</v>
      </c>
    </row>
    <row r="3135" spans="2:37" x14ac:dyDescent="0.2">
      <c r="B3135" s="5">
        <v>39329</v>
      </c>
      <c r="C3135" s="1">
        <v>369.76</v>
      </c>
      <c r="D3135" s="1">
        <f t="shared" si="904"/>
        <v>36</v>
      </c>
      <c r="E3135" s="1" t="b">
        <f t="shared" si="905"/>
        <v>1</v>
      </c>
      <c r="F3135" s="6">
        <f t="shared" si="906"/>
        <v>4.2641027730248027E-3</v>
      </c>
      <c r="G3135" s="8">
        <f t="shared" si="915"/>
        <v>1.241431742057898E-4</v>
      </c>
      <c r="H3135" s="8">
        <f t="shared" si="916"/>
        <v>5.9466982741765667E-4</v>
      </c>
      <c r="I3135" s="8">
        <f t="shared" si="917"/>
        <v>6.5875685329815103E-4</v>
      </c>
      <c r="J3135" s="6">
        <f t="shared" si="918"/>
        <v>1.4150465483174039E-3</v>
      </c>
      <c r="K3135" s="6">
        <f t="shared" si="919"/>
        <v>1.1925002334307367E-3</v>
      </c>
      <c r="L3135" s="6">
        <f t="shared" si="920"/>
        <v>8.0958272240268974E-4</v>
      </c>
      <c r="M3135" s="9">
        <f t="shared" si="921"/>
        <v>8.773080599603264E-2</v>
      </c>
      <c r="N3135" s="9">
        <f t="shared" si="922"/>
        <v>0.4986748100726443</v>
      </c>
      <c r="O3135" s="9">
        <f t="shared" si="923"/>
        <v>0.81369924909351354</v>
      </c>
      <c r="P3135" s="9">
        <f t="shared" si="924"/>
        <v>0.46670162172073021</v>
      </c>
      <c r="Q3135" s="10">
        <f t="shared" si="925"/>
        <v>0.18144117344509855</v>
      </c>
      <c r="R3135" s="10">
        <f t="shared" si="908"/>
        <v>0.44091425601481149</v>
      </c>
      <c r="S3135" s="10">
        <f>_xlfn.PERCENTILE.INC($R$1519:R3135,0.75)</f>
        <v>0.83491421981293168</v>
      </c>
      <c r="T3135" s="10">
        <f t="shared" si="909"/>
        <v>0.83491421981293168</v>
      </c>
      <c r="U3135" s="11">
        <f t="shared" si="926"/>
        <v>0.44091425601481149</v>
      </c>
      <c r="V3135" s="10">
        <f t="shared" si="910"/>
        <v>0.40694490916776882</v>
      </c>
      <c r="W3135" s="10">
        <f t="shared" si="911"/>
        <v>0.44116456610031257</v>
      </c>
      <c r="X3135" s="10">
        <f t="shared" si="927"/>
        <v>0.55114282001851445</v>
      </c>
      <c r="Y3135" s="10">
        <f>_xlfn.PERCENTILE.INC($X$1519:X3135,0.75)</f>
        <v>1.0436427747661647</v>
      </c>
      <c r="Z3135" s="10">
        <f t="shared" si="928"/>
        <v>1.0436427747661647</v>
      </c>
      <c r="AA3135" s="10">
        <f t="shared" si="929"/>
        <v>0.55114282001851445</v>
      </c>
      <c r="AB3135" s="10">
        <f t="shared" si="930"/>
        <v>0.17952967427972985</v>
      </c>
      <c r="AC3135" s="10">
        <f t="shared" si="931"/>
        <v>9.8946490959535671E-2</v>
      </c>
      <c r="AD3135" s="13">
        <f t="shared" si="932"/>
        <v>179529.67427972986</v>
      </c>
      <c r="AE3135" s="13">
        <f t="shared" si="912"/>
        <v>98946.490959535673</v>
      </c>
      <c r="AF3135" s="13"/>
      <c r="AG3135" s="2">
        <f t="shared" si="907"/>
        <v>39329</v>
      </c>
      <c r="AH3135" s="3">
        <f t="shared" si="913"/>
        <v>509.10278050714851</v>
      </c>
      <c r="AI3135" s="3">
        <f t="shared" si="914"/>
        <v>277.99591387109899</v>
      </c>
      <c r="AJ3135" s="3">
        <f t="shared" si="933"/>
        <v>509660.59193599271</v>
      </c>
      <c r="AK3135" s="3">
        <f t="shared" si="934"/>
        <v>406366.75861436228</v>
      </c>
    </row>
    <row r="3136" spans="2:37" x14ac:dyDescent="0.2">
      <c r="B3136" s="5">
        <v>39330</v>
      </c>
      <c r="C3136" s="1">
        <v>367.72</v>
      </c>
      <c r="D3136" s="1">
        <f t="shared" si="904"/>
        <v>36</v>
      </c>
      <c r="E3136" s="1" t="b">
        <f t="shared" si="905"/>
        <v>0</v>
      </c>
      <c r="F3136" s="6">
        <f t="shared" si="906"/>
        <v>-5.5170921678925344E-3</v>
      </c>
      <c r="G3136" s="8">
        <f t="shared" si="915"/>
        <v>-1.2808961474502446E-4</v>
      </c>
      <c r="H3136" s="8">
        <f t="shared" si="916"/>
        <v>5.0324134054880376E-4</v>
      </c>
      <c r="I3136" s="8">
        <f t="shared" si="917"/>
        <v>6.0429311881951607E-4</v>
      </c>
      <c r="J3136" s="6">
        <f t="shared" si="918"/>
        <v>1.4103875766127861E-3</v>
      </c>
      <c r="K3136" s="6">
        <f t="shared" si="919"/>
        <v>1.1903869276008974E-3</v>
      </c>
      <c r="L3136" s="6">
        <f t="shared" si="920"/>
        <v>8.0887498034594516E-4</v>
      </c>
      <c r="M3136" s="9">
        <f t="shared" si="921"/>
        <v>-9.0818734416710428E-2</v>
      </c>
      <c r="N3136" s="9">
        <f t="shared" si="922"/>
        <v>0.42275442453239553</v>
      </c>
      <c r="O3136" s="9">
        <f t="shared" si="923"/>
        <v>0.74707851460687769</v>
      </c>
      <c r="P3136" s="9">
        <f t="shared" si="924"/>
        <v>0.35967140157418759</v>
      </c>
      <c r="Q3136" s="10">
        <f t="shared" si="925"/>
        <v>0.18184052139420037</v>
      </c>
      <c r="R3136" s="10">
        <f t="shared" si="908"/>
        <v>0.43994594486766314</v>
      </c>
      <c r="S3136" s="10">
        <f>_xlfn.PERCENTILE.INC($R$1519:R3136,0.75)</f>
        <v>0.83440311535795963</v>
      </c>
      <c r="T3136" s="10">
        <f t="shared" si="909"/>
        <v>0.83440311535795963</v>
      </c>
      <c r="U3136" s="11">
        <f t="shared" si="926"/>
        <v>0.43994594486766314</v>
      </c>
      <c r="V3136" s="10">
        <f t="shared" si="910"/>
        <v>0.40694490916776882</v>
      </c>
      <c r="W3136" s="10">
        <f t="shared" si="911"/>
        <v>0.44116456610031257</v>
      </c>
      <c r="X3136" s="10">
        <f t="shared" si="927"/>
        <v>0.54993243108457901</v>
      </c>
      <c r="Y3136" s="10">
        <f>_xlfn.PERCENTILE.INC($X$1519:X3136,0.75)</f>
        <v>1.0430038941974495</v>
      </c>
      <c r="Z3136" s="10">
        <f t="shared" si="928"/>
        <v>1.0430038941974495</v>
      </c>
      <c r="AA3136" s="10">
        <f t="shared" si="929"/>
        <v>0.55114282001851445</v>
      </c>
      <c r="AB3136" s="10">
        <f t="shared" si="930"/>
        <v>0.17952967427972985</v>
      </c>
      <c r="AC3136" s="10">
        <f t="shared" si="931"/>
        <v>9.8946490959535671E-2</v>
      </c>
      <c r="AD3136" s="13">
        <f t="shared" si="932"/>
        <v>179529.67427972986</v>
      </c>
      <c r="AE3136" s="13">
        <f t="shared" si="912"/>
        <v>98946.490959535673</v>
      </c>
      <c r="AF3136" s="13"/>
      <c r="AG3136" s="2">
        <f t="shared" si="907"/>
        <v>39330</v>
      </c>
      <c r="AH3136" s="3">
        <f t="shared" si="913"/>
        <v>-990.48175987299544</v>
      </c>
      <c r="AI3136" s="3">
        <f t="shared" si="914"/>
        <v>-545.89691031330369</v>
      </c>
      <c r="AJ3136" s="3">
        <f t="shared" si="933"/>
        <v>508670.11017611972</v>
      </c>
      <c r="AK3136" s="3">
        <f t="shared" si="934"/>
        <v>405820.86170404899</v>
      </c>
    </row>
    <row r="3137" spans="2:37" x14ac:dyDescent="0.2">
      <c r="B3137" s="5">
        <v>39331</v>
      </c>
      <c r="C3137" s="1">
        <v>369.48</v>
      </c>
      <c r="D3137" s="1">
        <f t="shared" si="904"/>
        <v>36</v>
      </c>
      <c r="E3137" s="1" t="b">
        <f t="shared" si="905"/>
        <v>0</v>
      </c>
      <c r="F3137" s="6">
        <f t="shared" si="906"/>
        <v>4.7862504079190238E-3</v>
      </c>
      <c r="G3137" s="8">
        <f t="shared" si="915"/>
        <v>-1.1845388224366532E-4</v>
      </c>
      <c r="H3137" s="8">
        <f t="shared" si="916"/>
        <v>5.8959518477297084E-4</v>
      </c>
      <c r="I3137" s="8">
        <f t="shared" si="917"/>
        <v>6.1611865322224282E-4</v>
      </c>
      <c r="J3137" s="6">
        <f t="shared" si="918"/>
        <v>1.4037355857679818E-3</v>
      </c>
      <c r="K3137" s="6">
        <f t="shared" si="919"/>
        <v>1.1874510402387622E-3</v>
      </c>
      <c r="L3137" s="6">
        <f t="shared" si="920"/>
        <v>8.0788501816709895E-4</v>
      </c>
      <c r="M3137" s="9">
        <f t="shared" si="921"/>
        <v>-8.4384754112263496E-2</v>
      </c>
      <c r="N3137" s="9">
        <f t="shared" si="922"/>
        <v>0.49652167945755493</v>
      </c>
      <c r="O3137" s="9">
        <f t="shared" si="923"/>
        <v>0.76263161138954039</v>
      </c>
      <c r="P3137" s="9">
        <f t="shared" si="924"/>
        <v>0.39158951224494398</v>
      </c>
      <c r="Q3137" s="10">
        <f t="shared" si="925"/>
        <v>0.18166849683599759</v>
      </c>
      <c r="R3137" s="10">
        <f t="shared" si="908"/>
        <v>0.44036253612105636</v>
      </c>
      <c r="S3137" s="10">
        <f>_xlfn.PERCENTILE.INC($R$1519:R3137,0.75)</f>
        <v>0.83389201090298748</v>
      </c>
      <c r="T3137" s="10">
        <f t="shared" si="909"/>
        <v>0.83389201090298748</v>
      </c>
      <c r="U3137" s="11">
        <f t="shared" si="926"/>
        <v>0.44036253612105636</v>
      </c>
      <c r="V3137" s="10">
        <f t="shared" si="910"/>
        <v>0.40694490916776882</v>
      </c>
      <c r="W3137" s="10">
        <f t="shared" si="911"/>
        <v>0.44116456610031257</v>
      </c>
      <c r="X3137" s="10">
        <f t="shared" si="927"/>
        <v>0.55045317015132045</v>
      </c>
      <c r="Y3137" s="10">
        <f>_xlfn.PERCENTILE.INC($X$1519:X3137,0.75)</f>
        <v>1.0423650136287343</v>
      </c>
      <c r="Z3137" s="10">
        <f t="shared" si="928"/>
        <v>1.0423650136287343</v>
      </c>
      <c r="AA3137" s="10">
        <f t="shared" si="929"/>
        <v>0.55114282001851445</v>
      </c>
      <c r="AB3137" s="10">
        <f t="shared" si="930"/>
        <v>0.17952967427972985</v>
      </c>
      <c r="AC3137" s="10">
        <f t="shared" si="931"/>
        <v>9.8946490959535671E-2</v>
      </c>
      <c r="AD3137" s="13">
        <f t="shared" si="932"/>
        <v>179529.67427972986</v>
      </c>
      <c r="AE3137" s="13">
        <f t="shared" si="912"/>
        <v>98946.490959535673</v>
      </c>
      <c r="AF3137" s="13"/>
      <c r="AG3137" s="2">
        <f t="shared" si="907"/>
        <v>39331</v>
      </c>
      <c r="AH3137" s="3">
        <f t="shared" si="913"/>
        <v>859.27397675492659</v>
      </c>
      <c r="AI3137" s="3">
        <f t="shared" si="914"/>
        <v>473.58268271723364</v>
      </c>
      <c r="AJ3137" s="3">
        <f t="shared" si="933"/>
        <v>509529.38415287464</v>
      </c>
      <c r="AK3137" s="3">
        <f t="shared" si="934"/>
        <v>406294.44438676623</v>
      </c>
    </row>
    <row r="3138" spans="2:37" x14ac:dyDescent="0.2">
      <c r="B3138" s="5">
        <v>39332</v>
      </c>
      <c r="C3138" s="1">
        <v>369.92</v>
      </c>
      <c r="D3138" s="1">
        <f t="shared" si="904"/>
        <v>36</v>
      </c>
      <c r="E3138" s="1" t="b">
        <f t="shared" si="905"/>
        <v>0</v>
      </c>
      <c r="F3138" s="6">
        <f t="shared" si="906"/>
        <v>1.1908628342536254E-3</v>
      </c>
      <c r="G3138" s="8">
        <f t="shared" si="915"/>
        <v>-3.4032391214517665E-5</v>
      </c>
      <c r="H3138" s="8">
        <f t="shared" si="916"/>
        <v>5.8606085354443653E-4</v>
      </c>
      <c r="I3138" s="8">
        <f t="shared" si="917"/>
        <v>6.2547732580345067E-4</v>
      </c>
      <c r="J3138" s="6">
        <f t="shared" si="918"/>
        <v>1.3995033421485782E-3</v>
      </c>
      <c r="K3138" s="6">
        <f t="shared" si="919"/>
        <v>1.185466400446649E-3</v>
      </c>
      <c r="L3138" s="6">
        <f t="shared" si="920"/>
        <v>8.0714548238724343E-4</v>
      </c>
      <c r="M3138" s="9">
        <f t="shared" si="921"/>
        <v>-2.4317477629077801E-2</v>
      </c>
      <c r="N3138" s="9">
        <f t="shared" si="922"/>
        <v>0.49437154298394792</v>
      </c>
      <c r="O3138" s="9">
        <f t="shared" si="923"/>
        <v>0.77492513983168898</v>
      </c>
      <c r="P3138" s="9">
        <f t="shared" si="924"/>
        <v>0.41499306839551969</v>
      </c>
      <c r="Q3138" s="10">
        <f t="shared" si="925"/>
        <v>0.1814031585519888</v>
      </c>
      <c r="R3138" s="10">
        <f t="shared" si="908"/>
        <v>0.44100665412103396</v>
      </c>
      <c r="S3138" s="10">
        <f>_xlfn.PERCENTILE.INC($R$1519:R3138,0.75)</f>
        <v>0.83338090644801532</v>
      </c>
      <c r="T3138" s="10">
        <f t="shared" si="909"/>
        <v>0.83338090644801532</v>
      </c>
      <c r="U3138" s="11">
        <f t="shared" si="926"/>
        <v>0.44100665412103396</v>
      </c>
      <c r="V3138" s="10">
        <f t="shared" si="910"/>
        <v>0.40694490916776882</v>
      </c>
      <c r="W3138" s="10">
        <f t="shared" si="911"/>
        <v>0.44116456610031257</v>
      </c>
      <c r="X3138" s="10">
        <f t="shared" si="927"/>
        <v>0.55125831765129241</v>
      </c>
      <c r="Y3138" s="10">
        <f>_xlfn.PERCENTILE.INC($X$1519:X3138,0.75)</f>
        <v>1.0417261330600194</v>
      </c>
      <c r="Z3138" s="10">
        <f t="shared" si="928"/>
        <v>1.0417261330600194</v>
      </c>
      <c r="AA3138" s="10">
        <f t="shared" si="929"/>
        <v>0.55114282001851445</v>
      </c>
      <c r="AB3138" s="10">
        <f t="shared" si="930"/>
        <v>0.17952967427972985</v>
      </c>
      <c r="AC3138" s="10">
        <f t="shared" si="931"/>
        <v>9.8946490959535671E-2</v>
      </c>
      <c r="AD3138" s="13">
        <f t="shared" si="932"/>
        <v>179529.67427972986</v>
      </c>
      <c r="AE3138" s="13">
        <f t="shared" si="912"/>
        <v>98946.490959535673</v>
      </c>
      <c r="AF3138" s="13"/>
      <c r="AG3138" s="2">
        <f t="shared" si="907"/>
        <v>39332</v>
      </c>
      <c r="AH3138" s="3">
        <f t="shared" si="913"/>
        <v>213.7952167453893</v>
      </c>
      <c r="AI3138" s="3">
        <f t="shared" si="914"/>
        <v>117.83169866352337</v>
      </c>
      <c r="AJ3138" s="3">
        <f t="shared" si="933"/>
        <v>509743.17936962005</v>
      </c>
      <c r="AK3138" s="3">
        <f t="shared" si="934"/>
        <v>406412.27608542977</v>
      </c>
    </row>
    <row r="3139" spans="2:37" x14ac:dyDescent="0.2">
      <c r="B3139" s="5">
        <v>39335</v>
      </c>
      <c r="C3139" s="1">
        <v>367.83</v>
      </c>
      <c r="D3139" s="1">
        <f t="shared" si="904"/>
        <v>37</v>
      </c>
      <c r="E3139" s="1" t="b">
        <f t="shared" si="905"/>
        <v>1</v>
      </c>
      <c r="F3139" s="6">
        <f t="shared" si="906"/>
        <v>-5.6498702422146385E-3</v>
      </c>
      <c r="G3139" s="8">
        <f t="shared" si="915"/>
        <v>-1.2198895734810956E-4</v>
      </c>
      <c r="H3139" s="8">
        <f t="shared" si="916"/>
        <v>5.5552982905838772E-4</v>
      </c>
      <c r="I3139" s="8">
        <f t="shared" si="917"/>
        <v>6.0050858742624938E-4</v>
      </c>
      <c r="J3139" s="6">
        <f t="shared" si="918"/>
        <v>1.3976735655160644E-3</v>
      </c>
      <c r="K3139" s="6">
        <f t="shared" si="919"/>
        <v>1.1843885530565985E-3</v>
      </c>
      <c r="L3139" s="6">
        <f t="shared" si="920"/>
        <v>8.0673730605060161E-4</v>
      </c>
      <c r="M3139" s="9">
        <f t="shared" si="921"/>
        <v>-8.7280006117213399E-2</v>
      </c>
      <c r="N3139" s="9">
        <f t="shared" si="922"/>
        <v>0.46904356482060711</v>
      </c>
      <c r="O3139" s="9">
        <f t="shared" si="923"/>
        <v>0.74436694934321435</v>
      </c>
      <c r="P3139" s="9">
        <f t="shared" si="924"/>
        <v>0.37537683601553606</v>
      </c>
      <c r="Q3139" s="10">
        <f t="shared" si="925"/>
        <v>0.18174018176057011</v>
      </c>
      <c r="R3139" s="10">
        <f t="shared" si="908"/>
        <v>0.44018884115233453</v>
      </c>
      <c r="S3139" s="10">
        <f>_xlfn.PERCENTILE.INC($R$1519:R3139,0.75)</f>
        <v>0.83286980199304328</v>
      </c>
      <c r="T3139" s="10">
        <f t="shared" si="909"/>
        <v>0.83286980199304328</v>
      </c>
      <c r="U3139" s="11">
        <f t="shared" si="926"/>
        <v>0.44018884115233453</v>
      </c>
      <c r="V3139" s="10">
        <f t="shared" si="910"/>
        <v>0.41499306839551969</v>
      </c>
      <c r="W3139" s="10">
        <f t="shared" si="911"/>
        <v>0.44100665412103396</v>
      </c>
      <c r="X3139" s="10">
        <f t="shared" si="927"/>
        <v>0.55023605144041821</v>
      </c>
      <c r="Y3139" s="10">
        <f>_xlfn.PERCENTILE.INC($X$1519:X3139,0.75)</f>
        <v>1.0410872524913042</v>
      </c>
      <c r="Z3139" s="10">
        <f t="shared" si="928"/>
        <v>1.0410872524913042</v>
      </c>
      <c r="AA3139" s="10">
        <f t="shared" si="929"/>
        <v>0.55023605144041821</v>
      </c>
      <c r="AB3139" s="10">
        <f t="shared" si="930"/>
        <v>0.18301470457652955</v>
      </c>
      <c r="AC3139" s="10">
        <f t="shared" si="931"/>
        <v>0.10070128840172425</v>
      </c>
      <c r="AD3139" s="13">
        <f t="shared" si="932"/>
        <v>183014.70457652953</v>
      </c>
      <c r="AE3139" s="13">
        <f t="shared" si="912"/>
        <v>100701.28840172425</v>
      </c>
      <c r="AF3139" s="13"/>
      <c r="AG3139" s="2">
        <f t="shared" si="907"/>
        <v>39335</v>
      </c>
      <c r="AH3139" s="3">
        <f t="shared" si="913"/>
        <v>-1014.3193643075325</v>
      </c>
      <c r="AI3139" s="3">
        <f t="shared" si="914"/>
        <v>-559.03483484384037</v>
      </c>
      <c r="AJ3139" s="3">
        <f t="shared" si="933"/>
        <v>508728.86000531254</v>
      </c>
      <c r="AK3139" s="3">
        <f t="shared" si="934"/>
        <v>405853.24125058594</v>
      </c>
    </row>
    <row r="3140" spans="2:37" x14ac:dyDescent="0.2">
      <c r="B3140" s="5">
        <v>39336</v>
      </c>
      <c r="C3140" s="1">
        <v>374.73</v>
      </c>
      <c r="D3140" s="1">
        <f t="shared" si="904"/>
        <v>37</v>
      </c>
      <c r="E3140" s="1" t="b">
        <f t="shared" si="905"/>
        <v>0</v>
      </c>
      <c r="F3140" s="6">
        <f t="shared" si="906"/>
        <v>1.8758665687953702E-2</v>
      </c>
      <c r="G3140" s="8">
        <f t="shared" si="915"/>
        <v>4.6698810633492952E-4</v>
      </c>
      <c r="H3140" s="8">
        <f t="shared" si="916"/>
        <v>7.9656848034710215E-4</v>
      </c>
      <c r="I3140" s="8">
        <f t="shared" si="917"/>
        <v>6.9492639769724548E-4</v>
      </c>
      <c r="J3140" s="6">
        <f t="shared" si="918"/>
        <v>1.3944238220848758E-3</v>
      </c>
      <c r="K3140" s="6">
        <f t="shared" si="919"/>
        <v>1.1828070001855305E-3</v>
      </c>
      <c r="L3140" s="6">
        <f t="shared" si="920"/>
        <v>8.0618435160615895E-4</v>
      </c>
      <c r="M3140" s="9">
        <f t="shared" si="921"/>
        <v>0.33489682185485847</v>
      </c>
      <c r="N3140" s="9">
        <f t="shared" si="922"/>
        <v>0.67345600780360237</v>
      </c>
      <c r="O3140" s="9">
        <f t="shared" si="923"/>
        <v>0.86199440154444262</v>
      </c>
      <c r="P3140" s="9">
        <f t="shared" si="924"/>
        <v>0.62344907706763453</v>
      </c>
      <c r="Q3140" s="10">
        <f t="shared" si="925"/>
        <v>0.18535947404375289</v>
      </c>
      <c r="R3140" s="10">
        <f t="shared" si="908"/>
        <v>0.43159380124868357</v>
      </c>
      <c r="S3140" s="10">
        <f>_xlfn.PERCENTILE.INC($R$1519:R3140,0.75)</f>
        <v>0.83240057443297688</v>
      </c>
      <c r="T3140" s="10">
        <f t="shared" si="909"/>
        <v>0.83240057443297688</v>
      </c>
      <c r="U3140" s="11">
        <f t="shared" si="926"/>
        <v>0.43159380124868357</v>
      </c>
      <c r="V3140" s="10">
        <f t="shared" si="910"/>
        <v>0.41499306839551969</v>
      </c>
      <c r="W3140" s="10">
        <f t="shared" si="911"/>
        <v>0.44100665412103396</v>
      </c>
      <c r="X3140" s="10">
        <f t="shared" si="927"/>
        <v>0.53949225156085445</v>
      </c>
      <c r="Y3140" s="10">
        <f>_xlfn.PERCENTILE.INC($X$1519:X3140,0.75)</f>
        <v>1.0405007180412211</v>
      </c>
      <c r="Z3140" s="10">
        <f t="shared" si="928"/>
        <v>1.0405007180412211</v>
      </c>
      <c r="AA3140" s="10">
        <f t="shared" si="929"/>
        <v>0.55023605144041821</v>
      </c>
      <c r="AB3140" s="10">
        <f t="shared" si="930"/>
        <v>0.18301470457652955</v>
      </c>
      <c r="AC3140" s="10">
        <f t="shared" si="931"/>
        <v>0.10070128840172425</v>
      </c>
      <c r="AD3140" s="13">
        <f t="shared" si="932"/>
        <v>183014.70457652953</v>
      </c>
      <c r="AE3140" s="13">
        <f t="shared" si="912"/>
        <v>100701.28840172425</v>
      </c>
      <c r="AF3140" s="13"/>
      <c r="AG3140" s="2">
        <f t="shared" si="907"/>
        <v>39336</v>
      </c>
      <c r="AH3140" s="3">
        <f t="shared" si="913"/>
        <v>3433.1116591307277</v>
      </c>
      <c r="AI3140" s="3">
        <f t="shared" si="914"/>
        <v>1889.0218034741547</v>
      </c>
      <c r="AJ3140" s="3">
        <f t="shared" si="933"/>
        <v>512161.97166444326</v>
      </c>
      <c r="AK3140" s="3">
        <f t="shared" si="934"/>
        <v>407742.26305406011</v>
      </c>
    </row>
    <row r="3141" spans="2:37" x14ac:dyDescent="0.2">
      <c r="B3141" s="5">
        <v>39337</v>
      </c>
      <c r="C3141" s="1">
        <v>377.2</v>
      </c>
      <c r="D3141" s="1">
        <f t="shared" si="904"/>
        <v>37</v>
      </c>
      <c r="E3141" s="1" t="b">
        <f t="shared" si="905"/>
        <v>0</v>
      </c>
      <c r="F3141" s="6">
        <f t="shared" si="906"/>
        <v>6.5914124836548016E-3</v>
      </c>
      <c r="G3141" s="8">
        <f t="shared" si="915"/>
        <v>6.365025650175146E-4</v>
      </c>
      <c r="H3141" s="8">
        <f t="shared" si="916"/>
        <v>8.8811575575043671E-4</v>
      </c>
      <c r="I3141" s="8">
        <f t="shared" si="917"/>
        <v>7.413411818009305E-4</v>
      </c>
      <c r="J3141" s="6">
        <f t="shared" si="918"/>
        <v>1.3903390028893803E-3</v>
      </c>
      <c r="K3141" s="6">
        <f t="shared" si="919"/>
        <v>1.1808416741105839E-3</v>
      </c>
      <c r="L3141" s="6">
        <f t="shared" si="920"/>
        <v>8.0545710531102963E-4</v>
      </c>
      <c r="M3141" s="9">
        <f t="shared" si="921"/>
        <v>0.45780386200397538</v>
      </c>
      <c r="N3141" s="9">
        <f t="shared" si="922"/>
        <v>0.75210400786317955</v>
      </c>
      <c r="O3141" s="9">
        <f t="shared" si="923"/>
        <v>0.92039809061546418</v>
      </c>
      <c r="P3141" s="9">
        <f t="shared" si="924"/>
        <v>0.71010198682753967</v>
      </c>
      <c r="Q3141" s="10">
        <f t="shared" si="925"/>
        <v>0.18432971933263298</v>
      </c>
      <c r="R3141" s="10">
        <f t="shared" si="908"/>
        <v>0.43400489237243217</v>
      </c>
      <c r="S3141" s="10">
        <f>_xlfn.PERCENTILE.INC($R$1519:R3141,0.75)</f>
        <v>0.83193134687291048</v>
      </c>
      <c r="T3141" s="10">
        <f t="shared" si="909"/>
        <v>0.83193134687291048</v>
      </c>
      <c r="U3141" s="11">
        <f t="shared" si="926"/>
        <v>0.43400489237243217</v>
      </c>
      <c r="V3141" s="10">
        <f t="shared" si="910"/>
        <v>0.41499306839551969</v>
      </c>
      <c r="W3141" s="10">
        <f t="shared" si="911"/>
        <v>0.44100665412103396</v>
      </c>
      <c r="X3141" s="10">
        <f t="shared" si="927"/>
        <v>0.54250611546554017</v>
      </c>
      <c r="Y3141" s="10">
        <f>_xlfn.PERCENTILE.INC($X$1519:X3141,0.75)</f>
        <v>1.0399141835911383</v>
      </c>
      <c r="Z3141" s="10">
        <f t="shared" si="928"/>
        <v>1.0399141835911383</v>
      </c>
      <c r="AA3141" s="10">
        <f t="shared" si="929"/>
        <v>0.55023605144041821</v>
      </c>
      <c r="AB3141" s="10">
        <f t="shared" si="930"/>
        <v>0.18301470457652955</v>
      </c>
      <c r="AC3141" s="10">
        <f t="shared" si="931"/>
        <v>0.10070128840172425</v>
      </c>
      <c r="AD3141" s="13">
        <f t="shared" si="932"/>
        <v>183014.70457652953</v>
      </c>
      <c r="AE3141" s="13">
        <f t="shared" si="912"/>
        <v>100701.28840172425</v>
      </c>
      <c r="AF3141" s="13"/>
      <c r="AG3141" s="2">
        <f t="shared" si="907"/>
        <v>39337</v>
      </c>
      <c r="AH3141" s="3">
        <f t="shared" si="913"/>
        <v>1206.3254084381324</v>
      </c>
      <c r="AI3141" s="3">
        <f t="shared" si="914"/>
        <v>663.76372949124766</v>
      </c>
      <c r="AJ3141" s="3">
        <f t="shared" si="933"/>
        <v>513368.29707288137</v>
      </c>
      <c r="AK3141" s="3">
        <f t="shared" si="934"/>
        <v>408406.02678355138</v>
      </c>
    </row>
    <row r="3142" spans="2:37" x14ac:dyDescent="0.2">
      <c r="B3142" s="5">
        <v>39338</v>
      </c>
      <c r="C3142" s="1">
        <v>379.91</v>
      </c>
      <c r="D3142" s="1">
        <f t="shared" si="904"/>
        <v>37</v>
      </c>
      <c r="E3142" s="1" t="b">
        <f t="shared" si="905"/>
        <v>0</v>
      </c>
      <c r="F3142" s="6">
        <f t="shared" si="906"/>
        <v>7.1845174973490522E-3</v>
      </c>
      <c r="G3142" s="8">
        <f t="shared" si="915"/>
        <v>7.9518794464097985E-4</v>
      </c>
      <c r="H3142" s="8">
        <f t="shared" si="916"/>
        <v>9.4944101220026649E-4</v>
      </c>
      <c r="I3142" s="8">
        <f t="shared" si="917"/>
        <v>8.0228392234179549E-4</v>
      </c>
      <c r="J3142" s="6">
        <f t="shared" si="918"/>
        <v>1.383008389510018E-3</v>
      </c>
      <c r="K3142" s="6">
        <f t="shared" si="919"/>
        <v>1.1777396632144741E-3</v>
      </c>
      <c r="L3142" s="6">
        <f t="shared" si="920"/>
        <v>8.0427348058782376E-4</v>
      </c>
      <c r="M3142" s="9">
        <f t="shared" si="921"/>
        <v>0.57496971867445046</v>
      </c>
      <c r="N3142" s="9">
        <f t="shared" si="922"/>
        <v>0.80615524963208018</v>
      </c>
      <c r="O3142" s="9">
        <f t="shared" si="923"/>
        <v>0.99752626650753906</v>
      </c>
      <c r="P3142" s="9">
        <f t="shared" si="924"/>
        <v>0.79288374493802338</v>
      </c>
      <c r="Q3142" s="10">
        <f t="shared" si="925"/>
        <v>0.1848800371963597</v>
      </c>
      <c r="R3142" s="10">
        <f t="shared" si="908"/>
        <v>0.43271302414891122</v>
      </c>
      <c r="S3142" s="10">
        <f>_xlfn.PERCENTILE.INC($R$1519:R3142,0.75)</f>
        <v>0.83146211931284408</v>
      </c>
      <c r="T3142" s="10">
        <f t="shared" si="909"/>
        <v>0.83146211931284408</v>
      </c>
      <c r="U3142" s="11">
        <f t="shared" si="926"/>
        <v>0.43271302414891122</v>
      </c>
      <c r="V3142" s="10">
        <f t="shared" si="910"/>
        <v>0.41499306839551969</v>
      </c>
      <c r="W3142" s="10">
        <f t="shared" si="911"/>
        <v>0.44100665412103396</v>
      </c>
      <c r="X3142" s="10">
        <f t="shared" si="927"/>
        <v>0.54089128018613908</v>
      </c>
      <c r="Y3142" s="10">
        <f>_xlfn.PERCENTILE.INC($X$1519:X3142,0.75)</f>
        <v>1.0393276491410552</v>
      </c>
      <c r="Z3142" s="10">
        <f t="shared" si="928"/>
        <v>1.0393276491410552</v>
      </c>
      <c r="AA3142" s="10">
        <f t="shared" si="929"/>
        <v>0.55023605144041821</v>
      </c>
      <c r="AB3142" s="10">
        <f t="shared" si="930"/>
        <v>0.18301470457652955</v>
      </c>
      <c r="AC3142" s="10">
        <f t="shared" si="931"/>
        <v>0.10070128840172425</v>
      </c>
      <c r="AD3142" s="13">
        <f t="shared" si="932"/>
        <v>183014.70457652953</v>
      </c>
      <c r="AE3142" s="13">
        <f t="shared" si="912"/>
        <v>100701.28840172425</v>
      </c>
      <c r="AF3142" s="13"/>
      <c r="AG3142" s="2">
        <f t="shared" si="907"/>
        <v>39338</v>
      </c>
      <c r="AH3142" s="3">
        <f t="shared" si="913"/>
        <v>1314.8723473022442</v>
      </c>
      <c r="AI3142" s="3">
        <f t="shared" si="914"/>
        <v>723.49016852778107</v>
      </c>
      <c r="AJ3142" s="3">
        <f t="shared" si="933"/>
        <v>514683.16942018364</v>
      </c>
      <c r="AK3142" s="3">
        <f t="shared" si="934"/>
        <v>409129.51695207914</v>
      </c>
    </row>
    <row r="3143" spans="2:37" x14ac:dyDescent="0.2">
      <c r="B3143" s="5">
        <v>39339</v>
      </c>
      <c r="C3143" s="1">
        <v>381.12</v>
      </c>
      <c r="D3143" s="1">
        <f t="shared" si="904"/>
        <v>37</v>
      </c>
      <c r="E3143" s="1" t="b">
        <f t="shared" si="905"/>
        <v>0</v>
      </c>
      <c r="F3143" s="6">
        <f t="shared" si="906"/>
        <v>3.1849648600983382E-3</v>
      </c>
      <c r="G3143" s="8">
        <f t="shared" si="915"/>
        <v>8.0473760723293931E-4</v>
      </c>
      <c r="H3143" s="8">
        <f t="shared" si="916"/>
        <v>1.0235767502849258E-3</v>
      </c>
      <c r="I3143" s="8">
        <f t="shared" si="917"/>
        <v>8.2574011060913615E-4</v>
      </c>
      <c r="J3143" s="6">
        <f t="shared" si="918"/>
        <v>1.3764238873226775E-3</v>
      </c>
      <c r="K3143" s="6">
        <f t="shared" si="919"/>
        <v>1.1748248888074232E-3</v>
      </c>
      <c r="L3143" s="6">
        <f t="shared" si="920"/>
        <v>8.0310563101958948E-4</v>
      </c>
      <c r="M3143" s="9">
        <f t="shared" si="921"/>
        <v>0.58465826889873151</v>
      </c>
      <c r="N3143" s="9">
        <f t="shared" si="922"/>
        <v>0.87125899360539516</v>
      </c>
      <c r="O3143" s="9">
        <f t="shared" si="923"/>
        <v>1</v>
      </c>
      <c r="P3143" s="9">
        <f t="shared" si="924"/>
        <v>0.8186390875013756</v>
      </c>
      <c r="Q3143" s="10">
        <f t="shared" si="925"/>
        <v>0.18491090788701703</v>
      </c>
      <c r="R3143" s="10">
        <f t="shared" si="908"/>
        <v>0.43264078314342086</v>
      </c>
      <c r="S3143" s="10">
        <f>_xlfn.PERCENTILE.INC($R$1519:R3143,0.75)</f>
        <v>0.83099289175277768</v>
      </c>
      <c r="T3143" s="10">
        <f t="shared" si="909"/>
        <v>0.83099289175277768</v>
      </c>
      <c r="U3143" s="11">
        <f t="shared" si="926"/>
        <v>0.43264078314342086</v>
      </c>
      <c r="V3143" s="10">
        <f t="shared" si="910"/>
        <v>0.41499306839551969</v>
      </c>
      <c r="W3143" s="10">
        <f t="shared" si="911"/>
        <v>0.44100665412103396</v>
      </c>
      <c r="X3143" s="10">
        <f t="shared" si="927"/>
        <v>0.54080097892927603</v>
      </c>
      <c r="Y3143" s="10">
        <f>_xlfn.PERCENTILE.INC($X$1519:X3143,0.75)</f>
        <v>1.0387411146909722</v>
      </c>
      <c r="Z3143" s="10">
        <f t="shared" si="928"/>
        <v>1.0387411146909722</v>
      </c>
      <c r="AA3143" s="10">
        <f t="shared" si="929"/>
        <v>0.55023605144041821</v>
      </c>
      <c r="AB3143" s="10">
        <f t="shared" si="930"/>
        <v>0.18301470457652955</v>
      </c>
      <c r="AC3143" s="10">
        <f t="shared" si="931"/>
        <v>0.10070128840172425</v>
      </c>
      <c r="AD3143" s="13">
        <f t="shared" si="932"/>
        <v>183014.70457652953</v>
      </c>
      <c r="AE3143" s="13">
        <f t="shared" si="912"/>
        <v>100701.28840172425</v>
      </c>
      <c r="AF3143" s="13"/>
      <c r="AG3143" s="2">
        <f t="shared" si="907"/>
        <v>39339</v>
      </c>
      <c r="AH3143" s="3">
        <f t="shared" si="913"/>
        <v>582.89540295752511</v>
      </c>
      <c r="AI3143" s="3">
        <f t="shared" si="914"/>
        <v>320.73006492612006</v>
      </c>
      <c r="AJ3143" s="3">
        <f t="shared" si="933"/>
        <v>515266.06482314115</v>
      </c>
      <c r="AK3143" s="3">
        <f t="shared" si="934"/>
        <v>409450.24701700528</v>
      </c>
    </row>
    <row r="3144" spans="2:37" x14ac:dyDescent="0.2">
      <c r="B3144" s="5">
        <v>39342</v>
      </c>
      <c r="C3144" s="1">
        <v>378.05</v>
      </c>
      <c r="D3144" s="1">
        <f t="shared" si="904"/>
        <v>38</v>
      </c>
      <c r="E3144" s="1" t="b">
        <f t="shared" si="905"/>
        <v>1</v>
      </c>
      <c r="F3144" s="6">
        <f t="shared" si="906"/>
        <v>-8.0552057094878116E-3</v>
      </c>
      <c r="G3144" s="8">
        <f t="shared" si="915"/>
        <v>5.5643620659990797E-4</v>
      </c>
      <c r="H3144" s="8">
        <f t="shared" si="916"/>
        <v>9.00223219282959E-4</v>
      </c>
      <c r="I3144" s="8">
        <f t="shared" si="917"/>
        <v>7.8875605696312068E-4</v>
      </c>
      <c r="J3144" s="6">
        <f t="shared" si="918"/>
        <v>1.3703568088931795E-3</v>
      </c>
      <c r="K3144" s="6">
        <f t="shared" si="919"/>
        <v>1.171857733532649E-3</v>
      </c>
      <c r="L3144" s="6">
        <f t="shared" si="920"/>
        <v>8.0190944387073027E-4</v>
      </c>
      <c r="M3144" s="9">
        <f t="shared" si="921"/>
        <v>0.40605206103170655</v>
      </c>
      <c r="N3144" s="9">
        <f t="shared" si="922"/>
        <v>0.76820179918015441</v>
      </c>
      <c r="O3144" s="9">
        <f t="shared" si="923"/>
        <v>0.98359741613202656</v>
      </c>
      <c r="P3144" s="9">
        <f t="shared" si="924"/>
        <v>0.71928375878129591</v>
      </c>
      <c r="Q3144" s="10">
        <f t="shared" si="925"/>
        <v>0.1855887222992339</v>
      </c>
      <c r="R3144" s="10">
        <f t="shared" si="908"/>
        <v>0.43106067550274973</v>
      </c>
      <c r="S3144" s="10">
        <f>_xlfn.PERCENTILE.INC($R$1519:R3144,0.75)</f>
        <v>0.83097382266850606</v>
      </c>
      <c r="T3144" s="10">
        <f t="shared" si="909"/>
        <v>0.83097382266850606</v>
      </c>
      <c r="U3144" s="11">
        <f t="shared" si="926"/>
        <v>0.43106067550274973</v>
      </c>
      <c r="V3144" s="10">
        <f t="shared" si="910"/>
        <v>0.8186390875013756</v>
      </c>
      <c r="W3144" s="10">
        <f t="shared" si="911"/>
        <v>0.43264078314342086</v>
      </c>
      <c r="X3144" s="10">
        <f t="shared" si="927"/>
        <v>0.53882584437843717</v>
      </c>
      <c r="Y3144" s="10">
        <f>_xlfn.PERCENTILE.INC($X$1519:X3144,0.75)</f>
        <v>1.0387172783356327</v>
      </c>
      <c r="Z3144" s="10">
        <f t="shared" si="928"/>
        <v>1.0387172783356327</v>
      </c>
      <c r="AA3144" s="10">
        <f t="shared" si="929"/>
        <v>0.53882584437843717</v>
      </c>
      <c r="AB3144" s="10">
        <f t="shared" si="930"/>
        <v>0.35417665592841058</v>
      </c>
      <c r="AC3144" s="10">
        <f t="shared" si="931"/>
        <v>0.19083953568975703</v>
      </c>
      <c r="AD3144" s="13">
        <f t="shared" si="932"/>
        <v>354176.65592841059</v>
      </c>
      <c r="AE3144" s="13">
        <f t="shared" si="912"/>
        <v>190839.53568975703</v>
      </c>
      <c r="AF3144" s="13"/>
      <c r="AG3144" s="2">
        <f t="shared" si="907"/>
        <v>39342</v>
      </c>
      <c r="AH3144" s="3">
        <f t="shared" si="913"/>
        <v>-1474.2210932250857</v>
      </c>
      <c r="AI3144" s="3">
        <f t="shared" si="914"/>
        <v>-811.16959328634789</v>
      </c>
      <c r="AJ3144" s="3">
        <f t="shared" si="933"/>
        <v>513791.84372991609</v>
      </c>
      <c r="AK3144" s="3">
        <f t="shared" si="934"/>
        <v>408639.07742371893</v>
      </c>
    </row>
    <row r="3145" spans="2:37" x14ac:dyDescent="0.2">
      <c r="B3145" s="5">
        <v>39343</v>
      </c>
      <c r="C3145" s="1">
        <v>380.2</v>
      </c>
      <c r="D3145" s="1">
        <f t="shared" si="904"/>
        <v>38</v>
      </c>
      <c r="E3145" s="1" t="b">
        <f t="shared" si="905"/>
        <v>0</v>
      </c>
      <c r="F3145" s="6">
        <f t="shared" si="906"/>
        <v>5.6870784287792464E-3</v>
      </c>
      <c r="G3145" s="8">
        <f t="shared" si="915"/>
        <v>6.6356557342300512E-4</v>
      </c>
      <c r="H3145" s="8">
        <f t="shared" si="916"/>
        <v>9.3174607235079864E-4</v>
      </c>
      <c r="I3145" s="8">
        <f t="shared" si="917"/>
        <v>8.1268145302111118E-4</v>
      </c>
      <c r="J3145" s="6">
        <f t="shared" si="918"/>
        <v>1.3655196710931495E-3</v>
      </c>
      <c r="K3145" s="6">
        <f t="shared" si="919"/>
        <v>1.169284614054018E-3</v>
      </c>
      <c r="L3145" s="6">
        <f t="shared" si="920"/>
        <v>8.0090726680182478E-4</v>
      </c>
      <c r="M3145" s="9">
        <f t="shared" si="921"/>
        <v>0.48594362093062787</v>
      </c>
      <c r="N3145" s="9">
        <f t="shared" si="922"/>
        <v>0.79685139199800881</v>
      </c>
      <c r="O3145" s="9">
        <f t="shared" si="923"/>
        <v>1</v>
      </c>
      <c r="P3145" s="9">
        <f t="shared" si="924"/>
        <v>0.76093167097621228</v>
      </c>
      <c r="Q3145" s="10">
        <f t="shared" si="925"/>
        <v>0.18540177697449084</v>
      </c>
      <c r="R3145" s="10">
        <f t="shared" si="908"/>
        <v>0.43149532493966919</v>
      </c>
      <c r="S3145" s="10">
        <f>_xlfn.PERCENTILE.INC($R$1519:R3145,0.75)</f>
        <v>0.83095475358423432</v>
      </c>
      <c r="T3145" s="10">
        <f t="shared" si="909"/>
        <v>0.83095475358423432</v>
      </c>
      <c r="U3145" s="11">
        <f t="shared" si="926"/>
        <v>0.43149532493966919</v>
      </c>
      <c r="V3145" s="10">
        <f t="shared" si="910"/>
        <v>0.8186390875013756</v>
      </c>
      <c r="W3145" s="10">
        <f t="shared" si="911"/>
        <v>0.43264078314342086</v>
      </c>
      <c r="X3145" s="10">
        <f t="shared" si="927"/>
        <v>0.53936915617458647</v>
      </c>
      <c r="Y3145" s="10">
        <f>_xlfn.PERCENTILE.INC($X$1519:X3145,0.75)</f>
        <v>1.0386934419802931</v>
      </c>
      <c r="Z3145" s="10">
        <f t="shared" si="928"/>
        <v>1.0386934419802931</v>
      </c>
      <c r="AA3145" s="10">
        <f t="shared" si="929"/>
        <v>0.53882584437843717</v>
      </c>
      <c r="AB3145" s="10">
        <f t="shared" si="930"/>
        <v>0.35417665592841058</v>
      </c>
      <c r="AC3145" s="10">
        <f t="shared" si="931"/>
        <v>0.19083953568975703</v>
      </c>
      <c r="AD3145" s="13">
        <f t="shared" si="932"/>
        <v>354176.65592841059</v>
      </c>
      <c r="AE3145" s="13">
        <f t="shared" si="912"/>
        <v>190839.53568975703</v>
      </c>
      <c r="AF3145" s="13"/>
      <c r="AG3145" s="2">
        <f t="shared" si="907"/>
        <v>39343</v>
      </c>
      <c r="AH3145" s="3">
        <f t="shared" si="913"/>
        <v>2014.2304199076332</v>
      </c>
      <c r="AI3145" s="3">
        <f t="shared" si="914"/>
        <v>1085.3194067794643</v>
      </c>
      <c r="AJ3145" s="3">
        <f t="shared" si="933"/>
        <v>515806.07414982375</v>
      </c>
      <c r="AK3145" s="3">
        <f t="shared" si="934"/>
        <v>409724.39683049842</v>
      </c>
    </row>
    <row r="3146" spans="2:37" x14ac:dyDescent="0.2">
      <c r="B3146" s="5">
        <v>39344</v>
      </c>
      <c r="C3146" s="1">
        <v>387.88</v>
      </c>
      <c r="D3146" s="1">
        <f t="shared" si="904"/>
        <v>38</v>
      </c>
      <c r="E3146" s="1" t="b">
        <f t="shared" si="905"/>
        <v>0</v>
      </c>
      <c r="F3146" s="6">
        <f t="shared" si="906"/>
        <v>2.0199894792214623E-2</v>
      </c>
      <c r="G3146" s="8">
        <f t="shared" si="915"/>
        <v>1.0832027835739398E-3</v>
      </c>
      <c r="H3146" s="8">
        <f t="shared" si="916"/>
        <v>1.1473084945276375E-3</v>
      </c>
      <c r="I3146" s="8">
        <f t="shared" si="917"/>
        <v>9.3485853123581022E-4</v>
      </c>
      <c r="J3146" s="6">
        <f t="shared" si="918"/>
        <v>1.3613235991122388E-3</v>
      </c>
      <c r="K3146" s="6">
        <f t="shared" si="919"/>
        <v>1.1671585268236051E-3</v>
      </c>
      <c r="L3146" s="6">
        <f t="shared" si="920"/>
        <v>8.0005432264572873E-4</v>
      </c>
      <c r="M3146" s="9">
        <f t="shared" si="921"/>
        <v>0.79569823389554828</v>
      </c>
      <c r="N3146" s="9">
        <f t="shared" si="922"/>
        <v>0.98299285672016723</v>
      </c>
      <c r="O3146" s="9">
        <f t="shared" si="923"/>
        <v>1</v>
      </c>
      <c r="P3146" s="9">
        <f t="shared" si="924"/>
        <v>0.92623036353857191</v>
      </c>
      <c r="Q3146" s="10">
        <f t="shared" si="925"/>
        <v>0.18960500256562926</v>
      </c>
      <c r="R3146" s="10">
        <f t="shared" si="908"/>
        <v>0.42192979571996819</v>
      </c>
      <c r="S3146" s="10">
        <f>_xlfn.PERCENTILE.INC($R$1519:R3146,0.75)</f>
        <v>0.83093568449996269</v>
      </c>
      <c r="T3146" s="10">
        <f t="shared" si="909"/>
        <v>0.83093568449996269</v>
      </c>
      <c r="U3146" s="11">
        <f t="shared" si="926"/>
        <v>0.42192979571996819</v>
      </c>
      <c r="V3146" s="10">
        <f t="shared" si="910"/>
        <v>0.8186390875013756</v>
      </c>
      <c r="W3146" s="10">
        <f t="shared" si="911"/>
        <v>0.43264078314342086</v>
      </c>
      <c r="X3146" s="10">
        <f t="shared" si="927"/>
        <v>0.52741224464996028</v>
      </c>
      <c r="Y3146" s="10">
        <f>_xlfn.PERCENTILE.INC($X$1519:X3146,0.75)</f>
        <v>1.0386696056249534</v>
      </c>
      <c r="Z3146" s="10">
        <f t="shared" si="928"/>
        <v>1.0386696056249534</v>
      </c>
      <c r="AA3146" s="10">
        <f t="shared" si="929"/>
        <v>0.53882584437843717</v>
      </c>
      <c r="AB3146" s="10">
        <f t="shared" si="930"/>
        <v>0.35417665592841058</v>
      </c>
      <c r="AC3146" s="10">
        <f t="shared" si="931"/>
        <v>0.19083953568975703</v>
      </c>
      <c r="AD3146" s="13">
        <f t="shared" si="932"/>
        <v>354176.65592841059</v>
      </c>
      <c r="AE3146" s="13">
        <f t="shared" si="912"/>
        <v>190839.53568975703</v>
      </c>
      <c r="AF3146" s="13"/>
      <c r="AG3146" s="2">
        <f t="shared" si="907"/>
        <v>39344</v>
      </c>
      <c r="AH3146" s="3">
        <f t="shared" si="913"/>
        <v>7154.3311876122916</v>
      </c>
      <c r="AI3146" s="3">
        <f t="shared" si="914"/>
        <v>3854.9385431281798</v>
      </c>
      <c r="AJ3146" s="3">
        <f t="shared" si="933"/>
        <v>522960.40533743607</v>
      </c>
      <c r="AK3146" s="3">
        <f t="shared" si="934"/>
        <v>413579.33537362661</v>
      </c>
    </row>
    <row r="3147" spans="2:37" x14ac:dyDescent="0.2">
      <c r="B3147" s="5">
        <v>39345</v>
      </c>
      <c r="C3147" s="1">
        <v>389.03</v>
      </c>
      <c r="D3147" s="1">
        <f t="shared" si="904"/>
        <v>38</v>
      </c>
      <c r="E3147" s="1" t="b">
        <f t="shared" si="905"/>
        <v>0</v>
      </c>
      <c r="F3147" s="6">
        <f t="shared" si="906"/>
        <v>2.9648344848922648E-3</v>
      </c>
      <c r="G3147" s="8">
        <f t="shared" si="915"/>
        <v>1.0354967369660415E-3</v>
      </c>
      <c r="H3147" s="8">
        <f t="shared" si="916"/>
        <v>1.1577769016739856E-3</v>
      </c>
      <c r="I3147" s="8">
        <f t="shared" si="917"/>
        <v>9.3454332443582166E-4</v>
      </c>
      <c r="J3147" s="6">
        <f t="shared" si="918"/>
        <v>1.357990650190059E-3</v>
      </c>
      <c r="K3147" s="6">
        <f t="shared" si="919"/>
        <v>1.1652467742368615E-3</v>
      </c>
      <c r="L3147" s="6">
        <f t="shared" si="920"/>
        <v>7.9930996048839704E-4</v>
      </c>
      <c r="M3147" s="9">
        <f t="shared" si="921"/>
        <v>0.76252125654997505</v>
      </c>
      <c r="N3147" s="9">
        <f t="shared" si="922"/>
        <v>0.99358945012504496</v>
      </c>
      <c r="O3147" s="9">
        <f t="shared" si="923"/>
        <v>1</v>
      </c>
      <c r="P3147" s="9">
        <f t="shared" si="924"/>
        <v>0.91870356889167326</v>
      </c>
      <c r="Q3147" s="10">
        <f t="shared" si="925"/>
        <v>0.18863391077878397</v>
      </c>
      <c r="R3147" s="10">
        <f t="shared" si="908"/>
        <v>0.42410190018176602</v>
      </c>
      <c r="S3147" s="10">
        <f>_xlfn.PERCENTILE.INC($R$1519:R3147,0.75)</f>
        <v>0.83091661541569106</v>
      </c>
      <c r="T3147" s="10">
        <f t="shared" si="909"/>
        <v>0.83091661541569106</v>
      </c>
      <c r="U3147" s="11">
        <f t="shared" si="926"/>
        <v>0.42410190018176602</v>
      </c>
      <c r="V3147" s="10">
        <f t="shared" si="910"/>
        <v>0.8186390875013756</v>
      </c>
      <c r="W3147" s="10">
        <f t="shared" si="911"/>
        <v>0.43264078314342086</v>
      </c>
      <c r="X3147" s="10">
        <f t="shared" si="927"/>
        <v>0.53012737522720754</v>
      </c>
      <c r="Y3147" s="10">
        <f>_xlfn.PERCENTILE.INC($X$1519:X3147,0.75)</f>
        <v>1.0386457692696138</v>
      </c>
      <c r="Z3147" s="10">
        <f t="shared" si="928"/>
        <v>1.0386457692696138</v>
      </c>
      <c r="AA3147" s="10">
        <f t="shared" si="929"/>
        <v>0.53882584437843717</v>
      </c>
      <c r="AB3147" s="10">
        <f t="shared" si="930"/>
        <v>0.35417665592841058</v>
      </c>
      <c r="AC3147" s="10">
        <f t="shared" si="931"/>
        <v>0.19083953568975703</v>
      </c>
      <c r="AD3147" s="13">
        <f t="shared" si="932"/>
        <v>354176.65592841059</v>
      </c>
      <c r="AE3147" s="13">
        <f t="shared" si="912"/>
        <v>190839.53568975703</v>
      </c>
      <c r="AF3147" s="13"/>
      <c r="AG3147" s="2">
        <f t="shared" si="907"/>
        <v>39345</v>
      </c>
      <c r="AH3147" s="3">
        <f t="shared" si="913"/>
        <v>1050.0751632403742</v>
      </c>
      <c r="AI3147" s="3">
        <f t="shared" si="914"/>
        <v>565.80763649381981</v>
      </c>
      <c r="AJ3147" s="3">
        <f t="shared" si="933"/>
        <v>524010.48050067644</v>
      </c>
      <c r="AK3147" s="3">
        <f t="shared" si="934"/>
        <v>414145.14301012043</v>
      </c>
    </row>
    <row r="3148" spans="2:37" x14ac:dyDescent="0.2">
      <c r="B3148" s="5">
        <v>39346</v>
      </c>
      <c r="C3148" s="1">
        <v>388.74</v>
      </c>
      <c r="D3148" s="1">
        <f t="shared" si="904"/>
        <v>38</v>
      </c>
      <c r="E3148" s="1" t="b">
        <f t="shared" si="905"/>
        <v>0</v>
      </c>
      <c r="F3148" s="6">
        <f t="shared" si="906"/>
        <v>-7.4544379610819167E-4</v>
      </c>
      <c r="G3148" s="8">
        <f t="shared" si="915"/>
        <v>9.9704866315971264E-4</v>
      </c>
      <c r="H3148" s="8">
        <f t="shared" si="916"/>
        <v>1.1307260424538396E-3</v>
      </c>
      <c r="I3148" s="8">
        <f t="shared" si="917"/>
        <v>9.211829407946478E-4</v>
      </c>
      <c r="J3148" s="6">
        <f t="shared" si="918"/>
        <v>1.3547244649339686E-3</v>
      </c>
      <c r="K3148" s="6">
        <f t="shared" si="919"/>
        <v>1.1633198470790713E-3</v>
      </c>
      <c r="L3148" s="6">
        <f t="shared" si="920"/>
        <v>7.9855653091005189E-4</v>
      </c>
      <c r="M3148" s="9">
        <f t="shared" si="921"/>
        <v>0.73597893074759702</v>
      </c>
      <c r="N3148" s="9">
        <f t="shared" si="922"/>
        <v>0.97198207809565873</v>
      </c>
      <c r="O3148" s="9">
        <f t="shared" si="923"/>
        <v>1</v>
      </c>
      <c r="P3148" s="9">
        <f t="shared" si="924"/>
        <v>0.90265366961441862</v>
      </c>
      <c r="Q3148" s="10">
        <f t="shared" si="925"/>
        <v>0.18835661469598688</v>
      </c>
      <c r="R3148" s="10">
        <f t="shared" si="908"/>
        <v>0.42472625731314162</v>
      </c>
      <c r="S3148" s="10">
        <f>_xlfn.PERCENTILE.INC($R$1519:R3148,0.75)</f>
        <v>0.8306211481148762</v>
      </c>
      <c r="T3148" s="10">
        <f t="shared" si="909"/>
        <v>0.8306211481148762</v>
      </c>
      <c r="U3148" s="11">
        <f t="shared" si="926"/>
        <v>0.42472625731314162</v>
      </c>
      <c r="V3148" s="10">
        <f t="shared" si="910"/>
        <v>0.8186390875013756</v>
      </c>
      <c r="W3148" s="10">
        <f t="shared" si="911"/>
        <v>0.43264078314342086</v>
      </c>
      <c r="X3148" s="10">
        <f t="shared" si="927"/>
        <v>0.53090782164142702</v>
      </c>
      <c r="Y3148" s="10">
        <f>_xlfn.PERCENTILE.INC($X$1519:X3148,0.75)</f>
        <v>1.0382764351435951</v>
      </c>
      <c r="Z3148" s="10">
        <f t="shared" si="928"/>
        <v>1.0382764351435951</v>
      </c>
      <c r="AA3148" s="10">
        <f t="shared" si="929"/>
        <v>0.53882584437843717</v>
      </c>
      <c r="AB3148" s="10">
        <f t="shared" si="930"/>
        <v>0.35417665592841058</v>
      </c>
      <c r="AC3148" s="10">
        <f t="shared" si="931"/>
        <v>0.19083953568975703</v>
      </c>
      <c r="AD3148" s="13">
        <f t="shared" si="932"/>
        <v>354176.65592841059</v>
      </c>
      <c r="AE3148" s="13">
        <f t="shared" si="912"/>
        <v>190839.53568975703</v>
      </c>
      <c r="AF3148" s="13"/>
      <c r="AG3148" s="2">
        <f t="shared" si="907"/>
        <v>39346</v>
      </c>
      <c r="AH3148" s="3">
        <f t="shared" si="913"/>
        <v>-264.01879088817924</v>
      </c>
      <c r="AI3148" s="3">
        <f t="shared" si="914"/>
        <v>-142.2601479320972</v>
      </c>
      <c r="AJ3148" s="3">
        <f t="shared" si="933"/>
        <v>523746.46170978824</v>
      </c>
      <c r="AK3148" s="3">
        <f t="shared" si="934"/>
        <v>414002.88286218833</v>
      </c>
    </row>
    <row r="3149" spans="2:37" x14ac:dyDescent="0.2">
      <c r="B3149" s="5">
        <v>39349</v>
      </c>
      <c r="C3149" s="1">
        <v>387.76</v>
      </c>
      <c r="D3149" s="1">
        <f t="shared" si="904"/>
        <v>39</v>
      </c>
      <c r="E3149" s="1" t="b">
        <f t="shared" si="905"/>
        <v>1</v>
      </c>
      <c r="F3149" s="6">
        <f t="shared" si="906"/>
        <v>-2.5209651695220492E-3</v>
      </c>
      <c r="G3149" s="8">
        <f t="shared" si="915"/>
        <v>8.9871781971247601E-4</v>
      </c>
      <c r="H3149" s="8">
        <f t="shared" si="916"/>
        <v>1.0850489988242348E-3</v>
      </c>
      <c r="I3149" s="8">
        <f t="shared" si="917"/>
        <v>8.9139527371009226E-4</v>
      </c>
      <c r="J3149" s="6">
        <f t="shared" si="918"/>
        <v>1.3506630641015669E-3</v>
      </c>
      <c r="K3149" s="6">
        <f t="shared" si="919"/>
        <v>1.1611688682455889E-3</v>
      </c>
      <c r="L3149" s="6">
        <f t="shared" si="920"/>
        <v>7.9770564189520724E-4</v>
      </c>
      <c r="M3149" s="9">
        <f t="shared" si="921"/>
        <v>0.66539009142911931</v>
      </c>
      <c r="N3149" s="9">
        <f t="shared" si="922"/>
        <v>0.93444547860091731</v>
      </c>
      <c r="O3149" s="9">
        <f t="shared" si="923"/>
        <v>1</v>
      </c>
      <c r="P3149" s="9">
        <f t="shared" si="924"/>
        <v>0.86661185667667884</v>
      </c>
      <c r="Q3149" s="10">
        <f t="shared" si="925"/>
        <v>0.18849169726690984</v>
      </c>
      <c r="R3149" s="10">
        <f t="shared" si="908"/>
        <v>0.42442187724967867</v>
      </c>
      <c r="S3149" s="10">
        <f>_xlfn.PERCENTILE.INC($R$1519:R3149,0.75)</f>
        <v>0.83032568081406133</v>
      </c>
      <c r="T3149" s="10">
        <f t="shared" si="909"/>
        <v>0.83032568081406133</v>
      </c>
      <c r="U3149" s="11">
        <f t="shared" si="926"/>
        <v>0.42442187724967867</v>
      </c>
      <c r="V3149" s="10">
        <f t="shared" si="910"/>
        <v>0.90265366961441862</v>
      </c>
      <c r="W3149" s="10">
        <f t="shared" si="911"/>
        <v>0.42472625731314162</v>
      </c>
      <c r="X3149" s="10">
        <f t="shared" si="927"/>
        <v>0.53052734656209832</v>
      </c>
      <c r="Y3149" s="10">
        <f>_xlfn.PERCENTILE.INC($X$1519:X3149,0.75)</f>
        <v>1.0379071010175767</v>
      </c>
      <c r="Z3149" s="10">
        <f t="shared" si="928"/>
        <v>1.0379071010175767</v>
      </c>
      <c r="AA3149" s="10">
        <f t="shared" si="929"/>
        <v>0.53052734656209832</v>
      </c>
      <c r="AB3149" s="10">
        <f t="shared" si="930"/>
        <v>0.38338071474530511</v>
      </c>
      <c r="AC3149" s="10">
        <f t="shared" si="931"/>
        <v>0.20339395331690743</v>
      </c>
      <c r="AD3149" s="13">
        <f t="shared" si="932"/>
        <v>383380.71474530513</v>
      </c>
      <c r="AE3149" s="13">
        <f t="shared" si="912"/>
        <v>203393.95331690743</v>
      </c>
      <c r="AF3149" s="13"/>
      <c r="AG3149" s="2">
        <f t="shared" si="907"/>
        <v>39349</v>
      </c>
      <c r="AH3149" s="3">
        <f t="shared" si="913"/>
        <v>-892.86701345331812</v>
      </c>
      <c r="AI3149" s="3">
        <f t="shared" si="914"/>
        <v>-481.09982244163751</v>
      </c>
      <c r="AJ3149" s="3">
        <f t="shared" si="933"/>
        <v>522853.59469633491</v>
      </c>
      <c r="AK3149" s="3">
        <f t="shared" si="934"/>
        <v>413521.78303974669</v>
      </c>
    </row>
    <row r="3150" spans="2:37" x14ac:dyDescent="0.2">
      <c r="B3150" s="5">
        <v>39350</v>
      </c>
      <c r="C3150" s="1">
        <v>387.6</v>
      </c>
      <c r="D3150" s="1">
        <f t="shared" si="904"/>
        <v>39</v>
      </c>
      <c r="E3150" s="1" t="b">
        <f t="shared" si="905"/>
        <v>0</v>
      </c>
      <c r="F3150" s="6">
        <f t="shared" si="906"/>
        <v>-4.1262636682470877E-4</v>
      </c>
      <c r="G3150" s="8">
        <f t="shared" si="915"/>
        <v>9.0079043759019688E-4</v>
      </c>
      <c r="H3150" s="8">
        <f t="shared" si="916"/>
        <v>1.104885496481854E-3</v>
      </c>
      <c r="I3150" s="8">
        <f t="shared" si="917"/>
        <v>8.835522614476307E-4</v>
      </c>
      <c r="J3150" s="6">
        <f t="shared" si="918"/>
        <v>1.347180946419094E-3</v>
      </c>
      <c r="K3150" s="6">
        <f t="shared" si="919"/>
        <v>1.1592815051464662E-3</v>
      </c>
      <c r="L3150" s="6">
        <f t="shared" si="920"/>
        <v>7.9691151787706824E-4</v>
      </c>
      <c r="M3150" s="9">
        <f t="shared" si="921"/>
        <v>0.66864843953187136</v>
      </c>
      <c r="N3150" s="9">
        <f t="shared" si="922"/>
        <v>0.95307782585754297</v>
      </c>
      <c r="O3150" s="9">
        <f t="shared" si="923"/>
        <v>1</v>
      </c>
      <c r="P3150" s="9">
        <f t="shared" si="924"/>
        <v>0.8739087551298047</v>
      </c>
      <c r="Q3150" s="10">
        <f t="shared" si="925"/>
        <v>0.18690716054273337</v>
      </c>
      <c r="R3150" s="10">
        <f t="shared" si="908"/>
        <v>0.42801998472235775</v>
      </c>
      <c r="S3150" s="10">
        <f>_xlfn.PERCENTILE.INC($R$1519:R3150,0.75)</f>
        <v>0.83003021351324635</v>
      </c>
      <c r="T3150" s="10">
        <f t="shared" si="909"/>
        <v>0.83003021351324635</v>
      </c>
      <c r="U3150" s="11">
        <f t="shared" si="926"/>
        <v>0.42801998472235775</v>
      </c>
      <c r="V3150" s="10">
        <f t="shared" si="910"/>
        <v>0.90265366961441862</v>
      </c>
      <c r="W3150" s="10">
        <f t="shared" si="911"/>
        <v>0.42472625731314162</v>
      </c>
      <c r="X3150" s="10">
        <f t="shared" si="927"/>
        <v>0.53502498090294714</v>
      </c>
      <c r="Y3150" s="10">
        <f>_xlfn.PERCENTILE.INC($X$1519:X3150,0.75)</f>
        <v>1.037537766891558</v>
      </c>
      <c r="Z3150" s="10">
        <f t="shared" si="928"/>
        <v>1.037537766891558</v>
      </c>
      <c r="AA3150" s="10">
        <f t="shared" si="929"/>
        <v>0.53052734656209832</v>
      </c>
      <c r="AB3150" s="10">
        <f t="shared" si="930"/>
        <v>0.38338071474530511</v>
      </c>
      <c r="AC3150" s="10">
        <f t="shared" si="931"/>
        <v>0.20339395331690743</v>
      </c>
      <c r="AD3150" s="13">
        <f t="shared" si="932"/>
        <v>383380.71474530513</v>
      </c>
      <c r="AE3150" s="13">
        <f t="shared" si="912"/>
        <v>203393.95331690743</v>
      </c>
      <c r="AF3150" s="13"/>
      <c r="AG3150" s="2">
        <f t="shared" si="907"/>
        <v>39350</v>
      </c>
      <c r="AH3150" s="3">
        <f t="shared" si="913"/>
        <v>-158.19299143601532</v>
      </c>
      <c r="AI3150" s="3">
        <f t="shared" si="914"/>
        <v>-83.925707991269931</v>
      </c>
      <c r="AJ3150" s="3">
        <f t="shared" si="933"/>
        <v>522695.40170489892</v>
      </c>
      <c r="AK3150" s="3">
        <f t="shared" si="934"/>
        <v>413437.8573317554</v>
      </c>
    </row>
    <row r="3151" spans="2:37" x14ac:dyDescent="0.2">
      <c r="B3151" s="5">
        <v>39351</v>
      </c>
      <c r="C3151" s="1">
        <v>391.18</v>
      </c>
      <c r="D3151" s="1">
        <f t="shared" si="904"/>
        <v>39</v>
      </c>
      <c r="E3151" s="1" t="b">
        <f t="shared" si="905"/>
        <v>0</v>
      </c>
      <c r="F3151" s="6">
        <f t="shared" si="906"/>
        <v>9.2363261093910687E-3</v>
      </c>
      <c r="G3151" s="8">
        <f t="shared" si="915"/>
        <v>1.1628266585503586E-3</v>
      </c>
      <c r="H3151" s="8">
        <f t="shared" si="916"/>
        <v>1.1745403851020585E-3</v>
      </c>
      <c r="I3151" s="8">
        <f t="shared" si="917"/>
        <v>9.5629688469383808E-4</v>
      </c>
      <c r="J3151" s="6">
        <f t="shared" si="918"/>
        <v>1.3440327778462067E-3</v>
      </c>
      <c r="K3151" s="6">
        <f t="shared" si="919"/>
        <v>1.1575179831846182E-3</v>
      </c>
      <c r="L3151" s="6">
        <f t="shared" si="920"/>
        <v>7.9616573893485877E-4</v>
      </c>
      <c r="M3151" s="9">
        <f t="shared" si="921"/>
        <v>0.86517730647445346</v>
      </c>
      <c r="N3151" s="9">
        <f t="shared" si="922"/>
        <v>1</v>
      </c>
      <c r="O3151" s="9">
        <f t="shared" si="923"/>
        <v>1</v>
      </c>
      <c r="P3151" s="9">
        <f t="shared" si="924"/>
        <v>0.95505910215815115</v>
      </c>
      <c r="Q3151" s="10">
        <f t="shared" si="925"/>
        <v>0.18769938412008758</v>
      </c>
      <c r="R3151" s="10">
        <f t="shared" si="908"/>
        <v>0.42621343897866526</v>
      </c>
      <c r="S3151" s="10">
        <f>_xlfn.PERCENTILE.INC($R$1519:R3151,0.75)</f>
        <v>0.82973474621243148</v>
      </c>
      <c r="T3151" s="10">
        <f t="shared" si="909"/>
        <v>0.82973474621243148</v>
      </c>
      <c r="U3151" s="11">
        <f t="shared" si="926"/>
        <v>0.42621343897866526</v>
      </c>
      <c r="V3151" s="10">
        <f t="shared" si="910"/>
        <v>0.90265366961441862</v>
      </c>
      <c r="W3151" s="10">
        <f t="shared" si="911"/>
        <v>0.42472625731314162</v>
      </c>
      <c r="X3151" s="10">
        <f t="shared" si="927"/>
        <v>0.53276679872333166</v>
      </c>
      <c r="Y3151" s="10">
        <f>_xlfn.PERCENTILE.INC($X$1519:X3151,0.75)</f>
        <v>1.0371684327655393</v>
      </c>
      <c r="Z3151" s="10">
        <f t="shared" si="928"/>
        <v>1.0371684327655393</v>
      </c>
      <c r="AA3151" s="10">
        <f t="shared" si="929"/>
        <v>0.53052734656209832</v>
      </c>
      <c r="AB3151" s="10">
        <f t="shared" si="930"/>
        <v>0.38338071474530511</v>
      </c>
      <c r="AC3151" s="10">
        <f t="shared" si="931"/>
        <v>0.20339395331690743</v>
      </c>
      <c r="AD3151" s="13">
        <f t="shared" si="932"/>
        <v>383380.71474530513</v>
      </c>
      <c r="AE3151" s="13">
        <f t="shared" si="912"/>
        <v>203393.95331690743</v>
      </c>
      <c r="AF3151" s="13"/>
      <c r="AG3151" s="2">
        <f t="shared" si="907"/>
        <v>39351</v>
      </c>
      <c r="AH3151" s="3">
        <f t="shared" si="913"/>
        <v>3541.0293054390713</v>
      </c>
      <c r="AI3151" s="3">
        <f t="shared" si="914"/>
        <v>1878.6128815132201</v>
      </c>
      <c r="AJ3151" s="3">
        <f t="shared" si="933"/>
        <v>526236.43101033801</v>
      </c>
      <c r="AK3151" s="3">
        <f t="shared" si="934"/>
        <v>415316.47021326859</v>
      </c>
    </row>
    <row r="3152" spans="2:37" x14ac:dyDescent="0.2">
      <c r="B3152" s="5">
        <v>39352</v>
      </c>
      <c r="C3152" s="1">
        <v>393.43</v>
      </c>
      <c r="D3152" s="1">
        <f t="shared" si="904"/>
        <v>39</v>
      </c>
      <c r="E3152" s="1" t="b">
        <f t="shared" si="905"/>
        <v>0</v>
      </c>
      <c r="F3152" s="6">
        <f t="shared" si="906"/>
        <v>5.7518278030574965E-3</v>
      </c>
      <c r="G3152" s="8">
        <f t="shared" si="915"/>
        <v>1.3061629573945356E-3</v>
      </c>
      <c r="H3152" s="8">
        <f t="shared" si="916"/>
        <v>1.2307016662648058E-3</v>
      </c>
      <c r="I3152" s="8">
        <f t="shared" si="917"/>
        <v>1.0108543276078283E-3</v>
      </c>
      <c r="J3152" s="6">
        <f t="shared" si="918"/>
        <v>1.3403483281086983E-3</v>
      </c>
      <c r="K3152" s="6">
        <f t="shared" si="919"/>
        <v>1.1555386448182919E-3</v>
      </c>
      <c r="L3152" s="6">
        <f t="shared" si="920"/>
        <v>7.9536318849511556E-4</v>
      </c>
      <c r="M3152" s="9">
        <f t="shared" si="921"/>
        <v>0.97449515920805452</v>
      </c>
      <c r="N3152" s="9">
        <f t="shared" si="922"/>
        <v>1</v>
      </c>
      <c r="O3152" s="9">
        <f t="shared" si="923"/>
        <v>1</v>
      </c>
      <c r="P3152" s="9">
        <f t="shared" si="924"/>
        <v>0.99149838640268484</v>
      </c>
      <c r="Q3152" s="10">
        <f t="shared" si="925"/>
        <v>0.18754930579252424</v>
      </c>
      <c r="R3152" s="10">
        <f t="shared" si="908"/>
        <v>0.42655449809288937</v>
      </c>
      <c r="S3152" s="10">
        <f>_xlfn.PERCENTILE.INC($R$1519:R3152,0.75)</f>
        <v>0.82965974484523386</v>
      </c>
      <c r="T3152" s="10">
        <f t="shared" si="909"/>
        <v>0.82965974484523386</v>
      </c>
      <c r="U3152" s="11">
        <f t="shared" si="926"/>
        <v>0.42655449809288937</v>
      </c>
      <c r="V3152" s="10">
        <f t="shared" si="910"/>
        <v>0.90265366961441862</v>
      </c>
      <c r="W3152" s="10">
        <f t="shared" si="911"/>
        <v>0.42472625731314162</v>
      </c>
      <c r="X3152" s="10">
        <f t="shared" si="927"/>
        <v>0.53319312261611174</v>
      </c>
      <c r="Y3152" s="10">
        <f>_xlfn.PERCENTILE.INC($X$1519:X3152,0.75)</f>
        <v>1.0370746810565423</v>
      </c>
      <c r="Z3152" s="10">
        <f t="shared" si="928"/>
        <v>1.0370746810565423</v>
      </c>
      <c r="AA3152" s="10">
        <f t="shared" si="929"/>
        <v>0.53052734656209832</v>
      </c>
      <c r="AB3152" s="10">
        <f t="shared" si="930"/>
        <v>0.38338071474530511</v>
      </c>
      <c r="AC3152" s="10">
        <f t="shared" si="931"/>
        <v>0.20339395331690743</v>
      </c>
      <c r="AD3152" s="13">
        <f t="shared" si="932"/>
        <v>383380.71474530513</v>
      </c>
      <c r="AE3152" s="13">
        <f t="shared" si="912"/>
        <v>203393.95331690743</v>
      </c>
      <c r="AF3152" s="13"/>
      <c r="AG3152" s="2">
        <f t="shared" si="907"/>
        <v>39352</v>
      </c>
      <c r="AH3152" s="3">
        <f t="shared" si="913"/>
        <v>2205.1398542281013</v>
      </c>
      <c r="AI3152" s="3">
        <f t="shared" si="914"/>
        <v>1169.8869956619667</v>
      </c>
      <c r="AJ3152" s="3">
        <f t="shared" si="933"/>
        <v>528441.57086456614</v>
      </c>
      <c r="AK3152" s="3">
        <f t="shared" si="934"/>
        <v>416486.35720893054</v>
      </c>
    </row>
    <row r="3153" spans="2:37" x14ac:dyDescent="0.2">
      <c r="B3153" s="5">
        <v>39353</v>
      </c>
      <c r="C3153" s="1">
        <v>393.53</v>
      </c>
      <c r="D3153" s="1">
        <f t="shared" si="904"/>
        <v>39</v>
      </c>
      <c r="E3153" s="1" t="b">
        <f t="shared" si="905"/>
        <v>0</v>
      </c>
      <c r="F3153" s="6">
        <f t="shared" si="906"/>
        <v>2.5417482144218795E-4</v>
      </c>
      <c r="G3153" s="8">
        <f t="shared" si="915"/>
        <v>1.3680496856829046E-3</v>
      </c>
      <c r="H3153" s="8">
        <f t="shared" si="916"/>
        <v>1.2001074087885236E-3</v>
      </c>
      <c r="I3153" s="8">
        <f t="shared" si="917"/>
        <v>1.0441174966856891E-3</v>
      </c>
      <c r="J3153" s="6">
        <f t="shared" si="918"/>
        <v>1.3362240125838728E-3</v>
      </c>
      <c r="K3153" s="6">
        <f t="shared" si="919"/>
        <v>1.1532655364247298E-3</v>
      </c>
      <c r="L3153" s="6">
        <f t="shared" si="920"/>
        <v>7.9450338527248861E-4</v>
      </c>
      <c r="M3153" s="9">
        <f t="shared" si="921"/>
        <v>1</v>
      </c>
      <c r="N3153" s="9">
        <f t="shared" si="922"/>
        <v>1</v>
      </c>
      <c r="O3153" s="9">
        <f t="shared" si="923"/>
        <v>1</v>
      </c>
      <c r="P3153" s="9">
        <f t="shared" si="924"/>
        <v>1</v>
      </c>
      <c r="Q3153" s="10">
        <f t="shared" si="925"/>
        <v>0.18754240576555578</v>
      </c>
      <c r="R3153" s="10">
        <f t="shared" si="908"/>
        <v>0.426570191810416</v>
      </c>
      <c r="S3153" s="10">
        <f>_xlfn.PERCENTILE.INC($R$1519:R3153,0.75)</f>
        <v>0.82958474347803612</v>
      </c>
      <c r="T3153" s="10">
        <f t="shared" si="909"/>
        <v>0.82958474347803612</v>
      </c>
      <c r="U3153" s="11">
        <f t="shared" si="926"/>
        <v>0.426570191810416</v>
      </c>
      <c r="V3153" s="10">
        <f t="shared" si="910"/>
        <v>0.90265366961441862</v>
      </c>
      <c r="W3153" s="10">
        <f t="shared" si="911"/>
        <v>0.42472625731314162</v>
      </c>
      <c r="X3153" s="10">
        <f t="shared" si="927"/>
        <v>0.53321273976302008</v>
      </c>
      <c r="Y3153" s="10">
        <f>_xlfn.PERCENTILE.INC($X$1519:X3153,0.75)</f>
        <v>1.0369809293475452</v>
      </c>
      <c r="Z3153" s="10">
        <f t="shared" si="928"/>
        <v>1.0369809293475452</v>
      </c>
      <c r="AA3153" s="10">
        <f t="shared" si="929"/>
        <v>0.53052734656209832</v>
      </c>
      <c r="AB3153" s="10">
        <f t="shared" si="930"/>
        <v>0.38338071474530511</v>
      </c>
      <c r="AC3153" s="10">
        <f t="shared" si="931"/>
        <v>0.20339395331690743</v>
      </c>
      <c r="AD3153" s="13">
        <f t="shared" si="932"/>
        <v>383380.71474530513</v>
      </c>
      <c r="AE3153" s="13">
        <f t="shared" si="912"/>
        <v>203393.95331690743</v>
      </c>
      <c r="AF3153" s="13"/>
      <c r="AG3153" s="2">
        <f t="shared" si="907"/>
        <v>39353</v>
      </c>
      <c r="AH3153" s="3">
        <f t="shared" si="913"/>
        <v>97.445724714766328</v>
      </c>
      <c r="AI3153" s="3">
        <f t="shared" si="914"/>
        <v>51.697621766745655</v>
      </c>
      <c r="AJ3153" s="3">
        <f t="shared" si="933"/>
        <v>528539.01658928092</v>
      </c>
      <c r="AK3153" s="3">
        <f t="shared" si="934"/>
        <v>416538.05483069731</v>
      </c>
    </row>
    <row r="3154" spans="2:37" x14ac:dyDescent="0.2">
      <c r="B3154" s="5">
        <v>39356</v>
      </c>
      <c r="C3154" s="1">
        <v>396.66</v>
      </c>
      <c r="D3154" s="1">
        <f t="shared" si="904"/>
        <v>40</v>
      </c>
      <c r="E3154" s="1" t="b">
        <f t="shared" si="905"/>
        <v>1</v>
      </c>
      <c r="F3154" s="6">
        <f t="shared" si="906"/>
        <v>7.9536502934973718E-3</v>
      </c>
      <c r="G3154" s="8">
        <f t="shared" si="915"/>
        <v>1.5738020107350654E-3</v>
      </c>
      <c r="H3154" s="8">
        <f t="shared" si="916"/>
        <v>1.278892201270819E-3</v>
      </c>
      <c r="I3154" s="8">
        <f t="shared" si="917"/>
        <v>1.0954543060750818E-3</v>
      </c>
      <c r="J3154" s="6">
        <f t="shared" si="918"/>
        <v>1.3341821878155428E-3</v>
      </c>
      <c r="K3154" s="6">
        <f t="shared" si="919"/>
        <v>1.151713951843435E-3</v>
      </c>
      <c r="L3154" s="6">
        <f t="shared" si="920"/>
        <v>7.9393495754208039E-4</v>
      </c>
      <c r="M3154" s="9">
        <f t="shared" si="921"/>
        <v>1</v>
      </c>
      <c r="N3154" s="9">
        <f t="shared" si="922"/>
        <v>1</v>
      </c>
      <c r="O3154" s="9">
        <f t="shared" si="923"/>
        <v>1</v>
      </c>
      <c r="P3154" s="9">
        <f t="shared" si="924"/>
        <v>1</v>
      </c>
      <c r="Q3154" s="10">
        <f t="shared" si="925"/>
        <v>0.18805657637591519</v>
      </c>
      <c r="R3154" s="10">
        <f t="shared" si="908"/>
        <v>0.42540389462415934</v>
      </c>
      <c r="S3154" s="10">
        <f>_xlfn.PERCENTILE.INC($R$1519:R3154,0.75)</f>
        <v>0.8295097421108385</v>
      </c>
      <c r="T3154" s="10">
        <f t="shared" si="909"/>
        <v>0.8295097421108385</v>
      </c>
      <c r="U3154" s="11">
        <f t="shared" si="926"/>
        <v>0.42540389462415934</v>
      </c>
      <c r="V3154" s="10">
        <f t="shared" si="910"/>
        <v>1</v>
      </c>
      <c r="W3154" s="10">
        <f t="shared" si="911"/>
        <v>0.426570191810416</v>
      </c>
      <c r="X3154" s="10">
        <f t="shared" si="927"/>
        <v>0.53175486828019924</v>
      </c>
      <c r="Y3154" s="10">
        <f>_xlfn.PERCENTILE.INC($X$1519:X3154,0.75)</f>
        <v>1.036887177638548</v>
      </c>
      <c r="Z3154" s="10">
        <f t="shared" si="928"/>
        <v>1.036887177638548</v>
      </c>
      <c r="AA3154" s="10">
        <f t="shared" si="929"/>
        <v>0.53175486828019924</v>
      </c>
      <c r="AB3154" s="10">
        <f t="shared" si="930"/>
        <v>0.426570191810416</v>
      </c>
      <c r="AC3154" s="10">
        <f t="shared" si="931"/>
        <v>0.22683077615840708</v>
      </c>
      <c r="AD3154" s="13">
        <f t="shared" si="932"/>
        <v>426570.191810416</v>
      </c>
      <c r="AE3154" s="13">
        <f t="shared" si="912"/>
        <v>226830.77615840707</v>
      </c>
      <c r="AF3154" s="13"/>
      <c r="AG3154" s="2">
        <f t="shared" si="907"/>
        <v>39356</v>
      </c>
      <c r="AH3154" s="3">
        <f t="shared" si="913"/>
        <v>3049.2761343552284</v>
      </c>
      <c r="AI3154" s="3">
        <f t="shared" si="914"/>
        <v>1617.7243764946115</v>
      </c>
      <c r="AJ3154" s="3">
        <f t="shared" si="933"/>
        <v>531588.29272363614</v>
      </c>
      <c r="AK3154" s="3">
        <f t="shared" si="934"/>
        <v>418155.7792071919</v>
      </c>
    </row>
    <row r="3155" spans="2:37" x14ac:dyDescent="0.2">
      <c r="B3155" s="5">
        <v>39357</v>
      </c>
      <c r="C3155" s="1">
        <v>395.84</v>
      </c>
      <c r="D3155" s="1">
        <f t="shared" si="904"/>
        <v>40</v>
      </c>
      <c r="E3155" s="1" t="b">
        <f t="shared" si="905"/>
        <v>0</v>
      </c>
      <c r="F3155" s="6">
        <f t="shared" si="906"/>
        <v>-2.067261634649431E-3</v>
      </c>
      <c r="G3155" s="8">
        <f t="shared" si="915"/>
        <v>1.4990472954148622E-3</v>
      </c>
      <c r="H3155" s="8">
        <f t="shared" si="916"/>
        <v>1.2368041547392288E-3</v>
      </c>
      <c r="I3155" s="8">
        <f t="shared" si="917"/>
        <v>1.0565737384850874E-3</v>
      </c>
      <c r="J3155" s="6">
        <f t="shared" si="918"/>
        <v>1.331670325991792E-3</v>
      </c>
      <c r="K3155" s="6">
        <f t="shared" si="919"/>
        <v>1.1499288093853946E-3</v>
      </c>
      <c r="L3155" s="6">
        <f t="shared" si="920"/>
        <v>7.9324904630034647E-4</v>
      </c>
      <c r="M3155" s="9">
        <f t="shared" si="921"/>
        <v>1</v>
      </c>
      <c r="N3155" s="9">
        <f t="shared" si="922"/>
        <v>1</v>
      </c>
      <c r="O3155" s="9">
        <f t="shared" si="923"/>
        <v>1</v>
      </c>
      <c r="P3155" s="9">
        <f t="shared" si="924"/>
        <v>1</v>
      </c>
      <c r="Q3155" s="10">
        <f t="shared" si="925"/>
        <v>0.18791102309792346</v>
      </c>
      <c r="R3155" s="10">
        <f t="shared" si="908"/>
        <v>0.4257334065937724</v>
      </c>
      <c r="S3155" s="10">
        <f>_xlfn.PERCENTILE.INC($R$1519:R3155,0.75)</f>
        <v>0.82943474074364087</v>
      </c>
      <c r="T3155" s="10">
        <f t="shared" si="909"/>
        <v>0.82943474074364087</v>
      </c>
      <c r="U3155" s="11">
        <f t="shared" si="926"/>
        <v>0.4257334065937724</v>
      </c>
      <c r="V3155" s="10">
        <f t="shared" si="910"/>
        <v>1</v>
      </c>
      <c r="W3155" s="10">
        <f t="shared" si="911"/>
        <v>0.426570191810416</v>
      </c>
      <c r="X3155" s="10">
        <f t="shared" si="927"/>
        <v>0.53216675824221549</v>
      </c>
      <c r="Y3155" s="10">
        <f>_xlfn.PERCENTILE.INC($X$1519:X3155,0.75)</f>
        <v>1.036793425929551</v>
      </c>
      <c r="Z3155" s="10">
        <f t="shared" si="928"/>
        <v>1.036793425929551</v>
      </c>
      <c r="AA3155" s="10">
        <f t="shared" si="929"/>
        <v>0.53175486828019924</v>
      </c>
      <c r="AB3155" s="10">
        <f t="shared" si="930"/>
        <v>0.426570191810416</v>
      </c>
      <c r="AC3155" s="10">
        <f t="shared" si="931"/>
        <v>0.22683077615840708</v>
      </c>
      <c r="AD3155" s="13">
        <f t="shared" si="932"/>
        <v>426570.191810416</v>
      </c>
      <c r="AE3155" s="13">
        <f t="shared" si="912"/>
        <v>226830.77615840707</v>
      </c>
      <c r="AF3155" s="13"/>
      <c r="AG3155" s="2">
        <f t="shared" si="907"/>
        <v>39357</v>
      </c>
      <c r="AH3155" s="3">
        <f t="shared" si="913"/>
        <v>-881.83219201472195</v>
      </c>
      <c r="AI3155" s="3">
        <f t="shared" si="914"/>
        <v>-468.91856111002778</v>
      </c>
      <c r="AJ3155" s="3">
        <f t="shared" si="933"/>
        <v>530706.46053162147</v>
      </c>
      <c r="AK3155" s="3">
        <f t="shared" si="934"/>
        <v>417686.86064608186</v>
      </c>
    </row>
    <row r="3156" spans="2:37" x14ac:dyDescent="0.2">
      <c r="B3156" s="5">
        <v>39358</v>
      </c>
      <c r="C3156" s="1">
        <v>397.9</v>
      </c>
      <c r="D3156" s="1">
        <f t="shared" si="904"/>
        <v>40</v>
      </c>
      <c r="E3156" s="1" t="b">
        <f t="shared" si="905"/>
        <v>0</v>
      </c>
      <c r="F3156" s="6">
        <f t="shared" si="906"/>
        <v>5.2041228779304838E-3</v>
      </c>
      <c r="G3156" s="8">
        <f t="shared" si="915"/>
        <v>1.488025171013021E-3</v>
      </c>
      <c r="H3156" s="8">
        <f t="shared" si="916"/>
        <v>1.2528361843072765E-3</v>
      </c>
      <c r="I3156" s="8">
        <f t="shared" si="917"/>
        <v>1.0676327885482599E-3</v>
      </c>
      <c r="J3156" s="6">
        <f t="shared" si="918"/>
        <v>1.3283810530384968E-3</v>
      </c>
      <c r="K3156" s="6">
        <f t="shared" si="919"/>
        <v>1.1477591904541318E-3</v>
      </c>
      <c r="L3156" s="6">
        <f t="shared" si="920"/>
        <v>7.9243600566478666E-4</v>
      </c>
      <c r="M3156" s="9">
        <f t="shared" si="921"/>
        <v>1</v>
      </c>
      <c r="N3156" s="9">
        <f t="shared" si="922"/>
        <v>1</v>
      </c>
      <c r="O3156" s="9">
        <f t="shared" si="923"/>
        <v>1</v>
      </c>
      <c r="P3156" s="9">
        <f t="shared" si="924"/>
        <v>1</v>
      </c>
      <c r="Q3156" s="10">
        <f t="shared" si="925"/>
        <v>0.18809777321245824</v>
      </c>
      <c r="R3156" s="10">
        <f t="shared" si="908"/>
        <v>0.42531072342700854</v>
      </c>
      <c r="S3156" s="10">
        <f>_xlfn.PERCENTILE.INC($R$1519:R3156,0.75)</f>
        <v>0.82933957785543366</v>
      </c>
      <c r="T3156" s="10">
        <f t="shared" si="909"/>
        <v>0.82933957785543366</v>
      </c>
      <c r="U3156" s="11">
        <f t="shared" si="926"/>
        <v>0.42531072342700854</v>
      </c>
      <c r="V3156" s="10">
        <f t="shared" si="910"/>
        <v>1</v>
      </c>
      <c r="W3156" s="10">
        <f t="shared" si="911"/>
        <v>0.426570191810416</v>
      </c>
      <c r="X3156" s="10">
        <f t="shared" si="927"/>
        <v>0.53163840428376063</v>
      </c>
      <c r="Y3156" s="10">
        <f>_xlfn.PERCENTILE.INC($X$1519:X3156,0.75)</f>
        <v>1.0366744723192922</v>
      </c>
      <c r="Z3156" s="10">
        <f t="shared" si="928"/>
        <v>1.0366744723192922</v>
      </c>
      <c r="AA3156" s="10">
        <f t="shared" si="929"/>
        <v>0.53175486828019924</v>
      </c>
      <c r="AB3156" s="10">
        <f t="shared" si="930"/>
        <v>0.426570191810416</v>
      </c>
      <c r="AC3156" s="10">
        <f t="shared" si="931"/>
        <v>0.22683077615840708</v>
      </c>
      <c r="AD3156" s="13">
        <f t="shared" si="932"/>
        <v>426570.191810416</v>
      </c>
      <c r="AE3156" s="13">
        <f t="shared" si="912"/>
        <v>226830.77615840707</v>
      </c>
      <c r="AF3156" s="13"/>
      <c r="AG3156" s="2">
        <f t="shared" si="907"/>
        <v>39358</v>
      </c>
      <c r="AH3156" s="3">
        <f t="shared" si="913"/>
        <v>2219.9236942437806</v>
      </c>
      <c r="AI3156" s="3">
        <f t="shared" si="914"/>
        <v>1180.4552316246948</v>
      </c>
      <c r="AJ3156" s="3">
        <f t="shared" si="933"/>
        <v>532926.38422586524</v>
      </c>
      <c r="AK3156" s="3">
        <f t="shared" si="934"/>
        <v>418867.31587770657</v>
      </c>
    </row>
    <row r="3157" spans="2:37" x14ac:dyDescent="0.2">
      <c r="B3157" s="5">
        <v>39359</v>
      </c>
      <c r="C3157" s="1">
        <v>396.6</v>
      </c>
      <c r="D3157" s="1">
        <f t="shared" ref="D3157:D3220" si="935">WEEKNUM(B3157)</f>
        <v>40</v>
      </c>
      <c r="E3157" s="1" t="b">
        <f t="shared" ref="E3157:E3220" si="936">IF(D3157&lt;&gt;D3156,TRUE,FALSE)</f>
        <v>0</v>
      </c>
      <c r="F3157" s="6">
        <f t="shared" ref="F3157:F3220" si="937">C3157/C3156-1</f>
        <v>-3.2671525508920496E-3</v>
      </c>
      <c r="G3157" s="8">
        <f t="shared" si="915"/>
        <v>1.379908589132496E-3</v>
      </c>
      <c r="H3157" s="8">
        <f t="shared" si="916"/>
        <v>1.2263784728782528E-3</v>
      </c>
      <c r="I3157" s="8">
        <f t="shared" si="917"/>
        <v>1.0327097157760265E-3</v>
      </c>
      <c r="J3157" s="6">
        <f t="shared" si="918"/>
        <v>1.3249845148254962E-3</v>
      </c>
      <c r="K3157" s="6">
        <f t="shared" si="919"/>
        <v>1.1455983862515525E-3</v>
      </c>
      <c r="L3157" s="6">
        <f t="shared" si="920"/>
        <v>7.9161919836734417E-4</v>
      </c>
      <c r="M3157" s="9">
        <f t="shared" si="921"/>
        <v>1</v>
      </c>
      <c r="N3157" s="9">
        <f t="shared" si="922"/>
        <v>1</v>
      </c>
      <c r="O3157" s="9">
        <f t="shared" si="923"/>
        <v>1</v>
      </c>
      <c r="P3157" s="9">
        <f t="shared" si="924"/>
        <v>1</v>
      </c>
      <c r="Q3157" s="10">
        <f t="shared" si="925"/>
        <v>0.18827506623455895</v>
      </c>
      <c r="R3157" s="10">
        <f t="shared" si="908"/>
        <v>0.42491022098663617</v>
      </c>
      <c r="S3157" s="10">
        <f>_xlfn.PERCENTILE.INC($R$1519:R3157,0.75)</f>
        <v>0.82924441496722645</v>
      </c>
      <c r="T3157" s="10">
        <f t="shared" si="909"/>
        <v>0.82924441496722645</v>
      </c>
      <c r="U3157" s="11">
        <f t="shared" si="926"/>
        <v>0.42491022098663617</v>
      </c>
      <c r="V3157" s="10">
        <f t="shared" si="910"/>
        <v>1</v>
      </c>
      <c r="W3157" s="10">
        <f t="shared" si="911"/>
        <v>0.426570191810416</v>
      </c>
      <c r="X3157" s="10">
        <f t="shared" si="927"/>
        <v>0.53113777623329517</v>
      </c>
      <c r="Y3157" s="10">
        <f>_xlfn.PERCENTILE.INC($X$1519:X3157,0.75)</f>
        <v>1.0365555187090332</v>
      </c>
      <c r="Z3157" s="10">
        <f t="shared" si="928"/>
        <v>1.0365555187090332</v>
      </c>
      <c r="AA3157" s="10">
        <f t="shared" si="929"/>
        <v>0.53175486828019924</v>
      </c>
      <c r="AB3157" s="10">
        <f t="shared" si="930"/>
        <v>0.426570191810416</v>
      </c>
      <c r="AC3157" s="10">
        <f t="shared" si="931"/>
        <v>0.22683077615840708</v>
      </c>
      <c r="AD3157" s="13">
        <f t="shared" si="932"/>
        <v>426570.191810416</v>
      </c>
      <c r="AE3157" s="13">
        <f t="shared" si="912"/>
        <v>226830.77615840707</v>
      </c>
      <c r="AF3157" s="13"/>
      <c r="AG3157" s="2">
        <f t="shared" si="907"/>
        <v>39359</v>
      </c>
      <c r="AH3157" s="3">
        <f t="shared" si="913"/>
        <v>-1393.6698903079116</v>
      </c>
      <c r="AI3157" s="3">
        <f t="shared" si="914"/>
        <v>-741.09074894676314</v>
      </c>
      <c r="AJ3157" s="3">
        <f t="shared" si="933"/>
        <v>531532.71433555731</v>
      </c>
      <c r="AK3157" s="3">
        <f t="shared" si="934"/>
        <v>418126.2251287598</v>
      </c>
    </row>
    <row r="3158" spans="2:37" x14ac:dyDescent="0.2">
      <c r="B3158" s="5">
        <v>39360</v>
      </c>
      <c r="C3158" s="1">
        <v>399.43</v>
      </c>
      <c r="D3158" s="1">
        <f t="shared" si="935"/>
        <v>40</v>
      </c>
      <c r="E3158" s="1" t="b">
        <f t="shared" si="936"/>
        <v>0</v>
      </c>
      <c r="F3158" s="6">
        <f t="shared" si="937"/>
        <v>7.1356530509329996E-3</v>
      </c>
      <c r="G3158" s="8">
        <f t="shared" si="915"/>
        <v>1.4678726323378874E-3</v>
      </c>
      <c r="H3158" s="8">
        <f t="shared" si="916"/>
        <v>1.2862453385253827E-3</v>
      </c>
      <c r="I3158" s="8">
        <f t="shared" si="917"/>
        <v>1.063665659735376E-3</v>
      </c>
      <c r="J3158" s="6">
        <f t="shared" si="918"/>
        <v>1.3210306853322837E-3</v>
      </c>
      <c r="K3158" s="6">
        <f t="shared" si="919"/>
        <v>1.1431988450574162E-3</v>
      </c>
      <c r="L3158" s="6">
        <f t="shared" si="920"/>
        <v>7.9072749823630082E-4</v>
      </c>
      <c r="M3158" s="9">
        <f t="shared" si="921"/>
        <v>1</v>
      </c>
      <c r="N3158" s="9">
        <f t="shared" si="922"/>
        <v>1</v>
      </c>
      <c r="O3158" s="9">
        <f t="shared" si="923"/>
        <v>1</v>
      </c>
      <c r="P3158" s="9">
        <f t="shared" si="924"/>
        <v>1</v>
      </c>
      <c r="Q3158" s="10">
        <f t="shared" si="925"/>
        <v>0.18861911831127964</v>
      </c>
      <c r="R3158" s="10">
        <f t="shared" si="908"/>
        <v>0.4241351604028567</v>
      </c>
      <c r="S3158" s="10">
        <f>_xlfn.PERCENTILE.INC($R$1519:R3158,0.75)</f>
        <v>0.82914925207901935</v>
      </c>
      <c r="T3158" s="10">
        <f t="shared" si="909"/>
        <v>0.82914925207901935</v>
      </c>
      <c r="U3158" s="11">
        <f t="shared" si="926"/>
        <v>0.4241351604028567</v>
      </c>
      <c r="V3158" s="10">
        <f t="shared" si="910"/>
        <v>1</v>
      </c>
      <c r="W3158" s="10">
        <f t="shared" si="911"/>
        <v>0.426570191810416</v>
      </c>
      <c r="X3158" s="10">
        <f t="shared" si="927"/>
        <v>0.53016895050357093</v>
      </c>
      <c r="Y3158" s="10">
        <f>_xlfn.PERCENTILE.INC($X$1519:X3158,0.75)</f>
        <v>1.0364365650987741</v>
      </c>
      <c r="Z3158" s="10">
        <f t="shared" si="928"/>
        <v>1.0364365650987741</v>
      </c>
      <c r="AA3158" s="10">
        <f t="shared" si="929"/>
        <v>0.53175486828019924</v>
      </c>
      <c r="AB3158" s="10">
        <f t="shared" si="930"/>
        <v>0.426570191810416</v>
      </c>
      <c r="AC3158" s="10">
        <f t="shared" si="931"/>
        <v>0.22683077615840708</v>
      </c>
      <c r="AD3158" s="13">
        <f t="shared" si="932"/>
        <v>426570.191810416</v>
      </c>
      <c r="AE3158" s="13">
        <f t="shared" si="912"/>
        <v>226830.77615840707</v>
      </c>
      <c r="AF3158" s="13"/>
      <c r="AG3158" s="2">
        <f t="shared" si="907"/>
        <v>39360</v>
      </c>
      <c r="AH3158" s="3">
        <f t="shared" si="913"/>
        <v>3043.8568906290698</v>
      </c>
      <c r="AI3158" s="3">
        <f t="shared" si="914"/>
        <v>1618.5857199402378</v>
      </c>
      <c r="AJ3158" s="3">
        <f t="shared" si="933"/>
        <v>534576.57122618635</v>
      </c>
      <c r="AK3158" s="3">
        <f t="shared" si="934"/>
        <v>419744.81084870006</v>
      </c>
    </row>
    <row r="3159" spans="2:37" x14ac:dyDescent="0.2">
      <c r="B3159" s="5">
        <v>39364</v>
      </c>
      <c r="C3159" s="1">
        <v>400.46</v>
      </c>
      <c r="D3159" s="1">
        <f t="shared" si="935"/>
        <v>41</v>
      </c>
      <c r="E3159" s="1" t="b">
        <f t="shared" si="936"/>
        <v>1</v>
      </c>
      <c r="F3159" s="6">
        <f t="shared" si="937"/>
        <v>2.5786746113209968E-3</v>
      </c>
      <c r="G3159" s="8">
        <f t="shared" si="915"/>
        <v>1.5080790974153944E-3</v>
      </c>
      <c r="H3159" s="8">
        <f t="shared" si="916"/>
        <v>1.3106566353086652E-3</v>
      </c>
      <c r="I3159" s="8">
        <f t="shared" si="917"/>
        <v>1.066645978082457E-3</v>
      </c>
      <c r="J3159" s="6">
        <f t="shared" si="918"/>
        <v>1.3178071930243882E-3</v>
      </c>
      <c r="K3159" s="6">
        <f t="shared" si="919"/>
        <v>1.1410452766794511E-3</v>
      </c>
      <c r="L3159" s="6">
        <f t="shared" si="920"/>
        <v>7.8990786599057651E-4</v>
      </c>
      <c r="M3159" s="9">
        <f t="shared" si="921"/>
        <v>1</v>
      </c>
      <c r="N3159" s="9">
        <f t="shared" si="922"/>
        <v>1</v>
      </c>
      <c r="O3159" s="9">
        <f t="shared" si="923"/>
        <v>1</v>
      </c>
      <c r="P3159" s="9">
        <f t="shared" si="924"/>
        <v>1</v>
      </c>
      <c r="Q3159" s="10">
        <f t="shared" si="925"/>
        <v>0.18787994081805648</v>
      </c>
      <c r="R3159" s="10">
        <f t="shared" si="908"/>
        <v>0.42580383861985699</v>
      </c>
      <c r="S3159" s="10">
        <f>_xlfn.PERCENTILE.INC($R$1519:R3159,0.75)</f>
        <v>0.82905408919081214</v>
      </c>
      <c r="T3159" s="10">
        <f t="shared" si="909"/>
        <v>0.82905408919081214</v>
      </c>
      <c r="U3159" s="11">
        <f t="shared" si="926"/>
        <v>0.42580383861985699</v>
      </c>
      <c r="V3159" s="10">
        <f t="shared" si="910"/>
        <v>1</v>
      </c>
      <c r="W3159" s="10">
        <f t="shared" si="911"/>
        <v>0.4241351604028567</v>
      </c>
      <c r="X3159" s="10">
        <f t="shared" si="927"/>
        <v>0.53225479827482125</v>
      </c>
      <c r="Y3159" s="10">
        <f>_xlfn.PERCENTILE.INC($X$1519:X3159,0.75)</f>
        <v>1.0363176114885153</v>
      </c>
      <c r="Z3159" s="10">
        <f t="shared" si="928"/>
        <v>1.0363176114885153</v>
      </c>
      <c r="AA3159" s="10">
        <f t="shared" si="929"/>
        <v>0.53225479827482125</v>
      </c>
      <c r="AB3159" s="10">
        <f t="shared" si="930"/>
        <v>0.4241351604028567</v>
      </c>
      <c r="AC3159" s="10">
        <f t="shared" si="931"/>
        <v>0.22574797424148144</v>
      </c>
      <c r="AD3159" s="13">
        <f t="shared" si="932"/>
        <v>424135.16040285671</v>
      </c>
      <c r="AE3159" s="13">
        <f t="shared" si="912"/>
        <v>225747.97424148142</v>
      </c>
      <c r="AF3159" s="13"/>
      <c r="AG3159" s="2">
        <f t="shared" si="907"/>
        <v>39364</v>
      </c>
      <c r="AH3159" s="3">
        <f t="shared" si="913"/>
        <v>1099.9857235678476</v>
      </c>
      <c r="AI3159" s="3">
        <f t="shared" si="914"/>
        <v>584.92276354592036</v>
      </c>
      <c r="AJ3159" s="3">
        <f t="shared" si="933"/>
        <v>535676.55694975425</v>
      </c>
      <c r="AK3159" s="3">
        <f t="shared" si="934"/>
        <v>420329.733612246</v>
      </c>
    </row>
    <row r="3160" spans="2:37" x14ac:dyDescent="0.2">
      <c r="B3160" s="5">
        <v>39365</v>
      </c>
      <c r="C3160" s="1">
        <v>402.46</v>
      </c>
      <c r="D3160" s="1">
        <f t="shared" si="935"/>
        <v>41</v>
      </c>
      <c r="E3160" s="1" t="b">
        <f t="shared" si="936"/>
        <v>0</v>
      </c>
      <c r="F3160" s="6">
        <f t="shared" si="937"/>
        <v>4.9942566049043791E-3</v>
      </c>
      <c r="G3160" s="8">
        <f t="shared" si="915"/>
        <v>1.6102935148474386E-3</v>
      </c>
      <c r="H3160" s="8">
        <f t="shared" si="916"/>
        <v>1.3885997549545575E-3</v>
      </c>
      <c r="I3160" s="8">
        <f t="shared" si="917"/>
        <v>1.092093968954923E-3</v>
      </c>
      <c r="J3160" s="6">
        <f t="shared" si="918"/>
        <v>1.3153566445086142E-3</v>
      </c>
      <c r="K3160" s="6">
        <f t="shared" si="919"/>
        <v>1.1389165332684611E-3</v>
      </c>
      <c r="L3160" s="6">
        <f t="shared" si="920"/>
        <v>7.8910944504617892E-4</v>
      </c>
      <c r="M3160" s="9">
        <f t="shared" si="921"/>
        <v>1</v>
      </c>
      <c r="N3160" s="9">
        <f t="shared" si="922"/>
        <v>1</v>
      </c>
      <c r="O3160" s="9">
        <f t="shared" si="923"/>
        <v>1</v>
      </c>
      <c r="P3160" s="9">
        <f t="shared" si="924"/>
        <v>1</v>
      </c>
      <c r="Q3160" s="10">
        <f t="shared" si="925"/>
        <v>0.1878154834127839</v>
      </c>
      <c r="R3160" s="10">
        <f t="shared" si="908"/>
        <v>0.42594997252795558</v>
      </c>
      <c r="S3160" s="10">
        <f>_xlfn.PERCENTILE.INC($R$1519:R3160,0.75)</f>
        <v>0.82898612547616979</v>
      </c>
      <c r="T3160" s="10">
        <f t="shared" si="909"/>
        <v>0.82898612547616979</v>
      </c>
      <c r="U3160" s="11">
        <f t="shared" si="926"/>
        <v>0.42594997252795558</v>
      </c>
      <c r="V3160" s="10">
        <f t="shared" si="910"/>
        <v>1</v>
      </c>
      <c r="W3160" s="10">
        <f t="shared" si="911"/>
        <v>0.4241351604028567</v>
      </c>
      <c r="X3160" s="10">
        <f t="shared" si="927"/>
        <v>0.53243746565994454</v>
      </c>
      <c r="Y3160" s="10">
        <f>_xlfn.PERCENTILE.INC($X$1519:X3160,0.75)</f>
        <v>1.0362326568452125</v>
      </c>
      <c r="Z3160" s="10">
        <f t="shared" si="928"/>
        <v>1.0362326568452125</v>
      </c>
      <c r="AA3160" s="10">
        <f t="shared" si="929"/>
        <v>0.53225479827482125</v>
      </c>
      <c r="AB3160" s="10">
        <f t="shared" si="930"/>
        <v>0.4241351604028567</v>
      </c>
      <c r="AC3160" s="10">
        <f t="shared" si="931"/>
        <v>0.22574797424148144</v>
      </c>
      <c r="AD3160" s="13">
        <f t="shared" si="932"/>
        <v>424135.16040285671</v>
      </c>
      <c r="AE3160" s="13">
        <f t="shared" si="912"/>
        <v>225747.97424148142</v>
      </c>
      <c r="AF3160" s="13"/>
      <c r="AG3160" s="2">
        <f t="shared" si="907"/>
        <v>39365</v>
      </c>
      <c r="AH3160" s="3">
        <f t="shared" si="913"/>
        <v>2118.2398262141455</v>
      </c>
      <c r="AI3160" s="3">
        <f t="shared" si="914"/>
        <v>1127.4433113993023</v>
      </c>
      <c r="AJ3160" s="3">
        <f t="shared" si="933"/>
        <v>537794.7967759684</v>
      </c>
      <c r="AK3160" s="3">
        <f t="shared" si="934"/>
        <v>421457.17692364531</v>
      </c>
    </row>
    <row r="3161" spans="2:37" x14ac:dyDescent="0.2">
      <c r="B3161" s="5">
        <v>39366</v>
      </c>
      <c r="C3161" s="1">
        <v>404.97</v>
      </c>
      <c r="D3161" s="1">
        <f t="shared" si="935"/>
        <v>41</v>
      </c>
      <c r="E3161" s="1" t="b">
        <f t="shared" si="936"/>
        <v>0</v>
      </c>
      <c r="F3161" s="6">
        <f t="shared" si="937"/>
        <v>6.2366446354917837E-3</v>
      </c>
      <c r="G3161" s="8">
        <f t="shared" si="915"/>
        <v>1.6843203172750888E-3</v>
      </c>
      <c r="H3161" s="8">
        <f t="shared" si="916"/>
        <v>1.4102564905150621E-3</v>
      </c>
      <c r="I3161" s="8">
        <f t="shared" si="917"/>
        <v>1.1362099401252463E-3</v>
      </c>
      <c r="J3161" s="6">
        <f t="shared" si="918"/>
        <v>1.3135039798445921E-3</v>
      </c>
      <c r="K3161" s="6">
        <f t="shared" si="919"/>
        <v>1.1370575369360025E-3</v>
      </c>
      <c r="L3161" s="6">
        <f t="shared" si="920"/>
        <v>7.8842556577047782E-4</v>
      </c>
      <c r="M3161" s="9">
        <f t="shared" si="921"/>
        <v>1</v>
      </c>
      <c r="N3161" s="9">
        <f t="shared" si="922"/>
        <v>1</v>
      </c>
      <c r="O3161" s="9">
        <f t="shared" si="923"/>
        <v>1</v>
      </c>
      <c r="P3161" s="9">
        <f t="shared" si="924"/>
        <v>1</v>
      </c>
      <c r="Q3161" s="10">
        <f t="shared" si="925"/>
        <v>0.18808281130712337</v>
      </c>
      <c r="R3161" s="10">
        <f t="shared" si="908"/>
        <v>0.42534455670894217</v>
      </c>
      <c r="S3161" s="10">
        <f>_xlfn.PERCENTILE.INC($R$1519:R3161,0.75)</f>
        <v>0.82891816176152755</v>
      </c>
      <c r="T3161" s="10">
        <f t="shared" si="909"/>
        <v>0.82891816176152755</v>
      </c>
      <c r="U3161" s="11">
        <f t="shared" si="926"/>
        <v>0.42534455670894217</v>
      </c>
      <c r="V3161" s="10">
        <f t="shared" si="910"/>
        <v>1</v>
      </c>
      <c r="W3161" s="10">
        <f t="shared" si="911"/>
        <v>0.4241351604028567</v>
      </c>
      <c r="X3161" s="10">
        <f t="shared" si="927"/>
        <v>0.53168069588617772</v>
      </c>
      <c r="Y3161" s="10">
        <f>_xlfn.PERCENTILE.INC($X$1519:X3161,0.75)</f>
        <v>1.0361477022019094</v>
      </c>
      <c r="Z3161" s="10">
        <f t="shared" si="928"/>
        <v>1.0361477022019094</v>
      </c>
      <c r="AA3161" s="10">
        <f t="shared" si="929"/>
        <v>0.53225479827482125</v>
      </c>
      <c r="AB3161" s="10">
        <f t="shared" si="930"/>
        <v>0.4241351604028567</v>
      </c>
      <c r="AC3161" s="10">
        <f t="shared" si="931"/>
        <v>0.22574797424148144</v>
      </c>
      <c r="AD3161" s="13">
        <f t="shared" si="932"/>
        <v>424135.16040285671</v>
      </c>
      <c r="AE3161" s="13">
        <f t="shared" si="912"/>
        <v>225747.97424148142</v>
      </c>
      <c r="AF3161" s="13"/>
      <c r="AG3161" s="2">
        <f t="shared" si="907"/>
        <v>39366</v>
      </c>
      <c r="AH3161" s="3">
        <f t="shared" si="913"/>
        <v>2645.1802728499233</v>
      </c>
      <c r="AI3161" s="3">
        <f t="shared" si="914"/>
        <v>1407.9098925262724</v>
      </c>
      <c r="AJ3161" s="3">
        <f t="shared" si="933"/>
        <v>540439.97704881837</v>
      </c>
      <c r="AK3161" s="3">
        <f t="shared" si="934"/>
        <v>422865.08681617159</v>
      </c>
    </row>
    <row r="3162" spans="2:37" x14ac:dyDescent="0.2">
      <c r="B3162" s="5">
        <v>39367</v>
      </c>
      <c r="C3162" s="1">
        <v>402.25</v>
      </c>
      <c r="D3162" s="1">
        <f t="shared" si="935"/>
        <v>41</v>
      </c>
      <c r="E3162" s="1" t="b">
        <f t="shared" si="936"/>
        <v>0</v>
      </c>
      <c r="F3162" s="6">
        <f t="shared" si="937"/>
        <v>-6.7165469047090198E-3</v>
      </c>
      <c r="G3162" s="8">
        <f t="shared" si="915"/>
        <v>1.4803522393245509E-3</v>
      </c>
      <c r="H3162" s="8">
        <f t="shared" si="916"/>
        <v>1.2959049172053814E-3</v>
      </c>
      <c r="I3162" s="8">
        <f t="shared" si="917"/>
        <v>1.0794698269493436E-3</v>
      </c>
      <c r="J3162" s="6">
        <f t="shared" si="918"/>
        <v>1.3115502663080762E-3</v>
      </c>
      <c r="K3162" s="6">
        <f t="shared" si="919"/>
        <v>1.134918535823166E-3</v>
      </c>
      <c r="L3162" s="6">
        <f t="shared" si="920"/>
        <v>7.8766266333618747E-4</v>
      </c>
      <c r="M3162" s="9">
        <f t="shared" si="921"/>
        <v>1</v>
      </c>
      <c r="N3162" s="9">
        <f t="shared" si="922"/>
        <v>1</v>
      </c>
      <c r="O3162" s="9">
        <f t="shared" si="923"/>
        <v>1</v>
      </c>
      <c r="P3162" s="9">
        <f t="shared" si="924"/>
        <v>1</v>
      </c>
      <c r="Q3162" s="10">
        <f t="shared" si="925"/>
        <v>0.18870087455282461</v>
      </c>
      <c r="R3162" s="10">
        <f t="shared" si="908"/>
        <v>0.42395140027612821</v>
      </c>
      <c r="S3162" s="10">
        <f>_xlfn.PERCENTILE.INC($R$1519:R3162,0.75)</f>
        <v>0.8288501980468852</v>
      </c>
      <c r="T3162" s="10">
        <f t="shared" si="909"/>
        <v>0.8288501980468852</v>
      </c>
      <c r="U3162" s="11">
        <f t="shared" si="926"/>
        <v>0.42395140027612821</v>
      </c>
      <c r="V3162" s="10">
        <f t="shared" si="910"/>
        <v>1</v>
      </c>
      <c r="W3162" s="10">
        <f t="shared" si="911"/>
        <v>0.4241351604028567</v>
      </c>
      <c r="X3162" s="10">
        <f t="shared" si="927"/>
        <v>0.52993925034516032</v>
      </c>
      <c r="Y3162" s="10">
        <f>_xlfn.PERCENTILE.INC($X$1519:X3162,0.75)</f>
        <v>1.0360627475586064</v>
      </c>
      <c r="Z3162" s="10">
        <f t="shared" si="928"/>
        <v>1.0360627475586064</v>
      </c>
      <c r="AA3162" s="10">
        <f t="shared" si="929"/>
        <v>0.53225479827482125</v>
      </c>
      <c r="AB3162" s="10">
        <f t="shared" si="930"/>
        <v>0.4241351604028567</v>
      </c>
      <c r="AC3162" s="10">
        <f t="shared" si="931"/>
        <v>0.22574797424148144</v>
      </c>
      <c r="AD3162" s="13">
        <f t="shared" si="932"/>
        <v>424135.16040285671</v>
      </c>
      <c r="AE3162" s="13">
        <f t="shared" si="912"/>
        <v>225747.97424148142</v>
      </c>
      <c r="AF3162" s="13"/>
      <c r="AG3162" s="2">
        <f t="shared" si="907"/>
        <v>39367</v>
      </c>
      <c r="AH3162" s="3">
        <f t="shared" si="913"/>
        <v>-2848.7236987820706</v>
      </c>
      <c r="AI3162" s="3">
        <f t="shared" si="914"/>
        <v>-1516.2468576359536</v>
      </c>
      <c r="AJ3162" s="3">
        <f t="shared" si="933"/>
        <v>537591.25335003634</v>
      </c>
      <c r="AK3162" s="3">
        <f t="shared" si="934"/>
        <v>421348.83995853562</v>
      </c>
    </row>
    <row r="3163" spans="2:37" x14ac:dyDescent="0.2">
      <c r="B3163" s="5">
        <v>39370</v>
      </c>
      <c r="C3163" s="1">
        <v>402.66</v>
      </c>
      <c r="D3163" s="1">
        <f t="shared" si="935"/>
        <v>42</v>
      </c>
      <c r="E3163" s="1" t="b">
        <f t="shared" si="936"/>
        <v>1</v>
      </c>
      <c r="F3163" s="6">
        <f t="shared" si="937"/>
        <v>1.0192666252331062E-3</v>
      </c>
      <c r="G3163" s="8">
        <f t="shared" si="915"/>
        <v>1.4867537939081811E-3</v>
      </c>
      <c r="H3163" s="8">
        <f t="shared" si="916"/>
        <v>1.304650347464107E-3</v>
      </c>
      <c r="I3163" s="8">
        <f t="shared" si="917"/>
        <v>1.08189064141182E-3</v>
      </c>
      <c r="J3163" s="6">
        <f t="shared" si="918"/>
        <v>1.3090965574291816E-3</v>
      </c>
      <c r="K3163" s="6">
        <f t="shared" si="919"/>
        <v>1.1325684095179688E-3</v>
      </c>
      <c r="L3163" s="6">
        <f t="shared" si="920"/>
        <v>7.8684415058998154E-4</v>
      </c>
      <c r="M3163" s="9">
        <f t="shared" si="921"/>
        <v>1</v>
      </c>
      <c r="N3163" s="9">
        <f t="shared" si="922"/>
        <v>1</v>
      </c>
      <c r="O3163" s="9">
        <f t="shared" si="923"/>
        <v>1</v>
      </c>
      <c r="P3163" s="9">
        <f t="shared" si="924"/>
        <v>1</v>
      </c>
      <c r="Q3163" s="10">
        <f t="shared" si="925"/>
        <v>0.1885955527839511</v>
      </c>
      <c r="R3163" s="10">
        <f t="shared" si="908"/>
        <v>0.42418815724486031</v>
      </c>
      <c r="S3163" s="10">
        <f>_xlfn.PERCENTILE.INC($R$1519:R3163,0.75)</f>
        <v>0.82878223433224285</v>
      </c>
      <c r="T3163" s="10">
        <f t="shared" si="909"/>
        <v>0.82878223433224285</v>
      </c>
      <c r="U3163" s="11">
        <f t="shared" si="926"/>
        <v>0.42418815724486031</v>
      </c>
      <c r="V3163" s="10">
        <f t="shared" si="910"/>
        <v>1</v>
      </c>
      <c r="W3163" s="10">
        <f t="shared" si="911"/>
        <v>0.42395140027612821</v>
      </c>
      <c r="X3163" s="10">
        <f t="shared" si="927"/>
        <v>0.53023519655607543</v>
      </c>
      <c r="Y3163" s="10">
        <f>_xlfn.PERCENTILE.INC($X$1519:X3163,0.75)</f>
        <v>1.0359777929153036</v>
      </c>
      <c r="Z3163" s="10">
        <f t="shared" si="928"/>
        <v>1.0359777929153036</v>
      </c>
      <c r="AA3163" s="10">
        <f t="shared" si="929"/>
        <v>0.53023519655607543</v>
      </c>
      <c r="AB3163" s="10">
        <f t="shared" si="930"/>
        <v>0.42395140027612821</v>
      </c>
      <c r="AC3163" s="10">
        <f t="shared" si="931"/>
        <v>0.22479395405563626</v>
      </c>
      <c r="AD3163" s="13">
        <f t="shared" si="932"/>
        <v>423951.4002761282</v>
      </c>
      <c r="AE3163" s="13">
        <f t="shared" si="912"/>
        <v>224793.95405563628</v>
      </c>
      <c r="AF3163" s="13"/>
      <c r="AG3163" s="2">
        <f t="shared" si="907"/>
        <v>39370</v>
      </c>
      <c r="AH3163" s="3">
        <f t="shared" si="913"/>
        <v>432.30681358652191</v>
      </c>
      <c r="AI3163" s="3">
        <f t="shared" si="914"/>
        <v>230.09737585832497</v>
      </c>
      <c r="AJ3163" s="3">
        <f t="shared" si="933"/>
        <v>538023.56016362284</v>
      </c>
      <c r="AK3163" s="3">
        <f t="shared" si="934"/>
        <v>421578.93733439397</v>
      </c>
    </row>
    <row r="3164" spans="2:37" x14ac:dyDescent="0.2">
      <c r="B3164" s="5">
        <v>39371</v>
      </c>
      <c r="C3164" s="1">
        <v>397.47</v>
      </c>
      <c r="D3164" s="1">
        <f t="shared" si="935"/>
        <v>42</v>
      </c>
      <c r="E3164" s="1" t="b">
        <f t="shared" si="936"/>
        <v>0</v>
      </c>
      <c r="F3164" s="6">
        <f t="shared" si="937"/>
        <v>-1.2889286246461018E-2</v>
      </c>
      <c r="G3164" s="8">
        <f t="shared" si="915"/>
        <v>1.1254620024645332E-3</v>
      </c>
      <c r="H3164" s="8">
        <f t="shared" si="916"/>
        <v>1.1176157077649287E-3</v>
      </c>
      <c r="I3164" s="8">
        <f t="shared" si="917"/>
        <v>9.7997507564435244E-4</v>
      </c>
      <c r="J3164" s="6">
        <f t="shared" si="918"/>
        <v>1.3059769904111146E-3</v>
      </c>
      <c r="K3164" s="6">
        <f t="shared" si="919"/>
        <v>1.1297806134936731E-3</v>
      </c>
      <c r="L3164" s="6">
        <f t="shared" si="920"/>
        <v>7.8589342694321144E-4</v>
      </c>
      <c r="M3164" s="9">
        <f t="shared" si="921"/>
        <v>0.8617778190029548</v>
      </c>
      <c r="N3164" s="9">
        <f t="shared" si="922"/>
        <v>0.98923250621983472</v>
      </c>
      <c r="O3164" s="9">
        <f t="shared" si="923"/>
        <v>1</v>
      </c>
      <c r="P3164" s="9">
        <f t="shared" si="924"/>
        <v>0.95033677507426317</v>
      </c>
      <c r="Q3164" s="10">
        <f t="shared" si="925"/>
        <v>0.19061344763591595</v>
      </c>
      <c r="R3164" s="10">
        <f t="shared" si="908"/>
        <v>0.41969756589684687</v>
      </c>
      <c r="S3164" s="10">
        <f>_xlfn.PERCENTILE.INC($R$1519:R3164,0.75)</f>
        <v>0.8285603719648551</v>
      </c>
      <c r="T3164" s="10">
        <f t="shared" si="909"/>
        <v>0.8285603719648551</v>
      </c>
      <c r="U3164" s="11">
        <f t="shared" si="926"/>
        <v>0.41969756589684687</v>
      </c>
      <c r="V3164" s="10">
        <f t="shared" si="910"/>
        <v>1</v>
      </c>
      <c r="W3164" s="10">
        <f t="shared" si="911"/>
        <v>0.42395140027612821</v>
      </c>
      <c r="X3164" s="10">
        <f t="shared" si="927"/>
        <v>0.52462195737105854</v>
      </c>
      <c r="Y3164" s="10">
        <f>_xlfn.PERCENTILE.INC($X$1519:X3164,0.75)</f>
        <v>1.0357004649560688</v>
      </c>
      <c r="Z3164" s="10">
        <f t="shared" si="928"/>
        <v>1.0357004649560688</v>
      </c>
      <c r="AA3164" s="10">
        <f t="shared" si="929"/>
        <v>0.53023519655607543</v>
      </c>
      <c r="AB3164" s="10">
        <f t="shared" si="930"/>
        <v>0.42395140027612821</v>
      </c>
      <c r="AC3164" s="10">
        <f t="shared" si="931"/>
        <v>0.22479395405563626</v>
      </c>
      <c r="AD3164" s="13">
        <f t="shared" si="932"/>
        <v>423951.4002761282</v>
      </c>
      <c r="AE3164" s="13">
        <f t="shared" si="912"/>
        <v>224793.95405563628</v>
      </c>
      <c r="AF3164" s="13"/>
      <c r="AG3164" s="2">
        <f t="shared" si="907"/>
        <v>39371</v>
      </c>
      <c r="AH3164" s="3">
        <f t="shared" si="913"/>
        <v>-5464.4309527469895</v>
      </c>
      <c r="AI3164" s="3">
        <f t="shared" si="914"/>
        <v>-2897.4336202969025</v>
      </c>
      <c r="AJ3164" s="3">
        <f t="shared" si="933"/>
        <v>532559.12921087584</v>
      </c>
      <c r="AK3164" s="3">
        <f t="shared" si="934"/>
        <v>418681.50371409708</v>
      </c>
    </row>
    <row r="3165" spans="2:37" x14ac:dyDescent="0.2">
      <c r="B3165" s="5">
        <v>39372</v>
      </c>
      <c r="C3165" s="1">
        <v>401.77</v>
      </c>
      <c r="D3165" s="1">
        <f t="shared" si="935"/>
        <v>42</v>
      </c>
      <c r="E3165" s="1" t="b">
        <f t="shared" si="936"/>
        <v>0</v>
      </c>
      <c r="F3165" s="6">
        <f t="shared" si="937"/>
        <v>1.0818426547915427E-2</v>
      </c>
      <c r="G3165" s="8">
        <f t="shared" si="915"/>
        <v>1.2852854572366784E-3</v>
      </c>
      <c r="H3165" s="8">
        <f t="shared" si="916"/>
        <v>1.2330274445130848E-3</v>
      </c>
      <c r="I3165" s="8">
        <f t="shared" si="917"/>
        <v>1.0470044812012421E-3</v>
      </c>
      <c r="J3165" s="6">
        <f t="shared" si="918"/>
        <v>1.3029925841605112E-3</v>
      </c>
      <c r="K3165" s="6">
        <f t="shared" si="919"/>
        <v>1.1267272083440546E-3</v>
      </c>
      <c r="L3165" s="6">
        <f t="shared" si="920"/>
        <v>7.8484287403779657E-4</v>
      </c>
      <c r="M3165" s="9">
        <f t="shared" si="921"/>
        <v>0.98641041619186109</v>
      </c>
      <c r="N3165" s="9">
        <f t="shared" si="922"/>
        <v>1</v>
      </c>
      <c r="O3165" s="9">
        <f t="shared" si="923"/>
        <v>1</v>
      </c>
      <c r="P3165" s="9">
        <f t="shared" si="924"/>
        <v>0.9954701387306204</v>
      </c>
      <c r="Q3165" s="10">
        <f t="shared" si="925"/>
        <v>0.19149029541242638</v>
      </c>
      <c r="R3165" s="10">
        <f t="shared" si="908"/>
        <v>0.41777574068543927</v>
      </c>
      <c r="S3165" s="10">
        <f>_xlfn.PERCENTILE.INC($R$1519:R3165,0.75)</f>
        <v>0.82833850959746735</v>
      </c>
      <c r="T3165" s="10">
        <f t="shared" si="909"/>
        <v>0.82833850959746735</v>
      </c>
      <c r="U3165" s="11">
        <f t="shared" si="926"/>
        <v>0.41777574068543927</v>
      </c>
      <c r="V3165" s="10">
        <f t="shared" si="910"/>
        <v>1</v>
      </c>
      <c r="W3165" s="10">
        <f t="shared" si="911"/>
        <v>0.42395140027612821</v>
      </c>
      <c r="X3165" s="10">
        <f t="shared" si="927"/>
        <v>0.52221967585679907</v>
      </c>
      <c r="Y3165" s="10">
        <f>_xlfn.PERCENTILE.INC($X$1519:X3165,0.75)</f>
        <v>1.0354231369968341</v>
      </c>
      <c r="Z3165" s="10">
        <f t="shared" si="928"/>
        <v>1.0354231369968341</v>
      </c>
      <c r="AA3165" s="10">
        <f t="shared" si="929"/>
        <v>0.53023519655607543</v>
      </c>
      <c r="AB3165" s="10">
        <f t="shared" si="930"/>
        <v>0.42395140027612821</v>
      </c>
      <c r="AC3165" s="10">
        <f t="shared" si="931"/>
        <v>0.22479395405563626</v>
      </c>
      <c r="AD3165" s="13">
        <f t="shared" si="932"/>
        <v>423951.4002761282</v>
      </c>
      <c r="AE3165" s="13">
        <f t="shared" si="912"/>
        <v>224793.95405563628</v>
      </c>
      <c r="AF3165" s="13"/>
      <c r="AG3165" s="2">
        <f t="shared" si="907"/>
        <v>39372</v>
      </c>
      <c r="AH3165" s="3">
        <f t="shared" si="913"/>
        <v>4586.4870837731851</v>
      </c>
      <c r="AI3165" s="3">
        <f t="shared" si="914"/>
        <v>2431.9168803663765</v>
      </c>
      <c r="AJ3165" s="3">
        <f t="shared" si="933"/>
        <v>537145.61629464896</v>
      </c>
      <c r="AK3165" s="3">
        <f t="shared" si="934"/>
        <v>421113.42059446347</v>
      </c>
    </row>
    <row r="3166" spans="2:37" x14ac:dyDescent="0.2">
      <c r="B3166" s="5">
        <v>39373</v>
      </c>
      <c r="C3166" s="1">
        <v>401.81</v>
      </c>
      <c r="D3166" s="1">
        <f t="shared" si="935"/>
        <v>42</v>
      </c>
      <c r="E3166" s="1" t="b">
        <f t="shared" si="936"/>
        <v>0</v>
      </c>
      <c r="F3166" s="6">
        <f t="shared" si="937"/>
        <v>9.9559449436403824E-5</v>
      </c>
      <c r="G3166" s="8">
        <f t="shared" si="915"/>
        <v>1.2189798375425753E-3</v>
      </c>
      <c r="H3166" s="8">
        <f t="shared" si="916"/>
        <v>1.2184594707354199E-3</v>
      </c>
      <c r="I3166" s="8">
        <f t="shared" si="917"/>
        <v>1.0405389356690912E-3</v>
      </c>
      <c r="J3166" s="6">
        <f t="shared" si="918"/>
        <v>1.2980498630905993E-3</v>
      </c>
      <c r="K3166" s="6">
        <f t="shared" si="919"/>
        <v>1.1228403704267452E-3</v>
      </c>
      <c r="L3166" s="6">
        <f t="shared" si="920"/>
        <v>7.8349187788260926E-4</v>
      </c>
      <c r="M3166" s="9">
        <f t="shared" si="921"/>
        <v>0.93908552529733957</v>
      </c>
      <c r="N3166" s="9">
        <f t="shared" si="922"/>
        <v>1</v>
      </c>
      <c r="O3166" s="9">
        <f t="shared" si="923"/>
        <v>1</v>
      </c>
      <c r="P3166" s="9">
        <f t="shared" si="924"/>
        <v>0.97969517509911308</v>
      </c>
      <c r="Q3166" s="10">
        <f t="shared" si="925"/>
        <v>0.19066058704521585</v>
      </c>
      <c r="R3166" s="10">
        <f t="shared" si="908"/>
        <v>0.41959379880136272</v>
      </c>
      <c r="S3166" s="10">
        <f>_xlfn.PERCENTILE.INC($R$1519:R3166,0.75)</f>
        <v>0.82811664723007949</v>
      </c>
      <c r="T3166" s="10">
        <f t="shared" si="909"/>
        <v>0.82811664723007949</v>
      </c>
      <c r="U3166" s="11">
        <f t="shared" si="926"/>
        <v>0.41959379880136272</v>
      </c>
      <c r="V3166" s="10">
        <f t="shared" si="910"/>
        <v>1</v>
      </c>
      <c r="W3166" s="10">
        <f t="shared" si="911"/>
        <v>0.42395140027612821</v>
      </c>
      <c r="X3166" s="10">
        <f t="shared" si="927"/>
        <v>0.5244922485017034</v>
      </c>
      <c r="Y3166" s="10">
        <f>_xlfn.PERCENTILE.INC($X$1519:X3166,0.75)</f>
        <v>1.0351458090375996</v>
      </c>
      <c r="Z3166" s="10">
        <f t="shared" si="928"/>
        <v>1.0351458090375996</v>
      </c>
      <c r="AA3166" s="10">
        <f t="shared" si="929"/>
        <v>0.53023519655607543</v>
      </c>
      <c r="AB3166" s="10">
        <f t="shared" si="930"/>
        <v>0.42395140027612821</v>
      </c>
      <c r="AC3166" s="10">
        <f t="shared" si="931"/>
        <v>0.22479395405563626</v>
      </c>
      <c r="AD3166" s="13">
        <f t="shared" si="932"/>
        <v>423951.4002761282</v>
      </c>
      <c r="AE3166" s="13">
        <f t="shared" si="912"/>
        <v>224793.95405563628</v>
      </c>
      <c r="AF3166" s="13"/>
      <c r="AG3166" s="2">
        <f t="shared" si="907"/>
        <v>39373</v>
      </c>
      <c r="AH3166" s="3">
        <f t="shared" si="913"/>
        <v>42.208367999283787</v>
      </c>
      <c r="AI3166" s="3">
        <f t="shared" si="914"/>
        <v>22.380362302411406</v>
      </c>
      <c r="AJ3166" s="3">
        <f t="shared" si="933"/>
        <v>537187.82466264826</v>
      </c>
      <c r="AK3166" s="3">
        <f t="shared" si="934"/>
        <v>421135.80095676589</v>
      </c>
    </row>
    <row r="3167" spans="2:37" x14ac:dyDescent="0.2">
      <c r="B3167" s="5">
        <v>39374</v>
      </c>
      <c r="C3167" s="1">
        <v>403.01</v>
      </c>
      <c r="D3167" s="1">
        <f t="shared" si="935"/>
        <v>42</v>
      </c>
      <c r="E3167" s="1" t="b">
        <f t="shared" si="936"/>
        <v>0</v>
      </c>
      <c r="F3167" s="6">
        <f t="shared" si="937"/>
        <v>2.9864861501704976E-3</v>
      </c>
      <c r="G3167" s="8">
        <f t="shared" si="915"/>
        <v>1.2447627152670409E-3</v>
      </c>
      <c r="H3167" s="8">
        <f t="shared" si="916"/>
        <v>1.2336795957002967E-3</v>
      </c>
      <c r="I3167" s="8">
        <f t="shared" si="917"/>
        <v>1.0445476829073872E-3</v>
      </c>
      <c r="J3167" s="6">
        <f t="shared" si="918"/>
        <v>1.2932212631467832E-3</v>
      </c>
      <c r="K3167" s="6">
        <f t="shared" si="919"/>
        <v>1.1188818015947194E-3</v>
      </c>
      <c r="L3167" s="6">
        <f t="shared" si="920"/>
        <v>7.8218010737460752E-4</v>
      </c>
      <c r="M3167" s="9">
        <f t="shared" si="921"/>
        <v>0.96252880364661753</v>
      </c>
      <c r="N3167" s="9">
        <f t="shared" si="922"/>
        <v>1</v>
      </c>
      <c r="O3167" s="9">
        <f t="shared" si="923"/>
        <v>1</v>
      </c>
      <c r="P3167" s="9">
        <f t="shared" si="924"/>
        <v>0.98750960121553921</v>
      </c>
      <c r="Q3167" s="10">
        <f t="shared" si="925"/>
        <v>0.19071982234287577</v>
      </c>
      <c r="R3167" s="10">
        <f t="shared" si="908"/>
        <v>0.41946347798172828</v>
      </c>
      <c r="S3167" s="10">
        <f>_xlfn.PERCENTILE.INC($R$1519:R3167,0.75)</f>
        <v>0.82789478486269175</v>
      </c>
      <c r="T3167" s="10">
        <f t="shared" si="909"/>
        <v>0.82789478486269175</v>
      </c>
      <c r="U3167" s="11">
        <f t="shared" si="926"/>
        <v>0.41946347798172828</v>
      </c>
      <c r="V3167" s="10">
        <f t="shared" si="910"/>
        <v>1</v>
      </c>
      <c r="W3167" s="10">
        <f t="shared" si="911"/>
        <v>0.42395140027612821</v>
      </c>
      <c r="X3167" s="10">
        <f t="shared" si="927"/>
        <v>0.52432934747716042</v>
      </c>
      <c r="Y3167" s="10">
        <f>_xlfn.PERCENTILE.INC($X$1519:X3167,0.75)</f>
        <v>1.0348684810783648</v>
      </c>
      <c r="Z3167" s="10">
        <f t="shared" si="928"/>
        <v>1.0348684810783648</v>
      </c>
      <c r="AA3167" s="10">
        <f t="shared" si="929"/>
        <v>0.53023519655607543</v>
      </c>
      <c r="AB3167" s="10">
        <f t="shared" si="930"/>
        <v>0.42395140027612821</v>
      </c>
      <c r="AC3167" s="10">
        <f t="shared" si="931"/>
        <v>0.22479395405563626</v>
      </c>
      <c r="AD3167" s="13">
        <f t="shared" si="932"/>
        <v>423951.4002761282</v>
      </c>
      <c r="AE3167" s="13">
        <f t="shared" si="912"/>
        <v>224793.95405563628</v>
      </c>
      <c r="AF3167" s="13"/>
      <c r="AG3167" s="2">
        <f t="shared" si="907"/>
        <v>39374</v>
      </c>
      <c r="AH3167" s="3">
        <f t="shared" si="913"/>
        <v>1266.1249852700457</v>
      </c>
      <c r="AI3167" s="3">
        <f t="shared" si="914"/>
        <v>671.34403042922088</v>
      </c>
      <c r="AJ3167" s="3">
        <f t="shared" si="933"/>
        <v>538453.94964791834</v>
      </c>
      <c r="AK3167" s="3">
        <f t="shared" si="934"/>
        <v>421807.14498719509</v>
      </c>
    </row>
    <row r="3168" spans="2:37" x14ac:dyDescent="0.2">
      <c r="B3168" s="5">
        <v>39377</v>
      </c>
      <c r="C3168" s="1">
        <v>398.28</v>
      </c>
      <c r="D3168" s="1">
        <f t="shared" si="935"/>
        <v>43</v>
      </c>
      <c r="E3168" s="1" t="b">
        <f t="shared" si="936"/>
        <v>1</v>
      </c>
      <c r="F3168" s="6">
        <f t="shared" si="937"/>
        <v>-1.173668147192386E-2</v>
      </c>
      <c r="G3168" s="8">
        <f t="shared" si="915"/>
        <v>9.5367075291029411E-4</v>
      </c>
      <c r="H3168" s="8">
        <f t="shared" si="916"/>
        <v>1.0914208339319899E-3</v>
      </c>
      <c r="I3168" s="8">
        <f t="shared" si="917"/>
        <v>9.579268281815715E-4</v>
      </c>
      <c r="J3168" s="6">
        <f t="shared" si="918"/>
        <v>1.2863098892060693E-3</v>
      </c>
      <c r="K3168" s="6">
        <f t="shared" si="919"/>
        <v>1.1141913493178861E-3</v>
      </c>
      <c r="L3168" s="6">
        <f t="shared" si="920"/>
        <v>7.8057151283977833E-4</v>
      </c>
      <c r="M3168" s="9">
        <f t="shared" si="921"/>
        <v>0.741400467269139</v>
      </c>
      <c r="N3168" s="9">
        <f t="shared" si="922"/>
        <v>0.97956319136759018</v>
      </c>
      <c r="O3168" s="9">
        <f t="shared" si="923"/>
        <v>1</v>
      </c>
      <c r="P3168" s="9">
        <f t="shared" si="924"/>
        <v>0.90698788621224313</v>
      </c>
      <c r="Q3168" s="10">
        <f t="shared" si="925"/>
        <v>0.18906900305482033</v>
      </c>
      <c r="R3168" s="10">
        <f t="shared" si="908"/>
        <v>0.42312594189119462</v>
      </c>
      <c r="S3168" s="10">
        <f>_xlfn.PERCENTILE.INC($R$1519:R3168,0.75)</f>
        <v>0.82765293195555156</v>
      </c>
      <c r="T3168" s="10">
        <f t="shared" si="909"/>
        <v>0.82765293195555156</v>
      </c>
      <c r="U3168" s="11">
        <f t="shared" si="926"/>
        <v>0.42312594189119462</v>
      </c>
      <c r="V3168" s="10">
        <f t="shared" si="910"/>
        <v>0.98750960121553921</v>
      </c>
      <c r="W3168" s="10">
        <f t="shared" si="911"/>
        <v>0.41946347798172828</v>
      </c>
      <c r="X3168" s="10">
        <f t="shared" si="927"/>
        <v>0.52890742736399332</v>
      </c>
      <c r="Y3168" s="10">
        <f>_xlfn.PERCENTILE.INC($X$1519:X3168,0.75)</f>
        <v>1.0345661649444395</v>
      </c>
      <c r="Z3168" s="10">
        <f t="shared" si="928"/>
        <v>1.0345661649444395</v>
      </c>
      <c r="AA3168" s="10">
        <f t="shared" si="929"/>
        <v>0.52890742736399332</v>
      </c>
      <c r="AB3168" s="10">
        <f t="shared" si="930"/>
        <v>0.4142242118662196</v>
      </c>
      <c r="AC3168" s="10">
        <f t="shared" si="931"/>
        <v>0.21908626225003994</v>
      </c>
      <c r="AD3168" s="13">
        <f t="shared" si="932"/>
        <v>414224.21186621959</v>
      </c>
      <c r="AE3168" s="13">
        <f t="shared" si="912"/>
        <v>219086.26225003993</v>
      </c>
      <c r="AF3168" s="13"/>
      <c r="AG3168" s="2">
        <f t="shared" si="907"/>
        <v>39377</v>
      </c>
      <c r="AH3168" s="3">
        <f t="shared" si="913"/>
        <v>-4975.78254461701</v>
      </c>
      <c r="AI3168" s="3">
        <f t="shared" si="914"/>
        <v>-2638.3350355652897</v>
      </c>
      <c r="AJ3168" s="3">
        <f t="shared" si="933"/>
        <v>533478.16710330138</v>
      </c>
      <c r="AK3168" s="3">
        <f t="shared" si="934"/>
        <v>419168.80995162978</v>
      </c>
    </row>
    <row r="3169" spans="2:37" x14ac:dyDescent="0.2">
      <c r="B3169" s="5">
        <v>39378</v>
      </c>
      <c r="C3169" s="1">
        <v>403.97</v>
      </c>
      <c r="D3169" s="1">
        <f t="shared" si="935"/>
        <v>43</v>
      </c>
      <c r="E3169" s="1" t="b">
        <f t="shared" si="936"/>
        <v>0</v>
      </c>
      <c r="F3169" s="6">
        <f t="shared" si="937"/>
        <v>1.4286431656121534E-2</v>
      </c>
      <c r="G3169" s="8">
        <f t="shared" si="915"/>
        <v>1.2452565059926114E-3</v>
      </c>
      <c r="H3169" s="8">
        <f t="shared" si="916"/>
        <v>1.2652378710045799E-3</v>
      </c>
      <c r="I3169" s="8">
        <f t="shared" si="917"/>
        <v>1.0464187015448516E-3</v>
      </c>
      <c r="J3169" s="6">
        <f t="shared" si="918"/>
        <v>1.2777101241814518E-3</v>
      </c>
      <c r="K3169" s="6">
        <f t="shared" si="919"/>
        <v>1.1087444509326604E-3</v>
      </c>
      <c r="L3169" s="6">
        <f t="shared" si="920"/>
        <v>7.7879841322195658E-4</v>
      </c>
      <c r="M3169" s="9">
        <f t="shared" si="921"/>
        <v>0.97460017137327504</v>
      </c>
      <c r="N3169" s="9">
        <f t="shared" si="922"/>
        <v>1</v>
      </c>
      <c r="O3169" s="9">
        <f t="shared" si="923"/>
        <v>1</v>
      </c>
      <c r="P3169" s="9">
        <f t="shared" si="924"/>
        <v>0.99153339045775846</v>
      </c>
      <c r="Q3169" s="10">
        <f t="shared" si="925"/>
        <v>0.19084502641529211</v>
      </c>
      <c r="R3169" s="10">
        <f t="shared" si="908"/>
        <v>0.41918828854315759</v>
      </c>
      <c r="S3169" s="10">
        <f>_xlfn.PERCENTILE.INC($R$1519:R3169,0.75)</f>
        <v>0.82741107904841149</v>
      </c>
      <c r="T3169" s="10">
        <f t="shared" si="909"/>
        <v>0.82741107904841149</v>
      </c>
      <c r="U3169" s="11">
        <f t="shared" si="926"/>
        <v>0.41918828854315759</v>
      </c>
      <c r="V3169" s="10">
        <f t="shared" si="910"/>
        <v>0.98750960121553921</v>
      </c>
      <c r="W3169" s="10">
        <f t="shared" si="911"/>
        <v>0.41946347798172828</v>
      </c>
      <c r="X3169" s="10">
        <f t="shared" si="927"/>
        <v>0.52398536067894697</v>
      </c>
      <c r="Y3169" s="10">
        <f>_xlfn.PERCENTILE.INC($X$1519:X3169,0.75)</f>
        <v>1.0342638488105145</v>
      </c>
      <c r="Z3169" s="10">
        <f t="shared" si="928"/>
        <v>1.0342638488105145</v>
      </c>
      <c r="AA3169" s="10">
        <f t="shared" si="929"/>
        <v>0.52890742736399332</v>
      </c>
      <c r="AB3169" s="10">
        <f t="shared" si="930"/>
        <v>0.4142242118662196</v>
      </c>
      <c r="AC3169" s="10">
        <f t="shared" si="931"/>
        <v>0.21908626225003994</v>
      </c>
      <c r="AD3169" s="13">
        <f t="shared" si="932"/>
        <v>414224.21186621959</v>
      </c>
      <c r="AE3169" s="13">
        <f t="shared" si="912"/>
        <v>219086.26225003993</v>
      </c>
      <c r="AF3169" s="13"/>
      <c r="AG3169" s="2">
        <f t="shared" si="907"/>
        <v>39378</v>
      </c>
      <c r="AH3169" s="3">
        <f t="shared" si="913"/>
        <v>5917.7858931375531</v>
      </c>
      <c r="AI3169" s="3">
        <f t="shared" si="914"/>
        <v>3129.9609124303147</v>
      </c>
      <c r="AJ3169" s="3">
        <f t="shared" si="933"/>
        <v>539395.95299643895</v>
      </c>
      <c r="AK3169" s="3">
        <f t="shared" si="934"/>
        <v>422298.77086406009</v>
      </c>
    </row>
    <row r="3170" spans="2:37" x14ac:dyDescent="0.2">
      <c r="B3170" s="5">
        <v>39379</v>
      </c>
      <c r="C3170" s="1">
        <v>402.87</v>
      </c>
      <c r="D3170" s="1">
        <f t="shared" si="935"/>
        <v>43</v>
      </c>
      <c r="E3170" s="1" t="b">
        <f t="shared" si="936"/>
        <v>0</v>
      </c>
      <c r="F3170" s="6">
        <f t="shared" si="937"/>
        <v>-2.7229744783029419E-3</v>
      </c>
      <c r="G3170" s="8">
        <f t="shared" si="915"/>
        <v>1.1411136411188069E-3</v>
      </c>
      <c r="H3170" s="8">
        <f t="shared" si="916"/>
        <v>1.1916758123385962E-3</v>
      </c>
      <c r="I3170" s="8">
        <f t="shared" si="917"/>
        <v>1.0185428144912374E-3</v>
      </c>
      <c r="J3170" s="6">
        <f t="shared" si="918"/>
        <v>1.2689558477597784E-3</v>
      </c>
      <c r="K3170" s="6">
        <f t="shared" si="919"/>
        <v>1.1029865303246126E-3</v>
      </c>
      <c r="L3170" s="6">
        <f t="shared" si="920"/>
        <v>7.7687650779355419E-4</v>
      </c>
      <c r="M3170" s="9">
        <f t="shared" si="921"/>
        <v>0.89925401512852887</v>
      </c>
      <c r="N3170" s="9">
        <f t="shared" si="922"/>
        <v>1</v>
      </c>
      <c r="O3170" s="9">
        <f t="shared" si="923"/>
        <v>1</v>
      </c>
      <c r="P3170" s="9">
        <f t="shared" si="924"/>
        <v>0.96641800504284292</v>
      </c>
      <c r="Q3170" s="10">
        <f t="shared" si="925"/>
        <v>0.18794343469334701</v>
      </c>
      <c r="R3170" s="10">
        <f t="shared" si="908"/>
        <v>0.42565998716863884</v>
      </c>
      <c r="S3170" s="10">
        <f>_xlfn.PERCENTILE.INC($R$1519:R3170,0.75)</f>
        <v>0.82716922614127131</v>
      </c>
      <c r="T3170" s="10">
        <f t="shared" si="909"/>
        <v>0.82716922614127131</v>
      </c>
      <c r="U3170" s="11">
        <f t="shared" si="926"/>
        <v>0.42565998716863884</v>
      </c>
      <c r="V3170" s="10">
        <f t="shared" si="910"/>
        <v>0.98750960121553921</v>
      </c>
      <c r="W3170" s="10">
        <f t="shared" si="911"/>
        <v>0.41946347798172828</v>
      </c>
      <c r="X3170" s="10">
        <f t="shared" si="927"/>
        <v>0.53207498396079855</v>
      </c>
      <c r="Y3170" s="10">
        <f>_xlfn.PERCENTILE.INC($X$1519:X3170,0.75)</f>
        <v>1.0339615326765892</v>
      </c>
      <c r="Z3170" s="10">
        <f t="shared" si="928"/>
        <v>1.0339615326765892</v>
      </c>
      <c r="AA3170" s="10">
        <f t="shared" si="929"/>
        <v>0.52890742736399332</v>
      </c>
      <c r="AB3170" s="10">
        <f t="shared" si="930"/>
        <v>0.4142242118662196</v>
      </c>
      <c r="AC3170" s="10">
        <f t="shared" si="931"/>
        <v>0.21908626225003994</v>
      </c>
      <c r="AD3170" s="13">
        <f t="shared" si="932"/>
        <v>414224.21186621959</v>
      </c>
      <c r="AE3170" s="13">
        <f t="shared" si="912"/>
        <v>219086.26225003993</v>
      </c>
      <c r="AF3170" s="13"/>
      <c r="AG3170" s="2">
        <f t="shared" si="907"/>
        <v>39379</v>
      </c>
      <c r="AH3170" s="3">
        <f t="shared" si="913"/>
        <v>-1127.9219572068666</v>
      </c>
      <c r="AI3170" s="3">
        <f t="shared" si="914"/>
        <v>-596.56630065364402</v>
      </c>
      <c r="AJ3170" s="3">
        <f t="shared" si="933"/>
        <v>538268.03103923204</v>
      </c>
      <c r="AK3170" s="3">
        <f t="shared" si="934"/>
        <v>421702.20456340647</v>
      </c>
    </row>
    <row r="3171" spans="2:37" x14ac:dyDescent="0.2">
      <c r="B3171" s="5">
        <v>39380</v>
      </c>
      <c r="C3171" s="1">
        <v>406.39</v>
      </c>
      <c r="D3171" s="1">
        <f t="shared" si="935"/>
        <v>43</v>
      </c>
      <c r="E3171" s="1" t="b">
        <f t="shared" si="936"/>
        <v>0</v>
      </c>
      <c r="F3171" s="6">
        <f t="shared" si="937"/>
        <v>8.7373098021694684E-3</v>
      </c>
      <c r="G3171" s="8">
        <f t="shared" si="915"/>
        <v>1.3691423873210674E-3</v>
      </c>
      <c r="H3171" s="8">
        <f t="shared" si="916"/>
        <v>1.3008178807238067E-3</v>
      </c>
      <c r="I3171" s="8">
        <f t="shared" si="917"/>
        <v>1.0753468417404985E-3</v>
      </c>
      <c r="J3171" s="6">
        <f t="shared" si="918"/>
        <v>1.2573396919474899E-3</v>
      </c>
      <c r="K3171" s="6">
        <f t="shared" si="919"/>
        <v>1.0957235580600539E-3</v>
      </c>
      <c r="L3171" s="6">
        <f t="shared" si="920"/>
        <v>7.7431098803273414E-4</v>
      </c>
      <c r="M3171" s="9">
        <f t="shared" si="921"/>
        <v>1</v>
      </c>
      <c r="N3171" s="9">
        <f t="shared" si="922"/>
        <v>1</v>
      </c>
      <c r="O3171" s="9">
        <f t="shared" si="923"/>
        <v>1</v>
      </c>
      <c r="P3171" s="9">
        <f t="shared" si="924"/>
        <v>1</v>
      </c>
      <c r="Q3171" s="10">
        <f t="shared" si="925"/>
        <v>0.18636998428014795</v>
      </c>
      <c r="R3171" s="10">
        <f t="shared" si="908"/>
        <v>0.42925367144821702</v>
      </c>
      <c r="S3171" s="10">
        <f>_xlfn.PERCENTILE.INC($R$1519:R3171,0.75)</f>
        <v>0.82692737323413112</v>
      </c>
      <c r="T3171" s="10">
        <f t="shared" si="909"/>
        <v>0.82692737323413112</v>
      </c>
      <c r="U3171" s="11">
        <f t="shared" si="926"/>
        <v>0.42925367144821702</v>
      </c>
      <c r="V3171" s="10">
        <f t="shared" si="910"/>
        <v>0.98750960121553921</v>
      </c>
      <c r="W3171" s="10">
        <f t="shared" si="911"/>
        <v>0.41946347798172828</v>
      </c>
      <c r="X3171" s="10">
        <f t="shared" si="927"/>
        <v>0.53656708931027131</v>
      </c>
      <c r="Y3171" s="10">
        <f>_xlfn.PERCENTILE.INC($X$1519:X3171,0.75)</f>
        <v>1.0336592165426639</v>
      </c>
      <c r="Z3171" s="10">
        <f t="shared" si="928"/>
        <v>1.0336592165426639</v>
      </c>
      <c r="AA3171" s="10">
        <f t="shared" si="929"/>
        <v>0.52890742736399332</v>
      </c>
      <c r="AB3171" s="10">
        <f t="shared" si="930"/>
        <v>0.4142242118662196</v>
      </c>
      <c r="AC3171" s="10">
        <f t="shared" si="931"/>
        <v>0.21908626225003994</v>
      </c>
      <c r="AD3171" s="13">
        <f t="shared" si="932"/>
        <v>414224.21186621959</v>
      </c>
      <c r="AE3171" s="13">
        <f t="shared" si="912"/>
        <v>219086.26225003993</v>
      </c>
      <c r="AF3171" s="13"/>
      <c r="AG3171" s="2">
        <f t="shared" si="907"/>
        <v>39380</v>
      </c>
      <c r="AH3171" s="3">
        <f t="shared" si="913"/>
        <v>3619.2052666346431</v>
      </c>
      <c r="AI3171" s="3">
        <f t="shared" si="914"/>
        <v>1914.2245466779445</v>
      </c>
      <c r="AJ3171" s="3">
        <f t="shared" si="933"/>
        <v>541887.23630586674</v>
      </c>
      <c r="AK3171" s="3">
        <f t="shared" si="934"/>
        <v>423616.42911008443</v>
      </c>
    </row>
    <row r="3172" spans="2:37" x14ac:dyDescent="0.2">
      <c r="B3172" s="5">
        <v>39381</v>
      </c>
      <c r="C3172" s="1">
        <v>408.3</v>
      </c>
      <c r="D3172" s="1">
        <f t="shared" si="935"/>
        <v>43</v>
      </c>
      <c r="E3172" s="1" t="b">
        <f t="shared" si="936"/>
        <v>0</v>
      </c>
      <c r="F3172" s="6">
        <f t="shared" si="937"/>
        <v>4.6999187972145418E-3</v>
      </c>
      <c r="G3172" s="8">
        <f t="shared" si="915"/>
        <v>1.3783156759607763E-3</v>
      </c>
      <c r="H3172" s="8">
        <f t="shared" si="916"/>
        <v>1.3496348269261169E-3</v>
      </c>
      <c r="I3172" s="8">
        <f t="shared" si="917"/>
        <v>1.1038408644943707E-3</v>
      </c>
      <c r="J3172" s="6">
        <f t="shared" si="918"/>
        <v>1.2463676245419997E-3</v>
      </c>
      <c r="K3172" s="6">
        <f t="shared" si="919"/>
        <v>1.088417168684197E-3</v>
      </c>
      <c r="L3172" s="6">
        <f t="shared" si="920"/>
        <v>7.7174386339999882E-4</v>
      </c>
      <c r="M3172" s="9">
        <f t="shared" si="921"/>
        <v>1</v>
      </c>
      <c r="N3172" s="9">
        <f t="shared" si="922"/>
        <v>1</v>
      </c>
      <c r="O3172" s="9">
        <f t="shared" si="923"/>
        <v>1</v>
      </c>
      <c r="P3172" s="9">
        <f t="shared" si="924"/>
        <v>1</v>
      </c>
      <c r="Q3172" s="10">
        <f t="shared" si="925"/>
        <v>0.18601668773695237</v>
      </c>
      <c r="R3172" s="10">
        <f t="shared" si="908"/>
        <v>0.43006894151952979</v>
      </c>
      <c r="S3172" s="10">
        <f>_xlfn.PERCENTILE.INC($R$1519:R3172,0.75)</f>
        <v>0.82690497934904506</v>
      </c>
      <c r="T3172" s="10">
        <f t="shared" si="909"/>
        <v>0.82690497934904506</v>
      </c>
      <c r="U3172" s="11">
        <f t="shared" si="926"/>
        <v>0.43006894151952979</v>
      </c>
      <c r="V3172" s="10">
        <f t="shared" si="910"/>
        <v>0.98750960121553921</v>
      </c>
      <c r="W3172" s="10">
        <f t="shared" si="911"/>
        <v>0.41946347798172828</v>
      </c>
      <c r="X3172" s="10">
        <f t="shared" si="927"/>
        <v>0.53758617689941224</v>
      </c>
      <c r="Y3172" s="10">
        <f>_xlfn.PERCENTILE.INC($X$1519:X3172,0.75)</f>
        <v>1.0336312241863064</v>
      </c>
      <c r="Z3172" s="10">
        <f t="shared" si="928"/>
        <v>1.0336312241863064</v>
      </c>
      <c r="AA3172" s="10">
        <f t="shared" si="929"/>
        <v>0.52890742736399332</v>
      </c>
      <c r="AB3172" s="10">
        <f t="shared" si="930"/>
        <v>0.4142242118662196</v>
      </c>
      <c r="AC3172" s="10">
        <f t="shared" si="931"/>
        <v>0.21908626225003994</v>
      </c>
      <c r="AD3172" s="13">
        <f t="shared" si="932"/>
        <v>414224.21186621959</v>
      </c>
      <c r="AE3172" s="13">
        <f t="shared" si="912"/>
        <v>219086.26225003993</v>
      </c>
      <c r="AF3172" s="13"/>
      <c r="AG3172" s="2">
        <f t="shared" si="907"/>
        <v>39381</v>
      </c>
      <c r="AH3172" s="3">
        <f t="shared" si="913"/>
        <v>1946.8201596114243</v>
      </c>
      <c r="AI3172" s="3">
        <f t="shared" si="914"/>
        <v>1029.6876421604372</v>
      </c>
      <c r="AJ3172" s="3">
        <f t="shared" si="933"/>
        <v>543834.05646547815</v>
      </c>
      <c r="AK3172" s="3">
        <f t="shared" si="934"/>
        <v>424646.11675224488</v>
      </c>
    </row>
    <row r="3173" spans="2:37" x14ac:dyDescent="0.2">
      <c r="B3173" s="5">
        <v>39384</v>
      </c>
      <c r="C3173" s="1">
        <v>412.72</v>
      </c>
      <c r="D3173" s="1">
        <f t="shared" si="935"/>
        <v>44</v>
      </c>
      <c r="E3173" s="1" t="b">
        <f t="shared" si="936"/>
        <v>1</v>
      </c>
      <c r="F3173" s="6">
        <f t="shared" si="937"/>
        <v>1.0825373499877555E-2</v>
      </c>
      <c r="G3173" s="8">
        <f t="shared" si="915"/>
        <v>1.6126340586691342E-3</v>
      </c>
      <c r="H3173" s="8">
        <f t="shared" si="916"/>
        <v>1.4755058344033006E-3</v>
      </c>
      <c r="I3173" s="8">
        <f t="shared" si="917"/>
        <v>1.163966531050438E-3</v>
      </c>
      <c r="J3173" s="6">
        <f t="shared" si="918"/>
        <v>1.2328319516819255E-3</v>
      </c>
      <c r="K3173" s="6">
        <f t="shared" si="919"/>
        <v>1.0798435090663074E-3</v>
      </c>
      <c r="L3173" s="6">
        <f t="shared" si="920"/>
        <v>7.6875868611055685E-4</v>
      </c>
      <c r="M3173" s="9">
        <f t="shared" si="921"/>
        <v>1</v>
      </c>
      <c r="N3173" s="9">
        <f t="shared" si="922"/>
        <v>1</v>
      </c>
      <c r="O3173" s="9">
        <f t="shared" si="923"/>
        <v>1</v>
      </c>
      <c r="P3173" s="9">
        <f t="shared" si="924"/>
        <v>1</v>
      </c>
      <c r="Q3173" s="10">
        <f t="shared" si="925"/>
        <v>0.18649937319385815</v>
      </c>
      <c r="R3173" s="10">
        <f t="shared" si="908"/>
        <v>0.42895586526633206</v>
      </c>
      <c r="S3173" s="10">
        <f>_xlfn.PERCENTILE.INC($R$1519:R3173,0.75)</f>
        <v>0.82688258546395899</v>
      </c>
      <c r="T3173" s="10">
        <f t="shared" si="909"/>
        <v>0.82688258546395899</v>
      </c>
      <c r="U3173" s="11">
        <f t="shared" si="926"/>
        <v>0.42895586526633206</v>
      </c>
      <c r="V3173" s="10">
        <f t="shared" si="910"/>
        <v>1</v>
      </c>
      <c r="W3173" s="10">
        <f t="shared" si="911"/>
        <v>0.43006894151952979</v>
      </c>
      <c r="X3173" s="10">
        <f t="shared" si="927"/>
        <v>0.53619483158291514</v>
      </c>
      <c r="Y3173" s="10">
        <f>_xlfn.PERCENTILE.INC($X$1519:X3173,0.75)</f>
        <v>1.0336032318299488</v>
      </c>
      <c r="Z3173" s="10">
        <f t="shared" si="928"/>
        <v>1.0336032318299488</v>
      </c>
      <c r="AA3173" s="10">
        <f t="shared" si="929"/>
        <v>0.53619483158291514</v>
      </c>
      <c r="AB3173" s="10">
        <f t="shared" si="930"/>
        <v>0.43006894151952979</v>
      </c>
      <c r="AC3173" s="10">
        <f t="shared" si="931"/>
        <v>0.23060074366710687</v>
      </c>
      <c r="AD3173" s="13">
        <f t="shared" si="932"/>
        <v>430068.94151952979</v>
      </c>
      <c r="AE3173" s="13">
        <f t="shared" si="912"/>
        <v>230600.74366710687</v>
      </c>
      <c r="AF3173" s="13"/>
      <c r="AG3173" s="2">
        <f t="shared" si="907"/>
        <v>39384</v>
      </c>
      <c r="AH3173" s="3">
        <f t="shared" si="913"/>
        <v>4484.1318061442398</v>
      </c>
      <c r="AI3173" s="3">
        <f t="shared" si="914"/>
        <v>2371.6906175488066</v>
      </c>
      <c r="AJ3173" s="3">
        <f t="shared" si="933"/>
        <v>548318.18827162241</v>
      </c>
      <c r="AK3173" s="3">
        <f t="shared" si="934"/>
        <v>427017.80736979371</v>
      </c>
    </row>
    <row r="3174" spans="2:37" x14ac:dyDescent="0.2">
      <c r="B3174" s="5">
        <v>39385</v>
      </c>
      <c r="C3174" s="1">
        <v>414.65</v>
      </c>
      <c r="D3174" s="1">
        <f t="shared" si="935"/>
        <v>44</v>
      </c>
      <c r="E3174" s="1" t="b">
        <f t="shared" si="936"/>
        <v>0</v>
      </c>
      <c r="F3174" s="6">
        <f t="shared" si="937"/>
        <v>4.6762938553981392E-3</v>
      </c>
      <c r="G3174" s="8">
        <f t="shared" si="915"/>
        <v>1.8457121006330754E-3</v>
      </c>
      <c r="H3174" s="8">
        <f t="shared" si="916"/>
        <v>1.51136252016264E-3</v>
      </c>
      <c r="I3174" s="8">
        <f t="shared" si="917"/>
        <v>1.1955666288267683E-3</v>
      </c>
      <c r="J3174" s="6">
        <f t="shared" si="918"/>
        <v>1.2175786660438355E-3</v>
      </c>
      <c r="K3174" s="6">
        <f t="shared" si="919"/>
        <v>1.0706976814543441E-3</v>
      </c>
      <c r="L3174" s="6">
        <f t="shared" si="920"/>
        <v>7.6562691264684139E-4</v>
      </c>
      <c r="M3174" s="9">
        <f t="shared" si="921"/>
        <v>1</v>
      </c>
      <c r="N3174" s="9">
        <f t="shared" si="922"/>
        <v>1</v>
      </c>
      <c r="O3174" s="9">
        <f t="shared" si="923"/>
        <v>1</v>
      </c>
      <c r="P3174" s="9">
        <f t="shared" si="924"/>
        <v>1</v>
      </c>
      <c r="Q3174" s="10">
        <f t="shared" si="925"/>
        <v>0.18637971803225245</v>
      </c>
      <c r="R3174" s="10">
        <f t="shared" si="908"/>
        <v>0.42923125351094393</v>
      </c>
      <c r="S3174" s="10">
        <f>_xlfn.PERCENTILE.INC($R$1519:R3174,0.75)</f>
        <v>0.82686019157887292</v>
      </c>
      <c r="T3174" s="10">
        <f t="shared" si="909"/>
        <v>0.82686019157887292</v>
      </c>
      <c r="U3174" s="11">
        <f t="shared" si="926"/>
        <v>0.42923125351094393</v>
      </c>
      <c r="V3174" s="10">
        <f t="shared" si="910"/>
        <v>1</v>
      </c>
      <c r="W3174" s="10">
        <f t="shared" si="911"/>
        <v>0.43006894151952979</v>
      </c>
      <c r="X3174" s="10">
        <f t="shared" si="927"/>
        <v>0.53653906688867992</v>
      </c>
      <c r="Y3174" s="10">
        <f>_xlfn.PERCENTILE.INC($X$1519:X3174,0.75)</f>
        <v>1.0335752394735911</v>
      </c>
      <c r="Z3174" s="10">
        <f t="shared" si="928"/>
        <v>1.0335752394735911</v>
      </c>
      <c r="AA3174" s="10">
        <f t="shared" si="929"/>
        <v>0.53619483158291514</v>
      </c>
      <c r="AB3174" s="10">
        <f t="shared" si="930"/>
        <v>0.43006894151952979</v>
      </c>
      <c r="AC3174" s="10">
        <f t="shared" si="931"/>
        <v>0.23060074366710687</v>
      </c>
      <c r="AD3174" s="13">
        <f t="shared" si="932"/>
        <v>430068.94151952979</v>
      </c>
      <c r="AE3174" s="13">
        <f t="shared" si="912"/>
        <v>230600.74366710687</v>
      </c>
      <c r="AF3174" s="13"/>
      <c r="AG3174" s="2">
        <f t="shared" si="907"/>
        <v>39385</v>
      </c>
      <c r="AH3174" s="3">
        <f t="shared" si="913"/>
        <v>2011.1287486253589</v>
      </c>
      <c r="AI3174" s="3">
        <f t="shared" si="914"/>
        <v>1078.3568406607333</v>
      </c>
      <c r="AJ3174" s="3">
        <f t="shared" si="933"/>
        <v>550329.31702024781</v>
      </c>
      <c r="AK3174" s="3">
        <f t="shared" si="934"/>
        <v>428096.16421045444</v>
      </c>
    </row>
    <row r="3175" spans="2:37" x14ac:dyDescent="0.2">
      <c r="B3175" s="5">
        <v>39386</v>
      </c>
      <c r="C3175" s="1">
        <v>417.55</v>
      </c>
      <c r="D3175" s="1">
        <f t="shared" si="935"/>
        <v>44</v>
      </c>
      <c r="E3175" s="1" t="b">
        <f t="shared" si="936"/>
        <v>0</v>
      </c>
      <c r="F3175" s="6">
        <f t="shared" si="937"/>
        <v>6.9938502351380993E-3</v>
      </c>
      <c r="G3175" s="8">
        <f t="shared" si="915"/>
        <v>2.0154642024441918E-3</v>
      </c>
      <c r="H3175" s="8">
        <f t="shared" si="916"/>
        <v>1.5687133350564769E-3</v>
      </c>
      <c r="I3175" s="8">
        <f t="shared" si="917"/>
        <v>1.2424925346310224E-3</v>
      </c>
      <c r="J3175" s="6">
        <f t="shared" si="918"/>
        <v>1.2063001078229641E-3</v>
      </c>
      <c r="K3175" s="6">
        <f t="shared" si="919"/>
        <v>1.0628530368275771E-3</v>
      </c>
      <c r="L3175" s="6">
        <f t="shared" si="920"/>
        <v>7.6307878038876873E-4</v>
      </c>
      <c r="M3175" s="9">
        <f t="shared" si="921"/>
        <v>1</v>
      </c>
      <c r="N3175" s="9">
        <f t="shared" si="922"/>
        <v>1</v>
      </c>
      <c r="O3175" s="9">
        <f t="shared" si="923"/>
        <v>1</v>
      </c>
      <c r="P3175" s="9">
        <f t="shared" si="924"/>
        <v>1</v>
      </c>
      <c r="Q3175" s="10">
        <f t="shared" si="925"/>
        <v>0.18664013552923414</v>
      </c>
      <c r="R3175" s="10">
        <f t="shared" si="908"/>
        <v>0.42863235055607479</v>
      </c>
      <c r="S3175" s="10">
        <f>_xlfn.PERCENTILE.INC($R$1519:R3175,0.75)</f>
        <v>0.82683779769378685</v>
      </c>
      <c r="T3175" s="10">
        <f t="shared" si="909"/>
        <v>0.82683779769378685</v>
      </c>
      <c r="U3175" s="11">
        <f t="shared" si="926"/>
        <v>0.42863235055607479</v>
      </c>
      <c r="V3175" s="10">
        <f t="shared" si="910"/>
        <v>1</v>
      </c>
      <c r="W3175" s="10">
        <f t="shared" si="911"/>
        <v>0.43006894151952979</v>
      </c>
      <c r="X3175" s="10">
        <f t="shared" si="927"/>
        <v>0.53579043819509353</v>
      </c>
      <c r="Y3175" s="10">
        <f>_xlfn.PERCENTILE.INC($X$1519:X3175,0.75)</f>
        <v>1.0335472471172336</v>
      </c>
      <c r="Z3175" s="10">
        <f t="shared" si="928"/>
        <v>1.0335472471172336</v>
      </c>
      <c r="AA3175" s="10">
        <f t="shared" si="929"/>
        <v>0.53619483158291514</v>
      </c>
      <c r="AB3175" s="10">
        <f t="shared" si="930"/>
        <v>0.43006894151952979</v>
      </c>
      <c r="AC3175" s="10">
        <f t="shared" si="931"/>
        <v>0.23060074366710687</v>
      </c>
      <c r="AD3175" s="13">
        <f t="shared" si="932"/>
        <v>430068.94151952979</v>
      </c>
      <c r="AE3175" s="13">
        <f t="shared" si="912"/>
        <v>230600.74366710687</v>
      </c>
      <c r="AF3175" s="13"/>
      <c r="AG3175" s="2">
        <f t="shared" si="907"/>
        <v>39386</v>
      </c>
      <c r="AH3175" s="3">
        <f t="shared" si="913"/>
        <v>3007.8377677719568</v>
      </c>
      <c r="AI3175" s="3">
        <f t="shared" si="914"/>
        <v>1612.787065319216</v>
      </c>
      <c r="AJ3175" s="3">
        <f t="shared" si="933"/>
        <v>553337.15478801972</v>
      </c>
      <c r="AK3175" s="3">
        <f t="shared" si="934"/>
        <v>429708.95127577364</v>
      </c>
    </row>
    <row r="3176" spans="2:37" x14ac:dyDescent="0.2">
      <c r="B3176" s="5">
        <v>39387</v>
      </c>
      <c r="C3176" s="1">
        <v>415.57</v>
      </c>
      <c r="D3176" s="1">
        <f t="shared" si="935"/>
        <v>44</v>
      </c>
      <c r="E3176" s="1" t="b">
        <f t="shared" si="936"/>
        <v>0</v>
      </c>
      <c r="F3176" s="6">
        <f t="shared" si="937"/>
        <v>-4.7419470722069867E-3</v>
      </c>
      <c r="G3176" s="8">
        <f t="shared" si="915"/>
        <v>2.0072043746162099E-3</v>
      </c>
      <c r="H3176" s="8">
        <f t="shared" si="916"/>
        <v>1.4902097478004422E-3</v>
      </c>
      <c r="I3176" s="8">
        <f t="shared" si="917"/>
        <v>1.1894972398952418E-3</v>
      </c>
      <c r="J3176" s="6">
        <f t="shared" si="918"/>
        <v>1.2011498858301272E-3</v>
      </c>
      <c r="K3176" s="6">
        <f t="shared" si="919"/>
        <v>1.0578112784264888E-3</v>
      </c>
      <c r="L3176" s="6">
        <f t="shared" si="920"/>
        <v>7.6146239236895457E-4</v>
      </c>
      <c r="M3176" s="9">
        <f t="shared" si="921"/>
        <v>1</v>
      </c>
      <c r="N3176" s="9">
        <f t="shared" si="922"/>
        <v>1</v>
      </c>
      <c r="O3176" s="9">
        <f t="shared" si="923"/>
        <v>1</v>
      </c>
      <c r="P3176" s="9">
        <f t="shared" si="924"/>
        <v>1</v>
      </c>
      <c r="Q3176" s="10">
        <f t="shared" si="925"/>
        <v>0.18352694016747728</v>
      </c>
      <c r="R3176" s="10">
        <f t="shared" si="908"/>
        <v>0.43590330622303242</v>
      </c>
      <c r="S3176" s="10">
        <f>_xlfn.PERCENTILE.INC($R$1519:R3176,0.75)</f>
        <v>0.82682690911034629</v>
      </c>
      <c r="T3176" s="10">
        <f t="shared" si="909"/>
        <v>0.82682690911034629</v>
      </c>
      <c r="U3176" s="11">
        <f t="shared" si="926"/>
        <v>0.43590330622303242</v>
      </c>
      <c r="V3176" s="10">
        <f t="shared" si="910"/>
        <v>1</v>
      </c>
      <c r="W3176" s="10">
        <f t="shared" si="911"/>
        <v>0.43006894151952979</v>
      </c>
      <c r="X3176" s="10">
        <f t="shared" si="927"/>
        <v>0.54487913277879052</v>
      </c>
      <c r="Y3176" s="10">
        <f>_xlfn.PERCENTILE.INC($X$1519:X3176,0.75)</f>
        <v>1.0335336363879328</v>
      </c>
      <c r="Z3176" s="10">
        <f t="shared" si="928"/>
        <v>1.0335336363879328</v>
      </c>
      <c r="AA3176" s="10">
        <f t="shared" si="929"/>
        <v>0.53619483158291514</v>
      </c>
      <c r="AB3176" s="10">
        <f t="shared" si="930"/>
        <v>0.43006894151952979</v>
      </c>
      <c r="AC3176" s="10">
        <f t="shared" si="931"/>
        <v>0.23060074366710687</v>
      </c>
      <c r="AD3176" s="13">
        <f t="shared" si="932"/>
        <v>430068.94151952979</v>
      </c>
      <c r="AE3176" s="13">
        <f t="shared" si="912"/>
        <v>230600.74366710687</v>
      </c>
      <c r="AF3176" s="13"/>
      <c r="AG3176" s="2">
        <f t="shared" si="907"/>
        <v>39387</v>
      </c>
      <c r="AH3176" s="3">
        <f t="shared" si="913"/>
        <v>-2039.364158085692</v>
      </c>
      <c r="AI3176" s="3">
        <f t="shared" si="914"/>
        <v>-1093.4965212809914</v>
      </c>
      <c r="AJ3176" s="3">
        <f t="shared" si="933"/>
        <v>551297.79062993405</v>
      </c>
      <c r="AK3176" s="3">
        <f t="shared" si="934"/>
        <v>428615.45475449262</v>
      </c>
    </row>
    <row r="3177" spans="2:37" x14ac:dyDescent="0.2">
      <c r="B3177" s="5">
        <v>39388</v>
      </c>
      <c r="C3177" s="1">
        <v>413.75</v>
      </c>
      <c r="D3177" s="1">
        <f t="shared" si="935"/>
        <v>44</v>
      </c>
      <c r="E3177" s="1" t="b">
        <f t="shared" si="936"/>
        <v>0</v>
      </c>
      <c r="F3177" s="6">
        <f t="shared" si="937"/>
        <v>-4.379526914839893E-3</v>
      </c>
      <c r="G3177" s="8">
        <f t="shared" si="915"/>
        <v>1.7398423993572262E-3</v>
      </c>
      <c r="H3177" s="8">
        <f t="shared" si="916"/>
        <v>1.4597578986587478E-3</v>
      </c>
      <c r="I3177" s="8">
        <f t="shared" si="917"/>
        <v>1.1567304501887378E-3</v>
      </c>
      <c r="J3177" s="6">
        <f t="shared" si="918"/>
        <v>1.1918346229136724E-3</v>
      </c>
      <c r="K3177" s="6">
        <f t="shared" si="919"/>
        <v>1.0507724279366819E-3</v>
      </c>
      <c r="L3177" s="6">
        <f t="shared" si="920"/>
        <v>7.590188288148441E-4</v>
      </c>
      <c r="M3177" s="9">
        <f t="shared" si="921"/>
        <v>1</v>
      </c>
      <c r="N3177" s="9">
        <f t="shared" si="922"/>
        <v>1</v>
      </c>
      <c r="O3177" s="9">
        <f t="shared" si="923"/>
        <v>1</v>
      </c>
      <c r="P3177" s="9">
        <f t="shared" si="924"/>
        <v>1</v>
      </c>
      <c r="Q3177" s="10">
        <f t="shared" si="925"/>
        <v>0.1839255743280071</v>
      </c>
      <c r="R3177" s="10">
        <f t="shared" si="908"/>
        <v>0.43495854392348132</v>
      </c>
      <c r="S3177" s="10">
        <f>_xlfn.PERCENTILE.INC($R$1519:R3177,0.75)</f>
        <v>0.82681602052690573</v>
      </c>
      <c r="T3177" s="10">
        <f t="shared" si="909"/>
        <v>0.82681602052690573</v>
      </c>
      <c r="U3177" s="11">
        <f t="shared" si="926"/>
        <v>0.43495854392348132</v>
      </c>
      <c r="V3177" s="10">
        <f t="shared" si="910"/>
        <v>1</v>
      </c>
      <c r="W3177" s="10">
        <f t="shared" si="911"/>
        <v>0.43006894151952979</v>
      </c>
      <c r="X3177" s="10">
        <f t="shared" si="927"/>
        <v>0.54369817990435165</v>
      </c>
      <c r="Y3177" s="10">
        <f>_xlfn.PERCENTILE.INC($X$1519:X3177,0.75)</f>
        <v>1.0335200256586323</v>
      </c>
      <c r="Z3177" s="10">
        <f t="shared" si="928"/>
        <v>1.0335200256586323</v>
      </c>
      <c r="AA3177" s="10">
        <f t="shared" si="929"/>
        <v>0.53619483158291514</v>
      </c>
      <c r="AB3177" s="10">
        <f t="shared" si="930"/>
        <v>0.43006894151952979</v>
      </c>
      <c r="AC3177" s="10">
        <f t="shared" si="931"/>
        <v>0.23060074366710687</v>
      </c>
      <c r="AD3177" s="13">
        <f t="shared" si="932"/>
        <v>430068.94151952979</v>
      </c>
      <c r="AE3177" s="13">
        <f t="shared" si="912"/>
        <v>230600.74366710687</v>
      </c>
      <c r="AF3177" s="13"/>
      <c r="AG3177" s="2">
        <f t="shared" si="907"/>
        <v>39388</v>
      </c>
      <c r="AH3177" s="3">
        <f t="shared" si="913"/>
        <v>-1883.4985046214847</v>
      </c>
      <c r="AI3177" s="3">
        <f t="shared" si="914"/>
        <v>-1009.9221634721896</v>
      </c>
      <c r="AJ3177" s="3">
        <f t="shared" si="933"/>
        <v>549414.29212531261</v>
      </c>
      <c r="AK3177" s="3">
        <f t="shared" si="934"/>
        <v>427605.53259102046</v>
      </c>
    </row>
    <row r="3178" spans="2:37" x14ac:dyDescent="0.2">
      <c r="B3178" s="5">
        <v>39391</v>
      </c>
      <c r="C3178" s="1">
        <v>414.09</v>
      </c>
      <c r="D3178" s="1">
        <f t="shared" si="935"/>
        <v>45</v>
      </c>
      <c r="E3178" s="1" t="b">
        <f t="shared" si="936"/>
        <v>1</v>
      </c>
      <c r="F3178" s="6">
        <f t="shared" si="937"/>
        <v>8.2175226586089778E-4</v>
      </c>
      <c r="G3178" s="8">
        <f t="shared" si="915"/>
        <v>1.6654274184652272E-3</v>
      </c>
      <c r="H3178" s="8">
        <f t="shared" si="916"/>
        <v>1.4335509321083001E-3</v>
      </c>
      <c r="I3178" s="8">
        <f t="shared" si="917"/>
        <v>1.1626357209966079E-3</v>
      </c>
      <c r="J3178" s="6">
        <f t="shared" si="918"/>
        <v>1.1845167808981702E-3</v>
      </c>
      <c r="K3178" s="6">
        <f t="shared" si="919"/>
        <v>1.0447233968677607E-3</v>
      </c>
      <c r="L3178" s="6">
        <f t="shared" si="920"/>
        <v>7.5694989503663555E-4</v>
      </c>
      <c r="M3178" s="9">
        <f t="shared" si="921"/>
        <v>1</v>
      </c>
      <c r="N3178" s="9">
        <f t="shared" si="922"/>
        <v>1</v>
      </c>
      <c r="O3178" s="9">
        <f t="shared" si="923"/>
        <v>1</v>
      </c>
      <c r="P3178" s="9">
        <f t="shared" si="924"/>
        <v>1</v>
      </c>
      <c r="Q3178" s="10">
        <f t="shared" si="925"/>
        <v>0.18243449875992174</v>
      </c>
      <c r="R3178" s="10">
        <f t="shared" si="908"/>
        <v>0.43851355167904715</v>
      </c>
      <c r="S3178" s="10">
        <f>_xlfn.PERCENTILE.INC($R$1519:R3178,0.75)</f>
        <v>0.82680513194346517</v>
      </c>
      <c r="T3178" s="10">
        <f t="shared" si="909"/>
        <v>0.82680513194346517</v>
      </c>
      <c r="U3178" s="11">
        <f t="shared" si="926"/>
        <v>0.43851355167904715</v>
      </c>
      <c r="V3178" s="10">
        <f t="shared" si="910"/>
        <v>1</v>
      </c>
      <c r="W3178" s="10">
        <f t="shared" si="911"/>
        <v>0.43495854392348132</v>
      </c>
      <c r="X3178" s="10">
        <f t="shared" si="927"/>
        <v>0.54814193959880897</v>
      </c>
      <c r="Y3178" s="10">
        <f>_xlfn.PERCENTILE.INC($X$1519:X3178,0.75)</f>
        <v>1.0335064149293316</v>
      </c>
      <c r="Z3178" s="10">
        <f t="shared" si="928"/>
        <v>1.0335064149293316</v>
      </c>
      <c r="AA3178" s="10">
        <f t="shared" si="929"/>
        <v>0.54814193959880897</v>
      </c>
      <c r="AB3178" s="10">
        <f t="shared" si="930"/>
        <v>0.43495854392348132</v>
      </c>
      <c r="AC3178" s="10">
        <f t="shared" si="931"/>
        <v>0.2384190199112908</v>
      </c>
      <c r="AD3178" s="13">
        <f t="shared" si="932"/>
        <v>434958.54392348131</v>
      </c>
      <c r="AE3178" s="13">
        <f t="shared" si="912"/>
        <v>238419.01991129082</v>
      </c>
      <c r="AF3178" s="13"/>
      <c r="AG3178" s="2">
        <f t="shared" si="907"/>
        <v>39391</v>
      </c>
      <c r="AH3178" s="3">
        <f t="shared" si="913"/>
        <v>353.41012717007152</v>
      </c>
      <c r="AI3178" s="3">
        <f t="shared" si="914"/>
        <v>189.49668361765313</v>
      </c>
      <c r="AJ3178" s="3">
        <f t="shared" si="933"/>
        <v>549767.70225248265</v>
      </c>
      <c r="AK3178" s="3">
        <f t="shared" si="934"/>
        <v>427795.0292746381</v>
      </c>
    </row>
    <row r="3179" spans="2:37" x14ac:dyDescent="0.2">
      <c r="B3179" s="5">
        <v>39392</v>
      </c>
      <c r="C3179" s="1">
        <v>419.68</v>
      </c>
      <c r="D3179" s="1">
        <f t="shared" si="935"/>
        <v>45</v>
      </c>
      <c r="E3179" s="1" t="b">
        <f t="shared" si="936"/>
        <v>0</v>
      </c>
      <c r="F3179" s="6">
        <f t="shared" si="937"/>
        <v>1.3499480789200602E-2</v>
      </c>
      <c r="G3179" s="8">
        <f t="shared" si="915"/>
        <v>2.0121493269301439E-3</v>
      </c>
      <c r="H3179" s="8">
        <f t="shared" si="916"/>
        <v>1.5751185156598244E-3</v>
      </c>
      <c r="I3179" s="8">
        <f t="shared" si="917"/>
        <v>1.2365291386057383E-3</v>
      </c>
      <c r="J3179" s="6">
        <f t="shared" si="918"/>
        <v>1.1783020610096825E-3</v>
      </c>
      <c r="K3179" s="6">
        <f t="shared" si="919"/>
        <v>1.0389752189454606E-3</v>
      </c>
      <c r="L3179" s="6">
        <f t="shared" si="920"/>
        <v>7.5493398094092154E-4</v>
      </c>
      <c r="M3179" s="9">
        <f t="shared" si="921"/>
        <v>1</v>
      </c>
      <c r="N3179" s="9">
        <f t="shared" si="922"/>
        <v>1</v>
      </c>
      <c r="O3179" s="9">
        <f t="shared" si="923"/>
        <v>1</v>
      </c>
      <c r="P3179" s="9">
        <f t="shared" si="924"/>
        <v>1</v>
      </c>
      <c r="Q3179" s="10">
        <f t="shared" si="925"/>
        <v>0.18132948019121795</v>
      </c>
      <c r="R3179" s="10">
        <f t="shared" si="908"/>
        <v>0.44118584532221317</v>
      </c>
      <c r="S3179" s="10">
        <f>_xlfn.PERCENTILE.INC($R$1519:R3179,0.75)</f>
        <v>0.82679424336002461</v>
      </c>
      <c r="T3179" s="10">
        <f t="shared" si="909"/>
        <v>0.82679424336002461</v>
      </c>
      <c r="U3179" s="11">
        <f t="shared" si="926"/>
        <v>0.44118584532221317</v>
      </c>
      <c r="V3179" s="10">
        <f t="shared" si="910"/>
        <v>1</v>
      </c>
      <c r="W3179" s="10">
        <f t="shared" si="911"/>
        <v>0.43495854392348132</v>
      </c>
      <c r="X3179" s="10">
        <f t="shared" si="927"/>
        <v>0.55148230665276654</v>
      </c>
      <c r="Y3179" s="10">
        <f>_xlfn.PERCENTILE.INC($X$1519:X3179,0.75)</f>
        <v>1.0334928042000309</v>
      </c>
      <c r="Z3179" s="10">
        <f t="shared" si="928"/>
        <v>1.0334928042000309</v>
      </c>
      <c r="AA3179" s="10">
        <f t="shared" si="929"/>
        <v>0.54814193959880897</v>
      </c>
      <c r="AB3179" s="10">
        <f t="shared" si="930"/>
        <v>0.43495854392348132</v>
      </c>
      <c r="AC3179" s="10">
        <f t="shared" si="931"/>
        <v>0.2384190199112908</v>
      </c>
      <c r="AD3179" s="13">
        <f t="shared" si="932"/>
        <v>434958.54392348131</v>
      </c>
      <c r="AE3179" s="13">
        <f t="shared" si="912"/>
        <v>238419.01991129082</v>
      </c>
      <c r="AF3179" s="13"/>
      <c r="AG3179" s="2">
        <f t="shared" si="907"/>
        <v>39392</v>
      </c>
      <c r="AH3179" s="3">
        <f t="shared" si="913"/>
        <v>5871.7145077937021</v>
      </c>
      <c r="AI3179" s="3">
        <f t="shared" si="914"/>
        <v>3218.5329790725064</v>
      </c>
      <c r="AJ3179" s="3">
        <f t="shared" si="933"/>
        <v>555639.4167602763</v>
      </c>
      <c r="AK3179" s="3">
        <f t="shared" si="934"/>
        <v>431013.56225371058</v>
      </c>
    </row>
    <row r="3180" spans="2:37" x14ac:dyDescent="0.2">
      <c r="B3180" s="5">
        <v>39393</v>
      </c>
      <c r="C3180" s="1">
        <v>419.15</v>
      </c>
      <c r="D3180" s="1">
        <f t="shared" si="935"/>
        <v>45</v>
      </c>
      <c r="E3180" s="1" t="b">
        <f t="shared" si="936"/>
        <v>0</v>
      </c>
      <c r="F3180" s="6">
        <f t="shared" si="937"/>
        <v>-1.2628669462447784E-3</v>
      </c>
      <c r="G3180" s="8">
        <f t="shared" si="915"/>
        <v>1.8993189706157142E-3</v>
      </c>
      <c r="H3180" s="8">
        <f t="shared" si="916"/>
        <v>1.5705823127566188E-3</v>
      </c>
      <c r="I3180" s="8">
        <f t="shared" si="917"/>
        <v>1.224121768402751E-3</v>
      </c>
      <c r="J3180" s="6">
        <f t="shared" si="918"/>
        <v>1.1695521986994758E-3</v>
      </c>
      <c r="K3180" s="6">
        <f t="shared" si="919"/>
        <v>1.0322444961855931E-3</v>
      </c>
      <c r="L3180" s="6">
        <f t="shared" si="920"/>
        <v>7.5244667793440245E-4</v>
      </c>
      <c r="M3180" s="9">
        <f t="shared" si="921"/>
        <v>1</v>
      </c>
      <c r="N3180" s="9">
        <f t="shared" si="922"/>
        <v>1</v>
      </c>
      <c r="O3180" s="9">
        <f t="shared" si="923"/>
        <v>1</v>
      </c>
      <c r="P3180" s="9">
        <f t="shared" si="924"/>
        <v>1</v>
      </c>
      <c r="Q3180" s="10">
        <f t="shared" si="925"/>
        <v>0.17367917110381301</v>
      </c>
      <c r="R3180" s="10">
        <f t="shared" si="908"/>
        <v>0.46061942541274403</v>
      </c>
      <c r="S3180" s="10">
        <f>_xlfn.PERCENTILE.INC($R$1519:R3180,0.75)</f>
        <v>0.82672926865115082</v>
      </c>
      <c r="T3180" s="10">
        <f t="shared" si="909"/>
        <v>0.82672926865115082</v>
      </c>
      <c r="U3180" s="11">
        <f t="shared" si="926"/>
        <v>0.46061942541274403</v>
      </c>
      <c r="V3180" s="10">
        <f t="shared" si="910"/>
        <v>1</v>
      </c>
      <c r="W3180" s="10">
        <f t="shared" si="911"/>
        <v>0.43495854392348132</v>
      </c>
      <c r="X3180" s="10">
        <f t="shared" si="927"/>
        <v>0.57577428176593004</v>
      </c>
      <c r="Y3180" s="10">
        <f>_xlfn.PERCENTILE.INC($X$1519:X3180,0.75)</f>
        <v>1.0334115858139385</v>
      </c>
      <c r="Z3180" s="10">
        <f t="shared" si="928"/>
        <v>1.0334115858139385</v>
      </c>
      <c r="AA3180" s="10">
        <f t="shared" si="929"/>
        <v>0.54814193959880897</v>
      </c>
      <c r="AB3180" s="10">
        <f t="shared" si="930"/>
        <v>0.43495854392348132</v>
      </c>
      <c r="AC3180" s="10">
        <f t="shared" si="931"/>
        <v>0.2384190199112908</v>
      </c>
      <c r="AD3180" s="13">
        <f t="shared" si="932"/>
        <v>434958.54392348131</v>
      </c>
      <c r="AE3180" s="13">
        <f t="shared" si="912"/>
        <v>238419.01991129082</v>
      </c>
      <c r="AF3180" s="13"/>
      <c r="AG3180" s="2">
        <f t="shared" si="907"/>
        <v>39393</v>
      </c>
      <c r="AH3180" s="3">
        <f t="shared" si="913"/>
        <v>-549.29476810772212</v>
      </c>
      <c r="AI3180" s="3">
        <f t="shared" si="914"/>
        <v>-301.09149960204485</v>
      </c>
      <c r="AJ3180" s="3">
        <f t="shared" si="933"/>
        <v>555090.1219921686</v>
      </c>
      <c r="AK3180" s="3">
        <f t="shared" si="934"/>
        <v>430712.47075410851</v>
      </c>
    </row>
    <row r="3181" spans="2:37" x14ac:dyDescent="0.2">
      <c r="B3181" s="5">
        <v>39394</v>
      </c>
      <c r="C3181" s="1">
        <v>419.4</v>
      </c>
      <c r="D3181" s="1">
        <f t="shared" si="935"/>
        <v>45</v>
      </c>
      <c r="E3181" s="1" t="b">
        <f t="shared" si="936"/>
        <v>0</v>
      </c>
      <c r="F3181" s="6">
        <f t="shared" si="937"/>
        <v>5.9644518668733326E-4</v>
      </c>
      <c r="G3181" s="8">
        <f t="shared" si="915"/>
        <v>1.8972603025704784E-3</v>
      </c>
      <c r="H3181" s="8">
        <f t="shared" si="916"/>
        <v>1.5615679305706919E-3</v>
      </c>
      <c r="I3181" s="8">
        <f t="shared" si="917"/>
        <v>1.2284051987845534E-3</v>
      </c>
      <c r="J3181" s="6">
        <f t="shared" si="918"/>
        <v>1.1583379946273639E-3</v>
      </c>
      <c r="K3181" s="6">
        <f t="shared" si="919"/>
        <v>1.0240938087675699E-3</v>
      </c>
      <c r="L3181" s="6">
        <f t="shared" si="920"/>
        <v>7.4949513751194213E-4</v>
      </c>
      <c r="M3181" s="9">
        <f t="shared" si="921"/>
        <v>1</v>
      </c>
      <c r="N3181" s="9">
        <f t="shared" si="922"/>
        <v>1</v>
      </c>
      <c r="O3181" s="9">
        <f t="shared" si="923"/>
        <v>1</v>
      </c>
      <c r="P3181" s="9">
        <f t="shared" si="924"/>
        <v>1</v>
      </c>
      <c r="Q3181" s="10">
        <f t="shared" si="925"/>
        <v>0.17326816334313067</v>
      </c>
      <c r="R3181" s="10">
        <f t="shared" si="908"/>
        <v>0.46171205636647994</v>
      </c>
      <c r="S3181" s="10">
        <f>_xlfn.PERCENTILE.INC($R$1519:R3181,0.75)</f>
        <v>0.82666429394227703</v>
      </c>
      <c r="T3181" s="10">
        <f t="shared" si="909"/>
        <v>0.82666429394227703</v>
      </c>
      <c r="U3181" s="11">
        <f t="shared" si="926"/>
        <v>0.46171205636647994</v>
      </c>
      <c r="V3181" s="10">
        <f t="shared" si="910"/>
        <v>1</v>
      </c>
      <c r="W3181" s="10">
        <f t="shared" si="911"/>
        <v>0.43495854392348132</v>
      </c>
      <c r="X3181" s="10">
        <f t="shared" si="927"/>
        <v>0.57714007045810001</v>
      </c>
      <c r="Y3181" s="10">
        <f>_xlfn.PERCENTILE.INC($X$1519:X3181,0.75)</f>
        <v>1.0333303674278462</v>
      </c>
      <c r="Z3181" s="10">
        <f t="shared" si="928"/>
        <v>1.0333303674278462</v>
      </c>
      <c r="AA3181" s="10">
        <f t="shared" si="929"/>
        <v>0.54814193959880897</v>
      </c>
      <c r="AB3181" s="10">
        <f t="shared" si="930"/>
        <v>0.43495854392348132</v>
      </c>
      <c r="AC3181" s="10">
        <f t="shared" si="931"/>
        <v>0.2384190199112908</v>
      </c>
      <c r="AD3181" s="13">
        <f t="shared" si="932"/>
        <v>434958.54392348131</v>
      </c>
      <c r="AE3181" s="13">
        <f t="shared" si="912"/>
        <v>238419.01991129082</v>
      </c>
      <c r="AF3181" s="13"/>
      <c r="AG3181" s="2">
        <f t="shared" si="907"/>
        <v>39394</v>
      </c>
      <c r="AH3181" s="3">
        <f t="shared" si="913"/>
        <v>259.42892993169147</v>
      </c>
      <c r="AI3181" s="3">
        <f t="shared" si="914"/>
        <v>142.20387684080089</v>
      </c>
      <c r="AJ3181" s="3">
        <f t="shared" si="933"/>
        <v>555349.55092210032</v>
      </c>
      <c r="AK3181" s="3">
        <f t="shared" si="934"/>
        <v>430854.67463094933</v>
      </c>
    </row>
    <row r="3182" spans="2:37" x14ac:dyDescent="0.2">
      <c r="B3182" s="5">
        <v>39395</v>
      </c>
      <c r="C3182" s="1">
        <v>415.15</v>
      </c>
      <c r="D3182" s="1">
        <f t="shared" si="935"/>
        <v>45</v>
      </c>
      <c r="E3182" s="1" t="b">
        <f t="shared" si="936"/>
        <v>0</v>
      </c>
      <c r="F3182" s="6">
        <f t="shared" si="937"/>
        <v>-1.013352408202195E-2</v>
      </c>
      <c r="G3182" s="8">
        <f t="shared" si="915"/>
        <v>1.7683287174430687E-3</v>
      </c>
      <c r="H3182" s="8">
        <f t="shared" si="916"/>
        <v>1.4311851243181443E-3</v>
      </c>
      <c r="I3182" s="8">
        <f t="shared" si="917"/>
        <v>1.1575557048110526E-3</v>
      </c>
      <c r="J3182" s="6">
        <f t="shared" si="918"/>
        <v>1.1456989383785312E-3</v>
      </c>
      <c r="K3182" s="6">
        <f t="shared" si="919"/>
        <v>1.0151113119359167E-3</v>
      </c>
      <c r="L3182" s="6">
        <f t="shared" si="920"/>
        <v>7.4629487900461898E-4</v>
      </c>
      <c r="M3182" s="9">
        <f t="shared" si="921"/>
        <v>1</v>
      </c>
      <c r="N3182" s="9">
        <f t="shared" si="922"/>
        <v>1</v>
      </c>
      <c r="O3182" s="9">
        <f t="shared" si="923"/>
        <v>1</v>
      </c>
      <c r="P3182" s="9">
        <f t="shared" si="924"/>
        <v>1</v>
      </c>
      <c r="Q3182" s="10">
        <f t="shared" si="925"/>
        <v>0.16997577194486957</v>
      </c>
      <c r="R3182" s="10">
        <f t="shared" si="908"/>
        <v>0.47065531213441075</v>
      </c>
      <c r="S3182" s="10">
        <f>_xlfn.PERCENTILE.INC($R$1519:R3182,0.75)</f>
        <v>0.82659931923340313</v>
      </c>
      <c r="T3182" s="10">
        <f t="shared" si="909"/>
        <v>0.82659931923340313</v>
      </c>
      <c r="U3182" s="11">
        <f t="shared" si="926"/>
        <v>0.47065531213441075</v>
      </c>
      <c r="V3182" s="10">
        <f t="shared" si="910"/>
        <v>1</v>
      </c>
      <c r="W3182" s="10">
        <f t="shared" si="911"/>
        <v>0.43495854392348132</v>
      </c>
      <c r="X3182" s="10">
        <f t="shared" si="927"/>
        <v>0.58831914016801345</v>
      </c>
      <c r="Y3182" s="10">
        <f>_xlfn.PERCENTILE.INC($X$1519:X3182,0.75)</f>
        <v>1.0332491490417539</v>
      </c>
      <c r="Z3182" s="10">
        <f t="shared" si="928"/>
        <v>1.0332491490417539</v>
      </c>
      <c r="AA3182" s="10">
        <f t="shared" si="929"/>
        <v>0.54814193959880897</v>
      </c>
      <c r="AB3182" s="10">
        <f t="shared" si="930"/>
        <v>0.43495854392348132</v>
      </c>
      <c r="AC3182" s="10">
        <f t="shared" si="931"/>
        <v>0.2384190199112908</v>
      </c>
      <c r="AD3182" s="13">
        <f t="shared" si="932"/>
        <v>434958.54392348131</v>
      </c>
      <c r="AE3182" s="13">
        <f t="shared" si="912"/>
        <v>238419.01991129082</v>
      </c>
      <c r="AF3182" s="13"/>
      <c r="AG3182" s="2">
        <f t="shared" ref="AG3182:AG3245" si="938">B3182</f>
        <v>39395</v>
      </c>
      <c r="AH3182" s="3">
        <f t="shared" si="913"/>
        <v>-4407.6628795298002</v>
      </c>
      <c r="AI3182" s="3">
        <f t="shared" si="914"/>
        <v>-2416.0248798831362</v>
      </c>
      <c r="AJ3182" s="3">
        <f t="shared" si="933"/>
        <v>550941.88804257056</v>
      </c>
      <c r="AK3182" s="3">
        <f t="shared" si="934"/>
        <v>428438.64975106617</v>
      </c>
    </row>
    <row r="3183" spans="2:37" x14ac:dyDescent="0.2">
      <c r="B3183" s="5">
        <v>39399</v>
      </c>
      <c r="C3183" s="1">
        <v>411.09</v>
      </c>
      <c r="D3183" s="1">
        <f t="shared" si="935"/>
        <v>46</v>
      </c>
      <c r="E3183" s="1" t="b">
        <f t="shared" si="936"/>
        <v>1</v>
      </c>
      <c r="F3183" s="6">
        <f t="shared" si="937"/>
        <v>-9.7795977357582053E-3</v>
      </c>
      <c r="G3183" s="8">
        <f t="shared" si="915"/>
        <v>1.5063092577525144E-3</v>
      </c>
      <c r="H3183" s="8">
        <f t="shared" si="916"/>
        <v>1.2872553499231085E-3</v>
      </c>
      <c r="I3183" s="8">
        <f t="shared" si="917"/>
        <v>1.0865561532243492E-3</v>
      </c>
      <c r="J3183" s="6">
        <f t="shared" si="918"/>
        <v>1.1338737135052617E-3</v>
      </c>
      <c r="K3183" s="6">
        <f t="shared" si="919"/>
        <v>1.006546769197922E-3</v>
      </c>
      <c r="L3183" s="6">
        <f t="shared" si="920"/>
        <v>7.4330216564850408E-4</v>
      </c>
      <c r="M3183" s="9">
        <f t="shared" si="921"/>
        <v>1</v>
      </c>
      <c r="N3183" s="9">
        <f t="shared" si="922"/>
        <v>1</v>
      </c>
      <c r="O3183" s="9">
        <f t="shared" si="923"/>
        <v>1</v>
      </c>
      <c r="P3183" s="9">
        <f t="shared" si="924"/>
        <v>1</v>
      </c>
      <c r="Q3183" s="10">
        <f t="shared" si="925"/>
        <v>0.17121777615403139</v>
      </c>
      <c r="R3183" s="10">
        <f t="shared" ref="R3183:R3246" si="939">IF(B3183&lt;&gt;"",$C$7/Q3183,"")</f>
        <v>0.46724120472181691</v>
      </c>
      <c r="S3183" s="10">
        <f>_xlfn.PERCENTILE.INC($R$1519:R3183,0.75)</f>
        <v>0.82653434452452934</v>
      </c>
      <c r="T3183" s="10">
        <f t="shared" ref="T3183:T3246" si="940">MIN(S3183,$C$9)</f>
        <v>0.82653434452452934</v>
      </c>
      <c r="U3183" s="11">
        <f t="shared" si="926"/>
        <v>0.46724120472181691</v>
      </c>
      <c r="V3183" s="10">
        <f t="shared" ref="V3183:V3246" si="941">IF(B3183&lt;&gt;"",IF($E3183,P3182,V3182),"")</f>
        <v>1</v>
      </c>
      <c r="W3183" s="10">
        <f t="shared" ref="W3183:W3246" si="942">IF(B3183&lt;&gt;"",IF($E3183,U3182,W3182),"")</f>
        <v>0.47065531213441075</v>
      </c>
      <c r="X3183" s="10">
        <f t="shared" si="927"/>
        <v>0.58405150590227117</v>
      </c>
      <c r="Y3183" s="10">
        <f>_xlfn.PERCENTILE.INC($X$1519:X3183,0.75)</f>
        <v>1.0331679306556616</v>
      </c>
      <c r="Z3183" s="10">
        <f t="shared" si="928"/>
        <v>1.0331679306556616</v>
      </c>
      <c r="AA3183" s="10">
        <f t="shared" si="929"/>
        <v>0.58405150590227117</v>
      </c>
      <c r="AB3183" s="10">
        <f t="shared" si="930"/>
        <v>0.47065531213441075</v>
      </c>
      <c r="AC3183" s="10">
        <f t="shared" si="931"/>
        <v>0.2748869438130061</v>
      </c>
      <c r="AD3183" s="13">
        <f t="shared" si="932"/>
        <v>470655.31213441078</v>
      </c>
      <c r="AE3183" s="13">
        <f t="shared" ref="AE3183:AE3246" si="943">IF(B3183&lt;&gt;"",AC3183*$C$6,"")</f>
        <v>274886.9438130061</v>
      </c>
      <c r="AF3183" s="13"/>
      <c r="AG3183" s="2">
        <f t="shared" si="938"/>
        <v>39399</v>
      </c>
      <c r="AH3183" s="3">
        <f t="shared" ref="AH3183:AH3246" si="944">IF(B3183&lt;&gt;"",AD3182*$F3183,"")</f>
        <v>-4253.7195913027635</v>
      </c>
      <c r="AI3183" s="3">
        <f t="shared" ref="AI3183:AI3246" si="945">IF(B3183&lt;&gt;"",AE3182*$F3183,"")</f>
        <v>-2331.6421072861503</v>
      </c>
      <c r="AJ3183" s="3">
        <f t="shared" si="933"/>
        <v>546688.16845126776</v>
      </c>
      <c r="AK3183" s="3">
        <f t="shared" si="934"/>
        <v>426107.00764378003</v>
      </c>
    </row>
    <row r="3184" spans="2:37" x14ac:dyDescent="0.2">
      <c r="B3184" s="5">
        <v>39400</v>
      </c>
      <c r="C3184" s="1">
        <v>419.13</v>
      </c>
      <c r="D3184" s="1">
        <f t="shared" si="935"/>
        <v>46</v>
      </c>
      <c r="E3184" s="1" t="b">
        <f t="shared" si="936"/>
        <v>0</v>
      </c>
      <c r="F3184" s="6">
        <f t="shared" si="937"/>
        <v>1.9557761074217472E-2</v>
      </c>
      <c r="G3184" s="8">
        <f t="shared" ref="G3184:G3247" si="946">ma(F3119:F3184,"e")</f>
        <v>1.8361584030888497E-3</v>
      </c>
      <c r="H3184" s="8">
        <f t="shared" ref="H3184:H3247" si="947">ma(F3053:F3184,"e")</f>
        <v>1.4982546533946993E-3</v>
      </c>
      <c r="I3184" s="8">
        <f t="shared" ref="I3184:I3247" si="948">ma(F2935:F3184,"e")</f>
        <v>1.2020586018666375E-3</v>
      </c>
      <c r="J3184" s="6">
        <f t="shared" ref="J3184:J3247" si="949">IF(B3184&lt;&gt;"",_xlfn.STDEV.S(G1935:G3184),"")</f>
        <v>1.1228668713464049E-3</v>
      </c>
      <c r="K3184" s="6">
        <f t="shared" ref="K3184:K3247" si="950">IF(B3184&lt;&gt;"",_xlfn.STDEV.S(H1935:H3184),"")</f>
        <v>9.9818420657250633E-4</v>
      </c>
      <c r="L3184" s="6">
        <f t="shared" ref="L3184:L3247" si="951">IF(B3184&lt;&gt;"",_xlfn.STDEV.S(I1935:I3184),"")</f>
        <v>7.4044126056064684E-4</v>
      </c>
      <c r="M3184" s="9">
        <f t="shared" ref="M3184:M3247" si="952">IF(B3184&lt;&gt;"",MIN(1,MAX(-1,G3184/J3184)),"")</f>
        <v>1</v>
      </c>
      <c r="N3184" s="9">
        <f t="shared" ref="N3184:N3247" si="953">IF(B3184&lt;&gt;"",MIN(1,MAX(-1,H3184/K3184)),"")</f>
        <v>1</v>
      </c>
      <c r="O3184" s="9">
        <f t="shared" ref="O3184:O3247" si="954">IF(B3184&lt;&gt;"",MIN(1,MAX(-1,I3184/L3184)),"")</f>
        <v>1</v>
      </c>
      <c r="P3184" s="9">
        <f t="shared" ref="P3184:P3247" si="955">IF(B3184&lt;&gt;"",AVERAGE(M3184:O3184),"")</f>
        <v>1</v>
      </c>
      <c r="Q3184" s="10">
        <f t="shared" ref="Q3184:Q3247" si="956">IF(B3184&lt;&gt;"",SQRT(250)*_xlfn.STDEV.S(F3125:F3184),"")</f>
        <v>0.13086226097861006</v>
      </c>
      <c r="R3184" s="10">
        <f t="shared" si="939"/>
        <v>0.61132980128683778</v>
      </c>
      <c r="S3184" s="10">
        <f>_xlfn.PERCENTILE.INC($R$1519:R3184,0.75)</f>
        <v>0.82633154843059531</v>
      </c>
      <c r="T3184" s="10">
        <f t="shared" si="940"/>
        <v>0.82633154843059531</v>
      </c>
      <c r="U3184" s="11">
        <f t="shared" ref="U3184:U3247" si="957">IF(B3184&lt;&gt;"",MIN(T3184,R3184),"")</f>
        <v>0.61132980128683778</v>
      </c>
      <c r="V3184" s="10">
        <f t="shared" si="941"/>
        <v>1</v>
      </c>
      <c r="W3184" s="10">
        <f t="shared" si="942"/>
        <v>0.47065531213441075</v>
      </c>
      <c r="X3184" s="10">
        <f t="shared" ref="X3184:X3247" si="958">$C$8/Q3184</f>
        <v>0.76416225160854734</v>
      </c>
      <c r="Y3184" s="10">
        <f>_xlfn.PERCENTILE.INC($X$1519:X3184,0.75)</f>
        <v>1.032914435538244</v>
      </c>
      <c r="Z3184" s="10">
        <f t="shared" ref="Z3184:Z3247" si="959">MIN($C$10,Y3184)</f>
        <v>1.032914435538244</v>
      </c>
      <c r="AA3184" s="10">
        <f t="shared" ref="AA3184:AA3247" si="960">IF(E3184,MIN(Z3184,X3184),AA3183)</f>
        <v>0.58405150590227117</v>
      </c>
      <c r="AB3184" s="10">
        <f t="shared" ref="AB3184:AB3247" si="961">IF(B3184&lt;&gt;"",V3184*W3184,"")</f>
        <v>0.47065531213441075</v>
      </c>
      <c r="AC3184" s="10">
        <f t="shared" ref="AC3184:AC3247" si="962">IF(B3184&lt;&gt;"",V3184*W3184*AA3184,"")</f>
        <v>0.2748869438130061</v>
      </c>
      <c r="AD3184" s="13">
        <f t="shared" ref="AD3184:AD3247" si="963">IF(B3184&lt;&gt;"",AB3184*$C$6,"")</f>
        <v>470655.31213441078</v>
      </c>
      <c r="AE3184" s="13">
        <f t="shared" si="943"/>
        <v>274886.9438130061</v>
      </c>
      <c r="AF3184" s="13"/>
      <c r="AG3184" s="2">
        <f t="shared" si="938"/>
        <v>39400</v>
      </c>
      <c r="AH3184" s="3">
        <f t="shared" si="944"/>
        <v>9204.9641430360534</v>
      </c>
      <c r="AI3184" s="3">
        <f t="shared" si="945"/>
        <v>5376.1731695166163</v>
      </c>
      <c r="AJ3184" s="3">
        <f t="shared" ref="AJ3184:AJ3247" si="964">AJ3183+AH3184</f>
        <v>555893.13259430381</v>
      </c>
      <c r="AK3184" s="3">
        <f t="shared" ref="AK3184:AK3247" si="965">AK3183+AI3184</f>
        <v>431483.18081329664</v>
      </c>
    </row>
    <row r="3185" spans="2:37" x14ac:dyDescent="0.2">
      <c r="B3185" s="5">
        <v>39401</v>
      </c>
      <c r="C3185" s="1">
        <v>416.73</v>
      </c>
      <c r="D3185" s="1">
        <f t="shared" si="935"/>
        <v>46</v>
      </c>
      <c r="E3185" s="1" t="b">
        <f t="shared" si="936"/>
        <v>0</v>
      </c>
      <c r="F3185" s="6">
        <f t="shared" si="937"/>
        <v>-5.7261470188246788E-3</v>
      </c>
      <c r="G3185" s="8">
        <f t="shared" si="946"/>
        <v>1.7923529755916293E-3</v>
      </c>
      <c r="H3185" s="8">
        <f t="shared" si="947"/>
        <v>1.4338378256010499E-3</v>
      </c>
      <c r="I3185" s="8">
        <f t="shared" si="948"/>
        <v>1.171235197897133E-3</v>
      </c>
      <c r="J3185" s="6">
        <f t="shared" si="949"/>
        <v>1.111406589656421E-3</v>
      </c>
      <c r="K3185" s="6">
        <f t="shared" si="950"/>
        <v>9.8960653584830374E-4</v>
      </c>
      <c r="L3185" s="6">
        <f t="shared" si="951"/>
        <v>7.3757556286673355E-4</v>
      </c>
      <c r="M3185" s="9">
        <f t="shared" si="952"/>
        <v>1</v>
      </c>
      <c r="N3185" s="9">
        <f t="shared" si="953"/>
        <v>1</v>
      </c>
      <c r="O3185" s="9">
        <f t="shared" si="954"/>
        <v>1</v>
      </c>
      <c r="P3185" s="9">
        <f t="shared" si="955"/>
        <v>1</v>
      </c>
      <c r="Q3185" s="10">
        <f t="shared" si="956"/>
        <v>0.1193688097496427</v>
      </c>
      <c r="R3185" s="10">
        <f t="shared" si="939"/>
        <v>0.67019182119506271</v>
      </c>
      <c r="S3185" s="10">
        <f>_xlfn.PERCENTILE.INC($R$1519:R3185,0.75)</f>
        <v>0.82612875233666139</v>
      </c>
      <c r="T3185" s="10">
        <f t="shared" si="940"/>
        <v>0.82612875233666139</v>
      </c>
      <c r="U3185" s="11">
        <f t="shared" si="957"/>
        <v>0.67019182119506271</v>
      </c>
      <c r="V3185" s="10">
        <f t="shared" si="941"/>
        <v>1</v>
      </c>
      <c r="W3185" s="10">
        <f t="shared" si="942"/>
        <v>0.47065531213441075</v>
      </c>
      <c r="X3185" s="10">
        <f t="shared" si="958"/>
        <v>0.83773977649382847</v>
      </c>
      <c r="Y3185" s="10">
        <f>_xlfn.PERCENTILE.INC($X$1519:X3185,0.75)</f>
        <v>1.0326609404208267</v>
      </c>
      <c r="Z3185" s="10">
        <f t="shared" si="959"/>
        <v>1.0326609404208267</v>
      </c>
      <c r="AA3185" s="10">
        <f t="shared" si="960"/>
        <v>0.58405150590227117</v>
      </c>
      <c r="AB3185" s="10">
        <f t="shared" si="961"/>
        <v>0.47065531213441075</v>
      </c>
      <c r="AC3185" s="10">
        <f t="shared" si="962"/>
        <v>0.2748869438130061</v>
      </c>
      <c r="AD3185" s="13">
        <f t="shared" si="963"/>
        <v>470655.31213441078</v>
      </c>
      <c r="AE3185" s="13">
        <f t="shared" si="943"/>
        <v>274886.9438130061</v>
      </c>
      <c r="AF3185" s="13"/>
      <c r="AG3185" s="2">
        <f t="shared" si="938"/>
        <v>39401</v>
      </c>
      <c r="AH3185" s="3">
        <f t="shared" si="944"/>
        <v>-2695.041512472455</v>
      </c>
      <c r="AI3185" s="3">
        <f t="shared" si="945"/>
        <v>-1574.0430538286719</v>
      </c>
      <c r="AJ3185" s="3">
        <f t="shared" si="964"/>
        <v>553198.09108183137</v>
      </c>
      <c r="AK3185" s="3">
        <f t="shared" si="965"/>
        <v>429909.13775946799</v>
      </c>
    </row>
    <row r="3186" spans="2:37" x14ac:dyDescent="0.2">
      <c r="B3186" s="5">
        <v>39402</v>
      </c>
      <c r="C3186" s="1">
        <v>416.79</v>
      </c>
      <c r="D3186" s="1">
        <f t="shared" si="935"/>
        <v>46</v>
      </c>
      <c r="E3186" s="1" t="b">
        <f t="shared" si="936"/>
        <v>0</v>
      </c>
      <c r="F3186" s="6">
        <f t="shared" si="937"/>
        <v>1.4397811532651517E-4</v>
      </c>
      <c r="G3186" s="8">
        <f t="shared" si="946"/>
        <v>1.9743550497603297E-3</v>
      </c>
      <c r="H3186" s="8">
        <f t="shared" si="947"/>
        <v>1.414444747862567E-3</v>
      </c>
      <c r="I3186" s="8">
        <f t="shared" si="948"/>
        <v>1.1603199467549192E-3</v>
      </c>
      <c r="J3186" s="6">
        <f t="shared" si="949"/>
        <v>1.0993018237087668E-3</v>
      </c>
      <c r="K3186" s="6">
        <f t="shared" si="950"/>
        <v>9.8088880420923834E-4</v>
      </c>
      <c r="L3186" s="6">
        <f t="shared" si="951"/>
        <v>7.3464568516125642E-4</v>
      </c>
      <c r="M3186" s="9">
        <f t="shared" si="952"/>
        <v>1</v>
      </c>
      <c r="N3186" s="9">
        <f t="shared" si="953"/>
        <v>1</v>
      </c>
      <c r="O3186" s="9">
        <f t="shared" si="954"/>
        <v>1</v>
      </c>
      <c r="P3186" s="9">
        <f t="shared" si="955"/>
        <v>1</v>
      </c>
      <c r="Q3186" s="10">
        <f t="shared" si="956"/>
        <v>0.1188710902491333</v>
      </c>
      <c r="R3186" s="10">
        <f t="shared" si="939"/>
        <v>0.67299794956312597</v>
      </c>
      <c r="S3186" s="10">
        <f>_xlfn.PERCENTILE.INC($R$1519:R3186,0.75)</f>
        <v>0.82592595624272735</v>
      </c>
      <c r="T3186" s="10">
        <f t="shared" si="940"/>
        <v>0.82592595624272735</v>
      </c>
      <c r="U3186" s="11">
        <f t="shared" si="957"/>
        <v>0.67299794956312597</v>
      </c>
      <c r="V3186" s="10">
        <f t="shared" si="941"/>
        <v>1</v>
      </c>
      <c r="W3186" s="10">
        <f t="shared" si="942"/>
        <v>0.47065531213441075</v>
      </c>
      <c r="X3186" s="10">
        <f t="shared" si="958"/>
        <v>0.84124743695390747</v>
      </c>
      <c r="Y3186" s="10">
        <f>_xlfn.PERCENTILE.INC($X$1519:X3186,0.75)</f>
        <v>1.0324074453034093</v>
      </c>
      <c r="Z3186" s="10">
        <f t="shared" si="959"/>
        <v>1.0324074453034093</v>
      </c>
      <c r="AA3186" s="10">
        <f t="shared" si="960"/>
        <v>0.58405150590227117</v>
      </c>
      <c r="AB3186" s="10">
        <f t="shared" si="961"/>
        <v>0.47065531213441075</v>
      </c>
      <c r="AC3186" s="10">
        <f t="shared" si="962"/>
        <v>0.2748869438130061</v>
      </c>
      <c r="AD3186" s="13">
        <f t="shared" si="963"/>
        <v>470655.31213441078</v>
      </c>
      <c r="AE3186" s="13">
        <f t="shared" si="943"/>
        <v>274886.9438130061</v>
      </c>
      <c r="AF3186" s="13"/>
      <c r="AG3186" s="2">
        <f t="shared" si="938"/>
        <v>39402</v>
      </c>
      <c r="AH3186" s="3">
        <f t="shared" si="944"/>
        <v>67.764064809525195</v>
      </c>
      <c r="AI3186" s="3">
        <f t="shared" si="945"/>
        <v>39.577704098062284</v>
      </c>
      <c r="AJ3186" s="3">
        <f t="shared" si="964"/>
        <v>553265.85514664091</v>
      </c>
      <c r="AK3186" s="3">
        <f t="shared" si="965"/>
        <v>429948.71546356607</v>
      </c>
    </row>
    <row r="3187" spans="2:37" x14ac:dyDescent="0.2">
      <c r="B3187" s="5">
        <v>39405</v>
      </c>
      <c r="C3187" s="1">
        <v>414.74</v>
      </c>
      <c r="D3187" s="1">
        <f t="shared" si="935"/>
        <v>47</v>
      </c>
      <c r="E3187" s="1" t="b">
        <f t="shared" si="936"/>
        <v>1</v>
      </c>
      <c r="F3187" s="6">
        <f t="shared" si="937"/>
        <v>-4.9185441109431682E-3</v>
      </c>
      <c r="G3187" s="8">
        <f t="shared" si="946"/>
        <v>1.7560760979784E-3</v>
      </c>
      <c r="H3187" s="8">
        <f t="shared" si="947"/>
        <v>1.3451705311352785E-3</v>
      </c>
      <c r="I3187" s="8">
        <f t="shared" si="948"/>
        <v>1.1475907833875336E-3</v>
      </c>
      <c r="J3187" s="6">
        <f t="shared" si="949"/>
        <v>1.0887439152558701E-3</v>
      </c>
      <c r="K3187" s="6">
        <f t="shared" si="950"/>
        <v>9.7251644692463791E-4</v>
      </c>
      <c r="L3187" s="6">
        <f t="shared" si="951"/>
        <v>7.3185010633534952E-4</v>
      </c>
      <c r="M3187" s="9">
        <f t="shared" si="952"/>
        <v>1</v>
      </c>
      <c r="N3187" s="9">
        <f t="shared" si="953"/>
        <v>1</v>
      </c>
      <c r="O3187" s="9">
        <f t="shared" si="954"/>
        <v>1</v>
      </c>
      <c r="P3187" s="9">
        <f t="shared" si="955"/>
        <v>1</v>
      </c>
      <c r="Q3187" s="10">
        <f t="shared" si="956"/>
        <v>0.11836167533197098</v>
      </c>
      <c r="R3187" s="10">
        <f t="shared" si="939"/>
        <v>0.67589445465031361</v>
      </c>
      <c r="S3187" s="10">
        <f>_xlfn.PERCENTILE.INC($R$1519:R3187,0.75)</f>
        <v>0.82572316014879332</v>
      </c>
      <c r="T3187" s="10">
        <f t="shared" si="940"/>
        <v>0.82572316014879332</v>
      </c>
      <c r="U3187" s="11">
        <f t="shared" si="957"/>
        <v>0.67589445465031361</v>
      </c>
      <c r="V3187" s="10">
        <f t="shared" si="941"/>
        <v>1</v>
      </c>
      <c r="W3187" s="10">
        <f t="shared" si="942"/>
        <v>0.67299794956312597</v>
      </c>
      <c r="X3187" s="10">
        <f t="shared" si="958"/>
        <v>0.84486806831289207</v>
      </c>
      <c r="Y3187" s="10">
        <f>_xlfn.PERCENTILE.INC($X$1519:X3187,0.75)</f>
        <v>1.0321539501859918</v>
      </c>
      <c r="Z3187" s="10">
        <f t="shared" si="959"/>
        <v>1.0321539501859918</v>
      </c>
      <c r="AA3187" s="10">
        <f t="shared" si="960"/>
        <v>0.84486806831289207</v>
      </c>
      <c r="AB3187" s="10">
        <f t="shared" si="961"/>
        <v>0.67299794956312597</v>
      </c>
      <c r="AC3187" s="10">
        <f t="shared" si="962"/>
        <v>0.5685944776259354</v>
      </c>
      <c r="AD3187" s="13">
        <f t="shared" si="963"/>
        <v>672997.94956312596</v>
      </c>
      <c r="AE3187" s="13">
        <f t="shared" si="943"/>
        <v>568594.47762593545</v>
      </c>
      <c r="AF3187" s="13"/>
      <c r="AG3187" s="2">
        <f t="shared" si="938"/>
        <v>39405</v>
      </c>
      <c r="AH3187" s="3">
        <f t="shared" si="944"/>
        <v>-2314.9389137828248</v>
      </c>
      <c r="AI3187" s="3">
        <f t="shared" si="945"/>
        <v>-1352.0435586666267</v>
      </c>
      <c r="AJ3187" s="3">
        <f t="shared" si="964"/>
        <v>550950.91623285809</v>
      </c>
      <c r="AK3187" s="3">
        <f t="shared" si="965"/>
        <v>428596.67190489947</v>
      </c>
    </row>
    <row r="3188" spans="2:37" x14ac:dyDescent="0.2">
      <c r="B3188" s="5">
        <v>39406</v>
      </c>
      <c r="C3188" s="1">
        <v>413.83</v>
      </c>
      <c r="D3188" s="1">
        <f t="shared" si="935"/>
        <v>47</v>
      </c>
      <c r="E3188" s="1" t="b">
        <f t="shared" si="936"/>
        <v>0</v>
      </c>
      <c r="F3188" s="6">
        <f t="shared" si="937"/>
        <v>-2.1941457298548794E-3</v>
      </c>
      <c r="G3188" s="8">
        <f t="shared" si="946"/>
        <v>1.8374085123591935E-3</v>
      </c>
      <c r="H3188" s="8">
        <f t="shared" si="947"/>
        <v>1.2856583213553905E-3</v>
      </c>
      <c r="I3188" s="8">
        <f t="shared" si="948"/>
        <v>1.1231908672647997E-3</v>
      </c>
      <c r="J3188" s="6">
        <f t="shared" si="949"/>
        <v>1.0770792693791311E-3</v>
      </c>
      <c r="K3188" s="6">
        <f t="shared" si="950"/>
        <v>9.6340470661854672E-4</v>
      </c>
      <c r="L3188" s="6">
        <f t="shared" si="951"/>
        <v>7.2881955983100655E-4</v>
      </c>
      <c r="M3188" s="9">
        <f t="shared" si="952"/>
        <v>1</v>
      </c>
      <c r="N3188" s="9">
        <f t="shared" si="953"/>
        <v>1</v>
      </c>
      <c r="O3188" s="9">
        <f t="shared" si="954"/>
        <v>1</v>
      </c>
      <c r="P3188" s="9">
        <f t="shared" si="955"/>
        <v>1</v>
      </c>
      <c r="Q3188" s="10">
        <f t="shared" si="956"/>
        <v>0.11752963552838812</v>
      </c>
      <c r="R3188" s="10">
        <f t="shared" si="939"/>
        <v>0.68067938473847134</v>
      </c>
      <c r="S3188" s="10">
        <f>_xlfn.PERCENTILE.INC($R$1519:R3188,0.75)</f>
        <v>0.82562823404479069</v>
      </c>
      <c r="T3188" s="10">
        <f t="shared" si="940"/>
        <v>0.82562823404479069</v>
      </c>
      <c r="U3188" s="11">
        <f t="shared" si="957"/>
        <v>0.68067938473847134</v>
      </c>
      <c r="V3188" s="10">
        <f t="shared" si="941"/>
        <v>1</v>
      </c>
      <c r="W3188" s="10">
        <f t="shared" si="942"/>
        <v>0.67299794956312597</v>
      </c>
      <c r="X3188" s="10">
        <f t="shared" si="958"/>
        <v>0.85084923092308917</v>
      </c>
      <c r="Y3188" s="10">
        <f>_xlfn.PERCENTILE.INC($X$1519:X3188,0.75)</f>
        <v>1.0320352925559886</v>
      </c>
      <c r="Z3188" s="10">
        <f t="shared" si="959"/>
        <v>1.0320352925559886</v>
      </c>
      <c r="AA3188" s="10">
        <f t="shared" si="960"/>
        <v>0.84486806831289207</v>
      </c>
      <c r="AB3188" s="10">
        <f t="shared" si="961"/>
        <v>0.67299794956312597</v>
      </c>
      <c r="AC3188" s="10">
        <f t="shared" si="962"/>
        <v>0.5685944776259354</v>
      </c>
      <c r="AD3188" s="13">
        <f t="shared" si="963"/>
        <v>672997.94956312596</v>
      </c>
      <c r="AE3188" s="13">
        <f t="shared" si="943"/>
        <v>568594.47762593545</v>
      </c>
      <c r="AF3188" s="13"/>
      <c r="AG3188" s="2">
        <f t="shared" si="938"/>
        <v>39406</v>
      </c>
      <c r="AH3188" s="3">
        <f t="shared" si="944"/>
        <v>-1476.6555772350223</v>
      </c>
      <c r="AI3188" s="3">
        <f t="shared" si="945"/>
        <v>-1247.579145102012</v>
      </c>
      <c r="AJ3188" s="3">
        <f t="shared" si="964"/>
        <v>549474.26065562305</v>
      </c>
      <c r="AK3188" s="3">
        <f t="shared" si="965"/>
        <v>427349.09275979747</v>
      </c>
    </row>
    <row r="3189" spans="2:37" x14ac:dyDescent="0.2">
      <c r="B3189" s="5">
        <v>39407</v>
      </c>
      <c r="C3189" s="1">
        <v>406.39</v>
      </c>
      <c r="D3189" s="1">
        <f t="shared" si="935"/>
        <v>47</v>
      </c>
      <c r="E3189" s="1" t="b">
        <f t="shared" si="936"/>
        <v>0</v>
      </c>
      <c r="F3189" s="6">
        <f t="shared" si="937"/>
        <v>-1.7978396926274121E-2</v>
      </c>
      <c r="G3189" s="8">
        <f t="shared" si="946"/>
        <v>1.420542001685395E-3</v>
      </c>
      <c r="H3189" s="8">
        <f t="shared" si="947"/>
        <v>1.0652897945232795E-3</v>
      </c>
      <c r="I3189" s="8">
        <f t="shared" si="948"/>
        <v>9.9697364614835635E-4</v>
      </c>
      <c r="J3189" s="6">
        <f t="shared" si="949"/>
        <v>1.0660666120798771E-3</v>
      </c>
      <c r="K3189" s="6">
        <f t="shared" si="950"/>
        <v>9.5431470328543916E-4</v>
      </c>
      <c r="L3189" s="6">
        <f t="shared" si="951"/>
        <v>7.258097583427856E-4</v>
      </c>
      <c r="M3189" s="9">
        <f t="shared" si="952"/>
        <v>1</v>
      </c>
      <c r="N3189" s="9">
        <f t="shared" si="953"/>
        <v>1</v>
      </c>
      <c r="O3189" s="9">
        <f t="shared" si="954"/>
        <v>1</v>
      </c>
      <c r="P3189" s="9">
        <f t="shared" si="955"/>
        <v>1</v>
      </c>
      <c r="Q3189" s="10">
        <f t="shared" si="956"/>
        <v>0.12278394649388037</v>
      </c>
      <c r="R3189" s="10">
        <f t="shared" si="939"/>
        <v>0.65155097457294431</v>
      </c>
      <c r="S3189" s="10">
        <f>_xlfn.PERCENTILE.INC($R$1519:R3189,0.75)</f>
        <v>0.82553330794078816</v>
      </c>
      <c r="T3189" s="10">
        <f t="shared" si="940"/>
        <v>0.82553330794078816</v>
      </c>
      <c r="U3189" s="11">
        <f t="shared" si="957"/>
        <v>0.65155097457294431</v>
      </c>
      <c r="V3189" s="10">
        <f t="shared" si="941"/>
        <v>1</v>
      </c>
      <c r="W3189" s="10">
        <f t="shared" si="942"/>
        <v>0.67299794956312597</v>
      </c>
      <c r="X3189" s="10">
        <f t="shared" si="958"/>
        <v>0.81443871821618041</v>
      </c>
      <c r="Y3189" s="10">
        <f>_xlfn.PERCENTILE.INC($X$1519:X3189,0.75)</f>
        <v>1.0319166349259854</v>
      </c>
      <c r="Z3189" s="10">
        <f t="shared" si="959"/>
        <v>1.0319166349259854</v>
      </c>
      <c r="AA3189" s="10">
        <f t="shared" si="960"/>
        <v>0.84486806831289207</v>
      </c>
      <c r="AB3189" s="10">
        <f t="shared" si="961"/>
        <v>0.67299794956312597</v>
      </c>
      <c r="AC3189" s="10">
        <f t="shared" si="962"/>
        <v>0.5685944776259354</v>
      </c>
      <c r="AD3189" s="13">
        <f t="shared" si="963"/>
        <v>672997.94956312596</v>
      </c>
      <c r="AE3189" s="13">
        <f t="shared" si="943"/>
        <v>568594.47762593545</v>
      </c>
      <c r="AF3189" s="13"/>
      <c r="AG3189" s="2">
        <f t="shared" si="938"/>
        <v>39407</v>
      </c>
      <c r="AH3189" s="3">
        <f t="shared" si="944"/>
        <v>-12099.424267814489</v>
      </c>
      <c r="AI3189" s="3">
        <f t="shared" si="945"/>
        <v>-10222.417208846557</v>
      </c>
      <c r="AJ3189" s="3">
        <f t="shared" si="964"/>
        <v>537374.83638780855</v>
      </c>
      <c r="AK3189" s="3">
        <f t="shared" si="965"/>
        <v>417126.67555095092</v>
      </c>
    </row>
    <row r="3190" spans="2:37" x14ac:dyDescent="0.2">
      <c r="B3190" s="5">
        <v>39409</v>
      </c>
      <c r="C3190" s="1">
        <v>404.24</v>
      </c>
      <c r="D3190" s="1">
        <f t="shared" si="935"/>
        <v>47</v>
      </c>
      <c r="E3190" s="1" t="b">
        <f t="shared" si="936"/>
        <v>0</v>
      </c>
      <c r="F3190" s="6">
        <f t="shared" si="937"/>
        <v>-5.290484509953397E-3</v>
      </c>
      <c r="G3190" s="8">
        <f t="shared" si="946"/>
        <v>1.7410513304740565E-3</v>
      </c>
      <c r="H3190" s="8">
        <f t="shared" si="947"/>
        <v>9.8448569111269204E-4</v>
      </c>
      <c r="I3190" s="8">
        <f t="shared" si="948"/>
        <v>9.5618631500316009E-4</v>
      </c>
      <c r="J3190" s="6">
        <f t="shared" si="949"/>
        <v>1.0563384711809798E-3</v>
      </c>
      <c r="K3190" s="6">
        <f t="shared" si="950"/>
        <v>9.4577658076421629E-4</v>
      </c>
      <c r="L3190" s="6">
        <f t="shared" si="951"/>
        <v>7.2298329557968872E-4</v>
      </c>
      <c r="M3190" s="9">
        <f t="shared" si="952"/>
        <v>1</v>
      </c>
      <c r="N3190" s="9">
        <f t="shared" si="953"/>
        <v>1</v>
      </c>
      <c r="O3190" s="9">
        <f t="shared" si="954"/>
        <v>1</v>
      </c>
      <c r="P3190" s="9">
        <f t="shared" si="955"/>
        <v>1</v>
      </c>
      <c r="Q3190" s="10">
        <f t="shared" si="956"/>
        <v>0.12365587557970187</v>
      </c>
      <c r="R3190" s="10">
        <f t="shared" si="939"/>
        <v>0.64695672263819237</v>
      </c>
      <c r="S3190" s="10">
        <f>_xlfn.PERCENTILE.INC($R$1519:R3190,0.75)</f>
        <v>0.82543838183678564</v>
      </c>
      <c r="T3190" s="10">
        <f t="shared" si="940"/>
        <v>0.82543838183678564</v>
      </c>
      <c r="U3190" s="11">
        <f t="shared" si="957"/>
        <v>0.64695672263819237</v>
      </c>
      <c r="V3190" s="10">
        <f t="shared" si="941"/>
        <v>1</v>
      </c>
      <c r="W3190" s="10">
        <f t="shared" si="942"/>
        <v>0.67299794956312597</v>
      </c>
      <c r="X3190" s="10">
        <f t="shared" si="958"/>
        <v>0.80869590329774044</v>
      </c>
      <c r="Y3190" s="10">
        <f>_xlfn.PERCENTILE.INC($X$1519:X3190,0.75)</f>
        <v>1.031797977295982</v>
      </c>
      <c r="Z3190" s="10">
        <f t="shared" si="959"/>
        <v>1.031797977295982</v>
      </c>
      <c r="AA3190" s="10">
        <f t="shared" si="960"/>
        <v>0.84486806831289207</v>
      </c>
      <c r="AB3190" s="10">
        <f t="shared" si="961"/>
        <v>0.67299794956312597</v>
      </c>
      <c r="AC3190" s="10">
        <f t="shared" si="962"/>
        <v>0.5685944776259354</v>
      </c>
      <c r="AD3190" s="13">
        <f t="shared" si="963"/>
        <v>672997.94956312596</v>
      </c>
      <c r="AE3190" s="13">
        <f t="shared" si="943"/>
        <v>568594.47762593545</v>
      </c>
      <c r="AF3190" s="13"/>
      <c r="AG3190" s="2">
        <f t="shared" si="938"/>
        <v>39409</v>
      </c>
      <c r="AH3190" s="3">
        <f t="shared" si="944"/>
        <v>-3560.4852273941156</v>
      </c>
      <c r="AI3190" s="3">
        <f t="shared" si="945"/>
        <v>-3008.1402763250549</v>
      </c>
      <c r="AJ3190" s="3">
        <f t="shared" si="964"/>
        <v>533814.3511604144</v>
      </c>
      <c r="AK3190" s="3">
        <f t="shared" si="965"/>
        <v>414118.53527462587</v>
      </c>
    </row>
    <row r="3191" spans="2:37" x14ac:dyDescent="0.2">
      <c r="B3191" s="5">
        <v>39412</v>
      </c>
      <c r="C3191" s="1">
        <v>399.16</v>
      </c>
      <c r="D3191" s="1">
        <f t="shared" si="935"/>
        <v>48</v>
      </c>
      <c r="E3191" s="1" t="b">
        <f t="shared" si="936"/>
        <v>1</v>
      </c>
      <c r="F3191" s="6">
        <f t="shared" si="937"/>
        <v>-1.2566792004749638E-2</v>
      </c>
      <c r="G3191" s="8">
        <f t="shared" si="946"/>
        <v>1.1484589302899217E-3</v>
      </c>
      <c r="H3191" s="8">
        <f t="shared" si="947"/>
        <v>7.8335447619877084E-4</v>
      </c>
      <c r="I3191" s="8">
        <f t="shared" si="948"/>
        <v>8.894594987612582E-4</v>
      </c>
      <c r="J3191" s="6">
        <f t="shared" si="949"/>
        <v>1.0458024963803244E-3</v>
      </c>
      <c r="K3191" s="6">
        <f t="shared" si="950"/>
        <v>9.370049596034675E-4</v>
      </c>
      <c r="L3191" s="6">
        <f t="shared" si="951"/>
        <v>7.2002355078354873E-4</v>
      </c>
      <c r="M3191" s="9">
        <f t="shared" si="952"/>
        <v>1</v>
      </c>
      <c r="N3191" s="9">
        <f t="shared" si="953"/>
        <v>0.83601956229802643</v>
      </c>
      <c r="O3191" s="9">
        <f t="shared" si="954"/>
        <v>1</v>
      </c>
      <c r="P3191" s="9">
        <f t="shared" si="955"/>
        <v>0.94533985409934207</v>
      </c>
      <c r="Q3191" s="10">
        <f t="shared" si="956"/>
        <v>0.12703311108630763</v>
      </c>
      <c r="R3191" s="10">
        <f t="shared" si="939"/>
        <v>0.62975707133274217</v>
      </c>
      <c r="S3191" s="10">
        <f>_xlfn.PERCENTILE.INC($R$1519:R3191,0.75)</f>
        <v>0.825343455732783</v>
      </c>
      <c r="T3191" s="10">
        <f t="shared" si="940"/>
        <v>0.825343455732783</v>
      </c>
      <c r="U3191" s="11">
        <f t="shared" si="957"/>
        <v>0.62975707133274217</v>
      </c>
      <c r="V3191" s="10">
        <f t="shared" si="941"/>
        <v>1</v>
      </c>
      <c r="W3191" s="10">
        <f t="shared" si="942"/>
        <v>0.64695672263819237</v>
      </c>
      <c r="X3191" s="10">
        <f t="shared" si="958"/>
        <v>0.78719633916592779</v>
      </c>
      <c r="Y3191" s="10">
        <f>_xlfn.PERCENTILE.INC($X$1519:X3191,0.75)</f>
        <v>1.0316793196659788</v>
      </c>
      <c r="Z3191" s="10">
        <f t="shared" si="959"/>
        <v>1.0316793196659788</v>
      </c>
      <c r="AA3191" s="10">
        <f t="shared" si="960"/>
        <v>0.78719633916592779</v>
      </c>
      <c r="AB3191" s="10">
        <f t="shared" si="961"/>
        <v>0.64695672263819237</v>
      </c>
      <c r="AC3191" s="10">
        <f t="shared" si="962"/>
        <v>0.50928196365957157</v>
      </c>
      <c r="AD3191" s="13">
        <f t="shared" si="963"/>
        <v>646956.72263819235</v>
      </c>
      <c r="AE3191" s="13">
        <f t="shared" si="943"/>
        <v>509281.96365957154</v>
      </c>
      <c r="AF3191" s="13"/>
      <c r="AG3191" s="2">
        <f t="shared" si="938"/>
        <v>39412</v>
      </c>
      <c r="AH3191" s="3">
        <f t="shared" si="944"/>
        <v>-8457.4252517827917</v>
      </c>
      <c r="AI3191" s="3">
        <f t="shared" si="945"/>
        <v>-7145.4085353744031</v>
      </c>
      <c r="AJ3191" s="3">
        <f t="shared" si="964"/>
        <v>525356.92590863165</v>
      </c>
      <c r="AK3191" s="3">
        <f t="shared" si="965"/>
        <v>406973.12673925149</v>
      </c>
    </row>
    <row r="3192" spans="2:37" x14ac:dyDescent="0.2">
      <c r="B3192" s="5">
        <v>39413</v>
      </c>
      <c r="C3192" s="1">
        <v>394.06</v>
      </c>
      <c r="D3192" s="1">
        <f t="shared" si="935"/>
        <v>48</v>
      </c>
      <c r="E3192" s="1" t="b">
        <f t="shared" si="936"/>
        <v>0</v>
      </c>
      <c r="F3192" s="6">
        <f t="shared" si="937"/>
        <v>-1.2776831345826301E-2</v>
      </c>
      <c r="G3192" s="8">
        <f t="shared" si="946"/>
        <v>7.5228032150066683E-4</v>
      </c>
      <c r="H3192" s="8">
        <f t="shared" si="947"/>
        <v>5.4261930998921956E-4</v>
      </c>
      <c r="I3192" s="8">
        <f t="shared" si="948"/>
        <v>7.9991425274969529E-4</v>
      </c>
      <c r="J3192" s="6">
        <f t="shared" si="949"/>
        <v>1.0379245676640789E-3</v>
      </c>
      <c r="K3192" s="6">
        <f t="shared" si="950"/>
        <v>9.2962370502163924E-4</v>
      </c>
      <c r="L3192" s="6">
        <f t="shared" si="951"/>
        <v>7.1739000089581439E-4</v>
      </c>
      <c r="M3192" s="9">
        <f t="shared" si="952"/>
        <v>0.72479286543310728</v>
      </c>
      <c r="N3192" s="9">
        <f t="shared" si="953"/>
        <v>0.58369779842973002</v>
      </c>
      <c r="O3192" s="9">
        <f t="shared" si="954"/>
        <v>1</v>
      </c>
      <c r="P3192" s="9">
        <f t="shared" si="955"/>
        <v>0.76949688795427917</v>
      </c>
      <c r="Q3192" s="10">
        <f t="shared" si="956"/>
        <v>0.12979783476394208</v>
      </c>
      <c r="R3192" s="10">
        <f t="shared" si="939"/>
        <v>0.61634310114257818</v>
      </c>
      <c r="S3192" s="10">
        <f>_xlfn.PERCENTILE.INC($R$1519:R3192,0.75)</f>
        <v>0.8252461453504647</v>
      </c>
      <c r="T3192" s="10">
        <f t="shared" si="940"/>
        <v>0.8252461453504647</v>
      </c>
      <c r="U3192" s="11">
        <f t="shared" si="957"/>
        <v>0.61634310114257818</v>
      </c>
      <c r="V3192" s="10">
        <f t="shared" si="941"/>
        <v>1</v>
      </c>
      <c r="W3192" s="10">
        <f t="shared" si="942"/>
        <v>0.64695672263819237</v>
      </c>
      <c r="X3192" s="10">
        <f t="shared" si="958"/>
        <v>0.77042887642822278</v>
      </c>
      <c r="Y3192" s="10">
        <f>_xlfn.PERCENTILE.INC($X$1519:X3192,0.75)</f>
        <v>1.0315576816880809</v>
      </c>
      <c r="Z3192" s="10">
        <f t="shared" si="959"/>
        <v>1.0315576816880809</v>
      </c>
      <c r="AA3192" s="10">
        <f t="shared" si="960"/>
        <v>0.78719633916592779</v>
      </c>
      <c r="AB3192" s="10">
        <f t="shared" si="961"/>
        <v>0.64695672263819237</v>
      </c>
      <c r="AC3192" s="10">
        <f t="shared" si="962"/>
        <v>0.50928196365957157</v>
      </c>
      <c r="AD3192" s="13">
        <f t="shared" si="963"/>
        <v>646956.72263819235</v>
      </c>
      <c r="AE3192" s="13">
        <f t="shared" si="943"/>
        <v>509281.96365957154</v>
      </c>
      <c r="AF3192" s="13"/>
      <c r="AG3192" s="2">
        <f t="shared" si="938"/>
        <v>39413</v>
      </c>
      <c r="AH3192" s="3">
        <f t="shared" si="944"/>
        <v>-8266.0569331967072</v>
      </c>
      <c r="AI3192" s="3">
        <f t="shared" si="945"/>
        <v>-6507.0097571495844</v>
      </c>
      <c r="AJ3192" s="3">
        <f t="shared" si="964"/>
        <v>517090.86897543492</v>
      </c>
      <c r="AK3192" s="3">
        <f t="shared" si="965"/>
        <v>400466.11698210193</v>
      </c>
    </row>
    <row r="3193" spans="2:37" x14ac:dyDescent="0.2">
      <c r="B3193" s="5">
        <v>39414</v>
      </c>
      <c r="C3193" s="1">
        <v>405.36</v>
      </c>
      <c r="D3193" s="1">
        <f t="shared" si="935"/>
        <v>48</v>
      </c>
      <c r="E3193" s="1" t="b">
        <f t="shared" si="936"/>
        <v>0</v>
      </c>
      <c r="F3193" s="6">
        <f t="shared" si="937"/>
        <v>2.8675836167081137E-2</v>
      </c>
      <c r="G3193" s="8">
        <f t="shared" si="946"/>
        <v>1.4810207941500953E-3</v>
      </c>
      <c r="H3193" s="8">
        <f t="shared" si="947"/>
        <v>8.8150059079648152E-4</v>
      </c>
      <c r="I3193" s="8">
        <f t="shared" si="948"/>
        <v>9.8463262136987812E-4</v>
      </c>
      <c r="J3193" s="6">
        <f t="shared" si="949"/>
        <v>1.0309174231762459E-3</v>
      </c>
      <c r="K3193" s="6">
        <f t="shared" si="950"/>
        <v>9.2250350141321019E-4</v>
      </c>
      <c r="L3193" s="6">
        <f t="shared" si="951"/>
        <v>7.1487443237961616E-4</v>
      </c>
      <c r="M3193" s="9">
        <f t="shared" si="952"/>
        <v>1</v>
      </c>
      <c r="N3193" s="9">
        <f t="shared" si="953"/>
        <v>0.95555256911879993</v>
      </c>
      <c r="O3193" s="9">
        <f t="shared" si="954"/>
        <v>1</v>
      </c>
      <c r="P3193" s="9">
        <f t="shared" si="955"/>
        <v>0.98518418970626664</v>
      </c>
      <c r="Q3193" s="10">
        <f t="shared" si="956"/>
        <v>0.13963403710634906</v>
      </c>
      <c r="R3193" s="10">
        <f t="shared" si="939"/>
        <v>0.57292621238953245</v>
      </c>
      <c r="S3193" s="10">
        <f>_xlfn.PERCENTILE.INC($R$1519:R3193,0.75)</f>
        <v>0.82514883496814639</v>
      </c>
      <c r="T3193" s="10">
        <f t="shared" si="940"/>
        <v>0.82514883496814639</v>
      </c>
      <c r="U3193" s="11">
        <f t="shared" si="957"/>
        <v>0.57292621238953245</v>
      </c>
      <c r="V3193" s="10">
        <f t="shared" si="941"/>
        <v>1</v>
      </c>
      <c r="W3193" s="10">
        <f t="shared" si="942"/>
        <v>0.64695672263819237</v>
      </c>
      <c r="X3193" s="10">
        <f t="shared" si="958"/>
        <v>0.71615776548691568</v>
      </c>
      <c r="Y3193" s="10">
        <f>_xlfn.PERCENTILE.INC($X$1519:X3193,0.75)</f>
        <v>1.0314360437101833</v>
      </c>
      <c r="Z3193" s="10">
        <f t="shared" si="959"/>
        <v>1.0314360437101833</v>
      </c>
      <c r="AA3193" s="10">
        <f t="shared" si="960"/>
        <v>0.78719633916592779</v>
      </c>
      <c r="AB3193" s="10">
        <f t="shared" si="961"/>
        <v>0.64695672263819237</v>
      </c>
      <c r="AC3193" s="10">
        <f t="shared" si="962"/>
        <v>0.50928196365957157</v>
      </c>
      <c r="AD3193" s="13">
        <f t="shared" si="963"/>
        <v>646956.72263819235</v>
      </c>
      <c r="AE3193" s="13">
        <f t="shared" si="943"/>
        <v>509281.96365957154</v>
      </c>
      <c r="AF3193" s="13"/>
      <c r="AG3193" s="2">
        <f t="shared" si="938"/>
        <v>39414</v>
      </c>
      <c r="AH3193" s="3">
        <f t="shared" si="944"/>
        <v>18552.024985564556</v>
      </c>
      <c r="AI3193" s="3">
        <f t="shared" si="945"/>
        <v>14604.086152751242</v>
      </c>
      <c r="AJ3193" s="3">
        <f t="shared" si="964"/>
        <v>535642.89396099944</v>
      </c>
      <c r="AK3193" s="3">
        <f t="shared" si="965"/>
        <v>415070.20313485316</v>
      </c>
    </row>
    <row r="3194" spans="2:37" x14ac:dyDescent="0.2">
      <c r="B3194" s="5">
        <v>39415</v>
      </c>
      <c r="C3194" s="1">
        <v>407.22</v>
      </c>
      <c r="D3194" s="1">
        <f t="shared" si="935"/>
        <v>48</v>
      </c>
      <c r="E3194" s="1" t="b">
        <f t="shared" si="936"/>
        <v>0</v>
      </c>
      <c r="F3194" s="6">
        <f t="shared" si="937"/>
        <v>4.5885139135584119E-3</v>
      </c>
      <c r="G3194" s="8">
        <f t="shared" si="946"/>
        <v>1.4730793055210229E-3</v>
      </c>
      <c r="H3194" s="8">
        <f t="shared" si="947"/>
        <v>9.4571405109779782E-4</v>
      </c>
      <c r="I3194" s="8">
        <f t="shared" si="948"/>
        <v>1.0069888450568881E-3</v>
      </c>
      <c r="J3194" s="6">
        <f t="shared" si="949"/>
        <v>1.0227733549508376E-3</v>
      </c>
      <c r="K3194" s="6">
        <f t="shared" si="950"/>
        <v>9.146429091804215E-4</v>
      </c>
      <c r="L3194" s="6">
        <f t="shared" si="951"/>
        <v>7.1213737861397519E-4</v>
      </c>
      <c r="M3194" s="9">
        <f t="shared" si="952"/>
        <v>1</v>
      </c>
      <c r="N3194" s="9">
        <f t="shared" si="953"/>
        <v>1</v>
      </c>
      <c r="O3194" s="9">
        <f t="shared" si="954"/>
        <v>1</v>
      </c>
      <c r="P3194" s="9">
        <f t="shared" si="955"/>
        <v>1</v>
      </c>
      <c r="Q3194" s="10">
        <f t="shared" si="956"/>
        <v>0.13976091192957038</v>
      </c>
      <c r="R3194" s="10">
        <f t="shared" si="939"/>
        <v>0.5724061105176127</v>
      </c>
      <c r="S3194" s="10">
        <f>_xlfn.PERCENTILE.INC($R$1519:R3194,0.75)</f>
        <v>0.8250515245858282</v>
      </c>
      <c r="T3194" s="10">
        <f t="shared" si="940"/>
        <v>0.8250515245858282</v>
      </c>
      <c r="U3194" s="11">
        <f t="shared" si="957"/>
        <v>0.5724061105176127</v>
      </c>
      <c r="V3194" s="10">
        <f t="shared" si="941"/>
        <v>1</v>
      </c>
      <c r="W3194" s="10">
        <f t="shared" si="942"/>
        <v>0.64695672263819237</v>
      </c>
      <c r="X3194" s="10">
        <f t="shared" si="958"/>
        <v>0.7155076381470159</v>
      </c>
      <c r="Y3194" s="10">
        <f>_xlfn.PERCENTILE.INC($X$1519:X3194,0.75)</f>
        <v>1.0313144057322854</v>
      </c>
      <c r="Z3194" s="10">
        <f t="shared" si="959"/>
        <v>1.0313144057322854</v>
      </c>
      <c r="AA3194" s="10">
        <f t="shared" si="960"/>
        <v>0.78719633916592779</v>
      </c>
      <c r="AB3194" s="10">
        <f t="shared" si="961"/>
        <v>0.64695672263819237</v>
      </c>
      <c r="AC3194" s="10">
        <f t="shared" si="962"/>
        <v>0.50928196365957157</v>
      </c>
      <c r="AD3194" s="13">
        <f t="shared" si="963"/>
        <v>646956.72263819235</v>
      </c>
      <c r="AE3194" s="13">
        <f t="shared" si="943"/>
        <v>509281.96365957154</v>
      </c>
      <c r="AF3194" s="13"/>
      <c r="AG3194" s="2">
        <f t="shared" si="938"/>
        <v>39415</v>
      </c>
      <c r="AH3194" s="3">
        <f t="shared" si="944"/>
        <v>2968.5699232954962</v>
      </c>
      <c r="AI3194" s="3">
        <f t="shared" si="945"/>
        <v>2336.8473761762934</v>
      </c>
      <c r="AJ3194" s="3">
        <f t="shared" si="964"/>
        <v>538611.46388429496</v>
      </c>
      <c r="AK3194" s="3">
        <f t="shared" si="965"/>
        <v>417407.05051102943</v>
      </c>
    </row>
    <row r="3195" spans="2:37" x14ac:dyDescent="0.2">
      <c r="B3195" s="5">
        <v>39416</v>
      </c>
      <c r="C3195" s="1">
        <v>410.46</v>
      </c>
      <c r="D3195" s="1">
        <f t="shared" si="935"/>
        <v>48</v>
      </c>
      <c r="E3195" s="1" t="b">
        <f t="shared" si="936"/>
        <v>0</v>
      </c>
      <c r="F3195" s="6">
        <f t="shared" si="937"/>
        <v>7.9563872108441291E-3</v>
      </c>
      <c r="G3195" s="8">
        <f t="shared" si="946"/>
        <v>1.5300232041646957E-3</v>
      </c>
      <c r="H3195" s="8">
        <f t="shared" si="947"/>
        <v>9.8514710744143012E-4</v>
      </c>
      <c r="I3195" s="8">
        <f t="shared" si="948"/>
        <v>1.0555401434836382E-3</v>
      </c>
      <c r="J3195" s="6">
        <f t="shared" si="949"/>
        <v>1.0170162880289637E-3</v>
      </c>
      <c r="K3195" s="6">
        <f t="shared" si="950"/>
        <v>9.0772643172119393E-4</v>
      </c>
      <c r="L3195" s="6">
        <f t="shared" si="951"/>
        <v>7.0965710153462265E-4</v>
      </c>
      <c r="M3195" s="9">
        <f t="shared" si="952"/>
        <v>1</v>
      </c>
      <c r="N3195" s="9">
        <f t="shared" si="953"/>
        <v>1</v>
      </c>
      <c r="O3195" s="9">
        <f t="shared" si="954"/>
        <v>1</v>
      </c>
      <c r="P3195" s="9">
        <f t="shared" si="955"/>
        <v>1</v>
      </c>
      <c r="Q3195" s="10">
        <f t="shared" si="956"/>
        <v>0.14024819766195723</v>
      </c>
      <c r="R3195" s="10">
        <f t="shared" si="939"/>
        <v>0.57041731254775518</v>
      </c>
      <c r="S3195" s="10">
        <f>_xlfn.PERCENTILE.INC($R$1519:R3195,0.75)</f>
        <v>0.82495421420350989</v>
      </c>
      <c r="T3195" s="10">
        <f t="shared" si="940"/>
        <v>0.82495421420350989</v>
      </c>
      <c r="U3195" s="11">
        <f t="shared" si="957"/>
        <v>0.57041731254775518</v>
      </c>
      <c r="V3195" s="10">
        <f t="shared" si="941"/>
        <v>1</v>
      </c>
      <c r="W3195" s="10">
        <f t="shared" si="942"/>
        <v>0.64695672263819237</v>
      </c>
      <c r="X3195" s="10">
        <f t="shared" si="958"/>
        <v>0.71302164068469398</v>
      </c>
      <c r="Y3195" s="10">
        <f>_xlfn.PERCENTILE.INC($X$1519:X3195,0.75)</f>
        <v>1.0311927677543875</v>
      </c>
      <c r="Z3195" s="10">
        <f t="shared" si="959"/>
        <v>1.0311927677543875</v>
      </c>
      <c r="AA3195" s="10">
        <f t="shared" si="960"/>
        <v>0.78719633916592779</v>
      </c>
      <c r="AB3195" s="10">
        <f t="shared" si="961"/>
        <v>0.64695672263819237</v>
      </c>
      <c r="AC3195" s="10">
        <f t="shared" si="962"/>
        <v>0.50928196365957157</v>
      </c>
      <c r="AD3195" s="13">
        <f t="shared" si="963"/>
        <v>646956.72263819235</v>
      </c>
      <c r="AE3195" s="13">
        <f t="shared" si="943"/>
        <v>509281.96365957154</v>
      </c>
      <c r="AF3195" s="13"/>
      <c r="AG3195" s="2">
        <f t="shared" si="938"/>
        <v>39416</v>
      </c>
      <c r="AH3195" s="3">
        <f t="shared" si="944"/>
        <v>5147.4381939681462</v>
      </c>
      <c r="AI3195" s="3">
        <f t="shared" si="945"/>
        <v>4052.0445023745997</v>
      </c>
      <c r="AJ3195" s="3">
        <f t="shared" si="964"/>
        <v>543758.90207826311</v>
      </c>
      <c r="AK3195" s="3">
        <f t="shared" si="965"/>
        <v>421459.09501340403</v>
      </c>
    </row>
    <row r="3196" spans="2:37" x14ac:dyDescent="0.2">
      <c r="B3196" s="5">
        <v>39419</v>
      </c>
      <c r="C3196" s="1">
        <v>409.23</v>
      </c>
      <c r="D3196" s="1">
        <f t="shared" si="935"/>
        <v>49</v>
      </c>
      <c r="E3196" s="1" t="b">
        <f t="shared" si="936"/>
        <v>1</v>
      </c>
      <c r="F3196" s="6">
        <f t="shared" si="937"/>
        <v>-2.996637918432854E-3</v>
      </c>
      <c r="G3196" s="8">
        <f t="shared" si="946"/>
        <v>1.4137753333213364E-3</v>
      </c>
      <c r="H3196" s="8">
        <f t="shared" si="947"/>
        <v>9.288497040133547E-4</v>
      </c>
      <c r="I3196" s="8">
        <f t="shared" si="948"/>
        <v>1.0404730022401966E-3</v>
      </c>
      <c r="J3196" s="6">
        <f t="shared" si="949"/>
        <v>1.012874433447862E-3</v>
      </c>
      <c r="K3196" s="6">
        <f t="shared" si="950"/>
        <v>9.0179847001976452E-4</v>
      </c>
      <c r="L3196" s="6">
        <f t="shared" si="951"/>
        <v>7.0745710133711956E-4</v>
      </c>
      <c r="M3196" s="9">
        <f t="shared" si="952"/>
        <v>1</v>
      </c>
      <c r="N3196" s="9">
        <f t="shared" si="953"/>
        <v>1</v>
      </c>
      <c r="O3196" s="9">
        <f t="shared" si="954"/>
        <v>1</v>
      </c>
      <c r="P3196" s="9">
        <f t="shared" si="955"/>
        <v>1</v>
      </c>
      <c r="Q3196" s="10">
        <f t="shared" si="956"/>
        <v>0.13978609583616905</v>
      </c>
      <c r="R3196" s="10">
        <f t="shared" si="939"/>
        <v>0.5723029856543167</v>
      </c>
      <c r="S3196" s="10">
        <f>_xlfn.PERCENTILE.INC($R$1519:R3196,0.75)</f>
        <v>0.82485671540888394</v>
      </c>
      <c r="T3196" s="10">
        <f t="shared" si="940"/>
        <v>0.82485671540888394</v>
      </c>
      <c r="U3196" s="11">
        <f t="shared" si="957"/>
        <v>0.5723029856543167</v>
      </c>
      <c r="V3196" s="10">
        <f t="shared" si="941"/>
        <v>1</v>
      </c>
      <c r="W3196" s="10">
        <f t="shared" si="942"/>
        <v>0.57041731254775518</v>
      </c>
      <c r="X3196" s="10">
        <f t="shared" si="958"/>
        <v>0.71537873206789593</v>
      </c>
      <c r="Y3196" s="10">
        <f>_xlfn.PERCENTILE.INC($X$1519:X3196,0.75)</f>
        <v>1.0310708942611051</v>
      </c>
      <c r="Z3196" s="10">
        <f t="shared" si="959"/>
        <v>1.0310708942611051</v>
      </c>
      <c r="AA3196" s="10">
        <f t="shared" si="960"/>
        <v>0.71537873206789593</v>
      </c>
      <c r="AB3196" s="10">
        <f t="shared" si="961"/>
        <v>0.57041731254775518</v>
      </c>
      <c r="AC3196" s="10">
        <f t="shared" si="962"/>
        <v>0.40806441379998981</v>
      </c>
      <c r="AD3196" s="13">
        <f t="shared" si="963"/>
        <v>570417.31254775519</v>
      </c>
      <c r="AE3196" s="13">
        <f t="shared" si="943"/>
        <v>408064.41379998979</v>
      </c>
      <c r="AF3196" s="13"/>
      <c r="AG3196" s="2">
        <f t="shared" si="938"/>
        <v>39419</v>
      </c>
      <c r="AH3196" s="3">
        <f t="shared" si="944"/>
        <v>-1938.695046642654</v>
      </c>
      <c r="AI3196" s="3">
        <f t="shared" si="945"/>
        <v>-1526.133643476215</v>
      </c>
      <c r="AJ3196" s="3">
        <f t="shared" si="964"/>
        <v>541820.20703162043</v>
      </c>
      <c r="AK3196" s="3">
        <f t="shared" si="965"/>
        <v>419932.9613699278</v>
      </c>
    </row>
    <row r="3197" spans="2:37" x14ac:dyDescent="0.2">
      <c r="B3197" s="5">
        <v>39420</v>
      </c>
      <c r="C3197" s="1">
        <v>403.79</v>
      </c>
      <c r="D3197" s="1">
        <f t="shared" si="935"/>
        <v>49</v>
      </c>
      <c r="E3197" s="1" t="b">
        <f t="shared" si="936"/>
        <v>0</v>
      </c>
      <c r="F3197" s="6">
        <f t="shared" si="937"/>
        <v>-1.3293258070034009E-2</v>
      </c>
      <c r="G3197" s="8">
        <f t="shared" si="946"/>
        <v>1.0474085890842411E-3</v>
      </c>
      <c r="H3197" s="8">
        <f t="shared" si="947"/>
        <v>7.6360489211946877E-4</v>
      </c>
      <c r="I3197" s="8">
        <f t="shared" si="948"/>
        <v>9.5981153268306972E-4</v>
      </c>
      <c r="J3197" s="6">
        <f t="shared" si="949"/>
        <v>1.0100811348178829E-3</v>
      </c>
      <c r="K3197" s="6">
        <f t="shared" si="950"/>
        <v>8.9656625039571177E-4</v>
      </c>
      <c r="L3197" s="6">
        <f t="shared" si="951"/>
        <v>7.0555004874552324E-4</v>
      </c>
      <c r="M3197" s="9">
        <f t="shared" si="952"/>
        <v>1</v>
      </c>
      <c r="N3197" s="9">
        <f t="shared" si="953"/>
        <v>0.8516993493592262</v>
      </c>
      <c r="O3197" s="9">
        <f t="shared" si="954"/>
        <v>1</v>
      </c>
      <c r="P3197" s="9">
        <f t="shared" si="955"/>
        <v>0.9505664497864087</v>
      </c>
      <c r="Q3197" s="10">
        <f t="shared" si="956"/>
        <v>0.14299651790474927</v>
      </c>
      <c r="R3197" s="10">
        <f t="shared" si="939"/>
        <v>0.55945418232693211</v>
      </c>
      <c r="S3197" s="10">
        <f>_xlfn.PERCENTILE.INC($R$1519:R3197,0.75)</f>
        <v>0.82475921661425788</v>
      </c>
      <c r="T3197" s="10">
        <f t="shared" si="940"/>
        <v>0.82475921661425788</v>
      </c>
      <c r="U3197" s="11">
        <f t="shared" si="957"/>
        <v>0.55945418232693211</v>
      </c>
      <c r="V3197" s="10">
        <f t="shared" si="941"/>
        <v>1</v>
      </c>
      <c r="W3197" s="10">
        <f t="shared" si="942"/>
        <v>0.57041731254775518</v>
      </c>
      <c r="X3197" s="10">
        <f t="shared" si="958"/>
        <v>0.69931772790866509</v>
      </c>
      <c r="Y3197" s="10">
        <f>_xlfn.PERCENTILE.INC($X$1519:X3197,0.75)</f>
        <v>1.0309490207678227</v>
      </c>
      <c r="Z3197" s="10">
        <f t="shared" si="959"/>
        <v>1.0309490207678227</v>
      </c>
      <c r="AA3197" s="10">
        <f t="shared" si="960"/>
        <v>0.71537873206789593</v>
      </c>
      <c r="AB3197" s="10">
        <f t="shared" si="961"/>
        <v>0.57041731254775518</v>
      </c>
      <c r="AC3197" s="10">
        <f t="shared" si="962"/>
        <v>0.40806441379998981</v>
      </c>
      <c r="AD3197" s="13">
        <f t="shared" si="963"/>
        <v>570417.31254775519</v>
      </c>
      <c r="AE3197" s="13">
        <f t="shared" si="943"/>
        <v>408064.41379998979</v>
      </c>
      <c r="AF3197" s="13"/>
      <c r="AG3197" s="2">
        <f t="shared" si="938"/>
        <v>39420</v>
      </c>
      <c r="AH3197" s="3">
        <f t="shared" si="944"/>
        <v>-7582.7045433125577</v>
      </c>
      <c r="AI3197" s="3">
        <f t="shared" si="945"/>
        <v>-5424.5055618404112</v>
      </c>
      <c r="AJ3197" s="3">
        <f t="shared" si="964"/>
        <v>534237.50248830789</v>
      </c>
      <c r="AK3197" s="3">
        <f t="shared" si="965"/>
        <v>414508.45580808737</v>
      </c>
    </row>
    <row r="3198" spans="2:37" x14ac:dyDescent="0.2">
      <c r="B3198" s="5">
        <v>39421</v>
      </c>
      <c r="C3198" s="1">
        <v>407.44</v>
      </c>
      <c r="D3198" s="1">
        <f t="shared" si="935"/>
        <v>49</v>
      </c>
      <c r="E3198" s="1" t="b">
        <f t="shared" si="936"/>
        <v>0</v>
      </c>
      <c r="F3198" s="6">
        <f t="shared" si="937"/>
        <v>9.0393521384877218E-3</v>
      </c>
      <c r="G3198" s="8">
        <f t="shared" si="946"/>
        <v>1.2857900617475881E-3</v>
      </c>
      <c r="H3198" s="8">
        <f t="shared" si="947"/>
        <v>9.2238256869403503E-4</v>
      </c>
      <c r="I3198" s="8">
        <f t="shared" si="948"/>
        <v>1.0064777839599889E-3</v>
      </c>
      <c r="J3198" s="6">
        <f t="shared" si="949"/>
        <v>1.0090490693756174E-3</v>
      </c>
      <c r="K3198" s="6">
        <f t="shared" si="950"/>
        <v>8.9208943940748901E-4</v>
      </c>
      <c r="L3198" s="6">
        <f t="shared" si="951"/>
        <v>7.039006858768033E-4</v>
      </c>
      <c r="M3198" s="9">
        <f t="shared" si="952"/>
        <v>1</v>
      </c>
      <c r="N3198" s="9">
        <f t="shared" si="953"/>
        <v>1</v>
      </c>
      <c r="O3198" s="9">
        <f t="shared" si="954"/>
        <v>1</v>
      </c>
      <c r="P3198" s="9">
        <f t="shared" si="955"/>
        <v>1</v>
      </c>
      <c r="Q3198" s="10">
        <f t="shared" si="956"/>
        <v>0.1438148068467994</v>
      </c>
      <c r="R3198" s="10">
        <f t="shared" si="939"/>
        <v>0.55627095536289983</v>
      </c>
      <c r="S3198" s="10">
        <f>_xlfn.PERCENTILE.INC($R$1519:R3198,0.75)</f>
        <v>0.82466171781963193</v>
      </c>
      <c r="T3198" s="10">
        <f t="shared" si="940"/>
        <v>0.82466171781963193</v>
      </c>
      <c r="U3198" s="11">
        <f t="shared" si="957"/>
        <v>0.55627095536289983</v>
      </c>
      <c r="V3198" s="10">
        <f t="shared" si="941"/>
        <v>1</v>
      </c>
      <c r="W3198" s="10">
        <f t="shared" si="942"/>
        <v>0.57041731254775518</v>
      </c>
      <c r="X3198" s="10">
        <f t="shared" si="958"/>
        <v>0.69533869420362471</v>
      </c>
      <c r="Y3198" s="10">
        <f>_xlfn.PERCENTILE.INC($X$1519:X3198,0.75)</f>
        <v>1.0308271472745401</v>
      </c>
      <c r="Z3198" s="10">
        <f t="shared" si="959"/>
        <v>1.0308271472745401</v>
      </c>
      <c r="AA3198" s="10">
        <f t="shared" si="960"/>
        <v>0.71537873206789593</v>
      </c>
      <c r="AB3198" s="10">
        <f t="shared" si="961"/>
        <v>0.57041731254775518</v>
      </c>
      <c r="AC3198" s="10">
        <f t="shared" si="962"/>
        <v>0.40806441379998981</v>
      </c>
      <c r="AD3198" s="13">
        <f t="shared" si="963"/>
        <v>570417.31254775519</v>
      </c>
      <c r="AE3198" s="13">
        <f t="shared" si="943"/>
        <v>408064.41379998979</v>
      </c>
      <c r="AF3198" s="13"/>
      <c r="AG3198" s="2">
        <f t="shared" si="938"/>
        <v>39421</v>
      </c>
      <c r="AH3198" s="3">
        <f t="shared" si="944"/>
        <v>5156.2029540089698</v>
      </c>
      <c r="AI3198" s="3">
        <f t="shared" si="945"/>
        <v>3688.6379315236763</v>
      </c>
      <c r="AJ3198" s="3">
        <f t="shared" si="964"/>
        <v>539393.70544231683</v>
      </c>
      <c r="AK3198" s="3">
        <f t="shared" si="965"/>
        <v>418197.09373961104</v>
      </c>
    </row>
    <row r="3199" spans="2:37" x14ac:dyDescent="0.2">
      <c r="B3199" s="5">
        <v>39422</v>
      </c>
      <c r="C3199" s="1">
        <v>408.67</v>
      </c>
      <c r="D3199" s="1">
        <f t="shared" si="935"/>
        <v>49</v>
      </c>
      <c r="E3199" s="1" t="b">
        <f t="shared" si="936"/>
        <v>0</v>
      </c>
      <c r="F3199" s="6">
        <f t="shared" si="937"/>
        <v>3.0188494011389455E-3</v>
      </c>
      <c r="G3199" s="8">
        <f t="shared" si="946"/>
        <v>1.232497715488611E-3</v>
      </c>
      <c r="H3199" s="8">
        <f t="shared" si="947"/>
        <v>9.1496538044185023E-4</v>
      </c>
      <c r="I3199" s="8">
        <f t="shared" si="948"/>
        <v>1.0096267131287288E-3</v>
      </c>
      <c r="J3199" s="6">
        <f t="shared" si="949"/>
        <v>1.0084211026342796E-3</v>
      </c>
      <c r="K3199" s="6">
        <f t="shared" si="950"/>
        <v>8.8694090284436808E-4</v>
      </c>
      <c r="L3199" s="6">
        <f t="shared" si="951"/>
        <v>7.0196237903166834E-4</v>
      </c>
      <c r="M3199" s="9">
        <f t="shared" si="952"/>
        <v>1</v>
      </c>
      <c r="N3199" s="9">
        <f t="shared" si="953"/>
        <v>1</v>
      </c>
      <c r="O3199" s="9">
        <f t="shared" si="954"/>
        <v>1</v>
      </c>
      <c r="P3199" s="9">
        <f t="shared" si="955"/>
        <v>1</v>
      </c>
      <c r="Q3199" s="10">
        <f t="shared" si="956"/>
        <v>0.14303633008703953</v>
      </c>
      <c r="R3199" s="10">
        <f t="shared" si="939"/>
        <v>0.55929846600034361</v>
      </c>
      <c r="S3199" s="10">
        <f>_xlfn.PERCENTILE.INC($R$1519:R3199,0.75)</f>
        <v>0.82456421902500598</v>
      </c>
      <c r="T3199" s="10">
        <f t="shared" si="940"/>
        <v>0.82456421902500598</v>
      </c>
      <c r="U3199" s="11">
        <f t="shared" si="957"/>
        <v>0.55929846600034361</v>
      </c>
      <c r="V3199" s="10">
        <f t="shared" si="941"/>
        <v>1</v>
      </c>
      <c r="W3199" s="10">
        <f t="shared" si="942"/>
        <v>0.57041731254775518</v>
      </c>
      <c r="X3199" s="10">
        <f t="shared" si="958"/>
        <v>0.69912308250042954</v>
      </c>
      <c r="Y3199" s="10">
        <f>_xlfn.PERCENTILE.INC($X$1519:X3199,0.75)</f>
        <v>1.0307052737812576</v>
      </c>
      <c r="Z3199" s="10">
        <f t="shared" si="959"/>
        <v>1.0307052737812576</v>
      </c>
      <c r="AA3199" s="10">
        <f t="shared" si="960"/>
        <v>0.71537873206789593</v>
      </c>
      <c r="AB3199" s="10">
        <f t="shared" si="961"/>
        <v>0.57041731254775518</v>
      </c>
      <c r="AC3199" s="10">
        <f t="shared" si="962"/>
        <v>0.40806441379998981</v>
      </c>
      <c r="AD3199" s="13">
        <f t="shared" si="963"/>
        <v>570417.31254775519</v>
      </c>
      <c r="AE3199" s="13">
        <f t="shared" si="943"/>
        <v>408064.41379998979</v>
      </c>
      <c r="AF3199" s="13"/>
      <c r="AG3199" s="2">
        <f t="shared" si="938"/>
        <v>39422</v>
      </c>
      <c r="AH3199" s="3">
        <f t="shared" si="944"/>
        <v>1722.0039623840776</v>
      </c>
      <c r="AI3199" s="3">
        <f t="shared" si="945"/>
        <v>1231.8850112262141</v>
      </c>
      <c r="AJ3199" s="3">
        <f t="shared" si="964"/>
        <v>541115.7094047009</v>
      </c>
      <c r="AK3199" s="3">
        <f t="shared" si="965"/>
        <v>419428.97875083727</v>
      </c>
    </row>
    <row r="3200" spans="2:37" x14ac:dyDescent="0.2">
      <c r="B3200" s="5">
        <v>39423</v>
      </c>
      <c r="C3200" s="1">
        <v>413.03</v>
      </c>
      <c r="D3200" s="1">
        <f t="shared" si="935"/>
        <v>49</v>
      </c>
      <c r="E3200" s="1" t="b">
        <f t="shared" si="936"/>
        <v>0</v>
      </c>
      <c r="F3200" s="6">
        <f t="shared" si="937"/>
        <v>1.0668754740988939E-2</v>
      </c>
      <c r="G3200" s="8">
        <f t="shared" si="946"/>
        <v>1.453952229076723E-3</v>
      </c>
      <c r="H3200" s="8">
        <f t="shared" si="947"/>
        <v>1.0083799366870322E-3</v>
      </c>
      <c r="I3200" s="8">
        <f t="shared" si="948"/>
        <v>1.0734806720655693E-3</v>
      </c>
      <c r="J3200" s="6">
        <f t="shared" si="949"/>
        <v>1.0069146526880141E-3</v>
      </c>
      <c r="K3200" s="6">
        <f t="shared" si="950"/>
        <v>8.8157509121730932E-4</v>
      </c>
      <c r="L3200" s="6">
        <f t="shared" si="951"/>
        <v>6.9989196610744883E-4</v>
      </c>
      <c r="M3200" s="9">
        <f t="shared" si="952"/>
        <v>1</v>
      </c>
      <c r="N3200" s="9">
        <f t="shared" si="953"/>
        <v>1</v>
      </c>
      <c r="O3200" s="9">
        <f t="shared" si="954"/>
        <v>1</v>
      </c>
      <c r="P3200" s="9">
        <f t="shared" si="955"/>
        <v>1</v>
      </c>
      <c r="Q3200" s="10">
        <f t="shared" si="956"/>
        <v>0.13988988094668917</v>
      </c>
      <c r="R3200" s="10">
        <f t="shared" si="939"/>
        <v>0.57187839076428493</v>
      </c>
      <c r="S3200" s="10">
        <f>_xlfn.PERCENTILE.INC($R$1519:R3200,0.75)</f>
        <v>0.82451171400372547</v>
      </c>
      <c r="T3200" s="10">
        <f t="shared" si="940"/>
        <v>0.82451171400372547</v>
      </c>
      <c r="U3200" s="11">
        <f t="shared" si="957"/>
        <v>0.57187839076428493</v>
      </c>
      <c r="V3200" s="10">
        <f t="shared" si="941"/>
        <v>1</v>
      </c>
      <c r="W3200" s="10">
        <f t="shared" si="942"/>
        <v>0.57041731254775518</v>
      </c>
      <c r="X3200" s="10">
        <f t="shared" si="958"/>
        <v>0.71484798845535613</v>
      </c>
      <c r="Y3200" s="10">
        <f>_xlfn.PERCENTILE.INC($X$1519:X3200,0.75)</f>
        <v>1.0306396425046569</v>
      </c>
      <c r="Z3200" s="10">
        <f t="shared" si="959"/>
        <v>1.0306396425046569</v>
      </c>
      <c r="AA3200" s="10">
        <f t="shared" si="960"/>
        <v>0.71537873206789593</v>
      </c>
      <c r="AB3200" s="10">
        <f t="shared" si="961"/>
        <v>0.57041731254775518</v>
      </c>
      <c r="AC3200" s="10">
        <f t="shared" si="962"/>
        <v>0.40806441379998981</v>
      </c>
      <c r="AD3200" s="13">
        <f t="shared" si="963"/>
        <v>570417.31254775519</v>
      </c>
      <c r="AE3200" s="13">
        <f t="shared" si="943"/>
        <v>408064.41379998979</v>
      </c>
      <c r="AF3200" s="13"/>
      <c r="AG3200" s="2">
        <f t="shared" si="938"/>
        <v>39423</v>
      </c>
      <c r="AH3200" s="3">
        <f t="shared" si="944"/>
        <v>6085.6424075860332</v>
      </c>
      <c r="AI3200" s="3">
        <f t="shared" si="945"/>
        <v>4353.5391493575135</v>
      </c>
      <c r="AJ3200" s="3">
        <f t="shared" si="964"/>
        <v>547201.35181228688</v>
      </c>
      <c r="AK3200" s="3">
        <f t="shared" si="965"/>
        <v>423782.5179001948</v>
      </c>
    </row>
    <row r="3201" spans="2:37" x14ac:dyDescent="0.2">
      <c r="B3201" s="5">
        <v>39426</v>
      </c>
      <c r="C3201" s="1">
        <v>415.06</v>
      </c>
      <c r="D3201" s="1">
        <f t="shared" si="935"/>
        <v>50</v>
      </c>
      <c r="E3201" s="1" t="b">
        <f t="shared" si="936"/>
        <v>1</v>
      </c>
      <c r="F3201" s="6">
        <f t="shared" si="937"/>
        <v>4.9148972229620114E-3</v>
      </c>
      <c r="G3201" s="8">
        <f t="shared" si="946"/>
        <v>1.5116908652070857E-3</v>
      </c>
      <c r="H3201" s="8">
        <f t="shared" si="947"/>
        <v>1.0963832492651543E-3</v>
      </c>
      <c r="I3201" s="8">
        <f t="shared" si="948"/>
        <v>1.096892865383412E-3</v>
      </c>
      <c r="J3201" s="6">
        <f t="shared" si="949"/>
        <v>1.0031924950221797E-3</v>
      </c>
      <c r="K3201" s="6">
        <f t="shared" si="950"/>
        <v>8.76015147093907E-4</v>
      </c>
      <c r="L3201" s="6">
        <f t="shared" si="951"/>
        <v>6.9773521479433087E-4</v>
      </c>
      <c r="M3201" s="9">
        <f t="shared" si="952"/>
        <v>1</v>
      </c>
      <c r="N3201" s="9">
        <f t="shared" si="953"/>
        <v>1</v>
      </c>
      <c r="O3201" s="9">
        <f t="shared" si="954"/>
        <v>1</v>
      </c>
      <c r="P3201" s="9">
        <f t="shared" si="955"/>
        <v>1</v>
      </c>
      <c r="Q3201" s="10">
        <f t="shared" si="956"/>
        <v>0.13968123816334549</v>
      </c>
      <c r="R3201" s="10">
        <f t="shared" si="939"/>
        <v>0.57273260927460212</v>
      </c>
      <c r="S3201" s="10">
        <f>_xlfn.PERCENTILE.INC($R$1519:R3201,0.75)</f>
        <v>0.82445920898244496</v>
      </c>
      <c r="T3201" s="10">
        <f t="shared" si="940"/>
        <v>0.82445920898244496</v>
      </c>
      <c r="U3201" s="11">
        <f t="shared" si="957"/>
        <v>0.57273260927460212</v>
      </c>
      <c r="V3201" s="10">
        <f t="shared" si="941"/>
        <v>1</v>
      </c>
      <c r="W3201" s="10">
        <f t="shared" si="942"/>
        <v>0.57187839076428493</v>
      </c>
      <c r="X3201" s="10">
        <f t="shared" si="958"/>
        <v>0.71591576159325276</v>
      </c>
      <c r="Y3201" s="10">
        <f>_xlfn.PERCENTILE.INC($X$1519:X3201,0.75)</f>
        <v>1.0305740112280564</v>
      </c>
      <c r="Z3201" s="10">
        <f t="shared" si="959"/>
        <v>1.0305740112280564</v>
      </c>
      <c r="AA3201" s="10">
        <f t="shared" si="960"/>
        <v>0.71591576159325276</v>
      </c>
      <c r="AB3201" s="10">
        <f t="shared" si="961"/>
        <v>0.57187839076428493</v>
      </c>
      <c r="AC3201" s="10">
        <f t="shared" si="962"/>
        <v>0.40941675366273683</v>
      </c>
      <c r="AD3201" s="13">
        <f t="shared" si="963"/>
        <v>571878.39076428488</v>
      </c>
      <c r="AE3201" s="13">
        <f t="shared" si="943"/>
        <v>409416.75366273685</v>
      </c>
      <c r="AF3201" s="13"/>
      <c r="AG3201" s="2">
        <f t="shared" si="938"/>
        <v>39426</v>
      </c>
      <c r="AH3201" s="3">
        <f t="shared" si="944"/>
        <v>2803.5424653704158</v>
      </c>
      <c r="AI3201" s="3">
        <f t="shared" si="945"/>
        <v>2005.594654175191</v>
      </c>
      <c r="AJ3201" s="3">
        <f t="shared" si="964"/>
        <v>550004.89427765727</v>
      </c>
      <c r="AK3201" s="3">
        <f t="shared" si="965"/>
        <v>425788.11255436996</v>
      </c>
    </row>
    <row r="3202" spans="2:37" x14ac:dyDescent="0.2">
      <c r="B3202" s="5">
        <v>39427</v>
      </c>
      <c r="C3202" s="1">
        <v>414.05</v>
      </c>
      <c r="D3202" s="1">
        <f t="shared" si="935"/>
        <v>50</v>
      </c>
      <c r="E3202" s="1" t="b">
        <f t="shared" si="936"/>
        <v>0</v>
      </c>
      <c r="F3202" s="6">
        <f t="shared" si="937"/>
        <v>-2.4333831253312566E-3</v>
      </c>
      <c r="G3202" s="8">
        <f t="shared" si="946"/>
        <v>1.4793542286946793E-3</v>
      </c>
      <c r="H3202" s="8">
        <f t="shared" si="947"/>
        <v>9.9926912225115874E-4</v>
      </c>
      <c r="I3202" s="8">
        <f t="shared" si="948"/>
        <v>1.0634377052583356E-3</v>
      </c>
      <c r="J3202" s="6">
        <f t="shared" si="949"/>
        <v>1.0015583083240263E-3</v>
      </c>
      <c r="K3202" s="6">
        <f t="shared" si="950"/>
        <v>8.715404088240192E-4</v>
      </c>
      <c r="L3202" s="6">
        <f t="shared" si="951"/>
        <v>6.9592185269537195E-4</v>
      </c>
      <c r="M3202" s="9">
        <f t="shared" si="952"/>
        <v>1</v>
      </c>
      <c r="N3202" s="9">
        <f t="shared" si="953"/>
        <v>1</v>
      </c>
      <c r="O3202" s="9">
        <f t="shared" si="954"/>
        <v>1</v>
      </c>
      <c r="P3202" s="9">
        <f t="shared" si="955"/>
        <v>1</v>
      </c>
      <c r="Q3202" s="10">
        <f t="shared" si="956"/>
        <v>0.13944118188743934</v>
      </c>
      <c r="R3202" s="10">
        <f t="shared" si="939"/>
        <v>0.57371860247554518</v>
      </c>
      <c r="S3202" s="10">
        <f>_xlfn.PERCENTILE.INC($R$1519:R3202,0.75)</f>
        <v>0.82440670396116444</v>
      </c>
      <c r="T3202" s="10">
        <f t="shared" si="940"/>
        <v>0.82440670396116444</v>
      </c>
      <c r="U3202" s="11">
        <f t="shared" si="957"/>
        <v>0.57371860247554518</v>
      </c>
      <c r="V3202" s="10">
        <f t="shared" si="941"/>
        <v>1</v>
      </c>
      <c r="W3202" s="10">
        <f t="shared" si="942"/>
        <v>0.57187839076428493</v>
      </c>
      <c r="X3202" s="10">
        <f t="shared" si="958"/>
        <v>0.71714825309443153</v>
      </c>
      <c r="Y3202" s="10">
        <f>_xlfn.PERCENTILE.INC($X$1519:X3202,0.75)</f>
        <v>1.0305083799514556</v>
      </c>
      <c r="Z3202" s="10">
        <f t="shared" si="959"/>
        <v>1.0305083799514556</v>
      </c>
      <c r="AA3202" s="10">
        <f t="shared" si="960"/>
        <v>0.71591576159325276</v>
      </c>
      <c r="AB3202" s="10">
        <f t="shared" si="961"/>
        <v>0.57187839076428493</v>
      </c>
      <c r="AC3202" s="10">
        <f t="shared" si="962"/>
        <v>0.40941675366273683</v>
      </c>
      <c r="AD3202" s="13">
        <f t="shared" si="963"/>
        <v>571878.39076428488</v>
      </c>
      <c r="AE3202" s="13">
        <f t="shared" si="943"/>
        <v>409416.75366273685</v>
      </c>
      <c r="AF3202" s="13"/>
      <c r="AG3202" s="2">
        <f t="shared" si="938"/>
        <v>39427</v>
      </c>
      <c r="AH3202" s="3">
        <f t="shared" si="944"/>
        <v>-1391.5992258274052</v>
      </c>
      <c r="AI3202" s="3">
        <f t="shared" si="945"/>
        <v>-996.26781959080779</v>
      </c>
      <c r="AJ3202" s="3">
        <f t="shared" si="964"/>
        <v>548613.29505182989</v>
      </c>
      <c r="AK3202" s="3">
        <f t="shared" si="965"/>
        <v>424791.84473477915</v>
      </c>
    </row>
    <row r="3203" spans="2:37" x14ac:dyDescent="0.2">
      <c r="B3203" s="5">
        <v>39428</v>
      </c>
      <c r="C3203" s="1">
        <v>414.58</v>
      </c>
      <c r="D3203" s="1">
        <f t="shared" si="935"/>
        <v>50</v>
      </c>
      <c r="E3203" s="1" t="b">
        <f t="shared" si="936"/>
        <v>0</v>
      </c>
      <c r="F3203" s="6">
        <f t="shared" si="937"/>
        <v>1.2800386426758958E-3</v>
      </c>
      <c r="G3203" s="8">
        <f t="shared" si="946"/>
        <v>1.4456729258975861E-3</v>
      </c>
      <c r="H3203" s="8">
        <f t="shared" si="947"/>
        <v>9.5373488108133032E-4</v>
      </c>
      <c r="I3203" s="8">
        <f t="shared" si="948"/>
        <v>1.0599932995419394E-3</v>
      </c>
      <c r="J3203" s="6">
        <f t="shared" si="949"/>
        <v>9.9999728742981354E-4</v>
      </c>
      <c r="K3203" s="6">
        <f t="shared" si="950"/>
        <v>8.667351744959177E-4</v>
      </c>
      <c r="L3203" s="6">
        <f t="shared" si="951"/>
        <v>6.9394798592895956E-4</v>
      </c>
      <c r="M3203" s="9">
        <f t="shared" si="952"/>
        <v>1</v>
      </c>
      <c r="N3203" s="9">
        <f t="shared" si="953"/>
        <v>1</v>
      </c>
      <c r="O3203" s="9">
        <f t="shared" si="954"/>
        <v>1</v>
      </c>
      <c r="P3203" s="9">
        <f t="shared" si="955"/>
        <v>1</v>
      </c>
      <c r="Q3203" s="10">
        <f t="shared" si="956"/>
        <v>0.13939631115122586</v>
      </c>
      <c r="R3203" s="10">
        <f t="shared" si="939"/>
        <v>0.57390327863992741</v>
      </c>
      <c r="S3203" s="10">
        <f>_xlfn.PERCENTILE.INC($R$1519:R3203,0.75)</f>
        <v>0.82435419893988393</v>
      </c>
      <c r="T3203" s="10">
        <f t="shared" si="940"/>
        <v>0.82435419893988393</v>
      </c>
      <c r="U3203" s="11">
        <f t="shared" si="957"/>
        <v>0.57390327863992741</v>
      </c>
      <c r="V3203" s="10">
        <f t="shared" si="941"/>
        <v>1</v>
      </c>
      <c r="W3203" s="10">
        <f t="shared" si="942"/>
        <v>0.57187839076428493</v>
      </c>
      <c r="X3203" s="10">
        <f t="shared" si="958"/>
        <v>0.71737909829990931</v>
      </c>
      <c r="Y3203" s="10">
        <f>_xlfn.PERCENTILE.INC($X$1519:X3203,0.75)</f>
        <v>1.0304427486748549</v>
      </c>
      <c r="Z3203" s="10">
        <f t="shared" si="959"/>
        <v>1.0304427486748549</v>
      </c>
      <c r="AA3203" s="10">
        <f t="shared" si="960"/>
        <v>0.71591576159325276</v>
      </c>
      <c r="AB3203" s="10">
        <f t="shared" si="961"/>
        <v>0.57187839076428493</v>
      </c>
      <c r="AC3203" s="10">
        <f t="shared" si="962"/>
        <v>0.40941675366273683</v>
      </c>
      <c r="AD3203" s="13">
        <f t="shared" si="963"/>
        <v>571878.39076428488</v>
      </c>
      <c r="AE3203" s="13">
        <f t="shared" si="943"/>
        <v>409416.75366273685</v>
      </c>
      <c r="AF3203" s="13"/>
      <c r="AG3203" s="2">
        <f t="shared" si="938"/>
        <v>39428</v>
      </c>
      <c r="AH3203" s="3">
        <f t="shared" si="944"/>
        <v>732.02643908959078</v>
      </c>
      <c r="AI3203" s="3">
        <f t="shared" si="945"/>
        <v>524.0692656472213</v>
      </c>
      <c r="AJ3203" s="3">
        <f t="shared" si="964"/>
        <v>549345.32149091945</v>
      </c>
      <c r="AK3203" s="3">
        <f t="shared" si="965"/>
        <v>425315.91400042636</v>
      </c>
    </row>
    <row r="3204" spans="2:37" x14ac:dyDescent="0.2">
      <c r="B3204" s="5">
        <v>39429</v>
      </c>
      <c r="C3204" s="1">
        <v>412.01</v>
      </c>
      <c r="D3204" s="1">
        <f t="shared" si="935"/>
        <v>50</v>
      </c>
      <c r="E3204" s="1" t="b">
        <f t="shared" si="936"/>
        <v>0</v>
      </c>
      <c r="F3204" s="6">
        <f t="shared" si="937"/>
        <v>-6.1990448164407352E-3</v>
      </c>
      <c r="G3204" s="8">
        <f t="shared" si="946"/>
        <v>1.2660451806477059E-3</v>
      </c>
      <c r="H3204" s="8">
        <f t="shared" si="947"/>
        <v>8.9978257371492096E-4</v>
      </c>
      <c r="I3204" s="8">
        <f t="shared" si="948"/>
        <v>1.0084903921335686E-3</v>
      </c>
      <c r="J3204" s="6">
        <f t="shared" si="949"/>
        <v>9.9650788590138913E-4</v>
      </c>
      <c r="K3204" s="6">
        <f t="shared" si="950"/>
        <v>8.6094450809336251E-4</v>
      </c>
      <c r="L3204" s="6">
        <f t="shared" si="951"/>
        <v>6.9160627814920949E-4</v>
      </c>
      <c r="M3204" s="9">
        <f t="shared" si="952"/>
        <v>1</v>
      </c>
      <c r="N3204" s="9">
        <f t="shared" si="953"/>
        <v>1</v>
      </c>
      <c r="O3204" s="9">
        <f t="shared" si="954"/>
        <v>1</v>
      </c>
      <c r="P3204" s="9">
        <f t="shared" si="955"/>
        <v>1</v>
      </c>
      <c r="Q3204" s="10">
        <f t="shared" si="956"/>
        <v>0.13891112524021279</v>
      </c>
      <c r="R3204" s="10">
        <f t="shared" si="939"/>
        <v>0.5759077961657828</v>
      </c>
      <c r="S3204" s="10">
        <f>_xlfn.PERCENTILE.INC($R$1519:R3204,0.75)</f>
        <v>0.82399143198052138</v>
      </c>
      <c r="T3204" s="10">
        <f t="shared" si="940"/>
        <v>0.82399143198052138</v>
      </c>
      <c r="U3204" s="11">
        <f t="shared" si="957"/>
        <v>0.5759077961657828</v>
      </c>
      <c r="V3204" s="10">
        <f t="shared" si="941"/>
        <v>1</v>
      </c>
      <c r="W3204" s="10">
        <f t="shared" si="942"/>
        <v>0.57187839076428493</v>
      </c>
      <c r="X3204" s="10">
        <f t="shared" si="958"/>
        <v>0.71988474520722856</v>
      </c>
      <c r="Y3204" s="10">
        <f>_xlfn.PERCENTILE.INC($X$1519:X3204,0.75)</f>
        <v>1.0299892899756518</v>
      </c>
      <c r="Z3204" s="10">
        <f t="shared" si="959"/>
        <v>1.0299892899756518</v>
      </c>
      <c r="AA3204" s="10">
        <f t="shared" si="960"/>
        <v>0.71591576159325276</v>
      </c>
      <c r="AB3204" s="10">
        <f t="shared" si="961"/>
        <v>0.57187839076428493</v>
      </c>
      <c r="AC3204" s="10">
        <f t="shared" si="962"/>
        <v>0.40941675366273683</v>
      </c>
      <c r="AD3204" s="13">
        <f t="shared" si="963"/>
        <v>571878.39076428488</v>
      </c>
      <c r="AE3204" s="13">
        <f t="shared" si="943"/>
        <v>409416.75366273685</v>
      </c>
      <c r="AF3204" s="13"/>
      <c r="AG3204" s="2">
        <f t="shared" si="938"/>
        <v>39429</v>
      </c>
      <c r="AH3204" s="3">
        <f t="shared" si="944"/>
        <v>-3545.0997739018094</v>
      </c>
      <c r="AI3204" s="3">
        <f t="shared" si="945"/>
        <v>-2537.9928045569823</v>
      </c>
      <c r="AJ3204" s="3">
        <f t="shared" si="964"/>
        <v>545800.22171701759</v>
      </c>
      <c r="AK3204" s="3">
        <f t="shared" si="965"/>
        <v>422777.92119586939</v>
      </c>
    </row>
    <row r="3205" spans="2:37" x14ac:dyDescent="0.2">
      <c r="B3205" s="5">
        <v>39430</v>
      </c>
      <c r="C3205" s="1">
        <v>409.03</v>
      </c>
      <c r="D3205" s="1">
        <f t="shared" si="935"/>
        <v>50</v>
      </c>
      <c r="E3205" s="1" t="b">
        <f t="shared" si="936"/>
        <v>0</v>
      </c>
      <c r="F3205" s="6">
        <f t="shared" si="937"/>
        <v>-7.2328341545108144E-3</v>
      </c>
      <c r="G3205" s="8">
        <f t="shared" si="946"/>
        <v>1.1243918181611161E-3</v>
      </c>
      <c r="H3205" s="8">
        <f t="shared" si="947"/>
        <v>8.2969045706816739E-4</v>
      </c>
      <c r="I3205" s="8">
        <f t="shared" si="948"/>
        <v>9.5534884207925004E-4</v>
      </c>
      <c r="J3205" s="6">
        <f t="shared" si="949"/>
        <v>9.9123649128760342E-4</v>
      </c>
      <c r="K3205" s="6">
        <f t="shared" si="950"/>
        <v>8.5475563255505891E-4</v>
      </c>
      <c r="L3205" s="6">
        <f t="shared" si="951"/>
        <v>6.8894801706500012E-4</v>
      </c>
      <c r="M3205" s="9">
        <f t="shared" si="952"/>
        <v>1</v>
      </c>
      <c r="N3205" s="9">
        <f t="shared" si="953"/>
        <v>0.97067562408221164</v>
      </c>
      <c r="O3205" s="9">
        <f t="shared" si="954"/>
        <v>1</v>
      </c>
      <c r="P3205" s="9">
        <f t="shared" si="955"/>
        <v>0.99022520802740388</v>
      </c>
      <c r="Q3205" s="10">
        <f t="shared" si="956"/>
        <v>0.13975107936990616</v>
      </c>
      <c r="R3205" s="10">
        <f t="shared" si="939"/>
        <v>0.57244638367513823</v>
      </c>
      <c r="S3205" s="10">
        <f>_xlfn.PERCENTILE.INC($R$1519:R3205,0.75)</f>
        <v>0.82362866502115883</v>
      </c>
      <c r="T3205" s="10">
        <f t="shared" si="940"/>
        <v>0.82362866502115883</v>
      </c>
      <c r="U3205" s="11">
        <f t="shared" si="957"/>
        <v>0.57244638367513823</v>
      </c>
      <c r="V3205" s="10">
        <f t="shared" si="941"/>
        <v>1</v>
      </c>
      <c r="W3205" s="10">
        <f t="shared" si="942"/>
        <v>0.57187839076428493</v>
      </c>
      <c r="X3205" s="10">
        <f t="shared" si="958"/>
        <v>0.71555797959392287</v>
      </c>
      <c r="Y3205" s="10">
        <f>_xlfn.PERCENTILE.INC($X$1519:X3205,0.75)</f>
        <v>1.0295358312764487</v>
      </c>
      <c r="Z3205" s="10">
        <f t="shared" si="959"/>
        <v>1.0295358312764487</v>
      </c>
      <c r="AA3205" s="10">
        <f t="shared" si="960"/>
        <v>0.71591576159325276</v>
      </c>
      <c r="AB3205" s="10">
        <f t="shared" si="961"/>
        <v>0.57187839076428493</v>
      </c>
      <c r="AC3205" s="10">
        <f t="shared" si="962"/>
        <v>0.40941675366273683</v>
      </c>
      <c r="AD3205" s="13">
        <f t="shared" si="963"/>
        <v>571878.39076428488</v>
      </c>
      <c r="AE3205" s="13">
        <f t="shared" si="943"/>
        <v>409416.75366273685</v>
      </c>
      <c r="AF3205" s="13"/>
      <c r="AG3205" s="2">
        <f t="shared" si="938"/>
        <v>39430</v>
      </c>
      <c r="AH3205" s="3">
        <f t="shared" si="944"/>
        <v>-4136.3015569466015</v>
      </c>
      <c r="AI3205" s="3">
        <f t="shared" si="945"/>
        <v>-2961.2434793207835</v>
      </c>
      <c r="AJ3205" s="3">
        <f t="shared" si="964"/>
        <v>541663.92016007099</v>
      </c>
      <c r="AK3205" s="3">
        <f t="shared" si="965"/>
        <v>419816.67771654861</v>
      </c>
    </row>
    <row r="3206" spans="2:37" x14ac:dyDescent="0.2">
      <c r="B3206" s="5">
        <v>39433</v>
      </c>
      <c r="C3206" s="1">
        <v>402.24</v>
      </c>
      <c r="D3206" s="1">
        <f t="shared" si="935"/>
        <v>51</v>
      </c>
      <c r="E3206" s="1" t="b">
        <f t="shared" si="936"/>
        <v>1</v>
      </c>
      <c r="F3206" s="6">
        <f t="shared" si="937"/>
        <v>-1.6600249370461784E-2</v>
      </c>
      <c r="G3206" s="8">
        <f t="shared" si="946"/>
        <v>5.4842221062395319E-4</v>
      </c>
      <c r="H3206" s="8">
        <f t="shared" si="947"/>
        <v>6.9594814315256733E-4</v>
      </c>
      <c r="I3206" s="8">
        <f t="shared" si="948"/>
        <v>8.4419662496107494E-4</v>
      </c>
      <c r="J3206" s="6">
        <f t="shared" si="949"/>
        <v>9.8668444534850356E-4</v>
      </c>
      <c r="K3206" s="6">
        <f t="shared" si="950"/>
        <v>8.4855434713326924E-4</v>
      </c>
      <c r="L3206" s="6">
        <f t="shared" si="951"/>
        <v>6.8618476031131017E-4</v>
      </c>
      <c r="M3206" s="9">
        <f t="shared" si="952"/>
        <v>0.55582330623469678</v>
      </c>
      <c r="N3206" s="9">
        <f t="shared" si="953"/>
        <v>0.82015741891339999</v>
      </c>
      <c r="O3206" s="9">
        <f t="shared" si="954"/>
        <v>1</v>
      </c>
      <c r="P3206" s="9">
        <f t="shared" si="955"/>
        <v>0.79199357504936563</v>
      </c>
      <c r="Q3206" s="10">
        <f t="shared" si="956"/>
        <v>0.13880021715207944</v>
      </c>
      <c r="R3206" s="10">
        <f t="shared" si="939"/>
        <v>0.57636797435515741</v>
      </c>
      <c r="S3206" s="10">
        <f>_xlfn.PERCENTILE.INC($R$1519:R3206,0.75)</f>
        <v>0.8232658980617964</v>
      </c>
      <c r="T3206" s="10">
        <f t="shared" si="940"/>
        <v>0.8232658980617964</v>
      </c>
      <c r="U3206" s="11">
        <f t="shared" si="957"/>
        <v>0.57636797435515741</v>
      </c>
      <c r="V3206" s="10">
        <f t="shared" si="941"/>
        <v>0.99022520802740388</v>
      </c>
      <c r="W3206" s="10">
        <f t="shared" si="942"/>
        <v>0.57244638367513823</v>
      </c>
      <c r="X3206" s="10">
        <f t="shared" si="958"/>
        <v>0.72045996794394684</v>
      </c>
      <c r="Y3206" s="10">
        <f>_xlfn.PERCENTILE.INC($X$1519:X3206,0.75)</f>
        <v>1.0290823725772453</v>
      </c>
      <c r="Z3206" s="10">
        <f t="shared" si="959"/>
        <v>1.0290823725772453</v>
      </c>
      <c r="AA3206" s="10">
        <f t="shared" si="960"/>
        <v>0.72045996794394684</v>
      </c>
      <c r="AB3206" s="10">
        <f t="shared" si="961"/>
        <v>0.56685083935924885</v>
      </c>
      <c r="AC3206" s="10">
        <f t="shared" si="962"/>
        <v>0.40839333755376378</v>
      </c>
      <c r="AD3206" s="13">
        <f t="shared" si="963"/>
        <v>566850.83935924887</v>
      </c>
      <c r="AE3206" s="13">
        <f t="shared" si="943"/>
        <v>408393.33755376376</v>
      </c>
      <c r="AF3206" s="13"/>
      <c r="AG3206" s="2">
        <f t="shared" si="938"/>
        <v>39433</v>
      </c>
      <c r="AH3206" s="3">
        <f t="shared" si="944"/>
        <v>-9493.3238962655178</v>
      </c>
      <c r="AI3206" s="3">
        <f t="shared" si="945"/>
        <v>-6796.4202072463549</v>
      </c>
      <c r="AJ3206" s="3">
        <f t="shared" si="964"/>
        <v>532170.59626380552</v>
      </c>
      <c r="AK3206" s="3">
        <f t="shared" si="965"/>
        <v>413020.25750930223</v>
      </c>
    </row>
    <row r="3207" spans="2:37" x14ac:dyDescent="0.2">
      <c r="B3207" s="5">
        <v>39434</v>
      </c>
      <c r="C3207" s="1">
        <v>404.52</v>
      </c>
      <c r="D3207" s="1">
        <f t="shared" si="935"/>
        <v>51</v>
      </c>
      <c r="E3207" s="1" t="b">
        <f t="shared" si="936"/>
        <v>0</v>
      </c>
      <c r="F3207" s="6">
        <f t="shared" si="937"/>
        <v>5.6682577565632108E-3</v>
      </c>
      <c r="G3207" s="8">
        <f t="shared" si="946"/>
        <v>6.1733189470051944E-4</v>
      </c>
      <c r="H3207" s="8">
        <f t="shared" si="947"/>
        <v>7.6827652474693961E-4</v>
      </c>
      <c r="I3207" s="8">
        <f t="shared" si="948"/>
        <v>8.8641175285353487E-4</v>
      </c>
      <c r="J3207" s="6">
        <f t="shared" si="949"/>
        <v>9.8467804305507416E-4</v>
      </c>
      <c r="K3207" s="6">
        <f t="shared" si="950"/>
        <v>8.4399572317834452E-4</v>
      </c>
      <c r="L3207" s="6">
        <f t="shared" si="951"/>
        <v>6.8397170991295515E-4</v>
      </c>
      <c r="M3207" s="9">
        <f t="shared" si="952"/>
        <v>0.6269378088143186</v>
      </c>
      <c r="N3207" s="9">
        <f t="shared" si="953"/>
        <v>0.91028485529966996</v>
      </c>
      <c r="O3207" s="9">
        <f t="shared" si="954"/>
        <v>1</v>
      </c>
      <c r="P3207" s="9">
        <f t="shared" si="955"/>
        <v>0.84574088803799619</v>
      </c>
      <c r="Q3207" s="10">
        <f t="shared" si="956"/>
        <v>0.13910113797530016</v>
      </c>
      <c r="R3207" s="10">
        <f t="shared" si="939"/>
        <v>0.57512110371236069</v>
      </c>
      <c r="S3207" s="10">
        <f>_xlfn.PERCENTILE.INC($R$1519:R3207,0.75)</f>
        <v>0.82290313110243385</v>
      </c>
      <c r="T3207" s="10">
        <f t="shared" si="940"/>
        <v>0.82290313110243385</v>
      </c>
      <c r="U3207" s="11">
        <f t="shared" si="957"/>
        <v>0.57512110371236069</v>
      </c>
      <c r="V3207" s="10">
        <f t="shared" si="941"/>
        <v>0.99022520802740388</v>
      </c>
      <c r="W3207" s="10">
        <f t="shared" si="942"/>
        <v>0.57244638367513823</v>
      </c>
      <c r="X3207" s="10">
        <f t="shared" si="958"/>
        <v>0.71890137964045098</v>
      </c>
      <c r="Y3207" s="10">
        <f>_xlfn.PERCENTILE.INC($X$1519:X3207,0.75)</f>
        <v>1.0286289138780422</v>
      </c>
      <c r="Z3207" s="10">
        <f t="shared" si="959"/>
        <v>1.0286289138780422</v>
      </c>
      <c r="AA3207" s="10">
        <f t="shared" si="960"/>
        <v>0.72045996794394684</v>
      </c>
      <c r="AB3207" s="10">
        <f t="shared" si="961"/>
        <v>0.56685083935924885</v>
      </c>
      <c r="AC3207" s="10">
        <f t="shared" si="962"/>
        <v>0.40839333755376378</v>
      </c>
      <c r="AD3207" s="13">
        <f t="shared" si="963"/>
        <v>566850.83935924887</v>
      </c>
      <c r="AE3207" s="13">
        <f t="shared" si="943"/>
        <v>408393.33755376376</v>
      </c>
      <c r="AF3207" s="13"/>
      <c r="AG3207" s="2">
        <f t="shared" si="938"/>
        <v>39434</v>
      </c>
      <c r="AH3207" s="3">
        <f t="shared" si="944"/>
        <v>3213.056667012429</v>
      </c>
      <c r="AI3207" s="3">
        <f t="shared" si="945"/>
        <v>2314.8787033178592</v>
      </c>
      <c r="AJ3207" s="3">
        <f t="shared" si="964"/>
        <v>535383.65293081792</v>
      </c>
      <c r="AK3207" s="3">
        <f t="shared" si="965"/>
        <v>415335.13621262007</v>
      </c>
    </row>
    <row r="3208" spans="2:37" x14ac:dyDescent="0.2">
      <c r="B3208" s="5">
        <v>39435</v>
      </c>
      <c r="C3208" s="1">
        <v>406.29</v>
      </c>
      <c r="D3208" s="1">
        <f t="shared" si="935"/>
        <v>51</v>
      </c>
      <c r="E3208" s="1" t="b">
        <f t="shared" si="936"/>
        <v>0</v>
      </c>
      <c r="F3208" s="6">
        <f t="shared" si="937"/>
        <v>4.3755562147731464E-3</v>
      </c>
      <c r="G3208" s="8">
        <f t="shared" si="946"/>
        <v>6.4926323253396579E-4</v>
      </c>
      <c r="H3208" s="8">
        <f t="shared" si="947"/>
        <v>8.1338795377221523E-4</v>
      </c>
      <c r="I3208" s="8">
        <f t="shared" si="948"/>
        <v>9.0648788664396906E-4</v>
      </c>
      <c r="J3208" s="6">
        <f t="shared" si="949"/>
        <v>9.8341587478650025E-4</v>
      </c>
      <c r="K3208" s="6">
        <f t="shared" si="950"/>
        <v>8.3935362910415466E-4</v>
      </c>
      <c r="L3208" s="6">
        <f t="shared" si="951"/>
        <v>6.816301518493235E-4</v>
      </c>
      <c r="M3208" s="9">
        <f t="shared" si="952"/>
        <v>0.66021227557966866</v>
      </c>
      <c r="N3208" s="9">
        <f t="shared" si="953"/>
        <v>0.96906467735219937</v>
      </c>
      <c r="O3208" s="9">
        <f t="shared" si="954"/>
        <v>1</v>
      </c>
      <c r="P3208" s="9">
        <f t="shared" si="955"/>
        <v>0.87642565097728931</v>
      </c>
      <c r="Q3208" s="10">
        <f t="shared" si="956"/>
        <v>0.13927004997638806</v>
      </c>
      <c r="R3208" s="10">
        <f t="shared" si="939"/>
        <v>0.57442357501532637</v>
      </c>
      <c r="S3208" s="10">
        <f>_xlfn.PERCENTILE.INC($R$1519:R3208,0.75)</f>
        <v>0.82284014581107323</v>
      </c>
      <c r="T3208" s="10">
        <f t="shared" si="940"/>
        <v>0.82284014581107323</v>
      </c>
      <c r="U3208" s="11">
        <f t="shared" si="957"/>
        <v>0.57442357501532637</v>
      </c>
      <c r="V3208" s="10">
        <f t="shared" si="941"/>
        <v>0.99022520802740388</v>
      </c>
      <c r="W3208" s="10">
        <f t="shared" si="942"/>
        <v>0.57244638367513823</v>
      </c>
      <c r="X3208" s="10">
        <f t="shared" si="958"/>
        <v>0.71802946876915796</v>
      </c>
      <c r="Y3208" s="10">
        <f>_xlfn.PERCENTILE.INC($X$1519:X3208,0.75)</f>
        <v>1.0285501822638414</v>
      </c>
      <c r="Z3208" s="10">
        <f t="shared" si="959"/>
        <v>1.0285501822638414</v>
      </c>
      <c r="AA3208" s="10">
        <f t="shared" si="960"/>
        <v>0.72045996794394684</v>
      </c>
      <c r="AB3208" s="10">
        <f t="shared" si="961"/>
        <v>0.56685083935924885</v>
      </c>
      <c r="AC3208" s="10">
        <f t="shared" si="962"/>
        <v>0.40839333755376378</v>
      </c>
      <c r="AD3208" s="13">
        <f t="shared" si="963"/>
        <v>566850.83935924887</v>
      </c>
      <c r="AE3208" s="13">
        <f t="shared" si="943"/>
        <v>408393.33755376376</v>
      </c>
      <c r="AF3208" s="13"/>
      <c r="AG3208" s="2">
        <f t="shared" si="938"/>
        <v>39435</v>
      </c>
      <c r="AH3208" s="3">
        <f t="shared" si="944"/>
        <v>2480.2877130077359</v>
      </c>
      <c r="AI3208" s="3">
        <f t="shared" si="945"/>
        <v>1786.9480062053185</v>
      </c>
      <c r="AJ3208" s="3">
        <f t="shared" si="964"/>
        <v>537863.94064382568</v>
      </c>
      <c r="AK3208" s="3">
        <f t="shared" si="965"/>
        <v>417122.08421882539</v>
      </c>
    </row>
    <row r="3209" spans="2:37" x14ac:dyDescent="0.2">
      <c r="B3209" s="5">
        <v>39436</v>
      </c>
      <c r="C3209" s="1">
        <v>405.89</v>
      </c>
      <c r="D3209" s="1">
        <f t="shared" si="935"/>
        <v>51</v>
      </c>
      <c r="E3209" s="1" t="b">
        <f t="shared" si="936"/>
        <v>0</v>
      </c>
      <c r="F3209" s="6">
        <f t="shared" si="937"/>
        <v>-9.8451844741453964E-4</v>
      </c>
      <c r="G3209" s="8">
        <f t="shared" si="946"/>
        <v>5.8820689037523846E-4</v>
      </c>
      <c r="H3209" s="8">
        <f t="shared" si="947"/>
        <v>7.6826242642872493E-4</v>
      </c>
      <c r="I3209" s="8">
        <f t="shared" si="948"/>
        <v>8.9228236591263081E-4</v>
      </c>
      <c r="J3209" s="6">
        <f t="shared" si="949"/>
        <v>9.8241384739279083E-4</v>
      </c>
      <c r="K3209" s="6">
        <f t="shared" si="950"/>
        <v>8.3514805098706469E-4</v>
      </c>
      <c r="L3209" s="6">
        <f t="shared" si="951"/>
        <v>6.7940067644338832E-4</v>
      </c>
      <c r="M3209" s="9">
        <f t="shared" si="952"/>
        <v>0.59873635936247172</v>
      </c>
      <c r="N3209" s="9">
        <f t="shared" si="953"/>
        <v>0.91991165580846723</v>
      </c>
      <c r="O3209" s="9">
        <f t="shared" si="954"/>
        <v>1</v>
      </c>
      <c r="P3209" s="9">
        <f t="shared" si="955"/>
        <v>0.83954933839031298</v>
      </c>
      <c r="Q3209" s="10">
        <f t="shared" si="956"/>
        <v>0.13915127204545333</v>
      </c>
      <c r="R3209" s="10">
        <f t="shared" si="939"/>
        <v>0.57491389639519974</v>
      </c>
      <c r="S3209" s="10">
        <f>_xlfn.PERCENTILE.INC($R$1519:R3209,0.75)</f>
        <v>0.82277716051971272</v>
      </c>
      <c r="T3209" s="10">
        <f t="shared" si="940"/>
        <v>0.82277716051971272</v>
      </c>
      <c r="U3209" s="11">
        <f t="shared" si="957"/>
        <v>0.57491389639519974</v>
      </c>
      <c r="V3209" s="10">
        <f t="shared" si="941"/>
        <v>0.99022520802740388</v>
      </c>
      <c r="W3209" s="10">
        <f t="shared" si="942"/>
        <v>0.57244638367513823</v>
      </c>
      <c r="X3209" s="10">
        <f t="shared" si="958"/>
        <v>0.71864237049399959</v>
      </c>
      <c r="Y3209" s="10">
        <f>_xlfn.PERCENTILE.INC($X$1519:X3209,0.75)</f>
        <v>1.0284714506496409</v>
      </c>
      <c r="Z3209" s="10">
        <f t="shared" si="959"/>
        <v>1.0284714506496409</v>
      </c>
      <c r="AA3209" s="10">
        <f t="shared" si="960"/>
        <v>0.72045996794394684</v>
      </c>
      <c r="AB3209" s="10">
        <f t="shared" si="961"/>
        <v>0.56685083935924885</v>
      </c>
      <c r="AC3209" s="10">
        <f t="shared" si="962"/>
        <v>0.40839333755376378</v>
      </c>
      <c r="AD3209" s="13">
        <f t="shared" si="963"/>
        <v>566850.83935924887</v>
      </c>
      <c r="AE3209" s="13">
        <f t="shared" si="943"/>
        <v>408393.33755376376</v>
      </c>
      <c r="AF3209" s="13"/>
      <c r="AG3209" s="2">
        <f t="shared" si="938"/>
        <v>39436</v>
      </c>
      <c r="AH3209" s="3">
        <f t="shared" si="944"/>
        <v>-558.07510828159627</v>
      </c>
      <c r="AI3209" s="3">
        <f t="shared" si="945"/>
        <v>-402.0707746228735</v>
      </c>
      <c r="AJ3209" s="3">
        <f t="shared" si="964"/>
        <v>537305.86553554412</v>
      </c>
      <c r="AK3209" s="3">
        <f t="shared" si="965"/>
        <v>416720.01344420249</v>
      </c>
    </row>
    <row r="3210" spans="2:37" x14ac:dyDescent="0.2">
      <c r="B3210" s="5">
        <v>39437</v>
      </c>
      <c r="C3210" s="1">
        <v>408.06</v>
      </c>
      <c r="D3210" s="1">
        <f t="shared" si="935"/>
        <v>51</v>
      </c>
      <c r="E3210" s="1" t="b">
        <f t="shared" si="936"/>
        <v>0</v>
      </c>
      <c r="F3210" s="6">
        <f t="shared" si="937"/>
        <v>5.3462760846534341E-3</v>
      </c>
      <c r="G3210" s="8">
        <f t="shared" si="946"/>
        <v>7.7703668008143924E-4</v>
      </c>
      <c r="H3210" s="8">
        <f t="shared" si="947"/>
        <v>8.0392226077893229E-4</v>
      </c>
      <c r="I3210" s="8">
        <f t="shared" si="948"/>
        <v>9.2605821261931886E-4</v>
      </c>
      <c r="J3210" s="6">
        <f t="shared" si="949"/>
        <v>9.8146079051222098E-4</v>
      </c>
      <c r="K3210" s="6">
        <f t="shared" si="950"/>
        <v>8.3121967629686683E-4</v>
      </c>
      <c r="L3210" s="6">
        <f t="shared" si="951"/>
        <v>6.7720102424155798E-4</v>
      </c>
      <c r="M3210" s="9">
        <f t="shared" si="952"/>
        <v>0.79171443993794854</v>
      </c>
      <c r="N3210" s="9">
        <f t="shared" si="953"/>
        <v>0.96715980588964623</v>
      </c>
      <c r="O3210" s="9">
        <f t="shared" si="954"/>
        <v>1</v>
      </c>
      <c r="P3210" s="9">
        <f t="shared" si="955"/>
        <v>0.91962474860919829</v>
      </c>
      <c r="Q3210" s="10">
        <f t="shared" si="956"/>
        <v>0.13943488918355346</v>
      </c>
      <c r="R3210" s="10">
        <f t="shared" si="939"/>
        <v>0.57374449442626385</v>
      </c>
      <c r="S3210" s="10">
        <f>_xlfn.PERCENTILE.INC($R$1519:R3210,0.75)</f>
        <v>0.82271417522835211</v>
      </c>
      <c r="T3210" s="10">
        <f t="shared" si="940"/>
        <v>0.82271417522835211</v>
      </c>
      <c r="U3210" s="11">
        <f t="shared" si="957"/>
        <v>0.57374449442626385</v>
      </c>
      <c r="V3210" s="10">
        <f t="shared" si="941"/>
        <v>0.99022520802740388</v>
      </c>
      <c r="W3210" s="10">
        <f t="shared" si="942"/>
        <v>0.57244638367513823</v>
      </c>
      <c r="X3210" s="10">
        <f t="shared" si="958"/>
        <v>0.71718061803282984</v>
      </c>
      <c r="Y3210" s="10">
        <f>_xlfn.PERCENTILE.INC($X$1519:X3210,0.75)</f>
        <v>1.0283927190354403</v>
      </c>
      <c r="Z3210" s="10">
        <f t="shared" si="959"/>
        <v>1.0283927190354403</v>
      </c>
      <c r="AA3210" s="10">
        <f t="shared" si="960"/>
        <v>0.72045996794394684</v>
      </c>
      <c r="AB3210" s="10">
        <f t="shared" si="961"/>
        <v>0.56685083935924885</v>
      </c>
      <c r="AC3210" s="10">
        <f t="shared" si="962"/>
        <v>0.40839333755376378</v>
      </c>
      <c r="AD3210" s="13">
        <f t="shared" si="963"/>
        <v>566850.83935924887</v>
      </c>
      <c r="AE3210" s="13">
        <f t="shared" si="943"/>
        <v>408393.33755376376</v>
      </c>
      <c r="AF3210" s="13"/>
      <c r="AG3210" s="2">
        <f t="shared" si="938"/>
        <v>39437</v>
      </c>
      <c r="AH3210" s="3">
        <f t="shared" si="944"/>
        <v>3030.5410860320776</v>
      </c>
      <c r="AI3210" s="3">
        <f t="shared" si="945"/>
        <v>2183.3835336954844</v>
      </c>
      <c r="AJ3210" s="3">
        <f t="shared" si="964"/>
        <v>540336.40662157617</v>
      </c>
      <c r="AK3210" s="3">
        <f t="shared" si="965"/>
        <v>418903.39697789797</v>
      </c>
    </row>
    <row r="3211" spans="2:37" x14ac:dyDescent="0.2">
      <c r="B3211" s="5">
        <v>39440</v>
      </c>
      <c r="C3211" s="1">
        <v>409.58</v>
      </c>
      <c r="D3211" s="1">
        <f t="shared" si="935"/>
        <v>52</v>
      </c>
      <c r="E3211" s="1" t="b">
        <f t="shared" si="936"/>
        <v>1</v>
      </c>
      <c r="F3211" s="6">
        <f t="shared" si="937"/>
        <v>3.7249424104297546E-3</v>
      </c>
      <c r="G3211" s="8">
        <f t="shared" si="946"/>
        <v>8.0419388282870774E-4</v>
      </c>
      <c r="H3211" s="8">
        <f t="shared" si="947"/>
        <v>8.3239532229782069E-4</v>
      </c>
      <c r="I3211" s="8">
        <f t="shared" si="948"/>
        <v>9.4509774558510298E-4</v>
      </c>
      <c r="J3211" s="6">
        <f t="shared" si="949"/>
        <v>9.7976960503927076E-4</v>
      </c>
      <c r="K3211" s="6">
        <f t="shared" si="950"/>
        <v>8.2688109880649577E-4</v>
      </c>
      <c r="L3211" s="6">
        <f t="shared" si="951"/>
        <v>6.7478594477492389E-4</v>
      </c>
      <c r="M3211" s="9">
        <f t="shared" si="952"/>
        <v>0.82079897017878434</v>
      </c>
      <c r="N3211" s="9">
        <f t="shared" si="953"/>
        <v>1</v>
      </c>
      <c r="O3211" s="9">
        <f t="shared" si="954"/>
        <v>1</v>
      </c>
      <c r="P3211" s="9">
        <f t="shared" si="955"/>
        <v>0.94026632339292815</v>
      </c>
      <c r="Q3211" s="10">
        <f t="shared" si="956"/>
        <v>0.13848861771938881</v>
      </c>
      <c r="R3211" s="10">
        <f t="shared" si="939"/>
        <v>0.57766480247567498</v>
      </c>
      <c r="S3211" s="10">
        <f>_xlfn.PERCENTILE.INC($R$1519:R3211,0.75)</f>
        <v>0.82265118993699149</v>
      </c>
      <c r="T3211" s="10">
        <f t="shared" si="940"/>
        <v>0.82265118993699149</v>
      </c>
      <c r="U3211" s="11">
        <f t="shared" si="957"/>
        <v>0.57766480247567498</v>
      </c>
      <c r="V3211" s="10">
        <f t="shared" si="941"/>
        <v>0.91962474860919829</v>
      </c>
      <c r="W3211" s="10">
        <f t="shared" si="942"/>
        <v>0.57374449442626385</v>
      </c>
      <c r="X3211" s="10">
        <f t="shared" si="958"/>
        <v>0.72208100309459378</v>
      </c>
      <c r="Y3211" s="10">
        <f>_xlfn.PERCENTILE.INC($X$1519:X3211,0.75)</f>
        <v>1.0283139874212395</v>
      </c>
      <c r="Z3211" s="10">
        <f t="shared" si="959"/>
        <v>1.0283139874212395</v>
      </c>
      <c r="AA3211" s="10">
        <f t="shared" si="960"/>
        <v>0.72208100309459378</v>
      </c>
      <c r="AB3211" s="10">
        <f t="shared" si="961"/>
        <v>0.52762963645266447</v>
      </c>
      <c r="AC3211" s="10">
        <f t="shared" si="962"/>
        <v>0.38099133715217581</v>
      </c>
      <c r="AD3211" s="13">
        <f t="shared" si="963"/>
        <v>527629.6364526645</v>
      </c>
      <c r="AE3211" s="13">
        <f t="shared" si="943"/>
        <v>380991.33715217584</v>
      </c>
      <c r="AF3211" s="13"/>
      <c r="AG3211" s="2">
        <f t="shared" si="938"/>
        <v>39440</v>
      </c>
      <c r="AH3211" s="3">
        <f t="shared" si="944"/>
        <v>2111.4867319169703</v>
      </c>
      <c r="AI3211" s="3">
        <f t="shared" si="945"/>
        <v>1521.2416631909691</v>
      </c>
      <c r="AJ3211" s="3">
        <f t="shared" si="964"/>
        <v>542447.89335349319</v>
      </c>
      <c r="AK3211" s="3">
        <f t="shared" si="965"/>
        <v>420424.63864108891</v>
      </c>
    </row>
    <row r="3212" spans="2:37" x14ac:dyDescent="0.2">
      <c r="B3212" s="5">
        <v>39443</v>
      </c>
      <c r="C3212" s="1">
        <v>413.41</v>
      </c>
      <c r="D3212" s="1">
        <f t="shared" si="935"/>
        <v>52</v>
      </c>
      <c r="E3212" s="1" t="b">
        <f t="shared" si="936"/>
        <v>0</v>
      </c>
      <c r="F3212" s="6">
        <f t="shared" si="937"/>
        <v>9.3510425313736434E-3</v>
      </c>
      <c r="G3212" s="8">
        <f t="shared" si="946"/>
        <v>8.377732352867342E-4</v>
      </c>
      <c r="H3212" s="8">
        <f t="shared" si="947"/>
        <v>9.1220583256804947E-4</v>
      </c>
      <c r="I3212" s="8">
        <f t="shared" si="948"/>
        <v>1.0093982661483162E-3</v>
      </c>
      <c r="J3212" s="6">
        <f t="shared" si="949"/>
        <v>9.7825275600162283E-4</v>
      </c>
      <c r="K3212" s="6">
        <f t="shared" si="950"/>
        <v>8.2268025387445055E-4</v>
      </c>
      <c r="L3212" s="6">
        <f t="shared" si="951"/>
        <v>6.7254775923050335E-4</v>
      </c>
      <c r="M3212" s="9">
        <f t="shared" si="952"/>
        <v>0.8563975211385394</v>
      </c>
      <c r="N3212" s="9">
        <f t="shared" si="953"/>
        <v>1</v>
      </c>
      <c r="O3212" s="9">
        <f t="shared" si="954"/>
        <v>1</v>
      </c>
      <c r="P3212" s="9">
        <f t="shared" si="955"/>
        <v>0.9521325070461798</v>
      </c>
      <c r="Q3212" s="10">
        <f t="shared" si="956"/>
        <v>0.13922640283852186</v>
      </c>
      <c r="R3212" s="10">
        <f t="shared" si="939"/>
        <v>0.57460365540569147</v>
      </c>
      <c r="S3212" s="10">
        <f>_xlfn.PERCENTILE.INC($R$1519:R3212,0.75)</f>
        <v>0.82248443227152568</v>
      </c>
      <c r="T3212" s="10">
        <f t="shared" si="940"/>
        <v>0.82248443227152568</v>
      </c>
      <c r="U3212" s="11">
        <f t="shared" si="957"/>
        <v>0.57460365540569147</v>
      </c>
      <c r="V3212" s="10">
        <f t="shared" si="941"/>
        <v>0.91962474860919829</v>
      </c>
      <c r="W3212" s="10">
        <f t="shared" si="942"/>
        <v>0.57374449442626385</v>
      </c>
      <c r="X3212" s="10">
        <f t="shared" si="958"/>
        <v>0.71825456925711439</v>
      </c>
      <c r="Y3212" s="10">
        <f>_xlfn.PERCENTILE.INC($X$1519:X3212,0.75)</f>
        <v>1.028105540339407</v>
      </c>
      <c r="Z3212" s="10">
        <f t="shared" si="959"/>
        <v>1.028105540339407</v>
      </c>
      <c r="AA3212" s="10">
        <f t="shared" si="960"/>
        <v>0.72208100309459378</v>
      </c>
      <c r="AB3212" s="10">
        <f t="shared" si="961"/>
        <v>0.52762963645266447</v>
      </c>
      <c r="AC3212" s="10">
        <f t="shared" si="962"/>
        <v>0.38099133715217581</v>
      </c>
      <c r="AD3212" s="13">
        <f t="shared" si="963"/>
        <v>527629.6364526645</v>
      </c>
      <c r="AE3212" s="13">
        <f t="shared" si="943"/>
        <v>380991.33715217584</v>
      </c>
      <c r="AF3212" s="13"/>
      <c r="AG3212" s="2">
        <f t="shared" si="938"/>
        <v>39443</v>
      </c>
      <c r="AH3212" s="3">
        <f t="shared" si="944"/>
        <v>4933.8871712820792</v>
      </c>
      <c r="AI3212" s="3">
        <f t="shared" si="945"/>
        <v>3562.6661977949116</v>
      </c>
      <c r="AJ3212" s="3">
        <f t="shared" si="964"/>
        <v>547381.78052477527</v>
      </c>
      <c r="AK3212" s="3">
        <f t="shared" si="965"/>
        <v>423987.30483888381</v>
      </c>
    </row>
    <row r="3213" spans="2:37" x14ac:dyDescent="0.2">
      <c r="B3213" s="5">
        <v>39444</v>
      </c>
      <c r="C3213" s="1">
        <v>416.53</v>
      </c>
      <c r="D3213" s="1">
        <f t="shared" si="935"/>
        <v>52</v>
      </c>
      <c r="E3213" s="1" t="b">
        <f t="shared" si="936"/>
        <v>0</v>
      </c>
      <c r="F3213" s="6">
        <f t="shared" si="937"/>
        <v>7.5469872523643566E-3</v>
      </c>
      <c r="G3213" s="8">
        <f t="shared" si="946"/>
        <v>9.78761839494703E-4</v>
      </c>
      <c r="H3213" s="8">
        <f t="shared" si="947"/>
        <v>9.4426110294893915E-4</v>
      </c>
      <c r="I3213" s="8">
        <f t="shared" si="948"/>
        <v>1.0548264461743733E-3</v>
      </c>
      <c r="J3213" s="6">
        <f t="shared" si="949"/>
        <v>9.7570656100912567E-4</v>
      </c>
      <c r="K3213" s="6">
        <f t="shared" si="950"/>
        <v>8.1797505514396652E-4</v>
      </c>
      <c r="L3213" s="6">
        <f t="shared" si="951"/>
        <v>6.7000322613784268E-4</v>
      </c>
      <c r="M3213" s="9">
        <f t="shared" si="952"/>
        <v>1</v>
      </c>
      <c r="N3213" s="9">
        <f t="shared" si="953"/>
        <v>1</v>
      </c>
      <c r="O3213" s="9">
        <f t="shared" si="954"/>
        <v>1</v>
      </c>
      <c r="P3213" s="9">
        <f t="shared" si="955"/>
        <v>1</v>
      </c>
      <c r="Q3213" s="10">
        <f t="shared" si="956"/>
        <v>0.13988533514555715</v>
      </c>
      <c r="R3213" s="10">
        <f t="shared" si="939"/>
        <v>0.57189697488129332</v>
      </c>
      <c r="S3213" s="10">
        <f>_xlfn.PERCENTILE.INC($R$1519:R3213,0.75)</f>
        <v>0.82231767460605976</v>
      </c>
      <c r="T3213" s="10">
        <f t="shared" si="940"/>
        <v>0.82231767460605976</v>
      </c>
      <c r="U3213" s="11">
        <f t="shared" si="957"/>
        <v>0.57189697488129332</v>
      </c>
      <c r="V3213" s="10">
        <f t="shared" si="941"/>
        <v>0.91962474860919829</v>
      </c>
      <c r="W3213" s="10">
        <f t="shared" si="942"/>
        <v>0.57374449442626385</v>
      </c>
      <c r="X3213" s="10">
        <f t="shared" si="958"/>
        <v>0.71487121860161673</v>
      </c>
      <c r="Y3213" s="10">
        <f>_xlfn.PERCENTILE.INC($X$1519:X3213,0.75)</f>
        <v>1.0278970932575748</v>
      </c>
      <c r="Z3213" s="10">
        <f t="shared" si="959"/>
        <v>1.0278970932575748</v>
      </c>
      <c r="AA3213" s="10">
        <f t="shared" si="960"/>
        <v>0.72208100309459378</v>
      </c>
      <c r="AB3213" s="10">
        <f t="shared" si="961"/>
        <v>0.52762963645266447</v>
      </c>
      <c r="AC3213" s="10">
        <f t="shared" si="962"/>
        <v>0.38099133715217581</v>
      </c>
      <c r="AD3213" s="13">
        <f t="shared" si="963"/>
        <v>527629.6364526645</v>
      </c>
      <c r="AE3213" s="13">
        <f t="shared" si="943"/>
        <v>380991.33715217584</v>
      </c>
      <c r="AF3213" s="13"/>
      <c r="AG3213" s="2">
        <f t="shared" si="938"/>
        <v>39444</v>
      </c>
      <c r="AH3213" s="3">
        <f t="shared" si="944"/>
        <v>3982.0141402778991</v>
      </c>
      <c r="AI3213" s="3">
        <f t="shared" si="945"/>
        <v>2875.3367647487216</v>
      </c>
      <c r="AJ3213" s="3">
        <f t="shared" si="964"/>
        <v>551363.79466505314</v>
      </c>
      <c r="AK3213" s="3">
        <f t="shared" si="965"/>
        <v>426862.64160363254</v>
      </c>
    </row>
    <row r="3214" spans="2:37" x14ac:dyDescent="0.2">
      <c r="B3214" s="5">
        <v>39447</v>
      </c>
      <c r="C3214" s="1">
        <v>410.77</v>
      </c>
      <c r="D3214" s="1">
        <f t="shared" si="935"/>
        <v>53</v>
      </c>
      <c r="E3214" s="1" t="b">
        <f t="shared" si="936"/>
        <v>1</v>
      </c>
      <c r="F3214" s="6">
        <f t="shared" si="937"/>
        <v>-1.3828535759729199E-2</v>
      </c>
      <c r="G3214" s="8">
        <f t="shared" si="946"/>
        <v>6.4160504739712296E-4</v>
      </c>
      <c r="H3214" s="8">
        <f t="shared" si="947"/>
        <v>7.6944867880954107E-4</v>
      </c>
      <c r="I3214" s="8">
        <f t="shared" si="948"/>
        <v>9.6601739632314607E-4</v>
      </c>
      <c r="J3214" s="6">
        <f t="shared" si="949"/>
        <v>9.7337705025107423E-4</v>
      </c>
      <c r="K3214" s="6">
        <f t="shared" si="950"/>
        <v>8.1341241578183248E-4</v>
      </c>
      <c r="L3214" s="6">
        <f t="shared" si="951"/>
        <v>6.674074613273901E-4</v>
      </c>
      <c r="M3214" s="9">
        <f t="shared" si="952"/>
        <v>0.65915366222331462</v>
      </c>
      <c r="N3214" s="9">
        <f t="shared" si="953"/>
        <v>0.94595148030776677</v>
      </c>
      <c r="O3214" s="9">
        <f t="shared" si="954"/>
        <v>1</v>
      </c>
      <c r="P3214" s="9">
        <f t="shared" si="955"/>
        <v>0.86836838084369372</v>
      </c>
      <c r="Q3214" s="10">
        <f t="shared" si="956"/>
        <v>0.14233257481708514</v>
      </c>
      <c r="R3214" s="10">
        <f t="shared" si="939"/>
        <v>0.56206388525472706</v>
      </c>
      <c r="S3214" s="10">
        <f>_xlfn.PERCENTILE.INC($R$1519:R3214,0.75)</f>
        <v>0.82215091694059383</v>
      </c>
      <c r="T3214" s="10">
        <f t="shared" si="940"/>
        <v>0.82215091694059383</v>
      </c>
      <c r="U3214" s="11">
        <f t="shared" si="957"/>
        <v>0.56206388525472706</v>
      </c>
      <c r="V3214" s="10">
        <f t="shared" si="941"/>
        <v>1</v>
      </c>
      <c r="W3214" s="10">
        <f t="shared" si="942"/>
        <v>0.57189697488129332</v>
      </c>
      <c r="X3214" s="10">
        <f t="shared" si="958"/>
        <v>0.70257985656840893</v>
      </c>
      <c r="Y3214" s="10">
        <f>_xlfn.PERCENTILE.INC($X$1519:X3214,0.75)</f>
        <v>1.0276886461757424</v>
      </c>
      <c r="Z3214" s="10">
        <f t="shared" si="959"/>
        <v>1.0276886461757424</v>
      </c>
      <c r="AA3214" s="10">
        <f t="shared" si="960"/>
        <v>0.70257985656840893</v>
      </c>
      <c r="AB3214" s="10">
        <f t="shared" si="961"/>
        <v>0.57189697488129332</v>
      </c>
      <c r="AC3214" s="10">
        <f t="shared" si="962"/>
        <v>0.40180329458400604</v>
      </c>
      <c r="AD3214" s="13">
        <f t="shared" si="963"/>
        <v>571896.97488129337</v>
      </c>
      <c r="AE3214" s="13">
        <f t="shared" si="943"/>
        <v>401803.29458400607</v>
      </c>
      <c r="AF3214" s="13"/>
      <c r="AG3214" s="2">
        <f t="shared" si="938"/>
        <v>39447</v>
      </c>
      <c r="AH3214" s="3">
        <f t="shared" si="944"/>
        <v>-7296.3452955785879</v>
      </c>
      <c r="AI3214" s="3">
        <f t="shared" si="945"/>
        <v>-5268.5523299559072</v>
      </c>
      <c r="AJ3214" s="3">
        <f t="shared" si="964"/>
        <v>544067.44936947455</v>
      </c>
      <c r="AK3214" s="3">
        <f t="shared" si="965"/>
        <v>421594.08927367663</v>
      </c>
    </row>
    <row r="3215" spans="2:37" x14ac:dyDescent="0.2">
      <c r="B3215" s="5">
        <v>39449</v>
      </c>
      <c r="C3215" s="1">
        <v>413.43</v>
      </c>
      <c r="D3215" s="1">
        <f t="shared" si="935"/>
        <v>1</v>
      </c>
      <c r="E3215" s="1" t="b">
        <f t="shared" si="936"/>
        <v>1</v>
      </c>
      <c r="F3215" s="6">
        <f t="shared" si="937"/>
        <v>6.475643304038714E-3</v>
      </c>
      <c r="G3215" s="8">
        <f t="shared" si="946"/>
        <v>8.0806586923285232E-4</v>
      </c>
      <c r="H3215" s="8">
        <f t="shared" si="947"/>
        <v>8.2922876972693464E-4</v>
      </c>
      <c r="I3215" s="8">
        <f t="shared" si="948"/>
        <v>9.9312063255719901E-4</v>
      </c>
      <c r="J3215" s="6">
        <f t="shared" si="949"/>
        <v>9.7058760920078202E-4</v>
      </c>
      <c r="K3215" s="6">
        <f t="shared" si="950"/>
        <v>8.082304147678461E-4</v>
      </c>
      <c r="L3215" s="6">
        <f t="shared" si="951"/>
        <v>6.6461699614601402E-4</v>
      </c>
      <c r="M3215" s="9">
        <f t="shared" si="952"/>
        <v>0.83255325080673948</v>
      </c>
      <c r="N3215" s="9">
        <f t="shared" si="953"/>
        <v>1</v>
      </c>
      <c r="O3215" s="9">
        <f t="shared" si="954"/>
        <v>1</v>
      </c>
      <c r="P3215" s="9">
        <f t="shared" si="955"/>
        <v>0.94418441693557986</v>
      </c>
      <c r="Q3215" s="10">
        <f t="shared" si="956"/>
        <v>0.14271621499661541</v>
      </c>
      <c r="R3215" s="10">
        <f t="shared" si="939"/>
        <v>0.56055298272797693</v>
      </c>
      <c r="S3215" s="10">
        <f>_xlfn.PERCENTILE.INC($R$1519:R3215,0.75)</f>
        <v>0.82198415927512802</v>
      </c>
      <c r="T3215" s="10">
        <f t="shared" si="940"/>
        <v>0.82198415927512802</v>
      </c>
      <c r="U3215" s="11">
        <f t="shared" si="957"/>
        <v>0.56055298272797693</v>
      </c>
      <c r="V3215" s="10">
        <f t="shared" si="941"/>
        <v>0.86836838084369372</v>
      </c>
      <c r="W3215" s="10">
        <f t="shared" si="942"/>
        <v>0.56206388525472706</v>
      </c>
      <c r="X3215" s="10">
        <f t="shared" si="958"/>
        <v>0.70069122840997122</v>
      </c>
      <c r="Y3215" s="10">
        <f>_xlfn.PERCENTILE.INC($X$1519:X3215,0.75)</f>
        <v>1.02748019909391</v>
      </c>
      <c r="Z3215" s="10">
        <f t="shared" si="959"/>
        <v>1.02748019909391</v>
      </c>
      <c r="AA3215" s="10">
        <f t="shared" si="960"/>
        <v>0.70069122840997122</v>
      </c>
      <c r="AB3215" s="10">
        <f t="shared" si="961"/>
        <v>0.48807850596936297</v>
      </c>
      <c r="AC3215" s="10">
        <f t="shared" si="962"/>
        <v>0.34199232790817641</v>
      </c>
      <c r="AD3215" s="13">
        <f t="shared" si="963"/>
        <v>488078.50596936297</v>
      </c>
      <c r="AE3215" s="13">
        <f t="shared" si="943"/>
        <v>341992.3279081764</v>
      </c>
      <c r="AF3215" s="13"/>
      <c r="AG3215" s="2">
        <f t="shared" si="938"/>
        <v>39449</v>
      </c>
      <c r="AH3215" s="3">
        <f t="shared" si="944"/>
        <v>3703.4008159900441</v>
      </c>
      <c r="AI3215" s="3">
        <f t="shared" si="945"/>
        <v>2601.9348141136138</v>
      </c>
      <c r="AJ3215" s="3">
        <f t="shared" si="964"/>
        <v>547770.8501854646</v>
      </c>
      <c r="AK3215" s="3">
        <f t="shared" si="965"/>
        <v>424196.02408779023</v>
      </c>
    </row>
    <row r="3216" spans="2:37" x14ac:dyDescent="0.2">
      <c r="B3216" s="5">
        <v>39450</v>
      </c>
      <c r="C3216" s="1">
        <v>416.18</v>
      </c>
      <c r="D3216" s="1">
        <f t="shared" si="935"/>
        <v>1</v>
      </c>
      <c r="E3216" s="1" t="b">
        <f t="shared" si="936"/>
        <v>0</v>
      </c>
      <c r="F3216" s="6">
        <f t="shared" si="937"/>
        <v>6.6516701739109951E-3</v>
      </c>
      <c r="G3216" s="8">
        <f t="shared" si="946"/>
        <v>9.5776017501578723E-4</v>
      </c>
      <c r="H3216" s="8">
        <f t="shared" si="947"/>
        <v>9.1513683839717773E-4</v>
      </c>
      <c r="I3216" s="8">
        <f t="shared" si="948"/>
        <v>1.027220092719346E-3</v>
      </c>
      <c r="J3216" s="6">
        <f t="shared" si="949"/>
        <v>9.6812308419694259E-4</v>
      </c>
      <c r="K3216" s="6">
        <f t="shared" si="950"/>
        <v>8.0344051398520573E-4</v>
      </c>
      <c r="L3216" s="6">
        <f t="shared" si="951"/>
        <v>6.6197971296750246E-4</v>
      </c>
      <c r="M3216" s="9">
        <f t="shared" si="952"/>
        <v>0.98929587637118332</v>
      </c>
      <c r="N3216" s="9">
        <f t="shared" si="953"/>
        <v>1</v>
      </c>
      <c r="O3216" s="9">
        <f t="shared" si="954"/>
        <v>1</v>
      </c>
      <c r="P3216" s="9">
        <f t="shared" si="955"/>
        <v>0.99643195879039448</v>
      </c>
      <c r="Q3216" s="10">
        <f t="shared" si="956"/>
        <v>0.14293742165648005</v>
      </c>
      <c r="R3216" s="10">
        <f t="shared" si="939"/>
        <v>0.55968548384945083</v>
      </c>
      <c r="S3216" s="10">
        <f>_xlfn.PERCENTILE.INC($R$1519:R3216,0.75)</f>
        <v>0.82160837220891114</v>
      </c>
      <c r="T3216" s="10">
        <f t="shared" si="940"/>
        <v>0.82160837220891114</v>
      </c>
      <c r="U3216" s="11">
        <f t="shared" si="957"/>
        <v>0.55968548384945083</v>
      </c>
      <c r="V3216" s="10">
        <f t="shared" si="941"/>
        <v>0.86836838084369372</v>
      </c>
      <c r="W3216" s="10">
        <f t="shared" si="942"/>
        <v>0.56206388525472706</v>
      </c>
      <c r="X3216" s="10">
        <f t="shared" si="958"/>
        <v>0.69960685481181351</v>
      </c>
      <c r="Y3216" s="10">
        <f>_xlfn.PERCENTILE.INC($X$1519:X3216,0.75)</f>
        <v>1.0270104652611389</v>
      </c>
      <c r="Z3216" s="10">
        <f t="shared" si="959"/>
        <v>1.0270104652611389</v>
      </c>
      <c r="AA3216" s="10">
        <f t="shared" si="960"/>
        <v>0.70069122840997122</v>
      </c>
      <c r="AB3216" s="10">
        <f t="shared" si="961"/>
        <v>0.48807850596936297</v>
      </c>
      <c r="AC3216" s="10">
        <f t="shared" si="962"/>
        <v>0.34199232790817641</v>
      </c>
      <c r="AD3216" s="13">
        <f t="shared" si="963"/>
        <v>488078.50596936297</v>
      </c>
      <c r="AE3216" s="13">
        <f t="shared" si="943"/>
        <v>341992.3279081764</v>
      </c>
      <c r="AF3216" s="13"/>
      <c r="AG3216" s="2">
        <f t="shared" si="938"/>
        <v>39450</v>
      </c>
      <c r="AH3216" s="3">
        <f t="shared" si="944"/>
        <v>3246.5372406834513</v>
      </c>
      <c r="AI3216" s="3">
        <f t="shared" si="945"/>
        <v>2274.8201672532059</v>
      </c>
      <c r="AJ3216" s="3">
        <f t="shared" si="964"/>
        <v>551017.38742614805</v>
      </c>
      <c r="AK3216" s="3">
        <f t="shared" si="965"/>
        <v>426470.84425504343</v>
      </c>
    </row>
    <row r="3217" spans="2:37" x14ac:dyDescent="0.2">
      <c r="B3217" s="5">
        <v>39451</v>
      </c>
      <c r="C3217" s="1">
        <v>413.34</v>
      </c>
      <c r="D3217" s="1">
        <f t="shared" si="935"/>
        <v>1</v>
      </c>
      <c r="E3217" s="1" t="b">
        <f t="shared" si="936"/>
        <v>0</v>
      </c>
      <c r="F3217" s="6">
        <f t="shared" si="937"/>
        <v>-6.8239703974242172E-3</v>
      </c>
      <c r="G3217" s="8">
        <f t="shared" si="946"/>
        <v>7.0019440303447137E-4</v>
      </c>
      <c r="H3217" s="8">
        <f t="shared" si="947"/>
        <v>8.5479281018839776E-4</v>
      </c>
      <c r="I3217" s="8">
        <f t="shared" si="948"/>
        <v>9.7207986798588004E-4</v>
      </c>
      <c r="J3217" s="6">
        <f t="shared" si="949"/>
        <v>9.652931818983603E-4</v>
      </c>
      <c r="K3217" s="6">
        <f t="shared" si="950"/>
        <v>7.9836765722220008E-4</v>
      </c>
      <c r="L3217" s="6">
        <f t="shared" si="951"/>
        <v>6.5916856896088406E-4</v>
      </c>
      <c r="M3217" s="9">
        <f t="shared" si="952"/>
        <v>0.72536967645151951</v>
      </c>
      <c r="N3217" s="9">
        <f t="shared" si="953"/>
        <v>1</v>
      </c>
      <c r="O3217" s="9">
        <f t="shared" si="954"/>
        <v>1</v>
      </c>
      <c r="P3217" s="9">
        <f t="shared" si="955"/>
        <v>0.90845655881717313</v>
      </c>
      <c r="Q3217" s="10">
        <f t="shared" si="956"/>
        <v>0.14354818641368919</v>
      </c>
      <c r="R3217" s="10">
        <f t="shared" si="939"/>
        <v>0.55730414990719079</v>
      </c>
      <c r="S3217" s="10">
        <f>_xlfn.PERCENTILE.INC($R$1519:R3217,0.75)</f>
        <v>0.82123258514269426</v>
      </c>
      <c r="T3217" s="10">
        <f t="shared" si="940"/>
        <v>0.82123258514269426</v>
      </c>
      <c r="U3217" s="11">
        <f t="shared" si="957"/>
        <v>0.55730414990719079</v>
      </c>
      <c r="V3217" s="10">
        <f t="shared" si="941"/>
        <v>0.86836838084369372</v>
      </c>
      <c r="W3217" s="10">
        <f t="shared" si="942"/>
        <v>0.56206388525472706</v>
      </c>
      <c r="X3217" s="10">
        <f t="shared" si="958"/>
        <v>0.69663018738398841</v>
      </c>
      <c r="Y3217" s="10">
        <f>_xlfn.PERCENTILE.INC($X$1519:X3217,0.75)</f>
        <v>1.0265407314283679</v>
      </c>
      <c r="Z3217" s="10">
        <f t="shared" si="959"/>
        <v>1.0265407314283679</v>
      </c>
      <c r="AA3217" s="10">
        <f t="shared" si="960"/>
        <v>0.70069122840997122</v>
      </c>
      <c r="AB3217" s="10">
        <f t="shared" si="961"/>
        <v>0.48807850596936297</v>
      </c>
      <c r="AC3217" s="10">
        <f t="shared" si="962"/>
        <v>0.34199232790817641</v>
      </c>
      <c r="AD3217" s="13">
        <f t="shared" si="963"/>
        <v>488078.50596936297</v>
      </c>
      <c r="AE3217" s="13">
        <f t="shared" si="943"/>
        <v>341992.3279081764</v>
      </c>
      <c r="AF3217" s="13"/>
      <c r="AG3217" s="2">
        <f t="shared" si="938"/>
        <v>39451</v>
      </c>
      <c r="AH3217" s="3">
        <f t="shared" si="944"/>
        <v>-3330.6332763539722</v>
      </c>
      <c r="AI3217" s="3">
        <f t="shared" si="945"/>
        <v>-2333.7455217915917</v>
      </c>
      <c r="AJ3217" s="3">
        <f t="shared" si="964"/>
        <v>547686.75414979411</v>
      </c>
      <c r="AK3217" s="3">
        <f t="shared" si="965"/>
        <v>424137.09873325186</v>
      </c>
    </row>
    <row r="3218" spans="2:37" x14ac:dyDescent="0.2">
      <c r="B3218" s="5">
        <v>39454</v>
      </c>
      <c r="C3218" s="1">
        <v>413.17</v>
      </c>
      <c r="D3218" s="1">
        <f t="shared" si="935"/>
        <v>2</v>
      </c>
      <c r="E3218" s="1" t="b">
        <f t="shared" si="936"/>
        <v>1</v>
      </c>
      <c r="F3218" s="6">
        <f t="shared" si="937"/>
        <v>-4.1128368897269674E-4</v>
      </c>
      <c r="G3218" s="8">
        <f t="shared" si="946"/>
        <v>6.2954513658440407E-4</v>
      </c>
      <c r="H3218" s="8">
        <f t="shared" si="947"/>
        <v>8.554734098041041E-4</v>
      </c>
      <c r="I3218" s="8">
        <f t="shared" si="948"/>
        <v>9.5754201734829546E-4</v>
      </c>
      <c r="J3218" s="6">
        <f t="shared" si="949"/>
        <v>9.6222748829599843E-4</v>
      </c>
      <c r="K3218" s="6">
        <f t="shared" si="950"/>
        <v>7.9289732048476707E-4</v>
      </c>
      <c r="L3218" s="6">
        <f t="shared" si="951"/>
        <v>6.5611973894478702E-4</v>
      </c>
      <c r="M3218" s="9">
        <f t="shared" si="952"/>
        <v>0.65425810865085643</v>
      </c>
      <c r="N3218" s="9">
        <f t="shared" si="953"/>
        <v>1</v>
      </c>
      <c r="O3218" s="9">
        <f t="shared" si="954"/>
        <v>1</v>
      </c>
      <c r="P3218" s="9">
        <f t="shared" si="955"/>
        <v>0.88475270288361874</v>
      </c>
      <c r="Q3218" s="10">
        <f t="shared" si="956"/>
        <v>0.14294647736151295</v>
      </c>
      <c r="R3218" s="10">
        <f t="shared" si="939"/>
        <v>0.55965002759514859</v>
      </c>
      <c r="S3218" s="10">
        <f>_xlfn.PERCENTILE.INC($R$1519:R3218,0.75)</f>
        <v>0.82085679807647727</v>
      </c>
      <c r="T3218" s="10">
        <f t="shared" si="940"/>
        <v>0.82085679807647727</v>
      </c>
      <c r="U3218" s="11">
        <f t="shared" si="957"/>
        <v>0.55965002759514859</v>
      </c>
      <c r="V3218" s="10">
        <f t="shared" si="941"/>
        <v>0.90845655881717313</v>
      </c>
      <c r="W3218" s="10">
        <f t="shared" si="942"/>
        <v>0.55730414990719079</v>
      </c>
      <c r="X3218" s="10">
        <f t="shared" si="958"/>
        <v>0.69956253449393579</v>
      </c>
      <c r="Y3218" s="10">
        <f>_xlfn.PERCENTILE.INC($X$1519:X3218,0.75)</f>
        <v>1.0260709975955966</v>
      </c>
      <c r="Z3218" s="10">
        <f t="shared" si="959"/>
        <v>1.0260709975955966</v>
      </c>
      <c r="AA3218" s="10">
        <f t="shared" si="960"/>
        <v>0.69956253449393579</v>
      </c>
      <c r="AB3218" s="10">
        <f t="shared" si="961"/>
        <v>0.50628661023921651</v>
      </c>
      <c r="AC3218" s="10">
        <f t="shared" si="962"/>
        <v>0.3541791442392897</v>
      </c>
      <c r="AD3218" s="13">
        <f t="shared" si="963"/>
        <v>506286.61023921653</v>
      </c>
      <c r="AE3218" s="13">
        <f t="shared" si="943"/>
        <v>354179.14423928969</v>
      </c>
      <c r="AF3218" s="13"/>
      <c r="AG3218" s="2">
        <f t="shared" si="938"/>
        <v>39454</v>
      </c>
      <c r="AH3218" s="3">
        <f t="shared" si="944"/>
        <v>-200.73872844336199</v>
      </c>
      <c r="AI3218" s="3">
        <f t="shared" si="945"/>
        <v>-140.65586622243495</v>
      </c>
      <c r="AJ3218" s="3">
        <f t="shared" si="964"/>
        <v>547486.01542135072</v>
      </c>
      <c r="AK3218" s="3">
        <f t="shared" si="965"/>
        <v>423996.4428670294</v>
      </c>
    </row>
    <row r="3219" spans="2:37" x14ac:dyDescent="0.2">
      <c r="B3219" s="5">
        <v>39455</v>
      </c>
      <c r="C3219" s="1">
        <v>418.42</v>
      </c>
      <c r="D3219" s="1">
        <f t="shared" si="935"/>
        <v>2</v>
      </c>
      <c r="E3219" s="1" t="b">
        <f t="shared" si="936"/>
        <v>0</v>
      </c>
      <c r="F3219" s="6">
        <f t="shared" si="937"/>
        <v>1.2706634073141876E-2</v>
      </c>
      <c r="G3219" s="8">
        <f t="shared" si="946"/>
        <v>9.201280428713358E-4</v>
      </c>
      <c r="H3219" s="8">
        <f t="shared" si="947"/>
        <v>1.0386101643790272E-3</v>
      </c>
      <c r="I3219" s="8">
        <f t="shared" si="948"/>
        <v>1.0311220882520027E-3</v>
      </c>
      <c r="J3219" s="6">
        <f t="shared" si="949"/>
        <v>9.5813600799360269E-4</v>
      </c>
      <c r="K3219" s="6">
        <f t="shared" si="950"/>
        <v>7.8653406515739421E-4</v>
      </c>
      <c r="L3219" s="6">
        <f t="shared" si="951"/>
        <v>6.526283627481806E-4</v>
      </c>
      <c r="M3219" s="9">
        <f t="shared" si="952"/>
        <v>0.96033134669277487</v>
      </c>
      <c r="N3219" s="9">
        <f t="shared" si="953"/>
        <v>1</v>
      </c>
      <c r="O3219" s="9">
        <f t="shared" si="954"/>
        <v>1</v>
      </c>
      <c r="P3219" s="9">
        <f t="shared" si="955"/>
        <v>0.98677711556425829</v>
      </c>
      <c r="Q3219" s="10">
        <f t="shared" si="956"/>
        <v>0.14501925610917102</v>
      </c>
      <c r="R3219" s="10">
        <f t="shared" si="939"/>
        <v>0.55165087827905912</v>
      </c>
      <c r="S3219" s="10">
        <f>_xlfn.PERCENTILE.INC($R$1519:R3219,0.75)</f>
        <v>0.82048101101026039</v>
      </c>
      <c r="T3219" s="10">
        <f t="shared" si="940"/>
        <v>0.82048101101026039</v>
      </c>
      <c r="U3219" s="11">
        <f t="shared" si="957"/>
        <v>0.55165087827905912</v>
      </c>
      <c r="V3219" s="10">
        <f t="shared" si="941"/>
        <v>0.90845655881717313</v>
      </c>
      <c r="W3219" s="10">
        <f t="shared" si="942"/>
        <v>0.55730414990719079</v>
      </c>
      <c r="X3219" s="10">
        <f t="shared" si="958"/>
        <v>0.68956359784882393</v>
      </c>
      <c r="Y3219" s="10">
        <f>_xlfn.PERCENTILE.INC($X$1519:X3219,0.75)</f>
        <v>1.0256012637628256</v>
      </c>
      <c r="Z3219" s="10">
        <f t="shared" si="959"/>
        <v>1.0256012637628256</v>
      </c>
      <c r="AA3219" s="10">
        <f t="shared" si="960"/>
        <v>0.69956253449393579</v>
      </c>
      <c r="AB3219" s="10">
        <f t="shared" si="961"/>
        <v>0.50628661023921651</v>
      </c>
      <c r="AC3219" s="10">
        <f t="shared" si="962"/>
        <v>0.3541791442392897</v>
      </c>
      <c r="AD3219" s="13">
        <f t="shared" si="963"/>
        <v>506286.61023921653</v>
      </c>
      <c r="AE3219" s="13">
        <f t="shared" si="943"/>
        <v>354179.14423928969</v>
      </c>
      <c r="AF3219" s="13"/>
      <c r="AG3219" s="2">
        <f t="shared" si="938"/>
        <v>39455</v>
      </c>
      <c r="AH3219" s="3">
        <f t="shared" si="944"/>
        <v>6433.1986924411294</v>
      </c>
      <c r="AI3219" s="3">
        <f t="shared" si="945"/>
        <v>4500.4247821871895</v>
      </c>
      <c r="AJ3219" s="3">
        <f t="shared" si="964"/>
        <v>553919.21411379182</v>
      </c>
      <c r="AK3219" s="3">
        <f t="shared" si="965"/>
        <v>428496.86764921661</v>
      </c>
    </row>
    <row r="3220" spans="2:37" x14ac:dyDescent="0.2">
      <c r="B3220" s="5">
        <v>39456</v>
      </c>
      <c r="C3220" s="1">
        <v>414.45</v>
      </c>
      <c r="D3220" s="1">
        <f t="shared" si="935"/>
        <v>2</v>
      </c>
      <c r="E3220" s="1" t="b">
        <f t="shared" si="936"/>
        <v>0</v>
      </c>
      <c r="F3220" s="6">
        <f t="shared" si="937"/>
        <v>-9.4880741838344607E-3</v>
      </c>
      <c r="G3220" s="8">
        <f t="shared" si="946"/>
        <v>6.109778284283414E-4</v>
      </c>
      <c r="H3220" s="8">
        <f t="shared" si="947"/>
        <v>9.3611878157065195E-4</v>
      </c>
      <c r="I3220" s="8">
        <f t="shared" si="948"/>
        <v>9.7269458208921176E-4</v>
      </c>
      <c r="J3220" s="6">
        <f t="shared" si="949"/>
        <v>9.5390279936450868E-4</v>
      </c>
      <c r="K3220" s="6">
        <f t="shared" si="950"/>
        <v>7.8085437350773656E-4</v>
      </c>
      <c r="L3220" s="6">
        <f t="shared" si="951"/>
        <v>6.4933396295263266E-4</v>
      </c>
      <c r="M3220" s="9">
        <f t="shared" si="952"/>
        <v>0.64050323453854585</v>
      </c>
      <c r="N3220" s="9">
        <f t="shared" si="953"/>
        <v>1</v>
      </c>
      <c r="O3220" s="9">
        <f t="shared" si="954"/>
        <v>1</v>
      </c>
      <c r="P3220" s="9">
        <f t="shared" si="955"/>
        <v>0.88016774484618188</v>
      </c>
      <c r="Q3220" s="10">
        <f t="shared" si="956"/>
        <v>0.14624082868172994</v>
      </c>
      <c r="R3220" s="10">
        <f t="shared" si="939"/>
        <v>0.54704285199386671</v>
      </c>
      <c r="S3220" s="10">
        <f>_xlfn.PERCENTILE.INC($R$1519:R3220,0.75)</f>
        <v>0.8204776020241592</v>
      </c>
      <c r="T3220" s="10">
        <f t="shared" si="940"/>
        <v>0.8204776020241592</v>
      </c>
      <c r="U3220" s="11">
        <f t="shared" si="957"/>
        <v>0.54704285199386671</v>
      </c>
      <c r="V3220" s="10">
        <f t="shared" si="941"/>
        <v>0.90845655881717313</v>
      </c>
      <c r="W3220" s="10">
        <f t="shared" si="942"/>
        <v>0.55730414990719079</v>
      </c>
      <c r="X3220" s="10">
        <f t="shared" si="958"/>
        <v>0.6838035649923333</v>
      </c>
      <c r="Y3220" s="10">
        <f>_xlfn.PERCENTILE.INC($X$1519:X3220,0.75)</f>
        <v>1.025597002530199</v>
      </c>
      <c r="Z3220" s="10">
        <f t="shared" si="959"/>
        <v>1.025597002530199</v>
      </c>
      <c r="AA3220" s="10">
        <f t="shared" si="960"/>
        <v>0.69956253449393579</v>
      </c>
      <c r="AB3220" s="10">
        <f t="shared" si="961"/>
        <v>0.50628661023921651</v>
      </c>
      <c r="AC3220" s="10">
        <f t="shared" si="962"/>
        <v>0.3541791442392897</v>
      </c>
      <c r="AD3220" s="13">
        <f t="shared" si="963"/>
        <v>506286.61023921653</v>
      </c>
      <c r="AE3220" s="13">
        <f t="shared" si="943"/>
        <v>354179.14423928969</v>
      </c>
      <c r="AF3220" s="13"/>
      <c r="AG3220" s="2">
        <f t="shared" si="938"/>
        <v>39456</v>
      </c>
      <c r="AH3220" s="3">
        <f t="shared" si="944"/>
        <v>-4803.6849162317703</v>
      </c>
      <c r="AI3220" s="3">
        <f t="shared" si="945"/>
        <v>-3360.4779949093863</v>
      </c>
      <c r="AJ3220" s="3">
        <f t="shared" si="964"/>
        <v>549115.52919756004</v>
      </c>
      <c r="AK3220" s="3">
        <f t="shared" si="965"/>
        <v>425136.38965430722</v>
      </c>
    </row>
    <row r="3221" spans="2:37" x14ac:dyDescent="0.2">
      <c r="B3221" s="5">
        <v>39457</v>
      </c>
      <c r="C3221" s="1">
        <v>415.49</v>
      </c>
      <c r="D3221" s="1">
        <f t="shared" ref="D3221:D3284" si="966">WEEKNUM(B3221)</f>
        <v>2</v>
      </c>
      <c r="E3221" s="1" t="b">
        <f t="shared" ref="E3221:E3284" si="967">IF(D3221&lt;&gt;D3220,TRUE,FALSE)</f>
        <v>0</v>
      </c>
      <c r="F3221" s="6">
        <f t="shared" ref="F3221:F3284" si="968">C3221/C3220-1</f>
        <v>2.5093497406201148E-3</v>
      </c>
      <c r="G3221" s="8">
        <f t="shared" si="946"/>
        <v>6.7957582114557588E-4</v>
      </c>
      <c r="H3221" s="8">
        <f t="shared" si="947"/>
        <v>9.5805447226694253E-4</v>
      </c>
      <c r="I3221" s="8">
        <f t="shared" si="948"/>
        <v>9.89213359815153E-4</v>
      </c>
      <c r="J3221" s="6">
        <f t="shared" si="949"/>
        <v>9.4929792619438702E-4</v>
      </c>
      <c r="K3221" s="6">
        <f t="shared" si="950"/>
        <v>7.7476713015102688E-4</v>
      </c>
      <c r="L3221" s="6">
        <f t="shared" si="951"/>
        <v>6.459046991447281E-4</v>
      </c>
      <c r="M3221" s="9">
        <f t="shared" si="952"/>
        <v>0.7158720169861823</v>
      </c>
      <c r="N3221" s="9">
        <f t="shared" si="953"/>
        <v>1</v>
      </c>
      <c r="O3221" s="9">
        <f t="shared" si="954"/>
        <v>1</v>
      </c>
      <c r="P3221" s="9">
        <f t="shared" si="955"/>
        <v>0.9052906723287274</v>
      </c>
      <c r="Q3221" s="10">
        <f t="shared" si="956"/>
        <v>0.14582198944642882</v>
      </c>
      <c r="R3221" s="10">
        <f t="shared" si="939"/>
        <v>0.5486141034263553</v>
      </c>
      <c r="S3221" s="10">
        <f>_xlfn.PERCENTILE.INC($R$1519:R3221,0.75)</f>
        <v>0.82047419303805802</v>
      </c>
      <c r="T3221" s="10">
        <f t="shared" si="940"/>
        <v>0.82047419303805802</v>
      </c>
      <c r="U3221" s="11">
        <f t="shared" si="957"/>
        <v>0.5486141034263553</v>
      </c>
      <c r="V3221" s="10">
        <f t="shared" si="941"/>
        <v>0.90845655881717313</v>
      </c>
      <c r="W3221" s="10">
        <f t="shared" si="942"/>
        <v>0.55730414990719079</v>
      </c>
      <c r="X3221" s="10">
        <f t="shared" si="958"/>
        <v>0.68576762928294421</v>
      </c>
      <c r="Y3221" s="10">
        <f>_xlfn.PERCENTILE.INC($X$1519:X3221,0.75)</f>
        <v>1.0255927412975727</v>
      </c>
      <c r="Z3221" s="10">
        <f t="shared" si="959"/>
        <v>1.0255927412975727</v>
      </c>
      <c r="AA3221" s="10">
        <f t="shared" si="960"/>
        <v>0.69956253449393579</v>
      </c>
      <c r="AB3221" s="10">
        <f t="shared" si="961"/>
        <v>0.50628661023921651</v>
      </c>
      <c r="AC3221" s="10">
        <f t="shared" si="962"/>
        <v>0.3541791442392897</v>
      </c>
      <c r="AD3221" s="13">
        <f t="shared" si="963"/>
        <v>506286.61023921653</v>
      </c>
      <c r="AE3221" s="13">
        <f t="shared" si="943"/>
        <v>354179.14423928969</v>
      </c>
      <c r="AF3221" s="13"/>
      <c r="AG3221" s="2">
        <f t="shared" si="938"/>
        <v>39457</v>
      </c>
      <c r="AH3221" s="3">
        <f t="shared" si="944"/>
        <v>1270.4501740832152</v>
      </c>
      <c r="AI3221" s="3">
        <f t="shared" si="945"/>
        <v>888.75934372991583</v>
      </c>
      <c r="AJ3221" s="3">
        <f t="shared" si="964"/>
        <v>550385.97937164328</v>
      </c>
      <c r="AK3221" s="3">
        <f t="shared" si="965"/>
        <v>426025.14899803716</v>
      </c>
    </row>
    <row r="3222" spans="2:37" x14ac:dyDescent="0.2">
      <c r="B3222" s="5">
        <v>39458</v>
      </c>
      <c r="C3222" s="1">
        <v>417.57</v>
      </c>
      <c r="D3222" s="1">
        <f t="shared" si="966"/>
        <v>2</v>
      </c>
      <c r="E3222" s="1" t="b">
        <f t="shared" si="967"/>
        <v>0</v>
      </c>
      <c r="F3222" s="6">
        <f t="shared" si="968"/>
        <v>5.006137331825089E-3</v>
      </c>
      <c r="G3222" s="8">
        <f t="shared" si="946"/>
        <v>7.4290301778127011E-4</v>
      </c>
      <c r="H3222" s="8">
        <f t="shared" si="947"/>
        <v>9.5424165353863812E-4</v>
      </c>
      <c r="I3222" s="8">
        <f t="shared" si="948"/>
        <v>1.0230117317364337E-3</v>
      </c>
      <c r="J3222" s="6">
        <f t="shared" si="949"/>
        <v>9.4554216066098057E-4</v>
      </c>
      <c r="K3222" s="6">
        <f t="shared" si="950"/>
        <v>7.6888593672691703E-4</v>
      </c>
      <c r="L3222" s="6">
        <f t="shared" si="951"/>
        <v>6.4262925756635337E-4</v>
      </c>
      <c r="M3222" s="9">
        <f t="shared" si="952"/>
        <v>0.78568999743167911</v>
      </c>
      <c r="N3222" s="9">
        <f t="shared" si="953"/>
        <v>1</v>
      </c>
      <c r="O3222" s="9">
        <f t="shared" si="954"/>
        <v>1</v>
      </c>
      <c r="P3222" s="9">
        <f t="shared" si="955"/>
        <v>0.92856333247722633</v>
      </c>
      <c r="Q3222" s="10">
        <f t="shared" si="956"/>
        <v>0.14533674566995206</v>
      </c>
      <c r="R3222" s="10">
        <f t="shared" si="939"/>
        <v>0.55044579147020056</v>
      </c>
      <c r="S3222" s="10">
        <f>_xlfn.PERCENTILE.INC($R$1519:R3222,0.75)</f>
        <v>0.82047078405195684</v>
      </c>
      <c r="T3222" s="10">
        <f t="shared" si="940"/>
        <v>0.82047078405195684</v>
      </c>
      <c r="U3222" s="11">
        <f t="shared" si="957"/>
        <v>0.55044579147020056</v>
      </c>
      <c r="V3222" s="10">
        <f t="shared" si="941"/>
        <v>0.90845655881717313</v>
      </c>
      <c r="W3222" s="10">
        <f t="shared" si="942"/>
        <v>0.55730414990719079</v>
      </c>
      <c r="X3222" s="10">
        <f t="shared" si="958"/>
        <v>0.68805723933775076</v>
      </c>
      <c r="Y3222" s="10">
        <f>_xlfn.PERCENTILE.INC($X$1519:X3222,0.75)</f>
        <v>1.0255884800649462</v>
      </c>
      <c r="Z3222" s="10">
        <f t="shared" si="959"/>
        <v>1.0255884800649462</v>
      </c>
      <c r="AA3222" s="10">
        <f t="shared" si="960"/>
        <v>0.69956253449393579</v>
      </c>
      <c r="AB3222" s="10">
        <f t="shared" si="961"/>
        <v>0.50628661023921651</v>
      </c>
      <c r="AC3222" s="10">
        <f t="shared" si="962"/>
        <v>0.3541791442392897</v>
      </c>
      <c r="AD3222" s="13">
        <f t="shared" si="963"/>
        <v>506286.61023921653</v>
      </c>
      <c r="AE3222" s="13">
        <f t="shared" si="943"/>
        <v>354179.14423928969</v>
      </c>
      <c r="AF3222" s="13"/>
      <c r="AG3222" s="2">
        <f t="shared" si="938"/>
        <v>39458</v>
      </c>
      <c r="AH3222" s="3">
        <f t="shared" si="944"/>
        <v>2534.5403001217201</v>
      </c>
      <c r="AI3222" s="3">
        <f t="shared" si="945"/>
        <v>1773.069436130171</v>
      </c>
      <c r="AJ3222" s="3">
        <f t="shared" si="964"/>
        <v>552920.51967176504</v>
      </c>
      <c r="AK3222" s="3">
        <f t="shared" si="965"/>
        <v>427798.21843416733</v>
      </c>
    </row>
    <row r="3223" spans="2:37" x14ac:dyDescent="0.2">
      <c r="B3223" s="5">
        <v>39461</v>
      </c>
      <c r="C3223" s="1">
        <v>423.58</v>
      </c>
      <c r="D3223" s="1">
        <f t="shared" si="966"/>
        <v>3</v>
      </c>
      <c r="E3223" s="1" t="b">
        <f t="shared" si="967"/>
        <v>1</v>
      </c>
      <c r="F3223" s="6">
        <f t="shared" si="968"/>
        <v>1.4392796417367126E-2</v>
      </c>
      <c r="G3223" s="8">
        <f t="shared" si="946"/>
        <v>1.1027093041645066E-3</v>
      </c>
      <c r="H3223" s="8">
        <f t="shared" si="947"/>
        <v>1.1148561503420283E-3</v>
      </c>
      <c r="I3223" s="8">
        <f t="shared" si="948"/>
        <v>1.1125389809873141E-3</v>
      </c>
      <c r="J3223" s="6">
        <f t="shared" si="949"/>
        <v>9.4130698939918491E-4</v>
      </c>
      <c r="K3223" s="6">
        <f t="shared" si="950"/>
        <v>7.6262666873601565E-4</v>
      </c>
      <c r="L3223" s="6">
        <f t="shared" si="951"/>
        <v>6.3903817771669561E-4</v>
      </c>
      <c r="M3223" s="9">
        <f t="shared" si="952"/>
        <v>1</v>
      </c>
      <c r="N3223" s="9">
        <f t="shared" si="953"/>
        <v>1</v>
      </c>
      <c r="O3223" s="9">
        <f t="shared" si="954"/>
        <v>1</v>
      </c>
      <c r="P3223" s="9">
        <f t="shared" si="955"/>
        <v>1</v>
      </c>
      <c r="Q3223" s="10">
        <f t="shared" si="956"/>
        <v>0.14801410708297261</v>
      </c>
      <c r="R3223" s="10">
        <f t="shared" si="939"/>
        <v>0.54048902213864125</v>
      </c>
      <c r="S3223" s="10">
        <f>_xlfn.PERCENTILE.INC($R$1519:R3223,0.75)</f>
        <v>0.82046737506585565</v>
      </c>
      <c r="T3223" s="10">
        <f t="shared" si="940"/>
        <v>0.82046737506585565</v>
      </c>
      <c r="U3223" s="11">
        <f t="shared" si="957"/>
        <v>0.54048902213864125</v>
      </c>
      <c r="V3223" s="10">
        <f t="shared" si="941"/>
        <v>0.92856333247722633</v>
      </c>
      <c r="W3223" s="10">
        <f t="shared" si="942"/>
        <v>0.55044579147020056</v>
      </c>
      <c r="X3223" s="10">
        <f t="shared" si="958"/>
        <v>0.67561127767330165</v>
      </c>
      <c r="Y3223" s="10">
        <f>_xlfn.PERCENTILE.INC($X$1519:X3223,0.75)</f>
        <v>1.0255842188323196</v>
      </c>
      <c r="Z3223" s="10">
        <f t="shared" si="959"/>
        <v>1.0255842188323196</v>
      </c>
      <c r="AA3223" s="10">
        <f t="shared" si="960"/>
        <v>0.67561127767330165</v>
      </c>
      <c r="AB3223" s="10">
        <f t="shared" si="961"/>
        <v>0.51112377847563384</v>
      </c>
      <c r="AC3223" s="10">
        <f t="shared" si="962"/>
        <v>0.34532098902512859</v>
      </c>
      <c r="AD3223" s="13">
        <f t="shared" si="963"/>
        <v>511123.77847563382</v>
      </c>
      <c r="AE3223" s="13">
        <f t="shared" si="943"/>
        <v>345320.9890251286</v>
      </c>
      <c r="AF3223" s="13"/>
      <c r="AG3223" s="2">
        <f t="shared" si="938"/>
        <v>39461</v>
      </c>
      <c r="AH3223" s="3">
        <f t="shared" si="944"/>
        <v>7286.8801100119426</v>
      </c>
      <c r="AI3223" s="3">
        <f t="shared" si="945"/>
        <v>5097.6283183134037</v>
      </c>
      <c r="AJ3223" s="3">
        <f t="shared" si="964"/>
        <v>560207.39978177694</v>
      </c>
      <c r="AK3223" s="3">
        <f t="shared" si="965"/>
        <v>432895.84675248072</v>
      </c>
    </row>
    <row r="3224" spans="2:37" x14ac:dyDescent="0.2">
      <c r="B3224" s="5">
        <v>39462</v>
      </c>
      <c r="C3224" s="1">
        <v>419.34</v>
      </c>
      <c r="D3224" s="1">
        <f t="shared" si="966"/>
        <v>3</v>
      </c>
      <c r="E3224" s="1" t="b">
        <f t="shared" si="967"/>
        <v>0</v>
      </c>
      <c r="F3224" s="6">
        <f t="shared" si="968"/>
        <v>-1.0009915482317444E-2</v>
      </c>
      <c r="G3224" s="8">
        <f t="shared" si="946"/>
        <v>7.8555823864371016E-4</v>
      </c>
      <c r="H3224" s="8">
        <f t="shared" si="947"/>
        <v>9.5629752718464202E-4</v>
      </c>
      <c r="I3224" s="8">
        <f t="shared" si="948"/>
        <v>1.0433077144578104E-3</v>
      </c>
      <c r="J3224" s="6">
        <f t="shared" si="949"/>
        <v>9.3799403460849396E-4</v>
      </c>
      <c r="K3224" s="6">
        <f t="shared" si="950"/>
        <v>7.5670897910896191E-4</v>
      </c>
      <c r="L3224" s="6">
        <f t="shared" si="951"/>
        <v>6.3546996534172631E-4</v>
      </c>
      <c r="M3224" s="9">
        <f t="shared" si="952"/>
        <v>0.83748745691286997</v>
      </c>
      <c r="N3224" s="9">
        <f t="shared" si="953"/>
        <v>1</v>
      </c>
      <c r="O3224" s="9">
        <f t="shared" si="954"/>
        <v>1</v>
      </c>
      <c r="P3224" s="9">
        <f t="shared" si="955"/>
        <v>0.94582915230428999</v>
      </c>
      <c r="Q3224" s="10">
        <f t="shared" si="956"/>
        <v>0.14699165514695248</v>
      </c>
      <c r="R3224" s="10">
        <f t="shared" si="939"/>
        <v>0.5442485828193534</v>
      </c>
      <c r="S3224" s="10">
        <f>_xlfn.PERCENTILE.INC($R$1519:R3224,0.75)</f>
        <v>0.82041226101162645</v>
      </c>
      <c r="T3224" s="10">
        <f t="shared" si="940"/>
        <v>0.82041226101162645</v>
      </c>
      <c r="U3224" s="11">
        <f t="shared" si="957"/>
        <v>0.5442485828193534</v>
      </c>
      <c r="V3224" s="10">
        <f t="shared" si="941"/>
        <v>0.92856333247722633</v>
      </c>
      <c r="W3224" s="10">
        <f t="shared" si="942"/>
        <v>0.55044579147020056</v>
      </c>
      <c r="X3224" s="10">
        <f t="shared" si="958"/>
        <v>0.68031072852419183</v>
      </c>
      <c r="Y3224" s="10">
        <f>_xlfn.PERCENTILE.INC($X$1519:X3224,0.75)</f>
        <v>1.0255153262645331</v>
      </c>
      <c r="Z3224" s="10">
        <f t="shared" si="959"/>
        <v>1.0255153262645331</v>
      </c>
      <c r="AA3224" s="10">
        <f t="shared" si="960"/>
        <v>0.67561127767330165</v>
      </c>
      <c r="AB3224" s="10">
        <f t="shared" si="961"/>
        <v>0.51112377847563384</v>
      </c>
      <c r="AC3224" s="10">
        <f t="shared" si="962"/>
        <v>0.34532098902512859</v>
      </c>
      <c r="AD3224" s="13">
        <f t="shared" si="963"/>
        <v>511123.77847563382</v>
      </c>
      <c r="AE3224" s="13">
        <f t="shared" si="943"/>
        <v>345320.9890251286</v>
      </c>
      <c r="AF3224" s="13"/>
      <c r="AG3224" s="2">
        <f t="shared" si="938"/>
        <v>39462</v>
      </c>
      <c r="AH3224" s="3">
        <f t="shared" si="944"/>
        <v>-5116.3058235438384</v>
      </c>
      <c r="AI3224" s="3">
        <f t="shared" si="945"/>
        <v>-3456.6339144118069</v>
      </c>
      <c r="AJ3224" s="3">
        <f t="shared" si="964"/>
        <v>555091.09395823313</v>
      </c>
      <c r="AK3224" s="3">
        <f t="shared" si="965"/>
        <v>429439.2128380689</v>
      </c>
    </row>
    <row r="3225" spans="2:37" x14ac:dyDescent="0.2">
      <c r="B3225" s="5">
        <v>39463</v>
      </c>
      <c r="C3225" s="1">
        <v>413.28</v>
      </c>
      <c r="D3225" s="1">
        <f t="shared" si="966"/>
        <v>3</v>
      </c>
      <c r="E3225" s="1" t="b">
        <f t="shared" si="967"/>
        <v>0</v>
      </c>
      <c r="F3225" s="6">
        <f t="shared" si="968"/>
        <v>-1.445128058377454E-2</v>
      </c>
      <c r="G3225" s="8">
        <f t="shared" si="946"/>
        <v>4.0740186876919905E-4</v>
      </c>
      <c r="H3225" s="8">
        <f t="shared" si="947"/>
        <v>7.7701055772647065E-4</v>
      </c>
      <c r="I3225" s="8">
        <f t="shared" si="948"/>
        <v>9.5488893877819384E-4</v>
      </c>
      <c r="J3225" s="6">
        <f t="shared" si="949"/>
        <v>9.3514946497713777E-4</v>
      </c>
      <c r="K3225" s="6">
        <f t="shared" si="950"/>
        <v>7.5127656360899763E-4</v>
      </c>
      <c r="L3225" s="6">
        <f t="shared" si="951"/>
        <v>6.3208480506092514E-4</v>
      </c>
      <c r="M3225" s="9">
        <f t="shared" si="952"/>
        <v>0.43565428204480561</v>
      </c>
      <c r="N3225" s="9">
        <f t="shared" si="953"/>
        <v>1</v>
      </c>
      <c r="O3225" s="9">
        <f t="shared" si="954"/>
        <v>1</v>
      </c>
      <c r="P3225" s="9">
        <f t="shared" si="955"/>
        <v>0.81188476068160187</v>
      </c>
      <c r="Q3225" s="10">
        <f t="shared" si="956"/>
        <v>0.14883137791315434</v>
      </c>
      <c r="R3225" s="10">
        <f t="shared" si="939"/>
        <v>0.53752105988484078</v>
      </c>
      <c r="S3225" s="10">
        <f>_xlfn.PERCENTILE.INC($R$1519:R3225,0.75)</f>
        <v>0.82035714695739725</v>
      </c>
      <c r="T3225" s="10">
        <f t="shared" si="940"/>
        <v>0.82035714695739725</v>
      </c>
      <c r="U3225" s="11">
        <f t="shared" si="957"/>
        <v>0.53752105988484078</v>
      </c>
      <c r="V3225" s="10">
        <f t="shared" si="941"/>
        <v>0.92856333247722633</v>
      </c>
      <c r="W3225" s="10">
        <f t="shared" si="942"/>
        <v>0.55044579147020056</v>
      </c>
      <c r="X3225" s="10">
        <f t="shared" si="958"/>
        <v>0.67190132485605092</v>
      </c>
      <c r="Y3225" s="10">
        <f>_xlfn.PERCENTILE.INC($X$1519:X3225,0.75)</f>
        <v>1.0254464336967466</v>
      </c>
      <c r="Z3225" s="10">
        <f t="shared" si="959"/>
        <v>1.0254464336967466</v>
      </c>
      <c r="AA3225" s="10">
        <f t="shared" si="960"/>
        <v>0.67561127767330165</v>
      </c>
      <c r="AB3225" s="10">
        <f t="shared" si="961"/>
        <v>0.51112377847563384</v>
      </c>
      <c r="AC3225" s="10">
        <f t="shared" si="962"/>
        <v>0.34532098902512859</v>
      </c>
      <c r="AD3225" s="13">
        <f t="shared" si="963"/>
        <v>511123.77847563382</v>
      </c>
      <c r="AE3225" s="13">
        <f t="shared" si="943"/>
        <v>345320.9890251286</v>
      </c>
      <c r="AF3225" s="13"/>
      <c r="AG3225" s="2">
        <f t="shared" si="938"/>
        <v>39463</v>
      </c>
      <c r="AH3225" s="3">
        <f t="shared" si="944"/>
        <v>-7386.3931357904057</v>
      </c>
      <c r="AI3225" s="3">
        <f t="shared" si="945"/>
        <v>-4990.3305038686622</v>
      </c>
      <c r="AJ3225" s="3">
        <f t="shared" si="964"/>
        <v>547704.70082244277</v>
      </c>
      <c r="AK3225" s="3">
        <f t="shared" si="965"/>
        <v>424448.88233420026</v>
      </c>
    </row>
    <row r="3226" spans="2:37" x14ac:dyDescent="0.2">
      <c r="B3226" s="5">
        <v>39464</v>
      </c>
      <c r="C3226" s="1">
        <v>413.09</v>
      </c>
      <c r="D3226" s="1">
        <f t="shared" si="966"/>
        <v>3</v>
      </c>
      <c r="E3226" s="1" t="b">
        <f t="shared" si="967"/>
        <v>0</v>
      </c>
      <c r="F3226" s="6">
        <f t="shared" si="968"/>
        <v>-4.5973674022459221E-4</v>
      </c>
      <c r="G3226" s="8">
        <f t="shared" si="946"/>
        <v>3.4663256100004404E-4</v>
      </c>
      <c r="H3226" s="8">
        <f t="shared" si="947"/>
        <v>7.6871147217881985E-4</v>
      </c>
      <c r="I3226" s="8">
        <f t="shared" si="948"/>
        <v>9.3604869084118654E-4</v>
      </c>
      <c r="J3226" s="6">
        <f t="shared" si="949"/>
        <v>9.3364940768859734E-4</v>
      </c>
      <c r="K3226" s="6">
        <f t="shared" si="950"/>
        <v>7.4733905812722208E-4</v>
      </c>
      <c r="L3226" s="6">
        <f t="shared" si="951"/>
        <v>6.2917633075079379E-4</v>
      </c>
      <c r="M3226" s="9">
        <f t="shared" si="952"/>
        <v>0.37126629990393284</v>
      </c>
      <c r="N3226" s="9">
        <f t="shared" si="953"/>
        <v>1</v>
      </c>
      <c r="O3226" s="9">
        <f t="shared" si="954"/>
        <v>1</v>
      </c>
      <c r="P3226" s="9">
        <f t="shared" si="955"/>
        <v>0.79042209996797774</v>
      </c>
      <c r="Q3226" s="10">
        <f t="shared" si="956"/>
        <v>0.1488423611361557</v>
      </c>
      <c r="R3226" s="10">
        <f t="shared" si="939"/>
        <v>0.53748139568156172</v>
      </c>
      <c r="S3226" s="10">
        <f>_xlfn.PERCENTILE.INC($R$1519:R3226,0.75)</f>
        <v>0.82030203290316805</v>
      </c>
      <c r="T3226" s="10">
        <f t="shared" si="940"/>
        <v>0.82030203290316805</v>
      </c>
      <c r="U3226" s="11">
        <f t="shared" si="957"/>
        <v>0.53748139568156172</v>
      </c>
      <c r="V3226" s="10">
        <f t="shared" si="941"/>
        <v>0.92856333247722633</v>
      </c>
      <c r="W3226" s="10">
        <f t="shared" si="942"/>
        <v>0.55044579147020056</v>
      </c>
      <c r="X3226" s="10">
        <f t="shared" si="958"/>
        <v>0.67185174460195207</v>
      </c>
      <c r="Y3226" s="10">
        <f>_xlfn.PERCENTILE.INC($X$1519:X3226,0.75)</f>
        <v>1.0253775411289603</v>
      </c>
      <c r="Z3226" s="10">
        <f t="shared" si="959"/>
        <v>1.0253775411289603</v>
      </c>
      <c r="AA3226" s="10">
        <f t="shared" si="960"/>
        <v>0.67561127767330165</v>
      </c>
      <c r="AB3226" s="10">
        <f t="shared" si="961"/>
        <v>0.51112377847563384</v>
      </c>
      <c r="AC3226" s="10">
        <f t="shared" si="962"/>
        <v>0.34532098902512859</v>
      </c>
      <c r="AD3226" s="13">
        <f t="shared" si="963"/>
        <v>511123.77847563382</v>
      </c>
      <c r="AE3226" s="13">
        <f t="shared" si="943"/>
        <v>345320.9890251286</v>
      </c>
      <c r="AF3226" s="13"/>
      <c r="AG3226" s="2">
        <f t="shared" si="938"/>
        <v>39464</v>
      </c>
      <c r="AH3226" s="3">
        <f t="shared" si="944"/>
        <v>-234.98237976766447</v>
      </c>
      <c r="AI3226" s="3">
        <f t="shared" si="945"/>
        <v>-158.75674582554481</v>
      </c>
      <c r="AJ3226" s="3">
        <f t="shared" si="964"/>
        <v>547469.71844267508</v>
      </c>
      <c r="AK3226" s="3">
        <f t="shared" si="965"/>
        <v>424290.12558837474</v>
      </c>
    </row>
    <row r="3227" spans="2:37" x14ac:dyDescent="0.2">
      <c r="B3227" s="5">
        <v>39465</v>
      </c>
      <c r="C3227" s="1">
        <v>410.62</v>
      </c>
      <c r="D3227" s="1">
        <f t="shared" si="966"/>
        <v>3</v>
      </c>
      <c r="E3227" s="1" t="b">
        <f t="shared" si="967"/>
        <v>0</v>
      </c>
      <c r="F3227" s="6">
        <f t="shared" si="968"/>
        <v>-5.9793265390107875E-3</v>
      </c>
      <c r="G3227" s="8">
        <f t="shared" si="946"/>
        <v>1.4460076121541014E-4</v>
      </c>
      <c r="H3227" s="8">
        <f t="shared" si="947"/>
        <v>6.6636536375968669E-4</v>
      </c>
      <c r="I3227" s="8">
        <f t="shared" si="948"/>
        <v>8.9191013074156643E-4</v>
      </c>
      <c r="J3227" s="6">
        <f t="shared" si="949"/>
        <v>9.3207723606245226E-4</v>
      </c>
      <c r="K3227" s="6">
        <f t="shared" si="950"/>
        <v>7.4346321344672761E-4</v>
      </c>
      <c r="L3227" s="6">
        <f t="shared" si="951"/>
        <v>6.2613524962513382E-4</v>
      </c>
      <c r="M3227" s="9">
        <f t="shared" si="952"/>
        <v>0.15513817484297129</v>
      </c>
      <c r="N3227" s="9">
        <f t="shared" si="953"/>
        <v>0.89629903902089259</v>
      </c>
      <c r="O3227" s="9">
        <f t="shared" si="954"/>
        <v>1</v>
      </c>
      <c r="P3227" s="9">
        <f t="shared" si="955"/>
        <v>0.68381240462128801</v>
      </c>
      <c r="Q3227" s="10">
        <f t="shared" si="956"/>
        <v>0.14933333401159807</v>
      </c>
      <c r="R3227" s="10">
        <f t="shared" si="939"/>
        <v>0.53571428328109749</v>
      </c>
      <c r="S3227" s="10">
        <f>_xlfn.PERCENTILE.INC($R$1519:R3227,0.75)</f>
        <v>0.82024691884893886</v>
      </c>
      <c r="T3227" s="10">
        <f t="shared" si="940"/>
        <v>0.82024691884893886</v>
      </c>
      <c r="U3227" s="11">
        <f t="shared" si="957"/>
        <v>0.53571428328109749</v>
      </c>
      <c r="V3227" s="10">
        <f t="shared" si="941"/>
        <v>0.92856333247722633</v>
      </c>
      <c r="W3227" s="10">
        <f t="shared" si="942"/>
        <v>0.55044579147020056</v>
      </c>
      <c r="X3227" s="10">
        <f t="shared" si="958"/>
        <v>0.66964285410137192</v>
      </c>
      <c r="Y3227" s="10">
        <f>_xlfn.PERCENTILE.INC($X$1519:X3227,0.75)</f>
        <v>1.0253086485611738</v>
      </c>
      <c r="Z3227" s="10">
        <f t="shared" si="959"/>
        <v>1.0253086485611738</v>
      </c>
      <c r="AA3227" s="10">
        <f t="shared" si="960"/>
        <v>0.67561127767330165</v>
      </c>
      <c r="AB3227" s="10">
        <f t="shared" si="961"/>
        <v>0.51112377847563384</v>
      </c>
      <c r="AC3227" s="10">
        <f t="shared" si="962"/>
        <v>0.34532098902512859</v>
      </c>
      <c r="AD3227" s="13">
        <f t="shared" si="963"/>
        <v>511123.77847563382</v>
      </c>
      <c r="AE3227" s="13">
        <f t="shared" si="943"/>
        <v>345320.9890251286</v>
      </c>
      <c r="AF3227" s="13"/>
      <c r="AG3227" s="2">
        <f t="shared" si="938"/>
        <v>39465</v>
      </c>
      <c r="AH3227" s="3">
        <f t="shared" si="944"/>
        <v>-3056.1759733588278</v>
      </c>
      <c r="AI3227" s="3">
        <f t="shared" si="945"/>
        <v>-2064.7869541554041</v>
      </c>
      <c r="AJ3227" s="3">
        <f t="shared" si="964"/>
        <v>544413.54246931628</v>
      </c>
      <c r="AK3227" s="3">
        <f t="shared" si="965"/>
        <v>422225.33863421931</v>
      </c>
    </row>
    <row r="3228" spans="2:37" x14ac:dyDescent="0.2">
      <c r="B3228" s="5">
        <v>39469</v>
      </c>
      <c r="C3228" s="1">
        <v>407.49</v>
      </c>
      <c r="D3228" s="1">
        <f t="shared" si="966"/>
        <v>4</v>
      </c>
      <c r="E3228" s="1" t="b">
        <f t="shared" si="967"/>
        <v>1</v>
      </c>
      <c r="F3228" s="6">
        <f t="shared" si="968"/>
        <v>-7.6226194535092828E-3</v>
      </c>
      <c r="G3228" s="8">
        <f t="shared" si="946"/>
        <v>1.9873304834949855E-5</v>
      </c>
      <c r="H3228" s="8">
        <f t="shared" si="947"/>
        <v>5.6085971225358665E-4</v>
      </c>
      <c r="I3228" s="8">
        <f t="shared" si="948"/>
        <v>8.4170786008876868E-4</v>
      </c>
      <c r="J3228" s="6">
        <f t="shared" si="949"/>
        <v>9.313689823766991E-4</v>
      </c>
      <c r="K3228" s="6">
        <f t="shared" si="950"/>
        <v>7.4040080753314712E-4</v>
      </c>
      <c r="L3228" s="6">
        <f t="shared" si="951"/>
        <v>6.2324085964731107E-4</v>
      </c>
      <c r="M3228" s="9">
        <f t="shared" si="952"/>
        <v>2.1337735324013559E-2</v>
      </c>
      <c r="N3228" s="9">
        <f t="shared" si="953"/>
        <v>0.75750823951995416</v>
      </c>
      <c r="O3228" s="9">
        <f t="shared" si="954"/>
        <v>1</v>
      </c>
      <c r="P3228" s="9">
        <f t="shared" si="955"/>
        <v>0.59294865828132259</v>
      </c>
      <c r="Q3228" s="10">
        <f t="shared" si="956"/>
        <v>0.14815320114476263</v>
      </c>
      <c r="R3228" s="10">
        <f t="shared" si="939"/>
        <v>0.53998158245552086</v>
      </c>
      <c r="S3228" s="10">
        <f>_xlfn.PERCENTILE.INC($R$1519:R3228,0.75)</f>
        <v>0.82018603667598811</v>
      </c>
      <c r="T3228" s="10">
        <f t="shared" si="940"/>
        <v>0.82018603667598811</v>
      </c>
      <c r="U3228" s="11">
        <f t="shared" si="957"/>
        <v>0.53998158245552086</v>
      </c>
      <c r="V3228" s="10">
        <f t="shared" si="941"/>
        <v>0.68381240462128801</v>
      </c>
      <c r="W3228" s="10">
        <f t="shared" si="942"/>
        <v>0.53571428328109749</v>
      </c>
      <c r="X3228" s="10">
        <f t="shared" si="958"/>
        <v>0.67497697806940105</v>
      </c>
      <c r="Y3228" s="10">
        <f>_xlfn.PERCENTILE.INC($X$1519:X3228,0.75)</f>
        <v>1.0252325458449851</v>
      </c>
      <c r="Z3228" s="10">
        <f t="shared" si="959"/>
        <v>1.0252325458449851</v>
      </c>
      <c r="AA3228" s="10">
        <f t="shared" si="960"/>
        <v>0.67497697806940105</v>
      </c>
      <c r="AB3228" s="10">
        <f t="shared" si="961"/>
        <v>0.36632807224041714</v>
      </c>
      <c r="AC3228" s="10">
        <f t="shared" si="962"/>
        <v>0.24726301518282601</v>
      </c>
      <c r="AD3228" s="13">
        <f t="shared" si="963"/>
        <v>366328.07224041712</v>
      </c>
      <c r="AE3228" s="13">
        <f t="shared" si="943"/>
        <v>247263.015182826</v>
      </c>
      <c r="AF3228" s="13"/>
      <c r="AG3228" s="2">
        <f t="shared" si="938"/>
        <v>39469</v>
      </c>
      <c r="AH3228" s="3">
        <f t="shared" si="944"/>
        <v>-3896.1020569595357</v>
      </c>
      <c r="AI3228" s="3">
        <f t="shared" si="945"/>
        <v>-2632.250488648011</v>
      </c>
      <c r="AJ3228" s="3">
        <f t="shared" si="964"/>
        <v>540517.44041235675</v>
      </c>
      <c r="AK3228" s="3">
        <f t="shared" si="965"/>
        <v>419593.0881455713</v>
      </c>
    </row>
    <row r="3229" spans="2:37" x14ac:dyDescent="0.2">
      <c r="B3229" s="5">
        <v>39470</v>
      </c>
      <c r="C3229" s="1">
        <v>405.48</v>
      </c>
      <c r="D3229" s="1">
        <f t="shared" si="966"/>
        <v>4</v>
      </c>
      <c r="E3229" s="1" t="b">
        <f t="shared" si="967"/>
        <v>0</v>
      </c>
      <c r="F3229" s="6">
        <f t="shared" si="968"/>
        <v>-4.9326363837148834E-3</v>
      </c>
      <c r="G3229" s="8">
        <f t="shared" si="946"/>
        <v>-1.0668637643327726E-4</v>
      </c>
      <c r="H3229" s="8">
        <f t="shared" si="947"/>
        <v>4.9995005580792901E-4</v>
      </c>
      <c r="I3229" s="8">
        <f t="shared" si="948"/>
        <v>7.9606814086041603E-4</v>
      </c>
      <c r="J3229" s="6">
        <f t="shared" si="949"/>
        <v>9.3135317094811872E-4</v>
      </c>
      <c r="K3229" s="6">
        <f t="shared" si="950"/>
        <v>7.3768410929395069E-4</v>
      </c>
      <c r="L3229" s="6">
        <f t="shared" si="951"/>
        <v>6.2056918731708888E-4</v>
      </c>
      <c r="M3229" s="9">
        <f t="shared" si="952"/>
        <v>-0.11454986117099961</v>
      </c>
      <c r="N3229" s="9">
        <f t="shared" si="953"/>
        <v>0.67772919263021569</v>
      </c>
      <c r="O3229" s="9">
        <f t="shared" si="954"/>
        <v>1</v>
      </c>
      <c r="P3229" s="9">
        <f t="shared" si="955"/>
        <v>0.52105977715307195</v>
      </c>
      <c r="Q3229" s="10">
        <f t="shared" si="956"/>
        <v>0.14570733875759004</v>
      </c>
      <c r="R3229" s="10">
        <f t="shared" si="939"/>
        <v>0.54904578370684654</v>
      </c>
      <c r="S3229" s="10">
        <f>_xlfn.PERCENTILE.INC($R$1519:R3229,0.75)</f>
        <v>0.82012515450303725</v>
      </c>
      <c r="T3229" s="10">
        <f t="shared" si="940"/>
        <v>0.82012515450303725</v>
      </c>
      <c r="U3229" s="11">
        <f t="shared" si="957"/>
        <v>0.54904578370684654</v>
      </c>
      <c r="V3229" s="10">
        <f t="shared" si="941"/>
        <v>0.68381240462128801</v>
      </c>
      <c r="W3229" s="10">
        <f t="shared" si="942"/>
        <v>0.53571428328109749</v>
      </c>
      <c r="X3229" s="10">
        <f t="shared" si="958"/>
        <v>0.68630722963355828</v>
      </c>
      <c r="Y3229" s="10">
        <f>_xlfn.PERCENTILE.INC($X$1519:X3229,0.75)</f>
        <v>1.0251564431287967</v>
      </c>
      <c r="Z3229" s="10">
        <f t="shared" si="959"/>
        <v>1.0251564431287967</v>
      </c>
      <c r="AA3229" s="10">
        <f t="shared" si="960"/>
        <v>0.67497697806940105</v>
      </c>
      <c r="AB3229" s="10">
        <f t="shared" si="961"/>
        <v>0.36632807224041714</v>
      </c>
      <c r="AC3229" s="10">
        <f t="shared" si="962"/>
        <v>0.24726301518282601</v>
      </c>
      <c r="AD3229" s="13">
        <f t="shared" si="963"/>
        <v>366328.07224041712</v>
      </c>
      <c r="AE3229" s="13">
        <f t="shared" si="943"/>
        <v>247263.015182826</v>
      </c>
      <c r="AF3229" s="13"/>
      <c r="AG3229" s="2">
        <f t="shared" si="938"/>
        <v>39470</v>
      </c>
      <c r="AH3229" s="3">
        <f t="shared" si="944"/>
        <v>-1806.9631775092157</v>
      </c>
      <c r="AI3229" s="3">
        <f t="shared" si="945"/>
        <v>-1219.6585450378532</v>
      </c>
      <c r="AJ3229" s="3">
        <f t="shared" si="964"/>
        <v>538710.47723484749</v>
      </c>
      <c r="AK3229" s="3">
        <f t="shared" si="965"/>
        <v>418373.42960053345</v>
      </c>
    </row>
    <row r="3230" spans="2:37" x14ac:dyDescent="0.2">
      <c r="B3230" s="5">
        <v>39471</v>
      </c>
      <c r="C3230" s="1">
        <v>409.8</v>
      </c>
      <c r="D3230" s="1">
        <f t="shared" si="966"/>
        <v>4</v>
      </c>
      <c r="E3230" s="1" t="b">
        <f t="shared" si="967"/>
        <v>0</v>
      </c>
      <c r="F3230" s="6">
        <f t="shared" si="968"/>
        <v>1.0654039656703196E-2</v>
      </c>
      <c r="G3230" s="8">
        <f t="shared" si="946"/>
        <v>2.6116217781549134E-4</v>
      </c>
      <c r="H3230" s="8">
        <f t="shared" si="947"/>
        <v>6.0716038735624889E-4</v>
      </c>
      <c r="I3230" s="8">
        <f t="shared" si="948"/>
        <v>8.5591348166020285E-4</v>
      </c>
      <c r="J3230" s="6">
        <f t="shared" si="949"/>
        <v>9.3137228023737115E-4</v>
      </c>
      <c r="K3230" s="6">
        <f t="shared" si="950"/>
        <v>7.3530734713796262E-4</v>
      </c>
      <c r="L3230" s="6">
        <f t="shared" si="951"/>
        <v>6.1813333674863797E-4</v>
      </c>
      <c r="M3230" s="9">
        <f t="shared" si="952"/>
        <v>0.28040578762869245</v>
      </c>
      <c r="N3230" s="9">
        <f t="shared" si="953"/>
        <v>0.82572327030254733</v>
      </c>
      <c r="O3230" s="9">
        <f t="shared" si="954"/>
        <v>1</v>
      </c>
      <c r="P3230" s="9">
        <f t="shared" si="955"/>
        <v>0.70204301931041313</v>
      </c>
      <c r="Q3230" s="10">
        <f t="shared" si="956"/>
        <v>0.14715899244656949</v>
      </c>
      <c r="R3230" s="10">
        <f t="shared" si="939"/>
        <v>0.54362970736597294</v>
      </c>
      <c r="S3230" s="10">
        <f>_xlfn.PERCENTILE.INC($R$1519:R3230,0.75)</f>
        <v>0.82006427233008639</v>
      </c>
      <c r="T3230" s="10">
        <f t="shared" si="940"/>
        <v>0.82006427233008639</v>
      </c>
      <c r="U3230" s="11">
        <f t="shared" si="957"/>
        <v>0.54362970736597294</v>
      </c>
      <c r="V3230" s="10">
        <f t="shared" si="941"/>
        <v>0.68381240462128801</v>
      </c>
      <c r="W3230" s="10">
        <f t="shared" si="942"/>
        <v>0.53571428328109749</v>
      </c>
      <c r="X3230" s="10">
        <f t="shared" si="958"/>
        <v>0.6795371342074662</v>
      </c>
      <c r="Y3230" s="10">
        <f>_xlfn.PERCENTILE.INC($X$1519:X3230,0.75)</f>
        <v>1.0250803404126083</v>
      </c>
      <c r="Z3230" s="10">
        <f t="shared" si="959"/>
        <v>1.0250803404126083</v>
      </c>
      <c r="AA3230" s="10">
        <f t="shared" si="960"/>
        <v>0.67497697806940105</v>
      </c>
      <c r="AB3230" s="10">
        <f t="shared" si="961"/>
        <v>0.36632807224041714</v>
      </c>
      <c r="AC3230" s="10">
        <f t="shared" si="962"/>
        <v>0.24726301518282601</v>
      </c>
      <c r="AD3230" s="13">
        <f t="shared" si="963"/>
        <v>366328.07224041712</v>
      </c>
      <c r="AE3230" s="13">
        <f t="shared" si="943"/>
        <v>247263.015182826</v>
      </c>
      <c r="AF3230" s="13"/>
      <c r="AG3230" s="2">
        <f t="shared" si="938"/>
        <v>39471</v>
      </c>
      <c r="AH3230" s="3">
        <f t="shared" si="944"/>
        <v>3902.8738090130373</v>
      </c>
      <c r="AI3230" s="3">
        <f t="shared" si="945"/>
        <v>2634.3499693938325</v>
      </c>
      <c r="AJ3230" s="3">
        <f t="shared" si="964"/>
        <v>542613.35104386054</v>
      </c>
      <c r="AK3230" s="3">
        <f t="shared" si="965"/>
        <v>421007.77956992725</v>
      </c>
    </row>
    <row r="3231" spans="2:37" x14ac:dyDescent="0.2">
      <c r="B3231" s="5">
        <v>39472</v>
      </c>
      <c r="C3231" s="1">
        <v>411.96</v>
      </c>
      <c r="D3231" s="1">
        <f t="shared" si="966"/>
        <v>4</v>
      </c>
      <c r="E3231" s="1" t="b">
        <f t="shared" si="967"/>
        <v>0</v>
      </c>
      <c r="F3231" s="6">
        <f t="shared" si="968"/>
        <v>5.270863836017492E-3</v>
      </c>
      <c r="G3231" s="8">
        <f t="shared" si="946"/>
        <v>2.8794587048190017E-4</v>
      </c>
      <c r="H3231" s="8">
        <f t="shared" si="947"/>
        <v>6.2505198636504374E-4</v>
      </c>
      <c r="I3231" s="8">
        <f t="shared" si="948"/>
        <v>8.8039763449868948E-4</v>
      </c>
      <c r="J3231" s="6">
        <f t="shared" si="949"/>
        <v>9.3122170250631796E-4</v>
      </c>
      <c r="K3231" s="6">
        <f t="shared" si="950"/>
        <v>7.3293209180758676E-4</v>
      </c>
      <c r="L3231" s="6">
        <f t="shared" si="951"/>
        <v>6.1555324446722892E-4</v>
      </c>
      <c r="M3231" s="9">
        <f t="shared" si="952"/>
        <v>0.30921301523247796</v>
      </c>
      <c r="N3231" s="9">
        <f t="shared" si="953"/>
        <v>0.85281023078620455</v>
      </c>
      <c r="O3231" s="9">
        <f t="shared" si="954"/>
        <v>1</v>
      </c>
      <c r="P3231" s="9">
        <f t="shared" si="955"/>
        <v>0.72067441533956078</v>
      </c>
      <c r="Q3231" s="10">
        <f t="shared" si="956"/>
        <v>0.14648810214971039</v>
      </c>
      <c r="R3231" s="10">
        <f t="shared" si="939"/>
        <v>0.54611943786561068</v>
      </c>
      <c r="S3231" s="10">
        <f>_xlfn.PERCENTILE.INC($R$1519:R3231,0.75)</f>
        <v>0.82000339015713564</v>
      </c>
      <c r="T3231" s="10">
        <f t="shared" si="940"/>
        <v>0.82000339015713564</v>
      </c>
      <c r="U3231" s="11">
        <f t="shared" si="957"/>
        <v>0.54611943786561068</v>
      </c>
      <c r="V3231" s="10">
        <f t="shared" si="941"/>
        <v>0.68381240462128801</v>
      </c>
      <c r="W3231" s="10">
        <f t="shared" si="942"/>
        <v>0.53571428328109749</v>
      </c>
      <c r="X3231" s="10">
        <f t="shared" si="958"/>
        <v>0.68264929733201341</v>
      </c>
      <c r="Y3231" s="10">
        <f>_xlfn.PERCENTILE.INC($X$1519:X3231,0.75)</f>
        <v>1.0250042376964197</v>
      </c>
      <c r="Z3231" s="10">
        <f t="shared" si="959"/>
        <v>1.0250042376964197</v>
      </c>
      <c r="AA3231" s="10">
        <f t="shared" si="960"/>
        <v>0.67497697806940105</v>
      </c>
      <c r="AB3231" s="10">
        <f t="shared" si="961"/>
        <v>0.36632807224041714</v>
      </c>
      <c r="AC3231" s="10">
        <f t="shared" si="962"/>
        <v>0.24726301518282601</v>
      </c>
      <c r="AD3231" s="13">
        <f t="shared" si="963"/>
        <v>366328.07224041712</v>
      </c>
      <c r="AE3231" s="13">
        <f t="shared" si="943"/>
        <v>247263.015182826</v>
      </c>
      <c r="AF3231" s="13"/>
      <c r="AG3231" s="2">
        <f t="shared" si="938"/>
        <v>39472</v>
      </c>
      <c r="AH3231" s="3">
        <f t="shared" si="944"/>
        <v>1930.8653880900179</v>
      </c>
      <c r="AI3231" s="3">
        <f t="shared" si="945"/>
        <v>1303.2896847118016</v>
      </c>
      <c r="AJ3231" s="3">
        <f t="shared" si="964"/>
        <v>544544.21643195057</v>
      </c>
      <c r="AK3231" s="3">
        <f t="shared" si="965"/>
        <v>422311.06925463903</v>
      </c>
    </row>
    <row r="3232" spans="2:37" x14ac:dyDescent="0.2">
      <c r="B3232" s="5">
        <v>39475</v>
      </c>
      <c r="C3232" s="1">
        <v>410.95</v>
      </c>
      <c r="D3232" s="1">
        <f t="shared" si="966"/>
        <v>5</v>
      </c>
      <c r="E3232" s="1" t="b">
        <f t="shared" si="967"/>
        <v>1</v>
      </c>
      <c r="F3232" s="6">
        <f t="shared" si="968"/>
        <v>-2.451694339256183E-3</v>
      </c>
      <c r="G3232" s="8">
        <f t="shared" si="946"/>
        <v>2.2442210684875879E-4</v>
      </c>
      <c r="H3232" s="8">
        <f t="shared" si="947"/>
        <v>5.66296054807679E-4</v>
      </c>
      <c r="I3232" s="8">
        <f t="shared" si="948"/>
        <v>8.6578360885249952E-4</v>
      </c>
      <c r="J3232" s="6">
        <f t="shared" si="949"/>
        <v>9.3133302351056102E-4</v>
      </c>
      <c r="K3232" s="6">
        <f t="shared" si="950"/>
        <v>7.3043173122572681E-4</v>
      </c>
      <c r="L3232" s="6">
        <f t="shared" si="951"/>
        <v>6.1298930011373018E-4</v>
      </c>
      <c r="M3232" s="9">
        <f t="shared" si="952"/>
        <v>0.24096869882571487</v>
      </c>
      <c r="N3232" s="9">
        <f t="shared" si="953"/>
        <v>0.77528950427356969</v>
      </c>
      <c r="O3232" s="9">
        <f t="shared" si="954"/>
        <v>1</v>
      </c>
      <c r="P3232" s="9">
        <f t="shared" si="955"/>
        <v>0.67208606769976154</v>
      </c>
      <c r="Q3232" s="10">
        <f t="shared" si="956"/>
        <v>0.14629876277289386</v>
      </c>
      <c r="R3232" s="10">
        <f t="shared" si="939"/>
        <v>0.54682622384296986</v>
      </c>
      <c r="S3232" s="10">
        <f>_xlfn.PERCENTILE.INC($R$1519:R3232,0.75)</f>
        <v>0.81966450247128098</v>
      </c>
      <c r="T3232" s="10">
        <f t="shared" si="940"/>
        <v>0.81966450247128098</v>
      </c>
      <c r="U3232" s="11">
        <f t="shared" si="957"/>
        <v>0.54682622384296986</v>
      </c>
      <c r="V3232" s="10">
        <f t="shared" si="941"/>
        <v>0.72067441533956078</v>
      </c>
      <c r="W3232" s="10">
        <f t="shared" si="942"/>
        <v>0.54611943786561068</v>
      </c>
      <c r="X3232" s="10">
        <f t="shared" si="958"/>
        <v>0.6835327798037123</v>
      </c>
      <c r="Y3232" s="10">
        <f>_xlfn.PERCENTILE.INC($X$1519:X3232,0.75)</f>
        <v>1.0245806280891012</v>
      </c>
      <c r="Z3232" s="10">
        <f t="shared" si="959"/>
        <v>1.0245806280891012</v>
      </c>
      <c r="AA3232" s="10">
        <f t="shared" si="960"/>
        <v>0.6835327798037123</v>
      </c>
      <c r="AB3232" s="10">
        <f t="shared" si="961"/>
        <v>0.39357430658936859</v>
      </c>
      <c r="AC3232" s="10">
        <f t="shared" si="962"/>
        <v>0.26902093984234965</v>
      </c>
      <c r="AD3232" s="13">
        <f t="shared" si="963"/>
        <v>393574.30658936861</v>
      </c>
      <c r="AE3232" s="13">
        <f t="shared" si="943"/>
        <v>269020.93984234968</v>
      </c>
      <c r="AF3232" s="13"/>
      <c r="AG3232" s="2">
        <f t="shared" si="938"/>
        <v>39475</v>
      </c>
      <c r="AH3232" s="3">
        <f t="shared" si="944"/>
        <v>-898.12446102246076</v>
      </c>
      <c r="AI3232" s="3">
        <f t="shared" si="945"/>
        <v>-606.21333463115013</v>
      </c>
      <c r="AJ3232" s="3">
        <f t="shared" si="964"/>
        <v>543646.09197092813</v>
      </c>
      <c r="AK3232" s="3">
        <f t="shared" si="965"/>
        <v>421704.85592000786</v>
      </c>
    </row>
    <row r="3233" spans="2:37" x14ac:dyDescent="0.2">
      <c r="B3233" s="5">
        <v>39476</v>
      </c>
      <c r="C3233" s="1">
        <v>412.85</v>
      </c>
      <c r="D3233" s="1">
        <f t="shared" si="966"/>
        <v>5</v>
      </c>
      <c r="E3233" s="1" t="b">
        <f t="shared" si="967"/>
        <v>0</v>
      </c>
      <c r="F3233" s="6">
        <f t="shared" si="968"/>
        <v>4.6234335077259825E-3</v>
      </c>
      <c r="G3233" s="8">
        <f t="shared" si="946"/>
        <v>3.0489691924158539E-4</v>
      </c>
      <c r="H3233" s="8">
        <f t="shared" si="947"/>
        <v>6.0370636935748782E-4</v>
      </c>
      <c r="I3233" s="8">
        <f t="shared" si="948"/>
        <v>8.9329654983953102E-4</v>
      </c>
      <c r="J3233" s="6">
        <f t="shared" si="949"/>
        <v>9.3112978619168234E-4</v>
      </c>
      <c r="K3233" s="6">
        <f t="shared" si="950"/>
        <v>7.2758268201559347E-4</v>
      </c>
      <c r="L3233" s="6">
        <f t="shared" si="951"/>
        <v>6.1008072987735033E-4</v>
      </c>
      <c r="M3233" s="9">
        <f t="shared" si="952"/>
        <v>0.32744835764368868</v>
      </c>
      <c r="N3233" s="9">
        <f t="shared" si="953"/>
        <v>0.8297426317034704</v>
      </c>
      <c r="O3233" s="9">
        <f t="shared" si="954"/>
        <v>1</v>
      </c>
      <c r="P3233" s="9">
        <f t="shared" si="955"/>
        <v>0.71906366311571956</v>
      </c>
      <c r="Q3233" s="10">
        <f t="shared" si="956"/>
        <v>0.14492239696569598</v>
      </c>
      <c r="R3233" s="10">
        <f t="shared" si="939"/>
        <v>0.55201957513120969</v>
      </c>
      <c r="S3233" s="10">
        <f>_xlfn.PERCENTILE.INC($R$1519:R3233,0.75)</f>
        <v>0.8193256147854262</v>
      </c>
      <c r="T3233" s="10">
        <f t="shared" si="940"/>
        <v>0.8193256147854262</v>
      </c>
      <c r="U3233" s="11">
        <f t="shared" si="957"/>
        <v>0.55201957513120969</v>
      </c>
      <c r="V3233" s="10">
        <f t="shared" si="941"/>
        <v>0.72067441533956078</v>
      </c>
      <c r="W3233" s="10">
        <f t="shared" si="942"/>
        <v>0.54611943786561068</v>
      </c>
      <c r="X3233" s="10">
        <f t="shared" si="958"/>
        <v>0.69002446891401215</v>
      </c>
      <c r="Y3233" s="10">
        <f>_xlfn.PERCENTILE.INC($X$1519:X3233,0.75)</f>
        <v>1.024157018481783</v>
      </c>
      <c r="Z3233" s="10">
        <f t="shared" si="959"/>
        <v>1.024157018481783</v>
      </c>
      <c r="AA3233" s="10">
        <f t="shared" si="960"/>
        <v>0.6835327798037123</v>
      </c>
      <c r="AB3233" s="10">
        <f t="shared" si="961"/>
        <v>0.39357430658936859</v>
      </c>
      <c r="AC3233" s="10">
        <f t="shared" si="962"/>
        <v>0.26902093984234965</v>
      </c>
      <c r="AD3233" s="13">
        <f t="shared" si="963"/>
        <v>393574.30658936861</v>
      </c>
      <c r="AE3233" s="13">
        <f t="shared" si="943"/>
        <v>269020.93984234968</v>
      </c>
      <c r="AF3233" s="13"/>
      <c r="AG3233" s="2">
        <f t="shared" si="938"/>
        <v>39476</v>
      </c>
      <c r="AH3233" s="3">
        <f t="shared" si="944"/>
        <v>1819.6646368653057</v>
      </c>
      <c r="AI3233" s="3">
        <f t="shared" si="945"/>
        <v>1243.8004275470553</v>
      </c>
      <c r="AJ3233" s="3">
        <f t="shared" si="964"/>
        <v>545465.75660779339</v>
      </c>
      <c r="AK3233" s="3">
        <f t="shared" si="965"/>
        <v>422948.65634755493</v>
      </c>
    </row>
    <row r="3234" spans="2:37" x14ac:dyDescent="0.2">
      <c r="B3234" s="5">
        <v>39477</v>
      </c>
      <c r="C3234" s="1">
        <v>412.53</v>
      </c>
      <c r="D3234" s="1">
        <f t="shared" si="966"/>
        <v>5</v>
      </c>
      <c r="E3234" s="1" t="b">
        <f t="shared" si="967"/>
        <v>0</v>
      </c>
      <c r="F3234" s="6">
        <f t="shared" si="968"/>
        <v>-7.7509991522362043E-4</v>
      </c>
      <c r="G3234" s="8">
        <f t="shared" si="946"/>
        <v>3.8458545586607455E-4</v>
      </c>
      <c r="H3234" s="8">
        <f t="shared" si="947"/>
        <v>5.9332181508792603E-4</v>
      </c>
      <c r="I3234" s="8">
        <f t="shared" si="948"/>
        <v>8.7632855332307183E-4</v>
      </c>
      <c r="J3234" s="6">
        <f t="shared" si="949"/>
        <v>9.3107576450450773E-4</v>
      </c>
      <c r="K3234" s="6">
        <f t="shared" si="950"/>
        <v>7.2457408758826224E-4</v>
      </c>
      <c r="L3234" s="6">
        <f t="shared" si="951"/>
        <v>6.0711306491148856E-4</v>
      </c>
      <c r="M3234" s="9">
        <f t="shared" si="952"/>
        <v>0.41305495269844134</v>
      </c>
      <c r="N3234" s="9">
        <f t="shared" si="953"/>
        <v>0.81885596690711349</v>
      </c>
      <c r="O3234" s="9">
        <f t="shared" si="954"/>
        <v>1</v>
      </c>
      <c r="P3234" s="9">
        <f t="shared" si="955"/>
        <v>0.74397030653518492</v>
      </c>
      <c r="Q3234" s="10">
        <f t="shared" si="956"/>
        <v>0.14461132374857893</v>
      </c>
      <c r="R3234" s="10">
        <f t="shared" si="939"/>
        <v>0.55320702367048313</v>
      </c>
      <c r="S3234" s="10">
        <f>_xlfn.PERCENTILE.INC($R$1519:R3234,0.75)</f>
        <v>0.81898672709957143</v>
      </c>
      <c r="T3234" s="10">
        <f t="shared" si="940"/>
        <v>0.81898672709957143</v>
      </c>
      <c r="U3234" s="11">
        <f t="shared" si="957"/>
        <v>0.55320702367048313</v>
      </c>
      <c r="V3234" s="10">
        <f t="shared" si="941"/>
        <v>0.72067441533956078</v>
      </c>
      <c r="W3234" s="10">
        <f t="shared" si="942"/>
        <v>0.54611943786561068</v>
      </c>
      <c r="X3234" s="10">
        <f t="shared" si="958"/>
        <v>0.69150877958810386</v>
      </c>
      <c r="Y3234" s="10">
        <f>_xlfn.PERCENTILE.INC($X$1519:X3234,0.75)</f>
        <v>1.0237334088744645</v>
      </c>
      <c r="Z3234" s="10">
        <f t="shared" si="959"/>
        <v>1.0237334088744645</v>
      </c>
      <c r="AA3234" s="10">
        <f t="shared" si="960"/>
        <v>0.6835327798037123</v>
      </c>
      <c r="AB3234" s="10">
        <f t="shared" si="961"/>
        <v>0.39357430658936859</v>
      </c>
      <c r="AC3234" s="10">
        <f t="shared" si="962"/>
        <v>0.26902093984234965</v>
      </c>
      <c r="AD3234" s="13">
        <f t="shared" si="963"/>
        <v>393574.30658936861</v>
      </c>
      <c r="AE3234" s="13">
        <f t="shared" si="943"/>
        <v>269020.93984234968</v>
      </c>
      <c r="AF3234" s="13"/>
      <c r="AG3234" s="2">
        <f t="shared" si="938"/>
        <v>39477</v>
      </c>
      <c r="AH3234" s="3">
        <f t="shared" si="944"/>
        <v>-305.05941167161478</v>
      </c>
      <c r="AI3234" s="3">
        <f t="shared" si="945"/>
        <v>-208.51810766518392</v>
      </c>
      <c r="AJ3234" s="3">
        <f t="shared" si="964"/>
        <v>545160.69719612179</v>
      </c>
      <c r="AK3234" s="3">
        <f t="shared" si="965"/>
        <v>422740.13823988975</v>
      </c>
    </row>
    <row r="3235" spans="2:37" x14ac:dyDescent="0.2">
      <c r="B3235" s="5">
        <v>39478</v>
      </c>
      <c r="C3235" s="1">
        <v>416.29</v>
      </c>
      <c r="D3235" s="1">
        <f t="shared" si="966"/>
        <v>5</v>
      </c>
      <c r="E3235" s="1" t="b">
        <f t="shared" si="967"/>
        <v>0</v>
      </c>
      <c r="F3235" s="6">
        <f t="shared" si="968"/>
        <v>9.1144886432503736E-3</v>
      </c>
      <c r="G3235" s="8">
        <f t="shared" si="946"/>
        <v>4.7059815095127033E-4</v>
      </c>
      <c r="H3235" s="8">
        <f t="shared" si="947"/>
        <v>6.8063669193037268E-4</v>
      </c>
      <c r="I3235" s="8">
        <f t="shared" si="948"/>
        <v>9.2707093158061603E-4</v>
      </c>
      <c r="J3235" s="6">
        <f t="shared" si="949"/>
        <v>9.3109462861992601E-4</v>
      </c>
      <c r="K3235" s="6">
        <f t="shared" si="950"/>
        <v>7.2149671661246931E-4</v>
      </c>
      <c r="L3235" s="6">
        <f t="shared" si="951"/>
        <v>6.0402374529424806E-4</v>
      </c>
      <c r="M3235" s="9">
        <f t="shared" si="952"/>
        <v>0.5054246222521912</v>
      </c>
      <c r="N3235" s="9">
        <f t="shared" si="953"/>
        <v>0.94336769143740484</v>
      </c>
      <c r="O3235" s="9">
        <f t="shared" si="954"/>
        <v>1</v>
      </c>
      <c r="P3235" s="9">
        <f t="shared" si="955"/>
        <v>0.81626410456319876</v>
      </c>
      <c r="Q3235" s="10">
        <f t="shared" si="956"/>
        <v>0.14511257944961672</v>
      </c>
      <c r="R3235" s="10">
        <f t="shared" si="939"/>
        <v>0.55129610612273694</v>
      </c>
      <c r="S3235" s="10">
        <f>_xlfn.PERCENTILE.INC($R$1519:R3235,0.75)</f>
        <v>0.81864783941371677</v>
      </c>
      <c r="T3235" s="10">
        <f t="shared" si="940"/>
        <v>0.81864783941371677</v>
      </c>
      <c r="U3235" s="11">
        <f t="shared" si="957"/>
        <v>0.55129610612273694</v>
      </c>
      <c r="V3235" s="10">
        <f t="shared" si="941"/>
        <v>0.72067441533956078</v>
      </c>
      <c r="W3235" s="10">
        <f t="shared" si="942"/>
        <v>0.54611943786561068</v>
      </c>
      <c r="X3235" s="10">
        <f t="shared" si="958"/>
        <v>0.6891201326534212</v>
      </c>
      <c r="Y3235" s="10">
        <f>_xlfn.PERCENTILE.INC($X$1519:X3235,0.75)</f>
        <v>1.023309799267146</v>
      </c>
      <c r="Z3235" s="10">
        <f t="shared" si="959"/>
        <v>1.023309799267146</v>
      </c>
      <c r="AA3235" s="10">
        <f t="shared" si="960"/>
        <v>0.6835327798037123</v>
      </c>
      <c r="AB3235" s="10">
        <f t="shared" si="961"/>
        <v>0.39357430658936859</v>
      </c>
      <c r="AC3235" s="10">
        <f t="shared" si="962"/>
        <v>0.26902093984234965</v>
      </c>
      <c r="AD3235" s="13">
        <f t="shared" si="963"/>
        <v>393574.30658936861</v>
      </c>
      <c r="AE3235" s="13">
        <f t="shared" si="943"/>
        <v>269020.93984234968</v>
      </c>
      <c r="AF3235" s="13"/>
      <c r="AG3235" s="2">
        <f t="shared" si="938"/>
        <v>39478</v>
      </c>
      <c r="AH3235" s="3">
        <f t="shared" si="944"/>
        <v>3587.2285476839411</v>
      </c>
      <c r="AI3235" s="3">
        <f t="shared" si="945"/>
        <v>2451.988300989638</v>
      </c>
      <c r="AJ3235" s="3">
        <f t="shared" si="964"/>
        <v>548747.92574380571</v>
      </c>
      <c r="AK3235" s="3">
        <f t="shared" si="965"/>
        <v>425192.12654087937</v>
      </c>
    </row>
    <row r="3236" spans="2:37" x14ac:dyDescent="0.2">
      <c r="B3236" s="5">
        <v>39479</v>
      </c>
      <c r="C3236" s="1">
        <v>420.04</v>
      </c>
      <c r="D3236" s="1">
        <f t="shared" si="966"/>
        <v>5</v>
      </c>
      <c r="E3236" s="1" t="b">
        <f t="shared" si="967"/>
        <v>0</v>
      </c>
      <c r="F3236" s="6">
        <f t="shared" si="968"/>
        <v>9.0081433615989415E-3</v>
      </c>
      <c r="G3236" s="8">
        <f t="shared" si="946"/>
        <v>7.0164312563808311E-4</v>
      </c>
      <c r="H3236" s="8">
        <f t="shared" si="947"/>
        <v>7.7269167200390461E-4</v>
      </c>
      <c r="I3236" s="8">
        <f t="shared" si="948"/>
        <v>9.8794689303102886E-4</v>
      </c>
      <c r="J3236" s="6">
        <f t="shared" si="949"/>
        <v>9.3106325081550615E-4</v>
      </c>
      <c r="K3236" s="6">
        <f t="shared" si="950"/>
        <v>7.1861074439140047E-4</v>
      </c>
      <c r="L3236" s="6">
        <f t="shared" si="951"/>
        <v>6.0104489320355887E-4</v>
      </c>
      <c r="M3236" s="9">
        <f t="shared" si="952"/>
        <v>0.75359340519940299</v>
      </c>
      <c r="N3236" s="9">
        <f t="shared" si="953"/>
        <v>1</v>
      </c>
      <c r="O3236" s="9">
        <f t="shared" si="954"/>
        <v>1</v>
      </c>
      <c r="P3236" s="9">
        <f t="shared" si="955"/>
        <v>0.91786446839980096</v>
      </c>
      <c r="Q3236" s="10">
        <f t="shared" si="956"/>
        <v>0.14592437945897377</v>
      </c>
      <c r="R3236" s="10">
        <f t="shared" si="939"/>
        <v>0.54822916017601964</v>
      </c>
      <c r="S3236" s="10">
        <f>_xlfn.PERCENTILE.INC($R$1519:R3236,0.75)</f>
        <v>0.81863762192452783</v>
      </c>
      <c r="T3236" s="10">
        <f t="shared" si="940"/>
        <v>0.81863762192452783</v>
      </c>
      <c r="U3236" s="11">
        <f t="shared" si="957"/>
        <v>0.54822916017601964</v>
      </c>
      <c r="V3236" s="10">
        <f t="shared" si="941"/>
        <v>0.72067441533956078</v>
      </c>
      <c r="W3236" s="10">
        <f t="shared" si="942"/>
        <v>0.54611943786561068</v>
      </c>
      <c r="X3236" s="10">
        <f t="shared" si="958"/>
        <v>0.68528645022002455</v>
      </c>
      <c r="Y3236" s="10">
        <f>_xlfn.PERCENTILE.INC($X$1519:X3236,0.75)</f>
        <v>1.0232970274056599</v>
      </c>
      <c r="Z3236" s="10">
        <f t="shared" si="959"/>
        <v>1.0232970274056599</v>
      </c>
      <c r="AA3236" s="10">
        <f t="shared" si="960"/>
        <v>0.6835327798037123</v>
      </c>
      <c r="AB3236" s="10">
        <f t="shared" si="961"/>
        <v>0.39357430658936859</v>
      </c>
      <c r="AC3236" s="10">
        <f t="shared" si="962"/>
        <v>0.26902093984234965</v>
      </c>
      <c r="AD3236" s="13">
        <f t="shared" si="963"/>
        <v>393574.30658936861</v>
      </c>
      <c r="AE3236" s="13">
        <f t="shared" si="943"/>
        <v>269020.93984234968</v>
      </c>
      <c r="AF3236" s="13"/>
      <c r="AG3236" s="2">
        <f t="shared" si="938"/>
        <v>39479</v>
      </c>
      <c r="AH3236" s="3">
        <f t="shared" si="944"/>
        <v>3545.3737771989272</v>
      </c>
      <c r="AI3236" s="3">
        <f t="shared" si="945"/>
        <v>2423.3791933719704</v>
      </c>
      <c r="AJ3236" s="3">
        <f t="shared" si="964"/>
        <v>552293.29952100466</v>
      </c>
      <c r="AK3236" s="3">
        <f t="shared" si="965"/>
        <v>427615.50573425135</v>
      </c>
    </row>
    <row r="3237" spans="2:37" x14ac:dyDescent="0.2">
      <c r="B3237" s="5">
        <v>39482</v>
      </c>
      <c r="C3237" s="1">
        <v>420.46</v>
      </c>
      <c r="D3237" s="1">
        <f t="shared" si="966"/>
        <v>6</v>
      </c>
      <c r="E3237" s="1" t="b">
        <f t="shared" si="967"/>
        <v>1</v>
      </c>
      <c r="F3237" s="6">
        <f t="shared" si="968"/>
        <v>9.9990477097411379E-4</v>
      </c>
      <c r="G3237" s="8">
        <f t="shared" si="946"/>
        <v>6.3841533583852326E-4</v>
      </c>
      <c r="H3237" s="8">
        <f t="shared" si="947"/>
        <v>7.9753854965248974E-4</v>
      </c>
      <c r="I3237" s="8">
        <f t="shared" si="948"/>
        <v>9.9364368048889288E-4</v>
      </c>
      <c r="J3237" s="6">
        <f t="shared" si="949"/>
        <v>9.3110519275607791E-4</v>
      </c>
      <c r="K3237" s="6">
        <f t="shared" si="950"/>
        <v>7.1639610256662219E-4</v>
      </c>
      <c r="L3237" s="6">
        <f t="shared" si="951"/>
        <v>5.9841091921361696E-4</v>
      </c>
      <c r="M3237" s="9">
        <f t="shared" si="952"/>
        <v>0.6856532868738594</v>
      </c>
      <c r="N3237" s="9">
        <f t="shared" si="953"/>
        <v>1</v>
      </c>
      <c r="O3237" s="9">
        <f t="shared" si="954"/>
        <v>1</v>
      </c>
      <c r="P3237" s="9">
        <f t="shared" si="955"/>
        <v>0.89521776229128636</v>
      </c>
      <c r="Q3237" s="10">
        <f t="shared" si="956"/>
        <v>0.14561871456266193</v>
      </c>
      <c r="R3237" s="10">
        <f t="shared" si="939"/>
        <v>0.54937993540366536</v>
      </c>
      <c r="S3237" s="10">
        <f>_xlfn.PERCENTILE.INC($R$1519:R3237,0.75)</f>
        <v>0.81862740443533899</v>
      </c>
      <c r="T3237" s="10">
        <f t="shared" si="940"/>
        <v>0.81862740443533899</v>
      </c>
      <c r="U3237" s="11">
        <f t="shared" si="957"/>
        <v>0.54937993540366536</v>
      </c>
      <c r="V3237" s="10">
        <f t="shared" si="941"/>
        <v>0.91786446839980096</v>
      </c>
      <c r="W3237" s="10">
        <f t="shared" si="942"/>
        <v>0.54822916017601964</v>
      </c>
      <c r="X3237" s="10">
        <f t="shared" si="958"/>
        <v>0.68672491925458179</v>
      </c>
      <c r="Y3237" s="10">
        <f>_xlfn.PERCENTILE.INC($X$1519:X3237,0.75)</f>
        <v>1.0232842555441737</v>
      </c>
      <c r="Z3237" s="10">
        <f t="shared" si="959"/>
        <v>1.0232842555441737</v>
      </c>
      <c r="AA3237" s="10">
        <f t="shared" si="960"/>
        <v>0.68672491925458179</v>
      </c>
      <c r="AB3237" s="10">
        <f t="shared" si="961"/>
        <v>0.50320006666623163</v>
      </c>
      <c r="AC3237" s="10">
        <f t="shared" si="962"/>
        <v>0.34556002515026807</v>
      </c>
      <c r="AD3237" s="13">
        <f t="shared" si="963"/>
        <v>503200.06666623161</v>
      </c>
      <c r="AE3237" s="13">
        <f t="shared" si="943"/>
        <v>345560.02515026805</v>
      </c>
      <c r="AF3237" s="13"/>
      <c r="AG3237" s="2">
        <f t="shared" si="938"/>
        <v>39482</v>
      </c>
      <c r="AH3237" s="3">
        <f t="shared" si="944"/>
        <v>393.53682689153828</v>
      </c>
      <c r="AI3237" s="3">
        <f t="shared" si="945"/>
        <v>268.99532124030549</v>
      </c>
      <c r="AJ3237" s="3">
        <f t="shared" si="964"/>
        <v>552686.83634789626</v>
      </c>
      <c r="AK3237" s="3">
        <f t="shared" si="965"/>
        <v>427884.50105549168</v>
      </c>
    </row>
    <row r="3238" spans="2:37" x14ac:dyDescent="0.2">
      <c r="B3238" s="5">
        <v>39483</v>
      </c>
      <c r="C3238" s="1">
        <v>418.13</v>
      </c>
      <c r="D3238" s="1">
        <f t="shared" si="966"/>
        <v>6</v>
      </c>
      <c r="E3238" s="1" t="b">
        <f t="shared" si="967"/>
        <v>0</v>
      </c>
      <c r="F3238" s="6">
        <f t="shared" si="968"/>
        <v>-5.5415497312466533E-3</v>
      </c>
      <c r="G3238" s="8">
        <f t="shared" si="946"/>
        <v>4.5585848328829281E-4</v>
      </c>
      <c r="H3238" s="8">
        <f t="shared" si="947"/>
        <v>6.8417965171536888E-4</v>
      </c>
      <c r="I3238" s="8">
        <f t="shared" si="948"/>
        <v>9.500742700644481E-4</v>
      </c>
      <c r="J3238" s="6">
        <f t="shared" si="949"/>
        <v>9.3106591783456239E-4</v>
      </c>
      <c r="K3238" s="6">
        <f t="shared" si="950"/>
        <v>7.1479748168023658E-4</v>
      </c>
      <c r="L3238" s="6">
        <f t="shared" si="951"/>
        <v>5.9600680037029668E-4</v>
      </c>
      <c r="M3238" s="9">
        <f t="shared" si="952"/>
        <v>0.48960924737585831</v>
      </c>
      <c r="N3238" s="9">
        <f t="shared" si="953"/>
        <v>0.95716572770668418</v>
      </c>
      <c r="O3238" s="9">
        <f t="shared" si="954"/>
        <v>1</v>
      </c>
      <c r="P3238" s="9">
        <f t="shared" si="955"/>
        <v>0.81559165836084746</v>
      </c>
      <c r="Q3238" s="10">
        <f t="shared" si="956"/>
        <v>0.14610241717372469</v>
      </c>
      <c r="R3238" s="10">
        <f t="shared" si="939"/>
        <v>0.54756109821834853</v>
      </c>
      <c r="S3238" s="10">
        <f>_xlfn.PERCENTILE.INC($R$1519:R3238,0.75)</f>
        <v>0.81861718694615004</v>
      </c>
      <c r="T3238" s="10">
        <f t="shared" si="940"/>
        <v>0.81861718694615004</v>
      </c>
      <c r="U3238" s="11">
        <f t="shared" si="957"/>
        <v>0.54756109821834853</v>
      </c>
      <c r="V3238" s="10">
        <f t="shared" si="941"/>
        <v>0.91786446839980096</v>
      </c>
      <c r="W3238" s="10">
        <f t="shared" si="942"/>
        <v>0.54822916017601964</v>
      </c>
      <c r="X3238" s="10">
        <f t="shared" si="958"/>
        <v>0.68445137277293577</v>
      </c>
      <c r="Y3238" s="10">
        <f>_xlfn.PERCENTILE.INC($X$1519:X3238,0.75)</f>
        <v>1.0232714836826877</v>
      </c>
      <c r="Z3238" s="10">
        <f t="shared" si="959"/>
        <v>1.0232714836826877</v>
      </c>
      <c r="AA3238" s="10">
        <f t="shared" si="960"/>
        <v>0.68672491925458179</v>
      </c>
      <c r="AB3238" s="10">
        <f t="shared" si="961"/>
        <v>0.50320006666623163</v>
      </c>
      <c r="AC3238" s="10">
        <f t="shared" si="962"/>
        <v>0.34556002515026807</v>
      </c>
      <c r="AD3238" s="13">
        <f t="shared" si="963"/>
        <v>503200.06666623161</v>
      </c>
      <c r="AE3238" s="13">
        <f t="shared" si="943"/>
        <v>345560.02515026805</v>
      </c>
      <c r="AF3238" s="13"/>
      <c r="AG3238" s="2">
        <f t="shared" si="938"/>
        <v>39483</v>
      </c>
      <c r="AH3238" s="3">
        <f t="shared" si="944"/>
        <v>-2788.5081941975536</v>
      </c>
      <c r="AI3238" s="3">
        <f t="shared" si="945"/>
        <v>-1914.9380645010547</v>
      </c>
      <c r="AJ3238" s="3">
        <f t="shared" si="964"/>
        <v>549898.32815369871</v>
      </c>
      <c r="AK3238" s="3">
        <f t="shared" si="965"/>
        <v>425969.56299099064</v>
      </c>
    </row>
    <row r="3239" spans="2:37" x14ac:dyDescent="0.2">
      <c r="B3239" s="5">
        <v>39484</v>
      </c>
      <c r="C3239" s="1">
        <v>418.41</v>
      </c>
      <c r="D3239" s="1">
        <f t="shared" si="966"/>
        <v>6</v>
      </c>
      <c r="E3239" s="1" t="b">
        <f t="shared" si="967"/>
        <v>0</v>
      </c>
      <c r="F3239" s="6">
        <f t="shared" si="968"/>
        <v>6.6964819553727573E-4</v>
      </c>
      <c r="G3239" s="8">
        <f t="shared" si="946"/>
        <v>3.7019686376883737E-4</v>
      </c>
      <c r="H3239" s="8">
        <f t="shared" si="947"/>
        <v>6.8576819853849197E-4</v>
      </c>
      <c r="I3239" s="8">
        <f t="shared" si="948"/>
        <v>9.4103308498382008E-4</v>
      </c>
      <c r="J3239" s="6">
        <f t="shared" si="949"/>
        <v>9.3082013795802777E-4</v>
      </c>
      <c r="K3239" s="6">
        <f t="shared" si="950"/>
        <v>7.1335789165928142E-4</v>
      </c>
      <c r="L3239" s="6">
        <f t="shared" si="951"/>
        <v>5.9361171262131002E-4</v>
      </c>
      <c r="M3239" s="9">
        <f t="shared" si="952"/>
        <v>0.39771041544175334</v>
      </c>
      <c r="N3239" s="9">
        <f t="shared" si="953"/>
        <v>0.96132419162474614</v>
      </c>
      <c r="O3239" s="9">
        <f t="shared" si="954"/>
        <v>1</v>
      </c>
      <c r="P3239" s="9">
        <f t="shared" si="955"/>
        <v>0.78634486902216649</v>
      </c>
      <c r="Q3239" s="10">
        <f t="shared" si="956"/>
        <v>0.14347876463176026</v>
      </c>
      <c r="R3239" s="10">
        <f t="shared" si="939"/>
        <v>0.55757379989520284</v>
      </c>
      <c r="S3239" s="10">
        <f>_xlfn.PERCENTILE.INC($R$1519:R3239,0.75)</f>
        <v>0.8186069694569611</v>
      </c>
      <c r="T3239" s="10">
        <f t="shared" si="940"/>
        <v>0.8186069694569611</v>
      </c>
      <c r="U3239" s="11">
        <f t="shared" si="957"/>
        <v>0.55757379989520284</v>
      </c>
      <c r="V3239" s="10">
        <f t="shared" si="941"/>
        <v>0.91786446839980096</v>
      </c>
      <c r="W3239" s="10">
        <f t="shared" si="942"/>
        <v>0.54822916017601964</v>
      </c>
      <c r="X3239" s="10">
        <f t="shared" si="958"/>
        <v>0.6969672498690036</v>
      </c>
      <c r="Y3239" s="10">
        <f>_xlfn.PERCENTILE.INC($X$1519:X3239,0.75)</f>
        <v>1.0232587118212015</v>
      </c>
      <c r="Z3239" s="10">
        <f t="shared" si="959"/>
        <v>1.0232587118212015</v>
      </c>
      <c r="AA3239" s="10">
        <f t="shared" si="960"/>
        <v>0.68672491925458179</v>
      </c>
      <c r="AB3239" s="10">
        <f t="shared" si="961"/>
        <v>0.50320006666623163</v>
      </c>
      <c r="AC3239" s="10">
        <f t="shared" si="962"/>
        <v>0.34556002515026807</v>
      </c>
      <c r="AD3239" s="13">
        <f t="shared" si="963"/>
        <v>503200.06666623161</v>
      </c>
      <c r="AE3239" s="13">
        <f t="shared" si="943"/>
        <v>345560.02515026805</v>
      </c>
      <c r="AF3239" s="13"/>
      <c r="AG3239" s="2">
        <f t="shared" si="938"/>
        <v>39484</v>
      </c>
      <c r="AH3239" s="3">
        <f t="shared" si="944"/>
        <v>336.96701663727885</v>
      </c>
      <c r="AI3239" s="3">
        <f t="shared" si="945"/>
        <v>231.40364729169261</v>
      </c>
      <c r="AJ3239" s="3">
        <f t="shared" si="964"/>
        <v>550235.29517033603</v>
      </c>
      <c r="AK3239" s="3">
        <f t="shared" si="965"/>
        <v>426200.96663828235</v>
      </c>
    </row>
    <row r="3240" spans="2:37" x14ac:dyDescent="0.2">
      <c r="B3240" s="5">
        <v>39485</v>
      </c>
      <c r="C3240" s="1">
        <v>416.81</v>
      </c>
      <c r="D3240" s="1">
        <f t="shared" si="966"/>
        <v>6</v>
      </c>
      <c r="E3240" s="1" t="b">
        <f t="shared" si="967"/>
        <v>0</v>
      </c>
      <c r="F3240" s="6">
        <f t="shared" si="968"/>
        <v>-3.8240003824000501E-3</v>
      </c>
      <c r="G3240" s="8">
        <f t="shared" si="946"/>
        <v>2.3273826322856697E-4</v>
      </c>
      <c r="H3240" s="8">
        <f t="shared" si="947"/>
        <v>7.0825550614462337E-4</v>
      </c>
      <c r="I3240" s="8">
        <f t="shared" si="948"/>
        <v>8.8981119258835424E-4</v>
      </c>
      <c r="J3240" s="6">
        <f t="shared" si="949"/>
        <v>9.3022624919060362E-4</v>
      </c>
      <c r="K3240" s="6">
        <f t="shared" si="950"/>
        <v>7.1207717818123244E-4</v>
      </c>
      <c r="L3240" s="6">
        <f t="shared" si="951"/>
        <v>5.9140822068454635E-4</v>
      </c>
      <c r="M3240" s="9">
        <f t="shared" si="952"/>
        <v>0.25019532982548509</v>
      </c>
      <c r="N3240" s="9">
        <f t="shared" si="953"/>
        <v>0.99463306485068048</v>
      </c>
      <c r="O3240" s="9">
        <f t="shared" si="954"/>
        <v>1</v>
      </c>
      <c r="P3240" s="9">
        <f t="shared" si="955"/>
        <v>0.74827613155872186</v>
      </c>
      <c r="Q3240" s="10">
        <f t="shared" si="956"/>
        <v>0.14366863725785323</v>
      </c>
      <c r="R3240" s="10">
        <f t="shared" si="939"/>
        <v>0.55683690975934996</v>
      </c>
      <c r="S3240" s="10">
        <f>_xlfn.PERCENTILE.INC($R$1519:R3240,0.75)</f>
        <v>0.81857912031797675</v>
      </c>
      <c r="T3240" s="10">
        <f t="shared" si="940"/>
        <v>0.81857912031797675</v>
      </c>
      <c r="U3240" s="11">
        <f t="shared" si="957"/>
        <v>0.55683690975934996</v>
      </c>
      <c r="V3240" s="10">
        <f t="shared" si="941"/>
        <v>0.91786446839980096</v>
      </c>
      <c r="W3240" s="10">
        <f t="shared" si="942"/>
        <v>0.54822916017601964</v>
      </c>
      <c r="X3240" s="10">
        <f t="shared" si="958"/>
        <v>0.69604613719918751</v>
      </c>
      <c r="Y3240" s="10">
        <f>_xlfn.PERCENTILE.INC($X$1519:X3240,0.75)</f>
        <v>1.023223900397471</v>
      </c>
      <c r="Z3240" s="10">
        <f t="shared" si="959"/>
        <v>1.023223900397471</v>
      </c>
      <c r="AA3240" s="10">
        <f t="shared" si="960"/>
        <v>0.68672491925458179</v>
      </c>
      <c r="AB3240" s="10">
        <f t="shared" si="961"/>
        <v>0.50320006666623163</v>
      </c>
      <c r="AC3240" s="10">
        <f t="shared" si="962"/>
        <v>0.34556002515026807</v>
      </c>
      <c r="AD3240" s="13">
        <f t="shared" si="963"/>
        <v>503200.06666623161</v>
      </c>
      <c r="AE3240" s="13">
        <f t="shared" si="943"/>
        <v>345560.02515026805</v>
      </c>
      <c r="AF3240" s="13"/>
      <c r="AG3240" s="2">
        <f t="shared" si="938"/>
        <v>39485</v>
      </c>
      <c r="AH3240" s="3">
        <f t="shared" si="944"/>
        <v>-1924.2372473554003</v>
      </c>
      <c r="AI3240" s="3">
        <f t="shared" si="945"/>
        <v>-1321.4216683167961</v>
      </c>
      <c r="AJ3240" s="3">
        <f t="shared" si="964"/>
        <v>548311.05792298063</v>
      </c>
      <c r="AK3240" s="3">
        <f t="shared" si="965"/>
        <v>424879.54496996553</v>
      </c>
    </row>
    <row r="3241" spans="2:37" x14ac:dyDescent="0.2">
      <c r="B3241" s="5">
        <v>39486</v>
      </c>
      <c r="C3241" s="1">
        <v>416.24</v>
      </c>
      <c r="D3241" s="1">
        <f t="shared" si="966"/>
        <v>6</v>
      </c>
      <c r="E3241" s="1" t="b">
        <f t="shared" si="967"/>
        <v>0</v>
      </c>
      <c r="F3241" s="6">
        <f t="shared" si="968"/>
        <v>-1.3675295698279966E-3</v>
      </c>
      <c r="G3241" s="8">
        <f t="shared" si="946"/>
        <v>1.3550107009968845E-4</v>
      </c>
      <c r="H3241" s="8">
        <f t="shared" si="947"/>
        <v>7.0220781879976502E-4</v>
      </c>
      <c r="I3241" s="8">
        <f t="shared" si="948"/>
        <v>8.68765728501857E-4</v>
      </c>
      <c r="J3241" s="6">
        <f t="shared" si="949"/>
        <v>9.3005365381272338E-4</v>
      </c>
      <c r="K3241" s="6">
        <f t="shared" si="950"/>
        <v>7.1091509697001525E-4</v>
      </c>
      <c r="L3241" s="6">
        <f t="shared" si="951"/>
        <v>5.8916099938860131E-4</v>
      </c>
      <c r="M3241" s="9">
        <f t="shared" si="952"/>
        <v>0.14569167009258704</v>
      </c>
      <c r="N3241" s="9">
        <f t="shared" si="953"/>
        <v>0.98775201397837598</v>
      </c>
      <c r="O3241" s="9">
        <f t="shared" si="954"/>
        <v>1</v>
      </c>
      <c r="P3241" s="9">
        <f t="shared" si="955"/>
        <v>0.71114789469032103</v>
      </c>
      <c r="Q3241" s="10">
        <f t="shared" si="956"/>
        <v>0.14368696247818391</v>
      </c>
      <c r="R3241" s="10">
        <f t="shared" si="939"/>
        <v>0.5567658931626901</v>
      </c>
      <c r="S3241" s="10">
        <f>_xlfn.PERCENTILE.INC($R$1519:R3241,0.75)</f>
        <v>0.8185512711789924</v>
      </c>
      <c r="T3241" s="10">
        <f t="shared" si="940"/>
        <v>0.8185512711789924</v>
      </c>
      <c r="U3241" s="11">
        <f t="shared" si="957"/>
        <v>0.5567658931626901</v>
      </c>
      <c r="V3241" s="10">
        <f t="shared" si="941"/>
        <v>0.91786446839980096</v>
      </c>
      <c r="W3241" s="10">
        <f t="shared" si="942"/>
        <v>0.54822916017601964</v>
      </c>
      <c r="X3241" s="10">
        <f t="shared" si="958"/>
        <v>0.69595736645336259</v>
      </c>
      <c r="Y3241" s="10">
        <f>_xlfn.PERCENTILE.INC($X$1519:X3241,0.75)</f>
        <v>1.0231890889737405</v>
      </c>
      <c r="Z3241" s="10">
        <f t="shared" si="959"/>
        <v>1.0231890889737405</v>
      </c>
      <c r="AA3241" s="10">
        <f t="shared" si="960"/>
        <v>0.68672491925458179</v>
      </c>
      <c r="AB3241" s="10">
        <f t="shared" si="961"/>
        <v>0.50320006666623163</v>
      </c>
      <c r="AC3241" s="10">
        <f t="shared" si="962"/>
        <v>0.34556002515026807</v>
      </c>
      <c r="AD3241" s="13">
        <f t="shared" si="963"/>
        <v>503200.06666623161</v>
      </c>
      <c r="AE3241" s="13">
        <f t="shared" si="943"/>
        <v>345560.02515026805</v>
      </c>
      <c r="AF3241" s="13"/>
      <c r="AG3241" s="2">
        <f t="shared" si="938"/>
        <v>39486</v>
      </c>
      <c r="AH3241" s="3">
        <f t="shared" si="944"/>
        <v>-688.14097070549087</v>
      </c>
      <c r="AI3241" s="3">
        <f t="shared" si="945"/>
        <v>-472.56355254349774</v>
      </c>
      <c r="AJ3241" s="3">
        <f t="shared" si="964"/>
        <v>547622.91695227509</v>
      </c>
      <c r="AK3241" s="3">
        <f t="shared" si="965"/>
        <v>424406.98141742201</v>
      </c>
    </row>
    <row r="3242" spans="2:37" x14ac:dyDescent="0.2">
      <c r="B3242" s="5">
        <v>39489</v>
      </c>
      <c r="C3242" s="1">
        <v>416.7</v>
      </c>
      <c r="D3242" s="1">
        <f t="shared" si="966"/>
        <v>7</v>
      </c>
      <c r="E3242" s="1" t="b">
        <f t="shared" si="967"/>
        <v>1</v>
      </c>
      <c r="F3242" s="6">
        <f t="shared" si="968"/>
        <v>1.1051316548145174E-3</v>
      </c>
      <c r="G3242" s="8">
        <f t="shared" si="946"/>
        <v>2.0125161429557185E-4</v>
      </c>
      <c r="H3242" s="8">
        <f t="shared" si="947"/>
        <v>7.7778413609147317E-4</v>
      </c>
      <c r="I3242" s="8">
        <f t="shared" si="948"/>
        <v>8.6908094071035721E-4</v>
      </c>
      <c r="J3242" s="6">
        <f t="shared" si="949"/>
        <v>9.3021865622512298E-4</v>
      </c>
      <c r="K3242" s="6">
        <f t="shared" si="950"/>
        <v>7.0987389258408257E-4</v>
      </c>
      <c r="L3242" s="6">
        <f t="shared" si="951"/>
        <v>5.8699262531874128E-4</v>
      </c>
      <c r="M3242" s="9">
        <f t="shared" si="952"/>
        <v>0.21634871860371158</v>
      </c>
      <c r="N3242" s="9">
        <f t="shared" si="953"/>
        <v>1</v>
      </c>
      <c r="O3242" s="9">
        <f t="shared" si="954"/>
        <v>1</v>
      </c>
      <c r="P3242" s="9">
        <f t="shared" si="955"/>
        <v>0.73878290620123721</v>
      </c>
      <c r="Q3242" s="10">
        <f t="shared" si="956"/>
        <v>0.14218025130328255</v>
      </c>
      <c r="R3242" s="10">
        <f t="shared" si="939"/>
        <v>0.56266604726526481</v>
      </c>
      <c r="S3242" s="10">
        <f>_xlfn.PERCENTILE.INC($R$1519:R3242,0.75)</f>
        <v>0.81852342204000794</v>
      </c>
      <c r="T3242" s="10">
        <f t="shared" si="940"/>
        <v>0.81852342204000794</v>
      </c>
      <c r="U3242" s="11">
        <f t="shared" si="957"/>
        <v>0.56266604726526481</v>
      </c>
      <c r="V3242" s="10">
        <f t="shared" si="941"/>
        <v>0.71114789469032103</v>
      </c>
      <c r="W3242" s="10">
        <f t="shared" si="942"/>
        <v>0.5567658931626901</v>
      </c>
      <c r="X3242" s="10">
        <f t="shared" si="958"/>
        <v>0.70333255908158099</v>
      </c>
      <c r="Y3242" s="10">
        <f>_xlfn.PERCENTILE.INC($X$1519:X3242,0.75)</f>
        <v>1.02315427755001</v>
      </c>
      <c r="Z3242" s="10">
        <f t="shared" si="959"/>
        <v>1.02315427755001</v>
      </c>
      <c r="AA3242" s="10">
        <f t="shared" si="960"/>
        <v>0.70333255908158099</v>
      </c>
      <c r="AB3242" s="10">
        <f t="shared" si="961"/>
        <v>0.39594289275802325</v>
      </c>
      <c r="AC3242" s="10">
        <f t="shared" si="962"/>
        <v>0.27847952801366449</v>
      </c>
      <c r="AD3242" s="13">
        <f t="shared" si="963"/>
        <v>395942.89275802323</v>
      </c>
      <c r="AE3242" s="13">
        <f t="shared" si="943"/>
        <v>278479.52801366447</v>
      </c>
      <c r="AF3242" s="13"/>
      <c r="AG3242" s="2">
        <f t="shared" si="938"/>
        <v>39489</v>
      </c>
      <c r="AH3242" s="3">
        <f t="shared" si="944"/>
        <v>556.10232237762796</v>
      </c>
      <c r="AI3242" s="3">
        <f t="shared" si="945"/>
        <v>381.88932243206199</v>
      </c>
      <c r="AJ3242" s="3">
        <f t="shared" si="964"/>
        <v>548179.0192746527</v>
      </c>
      <c r="AK3242" s="3">
        <f t="shared" si="965"/>
        <v>424788.87073985406</v>
      </c>
    </row>
    <row r="3243" spans="2:37" x14ac:dyDescent="0.2">
      <c r="B3243" s="5">
        <v>39490</v>
      </c>
      <c r="C3243" s="1">
        <v>422.02</v>
      </c>
      <c r="D3243" s="1">
        <f t="shared" si="966"/>
        <v>7</v>
      </c>
      <c r="E3243" s="1" t="b">
        <f t="shared" si="967"/>
        <v>0</v>
      </c>
      <c r="F3243" s="6">
        <f t="shared" si="968"/>
        <v>1.2766978641708615E-2</v>
      </c>
      <c r="G3243" s="8">
        <f t="shared" si="946"/>
        <v>5.4026162668989583E-4</v>
      </c>
      <c r="H3243" s="8">
        <f t="shared" si="947"/>
        <v>8.575941988568709E-4</v>
      </c>
      <c r="I3243" s="8">
        <f t="shared" si="948"/>
        <v>9.3548455714415415E-4</v>
      </c>
      <c r="J3243" s="6">
        <f t="shared" si="949"/>
        <v>9.3005234189074326E-4</v>
      </c>
      <c r="K3243" s="6">
        <f t="shared" si="950"/>
        <v>7.0860034525251558E-4</v>
      </c>
      <c r="L3243" s="6">
        <f t="shared" si="951"/>
        <v>5.846145057547443E-4</v>
      </c>
      <c r="M3243" s="9">
        <f t="shared" si="952"/>
        <v>0.58089378667825819</v>
      </c>
      <c r="N3243" s="9">
        <f t="shared" si="953"/>
        <v>1</v>
      </c>
      <c r="O3243" s="9">
        <f t="shared" si="954"/>
        <v>1</v>
      </c>
      <c r="P3243" s="9">
        <f t="shared" si="955"/>
        <v>0.86029792889275269</v>
      </c>
      <c r="Q3243" s="10">
        <f t="shared" si="956"/>
        <v>0.14298698670944304</v>
      </c>
      <c r="R3243" s="10">
        <f t="shared" si="939"/>
        <v>0.55949147430153301</v>
      </c>
      <c r="S3243" s="10">
        <f>_xlfn.PERCENTILE.INC($R$1519:R3243,0.75)</f>
        <v>0.81849557290102359</v>
      </c>
      <c r="T3243" s="10">
        <f t="shared" si="940"/>
        <v>0.81849557290102359</v>
      </c>
      <c r="U3243" s="11">
        <f t="shared" si="957"/>
        <v>0.55949147430153301</v>
      </c>
      <c r="V3243" s="10">
        <f t="shared" si="941"/>
        <v>0.71114789469032103</v>
      </c>
      <c r="W3243" s="10">
        <f t="shared" si="942"/>
        <v>0.5567658931626901</v>
      </c>
      <c r="X3243" s="10">
        <f t="shared" si="958"/>
        <v>0.6993643428769164</v>
      </c>
      <c r="Y3243" s="10">
        <f>_xlfn.PERCENTILE.INC($X$1519:X3243,0.75)</f>
        <v>1.0231194661262795</v>
      </c>
      <c r="Z3243" s="10">
        <f t="shared" si="959"/>
        <v>1.0231194661262795</v>
      </c>
      <c r="AA3243" s="10">
        <f t="shared" si="960"/>
        <v>0.70333255908158099</v>
      </c>
      <c r="AB3243" s="10">
        <f t="shared" si="961"/>
        <v>0.39594289275802325</v>
      </c>
      <c r="AC3243" s="10">
        <f t="shared" si="962"/>
        <v>0.27847952801366449</v>
      </c>
      <c r="AD3243" s="13">
        <f t="shared" si="963"/>
        <v>395942.89275802323</v>
      </c>
      <c r="AE3243" s="13">
        <f t="shared" si="943"/>
        <v>278479.52801366447</v>
      </c>
      <c r="AF3243" s="13"/>
      <c r="AG3243" s="2">
        <f t="shared" si="938"/>
        <v>39490</v>
      </c>
      <c r="AH3243" s="3">
        <f t="shared" si="944"/>
        <v>5054.9944551780072</v>
      </c>
      <c r="AI3243" s="3">
        <f t="shared" si="945"/>
        <v>3555.3421863035501</v>
      </c>
      <c r="AJ3243" s="3">
        <f t="shared" si="964"/>
        <v>553234.01372983074</v>
      </c>
      <c r="AK3243" s="3">
        <f t="shared" si="965"/>
        <v>428344.21292615763</v>
      </c>
    </row>
    <row r="3244" spans="2:37" x14ac:dyDescent="0.2">
      <c r="B3244" s="5">
        <v>39491</v>
      </c>
      <c r="C3244" s="1">
        <v>421.12</v>
      </c>
      <c r="D3244" s="1">
        <f t="shared" si="966"/>
        <v>7</v>
      </c>
      <c r="E3244" s="1" t="b">
        <f t="shared" si="967"/>
        <v>0</v>
      </c>
      <c r="F3244" s="6">
        <f t="shared" si="968"/>
        <v>-2.1326003506941804E-3</v>
      </c>
      <c r="G3244" s="8">
        <f t="shared" si="946"/>
        <v>4.7421436366120774E-4</v>
      </c>
      <c r="H3244" s="8">
        <f t="shared" si="947"/>
        <v>7.9163104891971647E-4</v>
      </c>
      <c r="I3244" s="8">
        <f t="shared" si="948"/>
        <v>9.1572691961684324E-4</v>
      </c>
      <c r="J3244" s="6">
        <f t="shared" si="949"/>
        <v>9.2991899970125478E-4</v>
      </c>
      <c r="K3244" s="6">
        <f t="shared" si="950"/>
        <v>7.0753987559790687E-4</v>
      </c>
      <c r="L3244" s="6">
        <f t="shared" si="951"/>
        <v>5.8245117019324318E-4</v>
      </c>
      <c r="M3244" s="9">
        <f t="shared" si="952"/>
        <v>0.50995233328231127</v>
      </c>
      <c r="N3244" s="9">
        <f t="shared" si="953"/>
        <v>1</v>
      </c>
      <c r="O3244" s="9">
        <f t="shared" si="954"/>
        <v>1</v>
      </c>
      <c r="P3244" s="9">
        <f t="shared" si="955"/>
        <v>0.83665077776077046</v>
      </c>
      <c r="Q3244" s="10">
        <f t="shared" si="956"/>
        <v>0.13747116011957639</v>
      </c>
      <c r="R3244" s="10">
        <f t="shared" si="939"/>
        <v>0.58194024063238925</v>
      </c>
      <c r="S3244" s="10">
        <f>_xlfn.PERCENTILE.INC($R$1519:R3244,0.75)</f>
        <v>0.81840545409230159</v>
      </c>
      <c r="T3244" s="10">
        <f t="shared" si="940"/>
        <v>0.81840545409230159</v>
      </c>
      <c r="U3244" s="11">
        <f t="shared" si="957"/>
        <v>0.58194024063238925</v>
      </c>
      <c r="V3244" s="10">
        <f t="shared" si="941"/>
        <v>0.71114789469032103</v>
      </c>
      <c r="W3244" s="10">
        <f t="shared" si="942"/>
        <v>0.5567658931626901</v>
      </c>
      <c r="X3244" s="10">
        <f t="shared" si="958"/>
        <v>0.72742530079048662</v>
      </c>
      <c r="Y3244" s="10">
        <f>_xlfn.PERCENTILE.INC($X$1519:X3244,0.75)</f>
        <v>1.0230068176153768</v>
      </c>
      <c r="Z3244" s="10">
        <f t="shared" si="959"/>
        <v>1.0230068176153768</v>
      </c>
      <c r="AA3244" s="10">
        <f t="shared" si="960"/>
        <v>0.70333255908158099</v>
      </c>
      <c r="AB3244" s="10">
        <f t="shared" si="961"/>
        <v>0.39594289275802325</v>
      </c>
      <c r="AC3244" s="10">
        <f t="shared" si="962"/>
        <v>0.27847952801366449</v>
      </c>
      <c r="AD3244" s="13">
        <f t="shared" si="963"/>
        <v>395942.89275802323</v>
      </c>
      <c r="AE3244" s="13">
        <f t="shared" si="943"/>
        <v>278479.52801366447</v>
      </c>
      <c r="AF3244" s="13"/>
      <c r="AG3244" s="2">
        <f t="shared" si="938"/>
        <v>39491</v>
      </c>
      <c r="AH3244" s="3">
        <f t="shared" si="944"/>
        <v>-844.38795195062858</v>
      </c>
      <c r="AI3244" s="3">
        <f t="shared" si="945"/>
        <v>-593.88553910309065</v>
      </c>
      <c r="AJ3244" s="3">
        <f t="shared" si="964"/>
        <v>552389.62577788008</v>
      </c>
      <c r="AK3244" s="3">
        <f t="shared" si="965"/>
        <v>427750.32738705457</v>
      </c>
    </row>
    <row r="3245" spans="2:37" x14ac:dyDescent="0.2">
      <c r="B3245" s="5">
        <v>39492</v>
      </c>
      <c r="C3245" s="1">
        <v>421.08</v>
      </c>
      <c r="D3245" s="1">
        <f t="shared" si="966"/>
        <v>7</v>
      </c>
      <c r="E3245" s="1" t="b">
        <f t="shared" si="967"/>
        <v>0</v>
      </c>
      <c r="F3245" s="6">
        <f t="shared" si="968"/>
        <v>-9.4984802431641313E-5</v>
      </c>
      <c r="G3245" s="8">
        <f t="shared" si="946"/>
        <v>3.4668503341318032E-4</v>
      </c>
      <c r="H3245" s="8">
        <f t="shared" si="947"/>
        <v>8.0993370248938967E-4</v>
      </c>
      <c r="I3245" s="8">
        <f t="shared" si="948"/>
        <v>9.2802773374466973E-4</v>
      </c>
      <c r="J3245" s="6">
        <f t="shared" si="949"/>
        <v>9.3006368716042986E-4</v>
      </c>
      <c r="K3245" s="6">
        <f t="shared" si="950"/>
        <v>7.0633109045919226E-4</v>
      </c>
      <c r="L3245" s="6">
        <f t="shared" si="951"/>
        <v>5.8013398064916749E-4</v>
      </c>
      <c r="M3245" s="9">
        <f t="shared" si="952"/>
        <v>0.37275407931648386</v>
      </c>
      <c r="N3245" s="9">
        <f t="shared" si="953"/>
        <v>1</v>
      </c>
      <c r="O3245" s="9">
        <f t="shared" si="954"/>
        <v>1</v>
      </c>
      <c r="P3245" s="9">
        <f t="shared" si="955"/>
        <v>0.79091802643882791</v>
      </c>
      <c r="Q3245" s="10">
        <f t="shared" si="956"/>
        <v>0.13693664532548033</v>
      </c>
      <c r="R3245" s="10">
        <f t="shared" si="939"/>
        <v>0.58421177041288375</v>
      </c>
      <c r="S3245" s="10">
        <f>_xlfn.PERCENTILE.INC($R$1519:R3245,0.75)</f>
        <v>0.81831533528357947</v>
      </c>
      <c r="T3245" s="10">
        <f t="shared" si="940"/>
        <v>0.81831533528357947</v>
      </c>
      <c r="U3245" s="11">
        <f t="shared" si="957"/>
        <v>0.58421177041288375</v>
      </c>
      <c r="V3245" s="10">
        <f t="shared" si="941"/>
        <v>0.71114789469032103</v>
      </c>
      <c r="W3245" s="10">
        <f t="shared" si="942"/>
        <v>0.5567658931626901</v>
      </c>
      <c r="X3245" s="10">
        <f t="shared" si="958"/>
        <v>0.73026471301610463</v>
      </c>
      <c r="Y3245" s="10">
        <f>_xlfn.PERCENTILE.INC($X$1519:X3245,0.75)</f>
        <v>1.0228941691044744</v>
      </c>
      <c r="Z3245" s="10">
        <f t="shared" si="959"/>
        <v>1.0228941691044744</v>
      </c>
      <c r="AA3245" s="10">
        <f t="shared" si="960"/>
        <v>0.70333255908158099</v>
      </c>
      <c r="AB3245" s="10">
        <f t="shared" si="961"/>
        <v>0.39594289275802325</v>
      </c>
      <c r="AC3245" s="10">
        <f t="shared" si="962"/>
        <v>0.27847952801366449</v>
      </c>
      <c r="AD3245" s="13">
        <f t="shared" si="963"/>
        <v>395942.89275802323</v>
      </c>
      <c r="AE3245" s="13">
        <f t="shared" si="943"/>
        <v>278479.52801366447</v>
      </c>
      <c r="AF3245" s="13"/>
      <c r="AG3245" s="2">
        <f t="shared" si="938"/>
        <v>39492</v>
      </c>
      <c r="AH3245" s="3">
        <f t="shared" si="944"/>
        <v>-37.60855744283338</v>
      </c>
      <c r="AI3245" s="3">
        <f t="shared" si="945"/>
        <v>-26.451322949634644</v>
      </c>
      <c r="AJ3245" s="3">
        <f t="shared" si="964"/>
        <v>552352.01722043729</v>
      </c>
      <c r="AK3245" s="3">
        <f t="shared" si="965"/>
        <v>427723.87606410496</v>
      </c>
    </row>
    <row r="3246" spans="2:37" x14ac:dyDescent="0.2">
      <c r="B3246" s="5">
        <v>39493</v>
      </c>
      <c r="C3246" s="1">
        <v>419.82</v>
      </c>
      <c r="D3246" s="1">
        <f t="shared" si="966"/>
        <v>7</v>
      </c>
      <c r="E3246" s="1" t="b">
        <f t="shared" si="967"/>
        <v>0</v>
      </c>
      <c r="F3246" s="6">
        <f t="shared" si="968"/>
        <v>-2.9923055001425114E-3</v>
      </c>
      <c r="G3246" s="8">
        <f t="shared" si="946"/>
        <v>2.8134065773383039E-4</v>
      </c>
      <c r="H3246" s="8">
        <f t="shared" si="947"/>
        <v>7.4172967243154588E-4</v>
      </c>
      <c r="I3246" s="8">
        <f t="shared" si="948"/>
        <v>9.0751021287624695E-4</v>
      </c>
      <c r="J3246" s="6">
        <f t="shared" si="949"/>
        <v>9.3007650204850331E-4</v>
      </c>
      <c r="K3246" s="6">
        <f t="shared" si="950"/>
        <v>7.0512388082320983E-4</v>
      </c>
      <c r="L3246" s="6">
        <f t="shared" si="951"/>
        <v>5.7792490730734704E-4</v>
      </c>
      <c r="M3246" s="9">
        <f t="shared" si="952"/>
        <v>0.3024919532040371</v>
      </c>
      <c r="N3246" s="9">
        <f t="shared" si="953"/>
        <v>1</v>
      </c>
      <c r="O3246" s="9">
        <f t="shared" si="954"/>
        <v>1</v>
      </c>
      <c r="P3246" s="9">
        <f t="shared" si="955"/>
        <v>0.76749731773467911</v>
      </c>
      <c r="Q3246" s="10">
        <f t="shared" si="956"/>
        <v>0.13709260258138437</v>
      </c>
      <c r="R3246" s="10">
        <f t="shared" si="939"/>
        <v>0.58354716807209484</v>
      </c>
      <c r="S3246" s="10">
        <f>_xlfn.PERCENTILE.INC($R$1519:R3246,0.75)</f>
        <v>0.81822521647485746</v>
      </c>
      <c r="T3246" s="10">
        <f t="shared" si="940"/>
        <v>0.81822521647485746</v>
      </c>
      <c r="U3246" s="11">
        <f t="shared" si="957"/>
        <v>0.58354716807209484</v>
      </c>
      <c r="V3246" s="10">
        <f t="shared" si="941"/>
        <v>0.71114789469032103</v>
      </c>
      <c r="W3246" s="10">
        <f t="shared" si="942"/>
        <v>0.5567658931626901</v>
      </c>
      <c r="X3246" s="10">
        <f t="shared" si="958"/>
        <v>0.72943396009011852</v>
      </c>
      <c r="Y3246" s="10">
        <f>_xlfn.PERCENTILE.INC($X$1519:X3246,0.75)</f>
        <v>1.022781520593572</v>
      </c>
      <c r="Z3246" s="10">
        <f t="shared" si="959"/>
        <v>1.022781520593572</v>
      </c>
      <c r="AA3246" s="10">
        <f t="shared" si="960"/>
        <v>0.70333255908158099</v>
      </c>
      <c r="AB3246" s="10">
        <f t="shared" si="961"/>
        <v>0.39594289275802325</v>
      </c>
      <c r="AC3246" s="10">
        <f t="shared" si="962"/>
        <v>0.27847952801366449</v>
      </c>
      <c r="AD3246" s="13">
        <f t="shared" si="963"/>
        <v>395942.89275802323</v>
      </c>
      <c r="AE3246" s="13">
        <f t="shared" si="943"/>
        <v>278479.52801366447</v>
      </c>
      <c r="AF3246" s="13"/>
      <c r="AG3246" s="2">
        <f t="shared" ref="AG3246:AG3309" si="969">B3246</f>
        <v>39493</v>
      </c>
      <c r="AH3246" s="3">
        <f t="shared" si="944"/>
        <v>-1184.7820957421695</v>
      </c>
      <c r="AI3246" s="3">
        <f t="shared" si="945"/>
        <v>-833.29582335237876</v>
      </c>
      <c r="AJ3246" s="3">
        <f t="shared" si="964"/>
        <v>551167.23512469511</v>
      </c>
      <c r="AK3246" s="3">
        <f t="shared" si="965"/>
        <v>426890.58024075261</v>
      </c>
    </row>
    <row r="3247" spans="2:37" x14ac:dyDescent="0.2">
      <c r="B3247" s="5">
        <v>39497</v>
      </c>
      <c r="C3247" s="1">
        <v>425.03</v>
      </c>
      <c r="D3247" s="1">
        <f t="shared" si="966"/>
        <v>8</v>
      </c>
      <c r="E3247" s="1" t="b">
        <f t="shared" si="967"/>
        <v>1</v>
      </c>
      <c r="F3247" s="6">
        <f t="shared" si="968"/>
        <v>1.2410080510695032E-2</v>
      </c>
      <c r="G3247" s="8">
        <f t="shared" si="946"/>
        <v>5.6710967452927759E-4</v>
      </c>
      <c r="H3247" s="8">
        <f t="shared" si="947"/>
        <v>8.904805197644753E-4</v>
      </c>
      <c r="I3247" s="8">
        <f t="shared" si="948"/>
        <v>9.9853321971375524E-4</v>
      </c>
      <c r="J3247" s="6">
        <f t="shared" si="949"/>
        <v>9.3011581867440509E-4</v>
      </c>
      <c r="K3247" s="6">
        <f t="shared" si="950"/>
        <v>7.0337382237420289E-4</v>
      </c>
      <c r="L3247" s="6">
        <f t="shared" si="951"/>
        <v>5.7531920640193149E-4</v>
      </c>
      <c r="M3247" s="9">
        <f t="shared" si="952"/>
        <v>0.60971941681146602</v>
      </c>
      <c r="N3247" s="9">
        <f t="shared" si="953"/>
        <v>1</v>
      </c>
      <c r="O3247" s="9">
        <f t="shared" si="954"/>
        <v>1</v>
      </c>
      <c r="P3247" s="9">
        <f t="shared" si="955"/>
        <v>0.86990647227048867</v>
      </c>
      <c r="Q3247" s="10">
        <f t="shared" si="956"/>
        <v>0.13892480752444283</v>
      </c>
      <c r="R3247" s="10">
        <f t="shared" ref="R3247:R3310" si="970">IF(B3247&lt;&gt;"",$C$7/Q3247,"")</f>
        <v>0.57585107674829472</v>
      </c>
      <c r="S3247" s="10">
        <f>_xlfn.PERCENTILE.INC($R$1519:R3247,0.75)</f>
        <v>0.81813509766613546</v>
      </c>
      <c r="T3247" s="10">
        <f t="shared" ref="T3247:T3310" si="971">MIN(S3247,$C$9)</f>
        <v>0.81813509766613546</v>
      </c>
      <c r="U3247" s="11">
        <f t="shared" si="957"/>
        <v>0.57585107674829472</v>
      </c>
      <c r="V3247" s="10">
        <f t="shared" ref="V3247:V3310" si="972">IF(B3247&lt;&gt;"",IF($E3247,P3246,V3246),"")</f>
        <v>0.76749731773467911</v>
      </c>
      <c r="W3247" s="10">
        <f t="shared" ref="W3247:W3310" si="973">IF(B3247&lt;&gt;"",IF($E3247,U3246,W3246),"")</f>
        <v>0.58354716807209484</v>
      </c>
      <c r="X3247" s="10">
        <f t="shared" si="958"/>
        <v>0.71981384593536846</v>
      </c>
      <c r="Y3247" s="10">
        <f>_xlfn.PERCENTILE.INC($X$1519:X3247,0.75)</f>
        <v>1.0226688720826693</v>
      </c>
      <c r="Z3247" s="10">
        <f t="shared" si="959"/>
        <v>1.0226688720826693</v>
      </c>
      <c r="AA3247" s="10">
        <f t="shared" si="960"/>
        <v>0.71981384593536846</v>
      </c>
      <c r="AB3247" s="10">
        <f t="shared" si="961"/>
        <v>0.44787088626700078</v>
      </c>
      <c r="AC3247" s="10">
        <f t="shared" si="962"/>
        <v>0.32238366512633182</v>
      </c>
      <c r="AD3247" s="13">
        <f t="shared" si="963"/>
        <v>447870.88626700075</v>
      </c>
      <c r="AE3247" s="13">
        <f t="shared" ref="AE3247:AE3310" si="974">IF(B3247&lt;&gt;"",AC3247*$C$6,"")</f>
        <v>322383.66512633179</v>
      </c>
      <c r="AF3247" s="13"/>
      <c r="AG3247" s="2">
        <f t="shared" si="969"/>
        <v>39497</v>
      </c>
      <c r="AH3247" s="3">
        <f t="shared" ref="AH3247:AH3310" si="975">IF(B3247&lt;&gt;"",AD3246*$F3247,"")</f>
        <v>4913.6831767645572</v>
      </c>
      <c r="AI3247" s="3">
        <f t="shared" ref="AI3247:AI3310" si="976">IF(B3247&lt;&gt;"",AE3246*$F3247,"")</f>
        <v>3455.9533632299285</v>
      </c>
      <c r="AJ3247" s="3">
        <f t="shared" si="964"/>
        <v>556080.91830145963</v>
      </c>
      <c r="AK3247" s="3">
        <f t="shared" si="965"/>
        <v>430346.53360398253</v>
      </c>
    </row>
    <row r="3248" spans="2:37" x14ac:dyDescent="0.2">
      <c r="B3248" s="5">
        <v>39498</v>
      </c>
      <c r="C3248" s="1">
        <v>424.42</v>
      </c>
      <c r="D3248" s="1">
        <f t="shared" si="966"/>
        <v>8</v>
      </c>
      <c r="E3248" s="1" t="b">
        <f t="shared" si="967"/>
        <v>0</v>
      </c>
      <c r="F3248" s="6">
        <f t="shared" si="968"/>
        <v>-1.4351928099192168E-3</v>
      </c>
      <c r="G3248" s="8">
        <f t="shared" ref="G3248:G3311" si="977">ma(F3183:F3248,"e")</f>
        <v>6.1312269118382449E-4</v>
      </c>
      <c r="H3248" s="8">
        <f t="shared" ref="H3248:H3311" si="978">ma(F3117:F3248,"e")</f>
        <v>9.3722161057892056E-4</v>
      </c>
      <c r="I3248" s="8">
        <f t="shared" ref="I3248:I3311" si="979">ma(F2999:F3248,"e")</f>
        <v>9.754687939689307E-4</v>
      </c>
      <c r="J3248" s="6">
        <f t="shared" ref="J3248:J3311" si="980">IF(B3248&lt;&gt;"",_xlfn.STDEV.S(G1999:G3248),"")</f>
        <v>9.3019883465616582E-4</v>
      </c>
      <c r="K3248" s="6">
        <f t="shared" ref="K3248:K3311" si="981">IF(B3248&lt;&gt;"",_xlfn.STDEV.S(H1999:H3248),"")</f>
        <v>7.0097459659756534E-4</v>
      </c>
      <c r="L3248" s="6">
        <f t="shared" ref="L3248:L3311" si="982">IF(B3248&lt;&gt;"",_xlfn.STDEV.S(I1999:I3248),"")</f>
        <v>5.7229153075534825E-4</v>
      </c>
      <c r="M3248" s="9">
        <f t="shared" ref="M3248:M3311" si="983">IF(B3248&lt;&gt;"",MIN(1,MAX(-1,G3248/J3248)),"")</f>
        <v>0.65913078832275274</v>
      </c>
      <c r="N3248" s="9">
        <f t="shared" ref="N3248:N3311" si="984">IF(B3248&lt;&gt;"",MIN(1,MAX(-1,H3248/K3248)),"")</f>
        <v>1</v>
      </c>
      <c r="O3248" s="9">
        <f t="shared" ref="O3248:O3311" si="985">IF(B3248&lt;&gt;"",MIN(1,MAX(-1,I3248/L3248)),"")</f>
        <v>1</v>
      </c>
      <c r="P3248" s="9">
        <f t="shared" ref="P3248:P3311" si="986">IF(B3248&lt;&gt;"",AVERAGE(M3248:O3248),"")</f>
        <v>0.8863769294409175</v>
      </c>
      <c r="Q3248" s="10">
        <f t="shared" ref="Q3248:Q3311" si="987">IF(B3248&lt;&gt;"",SQRT(250)*_xlfn.STDEV.S(F3189:F3248),"")</f>
        <v>0.13887230969225706</v>
      </c>
      <c r="R3248" s="10">
        <f t="shared" si="970"/>
        <v>0.57606876545281849</v>
      </c>
      <c r="S3248" s="10">
        <f>_xlfn.PERCENTILE.INC($R$1519:R3248,0.75)</f>
        <v>0.8179017927329143</v>
      </c>
      <c r="T3248" s="10">
        <f t="shared" si="971"/>
        <v>0.8179017927329143</v>
      </c>
      <c r="U3248" s="11">
        <f t="shared" ref="U3248:U3311" si="988">IF(B3248&lt;&gt;"",MIN(T3248,R3248),"")</f>
        <v>0.57606876545281849</v>
      </c>
      <c r="V3248" s="10">
        <f t="shared" si="972"/>
        <v>0.76749731773467911</v>
      </c>
      <c r="W3248" s="10">
        <f t="shared" si="973"/>
        <v>0.58354716807209484</v>
      </c>
      <c r="X3248" s="10">
        <f t="shared" ref="X3248:X3311" si="989">$C$8/Q3248</f>
        <v>0.72008595681602316</v>
      </c>
      <c r="Y3248" s="10">
        <f>_xlfn.PERCENTILE.INC($X$1519:X3248,0.75)</f>
        <v>1.0223772409161429</v>
      </c>
      <c r="Z3248" s="10">
        <f t="shared" ref="Z3248:Z3311" si="990">MIN($C$10,Y3248)</f>
        <v>1.0223772409161429</v>
      </c>
      <c r="AA3248" s="10">
        <f t="shared" ref="AA3248:AA3311" si="991">IF(E3248,MIN(Z3248,X3248),AA3247)</f>
        <v>0.71981384593536846</v>
      </c>
      <c r="AB3248" s="10">
        <f t="shared" ref="AB3248:AB3311" si="992">IF(B3248&lt;&gt;"",V3248*W3248,"")</f>
        <v>0.44787088626700078</v>
      </c>
      <c r="AC3248" s="10">
        <f t="shared" ref="AC3248:AC3311" si="993">IF(B3248&lt;&gt;"",V3248*W3248*AA3248,"")</f>
        <v>0.32238366512633182</v>
      </c>
      <c r="AD3248" s="13">
        <f t="shared" ref="AD3248:AD3311" si="994">IF(B3248&lt;&gt;"",AB3248*$C$6,"")</f>
        <v>447870.88626700075</v>
      </c>
      <c r="AE3248" s="13">
        <f t="shared" si="974"/>
        <v>322383.66512633179</v>
      </c>
      <c r="AF3248" s="13"/>
      <c r="AG3248" s="2">
        <f t="shared" si="969"/>
        <v>39498</v>
      </c>
      <c r="AH3248" s="3">
        <f t="shared" si="975"/>
        <v>-642.78107574254682</v>
      </c>
      <c r="AI3248" s="3">
        <f t="shared" si="976"/>
        <v>-462.68271822471593</v>
      </c>
      <c r="AJ3248" s="3">
        <f t="shared" ref="AJ3248:AJ3311" si="995">AJ3247+AH3248</f>
        <v>555438.13722571707</v>
      </c>
      <c r="AK3248" s="3">
        <f t="shared" ref="AK3248:AK3311" si="996">AK3247+AI3248</f>
        <v>429883.85088575783</v>
      </c>
    </row>
    <row r="3249" spans="2:37" x14ac:dyDescent="0.2">
      <c r="B3249" s="5">
        <v>39499</v>
      </c>
      <c r="C3249" s="1">
        <v>430.54</v>
      </c>
      <c r="D3249" s="1">
        <f t="shared" si="966"/>
        <v>8</v>
      </c>
      <c r="E3249" s="1" t="b">
        <f t="shared" si="967"/>
        <v>0</v>
      </c>
      <c r="F3249" s="6">
        <f t="shared" si="968"/>
        <v>1.4419678620234633E-2</v>
      </c>
      <c r="G3249" s="8">
        <f t="shared" si="977"/>
        <v>1.0325127898365384E-3</v>
      </c>
      <c r="H3249" s="8">
        <f t="shared" si="978"/>
        <v>1.1009127078173428E-3</v>
      </c>
      <c r="I3249" s="8">
        <f t="shared" si="979"/>
        <v>1.0515514755263028E-3</v>
      </c>
      <c r="J3249" s="6">
        <f t="shared" si="980"/>
        <v>9.3015089244693095E-4</v>
      </c>
      <c r="K3249" s="6">
        <f t="shared" si="981"/>
        <v>6.9831048085261657E-4</v>
      </c>
      <c r="L3249" s="6">
        <f t="shared" si="982"/>
        <v>5.6925945993277266E-4</v>
      </c>
      <c r="M3249" s="9">
        <f t="shared" si="983"/>
        <v>1</v>
      </c>
      <c r="N3249" s="9">
        <f t="shared" si="984"/>
        <v>1</v>
      </c>
      <c r="O3249" s="9">
        <f t="shared" si="985"/>
        <v>1</v>
      </c>
      <c r="P3249" s="9">
        <f t="shared" si="986"/>
        <v>1</v>
      </c>
      <c r="Q3249" s="10">
        <f t="shared" si="987"/>
        <v>0.13637008819798402</v>
      </c>
      <c r="R3249" s="10">
        <f t="shared" si="970"/>
        <v>0.58663891075479013</v>
      </c>
      <c r="S3249" s="10">
        <f>_xlfn.PERCENTILE.INC($R$1519:R3249,0.75)</f>
        <v>0.81766848779969314</v>
      </c>
      <c r="T3249" s="10">
        <f t="shared" si="971"/>
        <v>0.81766848779969314</v>
      </c>
      <c r="U3249" s="11">
        <f t="shared" si="988"/>
        <v>0.58663891075479013</v>
      </c>
      <c r="V3249" s="10">
        <f t="shared" si="972"/>
        <v>0.76749731773467911</v>
      </c>
      <c r="W3249" s="10">
        <f t="shared" si="973"/>
        <v>0.58354716807209484</v>
      </c>
      <c r="X3249" s="10">
        <f t="shared" si="989"/>
        <v>0.73329863844348764</v>
      </c>
      <c r="Y3249" s="10">
        <f>_xlfn.PERCENTILE.INC($X$1519:X3249,0.75)</f>
        <v>1.0220856097496165</v>
      </c>
      <c r="Z3249" s="10">
        <f t="shared" si="990"/>
        <v>1.0220856097496165</v>
      </c>
      <c r="AA3249" s="10">
        <f t="shared" si="991"/>
        <v>0.71981384593536846</v>
      </c>
      <c r="AB3249" s="10">
        <f t="shared" si="992"/>
        <v>0.44787088626700078</v>
      </c>
      <c r="AC3249" s="10">
        <f t="shared" si="993"/>
        <v>0.32238366512633182</v>
      </c>
      <c r="AD3249" s="13">
        <f t="shared" si="994"/>
        <v>447870.88626700075</v>
      </c>
      <c r="AE3249" s="13">
        <f t="shared" si="974"/>
        <v>322383.66512633179</v>
      </c>
      <c r="AF3249" s="13"/>
      <c r="AG3249" s="2">
        <f t="shared" si="969"/>
        <v>39499</v>
      </c>
      <c r="AH3249" s="3">
        <f t="shared" si="975"/>
        <v>6458.1542433298073</v>
      </c>
      <c r="AI3249" s="3">
        <f t="shared" si="976"/>
        <v>4648.6688435350479</v>
      </c>
      <c r="AJ3249" s="3">
        <f t="shared" si="995"/>
        <v>561896.29146904685</v>
      </c>
      <c r="AK3249" s="3">
        <f t="shared" si="996"/>
        <v>434532.51972929289</v>
      </c>
    </row>
    <row r="3250" spans="2:37" x14ac:dyDescent="0.2">
      <c r="B3250" s="5">
        <v>39500</v>
      </c>
      <c r="C3250" s="1">
        <v>431.5</v>
      </c>
      <c r="D3250" s="1">
        <f t="shared" si="966"/>
        <v>8</v>
      </c>
      <c r="E3250" s="1" t="b">
        <f t="shared" si="967"/>
        <v>0</v>
      </c>
      <c r="F3250" s="6">
        <f t="shared" si="968"/>
        <v>2.2297579783527866E-3</v>
      </c>
      <c r="G3250" s="8">
        <f t="shared" si="977"/>
        <v>8.9887248528429907E-4</v>
      </c>
      <c r="H3250" s="8">
        <f t="shared" si="978"/>
        <v>1.0626357876655187E-3</v>
      </c>
      <c r="I3250" s="8">
        <f t="shared" si="979"/>
        <v>1.0485960636666411E-3</v>
      </c>
      <c r="J3250" s="6">
        <f t="shared" si="980"/>
        <v>9.3008089864942529E-4</v>
      </c>
      <c r="K3250" s="6">
        <f t="shared" si="981"/>
        <v>6.9557786121684443E-4</v>
      </c>
      <c r="L3250" s="6">
        <f t="shared" si="982"/>
        <v>5.6615974892528236E-4</v>
      </c>
      <c r="M3250" s="9">
        <f t="shared" si="983"/>
        <v>0.96644548510732331</v>
      </c>
      <c r="N3250" s="9">
        <f t="shared" si="984"/>
        <v>1</v>
      </c>
      <c r="O3250" s="9">
        <f t="shared" si="985"/>
        <v>1</v>
      </c>
      <c r="P3250" s="9">
        <f t="shared" si="986"/>
        <v>0.9888151617024411</v>
      </c>
      <c r="Q3250" s="10">
        <f t="shared" si="987"/>
        <v>0.13576304474515075</v>
      </c>
      <c r="R3250" s="10">
        <f t="shared" si="970"/>
        <v>0.58926197589464036</v>
      </c>
      <c r="S3250" s="10">
        <f>_xlfn.PERCENTILE.INC($R$1519:R3250,0.75)</f>
        <v>0.8174351828664721</v>
      </c>
      <c r="T3250" s="10">
        <f t="shared" si="971"/>
        <v>0.8174351828664721</v>
      </c>
      <c r="U3250" s="11">
        <f t="shared" si="988"/>
        <v>0.58926197589464036</v>
      </c>
      <c r="V3250" s="10">
        <f t="shared" si="972"/>
        <v>0.76749731773467911</v>
      </c>
      <c r="W3250" s="10">
        <f t="shared" si="973"/>
        <v>0.58354716807209484</v>
      </c>
      <c r="X3250" s="10">
        <f t="shared" si="989"/>
        <v>0.73657746986830053</v>
      </c>
      <c r="Y3250" s="10">
        <f>_xlfn.PERCENTILE.INC($X$1519:X3250,0.75)</f>
        <v>1.0217939785830901</v>
      </c>
      <c r="Z3250" s="10">
        <f t="shared" si="990"/>
        <v>1.0217939785830901</v>
      </c>
      <c r="AA3250" s="10">
        <f t="shared" si="991"/>
        <v>0.71981384593536846</v>
      </c>
      <c r="AB3250" s="10">
        <f t="shared" si="992"/>
        <v>0.44787088626700078</v>
      </c>
      <c r="AC3250" s="10">
        <f t="shared" si="993"/>
        <v>0.32238366512633182</v>
      </c>
      <c r="AD3250" s="13">
        <f t="shared" si="994"/>
        <v>447870.88626700075</v>
      </c>
      <c r="AE3250" s="13">
        <f t="shared" si="974"/>
        <v>322383.66512633179</v>
      </c>
      <c r="AF3250" s="13"/>
      <c r="AG3250" s="2">
        <f t="shared" si="969"/>
        <v>39500</v>
      </c>
      <c r="AH3250" s="3">
        <f t="shared" si="975"/>
        <v>998.64368192577842</v>
      </c>
      <c r="AI3250" s="3">
        <f t="shared" si="976"/>
        <v>718.83754940605127</v>
      </c>
      <c r="AJ3250" s="3">
        <f t="shared" si="995"/>
        <v>562894.93515097257</v>
      </c>
      <c r="AK3250" s="3">
        <f t="shared" si="996"/>
        <v>435251.35727869894</v>
      </c>
    </row>
    <row r="3251" spans="2:37" x14ac:dyDescent="0.2">
      <c r="B3251" s="5">
        <v>39503</v>
      </c>
      <c r="C3251" s="1">
        <v>432.48</v>
      </c>
      <c r="D3251" s="1">
        <f t="shared" si="966"/>
        <v>9</v>
      </c>
      <c r="E3251" s="1" t="b">
        <f t="shared" si="967"/>
        <v>1</v>
      </c>
      <c r="F3251" s="6">
        <f t="shared" si="968"/>
        <v>2.2711471610661338E-3</v>
      </c>
      <c r="G3251" s="8">
        <f t="shared" si="977"/>
        <v>9.8949502941202095E-4</v>
      </c>
      <c r="H3251" s="8">
        <f t="shared" si="978"/>
        <v>1.1419708020245156E-3</v>
      </c>
      <c r="I3251" s="8">
        <f t="shared" si="979"/>
        <v>1.0619278455335989E-3</v>
      </c>
      <c r="J3251" s="6">
        <f t="shared" si="980"/>
        <v>9.2966908711961148E-4</v>
      </c>
      <c r="K3251" s="6">
        <f t="shared" si="981"/>
        <v>6.9199893984190611E-4</v>
      </c>
      <c r="L3251" s="6">
        <f t="shared" si="982"/>
        <v>5.6243531368545285E-4</v>
      </c>
      <c r="M3251" s="9">
        <f t="shared" si="983"/>
        <v>1</v>
      </c>
      <c r="N3251" s="9">
        <f t="shared" si="984"/>
        <v>1</v>
      </c>
      <c r="O3251" s="9">
        <f t="shared" si="985"/>
        <v>1</v>
      </c>
      <c r="P3251" s="9">
        <f t="shared" si="986"/>
        <v>1</v>
      </c>
      <c r="Q3251" s="10">
        <f t="shared" si="987"/>
        <v>0.13276804372050224</v>
      </c>
      <c r="R3251" s="10">
        <f t="shared" si="970"/>
        <v>0.60255463406851628</v>
      </c>
      <c r="S3251" s="10">
        <f>_xlfn.PERCENTILE.INC($R$1519:R3251,0.75)</f>
        <v>0.81720187793325094</v>
      </c>
      <c r="T3251" s="10">
        <f t="shared" si="971"/>
        <v>0.81720187793325094</v>
      </c>
      <c r="U3251" s="11">
        <f t="shared" si="988"/>
        <v>0.60255463406851628</v>
      </c>
      <c r="V3251" s="10">
        <f t="shared" si="972"/>
        <v>0.9888151617024411</v>
      </c>
      <c r="W3251" s="10">
        <f t="shared" si="973"/>
        <v>0.58926197589464036</v>
      </c>
      <c r="X3251" s="10">
        <f t="shared" si="989"/>
        <v>0.75319329258564538</v>
      </c>
      <c r="Y3251" s="10">
        <f>_xlfn.PERCENTILE.INC($X$1519:X3251,0.75)</f>
        <v>1.0215023474165636</v>
      </c>
      <c r="Z3251" s="10">
        <f t="shared" si="990"/>
        <v>1.0215023474165636</v>
      </c>
      <c r="AA3251" s="10">
        <f t="shared" si="991"/>
        <v>0.75319329258564538</v>
      </c>
      <c r="AB3251" s="10">
        <f t="shared" si="992"/>
        <v>0.5826711759793588</v>
      </c>
      <c r="AC3251" s="10">
        <f t="shared" si="993"/>
        <v>0.43886402153064324</v>
      </c>
      <c r="AD3251" s="13">
        <f t="shared" si="994"/>
        <v>582671.17597935884</v>
      </c>
      <c r="AE3251" s="13">
        <f t="shared" si="974"/>
        <v>438864.02153064322</v>
      </c>
      <c r="AF3251" s="13"/>
      <c r="AG3251" s="2">
        <f t="shared" si="969"/>
        <v>39503</v>
      </c>
      <c r="AH3251" s="3">
        <f t="shared" si="975"/>
        <v>1017.1806918694721</v>
      </c>
      <c r="AI3251" s="3">
        <f t="shared" si="976"/>
        <v>732.18074582576355</v>
      </c>
      <c r="AJ3251" s="3">
        <f t="shared" si="995"/>
        <v>563912.11584284203</v>
      </c>
      <c r="AK3251" s="3">
        <f t="shared" si="996"/>
        <v>435983.53802452469</v>
      </c>
    </row>
    <row r="3252" spans="2:37" x14ac:dyDescent="0.2">
      <c r="B3252" s="5">
        <v>39504</v>
      </c>
      <c r="C3252" s="1">
        <v>436.27</v>
      </c>
      <c r="D3252" s="1">
        <f t="shared" si="966"/>
        <v>9</v>
      </c>
      <c r="E3252" s="1" t="b">
        <f t="shared" si="967"/>
        <v>0</v>
      </c>
      <c r="F3252" s="6">
        <f t="shared" si="968"/>
        <v>8.763411024787171E-3</v>
      </c>
      <c r="G3252" s="8">
        <f t="shared" si="977"/>
        <v>1.1818255908318006E-3</v>
      </c>
      <c r="H3252" s="8">
        <f t="shared" si="978"/>
        <v>1.3411358303967212E-3</v>
      </c>
      <c r="I3252" s="8">
        <f t="shared" si="979"/>
        <v>1.1142759530485204E-3</v>
      </c>
      <c r="J3252" s="6">
        <f t="shared" si="980"/>
        <v>9.2916816361750774E-4</v>
      </c>
      <c r="K3252" s="6">
        <f t="shared" si="981"/>
        <v>6.8814090079763208E-4</v>
      </c>
      <c r="L3252" s="6">
        <f t="shared" si="982"/>
        <v>5.586575713419237E-4</v>
      </c>
      <c r="M3252" s="9">
        <f t="shared" si="983"/>
        <v>1</v>
      </c>
      <c r="N3252" s="9">
        <f t="shared" si="984"/>
        <v>1</v>
      </c>
      <c r="O3252" s="9">
        <f t="shared" si="985"/>
        <v>1</v>
      </c>
      <c r="P3252" s="9">
        <f t="shared" si="986"/>
        <v>1</v>
      </c>
      <c r="Q3252" s="10">
        <f t="shared" si="987"/>
        <v>0.13029917886170411</v>
      </c>
      <c r="R3252" s="10">
        <f t="shared" si="970"/>
        <v>0.61397163588352122</v>
      </c>
      <c r="S3252" s="10">
        <f>_xlfn.PERCENTILE.INC($R$1519:R3252,0.75)</f>
        <v>0.81708877881312003</v>
      </c>
      <c r="T3252" s="10">
        <f t="shared" si="971"/>
        <v>0.81708877881312003</v>
      </c>
      <c r="U3252" s="11">
        <f t="shared" si="988"/>
        <v>0.61397163588352122</v>
      </c>
      <c r="V3252" s="10">
        <f t="shared" si="972"/>
        <v>0.9888151617024411</v>
      </c>
      <c r="W3252" s="10">
        <f t="shared" si="973"/>
        <v>0.58926197589464036</v>
      </c>
      <c r="X3252" s="10">
        <f t="shared" si="989"/>
        <v>0.76746454485440152</v>
      </c>
      <c r="Y3252" s="10">
        <f>_xlfn.PERCENTILE.INC($X$1519:X3252,0.75)</f>
        <v>1.0213609735164</v>
      </c>
      <c r="Z3252" s="10">
        <f t="shared" si="990"/>
        <v>1.0213609735164</v>
      </c>
      <c r="AA3252" s="10">
        <f t="shared" si="991"/>
        <v>0.75319329258564538</v>
      </c>
      <c r="AB3252" s="10">
        <f t="shared" si="992"/>
        <v>0.5826711759793588</v>
      </c>
      <c r="AC3252" s="10">
        <f t="shared" si="993"/>
        <v>0.43886402153064324</v>
      </c>
      <c r="AD3252" s="13">
        <f t="shared" si="994"/>
        <v>582671.17597935884</v>
      </c>
      <c r="AE3252" s="13">
        <f t="shared" si="974"/>
        <v>438864.02153064322</v>
      </c>
      <c r="AF3252" s="13"/>
      <c r="AG3252" s="2">
        <f t="shared" si="969"/>
        <v>39504</v>
      </c>
      <c r="AH3252" s="3">
        <f t="shared" si="975"/>
        <v>5106.1870074032195</v>
      </c>
      <c r="AI3252" s="3">
        <f t="shared" si="976"/>
        <v>3845.9458046640734</v>
      </c>
      <c r="AJ3252" s="3">
        <f t="shared" si="995"/>
        <v>569018.30285024527</v>
      </c>
      <c r="AK3252" s="3">
        <f t="shared" si="996"/>
        <v>439829.48382918874</v>
      </c>
    </row>
    <row r="3253" spans="2:37" x14ac:dyDescent="0.2">
      <c r="B3253" s="5">
        <v>39505</v>
      </c>
      <c r="C3253" s="1">
        <v>441.14</v>
      </c>
      <c r="D3253" s="1">
        <f t="shared" si="966"/>
        <v>9</v>
      </c>
      <c r="E3253" s="1" t="b">
        <f t="shared" si="967"/>
        <v>0</v>
      </c>
      <c r="F3253" s="6">
        <f t="shared" si="968"/>
        <v>1.1162812020079294E-2</v>
      </c>
      <c r="G3253" s="8">
        <f t="shared" si="977"/>
        <v>1.47264655196856E-3</v>
      </c>
      <c r="H3253" s="8">
        <f t="shared" si="978"/>
        <v>1.4283635214789574E-3</v>
      </c>
      <c r="I3253" s="8">
        <f t="shared" si="979"/>
        <v>1.1682916719320821E-3</v>
      </c>
      <c r="J3253" s="6">
        <f t="shared" si="980"/>
        <v>9.2845931939235064E-4</v>
      </c>
      <c r="K3253" s="6">
        <f t="shared" si="981"/>
        <v>6.8426075511762827E-4</v>
      </c>
      <c r="L3253" s="6">
        <f t="shared" si="982"/>
        <v>5.5463573363082541E-4</v>
      </c>
      <c r="M3253" s="9">
        <f t="shared" si="983"/>
        <v>1</v>
      </c>
      <c r="N3253" s="9">
        <f t="shared" si="984"/>
        <v>1</v>
      </c>
      <c r="O3253" s="9">
        <f t="shared" si="985"/>
        <v>1</v>
      </c>
      <c r="P3253" s="9">
        <f t="shared" si="986"/>
        <v>1</v>
      </c>
      <c r="Q3253" s="10">
        <f t="shared" si="987"/>
        <v>0.11940160761628998</v>
      </c>
      <c r="R3253" s="10">
        <f t="shared" si="970"/>
        <v>0.67000772935226027</v>
      </c>
      <c r="S3253" s="10">
        <f>_xlfn.PERCENTILE.INC($R$1519:R3253,0.75)</f>
        <v>0.81697567969298923</v>
      </c>
      <c r="T3253" s="10">
        <f t="shared" si="971"/>
        <v>0.81697567969298923</v>
      </c>
      <c r="U3253" s="11">
        <f t="shared" si="988"/>
        <v>0.67000772935226027</v>
      </c>
      <c r="V3253" s="10">
        <f t="shared" si="972"/>
        <v>0.9888151617024411</v>
      </c>
      <c r="W3253" s="10">
        <f t="shared" si="973"/>
        <v>0.58926197589464036</v>
      </c>
      <c r="X3253" s="10">
        <f t="shared" si="989"/>
        <v>0.83750966169032537</v>
      </c>
      <c r="Y3253" s="10">
        <f>_xlfn.PERCENTILE.INC($X$1519:X3253,0.75)</f>
        <v>1.0212195996162365</v>
      </c>
      <c r="Z3253" s="10">
        <f t="shared" si="990"/>
        <v>1.0212195996162365</v>
      </c>
      <c r="AA3253" s="10">
        <f t="shared" si="991"/>
        <v>0.75319329258564538</v>
      </c>
      <c r="AB3253" s="10">
        <f t="shared" si="992"/>
        <v>0.5826711759793588</v>
      </c>
      <c r="AC3253" s="10">
        <f t="shared" si="993"/>
        <v>0.43886402153064324</v>
      </c>
      <c r="AD3253" s="13">
        <f t="shared" si="994"/>
        <v>582671.17597935884</v>
      </c>
      <c r="AE3253" s="13">
        <f t="shared" si="974"/>
        <v>438864.02153064322</v>
      </c>
      <c r="AF3253" s="13"/>
      <c r="AG3253" s="2">
        <f t="shared" si="969"/>
        <v>39505</v>
      </c>
      <c r="AH3253" s="3">
        <f t="shared" si="975"/>
        <v>6504.2488069761239</v>
      </c>
      <c r="AI3253" s="3">
        <f t="shared" si="976"/>
        <v>4898.9565747226025</v>
      </c>
      <c r="AJ3253" s="3">
        <f t="shared" si="995"/>
        <v>575522.5516572214</v>
      </c>
      <c r="AK3253" s="3">
        <f t="shared" si="996"/>
        <v>444728.44040391134</v>
      </c>
    </row>
    <row r="3254" spans="2:37" x14ac:dyDescent="0.2">
      <c r="B3254" s="5">
        <v>39506</v>
      </c>
      <c r="C3254" s="1">
        <v>440.63</v>
      </c>
      <c r="D3254" s="1">
        <f t="shared" si="966"/>
        <v>9</v>
      </c>
      <c r="E3254" s="1" t="b">
        <f t="shared" si="967"/>
        <v>0</v>
      </c>
      <c r="F3254" s="6">
        <f t="shared" si="968"/>
        <v>-1.1560955705671727E-3</v>
      </c>
      <c r="G3254" s="8">
        <f t="shared" si="977"/>
        <v>1.4422016998039665E-3</v>
      </c>
      <c r="H3254" s="8">
        <f t="shared" si="978"/>
        <v>1.484050742923383E-3</v>
      </c>
      <c r="I3254" s="8">
        <f t="shared" si="979"/>
        <v>1.1451820857616697E-3</v>
      </c>
      <c r="J3254" s="6">
        <f t="shared" si="980"/>
        <v>9.2802298660122381E-4</v>
      </c>
      <c r="K3254" s="6">
        <f t="shared" si="981"/>
        <v>6.8067222989183008E-4</v>
      </c>
      <c r="L3254" s="6">
        <f t="shared" si="982"/>
        <v>5.5077577708959253E-4</v>
      </c>
      <c r="M3254" s="9">
        <f t="shared" si="983"/>
        <v>1</v>
      </c>
      <c r="N3254" s="9">
        <f t="shared" si="984"/>
        <v>1</v>
      </c>
      <c r="O3254" s="9">
        <f t="shared" si="985"/>
        <v>1</v>
      </c>
      <c r="P3254" s="9">
        <f t="shared" si="986"/>
        <v>1</v>
      </c>
      <c r="Q3254" s="10">
        <f t="shared" si="987"/>
        <v>0.11933528102778271</v>
      </c>
      <c r="R3254" s="10">
        <f t="shared" si="970"/>
        <v>0.67038011986895163</v>
      </c>
      <c r="S3254" s="10">
        <f>_xlfn.PERCENTILE.INC($R$1519:R3254,0.75)</f>
        <v>0.81686258057285832</v>
      </c>
      <c r="T3254" s="10">
        <f t="shared" si="971"/>
        <v>0.81686258057285832</v>
      </c>
      <c r="U3254" s="11">
        <f t="shared" si="988"/>
        <v>0.67038011986895163</v>
      </c>
      <c r="V3254" s="10">
        <f t="shared" si="972"/>
        <v>0.9888151617024411</v>
      </c>
      <c r="W3254" s="10">
        <f t="shared" si="973"/>
        <v>0.58926197589464036</v>
      </c>
      <c r="X3254" s="10">
        <f t="shared" si="989"/>
        <v>0.83797514983618959</v>
      </c>
      <c r="Y3254" s="10">
        <f>_xlfn.PERCENTILE.INC($X$1519:X3254,0.75)</f>
        <v>1.0210782257160729</v>
      </c>
      <c r="Z3254" s="10">
        <f t="shared" si="990"/>
        <v>1.0210782257160729</v>
      </c>
      <c r="AA3254" s="10">
        <f t="shared" si="991"/>
        <v>0.75319329258564538</v>
      </c>
      <c r="AB3254" s="10">
        <f t="shared" si="992"/>
        <v>0.5826711759793588</v>
      </c>
      <c r="AC3254" s="10">
        <f t="shared" si="993"/>
        <v>0.43886402153064324</v>
      </c>
      <c r="AD3254" s="13">
        <f t="shared" si="994"/>
        <v>582671.17597935884</v>
      </c>
      <c r="AE3254" s="13">
        <f t="shared" si="974"/>
        <v>438864.02153064322</v>
      </c>
      <c r="AF3254" s="13"/>
      <c r="AG3254" s="2">
        <f t="shared" si="969"/>
        <v>39506</v>
      </c>
      <c r="AH3254" s="3">
        <f t="shared" si="975"/>
        <v>-673.62356564690231</v>
      </c>
      <c r="AI3254" s="3">
        <f t="shared" si="976"/>
        <v>-507.36875137287296</v>
      </c>
      <c r="AJ3254" s="3">
        <f t="shared" si="995"/>
        <v>574848.92809157446</v>
      </c>
      <c r="AK3254" s="3">
        <f t="shared" si="996"/>
        <v>444221.07165253849</v>
      </c>
    </row>
    <row r="3255" spans="2:37" x14ac:dyDescent="0.2">
      <c r="B3255" s="5">
        <v>39507</v>
      </c>
      <c r="C3255" s="1">
        <v>437.64</v>
      </c>
      <c r="D3255" s="1">
        <f t="shared" si="966"/>
        <v>9</v>
      </c>
      <c r="E3255" s="1" t="b">
        <f t="shared" si="967"/>
        <v>0</v>
      </c>
      <c r="F3255" s="6">
        <f t="shared" si="968"/>
        <v>-6.7857386015478527E-3</v>
      </c>
      <c r="G3255" s="8">
        <f t="shared" si="977"/>
        <v>1.4164266422960858E-3</v>
      </c>
      <c r="H3255" s="8">
        <f t="shared" si="978"/>
        <v>1.4111283222406614E-3</v>
      </c>
      <c r="I3255" s="8">
        <f t="shared" si="979"/>
        <v>1.1152155829850649E-3</v>
      </c>
      <c r="J3255" s="6">
        <f t="shared" si="980"/>
        <v>9.2790373950964893E-4</v>
      </c>
      <c r="K3255" s="6">
        <f t="shared" si="981"/>
        <v>6.7784229642478251E-4</v>
      </c>
      <c r="L3255" s="6">
        <f t="shared" si="982"/>
        <v>5.4726328763315436E-4</v>
      </c>
      <c r="M3255" s="9">
        <f t="shared" si="983"/>
        <v>1</v>
      </c>
      <c r="N3255" s="9">
        <f t="shared" si="984"/>
        <v>1</v>
      </c>
      <c r="O3255" s="9">
        <f t="shared" si="985"/>
        <v>1</v>
      </c>
      <c r="P3255" s="9">
        <f t="shared" si="986"/>
        <v>1</v>
      </c>
      <c r="Q3255" s="10">
        <f t="shared" si="987"/>
        <v>0.11966716289056102</v>
      </c>
      <c r="R3255" s="10">
        <f t="shared" si="970"/>
        <v>0.66852090471270087</v>
      </c>
      <c r="S3255" s="10">
        <f>_xlfn.PERCENTILE.INC($R$1519:R3255,0.75)</f>
        <v>0.81674948145272741</v>
      </c>
      <c r="T3255" s="10">
        <f t="shared" si="971"/>
        <v>0.81674948145272741</v>
      </c>
      <c r="U3255" s="11">
        <f t="shared" si="988"/>
        <v>0.66852090471270087</v>
      </c>
      <c r="V3255" s="10">
        <f t="shared" si="972"/>
        <v>0.9888151617024411</v>
      </c>
      <c r="W3255" s="10">
        <f t="shared" si="973"/>
        <v>0.58926197589464036</v>
      </c>
      <c r="X3255" s="10">
        <f t="shared" si="989"/>
        <v>0.83565113089087617</v>
      </c>
      <c r="Y3255" s="10">
        <f>_xlfn.PERCENTILE.INC($X$1519:X3255,0.75)</f>
        <v>1.0209368518159092</v>
      </c>
      <c r="Z3255" s="10">
        <f t="shared" si="990"/>
        <v>1.0209368518159092</v>
      </c>
      <c r="AA3255" s="10">
        <f t="shared" si="991"/>
        <v>0.75319329258564538</v>
      </c>
      <c r="AB3255" s="10">
        <f t="shared" si="992"/>
        <v>0.5826711759793588</v>
      </c>
      <c r="AC3255" s="10">
        <f t="shared" si="993"/>
        <v>0.43886402153064324</v>
      </c>
      <c r="AD3255" s="13">
        <f t="shared" si="994"/>
        <v>582671.17597935884</v>
      </c>
      <c r="AE3255" s="13">
        <f t="shared" si="974"/>
        <v>438864.02153064322</v>
      </c>
      <c r="AF3255" s="13"/>
      <c r="AG3255" s="2">
        <f t="shared" si="969"/>
        <v>39507</v>
      </c>
      <c r="AH3255" s="3">
        <f t="shared" si="975"/>
        <v>-3953.8542908524173</v>
      </c>
      <c r="AI3255" s="3">
        <f t="shared" si="976"/>
        <v>-2978.0165317310139</v>
      </c>
      <c r="AJ3255" s="3">
        <f t="shared" si="995"/>
        <v>570895.07380072202</v>
      </c>
      <c r="AK3255" s="3">
        <f t="shared" si="996"/>
        <v>441243.05512080749</v>
      </c>
    </row>
    <row r="3256" spans="2:37" x14ac:dyDescent="0.2">
      <c r="B3256" s="5">
        <v>39510</v>
      </c>
      <c r="C3256" s="1">
        <v>438.83</v>
      </c>
      <c r="D3256" s="1">
        <f t="shared" si="966"/>
        <v>10</v>
      </c>
      <c r="E3256" s="1" t="b">
        <f t="shared" si="967"/>
        <v>1</v>
      </c>
      <c r="F3256" s="6">
        <f t="shared" si="968"/>
        <v>2.7191298784388085E-3</v>
      </c>
      <c r="G3256" s="8">
        <f t="shared" si="977"/>
        <v>1.5061108378450338E-3</v>
      </c>
      <c r="H3256" s="8">
        <f t="shared" si="978"/>
        <v>1.667690964867603E-3</v>
      </c>
      <c r="I3256" s="8">
        <f t="shared" si="979"/>
        <v>1.1208992534599549E-3</v>
      </c>
      <c r="J3256" s="6">
        <f t="shared" si="980"/>
        <v>9.278243956278194E-4</v>
      </c>
      <c r="K3256" s="6">
        <f t="shared" si="981"/>
        <v>6.7526930419469953E-4</v>
      </c>
      <c r="L3256" s="6">
        <f t="shared" si="982"/>
        <v>5.4391064557754117E-4</v>
      </c>
      <c r="M3256" s="9">
        <f t="shared" si="983"/>
        <v>1</v>
      </c>
      <c r="N3256" s="9">
        <f t="shared" si="984"/>
        <v>1</v>
      </c>
      <c r="O3256" s="9">
        <f t="shared" si="985"/>
        <v>1</v>
      </c>
      <c r="P3256" s="9">
        <f t="shared" si="986"/>
        <v>1</v>
      </c>
      <c r="Q3256" s="10">
        <f t="shared" si="987"/>
        <v>0.11940706046135929</v>
      </c>
      <c r="R3256" s="10">
        <f t="shared" si="970"/>
        <v>0.66997713276668758</v>
      </c>
      <c r="S3256" s="10">
        <f>_xlfn.PERCENTILE.INC($R$1519:R3256,0.75)</f>
        <v>0.81658566724298021</v>
      </c>
      <c r="T3256" s="10">
        <f t="shared" si="971"/>
        <v>0.81658566724298021</v>
      </c>
      <c r="U3256" s="11">
        <f t="shared" si="988"/>
        <v>0.66997713276668758</v>
      </c>
      <c r="V3256" s="10">
        <f t="shared" si="972"/>
        <v>1</v>
      </c>
      <c r="W3256" s="10">
        <f t="shared" si="973"/>
        <v>0.66852090471270087</v>
      </c>
      <c r="X3256" s="10">
        <f t="shared" si="989"/>
        <v>0.8374714159583595</v>
      </c>
      <c r="Y3256" s="10">
        <f>_xlfn.PERCENTILE.INC($X$1519:X3256,0.75)</f>
        <v>1.0207320840537251</v>
      </c>
      <c r="Z3256" s="10">
        <f t="shared" si="990"/>
        <v>1.0207320840537251</v>
      </c>
      <c r="AA3256" s="10">
        <f t="shared" si="991"/>
        <v>0.8374714159583595</v>
      </c>
      <c r="AB3256" s="10">
        <f t="shared" si="992"/>
        <v>0.66852090471270087</v>
      </c>
      <c r="AC3256" s="10">
        <f t="shared" si="993"/>
        <v>0.55986714866750908</v>
      </c>
      <c r="AD3256" s="13">
        <f t="shared" si="994"/>
        <v>668520.90471270087</v>
      </c>
      <c r="AE3256" s="13">
        <f t="shared" si="974"/>
        <v>559867.14866750909</v>
      </c>
      <c r="AF3256" s="13"/>
      <c r="AG3256" s="2">
        <f t="shared" si="969"/>
        <v>39510</v>
      </c>
      <c r="AH3256" s="3">
        <f t="shared" si="975"/>
        <v>1584.3586039105517</v>
      </c>
      <c r="AI3256" s="3">
        <f t="shared" si="976"/>
        <v>1193.3282735157845</v>
      </c>
      <c r="AJ3256" s="3">
        <f t="shared" si="995"/>
        <v>572479.43240463256</v>
      </c>
      <c r="AK3256" s="3">
        <f t="shared" si="996"/>
        <v>442436.38339432329</v>
      </c>
    </row>
    <row r="3257" spans="2:37" x14ac:dyDescent="0.2">
      <c r="B3257" s="5">
        <v>39511</v>
      </c>
      <c r="C3257" s="1">
        <v>440.9</v>
      </c>
      <c r="D3257" s="1">
        <f t="shared" si="966"/>
        <v>10</v>
      </c>
      <c r="E3257" s="1" t="b">
        <f t="shared" si="967"/>
        <v>0</v>
      </c>
      <c r="F3257" s="6">
        <f t="shared" si="968"/>
        <v>4.7170886220175845E-3</v>
      </c>
      <c r="G3257" s="8">
        <f t="shared" si="977"/>
        <v>1.7056528193078724E-3</v>
      </c>
      <c r="H3257" s="8">
        <f t="shared" si="978"/>
        <v>1.577185087334372E-3</v>
      </c>
      <c r="I3257" s="8">
        <f t="shared" si="979"/>
        <v>1.1680850949639192E-3</v>
      </c>
      <c r="J3257" s="6">
        <f t="shared" si="980"/>
        <v>9.2798708856610336E-4</v>
      </c>
      <c r="K3257" s="6">
        <f t="shared" si="981"/>
        <v>6.7306758638551161E-4</v>
      </c>
      <c r="L3257" s="6">
        <f t="shared" si="982"/>
        <v>5.4091256025949955E-4</v>
      </c>
      <c r="M3257" s="9">
        <f t="shared" si="983"/>
        <v>1</v>
      </c>
      <c r="N3257" s="9">
        <f t="shared" si="984"/>
        <v>1</v>
      </c>
      <c r="O3257" s="9">
        <f t="shared" si="985"/>
        <v>1</v>
      </c>
      <c r="P3257" s="9">
        <f t="shared" si="986"/>
        <v>1</v>
      </c>
      <c r="Q3257" s="10">
        <f t="shared" si="987"/>
        <v>0.11575238725250565</v>
      </c>
      <c r="R3257" s="10">
        <f t="shared" si="970"/>
        <v>0.69113045440251397</v>
      </c>
      <c r="S3257" s="10">
        <f>_xlfn.PERCENTILE.INC($R$1519:R3257,0.75)</f>
        <v>0.816421853033233</v>
      </c>
      <c r="T3257" s="10">
        <f t="shared" si="971"/>
        <v>0.816421853033233</v>
      </c>
      <c r="U3257" s="11">
        <f t="shared" si="988"/>
        <v>0.69113045440251397</v>
      </c>
      <c r="V3257" s="10">
        <f t="shared" si="972"/>
        <v>1</v>
      </c>
      <c r="W3257" s="10">
        <f t="shared" si="973"/>
        <v>0.66852090471270087</v>
      </c>
      <c r="X3257" s="10">
        <f t="shared" si="989"/>
        <v>0.86391306800314249</v>
      </c>
      <c r="Y3257" s="10">
        <f>_xlfn.PERCENTILE.INC($X$1519:X3257,0.75)</f>
        <v>1.0205273162915411</v>
      </c>
      <c r="Z3257" s="10">
        <f t="shared" si="990"/>
        <v>1.0205273162915411</v>
      </c>
      <c r="AA3257" s="10">
        <f t="shared" si="991"/>
        <v>0.8374714159583595</v>
      </c>
      <c r="AB3257" s="10">
        <f t="shared" si="992"/>
        <v>0.66852090471270087</v>
      </c>
      <c r="AC3257" s="10">
        <f t="shared" si="993"/>
        <v>0.55986714866750908</v>
      </c>
      <c r="AD3257" s="13">
        <f t="shared" si="994"/>
        <v>668520.90471270087</v>
      </c>
      <c r="AE3257" s="13">
        <f t="shared" si="974"/>
        <v>559867.14866750909</v>
      </c>
      <c r="AF3257" s="13"/>
      <c r="AG3257" s="2">
        <f t="shared" si="969"/>
        <v>39511</v>
      </c>
      <c r="AH3257" s="3">
        <f t="shared" si="975"/>
        <v>3153.4723532011831</v>
      </c>
      <c r="AI3257" s="3">
        <f t="shared" si="976"/>
        <v>2640.9429568209343</v>
      </c>
      <c r="AJ3257" s="3">
        <f t="shared" si="995"/>
        <v>575632.90475783369</v>
      </c>
      <c r="AK3257" s="3">
        <f t="shared" si="996"/>
        <v>445077.32635114423</v>
      </c>
    </row>
    <row r="3258" spans="2:37" x14ac:dyDescent="0.2">
      <c r="B3258" s="5">
        <v>39512</v>
      </c>
      <c r="C3258" s="1">
        <v>442.15</v>
      </c>
      <c r="D3258" s="1">
        <f t="shared" si="966"/>
        <v>10</v>
      </c>
      <c r="E3258" s="1" t="b">
        <f t="shared" si="967"/>
        <v>0</v>
      </c>
      <c r="F3258" s="6">
        <f t="shared" si="968"/>
        <v>2.8351100022681042E-3</v>
      </c>
      <c r="G3258" s="8">
        <f t="shared" si="977"/>
        <v>1.8592625854067966E-3</v>
      </c>
      <c r="H3258" s="8">
        <f t="shared" si="978"/>
        <v>1.561506850311208E-3</v>
      </c>
      <c r="I3258" s="8">
        <f t="shared" si="979"/>
        <v>1.1925741802024494E-3</v>
      </c>
      <c r="J3258" s="6">
        <f t="shared" si="980"/>
        <v>9.279086824169081E-4</v>
      </c>
      <c r="K3258" s="6">
        <f t="shared" si="981"/>
        <v>6.7031267973175878E-4</v>
      </c>
      <c r="L3258" s="6">
        <f t="shared" si="982"/>
        <v>5.3755161021263188E-4</v>
      </c>
      <c r="M3258" s="9">
        <f t="shared" si="983"/>
        <v>1</v>
      </c>
      <c r="N3258" s="9">
        <f t="shared" si="984"/>
        <v>1</v>
      </c>
      <c r="O3258" s="9">
        <f t="shared" si="985"/>
        <v>1</v>
      </c>
      <c r="P3258" s="9">
        <f t="shared" si="986"/>
        <v>1</v>
      </c>
      <c r="Q3258" s="10">
        <f t="shared" si="987"/>
        <v>0.11472670416890036</v>
      </c>
      <c r="R3258" s="10">
        <f t="shared" si="970"/>
        <v>0.69730931939110008</v>
      </c>
      <c r="S3258" s="10">
        <f>_xlfn.PERCENTILE.INC($R$1519:R3258,0.75)</f>
        <v>0.81625803882348569</v>
      </c>
      <c r="T3258" s="10">
        <f t="shared" si="971"/>
        <v>0.81625803882348569</v>
      </c>
      <c r="U3258" s="11">
        <f t="shared" si="988"/>
        <v>0.69730931939110008</v>
      </c>
      <c r="V3258" s="10">
        <f t="shared" si="972"/>
        <v>1</v>
      </c>
      <c r="W3258" s="10">
        <f t="shared" si="973"/>
        <v>0.66852090471270087</v>
      </c>
      <c r="X3258" s="10">
        <f t="shared" si="989"/>
        <v>0.87163664923887518</v>
      </c>
      <c r="Y3258" s="10">
        <f>_xlfn.PERCENTILE.INC($X$1519:X3258,0.75)</f>
        <v>1.0203225485293572</v>
      </c>
      <c r="Z3258" s="10">
        <f t="shared" si="990"/>
        <v>1.0203225485293572</v>
      </c>
      <c r="AA3258" s="10">
        <f t="shared" si="991"/>
        <v>0.8374714159583595</v>
      </c>
      <c r="AB3258" s="10">
        <f t="shared" si="992"/>
        <v>0.66852090471270087</v>
      </c>
      <c r="AC3258" s="10">
        <f t="shared" si="993"/>
        <v>0.55986714866750908</v>
      </c>
      <c r="AD3258" s="13">
        <f t="shared" si="994"/>
        <v>668520.90471270087</v>
      </c>
      <c r="AE3258" s="13">
        <f t="shared" si="974"/>
        <v>559867.14866750909</v>
      </c>
      <c r="AF3258" s="13"/>
      <c r="AG3258" s="2">
        <f t="shared" si="969"/>
        <v>39512</v>
      </c>
      <c r="AH3258" s="3">
        <f t="shared" si="975"/>
        <v>1895.3303036763004</v>
      </c>
      <c r="AI3258" s="3">
        <f t="shared" si="976"/>
        <v>1587.2849531285788</v>
      </c>
      <c r="AJ3258" s="3">
        <f t="shared" si="995"/>
        <v>577528.23506151</v>
      </c>
      <c r="AK3258" s="3">
        <f t="shared" si="996"/>
        <v>446664.61130427284</v>
      </c>
    </row>
    <row r="3259" spans="2:37" x14ac:dyDescent="0.2">
      <c r="B3259" s="5">
        <v>39513</v>
      </c>
      <c r="C3259" s="1">
        <v>443.48</v>
      </c>
      <c r="D3259" s="1">
        <f t="shared" si="966"/>
        <v>10</v>
      </c>
      <c r="E3259" s="1" t="b">
        <f t="shared" si="967"/>
        <v>0</v>
      </c>
      <c r="F3259" s="6">
        <f t="shared" si="968"/>
        <v>3.0080289494516244E-3</v>
      </c>
      <c r="G3259" s="8">
        <f t="shared" si="977"/>
        <v>1.6519086343769404E-3</v>
      </c>
      <c r="H3259" s="8">
        <f t="shared" si="978"/>
        <v>1.6146919696665356E-3</v>
      </c>
      <c r="I3259" s="8">
        <f t="shared" si="979"/>
        <v>1.2167866701517985E-3</v>
      </c>
      <c r="J3259" s="6">
        <f t="shared" si="980"/>
        <v>9.2750147309437862E-4</v>
      </c>
      <c r="K3259" s="6">
        <f t="shared" si="981"/>
        <v>6.6747579658537313E-4</v>
      </c>
      <c r="L3259" s="6">
        <f t="shared" si="982"/>
        <v>5.3406363069383015E-4</v>
      </c>
      <c r="M3259" s="9">
        <f t="shared" si="983"/>
        <v>1</v>
      </c>
      <c r="N3259" s="9">
        <f t="shared" si="984"/>
        <v>1</v>
      </c>
      <c r="O3259" s="9">
        <f t="shared" si="985"/>
        <v>1</v>
      </c>
      <c r="P3259" s="9">
        <f t="shared" si="986"/>
        <v>1</v>
      </c>
      <c r="Q3259" s="10">
        <f t="shared" si="987"/>
        <v>0.11472605510333457</v>
      </c>
      <c r="R3259" s="10">
        <f t="shared" si="970"/>
        <v>0.69731326443625585</v>
      </c>
      <c r="S3259" s="10">
        <f>_xlfn.PERCENTILE.INC($R$1519:R3259,0.75)</f>
        <v>0.81609422461373848</v>
      </c>
      <c r="T3259" s="10">
        <f t="shared" si="971"/>
        <v>0.81609422461373848</v>
      </c>
      <c r="U3259" s="11">
        <f t="shared" si="988"/>
        <v>0.69731326443625585</v>
      </c>
      <c r="V3259" s="10">
        <f t="shared" si="972"/>
        <v>1</v>
      </c>
      <c r="W3259" s="10">
        <f t="shared" si="973"/>
        <v>0.66852090471270087</v>
      </c>
      <c r="X3259" s="10">
        <f t="shared" si="989"/>
        <v>0.87164158054531982</v>
      </c>
      <c r="Y3259" s="10">
        <f>_xlfn.PERCENTILE.INC($X$1519:X3259,0.75)</f>
        <v>1.0201177807671731</v>
      </c>
      <c r="Z3259" s="10">
        <f t="shared" si="990"/>
        <v>1.0201177807671731</v>
      </c>
      <c r="AA3259" s="10">
        <f t="shared" si="991"/>
        <v>0.8374714159583595</v>
      </c>
      <c r="AB3259" s="10">
        <f t="shared" si="992"/>
        <v>0.66852090471270087</v>
      </c>
      <c r="AC3259" s="10">
        <f t="shared" si="993"/>
        <v>0.55986714866750908</v>
      </c>
      <c r="AD3259" s="13">
        <f t="shared" si="994"/>
        <v>668520.90471270087</v>
      </c>
      <c r="AE3259" s="13">
        <f t="shared" si="974"/>
        <v>559867.14866750909</v>
      </c>
      <c r="AF3259" s="13"/>
      <c r="AG3259" s="2">
        <f t="shared" si="969"/>
        <v>39513</v>
      </c>
      <c r="AH3259" s="3">
        <f t="shared" si="975"/>
        <v>2010.9302346893951</v>
      </c>
      <c r="AI3259" s="3">
        <f t="shared" si="976"/>
        <v>1684.0965910388038</v>
      </c>
      <c r="AJ3259" s="3">
        <f t="shared" si="995"/>
        <v>579539.16529619938</v>
      </c>
      <c r="AK3259" s="3">
        <f t="shared" si="996"/>
        <v>448348.70789531164</v>
      </c>
    </row>
    <row r="3260" spans="2:37" x14ac:dyDescent="0.2">
      <c r="B3260" s="5">
        <v>39514</v>
      </c>
      <c r="C3260" s="1">
        <v>437.81</v>
      </c>
      <c r="D3260" s="1">
        <f t="shared" si="966"/>
        <v>10</v>
      </c>
      <c r="E3260" s="1" t="b">
        <f t="shared" si="967"/>
        <v>0</v>
      </c>
      <c r="F3260" s="6">
        <f t="shared" si="968"/>
        <v>-1.2785243979435368E-2</v>
      </c>
      <c r="G3260" s="8">
        <f t="shared" si="977"/>
        <v>1.282768650403005E-3</v>
      </c>
      <c r="H3260" s="8">
        <f t="shared" si="978"/>
        <v>1.4022652799584871E-3</v>
      </c>
      <c r="I3260" s="8">
        <f t="shared" si="979"/>
        <v>1.1217978415910357E-3</v>
      </c>
      <c r="J3260" s="6">
        <f t="shared" si="980"/>
        <v>9.2703490199355068E-4</v>
      </c>
      <c r="K3260" s="6">
        <f t="shared" si="981"/>
        <v>6.6448150802273138E-4</v>
      </c>
      <c r="L3260" s="6">
        <f t="shared" si="982"/>
        <v>5.3047865606829705E-4</v>
      </c>
      <c r="M3260" s="9">
        <f t="shared" si="983"/>
        <v>1</v>
      </c>
      <c r="N3260" s="9">
        <f t="shared" si="984"/>
        <v>1</v>
      </c>
      <c r="O3260" s="9">
        <f t="shared" si="985"/>
        <v>1</v>
      </c>
      <c r="P3260" s="9">
        <f t="shared" si="986"/>
        <v>1</v>
      </c>
      <c r="Q3260" s="10">
        <f t="shared" si="987"/>
        <v>0.1166605578366921</v>
      </c>
      <c r="R3260" s="10">
        <f t="shared" si="970"/>
        <v>0.68575019255426861</v>
      </c>
      <c r="S3260" s="10">
        <f>_xlfn.PERCENTILE.INC($R$1519:R3260,0.75)</f>
        <v>0.81606407016688554</v>
      </c>
      <c r="T3260" s="10">
        <f t="shared" si="971"/>
        <v>0.81606407016688554</v>
      </c>
      <c r="U3260" s="11">
        <f t="shared" si="988"/>
        <v>0.68575019255426861</v>
      </c>
      <c r="V3260" s="10">
        <f t="shared" si="972"/>
        <v>1</v>
      </c>
      <c r="W3260" s="10">
        <f t="shared" si="973"/>
        <v>0.66852090471270087</v>
      </c>
      <c r="X3260" s="10">
        <f t="shared" si="989"/>
        <v>0.85718774069283576</v>
      </c>
      <c r="Y3260" s="10">
        <f>_xlfn.PERCENTILE.INC($X$1519:X3260,0.75)</f>
        <v>1.0200800877086069</v>
      </c>
      <c r="Z3260" s="10">
        <f t="shared" si="990"/>
        <v>1.0200800877086069</v>
      </c>
      <c r="AA3260" s="10">
        <f t="shared" si="991"/>
        <v>0.8374714159583595</v>
      </c>
      <c r="AB3260" s="10">
        <f t="shared" si="992"/>
        <v>0.66852090471270087</v>
      </c>
      <c r="AC3260" s="10">
        <f t="shared" si="993"/>
        <v>0.55986714866750908</v>
      </c>
      <c r="AD3260" s="13">
        <f t="shared" si="994"/>
        <v>668520.90471270087</v>
      </c>
      <c r="AE3260" s="13">
        <f t="shared" si="974"/>
        <v>559867.14866750909</v>
      </c>
      <c r="AF3260" s="13"/>
      <c r="AG3260" s="2">
        <f t="shared" si="969"/>
        <v>39514</v>
      </c>
      <c r="AH3260" s="3">
        <f t="shared" si="975"/>
        <v>-8547.2028721047445</v>
      </c>
      <c r="AI3260" s="3">
        <f t="shared" si="976"/>
        <v>-7158.0380917849161</v>
      </c>
      <c r="AJ3260" s="3">
        <f t="shared" si="995"/>
        <v>570991.96242409467</v>
      </c>
      <c r="AK3260" s="3">
        <f t="shared" si="996"/>
        <v>441190.66980352672</v>
      </c>
    </row>
    <row r="3261" spans="2:37" x14ac:dyDescent="0.2">
      <c r="B3261" s="5">
        <v>39517</v>
      </c>
      <c r="C3261" s="1">
        <v>433.17</v>
      </c>
      <c r="D3261" s="1">
        <f t="shared" si="966"/>
        <v>11</v>
      </c>
      <c r="E3261" s="1" t="b">
        <f t="shared" si="967"/>
        <v>1</v>
      </c>
      <c r="F3261" s="6">
        <f t="shared" si="968"/>
        <v>-1.0598204700669189E-2</v>
      </c>
      <c r="G3261" s="8">
        <f t="shared" si="977"/>
        <v>9.4173281506639928E-4</v>
      </c>
      <c r="H3261" s="8">
        <f t="shared" si="978"/>
        <v>1.2098490116511226E-3</v>
      </c>
      <c r="I3261" s="8">
        <f t="shared" si="979"/>
        <v>1.0732790322122508E-3</v>
      </c>
      <c r="J3261" s="6">
        <f t="shared" si="980"/>
        <v>9.2668906616000138E-4</v>
      </c>
      <c r="K3261" s="6">
        <f t="shared" si="981"/>
        <v>6.6207874242780432E-4</v>
      </c>
      <c r="L3261" s="6">
        <f t="shared" si="982"/>
        <v>5.2717232013030227E-4</v>
      </c>
      <c r="M3261" s="9">
        <f t="shared" si="983"/>
        <v>1</v>
      </c>
      <c r="N3261" s="9">
        <f t="shared" si="984"/>
        <v>1</v>
      </c>
      <c r="O3261" s="9">
        <f t="shared" si="985"/>
        <v>1</v>
      </c>
      <c r="P3261" s="9">
        <f t="shared" si="986"/>
        <v>1</v>
      </c>
      <c r="Q3261" s="10">
        <f t="shared" si="987"/>
        <v>0.11873298175842527</v>
      </c>
      <c r="R3261" s="10">
        <f t="shared" si="970"/>
        <v>0.67378077106467693</v>
      </c>
      <c r="S3261" s="10">
        <f>_xlfn.PERCENTILE.INC($R$1519:R3261,0.75)</f>
        <v>0.8160339157200327</v>
      </c>
      <c r="T3261" s="10">
        <f t="shared" si="971"/>
        <v>0.8160339157200327</v>
      </c>
      <c r="U3261" s="11">
        <f t="shared" si="988"/>
        <v>0.67378077106467693</v>
      </c>
      <c r="V3261" s="10">
        <f t="shared" si="972"/>
        <v>1</v>
      </c>
      <c r="W3261" s="10">
        <f t="shared" si="973"/>
        <v>0.68575019255426861</v>
      </c>
      <c r="X3261" s="10">
        <f t="shared" si="989"/>
        <v>0.84222596383084625</v>
      </c>
      <c r="Y3261" s="10">
        <f>_xlfn.PERCENTILE.INC($X$1519:X3261,0.75)</f>
        <v>1.0200423946500408</v>
      </c>
      <c r="Z3261" s="10">
        <f t="shared" si="990"/>
        <v>1.0200423946500408</v>
      </c>
      <c r="AA3261" s="10">
        <f t="shared" si="991"/>
        <v>0.84222596383084625</v>
      </c>
      <c r="AB3261" s="10">
        <f t="shared" si="992"/>
        <v>0.68575019255426861</v>
      </c>
      <c r="AC3261" s="10">
        <f t="shared" si="993"/>
        <v>0.5775566168712073</v>
      </c>
      <c r="AD3261" s="13">
        <f t="shared" si="994"/>
        <v>685750.19255426864</v>
      </c>
      <c r="AE3261" s="13">
        <f t="shared" si="974"/>
        <v>577556.61687120725</v>
      </c>
      <c r="AF3261" s="13"/>
      <c r="AG3261" s="2">
        <f t="shared" si="969"/>
        <v>39517</v>
      </c>
      <c r="AH3261" s="3">
        <f t="shared" si="975"/>
        <v>-7085.1213948217655</v>
      </c>
      <c r="AI3261" s="3">
        <f t="shared" si="976"/>
        <v>-5933.5866467582509</v>
      </c>
      <c r="AJ3261" s="3">
        <f t="shared" si="995"/>
        <v>563906.84102927288</v>
      </c>
      <c r="AK3261" s="3">
        <f t="shared" si="996"/>
        <v>435257.08315676847</v>
      </c>
    </row>
    <row r="3262" spans="2:37" x14ac:dyDescent="0.2">
      <c r="B3262" s="5">
        <v>39518</v>
      </c>
      <c r="C3262" s="1">
        <v>433.93</v>
      </c>
      <c r="D3262" s="1">
        <f t="shared" si="966"/>
        <v>11</v>
      </c>
      <c r="E3262" s="1" t="b">
        <f t="shared" si="967"/>
        <v>0</v>
      </c>
      <c r="F3262" s="6">
        <f t="shared" si="968"/>
        <v>1.7545074681994954E-3</v>
      </c>
      <c r="G3262" s="8">
        <f t="shared" si="977"/>
        <v>9.9553375745557032E-4</v>
      </c>
      <c r="H3262" s="8">
        <f t="shared" si="978"/>
        <v>1.2106470858635359E-3</v>
      </c>
      <c r="I3262" s="8">
        <f t="shared" si="979"/>
        <v>1.069784484901679E-3</v>
      </c>
      <c r="J3262" s="6">
        <f t="shared" si="980"/>
        <v>9.2580898429538367E-4</v>
      </c>
      <c r="K3262" s="6">
        <f t="shared" si="981"/>
        <v>6.5935472268201136E-4</v>
      </c>
      <c r="L3262" s="6">
        <f t="shared" si="982"/>
        <v>5.2347104435359205E-4</v>
      </c>
      <c r="M3262" s="9">
        <f t="shared" si="983"/>
        <v>1</v>
      </c>
      <c r="N3262" s="9">
        <f t="shared" si="984"/>
        <v>1</v>
      </c>
      <c r="O3262" s="9">
        <f t="shared" si="985"/>
        <v>1</v>
      </c>
      <c r="P3262" s="9">
        <f t="shared" si="986"/>
        <v>1</v>
      </c>
      <c r="Q3262" s="10">
        <f t="shared" si="987"/>
        <v>0.11856635451742717</v>
      </c>
      <c r="R3262" s="10">
        <f t="shared" si="970"/>
        <v>0.67472766895469838</v>
      </c>
      <c r="S3262" s="10">
        <f>_xlfn.PERCENTILE.INC($R$1519:R3262,0.75)</f>
        <v>0.81600376127317975</v>
      </c>
      <c r="T3262" s="10">
        <f t="shared" si="971"/>
        <v>0.81600376127317975</v>
      </c>
      <c r="U3262" s="11">
        <f t="shared" si="988"/>
        <v>0.67472766895469838</v>
      </c>
      <c r="V3262" s="10">
        <f t="shared" si="972"/>
        <v>1</v>
      </c>
      <c r="W3262" s="10">
        <f t="shared" si="973"/>
        <v>0.68575019255426861</v>
      </c>
      <c r="X3262" s="10">
        <f t="shared" si="989"/>
        <v>0.84340958619337292</v>
      </c>
      <c r="Y3262" s="10">
        <f>_xlfn.PERCENTILE.INC($X$1519:X3262,0.75)</f>
        <v>1.0200047015914748</v>
      </c>
      <c r="Z3262" s="10">
        <f t="shared" si="990"/>
        <v>1.0200047015914748</v>
      </c>
      <c r="AA3262" s="10">
        <f t="shared" si="991"/>
        <v>0.84222596383084625</v>
      </c>
      <c r="AB3262" s="10">
        <f t="shared" si="992"/>
        <v>0.68575019255426861</v>
      </c>
      <c r="AC3262" s="10">
        <f t="shared" si="993"/>
        <v>0.5775566168712073</v>
      </c>
      <c r="AD3262" s="13">
        <f t="shared" si="994"/>
        <v>685750.19255426864</v>
      </c>
      <c r="AE3262" s="13">
        <f t="shared" si="974"/>
        <v>577556.61687120725</v>
      </c>
      <c r="AF3262" s="13"/>
      <c r="AG3262" s="2">
        <f t="shared" si="969"/>
        <v>39518</v>
      </c>
      <c r="AH3262" s="3">
        <f t="shared" si="975"/>
        <v>1203.1538341557064</v>
      </c>
      <c r="AI3262" s="3">
        <f t="shared" si="976"/>
        <v>1013.3273976085678</v>
      </c>
      <c r="AJ3262" s="3">
        <f t="shared" si="995"/>
        <v>565109.99486342864</v>
      </c>
      <c r="AK3262" s="3">
        <f t="shared" si="996"/>
        <v>436270.41055437701</v>
      </c>
    </row>
    <row r="3263" spans="2:37" x14ac:dyDescent="0.2">
      <c r="B3263" s="5">
        <v>39519</v>
      </c>
      <c r="C3263" s="1">
        <v>439.26</v>
      </c>
      <c r="D3263" s="1">
        <f t="shared" si="966"/>
        <v>11</v>
      </c>
      <c r="E3263" s="1" t="b">
        <f t="shared" si="967"/>
        <v>0</v>
      </c>
      <c r="F3263" s="6">
        <f t="shared" si="968"/>
        <v>1.2283087133869497E-2</v>
      </c>
      <c r="G3263" s="8">
        <f t="shared" si="977"/>
        <v>1.3890960674063603E-3</v>
      </c>
      <c r="H3263" s="8">
        <f t="shared" si="978"/>
        <v>1.3336688358064829E-3</v>
      </c>
      <c r="I3263" s="8">
        <f t="shared" si="979"/>
        <v>1.1274369782306589E-3</v>
      </c>
      <c r="J3263" s="6">
        <f t="shared" si="980"/>
        <v>9.2515504942705293E-4</v>
      </c>
      <c r="K3263" s="6">
        <f t="shared" si="981"/>
        <v>6.5719256891392228E-4</v>
      </c>
      <c r="L3263" s="6">
        <f t="shared" si="982"/>
        <v>5.2006276461954114E-4</v>
      </c>
      <c r="M3263" s="9">
        <f t="shared" si="983"/>
        <v>1</v>
      </c>
      <c r="N3263" s="9">
        <f t="shared" si="984"/>
        <v>1</v>
      </c>
      <c r="O3263" s="9">
        <f t="shared" si="985"/>
        <v>1</v>
      </c>
      <c r="P3263" s="9">
        <f t="shared" si="986"/>
        <v>1</v>
      </c>
      <c r="Q3263" s="10">
        <f t="shared" si="987"/>
        <v>0.12085650824804925</v>
      </c>
      <c r="R3263" s="10">
        <f t="shared" si="970"/>
        <v>0.66194201007202513</v>
      </c>
      <c r="S3263" s="10">
        <f>_xlfn.PERCENTILE.INC($R$1519:R3263,0.75)</f>
        <v>0.8159736068263268</v>
      </c>
      <c r="T3263" s="10">
        <f t="shared" si="971"/>
        <v>0.8159736068263268</v>
      </c>
      <c r="U3263" s="11">
        <f t="shared" si="988"/>
        <v>0.66194201007202513</v>
      </c>
      <c r="V3263" s="10">
        <f t="shared" si="972"/>
        <v>1</v>
      </c>
      <c r="W3263" s="10">
        <f t="shared" si="973"/>
        <v>0.68575019255426861</v>
      </c>
      <c r="X3263" s="10">
        <f t="shared" si="989"/>
        <v>0.82742751259003144</v>
      </c>
      <c r="Y3263" s="10">
        <f>_xlfn.PERCENTILE.INC($X$1519:X3263,0.75)</f>
        <v>1.0199670085329087</v>
      </c>
      <c r="Z3263" s="10">
        <f t="shared" si="990"/>
        <v>1.0199670085329087</v>
      </c>
      <c r="AA3263" s="10">
        <f t="shared" si="991"/>
        <v>0.84222596383084625</v>
      </c>
      <c r="AB3263" s="10">
        <f t="shared" si="992"/>
        <v>0.68575019255426861</v>
      </c>
      <c r="AC3263" s="10">
        <f t="shared" si="993"/>
        <v>0.5775566168712073</v>
      </c>
      <c r="AD3263" s="13">
        <f t="shared" si="994"/>
        <v>685750.19255426864</v>
      </c>
      <c r="AE3263" s="13">
        <f t="shared" si="974"/>
        <v>577556.61687120725</v>
      </c>
      <c r="AF3263" s="13"/>
      <c r="AG3263" s="2">
        <f t="shared" si="969"/>
        <v>39519</v>
      </c>
      <c r="AH3263" s="3">
        <f t="shared" si="975"/>
        <v>8423.1293672118663</v>
      </c>
      <c r="AI3263" s="3">
        <f t="shared" si="976"/>
        <v>7094.1782497719205</v>
      </c>
      <c r="AJ3263" s="3">
        <f t="shared" si="995"/>
        <v>573533.12423064047</v>
      </c>
      <c r="AK3263" s="3">
        <f t="shared" si="996"/>
        <v>443364.58880414895</v>
      </c>
    </row>
    <row r="3264" spans="2:37" x14ac:dyDescent="0.2">
      <c r="B3264" s="5">
        <v>39520</v>
      </c>
      <c r="C3264" s="1">
        <v>434.18</v>
      </c>
      <c r="D3264" s="1">
        <f t="shared" si="966"/>
        <v>11</v>
      </c>
      <c r="E3264" s="1" t="b">
        <f t="shared" si="967"/>
        <v>0</v>
      </c>
      <c r="F3264" s="6">
        <f t="shared" si="968"/>
        <v>-1.1564904612302418E-2</v>
      </c>
      <c r="G3264" s="8">
        <f t="shared" si="977"/>
        <v>1.0139874275444682E-3</v>
      </c>
      <c r="H3264" s="8">
        <f t="shared" si="978"/>
        <v>1.2051483495078761E-3</v>
      </c>
      <c r="I3264" s="8">
        <f t="shared" si="979"/>
        <v>1.0400729961340747E-3</v>
      </c>
      <c r="J3264" s="6">
        <f t="shared" si="980"/>
        <v>9.2383730213637966E-4</v>
      </c>
      <c r="K3264" s="6">
        <f t="shared" si="981"/>
        <v>6.5526048512464896E-4</v>
      </c>
      <c r="L3264" s="6">
        <f t="shared" si="982"/>
        <v>5.1638362677687306E-4</v>
      </c>
      <c r="M3264" s="9">
        <f t="shared" si="983"/>
        <v>1</v>
      </c>
      <c r="N3264" s="9">
        <f t="shared" si="984"/>
        <v>1</v>
      </c>
      <c r="O3264" s="9">
        <f t="shared" si="985"/>
        <v>1</v>
      </c>
      <c r="P3264" s="9">
        <f t="shared" si="986"/>
        <v>1</v>
      </c>
      <c r="Q3264" s="10">
        <f t="shared" si="987"/>
        <v>0.12269192672153557</v>
      </c>
      <c r="R3264" s="10">
        <f t="shared" si="970"/>
        <v>0.65203964219723964</v>
      </c>
      <c r="S3264" s="10">
        <f>_xlfn.PERCENTILE.INC($R$1519:R3264,0.75)</f>
        <v>0.81586560135227426</v>
      </c>
      <c r="T3264" s="10">
        <f t="shared" si="971"/>
        <v>0.81586560135227426</v>
      </c>
      <c r="U3264" s="11">
        <f t="shared" si="988"/>
        <v>0.65203964219723964</v>
      </c>
      <c r="V3264" s="10">
        <f t="shared" si="972"/>
        <v>1</v>
      </c>
      <c r="W3264" s="10">
        <f t="shared" si="973"/>
        <v>0.68575019255426861</v>
      </c>
      <c r="X3264" s="10">
        <f t="shared" si="989"/>
        <v>0.81504955274654955</v>
      </c>
      <c r="Y3264" s="10">
        <f>_xlfn.PERCENTILE.INC($X$1519:X3264,0.75)</f>
        <v>1.019832001690343</v>
      </c>
      <c r="Z3264" s="10">
        <f t="shared" si="990"/>
        <v>1.019832001690343</v>
      </c>
      <c r="AA3264" s="10">
        <f t="shared" si="991"/>
        <v>0.84222596383084625</v>
      </c>
      <c r="AB3264" s="10">
        <f t="shared" si="992"/>
        <v>0.68575019255426861</v>
      </c>
      <c r="AC3264" s="10">
        <f t="shared" si="993"/>
        <v>0.5775566168712073</v>
      </c>
      <c r="AD3264" s="13">
        <f t="shared" si="994"/>
        <v>685750.19255426864</v>
      </c>
      <c r="AE3264" s="13">
        <f t="shared" si="974"/>
        <v>577556.61687120725</v>
      </c>
      <c r="AF3264" s="13"/>
      <c r="AG3264" s="2">
        <f t="shared" si="969"/>
        <v>39520</v>
      </c>
      <c r="AH3264" s="3">
        <f t="shared" si="975"/>
        <v>-7930.6355647581322</v>
      </c>
      <c r="AI3264" s="3">
        <f t="shared" si="976"/>
        <v>-6679.387182319605</v>
      </c>
      <c r="AJ3264" s="3">
        <f t="shared" si="995"/>
        <v>565602.48866588238</v>
      </c>
      <c r="AK3264" s="3">
        <f t="shared" si="996"/>
        <v>436685.20162182936</v>
      </c>
    </row>
    <row r="3265" spans="2:37" x14ac:dyDescent="0.2">
      <c r="B3265" s="5">
        <v>39521</v>
      </c>
      <c r="C3265" s="1">
        <v>432.69</v>
      </c>
      <c r="D3265" s="1">
        <f t="shared" si="966"/>
        <v>11</v>
      </c>
      <c r="E3265" s="1" t="b">
        <f t="shared" si="967"/>
        <v>0</v>
      </c>
      <c r="F3265" s="6">
        <f t="shared" si="968"/>
        <v>-3.4317564143904189E-3</v>
      </c>
      <c r="G3265" s="8">
        <f t="shared" si="977"/>
        <v>8.9068381121393855E-4</v>
      </c>
      <c r="H3265" s="8">
        <f t="shared" si="978"/>
        <v>1.1019935598890595E-3</v>
      </c>
      <c r="I3265" s="8">
        <f t="shared" si="979"/>
        <v>1.0056420968328657E-3</v>
      </c>
      <c r="J3265" s="6">
        <f t="shared" si="980"/>
        <v>9.2214857009723387E-4</v>
      </c>
      <c r="K3265" s="6">
        <f t="shared" si="981"/>
        <v>6.5373679241475093E-4</v>
      </c>
      <c r="L3265" s="6">
        <f t="shared" si="982"/>
        <v>5.1227816601899479E-4</v>
      </c>
      <c r="M3265" s="9">
        <f t="shared" si="983"/>
        <v>0.96587886171099568</v>
      </c>
      <c r="N3265" s="9">
        <f t="shared" si="984"/>
        <v>1</v>
      </c>
      <c r="O3265" s="9">
        <f t="shared" si="985"/>
        <v>1</v>
      </c>
      <c r="P3265" s="9">
        <f t="shared" si="986"/>
        <v>0.98862628723699864</v>
      </c>
      <c r="Q3265" s="10">
        <f t="shared" si="987"/>
        <v>0.12186638974640965</v>
      </c>
      <c r="R3265" s="10">
        <f t="shared" si="970"/>
        <v>0.65645663391252562</v>
      </c>
      <c r="S3265" s="10">
        <f>_xlfn.PERCENTILE.INC($R$1519:R3265,0.75)</f>
        <v>0.81575759587822172</v>
      </c>
      <c r="T3265" s="10">
        <f t="shared" si="971"/>
        <v>0.81575759587822172</v>
      </c>
      <c r="U3265" s="11">
        <f t="shared" si="988"/>
        <v>0.65645663391252562</v>
      </c>
      <c r="V3265" s="10">
        <f t="shared" si="972"/>
        <v>1</v>
      </c>
      <c r="W3265" s="10">
        <f t="shared" si="973"/>
        <v>0.68575019255426861</v>
      </c>
      <c r="X3265" s="10">
        <f t="shared" si="989"/>
        <v>0.820570792390657</v>
      </c>
      <c r="Y3265" s="10">
        <f>_xlfn.PERCENTILE.INC($X$1519:X3265,0.75)</f>
        <v>1.0196969948477772</v>
      </c>
      <c r="Z3265" s="10">
        <f t="shared" si="990"/>
        <v>1.0196969948477772</v>
      </c>
      <c r="AA3265" s="10">
        <f t="shared" si="991"/>
        <v>0.84222596383084625</v>
      </c>
      <c r="AB3265" s="10">
        <f t="shared" si="992"/>
        <v>0.68575019255426861</v>
      </c>
      <c r="AC3265" s="10">
        <f t="shared" si="993"/>
        <v>0.5775566168712073</v>
      </c>
      <c r="AD3265" s="13">
        <f t="shared" si="994"/>
        <v>685750.19255426864</v>
      </c>
      <c r="AE3265" s="13">
        <f t="shared" si="974"/>
        <v>577556.61687120725</v>
      </c>
      <c r="AF3265" s="13"/>
      <c r="AG3265" s="2">
        <f t="shared" si="969"/>
        <v>39521</v>
      </c>
      <c r="AH3265" s="3">
        <f t="shared" si="975"/>
        <v>-2353.3276219675763</v>
      </c>
      <c r="AI3265" s="3">
        <f t="shared" si="976"/>
        <v>-1982.0336246213951</v>
      </c>
      <c r="AJ3265" s="3">
        <f t="shared" si="995"/>
        <v>563249.16104391485</v>
      </c>
      <c r="AK3265" s="3">
        <f t="shared" si="996"/>
        <v>434703.16799720796</v>
      </c>
    </row>
    <row r="3266" spans="2:37" x14ac:dyDescent="0.2">
      <c r="B3266" s="5">
        <v>39524</v>
      </c>
      <c r="C3266" s="1">
        <v>428.4</v>
      </c>
      <c r="D3266" s="1">
        <f t="shared" si="966"/>
        <v>12</v>
      </c>
      <c r="E3266" s="1" t="b">
        <f t="shared" si="967"/>
        <v>1</v>
      </c>
      <c r="F3266" s="6">
        <f t="shared" si="968"/>
        <v>-9.9147195451709802E-3</v>
      </c>
      <c r="G3266" s="8">
        <f t="shared" si="977"/>
        <v>5.4806616698847637E-4</v>
      </c>
      <c r="H3266" s="8">
        <f t="shared" si="978"/>
        <v>9.6837104225015063E-4</v>
      </c>
      <c r="I3266" s="8">
        <f t="shared" si="979"/>
        <v>9.3403460020973416E-4</v>
      </c>
      <c r="J3266" s="6">
        <f t="shared" si="980"/>
        <v>9.2099032479624936E-4</v>
      </c>
      <c r="K3266" s="6">
        <f t="shared" si="981"/>
        <v>6.5187224754180136E-4</v>
      </c>
      <c r="L3266" s="6">
        <f t="shared" si="982"/>
        <v>5.0830681556700156E-4</v>
      </c>
      <c r="M3266" s="9">
        <f t="shared" si="983"/>
        <v>0.59508352284778343</v>
      </c>
      <c r="N3266" s="9">
        <f t="shared" si="984"/>
        <v>1</v>
      </c>
      <c r="O3266" s="9">
        <f t="shared" si="985"/>
        <v>1</v>
      </c>
      <c r="P3266" s="9">
        <f t="shared" si="986"/>
        <v>0.86502784094926122</v>
      </c>
      <c r="Q3266" s="10">
        <f t="shared" si="987"/>
        <v>0.11850042291633991</v>
      </c>
      <c r="R3266" s="10">
        <f t="shared" si="970"/>
        <v>0.67510307584707252</v>
      </c>
      <c r="S3266" s="10">
        <f>_xlfn.PERCENTILE.INC($R$1519:R3266,0.75)</f>
        <v>0.81564959040416918</v>
      </c>
      <c r="T3266" s="10">
        <f t="shared" si="971"/>
        <v>0.81564959040416918</v>
      </c>
      <c r="U3266" s="11">
        <f t="shared" si="988"/>
        <v>0.67510307584707252</v>
      </c>
      <c r="V3266" s="10">
        <f t="shared" si="972"/>
        <v>0.98862628723699864</v>
      </c>
      <c r="W3266" s="10">
        <f t="shared" si="973"/>
        <v>0.65645663391252562</v>
      </c>
      <c r="X3266" s="10">
        <f t="shared" si="989"/>
        <v>0.84387884480884079</v>
      </c>
      <c r="Y3266" s="10">
        <f>_xlfn.PERCENTILE.INC($X$1519:X3266,0.75)</f>
        <v>1.0195619880052114</v>
      </c>
      <c r="Z3266" s="10">
        <f t="shared" si="990"/>
        <v>1.0195619880052114</v>
      </c>
      <c r="AA3266" s="10">
        <f t="shared" si="991"/>
        <v>0.84387884480884079</v>
      </c>
      <c r="AB3266" s="10">
        <f t="shared" si="992"/>
        <v>0.64899028471703779</v>
      </c>
      <c r="AC3266" s="10">
        <f t="shared" si="993"/>
        <v>0.54766917175917451</v>
      </c>
      <c r="AD3266" s="13">
        <f t="shared" si="994"/>
        <v>648990.28471703781</v>
      </c>
      <c r="AE3266" s="13">
        <f t="shared" si="974"/>
        <v>547669.17175917455</v>
      </c>
      <c r="AF3266" s="13"/>
      <c r="AG3266" s="2">
        <f t="shared" si="969"/>
        <v>39524</v>
      </c>
      <c r="AH3266" s="3">
        <f t="shared" si="975"/>
        <v>-6799.0208372225707</v>
      </c>
      <c r="AI3266" s="3">
        <f t="shared" si="976"/>
        <v>-5726.3118777357859</v>
      </c>
      <c r="AJ3266" s="3">
        <f t="shared" si="995"/>
        <v>556450.14020669227</v>
      </c>
      <c r="AK3266" s="3">
        <f t="shared" si="996"/>
        <v>428976.85611947218</v>
      </c>
    </row>
    <row r="3267" spans="2:37" x14ac:dyDescent="0.2">
      <c r="B3267" s="5">
        <v>39525</v>
      </c>
      <c r="C3267" s="1">
        <v>432.91</v>
      </c>
      <c r="D3267" s="1">
        <f t="shared" si="966"/>
        <v>12</v>
      </c>
      <c r="E3267" s="1" t="b">
        <f t="shared" si="967"/>
        <v>0</v>
      </c>
      <c r="F3267" s="6">
        <f t="shared" si="968"/>
        <v>1.0527544351073947E-2</v>
      </c>
      <c r="G3267" s="8">
        <f t="shared" si="977"/>
        <v>7.4724897276357753E-4</v>
      </c>
      <c r="H3267" s="8">
        <f t="shared" si="978"/>
        <v>1.0680260422398513E-3</v>
      </c>
      <c r="I3267" s="8">
        <f t="shared" si="979"/>
        <v>9.9306403242252874E-4</v>
      </c>
      <c r="J3267" s="6">
        <f t="shared" si="980"/>
        <v>9.2030550323082523E-4</v>
      </c>
      <c r="K3267" s="6">
        <f t="shared" si="981"/>
        <v>6.4929818007265988E-4</v>
      </c>
      <c r="L3267" s="6">
        <f t="shared" si="982"/>
        <v>5.0472768157234604E-4</v>
      </c>
      <c r="M3267" s="9">
        <f t="shared" si="983"/>
        <v>0.81195751860690246</v>
      </c>
      <c r="N3267" s="9">
        <f t="shared" si="984"/>
        <v>1</v>
      </c>
      <c r="O3267" s="9">
        <f t="shared" si="985"/>
        <v>1</v>
      </c>
      <c r="P3267" s="9">
        <f t="shared" si="986"/>
        <v>0.93731917286896749</v>
      </c>
      <c r="Q3267" s="10">
        <f t="shared" si="987"/>
        <v>0.11970694401016031</v>
      </c>
      <c r="R3267" s="10">
        <f t="shared" si="970"/>
        <v>0.66829874124269584</v>
      </c>
      <c r="S3267" s="10">
        <f>_xlfn.PERCENTILE.INC($R$1519:R3267,0.75)</f>
        <v>0.81554158493011664</v>
      </c>
      <c r="T3267" s="10">
        <f t="shared" si="971"/>
        <v>0.81554158493011664</v>
      </c>
      <c r="U3267" s="11">
        <f t="shared" si="988"/>
        <v>0.66829874124269584</v>
      </c>
      <c r="V3267" s="10">
        <f t="shared" si="972"/>
        <v>0.98862628723699864</v>
      </c>
      <c r="W3267" s="10">
        <f t="shared" si="973"/>
        <v>0.65645663391252562</v>
      </c>
      <c r="X3267" s="10">
        <f t="shared" si="989"/>
        <v>0.83537342655336977</v>
      </c>
      <c r="Y3267" s="10">
        <f>_xlfn.PERCENTILE.INC($X$1519:X3267,0.75)</f>
        <v>1.0194269811626457</v>
      </c>
      <c r="Z3267" s="10">
        <f t="shared" si="990"/>
        <v>1.0194269811626457</v>
      </c>
      <c r="AA3267" s="10">
        <f t="shared" si="991"/>
        <v>0.84387884480884079</v>
      </c>
      <c r="AB3267" s="10">
        <f t="shared" si="992"/>
        <v>0.64899028471703779</v>
      </c>
      <c r="AC3267" s="10">
        <f t="shared" si="993"/>
        <v>0.54766917175917451</v>
      </c>
      <c r="AD3267" s="13">
        <f t="shared" si="994"/>
        <v>648990.28471703781</v>
      </c>
      <c r="AE3267" s="13">
        <f t="shared" si="974"/>
        <v>547669.17175917455</v>
      </c>
      <c r="AF3267" s="13"/>
      <c r="AG3267" s="2">
        <f t="shared" si="969"/>
        <v>39525</v>
      </c>
      <c r="AH3267" s="3">
        <f t="shared" si="975"/>
        <v>6832.2740057747242</v>
      </c>
      <c r="AI3267" s="3">
        <f t="shared" si="976"/>
        <v>5765.6114954106451</v>
      </c>
      <c r="AJ3267" s="3">
        <f t="shared" si="995"/>
        <v>563282.41421246703</v>
      </c>
      <c r="AK3267" s="3">
        <f t="shared" si="996"/>
        <v>434742.46761488286</v>
      </c>
    </row>
    <row r="3268" spans="2:37" x14ac:dyDescent="0.2">
      <c r="B3268" s="5">
        <v>39526</v>
      </c>
      <c r="C3268" s="1">
        <v>434.54</v>
      </c>
      <c r="D3268" s="1">
        <f t="shared" si="966"/>
        <v>12</v>
      </c>
      <c r="E3268" s="1" t="b">
        <f t="shared" si="967"/>
        <v>0</v>
      </c>
      <c r="F3268" s="6">
        <f t="shared" si="968"/>
        <v>3.7652167887090027E-3</v>
      </c>
      <c r="G3268" s="8">
        <f t="shared" si="977"/>
        <v>8.4687728536923768E-4</v>
      </c>
      <c r="H3268" s="8">
        <f t="shared" si="978"/>
        <v>1.1291523800161004E-3</v>
      </c>
      <c r="I3268" s="8">
        <f t="shared" si="979"/>
        <v>1.0303078311110613E-3</v>
      </c>
      <c r="J3268" s="6">
        <f t="shared" si="980"/>
        <v>9.1915166404494479E-4</v>
      </c>
      <c r="K3268" s="6">
        <f t="shared" si="981"/>
        <v>6.4695785044129907E-4</v>
      </c>
      <c r="L3268" s="6">
        <f t="shared" si="982"/>
        <v>5.0112243017161838E-4</v>
      </c>
      <c r="M3268" s="9">
        <f t="shared" si="983"/>
        <v>0.92136838619467154</v>
      </c>
      <c r="N3268" s="9">
        <f t="shared" si="984"/>
        <v>1</v>
      </c>
      <c r="O3268" s="9">
        <f t="shared" si="985"/>
        <v>1</v>
      </c>
      <c r="P3268" s="9">
        <f t="shared" si="986"/>
        <v>0.97378946206489048</v>
      </c>
      <c r="Q3268" s="10">
        <f t="shared" si="987"/>
        <v>0.11964392540274607</v>
      </c>
      <c r="R3268" s="10">
        <f t="shared" si="970"/>
        <v>0.66865074620966791</v>
      </c>
      <c r="S3268" s="10">
        <f>_xlfn.PERCENTILE.INC($R$1519:R3268,0.75)</f>
        <v>0.81548298252460039</v>
      </c>
      <c r="T3268" s="10">
        <f t="shared" si="971"/>
        <v>0.81548298252460039</v>
      </c>
      <c r="U3268" s="11">
        <f t="shared" si="988"/>
        <v>0.66865074620966791</v>
      </c>
      <c r="V3268" s="10">
        <f t="shared" si="972"/>
        <v>0.98862628723699864</v>
      </c>
      <c r="W3268" s="10">
        <f t="shared" si="973"/>
        <v>0.65645663391252562</v>
      </c>
      <c r="X3268" s="10">
        <f t="shared" si="989"/>
        <v>0.83581343276208486</v>
      </c>
      <c r="Y3268" s="10">
        <f>_xlfn.PERCENTILE.INC($X$1519:X3268,0.75)</f>
        <v>1.0193537281557505</v>
      </c>
      <c r="Z3268" s="10">
        <f t="shared" si="990"/>
        <v>1.0193537281557505</v>
      </c>
      <c r="AA3268" s="10">
        <f t="shared" si="991"/>
        <v>0.84387884480884079</v>
      </c>
      <c r="AB3268" s="10">
        <f t="shared" si="992"/>
        <v>0.64899028471703779</v>
      </c>
      <c r="AC3268" s="10">
        <f t="shared" si="993"/>
        <v>0.54766917175917451</v>
      </c>
      <c r="AD3268" s="13">
        <f t="shared" si="994"/>
        <v>648990.28471703781</v>
      </c>
      <c r="AE3268" s="13">
        <f t="shared" si="974"/>
        <v>547669.17175917455</v>
      </c>
      <c r="AF3268" s="13"/>
      <c r="AG3268" s="2">
        <f t="shared" si="969"/>
        <v>39526</v>
      </c>
      <c r="AH3268" s="3">
        <f t="shared" si="975"/>
        <v>2443.5891157256265</v>
      </c>
      <c r="AI3268" s="3">
        <f t="shared" si="976"/>
        <v>2062.0931601659986</v>
      </c>
      <c r="AJ3268" s="3">
        <f t="shared" si="995"/>
        <v>565726.00332819263</v>
      </c>
      <c r="AK3268" s="3">
        <f t="shared" si="996"/>
        <v>436804.56077504886</v>
      </c>
    </row>
    <row r="3269" spans="2:37" x14ac:dyDescent="0.2">
      <c r="B3269" s="5">
        <v>39527</v>
      </c>
      <c r="C3269" s="1">
        <v>424.43</v>
      </c>
      <c r="D3269" s="1">
        <f t="shared" si="966"/>
        <v>12</v>
      </c>
      <c r="E3269" s="1" t="b">
        <f t="shared" si="967"/>
        <v>0</v>
      </c>
      <c r="F3269" s="6">
        <f t="shared" si="968"/>
        <v>-2.3265982418189335E-2</v>
      </c>
      <c r="G3269" s="8">
        <f t="shared" si="977"/>
        <v>2.6947362875157619E-4</v>
      </c>
      <c r="H3269" s="8">
        <f t="shared" si="978"/>
        <v>8.2182644145035967E-4</v>
      </c>
      <c r="I3269" s="8">
        <f t="shared" si="979"/>
        <v>8.6218829183469666E-4</v>
      </c>
      <c r="J3269" s="6">
        <f t="shared" si="980"/>
        <v>9.1825284677347647E-4</v>
      </c>
      <c r="K3269" s="6">
        <f t="shared" si="981"/>
        <v>6.4488766273506932E-4</v>
      </c>
      <c r="L3269" s="6">
        <f t="shared" si="982"/>
        <v>4.9735783633775158E-4</v>
      </c>
      <c r="M3269" s="9">
        <f t="shared" si="983"/>
        <v>0.29346342861712094</v>
      </c>
      <c r="N3269" s="9">
        <f t="shared" si="984"/>
        <v>1</v>
      </c>
      <c r="O3269" s="9">
        <f t="shared" si="985"/>
        <v>1</v>
      </c>
      <c r="P3269" s="9">
        <f t="shared" si="986"/>
        <v>0.76448780953904028</v>
      </c>
      <c r="Q3269" s="10">
        <f t="shared" si="987"/>
        <v>0.1295613896670669</v>
      </c>
      <c r="R3269" s="10">
        <f t="shared" si="970"/>
        <v>0.61746790618389868</v>
      </c>
      <c r="S3269" s="10">
        <f>_xlfn.PERCENTILE.INC($R$1519:R3269,0.75)</f>
        <v>0.81542438011908414</v>
      </c>
      <c r="T3269" s="10">
        <f t="shared" si="971"/>
        <v>0.81542438011908414</v>
      </c>
      <c r="U3269" s="11">
        <f t="shared" si="988"/>
        <v>0.61746790618389868</v>
      </c>
      <c r="V3269" s="10">
        <f t="shared" si="972"/>
        <v>0.98862628723699864</v>
      </c>
      <c r="W3269" s="10">
        <f t="shared" si="973"/>
        <v>0.65645663391252562</v>
      </c>
      <c r="X3269" s="10">
        <f t="shared" si="989"/>
        <v>0.77183488272987333</v>
      </c>
      <c r="Y3269" s="10">
        <f>_xlfn.PERCENTILE.INC($X$1519:X3269,0.75)</f>
        <v>1.0192804751488551</v>
      </c>
      <c r="Z3269" s="10">
        <f t="shared" si="990"/>
        <v>1.0192804751488551</v>
      </c>
      <c r="AA3269" s="10">
        <f t="shared" si="991"/>
        <v>0.84387884480884079</v>
      </c>
      <c r="AB3269" s="10">
        <f t="shared" si="992"/>
        <v>0.64899028471703779</v>
      </c>
      <c r="AC3269" s="10">
        <f t="shared" si="993"/>
        <v>0.54766917175917451</v>
      </c>
      <c r="AD3269" s="13">
        <f t="shared" si="994"/>
        <v>648990.28471703781</v>
      </c>
      <c r="AE3269" s="13">
        <f t="shared" si="974"/>
        <v>547669.17175917455</v>
      </c>
      <c r="AF3269" s="13"/>
      <c r="AG3269" s="2">
        <f t="shared" si="969"/>
        <v>39527</v>
      </c>
      <c r="AH3269" s="3">
        <f t="shared" si="975"/>
        <v>-15099.396553802293</v>
      </c>
      <c r="AI3269" s="3">
        <f t="shared" si="976"/>
        <v>-12742.061321133269</v>
      </c>
      <c r="AJ3269" s="3">
        <f t="shared" si="995"/>
        <v>550626.60677439033</v>
      </c>
      <c r="AK3269" s="3">
        <f t="shared" si="996"/>
        <v>424062.49945391557</v>
      </c>
    </row>
    <row r="3270" spans="2:37" x14ac:dyDescent="0.2">
      <c r="B3270" s="5">
        <v>39532</v>
      </c>
      <c r="C3270" s="1">
        <v>424.68</v>
      </c>
      <c r="D3270" s="1">
        <f t="shared" si="966"/>
        <v>13</v>
      </c>
      <c r="E3270" s="1" t="b">
        <f t="shared" si="967"/>
        <v>1</v>
      </c>
      <c r="F3270" s="6">
        <f t="shared" si="968"/>
        <v>5.890252809650498E-4</v>
      </c>
      <c r="G3270" s="8">
        <f t="shared" si="977"/>
        <v>3.3368369281919772E-4</v>
      </c>
      <c r="H3270" s="8">
        <f t="shared" si="978"/>
        <v>8.1742603526328817E-4</v>
      </c>
      <c r="I3270" s="8">
        <f t="shared" si="979"/>
        <v>8.6053689271693788E-4</v>
      </c>
      <c r="J3270" s="6">
        <f t="shared" si="980"/>
        <v>9.1770296082282024E-4</v>
      </c>
      <c r="K3270" s="6">
        <f t="shared" si="981"/>
        <v>6.4248715696585456E-4</v>
      </c>
      <c r="L3270" s="6">
        <f t="shared" si="982"/>
        <v>4.9365097146128955E-4</v>
      </c>
      <c r="M3270" s="9">
        <f t="shared" si="983"/>
        <v>0.36360751470172231</v>
      </c>
      <c r="N3270" s="9">
        <f t="shared" si="984"/>
        <v>1</v>
      </c>
      <c r="O3270" s="9">
        <f t="shared" si="985"/>
        <v>1</v>
      </c>
      <c r="P3270" s="9">
        <f t="shared" si="986"/>
        <v>0.78786917156724068</v>
      </c>
      <c r="Q3270" s="10">
        <f t="shared" si="987"/>
        <v>0.12921404169790746</v>
      </c>
      <c r="R3270" s="10">
        <f t="shared" si="970"/>
        <v>0.6191277584756143</v>
      </c>
      <c r="S3270" s="10">
        <f>_xlfn.PERCENTILE.INC($R$1519:R3270,0.75)</f>
        <v>0.815365777713568</v>
      </c>
      <c r="T3270" s="10">
        <f t="shared" si="971"/>
        <v>0.815365777713568</v>
      </c>
      <c r="U3270" s="11">
        <f t="shared" si="988"/>
        <v>0.6191277584756143</v>
      </c>
      <c r="V3270" s="10">
        <f t="shared" si="972"/>
        <v>0.76448780953904028</v>
      </c>
      <c r="W3270" s="10">
        <f t="shared" si="973"/>
        <v>0.61746790618389868</v>
      </c>
      <c r="X3270" s="10">
        <f t="shared" si="989"/>
        <v>0.77390969809451793</v>
      </c>
      <c r="Y3270" s="10">
        <f>_xlfn.PERCENTILE.INC($X$1519:X3270,0.75)</f>
        <v>1.0192072221419599</v>
      </c>
      <c r="Z3270" s="10">
        <f t="shared" si="990"/>
        <v>1.0192072221419599</v>
      </c>
      <c r="AA3270" s="10">
        <f t="shared" si="991"/>
        <v>0.77390969809451793</v>
      </c>
      <c r="AB3270" s="10">
        <f t="shared" si="992"/>
        <v>0.47204668705918634</v>
      </c>
      <c r="AC3270" s="10">
        <f t="shared" si="993"/>
        <v>0.36532150906849231</v>
      </c>
      <c r="AD3270" s="13">
        <f t="shared" si="994"/>
        <v>472046.68705918634</v>
      </c>
      <c r="AE3270" s="13">
        <f t="shared" si="974"/>
        <v>365321.50906849233</v>
      </c>
      <c r="AF3270" s="13"/>
      <c r="AG3270" s="2">
        <f t="shared" si="969"/>
        <v>39532</v>
      </c>
      <c r="AH3270" s="3">
        <f t="shared" si="975"/>
        <v>382.27168479904088</v>
      </c>
      <c r="AI3270" s="3">
        <f t="shared" si="976"/>
        <v>322.59098777134392</v>
      </c>
      <c r="AJ3270" s="3">
        <f t="shared" si="995"/>
        <v>551008.87845918932</v>
      </c>
      <c r="AK3270" s="3">
        <f t="shared" si="996"/>
        <v>424385.09044168692</v>
      </c>
    </row>
    <row r="3271" spans="2:37" x14ac:dyDescent="0.2">
      <c r="B3271" s="5">
        <v>39533</v>
      </c>
      <c r="C3271" s="1">
        <v>425.98</v>
      </c>
      <c r="D3271" s="1">
        <f t="shared" si="966"/>
        <v>13</v>
      </c>
      <c r="E3271" s="1" t="b">
        <f t="shared" si="967"/>
        <v>0</v>
      </c>
      <c r="F3271" s="6">
        <f t="shared" si="968"/>
        <v>3.0611283790147326E-3</v>
      </c>
      <c r="G3271" s="8">
        <f t="shared" si="977"/>
        <v>4.6478332549419092E-4</v>
      </c>
      <c r="H3271" s="8">
        <f t="shared" si="978"/>
        <v>8.7262049405517161E-4</v>
      </c>
      <c r="I3271" s="8">
        <f t="shared" si="979"/>
        <v>8.6355861120598714E-4</v>
      </c>
      <c r="J3271" s="6">
        <f t="shared" si="980"/>
        <v>9.1741683941778756E-4</v>
      </c>
      <c r="K3271" s="6">
        <f t="shared" si="981"/>
        <v>6.3981410626799695E-4</v>
      </c>
      <c r="L3271" s="6">
        <f t="shared" si="982"/>
        <v>4.9003031807154287E-4</v>
      </c>
      <c r="M3271" s="9">
        <f t="shared" si="983"/>
        <v>0.50662175090349593</v>
      </c>
      <c r="N3271" s="9">
        <f t="shared" si="984"/>
        <v>1</v>
      </c>
      <c r="O3271" s="9">
        <f t="shared" si="985"/>
        <v>1</v>
      </c>
      <c r="P3271" s="9">
        <f t="shared" si="986"/>
        <v>0.83554058363449857</v>
      </c>
      <c r="Q3271" s="10">
        <f t="shared" si="987"/>
        <v>0.12915525187248778</v>
      </c>
      <c r="R3271" s="10">
        <f t="shared" si="970"/>
        <v>0.6194095775445686</v>
      </c>
      <c r="S3271" s="10">
        <f>_xlfn.PERCENTILE.INC($R$1519:R3271,0.75)</f>
        <v>0.81530717530805175</v>
      </c>
      <c r="T3271" s="10">
        <f t="shared" si="971"/>
        <v>0.81530717530805175</v>
      </c>
      <c r="U3271" s="11">
        <f t="shared" si="988"/>
        <v>0.6194095775445686</v>
      </c>
      <c r="V3271" s="10">
        <f t="shared" si="972"/>
        <v>0.76448780953904028</v>
      </c>
      <c r="W3271" s="10">
        <f t="shared" si="973"/>
        <v>0.61746790618389868</v>
      </c>
      <c r="X3271" s="10">
        <f t="shared" si="989"/>
        <v>0.77426197193071078</v>
      </c>
      <c r="Y3271" s="10">
        <f>_xlfn.PERCENTILE.INC($X$1519:X3271,0.75)</f>
        <v>1.0191339691350647</v>
      </c>
      <c r="Z3271" s="10">
        <f t="shared" si="990"/>
        <v>1.0191339691350647</v>
      </c>
      <c r="AA3271" s="10">
        <f t="shared" si="991"/>
        <v>0.77390969809451793</v>
      </c>
      <c r="AB3271" s="10">
        <f t="shared" si="992"/>
        <v>0.47204668705918634</v>
      </c>
      <c r="AC3271" s="10">
        <f t="shared" si="993"/>
        <v>0.36532150906849231</v>
      </c>
      <c r="AD3271" s="13">
        <f t="shared" si="994"/>
        <v>472046.68705918634</v>
      </c>
      <c r="AE3271" s="13">
        <f t="shared" si="974"/>
        <v>365321.50906849233</v>
      </c>
      <c r="AF3271" s="13"/>
      <c r="AG3271" s="2">
        <f t="shared" si="969"/>
        <v>39533</v>
      </c>
      <c r="AH3271" s="3">
        <f t="shared" si="975"/>
        <v>1444.9955099767619</v>
      </c>
      <c r="AI3271" s="3">
        <f t="shared" si="976"/>
        <v>1118.2960388740498</v>
      </c>
      <c r="AJ3271" s="3">
        <f t="shared" si="995"/>
        <v>552453.87396916607</v>
      </c>
      <c r="AK3271" s="3">
        <f t="shared" si="996"/>
        <v>425503.38648056099</v>
      </c>
    </row>
    <row r="3272" spans="2:37" x14ac:dyDescent="0.2">
      <c r="B3272" s="5">
        <v>39534</v>
      </c>
      <c r="C3272" s="1">
        <v>427.28</v>
      </c>
      <c r="D3272" s="1">
        <f t="shared" si="966"/>
        <v>13</v>
      </c>
      <c r="E3272" s="1" t="b">
        <f t="shared" si="967"/>
        <v>0</v>
      </c>
      <c r="F3272" s="6">
        <f t="shared" si="968"/>
        <v>3.0517864688481833E-3</v>
      </c>
      <c r="G3272" s="8">
        <f t="shared" si="977"/>
        <v>6.7566699433860809E-4</v>
      </c>
      <c r="H3272" s="8">
        <f t="shared" si="978"/>
        <v>8.2007831520384666E-4</v>
      </c>
      <c r="I3272" s="8">
        <f t="shared" si="979"/>
        <v>8.7561827239795032E-4</v>
      </c>
      <c r="J3272" s="6">
        <f t="shared" si="980"/>
        <v>9.170182613397166E-4</v>
      </c>
      <c r="K3272" s="6">
        <f t="shared" si="981"/>
        <v>6.3745882069725867E-4</v>
      </c>
      <c r="L3272" s="6">
        <f t="shared" si="982"/>
        <v>4.86350291826433E-4</v>
      </c>
      <c r="M3272" s="9">
        <f t="shared" si="983"/>
        <v>0.73680865782486527</v>
      </c>
      <c r="N3272" s="9">
        <f t="shared" si="984"/>
        <v>1</v>
      </c>
      <c r="O3272" s="9">
        <f t="shared" si="985"/>
        <v>1</v>
      </c>
      <c r="P3272" s="9">
        <f t="shared" si="986"/>
        <v>0.91226955260828835</v>
      </c>
      <c r="Q3272" s="10">
        <f t="shared" si="987"/>
        <v>0.12799968686447269</v>
      </c>
      <c r="R3272" s="10">
        <f t="shared" si="970"/>
        <v>0.62500152898580741</v>
      </c>
      <c r="S3272" s="10">
        <f>_xlfn.PERCENTILE.INC($R$1519:R3272,0.75)</f>
        <v>0.81512991360224296</v>
      </c>
      <c r="T3272" s="10">
        <f t="shared" si="971"/>
        <v>0.81512991360224296</v>
      </c>
      <c r="U3272" s="11">
        <f t="shared" si="988"/>
        <v>0.62500152898580741</v>
      </c>
      <c r="V3272" s="10">
        <f t="shared" si="972"/>
        <v>0.76448780953904028</v>
      </c>
      <c r="W3272" s="10">
        <f t="shared" si="973"/>
        <v>0.61746790618389868</v>
      </c>
      <c r="X3272" s="10">
        <f t="shared" si="989"/>
        <v>0.78125191123225934</v>
      </c>
      <c r="Y3272" s="10">
        <f>_xlfn.PERCENTILE.INC($X$1519:X3272,0.75)</f>
        <v>1.0189123920028038</v>
      </c>
      <c r="Z3272" s="10">
        <f t="shared" si="990"/>
        <v>1.0189123920028038</v>
      </c>
      <c r="AA3272" s="10">
        <f t="shared" si="991"/>
        <v>0.77390969809451793</v>
      </c>
      <c r="AB3272" s="10">
        <f t="shared" si="992"/>
        <v>0.47204668705918634</v>
      </c>
      <c r="AC3272" s="10">
        <f t="shared" si="993"/>
        <v>0.36532150906849231</v>
      </c>
      <c r="AD3272" s="13">
        <f t="shared" si="994"/>
        <v>472046.68705918634</v>
      </c>
      <c r="AE3272" s="13">
        <f t="shared" si="974"/>
        <v>365321.50906849233</v>
      </c>
      <c r="AF3272" s="13"/>
      <c r="AG3272" s="2">
        <f t="shared" si="969"/>
        <v>39534</v>
      </c>
      <c r="AH3272" s="3">
        <f t="shared" si="975"/>
        <v>1440.5856922318376</v>
      </c>
      <c r="AI3272" s="3">
        <f t="shared" si="976"/>
        <v>1114.8832381544237</v>
      </c>
      <c r="AJ3272" s="3">
        <f t="shared" si="995"/>
        <v>553894.45966139797</v>
      </c>
      <c r="AK3272" s="3">
        <f t="shared" si="996"/>
        <v>426618.2697187154</v>
      </c>
    </row>
    <row r="3273" spans="2:37" x14ac:dyDescent="0.2">
      <c r="B3273" s="5">
        <v>39535</v>
      </c>
      <c r="C3273" s="1">
        <v>425.29</v>
      </c>
      <c r="D3273" s="1">
        <f t="shared" si="966"/>
        <v>13</v>
      </c>
      <c r="E3273" s="1" t="b">
        <f t="shared" si="967"/>
        <v>0</v>
      </c>
      <c r="F3273" s="6">
        <f t="shared" si="968"/>
        <v>-4.6573675341695653E-3</v>
      </c>
      <c r="G3273" s="8">
        <f t="shared" si="977"/>
        <v>5.0510921115570415E-4</v>
      </c>
      <c r="H3273" s="8">
        <f t="shared" si="978"/>
        <v>7.2933177549805829E-4</v>
      </c>
      <c r="I3273" s="8">
        <f t="shared" si="979"/>
        <v>8.3860871682060831E-4</v>
      </c>
      <c r="J3273" s="6">
        <f t="shared" si="980"/>
        <v>9.1649294488051582E-4</v>
      </c>
      <c r="K3273" s="6">
        <f t="shared" si="981"/>
        <v>6.3553427099918044E-4</v>
      </c>
      <c r="L3273" s="6">
        <f t="shared" si="982"/>
        <v>4.8278387406899093E-4</v>
      </c>
      <c r="M3273" s="9">
        <f t="shared" si="983"/>
        <v>0.55113267808248734</v>
      </c>
      <c r="N3273" s="9">
        <f t="shared" si="984"/>
        <v>1</v>
      </c>
      <c r="O3273" s="9">
        <f t="shared" si="985"/>
        <v>1</v>
      </c>
      <c r="P3273" s="9">
        <f t="shared" si="986"/>
        <v>0.85037755936082915</v>
      </c>
      <c r="Q3273" s="10">
        <f t="shared" si="987"/>
        <v>0.12760958907781733</v>
      </c>
      <c r="R3273" s="10">
        <f t="shared" si="970"/>
        <v>0.62691213550742941</v>
      </c>
      <c r="S3273" s="10">
        <f>_xlfn.PERCENTILE.INC($R$1519:R3273,0.75)</f>
        <v>0.81495265189643418</v>
      </c>
      <c r="T3273" s="10">
        <f t="shared" si="971"/>
        <v>0.81495265189643418</v>
      </c>
      <c r="U3273" s="11">
        <f t="shared" si="988"/>
        <v>0.62691213550742941</v>
      </c>
      <c r="V3273" s="10">
        <f t="shared" si="972"/>
        <v>0.76448780953904028</v>
      </c>
      <c r="W3273" s="10">
        <f t="shared" si="973"/>
        <v>0.61746790618389868</v>
      </c>
      <c r="X3273" s="10">
        <f t="shared" si="989"/>
        <v>0.78364016938428682</v>
      </c>
      <c r="Y3273" s="10">
        <f>_xlfn.PERCENTILE.INC($X$1519:X3273,0.75)</f>
        <v>1.0186908148705429</v>
      </c>
      <c r="Z3273" s="10">
        <f t="shared" si="990"/>
        <v>1.0186908148705429</v>
      </c>
      <c r="AA3273" s="10">
        <f t="shared" si="991"/>
        <v>0.77390969809451793</v>
      </c>
      <c r="AB3273" s="10">
        <f t="shared" si="992"/>
        <v>0.47204668705918634</v>
      </c>
      <c r="AC3273" s="10">
        <f t="shared" si="993"/>
        <v>0.36532150906849231</v>
      </c>
      <c r="AD3273" s="13">
        <f t="shared" si="994"/>
        <v>472046.68705918634</v>
      </c>
      <c r="AE3273" s="13">
        <f t="shared" si="974"/>
        <v>365321.50906849233</v>
      </c>
      <c r="AF3273" s="13"/>
      <c r="AG3273" s="2">
        <f t="shared" si="969"/>
        <v>39535</v>
      </c>
      <c r="AH3273" s="3">
        <f t="shared" si="975"/>
        <v>-2198.494914921755</v>
      </c>
      <c r="AI3273" s="3">
        <f t="shared" si="976"/>
        <v>-1701.4365358694286</v>
      </c>
      <c r="AJ3273" s="3">
        <f t="shared" si="995"/>
        <v>551695.96474647627</v>
      </c>
      <c r="AK3273" s="3">
        <f t="shared" si="996"/>
        <v>424916.83318284596</v>
      </c>
    </row>
    <row r="3274" spans="2:37" x14ac:dyDescent="0.2">
      <c r="B3274" s="5">
        <v>39538</v>
      </c>
      <c r="C3274" s="1">
        <v>423.4</v>
      </c>
      <c r="D3274" s="1">
        <f t="shared" si="966"/>
        <v>14</v>
      </c>
      <c r="E3274" s="1" t="b">
        <f t="shared" si="967"/>
        <v>1</v>
      </c>
      <c r="F3274" s="6">
        <f t="shared" si="968"/>
        <v>-4.444026429024972E-3</v>
      </c>
      <c r="G3274" s="8">
        <f t="shared" si="977"/>
        <v>3.5350416027760215E-4</v>
      </c>
      <c r="H3274" s="8">
        <f t="shared" si="978"/>
        <v>6.3921220560472856E-4</v>
      </c>
      <c r="I3274" s="8">
        <f t="shared" si="979"/>
        <v>7.8774771467517103E-4</v>
      </c>
      <c r="J3274" s="6">
        <f t="shared" si="980"/>
        <v>9.1622015843513104E-4</v>
      </c>
      <c r="K3274" s="6">
        <f t="shared" si="981"/>
        <v>6.3429408115964236E-4</v>
      </c>
      <c r="L3274" s="6">
        <f t="shared" si="982"/>
        <v>4.7926974202937148E-4</v>
      </c>
      <c r="M3274" s="9">
        <f t="shared" si="983"/>
        <v>0.38582883930579931</v>
      </c>
      <c r="N3274" s="9">
        <f t="shared" si="984"/>
        <v>1</v>
      </c>
      <c r="O3274" s="9">
        <f t="shared" si="985"/>
        <v>1</v>
      </c>
      <c r="P3274" s="9">
        <f t="shared" si="986"/>
        <v>0.79527627976859971</v>
      </c>
      <c r="Q3274" s="10">
        <f t="shared" si="987"/>
        <v>0.12458426237705497</v>
      </c>
      <c r="R3274" s="10">
        <f t="shared" si="970"/>
        <v>0.64213567968865559</v>
      </c>
      <c r="S3274" s="10">
        <f>_xlfn.PERCENTILE.INC($R$1519:R3274,0.75)</f>
        <v>0.81477539019062539</v>
      </c>
      <c r="T3274" s="10">
        <f t="shared" si="971"/>
        <v>0.81477539019062539</v>
      </c>
      <c r="U3274" s="11">
        <f t="shared" si="988"/>
        <v>0.64213567968865559</v>
      </c>
      <c r="V3274" s="10">
        <f t="shared" si="972"/>
        <v>0.85037755936082915</v>
      </c>
      <c r="W3274" s="10">
        <f t="shared" si="973"/>
        <v>0.62691213550742941</v>
      </c>
      <c r="X3274" s="10">
        <f t="shared" si="989"/>
        <v>0.80266959961081952</v>
      </c>
      <c r="Y3274" s="10">
        <f>_xlfn.PERCENTILE.INC($X$1519:X3274,0.75)</f>
        <v>1.0184692377382818</v>
      </c>
      <c r="Z3274" s="10">
        <f t="shared" si="990"/>
        <v>1.0184692377382818</v>
      </c>
      <c r="AA3274" s="10">
        <f t="shared" si="991"/>
        <v>0.80266959961081952</v>
      </c>
      <c r="AB3274" s="10">
        <f t="shared" si="992"/>
        <v>0.53311201172649325</v>
      </c>
      <c r="AC3274" s="10">
        <f t="shared" si="993"/>
        <v>0.42791280500022288</v>
      </c>
      <c r="AD3274" s="13">
        <f t="shared" si="994"/>
        <v>533112.01172649325</v>
      </c>
      <c r="AE3274" s="13">
        <f t="shared" si="974"/>
        <v>427912.80500022287</v>
      </c>
      <c r="AF3274" s="13"/>
      <c r="AG3274" s="2">
        <f t="shared" si="969"/>
        <v>39538</v>
      </c>
      <c r="AH3274" s="3">
        <f t="shared" si="975"/>
        <v>-2097.7879530247042</v>
      </c>
      <c r="AI3274" s="3">
        <f t="shared" si="976"/>
        <v>-1623.4984413916659</v>
      </c>
      <c r="AJ3274" s="3">
        <f t="shared" si="995"/>
        <v>549598.17679345154</v>
      </c>
      <c r="AK3274" s="3">
        <f t="shared" si="996"/>
        <v>423293.33474145428</v>
      </c>
    </row>
    <row r="3275" spans="2:37" x14ac:dyDescent="0.2">
      <c r="B3275" s="5">
        <v>39539</v>
      </c>
      <c r="C3275" s="1">
        <v>422.46</v>
      </c>
      <c r="D3275" s="1">
        <f t="shared" si="966"/>
        <v>14</v>
      </c>
      <c r="E3275" s="1" t="b">
        <f t="shared" si="967"/>
        <v>0</v>
      </c>
      <c r="F3275" s="6">
        <f t="shared" si="968"/>
        <v>-2.2201228153047037E-3</v>
      </c>
      <c r="G3275" s="8">
        <f t="shared" si="977"/>
        <v>3.0399051486992515E-4</v>
      </c>
      <c r="H3275" s="8">
        <f t="shared" si="978"/>
        <v>5.9389189213077543E-4</v>
      </c>
      <c r="I3275" s="8">
        <f t="shared" si="979"/>
        <v>7.822219801331007E-4</v>
      </c>
      <c r="J3275" s="6">
        <f t="shared" si="980"/>
        <v>9.1589795733228586E-4</v>
      </c>
      <c r="K3275" s="6">
        <f t="shared" si="981"/>
        <v>6.3302602151402761E-4</v>
      </c>
      <c r="L3275" s="6">
        <f t="shared" si="982"/>
        <v>4.7578576680690389E-4</v>
      </c>
      <c r="M3275" s="9">
        <f t="shared" si="983"/>
        <v>0.33190434855357803</v>
      </c>
      <c r="N3275" s="9">
        <f t="shared" si="984"/>
        <v>0.93817927217327668</v>
      </c>
      <c r="O3275" s="9">
        <f t="shared" si="985"/>
        <v>1</v>
      </c>
      <c r="P3275" s="9">
        <f t="shared" si="986"/>
        <v>0.75669454024228477</v>
      </c>
      <c r="Q3275" s="10">
        <f t="shared" si="987"/>
        <v>0.12409091230766404</v>
      </c>
      <c r="R3275" s="10">
        <f t="shared" si="970"/>
        <v>0.64468862797666027</v>
      </c>
      <c r="S3275" s="10">
        <f>_xlfn.PERCENTILE.INC($R$1519:R3275,0.75)</f>
        <v>0.81459812848481661</v>
      </c>
      <c r="T3275" s="10">
        <f t="shared" si="971"/>
        <v>0.81459812848481661</v>
      </c>
      <c r="U3275" s="11">
        <f t="shared" si="988"/>
        <v>0.64468862797666027</v>
      </c>
      <c r="V3275" s="10">
        <f t="shared" si="972"/>
        <v>0.85037755936082915</v>
      </c>
      <c r="W3275" s="10">
        <f t="shared" si="973"/>
        <v>0.62691213550742941</v>
      </c>
      <c r="X3275" s="10">
        <f t="shared" si="989"/>
        <v>0.80586078497082536</v>
      </c>
      <c r="Y3275" s="10">
        <f>_xlfn.PERCENTILE.INC($X$1519:X3275,0.75)</f>
        <v>1.0182476606060209</v>
      </c>
      <c r="Z3275" s="10">
        <f t="shared" si="990"/>
        <v>1.0182476606060209</v>
      </c>
      <c r="AA3275" s="10">
        <f t="shared" si="991"/>
        <v>0.80266959961081952</v>
      </c>
      <c r="AB3275" s="10">
        <f t="shared" si="992"/>
        <v>0.53311201172649325</v>
      </c>
      <c r="AC3275" s="10">
        <f t="shared" si="993"/>
        <v>0.42791280500022288</v>
      </c>
      <c r="AD3275" s="13">
        <f t="shared" si="994"/>
        <v>533112.01172649325</v>
      </c>
      <c r="AE3275" s="13">
        <f t="shared" si="974"/>
        <v>427912.80500022287</v>
      </c>
      <c r="AF3275" s="13"/>
      <c r="AG3275" s="2">
        <f t="shared" si="969"/>
        <v>39539</v>
      </c>
      <c r="AH3275" s="3">
        <f t="shared" si="975"/>
        <v>-1183.5741403469765</v>
      </c>
      <c r="AI3275" s="3">
        <f t="shared" si="976"/>
        <v>-950.01898134202747</v>
      </c>
      <c r="AJ3275" s="3">
        <f t="shared" si="995"/>
        <v>548414.60265310458</v>
      </c>
      <c r="AK3275" s="3">
        <f t="shared" si="996"/>
        <v>422343.31576011225</v>
      </c>
    </row>
    <row r="3276" spans="2:37" x14ac:dyDescent="0.2">
      <c r="B3276" s="5">
        <v>39540</v>
      </c>
      <c r="C3276" s="1">
        <v>427.8</v>
      </c>
      <c r="D3276" s="1">
        <f t="shared" si="966"/>
        <v>14</v>
      </c>
      <c r="E3276" s="1" t="b">
        <f t="shared" si="967"/>
        <v>0</v>
      </c>
      <c r="F3276" s="6">
        <f t="shared" si="968"/>
        <v>1.2640249964493755E-2</v>
      </c>
      <c r="G3276" s="8">
        <f t="shared" si="977"/>
        <v>5.5332686871624318E-4</v>
      </c>
      <c r="H3276" s="8">
        <f t="shared" si="978"/>
        <v>7.7570711047373372E-4</v>
      </c>
      <c r="I3276" s="8">
        <f t="shared" si="979"/>
        <v>8.5042427693772028E-4</v>
      </c>
      <c r="J3276" s="6">
        <f t="shared" si="980"/>
        <v>9.1540165670311164E-4</v>
      </c>
      <c r="K3276" s="6">
        <f t="shared" si="981"/>
        <v>6.3166094737825379E-4</v>
      </c>
      <c r="L3276" s="6">
        <f t="shared" si="982"/>
        <v>4.722410358118604E-4</v>
      </c>
      <c r="M3276" s="9">
        <f t="shared" si="983"/>
        <v>0.60446347749586971</v>
      </c>
      <c r="N3276" s="9">
        <f t="shared" si="984"/>
        <v>1</v>
      </c>
      <c r="O3276" s="9">
        <f t="shared" si="985"/>
        <v>1</v>
      </c>
      <c r="P3276" s="9">
        <f t="shared" si="986"/>
        <v>0.8681544924986232</v>
      </c>
      <c r="Q3276" s="10">
        <f t="shared" si="987"/>
        <v>0.12595929041534906</v>
      </c>
      <c r="R3276" s="10">
        <f t="shared" si="970"/>
        <v>0.63512583896115227</v>
      </c>
      <c r="S3276" s="10">
        <f>_xlfn.PERCENTILE.INC($R$1519:R3276,0.75)</f>
        <v>0.81452602722890155</v>
      </c>
      <c r="T3276" s="10">
        <f t="shared" si="971"/>
        <v>0.81452602722890155</v>
      </c>
      <c r="U3276" s="11">
        <f t="shared" si="988"/>
        <v>0.63512583896115227</v>
      </c>
      <c r="V3276" s="10">
        <f t="shared" si="972"/>
        <v>0.85037755936082915</v>
      </c>
      <c r="W3276" s="10">
        <f t="shared" si="973"/>
        <v>0.62691213550742941</v>
      </c>
      <c r="X3276" s="10">
        <f t="shared" si="989"/>
        <v>0.79390729870144039</v>
      </c>
      <c r="Y3276" s="10">
        <f>_xlfn.PERCENTILE.INC($X$1519:X3276,0.75)</f>
        <v>1.0181575340361271</v>
      </c>
      <c r="Z3276" s="10">
        <f t="shared" si="990"/>
        <v>1.0181575340361271</v>
      </c>
      <c r="AA3276" s="10">
        <f t="shared" si="991"/>
        <v>0.80266959961081952</v>
      </c>
      <c r="AB3276" s="10">
        <f t="shared" si="992"/>
        <v>0.53311201172649325</v>
      </c>
      <c r="AC3276" s="10">
        <f t="shared" si="993"/>
        <v>0.42791280500022288</v>
      </c>
      <c r="AD3276" s="13">
        <f t="shared" si="994"/>
        <v>533112.01172649325</v>
      </c>
      <c r="AE3276" s="13">
        <f t="shared" si="974"/>
        <v>427912.80500022287</v>
      </c>
      <c r="AF3276" s="13"/>
      <c r="AG3276" s="2">
        <f t="shared" si="969"/>
        <v>39540</v>
      </c>
      <c r="AH3276" s="3">
        <f t="shared" si="975"/>
        <v>6738.6690872970003</v>
      </c>
      <c r="AI3276" s="3">
        <f t="shared" si="976"/>
        <v>5408.9248182104902</v>
      </c>
      <c r="AJ3276" s="3">
        <f t="shared" si="995"/>
        <v>555153.27174040163</v>
      </c>
      <c r="AK3276" s="3">
        <f t="shared" si="996"/>
        <v>427752.24057832273</v>
      </c>
    </row>
    <row r="3277" spans="2:37" x14ac:dyDescent="0.2">
      <c r="B3277" s="5">
        <v>39541</v>
      </c>
      <c r="C3277" s="1">
        <v>428.48</v>
      </c>
      <c r="D3277" s="1">
        <f t="shared" si="966"/>
        <v>14</v>
      </c>
      <c r="E3277" s="1" t="b">
        <f t="shared" si="967"/>
        <v>0</v>
      </c>
      <c r="F3277" s="6">
        <f t="shared" si="968"/>
        <v>1.5895278167368243E-3</v>
      </c>
      <c r="G3277" s="8">
        <f t="shared" si="977"/>
        <v>5.5022075317985987E-4</v>
      </c>
      <c r="H3277" s="8">
        <f t="shared" si="978"/>
        <v>7.6385163258202036E-4</v>
      </c>
      <c r="I3277" s="8">
        <f t="shared" si="979"/>
        <v>8.5882955959665588E-4</v>
      </c>
      <c r="J3277" s="6">
        <f t="shared" si="980"/>
        <v>9.1505650011565183E-4</v>
      </c>
      <c r="K3277" s="6">
        <f t="shared" si="981"/>
        <v>6.3018415189132894E-4</v>
      </c>
      <c r="L3277" s="6">
        <f t="shared" si="982"/>
        <v>4.6868672303480711E-4</v>
      </c>
      <c r="M3277" s="9">
        <f t="shared" si="983"/>
        <v>0.60129702713473843</v>
      </c>
      <c r="N3277" s="9">
        <f t="shared" si="984"/>
        <v>1</v>
      </c>
      <c r="O3277" s="9">
        <f t="shared" si="985"/>
        <v>1</v>
      </c>
      <c r="P3277" s="9">
        <f t="shared" si="986"/>
        <v>0.86709900904491288</v>
      </c>
      <c r="Q3277" s="10">
        <f t="shared" si="987"/>
        <v>0.12505668499112926</v>
      </c>
      <c r="R3277" s="10">
        <f t="shared" si="970"/>
        <v>0.63970990439795117</v>
      </c>
      <c r="S3277" s="10">
        <f>_xlfn.PERCENTILE.INC($R$1519:R3277,0.75)</f>
        <v>0.81445392597298649</v>
      </c>
      <c r="T3277" s="10">
        <f t="shared" si="971"/>
        <v>0.81445392597298649</v>
      </c>
      <c r="U3277" s="11">
        <f t="shared" si="988"/>
        <v>0.63970990439795117</v>
      </c>
      <c r="V3277" s="10">
        <f t="shared" si="972"/>
        <v>0.85037755936082915</v>
      </c>
      <c r="W3277" s="10">
        <f t="shared" si="973"/>
        <v>0.62691213550742941</v>
      </c>
      <c r="X3277" s="10">
        <f t="shared" si="989"/>
        <v>0.79963738049743904</v>
      </c>
      <c r="Y3277" s="10">
        <f>_xlfn.PERCENTILE.INC($X$1519:X3277,0.75)</f>
        <v>1.0180674074662333</v>
      </c>
      <c r="Z3277" s="10">
        <f t="shared" si="990"/>
        <v>1.0180674074662333</v>
      </c>
      <c r="AA3277" s="10">
        <f t="shared" si="991"/>
        <v>0.80266959961081952</v>
      </c>
      <c r="AB3277" s="10">
        <f t="shared" si="992"/>
        <v>0.53311201172649325</v>
      </c>
      <c r="AC3277" s="10">
        <f t="shared" si="993"/>
        <v>0.42791280500022288</v>
      </c>
      <c r="AD3277" s="13">
        <f t="shared" si="994"/>
        <v>533112.01172649325</v>
      </c>
      <c r="AE3277" s="13">
        <f t="shared" si="974"/>
        <v>427912.80500022287</v>
      </c>
      <c r="AF3277" s="13"/>
      <c r="AG3277" s="2">
        <f t="shared" si="969"/>
        <v>39541</v>
      </c>
      <c r="AH3277" s="3">
        <f t="shared" si="975"/>
        <v>847.39637207578915</v>
      </c>
      <c r="AI3277" s="3">
        <f t="shared" si="976"/>
        <v>680.17930668573467</v>
      </c>
      <c r="AJ3277" s="3">
        <f t="shared" si="995"/>
        <v>556000.6681124774</v>
      </c>
      <c r="AK3277" s="3">
        <f t="shared" si="996"/>
        <v>428432.41988500848</v>
      </c>
    </row>
    <row r="3278" spans="2:37" x14ac:dyDescent="0.2">
      <c r="B3278" s="5">
        <v>39542</v>
      </c>
      <c r="C3278" s="1">
        <v>433.08</v>
      </c>
      <c r="D3278" s="1">
        <f t="shared" si="966"/>
        <v>14</v>
      </c>
      <c r="E3278" s="1" t="b">
        <f t="shared" si="967"/>
        <v>0</v>
      </c>
      <c r="F3278" s="6">
        <f t="shared" si="968"/>
        <v>1.073562359970115E-2</v>
      </c>
      <c r="G3278" s="8">
        <f t="shared" si="977"/>
        <v>7.1549876962338419E-4</v>
      </c>
      <c r="H3278" s="8">
        <f t="shared" si="978"/>
        <v>7.9754042743050084E-4</v>
      </c>
      <c r="I3278" s="8">
        <f t="shared" si="979"/>
        <v>9.3811906880539038E-4</v>
      </c>
      <c r="J3278" s="6">
        <f t="shared" si="980"/>
        <v>9.1447248615752238E-4</v>
      </c>
      <c r="K3278" s="6">
        <f t="shared" si="981"/>
        <v>6.2846246873891074E-4</v>
      </c>
      <c r="L3278" s="6">
        <f t="shared" si="982"/>
        <v>4.649199640300009E-4</v>
      </c>
      <c r="M3278" s="9">
        <f t="shared" si="983"/>
        <v>0.78241694578456245</v>
      </c>
      <c r="N3278" s="9">
        <f t="shared" si="984"/>
        <v>1</v>
      </c>
      <c r="O3278" s="9">
        <f t="shared" si="985"/>
        <v>1</v>
      </c>
      <c r="P3278" s="9">
        <f t="shared" si="986"/>
        <v>0.92747231526152074</v>
      </c>
      <c r="Q3278" s="10">
        <f t="shared" si="987"/>
        <v>0.12672206664729319</v>
      </c>
      <c r="R3278" s="10">
        <f t="shared" si="970"/>
        <v>0.63130283554059152</v>
      </c>
      <c r="S3278" s="10">
        <f>_xlfn.PERCENTILE.INC($R$1519:R3278,0.75)</f>
        <v>0.81438182471707143</v>
      </c>
      <c r="T3278" s="10">
        <f t="shared" si="971"/>
        <v>0.81438182471707143</v>
      </c>
      <c r="U3278" s="11">
        <f t="shared" si="988"/>
        <v>0.63130283554059152</v>
      </c>
      <c r="V3278" s="10">
        <f t="shared" si="972"/>
        <v>0.85037755936082915</v>
      </c>
      <c r="W3278" s="10">
        <f t="shared" si="973"/>
        <v>0.62691213550742941</v>
      </c>
      <c r="X3278" s="10">
        <f t="shared" si="989"/>
        <v>0.78912854442573932</v>
      </c>
      <c r="Y3278" s="10">
        <f>_xlfn.PERCENTILE.INC($X$1519:X3278,0.75)</f>
        <v>1.0179772808963394</v>
      </c>
      <c r="Z3278" s="10">
        <f t="shared" si="990"/>
        <v>1.0179772808963394</v>
      </c>
      <c r="AA3278" s="10">
        <f t="shared" si="991"/>
        <v>0.80266959961081952</v>
      </c>
      <c r="AB3278" s="10">
        <f t="shared" si="992"/>
        <v>0.53311201172649325</v>
      </c>
      <c r="AC3278" s="10">
        <f t="shared" si="993"/>
        <v>0.42791280500022288</v>
      </c>
      <c r="AD3278" s="13">
        <f t="shared" si="994"/>
        <v>533112.01172649325</v>
      </c>
      <c r="AE3278" s="13">
        <f t="shared" si="974"/>
        <v>427912.80500022287</v>
      </c>
      <c r="AF3278" s="13"/>
      <c r="AG3278" s="2">
        <f t="shared" si="969"/>
        <v>39542</v>
      </c>
      <c r="AH3278" s="3">
        <f t="shared" si="975"/>
        <v>5723.289894375097</v>
      </c>
      <c r="AI3278" s="3">
        <f t="shared" si="976"/>
        <v>4593.9108079747084</v>
      </c>
      <c r="AJ3278" s="3">
        <f t="shared" si="995"/>
        <v>561723.95800685254</v>
      </c>
      <c r="AK3278" s="3">
        <f t="shared" si="996"/>
        <v>433026.33069298317</v>
      </c>
    </row>
    <row r="3279" spans="2:37" x14ac:dyDescent="0.2">
      <c r="B3279" s="5">
        <v>39545</v>
      </c>
      <c r="C3279" s="1">
        <v>435.84</v>
      </c>
      <c r="D3279" s="1">
        <f t="shared" si="966"/>
        <v>15</v>
      </c>
      <c r="E3279" s="1" t="b">
        <f t="shared" si="967"/>
        <v>1</v>
      </c>
      <c r="F3279" s="6">
        <f t="shared" si="968"/>
        <v>6.3729564976446884E-3</v>
      </c>
      <c r="G3279" s="8">
        <f t="shared" si="977"/>
        <v>7.9029733704221068E-4</v>
      </c>
      <c r="H3279" s="8">
        <f t="shared" si="978"/>
        <v>8.5458818351232533E-4</v>
      </c>
      <c r="I3279" s="8">
        <f t="shared" si="979"/>
        <v>9.5223343729278459E-4</v>
      </c>
      <c r="J3279" s="6">
        <f t="shared" si="980"/>
        <v>9.1429929397516326E-4</v>
      </c>
      <c r="K3279" s="6">
        <f t="shared" si="981"/>
        <v>6.2698233543105738E-4</v>
      </c>
      <c r="L3279" s="6">
        <f t="shared" si="982"/>
        <v>4.6148163868077588E-4</v>
      </c>
      <c r="M3279" s="9">
        <f t="shared" si="983"/>
        <v>0.86437487401546542</v>
      </c>
      <c r="N3279" s="9">
        <f t="shared" si="984"/>
        <v>1</v>
      </c>
      <c r="O3279" s="9">
        <f t="shared" si="985"/>
        <v>1</v>
      </c>
      <c r="P3279" s="9">
        <f t="shared" si="986"/>
        <v>0.95479162467182188</v>
      </c>
      <c r="Q3279" s="10">
        <f t="shared" si="987"/>
        <v>0.12484956633391042</v>
      </c>
      <c r="R3279" s="10">
        <f t="shared" si="970"/>
        <v>0.64077114842385463</v>
      </c>
      <c r="S3279" s="10">
        <f>_xlfn.PERCENTILE.INC($R$1519:R3279,0.75)</f>
        <v>0.81430972346115638</v>
      </c>
      <c r="T3279" s="10">
        <f t="shared" si="971"/>
        <v>0.81430972346115638</v>
      </c>
      <c r="U3279" s="11">
        <f t="shared" si="988"/>
        <v>0.64077114842385463</v>
      </c>
      <c r="V3279" s="10">
        <f t="shared" si="972"/>
        <v>0.92747231526152074</v>
      </c>
      <c r="W3279" s="10">
        <f t="shared" si="973"/>
        <v>0.63130283554059152</v>
      </c>
      <c r="X3279" s="10">
        <f t="shared" si="989"/>
        <v>0.80096393552981837</v>
      </c>
      <c r="Y3279" s="10">
        <f>_xlfn.PERCENTILE.INC($X$1519:X3279,0.75)</f>
        <v>1.0178871543264456</v>
      </c>
      <c r="Z3279" s="10">
        <f t="shared" si="990"/>
        <v>1.0178871543264456</v>
      </c>
      <c r="AA3279" s="10">
        <f t="shared" si="991"/>
        <v>0.80096393552981837</v>
      </c>
      <c r="AB3279" s="10">
        <f t="shared" si="992"/>
        <v>0.58551590250999552</v>
      </c>
      <c r="AC3279" s="10">
        <f t="shared" si="993"/>
        <v>0.46897712158969945</v>
      </c>
      <c r="AD3279" s="13">
        <f t="shared" si="994"/>
        <v>585515.9025099955</v>
      </c>
      <c r="AE3279" s="13">
        <f t="shared" si="974"/>
        <v>468977.12158969947</v>
      </c>
      <c r="AF3279" s="13"/>
      <c r="AG3279" s="2">
        <f t="shared" si="969"/>
        <v>39545</v>
      </c>
      <c r="AH3279" s="3">
        <f t="shared" si="975"/>
        <v>3397.4996591047866</v>
      </c>
      <c r="AI3279" s="3">
        <f t="shared" si="976"/>
        <v>2727.0696910515348</v>
      </c>
      <c r="AJ3279" s="3">
        <f t="shared" si="995"/>
        <v>565121.45766595728</v>
      </c>
      <c r="AK3279" s="3">
        <f t="shared" si="996"/>
        <v>435753.40038403473</v>
      </c>
    </row>
    <row r="3280" spans="2:37" x14ac:dyDescent="0.2">
      <c r="B3280" s="5">
        <v>39546</v>
      </c>
      <c r="C3280" s="1">
        <v>436.04</v>
      </c>
      <c r="D3280" s="1">
        <f t="shared" si="966"/>
        <v>15</v>
      </c>
      <c r="E3280" s="1" t="b">
        <f t="shared" si="967"/>
        <v>0</v>
      </c>
      <c r="F3280" s="6">
        <f t="shared" si="968"/>
        <v>4.5888399412641334E-4</v>
      </c>
      <c r="G3280" s="8">
        <f t="shared" si="977"/>
        <v>9.1034817277656829E-4</v>
      </c>
      <c r="H3280" s="8">
        <f t="shared" si="978"/>
        <v>8.5689146711892289E-4</v>
      </c>
      <c r="I3280" s="8">
        <f t="shared" si="979"/>
        <v>9.3889106758928028E-4</v>
      </c>
      <c r="J3280" s="6">
        <f t="shared" si="980"/>
        <v>9.1417650294190963E-4</v>
      </c>
      <c r="K3280" s="6">
        <f t="shared" si="981"/>
        <v>6.256645460767106E-4</v>
      </c>
      <c r="L3280" s="6">
        <f t="shared" si="982"/>
        <v>4.58091916789645E-4</v>
      </c>
      <c r="M3280" s="9">
        <f t="shared" si="983"/>
        <v>0.99581226365693998</v>
      </c>
      <c r="N3280" s="9">
        <f t="shared" si="984"/>
        <v>1</v>
      </c>
      <c r="O3280" s="9">
        <f t="shared" si="985"/>
        <v>1</v>
      </c>
      <c r="P3280" s="9">
        <f t="shared" si="986"/>
        <v>0.99860408788564659</v>
      </c>
      <c r="Q3280" s="10">
        <f t="shared" si="987"/>
        <v>0.123044502567887</v>
      </c>
      <c r="R3280" s="10">
        <f t="shared" si="970"/>
        <v>0.6501712659276413</v>
      </c>
      <c r="S3280" s="10">
        <f>_xlfn.PERCENTILE.INC($R$1519:R3280,0.75)</f>
        <v>0.81417229507626032</v>
      </c>
      <c r="T3280" s="10">
        <f t="shared" si="971"/>
        <v>0.81417229507626032</v>
      </c>
      <c r="U3280" s="11">
        <f t="shared" si="988"/>
        <v>0.6501712659276413</v>
      </c>
      <c r="V3280" s="10">
        <f t="shared" si="972"/>
        <v>0.92747231526152074</v>
      </c>
      <c r="W3280" s="10">
        <f t="shared" si="973"/>
        <v>0.63130283554059152</v>
      </c>
      <c r="X3280" s="10">
        <f t="shared" si="989"/>
        <v>0.81271408240955167</v>
      </c>
      <c r="Y3280" s="10">
        <f>_xlfn.PERCENTILE.INC($X$1519:X3280,0.75)</f>
        <v>1.0177153688453255</v>
      </c>
      <c r="Z3280" s="10">
        <f t="shared" si="990"/>
        <v>1.0177153688453255</v>
      </c>
      <c r="AA3280" s="10">
        <f t="shared" si="991"/>
        <v>0.80096393552981837</v>
      </c>
      <c r="AB3280" s="10">
        <f t="shared" si="992"/>
        <v>0.58551590250999552</v>
      </c>
      <c r="AC3280" s="10">
        <f t="shared" si="993"/>
        <v>0.46897712158969945</v>
      </c>
      <c r="AD3280" s="13">
        <f t="shared" si="994"/>
        <v>585515.9025099955</v>
      </c>
      <c r="AE3280" s="13">
        <f t="shared" si="974"/>
        <v>468977.12158969947</v>
      </c>
      <c r="AF3280" s="13"/>
      <c r="AG3280" s="2">
        <f t="shared" si="969"/>
        <v>39546</v>
      </c>
      <c r="AH3280" s="3">
        <f t="shared" si="975"/>
        <v>268.68387596831838</v>
      </c>
      <c r="AI3280" s="3">
        <f t="shared" si="976"/>
        <v>215.20609470898989</v>
      </c>
      <c r="AJ3280" s="3">
        <f t="shared" si="995"/>
        <v>565390.14154192561</v>
      </c>
      <c r="AK3280" s="3">
        <f t="shared" si="996"/>
        <v>435968.60647874372</v>
      </c>
    </row>
    <row r="3281" spans="2:37" x14ac:dyDescent="0.2">
      <c r="B3281" s="5">
        <v>39547</v>
      </c>
      <c r="C3281" s="1">
        <v>438.96</v>
      </c>
      <c r="D3281" s="1">
        <f t="shared" si="966"/>
        <v>15</v>
      </c>
      <c r="E3281" s="1" t="b">
        <f t="shared" si="967"/>
        <v>0</v>
      </c>
      <c r="F3281" s="6">
        <f t="shared" si="968"/>
        <v>6.6966333363911446E-3</v>
      </c>
      <c r="G3281" s="8">
        <f t="shared" si="977"/>
        <v>9.992922917561643E-4</v>
      </c>
      <c r="H3281" s="8">
        <f t="shared" si="978"/>
        <v>9.4145083398382561E-4</v>
      </c>
      <c r="I3281" s="8">
        <f t="shared" si="979"/>
        <v>9.8079620453550391E-4</v>
      </c>
      <c r="J3281" s="6">
        <f t="shared" si="980"/>
        <v>9.1406436424317655E-4</v>
      </c>
      <c r="K3281" s="6">
        <f t="shared" si="981"/>
        <v>6.2438077813528603E-4</v>
      </c>
      <c r="L3281" s="6">
        <f t="shared" si="982"/>
        <v>4.5452861269827259E-4</v>
      </c>
      <c r="M3281" s="9">
        <f t="shared" si="983"/>
        <v>1</v>
      </c>
      <c r="N3281" s="9">
        <f t="shared" si="984"/>
        <v>1</v>
      </c>
      <c r="O3281" s="9">
        <f t="shared" si="985"/>
        <v>1</v>
      </c>
      <c r="P3281" s="9">
        <f t="shared" si="986"/>
        <v>1</v>
      </c>
      <c r="Q3281" s="10">
        <f t="shared" si="987"/>
        <v>0.1235756707703905</v>
      </c>
      <c r="R3281" s="10">
        <f t="shared" si="970"/>
        <v>0.64737661953414616</v>
      </c>
      <c r="S3281" s="10">
        <f>_xlfn.PERCENTILE.INC($R$1519:R3281,0.75)</f>
        <v>0.81403486669136438</v>
      </c>
      <c r="T3281" s="10">
        <f t="shared" si="971"/>
        <v>0.81403486669136438</v>
      </c>
      <c r="U3281" s="11">
        <f t="shared" si="988"/>
        <v>0.64737661953414616</v>
      </c>
      <c r="V3281" s="10">
        <f t="shared" si="972"/>
        <v>0.92747231526152074</v>
      </c>
      <c r="W3281" s="10">
        <f t="shared" si="973"/>
        <v>0.63130283554059152</v>
      </c>
      <c r="X3281" s="10">
        <f t="shared" si="989"/>
        <v>0.80922077441768281</v>
      </c>
      <c r="Y3281" s="10">
        <f>_xlfn.PERCENTILE.INC($X$1519:X3281,0.75)</f>
        <v>1.0175435833642055</v>
      </c>
      <c r="Z3281" s="10">
        <f t="shared" si="990"/>
        <v>1.0175435833642055</v>
      </c>
      <c r="AA3281" s="10">
        <f t="shared" si="991"/>
        <v>0.80096393552981837</v>
      </c>
      <c r="AB3281" s="10">
        <f t="shared" si="992"/>
        <v>0.58551590250999552</v>
      </c>
      <c r="AC3281" s="10">
        <f t="shared" si="993"/>
        <v>0.46897712158969945</v>
      </c>
      <c r="AD3281" s="13">
        <f t="shared" si="994"/>
        <v>585515.9025099955</v>
      </c>
      <c r="AE3281" s="13">
        <f t="shared" si="974"/>
        <v>468977.12158969947</v>
      </c>
      <c r="AF3281" s="13"/>
      <c r="AG3281" s="2">
        <f t="shared" si="969"/>
        <v>39547</v>
      </c>
      <c r="AH3281" s="3">
        <f t="shared" si="975"/>
        <v>3920.9853117355833</v>
      </c>
      <c r="AI3281" s="3">
        <f t="shared" si="976"/>
        <v>3140.5678264423445</v>
      </c>
      <c r="AJ3281" s="3">
        <f t="shared" si="995"/>
        <v>569311.12685366115</v>
      </c>
      <c r="AK3281" s="3">
        <f t="shared" si="996"/>
        <v>439109.17430518608</v>
      </c>
    </row>
    <row r="3282" spans="2:37" x14ac:dyDescent="0.2">
      <c r="B3282" s="5">
        <v>39548</v>
      </c>
      <c r="C3282" s="1">
        <v>441.21</v>
      </c>
      <c r="D3282" s="1">
        <f t="shared" si="966"/>
        <v>15</v>
      </c>
      <c r="E3282" s="1" t="b">
        <f t="shared" si="967"/>
        <v>0</v>
      </c>
      <c r="F3282" s="6">
        <f t="shared" si="968"/>
        <v>5.125751776927201E-3</v>
      </c>
      <c r="G3282" s="8">
        <f t="shared" si="977"/>
        <v>1.0479892697365411E-3</v>
      </c>
      <c r="H3282" s="8">
        <f t="shared" si="978"/>
        <v>9.9735628849422159E-4</v>
      </c>
      <c r="I3282" s="8">
        <f t="shared" si="979"/>
        <v>9.9692798678932613E-4</v>
      </c>
      <c r="J3282" s="6">
        <f t="shared" si="980"/>
        <v>9.1396054767167625E-4</v>
      </c>
      <c r="K3282" s="6">
        <f t="shared" si="981"/>
        <v>6.2312263886001853E-4</v>
      </c>
      <c r="L3282" s="6">
        <f t="shared" si="982"/>
        <v>4.5102184233743398E-4</v>
      </c>
      <c r="M3282" s="9">
        <f t="shared" si="983"/>
        <v>1</v>
      </c>
      <c r="N3282" s="9">
        <f t="shared" si="984"/>
        <v>1</v>
      </c>
      <c r="O3282" s="9">
        <f t="shared" si="985"/>
        <v>1</v>
      </c>
      <c r="P3282" s="9">
        <f t="shared" si="986"/>
        <v>1</v>
      </c>
      <c r="Q3282" s="10">
        <f t="shared" si="987"/>
        <v>0.12359256199961292</v>
      </c>
      <c r="R3282" s="10">
        <f t="shared" si="970"/>
        <v>0.64728814344224495</v>
      </c>
      <c r="S3282" s="10">
        <f>_xlfn.PERCENTILE.INC($R$1519:R3282,0.75)</f>
        <v>0.81389743830646832</v>
      </c>
      <c r="T3282" s="10">
        <f t="shared" si="971"/>
        <v>0.81389743830646832</v>
      </c>
      <c r="U3282" s="11">
        <f t="shared" si="988"/>
        <v>0.64728814344224495</v>
      </c>
      <c r="V3282" s="10">
        <f t="shared" si="972"/>
        <v>0.92747231526152074</v>
      </c>
      <c r="W3282" s="10">
        <f t="shared" si="973"/>
        <v>0.63130283554059152</v>
      </c>
      <c r="X3282" s="10">
        <f t="shared" si="989"/>
        <v>0.80911017930280615</v>
      </c>
      <c r="Y3282" s="10">
        <f>_xlfn.PERCENTILE.INC($X$1519:X3282,0.75)</f>
        <v>1.0173717978830854</v>
      </c>
      <c r="Z3282" s="10">
        <f t="shared" si="990"/>
        <v>1.0173717978830854</v>
      </c>
      <c r="AA3282" s="10">
        <f t="shared" si="991"/>
        <v>0.80096393552981837</v>
      </c>
      <c r="AB3282" s="10">
        <f t="shared" si="992"/>
        <v>0.58551590250999552</v>
      </c>
      <c r="AC3282" s="10">
        <f t="shared" si="993"/>
        <v>0.46897712158969945</v>
      </c>
      <c r="AD3282" s="13">
        <f t="shared" si="994"/>
        <v>585515.9025099955</v>
      </c>
      <c r="AE3282" s="13">
        <f t="shared" si="974"/>
        <v>468977.12158969947</v>
      </c>
      <c r="AF3282" s="13"/>
      <c r="AG3282" s="2">
        <f t="shared" si="969"/>
        <v>39548</v>
      </c>
      <c r="AH3282" s="3">
        <f t="shared" si="975"/>
        <v>3001.209177709743</v>
      </c>
      <c r="AI3282" s="3">
        <f t="shared" si="976"/>
        <v>2403.8603143266059</v>
      </c>
      <c r="AJ3282" s="3">
        <f t="shared" si="995"/>
        <v>572312.33603137091</v>
      </c>
      <c r="AK3282" s="3">
        <f t="shared" si="996"/>
        <v>441513.03461951268</v>
      </c>
    </row>
    <row r="3283" spans="2:37" x14ac:dyDescent="0.2">
      <c r="B3283" s="5">
        <v>39549</v>
      </c>
      <c r="C3283" s="1">
        <v>439.87</v>
      </c>
      <c r="D3283" s="1">
        <f t="shared" si="966"/>
        <v>15</v>
      </c>
      <c r="E3283" s="1" t="b">
        <f t="shared" si="967"/>
        <v>0</v>
      </c>
      <c r="F3283" s="6">
        <f t="shared" si="968"/>
        <v>-3.037102513542278E-3</v>
      </c>
      <c r="G3283" s="8">
        <f t="shared" si="977"/>
        <v>1.0197007409370631E-3</v>
      </c>
      <c r="H3283" s="8">
        <f t="shared" si="978"/>
        <v>9.1299964608967845E-4</v>
      </c>
      <c r="I3283" s="8">
        <f t="shared" si="979"/>
        <v>9.7095473378394984E-4</v>
      </c>
      <c r="J3283" s="6">
        <f t="shared" si="980"/>
        <v>9.1394110281507604E-4</v>
      </c>
      <c r="K3283" s="6">
        <f t="shared" si="981"/>
        <v>6.2201999624770783E-4</v>
      </c>
      <c r="L3283" s="6">
        <f t="shared" si="982"/>
        <v>4.4766641949105549E-4</v>
      </c>
      <c r="M3283" s="9">
        <f t="shared" si="983"/>
        <v>1</v>
      </c>
      <c r="N3283" s="9">
        <f t="shared" si="984"/>
        <v>1</v>
      </c>
      <c r="O3283" s="9">
        <f t="shared" si="985"/>
        <v>1</v>
      </c>
      <c r="P3283" s="9">
        <f t="shared" si="986"/>
        <v>1</v>
      </c>
      <c r="Q3283" s="10">
        <f t="shared" si="987"/>
        <v>0.12064436456425302</v>
      </c>
      <c r="R3283" s="10">
        <f t="shared" si="970"/>
        <v>0.66310598334987658</v>
      </c>
      <c r="S3283" s="10">
        <f>_xlfn.PERCENTILE.INC($R$1519:R3283,0.75)</f>
        <v>0.81376000992157227</v>
      </c>
      <c r="T3283" s="10">
        <f t="shared" si="971"/>
        <v>0.81376000992157227</v>
      </c>
      <c r="U3283" s="11">
        <f t="shared" si="988"/>
        <v>0.66310598334987658</v>
      </c>
      <c r="V3283" s="10">
        <f t="shared" si="972"/>
        <v>0.92747231526152074</v>
      </c>
      <c r="W3283" s="10">
        <f t="shared" si="973"/>
        <v>0.63130283554059152</v>
      </c>
      <c r="X3283" s="10">
        <f t="shared" si="989"/>
        <v>0.8288824791873457</v>
      </c>
      <c r="Y3283" s="10">
        <f>_xlfn.PERCENTILE.INC($X$1519:X3283,0.75)</f>
        <v>1.0172000124019653</v>
      </c>
      <c r="Z3283" s="10">
        <f t="shared" si="990"/>
        <v>1.0172000124019653</v>
      </c>
      <c r="AA3283" s="10">
        <f t="shared" si="991"/>
        <v>0.80096393552981837</v>
      </c>
      <c r="AB3283" s="10">
        <f t="shared" si="992"/>
        <v>0.58551590250999552</v>
      </c>
      <c r="AC3283" s="10">
        <f t="shared" si="993"/>
        <v>0.46897712158969945</v>
      </c>
      <c r="AD3283" s="13">
        <f t="shared" si="994"/>
        <v>585515.9025099955</v>
      </c>
      <c r="AE3283" s="13">
        <f t="shared" si="974"/>
        <v>468977.12158969947</v>
      </c>
      <c r="AF3283" s="13"/>
      <c r="AG3283" s="2">
        <f t="shared" si="969"/>
        <v>39549</v>
      </c>
      <c r="AH3283" s="3">
        <f t="shared" si="975"/>
        <v>-1778.2718192320826</v>
      </c>
      <c r="AI3283" s="3">
        <f t="shared" si="976"/>
        <v>-1424.3315947738988</v>
      </c>
      <c r="AJ3283" s="3">
        <f t="shared" si="995"/>
        <v>570534.06421213888</v>
      </c>
      <c r="AK3283" s="3">
        <f t="shared" si="996"/>
        <v>440088.70302473876</v>
      </c>
    </row>
    <row r="3284" spans="2:37" x14ac:dyDescent="0.2">
      <c r="B3284" s="5">
        <v>39552</v>
      </c>
      <c r="C3284" s="1">
        <v>441.04</v>
      </c>
      <c r="D3284" s="1">
        <f t="shared" si="966"/>
        <v>16</v>
      </c>
      <c r="E3284" s="1" t="b">
        <f t="shared" si="967"/>
        <v>1</v>
      </c>
      <c r="F3284" s="6">
        <f t="shared" si="968"/>
        <v>2.6598767817764823E-3</v>
      </c>
      <c r="G3284" s="8">
        <f t="shared" si="977"/>
        <v>1.0712414149447872E-3</v>
      </c>
      <c r="H3284" s="8">
        <f t="shared" si="978"/>
        <v>9.1260292090460733E-4</v>
      </c>
      <c r="I3284" s="8">
        <f t="shared" si="979"/>
        <v>9.804643792942051E-4</v>
      </c>
      <c r="J3284" s="6">
        <f t="shared" si="980"/>
        <v>9.1392405999269092E-4</v>
      </c>
      <c r="K3284" s="6">
        <f t="shared" si="981"/>
        <v>6.2127058149711429E-4</v>
      </c>
      <c r="L3284" s="6">
        <f t="shared" si="982"/>
        <v>4.445872420094629E-4</v>
      </c>
      <c r="M3284" s="9">
        <f t="shared" si="983"/>
        <v>1</v>
      </c>
      <c r="N3284" s="9">
        <f t="shared" si="984"/>
        <v>1</v>
      </c>
      <c r="O3284" s="9">
        <f t="shared" si="985"/>
        <v>1</v>
      </c>
      <c r="P3284" s="9">
        <f t="shared" si="986"/>
        <v>1</v>
      </c>
      <c r="Q3284" s="10">
        <f t="shared" si="987"/>
        <v>0.11865287487094521</v>
      </c>
      <c r="R3284" s="10">
        <f t="shared" si="970"/>
        <v>0.67423566506090427</v>
      </c>
      <c r="S3284" s="10">
        <f>_xlfn.PERCENTILE.INC($R$1519:R3284,0.75)</f>
        <v>0.81371002385464797</v>
      </c>
      <c r="T3284" s="10">
        <f t="shared" si="971"/>
        <v>0.81371002385464797</v>
      </c>
      <c r="U3284" s="11">
        <f t="shared" si="988"/>
        <v>0.67423566506090427</v>
      </c>
      <c r="V3284" s="10">
        <f t="shared" si="972"/>
        <v>1</v>
      </c>
      <c r="W3284" s="10">
        <f t="shared" si="973"/>
        <v>0.66310598334987658</v>
      </c>
      <c r="X3284" s="10">
        <f t="shared" si="989"/>
        <v>0.84279458132613039</v>
      </c>
      <c r="Y3284" s="10">
        <f>_xlfn.PERCENTILE.INC($X$1519:X3284,0.75)</f>
        <v>1.0171375298183101</v>
      </c>
      <c r="Z3284" s="10">
        <f t="shared" si="990"/>
        <v>1.0171375298183101</v>
      </c>
      <c r="AA3284" s="10">
        <f t="shared" si="991"/>
        <v>0.84279458132613039</v>
      </c>
      <c r="AB3284" s="10">
        <f t="shared" si="992"/>
        <v>0.66310598334987658</v>
      </c>
      <c r="AC3284" s="10">
        <f t="shared" si="993"/>
        <v>0.55886212961221127</v>
      </c>
      <c r="AD3284" s="13">
        <f t="shared" si="994"/>
        <v>663105.98334987659</v>
      </c>
      <c r="AE3284" s="13">
        <f t="shared" si="974"/>
        <v>558862.12961221125</v>
      </c>
      <c r="AF3284" s="13"/>
      <c r="AG3284" s="2">
        <f t="shared" si="969"/>
        <v>39552</v>
      </c>
      <c r="AH3284" s="3">
        <f t="shared" si="975"/>
        <v>1557.4001544472394</v>
      </c>
      <c r="AI3284" s="3">
        <f t="shared" si="976"/>
        <v>1247.421356900808</v>
      </c>
      <c r="AJ3284" s="3">
        <f t="shared" si="995"/>
        <v>572091.46436658606</v>
      </c>
      <c r="AK3284" s="3">
        <f t="shared" si="996"/>
        <v>441336.12438163959</v>
      </c>
    </row>
    <row r="3285" spans="2:37" x14ac:dyDescent="0.2">
      <c r="B3285" s="5">
        <v>39553</v>
      </c>
      <c r="C3285" s="1">
        <v>441.38</v>
      </c>
      <c r="D3285" s="1">
        <f t="shared" ref="D3285:D3348" si="997">WEEKNUM(B3285)</f>
        <v>16</v>
      </c>
      <c r="E3285" s="1" t="b">
        <f t="shared" ref="E3285:E3348" si="998">IF(D3285&lt;&gt;D3284,TRUE,FALSE)</f>
        <v>0</v>
      </c>
      <c r="F3285" s="6">
        <f t="shared" ref="F3285:F3348" si="999">C3285/C3284-1</f>
        <v>7.7090513332112032E-4</v>
      </c>
      <c r="G3285" s="8">
        <f t="shared" si="977"/>
        <v>9.6227126583110659E-4</v>
      </c>
      <c r="H3285" s="8">
        <f t="shared" si="978"/>
        <v>9.1380312060243584E-4</v>
      </c>
      <c r="I3285" s="8">
        <f t="shared" si="979"/>
        <v>9.7547306336956071E-4</v>
      </c>
      <c r="J3285" s="6">
        <f t="shared" si="980"/>
        <v>9.1370352492145404E-4</v>
      </c>
      <c r="K3285" s="6">
        <f t="shared" si="981"/>
        <v>6.2079874934883959E-4</v>
      </c>
      <c r="L3285" s="6">
        <f t="shared" si="982"/>
        <v>4.4181952194655301E-4</v>
      </c>
      <c r="M3285" s="9">
        <f t="shared" si="983"/>
        <v>1</v>
      </c>
      <c r="N3285" s="9">
        <f t="shared" si="984"/>
        <v>1</v>
      </c>
      <c r="O3285" s="9">
        <f t="shared" si="985"/>
        <v>1</v>
      </c>
      <c r="P3285" s="9">
        <f t="shared" si="986"/>
        <v>1</v>
      </c>
      <c r="Q3285" s="10">
        <f t="shared" si="987"/>
        <v>0.11431380397393506</v>
      </c>
      <c r="R3285" s="10">
        <f t="shared" si="970"/>
        <v>0.69982799293636466</v>
      </c>
      <c r="S3285" s="10">
        <f>_xlfn.PERCENTILE.INC($R$1519:R3285,0.75)</f>
        <v>0.81366003778772378</v>
      </c>
      <c r="T3285" s="10">
        <f t="shared" si="971"/>
        <v>0.81366003778772378</v>
      </c>
      <c r="U3285" s="11">
        <f t="shared" si="988"/>
        <v>0.69982799293636466</v>
      </c>
      <c r="V3285" s="10">
        <f t="shared" si="972"/>
        <v>1</v>
      </c>
      <c r="W3285" s="10">
        <f t="shared" si="973"/>
        <v>0.66310598334987658</v>
      </c>
      <c r="X3285" s="10">
        <f t="shared" si="989"/>
        <v>0.87478499117045583</v>
      </c>
      <c r="Y3285" s="10">
        <f>_xlfn.PERCENTILE.INC($X$1519:X3285,0.75)</f>
        <v>1.0170750472346548</v>
      </c>
      <c r="Z3285" s="10">
        <f t="shared" si="990"/>
        <v>1.0170750472346548</v>
      </c>
      <c r="AA3285" s="10">
        <f t="shared" si="991"/>
        <v>0.84279458132613039</v>
      </c>
      <c r="AB3285" s="10">
        <f t="shared" si="992"/>
        <v>0.66310598334987658</v>
      </c>
      <c r="AC3285" s="10">
        <f t="shared" si="993"/>
        <v>0.55886212961221127</v>
      </c>
      <c r="AD3285" s="13">
        <f t="shared" si="994"/>
        <v>663105.98334987659</v>
      </c>
      <c r="AE3285" s="13">
        <f t="shared" si="974"/>
        <v>558862.12961221125</v>
      </c>
      <c r="AF3285" s="13"/>
      <c r="AG3285" s="2">
        <f t="shared" si="969"/>
        <v>39553</v>
      </c>
      <c r="AH3285" s="3">
        <f t="shared" si="975"/>
        <v>511.19180650036918</v>
      </c>
      <c r="AI3285" s="3">
        <f t="shared" si="976"/>
        <v>430.82968453682696</v>
      </c>
      <c r="AJ3285" s="3">
        <f t="shared" si="995"/>
        <v>572602.65617308638</v>
      </c>
      <c r="AK3285" s="3">
        <f t="shared" si="996"/>
        <v>441766.95406617643</v>
      </c>
    </row>
    <row r="3286" spans="2:37" x14ac:dyDescent="0.2">
      <c r="B3286" s="5">
        <v>39554</v>
      </c>
      <c r="C3286" s="1">
        <v>444.05</v>
      </c>
      <c r="D3286" s="1">
        <f t="shared" si="997"/>
        <v>16</v>
      </c>
      <c r="E3286" s="1" t="b">
        <f t="shared" si="998"/>
        <v>0</v>
      </c>
      <c r="F3286" s="6">
        <f t="shared" si="999"/>
        <v>6.0492092981105916E-3</v>
      </c>
      <c r="G3286" s="8">
        <f t="shared" si="977"/>
        <v>1.1747375341368685E-3</v>
      </c>
      <c r="H3286" s="8">
        <f t="shared" si="978"/>
        <v>9.4419592581924592E-4</v>
      </c>
      <c r="I3286" s="8">
        <f t="shared" si="979"/>
        <v>1.0135795823126305E-3</v>
      </c>
      <c r="J3286" s="6">
        <f t="shared" si="980"/>
        <v>9.136478693383826E-4</v>
      </c>
      <c r="K3286" s="6">
        <f t="shared" si="981"/>
        <v>6.1995690054504344E-4</v>
      </c>
      <c r="L3286" s="6">
        <f t="shared" si="982"/>
        <v>4.3887491396529707E-4</v>
      </c>
      <c r="M3286" s="9">
        <f t="shared" si="983"/>
        <v>1</v>
      </c>
      <c r="N3286" s="9">
        <f t="shared" si="984"/>
        <v>1</v>
      </c>
      <c r="O3286" s="9">
        <f t="shared" si="985"/>
        <v>1</v>
      </c>
      <c r="P3286" s="9">
        <f t="shared" si="986"/>
        <v>1</v>
      </c>
      <c r="Q3286" s="10">
        <f t="shared" si="987"/>
        <v>0.11470346613083973</v>
      </c>
      <c r="R3286" s="10">
        <f t="shared" si="970"/>
        <v>0.69745058888408618</v>
      </c>
      <c r="S3286" s="10">
        <f>_xlfn.PERCENTILE.INC($R$1519:R3286,0.75)</f>
        <v>0.81361005172079959</v>
      </c>
      <c r="T3286" s="10">
        <f t="shared" si="971"/>
        <v>0.81361005172079959</v>
      </c>
      <c r="U3286" s="11">
        <f t="shared" si="988"/>
        <v>0.69745058888408618</v>
      </c>
      <c r="V3286" s="10">
        <f t="shared" si="972"/>
        <v>1</v>
      </c>
      <c r="W3286" s="10">
        <f t="shared" si="973"/>
        <v>0.66310598334987658</v>
      </c>
      <c r="X3286" s="10">
        <f t="shared" si="989"/>
        <v>0.87181323610510775</v>
      </c>
      <c r="Y3286" s="10">
        <f>_xlfn.PERCENTILE.INC($X$1519:X3286,0.75)</f>
        <v>1.0170125646509995</v>
      </c>
      <c r="Z3286" s="10">
        <f t="shared" si="990"/>
        <v>1.0170125646509995</v>
      </c>
      <c r="AA3286" s="10">
        <f t="shared" si="991"/>
        <v>0.84279458132613039</v>
      </c>
      <c r="AB3286" s="10">
        <f t="shared" si="992"/>
        <v>0.66310598334987658</v>
      </c>
      <c r="AC3286" s="10">
        <f t="shared" si="993"/>
        <v>0.55886212961221127</v>
      </c>
      <c r="AD3286" s="13">
        <f t="shared" si="994"/>
        <v>663105.98334987659</v>
      </c>
      <c r="AE3286" s="13">
        <f t="shared" si="974"/>
        <v>558862.12961221125</v>
      </c>
      <c r="AF3286" s="13"/>
      <c r="AG3286" s="2">
        <f t="shared" si="969"/>
        <v>39554</v>
      </c>
      <c r="AH3286" s="3">
        <f t="shared" si="975"/>
        <v>4011.2668801128407</v>
      </c>
      <c r="AI3286" s="3">
        <f t="shared" si="976"/>
        <v>3380.6739908120749</v>
      </c>
      <c r="AJ3286" s="3">
        <f t="shared" si="995"/>
        <v>576613.92305319919</v>
      </c>
      <c r="AK3286" s="3">
        <f t="shared" si="996"/>
        <v>445147.62805698853</v>
      </c>
    </row>
    <row r="3287" spans="2:37" x14ac:dyDescent="0.2">
      <c r="B3287" s="5">
        <v>39555</v>
      </c>
      <c r="C3287" s="1">
        <v>448.09</v>
      </c>
      <c r="D3287" s="1">
        <f t="shared" si="997"/>
        <v>16</v>
      </c>
      <c r="E3287" s="1" t="b">
        <f t="shared" si="998"/>
        <v>0</v>
      </c>
      <c r="F3287" s="6">
        <f t="shared" si="999"/>
        <v>9.0980745411552988E-3</v>
      </c>
      <c r="G3287" s="8">
        <f t="shared" si="977"/>
        <v>1.3515435210522647E-3</v>
      </c>
      <c r="H3287" s="8">
        <f t="shared" si="978"/>
        <v>1.0547753551312527E-3</v>
      </c>
      <c r="I3287" s="8">
        <f t="shared" si="979"/>
        <v>1.0730639274851032E-3</v>
      </c>
      <c r="J3287" s="6">
        <f t="shared" si="980"/>
        <v>9.1363224856551978E-4</v>
      </c>
      <c r="K3287" s="6">
        <f t="shared" si="981"/>
        <v>6.1910046773874772E-4</v>
      </c>
      <c r="L3287" s="6">
        <f t="shared" si="982"/>
        <v>4.3576934657629221E-4</v>
      </c>
      <c r="M3287" s="9">
        <f t="shared" si="983"/>
        <v>1</v>
      </c>
      <c r="N3287" s="9">
        <f t="shared" si="984"/>
        <v>1</v>
      </c>
      <c r="O3287" s="9">
        <f t="shared" si="985"/>
        <v>1</v>
      </c>
      <c r="P3287" s="9">
        <f t="shared" si="986"/>
        <v>1</v>
      </c>
      <c r="Q3287" s="10">
        <f t="shared" si="987"/>
        <v>0.11481623356033339</v>
      </c>
      <c r="R3287" s="10">
        <f t="shared" si="970"/>
        <v>0.69676558374440811</v>
      </c>
      <c r="S3287" s="10">
        <f>_xlfn.PERCENTILE.INC($R$1519:R3287,0.75)</f>
        <v>0.81356006565387529</v>
      </c>
      <c r="T3287" s="10">
        <f t="shared" si="971"/>
        <v>0.81356006565387529</v>
      </c>
      <c r="U3287" s="11">
        <f t="shared" si="988"/>
        <v>0.69676558374440811</v>
      </c>
      <c r="V3287" s="10">
        <f t="shared" si="972"/>
        <v>1</v>
      </c>
      <c r="W3287" s="10">
        <f t="shared" si="973"/>
        <v>0.66310598334987658</v>
      </c>
      <c r="X3287" s="10">
        <f t="shared" si="989"/>
        <v>0.87095697968051022</v>
      </c>
      <c r="Y3287" s="10">
        <f>_xlfn.PERCENTILE.INC($X$1519:X3287,0.75)</f>
        <v>1.0169500820673443</v>
      </c>
      <c r="Z3287" s="10">
        <f t="shared" si="990"/>
        <v>1.0169500820673443</v>
      </c>
      <c r="AA3287" s="10">
        <f t="shared" si="991"/>
        <v>0.84279458132613039</v>
      </c>
      <c r="AB3287" s="10">
        <f t="shared" si="992"/>
        <v>0.66310598334987658</v>
      </c>
      <c r="AC3287" s="10">
        <f t="shared" si="993"/>
        <v>0.55886212961221127</v>
      </c>
      <c r="AD3287" s="13">
        <f t="shared" si="994"/>
        <v>663105.98334987659</v>
      </c>
      <c r="AE3287" s="13">
        <f t="shared" si="974"/>
        <v>558862.12961221125</v>
      </c>
      <c r="AF3287" s="13"/>
      <c r="AG3287" s="2">
        <f t="shared" si="969"/>
        <v>39555</v>
      </c>
      <c r="AH3287" s="3">
        <f t="shared" si="975"/>
        <v>6032.9876652032617</v>
      </c>
      <c r="AI3287" s="3">
        <f t="shared" si="976"/>
        <v>5084.569313440692</v>
      </c>
      <c r="AJ3287" s="3">
        <f t="shared" si="995"/>
        <v>582646.91071840248</v>
      </c>
      <c r="AK3287" s="3">
        <f t="shared" si="996"/>
        <v>450232.19737042923</v>
      </c>
    </row>
    <row r="3288" spans="2:37" x14ac:dyDescent="0.2">
      <c r="B3288" s="5">
        <v>39556</v>
      </c>
      <c r="C3288" s="1">
        <v>445.84</v>
      </c>
      <c r="D3288" s="1">
        <f t="shared" si="997"/>
        <v>16</v>
      </c>
      <c r="E3288" s="1" t="b">
        <f t="shared" si="998"/>
        <v>0</v>
      </c>
      <c r="F3288" s="6">
        <f t="shared" si="999"/>
        <v>-5.0213126827199916E-3</v>
      </c>
      <c r="G3288" s="8">
        <f t="shared" si="977"/>
        <v>1.1679590587386202E-3</v>
      </c>
      <c r="H3288" s="8">
        <f t="shared" si="978"/>
        <v>9.6400557363960759E-4</v>
      </c>
      <c r="I3288" s="8">
        <f t="shared" si="979"/>
        <v>1.0204062619293441E-3</v>
      </c>
      <c r="J3288" s="6">
        <f t="shared" si="980"/>
        <v>9.1362493072090001E-4</v>
      </c>
      <c r="K3288" s="6">
        <f t="shared" si="981"/>
        <v>6.1828516353694711E-4</v>
      </c>
      <c r="L3288" s="6">
        <f t="shared" si="982"/>
        <v>4.3254276079897851E-4</v>
      </c>
      <c r="M3288" s="9">
        <f t="shared" si="983"/>
        <v>1</v>
      </c>
      <c r="N3288" s="9">
        <f t="shared" si="984"/>
        <v>1</v>
      </c>
      <c r="O3288" s="9">
        <f t="shared" si="985"/>
        <v>1</v>
      </c>
      <c r="P3288" s="9">
        <f t="shared" si="986"/>
        <v>1</v>
      </c>
      <c r="Q3288" s="10">
        <f t="shared" si="987"/>
        <v>0.11406244485766423</v>
      </c>
      <c r="R3288" s="10">
        <f t="shared" si="970"/>
        <v>0.70137020208386791</v>
      </c>
      <c r="S3288" s="10">
        <f>_xlfn.PERCENTILE.INC($R$1519:R3288,0.75)</f>
        <v>0.81354173409836039</v>
      </c>
      <c r="T3288" s="10">
        <f t="shared" si="971"/>
        <v>0.81354173409836039</v>
      </c>
      <c r="U3288" s="11">
        <f t="shared" si="988"/>
        <v>0.70137020208386791</v>
      </c>
      <c r="V3288" s="10">
        <f t="shared" si="972"/>
        <v>1</v>
      </c>
      <c r="W3288" s="10">
        <f t="shared" si="973"/>
        <v>0.66310598334987658</v>
      </c>
      <c r="X3288" s="10">
        <f t="shared" si="989"/>
        <v>0.87671275260483494</v>
      </c>
      <c r="Y3288" s="10">
        <f>_xlfn.PERCENTILE.INC($X$1519:X3288,0.75)</f>
        <v>1.0169271676229505</v>
      </c>
      <c r="Z3288" s="10">
        <f t="shared" si="990"/>
        <v>1.0169271676229505</v>
      </c>
      <c r="AA3288" s="10">
        <f t="shared" si="991"/>
        <v>0.84279458132613039</v>
      </c>
      <c r="AB3288" s="10">
        <f t="shared" si="992"/>
        <v>0.66310598334987658</v>
      </c>
      <c r="AC3288" s="10">
        <f t="shared" si="993"/>
        <v>0.55886212961221127</v>
      </c>
      <c r="AD3288" s="13">
        <f t="shared" si="994"/>
        <v>663105.98334987659</v>
      </c>
      <c r="AE3288" s="13">
        <f t="shared" si="974"/>
        <v>558862.12961221125</v>
      </c>
      <c r="AF3288" s="13"/>
      <c r="AG3288" s="2">
        <f t="shared" si="969"/>
        <v>39556</v>
      </c>
      <c r="AH3288" s="3">
        <f t="shared" si="975"/>
        <v>-3329.6624841822468</v>
      </c>
      <c r="AI3288" s="3">
        <f t="shared" si="976"/>
        <v>-2806.2214993137004</v>
      </c>
      <c r="AJ3288" s="3">
        <f t="shared" si="995"/>
        <v>579317.2482342202</v>
      </c>
      <c r="AK3288" s="3">
        <f t="shared" si="996"/>
        <v>447425.97587111552</v>
      </c>
    </row>
    <row r="3289" spans="2:37" x14ac:dyDescent="0.2">
      <c r="B3289" s="5">
        <v>39559</v>
      </c>
      <c r="C3289" s="1">
        <v>445.46</v>
      </c>
      <c r="D3289" s="1">
        <f t="shared" si="997"/>
        <v>17</v>
      </c>
      <c r="E3289" s="1" t="b">
        <f t="shared" si="998"/>
        <v>1</v>
      </c>
      <c r="F3289" s="6">
        <f t="shared" si="999"/>
        <v>-8.5232370357080089E-4</v>
      </c>
      <c r="G3289" s="8">
        <f t="shared" si="977"/>
        <v>1.004163859418453E-3</v>
      </c>
      <c r="H3289" s="8">
        <f t="shared" si="978"/>
        <v>9.6090404021352094E-4</v>
      </c>
      <c r="I3289" s="8">
        <f t="shared" si="979"/>
        <v>1.0182589022347183E-3</v>
      </c>
      <c r="J3289" s="6">
        <f t="shared" si="980"/>
        <v>9.1362676626558685E-4</v>
      </c>
      <c r="K3289" s="6">
        <f t="shared" si="981"/>
        <v>6.173582070266374E-4</v>
      </c>
      <c r="L3289" s="6">
        <f t="shared" si="982"/>
        <v>4.2914344594134249E-4</v>
      </c>
      <c r="M3289" s="9">
        <f t="shared" si="983"/>
        <v>1</v>
      </c>
      <c r="N3289" s="9">
        <f t="shared" si="984"/>
        <v>1</v>
      </c>
      <c r="O3289" s="9">
        <f t="shared" si="985"/>
        <v>1</v>
      </c>
      <c r="P3289" s="9">
        <f t="shared" si="986"/>
        <v>1</v>
      </c>
      <c r="Q3289" s="10">
        <f t="shared" si="987"/>
        <v>0.11338556255907489</v>
      </c>
      <c r="R3289" s="10">
        <f t="shared" si="970"/>
        <v>0.70555719965069874</v>
      </c>
      <c r="S3289" s="10">
        <f>_xlfn.PERCENTILE.INC($R$1519:R3289,0.75)</f>
        <v>0.81352340254284539</v>
      </c>
      <c r="T3289" s="10">
        <f t="shared" si="971"/>
        <v>0.81352340254284539</v>
      </c>
      <c r="U3289" s="11">
        <f t="shared" si="988"/>
        <v>0.70555719965069874</v>
      </c>
      <c r="V3289" s="10">
        <f t="shared" si="972"/>
        <v>1</v>
      </c>
      <c r="W3289" s="10">
        <f t="shared" si="973"/>
        <v>0.70137020208386791</v>
      </c>
      <c r="X3289" s="10">
        <f t="shared" si="989"/>
        <v>0.88194649956337356</v>
      </c>
      <c r="Y3289" s="10">
        <f>_xlfn.PERCENTILE.INC($X$1519:X3289,0.75)</f>
        <v>1.0169042531785568</v>
      </c>
      <c r="Z3289" s="10">
        <f t="shared" si="990"/>
        <v>1.0169042531785568</v>
      </c>
      <c r="AA3289" s="10">
        <f t="shared" si="991"/>
        <v>0.88194649956337356</v>
      </c>
      <c r="AB3289" s="10">
        <f t="shared" si="992"/>
        <v>0.70137020208386791</v>
      </c>
      <c r="AC3289" s="10">
        <f t="shared" si="993"/>
        <v>0.61857099462592324</v>
      </c>
      <c r="AD3289" s="13">
        <f t="shared" si="994"/>
        <v>701370.20208386786</v>
      </c>
      <c r="AE3289" s="13">
        <f t="shared" si="974"/>
        <v>618570.99462592322</v>
      </c>
      <c r="AF3289" s="13"/>
      <c r="AG3289" s="2">
        <f t="shared" si="969"/>
        <v>39559</v>
      </c>
      <c r="AH3289" s="3">
        <f t="shared" si="975"/>
        <v>-565.18094758872462</v>
      </c>
      <c r="AI3289" s="3">
        <f t="shared" si="976"/>
        <v>-476.33144009654484</v>
      </c>
      <c r="AJ3289" s="3">
        <f t="shared" si="995"/>
        <v>578752.06728663144</v>
      </c>
      <c r="AK3289" s="3">
        <f t="shared" si="996"/>
        <v>446949.64443101897</v>
      </c>
    </row>
    <row r="3290" spans="2:37" x14ac:dyDescent="0.2">
      <c r="B3290" s="5">
        <v>39560</v>
      </c>
      <c r="C3290" s="1">
        <v>448.11</v>
      </c>
      <c r="D3290" s="1">
        <f t="shared" si="997"/>
        <v>17</v>
      </c>
      <c r="E3290" s="1" t="b">
        <f t="shared" si="998"/>
        <v>0</v>
      </c>
      <c r="F3290" s="6">
        <f t="shared" si="999"/>
        <v>5.9489067480806845E-3</v>
      </c>
      <c r="G3290" s="8">
        <f t="shared" si="977"/>
        <v>1.2181809342045728E-3</v>
      </c>
      <c r="H3290" s="8">
        <f t="shared" si="978"/>
        <v>9.9333667060988342E-4</v>
      </c>
      <c r="I3290" s="8">
        <f t="shared" si="979"/>
        <v>1.053096001644348E-3</v>
      </c>
      <c r="J3290" s="6">
        <f t="shared" si="980"/>
        <v>9.1356646260363345E-4</v>
      </c>
      <c r="K3290" s="6">
        <f t="shared" si="981"/>
        <v>6.1680509390719615E-4</v>
      </c>
      <c r="L3290" s="6">
        <f t="shared" si="982"/>
        <v>4.261274846413816E-4</v>
      </c>
      <c r="M3290" s="9">
        <f t="shared" si="983"/>
        <v>1</v>
      </c>
      <c r="N3290" s="9">
        <f t="shared" si="984"/>
        <v>1</v>
      </c>
      <c r="O3290" s="9">
        <f t="shared" si="985"/>
        <v>1</v>
      </c>
      <c r="P3290" s="9">
        <f t="shared" si="986"/>
        <v>1</v>
      </c>
      <c r="Q3290" s="10">
        <f t="shared" si="987"/>
        <v>0.11219296419741659</v>
      </c>
      <c r="R3290" s="10">
        <f t="shared" si="970"/>
        <v>0.71305719188621031</v>
      </c>
      <c r="S3290" s="10">
        <f>_xlfn.PERCENTILE.INC($R$1519:R3290,0.75)</f>
        <v>0.81350507098733038</v>
      </c>
      <c r="T3290" s="10">
        <f t="shared" si="971"/>
        <v>0.81350507098733038</v>
      </c>
      <c r="U3290" s="11">
        <f t="shared" si="988"/>
        <v>0.71305719188621031</v>
      </c>
      <c r="V3290" s="10">
        <f t="shared" si="972"/>
        <v>1</v>
      </c>
      <c r="W3290" s="10">
        <f t="shared" si="973"/>
        <v>0.70137020208386791</v>
      </c>
      <c r="X3290" s="10">
        <f t="shared" si="989"/>
        <v>0.89132148985776294</v>
      </c>
      <c r="Y3290" s="10">
        <f>_xlfn.PERCENTILE.INC($X$1519:X3290,0.75)</f>
        <v>1.0168813387341631</v>
      </c>
      <c r="Z3290" s="10">
        <f t="shared" si="990"/>
        <v>1.0168813387341631</v>
      </c>
      <c r="AA3290" s="10">
        <f t="shared" si="991"/>
        <v>0.88194649956337356</v>
      </c>
      <c r="AB3290" s="10">
        <f t="shared" si="992"/>
        <v>0.70137020208386791</v>
      </c>
      <c r="AC3290" s="10">
        <f t="shared" si="993"/>
        <v>0.61857099462592324</v>
      </c>
      <c r="AD3290" s="13">
        <f t="shared" si="994"/>
        <v>701370.20208386786</v>
      </c>
      <c r="AE3290" s="13">
        <f t="shared" si="974"/>
        <v>618570.99462592322</v>
      </c>
      <c r="AF3290" s="13"/>
      <c r="AG3290" s="2">
        <f t="shared" si="969"/>
        <v>39560</v>
      </c>
      <c r="AH3290" s="3">
        <f t="shared" si="975"/>
        <v>4172.385928079435</v>
      </c>
      <c r="AI3290" s="3">
        <f t="shared" si="976"/>
        <v>3679.8211640971354</v>
      </c>
      <c r="AJ3290" s="3">
        <f t="shared" si="995"/>
        <v>582924.45321471093</v>
      </c>
      <c r="AK3290" s="3">
        <f t="shared" si="996"/>
        <v>450629.46559511608</v>
      </c>
    </row>
    <row r="3291" spans="2:37" x14ac:dyDescent="0.2">
      <c r="B3291" s="5">
        <v>39561</v>
      </c>
      <c r="C3291" s="1">
        <v>448.55</v>
      </c>
      <c r="D3291" s="1">
        <f t="shared" si="997"/>
        <v>17</v>
      </c>
      <c r="E3291" s="1" t="b">
        <f t="shared" si="998"/>
        <v>0</v>
      </c>
      <c r="F3291" s="6">
        <f t="shared" si="999"/>
        <v>9.819017651915285E-4</v>
      </c>
      <c r="G3291" s="8">
        <f t="shared" si="977"/>
        <v>1.3496893165451758E-3</v>
      </c>
      <c r="H3291" s="8">
        <f t="shared" si="978"/>
        <v>9.8623693456554489E-4</v>
      </c>
      <c r="I3291" s="8">
        <f t="shared" si="979"/>
        <v>1.0586943326417238E-3</v>
      </c>
      <c r="J3291" s="6">
        <f t="shared" si="980"/>
        <v>9.1350947224075091E-4</v>
      </c>
      <c r="K3291" s="6">
        <f t="shared" si="981"/>
        <v>6.1628565873158398E-4</v>
      </c>
      <c r="L3291" s="6">
        <f t="shared" si="982"/>
        <v>4.2324281767960452E-4</v>
      </c>
      <c r="M3291" s="9">
        <f t="shared" si="983"/>
        <v>1</v>
      </c>
      <c r="N3291" s="9">
        <f t="shared" si="984"/>
        <v>1</v>
      </c>
      <c r="O3291" s="9">
        <f t="shared" si="985"/>
        <v>1</v>
      </c>
      <c r="P3291" s="9">
        <f t="shared" si="986"/>
        <v>1</v>
      </c>
      <c r="Q3291" s="10">
        <f t="shared" si="987"/>
        <v>0.11192590152402662</v>
      </c>
      <c r="R3291" s="10">
        <f t="shared" si="970"/>
        <v>0.71475859395089858</v>
      </c>
      <c r="S3291" s="10">
        <f>_xlfn.PERCENTILE.INC($R$1519:R3291,0.75)</f>
        <v>0.81348673943181549</v>
      </c>
      <c r="T3291" s="10">
        <f t="shared" si="971"/>
        <v>0.81348673943181549</v>
      </c>
      <c r="U3291" s="11">
        <f t="shared" si="988"/>
        <v>0.71475859395089858</v>
      </c>
      <c r="V3291" s="10">
        <f t="shared" si="972"/>
        <v>1</v>
      </c>
      <c r="W3291" s="10">
        <f t="shared" si="973"/>
        <v>0.70137020208386791</v>
      </c>
      <c r="X3291" s="10">
        <f t="shared" si="989"/>
        <v>0.8934482424386232</v>
      </c>
      <c r="Y3291" s="10">
        <f>_xlfn.PERCENTILE.INC($X$1519:X3291,0.75)</f>
        <v>1.0168584242897694</v>
      </c>
      <c r="Z3291" s="10">
        <f t="shared" si="990"/>
        <v>1.0168584242897694</v>
      </c>
      <c r="AA3291" s="10">
        <f t="shared" si="991"/>
        <v>0.88194649956337356</v>
      </c>
      <c r="AB3291" s="10">
        <f t="shared" si="992"/>
        <v>0.70137020208386791</v>
      </c>
      <c r="AC3291" s="10">
        <f t="shared" si="993"/>
        <v>0.61857099462592324</v>
      </c>
      <c r="AD3291" s="13">
        <f t="shared" si="994"/>
        <v>701370.20208386786</v>
      </c>
      <c r="AE3291" s="13">
        <f t="shared" si="974"/>
        <v>618570.99462592322</v>
      </c>
      <c r="AF3291" s="13"/>
      <c r="AG3291" s="2">
        <f t="shared" si="969"/>
        <v>39561</v>
      </c>
      <c r="AH3291" s="3">
        <f t="shared" si="975"/>
        <v>688.67663947888889</v>
      </c>
      <c r="AI3291" s="3">
        <f t="shared" si="976"/>
        <v>607.37595151947346</v>
      </c>
      <c r="AJ3291" s="3">
        <f t="shared" si="995"/>
        <v>583613.12985418981</v>
      </c>
      <c r="AK3291" s="3">
        <f t="shared" si="996"/>
        <v>451236.84154663555</v>
      </c>
    </row>
    <row r="3292" spans="2:37" x14ac:dyDescent="0.2">
      <c r="B3292" s="5">
        <v>39562</v>
      </c>
      <c r="C3292" s="1">
        <v>444.64</v>
      </c>
      <c r="D3292" s="1">
        <f t="shared" si="997"/>
        <v>17</v>
      </c>
      <c r="E3292" s="1" t="b">
        <f t="shared" si="998"/>
        <v>0</v>
      </c>
      <c r="F3292" s="6">
        <f t="shared" si="999"/>
        <v>-8.7169769256493224E-3</v>
      </c>
      <c r="G3292" s="8">
        <f t="shared" si="977"/>
        <v>1.1260516425088312E-3</v>
      </c>
      <c r="H3292" s="8">
        <f t="shared" si="978"/>
        <v>8.5278223157824688E-4</v>
      </c>
      <c r="I3292" s="8">
        <f t="shared" si="979"/>
        <v>9.9474233230067055E-4</v>
      </c>
      <c r="J3292" s="6">
        <f t="shared" si="980"/>
        <v>9.1347692300494199E-4</v>
      </c>
      <c r="K3292" s="6">
        <f t="shared" si="981"/>
        <v>6.158274912045678E-4</v>
      </c>
      <c r="L3292" s="6">
        <f t="shared" si="982"/>
        <v>4.2041002910407876E-4</v>
      </c>
      <c r="M3292" s="9">
        <f t="shared" si="983"/>
        <v>1</v>
      </c>
      <c r="N3292" s="9">
        <f t="shared" si="984"/>
        <v>1</v>
      </c>
      <c r="O3292" s="9">
        <f t="shared" si="985"/>
        <v>1</v>
      </c>
      <c r="P3292" s="9">
        <f t="shared" si="986"/>
        <v>1</v>
      </c>
      <c r="Q3292" s="10">
        <f t="shared" si="987"/>
        <v>0.11356850168260935</v>
      </c>
      <c r="R3292" s="10">
        <f t="shared" si="970"/>
        <v>0.70442066959355099</v>
      </c>
      <c r="S3292" s="10">
        <f>_xlfn.PERCENTILE.INC($R$1519:R3292,0.75)</f>
        <v>0.81345897264879863</v>
      </c>
      <c r="T3292" s="10">
        <f t="shared" si="971"/>
        <v>0.81345897264879863</v>
      </c>
      <c r="U3292" s="11">
        <f t="shared" si="988"/>
        <v>0.70442066959355099</v>
      </c>
      <c r="V3292" s="10">
        <f t="shared" si="972"/>
        <v>1</v>
      </c>
      <c r="W3292" s="10">
        <f t="shared" si="973"/>
        <v>0.70137020208386791</v>
      </c>
      <c r="X3292" s="10">
        <f t="shared" si="989"/>
        <v>0.88052583699193876</v>
      </c>
      <c r="Y3292" s="10">
        <f>_xlfn.PERCENTILE.INC($X$1519:X3292,0.75)</f>
        <v>1.0168237158109983</v>
      </c>
      <c r="Z3292" s="10">
        <f t="shared" si="990"/>
        <v>1.0168237158109983</v>
      </c>
      <c r="AA3292" s="10">
        <f t="shared" si="991"/>
        <v>0.88194649956337356</v>
      </c>
      <c r="AB3292" s="10">
        <f t="shared" si="992"/>
        <v>0.70137020208386791</v>
      </c>
      <c r="AC3292" s="10">
        <f t="shared" si="993"/>
        <v>0.61857099462592324</v>
      </c>
      <c r="AD3292" s="13">
        <f t="shared" si="994"/>
        <v>701370.20208386786</v>
      </c>
      <c r="AE3292" s="13">
        <f t="shared" si="974"/>
        <v>618570.99462592322</v>
      </c>
      <c r="AF3292" s="13"/>
      <c r="AG3292" s="2">
        <f t="shared" si="969"/>
        <v>39562</v>
      </c>
      <c r="AH3292" s="3">
        <f t="shared" si="975"/>
        <v>-6113.8278679030782</v>
      </c>
      <c r="AI3292" s="3">
        <f t="shared" si="976"/>
        <v>-5392.0690870301241</v>
      </c>
      <c r="AJ3292" s="3">
        <f t="shared" si="995"/>
        <v>577499.30198628677</v>
      </c>
      <c r="AK3292" s="3">
        <f t="shared" si="996"/>
        <v>445844.77245960542</v>
      </c>
    </row>
    <row r="3293" spans="2:37" x14ac:dyDescent="0.2">
      <c r="B3293" s="5">
        <v>39563</v>
      </c>
      <c r="C3293" s="1">
        <v>444.82</v>
      </c>
      <c r="D3293" s="1">
        <f t="shared" si="997"/>
        <v>17</v>
      </c>
      <c r="E3293" s="1" t="b">
        <f t="shared" si="998"/>
        <v>0</v>
      </c>
      <c r="F3293" s="6">
        <f t="shared" si="999"/>
        <v>4.048218783734292E-4</v>
      </c>
      <c r="G3293" s="8">
        <f t="shared" si="977"/>
        <v>1.1710762900109968E-3</v>
      </c>
      <c r="H3293" s="8">
        <f t="shared" si="978"/>
        <v>8.2378655572085276E-4</v>
      </c>
      <c r="I3293" s="8">
        <f t="shared" si="979"/>
        <v>9.8552857205129918E-4</v>
      </c>
      <c r="J3293" s="6">
        <f t="shared" si="980"/>
        <v>9.1343785301342066E-4</v>
      </c>
      <c r="K3293" s="6">
        <f t="shared" si="981"/>
        <v>6.1534529927763999E-4</v>
      </c>
      <c r="L3293" s="6">
        <f t="shared" si="982"/>
        <v>4.1757277665769677E-4</v>
      </c>
      <c r="M3293" s="9">
        <f t="shared" si="983"/>
        <v>1</v>
      </c>
      <c r="N3293" s="9">
        <f t="shared" si="984"/>
        <v>1</v>
      </c>
      <c r="O3293" s="9">
        <f t="shared" si="985"/>
        <v>1</v>
      </c>
      <c r="P3293" s="9">
        <f t="shared" si="986"/>
        <v>1</v>
      </c>
      <c r="Q3293" s="10">
        <f t="shared" si="987"/>
        <v>0.1133779232225489</v>
      </c>
      <c r="R3293" s="10">
        <f t="shared" si="970"/>
        <v>0.7056047396720122</v>
      </c>
      <c r="S3293" s="10">
        <f>_xlfn.PERCENTILE.INC($R$1519:R3293,0.75)</f>
        <v>0.81343120586578166</v>
      </c>
      <c r="T3293" s="10">
        <f t="shared" si="971"/>
        <v>0.81343120586578166</v>
      </c>
      <c r="U3293" s="11">
        <f t="shared" si="988"/>
        <v>0.7056047396720122</v>
      </c>
      <c r="V3293" s="10">
        <f t="shared" si="972"/>
        <v>1</v>
      </c>
      <c r="W3293" s="10">
        <f t="shared" si="973"/>
        <v>0.70137020208386791</v>
      </c>
      <c r="X3293" s="10">
        <f t="shared" si="989"/>
        <v>0.88200592459001526</v>
      </c>
      <c r="Y3293" s="10">
        <f>_xlfn.PERCENTILE.INC($X$1519:X3293,0.75)</f>
        <v>1.016789007332227</v>
      </c>
      <c r="Z3293" s="10">
        <f t="shared" si="990"/>
        <v>1.016789007332227</v>
      </c>
      <c r="AA3293" s="10">
        <f t="shared" si="991"/>
        <v>0.88194649956337356</v>
      </c>
      <c r="AB3293" s="10">
        <f t="shared" si="992"/>
        <v>0.70137020208386791</v>
      </c>
      <c r="AC3293" s="10">
        <f t="shared" si="993"/>
        <v>0.61857099462592324</v>
      </c>
      <c r="AD3293" s="13">
        <f t="shared" si="994"/>
        <v>701370.20208386786</v>
      </c>
      <c r="AE3293" s="13">
        <f t="shared" si="974"/>
        <v>618570.99462592322</v>
      </c>
      <c r="AF3293" s="13"/>
      <c r="AG3293" s="2">
        <f t="shared" si="969"/>
        <v>39563</v>
      </c>
      <c r="AH3293" s="3">
        <f t="shared" si="975"/>
        <v>283.93000264274303</v>
      </c>
      <c r="AI3293" s="3">
        <f t="shared" si="976"/>
        <v>250.41107195178662</v>
      </c>
      <c r="AJ3293" s="3">
        <f t="shared" si="995"/>
        <v>577783.23198892956</v>
      </c>
      <c r="AK3293" s="3">
        <f t="shared" si="996"/>
        <v>446095.18353155721</v>
      </c>
    </row>
    <row r="3294" spans="2:37" x14ac:dyDescent="0.2">
      <c r="B3294" s="5">
        <v>39566</v>
      </c>
      <c r="C3294" s="1">
        <v>443.85</v>
      </c>
      <c r="D3294" s="1">
        <f t="shared" si="997"/>
        <v>18</v>
      </c>
      <c r="E3294" s="1" t="b">
        <f t="shared" si="998"/>
        <v>1</v>
      </c>
      <c r="F3294" s="6">
        <f t="shared" si="999"/>
        <v>-2.1806573445437571E-3</v>
      </c>
      <c r="G3294" s="8">
        <f t="shared" si="977"/>
        <v>1.1682998247200683E-3</v>
      </c>
      <c r="H3294" s="8">
        <f t="shared" si="978"/>
        <v>8.2103440406916311E-4</v>
      </c>
      <c r="I3294" s="8">
        <f t="shared" si="979"/>
        <v>9.6250788643672473E-4</v>
      </c>
      <c r="J3294" s="6">
        <f t="shared" si="980"/>
        <v>9.134359425435561E-4</v>
      </c>
      <c r="K3294" s="6">
        <f t="shared" si="981"/>
        <v>6.1487807854538766E-4</v>
      </c>
      <c r="L3294" s="6">
        <f t="shared" si="982"/>
        <v>4.1468299065713725E-4</v>
      </c>
      <c r="M3294" s="9">
        <f t="shared" si="983"/>
        <v>1</v>
      </c>
      <c r="N3294" s="9">
        <f t="shared" si="984"/>
        <v>1</v>
      </c>
      <c r="O3294" s="9">
        <f t="shared" si="985"/>
        <v>1</v>
      </c>
      <c r="P3294" s="9">
        <f t="shared" si="986"/>
        <v>1</v>
      </c>
      <c r="Q3294" s="10">
        <f t="shared" si="987"/>
        <v>0.11352152041406455</v>
      </c>
      <c r="R3294" s="10">
        <f t="shared" si="970"/>
        <v>0.70471219649105887</v>
      </c>
      <c r="S3294" s="10">
        <f>_xlfn.PERCENTILE.INC($R$1519:R3294,0.75)</f>
        <v>0.81340343908276469</v>
      </c>
      <c r="T3294" s="10">
        <f t="shared" si="971"/>
        <v>0.81340343908276469</v>
      </c>
      <c r="U3294" s="11">
        <f t="shared" si="988"/>
        <v>0.70471219649105887</v>
      </c>
      <c r="V3294" s="10">
        <f t="shared" si="972"/>
        <v>1</v>
      </c>
      <c r="W3294" s="10">
        <f t="shared" si="973"/>
        <v>0.7056047396720122</v>
      </c>
      <c r="X3294" s="10">
        <f t="shared" si="989"/>
        <v>0.88089024561382356</v>
      </c>
      <c r="Y3294" s="10">
        <f>_xlfn.PERCENTILE.INC($X$1519:X3294,0.75)</f>
        <v>1.0167542988534559</v>
      </c>
      <c r="Z3294" s="10">
        <f t="shared" si="990"/>
        <v>1.0167542988534559</v>
      </c>
      <c r="AA3294" s="10">
        <f t="shared" si="991"/>
        <v>0.88089024561382356</v>
      </c>
      <c r="AB3294" s="10">
        <f t="shared" si="992"/>
        <v>0.7056047396720122</v>
      </c>
      <c r="AC3294" s="10">
        <f t="shared" si="993"/>
        <v>0.62156033243595687</v>
      </c>
      <c r="AD3294" s="13">
        <f t="shared" si="994"/>
        <v>705604.73967201216</v>
      </c>
      <c r="AE3294" s="13">
        <f t="shared" si="974"/>
        <v>621560.33243595692</v>
      </c>
      <c r="AF3294" s="13"/>
      <c r="AG3294" s="2">
        <f t="shared" si="969"/>
        <v>39566</v>
      </c>
      <c r="AH3294" s="3">
        <f t="shared" si="975"/>
        <v>-1529.4480824183256</v>
      </c>
      <c r="AI3294" s="3">
        <f t="shared" si="976"/>
        <v>-1348.8913825527563</v>
      </c>
      <c r="AJ3294" s="3">
        <f t="shared" si="995"/>
        <v>576253.78390651126</v>
      </c>
      <c r="AK3294" s="3">
        <f t="shared" si="996"/>
        <v>444746.29214900447</v>
      </c>
    </row>
    <row r="3295" spans="2:37" x14ac:dyDescent="0.2">
      <c r="B3295" s="5">
        <v>39567</v>
      </c>
      <c r="C3295" s="1">
        <v>437.47</v>
      </c>
      <c r="D3295" s="1">
        <f t="shared" si="997"/>
        <v>18</v>
      </c>
      <c r="E3295" s="1" t="b">
        <f t="shared" si="998"/>
        <v>0</v>
      </c>
      <c r="F3295" s="6">
        <f t="shared" si="999"/>
        <v>-1.4374225526641915E-2</v>
      </c>
      <c r="G3295" s="8">
        <f t="shared" si="977"/>
        <v>8.5195530013361159E-4</v>
      </c>
      <c r="H3295" s="8">
        <f t="shared" si="978"/>
        <v>6.3874158356548799E-4</v>
      </c>
      <c r="I3295" s="8">
        <f t="shared" si="979"/>
        <v>8.853879580376895E-4</v>
      </c>
      <c r="J3295" s="6">
        <f t="shared" si="980"/>
        <v>9.1344140184036564E-4</v>
      </c>
      <c r="K3295" s="6">
        <f t="shared" si="981"/>
        <v>6.146589010431815E-4</v>
      </c>
      <c r="L3295" s="6">
        <f t="shared" si="982"/>
        <v>4.1198065497421483E-4</v>
      </c>
      <c r="M3295" s="9">
        <f t="shared" si="983"/>
        <v>0.93268741532530242</v>
      </c>
      <c r="N3295" s="9">
        <f t="shared" si="984"/>
        <v>1</v>
      </c>
      <c r="O3295" s="9">
        <f t="shared" si="985"/>
        <v>1</v>
      </c>
      <c r="P3295" s="9">
        <f t="shared" si="986"/>
        <v>0.97756247177510092</v>
      </c>
      <c r="Q3295" s="10">
        <f t="shared" si="987"/>
        <v>0.11670322386281697</v>
      </c>
      <c r="R3295" s="10">
        <f t="shared" si="970"/>
        <v>0.68549948623560653</v>
      </c>
      <c r="S3295" s="10">
        <f>_xlfn.PERCENTILE.INC($R$1519:R3295,0.75)</f>
        <v>0.81337567229974783</v>
      </c>
      <c r="T3295" s="10">
        <f t="shared" si="971"/>
        <v>0.81337567229974783</v>
      </c>
      <c r="U3295" s="11">
        <f t="shared" si="988"/>
        <v>0.68549948623560653</v>
      </c>
      <c r="V3295" s="10">
        <f t="shared" si="972"/>
        <v>1</v>
      </c>
      <c r="W3295" s="10">
        <f t="shared" si="973"/>
        <v>0.7056047396720122</v>
      </c>
      <c r="X3295" s="10">
        <f t="shared" si="989"/>
        <v>0.85687435779450816</v>
      </c>
      <c r="Y3295" s="10">
        <f>_xlfn.PERCENTILE.INC($X$1519:X3295,0.75)</f>
        <v>1.0167195903746848</v>
      </c>
      <c r="Z3295" s="10">
        <f t="shared" si="990"/>
        <v>1.0167195903746848</v>
      </c>
      <c r="AA3295" s="10">
        <f t="shared" si="991"/>
        <v>0.88089024561382356</v>
      </c>
      <c r="AB3295" s="10">
        <f t="shared" si="992"/>
        <v>0.7056047396720122</v>
      </c>
      <c r="AC3295" s="10">
        <f t="shared" si="993"/>
        <v>0.62156033243595687</v>
      </c>
      <c r="AD3295" s="13">
        <f t="shared" si="994"/>
        <v>705604.73967201216</v>
      </c>
      <c r="AE3295" s="13">
        <f t="shared" si="974"/>
        <v>621560.33243595692</v>
      </c>
      <c r="AF3295" s="13"/>
      <c r="AG3295" s="2">
        <f t="shared" si="969"/>
        <v>39567</v>
      </c>
      <c r="AH3295" s="3">
        <f t="shared" si="975"/>
        <v>-10142.521660712961</v>
      </c>
      <c r="AI3295" s="3">
        <f t="shared" si="976"/>
        <v>-8934.4483968489658</v>
      </c>
      <c r="AJ3295" s="3">
        <f t="shared" si="995"/>
        <v>566111.26224579825</v>
      </c>
      <c r="AK3295" s="3">
        <f t="shared" si="996"/>
        <v>435811.84375215549</v>
      </c>
    </row>
    <row r="3296" spans="2:37" x14ac:dyDescent="0.2">
      <c r="B3296" s="5">
        <v>39568</v>
      </c>
      <c r="C3296" s="1">
        <v>439.85</v>
      </c>
      <c r="D3296" s="1">
        <f t="shared" si="997"/>
        <v>18</v>
      </c>
      <c r="E3296" s="1" t="b">
        <f t="shared" si="998"/>
        <v>0</v>
      </c>
      <c r="F3296" s="6">
        <f t="shared" si="999"/>
        <v>5.4403730541523476E-3</v>
      </c>
      <c r="G3296" s="8">
        <f t="shared" si="977"/>
        <v>8.7532606292347107E-4</v>
      </c>
      <c r="H3296" s="8">
        <f t="shared" si="978"/>
        <v>7.5548869695778479E-4</v>
      </c>
      <c r="I3296" s="8">
        <f t="shared" si="979"/>
        <v>9.0298666049919542E-4</v>
      </c>
      <c r="J3296" s="6">
        <f t="shared" si="980"/>
        <v>9.1341623594444596E-4</v>
      </c>
      <c r="K3296" s="6">
        <f t="shared" si="981"/>
        <v>6.1453340851166287E-4</v>
      </c>
      <c r="L3296" s="6">
        <f t="shared" si="982"/>
        <v>4.0951390792590294E-4</v>
      </c>
      <c r="M3296" s="9">
        <f t="shared" si="983"/>
        <v>0.95829921614915159</v>
      </c>
      <c r="N3296" s="9">
        <f t="shared" si="984"/>
        <v>1</v>
      </c>
      <c r="O3296" s="9">
        <f t="shared" si="985"/>
        <v>1</v>
      </c>
      <c r="P3296" s="9">
        <f t="shared" si="986"/>
        <v>0.9860997387163839</v>
      </c>
      <c r="Q3296" s="10">
        <f t="shared" si="987"/>
        <v>0.11587124330948168</v>
      </c>
      <c r="R3296" s="10">
        <f t="shared" si="970"/>
        <v>0.69042152060392747</v>
      </c>
      <c r="S3296" s="10">
        <f>_xlfn.PERCENTILE.INC($R$1519:R3296,0.75)</f>
        <v>0.81319042803480013</v>
      </c>
      <c r="T3296" s="10">
        <f t="shared" si="971"/>
        <v>0.81319042803480013</v>
      </c>
      <c r="U3296" s="11">
        <f t="shared" si="988"/>
        <v>0.69042152060392747</v>
      </c>
      <c r="V3296" s="10">
        <f t="shared" si="972"/>
        <v>1</v>
      </c>
      <c r="W3296" s="10">
        <f t="shared" si="973"/>
        <v>0.7056047396720122</v>
      </c>
      <c r="X3296" s="10">
        <f t="shared" si="989"/>
        <v>0.8630269007549094</v>
      </c>
      <c r="Y3296" s="10">
        <f>_xlfn.PERCENTILE.INC($X$1519:X3296,0.75)</f>
        <v>1.0164880350435002</v>
      </c>
      <c r="Z3296" s="10">
        <f t="shared" si="990"/>
        <v>1.0164880350435002</v>
      </c>
      <c r="AA3296" s="10">
        <f t="shared" si="991"/>
        <v>0.88089024561382356</v>
      </c>
      <c r="AB3296" s="10">
        <f t="shared" si="992"/>
        <v>0.7056047396720122</v>
      </c>
      <c r="AC3296" s="10">
        <f t="shared" si="993"/>
        <v>0.62156033243595687</v>
      </c>
      <c r="AD3296" s="13">
        <f t="shared" si="994"/>
        <v>705604.73967201216</v>
      </c>
      <c r="AE3296" s="13">
        <f t="shared" si="974"/>
        <v>621560.33243595692</v>
      </c>
      <c r="AF3296" s="13"/>
      <c r="AG3296" s="2">
        <f t="shared" si="969"/>
        <v>39568</v>
      </c>
      <c r="AH3296" s="3">
        <f t="shared" si="975"/>
        <v>3838.7530125937969</v>
      </c>
      <c r="AI3296" s="3">
        <f t="shared" si="976"/>
        <v>3381.5200841145556</v>
      </c>
      <c r="AJ3296" s="3">
        <f t="shared" si="995"/>
        <v>569950.01525839209</v>
      </c>
      <c r="AK3296" s="3">
        <f t="shared" si="996"/>
        <v>439193.36383627006</v>
      </c>
    </row>
    <row r="3297" spans="2:37" x14ac:dyDescent="0.2">
      <c r="B3297" s="5">
        <v>39569</v>
      </c>
      <c r="C3297" s="1">
        <v>447.89</v>
      </c>
      <c r="D3297" s="1">
        <f t="shared" si="997"/>
        <v>18</v>
      </c>
      <c r="E3297" s="1" t="b">
        <f t="shared" si="998"/>
        <v>0</v>
      </c>
      <c r="F3297" s="6">
        <f t="shared" si="999"/>
        <v>1.827895873593266E-2</v>
      </c>
      <c r="G3297" s="8">
        <f t="shared" si="977"/>
        <v>1.2508684198810217E-3</v>
      </c>
      <c r="H3297" s="8">
        <f t="shared" si="978"/>
        <v>9.2050923894808226E-4</v>
      </c>
      <c r="I3297" s="8">
        <f t="shared" si="979"/>
        <v>1.0101696765496479E-3</v>
      </c>
      <c r="J3297" s="6">
        <f t="shared" si="980"/>
        <v>9.1334197171552296E-4</v>
      </c>
      <c r="K3297" s="6">
        <f t="shared" si="981"/>
        <v>6.144000507477082E-4</v>
      </c>
      <c r="L3297" s="6">
        <f t="shared" si="982"/>
        <v>4.0708930375074127E-4</v>
      </c>
      <c r="M3297" s="9">
        <f t="shared" si="983"/>
        <v>1</v>
      </c>
      <c r="N3297" s="9">
        <f t="shared" si="984"/>
        <v>1</v>
      </c>
      <c r="O3297" s="9">
        <f t="shared" si="985"/>
        <v>1</v>
      </c>
      <c r="P3297" s="9">
        <f t="shared" si="986"/>
        <v>1</v>
      </c>
      <c r="Q3297" s="10">
        <f t="shared" si="987"/>
        <v>0.12124438319797202</v>
      </c>
      <c r="R3297" s="10">
        <f t="shared" si="970"/>
        <v>0.65982438023024315</v>
      </c>
      <c r="S3297" s="10">
        <f>_xlfn.PERCENTILE.INC($R$1519:R3297,0.75)</f>
        <v>0.81300518376985242</v>
      </c>
      <c r="T3297" s="10">
        <f t="shared" si="971"/>
        <v>0.81300518376985242</v>
      </c>
      <c r="U3297" s="11">
        <f t="shared" si="988"/>
        <v>0.65982438023024315</v>
      </c>
      <c r="V3297" s="10">
        <f t="shared" si="972"/>
        <v>1</v>
      </c>
      <c r="W3297" s="10">
        <f t="shared" si="973"/>
        <v>0.7056047396720122</v>
      </c>
      <c r="X3297" s="10">
        <f t="shared" si="989"/>
        <v>0.82478047528780396</v>
      </c>
      <c r="Y3297" s="10">
        <f>_xlfn.PERCENTILE.INC($X$1519:X3297,0.75)</f>
        <v>1.0162564797123155</v>
      </c>
      <c r="Z3297" s="10">
        <f t="shared" si="990"/>
        <v>1.0162564797123155</v>
      </c>
      <c r="AA3297" s="10">
        <f t="shared" si="991"/>
        <v>0.88089024561382356</v>
      </c>
      <c r="AB3297" s="10">
        <f t="shared" si="992"/>
        <v>0.7056047396720122</v>
      </c>
      <c r="AC3297" s="10">
        <f t="shared" si="993"/>
        <v>0.62156033243595687</v>
      </c>
      <c r="AD3297" s="13">
        <f t="shared" si="994"/>
        <v>705604.73967201216</v>
      </c>
      <c r="AE3297" s="13">
        <f t="shared" si="974"/>
        <v>621560.33243595692</v>
      </c>
      <c r="AF3297" s="13"/>
      <c r="AG3297" s="2">
        <f t="shared" si="969"/>
        <v>39569</v>
      </c>
      <c r="AH3297" s="3">
        <f t="shared" si="975"/>
        <v>12897.719920343217</v>
      </c>
      <c r="AI3297" s="3">
        <f t="shared" si="976"/>
        <v>11361.475668489444</v>
      </c>
      <c r="AJ3297" s="3">
        <f t="shared" si="995"/>
        <v>582847.73517873534</v>
      </c>
      <c r="AK3297" s="3">
        <f t="shared" si="996"/>
        <v>450554.83950475953</v>
      </c>
    </row>
    <row r="3298" spans="2:37" x14ac:dyDescent="0.2">
      <c r="B3298" s="5">
        <v>39570</v>
      </c>
      <c r="C3298" s="1">
        <v>451.36</v>
      </c>
      <c r="D3298" s="1">
        <f t="shared" si="997"/>
        <v>18</v>
      </c>
      <c r="E3298" s="1" t="b">
        <f t="shared" si="998"/>
        <v>0</v>
      </c>
      <c r="F3298" s="6">
        <f t="shared" si="999"/>
        <v>7.7474379870057231E-3</v>
      </c>
      <c r="G3298" s="8">
        <f t="shared" si="977"/>
        <v>1.4378156524780833E-3</v>
      </c>
      <c r="H3298" s="8">
        <f t="shared" si="978"/>
        <v>1.0056244252092555E-3</v>
      </c>
      <c r="I3298" s="8">
        <f t="shared" si="979"/>
        <v>1.0669280505912167E-3</v>
      </c>
      <c r="J3298" s="6">
        <f t="shared" si="980"/>
        <v>9.1311750777280391E-4</v>
      </c>
      <c r="K3298" s="6">
        <f t="shared" si="981"/>
        <v>6.1438842556148481E-4</v>
      </c>
      <c r="L3298" s="6">
        <f t="shared" si="982"/>
        <v>4.0497369161471834E-4</v>
      </c>
      <c r="M3298" s="9">
        <f t="shared" si="983"/>
        <v>1</v>
      </c>
      <c r="N3298" s="9">
        <f t="shared" si="984"/>
        <v>1</v>
      </c>
      <c r="O3298" s="9">
        <f t="shared" si="985"/>
        <v>1</v>
      </c>
      <c r="P3298" s="9">
        <f t="shared" si="986"/>
        <v>1</v>
      </c>
      <c r="Q3298" s="10">
        <f t="shared" si="987"/>
        <v>0.1212022996914756</v>
      </c>
      <c r="R3298" s="10">
        <f t="shared" si="970"/>
        <v>0.66005348251347218</v>
      </c>
      <c r="S3298" s="10">
        <f>_xlfn.PERCENTILE.INC($R$1519:R3298,0.75)</f>
        <v>0.81281993950490472</v>
      </c>
      <c r="T3298" s="10">
        <f t="shared" si="971"/>
        <v>0.81281993950490472</v>
      </c>
      <c r="U3298" s="11">
        <f t="shared" si="988"/>
        <v>0.66005348251347218</v>
      </c>
      <c r="V3298" s="10">
        <f t="shared" si="972"/>
        <v>1</v>
      </c>
      <c r="W3298" s="10">
        <f t="shared" si="973"/>
        <v>0.7056047396720122</v>
      </c>
      <c r="X3298" s="10">
        <f t="shared" si="989"/>
        <v>0.82506685314184025</v>
      </c>
      <c r="Y3298" s="10">
        <f>_xlfn.PERCENTILE.INC($X$1519:X3298,0.75)</f>
        <v>1.016024924381131</v>
      </c>
      <c r="Z3298" s="10">
        <f t="shared" si="990"/>
        <v>1.016024924381131</v>
      </c>
      <c r="AA3298" s="10">
        <f t="shared" si="991"/>
        <v>0.88089024561382356</v>
      </c>
      <c r="AB3298" s="10">
        <f t="shared" si="992"/>
        <v>0.7056047396720122</v>
      </c>
      <c r="AC3298" s="10">
        <f t="shared" si="993"/>
        <v>0.62156033243595687</v>
      </c>
      <c r="AD3298" s="13">
        <f t="shared" si="994"/>
        <v>705604.73967201216</v>
      </c>
      <c r="AE3298" s="13">
        <f t="shared" si="974"/>
        <v>621560.33243595692</v>
      </c>
      <c r="AF3298" s="13"/>
      <c r="AG3298" s="2">
        <f t="shared" si="969"/>
        <v>39570</v>
      </c>
      <c r="AH3298" s="3">
        <f t="shared" si="975"/>
        <v>5466.6289639462311</v>
      </c>
      <c r="AI3298" s="3">
        <f t="shared" si="976"/>
        <v>4815.5001307302382</v>
      </c>
      <c r="AJ3298" s="3">
        <f t="shared" si="995"/>
        <v>588314.36414268159</v>
      </c>
      <c r="AK3298" s="3">
        <f t="shared" si="996"/>
        <v>455370.33963548974</v>
      </c>
    </row>
    <row r="3299" spans="2:37" x14ac:dyDescent="0.2">
      <c r="B3299" s="5">
        <v>39574</v>
      </c>
      <c r="C3299" s="1">
        <v>448.67</v>
      </c>
      <c r="D3299" s="1">
        <f t="shared" si="997"/>
        <v>19</v>
      </c>
      <c r="E3299" s="1" t="b">
        <f t="shared" si="998"/>
        <v>1</v>
      </c>
      <c r="F3299" s="6">
        <f t="shared" si="999"/>
        <v>-5.9597660404111519E-3</v>
      </c>
      <c r="G3299" s="8">
        <f t="shared" si="977"/>
        <v>1.2339585108290766E-3</v>
      </c>
      <c r="H3299" s="8">
        <f t="shared" si="978"/>
        <v>9.1376146022754197E-4</v>
      </c>
      <c r="I3299" s="8">
        <f t="shared" si="979"/>
        <v>1.022766310893127E-3</v>
      </c>
      <c r="J3299" s="6">
        <f t="shared" si="980"/>
        <v>9.1266222713960417E-4</v>
      </c>
      <c r="K3299" s="6">
        <f t="shared" si="981"/>
        <v>6.1440181479418187E-4</v>
      </c>
      <c r="L3299" s="6">
        <f t="shared" si="982"/>
        <v>4.0288336348577862E-4</v>
      </c>
      <c r="M3299" s="9">
        <f t="shared" si="983"/>
        <v>1</v>
      </c>
      <c r="N3299" s="9">
        <f t="shared" si="984"/>
        <v>1</v>
      </c>
      <c r="O3299" s="9">
        <f t="shared" si="985"/>
        <v>1</v>
      </c>
      <c r="P3299" s="9">
        <f t="shared" si="986"/>
        <v>1</v>
      </c>
      <c r="Q3299" s="10">
        <f t="shared" si="987"/>
        <v>0.12210148890902744</v>
      </c>
      <c r="R3299" s="10">
        <f t="shared" si="970"/>
        <v>0.65519266566523648</v>
      </c>
      <c r="S3299" s="10">
        <f>_xlfn.PERCENTILE.INC($R$1519:R3299,0.75)</f>
        <v>0.81263469523995702</v>
      </c>
      <c r="T3299" s="10">
        <f t="shared" si="971"/>
        <v>0.81263469523995702</v>
      </c>
      <c r="U3299" s="11">
        <f t="shared" si="988"/>
        <v>0.65519266566523648</v>
      </c>
      <c r="V3299" s="10">
        <f t="shared" si="972"/>
        <v>1</v>
      </c>
      <c r="W3299" s="10">
        <f t="shared" si="973"/>
        <v>0.66005348251347218</v>
      </c>
      <c r="X3299" s="10">
        <f t="shared" si="989"/>
        <v>0.81899083208154566</v>
      </c>
      <c r="Y3299" s="10">
        <f>_xlfn.PERCENTILE.INC($X$1519:X3299,0.75)</f>
        <v>1.0157933690499463</v>
      </c>
      <c r="Z3299" s="10">
        <f t="shared" si="990"/>
        <v>1.0157933690499463</v>
      </c>
      <c r="AA3299" s="10">
        <f t="shared" si="991"/>
        <v>0.81899083208154566</v>
      </c>
      <c r="AB3299" s="10">
        <f t="shared" si="992"/>
        <v>0.66005348251347218</v>
      </c>
      <c r="AC3299" s="10">
        <f t="shared" si="993"/>
        <v>0.54057775086203053</v>
      </c>
      <c r="AD3299" s="13">
        <f t="shared" si="994"/>
        <v>660053.48251347221</v>
      </c>
      <c r="AE3299" s="13">
        <f t="shared" si="974"/>
        <v>540577.75086203055</v>
      </c>
      <c r="AF3299" s="13"/>
      <c r="AG3299" s="2">
        <f t="shared" si="969"/>
        <v>39574</v>
      </c>
      <c r="AH3299" s="3">
        <f t="shared" si="975"/>
        <v>-4205.2391654504099</v>
      </c>
      <c r="AI3299" s="3">
        <f t="shared" si="976"/>
        <v>-3704.3541613184821</v>
      </c>
      <c r="AJ3299" s="3">
        <f t="shared" si="995"/>
        <v>584109.12497723114</v>
      </c>
      <c r="AK3299" s="3">
        <f t="shared" si="996"/>
        <v>451665.98547417123</v>
      </c>
    </row>
    <row r="3300" spans="2:37" x14ac:dyDescent="0.2">
      <c r="B3300" s="5">
        <v>39575</v>
      </c>
      <c r="C3300" s="1">
        <v>446.03</v>
      </c>
      <c r="D3300" s="1">
        <f t="shared" si="997"/>
        <v>19</v>
      </c>
      <c r="E3300" s="1" t="b">
        <f t="shared" si="998"/>
        <v>0</v>
      </c>
      <c r="F3300" s="6">
        <f t="shared" si="999"/>
        <v>-5.884057324982872E-3</v>
      </c>
      <c r="G3300" s="8">
        <f t="shared" si="977"/>
        <v>1.0822123687727137E-3</v>
      </c>
      <c r="H3300" s="8">
        <f t="shared" si="978"/>
        <v>8.8816363609620075E-4</v>
      </c>
      <c r="I3300" s="8">
        <f t="shared" si="979"/>
        <v>9.8278853936054371E-4</v>
      </c>
      <c r="J3300" s="6">
        <f t="shared" si="980"/>
        <v>9.1198460535238423E-4</v>
      </c>
      <c r="K3300" s="6">
        <f t="shared" si="981"/>
        <v>6.1440991832021729E-4</v>
      </c>
      <c r="L3300" s="6">
        <f t="shared" si="982"/>
        <v>4.0092106203110708E-4</v>
      </c>
      <c r="M3300" s="9">
        <f t="shared" si="983"/>
        <v>1</v>
      </c>
      <c r="N3300" s="9">
        <f t="shared" si="984"/>
        <v>1</v>
      </c>
      <c r="O3300" s="9">
        <f t="shared" si="985"/>
        <v>1</v>
      </c>
      <c r="P3300" s="9">
        <f t="shared" si="986"/>
        <v>1</v>
      </c>
      <c r="Q3300" s="10">
        <f t="shared" si="987"/>
        <v>0.12253186292530094</v>
      </c>
      <c r="R3300" s="10">
        <f t="shared" si="970"/>
        <v>0.65289140383648925</v>
      </c>
      <c r="S3300" s="10">
        <f>_xlfn.PERCENTILE.INC($R$1519:R3300,0.75)</f>
        <v>0.81259472635598717</v>
      </c>
      <c r="T3300" s="10">
        <f t="shared" si="971"/>
        <v>0.81259472635598717</v>
      </c>
      <c r="U3300" s="11">
        <f t="shared" si="988"/>
        <v>0.65289140383648925</v>
      </c>
      <c r="V3300" s="10">
        <f t="shared" si="972"/>
        <v>1</v>
      </c>
      <c r="W3300" s="10">
        <f t="shared" si="973"/>
        <v>0.66005348251347218</v>
      </c>
      <c r="X3300" s="10">
        <f t="shared" si="989"/>
        <v>0.81611425479561162</v>
      </c>
      <c r="Y3300" s="10">
        <f>_xlfn.PERCENTILE.INC($X$1519:X3300,0.75)</f>
        <v>1.0157434079449841</v>
      </c>
      <c r="Z3300" s="10">
        <f t="shared" si="990"/>
        <v>1.0157434079449841</v>
      </c>
      <c r="AA3300" s="10">
        <f t="shared" si="991"/>
        <v>0.81899083208154566</v>
      </c>
      <c r="AB3300" s="10">
        <f t="shared" si="992"/>
        <v>0.66005348251347218</v>
      </c>
      <c r="AC3300" s="10">
        <f t="shared" si="993"/>
        <v>0.54057775086203053</v>
      </c>
      <c r="AD3300" s="13">
        <f t="shared" si="994"/>
        <v>660053.48251347221</v>
      </c>
      <c r="AE3300" s="13">
        <f t="shared" si="974"/>
        <v>540577.75086203055</v>
      </c>
      <c r="AF3300" s="13"/>
      <c r="AG3300" s="2">
        <f t="shared" si="969"/>
        <v>39575</v>
      </c>
      <c r="AH3300" s="3">
        <f t="shared" si="975"/>
        <v>-3883.7925286638501</v>
      </c>
      <c r="AI3300" s="3">
        <f t="shared" si="976"/>
        <v>-3180.790474682497</v>
      </c>
      <c r="AJ3300" s="3">
        <f t="shared" si="995"/>
        <v>580225.33244856726</v>
      </c>
      <c r="AK3300" s="3">
        <f t="shared" si="996"/>
        <v>448485.19499948871</v>
      </c>
    </row>
    <row r="3301" spans="2:37" x14ac:dyDescent="0.2">
      <c r="B3301" s="5">
        <v>39576</v>
      </c>
      <c r="C3301" s="1">
        <v>441.94</v>
      </c>
      <c r="D3301" s="1">
        <f t="shared" si="997"/>
        <v>19</v>
      </c>
      <c r="E3301" s="1" t="b">
        <f t="shared" si="998"/>
        <v>0</v>
      </c>
      <c r="F3301" s="6">
        <f t="shared" si="999"/>
        <v>-9.1697867856421755E-3</v>
      </c>
      <c r="G3301" s="8">
        <f t="shared" si="977"/>
        <v>7.6803755866496916E-4</v>
      </c>
      <c r="H3301" s="8">
        <f t="shared" si="978"/>
        <v>7.0922921932227792E-4</v>
      </c>
      <c r="I3301" s="8">
        <f t="shared" si="979"/>
        <v>9.1229888198796571E-4</v>
      </c>
      <c r="J3301" s="6">
        <f t="shared" si="980"/>
        <v>9.1094095029558794E-4</v>
      </c>
      <c r="K3301" s="6">
        <f t="shared" si="981"/>
        <v>6.1437724663218791E-4</v>
      </c>
      <c r="L3301" s="6">
        <f t="shared" si="982"/>
        <v>3.9919926994484603E-4</v>
      </c>
      <c r="M3301" s="9">
        <f t="shared" si="983"/>
        <v>0.84312551589183848</v>
      </c>
      <c r="N3301" s="9">
        <f t="shared" si="984"/>
        <v>1</v>
      </c>
      <c r="O3301" s="9">
        <f t="shared" si="985"/>
        <v>1</v>
      </c>
      <c r="P3301" s="9">
        <f t="shared" si="986"/>
        <v>0.94770850529727946</v>
      </c>
      <c r="Q3301" s="10">
        <f t="shared" si="987"/>
        <v>0.12423683328660588</v>
      </c>
      <c r="R3301" s="10">
        <f t="shared" si="970"/>
        <v>0.64393141618030036</v>
      </c>
      <c r="S3301" s="10">
        <f>_xlfn.PERCENTILE.INC($R$1519:R3301,0.75)</f>
        <v>0.81255475747201722</v>
      </c>
      <c r="T3301" s="10">
        <f t="shared" si="971"/>
        <v>0.81255475747201722</v>
      </c>
      <c r="U3301" s="11">
        <f t="shared" si="988"/>
        <v>0.64393141618030036</v>
      </c>
      <c r="V3301" s="10">
        <f t="shared" si="972"/>
        <v>1</v>
      </c>
      <c r="W3301" s="10">
        <f t="shared" si="973"/>
        <v>0.66005348251347218</v>
      </c>
      <c r="X3301" s="10">
        <f t="shared" si="989"/>
        <v>0.80491427022537543</v>
      </c>
      <c r="Y3301" s="10">
        <f>_xlfn.PERCENTILE.INC($X$1519:X3301,0.75)</f>
        <v>1.0156934468400216</v>
      </c>
      <c r="Z3301" s="10">
        <f t="shared" si="990"/>
        <v>1.0156934468400216</v>
      </c>
      <c r="AA3301" s="10">
        <f t="shared" si="991"/>
        <v>0.81899083208154566</v>
      </c>
      <c r="AB3301" s="10">
        <f t="shared" si="992"/>
        <v>0.66005348251347218</v>
      </c>
      <c r="AC3301" s="10">
        <f t="shared" si="993"/>
        <v>0.54057775086203053</v>
      </c>
      <c r="AD3301" s="13">
        <f t="shared" si="994"/>
        <v>660053.48251347221</v>
      </c>
      <c r="AE3301" s="13">
        <f t="shared" si="974"/>
        <v>540577.75086203055</v>
      </c>
      <c r="AF3301" s="13"/>
      <c r="AG3301" s="2">
        <f t="shared" si="969"/>
        <v>39576</v>
      </c>
      <c r="AH3301" s="3">
        <f t="shared" si="975"/>
        <v>-6052.5497017691359</v>
      </c>
      <c r="AI3301" s="3">
        <f t="shared" si="976"/>
        <v>-4956.9827164668159</v>
      </c>
      <c r="AJ3301" s="3">
        <f t="shared" si="995"/>
        <v>574172.78274679813</v>
      </c>
      <c r="AK3301" s="3">
        <f t="shared" si="996"/>
        <v>443528.21228302189</v>
      </c>
    </row>
    <row r="3302" spans="2:37" x14ac:dyDescent="0.2">
      <c r="B3302" s="5">
        <v>39577</v>
      </c>
      <c r="C3302" s="1">
        <v>441.09</v>
      </c>
      <c r="D3302" s="1">
        <f t="shared" si="997"/>
        <v>19</v>
      </c>
      <c r="E3302" s="1" t="b">
        <f t="shared" si="998"/>
        <v>0</v>
      </c>
      <c r="F3302" s="6">
        <f t="shared" si="999"/>
        <v>-1.9233380096845831E-3</v>
      </c>
      <c r="G3302" s="8">
        <f t="shared" si="977"/>
        <v>6.319011495030944E-4</v>
      </c>
      <c r="H3302" s="8">
        <f t="shared" si="978"/>
        <v>6.9287309023187426E-4</v>
      </c>
      <c r="I3302" s="8">
        <f t="shared" si="979"/>
        <v>8.897436185714326E-4</v>
      </c>
      <c r="J3302" s="6">
        <f t="shared" si="980"/>
        <v>9.0983900616054166E-4</v>
      </c>
      <c r="K3302" s="6">
        <f t="shared" si="981"/>
        <v>6.1429652775474612E-4</v>
      </c>
      <c r="L3302" s="6">
        <f t="shared" si="982"/>
        <v>3.9749614929231089E-4</v>
      </c>
      <c r="M3302" s="9">
        <f t="shared" si="983"/>
        <v>0.69451973945332812</v>
      </c>
      <c r="N3302" s="9">
        <f t="shared" si="984"/>
        <v>1</v>
      </c>
      <c r="O3302" s="9">
        <f t="shared" si="985"/>
        <v>1</v>
      </c>
      <c r="P3302" s="9">
        <f t="shared" si="986"/>
        <v>0.89817324648444263</v>
      </c>
      <c r="Q3302" s="10">
        <f t="shared" si="987"/>
        <v>0.12438272694589513</v>
      </c>
      <c r="R3302" s="10">
        <f t="shared" si="970"/>
        <v>0.6431761223147886</v>
      </c>
      <c r="S3302" s="10">
        <f>_xlfn.PERCENTILE.INC($R$1519:R3302,0.75)</f>
        <v>0.81251478858804727</v>
      </c>
      <c r="T3302" s="10">
        <f t="shared" si="971"/>
        <v>0.81251478858804727</v>
      </c>
      <c r="U3302" s="11">
        <f t="shared" si="988"/>
        <v>0.6431761223147886</v>
      </c>
      <c r="V3302" s="10">
        <f t="shared" si="972"/>
        <v>1</v>
      </c>
      <c r="W3302" s="10">
        <f t="shared" si="973"/>
        <v>0.66005348251347218</v>
      </c>
      <c r="X3302" s="10">
        <f t="shared" si="989"/>
        <v>0.80397015289348583</v>
      </c>
      <c r="Y3302" s="10">
        <f>_xlfn.PERCENTILE.INC($X$1519:X3302,0.75)</f>
        <v>1.0156434857350591</v>
      </c>
      <c r="Z3302" s="10">
        <f t="shared" si="990"/>
        <v>1.0156434857350591</v>
      </c>
      <c r="AA3302" s="10">
        <f t="shared" si="991"/>
        <v>0.81899083208154566</v>
      </c>
      <c r="AB3302" s="10">
        <f t="shared" si="992"/>
        <v>0.66005348251347218</v>
      </c>
      <c r="AC3302" s="10">
        <f t="shared" si="993"/>
        <v>0.54057775086203053</v>
      </c>
      <c r="AD3302" s="13">
        <f t="shared" si="994"/>
        <v>660053.48251347221</v>
      </c>
      <c r="AE3302" s="13">
        <f t="shared" si="974"/>
        <v>540577.75086203055</v>
      </c>
      <c r="AF3302" s="13"/>
      <c r="AG3302" s="2">
        <f t="shared" si="969"/>
        <v>39577</v>
      </c>
      <c r="AH3302" s="3">
        <f t="shared" si="975"/>
        <v>-1269.5059513428394</v>
      </c>
      <c r="AI3302" s="3">
        <f t="shared" si="976"/>
        <v>-1039.7137354227464</v>
      </c>
      <c r="AJ3302" s="3">
        <f t="shared" si="995"/>
        <v>572903.27679545525</v>
      </c>
      <c r="AK3302" s="3">
        <f t="shared" si="996"/>
        <v>442488.49854759913</v>
      </c>
    </row>
    <row r="3303" spans="2:37" x14ac:dyDescent="0.2">
      <c r="B3303" s="5">
        <v>39580</v>
      </c>
      <c r="C3303" s="1">
        <v>445.97</v>
      </c>
      <c r="D3303" s="1">
        <f t="shared" si="997"/>
        <v>20</v>
      </c>
      <c r="E3303" s="1" t="b">
        <f t="shared" si="998"/>
        <v>1</v>
      </c>
      <c r="F3303" s="6">
        <f t="shared" si="999"/>
        <v>1.1063501779682294E-2</v>
      </c>
      <c r="G3303" s="8">
        <f t="shared" si="977"/>
        <v>8.7683453925377027E-4</v>
      </c>
      <c r="H3303" s="8">
        <f t="shared" si="978"/>
        <v>7.8135884399718996E-4</v>
      </c>
      <c r="I3303" s="8">
        <f t="shared" si="979"/>
        <v>9.6413104054735423E-4</v>
      </c>
      <c r="J3303" s="6">
        <f t="shared" si="980"/>
        <v>9.0898447610997669E-4</v>
      </c>
      <c r="K3303" s="6">
        <f t="shared" si="981"/>
        <v>6.1406037622181177E-4</v>
      </c>
      <c r="L3303" s="6">
        <f t="shared" si="982"/>
        <v>3.9571481573015505E-4</v>
      </c>
      <c r="M3303" s="9">
        <f t="shared" si="983"/>
        <v>0.96463092857889832</v>
      </c>
      <c r="N3303" s="9">
        <f t="shared" si="984"/>
        <v>1</v>
      </c>
      <c r="O3303" s="9">
        <f t="shared" si="985"/>
        <v>1</v>
      </c>
      <c r="P3303" s="9">
        <f t="shared" si="986"/>
        <v>0.9882103095262994</v>
      </c>
      <c r="Q3303" s="10">
        <f t="shared" si="987"/>
        <v>0.12374562144513311</v>
      </c>
      <c r="R3303" s="10">
        <f t="shared" si="970"/>
        <v>0.64648752065519155</v>
      </c>
      <c r="S3303" s="10">
        <f>_xlfn.PERCENTILE.INC($R$1519:R3303,0.75)</f>
        <v>0.81247481970407742</v>
      </c>
      <c r="T3303" s="10">
        <f t="shared" si="971"/>
        <v>0.81247481970407742</v>
      </c>
      <c r="U3303" s="11">
        <f t="shared" si="988"/>
        <v>0.64648752065519155</v>
      </c>
      <c r="V3303" s="10">
        <f t="shared" si="972"/>
        <v>0.89817324648444263</v>
      </c>
      <c r="W3303" s="10">
        <f t="shared" si="973"/>
        <v>0.6431761223147886</v>
      </c>
      <c r="X3303" s="10">
        <f t="shared" si="989"/>
        <v>0.80810940081898941</v>
      </c>
      <c r="Y3303" s="10">
        <f>_xlfn.PERCENTILE.INC($X$1519:X3303,0.75)</f>
        <v>1.0155935246300969</v>
      </c>
      <c r="Z3303" s="10">
        <f t="shared" si="990"/>
        <v>1.0155935246300969</v>
      </c>
      <c r="AA3303" s="10">
        <f t="shared" si="991"/>
        <v>0.80810940081898941</v>
      </c>
      <c r="AB3303" s="10">
        <f t="shared" si="992"/>
        <v>0.57768358584074864</v>
      </c>
      <c r="AC3303" s="10">
        <f t="shared" si="993"/>
        <v>0.46683153641673264</v>
      </c>
      <c r="AD3303" s="13">
        <f t="shared" si="994"/>
        <v>577683.58584074862</v>
      </c>
      <c r="AE3303" s="13">
        <f t="shared" si="974"/>
        <v>466831.53641673265</v>
      </c>
      <c r="AF3303" s="13"/>
      <c r="AG3303" s="2">
        <f t="shared" si="969"/>
        <v>39580</v>
      </c>
      <c r="AH3303" s="3">
        <f t="shared" si="975"/>
        <v>7302.5028784732958</v>
      </c>
      <c r="AI3303" s="3">
        <f t="shared" si="976"/>
        <v>5980.682908718727</v>
      </c>
      <c r="AJ3303" s="3">
        <f t="shared" si="995"/>
        <v>580205.77967392851</v>
      </c>
      <c r="AK3303" s="3">
        <f t="shared" si="996"/>
        <v>448469.18145631783</v>
      </c>
    </row>
    <row r="3304" spans="2:37" x14ac:dyDescent="0.2">
      <c r="B3304" s="5">
        <v>39581</v>
      </c>
      <c r="C3304" s="1">
        <v>448.93</v>
      </c>
      <c r="D3304" s="1">
        <f t="shared" si="997"/>
        <v>20</v>
      </c>
      <c r="E3304" s="1" t="b">
        <f t="shared" si="998"/>
        <v>0</v>
      </c>
      <c r="F3304" s="6">
        <f t="shared" si="999"/>
        <v>6.6372177500728657E-3</v>
      </c>
      <c r="G3304" s="8">
        <f t="shared" si="977"/>
        <v>1.0700360168928434E-3</v>
      </c>
      <c r="H3304" s="8">
        <f t="shared" si="978"/>
        <v>8.3406290813413852E-4</v>
      </c>
      <c r="I3304" s="8">
        <f t="shared" si="979"/>
        <v>9.9675481188992322E-4</v>
      </c>
      <c r="J3304" s="6">
        <f t="shared" si="980"/>
        <v>9.084297799289336E-4</v>
      </c>
      <c r="K3304" s="6">
        <f t="shared" si="981"/>
        <v>6.1385443299984089E-4</v>
      </c>
      <c r="L3304" s="6">
        <f t="shared" si="982"/>
        <v>3.9390166031756836E-4</v>
      </c>
      <c r="M3304" s="9">
        <f t="shared" si="983"/>
        <v>1</v>
      </c>
      <c r="N3304" s="9">
        <f t="shared" si="984"/>
        <v>1</v>
      </c>
      <c r="O3304" s="9">
        <f t="shared" si="985"/>
        <v>1</v>
      </c>
      <c r="P3304" s="9">
        <f t="shared" si="986"/>
        <v>1</v>
      </c>
      <c r="Q3304" s="10">
        <f t="shared" si="987"/>
        <v>0.1241140373752979</v>
      </c>
      <c r="R3304" s="10">
        <f t="shared" si="970"/>
        <v>0.64456850886330286</v>
      </c>
      <c r="S3304" s="10">
        <f>_xlfn.PERCENTILE.INC($R$1519:R3304,0.75)</f>
        <v>0.81237307060213282</v>
      </c>
      <c r="T3304" s="10">
        <f t="shared" si="971"/>
        <v>0.81237307060213282</v>
      </c>
      <c r="U3304" s="11">
        <f t="shared" si="988"/>
        <v>0.64456850886330286</v>
      </c>
      <c r="V3304" s="10">
        <f t="shared" si="972"/>
        <v>0.89817324648444263</v>
      </c>
      <c r="W3304" s="10">
        <f t="shared" si="973"/>
        <v>0.6431761223147886</v>
      </c>
      <c r="X3304" s="10">
        <f t="shared" si="989"/>
        <v>0.80571063607912852</v>
      </c>
      <c r="Y3304" s="10">
        <f>_xlfn.PERCENTILE.INC($X$1519:X3304,0.75)</f>
        <v>1.0154663382526663</v>
      </c>
      <c r="Z3304" s="10">
        <f t="shared" si="990"/>
        <v>1.0154663382526663</v>
      </c>
      <c r="AA3304" s="10">
        <f t="shared" si="991"/>
        <v>0.80810940081898941</v>
      </c>
      <c r="AB3304" s="10">
        <f t="shared" si="992"/>
        <v>0.57768358584074864</v>
      </c>
      <c r="AC3304" s="10">
        <f t="shared" si="993"/>
        <v>0.46683153641673264</v>
      </c>
      <c r="AD3304" s="13">
        <f t="shared" si="994"/>
        <v>577683.58584074862</v>
      </c>
      <c r="AE3304" s="13">
        <f t="shared" si="974"/>
        <v>466831.53641673265</v>
      </c>
      <c r="AF3304" s="13"/>
      <c r="AG3304" s="2">
        <f t="shared" si="969"/>
        <v>39581</v>
      </c>
      <c r="AH3304" s="3">
        <f t="shared" si="975"/>
        <v>3834.2117498679586</v>
      </c>
      <c r="AI3304" s="3">
        <f t="shared" si="976"/>
        <v>3098.4625597989252</v>
      </c>
      <c r="AJ3304" s="3">
        <f t="shared" si="995"/>
        <v>584039.99142379651</v>
      </c>
      <c r="AK3304" s="3">
        <f t="shared" si="996"/>
        <v>451567.64401611674</v>
      </c>
    </row>
    <row r="3305" spans="2:37" x14ac:dyDescent="0.2">
      <c r="B3305" s="5">
        <v>39582</v>
      </c>
      <c r="C3305" s="1">
        <v>449.54</v>
      </c>
      <c r="D3305" s="1">
        <f t="shared" si="997"/>
        <v>20</v>
      </c>
      <c r="E3305" s="1" t="b">
        <f t="shared" si="998"/>
        <v>0</v>
      </c>
      <c r="F3305" s="6">
        <f t="shared" si="999"/>
        <v>1.3587864477757616E-3</v>
      </c>
      <c r="G3305" s="8">
        <f t="shared" si="977"/>
        <v>1.0804089453803102E-3</v>
      </c>
      <c r="H3305" s="8">
        <f t="shared" si="978"/>
        <v>7.9644339214500134E-4</v>
      </c>
      <c r="I3305" s="8">
        <f t="shared" si="979"/>
        <v>1.0014230819699588E-3</v>
      </c>
      <c r="J3305" s="6">
        <f t="shared" si="980"/>
        <v>9.0802170816343941E-4</v>
      </c>
      <c r="K3305" s="6">
        <f t="shared" si="981"/>
        <v>6.1358902637573081E-4</v>
      </c>
      <c r="L3305" s="6">
        <f t="shared" si="982"/>
        <v>3.9196924507512652E-4</v>
      </c>
      <c r="M3305" s="9">
        <f t="shared" si="983"/>
        <v>1</v>
      </c>
      <c r="N3305" s="9">
        <f t="shared" si="984"/>
        <v>1</v>
      </c>
      <c r="O3305" s="9">
        <f t="shared" si="985"/>
        <v>1</v>
      </c>
      <c r="P3305" s="9">
        <f t="shared" si="986"/>
        <v>1</v>
      </c>
      <c r="Q3305" s="10">
        <f t="shared" si="987"/>
        <v>0.12409036388908735</v>
      </c>
      <c r="R3305" s="10">
        <f t="shared" si="970"/>
        <v>0.64469147718435604</v>
      </c>
      <c r="S3305" s="10">
        <f>_xlfn.PERCENTILE.INC($R$1519:R3305,0.75)</f>
        <v>0.81227132150018833</v>
      </c>
      <c r="T3305" s="10">
        <f t="shared" si="971"/>
        <v>0.81227132150018833</v>
      </c>
      <c r="U3305" s="11">
        <f t="shared" si="988"/>
        <v>0.64469147718435604</v>
      </c>
      <c r="V3305" s="10">
        <f t="shared" si="972"/>
        <v>0.89817324648444263</v>
      </c>
      <c r="W3305" s="10">
        <f t="shared" si="973"/>
        <v>0.6431761223147886</v>
      </c>
      <c r="X3305" s="10">
        <f t="shared" si="989"/>
        <v>0.80586434648044514</v>
      </c>
      <c r="Y3305" s="10">
        <f>_xlfn.PERCENTILE.INC($X$1519:X3305,0.75)</f>
        <v>1.0153391518752355</v>
      </c>
      <c r="Z3305" s="10">
        <f t="shared" si="990"/>
        <v>1.0153391518752355</v>
      </c>
      <c r="AA3305" s="10">
        <f t="shared" si="991"/>
        <v>0.80810940081898941</v>
      </c>
      <c r="AB3305" s="10">
        <f t="shared" si="992"/>
        <v>0.57768358584074864</v>
      </c>
      <c r="AC3305" s="10">
        <f t="shared" si="993"/>
        <v>0.46683153641673264</v>
      </c>
      <c r="AD3305" s="13">
        <f t="shared" si="994"/>
        <v>577683.58584074862</v>
      </c>
      <c r="AE3305" s="13">
        <f t="shared" si="974"/>
        <v>466831.53641673265</v>
      </c>
      <c r="AF3305" s="13"/>
      <c r="AG3305" s="2">
        <f t="shared" si="969"/>
        <v>39582</v>
      </c>
      <c r="AH3305" s="3">
        <f t="shared" si="975"/>
        <v>784.94862754291512</v>
      </c>
      <c r="AI3305" s="3">
        <f t="shared" si="976"/>
        <v>634.32436507739328</v>
      </c>
      <c r="AJ3305" s="3">
        <f t="shared" si="995"/>
        <v>584824.94005133945</v>
      </c>
      <c r="AK3305" s="3">
        <f t="shared" si="996"/>
        <v>452201.96838119411</v>
      </c>
    </row>
    <row r="3306" spans="2:37" x14ac:dyDescent="0.2">
      <c r="B3306" s="5">
        <v>39583</v>
      </c>
      <c r="C3306" s="1">
        <v>450.46</v>
      </c>
      <c r="D3306" s="1">
        <f t="shared" si="997"/>
        <v>20</v>
      </c>
      <c r="E3306" s="1" t="b">
        <f t="shared" si="998"/>
        <v>0</v>
      </c>
      <c r="F3306" s="6">
        <f t="shared" si="999"/>
        <v>2.0465364594919322E-3</v>
      </c>
      <c r="G3306" s="8">
        <f t="shared" si="977"/>
        <v>1.1463121033076999E-3</v>
      </c>
      <c r="H3306" s="8">
        <f t="shared" si="978"/>
        <v>7.9432744387358128E-4</v>
      </c>
      <c r="I3306" s="8">
        <f t="shared" si="979"/>
        <v>9.9809774718254791E-4</v>
      </c>
      <c r="J3306" s="6">
        <f t="shared" si="980"/>
        <v>9.0755509205011405E-4</v>
      </c>
      <c r="K3306" s="6">
        <f t="shared" si="981"/>
        <v>6.131664118927423E-4</v>
      </c>
      <c r="L3306" s="6">
        <f t="shared" si="982"/>
        <v>3.9016257998911397E-4</v>
      </c>
      <c r="M3306" s="9">
        <f t="shared" si="983"/>
        <v>1</v>
      </c>
      <c r="N3306" s="9">
        <f t="shared" si="984"/>
        <v>1</v>
      </c>
      <c r="O3306" s="9">
        <f t="shared" si="985"/>
        <v>1</v>
      </c>
      <c r="P3306" s="9">
        <f t="shared" si="986"/>
        <v>1</v>
      </c>
      <c r="Q3306" s="10">
        <f t="shared" si="987"/>
        <v>0.12380858363818356</v>
      </c>
      <c r="R3306" s="10">
        <f t="shared" si="970"/>
        <v>0.64615875288413649</v>
      </c>
      <c r="S3306" s="10">
        <f>_xlfn.PERCENTILE.INC($R$1519:R3306,0.75)</f>
        <v>0.81216957239824383</v>
      </c>
      <c r="T3306" s="10">
        <f t="shared" si="971"/>
        <v>0.81216957239824383</v>
      </c>
      <c r="U3306" s="11">
        <f t="shared" si="988"/>
        <v>0.64615875288413649</v>
      </c>
      <c r="V3306" s="10">
        <f t="shared" si="972"/>
        <v>0.89817324648444263</v>
      </c>
      <c r="W3306" s="10">
        <f t="shared" si="973"/>
        <v>0.6431761223147886</v>
      </c>
      <c r="X3306" s="10">
        <f t="shared" si="989"/>
        <v>0.80769844110517075</v>
      </c>
      <c r="Y3306" s="10">
        <f>_xlfn.PERCENTILE.INC($X$1519:X3306,0.75)</f>
        <v>1.0152119654978047</v>
      </c>
      <c r="Z3306" s="10">
        <f t="shared" si="990"/>
        <v>1.0152119654978047</v>
      </c>
      <c r="AA3306" s="10">
        <f t="shared" si="991"/>
        <v>0.80810940081898941</v>
      </c>
      <c r="AB3306" s="10">
        <f t="shared" si="992"/>
        <v>0.57768358584074864</v>
      </c>
      <c r="AC3306" s="10">
        <f t="shared" si="993"/>
        <v>0.46683153641673264</v>
      </c>
      <c r="AD3306" s="13">
        <f t="shared" si="994"/>
        <v>577683.58584074862</v>
      </c>
      <c r="AE3306" s="13">
        <f t="shared" si="974"/>
        <v>466831.53641673265</v>
      </c>
      <c r="AF3306" s="13"/>
      <c r="AG3306" s="2">
        <f t="shared" si="969"/>
        <v>39583</v>
      </c>
      <c r="AH3306" s="3">
        <f t="shared" si="975"/>
        <v>1182.2505204731294</v>
      </c>
      <c r="AI3306" s="3">
        <f t="shared" si="976"/>
        <v>955.38775971747907</v>
      </c>
      <c r="AJ3306" s="3">
        <f t="shared" si="995"/>
        <v>586007.19057181256</v>
      </c>
      <c r="AK3306" s="3">
        <f t="shared" si="996"/>
        <v>453157.35614091158</v>
      </c>
    </row>
    <row r="3307" spans="2:37" x14ac:dyDescent="0.2">
      <c r="B3307" s="5">
        <v>39584</v>
      </c>
      <c r="C3307" s="1">
        <v>453.5</v>
      </c>
      <c r="D3307" s="1">
        <f t="shared" si="997"/>
        <v>20</v>
      </c>
      <c r="E3307" s="1" t="b">
        <f t="shared" si="998"/>
        <v>0</v>
      </c>
      <c r="F3307" s="6">
        <f t="shared" si="999"/>
        <v>6.7486569284731512E-3</v>
      </c>
      <c r="G3307" s="8">
        <f t="shared" si="977"/>
        <v>1.3015839870095935E-3</v>
      </c>
      <c r="H3307" s="8">
        <f t="shared" si="978"/>
        <v>8.3818861369497246E-4</v>
      </c>
      <c r="I3307" s="8">
        <f t="shared" si="979"/>
        <v>1.0388410657219385E-3</v>
      </c>
      <c r="J3307" s="6">
        <f t="shared" si="980"/>
        <v>9.0667901297105085E-4</v>
      </c>
      <c r="K3307" s="6">
        <f t="shared" si="981"/>
        <v>6.1265289942996322E-4</v>
      </c>
      <c r="L3307" s="6">
        <f t="shared" si="982"/>
        <v>3.8861241102851882E-4</v>
      </c>
      <c r="M3307" s="9">
        <f t="shared" si="983"/>
        <v>1</v>
      </c>
      <c r="N3307" s="9">
        <f t="shared" si="984"/>
        <v>1</v>
      </c>
      <c r="O3307" s="9">
        <f t="shared" si="985"/>
        <v>1</v>
      </c>
      <c r="P3307" s="9">
        <f t="shared" si="986"/>
        <v>1</v>
      </c>
      <c r="Q3307" s="10">
        <f t="shared" si="987"/>
        <v>0.12216591837124646</v>
      </c>
      <c r="R3307" s="10">
        <f t="shared" si="970"/>
        <v>0.65484712157518699</v>
      </c>
      <c r="S3307" s="10">
        <f>_xlfn.PERCENTILE.INC($R$1519:R3307,0.75)</f>
        <v>0.81206782329629923</v>
      </c>
      <c r="T3307" s="10">
        <f t="shared" si="971"/>
        <v>0.81206782329629923</v>
      </c>
      <c r="U3307" s="11">
        <f t="shared" si="988"/>
        <v>0.65484712157518699</v>
      </c>
      <c r="V3307" s="10">
        <f t="shared" si="972"/>
        <v>0.89817324648444263</v>
      </c>
      <c r="W3307" s="10">
        <f t="shared" si="973"/>
        <v>0.6431761223147886</v>
      </c>
      <c r="X3307" s="10">
        <f t="shared" si="989"/>
        <v>0.81855890196898373</v>
      </c>
      <c r="Y3307" s="10">
        <f>_xlfn.PERCENTILE.INC($X$1519:X3307,0.75)</f>
        <v>1.0150847791203741</v>
      </c>
      <c r="Z3307" s="10">
        <f t="shared" si="990"/>
        <v>1.0150847791203741</v>
      </c>
      <c r="AA3307" s="10">
        <f t="shared" si="991"/>
        <v>0.80810940081898941</v>
      </c>
      <c r="AB3307" s="10">
        <f t="shared" si="992"/>
        <v>0.57768358584074864</v>
      </c>
      <c r="AC3307" s="10">
        <f t="shared" si="993"/>
        <v>0.46683153641673264</v>
      </c>
      <c r="AD3307" s="13">
        <f t="shared" si="994"/>
        <v>577683.58584074862</v>
      </c>
      <c r="AE3307" s="13">
        <f t="shared" si="974"/>
        <v>466831.53641673265</v>
      </c>
      <c r="AF3307" s="13"/>
      <c r="AG3307" s="2">
        <f t="shared" si="969"/>
        <v>39584</v>
      </c>
      <c r="AH3307" s="3">
        <f t="shared" si="975"/>
        <v>3898.5883340493824</v>
      </c>
      <c r="AI3307" s="3">
        <f t="shared" si="976"/>
        <v>3150.485882668549</v>
      </c>
      <c r="AJ3307" s="3">
        <f t="shared" si="995"/>
        <v>589905.77890586189</v>
      </c>
      <c r="AK3307" s="3">
        <f t="shared" si="996"/>
        <v>456307.8420235801</v>
      </c>
    </row>
    <row r="3308" spans="2:37" x14ac:dyDescent="0.2">
      <c r="B3308" s="5">
        <v>39587</v>
      </c>
      <c r="C3308" s="1">
        <v>454.27</v>
      </c>
      <c r="D3308" s="1">
        <f t="shared" si="997"/>
        <v>21</v>
      </c>
      <c r="E3308" s="1" t="b">
        <f t="shared" si="998"/>
        <v>1</v>
      </c>
      <c r="F3308" s="6">
        <f t="shared" si="999"/>
        <v>1.6979051819183688E-3</v>
      </c>
      <c r="G3308" s="8">
        <f t="shared" si="977"/>
        <v>1.3127311675428708E-3</v>
      </c>
      <c r="H3308" s="8">
        <f t="shared" si="978"/>
        <v>8.7296249009210787E-4</v>
      </c>
      <c r="I3308" s="8">
        <f t="shared" si="979"/>
        <v>1.04033936203288E-3</v>
      </c>
      <c r="J3308" s="6">
        <f t="shared" si="980"/>
        <v>9.0534894986699825E-4</v>
      </c>
      <c r="K3308" s="6">
        <f t="shared" si="981"/>
        <v>6.1227554653028133E-4</v>
      </c>
      <c r="L3308" s="6">
        <f t="shared" si="982"/>
        <v>3.873051740023851E-4</v>
      </c>
      <c r="M3308" s="9">
        <f t="shared" si="983"/>
        <v>1</v>
      </c>
      <c r="N3308" s="9">
        <f t="shared" si="984"/>
        <v>1</v>
      </c>
      <c r="O3308" s="9">
        <f t="shared" si="985"/>
        <v>1</v>
      </c>
      <c r="P3308" s="9">
        <f t="shared" si="986"/>
        <v>1</v>
      </c>
      <c r="Q3308" s="10">
        <f t="shared" si="987"/>
        <v>0.12205662019546393</v>
      </c>
      <c r="R3308" s="10">
        <f t="shared" si="970"/>
        <v>0.65543351824658413</v>
      </c>
      <c r="S3308" s="10">
        <f>_xlfn.PERCENTILE.INC($R$1519:R3308,0.75)</f>
        <v>0.81197454567356508</v>
      </c>
      <c r="T3308" s="10">
        <f t="shared" si="971"/>
        <v>0.81197454567356508</v>
      </c>
      <c r="U3308" s="11">
        <f t="shared" si="988"/>
        <v>0.65543351824658413</v>
      </c>
      <c r="V3308" s="10">
        <f t="shared" si="972"/>
        <v>1</v>
      </c>
      <c r="W3308" s="10">
        <f t="shared" si="973"/>
        <v>0.65484712157518699</v>
      </c>
      <c r="X3308" s="10">
        <f t="shared" si="989"/>
        <v>0.81929189780823031</v>
      </c>
      <c r="Y3308" s="10">
        <f>_xlfn.PERCENTILE.INC($X$1519:X3308,0.75)</f>
        <v>1.0149681820919563</v>
      </c>
      <c r="Z3308" s="10">
        <f t="shared" si="990"/>
        <v>1.0149681820919563</v>
      </c>
      <c r="AA3308" s="10">
        <f t="shared" si="991"/>
        <v>0.81929189780823031</v>
      </c>
      <c r="AB3308" s="10">
        <f t="shared" si="992"/>
        <v>0.65484712157518699</v>
      </c>
      <c r="AC3308" s="10">
        <f t="shared" si="993"/>
        <v>0.53651094100959185</v>
      </c>
      <c r="AD3308" s="13">
        <f t="shared" si="994"/>
        <v>654847.12157518696</v>
      </c>
      <c r="AE3308" s="13">
        <f t="shared" si="974"/>
        <v>536510.9410095918</v>
      </c>
      <c r="AF3308" s="13"/>
      <c r="AG3308" s="2">
        <f t="shared" si="969"/>
        <v>39587</v>
      </c>
      <c r="AH3308" s="3">
        <f t="shared" si="975"/>
        <v>980.85195390819194</v>
      </c>
      <c r="AI3308" s="3">
        <f t="shared" si="976"/>
        <v>792.6356847648841</v>
      </c>
      <c r="AJ3308" s="3">
        <f t="shared" si="995"/>
        <v>590886.63085977011</v>
      </c>
      <c r="AK3308" s="3">
        <f t="shared" si="996"/>
        <v>457100.47770834499</v>
      </c>
    </row>
    <row r="3309" spans="2:37" x14ac:dyDescent="0.2">
      <c r="B3309" s="5">
        <v>39588</v>
      </c>
      <c r="C3309" s="1">
        <v>451.48</v>
      </c>
      <c r="D3309" s="1">
        <f t="shared" si="997"/>
        <v>21</v>
      </c>
      <c r="E3309" s="1" t="b">
        <f t="shared" si="998"/>
        <v>0</v>
      </c>
      <c r="F3309" s="6">
        <f t="shared" si="999"/>
        <v>-6.141721883461293E-3</v>
      </c>
      <c r="G3309" s="8">
        <f t="shared" si="977"/>
        <v>1.0351593503143657E-3</v>
      </c>
      <c r="H3309" s="8">
        <f t="shared" si="978"/>
        <v>8.1228171658478054E-4</v>
      </c>
      <c r="I3309" s="8">
        <f t="shared" si="979"/>
        <v>9.7430529680157829E-4</v>
      </c>
      <c r="J3309" s="6">
        <f t="shared" si="980"/>
        <v>9.0291121851946517E-4</v>
      </c>
      <c r="K3309" s="6">
        <f t="shared" si="981"/>
        <v>6.1124262203805302E-4</v>
      </c>
      <c r="L3309" s="6">
        <f t="shared" si="982"/>
        <v>3.8631313102691837E-4</v>
      </c>
      <c r="M3309" s="9">
        <f t="shared" si="983"/>
        <v>1</v>
      </c>
      <c r="N3309" s="9">
        <f t="shared" si="984"/>
        <v>1</v>
      </c>
      <c r="O3309" s="9">
        <f t="shared" si="985"/>
        <v>1</v>
      </c>
      <c r="P3309" s="9">
        <f t="shared" si="986"/>
        <v>1</v>
      </c>
      <c r="Q3309" s="10">
        <f t="shared" si="987"/>
        <v>0.11978882934998138</v>
      </c>
      <c r="R3309" s="10">
        <f t="shared" si="970"/>
        <v>0.66784190507670604</v>
      </c>
      <c r="S3309" s="10">
        <f>_xlfn.PERCENTILE.INC($R$1519:R3309,0.75)</f>
        <v>0.81188126805083094</v>
      </c>
      <c r="T3309" s="10">
        <f t="shared" si="971"/>
        <v>0.81188126805083094</v>
      </c>
      <c r="U3309" s="11">
        <f t="shared" si="988"/>
        <v>0.66784190507670604</v>
      </c>
      <c r="V3309" s="10">
        <f t="shared" si="972"/>
        <v>1</v>
      </c>
      <c r="W3309" s="10">
        <f t="shared" si="973"/>
        <v>0.65484712157518699</v>
      </c>
      <c r="X3309" s="10">
        <f t="shared" si="989"/>
        <v>0.83480238134588258</v>
      </c>
      <c r="Y3309" s="10">
        <f>_xlfn.PERCENTILE.INC($X$1519:X3309,0.75)</f>
        <v>1.0148515850635387</v>
      </c>
      <c r="Z3309" s="10">
        <f t="shared" si="990"/>
        <v>1.0148515850635387</v>
      </c>
      <c r="AA3309" s="10">
        <f t="shared" si="991"/>
        <v>0.81929189780823031</v>
      </c>
      <c r="AB3309" s="10">
        <f t="shared" si="992"/>
        <v>0.65484712157518699</v>
      </c>
      <c r="AC3309" s="10">
        <f t="shared" si="993"/>
        <v>0.53651094100959185</v>
      </c>
      <c r="AD3309" s="13">
        <f t="shared" si="994"/>
        <v>654847.12157518696</v>
      </c>
      <c r="AE3309" s="13">
        <f t="shared" si="974"/>
        <v>536510.9410095918</v>
      </c>
      <c r="AF3309" s="13"/>
      <c r="AG3309" s="2">
        <f t="shared" si="969"/>
        <v>39588</v>
      </c>
      <c r="AH3309" s="3">
        <f t="shared" si="975"/>
        <v>-4021.8888968999636</v>
      </c>
      <c r="AI3309" s="3">
        <f t="shared" si="976"/>
        <v>-3295.1009871150209</v>
      </c>
      <c r="AJ3309" s="3">
        <f t="shared" si="995"/>
        <v>586864.74196287012</v>
      </c>
      <c r="AK3309" s="3">
        <f t="shared" si="996"/>
        <v>453805.37672122999</v>
      </c>
    </row>
    <row r="3310" spans="2:37" x14ac:dyDescent="0.2">
      <c r="B3310" s="5">
        <v>39589</v>
      </c>
      <c r="C3310" s="1">
        <v>453.62</v>
      </c>
      <c r="D3310" s="1">
        <f t="shared" si="997"/>
        <v>21</v>
      </c>
      <c r="E3310" s="1" t="b">
        <f t="shared" si="998"/>
        <v>0</v>
      </c>
      <c r="F3310" s="6">
        <f t="shared" si="999"/>
        <v>4.7399663329494857E-3</v>
      </c>
      <c r="G3310" s="8">
        <f t="shared" si="977"/>
        <v>1.1510140033723208E-3</v>
      </c>
      <c r="H3310" s="8">
        <f t="shared" si="978"/>
        <v>8.591342777721705E-4</v>
      </c>
      <c r="I3310" s="8">
        <f t="shared" si="979"/>
        <v>9.5683088326494934E-4</v>
      </c>
      <c r="J3310" s="6">
        <f t="shared" si="980"/>
        <v>9.0146357577011033E-4</v>
      </c>
      <c r="K3310" s="6">
        <f t="shared" si="981"/>
        <v>6.1066580916419857E-4</v>
      </c>
      <c r="L3310" s="6">
        <f t="shared" si="982"/>
        <v>3.8513809978730335E-4</v>
      </c>
      <c r="M3310" s="9">
        <f t="shared" si="983"/>
        <v>1</v>
      </c>
      <c r="N3310" s="9">
        <f t="shared" si="984"/>
        <v>1</v>
      </c>
      <c r="O3310" s="9">
        <f t="shared" si="985"/>
        <v>1</v>
      </c>
      <c r="P3310" s="9">
        <f t="shared" si="986"/>
        <v>1</v>
      </c>
      <c r="Q3310" s="10">
        <f t="shared" si="987"/>
        <v>0.12002335598467893</v>
      </c>
      <c r="R3310" s="10">
        <f t="shared" si="970"/>
        <v>0.66653693644603684</v>
      </c>
      <c r="S3310" s="10">
        <f>_xlfn.PERCENTILE.INC($R$1519:R3310,0.75)</f>
        <v>0.81178799042809668</v>
      </c>
      <c r="T3310" s="10">
        <f t="shared" si="971"/>
        <v>0.81178799042809668</v>
      </c>
      <c r="U3310" s="11">
        <f t="shared" si="988"/>
        <v>0.66653693644603684</v>
      </c>
      <c r="V3310" s="10">
        <f t="shared" si="972"/>
        <v>1</v>
      </c>
      <c r="W3310" s="10">
        <f t="shared" si="973"/>
        <v>0.65484712157518699</v>
      </c>
      <c r="X3310" s="10">
        <f t="shared" si="989"/>
        <v>0.83317117055754608</v>
      </c>
      <c r="Y3310" s="10">
        <f>_xlfn.PERCENTILE.INC($X$1519:X3310,0.75)</f>
        <v>1.0147349880351211</v>
      </c>
      <c r="Z3310" s="10">
        <f t="shared" si="990"/>
        <v>1.0147349880351211</v>
      </c>
      <c r="AA3310" s="10">
        <f t="shared" si="991"/>
        <v>0.81929189780823031</v>
      </c>
      <c r="AB3310" s="10">
        <f t="shared" si="992"/>
        <v>0.65484712157518699</v>
      </c>
      <c r="AC3310" s="10">
        <f t="shared" si="993"/>
        <v>0.53651094100959185</v>
      </c>
      <c r="AD3310" s="13">
        <f t="shared" si="994"/>
        <v>654847.12157518696</v>
      </c>
      <c r="AE3310" s="13">
        <f t="shared" si="974"/>
        <v>536510.9410095918</v>
      </c>
      <c r="AF3310" s="13"/>
      <c r="AG3310" s="2">
        <f t="shared" ref="AG3310:AG3373" si="1000">B3310</f>
        <v>39589</v>
      </c>
      <c r="AH3310" s="3">
        <f t="shared" si="975"/>
        <v>3103.9533094952649</v>
      </c>
      <c r="AI3310" s="3">
        <f t="shared" si="976"/>
        <v>2543.0437976445128</v>
      </c>
      <c r="AJ3310" s="3">
        <f t="shared" si="995"/>
        <v>589968.69527236535</v>
      </c>
      <c r="AK3310" s="3">
        <f t="shared" si="996"/>
        <v>456348.42051887448</v>
      </c>
    </row>
    <row r="3311" spans="2:37" x14ac:dyDescent="0.2">
      <c r="B3311" s="5">
        <v>39590</v>
      </c>
      <c r="C3311" s="1">
        <v>451.25</v>
      </c>
      <c r="D3311" s="1">
        <f t="shared" si="997"/>
        <v>21</v>
      </c>
      <c r="E3311" s="1" t="b">
        <f t="shared" si="998"/>
        <v>0</v>
      </c>
      <c r="F3311" s="6">
        <f t="shared" si="999"/>
        <v>-5.2246373616683384E-3</v>
      </c>
      <c r="G3311" s="8">
        <f t="shared" si="977"/>
        <v>1.0102499140927249E-3</v>
      </c>
      <c r="H3311" s="8">
        <f t="shared" si="978"/>
        <v>7.3097811661499768E-4</v>
      </c>
      <c r="I3311" s="8">
        <f t="shared" si="979"/>
        <v>9.2033597214450833E-4</v>
      </c>
      <c r="J3311" s="6">
        <f t="shared" si="980"/>
        <v>8.9929948941456627E-4</v>
      </c>
      <c r="K3311" s="6">
        <f t="shared" si="981"/>
        <v>6.0996242114374404E-4</v>
      </c>
      <c r="L3311" s="6">
        <f t="shared" si="982"/>
        <v>3.8417864646151593E-4</v>
      </c>
      <c r="M3311" s="9">
        <f t="shared" si="983"/>
        <v>1</v>
      </c>
      <c r="N3311" s="9">
        <f t="shared" si="984"/>
        <v>1</v>
      </c>
      <c r="O3311" s="9">
        <f t="shared" si="985"/>
        <v>1</v>
      </c>
      <c r="P3311" s="9">
        <f t="shared" si="986"/>
        <v>1</v>
      </c>
      <c r="Q3311" s="10">
        <f t="shared" si="987"/>
        <v>0.12062420788270721</v>
      </c>
      <c r="R3311" s="10">
        <f t="shared" ref="R3311:R3374" si="1001">IF(B3311&lt;&gt;"",$C$7/Q3311,"")</f>
        <v>0.66321679042892079</v>
      </c>
      <c r="S3311" s="10">
        <f>_xlfn.PERCENTILE.INC($R$1519:R3311,0.75)</f>
        <v>0.81169471280536254</v>
      </c>
      <c r="T3311" s="10">
        <f t="shared" ref="T3311:T3374" si="1002">MIN(S3311,$C$9)</f>
        <v>0.81169471280536254</v>
      </c>
      <c r="U3311" s="11">
        <f t="shared" si="988"/>
        <v>0.66321679042892079</v>
      </c>
      <c r="V3311" s="10">
        <f t="shared" ref="V3311:V3374" si="1003">IF(B3311&lt;&gt;"",IF($E3311,P3310,V3310),"")</f>
        <v>1</v>
      </c>
      <c r="W3311" s="10">
        <f t="shared" ref="W3311:W3374" si="1004">IF(B3311&lt;&gt;"",IF($E3311,U3310,W3310),"")</f>
        <v>0.65484712157518699</v>
      </c>
      <c r="X3311" s="10">
        <f t="shared" si="989"/>
        <v>0.82902098803615099</v>
      </c>
      <c r="Y3311" s="10">
        <f>_xlfn.PERCENTILE.INC($X$1519:X3311,0.75)</f>
        <v>1.0146183910067033</v>
      </c>
      <c r="Z3311" s="10">
        <f t="shared" si="990"/>
        <v>1.0146183910067033</v>
      </c>
      <c r="AA3311" s="10">
        <f t="shared" si="991"/>
        <v>0.81929189780823031</v>
      </c>
      <c r="AB3311" s="10">
        <f t="shared" si="992"/>
        <v>0.65484712157518699</v>
      </c>
      <c r="AC3311" s="10">
        <f t="shared" si="993"/>
        <v>0.53651094100959185</v>
      </c>
      <c r="AD3311" s="13">
        <f t="shared" si="994"/>
        <v>654847.12157518696</v>
      </c>
      <c r="AE3311" s="13">
        <f t="shared" ref="AE3311:AE3374" si="1005">IF(B3311&lt;&gt;"",AC3311*$C$6,"")</f>
        <v>536510.9410095918</v>
      </c>
      <c r="AF3311" s="13"/>
      <c r="AG3311" s="2">
        <f t="shared" si="1000"/>
        <v>39590</v>
      </c>
      <c r="AH3311" s="3">
        <f t="shared" ref="AH3311:AH3374" si="1006">IF(B3311&lt;&gt;"",AD3310*$F3311,"")</f>
        <v>-3421.3387375626903</v>
      </c>
      <c r="AI3311" s="3">
        <f t="shared" ref="AI3311:AI3374" si="1007">IF(B3311&lt;&gt;"",AE3310*$F3311,"")</f>
        <v>-2803.0751073425513</v>
      </c>
      <c r="AJ3311" s="3">
        <f t="shared" si="995"/>
        <v>586547.3565348027</v>
      </c>
      <c r="AK3311" s="3">
        <f t="shared" si="996"/>
        <v>453545.34541153192</v>
      </c>
    </row>
    <row r="3312" spans="2:37" x14ac:dyDescent="0.2">
      <c r="B3312" s="5">
        <v>39591</v>
      </c>
      <c r="C3312" s="1">
        <v>451.85</v>
      </c>
      <c r="D3312" s="1">
        <f t="shared" si="997"/>
        <v>21</v>
      </c>
      <c r="E3312" s="1" t="b">
        <f t="shared" si="998"/>
        <v>0</v>
      </c>
      <c r="F3312" s="6">
        <f t="shared" si="999"/>
        <v>1.3296398891966543E-3</v>
      </c>
      <c r="G3312" s="8">
        <f t="shared" ref="G3312:G3375" si="1008">ma(F3247:F3312,"e")</f>
        <v>1.0528755937914296E-3</v>
      </c>
      <c r="H3312" s="8">
        <f t="shared" ref="H3312:H3375" si="1009">ma(F3181:F3312,"e")</f>
        <v>7.4688325112139337E-4</v>
      </c>
      <c r="I3312" s="8">
        <f t="shared" ref="I3312:I3375" si="1010">ma(F3063:F3312,"e")</f>
        <v>9.3356559865270068E-4</v>
      </c>
      <c r="J3312" s="6">
        <f t="shared" ref="J3312:J3375" si="1011">IF(B3312&lt;&gt;"",_xlfn.STDEV.S(G2063:G3312),"")</f>
        <v>8.9675427869586471E-4</v>
      </c>
      <c r="K3312" s="6">
        <f t="shared" ref="K3312:K3375" si="1012">IF(B3312&lt;&gt;"",_xlfn.STDEV.S(H2063:H3312),"")</f>
        <v>6.0886656254817233E-4</v>
      </c>
      <c r="L3312" s="6">
        <f t="shared" ref="L3312:L3375" si="1013">IF(B3312&lt;&gt;"",_xlfn.STDEV.S(I2063:I3312),"")</f>
        <v>3.833485765152845E-4</v>
      </c>
      <c r="M3312" s="9">
        <f t="shared" ref="M3312:M3375" si="1014">IF(B3312&lt;&gt;"",MIN(1,MAX(-1,G3312/J3312)),"")</f>
        <v>1</v>
      </c>
      <c r="N3312" s="9">
        <f t="shared" ref="N3312:N3375" si="1015">IF(B3312&lt;&gt;"",MIN(1,MAX(-1,H3312/K3312)),"")</f>
        <v>1</v>
      </c>
      <c r="O3312" s="9">
        <f t="shared" ref="O3312:O3375" si="1016">IF(B3312&lt;&gt;"",MIN(1,MAX(-1,I3312/L3312)),"")</f>
        <v>1</v>
      </c>
      <c r="P3312" s="9">
        <f t="shared" ref="P3312:P3375" si="1017">IF(B3312&lt;&gt;"",AVERAGE(M3312:O3312),"")</f>
        <v>1</v>
      </c>
      <c r="Q3312" s="10">
        <f t="shared" ref="Q3312:Q3375" si="1018">IF(B3312&lt;&gt;"",SQRT(250)*_xlfn.STDEV.S(F3253:F3312),"")</f>
        <v>0.11947721819361011</v>
      </c>
      <c r="R3312" s="10">
        <f t="shared" si="1001"/>
        <v>0.6695837182144786</v>
      </c>
      <c r="S3312" s="10">
        <f>_xlfn.PERCENTILE.INC($R$1519:R3312,0.75)</f>
        <v>0.81148755956245577</v>
      </c>
      <c r="T3312" s="10">
        <f t="shared" si="1002"/>
        <v>0.81148755956245577</v>
      </c>
      <c r="U3312" s="11">
        <f t="shared" ref="U3312:U3375" si="1019">IF(B3312&lt;&gt;"",MIN(T3312,R3312),"")</f>
        <v>0.6695837182144786</v>
      </c>
      <c r="V3312" s="10">
        <f t="shared" si="1003"/>
        <v>1</v>
      </c>
      <c r="W3312" s="10">
        <f t="shared" si="1004"/>
        <v>0.65484712157518699</v>
      </c>
      <c r="X3312" s="10">
        <f t="shared" ref="X3312:X3375" si="1020">$C$8/Q3312</f>
        <v>0.83697964776809819</v>
      </c>
      <c r="Y3312" s="10">
        <f>_xlfn.PERCENTILE.INC($X$1519:X3312,0.75)</f>
        <v>1.0143594494530697</v>
      </c>
      <c r="Z3312" s="10">
        <f t="shared" ref="Z3312:Z3375" si="1021">MIN($C$10,Y3312)</f>
        <v>1.0143594494530697</v>
      </c>
      <c r="AA3312" s="10">
        <f t="shared" ref="AA3312:AA3375" si="1022">IF(E3312,MIN(Z3312,X3312),AA3311)</f>
        <v>0.81929189780823031</v>
      </c>
      <c r="AB3312" s="10">
        <f t="shared" ref="AB3312:AB3375" si="1023">IF(B3312&lt;&gt;"",V3312*W3312,"")</f>
        <v>0.65484712157518699</v>
      </c>
      <c r="AC3312" s="10">
        <f t="shared" ref="AC3312:AC3375" si="1024">IF(B3312&lt;&gt;"",V3312*W3312*AA3312,"")</f>
        <v>0.53651094100959185</v>
      </c>
      <c r="AD3312" s="13">
        <f t="shared" ref="AD3312:AD3375" si="1025">IF(B3312&lt;&gt;"",AB3312*$C$6,"")</f>
        <v>654847.12157518696</v>
      </c>
      <c r="AE3312" s="13">
        <f t="shared" si="1005"/>
        <v>536510.9410095918</v>
      </c>
      <c r="AF3312" s="13"/>
      <c r="AG3312" s="2">
        <f t="shared" si="1000"/>
        <v>39591</v>
      </c>
      <c r="AH3312" s="3">
        <f t="shared" si="1006"/>
        <v>870.71085417197958</v>
      </c>
      <c r="AI3312" s="3">
        <f t="shared" si="1007"/>
        <v>713.36634815678633</v>
      </c>
      <c r="AJ3312" s="3">
        <f t="shared" ref="AJ3312:AJ3375" si="1026">AJ3311+AH3312</f>
        <v>587418.06738897471</v>
      </c>
      <c r="AK3312" s="3">
        <f t="shared" ref="AK3312:AK3375" si="1027">AK3311+AI3312</f>
        <v>454258.71175968868</v>
      </c>
    </row>
    <row r="3313" spans="2:37" x14ac:dyDescent="0.2">
      <c r="B3313" s="5">
        <v>39595</v>
      </c>
      <c r="C3313" s="1">
        <v>449.83</v>
      </c>
      <c r="D3313" s="1">
        <f t="shared" si="997"/>
        <v>22</v>
      </c>
      <c r="E3313" s="1" t="b">
        <f t="shared" si="998"/>
        <v>1</v>
      </c>
      <c r="F3313" s="6">
        <f t="shared" si="999"/>
        <v>-4.4705101250416268E-3</v>
      </c>
      <c r="G3313" s="8">
        <f t="shared" si="1008"/>
        <v>8.2209055810878156E-4</v>
      </c>
      <c r="H3313" s="8">
        <f t="shared" si="1009"/>
        <v>6.8525151954816404E-4</v>
      </c>
      <c r="I3313" s="8">
        <f t="shared" si="1010"/>
        <v>8.7599278579626836E-4</v>
      </c>
      <c r="J3313" s="6">
        <f t="shared" si="1011"/>
        <v>8.941436503414708E-4</v>
      </c>
      <c r="K3313" s="6">
        <f t="shared" si="1012"/>
        <v>6.0770099538811685E-4</v>
      </c>
      <c r="L3313" s="6">
        <f t="shared" si="1013"/>
        <v>3.8244333593026082E-4</v>
      </c>
      <c r="M3313" s="9">
        <f t="shared" si="1014"/>
        <v>0.91941664831465009</v>
      </c>
      <c r="N3313" s="9">
        <f t="shared" si="1015"/>
        <v>1</v>
      </c>
      <c r="O3313" s="9">
        <f t="shared" si="1016"/>
        <v>1</v>
      </c>
      <c r="P3313" s="9">
        <f t="shared" si="1017"/>
        <v>0.97313888277155003</v>
      </c>
      <c r="Q3313" s="10">
        <f t="shared" si="1018"/>
        <v>0.11787899254678032</v>
      </c>
      <c r="R3313" s="10">
        <f t="shared" si="1001"/>
        <v>0.67866206074209512</v>
      </c>
      <c r="S3313" s="10">
        <f>_xlfn.PERCENTILE.INC($R$1519:R3313,0.75)</f>
        <v>0.8112804063195489</v>
      </c>
      <c r="T3313" s="10">
        <f t="shared" si="1002"/>
        <v>0.8112804063195489</v>
      </c>
      <c r="U3313" s="11">
        <f t="shared" si="1019"/>
        <v>0.67866206074209512</v>
      </c>
      <c r="V3313" s="10">
        <f t="shared" si="1003"/>
        <v>1</v>
      </c>
      <c r="W3313" s="10">
        <f t="shared" si="1004"/>
        <v>0.6695837182144786</v>
      </c>
      <c r="X3313" s="10">
        <f t="shared" si="1020"/>
        <v>0.84832757592761898</v>
      </c>
      <c r="Y3313" s="10">
        <f>_xlfn.PERCENTILE.INC($X$1519:X3313,0.75)</f>
        <v>1.0141005078994363</v>
      </c>
      <c r="Z3313" s="10">
        <f t="shared" si="1021"/>
        <v>1.0141005078994363</v>
      </c>
      <c r="AA3313" s="10">
        <f t="shared" si="1022"/>
        <v>0.84832757592761898</v>
      </c>
      <c r="AB3313" s="10">
        <f t="shared" si="1023"/>
        <v>0.6695837182144786</v>
      </c>
      <c r="AC3313" s="10">
        <f t="shared" si="1024"/>
        <v>0.56802633255349055</v>
      </c>
      <c r="AD3313" s="13">
        <f t="shared" si="1025"/>
        <v>669583.71821447858</v>
      </c>
      <c r="AE3313" s="13">
        <f t="shared" si="1005"/>
        <v>568026.33255349053</v>
      </c>
      <c r="AF3313" s="13"/>
      <c r="AG3313" s="2">
        <f t="shared" si="1000"/>
        <v>39595</v>
      </c>
      <c r="AH3313" s="3">
        <f t="shared" si="1006"/>
        <v>-2927.5006873562384</v>
      </c>
      <c r="AI3313" s="3">
        <f t="shared" si="1007"/>
        <v>-2398.4775939789911</v>
      </c>
      <c r="AJ3313" s="3">
        <f t="shared" si="1026"/>
        <v>584490.56670161849</v>
      </c>
      <c r="AK3313" s="3">
        <f t="shared" si="1027"/>
        <v>451860.2341657097</v>
      </c>
    </row>
    <row r="3314" spans="2:37" x14ac:dyDescent="0.2">
      <c r="B3314" s="5">
        <v>39596</v>
      </c>
      <c r="C3314" s="1">
        <v>449.59</v>
      </c>
      <c r="D3314" s="1">
        <f t="shared" si="997"/>
        <v>22</v>
      </c>
      <c r="E3314" s="1" t="b">
        <f t="shared" si="998"/>
        <v>0</v>
      </c>
      <c r="F3314" s="6">
        <f t="shared" si="999"/>
        <v>-5.3353489095886442E-4</v>
      </c>
      <c r="G3314" s="8">
        <f t="shared" si="1008"/>
        <v>8.0959633604568541E-4</v>
      </c>
      <c r="H3314" s="8">
        <f t="shared" si="1009"/>
        <v>7.1821878650846856E-4</v>
      </c>
      <c r="I3314" s="8">
        <f t="shared" si="1010"/>
        <v>8.6220551648691661E-4</v>
      </c>
      <c r="J3314" s="6">
        <f t="shared" si="1011"/>
        <v>8.908602939992949E-4</v>
      </c>
      <c r="K3314" s="6">
        <f t="shared" si="1012"/>
        <v>6.0630622634945137E-4</v>
      </c>
      <c r="L3314" s="6">
        <f t="shared" si="1013"/>
        <v>3.8165346222666338E-4</v>
      </c>
      <c r="M3314" s="9">
        <f t="shared" si="1014"/>
        <v>0.908780357031297</v>
      </c>
      <c r="N3314" s="9">
        <f t="shared" si="1015"/>
        <v>1</v>
      </c>
      <c r="O3314" s="9">
        <f t="shared" si="1016"/>
        <v>1</v>
      </c>
      <c r="P3314" s="9">
        <f t="shared" si="1017"/>
        <v>0.9695934523437657</v>
      </c>
      <c r="Q3314" s="10">
        <f t="shared" si="1018"/>
        <v>0.11785207785321257</v>
      </c>
      <c r="R3314" s="10">
        <f t="shared" si="1001"/>
        <v>0.67881705148755889</v>
      </c>
      <c r="S3314" s="10">
        <f>_xlfn.PERCENTILE.INC($R$1519:R3314,0.75)</f>
        <v>0.81107325307664202</v>
      </c>
      <c r="T3314" s="10">
        <f t="shared" si="1002"/>
        <v>0.81107325307664202</v>
      </c>
      <c r="U3314" s="11">
        <f t="shared" si="1019"/>
        <v>0.67881705148755889</v>
      </c>
      <c r="V3314" s="10">
        <f t="shared" si="1003"/>
        <v>1</v>
      </c>
      <c r="W3314" s="10">
        <f t="shared" si="1004"/>
        <v>0.6695837182144786</v>
      </c>
      <c r="X3314" s="10">
        <f t="shared" si="1020"/>
        <v>0.84852131435944866</v>
      </c>
      <c r="Y3314" s="10">
        <f>_xlfn.PERCENTILE.INC($X$1519:X3314,0.75)</f>
        <v>1.0138415663458027</v>
      </c>
      <c r="Z3314" s="10">
        <f t="shared" si="1021"/>
        <v>1.0138415663458027</v>
      </c>
      <c r="AA3314" s="10">
        <f t="shared" si="1022"/>
        <v>0.84832757592761898</v>
      </c>
      <c r="AB3314" s="10">
        <f t="shared" si="1023"/>
        <v>0.6695837182144786</v>
      </c>
      <c r="AC3314" s="10">
        <f t="shared" si="1024"/>
        <v>0.56802633255349055</v>
      </c>
      <c r="AD3314" s="13">
        <f t="shared" si="1025"/>
        <v>669583.71821447858</v>
      </c>
      <c r="AE3314" s="13">
        <f t="shared" si="1005"/>
        <v>568026.33255349053</v>
      </c>
      <c r="AF3314" s="13"/>
      <c r="AG3314" s="2">
        <f t="shared" si="1000"/>
        <v>39596</v>
      </c>
      <c r="AH3314" s="3">
        <f t="shared" si="1006"/>
        <v>-357.24627608539282</v>
      </c>
      <c r="AI3314" s="3">
        <f t="shared" si="1007"/>
        <v>-303.06186740069023</v>
      </c>
      <c r="AJ3314" s="3">
        <f t="shared" si="1026"/>
        <v>584133.32042553311</v>
      </c>
      <c r="AK3314" s="3">
        <f t="shared" si="1027"/>
        <v>451557.17229830899</v>
      </c>
    </row>
    <row r="3315" spans="2:37" x14ac:dyDescent="0.2">
      <c r="B3315" s="5">
        <v>39597</v>
      </c>
      <c r="C3315" s="1">
        <v>454.67</v>
      </c>
      <c r="D3315" s="1">
        <f t="shared" si="997"/>
        <v>22</v>
      </c>
      <c r="E3315" s="1" t="b">
        <f t="shared" si="998"/>
        <v>0</v>
      </c>
      <c r="F3315" s="6">
        <f t="shared" si="999"/>
        <v>1.1299183700705262E-2</v>
      </c>
      <c r="G3315" s="8">
        <f t="shared" si="1008"/>
        <v>9.4002291240957746E-4</v>
      </c>
      <c r="H3315" s="8">
        <f t="shared" si="1009"/>
        <v>8.9065815146150101E-4</v>
      </c>
      <c r="I3315" s="8">
        <f t="shared" si="1010"/>
        <v>9.3037417762039157E-4</v>
      </c>
      <c r="J3315" s="6">
        <f t="shared" si="1011"/>
        <v>8.8575986596116157E-4</v>
      </c>
      <c r="K3315" s="6">
        <f t="shared" si="1012"/>
        <v>6.0429014100983982E-4</v>
      </c>
      <c r="L3315" s="6">
        <f t="shared" si="1013"/>
        <v>3.8110853260140722E-4</v>
      </c>
      <c r="M3315" s="9">
        <f t="shared" si="1014"/>
        <v>1</v>
      </c>
      <c r="N3315" s="9">
        <f t="shared" si="1015"/>
        <v>1</v>
      </c>
      <c r="O3315" s="9">
        <f t="shared" si="1016"/>
        <v>1</v>
      </c>
      <c r="P3315" s="9">
        <f t="shared" si="1017"/>
        <v>1</v>
      </c>
      <c r="Q3315" s="10">
        <f t="shared" si="1018"/>
        <v>0.11898008516205726</v>
      </c>
      <c r="R3315" s="10">
        <f t="shared" si="1001"/>
        <v>0.67238143165753927</v>
      </c>
      <c r="S3315" s="10">
        <f>_xlfn.PERCENTILE.INC($R$1519:R3315,0.75)</f>
        <v>0.81086609983373525</v>
      </c>
      <c r="T3315" s="10">
        <f t="shared" si="1002"/>
        <v>0.81086609983373525</v>
      </c>
      <c r="U3315" s="11">
        <f t="shared" si="1019"/>
        <v>0.67238143165753927</v>
      </c>
      <c r="V3315" s="10">
        <f t="shared" si="1003"/>
        <v>1</v>
      </c>
      <c r="W3315" s="10">
        <f t="shared" si="1004"/>
        <v>0.6695837182144786</v>
      </c>
      <c r="X3315" s="10">
        <f t="shared" si="1020"/>
        <v>0.84047678957192407</v>
      </c>
      <c r="Y3315" s="10">
        <f>_xlfn.PERCENTILE.INC($X$1519:X3315,0.75)</f>
        <v>1.0135826247921691</v>
      </c>
      <c r="Z3315" s="10">
        <f t="shared" si="1021"/>
        <v>1.0135826247921691</v>
      </c>
      <c r="AA3315" s="10">
        <f t="shared" si="1022"/>
        <v>0.84832757592761898</v>
      </c>
      <c r="AB3315" s="10">
        <f t="shared" si="1023"/>
        <v>0.6695837182144786</v>
      </c>
      <c r="AC3315" s="10">
        <f t="shared" si="1024"/>
        <v>0.56802633255349055</v>
      </c>
      <c r="AD3315" s="13">
        <f t="shared" si="1025"/>
        <v>669583.71821447858</v>
      </c>
      <c r="AE3315" s="13">
        <f t="shared" si="1005"/>
        <v>568026.33255349053</v>
      </c>
      <c r="AF3315" s="13"/>
      <c r="AG3315" s="2">
        <f t="shared" si="1000"/>
        <v>39597</v>
      </c>
      <c r="AH3315" s="3">
        <f t="shared" si="1006"/>
        <v>7565.7494351066616</v>
      </c>
      <c r="AI3315" s="3">
        <f t="shared" si="1007"/>
        <v>6418.233878359787</v>
      </c>
      <c r="AJ3315" s="3">
        <f t="shared" si="1026"/>
        <v>591699.06986063975</v>
      </c>
      <c r="AK3315" s="3">
        <f t="shared" si="1027"/>
        <v>457975.40617666877</v>
      </c>
    </row>
    <row r="3316" spans="2:37" x14ac:dyDescent="0.2">
      <c r="B3316" s="5">
        <v>39598</v>
      </c>
      <c r="C3316" s="1">
        <v>459.58</v>
      </c>
      <c r="D3316" s="1">
        <f t="shared" si="997"/>
        <v>22</v>
      </c>
      <c r="E3316" s="1" t="b">
        <f t="shared" si="998"/>
        <v>0</v>
      </c>
      <c r="F3316" s="6">
        <f t="shared" si="999"/>
        <v>1.079904106274876E-2</v>
      </c>
      <c r="G3316" s="8">
        <f t="shared" si="1008"/>
        <v>1.1632689187980705E-3</v>
      </c>
      <c r="H3316" s="8">
        <f t="shared" si="1009"/>
        <v>9.2696750210357151E-4</v>
      </c>
      <c r="I3316" s="8">
        <f t="shared" si="1010"/>
        <v>1.024805828364E-3</v>
      </c>
      <c r="J3316" s="6">
        <f t="shared" si="1011"/>
        <v>8.7955162956698839E-4</v>
      </c>
      <c r="K3316" s="6">
        <f t="shared" si="1012"/>
        <v>6.0190152774854816E-4</v>
      </c>
      <c r="L3316" s="6">
        <f t="shared" si="1013"/>
        <v>3.8071747127655498E-4</v>
      </c>
      <c r="M3316" s="9">
        <f t="shared" si="1014"/>
        <v>1</v>
      </c>
      <c r="N3316" s="9">
        <f t="shared" si="1015"/>
        <v>1</v>
      </c>
      <c r="O3316" s="9">
        <f t="shared" si="1016"/>
        <v>1</v>
      </c>
      <c r="P3316" s="9">
        <f t="shared" si="1017"/>
        <v>1</v>
      </c>
      <c r="Q3316" s="10">
        <f t="shared" si="1018"/>
        <v>0.12070203040966156</v>
      </c>
      <c r="R3316" s="10">
        <f t="shared" si="1001"/>
        <v>0.66278918199205727</v>
      </c>
      <c r="S3316" s="10">
        <f>_xlfn.PERCENTILE.INC($R$1519:R3316,0.75)</f>
        <v>0.81086034816994002</v>
      </c>
      <c r="T3316" s="10">
        <f t="shared" si="1002"/>
        <v>0.81086034816994002</v>
      </c>
      <c r="U3316" s="11">
        <f t="shared" si="1019"/>
        <v>0.66278918199205727</v>
      </c>
      <c r="V3316" s="10">
        <f t="shared" si="1003"/>
        <v>1</v>
      </c>
      <c r="W3316" s="10">
        <f t="shared" si="1004"/>
        <v>0.6695837182144786</v>
      </c>
      <c r="X3316" s="10">
        <f t="shared" si="1020"/>
        <v>0.82848647749007154</v>
      </c>
      <c r="Y3316" s="10">
        <f>_xlfn.PERCENTILE.INC($X$1519:X3316,0.75)</f>
        <v>1.0135754352124251</v>
      </c>
      <c r="Z3316" s="10">
        <f t="shared" si="1021"/>
        <v>1.0135754352124251</v>
      </c>
      <c r="AA3316" s="10">
        <f t="shared" si="1022"/>
        <v>0.84832757592761898</v>
      </c>
      <c r="AB3316" s="10">
        <f t="shared" si="1023"/>
        <v>0.6695837182144786</v>
      </c>
      <c r="AC3316" s="10">
        <f t="shared" si="1024"/>
        <v>0.56802633255349055</v>
      </c>
      <c r="AD3316" s="13">
        <f t="shared" si="1025"/>
        <v>669583.71821447858</v>
      </c>
      <c r="AE3316" s="13">
        <f t="shared" si="1005"/>
        <v>568026.33255349053</v>
      </c>
      <c r="AF3316" s="13"/>
      <c r="AG3316" s="2">
        <f t="shared" si="1000"/>
        <v>39598</v>
      </c>
      <c r="AH3316" s="3">
        <f t="shared" si="1006"/>
        <v>7230.8620679461492</v>
      </c>
      <c r="AI3316" s="3">
        <f t="shared" si="1007"/>
        <v>6134.1396899677266</v>
      </c>
      <c r="AJ3316" s="3">
        <f t="shared" si="1026"/>
        <v>598929.93192858587</v>
      </c>
      <c r="AK3316" s="3">
        <f t="shared" si="1027"/>
        <v>464109.5458666365</v>
      </c>
    </row>
    <row r="3317" spans="2:37" x14ac:dyDescent="0.2">
      <c r="B3317" s="5">
        <v>39601</v>
      </c>
      <c r="C3317" s="1">
        <v>459.06</v>
      </c>
      <c r="D3317" s="1">
        <f t="shared" si="997"/>
        <v>23</v>
      </c>
      <c r="E3317" s="1" t="b">
        <f t="shared" si="998"/>
        <v>1</v>
      </c>
      <c r="F3317" s="6">
        <f t="shared" si="999"/>
        <v>-1.1314678619608332E-3</v>
      </c>
      <c r="G3317" s="8">
        <f t="shared" si="1008"/>
        <v>1.098984733835445E-3</v>
      </c>
      <c r="H3317" s="8">
        <f t="shared" si="1009"/>
        <v>9.3161322246483103E-4</v>
      </c>
      <c r="I3317" s="8">
        <f t="shared" si="1010"/>
        <v>9.94263311632848E-4</v>
      </c>
      <c r="J3317" s="6">
        <f t="shared" si="1011"/>
        <v>8.7352691853676023E-4</v>
      </c>
      <c r="K3317" s="6">
        <f t="shared" si="1012"/>
        <v>5.9977831514650972E-4</v>
      </c>
      <c r="L3317" s="6">
        <f t="shared" si="1013"/>
        <v>3.8025042368229259E-4</v>
      </c>
      <c r="M3317" s="9">
        <f t="shared" si="1014"/>
        <v>1</v>
      </c>
      <c r="N3317" s="9">
        <f t="shared" si="1015"/>
        <v>1</v>
      </c>
      <c r="O3317" s="9">
        <f t="shared" si="1016"/>
        <v>1</v>
      </c>
      <c r="P3317" s="9">
        <f t="shared" si="1017"/>
        <v>1</v>
      </c>
      <c r="Q3317" s="10">
        <f t="shared" si="1018"/>
        <v>0.12048779140199438</v>
      </c>
      <c r="R3317" s="10">
        <f t="shared" si="1001"/>
        <v>0.66396768559802644</v>
      </c>
      <c r="S3317" s="10">
        <f>_xlfn.PERCENTILE.INC($R$1519:R3317,0.75)</f>
        <v>0.81085459650614466</v>
      </c>
      <c r="T3317" s="10">
        <f t="shared" si="1002"/>
        <v>0.81085459650614466</v>
      </c>
      <c r="U3317" s="11">
        <f t="shared" si="1019"/>
        <v>0.66396768559802644</v>
      </c>
      <c r="V3317" s="10">
        <f t="shared" si="1003"/>
        <v>1</v>
      </c>
      <c r="W3317" s="10">
        <f t="shared" si="1004"/>
        <v>0.66278918199205727</v>
      </c>
      <c r="X3317" s="10">
        <f t="shared" si="1020"/>
        <v>0.82995960699753313</v>
      </c>
      <c r="Y3317" s="10">
        <f>_xlfn.PERCENTILE.INC($X$1519:X3317,0.75)</f>
        <v>1.0135682456326809</v>
      </c>
      <c r="Z3317" s="10">
        <f t="shared" si="1021"/>
        <v>1.0135682456326809</v>
      </c>
      <c r="AA3317" s="10">
        <f t="shared" si="1022"/>
        <v>0.82995960699753313</v>
      </c>
      <c r="AB3317" s="10">
        <f t="shared" si="1023"/>
        <v>0.66278918199205727</v>
      </c>
      <c r="AC3317" s="10">
        <f t="shared" si="1024"/>
        <v>0.5500882490083443</v>
      </c>
      <c r="AD3317" s="13">
        <f t="shared" si="1025"/>
        <v>662789.18199205725</v>
      </c>
      <c r="AE3317" s="13">
        <f t="shared" si="1005"/>
        <v>550088.24900834425</v>
      </c>
      <c r="AF3317" s="13"/>
      <c r="AG3317" s="2">
        <f t="shared" si="1000"/>
        <v>39601</v>
      </c>
      <c r="AH3317" s="3">
        <f t="shared" si="1006"/>
        <v>-757.61245805192107</v>
      </c>
      <c r="AI3317" s="3">
        <f t="shared" si="1007"/>
        <v>-642.70354003175112</v>
      </c>
      <c r="AJ3317" s="3">
        <f t="shared" si="1026"/>
        <v>598172.31947053398</v>
      </c>
      <c r="AK3317" s="3">
        <f t="shared" si="1027"/>
        <v>463466.84232660476</v>
      </c>
    </row>
    <row r="3318" spans="2:37" x14ac:dyDescent="0.2">
      <c r="B3318" s="5">
        <v>39602</v>
      </c>
      <c r="C3318" s="1">
        <v>462.6</v>
      </c>
      <c r="D3318" s="1">
        <f t="shared" si="997"/>
        <v>23</v>
      </c>
      <c r="E3318" s="1" t="b">
        <f t="shared" si="998"/>
        <v>0</v>
      </c>
      <c r="F3318" s="6">
        <f t="shared" si="999"/>
        <v>7.7114102731670187E-3</v>
      </c>
      <c r="G3318" s="8">
        <f t="shared" si="1008"/>
        <v>1.1892113757029316E-3</v>
      </c>
      <c r="H3318" s="8">
        <f t="shared" si="1009"/>
        <v>1.0160193583948556E-3</v>
      </c>
      <c r="I3318" s="8">
        <f t="shared" si="1010"/>
        <v>1.0246813936425642E-3</v>
      </c>
      <c r="J3318" s="6">
        <f t="shared" si="1011"/>
        <v>8.6760530115754305E-4</v>
      </c>
      <c r="K3318" s="6">
        <f t="shared" si="1012"/>
        <v>5.9765739729652069E-4</v>
      </c>
      <c r="L3318" s="6">
        <f t="shared" si="1013"/>
        <v>3.7978943046484151E-4</v>
      </c>
      <c r="M3318" s="9">
        <f t="shared" si="1014"/>
        <v>1</v>
      </c>
      <c r="N3318" s="9">
        <f t="shared" si="1015"/>
        <v>1</v>
      </c>
      <c r="O3318" s="9">
        <f t="shared" si="1016"/>
        <v>1</v>
      </c>
      <c r="P3318" s="9">
        <f t="shared" si="1017"/>
        <v>1</v>
      </c>
      <c r="Q3318" s="10">
        <f t="shared" si="1018"/>
        <v>0.12126233196260597</v>
      </c>
      <c r="R3318" s="10">
        <f t="shared" si="1001"/>
        <v>0.65972671566855434</v>
      </c>
      <c r="S3318" s="10">
        <f>_xlfn.PERCENTILE.INC($R$1519:R3318,0.75)</f>
        <v>0.81084884484234943</v>
      </c>
      <c r="T3318" s="10">
        <f t="shared" si="1002"/>
        <v>0.81084884484234943</v>
      </c>
      <c r="U3318" s="11">
        <f t="shared" si="1019"/>
        <v>0.65972671566855434</v>
      </c>
      <c r="V3318" s="10">
        <f t="shared" si="1003"/>
        <v>1</v>
      </c>
      <c r="W3318" s="10">
        <f t="shared" si="1004"/>
        <v>0.66278918199205727</v>
      </c>
      <c r="X3318" s="10">
        <f t="shared" si="1020"/>
        <v>0.82465839458569301</v>
      </c>
      <c r="Y3318" s="10">
        <f>_xlfn.PERCENTILE.INC($X$1519:X3318,0.75)</f>
        <v>1.0135610560529367</v>
      </c>
      <c r="Z3318" s="10">
        <f t="shared" si="1021"/>
        <v>1.0135610560529367</v>
      </c>
      <c r="AA3318" s="10">
        <f t="shared" si="1022"/>
        <v>0.82995960699753313</v>
      </c>
      <c r="AB3318" s="10">
        <f t="shared" si="1023"/>
        <v>0.66278918199205727</v>
      </c>
      <c r="AC3318" s="10">
        <f t="shared" si="1024"/>
        <v>0.5500882490083443</v>
      </c>
      <c r="AD3318" s="13">
        <f t="shared" si="1025"/>
        <v>662789.18199205725</v>
      </c>
      <c r="AE3318" s="13">
        <f t="shared" si="1005"/>
        <v>550088.24900834425</v>
      </c>
      <c r="AF3318" s="13"/>
      <c r="AG3318" s="2">
        <f t="shared" si="1000"/>
        <v>39602</v>
      </c>
      <c r="AH3318" s="3">
        <f t="shared" si="1006"/>
        <v>5111.0393069575148</v>
      </c>
      <c r="AI3318" s="3">
        <f t="shared" si="1007"/>
        <v>4241.9561745514029</v>
      </c>
      <c r="AJ3318" s="3">
        <f t="shared" si="1026"/>
        <v>603283.35877749149</v>
      </c>
      <c r="AK3318" s="3">
        <f t="shared" si="1027"/>
        <v>467708.79850115615</v>
      </c>
    </row>
    <row r="3319" spans="2:37" x14ac:dyDescent="0.2">
      <c r="B3319" s="5">
        <v>39603</v>
      </c>
      <c r="C3319" s="1">
        <v>460.07</v>
      </c>
      <c r="D3319" s="1">
        <f t="shared" si="997"/>
        <v>23</v>
      </c>
      <c r="E3319" s="1" t="b">
        <f t="shared" si="998"/>
        <v>0</v>
      </c>
      <c r="F3319" s="6">
        <f t="shared" si="999"/>
        <v>-5.4690877648077008E-3</v>
      </c>
      <c r="G3319" s="8">
        <f t="shared" si="1008"/>
        <v>9.4353668078316045E-4</v>
      </c>
      <c r="H3319" s="8">
        <f t="shared" si="1009"/>
        <v>9.6465725816595644E-4</v>
      </c>
      <c r="I3319" s="8">
        <f t="shared" si="1010"/>
        <v>1.0055874894778531E-3</v>
      </c>
      <c r="J3319" s="6">
        <f t="shared" si="1011"/>
        <v>8.6441968617876567E-4</v>
      </c>
      <c r="K3319" s="6">
        <f t="shared" si="1012"/>
        <v>5.9664099365460245E-4</v>
      </c>
      <c r="L3319" s="6">
        <f t="shared" si="1013"/>
        <v>3.7890661376479429E-4</v>
      </c>
      <c r="M3319" s="9">
        <f t="shared" si="1014"/>
        <v>1</v>
      </c>
      <c r="N3319" s="9">
        <f t="shared" si="1015"/>
        <v>1</v>
      </c>
      <c r="O3319" s="9">
        <f t="shared" si="1016"/>
        <v>1</v>
      </c>
      <c r="P3319" s="9">
        <f t="shared" si="1017"/>
        <v>1</v>
      </c>
      <c r="Q3319" s="10">
        <f t="shared" si="1018"/>
        <v>0.12183643270511076</v>
      </c>
      <c r="R3319" s="10">
        <f t="shared" si="1001"/>
        <v>0.65661804292669668</v>
      </c>
      <c r="S3319" s="10">
        <f>_xlfn.PERCENTILE.INC($R$1519:R3319,0.75)</f>
        <v>0.81084309317855419</v>
      </c>
      <c r="T3319" s="10">
        <f t="shared" si="1002"/>
        <v>0.81084309317855419</v>
      </c>
      <c r="U3319" s="11">
        <f t="shared" si="1019"/>
        <v>0.65661804292669668</v>
      </c>
      <c r="V3319" s="10">
        <f t="shared" si="1003"/>
        <v>1</v>
      </c>
      <c r="W3319" s="10">
        <f t="shared" si="1004"/>
        <v>0.66278918199205727</v>
      </c>
      <c r="X3319" s="10">
        <f t="shared" si="1020"/>
        <v>0.82077255365837087</v>
      </c>
      <c r="Y3319" s="10">
        <f>_xlfn.PERCENTILE.INC($X$1519:X3319,0.75)</f>
        <v>1.0135538664731927</v>
      </c>
      <c r="Z3319" s="10">
        <f t="shared" si="1021"/>
        <v>1.0135538664731927</v>
      </c>
      <c r="AA3319" s="10">
        <f t="shared" si="1022"/>
        <v>0.82995960699753313</v>
      </c>
      <c r="AB3319" s="10">
        <f t="shared" si="1023"/>
        <v>0.66278918199205727</v>
      </c>
      <c r="AC3319" s="10">
        <f t="shared" si="1024"/>
        <v>0.5500882490083443</v>
      </c>
      <c r="AD3319" s="13">
        <f t="shared" si="1025"/>
        <v>662789.18199205725</v>
      </c>
      <c r="AE3319" s="13">
        <f t="shared" si="1005"/>
        <v>550088.24900834425</v>
      </c>
      <c r="AF3319" s="13"/>
      <c r="AG3319" s="2">
        <f t="shared" si="1000"/>
        <v>39603</v>
      </c>
      <c r="AH3319" s="3">
        <f t="shared" si="1006"/>
        <v>-3624.8522058796648</v>
      </c>
      <c r="AI3319" s="3">
        <f t="shared" si="1007"/>
        <v>-3008.4809122160273</v>
      </c>
      <c r="AJ3319" s="3">
        <f t="shared" si="1026"/>
        <v>599658.50657161186</v>
      </c>
      <c r="AK3319" s="3">
        <f t="shared" si="1027"/>
        <v>464700.31758894015</v>
      </c>
    </row>
    <row r="3320" spans="2:37" x14ac:dyDescent="0.2">
      <c r="B3320" s="5">
        <v>39604</v>
      </c>
      <c r="C3320" s="1">
        <v>462.21</v>
      </c>
      <c r="D3320" s="1">
        <f t="shared" si="997"/>
        <v>23</v>
      </c>
      <c r="E3320" s="1" t="b">
        <f t="shared" si="998"/>
        <v>0</v>
      </c>
      <c r="F3320" s="6">
        <f t="shared" si="999"/>
        <v>4.6514660812484454E-3</v>
      </c>
      <c r="G3320" s="8">
        <f t="shared" si="1008"/>
        <v>1.0501180406872247E-3</v>
      </c>
      <c r="H3320" s="8">
        <f t="shared" si="1009"/>
        <v>1.0225497781141911E-3</v>
      </c>
      <c r="I3320" s="8">
        <f t="shared" si="1010"/>
        <v>9.9932473947841839E-4</v>
      </c>
      <c r="J3320" s="6">
        <f t="shared" si="1011"/>
        <v>8.6012438432243388E-4</v>
      </c>
      <c r="K3320" s="6">
        <f t="shared" si="1012"/>
        <v>5.9504186950247125E-4</v>
      </c>
      <c r="L3320" s="6">
        <f t="shared" si="1013"/>
        <v>3.78256495672117E-4</v>
      </c>
      <c r="M3320" s="9">
        <f t="shared" si="1014"/>
        <v>1</v>
      </c>
      <c r="N3320" s="9">
        <f t="shared" si="1015"/>
        <v>1</v>
      </c>
      <c r="O3320" s="9">
        <f t="shared" si="1016"/>
        <v>1</v>
      </c>
      <c r="P3320" s="9">
        <f t="shared" si="1017"/>
        <v>1</v>
      </c>
      <c r="Q3320" s="10">
        <f t="shared" si="1018"/>
        <v>0.11885658822688019</v>
      </c>
      <c r="R3320" s="10">
        <f t="shared" si="1001"/>
        <v>0.67308006391106789</v>
      </c>
      <c r="S3320" s="10">
        <f>_xlfn.PERCENTILE.INC($R$1519:R3320,0.75)</f>
        <v>0.81080796319481085</v>
      </c>
      <c r="T3320" s="10">
        <f t="shared" si="1002"/>
        <v>0.81080796319481085</v>
      </c>
      <c r="U3320" s="11">
        <f t="shared" si="1019"/>
        <v>0.67308006391106789</v>
      </c>
      <c r="V3320" s="10">
        <f t="shared" si="1003"/>
        <v>1</v>
      </c>
      <c r="W3320" s="10">
        <f t="shared" si="1004"/>
        <v>0.66278918199205727</v>
      </c>
      <c r="X3320" s="10">
        <f t="shared" si="1020"/>
        <v>0.84135007988883492</v>
      </c>
      <c r="Y3320" s="10">
        <f>_xlfn.PERCENTILE.INC($X$1519:X3320,0.75)</f>
        <v>1.0135099539935135</v>
      </c>
      <c r="Z3320" s="10">
        <f t="shared" si="1021"/>
        <v>1.0135099539935135</v>
      </c>
      <c r="AA3320" s="10">
        <f t="shared" si="1022"/>
        <v>0.82995960699753313</v>
      </c>
      <c r="AB3320" s="10">
        <f t="shared" si="1023"/>
        <v>0.66278918199205727</v>
      </c>
      <c r="AC3320" s="10">
        <f t="shared" si="1024"/>
        <v>0.5500882490083443</v>
      </c>
      <c r="AD3320" s="13">
        <f t="shared" si="1025"/>
        <v>662789.18199205725</v>
      </c>
      <c r="AE3320" s="13">
        <f t="shared" si="1005"/>
        <v>550088.24900834425</v>
      </c>
      <c r="AF3320" s="13"/>
      <c r="AG3320" s="2">
        <f t="shared" si="1000"/>
        <v>39604</v>
      </c>
      <c r="AH3320" s="3">
        <f t="shared" si="1006"/>
        <v>3082.9413990544572</v>
      </c>
      <c r="AI3320" s="3">
        <f t="shared" si="1007"/>
        <v>2558.7168319556622</v>
      </c>
      <c r="AJ3320" s="3">
        <f t="shared" si="1026"/>
        <v>602741.44797066634</v>
      </c>
      <c r="AK3320" s="3">
        <f t="shared" si="1027"/>
        <v>467259.0344208958</v>
      </c>
    </row>
    <row r="3321" spans="2:37" x14ac:dyDescent="0.2">
      <c r="B3321" s="5">
        <v>39605</v>
      </c>
      <c r="C3321" s="1">
        <v>461.92</v>
      </c>
      <c r="D3321" s="1">
        <f t="shared" si="997"/>
        <v>23</v>
      </c>
      <c r="E3321" s="1" t="b">
        <f t="shared" si="998"/>
        <v>0</v>
      </c>
      <c r="F3321" s="6">
        <f t="shared" si="999"/>
        <v>-6.2742043659802516E-4</v>
      </c>
      <c r="G3321" s="8">
        <f t="shared" si="1008"/>
        <v>1.0787860564970694E-3</v>
      </c>
      <c r="H3321" s="8">
        <f t="shared" si="1009"/>
        <v>1.0863071644755481E-3</v>
      </c>
      <c r="I3321" s="8">
        <f t="shared" si="1010"/>
        <v>9.6319334184373463E-4</v>
      </c>
      <c r="J3321" s="6">
        <f t="shared" si="1011"/>
        <v>8.5503437647122622E-4</v>
      </c>
      <c r="K3321" s="6">
        <f t="shared" si="1012"/>
        <v>5.9296054579311666E-4</v>
      </c>
      <c r="L3321" s="6">
        <f t="shared" si="1013"/>
        <v>3.7781750046877305E-4</v>
      </c>
      <c r="M3321" s="9">
        <f t="shared" si="1014"/>
        <v>1</v>
      </c>
      <c r="N3321" s="9">
        <f t="shared" si="1015"/>
        <v>1</v>
      </c>
      <c r="O3321" s="9">
        <f t="shared" si="1016"/>
        <v>1</v>
      </c>
      <c r="P3321" s="9">
        <f t="shared" si="1017"/>
        <v>1</v>
      </c>
      <c r="Q3321" s="10">
        <f t="shared" si="1018"/>
        <v>0.11647674233939972</v>
      </c>
      <c r="R3321" s="10">
        <f t="shared" si="1001"/>
        <v>0.68683239583477773</v>
      </c>
      <c r="S3321" s="10">
        <f>_xlfn.PERCENTILE.INC($R$1519:R3321,0.75)</f>
        <v>0.81077283321106763</v>
      </c>
      <c r="T3321" s="10">
        <f t="shared" si="1002"/>
        <v>0.81077283321106763</v>
      </c>
      <c r="U3321" s="11">
        <f t="shared" si="1019"/>
        <v>0.68683239583477773</v>
      </c>
      <c r="V3321" s="10">
        <f t="shared" si="1003"/>
        <v>1</v>
      </c>
      <c r="W3321" s="10">
        <f t="shared" si="1004"/>
        <v>0.66278918199205727</v>
      </c>
      <c r="X3321" s="10">
        <f t="shared" si="1020"/>
        <v>0.85854049479347216</v>
      </c>
      <c r="Y3321" s="10">
        <f>_xlfn.PERCENTILE.INC($X$1519:X3321,0.75)</f>
        <v>1.0134660415138346</v>
      </c>
      <c r="Z3321" s="10">
        <f t="shared" si="1021"/>
        <v>1.0134660415138346</v>
      </c>
      <c r="AA3321" s="10">
        <f t="shared" si="1022"/>
        <v>0.82995960699753313</v>
      </c>
      <c r="AB3321" s="10">
        <f t="shared" si="1023"/>
        <v>0.66278918199205727</v>
      </c>
      <c r="AC3321" s="10">
        <f t="shared" si="1024"/>
        <v>0.5500882490083443</v>
      </c>
      <c r="AD3321" s="13">
        <f t="shared" si="1025"/>
        <v>662789.18199205725</v>
      </c>
      <c r="AE3321" s="13">
        <f t="shared" si="1005"/>
        <v>550088.24900834425</v>
      </c>
      <c r="AF3321" s="13"/>
      <c r="AG3321" s="2">
        <f t="shared" si="1000"/>
        <v>39605</v>
      </c>
      <c r="AH3321" s="3">
        <f t="shared" si="1006"/>
        <v>-415.8474779379045</v>
      </c>
      <c r="AI3321" s="3">
        <f t="shared" si="1007"/>
        <v>-345.13660936025855</v>
      </c>
      <c r="AJ3321" s="3">
        <f t="shared" si="1026"/>
        <v>602325.60049272841</v>
      </c>
      <c r="AK3321" s="3">
        <f t="shared" si="1027"/>
        <v>466913.89781153551</v>
      </c>
    </row>
    <row r="3322" spans="2:37" x14ac:dyDescent="0.2">
      <c r="B3322" s="5">
        <v>39608</v>
      </c>
      <c r="C3322" s="1">
        <v>462.53</v>
      </c>
      <c r="D3322" s="1">
        <f t="shared" si="997"/>
        <v>24</v>
      </c>
      <c r="E3322" s="1" t="b">
        <f t="shared" si="998"/>
        <v>1</v>
      </c>
      <c r="F3322" s="6">
        <f t="shared" si="999"/>
        <v>1.3205749913403064E-3</v>
      </c>
      <c r="G3322" s="8">
        <f t="shared" si="1008"/>
        <v>1.0701826494312016E-3</v>
      </c>
      <c r="H3322" s="8">
        <f t="shared" si="1009"/>
        <v>1.1171126815807252E-3</v>
      </c>
      <c r="I3322" s="8">
        <f t="shared" si="1010"/>
        <v>9.8210625133891231E-4</v>
      </c>
      <c r="J3322" s="6">
        <f t="shared" si="1011"/>
        <v>8.4928673722883916E-4</v>
      </c>
      <c r="K3322" s="6">
        <f t="shared" si="1012"/>
        <v>5.9068608071877009E-4</v>
      </c>
      <c r="L3322" s="6">
        <f t="shared" si="1013"/>
        <v>3.774682716545219E-4</v>
      </c>
      <c r="M3322" s="9">
        <f t="shared" si="1014"/>
        <v>1</v>
      </c>
      <c r="N3322" s="9">
        <f t="shared" si="1015"/>
        <v>1</v>
      </c>
      <c r="O3322" s="9">
        <f t="shared" si="1016"/>
        <v>1</v>
      </c>
      <c r="P3322" s="9">
        <f t="shared" si="1017"/>
        <v>1</v>
      </c>
      <c r="Q3322" s="10">
        <f t="shared" si="1018"/>
        <v>0.11646975143757103</v>
      </c>
      <c r="R3322" s="10">
        <f t="shared" si="1001"/>
        <v>0.68687362179939748</v>
      </c>
      <c r="S3322" s="10">
        <f>_xlfn.PERCENTILE.INC($R$1519:R3322,0.75)</f>
        <v>0.81073770322732441</v>
      </c>
      <c r="T3322" s="10">
        <f t="shared" si="1002"/>
        <v>0.81073770322732441</v>
      </c>
      <c r="U3322" s="11">
        <f t="shared" si="1019"/>
        <v>0.68687362179939748</v>
      </c>
      <c r="V3322" s="10">
        <f t="shared" si="1003"/>
        <v>1</v>
      </c>
      <c r="W3322" s="10">
        <f t="shared" si="1004"/>
        <v>0.68683239583477773</v>
      </c>
      <c r="X3322" s="10">
        <f t="shared" si="1020"/>
        <v>0.85859202724924699</v>
      </c>
      <c r="Y3322" s="10">
        <f>_xlfn.PERCENTILE.INC($X$1519:X3322,0.75)</f>
        <v>1.0134221290341556</v>
      </c>
      <c r="Z3322" s="10">
        <f t="shared" si="1021"/>
        <v>1.0134221290341556</v>
      </c>
      <c r="AA3322" s="10">
        <f t="shared" si="1022"/>
        <v>0.85859202724924699</v>
      </c>
      <c r="AB3322" s="10">
        <f t="shared" si="1023"/>
        <v>0.68683239583477773</v>
      </c>
      <c r="AC3322" s="10">
        <f t="shared" si="1024"/>
        <v>0.58970881912023909</v>
      </c>
      <c r="AD3322" s="13">
        <f t="shared" si="1025"/>
        <v>686832.39583477774</v>
      </c>
      <c r="AE3322" s="13">
        <f t="shared" si="1005"/>
        <v>589708.81912023912</v>
      </c>
      <c r="AF3322" s="13"/>
      <c r="AG3322" s="2">
        <f t="shared" si="1000"/>
        <v>39608</v>
      </c>
      <c r="AH3322" s="3">
        <f t="shared" si="1006"/>
        <v>875.26281826960974</v>
      </c>
      <c r="AI3322" s="3">
        <f t="shared" si="1007"/>
        <v>726.43278467059849</v>
      </c>
      <c r="AJ3322" s="3">
        <f t="shared" si="1026"/>
        <v>603200.86331099807</v>
      </c>
      <c r="AK3322" s="3">
        <f t="shared" si="1027"/>
        <v>467640.33059620613</v>
      </c>
    </row>
    <row r="3323" spans="2:37" x14ac:dyDescent="0.2">
      <c r="B3323" s="5">
        <v>39609</v>
      </c>
      <c r="C3323" s="1">
        <v>459.5</v>
      </c>
      <c r="D3323" s="1">
        <f t="shared" si="997"/>
        <v>24</v>
      </c>
      <c r="E3323" s="1" t="b">
        <f t="shared" si="998"/>
        <v>0</v>
      </c>
      <c r="F3323" s="6">
        <f t="shared" si="999"/>
        <v>-6.5509264263938771E-3</v>
      </c>
      <c r="G3323" s="8">
        <f t="shared" si="1008"/>
        <v>8.5697118835912094E-4</v>
      </c>
      <c r="H3323" s="8">
        <f t="shared" si="1009"/>
        <v>1.0856641863664941E-3</v>
      </c>
      <c r="I3323" s="8">
        <f t="shared" si="1010"/>
        <v>9.4900924451694771E-4</v>
      </c>
      <c r="J3323" s="6">
        <f t="shared" si="1011"/>
        <v>8.438550853249689E-4</v>
      </c>
      <c r="K3323" s="6">
        <f t="shared" si="1012"/>
        <v>5.8825313613282935E-4</v>
      </c>
      <c r="L3323" s="6">
        <f t="shared" si="1013"/>
        <v>3.7714956600095684E-4</v>
      </c>
      <c r="M3323" s="9">
        <f t="shared" si="1014"/>
        <v>1</v>
      </c>
      <c r="N3323" s="9">
        <f t="shared" si="1015"/>
        <v>1</v>
      </c>
      <c r="O3323" s="9">
        <f t="shared" si="1016"/>
        <v>1</v>
      </c>
      <c r="P3323" s="9">
        <f t="shared" si="1017"/>
        <v>1</v>
      </c>
      <c r="Q3323" s="10">
        <f t="shared" si="1018"/>
        <v>0.1151383700831089</v>
      </c>
      <c r="R3323" s="10">
        <f t="shared" si="1001"/>
        <v>0.69481615852521272</v>
      </c>
      <c r="S3323" s="10">
        <f>_xlfn.PERCENTILE.INC($R$1519:R3323,0.75)</f>
        <v>0.81070257324358108</v>
      </c>
      <c r="T3323" s="10">
        <f t="shared" si="1002"/>
        <v>0.81070257324358108</v>
      </c>
      <c r="U3323" s="11">
        <f t="shared" si="1019"/>
        <v>0.69481615852521272</v>
      </c>
      <c r="V3323" s="10">
        <f t="shared" si="1003"/>
        <v>1</v>
      </c>
      <c r="W3323" s="10">
        <f t="shared" si="1004"/>
        <v>0.68683239583477773</v>
      </c>
      <c r="X3323" s="10">
        <f t="shared" si="1020"/>
        <v>0.86852019815651593</v>
      </c>
      <c r="Y3323" s="10">
        <f>_xlfn.PERCENTILE.INC($X$1519:X3323,0.75)</f>
        <v>1.0133782165544765</v>
      </c>
      <c r="Z3323" s="10">
        <f t="shared" si="1021"/>
        <v>1.0133782165544765</v>
      </c>
      <c r="AA3323" s="10">
        <f t="shared" si="1022"/>
        <v>0.85859202724924699</v>
      </c>
      <c r="AB3323" s="10">
        <f t="shared" si="1023"/>
        <v>0.68683239583477773</v>
      </c>
      <c r="AC3323" s="10">
        <f t="shared" si="1024"/>
        <v>0.58970881912023909</v>
      </c>
      <c r="AD3323" s="13">
        <f t="shared" si="1025"/>
        <v>686832.39583477774</v>
      </c>
      <c r="AE3323" s="13">
        <f t="shared" si="1005"/>
        <v>589708.81912023912</v>
      </c>
      <c r="AF3323" s="13"/>
      <c r="AG3323" s="2">
        <f t="shared" si="1000"/>
        <v>39609</v>
      </c>
      <c r="AH3323" s="3">
        <f t="shared" si="1006"/>
        <v>-4499.3884923774658</v>
      </c>
      <c r="AI3323" s="3">
        <f t="shared" si="1007"/>
        <v>-3863.1390870523014</v>
      </c>
      <c r="AJ3323" s="3">
        <f t="shared" si="1026"/>
        <v>598701.4748186206</v>
      </c>
      <c r="AK3323" s="3">
        <f t="shared" si="1027"/>
        <v>463777.19150915381</v>
      </c>
    </row>
    <row r="3324" spans="2:37" x14ac:dyDescent="0.2">
      <c r="B3324" s="5">
        <v>39610</v>
      </c>
      <c r="C3324" s="1">
        <v>456.7</v>
      </c>
      <c r="D3324" s="1">
        <f t="shared" si="997"/>
        <v>24</v>
      </c>
      <c r="E3324" s="1" t="b">
        <f t="shared" si="998"/>
        <v>0</v>
      </c>
      <c r="F3324" s="6">
        <f t="shared" si="999"/>
        <v>-6.0935799782372291E-3</v>
      </c>
      <c r="G3324" s="8">
        <f t="shared" si="1008"/>
        <v>6.7431539688557083E-4</v>
      </c>
      <c r="H3324" s="8">
        <f t="shared" si="1009"/>
        <v>1.0608360213236058E-3</v>
      </c>
      <c r="I3324" s="8">
        <f t="shared" si="1010"/>
        <v>9.4414316887957074E-4</v>
      </c>
      <c r="J3324" s="6">
        <f t="shared" si="1011"/>
        <v>8.3790444455431837E-4</v>
      </c>
      <c r="K3324" s="6">
        <f t="shared" si="1012"/>
        <v>5.8609018859300855E-4</v>
      </c>
      <c r="L3324" s="6">
        <f t="shared" si="1013"/>
        <v>3.7686301601527077E-4</v>
      </c>
      <c r="M3324" s="9">
        <f t="shared" si="1014"/>
        <v>0.8047640769398704</v>
      </c>
      <c r="N3324" s="9">
        <f t="shared" si="1015"/>
        <v>1</v>
      </c>
      <c r="O3324" s="9">
        <f t="shared" si="1016"/>
        <v>1</v>
      </c>
      <c r="P3324" s="9">
        <f t="shared" si="1017"/>
        <v>0.93492135897995687</v>
      </c>
      <c r="Q3324" s="10">
        <f t="shared" si="1018"/>
        <v>0.11317821155264456</v>
      </c>
      <c r="R3324" s="10">
        <f t="shared" si="1001"/>
        <v>0.70684983357232334</v>
      </c>
      <c r="S3324" s="10">
        <f>_xlfn.PERCENTILE.INC($R$1519:R3324,0.75)</f>
        <v>0.81070004465224754</v>
      </c>
      <c r="T3324" s="10">
        <f t="shared" si="1002"/>
        <v>0.81070004465224754</v>
      </c>
      <c r="U3324" s="11">
        <f t="shared" si="1019"/>
        <v>0.70684983357232334</v>
      </c>
      <c r="V3324" s="10">
        <f t="shared" si="1003"/>
        <v>1</v>
      </c>
      <c r="W3324" s="10">
        <f t="shared" si="1004"/>
        <v>0.68683239583477773</v>
      </c>
      <c r="X3324" s="10">
        <f t="shared" si="1020"/>
        <v>0.88356229196540415</v>
      </c>
      <c r="Y3324" s="10">
        <f>_xlfn.PERCENTILE.INC($X$1519:X3324,0.75)</f>
        <v>1.0133750558153096</v>
      </c>
      <c r="Z3324" s="10">
        <f t="shared" si="1021"/>
        <v>1.0133750558153096</v>
      </c>
      <c r="AA3324" s="10">
        <f t="shared" si="1022"/>
        <v>0.85859202724924699</v>
      </c>
      <c r="AB3324" s="10">
        <f t="shared" si="1023"/>
        <v>0.68683239583477773</v>
      </c>
      <c r="AC3324" s="10">
        <f t="shared" si="1024"/>
        <v>0.58970881912023909</v>
      </c>
      <c r="AD3324" s="13">
        <f t="shared" si="1025"/>
        <v>686832.39583477774</v>
      </c>
      <c r="AE3324" s="13">
        <f t="shared" si="1005"/>
        <v>589708.81912023912</v>
      </c>
      <c r="AF3324" s="13"/>
      <c r="AG3324" s="2">
        <f t="shared" si="1000"/>
        <v>39610</v>
      </c>
      <c r="AH3324" s="3">
        <f t="shared" si="1006"/>
        <v>-4185.2681356635085</v>
      </c>
      <c r="AI3324" s="3">
        <f t="shared" si="1007"/>
        <v>-3593.4378531810089</v>
      </c>
      <c r="AJ3324" s="3">
        <f t="shared" si="1026"/>
        <v>594516.20668295713</v>
      </c>
      <c r="AK3324" s="3">
        <f t="shared" si="1027"/>
        <v>460183.75365597277</v>
      </c>
    </row>
    <row r="3325" spans="2:37" x14ac:dyDescent="0.2">
      <c r="B3325" s="5">
        <v>39611</v>
      </c>
      <c r="C3325" s="1">
        <v>459.08</v>
      </c>
      <c r="D3325" s="1">
        <f t="shared" si="997"/>
        <v>24</v>
      </c>
      <c r="E3325" s="1" t="b">
        <f t="shared" si="998"/>
        <v>0</v>
      </c>
      <c r="F3325" s="6">
        <f t="shared" si="999"/>
        <v>5.2112984453689393E-3</v>
      </c>
      <c r="G3325" s="8">
        <f t="shared" si="1008"/>
        <v>7.6182102226278871E-4</v>
      </c>
      <c r="H3325" s="8">
        <f t="shared" si="1009"/>
        <v>9.8909785771419934E-4</v>
      </c>
      <c r="I3325" s="8">
        <f t="shared" si="1010"/>
        <v>9.7852420980052909E-4</v>
      </c>
      <c r="J3325" s="6">
        <f t="shared" si="1011"/>
        <v>8.3222607025634483E-4</v>
      </c>
      <c r="K3325" s="6">
        <f t="shared" si="1012"/>
        <v>5.8414084980179266E-4</v>
      </c>
      <c r="L3325" s="6">
        <f t="shared" si="1013"/>
        <v>3.7657989479049375E-4</v>
      </c>
      <c r="M3325" s="9">
        <f t="shared" si="1014"/>
        <v>0.9154015350998681</v>
      </c>
      <c r="N3325" s="9">
        <f t="shared" si="1015"/>
        <v>1</v>
      </c>
      <c r="O3325" s="9">
        <f t="shared" si="1016"/>
        <v>1</v>
      </c>
      <c r="P3325" s="9">
        <f t="shared" si="1017"/>
        <v>0.97180051169995607</v>
      </c>
      <c r="Q3325" s="10">
        <f t="shared" si="1018"/>
        <v>0.11316182851385155</v>
      </c>
      <c r="R3325" s="10">
        <f t="shared" si="1001"/>
        <v>0.7069521679760381</v>
      </c>
      <c r="S3325" s="10">
        <f>_xlfn.PERCENTILE.INC($R$1519:R3325,0.75)</f>
        <v>0.810697516060914</v>
      </c>
      <c r="T3325" s="10">
        <f t="shared" si="1002"/>
        <v>0.810697516060914</v>
      </c>
      <c r="U3325" s="11">
        <f t="shared" si="1019"/>
        <v>0.7069521679760381</v>
      </c>
      <c r="V3325" s="10">
        <f t="shared" si="1003"/>
        <v>1</v>
      </c>
      <c r="W3325" s="10">
        <f t="shared" si="1004"/>
        <v>0.68683239583477773</v>
      </c>
      <c r="X3325" s="10">
        <f t="shared" si="1020"/>
        <v>0.88369020997004766</v>
      </c>
      <c r="Y3325" s="10">
        <f>_xlfn.PERCENTILE.INC($X$1519:X3325,0.75)</f>
        <v>1.0133718950761426</v>
      </c>
      <c r="Z3325" s="10">
        <f t="shared" si="1021"/>
        <v>1.0133718950761426</v>
      </c>
      <c r="AA3325" s="10">
        <f t="shared" si="1022"/>
        <v>0.85859202724924699</v>
      </c>
      <c r="AB3325" s="10">
        <f t="shared" si="1023"/>
        <v>0.68683239583477773</v>
      </c>
      <c r="AC3325" s="10">
        <f t="shared" si="1024"/>
        <v>0.58970881912023909</v>
      </c>
      <c r="AD3325" s="13">
        <f t="shared" si="1025"/>
        <v>686832.39583477774</v>
      </c>
      <c r="AE3325" s="13">
        <f t="shared" si="1005"/>
        <v>589708.81912023912</v>
      </c>
      <c r="AF3325" s="13"/>
      <c r="AG3325" s="2">
        <f t="shared" si="1000"/>
        <v>39611</v>
      </c>
      <c r="AH3325" s="3">
        <f t="shared" si="1006"/>
        <v>3579.2885966428012</v>
      </c>
      <c r="AI3325" s="3">
        <f t="shared" si="1007"/>
        <v>3073.1486523016551</v>
      </c>
      <c r="AJ3325" s="3">
        <f t="shared" si="1026"/>
        <v>598095.49527959991</v>
      </c>
      <c r="AK3325" s="3">
        <f t="shared" si="1027"/>
        <v>463256.90230827441</v>
      </c>
    </row>
    <row r="3326" spans="2:37" x14ac:dyDescent="0.2">
      <c r="B3326" s="5">
        <v>39612</v>
      </c>
      <c r="C3326" s="1">
        <v>458.84</v>
      </c>
      <c r="D3326" s="1">
        <f t="shared" si="997"/>
        <v>24</v>
      </c>
      <c r="E3326" s="1" t="b">
        <f t="shared" si="998"/>
        <v>0</v>
      </c>
      <c r="F3326" s="6">
        <f t="shared" si="999"/>
        <v>-5.2278469983446652E-4</v>
      </c>
      <c r="G3326" s="8">
        <f t="shared" si="1008"/>
        <v>8.4981724544544717E-4</v>
      </c>
      <c r="H3326" s="8">
        <f t="shared" si="1009"/>
        <v>9.552373451418893E-4</v>
      </c>
      <c r="I3326" s="8">
        <f t="shared" si="1010"/>
        <v>9.7061198045282789E-4</v>
      </c>
      <c r="J3326" s="6">
        <f t="shared" si="1011"/>
        <v>8.2776603100696475E-4</v>
      </c>
      <c r="K3326" s="6">
        <f t="shared" si="1012"/>
        <v>5.8247957994213544E-4</v>
      </c>
      <c r="L3326" s="6">
        <f t="shared" si="1013"/>
        <v>3.76163085667706E-4</v>
      </c>
      <c r="M3326" s="9">
        <f t="shared" si="1014"/>
        <v>1</v>
      </c>
      <c r="N3326" s="9">
        <f t="shared" si="1015"/>
        <v>1</v>
      </c>
      <c r="O3326" s="9">
        <f t="shared" si="1016"/>
        <v>1</v>
      </c>
      <c r="P3326" s="9">
        <f t="shared" si="1017"/>
        <v>1</v>
      </c>
      <c r="Q3326" s="10">
        <f t="shared" si="1018"/>
        <v>0.11092075657494763</v>
      </c>
      <c r="R3326" s="10">
        <f t="shared" si="1001"/>
        <v>0.72123561423731464</v>
      </c>
      <c r="S3326" s="10">
        <f>_xlfn.PERCENTILE.INC($R$1519:R3326,0.75)</f>
        <v>0.81069498746958035</v>
      </c>
      <c r="T3326" s="10">
        <f t="shared" si="1002"/>
        <v>0.81069498746958035</v>
      </c>
      <c r="U3326" s="11">
        <f t="shared" si="1019"/>
        <v>0.72123561423731464</v>
      </c>
      <c r="V3326" s="10">
        <f t="shared" si="1003"/>
        <v>1</v>
      </c>
      <c r="W3326" s="10">
        <f t="shared" si="1004"/>
        <v>0.68683239583477773</v>
      </c>
      <c r="X3326" s="10">
        <f t="shared" si="1020"/>
        <v>0.90154451779664324</v>
      </c>
      <c r="Y3326" s="10">
        <f>_xlfn.PERCENTILE.INC($X$1519:X3326,0.75)</f>
        <v>1.0133687343369755</v>
      </c>
      <c r="Z3326" s="10">
        <f t="shared" si="1021"/>
        <v>1.0133687343369755</v>
      </c>
      <c r="AA3326" s="10">
        <f t="shared" si="1022"/>
        <v>0.85859202724924699</v>
      </c>
      <c r="AB3326" s="10">
        <f t="shared" si="1023"/>
        <v>0.68683239583477773</v>
      </c>
      <c r="AC3326" s="10">
        <f t="shared" si="1024"/>
        <v>0.58970881912023909</v>
      </c>
      <c r="AD3326" s="13">
        <f t="shared" si="1025"/>
        <v>686832.39583477774</v>
      </c>
      <c r="AE3326" s="13">
        <f t="shared" si="1005"/>
        <v>589708.81912023912</v>
      </c>
      <c r="AF3326" s="13"/>
      <c r="AG3326" s="2">
        <f t="shared" si="1000"/>
        <v>39612</v>
      </c>
      <c r="AH3326" s="3">
        <f t="shared" si="1006"/>
        <v>-359.06546789307174</v>
      </c>
      <c r="AI3326" s="3">
        <f t="shared" si="1007"/>
        <v>-308.2907479935119</v>
      </c>
      <c r="AJ3326" s="3">
        <f t="shared" si="1026"/>
        <v>597736.42981170688</v>
      </c>
      <c r="AK3326" s="3">
        <f t="shared" si="1027"/>
        <v>462948.6115602809</v>
      </c>
    </row>
    <row r="3327" spans="2:37" x14ac:dyDescent="0.2">
      <c r="B3327" s="5">
        <v>39615</v>
      </c>
      <c r="C3327" s="1">
        <v>463</v>
      </c>
      <c r="D3327" s="1">
        <f t="shared" si="997"/>
        <v>25</v>
      </c>
      <c r="E3327" s="1" t="b">
        <f t="shared" si="998"/>
        <v>1</v>
      </c>
      <c r="F3327" s="6">
        <f t="shared" si="999"/>
        <v>9.066341208264328E-3</v>
      </c>
      <c r="G3327" s="8">
        <f t="shared" si="1008"/>
        <v>1.1454632355810469E-3</v>
      </c>
      <c r="H3327" s="8">
        <f t="shared" si="1009"/>
        <v>1.0213281339069805E-3</v>
      </c>
      <c r="I3327" s="8">
        <f t="shared" si="1010"/>
        <v>1.0095893376538012E-3</v>
      </c>
      <c r="J3327" s="6">
        <f t="shared" si="1011"/>
        <v>8.2487519943737393E-4</v>
      </c>
      <c r="K3327" s="6">
        <f t="shared" si="1012"/>
        <v>5.8143002764899938E-4</v>
      </c>
      <c r="L3327" s="6">
        <f t="shared" si="1013"/>
        <v>3.7561042722555318E-4</v>
      </c>
      <c r="M3327" s="9">
        <f t="shared" si="1014"/>
        <v>1</v>
      </c>
      <c r="N3327" s="9">
        <f t="shared" si="1015"/>
        <v>1</v>
      </c>
      <c r="O3327" s="9">
        <f t="shared" si="1016"/>
        <v>1</v>
      </c>
      <c r="P3327" s="9">
        <f t="shared" si="1017"/>
        <v>1</v>
      </c>
      <c r="Q3327" s="10">
        <f t="shared" si="1018"/>
        <v>0.11043741397372726</v>
      </c>
      <c r="R3327" s="10">
        <f t="shared" si="1001"/>
        <v>0.72439218849358211</v>
      </c>
      <c r="S3327" s="10">
        <f>_xlfn.PERCENTILE.INC($R$1519:R3327,0.75)</f>
        <v>0.81069245887824681</v>
      </c>
      <c r="T3327" s="10">
        <f t="shared" si="1002"/>
        <v>0.81069245887824681</v>
      </c>
      <c r="U3327" s="11">
        <f t="shared" si="1019"/>
        <v>0.72439218849358211</v>
      </c>
      <c r="V3327" s="10">
        <f t="shared" si="1003"/>
        <v>1</v>
      </c>
      <c r="W3327" s="10">
        <f t="shared" si="1004"/>
        <v>0.72123561423731464</v>
      </c>
      <c r="X3327" s="10">
        <f t="shared" si="1020"/>
        <v>0.90549023561697772</v>
      </c>
      <c r="Y3327" s="10">
        <f>_xlfn.PERCENTILE.INC($X$1519:X3327,0.75)</f>
        <v>1.0133655735978087</v>
      </c>
      <c r="Z3327" s="10">
        <f t="shared" si="1021"/>
        <v>1.0133655735978087</v>
      </c>
      <c r="AA3327" s="10">
        <f t="shared" si="1022"/>
        <v>0.90549023561697772</v>
      </c>
      <c r="AB3327" s="10">
        <f t="shared" si="1023"/>
        <v>0.72123561423731464</v>
      </c>
      <c r="AC3327" s="10">
        <f t="shared" si="1024"/>
        <v>0.65307180627110173</v>
      </c>
      <c r="AD3327" s="13">
        <f t="shared" si="1025"/>
        <v>721235.61423731467</v>
      </c>
      <c r="AE3327" s="13">
        <f t="shared" si="1005"/>
        <v>653071.8062711017</v>
      </c>
      <c r="AF3327" s="13"/>
      <c r="AG3327" s="2">
        <f t="shared" si="1000"/>
        <v>39615</v>
      </c>
      <c r="AH3327" s="3">
        <f t="shared" si="1006"/>
        <v>6227.0568535277616</v>
      </c>
      <c r="AI3327" s="3">
        <f t="shared" si="1007"/>
        <v>5346.5013676667186</v>
      </c>
      <c r="AJ3327" s="3">
        <f t="shared" si="1026"/>
        <v>603963.48666523467</v>
      </c>
      <c r="AK3327" s="3">
        <f t="shared" si="1027"/>
        <v>468295.1129279476</v>
      </c>
    </row>
    <row r="3328" spans="2:37" x14ac:dyDescent="0.2">
      <c r="B3328" s="5">
        <v>39616</v>
      </c>
      <c r="C3328" s="1">
        <v>467.2</v>
      </c>
      <c r="D3328" s="1">
        <f t="shared" si="997"/>
        <v>25</v>
      </c>
      <c r="E3328" s="1" t="b">
        <f t="shared" si="998"/>
        <v>0</v>
      </c>
      <c r="F3328" s="6">
        <f t="shared" si="999"/>
        <v>9.0712742980560979E-3</v>
      </c>
      <c r="G3328" s="8">
        <f t="shared" si="1008"/>
        <v>1.3286777859032705E-3</v>
      </c>
      <c r="H3328" s="8">
        <f t="shared" si="1009"/>
        <v>1.1350875162237078E-3</v>
      </c>
      <c r="I3328" s="8">
        <f t="shared" si="1010"/>
        <v>1.0510123725908699E-3</v>
      </c>
      <c r="J3328" s="6">
        <f t="shared" si="1011"/>
        <v>8.2144243027555837E-4</v>
      </c>
      <c r="K3328" s="6">
        <f t="shared" si="1012"/>
        <v>5.8043001935776989E-4</v>
      </c>
      <c r="L3328" s="6">
        <f t="shared" si="1013"/>
        <v>3.7515606521553222E-4</v>
      </c>
      <c r="M3328" s="9">
        <f t="shared" si="1014"/>
        <v>1</v>
      </c>
      <c r="N3328" s="9">
        <f t="shared" si="1015"/>
        <v>1</v>
      </c>
      <c r="O3328" s="9">
        <f t="shared" si="1016"/>
        <v>1</v>
      </c>
      <c r="P3328" s="9">
        <f t="shared" si="1017"/>
        <v>1</v>
      </c>
      <c r="Q3328" s="10">
        <f t="shared" si="1018"/>
        <v>0.11149695923593524</v>
      </c>
      <c r="R3328" s="10">
        <f t="shared" si="1001"/>
        <v>0.71750835671414592</v>
      </c>
      <c r="S3328" s="10">
        <f>_xlfn.PERCENTILE.INC($R$1519:R3328,0.75)</f>
        <v>0.81062019148530795</v>
      </c>
      <c r="T3328" s="10">
        <f t="shared" si="1002"/>
        <v>0.81062019148530795</v>
      </c>
      <c r="U3328" s="11">
        <f t="shared" si="1019"/>
        <v>0.71750835671414592</v>
      </c>
      <c r="V3328" s="10">
        <f t="shared" si="1003"/>
        <v>1</v>
      </c>
      <c r="W3328" s="10">
        <f t="shared" si="1004"/>
        <v>0.72123561423731464</v>
      </c>
      <c r="X3328" s="10">
        <f t="shared" si="1020"/>
        <v>0.89688544589268238</v>
      </c>
      <c r="Y3328" s="10">
        <f>_xlfn.PERCENTILE.INC($X$1519:X3328,0.75)</f>
        <v>1.0132752393566351</v>
      </c>
      <c r="Z3328" s="10">
        <f t="shared" si="1021"/>
        <v>1.0132752393566351</v>
      </c>
      <c r="AA3328" s="10">
        <f t="shared" si="1022"/>
        <v>0.90549023561697772</v>
      </c>
      <c r="AB3328" s="10">
        <f t="shared" si="1023"/>
        <v>0.72123561423731464</v>
      </c>
      <c r="AC3328" s="10">
        <f t="shared" si="1024"/>
        <v>0.65307180627110173</v>
      </c>
      <c r="AD3328" s="13">
        <f t="shared" si="1025"/>
        <v>721235.61423731467</v>
      </c>
      <c r="AE3328" s="13">
        <f t="shared" si="1005"/>
        <v>653071.8062711017</v>
      </c>
      <c r="AF3328" s="13"/>
      <c r="AG3328" s="2">
        <f t="shared" si="1000"/>
        <v>39616</v>
      </c>
      <c r="AH3328" s="3">
        <f t="shared" si="1006"/>
        <v>6542.5260902736554</v>
      </c>
      <c r="AI3328" s="3">
        <f t="shared" si="1007"/>
        <v>5924.1934910121163</v>
      </c>
      <c r="AJ3328" s="3">
        <f t="shared" si="1026"/>
        <v>610506.0127555083</v>
      </c>
      <c r="AK3328" s="3">
        <f t="shared" si="1027"/>
        <v>474219.30641895969</v>
      </c>
    </row>
    <row r="3329" spans="2:37" x14ac:dyDescent="0.2">
      <c r="B3329" s="5">
        <v>39617</v>
      </c>
      <c r="C3329" s="1">
        <v>466.16</v>
      </c>
      <c r="D3329" s="1">
        <f t="shared" si="997"/>
        <v>25</v>
      </c>
      <c r="E3329" s="1" t="b">
        <f t="shared" si="998"/>
        <v>0</v>
      </c>
      <c r="F3329" s="6">
        <f t="shared" si="999"/>
        <v>-2.2260273972601885E-3</v>
      </c>
      <c r="G3329" s="8">
        <f t="shared" si="1008"/>
        <v>1.1482500555925778E-3</v>
      </c>
      <c r="H3329" s="8">
        <f t="shared" si="1009"/>
        <v>1.1583308435732657E-3</v>
      </c>
      <c r="I3329" s="8">
        <f t="shared" si="1010"/>
        <v>1.0275046709209764E-3</v>
      </c>
      <c r="J3329" s="6">
        <f t="shared" si="1011"/>
        <v>8.1913191335279505E-4</v>
      </c>
      <c r="K3329" s="6">
        <f t="shared" si="1012"/>
        <v>5.7982610586329282E-4</v>
      </c>
      <c r="L3329" s="6">
        <f t="shared" si="1013"/>
        <v>3.7459831940949172E-4</v>
      </c>
      <c r="M3329" s="9">
        <f t="shared" si="1014"/>
        <v>1</v>
      </c>
      <c r="N3329" s="9">
        <f t="shared" si="1015"/>
        <v>1</v>
      </c>
      <c r="O3329" s="9">
        <f t="shared" si="1016"/>
        <v>1</v>
      </c>
      <c r="P3329" s="9">
        <f t="shared" si="1017"/>
        <v>1</v>
      </c>
      <c r="Q3329" s="10">
        <f t="shared" si="1018"/>
        <v>9.9537835078293238E-2</v>
      </c>
      <c r="R3329" s="10">
        <f t="shared" si="1001"/>
        <v>0.80371448642694099</v>
      </c>
      <c r="S3329" s="10">
        <f>_xlfn.PERCENTILE.INC($R$1519:R3329,0.75)</f>
        <v>0.81054792409236898</v>
      </c>
      <c r="T3329" s="10">
        <f t="shared" si="1002"/>
        <v>0.81054792409236898</v>
      </c>
      <c r="U3329" s="11">
        <f t="shared" si="1019"/>
        <v>0.80371448642694099</v>
      </c>
      <c r="V3329" s="10">
        <f t="shared" si="1003"/>
        <v>1</v>
      </c>
      <c r="W3329" s="10">
        <f t="shared" si="1004"/>
        <v>0.72123561423731464</v>
      </c>
      <c r="X3329" s="10">
        <f t="shared" si="1020"/>
        <v>1.0046431080336762</v>
      </c>
      <c r="Y3329" s="10">
        <f>_xlfn.PERCENTILE.INC($X$1519:X3329,0.75)</f>
        <v>1.0131849051154613</v>
      </c>
      <c r="Z3329" s="10">
        <f t="shared" si="1021"/>
        <v>1.0131849051154613</v>
      </c>
      <c r="AA3329" s="10">
        <f t="shared" si="1022"/>
        <v>0.90549023561697772</v>
      </c>
      <c r="AB3329" s="10">
        <f t="shared" si="1023"/>
        <v>0.72123561423731464</v>
      </c>
      <c r="AC3329" s="10">
        <f t="shared" si="1024"/>
        <v>0.65307180627110173</v>
      </c>
      <c r="AD3329" s="13">
        <f t="shared" si="1025"/>
        <v>721235.61423731467</v>
      </c>
      <c r="AE3329" s="13">
        <f t="shared" si="1005"/>
        <v>653071.8062711017</v>
      </c>
      <c r="AF3329" s="13"/>
      <c r="AG3329" s="2">
        <f t="shared" si="1000"/>
        <v>39617</v>
      </c>
      <c r="AH3329" s="3">
        <f t="shared" si="1006"/>
        <v>-1605.490237172043</v>
      </c>
      <c r="AI3329" s="3">
        <f t="shared" si="1007"/>
        <v>-1453.7557331376706</v>
      </c>
      <c r="AJ3329" s="3">
        <f t="shared" si="1026"/>
        <v>608900.52251833631</v>
      </c>
      <c r="AK3329" s="3">
        <f t="shared" si="1027"/>
        <v>472765.55068582203</v>
      </c>
    </row>
    <row r="3330" spans="2:37" x14ac:dyDescent="0.2">
      <c r="B3330" s="5">
        <v>39618</v>
      </c>
      <c r="C3330" s="1">
        <v>469.3</v>
      </c>
      <c r="D3330" s="1">
        <f t="shared" si="997"/>
        <v>25</v>
      </c>
      <c r="E3330" s="1" t="b">
        <f t="shared" si="998"/>
        <v>0</v>
      </c>
      <c r="F3330" s="6">
        <f t="shared" si="999"/>
        <v>6.7358846747898049E-3</v>
      </c>
      <c r="G3330" s="8">
        <f t="shared" si="1008"/>
        <v>1.3924298961175226E-3</v>
      </c>
      <c r="H3330" s="8">
        <f t="shared" si="1009"/>
        <v>1.1903079698732855E-3</v>
      </c>
      <c r="I3330" s="8">
        <f t="shared" si="1010"/>
        <v>1.0524256550593506E-3</v>
      </c>
      <c r="J3330" s="6">
        <f t="shared" si="1011"/>
        <v>8.1678466270348647E-4</v>
      </c>
      <c r="K3330" s="6">
        <f t="shared" si="1012"/>
        <v>5.7936430260343403E-4</v>
      </c>
      <c r="L3330" s="6">
        <f t="shared" si="1013"/>
        <v>3.7396395056517849E-4</v>
      </c>
      <c r="M3330" s="9">
        <f t="shared" si="1014"/>
        <v>1</v>
      </c>
      <c r="N3330" s="9">
        <f t="shared" si="1015"/>
        <v>1</v>
      </c>
      <c r="O3330" s="9">
        <f t="shared" si="1016"/>
        <v>1</v>
      </c>
      <c r="P3330" s="9">
        <f t="shared" si="1017"/>
        <v>1</v>
      </c>
      <c r="Q3330" s="10">
        <f t="shared" si="1018"/>
        <v>0.10006697137935942</v>
      </c>
      <c r="R3330" s="10">
        <f t="shared" si="1001"/>
        <v>0.79946458753823557</v>
      </c>
      <c r="S3330" s="10">
        <f>_xlfn.PERCENTILE.INC($R$1519:R3330,0.75)</f>
        <v>0.81047565669943011</v>
      </c>
      <c r="T3330" s="10">
        <f t="shared" si="1002"/>
        <v>0.81047565669943011</v>
      </c>
      <c r="U3330" s="11">
        <f t="shared" si="1019"/>
        <v>0.79946458753823557</v>
      </c>
      <c r="V3330" s="10">
        <f t="shared" si="1003"/>
        <v>1</v>
      </c>
      <c r="W3330" s="10">
        <f t="shared" si="1004"/>
        <v>0.72123561423731464</v>
      </c>
      <c r="X3330" s="10">
        <f t="shared" si="1020"/>
        <v>0.99933073442279441</v>
      </c>
      <c r="Y3330" s="10">
        <f>_xlfn.PERCENTILE.INC($X$1519:X3330,0.75)</f>
        <v>1.0130945708742876</v>
      </c>
      <c r="Z3330" s="10">
        <f t="shared" si="1021"/>
        <v>1.0130945708742876</v>
      </c>
      <c r="AA3330" s="10">
        <f t="shared" si="1022"/>
        <v>0.90549023561697772</v>
      </c>
      <c r="AB3330" s="10">
        <f t="shared" si="1023"/>
        <v>0.72123561423731464</v>
      </c>
      <c r="AC3330" s="10">
        <f t="shared" si="1024"/>
        <v>0.65307180627110173</v>
      </c>
      <c r="AD3330" s="13">
        <f t="shared" si="1025"/>
        <v>721235.61423731467</v>
      </c>
      <c r="AE3330" s="13">
        <f t="shared" si="1005"/>
        <v>653071.8062711017</v>
      </c>
      <c r="AF3330" s="13"/>
      <c r="AG3330" s="2">
        <f t="shared" si="1000"/>
        <v>39618</v>
      </c>
      <c r="AH3330" s="3">
        <f t="shared" si="1006"/>
        <v>4858.1599208537391</v>
      </c>
      <c r="AI3330" s="3">
        <f t="shared" si="1007"/>
        <v>4399.0163713988104</v>
      </c>
      <c r="AJ3330" s="3">
        <f t="shared" si="1026"/>
        <v>613758.6824391901</v>
      </c>
      <c r="AK3330" s="3">
        <f t="shared" si="1027"/>
        <v>477164.56705722085</v>
      </c>
    </row>
    <row r="3331" spans="2:37" x14ac:dyDescent="0.2">
      <c r="B3331" s="5">
        <v>39619</v>
      </c>
      <c r="C3331" s="1">
        <v>468.58</v>
      </c>
      <c r="D3331" s="1">
        <f t="shared" si="997"/>
        <v>25</v>
      </c>
      <c r="E3331" s="1" t="b">
        <f t="shared" si="998"/>
        <v>0</v>
      </c>
      <c r="F3331" s="6">
        <f t="shared" si="999"/>
        <v>-1.5341998721500882E-3</v>
      </c>
      <c r="G3331" s="8">
        <f t="shared" si="1008"/>
        <v>1.3650274681201782E-3</v>
      </c>
      <c r="H3331" s="8">
        <f t="shared" si="1009"/>
        <v>1.1497475860391157E-3</v>
      </c>
      <c r="I3331" s="8">
        <f t="shared" si="1010"/>
        <v>1.0114712075130251E-3</v>
      </c>
      <c r="J3331" s="6">
        <f t="shared" si="1011"/>
        <v>8.1349318603532526E-4</v>
      </c>
      <c r="K3331" s="6">
        <f t="shared" si="1012"/>
        <v>5.7861474827792777E-4</v>
      </c>
      <c r="L3331" s="6">
        <f t="shared" si="1013"/>
        <v>3.7349123895110499E-4</v>
      </c>
      <c r="M3331" s="9">
        <f t="shared" si="1014"/>
        <v>1</v>
      </c>
      <c r="N3331" s="9">
        <f t="shared" si="1015"/>
        <v>1</v>
      </c>
      <c r="O3331" s="9">
        <f t="shared" si="1016"/>
        <v>1</v>
      </c>
      <c r="P3331" s="9">
        <f t="shared" si="1017"/>
        <v>1</v>
      </c>
      <c r="Q3331" s="10">
        <f t="shared" si="1018"/>
        <v>0.10023891447364446</v>
      </c>
      <c r="R3331" s="10">
        <f t="shared" si="1001"/>
        <v>0.79809323973709012</v>
      </c>
      <c r="S3331" s="10">
        <f>_xlfn.PERCENTILE.INC($R$1519:R3331,0.75)</f>
        <v>0.81040338930649125</v>
      </c>
      <c r="T3331" s="10">
        <f t="shared" si="1002"/>
        <v>0.81040338930649125</v>
      </c>
      <c r="U3331" s="11">
        <f t="shared" si="1019"/>
        <v>0.79809323973709012</v>
      </c>
      <c r="V3331" s="10">
        <f t="shared" si="1003"/>
        <v>1</v>
      </c>
      <c r="W3331" s="10">
        <f t="shared" si="1004"/>
        <v>0.72123561423731464</v>
      </c>
      <c r="X3331" s="10">
        <f t="shared" si="1020"/>
        <v>0.99761654967136271</v>
      </c>
      <c r="Y3331" s="10">
        <f>_xlfn.PERCENTILE.INC($X$1519:X3331,0.75)</f>
        <v>1.013004236633114</v>
      </c>
      <c r="Z3331" s="10">
        <f t="shared" si="1021"/>
        <v>1.013004236633114</v>
      </c>
      <c r="AA3331" s="10">
        <f t="shared" si="1022"/>
        <v>0.90549023561697772</v>
      </c>
      <c r="AB3331" s="10">
        <f t="shared" si="1023"/>
        <v>0.72123561423731464</v>
      </c>
      <c r="AC3331" s="10">
        <f t="shared" si="1024"/>
        <v>0.65307180627110173</v>
      </c>
      <c r="AD3331" s="13">
        <f t="shared" si="1025"/>
        <v>721235.61423731467</v>
      </c>
      <c r="AE3331" s="13">
        <f t="shared" si="1005"/>
        <v>653071.8062711017</v>
      </c>
      <c r="AF3331" s="13"/>
      <c r="AG3331" s="2">
        <f t="shared" si="1000"/>
        <v>39619</v>
      </c>
      <c r="AH3331" s="3">
        <f t="shared" si="1006"/>
        <v>-1106.5195871529786</v>
      </c>
      <c r="AI3331" s="3">
        <f t="shared" si="1007"/>
        <v>-1001.9426816859515</v>
      </c>
      <c r="AJ3331" s="3">
        <f t="shared" si="1026"/>
        <v>612652.16285203712</v>
      </c>
      <c r="AK3331" s="3">
        <f t="shared" si="1027"/>
        <v>476162.62437553488</v>
      </c>
    </row>
    <row r="3332" spans="2:37" x14ac:dyDescent="0.2">
      <c r="B3332" s="5">
        <v>39622</v>
      </c>
      <c r="C3332" s="1">
        <v>466.88</v>
      </c>
      <c r="D3332" s="1">
        <f t="shared" si="997"/>
        <v>26</v>
      </c>
      <c r="E3332" s="1" t="b">
        <f t="shared" si="998"/>
        <v>1</v>
      </c>
      <c r="F3332" s="6">
        <f t="shared" si="999"/>
        <v>-3.627982414955766E-3</v>
      </c>
      <c r="G3332" s="8">
        <f t="shared" si="1008"/>
        <v>1.3449635586771991E-3</v>
      </c>
      <c r="H3332" s="8">
        <f t="shared" si="1009"/>
        <v>1.050894487150148E-3</v>
      </c>
      <c r="I3332" s="8">
        <f t="shared" si="1010"/>
        <v>9.8315615985892862E-4</v>
      </c>
      <c r="J3332" s="6">
        <f t="shared" si="1011"/>
        <v>8.0929219538459129E-4</v>
      </c>
      <c r="K3332" s="6">
        <f t="shared" si="1012"/>
        <v>5.7745889351037603E-4</v>
      </c>
      <c r="L3332" s="6">
        <f t="shared" si="1013"/>
        <v>3.7317511595449563E-4</v>
      </c>
      <c r="M3332" s="9">
        <f t="shared" si="1014"/>
        <v>1</v>
      </c>
      <c r="N3332" s="9">
        <f t="shared" si="1015"/>
        <v>1</v>
      </c>
      <c r="O3332" s="9">
        <f t="shared" si="1016"/>
        <v>1</v>
      </c>
      <c r="P3332" s="9">
        <f t="shared" si="1017"/>
        <v>1</v>
      </c>
      <c r="Q3332" s="10">
        <f t="shared" si="1018"/>
        <v>0.10075768912889786</v>
      </c>
      <c r="R3332" s="10">
        <f t="shared" si="1001"/>
        <v>0.79398406902382557</v>
      </c>
      <c r="S3332" s="10">
        <f>_xlfn.PERCENTILE.INC($R$1519:R3332,0.75)</f>
        <v>0.81037101050924432</v>
      </c>
      <c r="T3332" s="10">
        <f t="shared" si="1002"/>
        <v>0.81037101050924432</v>
      </c>
      <c r="U3332" s="11">
        <f t="shared" si="1019"/>
        <v>0.79398406902382557</v>
      </c>
      <c r="V3332" s="10">
        <f t="shared" si="1003"/>
        <v>1</v>
      </c>
      <c r="W3332" s="10">
        <f t="shared" si="1004"/>
        <v>0.79809323973709012</v>
      </c>
      <c r="X3332" s="10">
        <f t="shared" si="1020"/>
        <v>0.99248008627978201</v>
      </c>
      <c r="Y3332" s="10">
        <f>_xlfn.PERCENTILE.INC($X$1519:X3332,0.75)</f>
        <v>1.0129637631365553</v>
      </c>
      <c r="Z3332" s="10">
        <f t="shared" si="1021"/>
        <v>1.0129637631365553</v>
      </c>
      <c r="AA3332" s="10">
        <f t="shared" si="1022"/>
        <v>0.99248008627978201</v>
      </c>
      <c r="AB3332" s="10">
        <f t="shared" si="1023"/>
        <v>0.79809323973709012</v>
      </c>
      <c r="AC3332" s="10">
        <f t="shared" si="1024"/>
        <v>0.79209164743357796</v>
      </c>
      <c r="AD3332" s="13">
        <f t="shared" si="1025"/>
        <v>798093.23973709007</v>
      </c>
      <c r="AE3332" s="13">
        <f t="shared" si="1005"/>
        <v>792091.64743357792</v>
      </c>
      <c r="AF3332" s="13"/>
      <c r="AG3332" s="2">
        <f t="shared" si="1000"/>
        <v>39622</v>
      </c>
      <c r="AH3332" s="3">
        <f t="shared" si="1006"/>
        <v>-2616.630125492798</v>
      </c>
      <c r="AI3332" s="3">
        <f t="shared" si="1007"/>
        <v>-2369.3330288549555</v>
      </c>
      <c r="AJ3332" s="3">
        <f t="shared" si="1026"/>
        <v>610035.5327265443</v>
      </c>
      <c r="AK3332" s="3">
        <f t="shared" si="1027"/>
        <v>473793.29134667991</v>
      </c>
    </row>
    <row r="3333" spans="2:37" x14ac:dyDescent="0.2">
      <c r="B3333" s="5">
        <v>39623</v>
      </c>
      <c r="C3333" s="1">
        <v>470.14</v>
      </c>
      <c r="D3333" s="1">
        <f t="shared" si="997"/>
        <v>26</v>
      </c>
      <c r="E3333" s="1" t="b">
        <f t="shared" si="998"/>
        <v>0</v>
      </c>
      <c r="F3333" s="6">
        <f t="shared" si="999"/>
        <v>6.982522275531089E-3</v>
      </c>
      <c r="G3333" s="8">
        <f t="shared" si="1008"/>
        <v>1.3987134921769346E-3</v>
      </c>
      <c r="H3333" s="8">
        <f t="shared" si="1009"/>
        <v>1.1047428147908406E-3</v>
      </c>
      <c r="I3333" s="8">
        <f t="shared" si="1010"/>
        <v>1.0171244301534382E-3</v>
      </c>
      <c r="J3333" s="6">
        <f t="shared" si="1011"/>
        <v>8.0710769850688747E-4</v>
      </c>
      <c r="K3333" s="6">
        <f t="shared" si="1012"/>
        <v>5.7677392350668122E-4</v>
      </c>
      <c r="L3333" s="6">
        <f t="shared" si="1013"/>
        <v>3.7261456959904318E-4</v>
      </c>
      <c r="M3333" s="9">
        <f t="shared" si="1014"/>
        <v>1</v>
      </c>
      <c r="N3333" s="9">
        <f t="shared" si="1015"/>
        <v>1</v>
      </c>
      <c r="O3333" s="9">
        <f t="shared" si="1016"/>
        <v>1</v>
      </c>
      <c r="P3333" s="9">
        <f t="shared" si="1017"/>
        <v>1</v>
      </c>
      <c r="Q3333" s="10">
        <f t="shared" si="1018"/>
        <v>0.10054567988007589</v>
      </c>
      <c r="R3333" s="10">
        <f t="shared" si="1001"/>
        <v>0.79565825299921999</v>
      </c>
      <c r="S3333" s="10">
        <f>_xlfn.PERCENTILE.INC($R$1519:R3333,0.75)</f>
        <v>0.81033863171199749</v>
      </c>
      <c r="T3333" s="10">
        <f t="shared" si="1002"/>
        <v>0.81033863171199749</v>
      </c>
      <c r="U3333" s="11">
        <f t="shared" si="1019"/>
        <v>0.79565825299921999</v>
      </c>
      <c r="V3333" s="10">
        <f t="shared" si="1003"/>
        <v>1</v>
      </c>
      <c r="W3333" s="10">
        <f t="shared" si="1004"/>
        <v>0.79809323973709012</v>
      </c>
      <c r="X3333" s="10">
        <f t="shared" si="1020"/>
        <v>0.99457281624902505</v>
      </c>
      <c r="Y3333" s="10">
        <f>_xlfn.PERCENTILE.INC($X$1519:X3333,0.75)</f>
        <v>1.0129232896399967</v>
      </c>
      <c r="Z3333" s="10">
        <f t="shared" si="1021"/>
        <v>1.0129232896399967</v>
      </c>
      <c r="AA3333" s="10">
        <f t="shared" si="1022"/>
        <v>0.99248008627978201</v>
      </c>
      <c r="AB3333" s="10">
        <f t="shared" si="1023"/>
        <v>0.79809323973709012</v>
      </c>
      <c r="AC3333" s="10">
        <f t="shared" si="1024"/>
        <v>0.79209164743357796</v>
      </c>
      <c r="AD3333" s="13">
        <f t="shared" si="1025"/>
        <v>798093.23973709007</v>
      </c>
      <c r="AE3333" s="13">
        <f t="shared" si="1005"/>
        <v>792091.64743357792</v>
      </c>
      <c r="AF3333" s="13"/>
      <c r="AG3333" s="2">
        <f t="shared" si="1000"/>
        <v>39623</v>
      </c>
      <c r="AH3333" s="3">
        <f t="shared" si="1006"/>
        <v>5572.7038244150053</v>
      </c>
      <c r="AI3333" s="3">
        <f t="shared" si="1007"/>
        <v>5530.797572467076</v>
      </c>
      <c r="AJ3333" s="3">
        <f t="shared" si="1026"/>
        <v>615608.23655095929</v>
      </c>
      <c r="AK3333" s="3">
        <f t="shared" si="1027"/>
        <v>479324.08891914698</v>
      </c>
    </row>
    <row r="3334" spans="2:37" x14ac:dyDescent="0.2">
      <c r="B3334" s="5">
        <v>39624</v>
      </c>
      <c r="C3334" s="1">
        <v>471.47</v>
      </c>
      <c r="D3334" s="1">
        <f t="shared" si="997"/>
        <v>26</v>
      </c>
      <c r="E3334" s="1" t="b">
        <f t="shared" si="998"/>
        <v>0</v>
      </c>
      <c r="F3334" s="6">
        <f t="shared" si="999"/>
        <v>2.8289445697027293E-3</v>
      </c>
      <c r="G3334" s="8">
        <f t="shared" si="1008"/>
        <v>1.4120266597751989E-3</v>
      </c>
      <c r="H3334" s="8">
        <f t="shared" si="1009"/>
        <v>1.1408690871709671E-3</v>
      </c>
      <c r="I3334" s="8">
        <f t="shared" si="1010"/>
        <v>1.0376733641293545E-3</v>
      </c>
      <c r="J3334" s="6">
        <f t="shared" si="1011"/>
        <v>8.0495088751628293E-4</v>
      </c>
      <c r="K3334" s="6">
        <f t="shared" si="1012"/>
        <v>5.7628193336367963E-4</v>
      </c>
      <c r="L3334" s="6">
        <f t="shared" si="1013"/>
        <v>3.7205814318034793E-4</v>
      </c>
      <c r="M3334" s="9">
        <f t="shared" si="1014"/>
        <v>1</v>
      </c>
      <c r="N3334" s="9">
        <f t="shared" si="1015"/>
        <v>1</v>
      </c>
      <c r="O3334" s="9">
        <f t="shared" si="1016"/>
        <v>1</v>
      </c>
      <c r="P3334" s="9">
        <f t="shared" si="1017"/>
        <v>1</v>
      </c>
      <c r="Q3334" s="10">
        <f t="shared" si="1018"/>
        <v>9.9757826613169023E-2</v>
      </c>
      <c r="R3334" s="10">
        <f t="shared" si="1001"/>
        <v>0.80194209032055241</v>
      </c>
      <c r="S3334" s="10">
        <f>_xlfn.PERCENTILE.INC($R$1519:R3334,0.75)</f>
        <v>0.81030625291475067</v>
      </c>
      <c r="T3334" s="10">
        <f t="shared" si="1002"/>
        <v>0.81030625291475067</v>
      </c>
      <c r="U3334" s="11">
        <f t="shared" si="1019"/>
        <v>0.80194209032055241</v>
      </c>
      <c r="V3334" s="10">
        <f t="shared" si="1003"/>
        <v>1</v>
      </c>
      <c r="W3334" s="10">
        <f t="shared" si="1004"/>
        <v>0.79809323973709012</v>
      </c>
      <c r="X3334" s="10">
        <f t="shared" si="1020"/>
        <v>1.0024276129006906</v>
      </c>
      <c r="Y3334" s="10">
        <f>_xlfn.PERCENTILE.INC($X$1519:X3334,0.75)</f>
        <v>1.0128828161434382</v>
      </c>
      <c r="Z3334" s="10">
        <f t="shared" si="1021"/>
        <v>1.0128828161434382</v>
      </c>
      <c r="AA3334" s="10">
        <f t="shared" si="1022"/>
        <v>0.99248008627978201</v>
      </c>
      <c r="AB3334" s="10">
        <f t="shared" si="1023"/>
        <v>0.79809323973709012</v>
      </c>
      <c r="AC3334" s="10">
        <f t="shared" si="1024"/>
        <v>0.79209164743357796</v>
      </c>
      <c r="AD3334" s="13">
        <f t="shared" si="1025"/>
        <v>798093.23973709007</v>
      </c>
      <c r="AE3334" s="13">
        <f t="shared" si="1005"/>
        <v>792091.64743357792</v>
      </c>
      <c r="AF3334" s="13"/>
      <c r="AG3334" s="2">
        <f t="shared" si="1000"/>
        <v>39624</v>
      </c>
      <c r="AH3334" s="3">
        <f t="shared" si="1006"/>
        <v>2257.7615366706996</v>
      </c>
      <c r="AI3334" s="3">
        <f t="shared" si="1007"/>
        <v>2240.7833647141092</v>
      </c>
      <c r="AJ3334" s="3">
        <f t="shared" si="1026"/>
        <v>617865.99808763003</v>
      </c>
      <c r="AK3334" s="3">
        <f t="shared" si="1027"/>
        <v>481564.8722838611</v>
      </c>
    </row>
    <row r="3335" spans="2:37" x14ac:dyDescent="0.2">
      <c r="B3335" s="5">
        <v>39625</v>
      </c>
      <c r="C3335" s="1">
        <v>472.93</v>
      </c>
      <c r="D3335" s="1">
        <f t="shared" si="997"/>
        <v>26</v>
      </c>
      <c r="E3335" s="1" t="b">
        <f t="shared" si="998"/>
        <v>0</v>
      </c>
      <c r="F3335" s="6">
        <f t="shared" si="999"/>
        <v>3.0966975629413973E-3</v>
      </c>
      <c r="G3335" s="8">
        <f t="shared" si="1008"/>
        <v>1.6680689650132826E-3</v>
      </c>
      <c r="H3335" s="8">
        <f t="shared" si="1009"/>
        <v>1.1636092177035107E-3</v>
      </c>
      <c r="I3335" s="8">
        <f t="shared" si="1010"/>
        <v>1.0679172650844416E-3</v>
      </c>
      <c r="J3335" s="6">
        <f t="shared" si="1011"/>
        <v>8.0120613567973183E-4</v>
      </c>
      <c r="K3335" s="6">
        <f t="shared" si="1012"/>
        <v>5.7523008917355974E-4</v>
      </c>
      <c r="L3335" s="6">
        <f t="shared" si="1013"/>
        <v>3.7174233575234313E-4</v>
      </c>
      <c r="M3335" s="9">
        <f t="shared" si="1014"/>
        <v>1</v>
      </c>
      <c r="N3335" s="9">
        <f t="shared" si="1015"/>
        <v>1</v>
      </c>
      <c r="O3335" s="9">
        <f t="shared" si="1016"/>
        <v>1</v>
      </c>
      <c r="P3335" s="9">
        <f t="shared" si="1017"/>
        <v>1</v>
      </c>
      <c r="Q3335" s="10">
        <f t="shared" si="1018"/>
        <v>9.9436743858238641E-2</v>
      </c>
      <c r="R3335" s="10">
        <f t="shared" si="1001"/>
        <v>0.80453157350014892</v>
      </c>
      <c r="S3335" s="10">
        <f>_xlfn.PERCENTILE.INC($R$1519:R3335,0.75)</f>
        <v>0.81027387411750373</v>
      </c>
      <c r="T3335" s="10">
        <f t="shared" si="1002"/>
        <v>0.81027387411750373</v>
      </c>
      <c r="U3335" s="11">
        <f t="shared" si="1019"/>
        <v>0.80453157350014892</v>
      </c>
      <c r="V3335" s="10">
        <f t="shared" si="1003"/>
        <v>1</v>
      </c>
      <c r="W3335" s="10">
        <f t="shared" si="1004"/>
        <v>0.79809323973709012</v>
      </c>
      <c r="X3335" s="10">
        <f t="shared" si="1020"/>
        <v>1.0056644668751862</v>
      </c>
      <c r="Y3335" s="10">
        <f>_xlfn.PERCENTILE.INC($X$1519:X3335,0.75)</f>
        <v>1.0128423426468796</v>
      </c>
      <c r="Z3335" s="10">
        <f t="shared" si="1021"/>
        <v>1.0128423426468796</v>
      </c>
      <c r="AA3335" s="10">
        <f t="shared" si="1022"/>
        <v>0.99248008627978201</v>
      </c>
      <c r="AB3335" s="10">
        <f t="shared" si="1023"/>
        <v>0.79809323973709012</v>
      </c>
      <c r="AC3335" s="10">
        <f t="shared" si="1024"/>
        <v>0.79209164743357796</v>
      </c>
      <c r="AD3335" s="13">
        <f t="shared" si="1025"/>
        <v>798093.23973709007</v>
      </c>
      <c r="AE3335" s="13">
        <f t="shared" si="1005"/>
        <v>792091.64743357792</v>
      </c>
      <c r="AF3335" s="13"/>
      <c r="AG3335" s="2">
        <f t="shared" si="1000"/>
        <v>39625</v>
      </c>
      <c r="AH3335" s="3">
        <f t="shared" si="1006"/>
        <v>2471.4533904938512</v>
      </c>
      <c r="AI3335" s="3">
        <f t="shared" si="1007"/>
        <v>2452.8682742337974</v>
      </c>
      <c r="AJ3335" s="3">
        <f t="shared" si="1026"/>
        <v>620337.4514781239</v>
      </c>
      <c r="AK3335" s="3">
        <f t="shared" si="1027"/>
        <v>484017.74055809487</v>
      </c>
    </row>
    <row r="3336" spans="2:37" x14ac:dyDescent="0.2">
      <c r="B3336" s="5">
        <v>39626</v>
      </c>
      <c r="C3336" s="1">
        <v>470.08</v>
      </c>
      <c r="D3336" s="1">
        <f t="shared" si="997"/>
        <v>26</v>
      </c>
      <c r="E3336" s="1" t="b">
        <f t="shared" si="998"/>
        <v>0</v>
      </c>
      <c r="F3336" s="6">
        <f t="shared" si="999"/>
        <v>-6.0262618146449398E-3</v>
      </c>
      <c r="G3336" s="8">
        <f t="shared" si="1008"/>
        <v>1.4944741590879572E-3</v>
      </c>
      <c r="H3336" s="8">
        <f t="shared" si="1009"/>
        <v>1.1101052058377948E-3</v>
      </c>
      <c r="I3336" s="8">
        <f t="shared" si="1010"/>
        <v>1.0319663780708201E-3</v>
      </c>
      <c r="J3336" s="6">
        <f t="shared" si="1011"/>
        <v>7.9816034838469242E-4</v>
      </c>
      <c r="K3336" s="6">
        <f t="shared" si="1012"/>
        <v>5.7419859900248471E-4</v>
      </c>
      <c r="L3336" s="6">
        <f t="shared" si="1013"/>
        <v>3.7134516056152098E-4</v>
      </c>
      <c r="M3336" s="9">
        <f t="shared" si="1014"/>
        <v>1</v>
      </c>
      <c r="N3336" s="9">
        <f t="shared" si="1015"/>
        <v>1</v>
      </c>
      <c r="O3336" s="9">
        <f t="shared" si="1016"/>
        <v>1</v>
      </c>
      <c r="P3336" s="9">
        <f t="shared" si="1017"/>
        <v>1</v>
      </c>
      <c r="Q3336" s="10">
        <f t="shared" si="1018"/>
        <v>9.8187631300680672E-2</v>
      </c>
      <c r="R3336" s="10">
        <f t="shared" si="1001"/>
        <v>0.81476657436633171</v>
      </c>
      <c r="S3336" s="10">
        <f>_xlfn.PERCENTILE.INC($R$1519:R3336,0.75)</f>
        <v>0.81037101050924432</v>
      </c>
      <c r="T3336" s="10">
        <f t="shared" si="1002"/>
        <v>0.81037101050924432</v>
      </c>
      <c r="U3336" s="11">
        <f t="shared" si="1019"/>
        <v>0.81037101050924432</v>
      </c>
      <c r="V3336" s="10">
        <f t="shared" si="1003"/>
        <v>1</v>
      </c>
      <c r="W3336" s="10">
        <f t="shared" si="1004"/>
        <v>0.79809323973709012</v>
      </c>
      <c r="X3336" s="10">
        <f t="shared" si="1020"/>
        <v>1.0184582179579147</v>
      </c>
      <c r="Y3336" s="10">
        <f>_xlfn.PERCENTILE.INC($X$1519:X3336,0.75)</f>
        <v>1.0129637631365553</v>
      </c>
      <c r="Z3336" s="10">
        <f t="shared" si="1021"/>
        <v>1.0129637631365553</v>
      </c>
      <c r="AA3336" s="10">
        <f t="shared" si="1022"/>
        <v>0.99248008627978201</v>
      </c>
      <c r="AB3336" s="10">
        <f t="shared" si="1023"/>
        <v>0.79809323973709012</v>
      </c>
      <c r="AC3336" s="10">
        <f t="shared" si="1024"/>
        <v>0.79209164743357796</v>
      </c>
      <c r="AD3336" s="13">
        <f t="shared" si="1025"/>
        <v>798093.23973709007</v>
      </c>
      <c r="AE3336" s="13">
        <f t="shared" si="1005"/>
        <v>792091.64743357792</v>
      </c>
      <c r="AF3336" s="13"/>
      <c r="AG3336" s="2">
        <f t="shared" si="1000"/>
        <v>39626</v>
      </c>
      <c r="AH3336" s="3">
        <f t="shared" si="1006"/>
        <v>-4809.518815153895</v>
      </c>
      <c r="AI3336" s="3">
        <f t="shared" si="1007"/>
        <v>-4773.3516486281733</v>
      </c>
      <c r="AJ3336" s="3">
        <f t="shared" si="1026"/>
        <v>615527.93266297004</v>
      </c>
      <c r="AK3336" s="3">
        <f t="shared" si="1027"/>
        <v>479244.38890946668</v>
      </c>
    </row>
    <row r="3337" spans="2:37" x14ac:dyDescent="0.2">
      <c r="B3337" s="5">
        <v>39629</v>
      </c>
      <c r="C3337" s="1">
        <v>474.77</v>
      </c>
      <c r="D3337" s="1">
        <f t="shared" si="997"/>
        <v>27</v>
      </c>
      <c r="E3337" s="1" t="b">
        <f t="shared" si="998"/>
        <v>1</v>
      </c>
      <c r="F3337" s="6">
        <f t="shared" si="999"/>
        <v>9.9770251872022264E-3</v>
      </c>
      <c r="G3337" s="8">
        <f t="shared" si="1008"/>
        <v>1.6825524208315247E-3</v>
      </c>
      <c r="H3337" s="8">
        <f t="shared" si="1009"/>
        <v>1.2526151475617752E-3</v>
      </c>
      <c r="I3337" s="8">
        <f t="shared" si="1010"/>
        <v>1.1108926800439045E-3</v>
      </c>
      <c r="J3337" s="6">
        <f t="shared" si="1011"/>
        <v>7.9570412646367433E-4</v>
      </c>
      <c r="K3337" s="6">
        <f t="shared" si="1012"/>
        <v>5.7319926858822635E-4</v>
      </c>
      <c r="L3337" s="6">
        <f t="shared" si="1013"/>
        <v>3.7092304272199624E-4</v>
      </c>
      <c r="M3337" s="9">
        <f t="shared" si="1014"/>
        <v>1</v>
      </c>
      <c r="N3337" s="9">
        <f t="shared" si="1015"/>
        <v>1</v>
      </c>
      <c r="O3337" s="9">
        <f t="shared" si="1016"/>
        <v>1</v>
      </c>
      <c r="P3337" s="9">
        <f t="shared" si="1017"/>
        <v>1</v>
      </c>
      <c r="Q3337" s="10">
        <f t="shared" si="1018"/>
        <v>9.9668627534288123E-2</v>
      </c>
      <c r="R3337" s="10">
        <f t="shared" si="1001"/>
        <v>0.80265979354916173</v>
      </c>
      <c r="S3337" s="10">
        <f>_xlfn.PERCENTILE.INC($R$1519:R3337,0.75)</f>
        <v>0.81033863171199749</v>
      </c>
      <c r="T3337" s="10">
        <f t="shared" si="1002"/>
        <v>0.81033863171199749</v>
      </c>
      <c r="U3337" s="11">
        <f t="shared" si="1019"/>
        <v>0.80265979354916173</v>
      </c>
      <c r="V3337" s="10">
        <f t="shared" si="1003"/>
        <v>1</v>
      </c>
      <c r="W3337" s="10">
        <f t="shared" si="1004"/>
        <v>0.81037101050924432</v>
      </c>
      <c r="X3337" s="10">
        <f t="shared" si="1020"/>
        <v>1.0033247419364522</v>
      </c>
      <c r="Y3337" s="10">
        <f>_xlfn.PERCENTILE.INC($X$1519:X3337,0.75)</f>
        <v>1.0129232896399967</v>
      </c>
      <c r="Z3337" s="10">
        <f t="shared" si="1021"/>
        <v>1.0129232896399967</v>
      </c>
      <c r="AA3337" s="10">
        <f t="shared" si="1022"/>
        <v>1.0033247419364522</v>
      </c>
      <c r="AB3337" s="10">
        <f t="shared" si="1023"/>
        <v>0.81037101050924432</v>
      </c>
      <c r="AC3337" s="10">
        <f t="shared" si="1024"/>
        <v>0.81306528499196951</v>
      </c>
      <c r="AD3337" s="13">
        <f t="shared" si="1025"/>
        <v>810371.01050924428</v>
      </c>
      <c r="AE3337" s="13">
        <f t="shared" si="1005"/>
        <v>813065.28499196947</v>
      </c>
      <c r="AF3337" s="13"/>
      <c r="AG3337" s="2">
        <f t="shared" si="1000"/>
        <v>39629</v>
      </c>
      <c r="AH3337" s="3">
        <f t="shared" si="1006"/>
        <v>7962.5963545927725</v>
      </c>
      <c r="AI3337" s="3">
        <f t="shared" si="1007"/>
        <v>7902.718317017313</v>
      </c>
      <c r="AJ3337" s="3">
        <f t="shared" si="1026"/>
        <v>623490.52901756286</v>
      </c>
      <c r="AK3337" s="3">
        <f t="shared" si="1027"/>
        <v>487147.10722648399</v>
      </c>
    </row>
    <row r="3338" spans="2:37" x14ac:dyDescent="0.2">
      <c r="B3338" s="5">
        <v>39630</v>
      </c>
      <c r="C3338" s="1">
        <v>470.94</v>
      </c>
      <c r="D3338" s="1">
        <f t="shared" si="997"/>
        <v>27</v>
      </c>
      <c r="E3338" s="1" t="b">
        <f t="shared" si="998"/>
        <v>0</v>
      </c>
      <c r="F3338" s="6">
        <f t="shared" si="999"/>
        <v>-8.0670640520672521E-3</v>
      </c>
      <c r="G3338" s="8">
        <f t="shared" si="1008"/>
        <v>1.4386393304053895E-3</v>
      </c>
      <c r="H3338" s="8">
        <f t="shared" si="1009"/>
        <v>1.2197582164981374E-3</v>
      </c>
      <c r="I3338" s="8">
        <f t="shared" si="1010"/>
        <v>1.0653659920693372E-3</v>
      </c>
      <c r="J3338" s="6">
        <f t="shared" si="1011"/>
        <v>7.9296944157160115E-4</v>
      </c>
      <c r="K3338" s="6">
        <f t="shared" si="1012"/>
        <v>5.7211207938197869E-4</v>
      </c>
      <c r="L3338" s="6">
        <f t="shared" si="1013"/>
        <v>3.705843668190218E-4</v>
      </c>
      <c r="M3338" s="9">
        <f t="shared" si="1014"/>
        <v>1</v>
      </c>
      <c r="N3338" s="9">
        <f t="shared" si="1015"/>
        <v>1</v>
      </c>
      <c r="O3338" s="9">
        <f t="shared" si="1016"/>
        <v>1</v>
      </c>
      <c r="P3338" s="9">
        <f t="shared" si="1017"/>
        <v>1</v>
      </c>
      <c r="Q3338" s="10">
        <f t="shared" si="1018"/>
        <v>9.986011151498432E-2</v>
      </c>
      <c r="R3338" s="10">
        <f t="shared" si="1001"/>
        <v>0.80112067557621092</v>
      </c>
      <c r="S3338" s="10">
        <f>_xlfn.PERCENTILE.INC($R$1519:R3338,0.75)</f>
        <v>0.81030625291475067</v>
      </c>
      <c r="T3338" s="10">
        <f t="shared" si="1002"/>
        <v>0.81030625291475067</v>
      </c>
      <c r="U3338" s="11">
        <f t="shared" si="1019"/>
        <v>0.80112067557621092</v>
      </c>
      <c r="V3338" s="10">
        <f t="shared" si="1003"/>
        <v>1</v>
      </c>
      <c r="W3338" s="10">
        <f t="shared" si="1004"/>
        <v>0.81037101050924432</v>
      </c>
      <c r="X3338" s="10">
        <f t="shared" si="1020"/>
        <v>1.0014008444702638</v>
      </c>
      <c r="Y3338" s="10">
        <f>_xlfn.PERCENTILE.INC($X$1519:X3338,0.75)</f>
        <v>1.0128828161434382</v>
      </c>
      <c r="Z3338" s="10">
        <f t="shared" si="1021"/>
        <v>1.0128828161434382</v>
      </c>
      <c r="AA3338" s="10">
        <f t="shared" si="1022"/>
        <v>1.0033247419364522</v>
      </c>
      <c r="AB3338" s="10">
        <f t="shared" si="1023"/>
        <v>0.81037101050924432</v>
      </c>
      <c r="AC3338" s="10">
        <f t="shared" si="1024"/>
        <v>0.81306528499196951</v>
      </c>
      <c r="AD3338" s="13">
        <f t="shared" si="1025"/>
        <v>810371.01050924428</v>
      </c>
      <c r="AE3338" s="13">
        <f t="shared" si="1005"/>
        <v>813065.28499196947</v>
      </c>
      <c r="AF3338" s="13"/>
      <c r="AG3338" s="2">
        <f t="shared" si="1000"/>
        <v>39630</v>
      </c>
      <c r="AH3338" s="3">
        <f t="shared" si="1006"/>
        <v>-6537.3148477165378</v>
      </c>
      <c r="AI3338" s="3">
        <f t="shared" si="1007"/>
        <v>-6559.0497325425322</v>
      </c>
      <c r="AJ3338" s="3">
        <f t="shared" si="1026"/>
        <v>616953.21416984638</v>
      </c>
      <c r="AK3338" s="3">
        <f t="shared" si="1027"/>
        <v>480588.05749394145</v>
      </c>
    </row>
    <row r="3339" spans="2:37" x14ac:dyDescent="0.2">
      <c r="B3339" s="5">
        <v>39631</v>
      </c>
      <c r="C3339" s="1">
        <v>473.08</v>
      </c>
      <c r="D3339" s="1">
        <f t="shared" si="997"/>
        <v>27</v>
      </c>
      <c r="E3339" s="1" t="b">
        <f t="shared" si="998"/>
        <v>0</v>
      </c>
      <c r="F3339" s="6">
        <f t="shared" si="999"/>
        <v>4.5441032827959749E-3</v>
      </c>
      <c r="G3339" s="8">
        <f t="shared" si="1008"/>
        <v>1.5658625635184972E-3</v>
      </c>
      <c r="H3339" s="8">
        <f t="shared" si="1009"/>
        <v>1.2399099193330051E-3</v>
      </c>
      <c r="I3339" s="8">
        <f t="shared" si="1010"/>
        <v>1.0893027999896747E-3</v>
      </c>
      <c r="J3339" s="6">
        <f t="shared" si="1011"/>
        <v>7.8926156561427328E-4</v>
      </c>
      <c r="K3339" s="6">
        <f t="shared" si="1012"/>
        <v>5.709082852245539E-4</v>
      </c>
      <c r="L3339" s="6">
        <f t="shared" si="1013"/>
        <v>3.7039275944282697E-4</v>
      </c>
      <c r="M3339" s="9">
        <f t="shared" si="1014"/>
        <v>1</v>
      </c>
      <c r="N3339" s="9">
        <f t="shared" si="1015"/>
        <v>1</v>
      </c>
      <c r="O3339" s="9">
        <f t="shared" si="1016"/>
        <v>1</v>
      </c>
      <c r="P3339" s="9">
        <f t="shared" si="1017"/>
        <v>1</v>
      </c>
      <c r="Q3339" s="10">
        <f t="shared" si="1018"/>
        <v>9.9544827150981688E-2</v>
      </c>
      <c r="R3339" s="10">
        <f t="shared" si="1001"/>
        <v>0.80365803316592588</v>
      </c>
      <c r="S3339" s="10">
        <f>_xlfn.PERCENTILE.INC($R$1519:R3339,0.75)</f>
        <v>0.81027387411750373</v>
      </c>
      <c r="T3339" s="10">
        <f t="shared" si="1002"/>
        <v>0.81027387411750373</v>
      </c>
      <c r="U3339" s="11">
        <f t="shared" si="1019"/>
        <v>0.80365803316592588</v>
      </c>
      <c r="V3339" s="10">
        <f t="shared" si="1003"/>
        <v>1</v>
      </c>
      <c r="W3339" s="10">
        <f t="shared" si="1004"/>
        <v>0.81037101050924432</v>
      </c>
      <c r="X3339" s="10">
        <f t="shared" si="1020"/>
        <v>1.0045725414574074</v>
      </c>
      <c r="Y3339" s="10">
        <f>_xlfn.PERCENTILE.INC($X$1519:X3339,0.75)</f>
        <v>1.0128423426468796</v>
      </c>
      <c r="Z3339" s="10">
        <f t="shared" si="1021"/>
        <v>1.0128423426468796</v>
      </c>
      <c r="AA3339" s="10">
        <f t="shared" si="1022"/>
        <v>1.0033247419364522</v>
      </c>
      <c r="AB3339" s="10">
        <f t="shared" si="1023"/>
        <v>0.81037101050924432</v>
      </c>
      <c r="AC3339" s="10">
        <f t="shared" si="1024"/>
        <v>0.81306528499196951</v>
      </c>
      <c r="AD3339" s="13">
        <f t="shared" si="1025"/>
        <v>810371.01050924428</v>
      </c>
      <c r="AE3339" s="13">
        <f t="shared" si="1005"/>
        <v>813065.28499196947</v>
      </c>
      <c r="AF3339" s="13"/>
      <c r="AG3339" s="2">
        <f t="shared" si="1000"/>
        <v>39631</v>
      </c>
      <c r="AH3339" s="3">
        <f t="shared" si="1006"/>
        <v>3682.4095691377483</v>
      </c>
      <c r="AI3339" s="3">
        <f t="shared" si="1007"/>
        <v>3694.6526306594533</v>
      </c>
      <c r="AJ3339" s="3">
        <f t="shared" si="1026"/>
        <v>620635.62373898411</v>
      </c>
      <c r="AK3339" s="3">
        <f t="shared" si="1027"/>
        <v>484282.71012460091</v>
      </c>
    </row>
    <row r="3340" spans="2:37" x14ac:dyDescent="0.2">
      <c r="B3340" s="5">
        <v>39632</v>
      </c>
      <c r="C3340" s="1">
        <v>470.61</v>
      </c>
      <c r="D3340" s="1">
        <f t="shared" si="997"/>
        <v>27</v>
      </c>
      <c r="E3340" s="1" t="b">
        <f t="shared" si="998"/>
        <v>0</v>
      </c>
      <c r="F3340" s="6">
        <f t="shared" si="999"/>
        <v>-5.2211042529803908E-3</v>
      </c>
      <c r="G3340" s="8">
        <f t="shared" si="1008"/>
        <v>1.4570043595671539E-3</v>
      </c>
      <c r="H3340" s="8">
        <f t="shared" si="1009"/>
        <v>1.1489967900221957E-3</v>
      </c>
      <c r="I3340" s="8">
        <f t="shared" si="1010"/>
        <v>1.0221743177428236E-3</v>
      </c>
      <c r="J3340" s="6">
        <f t="shared" si="1011"/>
        <v>7.8520233978145095E-4</v>
      </c>
      <c r="K3340" s="6">
        <f t="shared" si="1012"/>
        <v>5.6950352076861363E-4</v>
      </c>
      <c r="L3340" s="6">
        <f t="shared" si="1013"/>
        <v>3.7022919768709041E-4</v>
      </c>
      <c r="M3340" s="9">
        <f t="shared" si="1014"/>
        <v>1</v>
      </c>
      <c r="N3340" s="9">
        <f t="shared" si="1015"/>
        <v>1</v>
      </c>
      <c r="O3340" s="9">
        <f t="shared" si="1016"/>
        <v>1</v>
      </c>
      <c r="P3340" s="9">
        <f t="shared" si="1017"/>
        <v>1</v>
      </c>
      <c r="Q3340" s="10">
        <f t="shared" si="1018"/>
        <v>0.10044037234460919</v>
      </c>
      <c r="R3340" s="10">
        <f t="shared" si="1001"/>
        <v>0.7964924674464704</v>
      </c>
      <c r="S3340" s="10">
        <f>_xlfn.PERCENTILE.INC($R$1519:R3340,0.75)</f>
        <v>0.80990959065133938</v>
      </c>
      <c r="T3340" s="10">
        <f t="shared" si="1002"/>
        <v>0.80990959065133938</v>
      </c>
      <c r="U3340" s="11">
        <f t="shared" si="1019"/>
        <v>0.7964924674464704</v>
      </c>
      <c r="V3340" s="10">
        <f t="shared" si="1003"/>
        <v>1</v>
      </c>
      <c r="W3340" s="10">
        <f t="shared" si="1004"/>
        <v>0.81037101050924432</v>
      </c>
      <c r="X3340" s="10">
        <f t="shared" si="1020"/>
        <v>0.99561558430808805</v>
      </c>
      <c r="Y3340" s="10">
        <f>_xlfn.PERCENTILE.INC($X$1519:X3340,0.75)</f>
        <v>1.0123869883141743</v>
      </c>
      <c r="Z3340" s="10">
        <f t="shared" si="1021"/>
        <v>1.0123869883141743</v>
      </c>
      <c r="AA3340" s="10">
        <f t="shared" si="1022"/>
        <v>1.0033247419364522</v>
      </c>
      <c r="AB3340" s="10">
        <f t="shared" si="1023"/>
        <v>0.81037101050924432</v>
      </c>
      <c r="AC3340" s="10">
        <f t="shared" si="1024"/>
        <v>0.81306528499196951</v>
      </c>
      <c r="AD3340" s="13">
        <f t="shared" si="1025"/>
        <v>810371.01050924428</v>
      </c>
      <c r="AE3340" s="13">
        <f t="shared" si="1005"/>
        <v>813065.28499196947</v>
      </c>
      <c r="AF3340" s="13"/>
      <c r="AG3340" s="2">
        <f t="shared" si="1000"/>
        <v>39632</v>
      </c>
      <c r="AH3340" s="3">
        <f t="shared" si="1006"/>
        <v>-4231.0315294618322</v>
      </c>
      <c r="AI3340" s="3">
        <f t="shared" si="1007"/>
        <v>-4245.0986174222853</v>
      </c>
      <c r="AJ3340" s="3">
        <f t="shared" si="1026"/>
        <v>616404.59220952226</v>
      </c>
      <c r="AK3340" s="3">
        <f t="shared" si="1027"/>
        <v>480037.61150717863</v>
      </c>
    </row>
    <row r="3341" spans="2:37" x14ac:dyDescent="0.2">
      <c r="B3341" s="5">
        <v>39636</v>
      </c>
      <c r="C3341" s="1">
        <v>472.55</v>
      </c>
      <c r="D3341" s="1">
        <f t="shared" si="997"/>
        <v>28</v>
      </c>
      <c r="E3341" s="1" t="b">
        <f t="shared" si="998"/>
        <v>1</v>
      </c>
      <c r="F3341" s="6">
        <f t="shared" si="999"/>
        <v>4.1223093431927982E-3</v>
      </c>
      <c r="G3341" s="8">
        <f t="shared" si="1008"/>
        <v>1.5525883005962913E-3</v>
      </c>
      <c r="H3341" s="8">
        <f t="shared" si="1009"/>
        <v>1.1938672733882243E-3</v>
      </c>
      <c r="I3341" s="8">
        <f t="shared" si="1010"/>
        <v>1.0419983162763358E-3</v>
      </c>
      <c r="J3341" s="6">
        <f t="shared" si="1011"/>
        <v>7.8075486515921666E-4</v>
      </c>
      <c r="K3341" s="6">
        <f t="shared" si="1012"/>
        <v>5.6802352143493057E-4</v>
      </c>
      <c r="L3341" s="6">
        <f t="shared" si="1013"/>
        <v>3.7010202747660484E-4</v>
      </c>
      <c r="M3341" s="9">
        <f t="shared" si="1014"/>
        <v>1</v>
      </c>
      <c r="N3341" s="9">
        <f t="shared" si="1015"/>
        <v>1</v>
      </c>
      <c r="O3341" s="9">
        <f t="shared" si="1016"/>
        <v>1</v>
      </c>
      <c r="P3341" s="9">
        <f t="shared" si="1017"/>
        <v>1</v>
      </c>
      <c r="Q3341" s="10">
        <f t="shared" si="1018"/>
        <v>9.9989884907575419E-2</v>
      </c>
      <c r="R3341" s="10">
        <f t="shared" si="1001"/>
        <v>0.80008092892543226</v>
      </c>
      <c r="S3341" s="10">
        <f>_xlfn.PERCENTILE.INC($R$1519:R3341,0.75)</f>
        <v>0.80954530718517514</v>
      </c>
      <c r="T3341" s="10">
        <f t="shared" si="1002"/>
        <v>0.80954530718517514</v>
      </c>
      <c r="U3341" s="11">
        <f t="shared" si="1019"/>
        <v>0.80008092892543226</v>
      </c>
      <c r="V3341" s="10">
        <f t="shared" si="1003"/>
        <v>1</v>
      </c>
      <c r="W3341" s="10">
        <f t="shared" si="1004"/>
        <v>0.7964924674464704</v>
      </c>
      <c r="X3341" s="10">
        <f t="shared" si="1020"/>
        <v>1.0001011611567905</v>
      </c>
      <c r="Y3341" s="10">
        <f>_xlfn.PERCENTILE.INC($X$1519:X3341,0.75)</f>
        <v>1.0119316339814688</v>
      </c>
      <c r="Z3341" s="10">
        <f t="shared" si="1021"/>
        <v>1.0119316339814688</v>
      </c>
      <c r="AA3341" s="10">
        <f t="shared" si="1022"/>
        <v>1.0001011611567905</v>
      </c>
      <c r="AB3341" s="10">
        <f t="shared" si="1023"/>
        <v>0.7964924674464704</v>
      </c>
      <c r="AC3341" s="10">
        <f t="shared" si="1024"/>
        <v>0.79657304154585218</v>
      </c>
      <c r="AD3341" s="13">
        <f t="shared" si="1025"/>
        <v>796492.4674464704</v>
      </c>
      <c r="AE3341" s="13">
        <f t="shared" si="1005"/>
        <v>796573.0415458522</v>
      </c>
      <c r="AF3341" s="13"/>
      <c r="AG3341" s="2">
        <f t="shared" si="1000"/>
        <v>39636</v>
      </c>
      <c r="AH3341" s="3">
        <f t="shared" si="1006"/>
        <v>3340.5999880748468</v>
      </c>
      <c r="AI3341" s="3">
        <f t="shared" si="1007"/>
        <v>3351.7066209481109</v>
      </c>
      <c r="AJ3341" s="3">
        <f t="shared" si="1026"/>
        <v>619745.19219759712</v>
      </c>
      <c r="AK3341" s="3">
        <f t="shared" si="1027"/>
        <v>483389.31812812673</v>
      </c>
    </row>
    <row r="3342" spans="2:37" x14ac:dyDescent="0.2">
      <c r="B3342" s="5">
        <v>39637</v>
      </c>
      <c r="C3342" s="1">
        <v>471.72</v>
      </c>
      <c r="D3342" s="1">
        <f t="shared" si="997"/>
        <v>28</v>
      </c>
      <c r="E3342" s="1" t="b">
        <f t="shared" si="998"/>
        <v>0</v>
      </c>
      <c r="F3342" s="6">
        <f t="shared" si="999"/>
        <v>-1.7564278912284292E-3</v>
      </c>
      <c r="G3342" s="8">
        <f t="shared" si="1008"/>
        <v>1.3768390456281635E-3</v>
      </c>
      <c r="H3342" s="8">
        <f t="shared" si="1009"/>
        <v>1.140404105973879E-3</v>
      </c>
      <c r="I3342" s="8">
        <f t="shared" si="1010"/>
        <v>1.0105435289315494E-3</v>
      </c>
      <c r="J3342" s="6">
        <f t="shared" si="1011"/>
        <v>7.7625601510948963E-4</v>
      </c>
      <c r="K3342" s="6">
        <f t="shared" si="1012"/>
        <v>5.6655797346410141E-4</v>
      </c>
      <c r="L3342" s="6">
        <f t="shared" si="1013"/>
        <v>3.6997155883144555E-4</v>
      </c>
      <c r="M3342" s="9">
        <f t="shared" si="1014"/>
        <v>1</v>
      </c>
      <c r="N3342" s="9">
        <f t="shared" si="1015"/>
        <v>1</v>
      </c>
      <c r="O3342" s="9">
        <f t="shared" si="1016"/>
        <v>1</v>
      </c>
      <c r="P3342" s="9">
        <f t="shared" si="1017"/>
        <v>1</v>
      </c>
      <c r="Q3342" s="10">
        <f t="shared" si="1018"/>
        <v>9.9846086117150817E-2</v>
      </c>
      <c r="R3342" s="10">
        <f t="shared" si="1001"/>
        <v>0.80123320914286889</v>
      </c>
      <c r="S3342" s="10">
        <f>_xlfn.PERCENTILE.INC($R$1519:R3342,0.75)</f>
        <v>0.80918102371901091</v>
      </c>
      <c r="T3342" s="10">
        <f t="shared" si="1002"/>
        <v>0.80918102371901091</v>
      </c>
      <c r="U3342" s="11">
        <f t="shared" si="1019"/>
        <v>0.80123320914286889</v>
      </c>
      <c r="V3342" s="10">
        <f t="shared" si="1003"/>
        <v>1</v>
      </c>
      <c r="W3342" s="10">
        <f t="shared" si="1004"/>
        <v>0.7964924674464704</v>
      </c>
      <c r="X3342" s="10">
        <f t="shared" si="1020"/>
        <v>1.0015415114285862</v>
      </c>
      <c r="Y3342" s="10">
        <f>_xlfn.PERCENTILE.INC($X$1519:X3342,0.75)</f>
        <v>1.0114762796487635</v>
      </c>
      <c r="Z3342" s="10">
        <f t="shared" si="1021"/>
        <v>1.0114762796487635</v>
      </c>
      <c r="AA3342" s="10">
        <f t="shared" si="1022"/>
        <v>1.0001011611567905</v>
      </c>
      <c r="AB3342" s="10">
        <f t="shared" si="1023"/>
        <v>0.7964924674464704</v>
      </c>
      <c r="AC3342" s="10">
        <f t="shared" si="1024"/>
        <v>0.79657304154585218</v>
      </c>
      <c r="AD3342" s="13">
        <f t="shared" si="1025"/>
        <v>796492.4674464704</v>
      </c>
      <c r="AE3342" s="13">
        <f t="shared" si="1005"/>
        <v>796573.0415458522</v>
      </c>
      <c r="AF3342" s="13"/>
      <c r="AG3342" s="2">
        <f t="shared" si="1000"/>
        <v>39637</v>
      </c>
      <c r="AH3342" s="3">
        <f t="shared" si="1006"/>
        <v>-1398.9815849763324</v>
      </c>
      <c r="AI3342" s="3">
        <f t="shared" si="1007"/>
        <v>-1399.1231075717972</v>
      </c>
      <c r="AJ3342" s="3">
        <f t="shared" si="1026"/>
        <v>618346.21061262081</v>
      </c>
      <c r="AK3342" s="3">
        <f t="shared" si="1027"/>
        <v>481990.19502055494</v>
      </c>
    </row>
    <row r="3343" spans="2:37" x14ac:dyDescent="0.2">
      <c r="B3343" s="5">
        <v>39638</v>
      </c>
      <c r="C3343" s="1">
        <v>470.61</v>
      </c>
      <c r="D3343" s="1">
        <f t="shared" si="997"/>
        <v>28</v>
      </c>
      <c r="E3343" s="1" t="b">
        <f t="shared" si="998"/>
        <v>0</v>
      </c>
      <c r="F3343" s="6">
        <f t="shared" si="999"/>
        <v>-2.3530908165861897E-3</v>
      </c>
      <c r="G3343" s="8">
        <f t="shared" si="1008"/>
        <v>1.2862476518200128E-3</v>
      </c>
      <c r="H3343" s="8">
        <f t="shared" si="1009"/>
        <v>1.0873419536307878E-3</v>
      </c>
      <c r="I3343" s="8">
        <f t="shared" si="1010"/>
        <v>9.918975328486871E-4</v>
      </c>
      <c r="J3343" s="6">
        <f t="shared" si="1011"/>
        <v>7.717191132691751E-4</v>
      </c>
      <c r="K3343" s="6">
        <f t="shared" si="1012"/>
        <v>5.6491644057718102E-4</v>
      </c>
      <c r="L3343" s="6">
        <f t="shared" si="1013"/>
        <v>3.6986049243467676E-4</v>
      </c>
      <c r="M3343" s="9">
        <f t="shared" si="1014"/>
        <v>1</v>
      </c>
      <c r="N3343" s="9">
        <f t="shared" si="1015"/>
        <v>1</v>
      </c>
      <c r="O3343" s="9">
        <f t="shared" si="1016"/>
        <v>1</v>
      </c>
      <c r="P3343" s="9">
        <f t="shared" si="1017"/>
        <v>1</v>
      </c>
      <c r="Q3343" s="10">
        <f t="shared" si="1018"/>
        <v>9.9734688988651579E-2</v>
      </c>
      <c r="R3343" s="10">
        <f t="shared" si="1001"/>
        <v>0.80212813426532958</v>
      </c>
      <c r="S3343" s="10">
        <f>_xlfn.PERCENTILE.INC($R$1519:R3343,0.75)</f>
        <v>0.80881674025284656</v>
      </c>
      <c r="T3343" s="10">
        <f t="shared" si="1002"/>
        <v>0.80881674025284656</v>
      </c>
      <c r="U3343" s="11">
        <f t="shared" si="1019"/>
        <v>0.80212813426532958</v>
      </c>
      <c r="V3343" s="10">
        <f t="shared" si="1003"/>
        <v>1</v>
      </c>
      <c r="W3343" s="10">
        <f t="shared" si="1004"/>
        <v>0.7964924674464704</v>
      </c>
      <c r="X3343" s="10">
        <f t="shared" si="1020"/>
        <v>1.002660167831662</v>
      </c>
      <c r="Y3343" s="10">
        <f>_xlfn.PERCENTILE.INC($X$1519:X3343,0.75)</f>
        <v>1.0110209253160582</v>
      </c>
      <c r="Z3343" s="10">
        <f t="shared" si="1021"/>
        <v>1.0110209253160582</v>
      </c>
      <c r="AA3343" s="10">
        <f t="shared" si="1022"/>
        <v>1.0001011611567905</v>
      </c>
      <c r="AB3343" s="10">
        <f t="shared" si="1023"/>
        <v>0.7964924674464704</v>
      </c>
      <c r="AC3343" s="10">
        <f t="shared" si="1024"/>
        <v>0.79657304154585218</v>
      </c>
      <c r="AD3343" s="13">
        <f t="shared" si="1025"/>
        <v>796492.4674464704</v>
      </c>
      <c r="AE3343" s="13">
        <f t="shared" si="1005"/>
        <v>796573.0415458522</v>
      </c>
      <c r="AF3343" s="13"/>
      <c r="AG3343" s="2">
        <f t="shared" si="1000"/>
        <v>39638</v>
      </c>
      <c r="AH3343" s="3">
        <f t="shared" si="1006"/>
        <v>-1874.2191106283642</v>
      </c>
      <c r="AI3343" s="3">
        <f t="shared" si="1007"/>
        <v>-1874.4087088016743</v>
      </c>
      <c r="AJ3343" s="3">
        <f t="shared" si="1026"/>
        <v>616471.99150199245</v>
      </c>
      <c r="AK3343" s="3">
        <f t="shared" si="1027"/>
        <v>480115.78631175327</v>
      </c>
    </row>
    <row r="3344" spans="2:37" x14ac:dyDescent="0.2">
      <c r="B3344" s="5">
        <v>39639</v>
      </c>
      <c r="C3344" s="1">
        <v>468.23</v>
      </c>
      <c r="D3344" s="1">
        <f t="shared" si="997"/>
        <v>28</v>
      </c>
      <c r="E3344" s="1" t="b">
        <f t="shared" si="998"/>
        <v>0</v>
      </c>
      <c r="F3344" s="6">
        <f t="shared" si="999"/>
        <v>-5.0572661014427478E-3</v>
      </c>
      <c r="G3344" s="8">
        <f t="shared" si="1008"/>
        <v>1.0526489638985816E-3</v>
      </c>
      <c r="H3344" s="8">
        <f t="shared" si="1009"/>
        <v>9.7768279260773239E-4</v>
      </c>
      <c r="I3344" s="8">
        <f t="shared" si="1010"/>
        <v>9.576153213488993E-4</v>
      </c>
      <c r="J3344" s="6">
        <f t="shared" si="1011"/>
        <v>7.6741366353831034E-4</v>
      </c>
      <c r="K3344" s="6">
        <f t="shared" si="1012"/>
        <v>5.6347732662804747E-4</v>
      </c>
      <c r="L3344" s="6">
        <f t="shared" si="1013"/>
        <v>3.6978266341611564E-4</v>
      </c>
      <c r="M3344" s="9">
        <f t="shared" si="1014"/>
        <v>1</v>
      </c>
      <c r="N3344" s="9">
        <f t="shared" si="1015"/>
        <v>1</v>
      </c>
      <c r="O3344" s="9">
        <f t="shared" si="1016"/>
        <v>1</v>
      </c>
      <c r="P3344" s="9">
        <f t="shared" si="1017"/>
        <v>1</v>
      </c>
      <c r="Q3344" s="10">
        <f t="shared" si="1018"/>
        <v>0.10047957401507043</v>
      </c>
      <c r="R3344" s="10">
        <f t="shared" si="1001"/>
        <v>0.79618171936120274</v>
      </c>
      <c r="S3344" s="10">
        <f>_xlfn.PERCENTILE.INC($R$1519:R3344,0.75)</f>
        <v>0.80867819255699569</v>
      </c>
      <c r="T3344" s="10">
        <f t="shared" si="1002"/>
        <v>0.80867819255699569</v>
      </c>
      <c r="U3344" s="11">
        <f t="shared" si="1019"/>
        <v>0.79618171936120274</v>
      </c>
      <c r="V3344" s="10">
        <f t="shared" si="1003"/>
        <v>1</v>
      </c>
      <c r="W3344" s="10">
        <f t="shared" si="1004"/>
        <v>0.7964924674464704</v>
      </c>
      <c r="X3344" s="10">
        <f t="shared" si="1020"/>
        <v>0.99522714920150335</v>
      </c>
      <c r="Y3344" s="10">
        <f>_xlfn.PERCENTILE.INC($X$1519:X3344,0.75)</f>
        <v>1.0108477406962448</v>
      </c>
      <c r="Z3344" s="10">
        <f t="shared" si="1021"/>
        <v>1.0108477406962448</v>
      </c>
      <c r="AA3344" s="10">
        <f t="shared" si="1022"/>
        <v>1.0001011611567905</v>
      </c>
      <c r="AB3344" s="10">
        <f t="shared" si="1023"/>
        <v>0.7964924674464704</v>
      </c>
      <c r="AC3344" s="10">
        <f t="shared" si="1024"/>
        <v>0.79657304154585218</v>
      </c>
      <c r="AD3344" s="13">
        <f t="shared" si="1025"/>
        <v>796492.4674464704</v>
      </c>
      <c r="AE3344" s="13">
        <f t="shared" si="1005"/>
        <v>796573.0415458522</v>
      </c>
      <c r="AF3344" s="13"/>
      <c r="AG3344" s="2">
        <f t="shared" si="1000"/>
        <v>39639</v>
      </c>
      <c r="AH3344" s="3">
        <f t="shared" si="1006"/>
        <v>-4028.0743556715261</v>
      </c>
      <c r="AI3344" s="3">
        <f t="shared" si="1007"/>
        <v>-4028.4818403329841</v>
      </c>
      <c r="AJ3344" s="3">
        <f t="shared" si="1026"/>
        <v>612443.91714632092</v>
      </c>
      <c r="AK3344" s="3">
        <f t="shared" si="1027"/>
        <v>476087.3044714203</v>
      </c>
    </row>
    <row r="3345" spans="2:37" x14ac:dyDescent="0.2">
      <c r="B3345" s="5">
        <v>39640</v>
      </c>
      <c r="C3345" s="1">
        <v>473.13</v>
      </c>
      <c r="D3345" s="1">
        <f t="shared" si="997"/>
        <v>28</v>
      </c>
      <c r="E3345" s="1" t="b">
        <f t="shared" si="998"/>
        <v>0</v>
      </c>
      <c r="F3345" s="6">
        <f t="shared" si="999"/>
        <v>1.0464942442816483E-2</v>
      </c>
      <c r="G3345" s="8">
        <f t="shared" si="1008"/>
        <v>1.2299949798830019E-3</v>
      </c>
      <c r="H3345" s="8">
        <f t="shared" si="1009"/>
        <v>1.062100817578176E-3</v>
      </c>
      <c r="I3345" s="8">
        <f t="shared" si="1010"/>
        <v>1.0065758257141488E-3</v>
      </c>
      <c r="J3345" s="6">
        <f t="shared" si="1011"/>
        <v>7.6315746625110748E-4</v>
      </c>
      <c r="K3345" s="6">
        <f t="shared" si="1012"/>
        <v>5.6170305263829236E-4</v>
      </c>
      <c r="L3345" s="6">
        <f t="shared" si="1013"/>
        <v>3.6973134371251287E-4</v>
      </c>
      <c r="M3345" s="9">
        <f t="shared" si="1014"/>
        <v>1</v>
      </c>
      <c r="N3345" s="9">
        <f t="shared" si="1015"/>
        <v>1</v>
      </c>
      <c r="O3345" s="9">
        <f t="shared" si="1016"/>
        <v>1</v>
      </c>
      <c r="P3345" s="9">
        <f t="shared" si="1017"/>
        <v>1</v>
      </c>
      <c r="Q3345" s="10">
        <f t="shared" si="1018"/>
        <v>0.10231058242180845</v>
      </c>
      <c r="R3345" s="10">
        <f t="shared" si="1001"/>
        <v>0.78193279821410988</v>
      </c>
      <c r="S3345" s="10">
        <f>_xlfn.PERCENTILE.INC($R$1519:R3345,0.75)</f>
        <v>0.80853964486114493</v>
      </c>
      <c r="T3345" s="10">
        <f t="shared" si="1002"/>
        <v>0.80853964486114493</v>
      </c>
      <c r="U3345" s="11">
        <f t="shared" si="1019"/>
        <v>0.78193279821410988</v>
      </c>
      <c r="V3345" s="10">
        <f t="shared" si="1003"/>
        <v>1</v>
      </c>
      <c r="W3345" s="10">
        <f t="shared" si="1004"/>
        <v>0.7964924674464704</v>
      </c>
      <c r="X3345" s="10">
        <f t="shared" si="1020"/>
        <v>0.97741599776763743</v>
      </c>
      <c r="Y3345" s="10">
        <f>_xlfn.PERCENTILE.INC($X$1519:X3345,0.75)</f>
        <v>1.0106745560764312</v>
      </c>
      <c r="Z3345" s="10">
        <f t="shared" si="1021"/>
        <v>1.0106745560764312</v>
      </c>
      <c r="AA3345" s="10">
        <f t="shared" si="1022"/>
        <v>1.0001011611567905</v>
      </c>
      <c r="AB3345" s="10">
        <f t="shared" si="1023"/>
        <v>0.7964924674464704</v>
      </c>
      <c r="AC3345" s="10">
        <f t="shared" si="1024"/>
        <v>0.79657304154585218</v>
      </c>
      <c r="AD3345" s="13">
        <f t="shared" si="1025"/>
        <v>796492.4674464704</v>
      </c>
      <c r="AE3345" s="13">
        <f t="shared" si="1005"/>
        <v>796573.0415458522</v>
      </c>
      <c r="AF3345" s="13"/>
      <c r="AG3345" s="2">
        <f t="shared" si="1000"/>
        <v>39640</v>
      </c>
      <c r="AH3345" s="3">
        <f t="shared" si="1006"/>
        <v>8335.2478279641946</v>
      </c>
      <c r="AI3345" s="3">
        <f t="shared" si="1007"/>
        <v>8336.0910312766064</v>
      </c>
      <c r="AJ3345" s="3">
        <f t="shared" si="1026"/>
        <v>620779.16497428506</v>
      </c>
      <c r="AK3345" s="3">
        <f t="shared" si="1027"/>
        <v>484423.39550269692</v>
      </c>
    </row>
    <row r="3346" spans="2:37" x14ac:dyDescent="0.2">
      <c r="B3346" s="5">
        <v>39643</v>
      </c>
      <c r="C3346" s="1">
        <v>474.6</v>
      </c>
      <c r="D3346" s="1">
        <f t="shared" si="997"/>
        <v>29</v>
      </c>
      <c r="E3346" s="1" t="b">
        <f t="shared" si="998"/>
        <v>1</v>
      </c>
      <c r="F3346" s="6">
        <f t="shared" si="999"/>
        <v>3.1069684864626357E-3</v>
      </c>
      <c r="G3346" s="8">
        <f t="shared" si="1008"/>
        <v>1.2813939588527579E-3</v>
      </c>
      <c r="H3346" s="8">
        <f t="shared" si="1009"/>
        <v>1.1519187795106286E-3</v>
      </c>
      <c r="I3346" s="8">
        <f t="shared" si="1010"/>
        <v>1.0171713497458817E-3</v>
      </c>
      <c r="J3346" s="6">
        <f t="shared" si="1011"/>
        <v>7.5914245040571661E-4</v>
      </c>
      <c r="K3346" s="6">
        <f t="shared" si="1012"/>
        <v>5.59960877259797E-4</v>
      </c>
      <c r="L3346" s="6">
        <f t="shared" si="1013"/>
        <v>3.6970055388497281E-4</v>
      </c>
      <c r="M3346" s="9">
        <f t="shared" si="1014"/>
        <v>1</v>
      </c>
      <c r="N3346" s="9">
        <f t="shared" si="1015"/>
        <v>1</v>
      </c>
      <c r="O3346" s="9">
        <f t="shared" si="1016"/>
        <v>1</v>
      </c>
      <c r="P3346" s="9">
        <f t="shared" si="1017"/>
        <v>1</v>
      </c>
      <c r="Q3346" s="10">
        <f t="shared" si="1018"/>
        <v>0.10189253710228384</v>
      </c>
      <c r="R3346" s="10">
        <f t="shared" si="1001"/>
        <v>0.78514091684352483</v>
      </c>
      <c r="S3346" s="10">
        <f>_xlfn.PERCENTILE.INC($R$1519:R3346,0.75)</f>
        <v>0.80840109716529418</v>
      </c>
      <c r="T3346" s="10">
        <f t="shared" si="1002"/>
        <v>0.80840109716529418</v>
      </c>
      <c r="U3346" s="11">
        <f t="shared" si="1019"/>
        <v>0.78514091684352483</v>
      </c>
      <c r="V3346" s="10">
        <f t="shared" si="1003"/>
        <v>1</v>
      </c>
      <c r="W3346" s="10">
        <f t="shared" si="1004"/>
        <v>0.78193279821410988</v>
      </c>
      <c r="X3346" s="10">
        <f t="shared" si="1020"/>
        <v>0.98142614605440603</v>
      </c>
      <c r="Y3346" s="10">
        <f>_xlfn.PERCENTILE.INC($X$1519:X3346,0.75)</f>
        <v>1.0105013714566176</v>
      </c>
      <c r="Z3346" s="10">
        <f t="shared" si="1021"/>
        <v>1.0105013714566176</v>
      </c>
      <c r="AA3346" s="10">
        <f t="shared" si="1022"/>
        <v>0.98142614605440603</v>
      </c>
      <c r="AB3346" s="10">
        <f t="shared" si="1023"/>
        <v>0.78193279821410988</v>
      </c>
      <c r="AC3346" s="10">
        <f t="shared" si="1024"/>
        <v>0.76740929262481139</v>
      </c>
      <c r="AD3346" s="13">
        <f t="shared" si="1025"/>
        <v>781932.79821410985</v>
      </c>
      <c r="AE3346" s="13">
        <f t="shared" si="1005"/>
        <v>767409.29262481141</v>
      </c>
      <c r="AF3346" s="13"/>
      <c r="AG3346" s="2">
        <f t="shared" si="1000"/>
        <v>39643</v>
      </c>
      <c r="AH3346" s="3">
        <f t="shared" si="1006"/>
        <v>2474.6769960610504</v>
      </c>
      <c r="AI3346" s="3">
        <f t="shared" si="1007"/>
        <v>2474.9273372486546</v>
      </c>
      <c r="AJ3346" s="3">
        <f t="shared" si="1026"/>
        <v>623253.84197034605</v>
      </c>
      <c r="AK3346" s="3">
        <f t="shared" si="1027"/>
        <v>486898.32283994555</v>
      </c>
    </row>
    <row r="3347" spans="2:37" x14ac:dyDescent="0.2">
      <c r="B3347" s="5">
        <v>39644</v>
      </c>
      <c r="C3347" s="1">
        <v>475.78</v>
      </c>
      <c r="D3347" s="1">
        <f t="shared" si="997"/>
        <v>29</v>
      </c>
      <c r="E3347" s="1" t="b">
        <f t="shared" si="998"/>
        <v>0</v>
      </c>
      <c r="F3347" s="6">
        <f t="shared" si="999"/>
        <v>2.4863042562157656E-3</v>
      </c>
      <c r="G3347" s="8">
        <f t="shared" si="1008"/>
        <v>1.2626664474272495E-3</v>
      </c>
      <c r="H3347" s="8">
        <f t="shared" si="1009"/>
        <v>1.1444673665237479E-3</v>
      </c>
      <c r="I3347" s="8">
        <f t="shared" si="1010"/>
        <v>1.0299845531046784E-3</v>
      </c>
      <c r="J3347" s="6">
        <f t="shared" si="1011"/>
        <v>7.5495220791232216E-4</v>
      </c>
      <c r="K3347" s="6">
        <f t="shared" si="1012"/>
        <v>5.5801721406795656E-4</v>
      </c>
      <c r="L3347" s="6">
        <f t="shared" si="1013"/>
        <v>3.6965983024108827E-4</v>
      </c>
      <c r="M3347" s="9">
        <f t="shared" si="1014"/>
        <v>1</v>
      </c>
      <c r="N3347" s="9">
        <f t="shared" si="1015"/>
        <v>1</v>
      </c>
      <c r="O3347" s="9">
        <f t="shared" si="1016"/>
        <v>1</v>
      </c>
      <c r="P3347" s="9">
        <f t="shared" si="1017"/>
        <v>1</v>
      </c>
      <c r="Q3347" s="10">
        <f t="shared" si="1018"/>
        <v>0.10058710527767301</v>
      </c>
      <c r="R3347" s="10">
        <f t="shared" si="1001"/>
        <v>0.79533057223545878</v>
      </c>
      <c r="S3347" s="10">
        <f>_xlfn.PERCENTILE.INC($R$1519:R3347,0.75)</f>
        <v>0.80826254946944331</v>
      </c>
      <c r="T3347" s="10">
        <f t="shared" si="1002"/>
        <v>0.80826254946944331</v>
      </c>
      <c r="U3347" s="11">
        <f t="shared" si="1019"/>
        <v>0.79533057223545878</v>
      </c>
      <c r="V3347" s="10">
        <f t="shared" si="1003"/>
        <v>1</v>
      </c>
      <c r="W3347" s="10">
        <f t="shared" si="1004"/>
        <v>0.78193279821410988</v>
      </c>
      <c r="X3347" s="10">
        <f t="shared" si="1020"/>
        <v>0.99416321529432339</v>
      </c>
      <c r="Y3347" s="10">
        <f>_xlfn.PERCENTILE.INC($X$1519:X3347,0.75)</f>
        <v>1.0103281868368041</v>
      </c>
      <c r="Z3347" s="10">
        <f t="shared" si="1021"/>
        <v>1.0103281868368041</v>
      </c>
      <c r="AA3347" s="10">
        <f t="shared" si="1022"/>
        <v>0.98142614605440603</v>
      </c>
      <c r="AB3347" s="10">
        <f t="shared" si="1023"/>
        <v>0.78193279821410988</v>
      </c>
      <c r="AC3347" s="10">
        <f t="shared" si="1024"/>
        <v>0.76740929262481139</v>
      </c>
      <c r="AD3347" s="13">
        <f t="shared" si="1025"/>
        <v>781932.79821410985</v>
      </c>
      <c r="AE3347" s="13">
        <f t="shared" si="1005"/>
        <v>767409.29262481141</v>
      </c>
      <c r="AF3347" s="13"/>
      <c r="AG3347" s="2">
        <f t="shared" si="1000"/>
        <v>39644</v>
      </c>
      <c r="AH3347" s="3">
        <f t="shared" si="1006"/>
        <v>1944.1228442744448</v>
      </c>
      <c r="AI3347" s="3">
        <f t="shared" si="1007"/>
        <v>1908.0129905125984</v>
      </c>
      <c r="AJ3347" s="3">
        <f t="shared" si="1026"/>
        <v>625197.96481462044</v>
      </c>
      <c r="AK3347" s="3">
        <f t="shared" si="1027"/>
        <v>488806.33583045815</v>
      </c>
    </row>
    <row r="3348" spans="2:37" x14ac:dyDescent="0.2">
      <c r="B3348" s="5">
        <v>39645</v>
      </c>
      <c r="C3348" s="1">
        <v>474.98</v>
      </c>
      <c r="D3348" s="1">
        <f t="shared" si="997"/>
        <v>29</v>
      </c>
      <c r="E3348" s="1" t="b">
        <f t="shared" si="998"/>
        <v>0</v>
      </c>
      <c r="F3348" s="6">
        <f t="shared" si="999"/>
        <v>-1.6814494093907451E-3</v>
      </c>
      <c r="G3348" s="8">
        <f t="shared" si="1008"/>
        <v>1.1588225786944057E-3</v>
      </c>
      <c r="H3348" s="8">
        <f t="shared" si="1009"/>
        <v>1.0865385989932118E-3</v>
      </c>
      <c r="I3348" s="8">
        <f t="shared" si="1010"/>
        <v>1.006674986300418E-3</v>
      </c>
      <c r="J3348" s="6">
        <f t="shared" si="1011"/>
        <v>7.5139457020019008E-4</v>
      </c>
      <c r="K3348" s="6">
        <f t="shared" si="1012"/>
        <v>5.5635643335363665E-4</v>
      </c>
      <c r="L3348" s="6">
        <f t="shared" si="1013"/>
        <v>3.6960567905966045E-4</v>
      </c>
      <c r="M3348" s="9">
        <f t="shared" si="1014"/>
        <v>1</v>
      </c>
      <c r="N3348" s="9">
        <f t="shared" si="1015"/>
        <v>1</v>
      </c>
      <c r="O3348" s="9">
        <f t="shared" si="1016"/>
        <v>1</v>
      </c>
      <c r="P3348" s="9">
        <f t="shared" si="1017"/>
        <v>1</v>
      </c>
      <c r="Q3348" s="10">
        <f t="shared" si="1018"/>
        <v>9.9966287268712664E-2</v>
      </c>
      <c r="R3348" s="10">
        <f t="shared" si="1001"/>
        <v>0.80026979280482202</v>
      </c>
      <c r="S3348" s="10">
        <f>_xlfn.PERCENTILE.INC($R$1519:R3348,0.75)</f>
        <v>0.80825414264210937</v>
      </c>
      <c r="T3348" s="10">
        <f t="shared" si="1002"/>
        <v>0.80825414264210937</v>
      </c>
      <c r="U3348" s="11">
        <f t="shared" si="1019"/>
        <v>0.80026979280482202</v>
      </c>
      <c r="V3348" s="10">
        <f t="shared" si="1003"/>
        <v>1</v>
      </c>
      <c r="W3348" s="10">
        <f t="shared" si="1004"/>
        <v>0.78193279821410988</v>
      </c>
      <c r="X3348" s="10">
        <f t="shared" si="1020"/>
        <v>1.0003372410060276</v>
      </c>
      <c r="Y3348" s="10">
        <f>_xlfn.PERCENTILE.INC($X$1519:X3348,0.75)</f>
        <v>1.0103176783026366</v>
      </c>
      <c r="Z3348" s="10">
        <f t="shared" si="1021"/>
        <v>1.0103176783026366</v>
      </c>
      <c r="AA3348" s="10">
        <f t="shared" si="1022"/>
        <v>0.98142614605440603</v>
      </c>
      <c r="AB3348" s="10">
        <f t="shared" si="1023"/>
        <v>0.78193279821410988</v>
      </c>
      <c r="AC3348" s="10">
        <f t="shared" si="1024"/>
        <v>0.76740929262481139</v>
      </c>
      <c r="AD3348" s="13">
        <f t="shared" si="1025"/>
        <v>781932.79821410985</v>
      </c>
      <c r="AE3348" s="13">
        <f t="shared" si="1005"/>
        <v>767409.29262481141</v>
      </c>
      <c r="AF3348" s="13"/>
      <c r="AG3348" s="2">
        <f t="shared" si="1000"/>
        <v>39645</v>
      </c>
      <c r="AH3348" s="3">
        <f t="shared" si="1006"/>
        <v>-1314.7804417403677</v>
      </c>
      <c r="AI3348" s="3">
        <f t="shared" si="1007"/>
        <v>-1290.3599018449586</v>
      </c>
      <c r="AJ3348" s="3">
        <f t="shared" si="1026"/>
        <v>623883.18437288003</v>
      </c>
      <c r="AK3348" s="3">
        <f t="shared" si="1027"/>
        <v>487515.97592861322</v>
      </c>
    </row>
    <row r="3349" spans="2:37" x14ac:dyDescent="0.2">
      <c r="B3349" s="5">
        <v>39646</v>
      </c>
      <c r="C3349" s="1">
        <v>477.31</v>
      </c>
      <c r="D3349" s="1">
        <f t="shared" ref="D3349:D3412" si="1028">WEEKNUM(B3349)</f>
        <v>29</v>
      </c>
      <c r="E3349" s="1" t="b">
        <f t="shared" ref="E3349:E3412" si="1029">IF(D3349&lt;&gt;D3348,TRUE,FALSE)</f>
        <v>0</v>
      </c>
      <c r="F3349" s="6">
        <f t="shared" ref="F3349:F3412" si="1030">C3349/C3348-1</f>
        <v>4.9054697039874195E-3</v>
      </c>
      <c r="G3349" s="8">
        <f t="shared" si="1008"/>
        <v>1.2846704020081487E-3</v>
      </c>
      <c r="H3349" s="8">
        <f t="shared" si="1009"/>
        <v>1.1668792881143529E-3</v>
      </c>
      <c r="I3349" s="8">
        <f t="shared" si="1010"/>
        <v>1.0122362106735616E-3</v>
      </c>
      <c r="J3349" s="6">
        <f t="shared" si="1011"/>
        <v>7.4833056895782276E-4</v>
      </c>
      <c r="K3349" s="6">
        <f t="shared" si="1012"/>
        <v>5.5472962689315545E-4</v>
      </c>
      <c r="L3349" s="6">
        <f t="shared" si="1013"/>
        <v>3.695775680890547E-4</v>
      </c>
      <c r="M3349" s="9">
        <f t="shared" si="1014"/>
        <v>1</v>
      </c>
      <c r="N3349" s="9">
        <f t="shared" si="1015"/>
        <v>1</v>
      </c>
      <c r="O3349" s="9">
        <f t="shared" si="1016"/>
        <v>1</v>
      </c>
      <c r="P3349" s="9">
        <f t="shared" si="1017"/>
        <v>1</v>
      </c>
      <c r="Q3349" s="10">
        <f t="shared" si="1018"/>
        <v>0.10018647771316244</v>
      </c>
      <c r="R3349" s="10">
        <f t="shared" si="1001"/>
        <v>0.79851095503170533</v>
      </c>
      <c r="S3349" s="10">
        <f>_xlfn.PERCENTILE.INC($R$1519:R3349,0.75)</f>
        <v>0.80824573581477543</v>
      </c>
      <c r="T3349" s="10">
        <f t="shared" si="1002"/>
        <v>0.80824573581477543</v>
      </c>
      <c r="U3349" s="11">
        <f t="shared" si="1019"/>
        <v>0.79851095503170533</v>
      </c>
      <c r="V3349" s="10">
        <f t="shared" si="1003"/>
        <v>1</v>
      </c>
      <c r="W3349" s="10">
        <f t="shared" si="1004"/>
        <v>0.78193279821410988</v>
      </c>
      <c r="X3349" s="10">
        <f t="shared" si="1020"/>
        <v>0.99813869378963171</v>
      </c>
      <c r="Y3349" s="10">
        <f>_xlfn.PERCENTILE.INC($X$1519:X3349,0.75)</f>
        <v>1.0103071697684691</v>
      </c>
      <c r="Z3349" s="10">
        <f t="shared" si="1021"/>
        <v>1.0103071697684691</v>
      </c>
      <c r="AA3349" s="10">
        <f t="shared" si="1022"/>
        <v>0.98142614605440603</v>
      </c>
      <c r="AB3349" s="10">
        <f t="shared" si="1023"/>
        <v>0.78193279821410988</v>
      </c>
      <c r="AC3349" s="10">
        <f t="shared" si="1024"/>
        <v>0.76740929262481139</v>
      </c>
      <c r="AD3349" s="13">
        <f t="shared" si="1025"/>
        <v>781932.79821410985</v>
      </c>
      <c r="AE3349" s="13">
        <f t="shared" si="1005"/>
        <v>767409.29262481141</v>
      </c>
      <c r="AF3349" s="13"/>
      <c r="AG3349" s="2">
        <f t="shared" si="1000"/>
        <v>39646</v>
      </c>
      <c r="AH3349" s="3">
        <f t="shared" si="1006"/>
        <v>3835.7476521934241</v>
      </c>
      <c r="AI3349" s="3">
        <f t="shared" si="1007"/>
        <v>3764.5030355294289</v>
      </c>
      <c r="AJ3349" s="3">
        <f t="shared" si="1026"/>
        <v>627718.93202507345</v>
      </c>
      <c r="AK3349" s="3">
        <f t="shared" si="1027"/>
        <v>491280.47896414262</v>
      </c>
    </row>
    <row r="3350" spans="2:37" x14ac:dyDescent="0.2">
      <c r="B3350" s="5">
        <v>39647</v>
      </c>
      <c r="C3350" s="1">
        <v>476.56</v>
      </c>
      <c r="D3350" s="1">
        <f t="shared" si="1028"/>
        <v>29</v>
      </c>
      <c r="E3350" s="1" t="b">
        <f t="shared" si="1029"/>
        <v>0</v>
      </c>
      <c r="F3350" s="6">
        <f t="shared" si="1030"/>
        <v>-1.5713058599232665E-3</v>
      </c>
      <c r="G3350" s="8">
        <f t="shared" si="1008"/>
        <v>1.2046955896171955E-3</v>
      </c>
      <c r="H3350" s="8">
        <f t="shared" si="1009"/>
        <v>1.1411187238274409E-3</v>
      </c>
      <c r="I3350" s="8">
        <f t="shared" si="1010"/>
        <v>9.8517186272838349E-4</v>
      </c>
      <c r="J3350" s="6">
        <f t="shared" si="1011"/>
        <v>7.458188475462543E-4</v>
      </c>
      <c r="K3350" s="6">
        <f t="shared" si="1012"/>
        <v>5.5310264994397557E-4</v>
      </c>
      <c r="L3350" s="6">
        <f t="shared" si="1013"/>
        <v>3.6952258548200744E-4</v>
      </c>
      <c r="M3350" s="9">
        <f t="shared" si="1014"/>
        <v>1</v>
      </c>
      <c r="N3350" s="9">
        <f t="shared" si="1015"/>
        <v>1</v>
      </c>
      <c r="O3350" s="9">
        <f t="shared" si="1016"/>
        <v>1</v>
      </c>
      <c r="P3350" s="9">
        <f t="shared" si="1017"/>
        <v>1</v>
      </c>
      <c r="Q3350" s="10">
        <f t="shared" si="1018"/>
        <v>9.9842344203994779E-2</v>
      </c>
      <c r="R3350" s="10">
        <f t="shared" si="1001"/>
        <v>0.80126323793586496</v>
      </c>
      <c r="S3350" s="10">
        <f>_xlfn.PERCENTILE.INC($R$1519:R3350,0.75)</f>
        <v>0.80823732898744138</v>
      </c>
      <c r="T3350" s="10">
        <f t="shared" si="1002"/>
        <v>0.80823732898744138</v>
      </c>
      <c r="U3350" s="11">
        <f t="shared" si="1019"/>
        <v>0.80126323793586496</v>
      </c>
      <c r="V3350" s="10">
        <f t="shared" si="1003"/>
        <v>1</v>
      </c>
      <c r="W3350" s="10">
        <f t="shared" si="1004"/>
        <v>0.78193279821410988</v>
      </c>
      <c r="X3350" s="10">
        <f t="shared" si="1020"/>
        <v>1.0015790474198314</v>
      </c>
      <c r="Y3350" s="10">
        <f>_xlfn.PERCENTILE.INC($X$1519:X3350,0.75)</f>
        <v>1.0102966612343018</v>
      </c>
      <c r="Z3350" s="10">
        <f t="shared" si="1021"/>
        <v>1.0102966612343018</v>
      </c>
      <c r="AA3350" s="10">
        <f t="shared" si="1022"/>
        <v>0.98142614605440603</v>
      </c>
      <c r="AB3350" s="10">
        <f t="shared" si="1023"/>
        <v>0.78193279821410988</v>
      </c>
      <c r="AC3350" s="10">
        <f t="shared" si="1024"/>
        <v>0.76740929262481139</v>
      </c>
      <c r="AD3350" s="13">
        <f t="shared" si="1025"/>
        <v>781932.79821410985</v>
      </c>
      <c r="AE3350" s="13">
        <f t="shared" si="1005"/>
        <v>767409.29262481141</v>
      </c>
      <c r="AF3350" s="13"/>
      <c r="AG3350" s="2">
        <f t="shared" si="1000"/>
        <v>39647</v>
      </c>
      <c r="AH3350" s="3">
        <f t="shared" si="1006"/>
        <v>-1228.655587900028</v>
      </c>
      <c r="AI3350" s="3">
        <f t="shared" si="1007"/>
        <v>-1205.8347184609349</v>
      </c>
      <c r="AJ3350" s="3">
        <f t="shared" si="1026"/>
        <v>626490.27643717336</v>
      </c>
      <c r="AK3350" s="3">
        <f t="shared" si="1027"/>
        <v>490074.6442456817</v>
      </c>
    </row>
    <row r="3351" spans="2:37" x14ac:dyDescent="0.2">
      <c r="B3351" s="5">
        <v>39650</v>
      </c>
      <c r="C3351" s="1">
        <v>479.15</v>
      </c>
      <c r="D3351" s="1">
        <f t="shared" si="1028"/>
        <v>30</v>
      </c>
      <c r="E3351" s="1" t="b">
        <f t="shared" si="1029"/>
        <v>1</v>
      </c>
      <c r="F3351" s="6">
        <f t="shared" si="1030"/>
        <v>5.4347826086955653E-3</v>
      </c>
      <c r="G3351" s="8">
        <f t="shared" si="1008"/>
        <v>1.3091199990148128E-3</v>
      </c>
      <c r="H3351" s="8">
        <f t="shared" si="1009"/>
        <v>1.1415837458891203E-3</v>
      </c>
      <c r="I3351" s="8">
        <f t="shared" si="1010"/>
        <v>1.0084115518295468E-3</v>
      </c>
      <c r="J3351" s="6">
        <f t="shared" si="1011"/>
        <v>7.4360106148366439E-4</v>
      </c>
      <c r="K3351" s="6">
        <f t="shared" si="1012"/>
        <v>5.5124008467982472E-4</v>
      </c>
      <c r="L3351" s="6">
        <f t="shared" si="1013"/>
        <v>3.6948522018028141E-4</v>
      </c>
      <c r="M3351" s="9">
        <f t="shared" si="1014"/>
        <v>1</v>
      </c>
      <c r="N3351" s="9">
        <f t="shared" si="1015"/>
        <v>1</v>
      </c>
      <c r="O3351" s="9">
        <f t="shared" si="1016"/>
        <v>1</v>
      </c>
      <c r="P3351" s="9">
        <f t="shared" si="1017"/>
        <v>1</v>
      </c>
      <c r="Q3351" s="10">
        <f t="shared" si="1018"/>
        <v>0.10024316257201556</v>
      </c>
      <c r="R3351" s="10">
        <f t="shared" si="1001"/>
        <v>0.79805941819251069</v>
      </c>
      <c r="S3351" s="10">
        <f>_xlfn.PERCENTILE.INC($R$1519:R3351,0.75)</f>
        <v>0.80822892216010744</v>
      </c>
      <c r="T3351" s="10">
        <f t="shared" si="1002"/>
        <v>0.80822892216010744</v>
      </c>
      <c r="U3351" s="11">
        <f t="shared" si="1019"/>
        <v>0.79805941819251069</v>
      </c>
      <c r="V3351" s="10">
        <f t="shared" si="1003"/>
        <v>1</v>
      </c>
      <c r="W3351" s="10">
        <f t="shared" si="1004"/>
        <v>0.80126323793586496</v>
      </c>
      <c r="X3351" s="10">
        <f t="shared" si="1020"/>
        <v>0.99757427274063848</v>
      </c>
      <c r="Y3351" s="10">
        <f>_xlfn.PERCENTILE.INC($X$1519:X3351,0.75)</f>
        <v>1.0102861527001343</v>
      </c>
      <c r="Z3351" s="10">
        <f t="shared" si="1021"/>
        <v>1.0102861527001343</v>
      </c>
      <c r="AA3351" s="10">
        <f t="shared" si="1022"/>
        <v>0.99757427274063848</v>
      </c>
      <c r="AB3351" s="10">
        <f t="shared" si="1023"/>
        <v>0.80126323793586496</v>
      </c>
      <c r="AC3351" s="10">
        <f t="shared" si="1024"/>
        <v>0.79931959185767965</v>
      </c>
      <c r="AD3351" s="13">
        <f t="shared" si="1025"/>
        <v>801263.23793586495</v>
      </c>
      <c r="AE3351" s="13">
        <f t="shared" si="1005"/>
        <v>799319.59185767965</v>
      </c>
      <c r="AF3351" s="13"/>
      <c r="AG3351" s="2">
        <f t="shared" si="1000"/>
        <v>39650</v>
      </c>
      <c r="AH3351" s="3">
        <f t="shared" si="1006"/>
        <v>4249.6347729027029</v>
      </c>
      <c r="AI3351" s="3">
        <f t="shared" si="1007"/>
        <v>4170.7026773086909</v>
      </c>
      <c r="AJ3351" s="3">
        <f t="shared" si="1026"/>
        <v>630739.91121007607</v>
      </c>
      <c r="AK3351" s="3">
        <f t="shared" si="1027"/>
        <v>494245.3469229904</v>
      </c>
    </row>
    <row r="3352" spans="2:37" x14ac:dyDescent="0.2">
      <c r="B3352" s="5">
        <v>39651</v>
      </c>
      <c r="C3352" s="1">
        <v>479.84</v>
      </c>
      <c r="D3352" s="1">
        <f t="shared" si="1028"/>
        <v>30</v>
      </c>
      <c r="E3352" s="1" t="b">
        <f t="shared" si="1029"/>
        <v>0</v>
      </c>
      <c r="F3352" s="6">
        <f t="shared" si="1030"/>
        <v>1.44005008869863E-3</v>
      </c>
      <c r="G3352" s="8">
        <f t="shared" si="1008"/>
        <v>1.2707524085681335E-3</v>
      </c>
      <c r="H3352" s="8">
        <f t="shared" si="1009"/>
        <v>1.1918354318866914E-3</v>
      </c>
      <c r="I3352" s="8">
        <f t="shared" si="1010"/>
        <v>1.0152923831098996E-3</v>
      </c>
      <c r="J3352" s="6">
        <f t="shared" si="1011"/>
        <v>7.4141584891795486E-4</v>
      </c>
      <c r="K3352" s="6">
        <f t="shared" si="1012"/>
        <v>5.4958875555823864E-4</v>
      </c>
      <c r="L3352" s="6">
        <f t="shared" si="1013"/>
        <v>3.6941707488546879E-4</v>
      </c>
      <c r="M3352" s="9">
        <f t="shared" si="1014"/>
        <v>1</v>
      </c>
      <c r="N3352" s="9">
        <f t="shared" si="1015"/>
        <v>1</v>
      </c>
      <c r="O3352" s="9">
        <f t="shared" si="1016"/>
        <v>1</v>
      </c>
      <c r="P3352" s="9">
        <f t="shared" si="1017"/>
        <v>1</v>
      </c>
      <c r="Q3352" s="10">
        <f t="shared" si="1018"/>
        <v>9.814170597279695E-2</v>
      </c>
      <c r="R3352" s="10">
        <f t="shared" si="1001"/>
        <v>0.81514784369220672</v>
      </c>
      <c r="S3352" s="10">
        <f>_xlfn.PERCENTILE.INC($R$1519:R3352,0.75)</f>
        <v>0.80825414264210937</v>
      </c>
      <c r="T3352" s="10">
        <f t="shared" si="1002"/>
        <v>0.80825414264210937</v>
      </c>
      <c r="U3352" s="11">
        <f t="shared" si="1019"/>
        <v>0.80825414264210937</v>
      </c>
      <c r="V3352" s="10">
        <f t="shared" si="1003"/>
        <v>1</v>
      </c>
      <c r="W3352" s="10">
        <f t="shared" si="1004"/>
        <v>0.80126323793586496</v>
      </c>
      <c r="X3352" s="10">
        <f t="shared" si="1020"/>
        <v>1.0189348046152584</v>
      </c>
      <c r="Y3352" s="10">
        <f>_xlfn.PERCENTILE.INC($X$1519:X3352,0.75)</f>
        <v>1.0103176783026366</v>
      </c>
      <c r="Z3352" s="10">
        <f t="shared" si="1021"/>
        <v>1.0103176783026366</v>
      </c>
      <c r="AA3352" s="10">
        <f t="shared" si="1022"/>
        <v>0.99757427274063848</v>
      </c>
      <c r="AB3352" s="10">
        <f t="shared" si="1023"/>
        <v>0.80126323793586496</v>
      </c>
      <c r="AC3352" s="10">
        <f t="shared" si="1024"/>
        <v>0.79931959185767965</v>
      </c>
      <c r="AD3352" s="13">
        <f t="shared" si="1025"/>
        <v>801263.23793586495</v>
      </c>
      <c r="AE3352" s="13">
        <f t="shared" si="1005"/>
        <v>799319.59185767965</v>
      </c>
      <c r="AF3352" s="13"/>
      <c r="AG3352" s="2">
        <f t="shared" si="1000"/>
        <v>39651</v>
      </c>
      <c r="AH3352" s="3">
        <f t="shared" si="1006"/>
        <v>1153.8591968604937</v>
      </c>
      <c r="AI3352" s="3">
        <f t="shared" si="1007"/>
        <v>1151.0602491532043</v>
      </c>
      <c r="AJ3352" s="3">
        <f t="shared" si="1026"/>
        <v>631893.77040693653</v>
      </c>
      <c r="AK3352" s="3">
        <f t="shared" si="1027"/>
        <v>495396.40717214358</v>
      </c>
    </row>
    <row r="3353" spans="2:37" x14ac:dyDescent="0.2">
      <c r="B3353" s="5">
        <v>39652</v>
      </c>
      <c r="C3353" s="1">
        <v>479.85</v>
      </c>
      <c r="D3353" s="1">
        <f t="shared" si="1028"/>
        <v>30</v>
      </c>
      <c r="E3353" s="1" t="b">
        <f t="shared" si="1029"/>
        <v>0</v>
      </c>
      <c r="F3353" s="6">
        <f t="shared" si="1030"/>
        <v>2.0840280093414876E-5</v>
      </c>
      <c r="G3353" s="8">
        <f t="shared" si="1008"/>
        <v>1.1725189198538355E-3</v>
      </c>
      <c r="H3353" s="8">
        <f t="shared" si="1009"/>
        <v>1.1720676038643042E-3</v>
      </c>
      <c r="I3353" s="8">
        <f t="shared" si="1010"/>
        <v>1.0023637210546342E-3</v>
      </c>
      <c r="J3353" s="6">
        <f t="shared" si="1011"/>
        <v>7.3866431099562659E-4</v>
      </c>
      <c r="K3353" s="6">
        <f t="shared" si="1012"/>
        <v>5.475884672297383E-4</v>
      </c>
      <c r="L3353" s="6">
        <f t="shared" si="1013"/>
        <v>3.693716132220271E-4</v>
      </c>
      <c r="M3353" s="9">
        <f t="shared" si="1014"/>
        <v>1</v>
      </c>
      <c r="N3353" s="9">
        <f t="shared" si="1015"/>
        <v>1</v>
      </c>
      <c r="O3353" s="9">
        <f t="shared" si="1016"/>
        <v>1</v>
      </c>
      <c r="P3353" s="9">
        <f t="shared" si="1017"/>
        <v>1</v>
      </c>
      <c r="Q3353" s="10">
        <f t="shared" si="1018"/>
        <v>9.8159501046475472E-2</v>
      </c>
      <c r="R3353" s="10">
        <f t="shared" si="1001"/>
        <v>0.81500006771756606</v>
      </c>
      <c r="S3353" s="10">
        <f>_xlfn.PERCENTILE.INC($R$1519:R3353,0.75)</f>
        <v>0.80853964486114493</v>
      </c>
      <c r="T3353" s="10">
        <f t="shared" si="1002"/>
        <v>0.80853964486114493</v>
      </c>
      <c r="U3353" s="11">
        <f t="shared" si="1019"/>
        <v>0.80853964486114493</v>
      </c>
      <c r="V3353" s="10">
        <f t="shared" si="1003"/>
        <v>1</v>
      </c>
      <c r="W3353" s="10">
        <f t="shared" si="1004"/>
        <v>0.80126323793586496</v>
      </c>
      <c r="X3353" s="10">
        <f t="shared" si="1020"/>
        <v>1.0187500846469575</v>
      </c>
      <c r="Y3353" s="10">
        <f>_xlfn.PERCENTILE.INC($X$1519:X3353,0.75)</f>
        <v>1.0106745560764312</v>
      </c>
      <c r="Z3353" s="10">
        <f t="shared" si="1021"/>
        <v>1.0106745560764312</v>
      </c>
      <c r="AA3353" s="10">
        <f t="shared" si="1022"/>
        <v>0.99757427274063848</v>
      </c>
      <c r="AB3353" s="10">
        <f t="shared" si="1023"/>
        <v>0.80126323793586496</v>
      </c>
      <c r="AC3353" s="10">
        <f t="shared" si="1024"/>
        <v>0.79931959185767965</v>
      </c>
      <c r="AD3353" s="13">
        <f t="shared" si="1025"/>
        <v>801263.23793586495</v>
      </c>
      <c r="AE3353" s="13">
        <f t="shared" si="1005"/>
        <v>799319.59185767965</v>
      </c>
      <c r="AF3353" s="13"/>
      <c r="AG3353" s="2">
        <f t="shared" si="1000"/>
        <v>39652</v>
      </c>
      <c r="AH3353" s="3">
        <f t="shared" si="1006"/>
        <v>16.698550307139953</v>
      </c>
      <c r="AI3353" s="3">
        <f t="shared" si="1007"/>
        <v>16.658044178468103</v>
      </c>
      <c r="AJ3353" s="3">
        <f t="shared" si="1026"/>
        <v>631910.46895724372</v>
      </c>
      <c r="AK3353" s="3">
        <f t="shared" si="1027"/>
        <v>495413.06521632202</v>
      </c>
    </row>
    <row r="3354" spans="2:37" x14ac:dyDescent="0.2">
      <c r="B3354" s="5">
        <v>39653</v>
      </c>
      <c r="C3354" s="1">
        <v>482.69</v>
      </c>
      <c r="D3354" s="1">
        <f t="shared" si="1028"/>
        <v>30</v>
      </c>
      <c r="E3354" s="1" t="b">
        <f t="shared" si="1029"/>
        <v>0</v>
      </c>
      <c r="F3354" s="6">
        <f t="shared" si="1030"/>
        <v>5.9185162029800065E-3</v>
      </c>
      <c r="G3354" s="8">
        <f t="shared" si="1008"/>
        <v>1.3396243616707916E-3</v>
      </c>
      <c r="H3354" s="8">
        <f t="shared" si="1009"/>
        <v>1.2118970884312105E-3</v>
      </c>
      <c r="I3354" s="8">
        <f t="shared" si="1010"/>
        <v>1.0302594833286845E-3</v>
      </c>
      <c r="J3354" s="6">
        <f t="shared" si="1011"/>
        <v>7.3564023928780796E-4</v>
      </c>
      <c r="K3354" s="6">
        <f t="shared" si="1012"/>
        <v>5.4554191127311456E-4</v>
      </c>
      <c r="L3354" s="6">
        <f t="shared" si="1013"/>
        <v>3.6935103129915789E-4</v>
      </c>
      <c r="M3354" s="9">
        <f t="shared" si="1014"/>
        <v>1</v>
      </c>
      <c r="N3354" s="9">
        <f t="shared" si="1015"/>
        <v>1</v>
      </c>
      <c r="O3354" s="9">
        <f t="shared" si="1016"/>
        <v>1</v>
      </c>
      <c r="P3354" s="9">
        <f t="shared" si="1017"/>
        <v>1</v>
      </c>
      <c r="Q3354" s="10">
        <f t="shared" si="1018"/>
        <v>9.834055058846812E-2</v>
      </c>
      <c r="R3354" s="10">
        <f t="shared" si="1001"/>
        <v>0.81349961456674191</v>
      </c>
      <c r="S3354" s="10">
        <f>_xlfn.PERCENTILE.INC($R$1519:R3354,0.75)</f>
        <v>0.80918102371901091</v>
      </c>
      <c r="T3354" s="10">
        <f t="shared" si="1002"/>
        <v>0.80918102371901091</v>
      </c>
      <c r="U3354" s="11">
        <f t="shared" si="1019"/>
        <v>0.80918102371901091</v>
      </c>
      <c r="V3354" s="10">
        <f t="shared" si="1003"/>
        <v>1</v>
      </c>
      <c r="W3354" s="10">
        <f t="shared" si="1004"/>
        <v>0.80126323793586496</v>
      </c>
      <c r="X3354" s="10">
        <f t="shared" si="1020"/>
        <v>1.0168745182084273</v>
      </c>
      <c r="Y3354" s="10">
        <f>_xlfn.PERCENTILE.INC($X$1519:X3354,0.75)</f>
        <v>1.0114762796487635</v>
      </c>
      <c r="Z3354" s="10">
        <f t="shared" si="1021"/>
        <v>1.0114762796487635</v>
      </c>
      <c r="AA3354" s="10">
        <f t="shared" si="1022"/>
        <v>0.99757427274063848</v>
      </c>
      <c r="AB3354" s="10">
        <f t="shared" si="1023"/>
        <v>0.80126323793586496</v>
      </c>
      <c r="AC3354" s="10">
        <f t="shared" si="1024"/>
        <v>0.79931959185767965</v>
      </c>
      <c r="AD3354" s="13">
        <f t="shared" si="1025"/>
        <v>801263.23793586495</v>
      </c>
      <c r="AE3354" s="13">
        <f t="shared" si="1005"/>
        <v>799319.59185767965</v>
      </c>
      <c r="AF3354" s="13"/>
      <c r="AG3354" s="2">
        <f t="shared" si="1000"/>
        <v>39653</v>
      </c>
      <c r="AH3354" s="3">
        <f t="shared" si="1006"/>
        <v>4742.2894565756405</v>
      </c>
      <c r="AI3354" s="3">
        <f t="shared" si="1007"/>
        <v>4730.7859557690426</v>
      </c>
      <c r="AJ3354" s="3">
        <f t="shared" si="1026"/>
        <v>636652.75841381936</v>
      </c>
      <c r="AK3354" s="3">
        <f t="shared" si="1027"/>
        <v>500143.85117209109</v>
      </c>
    </row>
    <row r="3355" spans="2:37" x14ac:dyDescent="0.2">
      <c r="B3355" s="5">
        <v>39654</v>
      </c>
      <c r="C3355" s="1">
        <v>483.48</v>
      </c>
      <c r="D3355" s="1">
        <f t="shared" si="1028"/>
        <v>30</v>
      </c>
      <c r="E3355" s="1" t="b">
        <f t="shared" si="1029"/>
        <v>0</v>
      </c>
      <c r="F3355" s="6">
        <f t="shared" si="1030"/>
        <v>1.6366612111293755E-3</v>
      </c>
      <c r="G3355" s="8">
        <f t="shared" si="1008"/>
        <v>1.3658730075574144E-3</v>
      </c>
      <c r="H3355" s="8">
        <f t="shared" si="1009"/>
        <v>1.1590746273781797E-3</v>
      </c>
      <c r="I3355" s="8">
        <f t="shared" si="1010"/>
        <v>1.0463951625341711E-3</v>
      </c>
      <c r="J3355" s="6">
        <f t="shared" si="1011"/>
        <v>7.3329640647545771E-4</v>
      </c>
      <c r="K3355" s="6">
        <f t="shared" si="1012"/>
        <v>5.4377573793883962E-4</v>
      </c>
      <c r="L3355" s="6">
        <f t="shared" si="1013"/>
        <v>3.6931807292496494E-4</v>
      </c>
      <c r="M3355" s="9">
        <f t="shared" si="1014"/>
        <v>1</v>
      </c>
      <c r="N3355" s="9">
        <f t="shared" si="1015"/>
        <v>1</v>
      </c>
      <c r="O3355" s="9">
        <f t="shared" si="1016"/>
        <v>1</v>
      </c>
      <c r="P3355" s="9">
        <f t="shared" si="1017"/>
        <v>1</v>
      </c>
      <c r="Q3355" s="10">
        <f t="shared" si="1018"/>
        <v>9.2715659650213389E-2</v>
      </c>
      <c r="R3355" s="10">
        <f t="shared" si="1001"/>
        <v>0.86285316096347142</v>
      </c>
      <c r="S3355" s="10">
        <f>_xlfn.PERCENTILE.INC($R$1519:R3355,0.75)</f>
        <v>0.81027387411750373</v>
      </c>
      <c r="T3355" s="10">
        <f t="shared" si="1002"/>
        <v>0.81027387411750373</v>
      </c>
      <c r="U3355" s="11">
        <f t="shared" si="1019"/>
        <v>0.81027387411750373</v>
      </c>
      <c r="V3355" s="10">
        <f t="shared" si="1003"/>
        <v>1</v>
      </c>
      <c r="W3355" s="10">
        <f t="shared" si="1004"/>
        <v>0.80126323793586496</v>
      </c>
      <c r="X3355" s="10">
        <f t="shared" si="1020"/>
        <v>1.0785664512043394</v>
      </c>
      <c r="Y3355" s="10">
        <f>_xlfn.PERCENTILE.INC($X$1519:X3355,0.75)</f>
        <v>1.0128423426468796</v>
      </c>
      <c r="Z3355" s="10">
        <f t="shared" si="1021"/>
        <v>1.0128423426468796</v>
      </c>
      <c r="AA3355" s="10">
        <f t="shared" si="1022"/>
        <v>0.99757427274063848</v>
      </c>
      <c r="AB3355" s="10">
        <f t="shared" si="1023"/>
        <v>0.80126323793586496</v>
      </c>
      <c r="AC3355" s="10">
        <f t="shared" si="1024"/>
        <v>0.79931959185767965</v>
      </c>
      <c r="AD3355" s="13">
        <f t="shared" si="1025"/>
        <v>801263.23793586495</v>
      </c>
      <c r="AE3355" s="13">
        <f t="shared" si="1005"/>
        <v>799319.59185767965</v>
      </c>
      <c r="AF3355" s="13"/>
      <c r="AG3355" s="2">
        <f t="shared" si="1000"/>
        <v>39654</v>
      </c>
      <c r="AH3355" s="3">
        <f t="shared" si="1006"/>
        <v>1311.3964614335578</v>
      </c>
      <c r="AI3355" s="3">
        <f t="shared" si="1007"/>
        <v>1308.215371289228</v>
      </c>
      <c r="AJ3355" s="3">
        <f t="shared" si="1026"/>
        <v>637964.15487525298</v>
      </c>
      <c r="AK3355" s="3">
        <f t="shared" si="1027"/>
        <v>501452.06654338032</v>
      </c>
    </row>
    <row r="3356" spans="2:37" x14ac:dyDescent="0.2">
      <c r="B3356" s="5">
        <v>39657</v>
      </c>
      <c r="C3356" s="1">
        <v>483.02</v>
      </c>
      <c r="D3356" s="1">
        <f t="shared" si="1028"/>
        <v>31</v>
      </c>
      <c r="E3356" s="1" t="b">
        <f t="shared" si="1029"/>
        <v>1</v>
      </c>
      <c r="F3356" s="6">
        <f t="shared" si="1030"/>
        <v>-9.5143542649134272E-4</v>
      </c>
      <c r="G3356" s="8">
        <f t="shared" si="1008"/>
        <v>1.27063952477183E-3</v>
      </c>
      <c r="H3356" s="8">
        <f t="shared" si="1009"/>
        <v>1.1829334898375218E-3</v>
      </c>
      <c r="I3356" s="8">
        <f t="shared" si="1010"/>
        <v>1.0144290244620139E-3</v>
      </c>
      <c r="J3356" s="6">
        <f t="shared" si="1011"/>
        <v>7.3086956438428441E-4</v>
      </c>
      <c r="K3356" s="6">
        <f t="shared" si="1012"/>
        <v>5.4188439367993974E-4</v>
      </c>
      <c r="L3356" s="6">
        <f t="shared" si="1013"/>
        <v>3.6931134157710768E-4</v>
      </c>
      <c r="M3356" s="9">
        <f t="shared" si="1014"/>
        <v>1</v>
      </c>
      <c r="N3356" s="9">
        <f t="shared" si="1015"/>
        <v>1</v>
      </c>
      <c r="O3356" s="9">
        <f t="shared" si="1016"/>
        <v>1</v>
      </c>
      <c r="P3356" s="9">
        <f t="shared" si="1017"/>
        <v>1</v>
      </c>
      <c r="Q3356" s="10">
        <f t="shared" si="1018"/>
        <v>9.2536480162770107E-2</v>
      </c>
      <c r="R3356" s="10">
        <f t="shared" si="1001"/>
        <v>0.86452391380438665</v>
      </c>
      <c r="S3356" s="10">
        <f>_xlfn.PERCENTILE.INC($R$1519:R3356,0.75)</f>
        <v>0.81037101050924432</v>
      </c>
      <c r="T3356" s="10">
        <f t="shared" si="1002"/>
        <v>0.81037101050924432</v>
      </c>
      <c r="U3356" s="11">
        <f t="shared" si="1019"/>
        <v>0.81037101050924432</v>
      </c>
      <c r="V3356" s="10">
        <f t="shared" si="1003"/>
        <v>1</v>
      </c>
      <c r="W3356" s="10">
        <f t="shared" si="1004"/>
        <v>0.81027387411750373</v>
      </c>
      <c r="X3356" s="10">
        <f t="shared" si="1020"/>
        <v>1.0806548922554833</v>
      </c>
      <c r="Y3356" s="10">
        <f>_xlfn.PERCENTILE.INC($X$1519:X3356,0.75)</f>
        <v>1.0129637631365553</v>
      </c>
      <c r="Z3356" s="10">
        <f t="shared" si="1021"/>
        <v>1.0129637631365553</v>
      </c>
      <c r="AA3356" s="10">
        <f t="shared" si="1022"/>
        <v>1.0129637631365553</v>
      </c>
      <c r="AB3356" s="10">
        <f t="shared" si="1023"/>
        <v>0.81027387411750373</v>
      </c>
      <c r="AC3356" s="10">
        <f t="shared" si="1024"/>
        <v>0.82077807269730207</v>
      </c>
      <c r="AD3356" s="13">
        <f t="shared" si="1025"/>
        <v>810273.87411750376</v>
      </c>
      <c r="AE3356" s="13">
        <f t="shared" si="1005"/>
        <v>820778.07269730209</v>
      </c>
      <c r="AF3356" s="13"/>
      <c r="AG3356" s="2">
        <f t="shared" si="1000"/>
        <v>39657</v>
      </c>
      <c r="AH3356" s="3">
        <f t="shared" si="1006"/>
        <v>-762.3502305173439</v>
      </c>
      <c r="AI3356" s="3">
        <f t="shared" si="1007"/>
        <v>-760.50097678199745</v>
      </c>
      <c r="AJ3356" s="3">
        <f t="shared" si="1026"/>
        <v>637201.80464473565</v>
      </c>
      <c r="AK3356" s="3">
        <f t="shared" si="1027"/>
        <v>500691.56556659832</v>
      </c>
    </row>
    <row r="3357" spans="2:37" x14ac:dyDescent="0.2">
      <c r="B3357" s="5">
        <v>39658</v>
      </c>
      <c r="C3357" s="1">
        <v>483.64</v>
      </c>
      <c r="D3357" s="1">
        <f t="shared" si="1028"/>
        <v>31</v>
      </c>
      <c r="E3357" s="1" t="b">
        <f t="shared" si="1029"/>
        <v>0</v>
      </c>
      <c r="F3357" s="6">
        <f t="shared" si="1030"/>
        <v>1.2835907415842396E-3</v>
      </c>
      <c r="G3357" s="8">
        <f t="shared" si="1008"/>
        <v>1.2734744660400199E-3</v>
      </c>
      <c r="H3357" s="8">
        <f t="shared" si="1009"/>
        <v>1.2528047482382077E-3</v>
      </c>
      <c r="I3357" s="8">
        <f t="shared" si="1010"/>
        <v>1.0178281292857834E-3</v>
      </c>
      <c r="J3357" s="6">
        <f t="shared" si="1011"/>
        <v>7.2863538665941655E-4</v>
      </c>
      <c r="K3357" s="6">
        <f t="shared" si="1012"/>
        <v>5.401249888755084E-4</v>
      </c>
      <c r="L3357" s="6">
        <f t="shared" si="1013"/>
        <v>3.6930793763816213E-4</v>
      </c>
      <c r="M3357" s="9">
        <f t="shared" si="1014"/>
        <v>1</v>
      </c>
      <c r="N3357" s="9">
        <f t="shared" si="1015"/>
        <v>1</v>
      </c>
      <c r="O3357" s="9">
        <f t="shared" si="1016"/>
        <v>1</v>
      </c>
      <c r="P3357" s="9">
        <f t="shared" si="1017"/>
        <v>1</v>
      </c>
      <c r="Q3357" s="10">
        <f t="shared" si="1018"/>
        <v>8.5797179146486338E-2</v>
      </c>
      <c r="R3357" s="10">
        <f t="shared" si="1001"/>
        <v>0.9324315880293863</v>
      </c>
      <c r="S3357" s="10">
        <f>_xlfn.PERCENTILE.INC($R$1519:R3357,0.75)</f>
        <v>0.81054792409236898</v>
      </c>
      <c r="T3357" s="10">
        <f t="shared" si="1002"/>
        <v>0.81054792409236898</v>
      </c>
      <c r="U3357" s="11">
        <f t="shared" si="1019"/>
        <v>0.81054792409236898</v>
      </c>
      <c r="V3357" s="10">
        <f t="shared" si="1003"/>
        <v>1</v>
      </c>
      <c r="W3357" s="10">
        <f t="shared" si="1004"/>
        <v>0.81027387411750373</v>
      </c>
      <c r="X3357" s="10">
        <f t="shared" si="1020"/>
        <v>1.1655394850367329</v>
      </c>
      <c r="Y3357" s="10">
        <f>_xlfn.PERCENTILE.INC($X$1519:X3357,0.75)</f>
        <v>1.0131849051154613</v>
      </c>
      <c r="Z3357" s="10">
        <f t="shared" si="1021"/>
        <v>1.0131849051154613</v>
      </c>
      <c r="AA3357" s="10">
        <f t="shared" si="1022"/>
        <v>1.0129637631365553</v>
      </c>
      <c r="AB3357" s="10">
        <f t="shared" si="1023"/>
        <v>0.81027387411750373</v>
      </c>
      <c r="AC3357" s="10">
        <f t="shared" si="1024"/>
        <v>0.82077807269730207</v>
      </c>
      <c r="AD3357" s="13">
        <f t="shared" si="1025"/>
        <v>810273.87411750376</v>
      </c>
      <c r="AE3357" s="13">
        <f t="shared" si="1005"/>
        <v>820778.07269730209</v>
      </c>
      <c r="AF3357" s="13"/>
      <c r="AG3357" s="2">
        <f t="shared" si="1000"/>
        <v>39658</v>
      </c>
      <c r="AH3357" s="3">
        <f t="shared" si="1006"/>
        <v>1040.0600429648214</v>
      </c>
      <c r="AI3357" s="3">
        <f t="shared" si="1007"/>
        <v>1053.5431350096128</v>
      </c>
      <c r="AJ3357" s="3">
        <f t="shared" si="1026"/>
        <v>638241.86468770052</v>
      </c>
      <c r="AK3357" s="3">
        <f t="shared" si="1027"/>
        <v>501745.10870160791</v>
      </c>
    </row>
    <row r="3358" spans="2:37" x14ac:dyDescent="0.2">
      <c r="B3358" s="5">
        <v>39659</v>
      </c>
      <c r="C3358" s="1">
        <v>487.31</v>
      </c>
      <c r="D3358" s="1">
        <f t="shared" si="1028"/>
        <v>31</v>
      </c>
      <c r="E3358" s="1" t="b">
        <f t="shared" si="1029"/>
        <v>0</v>
      </c>
      <c r="F3358" s="6">
        <f t="shared" si="1030"/>
        <v>7.5882888098586232E-3</v>
      </c>
      <c r="G3358" s="8">
        <f t="shared" si="1008"/>
        <v>1.5111255808942738E-3</v>
      </c>
      <c r="H3358" s="8">
        <f t="shared" si="1009"/>
        <v>1.3359684838287731E-3</v>
      </c>
      <c r="I3358" s="8">
        <f t="shared" si="1010"/>
        <v>1.1004687306867178E-3</v>
      </c>
      <c r="J3358" s="6">
        <f t="shared" si="1011"/>
        <v>7.2616897091281186E-4</v>
      </c>
      <c r="K3358" s="6">
        <f t="shared" si="1012"/>
        <v>5.3846218972618037E-4</v>
      </c>
      <c r="L3358" s="6">
        <f t="shared" si="1013"/>
        <v>3.6931511691982224E-4</v>
      </c>
      <c r="M3358" s="9">
        <f t="shared" si="1014"/>
        <v>1</v>
      </c>
      <c r="N3358" s="9">
        <f t="shared" si="1015"/>
        <v>1</v>
      </c>
      <c r="O3358" s="9">
        <f t="shared" si="1016"/>
        <v>1</v>
      </c>
      <c r="P3358" s="9">
        <f t="shared" si="1017"/>
        <v>1</v>
      </c>
      <c r="Q3358" s="10">
        <f t="shared" si="1018"/>
        <v>8.5747065004493833E-2</v>
      </c>
      <c r="R3358" s="10">
        <f t="shared" si="1001"/>
        <v>0.93297653973121253</v>
      </c>
      <c r="S3358" s="10">
        <f>_xlfn.PERCENTILE.INC($R$1519:R3358,0.75)</f>
        <v>0.81069498746958035</v>
      </c>
      <c r="T3358" s="10">
        <f t="shared" si="1002"/>
        <v>0.81069498746958035</v>
      </c>
      <c r="U3358" s="11">
        <f t="shared" si="1019"/>
        <v>0.81069498746958035</v>
      </c>
      <c r="V3358" s="10">
        <f t="shared" si="1003"/>
        <v>1</v>
      </c>
      <c r="W3358" s="10">
        <f t="shared" si="1004"/>
        <v>0.81027387411750373</v>
      </c>
      <c r="X3358" s="10">
        <f t="shared" si="1020"/>
        <v>1.1662206746640156</v>
      </c>
      <c r="Y3358" s="10">
        <f>_xlfn.PERCENTILE.INC($X$1519:X3358,0.75)</f>
        <v>1.0133687343369755</v>
      </c>
      <c r="Z3358" s="10">
        <f t="shared" si="1021"/>
        <v>1.0133687343369755</v>
      </c>
      <c r="AA3358" s="10">
        <f t="shared" si="1022"/>
        <v>1.0129637631365553</v>
      </c>
      <c r="AB3358" s="10">
        <f t="shared" si="1023"/>
        <v>0.81027387411750373</v>
      </c>
      <c r="AC3358" s="10">
        <f t="shared" si="1024"/>
        <v>0.82077807269730207</v>
      </c>
      <c r="AD3358" s="13">
        <f t="shared" si="1025"/>
        <v>810273.87411750376</v>
      </c>
      <c r="AE3358" s="13">
        <f t="shared" si="1005"/>
        <v>820778.07269730209</v>
      </c>
      <c r="AF3358" s="13"/>
      <c r="AG3358" s="2">
        <f t="shared" si="1000"/>
        <v>39659</v>
      </c>
      <c r="AH3358" s="3">
        <f t="shared" si="1006"/>
        <v>6148.5921718866484</v>
      </c>
      <c r="AI3358" s="3">
        <f t="shared" si="1007"/>
        <v>6228.3010644262649</v>
      </c>
      <c r="AJ3358" s="3">
        <f t="shared" si="1026"/>
        <v>644390.45685958723</v>
      </c>
      <c r="AK3358" s="3">
        <f t="shared" si="1027"/>
        <v>507973.40976603416</v>
      </c>
    </row>
    <row r="3359" spans="2:37" x14ac:dyDescent="0.2">
      <c r="B3359" s="5">
        <v>39660</v>
      </c>
      <c r="C3359" s="1">
        <v>485.93</v>
      </c>
      <c r="D3359" s="1">
        <f t="shared" si="1028"/>
        <v>31</v>
      </c>
      <c r="E3359" s="1" t="b">
        <f t="shared" si="1029"/>
        <v>0</v>
      </c>
      <c r="F3359" s="6">
        <f t="shared" si="1030"/>
        <v>-2.831872935092683E-3</v>
      </c>
      <c r="G3359" s="8">
        <f t="shared" si="1008"/>
        <v>1.4174930804090535E-3</v>
      </c>
      <c r="H3359" s="8">
        <f t="shared" si="1009"/>
        <v>1.3183376490746418E-3</v>
      </c>
      <c r="I3359" s="8">
        <f t="shared" si="1010"/>
        <v>1.0864564031831288E-3</v>
      </c>
      <c r="J3359" s="6">
        <f t="shared" si="1011"/>
        <v>7.2336562700118243E-4</v>
      </c>
      <c r="K3359" s="6">
        <f t="shared" si="1012"/>
        <v>5.3660835444380389E-4</v>
      </c>
      <c r="L3359" s="6">
        <f t="shared" si="1013"/>
        <v>3.6931942206592892E-4</v>
      </c>
      <c r="M3359" s="9">
        <f t="shared" si="1014"/>
        <v>1</v>
      </c>
      <c r="N3359" s="9">
        <f t="shared" si="1015"/>
        <v>1</v>
      </c>
      <c r="O3359" s="9">
        <f t="shared" si="1016"/>
        <v>1</v>
      </c>
      <c r="P3359" s="9">
        <f t="shared" si="1017"/>
        <v>1</v>
      </c>
      <c r="Q3359" s="10">
        <f t="shared" si="1018"/>
        <v>8.4859203922639126E-2</v>
      </c>
      <c r="R3359" s="10">
        <f t="shared" si="1001"/>
        <v>0.94273804492593449</v>
      </c>
      <c r="S3359" s="10">
        <f>_xlfn.PERCENTILE.INC($R$1519:R3359,0.75)</f>
        <v>0.81070257324358108</v>
      </c>
      <c r="T3359" s="10">
        <f t="shared" si="1002"/>
        <v>0.81070257324358108</v>
      </c>
      <c r="U3359" s="11">
        <f t="shared" si="1019"/>
        <v>0.81070257324358108</v>
      </c>
      <c r="V3359" s="10">
        <f t="shared" si="1003"/>
        <v>1</v>
      </c>
      <c r="W3359" s="10">
        <f t="shared" si="1004"/>
        <v>0.81027387411750373</v>
      </c>
      <c r="X3359" s="10">
        <f t="shared" si="1020"/>
        <v>1.1784225561574182</v>
      </c>
      <c r="Y3359" s="10">
        <f>_xlfn.PERCENTILE.INC($X$1519:X3359,0.75)</f>
        <v>1.0133782165544765</v>
      </c>
      <c r="Z3359" s="10">
        <f t="shared" si="1021"/>
        <v>1.0133782165544765</v>
      </c>
      <c r="AA3359" s="10">
        <f t="shared" si="1022"/>
        <v>1.0129637631365553</v>
      </c>
      <c r="AB3359" s="10">
        <f t="shared" si="1023"/>
        <v>0.81027387411750373</v>
      </c>
      <c r="AC3359" s="10">
        <f t="shared" si="1024"/>
        <v>0.82077807269730207</v>
      </c>
      <c r="AD3359" s="13">
        <f t="shared" si="1025"/>
        <v>810273.87411750376</v>
      </c>
      <c r="AE3359" s="13">
        <f t="shared" si="1005"/>
        <v>820778.07269730209</v>
      </c>
      <c r="AF3359" s="13"/>
      <c r="AG3359" s="2">
        <f t="shared" si="1000"/>
        <v>39660</v>
      </c>
      <c r="AH3359" s="3">
        <f t="shared" si="1006"/>
        <v>-2294.5926541260546</v>
      </c>
      <c r="AI3359" s="3">
        <f t="shared" si="1007"/>
        <v>-2324.3392097890246</v>
      </c>
      <c r="AJ3359" s="3">
        <f t="shared" si="1026"/>
        <v>642095.86420546123</v>
      </c>
      <c r="AK3359" s="3">
        <f t="shared" si="1027"/>
        <v>505649.07055624516</v>
      </c>
    </row>
    <row r="3360" spans="2:37" x14ac:dyDescent="0.2">
      <c r="B3360" s="5">
        <v>39661</v>
      </c>
      <c r="C3360" s="1">
        <v>488.01</v>
      </c>
      <c r="D3360" s="1">
        <f t="shared" si="1028"/>
        <v>31</v>
      </c>
      <c r="E3360" s="1" t="b">
        <f t="shared" si="1029"/>
        <v>0</v>
      </c>
      <c r="F3360" s="6">
        <f t="shared" si="1030"/>
        <v>4.2804519169428179E-3</v>
      </c>
      <c r="G3360" s="8">
        <f t="shared" si="1008"/>
        <v>1.5170877898352487E-3</v>
      </c>
      <c r="H3360" s="8">
        <f t="shared" si="1009"/>
        <v>1.3929744598408368E-3</v>
      </c>
      <c r="I3360" s="8">
        <f t="shared" si="1010"/>
        <v>1.1449511112164622E-3</v>
      </c>
      <c r="J3360" s="6">
        <f t="shared" si="1011"/>
        <v>7.2081802644445938E-4</v>
      </c>
      <c r="K3360" s="6">
        <f t="shared" si="1012"/>
        <v>5.3505393462159709E-4</v>
      </c>
      <c r="L3360" s="6">
        <f t="shared" si="1013"/>
        <v>3.6933822611897259E-4</v>
      </c>
      <c r="M3360" s="9">
        <f t="shared" si="1014"/>
        <v>1</v>
      </c>
      <c r="N3360" s="9">
        <f t="shared" si="1015"/>
        <v>1</v>
      </c>
      <c r="O3360" s="9">
        <f t="shared" si="1016"/>
        <v>1</v>
      </c>
      <c r="P3360" s="9">
        <f t="shared" si="1017"/>
        <v>1</v>
      </c>
      <c r="Q3360" s="10">
        <f t="shared" si="1018"/>
        <v>8.3719136116244416E-2</v>
      </c>
      <c r="R3360" s="10">
        <f t="shared" si="1001"/>
        <v>0.95557603328490659</v>
      </c>
      <c r="S3360" s="10">
        <f>_xlfn.PERCENTILE.INC($R$1519:R3360,0.75)</f>
        <v>0.81080796319481085</v>
      </c>
      <c r="T3360" s="10">
        <f t="shared" si="1002"/>
        <v>0.81080796319481085</v>
      </c>
      <c r="U3360" s="11">
        <f t="shared" si="1019"/>
        <v>0.81080796319481085</v>
      </c>
      <c r="V3360" s="10">
        <f t="shared" si="1003"/>
        <v>1</v>
      </c>
      <c r="W3360" s="10">
        <f t="shared" si="1004"/>
        <v>0.81027387411750373</v>
      </c>
      <c r="X3360" s="10">
        <f t="shared" si="1020"/>
        <v>1.1944700416061333</v>
      </c>
      <c r="Y3360" s="10">
        <f>_xlfn.PERCENTILE.INC($X$1519:X3360,0.75)</f>
        <v>1.0135099539935135</v>
      </c>
      <c r="Z3360" s="10">
        <f t="shared" si="1021"/>
        <v>1.0135099539935135</v>
      </c>
      <c r="AA3360" s="10">
        <f t="shared" si="1022"/>
        <v>1.0129637631365553</v>
      </c>
      <c r="AB3360" s="10">
        <f t="shared" si="1023"/>
        <v>0.81027387411750373</v>
      </c>
      <c r="AC3360" s="10">
        <f t="shared" si="1024"/>
        <v>0.82077807269730207</v>
      </c>
      <c r="AD3360" s="13">
        <f t="shared" si="1025"/>
        <v>810273.87411750376</v>
      </c>
      <c r="AE3360" s="13">
        <f t="shared" si="1005"/>
        <v>820778.07269730209</v>
      </c>
      <c r="AF3360" s="13"/>
      <c r="AG3360" s="2">
        <f t="shared" si="1000"/>
        <v>39661</v>
      </c>
      <c r="AH3360" s="3">
        <f t="shared" si="1006"/>
        <v>3468.3383577149525</v>
      </c>
      <c r="AI3360" s="3">
        <f t="shared" si="1007"/>
        <v>3513.3010746617983</v>
      </c>
      <c r="AJ3360" s="3">
        <f t="shared" si="1026"/>
        <v>645564.20256317616</v>
      </c>
      <c r="AK3360" s="3">
        <f t="shared" si="1027"/>
        <v>509162.37163090694</v>
      </c>
    </row>
    <row r="3361" spans="2:37" x14ac:dyDescent="0.2">
      <c r="B3361" s="5">
        <v>39664</v>
      </c>
      <c r="C3361" s="1">
        <v>486.19</v>
      </c>
      <c r="D3361" s="1">
        <f t="shared" si="1028"/>
        <v>32</v>
      </c>
      <c r="E3361" s="1" t="b">
        <f t="shared" si="1029"/>
        <v>1</v>
      </c>
      <c r="F3361" s="6">
        <f t="shared" si="1030"/>
        <v>-3.7294317739390292E-3</v>
      </c>
      <c r="G3361" s="8">
        <f t="shared" si="1008"/>
        <v>1.5313507137608656E-3</v>
      </c>
      <c r="H3361" s="8">
        <f t="shared" si="1009"/>
        <v>1.3595997571432923E-3</v>
      </c>
      <c r="I3361" s="8">
        <f t="shared" si="1010"/>
        <v>1.0815211744706669E-3</v>
      </c>
      <c r="J3361" s="6">
        <f t="shared" si="1011"/>
        <v>7.1903692506420009E-4</v>
      </c>
      <c r="K3361" s="6">
        <f t="shared" si="1012"/>
        <v>5.3387368589576578E-4</v>
      </c>
      <c r="L3361" s="6">
        <f t="shared" si="1013"/>
        <v>3.6934223594639967E-4</v>
      </c>
      <c r="M3361" s="9">
        <f t="shared" si="1014"/>
        <v>1</v>
      </c>
      <c r="N3361" s="9">
        <f t="shared" si="1015"/>
        <v>1</v>
      </c>
      <c r="O3361" s="9">
        <f t="shared" si="1016"/>
        <v>1</v>
      </c>
      <c r="P3361" s="9">
        <f t="shared" si="1017"/>
        <v>1</v>
      </c>
      <c r="Q3361" s="10">
        <f t="shared" si="1018"/>
        <v>8.148399527432755E-2</v>
      </c>
      <c r="R3361" s="10">
        <f t="shared" si="1001"/>
        <v>0.98178789258760002</v>
      </c>
      <c r="S3361" s="10">
        <f>_xlfn.PERCENTILE.INC($R$1519:R3361,0.75)</f>
        <v>0.81085459650614466</v>
      </c>
      <c r="T3361" s="10">
        <f t="shared" si="1002"/>
        <v>0.81085459650614466</v>
      </c>
      <c r="U3361" s="11">
        <f t="shared" si="1019"/>
        <v>0.81085459650614466</v>
      </c>
      <c r="V3361" s="10">
        <f t="shared" si="1003"/>
        <v>1</v>
      </c>
      <c r="W3361" s="10">
        <f t="shared" si="1004"/>
        <v>0.81080796319481085</v>
      </c>
      <c r="X3361" s="10">
        <f t="shared" si="1020"/>
        <v>1.2272348657345</v>
      </c>
      <c r="Y3361" s="10">
        <f>_xlfn.PERCENTILE.INC($X$1519:X3361,0.75)</f>
        <v>1.0135682456326809</v>
      </c>
      <c r="Z3361" s="10">
        <f t="shared" si="1021"/>
        <v>1.0135682456326809</v>
      </c>
      <c r="AA3361" s="10">
        <f t="shared" si="1022"/>
        <v>1.0135682456326809</v>
      </c>
      <c r="AB3361" s="10">
        <f t="shared" si="1023"/>
        <v>0.81080796319481085</v>
      </c>
      <c r="AC3361" s="10">
        <f t="shared" si="1024"/>
        <v>0.82180920480037178</v>
      </c>
      <c r="AD3361" s="13">
        <f t="shared" si="1025"/>
        <v>810807.9631948109</v>
      </c>
      <c r="AE3361" s="13">
        <f t="shared" si="1005"/>
        <v>821809.20480037178</v>
      </c>
      <c r="AF3361" s="13"/>
      <c r="AG3361" s="2">
        <f t="shared" si="1000"/>
        <v>39664</v>
      </c>
      <c r="AH3361" s="3">
        <f t="shared" si="1006"/>
        <v>-3021.8611317264917</v>
      </c>
      <c r="AI3361" s="3">
        <f t="shared" si="1007"/>
        <v>-3061.0358236697571</v>
      </c>
      <c r="AJ3361" s="3">
        <f t="shared" si="1026"/>
        <v>642542.34143144963</v>
      </c>
      <c r="AK3361" s="3">
        <f t="shared" si="1027"/>
        <v>506101.33580723719</v>
      </c>
    </row>
    <row r="3362" spans="2:37" x14ac:dyDescent="0.2">
      <c r="B3362" s="5">
        <v>39665</v>
      </c>
      <c r="C3362" s="1">
        <v>483.76</v>
      </c>
      <c r="D3362" s="1">
        <f t="shared" si="1028"/>
        <v>32</v>
      </c>
      <c r="E3362" s="1" t="b">
        <f t="shared" si="1029"/>
        <v>0</v>
      </c>
      <c r="F3362" s="6">
        <f t="shared" si="1030"/>
        <v>-4.9980460313868713E-3</v>
      </c>
      <c r="G3362" s="8">
        <f t="shared" si="1008"/>
        <v>1.3418157634062582E-3</v>
      </c>
      <c r="H3362" s="8">
        <f t="shared" si="1009"/>
        <v>1.2428697844653509E-3</v>
      </c>
      <c r="I3362" s="8">
        <f t="shared" si="1010"/>
        <v>1.0276403906501147E-3</v>
      </c>
      <c r="J3362" s="6">
        <f t="shared" si="1011"/>
        <v>7.1767308685705285E-4</v>
      </c>
      <c r="K3362" s="6">
        <f t="shared" si="1012"/>
        <v>5.3289508830116111E-4</v>
      </c>
      <c r="L3362" s="6">
        <f t="shared" si="1013"/>
        <v>3.6933661438890401E-4</v>
      </c>
      <c r="M3362" s="9">
        <f t="shared" si="1014"/>
        <v>1</v>
      </c>
      <c r="N3362" s="9">
        <f t="shared" si="1015"/>
        <v>1</v>
      </c>
      <c r="O3362" s="9">
        <f t="shared" si="1016"/>
        <v>1</v>
      </c>
      <c r="P3362" s="9">
        <f t="shared" si="1017"/>
        <v>1</v>
      </c>
      <c r="Q3362" s="10">
        <f t="shared" si="1018"/>
        <v>8.2285858582579349E-2</v>
      </c>
      <c r="R3362" s="10">
        <f t="shared" si="1001"/>
        <v>0.97222051732880277</v>
      </c>
      <c r="S3362" s="10">
        <f>_xlfn.PERCENTILE.INC($R$1519:R3362,0.75)</f>
        <v>0.81107325307664202</v>
      </c>
      <c r="T3362" s="10">
        <f t="shared" si="1002"/>
        <v>0.81107325307664202</v>
      </c>
      <c r="U3362" s="11">
        <f t="shared" si="1019"/>
        <v>0.81107325307664202</v>
      </c>
      <c r="V3362" s="10">
        <f t="shared" si="1003"/>
        <v>1</v>
      </c>
      <c r="W3362" s="10">
        <f t="shared" si="1004"/>
        <v>0.81080796319481085</v>
      </c>
      <c r="X3362" s="10">
        <f t="shared" si="1020"/>
        <v>1.2152756466610035</v>
      </c>
      <c r="Y3362" s="10">
        <f>_xlfn.PERCENTILE.INC($X$1519:X3362,0.75)</f>
        <v>1.0138415663458027</v>
      </c>
      <c r="Z3362" s="10">
        <f t="shared" si="1021"/>
        <v>1.0138415663458027</v>
      </c>
      <c r="AA3362" s="10">
        <f t="shared" si="1022"/>
        <v>1.0135682456326809</v>
      </c>
      <c r="AB3362" s="10">
        <f t="shared" si="1023"/>
        <v>0.81080796319481085</v>
      </c>
      <c r="AC3362" s="10">
        <f t="shared" si="1024"/>
        <v>0.82180920480037178</v>
      </c>
      <c r="AD3362" s="13">
        <f t="shared" si="1025"/>
        <v>810807.9631948109</v>
      </c>
      <c r="AE3362" s="13">
        <f t="shared" si="1005"/>
        <v>821809.20480037178</v>
      </c>
      <c r="AF3362" s="13"/>
      <c r="AG3362" s="2">
        <f t="shared" si="1000"/>
        <v>39665</v>
      </c>
      <c r="AH3362" s="3">
        <f t="shared" si="1006"/>
        <v>-4052.4555226626971</v>
      </c>
      <c r="AI3362" s="3">
        <f t="shared" si="1007"/>
        <v>-4107.4402346096986</v>
      </c>
      <c r="AJ3362" s="3">
        <f t="shared" si="1026"/>
        <v>638489.88590878691</v>
      </c>
      <c r="AK3362" s="3">
        <f t="shared" si="1027"/>
        <v>501993.89557262749</v>
      </c>
    </row>
    <row r="3363" spans="2:37" x14ac:dyDescent="0.2">
      <c r="B3363" s="5">
        <v>39666</v>
      </c>
      <c r="C3363" s="1">
        <v>481.83</v>
      </c>
      <c r="D3363" s="1">
        <f t="shared" si="1028"/>
        <v>32</v>
      </c>
      <c r="E3363" s="1" t="b">
        <f t="shared" si="1029"/>
        <v>0</v>
      </c>
      <c r="F3363" s="6">
        <f t="shared" si="1030"/>
        <v>-3.9895816107160531E-3</v>
      </c>
      <c r="G3363" s="8">
        <f t="shared" si="1008"/>
        <v>1.0667658105057117E-3</v>
      </c>
      <c r="H3363" s="8">
        <f t="shared" si="1009"/>
        <v>1.1627055253580802E-3</v>
      </c>
      <c r="I3363" s="8">
        <f t="shared" si="1010"/>
        <v>1.0117838942951824E-3</v>
      </c>
      <c r="J3363" s="6">
        <f t="shared" si="1011"/>
        <v>7.1611817195301537E-4</v>
      </c>
      <c r="K3363" s="6">
        <f t="shared" si="1012"/>
        <v>5.3171532094408737E-4</v>
      </c>
      <c r="L3363" s="6">
        <f t="shared" si="1013"/>
        <v>3.6933654345839287E-4</v>
      </c>
      <c r="M3363" s="9">
        <f t="shared" si="1014"/>
        <v>1</v>
      </c>
      <c r="N3363" s="9">
        <f t="shared" si="1015"/>
        <v>1</v>
      </c>
      <c r="O3363" s="9">
        <f t="shared" si="1016"/>
        <v>1</v>
      </c>
      <c r="P3363" s="9">
        <f t="shared" si="1017"/>
        <v>1</v>
      </c>
      <c r="Q3363" s="10">
        <f t="shared" si="1018"/>
        <v>8.0634544960148755E-2</v>
      </c>
      <c r="R3363" s="10">
        <f t="shared" si="1001"/>
        <v>0.9921306065475739</v>
      </c>
      <c r="S3363" s="10">
        <f>_xlfn.PERCENTILE.INC($R$1519:R3363,0.75)</f>
        <v>0.81169471280536254</v>
      </c>
      <c r="T3363" s="10">
        <f t="shared" si="1002"/>
        <v>0.81169471280536254</v>
      </c>
      <c r="U3363" s="11">
        <f t="shared" si="1019"/>
        <v>0.81169471280536254</v>
      </c>
      <c r="V3363" s="10">
        <f t="shared" si="1003"/>
        <v>1</v>
      </c>
      <c r="W3363" s="10">
        <f t="shared" si="1004"/>
        <v>0.81080796319481085</v>
      </c>
      <c r="X3363" s="10">
        <f t="shared" si="1020"/>
        <v>1.2401632581844675</v>
      </c>
      <c r="Y3363" s="10">
        <f>_xlfn.PERCENTILE.INC($X$1519:X3363,0.75)</f>
        <v>1.0146183910067033</v>
      </c>
      <c r="Z3363" s="10">
        <f t="shared" si="1021"/>
        <v>1.0146183910067033</v>
      </c>
      <c r="AA3363" s="10">
        <f t="shared" si="1022"/>
        <v>1.0135682456326809</v>
      </c>
      <c r="AB3363" s="10">
        <f t="shared" si="1023"/>
        <v>0.81080796319481085</v>
      </c>
      <c r="AC3363" s="10">
        <f t="shared" si="1024"/>
        <v>0.82180920480037178</v>
      </c>
      <c r="AD3363" s="13">
        <f t="shared" si="1025"/>
        <v>810807.9631948109</v>
      </c>
      <c r="AE3363" s="13">
        <f t="shared" si="1005"/>
        <v>821809.20480037178</v>
      </c>
      <c r="AF3363" s="13"/>
      <c r="AG3363" s="2">
        <f t="shared" si="1000"/>
        <v>39666</v>
      </c>
      <c r="AH3363" s="3">
        <f t="shared" si="1006"/>
        <v>-3234.7845397841561</v>
      </c>
      <c r="AI3363" s="3">
        <f t="shared" si="1007"/>
        <v>-3278.674890988746</v>
      </c>
      <c r="AJ3363" s="3">
        <f t="shared" si="1026"/>
        <v>635255.10136900272</v>
      </c>
      <c r="AK3363" s="3">
        <f t="shared" si="1027"/>
        <v>498715.22068163875</v>
      </c>
    </row>
    <row r="3364" spans="2:37" x14ac:dyDescent="0.2">
      <c r="B3364" s="5">
        <v>39667</v>
      </c>
      <c r="C3364" s="1">
        <v>480.06</v>
      </c>
      <c r="D3364" s="1">
        <f t="shared" si="1028"/>
        <v>32</v>
      </c>
      <c r="E3364" s="1" t="b">
        <f t="shared" si="1029"/>
        <v>0</v>
      </c>
      <c r="F3364" s="6">
        <f t="shared" si="1030"/>
        <v>-3.6734948010709312E-3</v>
      </c>
      <c r="G3364" s="8">
        <f t="shared" si="1008"/>
        <v>8.9553631776992013E-4</v>
      </c>
      <c r="H3364" s="8">
        <f t="shared" si="1009"/>
        <v>1.1208396136209255E-3</v>
      </c>
      <c r="I3364" s="8">
        <f t="shared" si="1010"/>
        <v>9.7060010542635987E-4</v>
      </c>
      <c r="J3364" s="6">
        <f t="shared" si="1011"/>
        <v>7.1520006548003972E-4</v>
      </c>
      <c r="K3364" s="6">
        <f t="shared" si="1012"/>
        <v>5.3075348066886367E-4</v>
      </c>
      <c r="L3364" s="6">
        <f t="shared" si="1013"/>
        <v>3.6932586498212688E-4</v>
      </c>
      <c r="M3364" s="9">
        <f t="shared" si="1014"/>
        <v>1</v>
      </c>
      <c r="N3364" s="9">
        <f t="shared" si="1015"/>
        <v>1</v>
      </c>
      <c r="O3364" s="9">
        <f t="shared" si="1016"/>
        <v>1</v>
      </c>
      <c r="P3364" s="9">
        <f t="shared" si="1017"/>
        <v>1</v>
      </c>
      <c r="Q3364" s="10">
        <f t="shared" si="1018"/>
        <v>8.0490729389608565E-2</v>
      </c>
      <c r="R3364" s="10">
        <f t="shared" si="1001"/>
        <v>0.9939032806221294</v>
      </c>
      <c r="S3364" s="10">
        <f>_xlfn.PERCENTILE.INC($R$1519:R3364,0.75)</f>
        <v>0.81197454567356508</v>
      </c>
      <c r="T3364" s="10">
        <f t="shared" si="1002"/>
        <v>0.81197454567356508</v>
      </c>
      <c r="U3364" s="11">
        <f t="shared" si="1019"/>
        <v>0.81197454567356508</v>
      </c>
      <c r="V3364" s="10">
        <f t="shared" si="1003"/>
        <v>1</v>
      </c>
      <c r="W3364" s="10">
        <f t="shared" si="1004"/>
        <v>0.81080796319481085</v>
      </c>
      <c r="X3364" s="10">
        <f t="shared" si="1020"/>
        <v>1.2423791007776619</v>
      </c>
      <c r="Y3364" s="10">
        <f>_xlfn.PERCENTILE.INC($X$1519:X3364,0.75)</f>
        <v>1.0149681820919563</v>
      </c>
      <c r="Z3364" s="10">
        <f t="shared" si="1021"/>
        <v>1.0149681820919563</v>
      </c>
      <c r="AA3364" s="10">
        <f t="shared" si="1022"/>
        <v>1.0135682456326809</v>
      </c>
      <c r="AB3364" s="10">
        <f t="shared" si="1023"/>
        <v>0.81080796319481085</v>
      </c>
      <c r="AC3364" s="10">
        <f t="shared" si="1024"/>
        <v>0.82180920480037178</v>
      </c>
      <c r="AD3364" s="13">
        <f t="shared" si="1025"/>
        <v>810807.9631948109</v>
      </c>
      <c r="AE3364" s="13">
        <f t="shared" si="1005"/>
        <v>821809.20480037178</v>
      </c>
      <c r="AF3364" s="13"/>
      <c r="AG3364" s="2">
        <f t="shared" si="1000"/>
        <v>39667</v>
      </c>
      <c r="AH3364" s="3">
        <f t="shared" si="1006"/>
        <v>-2978.4988374630489</v>
      </c>
      <c r="AI3364" s="3">
        <f t="shared" si="1007"/>
        <v>-3018.911841306402</v>
      </c>
      <c r="AJ3364" s="3">
        <f t="shared" si="1026"/>
        <v>632276.60253153963</v>
      </c>
      <c r="AK3364" s="3">
        <f t="shared" si="1027"/>
        <v>495696.30884033232</v>
      </c>
    </row>
    <row r="3365" spans="2:37" x14ac:dyDescent="0.2">
      <c r="B3365" s="5">
        <v>39668</v>
      </c>
      <c r="C3365" s="1">
        <v>472</v>
      </c>
      <c r="D3365" s="1">
        <f t="shared" si="1028"/>
        <v>32</v>
      </c>
      <c r="E3365" s="1" t="b">
        <f t="shared" si="1029"/>
        <v>0</v>
      </c>
      <c r="F3365" s="6">
        <f t="shared" si="1030"/>
        <v>-1.6789567970670327E-2</v>
      </c>
      <c r="G3365" s="8">
        <f t="shared" si="1008"/>
        <v>5.3482441838217942E-4</v>
      </c>
      <c r="H3365" s="8">
        <f t="shared" si="1009"/>
        <v>8.9161598375581456E-4</v>
      </c>
      <c r="I3365" s="8">
        <f t="shared" si="1010"/>
        <v>8.6396370840462612E-4</v>
      </c>
      <c r="J3365" s="6">
        <f t="shared" si="1011"/>
        <v>7.145378377390936E-4</v>
      </c>
      <c r="K3365" s="6">
        <f t="shared" si="1012"/>
        <v>5.2972791959817486E-4</v>
      </c>
      <c r="L3365" s="6">
        <f t="shared" si="1013"/>
        <v>3.6933801604202798E-4</v>
      </c>
      <c r="M3365" s="9">
        <f t="shared" si="1014"/>
        <v>0.74848998910183007</v>
      </c>
      <c r="N3365" s="9">
        <f t="shared" si="1015"/>
        <v>1</v>
      </c>
      <c r="O3365" s="9">
        <f t="shared" si="1016"/>
        <v>1</v>
      </c>
      <c r="P3365" s="9">
        <f t="shared" si="1017"/>
        <v>0.91616332970060999</v>
      </c>
      <c r="Q3365" s="10">
        <f t="shared" si="1018"/>
        <v>8.8408312686866039E-2</v>
      </c>
      <c r="R3365" s="10">
        <f t="shared" si="1001"/>
        <v>0.90489228409270184</v>
      </c>
      <c r="S3365" s="10">
        <f>_xlfn.PERCENTILE.INC($R$1519:R3365,0.75)</f>
        <v>0.81227132150018833</v>
      </c>
      <c r="T3365" s="10">
        <f t="shared" si="1002"/>
        <v>0.81227132150018833</v>
      </c>
      <c r="U3365" s="11">
        <f t="shared" si="1019"/>
        <v>0.81227132150018833</v>
      </c>
      <c r="V3365" s="10">
        <f t="shared" si="1003"/>
        <v>1</v>
      </c>
      <c r="W3365" s="10">
        <f t="shared" si="1004"/>
        <v>0.81080796319481085</v>
      </c>
      <c r="X3365" s="10">
        <f t="shared" si="1020"/>
        <v>1.1311153551158775</v>
      </c>
      <c r="Y3365" s="10">
        <f>_xlfn.PERCENTILE.INC($X$1519:X3365,0.75)</f>
        <v>1.0153391518752355</v>
      </c>
      <c r="Z3365" s="10">
        <f t="shared" si="1021"/>
        <v>1.0153391518752355</v>
      </c>
      <c r="AA3365" s="10">
        <f t="shared" si="1022"/>
        <v>1.0135682456326809</v>
      </c>
      <c r="AB3365" s="10">
        <f t="shared" si="1023"/>
        <v>0.81080796319481085</v>
      </c>
      <c r="AC3365" s="10">
        <f t="shared" si="1024"/>
        <v>0.82180920480037178</v>
      </c>
      <c r="AD3365" s="13">
        <f t="shared" si="1025"/>
        <v>810807.9631948109</v>
      </c>
      <c r="AE3365" s="13">
        <f t="shared" si="1005"/>
        <v>821809.20480037178</v>
      </c>
      <c r="AF3365" s="13"/>
      <c r="AG3365" s="2">
        <f t="shared" si="1000"/>
        <v>39668</v>
      </c>
      <c r="AH3365" s="3">
        <f t="shared" si="1006"/>
        <v>-13613.115409220043</v>
      </c>
      <c r="AI3365" s="3">
        <f t="shared" si="1007"/>
        <v>-13797.821502918374</v>
      </c>
      <c r="AJ3365" s="3">
        <f t="shared" si="1026"/>
        <v>618663.48712231964</v>
      </c>
      <c r="AK3365" s="3">
        <f t="shared" si="1027"/>
        <v>481898.48733741394</v>
      </c>
    </row>
    <row r="3366" spans="2:37" x14ac:dyDescent="0.2">
      <c r="B3366" s="5">
        <v>39671</v>
      </c>
      <c r="C3366" s="1">
        <v>473.41</v>
      </c>
      <c r="D3366" s="1">
        <f t="shared" si="1028"/>
        <v>33</v>
      </c>
      <c r="E3366" s="1" t="b">
        <f t="shared" si="1029"/>
        <v>1</v>
      </c>
      <c r="F3366" s="6">
        <f t="shared" si="1030"/>
        <v>2.9872881355932357E-3</v>
      </c>
      <c r="G3366" s="8">
        <f t="shared" si="1008"/>
        <v>6.4933923860760901E-4</v>
      </c>
      <c r="H3366" s="8">
        <f t="shared" si="1009"/>
        <v>9.2395767388337813E-4</v>
      </c>
      <c r="I3366" s="8">
        <f t="shared" si="1010"/>
        <v>9.1672213199244196E-4</v>
      </c>
      <c r="J3366" s="6">
        <f t="shared" si="1011"/>
        <v>7.1350791578240688E-4</v>
      </c>
      <c r="K3366" s="6">
        <f t="shared" si="1012"/>
        <v>5.284049392159819E-4</v>
      </c>
      <c r="L3366" s="6">
        <f t="shared" si="1013"/>
        <v>3.693472680571815E-4</v>
      </c>
      <c r="M3366" s="9">
        <f t="shared" si="1014"/>
        <v>0.91006592112656126</v>
      </c>
      <c r="N3366" s="9">
        <f t="shared" si="1015"/>
        <v>1</v>
      </c>
      <c r="O3366" s="9">
        <f t="shared" si="1016"/>
        <v>1</v>
      </c>
      <c r="P3366" s="9">
        <f t="shared" si="1017"/>
        <v>0.97002197370885368</v>
      </c>
      <c r="Q3366" s="10">
        <f t="shared" si="1018"/>
        <v>8.8484065696477515E-2</v>
      </c>
      <c r="R3366" s="10">
        <f t="shared" si="1001"/>
        <v>0.9041175873904802</v>
      </c>
      <c r="S3366" s="10">
        <f>_xlfn.PERCENTILE.INC($R$1519:R3366,0.75)</f>
        <v>0.81251478858804727</v>
      </c>
      <c r="T3366" s="10">
        <f t="shared" si="1002"/>
        <v>0.81251478858804727</v>
      </c>
      <c r="U3366" s="11">
        <f t="shared" si="1019"/>
        <v>0.81251478858804727</v>
      </c>
      <c r="V3366" s="10">
        <f t="shared" si="1003"/>
        <v>0.91616332970060999</v>
      </c>
      <c r="W3366" s="10">
        <f t="shared" si="1004"/>
        <v>0.81227132150018833</v>
      </c>
      <c r="X3366" s="10">
        <f t="shared" si="1020"/>
        <v>1.1301469842381002</v>
      </c>
      <c r="Y3366" s="10">
        <f>_xlfn.PERCENTILE.INC($X$1519:X3366,0.75)</f>
        <v>1.0156434857350591</v>
      </c>
      <c r="Z3366" s="10">
        <f t="shared" si="1021"/>
        <v>1.0156434857350591</v>
      </c>
      <c r="AA3366" s="10">
        <f t="shared" si="1022"/>
        <v>1.0156434857350591</v>
      </c>
      <c r="AB3366" s="10">
        <f t="shared" si="1023"/>
        <v>0.74417319852592723</v>
      </c>
      <c r="AC3366" s="10">
        <f t="shared" si="1024"/>
        <v>0.7558146613414809</v>
      </c>
      <c r="AD3366" s="13">
        <f t="shared" si="1025"/>
        <v>744173.19852592726</v>
      </c>
      <c r="AE3366" s="13">
        <f t="shared" si="1005"/>
        <v>755814.66134148091</v>
      </c>
      <c r="AF3366" s="13"/>
      <c r="AG3366" s="2">
        <f t="shared" si="1000"/>
        <v>39671</v>
      </c>
      <c r="AH3366" s="3">
        <f t="shared" si="1006"/>
        <v>2422.1170086963757</v>
      </c>
      <c r="AI3366" s="3">
        <f t="shared" si="1007"/>
        <v>2454.9808872214621</v>
      </c>
      <c r="AJ3366" s="3">
        <f t="shared" si="1026"/>
        <v>621085.60413101607</v>
      </c>
      <c r="AK3366" s="3">
        <f t="shared" si="1027"/>
        <v>484353.46822463541</v>
      </c>
    </row>
    <row r="3367" spans="2:37" x14ac:dyDescent="0.2">
      <c r="B3367" s="5">
        <v>39672</v>
      </c>
      <c r="C3367" s="1">
        <v>470.17</v>
      </c>
      <c r="D3367" s="1">
        <f t="shared" si="1028"/>
        <v>33</v>
      </c>
      <c r="E3367" s="1" t="b">
        <f t="shared" si="1029"/>
        <v>0</v>
      </c>
      <c r="F3367" s="6">
        <f t="shared" si="1030"/>
        <v>-6.8439618934961199E-3</v>
      </c>
      <c r="G3367" s="8">
        <f t="shared" si="1008"/>
        <v>5.5701429651486712E-4</v>
      </c>
      <c r="H3367" s="8">
        <f t="shared" si="1009"/>
        <v>7.9523854335135716E-4</v>
      </c>
      <c r="I3367" s="8">
        <f t="shared" si="1010"/>
        <v>8.691017929920216E-4</v>
      </c>
      <c r="J3367" s="6">
        <f t="shared" si="1011"/>
        <v>7.1264558996241825E-4</v>
      </c>
      <c r="K3367" s="6">
        <f t="shared" si="1012"/>
        <v>5.2706180543389384E-4</v>
      </c>
      <c r="L3367" s="6">
        <f t="shared" si="1013"/>
        <v>3.6936840312658877E-4</v>
      </c>
      <c r="M3367" s="9">
        <f t="shared" si="1014"/>
        <v>0.78161473860273456</v>
      </c>
      <c r="N3367" s="9">
        <f t="shared" si="1015"/>
        <v>1</v>
      </c>
      <c r="O3367" s="9">
        <f t="shared" si="1016"/>
        <v>1</v>
      </c>
      <c r="P3367" s="9">
        <f t="shared" si="1017"/>
        <v>0.92720491286757822</v>
      </c>
      <c r="Q3367" s="10">
        <f t="shared" si="1018"/>
        <v>8.898925401062914E-2</v>
      </c>
      <c r="R3367" s="10">
        <f t="shared" si="1001"/>
        <v>0.89898494924392292</v>
      </c>
      <c r="S3367" s="10">
        <f>_xlfn.PERCENTILE.INC($R$1519:R3367,0.75)</f>
        <v>0.81263469523995702</v>
      </c>
      <c r="T3367" s="10">
        <f t="shared" si="1002"/>
        <v>0.81263469523995702</v>
      </c>
      <c r="U3367" s="11">
        <f t="shared" si="1019"/>
        <v>0.81263469523995702</v>
      </c>
      <c r="V3367" s="10">
        <f t="shared" si="1003"/>
        <v>0.91616332970060999</v>
      </c>
      <c r="W3367" s="10">
        <f t="shared" si="1004"/>
        <v>0.81227132150018833</v>
      </c>
      <c r="X3367" s="10">
        <f t="shared" si="1020"/>
        <v>1.1237311865549038</v>
      </c>
      <c r="Y3367" s="10">
        <f>_xlfn.PERCENTILE.INC($X$1519:X3367,0.75)</f>
        <v>1.0157933690499463</v>
      </c>
      <c r="Z3367" s="10">
        <f t="shared" si="1021"/>
        <v>1.0157933690499463</v>
      </c>
      <c r="AA3367" s="10">
        <f t="shared" si="1022"/>
        <v>1.0156434857350591</v>
      </c>
      <c r="AB3367" s="10">
        <f t="shared" si="1023"/>
        <v>0.74417319852592723</v>
      </c>
      <c r="AC3367" s="10">
        <f t="shared" si="1024"/>
        <v>0.7558146613414809</v>
      </c>
      <c r="AD3367" s="13">
        <f t="shared" si="1025"/>
        <v>744173.19852592726</v>
      </c>
      <c r="AE3367" s="13">
        <f t="shared" si="1005"/>
        <v>755814.66134148091</v>
      </c>
      <c r="AF3367" s="13"/>
      <c r="AG3367" s="2">
        <f t="shared" si="1000"/>
        <v>39672</v>
      </c>
      <c r="AH3367" s="3">
        <f t="shared" si="1006"/>
        <v>-5093.0930128725695</v>
      </c>
      <c r="AI3367" s="3">
        <f t="shared" si="1007"/>
        <v>-5172.7667407667705</v>
      </c>
      <c r="AJ3367" s="3">
        <f t="shared" si="1026"/>
        <v>615992.51111814345</v>
      </c>
      <c r="AK3367" s="3">
        <f t="shared" si="1027"/>
        <v>479180.70148386864</v>
      </c>
    </row>
    <row r="3368" spans="2:37" x14ac:dyDescent="0.2">
      <c r="B3368" s="5">
        <v>39673</v>
      </c>
      <c r="C3368" s="1">
        <v>468.98</v>
      </c>
      <c r="D3368" s="1">
        <f t="shared" si="1028"/>
        <v>33</v>
      </c>
      <c r="E3368" s="1" t="b">
        <f t="shared" si="1029"/>
        <v>0</v>
      </c>
      <c r="F3368" s="6">
        <f t="shared" si="1030"/>
        <v>-2.530999425739644E-3</v>
      </c>
      <c r="G3368" s="8">
        <f t="shared" si="1008"/>
        <v>5.0526101580418501E-4</v>
      </c>
      <c r="H3368" s="8">
        <f t="shared" si="1009"/>
        <v>7.1945210981448052E-4</v>
      </c>
      <c r="I3368" s="8">
        <f t="shared" si="1010"/>
        <v>8.1971538170185019E-4</v>
      </c>
      <c r="J3368" s="6">
        <f t="shared" si="1011"/>
        <v>7.1195789126408634E-4</v>
      </c>
      <c r="K3368" s="6">
        <f t="shared" si="1012"/>
        <v>5.2582055507688829E-4</v>
      </c>
      <c r="L3368" s="6">
        <f t="shared" si="1013"/>
        <v>3.6940608739551885E-4</v>
      </c>
      <c r="M3368" s="9">
        <f t="shared" si="1014"/>
        <v>0.70967822957491278</v>
      </c>
      <c r="N3368" s="9">
        <f t="shared" si="1015"/>
        <v>1</v>
      </c>
      <c r="O3368" s="9">
        <f t="shared" si="1016"/>
        <v>1</v>
      </c>
      <c r="P3368" s="9">
        <f t="shared" si="1017"/>
        <v>0.90322607652497089</v>
      </c>
      <c r="Q3368" s="10">
        <f t="shared" si="1018"/>
        <v>8.9190130825811204E-2</v>
      </c>
      <c r="R3368" s="10">
        <f t="shared" si="1001"/>
        <v>0.8969602270932916</v>
      </c>
      <c r="S3368" s="10">
        <f>_xlfn.PERCENTILE.INC($R$1519:R3368,0.75)</f>
        <v>0.81319042803480013</v>
      </c>
      <c r="T3368" s="10">
        <f t="shared" si="1002"/>
        <v>0.81319042803480013</v>
      </c>
      <c r="U3368" s="11">
        <f t="shared" si="1019"/>
        <v>0.81319042803480013</v>
      </c>
      <c r="V3368" s="10">
        <f t="shared" si="1003"/>
        <v>0.91616332970060999</v>
      </c>
      <c r="W3368" s="10">
        <f t="shared" si="1004"/>
        <v>0.81227132150018833</v>
      </c>
      <c r="X3368" s="10">
        <f t="shared" si="1020"/>
        <v>1.1212002838666144</v>
      </c>
      <c r="Y3368" s="10">
        <f>_xlfn.PERCENTILE.INC($X$1519:X3368,0.75)</f>
        <v>1.0164880350435002</v>
      </c>
      <c r="Z3368" s="10">
        <f t="shared" si="1021"/>
        <v>1.0164880350435002</v>
      </c>
      <c r="AA3368" s="10">
        <f t="shared" si="1022"/>
        <v>1.0156434857350591</v>
      </c>
      <c r="AB3368" s="10">
        <f t="shared" si="1023"/>
        <v>0.74417319852592723</v>
      </c>
      <c r="AC3368" s="10">
        <f t="shared" si="1024"/>
        <v>0.7558146613414809</v>
      </c>
      <c r="AD3368" s="13">
        <f t="shared" si="1025"/>
        <v>744173.19852592726</v>
      </c>
      <c r="AE3368" s="13">
        <f t="shared" si="1005"/>
        <v>755814.66134148091</v>
      </c>
      <c r="AF3368" s="13"/>
      <c r="AG3368" s="2">
        <f t="shared" si="1000"/>
        <v>39673</v>
      </c>
      <c r="AH3368" s="3">
        <f t="shared" si="1006"/>
        <v>-1883.5019381199559</v>
      </c>
      <c r="AI3368" s="3">
        <f t="shared" si="1007"/>
        <v>-1912.9664738208917</v>
      </c>
      <c r="AJ3368" s="3">
        <f t="shared" si="1026"/>
        <v>614109.00918002345</v>
      </c>
      <c r="AK3368" s="3">
        <f t="shared" si="1027"/>
        <v>477267.73501004773</v>
      </c>
    </row>
    <row r="3369" spans="2:37" x14ac:dyDescent="0.2">
      <c r="B3369" s="5">
        <v>39674</v>
      </c>
      <c r="C3369" s="1">
        <v>473.26</v>
      </c>
      <c r="D3369" s="1">
        <f t="shared" si="1028"/>
        <v>33</v>
      </c>
      <c r="E3369" s="1" t="b">
        <f t="shared" si="1029"/>
        <v>0</v>
      </c>
      <c r="F3369" s="6">
        <f t="shared" si="1030"/>
        <v>9.1261887500533323E-3</v>
      </c>
      <c r="G3369" s="8">
        <f t="shared" si="1008"/>
        <v>6.1794243539990354E-4</v>
      </c>
      <c r="H3369" s="8">
        <f t="shared" si="1009"/>
        <v>8.1859159691990036E-4</v>
      </c>
      <c r="I3369" s="8">
        <f t="shared" si="1010"/>
        <v>9.0594032090535821E-4</v>
      </c>
      <c r="J3369" s="6">
        <f t="shared" si="1011"/>
        <v>7.111657473172345E-4</v>
      </c>
      <c r="K3369" s="6">
        <f t="shared" si="1012"/>
        <v>5.2466569729985404E-4</v>
      </c>
      <c r="L3369" s="6">
        <f t="shared" si="1013"/>
        <v>3.6941522904708311E-4</v>
      </c>
      <c r="M3369" s="9">
        <f t="shared" si="1014"/>
        <v>0.86891478917678211</v>
      </c>
      <c r="N3369" s="9">
        <f t="shared" si="1015"/>
        <v>1</v>
      </c>
      <c r="O3369" s="9">
        <f t="shared" si="1016"/>
        <v>1</v>
      </c>
      <c r="P3369" s="9">
        <f t="shared" si="1017"/>
        <v>0.956304929725594</v>
      </c>
      <c r="Q3369" s="10">
        <f t="shared" si="1018"/>
        <v>8.9781564407354075E-2</v>
      </c>
      <c r="R3369" s="10">
        <f t="shared" si="1001"/>
        <v>0.8910515263136487</v>
      </c>
      <c r="S3369" s="10">
        <f>_xlfn.PERCENTILE.INC($R$1519:R3369,0.75)</f>
        <v>0.81343120586578166</v>
      </c>
      <c r="T3369" s="10">
        <f t="shared" si="1002"/>
        <v>0.81343120586578166</v>
      </c>
      <c r="U3369" s="11">
        <f t="shared" si="1019"/>
        <v>0.81343120586578166</v>
      </c>
      <c r="V3369" s="10">
        <f t="shared" si="1003"/>
        <v>0.91616332970060999</v>
      </c>
      <c r="W3369" s="10">
        <f t="shared" si="1004"/>
        <v>0.81227132150018833</v>
      </c>
      <c r="X3369" s="10">
        <f t="shared" si="1020"/>
        <v>1.1138144078920609</v>
      </c>
      <c r="Y3369" s="10">
        <f>_xlfn.PERCENTILE.INC($X$1519:X3369,0.75)</f>
        <v>1.016789007332227</v>
      </c>
      <c r="Z3369" s="10">
        <f t="shared" si="1021"/>
        <v>1.016789007332227</v>
      </c>
      <c r="AA3369" s="10">
        <f t="shared" si="1022"/>
        <v>1.0156434857350591</v>
      </c>
      <c r="AB3369" s="10">
        <f t="shared" si="1023"/>
        <v>0.74417319852592723</v>
      </c>
      <c r="AC3369" s="10">
        <f t="shared" si="1024"/>
        <v>0.7558146613414809</v>
      </c>
      <c r="AD3369" s="13">
        <f t="shared" si="1025"/>
        <v>744173.19852592726</v>
      </c>
      <c r="AE3369" s="13">
        <f t="shared" si="1005"/>
        <v>755814.66134148091</v>
      </c>
      <c r="AF3369" s="13"/>
      <c r="AG3369" s="2">
        <f t="shared" si="1000"/>
        <v>39674</v>
      </c>
      <c r="AH3369" s="3">
        <f t="shared" si="1006"/>
        <v>6791.4650724785224</v>
      </c>
      <c r="AI3369" s="3">
        <f t="shared" si="1007"/>
        <v>6897.7072594599922</v>
      </c>
      <c r="AJ3369" s="3">
        <f t="shared" si="1026"/>
        <v>620900.47425250197</v>
      </c>
      <c r="AK3369" s="3">
        <f t="shared" si="1027"/>
        <v>484165.44226950774</v>
      </c>
    </row>
    <row r="3370" spans="2:37" x14ac:dyDescent="0.2">
      <c r="B3370" s="5">
        <v>39675</v>
      </c>
      <c r="C3370" s="1">
        <v>466.19</v>
      </c>
      <c r="D3370" s="1">
        <f t="shared" si="1028"/>
        <v>33</v>
      </c>
      <c r="E3370" s="1" t="b">
        <f t="shared" si="1029"/>
        <v>0</v>
      </c>
      <c r="F3370" s="6">
        <f t="shared" si="1030"/>
        <v>-1.4938934201073395E-2</v>
      </c>
      <c r="G3370" s="8">
        <f t="shared" si="1008"/>
        <v>1.9518813889947509E-4</v>
      </c>
      <c r="H3370" s="8">
        <f t="shared" si="1009"/>
        <v>6.5839172123129965E-4</v>
      </c>
      <c r="I3370" s="8">
        <f t="shared" si="1010"/>
        <v>8.6254303106937701E-4</v>
      </c>
      <c r="J3370" s="6">
        <f t="shared" si="1011"/>
        <v>7.1075727038715951E-4</v>
      </c>
      <c r="K3370" s="6">
        <f t="shared" si="1012"/>
        <v>5.2382034184821665E-4</v>
      </c>
      <c r="L3370" s="6">
        <f t="shared" si="1013"/>
        <v>3.6942844427306114E-4</v>
      </c>
      <c r="M3370" s="9">
        <f t="shared" si="1014"/>
        <v>0.27461996807032779</v>
      </c>
      <c r="N3370" s="9">
        <f t="shared" si="1015"/>
        <v>1</v>
      </c>
      <c r="O3370" s="9">
        <f t="shared" si="1016"/>
        <v>1</v>
      </c>
      <c r="P3370" s="9">
        <f t="shared" si="1017"/>
        <v>0.75820665602344262</v>
      </c>
      <c r="Q3370" s="10">
        <f t="shared" si="1018"/>
        <v>9.49603683931039E-2</v>
      </c>
      <c r="R3370" s="10">
        <f t="shared" si="1001"/>
        <v>0.84245671487737894</v>
      </c>
      <c r="S3370" s="10">
        <f>_xlfn.PERCENTILE.INC($R$1519:R3370,0.75)</f>
        <v>0.81348995821554704</v>
      </c>
      <c r="T3370" s="10">
        <f t="shared" si="1002"/>
        <v>0.81348995821554704</v>
      </c>
      <c r="U3370" s="11">
        <f t="shared" si="1019"/>
        <v>0.81348995821554704</v>
      </c>
      <c r="V3370" s="10">
        <f t="shared" si="1003"/>
        <v>0.91616332970060999</v>
      </c>
      <c r="W3370" s="10">
        <f t="shared" si="1004"/>
        <v>0.81227132150018833</v>
      </c>
      <c r="X3370" s="10">
        <f t="shared" si="1020"/>
        <v>1.0530708935967237</v>
      </c>
      <c r="Y3370" s="10">
        <f>_xlfn.PERCENTILE.INC($X$1519:X3370,0.75)</f>
        <v>1.0168624477694339</v>
      </c>
      <c r="Z3370" s="10">
        <f t="shared" si="1021"/>
        <v>1.0168624477694339</v>
      </c>
      <c r="AA3370" s="10">
        <f t="shared" si="1022"/>
        <v>1.0156434857350591</v>
      </c>
      <c r="AB3370" s="10">
        <f t="shared" si="1023"/>
        <v>0.74417319852592723</v>
      </c>
      <c r="AC3370" s="10">
        <f t="shared" si="1024"/>
        <v>0.7558146613414809</v>
      </c>
      <c r="AD3370" s="13">
        <f t="shared" si="1025"/>
        <v>744173.19852592726</v>
      </c>
      <c r="AE3370" s="13">
        <f t="shared" si="1005"/>
        <v>755814.66134148091</v>
      </c>
      <c r="AF3370" s="13"/>
      <c r="AG3370" s="2">
        <f t="shared" si="1000"/>
        <v>39675</v>
      </c>
      <c r="AH3370" s="3">
        <f t="shared" si="1006"/>
        <v>-11117.154446981156</v>
      </c>
      <c r="AI3370" s="3">
        <f t="shared" si="1007"/>
        <v>-11291.065493986955</v>
      </c>
      <c r="AJ3370" s="3">
        <f t="shared" si="1026"/>
        <v>609783.31980552082</v>
      </c>
      <c r="AK3370" s="3">
        <f t="shared" si="1027"/>
        <v>472874.3767755208</v>
      </c>
    </row>
    <row r="3371" spans="2:37" x14ac:dyDescent="0.2">
      <c r="B3371" s="5">
        <v>39678</v>
      </c>
      <c r="C3371" s="1">
        <v>467.34</v>
      </c>
      <c r="D3371" s="1">
        <f t="shared" si="1028"/>
        <v>34</v>
      </c>
      <c r="E3371" s="1" t="b">
        <f t="shared" si="1029"/>
        <v>1</v>
      </c>
      <c r="F3371" s="6">
        <f t="shared" si="1030"/>
        <v>2.4668053797807232E-3</v>
      </c>
      <c r="G3371" s="8">
        <f t="shared" si="1008"/>
        <v>2.3904382426714643E-4</v>
      </c>
      <c r="H3371" s="8">
        <f t="shared" si="1009"/>
        <v>6.7993363578738571E-4</v>
      </c>
      <c r="I3371" s="8">
        <f t="shared" si="1010"/>
        <v>8.5567452519083771E-4</v>
      </c>
      <c r="J3371" s="6">
        <f t="shared" si="1011"/>
        <v>7.1028052444102325E-4</v>
      </c>
      <c r="K3371" s="6">
        <f t="shared" si="1012"/>
        <v>5.2299708122717395E-4</v>
      </c>
      <c r="L3371" s="6">
        <f t="shared" si="1013"/>
        <v>3.6945000245203023E-4</v>
      </c>
      <c r="M3371" s="9">
        <f t="shared" si="1014"/>
        <v>0.33654847069792487</v>
      </c>
      <c r="N3371" s="9">
        <f t="shared" si="1015"/>
        <v>1</v>
      </c>
      <c r="O3371" s="9">
        <f t="shared" si="1016"/>
        <v>1</v>
      </c>
      <c r="P3371" s="9">
        <f t="shared" si="1017"/>
        <v>0.77884949023264161</v>
      </c>
      <c r="Q3371" s="10">
        <f t="shared" si="1018"/>
        <v>9.4300349542508863E-2</v>
      </c>
      <c r="R3371" s="10">
        <f t="shared" si="1001"/>
        <v>0.848353165053089</v>
      </c>
      <c r="S3371" s="10">
        <f>_xlfn.PERCENTILE.INC($R$1519:R3371,0.75)</f>
        <v>0.81349961456674191</v>
      </c>
      <c r="T3371" s="10">
        <f t="shared" si="1002"/>
        <v>0.81349961456674191</v>
      </c>
      <c r="U3371" s="11">
        <f t="shared" si="1019"/>
        <v>0.81349961456674191</v>
      </c>
      <c r="V3371" s="10">
        <f t="shared" si="1003"/>
        <v>0.75820665602344262</v>
      </c>
      <c r="W3371" s="10">
        <f t="shared" si="1004"/>
        <v>0.81348995821554704</v>
      </c>
      <c r="X3371" s="10">
        <f t="shared" si="1020"/>
        <v>1.0604414563163611</v>
      </c>
      <c r="Y3371" s="10">
        <f>_xlfn.PERCENTILE.INC($X$1519:X3371,0.75)</f>
        <v>1.0168745182084273</v>
      </c>
      <c r="Z3371" s="10">
        <f t="shared" si="1021"/>
        <v>1.0168745182084273</v>
      </c>
      <c r="AA3371" s="10">
        <f t="shared" si="1022"/>
        <v>1.0168745182084273</v>
      </c>
      <c r="AB3371" s="10">
        <f t="shared" si="1023"/>
        <v>0.61679350092725993</v>
      </c>
      <c r="AC3371" s="10">
        <f t="shared" si="1024"/>
        <v>0.62720159408949661</v>
      </c>
      <c r="AD3371" s="13">
        <f t="shared" si="1025"/>
        <v>616793.50092725991</v>
      </c>
      <c r="AE3371" s="13">
        <f t="shared" si="1005"/>
        <v>627201.59408949665</v>
      </c>
      <c r="AF3371" s="13"/>
      <c r="AG3371" s="2">
        <f t="shared" si="1000"/>
        <v>39678</v>
      </c>
      <c r="AH3371" s="3">
        <f t="shared" si="1006"/>
        <v>1835.7304496123857</v>
      </c>
      <c r="AI3371" s="3">
        <f t="shared" si="1007"/>
        <v>1864.4476727143106</v>
      </c>
      <c r="AJ3371" s="3">
        <f t="shared" si="1026"/>
        <v>611619.05025513319</v>
      </c>
      <c r="AK3371" s="3">
        <f t="shared" si="1027"/>
        <v>474738.8244482351</v>
      </c>
    </row>
    <row r="3372" spans="2:37" x14ac:dyDescent="0.2">
      <c r="B3372" s="5">
        <v>39679</v>
      </c>
      <c r="C3372" s="1">
        <v>465.69</v>
      </c>
      <c r="D3372" s="1">
        <f t="shared" si="1028"/>
        <v>34</v>
      </c>
      <c r="E3372" s="1" t="b">
        <f t="shared" si="1029"/>
        <v>0</v>
      </c>
      <c r="F3372" s="6">
        <f t="shared" si="1030"/>
        <v>-3.5306201052766051E-3</v>
      </c>
      <c r="G3372" s="8">
        <f t="shared" si="1008"/>
        <v>1.335505018209417E-4</v>
      </c>
      <c r="H3372" s="8">
        <f t="shared" si="1009"/>
        <v>6.4944462442566146E-4</v>
      </c>
      <c r="I3372" s="8">
        <f t="shared" si="1010"/>
        <v>8.724203651428109E-4</v>
      </c>
      <c r="J3372" s="6">
        <f t="shared" si="1011"/>
        <v>7.101244489187762E-4</v>
      </c>
      <c r="K3372" s="6">
        <f t="shared" si="1012"/>
        <v>5.2236898496604324E-4</v>
      </c>
      <c r="L3372" s="6">
        <f t="shared" si="1013"/>
        <v>3.6946350497789354E-4</v>
      </c>
      <c r="M3372" s="9">
        <f t="shared" si="1014"/>
        <v>0.18806633404086212</v>
      </c>
      <c r="N3372" s="9">
        <f t="shared" si="1015"/>
        <v>1</v>
      </c>
      <c r="O3372" s="9">
        <f t="shared" si="1016"/>
        <v>1</v>
      </c>
      <c r="P3372" s="9">
        <f t="shared" si="1017"/>
        <v>0.72935544468028735</v>
      </c>
      <c r="Q3372" s="10">
        <f t="shared" si="1018"/>
        <v>9.4662529602953946E-2</v>
      </c>
      <c r="R3372" s="10">
        <f t="shared" si="1001"/>
        <v>0.84510735489054156</v>
      </c>
      <c r="S3372" s="10">
        <f>_xlfn.PERCENTILE.INC($R$1519:R3372,0.75)</f>
        <v>0.81354495288209194</v>
      </c>
      <c r="T3372" s="10">
        <f t="shared" si="1002"/>
        <v>0.81354495288209194</v>
      </c>
      <c r="U3372" s="11">
        <f t="shared" si="1019"/>
        <v>0.81354495288209194</v>
      </c>
      <c r="V3372" s="10">
        <f t="shared" si="1003"/>
        <v>0.75820665602344262</v>
      </c>
      <c r="W3372" s="10">
        <f t="shared" si="1004"/>
        <v>0.81348995821554704</v>
      </c>
      <c r="X3372" s="10">
        <f t="shared" si="1020"/>
        <v>1.056384193613177</v>
      </c>
      <c r="Y3372" s="10">
        <f>_xlfn.PERCENTILE.INC($X$1519:X3372,0.75)</f>
        <v>1.0169311911026151</v>
      </c>
      <c r="Z3372" s="10">
        <f t="shared" si="1021"/>
        <v>1.0169311911026151</v>
      </c>
      <c r="AA3372" s="10">
        <f t="shared" si="1022"/>
        <v>1.0168745182084273</v>
      </c>
      <c r="AB3372" s="10">
        <f t="shared" si="1023"/>
        <v>0.61679350092725993</v>
      </c>
      <c r="AC3372" s="10">
        <f t="shared" si="1024"/>
        <v>0.62720159408949661</v>
      </c>
      <c r="AD3372" s="13">
        <f t="shared" si="1025"/>
        <v>616793.50092725991</v>
      </c>
      <c r="AE3372" s="13">
        <f t="shared" si="1005"/>
        <v>627201.59408949665</v>
      </c>
      <c r="AF3372" s="13"/>
      <c r="AG3372" s="2">
        <f t="shared" si="1000"/>
        <v>39679</v>
      </c>
      <c r="AH3372" s="3">
        <f t="shared" si="1006"/>
        <v>-2177.6635351777281</v>
      </c>
      <c r="AI3372" s="3">
        <f t="shared" si="1007"/>
        <v>-2214.4105581539134</v>
      </c>
      <c r="AJ3372" s="3">
        <f t="shared" si="1026"/>
        <v>609441.38671995548</v>
      </c>
      <c r="AK3372" s="3">
        <f t="shared" si="1027"/>
        <v>472524.41389008117</v>
      </c>
    </row>
    <row r="3373" spans="2:37" x14ac:dyDescent="0.2">
      <c r="B3373" s="5">
        <v>39680</v>
      </c>
      <c r="C3373" s="1">
        <v>471.17</v>
      </c>
      <c r="D3373" s="1">
        <f t="shared" si="1028"/>
        <v>34</v>
      </c>
      <c r="E3373" s="1" t="b">
        <f t="shared" si="1029"/>
        <v>0</v>
      </c>
      <c r="F3373" s="6">
        <f t="shared" si="1030"/>
        <v>1.1767484807490014E-2</v>
      </c>
      <c r="G3373" s="8">
        <f t="shared" si="1008"/>
        <v>3.524151466908974E-4</v>
      </c>
      <c r="H3373" s="8">
        <f t="shared" si="1009"/>
        <v>7.9104630895501858E-4</v>
      </c>
      <c r="I3373" s="8">
        <f t="shared" si="1010"/>
        <v>9.5345870389790374E-4</v>
      </c>
      <c r="J3373" s="6">
        <f t="shared" si="1011"/>
        <v>7.0997947021942819E-4</v>
      </c>
      <c r="K3373" s="6">
        <f t="shared" si="1012"/>
        <v>5.2169953776688108E-4</v>
      </c>
      <c r="L3373" s="6">
        <f t="shared" si="1013"/>
        <v>3.6946276938965743E-4</v>
      </c>
      <c r="M3373" s="9">
        <f t="shared" si="1014"/>
        <v>0.49637371427370852</v>
      </c>
      <c r="N3373" s="9">
        <f t="shared" si="1015"/>
        <v>1</v>
      </c>
      <c r="O3373" s="9">
        <f t="shared" si="1016"/>
        <v>1</v>
      </c>
      <c r="P3373" s="9">
        <f t="shared" si="1017"/>
        <v>0.83212457142456964</v>
      </c>
      <c r="Q3373" s="10">
        <f t="shared" si="1018"/>
        <v>9.6813237900134644E-2</v>
      </c>
      <c r="R3373" s="10">
        <f t="shared" si="1001"/>
        <v>0.82633327564689107</v>
      </c>
      <c r="S3373" s="10">
        <f>_xlfn.PERCENTILE.INC($R$1519:R3373,0.75)</f>
        <v>0.81366003778772378</v>
      </c>
      <c r="T3373" s="10">
        <f t="shared" si="1002"/>
        <v>0.81366003778772378</v>
      </c>
      <c r="U3373" s="11">
        <f t="shared" si="1019"/>
        <v>0.81366003778772378</v>
      </c>
      <c r="V3373" s="10">
        <f t="shared" si="1003"/>
        <v>0.75820665602344262</v>
      </c>
      <c r="W3373" s="10">
        <f t="shared" si="1004"/>
        <v>0.81348995821554704</v>
      </c>
      <c r="X3373" s="10">
        <f t="shared" si="1020"/>
        <v>1.0329165945586138</v>
      </c>
      <c r="Y3373" s="10">
        <f>_xlfn.PERCENTILE.INC($X$1519:X3373,0.75)</f>
        <v>1.0170750472346548</v>
      </c>
      <c r="Z3373" s="10">
        <f t="shared" si="1021"/>
        <v>1.0170750472346548</v>
      </c>
      <c r="AA3373" s="10">
        <f t="shared" si="1022"/>
        <v>1.0168745182084273</v>
      </c>
      <c r="AB3373" s="10">
        <f t="shared" si="1023"/>
        <v>0.61679350092725993</v>
      </c>
      <c r="AC3373" s="10">
        <f t="shared" si="1024"/>
        <v>0.62720159408949661</v>
      </c>
      <c r="AD3373" s="13">
        <f t="shared" si="1025"/>
        <v>616793.50092725991</v>
      </c>
      <c r="AE3373" s="13">
        <f t="shared" si="1005"/>
        <v>627201.59408949665</v>
      </c>
      <c r="AF3373" s="13"/>
      <c r="AG3373" s="2">
        <f t="shared" si="1000"/>
        <v>39680</v>
      </c>
      <c r="AH3373" s="3">
        <f t="shared" si="1006"/>
        <v>7258.1081515201085</v>
      </c>
      <c r="AI3373" s="3">
        <f t="shared" si="1007"/>
        <v>7380.5852296816702</v>
      </c>
      <c r="AJ3373" s="3">
        <f t="shared" si="1026"/>
        <v>616699.49487147562</v>
      </c>
      <c r="AK3373" s="3">
        <f t="shared" si="1027"/>
        <v>479904.99911976286</v>
      </c>
    </row>
    <row r="3374" spans="2:37" x14ac:dyDescent="0.2">
      <c r="B3374" s="5">
        <v>39681</v>
      </c>
      <c r="C3374" s="1">
        <v>473.97</v>
      </c>
      <c r="D3374" s="1">
        <f t="shared" si="1028"/>
        <v>34</v>
      </c>
      <c r="E3374" s="1" t="b">
        <f t="shared" si="1029"/>
        <v>0</v>
      </c>
      <c r="F3374" s="6">
        <f t="shared" si="1030"/>
        <v>5.9426533947408711E-3</v>
      </c>
      <c r="G3374" s="8">
        <f t="shared" si="1008"/>
        <v>4.7362461725875606E-4</v>
      </c>
      <c r="H3374" s="8">
        <f t="shared" si="1009"/>
        <v>8.5117381158257587E-4</v>
      </c>
      <c r="I3374" s="8">
        <f t="shared" si="1010"/>
        <v>1.1113503934145066E-3</v>
      </c>
      <c r="J3374" s="6">
        <f t="shared" si="1011"/>
        <v>7.0992518034179394E-4</v>
      </c>
      <c r="K3374" s="6">
        <f t="shared" si="1012"/>
        <v>5.211007879348346E-4</v>
      </c>
      <c r="L3374" s="6">
        <f t="shared" si="1013"/>
        <v>3.6946430677846907E-4</v>
      </c>
      <c r="M3374" s="9">
        <f t="shared" si="1014"/>
        <v>0.66714722955837291</v>
      </c>
      <c r="N3374" s="9">
        <f t="shared" si="1015"/>
        <v>1</v>
      </c>
      <c r="O3374" s="9">
        <f t="shared" si="1016"/>
        <v>1</v>
      </c>
      <c r="P3374" s="9">
        <f t="shared" si="1017"/>
        <v>0.88904907651945775</v>
      </c>
      <c r="Q3374" s="10">
        <f t="shared" si="1018"/>
        <v>9.7338842551035851E-2</v>
      </c>
      <c r="R3374" s="10">
        <f t="shared" si="1001"/>
        <v>0.82187128902888995</v>
      </c>
      <c r="S3374" s="10">
        <f>_xlfn.PERCENTILE.INC($R$1519:R3374,0.75)</f>
        <v>0.81389743830646832</v>
      </c>
      <c r="T3374" s="10">
        <f t="shared" si="1002"/>
        <v>0.81389743830646832</v>
      </c>
      <c r="U3374" s="11">
        <f t="shared" si="1019"/>
        <v>0.81389743830646832</v>
      </c>
      <c r="V3374" s="10">
        <f t="shared" si="1003"/>
        <v>0.75820665602344262</v>
      </c>
      <c r="W3374" s="10">
        <f t="shared" si="1004"/>
        <v>0.81348995821554704</v>
      </c>
      <c r="X3374" s="10">
        <f t="shared" si="1020"/>
        <v>1.0273391112861125</v>
      </c>
      <c r="Y3374" s="10">
        <f>_xlfn.PERCENTILE.INC($X$1519:X3374,0.75)</f>
        <v>1.0173717978830854</v>
      </c>
      <c r="Z3374" s="10">
        <f t="shared" si="1021"/>
        <v>1.0173717978830854</v>
      </c>
      <c r="AA3374" s="10">
        <f t="shared" si="1022"/>
        <v>1.0168745182084273</v>
      </c>
      <c r="AB3374" s="10">
        <f t="shared" si="1023"/>
        <v>0.61679350092725993</v>
      </c>
      <c r="AC3374" s="10">
        <f t="shared" si="1024"/>
        <v>0.62720159408949661</v>
      </c>
      <c r="AD3374" s="13">
        <f t="shared" si="1025"/>
        <v>616793.50092725991</v>
      </c>
      <c r="AE3374" s="13">
        <f t="shared" si="1005"/>
        <v>627201.59408949665</v>
      </c>
      <c r="AF3374" s="13"/>
      <c r="AG3374" s="2">
        <f t="shared" ref="AG3374:AG3437" si="1031">B3374</f>
        <v>39681</v>
      </c>
      <c r="AH3374" s="3">
        <f t="shared" si="1006"/>
        <v>3665.3899921394877</v>
      </c>
      <c r="AI3374" s="3">
        <f t="shared" si="1007"/>
        <v>3727.2416823028329</v>
      </c>
      <c r="AJ3374" s="3">
        <f t="shared" si="1026"/>
        <v>620364.88486361515</v>
      </c>
      <c r="AK3374" s="3">
        <f t="shared" si="1027"/>
        <v>483632.2408020657</v>
      </c>
    </row>
    <row r="3375" spans="2:37" x14ac:dyDescent="0.2">
      <c r="B3375" s="5">
        <v>39682</v>
      </c>
      <c r="C3375" s="1">
        <v>472.59</v>
      </c>
      <c r="D3375" s="1">
        <f t="shared" si="1028"/>
        <v>34</v>
      </c>
      <c r="E3375" s="1" t="b">
        <f t="shared" si="1029"/>
        <v>0</v>
      </c>
      <c r="F3375" s="6">
        <f t="shared" si="1030"/>
        <v>-2.9115766820686506E-3</v>
      </c>
      <c r="G3375" s="8">
        <f t="shared" si="1008"/>
        <v>4.5098847513194446E-4</v>
      </c>
      <c r="H3375" s="8">
        <f t="shared" si="1009"/>
        <v>7.5391159960824566E-4</v>
      </c>
      <c r="I3375" s="8">
        <f t="shared" si="1010"/>
        <v>1.0175217112646398E-3</v>
      </c>
      <c r="J3375" s="6">
        <f t="shared" si="1011"/>
        <v>7.0996001580199083E-4</v>
      </c>
      <c r="K3375" s="6">
        <f t="shared" si="1012"/>
        <v>5.2042439254000789E-4</v>
      </c>
      <c r="L3375" s="6">
        <f t="shared" si="1013"/>
        <v>3.6945600042064257E-4</v>
      </c>
      <c r="M3375" s="9">
        <f t="shared" si="1014"/>
        <v>0.63523080891040773</v>
      </c>
      <c r="N3375" s="9">
        <f t="shared" si="1015"/>
        <v>1</v>
      </c>
      <c r="O3375" s="9">
        <f t="shared" si="1016"/>
        <v>1</v>
      </c>
      <c r="P3375" s="9">
        <f t="shared" si="1017"/>
        <v>0.87841026963680269</v>
      </c>
      <c r="Q3375" s="10">
        <f t="shared" si="1018"/>
        <v>9.5204069367195346E-2</v>
      </c>
      <c r="R3375" s="10">
        <f t="shared" ref="R3375:R3438" si="1032">IF(B3375&lt;&gt;"",$C$7/Q3375,"")</f>
        <v>0.84030021543980093</v>
      </c>
      <c r="S3375" s="10">
        <f>_xlfn.PERCENTILE.INC($R$1519:R3375,0.75)</f>
        <v>0.81430972346115638</v>
      </c>
      <c r="T3375" s="10">
        <f t="shared" ref="T3375:T3438" si="1033">MIN(S3375,$C$9)</f>
        <v>0.81430972346115638</v>
      </c>
      <c r="U3375" s="11">
        <f t="shared" si="1019"/>
        <v>0.81430972346115638</v>
      </c>
      <c r="V3375" s="10">
        <f t="shared" ref="V3375:V3438" si="1034">IF(B3375&lt;&gt;"",IF($E3375,P3374,V3374),"")</f>
        <v>0.75820665602344262</v>
      </c>
      <c r="W3375" s="10">
        <f t="shared" ref="W3375:W3438" si="1035">IF(B3375&lt;&gt;"",IF($E3375,U3374,W3374),"")</f>
        <v>0.81348995821554704</v>
      </c>
      <c r="X3375" s="10">
        <f t="shared" si="1020"/>
        <v>1.0503752692997512</v>
      </c>
      <c r="Y3375" s="10">
        <f>_xlfn.PERCENTILE.INC($X$1519:X3375,0.75)</f>
        <v>1.0178871543264456</v>
      </c>
      <c r="Z3375" s="10">
        <f t="shared" si="1021"/>
        <v>1.0178871543264456</v>
      </c>
      <c r="AA3375" s="10">
        <f t="shared" si="1022"/>
        <v>1.0168745182084273</v>
      </c>
      <c r="AB3375" s="10">
        <f t="shared" si="1023"/>
        <v>0.61679350092725993</v>
      </c>
      <c r="AC3375" s="10">
        <f t="shared" si="1024"/>
        <v>0.62720159408949661</v>
      </c>
      <c r="AD3375" s="13">
        <f t="shared" si="1025"/>
        <v>616793.50092725991</v>
      </c>
      <c r="AE3375" s="13">
        <f t="shared" ref="AE3375:AE3438" si="1036">IF(B3375&lt;&gt;"",AC3375*$C$6,"")</f>
        <v>627201.59408949665</v>
      </c>
      <c r="AF3375" s="13"/>
      <c r="AG3375" s="2">
        <f t="shared" si="1031"/>
        <v>39682</v>
      </c>
      <c r="AH3375" s="3">
        <f t="shared" ref="AH3375:AH3438" si="1037">IF(B3375&lt;&gt;"",AD3374*$F3375,"")</f>
        <v>-1795.8415749512985</v>
      </c>
      <c r="AI3375" s="3">
        <f t="shared" ref="AI3375:AI3438" si="1038">IF(B3375&lt;&gt;"",AE3374*$F3375,"")</f>
        <v>-1826.1455363072653</v>
      </c>
      <c r="AJ3375" s="3">
        <f t="shared" si="1026"/>
        <v>618569.04328866384</v>
      </c>
      <c r="AK3375" s="3">
        <f t="shared" si="1027"/>
        <v>481806.09526575846</v>
      </c>
    </row>
    <row r="3376" spans="2:37" x14ac:dyDescent="0.2">
      <c r="B3376" s="5">
        <v>39686</v>
      </c>
      <c r="C3376" s="1">
        <v>467.33</v>
      </c>
      <c r="D3376" s="1">
        <f t="shared" si="1028"/>
        <v>35</v>
      </c>
      <c r="E3376" s="1" t="b">
        <f t="shared" si="1029"/>
        <v>1</v>
      </c>
      <c r="F3376" s="6">
        <f t="shared" si="1030"/>
        <v>-1.1130155102731742E-2</v>
      </c>
      <c r="G3376" s="8">
        <f t="shared" ref="G3376:G3439" si="1039">ma(F3311:F3376,"e")</f>
        <v>1.379540488967215E-4</v>
      </c>
      <c r="H3376" s="8">
        <f t="shared" ref="H3376:H3439" si="1040">ma(F3245:F3376,"e")</f>
        <v>6.2470139270420766E-4</v>
      </c>
      <c r="I3376" s="8">
        <f t="shared" ref="I3376:I3439" si="1041">ma(F3127:F3376,"e")</f>
        <v>9.2326859505292445E-4</v>
      </c>
      <c r="J3376" s="6">
        <f t="shared" ref="J3376:J3439" si="1042">IF(B3376&lt;&gt;"",_xlfn.STDEV.S(G2127:G3376),"")</f>
        <v>7.1016754794916233E-4</v>
      </c>
      <c r="K3376" s="6">
        <f t="shared" ref="K3376:K3439" si="1043">IF(B3376&lt;&gt;"",_xlfn.STDEV.S(H2127:H3376),"")</f>
        <v>5.1990487123666068E-4</v>
      </c>
      <c r="L3376" s="6">
        <f t="shared" ref="L3376:L3439" si="1044">IF(B3376&lt;&gt;"",_xlfn.STDEV.S(I2127:I3376),"")</f>
        <v>3.6945629998430334E-4</v>
      </c>
      <c r="M3376" s="9">
        <f t="shared" ref="M3376:M3439" si="1045">IF(B3376&lt;&gt;"",MIN(1,MAX(-1,G3376/J3376)),"")</f>
        <v>0.19425563628626552</v>
      </c>
      <c r="N3376" s="9">
        <f t="shared" ref="N3376:N3439" si="1046">IF(B3376&lt;&gt;"",MIN(1,MAX(-1,H3376/K3376)),"")</f>
        <v>1</v>
      </c>
      <c r="O3376" s="9">
        <f t="shared" ref="O3376:O3439" si="1047">IF(B3376&lt;&gt;"",MIN(1,MAX(-1,I3376/L3376)),"")</f>
        <v>1</v>
      </c>
      <c r="P3376" s="9">
        <f t="shared" ref="P3376:P3439" si="1048">IF(B3376&lt;&gt;"",AVERAGE(M3376:O3376),"")</f>
        <v>0.73141854542875517</v>
      </c>
      <c r="Q3376" s="10">
        <f t="shared" ref="Q3376:Q3439" si="1049">IF(B3376&lt;&gt;"",SQRT(250)*_xlfn.STDEV.S(F3317:F3376),"")</f>
        <v>9.5831659296298138E-2</v>
      </c>
      <c r="R3376" s="10">
        <f t="shared" si="1032"/>
        <v>0.83479719111041528</v>
      </c>
      <c r="S3376" s="10">
        <f>_xlfn.PERCENTILE.INC($R$1519:R3376,0.75)</f>
        <v>0.81452602722890155</v>
      </c>
      <c r="T3376" s="10">
        <f t="shared" si="1033"/>
        <v>0.81452602722890155</v>
      </c>
      <c r="U3376" s="11">
        <f t="shared" ref="U3376:U3439" si="1050">IF(B3376&lt;&gt;"",MIN(T3376,R3376),"")</f>
        <v>0.81452602722890155</v>
      </c>
      <c r="V3376" s="10">
        <f t="shared" si="1034"/>
        <v>0.87841026963680269</v>
      </c>
      <c r="W3376" s="10">
        <f t="shared" si="1035"/>
        <v>0.81430972346115638</v>
      </c>
      <c r="X3376" s="10">
        <f t="shared" ref="X3376:X3439" si="1051">$C$8/Q3376</f>
        <v>1.0434964888880192</v>
      </c>
      <c r="Y3376" s="10">
        <f>_xlfn.PERCENTILE.INC($X$1519:X3376,0.75)</f>
        <v>1.0181575340361271</v>
      </c>
      <c r="Z3376" s="10">
        <f t="shared" ref="Z3376:Z3439" si="1052">MIN($C$10,Y3376)</f>
        <v>1.0181575340361271</v>
      </c>
      <c r="AA3376" s="10">
        <f t="shared" ref="AA3376:AA3439" si="1053">IF(E3376,MIN(Z3376,X3376),AA3375)</f>
        <v>1.0181575340361271</v>
      </c>
      <c r="AB3376" s="10">
        <f t="shared" ref="AB3376:AB3439" si="1054">IF(B3376&lt;&gt;"",V3376*W3376,"")</f>
        <v>0.71529802375338458</v>
      </c>
      <c r="AC3376" s="10">
        <f t="shared" ref="AC3376:AC3439" si="1055">IF(B3376&lt;&gt;"",V3376*W3376*AA3376,"")</f>
        <v>0.72828607196566109</v>
      </c>
      <c r="AD3376" s="13">
        <f t="shared" ref="AD3376:AD3439" si="1056">IF(B3376&lt;&gt;"",AB3376*$C$6,"")</f>
        <v>715298.02375338459</v>
      </c>
      <c r="AE3376" s="13">
        <f t="shared" si="1036"/>
        <v>728286.07196566113</v>
      </c>
      <c r="AF3376" s="13"/>
      <c r="AG3376" s="2">
        <f t="shared" si="1031"/>
        <v>39686</v>
      </c>
      <c r="AH3376" s="3">
        <f t="shared" si="1037"/>
        <v>-6865.0073316773178</v>
      </c>
      <c r="AI3376" s="3">
        <f t="shared" si="1038"/>
        <v>-6980.8510228966943</v>
      </c>
      <c r="AJ3376" s="3">
        <f t="shared" ref="AJ3376:AJ3439" si="1057">AJ3375+AH3376</f>
        <v>611704.03595698648</v>
      </c>
      <c r="AK3376" s="3">
        <f t="shared" ref="AK3376:AK3439" si="1058">AK3375+AI3376</f>
        <v>474825.24424286175</v>
      </c>
    </row>
    <row r="3377" spans="2:37" x14ac:dyDescent="0.2">
      <c r="B3377" s="5">
        <v>39687</v>
      </c>
      <c r="C3377" s="1">
        <v>471.89</v>
      </c>
      <c r="D3377" s="1">
        <f t="shared" si="1028"/>
        <v>35</v>
      </c>
      <c r="E3377" s="1" t="b">
        <f t="shared" si="1029"/>
        <v>0</v>
      </c>
      <c r="F3377" s="6">
        <f t="shared" si="1030"/>
        <v>9.7575588984228911E-3</v>
      </c>
      <c r="G3377" s="8">
        <f t="shared" si="1039"/>
        <v>4.1372165642382798E-4</v>
      </c>
      <c r="H3377" s="8">
        <f t="shared" si="1040"/>
        <v>7.3690318597688983E-4</v>
      </c>
      <c r="I3377" s="8">
        <f t="shared" si="1041"/>
        <v>9.9657348476511667E-4</v>
      </c>
      <c r="J3377" s="6">
        <f t="shared" si="1042"/>
        <v>7.102891107962885E-4</v>
      </c>
      <c r="K3377" s="6">
        <f t="shared" si="1043"/>
        <v>5.1935735258767555E-4</v>
      </c>
      <c r="L3377" s="6">
        <f t="shared" si="1044"/>
        <v>3.6944617949088879E-4</v>
      </c>
      <c r="M3377" s="9">
        <f t="shared" si="1045"/>
        <v>0.58246937780027952</v>
      </c>
      <c r="N3377" s="9">
        <f t="shared" si="1046"/>
        <v>1</v>
      </c>
      <c r="O3377" s="9">
        <f t="shared" si="1047"/>
        <v>1</v>
      </c>
      <c r="P3377" s="9">
        <f t="shared" si="1048"/>
        <v>0.86082312593342658</v>
      </c>
      <c r="Q3377" s="10">
        <f t="shared" si="1049"/>
        <v>9.7703371793091798E-2</v>
      </c>
      <c r="R3377" s="10">
        <f t="shared" si="1032"/>
        <v>0.81880490439385711</v>
      </c>
      <c r="S3377" s="10">
        <f>_xlfn.PERCENTILE.INC($R$1519:R3377,0.75)</f>
        <v>0.8146823514255741</v>
      </c>
      <c r="T3377" s="10">
        <f t="shared" si="1033"/>
        <v>0.8146823514255741</v>
      </c>
      <c r="U3377" s="11">
        <f t="shared" si="1050"/>
        <v>0.8146823514255741</v>
      </c>
      <c r="V3377" s="10">
        <f t="shared" si="1034"/>
        <v>0.87841026963680269</v>
      </c>
      <c r="W3377" s="10">
        <f t="shared" si="1035"/>
        <v>0.81430972346115638</v>
      </c>
      <c r="X3377" s="10">
        <f t="shared" si="1051"/>
        <v>1.0235061304923214</v>
      </c>
      <c r="Y3377" s="10">
        <f>_xlfn.PERCENTILE.INC($X$1519:X3377,0.75)</f>
        <v>1.0183529392819679</v>
      </c>
      <c r="Z3377" s="10">
        <f t="shared" si="1052"/>
        <v>1.0183529392819679</v>
      </c>
      <c r="AA3377" s="10">
        <f t="shared" si="1053"/>
        <v>1.0181575340361271</v>
      </c>
      <c r="AB3377" s="10">
        <f t="shared" si="1054"/>
        <v>0.71529802375338458</v>
      </c>
      <c r="AC3377" s="10">
        <f t="shared" si="1055"/>
        <v>0.72828607196566109</v>
      </c>
      <c r="AD3377" s="13">
        <f t="shared" si="1056"/>
        <v>715298.02375338459</v>
      </c>
      <c r="AE3377" s="13">
        <f t="shared" si="1036"/>
        <v>728286.07196566113</v>
      </c>
      <c r="AF3377" s="13"/>
      <c r="AG3377" s="2">
        <f t="shared" si="1031"/>
        <v>39687</v>
      </c>
      <c r="AH3377" s="3">
        <f t="shared" si="1037"/>
        <v>6979.5625966991465</v>
      </c>
      <c r="AI3377" s="3">
        <f t="shared" si="1038"/>
        <v>7106.2942421059906</v>
      </c>
      <c r="AJ3377" s="3">
        <f t="shared" si="1057"/>
        <v>618683.59855368559</v>
      </c>
      <c r="AK3377" s="3">
        <f t="shared" si="1058"/>
        <v>481931.53848496772</v>
      </c>
    </row>
    <row r="3378" spans="2:37" x14ac:dyDescent="0.2">
      <c r="B3378" s="5">
        <v>39688</v>
      </c>
      <c r="C3378" s="1">
        <v>472.39</v>
      </c>
      <c r="D3378" s="1">
        <f t="shared" si="1028"/>
        <v>35</v>
      </c>
      <c r="E3378" s="1" t="b">
        <f t="shared" si="1029"/>
        <v>0</v>
      </c>
      <c r="F3378" s="6">
        <f t="shared" si="1030"/>
        <v>1.0595689673440489E-3</v>
      </c>
      <c r="G3378" s="8">
        <f t="shared" si="1039"/>
        <v>4.2106997292093136E-4</v>
      </c>
      <c r="H3378" s="8">
        <f t="shared" si="1040"/>
        <v>7.5713525818702019E-4</v>
      </c>
      <c r="I3378" s="8">
        <f t="shared" si="1041"/>
        <v>9.7411291418857972E-4</v>
      </c>
      <c r="J3378" s="6">
        <f t="shared" si="1042"/>
        <v>7.1044418250935427E-4</v>
      </c>
      <c r="K3378" s="6">
        <f t="shared" si="1043"/>
        <v>5.1897955021633878E-4</v>
      </c>
      <c r="L3378" s="6">
        <f t="shared" si="1044"/>
        <v>3.6942469706165355E-4</v>
      </c>
      <c r="M3378" s="9">
        <f t="shared" si="1045"/>
        <v>0.59268551039952699</v>
      </c>
      <c r="N3378" s="9">
        <f t="shared" si="1046"/>
        <v>1</v>
      </c>
      <c r="O3378" s="9">
        <f t="shared" si="1047"/>
        <v>1</v>
      </c>
      <c r="P3378" s="9">
        <f t="shared" si="1048"/>
        <v>0.86422850346650903</v>
      </c>
      <c r="Q3378" s="10">
        <f t="shared" si="1049"/>
        <v>9.6553460673663188E-2</v>
      </c>
      <c r="R3378" s="10">
        <f t="shared" si="1032"/>
        <v>0.82855652652770773</v>
      </c>
      <c r="S3378" s="10">
        <f>_xlfn.PERCENTILE.INC($R$1519:R3378,0.75)</f>
        <v>0.81482494770414027</v>
      </c>
      <c r="T3378" s="10">
        <f t="shared" si="1033"/>
        <v>0.81482494770414027</v>
      </c>
      <c r="U3378" s="11">
        <f t="shared" si="1050"/>
        <v>0.81482494770414027</v>
      </c>
      <c r="V3378" s="10">
        <f t="shared" si="1034"/>
        <v>0.87841026963680269</v>
      </c>
      <c r="W3378" s="10">
        <f t="shared" si="1035"/>
        <v>0.81430972346115638</v>
      </c>
      <c r="X3378" s="10">
        <f t="shared" si="1051"/>
        <v>1.0356956581596348</v>
      </c>
      <c r="Y3378" s="10">
        <f>_xlfn.PERCENTILE.INC($X$1519:X3378,0.75)</f>
        <v>1.0185311846301754</v>
      </c>
      <c r="Z3378" s="10">
        <f t="shared" si="1052"/>
        <v>1.0185311846301754</v>
      </c>
      <c r="AA3378" s="10">
        <f t="shared" si="1053"/>
        <v>1.0181575340361271</v>
      </c>
      <c r="AB3378" s="10">
        <f t="shared" si="1054"/>
        <v>0.71529802375338458</v>
      </c>
      <c r="AC3378" s="10">
        <f t="shared" si="1055"/>
        <v>0.72828607196566109</v>
      </c>
      <c r="AD3378" s="13">
        <f t="shared" si="1056"/>
        <v>715298.02375338459</v>
      </c>
      <c r="AE3378" s="13">
        <f t="shared" si="1036"/>
        <v>728286.07196566113</v>
      </c>
      <c r="AF3378" s="13"/>
      <c r="AG3378" s="2">
        <f t="shared" si="1031"/>
        <v>39688</v>
      </c>
      <c r="AH3378" s="3">
        <f t="shared" si="1037"/>
        <v>757.90758837161275</v>
      </c>
      <c r="AI3378" s="3">
        <f t="shared" si="1038"/>
        <v>771.66932120370927</v>
      </c>
      <c r="AJ3378" s="3">
        <f t="shared" si="1057"/>
        <v>619441.50614205725</v>
      </c>
      <c r="AK3378" s="3">
        <f t="shared" si="1058"/>
        <v>482703.20780617144</v>
      </c>
    </row>
    <row r="3379" spans="2:37" x14ac:dyDescent="0.2">
      <c r="B3379" s="5">
        <v>39689</v>
      </c>
      <c r="C3379" s="1">
        <v>469.15</v>
      </c>
      <c r="D3379" s="1">
        <f t="shared" si="1028"/>
        <v>35</v>
      </c>
      <c r="E3379" s="1" t="b">
        <f t="shared" si="1029"/>
        <v>0</v>
      </c>
      <c r="F3379" s="6">
        <f t="shared" si="1030"/>
        <v>-6.8587396007536716E-3</v>
      </c>
      <c r="G3379" s="8">
        <f t="shared" si="1039"/>
        <v>2.9070096701872233E-4</v>
      </c>
      <c r="H3379" s="8">
        <f t="shared" si="1040"/>
        <v>6.1502363844503395E-4</v>
      </c>
      <c r="I3379" s="8">
        <f t="shared" si="1041"/>
        <v>8.9766040923297779E-4</v>
      </c>
      <c r="J3379" s="6">
        <f t="shared" si="1042"/>
        <v>7.1067206702025542E-4</v>
      </c>
      <c r="K3379" s="6">
        <f t="shared" si="1043"/>
        <v>5.1863434717450217E-4</v>
      </c>
      <c r="L3379" s="6">
        <f t="shared" si="1044"/>
        <v>3.6941457085154549E-4</v>
      </c>
      <c r="M3379" s="9">
        <f t="shared" si="1045"/>
        <v>0.40905078517802057</v>
      </c>
      <c r="N3379" s="9">
        <f t="shared" si="1046"/>
        <v>1</v>
      </c>
      <c r="O3379" s="9">
        <f t="shared" si="1047"/>
        <v>1</v>
      </c>
      <c r="P3379" s="9">
        <f t="shared" si="1048"/>
        <v>0.80301692839267347</v>
      </c>
      <c r="Q3379" s="10">
        <f t="shared" si="1049"/>
        <v>9.6950257384840019E-2</v>
      </c>
      <c r="R3379" s="10">
        <f t="shared" si="1032"/>
        <v>0.82516542150520888</v>
      </c>
      <c r="S3379" s="10">
        <f>_xlfn.PERCENTILE.INC($R$1519:R3379,0.75)</f>
        <v>0.81500006771756606</v>
      </c>
      <c r="T3379" s="10">
        <f t="shared" si="1033"/>
        <v>0.81500006771756606</v>
      </c>
      <c r="U3379" s="11">
        <f t="shared" si="1050"/>
        <v>0.81500006771756606</v>
      </c>
      <c r="V3379" s="10">
        <f t="shared" si="1034"/>
        <v>0.87841026963680269</v>
      </c>
      <c r="W3379" s="10">
        <f t="shared" si="1035"/>
        <v>0.81430972346115638</v>
      </c>
      <c r="X3379" s="10">
        <f t="shared" si="1051"/>
        <v>1.0314567768815111</v>
      </c>
      <c r="Y3379" s="10">
        <f>_xlfn.PERCENTILE.INC($X$1519:X3379,0.75)</f>
        <v>1.0187500846469575</v>
      </c>
      <c r="Z3379" s="10">
        <f t="shared" si="1052"/>
        <v>1.0187500846469575</v>
      </c>
      <c r="AA3379" s="10">
        <f t="shared" si="1053"/>
        <v>1.0181575340361271</v>
      </c>
      <c r="AB3379" s="10">
        <f t="shared" si="1054"/>
        <v>0.71529802375338458</v>
      </c>
      <c r="AC3379" s="10">
        <f t="shared" si="1055"/>
        <v>0.72828607196566109</v>
      </c>
      <c r="AD3379" s="13">
        <f t="shared" si="1056"/>
        <v>715298.02375338459</v>
      </c>
      <c r="AE3379" s="13">
        <f t="shared" si="1036"/>
        <v>728286.07196566113</v>
      </c>
      <c r="AF3379" s="13"/>
      <c r="AG3379" s="2">
        <f t="shared" si="1031"/>
        <v>39689</v>
      </c>
      <c r="AH3379" s="3">
        <f t="shared" si="1037"/>
        <v>-4906.0428818581795</v>
      </c>
      <c r="AI3379" s="3">
        <f t="shared" si="1038"/>
        <v>-4995.1245224682179</v>
      </c>
      <c r="AJ3379" s="3">
        <f t="shared" si="1057"/>
        <v>614535.46326019906</v>
      </c>
      <c r="AK3379" s="3">
        <f t="shared" si="1058"/>
        <v>477708.08328370325</v>
      </c>
    </row>
    <row r="3380" spans="2:37" x14ac:dyDescent="0.2">
      <c r="B3380" s="5">
        <v>39693</v>
      </c>
      <c r="C3380" s="1">
        <v>462.87</v>
      </c>
      <c r="D3380" s="1">
        <f t="shared" si="1028"/>
        <v>36</v>
      </c>
      <c r="E3380" s="1" t="b">
        <f t="shared" si="1029"/>
        <v>1</v>
      </c>
      <c r="F3380" s="6">
        <f t="shared" si="1030"/>
        <v>-1.3385910689544867E-2</v>
      </c>
      <c r="G3380" s="8">
        <f t="shared" si="1039"/>
        <v>-2.743427079935655E-5</v>
      </c>
      <c r="H3380" s="8">
        <f t="shared" si="1040"/>
        <v>4.5686609944531158E-4</v>
      </c>
      <c r="I3380" s="8">
        <f t="shared" si="1041"/>
        <v>8.0371300962170421E-4</v>
      </c>
      <c r="J3380" s="6">
        <f t="shared" si="1042"/>
        <v>7.1108199260817926E-4</v>
      </c>
      <c r="K3380" s="6">
        <f t="shared" si="1043"/>
        <v>5.184339865525881E-4</v>
      </c>
      <c r="L3380" s="6">
        <f t="shared" si="1044"/>
        <v>3.694201648815325E-4</v>
      </c>
      <c r="M3380" s="9">
        <f t="shared" si="1045"/>
        <v>-3.8581023123269269E-2</v>
      </c>
      <c r="N3380" s="9">
        <f t="shared" si="1046"/>
        <v>0.88124257146665419</v>
      </c>
      <c r="O3380" s="9">
        <f t="shared" si="1047"/>
        <v>1</v>
      </c>
      <c r="P3380" s="9">
        <f t="shared" si="1048"/>
        <v>0.61422051611446171</v>
      </c>
      <c r="Q3380" s="10">
        <f t="shared" si="1049"/>
        <v>0.10048170954395902</v>
      </c>
      <c r="R3380" s="10">
        <f t="shared" si="1032"/>
        <v>0.79616479818151753</v>
      </c>
      <c r="S3380" s="10">
        <f>_xlfn.PERCENTILE.INC($R$1519:R3380,0.75)</f>
        <v>0.8149416943797575</v>
      </c>
      <c r="T3380" s="10">
        <f t="shared" si="1033"/>
        <v>0.8149416943797575</v>
      </c>
      <c r="U3380" s="11">
        <f t="shared" si="1050"/>
        <v>0.79616479818151753</v>
      </c>
      <c r="V3380" s="10">
        <f t="shared" si="1034"/>
        <v>0.80301692839267347</v>
      </c>
      <c r="W3380" s="10">
        <f t="shared" si="1035"/>
        <v>0.81500006771756606</v>
      </c>
      <c r="X3380" s="10">
        <f t="shared" si="1051"/>
        <v>0.995205997726897</v>
      </c>
      <c r="Y3380" s="10">
        <f>_xlfn.PERCENTILE.INC($X$1519:X3380,0.75)</f>
        <v>1.0186771179746967</v>
      </c>
      <c r="Z3380" s="10">
        <f t="shared" si="1052"/>
        <v>1.0186771179746967</v>
      </c>
      <c r="AA3380" s="10">
        <f t="shared" si="1053"/>
        <v>0.995205997726897</v>
      </c>
      <c r="AB3380" s="10">
        <f t="shared" si="1054"/>
        <v>0.65445885101838075</v>
      </c>
      <c r="AC3380" s="10">
        <f t="shared" si="1055"/>
        <v>0.65132137379894628</v>
      </c>
      <c r="AD3380" s="13">
        <f t="shared" si="1056"/>
        <v>654458.85101838072</v>
      </c>
      <c r="AE3380" s="13">
        <f t="shared" si="1036"/>
        <v>651321.37379894627</v>
      </c>
      <c r="AF3380" s="13"/>
      <c r="AG3380" s="2">
        <f t="shared" si="1031"/>
        <v>39693</v>
      </c>
      <c r="AH3380" s="3">
        <f t="shared" si="1037"/>
        <v>-9574.9154623707491</v>
      </c>
      <c r="AI3380" s="3">
        <f t="shared" si="1038"/>
        <v>-9748.7723157717846</v>
      </c>
      <c r="AJ3380" s="3">
        <f t="shared" si="1057"/>
        <v>604960.54779782833</v>
      </c>
      <c r="AK3380" s="3">
        <f t="shared" si="1058"/>
        <v>467959.31096793147</v>
      </c>
    </row>
    <row r="3381" spans="2:37" x14ac:dyDescent="0.2">
      <c r="B3381" s="5">
        <v>39694</v>
      </c>
      <c r="C3381" s="1">
        <v>459.55</v>
      </c>
      <c r="D3381" s="1">
        <f t="shared" si="1028"/>
        <v>36</v>
      </c>
      <c r="E3381" s="1" t="b">
        <f t="shared" si="1029"/>
        <v>0</v>
      </c>
      <c r="F3381" s="6">
        <f t="shared" si="1030"/>
        <v>-7.1726402661654864E-3</v>
      </c>
      <c r="G3381" s="8">
        <f t="shared" si="1039"/>
        <v>-2.9653257919310175E-4</v>
      </c>
      <c r="H3381" s="8">
        <f t="shared" si="1040"/>
        <v>3.0444619921740347E-4</v>
      </c>
      <c r="I3381" s="8">
        <f t="shared" si="1041"/>
        <v>7.4754097277861741E-4</v>
      </c>
      <c r="J3381" s="6">
        <f t="shared" si="1042"/>
        <v>7.1101885212468245E-4</v>
      </c>
      <c r="K3381" s="6">
        <f t="shared" si="1043"/>
        <v>5.186310383965845E-4</v>
      </c>
      <c r="L3381" s="6">
        <f t="shared" si="1044"/>
        <v>3.6938131998778183E-4</v>
      </c>
      <c r="M3381" s="9">
        <f t="shared" si="1045"/>
        <v>-0.41705304761891537</v>
      </c>
      <c r="N3381" s="9">
        <f t="shared" si="1046"/>
        <v>0.58701885671678777</v>
      </c>
      <c r="O3381" s="9">
        <f t="shared" si="1047"/>
        <v>1</v>
      </c>
      <c r="P3381" s="9">
        <f t="shared" si="1048"/>
        <v>0.38998860303262411</v>
      </c>
      <c r="Q3381" s="10">
        <f t="shared" si="1049"/>
        <v>0.10154948321461177</v>
      </c>
      <c r="R3381" s="10">
        <f t="shared" si="1032"/>
        <v>0.78779327543135103</v>
      </c>
      <c r="S3381" s="10">
        <f>_xlfn.PERCENTILE.INC($R$1519:R3381,0.75)</f>
        <v>0.81488332104194883</v>
      </c>
      <c r="T3381" s="10">
        <f t="shared" si="1033"/>
        <v>0.81488332104194883</v>
      </c>
      <c r="U3381" s="11">
        <f t="shared" si="1050"/>
        <v>0.78779327543135103</v>
      </c>
      <c r="V3381" s="10">
        <f t="shared" si="1034"/>
        <v>0.80301692839267347</v>
      </c>
      <c r="W3381" s="10">
        <f t="shared" si="1035"/>
        <v>0.81500006771756606</v>
      </c>
      <c r="X3381" s="10">
        <f t="shared" si="1051"/>
        <v>0.98474159428918873</v>
      </c>
      <c r="Y3381" s="10">
        <f>_xlfn.PERCENTILE.INC($X$1519:X3381,0.75)</f>
        <v>1.0186041513024362</v>
      </c>
      <c r="Z3381" s="10">
        <f t="shared" si="1052"/>
        <v>1.0186041513024362</v>
      </c>
      <c r="AA3381" s="10">
        <f t="shared" si="1053"/>
        <v>0.995205997726897</v>
      </c>
      <c r="AB3381" s="10">
        <f t="shared" si="1054"/>
        <v>0.65445885101838075</v>
      </c>
      <c r="AC3381" s="10">
        <f t="shared" si="1055"/>
        <v>0.65132137379894628</v>
      </c>
      <c r="AD3381" s="13">
        <f t="shared" si="1056"/>
        <v>654458.85101838072</v>
      </c>
      <c r="AE3381" s="13">
        <f t="shared" si="1036"/>
        <v>651321.37379894627</v>
      </c>
      <c r="AF3381" s="13"/>
      <c r="AG3381" s="2">
        <f t="shared" si="1031"/>
        <v>39694</v>
      </c>
      <c r="AH3381" s="3">
        <f t="shared" si="1037"/>
        <v>-4694.1979073628363</v>
      </c>
      <c r="AI3381" s="3">
        <f t="shared" si="1038"/>
        <v>-4671.6939119245444</v>
      </c>
      <c r="AJ3381" s="3">
        <f t="shared" si="1057"/>
        <v>600266.3498904655</v>
      </c>
      <c r="AK3381" s="3">
        <f t="shared" si="1058"/>
        <v>463287.61705600691</v>
      </c>
    </row>
    <row r="3382" spans="2:37" x14ac:dyDescent="0.2">
      <c r="B3382" s="5">
        <v>39695</v>
      </c>
      <c r="C3382" s="1">
        <v>453.95</v>
      </c>
      <c r="D3382" s="1">
        <f t="shared" si="1028"/>
        <v>36</v>
      </c>
      <c r="E3382" s="1" t="b">
        <f t="shared" si="1029"/>
        <v>0</v>
      </c>
      <c r="F3382" s="6">
        <f t="shared" si="1030"/>
        <v>-1.2185833968012205E-2</v>
      </c>
      <c r="G3382" s="8">
        <f t="shared" si="1039"/>
        <v>-6.7646466275149441E-4</v>
      </c>
      <c r="H3382" s="8">
        <f t="shared" si="1040"/>
        <v>1.468634112041284E-4</v>
      </c>
      <c r="I3382" s="8">
        <f t="shared" si="1041"/>
        <v>6.7797933486137788E-4</v>
      </c>
      <c r="J3382" s="6">
        <f t="shared" si="1042"/>
        <v>7.1172939776298458E-4</v>
      </c>
      <c r="K3382" s="6">
        <f t="shared" si="1043"/>
        <v>5.1891260728447049E-4</v>
      </c>
      <c r="L3382" s="6">
        <f t="shared" si="1044"/>
        <v>3.6948645048358347E-4</v>
      </c>
      <c r="M3382" s="9">
        <f t="shared" si="1045"/>
        <v>-0.95045204663130434</v>
      </c>
      <c r="N3382" s="9">
        <f t="shared" si="1046"/>
        <v>0.28302147441104114</v>
      </c>
      <c r="O3382" s="9">
        <f t="shared" si="1047"/>
        <v>1</v>
      </c>
      <c r="P3382" s="9">
        <f t="shared" si="1048"/>
        <v>0.11085647592657895</v>
      </c>
      <c r="Q3382" s="10">
        <f t="shared" si="1049"/>
        <v>0.10446890210802783</v>
      </c>
      <c r="R3382" s="10">
        <f t="shared" si="1032"/>
        <v>0.76577812521926047</v>
      </c>
      <c r="S3382" s="10">
        <f>_xlfn.PERCENTILE.INC($R$1519:R3382,0.75)</f>
        <v>0.81482494770414027</v>
      </c>
      <c r="T3382" s="10">
        <f t="shared" si="1033"/>
        <v>0.81482494770414027</v>
      </c>
      <c r="U3382" s="11">
        <f t="shared" si="1050"/>
        <v>0.76577812521926047</v>
      </c>
      <c r="V3382" s="10">
        <f t="shared" si="1034"/>
        <v>0.80301692839267347</v>
      </c>
      <c r="W3382" s="10">
        <f t="shared" si="1035"/>
        <v>0.81500006771756606</v>
      </c>
      <c r="X3382" s="10">
        <f t="shared" si="1051"/>
        <v>0.95722265652407568</v>
      </c>
      <c r="Y3382" s="10">
        <f>_xlfn.PERCENTILE.INC($X$1519:X3382,0.75)</f>
        <v>1.0185311846301754</v>
      </c>
      <c r="Z3382" s="10">
        <f t="shared" si="1052"/>
        <v>1.0185311846301754</v>
      </c>
      <c r="AA3382" s="10">
        <f t="shared" si="1053"/>
        <v>0.995205997726897</v>
      </c>
      <c r="AB3382" s="10">
        <f t="shared" si="1054"/>
        <v>0.65445885101838075</v>
      </c>
      <c r="AC3382" s="10">
        <f t="shared" si="1055"/>
        <v>0.65132137379894628</v>
      </c>
      <c r="AD3382" s="13">
        <f t="shared" si="1056"/>
        <v>654458.85101838072</v>
      </c>
      <c r="AE3382" s="13">
        <f t="shared" si="1036"/>
        <v>651321.37379894627</v>
      </c>
      <c r="AF3382" s="13"/>
      <c r="AG3382" s="2">
        <f t="shared" si="1031"/>
        <v>39695</v>
      </c>
      <c r="AH3382" s="3">
        <f t="shared" si="1037"/>
        <v>-7975.1268974060231</v>
      </c>
      <c r="AI3382" s="3">
        <f t="shared" si="1038"/>
        <v>-7936.8941209315744</v>
      </c>
      <c r="AJ3382" s="3">
        <f t="shared" si="1057"/>
        <v>592291.22299305943</v>
      </c>
      <c r="AK3382" s="3">
        <f t="shared" si="1058"/>
        <v>455350.72293507535</v>
      </c>
    </row>
    <row r="3383" spans="2:37" x14ac:dyDescent="0.2">
      <c r="B3383" s="5">
        <v>39696</v>
      </c>
      <c r="C3383" s="1">
        <v>440.76</v>
      </c>
      <c r="D3383" s="1">
        <f t="shared" si="1028"/>
        <v>36</v>
      </c>
      <c r="E3383" s="1" t="b">
        <f t="shared" si="1029"/>
        <v>0</v>
      </c>
      <c r="F3383" s="6">
        <f t="shared" si="1030"/>
        <v>-2.9056063443110514E-2</v>
      </c>
      <c r="G3383" s="8">
        <f t="shared" si="1039"/>
        <v>-1.3475957239977028E-3</v>
      </c>
      <c r="H3383" s="8">
        <f t="shared" si="1040"/>
        <v>-2.1113211868321099E-4</v>
      </c>
      <c r="I3383" s="8">
        <f t="shared" si="1041"/>
        <v>4.6369633624176418E-4</v>
      </c>
      <c r="J3383" s="6">
        <f t="shared" si="1042"/>
        <v>7.1405549946050757E-4</v>
      </c>
      <c r="K3383" s="6">
        <f t="shared" si="1043"/>
        <v>5.196479833363076E-4</v>
      </c>
      <c r="L3383" s="6">
        <f t="shared" si="1044"/>
        <v>3.6979728812915026E-4</v>
      </c>
      <c r="M3383" s="9">
        <f t="shared" si="1045"/>
        <v>-1</v>
      </c>
      <c r="N3383" s="9">
        <f t="shared" si="1046"/>
        <v>-0.406298350909927</v>
      </c>
      <c r="O3383" s="9">
        <f t="shared" si="1047"/>
        <v>1</v>
      </c>
      <c r="P3383" s="9">
        <f t="shared" si="1048"/>
        <v>-0.13543278363664232</v>
      </c>
      <c r="Q3383" s="10">
        <f t="shared" si="1049"/>
        <v>0.11923960371764589</v>
      </c>
      <c r="R3383" s="10">
        <f t="shared" si="1032"/>
        <v>0.67091802979684889</v>
      </c>
      <c r="S3383" s="10">
        <f>_xlfn.PERCENTILE.INC($R$1519:R3383,0.75)</f>
        <v>0.81476657436633171</v>
      </c>
      <c r="T3383" s="10">
        <f t="shared" si="1033"/>
        <v>0.81476657436633171</v>
      </c>
      <c r="U3383" s="11">
        <f t="shared" si="1050"/>
        <v>0.67091802979684889</v>
      </c>
      <c r="V3383" s="10">
        <f t="shared" si="1034"/>
        <v>0.80301692839267347</v>
      </c>
      <c r="W3383" s="10">
        <f t="shared" si="1035"/>
        <v>0.81500006771756606</v>
      </c>
      <c r="X3383" s="10">
        <f t="shared" si="1051"/>
        <v>0.83864753724606123</v>
      </c>
      <c r="Y3383" s="10">
        <f>_xlfn.PERCENTILE.INC($X$1519:X3383,0.75)</f>
        <v>1.0184582179579147</v>
      </c>
      <c r="Z3383" s="10">
        <f t="shared" si="1052"/>
        <v>1.0184582179579147</v>
      </c>
      <c r="AA3383" s="10">
        <f t="shared" si="1053"/>
        <v>0.995205997726897</v>
      </c>
      <c r="AB3383" s="10">
        <f t="shared" si="1054"/>
        <v>0.65445885101838075</v>
      </c>
      <c r="AC3383" s="10">
        <f t="shared" si="1055"/>
        <v>0.65132137379894628</v>
      </c>
      <c r="AD3383" s="13">
        <f t="shared" si="1056"/>
        <v>654458.85101838072</v>
      </c>
      <c r="AE3383" s="13">
        <f t="shared" si="1036"/>
        <v>651321.37379894627</v>
      </c>
      <c r="AF3383" s="13"/>
      <c r="AG3383" s="2">
        <f t="shared" si="1031"/>
        <v>39696</v>
      </c>
      <c r="AH3383" s="3">
        <f t="shared" si="1037"/>
        <v>-19015.997896095283</v>
      </c>
      <c r="AI3383" s="3">
        <f t="shared" si="1038"/>
        <v>-18924.835158956081</v>
      </c>
      <c r="AJ3383" s="3">
        <f t="shared" si="1057"/>
        <v>573275.22509696416</v>
      </c>
      <c r="AK3383" s="3">
        <f t="shared" si="1058"/>
        <v>436425.88777611929</v>
      </c>
    </row>
    <row r="3384" spans="2:37" x14ac:dyDescent="0.2">
      <c r="B3384" s="5">
        <v>39699</v>
      </c>
      <c r="C3384" s="1">
        <v>444.18</v>
      </c>
      <c r="D3384" s="1">
        <f t="shared" si="1028"/>
        <v>37</v>
      </c>
      <c r="E3384" s="1" t="b">
        <f t="shared" si="1029"/>
        <v>1</v>
      </c>
      <c r="F3384" s="6">
        <f t="shared" si="1030"/>
        <v>7.7593248026137651E-3</v>
      </c>
      <c r="G3384" s="8">
        <f t="shared" si="1039"/>
        <v>-1.2102328333309298E-3</v>
      </c>
      <c r="H3384" s="8">
        <f t="shared" si="1040"/>
        <v>-1.5538821727581202E-4</v>
      </c>
      <c r="I3384" s="8">
        <f t="shared" si="1041"/>
        <v>5.0718193008647138E-4</v>
      </c>
      <c r="J3384" s="6">
        <f t="shared" si="1042"/>
        <v>7.1631772676064446E-4</v>
      </c>
      <c r="K3384" s="6">
        <f t="shared" si="1043"/>
        <v>5.2009824537271854E-4</v>
      </c>
      <c r="L3384" s="6">
        <f t="shared" si="1044"/>
        <v>3.7006896907598377E-4</v>
      </c>
      <c r="M3384" s="9">
        <f t="shared" si="1045"/>
        <v>-1</v>
      </c>
      <c r="N3384" s="9">
        <f t="shared" si="1046"/>
        <v>-0.29876704768433893</v>
      </c>
      <c r="O3384" s="9">
        <f t="shared" si="1047"/>
        <v>1</v>
      </c>
      <c r="P3384" s="9">
        <f t="shared" si="1048"/>
        <v>-9.9589015894779642E-2</v>
      </c>
      <c r="Q3384" s="10">
        <f t="shared" si="1049"/>
        <v>0.119918508582286</v>
      </c>
      <c r="R3384" s="10">
        <f t="shared" si="1032"/>
        <v>0.66711970442081825</v>
      </c>
      <c r="S3384" s="10">
        <f>_xlfn.PERCENTILE.INC($R$1519:R3384,0.75)</f>
        <v>0.81472446289595291</v>
      </c>
      <c r="T3384" s="10">
        <f t="shared" si="1033"/>
        <v>0.81472446289595291</v>
      </c>
      <c r="U3384" s="11">
        <f t="shared" si="1050"/>
        <v>0.66711970442081825</v>
      </c>
      <c r="V3384" s="10">
        <f t="shared" si="1034"/>
        <v>-0.13543278363664232</v>
      </c>
      <c r="W3384" s="10">
        <f t="shared" si="1035"/>
        <v>0.67091802979684889</v>
      </c>
      <c r="X3384" s="10">
        <f t="shared" si="1051"/>
        <v>0.83389963052602289</v>
      </c>
      <c r="Y3384" s="10">
        <f>_xlfn.PERCENTILE.INC($X$1519:X3384,0.75)</f>
        <v>1.0184055786199413</v>
      </c>
      <c r="Z3384" s="10">
        <f t="shared" si="1052"/>
        <v>1.0184055786199413</v>
      </c>
      <c r="AA3384" s="10">
        <f t="shared" si="1053"/>
        <v>0.83389963052602289</v>
      </c>
      <c r="AB3384" s="10">
        <f t="shared" si="1054"/>
        <v>-9.0864296367398983E-2</v>
      </c>
      <c r="AC3384" s="10">
        <f t="shared" si="1055"/>
        <v>-7.5771703168781054E-2</v>
      </c>
      <c r="AD3384" s="13">
        <f t="shared" si="1056"/>
        <v>-90864.296367398987</v>
      </c>
      <c r="AE3384" s="13">
        <f t="shared" si="1036"/>
        <v>-75771.703168781052</v>
      </c>
      <c r="AF3384" s="13"/>
      <c r="AG3384" s="2">
        <f t="shared" si="1031"/>
        <v>39699</v>
      </c>
      <c r="AH3384" s="3">
        <f t="shared" si="1037"/>
        <v>5078.158794997029</v>
      </c>
      <c r="AI3384" s="3">
        <f t="shared" si="1038"/>
        <v>5053.8140901906354</v>
      </c>
      <c r="AJ3384" s="3">
        <f t="shared" si="1057"/>
        <v>578353.38389196119</v>
      </c>
      <c r="AK3384" s="3">
        <f t="shared" si="1058"/>
        <v>441479.70186630992</v>
      </c>
    </row>
    <row r="3385" spans="2:37" x14ac:dyDescent="0.2">
      <c r="B3385" s="5">
        <v>39700</v>
      </c>
      <c r="C3385" s="1">
        <v>437.39</v>
      </c>
      <c r="D3385" s="1">
        <f t="shared" si="1028"/>
        <v>37</v>
      </c>
      <c r="E3385" s="1" t="b">
        <f t="shared" si="1029"/>
        <v>0</v>
      </c>
      <c r="F3385" s="6">
        <f t="shared" si="1030"/>
        <v>-1.5286595524336977E-2</v>
      </c>
      <c r="G3385" s="8">
        <f t="shared" si="1039"/>
        <v>-1.5078200180918874E-3</v>
      </c>
      <c r="H3385" s="8">
        <f t="shared" si="1040"/>
        <v>-3.8575803594036211E-4</v>
      </c>
      <c r="I3385" s="8">
        <f t="shared" si="1041"/>
        <v>3.9871170130489713E-4</v>
      </c>
      <c r="J3385" s="6">
        <f t="shared" si="1042"/>
        <v>7.1959702095943209E-4</v>
      </c>
      <c r="K3385" s="6">
        <f t="shared" si="1043"/>
        <v>5.2092352973400543E-4</v>
      </c>
      <c r="L3385" s="6">
        <f t="shared" si="1044"/>
        <v>3.7042711067036165E-4</v>
      </c>
      <c r="M3385" s="9">
        <f t="shared" si="1045"/>
        <v>-1</v>
      </c>
      <c r="N3385" s="9">
        <f t="shared" si="1046"/>
        <v>-0.74052718666276862</v>
      </c>
      <c r="O3385" s="9">
        <f t="shared" si="1047"/>
        <v>1</v>
      </c>
      <c r="P3385" s="9">
        <f t="shared" si="1048"/>
        <v>-0.24684239555425616</v>
      </c>
      <c r="Q3385" s="10">
        <f t="shared" si="1049"/>
        <v>0.1230867737421695</v>
      </c>
      <c r="R3385" s="10">
        <f t="shared" si="1032"/>
        <v>0.64994798033764711</v>
      </c>
      <c r="S3385" s="10">
        <f>_xlfn.PERCENTILE.INC($R$1519:R3385,0.75)</f>
        <v>0.8146823514255741</v>
      </c>
      <c r="T3385" s="10">
        <f t="shared" si="1033"/>
        <v>0.8146823514255741</v>
      </c>
      <c r="U3385" s="11">
        <f t="shared" si="1050"/>
        <v>0.64994798033764711</v>
      </c>
      <c r="V3385" s="10">
        <f t="shared" si="1034"/>
        <v>-0.13543278363664232</v>
      </c>
      <c r="W3385" s="10">
        <f t="shared" si="1035"/>
        <v>0.67091802979684889</v>
      </c>
      <c r="X3385" s="10">
        <f t="shared" si="1051"/>
        <v>0.81243497542205889</v>
      </c>
      <c r="Y3385" s="10">
        <f>_xlfn.PERCENTILE.INC($X$1519:X3385,0.75)</f>
        <v>1.0183529392819679</v>
      </c>
      <c r="Z3385" s="10">
        <f t="shared" si="1052"/>
        <v>1.0183529392819679</v>
      </c>
      <c r="AA3385" s="10">
        <f t="shared" si="1053"/>
        <v>0.83389963052602289</v>
      </c>
      <c r="AB3385" s="10">
        <f t="shared" si="1054"/>
        <v>-9.0864296367398983E-2</v>
      </c>
      <c r="AC3385" s="10">
        <f t="shared" si="1055"/>
        <v>-7.5771703168781054E-2</v>
      </c>
      <c r="AD3385" s="13">
        <f t="shared" si="1056"/>
        <v>-90864.296367398987</v>
      </c>
      <c r="AE3385" s="13">
        <f t="shared" si="1036"/>
        <v>-75771.703168781052</v>
      </c>
      <c r="AF3385" s="13"/>
      <c r="AG3385" s="2">
        <f t="shared" si="1031"/>
        <v>39700</v>
      </c>
      <c r="AH3385" s="3">
        <f t="shared" si="1037"/>
        <v>1389.00574617191</v>
      </c>
      <c r="AI3385" s="3">
        <f t="shared" si="1038"/>
        <v>1158.2913785312783</v>
      </c>
      <c r="AJ3385" s="3">
        <f t="shared" si="1057"/>
        <v>579742.38963813311</v>
      </c>
      <c r="AK3385" s="3">
        <f t="shared" si="1058"/>
        <v>442637.99324484117</v>
      </c>
    </row>
    <row r="3386" spans="2:37" x14ac:dyDescent="0.2">
      <c r="B3386" s="5">
        <v>39701</v>
      </c>
      <c r="C3386" s="1">
        <v>429.79</v>
      </c>
      <c r="D3386" s="1">
        <f t="shared" si="1028"/>
        <v>37</v>
      </c>
      <c r="E3386" s="1" t="b">
        <f t="shared" si="1029"/>
        <v>0</v>
      </c>
      <c r="F3386" s="6">
        <f t="shared" si="1030"/>
        <v>-1.7375797343331945E-2</v>
      </c>
      <c r="G3386" s="8">
        <f t="shared" si="1039"/>
        <v>-1.9392002719936428E-3</v>
      </c>
      <c r="H3386" s="8">
        <f t="shared" si="1040"/>
        <v>-5.852252208865896E-4</v>
      </c>
      <c r="I3386" s="8">
        <f t="shared" si="1041"/>
        <v>3.0020484942958791E-4</v>
      </c>
      <c r="J3386" s="6">
        <f t="shared" si="1042"/>
        <v>7.2408472729029499E-4</v>
      </c>
      <c r="K3386" s="6">
        <f t="shared" si="1043"/>
        <v>5.2217708475834463E-4</v>
      </c>
      <c r="L3386" s="6">
        <f t="shared" si="1044"/>
        <v>3.7095633607246188E-4</v>
      </c>
      <c r="M3386" s="9">
        <f t="shared" si="1045"/>
        <v>-1</v>
      </c>
      <c r="N3386" s="9">
        <f t="shared" si="1046"/>
        <v>-1</v>
      </c>
      <c r="O3386" s="9">
        <f t="shared" si="1047"/>
        <v>0.8092727370774615</v>
      </c>
      <c r="P3386" s="9">
        <f t="shared" si="1048"/>
        <v>-0.39690908764084615</v>
      </c>
      <c r="Q3386" s="10">
        <f t="shared" si="1049"/>
        <v>0.12766194116298396</v>
      </c>
      <c r="R3386" s="10">
        <f t="shared" si="1032"/>
        <v>0.62665504903975477</v>
      </c>
      <c r="S3386" s="10">
        <f>_xlfn.PERCENTILE.INC($R$1519:R3386,0.75)</f>
        <v>0.81464023995519541</v>
      </c>
      <c r="T3386" s="10">
        <f t="shared" si="1033"/>
        <v>0.81464023995519541</v>
      </c>
      <c r="U3386" s="11">
        <f t="shared" si="1050"/>
        <v>0.62665504903975477</v>
      </c>
      <c r="V3386" s="10">
        <f t="shared" si="1034"/>
        <v>-0.13543278363664232</v>
      </c>
      <c r="W3386" s="10">
        <f t="shared" si="1035"/>
        <v>0.67091802979684889</v>
      </c>
      <c r="X3386" s="10">
        <f t="shared" si="1051"/>
        <v>0.7833188112996935</v>
      </c>
      <c r="Y3386" s="10">
        <f>_xlfn.PERCENTILE.INC($X$1519:X3386,0.75)</f>
        <v>1.0183002999439943</v>
      </c>
      <c r="Z3386" s="10">
        <f t="shared" si="1052"/>
        <v>1.0183002999439943</v>
      </c>
      <c r="AA3386" s="10">
        <f t="shared" si="1053"/>
        <v>0.83389963052602289</v>
      </c>
      <c r="AB3386" s="10">
        <f t="shared" si="1054"/>
        <v>-9.0864296367398983E-2</v>
      </c>
      <c r="AC3386" s="10">
        <f t="shared" si="1055"/>
        <v>-7.5771703168781054E-2</v>
      </c>
      <c r="AD3386" s="13">
        <f t="shared" si="1056"/>
        <v>-90864.296367398987</v>
      </c>
      <c r="AE3386" s="13">
        <f t="shared" si="1036"/>
        <v>-75771.703168781052</v>
      </c>
      <c r="AF3386" s="13"/>
      <c r="AG3386" s="2">
        <f t="shared" si="1031"/>
        <v>39701</v>
      </c>
      <c r="AH3386" s="3">
        <f t="shared" si="1037"/>
        <v>1578.8395994243779</v>
      </c>
      <c r="AI3386" s="3">
        <f t="shared" si="1038"/>
        <v>1316.5937586198424</v>
      </c>
      <c r="AJ3386" s="3">
        <f t="shared" si="1057"/>
        <v>581321.22923755751</v>
      </c>
      <c r="AK3386" s="3">
        <f t="shared" si="1058"/>
        <v>443954.58700346103</v>
      </c>
    </row>
    <row r="3387" spans="2:37" x14ac:dyDescent="0.2">
      <c r="B3387" s="5">
        <v>39702</v>
      </c>
      <c r="C3387" s="1">
        <v>421.89</v>
      </c>
      <c r="D3387" s="1">
        <f t="shared" si="1028"/>
        <v>37</v>
      </c>
      <c r="E3387" s="1" t="b">
        <f t="shared" si="1029"/>
        <v>0</v>
      </c>
      <c r="F3387" s="6">
        <f t="shared" si="1030"/>
        <v>-1.8381069824798257E-2</v>
      </c>
      <c r="G3387" s="8">
        <f t="shared" si="1039"/>
        <v>-2.3418103714601362E-3</v>
      </c>
      <c r="H3387" s="8">
        <f t="shared" si="1040"/>
        <v>-7.7046250648401724E-4</v>
      </c>
      <c r="I3387" s="8">
        <f t="shared" si="1041"/>
        <v>1.7180535797077474E-4</v>
      </c>
      <c r="J3387" s="6">
        <f t="shared" si="1042"/>
        <v>7.2960134765151323E-4</v>
      </c>
      <c r="K3387" s="6">
        <f t="shared" si="1043"/>
        <v>5.2415377662055603E-4</v>
      </c>
      <c r="L3387" s="6">
        <f t="shared" si="1044"/>
        <v>3.7170218357740568E-4</v>
      </c>
      <c r="M3387" s="9">
        <f t="shared" si="1045"/>
        <v>-1</v>
      </c>
      <c r="N3387" s="9">
        <f t="shared" si="1046"/>
        <v>-1</v>
      </c>
      <c r="O3387" s="9">
        <f t="shared" si="1047"/>
        <v>0.46221239896213007</v>
      </c>
      <c r="P3387" s="9">
        <f t="shared" si="1048"/>
        <v>-0.51259586701262327</v>
      </c>
      <c r="Q3387" s="10">
        <f t="shared" si="1049"/>
        <v>0.13069726317122723</v>
      </c>
      <c r="R3387" s="10">
        <f t="shared" si="1032"/>
        <v>0.61210157013916611</v>
      </c>
      <c r="S3387" s="10">
        <f>_xlfn.PERCENTILE.INC($R$1519:R3387,0.75)</f>
        <v>0.81459812848481661</v>
      </c>
      <c r="T3387" s="10">
        <f t="shared" si="1033"/>
        <v>0.81459812848481661</v>
      </c>
      <c r="U3387" s="11">
        <f t="shared" si="1050"/>
        <v>0.61210157013916611</v>
      </c>
      <c r="V3387" s="10">
        <f t="shared" si="1034"/>
        <v>-0.13543278363664232</v>
      </c>
      <c r="W3387" s="10">
        <f t="shared" si="1035"/>
        <v>0.67091802979684889</v>
      </c>
      <c r="X3387" s="10">
        <f t="shared" si="1051"/>
        <v>0.76512696267395774</v>
      </c>
      <c r="Y3387" s="10">
        <f>_xlfn.PERCENTILE.INC($X$1519:X3387,0.75)</f>
        <v>1.0182476606060209</v>
      </c>
      <c r="Z3387" s="10">
        <f t="shared" si="1052"/>
        <v>1.0182476606060209</v>
      </c>
      <c r="AA3387" s="10">
        <f t="shared" si="1053"/>
        <v>0.83389963052602289</v>
      </c>
      <c r="AB3387" s="10">
        <f t="shared" si="1054"/>
        <v>-9.0864296367398983E-2</v>
      </c>
      <c r="AC3387" s="10">
        <f t="shared" si="1055"/>
        <v>-7.5771703168781054E-2</v>
      </c>
      <c r="AD3387" s="13">
        <f t="shared" si="1056"/>
        <v>-90864.296367398987</v>
      </c>
      <c r="AE3387" s="13">
        <f t="shared" si="1036"/>
        <v>-75771.703168781052</v>
      </c>
      <c r="AF3387" s="13"/>
      <c r="AG3387" s="2">
        <f t="shared" si="1031"/>
        <v>39702</v>
      </c>
      <c r="AH3387" s="3">
        <f t="shared" si="1037"/>
        <v>1670.1829761103234</v>
      </c>
      <c r="AI3387" s="3">
        <f t="shared" si="1038"/>
        <v>1392.7649666892519</v>
      </c>
      <c r="AJ3387" s="3">
        <f t="shared" si="1057"/>
        <v>582991.41221366788</v>
      </c>
      <c r="AK3387" s="3">
        <f t="shared" si="1058"/>
        <v>445347.35197015025</v>
      </c>
    </row>
    <row r="3388" spans="2:37" x14ac:dyDescent="0.2">
      <c r="B3388" s="5">
        <v>39703</v>
      </c>
      <c r="C3388" s="1">
        <v>430.41</v>
      </c>
      <c r="D3388" s="1">
        <f t="shared" si="1028"/>
        <v>37</v>
      </c>
      <c r="E3388" s="1" t="b">
        <f t="shared" si="1029"/>
        <v>0</v>
      </c>
      <c r="F3388" s="6">
        <f t="shared" si="1030"/>
        <v>2.0194837516888331E-2</v>
      </c>
      <c r="G3388" s="8">
        <f t="shared" si="1039"/>
        <v>-1.8377443174307942E-3</v>
      </c>
      <c r="H3388" s="8">
        <f t="shared" si="1040"/>
        <v>-5.3547679738525115E-4</v>
      </c>
      <c r="I3388" s="8">
        <f t="shared" si="1041"/>
        <v>2.9588863701693623E-4</v>
      </c>
      <c r="J3388" s="6">
        <f t="shared" si="1042"/>
        <v>7.332636889585205E-4</v>
      </c>
      <c r="K3388" s="6">
        <f t="shared" si="1043"/>
        <v>5.2558405288188274E-4</v>
      </c>
      <c r="L3388" s="6">
        <f t="shared" si="1044"/>
        <v>3.7220773308926073E-4</v>
      </c>
      <c r="M3388" s="9">
        <f t="shared" si="1045"/>
        <v>-1</v>
      </c>
      <c r="N3388" s="9">
        <f t="shared" si="1046"/>
        <v>-1</v>
      </c>
      <c r="O3388" s="9">
        <f t="shared" si="1047"/>
        <v>0.79495564092962545</v>
      </c>
      <c r="P3388" s="9">
        <f t="shared" si="1048"/>
        <v>-0.4016814530234582</v>
      </c>
      <c r="Q3388" s="10">
        <f t="shared" si="1049"/>
        <v>0.13636438206380072</v>
      </c>
      <c r="R3388" s="10">
        <f t="shared" si="1032"/>
        <v>0.58666345851639212</v>
      </c>
      <c r="S3388" s="10">
        <f>_xlfn.PERCENTILE.INC($R$1519:R3388,0.75)</f>
        <v>0.81452602722890155</v>
      </c>
      <c r="T3388" s="10">
        <f t="shared" si="1033"/>
        <v>0.81452602722890155</v>
      </c>
      <c r="U3388" s="11">
        <f t="shared" si="1050"/>
        <v>0.58666345851639212</v>
      </c>
      <c r="V3388" s="10">
        <f t="shared" si="1034"/>
        <v>-0.13543278363664232</v>
      </c>
      <c r="W3388" s="10">
        <f t="shared" si="1035"/>
        <v>0.67091802979684889</v>
      </c>
      <c r="X3388" s="10">
        <f t="shared" si="1051"/>
        <v>0.73332932314549015</v>
      </c>
      <c r="Y3388" s="10">
        <f>_xlfn.PERCENTILE.INC($X$1519:X3388,0.75)</f>
        <v>1.0181575340361271</v>
      </c>
      <c r="Z3388" s="10">
        <f t="shared" si="1052"/>
        <v>1.0181575340361271</v>
      </c>
      <c r="AA3388" s="10">
        <f t="shared" si="1053"/>
        <v>0.83389963052602289</v>
      </c>
      <c r="AB3388" s="10">
        <f t="shared" si="1054"/>
        <v>-9.0864296367398983E-2</v>
      </c>
      <c r="AC3388" s="10">
        <f t="shared" si="1055"/>
        <v>-7.5771703168781054E-2</v>
      </c>
      <c r="AD3388" s="13">
        <f t="shared" si="1056"/>
        <v>-90864.296367398987</v>
      </c>
      <c r="AE3388" s="13">
        <f t="shared" si="1036"/>
        <v>-75771.703168781052</v>
      </c>
      <c r="AF3388" s="13"/>
      <c r="AG3388" s="2">
        <f t="shared" si="1031"/>
        <v>39703</v>
      </c>
      <c r="AH3388" s="3">
        <f t="shared" si="1037"/>
        <v>-1834.9897012260092</v>
      </c>
      <c r="AI3388" s="3">
        <f t="shared" si="1038"/>
        <v>-1530.1972338714261</v>
      </c>
      <c r="AJ3388" s="3">
        <f t="shared" si="1057"/>
        <v>581156.42251244187</v>
      </c>
      <c r="AK3388" s="3">
        <f t="shared" si="1058"/>
        <v>443817.15473627881</v>
      </c>
    </row>
    <row r="3389" spans="2:37" x14ac:dyDescent="0.2">
      <c r="B3389" s="5">
        <v>39706</v>
      </c>
      <c r="C3389" s="1">
        <v>426.44</v>
      </c>
      <c r="D3389" s="1">
        <f t="shared" si="1028"/>
        <v>38</v>
      </c>
      <c r="E3389" s="1" t="b">
        <f t="shared" si="1029"/>
        <v>1</v>
      </c>
      <c r="F3389" s="6">
        <f t="shared" si="1030"/>
        <v>-9.2237633883971437E-3</v>
      </c>
      <c r="G3389" s="8">
        <f t="shared" si="1039"/>
        <v>-1.9722011318075781E-3</v>
      </c>
      <c r="H3389" s="8">
        <f t="shared" si="1040"/>
        <v>-6.6228025159186649E-4</v>
      </c>
      <c r="I3389" s="8">
        <f t="shared" si="1041"/>
        <v>2.4958301165115666E-4</v>
      </c>
      <c r="J3389" s="6">
        <f t="shared" si="1042"/>
        <v>7.3742269226233052E-4</v>
      </c>
      <c r="K3389" s="6">
        <f t="shared" si="1043"/>
        <v>5.2732533538980765E-4</v>
      </c>
      <c r="L3389" s="6">
        <f t="shared" si="1044"/>
        <v>3.7274213521717905E-4</v>
      </c>
      <c r="M3389" s="9">
        <f t="shared" si="1045"/>
        <v>-1</v>
      </c>
      <c r="N3389" s="9">
        <f t="shared" si="1046"/>
        <v>-1</v>
      </c>
      <c r="O3389" s="9">
        <f t="shared" si="1047"/>
        <v>0.66958625835454999</v>
      </c>
      <c r="P3389" s="9">
        <f t="shared" si="1048"/>
        <v>-0.44347124721515002</v>
      </c>
      <c r="Q3389" s="10">
        <f t="shared" si="1049"/>
        <v>0.13730425108285357</v>
      </c>
      <c r="R3389" s="10">
        <f t="shared" si="1032"/>
        <v>0.5826476556193847</v>
      </c>
      <c r="S3389" s="10">
        <f>_xlfn.PERCENTILE.INC($R$1519:R3389,0.75)</f>
        <v>0.81445392597298649</v>
      </c>
      <c r="T3389" s="10">
        <f t="shared" si="1033"/>
        <v>0.81445392597298649</v>
      </c>
      <c r="U3389" s="11">
        <f t="shared" si="1050"/>
        <v>0.5826476556193847</v>
      </c>
      <c r="V3389" s="10">
        <f t="shared" si="1034"/>
        <v>-0.4016814530234582</v>
      </c>
      <c r="W3389" s="10">
        <f t="shared" si="1035"/>
        <v>0.58666345851639212</v>
      </c>
      <c r="X3389" s="10">
        <f t="shared" si="1051"/>
        <v>0.72830956952423098</v>
      </c>
      <c r="Y3389" s="10">
        <f>_xlfn.PERCENTILE.INC($X$1519:X3389,0.75)</f>
        <v>1.0180674074662333</v>
      </c>
      <c r="Z3389" s="10">
        <f t="shared" si="1052"/>
        <v>1.0180674074662333</v>
      </c>
      <c r="AA3389" s="10">
        <f t="shared" si="1053"/>
        <v>0.72830956952423098</v>
      </c>
      <c r="AB3389" s="10">
        <f t="shared" si="1054"/>
        <v>-0.23565183045263169</v>
      </c>
      <c r="AC3389" s="10">
        <f t="shared" si="1055"/>
        <v>-0.17162748319455326</v>
      </c>
      <c r="AD3389" s="13">
        <f t="shared" si="1056"/>
        <v>-235651.83045263169</v>
      </c>
      <c r="AE3389" s="13">
        <f t="shared" si="1036"/>
        <v>-171627.48319455326</v>
      </c>
      <c r="AF3389" s="13"/>
      <c r="AG3389" s="2">
        <f t="shared" si="1031"/>
        <v>39706</v>
      </c>
      <c r="AH3389" s="3">
        <f t="shared" si="1037"/>
        <v>838.11077014608236</v>
      </c>
      <c r="AI3389" s="3">
        <f t="shared" si="1038"/>
        <v>698.90026156469855</v>
      </c>
      <c r="AJ3389" s="3">
        <f t="shared" si="1057"/>
        <v>581994.533282588</v>
      </c>
      <c r="AK3389" s="3">
        <f t="shared" si="1058"/>
        <v>444516.05499784352</v>
      </c>
    </row>
    <row r="3390" spans="2:37" x14ac:dyDescent="0.2">
      <c r="B3390" s="5">
        <v>39707</v>
      </c>
      <c r="C3390" s="1">
        <v>420.2</v>
      </c>
      <c r="D3390" s="1">
        <f t="shared" si="1028"/>
        <v>38</v>
      </c>
      <c r="E3390" s="1" t="b">
        <f t="shared" si="1029"/>
        <v>0</v>
      </c>
      <c r="F3390" s="6">
        <f t="shared" si="1030"/>
        <v>-1.4632773661007459E-2</v>
      </c>
      <c r="G3390" s="8">
        <f t="shared" si="1039"/>
        <v>-2.2373116523157427E-3</v>
      </c>
      <c r="H3390" s="8">
        <f t="shared" si="1040"/>
        <v>-8.4444085400299876E-4</v>
      </c>
      <c r="I3390" s="8">
        <f t="shared" si="1041"/>
        <v>1.1259558282828313E-4</v>
      </c>
      <c r="J3390" s="6">
        <f t="shared" si="1042"/>
        <v>7.425570723394333E-4</v>
      </c>
      <c r="K3390" s="6">
        <f t="shared" si="1043"/>
        <v>5.2935807481036001E-4</v>
      </c>
      <c r="L3390" s="6">
        <f t="shared" si="1044"/>
        <v>3.7357293636407923E-4</v>
      </c>
      <c r="M3390" s="9">
        <f t="shared" si="1045"/>
        <v>-1</v>
      </c>
      <c r="N3390" s="9">
        <f t="shared" si="1046"/>
        <v>-1</v>
      </c>
      <c r="O3390" s="9">
        <f t="shared" si="1047"/>
        <v>0.30140187328385309</v>
      </c>
      <c r="P3390" s="9">
        <f t="shared" si="1048"/>
        <v>-0.56619937557204902</v>
      </c>
      <c r="Q3390" s="10">
        <f t="shared" si="1049"/>
        <v>0.13882863622646482</v>
      </c>
      <c r="R3390" s="10">
        <f t="shared" si="1032"/>
        <v>0.57624998829131802</v>
      </c>
      <c r="S3390" s="10">
        <f>_xlfn.PERCENTILE.INC($R$1519:R3390,0.75)</f>
        <v>0.81438182471707143</v>
      </c>
      <c r="T3390" s="10">
        <f t="shared" si="1033"/>
        <v>0.81438182471707143</v>
      </c>
      <c r="U3390" s="11">
        <f t="shared" si="1050"/>
        <v>0.57624998829131802</v>
      </c>
      <c r="V3390" s="10">
        <f t="shared" si="1034"/>
        <v>-0.4016814530234582</v>
      </c>
      <c r="W3390" s="10">
        <f t="shared" si="1035"/>
        <v>0.58666345851639212</v>
      </c>
      <c r="X3390" s="10">
        <f t="shared" si="1051"/>
        <v>0.72031248536414749</v>
      </c>
      <c r="Y3390" s="10">
        <f>_xlfn.PERCENTILE.INC($X$1519:X3390,0.75)</f>
        <v>1.0179772808963394</v>
      </c>
      <c r="Z3390" s="10">
        <f t="shared" si="1052"/>
        <v>1.0179772808963394</v>
      </c>
      <c r="AA3390" s="10">
        <f t="shared" si="1053"/>
        <v>0.72830956952423098</v>
      </c>
      <c r="AB3390" s="10">
        <f t="shared" si="1054"/>
        <v>-0.23565183045263169</v>
      </c>
      <c r="AC3390" s="10">
        <f t="shared" si="1055"/>
        <v>-0.17162748319455326</v>
      </c>
      <c r="AD3390" s="13">
        <f t="shared" si="1056"/>
        <v>-235651.83045263169</v>
      </c>
      <c r="AE3390" s="13">
        <f t="shared" si="1036"/>
        <v>-171627.48319455326</v>
      </c>
      <c r="AF3390" s="13"/>
      <c r="AG3390" s="2">
        <f t="shared" si="1031"/>
        <v>39707</v>
      </c>
      <c r="AH3390" s="3">
        <f t="shared" si="1037"/>
        <v>3448.2398978154642</v>
      </c>
      <c r="AI3390" s="3">
        <f t="shared" si="1038"/>
        <v>2511.3861155942591</v>
      </c>
      <c r="AJ3390" s="3">
        <f t="shared" si="1057"/>
        <v>585442.77318040351</v>
      </c>
      <c r="AK3390" s="3">
        <f t="shared" si="1058"/>
        <v>447027.44111343776</v>
      </c>
    </row>
    <row r="3391" spans="2:37" x14ac:dyDescent="0.2">
      <c r="B3391" s="5">
        <v>39708</v>
      </c>
      <c r="C3391" s="1">
        <v>412.92</v>
      </c>
      <c r="D3391" s="1">
        <f t="shared" si="1028"/>
        <v>38</v>
      </c>
      <c r="E3391" s="1" t="b">
        <f t="shared" si="1029"/>
        <v>0</v>
      </c>
      <c r="F3391" s="6">
        <f t="shared" si="1030"/>
        <v>-1.7325083293669663E-2</v>
      </c>
      <c r="G3391" s="8">
        <f t="shared" si="1039"/>
        <v>-2.6614151919904967E-3</v>
      </c>
      <c r="H3391" s="8">
        <f t="shared" si="1040"/>
        <v>-1.0581307048576618E-3</v>
      </c>
      <c r="I3391" s="8">
        <f t="shared" si="1041"/>
        <v>-1.257998844381326E-5</v>
      </c>
      <c r="J3391" s="6">
        <f t="shared" si="1042"/>
        <v>7.4932403543573843E-4</v>
      </c>
      <c r="K3391" s="6">
        <f t="shared" si="1043"/>
        <v>5.3186377675183813E-4</v>
      </c>
      <c r="L3391" s="6">
        <f t="shared" si="1044"/>
        <v>3.7467916814927374E-4</v>
      </c>
      <c r="M3391" s="9">
        <f t="shared" si="1045"/>
        <v>-1</v>
      </c>
      <c r="N3391" s="9">
        <f t="shared" si="1046"/>
        <v>-1</v>
      </c>
      <c r="O3391" s="9">
        <f t="shared" si="1047"/>
        <v>-3.3575361304318208E-2</v>
      </c>
      <c r="P3391" s="9">
        <f t="shared" si="1048"/>
        <v>-0.67785845376810616</v>
      </c>
      <c r="Q3391" s="10">
        <f t="shared" si="1049"/>
        <v>0.14239560672693813</v>
      </c>
      <c r="R3391" s="10">
        <f t="shared" si="1032"/>
        <v>0.5618150857238895</v>
      </c>
      <c r="S3391" s="10">
        <f>_xlfn.PERCENTILE.INC($R$1519:R3391,0.75)</f>
        <v>0.81430972346115638</v>
      </c>
      <c r="T3391" s="10">
        <f t="shared" si="1033"/>
        <v>0.81430972346115638</v>
      </c>
      <c r="U3391" s="11">
        <f t="shared" si="1050"/>
        <v>0.5618150857238895</v>
      </c>
      <c r="V3391" s="10">
        <f t="shared" si="1034"/>
        <v>-0.4016814530234582</v>
      </c>
      <c r="W3391" s="10">
        <f t="shared" si="1035"/>
        <v>0.58666345851639212</v>
      </c>
      <c r="X3391" s="10">
        <f t="shared" si="1051"/>
        <v>0.70226885715486187</v>
      </c>
      <c r="Y3391" s="10">
        <f>_xlfn.PERCENTILE.INC($X$1519:X3391,0.75)</f>
        <v>1.0178871543264456</v>
      </c>
      <c r="Z3391" s="10">
        <f t="shared" si="1052"/>
        <v>1.0178871543264456</v>
      </c>
      <c r="AA3391" s="10">
        <f t="shared" si="1053"/>
        <v>0.72830956952423098</v>
      </c>
      <c r="AB3391" s="10">
        <f t="shared" si="1054"/>
        <v>-0.23565183045263169</v>
      </c>
      <c r="AC3391" s="10">
        <f t="shared" si="1055"/>
        <v>-0.17162748319455326</v>
      </c>
      <c r="AD3391" s="13">
        <f t="shared" si="1056"/>
        <v>-235651.83045263169</v>
      </c>
      <c r="AE3391" s="13">
        <f t="shared" si="1036"/>
        <v>-171627.48319455326</v>
      </c>
      <c r="AF3391" s="13"/>
      <c r="AG3391" s="2">
        <f t="shared" si="1031"/>
        <v>39708</v>
      </c>
      <c r="AH3391" s="3">
        <f t="shared" si="1037"/>
        <v>4082.6875908975653</v>
      </c>
      <c r="AI3391" s="3">
        <f t="shared" si="1038"/>
        <v>2973.4604418285257</v>
      </c>
      <c r="AJ3391" s="3">
        <f t="shared" si="1057"/>
        <v>589525.46077130106</v>
      </c>
      <c r="AK3391" s="3">
        <f t="shared" si="1058"/>
        <v>450000.90155526629</v>
      </c>
    </row>
    <row r="3392" spans="2:37" x14ac:dyDescent="0.2">
      <c r="B3392" s="5">
        <v>39709</v>
      </c>
      <c r="C3392" s="1">
        <v>407.07</v>
      </c>
      <c r="D3392" s="1">
        <f t="shared" si="1028"/>
        <v>38</v>
      </c>
      <c r="E3392" s="1" t="b">
        <f t="shared" si="1029"/>
        <v>0</v>
      </c>
      <c r="F3392" s="6">
        <f t="shared" si="1030"/>
        <v>-1.4167393199651324E-2</v>
      </c>
      <c r="G3392" s="8">
        <f t="shared" si="1039"/>
        <v>-2.9538430582042468E-3</v>
      </c>
      <c r="H3392" s="8">
        <f t="shared" si="1040"/>
        <v>-1.1631388169590993E-3</v>
      </c>
      <c r="I3392" s="8">
        <f t="shared" si="1041"/>
        <v>-1.1869213420552867E-4</v>
      </c>
      <c r="J3392" s="6">
        <f t="shared" si="1042"/>
        <v>7.5715081873551737E-4</v>
      </c>
      <c r="K3392" s="6">
        <f t="shared" si="1043"/>
        <v>5.3478979223301327E-4</v>
      </c>
      <c r="L3392" s="6">
        <f t="shared" si="1044"/>
        <v>3.7602682711216007E-4</v>
      </c>
      <c r="M3392" s="9">
        <f t="shared" si="1045"/>
        <v>-1</v>
      </c>
      <c r="N3392" s="9">
        <f t="shared" si="1046"/>
        <v>-1</v>
      </c>
      <c r="O3392" s="9">
        <f t="shared" si="1047"/>
        <v>-0.31564804861682266</v>
      </c>
      <c r="P3392" s="9">
        <f t="shared" si="1048"/>
        <v>-0.77188268287227413</v>
      </c>
      <c r="Q3392" s="10">
        <f t="shared" si="1049"/>
        <v>0.14449538501372192</v>
      </c>
      <c r="R3392" s="10">
        <f t="shared" si="1032"/>
        <v>0.55365090028586628</v>
      </c>
      <c r="S3392" s="10">
        <f>_xlfn.PERCENTILE.INC($R$1519:R3392,0.75)</f>
        <v>0.81417229507626032</v>
      </c>
      <c r="T3392" s="10">
        <f t="shared" si="1033"/>
        <v>0.81417229507626032</v>
      </c>
      <c r="U3392" s="11">
        <f t="shared" si="1050"/>
        <v>0.55365090028586628</v>
      </c>
      <c r="V3392" s="10">
        <f t="shared" si="1034"/>
        <v>-0.4016814530234582</v>
      </c>
      <c r="W3392" s="10">
        <f t="shared" si="1035"/>
        <v>0.58666345851639212</v>
      </c>
      <c r="X3392" s="10">
        <f t="shared" si="1051"/>
        <v>0.69206362535733279</v>
      </c>
      <c r="Y3392" s="10">
        <f>_xlfn.PERCENTILE.INC($X$1519:X3392,0.75)</f>
        <v>1.0177153688453255</v>
      </c>
      <c r="Z3392" s="10">
        <f t="shared" si="1052"/>
        <v>1.0177153688453255</v>
      </c>
      <c r="AA3392" s="10">
        <f t="shared" si="1053"/>
        <v>0.72830956952423098</v>
      </c>
      <c r="AB3392" s="10">
        <f t="shared" si="1054"/>
        <v>-0.23565183045263169</v>
      </c>
      <c r="AC3392" s="10">
        <f t="shared" si="1055"/>
        <v>-0.17162748319455326</v>
      </c>
      <c r="AD3392" s="13">
        <f t="shared" si="1056"/>
        <v>-235651.83045263169</v>
      </c>
      <c r="AE3392" s="13">
        <f t="shared" si="1036"/>
        <v>-171627.48319455326</v>
      </c>
      <c r="AF3392" s="13"/>
      <c r="AG3392" s="2">
        <f t="shared" si="1031"/>
        <v>39709</v>
      </c>
      <c r="AH3392" s="3">
        <f t="shared" si="1037"/>
        <v>3338.5721402400009</v>
      </c>
      <c r="AI3392" s="3">
        <f t="shared" si="1038"/>
        <v>2431.5140382837858</v>
      </c>
      <c r="AJ3392" s="3">
        <f t="shared" si="1057"/>
        <v>592864.03291154106</v>
      </c>
      <c r="AK3392" s="3">
        <f t="shared" si="1058"/>
        <v>452432.41559355007</v>
      </c>
    </row>
    <row r="3393" spans="2:37" x14ac:dyDescent="0.2">
      <c r="B3393" s="5">
        <v>39710</v>
      </c>
      <c r="C3393" s="1">
        <v>420.64</v>
      </c>
      <c r="D3393" s="1">
        <f t="shared" si="1028"/>
        <v>38</v>
      </c>
      <c r="E3393" s="1" t="b">
        <f t="shared" si="1029"/>
        <v>0</v>
      </c>
      <c r="F3393" s="6">
        <f t="shared" si="1030"/>
        <v>3.3335789913282676E-2</v>
      </c>
      <c r="G3393" s="8">
        <f t="shared" si="1039"/>
        <v>-2.1957538908848823E-3</v>
      </c>
      <c r="H3393" s="8">
        <f t="shared" si="1040"/>
        <v>-7.0980142799523867E-4</v>
      </c>
      <c r="I3393" s="8">
        <f t="shared" si="1041"/>
        <v>8.4906636473491698E-5</v>
      </c>
      <c r="J3393" s="6">
        <f t="shared" si="1042"/>
        <v>7.6217716562837034E-4</v>
      </c>
      <c r="K3393" s="6">
        <f t="shared" si="1043"/>
        <v>5.3650223863605428E-4</v>
      </c>
      <c r="L3393" s="6">
        <f t="shared" si="1044"/>
        <v>3.769261125372062E-4</v>
      </c>
      <c r="M3393" s="9">
        <f t="shared" si="1045"/>
        <v>-1</v>
      </c>
      <c r="N3393" s="9">
        <f t="shared" si="1046"/>
        <v>-1</v>
      </c>
      <c r="O3393" s="9">
        <f t="shared" si="1047"/>
        <v>0.22526069075437324</v>
      </c>
      <c r="P3393" s="9">
        <f t="shared" si="1048"/>
        <v>-0.59157976974854221</v>
      </c>
      <c r="Q3393" s="10">
        <f t="shared" si="1049"/>
        <v>0.16072504780825106</v>
      </c>
      <c r="R3393" s="10">
        <f t="shared" si="1032"/>
        <v>0.4977444467488476</v>
      </c>
      <c r="S3393" s="10">
        <f>_xlfn.PERCENTILE.INC($R$1519:R3393,0.75)</f>
        <v>0.81403486669136438</v>
      </c>
      <c r="T3393" s="10">
        <f t="shared" si="1033"/>
        <v>0.81403486669136438</v>
      </c>
      <c r="U3393" s="11">
        <f t="shared" si="1050"/>
        <v>0.4977444467488476</v>
      </c>
      <c r="V3393" s="10">
        <f t="shared" si="1034"/>
        <v>-0.4016814530234582</v>
      </c>
      <c r="W3393" s="10">
        <f t="shared" si="1035"/>
        <v>0.58666345851639212</v>
      </c>
      <c r="X3393" s="10">
        <f t="shared" si="1051"/>
        <v>0.62218055843605946</v>
      </c>
      <c r="Y3393" s="10">
        <f>_xlfn.PERCENTILE.INC($X$1519:X3393,0.75)</f>
        <v>1.0175435833642055</v>
      </c>
      <c r="Z3393" s="10">
        <f t="shared" si="1052"/>
        <v>1.0175435833642055</v>
      </c>
      <c r="AA3393" s="10">
        <f t="shared" si="1053"/>
        <v>0.72830956952423098</v>
      </c>
      <c r="AB3393" s="10">
        <f t="shared" si="1054"/>
        <v>-0.23565183045263169</v>
      </c>
      <c r="AC3393" s="10">
        <f t="shared" si="1055"/>
        <v>-0.17162748319455326</v>
      </c>
      <c r="AD3393" s="13">
        <f t="shared" si="1056"/>
        <v>-235651.83045263169</v>
      </c>
      <c r="AE3393" s="13">
        <f t="shared" si="1036"/>
        <v>-171627.48319455326</v>
      </c>
      <c r="AF3393" s="13"/>
      <c r="AG3393" s="2">
        <f t="shared" si="1031"/>
        <v>39710</v>
      </c>
      <c r="AH3393" s="3">
        <f t="shared" si="1037"/>
        <v>-7855.6399126494389</v>
      </c>
      <c r="AI3393" s="3">
        <f t="shared" si="1038"/>
        <v>-5721.3377231190807</v>
      </c>
      <c r="AJ3393" s="3">
        <f t="shared" si="1057"/>
        <v>585008.39299889165</v>
      </c>
      <c r="AK3393" s="3">
        <f t="shared" si="1058"/>
        <v>446711.07787043101</v>
      </c>
    </row>
    <row r="3394" spans="2:37" x14ac:dyDescent="0.2">
      <c r="B3394" s="5">
        <v>39713</v>
      </c>
      <c r="C3394" s="1">
        <v>429.56</v>
      </c>
      <c r="D3394" s="1">
        <f t="shared" si="1028"/>
        <v>39</v>
      </c>
      <c r="E3394" s="1" t="b">
        <f t="shared" si="1029"/>
        <v>1</v>
      </c>
      <c r="F3394" s="6">
        <f t="shared" si="1030"/>
        <v>2.1205781666032708E-2</v>
      </c>
      <c r="G3394" s="8">
        <f t="shared" si="1039"/>
        <v>-1.7376642998972278E-3</v>
      </c>
      <c r="H3394" s="8">
        <f t="shared" si="1040"/>
        <v>-4.5896661108253646E-4</v>
      </c>
      <c r="I3394" s="8">
        <f t="shared" si="1041"/>
        <v>2.372021947047775E-4</v>
      </c>
      <c r="J3394" s="6">
        <f t="shared" si="1042"/>
        <v>7.657672713686928E-4</v>
      </c>
      <c r="K3394" s="6">
        <f t="shared" si="1043"/>
        <v>5.3754239123150348E-4</v>
      </c>
      <c r="L3394" s="6">
        <f t="shared" si="1044"/>
        <v>3.7754990482950735E-4</v>
      </c>
      <c r="M3394" s="9">
        <f t="shared" si="1045"/>
        <v>-1</v>
      </c>
      <c r="N3394" s="9">
        <f t="shared" si="1046"/>
        <v>-0.8538240305681738</v>
      </c>
      <c r="O3394" s="9">
        <f t="shared" si="1047"/>
        <v>0.62826712884987335</v>
      </c>
      <c r="P3394" s="9">
        <f t="shared" si="1048"/>
        <v>-0.40851896723943343</v>
      </c>
      <c r="Q3394" s="10">
        <f t="shared" si="1049"/>
        <v>0.16721487832896759</v>
      </c>
      <c r="R3394" s="10">
        <f t="shared" si="1032"/>
        <v>0.47842632664907514</v>
      </c>
      <c r="S3394" s="10">
        <f>_xlfn.PERCENTILE.INC($R$1519:R3394,0.75)</f>
        <v>0.81389743830646832</v>
      </c>
      <c r="T3394" s="10">
        <f t="shared" si="1033"/>
        <v>0.81389743830646832</v>
      </c>
      <c r="U3394" s="11">
        <f t="shared" si="1050"/>
        <v>0.47842632664907514</v>
      </c>
      <c r="V3394" s="10">
        <f t="shared" si="1034"/>
        <v>-0.59157976974854221</v>
      </c>
      <c r="W3394" s="10">
        <f t="shared" si="1035"/>
        <v>0.4977444467488476</v>
      </c>
      <c r="X3394" s="10">
        <f t="shared" si="1051"/>
        <v>0.59803290831134392</v>
      </c>
      <c r="Y3394" s="10">
        <f>_xlfn.PERCENTILE.INC($X$1519:X3394,0.75)</f>
        <v>1.0173717978830854</v>
      </c>
      <c r="Z3394" s="10">
        <f t="shared" si="1052"/>
        <v>1.0173717978830854</v>
      </c>
      <c r="AA3394" s="10">
        <f t="shared" si="1053"/>
        <v>0.59803290831134392</v>
      </c>
      <c r="AB3394" s="10">
        <f t="shared" si="1054"/>
        <v>-0.2944555452012988</v>
      </c>
      <c r="AC3394" s="10">
        <f t="shared" si="1055"/>
        <v>-0.17609410606513512</v>
      </c>
      <c r="AD3394" s="13">
        <f t="shared" si="1056"/>
        <v>-294455.54520129878</v>
      </c>
      <c r="AE3394" s="13">
        <f t="shared" si="1036"/>
        <v>-176094.10606513513</v>
      </c>
      <c r="AF3394" s="13"/>
      <c r="AG3394" s="2">
        <f t="shared" si="1031"/>
        <v>39713</v>
      </c>
      <c r="AH3394" s="3">
        <f t="shared" si="1037"/>
        <v>-4997.1812657794653</v>
      </c>
      <c r="AI3394" s="3">
        <f t="shared" si="1038"/>
        <v>-3639.4949365143943</v>
      </c>
      <c r="AJ3394" s="3">
        <f t="shared" si="1057"/>
        <v>580011.21173311223</v>
      </c>
      <c r="AK3394" s="3">
        <f t="shared" si="1058"/>
        <v>443071.58293391659</v>
      </c>
    </row>
    <row r="3395" spans="2:37" x14ac:dyDescent="0.2">
      <c r="B3395" s="5">
        <v>39714</v>
      </c>
      <c r="C3395" s="1">
        <v>425.01</v>
      </c>
      <c r="D3395" s="1">
        <f t="shared" si="1028"/>
        <v>39</v>
      </c>
      <c r="E3395" s="1" t="b">
        <f t="shared" si="1029"/>
        <v>0</v>
      </c>
      <c r="F3395" s="6">
        <f t="shared" si="1030"/>
        <v>-1.0592233913772287E-2</v>
      </c>
      <c r="G3395" s="8">
        <f t="shared" si="1039"/>
        <v>-1.9440289069794512E-3</v>
      </c>
      <c r="H3395" s="8">
        <f t="shared" si="1040"/>
        <v>-6.3591800431229972E-4</v>
      </c>
      <c r="I3395" s="8">
        <f t="shared" si="1041"/>
        <v>1.5614994050006063E-4</v>
      </c>
      <c r="J3395" s="6">
        <f t="shared" si="1042"/>
        <v>7.700275965966234E-4</v>
      </c>
      <c r="K3395" s="6">
        <f t="shared" si="1043"/>
        <v>5.3897886464098269E-4</v>
      </c>
      <c r="L3395" s="6">
        <f t="shared" si="1044"/>
        <v>3.7830994544408805E-4</v>
      </c>
      <c r="M3395" s="9">
        <f t="shared" si="1045"/>
        <v>-1</v>
      </c>
      <c r="N3395" s="9">
        <f t="shared" si="1046"/>
        <v>-1</v>
      </c>
      <c r="O3395" s="9">
        <f t="shared" si="1047"/>
        <v>0.41275663614066593</v>
      </c>
      <c r="P3395" s="9">
        <f t="shared" si="1048"/>
        <v>-0.52908112128644469</v>
      </c>
      <c r="Q3395" s="10">
        <f t="shared" si="1049"/>
        <v>0.1679549716470608</v>
      </c>
      <c r="R3395" s="10">
        <f t="shared" si="1032"/>
        <v>0.47631814179404791</v>
      </c>
      <c r="S3395" s="10">
        <f>_xlfn.PERCENTILE.INC($R$1519:R3395,0.75)</f>
        <v>0.81376000992157227</v>
      </c>
      <c r="T3395" s="10">
        <f t="shared" si="1033"/>
        <v>0.81376000992157227</v>
      </c>
      <c r="U3395" s="11">
        <f t="shared" si="1050"/>
        <v>0.47631814179404791</v>
      </c>
      <c r="V3395" s="10">
        <f t="shared" si="1034"/>
        <v>-0.59157976974854221</v>
      </c>
      <c r="W3395" s="10">
        <f t="shared" si="1035"/>
        <v>0.4977444467488476</v>
      </c>
      <c r="X3395" s="10">
        <f t="shared" si="1051"/>
        <v>0.59539767724255988</v>
      </c>
      <c r="Y3395" s="10">
        <f>_xlfn.PERCENTILE.INC($X$1519:X3395,0.75)</f>
        <v>1.0172000124019653</v>
      </c>
      <c r="Z3395" s="10">
        <f t="shared" si="1052"/>
        <v>1.0172000124019653</v>
      </c>
      <c r="AA3395" s="10">
        <f t="shared" si="1053"/>
        <v>0.59803290831134392</v>
      </c>
      <c r="AB3395" s="10">
        <f t="shared" si="1054"/>
        <v>-0.2944555452012988</v>
      </c>
      <c r="AC3395" s="10">
        <f t="shared" si="1055"/>
        <v>-0.17609410606513512</v>
      </c>
      <c r="AD3395" s="13">
        <f t="shared" si="1056"/>
        <v>-294455.54520129878</v>
      </c>
      <c r="AE3395" s="13">
        <f t="shared" si="1036"/>
        <v>-176094.10606513513</v>
      </c>
      <c r="AF3395" s="13"/>
      <c r="AG3395" s="2">
        <f t="shared" si="1031"/>
        <v>39714</v>
      </c>
      <c r="AH3395" s="3">
        <f t="shared" si="1037"/>
        <v>3118.9420119795054</v>
      </c>
      <c r="AI3395" s="3">
        <f t="shared" si="1038"/>
        <v>1865.2299622785383</v>
      </c>
      <c r="AJ3395" s="3">
        <f t="shared" si="1057"/>
        <v>583130.15374509175</v>
      </c>
      <c r="AK3395" s="3">
        <f t="shared" si="1058"/>
        <v>444936.81289619516</v>
      </c>
    </row>
    <row r="3396" spans="2:37" x14ac:dyDescent="0.2">
      <c r="B3396" s="5">
        <v>39715</v>
      </c>
      <c r="C3396" s="1">
        <v>419.34</v>
      </c>
      <c r="D3396" s="1">
        <f t="shared" si="1028"/>
        <v>39</v>
      </c>
      <c r="E3396" s="1" t="b">
        <f t="shared" si="1029"/>
        <v>0</v>
      </c>
      <c r="F3396" s="6">
        <f t="shared" si="1030"/>
        <v>-1.3340862567939649E-2</v>
      </c>
      <c r="G3396" s="8">
        <f t="shared" si="1039"/>
        <v>-2.2911055187022082E-3</v>
      </c>
      <c r="H3396" s="8">
        <f t="shared" si="1040"/>
        <v>-7.3960438369099634E-4</v>
      </c>
      <c r="I3396" s="8">
        <f t="shared" si="1041"/>
        <v>2.4345916196099285E-5</v>
      </c>
      <c r="J3396" s="6">
        <f t="shared" si="1042"/>
        <v>7.7536283426461413E-4</v>
      </c>
      <c r="K3396" s="6">
        <f t="shared" si="1043"/>
        <v>5.405645971454133E-4</v>
      </c>
      <c r="L3396" s="6">
        <f t="shared" si="1044"/>
        <v>3.7931980503854519E-4</v>
      </c>
      <c r="M3396" s="9">
        <f t="shared" si="1045"/>
        <v>-1</v>
      </c>
      <c r="N3396" s="9">
        <f t="shared" si="1046"/>
        <v>-1</v>
      </c>
      <c r="O3396" s="9">
        <f t="shared" si="1047"/>
        <v>6.4183087391456756E-2</v>
      </c>
      <c r="P3396" s="9">
        <f t="shared" si="1048"/>
        <v>-0.64527230420284776</v>
      </c>
      <c r="Q3396" s="10">
        <f t="shared" si="1049"/>
        <v>0.16940637351635274</v>
      </c>
      <c r="R3396" s="10">
        <f t="shared" si="1032"/>
        <v>0.47223725022528523</v>
      </c>
      <c r="S3396" s="10">
        <f>_xlfn.PERCENTILE.INC($R$1519:R3396,0.75)</f>
        <v>0.81371002385464797</v>
      </c>
      <c r="T3396" s="10">
        <f t="shared" si="1033"/>
        <v>0.81371002385464797</v>
      </c>
      <c r="U3396" s="11">
        <f t="shared" si="1050"/>
        <v>0.47223725022528523</v>
      </c>
      <c r="V3396" s="10">
        <f t="shared" si="1034"/>
        <v>-0.59157976974854221</v>
      </c>
      <c r="W3396" s="10">
        <f t="shared" si="1035"/>
        <v>0.4977444467488476</v>
      </c>
      <c r="X3396" s="10">
        <f t="shared" si="1051"/>
        <v>0.59029656278160658</v>
      </c>
      <c r="Y3396" s="10">
        <f>_xlfn.PERCENTILE.INC($X$1519:X3396,0.75)</f>
        <v>1.0171375298183101</v>
      </c>
      <c r="Z3396" s="10">
        <f t="shared" si="1052"/>
        <v>1.0171375298183101</v>
      </c>
      <c r="AA3396" s="10">
        <f t="shared" si="1053"/>
        <v>0.59803290831134392</v>
      </c>
      <c r="AB3396" s="10">
        <f t="shared" si="1054"/>
        <v>-0.2944555452012988</v>
      </c>
      <c r="AC3396" s="10">
        <f t="shared" si="1055"/>
        <v>-0.17609410606513512</v>
      </c>
      <c r="AD3396" s="13">
        <f t="shared" si="1056"/>
        <v>-294455.54520129878</v>
      </c>
      <c r="AE3396" s="13">
        <f t="shared" si="1036"/>
        <v>-176094.10606513513</v>
      </c>
      <c r="AF3396" s="13"/>
      <c r="AG3396" s="2">
        <f t="shared" si="1031"/>
        <v>39715</v>
      </c>
      <c r="AH3396" s="3">
        <f t="shared" si="1037"/>
        <v>3928.2909608982682</v>
      </c>
      <c r="AI3396" s="3">
        <f t="shared" si="1038"/>
        <v>2349.2472680391556</v>
      </c>
      <c r="AJ3396" s="3">
        <f t="shared" si="1057"/>
        <v>587058.44470599003</v>
      </c>
      <c r="AK3396" s="3">
        <f t="shared" si="1058"/>
        <v>447286.06016423431</v>
      </c>
    </row>
    <row r="3397" spans="2:37" x14ac:dyDescent="0.2">
      <c r="B3397" s="5">
        <v>39716</v>
      </c>
      <c r="C3397" s="1">
        <v>421.05</v>
      </c>
      <c r="D3397" s="1">
        <f t="shared" si="1028"/>
        <v>39</v>
      </c>
      <c r="E3397" s="1" t="b">
        <f t="shared" si="1029"/>
        <v>0</v>
      </c>
      <c r="F3397" s="6">
        <f t="shared" si="1030"/>
        <v>4.0778366003721978E-3</v>
      </c>
      <c r="G3397" s="8">
        <f t="shared" si="1039"/>
        <v>-2.1462208015648469E-3</v>
      </c>
      <c r="H3397" s="8">
        <f t="shared" si="1040"/>
        <v>-6.7026245599064848E-4</v>
      </c>
      <c r="I3397" s="8">
        <f t="shared" si="1041"/>
        <v>4.3113284396873841E-5</v>
      </c>
      <c r="J3397" s="6">
        <f t="shared" si="1042"/>
        <v>7.801828042126467E-4</v>
      </c>
      <c r="K3397" s="6">
        <f t="shared" si="1043"/>
        <v>5.4181601862106951E-4</v>
      </c>
      <c r="L3397" s="6">
        <f t="shared" si="1044"/>
        <v>3.8028692970107391E-4</v>
      </c>
      <c r="M3397" s="9">
        <f t="shared" si="1045"/>
        <v>-1</v>
      </c>
      <c r="N3397" s="9">
        <f t="shared" si="1046"/>
        <v>-1</v>
      </c>
      <c r="O3397" s="9">
        <f t="shared" si="1047"/>
        <v>0.11337040805152891</v>
      </c>
      <c r="P3397" s="9">
        <f t="shared" si="1048"/>
        <v>-0.62887653064949034</v>
      </c>
      <c r="Q3397" s="10">
        <f t="shared" si="1049"/>
        <v>0.16808473279682684</v>
      </c>
      <c r="R3397" s="10">
        <f t="shared" si="1032"/>
        <v>0.47595042493657264</v>
      </c>
      <c r="S3397" s="10">
        <f>_xlfn.PERCENTILE.INC($R$1519:R3397,0.75)</f>
        <v>0.81366003778772378</v>
      </c>
      <c r="T3397" s="10">
        <f t="shared" si="1033"/>
        <v>0.81366003778772378</v>
      </c>
      <c r="U3397" s="11">
        <f t="shared" si="1050"/>
        <v>0.47595042493657264</v>
      </c>
      <c r="V3397" s="10">
        <f t="shared" si="1034"/>
        <v>-0.59157976974854221</v>
      </c>
      <c r="W3397" s="10">
        <f t="shared" si="1035"/>
        <v>0.4977444467488476</v>
      </c>
      <c r="X3397" s="10">
        <f t="shared" si="1051"/>
        <v>0.59493803117071586</v>
      </c>
      <c r="Y3397" s="10">
        <f>_xlfn.PERCENTILE.INC($X$1519:X3397,0.75)</f>
        <v>1.0170750472346548</v>
      </c>
      <c r="Z3397" s="10">
        <f t="shared" si="1052"/>
        <v>1.0170750472346548</v>
      </c>
      <c r="AA3397" s="10">
        <f t="shared" si="1053"/>
        <v>0.59803290831134392</v>
      </c>
      <c r="AB3397" s="10">
        <f t="shared" si="1054"/>
        <v>-0.2944555452012988</v>
      </c>
      <c r="AC3397" s="10">
        <f t="shared" si="1055"/>
        <v>-0.17609410606513512</v>
      </c>
      <c r="AD3397" s="13">
        <f t="shared" si="1056"/>
        <v>-294455.54520129878</v>
      </c>
      <c r="AE3397" s="13">
        <f t="shared" si="1036"/>
        <v>-176094.10606513513</v>
      </c>
      <c r="AF3397" s="13"/>
      <c r="AG3397" s="2">
        <f t="shared" si="1031"/>
        <v>39716</v>
      </c>
      <c r="AH3397" s="3">
        <f t="shared" si="1037"/>
        <v>-1200.7415994044063</v>
      </c>
      <c r="AI3397" s="3">
        <f t="shared" si="1038"/>
        <v>-718.08299082223186</v>
      </c>
      <c r="AJ3397" s="3">
        <f t="shared" si="1057"/>
        <v>585857.70310658566</v>
      </c>
      <c r="AK3397" s="3">
        <f t="shared" si="1058"/>
        <v>446567.9771734121</v>
      </c>
    </row>
    <row r="3398" spans="2:37" x14ac:dyDescent="0.2">
      <c r="B3398" s="5">
        <v>39717</v>
      </c>
      <c r="C3398" s="1">
        <v>419.52</v>
      </c>
      <c r="D3398" s="1">
        <f t="shared" si="1028"/>
        <v>39</v>
      </c>
      <c r="E3398" s="1" t="b">
        <f t="shared" si="1029"/>
        <v>0</v>
      </c>
      <c r="F3398" s="6">
        <f t="shared" si="1030"/>
        <v>-3.6337727110795637E-3</v>
      </c>
      <c r="G3398" s="8">
        <f t="shared" si="1039"/>
        <v>-2.1686402514852487E-3</v>
      </c>
      <c r="H3398" s="8">
        <f t="shared" si="1040"/>
        <v>-6.6504093747723873E-4</v>
      </c>
      <c r="I3398" s="8">
        <f t="shared" si="1041"/>
        <v>2.1724785329931369E-5</v>
      </c>
      <c r="J3398" s="6">
        <f t="shared" si="1042"/>
        <v>7.8504005697194396E-4</v>
      </c>
      <c r="K3398" s="6">
        <f t="shared" si="1043"/>
        <v>5.4297216755359238E-4</v>
      </c>
      <c r="L3398" s="6">
        <f t="shared" si="1044"/>
        <v>3.812952660459822E-4</v>
      </c>
      <c r="M3398" s="9">
        <f t="shared" si="1045"/>
        <v>-1</v>
      </c>
      <c r="N3398" s="9">
        <f t="shared" si="1046"/>
        <v>-1</v>
      </c>
      <c r="O3398" s="9">
        <f t="shared" si="1047"/>
        <v>5.6976278659886311E-2</v>
      </c>
      <c r="P3398" s="9">
        <f t="shared" si="1048"/>
        <v>-0.6476745737800379</v>
      </c>
      <c r="Q3398" s="10">
        <f t="shared" si="1049"/>
        <v>0.16764342084452957</v>
      </c>
      <c r="R3398" s="10">
        <f t="shared" si="1032"/>
        <v>0.47720333787623559</v>
      </c>
      <c r="S3398" s="10">
        <f>_xlfn.PERCENTILE.INC($R$1519:R3398,0.75)</f>
        <v>0.81361005172079959</v>
      </c>
      <c r="T3398" s="10">
        <f t="shared" si="1033"/>
        <v>0.81361005172079959</v>
      </c>
      <c r="U3398" s="11">
        <f t="shared" si="1050"/>
        <v>0.47720333787623559</v>
      </c>
      <c r="V3398" s="10">
        <f t="shared" si="1034"/>
        <v>-0.59157976974854221</v>
      </c>
      <c r="W3398" s="10">
        <f t="shared" si="1035"/>
        <v>0.4977444467488476</v>
      </c>
      <c r="X3398" s="10">
        <f t="shared" si="1051"/>
        <v>0.59650417234529451</v>
      </c>
      <c r="Y3398" s="10">
        <f>_xlfn.PERCENTILE.INC($X$1519:X3398,0.75)</f>
        <v>1.0170125646509995</v>
      </c>
      <c r="Z3398" s="10">
        <f t="shared" si="1052"/>
        <v>1.0170125646509995</v>
      </c>
      <c r="AA3398" s="10">
        <f t="shared" si="1053"/>
        <v>0.59803290831134392</v>
      </c>
      <c r="AB3398" s="10">
        <f t="shared" si="1054"/>
        <v>-0.2944555452012988</v>
      </c>
      <c r="AC3398" s="10">
        <f t="shared" si="1055"/>
        <v>-0.17609410606513512</v>
      </c>
      <c r="AD3398" s="13">
        <f t="shared" si="1056"/>
        <v>-294455.54520129878</v>
      </c>
      <c r="AE3398" s="13">
        <f t="shared" si="1036"/>
        <v>-176094.10606513513</v>
      </c>
      <c r="AF3398" s="13"/>
      <c r="AG3398" s="2">
        <f t="shared" si="1031"/>
        <v>39717</v>
      </c>
      <c r="AH3398" s="3">
        <f t="shared" si="1037"/>
        <v>1069.9845247785345</v>
      </c>
      <c r="AI3398" s="3">
        <f t="shared" si="1038"/>
        <v>639.88595720143826</v>
      </c>
      <c r="AJ3398" s="3">
        <f t="shared" si="1057"/>
        <v>586927.68763136421</v>
      </c>
      <c r="AK3398" s="3">
        <f t="shared" si="1058"/>
        <v>447207.86313061352</v>
      </c>
    </row>
    <row r="3399" spans="2:37" x14ac:dyDescent="0.2">
      <c r="B3399" s="5">
        <v>39720</v>
      </c>
      <c r="C3399" s="1">
        <v>402.51</v>
      </c>
      <c r="D3399" s="1">
        <f t="shared" si="1028"/>
        <v>40</v>
      </c>
      <c r="E3399" s="1" t="b">
        <f t="shared" si="1029"/>
        <v>1</v>
      </c>
      <c r="F3399" s="6">
        <f t="shared" si="1030"/>
        <v>-4.0546338672768911E-2</v>
      </c>
      <c r="G3399" s="8">
        <f t="shared" si="1039"/>
        <v>-3.1616798689908404E-3</v>
      </c>
      <c r="H3399" s="8">
        <f t="shared" si="1040"/>
        <v>-1.1903600042246297E-3</v>
      </c>
      <c r="I3399" s="8">
        <f t="shared" si="1041"/>
        <v>-2.2856607964702891E-4</v>
      </c>
      <c r="J3399" s="6">
        <f t="shared" si="1042"/>
        <v>7.9347276870645096E-4</v>
      </c>
      <c r="K3399" s="6">
        <f t="shared" si="1043"/>
        <v>5.4570019441566465E-4</v>
      </c>
      <c r="L3399" s="6">
        <f t="shared" si="1044"/>
        <v>3.8287585044261826E-4</v>
      </c>
      <c r="M3399" s="9">
        <f t="shared" si="1045"/>
        <v>-1</v>
      </c>
      <c r="N3399" s="9">
        <f t="shared" si="1046"/>
        <v>-1</v>
      </c>
      <c r="O3399" s="9">
        <f t="shared" si="1047"/>
        <v>-0.59697178441209675</v>
      </c>
      <c r="P3399" s="9">
        <f t="shared" si="1048"/>
        <v>-0.86565726147069899</v>
      </c>
      <c r="Q3399" s="10">
        <f t="shared" si="1049"/>
        <v>0.1847290697051705</v>
      </c>
      <c r="R3399" s="10">
        <f t="shared" si="1032"/>
        <v>0.43306665338422817</v>
      </c>
      <c r="S3399" s="10">
        <f>_xlfn.PERCENTILE.INC($R$1519:R3399,0.75)</f>
        <v>0.81356006565387529</v>
      </c>
      <c r="T3399" s="10">
        <f t="shared" si="1033"/>
        <v>0.81356006565387529</v>
      </c>
      <c r="U3399" s="11">
        <f t="shared" si="1050"/>
        <v>0.43306665338422817</v>
      </c>
      <c r="V3399" s="10">
        <f t="shared" si="1034"/>
        <v>-0.6476745737800379</v>
      </c>
      <c r="W3399" s="10">
        <f t="shared" si="1035"/>
        <v>0.47720333787623559</v>
      </c>
      <c r="X3399" s="10">
        <f t="shared" si="1051"/>
        <v>0.54133331673028529</v>
      </c>
      <c r="Y3399" s="10">
        <f>_xlfn.PERCENTILE.INC($X$1519:X3399,0.75)</f>
        <v>1.0169500820673443</v>
      </c>
      <c r="Z3399" s="10">
        <f t="shared" si="1052"/>
        <v>1.0169500820673443</v>
      </c>
      <c r="AA3399" s="10">
        <f t="shared" si="1053"/>
        <v>0.54133331673028529</v>
      </c>
      <c r="AB3399" s="10">
        <f t="shared" si="1054"/>
        <v>-0.30907246846540232</v>
      </c>
      <c r="AC3399" s="10">
        <f t="shared" si="1055"/>
        <v>-0.16731122446439275</v>
      </c>
      <c r="AD3399" s="13">
        <f t="shared" si="1056"/>
        <v>-309072.46846540231</v>
      </c>
      <c r="AE3399" s="13">
        <f t="shared" si="1036"/>
        <v>-167311.22446439276</v>
      </c>
      <c r="AF3399" s="13"/>
      <c r="AG3399" s="2">
        <f t="shared" si="1031"/>
        <v>39720</v>
      </c>
      <c r="AH3399" s="3">
        <f t="shared" si="1037"/>
        <v>11939.094259806676</v>
      </c>
      <c r="AI3399" s="3">
        <f t="shared" si="1038"/>
        <v>7139.9712627954586</v>
      </c>
      <c r="AJ3399" s="3">
        <f t="shared" si="1057"/>
        <v>598866.78189117089</v>
      </c>
      <c r="AK3399" s="3">
        <f t="shared" si="1058"/>
        <v>454347.83439340896</v>
      </c>
    </row>
    <row r="3400" spans="2:37" x14ac:dyDescent="0.2">
      <c r="B3400" s="5">
        <v>39721</v>
      </c>
      <c r="C3400" s="1">
        <v>400.43</v>
      </c>
      <c r="D3400" s="1">
        <f t="shared" si="1028"/>
        <v>40</v>
      </c>
      <c r="E3400" s="1" t="b">
        <f t="shared" si="1029"/>
        <v>0</v>
      </c>
      <c r="F3400" s="6">
        <f t="shared" si="1030"/>
        <v>-5.167573476435372E-3</v>
      </c>
      <c r="G3400" s="8">
        <f t="shared" si="1039"/>
        <v>-3.2618235442210147E-3</v>
      </c>
      <c r="H3400" s="8">
        <f t="shared" si="1040"/>
        <v>-1.2596116692391972E-3</v>
      </c>
      <c r="I3400" s="8">
        <f t="shared" si="1041"/>
        <v>-2.5932961498622431E-4</v>
      </c>
      <c r="J3400" s="6">
        <f t="shared" si="1042"/>
        <v>8.0220854009722443E-4</v>
      </c>
      <c r="K3400" s="6">
        <f t="shared" si="1043"/>
        <v>5.4871000764404924E-4</v>
      </c>
      <c r="L3400" s="6">
        <f t="shared" si="1044"/>
        <v>3.8452784611270872E-4</v>
      </c>
      <c r="M3400" s="9">
        <f t="shared" si="1045"/>
        <v>-1</v>
      </c>
      <c r="N3400" s="9">
        <f t="shared" si="1046"/>
        <v>-1</v>
      </c>
      <c r="O3400" s="9">
        <f t="shared" si="1047"/>
        <v>-0.67441049486494764</v>
      </c>
      <c r="P3400" s="9">
        <f t="shared" si="1048"/>
        <v>-0.89147016495498255</v>
      </c>
      <c r="Q3400" s="10">
        <f t="shared" si="1049"/>
        <v>0.1847259098859288</v>
      </c>
      <c r="R3400" s="10">
        <f t="shared" si="1032"/>
        <v>0.43307406118286967</v>
      </c>
      <c r="S3400" s="10">
        <f>_xlfn.PERCENTILE.INC($R$1519:R3400,0.75)</f>
        <v>0.81354495288209194</v>
      </c>
      <c r="T3400" s="10">
        <f t="shared" si="1033"/>
        <v>0.81354495288209194</v>
      </c>
      <c r="U3400" s="11">
        <f t="shared" si="1050"/>
        <v>0.43307406118286967</v>
      </c>
      <c r="V3400" s="10">
        <f t="shared" si="1034"/>
        <v>-0.6476745737800379</v>
      </c>
      <c r="W3400" s="10">
        <f t="shared" si="1035"/>
        <v>0.47720333787623559</v>
      </c>
      <c r="X3400" s="10">
        <f t="shared" si="1051"/>
        <v>0.54134257647858719</v>
      </c>
      <c r="Y3400" s="10">
        <f>_xlfn.PERCENTILE.INC($X$1519:X3400,0.75)</f>
        <v>1.0169311911026151</v>
      </c>
      <c r="Z3400" s="10">
        <f t="shared" si="1052"/>
        <v>1.0169311911026151</v>
      </c>
      <c r="AA3400" s="10">
        <f t="shared" si="1053"/>
        <v>0.54133331673028529</v>
      </c>
      <c r="AB3400" s="10">
        <f t="shared" si="1054"/>
        <v>-0.30907246846540232</v>
      </c>
      <c r="AC3400" s="10">
        <f t="shared" si="1055"/>
        <v>-0.16731122446439275</v>
      </c>
      <c r="AD3400" s="13">
        <f t="shared" si="1056"/>
        <v>-309072.46846540231</v>
      </c>
      <c r="AE3400" s="13">
        <f t="shared" si="1036"/>
        <v>-167311.22446439276</v>
      </c>
      <c r="AF3400" s="13"/>
      <c r="AG3400" s="2">
        <f t="shared" si="1031"/>
        <v>39721</v>
      </c>
      <c r="AH3400" s="3">
        <f t="shared" si="1037"/>
        <v>1597.1546903382209</v>
      </c>
      <c r="AI3400" s="3">
        <f t="shared" si="1038"/>
        <v>864.59304585212089</v>
      </c>
      <c r="AJ3400" s="3">
        <f t="shared" si="1057"/>
        <v>600463.93658150907</v>
      </c>
      <c r="AK3400" s="3">
        <f t="shared" si="1058"/>
        <v>455212.42743926111</v>
      </c>
    </row>
    <row r="3401" spans="2:37" x14ac:dyDescent="0.2">
      <c r="B3401" s="5">
        <v>39722</v>
      </c>
      <c r="C3401" s="1">
        <v>399.1</v>
      </c>
      <c r="D3401" s="1">
        <f t="shared" si="1028"/>
        <v>40</v>
      </c>
      <c r="E3401" s="1" t="b">
        <f t="shared" si="1029"/>
        <v>0</v>
      </c>
      <c r="F3401" s="6">
        <f t="shared" si="1030"/>
        <v>-3.3214294633269192E-3</v>
      </c>
      <c r="G3401" s="8">
        <f t="shared" si="1039"/>
        <v>-3.3188872179098143E-3</v>
      </c>
      <c r="H3401" s="8">
        <f t="shared" si="1040"/>
        <v>-1.187570899621661E-3</v>
      </c>
      <c r="I3401" s="8">
        <f t="shared" si="1041"/>
        <v>-3.0072844645374593E-4</v>
      </c>
      <c r="J3401" s="6">
        <f t="shared" si="1042"/>
        <v>8.110710863617099E-4</v>
      </c>
      <c r="K3401" s="6">
        <f t="shared" si="1043"/>
        <v>5.5128050916831723E-4</v>
      </c>
      <c r="L3401" s="6">
        <f t="shared" si="1044"/>
        <v>3.8627968228391351E-4</v>
      </c>
      <c r="M3401" s="9">
        <f t="shared" si="1045"/>
        <v>-1</v>
      </c>
      <c r="N3401" s="9">
        <f t="shared" si="1046"/>
        <v>-1</v>
      </c>
      <c r="O3401" s="9">
        <f t="shared" si="1047"/>
        <v>-0.77852514705319686</v>
      </c>
      <c r="P3401" s="9">
        <f t="shared" si="1048"/>
        <v>-0.92617504901773229</v>
      </c>
      <c r="Q3401" s="10">
        <f t="shared" si="1049"/>
        <v>0.18419874787998367</v>
      </c>
      <c r="R3401" s="10">
        <f t="shared" si="1032"/>
        <v>0.43431348432468558</v>
      </c>
      <c r="S3401" s="10">
        <f>_xlfn.PERCENTILE.INC($R$1519:R3401,0.75)</f>
        <v>0.8135298401103086</v>
      </c>
      <c r="T3401" s="10">
        <f t="shared" si="1033"/>
        <v>0.8135298401103086</v>
      </c>
      <c r="U3401" s="11">
        <f t="shared" si="1050"/>
        <v>0.43431348432468558</v>
      </c>
      <c r="V3401" s="10">
        <f t="shared" si="1034"/>
        <v>-0.6476745737800379</v>
      </c>
      <c r="W3401" s="10">
        <f t="shared" si="1035"/>
        <v>0.47720333787623559</v>
      </c>
      <c r="X3401" s="10">
        <f t="shared" si="1051"/>
        <v>0.54289185540585705</v>
      </c>
      <c r="Y3401" s="10">
        <f>_xlfn.PERCENTILE.INC($X$1519:X3401,0.75)</f>
        <v>1.0169123001378857</v>
      </c>
      <c r="Z3401" s="10">
        <f t="shared" si="1052"/>
        <v>1.0169123001378857</v>
      </c>
      <c r="AA3401" s="10">
        <f t="shared" si="1053"/>
        <v>0.54133331673028529</v>
      </c>
      <c r="AB3401" s="10">
        <f t="shared" si="1054"/>
        <v>-0.30907246846540232</v>
      </c>
      <c r="AC3401" s="10">
        <f t="shared" si="1055"/>
        <v>-0.16731122446439275</v>
      </c>
      <c r="AD3401" s="13">
        <f t="shared" si="1056"/>
        <v>-309072.46846540231</v>
      </c>
      <c r="AE3401" s="13">
        <f t="shared" si="1036"/>
        <v>-167311.22446439276</v>
      </c>
      <c r="AF3401" s="13"/>
      <c r="AG3401" s="2">
        <f t="shared" si="1031"/>
        <v>39722</v>
      </c>
      <c r="AH3401" s="3">
        <f t="shared" si="1037"/>
        <v>1026.5624030641675</v>
      </c>
      <c r="AI3401" s="3">
        <f t="shared" si="1038"/>
        <v>555.71243048133772</v>
      </c>
      <c r="AJ3401" s="3">
        <f t="shared" si="1057"/>
        <v>601490.49898457329</v>
      </c>
      <c r="AK3401" s="3">
        <f t="shared" si="1058"/>
        <v>455768.13986974244</v>
      </c>
    </row>
    <row r="3402" spans="2:37" x14ac:dyDescent="0.2">
      <c r="B3402" s="5">
        <v>39723</v>
      </c>
      <c r="C3402" s="1">
        <v>387.09</v>
      </c>
      <c r="D3402" s="1">
        <f t="shared" si="1028"/>
        <v>40</v>
      </c>
      <c r="E3402" s="1" t="b">
        <f t="shared" si="1029"/>
        <v>0</v>
      </c>
      <c r="F3402" s="6">
        <f t="shared" si="1030"/>
        <v>-3.0092708594337325E-2</v>
      </c>
      <c r="G3402" s="8">
        <f t="shared" si="1039"/>
        <v>-3.9321076472942085E-3</v>
      </c>
      <c r="H3402" s="8">
        <f t="shared" si="1040"/>
        <v>-1.5404838757584328E-3</v>
      </c>
      <c r="I3402" s="8">
        <f t="shared" si="1041"/>
        <v>-5.0293442648457077E-4</v>
      </c>
      <c r="J3402" s="6">
        <f t="shared" si="1042"/>
        <v>8.2253997578173325E-4</v>
      </c>
      <c r="K3402" s="6">
        <f t="shared" si="1043"/>
        <v>5.549545725297856E-4</v>
      </c>
      <c r="L3402" s="6">
        <f t="shared" si="1044"/>
        <v>3.8859683742307669E-4</v>
      </c>
      <c r="M3402" s="9">
        <f t="shared" si="1045"/>
        <v>-1</v>
      </c>
      <c r="N3402" s="9">
        <f t="shared" si="1046"/>
        <v>-1</v>
      </c>
      <c r="O3402" s="9">
        <f t="shared" si="1047"/>
        <v>-1</v>
      </c>
      <c r="P3402" s="9">
        <f t="shared" si="1048"/>
        <v>-1</v>
      </c>
      <c r="Q3402" s="10">
        <f t="shared" si="1049"/>
        <v>0.19245126135429116</v>
      </c>
      <c r="R3402" s="10">
        <f t="shared" si="1032"/>
        <v>0.41568966312319888</v>
      </c>
      <c r="S3402" s="10">
        <f>_xlfn.PERCENTILE.INC($R$1519:R3402,0.75)</f>
        <v>0.81351472733852526</v>
      </c>
      <c r="T3402" s="10">
        <f t="shared" si="1033"/>
        <v>0.81351472733852526</v>
      </c>
      <c r="U3402" s="11">
        <f t="shared" si="1050"/>
        <v>0.41568966312319888</v>
      </c>
      <c r="V3402" s="10">
        <f t="shared" si="1034"/>
        <v>-0.6476745737800379</v>
      </c>
      <c r="W3402" s="10">
        <f t="shared" si="1035"/>
        <v>0.47720333787623559</v>
      </c>
      <c r="X3402" s="10">
        <f t="shared" si="1051"/>
        <v>0.51961207890399863</v>
      </c>
      <c r="Y3402" s="10">
        <f>_xlfn.PERCENTILE.INC($X$1519:X3402,0.75)</f>
        <v>1.0168934091731565</v>
      </c>
      <c r="Z3402" s="10">
        <f t="shared" si="1052"/>
        <v>1.0168934091731565</v>
      </c>
      <c r="AA3402" s="10">
        <f t="shared" si="1053"/>
        <v>0.54133331673028529</v>
      </c>
      <c r="AB3402" s="10">
        <f t="shared" si="1054"/>
        <v>-0.30907246846540232</v>
      </c>
      <c r="AC3402" s="10">
        <f t="shared" si="1055"/>
        <v>-0.16731122446439275</v>
      </c>
      <c r="AD3402" s="13">
        <f t="shared" si="1056"/>
        <v>-309072.46846540231</v>
      </c>
      <c r="AE3402" s="13">
        <f t="shared" si="1036"/>
        <v>-167311.22446439276</v>
      </c>
      <c r="AF3402" s="13"/>
      <c r="AG3402" s="2">
        <f t="shared" si="1031"/>
        <v>39723</v>
      </c>
      <c r="AH3402" s="3">
        <f t="shared" si="1037"/>
        <v>9300.827728061864</v>
      </c>
      <c r="AI3402" s="3">
        <f t="shared" si="1038"/>
        <v>5034.8479223687336</v>
      </c>
      <c r="AJ3402" s="3">
        <f t="shared" si="1057"/>
        <v>610791.32671263511</v>
      </c>
      <c r="AK3402" s="3">
        <f t="shared" si="1058"/>
        <v>460802.98779211118</v>
      </c>
    </row>
    <row r="3403" spans="2:37" x14ac:dyDescent="0.2">
      <c r="B3403" s="5">
        <v>39724</v>
      </c>
      <c r="C3403" s="1">
        <v>384.34</v>
      </c>
      <c r="D3403" s="1">
        <f t="shared" si="1028"/>
        <v>40</v>
      </c>
      <c r="E3403" s="1" t="b">
        <f t="shared" si="1029"/>
        <v>0</v>
      </c>
      <c r="F3403" s="6">
        <f t="shared" si="1030"/>
        <v>-7.1042909917590213E-3</v>
      </c>
      <c r="G3403" s="8">
        <f t="shared" si="1039"/>
        <v>-4.1292935497324653E-3</v>
      </c>
      <c r="H3403" s="8">
        <f t="shared" si="1040"/>
        <v>-1.6271237980865893E-3</v>
      </c>
      <c r="I3403" s="8">
        <f t="shared" si="1041"/>
        <v>-5.4638272103183991E-4</v>
      </c>
      <c r="J3403" s="6">
        <f t="shared" si="1042"/>
        <v>8.3472137558459085E-4</v>
      </c>
      <c r="K3403" s="6">
        <f t="shared" si="1043"/>
        <v>5.5881022740455306E-4</v>
      </c>
      <c r="L3403" s="6">
        <f t="shared" si="1044"/>
        <v>3.9101069578391254E-4</v>
      </c>
      <c r="M3403" s="9">
        <f t="shared" si="1045"/>
        <v>-1</v>
      </c>
      <c r="N3403" s="9">
        <f t="shared" si="1046"/>
        <v>-1</v>
      </c>
      <c r="O3403" s="9">
        <f t="shared" si="1047"/>
        <v>-1</v>
      </c>
      <c r="P3403" s="9">
        <f t="shared" si="1048"/>
        <v>-1</v>
      </c>
      <c r="Q3403" s="10">
        <f t="shared" si="1049"/>
        <v>0.19260520998552513</v>
      </c>
      <c r="R3403" s="10">
        <f t="shared" si="1032"/>
        <v>0.41535740391452675</v>
      </c>
      <c r="S3403" s="10">
        <f>_xlfn.PERCENTILE.INC($R$1519:R3403,0.75)</f>
        <v>0.81349961456674191</v>
      </c>
      <c r="T3403" s="10">
        <f t="shared" si="1033"/>
        <v>0.81349961456674191</v>
      </c>
      <c r="U3403" s="11">
        <f t="shared" si="1050"/>
        <v>0.41535740391452675</v>
      </c>
      <c r="V3403" s="10">
        <f t="shared" si="1034"/>
        <v>-0.6476745737800379</v>
      </c>
      <c r="W3403" s="10">
        <f t="shared" si="1035"/>
        <v>0.47720333787623559</v>
      </c>
      <c r="X3403" s="10">
        <f t="shared" si="1051"/>
        <v>0.51919675489315842</v>
      </c>
      <c r="Y3403" s="10">
        <f>_xlfn.PERCENTILE.INC($X$1519:X3403,0.75)</f>
        <v>1.0168745182084273</v>
      </c>
      <c r="Z3403" s="10">
        <f t="shared" si="1052"/>
        <v>1.0168745182084273</v>
      </c>
      <c r="AA3403" s="10">
        <f t="shared" si="1053"/>
        <v>0.54133331673028529</v>
      </c>
      <c r="AB3403" s="10">
        <f t="shared" si="1054"/>
        <v>-0.30907246846540232</v>
      </c>
      <c r="AC3403" s="10">
        <f t="shared" si="1055"/>
        <v>-0.16731122446439275</v>
      </c>
      <c r="AD3403" s="13">
        <f t="shared" si="1056"/>
        <v>-309072.46846540231</v>
      </c>
      <c r="AE3403" s="13">
        <f t="shared" si="1036"/>
        <v>-167311.22446439276</v>
      </c>
      <c r="AF3403" s="13"/>
      <c r="AG3403" s="2">
        <f t="shared" si="1031"/>
        <v>39724</v>
      </c>
      <c r="AH3403" s="3">
        <f t="shared" si="1037"/>
        <v>2195.740753519482</v>
      </c>
      <c r="AI3403" s="3">
        <f t="shared" si="1038"/>
        <v>1188.6276247825569</v>
      </c>
      <c r="AJ3403" s="3">
        <f t="shared" si="1057"/>
        <v>612987.06746615458</v>
      </c>
      <c r="AK3403" s="3">
        <f t="shared" si="1058"/>
        <v>461991.61541689374</v>
      </c>
    </row>
    <row r="3404" spans="2:37" x14ac:dyDescent="0.2">
      <c r="B3404" s="5">
        <v>39727</v>
      </c>
      <c r="C3404" s="1">
        <v>357.83</v>
      </c>
      <c r="D3404" s="1">
        <f t="shared" si="1028"/>
        <v>41</v>
      </c>
      <c r="E3404" s="1" t="b">
        <f t="shared" si="1029"/>
        <v>1</v>
      </c>
      <c r="F3404" s="6">
        <f t="shared" si="1030"/>
        <v>-6.8975386376645687E-2</v>
      </c>
      <c r="G3404" s="8">
        <f t="shared" si="1039"/>
        <v>-5.6374351055588773E-3</v>
      </c>
      <c r="H3404" s="8">
        <f t="shared" si="1040"/>
        <v>-2.4517719401664748E-3</v>
      </c>
      <c r="I3404" s="8">
        <f t="shared" si="1041"/>
        <v>-9.9827797232055404E-4</v>
      </c>
      <c r="J3404" s="6">
        <f t="shared" si="1042"/>
        <v>8.5490600956848782E-4</v>
      </c>
      <c r="K3404" s="6">
        <f t="shared" si="1043"/>
        <v>5.6608244724268492E-4</v>
      </c>
      <c r="L3404" s="6">
        <f t="shared" si="1044"/>
        <v>3.9504463456785789E-4</v>
      </c>
      <c r="M3404" s="9">
        <f t="shared" si="1045"/>
        <v>-1</v>
      </c>
      <c r="N3404" s="9">
        <f t="shared" si="1046"/>
        <v>-1</v>
      </c>
      <c r="O3404" s="9">
        <f t="shared" si="1047"/>
        <v>-1</v>
      </c>
      <c r="P3404" s="9">
        <f t="shared" si="1048"/>
        <v>-1</v>
      </c>
      <c r="Q3404" s="10">
        <f t="shared" si="1049"/>
        <v>0.23467809824421404</v>
      </c>
      <c r="R3404" s="10">
        <f t="shared" si="1032"/>
        <v>0.34089248463548255</v>
      </c>
      <c r="S3404" s="10">
        <f>_xlfn.PERCENTILE.INC($R$1519:R3404,0.75)</f>
        <v>0.81349639578301036</v>
      </c>
      <c r="T3404" s="10">
        <f t="shared" si="1033"/>
        <v>0.81349639578301036</v>
      </c>
      <c r="U3404" s="11">
        <f t="shared" si="1050"/>
        <v>0.34089248463548255</v>
      </c>
      <c r="V3404" s="10">
        <f t="shared" si="1034"/>
        <v>-1</v>
      </c>
      <c r="W3404" s="10">
        <f t="shared" si="1035"/>
        <v>0.41535740391452675</v>
      </c>
      <c r="X3404" s="10">
        <f t="shared" si="1051"/>
        <v>0.4261156057943532</v>
      </c>
      <c r="Y3404" s="10">
        <f>_xlfn.PERCENTILE.INC($X$1519:X3404,0.75)</f>
        <v>1.0168704947287628</v>
      </c>
      <c r="Z3404" s="10">
        <f t="shared" si="1052"/>
        <v>1.0168704947287628</v>
      </c>
      <c r="AA3404" s="10">
        <f t="shared" si="1053"/>
        <v>0.4261156057943532</v>
      </c>
      <c r="AB3404" s="10">
        <f t="shared" si="1054"/>
        <v>-0.41535740391452675</v>
      </c>
      <c r="AC3404" s="10">
        <f t="shared" si="1055"/>
        <v>-0.1769902717902084</v>
      </c>
      <c r="AD3404" s="13">
        <f t="shared" si="1056"/>
        <v>-415357.40391452675</v>
      </c>
      <c r="AE3404" s="13">
        <f t="shared" si="1036"/>
        <v>-176990.27179020841</v>
      </c>
      <c r="AF3404" s="13"/>
      <c r="AG3404" s="2">
        <f t="shared" si="1031"/>
        <v>39727</v>
      </c>
      <c r="AH3404" s="3">
        <f t="shared" si="1037"/>
        <v>21318.392930784765</v>
      </c>
      <c r="AI3404" s="3">
        <f t="shared" si="1038"/>
        <v>11540.356352581184</v>
      </c>
      <c r="AJ3404" s="3">
        <f t="shared" si="1057"/>
        <v>634305.46039693931</v>
      </c>
      <c r="AK3404" s="3">
        <f t="shared" si="1058"/>
        <v>473531.97176947491</v>
      </c>
    </row>
    <row r="3405" spans="2:37" x14ac:dyDescent="0.2">
      <c r="B3405" s="5">
        <v>39728</v>
      </c>
      <c r="C3405" s="1">
        <v>352.35</v>
      </c>
      <c r="D3405" s="1">
        <f t="shared" si="1028"/>
        <v>41</v>
      </c>
      <c r="E3405" s="1" t="b">
        <f t="shared" si="1029"/>
        <v>0</v>
      </c>
      <c r="F3405" s="6">
        <f t="shared" si="1030"/>
        <v>-1.5314534834977356E-2</v>
      </c>
      <c r="G3405" s="8">
        <f t="shared" si="1039"/>
        <v>-5.9567427954743263E-3</v>
      </c>
      <c r="H3405" s="8">
        <f t="shared" si="1040"/>
        <v>-2.5956579415857594E-3</v>
      </c>
      <c r="I3405" s="8">
        <f t="shared" si="1041"/>
        <v>-1.0862054453170888E-3</v>
      </c>
      <c r="J3405" s="6">
        <f t="shared" si="1042"/>
        <v>8.7658739574130633E-4</v>
      </c>
      <c r="K3405" s="6">
        <f t="shared" si="1043"/>
        <v>5.7403229470909657E-4</v>
      </c>
      <c r="L3405" s="6">
        <f t="shared" si="1044"/>
        <v>3.9938666143664753E-4</v>
      </c>
      <c r="M3405" s="9">
        <f t="shared" si="1045"/>
        <v>-1</v>
      </c>
      <c r="N3405" s="9">
        <f t="shared" si="1046"/>
        <v>-1</v>
      </c>
      <c r="O3405" s="9">
        <f t="shared" si="1047"/>
        <v>-1</v>
      </c>
      <c r="P3405" s="9">
        <f t="shared" si="1048"/>
        <v>-1</v>
      </c>
      <c r="Q3405" s="10">
        <f t="shared" si="1049"/>
        <v>0.23367455562227288</v>
      </c>
      <c r="R3405" s="10">
        <f t="shared" si="1032"/>
        <v>0.34235648715351502</v>
      </c>
      <c r="S3405" s="10">
        <f>_xlfn.PERCENTILE.INC($R$1519:R3405,0.75)</f>
        <v>0.8134931769992787</v>
      </c>
      <c r="T3405" s="10">
        <f t="shared" si="1033"/>
        <v>0.8134931769992787</v>
      </c>
      <c r="U3405" s="11">
        <f t="shared" si="1050"/>
        <v>0.34235648715351502</v>
      </c>
      <c r="V3405" s="10">
        <f t="shared" si="1034"/>
        <v>-1</v>
      </c>
      <c r="W3405" s="10">
        <f t="shared" si="1035"/>
        <v>0.41535740391452675</v>
      </c>
      <c r="X3405" s="10">
        <f t="shared" si="1051"/>
        <v>0.42794560894189382</v>
      </c>
      <c r="Y3405" s="10">
        <f>_xlfn.PERCENTILE.INC($X$1519:X3405,0.75)</f>
        <v>1.0168664712490982</v>
      </c>
      <c r="Z3405" s="10">
        <f t="shared" si="1052"/>
        <v>1.0168664712490982</v>
      </c>
      <c r="AA3405" s="10">
        <f t="shared" si="1053"/>
        <v>0.4261156057943532</v>
      </c>
      <c r="AB3405" s="10">
        <f t="shared" si="1054"/>
        <v>-0.41535740391452675</v>
      </c>
      <c r="AC3405" s="10">
        <f t="shared" si="1055"/>
        <v>-0.1769902717902084</v>
      </c>
      <c r="AD3405" s="13">
        <f t="shared" si="1056"/>
        <v>-415357.40391452675</v>
      </c>
      <c r="AE3405" s="13">
        <f t="shared" si="1036"/>
        <v>-176990.27179020841</v>
      </c>
      <c r="AF3405" s="13"/>
      <c r="AG3405" s="2">
        <f t="shared" si="1031"/>
        <v>39728</v>
      </c>
      <c r="AH3405" s="3">
        <f t="shared" si="1037"/>
        <v>6361.0054312147795</v>
      </c>
      <c r="AI3405" s="3">
        <f t="shared" si="1038"/>
        <v>2710.5236827832568</v>
      </c>
      <c r="AJ3405" s="3">
        <f t="shared" si="1057"/>
        <v>640666.46582815412</v>
      </c>
      <c r="AK3405" s="3">
        <f t="shared" si="1058"/>
        <v>476242.49545225815</v>
      </c>
    </row>
    <row r="3406" spans="2:37" x14ac:dyDescent="0.2">
      <c r="B3406" s="5">
        <v>39729</v>
      </c>
      <c r="C3406" s="1">
        <v>324.75</v>
      </c>
      <c r="D3406" s="1">
        <f t="shared" si="1028"/>
        <v>41</v>
      </c>
      <c r="E3406" s="1" t="b">
        <f t="shared" si="1029"/>
        <v>0</v>
      </c>
      <c r="F3406" s="6">
        <f t="shared" si="1030"/>
        <v>-7.8331204767986384E-2</v>
      </c>
      <c r="G3406" s="8">
        <f t="shared" si="1039"/>
        <v>-7.6848729538945646E-3</v>
      </c>
      <c r="H3406" s="8">
        <f t="shared" si="1040"/>
        <v>-3.4917756610245059E-3</v>
      </c>
      <c r="I3406" s="8">
        <f t="shared" si="1041"/>
        <v>-1.5886423584283212E-3</v>
      </c>
      <c r="J3406" s="6">
        <f t="shared" si="1042"/>
        <v>9.0950489272584951E-4</v>
      </c>
      <c r="K3406" s="6">
        <f t="shared" si="1043"/>
        <v>5.8672267158206245E-4</v>
      </c>
      <c r="L3406" s="6">
        <f t="shared" si="1044"/>
        <v>4.059692351250807E-4</v>
      </c>
      <c r="M3406" s="9">
        <f t="shared" si="1045"/>
        <v>-1</v>
      </c>
      <c r="N3406" s="9">
        <f t="shared" si="1046"/>
        <v>-1</v>
      </c>
      <c r="O3406" s="9">
        <f t="shared" si="1047"/>
        <v>-1</v>
      </c>
      <c r="P3406" s="9">
        <f t="shared" si="1048"/>
        <v>-1</v>
      </c>
      <c r="Q3406" s="10">
        <f t="shared" si="1049"/>
        <v>0.27710476017109109</v>
      </c>
      <c r="R3406" s="10">
        <f t="shared" si="1032"/>
        <v>0.28869947939763319</v>
      </c>
      <c r="S3406" s="10">
        <f>_xlfn.PERCENTILE.INC($R$1519:R3406,0.75)</f>
        <v>0.81348995821554704</v>
      </c>
      <c r="T3406" s="10">
        <f t="shared" si="1033"/>
        <v>0.81348995821554704</v>
      </c>
      <c r="U3406" s="11">
        <f t="shared" si="1050"/>
        <v>0.28869947939763319</v>
      </c>
      <c r="V3406" s="10">
        <f t="shared" si="1034"/>
        <v>-1</v>
      </c>
      <c r="W3406" s="10">
        <f t="shared" si="1035"/>
        <v>0.41535740391452675</v>
      </c>
      <c r="X3406" s="10">
        <f t="shared" si="1051"/>
        <v>0.36087434924704154</v>
      </c>
      <c r="Y3406" s="10">
        <f>_xlfn.PERCENTILE.INC($X$1519:X3406,0.75)</f>
        <v>1.0168624477694339</v>
      </c>
      <c r="Z3406" s="10">
        <f t="shared" si="1052"/>
        <v>1.0168624477694339</v>
      </c>
      <c r="AA3406" s="10">
        <f t="shared" si="1053"/>
        <v>0.4261156057943532</v>
      </c>
      <c r="AB3406" s="10">
        <f t="shared" si="1054"/>
        <v>-0.41535740391452675</v>
      </c>
      <c r="AC3406" s="10">
        <f t="shared" si="1055"/>
        <v>-0.1769902717902084</v>
      </c>
      <c r="AD3406" s="13">
        <f t="shared" si="1056"/>
        <v>-415357.40391452675</v>
      </c>
      <c r="AE3406" s="13">
        <f t="shared" si="1036"/>
        <v>-176990.27179020841</v>
      </c>
      <c r="AF3406" s="13"/>
      <c r="AG3406" s="2">
        <f t="shared" si="1031"/>
        <v>39729</v>
      </c>
      <c r="AH3406" s="3">
        <f t="shared" si="1037"/>
        <v>32535.445857928025</v>
      </c>
      <c r="AI3406" s="3">
        <f t="shared" si="1038"/>
        <v>13863.861221540379</v>
      </c>
      <c r="AJ3406" s="3">
        <f t="shared" si="1057"/>
        <v>673201.91168608214</v>
      </c>
      <c r="AK3406" s="3">
        <f t="shared" si="1058"/>
        <v>490106.35667379852</v>
      </c>
    </row>
    <row r="3407" spans="2:37" x14ac:dyDescent="0.2">
      <c r="B3407" s="5">
        <v>39730</v>
      </c>
      <c r="C3407" s="1">
        <v>349.13</v>
      </c>
      <c r="D3407" s="1">
        <f t="shared" si="1028"/>
        <v>41</v>
      </c>
      <c r="E3407" s="1" t="b">
        <f t="shared" si="1029"/>
        <v>0</v>
      </c>
      <c r="F3407" s="6">
        <f t="shared" si="1030"/>
        <v>7.5073133179368812E-2</v>
      </c>
      <c r="G3407" s="8">
        <f t="shared" si="1039"/>
        <v>-5.8194988534766767E-3</v>
      </c>
      <c r="H3407" s="8">
        <f t="shared" si="1040"/>
        <v>-2.5593440023709648E-3</v>
      </c>
      <c r="I3407" s="8">
        <f t="shared" si="1041"/>
        <v>-1.1006030994958396E-3</v>
      </c>
      <c r="J3407" s="6">
        <f t="shared" si="1042"/>
        <v>9.2904038532864834E-4</v>
      </c>
      <c r="K3407" s="6">
        <f t="shared" si="1043"/>
        <v>5.9413058778935767E-4</v>
      </c>
      <c r="L3407" s="6">
        <f t="shared" si="1044"/>
        <v>4.1021300250233578E-4</v>
      </c>
      <c r="M3407" s="9">
        <f t="shared" si="1045"/>
        <v>-1</v>
      </c>
      <c r="N3407" s="9">
        <f t="shared" si="1046"/>
        <v>-1</v>
      </c>
      <c r="O3407" s="9">
        <f t="shared" si="1047"/>
        <v>-1</v>
      </c>
      <c r="P3407" s="9">
        <f t="shared" si="1048"/>
        <v>-1</v>
      </c>
      <c r="Q3407" s="10">
        <f t="shared" si="1049"/>
        <v>0.32257107291331921</v>
      </c>
      <c r="R3407" s="10">
        <f t="shared" si="1032"/>
        <v>0.24800735936262169</v>
      </c>
      <c r="S3407" s="10">
        <f>_xlfn.PERCENTILE.INC($R$1519:R3407,0.75)</f>
        <v>0.81348673943181549</v>
      </c>
      <c r="T3407" s="10">
        <f t="shared" si="1033"/>
        <v>0.81348673943181549</v>
      </c>
      <c r="U3407" s="11">
        <f t="shared" si="1050"/>
        <v>0.24800735936262169</v>
      </c>
      <c r="V3407" s="10">
        <f t="shared" si="1034"/>
        <v>-1</v>
      </c>
      <c r="W3407" s="10">
        <f t="shared" si="1035"/>
        <v>0.41535740391452675</v>
      </c>
      <c r="X3407" s="10">
        <f t="shared" si="1051"/>
        <v>0.31000919920327713</v>
      </c>
      <c r="Y3407" s="10">
        <f>_xlfn.PERCENTILE.INC($X$1519:X3407,0.75)</f>
        <v>1.0168584242897694</v>
      </c>
      <c r="Z3407" s="10">
        <f t="shared" si="1052"/>
        <v>1.0168584242897694</v>
      </c>
      <c r="AA3407" s="10">
        <f t="shared" si="1053"/>
        <v>0.4261156057943532</v>
      </c>
      <c r="AB3407" s="10">
        <f t="shared" si="1054"/>
        <v>-0.41535740391452675</v>
      </c>
      <c r="AC3407" s="10">
        <f t="shared" si="1055"/>
        <v>-0.1769902717902084</v>
      </c>
      <c r="AD3407" s="13">
        <f t="shared" si="1056"/>
        <v>-415357.40391452675</v>
      </c>
      <c r="AE3407" s="13">
        <f t="shared" si="1036"/>
        <v>-176990.27179020841</v>
      </c>
      <c r="AF3407" s="13"/>
      <c r="AG3407" s="2">
        <f t="shared" si="1031"/>
        <v>39730</v>
      </c>
      <c r="AH3407" s="3">
        <f t="shared" si="1037"/>
        <v>-31182.181701112149</v>
      </c>
      <c r="AI3407" s="3">
        <f t="shared" si="1038"/>
        <v>-13287.214245558998</v>
      </c>
      <c r="AJ3407" s="3">
        <f t="shared" si="1057"/>
        <v>642019.72998496995</v>
      </c>
      <c r="AK3407" s="3">
        <f t="shared" si="1058"/>
        <v>476819.14242823952</v>
      </c>
    </row>
    <row r="3408" spans="2:37" x14ac:dyDescent="0.2">
      <c r="B3408" s="5">
        <v>39731</v>
      </c>
      <c r="C3408" s="1">
        <v>341.95</v>
      </c>
      <c r="D3408" s="1">
        <f t="shared" si="1028"/>
        <v>41</v>
      </c>
      <c r="E3408" s="1" t="b">
        <f t="shared" si="1029"/>
        <v>0</v>
      </c>
      <c r="F3408" s="6">
        <f t="shared" si="1030"/>
        <v>-2.0565405436370421E-2</v>
      </c>
      <c r="G3408" s="8">
        <f t="shared" si="1039"/>
        <v>-6.2058417946694163E-3</v>
      </c>
      <c r="H3408" s="8">
        <f t="shared" si="1040"/>
        <v>-2.8410859008346774E-3</v>
      </c>
      <c r="I3408" s="8">
        <f t="shared" si="1041"/>
        <v>-1.2426634818457876E-3</v>
      </c>
      <c r="J3408" s="6">
        <f t="shared" si="1042"/>
        <v>9.5037570138390554E-4</v>
      </c>
      <c r="K3408" s="6">
        <f t="shared" si="1043"/>
        <v>6.0272024414413389E-4</v>
      </c>
      <c r="L3408" s="6">
        <f t="shared" si="1044"/>
        <v>4.1497470473449084E-4</v>
      </c>
      <c r="M3408" s="9">
        <f t="shared" si="1045"/>
        <v>-1</v>
      </c>
      <c r="N3408" s="9">
        <f t="shared" si="1046"/>
        <v>-1</v>
      </c>
      <c r="O3408" s="9">
        <f t="shared" si="1047"/>
        <v>-1</v>
      </c>
      <c r="P3408" s="9">
        <f t="shared" si="1048"/>
        <v>-1</v>
      </c>
      <c r="Q3408" s="10">
        <f t="shared" si="1049"/>
        <v>0.32406281004850507</v>
      </c>
      <c r="R3408" s="10">
        <f t="shared" si="1032"/>
        <v>0.24686572330847148</v>
      </c>
      <c r="S3408" s="10">
        <f>_xlfn.PERCENTILE.INC($R$1519:R3408,0.75)</f>
        <v>0.81345897264879863</v>
      </c>
      <c r="T3408" s="10">
        <f t="shared" si="1033"/>
        <v>0.81345897264879863</v>
      </c>
      <c r="U3408" s="11">
        <f t="shared" si="1050"/>
        <v>0.24686572330847148</v>
      </c>
      <c r="V3408" s="10">
        <f t="shared" si="1034"/>
        <v>-1</v>
      </c>
      <c r="W3408" s="10">
        <f t="shared" si="1035"/>
        <v>0.41535740391452675</v>
      </c>
      <c r="X3408" s="10">
        <f t="shared" si="1051"/>
        <v>0.30858215413558937</v>
      </c>
      <c r="Y3408" s="10">
        <f>_xlfn.PERCENTILE.INC($X$1519:X3408,0.75)</f>
        <v>1.0168237158109983</v>
      </c>
      <c r="Z3408" s="10">
        <f t="shared" si="1052"/>
        <v>1.0168237158109983</v>
      </c>
      <c r="AA3408" s="10">
        <f t="shared" si="1053"/>
        <v>0.4261156057943532</v>
      </c>
      <c r="AB3408" s="10">
        <f t="shared" si="1054"/>
        <v>-0.41535740391452675</v>
      </c>
      <c r="AC3408" s="10">
        <f t="shared" si="1055"/>
        <v>-0.1769902717902084</v>
      </c>
      <c r="AD3408" s="13">
        <f t="shared" si="1056"/>
        <v>-415357.40391452675</v>
      </c>
      <c r="AE3408" s="13">
        <f t="shared" si="1036"/>
        <v>-176990.27179020841</v>
      </c>
      <c r="AF3408" s="13"/>
      <c r="AG3408" s="2">
        <f t="shared" si="1031"/>
        <v>39731</v>
      </c>
      <c r="AH3408" s="3">
        <f t="shared" si="1037"/>
        <v>8541.9934125005129</v>
      </c>
      <c r="AI3408" s="3">
        <f t="shared" si="1038"/>
        <v>3639.8766976590305</v>
      </c>
      <c r="AJ3408" s="3">
        <f t="shared" si="1057"/>
        <v>650561.72339747043</v>
      </c>
      <c r="AK3408" s="3">
        <f t="shared" si="1058"/>
        <v>480459.01912589854</v>
      </c>
    </row>
    <row r="3409" spans="2:37" x14ac:dyDescent="0.2">
      <c r="B3409" s="5">
        <v>39735</v>
      </c>
      <c r="C3409" s="1">
        <v>368.28</v>
      </c>
      <c r="D3409" s="1">
        <f t="shared" si="1028"/>
        <v>42</v>
      </c>
      <c r="E3409" s="1" t="b">
        <f t="shared" si="1029"/>
        <v>1</v>
      </c>
      <c r="F3409" s="6">
        <f t="shared" si="1030"/>
        <v>7.6999561339377021E-2</v>
      </c>
      <c r="G3409" s="8">
        <f t="shared" si="1039"/>
        <v>-4.260212595812325E-3</v>
      </c>
      <c r="H3409" s="8">
        <f t="shared" si="1040"/>
        <v>-1.9072976691183389E-3</v>
      </c>
      <c r="I3409" s="8">
        <f t="shared" si="1041"/>
        <v>-7.5742082454437936E-4</v>
      </c>
      <c r="J3409" s="6">
        <f t="shared" si="1042"/>
        <v>9.6137482600138185E-4</v>
      </c>
      <c r="K3409" s="6">
        <f t="shared" si="1043"/>
        <v>6.0710634005915233E-4</v>
      </c>
      <c r="L3409" s="6">
        <f t="shared" si="1044"/>
        <v>4.1784005264995958E-4</v>
      </c>
      <c r="M3409" s="9">
        <f t="shared" si="1045"/>
        <v>-1</v>
      </c>
      <c r="N3409" s="9">
        <f t="shared" si="1046"/>
        <v>-1</v>
      </c>
      <c r="O3409" s="9">
        <f t="shared" si="1047"/>
        <v>-1</v>
      </c>
      <c r="P3409" s="9">
        <f t="shared" si="1048"/>
        <v>-1</v>
      </c>
      <c r="Q3409" s="10">
        <f t="shared" si="1049"/>
        <v>0.36452687547338913</v>
      </c>
      <c r="R3409" s="10">
        <f t="shared" si="1032"/>
        <v>0.21946255648807461</v>
      </c>
      <c r="S3409" s="10">
        <f>_xlfn.PERCENTILE.INC($R$1519:R3409,0.75)</f>
        <v>0.81343120586578166</v>
      </c>
      <c r="T3409" s="10">
        <f t="shared" si="1033"/>
        <v>0.81343120586578166</v>
      </c>
      <c r="U3409" s="11">
        <f t="shared" si="1050"/>
        <v>0.21946255648807461</v>
      </c>
      <c r="V3409" s="10">
        <f t="shared" si="1034"/>
        <v>-1</v>
      </c>
      <c r="W3409" s="10">
        <f t="shared" si="1035"/>
        <v>0.24686572330847148</v>
      </c>
      <c r="X3409" s="10">
        <f t="shared" si="1051"/>
        <v>0.27432819561009325</v>
      </c>
      <c r="Y3409" s="10">
        <f>_xlfn.PERCENTILE.INC($X$1519:X3409,0.75)</f>
        <v>1.016789007332227</v>
      </c>
      <c r="Z3409" s="10">
        <f t="shared" si="1052"/>
        <v>1.016789007332227</v>
      </c>
      <c r="AA3409" s="10">
        <f t="shared" si="1053"/>
        <v>0.27432819561009325</v>
      </c>
      <c r="AB3409" s="10">
        <f t="shared" si="1054"/>
        <v>-0.24686572330847148</v>
      </c>
      <c r="AC3409" s="10">
        <f t="shared" si="1055"/>
        <v>-6.7722228433193518E-2</v>
      </c>
      <c r="AD3409" s="13">
        <f t="shared" si="1056"/>
        <v>-246865.72330847147</v>
      </c>
      <c r="AE3409" s="13">
        <f t="shared" si="1036"/>
        <v>-67722.228433193523</v>
      </c>
      <c r="AF3409" s="13"/>
      <c r="AG3409" s="2">
        <f t="shared" si="1031"/>
        <v>39735</v>
      </c>
      <c r="AH3409" s="3">
        <f t="shared" si="1037"/>
        <v>-31982.337900480998</v>
      </c>
      <c r="AI3409" s="3">
        <f t="shared" si="1038"/>
        <v>-13628.173289183163</v>
      </c>
      <c r="AJ3409" s="3">
        <f t="shared" si="1057"/>
        <v>618579.38549698947</v>
      </c>
      <c r="AK3409" s="3">
        <f t="shared" si="1058"/>
        <v>466830.84583671537</v>
      </c>
    </row>
    <row r="3410" spans="2:37" x14ac:dyDescent="0.2">
      <c r="B3410" s="5">
        <v>39736</v>
      </c>
      <c r="C3410" s="1">
        <v>353.42</v>
      </c>
      <c r="D3410" s="1">
        <f t="shared" si="1028"/>
        <v>42</v>
      </c>
      <c r="E3410" s="1" t="b">
        <f t="shared" si="1029"/>
        <v>0</v>
      </c>
      <c r="F3410" s="6">
        <f t="shared" si="1030"/>
        <v>-4.034973389812091E-2</v>
      </c>
      <c r="G3410" s="8">
        <f t="shared" si="1039"/>
        <v>-5.1117590665955889E-3</v>
      </c>
      <c r="H3410" s="8">
        <f t="shared" si="1040"/>
        <v>-2.4218078543115614E-3</v>
      </c>
      <c r="I3410" s="8">
        <f t="shared" si="1041"/>
        <v>-1.0208195133399947E-3</v>
      </c>
      <c r="J3410" s="6">
        <f t="shared" si="1042"/>
        <v>9.7612335522852462E-4</v>
      </c>
      <c r="K3410" s="6">
        <f t="shared" si="1043"/>
        <v>6.1358592941562881E-4</v>
      </c>
      <c r="L3410" s="6">
        <f t="shared" si="1044"/>
        <v>4.2163227127276344E-4</v>
      </c>
      <c r="M3410" s="9">
        <f t="shared" si="1045"/>
        <v>-1</v>
      </c>
      <c r="N3410" s="9">
        <f t="shared" si="1046"/>
        <v>-1</v>
      </c>
      <c r="O3410" s="9">
        <f t="shared" si="1047"/>
        <v>-1</v>
      </c>
      <c r="P3410" s="9">
        <f t="shared" si="1048"/>
        <v>-1</v>
      </c>
      <c r="Q3410" s="10">
        <f t="shared" si="1049"/>
        <v>0.37192795828310593</v>
      </c>
      <c r="R3410" s="10">
        <f t="shared" si="1032"/>
        <v>0.2150954189335377</v>
      </c>
      <c r="S3410" s="10">
        <f>_xlfn.PERCENTILE.INC($R$1519:R3410,0.75)</f>
        <v>0.81340343908276469</v>
      </c>
      <c r="T3410" s="10">
        <f t="shared" si="1033"/>
        <v>0.81340343908276469</v>
      </c>
      <c r="U3410" s="11">
        <f t="shared" si="1050"/>
        <v>0.2150954189335377</v>
      </c>
      <c r="V3410" s="10">
        <f t="shared" si="1034"/>
        <v>-1</v>
      </c>
      <c r="W3410" s="10">
        <f t="shared" si="1035"/>
        <v>0.24686572330847148</v>
      </c>
      <c r="X3410" s="10">
        <f t="shared" si="1051"/>
        <v>0.26886927366692215</v>
      </c>
      <c r="Y3410" s="10">
        <f>_xlfn.PERCENTILE.INC($X$1519:X3410,0.75)</f>
        <v>1.0167542988534559</v>
      </c>
      <c r="Z3410" s="10">
        <f t="shared" si="1052"/>
        <v>1.0167542988534559</v>
      </c>
      <c r="AA3410" s="10">
        <f t="shared" si="1053"/>
        <v>0.27432819561009325</v>
      </c>
      <c r="AB3410" s="10">
        <f t="shared" si="1054"/>
        <v>-0.24686572330847148</v>
      </c>
      <c r="AC3410" s="10">
        <f t="shared" si="1055"/>
        <v>-6.7722228433193518E-2</v>
      </c>
      <c r="AD3410" s="13">
        <f t="shared" si="1056"/>
        <v>-246865.72330847147</v>
      </c>
      <c r="AE3410" s="13">
        <f t="shared" si="1036"/>
        <v>-67722.228433193523</v>
      </c>
      <c r="AF3410" s="13"/>
      <c r="AG3410" s="2">
        <f t="shared" si="1031"/>
        <v>39736</v>
      </c>
      <c r="AH3410" s="3">
        <f t="shared" si="1037"/>
        <v>9960.9662440639677</v>
      </c>
      <c r="AI3410" s="3">
        <f t="shared" si="1038"/>
        <v>2732.5738962671162</v>
      </c>
      <c r="AJ3410" s="3">
        <f t="shared" si="1057"/>
        <v>628540.3517410534</v>
      </c>
      <c r="AK3410" s="3">
        <f t="shared" si="1058"/>
        <v>469563.41973298247</v>
      </c>
    </row>
    <row r="3411" spans="2:37" x14ac:dyDescent="0.2">
      <c r="B3411" s="5">
        <v>39737</v>
      </c>
      <c r="C3411" s="1">
        <v>347.14</v>
      </c>
      <c r="D3411" s="1">
        <f t="shared" si="1028"/>
        <v>42</v>
      </c>
      <c r="E3411" s="1" t="b">
        <f t="shared" si="1029"/>
        <v>0</v>
      </c>
      <c r="F3411" s="6">
        <f t="shared" si="1030"/>
        <v>-1.7769226416162187E-2</v>
      </c>
      <c r="G3411" s="8">
        <f t="shared" si="1039"/>
        <v>-5.5491807758479622E-3</v>
      </c>
      <c r="H3411" s="8">
        <f t="shared" si="1040"/>
        <v>-2.6436755267857039E-3</v>
      </c>
      <c r="I3411" s="8">
        <f t="shared" si="1041"/>
        <v>-1.1434511452992513E-3</v>
      </c>
      <c r="J3411" s="6">
        <f t="shared" si="1042"/>
        <v>9.9281834701639492E-4</v>
      </c>
      <c r="K3411" s="6">
        <f t="shared" si="1043"/>
        <v>6.2107415088148027E-4</v>
      </c>
      <c r="L3411" s="6">
        <f t="shared" si="1044"/>
        <v>4.2586920565297712E-4</v>
      </c>
      <c r="M3411" s="9">
        <f t="shared" si="1045"/>
        <v>-1</v>
      </c>
      <c r="N3411" s="9">
        <f t="shared" si="1046"/>
        <v>-1</v>
      </c>
      <c r="O3411" s="9">
        <f t="shared" si="1047"/>
        <v>-1</v>
      </c>
      <c r="P3411" s="9">
        <f t="shared" si="1048"/>
        <v>-1</v>
      </c>
      <c r="Q3411" s="10">
        <f t="shared" si="1049"/>
        <v>0.37226508858660412</v>
      </c>
      <c r="R3411" s="10">
        <f t="shared" si="1032"/>
        <v>0.21490062445484656</v>
      </c>
      <c r="S3411" s="10">
        <f>_xlfn.PERCENTILE.INC($R$1519:R3411,0.75)</f>
        <v>0.81337567229974783</v>
      </c>
      <c r="T3411" s="10">
        <f t="shared" si="1033"/>
        <v>0.81337567229974783</v>
      </c>
      <c r="U3411" s="11">
        <f t="shared" si="1050"/>
        <v>0.21490062445484656</v>
      </c>
      <c r="V3411" s="10">
        <f t="shared" si="1034"/>
        <v>-1</v>
      </c>
      <c r="W3411" s="10">
        <f t="shared" si="1035"/>
        <v>0.24686572330847148</v>
      </c>
      <c r="X3411" s="10">
        <f t="shared" si="1051"/>
        <v>0.26862578056855824</v>
      </c>
      <c r="Y3411" s="10">
        <f>_xlfn.PERCENTILE.INC($X$1519:X3411,0.75)</f>
        <v>1.0167195903746848</v>
      </c>
      <c r="Z3411" s="10">
        <f t="shared" si="1052"/>
        <v>1.0167195903746848</v>
      </c>
      <c r="AA3411" s="10">
        <f t="shared" si="1053"/>
        <v>0.27432819561009325</v>
      </c>
      <c r="AB3411" s="10">
        <f t="shared" si="1054"/>
        <v>-0.24686572330847148</v>
      </c>
      <c r="AC3411" s="10">
        <f t="shared" si="1055"/>
        <v>-6.7722228433193518E-2</v>
      </c>
      <c r="AD3411" s="13">
        <f t="shared" si="1056"/>
        <v>-246865.72330847147</v>
      </c>
      <c r="AE3411" s="13">
        <f t="shared" si="1036"/>
        <v>-67722.228433193523</v>
      </c>
      <c r="AF3411" s="13"/>
      <c r="AG3411" s="2">
        <f t="shared" si="1031"/>
        <v>39737</v>
      </c>
      <c r="AH3411" s="3">
        <f t="shared" si="1037"/>
        <v>4386.6129318578769</v>
      </c>
      <c r="AI3411" s="3">
        <f t="shared" si="1038"/>
        <v>1203.3716104364723</v>
      </c>
      <c r="AJ3411" s="3">
        <f t="shared" si="1057"/>
        <v>632926.96467291133</v>
      </c>
      <c r="AK3411" s="3">
        <f t="shared" si="1058"/>
        <v>470766.79134341894</v>
      </c>
    </row>
    <row r="3412" spans="2:37" x14ac:dyDescent="0.2">
      <c r="B3412" s="5">
        <v>39738</v>
      </c>
      <c r="C3412" s="1">
        <v>363.57</v>
      </c>
      <c r="D3412" s="1">
        <f t="shared" si="1028"/>
        <v>42</v>
      </c>
      <c r="E3412" s="1" t="b">
        <f t="shared" si="1029"/>
        <v>0</v>
      </c>
      <c r="F3412" s="6">
        <f t="shared" si="1030"/>
        <v>4.7329607651091843E-2</v>
      </c>
      <c r="G3412" s="8">
        <f t="shared" si="1039"/>
        <v>-4.3670177425748817E-3</v>
      </c>
      <c r="H3412" s="8">
        <f t="shared" si="1040"/>
        <v>-2.0606522474616229E-3</v>
      </c>
      <c r="I3412" s="8">
        <f t="shared" si="1041"/>
        <v>-8.2438305951990369E-4</v>
      </c>
      <c r="J3412" s="6">
        <f t="shared" si="1042"/>
        <v>1.0037444342637402E-3</v>
      </c>
      <c r="K3412" s="6">
        <f t="shared" si="1043"/>
        <v>6.2603243955774914E-4</v>
      </c>
      <c r="L3412" s="6">
        <f t="shared" si="1044"/>
        <v>4.2887714822763436E-4</v>
      </c>
      <c r="M3412" s="9">
        <f t="shared" si="1045"/>
        <v>-1</v>
      </c>
      <c r="N3412" s="9">
        <f t="shared" si="1046"/>
        <v>-1</v>
      </c>
      <c r="O3412" s="9">
        <f t="shared" si="1047"/>
        <v>-1</v>
      </c>
      <c r="P3412" s="9">
        <f t="shared" si="1048"/>
        <v>-1</v>
      </c>
      <c r="Q3412" s="10">
        <f t="shared" si="1049"/>
        <v>0.38716034024777962</v>
      </c>
      <c r="R3412" s="10">
        <f t="shared" si="1032"/>
        <v>0.20663273502859467</v>
      </c>
      <c r="S3412" s="10">
        <f>_xlfn.PERCENTILE.INC($R$1519:R3412,0.75)</f>
        <v>0.81319042803480013</v>
      </c>
      <c r="T3412" s="10">
        <f t="shared" si="1033"/>
        <v>0.81319042803480013</v>
      </c>
      <c r="U3412" s="11">
        <f t="shared" si="1050"/>
        <v>0.20663273502859467</v>
      </c>
      <c r="V3412" s="10">
        <f t="shared" si="1034"/>
        <v>-1</v>
      </c>
      <c r="W3412" s="10">
        <f t="shared" si="1035"/>
        <v>0.24686572330847148</v>
      </c>
      <c r="X3412" s="10">
        <f t="shared" si="1051"/>
        <v>0.25829091878574334</v>
      </c>
      <c r="Y3412" s="10">
        <f>_xlfn.PERCENTILE.INC($X$1519:X3412,0.75)</f>
        <v>1.0164880350435002</v>
      </c>
      <c r="Z3412" s="10">
        <f t="shared" si="1052"/>
        <v>1.0164880350435002</v>
      </c>
      <c r="AA3412" s="10">
        <f t="shared" si="1053"/>
        <v>0.27432819561009325</v>
      </c>
      <c r="AB3412" s="10">
        <f t="shared" si="1054"/>
        <v>-0.24686572330847148</v>
      </c>
      <c r="AC3412" s="10">
        <f t="shared" si="1055"/>
        <v>-6.7722228433193518E-2</v>
      </c>
      <c r="AD3412" s="13">
        <f t="shared" si="1056"/>
        <v>-246865.72330847147</v>
      </c>
      <c r="AE3412" s="13">
        <f t="shared" si="1036"/>
        <v>-67722.228433193523</v>
      </c>
      <c r="AF3412" s="13"/>
      <c r="AG3412" s="2">
        <f t="shared" si="1031"/>
        <v>39738</v>
      </c>
      <c r="AH3412" s="3">
        <f t="shared" si="1037"/>
        <v>-11684.057826692953</v>
      </c>
      <c r="AI3412" s="3">
        <f t="shared" si="1038"/>
        <v>-3205.2665010006658</v>
      </c>
      <c r="AJ3412" s="3">
        <f t="shared" si="1057"/>
        <v>621242.90684621839</v>
      </c>
      <c r="AK3412" s="3">
        <f t="shared" si="1058"/>
        <v>467561.52484241826</v>
      </c>
    </row>
    <row r="3413" spans="2:37" x14ac:dyDescent="0.2">
      <c r="B3413" s="5">
        <v>39741</v>
      </c>
      <c r="C3413" s="1">
        <v>370.36</v>
      </c>
      <c r="D3413" s="1">
        <f t="shared" ref="D3413:D3476" si="1059">WEEKNUM(B3413)</f>
        <v>43</v>
      </c>
      <c r="E3413" s="1" t="b">
        <f t="shared" ref="E3413:E3476" si="1060">IF(D3413&lt;&gt;D3412,TRUE,FALSE)</f>
        <v>1</v>
      </c>
      <c r="F3413" s="6">
        <f t="shared" ref="F3413:F3476" si="1061">C3413/C3412-1</f>
        <v>1.8675908353274595E-2</v>
      </c>
      <c r="G3413" s="8">
        <f t="shared" si="1039"/>
        <v>-3.8788330481190035E-3</v>
      </c>
      <c r="H3413" s="8">
        <f t="shared" si="1040"/>
        <v>-1.8515346051434585E-3</v>
      </c>
      <c r="I3413" s="8">
        <f t="shared" si="1041"/>
        <v>-7.0551676811086213E-4</v>
      </c>
      <c r="J3413" s="6">
        <f t="shared" si="1042"/>
        <v>1.0126226105271366E-3</v>
      </c>
      <c r="K3413" s="6">
        <f t="shared" si="1043"/>
        <v>6.3019868081214505E-4</v>
      </c>
      <c r="L3413" s="6">
        <f t="shared" si="1044"/>
        <v>4.3147349006924255E-4</v>
      </c>
      <c r="M3413" s="9">
        <f t="shared" si="1045"/>
        <v>-1</v>
      </c>
      <c r="N3413" s="9">
        <f t="shared" si="1046"/>
        <v>-1</v>
      </c>
      <c r="O3413" s="9">
        <f t="shared" si="1047"/>
        <v>-1</v>
      </c>
      <c r="P3413" s="9">
        <f t="shared" si="1048"/>
        <v>-1</v>
      </c>
      <c r="Q3413" s="10">
        <f t="shared" si="1049"/>
        <v>0.38990950499244326</v>
      </c>
      <c r="R3413" s="10">
        <f t="shared" si="1032"/>
        <v>0.20517581381236261</v>
      </c>
      <c r="S3413" s="10">
        <f>_xlfn.PERCENTILE.INC($R$1519:R3413,0.75)</f>
        <v>0.81300518376985242</v>
      </c>
      <c r="T3413" s="10">
        <f t="shared" si="1033"/>
        <v>0.81300518376985242</v>
      </c>
      <c r="U3413" s="11">
        <f t="shared" si="1050"/>
        <v>0.20517581381236261</v>
      </c>
      <c r="V3413" s="10">
        <f t="shared" si="1034"/>
        <v>-1</v>
      </c>
      <c r="W3413" s="10">
        <f t="shared" si="1035"/>
        <v>0.20663273502859467</v>
      </c>
      <c r="X3413" s="10">
        <f t="shared" si="1051"/>
        <v>0.25646976726545323</v>
      </c>
      <c r="Y3413" s="10">
        <f>_xlfn.PERCENTILE.INC($X$1519:X3413,0.75)</f>
        <v>1.0162564797123155</v>
      </c>
      <c r="Z3413" s="10">
        <f t="shared" si="1052"/>
        <v>1.0162564797123155</v>
      </c>
      <c r="AA3413" s="10">
        <f t="shared" si="1053"/>
        <v>0.25646976726545323</v>
      </c>
      <c r="AB3413" s="10">
        <f t="shared" si="1054"/>
        <v>-0.20663273502859467</v>
      </c>
      <c r="AC3413" s="10">
        <f t="shared" si="1055"/>
        <v>-5.299504946220774E-2</v>
      </c>
      <c r="AD3413" s="13">
        <f t="shared" si="1056"/>
        <v>-206632.73502859467</v>
      </c>
      <c r="AE3413" s="13">
        <f t="shared" si="1036"/>
        <v>-52995.049462207739</v>
      </c>
      <c r="AF3413" s="13"/>
      <c r="AG3413" s="2">
        <f t="shared" si="1031"/>
        <v>39741</v>
      </c>
      <c r="AH3413" s="3">
        <f t="shared" si="1037"/>
        <v>-4610.4416240738574</v>
      </c>
      <c r="AI3413" s="3">
        <f t="shared" si="1038"/>
        <v>-1264.7741316978493</v>
      </c>
      <c r="AJ3413" s="3">
        <f t="shared" si="1057"/>
        <v>616632.4652221445</v>
      </c>
      <c r="AK3413" s="3">
        <f t="shared" si="1058"/>
        <v>466296.75071072043</v>
      </c>
    </row>
    <row r="3414" spans="2:37" x14ac:dyDescent="0.2">
      <c r="B3414" s="5">
        <v>39742</v>
      </c>
      <c r="C3414" s="1">
        <v>351.68</v>
      </c>
      <c r="D3414" s="1">
        <f t="shared" si="1059"/>
        <v>43</v>
      </c>
      <c r="E3414" s="1" t="b">
        <f t="shared" si="1060"/>
        <v>0</v>
      </c>
      <c r="F3414" s="6">
        <f t="shared" si="1061"/>
        <v>-5.0437412247542945E-2</v>
      </c>
      <c r="G3414" s="8">
        <f t="shared" si="1039"/>
        <v>-5.0056299078836755E-3</v>
      </c>
      <c r="H3414" s="8">
        <f t="shared" si="1040"/>
        <v>-2.4622663734603246E-3</v>
      </c>
      <c r="I3414" s="8">
        <f t="shared" si="1041"/>
        <v>-9.912809794639342E-4</v>
      </c>
      <c r="J3414" s="6">
        <f t="shared" si="1042"/>
        <v>1.026062443702202E-3</v>
      </c>
      <c r="K3414" s="6">
        <f t="shared" si="1043"/>
        <v>6.3669948514806485E-4</v>
      </c>
      <c r="L3414" s="6">
        <f t="shared" si="1044"/>
        <v>4.3499065206200428E-4</v>
      </c>
      <c r="M3414" s="9">
        <f t="shared" si="1045"/>
        <v>-1</v>
      </c>
      <c r="N3414" s="9">
        <f t="shared" si="1046"/>
        <v>-1</v>
      </c>
      <c r="O3414" s="9">
        <f t="shared" si="1047"/>
        <v>-1</v>
      </c>
      <c r="P3414" s="9">
        <f t="shared" si="1048"/>
        <v>-1</v>
      </c>
      <c r="Q3414" s="10">
        <f t="shared" si="1049"/>
        <v>0.4006512379290903</v>
      </c>
      <c r="R3414" s="10">
        <f t="shared" si="1032"/>
        <v>0.19967491031229234</v>
      </c>
      <c r="S3414" s="10">
        <f>_xlfn.PERCENTILE.INC($R$1519:R3414,0.75)</f>
        <v>0.81281993950490472</v>
      </c>
      <c r="T3414" s="10">
        <f t="shared" si="1033"/>
        <v>0.81281993950490472</v>
      </c>
      <c r="U3414" s="11">
        <f t="shared" si="1050"/>
        <v>0.19967491031229234</v>
      </c>
      <c r="V3414" s="10">
        <f t="shared" si="1034"/>
        <v>-1</v>
      </c>
      <c r="W3414" s="10">
        <f t="shared" si="1035"/>
        <v>0.20663273502859467</v>
      </c>
      <c r="X3414" s="10">
        <f t="shared" si="1051"/>
        <v>0.24959363789036543</v>
      </c>
      <c r="Y3414" s="10">
        <f>_xlfn.PERCENTILE.INC($X$1519:X3414,0.75)</f>
        <v>1.016024924381131</v>
      </c>
      <c r="Z3414" s="10">
        <f t="shared" si="1052"/>
        <v>1.016024924381131</v>
      </c>
      <c r="AA3414" s="10">
        <f t="shared" si="1053"/>
        <v>0.25646976726545323</v>
      </c>
      <c r="AB3414" s="10">
        <f t="shared" si="1054"/>
        <v>-0.20663273502859467</v>
      </c>
      <c r="AC3414" s="10">
        <f t="shared" si="1055"/>
        <v>-5.299504946220774E-2</v>
      </c>
      <c r="AD3414" s="13">
        <f t="shared" si="1056"/>
        <v>-206632.73502859467</v>
      </c>
      <c r="AE3414" s="13">
        <f t="shared" si="1036"/>
        <v>-52995.049462207739</v>
      </c>
      <c r="AF3414" s="13"/>
      <c r="AG3414" s="2">
        <f t="shared" si="1031"/>
        <v>39742</v>
      </c>
      <c r="AH3414" s="3">
        <f t="shared" si="1037"/>
        <v>10422.020440474536</v>
      </c>
      <c r="AI3414" s="3">
        <f t="shared" si="1038"/>
        <v>2672.9331568043008</v>
      </c>
      <c r="AJ3414" s="3">
        <f t="shared" si="1057"/>
        <v>627054.485662619</v>
      </c>
      <c r="AK3414" s="3">
        <f t="shared" si="1058"/>
        <v>468969.68386752473</v>
      </c>
    </row>
    <row r="3415" spans="2:37" x14ac:dyDescent="0.2">
      <c r="B3415" s="5">
        <v>39743</v>
      </c>
      <c r="C3415" s="1">
        <v>327.12</v>
      </c>
      <c r="D3415" s="1">
        <f t="shared" si="1059"/>
        <v>43</v>
      </c>
      <c r="E3415" s="1" t="b">
        <f t="shared" si="1060"/>
        <v>0</v>
      </c>
      <c r="F3415" s="6">
        <f t="shared" si="1061"/>
        <v>-6.9836214740673364E-2</v>
      </c>
      <c r="G3415" s="8">
        <f t="shared" si="1039"/>
        <v>-6.6345990423260677E-3</v>
      </c>
      <c r="H3415" s="8">
        <f t="shared" si="1040"/>
        <v>-3.2641453884541803E-3</v>
      </c>
      <c r="I3415" s="8">
        <f t="shared" si="1041"/>
        <v>-1.4534921659777639E-3</v>
      </c>
      <c r="J3415" s="6">
        <f t="shared" si="1042"/>
        <v>1.0476340422578034E-3</v>
      </c>
      <c r="K3415" s="6">
        <f t="shared" si="1043"/>
        <v>6.4699834296771464E-4</v>
      </c>
      <c r="L3415" s="6">
        <f t="shared" si="1044"/>
        <v>4.4032504187395443E-4</v>
      </c>
      <c r="M3415" s="9">
        <f t="shared" si="1045"/>
        <v>-1</v>
      </c>
      <c r="N3415" s="9">
        <f t="shared" si="1046"/>
        <v>-1</v>
      </c>
      <c r="O3415" s="9">
        <f t="shared" si="1047"/>
        <v>-1</v>
      </c>
      <c r="P3415" s="9">
        <f t="shared" si="1048"/>
        <v>-1</v>
      </c>
      <c r="Q3415" s="10">
        <f t="shared" si="1049"/>
        <v>0.42168447955381116</v>
      </c>
      <c r="R3415" s="10">
        <f t="shared" si="1032"/>
        <v>0.18971530582450855</v>
      </c>
      <c r="S3415" s="10">
        <f>_xlfn.PERCENTILE.INC($R$1519:R3415,0.75)</f>
        <v>0.81263469523995702</v>
      </c>
      <c r="T3415" s="10">
        <f t="shared" si="1033"/>
        <v>0.81263469523995702</v>
      </c>
      <c r="U3415" s="11">
        <f t="shared" si="1050"/>
        <v>0.18971530582450855</v>
      </c>
      <c r="V3415" s="10">
        <f t="shared" si="1034"/>
        <v>-1</v>
      </c>
      <c r="W3415" s="10">
        <f t="shared" si="1035"/>
        <v>0.20663273502859467</v>
      </c>
      <c r="X3415" s="10">
        <f t="shared" si="1051"/>
        <v>0.23714413228063569</v>
      </c>
      <c r="Y3415" s="10">
        <f>_xlfn.PERCENTILE.INC($X$1519:X3415,0.75)</f>
        <v>1.0157933690499463</v>
      </c>
      <c r="Z3415" s="10">
        <f t="shared" si="1052"/>
        <v>1.0157933690499463</v>
      </c>
      <c r="AA3415" s="10">
        <f t="shared" si="1053"/>
        <v>0.25646976726545323</v>
      </c>
      <c r="AB3415" s="10">
        <f t="shared" si="1054"/>
        <v>-0.20663273502859467</v>
      </c>
      <c r="AC3415" s="10">
        <f t="shared" si="1055"/>
        <v>-5.299504946220774E-2</v>
      </c>
      <c r="AD3415" s="13">
        <f t="shared" si="1056"/>
        <v>-206632.73502859467</v>
      </c>
      <c r="AE3415" s="13">
        <f t="shared" si="1036"/>
        <v>-52995.049462207739</v>
      </c>
      <c r="AF3415" s="13"/>
      <c r="AG3415" s="2">
        <f t="shared" si="1031"/>
        <v>39743</v>
      </c>
      <c r="AH3415" s="3">
        <f t="shared" si="1037"/>
        <v>14430.448055909597</v>
      </c>
      <c r="AI3415" s="3">
        <f t="shared" si="1038"/>
        <v>3700.9736544353459</v>
      </c>
      <c r="AJ3415" s="3">
        <f t="shared" si="1057"/>
        <v>641484.9337185286</v>
      </c>
      <c r="AK3415" s="3">
        <f t="shared" si="1058"/>
        <v>472670.65752196009</v>
      </c>
    </row>
    <row r="3416" spans="2:37" x14ac:dyDescent="0.2">
      <c r="B3416" s="5">
        <v>39744</v>
      </c>
      <c r="C3416" s="1">
        <v>340</v>
      </c>
      <c r="D3416" s="1">
        <f t="shared" si="1059"/>
        <v>43</v>
      </c>
      <c r="E3416" s="1" t="b">
        <f t="shared" si="1060"/>
        <v>0</v>
      </c>
      <c r="F3416" s="6">
        <f t="shared" si="1061"/>
        <v>3.9373930056248563E-2</v>
      </c>
      <c r="G3416" s="8">
        <f t="shared" si="1039"/>
        <v>-5.5844279642727453E-3</v>
      </c>
      <c r="H3416" s="8">
        <f t="shared" si="1040"/>
        <v>-2.7810926012245261E-3</v>
      </c>
      <c r="I3416" s="8">
        <f t="shared" si="1041"/>
        <v>-1.1992641965178435E-3</v>
      </c>
      <c r="J3416" s="6">
        <f t="shared" si="1042"/>
        <v>1.0632621637229871E-3</v>
      </c>
      <c r="K3416" s="6">
        <f t="shared" si="1043"/>
        <v>6.549015792951618E-4</v>
      </c>
      <c r="L3416" s="6">
        <f t="shared" si="1044"/>
        <v>4.4450517726938205E-4</v>
      </c>
      <c r="M3416" s="9">
        <f t="shared" si="1045"/>
        <v>-1</v>
      </c>
      <c r="N3416" s="9">
        <f t="shared" si="1046"/>
        <v>-1</v>
      </c>
      <c r="O3416" s="9">
        <f t="shared" si="1047"/>
        <v>-1</v>
      </c>
      <c r="P3416" s="9">
        <f t="shared" si="1048"/>
        <v>-1</v>
      </c>
      <c r="Q3416" s="10">
        <f t="shared" si="1049"/>
        <v>0.43170165979986624</v>
      </c>
      <c r="R3416" s="10">
        <f t="shared" si="1032"/>
        <v>0.18531316288449626</v>
      </c>
      <c r="S3416" s="10">
        <f>_xlfn.PERCENTILE.INC($R$1519:R3416,0.75)</f>
        <v>0.81259472635598717</v>
      </c>
      <c r="T3416" s="10">
        <f t="shared" si="1033"/>
        <v>0.81259472635598717</v>
      </c>
      <c r="U3416" s="11">
        <f t="shared" si="1050"/>
        <v>0.18531316288449626</v>
      </c>
      <c r="V3416" s="10">
        <f t="shared" si="1034"/>
        <v>-1</v>
      </c>
      <c r="W3416" s="10">
        <f t="shared" si="1035"/>
        <v>0.20663273502859467</v>
      </c>
      <c r="X3416" s="10">
        <f t="shared" si="1051"/>
        <v>0.23164145360562033</v>
      </c>
      <c r="Y3416" s="10">
        <f>_xlfn.PERCENTILE.INC($X$1519:X3416,0.75)</f>
        <v>1.0157434079449841</v>
      </c>
      <c r="Z3416" s="10">
        <f t="shared" si="1052"/>
        <v>1.0157434079449841</v>
      </c>
      <c r="AA3416" s="10">
        <f t="shared" si="1053"/>
        <v>0.25646976726545323</v>
      </c>
      <c r="AB3416" s="10">
        <f t="shared" si="1054"/>
        <v>-0.20663273502859467</v>
      </c>
      <c r="AC3416" s="10">
        <f t="shared" si="1055"/>
        <v>-5.299504946220774E-2</v>
      </c>
      <c r="AD3416" s="13">
        <f t="shared" si="1056"/>
        <v>-206632.73502859467</v>
      </c>
      <c r="AE3416" s="13">
        <f t="shared" si="1036"/>
        <v>-52995.049462207739</v>
      </c>
      <c r="AF3416" s="13"/>
      <c r="AG3416" s="2">
        <f t="shared" si="1031"/>
        <v>39744</v>
      </c>
      <c r="AH3416" s="3">
        <f t="shared" si="1037"/>
        <v>-8135.9428563472293</v>
      </c>
      <c r="AI3416" s="3">
        <f t="shared" si="1038"/>
        <v>-2086.6233708524005</v>
      </c>
      <c r="AJ3416" s="3">
        <f t="shared" si="1057"/>
        <v>633348.99086218141</v>
      </c>
      <c r="AK3416" s="3">
        <f t="shared" si="1058"/>
        <v>470584.03415110771</v>
      </c>
    </row>
    <row r="3417" spans="2:37" x14ac:dyDescent="0.2">
      <c r="B3417" s="5">
        <v>39745</v>
      </c>
      <c r="C3417" s="1">
        <v>334.73</v>
      </c>
      <c r="D3417" s="1">
        <f t="shared" si="1059"/>
        <v>43</v>
      </c>
      <c r="E3417" s="1" t="b">
        <f t="shared" si="1060"/>
        <v>0</v>
      </c>
      <c r="F3417" s="6">
        <f t="shared" si="1061"/>
        <v>-1.5499999999999958E-2</v>
      </c>
      <c r="G3417" s="8">
        <f t="shared" si="1039"/>
        <v>-5.9167393671879596E-3</v>
      </c>
      <c r="H3417" s="8">
        <f t="shared" si="1040"/>
        <v>-2.9485498802295888E-3</v>
      </c>
      <c r="I3417" s="8">
        <f t="shared" si="1041"/>
        <v>-1.2993017485693475E-3</v>
      </c>
      <c r="J3417" s="6">
        <f t="shared" si="1042"/>
        <v>1.0802558024908136E-3</v>
      </c>
      <c r="K3417" s="6">
        <f t="shared" si="1043"/>
        <v>6.6356836616647216E-4</v>
      </c>
      <c r="L3417" s="6">
        <f t="shared" si="1044"/>
        <v>4.4904347201872162E-4</v>
      </c>
      <c r="M3417" s="9">
        <f t="shared" si="1045"/>
        <v>-1</v>
      </c>
      <c r="N3417" s="9">
        <f t="shared" si="1046"/>
        <v>-1</v>
      </c>
      <c r="O3417" s="9">
        <f t="shared" si="1047"/>
        <v>-1</v>
      </c>
      <c r="P3417" s="9">
        <f t="shared" si="1048"/>
        <v>-1</v>
      </c>
      <c r="Q3417" s="10">
        <f t="shared" si="1049"/>
        <v>0.43194885219317614</v>
      </c>
      <c r="R3417" s="10">
        <f t="shared" si="1032"/>
        <v>0.18520711328160308</v>
      </c>
      <c r="S3417" s="10">
        <f>_xlfn.PERCENTILE.INC($R$1519:R3417,0.75)</f>
        <v>0.81255475747201722</v>
      </c>
      <c r="T3417" s="10">
        <f t="shared" si="1033"/>
        <v>0.81255475747201722</v>
      </c>
      <c r="U3417" s="11">
        <f t="shared" si="1050"/>
        <v>0.18520711328160308</v>
      </c>
      <c r="V3417" s="10">
        <f t="shared" si="1034"/>
        <v>-1</v>
      </c>
      <c r="W3417" s="10">
        <f t="shared" si="1035"/>
        <v>0.20663273502859467</v>
      </c>
      <c r="X3417" s="10">
        <f t="shared" si="1051"/>
        <v>0.23150889160200386</v>
      </c>
      <c r="Y3417" s="10">
        <f>_xlfn.PERCENTILE.INC($X$1519:X3417,0.75)</f>
        <v>1.0156934468400216</v>
      </c>
      <c r="Z3417" s="10">
        <f t="shared" si="1052"/>
        <v>1.0156934468400216</v>
      </c>
      <c r="AA3417" s="10">
        <f t="shared" si="1053"/>
        <v>0.25646976726545323</v>
      </c>
      <c r="AB3417" s="10">
        <f t="shared" si="1054"/>
        <v>-0.20663273502859467</v>
      </c>
      <c r="AC3417" s="10">
        <f t="shared" si="1055"/>
        <v>-5.299504946220774E-2</v>
      </c>
      <c r="AD3417" s="13">
        <f t="shared" si="1056"/>
        <v>-206632.73502859467</v>
      </c>
      <c r="AE3417" s="13">
        <f t="shared" si="1036"/>
        <v>-52995.049462207739</v>
      </c>
      <c r="AF3417" s="13"/>
      <c r="AG3417" s="2">
        <f t="shared" si="1031"/>
        <v>39745</v>
      </c>
      <c r="AH3417" s="3">
        <f t="shared" si="1037"/>
        <v>3202.8073929432089</v>
      </c>
      <c r="AI3417" s="3">
        <f t="shared" si="1038"/>
        <v>821.42326666421775</v>
      </c>
      <c r="AJ3417" s="3">
        <f t="shared" si="1057"/>
        <v>636551.7982551246</v>
      </c>
      <c r="AK3417" s="3">
        <f t="shared" si="1058"/>
        <v>471405.45741777192</v>
      </c>
    </row>
    <row r="3418" spans="2:37" x14ac:dyDescent="0.2">
      <c r="B3418" s="5">
        <v>39748</v>
      </c>
      <c r="C3418" s="1">
        <v>344.01</v>
      </c>
      <c r="D3418" s="1">
        <f t="shared" si="1059"/>
        <v>44</v>
      </c>
      <c r="E3418" s="1" t="b">
        <f t="shared" si="1060"/>
        <v>1</v>
      </c>
      <c r="F3418" s="6">
        <f t="shared" si="1061"/>
        <v>2.7723837122456851E-2</v>
      </c>
      <c r="G3418" s="8">
        <f t="shared" si="1039"/>
        <v>-5.180856672897056E-3</v>
      </c>
      <c r="H3418" s="8">
        <f t="shared" si="1040"/>
        <v>-2.6218607535610648E-3</v>
      </c>
      <c r="I3418" s="8">
        <f t="shared" si="1041"/>
        <v>-1.0917641343787157E-3</v>
      </c>
      <c r="J3418" s="6">
        <f t="shared" si="1042"/>
        <v>1.0935309276533776E-3</v>
      </c>
      <c r="K3418" s="6">
        <f t="shared" si="1043"/>
        <v>6.7066019926978145E-4</v>
      </c>
      <c r="L3418" s="6">
        <f t="shared" si="1044"/>
        <v>4.527087616154863E-4</v>
      </c>
      <c r="M3418" s="9">
        <f t="shared" si="1045"/>
        <v>-1</v>
      </c>
      <c r="N3418" s="9">
        <f t="shared" si="1046"/>
        <v>-1</v>
      </c>
      <c r="O3418" s="9">
        <f t="shared" si="1047"/>
        <v>-1</v>
      </c>
      <c r="P3418" s="9">
        <f t="shared" si="1048"/>
        <v>-1</v>
      </c>
      <c r="Q3418" s="10">
        <f t="shared" si="1049"/>
        <v>0.43651426109032182</v>
      </c>
      <c r="R3418" s="10">
        <f t="shared" si="1032"/>
        <v>0.1832700718647236</v>
      </c>
      <c r="S3418" s="10">
        <f>_xlfn.PERCENTILE.INC($R$1519:R3418,0.75)</f>
        <v>0.81251478858804727</v>
      </c>
      <c r="T3418" s="10">
        <f t="shared" si="1033"/>
        <v>0.81251478858804727</v>
      </c>
      <c r="U3418" s="11">
        <f t="shared" si="1050"/>
        <v>0.1832700718647236</v>
      </c>
      <c r="V3418" s="10">
        <f t="shared" si="1034"/>
        <v>-1</v>
      </c>
      <c r="W3418" s="10">
        <f t="shared" si="1035"/>
        <v>0.18520711328160308</v>
      </c>
      <c r="X3418" s="10">
        <f t="shared" si="1051"/>
        <v>0.22908758983090452</v>
      </c>
      <c r="Y3418" s="10">
        <f>_xlfn.PERCENTILE.INC($X$1519:X3418,0.75)</f>
        <v>1.0156434857350591</v>
      </c>
      <c r="Z3418" s="10">
        <f t="shared" si="1052"/>
        <v>1.0156434857350591</v>
      </c>
      <c r="AA3418" s="10">
        <f t="shared" si="1053"/>
        <v>0.22908758983090452</v>
      </c>
      <c r="AB3418" s="10">
        <f t="shared" si="1054"/>
        <v>-0.18520711328160308</v>
      </c>
      <c r="AC3418" s="10">
        <f t="shared" si="1055"/>
        <v>-4.2428651201221752E-2</v>
      </c>
      <c r="AD3418" s="13">
        <f t="shared" si="1056"/>
        <v>-185207.11328160309</v>
      </c>
      <c r="AE3418" s="13">
        <f t="shared" si="1036"/>
        <v>-42428.65120122175</v>
      </c>
      <c r="AF3418" s="13"/>
      <c r="AG3418" s="2">
        <f t="shared" si="1031"/>
        <v>39748</v>
      </c>
      <c r="AH3418" s="3">
        <f t="shared" si="1037"/>
        <v>-5728.6522901005428</v>
      </c>
      <c r="AI3418" s="3">
        <f t="shared" si="1038"/>
        <v>-1469.2261195867918</v>
      </c>
      <c r="AJ3418" s="3">
        <f t="shared" si="1057"/>
        <v>630823.14596502401</v>
      </c>
      <c r="AK3418" s="3">
        <f t="shared" si="1058"/>
        <v>469936.23129818513</v>
      </c>
    </row>
    <row r="3419" spans="2:37" x14ac:dyDescent="0.2">
      <c r="B3419" s="5">
        <v>39749</v>
      </c>
      <c r="C3419" s="1">
        <v>354.85</v>
      </c>
      <c r="D3419" s="1">
        <f t="shared" si="1059"/>
        <v>44</v>
      </c>
      <c r="E3419" s="1" t="b">
        <f t="shared" si="1060"/>
        <v>0</v>
      </c>
      <c r="F3419" s="6">
        <f t="shared" si="1061"/>
        <v>3.1510711897910104E-2</v>
      </c>
      <c r="G3419" s="8">
        <f t="shared" si="1039"/>
        <v>-4.3535349321373405E-3</v>
      </c>
      <c r="H3419" s="8">
        <f t="shared" si="1040"/>
        <v>-2.2658156157734704E-3</v>
      </c>
      <c r="I3419" s="8">
        <f t="shared" si="1041"/>
        <v>-9.2159826929424677E-4</v>
      </c>
      <c r="J3419" s="6">
        <f t="shared" si="1042"/>
        <v>1.103276238922182E-3</v>
      </c>
      <c r="K3419" s="6">
        <f t="shared" si="1043"/>
        <v>6.7621712275214385E-4</v>
      </c>
      <c r="L3419" s="6">
        <f t="shared" si="1044"/>
        <v>4.5570305078368337E-4</v>
      </c>
      <c r="M3419" s="9">
        <f t="shared" si="1045"/>
        <v>-1</v>
      </c>
      <c r="N3419" s="9">
        <f t="shared" si="1046"/>
        <v>-1</v>
      </c>
      <c r="O3419" s="9">
        <f t="shared" si="1047"/>
        <v>-1</v>
      </c>
      <c r="P3419" s="9">
        <f t="shared" si="1048"/>
        <v>-1</v>
      </c>
      <c r="Q3419" s="10">
        <f t="shared" si="1049"/>
        <v>0.44295563724050285</v>
      </c>
      <c r="R3419" s="10">
        <f t="shared" si="1032"/>
        <v>0.1806049935347453</v>
      </c>
      <c r="S3419" s="10">
        <f>_xlfn.PERCENTILE.INC($R$1519:R3419,0.75)</f>
        <v>0.81247481970407742</v>
      </c>
      <c r="T3419" s="10">
        <f t="shared" si="1033"/>
        <v>0.81247481970407742</v>
      </c>
      <c r="U3419" s="11">
        <f t="shared" si="1050"/>
        <v>0.1806049935347453</v>
      </c>
      <c r="V3419" s="10">
        <f t="shared" si="1034"/>
        <v>-1</v>
      </c>
      <c r="W3419" s="10">
        <f t="shared" si="1035"/>
        <v>0.18520711328160308</v>
      </c>
      <c r="X3419" s="10">
        <f t="shared" si="1051"/>
        <v>0.22575624191843163</v>
      </c>
      <c r="Y3419" s="10">
        <f>_xlfn.PERCENTILE.INC($X$1519:X3419,0.75)</f>
        <v>1.0155935246300969</v>
      </c>
      <c r="Z3419" s="10">
        <f t="shared" si="1052"/>
        <v>1.0155935246300969</v>
      </c>
      <c r="AA3419" s="10">
        <f t="shared" si="1053"/>
        <v>0.22908758983090452</v>
      </c>
      <c r="AB3419" s="10">
        <f t="shared" si="1054"/>
        <v>-0.18520711328160308</v>
      </c>
      <c r="AC3419" s="10">
        <f t="shared" si="1055"/>
        <v>-4.2428651201221752E-2</v>
      </c>
      <c r="AD3419" s="13">
        <f t="shared" si="1056"/>
        <v>-185207.11328160309</v>
      </c>
      <c r="AE3419" s="13">
        <f t="shared" si="1036"/>
        <v>-42428.65120122175</v>
      </c>
      <c r="AF3419" s="13"/>
      <c r="AG3419" s="2">
        <f t="shared" si="1031"/>
        <v>39749</v>
      </c>
      <c r="AH3419" s="3">
        <f t="shared" si="1037"/>
        <v>-5836.0079880601952</v>
      </c>
      <c r="AI3419" s="3">
        <f t="shared" si="1038"/>
        <v>-1336.957004218616</v>
      </c>
      <c r="AJ3419" s="3">
        <f t="shared" si="1057"/>
        <v>624987.13797696377</v>
      </c>
      <c r="AK3419" s="3">
        <f t="shared" si="1058"/>
        <v>468599.27429396653</v>
      </c>
    </row>
    <row r="3420" spans="2:37" x14ac:dyDescent="0.2">
      <c r="B3420" s="5">
        <v>39750</v>
      </c>
      <c r="C3420" s="1">
        <v>364.74</v>
      </c>
      <c r="D3420" s="1">
        <f t="shared" si="1059"/>
        <v>44</v>
      </c>
      <c r="E3420" s="1" t="b">
        <f t="shared" si="1060"/>
        <v>0</v>
      </c>
      <c r="F3420" s="6">
        <f t="shared" si="1061"/>
        <v>2.7870931379456065E-2</v>
      </c>
      <c r="G3420" s="8">
        <f t="shared" si="1039"/>
        <v>-3.6768521319926594E-3</v>
      </c>
      <c r="H3420" s="8">
        <f t="shared" si="1040"/>
        <v>-1.8938983925276245E-3</v>
      </c>
      <c r="I3420" s="8">
        <f t="shared" si="1041"/>
        <v>-7.3558067159257127E-4</v>
      </c>
      <c r="J3420" s="6">
        <f t="shared" si="1042"/>
        <v>1.1105706913258609E-3</v>
      </c>
      <c r="K3420" s="6">
        <f t="shared" si="1043"/>
        <v>6.8037261174458505E-4</v>
      </c>
      <c r="L3420" s="6">
        <f t="shared" si="1044"/>
        <v>4.5806029348436798E-4</v>
      </c>
      <c r="M3420" s="9">
        <f t="shared" si="1045"/>
        <v>-1</v>
      </c>
      <c r="N3420" s="9">
        <f t="shared" si="1046"/>
        <v>-1</v>
      </c>
      <c r="O3420" s="9">
        <f t="shared" si="1047"/>
        <v>-1</v>
      </c>
      <c r="P3420" s="9">
        <f t="shared" si="1048"/>
        <v>-1</v>
      </c>
      <c r="Q3420" s="10">
        <f t="shared" si="1049"/>
        <v>0.4476066049956855</v>
      </c>
      <c r="R3420" s="10">
        <f t="shared" si="1032"/>
        <v>0.17872837243045403</v>
      </c>
      <c r="S3420" s="10">
        <f>_xlfn.PERCENTILE.INC($R$1519:R3420,0.75)</f>
        <v>0.81237307060213282</v>
      </c>
      <c r="T3420" s="10">
        <f t="shared" si="1033"/>
        <v>0.81237307060213282</v>
      </c>
      <c r="U3420" s="11">
        <f t="shared" si="1050"/>
        <v>0.17872837243045403</v>
      </c>
      <c r="V3420" s="10">
        <f t="shared" si="1034"/>
        <v>-1</v>
      </c>
      <c r="W3420" s="10">
        <f t="shared" si="1035"/>
        <v>0.18520711328160308</v>
      </c>
      <c r="X3420" s="10">
        <f t="shared" si="1051"/>
        <v>0.22341046553806754</v>
      </c>
      <c r="Y3420" s="10">
        <f>_xlfn.PERCENTILE.INC($X$1519:X3420,0.75)</f>
        <v>1.0154663382526663</v>
      </c>
      <c r="Z3420" s="10">
        <f t="shared" si="1052"/>
        <v>1.0154663382526663</v>
      </c>
      <c r="AA3420" s="10">
        <f t="shared" si="1053"/>
        <v>0.22908758983090452</v>
      </c>
      <c r="AB3420" s="10">
        <f t="shared" si="1054"/>
        <v>-0.18520711328160308</v>
      </c>
      <c r="AC3420" s="10">
        <f t="shared" si="1055"/>
        <v>-4.2428651201221752E-2</v>
      </c>
      <c r="AD3420" s="13">
        <f t="shared" si="1056"/>
        <v>-185207.11328160309</v>
      </c>
      <c r="AE3420" s="13">
        <f t="shared" si="1036"/>
        <v>-42428.65120122175</v>
      </c>
      <c r="AF3420" s="13"/>
      <c r="AG3420" s="2">
        <f t="shared" si="1031"/>
        <v>39750</v>
      </c>
      <c r="AH3420" s="3">
        <f t="shared" si="1037"/>
        <v>-5161.8947452587054</v>
      </c>
      <c r="AI3420" s="3">
        <f t="shared" si="1038"/>
        <v>-1182.5260261521275</v>
      </c>
      <c r="AJ3420" s="3">
        <f t="shared" si="1057"/>
        <v>619825.24323170504</v>
      </c>
      <c r="AK3420" s="3">
        <f t="shared" si="1058"/>
        <v>467416.7482678144</v>
      </c>
    </row>
    <row r="3421" spans="2:37" x14ac:dyDescent="0.2">
      <c r="B3421" s="5">
        <v>39751</v>
      </c>
      <c r="C3421" s="1">
        <v>364.48</v>
      </c>
      <c r="D3421" s="1">
        <f t="shared" si="1059"/>
        <v>44</v>
      </c>
      <c r="E3421" s="1" t="b">
        <f t="shared" si="1060"/>
        <v>0</v>
      </c>
      <c r="F3421" s="6">
        <f t="shared" si="1061"/>
        <v>-7.1283654109777217E-4</v>
      </c>
      <c r="G3421" s="8">
        <f t="shared" si="1039"/>
        <v>-3.652842623551502E-3</v>
      </c>
      <c r="H3421" s="8">
        <f t="shared" si="1040"/>
        <v>-1.8843720973062879E-3</v>
      </c>
      <c r="I3421" s="8">
        <f t="shared" si="1041"/>
        <v>-7.5744499745958294E-4</v>
      </c>
      <c r="J3421" s="6">
        <f t="shared" si="1042"/>
        <v>1.1177248104304049E-3</v>
      </c>
      <c r="K3421" s="6">
        <f t="shared" si="1043"/>
        <v>6.8433118602726037E-4</v>
      </c>
      <c r="L3421" s="6">
        <f t="shared" si="1044"/>
        <v>4.6032890530710763E-4</v>
      </c>
      <c r="M3421" s="9">
        <f t="shared" si="1045"/>
        <v>-1</v>
      </c>
      <c r="N3421" s="9">
        <f t="shared" si="1046"/>
        <v>-1</v>
      </c>
      <c r="O3421" s="9">
        <f t="shared" si="1047"/>
        <v>-1</v>
      </c>
      <c r="P3421" s="9">
        <f t="shared" si="1048"/>
        <v>-1</v>
      </c>
      <c r="Q3421" s="10">
        <f t="shared" si="1049"/>
        <v>0.44766941649394193</v>
      </c>
      <c r="R3421" s="10">
        <f t="shared" si="1032"/>
        <v>0.17870329545079075</v>
      </c>
      <c r="S3421" s="10">
        <f>_xlfn.PERCENTILE.INC($R$1519:R3421,0.75)</f>
        <v>0.81227132150018833</v>
      </c>
      <c r="T3421" s="10">
        <f t="shared" si="1033"/>
        <v>0.81227132150018833</v>
      </c>
      <c r="U3421" s="11">
        <f t="shared" si="1050"/>
        <v>0.17870329545079075</v>
      </c>
      <c r="V3421" s="10">
        <f t="shared" si="1034"/>
        <v>-1</v>
      </c>
      <c r="W3421" s="10">
        <f t="shared" si="1035"/>
        <v>0.18520711328160308</v>
      </c>
      <c r="X3421" s="10">
        <f t="shared" si="1051"/>
        <v>0.22337911931348844</v>
      </c>
      <c r="Y3421" s="10">
        <f>_xlfn.PERCENTILE.INC($X$1519:X3421,0.75)</f>
        <v>1.0153391518752355</v>
      </c>
      <c r="Z3421" s="10">
        <f t="shared" si="1052"/>
        <v>1.0153391518752355</v>
      </c>
      <c r="AA3421" s="10">
        <f t="shared" si="1053"/>
        <v>0.22908758983090452</v>
      </c>
      <c r="AB3421" s="10">
        <f t="shared" si="1054"/>
        <v>-0.18520711328160308</v>
      </c>
      <c r="AC3421" s="10">
        <f t="shared" si="1055"/>
        <v>-4.2428651201221752E-2</v>
      </c>
      <c r="AD3421" s="13">
        <f t="shared" si="1056"/>
        <v>-185207.11328160309</v>
      </c>
      <c r="AE3421" s="13">
        <f t="shared" si="1036"/>
        <v>-42428.65120122175</v>
      </c>
      <c r="AF3421" s="13"/>
      <c r="AG3421" s="2">
        <f t="shared" si="1031"/>
        <v>39751</v>
      </c>
      <c r="AH3421" s="3">
        <f t="shared" si="1037"/>
        <v>132.0223980183612</v>
      </c>
      <c r="AI3421" s="3">
        <f t="shared" si="1038"/>
        <v>30.244692965722749</v>
      </c>
      <c r="AJ3421" s="3">
        <f t="shared" si="1057"/>
        <v>619957.26562972344</v>
      </c>
      <c r="AK3421" s="3">
        <f t="shared" si="1058"/>
        <v>467446.9929607801</v>
      </c>
    </row>
    <row r="3422" spans="2:37" x14ac:dyDescent="0.2">
      <c r="B3422" s="5">
        <v>39752</v>
      </c>
      <c r="C3422" s="1">
        <v>364.74</v>
      </c>
      <c r="D3422" s="1">
        <f t="shared" si="1059"/>
        <v>44</v>
      </c>
      <c r="E3422" s="1" t="b">
        <f t="shared" si="1060"/>
        <v>0</v>
      </c>
      <c r="F3422" s="6">
        <f t="shared" si="1061"/>
        <v>7.1334503950826189E-4</v>
      </c>
      <c r="G3422" s="8">
        <f t="shared" si="1039"/>
        <v>-3.5726178141867056E-3</v>
      </c>
      <c r="H3422" s="8">
        <f t="shared" si="1040"/>
        <v>-1.8877627062452898E-3</v>
      </c>
      <c r="I3422" s="8">
        <f t="shared" si="1041"/>
        <v>-7.6083542420645617E-4</v>
      </c>
      <c r="J3422" s="6">
        <f t="shared" si="1042"/>
        <v>1.1245756676739316E-3</v>
      </c>
      <c r="K3422" s="6">
        <f t="shared" si="1043"/>
        <v>6.8835203650383428E-4</v>
      </c>
      <c r="L3422" s="6">
        <f t="shared" si="1044"/>
        <v>4.6258311076193519E-4</v>
      </c>
      <c r="M3422" s="9">
        <f t="shared" si="1045"/>
        <v>-1</v>
      </c>
      <c r="N3422" s="9">
        <f t="shared" si="1046"/>
        <v>-1</v>
      </c>
      <c r="O3422" s="9">
        <f t="shared" si="1047"/>
        <v>-1</v>
      </c>
      <c r="P3422" s="9">
        <f t="shared" si="1048"/>
        <v>-1</v>
      </c>
      <c r="Q3422" s="10">
        <f t="shared" si="1049"/>
        <v>0.44778864185357248</v>
      </c>
      <c r="R3422" s="10">
        <f t="shared" si="1032"/>
        <v>0.17865571504638592</v>
      </c>
      <c r="S3422" s="10">
        <f>_xlfn.PERCENTILE.INC($R$1519:R3422,0.75)</f>
        <v>0.81216957239824383</v>
      </c>
      <c r="T3422" s="10">
        <f t="shared" si="1033"/>
        <v>0.81216957239824383</v>
      </c>
      <c r="U3422" s="11">
        <f t="shared" si="1050"/>
        <v>0.17865571504638592</v>
      </c>
      <c r="V3422" s="10">
        <f t="shared" si="1034"/>
        <v>-1</v>
      </c>
      <c r="W3422" s="10">
        <f t="shared" si="1035"/>
        <v>0.18520711328160308</v>
      </c>
      <c r="X3422" s="10">
        <f t="shared" si="1051"/>
        <v>0.22331964380798239</v>
      </c>
      <c r="Y3422" s="10">
        <f>_xlfn.PERCENTILE.INC($X$1519:X3422,0.75)</f>
        <v>1.0152119654978047</v>
      </c>
      <c r="Z3422" s="10">
        <f t="shared" si="1052"/>
        <v>1.0152119654978047</v>
      </c>
      <c r="AA3422" s="10">
        <f t="shared" si="1053"/>
        <v>0.22908758983090452</v>
      </c>
      <c r="AB3422" s="10">
        <f t="shared" si="1054"/>
        <v>-0.18520711328160308</v>
      </c>
      <c r="AC3422" s="10">
        <f t="shared" si="1055"/>
        <v>-4.2428651201221752E-2</v>
      </c>
      <c r="AD3422" s="13">
        <f t="shared" si="1056"/>
        <v>-185207.11328160309</v>
      </c>
      <c r="AE3422" s="13">
        <f t="shared" si="1036"/>
        <v>-42428.65120122175</v>
      </c>
      <c r="AF3422" s="13"/>
      <c r="AG3422" s="2">
        <f t="shared" si="1031"/>
        <v>39752</v>
      </c>
      <c r="AH3422" s="3">
        <f t="shared" si="1037"/>
        <v>-132.11657554107629</v>
      </c>
      <c r="AI3422" s="3">
        <f t="shared" si="1038"/>
        <v>-30.266267867417792</v>
      </c>
      <c r="AJ3422" s="3">
        <f t="shared" si="1057"/>
        <v>619825.14905418234</v>
      </c>
      <c r="AK3422" s="3">
        <f t="shared" si="1058"/>
        <v>467416.72669291269</v>
      </c>
    </row>
    <row r="3423" spans="2:37" x14ac:dyDescent="0.2">
      <c r="B3423" s="5">
        <v>39755</v>
      </c>
      <c r="C3423" s="1">
        <v>354.75</v>
      </c>
      <c r="D3423" s="1">
        <f t="shared" si="1059"/>
        <v>45</v>
      </c>
      <c r="E3423" s="1" t="b">
        <f t="shared" si="1060"/>
        <v>1</v>
      </c>
      <c r="F3423" s="6">
        <f t="shared" si="1061"/>
        <v>-2.7389373252179605E-2</v>
      </c>
      <c r="G3423" s="8">
        <f t="shared" si="1039"/>
        <v>-4.1816852364075429E-3</v>
      </c>
      <c r="H3423" s="8">
        <f t="shared" si="1040"/>
        <v>-2.2048406803957103E-3</v>
      </c>
      <c r="I3423" s="8">
        <f t="shared" si="1041"/>
        <v>-9.5591951709494765E-4</v>
      </c>
      <c r="J3423" s="6">
        <f t="shared" si="1042"/>
        <v>1.1333667448815258E-3</v>
      </c>
      <c r="K3423" s="6">
        <f t="shared" si="1043"/>
        <v>6.9335645822240881E-4</v>
      </c>
      <c r="L3423" s="6">
        <f t="shared" si="1044"/>
        <v>4.6529233669605479E-4</v>
      </c>
      <c r="M3423" s="9">
        <f t="shared" si="1045"/>
        <v>-1</v>
      </c>
      <c r="N3423" s="9">
        <f t="shared" si="1046"/>
        <v>-1</v>
      </c>
      <c r="O3423" s="9">
        <f t="shared" si="1047"/>
        <v>-1</v>
      </c>
      <c r="P3423" s="9">
        <f t="shared" si="1048"/>
        <v>-1</v>
      </c>
      <c r="Q3423" s="10">
        <f t="shared" si="1049"/>
        <v>0.45026044929042253</v>
      </c>
      <c r="R3423" s="10">
        <f t="shared" si="1032"/>
        <v>0.1776749437488328</v>
      </c>
      <c r="S3423" s="10">
        <f>_xlfn.PERCENTILE.INC($R$1519:R3423,0.75)</f>
        <v>0.81206782329629923</v>
      </c>
      <c r="T3423" s="10">
        <f t="shared" si="1033"/>
        <v>0.81206782329629923</v>
      </c>
      <c r="U3423" s="11">
        <f t="shared" si="1050"/>
        <v>0.1776749437488328</v>
      </c>
      <c r="V3423" s="10">
        <f t="shared" si="1034"/>
        <v>-1</v>
      </c>
      <c r="W3423" s="10">
        <f t="shared" si="1035"/>
        <v>0.17865571504638592</v>
      </c>
      <c r="X3423" s="10">
        <f t="shared" si="1051"/>
        <v>0.22209367968604099</v>
      </c>
      <c r="Y3423" s="10">
        <f>_xlfn.PERCENTILE.INC($X$1519:X3423,0.75)</f>
        <v>1.0150847791203741</v>
      </c>
      <c r="Z3423" s="10">
        <f t="shared" si="1052"/>
        <v>1.0150847791203741</v>
      </c>
      <c r="AA3423" s="10">
        <f t="shared" si="1053"/>
        <v>0.22209367968604099</v>
      </c>
      <c r="AB3423" s="10">
        <f t="shared" si="1054"/>
        <v>-0.17865571504638592</v>
      </c>
      <c r="AC3423" s="10">
        <f t="shared" si="1055"/>
        <v>-3.9678305151592645E-2</v>
      </c>
      <c r="AD3423" s="13">
        <f t="shared" si="1056"/>
        <v>-178655.71504638591</v>
      </c>
      <c r="AE3423" s="13">
        <f t="shared" si="1036"/>
        <v>-39678.305151592642</v>
      </c>
      <c r="AF3423" s="13"/>
      <c r="AG3423" s="2">
        <f t="shared" si="1031"/>
        <v>39755</v>
      </c>
      <c r="AH3423" s="3">
        <f t="shared" si="1037"/>
        <v>5072.706754628538</v>
      </c>
      <c r="AI3423" s="3">
        <f t="shared" si="1038"/>
        <v>1162.094164336801</v>
      </c>
      <c r="AJ3423" s="3">
        <f t="shared" si="1057"/>
        <v>624897.85580881091</v>
      </c>
      <c r="AK3423" s="3">
        <f t="shared" si="1058"/>
        <v>468578.82085724949</v>
      </c>
    </row>
    <row r="3424" spans="2:37" x14ac:dyDescent="0.2">
      <c r="B3424" s="5">
        <v>39756</v>
      </c>
      <c r="C3424" s="1">
        <v>369.2</v>
      </c>
      <c r="D3424" s="1">
        <f t="shared" si="1059"/>
        <v>45</v>
      </c>
      <c r="E3424" s="1" t="b">
        <f t="shared" si="1060"/>
        <v>0</v>
      </c>
      <c r="F3424" s="6">
        <f t="shared" si="1061"/>
        <v>4.0732910500352437E-2</v>
      </c>
      <c r="G3424" s="8">
        <f t="shared" si="1039"/>
        <v>-3.216229980556028E-3</v>
      </c>
      <c r="H3424" s="8">
        <f t="shared" si="1040"/>
        <v>-1.6635871549628004E-3</v>
      </c>
      <c r="I3424" s="8">
        <f t="shared" si="1041"/>
        <v>-7.0572846864650992E-4</v>
      </c>
      <c r="J3424" s="6">
        <f t="shared" si="1042"/>
        <v>1.1390262029498184E-3</v>
      </c>
      <c r="K3424" s="6">
        <f t="shared" si="1043"/>
        <v>6.9654557034858804E-4</v>
      </c>
      <c r="L3424" s="6">
        <f t="shared" si="1044"/>
        <v>4.6714558722955158E-4</v>
      </c>
      <c r="M3424" s="9">
        <f t="shared" si="1045"/>
        <v>-1</v>
      </c>
      <c r="N3424" s="9">
        <f t="shared" si="1046"/>
        <v>-1</v>
      </c>
      <c r="O3424" s="9">
        <f t="shared" si="1047"/>
        <v>-1</v>
      </c>
      <c r="P3424" s="9">
        <f t="shared" si="1048"/>
        <v>-1</v>
      </c>
      <c r="Q3424" s="10">
        <f t="shared" si="1049"/>
        <v>0.45971030410564589</v>
      </c>
      <c r="R3424" s="10">
        <f t="shared" si="1032"/>
        <v>0.17402263835620971</v>
      </c>
      <c r="S3424" s="10">
        <f>_xlfn.PERCENTILE.INC($R$1519:R3424,0.75)</f>
        <v>0.81197454567356508</v>
      </c>
      <c r="T3424" s="10">
        <f t="shared" si="1033"/>
        <v>0.81197454567356508</v>
      </c>
      <c r="U3424" s="11">
        <f t="shared" si="1050"/>
        <v>0.17402263835620971</v>
      </c>
      <c r="V3424" s="10">
        <f t="shared" si="1034"/>
        <v>-1</v>
      </c>
      <c r="W3424" s="10">
        <f t="shared" si="1035"/>
        <v>0.17865571504638592</v>
      </c>
      <c r="X3424" s="10">
        <f t="shared" si="1051"/>
        <v>0.21752829794526213</v>
      </c>
      <c r="Y3424" s="10">
        <f>_xlfn.PERCENTILE.INC($X$1519:X3424,0.75)</f>
        <v>1.0149681820919563</v>
      </c>
      <c r="Z3424" s="10">
        <f t="shared" si="1052"/>
        <v>1.0149681820919563</v>
      </c>
      <c r="AA3424" s="10">
        <f t="shared" si="1053"/>
        <v>0.22209367968604099</v>
      </c>
      <c r="AB3424" s="10">
        <f t="shared" si="1054"/>
        <v>-0.17865571504638592</v>
      </c>
      <c r="AC3424" s="10">
        <f t="shared" si="1055"/>
        <v>-3.9678305151592645E-2</v>
      </c>
      <c r="AD3424" s="13">
        <f t="shared" si="1056"/>
        <v>-178655.71504638591</v>
      </c>
      <c r="AE3424" s="13">
        <f t="shared" si="1036"/>
        <v>-39678.305151592642</v>
      </c>
      <c r="AF3424" s="13"/>
      <c r="AG3424" s="2">
        <f t="shared" si="1031"/>
        <v>39756</v>
      </c>
      <c r="AH3424" s="3">
        <f t="shared" si="1037"/>
        <v>-7277.1672513609055</v>
      </c>
      <c r="AI3424" s="3">
        <f t="shared" si="1038"/>
        <v>-1616.2128525454962</v>
      </c>
      <c r="AJ3424" s="3">
        <f t="shared" si="1057"/>
        <v>617620.68855744996</v>
      </c>
      <c r="AK3424" s="3">
        <f t="shared" si="1058"/>
        <v>466962.608004704</v>
      </c>
    </row>
    <row r="3425" spans="2:37" x14ac:dyDescent="0.2">
      <c r="B3425" s="5">
        <v>39757</v>
      </c>
      <c r="C3425" s="1">
        <v>367.99</v>
      </c>
      <c r="D3425" s="1">
        <f t="shared" si="1059"/>
        <v>45</v>
      </c>
      <c r="E3425" s="1" t="b">
        <f t="shared" si="1060"/>
        <v>0</v>
      </c>
      <c r="F3425" s="6">
        <f t="shared" si="1061"/>
        <v>-3.2773564463705052E-3</v>
      </c>
      <c r="G3425" s="8">
        <f t="shared" si="1039"/>
        <v>-3.2210477461148018E-3</v>
      </c>
      <c r="H3425" s="8">
        <f t="shared" si="1040"/>
        <v>-1.6919395580399356E-3</v>
      </c>
      <c r="I3425" s="8">
        <f t="shared" si="1041"/>
        <v>-7.3985708997025663E-4</v>
      </c>
      <c r="J3425" s="6">
        <f t="shared" si="1042"/>
        <v>1.1446769519383498E-3</v>
      </c>
      <c r="K3425" s="6">
        <f t="shared" si="1043"/>
        <v>6.998244566107499E-4</v>
      </c>
      <c r="L3425" s="6">
        <f t="shared" si="1044"/>
        <v>4.6918436522510047E-4</v>
      </c>
      <c r="M3425" s="9">
        <f t="shared" si="1045"/>
        <v>-1</v>
      </c>
      <c r="N3425" s="9">
        <f t="shared" si="1046"/>
        <v>-1</v>
      </c>
      <c r="O3425" s="9">
        <f t="shared" si="1047"/>
        <v>-1</v>
      </c>
      <c r="P3425" s="9">
        <f t="shared" si="1048"/>
        <v>-1</v>
      </c>
      <c r="Q3425" s="10">
        <f t="shared" si="1049"/>
        <v>0.45893800746942609</v>
      </c>
      <c r="R3425" s="10">
        <f t="shared" si="1032"/>
        <v>0.17431548204324634</v>
      </c>
      <c r="S3425" s="10">
        <f>_xlfn.PERCENTILE.INC($R$1519:R3425,0.75)</f>
        <v>0.81188126805083094</v>
      </c>
      <c r="T3425" s="10">
        <f t="shared" si="1033"/>
        <v>0.81188126805083094</v>
      </c>
      <c r="U3425" s="11">
        <f t="shared" si="1050"/>
        <v>0.17431548204324634</v>
      </c>
      <c r="V3425" s="10">
        <f t="shared" si="1034"/>
        <v>-1</v>
      </c>
      <c r="W3425" s="10">
        <f t="shared" si="1035"/>
        <v>0.17865571504638592</v>
      </c>
      <c r="X3425" s="10">
        <f t="shared" si="1051"/>
        <v>0.21789435255405795</v>
      </c>
      <c r="Y3425" s="10">
        <f>_xlfn.PERCENTILE.INC($X$1519:X3425,0.75)</f>
        <v>1.0148515850635387</v>
      </c>
      <c r="Z3425" s="10">
        <f t="shared" si="1052"/>
        <v>1.0148515850635387</v>
      </c>
      <c r="AA3425" s="10">
        <f t="shared" si="1053"/>
        <v>0.22209367968604099</v>
      </c>
      <c r="AB3425" s="10">
        <f t="shared" si="1054"/>
        <v>-0.17865571504638592</v>
      </c>
      <c r="AC3425" s="10">
        <f t="shared" si="1055"/>
        <v>-3.9678305151592645E-2</v>
      </c>
      <c r="AD3425" s="13">
        <f t="shared" si="1056"/>
        <v>-178655.71504638591</v>
      </c>
      <c r="AE3425" s="13">
        <f t="shared" si="1036"/>
        <v>-39678.305151592642</v>
      </c>
      <c r="AF3425" s="13"/>
      <c r="AG3425" s="2">
        <f t="shared" si="1031"/>
        <v>39757</v>
      </c>
      <c r="AH3425" s="3">
        <f t="shared" si="1037"/>
        <v>585.51845938820497</v>
      </c>
      <c r="AI3425" s="3">
        <f t="shared" si="1038"/>
        <v>130.03994916962816</v>
      </c>
      <c r="AJ3425" s="3">
        <f t="shared" si="1057"/>
        <v>618206.20701683813</v>
      </c>
      <c r="AK3425" s="3">
        <f t="shared" si="1058"/>
        <v>467092.64795387362</v>
      </c>
    </row>
    <row r="3426" spans="2:37" x14ac:dyDescent="0.2">
      <c r="B3426" s="5">
        <v>39758</v>
      </c>
      <c r="C3426" s="1">
        <v>358.68</v>
      </c>
      <c r="D3426" s="1">
        <f t="shared" si="1059"/>
        <v>45</v>
      </c>
      <c r="E3426" s="1" t="b">
        <f t="shared" si="1060"/>
        <v>0</v>
      </c>
      <c r="F3426" s="6">
        <f t="shared" si="1061"/>
        <v>-2.5299600532623145E-2</v>
      </c>
      <c r="G3426" s="8">
        <f t="shared" si="1039"/>
        <v>-3.8119155394650173E-3</v>
      </c>
      <c r="H3426" s="8">
        <f t="shared" si="1040"/>
        <v>-1.9716540547208045E-3</v>
      </c>
      <c r="I3426" s="8">
        <f t="shared" si="1041"/>
        <v>-8.8566056423517272E-4</v>
      </c>
      <c r="J3426" s="6">
        <f t="shared" si="1042"/>
        <v>1.1519928896710457E-3</v>
      </c>
      <c r="K3426" s="6">
        <f t="shared" si="1043"/>
        <v>7.0377892806111977E-4</v>
      </c>
      <c r="L3426" s="6">
        <f t="shared" si="1044"/>
        <v>4.7175867946953903E-4</v>
      </c>
      <c r="M3426" s="9">
        <f t="shared" si="1045"/>
        <v>-1</v>
      </c>
      <c r="N3426" s="9">
        <f t="shared" si="1046"/>
        <v>-1</v>
      </c>
      <c r="O3426" s="9">
        <f t="shared" si="1047"/>
        <v>-1</v>
      </c>
      <c r="P3426" s="9">
        <f t="shared" si="1048"/>
        <v>-1</v>
      </c>
      <c r="Q3426" s="10">
        <f t="shared" si="1049"/>
        <v>0.46081334197671753</v>
      </c>
      <c r="R3426" s="10">
        <f t="shared" si="1032"/>
        <v>0.17360608453051687</v>
      </c>
      <c r="S3426" s="10">
        <f>_xlfn.PERCENTILE.INC($R$1519:R3426,0.75)</f>
        <v>0.81178799042809668</v>
      </c>
      <c r="T3426" s="10">
        <f t="shared" si="1033"/>
        <v>0.81178799042809668</v>
      </c>
      <c r="U3426" s="11">
        <f t="shared" si="1050"/>
        <v>0.17360608453051687</v>
      </c>
      <c r="V3426" s="10">
        <f t="shared" si="1034"/>
        <v>-1</v>
      </c>
      <c r="W3426" s="10">
        <f t="shared" si="1035"/>
        <v>0.17865571504638592</v>
      </c>
      <c r="X3426" s="10">
        <f t="shared" si="1051"/>
        <v>0.21700760566314609</v>
      </c>
      <c r="Y3426" s="10">
        <f>_xlfn.PERCENTILE.INC($X$1519:X3426,0.75)</f>
        <v>1.0147349880351211</v>
      </c>
      <c r="Z3426" s="10">
        <f t="shared" si="1052"/>
        <v>1.0147349880351211</v>
      </c>
      <c r="AA3426" s="10">
        <f t="shared" si="1053"/>
        <v>0.22209367968604099</v>
      </c>
      <c r="AB3426" s="10">
        <f t="shared" si="1054"/>
        <v>-0.17865571504638592</v>
      </c>
      <c r="AC3426" s="10">
        <f t="shared" si="1055"/>
        <v>-3.9678305151592645E-2</v>
      </c>
      <c r="AD3426" s="13">
        <f t="shared" si="1056"/>
        <v>-178655.71504638591</v>
      </c>
      <c r="AE3426" s="13">
        <f t="shared" si="1036"/>
        <v>-39678.305151592642</v>
      </c>
      <c r="AF3426" s="13"/>
      <c r="AG3426" s="2">
        <f t="shared" si="1031"/>
        <v>39758</v>
      </c>
      <c r="AH3426" s="3">
        <f t="shared" si="1037"/>
        <v>4519.9182235437138</v>
      </c>
      <c r="AI3426" s="3">
        <f t="shared" si="1038"/>
        <v>1003.8452701468169</v>
      </c>
      <c r="AJ3426" s="3">
        <f t="shared" si="1057"/>
        <v>622726.12524038181</v>
      </c>
      <c r="AK3426" s="3">
        <f t="shared" si="1058"/>
        <v>468096.49322402041</v>
      </c>
    </row>
    <row r="3427" spans="2:37" x14ac:dyDescent="0.2">
      <c r="B3427" s="5">
        <v>39759</v>
      </c>
      <c r="C3427" s="1">
        <v>359.46</v>
      </c>
      <c r="D3427" s="1">
        <f t="shared" si="1059"/>
        <v>45</v>
      </c>
      <c r="E3427" s="1" t="b">
        <f t="shared" si="1060"/>
        <v>0</v>
      </c>
      <c r="F3427" s="6">
        <f t="shared" si="1061"/>
        <v>2.1746403479423471E-3</v>
      </c>
      <c r="G3427" s="8">
        <f t="shared" si="1039"/>
        <v>-3.67022517199548E-3</v>
      </c>
      <c r="H3427" s="8">
        <f t="shared" si="1040"/>
        <v>-1.8676745586965202E-3</v>
      </c>
      <c r="I3427" s="8">
        <f t="shared" si="1041"/>
        <v>-8.5821679399915979E-4</v>
      </c>
      <c r="J3427" s="6">
        <f t="shared" si="1042"/>
        <v>1.1587805173885895E-3</v>
      </c>
      <c r="K3427" s="6">
        <f t="shared" si="1043"/>
        <v>7.0743436007208397E-4</v>
      </c>
      <c r="L3427" s="6">
        <f t="shared" si="1044"/>
        <v>4.7409070312760934E-4</v>
      </c>
      <c r="M3427" s="9">
        <f t="shared" si="1045"/>
        <v>-1</v>
      </c>
      <c r="N3427" s="9">
        <f t="shared" si="1046"/>
        <v>-1</v>
      </c>
      <c r="O3427" s="9">
        <f t="shared" si="1047"/>
        <v>-1</v>
      </c>
      <c r="P3427" s="9">
        <f t="shared" si="1048"/>
        <v>-1</v>
      </c>
      <c r="Q3427" s="10">
        <f t="shared" si="1049"/>
        <v>0.46096149529074176</v>
      </c>
      <c r="R3427" s="10">
        <f t="shared" si="1032"/>
        <v>0.17355028742594147</v>
      </c>
      <c r="S3427" s="10">
        <f>_xlfn.PERCENTILE.INC($R$1519:R3427,0.75)</f>
        <v>0.81169471280536254</v>
      </c>
      <c r="T3427" s="10">
        <f t="shared" si="1033"/>
        <v>0.81169471280536254</v>
      </c>
      <c r="U3427" s="11">
        <f t="shared" si="1050"/>
        <v>0.17355028742594147</v>
      </c>
      <c r="V3427" s="10">
        <f t="shared" si="1034"/>
        <v>-1</v>
      </c>
      <c r="W3427" s="10">
        <f t="shared" si="1035"/>
        <v>0.17865571504638592</v>
      </c>
      <c r="X3427" s="10">
        <f t="shared" si="1051"/>
        <v>0.21693785928242684</v>
      </c>
      <c r="Y3427" s="10">
        <f>_xlfn.PERCENTILE.INC($X$1519:X3427,0.75)</f>
        <v>1.0146183910067033</v>
      </c>
      <c r="Z3427" s="10">
        <f t="shared" si="1052"/>
        <v>1.0146183910067033</v>
      </c>
      <c r="AA3427" s="10">
        <f t="shared" si="1053"/>
        <v>0.22209367968604099</v>
      </c>
      <c r="AB3427" s="10">
        <f t="shared" si="1054"/>
        <v>-0.17865571504638592</v>
      </c>
      <c r="AC3427" s="10">
        <f t="shared" si="1055"/>
        <v>-3.9678305151592645E-2</v>
      </c>
      <c r="AD3427" s="13">
        <f t="shared" si="1056"/>
        <v>-178655.71504638591</v>
      </c>
      <c r="AE3427" s="13">
        <f t="shared" si="1036"/>
        <v>-39678.305151592642</v>
      </c>
      <c r="AF3427" s="13"/>
      <c r="AG3427" s="2">
        <f t="shared" si="1031"/>
        <v>39759</v>
      </c>
      <c r="AH3427" s="3">
        <f t="shared" si="1037"/>
        <v>-388.51192633036146</v>
      </c>
      <c r="AI3427" s="3">
        <f t="shared" si="1038"/>
        <v>-86.286043320622042</v>
      </c>
      <c r="AJ3427" s="3">
        <f t="shared" si="1057"/>
        <v>622337.61331405141</v>
      </c>
      <c r="AK3427" s="3">
        <f t="shared" si="1058"/>
        <v>468010.2071806998</v>
      </c>
    </row>
    <row r="3428" spans="2:37" x14ac:dyDescent="0.2">
      <c r="B3428" s="5">
        <v>39762</v>
      </c>
      <c r="C3428" s="1">
        <v>362.23</v>
      </c>
      <c r="D3428" s="1">
        <f t="shared" si="1059"/>
        <v>46</v>
      </c>
      <c r="E3428" s="1" t="b">
        <f t="shared" si="1060"/>
        <v>1</v>
      </c>
      <c r="F3428" s="6">
        <f t="shared" si="1061"/>
        <v>7.7060034496190255E-3</v>
      </c>
      <c r="G3428" s="8">
        <f t="shared" si="1039"/>
        <v>-3.3879795609711529E-3</v>
      </c>
      <c r="H3428" s="8">
        <f t="shared" si="1040"/>
        <v>-1.7854695003737349E-3</v>
      </c>
      <c r="I3428" s="8">
        <f t="shared" si="1041"/>
        <v>-8.0803444929113848E-4</v>
      </c>
      <c r="J3428" s="6">
        <f t="shared" si="1042"/>
        <v>1.1646117330193955E-3</v>
      </c>
      <c r="K3428" s="6">
        <f t="shared" si="1043"/>
        <v>7.108053205737184E-4</v>
      </c>
      <c r="L3428" s="6">
        <f t="shared" si="1044"/>
        <v>4.7628549014847222E-4</v>
      </c>
      <c r="M3428" s="9">
        <f t="shared" si="1045"/>
        <v>-1</v>
      </c>
      <c r="N3428" s="9">
        <f t="shared" si="1046"/>
        <v>-1</v>
      </c>
      <c r="O3428" s="9">
        <f t="shared" si="1047"/>
        <v>-1</v>
      </c>
      <c r="P3428" s="9">
        <f t="shared" si="1048"/>
        <v>-1</v>
      </c>
      <c r="Q3428" s="10">
        <f t="shared" si="1049"/>
        <v>0.4615773082164018</v>
      </c>
      <c r="R3428" s="10">
        <f t="shared" si="1032"/>
        <v>0.17331874547544593</v>
      </c>
      <c r="S3428" s="10">
        <f>_xlfn.PERCENTILE.INC($R$1519:R3428,0.75)</f>
        <v>0.81148755956245577</v>
      </c>
      <c r="T3428" s="10">
        <f t="shared" si="1033"/>
        <v>0.81148755956245577</v>
      </c>
      <c r="U3428" s="11">
        <f t="shared" si="1050"/>
        <v>0.17331874547544593</v>
      </c>
      <c r="V3428" s="10">
        <f t="shared" si="1034"/>
        <v>-1</v>
      </c>
      <c r="W3428" s="10">
        <f t="shared" si="1035"/>
        <v>0.17355028742594147</v>
      </c>
      <c r="X3428" s="10">
        <f t="shared" si="1051"/>
        <v>0.21664843184430743</v>
      </c>
      <c r="Y3428" s="10">
        <f>_xlfn.PERCENTILE.INC($X$1519:X3428,0.75)</f>
        <v>1.0143594494530697</v>
      </c>
      <c r="Z3428" s="10">
        <f t="shared" si="1052"/>
        <v>1.0143594494530697</v>
      </c>
      <c r="AA3428" s="10">
        <f t="shared" si="1053"/>
        <v>0.21664843184430743</v>
      </c>
      <c r="AB3428" s="10">
        <f t="shared" si="1054"/>
        <v>-0.17355028742594147</v>
      </c>
      <c r="AC3428" s="10">
        <f t="shared" si="1055"/>
        <v>-3.7599397616959046E-2</v>
      </c>
      <c r="AD3428" s="13">
        <f t="shared" si="1056"/>
        <v>-173550.28742594147</v>
      </c>
      <c r="AE3428" s="13">
        <f t="shared" si="1036"/>
        <v>-37599.397616959046</v>
      </c>
      <c r="AF3428" s="13"/>
      <c r="AG3428" s="2">
        <f t="shared" si="1031"/>
        <v>39762</v>
      </c>
      <c r="AH3428" s="3">
        <f t="shared" si="1037"/>
        <v>-1376.7215564416035</v>
      </c>
      <c r="AI3428" s="3">
        <f t="shared" si="1038"/>
        <v>-305.76115637320925</v>
      </c>
      <c r="AJ3428" s="3">
        <f t="shared" si="1057"/>
        <v>620960.89175760979</v>
      </c>
      <c r="AK3428" s="3">
        <f t="shared" si="1058"/>
        <v>467704.44602432661</v>
      </c>
    </row>
    <row r="3429" spans="2:37" x14ac:dyDescent="0.2">
      <c r="B3429" s="5">
        <v>39764</v>
      </c>
      <c r="C3429" s="1">
        <v>339.44</v>
      </c>
      <c r="D3429" s="1">
        <f t="shared" si="1059"/>
        <v>46</v>
      </c>
      <c r="E3429" s="1" t="b">
        <f t="shared" si="1060"/>
        <v>0</v>
      </c>
      <c r="F3429" s="6">
        <f t="shared" si="1061"/>
        <v>-6.2915826960770804E-2</v>
      </c>
      <c r="G3429" s="8">
        <f t="shared" si="1039"/>
        <v>-4.7988031441396671E-3</v>
      </c>
      <c r="H3429" s="8">
        <f t="shared" si="1040"/>
        <v>-2.6034567837662321E-3</v>
      </c>
      <c r="I3429" s="8">
        <f t="shared" si="1041"/>
        <v>-1.2335018339130559E-3</v>
      </c>
      <c r="J3429" s="6">
        <f t="shared" si="1042"/>
        <v>1.1751247973286767E-3</v>
      </c>
      <c r="K3429" s="6">
        <f t="shared" si="1043"/>
        <v>7.1696832262840957E-4</v>
      </c>
      <c r="L3429" s="6">
        <f t="shared" si="1044"/>
        <v>4.7987954083686282E-4</v>
      </c>
      <c r="M3429" s="9">
        <f t="shared" si="1045"/>
        <v>-1</v>
      </c>
      <c r="N3429" s="9">
        <f t="shared" si="1046"/>
        <v>-1</v>
      </c>
      <c r="O3429" s="9">
        <f t="shared" si="1047"/>
        <v>-1</v>
      </c>
      <c r="P3429" s="9">
        <f t="shared" si="1048"/>
        <v>-1</v>
      </c>
      <c r="Q3429" s="10">
        <f t="shared" si="1049"/>
        <v>0.47617312177869575</v>
      </c>
      <c r="R3429" s="10">
        <f t="shared" si="1032"/>
        <v>0.16800612285961927</v>
      </c>
      <c r="S3429" s="10">
        <f>_xlfn.PERCENTILE.INC($R$1519:R3429,0.75)</f>
        <v>0.8112804063195489</v>
      </c>
      <c r="T3429" s="10">
        <f t="shared" si="1033"/>
        <v>0.8112804063195489</v>
      </c>
      <c r="U3429" s="11">
        <f t="shared" si="1050"/>
        <v>0.16800612285961927</v>
      </c>
      <c r="V3429" s="10">
        <f t="shared" si="1034"/>
        <v>-1</v>
      </c>
      <c r="W3429" s="10">
        <f t="shared" si="1035"/>
        <v>0.17355028742594147</v>
      </c>
      <c r="X3429" s="10">
        <f t="shared" si="1051"/>
        <v>0.21000765357452408</v>
      </c>
      <c r="Y3429" s="10">
        <f>_xlfn.PERCENTILE.INC($X$1519:X3429,0.75)</f>
        <v>1.0141005078994363</v>
      </c>
      <c r="Z3429" s="10">
        <f t="shared" si="1052"/>
        <v>1.0141005078994363</v>
      </c>
      <c r="AA3429" s="10">
        <f t="shared" si="1053"/>
        <v>0.21664843184430743</v>
      </c>
      <c r="AB3429" s="10">
        <f t="shared" si="1054"/>
        <v>-0.17355028742594147</v>
      </c>
      <c r="AC3429" s="10">
        <f t="shared" si="1055"/>
        <v>-3.7599397616959046E-2</v>
      </c>
      <c r="AD3429" s="13">
        <f t="shared" si="1056"/>
        <v>-173550.28742594147</v>
      </c>
      <c r="AE3429" s="13">
        <f t="shared" si="1036"/>
        <v>-37599.397616959046</v>
      </c>
      <c r="AF3429" s="13"/>
      <c r="AG3429" s="2">
        <f t="shared" si="1031"/>
        <v>39764</v>
      </c>
      <c r="AH3429" s="3">
        <f t="shared" si="1037"/>
        <v>10919.059852682571</v>
      </c>
      <c r="AI3429" s="3">
        <f t="shared" si="1038"/>
        <v>2365.5971942978135</v>
      </c>
      <c r="AJ3429" s="3">
        <f t="shared" si="1057"/>
        <v>631879.95161029231</v>
      </c>
      <c r="AK3429" s="3">
        <f t="shared" si="1058"/>
        <v>470070.04321862443</v>
      </c>
    </row>
    <row r="3430" spans="2:37" x14ac:dyDescent="0.2">
      <c r="B3430" s="5">
        <v>39765</v>
      </c>
      <c r="C3430" s="1">
        <v>335.14</v>
      </c>
      <c r="D3430" s="1">
        <f t="shared" si="1059"/>
        <v>46</v>
      </c>
      <c r="E3430" s="1" t="b">
        <f t="shared" si="1060"/>
        <v>0</v>
      </c>
      <c r="F3430" s="6">
        <f t="shared" si="1061"/>
        <v>-1.2667923638934764E-2</v>
      </c>
      <c r="G3430" s="8">
        <f t="shared" si="1039"/>
        <v>-4.9958470505782572E-3</v>
      </c>
      <c r="H3430" s="8">
        <f t="shared" si="1040"/>
        <v>-2.7690841590201432E-3</v>
      </c>
      <c r="I3430" s="8">
        <f t="shared" si="1041"/>
        <v>-1.3056450478570074E-3</v>
      </c>
      <c r="J3430" s="6">
        <f t="shared" si="1042"/>
        <v>1.1861886334600224E-3</v>
      </c>
      <c r="K3430" s="6">
        <f t="shared" si="1043"/>
        <v>7.2373698784978331E-4</v>
      </c>
      <c r="L3430" s="6">
        <f t="shared" si="1044"/>
        <v>4.8359372421690757E-4</v>
      </c>
      <c r="M3430" s="9">
        <f t="shared" si="1045"/>
        <v>-1</v>
      </c>
      <c r="N3430" s="9">
        <f t="shared" si="1046"/>
        <v>-1</v>
      </c>
      <c r="O3430" s="9">
        <f t="shared" si="1047"/>
        <v>-1</v>
      </c>
      <c r="P3430" s="9">
        <f t="shared" si="1048"/>
        <v>-1</v>
      </c>
      <c r="Q3430" s="10">
        <f t="shared" si="1049"/>
        <v>0.47599634305492128</v>
      </c>
      <c r="R3430" s="10">
        <f t="shared" si="1032"/>
        <v>0.16806851810365581</v>
      </c>
      <c r="S3430" s="10">
        <f>_xlfn.PERCENTILE.INC($R$1519:R3430,0.75)</f>
        <v>0.81107325307664202</v>
      </c>
      <c r="T3430" s="10">
        <f t="shared" si="1033"/>
        <v>0.81107325307664202</v>
      </c>
      <c r="U3430" s="11">
        <f t="shared" si="1050"/>
        <v>0.16806851810365581</v>
      </c>
      <c r="V3430" s="10">
        <f t="shared" si="1034"/>
        <v>-1</v>
      </c>
      <c r="W3430" s="10">
        <f t="shared" si="1035"/>
        <v>0.17355028742594147</v>
      </c>
      <c r="X3430" s="10">
        <f t="shared" si="1051"/>
        <v>0.21008564762956977</v>
      </c>
      <c r="Y3430" s="10">
        <f>_xlfn.PERCENTILE.INC($X$1519:X3430,0.75)</f>
        <v>1.0138415663458027</v>
      </c>
      <c r="Z3430" s="10">
        <f t="shared" si="1052"/>
        <v>1.0138415663458027</v>
      </c>
      <c r="AA3430" s="10">
        <f t="shared" si="1053"/>
        <v>0.21664843184430743</v>
      </c>
      <c r="AB3430" s="10">
        <f t="shared" si="1054"/>
        <v>-0.17355028742594147</v>
      </c>
      <c r="AC3430" s="10">
        <f t="shared" si="1055"/>
        <v>-3.7599397616959046E-2</v>
      </c>
      <c r="AD3430" s="13">
        <f t="shared" si="1056"/>
        <v>-173550.28742594147</v>
      </c>
      <c r="AE3430" s="13">
        <f t="shared" si="1036"/>
        <v>-37599.397616959046</v>
      </c>
      <c r="AF3430" s="13"/>
      <c r="AG3430" s="2">
        <f t="shared" si="1031"/>
        <v>39765</v>
      </c>
      <c r="AH3430" s="3">
        <f t="shared" si="1037"/>
        <v>2198.5217886270066</v>
      </c>
      <c r="AI3430" s="3">
        <f t="shared" si="1038"/>
        <v>476.30629788158291</v>
      </c>
      <c r="AJ3430" s="3">
        <f t="shared" si="1057"/>
        <v>634078.47339891933</v>
      </c>
      <c r="AK3430" s="3">
        <f t="shared" si="1058"/>
        <v>470546.34951650602</v>
      </c>
    </row>
    <row r="3431" spans="2:37" x14ac:dyDescent="0.2">
      <c r="B3431" s="5">
        <v>39766</v>
      </c>
      <c r="C3431" s="1">
        <v>341.27</v>
      </c>
      <c r="D3431" s="1">
        <f t="shared" si="1059"/>
        <v>46</v>
      </c>
      <c r="E3431" s="1" t="b">
        <f t="shared" si="1060"/>
        <v>0</v>
      </c>
      <c r="F3431" s="6">
        <f t="shared" si="1061"/>
        <v>1.8290863519722977E-2</v>
      </c>
      <c r="G3431" s="8">
        <f t="shared" si="1039"/>
        <v>-4.3386760008582012E-3</v>
      </c>
      <c r="H3431" s="8">
        <f t="shared" si="1040"/>
        <v>-2.5036269392224842E-3</v>
      </c>
      <c r="I3431" s="8">
        <f t="shared" si="1041"/>
        <v>-1.1863068917706463E-3</v>
      </c>
      <c r="J3431" s="6">
        <f t="shared" si="1042"/>
        <v>1.1947865993673741E-3</v>
      </c>
      <c r="K3431" s="6">
        <f t="shared" si="1043"/>
        <v>7.2949138134759226E-4</v>
      </c>
      <c r="L3431" s="6">
        <f t="shared" si="1044"/>
        <v>4.8677993102193854E-4</v>
      </c>
      <c r="M3431" s="9">
        <f t="shared" si="1045"/>
        <v>-1</v>
      </c>
      <c r="N3431" s="9">
        <f t="shared" si="1046"/>
        <v>-1</v>
      </c>
      <c r="O3431" s="9">
        <f t="shared" si="1047"/>
        <v>-1</v>
      </c>
      <c r="P3431" s="9">
        <f t="shared" si="1048"/>
        <v>-1</v>
      </c>
      <c r="Q3431" s="10">
        <f t="shared" si="1049"/>
        <v>0.47814468535643306</v>
      </c>
      <c r="R3431" s="10">
        <f t="shared" si="1032"/>
        <v>0.16731337281384606</v>
      </c>
      <c r="S3431" s="10">
        <f>_xlfn.PERCENTILE.INC($R$1519:R3431,0.75)</f>
        <v>0.81086609983373525</v>
      </c>
      <c r="T3431" s="10">
        <f t="shared" si="1033"/>
        <v>0.81086609983373525</v>
      </c>
      <c r="U3431" s="11">
        <f t="shared" si="1050"/>
        <v>0.16731337281384606</v>
      </c>
      <c r="V3431" s="10">
        <f t="shared" si="1034"/>
        <v>-1</v>
      </c>
      <c r="W3431" s="10">
        <f t="shared" si="1035"/>
        <v>0.17355028742594147</v>
      </c>
      <c r="X3431" s="10">
        <f t="shared" si="1051"/>
        <v>0.20914171601730758</v>
      </c>
      <c r="Y3431" s="10">
        <f>_xlfn.PERCENTILE.INC($X$1519:X3431,0.75)</f>
        <v>1.0135826247921691</v>
      </c>
      <c r="Z3431" s="10">
        <f t="shared" si="1052"/>
        <v>1.0135826247921691</v>
      </c>
      <c r="AA3431" s="10">
        <f t="shared" si="1053"/>
        <v>0.21664843184430743</v>
      </c>
      <c r="AB3431" s="10">
        <f t="shared" si="1054"/>
        <v>-0.17355028742594147</v>
      </c>
      <c r="AC3431" s="10">
        <f t="shared" si="1055"/>
        <v>-3.7599397616959046E-2</v>
      </c>
      <c r="AD3431" s="13">
        <f t="shared" si="1056"/>
        <v>-173550.28742594147</v>
      </c>
      <c r="AE3431" s="13">
        <f t="shared" si="1036"/>
        <v>-37599.397616959046</v>
      </c>
      <c r="AF3431" s="13"/>
      <c r="AG3431" s="2">
        <f t="shared" si="1031"/>
        <v>39766</v>
      </c>
      <c r="AH3431" s="3">
        <f t="shared" si="1037"/>
        <v>-3174.3846211165901</v>
      </c>
      <c r="AI3431" s="3">
        <f t="shared" si="1038"/>
        <v>-687.7254502355953</v>
      </c>
      <c r="AJ3431" s="3">
        <f t="shared" si="1057"/>
        <v>630904.08877780277</v>
      </c>
      <c r="AK3431" s="3">
        <f t="shared" si="1058"/>
        <v>469858.62406627042</v>
      </c>
    </row>
    <row r="3432" spans="2:37" x14ac:dyDescent="0.2">
      <c r="B3432" s="5">
        <v>39769</v>
      </c>
      <c r="C3432" s="1">
        <v>333.92</v>
      </c>
      <c r="D3432" s="1">
        <f t="shared" si="1059"/>
        <v>47</v>
      </c>
      <c r="E3432" s="1" t="b">
        <f t="shared" si="1060"/>
        <v>1</v>
      </c>
      <c r="F3432" s="6">
        <f t="shared" si="1061"/>
        <v>-2.1537199285023512E-2</v>
      </c>
      <c r="G3432" s="8">
        <f t="shared" si="1039"/>
        <v>-4.8119181991308655E-3</v>
      </c>
      <c r="H3432" s="8">
        <f t="shared" si="1040"/>
        <v>-2.7160284657441378E-3</v>
      </c>
      <c r="I3432" s="8">
        <f t="shared" si="1041"/>
        <v>-1.2940415417609162E-3</v>
      </c>
      <c r="J3432" s="6">
        <f t="shared" si="1042"/>
        <v>1.2051104995568994E-3</v>
      </c>
      <c r="K3432" s="6">
        <f t="shared" si="1043"/>
        <v>7.3611881162008788E-4</v>
      </c>
      <c r="L3432" s="6">
        <f t="shared" si="1044"/>
        <v>4.9034202105792033E-4</v>
      </c>
      <c r="M3432" s="9">
        <f t="shared" si="1045"/>
        <v>-1</v>
      </c>
      <c r="N3432" s="9">
        <f t="shared" si="1046"/>
        <v>-1</v>
      </c>
      <c r="O3432" s="9">
        <f t="shared" si="1047"/>
        <v>-1</v>
      </c>
      <c r="P3432" s="9">
        <f t="shared" si="1048"/>
        <v>-1</v>
      </c>
      <c r="Q3432" s="10">
        <f t="shared" si="1049"/>
        <v>0.4793573458472668</v>
      </c>
      <c r="R3432" s="10">
        <f t="shared" si="1032"/>
        <v>0.16689010962917353</v>
      </c>
      <c r="S3432" s="10">
        <f>_xlfn.PERCENTILE.INC($R$1519:R3432,0.75)</f>
        <v>0.81086034816994002</v>
      </c>
      <c r="T3432" s="10">
        <f t="shared" si="1033"/>
        <v>0.81086034816994002</v>
      </c>
      <c r="U3432" s="11">
        <f t="shared" si="1050"/>
        <v>0.16689010962917353</v>
      </c>
      <c r="V3432" s="10">
        <f t="shared" si="1034"/>
        <v>-1</v>
      </c>
      <c r="W3432" s="10">
        <f t="shared" si="1035"/>
        <v>0.16731337281384606</v>
      </c>
      <c r="X3432" s="10">
        <f t="shared" si="1051"/>
        <v>0.2086126370364669</v>
      </c>
      <c r="Y3432" s="10">
        <f>_xlfn.PERCENTILE.INC($X$1519:X3432,0.75)</f>
        <v>1.0135754352124251</v>
      </c>
      <c r="Z3432" s="10">
        <f t="shared" si="1052"/>
        <v>1.0135754352124251</v>
      </c>
      <c r="AA3432" s="10">
        <f t="shared" si="1053"/>
        <v>0.2086126370364669</v>
      </c>
      <c r="AB3432" s="10">
        <f t="shared" si="1054"/>
        <v>-0.16731337281384606</v>
      </c>
      <c r="AC3432" s="10">
        <f t="shared" si="1055"/>
        <v>-3.4903683914161938E-2</v>
      </c>
      <c r="AD3432" s="13">
        <f t="shared" si="1056"/>
        <v>-167313.37281384607</v>
      </c>
      <c r="AE3432" s="13">
        <f t="shared" si="1036"/>
        <v>-34903.683914161935</v>
      </c>
      <c r="AF3432" s="13"/>
      <c r="AG3432" s="2">
        <f t="shared" si="1031"/>
        <v>39769</v>
      </c>
      <c r="AH3432" s="3">
        <f t="shared" si="1037"/>
        <v>3737.7871262656117</v>
      </c>
      <c r="AI3432" s="3">
        <f t="shared" si="1038"/>
        <v>809.7857194732851</v>
      </c>
      <c r="AJ3432" s="3">
        <f t="shared" si="1057"/>
        <v>634641.87590406835</v>
      </c>
      <c r="AK3432" s="3">
        <f t="shared" si="1058"/>
        <v>470668.40978574369</v>
      </c>
    </row>
    <row r="3433" spans="2:37" x14ac:dyDescent="0.2">
      <c r="B3433" s="5">
        <v>39770</v>
      </c>
      <c r="C3433" s="1">
        <v>339.82</v>
      </c>
      <c r="D3433" s="1">
        <f t="shared" si="1059"/>
        <v>47</v>
      </c>
      <c r="E3433" s="1" t="b">
        <f t="shared" si="1060"/>
        <v>0</v>
      </c>
      <c r="F3433" s="6">
        <f t="shared" si="1061"/>
        <v>1.7668902731192926E-2</v>
      </c>
      <c r="G3433" s="8">
        <f t="shared" si="1039"/>
        <v>-4.2593461770067103E-3</v>
      </c>
      <c r="H3433" s="8">
        <f t="shared" si="1040"/>
        <v>-2.4442982635407237E-3</v>
      </c>
      <c r="I3433" s="8">
        <f t="shared" si="1041"/>
        <v>-1.1545713393930279E-3</v>
      </c>
      <c r="J3433" s="6">
        <f t="shared" si="1042"/>
        <v>1.2134334870939005E-3</v>
      </c>
      <c r="K3433" s="6">
        <f t="shared" si="1043"/>
        <v>7.4176705069307761E-4</v>
      </c>
      <c r="L3433" s="6">
        <f t="shared" si="1044"/>
        <v>4.9345433229958894E-4</v>
      </c>
      <c r="M3433" s="9">
        <f t="shared" si="1045"/>
        <v>-1</v>
      </c>
      <c r="N3433" s="9">
        <f t="shared" si="1046"/>
        <v>-1</v>
      </c>
      <c r="O3433" s="9">
        <f t="shared" si="1047"/>
        <v>-1</v>
      </c>
      <c r="P3433" s="9">
        <f t="shared" si="1048"/>
        <v>-1</v>
      </c>
      <c r="Q3433" s="10">
        <f t="shared" si="1049"/>
        <v>0.4803861981597502</v>
      </c>
      <c r="R3433" s="10">
        <f t="shared" si="1032"/>
        <v>0.16653267788804452</v>
      </c>
      <c r="S3433" s="10">
        <f>_xlfn.PERCENTILE.INC($R$1519:R3433,0.75)</f>
        <v>0.81085459650614466</v>
      </c>
      <c r="T3433" s="10">
        <f t="shared" si="1033"/>
        <v>0.81085459650614466</v>
      </c>
      <c r="U3433" s="11">
        <f t="shared" si="1050"/>
        <v>0.16653267788804452</v>
      </c>
      <c r="V3433" s="10">
        <f t="shared" si="1034"/>
        <v>-1</v>
      </c>
      <c r="W3433" s="10">
        <f t="shared" si="1035"/>
        <v>0.16731337281384606</v>
      </c>
      <c r="X3433" s="10">
        <f t="shared" si="1051"/>
        <v>0.20816584736005564</v>
      </c>
      <c r="Y3433" s="10">
        <f>_xlfn.PERCENTILE.INC($X$1519:X3433,0.75)</f>
        <v>1.0135682456326809</v>
      </c>
      <c r="Z3433" s="10">
        <f t="shared" si="1052"/>
        <v>1.0135682456326809</v>
      </c>
      <c r="AA3433" s="10">
        <f t="shared" si="1053"/>
        <v>0.2086126370364669</v>
      </c>
      <c r="AB3433" s="10">
        <f t="shared" si="1054"/>
        <v>-0.16731337281384606</v>
      </c>
      <c r="AC3433" s="10">
        <f t="shared" si="1055"/>
        <v>-3.4903683914161938E-2</v>
      </c>
      <c r="AD3433" s="13">
        <f t="shared" si="1056"/>
        <v>-167313.37281384607</v>
      </c>
      <c r="AE3433" s="13">
        <f t="shared" si="1036"/>
        <v>-34903.683914161935</v>
      </c>
      <c r="AF3433" s="13"/>
      <c r="AG3433" s="2">
        <f t="shared" si="1031"/>
        <v>39770</v>
      </c>
      <c r="AH3433" s="3">
        <f t="shared" si="1037"/>
        <v>-2956.243709875665</v>
      </c>
      <c r="AI3433" s="3">
        <f t="shared" si="1038"/>
        <v>-616.70979603963042</v>
      </c>
      <c r="AJ3433" s="3">
        <f t="shared" si="1057"/>
        <v>631685.63219419273</v>
      </c>
      <c r="AK3433" s="3">
        <f t="shared" si="1058"/>
        <v>470051.69998970407</v>
      </c>
    </row>
    <row r="3434" spans="2:37" x14ac:dyDescent="0.2">
      <c r="B3434" s="5">
        <v>39771</v>
      </c>
      <c r="C3434" s="1">
        <v>326.98</v>
      </c>
      <c r="D3434" s="1">
        <f t="shared" si="1059"/>
        <v>47</v>
      </c>
      <c r="E3434" s="1" t="b">
        <f t="shared" si="1060"/>
        <v>0</v>
      </c>
      <c r="F3434" s="6">
        <f t="shared" si="1061"/>
        <v>-3.7784709552115769E-2</v>
      </c>
      <c r="G3434" s="8">
        <f t="shared" si="1039"/>
        <v>-5.0719954316084852E-3</v>
      </c>
      <c r="H3434" s="8">
        <f t="shared" si="1040"/>
        <v>-2.8685294060329645E-3</v>
      </c>
      <c r="I3434" s="8">
        <f t="shared" si="1041"/>
        <v>-1.4340205500991158E-3</v>
      </c>
      <c r="J3434" s="6">
        <f t="shared" si="1042"/>
        <v>1.2245498828861228E-3</v>
      </c>
      <c r="K3434" s="6">
        <f t="shared" si="1043"/>
        <v>7.4893870210924129E-4</v>
      </c>
      <c r="L3434" s="6">
        <f t="shared" si="1044"/>
        <v>4.9753488774940664E-4</v>
      </c>
      <c r="M3434" s="9">
        <f t="shared" si="1045"/>
        <v>-1</v>
      </c>
      <c r="N3434" s="9">
        <f t="shared" si="1046"/>
        <v>-1</v>
      </c>
      <c r="O3434" s="9">
        <f t="shared" si="1047"/>
        <v>-1</v>
      </c>
      <c r="P3434" s="9">
        <f t="shared" si="1048"/>
        <v>-1</v>
      </c>
      <c r="Q3434" s="10">
        <f t="shared" si="1049"/>
        <v>0.48444975248324668</v>
      </c>
      <c r="R3434" s="10">
        <f t="shared" si="1032"/>
        <v>0.16513580529234881</v>
      </c>
      <c r="S3434" s="10">
        <f>_xlfn.PERCENTILE.INC($R$1519:R3434,0.75)</f>
        <v>0.81084884484234943</v>
      </c>
      <c r="T3434" s="10">
        <f t="shared" si="1033"/>
        <v>0.81084884484234943</v>
      </c>
      <c r="U3434" s="11">
        <f t="shared" si="1050"/>
        <v>0.16513580529234881</v>
      </c>
      <c r="V3434" s="10">
        <f t="shared" si="1034"/>
        <v>-1</v>
      </c>
      <c r="W3434" s="10">
        <f t="shared" si="1035"/>
        <v>0.16731337281384606</v>
      </c>
      <c r="X3434" s="10">
        <f t="shared" si="1051"/>
        <v>0.20641975661543602</v>
      </c>
      <c r="Y3434" s="10">
        <f>_xlfn.PERCENTILE.INC($X$1519:X3434,0.75)</f>
        <v>1.0135610560529367</v>
      </c>
      <c r="Z3434" s="10">
        <f t="shared" si="1052"/>
        <v>1.0135610560529367</v>
      </c>
      <c r="AA3434" s="10">
        <f t="shared" si="1053"/>
        <v>0.2086126370364669</v>
      </c>
      <c r="AB3434" s="10">
        <f t="shared" si="1054"/>
        <v>-0.16731337281384606</v>
      </c>
      <c r="AC3434" s="10">
        <f t="shared" si="1055"/>
        <v>-3.4903683914161938E-2</v>
      </c>
      <c r="AD3434" s="13">
        <f t="shared" si="1056"/>
        <v>-167313.37281384607</v>
      </c>
      <c r="AE3434" s="13">
        <f t="shared" si="1036"/>
        <v>-34903.683914161935</v>
      </c>
      <c r="AF3434" s="13"/>
      <c r="AG3434" s="2">
        <f t="shared" si="1031"/>
        <v>39771</v>
      </c>
      <c r="AH3434" s="3">
        <f t="shared" si="1037"/>
        <v>6321.8871959560365</v>
      </c>
      <c r="AI3434" s="3">
        <f t="shared" si="1038"/>
        <v>1318.825558995464</v>
      </c>
      <c r="AJ3434" s="3">
        <f t="shared" si="1057"/>
        <v>638007.51939014881</v>
      </c>
      <c r="AK3434" s="3">
        <f t="shared" si="1058"/>
        <v>471370.52554869954</v>
      </c>
    </row>
    <row r="3435" spans="2:37" x14ac:dyDescent="0.2">
      <c r="B3435" s="5">
        <v>39772</v>
      </c>
      <c r="C3435" s="1">
        <v>325.17</v>
      </c>
      <c r="D3435" s="1">
        <f t="shared" si="1059"/>
        <v>47</v>
      </c>
      <c r="E3435" s="1" t="b">
        <f t="shared" si="1060"/>
        <v>0</v>
      </c>
      <c r="F3435" s="6">
        <f t="shared" si="1061"/>
        <v>-5.5355067588231943E-3</v>
      </c>
      <c r="G3435" s="8">
        <f t="shared" si="1039"/>
        <v>-5.2072752179157626E-3</v>
      </c>
      <c r="H3435" s="8">
        <f t="shared" si="1040"/>
        <v>-2.9615645376939561E-3</v>
      </c>
      <c r="I3435" s="8">
        <f t="shared" si="1041"/>
        <v>-1.4499508203902258E-3</v>
      </c>
      <c r="J3435" s="6">
        <f t="shared" si="1042"/>
        <v>1.2360662010633119E-3</v>
      </c>
      <c r="K3435" s="6">
        <f t="shared" si="1043"/>
        <v>7.5639004515482954E-4</v>
      </c>
      <c r="L3435" s="6">
        <f t="shared" si="1044"/>
        <v>5.0162365023759226E-4</v>
      </c>
      <c r="M3435" s="9">
        <f t="shared" si="1045"/>
        <v>-1</v>
      </c>
      <c r="N3435" s="9">
        <f t="shared" si="1046"/>
        <v>-1</v>
      </c>
      <c r="O3435" s="9">
        <f t="shared" si="1047"/>
        <v>-1</v>
      </c>
      <c r="P3435" s="9">
        <f t="shared" si="1048"/>
        <v>-1</v>
      </c>
      <c r="Q3435" s="10">
        <f t="shared" si="1049"/>
        <v>0.48441524100932498</v>
      </c>
      <c r="R3435" s="10">
        <f t="shared" si="1032"/>
        <v>0.1651475701576037</v>
      </c>
      <c r="S3435" s="10">
        <f>_xlfn.PERCENTILE.INC($R$1519:R3435,0.75)</f>
        <v>0.81084309317855419</v>
      </c>
      <c r="T3435" s="10">
        <f t="shared" si="1033"/>
        <v>0.81084309317855419</v>
      </c>
      <c r="U3435" s="11">
        <f t="shared" si="1050"/>
        <v>0.1651475701576037</v>
      </c>
      <c r="V3435" s="10">
        <f t="shared" si="1034"/>
        <v>-1</v>
      </c>
      <c r="W3435" s="10">
        <f t="shared" si="1035"/>
        <v>0.16731337281384606</v>
      </c>
      <c r="X3435" s="10">
        <f t="shared" si="1051"/>
        <v>0.20643446269700463</v>
      </c>
      <c r="Y3435" s="10">
        <f>_xlfn.PERCENTILE.INC($X$1519:X3435,0.75)</f>
        <v>1.0135538664731927</v>
      </c>
      <c r="Z3435" s="10">
        <f t="shared" si="1052"/>
        <v>1.0135538664731927</v>
      </c>
      <c r="AA3435" s="10">
        <f t="shared" si="1053"/>
        <v>0.2086126370364669</v>
      </c>
      <c r="AB3435" s="10">
        <f t="shared" si="1054"/>
        <v>-0.16731337281384606</v>
      </c>
      <c r="AC3435" s="10">
        <f t="shared" si="1055"/>
        <v>-3.4903683914161938E-2</v>
      </c>
      <c r="AD3435" s="13">
        <f t="shared" si="1056"/>
        <v>-167313.37281384607</v>
      </c>
      <c r="AE3435" s="13">
        <f t="shared" si="1036"/>
        <v>-34903.683914161935</v>
      </c>
      <c r="AF3435" s="13"/>
      <c r="AG3435" s="2">
        <f t="shared" si="1031"/>
        <v>39772</v>
      </c>
      <c r="AH3435" s="3">
        <f t="shared" si="1037"/>
        <v>926.16430605254982</v>
      </c>
      <c r="AI3435" s="3">
        <f t="shared" si="1038"/>
        <v>193.20957821467181</v>
      </c>
      <c r="AJ3435" s="3">
        <f t="shared" si="1057"/>
        <v>638933.6836962013</v>
      </c>
      <c r="AK3435" s="3">
        <f t="shared" si="1058"/>
        <v>471563.73512691422</v>
      </c>
    </row>
    <row r="3436" spans="2:37" x14ac:dyDescent="0.2">
      <c r="B3436" s="5">
        <v>39773</v>
      </c>
      <c r="C3436" s="1">
        <v>316.86</v>
      </c>
      <c r="D3436" s="1">
        <f t="shared" si="1059"/>
        <v>47</v>
      </c>
      <c r="E3436" s="1" t="b">
        <f t="shared" si="1060"/>
        <v>0</v>
      </c>
      <c r="F3436" s="6">
        <f t="shared" si="1061"/>
        <v>-2.5555863087000641E-2</v>
      </c>
      <c r="G3436" s="8">
        <f t="shared" si="1039"/>
        <v>-5.606175812182577E-3</v>
      </c>
      <c r="H3436" s="8">
        <f t="shared" si="1040"/>
        <v>-3.2734869890018326E-3</v>
      </c>
      <c r="I3436" s="8">
        <f t="shared" si="1041"/>
        <v>-1.6058892205385389E-3</v>
      </c>
      <c r="J3436" s="6">
        <f t="shared" si="1042"/>
        <v>1.2490098112616548E-3</v>
      </c>
      <c r="K3436" s="6">
        <f t="shared" si="1043"/>
        <v>7.6501672094067281E-4</v>
      </c>
      <c r="L3436" s="6">
        <f t="shared" si="1044"/>
        <v>5.0624509244573293E-4</v>
      </c>
      <c r="M3436" s="9">
        <f t="shared" si="1045"/>
        <v>-1</v>
      </c>
      <c r="N3436" s="9">
        <f t="shared" si="1046"/>
        <v>-1</v>
      </c>
      <c r="O3436" s="9">
        <f t="shared" si="1047"/>
        <v>-1</v>
      </c>
      <c r="P3436" s="9">
        <f t="shared" si="1048"/>
        <v>-1</v>
      </c>
      <c r="Q3436" s="10">
        <f t="shared" si="1049"/>
        <v>0.48598668493161828</v>
      </c>
      <c r="R3436" s="10">
        <f t="shared" si="1032"/>
        <v>0.16461356345854736</v>
      </c>
      <c r="S3436" s="10">
        <f>_xlfn.PERCENTILE.INC($R$1519:R3436,0.75)</f>
        <v>0.81080796319481085</v>
      </c>
      <c r="T3436" s="10">
        <f t="shared" si="1033"/>
        <v>0.81080796319481085</v>
      </c>
      <c r="U3436" s="11">
        <f t="shared" si="1050"/>
        <v>0.16461356345854736</v>
      </c>
      <c r="V3436" s="10">
        <f t="shared" si="1034"/>
        <v>-1</v>
      </c>
      <c r="W3436" s="10">
        <f t="shared" si="1035"/>
        <v>0.16731337281384606</v>
      </c>
      <c r="X3436" s="10">
        <f t="shared" si="1051"/>
        <v>0.20576695432318418</v>
      </c>
      <c r="Y3436" s="10">
        <f>_xlfn.PERCENTILE.INC($X$1519:X3436,0.75)</f>
        <v>1.0135099539935135</v>
      </c>
      <c r="Z3436" s="10">
        <f t="shared" si="1052"/>
        <v>1.0135099539935135</v>
      </c>
      <c r="AA3436" s="10">
        <f t="shared" si="1053"/>
        <v>0.2086126370364669</v>
      </c>
      <c r="AB3436" s="10">
        <f t="shared" si="1054"/>
        <v>-0.16731337281384606</v>
      </c>
      <c r="AC3436" s="10">
        <f t="shared" si="1055"/>
        <v>-3.4903683914161938E-2</v>
      </c>
      <c r="AD3436" s="13">
        <f t="shared" si="1056"/>
        <v>-167313.37281384607</v>
      </c>
      <c r="AE3436" s="13">
        <f t="shared" si="1036"/>
        <v>-34903.683914161935</v>
      </c>
      <c r="AF3436" s="13"/>
      <c r="AG3436" s="2">
        <f t="shared" si="1031"/>
        <v>39773</v>
      </c>
      <c r="AH3436" s="3">
        <f t="shared" si="1037"/>
        <v>4275.8376482549456</v>
      </c>
      <c r="AI3436" s="3">
        <f t="shared" si="1038"/>
        <v>891.99376734226905</v>
      </c>
      <c r="AJ3436" s="3">
        <f t="shared" si="1057"/>
        <v>643209.52134445624</v>
      </c>
      <c r="AK3436" s="3">
        <f t="shared" si="1058"/>
        <v>472455.72889425652</v>
      </c>
    </row>
    <row r="3437" spans="2:37" x14ac:dyDescent="0.2">
      <c r="B3437" s="5">
        <v>39776</v>
      </c>
      <c r="C3437" s="1">
        <v>332.15</v>
      </c>
      <c r="D3437" s="1">
        <f t="shared" si="1059"/>
        <v>48</v>
      </c>
      <c r="E3437" s="1" t="b">
        <f t="shared" si="1060"/>
        <v>1</v>
      </c>
      <c r="F3437" s="6">
        <f t="shared" si="1061"/>
        <v>4.8254749731742708E-2</v>
      </c>
      <c r="G3437" s="8">
        <f t="shared" si="1039"/>
        <v>-4.395545525799861E-3</v>
      </c>
      <c r="H3437" s="8">
        <f t="shared" si="1040"/>
        <v>-2.6786174082501775E-3</v>
      </c>
      <c r="I3437" s="8">
        <f t="shared" si="1041"/>
        <v>-1.2833097799405714E-3</v>
      </c>
      <c r="J3437" s="6">
        <f t="shared" si="1042"/>
        <v>1.2573978677641012E-3</v>
      </c>
      <c r="K3437" s="6">
        <f t="shared" si="1043"/>
        <v>7.7119205578006229E-4</v>
      </c>
      <c r="L3437" s="6">
        <f t="shared" si="1044"/>
        <v>5.0966201358512589E-4</v>
      </c>
      <c r="M3437" s="9">
        <f t="shared" si="1045"/>
        <v>-1</v>
      </c>
      <c r="N3437" s="9">
        <f t="shared" si="1046"/>
        <v>-1</v>
      </c>
      <c r="O3437" s="9">
        <f t="shared" si="1047"/>
        <v>-1</v>
      </c>
      <c r="P3437" s="9">
        <f t="shared" si="1048"/>
        <v>-1</v>
      </c>
      <c r="Q3437" s="10">
        <f t="shared" si="1049"/>
        <v>0.49748933818982483</v>
      </c>
      <c r="R3437" s="10">
        <f t="shared" si="1032"/>
        <v>0.16080746632900653</v>
      </c>
      <c r="S3437" s="10">
        <f>_xlfn.PERCENTILE.INC($R$1519:R3437,0.75)</f>
        <v>0.81077283321106763</v>
      </c>
      <c r="T3437" s="10">
        <f t="shared" si="1033"/>
        <v>0.81077283321106763</v>
      </c>
      <c r="U3437" s="11">
        <f t="shared" si="1050"/>
        <v>0.16080746632900653</v>
      </c>
      <c r="V3437" s="10">
        <f t="shared" si="1034"/>
        <v>-1</v>
      </c>
      <c r="W3437" s="10">
        <f t="shared" si="1035"/>
        <v>0.16461356345854736</v>
      </c>
      <c r="X3437" s="10">
        <f t="shared" si="1051"/>
        <v>0.20100933291125817</v>
      </c>
      <c r="Y3437" s="10">
        <f>_xlfn.PERCENTILE.INC($X$1519:X3437,0.75)</f>
        <v>1.0134660415138346</v>
      </c>
      <c r="Z3437" s="10">
        <f t="shared" si="1052"/>
        <v>1.0134660415138346</v>
      </c>
      <c r="AA3437" s="10">
        <f t="shared" si="1053"/>
        <v>0.20100933291125817</v>
      </c>
      <c r="AB3437" s="10">
        <f t="shared" si="1054"/>
        <v>-0.16461356345854736</v>
      </c>
      <c r="AC3437" s="10">
        <f t="shared" si="1055"/>
        <v>-3.3088862578947671E-2</v>
      </c>
      <c r="AD3437" s="13">
        <f t="shared" si="1056"/>
        <v>-164613.56345854735</v>
      </c>
      <c r="AE3437" s="13">
        <f t="shared" si="1036"/>
        <v>-33088.862578947672</v>
      </c>
      <c r="AF3437" s="13"/>
      <c r="AG3437" s="2">
        <f t="shared" si="1031"/>
        <v>39776</v>
      </c>
      <c r="AH3437" s="3">
        <f t="shared" si="1037"/>
        <v>-8073.6649319059061</v>
      </c>
      <c r="AI3437" s="3">
        <f t="shared" si="1038"/>
        <v>-1684.268531993738</v>
      </c>
      <c r="AJ3437" s="3">
        <f t="shared" si="1057"/>
        <v>635135.85641255032</v>
      </c>
      <c r="AK3437" s="3">
        <f t="shared" si="1058"/>
        <v>470771.46036226279</v>
      </c>
    </row>
    <row r="3438" spans="2:37" x14ac:dyDescent="0.2">
      <c r="B3438" s="5">
        <v>39777</v>
      </c>
      <c r="C3438" s="1">
        <v>335.98</v>
      </c>
      <c r="D3438" s="1">
        <f t="shared" si="1059"/>
        <v>48</v>
      </c>
      <c r="E3438" s="1" t="b">
        <f t="shared" si="1060"/>
        <v>0</v>
      </c>
      <c r="F3438" s="6">
        <f t="shared" si="1061"/>
        <v>1.153093481860612E-2</v>
      </c>
      <c r="G3438" s="8">
        <f t="shared" si="1039"/>
        <v>-4.0242449894491248E-3</v>
      </c>
      <c r="H3438" s="8">
        <f t="shared" si="1040"/>
        <v>-2.5297181090159328E-3</v>
      </c>
      <c r="I3438" s="8">
        <f t="shared" si="1041"/>
        <v>-1.2002682865387112E-3</v>
      </c>
      <c r="J3438" s="6">
        <f t="shared" si="1042"/>
        <v>1.2645538911865814E-3</v>
      </c>
      <c r="K3438" s="6">
        <f t="shared" si="1043"/>
        <v>7.7681899500033785E-4</v>
      </c>
      <c r="L3438" s="6">
        <f t="shared" si="1044"/>
        <v>5.1273809812778584E-4</v>
      </c>
      <c r="M3438" s="9">
        <f t="shared" si="1045"/>
        <v>-1</v>
      </c>
      <c r="N3438" s="9">
        <f t="shared" si="1046"/>
        <v>-1</v>
      </c>
      <c r="O3438" s="9">
        <f t="shared" si="1047"/>
        <v>-1</v>
      </c>
      <c r="P3438" s="9">
        <f t="shared" si="1048"/>
        <v>-1</v>
      </c>
      <c r="Q3438" s="10">
        <f t="shared" si="1049"/>
        <v>0.49851892225559025</v>
      </c>
      <c r="R3438" s="10">
        <f t="shared" si="1032"/>
        <v>0.16047535294755386</v>
      </c>
      <c r="S3438" s="10">
        <f>_xlfn.PERCENTILE.INC($R$1519:R3438,0.75)</f>
        <v>0.81073770322732441</v>
      </c>
      <c r="T3438" s="10">
        <f t="shared" si="1033"/>
        <v>0.81073770322732441</v>
      </c>
      <c r="U3438" s="11">
        <f t="shared" si="1050"/>
        <v>0.16047535294755386</v>
      </c>
      <c r="V3438" s="10">
        <f t="shared" si="1034"/>
        <v>-1</v>
      </c>
      <c r="W3438" s="10">
        <f t="shared" si="1035"/>
        <v>0.16461356345854736</v>
      </c>
      <c r="X3438" s="10">
        <f t="shared" si="1051"/>
        <v>0.20059419118444233</v>
      </c>
      <c r="Y3438" s="10">
        <f>_xlfn.PERCENTILE.INC($X$1519:X3438,0.75)</f>
        <v>1.0134221290341556</v>
      </c>
      <c r="Z3438" s="10">
        <f t="shared" si="1052"/>
        <v>1.0134221290341556</v>
      </c>
      <c r="AA3438" s="10">
        <f t="shared" si="1053"/>
        <v>0.20100933291125817</v>
      </c>
      <c r="AB3438" s="10">
        <f t="shared" si="1054"/>
        <v>-0.16461356345854736</v>
      </c>
      <c r="AC3438" s="10">
        <f t="shared" si="1055"/>
        <v>-3.3088862578947671E-2</v>
      </c>
      <c r="AD3438" s="13">
        <f t="shared" si="1056"/>
        <v>-164613.56345854735</v>
      </c>
      <c r="AE3438" s="13">
        <f t="shared" si="1036"/>
        <v>-33088.862578947672</v>
      </c>
      <c r="AF3438" s="13"/>
      <c r="AG3438" s="2">
        <f t="shared" ref="AG3438:AG3501" si="1062">B3438</f>
        <v>39777</v>
      </c>
      <c r="AH3438" s="3">
        <f t="shared" si="1037"/>
        <v>-1898.1482704989917</v>
      </c>
      <c r="AI3438" s="3">
        <f t="shared" si="1038"/>
        <v>-381.54551761966081</v>
      </c>
      <c r="AJ3438" s="3">
        <f t="shared" si="1057"/>
        <v>633237.70814205136</v>
      </c>
      <c r="AK3438" s="3">
        <f t="shared" si="1058"/>
        <v>470389.91484464315</v>
      </c>
    </row>
    <row r="3439" spans="2:37" x14ac:dyDescent="0.2">
      <c r="B3439" s="5">
        <v>39778</v>
      </c>
      <c r="C3439" s="1">
        <v>336.57</v>
      </c>
      <c r="D3439" s="1">
        <f t="shared" si="1059"/>
        <v>48</v>
      </c>
      <c r="E3439" s="1" t="b">
        <f t="shared" si="1060"/>
        <v>0</v>
      </c>
      <c r="F3439" s="6">
        <f t="shared" si="1061"/>
        <v>1.7560569081491728E-3</v>
      </c>
      <c r="G3439" s="8">
        <f t="shared" si="1039"/>
        <v>-4.0249384490993918E-3</v>
      </c>
      <c r="H3439" s="8">
        <f t="shared" si="1040"/>
        <v>-2.5193015692232612E-3</v>
      </c>
      <c r="I3439" s="8">
        <f t="shared" si="1041"/>
        <v>-1.1426183925966587E-3</v>
      </c>
      <c r="J3439" s="6">
        <f t="shared" si="1042"/>
        <v>1.2716326887228274E-3</v>
      </c>
      <c r="K3439" s="6">
        <f t="shared" si="1043"/>
        <v>7.8237834542818077E-4</v>
      </c>
      <c r="L3439" s="6">
        <f t="shared" si="1044"/>
        <v>5.1558059537061259E-4</v>
      </c>
      <c r="M3439" s="9">
        <f t="shared" si="1045"/>
        <v>-1</v>
      </c>
      <c r="N3439" s="9">
        <f t="shared" si="1046"/>
        <v>-1</v>
      </c>
      <c r="O3439" s="9">
        <f t="shared" si="1047"/>
        <v>-1</v>
      </c>
      <c r="P3439" s="9">
        <f t="shared" si="1048"/>
        <v>-1</v>
      </c>
      <c r="Q3439" s="10">
        <f t="shared" si="1049"/>
        <v>0.4987056256248128</v>
      </c>
      <c r="R3439" s="10">
        <f t="shared" ref="R3439:R3502" si="1063">IF(B3439&lt;&gt;"",$C$7/Q3439,"")</f>
        <v>0.16041527484228896</v>
      </c>
      <c r="S3439" s="10">
        <f>_xlfn.PERCENTILE.INC($R$1519:R3439,0.75)</f>
        <v>0.81070257324358108</v>
      </c>
      <c r="T3439" s="10">
        <f t="shared" ref="T3439:T3502" si="1064">MIN(S3439,$C$9)</f>
        <v>0.81070257324358108</v>
      </c>
      <c r="U3439" s="11">
        <f t="shared" si="1050"/>
        <v>0.16041527484228896</v>
      </c>
      <c r="V3439" s="10">
        <f t="shared" ref="V3439:V3502" si="1065">IF(B3439&lt;&gt;"",IF($E3439,P3438,V3438),"")</f>
        <v>-1</v>
      </c>
      <c r="W3439" s="10">
        <f t="shared" ref="W3439:W3502" si="1066">IF(B3439&lt;&gt;"",IF($E3439,U3438,W3438),"")</f>
        <v>0.16461356345854736</v>
      </c>
      <c r="X3439" s="10">
        <f t="shared" si="1051"/>
        <v>0.20051909355286118</v>
      </c>
      <c r="Y3439" s="10">
        <f>_xlfn.PERCENTILE.INC($X$1519:X3439,0.75)</f>
        <v>1.0133782165544765</v>
      </c>
      <c r="Z3439" s="10">
        <f t="shared" si="1052"/>
        <v>1.0133782165544765</v>
      </c>
      <c r="AA3439" s="10">
        <f t="shared" si="1053"/>
        <v>0.20100933291125817</v>
      </c>
      <c r="AB3439" s="10">
        <f t="shared" si="1054"/>
        <v>-0.16461356345854736</v>
      </c>
      <c r="AC3439" s="10">
        <f t="shared" si="1055"/>
        <v>-3.3088862578947671E-2</v>
      </c>
      <c r="AD3439" s="13">
        <f t="shared" si="1056"/>
        <v>-164613.56345854735</v>
      </c>
      <c r="AE3439" s="13">
        <f t="shared" ref="AE3439:AE3502" si="1067">IF(B3439&lt;&gt;"",AC3439*$C$6,"")</f>
        <v>-33088.862578947672</v>
      </c>
      <c r="AF3439" s="13"/>
      <c r="AG3439" s="2">
        <f t="shared" si="1062"/>
        <v>39778</v>
      </c>
      <c r="AH3439" s="3">
        <f t="shared" ref="AH3439:AH3502" si="1068">IF(B3439&lt;&gt;"",AD3438*$F3439,"")</f>
        <v>-289.07078528643433</v>
      </c>
      <c r="AI3439" s="3">
        <f t="shared" ref="AI3439:AI3502" si="1069">IF(B3439&lt;&gt;"",AE3438*$F3439,"")</f>
        <v>-58.10592571455971</v>
      </c>
      <c r="AJ3439" s="3">
        <f t="shared" si="1057"/>
        <v>632948.63735676487</v>
      </c>
      <c r="AK3439" s="3">
        <f t="shared" si="1058"/>
        <v>470331.80891892861</v>
      </c>
    </row>
    <row r="3440" spans="2:37" x14ac:dyDescent="0.2">
      <c r="B3440" s="5">
        <v>39780</v>
      </c>
      <c r="C3440" s="1">
        <v>341.81</v>
      </c>
      <c r="D3440" s="1">
        <f t="shared" si="1059"/>
        <v>48</v>
      </c>
      <c r="E3440" s="1" t="b">
        <f t="shared" si="1060"/>
        <v>0</v>
      </c>
      <c r="F3440" s="6">
        <f t="shared" si="1061"/>
        <v>1.5568826692812898E-2</v>
      </c>
      <c r="G3440" s="8">
        <f t="shared" ref="G3440:G3503" si="1070">ma(F3375:F3440,"e")</f>
        <v>-3.646058819082297E-3</v>
      </c>
      <c r="H3440" s="8">
        <f t="shared" ref="H3440:H3503" si="1071">ma(F3309:F3440,"e")</f>
        <v>-2.3218634044005998E-3</v>
      </c>
      <c r="I3440" s="8">
        <f t="shared" ref="I3440:I3503" si="1072">ma(F3191:F3440,"e")</f>
        <v>-1.0274445804789054E-3</v>
      </c>
      <c r="J3440" s="6">
        <f t="shared" ref="J3440:J3503" si="1073">IF(B3440&lt;&gt;"",_xlfn.STDEV.S(G2191:G3440),"")</f>
        <v>1.2775380101647689E-3</v>
      </c>
      <c r="K3440" s="6">
        <f t="shared" ref="K3440:K3503" si="1074">IF(B3440&lt;&gt;"",_xlfn.STDEV.S(H2191:H3440),"")</f>
        <v>7.8725322441586059E-4</v>
      </c>
      <c r="L3440" s="6">
        <f t="shared" ref="L3440:L3503" si="1075">IF(B3440&lt;&gt;"",_xlfn.STDEV.S(I2191:I3440),"")</f>
        <v>5.1804938427859649E-4</v>
      </c>
      <c r="M3440" s="9">
        <f t="shared" ref="M3440:M3503" si="1076">IF(B3440&lt;&gt;"",MIN(1,MAX(-1,G3440/J3440)),"")</f>
        <v>-1</v>
      </c>
      <c r="N3440" s="9">
        <f t="shared" ref="N3440:N3503" si="1077">IF(B3440&lt;&gt;"",MIN(1,MAX(-1,H3440/K3440)),"")</f>
        <v>-1</v>
      </c>
      <c r="O3440" s="9">
        <f t="shared" ref="O3440:O3503" si="1078">IF(B3440&lt;&gt;"",MIN(1,MAX(-1,I3440/L3440)),"")</f>
        <v>-1</v>
      </c>
      <c r="P3440" s="9">
        <f t="shared" ref="P3440:P3503" si="1079">IF(B3440&lt;&gt;"",AVERAGE(M3440:O3440),"")</f>
        <v>-1</v>
      </c>
      <c r="Q3440" s="10">
        <f t="shared" ref="Q3440:Q3503" si="1080">IF(B3440&lt;&gt;"",SQRT(250)*_xlfn.STDEV.S(F3381:F3440),"")</f>
        <v>0.50015009945444167</v>
      </c>
      <c r="R3440" s="10">
        <f t="shared" si="1063"/>
        <v>0.15995198258935295</v>
      </c>
      <c r="S3440" s="10">
        <f>_xlfn.PERCENTILE.INC($R$1519:R3440,0.75)</f>
        <v>0.81070004465224754</v>
      </c>
      <c r="T3440" s="10">
        <f t="shared" si="1064"/>
        <v>0.81070004465224754</v>
      </c>
      <c r="U3440" s="11">
        <f t="shared" ref="U3440:U3503" si="1081">IF(B3440&lt;&gt;"",MIN(T3440,R3440),"")</f>
        <v>0.15995198258935295</v>
      </c>
      <c r="V3440" s="10">
        <f t="shared" si="1065"/>
        <v>-1</v>
      </c>
      <c r="W3440" s="10">
        <f t="shared" si="1066"/>
        <v>0.16461356345854736</v>
      </c>
      <c r="X3440" s="10">
        <f t="shared" ref="X3440:X3503" si="1082">$C$8/Q3440</f>
        <v>0.19993997823669121</v>
      </c>
      <c r="Y3440" s="10">
        <f>_xlfn.PERCENTILE.INC($X$1519:X3440,0.75)</f>
        <v>1.0133750558153096</v>
      </c>
      <c r="Z3440" s="10">
        <f t="shared" ref="Z3440:Z3503" si="1083">MIN($C$10,Y3440)</f>
        <v>1.0133750558153096</v>
      </c>
      <c r="AA3440" s="10">
        <f t="shared" ref="AA3440:AA3503" si="1084">IF(E3440,MIN(Z3440,X3440),AA3439)</f>
        <v>0.20100933291125817</v>
      </c>
      <c r="AB3440" s="10">
        <f t="shared" ref="AB3440:AB3503" si="1085">IF(B3440&lt;&gt;"",V3440*W3440,"")</f>
        <v>-0.16461356345854736</v>
      </c>
      <c r="AC3440" s="10">
        <f t="shared" ref="AC3440:AC3503" si="1086">IF(B3440&lt;&gt;"",V3440*W3440*AA3440,"")</f>
        <v>-3.3088862578947671E-2</v>
      </c>
      <c r="AD3440" s="13">
        <f t="shared" ref="AD3440:AD3503" si="1087">IF(B3440&lt;&gt;"",AB3440*$C$6,"")</f>
        <v>-164613.56345854735</v>
      </c>
      <c r="AE3440" s="13">
        <f t="shared" si="1067"/>
        <v>-33088.862578947672</v>
      </c>
      <c r="AF3440" s="13"/>
      <c r="AG3440" s="2">
        <f t="shared" si="1062"/>
        <v>39780</v>
      </c>
      <c r="AH3440" s="3">
        <f t="shared" si="1068"/>
        <v>-2562.8400407724816</v>
      </c>
      <c r="AI3440" s="3">
        <f t="shared" si="1069"/>
        <v>-515.15476695393829</v>
      </c>
      <c r="AJ3440" s="3">
        <f t="shared" ref="AJ3440:AJ3503" si="1088">AJ3439+AH3440</f>
        <v>630385.79731599241</v>
      </c>
      <c r="AK3440" s="3">
        <f t="shared" ref="AK3440:AK3503" si="1089">AK3439+AI3440</f>
        <v>469816.65415197465</v>
      </c>
    </row>
    <row r="3441" spans="2:37" x14ac:dyDescent="0.2">
      <c r="B3441" s="5">
        <v>39783</v>
      </c>
      <c r="C3441" s="1">
        <v>332.55</v>
      </c>
      <c r="D3441" s="1">
        <f t="shared" si="1059"/>
        <v>49</v>
      </c>
      <c r="E3441" s="1" t="b">
        <f t="shared" si="1060"/>
        <v>1</v>
      </c>
      <c r="F3441" s="6">
        <f t="shared" si="1061"/>
        <v>-2.7091073988473102E-2</v>
      </c>
      <c r="G3441" s="8">
        <f t="shared" si="1070"/>
        <v>-4.2102123089054694E-3</v>
      </c>
      <c r="H3441" s="8">
        <f t="shared" si="1071"/>
        <v>-2.6008148717789944E-3</v>
      </c>
      <c r="I3441" s="8">
        <f t="shared" si="1072"/>
        <v>-1.1652345097266444E-3</v>
      </c>
      <c r="J3441" s="6">
        <f t="shared" si="1073"/>
        <v>1.2850542403529512E-3</v>
      </c>
      <c r="K3441" s="6">
        <f t="shared" si="1074"/>
        <v>7.9306803191118308E-4</v>
      </c>
      <c r="L3441" s="6">
        <f t="shared" si="1075"/>
        <v>5.2091207560439785E-4</v>
      </c>
      <c r="M3441" s="9">
        <f t="shared" si="1076"/>
        <v>-1</v>
      </c>
      <c r="N3441" s="9">
        <f t="shared" si="1077"/>
        <v>-1</v>
      </c>
      <c r="O3441" s="9">
        <f t="shared" si="1078"/>
        <v>-1</v>
      </c>
      <c r="P3441" s="9">
        <f t="shared" si="1079"/>
        <v>-1</v>
      </c>
      <c r="Q3441" s="10">
        <f t="shared" si="1080"/>
        <v>0.50224137018567361</v>
      </c>
      <c r="R3441" s="10">
        <f t="shared" si="1063"/>
        <v>0.15928596238582418</v>
      </c>
      <c r="S3441" s="10">
        <f>_xlfn.PERCENTILE.INC($R$1519:R3441,0.75)</f>
        <v>0.810697516060914</v>
      </c>
      <c r="T3441" s="10">
        <f t="shared" si="1064"/>
        <v>0.810697516060914</v>
      </c>
      <c r="U3441" s="11">
        <f t="shared" si="1081"/>
        <v>0.15928596238582418</v>
      </c>
      <c r="V3441" s="10">
        <f t="shared" si="1065"/>
        <v>-1</v>
      </c>
      <c r="W3441" s="10">
        <f t="shared" si="1066"/>
        <v>0.15995198258935295</v>
      </c>
      <c r="X3441" s="10">
        <f t="shared" si="1082"/>
        <v>0.19910745298228022</v>
      </c>
      <c r="Y3441" s="10">
        <f>_xlfn.PERCENTILE.INC($X$1519:X3441,0.75)</f>
        <v>1.0133718950761426</v>
      </c>
      <c r="Z3441" s="10">
        <f t="shared" si="1083"/>
        <v>1.0133718950761426</v>
      </c>
      <c r="AA3441" s="10">
        <f t="shared" si="1084"/>
        <v>0.19910745298228022</v>
      </c>
      <c r="AB3441" s="10">
        <f t="shared" si="1085"/>
        <v>-0.15995198258935295</v>
      </c>
      <c r="AC3441" s="10">
        <f t="shared" si="1086"/>
        <v>-3.1847631852832098E-2</v>
      </c>
      <c r="AD3441" s="13">
        <f t="shared" si="1087"/>
        <v>-159951.98258935293</v>
      </c>
      <c r="AE3441" s="13">
        <f t="shared" si="1067"/>
        <v>-31847.631852832099</v>
      </c>
      <c r="AF3441" s="13"/>
      <c r="AG3441" s="2">
        <f t="shared" si="1062"/>
        <v>39783</v>
      </c>
      <c r="AH3441" s="3">
        <f t="shared" si="1068"/>
        <v>4459.5582271617186</v>
      </c>
      <c r="AI3441" s="3">
        <f t="shared" si="1069"/>
        <v>896.41282432069033</v>
      </c>
      <c r="AJ3441" s="3">
        <f t="shared" si="1088"/>
        <v>634845.35554315418</v>
      </c>
      <c r="AK3441" s="3">
        <f t="shared" si="1089"/>
        <v>470713.06697629532</v>
      </c>
    </row>
    <row r="3442" spans="2:37" x14ac:dyDescent="0.2">
      <c r="B3442" s="5">
        <v>39784</v>
      </c>
      <c r="C3442" s="1">
        <v>326.98</v>
      </c>
      <c r="D3442" s="1">
        <f t="shared" si="1059"/>
        <v>49</v>
      </c>
      <c r="E3442" s="1" t="b">
        <f t="shared" si="1060"/>
        <v>0</v>
      </c>
      <c r="F3442" s="6">
        <f t="shared" si="1061"/>
        <v>-1.6749360998346119E-2</v>
      </c>
      <c r="G3442" s="8">
        <f t="shared" si="1070"/>
        <v>-4.447943067820352E-3</v>
      </c>
      <c r="H3442" s="8">
        <f t="shared" si="1071"/>
        <v>-2.8019824723831102E-3</v>
      </c>
      <c r="I3442" s="8">
        <f t="shared" si="1072"/>
        <v>-1.23667571691229E-3</v>
      </c>
      <c r="J3442" s="6">
        <f t="shared" si="1073"/>
        <v>1.2933030694184415E-3</v>
      </c>
      <c r="K3442" s="6">
        <f t="shared" si="1074"/>
        <v>7.9954210006437474E-4</v>
      </c>
      <c r="L3442" s="6">
        <f t="shared" si="1075"/>
        <v>5.2410174056943099E-4</v>
      </c>
      <c r="M3442" s="9">
        <f t="shared" si="1076"/>
        <v>-1</v>
      </c>
      <c r="N3442" s="9">
        <f t="shared" si="1077"/>
        <v>-1</v>
      </c>
      <c r="O3442" s="9">
        <f t="shared" si="1078"/>
        <v>-1</v>
      </c>
      <c r="P3442" s="9">
        <f t="shared" si="1079"/>
        <v>-1</v>
      </c>
      <c r="Q3442" s="10">
        <f t="shared" si="1080"/>
        <v>0.50260893819244423</v>
      </c>
      <c r="R3442" s="10">
        <f t="shared" si="1063"/>
        <v>0.15916947336374021</v>
      </c>
      <c r="S3442" s="10">
        <f>_xlfn.PERCENTILE.INC($R$1519:R3442,0.75)</f>
        <v>0.81069498746958035</v>
      </c>
      <c r="T3442" s="10">
        <f t="shared" si="1064"/>
        <v>0.81069498746958035</v>
      </c>
      <c r="U3442" s="11">
        <f t="shared" si="1081"/>
        <v>0.15916947336374021</v>
      </c>
      <c r="V3442" s="10">
        <f t="shared" si="1065"/>
        <v>-1</v>
      </c>
      <c r="W3442" s="10">
        <f t="shared" si="1066"/>
        <v>0.15995198258935295</v>
      </c>
      <c r="X3442" s="10">
        <f t="shared" si="1082"/>
        <v>0.19896184170467526</v>
      </c>
      <c r="Y3442" s="10">
        <f>_xlfn.PERCENTILE.INC($X$1519:X3442,0.75)</f>
        <v>1.0133687343369755</v>
      </c>
      <c r="Z3442" s="10">
        <f t="shared" si="1083"/>
        <v>1.0133687343369755</v>
      </c>
      <c r="AA3442" s="10">
        <f t="shared" si="1084"/>
        <v>0.19910745298228022</v>
      </c>
      <c r="AB3442" s="10">
        <f t="shared" si="1085"/>
        <v>-0.15995198258935295</v>
      </c>
      <c r="AC3442" s="10">
        <f t="shared" si="1086"/>
        <v>-3.1847631852832098E-2</v>
      </c>
      <c r="AD3442" s="13">
        <f t="shared" si="1087"/>
        <v>-159951.98258935293</v>
      </c>
      <c r="AE3442" s="13">
        <f t="shared" si="1067"/>
        <v>-31847.631852832099</v>
      </c>
      <c r="AF3442" s="13"/>
      <c r="AG3442" s="2">
        <f t="shared" si="1062"/>
        <v>39784</v>
      </c>
      <c r="AH3442" s="3">
        <f t="shared" si="1068"/>
        <v>2679.0934987902456</v>
      </c>
      <c r="AI3442" s="3">
        <f t="shared" si="1069"/>
        <v>533.42748284551146</v>
      </c>
      <c r="AJ3442" s="3">
        <f t="shared" si="1088"/>
        <v>637524.44904194446</v>
      </c>
      <c r="AK3442" s="3">
        <f t="shared" si="1089"/>
        <v>471246.49445914081</v>
      </c>
    </row>
    <row r="3443" spans="2:37" x14ac:dyDescent="0.2">
      <c r="B3443" s="5">
        <v>39785</v>
      </c>
      <c r="C3443" s="1">
        <v>330.36</v>
      </c>
      <c r="D3443" s="1">
        <f t="shared" si="1059"/>
        <v>49</v>
      </c>
      <c r="E3443" s="1" t="b">
        <f t="shared" si="1060"/>
        <v>0</v>
      </c>
      <c r="F3443" s="6">
        <f t="shared" si="1061"/>
        <v>1.0337023671172618E-2</v>
      </c>
      <c r="G3443" s="8">
        <f t="shared" si="1070"/>
        <v>-4.2205458554505663E-3</v>
      </c>
      <c r="H3443" s="8">
        <f t="shared" si="1071"/>
        <v>-2.6344698336507474E-3</v>
      </c>
      <c r="I3443" s="8">
        <f t="shared" si="1072"/>
        <v>-1.233079164078074E-3</v>
      </c>
      <c r="J3443" s="6">
        <f t="shared" si="1073"/>
        <v>1.3007388631093688E-3</v>
      </c>
      <c r="K3443" s="6">
        <f t="shared" si="1074"/>
        <v>8.0537135900555438E-4</v>
      </c>
      <c r="L3443" s="6">
        <f t="shared" si="1075"/>
        <v>5.2723923267299088E-4</v>
      </c>
      <c r="M3443" s="9">
        <f t="shared" si="1076"/>
        <v>-1</v>
      </c>
      <c r="N3443" s="9">
        <f t="shared" si="1077"/>
        <v>-1</v>
      </c>
      <c r="O3443" s="9">
        <f t="shared" si="1078"/>
        <v>-1</v>
      </c>
      <c r="P3443" s="9">
        <f t="shared" si="1079"/>
        <v>-1</v>
      </c>
      <c r="Q3443" s="10">
        <f t="shared" si="1080"/>
        <v>0.50103476272402292</v>
      </c>
      <c r="R3443" s="10">
        <f t="shared" si="1063"/>
        <v>0.15966955978275132</v>
      </c>
      <c r="S3443" s="10">
        <f>_xlfn.PERCENTILE.INC($R$1519:R3443,0.75)</f>
        <v>0.81069245887824681</v>
      </c>
      <c r="T3443" s="10">
        <f t="shared" si="1064"/>
        <v>0.81069245887824681</v>
      </c>
      <c r="U3443" s="11">
        <f t="shared" si="1081"/>
        <v>0.15966955978275132</v>
      </c>
      <c r="V3443" s="10">
        <f t="shared" si="1065"/>
        <v>-1</v>
      </c>
      <c r="W3443" s="10">
        <f t="shared" si="1066"/>
        <v>0.15995198258935295</v>
      </c>
      <c r="X3443" s="10">
        <f t="shared" si="1082"/>
        <v>0.19958694972843916</v>
      </c>
      <c r="Y3443" s="10">
        <f>_xlfn.PERCENTILE.INC($X$1519:X3443,0.75)</f>
        <v>1.0133655735978087</v>
      </c>
      <c r="Z3443" s="10">
        <f t="shared" si="1083"/>
        <v>1.0133655735978087</v>
      </c>
      <c r="AA3443" s="10">
        <f t="shared" si="1084"/>
        <v>0.19910745298228022</v>
      </c>
      <c r="AB3443" s="10">
        <f t="shared" si="1085"/>
        <v>-0.15995198258935295</v>
      </c>
      <c r="AC3443" s="10">
        <f t="shared" si="1086"/>
        <v>-3.1847631852832098E-2</v>
      </c>
      <c r="AD3443" s="13">
        <f t="shared" si="1087"/>
        <v>-159951.98258935293</v>
      </c>
      <c r="AE3443" s="13">
        <f t="shared" si="1067"/>
        <v>-31847.631852832099</v>
      </c>
      <c r="AF3443" s="13"/>
      <c r="AG3443" s="2">
        <f t="shared" si="1062"/>
        <v>39785</v>
      </c>
      <c r="AH3443" s="3">
        <f t="shared" si="1068"/>
        <v>-1653.4274302771319</v>
      </c>
      <c r="AI3443" s="3">
        <f t="shared" si="1069"/>
        <v>-329.20972433351648</v>
      </c>
      <c r="AJ3443" s="3">
        <f t="shared" si="1088"/>
        <v>635871.02161166735</v>
      </c>
      <c r="AK3443" s="3">
        <f t="shared" si="1089"/>
        <v>470917.28473480727</v>
      </c>
    </row>
    <row r="3444" spans="2:37" x14ac:dyDescent="0.2">
      <c r="B3444" s="5">
        <v>39786</v>
      </c>
      <c r="C3444" s="1">
        <v>316.14999999999998</v>
      </c>
      <c r="D3444" s="1">
        <f t="shared" si="1059"/>
        <v>49</v>
      </c>
      <c r="E3444" s="1" t="b">
        <f t="shared" si="1060"/>
        <v>0</v>
      </c>
      <c r="F3444" s="6">
        <f t="shared" si="1061"/>
        <v>-4.3013682043831047E-2</v>
      </c>
      <c r="G3444" s="8">
        <f t="shared" si="1070"/>
        <v>-5.1895912409455668E-3</v>
      </c>
      <c r="H3444" s="8">
        <f t="shared" si="1071"/>
        <v>-3.1339843795422178E-3</v>
      </c>
      <c r="I3444" s="8">
        <f t="shared" si="1072"/>
        <v>-1.5104599212140224E-3</v>
      </c>
      <c r="J3444" s="6">
        <f t="shared" si="1073"/>
        <v>1.3112996514955105E-3</v>
      </c>
      <c r="K3444" s="6">
        <f t="shared" si="1074"/>
        <v>8.1298853640407096E-4</v>
      </c>
      <c r="L3444" s="6">
        <f t="shared" si="1075"/>
        <v>5.3126326233085509E-4</v>
      </c>
      <c r="M3444" s="9">
        <f t="shared" si="1076"/>
        <v>-1</v>
      </c>
      <c r="N3444" s="9">
        <f t="shared" si="1077"/>
        <v>-1</v>
      </c>
      <c r="O3444" s="9">
        <f t="shared" si="1078"/>
        <v>-1</v>
      </c>
      <c r="P3444" s="9">
        <f t="shared" si="1079"/>
        <v>-1</v>
      </c>
      <c r="Q3444" s="10">
        <f t="shared" si="1080"/>
        <v>0.5065459037681711</v>
      </c>
      <c r="R3444" s="10">
        <f t="shared" si="1063"/>
        <v>0.15793237968145388</v>
      </c>
      <c r="S3444" s="10">
        <f>_xlfn.PERCENTILE.INC($R$1519:R3444,0.75)</f>
        <v>0.81062019148530795</v>
      </c>
      <c r="T3444" s="10">
        <f t="shared" si="1064"/>
        <v>0.81062019148530795</v>
      </c>
      <c r="U3444" s="11">
        <f t="shared" si="1081"/>
        <v>0.15793237968145388</v>
      </c>
      <c r="V3444" s="10">
        <f t="shared" si="1065"/>
        <v>-1</v>
      </c>
      <c r="W3444" s="10">
        <f t="shared" si="1066"/>
        <v>0.15995198258935295</v>
      </c>
      <c r="X3444" s="10">
        <f t="shared" si="1082"/>
        <v>0.19741547460181735</v>
      </c>
      <c r="Y3444" s="10">
        <f>_xlfn.PERCENTILE.INC($X$1519:X3444,0.75)</f>
        <v>1.0132752393566351</v>
      </c>
      <c r="Z3444" s="10">
        <f t="shared" si="1083"/>
        <v>1.0132752393566351</v>
      </c>
      <c r="AA3444" s="10">
        <f t="shared" si="1084"/>
        <v>0.19910745298228022</v>
      </c>
      <c r="AB3444" s="10">
        <f t="shared" si="1085"/>
        <v>-0.15995198258935295</v>
      </c>
      <c r="AC3444" s="10">
        <f t="shared" si="1086"/>
        <v>-3.1847631852832098E-2</v>
      </c>
      <c r="AD3444" s="13">
        <f t="shared" si="1087"/>
        <v>-159951.98258935293</v>
      </c>
      <c r="AE3444" s="13">
        <f t="shared" si="1067"/>
        <v>-31847.631852832099</v>
      </c>
      <c r="AF3444" s="13"/>
      <c r="AG3444" s="2">
        <f t="shared" si="1062"/>
        <v>39786</v>
      </c>
      <c r="AH3444" s="3">
        <f t="shared" si="1068"/>
        <v>6880.1237213788263</v>
      </c>
      <c r="AI3444" s="3">
        <f t="shared" si="1069"/>
        <v>1369.8839103667058</v>
      </c>
      <c r="AJ3444" s="3">
        <f t="shared" si="1088"/>
        <v>642751.14533304621</v>
      </c>
      <c r="AK3444" s="3">
        <f t="shared" si="1089"/>
        <v>472287.16864517395</v>
      </c>
    </row>
    <row r="3445" spans="2:37" x14ac:dyDescent="0.2">
      <c r="B3445" s="5">
        <v>39787</v>
      </c>
      <c r="C3445" s="1">
        <v>303.51</v>
      </c>
      <c r="D3445" s="1">
        <f t="shared" si="1059"/>
        <v>49</v>
      </c>
      <c r="E3445" s="1" t="b">
        <f t="shared" si="1060"/>
        <v>0</v>
      </c>
      <c r="F3445" s="6">
        <f t="shared" si="1061"/>
        <v>-3.9981021666930183E-2</v>
      </c>
      <c r="G3445" s="8">
        <f t="shared" si="1070"/>
        <v>-6.0026258351102502E-3</v>
      </c>
      <c r="H3445" s="8">
        <f t="shared" si="1071"/>
        <v>-3.5680451631329431E-3</v>
      </c>
      <c r="I3445" s="8">
        <f t="shared" si="1072"/>
        <v>-1.7754057447070383E-3</v>
      </c>
      <c r="J3445" s="6">
        <f t="shared" si="1073"/>
        <v>1.3248483498470051E-3</v>
      </c>
      <c r="K3445" s="6">
        <f t="shared" si="1074"/>
        <v>8.2227548536630446E-4</v>
      </c>
      <c r="L3445" s="6">
        <f t="shared" si="1075"/>
        <v>5.3632201039104847E-4</v>
      </c>
      <c r="M3445" s="9">
        <f t="shared" si="1076"/>
        <v>-1</v>
      </c>
      <c r="N3445" s="9">
        <f t="shared" si="1077"/>
        <v>-1</v>
      </c>
      <c r="O3445" s="9">
        <f t="shared" si="1078"/>
        <v>-1</v>
      </c>
      <c r="P3445" s="9">
        <f t="shared" si="1079"/>
        <v>-1</v>
      </c>
      <c r="Q3445" s="10">
        <f t="shared" si="1080"/>
        <v>0.51112820793513936</v>
      </c>
      <c r="R3445" s="10">
        <f t="shared" si="1063"/>
        <v>0.15651650360520067</v>
      </c>
      <c r="S3445" s="10">
        <f>_xlfn.PERCENTILE.INC($R$1519:R3445,0.75)</f>
        <v>0.81054792409236898</v>
      </c>
      <c r="T3445" s="10">
        <f t="shared" si="1064"/>
        <v>0.81054792409236898</v>
      </c>
      <c r="U3445" s="11">
        <f t="shared" si="1081"/>
        <v>0.15651650360520067</v>
      </c>
      <c r="V3445" s="10">
        <f t="shared" si="1065"/>
        <v>-1</v>
      </c>
      <c r="W3445" s="10">
        <f t="shared" si="1066"/>
        <v>0.15995198258935295</v>
      </c>
      <c r="X3445" s="10">
        <f t="shared" si="1082"/>
        <v>0.19564562950650086</v>
      </c>
      <c r="Y3445" s="10">
        <f>_xlfn.PERCENTILE.INC($X$1519:X3445,0.75)</f>
        <v>1.0131849051154613</v>
      </c>
      <c r="Z3445" s="10">
        <f t="shared" si="1083"/>
        <v>1.0131849051154613</v>
      </c>
      <c r="AA3445" s="10">
        <f t="shared" si="1084"/>
        <v>0.19910745298228022</v>
      </c>
      <c r="AB3445" s="10">
        <f t="shared" si="1085"/>
        <v>-0.15995198258935295</v>
      </c>
      <c r="AC3445" s="10">
        <f t="shared" si="1086"/>
        <v>-3.1847631852832098E-2</v>
      </c>
      <c r="AD3445" s="13">
        <f t="shared" si="1087"/>
        <v>-159951.98258935293</v>
      </c>
      <c r="AE3445" s="13">
        <f t="shared" si="1067"/>
        <v>-31847.631852832099</v>
      </c>
      <c r="AF3445" s="13"/>
      <c r="AG3445" s="2">
        <f t="shared" si="1062"/>
        <v>39787</v>
      </c>
      <c r="AH3445" s="3">
        <f t="shared" si="1068"/>
        <v>6395.0436815733592</v>
      </c>
      <c r="AI3445" s="3">
        <f t="shared" si="1069"/>
        <v>1273.3008591484961</v>
      </c>
      <c r="AJ3445" s="3">
        <f t="shared" si="1088"/>
        <v>649146.18901461957</v>
      </c>
      <c r="AK3445" s="3">
        <f t="shared" si="1089"/>
        <v>473560.46950432245</v>
      </c>
    </row>
    <row r="3446" spans="2:37" x14ac:dyDescent="0.2">
      <c r="B3446" s="5">
        <v>39790</v>
      </c>
      <c r="C3446" s="1">
        <v>323.01</v>
      </c>
      <c r="D3446" s="1">
        <f t="shared" si="1059"/>
        <v>50</v>
      </c>
      <c r="E3446" s="1" t="b">
        <f t="shared" si="1060"/>
        <v>1</v>
      </c>
      <c r="F3446" s="6">
        <f t="shared" si="1061"/>
        <v>6.4248294949095675E-2</v>
      </c>
      <c r="G3446" s="8">
        <f t="shared" si="1070"/>
        <v>-4.266835933205486E-3</v>
      </c>
      <c r="H3446" s="8">
        <f t="shared" si="1071"/>
        <v>-2.7716877793056223E-3</v>
      </c>
      <c r="I3446" s="8">
        <f t="shared" si="1072"/>
        <v>-1.3556111525066306E-3</v>
      </c>
      <c r="J3446" s="6">
        <f t="shared" si="1073"/>
        <v>1.3321625699289138E-3</v>
      </c>
      <c r="K3446" s="6">
        <f t="shared" si="1074"/>
        <v>8.2841530229001625E-4</v>
      </c>
      <c r="L3446" s="6">
        <f t="shared" si="1075"/>
        <v>5.3985221293774226E-4</v>
      </c>
      <c r="M3446" s="9">
        <f t="shared" si="1076"/>
        <v>-1</v>
      </c>
      <c r="N3446" s="9">
        <f t="shared" si="1077"/>
        <v>-1</v>
      </c>
      <c r="O3446" s="9">
        <f t="shared" si="1078"/>
        <v>-1</v>
      </c>
      <c r="P3446" s="9">
        <f t="shared" si="1079"/>
        <v>-1</v>
      </c>
      <c r="Q3446" s="10">
        <f t="shared" si="1080"/>
        <v>0.52994024726423594</v>
      </c>
      <c r="R3446" s="10">
        <f t="shared" si="1063"/>
        <v>0.15096041565627838</v>
      </c>
      <c r="S3446" s="10">
        <f>_xlfn.PERCENTILE.INC($R$1519:R3446,0.75)</f>
        <v>0.81047565669943011</v>
      </c>
      <c r="T3446" s="10">
        <f t="shared" si="1064"/>
        <v>0.81047565669943011</v>
      </c>
      <c r="U3446" s="11">
        <f t="shared" si="1081"/>
        <v>0.15096041565627838</v>
      </c>
      <c r="V3446" s="10">
        <f t="shared" si="1065"/>
        <v>-1</v>
      </c>
      <c r="W3446" s="10">
        <f t="shared" si="1066"/>
        <v>0.15651650360520067</v>
      </c>
      <c r="X3446" s="10">
        <f t="shared" si="1082"/>
        <v>0.18870051957034797</v>
      </c>
      <c r="Y3446" s="10">
        <f>_xlfn.PERCENTILE.INC($X$1519:X3446,0.75)</f>
        <v>1.0130945708742876</v>
      </c>
      <c r="Z3446" s="10">
        <f t="shared" si="1083"/>
        <v>1.0130945708742876</v>
      </c>
      <c r="AA3446" s="10">
        <f t="shared" si="1084"/>
        <v>0.18870051957034797</v>
      </c>
      <c r="AB3446" s="10">
        <f t="shared" si="1085"/>
        <v>-0.15651650360520067</v>
      </c>
      <c r="AC3446" s="10">
        <f t="shared" si="1086"/>
        <v>-2.9534745551635606E-2</v>
      </c>
      <c r="AD3446" s="13">
        <f t="shared" si="1087"/>
        <v>-156516.50360520068</v>
      </c>
      <c r="AE3446" s="13">
        <f t="shared" si="1067"/>
        <v>-29534.745551635606</v>
      </c>
      <c r="AF3446" s="13"/>
      <c r="AG3446" s="2">
        <f t="shared" si="1062"/>
        <v>39790</v>
      </c>
      <c r="AH3446" s="3">
        <f t="shared" si="1068"/>
        <v>-10276.642155093363</v>
      </c>
      <c r="AI3446" s="3">
        <f t="shared" si="1069"/>
        <v>-2046.1560447109712</v>
      </c>
      <c r="AJ3446" s="3">
        <f t="shared" si="1088"/>
        <v>638869.54685952619</v>
      </c>
      <c r="AK3446" s="3">
        <f t="shared" si="1089"/>
        <v>471514.3134596115</v>
      </c>
    </row>
    <row r="3447" spans="2:37" x14ac:dyDescent="0.2">
      <c r="B3447" s="5">
        <v>39791</v>
      </c>
      <c r="C3447" s="1">
        <v>317.87</v>
      </c>
      <c r="D3447" s="1">
        <f t="shared" si="1059"/>
        <v>50</v>
      </c>
      <c r="E3447" s="1" t="b">
        <f t="shared" si="1060"/>
        <v>0</v>
      </c>
      <c r="F3447" s="6">
        <f t="shared" si="1061"/>
        <v>-1.5912820036531383E-2</v>
      </c>
      <c r="G3447" s="8">
        <f t="shared" si="1070"/>
        <v>-4.5184486768428808E-3</v>
      </c>
      <c r="H3447" s="8">
        <f t="shared" si="1071"/>
        <v>-2.9903877529773616E-3</v>
      </c>
      <c r="I3447" s="8">
        <f t="shared" si="1072"/>
        <v>-1.4198096017331752E-3</v>
      </c>
      <c r="J3447" s="6">
        <f t="shared" si="1073"/>
        <v>1.3400712542399888E-3</v>
      </c>
      <c r="K3447" s="6">
        <f t="shared" si="1074"/>
        <v>8.352990732532604E-4</v>
      </c>
      <c r="L3447" s="6">
        <f t="shared" si="1075"/>
        <v>5.4359914504968924E-4</v>
      </c>
      <c r="M3447" s="9">
        <f t="shared" si="1076"/>
        <v>-1</v>
      </c>
      <c r="N3447" s="9">
        <f t="shared" si="1077"/>
        <v>-1</v>
      </c>
      <c r="O3447" s="9">
        <f t="shared" si="1078"/>
        <v>-1</v>
      </c>
      <c r="P3447" s="9">
        <f t="shared" si="1079"/>
        <v>-1</v>
      </c>
      <c r="Q3447" s="10">
        <f t="shared" si="1080"/>
        <v>0.52968418662711469</v>
      </c>
      <c r="R3447" s="10">
        <f t="shared" si="1063"/>
        <v>0.15103339314208777</v>
      </c>
      <c r="S3447" s="10">
        <f>_xlfn.PERCENTILE.INC($R$1519:R3447,0.75)</f>
        <v>0.81040338930649125</v>
      </c>
      <c r="T3447" s="10">
        <f t="shared" si="1064"/>
        <v>0.81040338930649125</v>
      </c>
      <c r="U3447" s="11">
        <f t="shared" si="1081"/>
        <v>0.15103339314208777</v>
      </c>
      <c r="V3447" s="10">
        <f t="shared" si="1065"/>
        <v>-1</v>
      </c>
      <c r="W3447" s="10">
        <f t="shared" si="1066"/>
        <v>0.15651650360520067</v>
      </c>
      <c r="X3447" s="10">
        <f t="shared" si="1082"/>
        <v>0.18879174142760971</v>
      </c>
      <c r="Y3447" s="10">
        <f>_xlfn.PERCENTILE.INC($X$1519:X3447,0.75)</f>
        <v>1.013004236633114</v>
      </c>
      <c r="Z3447" s="10">
        <f t="shared" si="1083"/>
        <v>1.013004236633114</v>
      </c>
      <c r="AA3447" s="10">
        <f t="shared" si="1084"/>
        <v>0.18870051957034797</v>
      </c>
      <c r="AB3447" s="10">
        <f t="shared" si="1085"/>
        <v>-0.15651650360520067</v>
      </c>
      <c r="AC3447" s="10">
        <f t="shared" si="1086"/>
        <v>-2.9534745551635606E-2</v>
      </c>
      <c r="AD3447" s="13">
        <f t="shared" si="1087"/>
        <v>-156516.50360520068</v>
      </c>
      <c r="AE3447" s="13">
        <f t="shared" si="1067"/>
        <v>-29534.745551635606</v>
      </c>
      <c r="AF3447" s="13"/>
      <c r="AG3447" s="2">
        <f t="shared" si="1062"/>
        <v>39791</v>
      </c>
      <c r="AH3447" s="3">
        <f t="shared" si="1068"/>
        <v>2490.6189546166738</v>
      </c>
      <c r="AI3447" s="3">
        <f t="shared" si="1069"/>
        <v>469.98109078792322</v>
      </c>
      <c r="AJ3447" s="3">
        <f t="shared" si="1088"/>
        <v>641360.16581414291</v>
      </c>
      <c r="AK3447" s="3">
        <f t="shared" si="1089"/>
        <v>471984.29455039941</v>
      </c>
    </row>
    <row r="3448" spans="2:37" x14ac:dyDescent="0.2">
      <c r="B3448" s="5">
        <v>39792</v>
      </c>
      <c r="C3448" s="1">
        <v>323.68</v>
      </c>
      <c r="D3448" s="1">
        <f t="shared" si="1059"/>
        <v>50</v>
      </c>
      <c r="E3448" s="1" t="b">
        <f t="shared" si="1060"/>
        <v>0</v>
      </c>
      <c r="F3448" s="6">
        <f t="shared" si="1061"/>
        <v>1.8277912354107029E-2</v>
      </c>
      <c r="G3448" s="8">
        <f t="shared" si="1070"/>
        <v>-3.9090534534003234E-3</v>
      </c>
      <c r="H3448" s="8">
        <f t="shared" si="1071"/>
        <v>-2.7970239271711485E-3</v>
      </c>
      <c r="I3448" s="8">
        <f t="shared" si="1072"/>
        <v>-1.3197125341057896E-3</v>
      </c>
      <c r="J3448" s="6">
        <f t="shared" si="1073"/>
        <v>1.3462515015446128E-3</v>
      </c>
      <c r="K3448" s="6">
        <f t="shared" si="1074"/>
        <v>8.4146130054675897E-4</v>
      </c>
      <c r="L3448" s="6">
        <f t="shared" si="1075"/>
        <v>5.4704352547244983E-4</v>
      </c>
      <c r="M3448" s="9">
        <f t="shared" si="1076"/>
        <v>-1</v>
      </c>
      <c r="N3448" s="9">
        <f t="shared" si="1077"/>
        <v>-1</v>
      </c>
      <c r="O3448" s="9">
        <f t="shared" si="1078"/>
        <v>-1</v>
      </c>
      <c r="P3448" s="9">
        <f t="shared" si="1079"/>
        <v>-1</v>
      </c>
      <c r="Q3448" s="10">
        <f t="shared" si="1080"/>
        <v>0.52932512027721101</v>
      </c>
      <c r="R3448" s="10">
        <f t="shared" si="1063"/>
        <v>0.15113584626042967</v>
      </c>
      <c r="S3448" s="10">
        <f>_xlfn.PERCENTILE.INC($R$1519:R3448,0.75)</f>
        <v>0.81037101050924432</v>
      </c>
      <c r="T3448" s="10">
        <f t="shared" si="1064"/>
        <v>0.81037101050924432</v>
      </c>
      <c r="U3448" s="11">
        <f t="shared" si="1081"/>
        <v>0.15113584626042967</v>
      </c>
      <c r="V3448" s="10">
        <f t="shared" si="1065"/>
        <v>-1</v>
      </c>
      <c r="W3448" s="10">
        <f t="shared" si="1066"/>
        <v>0.15651650360520067</v>
      </c>
      <c r="X3448" s="10">
        <f t="shared" si="1082"/>
        <v>0.18891980782553708</v>
      </c>
      <c r="Y3448" s="10">
        <f>_xlfn.PERCENTILE.INC($X$1519:X3448,0.75)</f>
        <v>1.0129637631365553</v>
      </c>
      <c r="Z3448" s="10">
        <f t="shared" si="1083"/>
        <v>1.0129637631365553</v>
      </c>
      <c r="AA3448" s="10">
        <f t="shared" si="1084"/>
        <v>0.18870051957034797</v>
      </c>
      <c r="AB3448" s="10">
        <f t="shared" si="1085"/>
        <v>-0.15651650360520067</v>
      </c>
      <c r="AC3448" s="10">
        <f t="shared" si="1086"/>
        <v>-2.9534745551635606E-2</v>
      </c>
      <c r="AD3448" s="13">
        <f t="shared" si="1087"/>
        <v>-156516.50360520068</v>
      </c>
      <c r="AE3448" s="13">
        <f t="shared" si="1067"/>
        <v>-29534.745551635606</v>
      </c>
      <c r="AF3448" s="13"/>
      <c r="AG3448" s="2">
        <f t="shared" si="1062"/>
        <v>39792</v>
      </c>
      <c r="AH3448" s="3">
        <f t="shared" si="1068"/>
        <v>-2860.7949348671345</v>
      </c>
      <c r="AI3448" s="3">
        <f t="shared" si="1069"/>
        <v>-539.83349059364809</v>
      </c>
      <c r="AJ3448" s="3">
        <f t="shared" si="1088"/>
        <v>638499.37087927572</v>
      </c>
      <c r="AK3448" s="3">
        <f t="shared" si="1089"/>
        <v>471444.46105980576</v>
      </c>
    </row>
    <row r="3449" spans="2:37" x14ac:dyDescent="0.2">
      <c r="B3449" s="5">
        <v>39793</v>
      </c>
      <c r="C3449" s="1">
        <v>333.97</v>
      </c>
      <c r="D3449" s="1">
        <f t="shared" si="1059"/>
        <v>50</v>
      </c>
      <c r="E3449" s="1" t="b">
        <f t="shared" si="1060"/>
        <v>0</v>
      </c>
      <c r="F3449" s="6">
        <f t="shared" si="1061"/>
        <v>3.1790657439446424E-2</v>
      </c>
      <c r="G3449" s="8">
        <f t="shared" si="1070"/>
        <v>-2.8397341302367212E-3</v>
      </c>
      <c r="H3449" s="8">
        <f t="shared" si="1071"/>
        <v>-2.3913836604021856E-3</v>
      </c>
      <c r="I3449" s="8">
        <f t="shared" si="1072"/>
        <v>-1.1206912737227153E-3</v>
      </c>
      <c r="J3449" s="6">
        <f t="shared" si="1073"/>
        <v>1.3499025978906223E-3</v>
      </c>
      <c r="K3449" s="6">
        <f t="shared" si="1074"/>
        <v>8.4627601854032355E-4</v>
      </c>
      <c r="L3449" s="6">
        <f t="shared" si="1075"/>
        <v>5.4986027677446034E-4</v>
      </c>
      <c r="M3449" s="9">
        <f t="shared" si="1076"/>
        <v>-1</v>
      </c>
      <c r="N3449" s="9">
        <f t="shared" si="1077"/>
        <v>-1</v>
      </c>
      <c r="O3449" s="9">
        <f t="shared" si="1078"/>
        <v>-1</v>
      </c>
      <c r="P3449" s="9">
        <f t="shared" si="1079"/>
        <v>-1</v>
      </c>
      <c r="Q3449" s="10">
        <f t="shared" si="1080"/>
        <v>0.5342690946221158</v>
      </c>
      <c r="R3449" s="10">
        <f t="shared" si="1063"/>
        <v>0.14973727809687992</v>
      </c>
      <c r="S3449" s="10">
        <f>_xlfn.PERCENTILE.INC($R$1519:R3449,0.75)</f>
        <v>0.81033863171199749</v>
      </c>
      <c r="T3449" s="10">
        <f t="shared" si="1064"/>
        <v>0.81033863171199749</v>
      </c>
      <c r="U3449" s="11">
        <f t="shared" si="1081"/>
        <v>0.14973727809687992</v>
      </c>
      <c r="V3449" s="10">
        <f t="shared" si="1065"/>
        <v>-1</v>
      </c>
      <c r="W3449" s="10">
        <f t="shared" si="1066"/>
        <v>0.15651650360520067</v>
      </c>
      <c r="X3449" s="10">
        <f t="shared" si="1082"/>
        <v>0.18717159762109989</v>
      </c>
      <c r="Y3449" s="10">
        <f>_xlfn.PERCENTILE.INC($X$1519:X3449,0.75)</f>
        <v>1.0129232896399967</v>
      </c>
      <c r="Z3449" s="10">
        <f t="shared" si="1083"/>
        <v>1.0129232896399967</v>
      </c>
      <c r="AA3449" s="10">
        <f t="shared" si="1084"/>
        <v>0.18870051957034797</v>
      </c>
      <c r="AB3449" s="10">
        <f t="shared" si="1085"/>
        <v>-0.15651650360520067</v>
      </c>
      <c r="AC3449" s="10">
        <f t="shared" si="1086"/>
        <v>-2.9534745551635606E-2</v>
      </c>
      <c r="AD3449" s="13">
        <f t="shared" si="1087"/>
        <v>-156516.50360520068</v>
      </c>
      <c r="AE3449" s="13">
        <f t="shared" si="1067"/>
        <v>-29534.745551635606</v>
      </c>
      <c r="AF3449" s="13"/>
      <c r="AG3449" s="2">
        <f t="shared" si="1062"/>
        <v>39793</v>
      </c>
      <c r="AH3449" s="3">
        <f t="shared" si="1068"/>
        <v>-4975.7625497328163</v>
      </c>
      <c r="AI3449" s="3">
        <f t="shared" si="1069"/>
        <v>-938.92897839326167</v>
      </c>
      <c r="AJ3449" s="3">
        <f t="shared" si="1088"/>
        <v>633523.60832954291</v>
      </c>
      <c r="AK3449" s="3">
        <f t="shared" si="1089"/>
        <v>470505.5320814125</v>
      </c>
    </row>
    <row r="3450" spans="2:37" x14ac:dyDescent="0.2">
      <c r="B3450" s="5">
        <v>39794</v>
      </c>
      <c r="C3450" s="1">
        <v>333.08</v>
      </c>
      <c r="D3450" s="1">
        <f t="shared" si="1059"/>
        <v>50</v>
      </c>
      <c r="E3450" s="1" t="b">
        <f t="shared" si="1060"/>
        <v>0</v>
      </c>
      <c r="F3450" s="6">
        <f t="shared" si="1061"/>
        <v>-2.6649100218584243E-3</v>
      </c>
      <c r="G3450" s="8">
        <f t="shared" si="1070"/>
        <v>-2.9283315119126266E-3</v>
      </c>
      <c r="H3450" s="8">
        <f t="shared" si="1071"/>
        <v>-2.4390234566329496E-3</v>
      </c>
      <c r="I3450" s="8">
        <f t="shared" si="1072"/>
        <v>-1.1578333442881052E-3</v>
      </c>
      <c r="J3450" s="6">
        <f t="shared" si="1073"/>
        <v>1.3537656963013046E-3</v>
      </c>
      <c r="K3450" s="6">
        <f t="shared" si="1074"/>
        <v>8.5119915627064916E-4</v>
      </c>
      <c r="L3450" s="6">
        <f t="shared" si="1075"/>
        <v>5.5278335364005956E-4</v>
      </c>
      <c r="M3450" s="9">
        <f t="shared" si="1076"/>
        <v>-1</v>
      </c>
      <c r="N3450" s="9">
        <f t="shared" si="1077"/>
        <v>-1</v>
      </c>
      <c r="O3450" s="9">
        <f t="shared" si="1078"/>
        <v>-1</v>
      </c>
      <c r="P3450" s="9">
        <f t="shared" si="1079"/>
        <v>-1</v>
      </c>
      <c r="Q3450" s="10">
        <f t="shared" si="1080"/>
        <v>0.5337709986066852</v>
      </c>
      <c r="R3450" s="10">
        <f t="shared" si="1063"/>
        <v>0.14987700757220954</v>
      </c>
      <c r="S3450" s="10">
        <f>_xlfn.PERCENTILE.INC($R$1519:R3450,0.75)</f>
        <v>0.81030625291475067</v>
      </c>
      <c r="T3450" s="10">
        <f t="shared" si="1064"/>
        <v>0.81030625291475067</v>
      </c>
      <c r="U3450" s="11">
        <f t="shared" si="1081"/>
        <v>0.14987700757220954</v>
      </c>
      <c r="V3450" s="10">
        <f t="shared" si="1065"/>
        <v>-1</v>
      </c>
      <c r="W3450" s="10">
        <f t="shared" si="1066"/>
        <v>0.15651650360520067</v>
      </c>
      <c r="X3450" s="10">
        <f t="shared" si="1082"/>
        <v>0.18734625946526193</v>
      </c>
      <c r="Y3450" s="10">
        <f>_xlfn.PERCENTILE.INC($X$1519:X3450,0.75)</f>
        <v>1.0128828161434382</v>
      </c>
      <c r="Z3450" s="10">
        <f t="shared" si="1083"/>
        <v>1.0128828161434382</v>
      </c>
      <c r="AA3450" s="10">
        <f t="shared" si="1084"/>
        <v>0.18870051957034797</v>
      </c>
      <c r="AB3450" s="10">
        <f t="shared" si="1085"/>
        <v>-0.15651650360520067</v>
      </c>
      <c r="AC3450" s="10">
        <f t="shared" si="1086"/>
        <v>-2.9534745551635606E-2</v>
      </c>
      <c r="AD3450" s="13">
        <f t="shared" si="1087"/>
        <v>-156516.50360520068</v>
      </c>
      <c r="AE3450" s="13">
        <f t="shared" si="1067"/>
        <v>-29534.745551635606</v>
      </c>
      <c r="AF3450" s="13"/>
      <c r="AG3450" s="2">
        <f t="shared" si="1062"/>
        <v>39794</v>
      </c>
      <c r="AH3450" s="3">
        <f t="shared" si="1068"/>
        <v>417.10239904373947</v>
      </c>
      <c r="AI3450" s="3">
        <f t="shared" si="1069"/>
        <v>78.70743941359224</v>
      </c>
      <c r="AJ3450" s="3">
        <f t="shared" si="1088"/>
        <v>633940.71072858665</v>
      </c>
      <c r="AK3450" s="3">
        <f t="shared" si="1089"/>
        <v>470584.23952082609</v>
      </c>
    </row>
    <row r="3451" spans="2:37" x14ac:dyDescent="0.2">
      <c r="B3451" s="5">
        <v>39797</v>
      </c>
      <c r="C3451" s="1">
        <v>333.62</v>
      </c>
      <c r="D3451" s="1">
        <f t="shared" si="1059"/>
        <v>51</v>
      </c>
      <c r="E3451" s="1" t="b">
        <f t="shared" si="1060"/>
        <v>1</v>
      </c>
      <c r="F3451" s="6">
        <f t="shared" si="1061"/>
        <v>1.6212321364237336E-3</v>
      </c>
      <c r="G3451" s="8">
        <f t="shared" si="1070"/>
        <v>-2.7119517780032948E-3</v>
      </c>
      <c r="H3451" s="8">
        <f t="shared" si="1071"/>
        <v>-2.3772376633221549E-3</v>
      </c>
      <c r="I3451" s="8">
        <f t="shared" si="1072"/>
        <v>-1.1543913164526744E-3</v>
      </c>
      <c r="J3451" s="6">
        <f t="shared" si="1073"/>
        <v>1.357167652578044E-3</v>
      </c>
      <c r="K3451" s="6">
        <f t="shared" si="1074"/>
        <v>8.5589570306203119E-4</v>
      </c>
      <c r="L3451" s="6">
        <f t="shared" si="1075"/>
        <v>5.5567109905580413E-4</v>
      </c>
      <c r="M3451" s="9">
        <f t="shared" si="1076"/>
        <v>-1</v>
      </c>
      <c r="N3451" s="9">
        <f t="shared" si="1077"/>
        <v>-1</v>
      </c>
      <c r="O3451" s="9">
        <f t="shared" si="1078"/>
        <v>-1</v>
      </c>
      <c r="P3451" s="9">
        <f t="shared" si="1079"/>
        <v>-1</v>
      </c>
      <c r="Q3451" s="10">
        <f t="shared" si="1080"/>
        <v>0.53306273768082335</v>
      </c>
      <c r="R3451" s="10">
        <f t="shared" si="1063"/>
        <v>0.15007614366003727</v>
      </c>
      <c r="S3451" s="10">
        <f>_xlfn.PERCENTILE.INC($R$1519:R3451,0.75)</f>
        <v>0.81027387411750373</v>
      </c>
      <c r="T3451" s="10">
        <f t="shared" si="1064"/>
        <v>0.81027387411750373</v>
      </c>
      <c r="U3451" s="11">
        <f t="shared" si="1081"/>
        <v>0.15007614366003727</v>
      </c>
      <c r="V3451" s="10">
        <f t="shared" si="1065"/>
        <v>-1</v>
      </c>
      <c r="W3451" s="10">
        <f t="shared" si="1066"/>
        <v>0.14987700757220954</v>
      </c>
      <c r="X3451" s="10">
        <f t="shared" si="1082"/>
        <v>0.18759517957504657</v>
      </c>
      <c r="Y3451" s="10">
        <f>_xlfn.PERCENTILE.INC($X$1519:X3451,0.75)</f>
        <v>1.0128423426468796</v>
      </c>
      <c r="Z3451" s="10">
        <f t="shared" si="1083"/>
        <v>1.0128423426468796</v>
      </c>
      <c r="AA3451" s="10">
        <f t="shared" si="1084"/>
        <v>0.18759517957504657</v>
      </c>
      <c r="AB3451" s="10">
        <f t="shared" si="1085"/>
        <v>-0.14987700757220954</v>
      </c>
      <c r="AC3451" s="10">
        <f t="shared" si="1086"/>
        <v>-2.8116204149679261E-2</v>
      </c>
      <c r="AD3451" s="13">
        <f t="shared" si="1087"/>
        <v>-149877.00757220955</v>
      </c>
      <c r="AE3451" s="13">
        <f t="shared" si="1067"/>
        <v>-28116.204149679263</v>
      </c>
      <c r="AF3451" s="13"/>
      <c r="AG3451" s="2">
        <f t="shared" si="1062"/>
        <v>39797</v>
      </c>
      <c r="AH3451" s="3">
        <f t="shared" si="1068"/>
        <v>-253.74958552543251</v>
      </c>
      <c r="AI3451" s="3">
        <f t="shared" si="1069"/>
        <v>-47.882678629409554</v>
      </c>
      <c r="AJ3451" s="3">
        <f t="shared" si="1088"/>
        <v>633686.96114306117</v>
      </c>
      <c r="AK3451" s="3">
        <f t="shared" si="1089"/>
        <v>470536.35684219666</v>
      </c>
    </row>
    <row r="3452" spans="2:37" x14ac:dyDescent="0.2">
      <c r="B3452" s="5">
        <v>39798</v>
      </c>
      <c r="C3452" s="1">
        <v>333.41</v>
      </c>
      <c r="D3452" s="1">
        <f t="shared" si="1059"/>
        <v>51</v>
      </c>
      <c r="E3452" s="1" t="b">
        <f t="shared" si="1060"/>
        <v>0</v>
      </c>
      <c r="F3452" s="6">
        <f t="shared" si="1061"/>
        <v>-6.2945866554753316E-4</v>
      </c>
      <c r="G3452" s="8">
        <f t="shared" si="1070"/>
        <v>-2.5340833935245449E-3</v>
      </c>
      <c r="H3452" s="8">
        <f t="shared" si="1071"/>
        <v>-2.3872421152440777E-3</v>
      </c>
      <c r="I3452" s="8">
        <f t="shared" si="1072"/>
        <v>-1.1481047991993986E-3</v>
      </c>
      <c r="J3452" s="6">
        <f t="shared" si="1073"/>
        <v>1.3602113508839229E-3</v>
      </c>
      <c r="K3452" s="6">
        <f t="shared" si="1074"/>
        <v>8.6059505868674765E-4</v>
      </c>
      <c r="L3452" s="6">
        <f t="shared" si="1075"/>
        <v>5.5856959595311463E-4</v>
      </c>
      <c r="M3452" s="9">
        <f t="shared" si="1076"/>
        <v>-1</v>
      </c>
      <c r="N3452" s="9">
        <f t="shared" si="1077"/>
        <v>-1</v>
      </c>
      <c r="O3452" s="9">
        <f t="shared" si="1078"/>
        <v>-1</v>
      </c>
      <c r="P3452" s="9">
        <f t="shared" si="1079"/>
        <v>-1</v>
      </c>
      <c r="Q3452" s="10">
        <f t="shared" si="1080"/>
        <v>0.5325757682729747</v>
      </c>
      <c r="R3452" s="10">
        <f t="shared" si="1063"/>
        <v>0.15021336824884521</v>
      </c>
      <c r="S3452" s="10">
        <f>_xlfn.PERCENTILE.INC($R$1519:R3452,0.75)</f>
        <v>0.80990959065133938</v>
      </c>
      <c r="T3452" s="10">
        <f t="shared" si="1064"/>
        <v>0.80990959065133938</v>
      </c>
      <c r="U3452" s="11">
        <f t="shared" si="1081"/>
        <v>0.15021336824884521</v>
      </c>
      <c r="V3452" s="10">
        <f t="shared" si="1065"/>
        <v>-1</v>
      </c>
      <c r="W3452" s="10">
        <f t="shared" si="1066"/>
        <v>0.14987700757220954</v>
      </c>
      <c r="X3452" s="10">
        <f t="shared" si="1082"/>
        <v>0.18776671031105652</v>
      </c>
      <c r="Y3452" s="10">
        <f>_xlfn.PERCENTILE.INC($X$1519:X3452,0.75)</f>
        <v>1.0123869883141743</v>
      </c>
      <c r="Z3452" s="10">
        <f t="shared" si="1083"/>
        <v>1.0123869883141743</v>
      </c>
      <c r="AA3452" s="10">
        <f t="shared" si="1084"/>
        <v>0.18759517957504657</v>
      </c>
      <c r="AB3452" s="10">
        <f t="shared" si="1085"/>
        <v>-0.14987700757220954</v>
      </c>
      <c r="AC3452" s="10">
        <f t="shared" si="1086"/>
        <v>-2.8116204149679261E-2</v>
      </c>
      <c r="AD3452" s="13">
        <f t="shared" si="1087"/>
        <v>-149877.00757220955</v>
      </c>
      <c r="AE3452" s="13">
        <f t="shared" si="1067"/>
        <v>-28116.204149679263</v>
      </c>
      <c r="AF3452" s="13"/>
      <c r="AG3452" s="2">
        <f t="shared" si="1062"/>
        <v>39798</v>
      </c>
      <c r="AH3452" s="3">
        <f t="shared" si="1068"/>
        <v>94.341381182660541</v>
      </c>
      <c r="AI3452" s="3">
        <f t="shared" si="1069"/>
        <v>17.697988344319121</v>
      </c>
      <c r="AJ3452" s="3">
        <f t="shared" si="1088"/>
        <v>633781.30252424383</v>
      </c>
      <c r="AK3452" s="3">
        <f t="shared" si="1089"/>
        <v>470554.05483054096</v>
      </c>
    </row>
    <row r="3453" spans="2:37" x14ac:dyDescent="0.2">
      <c r="B3453" s="5">
        <v>39799</v>
      </c>
      <c r="C3453" s="1">
        <v>335.9</v>
      </c>
      <c r="D3453" s="1">
        <f t="shared" si="1059"/>
        <v>51</v>
      </c>
      <c r="E3453" s="1" t="b">
        <f t="shared" si="1060"/>
        <v>0</v>
      </c>
      <c r="F3453" s="6">
        <f t="shared" si="1061"/>
        <v>7.4682822950720151E-3</v>
      </c>
      <c r="G3453" s="8">
        <f t="shared" si="1070"/>
        <v>-2.1574576645875939E-3</v>
      </c>
      <c r="H3453" s="8">
        <f t="shared" si="1071"/>
        <v>-2.2773027535852837E-3</v>
      </c>
      <c r="I3453" s="8">
        <f t="shared" si="1072"/>
        <v>-1.099331208386869E-3</v>
      </c>
      <c r="J3453" s="6">
        <f t="shared" si="1073"/>
        <v>1.3625663776077905E-3</v>
      </c>
      <c r="K3453" s="6">
        <f t="shared" si="1074"/>
        <v>8.6494375485229457E-4</v>
      </c>
      <c r="L3453" s="6">
        <f t="shared" si="1075"/>
        <v>5.6127790679283732E-4</v>
      </c>
      <c r="M3453" s="9">
        <f t="shared" si="1076"/>
        <v>-1</v>
      </c>
      <c r="N3453" s="9">
        <f t="shared" si="1077"/>
        <v>-1</v>
      </c>
      <c r="O3453" s="9">
        <f t="shared" si="1078"/>
        <v>-1</v>
      </c>
      <c r="P3453" s="9">
        <f t="shared" si="1079"/>
        <v>-1</v>
      </c>
      <c r="Q3453" s="10">
        <f t="shared" si="1080"/>
        <v>0.52774204172275552</v>
      </c>
      <c r="R3453" s="10">
        <f t="shared" si="1063"/>
        <v>0.15158921153760813</v>
      </c>
      <c r="S3453" s="10">
        <f>_xlfn.PERCENTILE.INC($R$1519:R3453,0.75)</f>
        <v>0.80954530718517514</v>
      </c>
      <c r="T3453" s="10">
        <f t="shared" si="1064"/>
        <v>0.80954530718517514</v>
      </c>
      <c r="U3453" s="11">
        <f t="shared" si="1081"/>
        <v>0.15158921153760813</v>
      </c>
      <c r="V3453" s="10">
        <f t="shared" si="1065"/>
        <v>-1</v>
      </c>
      <c r="W3453" s="10">
        <f t="shared" si="1066"/>
        <v>0.14987700757220954</v>
      </c>
      <c r="X3453" s="10">
        <f t="shared" si="1082"/>
        <v>0.18948651442201017</v>
      </c>
      <c r="Y3453" s="10">
        <f>_xlfn.PERCENTILE.INC($X$1519:X3453,0.75)</f>
        <v>1.0119316339814688</v>
      </c>
      <c r="Z3453" s="10">
        <f t="shared" si="1083"/>
        <v>1.0119316339814688</v>
      </c>
      <c r="AA3453" s="10">
        <f t="shared" si="1084"/>
        <v>0.18759517957504657</v>
      </c>
      <c r="AB3453" s="10">
        <f t="shared" si="1085"/>
        <v>-0.14987700757220954</v>
      </c>
      <c r="AC3453" s="10">
        <f t="shared" si="1086"/>
        <v>-2.8116204149679261E-2</v>
      </c>
      <c r="AD3453" s="13">
        <f t="shared" si="1087"/>
        <v>-149877.00757220955</v>
      </c>
      <c r="AE3453" s="13">
        <f t="shared" si="1067"/>
        <v>-28116.204149679263</v>
      </c>
      <c r="AF3453" s="13"/>
      <c r="AG3453" s="2">
        <f t="shared" si="1062"/>
        <v>39799</v>
      </c>
      <c r="AH3453" s="3">
        <f t="shared" si="1068"/>
        <v>-1119.3238020899068</v>
      </c>
      <c r="AI3453" s="3">
        <f t="shared" si="1069"/>
        <v>-209.97974965567997</v>
      </c>
      <c r="AJ3453" s="3">
        <f t="shared" si="1088"/>
        <v>632661.97872215393</v>
      </c>
      <c r="AK3453" s="3">
        <f t="shared" si="1089"/>
        <v>470344.07508088526</v>
      </c>
    </row>
    <row r="3454" spans="2:37" x14ac:dyDescent="0.2">
      <c r="B3454" s="5">
        <v>39800</v>
      </c>
      <c r="C3454" s="1">
        <v>335.1</v>
      </c>
      <c r="D3454" s="1">
        <f t="shared" si="1059"/>
        <v>51</v>
      </c>
      <c r="E3454" s="1" t="b">
        <f t="shared" si="1060"/>
        <v>0</v>
      </c>
      <c r="F3454" s="6">
        <f t="shared" si="1061"/>
        <v>-2.3816612086928757E-3</v>
      </c>
      <c r="G3454" s="8">
        <f t="shared" si="1070"/>
        <v>-2.3584042240706897E-3</v>
      </c>
      <c r="H3454" s="8">
        <f t="shared" si="1071"/>
        <v>-2.2943515303682936E-3</v>
      </c>
      <c r="I3454" s="8">
        <f t="shared" si="1072"/>
        <v>-1.0955815194020697E-3</v>
      </c>
      <c r="J3454" s="6">
        <f t="shared" si="1073"/>
        <v>1.3652628354575492E-3</v>
      </c>
      <c r="K3454" s="6">
        <f t="shared" si="1074"/>
        <v>8.6930589346023333E-4</v>
      </c>
      <c r="L3454" s="6">
        <f t="shared" si="1075"/>
        <v>5.6392987132809628E-4</v>
      </c>
      <c r="M3454" s="9">
        <f t="shared" si="1076"/>
        <v>-1</v>
      </c>
      <c r="N3454" s="9">
        <f t="shared" si="1077"/>
        <v>-1</v>
      </c>
      <c r="O3454" s="9">
        <f t="shared" si="1078"/>
        <v>-1</v>
      </c>
      <c r="P3454" s="9">
        <f t="shared" si="1079"/>
        <v>-1</v>
      </c>
      <c r="Q3454" s="10">
        <f t="shared" si="1080"/>
        <v>0.52531189204652873</v>
      </c>
      <c r="R3454" s="10">
        <f t="shared" si="1063"/>
        <v>0.15229047963931133</v>
      </c>
      <c r="S3454" s="10">
        <f>_xlfn.PERCENTILE.INC($R$1519:R3454,0.75)</f>
        <v>0.80918102371901091</v>
      </c>
      <c r="T3454" s="10">
        <f t="shared" si="1064"/>
        <v>0.80918102371901091</v>
      </c>
      <c r="U3454" s="11">
        <f t="shared" si="1081"/>
        <v>0.15229047963931133</v>
      </c>
      <c r="V3454" s="10">
        <f t="shared" si="1065"/>
        <v>-1</v>
      </c>
      <c r="W3454" s="10">
        <f t="shared" si="1066"/>
        <v>0.14987700757220954</v>
      </c>
      <c r="X3454" s="10">
        <f t="shared" si="1082"/>
        <v>0.19036309954913919</v>
      </c>
      <c r="Y3454" s="10">
        <f>_xlfn.PERCENTILE.INC($X$1519:X3454,0.75)</f>
        <v>1.0114762796487635</v>
      </c>
      <c r="Z3454" s="10">
        <f t="shared" si="1083"/>
        <v>1.0114762796487635</v>
      </c>
      <c r="AA3454" s="10">
        <f t="shared" si="1084"/>
        <v>0.18759517957504657</v>
      </c>
      <c r="AB3454" s="10">
        <f t="shared" si="1085"/>
        <v>-0.14987700757220954</v>
      </c>
      <c r="AC3454" s="10">
        <f t="shared" si="1086"/>
        <v>-2.8116204149679261E-2</v>
      </c>
      <c r="AD3454" s="13">
        <f t="shared" si="1087"/>
        <v>-149877.00757220955</v>
      </c>
      <c r="AE3454" s="13">
        <f t="shared" si="1067"/>
        <v>-28116.204149679263</v>
      </c>
      <c r="AF3454" s="13"/>
      <c r="AG3454" s="2">
        <f t="shared" si="1062"/>
        <v>39800</v>
      </c>
      <c r="AH3454" s="3">
        <f t="shared" si="1068"/>
        <v>356.95625500969987</v>
      </c>
      <c r="AI3454" s="3">
        <f t="shared" si="1069"/>
        <v>66.963272758980764</v>
      </c>
      <c r="AJ3454" s="3">
        <f t="shared" si="1088"/>
        <v>633018.93497716368</v>
      </c>
      <c r="AK3454" s="3">
        <f t="shared" si="1089"/>
        <v>470411.03835364425</v>
      </c>
    </row>
    <row r="3455" spans="2:37" x14ac:dyDescent="0.2">
      <c r="B3455" s="5">
        <v>39801</v>
      </c>
      <c r="C3455" s="1">
        <v>333.3</v>
      </c>
      <c r="D3455" s="1">
        <f t="shared" si="1059"/>
        <v>51</v>
      </c>
      <c r="E3455" s="1" t="b">
        <f t="shared" si="1060"/>
        <v>0</v>
      </c>
      <c r="F3455" s="6">
        <f t="shared" si="1061"/>
        <v>-5.3715308863026001E-3</v>
      </c>
      <c r="G3455" s="8">
        <f t="shared" si="1070"/>
        <v>-2.3700012531520502E-3</v>
      </c>
      <c r="H3455" s="8">
        <f t="shared" si="1071"/>
        <v>-2.3123952075925669E-3</v>
      </c>
      <c r="I3455" s="8">
        <f t="shared" si="1072"/>
        <v>-1.108326868591431E-3</v>
      </c>
      <c r="J3455" s="6">
        <f t="shared" si="1073"/>
        <v>1.3679726308621144E-3</v>
      </c>
      <c r="K3455" s="6">
        <f t="shared" si="1074"/>
        <v>8.7368896869021123E-4</v>
      </c>
      <c r="L3455" s="6">
        <f t="shared" si="1075"/>
        <v>5.6658308387152112E-4</v>
      </c>
      <c r="M3455" s="9">
        <f t="shared" si="1076"/>
        <v>-1</v>
      </c>
      <c r="N3455" s="9">
        <f t="shared" si="1077"/>
        <v>-1</v>
      </c>
      <c r="O3455" s="9">
        <f t="shared" si="1078"/>
        <v>-1</v>
      </c>
      <c r="P3455" s="9">
        <f t="shared" si="1079"/>
        <v>-1</v>
      </c>
      <c r="Q3455" s="10">
        <f t="shared" si="1080"/>
        <v>0.52512493966523</v>
      </c>
      <c r="R3455" s="10">
        <f t="shared" si="1063"/>
        <v>0.15234469734193246</v>
      </c>
      <c r="S3455" s="10">
        <f>_xlfn.PERCENTILE.INC($R$1519:R3455,0.75)</f>
        <v>0.80881674025284656</v>
      </c>
      <c r="T3455" s="10">
        <f t="shared" si="1064"/>
        <v>0.80881674025284656</v>
      </c>
      <c r="U3455" s="11">
        <f t="shared" si="1081"/>
        <v>0.15234469734193246</v>
      </c>
      <c r="V3455" s="10">
        <f t="shared" si="1065"/>
        <v>-1</v>
      </c>
      <c r="W3455" s="10">
        <f t="shared" si="1066"/>
        <v>0.14987700757220954</v>
      </c>
      <c r="X3455" s="10">
        <f t="shared" si="1082"/>
        <v>0.19043087167741557</v>
      </c>
      <c r="Y3455" s="10">
        <f>_xlfn.PERCENTILE.INC($X$1519:X3455,0.75)</f>
        <v>1.0110209253160582</v>
      </c>
      <c r="Z3455" s="10">
        <f t="shared" si="1083"/>
        <v>1.0110209253160582</v>
      </c>
      <c r="AA3455" s="10">
        <f t="shared" si="1084"/>
        <v>0.18759517957504657</v>
      </c>
      <c r="AB3455" s="10">
        <f t="shared" si="1085"/>
        <v>-0.14987700757220954</v>
      </c>
      <c r="AC3455" s="10">
        <f t="shared" si="1086"/>
        <v>-2.8116204149679261E-2</v>
      </c>
      <c r="AD3455" s="13">
        <f t="shared" si="1087"/>
        <v>-149877.00757220955</v>
      </c>
      <c r="AE3455" s="13">
        <f t="shared" si="1067"/>
        <v>-28116.204149679263</v>
      </c>
      <c r="AF3455" s="13"/>
      <c r="AG3455" s="2">
        <f t="shared" si="1062"/>
        <v>39801</v>
      </c>
      <c r="AH3455" s="3">
        <f t="shared" si="1068"/>
        <v>805.06897532073231</v>
      </c>
      <c r="AI3455" s="3">
        <f t="shared" si="1069"/>
        <v>151.02705899559149</v>
      </c>
      <c r="AJ3455" s="3">
        <f t="shared" si="1088"/>
        <v>633824.00395248446</v>
      </c>
      <c r="AK3455" s="3">
        <f t="shared" si="1089"/>
        <v>470562.06541263987</v>
      </c>
    </row>
    <row r="3456" spans="2:37" x14ac:dyDescent="0.2">
      <c r="B3456" s="5">
        <v>39804</v>
      </c>
      <c r="C3456" s="1">
        <v>331.62</v>
      </c>
      <c r="D3456" s="1">
        <f t="shared" si="1059"/>
        <v>52</v>
      </c>
      <c r="E3456" s="1" t="b">
        <f t="shared" si="1060"/>
        <v>1</v>
      </c>
      <c r="F3456" s="6">
        <f t="shared" si="1061"/>
        <v>-5.0405040504050147E-3</v>
      </c>
      <c r="G3456" s="8">
        <f t="shared" si="1070"/>
        <v>-2.3262129915861754E-3</v>
      </c>
      <c r="H3456" s="8">
        <f t="shared" si="1071"/>
        <v>-2.3283592310186889E-3</v>
      </c>
      <c r="I3456" s="8">
        <f t="shared" si="1072"/>
        <v>-1.09716790007987E-3</v>
      </c>
      <c r="J3456" s="6">
        <f t="shared" si="1073"/>
        <v>1.3705888687115359E-3</v>
      </c>
      <c r="K3456" s="6">
        <f t="shared" si="1074"/>
        <v>8.7809489009377988E-4</v>
      </c>
      <c r="L3456" s="6">
        <f t="shared" si="1075"/>
        <v>5.6915251854594367E-4</v>
      </c>
      <c r="M3456" s="9">
        <f t="shared" si="1076"/>
        <v>-1</v>
      </c>
      <c r="N3456" s="9">
        <f t="shared" si="1077"/>
        <v>-1</v>
      </c>
      <c r="O3456" s="9">
        <f t="shared" si="1078"/>
        <v>-1</v>
      </c>
      <c r="P3456" s="9">
        <f t="shared" si="1079"/>
        <v>-1</v>
      </c>
      <c r="Q3456" s="10">
        <f t="shared" si="1080"/>
        <v>0.5247390028609612</v>
      </c>
      <c r="R3456" s="10">
        <f t="shared" si="1063"/>
        <v>0.15245674433161471</v>
      </c>
      <c r="S3456" s="10">
        <f>_xlfn.PERCENTILE.INC($R$1519:R3456,0.75)</f>
        <v>0.80867819255699569</v>
      </c>
      <c r="T3456" s="10">
        <f t="shared" si="1064"/>
        <v>0.80867819255699569</v>
      </c>
      <c r="U3456" s="11">
        <f t="shared" si="1081"/>
        <v>0.15245674433161471</v>
      </c>
      <c r="V3456" s="10">
        <f t="shared" si="1065"/>
        <v>-1</v>
      </c>
      <c r="W3456" s="10">
        <f t="shared" si="1066"/>
        <v>0.15234469734193246</v>
      </c>
      <c r="X3456" s="10">
        <f t="shared" si="1082"/>
        <v>0.19057093041451839</v>
      </c>
      <c r="Y3456" s="10">
        <f>_xlfn.PERCENTILE.INC($X$1519:X3456,0.75)</f>
        <v>1.0108477406962448</v>
      </c>
      <c r="Z3456" s="10">
        <f t="shared" si="1083"/>
        <v>1.0108477406962448</v>
      </c>
      <c r="AA3456" s="10">
        <f t="shared" si="1084"/>
        <v>0.19057093041451839</v>
      </c>
      <c r="AB3456" s="10">
        <f t="shared" si="1085"/>
        <v>-0.15234469734193246</v>
      </c>
      <c r="AC3456" s="10">
        <f t="shared" si="1086"/>
        <v>-2.9032470716170274E-2</v>
      </c>
      <c r="AD3456" s="13">
        <f t="shared" si="1087"/>
        <v>-152344.69734193245</v>
      </c>
      <c r="AE3456" s="13">
        <f t="shared" si="1067"/>
        <v>-29032.470716170272</v>
      </c>
      <c r="AF3456" s="13"/>
      <c r="AG3456" s="2">
        <f t="shared" si="1062"/>
        <v>39804</v>
      </c>
      <c r="AH3456" s="3">
        <f t="shared" si="1068"/>
        <v>755.45566373030533</v>
      </c>
      <c r="AI3456" s="3">
        <f t="shared" si="1069"/>
        <v>141.7198408984726</v>
      </c>
      <c r="AJ3456" s="3">
        <f t="shared" si="1088"/>
        <v>634579.45961621474</v>
      </c>
      <c r="AK3456" s="3">
        <f t="shared" si="1089"/>
        <v>470703.78525353834</v>
      </c>
    </row>
    <row r="3457" spans="2:37" x14ac:dyDescent="0.2">
      <c r="B3457" s="5">
        <v>39805</v>
      </c>
      <c r="C3457" s="1">
        <v>332.62</v>
      </c>
      <c r="D3457" s="1">
        <f t="shared" si="1059"/>
        <v>52</v>
      </c>
      <c r="E3457" s="1" t="b">
        <f t="shared" si="1060"/>
        <v>0</v>
      </c>
      <c r="F3457" s="6">
        <f t="shared" si="1061"/>
        <v>3.015499668294952E-3</v>
      </c>
      <c r="G3457" s="8">
        <f t="shared" si="1070"/>
        <v>-2.0678801799870303E-3</v>
      </c>
      <c r="H3457" s="8">
        <f t="shared" si="1071"/>
        <v>-2.2976729232040945E-3</v>
      </c>
      <c r="I3457" s="8">
        <f t="shared" si="1072"/>
        <v>-1.0869131266915009E-3</v>
      </c>
      <c r="J3457" s="6">
        <f t="shared" si="1073"/>
        <v>1.3727569678899172E-3</v>
      </c>
      <c r="K3457" s="6">
        <f t="shared" si="1074"/>
        <v>8.8238795735326469E-4</v>
      </c>
      <c r="L3457" s="6">
        <f t="shared" si="1075"/>
        <v>5.7171601196872245E-4</v>
      </c>
      <c r="M3457" s="9">
        <f t="shared" si="1076"/>
        <v>-1</v>
      </c>
      <c r="N3457" s="9">
        <f t="shared" si="1077"/>
        <v>-1</v>
      </c>
      <c r="O3457" s="9">
        <f t="shared" si="1078"/>
        <v>-1</v>
      </c>
      <c r="P3457" s="9">
        <f t="shared" si="1079"/>
        <v>-1</v>
      </c>
      <c r="Q3457" s="10">
        <f t="shared" si="1080"/>
        <v>0.52467966368173069</v>
      </c>
      <c r="R3457" s="10">
        <f t="shared" si="1063"/>
        <v>0.15247398658189237</v>
      </c>
      <c r="S3457" s="10">
        <f>_xlfn.PERCENTILE.INC($R$1519:R3457,0.75)</f>
        <v>0.80853964486114493</v>
      </c>
      <c r="T3457" s="10">
        <f t="shared" si="1064"/>
        <v>0.80853964486114493</v>
      </c>
      <c r="U3457" s="11">
        <f t="shared" si="1081"/>
        <v>0.15247398658189237</v>
      </c>
      <c r="V3457" s="10">
        <f t="shared" si="1065"/>
        <v>-1</v>
      </c>
      <c r="W3457" s="10">
        <f t="shared" si="1066"/>
        <v>0.15234469734193246</v>
      </c>
      <c r="X3457" s="10">
        <f t="shared" si="1082"/>
        <v>0.19059248322736547</v>
      </c>
      <c r="Y3457" s="10">
        <f>_xlfn.PERCENTILE.INC($X$1519:X3457,0.75)</f>
        <v>1.0106745560764312</v>
      </c>
      <c r="Z3457" s="10">
        <f t="shared" si="1083"/>
        <v>1.0106745560764312</v>
      </c>
      <c r="AA3457" s="10">
        <f t="shared" si="1084"/>
        <v>0.19057093041451839</v>
      </c>
      <c r="AB3457" s="10">
        <f t="shared" si="1085"/>
        <v>-0.15234469734193246</v>
      </c>
      <c r="AC3457" s="10">
        <f t="shared" si="1086"/>
        <v>-2.9032470716170274E-2</v>
      </c>
      <c r="AD3457" s="13">
        <f t="shared" si="1087"/>
        <v>-152344.69734193245</v>
      </c>
      <c r="AE3457" s="13">
        <f t="shared" si="1067"/>
        <v>-29032.470716170272</v>
      </c>
      <c r="AF3457" s="13"/>
      <c r="AG3457" s="2">
        <f t="shared" si="1062"/>
        <v>39805</v>
      </c>
      <c r="AH3457" s="3">
        <f t="shared" si="1068"/>
        <v>-459.39538430109218</v>
      </c>
      <c r="AI3457" s="3">
        <f t="shared" si="1069"/>
        <v>-87.547405814394367</v>
      </c>
      <c r="AJ3457" s="3">
        <f t="shared" si="1088"/>
        <v>634120.06423191365</v>
      </c>
      <c r="AK3457" s="3">
        <f t="shared" si="1089"/>
        <v>470616.23784772394</v>
      </c>
    </row>
    <row r="3458" spans="2:37" x14ac:dyDescent="0.2">
      <c r="B3458" s="5">
        <v>39806</v>
      </c>
      <c r="C3458" s="1">
        <v>333.28</v>
      </c>
      <c r="D3458" s="1">
        <f t="shared" si="1059"/>
        <v>52</v>
      </c>
      <c r="E3458" s="1" t="b">
        <f t="shared" si="1060"/>
        <v>0</v>
      </c>
      <c r="F3458" s="6">
        <f t="shared" si="1061"/>
        <v>1.9842462870542921E-3</v>
      </c>
      <c r="G3458" s="8">
        <f t="shared" si="1070"/>
        <v>-1.8655982398285054E-3</v>
      </c>
      <c r="H3458" s="8">
        <f t="shared" si="1071"/>
        <v>-2.254345183621585E-3</v>
      </c>
      <c r="I3458" s="8">
        <f t="shared" si="1072"/>
        <v>-1.0802086536292877E-3</v>
      </c>
      <c r="J3458" s="6">
        <f t="shared" si="1073"/>
        <v>1.3746122275775012E-3</v>
      </c>
      <c r="K3458" s="6">
        <f t="shared" si="1074"/>
        <v>8.8653368604841806E-4</v>
      </c>
      <c r="L3458" s="6">
        <f t="shared" si="1075"/>
        <v>5.7426017161101321E-4</v>
      </c>
      <c r="M3458" s="9">
        <f t="shared" si="1076"/>
        <v>-1</v>
      </c>
      <c r="N3458" s="9">
        <f t="shared" si="1077"/>
        <v>-1</v>
      </c>
      <c r="O3458" s="9">
        <f t="shared" si="1078"/>
        <v>-1</v>
      </c>
      <c r="P3458" s="9">
        <f t="shared" si="1079"/>
        <v>-1</v>
      </c>
      <c r="Q3458" s="10">
        <f t="shared" si="1080"/>
        <v>0.52479341793348866</v>
      </c>
      <c r="R3458" s="10">
        <f t="shared" si="1063"/>
        <v>0.15244093631170325</v>
      </c>
      <c r="S3458" s="10">
        <f>_xlfn.PERCENTILE.INC($R$1519:R3458,0.75)</f>
        <v>0.80840109716529418</v>
      </c>
      <c r="T3458" s="10">
        <f t="shared" si="1064"/>
        <v>0.80840109716529418</v>
      </c>
      <c r="U3458" s="11">
        <f t="shared" si="1081"/>
        <v>0.15244093631170325</v>
      </c>
      <c r="V3458" s="10">
        <f t="shared" si="1065"/>
        <v>-1</v>
      </c>
      <c r="W3458" s="10">
        <f t="shared" si="1066"/>
        <v>0.15234469734193246</v>
      </c>
      <c r="X3458" s="10">
        <f t="shared" si="1082"/>
        <v>0.19055117038962904</v>
      </c>
      <c r="Y3458" s="10">
        <f>_xlfn.PERCENTILE.INC($X$1519:X3458,0.75)</f>
        <v>1.0105013714566176</v>
      </c>
      <c r="Z3458" s="10">
        <f t="shared" si="1083"/>
        <v>1.0105013714566176</v>
      </c>
      <c r="AA3458" s="10">
        <f t="shared" si="1084"/>
        <v>0.19057093041451839</v>
      </c>
      <c r="AB3458" s="10">
        <f t="shared" si="1085"/>
        <v>-0.15234469734193246</v>
      </c>
      <c r="AC3458" s="10">
        <f t="shared" si="1086"/>
        <v>-2.9032470716170274E-2</v>
      </c>
      <c r="AD3458" s="13">
        <f t="shared" si="1087"/>
        <v>-152344.69734193245</v>
      </c>
      <c r="AE3458" s="13">
        <f t="shared" si="1067"/>
        <v>-29032.470716170272</v>
      </c>
      <c r="AF3458" s="13"/>
      <c r="AG3458" s="2">
        <f t="shared" si="1062"/>
        <v>39806</v>
      </c>
      <c r="AH3458" s="3">
        <f t="shared" si="1068"/>
        <v>-302.28940005313933</v>
      </c>
      <c r="AI3458" s="3">
        <f t="shared" si="1069"/>
        <v>-57.607572222573324</v>
      </c>
      <c r="AJ3458" s="3">
        <f t="shared" si="1088"/>
        <v>633817.77483186056</v>
      </c>
      <c r="AK3458" s="3">
        <f t="shared" si="1089"/>
        <v>470558.63027550135</v>
      </c>
    </row>
    <row r="3459" spans="2:37" x14ac:dyDescent="0.2">
      <c r="B3459" s="5">
        <v>39811</v>
      </c>
      <c r="C3459" s="1">
        <v>330.07</v>
      </c>
      <c r="D3459" s="1">
        <f t="shared" si="1059"/>
        <v>53</v>
      </c>
      <c r="E3459" s="1" t="b">
        <f t="shared" si="1060"/>
        <v>1</v>
      </c>
      <c r="F3459" s="6">
        <f t="shared" si="1061"/>
        <v>-9.6315410465673823E-3</v>
      </c>
      <c r="G3459" s="8">
        <f t="shared" si="1070"/>
        <v>-2.3583998392248326E-3</v>
      </c>
      <c r="H3459" s="8">
        <f t="shared" si="1071"/>
        <v>-2.3921477557465138E-3</v>
      </c>
      <c r="I3459" s="8">
        <f t="shared" si="1072"/>
        <v>-1.1344349213099258E-3</v>
      </c>
      <c r="J3459" s="6">
        <f t="shared" si="1073"/>
        <v>1.3772656052969479E-3</v>
      </c>
      <c r="K3459" s="6">
        <f t="shared" si="1074"/>
        <v>8.9103543743793048E-4</v>
      </c>
      <c r="L3459" s="6">
        <f t="shared" si="1075"/>
        <v>5.7696799470499834E-4</v>
      </c>
      <c r="M3459" s="9">
        <f t="shared" si="1076"/>
        <v>-1</v>
      </c>
      <c r="N3459" s="9">
        <f t="shared" si="1077"/>
        <v>-1</v>
      </c>
      <c r="O3459" s="9">
        <f t="shared" si="1078"/>
        <v>-1</v>
      </c>
      <c r="P3459" s="9">
        <f t="shared" si="1079"/>
        <v>-1</v>
      </c>
      <c r="Q3459" s="10">
        <f t="shared" si="1080"/>
        <v>0.51925748802292515</v>
      </c>
      <c r="R3459" s="10">
        <f t="shared" si="1063"/>
        <v>0.1540661460744655</v>
      </c>
      <c r="S3459" s="10">
        <f>_xlfn.PERCENTILE.INC($R$1519:R3459,0.75)</f>
        <v>0.80826254946944331</v>
      </c>
      <c r="T3459" s="10">
        <f t="shared" si="1064"/>
        <v>0.80826254946944331</v>
      </c>
      <c r="U3459" s="11">
        <f t="shared" si="1081"/>
        <v>0.1540661460744655</v>
      </c>
      <c r="V3459" s="10">
        <f t="shared" si="1065"/>
        <v>-1</v>
      </c>
      <c r="W3459" s="10">
        <f t="shared" si="1066"/>
        <v>0.15244093631170325</v>
      </c>
      <c r="X3459" s="10">
        <f t="shared" si="1082"/>
        <v>0.19258268259308187</v>
      </c>
      <c r="Y3459" s="10">
        <f>_xlfn.PERCENTILE.INC($X$1519:X3459,0.75)</f>
        <v>1.0103281868368041</v>
      </c>
      <c r="Z3459" s="10">
        <f t="shared" si="1083"/>
        <v>1.0103281868368041</v>
      </c>
      <c r="AA3459" s="10">
        <f t="shared" si="1084"/>
        <v>0.19258268259308187</v>
      </c>
      <c r="AB3459" s="10">
        <f t="shared" si="1085"/>
        <v>-0.15244093631170325</v>
      </c>
      <c r="AC3459" s="10">
        <f t="shared" si="1086"/>
        <v>-2.9357484451908954E-2</v>
      </c>
      <c r="AD3459" s="13">
        <f t="shared" si="1087"/>
        <v>-152440.93631170323</v>
      </c>
      <c r="AE3459" s="13">
        <f t="shared" si="1067"/>
        <v>-29357.484451908953</v>
      </c>
      <c r="AF3459" s="13"/>
      <c r="AG3459" s="2">
        <f t="shared" si="1062"/>
        <v>39811</v>
      </c>
      <c r="AH3459" s="3">
        <f t="shared" si="1068"/>
        <v>1467.3142056757072</v>
      </c>
      <c r="AI3459" s="3">
        <f t="shared" si="1069"/>
        <v>279.62743338605952</v>
      </c>
      <c r="AJ3459" s="3">
        <f t="shared" si="1088"/>
        <v>635285.08903753629</v>
      </c>
      <c r="AK3459" s="3">
        <f t="shared" si="1089"/>
        <v>470838.25770888739</v>
      </c>
    </row>
    <row r="3460" spans="2:37" x14ac:dyDescent="0.2">
      <c r="B3460" s="5">
        <v>39812</v>
      </c>
      <c r="C3460" s="1">
        <v>340.84</v>
      </c>
      <c r="D3460" s="1">
        <f t="shared" si="1059"/>
        <v>53</v>
      </c>
      <c r="E3460" s="1" t="b">
        <f t="shared" si="1060"/>
        <v>0</v>
      </c>
      <c r="F3460" s="6">
        <f t="shared" si="1061"/>
        <v>3.2629442239524797E-2</v>
      </c>
      <c r="G3460" s="8">
        <f t="shared" si="1070"/>
        <v>-1.7323042615104171E-3</v>
      </c>
      <c r="H3460" s="8">
        <f t="shared" si="1071"/>
        <v>-2.0243616213636625E-3</v>
      </c>
      <c r="I3460" s="8">
        <f t="shared" si="1072"/>
        <v>-9.3626335126823792E-4</v>
      </c>
      <c r="J3460" s="6">
        <f t="shared" si="1073"/>
        <v>1.3789282706027108E-3</v>
      </c>
      <c r="K3460" s="6">
        <f t="shared" si="1074"/>
        <v>8.9453007118773641E-4</v>
      </c>
      <c r="L3460" s="6">
        <f t="shared" si="1075"/>
        <v>5.791427793870042E-4</v>
      </c>
      <c r="M3460" s="9">
        <f t="shared" si="1076"/>
        <v>-1</v>
      </c>
      <c r="N3460" s="9">
        <f t="shared" si="1077"/>
        <v>-1</v>
      </c>
      <c r="O3460" s="9">
        <f t="shared" si="1078"/>
        <v>-1</v>
      </c>
      <c r="P3460" s="9">
        <f t="shared" si="1079"/>
        <v>-1</v>
      </c>
      <c r="Q3460" s="10">
        <f t="shared" si="1080"/>
        <v>0.52422607844058011</v>
      </c>
      <c r="R3460" s="10">
        <f t="shared" si="1063"/>
        <v>0.15260591429937384</v>
      </c>
      <c r="S3460" s="10">
        <f>_xlfn.PERCENTILE.INC($R$1519:R3460,0.75)</f>
        <v>0.80825414264210937</v>
      </c>
      <c r="T3460" s="10">
        <f t="shared" si="1064"/>
        <v>0.80825414264210937</v>
      </c>
      <c r="U3460" s="11">
        <f t="shared" si="1081"/>
        <v>0.15260591429937384</v>
      </c>
      <c r="V3460" s="10">
        <f t="shared" si="1065"/>
        <v>-1</v>
      </c>
      <c r="W3460" s="10">
        <f t="shared" si="1066"/>
        <v>0.15244093631170325</v>
      </c>
      <c r="X3460" s="10">
        <f t="shared" si="1082"/>
        <v>0.19075739287421731</v>
      </c>
      <c r="Y3460" s="10">
        <f>_xlfn.PERCENTILE.INC($X$1519:X3460,0.75)</f>
        <v>1.0103176783026366</v>
      </c>
      <c r="Z3460" s="10">
        <f t="shared" si="1083"/>
        <v>1.0103176783026366</v>
      </c>
      <c r="AA3460" s="10">
        <f t="shared" si="1084"/>
        <v>0.19258268259308187</v>
      </c>
      <c r="AB3460" s="10">
        <f t="shared" si="1085"/>
        <v>-0.15244093631170325</v>
      </c>
      <c r="AC3460" s="10">
        <f t="shared" si="1086"/>
        <v>-2.9357484451908954E-2</v>
      </c>
      <c r="AD3460" s="13">
        <f t="shared" si="1087"/>
        <v>-152440.93631170323</v>
      </c>
      <c r="AE3460" s="13">
        <f t="shared" si="1067"/>
        <v>-29357.484451908953</v>
      </c>
      <c r="AF3460" s="13"/>
      <c r="AG3460" s="2">
        <f t="shared" si="1062"/>
        <v>39812</v>
      </c>
      <c r="AH3460" s="3">
        <f t="shared" si="1068"/>
        <v>-4974.0627263217993</v>
      </c>
      <c r="AI3460" s="3">
        <f t="shared" si="1069"/>
        <v>-957.91834322131047</v>
      </c>
      <c r="AJ3460" s="3">
        <f t="shared" si="1088"/>
        <v>630311.02631121455</v>
      </c>
      <c r="AK3460" s="3">
        <f t="shared" si="1089"/>
        <v>469880.33936566609</v>
      </c>
    </row>
    <row r="3461" spans="2:37" x14ac:dyDescent="0.2">
      <c r="B3461" s="5">
        <v>39813</v>
      </c>
      <c r="C3461" s="1">
        <v>341.02</v>
      </c>
      <c r="D3461" s="1">
        <f t="shared" si="1059"/>
        <v>53</v>
      </c>
      <c r="E3461" s="1" t="b">
        <f t="shared" si="1060"/>
        <v>0</v>
      </c>
      <c r="F3461" s="6">
        <f t="shared" si="1061"/>
        <v>5.2810702969141587E-4</v>
      </c>
      <c r="G3461" s="8">
        <f t="shared" si="1070"/>
        <v>-1.6009956164031475E-3</v>
      </c>
      <c r="H3461" s="8">
        <f t="shared" si="1071"/>
        <v>-1.9930009350486921E-3</v>
      </c>
      <c r="I3461" s="8">
        <f t="shared" si="1072"/>
        <v>-9.3784463996775778E-4</v>
      </c>
      <c r="J3461" s="6">
        <f t="shared" si="1073"/>
        <v>1.3804001830779549E-3</v>
      </c>
      <c r="K3461" s="6">
        <f t="shared" si="1074"/>
        <v>8.9791549504266723E-4</v>
      </c>
      <c r="L3461" s="6">
        <f t="shared" si="1075"/>
        <v>5.8125990012029014E-4</v>
      </c>
      <c r="M3461" s="9">
        <f t="shared" si="1076"/>
        <v>-1</v>
      </c>
      <c r="N3461" s="9">
        <f t="shared" si="1077"/>
        <v>-1</v>
      </c>
      <c r="O3461" s="9">
        <f t="shared" si="1078"/>
        <v>-1</v>
      </c>
      <c r="P3461" s="9">
        <f t="shared" si="1079"/>
        <v>-1</v>
      </c>
      <c r="Q3461" s="10">
        <f t="shared" si="1080"/>
        <v>0.52424821640395691</v>
      </c>
      <c r="R3461" s="10">
        <f t="shared" si="1063"/>
        <v>0.15259947005400279</v>
      </c>
      <c r="S3461" s="10">
        <f>_xlfn.PERCENTILE.INC($R$1519:R3461,0.75)</f>
        <v>0.80824573581477543</v>
      </c>
      <c r="T3461" s="10">
        <f t="shared" si="1064"/>
        <v>0.80824573581477543</v>
      </c>
      <c r="U3461" s="11">
        <f t="shared" si="1081"/>
        <v>0.15259947005400279</v>
      </c>
      <c r="V3461" s="10">
        <f t="shared" si="1065"/>
        <v>-1</v>
      </c>
      <c r="W3461" s="10">
        <f t="shared" si="1066"/>
        <v>0.15244093631170325</v>
      </c>
      <c r="X3461" s="10">
        <f t="shared" si="1082"/>
        <v>0.19074933756750351</v>
      </c>
      <c r="Y3461" s="10">
        <f>_xlfn.PERCENTILE.INC($X$1519:X3461,0.75)</f>
        <v>1.0103071697684691</v>
      </c>
      <c r="Z3461" s="10">
        <f t="shared" si="1083"/>
        <v>1.0103071697684691</v>
      </c>
      <c r="AA3461" s="10">
        <f t="shared" si="1084"/>
        <v>0.19258268259308187</v>
      </c>
      <c r="AB3461" s="10">
        <f t="shared" si="1085"/>
        <v>-0.15244093631170325</v>
      </c>
      <c r="AC3461" s="10">
        <f t="shared" si="1086"/>
        <v>-2.9357484451908954E-2</v>
      </c>
      <c r="AD3461" s="13">
        <f t="shared" si="1087"/>
        <v>-152440.93631170323</v>
      </c>
      <c r="AE3461" s="13">
        <f t="shared" si="1067"/>
        <v>-29357.484451908953</v>
      </c>
      <c r="AF3461" s="13"/>
      <c r="AG3461" s="2">
        <f t="shared" si="1062"/>
        <v>39813</v>
      </c>
      <c r="AH3461" s="3">
        <f t="shared" si="1068"/>
        <v>-80.505130078951893</v>
      </c>
      <c r="AI3461" s="3">
        <f t="shared" si="1069"/>
        <v>-15.503893913109561</v>
      </c>
      <c r="AJ3461" s="3">
        <f t="shared" si="1088"/>
        <v>630230.52118113555</v>
      </c>
      <c r="AK3461" s="3">
        <f t="shared" si="1089"/>
        <v>469864.83547175297</v>
      </c>
    </row>
    <row r="3462" spans="2:37" x14ac:dyDescent="0.2">
      <c r="B3462" s="5">
        <v>39815</v>
      </c>
      <c r="C3462" s="1">
        <v>342.88</v>
      </c>
      <c r="D3462" s="1">
        <f t="shared" si="1059"/>
        <v>1</v>
      </c>
      <c r="E3462" s="1" t="b">
        <f t="shared" si="1060"/>
        <v>1</v>
      </c>
      <c r="F3462" s="6">
        <f t="shared" si="1061"/>
        <v>5.4542255586182975E-3</v>
      </c>
      <c r="G3462" s="8">
        <f t="shared" si="1070"/>
        <v>-1.330421435418563E-3</v>
      </c>
      <c r="H3462" s="8">
        <f t="shared" si="1071"/>
        <v>-1.9424250949524858E-3</v>
      </c>
      <c r="I3462" s="8">
        <f t="shared" si="1072"/>
        <v>-9.2138073576998288E-4</v>
      </c>
      <c r="J3462" s="6">
        <f t="shared" si="1073"/>
        <v>1.3815398377532209E-3</v>
      </c>
      <c r="K3462" s="6">
        <f t="shared" si="1074"/>
        <v>9.0116092085691798E-4</v>
      </c>
      <c r="L3462" s="6">
        <f t="shared" si="1075"/>
        <v>5.8334342847555837E-4</v>
      </c>
      <c r="M3462" s="9">
        <f t="shared" si="1076"/>
        <v>-0.96299896612623848</v>
      </c>
      <c r="N3462" s="9">
        <f t="shared" si="1077"/>
        <v>-1</v>
      </c>
      <c r="O3462" s="9">
        <f t="shared" si="1078"/>
        <v>-1</v>
      </c>
      <c r="P3462" s="9">
        <f t="shared" si="1079"/>
        <v>-0.98766632204207949</v>
      </c>
      <c r="Q3462" s="10">
        <f t="shared" si="1080"/>
        <v>0.52121133001910169</v>
      </c>
      <c r="R3462" s="10">
        <f t="shared" si="1063"/>
        <v>0.15348860508667014</v>
      </c>
      <c r="S3462" s="10">
        <f>_xlfn.PERCENTILE.INC($R$1519:R3462,0.75)</f>
        <v>0.80823732898744138</v>
      </c>
      <c r="T3462" s="10">
        <f t="shared" si="1064"/>
        <v>0.80823732898744138</v>
      </c>
      <c r="U3462" s="11">
        <f t="shared" si="1081"/>
        <v>0.15348860508667014</v>
      </c>
      <c r="V3462" s="10">
        <f t="shared" si="1065"/>
        <v>-1</v>
      </c>
      <c r="W3462" s="10">
        <f t="shared" si="1066"/>
        <v>0.15259947005400279</v>
      </c>
      <c r="X3462" s="10">
        <f t="shared" si="1082"/>
        <v>0.19186075635833769</v>
      </c>
      <c r="Y3462" s="10">
        <f>_xlfn.PERCENTILE.INC($X$1519:X3462,0.75)</f>
        <v>1.0102966612343018</v>
      </c>
      <c r="Z3462" s="10">
        <f t="shared" si="1083"/>
        <v>1.0102966612343018</v>
      </c>
      <c r="AA3462" s="10">
        <f t="shared" si="1084"/>
        <v>0.19186075635833769</v>
      </c>
      <c r="AB3462" s="10">
        <f t="shared" si="1085"/>
        <v>-0.15259947005400279</v>
      </c>
      <c r="AC3462" s="10">
        <f t="shared" si="1086"/>
        <v>-2.9277849744442478E-2</v>
      </c>
      <c r="AD3462" s="13">
        <f t="shared" si="1087"/>
        <v>-152599.4700540028</v>
      </c>
      <c r="AE3462" s="13">
        <f t="shared" si="1067"/>
        <v>-29277.849744442479</v>
      </c>
      <c r="AF3462" s="13"/>
      <c r="AG3462" s="2">
        <f t="shared" si="1062"/>
        <v>39815</v>
      </c>
      <c r="AH3462" s="3">
        <f t="shared" si="1068"/>
        <v>-831.44725101099584</v>
      </c>
      <c r="AI3462" s="3">
        <f t="shared" si="1069"/>
        <v>-160.1223420343411</v>
      </c>
      <c r="AJ3462" s="3">
        <f t="shared" si="1088"/>
        <v>629399.07393012452</v>
      </c>
      <c r="AK3462" s="3">
        <f t="shared" si="1089"/>
        <v>469704.71312971861</v>
      </c>
    </row>
    <row r="3463" spans="2:37" x14ac:dyDescent="0.2">
      <c r="B3463" s="5">
        <v>39818</v>
      </c>
      <c r="C3463" s="1">
        <v>348.2</v>
      </c>
      <c r="D3463" s="1">
        <f t="shared" si="1059"/>
        <v>2</v>
      </c>
      <c r="E3463" s="1" t="b">
        <f t="shared" si="1060"/>
        <v>1</v>
      </c>
      <c r="F3463" s="6">
        <f t="shared" si="1061"/>
        <v>1.551563229118047E-2</v>
      </c>
      <c r="G3463" s="8">
        <f t="shared" si="1070"/>
        <v>-9.7700582389293497E-4</v>
      </c>
      <c r="H3463" s="8">
        <f t="shared" si="1071"/>
        <v>-1.7357795696444562E-3</v>
      </c>
      <c r="I3463" s="8">
        <f t="shared" si="1072"/>
        <v>-8.3725079253028478E-4</v>
      </c>
      <c r="J3463" s="6">
        <f t="shared" si="1073"/>
        <v>1.3823084498406967E-3</v>
      </c>
      <c r="K3463" s="6">
        <f t="shared" si="1074"/>
        <v>9.0391962747287768E-4</v>
      </c>
      <c r="L3463" s="6">
        <f t="shared" si="1075"/>
        <v>5.8518340341217093E-4</v>
      </c>
      <c r="M3463" s="9">
        <f t="shared" si="1076"/>
        <v>-0.70679291876247263</v>
      </c>
      <c r="N3463" s="9">
        <f t="shared" si="1077"/>
        <v>-1</v>
      </c>
      <c r="O3463" s="9">
        <f t="shared" si="1078"/>
        <v>-1</v>
      </c>
      <c r="P3463" s="9">
        <f t="shared" si="1079"/>
        <v>-0.90226430625415743</v>
      </c>
      <c r="Q3463" s="10">
        <f t="shared" si="1080"/>
        <v>0.52222190809795865</v>
      </c>
      <c r="R3463" s="10">
        <f t="shared" si="1063"/>
        <v>0.15319158150866694</v>
      </c>
      <c r="S3463" s="10">
        <f>_xlfn.PERCENTILE.INC($R$1519:R3463,0.75)</f>
        <v>0.80822892216010744</v>
      </c>
      <c r="T3463" s="10">
        <f t="shared" si="1064"/>
        <v>0.80822892216010744</v>
      </c>
      <c r="U3463" s="11">
        <f t="shared" si="1081"/>
        <v>0.15319158150866694</v>
      </c>
      <c r="V3463" s="10">
        <f t="shared" si="1065"/>
        <v>-0.98766632204207949</v>
      </c>
      <c r="W3463" s="10">
        <f t="shared" si="1066"/>
        <v>0.15348860508667014</v>
      </c>
      <c r="X3463" s="10">
        <f t="shared" si="1082"/>
        <v>0.19148947688583368</v>
      </c>
      <c r="Y3463" s="10">
        <f>_xlfn.PERCENTILE.INC($X$1519:X3463,0.75)</f>
        <v>1.0102861527001343</v>
      </c>
      <c r="Z3463" s="10">
        <f t="shared" si="1083"/>
        <v>1.0102861527001343</v>
      </c>
      <c r="AA3463" s="10">
        <f t="shared" si="1084"/>
        <v>0.19148947688583368</v>
      </c>
      <c r="AB3463" s="10">
        <f t="shared" si="1085"/>
        <v>-0.15159552606132071</v>
      </c>
      <c r="AC3463" s="10">
        <f t="shared" si="1086"/>
        <v>-2.9028947983715067E-2</v>
      </c>
      <c r="AD3463" s="13">
        <f t="shared" si="1087"/>
        <v>-151595.52606132071</v>
      </c>
      <c r="AE3463" s="13">
        <f t="shared" si="1067"/>
        <v>-29028.947983715068</v>
      </c>
      <c r="AF3463" s="13"/>
      <c r="AG3463" s="2">
        <f t="shared" si="1062"/>
        <v>39818</v>
      </c>
      <c r="AH3463" s="3">
        <f t="shared" si="1068"/>
        <v>-2367.6772651869128</v>
      </c>
      <c r="AI3463" s="3">
        <f t="shared" si="1069"/>
        <v>-454.26435091120163</v>
      </c>
      <c r="AJ3463" s="3">
        <f t="shared" si="1088"/>
        <v>627031.39666493761</v>
      </c>
      <c r="AK3463" s="3">
        <f t="shared" si="1089"/>
        <v>469250.44877880742</v>
      </c>
    </row>
    <row r="3464" spans="2:37" x14ac:dyDescent="0.2">
      <c r="B3464" s="5">
        <v>39819</v>
      </c>
      <c r="C3464" s="1">
        <v>361.18</v>
      </c>
      <c r="D3464" s="1">
        <f t="shared" si="1059"/>
        <v>2</v>
      </c>
      <c r="E3464" s="1" t="b">
        <f t="shared" si="1060"/>
        <v>0</v>
      </c>
      <c r="F3464" s="6">
        <f t="shared" si="1061"/>
        <v>3.7277426766226363E-2</v>
      </c>
      <c r="G3464" s="8">
        <f t="shared" si="1070"/>
        <v>-4.3733352221181728E-5</v>
      </c>
      <c r="H3464" s="8">
        <f t="shared" si="1071"/>
        <v>-1.2616746462037001E-3</v>
      </c>
      <c r="I3464" s="8">
        <f t="shared" si="1072"/>
        <v>-5.6636429737848748E-4</v>
      </c>
      <c r="J3464" s="6">
        <f t="shared" si="1073"/>
        <v>1.3824490483124602E-3</v>
      </c>
      <c r="K3464" s="6">
        <f t="shared" si="1074"/>
        <v>9.0572562589346544E-4</v>
      </c>
      <c r="L3464" s="6">
        <f t="shared" si="1075"/>
        <v>5.8645043678065556E-4</v>
      </c>
      <c r="M3464" s="9">
        <f t="shared" si="1076"/>
        <v>-3.1634693715885252E-2</v>
      </c>
      <c r="N3464" s="9">
        <f t="shared" si="1077"/>
        <v>-1</v>
      </c>
      <c r="O3464" s="9">
        <f t="shared" si="1078"/>
        <v>-0.96574963860129115</v>
      </c>
      <c r="P3464" s="9">
        <f t="shared" si="1079"/>
        <v>-0.66579477743905879</v>
      </c>
      <c r="Q3464" s="10">
        <f t="shared" si="1080"/>
        <v>0.50857026150626183</v>
      </c>
      <c r="R3464" s="10">
        <f t="shared" si="1063"/>
        <v>0.15730373176571394</v>
      </c>
      <c r="S3464" s="10">
        <f>_xlfn.PERCENTILE.INC($R$1519:R3464,0.75)</f>
        <v>0.80801786777038032</v>
      </c>
      <c r="T3464" s="10">
        <f t="shared" si="1064"/>
        <v>0.80801786777038032</v>
      </c>
      <c r="U3464" s="11">
        <f t="shared" si="1081"/>
        <v>0.15730373176571394</v>
      </c>
      <c r="V3464" s="10">
        <f t="shared" si="1065"/>
        <v>-0.98766632204207949</v>
      </c>
      <c r="W3464" s="10">
        <f t="shared" si="1066"/>
        <v>0.15348860508667014</v>
      </c>
      <c r="X3464" s="10">
        <f t="shared" si="1082"/>
        <v>0.19662966470714241</v>
      </c>
      <c r="Y3464" s="10">
        <f>_xlfn.PERCENTILE.INC($X$1519:X3464,0.75)</f>
        <v>1.0100223347129753</v>
      </c>
      <c r="Z3464" s="10">
        <f t="shared" si="1083"/>
        <v>1.0100223347129753</v>
      </c>
      <c r="AA3464" s="10">
        <f t="shared" si="1084"/>
        <v>0.19148947688583368</v>
      </c>
      <c r="AB3464" s="10">
        <f t="shared" si="1085"/>
        <v>-0.15159552606132071</v>
      </c>
      <c r="AC3464" s="10">
        <f t="shared" si="1086"/>
        <v>-2.9028947983715067E-2</v>
      </c>
      <c r="AD3464" s="13">
        <f t="shared" si="1087"/>
        <v>-151595.52606132071</v>
      </c>
      <c r="AE3464" s="13">
        <f t="shared" si="1067"/>
        <v>-29028.947983715068</v>
      </c>
      <c r="AF3464" s="13"/>
      <c r="AG3464" s="2">
        <f t="shared" si="1062"/>
        <v>39819</v>
      </c>
      <c r="AH3464" s="3">
        <f t="shared" si="1068"/>
        <v>-5651.0911208384423</v>
      </c>
      <c r="AI3464" s="3">
        <f t="shared" si="1069"/>
        <v>-1082.1244825635329</v>
      </c>
      <c r="AJ3464" s="3">
        <f t="shared" si="1088"/>
        <v>621380.30554409919</v>
      </c>
      <c r="AK3464" s="3">
        <f t="shared" si="1089"/>
        <v>468168.3242962439</v>
      </c>
    </row>
    <row r="3465" spans="2:37" x14ac:dyDescent="0.2">
      <c r="B3465" s="5">
        <v>39820</v>
      </c>
      <c r="C3465" s="1">
        <v>357.57</v>
      </c>
      <c r="D3465" s="1">
        <f t="shared" si="1059"/>
        <v>2</v>
      </c>
      <c r="E3465" s="1" t="b">
        <f t="shared" si="1060"/>
        <v>0</v>
      </c>
      <c r="F3465" s="6">
        <f t="shared" si="1061"/>
        <v>-9.9950163353452748E-3</v>
      </c>
      <c r="G3465" s="8">
        <f t="shared" si="1070"/>
        <v>7.3991855883212654E-5</v>
      </c>
      <c r="H3465" s="8">
        <f t="shared" si="1071"/>
        <v>-1.4021560425280851E-3</v>
      </c>
      <c r="I3465" s="8">
        <f t="shared" si="1072"/>
        <v>-6.422691556349678E-4</v>
      </c>
      <c r="J3465" s="6">
        <f t="shared" si="1073"/>
        <v>1.3825462742890449E-3</v>
      </c>
      <c r="K3465" s="6">
        <f t="shared" si="1074"/>
        <v>9.0777858985902364E-4</v>
      </c>
      <c r="L3465" s="6">
        <f t="shared" si="1075"/>
        <v>5.8784028427931662E-4</v>
      </c>
      <c r="M3465" s="9">
        <f t="shared" si="1076"/>
        <v>5.3518538409328777E-2</v>
      </c>
      <c r="N3465" s="9">
        <f t="shared" si="1077"/>
        <v>-1</v>
      </c>
      <c r="O3465" s="9">
        <f t="shared" si="1078"/>
        <v>-1</v>
      </c>
      <c r="P3465" s="9">
        <f t="shared" si="1079"/>
        <v>-0.64882715386355716</v>
      </c>
      <c r="Q3465" s="10">
        <f t="shared" si="1080"/>
        <v>0.50797763897699255</v>
      </c>
      <c r="R3465" s="10">
        <f t="shared" si="1063"/>
        <v>0.15748724719676763</v>
      </c>
      <c r="S3465" s="10">
        <f>_xlfn.PERCENTILE.INC($R$1519:R3465,0.75)</f>
        <v>0.80780681338065308</v>
      </c>
      <c r="T3465" s="10">
        <f t="shared" si="1064"/>
        <v>0.80780681338065308</v>
      </c>
      <c r="U3465" s="11">
        <f t="shared" si="1081"/>
        <v>0.15748724719676763</v>
      </c>
      <c r="V3465" s="10">
        <f t="shared" si="1065"/>
        <v>-0.98766632204207949</v>
      </c>
      <c r="W3465" s="10">
        <f t="shared" si="1066"/>
        <v>0.15348860508667014</v>
      </c>
      <c r="X3465" s="10">
        <f t="shared" si="1082"/>
        <v>0.19685905899595951</v>
      </c>
      <c r="Y3465" s="10">
        <f>_xlfn.PERCENTILE.INC($X$1519:X3465,0.75)</f>
        <v>1.0097585167258165</v>
      </c>
      <c r="Z3465" s="10">
        <f t="shared" si="1083"/>
        <v>1.0097585167258165</v>
      </c>
      <c r="AA3465" s="10">
        <f t="shared" si="1084"/>
        <v>0.19148947688583368</v>
      </c>
      <c r="AB3465" s="10">
        <f t="shared" si="1085"/>
        <v>-0.15159552606132071</v>
      </c>
      <c r="AC3465" s="10">
        <f t="shared" si="1086"/>
        <v>-2.9028947983715067E-2</v>
      </c>
      <c r="AD3465" s="13">
        <f t="shared" si="1087"/>
        <v>-151595.52606132071</v>
      </c>
      <c r="AE3465" s="13">
        <f t="shared" si="1067"/>
        <v>-29028.947983715068</v>
      </c>
      <c r="AF3465" s="13"/>
      <c r="AG3465" s="2">
        <f t="shared" si="1062"/>
        <v>39820</v>
      </c>
      <c r="AH3465" s="3">
        <f t="shared" si="1068"/>
        <v>1515.1997593481608</v>
      </c>
      <c r="AI3465" s="3">
        <f t="shared" si="1069"/>
        <v>290.14480929512041</v>
      </c>
      <c r="AJ3465" s="3">
        <f t="shared" si="1088"/>
        <v>622895.50530344737</v>
      </c>
      <c r="AK3465" s="3">
        <f t="shared" si="1089"/>
        <v>468458.46910553903</v>
      </c>
    </row>
    <row r="3466" spans="2:37" x14ac:dyDescent="0.2">
      <c r="B3466" s="5">
        <v>39821</v>
      </c>
      <c r="C3466" s="1">
        <v>353.1</v>
      </c>
      <c r="D3466" s="1">
        <f t="shared" si="1059"/>
        <v>2</v>
      </c>
      <c r="E3466" s="1" t="b">
        <f t="shared" si="1060"/>
        <v>0</v>
      </c>
      <c r="F3466" s="6">
        <f t="shared" si="1061"/>
        <v>-1.2501048745700016E-2</v>
      </c>
      <c r="G3466" s="8">
        <f t="shared" si="1070"/>
        <v>-1.7928081481145597E-4</v>
      </c>
      <c r="H3466" s="8">
        <f t="shared" si="1071"/>
        <v>-1.5532541281060811E-3</v>
      </c>
      <c r="I3466" s="8">
        <f t="shared" si="1072"/>
        <v>-7.3410622254972539E-4</v>
      </c>
      <c r="J3466" s="6">
        <f t="shared" si="1073"/>
        <v>1.3827464778873989E-3</v>
      </c>
      <c r="K3466" s="6">
        <f t="shared" si="1074"/>
        <v>9.1011917041400499E-4</v>
      </c>
      <c r="L3466" s="6">
        <f t="shared" si="1075"/>
        <v>5.8942969351241268E-4</v>
      </c>
      <c r="M3466" s="9">
        <f t="shared" si="1076"/>
        <v>-0.12965559318246575</v>
      </c>
      <c r="N3466" s="9">
        <f t="shared" si="1077"/>
        <v>-1</v>
      </c>
      <c r="O3466" s="9">
        <f t="shared" si="1078"/>
        <v>-1</v>
      </c>
      <c r="P3466" s="9">
        <f t="shared" si="1079"/>
        <v>-0.70988519772748848</v>
      </c>
      <c r="Q3466" s="10">
        <f t="shared" si="1080"/>
        <v>0.48164128510537124</v>
      </c>
      <c r="R3466" s="10">
        <f t="shared" si="1063"/>
        <v>0.16609871801687012</v>
      </c>
      <c r="S3466" s="10">
        <f>_xlfn.PERCENTILE.INC($R$1519:R3466,0.75)</f>
        <v>0.80759575899092595</v>
      </c>
      <c r="T3466" s="10">
        <f t="shared" si="1064"/>
        <v>0.80759575899092595</v>
      </c>
      <c r="U3466" s="11">
        <f t="shared" si="1081"/>
        <v>0.16609871801687012</v>
      </c>
      <c r="V3466" s="10">
        <f t="shared" si="1065"/>
        <v>-0.98766632204207949</v>
      </c>
      <c r="W3466" s="10">
        <f t="shared" si="1066"/>
        <v>0.15348860508667014</v>
      </c>
      <c r="X3466" s="10">
        <f t="shared" si="1082"/>
        <v>0.20762339752108766</v>
      </c>
      <c r="Y3466" s="10">
        <f>_xlfn.PERCENTILE.INC($X$1519:X3466,0.75)</f>
        <v>1.0094946987386575</v>
      </c>
      <c r="Z3466" s="10">
        <f t="shared" si="1083"/>
        <v>1.0094946987386575</v>
      </c>
      <c r="AA3466" s="10">
        <f t="shared" si="1084"/>
        <v>0.19148947688583368</v>
      </c>
      <c r="AB3466" s="10">
        <f t="shared" si="1085"/>
        <v>-0.15159552606132071</v>
      </c>
      <c r="AC3466" s="10">
        <f t="shared" si="1086"/>
        <v>-2.9028947983715067E-2</v>
      </c>
      <c r="AD3466" s="13">
        <f t="shared" si="1087"/>
        <v>-151595.52606132071</v>
      </c>
      <c r="AE3466" s="13">
        <f t="shared" si="1067"/>
        <v>-29028.947983715068</v>
      </c>
      <c r="AF3466" s="13"/>
      <c r="AG3466" s="2">
        <f t="shared" si="1062"/>
        <v>39821</v>
      </c>
      <c r="AH3466" s="3">
        <f t="shared" si="1068"/>
        <v>1895.1030609226073</v>
      </c>
      <c r="AI3466" s="3">
        <f t="shared" si="1069"/>
        <v>362.89229378081228</v>
      </c>
      <c r="AJ3466" s="3">
        <f t="shared" si="1088"/>
        <v>624790.60836436995</v>
      </c>
      <c r="AK3466" s="3">
        <f t="shared" si="1089"/>
        <v>468821.36139931984</v>
      </c>
    </row>
    <row r="3467" spans="2:37" x14ac:dyDescent="0.2">
      <c r="B3467" s="5">
        <v>39822</v>
      </c>
      <c r="C3467" s="1">
        <v>347.99</v>
      </c>
      <c r="D3467" s="1">
        <f t="shared" si="1059"/>
        <v>2</v>
      </c>
      <c r="E3467" s="1" t="b">
        <f t="shared" si="1060"/>
        <v>0</v>
      </c>
      <c r="F3467" s="6">
        <f t="shared" si="1061"/>
        <v>-1.4471821013877118E-2</v>
      </c>
      <c r="G3467" s="8">
        <f t="shared" si="1070"/>
        <v>-4.9178327769343008E-4</v>
      </c>
      <c r="H3467" s="8">
        <f t="shared" si="1071"/>
        <v>-1.7279177145541594E-3</v>
      </c>
      <c r="I3467" s="8">
        <f t="shared" si="1072"/>
        <v>-8.0671525051266406E-4</v>
      </c>
      <c r="J3467" s="6">
        <f t="shared" si="1073"/>
        <v>1.3831255795976245E-3</v>
      </c>
      <c r="K3467" s="6">
        <f t="shared" si="1074"/>
        <v>9.1282278269622466E-4</v>
      </c>
      <c r="L3467" s="6">
        <f t="shared" si="1075"/>
        <v>5.9115460329122165E-4</v>
      </c>
      <c r="M3467" s="9">
        <f t="shared" si="1076"/>
        <v>-0.35555938300013112</v>
      </c>
      <c r="N3467" s="9">
        <f t="shared" si="1077"/>
        <v>-1</v>
      </c>
      <c r="O3467" s="9">
        <f t="shared" si="1078"/>
        <v>-1</v>
      </c>
      <c r="P3467" s="9">
        <f t="shared" si="1079"/>
        <v>-0.78518646100004374</v>
      </c>
      <c r="Q3467" s="10">
        <f t="shared" si="1080"/>
        <v>0.45806352054597038</v>
      </c>
      <c r="R3467" s="10">
        <f t="shared" si="1063"/>
        <v>0.1746482669142638</v>
      </c>
      <c r="S3467" s="10">
        <f>_xlfn.PERCENTILE.INC($R$1519:R3467,0.75)</f>
        <v>0.80738470460119882</v>
      </c>
      <c r="T3467" s="10">
        <f t="shared" si="1064"/>
        <v>0.80738470460119882</v>
      </c>
      <c r="U3467" s="11">
        <f t="shared" si="1081"/>
        <v>0.1746482669142638</v>
      </c>
      <c r="V3467" s="10">
        <f t="shared" si="1065"/>
        <v>-0.98766632204207949</v>
      </c>
      <c r="W3467" s="10">
        <f t="shared" si="1066"/>
        <v>0.15348860508667014</v>
      </c>
      <c r="X3467" s="10">
        <f t="shared" si="1082"/>
        <v>0.21831033364282978</v>
      </c>
      <c r="Y3467" s="10">
        <f>_xlfn.PERCENTILE.INC($X$1519:X3467,0.75)</f>
        <v>1.0092308807514985</v>
      </c>
      <c r="Z3467" s="10">
        <f t="shared" si="1083"/>
        <v>1.0092308807514985</v>
      </c>
      <c r="AA3467" s="10">
        <f t="shared" si="1084"/>
        <v>0.19148947688583368</v>
      </c>
      <c r="AB3467" s="10">
        <f t="shared" si="1085"/>
        <v>-0.15159552606132071</v>
      </c>
      <c r="AC3467" s="10">
        <f t="shared" si="1086"/>
        <v>-2.9028947983715067E-2</v>
      </c>
      <c r="AD3467" s="13">
        <f t="shared" si="1087"/>
        <v>-151595.52606132071</v>
      </c>
      <c r="AE3467" s="13">
        <f t="shared" si="1067"/>
        <v>-29028.947983715068</v>
      </c>
      <c r="AF3467" s="13"/>
      <c r="AG3467" s="2">
        <f t="shared" si="1062"/>
        <v>39822</v>
      </c>
      <c r="AH3467" s="3">
        <f t="shared" si="1068"/>
        <v>2193.8633196639771</v>
      </c>
      <c r="AI3467" s="3">
        <f t="shared" si="1069"/>
        <v>420.10173944147351</v>
      </c>
      <c r="AJ3467" s="3">
        <f t="shared" si="1088"/>
        <v>626984.47168403398</v>
      </c>
      <c r="AK3467" s="3">
        <f t="shared" si="1089"/>
        <v>469241.46313876129</v>
      </c>
    </row>
    <row r="3468" spans="2:37" x14ac:dyDescent="0.2">
      <c r="B3468" s="5">
        <v>39825</v>
      </c>
      <c r="C3468" s="1">
        <v>344.46</v>
      </c>
      <c r="D3468" s="1">
        <f t="shared" si="1059"/>
        <v>3</v>
      </c>
      <c r="E3468" s="1" t="b">
        <f t="shared" si="1060"/>
        <v>1</v>
      </c>
      <c r="F3468" s="6">
        <f t="shared" si="1061"/>
        <v>-1.0143969654300533E-2</v>
      </c>
      <c r="G3468" s="8">
        <f t="shared" si="1070"/>
        <v>-4.6234752052510652E-4</v>
      </c>
      <c r="H3468" s="8">
        <f t="shared" si="1071"/>
        <v>-1.8095208124489612E-3</v>
      </c>
      <c r="I3468" s="8">
        <f t="shared" si="1072"/>
        <v>-8.6660120248433609E-4</v>
      </c>
      <c r="J3468" s="6">
        <f t="shared" si="1073"/>
        <v>1.383484696518341E-3</v>
      </c>
      <c r="K3468" s="6">
        <f t="shared" si="1074"/>
        <v>9.1569156572178284E-4</v>
      </c>
      <c r="L3468" s="6">
        <f t="shared" si="1075"/>
        <v>5.9298577264550918E-4</v>
      </c>
      <c r="M3468" s="9">
        <f t="shared" si="1076"/>
        <v>-0.33419055641789469</v>
      </c>
      <c r="N3468" s="9">
        <f t="shared" si="1077"/>
        <v>-1</v>
      </c>
      <c r="O3468" s="9">
        <f t="shared" si="1078"/>
        <v>-1</v>
      </c>
      <c r="P3468" s="9">
        <f t="shared" si="1079"/>
        <v>-0.7780635188059648</v>
      </c>
      <c r="Q3468" s="10">
        <f t="shared" si="1080"/>
        <v>0.45653789204072798</v>
      </c>
      <c r="R3468" s="10">
        <f t="shared" si="1063"/>
        <v>0.17523189508410653</v>
      </c>
      <c r="S3468" s="10">
        <f>_xlfn.PERCENTILE.INC($R$1519:R3468,0.75)</f>
        <v>0.80728424215408245</v>
      </c>
      <c r="T3468" s="10">
        <f t="shared" si="1064"/>
        <v>0.80728424215408245</v>
      </c>
      <c r="U3468" s="11">
        <f t="shared" si="1081"/>
        <v>0.17523189508410653</v>
      </c>
      <c r="V3468" s="10">
        <f t="shared" si="1065"/>
        <v>-0.78518646100004374</v>
      </c>
      <c r="W3468" s="10">
        <f t="shared" si="1066"/>
        <v>0.1746482669142638</v>
      </c>
      <c r="X3468" s="10">
        <f t="shared" si="1082"/>
        <v>0.21903986885513319</v>
      </c>
      <c r="Y3468" s="10">
        <f>_xlfn.PERCENTILE.INC($X$1519:X3468,0.75)</f>
        <v>1.0091053026926031</v>
      </c>
      <c r="Z3468" s="10">
        <f t="shared" si="1083"/>
        <v>1.0091053026926031</v>
      </c>
      <c r="AA3468" s="10">
        <f t="shared" si="1084"/>
        <v>0.21903986885513319</v>
      </c>
      <c r="AB3468" s="10">
        <f t="shared" si="1085"/>
        <v>-0.13713145461820184</v>
      </c>
      <c r="AC3468" s="10">
        <f t="shared" si="1086"/>
        <v>-3.003725583548458E-2</v>
      </c>
      <c r="AD3468" s="13">
        <f t="shared" si="1087"/>
        <v>-137131.45461820182</v>
      </c>
      <c r="AE3468" s="13">
        <f t="shared" si="1067"/>
        <v>-30037.255835484579</v>
      </c>
      <c r="AF3468" s="13"/>
      <c r="AG3468" s="2">
        <f t="shared" si="1062"/>
        <v>39825</v>
      </c>
      <c r="AH3468" s="3">
        <f t="shared" si="1068"/>
        <v>1537.7804160937628</v>
      </c>
      <c r="AI3468" s="3">
        <f t="shared" si="1069"/>
        <v>294.46876744307428</v>
      </c>
      <c r="AJ3468" s="3">
        <f t="shared" si="1088"/>
        <v>628522.25210012775</v>
      </c>
      <c r="AK3468" s="3">
        <f t="shared" si="1089"/>
        <v>469535.93190620438</v>
      </c>
    </row>
    <row r="3469" spans="2:37" x14ac:dyDescent="0.2">
      <c r="B3469" s="5">
        <v>39826</v>
      </c>
      <c r="C3469" s="1">
        <v>347.34</v>
      </c>
      <c r="D3469" s="1">
        <f t="shared" si="1059"/>
        <v>3</v>
      </c>
      <c r="E3469" s="1" t="b">
        <f t="shared" si="1060"/>
        <v>0</v>
      </c>
      <c r="F3469" s="6">
        <f t="shared" si="1061"/>
        <v>8.3609127329733468E-3</v>
      </c>
      <c r="G3469" s="8">
        <f t="shared" si="1070"/>
        <v>-1.9432781855726255E-4</v>
      </c>
      <c r="H3469" s="8">
        <f t="shared" si="1071"/>
        <v>-1.7398615689423456E-3</v>
      </c>
      <c r="I3469" s="8">
        <f t="shared" si="1072"/>
        <v>-8.3986109698506095E-4</v>
      </c>
      <c r="J3469" s="6">
        <f t="shared" si="1073"/>
        <v>1.3836806009179909E-3</v>
      </c>
      <c r="K3469" s="6">
        <f t="shared" si="1074"/>
        <v>9.1839518685838035E-4</v>
      </c>
      <c r="L3469" s="6">
        <f t="shared" si="1075"/>
        <v>5.9472927768096666E-4</v>
      </c>
      <c r="M3469" s="9">
        <f t="shared" si="1076"/>
        <v>-0.14044268484239603</v>
      </c>
      <c r="N3469" s="9">
        <f t="shared" si="1077"/>
        <v>-1</v>
      </c>
      <c r="O3469" s="9">
        <f t="shared" si="1078"/>
        <v>-1</v>
      </c>
      <c r="P3469" s="9">
        <f t="shared" si="1079"/>
        <v>-0.71348089494746547</v>
      </c>
      <c r="Q3469" s="10">
        <f t="shared" si="1080"/>
        <v>0.42845866167963337</v>
      </c>
      <c r="R3469" s="10">
        <f t="shared" si="1063"/>
        <v>0.18671579583987385</v>
      </c>
      <c r="S3469" s="10">
        <f>_xlfn.PERCENTILE.INC($R$1519:R3469,0.75)</f>
        <v>0.80718377970696609</v>
      </c>
      <c r="T3469" s="10">
        <f t="shared" si="1064"/>
        <v>0.80718377970696609</v>
      </c>
      <c r="U3469" s="11">
        <f t="shared" si="1081"/>
        <v>0.18671579583987385</v>
      </c>
      <c r="V3469" s="10">
        <f t="shared" si="1065"/>
        <v>-0.78518646100004374</v>
      </c>
      <c r="W3469" s="10">
        <f t="shared" si="1066"/>
        <v>0.1746482669142638</v>
      </c>
      <c r="X3469" s="10">
        <f t="shared" si="1082"/>
        <v>0.23339474479984232</v>
      </c>
      <c r="Y3469" s="10">
        <f>_xlfn.PERCENTILE.INC($X$1519:X3469,0.75)</f>
        <v>1.0089797246337078</v>
      </c>
      <c r="Z3469" s="10">
        <f t="shared" si="1083"/>
        <v>1.0089797246337078</v>
      </c>
      <c r="AA3469" s="10">
        <f t="shared" si="1084"/>
        <v>0.21903986885513319</v>
      </c>
      <c r="AB3469" s="10">
        <f t="shared" si="1085"/>
        <v>-0.13713145461820184</v>
      </c>
      <c r="AC3469" s="10">
        <f t="shared" si="1086"/>
        <v>-3.003725583548458E-2</v>
      </c>
      <c r="AD3469" s="13">
        <f t="shared" si="1087"/>
        <v>-137131.45461820182</v>
      </c>
      <c r="AE3469" s="13">
        <f t="shared" si="1067"/>
        <v>-30037.255835484579</v>
      </c>
      <c r="AF3469" s="13"/>
      <c r="AG3469" s="2">
        <f t="shared" si="1062"/>
        <v>39826</v>
      </c>
      <c r="AH3469" s="3">
        <f t="shared" si="1068"/>
        <v>-1146.5441250084803</v>
      </c>
      <c r="AI3469" s="3">
        <f t="shared" si="1069"/>
        <v>-251.13887477848098</v>
      </c>
      <c r="AJ3469" s="3">
        <f t="shared" si="1088"/>
        <v>627375.70797511924</v>
      </c>
      <c r="AK3469" s="3">
        <f t="shared" si="1089"/>
        <v>469284.79303142591</v>
      </c>
    </row>
    <row r="3470" spans="2:37" x14ac:dyDescent="0.2">
      <c r="B3470" s="5">
        <v>39827</v>
      </c>
      <c r="C3470" s="1">
        <v>338.19</v>
      </c>
      <c r="D3470" s="1">
        <f t="shared" si="1059"/>
        <v>3</v>
      </c>
      <c r="E3470" s="1" t="b">
        <f t="shared" si="1060"/>
        <v>0</v>
      </c>
      <c r="F3470" s="6">
        <f t="shared" si="1061"/>
        <v>-2.6343064432544416E-2</v>
      </c>
      <c r="G3470" s="8">
        <f t="shared" si="1070"/>
        <v>-2.1444350102755295E-4</v>
      </c>
      <c r="H3470" s="8">
        <f t="shared" si="1071"/>
        <v>-2.0058181083995492E-3</v>
      </c>
      <c r="I3470" s="8">
        <f t="shared" si="1072"/>
        <v>-9.808286341732907E-4</v>
      </c>
      <c r="J3470" s="6">
        <f t="shared" si="1073"/>
        <v>1.383879674691522E-3</v>
      </c>
      <c r="K3470" s="6">
        <f t="shared" si="1074"/>
        <v>9.216923619548501E-4</v>
      </c>
      <c r="L3470" s="6">
        <f t="shared" si="1075"/>
        <v>5.9682020751748125E-4</v>
      </c>
      <c r="M3470" s="9">
        <f t="shared" si="1076"/>
        <v>-0.15495819828075308</v>
      </c>
      <c r="N3470" s="9">
        <f t="shared" si="1077"/>
        <v>-1</v>
      </c>
      <c r="O3470" s="9">
        <f t="shared" si="1078"/>
        <v>-1</v>
      </c>
      <c r="P3470" s="9">
        <f t="shared" si="1079"/>
        <v>-0.7183193994269178</v>
      </c>
      <c r="Q3470" s="10">
        <f t="shared" si="1080"/>
        <v>0.42388377040098185</v>
      </c>
      <c r="R3470" s="10">
        <f t="shared" si="1063"/>
        <v>0.18873098142993847</v>
      </c>
      <c r="S3470" s="10">
        <f>_xlfn.PERCENTILE.INC($R$1519:R3470,0.75)</f>
        <v>0.80708331725984972</v>
      </c>
      <c r="T3470" s="10">
        <f t="shared" si="1064"/>
        <v>0.80708331725984972</v>
      </c>
      <c r="U3470" s="11">
        <f t="shared" si="1081"/>
        <v>0.18873098142993847</v>
      </c>
      <c r="V3470" s="10">
        <f t="shared" si="1065"/>
        <v>-0.78518646100004374</v>
      </c>
      <c r="W3470" s="10">
        <f t="shared" si="1066"/>
        <v>0.1746482669142638</v>
      </c>
      <c r="X3470" s="10">
        <f t="shared" si="1082"/>
        <v>0.23591372678742309</v>
      </c>
      <c r="Y3470" s="10">
        <f>_xlfn.PERCENTILE.INC($X$1519:X3470,0.75)</f>
        <v>1.0088541465748122</v>
      </c>
      <c r="Z3470" s="10">
        <f t="shared" si="1083"/>
        <v>1.0088541465748122</v>
      </c>
      <c r="AA3470" s="10">
        <f t="shared" si="1084"/>
        <v>0.21903986885513319</v>
      </c>
      <c r="AB3470" s="10">
        <f t="shared" si="1085"/>
        <v>-0.13713145461820184</v>
      </c>
      <c r="AC3470" s="10">
        <f t="shared" si="1086"/>
        <v>-3.003725583548458E-2</v>
      </c>
      <c r="AD3470" s="13">
        <f t="shared" si="1087"/>
        <v>-137131.45461820182</v>
      </c>
      <c r="AE3470" s="13">
        <f t="shared" si="1067"/>
        <v>-30037.255835484579</v>
      </c>
      <c r="AF3470" s="13"/>
      <c r="AG3470" s="2">
        <f t="shared" si="1062"/>
        <v>39827</v>
      </c>
      <c r="AH3470" s="3">
        <f t="shared" si="1068"/>
        <v>3612.4627447358312</v>
      </c>
      <c r="AI3470" s="3">
        <f t="shared" si="1069"/>
        <v>791.27336585099101</v>
      </c>
      <c r="AJ3470" s="3">
        <f t="shared" si="1088"/>
        <v>630988.17071985512</v>
      </c>
      <c r="AK3470" s="3">
        <f t="shared" si="1089"/>
        <v>470076.06639727688</v>
      </c>
    </row>
    <row r="3471" spans="2:37" x14ac:dyDescent="0.2">
      <c r="B3471" s="5">
        <v>39828</v>
      </c>
      <c r="C3471" s="1">
        <v>336.78</v>
      </c>
      <c r="D3471" s="1">
        <f t="shared" si="1059"/>
        <v>3</v>
      </c>
      <c r="E3471" s="1" t="b">
        <f t="shared" si="1060"/>
        <v>0</v>
      </c>
      <c r="F3471" s="6">
        <f t="shared" si="1061"/>
        <v>-4.1692539696620567E-3</v>
      </c>
      <c r="G3471" s="8">
        <f t="shared" si="1070"/>
        <v>-1.7637680444607272E-4</v>
      </c>
      <c r="H3471" s="8">
        <f t="shared" si="1071"/>
        <v>-2.0604171450166694E-3</v>
      </c>
      <c r="I3471" s="8">
        <f t="shared" si="1072"/>
        <v>-1.0090729763469676E-3</v>
      </c>
      <c r="J3471" s="6">
        <f t="shared" si="1073"/>
        <v>1.3840765283963789E-3</v>
      </c>
      <c r="K3471" s="6">
        <f t="shared" si="1074"/>
        <v>9.2510375429729599E-4</v>
      </c>
      <c r="L3471" s="6">
        <f t="shared" si="1075"/>
        <v>5.9891521986871568E-4</v>
      </c>
      <c r="M3471" s="9">
        <f t="shared" si="1076"/>
        <v>-0.12743284119587428</v>
      </c>
      <c r="N3471" s="9">
        <f t="shared" si="1077"/>
        <v>-1</v>
      </c>
      <c r="O3471" s="9">
        <f t="shared" si="1078"/>
        <v>-1</v>
      </c>
      <c r="P3471" s="9">
        <f t="shared" si="1079"/>
        <v>-0.70914428039862487</v>
      </c>
      <c r="Q3471" s="10">
        <f t="shared" si="1080"/>
        <v>0.42242613704709692</v>
      </c>
      <c r="R3471" s="10">
        <f t="shared" si="1063"/>
        <v>0.18938222089955736</v>
      </c>
      <c r="S3471" s="10">
        <f>_xlfn.PERCENTILE.INC($R$1519:R3471,0.75)</f>
        <v>0.80698285481273335</v>
      </c>
      <c r="T3471" s="10">
        <f t="shared" si="1064"/>
        <v>0.80698285481273335</v>
      </c>
      <c r="U3471" s="11">
        <f t="shared" si="1081"/>
        <v>0.18938222089955736</v>
      </c>
      <c r="V3471" s="10">
        <f t="shared" si="1065"/>
        <v>-0.78518646100004374</v>
      </c>
      <c r="W3471" s="10">
        <f t="shared" si="1066"/>
        <v>0.1746482669142638</v>
      </c>
      <c r="X3471" s="10">
        <f t="shared" si="1082"/>
        <v>0.2367277761244467</v>
      </c>
      <c r="Y3471" s="10">
        <f>_xlfn.PERCENTILE.INC($X$1519:X3471,0.75)</f>
        <v>1.0087285685159169</v>
      </c>
      <c r="Z3471" s="10">
        <f t="shared" si="1083"/>
        <v>1.0087285685159169</v>
      </c>
      <c r="AA3471" s="10">
        <f t="shared" si="1084"/>
        <v>0.21903986885513319</v>
      </c>
      <c r="AB3471" s="10">
        <f t="shared" si="1085"/>
        <v>-0.13713145461820184</v>
      </c>
      <c r="AC3471" s="10">
        <f t="shared" si="1086"/>
        <v>-3.003725583548458E-2</v>
      </c>
      <c r="AD3471" s="13">
        <f t="shared" si="1087"/>
        <v>-137131.45461820182</v>
      </c>
      <c r="AE3471" s="13">
        <f t="shared" si="1067"/>
        <v>-30037.255835484579</v>
      </c>
      <c r="AF3471" s="13"/>
      <c r="AG3471" s="2">
        <f t="shared" si="1062"/>
        <v>39828</v>
      </c>
      <c r="AH3471" s="3">
        <f t="shared" si="1068"/>
        <v>571.73586153247015</v>
      </c>
      <c r="AI3471" s="3">
        <f t="shared" si="1069"/>
        <v>125.23294812984886</v>
      </c>
      <c r="AJ3471" s="3">
        <f t="shared" si="1088"/>
        <v>631559.90658138762</v>
      </c>
      <c r="AK3471" s="3">
        <f t="shared" si="1089"/>
        <v>470201.2993454067</v>
      </c>
    </row>
    <row r="3472" spans="2:37" x14ac:dyDescent="0.2">
      <c r="B3472" s="5">
        <v>39829</v>
      </c>
      <c r="C3472" s="1">
        <v>343.38</v>
      </c>
      <c r="D3472" s="1">
        <f t="shared" si="1059"/>
        <v>3</v>
      </c>
      <c r="E3472" s="1" t="b">
        <f t="shared" si="1060"/>
        <v>0</v>
      </c>
      <c r="F3472" s="6">
        <f t="shared" si="1061"/>
        <v>1.9597363263851753E-2</v>
      </c>
      <c r="G3472" s="8">
        <f t="shared" si="1070"/>
        <v>9.7797549765828119E-4</v>
      </c>
      <c r="H3472" s="8">
        <f t="shared" si="1071"/>
        <v>-1.7879539118513439E-3</v>
      </c>
      <c r="I3472" s="8">
        <f t="shared" si="1072"/>
        <v>-8.9291269236604323E-4</v>
      </c>
      <c r="J3472" s="6">
        <f t="shared" si="1073"/>
        <v>1.3841030042853987E-3</v>
      </c>
      <c r="K3472" s="6">
        <f t="shared" si="1074"/>
        <v>9.278695098590931E-4</v>
      </c>
      <c r="L3472" s="6">
        <f t="shared" si="1075"/>
        <v>6.007401614613006E-4</v>
      </c>
      <c r="M3472" s="9">
        <f t="shared" si="1076"/>
        <v>0.70657710779495209</v>
      </c>
      <c r="N3472" s="9">
        <f t="shared" si="1077"/>
        <v>-1</v>
      </c>
      <c r="O3472" s="9">
        <f t="shared" si="1078"/>
        <v>-1</v>
      </c>
      <c r="P3472" s="9">
        <f t="shared" si="1079"/>
        <v>-0.43114096406834929</v>
      </c>
      <c r="Q3472" s="10">
        <f t="shared" si="1080"/>
        <v>0.41290329368664896</v>
      </c>
      <c r="R3472" s="10">
        <f t="shared" si="1063"/>
        <v>0.19374996814801809</v>
      </c>
      <c r="S3472" s="10">
        <f>_xlfn.PERCENTILE.INC($R$1519:R3472,0.75)</f>
        <v>0.80670438585103366</v>
      </c>
      <c r="T3472" s="10">
        <f t="shared" si="1064"/>
        <v>0.80670438585103366</v>
      </c>
      <c r="U3472" s="11">
        <f t="shared" si="1081"/>
        <v>0.19374996814801809</v>
      </c>
      <c r="V3472" s="10">
        <f t="shared" si="1065"/>
        <v>-0.78518646100004374</v>
      </c>
      <c r="W3472" s="10">
        <f t="shared" si="1066"/>
        <v>0.1746482669142638</v>
      </c>
      <c r="X3472" s="10">
        <f t="shared" si="1082"/>
        <v>0.24218746018502263</v>
      </c>
      <c r="Y3472" s="10">
        <f>_xlfn.PERCENTILE.INC($X$1519:X3472,0.75)</f>
        <v>1.0083804823137923</v>
      </c>
      <c r="Z3472" s="10">
        <f t="shared" si="1083"/>
        <v>1.0083804823137923</v>
      </c>
      <c r="AA3472" s="10">
        <f t="shared" si="1084"/>
        <v>0.21903986885513319</v>
      </c>
      <c r="AB3472" s="10">
        <f t="shared" si="1085"/>
        <v>-0.13713145461820184</v>
      </c>
      <c r="AC3472" s="10">
        <f t="shared" si="1086"/>
        <v>-3.003725583548458E-2</v>
      </c>
      <c r="AD3472" s="13">
        <f t="shared" si="1087"/>
        <v>-137131.45461820182</v>
      </c>
      <c r="AE3472" s="13">
        <f t="shared" si="1067"/>
        <v>-30037.255835484579</v>
      </c>
      <c r="AF3472" s="13"/>
      <c r="AG3472" s="2">
        <f t="shared" si="1062"/>
        <v>39829</v>
      </c>
      <c r="AH3472" s="3">
        <f t="shared" si="1068"/>
        <v>-2687.4149310533021</v>
      </c>
      <c r="AI3472" s="3">
        <f t="shared" si="1069"/>
        <v>-588.65101405724215</v>
      </c>
      <c r="AJ3472" s="3">
        <f t="shared" si="1088"/>
        <v>628872.49165033433</v>
      </c>
      <c r="AK3472" s="3">
        <f t="shared" si="1089"/>
        <v>469612.64833134948</v>
      </c>
    </row>
    <row r="3473" spans="2:37" x14ac:dyDescent="0.2">
      <c r="B3473" s="5">
        <v>39833</v>
      </c>
      <c r="C3473" s="1">
        <v>339.63</v>
      </c>
      <c r="D3473" s="1">
        <f t="shared" si="1059"/>
        <v>4</v>
      </c>
      <c r="E3473" s="1" t="b">
        <f t="shared" si="1060"/>
        <v>1</v>
      </c>
      <c r="F3473" s="6">
        <f t="shared" si="1061"/>
        <v>-1.0920845710291838E-2</v>
      </c>
      <c r="G3473" s="8">
        <f t="shared" si="1070"/>
        <v>4.6484704688256299E-5</v>
      </c>
      <c r="H3473" s="8">
        <f t="shared" si="1071"/>
        <v>-1.9229544583408223E-3</v>
      </c>
      <c r="I3473" s="8">
        <f t="shared" si="1072"/>
        <v>-9.9175440955174806E-4</v>
      </c>
      <c r="J3473" s="6">
        <f t="shared" si="1073"/>
        <v>1.3841997547945847E-3</v>
      </c>
      <c r="K3473" s="6">
        <f t="shared" si="1074"/>
        <v>9.3092120418379533E-4</v>
      </c>
      <c r="L3473" s="6">
        <f t="shared" si="1075"/>
        <v>6.0278103269312754E-4</v>
      </c>
      <c r="M3473" s="9">
        <f t="shared" si="1076"/>
        <v>3.3582367376704697E-2</v>
      </c>
      <c r="N3473" s="9">
        <f t="shared" si="1077"/>
        <v>-1</v>
      </c>
      <c r="O3473" s="9">
        <f t="shared" si="1078"/>
        <v>-1</v>
      </c>
      <c r="P3473" s="9">
        <f t="shared" si="1079"/>
        <v>-0.65547254420776513</v>
      </c>
      <c r="Q3473" s="10">
        <f t="shared" si="1080"/>
        <v>0.41146144829034642</v>
      </c>
      <c r="R3473" s="10">
        <f t="shared" si="1063"/>
        <v>0.19442890781725986</v>
      </c>
      <c r="S3473" s="10">
        <f>_xlfn.PERCENTILE.INC($R$1519:R3473,0.75)</f>
        <v>0.80642591688933396</v>
      </c>
      <c r="T3473" s="10">
        <f t="shared" si="1064"/>
        <v>0.80642591688933396</v>
      </c>
      <c r="U3473" s="11">
        <f t="shared" si="1081"/>
        <v>0.19442890781725986</v>
      </c>
      <c r="V3473" s="10">
        <f t="shared" si="1065"/>
        <v>-0.43114096406834929</v>
      </c>
      <c r="W3473" s="10">
        <f t="shared" si="1066"/>
        <v>0.19374996814801809</v>
      </c>
      <c r="X3473" s="10">
        <f t="shared" si="1082"/>
        <v>0.24303613477157485</v>
      </c>
      <c r="Y3473" s="10">
        <f>_xlfn.PERCENTILE.INC($X$1519:X3473,0.75)</f>
        <v>1.0080323961116675</v>
      </c>
      <c r="Z3473" s="10">
        <f t="shared" si="1083"/>
        <v>1.0080323961116675</v>
      </c>
      <c r="AA3473" s="10">
        <f t="shared" si="1084"/>
        <v>0.24303613477157485</v>
      </c>
      <c r="AB3473" s="10">
        <f t="shared" si="1085"/>
        <v>-8.3533548055548482E-2</v>
      </c>
      <c r="AC3473" s="10">
        <f t="shared" si="1086"/>
        <v>-2.0301670643176103E-2</v>
      </c>
      <c r="AD3473" s="13">
        <f t="shared" si="1087"/>
        <v>-83533.548055548483</v>
      </c>
      <c r="AE3473" s="13">
        <f t="shared" si="1067"/>
        <v>-20301.670643176105</v>
      </c>
      <c r="AF3473" s="13"/>
      <c r="AG3473" s="2">
        <f t="shared" si="1062"/>
        <v>39833</v>
      </c>
      <c r="AH3473" s="3">
        <f t="shared" si="1068"/>
        <v>1497.5914579132691</v>
      </c>
      <c r="AI3473" s="3">
        <f t="shared" si="1069"/>
        <v>328.03223653989022</v>
      </c>
      <c r="AJ3473" s="3">
        <f t="shared" si="1088"/>
        <v>630370.08310824761</v>
      </c>
      <c r="AK3473" s="3">
        <f t="shared" si="1089"/>
        <v>469940.68056788936</v>
      </c>
    </row>
    <row r="3474" spans="2:37" x14ac:dyDescent="0.2">
      <c r="B3474" s="5">
        <v>39834</v>
      </c>
      <c r="C3474" s="1">
        <v>339.78</v>
      </c>
      <c r="D3474" s="1">
        <f t="shared" si="1059"/>
        <v>4</v>
      </c>
      <c r="E3474" s="1" t="b">
        <f t="shared" si="1060"/>
        <v>0</v>
      </c>
      <c r="F3474" s="6">
        <f t="shared" si="1061"/>
        <v>4.4165709742949311E-4</v>
      </c>
      <c r="G3474" s="8">
        <f t="shared" si="1070"/>
        <v>2.3626746925027489E-4</v>
      </c>
      <c r="H3474" s="8">
        <f t="shared" si="1071"/>
        <v>-1.8954538662093515E-3</v>
      </c>
      <c r="I3474" s="8">
        <f t="shared" si="1072"/>
        <v>-9.6175052413356157E-4</v>
      </c>
      <c r="J3474" s="6">
        <f t="shared" si="1073"/>
        <v>1.3842408540203739E-3</v>
      </c>
      <c r="K3474" s="6">
        <f t="shared" si="1074"/>
        <v>9.3389703474214833E-4</v>
      </c>
      <c r="L3474" s="6">
        <f t="shared" si="1075"/>
        <v>6.0474734203862181E-4</v>
      </c>
      <c r="M3474" s="9">
        <f t="shared" si="1076"/>
        <v>0.17068378567505954</v>
      </c>
      <c r="N3474" s="9">
        <f t="shared" si="1077"/>
        <v>-1</v>
      </c>
      <c r="O3474" s="9">
        <f t="shared" si="1078"/>
        <v>-1</v>
      </c>
      <c r="P3474" s="9">
        <f t="shared" si="1079"/>
        <v>-0.6097720714416468</v>
      </c>
      <c r="Q3474" s="10">
        <f t="shared" si="1080"/>
        <v>0.39851838181442656</v>
      </c>
      <c r="R3474" s="10">
        <f t="shared" si="1063"/>
        <v>0.20074356328499968</v>
      </c>
      <c r="S3474" s="10">
        <f>_xlfn.PERCENTILE.INC($R$1519:R3474,0.75)</f>
        <v>0.80614744792763415</v>
      </c>
      <c r="T3474" s="10">
        <f t="shared" si="1064"/>
        <v>0.80614744792763415</v>
      </c>
      <c r="U3474" s="11">
        <f t="shared" si="1081"/>
        <v>0.20074356328499968</v>
      </c>
      <c r="V3474" s="10">
        <f t="shared" si="1065"/>
        <v>-0.43114096406834929</v>
      </c>
      <c r="W3474" s="10">
        <f t="shared" si="1066"/>
        <v>0.19374996814801809</v>
      </c>
      <c r="X3474" s="10">
        <f t="shared" si="1082"/>
        <v>0.25092945410624962</v>
      </c>
      <c r="Y3474" s="10">
        <f>_xlfn.PERCENTILE.INC($X$1519:X3474,0.75)</f>
        <v>1.0076843099095427</v>
      </c>
      <c r="Z3474" s="10">
        <f t="shared" si="1083"/>
        <v>1.0076843099095427</v>
      </c>
      <c r="AA3474" s="10">
        <f t="shared" si="1084"/>
        <v>0.24303613477157485</v>
      </c>
      <c r="AB3474" s="10">
        <f t="shared" si="1085"/>
        <v>-8.3533548055548482E-2</v>
      </c>
      <c r="AC3474" s="10">
        <f t="shared" si="1086"/>
        <v>-2.0301670643176103E-2</v>
      </c>
      <c r="AD3474" s="13">
        <f t="shared" si="1087"/>
        <v>-83533.548055548483</v>
      </c>
      <c r="AE3474" s="13">
        <f t="shared" si="1067"/>
        <v>-20301.670643176105</v>
      </c>
      <c r="AF3474" s="13"/>
      <c r="AG3474" s="2">
        <f t="shared" si="1062"/>
        <v>39834</v>
      </c>
      <c r="AH3474" s="3">
        <f t="shared" si="1068"/>
        <v>-36.893184372200622</v>
      </c>
      <c r="AI3474" s="3">
        <f t="shared" si="1069"/>
        <v>-8.9663769292347091</v>
      </c>
      <c r="AJ3474" s="3">
        <f t="shared" si="1088"/>
        <v>630333.18992387538</v>
      </c>
      <c r="AK3474" s="3">
        <f t="shared" si="1089"/>
        <v>469931.71419096011</v>
      </c>
    </row>
    <row r="3475" spans="2:37" x14ac:dyDescent="0.2">
      <c r="B3475" s="5">
        <v>39835</v>
      </c>
      <c r="C3475" s="1">
        <v>342.1</v>
      </c>
      <c r="D3475" s="1">
        <f t="shared" si="1059"/>
        <v>4</v>
      </c>
      <c r="E3475" s="1" t="b">
        <f t="shared" si="1060"/>
        <v>0</v>
      </c>
      <c r="F3475" s="6">
        <f t="shared" si="1061"/>
        <v>6.8279474954384689E-3</v>
      </c>
      <c r="G3475" s="8">
        <f t="shared" si="1070"/>
        <v>-2.7870868856144784E-4</v>
      </c>
      <c r="H3475" s="8">
        <f t="shared" si="1071"/>
        <v>-1.7892917169065115E-3</v>
      </c>
      <c r="I3475" s="8">
        <f t="shared" si="1072"/>
        <v>-8.81216846459783E-4</v>
      </c>
      <c r="J3475" s="6">
        <f t="shared" si="1073"/>
        <v>1.3844821747754418E-3</v>
      </c>
      <c r="K3475" s="6">
        <f t="shared" si="1074"/>
        <v>9.3662506931709792E-4</v>
      </c>
      <c r="L3475" s="6">
        <f t="shared" si="1075"/>
        <v>6.0652600849575567E-4</v>
      </c>
      <c r="M3475" s="9">
        <f t="shared" si="1076"/>
        <v>-0.20130897575958565</v>
      </c>
      <c r="N3475" s="9">
        <f t="shared" si="1077"/>
        <v>-1</v>
      </c>
      <c r="O3475" s="9">
        <f t="shared" si="1078"/>
        <v>-1</v>
      </c>
      <c r="P3475" s="9">
        <f t="shared" si="1079"/>
        <v>-0.73376965858652854</v>
      </c>
      <c r="Q3475" s="10">
        <f t="shared" si="1080"/>
        <v>0.37162163213777316</v>
      </c>
      <c r="R3475" s="10">
        <f t="shared" si="1063"/>
        <v>0.21527272118093813</v>
      </c>
      <c r="S3475" s="10">
        <f>_xlfn.PERCENTILE.INC($R$1519:R3475,0.75)</f>
        <v>0.80586897896593446</v>
      </c>
      <c r="T3475" s="10">
        <f t="shared" si="1064"/>
        <v>0.80586897896593446</v>
      </c>
      <c r="U3475" s="11">
        <f t="shared" si="1081"/>
        <v>0.21527272118093813</v>
      </c>
      <c r="V3475" s="10">
        <f t="shared" si="1065"/>
        <v>-0.43114096406834929</v>
      </c>
      <c r="W3475" s="10">
        <f t="shared" si="1066"/>
        <v>0.19374996814801809</v>
      </c>
      <c r="X3475" s="10">
        <f t="shared" si="1082"/>
        <v>0.26909090147617271</v>
      </c>
      <c r="Y3475" s="10">
        <f>_xlfn.PERCENTILE.INC($X$1519:X3475,0.75)</f>
        <v>1.0073362237074182</v>
      </c>
      <c r="Z3475" s="10">
        <f t="shared" si="1083"/>
        <v>1.0073362237074182</v>
      </c>
      <c r="AA3475" s="10">
        <f t="shared" si="1084"/>
        <v>0.24303613477157485</v>
      </c>
      <c r="AB3475" s="10">
        <f t="shared" si="1085"/>
        <v>-8.3533548055548482E-2</v>
      </c>
      <c r="AC3475" s="10">
        <f t="shared" si="1086"/>
        <v>-2.0301670643176103E-2</v>
      </c>
      <c r="AD3475" s="13">
        <f t="shared" si="1087"/>
        <v>-83533.548055548483</v>
      </c>
      <c r="AE3475" s="13">
        <f t="shared" si="1067"/>
        <v>-20301.670643176105</v>
      </c>
      <c r="AF3475" s="13"/>
      <c r="AG3475" s="2">
        <f t="shared" si="1062"/>
        <v>39835</v>
      </c>
      <c r="AH3475" s="3">
        <f t="shared" si="1068"/>
        <v>-570.36268023097125</v>
      </c>
      <c r="AI3475" s="3">
        <f t="shared" si="1069"/>
        <v>-138.61874122129097</v>
      </c>
      <c r="AJ3475" s="3">
        <f t="shared" si="1088"/>
        <v>629762.82724364439</v>
      </c>
      <c r="AK3475" s="3">
        <f t="shared" si="1089"/>
        <v>469793.09544973879</v>
      </c>
    </row>
    <row r="3476" spans="2:37" x14ac:dyDescent="0.2">
      <c r="B3476" s="5">
        <v>39836</v>
      </c>
      <c r="C3476" s="1">
        <v>341.46</v>
      </c>
      <c r="D3476" s="1">
        <f t="shared" si="1059"/>
        <v>4</v>
      </c>
      <c r="E3476" s="1" t="b">
        <f t="shared" si="1060"/>
        <v>0</v>
      </c>
      <c r="F3476" s="6">
        <f t="shared" si="1061"/>
        <v>-1.8707980122771861E-3</v>
      </c>
      <c r="G3476" s="8">
        <f t="shared" si="1070"/>
        <v>3.4093719197042802E-5</v>
      </c>
      <c r="H3476" s="8">
        <f t="shared" si="1071"/>
        <v>-1.7759110719077393E-3</v>
      </c>
      <c r="I3476" s="8">
        <f t="shared" si="1072"/>
        <v>-8.8844552330033803E-4</v>
      </c>
      <c r="J3476" s="6">
        <f t="shared" si="1073"/>
        <v>1.3845887569422157E-3</v>
      </c>
      <c r="K3476" s="6">
        <f t="shared" si="1074"/>
        <v>9.3931399021545423E-4</v>
      </c>
      <c r="L3476" s="6">
        <f t="shared" si="1075"/>
        <v>6.0835203982462704E-4</v>
      </c>
      <c r="M3476" s="9">
        <f t="shared" si="1076"/>
        <v>2.4623715183370989E-2</v>
      </c>
      <c r="N3476" s="9">
        <f t="shared" si="1077"/>
        <v>-1</v>
      </c>
      <c r="O3476" s="9">
        <f t="shared" si="1078"/>
        <v>-1</v>
      </c>
      <c r="P3476" s="9">
        <f t="shared" si="1079"/>
        <v>-0.65845876160554295</v>
      </c>
      <c r="Q3476" s="10">
        <f t="shared" si="1080"/>
        <v>0.3630206122917598</v>
      </c>
      <c r="R3476" s="10">
        <f t="shared" si="1063"/>
        <v>0.22037316144380245</v>
      </c>
      <c r="S3476" s="10">
        <f>_xlfn.PERCENTILE.INC($R$1519:R3476,0.75)</f>
        <v>0.80553462759948813</v>
      </c>
      <c r="T3476" s="10">
        <f t="shared" si="1064"/>
        <v>0.80553462759948813</v>
      </c>
      <c r="U3476" s="11">
        <f t="shared" si="1081"/>
        <v>0.22037316144380245</v>
      </c>
      <c r="V3476" s="10">
        <f t="shared" si="1065"/>
        <v>-0.43114096406834929</v>
      </c>
      <c r="W3476" s="10">
        <f t="shared" si="1066"/>
        <v>0.19374996814801809</v>
      </c>
      <c r="X3476" s="10">
        <f t="shared" si="1082"/>
        <v>0.2754664518047531</v>
      </c>
      <c r="Y3476" s="10">
        <f>_xlfn.PERCENTILE.INC($X$1519:X3476,0.75)</f>
        <v>1.0069182844993603</v>
      </c>
      <c r="Z3476" s="10">
        <f t="shared" si="1083"/>
        <v>1.0069182844993603</v>
      </c>
      <c r="AA3476" s="10">
        <f t="shared" si="1084"/>
        <v>0.24303613477157485</v>
      </c>
      <c r="AB3476" s="10">
        <f t="shared" si="1085"/>
        <v>-8.3533548055548482E-2</v>
      </c>
      <c r="AC3476" s="10">
        <f t="shared" si="1086"/>
        <v>-2.0301670643176103E-2</v>
      </c>
      <c r="AD3476" s="13">
        <f t="shared" si="1087"/>
        <v>-83533.548055548483</v>
      </c>
      <c r="AE3476" s="13">
        <f t="shared" si="1067"/>
        <v>-20301.670643176105</v>
      </c>
      <c r="AF3476" s="13"/>
      <c r="AG3476" s="2">
        <f t="shared" si="1062"/>
        <v>39836</v>
      </c>
      <c r="AH3476" s="3">
        <f t="shared" si="1068"/>
        <v>156.2743956607809</v>
      </c>
      <c r="AI3476" s="3">
        <f t="shared" si="1069"/>
        <v>37.980325085159961</v>
      </c>
      <c r="AJ3476" s="3">
        <f t="shared" si="1088"/>
        <v>629919.10163930512</v>
      </c>
      <c r="AK3476" s="3">
        <f t="shared" si="1089"/>
        <v>469831.07577482396</v>
      </c>
    </row>
    <row r="3477" spans="2:37" x14ac:dyDescent="0.2">
      <c r="B3477" s="5">
        <v>39839</v>
      </c>
      <c r="C3477" s="1">
        <v>348.18</v>
      </c>
      <c r="D3477" s="1">
        <f t="shared" ref="D3477:D3540" si="1090">WEEKNUM(B3477)</f>
        <v>5</v>
      </c>
      <c r="E3477" s="1" t="b">
        <f t="shared" ref="E3477:E3540" si="1091">IF(D3477&lt;&gt;D3476,TRUE,FALSE)</f>
        <v>1</v>
      </c>
      <c r="F3477" s="6">
        <f t="shared" ref="F3477:F3540" si="1092">C3477/C3476-1</f>
        <v>1.9680196801968197E-2</v>
      </c>
      <c r="G3477" s="8">
        <f t="shared" si="1070"/>
        <v>6.572517382759023E-4</v>
      </c>
      <c r="H3477" s="8">
        <f t="shared" si="1071"/>
        <v>-1.573503196616034E-3</v>
      </c>
      <c r="I3477" s="8">
        <f t="shared" si="1072"/>
        <v>-7.4672161121332474E-4</v>
      </c>
      <c r="J3477" s="6">
        <f t="shared" si="1073"/>
        <v>1.3845885891137937E-3</v>
      </c>
      <c r="K3477" s="6">
        <f t="shared" si="1074"/>
        <v>9.4157782092159435E-4</v>
      </c>
      <c r="L3477" s="6">
        <f t="shared" si="1075"/>
        <v>6.0983516257749062E-4</v>
      </c>
      <c r="M3477" s="9">
        <f t="shared" si="1076"/>
        <v>0.47469099734281101</v>
      </c>
      <c r="N3477" s="9">
        <f t="shared" si="1077"/>
        <v>-1</v>
      </c>
      <c r="O3477" s="9">
        <f t="shared" si="1078"/>
        <v>-1</v>
      </c>
      <c r="P3477" s="9">
        <f t="shared" si="1079"/>
        <v>-0.50843633421906298</v>
      </c>
      <c r="Q3477" s="10">
        <f t="shared" si="1080"/>
        <v>0.36362235501216916</v>
      </c>
      <c r="R3477" s="10">
        <f t="shared" si="1063"/>
        <v>0.22000847554414713</v>
      </c>
      <c r="S3477" s="10">
        <f>_xlfn.PERCENTILE.INC($R$1519:R3477,0.75)</f>
        <v>0.80520027623304169</v>
      </c>
      <c r="T3477" s="10">
        <f t="shared" si="1064"/>
        <v>0.80520027623304169</v>
      </c>
      <c r="U3477" s="11">
        <f t="shared" si="1081"/>
        <v>0.22000847554414713</v>
      </c>
      <c r="V3477" s="10">
        <f t="shared" si="1065"/>
        <v>-0.65845876160554295</v>
      </c>
      <c r="W3477" s="10">
        <f t="shared" si="1066"/>
        <v>0.22037316144380245</v>
      </c>
      <c r="X3477" s="10">
        <f t="shared" si="1082"/>
        <v>0.27501059443018389</v>
      </c>
      <c r="Y3477" s="10">
        <f>_xlfn.PERCENTILE.INC($X$1519:X3477,0.75)</f>
        <v>1.0065003452913022</v>
      </c>
      <c r="Z3477" s="10">
        <f t="shared" si="1083"/>
        <v>1.0065003452913022</v>
      </c>
      <c r="AA3477" s="10">
        <f t="shared" si="1084"/>
        <v>0.27501059443018389</v>
      </c>
      <c r="AB3477" s="10">
        <f t="shared" si="1085"/>
        <v>-0.14510663897538456</v>
      </c>
      <c r="AC3477" s="10">
        <f t="shared" si="1086"/>
        <v>-3.9905863040386597E-2</v>
      </c>
      <c r="AD3477" s="13">
        <f t="shared" si="1087"/>
        <v>-145106.63897538456</v>
      </c>
      <c r="AE3477" s="13">
        <f t="shared" si="1067"/>
        <v>-39905.863040386597</v>
      </c>
      <c r="AF3477" s="13"/>
      <c r="AG3477" s="2">
        <f t="shared" si="1062"/>
        <v>39839</v>
      </c>
      <c r="AH3477" s="3">
        <f t="shared" si="1068"/>
        <v>-1643.9566652998619</v>
      </c>
      <c r="AI3477" s="3">
        <f t="shared" si="1069"/>
        <v>-399.54087366644603</v>
      </c>
      <c r="AJ3477" s="3">
        <f t="shared" si="1088"/>
        <v>628275.14497400529</v>
      </c>
      <c r="AK3477" s="3">
        <f t="shared" si="1089"/>
        <v>469431.53490115749</v>
      </c>
    </row>
    <row r="3478" spans="2:37" x14ac:dyDescent="0.2">
      <c r="B3478" s="5">
        <v>39840</v>
      </c>
      <c r="C3478" s="1">
        <v>347.17</v>
      </c>
      <c r="D3478" s="1">
        <f t="shared" si="1090"/>
        <v>5</v>
      </c>
      <c r="E3478" s="1" t="b">
        <f t="shared" si="1091"/>
        <v>0</v>
      </c>
      <c r="F3478" s="6">
        <f t="shared" si="1092"/>
        <v>-2.9007984375897244E-3</v>
      </c>
      <c r="G3478" s="8">
        <f t="shared" si="1070"/>
        <v>1.6416370951571134E-4</v>
      </c>
      <c r="H3478" s="8">
        <f t="shared" si="1071"/>
        <v>-1.6099081224136675E-3</v>
      </c>
      <c r="I3478" s="8">
        <f t="shared" si="1072"/>
        <v>-7.4435070411315468E-4</v>
      </c>
      <c r="J3478" s="6">
        <f t="shared" si="1073"/>
        <v>1.3846563321222359E-3</v>
      </c>
      <c r="K3478" s="6">
        <f t="shared" si="1074"/>
        <v>9.4390425527633584E-4</v>
      </c>
      <c r="L3478" s="6">
        <f t="shared" si="1075"/>
        <v>6.113323281327352E-4</v>
      </c>
      <c r="M3478" s="9">
        <f t="shared" si="1076"/>
        <v>0.11855917292061981</v>
      </c>
      <c r="N3478" s="9">
        <f t="shared" si="1077"/>
        <v>-1</v>
      </c>
      <c r="O3478" s="9">
        <f t="shared" si="1078"/>
        <v>-1</v>
      </c>
      <c r="P3478" s="9">
        <f t="shared" si="1079"/>
        <v>-0.6271469423597934</v>
      </c>
      <c r="Q3478" s="10">
        <f t="shared" si="1080"/>
        <v>0.35940466263588788</v>
      </c>
      <c r="R3478" s="10">
        <f t="shared" si="1063"/>
        <v>0.22259032315629093</v>
      </c>
      <c r="S3478" s="10">
        <f>_xlfn.PERCENTILE.INC($R$1519:R3478,0.75)</f>
        <v>0.80486592486659525</v>
      </c>
      <c r="T3478" s="10">
        <f t="shared" si="1064"/>
        <v>0.80486592486659525</v>
      </c>
      <c r="U3478" s="11">
        <f t="shared" si="1081"/>
        <v>0.22259032315629093</v>
      </c>
      <c r="V3478" s="10">
        <f t="shared" si="1065"/>
        <v>-0.65845876160554295</v>
      </c>
      <c r="W3478" s="10">
        <f t="shared" si="1066"/>
        <v>0.22037316144380245</v>
      </c>
      <c r="X3478" s="10">
        <f t="shared" si="1082"/>
        <v>0.27823790394536368</v>
      </c>
      <c r="Y3478" s="10">
        <f>_xlfn.PERCENTILE.INC($X$1519:X3478,0.75)</f>
        <v>1.0060824060832441</v>
      </c>
      <c r="Z3478" s="10">
        <f t="shared" si="1083"/>
        <v>1.0060824060832441</v>
      </c>
      <c r="AA3478" s="10">
        <f t="shared" si="1084"/>
        <v>0.27501059443018389</v>
      </c>
      <c r="AB3478" s="10">
        <f t="shared" si="1085"/>
        <v>-0.14510663897538456</v>
      </c>
      <c r="AC3478" s="10">
        <f t="shared" si="1086"/>
        <v>-3.9905863040386597E-2</v>
      </c>
      <c r="AD3478" s="13">
        <f t="shared" si="1087"/>
        <v>-145106.63897538456</v>
      </c>
      <c r="AE3478" s="13">
        <f t="shared" si="1067"/>
        <v>-39905.863040386597</v>
      </c>
      <c r="AF3478" s="13"/>
      <c r="AG3478" s="2">
        <f t="shared" si="1062"/>
        <v>39840</v>
      </c>
      <c r="AH3478" s="3">
        <f t="shared" si="1068"/>
        <v>420.92511162369175</v>
      </c>
      <c r="AI3478" s="3">
        <f t="shared" si="1069"/>
        <v>115.75886515822297</v>
      </c>
      <c r="AJ3478" s="3">
        <f t="shared" si="1088"/>
        <v>628696.07008562901</v>
      </c>
      <c r="AK3478" s="3">
        <f t="shared" si="1089"/>
        <v>469547.29376631574</v>
      </c>
    </row>
    <row r="3479" spans="2:37" x14ac:dyDescent="0.2">
      <c r="B3479" s="5">
        <v>39841</v>
      </c>
      <c r="C3479" s="1">
        <v>350.86</v>
      </c>
      <c r="D3479" s="1">
        <f t="shared" si="1090"/>
        <v>5</v>
      </c>
      <c r="E3479" s="1" t="b">
        <f t="shared" si="1091"/>
        <v>0</v>
      </c>
      <c r="F3479" s="6">
        <f t="shared" si="1092"/>
        <v>1.0628798571305165E-2</v>
      </c>
      <c r="G3479" s="8">
        <f t="shared" si="1070"/>
        <v>2.5110047106224735E-4</v>
      </c>
      <c r="H3479" s="8">
        <f t="shared" si="1071"/>
        <v>-1.4817770444501789E-3</v>
      </c>
      <c r="I3479" s="8">
        <f t="shared" si="1072"/>
        <v>-6.627957549725312E-4</v>
      </c>
      <c r="J3479" s="6">
        <f t="shared" si="1073"/>
        <v>1.3846763519368838E-3</v>
      </c>
      <c r="K3479" s="6">
        <f t="shared" si="1074"/>
        <v>9.4596989186534726E-4</v>
      </c>
      <c r="L3479" s="6">
        <f t="shared" si="1075"/>
        <v>6.1263341080744678E-4</v>
      </c>
      <c r="M3479" s="9">
        <f t="shared" si="1076"/>
        <v>0.18134235535329846</v>
      </c>
      <c r="N3479" s="9">
        <f t="shared" si="1077"/>
        <v>-1</v>
      </c>
      <c r="O3479" s="9">
        <f t="shared" si="1078"/>
        <v>-1</v>
      </c>
      <c r="P3479" s="9">
        <f t="shared" si="1079"/>
        <v>-0.60621921488223385</v>
      </c>
      <c r="Q3479" s="10">
        <f t="shared" si="1080"/>
        <v>0.35423747774700282</v>
      </c>
      <c r="R3479" s="10">
        <f t="shared" si="1063"/>
        <v>0.22583719969103941</v>
      </c>
      <c r="S3479" s="10">
        <f>_xlfn.PERCENTILE.INC($R$1519:R3479,0.75)</f>
        <v>0.80453157350014892</v>
      </c>
      <c r="T3479" s="10">
        <f t="shared" si="1064"/>
        <v>0.80453157350014892</v>
      </c>
      <c r="U3479" s="11">
        <f t="shared" si="1081"/>
        <v>0.22583719969103941</v>
      </c>
      <c r="V3479" s="10">
        <f t="shared" si="1065"/>
        <v>-0.65845876160554295</v>
      </c>
      <c r="W3479" s="10">
        <f t="shared" si="1066"/>
        <v>0.22037316144380245</v>
      </c>
      <c r="X3479" s="10">
        <f t="shared" si="1082"/>
        <v>0.28229649961379927</v>
      </c>
      <c r="Y3479" s="10">
        <f>_xlfn.PERCENTILE.INC($X$1519:X3479,0.75)</f>
        <v>1.0056644668751862</v>
      </c>
      <c r="Z3479" s="10">
        <f t="shared" si="1083"/>
        <v>1.0056644668751862</v>
      </c>
      <c r="AA3479" s="10">
        <f t="shared" si="1084"/>
        <v>0.27501059443018389</v>
      </c>
      <c r="AB3479" s="10">
        <f t="shared" si="1085"/>
        <v>-0.14510663897538456</v>
      </c>
      <c r="AC3479" s="10">
        <f t="shared" si="1086"/>
        <v>-3.9905863040386597E-2</v>
      </c>
      <c r="AD3479" s="13">
        <f t="shared" si="1087"/>
        <v>-145106.63897538456</v>
      </c>
      <c r="AE3479" s="13">
        <f t="shared" si="1067"/>
        <v>-39905.863040386597</v>
      </c>
      <c r="AF3479" s="13"/>
      <c r="AG3479" s="2">
        <f t="shared" si="1062"/>
        <v>39841</v>
      </c>
      <c r="AH3479" s="3">
        <f t="shared" si="1068"/>
        <v>-1542.3092370284617</v>
      </c>
      <c r="AI3479" s="3">
        <f t="shared" si="1069"/>
        <v>-424.15138007036063</v>
      </c>
      <c r="AJ3479" s="3">
        <f t="shared" si="1088"/>
        <v>627153.76084860053</v>
      </c>
      <c r="AK3479" s="3">
        <f t="shared" si="1089"/>
        <v>469123.14238624537</v>
      </c>
    </row>
    <row r="3480" spans="2:37" x14ac:dyDescent="0.2">
      <c r="B3480" s="5">
        <v>39842</v>
      </c>
      <c r="C3480" s="1">
        <v>352.46</v>
      </c>
      <c r="D3480" s="1">
        <f t="shared" si="1090"/>
        <v>5</v>
      </c>
      <c r="E3480" s="1" t="b">
        <f t="shared" si="1091"/>
        <v>0</v>
      </c>
      <c r="F3480" s="6">
        <f t="shared" si="1092"/>
        <v>4.5602234509489747E-3</v>
      </c>
      <c r="G3480" s="8">
        <f t="shared" si="1070"/>
        <v>7.9720237135293538E-4</v>
      </c>
      <c r="H3480" s="8">
        <f t="shared" si="1071"/>
        <v>-1.4087622322475407E-3</v>
      </c>
      <c r="I3480" s="8">
        <f t="shared" si="1072"/>
        <v>-6.5610290911511976E-4</v>
      </c>
      <c r="J3480" s="6">
        <f t="shared" si="1073"/>
        <v>1.3846800447033132E-3</v>
      </c>
      <c r="K3480" s="6">
        <f t="shared" si="1074"/>
        <v>9.4789780459622944E-4</v>
      </c>
      <c r="L3480" s="6">
        <f t="shared" si="1075"/>
        <v>6.1396393209943684E-4</v>
      </c>
      <c r="M3480" s="9">
        <f t="shared" si="1076"/>
        <v>0.57573038219363304</v>
      </c>
      <c r="N3480" s="9">
        <f t="shared" si="1077"/>
        <v>-1</v>
      </c>
      <c r="O3480" s="9">
        <f t="shared" si="1078"/>
        <v>-1</v>
      </c>
      <c r="P3480" s="9">
        <f t="shared" si="1079"/>
        <v>-0.47475653926878897</v>
      </c>
      <c r="Q3480" s="10">
        <f t="shared" si="1080"/>
        <v>0.3496483293607221</v>
      </c>
      <c r="R3480" s="10">
        <f t="shared" si="1063"/>
        <v>0.22880132202052167</v>
      </c>
      <c r="S3480" s="10">
        <f>_xlfn.PERCENTILE.INC($R$1519:R3480,0.75)</f>
        <v>0.80451753876789012</v>
      </c>
      <c r="T3480" s="10">
        <f t="shared" si="1064"/>
        <v>0.80451753876789012</v>
      </c>
      <c r="U3480" s="11">
        <f t="shared" si="1081"/>
        <v>0.22880132202052167</v>
      </c>
      <c r="V3480" s="10">
        <f t="shared" si="1065"/>
        <v>-0.65845876160554295</v>
      </c>
      <c r="W3480" s="10">
        <f t="shared" si="1066"/>
        <v>0.22037316144380245</v>
      </c>
      <c r="X3480" s="10">
        <f t="shared" si="1082"/>
        <v>0.28600165252565213</v>
      </c>
      <c r="Y3480" s="10">
        <f>_xlfn.PERCENTILE.INC($X$1519:X3480,0.75)</f>
        <v>1.0056469234598626</v>
      </c>
      <c r="Z3480" s="10">
        <f t="shared" si="1083"/>
        <v>1.0056469234598626</v>
      </c>
      <c r="AA3480" s="10">
        <f t="shared" si="1084"/>
        <v>0.27501059443018389</v>
      </c>
      <c r="AB3480" s="10">
        <f t="shared" si="1085"/>
        <v>-0.14510663897538456</v>
      </c>
      <c r="AC3480" s="10">
        <f t="shared" si="1086"/>
        <v>-3.9905863040386597E-2</v>
      </c>
      <c r="AD3480" s="13">
        <f t="shared" si="1087"/>
        <v>-145106.63897538456</v>
      </c>
      <c r="AE3480" s="13">
        <f t="shared" si="1067"/>
        <v>-39905.863040386597</v>
      </c>
      <c r="AF3480" s="13"/>
      <c r="AG3480" s="2">
        <f t="shared" si="1062"/>
        <v>39842</v>
      </c>
      <c r="AH3480" s="3">
        <f t="shared" si="1068"/>
        <v>-661.71869794393513</v>
      </c>
      <c r="AI3480" s="3">
        <f t="shared" si="1069"/>
        <v>-181.97965246712891</v>
      </c>
      <c r="AJ3480" s="3">
        <f t="shared" si="1088"/>
        <v>626492.04215065658</v>
      </c>
      <c r="AK3480" s="3">
        <f t="shared" si="1089"/>
        <v>468941.16273377824</v>
      </c>
    </row>
    <row r="3481" spans="2:37" x14ac:dyDescent="0.2">
      <c r="B3481" s="5">
        <v>39843</v>
      </c>
      <c r="C3481" s="1">
        <v>346.79</v>
      </c>
      <c r="D3481" s="1">
        <f t="shared" si="1090"/>
        <v>5</v>
      </c>
      <c r="E3481" s="1" t="b">
        <f t="shared" si="1091"/>
        <v>0</v>
      </c>
      <c r="F3481" s="6">
        <f t="shared" si="1092"/>
        <v>-1.6086931850422648E-2</v>
      </c>
      <c r="G3481" s="8">
        <f t="shared" si="1070"/>
        <v>1.0136899366076843E-3</v>
      </c>
      <c r="H3481" s="8">
        <f t="shared" si="1071"/>
        <v>-1.6117443469565011E-3</v>
      </c>
      <c r="I3481" s="8">
        <f t="shared" si="1072"/>
        <v>-7.6732259561280709E-4</v>
      </c>
      <c r="J3481" s="6">
        <f t="shared" si="1073"/>
        <v>1.3847001744208946E-3</v>
      </c>
      <c r="K3481" s="6">
        <f t="shared" si="1074"/>
        <v>9.5019636130263218E-4</v>
      </c>
      <c r="L3481" s="6">
        <f t="shared" si="1075"/>
        <v>6.1547576562290339E-4</v>
      </c>
      <c r="M3481" s="9">
        <f t="shared" si="1076"/>
        <v>0.73206456916323193</v>
      </c>
      <c r="N3481" s="9">
        <f t="shared" si="1077"/>
        <v>-1</v>
      </c>
      <c r="O3481" s="9">
        <f t="shared" si="1078"/>
        <v>-1</v>
      </c>
      <c r="P3481" s="9">
        <f t="shared" si="1079"/>
        <v>-0.42264514361225602</v>
      </c>
      <c r="Q3481" s="10">
        <f t="shared" si="1080"/>
        <v>0.35112482025785213</v>
      </c>
      <c r="R3481" s="10">
        <f t="shared" si="1063"/>
        <v>0.22783920527535245</v>
      </c>
      <c r="S3481" s="10">
        <f>_xlfn.PERCENTILE.INC($R$1519:R3481,0.75)</f>
        <v>0.80450350403563142</v>
      </c>
      <c r="T3481" s="10">
        <f t="shared" si="1064"/>
        <v>0.80450350403563142</v>
      </c>
      <c r="U3481" s="11">
        <f t="shared" si="1081"/>
        <v>0.22783920527535245</v>
      </c>
      <c r="V3481" s="10">
        <f t="shared" si="1065"/>
        <v>-0.65845876160554295</v>
      </c>
      <c r="W3481" s="10">
        <f t="shared" si="1066"/>
        <v>0.22037316144380245</v>
      </c>
      <c r="X3481" s="10">
        <f t="shared" si="1082"/>
        <v>0.28479900659419055</v>
      </c>
      <c r="Y3481" s="10">
        <f>_xlfn.PERCENTILE.INC($X$1519:X3481,0.75)</f>
        <v>1.0056293800445393</v>
      </c>
      <c r="Z3481" s="10">
        <f t="shared" si="1083"/>
        <v>1.0056293800445393</v>
      </c>
      <c r="AA3481" s="10">
        <f t="shared" si="1084"/>
        <v>0.27501059443018389</v>
      </c>
      <c r="AB3481" s="10">
        <f t="shared" si="1085"/>
        <v>-0.14510663897538456</v>
      </c>
      <c r="AC3481" s="10">
        <f t="shared" si="1086"/>
        <v>-3.9905863040386597E-2</v>
      </c>
      <c r="AD3481" s="13">
        <f t="shared" si="1087"/>
        <v>-145106.63897538456</v>
      </c>
      <c r="AE3481" s="13">
        <f t="shared" si="1067"/>
        <v>-39905.863040386597</v>
      </c>
      <c r="AF3481" s="13"/>
      <c r="AG3481" s="2">
        <f t="shared" si="1062"/>
        <v>39843</v>
      </c>
      <c r="AH3481" s="3">
        <f t="shared" si="1068"/>
        <v>2334.3206122408942</v>
      </c>
      <c r="AI3481" s="3">
        <f t="shared" si="1069"/>
        <v>641.96289916299907</v>
      </c>
      <c r="AJ3481" s="3">
        <f t="shared" si="1088"/>
        <v>628826.36276289751</v>
      </c>
      <c r="AK3481" s="3">
        <f t="shared" si="1089"/>
        <v>469583.12563294126</v>
      </c>
    </row>
    <row r="3482" spans="2:37" x14ac:dyDescent="0.2">
      <c r="B3482" s="5">
        <v>39846</v>
      </c>
      <c r="C3482" s="1">
        <v>343.99</v>
      </c>
      <c r="D3482" s="1">
        <f t="shared" si="1090"/>
        <v>6</v>
      </c>
      <c r="E3482" s="1" t="b">
        <f t="shared" si="1091"/>
        <v>1</v>
      </c>
      <c r="F3482" s="6">
        <f t="shared" si="1092"/>
        <v>-8.0740505781596861E-3</v>
      </c>
      <c r="G3482" s="8">
        <f t="shared" si="1070"/>
        <v>4.6180026436329629E-4</v>
      </c>
      <c r="H3482" s="8">
        <f t="shared" si="1071"/>
        <v>-1.6890779572678771E-3</v>
      </c>
      <c r="I3482" s="8">
        <f t="shared" si="1072"/>
        <v>-8.095533112791102E-4</v>
      </c>
      <c r="J3482" s="6">
        <f t="shared" si="1073"/>
        <v>1.3846822056727674E-3</v>
      </c>
      <c r="K3482" s="6">
        <f t="shared" si="1074"/>
        <v>9.5263576692376111E-4</v>
      </c>
      <c r="L3482" s="6">
        <f t="shared" si="1075"/>
        <v>6.1706406162081073E-4</v>
      </c>
      <c r="M3482" s="9">
        <f t="shared" si="1076"/>
        <v>0.33350631825222604</v>
      </c>
      <c r="N3482" s="9">
        <f t="shared" si="1077"/>
        <v>-1</v>
      </c>
      <c r="O3482" s="9">
        <f t="shared" si="1078"/>
        <v>-1</v>
      </c>
      <c r="P3482" s="9">
        <f t="shared" si="1079"/>
        <v>-0.55549789391592463</v>
      </c>
      <c r="Q3482" s="10">
        <f t="shared" si="1080"/>
        <v>0.35144498997850415</v>
      </c>
      <c r="R3482" s="10">
        <f t="shared" si="1063"/>
        <v>0.22763164159743218</v>
      </c>
      <c r="S3482" s="10">
        <f>_xlfn.PERCENTILE.INC($R$1519:R3482,0.75)</f>
        <v>0.80448946930337262</v>
      </c>
      <c r="T3482" s="10">
        <f t="shared" si="1064"/>
        <v>0.80448946930337262</v>
      </c>
      <c r="U3482" s="11">
        <f t="shared" si="1081"/>
        <v>0.22763164159743218</v>
      </c>
      <c r="V3482" s="10">
        <f t="shared" si="1065"/>
        <v>-0.42264514361225602</v>
      </c>
      <c r="W3482" s="10">
        <f t="shared" si="1066"/>
        <v>0.22783920527535245</v>
      </c>
      <c r="X3482" s="10">
        <f t="shared" si="1082"/>
        <v>0.28453955199679026</v>
      </c>
      <c r="Y3482" s="10">
        <f>_xlfn.PERCENTILE.INC($X$1519:X3482,0.75)</f>
        <v>1.0056118366292157</v>
      </c>
      <c r="Z3482" s="10">
        <f t="shared" si="1083"/>
        <v>1.0056118366292157</v>
      </c>
      <c r="AA3482" s="10">
        <f t="shared" si="1084"/>
        <v>0.28453955199679026</v>
      </c>
      <c r="AB3482" s="10">
        <f t="shared" si="1085"/>
        <v>-9.6295133634103622E-2</v>
      </c>
      <c r="AC3482" s="10">
        <f t="shared" si="1086"/>
        <v>-2.7399774183718896E-2</v>
      </c>
      <c r="AD3482" s="13">
        <f t="shared" si="1087"/>
        <v>-96295.133634103622</v>
      </c>
      <c r="AE3482" s="13">
        <f t="shared" si="1067"/>
        <v>-27399.774183718895</v>
      </c>
      <c r="AF3482" s="13"/>
      <c r="AG3482" s="2">
        <f t="shared" si="1062"/>
        <v>39846</v>
      </c>
      <c r="AH3482" s="3">
        <f t="shared" si="1068"/>
        <v>1171.5983423140126</v>
      </c>
      <c r="AI3482" s="3">
        <f t="shared" si="1069"/>
        <v>322.20195655319463</v>
      </c>
      <c r="AJ3482" s="3">
        <f t="shared" si="1088"/>
        <v>629997.96110521152</v>
      </c>
      <c r="AK3482" s="3">
        <f t="shared" si="1089"/>
        <v>469905.32758949447</v>
      </c>
    </row>
    <row r="3483" spans="2:37" x14ac:dyDescent="0.2">
      <c r="B3483" s="5">
        <v>39847</v>
      </c>
      <c r="C3483" s="1">
        <v>348.06</v>
      </c>
      <c r="D3483" s="1">
        <f t="shared" si="1090"/>
        <v>6</v>
      </c>
      <c r="E3483" s="1" t="b">
        <f t="shared" si="1091"/>
        <v>0</v>
      </c>
      <c r="F3483" s="6">
        <f t="shared" si="1092"/>
        <v>1.1831739294746901E-2</v>
      </c>
      <c r="G3483" s="8">
        <f t="shared" si="1070"/>
        <v>8.7196352417125221E-4</v>
      </c>
      <c r="H3483" s="8">
        <f t="shared" si="1071"/>
        <v>-1.5589374676163504E-3</v>
      </c>
      <c r="I3483" s="8">
        <f t="shared" si="1072"/>
        <v>-7.4234238805983362E-4</v>
      </c>
      <c r="J3483" s="6">
        <f t="shared" si="1073"/>
        <v>1.3845975286356203E-3</v>
      </c>
      <c r="K3483" s="6">
        <f t="shared" si="1074"/>
        <v>9.5478929800012322E-4</v>
      </c>
      <c r="L3483" s="6">
        <f t="shared" si="1075"/>
        <v>6.1842826310647527E-4</v>
      </c>
      <c r="M3483" s="9">
        <f t="shared" si="1076"/>
        <v>0.6297595554937061</v>
      </c>
      <c r="N3483" s="9">
        <f t="shared" si="1077"/>
        <v>-1</v>
      </c>
      <c r="O3483" s="9">
        <f t="shared" si="1078"/>
        <v>-1</v>
      </c>
      <c r="P3483" s="9">
        <f t="shared" si="1079"/>
        <v>-0.45674681483543128</v>
      </c>
      <c r="Q3483" s="10">
        <f t="shared" si="1080"/>
        <v>0.34794113996265408</v>
      </c>
      <c r="R3483" s="10">
        <f t="shared" si="1063"/>
        <v>0.22992394635652089</v>
      </c>
      <c r="S3483" s="10">
        <f>_xlfn.PERCENTILE.INC($R$1519:R3483,0.75)</f>
        <v>0.80447543457111381</v>
      </c>
      <c r="T3483" s="10">
        <f t="shared" si="1064"/>
        <v>0.80447543457111381</v>
      </c>
      <c r="U3483" s="11">
        <f t="shared" si="1081"/>
        <v>0.22992394635652089</v>
      </c>
      <c r="V3483" s="10">
        <f t="shared" si="1065"/>
        <v>-0.42264514361225602</v>
      </c>
      <c r="W3483" s="10">
        <f t="shared" si="1066"/>
        <v>0.22783920527535245</v>
      </c>
      <c r="X3483" s="10">
        <f t="shared" si="1082"/>
        <v>0.28740493294565111</v>
      </c>
      <c r="Y3483" s="10">
        <f>_xlfn.PERCENTILE.INC($X$1519:X3483,0.75)</f>
        <v>1.0055942932138922</v>
      </c>
      <c r="Z3483" s="10">
        <f t="shared" si="1083"/>
        <v>1.0055942932138922</v>
      </c>
      <c r="AA3483" s="10">
        <f t="shared" si="1084"/>
        <v>0.28453955199679026</v>
      </c>
      <c r="AB3483" s="10">
        <f t="shared" si="1085"/>
        <v>-9.6295133634103622E-2</v>
      </c>
      <c r="AC3483" s="10">
        <f t="shared" si="1086"/>
        <v>-2.7399774183718896E-2</v>
      </c>
      <c r="AD3483" s="13">
        <f t="shared" si="1087"/>
        <v>-96295.133634103622</v>
      </c>
      <c r="AE3483" s="13">
        <f t="shared" si="1067"/>
        <v>-27399.774183718895</v>
      </c>
      <c r="AF3483" s="13"/>
      <c r="AG3483" s="2">
        <f t="shared" si="1062"/>
        <v>39847</v>
      </c>
      <c r="AH3483" s="3">
        <f t="shared" si="1068"/>
        <v>-1139.3389165115277</v>
      </c>
      <c r="AI3483" s="3">
        <f t="shared" si="1069"/>
        <v>-324.18698487669855</v>
      </c>
      <c r="AJ3483" s="3">
        <f t="shared" si="1088"/>
        <v>628858.62218870001</v>
      </c>
      <c r="AK3483" s="3">
        <f t="shared" si="1089"/>
        <v>469581.14060461777</v>
      </c>
    </row>
    <row r="3484" spans="2:37" x14ac:dyDescent="0.2">
      <c r="B3484" s="5">
        <v>39848</v>
      </c>
      <c r="C3484" s="1">
        <v>353.71</v>
      </c>
      <c r="D3484" s="1">
        <f t="shared" si="1090"/>
        <v>6</v>
      </c>
      <c r="E3484" s="1" t="b">
        <f t="shared" si="1091"/>
        <v>0</v>
      </c>
      <c r="F3484" s="6">
        <f t="shared" si="1092"/>
        <v>1.6232833419525194E-2</v>
      </c>
      <c r="G3484" s="8">
        <f t="shared" si="1070"/>
        <v>1.002387715529438E-3</v>
      </c>
      <c r="H3484" s="8">
        <f t="shared" si="1071"/>
        <v>-1.3596868983630148E-3</v>
      </c>
      <c r="I3484" s="8">
        <f t="shared" si="1072"/>
        <v>-6.3506350150983133E-4</v>
      </c>
      <c r="J3484" s="6">
        <f t="shared" si="1073"/>
        <v>1.3845386052780725E-3</v>
      </c>
      <c r="K3484" s="6">
        <f t="shared" si="1074"/>
        <v>9.5657032481987338E-4</v>
      </c>
      <c r="L3484" s="6">
        <f t="shared" si="1075"/>
        <v>6.1958196491920196E-4</v>
      </c>
      <c r="M3484" s="9">
        <f t="shared" si="1076"/>
        <v>0.72398682976999196</v>
      </c>
      <c r="N3484" s="9">
        <f t="shared" si="1077"/>
        <v>-1</v>
      </c>
      <c r="O3484" s="9">
        <f t="shared" si="1078"/>
        <v>-1</v>
      </c>
      <c r="P3484" s="9">
        <f t="shared" si="1079"/>
        <v>-0.4253377234100027</v>
      </c>
      <c r="Q3484" s="10">
        <f t="shared" si="1080"/>
        <v>0.33924967860008071</v>
      </c>
      <c r="R3484" s="10">
        <f t="shared" si="1063"/>
        <v>0.23581451964854114</v>
      </c>
      <c r="S3484" s="10">
        <f>_xlfn.PERCENTILE.INC($R$1519:R3484,0.75)</f>
        <v>0.80428519753507066</v>
      </c>
      <c r="T3484" s="10">
        <f t="shared" si="1064"/>
        <v>0.80428519753507066</v>
      </c>
      <c r="U3484" s="11">
        <f t="shared" si="1081"/>
        <v>0.23581451964854114</v>
      </c>
      <c r="V3484" s="10">
        <f t="shared" si="1065"/>
        <v>-0.42264514361225602</v>
      </c>
      <c r="W3484" s="10">
        <f t="shared" si="1066"/>
        <v>0.22783920527535245</v>
      </c>
      <c r="X3484" s="10">
        <f t="shared" si="1082"/>
        <v>0.29476814956067643</v>
      </c>
      <c r="Y3484" s="10">
        <f>_xlfn.PERCENTILE.INC($X$1519:X3484,0.75)</f>
        <v>1.0053564969188382</v>
      </c>
      <c r="Z3484" s="10">
        <f t="shared" si="1083"/>
        <v>1.0053564969188382</v>
      </c>
      <c r="AA3484" s="10">
        <f t="shared" si="1084"/>
        <v>0.28453955199679026</v>
      </c>
      <c r="AB3484" s="10">
        <f t="shared" si="1085"/>
        <v>-9.6295133634103622E-2</v>
      </c>
      <c r="AC3484" s="10">
        <f t="shared" si="1086"/>
        <v>-2.7399774183718896E-2</v>
      </c>
      <c r="AD3484" s="13">
        <f t="shared" si="1087"/>
        <v>-96295.133634103622</v>
      </c>
      <c r="AE3484" s="13">
        <f t="shared" si="1067"/>
        <v>-27399.774183718895</v>
      </c>
      <c r="AF3484" s="13"/>
      <c r="AG3484" s="2">
        <f t="shared" si="1062"/>
        <v>39848</v>
      </c>
      <c r="AH3484" s="3">
        <f t="shared" si="1068"/>
        <v>-1563.1428633933219</v>
      </c>
      <c r="AI3484" s="3">
        <f t="shared" si="1069"/>
        <v>-444.77597005691575</v>
      </c>
      <c r="AJ3484" s="3">
        <f t="shared" si="1088"/>
        <v>627295.47932530672</v>
      </c>
      <c r="AK3484" s="3">
        <f t="shared" si="1089"/>
        <v>469136.36463456083</v>
      </c>
    </row>
    <row r="3485" spans="2:37" x14ac:dyDescent="0.2">
      <c r="B3485" s="5">
        <v>39849</v>
      </c>
      <c r="C3485" s="1">
        <v>350.33</v>
      </c>
      <c r="D3485" s="1">
        <f t="shared" si="1090"/>
        <v>6</v>
      </c>
      <c r="E3485" s="1" t="b">
        <f t="shared" si="1091"/>
        <v>0</v>
      </c>
      <c r="F3485" s="6">
        <f t="shared" si="1092"/>
        <v>-9.5558508382572738E-3</v>
      </c>
      <c r="G3485" s="8">
        <f t="shared" si="1070"/>
        <v>4.8423181684249935E-4</v>
      </c>
      <c r="H3485" s="8">
        <f t="shared" si="1071"/>
        <v>-1.4636077247263159E-3</v>
      </c>
      <c r="I3485" s="8">
        <f t="shared" si="1072"/>
        <v>-7.1405138053195333E-4</v>
      </c>
      <c r="J3485" s="6">
        <f t="shared" si="1073"/>
        <v>1.3844807190336317E-3</v>
      </c>
      <c r="K3485" s="6">
        <f t="shared" si="1074"/>
        <v>9.5854401878977863E-4</v>
      </c>
      <c r="L3485" s="6">
        <f t="shared" si="1075"/>
        <v>6.2089958080480275E-4</v>
      </c>
      <c r="M3485" s="9">
        <f t="shared" si="1076"/>
        <v>0.3497569956629612</v>
      </c>
      <c r="N3485" s="9">
        <f t="shared" si="1077"/>
        <v>-1</v>
      </c>
      <c r="O3485" s="9">
        <f t="shared" si="1078"/>
        <v>-1</v>
      </c>
      <c r="P3485" s="9">
        <f t="shared" si="1079"/>
        <v>-0.55008100144567962</v>
      </c>
      <c r="Q3485" s="10">
        <f t="shared" si="1080"/>
        <v>0.33971020925096951</v>
      </c>
      <c r="R3485" s="10">
        <f t="shared" si="1063"/>
        <v>0.23549483595560114</v>
      </c>
      <c r="S3485" s="10">
        <f>_xlfn.PERCENTILE.INC($R$1519:R3485,0.75)</f>
        <v>0.8040949604990274</v>
      </c>
      <c r="T3485" s="10">
        <f t="shared" si="1064"/>
        <v>0.8040949604990274</v>
      </c>
      <c r="U3485" s="11">
        <f t="shared" si="1081"/>
        <v>0.23549483595560114</v>
      </c>
      <c r="V3485" s="10">
        <f t="shared" si="1065"/>
        <v>-0.42264514361225602</v>
      </c>
      <c r="W3485" s="10">
        <f t="shared" si="1066"/>
        <v>0.22783920527535245</v>
      </c>
      <c r="X3485" s="10">
        <f t="shared" si="1082"/>
        <v>0.29436854494450143</v>
      </c>
      <c r="Y3485" s="10">
        <f>_xlfn.PERCENTILE.INC($X$1519:X3485,0.75)</f>
        <v>1.0051187006237843</v>
      </c>
      <c r="Z3485" s="10">
        <f t="shared" si="1083"/>
        <v>1.0051187006237843</v>
      </c>
      <c r="AA3485" s="10">
        <f t="shared" si="1084"/>
        <v>0.28453955199679026</v>
      </c>
      <c r="AB3485" s="10">
        <f t="shared" si="1085"/>
        <v>-9.6295133634103622E-2</v>
      </c>
      <c r="AC3485" s="10">
        <f t="shared" si="1086"/>
        <v>-2.7399774183718896E-2</v>
      </c>
      <c r="AD3485" s="13">
        <f t="shared" si="1087"/>
        <v>-96295.133634103622</v>
      </c>
      <c r="AE3485" s="13">
        <f t="shared" si="1067"/>
        <v>-27399.774183718895</v>
      </c>
      <c r="AF3485" s="13"/>
      <c r="AG3485" s="2">
        <f t="shared" si="1062"/>
        <v>39849</v>
      </c>
      <c r="AH3485" s="3">
        <f t="shared" si="1068"/>
        <v>920.18193345754526</v>
      </c>
      <c r="AI3485" s="3">
        <f t="shared" si="1069"/>
        <v>261.82815510155024</v>
      </c>
      <c r="AJ3485" s="3">
        <f t="shared" si="1088"/>
        <v>628215.66125876422</v>
      </c>
      <c r="AK3485" s="3">
        <f t="shared" si="1089"/>
        <v>469398.1927896624</v>
      </c>
    </row>
    <row r="3486" spans="2:37" x14ac:dyDescent="0.2">
      <c r="B3486" s="5">
        <v>39850</v>
      </c>
      <c r="C3486" s="1">
        <v>357.68</v>
      </c>
      <c r="D3486" s="1">
        <f t="shared" si="1090"/>
        <v>6</v>
      </c>
      <c r="E3486" s="1" t="b">
        <f t="shared" si="1091"/>
        <v>0</v>
      </c>
      <c r="F3486" s="6">
        <f t="shared" si="1092"/>
        <v>2.0980218650986204E-2</v>
      </c>
      <c r="G3486" s="8">
        <f t="shared" si="1070"/>
        <v>7.3213316311157497E-4</v>
      </c>
      <c r="H3486" s="8">
        <f t="shared" si="1071"/>
        <v>-1.2280663083791294E-3</v>
      </c>
      <c r="I3486" s="8">
        <f t="shared" si="1072"/>
        <v>-5.9963341309277117E-4</v>
      </c>
      <c r="J3486" s="6">
        <f t="shared" si="1073"/>
        <v>1.3843979896545227E-3</v>
      </c>
      <c r="K3486" s="6">
        <f t="shared" si="1074"/>
        <v>9.6010105208705211E-4</v>
      </c>
      <c r="L3486" s="6">
        <f t="shared" si="1075"/>
        <v>6.2197424607088098E-4</v>
      </c>
      <c r="M3486" s="9">
        <f t="shared" si="1076"/>
        <v>0.52884587277844808</v>
      </c>
      <c r="N3486" s="9">
        <f t="shared" si="1077"/>
        <v>-1</v>
      </c>
      <c r="O3486" s="9">
        <f t="shared" si="1078"/>
        <v>-0.96408077485644994</v>
      </c>
      <c r="P3486" s="9">
        <f t="shared" si="1079"/>
        <v>-0.47841163402600068</v>
      </c>
      <c r="Q3486" s="10">
        <f t="shared" si="1080"/>
        <v>0.33858090255363454</v>
      </c>
      <c r="R3486" s="10">
        <f t="shared" si="1063"/>
        <v>0.23628030818225848</v>
      </c>
      <c r="S3486" s="10">
        <f>_xlfn.PERCENTILE.INC($R$1519:R3486,0.75)</f>
        <v>0.80390472346298414</v>
      </c>
      <c r="T3486" s="10">
        <f t="shared" si="1064"/>
        <v>0.80390472346298414</v>
      </c>
      <c r="U3486" s="11">
        <f t="shared" si="1081"/>
        <v>0.23628030818225848</v>
      </c>
      <c r="V3486" s="10">
        <f t="shared" si="1065"/>
        <v>-0.42264514361225602</v>
      </c>
      <c r="W3486" s="10">
        <f t="shared" si="1066"/>
        <v>0.22783920527535245</v>
      </c>
      <c r="X3486" s="10">
        <f t="shared" si="1082"/>
        <v>0.29535038522782314</v>
      </c>
      <c r="Y3486" s="10">
        <f>_xlfn.PERCENTILE.INC($X$1519:X3486,0.75)</f>
        <v>1.0048809043287301</v>
      </c>
      <c r="Z3486" s="10">
        <f t="shared" si="1083"/>
        <v>1.0048809043287301</v>
      </c>
      <c r="AA3486" s="10">
        <f t="shared" si="1084"/>
        <v>0.28453955199679026</v>
      </c>
      <c r="AB3486" s="10">
        <f t="shared" si="1085"/>
        <v>-9.6295133634103622E-2</v>
      </c>
      <c r="AC3486" s="10">
        <f t="shared" si="1086"/>
        <v>-2.7399774183718896E-2</v>
      </c>
      <c r="AD3486" s="13">
        <f t="shared" si="1087"/>
        <v>-96295.133634103622</v>
      </c>
      <c r="AE3486" s="13">
        <f t="shared" si="1067"/>
        <v>-27399.774183718895</v>
      </c>
      <c r="AF3486" s="13"/>
      <c r="AG3486" s="2">
        <f t="shared" si="1062"/>
        <v>39850</v>
      </c>
      <c r="AH3486" s="3">
        <f t="shared" si="1068"/>
        <v>-2020.2929586694297</v>
      </c>
      <c r="AI3486" s="3">
        <f t="shared" si="1069"/>
        <v>-574.85325336206949</v>
      </c>
      <c r="AJ3486" s="3">
        <f t="shared" si="1088"/>
        <v>626195.36830009473</v>
      </c>
      <c r="AK3486" s="3">
        <f t="shared" si="1089"/>
        <v>468823.33953630034</v>
      </c>
    </row>
    <row r="3487" spans="2:37" x14ac:dyDescent="0.2">
      <c r="B3487" s="5">
        <v>39853</v>
      </c>
      <c r="C3487" s="1">
        <v>361.87</v>
      </c>
      <c r="D3487" s="1">
        <f t="shared" si="1090"/>
        <v>7</v>
      </c>
      <c r="E3487" s="1" t="b">
        <f t="shared" si="1091"/>
        <v>1</v>
      </c>
      <c r="F3487" s="6">
        <f t="shared" si="1092"/>
        <v>1.1714381570118615E-2</v>
      </c>
      <c r="G3487" s="8">
        <f t="shared" si="1070"/>
        <v>1.0060317202353532E-3</v>
      </c>
      <c r="H3487" s="8">
        <f t="shared" si="1071"/>
        <v>-1.0861239930899937E-3</v>
      </c>
      <c r="I3487" s="8">
        <f t="shared" si="1072"/>
        <v>-5.2558324852900449E-4</v>
      </c>
      <c r="J3487" s="6">
        <f t="shared" si="1073"/>
        <v>1.3843475848725982E-3</v>
      </c>
      <c r="K3487" s="6">
        <f t="shared" si="1074"/>
        <v>9.6140944881693748E-4</v>
      </c>
      <c r="L3487" s="6">
        <f t="shared" si="1075"/>
        <v>6.229237310314403E-4</v>
      </c>
      <c r="M3487" s="9">
        <f t="shared" si="1076"/>
        <v>0.72671902001254873</v>
      </c>
      <c r="N3487" s="9">
        <f t="shared" si="1077"/>
        <v>-1</v>
      </c>
      <c r="O3487" s="9">
        <f t="shared" si="1078"/>
        <v>-0.84373611462633002</v>
      </c>
      <c r="P3487" s="9">
        <f t="shared" si="1079"/>
        <v>-0.37233903153792713</v>
      </c>
      <c r="Q3487" s="10">
        <f t="shared" si="1080"/>
        <v>0.33937819065111752</v>
      </c>
      <c r="R3487" s="10">
        <f t="shared" si="1063"/>
        <v>0.23572522396479037</v>
      </c>
      <c r="S3487" s="10">
        <f>_xlfn.PERCENTILE.INC($R$1519:R3487,0.75)</f>
        <v>0.80371448642694099</v>
      </c>
      <c r="T3487" s="10">
        <f t="shared" si="1064"/>
        <v>0.80371448642694099</v>
      </c>
      <c r="U3487" s="11">
        <f t="shared" si="1081"/>
        <v>0.23572522396479037</v>
      </c>
      <c r="V3487" s="10">
        <f t="shared" si="1065"/>
        <v>-0.47841163402600068</v>
      </c>
      <c r="W3487" s="10">
        <f t="shared" si="1066"/>
        <v>0.23628030818225848</v>
      </c>
      <c r="X3487" s="10">
        <f t="shared" si="1082"/>
        <v>0.29465652995598796</v>
      </c>
      <c r="Y3487" s="10">
        <f>_xlfn.PERCENTILE.INC($X$1519:X3487,0.75)</f>
        <v>1.0046431080336762</v>
      </c>
      <c r="Z3487" s="10">
        <f t="shared" si="1083"/>
        <v>1.0046431080336762</v>
      </c>
      <c r="AA3487" s="10">
        <f t="shared" si="1084"/>
        <v>0.29465652995598796</v>
      </c>
      <c r="AB3487" s="10">
        <f t="shared" si="1085"/>
        <v>-0.1130392483256413</v>
      </c>
      <c r="AC3487" s="10">
        <f t="shared" si="1086"/>
        <v>-3.3307752660466684E-2</v>
      </c>
      <c r="AD3487" s="13">
        <f t="shared" si="1087"/>
        <v>-113039.2483256413</v>
      </c>
      <c r="AE3487" s="13">
        <f t="shared" si="1067"/>
        <v>-33307.752660466685</v>
      </c>
      <c r="AF3487" s="13"/>
      <c r="AG3487" s="2">
        <f t="shared" si="1062"/>
        <v>39853</v>
      </c>
      <c r="AH3487" s="3">
        <f t="shared" si="1068"/>
        <v>-1128.0379387354526</v>
      </c>
      <c r="AI3487" s="3">
        <f t="shared" si="1069"/>
        <v>-320.97140972316845</v>
      </c>
      <c r="AJ3487" s="3">
        <f t="shared" si="1088"/>
        <v>625067.33036135929</v>
      </c>
      <c r="AK3487" s="3">
        <f t="shared" si="1089"/>
        <v>468502.36812657717</v>
      </c>
    </row>
    <row r="3488" spans="2:37" x14ac:dyDescent="0.2">
      <c r="B3488" s="5">
        <v>39854</v>
      </c>
      <c r="C3488" s="1">
        <v>360.32</v>
      </c>
      <c r="D3488" s="1">
        <f t="shared" si="1090"/>
        <v>7</v>
      </c>
      <c r="E3488" s="1" t="b">
        <f t="shared" si="1091"/>
        <v>0</v>
      </c>
      <c r="F3488" s="6">
        <f t="shared" si="1092"/>
        <v>-4.2833061596706523E-3</v>
      </c>
      <c r="G3488" s="8">
        <f t="shared" si="1070"/>
        <v>8.8276680514880873E-4</v>
      </c>
      <c r="H3488" s="8">
        <f t="shared" si="1071"/>
        <v>-1.1248879844212951E-3</v>
      </c>
      <c r="I3488" s="8">
        <f t="shared" si="1072"/>
        <v>-5.3766089497625036E-4</v>
      </c>
      <c r="J3488" s="6">
        <f t="shared" si="1073"/>
        <v>1.384196222097353E-3</v>
      </c>
      <c r="K3488" s="6">
        <f t="shared" si="1074"/>
        <v>9.627509477933803E-4</v>
      </c>
      <c r="L3488" s="6">
        <f t="shared" si="1075"/>
        <v>6.2387341926885016E-4</v>
      </c>
      <c r="M3488" s="9">
        <f t="shared" si="1076"/>
        <v>0.63774686786186174</v>
      </c>
      <c r="N3488" s="9">
        <f t="shared" si="1077"/>
        <v>-1</v>
      </c>
      <c r="O3488" s="9">
        <f t="shared" si="1078"/>
        <v>-0.8618108711962168</v>
      </c>
      <c r="P3488" s="9">
        <f t="shared" si="1079"/>
        <v>-0.408021334444785</v>
      </c>
      <c r="Q3488" s="10">
        <f t="shared" si="1080"/>
        <v>0.33915759032208515</v>
      </c>
      <c r="R3488" s="10">
        <f t="shared" si="1063"/>
        <v>0.23587854815228232</v>
      </c>
      <c r="S3488" s="10">
        <f>_xlfn.PERCENTILE.INC($R$1519:R3488,0.75)</f>
        <v>0.80370037311168718</v>
      </c>
      <c r="T3488" s="10">
        <f t="shared" si="1064"/>
        <v>0.80370037311168718</v>
      </c>
      <c r="U3488" s="11">
        <f t="shared" si="1081"/>
        <v>0.23587854815228232</v>
      </c>
      <c r="V3488" s="10">
        <f t="shared" si="1065"/>
        <v>-0.47841163402600068</v>
      </c>
      <c r="W3488" s="10">
        <f t="shared" si="1066"/>
        <v>0.23628030818225848</v>
      </c>
      <c r="X3488" s="10">
        <f t="shared" si="1082"/>
        <v>0.29484818519035288</v>
      </c>
      <c r="Y3488" s="10">
        <f>_xlfn.PERCENTILE.INC($X$1519:X3488,0.75)</f>
        <v>1.004625466389609</v>
      </c>
      <c r="Z3488" s="10">
        <f t="shared" si="1083"/>
        <v>1.004625466389609</v>
      </c>
      <c r="AA3488" s="10">
        <f t="shared" si="1084"/>
        <v>0.29465652995598796</v>
      </c>
      <c r="AB3488" s="10">
        <f t="shared" si="1085"/>
        <v>-0.1130392483256413</v>
      </c>
      <c r="AC3488" s="10">
        <f t="shared" si="1086"/>
        <v>-3.3307752660466684E-2</v>
      </c>
      <c r="AD3488" s="13">
        <f t="shared" si="1087"/>
        <v>-113039.2483256413</v>
      </c>
      <c r="AE3488" s="13">
        <f t="shared" si="1067"/>
        <v>-33307.752660466685</v>
      </c>
      <c r="AF3488" s="13"/>
      <c r="AG3488" s="2">
        <f t="shared" si="1062"/>
        <v>39854</v>
      </c>
      <c r="AH3488" s="3">
        <f t="shared" si="1068"/>
        <v>484.18170863775981</v>
      </c>
      <c r="AI3488" s="3">
        <f t="shared" si="1069"/>
        <v>142.66730213536351</v>
      </c>
      <c r="AJ3488" s="3">
        <f t="shared" si="1088"/>
        <v>625551.51206999703</v>
      </c>
      <c r="AK3488" s="3">
        <f t="shared" si="1089"/>
        <v>468645.03542871255</v>
      </c>
    </row>
    <row r="3489" spans="2:37" x14ac:dyDescent="0.2">
      <c r="B3489" s="5">
        <v>39855</v>
      </c>
      <c r="C3489" s="1">
        <v>356.38</v>
      </c>
      <c r="D3489" s="1">
        <f t="shared" si="1090"/>
        <v>7</v>
      </c>
      <c r="E3489" s="1" t="b">
        <f t="shared" si="1091"/>
        <v>0</v>
      </c>
      <c r="F3489" s="6">
        <f t="shared" si="1092"/>
        <v>-1.0934724689165232E-2</v>
      </c>
      <c r="G3489" s="8">
        <f t="shared" si="1070"/>
        <v>8.4906414714549193E-4</v>
      </c>
      <c r="H3489" s="8">
        <f t="shared" si="1071"/>
        <v>-1.2525901056490171E-3</v>
      </c>
      <c r="I3489" s="8">
        <f t="shared" si="1072"/>
        <v>-6.0612602746809552E-4</v>
      </c>
      <c r="J3489" s="6">
        <f t="shared" si="1073"/>
        <v>1.3840484586120218E-3</v>
      </c>
      <c r="K3489" s="6">
        <f t="shared" si="1074"/>
        <v>9.642805938274799E-4</v>
      </c>
      <c r="L3489" s="6">
        <f t="shared" si="1075"/>
        <v>6.2493641561556224E-4</v>
      </c>
      <c r="M3489" s="9">
        <f t="shared" si="1076"/>
        <v>0.61346417595592484</v>
      </c>
      <c r="N3489" s="9">
        <f t="shared" si="1077"/>
        <v>-1</v>
      </c>
      <c r="O3489" s="9">
        <f t="shared" si="1078"/>
        <v>-0.96990031677232558</v>
      </c>
      <c r="P3489" s="9">
        <f t="shared" si="1079"/>
        <v>-0.45214538027213358</v>
      </c>
      <c r="Q3489" s="10">
        <f t="shared" si="1080"/>
        <v>0.31386289820801772</v>
      </c>
      <c r="R3489" s="10">
        <f t="shared" si="1063"/>
        <v>0.25488836194642767</v>
      </c>
      <c r="S3489" s="10">
        <f>_xlfn.PERCENTILE.INC($R$1519:R3489,0.75)</f>
        <v>0.80368625979643338</v>
      </c>
      <c r="T3489" s="10">
        <f t="shared" si="1064"/>
        <v>0.80368625979643338</v>
      </c>
      <c r="U3489" s="11">
        <f t="shared" si="1081"/>
        <v>0.25488836194642767</v>
      </c>
      <c r="V3489" s="10">
        <f t="shared" si="1065"/>
        <v>-0.47841163402600068</v>
      </c>
      <c r="W3489" s="10">
        <f t="shared" si="1066"/>
        <v>0.23628030818225848</v>
      </c>
      <c r="X3489" s="10">
        <f t="shared" si="1082"/>
        <v>0.3186104524330346</v>
      </c>
      <c r="Y3489" s="10">
        <f>_xlfn.PERCENTILE.INC($X$1519:X3489,0.75)</f>
        <v>1.0046078247455417</v>
      </c>
      <c r="Z3489" s="10">
        <f t="shared" si="1083"/>
        <v>1.0046078247455417</v>
      </c>
      <c r="AA3489" s="10">
        <f t="shared" si="1084"/>
        <v>0.29465652995598796</v>
      </c>
      <c r="AB3489" s="10">
        <f t="shared" si="1085"/>
        <v>-0.1130392483256413</v>
      </c>
      <c r="AC3489" s="10">
        <f t="shared" si="1086"/>
        <v>-3.3307752660466684E-2</v>
      </c>
      <c r="AD3489" s="13">
        <f t="shared" si="1087"/>
        <v>-113039.2483256413</v>
      </c>
      <c r="AE3489" s="13">
        <f t="shared" si="1067"/>
        <v>-33307.752660466685</v>
      </c>
      <c r="AF3489" s="13"/>
      <c r="AG3489" s="2">
        <f t="shared" si="1062"/>
        <v>39855</v>
      </c>
      <c r="AH3489" s="3">
        <f t="shared" si="1068"/>
        <v>1236.0530595110695</v>
      </c>
      <c r="AI3489" s="3">
        <f t="shared" si="1069"/>
        <v>364.21110535701399</v>
      </c>
      <c r="AJ3489" s="3">
        <f t="shared" si="1088"/>
        <v>626787.56512950815</v>
      </c>
      <c r="AK3489" s="3">
        <f t="shared" si="1089"/>
        <v>469009.24653406959</v>
      </c>
    </row>
    <row r="3490" spans="2:37" x14ac:dyDescent="0.2">
      <c r="B3490" s="5">
        <v>39856</v>
      </c>
      <c r="C3490" s="1">
        <v>354.04</v>
      </c>
      <c r="D3490" s="1">
        <f t="shared" si="1090"/>
        <v>7</v>
      </c>
      <c r="E3490" s="1" t="b">
        <f t="shared" si="1091"/>
        <v>0</v>
      </c>
      <c r="F3490" s="6">
        <f t="shared" si="1092"/>
        <v>-6.5660250294629074E-3</v>
      </c>
      <c r="G3490" s="8">
        <f t="shared" si="1070"/>
        <v>3.2363099689709291E-4</v>
      </c>
      <c r="H3490" s="8">
        <f t="shared" si="1071"/>
        <v>-1.3548606816137065E-3</v>
      </c>
      <c r="I3490" s="8">
        <f t="shared" si="1072"/>
        <v>-6.3628843633880714E-4</v>
      </c>
      <c r="J3490" s="6">
        <f t="shared" si="1073"/>
        <v>1.3839797994853874E-3</v>
      </c>
      <c r="K3490" s="6">
        <f t="shared" si="1074"/>
        <v>9.6600544402098342E-4</v>
      </c>
      <c r="L3490" s="6">
        <f t="shared" si="1075"/>
        <v>6.2609898150806217E-4</v>
      </c>
      <c r="M3490" s="9">
        <f t="shared" si="1076"/>
        <v>0.23384083858552729</v>
      </c>
      <c r="N3490" s="9">
        <f t="shared" si="1077"/>
        <v>-1</v>
      </c>
      <c r="O3490" s="9">
        <f t="shared" si="1078"/>
        <v>-1</v>
      </c>
      <c r="P3490" s="9">
        <f t="shared" si="1079"/>
        <v>-0.5887197204714909</v>
      </c>
      <c r="Q3490" s="10">
        <f t="shared" si="1080"/>
        <v>0.31298248921344185</v>
      </c>
      <c r="R3490" s="10">
        <f t="shared" si="1063"/>
        <v>0.25560535415590974</v>
      </c>
      <c r="S3490" s="10">
        <f>_xlfn.PERCENTILE.INC($R$1519:R3490,0.75)</f>
        <v>0.80367214648117968</v>
      </c>
      <c r="T3490" s="10">
        <f t="shared" si="1064"/>
        <v>0.80367214648117968</v>
      </c>
      <c r="U3490" s="11">
        <f t="shared" si="1081"/>
        <v>0.25560535415590974</v>
      </c>
      <c r="V3490" s="10">
        <f t="shared" si="1065"/>
        <v>-0.47841163402600068</v>
      </c>
      <c r="W3490" s="10">
        <f t="shared" si="1066"/>
        <v>0.23628030818225848</v>
      </c>
      <c r="X3490" s="10">
        <f t="shared" si="1082"/>
        <v>0.31950669269488718</v>
      </c>
      <c r="Y3490" s="10">
        <f>_xlfn.PERCENTILE.INC($X$1519:X3490,0.75)</f>
        <v>1.0045901831014745</v>
      </c>
      <c r="Z3490" s="10">
        <f t="shared" si="1083"/>
        <v>1.0045901831014745</v>
      </c>
      <c r="AA3490" s="10">
        <f t="shared" si="1084"/>
        <v>0.29465652995598796</v>
      </c>
      <c r="AB3490" s="10">
        <f t="shared" si="1085"/>
        <v>-0.1130392483256413</v>
      </c>
      <c r="AC3490" s="10">
        <f t="shared" si="1086"/>
        <v>-3.3307752660466684E-2</v>
      </c>
      <c r="AD3490" s="13">
        <f t="shared" si="1087"/>
        <v>-113039.2483256413</v>
      </c>
      <c r="AE3490" s="13">
        <f t="shared" si="1067"/>
        <v>-33307.752660466685</v>
      </c>
      <c r="AF3490" s="13"/>
      <c r="AG3490" s="2">
        <f t="shared" si="1062"/>
        <v>39856</v>
      </c>
      <c r="AH3490" s="3">
        <f t="shared" si="1068"/>
        <v>742.21853381783376</v>
      </c>
      <c r="AI3490" s="3">
        <f t="shared" si="1069"/>
        <v>218.699537643784</v>
      </c>
      <c r="AJ3490" s="3">
        <f t="shared" si="1088"/>
        <v>627529.78366332594</v>
      </c>
      <c r="AK3490" s="3">
        <f t="shared" si="1089"/>
        <v>469227.94607171335</v>
      </c>
    </row>
    <row r="3491" spans="2:37" x14ac:dyDescent="0.2">
      <c r="B3491" s="5">
        <v>39857</v>
      </c>
      <c r="C3491" s="1">
        <v>355.68</v>
      </c>
      <c r="D3491" s="1">
        <f t="shared" si="1090"/>
        <v>7</v>
      </c>
      <c r="E3491" s="1" t="b">
        <f t="shared" si="1091"/>
        <v>0</v>
      </c>
      <c r="F3491" s="6">
        <f t="shared" si="1092"/>
        <v>4.6322449440741043E-3</v>
      </c>
      <c r="G3491" s="8">
        <f t="shared" si="1070"/>
        <v>4.5764074897907829E-4</v>
      </c>
      <c r="H3491" s="8">
        <f t="shared" si="1071"/>
        <v>-1.2768908767429494E-3</v>
      </c>
      <c r="I3491" s="8">
        <f t="shared" si="1072"/>
        <v>-6.0131737551263962E-4</v>
      </c>
      <c r="J3491" s="6">
        <f t="shared" si="1073"/>
        <v>1.3838407758707328E-3</v>
      </c>
      <c r="K3491" s="6">
        <f t="shared" si="1074"/>
        <v>9.6758385112524184E-4</v>
      </c>
      <c r="L3491" s="6">
        <f t="shared" si="1075"/>
        <v>6.2716482059476319E-4</v>
      </c>
      <c r="M3491" s="9">
        <f t="shared" si="1076"/>
        <v>0.33070332726040974</v>
      </c>
      <c r="N3491" s="9">
        <f t="shared" si="1077"/>
        <v>-1</v>
      </c>
      <c r="O3491" s="9">
        <f t="shared" si="1078"/>
        <v>-0.95878683843010915</v>
      </c>
      <c r="P3491" s="9">
        <f t="shared" si="1079"/>
        <v>-0.54269450372323313</v>
      </c>
      <c r="Q3491" s="10">
        <f t="shared" si="1080"/>
        <v>0.31104055858822433</v>
      </c>
      <c r="R3491" s="10">
        <f t="shared" si="1063"/>
        <v>0.25720118418996668</v>
      </c>
      <c r="S3491" s="10">
        <f>_xlfn.PERCENTILE.INC($R$1519:R3491,0.75)</f>
        <v>0.80365803316592588</v>
      </c>
      <c r="T3491" s="10">
        <f t="shared" si="1064"/>
        <v>0.80365803316592588</v>
      </c>
      <c r="U3491" s="11">
        <f t="shared" si="1081"/>
        <v>0.25720118418996668</v>
      </c>
      <c r="V3491" s="10">
        <f t="shared" si="1065"/>
        <v>-0.47841163402600068</v>
      </c>
      <c r="W3491" s="10">
        <f t="shared" si="1066"/>
        <v>0.23628030818225848</v>
      </c>
      <c r="X3491" s="10">
        <f t="shared" si="1082"/>
        <v>0.32150148023745834</v>
      </c>
      <c r="Y3491" s="10">
        <f>_xlfn.PERCENTILE.INC($X$1519:X3491,0.75)</f>
        <v>1.0045725414574074</v>
      </c>
      <c r="Z3491" s="10">
        <f t="shared" si="1083"/>
        <v>1.0045725414574074</v>
      </c>
      <c r="AA3491" s="10">
        <f t="shared" si="1084"/>
        <v>0.29465652995598796</v>
      </c>
      <c r="AB3491" s="10">
        <f t="shared" si="1085"/>
        <v>-0.1130392483256413</v>
      </c>
      <c r="AC3491" s="10">
        <f t="shared" si="1086"/>
        <v>-3.3307752660466684E-2</v>
      </c>
      <c r="AD3491" s="13">
        <f t="shared" si="1087"/>
        <v>-113039.2483256413</v>
      </c>
      <c r="AE3491" s="13">
        <f t="shared" si="1067"/>
        <v>-33307.752660466685</v>
      </c>
      <c r="AF3491" s="13"/>
      <c r="AG3491" s="2">
        <f t="shared" si="1062"/>
        <v>39857</v>
      </c>
      <c r="AH3491" s="3">
        <f t="shared" si="1068"/>
        <v>-523.62548653838905</v>
      </c>
      <c r="AI3491" s="3">
        <f t="shared" si="1069"/>
        <v>-154.28966885991761</v>
      </c>
      <c r="AJ3491" s="3">
        <f t="shared" si="1088"/>
        <v>627006.15817678755</v>
      </c>
      <c r="AK3491" s="3">
        <f t="shared" si="1089"/>
        <v>469073.65640285343</v>
      </c>
    </row>
    <row r="3492" spans="2:37" x14ac:dyDescent="0.2">
      <c r="B3492" s="5">
        <v>39861</v>
      </c>
      <c r="C3492" s="1">
        <v>351.11</v>
      </c>
      <c r="D3492" s="1">
        <f t="shared" si="1090"/>
        <v>8</v>
      </c>
      <c r="E3492" s="1" t="b">
        <f t="shared" si="1091"/>
        <v>1</v>
      </c>
      <c r="F3492" s="6">
        <f t="shared" si="1092"/>
        <v>-1.2848627980206917E-2</v>
      </c>
      <c r="G3492" s="8">
        <f t="shared" si="1070"/>
        <v>3.6651326527537177E-4</v>
      </c>
      <c r="H3492" s="8">
        <f t="shared" si="1071"/>
        <v>-1.439459631324214E-3</v>
      </c>
      <c r="I3492" s="8">
        <f t="shared" si="1072"/>
        <v>-6.8262694270764316E-4</v>
      </c>
      <c r="J3492" s="6">
        <f t="shared" si="1073"/>
        <v>1.3838148452321329E-3</v>
      </c>
      <c r="K3492" s="6">
        <f t="shared" si="1074"/>
        <v>9.694560438715719E-4</v>
      </c>
      <c r="L3492" s="6">
        <f t="shared" si="1075"/>
        <v>6.2842782467914375E-4</v>
      </c>
      <c r="M3492" s="9">
        <f t="shared" si="1076"/>
        <v>0.26485715667683107</v>
      </c>
      <c r="N3492" s="9">
        <f t="shared" si="1077"/>
        <v>-1</v>
      </c>
      <c r="O3492" s="9">
        <f t="shared" si="1078"/>
        <v>-1</v>
      </c>
      <c r="P3492" s="9">
        <f t="shared" si="1079"/>
        <v>-0.57838094777438964</v>
      </c>
      <c r="Q3492" s="10">
        <f t="shared" si="1080"/>
        <v>0.30888550438474044</v>
      </c>
      <c r="R3492" s="10">
        <f t="shared" si="1063"/>
        <v>0.25899564357786731</v>
      </c>
      <c r="S3492" s="10">
        <f>_xlfn.PERCENTILE.INC($R$1519:R3492,0.75)</f>
        <v>0.80340847326173481</v>
      </c>
      <c r="T3492" s="10">
        <f t="shared" si="1064"/>
        <v>0.80340847326173481</v>
      </c>
      <c r="U3492" s="11">
        <f t="shared" si="1081"/>
        <v>0.25899564357786731</v>
      </c>
      <c r="V3492" s="10">
        <f t="shared" si="1065"/>
        <v>-0.54269450372323313</v>
      </c>
      <c r="W3492" s="10">
        <f t="shared" si="1066"/>
        <v>0.25720118418996668</v>
      </c>
      <c r="X3492" s="10">
        <f t="shared" si="1082"/>
        <v>0.32374455447233413</v>
      </c>
      <c r="Y3492" s="10">
        <f>_xlfn.PERCENTILE.INC($X$1519:X3492,0.75)</f>
        <v>1.0042605915771685</v>
      </c>
      <c r="Z3492" s="10">
        <f t="shared" si="1083"/>
        <v>1.0042605915771685</v>
      </c>
      <c r="AA3492" s="10">
        <f t="shared" si="1084"/>
        <v>0.32374455447233413</v>
      </c>
      <c r="AB3492" s="10">
        <f t="shared" si="1085"/>
        <v>-0.13958166901100186</v>
      </c>
      <c r="AC3492" s="10">
        <f t="shared" si="1086"/>
        <v>-4.5188805246471606E-2</v>
      </c>
      <c r="AD3492" s="13">
        <f t="shared" si="1087"/>
        <v>-139581.66901100185</v>
      </c>
      <c r="AE3492" s="13">
        <f t="shared" si="1067"/>
        <v>-45188.805246471602</v>
      </c>
      <c r="AF3492" s="13"/>
      <c r="AG3492" s="2">
        <f t="shared" si="1062"/>
        <v>39861</v>
      </c>
      <c r="AH3492" s="3">
        <f t="shared" si="1068"/>
        <v>1452.3992488983927</v>
      </c>
      <c r="AI3492" s="3">
        <f t="shared" si="1069"/>
        <v>427.95892279108364</v>
      </c>
      <c r="AJ3492" s="3">
        <f t="shared" si="1088"/>
        <v>628458.55742568593</v>
      </c>
      <c r="AK3492" s="3">
        <f t="shared" si="1089"/>
        <v>469501.6153256445</v>
      </c>
    </row>
    <row r="3493" spans="2:37" x14ac:dyDescent="0.2">
      <c r="B3493" s="5">
        <v>39862</v>
      </c>
      <c r="C3493" s="1">
        <v>344.07</v>
      </c>
      <c r="D3493" s="1">
        <f t="shared" si="1090"/>
        <v>8</v>
      </c>
      <c r="E3493" s="1" t="b">
        <f t="shared" si="1091"/>
        <v>0</v>
      </c>
      <c r="F3493" s="6">
        <f t="shared" si="1092"/>
        <v>-2.0050696362963194E-2</v>
      </c>
      <c r="G3493" s="8">
        <f t="shared" si="1070"/>
        <v>-1.3500860937193561E-4</v>
      </c>
      <c r="H3493" s="8">
        <f t="shared" si="1071"/>
        <v>-1.6516083001316849E-3</v>
      </c>
      <c r="I3493" s="8">
        <f t="shared" si="1072"/>
        <v>-8.3618838246592338E-4</v>
      </c>
      <c r="J3493" s="6">
        <f t="shared" si="1073"/>
        <v>1.3839558137612379E-3</v>
      </c>
      <c r="K3493" s="6">
        <f t="shared" si="1074"/>
        <v>9.7171234055469329E-4</v>
      </c>
      <c r="L3493" s="6">
        <f t="shared" si="1075"/>
        <v>6.2998869545201808E-4</v>
      </c>
      <c r="M3493" s="9">
        <f t="shared" si="1076"/>
        <v>-9.7552687758879195E-2</v>
      </c>
      <c r="N3493" s="9">
        <f t="shared" si="1077"/>
        <v>-1</v>
      </c>
      <c r="O3493" s="9">
        <f t="shared" si="1078"/>
        <v>-1</v>
      </c>
      <c r="P3493" s="9">
        <f t="shared" si="1079"/>
        <v>-0.69918422925295987</v>
      </c>
      <c r="Q3493" s="10">
        <f t="shared" si="1080"/>
        <v>0.3098670769483291</v>
      </c>
      <c r="R3493" s="10">
        <f t="shared" si="1063"/>
        <v>0.25817521754123024</v>
      </c>
      <c r="S3493" s="10">
        <f>_xlfn.PERCENTILE.INC($R$1519:R3493,0.75)</f>
        <v>0.80315891335754386</v>
      </c>
      <c r="T3493" s="10">
        <f t="shared" si="1064"/>
        <v>0.80315891335754386</v>
      </c>
      <c r="U3493" s="11">
        <f t="shared" si="1081"/>
        <v>0.25817521754123024</v>
      </c>
      <c r="V3493" s="10">
        <f t="shared" si="1065"/>
        <v>-0.54269450372323313</v>
      </c>
      <c r="W3493" s="10">
        <f t="shared" si="1066"/>
        <v>0.25720118418996668</v>
      </c>
      <c r="X3493" s="10">
        <f t="shared" si="1082"/>
        <v>0.32271902192653784</v>
      </c>
      <c r="Y3493" s="10">
        <f>_xlfn.PERCENTILE.INC($X$1519:X3493,0.75)</f>
        <v>1.0039486416969297</v>
      </c>
      <c r="Z3493" s="10">
        <f t="shared" si="1083"/>
        <v>1.0039486416969297</v>
      </c>
      <c r="AA3493" s="10">
        <f t="shared" si="1084"/>
        <v>0.32374455447233413</v>
      </c>
      <c r="AB3493" s="10">
        <f t="shared" si="1085"/>
        <v>-0.13958166901100186</v>
      </c>
      <c r="AC3493" s="10">
        <f t="shared" si="1086"/>
        <v>-4.5188805246471606E-2</v>
      </c>
      <c r="AD3493" s="13">
        <f t="shared" si="1087"/>
        <v>-139581.66901100185</v>
      </c>
      <c r="AE3493" s="13">
        <f t="shared" si="1067"/>
        <v>-45188.805246471602</v>
      </c>
      <c r="AF3493" s="13"/>
      <c r="AG3493" s="2">
        <f t="shared" si="1062"/>
        <v>39862</v>
      </c>
      <c r="AH3493" s="3">
        <f t="shared" si="1068"/>
        <v>2798.7096631752274</v>
      </c>
      <c r="AI3493" s="3">
        <f t="shared" si="1069"/>
        <v>906.06701300208022</v>
      </c>
      <c r="AJ3493" s="3">
        <f t="shared" si="1088"/>
        <v>631257.2670888612</v>
      </c>
      <c r="AK3493" s="3">
        <f t="shared" si="1089"/>
        <v>470407.68233864655</v>
      </c>
    </row>
    <row r="3494" spans="2:37" x14ac:dyDescent="0.2">
      <c r="B3494" s="5">
        <v>39863</v>
      </c>
      <c r="C3494" s="1">
        <v>347.17</v>
      </c>
      <c r="D3494" s="1">
        <f t="shared" si="1090"/>
        <v>8</v>
      </c>
      <c r="E3494" s="1" t="b">
        <f t="shared" si="1091"/>
        <v>0</v>
      </c>
      <c r="F3494" s="6">
        <f t="shared" si="1092"/>
        <v>9.0097945185574346E-3</v>
      </c>
      <c r="G3494" s="8">
        <f t="shared" si="1070"/>
        <v>1.3914565471426292E-5</v>
      </c>
      <c r="H3494" s="8">
        <f t="shared" si="1071"/>
        <v>-1.5096192428273412E-3</v>
      </c>
      <c r="I3494" s="8">
        <f t="shared" si="1072"/>
        <v>-7.7099646452965891E-4</v>
      </c>
      <c r="J3494" s="6">
        <f t="shared" si="1073"/>
        <v>1.3840588557616931E-3</v>
      </c>
      <c r="K3494" s="6">
        <f t="shared" si="1074"/>
        <v>9.7369827968323485E-4</v>
      </c>
      <c r="L3494" s="6">
        <f t="shared" si="1075"/>
        <v>6.3144032336037996E-4</v>
      </c>
      <c r="M3494" s="9">
        <f t="shared" si="1076"/>
        <v>1.0053449254344498E-2</v>
      </c>
      <c r="N3494" s="9">
        <f t="shared" si="1077"/>
        <v>-1</v>
      </c>
      <c r="O3494" s="9">
        <f t="shared" si="1078"/>
        <v>-1</v>
      </c>
      <c r="P3494" s="9">
        <f t="shared" si="1079"/>
        <v>-0.66331551691521851</v>
      </c>
      <c r="Q3494" s="10">
        <f t="shared" si="1080"/>
        <v>0.3000014464338</v>
      </c>
      <c r="R3494" s="10">
        <f t="shared" si="1063"/>
        <v>0.26666538095393233</v>
      </c>
      <c r="S3494" s="10">
        <f>_xlfn.PERCENTILE.INC($R$1519:R3494,0.75)</f>
        <v>0.80290935345335279</v>
      </c>
      <c r="T3494" s="10">
        <f t="shared" si="1064"/>
        <v>0.80290935345335279</v>
      </c>
      <c r="U3494" s="11">
        <f t="shared" si="1081"/>
        <v>0.26666538095393233</v>
      </c>
      <c r="V3494" s="10">
        <f t="shared" si="1065"/>
        <v>-0.54269450372323313</v>
      </c>
      <c r="W3494" s="10">
        <f t="shared" si="1066"/>
        <v>0.25720118418996668</v>
      </c>
      <c r="X3494" s="10">
        <f t="shared" si="1082"/>
        <v>0.33333172619241541</v>
      </c>
      <c r="Y3494" s="10">
        <f>_xlfn.PERCENTILE.INC($X$1519:X3494,0.75)</f>
        <v>1.003636691816691</v>
      </c>
      <c r="Z3494" s="10">
        <f t="shared" si="1083"/>
        <v>1.003636691816691</v>
      </c>
      <c r="AA3494" s="10">
        <f t="shared" si="1084"/>
        <v>0.32374455447233413</v>
      </c>
      <c r="AB3494" s="10">
        <f t="shared" si="1085"/>
        <v>-0.13958166901100186</v>
      </c>
      <c r="AC3494" s="10">
        <f t="shared" si="1086"/>
        <v>-4.5188805246471606E-2</v>
      </c>
      <c r="AD3494" s="13">
        <f t="shared" si="1087"/>
        <v>-139581.66901100185</v>
      </c>
      <c r="AE3494" s="13">
        <f t="shared" si="1067"/>
        <v>-45188.805246471602</v>
      </c>
      <c r="AF3494" s="13"/>
      <c r="AG3494" s="2">
        <f t="shared" si="1062"/>
        <v>39863</v>
      </c>
      <c r="AH3494" s="3">
        <f t="shared" si="1068"/>
        <v>-1257.6021563464226</v>
      </c>
      <c r="AI3494" s="3">
        <f t="shared" si="1069"/>
        <v>-407.14184980981929</v>
      </c>
      <c r="AJ3494" s="3">
        <f t="shared" si="1088"/>
        <v>629999.66493251477</v>
      </c>
      <c r="AK3494" s="3">
        <f t="shared" si="1089"/>
        <v>470000.54048883676</v>
      </c>
    </row>
    <row r="3495" spans="2:37" x14ac:dyDescent="0.2">
      <c r="B3495" s="5">
        <v>39864</v>
      </c>
      <c r="C3495" s="1">
        <v>339.56</v>
      </c>
      <c r="D3495" s="1">
        <f t="shared" si="1090"/>
        <v>8</v>
      </c>
      <c r="E3495" s="1" t="b">
        <f t="shared" si="1091"/>
        <v>0</v>
      </c>
      <c r="F3495" s="6">
        <f t="shared" si="1092"/>
        <v>-2.1920096782556131E-2</v>
      </c>
      <c r="G3495" s="8">
        <f t="shared" si="1070"/>
        <v>4.2854597899818895E-5</v>
      </c>
      <c r="H3495" s="8">
        <f t="shared" si="1071"/>
        <v>-1.7424152635432842E-3</v>
      </c>
      <c r="I3495" s="8">
        <f t="shared" si="1072"/>
        <v>-9.0612924724831902E-4</v>
      </c>
      <c r="J3495" s="6">
        <f t="shared" si="1073"/>
        <v>1.3841415865826414E-3</v>
      </c>
      <c r="K3495" s="6">
        <f t="shared" si="1074"/>
        <v>9.7611701841653455E-4</v>
      </c>
      <c r="L3495" s="6">
        <f t="shared" si="1075"/>
        <v>6.3313485108141253E-4</v>
      </c>
      <c r="M3495" s="9">
        <f t="shared" si="1076"/>
        <v>3.0961137440877133E-2</v>
      </c>
      <c r="N3495" s="9">
        <f t="shared" si="1077"/>
        <v>-1</v>
      </c>
      <c r="O3495" s="9">
        <f t="shared" si="1078"/>
        <v>-1</v>
      </c>
      <c r="P3495" s="9">
        <f t="shared" si="1079"/>
        <v>-0.65634628751970758</v>
      </c>
      <c r="Q3495" s="10">
        <f t="shared" si="1080"/>
        <v>0.30339933438107902</v>
      </c>
      <c r="R3495" s="10">
        <f t="shared" si="1063"/>
        <v>0.26367889093493363</v>
      </c>
      <c r="S3495" s="10">
        <f>_xlfn.PERCENTILE.INC($R$1519:R3495,0.75)</f>
        <v>0.80265979354916173</v>
      </c>
      <c r="T3495" s="10">
        <f t="shared" si="1064"/>
        <v>0.80265979354916173</v>
      </c>
      <c r="U3495" s="11">
        <f t="shared" si="1081"/>
        <v>0.26367889093493363</v>
      </c>
      <c r="V3495" s="10">
        <f t="shared" si="1065"/>
        <v>-0.54269450372323313</v>
      </c>
      <c r="W3495" s="10">
        <f t="shared" si="1066"/>
        <v>0.25720118418996668</v>
      </c>
      <c r="X3495" s="10">
        <f t="shared" si="1082"/>
        <v>0.32959861366866705</v>
      </c>
      <c r="Y3495" s="10">
        <f>_xlfn.PERCENTILE.INC($X$1519:X3495,0.75)</f>
        <v>1.0033247419364522</v>
      </c>
      <c r="Z3495" s="10">
        <f t="shared" si="1083"/>
        <v>1.0033247419364522</v>
      </c>
      <c r="AA3495" s="10">
        <f t="shared" si="1084"/>
        <v>0.32374455447233413</v>
      </c>
      <c r="AB3495" s="10">
        <f t="shared" si="1085"/>
        <v>-0.13958166901100186</v>
      </c>
      <c r="AC3495" s="10">
        <f t="shared" si="1086"/>
        <v>-4.5188805246471606E-2</v>
      </c>
      <c r="AD3495" s="13">
        <f t="shared" si="1087"/>
        <v>-139581.66901100185</v>
      </c>
      <c r="AE3495" s="13">
        <f t="shared" si="1067"/>
        <v>-45188.805246471602</v>
      </c>
      <c r="AF3495" s="13"/>
      <c r="AG3495" s="2">
        <f t="shared" si="1062"/>
        <v>39864</v>
      </c>
      <c r="AH3495" s="3">
        <f t="shared" si="1068"/>
        <v>3059.6436937918766</v>
      </c>
      <c r="AI3495" s="3">
        <f t="shared" si="1069"/>
        <v>990.54298449073781</v>
      </c>
      <c r="AJ3495" s="3">
        <f t="shared" si="1088"/>
        <v>633059.30862630659</v>
      </c>
      <c r="AK3495" s="3">
        <f t="shared" si="1089"/>
        <v>470991.08347332751</v>
      </c>
    </row>
    <row r="3496" spans="2:37" x14ac:dyDescent="0.2">
      <c r="B3496" s="5">
        <v>39867</v>
      </c>
      <c r="C3496" s="1">
        <v>341</v>
      </c>
      <c r="D3496" s="1">
        <f t="shared" si="1090"/>
        <v>9</v>
      </c>
      <c r="E3496" s="1" t="b">
        <f t="shared" si="1091"/>
        <v>1</v>
      </c>
      <c r="F3496" s="6">
        <f t="shared" si="1092"/>
        <v>4.240782188714709E-3</v>
      </c>
      <c r="G3496" s="8">
        <f t="shared" si="1070"/>
        <v>2.5395435709880124E-4</v>
      </c>
      <c r="H3496" s="8">
        <f t="shared" si="1071"/>
        <v>-1.6624977400784438E-3</v>
      </c>
      <c r="I3496" s="8">
        <f t="shared" si="1072"/>
        <v>-8.6877839878787388E-4</v>
      </c>
      <c r="J3496" s="6">
        <f t="shared" si="1073"/>
        <v>1.3841766690175889E-3</v>
      </c>
      <c r="K3496" s="6">
        <f t="shared" si="1074"/>
        <v>9.7836599918356458E-4</v>
      </c>
      <c r="L3496" s="6">
        <f t="shared" si="1075"/>
        <v>6.3475890984225137E-4</v>
      </c>
      <c r="M3496" s="9">
        <f t="shared" si="1076"/>
        <v>0.18346961250188087</v>
      </c>
      <c r="N3496" s="9">
        <f t="shared" si="1077"/>
        <v>-1</v>
      </c>
      <c r="O3496" s="9">
        <f t="shared" si="1078"/>
        <v>-1</v>
      </c>
      <c r="P3496" s="9">
        <f t="shared" si="1079"/>
        <v>-0.60551012916603975</v>
      </c>
      <c r="Q3496" s="10">
        <f t="shared" si="1080"/>
        <v>0.29844532038687455</v>
      </c>
      <c r="R3496" s="10">
        <f t="shared" si="1063"/>
        <v>0.26805580297354314</v>
      </c>
      <c r="S3496" s="10">
        <f>_xlfn.PERCENTILE.INC($R$1519:R3496,0.75)</f>
        <v>0.80257287954962186</v>
      </c>
      <c r="T3496" s="10">
        <f t="shared" si="1064"/>
        <v>0.80257287954962186</v>
      </c>
      <c r="U3496" s="11">
        <f t="shared" si="1081"/>
        <v>0.26805580297354314</v>
      </c>
      <c r="V3496" s="10">
        <f t="shared" si="1065"/>
        <v>-0.65634628751970758</v>
      </c>
      <c r="W3496" s="10">
        <f t="shared" si="1066"/>
        <v>0.26367889093493363</v>
      </c>
      <c r="X3496" s="10">
        <f t="shared" si="1082"/>
        <v>0.33506975371692893</v>
      </c>
      <c r="Y3496" s="10">
        <f>_xlfn.PERCENTILE.INC($X$1519:X3496,0.75)</f>
        <v>1.0032160994370274</v>
      </c>
      <c r="Z3496" s="10">
        <f t="shared" si="1083"/>
        <v>1.0032160994370274</v>
      </c>
      <c r="AA3496" s="10">
        <f t="shared" si="1084"/>
        <v>0.33506975371692893</v>
      </c>
      <c r="AB3496" s="10">
        <f t="shared" si="1085"/>
        <v>-0.17306466116245756</v>
      </c>
      <c r="AC3496" s="10">
        <f t="shared" si="1086"/>
        <v>-5.7988733392808411E-2</v>
      </c>
      <c r="AD3496" s="13">
        <f t="shared" si="1087"/>
        <v>-173064.66116245755</v>
      </c>
      <c r="AE3496" s="13">
        <f t="shared" si="1067"/>
        <v>-57988.733392808412</v>
      </c>
      <c r="AF3496" s="13"/>
      <c r="AG3496" s="2">
        <f t="shared" si="1062"/>
        <v>39867</v>
      </c>
      <c r="AH3496" s="3">
        <f t="shared" si="1068"/>
        <v>-591.93545581292847</v>
      </c>
      <c r="AI3496" s="3">
        <f t="shared" si="1069"/>
        <v>-191.63588041853455</v>
      </c>
      <c r="AJ3496" s="3">
        <f t="shared" si="1088"/>
        <v>632467.37317049364</v>
      </c>
      <c r="AK3496" s="3">
        <f t="shared" si="1089"/>
        <v>470799.44759290898</v>
      </c>
    </row>
    <row r="3497" spans="2:37" x14ac:dyDescent="0.2">
      <c r="B3497" s="5">
        <v>39868</v>
      </c>
      <c r="C3497" s="1">
        <v>340.22</v>
      </c>
      <c r="D3497" s="1">
        <f t="shared" si="1090"/>
        <v>9</v>
      </c>
      <c r="E3497" s="1" t="b">
        <f t="shared" si="1091"/>
        <v>0</v>
      </c>
      <c r="F3497" s="6">
        <f t="shared" si="1092"/>
        <v>-2.2873900293254312E-3</v>
      </c>
      <c r="G3497" s="8">
        <f t="shared" si="1070"/>
        <v>3.5651605425288747E-5</v>
      </c>
      <c r="H3497" s="8">
        <f t="shared" si="1071"/>
        <v>-1.603516606222134E-3</v>
      </c>
      <c r="I3497" s="8">
        <f t="shared" si="1072"/>
        <v>-9.0858751601352367E-4</v>
      </c>
      <c r="J3497" s="6">
        <f t="shared" si="1073"/>
        <v>1.3842701515262453E-3</v>
      </c>
      <c r="K3497" s="6">
        <f t="shared" si="1074"/>
        <v>9.8049142617684143E-4</v>
      </c>
      <c r="L3497" s="6">
        <f t="shared" si="1075"/>
        <v>6.3641759781172917E-4</v>
      </c>
      <c r="M3497" s="9">
        <f t="shared" si="1076"/>
        <v>2.5754803270142464E-2</v>
      </c>
      <c r="N3497" s="9">
        <f t="shared" si="1077"/>
        <v>-1</v>
      </c>
      <c r="O3497" s="9">
        <f t="shared" si="1078"/>
        <v>-1</v>
      </c>
      <c r="P3497" s="9">
        <f t="shared" si="1079"/>
        <v>-0.65808173224328581</v>
      </c>
      <c r="Q3497" s="10">
        <f t="shared" si="1080"/>
        <v>0.28221206954688405</v>
      </c>
      <c r="R3497" s="10">
        <f t="shared" si="1063"/>
        <v>0.28347476466349203</v>
      </c>
      <c r="S3497" s="10">
        <f>_xlfn.PERCENTILE.INC($R$1519:R3497,0.75)</f>
        <v>0.802485965550082</v>
      </c>
      <c r="T3497" s="10">
        <f t="shared" si="1064"/>
        <v>0.802485965550082</v>
      </c>
      <c r="U3497" s="11">
        <f t="shared" si="1081"/>
        <v>0.28347476466349203</v>
      </c>
      <c r="V3497" s="10">
        <f t="shared" si="1065"/>
        <v>-0.65634628751970758</v>
      </c>
      <c r="W3497" s="10">
        <f t="shared" si="1066"/>
        <v>0.26367889093493363</v>
      </c>
      <c r="X3497" s="10">
        <f t="shared" si="1082"/>
        <v>0.35434345582936505</v>
      </c>
      <c r="Y3497" s="10">
        <f>_xlfn.PERCENTILE.INC($X$1519:X3497,0.75)</f>
        <v>1.0031074569376024</v>
      </c>
      <c r="Z3497" s="10">
        <f t="shared" si="1083"/>
        <v>1.0031074569376024</v>
      </c>
      <c r="AA3497" s="10">
        <f t="shared" si="1084"/>
        <v>0.33506975371692893</v>
      </c>
      <c r="AB3497" s="10">
        <f t="shared" si="1085"/>
        <v>-0.17306466116245756</v>
      </c>
      <c r="AC3497" s="10">
        <f t="shared" si="1086"/>
        <v>-5.7988733392808411E-2</v>
      </c>
      <c r="AD3497" s="13">
        <f t="shared" si="1087"/>
        <v>-173064.66116245755</v>
      </c>
      <c r="AE3497" s="13">
        <f t="shared" si="1067"/>
        <v>-57988.733392808412</v>
      </c>
      <c r="AF3497" s="13"/>
      <c r="AG3497" s="2">
        <f t="shared" si="1062"/>
        <v>39868</v>
      </c>
      <c r="AH3497" s="3">
        <f t="shared" si="1068"/>
        <v>395.86638037158957</v>
      </c>
      <c r="AI3497" s="3">
        <f t="shared" si="1069"/>
        <v>132.64285057592065</v>
      </c>
      <c r="AJ3497" s="3">
        <f t="shared" si="1088"/>
        <v>632863.23955086526</v>
      </c>
      <c r="AK3497" s="3">
        <f t="shared" si="1089"/>
        <v>470932.09044348489</v>
      </c>
    </row>
    <row r="3498" spans="2:37" x14ac:dyDescent="0.2">
      <c r="B3498" s="5">
        <v>39869</v>
      </c>
      <c r="C3498" s="1">
        <v>340.66</v>
      </c>
      <c r="D3498" s="1">
        <f t="shared" si="1090"/>
        <v>9</v>
      </c>
      <c r="E3498" s="1" t="b">
        <f t="shared" si="1091"/>
        <v>0</v>
      </c>
      <c r="F3498" s="6">
        <f t="shared" si="1092"/>
        <v>1.2932808182939404E-3</v>
      </c>
      <c r="G3498" s="8">
        <f t="shared" si="1070"/>
        <v>2.5436078877477458E-4</v>
      </c>
      <c r="H3498" s="8">
        <f t="shared" si="1071"/>
        <v>-1.5890946022991894E-3</v>
      </c>
      <c r="I3498" s="8">
        <f t="shared" si="1072"/>
        <v>-8.9345868811614465E-4</v>
      </c>
      <c r="J3498" s="6">
        <f t="shared" si="1073"/>
        <v>1.3843070954672832E-3</v>
      </c>
      <c r="K3498" s="6">
        <f t="shared" si="1074"/>
        <v>9.8260417645243056E-4</v>
      </c>
      <c r="L3498" s="6">
        <f t="shared" si="1075"/>
        <v>6.3801832081581669E-4</v>
      </c>
      <c r="M3498" s="9">
        <f t="shared" si="1076"/>
        <v>0.1837459257469985</v>
      </c>
      <c r="N3498" s="9">
        <f t="shared" si="1077"/>
        <v>-1</v>
      </c>
      <c r="O3498" s="9">
        <f t="shared" si="1078"/>
        <v>-1</v>
      </c>
      <c r="P3498" s="9">
        <f t="shared" si="1079"/>
        <v>-0.60541802475100048</v>
      </c>
      <c r="Q3498" s="10">
        <f t="shared" si="1080"/>
        <v>0.28129728540279259</v>
      </c>
      <c r="R3498" s="10">
        <f t="shared" si="1063"/>
        <v>0.28439663001172283</v>
      </c>
      <c r="S3498" s="10">
        <f>_xlfn.PERCENTILE.INC($R$1519:R3498,0.75)</f>
        <v>0.80239905155054225</v>
      </c>
      <c r="T3498" s="10">
        <f t="shared" si="1064"/>
        <v>0.80239905155054225</v>
      </c>
      <c r="U3498" s="11">
        <f t="shared" si="1081"/>
        <v>0.28439663001172283</v>
      </c>
      <c r="V3498" s="10">
        <f t="shared" si="1065"/>
        <v>-0.65634628751970758</v>
      </c>
      <c r="W3498" s="10">
        <f t="shared" si="1066"/>
        <v>0.26367889093493363</v>
      </c>
      <c r="X3498" s="10">
        <f t="shared" si="1082"/>
        <v>0.35549578751465355</v>
      </c>
      <c r="Y3498" s="10">
        <f>_xlfn.PERCENTILE.INC($X$1519:X3498,0.75)</f>
        <v>1.0029988144381776</v>
      </c>
      <c r="Z3498" s="10">
        <f t="shared" si="1083"/>
        <v>1.0029988144381776</v>
      </c>
      <c r="AA3498" s="10">
        <f t="shared" si="1084"/>
        <v>0.33506975371692893</v>
      </c>
      <c r="AB3498" s="10">
        <f t="shared" si="1085"/>
        <v>-0.17306466116245756</v>
      </c>
      <c r="AC3498" s="10">
        <f t="shared" si="1086"/>
        <v>-5.7988733392808411E-2</v>
      </c>
      <c r="AD3498" s="13">
        <f t="shared" si="1087"/>
        <v>-173064.66116245755</v>
      </c>
      <c r="AE3498" s="13">
        <f t="shared" si="1067"/>
        <v>-57988.733392808412</v>
      </c>
      <c r="AF3498" s="13"/>
      <c r="AG3498" s="2">
        <f t="shared" si="1062"/>
        <v>39869</v>
      </c>
      <c r="AH3498" s="3">
        <f t="shared" si="1068"/>
        <v>-223.82120660594663</v>
      </c>
      <c r="AI3498" s="3">
        <f t="shared" si="1069"/>
        <v>-74.995716574080404</v>
      </c>
      <c r="AJ3498" s="3">
        <f t="shared" si="1088"/>
        <v>632639.41834425926</v>
      </c>
      <c r="AK3498" s="3">
        <f t="shared" si="1089"/>
        <v>470857.09472691081</v>
      </c>
    </row>
    <row r="3499" spans="2:37" x14ac:dyDescent="0.2">
      <c r="B3499" s="5">
        <v>39870</v>
      </c>
      <c r="C3499" s="1">
        <v>346.2</v>
      </c>
      <c r="D3499" s="1">
        <f t="shared" si="1090"/>
        <v>9</v>
      </c>
      <c r="E3499" s="1" t="b">
        <f t="shared" si="1091"/>
        <v>0</v>
      </c>
      <c r="F3499" s="6">
        <f t="shared" si="1092"/>
        <v>1.6262549169259621E-2</v>
      </c>
      <c r="G3499" s="8">
        <f t="shared" si="1070"/>
        <v>4.8277334467294869E-4</v>
      </c>
      <c r="H3499" s="8">
        <f t="shared" si="1071"/>
        <v>-1.35287614298275E-3</v>
      </c>
      <c r="I3499" s="8">
        <f t="shared" si="1072"/>
        <v>-8.2069025963491752E-4</v>
      </c>
      <c r="J3499" s="6">
        <f t="shared" si="1073"/>
        <v>1.384314155518899E-3</v>
      </c>
      <c r="K3499" s="6">
        <f t="shared" si="1074"/>
        <v>9.8430279065503151E-4</v>
      </c>
      <c r="L3499" s="6">
        <f t="shared" si="1075"/>
        <v>6.3948579365659473E-4</v>
      </c>
      <c r="M3499" s="9">
        <f t="shared" si="1076"/>
        <v>0.34874550892097539</v>
      </c>
      <c r="N3499" s="9">
        <f t="shared" si="1077"/>
        <v>-1</v>
      </c>
      <c r="O3499" s="9">
        <f t="shared" si="1078"/>
        <v>-1</v>
      </c>
      <c r="P3499" s="9">
        <f t="shared" si="1079"/>
        <v>-0.55041816369300822</v>
      </c>
      <c r="Q3499" s="10">
        <f t="shared" si="1080"/>
        <v>0.28314927951800967</v>
      </c>
      <c r="R3499" s="10">
        <f t="shared" si="1063"/>
        <v>0.28253647735279375</v>
      </c>
      <c r="S3499" s="10">
        <f>_xlfn.PERCENTILE.INC($R$1519:R3499,0.75)</f>
        <v>0.80231213755100239</v>
      </c>
      <c r="T3499" s="10">
        <f t="shared" si="1064"/>
        <v>0.80231213755100239</v>
      </c>
      <c r="U3499" s="11">
        <f t="shared" si="1081"/>
        <v>0.28253647735279375</v>
      </c>
      <c r="V3499" s="10">
        <f t="shared" si="1065"/>
        <v>-0.65634628751970758</v>
      </c>
      <c r="W3499" s="10">
        <f t="shared" si="1066"/>
        <v>0.26367889093493363</v>
      </c>
      <c r="X3499" s="10">
        <f t="shared" si="1082"/>
        <v>0.35317059669099216</v>
      </c>
      <c r="Y3499" s="10">
        <f>_xlfn.PERCENTILE.INC($X$1519:X3499,0.75)</f>
        <v>1.0028901719387529</v>
      </c>
      <c r="Z3499" s="10">
        <f t="shared" si="1083"/>
        <v>1.0028901719387529</v>
      </c>
      <c r="AA3499" s="10">
        <f t="shared" si="1084"/>
        <v>0.33506975371692893</v>
      </c>
      <c r="AB3499" s="10">
        <f t="shared" si="1085"/>
        <v>-0.17306466116245756</v>
      </c>
      <c r="AC3499" s="10">
        <f t="shared" si="1086"/>
        <v>-5.7988733392808411E-2</v>
      </c>
      <c r="AD3499" s="13">
        <f t="shared" si="1087"/>
        <v>-173064.66116245755</v>
      </c>
      <c r="AE3499" s="13">
        <f t="shared" si="1067"/>
        <v>-57988.733392808412</v>
      </c>
      <c r="AF3499" s="13"/>
      <c r="AG3499" s="2">
        <f t="shared" si="1062"/>
        <v>39870</v>
      </c>
      <c r="AH3499" s="3">
        <f t="shared" si="1068"/>
        <v>-2814.4725616157216</v>
      </c>
      <c r="AI3499" s="3">
        <f t="shared" si="1069"/>
        <v>-943.04462806363415</v>
      </c>
      <c r="AJ3499" s="3">
        <f t="shared" si="1088"/>
        <v>629824.94578264351</v>
      </c>
      <c r="AK3499" s="3">
        <f t="shared" si="1089"/>
        <v>469914.05009884719</v>
      </c>
    </row>
    <row r="3500" spans="2:37" x14ac:dyDescent="0.2">
      <c r="B3500" s="5">
        <v>39871</v>
      </c>
      <c r="C3500" s="1">
        <v>342.26</v>
      </c>
      <c r="D3500" s="1">
        <f t="shared" si="1090"/>
        <v>9</v>
      </c>
      <c r="E3500" s="1" t="b">
        <f t="shared" si="1091"/>
        <v>0</v>
      </c>
      <c r="F3500" s="6">
        <f t="shared" si="1092"/>
        <v>-1.1380704794916263E-2</v>
      </c>
      <c r="G3500" s="8">
        <f t="shared" si="1070"/>
        <v>5.3544960162026946E-4</v>
      </c>
      <c r="H3500" s="8">
        <f t="shared" si="1071"/>
        <v>-1.4674276805044851E-3</v>
      </c>
      <c r="I3500" s="8">
        <f t="shared" si="1072"/>
        <v>-8.9446655602990312E-4</v>
      </c>
      <c r="J3500" s="6">
        <f t="shared" si="1073"/>
        <v>1.384228132570422E-3</v>
      </c>
      <c r="K3500" s="6">
        <f t="shared" si="1074"/>
        <v>9.8617544766844783E-4</v>
      </c>
      <c r="L3500" s="6">
        <f t="shared" si="1075"/>
        <v>6.4118392290759424E-4</v>
      </c>
      <c r="M3500" s="9">
        <f t="shared" si="1076"/>
        <v>0.38682178827414399</v>
      </c>
      <c r="N3500" s="9">
        <f t="shared" si="1077"/>
        <v>-1</v>
      </c>
      <c r="O3500" s="9">
        <f t="shared" si="1078"/>
        <v>-1</v>
      </c>
      <c r="P3500" s="9">
        <f t="shared" si="1079"/>
        <v>-0.53772607057528532</v>
      </c>
      <c r="Q3500" s="10">
        <f t="shared" si="1080"/>
        <v>0.28246622308888791</v>
      </c>
      <c r="R3500" s="10">
        <f t="shared" si="1063"/>
        <v>0.28321970366993293</v>
      </c>
      <c r="S3500" s="10">
        <f>_xlfn.PERCENTILE.INC($R$1519:R3500,0.75)</f>
        <v>0.80226613672958424</v>
      </c>
      <c r="T3500" s="10">
        <f t="shared" si="1064"/>
        <v>0.80226613672958424</v>
      </c>
      <c r="U3500" s="11">
        <f t="shared" si="1081"/>
        <v>0.28321970366993293</v>
      </c>
      <c r="V3500" s="10">
        <f t="shared" si="1065"/>
        <v>-0.65634628751970758</v>
      </c>
      <c r="W3500" s="10">
        <f t="shared" si="1066"/>
        <v>0.26367889093493363</v>
      </c>
      <c r="X3500" s="10">
        <f t="shared" si="1082"/>
        <v>0.35402462958741615</v>
      </c>
      <c r="Y3500" s="10">
        <f>_xlfn.PERCENTILE.INC($X$1519:X3500,0.75)</f>
        <v>1.0028326709119801</v>
      </c>
      <c r="Z3500" s="10">
        <f t="shared" si="1083"/>
        <v>1.0028326709119801</v>
      </c>
      <c r="AA3500" s="10">
        <f t="shared" si="1084"/>
        <v>0.33506975371692893</v>
      </c>
      <c r="AB3500" s="10">
        <f t="shared" si="1085"/>
        <v>-0.17306466116245756</v>
      </c>
      <c r="AC3500" s="10">
        <f t="shared" si="1086"/>
        <v>-5.7988733392808411E-2</v>
      </c>
      <c r="AD3500" s="13">
        <f t="shared" si="1087"/>
        <v>-173064.66116245755</v>
      </c>
      <c r="AE3500" s="13">
        <f t="shared" si="1067"/>
        <v>-57988.733392808412</v>
      </c>
      <c r="AF3500" s="13"/>
      <c r="AG3500" s="2">
        <f t="shared" si="1062"/>
        <v>39871</v>
      </c>
      <c r="AH3500" s="3">
        <f t="shared" si="1068"/>
        <v>1969.5978191221391</v>
      </c>
      <c r="AI3500" s="3">
        <f t="shared" si="1069"/>
        <v>659.95265617465554</v>
      </c>
      <c r="AJ3500" s="3">
        <f t="shared" si="1088"/>
        <v>631794.54360176565</v>
      </c>
      <c r="AK3500" s="3">
        <f t="shared" si="1089"/>
        <v>470574.00275502185</v>
      </c>
    </row>
    <row r="3501" spans="2:37" x14ac:dyDescent="0.2">
      <c r="B3501" s="5">
        <v>39874</v>
      </c>
      <c r="C3501" s="1">
        <v>335.41</v>
      </c>
      <c r="D3501" s="1">
        <f t="shared" si="1090"/>
        <v>10</v>
      </c>
      <c r="E3501" s="1" t="b">
        <f t="shared" si="1091"/>
        <v>1</v>
      </c>
      <c r="F3501" s="6">
        <f t="shared" si="1092"/>
        <v>-2.0014024425874966E-2</v>
      </c>
      <c r="G3501" s="8">
        <f t="shared" si="1070"/>
        <v>9.9734054012347252E-5</v>
      </c>
      <c r="H3501" s="8">
        <f t="shared" si="1071"/>
        <v>-1.7353926078807237E-3</v>
      </c>
      <c r="I3501" s="8">
        <f t="shared" si="1072"/>
        <v>-1.0225662204696392E-3</v>
      </c>
      <c r="J3501" s="6">
        <f t="shared" si="1073"/>
        <v>1.3842758587360466E-3</v>
      </c>
      <c r="K3501" s="6">
        <f t="shared" si="1074"/>
        <v>9.8855019005844418E-4</v>
      </c>
      <c r="L3501" s="6">
        <f t="shared" si="1075"/>
        <v>6.430908160286622E-4</v>
      </c>
      <c r="M3501" s="9">
        <f t="shared" si="1076"/>
        <v>7.2047817191157507E-2</v>
      </c>
      <c r="N3501" s="9">
        <f t="shared" si="1077"/>
        <v>-1</v>
      </c>
      <c r="O3501" s="9">
        <f t="shared" si="1078"/>
        <v>-1</v>
      </c>
      <c r="P3501" s="9">
        <f t="shared" si="1079"/>
        <v>-0.6426507276029475</v>
      </c>
      <c r="Q3501" s="10">
        <f t="shared" si="1080"/>
        <v>0.27992927715853594</v>
      </c>
      <c r="R3501" s="10">
        <f t="shared" si="1063"/>
        <v>0.28578647011149383</v>
      </c>
      <c r="S3501" s="10">
        <f>_xlfn.PERCENTILE.INC($R$1519:R3501,0.75)</f>
        <v>0.80222013590816599</v>
      </c>
      <c r="T3501" s="10">
        <f t="shared" si="1064"/>
        <v>0.80222013590816599</v>
      </c>
      <c r="U3501" s="11">
        <f t="shared" si="1081"/>
        <v>0.28578647011149383</v>
      </c>
      <c r="V3501" s="10">
        <f t="shared" si="1065"/>
        <v>-0.53772607057528532</v>
      </c>
      <c r="W3501" s="10">
        <f t="shared" si="1066"/>
        <v>0.28321970366993293</v>
      </c>
      <c r="X3501" s="10">
        <f t="shared" si="1082"/>
        <v>0.35723308763936729</v>
      </c>
      <c r="Y3501" s="10">
        <f>_xlfn.PERCENTILE.INC($X$1519:X3501,0.75)</f>
        <v>1.0027751698852074</v>
      </c>
      <c r="Z3501" s="10">
        <f t="shared" si="1083"/>
        <v>1.0027751698852074</v>
      </c>
      <c r="AA3501" s="10">
        <f t="shared" si="1084"/>
        <v>0.35723308763936729</v>
      </c>
      <c r="AB3501" s="10">
        <f t="shared" si="1085"/>
        <v>-0.15229461836392974</v>
      </c>
      <c r="AC3501" s="10">
        <f t="shared" si="1086"/>
        <v>-5.4404676749005711E-2</v>
      </c>
      <c r="AD3501" s="13">
        <f t="shared" si="1087"/>
        <v>-152294.61836392974</v>
      </c>
      <c r="AE3501" s="13">
        <f t="shared" si="1067"/>
        <v>-54404.67674900571</v>
      </c>
      <c r="AF3501" s="13"/>
      <c r="AG3501" s="2">
        <f t="shared" si="1062"/>
        <v>39874</v>
      </c>
      <c r="AH3501" s="3">
        <f t="shared" si="1068"/>
        <v>3463.7203557611997</v>
      </c>
      <c r="AI3501" s="3">
        <f t="shared" si="1069"/>
        <v>1160.5879265492188</v>
      </c>
      <c r="AJ3501" s="3">
        <f t="shared" si="1088"/>
        <v>635258.26395752688</v>
      </c>
      <c r="AK3501" s="3">
        <f t="shared" si="1089"/>
        <v>471734.59068157105</v>
      </c>
    </row>
    <row r="3502" spans="2:37" x14ac:dyDescent="0.2">
      <c r="B3502" s="5">
        <v>39875</v>
      </c>
      <c r="C3502" s="1">
        <v>334.04</v>
      </c>
      <c r="D3502" s="1">
        <f t="shared" si="1090"/>
        <v>10</v>
      </c>
      <c r="E3502" s="1" t="b">
        <f t="shared" si="1091"/>
        <v>0</v>
      </c>
      <c r="F3502" s="6">
        <f t="shared" si="1092"/>
        <v>-4.084553233356214E-3</v>
      </c>
      <c r="G3502" s="8">
        <f t="shared" si="1070"/>
        <v>2.2471686765817067E-4</v>
      </c>
      <c r="H3502" s="8">
        <f t="shared" si="1071"/>
        <v>-1.7054468164839837E-3</v>
      </c>
      <c r="I3502" s="8">
        <f t="shared" si="1072"/>
        <v>-1.0646388309192051E-3</v>
      </c>
      <c r="J3502" s="6">
        <f t="shared" si="1073"/>
        <v>1.3842223164990302E-3</v>
      </c>
      <c r="K3502" s="6">
        <f t="shared" si="1074"/>
        <v>9.9084577071025188E-4</v>
      </c>
      <c r="L3502" s="6">
        <f t="shared" si="1075"/>
        <v>6.4511356004825625E-4</v>
      </c>
      <c r="M3502" s="9">
        <f t="shared" si="1076"/>
        <v>0.16234160147520502</v>
      </c>
      <c r="N3502" s="9">
        <f t="shared" si="1077"/>
        <v>-1</v>
      </c>
      <c r="O3502" s="9">
        <f t="shared" si="1078"/>
        <v>-1</v>
      </c>
      <c r="P3502" s="9">
        <f t="shared" si="1079"/>
        <v>-0.61255279950826502</v>
      </c>
      <c r="Q3502" s="10">
        <f t="shared" si="1080"/>
        <v>0.2778475942383643</v>
      </c>
      <c r="R3502" s="10">
        <f t="shared" si="1063"/>
        <v>0.28792763248246206</v>
      </c>
      <c r="S3502" s="10">
        <f>_xlfn.PERCENTILE.INC($R$1519:R3502,0.75)</f>
        <v>0.80217413508674773</v>
      </c>
      <c r="T3502" s="10">
        <f t="shared" si="1064"/>
        <v>0.80217413508674773</v>
      </c>
      <c r="U3502" s="11">
        <f t="shared" si="1081"/>
        <v>0.28792763248246206</v>
      </c>
      <c r="V3502" s="10">
        <f t="shared" si="1065"/>
        <v>-0.53772607057528532</v>
      </c>
      <c r="W3502" s="10">
        <f t="shared" si="1066"/>
        <v>0.28321970366993293</v>
      </c>
      <c r="X3502" s="10">
        <f t="shared" si="1082"/>
        <v>0.35990954060307762</v>
      </c>
      <c r="Y3502" s="10">
        <f>_xlfn.PERCENTILE.INC($X$1519:X3502,0.75)</f>
        <v>1.0027176688584347</v>
      </c>
      <c r="Z3502" s="10">
        <f t="shared" si="1083"/>
        <v>1.0027176688584347</v>
      </c>
      <c r="AA3502" s="10">
        <f t="shared" si="1084"/>
        <v>0.35723308763936729</v>
      </c>
      <c r="AB3502" s="10">
        <f t="shared" si="1085"/>
        <v>-0.15229461836392974</v>
      </c>
      <c r="AC3502" s="10">
        <f t="shared" si="1086"/>
        <v>-5.4404676749005711E-2</v>
      </c>
      <c r="AD3502" s="13">
        <f t="shared" si="1087"/>
        <v>-152294.61836392974</v>
      </c>
      <c r="AE3502" s="13">
        <f t="shared" si="1067"/>
        <v>-54404.67674900571</v>
      </c>
      <c r="AF3502" s="13"/>
      <c r="AG3502" s="2">
        <f t="shared" ref="AG3502:AG3565" si="1093">B3502</f>
        <v>39875</v>
      </c>
      <c r="AH3502" s="3">
        <f t="shared" si="1068"/>
        <v>622.05547586113983</v>
      </c>
      <c r="AI3502" s="3">
        <f t="shared" si="1069"/>
        <v>222.21879832485092</v>
      </c>
      <c r="AJ3502" s="3">
        <f t="shared" si="1088"/>
        <v>635880.31943338807</v>
      </c>
      <c r="AK3502" s="3">
        <f t="shared" si="1089"/>
        <v>471956.80947989592</v>
      </c>
    </row>
    <row r="3503" spans="2:37" x14ac:dyDescent="0.2">
      <c r="B3503" s="5">
        <v>39876</v>
      </c>
      <c r="C3503" s="1">
        <v>341.48</v>
      </c>
      <c r="D3503" s="1">
        <f t="shared" si="1090"/>
        <v>10</v>
      </c>
      <c r="E3503" s="1" t="b">
        <f t="shared" si="1091"/>
        <v>0</v>
      </c>
      <c r="F3503" s="6">
        <f t="shared" si="1092"/>
        <v>2.2272781702790123E-2</v>
      </c>
      <c r="G3503" s="8">
        <f t="shared" si="1070"/>
        <v>3.2888277926035938E-4</v>
      </c>
      <c r="H3503" s="8">
        <f t="shared" si="1071"/>
        <v>-1.4374869958826287E-3</v>
      </c>
      <c r="I3503" s="8">
        <f t="shared" si="1072"/>
        <v>-9.4566428223697243E-4</v>
      </c>
      <c r="J3503" s="6">
        <f t="shared" si="1073"/>
        <v>1.3842002038459544E-3</v>
      </c>
      <c r="K3503" s="6">
        <f t="shared" si="1074"/>
        <v>9.9265580608761512E-4</v>
      </c>
      <c r="L3503" s="6">
        <f t="shared" si="1075"/>
        <v>6.4682245750482756E-4</v>
      </c>
      <c r="M3503" s="9">
        <f t="shared" si="1076"/>
        <v>0.23759769601721592</v>
      </c>
      <c r="N3503" s="9">
        <f t="shared" si="1077"/>
        <v>-1</v>
      </c>
      <c r="O3503" s="9">
        <f t="shared" si="1078"/>
        <v>-1</v>
      </c>
      <c r="P3503" s="9">
        <f t="shared" si="1079"/>
        <v>-0.58746743466092799</v>
      </c>
      <c r="Q3503" s="10">
        <f t="shared" si="1080"/>
        <v>0.28069058327370394</v>
      </c>
      <c r="R3503" s="10">
        <f t="shared" ref="R3503:R3566" si="1094">IF(B3503&lt;&gt;"",$C$7/Q3503,"")</f>
        <v>0.28501134262132077</v>
      </c>
      <c r="S3503" s="10">
        <f>_xlfn.PERCENTILE.INC($R$1519:R3503,0.75)</f>
        <v>0.80212813426532958</v>
      </c>
      <c r="T3503" s="10">
        <f t="shared" ref="T3503:T3566" si="1095">MIN(S3503,$C$9)</f>
        <v>0.80212813426532958</v>
      </c>
      <c r="U3503" s="11">
        <f t="shared" si="1081"/>
        <v>0.28501134262132077</v>
      </c>
      <c r="V3503" s="10">
        <f t="shared" ref="V3503:V3566" si="1096">IF(B3503&lt;&gt;"",IF($E3503,P3502,V3502),"")</f>
        <v>-0.53772607057528532</v>
      </c>
      <c r="W3503" s="10">
        <f t="shared" ref="W3503:W3566" si="1097">IF(B3503&lt;&gt;"",IF($E3503,U3502,W3502),"")</f>
        <v>0.28321970366993293</v>
      </c>
      <c r="X3503" s="10">
        <f t="shared" si="1082"/>
        <v>0.35626417827665097</v>
      </c>
      <c r="Y3503" s="10">
        <f>_xlfn.PERCENTILE.INC($X$1519:X3503,0.75)</f>
        <v>1.002660167831662</v>
      </c>
      <c r="Z3503" s="10">
        <f t="shared" si="1083"/>
        <v>1.002660167831662</v>
      </c>
      <c r="AA3503" s="10">
        <f t="shared" si="1084"/>
        <v>0.35723308763936729</v>
      </c>
      <c r="AB3503" s="10">
        <f t="shared" si="1085"/>
        <v>-0.15229461836392974</v>
      </c>
      <c r="AC3503" s="10">
        <f t="shared" si="1086"/>
        <v>-5.4404676749005711E-2</v>
      </c>
      <c r="AD3503" s="13">
        <f t="shared" si="1087"/>
        <v>-152294.61836392974</v>
      </c>
      <c r="AE3503" s="13">
        <f t="shared" ref="AE3503:AE3566" si="1098">IF(B3503&lt;&gt;"",AC3503*$C$6,"")</f>
        <v>-54404.67674900571</v>
      </c>
      <c r="AF3503" s="13"/>
      <c r="AG3503" s="2">
        <f t="shared" si="1093"/>
        <v>39876</v>
      </c>
      <c r="AH3503" s="3">
        <f t="shared" ref="AH3503:AH3566" si="1099">IF(B3503&lt;&gt;"",AD3502*$F3503,"")</f>
        <v>-3392.0247893295391</v>
      </c>
      <c r="AI3503" s="3">
        <f t="shared" ref="AI3503:AI3566" si="1100">IF(B3503&lt;&gt;"",AE3502*$F3503,"")</f>
        <v>-1211.7434888414657</v>
      </c>
      <c r="AJ3503" s="3">
        <f t="shared" si="1088"/>
        <v>632488.29464405857</v>
      </c>
      <c r="AK3503" s="3">
        <f t="shared" si="1089"/>
        <v>470745.06599105446</v>
      </c>
    </row>
    <row r="3504" spans="2:37" x14ac:dyDescent="0.2">
      <c r="B3504" s="5">
        <v>39877</v>
      </c>
      <c r="C3504" s="1">
        <v>342.61</v>
      </c>
      <c r="D3504" s="1">
        <f t="shared" si="1090"/>
        <v>10</v>
      </c>
      <c r="E3504" s="1" t="b">
        <f t="shared" si="1091"/>
        <v>0</v>
      </c>
      <c r="F3504" s="6">
        <f t="shared" si="1092"/>
        <v>3.3091249853578475E-3</v>
      </c>
      <c r="G3504" s="8">
        <f t="shared" ref="G3504:G3567" si="1101">ma(F3439:F3504,"e")</f>
        <v>3.0174555608558298E-4</v>
      </c>
      <c r="H3504" s="8">
        <f t="shared" ref="H3504:H3567" si="1102">ma(F3373:F3504,"e")</f>
        <v>-1.3716217677817227E-3</v>
      </c>
      <c r="I3504" s="8">
        <f t="shared" ref="I3504:I3567" si="1103">ma(F3255:F3504,"e")</f>
        <v>-9.1830526226688747E-4</v>
      </c>
      <c r="J3504" s="6">
        <f t="shared" ref="J3504:J3567" si="1104">IF(B3504&lt;&gt;"",_xlfn.STDEV.S(G2255:G3504),"")</f>
        <v>1.3842210135455507E-3</v>
      </c>
      <c r="K3504" s="6">
        <f t="shared" ref="K3504:K3567" si="1105">IF(B3504&lt;&gt;"",_xlfn.STDEV.S(H2255:H3504),"")</f>
        <v>9.9435530762817287E-4</v>
      </c>
      <c r="L3504" s="6">
        <f t="shared" ref="L3504:L3567" si="1106">IF(B3504&lt;&gt;"",_xlfn.STDEV.S(I2255:I3504),"")</f>
        <v>6.4843790003204973E-4</v>
      </c>
      <c r="M3504" s="9">
        <f t="shared" ref="M3504:M3567" si="1107">IF(B3504&lt;&gt;"",MIN(1,MAX(-1,G3504/J3504)),"")</f>
        <v>0.21798943458652631</v>
      </c>
      <c r="N3504" s="9">
        <f t="shared" ref="N3504:N3567" si="1108">IF(B3504&lt;&gt;"",MIN(1,MAX(-1,H3504/K3504)),"")</f>
        <v>-1</v>
      </c>
      <c r="O3504" s="9">
        <f t="shared" ref="O3504:O3567" si="1109">IF(B3504&lt;&gt;"",MIN(1,MAX(-1,I3504/L3504)),"")</f>
        <v>-1</v>
      </c>
      <c r="P3504" s="9">
        <f t="shared" ref="P3504:P3567" si="1110">IF(B3504&lt;&gt;"",AVERAGE(M3504:O3504),"")</f>
        <v>-0.59400352180449123</v>
      </c>
      <c r="Q3504" s="10">
        <f t="shared" ref="Q3504:Q3567" si="1111">IF(B3504&lt;&gt;"",SQRT(250)*_xlfn.STDEV.S(F3445:F3504),"")</f>
        <v>0.26564122094447329</v>
      </c>
      <c r="R3504" s="10">
        <f t="shared" si="1094"/>
        <v>0.30115807974215841</v>
      </c>
      <c r="S3504" s="10">
        <f>_xlfn.PERCENTILE.INC($R$1519:R3504,0.75)</f>
        <v>0.80208162327913524</v>
      </c>
      <c r="T3504" s="10">
        <f t="shared" si="1095"/>
        <v>0.80208162327913524</v>
      </c>
      <c r="U3504" s="11">
        <f t="shared" ref="U3504:U3567" si="1112">IF(B3504&lt;&gt;"",MIN(T3504,R3504),"")</f>
        <v>0.30115807974215841</v>
      </c>
      <c r="V3504" s="10">
        <f t="shared" si="1096"/>
        <v>-0.53772607057528532</v>
      </c>
      <c r="W3504" s="10">
        <f t="shared" si="1097"/>
        <v>0.28321970366993293</v>
      </c>
      <c r="X3504" s="10">
        <f t="shared" ref="X3504:X3567" si="1113">$C$8/Q3504</f>
        <v>0.37644759967769797</v>
      </c>
      <c r="Y3504" s="10">
        <f>_xlfn.PERCENTILE.INC($X$1519:X3504,0.75)</f>
        <v>1.0026020290989193</v>
      </c>
      <c r="Z3504" s="10">
        <f t="shared" ref="Z3504:Z3567" si="1114">MIN($C$10,Y3504)</f>
        <v>1.0026020290989193</v>
      </c>
      <c r="AA3504" s="10">
        <f t="shared" ref="AA3504:AA3567" si="1115">IF(E3504,MIN(Z3504,X3504),AA3503)</f>
        <v>0.35723308763936729</v>
      </c>
      <c r="AB3504" s="10">
        <f t="shared" ref="AB3504:AB3567" si="1116">IF(B3504&lt;&gt;"",V3504*W3504,"")</f>
        <v>-0.15229461836392974</v>
      </c>
      <c r="AC3504" s="10">
        <f t="shared" ref="AC3504:AC3567" si="1117">IF(B3504&lt;&gt;"",V3504*W3504*AA3504,"")</f>
        <v>-5.4404676749005711E-2</v>
      </c>
      <c r="AD3504" s="13">
        <f t="shared" ref="AD3504:AD3567" si="1118">IF(B3504&lt;&gt;"",AB3504*$C$6,"")</f>
        <v>-152294.61836392974</v>
      </c>
      <c r="AE3504" s="13">
        <f t="shared" si="1098"/>
        <v>-54404.67674900571</v>
      </c>
      <c r="AF3504" s="13"/>
      <c r="AG3504" s="2">
        <f t="shared" si="1093"/>
        <v>39877</v>
      </c>
      <c r="AH3504" s="3">
        <f t="shared" si="1099"/>
        <v>-503.96192676361795</v>
      </c>
      <c r="AI3504" s="3">
        <f t="shared" si="1100"/>
        <v>-180.03187515045195</v>
      </c>
      <c r="AJ3504" s="3">
        <f t="shared" ref="AJ3504:AJ3567" si="1119">AJ3503+AH3504</f>
        <v>631984.33271729492</v>
      </c>
      <c r="AK3504" s="3">
        <f t="shared" ref="AK3504:AK3567" si="1120">AK3503+AI3504</f>
        <v>470565.03411590401</v>
      </c>
    </row>
    <row r="3505" spans="2:37" x14ac:dyDescent="0.2">
      <c r="B3505" s="5">
        <v>39878</v>
      </c>
      <c r="C3505" s="1">
        <v>343.23</v>
      </c>
      <c r="D3505" s="1">
        <f t="shared" si="1090"/>
        <v>10</v>
      </c>
      <c r="E3505" s="1" t="b">
        <f t="shared" si="1091"/>
        <v>0</v>
      </c>
      <c r="F3505" s="6">
        <f t="shared" si="1092"/>
        <v>1.809637780566753E-3</v>
      </c>
      <c r="G3505" s="8">
        <f t="shared" si="1101"/>
        <v>3.2488910229046258E-4</v>
      </c>
      <c r="H3505" s="8">
        <f t="shared" si="1102"/>
        <v>-1.3913497905541086E-3</v>
      </c>
      <c r="I3505" s="8">
        <f t="shared" si="1103"/>
        <v>-8.8744601437233304E-4</v>
      </c>
      <c r="J3505" s="6">
        <f t="shared" si="1104"/>
        <v>1.3841788496216773E-3</v>
      </c>
      <c r="K3505" s="6">
        <f t="shared" si="1105"/>
        <v>9.9607501236609027E-4</v>
      </c>
      <c r="L3505" s="6">
        <f t="shared" si="1106"/>
        <v>6.5005541223646488E-4</v>
      </c>
      <c r="M3505" s="9">
        <f t="shared" si="1107"/>
        <v>0.23471612962390015</v>
      </c>
      <c r="N3505" s="9">
        <f t="shared" si="1108"/>
        <v>-1</v>
      </c>
      <c r="O3505" s="9">
        <f t="shared" si="1109"/>
        <v>-1</v>
      </c>
      <c r="P3505" s="9">
        <f t="shared" si="1110"/>
        <v>-0.5884279567920333</v>
      </c>
      <c r="Q3505" s="10">
        <f t="shared" si="1111"/>
        <v>0.25131489547331298</v>
      </c>
      <c r="R3505" s="10">
        <f t="shared" si="1094"/>
        <v>0.31832573970330053</v>
      </c>
      <c r="S3505" s="10">
        <f>_xlfn.PERCENTILE.INC($R$1519:R3505,0.75)</f>
        <v>0.802035112292941</v>
      </c>
      <c r="T3505" s="10">
        <f t="shared" si="1095"/>
        <v>0.802035112292941</v>
      </c>
      <c r="U3505" s="11">
        <f t="shared" si="1112"/>
        <v>0.31832573970330053</v>
      </c>
      <c r="V3505" s="10">
        <f t="shared" si="1096"/>
        <v>-0.53772607057528532</v>
      </c>
      <c r="W3505" s="10">
        <f t="shared" si="1097"/>
        <v>0.28321970366993293</v>
      </c>
      <c r="X3505" s="10">
        <f t="shared" si="1113"/>
        <v>0.39790717462912562</v>
      </c>
      <c r="Y3505" s="10">
        <f>_xlfn.PERCENTILE.INC($X$1519:X3505,0.75)</f>
        <v>1.0025438903661763</v>
      </c>
      <c r="Z3505" s="10">
        <f t="shared" si="1114"/>
        <v>1.0025438903661763</v>
      </c>
      <c r="AA3505" s="10">
        <f t="shared" si="1115"/>
        <v>0.35723308763936729</v>
      </c>
      <c r="AB3505" s="10">
        <f t="shared" si="1116"/>
        <v>-0.15229461836392974</v>
      </c>
      <c r="AC3505" s="10">
        <f t="shared" si="1117"/>
        <v>-5.4404676749005711E-2</v>
      </c>
      <c r="AD3505" s="13">
        <f t="shared" si="1118"/>
        <v>-152294.61836392974</v>
      </c>
      <c r="AE3505" s="13">
        <f t="shared" si="1098"/>
        <v>-54404.67674900571</v>
      </c>
      <c r="AF3505" s="13"/>
      <c r="AG3505" s="2">
        <f t="shared" si="1093"/>
        <v>39878</v>
      </c>
      <c r="AH3505" s="3">
        <f t="shared" si="1099"/>
        <v>-275.59809516836248</v>
      </c>
      <c r="AI3505" s="3">
        <f t="shared" si="1100"/>
        <v>-98.45275848452232</v>
      </c>
      <c r="AJ3505" s="3">
        <f t="shared" si="1119"/>
        <v>631708.73462212656</v>
      </c>
      <c r="AK3505" s="3">
        <f t="shared" si="1120"/>
        <v>470466.58135741949</v>
      </c>
    </row>
    <row r="3506" spans="2:37" x14ac:dyDescent="0.2">
      <c r="B3506" s="5">
        <v>39881</v>
      </c>
      <c r="C3506" s="1">
        <v>343.97</v>
      </c>
      <c r="D3506" s="1">
        <f t="shared" si="1090"/>
        <v>11</v>
      </c>
      <c r="E3506" s="1" t="b">
        <f t="shared" si="1091"/>
        <v>1</v>
      </c>
      <c r="F3506" s="6">
        <f t="shared" si="1092"/>
        <v>2.1559886956268315E-3</v>
      </c>
      <c r="G3506" s="8">
        <f t="shared" si="1101"/>
        <v>2.3504329397776178E-4</v>
      </c>
      <c r="H3506" s="8">
        <f t="shared" si="1102"/>
        <v>-1.3812095533245719E-3</v>
      </c>
      <c r="I3506" s="8">
        <f t="shared" si="1103"/>
        <v>-8.7660491239539102E-4</v>
      </c>
      <c r="J3506" s="6">
        <f t="shared" si="1104"/>
        <v>1.3841543813696074E-3</v>
      </c>
      <c r="K3506" s="6">
        <f t="shared" si="1105"/>
        <v>9.9777474543954591E-4</v>
      </c>
      <c r="L3506" s="6">
        <f t="shared" si="1106"/>
        <v>6.5164656886722121E-4</v>
      </c>
      <c r="M3506" s="9">
        <f t="shared" si="1107"/>
        <v>0.16981002779848062</v>
      </c>
      <c r="N3506" s="9">
        <f t="shared" si="1108"/>
        <v>-1</v>
      </c>
      <c r="O3506" s="9">
        <f t="shared" si="1109"/>
        <v>-1</v>
      </c>
      <c r="P3506" s="9">
        <f t="shared" si="1110"/>
        <v>-0.61006332406717312</v>
      </c>
      <c r="Q3506" s="10">
        <f t="shared" si="1111"/>
        <v>0.21577741446297902</v>
      </c>
      <c r="R3506" s="10">
        <f t="shared" si="1094"/>
        <v>0.37075242651832602</v>
      </c>
      <c r="S3506" s="10">
        <f>_xlfn.PERCENTILE.INC($R$1519:R3506,0.75)</f>
        <v>0.80198860130674676</v>
      </c>
      <c r="T3506" s="10">
        <f t="shared" si="1095"/>
        <v>0.80198860130674676</v>
      </c>
      <c r="U3506" s="11">
        <f t="shared" si="1112"/>
        <v>0.37075242651832602</v>
      </c>
      <c r="V3506" s="10">
        <f t="shared" si="1096"/>
        <v>-0.5884279567920333</v>
      </c>
      <c r="W3506" s="10">
        <f t="shared" si="1097"/>
        <v>0.31832573970330053</v>
      </c>
      <c r="X3506" s="10">
        <f t="shared" si="1113"/>
        <v>0.46344053314790751</v>
      </c>
      <c r="Y3506" s="10">
        <f>_xlfn.PERCENTILE.INC($X$1519:X3506,0.75)</f>
        <v>1.0024857516334333</v>
      </c>
      <c r="Z3506" s="10">
        <f t="shared" si="1114"/>
        <v>1.0024857516334333</v>
      </c>
      <c r="AA3506" s="10">
        <f t="shared" si="1115"/>
        <v>0.46344053314790751</v>
      </c>
      <c r="AB3506" s="10">
        <f t="shared" si="1116"/>
        <v>-0.18731176460792576</v>
      </c>
      <c r="AC3506" s="10">
        <f t="shared" si="1117"/>
        <v>-8.6807864054772463E-2</v>
      </c>
      <c r="AD3506" s="13">
        <f t="shared" si="1118"/>
        <v>-187311.76460792575</v>
      </c>
      <c r="AE3506" s="13">
        <f t="shared" si="1098"/>
        <v>-86807.864054772464</v>
      </c>
      <c r="AF3506" s="13"/>
      <c r="AG3506" s="2">
        <f t="shared" si="1093"/>
        <v>39881</v>
      </c>
      <c r="AH3506" s="3">
        <f t="shared" si="1099"/>
        <v>-328.34547559743498</v>
      </c>
      <c r="AI3506" s="3">
        <f t="shared" si="1100"/>
        <v>-117.29586806008822</v>
      </c>
      <c r="AJ3506" s="3">
        <f t="shared" si="1119"/>
        <v>631380.38914652914</v>
      </c>
      <c r="AK3506" s="3">
        <f t="shared" si="1120"/>
        <v>470349.2854893594</v>
      </c>
    </row>
    <row r="3507" spans="2:37" x14ac:dyDescent="0.2">
      <c r="B3507" s="5">
        <v>39882</v>
      </c>
      <c r="C3507" s="1">
        <v>347.77</v>
      </c>
      <c r="D3507" s="1">
        <f t="shared" si="1090"/>
        <v>11</v>
      </c>
      <c r="E3507" s="1" t="b">
        <f t="shared" si="1091"/>
        <v>0</v>
      </c>
      <c r="F3507" s="6">
        <f t="shared" si="1092"/>
        <v>1.1047475070500301E-2</v>
      </c>
      <c r="G3507" s="8">
        <f t="shared" si="1101"/>
        <v>7.3139746322928507E-4</v>
      </c>
      <c r="H3507" s="8">
        <f t="shared" si="1102"/>
        <v>-1.2260968765756847E-3</v>
      </c>
      <c r="I3507" s="8">
        <f t="shared" si="1103"/>
        <v>-8.1429674204804752E-4</v>
      </c>
      <c r="J3507" s="6">
        <f t="shared" si="1104"/>
        <v>1.3840841866270348E-3</v>
      </c>
      <c r="K3507" s="6">
        <f t="shared" si="1105"/>
        <v>9.9922135246415075E-4</v>
      </c>
      <c r="L3507" s="6">
        <f t="shared" si="1106"/>
        <v>6.5312738500676419E-4</v>
      </c>
      <c r="M3507" s="9">
        <f t="shared" si="1107"/>
        <v>0.52843423131050671</v>
      </c>
      <c r="N3507" s="9">
        <f t="shared" si="1108"/>
        <v>-1</v>
      </c>
      <c r="O3507" s="9">
        <f t="shared" si="1109"/>
        <v>-1</v>
      </c>
      <c r="P3507" s="9">
        <f t="shared" si="1110"/>
        <v>-0.49052192289649782</v>
      </c>
      <c r="Q3507" s="10">
        <f t="shared" si="1111"/>
        <v>0.21375781801025273</v>
      </c>
      <c r="R3507" s="10">
        <f t="shared" si="1094"/>
        <v>0.37425531727762518</v>
      </c>
      <c r="S3507" s="10">
        <f>_xlfn.PERCENTILE.INC($R$1519:R3507,0.75)</f>
        <v>0.80194209032055241</v>
      </c>
      <c r="T3507" s="10">
        <f t="shared" si="1095"/>
        <v>0.80194209032055241</v>
      </c>
      <c r="U3507" s="11">
        <f t="shared" si="1112"/>
        <v>0.37425531727762518</v>
      </c>
      <c r="V3507" s="10">
        <f t="shared" si="1096"/>
        <v>-0.5884279567920333</v>
      </c>
      <c r="W3507" s="10">
        <f t="shared" si="1097"/>
        <v>0.31832573970330053</v>
      </c>
      <c r="X3507" s="10">
        <f t="shared" si="1113"/>
        <v>0.4678191465970315</v>
      </c>
      <c r="Y3507" s="10">
        <f>_xlfn.PERCENTILE.INC($X$1519:X3507,0.75)</f>
        <v>1.0024276129006906</v>
      </c>
      <c r="Z3507" s="10">
        <f t="shared" si="1114"/>
        <v>1.0024276129006906</v>
      </c>
      <c r="AA3507" s="10">
        <f t="shared" si="1115"/>
        <v>0.46344053314790751</v>
      </c>
      <c r="AB3507" s="10">
        <f t="shared" si="1116"/>
        <v>-0.18731176460792576</v>
      </c>
      <c r="AC3507" s="10">
        <f t="shared" si="1117"/>
        <v>-8.6807864054772463E-2</v>
      </c>
      <c r="AD3507" s="13">
        <f t="shared" si="1118"/>
        <v>-187311.76460792575</v>
      </c>
      <c r="AE3507" s="13">
        <f t="shared" si="1098"/>
        <v>-86807.864054772464</v>
      </c>
      <c r="AF3507" s="13"/>
      <c r="AG3507" s="2">
        <f t="shared" si="1093"/>
        <v>39882</v>
      </c>
      <c r="AH3507" s="3">
        <f t="shared" si="1099"/>
        <v>-2069.3220499174804</v>
      </c>
      <c r="AI3507" s="3">
        <f t="shared" si="1100"/>
        <v>-959.00771406847798</v>
      </c>
      <c r="AJ3507" s="3">
        <f t="shared" si="1119"/>
        <v>629311.0670966116</v>
      </c>
      <c r="AK3507" s="3">
        <f t="shared" si="1120"/>
        <v>469390.27777529095</v>
      </c>
    </row>
    <row r="3508" spans="2:37" x14ac:dyDescent="0.2">
      <c r="B3508" s="5">
        <v>39883</v>
      </c>
      <c r="C3508" s="1">
        <v>349.46</v>
      </c>
      <c r="D3508" s="1">
        <f t="shared" si="1090"/>
        <v>11</v>
      </c>
      <c r="E3508" s="1" t="b">
        <f t="shared" si="1091"/>
        <v>0</v>
      </c>
      <c r="F3508" s="6">
        <f t="shared" si="1092"/>
        <v>4.8595335997929645E-3</v>
      </c>
      <c r="G3508" s="8">
        <f t="shared" si="1101"/>
        <v>9.8258080615263861E-4</v>
      </c>
      <c r="H3508" s="8">
        <f t="shared" si="1102"/>
        <v>-1.1099370009670436E-3</v>
      </c>
      <c r="I3508" s="8">
        <f t="shared" si="1103"/>
        <v>-7.8694349413311747E-4</v>
      </c>
      <c r="J3508" s="6">
        <f t="shared" si="1104"/>
        <v>1.3840916450788339E-3</v>
      </c>
      <c r="K3508" s="6">
        <f t="shared" si="1105"/>
        <v>1.0004975062235814E-3</v>
      </c>
      <c r="L3508" s="6">
        <f t="shared" si="1106"/>
        <v>6.5450123185373168E-4</v>
      </c>
      <c r="M3508" s="9">
        <f t="shared" si="1107"/>
        <v>0.70991022136881232</v>
      </c>
      <c r="N3508" s="9">
        <f t="shared" si="1108"/>
        <v>-1</v>
      </c>
      <c r="O3508" s="9">
        <f t="shared" si="1109"/>
        <v>-1</v>
      </c>
      <c r="P3508" s="9">
        <f t="shared" si="1110"/>
        <v>-0.43002992621039587</v>
      </c>
      <c r="Q3508" s="10">
        <f t="shared" si="1111"/>
        <v>0.21105644770122825</v>
      </c>
      <c r="R3508" s="10">
        <f t="shared" si="1094"/>
        <v>0.37904551541229431</v>
      </c>
      <c r="S3508" s="10">
        <f>_xlfn.PERCENTILE.INC($R$1519:R3508,0.75)</f>
        <v>0.80190733938915904</v>
      </c>
      <c r="T3508" s="10">
        <f t="shared" si="1095"/>
        <v>0.80190733938915904</v>
      </c>
      <c r="U3508" s="11">
        <f t="shared" si="1112"/>
        <v>0.37904551541229431</v>
      </c>
      <c r="V3508" s="10">
        <f t="shared" si="1096"/>
        <v>-0.5884279567920333</v>
      </c>
      <c r="W3508" s="10">
        <f t="shared" si="1097"/>
        <v>0.31832573970330053</v>
      </c>
      <c r="X3508" s="10">
        <f t="shared" si="1113"/>
        <v>0.47380689426536793</v>
      </c>
      <c r="Y3508" s="10">
        <f>_xlfn.PERCENTILE.INC($X$1519:X3508,0.75)</f>
        <v>1.0023841742364488</v>
      </c>
      <c r="Z3508" s="10">
        <f t="shared" si="1114"/>
        <v>1.0023841742364488</v>
      </c>
      <c r="AA3508" s="10">
        <f t="shared" si="1115"/>
        <v>0.46344053314790751</v>
      </c>
      <c r="AB3508" s="10">
        <f t="shared" si="1116"/>
        <v>-0.18731176460792576</v>
      </c>
      <c r="AC3508" s="10">
        <f t="shared" si="1117"/>
        <v>-8.6807864054772463E-2</v>
      </c>
      <c r="AD3508" s="13">
        <f t="shared" si="1118"/>
        <v>-187311.76460792575</v>
      </c>
      <c r="AE3508" s="13">
        <f t="shared" si="1098"/>
        <v>-86807.864054772464</v>
      </c>
      <c r="AF3508" s="13"/>
      <c r="AG3508" s="2">
        <f t="shared" si="1093"/>
        <v>39883</v>
      </c>
      <c r="AH3508" s="3">
        <f t="shared" si="1099"/>
        <v>-910.24781374872589</v>
      </c>
      <c r="AI3508" s="3">
        <f t="shared" si="1100"/>
        <v>-421.84573210042674</v>
      </c>
      <c r="AJ3508" s="3">
        <f t="shared" si="1119"/>
        <v>628400.81928286282</v>
      </c>
      <c r="AK3508" s="3">
        <f t="shared" si="1120"/>
        <v>468968.43204319052</v>
      </c>
    </row>
    <row r="3509" spans="2:37" x14ac:dyDescent="0.2">
      <c r="B3509" s="5">
        <v>39884</v>
      </c>
      <c r="C3509" s="1">
        <v>351.4</v>
      </c>
      <c r="D3509" s="1">
        <f t="shared" si="1090"/>
        <v>11</v>
      </c>
      <c r="E3509" s="1" t="b">
        <f t="shared" si="1091"/>
        <v>0</v>
      </c>
      <c r="F3509" s="6">
        <f t="shared" si="1092"/>
        <v>5.551422194242539E-3</v>
      </c>
      <c r="G3509" s="8">
        <f t="shared" si="1101"/>
        <v>1.0094033465051625E-3</v>
      </c>
      <c r="H3509" s="8">
        <f t="shared" si="1102"/>
        <v>-1.0781372611036897E-3</v>
      </c>
      <c r="I3509" s="8">
        <f t="shared" si="1103"/>
        <v>-7.5573171405595623E-4</v>
      </c>
      <c r="J3509" s="6">
        <f t="shared" si="1104"/>
        <v>1.384088001149537E-3</v>
      </c>
      <c r="K3509" s="6">
        <f t="shared" si="1105"/>
        <v>1.0017251659882802E-3</v>
      </c>
      <c r="L3509" s="6">
        <f t="shared" si="1106"/>
        <v>6.5580647359579213E-4</v>
      </c>
      <c r="M3509" s="9">
        <f t="shared" si="1107"/>
        <v>0.72929130638139716</v>
      </c>
      <c r="N3509" s="9">
        <f t="shared" si="1108"/>
        <v>-1</v>
      </c>
      <c r="O3509" s="9">
        <f t="shared" si="1109"/>
        <v>-1</v>
      </c>
      <c r="P3509" s="9">
        <f t="shared" si="1110"/>
        <v>-0.42356956453953432</v>
      </c>
      <c r="Q3509" s="10">
        <f t="shared" si="1111"/>
        <v>0.20161339352511792</v>
      </c>
      <c r="R3509" s="10">
        <f t="shared" si="1094"/>
        <v>0.39679903503054342</v>
      </c>
      <c r="S3509" s="10">
        <f>_xlfn.PERCENTILE.INC($R$1519:R3509,0.75)</f>
        <v>0.80187258845776554</v>
      </c>
      <c r="T3509" s="10">
        <f t="shared" si="1095"/>
        <v>0.80187258845776554</v>
      </c>
      <c r="U3509" s="11">
        <f t="shared" si="1112"/>
        <v>0.39679903503054342</v>
      </c>
      <c r="V3509" s="10">
        <f t="shared" si="1096"/>
        <v>-0.5884279567920333</v>
      </c>
      <c r="W3509" s="10">
        <f t="shared" si="1097"/>
        <v>0.31832573970330053</v>
      </c>
      <c r="X3509" s="10">
        <f t="shared" si="1113"/>
        <v>0.49599879378817929</v>
      </c>
      <c r="Y3509" s="10">
        <f>_xlfn.PERCENTILE.INC($X$1519:X3509,0.75)</f>
        <v>1.0023407355722069</v>
      </c>
      <c r="Z3509" s="10">
        <f t="shared" si="1114"/>
        <v>1.0023407355722069</v>
      </c>
      <c r="AA3509" s="10">
        <f t="shared" si="1115"/>
        <v>0.46344053314790751</v>
      </c>
      <c r="AB3509" s="10">
        <f t="shared" si="1116"/>
        <v>-0.18731176460792576</v>
      </c>
      <c r="AC3509" s="10">
        <f t="shared" si="1117"/>
        <v>-8.6807864054772463E-2</v>
      </c>
      <c r="AD3509" s="13">
        <f t="shared" si="1118"/>
        <v>-187311.76460792575</v>
      </c>
      <c r="AE3509" s="13">
        <f t="shared" si="1098"/>
        <v>-86807.864054772464</v>
      </c>
      <c r="AF3509" s="13"/>
      <c r="AG3509" s="2">
        <f t="shared" si="1093"/>
        <v>39884</v>
      </c>
      <c r="AH3509" s="3">
        <f t="shared" si="1099"/>
        <v>-1039.8466872871732</v>
      </c>
      <c r="AI3509" s="3">
        <f t="shared" si="1100"/>
        <v>-481.90710314845296</v>
      </c>
      <c r="AJ3509" s="3">
        <f t="shared" si="1119"/>
        <v>627360.97259557561</v>
      </c>
      <c r="AK3509" s="3">
        <f t="shared" si="1120"/>
        <v>468486.52494004206</v>
      </c>
    </row>
    <row r="3510" spans="2:37" x14ac:dyDescent="0.2">
      <c r="B3510" s="5">
        <v>39885</v>
      </c>
      <c r="C3510" s="1">
        <v>353.51</v>
      </c>
      <c r="D3510" s="1">
        <f t="shared" si="1090"/>
        <v>11</v>
      </c>
      <c r="E3510" s="1" t="b">
        <f t="shared" si="1091"/>
        <v>0</v>
      </c>
      <c r="F3510" s="6">
        <f t="shared" si="1092"/>
        <v>6.0045532157086967E-3</v>
      </c>
      <c r="G3510" s="8">
        <f t="shared" si="1101"/>
        <v>1.5134933393964082E-3</v>
      </c>
      <c r="H3510" s="8">
        <f t="shared" si="1102"/>
        <v>-1.0029636107857329E-3</v>
      </c>
      <c r="I3510" s="8">
        <f t="shared" si="1103"/>
        <v>-6.8509105266970375E-4</v>
      </c>
      <c r="J3510" s="6">
        <f t="shared" si="1104"/>
        <v>1.3843002073693751E-3</v>
      </c>
      <c r="K3510" s="6">
        <f t="shared" si="1105"/>
        <v>1.0028431028301663E-3</v>
      </c>
      <c r="L3510" s="6">
        <f t="shared" si="1106"/>
        <v>6.5693237487863502E-4</v>
      </c>
      <c r="M3510" s="9">
        <f t="shared" si="1107"/>
        <v>1</v>
      </c>
      <c r="N3510" s="9">
        <f t="shared" si="1108"/>
        <v>-1</v>
      </c>
      <c r="O3510" s="9">
        <f t="shared" si="1109"/>
        <v>-1</v>
      </c>
      <c r="P3510" s="9">
        <f t="shared" si="1110"/>
        <v>-0.33333333333333331</v>
      </c>
      <c r="Q3510" s="10">
        <f t="shared" si="1111"/>
        <v>0.20173538184857492</v>
      </c>
      <c r="R3510" s="10">
        <f t="shared" si="1094"/>
        <v>0.39655909274283374</v>
      </c>
      <c r="S3510" s="10">
        <f>_xlfn.PERCENTILE.INC($R$1519:R3510,0.75)</f>
        <v>0.80183783752637217</v>
      </c>
      <c r="T3510" s="10">
        <f t="shared" si="1095"/>
        <v>0.80183783752637217</v>
      </c>
      <c r="U3510" s="11">
        <f t="shared" si="1112"/>
        <v>0.39655909274283374</v>
      </c>
      <c r="V3510" s="10">
        <f t="shared" si="1096"/>
        <v>-0.5884279567920333</v>
      </c>
      <c r="W3510" s="10">
        <f t="shared" si="1097"/>
        <v>0.31832573970330053</v>
      </c>
      <c r="X3510" s="10">
        <f t="shared" si="1113"/>
        <v>0.49569886592854218</v>
      </c>
      <c r="Y3510" s="10">
        <f>_xlfn.PERCENTILE.INC($X$1519:X3510,0.75)</f>
        <v>1.0022972969079653</v>
      </c>
      <c r="Z3510" s="10">
        <f t="shared" si="1114"/>
        <v>1.0022972969079653</v>
      </c>
      <c r="AA3510" s="10">
        <f t="shared" si="1115"/>
        <v>0.46344053314790751</v>
      </c>
      <c r="AB3510" s="10">
        <f t="shared" si="1116"/>
        <v>-0.18731176460792576</v>
      </c>
      <c r="AC3510" s="10">
        <f t="shared" si="1117"/>
        <v>-8.6807864054772463E-2</v>
      </c>
      <c r="AD3510" s="13">
        <f t="shared" si="1118"/>
        <v>-187311.76460792575</v>
      </c>
      <c r="AE3510" s="13">
        <f t="shared" si="1098"/>
        <v>-86807.864054772464</v>
      </c>
      <c r="AF3510" s="13"/>
      <c r="AG3510" s="2">
        <f t="shared" si="1093"/>
        <v>39885</v>
      </c>
      <c r="AH3510" s="3">
        <f t="shared" si="1099"/>
        <v>-1124.7234585165911</v>
      </c>
      <c r="AI3510" s="3">
        <f t="shared" si="1100"/>
        <v>-521.24243925888743</v>
      </c>
      <c r="AJ3510" s="3">
        <f t="shared" si="1119"/>
        <v>626236.24913705897</v>
      </c>
      <c r="AK3510" s="3">
        <f t="shared" si="1120"/>
        <v>467965.28250078316</v>
      </c>
    </row>
    <row r="3511" spans="2:37" x14ac:dyDescent="0.2">
      <c r="B3511" s="5">
        <v>39888</v>
      </c>
      <c r="C3511" s="1">
        <v>361.26</v>
      </c>
      <c r="D3511" s="1">
        <f t="shared" si="1090"/>
        <v>12</v>
      </c>
      <c r="E3511" s="1" t="b">
        <f t="shared" si="1091"/>
        <v>1</v>
      </c>
      <c r="F3511" s="6">
        <f t="shared" si="1092"/>
        <v>2.1923000763768963E-2</v>
      </c>
      <c r="G3511" s="8">
        <f t="shared" si="1101"/>
        <v>2.3621419862924426E-3</v>
      </c>
      <c r="H3511" s="8">
        <f t="shared" si="1102"/>
        <v>-7.0352151411916155E-4</v>
      </c>
      <c r="I3511" s="8">
        <f t="shared" si="1103"/>
        <v>-5.1928418397864044E-4</v>
      </c>
      <c r="J3511" s="6">
        <f t="shared" si="1104"/>
        <v>1.3851338888299165E-3</v>
      </c>
      <c r="K3511" s="6">
        <f t="shared" si="1105"/>
        <v>1.0035959065558956E-3</v>
      </c>
      <c r="L3511" s="6">
        <f t="shared" si="1106"/>
        <v>6.5781656354584322E-4</v>
      </c>
      <c r="M3511" s="9">
        <f t="shared" si="1107"/>
        <v>1</v>
      </c>
      <c r="N3511" s="9">
        <f t="shared" si="1108"/>
        <v>-0.70100078081573836</v>
      </c>
      <c r="O3511" s="9">
        <f t="shared" si="1109"/>
        <v>-0.78940575953200598</v>
      </c>
      <c r="P3511" s="9">
        <f t="shared" si="1110"/>
        <v>-0.16346884678258145</v>
      </c>
      <c r="Q3511" s="10">
        <f t="shared" si="1111"/>
        <v>0.20617696047984216</v>
      </c>
      <c r="R3511" s="10">
        <f t="shared" si="1094"/>
        <v>0.38801619644509977</v>
      </c>
      <c r="S3511" s="10">
        <f>_xlfn.PERCENTILE.INC($R$1519:R3511,0.75)</f>
        <v>0.80180308659497879</v>
      </c>
      <c r="T3511" s="10">
        <f t="shared" si="1095"/>
        <v>0.80180308659497879</v>
      </c>
      <c r="U3511" s="11">
        <f t="shared" si="1112"/>
        <v>0.38801619644509977</v>
      </c>
      <c r="V3511" s="10">
        <f t="shared" si="1096"/>
        <v>-0.33333333333333331</v>
      </c>
      <c r="W3511" s="10">
        <f t="shared" si="1097"/>
        <v>0.39655909274283374</v>
      </c>
      <c r="X3511" s="10">
        <f t="shared" si="1113"/>
        <v>0.48502024555637469</v>
      </c>
      <c r="Y3511" s="10">
        <f>_xlfn.PERCENTILE.INC($X$1519:X3511,0.75)</f>
        <v>1.0022538582437235</v>
      </c>
      <c r="Z3511" s="10">
        <f t="shared" si="1114"/>
        <v>1.0022538582437235</v>
      </c>
      <c r="AA3511" s="10">
        <f t="shared" si="1115"/>
        <v>0.48502024555637469</v>
      </c>
      <c r="AB3511" s="10">
        <f t="shared" si="1116"/>
        <v>-0.13218636424761124</v>
      </c>
      <c r="AC3511" s="10">
        <f t="shared" si="1117"/>
        <v>-6.411306284658079E-2</v>
      </c>
      <c r="AD3511" s="13">
        <f t="shared" si="1118"/>
        <v>-132186.36424761123</v>
      </c>
      <c r="AE3511" s="13">
        <f t="shared" si="1098"/>
        <v>-64113.062846580789</v>
      </c>
      <c r="AF3511" s="13"/>
      <c r="AG3511" s="2">
        <f t="shared" si="1093"/>
        <v>39888</v>
      </c>
      <c r="AH3511" s="3">
        <f t="shared" si="1099"/>
        <v>-4106.4359585624688</v>
      </c>
      <c r="AI3511" s="3">
        <f t="shared" si="1100"/>
        <v>-1903.0888699739289</v>
      </c>
      <c r="AJ3511" s="3">
        <f t="shared" si="1119"/>
        <v>622129.81317849655</v>
      </c>
      <c r="AK3511" s="3">
        <f t="shared" si="1120"/>
        <v>466062.19363080926</v>
      </c>
    </row>
    <row r="3512" spans="2:37" x14ac:dyDescent="0.2">
      <c r="B3512" s="5">
        <v>39889</v>
      </c>
      <c r="C3512" s="1">
        <v>358.8</v>
      </c>
      <c r="D3512" s="1">
        <f t="shared" si="1090"/>
        <v>12</v>
      </c>
      <c r="E3512" s="1" t="b">
        <f t="shared" si="1091"/>
        <v>0</v>
      </c>
      <c r="F3512" s="6">
        <f t="shared" si="1092"/>
        <v>-6.8095000830425967E-3</v>
      </c>
      <c r="G3512" s="8">
        <f t="shared" si="1101"/>
        <v>1.6023725980454998E-3</v>
      </c>
      <c r="H3512" s="8">
        <f t="shared" si="1102"/>
        <v>-7.2071887203782885E-4</v>
      </c>
      <c r="I3512" s="8">
        <f t="shared" si="1103"/>
        <v>-5.6429118521221337E-4</v>
      </c>
      <c r="J3512" s="6">
        <f t="shared" si="1104"/>
        <v>1.3853841681565472E-3</v>
      </c>
      <c r="K3512" s="6">
        <f t="shared" si="1105"/>
        <v>1.0043616669286862E-3</v>
      </c>
      <c r="L3512" s="6">
        <f t="shared" si="1106"/>
        <v>6.5874681638355883E-4</v>
      </c>
      <c r="M3512" s="9">
        <f t="shared" si="1107"/>
        <v>1</v>
      </c>
      <c r="N3512" s="9">
        <f t="shared" si="1108"/>
        <v>-0.7175889878809989</v>
      </c>
      <c r="O3512" s="9">
        <f t="shared" si="1109"/>
        <v>-0.85661314966211821</v>
      </c>
      <c r="P3512" s="9">
        <f t="shared" si="1110"/>
        <v>-0.19140071251437238</v>
      </c>
      <c r="Q3512" s="10">
        <f t="shared" si="1111"/>
        <v>0.20682100171516654</v>
      </c>
      <c r="R3512" s="10">
        <f t="shared" si="1094"/>
        <v>0.38680791281620341</v>
      </c>
      <c r="S3512" s="10">
        <f>_xlfn.PERCENTILE.INC($R$1519:R3512,0.75)</f>
        <v>0.80174243905937037</v>
      </c>
      <c r="T3512" s="10">
        <f t="shared" si="1095"/>
        <v>0.80174243905937037</v>
      </c>
      <c r="U3512" s="11">
        <f t="shared" si="1112"/>
        <v>0.38680791281620341</v>
      </c>
      <c r="V3512" s="10">
        <f t="shared" si="1096"/>
        <v>-0.33333333333333331</v>
      </c>
      <c r="W3512" s="10">
        <f t="shared" si="1097"/>
        <v>0.39655909274283374</v>
      </c>
      <c r="X3512" s="10">
        <f t="shared" si="1113"/>
        <v>0.48350989102025432</v>
      </c>
      <c r="Y3512" s="10">
        <f>_xlfn.PERCENTILE.INC($X$1519:X3512,0.75)</f>
        <v>1.0021780488242131</v>
      </c>
      <c r="Z3512" s="10">
        <f t="shared" si="1114"/>
        <v>1.0021780488242131</v>
      </c>
      <c r="AA3512" s="10">
        <f t="shared" si="1115"/>
        <v>0.48502024555637469</v>
      </c>
      <c r="AB3512" s="10">
        <f t="shared" si="1116"/>
        <v>-0.13218636424761124</v>
      </c>
      <c r="AC3512" s="10">
        <f t="shared" si="1117"/>
        <v>-6.411306284658079E-2</v>
      </c>
      <c r="AD3512" s="13">
        <f t="shared" si="1118"/>
        <v>-132186.36424761123</v>
      </c>
      <c r="AE3512" s="13">
        <f t="shared" si="1098"/>
        <v>-64113.062846580789</v>
      </c>
      <c r="AF3512" s="13"/>
      <c r="AG3512" s="2">
        <f t="shared" si="1093"/>
        <v>39889</v>
      </c>
      <c r="AH3512" s="3">
        <f t="shared" si="1099"/>
        <v>900.12305832120762</v>
      </c>
      <c r="AI3512" s="3">
        <f t="shared" si="1100"/>
        <v>436.57790677790712</v>
      </c>
      <c r="AJ3512" s="3">
        <f t="shared" si="1119"/>
        <v>623029.93623681774</v>
      </c>
      <c r="AK3512" s="3">
        <f t="shared" si="1120"/>
        <v>466498.77153758716</v>
      </c>
    </row>
    <row r="3513" spans="2:37" x14ac:dyDescent="0.2">
      <c r="B3513" s="5">
        <v>39890</v>
      </c>
      <c r="C3513" s="1">
        <v>355.51</v>
      </c>
      <c r="D3513" s="1">
        <f t="shared" si="1090"/>
        <v>12</v>
      </c>
      <c r="E3513" s="1" t="b">
        <f t="shared" si="1091"/>
        <v>0</v>
      </c>
      <c r="F3513" s="6">
        <f t="shared" si="1092"/>
        <v>-9.1694537346711513E-3</v>
      </c>
      <c r="G3513" s="8">
        <f t="shared" si="1101"/>
        <v>1.4994069707892771E-3</v>
      </c>
      <c r="H3513" s="8">
        <f t="shared" si="1102"/>
        <v>-7.932531210754633E-4</v>
      </c>
      <c r="I3513" s="8">
        <f t="shared" si="1103"/>
        <v>-6.4848285616721897E-4</v>
      </c>
      <c r="J3513" s="6">
        <f t="shared" si="1104"/>
        <v>1.3855347894131012E-3</v>
      </c>
      <c r="K3513" s="6">
        <f t="shared" si="1105"/>
        <v>1.0052078296290919E-3</v>
      </c>
      <c r="L3513" s="6">
        <f t="shared" si="1106"/>
        <v>6.5986999060011354E-4</v>
      </c>
      <c r="M3513" s="9">
        <f t="shared" si="1107"/>
        <v>1</v>
      </c>
      <c r="N3513" s="9">
        <f t="shared" si="1108"/>
        <v>-0.78914339671246192</v>
      </c>
      <c r="O3513" s="9">
        <f t="shared" si="1109"/>
        <v>-0.9827433667311668</v>
      </c>
      <c r="P3513" s="9">
        <f t="shared" si="1110"/>
        <v>-0.25729558781454293</v>
      </c>
      <c r="Q3513" s="10">
        <f t="shared" si="1111"/>
        <v>0.20750829731216106</v>
      </c>
      <c r="R3513" s="10">
        <f t="shared" si="1094"/>
        <v>0.38552675259849278</v>
      </c>
      <c r="S3513" s="10">
        <f>_xlfn.PERCENTILE.INC($R$1519:R3513,0.75)</f>
        <v>0.80168179152376207</v>
      </c>
      <c r="T3513" s="10">
        <f t="shared" si="1095"/>
        <v>0.80168179152376207</v>
      </c>
      <c r="U3513" s="11">
        <f t="shared" si="1112"/>
        <v>0.38552675259849278</v>
      </c>
      <c r="V3513" s="10">
        <f t="shared" si="1096"/>
        <v>-0.33333333333333331</v>
      </c>
      <c r="W3513" s="10">
        <f t="shared" si="1097"/>
        <v>0.39655909274283374</v>
      </c>
      <c r="X3513" s="10">
        <f t="shared" si="1113"/>
        <v>0.48190844074811601</v>
      </c>
      <c r="Y3513" s="10">
        <f>_xlfn.PERCENTILE.INC($X$1519:X3513,0.75)</f>
        <v>1.0021022394047026</v>
      </c>
      <c r="Z3513" s="10">
        <f t="shared" si="1114"/>
        <v>1.0021022394047026</v>
      </c>
      <c r="AA3513" s="10">
        <f t="shared" si="1115"/>
        <v>0.48502024555637469</v>
      </c>
      <c r="AB3513" s="10">
        <f t="shared" si="1116"/>
        <v>-0.13218636424761124</v>
      </c>
      <c r="AC3513" s="10">
        <f t="shared" si="1117"/>
        <v>-6.411306284658079E-2</v>
      </c>
      <c r="AD3513" s="13">
        <f t="shared" si="1118"/>
        <v>-132186.36424761123</v>
      </c>
      <c r="AE3513" s="13">
        <f t="shared" si="1098"/>
        <v>-64113.062846580789</v>
      </c>
      <c r="AF3513" s="13"/>
      <c r="AG3513" s="2">
        <f t="shared" si="1093"/>
        <v>39890</v>
      </c>
      <c r="AH3513" s="3">
        <f t="shared" si="1099"/>
        <v>1212.07675132286</v>
      </c>
      <c r="AI3513" s="3">
        <f t="shared" si="1100"/>
        <v>587.88176355978646</v>
      </c>
      <c r="AJ3513" s="3">
        <f t="shared" si="1119"/>
        <v>624242.01298814057</v>
      </c>
      <c r="AK3513" s="3">
        <f t="shared" si="1120"/>
        <v>467086.65330114693</v>
      </c>
    </row>
    <row r="3514" spans="2:37" x14ac:dyDescent="0.2">
      <c r="B3514" s="5">
        <v>39891</v>
      </c>
      <c r="C3514" s="1">
        <v>363.86</v>
      </c>
      <c r="D3514" s="1">
        <f t="shared" si="1090"/>
        <v>12</v>
      </c>
      <c r="E3514" s="1" t="b">
        <f t="shared" si="1091"/>
        <v>0</v>
      </c>
      <c r="F3514" s="6">
        <f t="shared" si="1092"/>
        <v>2.34873843211163E-2</v>
      </c>
      <c r="G3514" s="8">
        <f t="shared" si="1101"/>
        <v>1.8756369505513748E-3</v>
      </c>
      <c r="H3514" s="8">
        <f t="shared" si="1102"/>
        <v>-4.5331798945114245E-4</v>
      </c>
      <c r="I3514" s="8">
        <f t="shared" si="1103"/>
        <v>-4.7069673402365901E-4</v>
      </c>
      <c r="J3514" s="6">
        <f t="shared" si="1104"/>
        <v>1.3859053266057689E-3</v>
      </c>
      <c r="K3514" s="6">
        <f t="shared" si="1105"/>
        <v>1.0057081064101291E-3</v>
      </c>
      <c r="L3514" s="6">
        <f t="shared" si="1106"/>
        <v>6.6069346107455534E-4</v>
      </c>
      <c r="M3514" s="9">
        <f t="shared" si="1107"/>
        <v>1</v>
      </c>
      <c r="N3514" s="9">
        <f t="shared" si="1108"/>
        <v>-0.45074508852201572</v>
      </c>
      <c r="O3514" s="9">
        <f t="shared" si="1109"/>
        <v>-0.71242832229354192</v>
      </c>
      <c r="P3514" s="9">
        <f t="shared" si="1110"/>
        <v>-5.4391136938519193E-2</v>
      </c>
      <c r="Q3514" s="10">
        <f t="shared" si="1111"/>
        <v>0.21236767682077096</v>
      </c>
      <c r="R3514" s="10">
        <f t="shared" si="1094"/>
        <v>0.37670516152755446</v>
      </c>
      <c r="S3514" s="10">
        <f>_xlfn.PERCENTILE.INC($R$1519:R3514,0.75)</f>
        <v>0.80162114398815376</v>
      </c>
      <c r="T3514" s="10">
        <f t="shared" si="1095"/>
        <v>0.80162114398815376</v>
      </c>
      <c r="U3514" s="11">
        <f t="shared" si="1112"/>
        <v>0.37670516152755446</v>
      </c>
      <c r="V3514" s="10">
        <f t="shared" si="1096"/>
        <v>-0.33333333333333331</v>
      </c>
      <c r="W3514" s="10">
        <f t="shared" si="1097"/>
        <v>0.39655909274283374</v>
      </c>
      <c r="X3514" s="10">
        <f t="shared" si="1113"/>
        <v>0.47088145190944308</v>
      </c>
      <c r="Y3514" s="10">
        <f>_xlfn.PERCENTILE.INC($X$1519:X3514,0.75)</f>
        <v>1.0020264299851922</v>
      </c>
      <c r="Z3514" s="10">
        <f t="shared" si="1114"/>
        <v>1.0020264299851922</v>
      </c>
      <c r="AA3514" s="10">
        <f t="shared" si="1115"/>
        <v>0.48502024555637469</v>
      </c>
      <c r="AB3514" s="10">
        <f t="shared" si="1116"/>
        <v>-0.13218636424761124</v>
      </c>
      <c r="AC3514" s="10">
        <f t="shared" si="1117"/>
        <v>-6.411306284658079E-2</v>
      </c>
      <c r="AD3514" s="13">
        <f t="shared" si="1118"/>
        <v>-132186.36424761123</v>
      </c>
      <c r="AE3514" s="13">
        <f t="shared" si="1098"/>
        <v>-64113.062846580789</v>
      </c>
      <c r="AF3514" s="13"/>
      <c r="AG3514" s="2">
        <f t="shared" si="1093"/>
        <v>39891</v>
      </c>
      <c r="AH3514" s="3">
        <f t="shared" si="1099"/>
        <v>-3104.7119390947123</v>
      </c>
      <c r="AI3514" s="3">
        <f t="shared" si="1100"/>
        <v>-1505.8481470815257</v>
      </c>
      <c r="AJ3514" s="3">
        <f t="shared" si="1119"/>
        <v>621137.30104904587</v>
      </c>
      <c r="AK3514" s="3">
        <f t="shared" si="1120"/>
        <v>465580.80515406543</v>
      </c>
    </row>
    <row r="3515" spans="2:37" x14ac:dyDescent="0.2">
      <c r="B3515" s="5">
        <v>39892</v>
      </c>
      <c r="C3515" s="1">
        <v>364.05</v>
      </c>
      <c r="D3515" s="1">
        <f t="shared" si="1090"/>
        <v>12</v>
      </c>
      <c r="E3515" s="1" t="b">
        <f t="shared" si="1091"/>
        <v>0</v>
      </c>
      <c r="F3515" s="6">
        <f t="shared" si="1092"/>
        <v>5.2217886000116565E-4</v>
      </c>
      <c r="G3515" s="8">
        <f t="shared" si="1101"/>
        <v>1.5816427689021213E-3</v>
      </c>
      <c r="H3515" s="8">
        <f t="shared" si="1102"/>
        <v>-3.1604056880929596E-4</v>
      </c>
      <c r="I3515" s="8">
        <f t="shared" si="1103"/>
        <v>-4.5754715541688069E-4</v>
      </c>
      <c r="J3515" s="6">
        <f t="shared" si="1104"/>
        <v>1.3860307730836463E-3</v>
      </c>
      <c r="K3515" s="6">
        <f t="shared" si="1105"/>
        <v>1.0060891152173501E-3</v>
      </c>
      <c r="L3515" s="6">
        <f t="shared" si="1106"/>
        <v>6.6151246416809595E-4</v>
      </c>
      <c r="M3515" s="9">
        <f t="shared" si="1107"/>
        <v>1</v>
      </c>
      <c r="N3515" s="9">
        <f t="shared" si="1108"/>
        <v>-0.31412780839102927</v>
      </c>
      <c r="O3515" s="9">
        <f t="shared" si="1109"/>
        <v>-0.6916682303065631</v>
      </c>
      <c r="P3515" s="9">
        <f t="shared" si="1110"/>
        <v>-1.9320128991974588E-3</v>
      </c>
      <c r="Q3515" s="10">
        <f t="shared" si="1111"/>
        <v>0.21190439321550636</v>
      </c>
      <c r="R3515" s="10">
        <f t="shared" si="1094"/>
        <v>0.37752874674306613</v>
      </c>
      <c r="S3515" s="10">
        <f>_xlfn.PERCENTILE.INC($R$1519:R3515,0.75)</f>
        <v>0.80156049645254535</v>
      </c>
      <c r="T3515" s="10">
        <f t="shared" si="1095"/>
        <v>0.80156049645254535</v>
      </c>
      <c r="U3515" s="11">
        <f t="shared" si="1112"/>
        <v>0.37752874674306613</v>
      </c>
      <c r="V3515" s="10">
        <f t="shared" si="1096"/>
        <v>-0.33333333333333331</v>
      </c>
      <c r="W3515" s="10">
        <f t="shared" si="1097"/>
        <v>0.39655909274283374</v>
      </c>
      <c r="X3515" s="10">
        <f t="shared" si="1113"/>
        <v>0.47191093342883267</v>
      </c>
      <c r="Y3515" s="10">
        <f>_xlfn.PERCENTILE.INC($X$1519:X3515,0.75)</f>
        <v>1.0019506205656818</v>
      </c>
      <c r="Z3515" s="10">
        <f t="shared" si="1114"/>
        <v>1.0019506205656818</v>
      </c>
      <c r="AA3515" s="10">
        <f t="shared" si="1115"/>
        <v>0.48502024555637469</v>
      </c>
      <c r="AB3515" s="10">
        <f t="shared" si="1116"/>
        <v>-0.13218636424761124</v>
      </c>
      <c r="AC3515" s="10">
        <f t="shared" si="1117"/>
        <v>-6.411306284658079E-2</v>
      </c>
      <c r="AD3515" s="13">
        <f t="shared" si="1118"/>
        <v>-132186.36424761123</v>
      </c>
      <c r="AE3515" s="13">
        <f t="shared" si="1098"/>
        <v>-64113.062846580789</v>
      </c>
      <c r="AF3515" s="13"/>
      <c r="AG3515" s="2">
        <f t="shared" si="1093"/>
        <v>39892</v>
      </c>
      <c r="AH3515" s="3">
        <f t="shared" si="1099"/>
        <v>-69.024924990516467</v>
      </c>
      <c r="AI3515" s="3">
        <f t="shared" si="1100"/>
        <v>-33.478486068410646</v>
      </c>
      <c r="AJ3515" s="3">
        <f t="shared" si="1119"/>
        <v>621068.27612405538</v>
      </c>
      <c r="AK3515" s="3">
        <f t="shared" si="1120"/>
        <v>465547.326667997</v>
      </c>
    </row>
    <row r="3516" spans="2:37" x14ac:dyDescent="0.2">
      <c r="B3516" s="5">
        <v>39895</v>
      </c>
      <c r="C3516" s="1">
        <v>360.94</v>
      </c>
      <c r="D3516" s="1">
        <f t="shared" si="1090"/>
        <v>13</v>
      </c>
      <c r="E3516" s="1" t="b">
        <f t="shared" si="1091"/>
        <v>1</v>
      </c>
      <c r="F3516" s="6">
        <f t="shared" si="1092"/>
        <v>-8.5427825848097827E-3</v>
      </c>
      <c r="G3516" s="8">
        <f t="shared" si="1101"/>
        <v>1.3779592636970546E-3</v>
      </c>
      <c r="H3516" s="8">
        <f t="shared" si="1102"/>
        <v>-4.4973192267598822E-4</v>
      </c>
      <c r="I3516" s="8">
        <f t="shared" si="1103"/>
        <v>-4.8663613896516124E-4</v>
      </c>
      <c r="J3516" s="6">
        <f t="shared" si="1104"/>
        <v>1.386122630040502E-3</v>
      </c>
      <c r="K3516" s="6">
        <f t="shared" si="1105"/>
        <v>1.0065823861284582E-3</v>
      </c>
      <c r="L3516" s="6">
        <f t="shared" si="1106"/>
        <v>6.6236346716731255E-4</v>
      </c>
      <c r="M3516" s="9">
        <f t="shared" si="1107"/>
        <v>0.99411064636957203</v>
      </c>
      <c r="N3516" s="9">
        <f t="shared" si="1108"/>
        <v>-0.44679097197970863</v>
      </c>
      <c r="O3516" s="9">
        <f t="shared" si="1109"/>
        <v>-0.73469652703873733</v>
      </c>
      <c r="P3516" s="9">
        <f t="shared" si="1110"/>
        <v>-6.2458950882957977E-2</v>
      </c>
      <c r="Q3516" s="10">
        <f t="shared" si="1111"/>
        <v>0.21248642117274597</v>
      </c>
      <c r="R3516" s="10">
        <f t="shared" si="1094"/>
        <v>0.37649464638007185</v>
      </c>
      <c r="S3516" s="10">
        <f>_xlfn.PERCENTILE.INC($R$1519:R3516,0.75)</f>
        <v>0.80148618182337528</v>
      </c>
      <c r="T3516" s="10">
        <f t="shared" si="1095"/>
        <v>0.80148618182337528</v>
      </c>
      <c r="U3516" s="11">
        <f t="shared" si="1112"/>
        <v>0.37649464638007185</v>
      </c>
      <c r="V3516" s="10">
        <f t="shared" si="1096"/>
        <v>-1.9320128991974588E-3</v>
      </c>
      <c r="W3516" s="10">
        <f t="shared" si="1097"/>
        <v>0.37752874674306613</v>
      </c>
      <c r="X3516" s="10">
        <f t="shared" si="1113"/>
        <v>0.4706183079750898</v>
      </c>
      <c r="Y3516" s="10">
        <f>_xlfn.PERCENTILE.INC($X$1519:X3516,0.75)</f>
        <v>1.0018577272792193</v>
      </c>
      <c r="Z3516" s="10">
        <f t="shared" si="1114"/>
        <v>1.0018577272792193</v>
      </c>
      <c r="AA3516" s="10">
        <f t="shared" si="1115"/>
        <v>0.4706183079750898</v>
      </c>
      <c r="AB3516" s="10">
        <f t="shared" si="1116"/>
        <v>-7.2939040852545436E-4</v>
      </c>
      <c r="AC3516" s="10">
        <f t="shared" si="1117"/>
        <v>-3.4326447991350886E-4</v>
      </c>
      <c r="AD3516" s="13">
        <f t="shared" si="1118"/>
        <v>-729.3904085254544</v>
      </c>
      <c r="AE3516" s="13">
        <f t="shared" si="1098"/>
        <v>-343.26447991350886</v>
      </c>
      <c r="AF3516" s="13"/>
      <c r="AG3516" s="2">
        <f t="shared" si="1093"/>
        <v>39895</v>
      </c>
      <c r="AH3516" s="3">
        <f t="shared" si="1099"/>
        <v>1129.2393704438157</v>
      </c>
      <c r="AI3516" s="3">
        <f t="shared" si="1100"/>
        <v>547.70395674458553</v>
      </c>
      <c r="AJ3516" s="3">
        <f t="shared" si="1119"/>
        <v>622197.51549449924</v>
      </c>
      <c r="AK3516" s="3">
        <f t="shared" si="1120"/>
        <v>466095.03062474157</v>
      </c>
    </row>
    <row r="3517" spans="2:37" x14ac:dyDescent="0.2">
      <c r="B3517" s="5">
        <v>39896</v>
      </c>
      <c r="C3517" s="1">
        <v>363.49</v>
      </c>
      <c r="D3517" s="1">
        <f t="shared" si="1090"/>
        <v>13</v>
      </c>
      <c r="E3517" s="1" t="b">
        <f t="shared" si="1091"/>
        <v>0</v>
      </c>
      <c r="F3517" s="6">
        <f t="shared" si="1092"/>
        <v>7.0648861306588095E-3</v>
      </c>
      <c r="G3517" s="8">
        <f t="shared" si="1101"/>
        <v>1.5111147308687265E-3</v>
      </c>
      <c r="H3517" s="8">
        <f t="shared" si="1102"/>
        <v>-2.9484466261340869E-4</v>
      </c>
      <c r="I3517" s="8">
        <f t="shared" si="1103"/>
        <v>-4.6453502729068037E-4</v>
      </c>
      <c r="J3517" s="6">
        <f t="shared" si="1104"/>
        <v>1.3862778659666491E-3</v>
      </c>
      <c r="K3517" s="6">
        <f t="shared" si="1105"/>
        <v>1.0069460189238682E-3</v>
      </c>
      <c r="L3517" s="6">
        <f t="shared" si="1106"/>
        <v>6.6319685091974136E-4</v>
      </c>
      <c r="M3517" s="9">
        <f t="shared" si="1107"/>
        <v>1</v>
      </c>
      <c r="N3517" s="9">
        <f t="shared" si="1108"/>
        <v>-0.29281079330201998</v>
      </c>
      <c r="O3517" s="9">
        <f t="shared" si="1109"/>
        <v>-0.70044818012396959</v>
      </c>
      <c r="P3517" s="9">
        <f t="shared" si="1110"/>
        <v>2.2470088580034777E-3</v>
      </c>
      <c r="Q3517" s="10">
        <f t="shared" si="1111"/>
        <v>0.21276926553880773</v>
      </c>
      <c r="R3517" s="10">
        <f t="shared" si="1094"/>
        <v>0.37599415403071229</v>
      </c>
      <c r="S3517" s="10">
        <f>_xlfn.PERCENTILE.INC($R$1519:R3517,0.75)</f>
        <v>0.80141186719420521</v>
      </c>
      <c r="T3517" s="10">
        <f t="shared" si="1095"/>
        <v>0.80141186719420521</v>
      </c>
      <c r="U3517" s="11">
        <f t="shared" si="1112"/>
        <v>0.37599415403071229</v>
      </c>
      <c r="V3517" s="10">
        <f t="shared" si="1096"/>
        <v>-1.9320128991974588E-3</v>
      </c>
      <c r="W3517" s="10">
        <f t="shared" si="1097"/>
        <v>0.37752874674306613</v>
      </c>
      <c r="X3517" s="10">
        <f t="shared" si="1113"/>
        <v>0.46999269253839038</v>
      </c>
      <c r="Y3517" s="10">
        <f>_xlfn.PERCENTILE.INC($X$1519:X3517,0.75)</f>
        <v>1.0017648339927567</v>
      </c>
      <c r="Z3517" s="10">
        <f t="shared" si="1114"/>
        <v>1.0017648339927567</v>
      </c>
      <c r="AA3517" s="10">
        <f t="shared" si="1115"/>
        <v>0.4706183079750898</v>
      </c>
      <c r="AB3517" s="10">
        <f t="shared" si="1116"/>
        <v>-7.2939040852545436E-4</v>
      </c>
      <c r="AC3517" s="10">
        <f t="shared" si="1117"/>
        <v>-3.4326447991350886E-4</v>
      </c>
      <c r="AD3517" s="13">
        <f t="shared" si="1118"/>
        <v>-729.3904085254544</v>
      </c>
      <c r="AE3517" s="13">
        <f t="shared" si="1098"/>
        <v>-343.26447991350886</v>
      </c>
      <c r="AF3517" s="13"/>
      <c r="AG3517" s="2">
        <f t="shared" si="1093"/>
        <v>39896</v>
      </c>
      <c r="AH3517" s="3">
        <f t="shared" si="1099"/>
        <v>-5.1530601810270458</v>
      </c>
      <c r="AI3517" s="3">
        <f t="shared" si="1100"/>
        <v>-2.4251244632887583</v>
      </c>
      <c r="AJ3517" s="3">
        <f t="shared" si="1119"/>
        <v>622192.36243431817</v>
      </c>
      <c r="AK3517" s="3">
        <f t="shared" si="1120"/>
        <v>466092.6055002783</v>
      </c>
    </row>
    <row r="3518" spans="2:37" x14ac:dyDescent="0.2">
      <c r="B3518" s="5">
        <v>39897</v>
      </c>
      <c r="C3518" s="1">
        <v>366.38</v>
      </c>
      <c r="D3518" s="1">
        <f t="shared" si="1090"/>
        <v>13</v>
      </c>
      <c r="E3518" s="1" t="b">
        <f t="shared" si="1091"/>
        <v>0</v>
      </c>
      <c r="F3518" s="6">
        <f t="shared" si="1092"/>
        <v>7.9507001568130953E-3</v>
      </c>
      <c r="G3518" s="8">
        <f t="shared" si="1101"/>
        <v>1.6830368501054968E-3</v>
      </c>
      <c r="H3518" s="8">
        <f t="shared" si="1102"/>
        <v>-1.2137396890115923E-4</v>
      </c>
      <c r="I3518" s="8">
        <f t="shared" si="1103"/>
        <v>-4.2121736432815601E-4</v>
      </c>
      <c r="J3518" s="6">
        <f t="shared" si="1104"/>
        <v>1.3865377843481684E-3</v>
      </c>
      <c r="K3518" s="6">
        <f t="shared" si="1105"/>
        <v>1.0071882607255282E-3</v>
      </c>
      <c r="L3518" s="6">
        <f t="shared" si="1106"/>
        <v>6.6395626727807104E-4</v>
      </c>
      <c r="M3518" s="9">
        <f t="shared" si="1107"/>
        <v>1</v>
      </c>
      <c r="N3518" s="9">
        <f t="shared" si="1108"/>
        <v>-0.12050772793333342</v>
      </c>
      <c r="O3518" s="9">
        <f t="shared" si="1109"/>
        <v>-0.63440528403318208</v>
      </c>
      <c r="P3518" s="9">
        <f t="shared" si="1110"/>
        <v>8.1695662677828171E-2</v>
      </c>
      <c r="Q3518" s="10">
        <f t="shared" si="1111"/>
        <v>0.21316680802095556</v>
      </c>
      <c r="R3518" s="10">
        <f t="shared" si="1094"/>
        <v>0.3752929489479222</v>
      </c>
      <c r="S3518" s="10">
        <f>_xlfn.PERCENTILE.INC($R$1519:R3518,0.75)</f>
        <v>0.80133755256503503</v>
      </c>
      <c r="T3518" s="10">
        <f t="shared" si="1095"/>
        <v>0.80133755256503503</v>
      </c>
      <c r="U3518" s="11">
        <f t="shared" si="1112"/>
        <v>0.3752929489479222</v>
      </c>
      <c r="V3518" s="10">
        <f t="shared" si="1096"/>
        <v>-1.9320128991974588E-3</v>
      </c>
      <c r="W3518" s="10">
        <f t="shared" si="1097"/>
        <v>0.37752874674306613</v>
      </c>
      <c r="X3518" s="10">
        <f t="shared" si="1113"/>
        <v>0.46911618618490275</v>
      </c>
      <c r="Y3518" s="10">
        <f>_xlfn.PERCENTILE.INC($X$1519:X3518,0.75)</f>
        <v>1.001671940706294</v>
      </c>
      <c r="Z3518" s="10">
        <f t="shared" si="1114"/>
        <v>1.001671940706294</v>
      </c>
      <c r="AA3518" s="10">
        <f t="shared" si="1115"/>
        <v>0.4706183079750898</v>
      </c>
      <c r="AB3518" s="10">
        <f t="shared" si="1116"/>
        <v>-7.2939040852545436E-4</v>
      </c>
      <c r="AC3518" s="10">
        <f t="shared" si="1117"/>
        <v>-3.4326447991350886E-4</v>
      </c>
      <c r="AD3518" s="13">
        <f t="shared" si="1118"/>
        <v>-729.3904085254544</v>
      </c>
      <c r="AE3518" s="13">
        <f t="shared" si="1098"/>
        <v>-343.26447991350886</v>
      </c>
      <c r="AF3518" s="13"/>
      <c r="AG3518" s="2">
        <f t="shared" si="1093"/>
        <v>39897</v>
      </c>
      <c r="AH3518" s="3">
        <f t="shared" si="1099"/>
        <v>-5.7991644354412983</v>
      </c>
      <c r="AI3518" s="3">
        <f t="shared" si="1100"/>
        <v>-2.7291929542767006</v>
      </c>
      <c r="AJ3518" s="3">
        <f t="shared" si="1119"/>
        <v>622186.5632698827</v>
      </c>
      <c r="AK3518" s="3">
        <f t="shared" si="1120"/>
        <v>466089.87630732404</v>
      </c>
    </row>
    <row r="3519" spans="2:37" x14ac:dyDescent="0.2">
      <c r="B3519" s="5">
        <v>39898</v>
      </c>
      <c r="C3519" s="1">
        <v>366.91</v>
      </c>
      <c r="D3519" s="1">
        <f t="shared" si="1090"/>
        <v>13</v>
      </c>
      <c r="E3519" s="1" t="b">
        <f t="shared" si="1091"/>
        <v>0</v>
      </c>
      <c r="F3519" s="6">
        <f t="shared" si="1092"/>
        <v>1.4465855123098059E-3</v>
      </c>
      <c r="G3519" s="8">
        <f t="shared" si="1101"/>
        <v>1.6267832023741883E-3</v>
      </c>
      <c r="H3519" s="8">
        <f t="shared" si="1102"/>
        <v>-2.2452228609029234E-5</v>
      </c>
      <c r="I3519" s="8">
        <f t="shared" si="1103"/>
        <v>-3.5634742358641396E-4</v>
      </c>
      <c r="J3519" s="6">
        <f t="shared" si="1104"/>
        <v>1.3867901867833129E-3</v>
      </c>
      <c r="K3519" s="6">
        <f t="shared" si="1105"/>
        <v>1.0073757762039098E-3</v>
      </c>
      <c r="L3519" s="6">
        <f t="shared" si="1106"/>
        <v>6.6459208587060694E-4</v>
      </c>
      <c r="M3519" s="9">
        <f t="shared" si="1107"/>
        <v>1</v>
      </c>
      <c r="N3519" s="9">
        <f t="shared" si="1108"/>
        <v>-2.2287838500183E-2</v>
      </c>
      <c r="O3519" s="9">
        <f t="shared" si="1109"/>
        <v>-0.53618968862622474</v>
      </c>
      <c r="P3519" s="9">
        <f t="shared" si="1110"/>
        <v>0.14717415762453076</v>
      </c>
      <c r="Q3519" s="10">
        <f t="shared" si="1111"/>
        <v>0.21187397119623033</v>
      </c>
      <c r="R3519" s="10">
        <f t="shared" si="1094"/>
        <v>0.37758295437766054</v>
      </c>
      <c r="S3519" s="10">
        <f>_xlfn.PERCENTILE.INC($R$1519:R3519,0.75)</f>
        <v>0.80126323793586496</v>
      </c>
      <c r="T3519" s="10">
        <f t="shared" si="1095"/>
        <v>0.80126323793586496</v>
      </c>
      <c r="U3519" s="11">
        <f t="shared" si="1112"/>
        <v>0.37758295437766054</v>
      </c>
      <c r="V3519" s="10">
        <f t="shared" si="1096"/>
        <v>-1.9320128991974588E-3</v>
      </c>
      <c r="W3519" s="10">
        <f t="shared" si="1097"/>
        <v>0.37752874674306613</v>
      </c>
      <c r="X3519" s="10">
        <f t="shared" si="1113"/>
        <v>0.47197869297207568</v>
      </c>
      <c r="Y3519" s="10">
        <f>_xlfn.PERCENTILE.INC($X$1519:X3519,0.75)</f>
        <v>1.0015790474198314</v>
      </c>
      <c r="Z3519" s="10">
        <f t="shared" si="1114"/>
        <v>1.0015790474198314</v>
      </c>
      <c r="AA3519" s="10">
        <f t="shared" si="1115"/>
        <v>0.4706183079750898</v>
      </c>
      <c r="AB3519" s="10">
        <f t="shared" si="1116"/>
        <v>-7.2939040852545436E-4</v>
      </c>
      <c r="AC3519" s="10">
        <f t="shared" si="1117"/>
        <v>-3.4326447991350886E-4</v>
      </c>
      <c r="AD3519" s="13">
        <f t="shared" si="1118"/>
        <v>-729.3904085254544</v>
      </c>
      <c r="AE3519" s="13">
        <f t="shared" si="1098"/>
        <v>-343.26447991350886</v>
      </c>
      <c r="AF3519" s="13"/>
      <c r="AG3519" s="2">
        <f t="shared" si="1093"/>
        <v>39898</v>
      </c>
      <c r="AH3519" s="3">
        <f t="shared" si="1099"/>
        <v>-1.0551255977906531</v>
      </c>
      <c r="AI3519" s="3">
        <f t="shared" si="1100"/>
        <v>-0.49656142353344229</v>
      </c>
      <c r="AJ3519" s="3">
        <f t="shared" si="1119"/>
        <v>622185.50814428495</v>
      </c>
      <c r="AK3519" s="3">
        <f t="shared" si="1120"/>
        <v>466089.37974590051</v>
      </c>
    </row>
    <row r="3520" spans="2:37" x14ac:dyDescent="0.2">
      <c r="B3520" s="5">
        <v>39899</v>
      </c>
      <c r="C3520" s="1">
        <v>360.69</v>
      </c>
      <c r="D3520" s="1">
        <f t="shared" si="1090"/>
        <v>13</v>
      </c>
      <c r="E3520" s="1" t="b">
        <f t="shared" si="1091"/>
        <v>0</v>
      </c>
      <c r="F3520" s="6">
        <f t="shared" si="1092"/>
        <v>-1.6952386143741061E-2</v>
      </c>
      <c r="G3520" s="8">
        <f t="shared" si="1101"/>
        <v>1.2198887947514237E-3</v>
      </c>
      <c r="H3520" s="8">
        <f t="shared" si="1102"/>
        <v>-3.1338482590027601E-4</v>
      </c>
      <c r="I3520" s="8">
        <f t="shared" si="1103"/>
        <v>-4.6335219766504323E-4</v>
      </c>
      <c r="J3520" s="6">
        <f t="shared" si="1104"/>
        <v>1.386882757451391E-3</v>
      </c>
      <c r="K3520" s="6">
        <f t="shared" si="1105"/>
        <v>1.0077473737964259E-3</v>
      </c>
      <c r="L3520" s="6">
        <f t="shared" si="1106"/>
        <v>6.65347111790159E-4</v>
      </c>
      <c r="M3520" s="9">
        <f t="shared" si="1107"/>
        <v>0.87959042550442823</v>
      </c>
      <c r="N3520" s="9">
        <f t="shared" si="1108"/>
        <v>-0.31097558182630658</v>
      </c>
      <c r="O3520" s="9">
        <f t="shared" si="1109"/>
        <v>-0.69640671681637645</v>
      </c>
      <c r="P3520" s="9">
        <f t="shared" si="1110"/>
        <v>-4.259729104608493E-2</v>
      </c>
      <c r="Q3520" s="10">
        <f t="shared" si="1111"/>
        <v>0.20543109682833449</v>
      </c>
      <c r="R3520" s="10">
        <f t="shared" si="1094"/>
        <v>0.38942497623351952</v>
      </c>
      <c r="S3520" s="10">
        <f>_xlfn.PERCENTILE.INC($R$1519:R3520,0.75)</f>
        <v>0.80125573073761591</v>
      </c>
      <c r="T3520" s="10">
        <f t="shared" si="1095"/>
        <v>0.80125573073761591</v>
      </c>
      <c r="U3520" s="11">
        <f t="shared" si="1112"/>
        <v>0.38942497623351952</v>
      </c>
      <c r="V3520" s="10">
        <f t="shared" si="1096"/>
        <v>-1.9320128991974588E-3</v>
      </c>
      <c r="W3520" s="10">
        <f t="shared" si="1097"/>
        <v>0.37752874674306613</v>
      </c>
      <c r="X3520" s="10">
        <f t="shared" si="1113"/>
        <v>0.48678122029189941</v>
      </c>
      <c r="Y3520" s="10">
        <f>_xlfn.PERCENTILE.INC($X$1519:X3520,0.75)</f>
        <v>1.0015696634220201</v>
      </c>
      <c r="Z3520" s="10">
        <f t="shared" si="1114"/>
        <v>1.0015696634220201</v>
      </c>
      <c r="AA3520" s="10">
        <f t="shared" si="1115"/>
        <v>0.4706183079750898</v>
      </c>
      <c r="AB3520" s="10">
        <f t="shared" si="1116"/>
        <v>-7.2939040852545436E-4</v>
      </c>
      <c r="AC3520" s="10">
        <f t="shared" si="1117"/>
        <v>-3.4326447991350886E-4</v>
      </c>
      <c r="AD3520" s="13">
        <f t="shared" si="1118"/>
        <v>-729.3904085254544</v>
      </c>
      <c r="AE3520" s="13">
        <f t="shared" si="1098"/>
        <v>-343.26447991350886</v>
      </c>
      <c r="AF3520" s="13"/>
      <c r="AG3520" s="2">
        <f t="shared" si="1093"/>
        <v>39899</v>
      </c>
      <c r="AH3520" s="3">
        <f t="shared" si="1099"/>
        <v>12.364907854864544</v>
      </c>
      <c r="AI3520" s="3">
        <f t="shared" si="1100"/>
        <v>5.8191520129242491</v>
      </c>
      <c r="AJ3520" s="3">
        <f t="shared" si="1119"/>
        <v>622197.87305213977</v>
      </c>
      <c r="AK3520" s="3">
        <f t="shared" si="1120"/>
        <v>466095.19889791345</v>
      </c>
    </row>
    <row r="3521" spans="2:37" x14ac:dyDescent="0.2">
      <c r="B3521" s="5">
        <v>39902</v>
      </c>
      <c r="C3521" s="1">
        <v>352.75</v>
      </c>
      <c r="D3521" s="1">
        <f t="shared" si="1090"/>
        <v>14</v>
      </c>
      <c r="E3521" s="1" t="b">
        <f t="shared" si="1091"/>
        <v>1</v>
      </c>
      <c r="F3521" s="6">
        <f t="shared" si="1092"/>
        <v>-2.2013363275943276E-2</v>
      </c>
      <c r="G3521" s="8">
        <f t="shared" si="1101"/>
        <v>7.2488449583334039E-4</v>
      </c>
      <c r="H3521" s="8">
        <f t="shared" si="1102"/>
        <v>-5.333326660432702E-4</v>
      </c>
      <c r="I3521" s="8">
        <f t="shared" si="1103"/>
        <v>-6.0763456518577515E-4</v>
      </c>
      <c r="J3521" s="6">
        <f t="shared" si="1104"/>
        <v>1.386880392108508E-3</v>
      </c>
      <c r="K3521" s="6">
        <f t="shared" si="1105"/>
        <v>1.0083007632317495E-3</v>
      </c>
      <c r="L3521" s="6">
        <f t="shared" si="1106"/>
        <v>6.6631550963949077E-4</v>
      </c>
      <c r="M3521" s="9">
        <f t="shared" si="1107"/>
        <v>0.52267268320902627</v>
      </c>
      <c r="N3521" s="9">
        <f t="shared" si="1108"/>
        <v>-0.52894204337787276</v>
      </c>
      <c r="O3521" s="9">
        <f t="shared" si="1109"/>
        <v>-0.91193219487647093</v>
      </c>
      <c r="P3521" s="9">
        <f t="shared" si="1110"/>
        <v>-0.30606718501510582</v>
      </c>
      <c r="Q3521" s="10">
        <f t="shared" si="1111"/>
        <v>0.21074706662353582</v>
      </c>
      <c r="R3521" s="10">
        <f t="shared" si="1094"/>
        <v>0.37960196211369596</v>
      </c>
      <c r="S3521" s="10">
        <f>_xlfn.PERCENTILE.INC($R$1519:R3521,0.75)</f>
        <v>0.80124822353936698</v>
      </c>
      <c r="T3521" s="10">
        <f t="shared" si="1095"/>
        <v>0.80124822353936698</v>
      </c>
      <c r="U3521" s="11">
        <f t="shared" si="1112"/>
        <v>0.37960196211369596</v>
      </c>
      <c r="V3521" s="10">
        <f t="shared" si="1096"/>
        <v>-4.259729104608493E-2</v>
      </c>
      <c r="W3521" s="10">
        <f t="shared" si="1097"/>
        <v>0.38942497623351952</v>
      </c>
      <c r="X3521" s="10">
        <f t="shared" si="1113"/>
        <v>0.47450245264211999</v>
      </c>
      <c r="Y3521" s="10">
        <f>_xlfn.PERCENTILE.INC($X$1519:X3521,0.75)</f>
        <v>1.0015602794242087</v>
      </c>
      <c r="Z3521" s="10">
        <f t="shared" si="1114"/>
        <v>1.0015602794242087</v>
      </c>
      <c r="AA3521" s="10">
        <f t="shared" si="1115"/>
        <v>0.47450245264211999</v>
      </c>
      <c r="AB3521" s="10">
        <f t="shared" si="1116"/>
        <v>-1.6588449053233936E-2</v>
      </c>
      <c r="AC3521" s="10">
        <f t="shared" si="1117"/>
        <v>-7.8712597612883555E-3</v>
      </c>
      <c r="AD3521" s="13">
        <f t="shared" si="1118"/>
        <v>-16588.449053233937</v>
      </c>
      <c r="AE3521" s="13">
        <f t="shared" si="1098"/>
        <v>-7871.2597612883555</v>
      </c>
      <c r="AF3521" s="13"/>
      <c r="AG3521" s="2">
        <f t="shared" si="1093"/>
        <v>39902</v>
      </c>
      <c r="AH3521" s="3">
        <f t="shared" si="1099"/>
        <v>16.056336032859502</v>
      </c>
      <c r="AI3521" s="3">
        <f t="shared" si="1100"/>
        <v>7.5564056960638046</v>
      </c>
      <c r="AJ3521" s="3">
        <f t="shared" si="1119"/>
        <v>622213.92938817258</v>
      </c>
      <c r="AK3521" s="3">
        <f t="shared" si="1120"/>
        <v>466102.75530360953</v>
      </c>
    </row>
    <row r="3522" spans="2:37" x14ac:dyDescent="0.2">
      <c r="B3522" s="5">
        <v>39903</v>
      </c>
      <c r="C3522" s="1">
        <v>357.07</v>
      </c>
      <c r="D3522" s="1">
        <f t="shared" si="1090"/>
        <v>14</v>
      </c>
      <c r="E3522" s="1" t="b">
        <f t="shared" si="1091"/>
        <v>0</v>
      </c>
      <c r="F3522" s="6">
        <f t="shared" si="1092"/>
        <v>1.2246633593196332E-2</v>
      </c>
      <c r="G3522" s="8">
        <f t="shared" si="1101"/>
        <v>1.0494266125333537E-3</v>
      </c>
      <c r="H3522" s="8">
        <f t="shared" si="1102"/>
        <v>-3.1881930943442911E-4</v>
      </c>
      <c r="I3522" s="8">
        <f t="shared" si="1103"/>
        <v>-5.3495819479644632E-4</v>
      </c>
      <c r="J3522" s="6">
        <f t="shared" si="1104"/>
        <v>1.3869249598894978E-3</v>
      </c>
      <c r="K3522" s="6">
        <f t="shared" si="1105"/>
        <v>1.0086779601454069E-3</v>
      </c>
      <c r="L3522" s="6">
        <f t="shared" si="1106"/>
        <v>6.6717850917130564E-4</v>
      </c>
      <c r="M3522" s="9">
        <f t="shared" si="1107"/>
        <v>0.75665709600969755</v>
      </c>
      <c r="N3522" s="9">
        <f t="shared" si="1108"/>
        <v>-0.31607641093741101</v>
      </c>
      <c r="O3522" s="9">
        <f t="shared" si="1109"/>
        <v>-0.80182168256725084</v>
      </c>
      <c r="P3522" s="9">
        <f t="shared" si="1110"/>
        <v>-0.12041366583165476</v>
      </c>
      <c r="Q3522" s="10">
        <f t="shared" si="1111"/>
        <v>0.21185620896705276</v>
      </c>
      <c r="R3522" s="10">
        <f t="shared" si="1094"/>
        <v>0.37761461129723772</v>
      </c>
      <c r="S3522" s="10">
        <f>_xlfn.PERCENTILE.INC($R$1519:R3522,0.75)</f>
        <v>0.80124071634111793</v>
      </c>
      <c r="T3522" s="10">
        <f t="shared" si="1095"/>
        <v>0.80124071634111793</v>
      </c>
      <c r="U3522" s="11">
        <f t="shared" si="1112"/>
        <v>0.37761461129723772</v>
      </c>
      <c r="V3522" s="10">
        <f t="shared" si="1096"/>
        <v>-4.259729104608493E-2</v>
      </c>
      <c r="W3522" s="10">
        <f t="shared" si="1097"/>
        <v>0.38942497623351952</v>
      </c>
      <c r="X3522" s="10">
        <f t="shared" si="1113"/>
        <v>0.47201826412154718</v>
      </c>
      <c r="Y3522" s="10">
        <f>_xlfn.PERCENTILE.INC($X$1519:X3522,0.75)</f>
        <v>1.0015508954263974</v>
      </c>
      <c r="Z3522" s="10">
        <f t="shared" si="1114"/>
        <v>1.0015508954263974</v>
      </c>
      <c r="AA3522" s="10">
        <f t="shared" si="1115"/>
        <v>0.47450245264211999</v>
      </c>
      <c r="AB3522" s="10">
        <f t="shared" si="1116"/>
        <v>-1.6588449053233936E-2</v>
      </c>
      <c r="AC3522" s="10">
        <f t="shared" si="1117"/>
        <v>-7.8712597612883555E-3</v>
      </c>
      <c r="AD3522" s="13">
        <f t="shared" si="1118"/>
        <v>-16588.449053233937</v>
      </c>
      <c r="AE3522" s="13">
        <f t="shared" si="1098"/>
        <v>-7871.2597612883555</v>
      </c>
      <c r="AF3522" s="13"/>
      <c r="AG3522" s="2">
        <f t="shared" si="1093"/>
        <v>39903</v>
      </c>
      <c r="AH3522" s="3">
        <f t="shared" si="1099"/>
        <v>-203.15265743436063</v>
      </c>
      <c r="AI3522" s="3">
        <f t="shared" si="1100"/>
        <v>-96.396434213368522</v>
      </c>
      <c r="AJ3522" s="3">
        <f t="shared" si="1119"/>
        <v>622010.77673073823</v>
      </c>
      <c r="AK3522" s="3">
        <f t="shared" si="1120"/>
        <v>466006.35886939615</v>
      </c>
    </row>
    <row r="3523" spans="2:37" x14ac:dyDescent="0.2">
      <c r="B3523" s="5">
        <v>39904</v>
      </c>
      <c r="C3523" s="1">
        <v>358.79</v>
      </c>
      <c r="D3523" s="1">
        <f t="shared" si="1090"/>
        <v>14</v>
      </c>
      <c r="E3523" s="1" t="b">
        <f t="shared" si="1091"/>
        <v>0</v>
      </c>
      <c r="F3523" s="6">
        <f t="shared" si="1092"/>
        <v>4.8169826644637315E-3</v>
      </c>
      <c r="G3523" s="8">
        <f t="shared" si="1101"/>
        <v>1.1218459471997863E-3</v>
      </c>
      <c r="H3523" s="8">
        <f t="shared" si="1102"/>
        <v>-1.8280510010596304E-4</v>
      </c>
      <c r="I3523" s="8">
        <f t="shared" si="1103"/>
        <v>-4.9158183739602453E-4</v>
      </c>
      <c r="J3523" s="6">
        <f t="shared" si="1104"/>
        <v>1.3869857610036838E-3</v>
      </c>
      <c r="K3523" s="6">
        <f t="shared" si="1105"/>
        <v>1.0089480843908194E-3</v>
      </c>
      <c r="L3523" s="6">
        <f t="shared" si="1106"/>
        <v>6.6794626958847599E-4</v>
      </c>
      <c r="M3523" s="9">
        <f t="shared" si="1107"/>
        <v>0.80883739310198055</v>
      </c>
      <c r="N3523" s="9">
        <f t="shared" si="1108"/>
        <v>-0.18118385171060286</v>
      </c>
      <c r="O3523" s="9">
        <f t="shared" si="1109"/>
        <v>-0.73596015095479128</v>
      </c>
      <c r="P3523" s="9">
        <f t="shared" si="1110"/>
        <v>-3.6102203187804514E-2</v>
      </c>
      <c r="Q3523" s="10">
        <f t="shared" si="1111"/>
        <v>0.20981541559443248</v>
      </c>
      <c r="R3523" s="10">
        <f t="shared" si="1094"/>
        <v>0.38128752252712372</v>
      </c>
      <c r="S3523" s="10">
        <f>_xlfn.PERCENTILE.INC($R$1519:R3523,0.75)</f>
        <v>0.80123320914286889</v>
      </c>
      <c r="T3523" s="10">
        <f t="shared" si="1095"/>
        <v>0.80123320914286889</v>
      </c>
      <c r="U3523" s="11">
        <f t="shared" si="1112"/>
        <v>0.38128752252712372</v>
      </c>
      <c r="V3523" s="10">
        <f t="shared" si="1096"/>
        <v>-4.259729104608493E-2</v>
      </c>
      <c r="W3523" s="10">
        <f t="shared" si="1097"/>
        <v>0.38942497623351952</v>
      </c>
      <c r="X3523" s="10">
        <f t="shared" si="1113"/>
        <v>0.47660940315890465</v>
      </c>
      <c r="Y3523" s="10">
        <f>_xlfn.PERCENTILE.INC($X$1519:X3523,0.75)</f>
        <v>1.0015415114285862</v>
      </c>
      <c r="Z3523" s="10">
        <f t="shared" si="1114"/>
        <v>1.0015415114285862</v>
      </c>
      <c r="AA3523" s="10">
        <f t="shared" si="1115"/>
        <v>0.47450245264211999</v>
      </c>
      <c r="AB3523" s="10">
        <f t="shared" si="1116"/>
        <v>-1.6588449053233936E-2</v>
      </c>
      <c r="AC3523" s="10">
        <f t="shared" si="1117"/>
        <v>-7.8712597612883555E-3</v>
      </c>
      <c r="AD3523" s="13">
        <f t="shared" si="1118"/>
        <v>-16588.449053233937</v>
      </c>
      <c r="AE3523" s="13">
        <f t="shared" si="1098"/>
        <v>-7871.2597612883555</v>
      </c>
      <c r="AF3523" s="13"/>
      <c r="AG3523" s="2">
        <f t="shared" si="1093"/>
        <v>39904</v>
      </c>
      <c r="AH3523" s="3">
        <f t="shared" si="1099"/>
        <v>-79.906271519767671</v>
      </c>
      <c r="AI3523" s="3">
        <f t="shared" si="1100"/>
        <v>-37.915721817616941</v>
      </c>
      <c r="AJ3523" s="3">
        <f t="shared" si="1119"/>
        <v>621930.87045921851</v>
      </c>
      <c r="AK3523" s="3">
        <f t="shared" si="1120"/>
        <v>465968.44314757851</v>
      </c>
    </row>
    <row r="3524" spans="2:37" x14ac:dyDescent="0.2">
      <c r="B3524" s="5">
        <v>39905</v>
      </c>
      <c r="C3524" s="1">
        <v>366.29</v>
      </c>
      <c r="D3524" s="1">
        <f t="shared" si="1090"/>
        <v>14</v>
      </c>
      <c r="E3524" s="1" t="b">
        <f t="shared" si="1091"/>
        <v>0</v>
      </c>
      <c r="F3524" s="6">
        <f t="shared" si="1092"/>
        <v>2.0903592630786783E-2</v>
      </c>
      <c r="G3524" s="8">
        <f t="shared" si="1101"/>
        <v>1.5848802468659865E-3</v>
      </c>
      <c r="H3524" s="8">
        <f t="shared" si="1102"/>
        <v>1.3037751766793899E-4</v>
      </c>
      <c r="I3524" s="8">
        <f t="shared" si="1103"/>
        <v>-3.4728303405869265E-4</v>
      </c>
      <c r="J3524" s="6">
        <f t="shared" si="1104"/>
        <v>1.3872330217237514E-3</v>
      </c>
      <c r="K3524" s="6">
        <f t="shared" si="1105"/>
        <v>1.0090440073780684E-3</v>
      </c>
      <c r="L3524" s="6">
        <f t="shared" si="1106"/>
        <v>6.685201968750804E-4</v>
      </c>
      <c r="M3524" s="9">
        <f t="shared" si="1107"/>
        <v>1</v>
      </c>
      <c r="N3524" s="9">
        <f t="shared" si="1108"/>
        <v>0.12920895096212506</v>
      </c>
      <c r="O3524" s="9">
        <f t="shared" si="1109"/>
        <v>-0.51948024260452663</v>
      </c>
      <c r="P3524" s="9">
        <f t="shared" si="1110"/>
        <v>0.20324290278586613</v>
      </c>
      <c r="Q3524" s="10">
        <f t="shared" si="1111"/>
        <v>0.20012053622487883</v>
      </c>
      <c r="R3524" s="10">
        <f t="shared" si="1094"/>
        <v>0.39975907275254674</v>
      </c>
      <c r="S3524" s="10">
        <f>_xlfn.PERCENTILE.INC($R$1519:R3524,0.75)</f>
        <v>0.80120918077596714</v>
      </c>
      <c r="T3524" s="10">
        <f t="shared" si="1095"/>
        <v>0.80120918077596714</v>
      </c>
      <c r="U3524" s="11">
        <f t="shared" si="1112"/>
        <v>0.39975907275254674</v>
      </c>
      <c r="V3524" s="10">
        <f t="shared" si="1096"/>
        <v>-4.259729104608493E-2</v>
      </c>
      <c r="W3524" s="10">
        <f t="shared" si="1097"/>
        <v>0.38942497623351952</v>
      </c>
      <c r="X3524" s="10">
        <f t="shared" si="1113"/>
        <v>0.49969884094068345</v>
      </c>
      <c r="Y3524" s="10">
        <f>_xlfn.PERCENTILE.INC($X$1519:X3524,0.75)</f>
        <v>1.001511475969959</v>
      </c>
      <c r="Z3524" s="10">
        <f t="shared" si="1114"/>
        <v>1.001511475969959</v>
      </c>
      <c r="AA3524" s="10">
        <f t="shared" si="1115"/>
        <v>0.47450245264211999</v>
      </c>
      <c r="AB3524" s="10">
        <f t="shared" si="1116"/>
        <v>-1.6588449053233936E-2</v>
      </c>
      <c r="AC3524" s="10">
        <f t="shared" si="1117"/>
        <v>-7.8712597612883555E-3</v>
      </c>
      <c r="AD3524" s="13">
        <f t="shared" si="1118"/>
        <v>-16588.449053233937</v>
      </c>
      <c r="AE3524" s="13">
        <f t="shared" si="1098"/>
        <v>-7871.2597612883555</v>
      </c>
      <c r="AF3524" s="13"/>
      <c r="AG3524" s="2">
        <f t="shared" si="1093"/>
        <v>39905</v>
      </c>
      <c r="AH3524" s="3">
        <f t="shared" si="1099"/>
        <v>-346.75818138536289</v>
      </c>
      <c r="AI3524" s="3">
        <f t="shared" si="1100"/>
        <v>-164.5376075410758</v>
      </c>
      <c r="AJ3524" s="3">
        <f t="shared" si="1119"/>
        <v>621584.11227783316</v>
      </c>
      <c r="AK3524" s="3">
        <f t="shared" si="1120"/>
        <v>465803.90554003743</v>
      </c>
    </row>
    <row r="3525" spans="2:37" x14ac:dyDescent="0.2">
      <c r="B3525" s="5">
        <v>39906</v>
      </c>
      <c r="C3525" s="1">
        <v>372.33</v>
      </c>
      <c r="D3525" s="1">
        <f t="shared" si="1090"/>
        <v>14</v>
      </c>
      <c r="E3525" s="1" t="b">
        <f t="shared" si="1091"/>
        <v>0</v>
      </c>
      <c r="F3525" s="6">
        <f t="shared" si="1092"/>
        <v>1.6489666657566238E-2</v>
      </c>
      <c r="G3525" s="8">
        <f t="shared" si="1101"/>
        <v>2.0376042954481696E-3</v>
      </c>
      <c r="H3525" s="8">
        <f t="shared" si="1102"/>
        <v>1.7985077480706931E-4</v>
      </c>
      <c r="I3525" s="8">
        <f t="shared" si="1103"/>
        <v>-2.366020980841236E-4</v>
      </c>
      <c r="J3525" s="6">
        <f t="shared" si="1104"/>
        <v>1.3877666784611194E-3</v>
      </c>
      <c r="K3525" s="6">
        <f t="shared" si="1105"/>
        <v>1.0091088763906136E-3</v>
      </c>
      <c r="L3525" s="6">
        <f t="shared" si="1106"/>
        <v>6.6893133241078856E-4</v>
      </c>
      <c r="M3525" s="9">
        <f t="shared" si="1107"/>
        <v>1</v>
      </c>
      <c r="N3525" s="9">
        <f t="shared" si="1108"/>
        <v>0.17822732414202974</v>
      </c>
      <c r="O3525" s="9">
        <f t="shared" si="1109"/>
        <v>-0.35370162320162785</v>
      </c>
      <c r="P3525" s="9">
        <f t="shared" si="1110"/>
        <v>0.27484190031346728</v>
      </c>
      <c r="Q3525" s="10">
        <f t="shared" si="1111"/>
        <v>0.20163656701167207</v>
      </c>
      <c r="R3525" s="10">
        <f t="shared" si="1094"/>
        <v>0.39675343210623631</v>
      </c>
      <c r="S3525" s="10">
        <f>_xlfn.PERCENTILE.INC($R$1519:R3525,0.75)</f>
        <v>0.8011851524090654</v>
      </c>
      <c r="T3525" s="10">
        <f t="shared" si="1095"/>
        <v>0.8011851524090654</v>
      </c>
      <c r="U3525" s="11">
        <f t="shared" si="1112"/>
        <v>0.39675343210623631</v>
      </c>
      <c r="V3525" s="10">
        <f t="shared" si="1096"/>
        <v>-4.259729104608493E-2</v>
      </c>
      <c r="W3525" s="10">
        <f t="shared" si="1097"/>
        <v>0.38942497623351952</v>
      </c>
      <c r="X3525" s="10">
        <f t="shared" si="1113"/>
        <v>0.49594179013279538</v>
      </c>
      <c r="Y3525" s="10">
        <f>_xlfn.PERCENTILE.INC($X$1519:X3525,0.75)</f>
        <v>1.0014814405113319</v>
      </c>
      <c r="Z3525" s="10">
        <f t="shared" si="1114"/>
        <v>1.0014814405113319</v>
      </c>
      <c r="AA3525" s="10">
        <f t="shared" si="1115"/>
        <v>0.47450245264211999</v>
      </c>
      <c r="AB3525" s="10">
        <f t="shared" si="1116"/>
        <v>-1.6588449053233936E-2</v>
      </c>
      <c r="AC3525" s="10">
        <f t="shared" si="1117"/>
        <v>-7.8712597612883555E-3</v>
      </c>
      <c r="AD3525" s="13">
        <f t="shared" si="1118"/>
        <v>-16588.449053233937</v>
      </c>
      <c r="AE3525" s="13">
        <f t="shared" si="1098"/>
        <v>-7871.2597612883555</v>
      </c>
      <c r="AF3525" s="13"/>
      <c r="AG3525" s="2">
        <f t="shared" si="1093"/>
        <v>39906</v>
      </c>
      <c r="AH3525" s="3">
        <f t="shared" si="1099"/>
        <v>-273.5379952538479</v>
      </c>
      <c r="AI3525" s="3">
        <f t="shared" si="1100"/>
        <v>-129.79444963875937</v>
      </c>
      <c r="AJ3525" s="3">
        <f t="shared" si="1119"/>
        <v>621310.57428257936</v>
      </c>
      <c r="AK3525" s="3">
        <f t="shared" si="1120"/>
        <v>465674.11109039868</v>
      </c>
    </row>
    <row r="3526" spans="2:37" x14ac:dyDescent="0.2">
      <c r="B3526" s="5">
        <v>39909</v>
      </c>
      <c r="C3526" s="1">
        <v>370.51</v>
      </c>
      <c r="D3526" s="1">
        <f t="shared" si="1090"/>
        <v>15</v>
      </c>
      <c r="E3526" s="1" t="b">
        <f t="shared" si="1091"/>
        <v>1</v>
      </c>
      <c r="F3526" s="6">
        <f t="shared" si="1092"/>
        <v>-4.8881368678322934E-3</v>
      </c>
      <c r="G3526" s="8">
        <f t="shared" si="1101"/>
        <v>1.6051298255180164E-3</v>
      </c>
      <c r="H3526" s="8">
        <f t="shared" si="1102"/>
        <v>2.6990820709781809E-5</v>
      </c>
      <c r="I3526" s="8">
        <f t="shared" si="1103"/>
        <v>-2.9589402563377114E-4</v>
      </c>
      <c r="J3526" s="6">
        <f t="shared" si="1104"/>
        <v>1.3880169205003773E-3</v>
      </c>
      <c r="K3526" s="6">
        <f t="shared" si="1105"/>
        <v>1.0092488008162225E-3</v>
      </c>
      <c r="L3526" s="6">
        <f t="shared" si="1106"/>
        <v>6.694269970796107E-4</v>
      </c>
      <c r="M3526" s="9">
        <f t="shared" si="1107"/>
        <v>1</v>
      </c>
      <c r="N3526" s="9">
        <f t="shared" si="1108"/>
        <v>2.6743475630541431E-2</v>
      </c>
      <c r="O3526" s="9">
        <f t="shared" si="1109"/>
        <v>-0.44201089427915968</v>
      </c>
      <c r="P3526" s="9">
        <f t="shared" si="1110"/>
        <v>0.19491086045046058</v>
      </c>
      <c r="Q3526" s="10">
        <f t="shared" si="1111"/>
        <v>0.20010897605879943</v>
      </c>
      <c r="R3526" s="10">
        <f t="shared" si="1094"/>
        <v>0.3997821665755415</v>
      </c>
      <c r="S3526" s="10">
        <f>_xlfn.PERCENTILE.INC($R$1519:R3526,0.75)</f>
        <v>0.80116112404216377</v>
      </c>
      <c r="T3526" s="10">
        <f t="shared" si="1095"/>
        <v>0.80116112404216377</v>
      </c>
      <c r="U3526" s="11">
        <f t="shared" si="1112"/>
        <v>0.3997821665755415</v>
      </c>
      <c r="V3526" s="10">
        <f t="shared" si="1096"/>
        <v>0.27484190031346728</v>
      </c>
      <c r="W3526" s="10">
        <f t="shared" si="1097"/>
        <v>0.39675343210623631</v>
      </c>
      <c r="X3526" s="10">
        <f t="shared" si="1113"/>
        <v>0.49972770821942691</v>
      </c>
      <c r="Y3526" s="10">
        <f>_xlfn.PERCENTILE.INC($X$1519:X3526,0.75)</f>
        <v>1.0014514050527048</v>
      </c>
      <c r="Z3526" s="10">
        <f t="shared" si="1114"/>
        <v>1.0014514050527048</v>
      </c>
      <c r="AA3526" s="10">
        <f t="shared" si="1115"/>
        <v>0.49972770821942691</v>
      </c>
      <c r="AB3526" s="10">
        <f t="shared" si="1116"/>
        <v>0.10904446723596821</v>
      </c>
      <c r="AC3526" s="10">
        <f t="shared" si="1117"/>
        <v>5.4492541705838782E-2</v>
      </c>
      <c r="AD3526" s="13">
        <f t="shared" si="1118"/>
        <v>109044.46723596822</v>
      </c>
      <c r="AE3526" s="13">
        <f t="shared" si="1098"/>
        <v>54492.541705838783</v>
      </c>
      <c r="AF3526" s="13"/>
      <c r="AG3526" s="2">
        <f t="shared" si="1093"/>
        <v>39909</v>
      </c>
      <c r="AH3526" s="3">
        <f t="shared" si="1099"/>
        <v>81.086609397270507</v>
      </c>
      <c r="AI3526" s="3">
        <f t="shared" si="1100"/>
        <v>38.475795035438431</v>
      </c>
      <c r="AJ3526" s="3">
        <f t="shared" si="1119"/>
        <v>621391.66089197667</v>
      </c>
      <c r="AK3526" s="3">
        <f t="shared" si="1120"/>
        <v>465712.58688543411</v>
      </c>
    </row>
    <row r="3527" spans="2:37" x14ac:dyDescent="0.2">
      <c r="B3527" s="5">
        <v>39910</v>
      </c>
      <c r="C3527" s="1">
        <v>368.84</v>
      </c>
      <c r="D3527" s="1">
        <f t="shared" si="1090"/>
        <v>15</v>
      </c>
      <c r="E3527" s="1" t="b">
        <f t="shared" si="1091"/>
        <v>0</v>
      </c>
      <c r="F3527" s="6">
        <f t="shared" si="1092"/>
        <v>-4.5073007476181814E-3</v>
      </c>
      <c r="G3527" s="8">
        <f t="shared" si="1101"/>
        <v>1.4691486388058606E-3</v>
      </c>
      <c r="H3527" s="8">
        <f t="shared" si="1102"/>
        <v>1.9496500170073579E-5</v>
      </c>
      <c r="I3527" s="8">
        <f t="shared" si="1103"/>
        <v>-3.2687050709773673E-4</v>
      </c>
      <c r="J3527" s="6">
        <f t="shared" si="1104"/>
        <v>1.3881945552791442E-3</v>
      </c>
      <c r="K3527" s="6">
        <f t="shared" si="1105"/>
        <v>1.0093878564359513E-3</v>
      </c>
      <c r="L3527" s="6">
        <f t="shared" si="1106"/>
        <v>6.6994475813069918E-4</v>
      </c>
      <c r="M3527" s="9">
        <f t="shared" si="1107"/>
        <v>1</v>
      </c>
      <c r="N3527" s="9">
        <f t="shared" si="1108"/>
        <v>1.9315172107294606E-2</v>
      </c>
      <c r="O3527" s="9">
        <f t="shared" si="1109"/>
        <v>-0.48790665667685951</v>
      </c>
      <c r="P3527" s="9">
        <f t="shared" si="1110"/>
        <v>0.17713617181014504</v>
      </c>
      <c r="Q3527" s="10">
        <f t="shared" si="1111"/>
        <v>0.19789094901743848</v>
      </c>
      <c r="R3527" s="10">
        <f t="shared" si="1094"/>
        <v>0.40426305698776688</v>
      </c>
      <c r="S3527" s="10">
        <f>_xlfn.PERCENTILE.INC($R$1519:R3527,0.75)</f>
        <v>0.80113709567526203</v>
      </c>
      <c r="T3527" s="10">
        <f t="shared" si="1095"/>
        <v>0.80113709567526203</v>
      </c>
      <c r="U3527" s="11">
        <f t="shared" si="1112"/>
        <v>0.40426305698776688</v>
      </c>
      <c r="V3527" s="10">
        <f t="shared" si="1096"/>
        <v>0.27484190031346728</v>
      </c>
      <c r="W3527" s="10">
        <f t="shared" si="1097"/>
        <v>0.39675343210623631</v>
      </c>
      <c r="X3527" s="10">
        <f t="shared" si="1113"/>
        <v>0.50532882123470857</v>
      </c>
      <c r="Y3527" s="10">
        <f>_xlfn.PERCENTILE.INC($X$1519:X3527,0.75)</f>
        <v>1.0014213695940777</v>
      </c>
      <c r="Z3527" s="10">
        <f t="shared" si="1114"/>
        <v>1.0014213695940777</v>
      </c>
      <c r="AA3527" s="10">
        <f t="shared" si="1115"/>
        <v>0.49972770821942691</v>
      </c>
      <c r="AB3527" s="10">
        <f t="shared" si="1116"/>
        <v>0.10904446723596821</v>
      </c>
      <c r="AC3527" s="10">
        <f t="shared" si="1117"/>
        <v>5.4492541705838782E-2</v>
      </c>
      <c r="AD3527" s="13">
        <f t="shared" si="1118"/>
        <v>109044.46723596822</v>
      </c>
      <c r="AE3527" s="13">
        <f t="shared" si="1098"/>
        <v>54492.541705838783</v>
      </c>
      <c r="AF3527" s="13"/>
      <c r="AG3527" s="2">
        <f t="shared" si="1093"/>
        <v>39910</v>
      </c>
      <c r="AH3527" s="3">
        <f t="shared" si="1099"/>
        <v>-491.49620869630581</v>
      </c>
      <c r="AI3527" s="3">
        <f t="shared" si="1100"/>
        <v>-245.61427397034208</v>
      </c>
      <c r="AJ3527" s="3">
        <f t="shared" si="1119"/>
        <v>620900.1646832804</v>
      </c>
      <c r="AK3527" s="3">
        <f t="shared" si="1120"/>
        <v>465466.97261146375</v>
      </c>
    </row>
    <row r="3528" spans="2:37" x14ac:dyDescent="0.2">
      <c r="B3528" s="5">
        <v>39911</v>
      </c>
      <c r="C3528" s="1">
        <v>374.15</v>
      </c>
      <c r="D3528" s="1">
        <f t="shared" si="1090"/>
        <v>15</v>
      </c>
      <c r="E3528" s="1" t="b">
        <f t="shared" si="1091"/>
        <v>0</v>
      </c>
      <c r="F3528" s="6">
        <f t="shared" si="1092"/>
        <v>1.4396486281314402E-2</v>
      </c>
      <c r="G3528" s="8">
        <f t="shared" si="1101"/>
        <v>1.7417979747002266E-3</v>
      </c>
      <c r="H3528" s="8">
        <f t="shared" si="1102"/>
        <v>2.4983110627268965E-4</v>
      </c>
      <c r="I3528" s="8">
        <f t="shared" si="1103"/>
        <v>-2.5958958426663948E-4</v>
      </c>
      <c r="J3528" s="6">
        <f t="shared" si="1104"/>
        <v>1.3885325062096489E-3</v>
      </c>
      <c r="K3528" s="6">
        <f t="shared" si="1105"/>
        <v>1.0094440446534662E-3</v>
      </c>
      <c r="L3528" s="6">
        <f t="shared" si="1106"/>
        <v>6.7039526670677088E-4</v>
      </c>
      <c r="M3528" s="9">
        <f t="shared" si="1107"/>
        <v>1</v>
      </c>
      <c r="N3528" s="9">
        <f t="shared" si="1108"/>
        <v>0.24749376411295249</v>
      </c>
      <c r="O3528" s="9">
        <f t="shared" si="1109"/>
        <v>-0.38721870090437749</v>
      </c>
      <c r="P3528" s="9">
        <f t="shared" si="1110"/>
        <v>0.2867583544028583</v>
      </c>
      <c r="Q3528" s="10">
        <f t="shared" si="1111"/>
        <v>0.19834990934171204</v>
      </c>
      <c r="R3528" s="10">
        <f t="shared" si="1094"/>
        <v>0.40332763582048375</v>
      </c>
      <c r="S3528" s="10">
        <f>_xlfn.PERCENTILE.INC($R$1519:R3528,0.75)</f>
        <v>0.80113299065049925</v>
      </c>
      <c r="T3528" s="10">
        <f t="shared" si="1095"/>
        <v>0.80113299065049925</v>
      </c>
      <c r="U3528" s="11">
        <f t="shared" si="1112"/>
        <v>0.40332763582048375</v>
      </c>
      <c r="V3528" s="10">
        <f t="shared" si="1096"/>
        <v>0.27484190031346728</v>
      </c>
      <c r="W3528" s="10">
        <f t="shared" si="1097"/>
        <v>0.39675343210623631</v>
      </c>
      <c r="X3528" s="10">
        <f t="shared" si="1113"/>
        <v>0.50415954477560476</v>
      </c>
      <c r="Y3528" s="10">
        <f>_xlfn.PERCENTILE.INC($X$1519:X3528,0.75)</f>
        <v>1.0014162383131242</v>
      </c>
      <c r="Z3528" s="10">
        <f t="shared" si="1114"/>
        <v>1.0014162383131242</v>
      </c>
      <c r="AA3528" s="10">
        <f t="shared" si="1115"/>
        <v>0.49972770821942691</v>
      </c>
      <c r="AB3528" s="10">
        <f t="shared" si="1116"/>
        <v>0.10904446723596821</v>
      </c>
      <c r="AC3528" s="10">
        <f t="shared" si="1117"/>
        <v>5.4492541705838782E-2</v>
      </c>
      <c r="AD3528" s="13">
        <f t="shared" si="1118"/>
        <v>109044.46723596822</v>
      </c>
      <c r="AE3528" s="13">
        <f t="shared" si="1098"/>
        <v>54492.541705838783</v>
      </c>
      <c r="AF3528" s="13"/>
      <c r="AG3528" s="2">
        <f t="shared" si="1093"/>
        <v>39911</v>
      </c>
      <c r="AH3528" s="3">
        <f t="shared" si="1099"/>
        <v>1569.8571766158543</v>
      </c>
      <c r="AI3528" s="3">
        <f t="shared" si="1100"/>
        <v>784.50112910206099</v>
      </c>
      <c r="AJ3528" s="3">
        <f t="shared" si="1119"/>
        <v>622470.02185989625</v>
      </c>
      <c r="AK3528" s="3">
        <f t="shared" si="1120"/>
        <v>466251.47374056582</v>
      </c>
    </row>
    <row r="3529" spans="2:37" x14ac:dyDescent="0.2">
      <c r="B3529" s="5">
        <v>39912</v>
      </c>
      <c r="C3529" s="1">
        <v>377.84</v>
      </c>
      <c r="D3529" s="1">
        <f t="shared" si="1090"/>
        <v>15</v>
      </c>
      <c r="E3529" s="1" t="b">
        <f t="shared" si="1091"/>
        <v>0</v>
      </c>
      <c r="F3529" s="6">
        <f t="shared" si="1092"/>
        <v>9.8623546705867149E-3</v>
      </c>
      <c r="G3529" s="8">
        <f t="shared" si="1101"/>
        <v>1.814435404619918E-3</v>
      </c>
      <c r="H3529" s="8">
        <f t="shared" si="1102"/>
        <v>3.4778519308024811E-4</v>
      </c>
      <c r="I3529" s="8">
        <f t="shared" si="1103"/>
        <v>-2.110759054591505E-4</v>
      </c>
      <c r="J3529" s="6">
        <f t="shared" si="1104"/>
        <v>1.3889147616090868E-3</v>
      </c>
      <c r="K3529" s="6">
        <f t="shared" si="1105"/>
        <v>1.0094811570111246E-3</v>
      </c>
      <c r="L3529" s="6">
        <f t="shared" si="1106"/>
        <v>6.7083581005326063E-4</v>
      </c>
      <c r="M3529" s="9">
        <f t="shared" si="1107"/>
        <v>1</v>
      </c>
      <c r="N3529" s="9">
        <f t="shared" si="1108"/>
        <v>0.34451875665512344</v>
      </c>
      <c r="O3529" s="9">
        <f t="shared" si="1109"/>
        <v>-0.31464615081057201</v>
      </c>
      <c r="P3529" s="9">
        <f t="shared" si="1110"/>
        <v>0.34329086861485042</v>
      </c>
      <c r="Q3529" s="10">
        <f t="shared" si="1111"/>
        <v>0.19859489987840906</v>
      </c>
      <c r="R3529" s="10">
        <f t="shared" si="1094"/>
        <v>0.40283008299296957</v>
      </c>
      <c r="S3529" s="10">
        <f>_xlfn.PERCENTILE.INC($R$1519:R3529,0.75)</f>
        <v>0.80112888562573648</v>
      </c>
      <c r="T3529" s="10">
        <f t="shared" si="1095"/>
        <v>0.80112888562573648</v>
      </c>
      <c r="U3529" s="11">
        <f t="shared" si="1112"/>
        <v>0.40283008299296957</v>
      </c>
      <c r="V3529" s="10">
        <f t="shared" si="1096"/>
        <v>0.27484190031346728</v>
      </c>
      <c r="W3529" s="10">
        <f t="shared" si="1097"/>
        <v>0.39675343210623631</v>
      </c>
      <c r="X3529" s="10">
        <f t="shared" si="1113"/>
        <v>0.50353760374121193</v>
      </c>
      <c r="Y3529" s="10">
        <f>_xlfn.PERCENTILE.INC($X$1519:X3529,0.75)</f>
        <v>1.0014111070321707</v>
      </c>
      <c r="Z3529" s="10">
        <f t="shared" si="1114"/>
        <v>1.0014111070321707</v>
      </c>
      <c r="AA3529" s="10">
        <f t="shared" si="1115"/>
        <v>0.49972770821942691</v>
      </c>
      <c r="AB3529" s="10">
        <f t="shared" si="1116"/>
        <v>0.10904446723596821</v>
      </c>
      <c r="AC3529" s="10">
        <f t="shared" si="1117"/>
        <v>5.4492541705838782E-2</v>
      </c>
      <c r="AD3529" s="13">
        <f t="shared" si="1118"/>
        <v>109044.46723596822</v>
      </c>
      <c r="AE3529" s="13">
        <f t="shared" si="1098"/>
        <v>54492.541705838783</v>
      </c>
      <c r="AF3529" s="13"/>
      <c r="AG3529" s="2">
        <f t="shared" si="1093"/>
        <v>39912</v>
      </c>
      <c r="AH3529" s="3">
        <f t="shared" si="1099"/>
        <v>1075.4352107462912</v>
      </c>
      <c r="AI3529" s="3">
        <f t="shared" si="1100"/>
        <v>537.42477320472051</v>
      </c>
      <c r="AJ3529" s="3">
        <f t="shared" si="1119"/>
        <v>623545.4570706425</v>
      </c>
      <c r="AK3529" s="3">
        <f t="shared" si="1120"/>
        <v>466788.89851377055</v>
      </c>
    </row>
    <row r="3530" spans="2:37" x14ac:dyDescent="0.2">
      <c r="B3530" s="5">
        <v>39917</v>
      </c>
      <c r="C3530" s="1">
        <v>377.7</v>
      </c>
      <c r="D3530" s="1">
        <f t="shared" si="1090"/>
        <v>16</v>
      </c>
      <c r="E3530" s="1" t="b">
        <f t="shared" si="1091"/>
        <v>1</v>
      </c>
      <c r="F3530" s="6">
        <f t="shared" si="1092"/>
        <v>-3.7052720728347754E-4</v>
      </c>
      <c r="G3530" s="8">
        <f t="shared" si="1101"/>
        <v>1.4521085263628822E-3</v>
      </c>
      <c r="H3530" s="8">
        <f t="shared" si="1102"/>
        <v>3.5669700323499718E-4</v>
      </c>
      <c r="I3530" s="8">
        <f t="shared" si="1103"/>
        <v>-2.1363937231333186E-4</v>
      </c>
      <c r="J3530" s="6">
        <f t="shared" si="1104"/>
        <v>1.3890947442522312E-3</v>
      </c>
      <c r="K3530" s="6">
        <f t="shared" si="1105"/>
        <v>1.0095168856560565E-3</v>
      </c>
      <c r="L3530" s="6">
        <f t="shared" si="1106"/>
        <v>6.7128553655456898E-4</v>
      </c>
      <c r="M3530" s="9">
        <f t="shared" si="1107"/>
        <v>1</v>
      </c>
      <c r="N3530" s="9">
        <f t="shared" si="1108"/>
        <v>0.35333436052750111</v>
      </c>
      <c r="O3530" s="9">
        <f t="shared" si="1109"/>
        <v>-0.31825409707150015</v>
      </c>
      <c r="P3530" s="9">
        <f t="shared" si="1110"/>
        <v>0.3450267544853336</v>
      </c>
      <c r="Q3530" s="10">
        <f t="shared" si="1111"/>
        <v>0.19006927384830202</v>
      </c>
      <c r="R3530" s="10">
        <f t="shared" si="1094"/>
        <v>0.42089917207685845</v>
      </c>
      <c r="S3530" s="10">
        <f>_xlfn.PERCENTILE.INC($R$1519:R3530,0.75)</f>
        <v>0.8011247806009737</v>
      </c>
      <c r="T3530" s="10">
        <f t="shared" si="1095"/>
        <v>0.8011247806009737</v>
      </c>
      <c r="U3530" s="11">
        <f t="shared" si="1112"/>
        <v>0.42089917207685845</v>
      </c>
      <c r="V3530" s="10">
        <f t="shared" si="1096"/>
        <v>0.34329086861485042</v>
      </c>
      <c r="W3530" s="10">
        <f t="shared" si="1097"/>
        <v>0.40283008299296957</v>
      </c>
      <c r="X3530" s="10">
        <f t="shared" si="1113"/>
        <v>0.52612396509607307</v>
      </c>
      <c r="Y3530" s="10">
        <f>_xlfn.PERCENTILE.INC($X$1519:X3530,0.75)</f>
        <v>1.0014059757512173</v>
      </c>
      <c r="Z3530" s="10">
        <f t="shared" si="1114"/>
        <v>1.0014059757512173</v>
      </c>
      <c r="AA3530" s="10">
        <f t="shared" si="1115"/>
        <v>0.52612396509607307</v>
      </c>
      <c r="AB3530" s="10">
        <f t="shared" si="1116"/>
        <v>0.13828788909484882</v>
      </c>
      <c r="AC3530" s="10">
        <f t="shared" si="1117"/>
        <v>7.2756572535347869E-2</v>
      </c>
      <c r="AD3530" s="13">
        <f t="shared" si="1118"/>
        <v>138287.88909484883</v>
      </c>
      <c r="AE3530" s="13">
        <f t="shared" si="1098"/>
        <v>72756.572535347863</v>
      </c>
      <c r="AF3530" s="13"/>
      <c r="AG3530" s="2">
        <f t="shared" si="1093"/>
        <v>39917</v>
      </c>
      <c r="AH3530" s="3">
        <f t="shared" si="1099"/>
        <v>-40.40394191465797</v>
      </c>
      <c r="AI3530" s="3">
        <f t="shared" si="1100"/>
        <v>-20.190969296042873</v>
      </c>
      <c r="AJ3530" s="3">
        <f t="shared" si="1119"/>
        <v>623505.05312872783</v>
      </c>
      <c r="AK3530" s="3">
        <f t="shared" si="1120"/>
        <v>466768.70754447451</v>
      </c>
    </row>
    <row r="3531" spans="2:37" x14ac:dyDescent="0.2">
      <c r="B3531" s="5">
        <v>39918</v>
      </c>
      <c r="C3531" s="1">
        <v>374.57</v>
      </c>
      <c r="D3531" s="1">
        <f t="shared" si="1090"/>
        <v>16</v>
      </c>
      <c r="E3531" s="1" t="b">
        <f t="shared" si="1091"/>
        <v>0</v>
      </c>
      <c r="F3531" s="6">
        <f t="shared" si="1092"/>
        <v>-8.2870002647603691E-3</v>
      </c>
      <c r="G3531" s="8">
        <f t="shared" si="1101"/>
        <v>1.3206060122998478E-3</v>
      </c>
      <c r="H3531" s="8">
        <f t="shared" si="1102"/>
        <v>4.3315313905963293E-4</v>
      </c>
      <c r="I3531" s="8">
        <f t="shared" si="1103"/>
        <v>-2.8067914990213507E-4</v>
      </c>
      <c r="J3531" s="6">
        <f t="shared" si="1104"/>
        <v>1.3892202412055048E-3</v>
      </c>
      <c r="K3531" s="6">
        <f t="shared" si="1105"/>
        <v>1.0095361733265958E-3</v>
      </c>
      <c r="L3531" s="6">
        <f t="shared" si="1106"/>
        <v>6.7180577580207464E-4</v>
      </c>
      <c r="M3531" s="9">
        <f t="shared" si="1107"/>
        <v>0.95060953845150098</v>
      </c>
      <c r="N3531" s="9">
        <f t="shared" si="1108"/>
        <v>0.4290615339045441</v>
      </c>
      <c r="O3531" s="9">
        <f t="shared" si="1109"/>
        <v>-0.41779806011198672</v>
      </c>
      <c r="P3531" s="9">
        <f t="shared" si="1110"/>
        <v>0.3206243374146861</v>
      </c>
      <c r="Q3531" s="10">
        <f t="shared" si="1111"/>
        <v>0.19081212702509376</v>
      </c>
      <c r="R3531" s="10">
        <f t="shared" si="1094"/>
        <v>0.41926056402840256</v>
      </c>
      <c r="S3531" s="10">
        <f>_xlfn.PERCENTILE.INC($R$1519:R3531,0.75)</f>
        <v>0.80112067557621092</v>
      </c>
      <c r="T3531" s="10">
        <f t="shared" si="1095"/>
        <v>0.80112067557621092</v>
      </c>
      <c r="U3531" s="11">
        <f t="shared" si="1112"/>
        <v>0.41926056402840256</v>
      </c>
      <c r="V3531" s="10">
        <f t="shared" si="1096"/>
        <v>0.34329086861485042</v>
      </c>
      <c r="W3531" s="10">
        <f t="shared" si="1097"/>
        <v>0.40283008299296957</v>
      </c>
      <c r="X3531" s="10">
        <f t="shared" si="1113"/>
        <v>0.52407570503550316</v>
      </c>
      <c r="Y3531" s="10">
        <f>_xlfn.PERCENTILE.INC($X$1519:X3531,0.75)</f>
        <v>1.0014008444702638</v>
      </c>
      <c r="Z3531" s="10">
        <f t="shared" si="1114"/>
        <v>1.0014008444702638</v>
      </c>
      <c r="AA3531" s="10">
        <f t="shared" si="1115"/>
        <v>0.52612396509607307</v>
      </c>
      <c r="AB3531" s="10">
        <f t="shared" si="1116"/>
        <v>0.13828788909484882</v>
      </c>
      <c r="AC3531" s="10">
        <f t="shared" si="1117"/>
        <v>7.2756572535347869E-2</v>
      </c>
      <c r="AD3531" s="13">
        <f t="shared" si="1118"/>
        <v>138287.88909484883</v>
      </c>
      <c r="AE3531" s="13">
        <f t="shared" si="1098"/>
        <v>72756.572535347863</v>
      </c>
      <c r="AF3531" s="13"/>
      <c r="AG3531" s="2">
        <f t="shared" si="1093"/>
        <v>39918</v>
      </c>
      <c r="AH3531" s="3">
        <f t="shared" si="1099"/>
        <v>-1145.9917735421648</v>
      </c>
      <c r="AI3531" s="3">
        <f t="shared" si="1100"/>
        <v>-602.93373586348469</v>
      </c>
      <c r="AJ3531" s="3">
        <f t="shared" si="1119"/>
        <v>622359.06135518569</v>
      </c>
      <c r="AK3531" s="3">
        <f t="shared" si="1120"/>
        <v>466165.77380861103</v>
      </c>
    </row>
    <row r="3532" spans="2:37" x14ac:dyDescent="0.2">
      <c r="B3532" s="5">
        <v>39919</v>
      </c>
      <c r="C3532" s="1">
        <v>377.95</v>
      </c>
      <c r="D3532" s="1">
        <f t="shared" si="1090"/>
        <v>16</v>
      </c>
      <c r="E3532" s="1" t="b">
        <f t="shared" si="1091"/>
        <v>0</v>
      </c>
      <c r="F3532" s="6">
        <f t="shared" si="1092"/>
        <v>9.0236804869583409E-3</v>
      </c>
      <c r="G3532" s="8">
        <f t="shared" si="1101"/>
        <v>1.6248102441036416E-3</v>
      </c>
      <c r="H3532" s="8">
        <f t="shared" si="1102"/>
        <v>5.6031862068000487E-4</v>
      </c>
      <c r="I3532" s="8">
        <f t="shared" si="1103"/>
        <v>-2.3448015608387048E-4</v>
      </c>
      <c r="J3532" s="6">
        <f t="shared" si="1104"/>
        <v>1.3894886646854615E-3</v>
      </c>
      <c r="K3532" s="6">
        <f t="shared" si="1105"/>
        <v>1.0095366683488915E-3</v>
      </c>
      <c r="L3532" s="6">
        <f t="shared" si="1106"/>
        <v>6.722672690039394E-4</v>
      </c>
      <c r="M3532" s="9">
        <f t="shared" si="1107"/>
        <v>1</v>
      </c>
      <c r="N3532" s="9">
        <f t="shared" si="1108"/>
        <v>0.55502552631041346</v>
      </c>
      <c r="O3532" s="9">
        <f t="shared" si="1109"/>
        <v>-0.34879008230058045</v>
      </c>
      <c r="P3532" s="9">
        <f t="shared" si="1110"/>
        <v>0.402078481336611</v>
      </c>
      <c r="Q3532" s="10">
        <f t="shared" si="1111"/>
        <v>0.18784147719631103</v>
      </c>
      <c r="R3532" s="10">
        <f t="shared" si="1094"/>
        <v>0.42589102893602615</v>
      </c>
      <c r="S3532" s="10">
        <f>_xlfn.PERCENTILE.INC($R$1519:R3532,0.75)</f>
        <v>0.80094476269877468</v>
      </c>
      <c r="T3532" s="10">
        <f t="shared" si="1095"/>
        <v>0.80094476269877468</v>
      </c>
      <c r="U3532" s="11">
        <f t="shared" si="1112"/>
        <v>0.42589102893602615</v>
      </c>
      <c r="V3532" s="10">
        <f t="shared" si="1096"/>
        <v>0.34329086861485042</v>
      </c>
      <c r="W3532" s="10">
        <f t="shared" si="1097"/>
        <v>0.40283008299296957</v>
      </c>
      <c r="X3532" s="10">
        <f t="shared" si="1113"/>
        <v>0.53236378617003277</v>
      </c>
      <c r="Y3532" s="10">
        <f>_xlfn.PERCENTILE.INC($X$1519:X3532,0.75)</f>
        <v>1.0011809533734684</v>
      </c>
      <c r="Z3532" s="10">
        <f t="shared" si="1114"/>
        <v>1.0011809533734684</v>
      </c>
      <c r="AA3532" s="10">
        <f t="shared" si="1115"/>
        <v>0.52612396509607307</v>
      </c>
      <c r="AB3532" s="10">
        <f t="shared" si="1116"/>
        <v>0.13828788909484882</v>
      </c>
      <c r="AC3532" s="10">
        <f t="shared" si="1117"/>
        <v>7.2756572535347869E-2</v>
      </c>
      <c r="AD3532" s="13">
        <f t="shared" si="1118"/>
        <v>138287.88909484883</v>
      </c>
      <c r="AE3532" s="13">
        <f t="shared" si="1098"/>
        <v>72756.572535347863</v>
      </c>
      <c r="AF3532" s="13"/>
      <c r="AG3532" s="2">
        <f t="shared" si="1093"/>
        <v>39919</v>
      </c>
      <c r="AH3532" s="3">
        <f t="shared" si="1099"/>
        <v>1247.8657264078465</v>
      </c>
      <c r="AI3532" s="3">
        <f t="shared" si="1100"/>
        <v>656.53206388518765</v>
      </c>
      <c r="AJ3532" s="3">
        <f t="shared" si="1119"/>
        <v>623606.92708159355</v>
      </c>
      <c r="AK3532" s="3">
        <f t="shared" si="1120"/>
        <v>466822.30587249622</v>
      </c>
    </row>
    <row r="3533" spans="2:37" x14ac:dyDescent="0.2">
      <c r="B3533" s="5">
        <v>39920</v>
      </c>
      <c r="C3533" s="1">
        <v>376.72</v>
      </c>
      <c r="D3533" s="1">
        <f t="shared" si="1090"/>
        <v>16</v>
      </c>
      <c r="E3533" s="1" t="b">
        <f t="shared" si="1091"/>
        <v>0</v>
      </c>
      <c r="F3533" s="6">
        <f t="shared" si="1092"/>
        <v>-3.2543987299906707E-3</v>
      </c>
      <c r="G3533" s="8">
        <f t="shared" si="1101"/>
        <v>1.6496078109653732E-3</v>
      </c>
      <c r="H3533" s="8">
        <f t="shared" si="1102"/>
        <v>5.3182285437441761E-4</v>
      </c>
      <c r="I3533" s="8">
        <f t="shared" si="1103"/>
        <v>-2.4704053821392137E-4</v>
      </c>
      <c r="J3533" s="6">
        <f t="shared" si="1104"/>
        <v>1.3897657876976938E-3</v>
      </c>
      <c r="K3533" s="6">
        <f t="shared" si="1105"/>
        <v>1.0095428619536523E-3</v>
      </c>
      <c r="L3533" s="6">
        <f t="shared" si="1106"/>
        <v>6.7276795802841886E-4</v>
      </c>
      <c r="M3533" s="9">
        <f t="shared" si="1107"/>
        <v>1</v>
      </c>
      <c r="N3533" s="9">
        <f t="shared" si="1108"/>
        <v>0.52679571558283511</v>
      </c>
      <c r="O3533" s="9">
        <f t="shared" si="1109"/>
        <v>-0.36720021407958603</v>
      </c>
      <c r="P3533" s="9">
        <f t="shared" si="1110"/>
        <v>0.38653183383441636</v>
      </c>
      <c r="Q3533" s="10">
        <f t="shared" si="1111"/>
        <v>0.18630976851505837</v>
      </c>
      <c r="R3533" s="10">
        <f t="shared" si="1094"/>
        <v>0.42939240726679367</v>
      </c>
      <c r="S3533" s="10">
        <f>_xlfn.PERCENTILE.INC($R$1519:R3533,0.75)</f>
        <v>0.80076884982133856</v>
      </c>
      <c r="T3533" s="10">
        <f t="shared" si="1095"/>
        <v>0.80076884982133856</v>
      </c>
      <c r="U3533" s="11">
        <f t="shared" si="1112"/>
        <v>0.42939240726679367</v>
      </c>
      <c r="V3533" s="10">
        <f t="shared" si="1096"/>
        <v>0.34329086861485042</v>
      </c>
      <c r="W3533" s="10">
        <f t="shared" si="1097"/>
        <v>0.40283008299296957</v>
      </c>
      <c r="X3533" s="10">
        <f t="shared" si="1113"/>
        <v>0.53674050908349213</v>
      </c>
      <c r="Y3533" s="10">
        <f>_xlfn.PERCENTILE.INC($X$1519:X3533,0.75)</f>
        <v>1.0009610622766731</v>
      </c>
      <c r="Z3533" s="10">
        <f t="shared" si="1114"/>
        <v>1.0009610622766731</v>
      </c>
      <c r="AA3533" s="10">
        <f t="shared" si="1115"/>
        <v>0.52612396509607307</v>
      </c>
      <c r="AB3533" s="10">
        <f t="shared" si="1116"/>
        <v>0.13828788909484882</v>
      </c>
      <c r="AC3533" s="10">
        <f t="shared" si="1117"/>
        <v>7.2756572535347869E-2</v>
      </c>
      <c r="AD3533" s="13">
        <f t="shared" si="1118"/>
        <v>138287.88909484883</v>
      </c>
      <c r="AE3533" s="13">
        <f t="shared" si="1098"/>
        <v>72756.572535347863</v>
      </c>
      <c r="AF3533" s="13"/>
      <c r="AG3533" s="2">
        <f t="shared" si="1093"/>
        <v>39920</v>
      </c>
      <c r="AH3533" s="3">
        <f t="shared" si="1099"/>
        <v>-450.04393064336676</v>
      </c>
      <c r="AI3533" s="3">
        <f t="shared" si="1100"/>
        <v>-236.77889725751021</v>
      </c>
      <c r="AJ3533" s="3">
        <f t="shared" si="1119"/>
        <v>623156.88315095019</v>
      </c>
      <c r="AK3533" s="3">
        <f t="shared" si="1120"/>
        <v>466585.5269752387</v>
      </c>
    </row>
    <row r="3534" spans="2:37" x14ac:dyDescent="0.2">
      <c r="B3534" s="5">
        <v>39923</v>
      </c>
      <c r="C3534" s="1">
        <v>369.79</v>
      </c>
      <c r="D3534" s="1">
        <f t="shared" si="1090"/>
        <v>17</v>
      </c>
      <c r="E3534" s="1" t="b">
        <f t="shared" si="1091"/>
        <v>1</v>
      </c>
      <c r="F3534" s="6">
        <f t="shared" si="1092"/>
        <v>-1.8395625398173743E-2</v>
      </c>
      <c r="G3534" s="8">
        <f t="shared" si="1101"/>
        <v>1.2759682187876127E-3</v>
      </c>
      <c r="H3534" s="8">
        <f t="shared" si="1102"/>
        <v>4.4035145401949221E-4</v>
      </c>
      <c r="I3534" s="8">
        <f t="shared" si="1103"/>
        <v>-3.6840722972918794E-4</v>
      </c>
      <c r="J3534" s="6">
        <f t="shared" si="1104"/>
        <v>1.3898644832888616E-3</v>
      </c>
      <c r="K3534" s="6">
        <f t="shared" si="1105"/>
        <v>1.0095603611781211E-3</v>
      </c>
      <c r="L3534" s="6">
        <f t="shared" si="1106"/>
        <v>6.7344243357944341E-4</v>
      </c>
      <c r="M3534" s="9">
        <f t="shared" si="1107"/>
        <v>0.91805225194924467</v>
      </c>
      <c r="N3534" s="9">
        <f t="shared" si="1108"/>
        <v>0.43618140227456798</v>
      </c>
      <c r="O3534" s="9">
        <f t="shared" si="1109"/>
        <v>-0.54705081141241807</v>
      </c>
      <c r="P3534" s="9">
        <f t="shared" si="1110"/>
        <v>0.26906094760379823</v>
      </c>
      <c r="Q3534" s="10">
        <f t="shared" si="1111"/>
        <v>0.19080416236697023</v>
      </c>
      <c r="R3534" s="10">
        <f t="shared" si="1094"/>
        <v>0.41927806504628257</v>
      </c>
      <c r="S3534" s="10">
        <f>_xlfn.PERCENTILE.INC($R$1519:R3534,0.75)</f>
        <v>0.80059293694390232</v>
      </c>
      <c r="T3534" s="10">
        <f t="shared" si="1095"/>
        <v>0.80059293694390232</v>
      </c>
      <c r="U3534" s="11">
        <f t="shared" si="1112"/>
        <v>0.41927806504628257</v>
      </c>
      <c r="V3534" s="10">
        <f t="shared" si="1096"/>
        <v>0.38653183383441636</v>
      </c>
      <c r="W3534" s="10">
        <f t="shared" si="1097"/>
        <v>0.42939240726679367</v>
      </c>
      <c r="X3534" s="10">
        <f t="shared" si="1113"/>
        <v>0.52409758130785322</v>
      </c>
      <c r="Y3534" s="10">
        <f>_xlfn.PERCENTILE.INC($X$1519:X3534,0.75)</f>
        <v>1.0007411711798779</v>
      </c>
      <c r="Z3534" s="10">
        <f t="shared" si="1114"/>
        <v>1.0007411711798779</v>
      </c>
      <c r="AA3534" s="10">
        <f t="shared" si="1115"/>
        <v>0.52409758130785322</v>
      </c>
      <c r="AB3534" s="10">
        <f t="shared" si="1116"/>
        <v>0.16597383461540832</v>
      </c>
      <c r="AC3534" s="10">
        <f t="shared" si="1117"/>
        <v>8.6986485282325152E-2</v>
      </c>
      <c r="AD3534" s="13">
        <f t="shared" si="1118"/>
        <v>165973.83461540833</v>
      </c>
      <c r="AE3534" s="13">
        <f t="shared" si="1098"/>
        <v>86986.485282325157</v>
      </c>
      <c r="AF3534" s="13"/>
      <c r="AG3534" s="2">
        <f t="shared" si="1093"/>
        <v>39923</v>
      </c>
      <c r="AH3534" s="3">
        <f t="shared" si="1099"/>
        <v>-2543.8922048930349</v>
      </c>
      <c r="AI3534" s="3">
        <f t="shared" si="1100"/>
        <v>-1338.4026536153153</v>
      </c>
      <c r="AJ3534" s="3">
        <f t="shared" si="1119"/>
        <v>620612.99094605714</v>
      </c>
      <c r="AK3534" s="3">
        <f t="shared" si="1120"/>
        <v>465247.12432162336</v>
      </c>
    </row>
    <row r="3535" spans="2:37" x14ac:dyDescent="0.2">
      <c r="B3535" s="5">
        <v>39924</v>
      </c>
      <c r="C3535" s="1">
        <v>368.75</v>
      </c>
      <c r="D3535" s="1">
        <f t="shared" si="1090"/>
        <v>17</v>
      </c>
      <c r="E3535" s="1" t="b">
        <f t="shared" si="1091"/>
        <v>0</v>
      </c>
      <c r="F3535" s="6">
        <f t="shared" si="1092"/>
        <v>-2.8124070418346081E-3</v>
      </c>
      <c r="G3535" s="8">
        <f t="shared" si="1101"/>
        <v>1.1167082785928891E-3</v>
      </c>
      <c r="H3535" s="8">
        <f t="shared" si="1102"/>
        <v>4.3465350374610029E-4</v>
      </c>
      <c r="I3535" s="8">
        <f t="shared" si="1103"/>
        <v>-3.8648865888825276E-4</v>
      </c>
      <c r="J3535" s="6">
        <f t="shared" si="1104"/>
        <v>1.3899241083644607E-3</v>
      </c>
      <c r="K3535" s="6">
        <f t="shared" si="1105"/>
        <v>1.0095797650508736E-3</v>
      </c>
      <c r="L3535" s="6">
        <f t="shared" si="1106"/>
        <v>6.7413711983877334E-4</v>
      </c>
      <c r="M3535" s="9">
        <f t="shared" si="1107"/>
        <v>0.80343111675854895</v>
      </c>
      <c r="N3535" s="9">
        <f t="shared" si="1108"/>
        <v>0.43052913577779339</v>
      </c>
      <c r="O3535" s="9">
        <f t="shared" si="1109"/>
        <v>-0.57330867491866555</v>
      </c>
      <c r="P3535" s="9">
        <f t="shared" si="1110"/>
        <v>0.22021719253922556</v>
      </c>
      <c r="Q3535" s="10">
        <f t="shared" si="1111"/>
        <v>0.19067460986755441</v>
      </c>
      <c r="R3535" s="10">
        <f t="shared" si="1094"/>
        <v>0.41956294052768356</v>
      </c>
      <c r="S3535" s="10">
        <f>_xlfn.PERCENTILE.INC($R$1519:R3535,0.75)</f>
        <v>0.80041702406646609</v>
      </c>
      <c r="T3535" s="10">
        <f t="shared" si="1095"/>
        <v>0.80041702406646609</v>
      </c>
      <c r="U3535" s="11">
        <f t="shared" si="1112"/>
        <v>0.41956294052768356</v>
      </c>
      <c r="V3535" s="10">
        <f t="shared" si="1096"/>
        <v>0.38653183383441636</v>
      </c>
      <c r="W3535" s="10">
        <f t="shared" si="1097"/>
        <v>0.42939240726679367</v>
      </c>
      <c r="X3535" s="10">
        <f t="shared" si="1113"/>
        <v>0.52445367565960455</v>
      </c>
      <c r="Y3535" s="10">
        <f>_xlfn.PERCENTILE.INC($X$1519:X3535,0.75)</f>
        <v>1.0005212800830825</v>
      </c>
      <c r="Z3535" s="10">
        <f t="shared" si="1114"/>
        <v>1.0005212800830825</v>
      </c>
      <c r="AA3535" s="10">
        <f t="shared" si="1115"/>
        <v>0.52409758130785322</v>
      </c>
      <c r="AB3535" s="10">
        <f t="shared" si="1116"/>
        <v>0.16597383461540832</v>
      </c>
      <c r="AC3535" s="10">
        <f t="shared" si="1117"/>
        <v>8.6986485282325152E-2</v>
      </c>
      <c r="AD3535" s="13">
        <f t="shared" si="1118"/>
        <v>165973.83461540833</v>
      </c>
      <c r="AE3535" s="13">
        <f t="shared" si="1098"/>
        <v>86986.485282325157</v>
      </c>
      <c r="AF3535" s="13"/>
      <c r="AG3535" s="2">
        <f t="shared" si="1093"/>
        <v>39924</v>
      </c>
      <c r="AH3535" s="3">
        <f t="shared" si="1099"/>
        <v>-466.78598123266698</v>
      </c>
      <c r="AI3535" s="3">
        <f t="shared" si="1100"/>
        <v>-244.64140375245375</v>
      </c>
      <c r="AJ3535" s="3">
        <f t="shared" si="1119"/>
        <v>620146.20496482449</v>
      </c>
      <c r="AK3535" s="3">
        <f t="shared" si="1120"/>
        <v>465002.48291787092</v>
      </c>
    </row>
    <row r="3536" spans="2:37" x14ac:dyDescent="0.2">
      <c r="B3536" s="5">
        <v>39925</v>
      </c>
      <c r="C3536" s="1">
        <v>372.83</v>
      </c>
      <c r="D3536" s="1">
        <f t="shared" si="1090"/>
        <v>17</v>
      </c>
      <c r="E3536" s="1" t="b">
        <f t="shared" si="1091"/>
        <v>0</v>
      </c>
      <c r="F3536" s="6">
        <f t="shared" si="1092"/>
        <v>1.1064406779661029E-2</v>
      </c>
      <c r="G3536" s="8">
        <f t="shared" si="1101"/>
        <v>1.5936612590199812E-3</v>
      </c>
      <c r="H3536" s="8">
        <f t="shared" si="1102"/>
        <v>8.6643294471028265E-4</v>
      </c>
      <c r="I3536" s="8">
        <f t="shared" si="1103"/>
        <v>-3.2912496854120153E-4</v>
      </c>
      <c r="J3536" s="6">
        <f t="shared" si="1104"/>
        <v>1.3901726918695422E-3</v>
      </c>
      <c r="K3536" s="6">
        <f t="shared" si="1105"/>
        <v>1.0095955454095583E-3</v>
      </c>
      <c r="L3536" s="6">
        <f t="shared" si="1106"/>
        <v>6.7475126375728556E-4</v>
      </c>
      <c r="M3536" s="9">
        <f t="shared" si="1107"/>
        <v>1</v>
      </c>
      <c r="N3536" s="9">
        <f t="shared" si="1108"/>
        <v>0.8581980661957066</v>
      </c>
      <c r="O3536" s="9">
        <f t="shared" si="1109"/>
        <v>-0.48777228916697651</v>
      </c>
      <c r="P3536" s="9">
        <f t="shared" si="1110"/>
        <v>0.45680859234290999</v>
      </c>
      <c r="Q3536" s="10">
        <f t="shared" si="1111"/>
        <v>0.19158267291971851</v>
      </c>
      <c r="R3536" s="10">
        <f t="shared" si="1094"/>
        <v>0.41757429719922268</v>
      </c>
      <c r="S3536" s="10">
        <f>_xlfn.PERCENTILE.INC($R$1519:R3536,0.75)</f>
        <v>0.80038021625105504</v>
      </c>
      <c r="T3536" s="10">
        <f t="shared" si="1095"/>
        <v>0.80038021625105504</v>
      </c>
      <c r="U3536" s="11">
        <f t="shared" si="1112"/>
        <v>0.41757429719922268</v>
      </c>
      <c r="V3536" s="10">
        <f t="shared" si="1096"/>
        <v>0.38653183383441636</v>
      </c>
      <c r="W3536" s="10">
        <f t="shared" si="1097"/>
        <v>0.42939240726679367</v>
      </c>
      <c r="X3536" s="10">
        <f t="shared" si="1113"/>
        <v>0.52196787149902835</v>
      </c>
      <c r="Y3536" s="10">
        <f>_xlfn.PERCENTILE.INC($X$1519:X3536,0.75)</f>
        <v>1.0004752703138187</v>
      </c>
      <c r="Z3536" s="10">
        <f t="shared" si="1114"/>
        <v>1.0004752703138187</v>
      </c>
      <c r="AA3536" s="10">
        <f t="shared" si="1115"/>
        <v>0.52409758130785322</v>
      </c>
      <c r="AB3536" s="10">
        <f t="shared" si="1116"/>
        <v>0.16597383461540832</v>
      </c>
      <c r="AC3536" s="10">
        <f t="shared" si="1117"/>
        <v>8.6986485282325152E-2</v>
      </c>
      <c r="AD3536" s="13">
        <f t="shared" si="1118"/>
        <v>165973.83461540833</v>
      </c>
      <c r="AE3536" s="13">
        <f t="shared" si="1098"/>
        <v>86986.485282325157</v>
      </c>
      <c r="AF3536" s="13"/>
      <c r="AG3536" s="2">
        <f t="shared" si="1093"/>
        <v>39925</v>
      </c>
      <c r="AH3536" s="3">
        <f t="shared" si="1099"/>
        <v>1836.4020209650623</v>
      </c>
      <c r="AI3536" s="3">
        <f t="shared" si="1100"/>
        <v>962.45385749664274</v>
      </c>
      <c r="AJ3536" s="3">
        <f t="shared" si="1119"/>
        <v>621982.60698578949</v>
      </c>
      <c r="AK3536" s="3">
        <f t="shared" si="1120"/>
        <v>465964.93677536759</v>
      </c>
    </row>
    <row r="3537" spans="2:37" x14ac:dyDescent="0.2">
      <c r="B3537" s="5">
        <v>39926</v>
      </c>
      <c r="C3537" s="1">
        <v>373.76</v>
      </c>
      <c r="D3537" s="1">
        <f t="shared" si="1090"/>
        <v>17</v>
      </c>
      <c r="E3537" s="1" t="b">
        <f t="shared" si="1091"/>
        <v>0</v>
      </c>
      <c r="F3537" s="6">
        <f t="shared" si="1092"/>
        <v>2.4944344607462643E-3</v>
      </c>
      <c r="G3537" s="8">
        <f t="shared" si="1101"/>
        <v>1.665522821668243E-3</v>
      </c>
      <c r="H3537" s="8">
        <f t="shared" si="1102"/>
        <v>9.5694124418556424E-4</v>
      </c>
      <c r="I3537" s="8">
        <f t="shared" si="1103"/>
        <v>-3.3319524367613726E-4</v>
      </c>
      <c r="J3537" s="6">
        <f t="shared" si="1104"/>
        <v>1.3904524905377397E-3</v>
      </c>
      <c r="K3537" s="6">
        <f t="shared" si="1105"/>
        <v>1.0096286870908962E-3</v>
      </c>
      <c r="L3537" s="6">
        <f t="shared" si="1106"/>
        <v>6.7536956391753007E-4</v>
      </c>
      <c r="M3537" s="9">
        <f t="shared" si="1107"/>
        <v>1</v>
      </c>
      <c r="N3537" s="9">
        <f t="shared" si="1108"/>
        <v>0.94781502984315613</v>
      </c>
      <c r="O3537" s="9">
        <f t="shared" si="1109"/>
        <v>-0.49335247170958391</v>
      </c>
      <c r="P3537" s="9">
        <f t="shared" si="1110"/>
        <v>0.4848208527111908</v>
      </c>
      <c r="Q3537" s="10">
        <f t="shared" si="1111"/>
        <v>0.18786243301681357</v>
      </c>
      <c r="R3537" s="10">
        <f t="shared" si="1094"/>
        <v>0.42584352132200931</v>
      </c>
      <c r="S3537" s="10">
        <f>_xlfn.PERCENTILE.INC($R$1519:R3537,0.75)</f>
        <v>0.800343408435644</v>
      </c>
      <c r="T3537" s="10">
        <f t="shared" si="1095"/>
        <v>0.800343408435644</v>
      </c>
      <c r="U3537" s="11">
        <f t="shared" si="1112"/>
        <v>0.42584352132200931</v>
      </c>
      <c r="V3537" s="10">
        <f t="shared" si="1096"/>
        <v>0.38653183383441636</v>
      </c>
      <c r="W3537" s="10">
        <f t="shared" si="1097"/>
        <v>0.42939240726679367</v>
      </c>
      <c r="X3537" s="10">
        <f t="shared" si="1113"/>
        <v>0.53230440165251169</v>
      </c>
      <c r="Y3537" s="10">
        <f>_xlfn.PERCENTILE.INC($X$1519:X3537,0.75)</f>
        <v>1.0004292605445551</v>
      </c>
      <c r="Z3537" s="10">
        <f t="shared" si="1114"/>
        <v>1.0004292605445551</v>
      </c>
      <c r="AA3537" s="10">
        <f t="shared" si="1115"/>
        <v>0.52409758130785322</v>
      </c>
      <c r="AB3537" s="10">
        <f t="shared" si="1116"/>
        <v>0.16597383461540832</v>
      </c>
      <c r="AC3537" s="10">
        <f t="shared" si="1117"/>
        <v>8.6986485282325152E-2</v>
      </c>
      <c r="AD3537" s="13">
        <f t="shared" si="1118"/>
        <v>165973.83461540833</v>
      </c>
      <c r="AE3537" s="13">
        <f t="shared" si="1098"/>
        <v>86986.485282325157</v>
      </c>
      <c r="AF3537" s="13"/>
      <c r="AG3537" s="2">
        <f t="shared" si="1093"/>
        <v>39926</v>
      </c>
      <c r="AH3537" s="3">
        <f t="shared" si="1099"/>
        <v>414.01085264687572</v>
      </c>
      <c r="AI3537" s="3">
        <f t="shared" si="1100"/>
        <v>216.98208650742961</v>
      </c>
      <c r="AJ3537" s="3">
        <f t="shared" si="1119"/>
        <v>622396.61783843639</v>
      </c>
      <c r="AK3537" s="3">
        <f t="shared" si="1120"/>
        <v>466181.91886187502</v>
      </c>
    </row>
    <row r="3538" spans="2:37" x14ac:dyDescent="0.2">
      <c r="B3538" s="5">
        <v>39927</v>
      </c>
      <c r="C3538" s="1">
        <v>377.14</v>
      </c>
      <c r="D3538" s="1">
        <f t="shared" si="1090"/>
        <v>17</v>
      </c>
      <c r="E3538" s="1" t="b">
        <f t="shared" si="1091"/>
        <v>0</v>
      </c>
      <c r="F3538" s="6">
        <f t="shared" si="1092"/>
        <v>9.0432363013699391E-3</v>
      </c>
      <c r="G3538" s="8">
        <f t="shared" si="1101"/>
        <v>1.6841007760933909E-3</v>
      </c>
      <c r="H3538" s="8">
        <f t="shared" si="1102"/>
        <v>1.40174051760385E-3</v>
      </c>
      <c r="I3538" s="8">
        <f t="shared" si="1103"/>
        <v>-2.6308886412475089E-4</v>
      </c>
      <c r="J3538" s="6">
        <f t="shared" si="1104"/>
        <v>1.3907311136092751E-3</v>
      </c>
      <c r="K3538" s="6">
        <f t="shared" si="1105"/>
        <v>1.009839369072088E-3</v>
      </c>
      <c r="L3538" s="6">
        <f t="shared" si="1106"/>
        <v>6.759064767773408E-4</v>
      </c>
      <c r="M3538" s="9">
        <f t="shared" si="1107"/>
        <v>1</v>
      </c>
      <c r="N3538" s="9">
        <f t="shared" si="1108"/>
        <v>1</v>
      </c>
      <c r="O3538" s="9">
        <f t="shared" si="1109"/>
        <v>-0.38923856060550582</v>
      </c>
      <c r="P3538" s="9">
        <f t="shared" si="1110"/>
        <v>0.53692047979816471</v>
      </c>
      <c r="Q3538" s="10">
        <f t="shared" si="1111"/>
        <v>0.1883252390532478</v>
      </c>
      <c r="R3538" s="10">
        <f t="shared" si="1094"/>
        <v>0.42479701819138799</v>
      </c>
      <c r="S3538" s="10">
        <f>_xlfn.PERCENTILE.INC($R$1519:R3538,0.75)</f>
        <v>0.80030660062023307</v>
      </c>
      <c r="T3538" s="10">
        <f t="shared" si="1095"/>
        <v>0.80030660062023307</v>
      </c>
      <c r="U3538" s="11">
        <f t="shared" si="1112"/>
        <v>0.42479701819138799</v>
      </c>
      <c r="V3538" s="10">
        <f t="shared" si="1096"/>
        <v>0.38653183383441636</v>
      </c>
      <c r="W3538" s="10">
        <f t="shared" si="1097"/>
        <v>0.42939240726679367</v>
      </c>
      <c r="X3538" s="10">
        <f t="shared" si="1113"/>
        <v>0.530996272739235</v>
      </c>
      <c r="Y3538" s="10">
        <f>_xlfn.PERCENTILE.INC($X$1519:X3538,0.75)</f>
        <v>1.0003832507752914</v>
      </c>
      <c r="Z3538" s="10">
        <f t="shared" si="1114"/>
        <v>1.0003832507752914</v>
      </c>
      <c r="AA3538" s="10">
        <f t="shared" si="1115"/>
        <v>0.52409758130785322</v>
      </c>
      <c r="AB3538" s="10">
        <f t="shared" si="1116"/>
        <v>0.16597383461540832</v>
      </c>
      <c r="AC3538" s="10">
        <f t="shared" si="1117"/>
        <v>8.6986485282325152E-2</v>
      </c>
      <c r="AD3538" s="13">
        <f t="shared" si="1118"/>
        <v>165973.83461540833</v>
      </c>
      <c r="AE3538" s="13">
        <f t="shared" si="1098"/>
        <v>86986.485282325157</v>
      </c>
      <c r="AF3538" s="13"/>
      <c r="AG3538" s="2">
        <f t="shared" si="1093"/>
        <v>39927</v>
      </c>
      <c r="AH3538" s="3">
        <f t="shared" si="1099"/>
        <v>1500.9406062716312</v>
      </c>
      <c r="AI3538" s="3">
        <f t="shared" si="1100"/>
        <v>786.63934143370477</v>
      </c>
      <c r="AJ3538" s="3">
        <f t="shared" si="1119"/>
        <v>623897.558444708</v>
      </c>
      <c r="AK3538" s="3">
        <f t="shared" si="1120"/>
        <v>466968.55820330873</v>
      </c>
    </row>
    <row r="3539" spans="2:37" x14ac:dyDescent="0.2">
      <c r="B3539" s="5">
        <v>39930</v>
      </c>
      <c r="C3539" s="1">
        <v>376.35</v>
      </c>
      <c r="D3539" s="1">
        <f t="shared" si="1090"/>
        <v>18</v>
      </c>
      <c r="E3539" s="1" t="b">
        <f t="shared" si="1091"/>
        <v>1</v>
      </c>
      <c r="F3539" s="6">
        <f t="shared" si="1092"/>
        <v>-2.0947128387335257E-3</v>
      </c>
      <c r="G3539" s="8">
        <f t="shared" si="1101"/>
        <v>1.704518285094433E-3</v>
      </c>
      <c r="H3539" s="8">
        <f t="shared" si="1102"/>
        <v>1.0364113732922551E-3</v>
      </c>
      <c r="I3539" s="8">
        <f t="shared" si="1103"/>
        <v>-2.7328711607175631E-4</v>
      </c>
      <c r="J3539" s="6">
        <f t="shared" si="1104"/>
        <v>1.3910168321613695E-3</v>
      </c>
      <c r="K3539" s="6">
        <f t="shared" si="1105"/>
        <v>1.0098834225527719E-3</v>
      </c>
      <c r="L3539" s="6">
        <f t="shared" si="1106"/>
        <v>6.7645125451848366E-4</v>
      </c>
      <c r="M3539" s="9">
        <f t="shared" si="1107"/>
        <v>1</v>
      </c>
      <c r="N3539" s="9">
        <f t="shared" si="1108"/>
        <v>1</v>
      </c>
      <c r="O3539" s="9">
        <f t="shared" si="1109"/>
        <v>-0.40400119631131365</v>
      </c>
      <c r="P3539" s="9">
        <f t="shared" si="1110"/>
        <v>0.53199960122956214</v>
      </c>
      <c r="Q3539" s="10">
        <f t="shared" si="1111"/>
        <v>0.1874867727709153</v>
      </c>
      <c r="R3539" s="10">
        <f t="shared" si="1094"/>
        <v>0.42669676808480617</v>
      </c>
      <c r="S3539" s="10">
        <f>_xlfn.PERCENTILE.INC($R$1519:R3539,0.75)</f>
        <v>0.80026979280482202</v>
      </c>
      <c r="T3539" s="10">
        <f t="shared" si="1095"/>
        <v>0.80026979280482202</v>
      </c>
      <c r="U3539" s="11">
        <f t="shared" si="1112"/>
        <v>0.42669676808480617</v>
      </c>
      <c r="V3539" s="10">
        <f t="shared" si="1096"/>
        <v>0.53692047979816471</v>
      </c>
      <c r="W3539" s="10">
        <f t="shared" si="1097"/>
        <v>0.42479701819138799</v>
      </c>
      <c r="X3539" s="10">
        <f t="shared" si="1113"/>
        <v>0.53337096010600771</v>
      </c>
      <c r="Y3539" s="10">
        <f>_xlfn.PERCENTILE.INC($X$1519:X3539,0.75)</f>
        <v>1.0003372410060276</v>
      </c>
      <c r="Z3539" s="10">
        <f t="shared" si="1114"/>
        <v>1.0003372410060276</v>
      </c>
      <c r="AA3539" s="10">
        <f t="shared" si="1115"/>
        <v>0.53337096010600771</v>
      </c>
      <c r="AB3539" s="10">
        <f t="shared" si="1116"/>
        <v>0.22808221882414975</v>
      </c>
      <c r="AC3539" s="10">
        <f t="shared" si="1117"/>
        <v>0.1216524320373453</v>
      </c>
      <c r="AD3539" s="13">
        <f t="shared" si="1118"/>
        <v>228082.21882414975</v>
      </c>
      <c r="AE3539" s="13">
        <f t="shared" si="1098"/>
        <v>121652.43203734529</v>
      </c>
      <c r="AF3539" s="13"/>
      <c r="AG3539" s="2">
        <f t="shared" si="1093"/>
        <v>39930</v>
      </c>
      <c r="AH3539" s="3">
        <f t="shared" si="1099"/>
        <v>-347.6675222627307</v>
      </c>
      <c r="AI3539" s="3">
        <f t="shared" si="1100"/>
        <v>-182.21170751719137</v>
      </c>
      <c r="AJ3539" s="3">
        <f t="shared" si="1119"/>
        <v>623549.89092244522</v>
      </c>
      <c r="AK3539" s="3">
        <f t="shared" si="1120"/>
        <v>466786.34649579151</v>
      </c>
    </row>
    <row r="3540" spans="2:37" x14ac:dyDescent="0.2">
      <c r="B3540" s="5">
        <v>39931</v>
      </c>
      <c r="C3540" s="1">
        <v>375.91</v>
      </c>
      <c r="D3540" s="1">
        <f t="shared" si="1090"/>
        <v>18</v>
      </c>
      <c r="E3540" s="1" t="b">
        <f t="shared" si="1091"/>
        <v>0</v>
      </c>
      <c r="F3540" s="6">
        <f t="shared" si="1092"/>
        <v>-1.16912448518669E-3</v>
      </c>
      <c r="G3540" s="8">
        <f t="shared" si="1101"/>
        <v>1.6472098975392523E-3</v>
      </c>
      <c r="H3540" s="8">
        <f t="shared" si="1102"/>
        <v>1.1049593323852194E-3</v>
      </c>
      <c r="I3540" s="8">
        <f t="shared" si="1103"/>
        <v>-2.9340032581723872E-4</v>
      </c>
      <c r="J3540" s="6">
        <f t="shared" si="1104"/>
        <v>1.3912637985603337E-3</v>
      </c>
      <c r="K3540" s="6">
        <f t="shared" si="1105"/>
        <v>1.009945806936191E-3</v>
      </c>
      <c r="L3540" s="6">
        <f t="shared" si="1106"/>
        <v>6.7703811693605148E-4</v>
      </c>
      <c r="M3540" s="9">
        <f t="shared" si="1107"/>
        <v>1</v>
      </c>
      <c r="N3540" s="9">
        <f t="shared" si="1108"/>
        <v>1</v>
      </c>
      <c r="O3540" s="9">
        <f t="shared" si="1109"/>
        <v>-0.43335865216131009</v>
      </c>
      <c r="P3540" s="9">
        <f t="shared" si="1110"/>
        <v>0.52221378261289664</v>
      </c>
      <c r="Q3540" s="10">
        <f t="shared" si="1111"/>
        <v>0.18742141966477696</v>
      </c>
      <c r="R3540" s="10">
        <f t="shared" si="1094"/>
        <v>0.42684555555650183</v>
      </c>
      <c r="S3540" s="10">
        <f>_xlfn.PERCENTILE.INC($R$1519:R3540,0.75)</f>
        <v>0.80022257683497455</v>
      </c>
      <c r="T3540" s="10">
        <f t="shared" si="1095"/>
        <v>0.80022257683497455</v>
      </c>
      <c r="U3540" s="11">
        <f t="shared" si="1112"/>
        <v>0.42684555555650183</v>
      </c>
      <c r="V3540" s="10">
        <f t="shared" si="1096"/>
        <v>0.53692047979816471</v>
      </c>
      <c r="W3540" s="10">
        <f t="shared" si="1097"/>
        <v>0.42479701819138799</v>
      </c>
      <c r="X3540" s="10">
        <f t="shared" si="1113"/>
        <v>0.53355694444562729</v>
      </c>
      <c r="Y3540" s="10">
        <f>_xlfn.PERCENTILE.INC($X$1519:X3540,0.75)</f>
        <v>1.0002782210437182</v>
      </c>
      <c r="Z3540" s="10">
        <f t="shared" si="1114"/>
        <v>1.0002782210437182</v>
      </c>
      <c r="AA3540" s="10">
        <f t="shared" si="1115"/>
        <v>0.53337096010600771</v>
      </c>
      <c r="AB3540" s="10">
        <f t="shared" si="1116"/>
        <v>0.22808221882414975</v>
      </c>
      <c r="AC3540" s="10">
        <f t="shared" si="1117"/>
        <v>0.1216524320373453</v>
      </c>
      <c r="AD3540" s="13">
        <f t="shared" si="1118"/>
        <v>228082.21882414975</v>
      </c>
      <c r="AE3540" s="13">
        <f t="shared" si="1098"/>
        <v>121652.43203734529</v>
      </c>
      <c r="AF3540" s="13"/>
      <c r="AG3540" s="2">
        <f t="shared" si="1093"/>
        <v>39931</v>
      </c>
      <c r="AH3540" s="3">
        <f t="shared" si="1099"/>
        <v>-266.65650666302207</v>
      </c>
      <c r="AI3540" s="3">
        <f t="shared" si="1100"/>
        <v>-142.22683697737011</v>
      </c>
      <c r="AJ3540" s="3">
        <f t="shared" si="1119"/>
        <v>623283.23441578215</v>
      </c>
      <c r="AK3540" s="3">
        <f t="shared" si="1120"/>
        <v>466644.11965881416</v>
      </c>
    </row>
    <row r="3541" spans="2:37" x14ac:dyDescent="0.2">
      <c r="B3541" s="5">
        <v>39932</v>
      </c>
      <c r="C3541" s="1">
        <v>379.92</v>
      </c>
      <c r="D3541" s="1">
        <f t="shared" ref="D3541:D3604" si="1121">WEEKNUM(B3541)</f>
        <v>18</v>
      </c>
      <c r="E3541" s="1" t="b">
        <f t="shared" ref="E3541:E3604" si="1122">IF(D3541&lt;&gt;D3540,TRUE,FALSE)</f>
        <v>0</v>
      </c>
      <c r="F3541" s="6">
        <f t="shared" ref="F3541:F3604" si="1123">C3541/C3540-1</f>
        <v>1.066744699529143E-2</v>
      </c>
      <c r="G3541" s="8">
        <f t="shared" si="1101"/>
        <v>1.8164508401777744E-3</v>
      </c>
      <c r="H3541" s="8">
        <f t="shared" si="1102"/>
        <v>8.8578107251531069E-4</v>
      </c>
      <c r="I3541" s="8">
        <f t="shared" si="1103"/>
        <v>-2.2714249367185722E-4</v>
      </c>
      <c r="J3541" s="6">
        <f t="shared" si="1104"/>
        <v>1.3916155957466138E-3</v>
      </c>
      <c r="K3541" s="6">
        <f t="shared" si="1105"/>
        <v>1.0099497726576835E-3</v>
      </c>
      <c r="L3541" s="6">
        <f t="shared" si="1106"/>
        <v>6.7754788520674181E-4</v>
      </c>
      <c r="M3541" s="9">
        <f t="shared" si="1107"/>
        <v>1</v>
      </c>
      <c r="N3541" s="9">
        <f t="shared" si="1108"/>
        <v>0.87705457884739868</v>
      </c>
      <c r="O3541" s="9">
        <f t="shared" si="1109"/>
        <v>-0.33524197865741795</v>
      </c>
      <c r="P3541" s="9">
        <f t="shared" si="1110"/>
        <v>0.51393753339666026</v>
      </c>
      <c r="Q3541" s="10">
        <f t="shared" si="1111"/>
        <v>0.18493960321988359</v>
      </c>
      <c r="R3541" s="10">
        <f t="shared" si="1094"/>
        <v>0.43257365435614215</v>
      </c>
      <c r="S3541" s="10">
        <f>_xlfn.PERCENTILE.INC($R$1519:R3541,0.75)</f>
        <v>0.80017536086512719</v>
      </c>
      <c r="T3541" s="10">
        <f t="shared" si="1095"/>
        <v>0.80017536086512719</v>
      </c>
      <c r="U3541" s="11">
        <f t="shared" si="1112"/>
        <v>0.43257365435614215</v>
      </c>
      <c r="V3541" s="10">
        <f t="shared" si="1096"/>
        <v>0.53692047979816471</v>
      </c>
      <c r="W3541" s="10">
        <f t="shared" si="1097"/>
        <v>0.42479701819138799</v>
      </c>
      <c r="X3541" s="10">
        <f t="shared" si="1113"/>
        <v>0.54071706794517771</v>
      </c>
      <c r="Y3541" s="10">
        <f>_xlfn.PERCENTILE.INC($X$1519:X3541,0.75)</f>
        <v>1.000219201081409</v>
      </c>
      <c r="Z3541" s="10">
        <f t="shared" si="1114"/>
        <v>1.000219201081409</v>
      </c>
      <c r="AA3541" s="10">
        <f t="shared" si="1115"/>
        <v>0.53337096010600771</v>
      </c>
      <c r="AB3541" s="10">
        <f t="shared" si="1116"/>
        <v>0.22808221882414975</v>
      </c>
      <c r="AC3541" s="10">
        <f t="shared" si="1117"/>
        <v>0.1216524320373453</v>
      </c>
      <c r="AD3541" s="13">
        <f t="shared" si="1118"/>
        <v>228082.21882414975</v>
      </c>
      <c r="AE3541" s="13">
        <f t="shared" si="1098"/>
        <v>121652.43203734529</v>
      </c>
      <c r="AF3541" s="13"/>
      <c r="AG3541" s="2">
        <f t="shared" si="1093"/>
        <v>39932</v>
      </c>
      <c r="AH3541" s="3">
        <f t="shared" si="1099"/>
        <v>2433.0549798750785</v>
      </c>
      <c r="AI3541" s="3">
        <f t="shared" si="1100"/>
        <v>1297.720870606674</v>
      </c>
      <c r="AJ3541" s="3">
        <f t="shared" si="1119"/>
        <v>625716.28939565725</v>
      </c>
      <c r="AK3541" s="3">
        <f t="shared" si="1120"/>
        <v>467941.84052942082</v>
      </c>
    </row>
    <row r="3542" spans="2:37" x14ac:dyDescent="0.2">
      <c r="B3542" s="5">
        <v>39933</v>
      </c>
      <c r="C3542" s="1">
        <v>381.85</v>
      </c>
      <c r="D3542" s="1">
        <f t="shared" si="1121"/>
        <v>18</v>
      </c>
      <c r="E3542" s="1" t="b">
        <f t="shared" si="1122"/>
        <v>0</v>
      </c>
      <c r="F3542" s="6">
        <f t="shared" si="1123"/>
        <v>5.0800168456517358E-3</v>
      </c>
      <c r="G3542" s="8">
        <f t="shared" si="1101"/>
        <v>1.9263551947485465E-3</v>
      </c>
      <c r="H3542" s="8">
        <f t="shared" si="1102"/>
        <v>1.1169746313794732E-3</v>
      </c>
      <c r="I3542" s="8">
        <f t="shared" si="1103"/>
        <v>-1.7390229170653754E-4</v>
      </c>
      <c r="J3542" s="6">
        <f t="shared" si="1104"/>
        <v>1.3920595286900748E-3</v>
      </c>
      <c r="K3542" s="6">
        <f t="shared" si="1105"/>
        <v>1.0100268433735655E-3</v>
      </c>
      <c r="L3542" s="6">
        <f t="shared" si="1106"/>
        <v>6.7798726621006258E-4</v>
      </c>
      <c r="M3542" s="9">
        <f t="shared" si="1107"/>
        <v>1</v>
      </c>
      <c r="N3542" s="9">
        <f t="shared" si="1108"/>
        <v>1</v>
      </c>
      <c r="O3542" s="9">
        <f t="shared" si="1109"/>
        <v>-0.25649787300379318</v>
      </c>
      <c r="P3542" s="9">
        <f t="shared" si="1110"/>
        <v>0.58116737566540222</v>
      </c>
      <c r="Q3542" s="10">
        <f t="shared" si="1111"/>
        <v>0.18397394745425158</v>
      </c>
      <c r="R3542" s="10">
        <f t="shared" si="1094"/>
        <v>0.43484417824916993</v>
      </c>
      <c r="S3542" s="10">
        <f>_xlfn.PERCENTILE.INC($R$1519:R3542,0.75)</f>
        <v>0.80012814489527972</v>
      </c>
      <c r="T3542" s="10">
        <f t="shared" si="1095"/>
        <v>0.80012814489527972</v>
      </c>
      <c r="U3542" s="11">
        <f t="shared" si="1112"/>
        <v>0.43484417824916993</v>
      </c>
      <c r="V3542" s="10">
        <f t="shared" si="1096"/>
        <v>0.53692047979816471</v>
      </c>
      <c r="W3542" s="10">
        <f t="shared" si="1097"/>
        <v>0.42479701819138799</v>
      </c>
      <c r="X3542" s="10">
        <f t="shared" si="1113"/>
        <v>0.54355522281146251</v>
      </c>
      <c r="Y3542" s="10">
        <f>_xlfn.PERCENTILE.INC($X$1519:X3542,0.75)</f>
        <v>1.0001601811190999</v>
      </c>
      <c r="Z3542" s="10">
        <f t="shared" si="1114"/>
        <v>1.0001601811190999</v>
      </c>
      <c r="AA3542" s="10">
        <f t="shared" si="1115"/>
        <v>0.53337096010600771</v>
      </c>
      <c r="AB3542" s="10">
        <f t="shared" si="1116"/>
        <v>0.22808221882414975</v>
      </c>
      <c r="AC3542" s="10">
        <f t="shared" si="1117"/>
        <v>0.1216524320373453</v>
      </c>
      <c r="AD3542" s="13">
        <f t="shared" si="1118"/>
        <v>228082.21882414975</v>
      </c>
      <c r="AE3542" s="13">
        <f t="shared" si="1098"/>
        <v>121652.43203734529</v>
      </c>
      <c r="AF3542" s="13"/>
      <c r="AG3542" s="2">
        <f t="shared" si="1093"/>
        <v>39933</v>
      </c>
      <c r="AH3542" s="3">
        <f t="shared" si="1099"/>
        <v>1158.6615138203063</v>
      </c>
      <c r="AI3542" s="3">
        <f t="shared" si="1100"/>
        <v>617.99640406421702</v>
      </c>
      <c r="AJ3542" s="3">
        <f t="shared" si="1119"/>
        <v>626874.95090947754</v>
      </c>
      <c r="AK3542" s="3">
        <f t="shared" si="1120"/>
        <v>468559.83693348506</v>
      </c>
    </row>
    <row r="3543" spans="2:37" x14ac:dyDescent="0.2">
      <c r="B3543" s="5">
        <v>39934</v>
      </c>
      <c r="C3543" s="1">
        <v>380.52</v>
      </c>
      <c r="D3543" s="1">
        <f t="shared" si="1121"/>
        <v>18</v>
      </c>
      <c r="E3543" s="1" t="b">
        <f t="shared" si="1122"/>
        <v>0</v>
      </c>
      <c r="F3543" s="6">
        <f t="shared" si="1123"/>
        <v>-3.4830430797434531E-3</v>
      </c>
      <c r="G3543" s="8">
        <f t="shared" si="1101"/>
        <v>1.6423024776022843E-3</v>
      </c>
      <c r="H3543" s="8">
        <f t="shared" si="1102"/>
        <v>1.1450062579758538E-3</v>
      </c>
      <c r="I3543" s="8">
        <f t="shared" si="1103"/>
        <v>-1.9614492731094687E-4</v>
      </c>
      <c r="J3543" s="6">
        <f t="shared" si="1104"/>
        <v>1.3923177791881271E-3</v>
      </c>
      <c r="K3543" s="6">
        <f t="shared" si="1105"/>
        <v>1.0101152634401443E-3</v>
      </c>
      <c r="L3543" s="6">
        <f t="shared" si="1106"/>
        <v>6.7844915227067439E-4</v>
      </c>
      <c r="M3543" s="9">
        <f t="shared" si="1107"/>
        <v>1</v>
      </c>
      <c r="N3543" s="9">
        <f t="shared" si="1108"/>
        <v>1</v>
      </c>
      <c r="O3543" s="9">
        <f t="shared" si="1109"/>
        <v>-0.28910777860725045</v>
      </c>
      <c r="P3543" s="9">
        <f t="shared" si="1110"/>
        <v>0.57029740713091648</v>
      </c>
      <c r="Q3543" s="10">
        <f t="shared" si="1111"/>
        <v>0.18309224941742669</v>
      </c>
      <c r="R3543" s="10">
        <f t="shared" si="1094"/>
        <v>0.43693821150020573</v>
      </c>
      <c r="S3543" s="10">
        <f>_xlfn.PERCENTILE.INC($R$1519:R3543,0.75)</f>
        <v>0.80008092892543226</v>
      </c>
      <c r="T3543" s="10">
        <f t="shared" si="1095"/>
        <v>0.80008092892543226</v>
      </c>
      <c r="U3543" s="11">
        <f t="shared" si="1112"/>
        <v>0.43693821150020573</v>
      </c>
      <c r="V3543" s="10">
        <f t="shared" si="1096"/>
        <v>0.53692047979816471</v>
      </c>
      <c r="W3543" s="10">
        <f t="shared" si="1097"/>
        <v>0.42479701819138799</v>
      </c>
      <c r="X3543" s="10">
        <f t="shared" si="1113"/>
        <v>0.54617276437525719</v>
      </c>
      <c r="Y3543" s="10">
        <f>_xlfn.PERCENTILE.INC($X$1519:X3543,0.75)</f>
        <v>1.0001011611567905</v>
      </c>
      <c r="Z3543" s="10">
        <f t="shared" si="1114"/>
        <v>1.0001011611567905</v>
      </c>
      <c r="AA3543" s="10">
        <f t="shared" si="1115"/>
        <v>0.53337096010600771</v>
      </c>
      <c r="AB3543" s="10">
        <f t="shared" si="1116"/>
        <v>0.22808221882414975</v>
      </c>
      <c r="AC3543" s="10">
        <f t="shared" si="1117"/>
        <v>0.1216524320373453</v>
      </c>
      <c r="AD3543" s="13">
        <f t="shared" si="1118"/>
        <v>228082.21882414975</v>
      </c>
      <c r="AE3543" s="13">
        <f t="shared" si="1098"/>
        <v>121652.43203734529</v>
      </c>
      <c r="AF3543" s="13"/>
      <c r="AG3543" s="2">
        <f t="shared" si="1093"/>
        <v>39934</v>
      </c>
      <c r="AH3543" s="3">
        <f t="shared" si="1099"/>
        <v>-794.42019388798678</v>
      </c>
      <c r="AI3543" s="3">
        <f t="shared" si="1100"/>
        <v>-423.72066154163628</v>
      </c>
      <c r="AJ3543" s="3">
        <f t="shared" si="1119"/>
        <v>626080.53071558953</v>
      </c>
      <c r="AK3543" s="3">
        <f t="shared" si="1120"/>
        <v>468136.11627194344</v>
      </c>
    </row>
    <row r="3544" spans="2:37" x14ac:dyDescent="0.2">
      <c r="B3544" s="5">
        <v>39938</v>
      </c>
      <c r="C3544" s="1">
        <v>387.34</v>
      </c>
      <c r="D3544" s="1">
        <f t="shared" si="1121"/>
        <v>19</v>
      </c>
      <c r="E3544" s="1" t="b">
        <f t="shared" si="1122"/>
        <v>1</v>
      </c>
      <c r="F3544" s="6">
        <f t="shared" si="1123"/>
        <v>1.7922842426153718E-2</v>
      </c>
      <c r="G3544" s="8">
        <f t="shared" si="1101"/>
        <v>2.0693532246705048E-3</v>
      </c>
      <c r="H3544" s="8">
        <f t="shared" si="1102"/>
        <v>1.1424687891820797E-3</v>
      </c>
      <c r="I3544" s="8">
        <f t="shared" si="1103"/>
        <v>-7.7108135823346772E-5</v>
      </c>
      <c r="J3544" s="6">
        <f t="shared" si="1104"/>
        <v>1.3928801552725251E-3</v>
      </c>
      <c r="K3544" s="6">
        <f t="shared" si="1105"/>
        <v>1.0102072555079346E-3</v>
      </c>
      <c r="L3544" s="6">
        <f t="shared" si="1106"/>
        <v>6.7875993728585225E-4</v>
      </c>
      <c r="M3544" s="9">
        <f t="shared" si="1107"/>
        <v>1</v>
      </c>
      <c r="N3544" s="9">
        <f t="shared" si="1108"/>
        <v>1</v>
      </c>
      <c r="O3544" s="9">
        <f t="shared" si="1109"/>
        <v>-0.11360148351076521</v>
      </c>
      <c r="P3544" s="9">
        <f t="shared" si="1110"/>
        <v>0.62879950549641161</v>
      </c>
      <c r="Q3544" s="10">
        <f t="shared" si="1111"/>
        <v>0.18369789725283606</v>
      </c>
      <c r="R3544" s="10">
        <f t="shared" si="1094"/>
        <v>0.43549763604474195</v>
      </c>
      <c r="S3544" s="10">
        <f>_xlfn.PERCENTILE.INC($R$1519:R3544,0.75)</f>
        <v>0.79997776527363296</v>
      </c>
      <c r="T3544" s="10">
        <f t="shared" si="1095"/>
        <v>0.79997776527363296</v>
      </c>
      <c r="U3544" s="11">
        <f t="shared" si="1112"/>
        <v>0.43549763604474195</v>
      </c>
      <c r="V3544" s="10">
        <f t="shared" si="1096"/>
        <v>0.57029740713091648</v>
      </c>
      <c r="W3544" s="10">
        <f t="shared" si="1097"/>
        <v>0.43693821150020573</v>
      </c>
      <c r="X3544" s="10">
        <f t="shared" si="1113"/>
        <v>0.54437204505592751</v>
      </c>
      <c r="Y3544" s="10">
        <f>_xlfn.PERCENTILE.INC($X$1519:X3544,0.75)</f>
        <v>0.99997220659204133</v>
      </c>
      <c r="Z3544" s="10">
        <f t="shared" si="1114"/>
        <v>0.99997220659204133</v>
      </c>
      <c r="AA3544" s="10">
        <f t="shared" si="1115"/>
        <v>0.54437204505592751</v>
      </c>
      <c r="AB3544" s="10">
        <f t="shared" si="1116"/>
        <v>0.24918472909498732</v>
      </c>
      <c r="AC3544" s="10">
        <f t="shared" si="1117"/>
        <v>0.13564920057414553</v>
      </c>
      <c r="AD3544" s="13">
        <f t="shared" si="1118"/>
        <v>249184.72909498733</v>
      </c>
      <c r="AE3544" s="13">
        <f t="shared" si="1098"/>
        <v>135649.20057414554</v>
      </c>
      <c r="AF3544" s="13"/>
      <c r="AG3544" s="2">
        <f t="shared" si="1093"/>
        <v>39938</v>
      </c>
      <c r="AH3544" s="3">
        <f t="shared" si="1099"/>
        <v>4087.8816681927474</v>
      </c>
      <c r="AI3544" s="3">
        <f t="shared" si="1100"/>
        <v>2180.3573701637138</v>
      </c>
      <c r="AJ3544" s="3">
        <f t="shared" si="1119"/>
        <v>630168.41238378233</v>
      </c>
      <c r="AK3544" s="3">
        <f t="shared" si="1120"/>
        <v>470316.47364210716</v>
      </c>
    </row>
    <row r="3545" spans="2:37" x14ac:dyDescent="0.2">
      <c r="B3545" s="5">
        <v>39939</v>
      </c>
      <c r="C3545" s="1">
        <v>390.77</v>
      </c>
      <c r="D3545" s="1">
        <f t="shared" si="1121"/>
        <v>19</v>
      </c>
      <c r="E3545" s="1" t="b">
        <f t="shared" si="1122"/>
        <v>0</v>
      </c>
      <c r="F3545" s="6">
        <f t="shared" si="1123"/>
        <v>8.8552692724737092E-3</v>
      </c>
      <c r="G3545" s="8">
        <f t="shared" si="1101"/>
        <v>2.1558743384076555E-3</v>
      </c>
      <c r="H3545" s="8">
        <f t="shared" si="1102"/>
        <v>1.1575435648409492E-3</v>
      </c>
      <c r="I3545" s="8">
        <f t="shared" si="1103"/>
        <v>1.2518101375534235E-5</v>
      </c>
      <c r="J3545" s="6">
        <f t="shared" si="1104"/>
        <v>1.3935095074398072E-3</v>
      </c>
      <c r="K3545" s="6">
        <f t="shared" si="1105"/>
        <v>1.0103050373199884E-3</v>
      </c>
      <c r="L3545" s="6">
        <f t="shared" si="1106"/>
        <v>6.7899800879137994E-4</v>
      </c>
      <c r="M3545" s="9">
        <f t="shared" si="1107"/>
        <v>1</v>
      </c>
      <c r="N3545" s="9">
        <f t="shared" si="1108"/>
        <v>1</v>
      </c>
      <c r="O3545" s="9">
        <f t="shared" si="1109"/>
        <v>1.8436138565143249E-2</v>
      </c>
      <c r="P3545" s="9">
        <f t="shared" si="1110"/>
        <v>0.67281204618838109</v>
      </c>
      <c r="Q3545" s="10">
        <f t="shared" si="1111"/>
        <v>0.18281030810047014</v>
      </c>
      <c r="R3545" s="10">
        <f t="shared" si="1094"/>
        <v>0.43761208452224182</v>
      </c>
      <c r="S3545" s="10">
        <f>_xlfn.PERCENTILE.INC($R$1519:R3545,0.75)</f>
        <v>0.79987460162183366</v>
      </c>
      <c r="T3545" s="10">
        <f t="shared" si="1095"/>
        <v>0.79987460162183366</v>
      </c>
      <c r="U3545" s="11">
        <f t="shared" si="1112"/>
        <v>0.43761208452224182</v>
      </c>
      <c r="V3545" s="10">
        <f t="shared" si="1096"/>
        <v>0.57029740713091648</v>
      </c>
      <c r="W3545" s="10">
        <f t="shared" si="1097"/>
        <v>0.43693821150020573</v>
      </c>
      <c r="X3545" s="10">
        <f t="shared" si="1113"/>
        <v>0.54701510565280231</v>
      </c>
      <c r="Y3545" s="10">
        <f>_xlfn.PERCENTILE.INC($X$1519:X3545,0.75)</f>
        <v>0.99984325202729218</v>
      </c>
      <c r="Z3545" s="10">
        <f t="shared" si="1114"/>
        <v>0.99984325202729218</v>
      </c>
      <c r="AA3545" s="10">
        <f t="shared" si="1115"/>
        <v>0.54437204505592751</v>
      </c>
      <c r="AB3545" s="10">
        <f t="shared" si="1116"/>
        <v>0.24918472909498732</v>
      </c>
      <c r="AC3545" s="10">
        <f t="shared" si="1117"/>
        <v>0.13564920057414553</v>
      </c>
      <c r="AD3545" s="13">
        <f t="shared" si="1118"/>
        <v>249184.72909498733</v>
      </c>
      <c r="AE3545" s="13">
        <f t="shared" si="1098"/>
        <v>135649.20057414554</v>
      </c>
      <c r="AF3545" s="13"/>
      <c r="AG3545" s="2">
        <f t="shared" si="1093"/>
        <v>39939</v>
      </c>
      <c r="AH3545" s="3">
        <f t="shared" si="1099"/>
        <v>2206.5978747245267</v>
      </c>
      <c r="AI3545" s="3">
        <f t="shared" si="1100"/>
        <v>1201.210197679854</v>
      </c>
      <c r="AJ3545" s="3">
        <f t="shared" si="1119"/>
        <v>632375.01025850687</v>
      </c>
      <c r="AK3545" s="3">
        <f t="shared" si="1120"/>
        <v>471517.68383978703</v>
      </c>
    </row>
    <row r="3546" spans="2:37" x14ac:dyDescent="0.2">
      <c r="B3546" s="5">
        <v>39940</v>
      </c>
      <c r="C3546" s="1">
        <v>394.55</v>
      </c>
      <c r="D3546" s="1">
        <f t="shared" si="1121"/>
        <v>19</v>
      </c>
      <c r="E3546" s="1" t="b">
        <f t="shared" si="1122"/>
        <v>0</v>
      </c>
      <c r="F3546" s="6">
        <f t="shared" si="1123"/>
        <v>9.6732093047062762E-3</v>
      </c>
      <c r="G3546" s="8">
        <f t="shared" si="1101"/>
        <v>2.3136604197858479E-3</v>
      </c>
      <c r="H3546" s="8">
        <f t="shared" si="1102"/>
        <v>1.4858336785394416E-3</v>
      </c>
      <c r="I3546" s="8">
        <f t="shared" si="1103"/>
        <v>6.0917650964223138E-5</v>
      </c>
      <c r="J3546" s="6">
        <f t="shared" si="1104"/>
        <v>1.394282307196205E-3</v>
      </c>
      <c r="K3546" s="6">
        <f t="shared" si="1105"/>
        <v>1.0105743996318679E-3</v>
      </c>
      <c r="L3546" s="6">
        <f t="shared" si="1106"/>
        <v>6.7920194401161122E-4</v>
      </c>
      <c r="M3546" s="9">
        <f t="shared" si="1107"/>
        <v>1</v>
      </c>
      <c r="N3546" s="9">
        <f t="shared" si="1108"/>
        <v>1</v>
      </c>
      <c r="O3546" s="9">
        <f t="shared" si="1109"/>
        <v>8.9690042116813681E-2</v>
      </c>
      <c r="P3546" s="9">
        <f t="shared" si="1110"/>
        <v>0.69656334737227121</v>
      </c>
      <c r="Q3546" s="10">
        <f t="shared" si="1111"/>
        <v>0.17922852156657798</v>
      </c>
      <c r="R3546" s="10">
        <f t="shared" si="1094"/>
        <v>0.44635752892868907</v>
      </c>
      <c r="S3546" s="10">
        <f>_xlfn.PERCENTILE.INC($R$1519:R3546,0.75)</f>
        <v>0.79977143797003425</v>
      </c>
      <c r="T3546" s="10">
        <f t="shared" si="1095"/>
        <v>0.79977143797003425</v>
      </c>
      <c r="U3546" s="11">
        <f t="shared" si="1112"/>
        <v>0.44635752892868907</v>
      </c>
      <c r="V3546" s="10">
        <f t="shared" si="1096"/>
        <v>0.57029740713091648</v>
      </c>
      <c r="W3546" s="10">
        <f t="shared" si="1097"/>
        <v>0.43693821150020573</v>
      </c>
      <c r="X3546" s="10">
        <f t="shared" si="1113"/>
        <v>0.55794691116086137</v>
      </c>
      <c r="Y3546" s="10">
        <f>_xlfn.PERCENTILE.INC($X$1519:X3546,0.75)</f>
        <v>0.99971429746254292</v>
      </c>
      <c r="Z3546" s="10">
        <f t="shared" si="1114"/>
        <v>0.99971429746254292</v>
      </c>
      <c r="AA3546" s="10">
        <f t="shared" si="1115"/>
        <v>0.54437204505592751</v>
      </c>
      <c r="AB3546" s="10">
        <f t="shared" si="1116"/>
        <v>0.24918472909498732</v>
      </c>
      <c r="AC3546" s="10">
        <f t="shared" si="1117"/>
        <v>0.13564920057414553</v>
      </c>
      <c r="AD3546" s="13">
        <f t="shared" si="1118"/>
        <v>249184.72909498733</v>
      </c>
      <c r="AE3546" s="13">
        <f t="shared" si="1098"/>
        <v>135649.20057414554</v>
      </c>
      <c r="AF3546" s="13"/>
      <c r="AG3546" s="2">
        <f t="shared" si="1093"/>
        <v>39940</v>
      </c>
      <c r="AH3546" s="3">
        <f t="shared" si="1099"/>
        <v>2410.416040072344</v>
      </c>
      <c r="AI3546" s="3">
        <f t="shared" si="1100"/>
        <v>1312.1631091697925</v>
      </c>
      <c r="AJ3546" s="3">
        <f t="shared" si="1119"/>
        <v>634785.4262985792</v>
      </c>
      <c r="AK3546" s="3">
        <f t="shared" si="1120"/>
        <v>472829.84694895684</v>
      </c>
    </row>
    <row r="3547" spans="2:37" x14ac:dyDescent="0.2">
      <c r="B3547" s="5">
        <v>39941</v>
      </c>
      <c r="C3547" s="1">
        <v>398.31</v>
      </c>
      <c r="D3547" s="1">
        <f t="shared" si="1121"/>
        <v>19</v>
      </c>
      <c r="E3547" s="1" t="b">
        <f t="shared" si="1122"/>
        <v>0</v>
      </c>
      <c r="F3547" s="6">
        <f t="shared" si="1123"/>
        <v>9.5298441262197109E-3</v>
      </c>
      <c r="G3547" s="8">
        <f t="shared" si="1101"/>
        <v>2.6463541124737114E-3</v>
      </c>
      <c r="H3547" s="8">
        <f t="shared" si="1102"/>
        <v>1.8951389587257117E-3</v>
      </c>
      <c r="I3547" s="8">
        <f t="shared" si="1103"/>
        <v>7.839126270927991E-5</v>
      </c>
      <c r="J3547" s="6">
        <f t="shared" si="1104"/>
        <v>1.3953979285472237E-3</v>
      </c>
      <c r="K3547" s="6">
        <f t="shared" si="1105"/>
        <v>1.0111748340740014E-3</v>
      </c>
      <c r="L3547" s="6">
        <f t="shared" si="1106"/>
        <v>6.7938221100646769E-4</v>
      </c>
      <c r="M3547" s="9">
        <f t="shared" si="1107"/>
        <v>1</v>
      </c>
      <c r="N3547" s="9">
        <f t="shared" si="1108"/>
        <v>1</v>
      </c>
      <c r="O3547" s="9">
        <f t="shared" si="1109"/>
        <v>0.11538609848666413</v>
      </c>
      <c r="P3547" s="9">
        <f t="shared" si="1110"/>
        <v>0.70512869949555468</v>
      </c>
      <c r="Q3547" s="10">
        <f t="shared" si="1111"/>
        <v>0.17876617128172481</v>
      </c>
      <c r="R3547" s="10">
        <f t="shared" si="1094"/>
        <v>0.44751196172303082</v>
      </c>
      <c r="S3547" s="10">
        <f>_xlfn.PERCENTILE.INC($R$1519:R3547,0.75)</f>
        <v>0.79966827431823495</v>
      </c>
      <c r="T3547" s="10">
        <f t="shared" si="1095"/>
        <v>0.79966827431823495</v>
      </c>
      <c r="U3547" s="11">
        <f t="shared" si="1112"/>
        <v>0.44751196172303082</v>
      </c>
      <c r="V3547" s="10">
        <f t="shared" si="1096"/>
        <v>0.57029740713091648</v>
      </c>
      <c r="W3547" s="10">
        <f t="shared" si="1097"/>
        <v>0.43693821150020573</v>
      </c>
      <c r="X3547" s="10">
        <f t="shared" si="1113"/>
        <v>0.55938995215378851</v>
      </c>
      <c r="Y3547" s="10">
        <f>_xlfn.PERCENTILE.INC($X$1519:X3547,0.75)</f>
        <v>0.99958534289779377</v>
      </c>
      <c r="Z3547" s="10">
        <f t="shared" si="1114"/>
        <v>0.99958534289779377</v>
      </c>
      <c r="AA3547" s="10">
        <f t="shared" si="1115"/>
        <v>0.54437204505592751</v>
      </c>
      <c r="AB3547" s="10">
        <f t="shared" si="1116"/>
        <v>0.24918472909498732</v>
      </c>
      <c r="AC3547" s="10">
        <f t="shared" si="1117"/>
        <v>0.13564920057414553</v>
      </c>
      <c r="AD3547" s="13">
        <f t="shared" si="1118"/>
        <v>249184.72909498733</v>
      </c>
      <c r="AE3547" s="13">
        <f t="shared" si="1098"/>
        <v>135649.20057414554</v>
      </c>
      <c r="AF3547" s="13"/>
      <c r="AG3547" s="2">
        <f t="shared" si="1093"/>
        <v>39941</v>
      </c>
      <c r="AH3547" s="3">
        <f t="shared" si="1099"/>
        <v>2374.691626909515</v>
      </c>
      <c r="AI3547" s="3">
        <f t="shared" si="1100"/>
        <v>1292.7157373179202</v>
      </c>
      <c r="AJ3547" s="3">
        <f t="shared" si="1119"/>
        <v>637160.11792548874</v>
      </c>
      <c r="AK3547" s="3">
        <f t="shared" si="1120"/>
        <v>474122.56268627476</v>
      </c>
    </row>
    <row r="3548" spans="2:37" x14ac:dyDescent="0.2">
      <c r="B3548" s="5">
        <v>39944</v>
      </c>
      <c r="C3548" s="1">
        <v>403.39</v>
      </c>
      <c r="D3548" s="1">
        <f t="shared" si="1121"/>
        <v>20</v>
      </c>
      <c r="E3548" s="1" t="b">
        <f t="shared" si="1122"/>
        <v>1</v>
      </c>
      <c r="F3548" s="6">
        <f t="shared" si="1123"/>
        <v>1.2753885164821233E-2</v>
      </c>
      <c r="G3548" s="8">
        <f t="shared" si="1101"/>
        <v>2.980617006600622E-3</v>
      </c>
      <c r="H3548" s="8">
        <f t="shared" si="1102"/>
        <v>1.8601693151049049E-3</v>
      </c>
      <c r="I3548" s="8">
        <f t="shared" si="1103"/>
        <v>1.4062323396591602E-4</v>
      </c>
      <c r="J3548" s="6">
        <f t="shared" si="1104"/>
        <v>1.3969203435862901E-3</v>
      </c>
      <c r="K3548" s="6">
        <f t="shared" si="1105"/>
        <v>1.0117407237466628E-3</v>
      </c>
      <c r="L3548" s="6">
        <f t="shared" si="1106"/>
        <v>6.7953396890835455E-4</v>
      </c>
      <c r="M3548" s="9">
        <f t="shared" si="1107"/>
        <v>1</v>
      </c>
      <c r="N3548" s="9">
        <f t="shared" si="1108"/>
        <v>1</v>
      </c>
      <c r="O3548" s="9">
        <f t="shared" si="1109"/>
        <v>0.20694069818440702</v>
      </c>
      <c r="P3548" s="9">
        <f t="shared" si="1110"/>
        <v>0.73564689939480232</v>
      </c>
      <c r="Q3548" s="10">
        <f t="shared" si="1111"/>
        <v>0.17974483549605</v>
      </c>
      <c r="R3548" s="10">
        <f t="shared" si="1094"/>
        <v>0.44507537465107333</v>
      </c>
      <c r="S3548" s="10">
        <f>_xlfn.PERCENTILE.INC($R$1519:R3548,0.75)</f>
        <v>0.79961735262323508</v>
      </c>
      <c r="T3548" s="10">
        <f t="shared" si="1095"/>
        <v>0.79961735262323508</v>
      </c>
      <c r="U3548" s="11">
        <f t="shared" si="1112"/>
        <v>0.44507537465107333</v>
      </c>
      <c r="V3548" s="10">
        <f t="shared" si="1096"/>
        <v>0.70512869949555468</v>
      </c>
      <c r="W3548" s="10">
        <f t="shared" si="1097"/>
        <v>0.44751196172303082</v>
      </c>
      <c r="X3548" s="10">
        <f t="shared" si="1113"/>
        <v>0.55634421831384173</v>
      </c>
      <c r="Y3548" s="10">
        <f>_xlfn.PERCENTILE.INC($X$1519:X3548,0.75)</f>
        <v>0.99952169077904396</v>
      </c>
      <c r="Z3548" s="10">
        <f t="shared" si="1114"/>
        <v>0.99952169077904396</v>
      </c>
      <c r="AA3548" s="10">
        <f t="shared" si="1115"/>
        <v>0.55634421831384173</v>
      </c>
      <c r="AB3548" s="10">
        <f t="shared" si="1116"/>
        <v>0.31555352757846516</v>
      </c>
      <c r="AC3548" s="10">
        <f t="shared" si="1117"/>
        <v>0.1755563806368165</v>
      </c>
      <c r="AD3548" s="13">
        <f t="shared" si="1118"/>
        <v>315553.52757846517</v>
      </c>
      <c r="AE3548" s="13">
        <f t="shared" si="1098"/>
        <v>175556.3806368165</v>
      </c>
      <c r="AF3548" s="13"/>
      <c r="AG3548" s="2">
        <f t="shared" si="1093"/>
        <v>39944</v>
      </c>
      <c r="AH3548" s="3">
        <f t="shared" si="1099"/>
        <v>3178.0734197045567</v>
      </c>
      <c r="AI3548" s="3">
        <f t="shared" si="1100"/>
        <v>1730.0543268224546</v>
      </c>
      <c r="AJ3548" s="3">
        <f t="shared" si="1119"/>
        <v>640338.19134519331</v>
      </c>
      <c r="AK3548" s="3">
        <f t="shared" si="1120"/>
        <v>475852.61701309722</v>
      </c>
    </row>
    <row r="3549" spans="2:37" x14ac:dyDescent="0.2">
      <c r="B3549" s="5">
        <v>39945</v>
      </c>
      <c r="C3549" s="1">
        <v>402.45</v>
      </c>
      <c r="D3549" s="1">
        <f t="shared" si="1121"/>
        <v>20</v>
      </c>
      <c r="E3549" s="1" t="b">
        <f t="shared" si="1122"/>
        <v>0</v>
      </c>
      <c r="F3549" s="6">
        <f t="shared" si="1123"/>
        <v>-2.330251121743232E-3</v>
      </c>
      <c r="G3549" s="8">
        <f t="shared" si="1101"/>
        <v>2.7768191215770065E-3</v>
      </c>
      <c r="H3549" s="8">
        <f t="shared" si="1102"/>
        <v>1.8863885610903943E-3</v>
      </c>
      <c r="I3549" s="8">
        <f t="shared" si="1103"/>
        <v>1.391917739313579E-4</v>
      </c>
      <c r="J3549" s="6">
        <f t="shared" si="1104"/>
        <v>1.3981793311539598E-3</v>
      </c>
      <c r="K3549" s="6">
        <f t="shared" si="1105"/>
        <v>1.0123291688139626E-3</v>
      </c>
      <c r="L3549" s="6">
        <f t="shared" si="1106"/>
        <v>6.7968902185483405E-4</v>
      </c>
      <c r="M3549" s="9">
        <f t="shared" si="1107"/>
        <v>1</v>
      </c>
      <c r="N3549" s="9">
        <f t="shared" si="1108"/>
        <v>1</v>
      </c>
      <c r="O3549" s="9">
        <f t="shared" si="1109"/>
        <v>0.20478743874884309</v>
      </c>
      <c r="P3549" s="9">
        <f t="shared" si="1110"/>
        <v>0.73492914624961436</v>
      </c>
      <c r="Q3549" s="10">
        <f t="shared" si="1111"/>
        <v>0.1779813293482608</v>
      </c>
      <c r="R3549" s="10">
        <f t="shared" si="1094"/>
        <v>0.44948534935067191</v>
      </c>
      <c r="S3549" s="10">
        <f>_xlfn.PERCENTILE.INC($R$1519:R3549,0.75)</f>
        <v>0.79956643092823532</v>
      </c>
      <c r="T3549" s="10">
        <f t="shared" si="1095"/>
        <v>0.79956643092823532</v>
      </c>
      <c r="U3549" s="11">
        <f t="shared" si="1112"/>
        <v>0.44948534935067191</v>
      </c>
      <c r="V3549" s="10">
        <f t="shared" si="1096"/>
        <v>0.70512869949555468</v>
      </c>
      <c r="W3549" s="10">
        <f t="shared" si="1097"/>
        <v>0.44751196172303082</v>
      </c>
      <c r="X3549" s="10">
        <f t="shared" si="1113"/>
        <v>0.56185668668833988</v>
      </c>
      <c r="Y3549" s="10">
        <f>_xlfn.PERCENTILE.INC($X$1519:X3549,0.75)</f>
        <v>0.99945803866029403</v>
      </c>
      <c r="Z3549" s="10">
        <f t="shared" si="1114"/>
        <v>0.99945803866029403</v>
      </c>
      <c r="AA3549" s="10">
        <f t="shared" si="1115"/>
        <v>0.55634421831384173</v>
      </c>
      <c r="AB3549" s="10">
        <f t="shared" si="1116"/>
        <v>0.31555352757846516</v>
      </c>
      <c r="AC3549" s="10">
        <f t="shared" si="1117"/>
        <v>0.1755563806368165</v>
      </c>
      <c r="AD3549" s="13">
        <f t="shared" si="1118"/>
        <v>315553.52757846517</v>
      </c>
      <c r="AE3549" s="13">
        <f t="shared" si="1098"/>
        <v>175556.3806368165</v>
      </c>
      <c r="AF3549" s="13"/>
      <c r="AG3549" s="2">
        <f t="shared" si="1093"/>
        <v>39945</v>
      </c>
      <c r="AH3549" s="3">
        <f t="shared" si="1099"/>
        <v>-735.31896160975236</v>
      </c>
      <c r="AI3549" s="3">
        <f t="shared" si="1100"/>
        <v>-409.09045290812344</v>
      </c>
      <c r="AJ3549" s="3">
        <f t="shared" si="1119"/>
        <v>639602.87238358357</v>
      </c>
      <c r="AK3549" s="3">
        <f t="shared" si="1120"/>
        <v>475443.52656018909</v>
      </c>
    </row>
    <row r="3550" spans="2:37" x14ac:dyDescent="0.2">
      <c r="B3550" s="5">
        <v>39946</v>
      </c>
      <c r="C3550" s="1">
        <v>395.6</v>
      </c>
      <c r="D3550" s="1">
        <f t="shared" si="1121"/>
        <v>20</v>
      </c>
      <c r="E3550" s="1" t="b">
        <f t="shared" si="1122"/>
        <v>0</v>
      </c>
      <c r="F3550" s="6">
        <f t="shared" si="1123"/>
        <v>-1.7020747918996104E-2</v>
      </c>
      <c r="G3550" s="8">
        <f t="shared" si="1101"/>
        <v>2.1881028287383825E-3</v>
      </c>
      <c r="H3550" s="8">
        <f t="shared" si="1102"/>
        <v>1.547164194477914E-3</v>
      </c>
      <c r="I3550" s="8">
        <f t="shared" si="1103"/>
        <v>4.4815715042832416E-5</v>
      </c>
      <c r="J3550" s="6">
        <f t="shared" si="1104"/>
        <v>1.3988250077819656E-3</v>
      </c>
      <c r="K3550" s="6">
        <f t="shared" si="1105"/>
        <v>1.0126353542080058E-3</v>
      </c>
      <c r="L3550" s="6">
        <f t="shared" si="1106"/>
        <v>6.7992935565592736E-4</v>
      </c>
      <c r="M3550" s="9">
        <f t="shared" si="1107"/>
        <v>1</v>
      </c>
      <c r="N3550" s="9">
        <f t="shared" si="1108"/>
        <v>1</v>
      </c>
      <c r="O3550" s="9">
        <f t="shared" si="1109"/>
        <v>6.5912310845291755E-2</v>
      </c>
      <c r="P3550" s="9">
        <f t="shared" si="1110"/>
        <v>0.6886374369484306</v>
      </c>
      <c r="Q3550" s="10">
        <f t="shared" si="1111"/>
        <v>0.18138287228672981</v>
      </c>
      <c r="R3550" s="10">
        <f t="shared" si="1094"/>
        <v>0.44105597728949902</v>
      </c>
      <c r="S3550" s="10">
        <f>_xlfn.PERCENTILE.INC($R$1519:R3550,0.75)</f>
        <v>0.79951550923323544</v>
      </c>
      <c r="T3550" s="10">
        <f t="shared" si="1095"/>
        <v>0.79951550923323544</v>
      </c>
      <c r="U3550" s="11">
        <f t="shared" si="1112"/>
        <v>0.44105597728949902</v>
      </c>
      <c r="V3550" s="10">
        <f t="shared" si="1096"/>
        <v>0.70512869949555468</v>
      </c>
      <c r="W3550" s="10">
        <f t="shared" si="1097"/>
        <v>0.44751196172303082</v>
      </c>
      <c r="X3550" s="10">
        <f t="shared" si="1113"/>
        <v>0.55131997161187374</v>
      </c>
      <c r="Y3550" s="10">
        <f>_xlfn.PERCENTILE.INC($X$1519:X3550,0.75)</f>
        <v>0.99939438654154422</v>
      </c>
      <c r="Z3550" s="10">
        <f t="shared" si="1114"/>
        <v>0.99939438654154422</v>
      </c>
      <c r="AA3550" s="10">
        <f t="shared" si="1115"/>
        <v>0.55634421831384173</v>
      </c>
      <c r="AB3550" s="10">
        <f t="shared" si="1116"/>
        <v>0.31555352757846516</v>
      </c>
      <c r="AC3550" s="10">
        <f t="shared" si="1117"/>
        <v>0.1755563806368165</v>
      </c>
      <c r="AD3550" s="13">
        <f t="shared" si="1118"/>
        <v>315553.52757846517</v>
      </c>
      <c r="AE3550" s="13">
        <f t="shared" si="1098"/>
        <v>175556.3806368165</v>
      </c>
      <c r="AF3550" s="13"/>
      <c r="AG3550" s="2">
        <f t="shared" si="1093"/>
        <v>39946</v>
      </c>
      <c r="AH3550" s="3">
        <f t="shared" si="1099"/>
        <v>-5370.9570478630412</v>
      </c>
      <c r="AI3550" s="3">
        <f t="shared" si="1100"/>
        <v>-2988.1009003905824</v>
      </c>
      <c r="AJ3550" s="3">
        <f t="shared" si="1119"/>
        <v>634231.91533572052</v>
      </c>
      <c r="AK3550" s="3">
        <f t="shared" si="1120"/>
        <v>472455.42565979849</v>
      </c>
    </row>
    <row r="3551" spans="2:37" x14ac:dyDescent="0.2">
      <c r="B3551" s="5">
        <v>39947</v>
      </c>
      <c r="C3551" s="1">
        <v>396.45</v>
      </c>
      <c r="D3551" s="1">
        <f t="shared" si="1121"/>
        <v>20</v>
      </c>
      <c r="E3551" s="1" t="b">
        <f t="shared" si="1122"/>
        <v>0</v>
      </c>
      <c r="F3551" s="6">
        <f t="shared" si="1123"/>
        <v>2.1486349848329755E-3</v>
      </c>
      <c r="G3551" s="8">
        <f t="shared" si="1101"/>
        <v>2.2899395458781391E-3</v>
      </c>
      <c r="H3551" s="8">
        <f t="shared" si="1102"/>
        <v>1.4227378134482665E-3</v>
      </c>
      <c r="I3551" s="8">
        <f t="shared" si="1103"/>
        <v>7.9509789031019613E-5</v>
      </c>
      <c r="J3551" s="6">
        <f t="shared" si="1104"/>
        <v>1.3995518408064878E-3</v>
      </c>
      <c r="K3551" s="6">
        <f t="shared" si="1105"/>
        <v>1.0128621197241167E-3</v>
      </c>
      <c r="L3551" s="6">
        <f t="shared" si="1106"/>
        <v>6.8015981946380254E-4</v>
      </c>
      <c r="M3551" s="9">
        <f t="shared" si="1107"/>
        <v>1</v>
      </c>
      <c r="N3551" s="9">
        <f t="shared" si="1108"/>
        <v>1</v>
      </c>
      <c r="O3551" s="9">
        <f t="shared" si="1109"/>
        <v>0.1168986858025521</v>
      </c>
      <c r="P3551" s="9">
        <f t="shared" si="1110"/>
        <v>0.70563289526751738</v>
      </c>
      <c r="Q3551" s="10">
        <f t="shared" si="1111"/>
        <v>0.1812961245757389</v>
      </c>
      <c r="R3551" s="10">
        <f t="shared" si="1094"/>
        <v>0.44126701653006883</v>
      </c>
      <c r="S3551" s="10">
        <f>_xlfn.PERCENTILE.INC($R$1519:R3551,0.75)</f>
        <v>0.79946458753823557</v>
      </c>
      <c r="T3551" s="10">
        <f t="shared" si="1095"/>
        <v>0.79946458753823557</v>
      </c>
      <c r="U3551" s="11">
        <f t="shared" si="1112"/>
        <v>0.44126701653006883</v>
      </c>
      <c r="V3551" s="10">
        <f t="shared" si="1096"/>
        <v>0.70512869949555468</v>
      </c>
      <c r="W3551" s="10">
        <f t="shared" si="1097"/>
        <v>0.44751196172303082</v>
      </c>
      <c r="X3551" s="10">
        <f t="shared" si="1113"/>
        <v>0.55158377066258613</v>
      </c>
      <c r="Y3551" s="10">
        <f>_xlfn.PERCENTILE.INC($X$1519:X3551,0.75)</f>
        <v>0.99933073442279441</v>
      </c>
      <c r="Z3551" s="10">
        <f t="shared" si="1114"/>
        <v>0.99933073442279441</v>
      </c>
      <c r="AA3551" s="10">
        <f t="shared" si="1115"/>
        <v>0.55634421831384173</v>
      </c>
      <c r="AB3551" s="10">
        <f t="shared" si="1116"/>
        <v>0.31555352757846516</v>
      </c>
      <c r="AC3551" s="10">
        <f t="shared" si="1117"/>
        <v>0.1755563806368165</v>
      </c>
      <c r="AD3551" s="13">
        <f t="shared" si="1118"/>
        <v>315553.52757846517</v>
      </c>
      <c r="AE3551" s="13">
        <f t="shared" si="1098"/>
        <v>175556.3806368165</v>
      </c>
      <c r="AF3551" s="13"/>
      <c r="AG3551" s="2">
        <f t="shared" si="1093"/>
        <v>39947</v>
      </c>
      <c r="AH3551" s="3">
        <f t="shared" si="1099"/>
        <v>678.00934894254749</v>
      </c>
      <c r="AI3551" s="3">
        <f t="shared" si="1100"/>
        <v>377.20658124691829</v>
      </c>
      <c r="AJ3551" s="3">
        <f t="shared" si="1119"/>
        <v>634909.92468466307</v>
      </c>
      <c r="AK3551" s="3">
        <f t="shared" si="1120"/>
        <v>472832.63224104542</v>
      </c>
    </row>
    <row r="3552" spans="2:37" x14ac:dyDescent="0.2">
      <c r="B3552" s="5">
        <v>39948</v>
      </c>
      <c r="C3552" s="1">
        <v>401.18</v>
      </c>
      <c r="D3552" s="1">
        <f t="shared" si="1121"/>
        <v>20</v>
      </c>
      <c r="E3552" s="1" t="b">
        <f t="shared" si="1122"/>
        <v>0</v>
      </c>
      <c r="F3552" s="6">
        <f t="shared" si="1123"/>
        <v>1.193088661874131E-2</v>
      </c>
      <c r="G3552" s="8">
        <f t="shared" si="1101"/>
        <v>2.355719449069938E-3</v>
      </c>
      <c r="H3552" s="8">
        <f t="shared" si="1102"/>
        <v>1.4320314600966225E-3</v>
      </c>
      <c r="I3552" s="8">
        <f t="shared" si="1103"/>
        <v>1.5900753895495815E-4</v>
      </c>
      <c r="J3552" s="6">
        <f t="shared" si="1104"/>
        <v>1.4003271234866673E-3</v>
      </c>
      <c r="K3552" s="6">
        <f t="shared" si="1105"/>
        <v>1.0130936325516184E-3</v>
      </c>
      <c r="L3552" s="6">
        <f t="shared" si="1106"/>
        <v>6.803369744649982E-4</v>
      </c>
      <c r="M3552" s="9">
        <f t="shared" si="1107"/>
        <v>1</v>
      </c>
      <c r="N3552" s="9">
        <f t="shared" si="1108"/>
        <v>1</v>
      </c>
      <c r="O3552" s="9">
        <f t="shared" si="1109"/>
        <v>0.23371879660075529</v>
      </c>
      <c r="P3552" s="9">
        <f t="shared" si="1110"/>
        <v>0.74457293220025178</v>
      </c>
      <c r="Q3552" s="10">
        <f t="shared" si="1111"/>
        <v>0.17981887343597569</v>
      </c>
      <c r="R3552" s="10">
        <f t="shared" si="1094"/>
        <v>0.44489212100688591</v>
      </c>
      <c r="S3552" s="10">
        <f>_xlfn.PERCENTILE.INC($R$1519:R3552,0.75)</f>
        <v>0.79943235036030047</v>
      </c>
      <c r="T3552" s="10">
        <f t="shared" si="1095"/>
        <v>0.79943235036030047</v>
      </c>
      <c r="U3552" s="11">
        <f t="shared" si="1112"/>
        <v>0.44489212100688591</v>
      </c>
      <c r="V3552" s="10">
        <f t="shared" si="1096"/>
        <v>0.70512869949555468</v>
      </c>
      <c r="W3552" s="10">
        <f t="shared" si="1097"/>
        <v>0.44751196172303082</v>
      </c>
      <c r="X3552" s="10">
        <f t="shared" si="1113"/>
        <v>0.55611515125860744</v>
      </c>
      <c r="Y3552" s="10">
        <f>_xlfn.PERCENTILE.INC($X$1519:X3552,0.75)</f>
        <v>0.99929043795037564</v>
      </c>
      <c r="Z3552" s="10">
        <f t="shared" si="1114"/>
        <v>0.99929043795037564</v>
      </c>
      <c r="AA3552" s="10">
        <f t="shared" si="1115"/>
        <v>0.55634421831384173</v>
      </c>
      <c r="AB3552" s="10">
        <f t="shared" si="1116"/>
        <v>0.31555352757846516</v>
      </c>
      <c r="AC3552" s="10">
        <f t="shared" si="1117"/>
        <v>0.1755563806368165</v>
      </c>
      <c r="AD3552" s="13">
        <f t="shared" si="1118"/>
        <v>315553.52757846517</v>
      </c>
      <c r="AE3552" s="13">
        <f t="shared" si="1098"/>
        <v>175556.3806368165</v>
      </c>
      <c r="AF3552" s="13"/>
      <c r="AG3552" s="2">
        <f t="shared" si="1093"/>
        <v>39948</v>
      </c>
      <c r="AH3552" s="3">
        <f t="shared" si="1099"/>
        <v>3764.8333596825269</v>
      </c>
      <c r="AI3552" s="3">
        <f t="shared" si="1100"/>
        <v>2094.5432725744499</v>
      </c>
      <c r="AJ3552" s="3">
        <f t="shared" si="1119"/>
        <v>638674.75804434565</v>
      </c>
      <c r="AK3552" s="3">
        <f t="shared" si="1120"/>
        <v>474927.17551361985</v>
      </c>
    </row>
    <row r="3553" spans="2:37" x14ac:dyDescent="0.2">
      <c r="B3553" s="5">
        <v>39951</v>
      </c>
      <c r="C3553" s="1">
        <v>400.01</v>
      </c>
      <c r="D3553" s="1">
        <f t="shared" si="1121"/>
        <v>21</v>
      </c>
      <c r="E3553" s="1" t="b">
        <f t="shared" si="1122"/>
        <v>1</v>
      </c>
      <c r="F3553" s="6">
        <f t="shared" si="1123"/>
        <v>-2.9163966299416977E-3</v>
      </c>
      <c r="G3553" s="8">
        <f t="shared" si="1101"/>
        <v>2.1484017583773235E-3</v>
      </c>
      <c r="H3553" s="8">
        <f t="shared" si="1102"/>
        <v>1.3895346910008507E-3</v>
      </c>
      <c r="I3553" s="8">
        <f t="shared" si="1103"/>
        <v>1.1425159289087716E-4</v>
      </c>
      <c r="J3553" s="6">
        <f t="shared" si="1104"/>
        <v>1.4008794168131251E-3</v>
      </c>
      <c r="K3553" s="6">
        <f t="shared" si="1105"/>
        <v>1.013292854933594E-3</v>
      </c>
      <c r="L3553" s="6">
        <f t="shared" si="1106"/>
        <v>6.8055177153702789E-4</v>
      </c>
      <c r="M3553" s="9">
        <f t="shared" si="1107"/>
        <v>1</v>
      </c>
      <c r="N3553" s="9">
        <f t="shared" si="1108"/>
        <v>1</v>
      </c>
      <c r="O3553" s="9">
        <f t="shared" si="1109"/>
        <v>0.16788082504412508</v>
      </c>
      <c r="P3553" s="9">
        <f t="shared" si="1110"/>
        <v>0.72262694168137509</v>
      </c>
      <c r="Q3553" s="10">
        <f t="shared" si="1111"/>
        <v>0.17411028423785985</v>
      </c>
      <c r="R3553" s="10">
        <f t="shared" si="1094"/>
        <v>0.45947888920052776</v>
      </c>
      <c r="S3553" s="10">
        <f>_xlfn.PERCENTILE.INC($R$1519:R3553,0.75)</f>
        <v>0.79940011318236548</v>
      </c>
      <c r="T3553" s="10">
        <f t="shared" si="1095"/>
        <v>0.79940011318236548</v>
      </c>
      <c r="U3553" s="11">
        <f t="shared" si="1112"/>
        <v>0.45947888920052776</v>
      </c>
      <c r="V3553" s="10">
        <f t="shared" si="1096"/>
        <v>0.74457293220025178</v>
      </c>
      <c r="W3553" s="10">
        <f t="shared" si="1097"/>
        <v>0.44489212100688591</v>
      </c>
      <c r="X3553" s="10">
        <f t="shared" si="1113"/>
        <v>0.57434861150065974</v>
      </c>
      <c r="Y3553" s="10">
        <f>_xlfn.PERCENTILE.INC($X$1519:X3553,0.75)</f>
        <v>0.99925014147795688</v>
      </c>
      <c r="Z3553" s="10">
        <f t="shared" si="1114"/>
        <v>0.99925014147795688</v>
      </c>
      <c r="AA3553" s="10">
        <f t="shared" si="1115"/>
        <v>0.57434861150065974</v>
      </c>
      <c r="AB3553" s="10">
        <f t="shared" si="1116"/>
        <v>0.33125463105088626</v>
      </c>
      <c r="AC3553" s="10">
        <f t="shared" si="1117"/>
        <v>0.19025563739723986</v>
      </c>
      <c r="AD3553" s="13">
        <f t="shared" si="1118"/>
        <v>331254.63105088624</v>
      </c>
      <c r="AE3553" s="13">
        <f t="shared" si="1098"/>
        <v>190255.63739723986</v>
      </c>
      <c r="AF3553" s="13"/>
      <c r="AG3553" s="2">
        <f t="shared" si="1093"/>
        <v>39951</v>
      </c>
      <c r="AH3553" s="3">
        <f t="shared" si="1099"/>
        <v>-920.27924439605044</v>
      </c>
      <c r="AI3553" s="3">
        <f t="shared" si="1100"/>
        <v>-511.99203685397356</v>
      </c>
      <c r="AJ3553" s="3">
        <f t="shared" si="1119"/>
        <v>637754.47879994963</v>
      </c>
      <c r="AK3553" s="3">
        <f t="shared" si="1120"/>
        <v>474415.18347676587</v>
      </c>
    </row>
    <row r="3554" spans="2:37" x14ac:dyDescent="0.2">
      <c r="B3554" s="5">
        <v>39952</v>
      </c>
      <c r="C3554" s="1">
        <v>404.68</v>
      </c>
      <c r="D3554" s="1">
        <f t="shared" si="1121"/>
        <v>21</v>
      </c>
      <c r="E3554" s="1" t="b">
        <f t="shared" si="1122"/>
        <v>0</v>
      </c>
      <c r="F3554" s="6">
        <f t="shared" si="1123"/>
        <v>1.1674708132296763E-2</v>
      </c>
      <c r="G3554" s="8">
        <f t="shared" si="1101"/>
        <v>2.4313061460252833E-3</v>
      </c>
      <c r="H3554" s="8">
        <f t="shared" si="1102"/>
        <v>1.5153033856233674E-3</v>
      </c>
      <c r="I3554" s="8">
        <f t="shared" si="1103"/>
        <v>1.7210444446237255E-4</v>
      </c>
      <c r="J3554" s="6">
        <f t="shared" si="1104"/>
        <v>1.4016825953431934E-3</v>
      </c>
      <c r="K3554" s="6">
        <f t="shared" si="1105"/>
        <v>1.0135719335512179E-3</v>
      </c>
      <c r="L3554" s="6">
        <f t="shared" si="1106"/>
        <v>6.8072002402985948E-4</v>
      </c>
      <c r="M3554" s="9">
        <f t="shared" si="1107"/>
        <v>1</v>
      </c>
      <c r="N3554" s="9">
        <f t="shared" si="1108"/>
        <v>1</v>
      </c>
      <c r="O3554" s="9">
        <f t="shared" si="1109"/>
        <v>0.25282706309051262</v>
      </c>
      <c r="P3554" s="9">
        <f t="shared" si="1110"/>
        <v>0.75094235436350421</v>
      </c>
      <c r="Q3554" s="10">
        <f t="shared" si="1111"/>
        <v>0.17461196596691511</v>
      </c>
      <c r="R3554" s="10">
        <f t="shared" si="1094"/>
        <v>0.45815874964238207</v>
      </c>
      <c r="S3554" s="10">
        <f>_xlfn.PERCENTILE.INC($R$1519:R3554,0.75)</f>
        <v>0.79936787600443049</v>
      </c>
      <c r="T3554" s="10">
        <f t="shared" si="1095"/>
        <v>0.79936787600443049</v>
      </c>
      <c r="U3554" s="11">
        <f t="shared" si="1112"/>
        <v>0.45815874964238207</v>
      </c>
      <c r="V3554" s="10">
        <f t="shared" si="1096"/>
        <v>0.74457293220025178</v>
      </c>
      <c r="W3554" s="10">
        <f t="shared" si="1097"/>
        <v>0.44489212100688591</v>
      </c>
      <c r="X3554" s="10">
        <f t="shared" si="1113"/>
        <v>0.57269843705297763</v>
      </c>
      <c r="Y3554" s="10">
        <f>_xlfn.PERCENTILE.INC($X$1519:X3554,0.75)</f>
        <v>0.99920984500553811</v>
      </c>
      <c r="Z3554" s="10">
        <f t="shared" si="1114"/>
        <v>0.99920984500553811</v>
      </c>
      <c r="AA3554" s="10">
        <f t="shared" si="1115"/>
        <v>0.57434861150065974</v>
      </c>
      <c r="AB3554" s="10">
        <f t="shared" si="1116"/>
        <v>0.33125463105088626</v>
      </c>
      <c r="AC3554" s="10">
        <f t="shared" si="1117"/>
        <v>0.19025563739723986</v>
      </c>
      <c r="AD3554" s="13">
        <f t="shared" si="1118"/>
        <v>331254.63105088624</v>
      </c>
      <c r="AE3554" s="13">
        <f t="shared" si="1098"/>
        <v>190255.63739723986</v>
      </c>
      <c r="AF3554" s="13"/>
      <c r="AG3554" s="2">
        <f t="shared" si="1093"/>
        <v>39952</v>
      </c>
      <c r="AH3554" s="3">
        <f t="shared" si="1099"/>
        <v>3867.3011349907451</v>
      </c>
      <c r="AI3554" s="3">
        <f t="shared" si="1100"/>
        <v>2221.1790371368602</v>
      </c>
      <c r="AJ3554" s="3">
        <f t="shared" si="1119"/>
        <v>641621.77993494039</v>
      </c>
      <c r="AK3554" s="3">
        <f t="shared" si="1120"/>
        <v>476636.36251390271</v>
      </c>
    </row>
    <row r="3555" spans="2:37" x14ac:dyDescent="0.2">
      <c r="B3555" s="5">
        <v>39953</v>
      </c>
      <c r="C3555" s="1">
        <v>412.46</v>
      </c>
      <c r="D3555" s="1">
        <f t="shared" si="1121"/>
        <v>21</v>
      </c>
      <c r="E3555" s="1" t="b">
        <f t="shared" si="1122"/>
        <v>0</v>
      </c>
      <c r="F3555" s="6">
        <f t="shared" si="1123"/>
        <v>1.9225066719383177E-2</v>
      </c>
      <c r="G3555" s="8">
        <f t="shared" si="1101"/>
        <v>2.9477783948710038E-3</v>
      </c>
      <c r="H3555" s="8">
        <f t="shared" si="1102"/>
        <v>1.8537038985628755E-3</v>
      </c>
      <c r="I3555" s="8">
        <f t="shared" si="1103"/>
        <v>2.8967203744523906E-4</v>
      </c>
      <c r="J3555" s="6">
        <f t="shared" si="1104"/>
        <v>1.4030428954661216E-3</v>
      </c>
      <c r="K3555" s="6">
        <f t="shared" si="1105"/>
        <v>1.0141132450791079E-3</v>
      </c>
      <c r="L3555" s="6">
        <f t="shared" si="1106"/>
        <v>6.8082008987410605E-4</v>
      </c>
      <c r="M3555" s="9">
        <f t="shared" si="1107"/>
        <v>1</v>
      </c>
      <c r="N3555" s="9">
        <f t="shared" si="1108"/>
        <v>1</v>
      </c>
      <c r="O3555" s="9">
        <f t="shared" si="1109"/>
        <v>0.42547516113809719</v>
      </c>
      <c r="P3555" s="9">
        <f t="shared" si="1110"/>
        <v>0.80849172037936567</v>
      </c>
      <c r="Q3555" s="10">
        <f t="shared" si="1111"/>
        <v>0.17025591727531592</v>
      </c>
      <c r="R3555" s="10">
        <f t="shared" si="1094"/>
        <v>0.46988087862246997</v>
      </c>
      <c r="S3555" s="10">
        <f>_xlfn.PERCENTILE.INC($R$1519:R3555,0.75)</f>
        <v>0.79933563882649539</v>
      </c>
      <c r="T3555" s="10">
        <f t="shared" si="1095"/>
        <v>0.79933563882649539</v>
      </c>
      <c r="U3555" s="11">
        <f t="shared" si="1112"/>
        <v>0.46988087862246997</v>
      </c>
      <c r="V3555" s="10">
        <f t="shared" si="1096"/>
        <v>0.74457293220025178</v>
      </c>
      <c r="W3555" s="10">
        <f t="shared" si="1097"/>
        <v>0.44489212100688591</v>
      </c>
      <c r="X3555" s="10">
        <f t="shared" si="1113"/>
        <v>0.5873510982780874</v>
      </c>
      <c r="Y3555" s="10">
        <f>_xlfn.PERCENTILE.INC($X$1519:X3555,0.75)</f>
        <v>0.99916954853311934</v>
      </c>
      <c r="Z3555" s="10">
        <f t="shared" si="1114"/>
        <v>0.99916954853311934</v>
      </c>
      <c r="AA3555" s="10">
        <f t="shared" si="1115"/>
        <v>0.57434861150065974</v>
      </c>
      <c r="AB3555" s="10">
        <f t="shared" si="1116"/>
        <v>0.33125463105088626</v>
      </c>
      <c r="AC3555" s="10">
        <f t="shared" si="1117"/>
        <v>0.19025563739723986</v>
      </c>
      <c r="AD3555" s="13">
        <f t="shared" si="1118"/>
        <v>331254.63105088624</v>
      </c>
      <c r="AE3555" s="13">
        <f t="shared" si="1098"/>
        <v>190255.63739723986</v>
      </c>
      <c r="AF3555" s="13"/>
      <c r="AG3555" s="2">
        <f t="shared" si="1093"/>
        <v>39953</v>
      </c>
      <c r="AH3555" s="3">
        <f t="shared" si="1099"/>
        <v>6368.3923830579461</v>
      </c>
      <c r="AI3555" s="3">
        <f t="shared" si="1100"/>
        <v>3657.6773227007093</v>
      </c>
      <c r="AJ3555" s="3">
        <f t="shared" si="1119"/>
        <v>647990.17231799837</v>
      </c>
      <c r="AK3555" s="3">
        <f t="shared" si="1120"/>
        <v>480294.03983660345</v>
      </c>
    </row>
    <row r="3556" spans="2:37" x14ac:dyDescent="0.2">
      <c r="B3556" s="5">
        <v>39954</v>
      </c>
      <c r="C3556" s="1">
        <v>407.92</v>
      </c>
      <c r="D3556" s="1">
        <f t="shared" si="1121"/>
        <v>21</v>
      </c>
      <c r="E3556" s="1" t="b">
        <f t="shared" si="1122"/>
        <v>0</v>
      </c>
      <c r="F3556" s="6">
        <f t="shared" si="1123"/>
        <v>-1.1007127963923669E-2</v>
      </c>
      <c r="G3556" s="8">
        <f t="shared" si="1101"/>
        <v>2.6990684581347118E-3</v>
      </c>
      <c r="H3556" s="8">
        <f t="shared" si="1102"/>
        <v>1.5293859792024761E-3</v>
      </c>
      <c r="I3556" s="8">
        <f t="shared" si="1103"/>
        <v>2.142480714022433E-4</v>
      </c>
      <c r="J3556" s="6">
        <f t="shared" si="1104"/>
        <v>1.4040810007086152E-3</v>
      </c>
      <c r="K3556" s="6">
        <f t="shared" si="1105"/>
        <v>1.0143810106862145E-3</v>
      </c>
      <c r="L3556" s="6">
        <f t="shared" si="1106"/>
        <v>6.8097155514348776E-4</v>
      </c>
      <c r="M3556" s="9">
        <f t="shared" si="1107"/>
        <v>1</v>
      </c>
      <c r="N3556" s="9">
        <f t="shared" si="1108"/>
        <v>1</v>
      </c>
      <c r="O3556" s="9">
        <f t="shared" si="1109"/>
        <v>0.31462117585381227</v>
      </c>
      <c r="P3556" s="9">
        <f t="shared" si="1110"/>
        <v>0.77154039195127078</v>
      </c>
      <c r="Q3556" s="10">
        <f t="shared" si="1111"/>
        <v>0.17272733248543212</v>
      </c>
      <c r="R3556" s="10">
        <f t="shared" si="1094"/>
        <v>0.46315773449895214</v>
      </c>
      <c r="S3556" s="10">
        <f>_xlfn.PERCENTILE.INC($R$1519:R3556,0.75)</f>
        <v>0.79916212492896566</v>
      </c>
      <c r="T3556" s="10">
        <f t="shared" si="1095"/>
        <v>0.79916212492896566</v>
      </c>
      <c r="U3556" s="11">
        <f t="shared" si="1112"/>
        <v>0.46315773449895214</v>
      </c>
      <c r="V3556" s="10">
        <f t="shared" si="1096"/>
        <v>0.74457293220025178</v>
      </c>
      <c r="W3556" s="10">
        <f t="shared" si="1097"/>
        <v>0.44489212100688591</v>
      </c>
      <c r="X3556" s="10">
        <f t="shared" si="1113"/>
        <v>0.57894716812369018</v>
      </c>
      <c r="Y3556" s="10">
        <f>_xlfn.PERCENTILE.INC($X$1519:X3556,0.75)</f>
        <v>0.99895265616120721</v>
      </c>
      <c r="Z3556" s="10">
        <f t="shared" si="1114"/>
        <v>0.99895265616120721</v>
      </c>
      <c r="AA3556" s="10">
        <f t="shared" si="1115"/>
        <v>0.57434861150065974</v>
      </c>
      <c r="AB3556" s="10">
        <f t="shared" si="1116"/>
        <v>0.33125463105088626</v>
      </c>
      <c r="AC3556" s="10">
        <f t="shared" si="1117"/>
        <v>0.19025563739723986</v>
      </c>
      <c r="AD3556" s="13">
        <f t="shared" si="1118"/>
        <v>331254.63105088624</v>
      </c>
      <c r="AE3556" s="13">
        <f t="shared" si="1098"/>
        <v>190255.63739723986</v>
      </c>
      <c r="AF3556" s="13"/>
      <c r="AG3556" s="2">
        <f t="shared" si="1093"/>
        <v>39954</v>
      </c>
      <c r="AH3556" s="3">
        <f t="shared" si="1099"/>
        <v>-3646.1621126194273</v>
      </c>
      <c r="AI3556" s="3">
        <f t="shared" si="1100"/>
        <v>-2094.1681466892805</v>
      </c>
      <c r="AJ3556" s="3">
        <f t="shared" si="1119"/>
        <v>644344.01020537899</v>
      </c>
      <c r="AK3556" s="3">
        <f t="shared" si="1120"/>
        <v>478199.87168991414</v>
      </c>
    </row>
    <row r="3557" spans="2:37" x14ac:dyDescent="0.2">
      <c r="B3557" s="5">
        <v>39955</v>
      </c>
      <c r="C3557" s="1">
        <v>411.6</v>
      </c>
      <c r="D3557" s="1">
        <f t="shared" si="1121"/>
        <v>21</v>
      </c>
      <c r="E3557" s="1" t="b">
        <f t="shared" si="1122"/>
        <v>0</v>
      </c>
      <c r="F3557" s="6">
        <f t="shared" si="1123"/>
        <v>9.021376740537379E-3</v>
      </c>
      <c r="G3557" s="8">
        <f t="shared" si="1101"/>
        <v>2.832549844824399E-3</v>
      </c>
      <c r="H3557" s="8">
        <f t="shared" si="1102"/>
        <v>1.6399482222272839E-3</v>
      </c>
      <c r="I3557" s="8">
        <f t="shared" si="1103"/>
        <v>2.5468633560016377E-4</v>
      </c>
      <c r="J3557" s="6">
        <f t="shared" si="1104"/>
        <v>1.4052478903798273E-3</v>
      </c>
      <c r="K3557" s="6">
        <f t="shared" si="1105"/>
        <v>1.0147265771770424E-3</v>
      </c>
      <c r="L3557" s="6">
        <f t="shared" si="1106"/>
        <v>6.8110488333666789E-4</v>
      </c>
      <c r="M3557" s="9">
        <f t="shared" si="1107"/>
        <v>1</v>
      </c>
      <c r="N3557" s="9">
        <f t="shared" si="1108"/>
        <v>1</v>
      </c>
      <c r="O3557" s="9">
        <f t="shared" si="1109"/>
        <v>0.37393115485016004</v>
      </c>
      <c r="P3557" s="9">
        <f t="shared" si="1110"/>
        <v>0.79131038495005335</v>
      </c>
      <c r="Q3557" s="10">
        <f t="shared" si="1111"/>
        <v>0.17278924127804862</v>
      </c>
      <c r="R3557" s="10">
        <f t="shared" si="1094"/>
        <v>0.46299178935143176</v>
      </c>
      <c r="S3557" s="10">
        <f>_xlfn.PERCENTILE.INC($R$1519:R3557,0.75)</f>
        <v>0.79898861103143592</v>
      </c>
      <c r="T3557" s="10">
        <f t="shared" si="1095"/>
        <v>0.79898861103143592</v>
      </c>
      <c r="U3557" s="11">
        <f t="shared" si="1112"/>
        <v>0.46299178935143176</v>
      </c>
      <c r="V3557" s="10">
        <f t="shared" si="1096"/>
        <v>0.74457293220025178</v>
      </c>
      <c r="W3557" s="10">
        <f t="shared" si="1097"/>
        <v>0.44489212100688591</v>
      </c>
      <c r="X3557" s="10">
        <f t="shared" si="1113"/>
        <v>0.57873973668928969</v>
      </c>
      <c r="Y3557" s="10">
        <f>_xlfn.PERCENTILE.INC($X$1519:X3557,0.75)</f>
        <v>0.99873576378929507</v>
      </c>
      <c r="Z3557" s="10">
        <f t="shared" si="1114"/>
        <v>0.99873576378929507</v>
      </c>
      <c r="AA3557" s="10">
        <f t="shared" si="1115"/>
        <v>0.57434861150065974</v>
      </c>
      <c r="AB3557" s="10">
        <f t="shared" si="1116"/>
        <v>0.33125463105088626</v>
      </c>
      <c r="AC3557" s="10">
        <f t="shared" si="1117"/>
        <v>0.19025563739723986</v>
      </c>
      <c r="AD3557" s="13">
        <f t="shared" si="1118"/>
        <v>331254.63105088624</v>
      </c>
      <c r="AE3557" s="13">
        <f t="shared" si="1098"/>
        <v>190255.63739723986</v>
      </c>
      <c r="AF3557" s="13"/>
      <c r="AG3557" s="2">
        <f t="shared" si="1093"/>
        <v>39955</v>
      </c>
      <c r="AH3557" s="3">
        <f t="shared" si="1099"/>
        <v>2988.3728237577561</v>
      </c>
      <c r="AI3557" s="3">
        <f t="shared" si="1100"/>
        <v>1716.3677819715731</v>
      </c>
      <c r="AJ3557" s="3">
        <f t="shared" si="1119"/>
        <v>647332.38302913669</v>
      </c>
      <c r="AK3557" s="3">
        <f t="shared" si="1120"/>
        <v>479916.23947188572</v>
      </c>
    </row>
    <row r="3558" spans="2:37" x14ac:dyDescent="0.2">
      <c r="B3558" s="5">
        <v>39959</v>
      </c>
      <c r="C3558" s="1">
        <v>409.69</v>
      </c>
      <c r="D3558" s="1">
        <f t="shared" si="1121"/>
        <v>22</v>
      </c>
      <c r="E3558" s="1" t="b">
        <f t="shared" si="1122"/>
        <v>1</v>
      </c>
      <c r="F3558" s="6">
        <f t="shared" si="1123"/>
        <v>-4.6404275996113631E-3</v>
      </c>
      <c r="G3558" s="8">
        <f t="shared" si="1101"/>
        <v>2.7920093210608049E-3</v>
      </c>
      <c r="H3558" s="8">
        <f t="shared" si="1102"/>
        <v>1.6832897637088034E-3</v>
      </c>
      <c r="I3558" s="8">
        <f t="shared" si="1103"/>
        <v>2.2041941124031154E-4</v>
      </c>
      <c r="J3558" s="6">
        <f t="shared" si="1104"/>
        <v>1.4064337809429662E-3</v>
      </c>
      <c r="K3558" s="6">
        <f t="shared" si="1105"/>
        <v>1.0151083022746227E-3</v>
      </c>
      <c r="L3558" s="6">
        <f t="shared" si="1106"/>
        <v>6.8125860711862937E-4</v>
      </c>
      <c r="M3558" s="9">
        <f t="shared" si="1107"/>
        <v>1</v>
      </c>
      <c r="N3558" s="9">
        <f t="shared" si="1108"/>
        <v>1</v>
      </c>
      <c r="O3558" s="9">
        <f t="shared" si="1109"/>
        <v>0.32354734154856607</v>
      </c>
      <c r="P3558" s="9">
        <f t="shared" si="1110"/>
        <v>0.77451578051618863</v>
      </c>
      <c r="Q3558" s="10">
        <f t="shared" si="1111"/>
        <v>0.17349529951387313</v>
      </c>
      <c r="R3558" s="10">
        <f t="shared" si="1094"/>
        <v>0.46110759325559131</v>
      </c>
      <c r="S3558" s="10">
        <f>_xlfn.PERCENTILE.INC($R$1519:R3558,0.75)</f>
        <v>0.79881509713390619</v>
      </c>
      <c r="T3558" s="10">
        <f t="shared" si="1095"/>
        <v>0.79881509713390619</v>
      </c>
      <c r="U3558" s="11">
        <f t="shared" si="1112"/>
        <v>0.46110759325559131</v>
      </c>
      <c r="V3558" s="10">
        <f t="shared" si="1096"/>
        <v>0.79131038495005335</v>
      </c>
      <c r="W3558" s="10">
        <f t="shared" si="1097"/>
        <v>0.46299178935143176</v>
      </c>
      <c r="X3558" s="10">
        <f t="shared" si="1113"/>
        <v>0.57638449156948912</v>
      </c>
      <c r="Y3558" s="10">
        <f>_xlfn.PERCENTILE.INC($X$1519:X3558,0.75)</f>
        <v>0.99851887141738283</v>
      </c>
      <c r="Z3558" s="10">
        <f t="shared" si="1114"/>
        <v>0.99851887141738283</v>
      </c>
      <c r="AA3558" s="10">
        <f t="shared" si="1115"/>
        <v>0.57638449156948912</v>
      </c>
      <c r="AB3558" s="10">
        <f t="shared" si="1116"/>
        <v>0.36637021106039547</v>
      </c>
      <c r="AC3558" s="10">
        <f t="shared" si="1117"/>
        <v>0.21117010782825246</v>
      </c>
      <c r="AD3558" s="13">
        <f t="shared" si="1118"/>
        <v>366370.21106039546</v>
      </c>
      <c r="AE3558" s="13">
        <f t="shared" si="1098"/>
        <v>211170.10782825245</v>
      </c>
      <c r="AF3558" s="13"/>
      <c r="AG3558" s="2">
        <f t="shared" si="1093"/>
        <v>39959</v>
      </c>
      <c r="AH3558" s="3">
        <f t="shared" si="1099"/>
        <v>-1537.1631324276118</v>
      </c>
      <c r="AI3558" s="3">
        <f t="shared" si="1100"/>
        <v>-882.86751075980362</v>
      </c>
      <c r="AJ3558" s="3">
        <f t="shared" si="1119"/>
        <v>645795.21989670908</v>
      </c>
      <c r="AK3558" s="3">
        <f t="shared" si="1120"/>
        <v>479033.37196112593</v>
      </c>
    </row>
    <row r="3559" spans="2:37" x14ac:dyDescent="0.2">
      <c r="B3559" s="5">
        <v>39960</v>
      </c>
      <c r="C3559" s="1">
        <v>414.08</v>
      </c>
      <c r="D3559" s="1">
        <f t="shared" si="1121"/>
        <v>22</v>
      </c>
      <c r="E3559" s="1" t="b">
        <f t="shared" si="1122"/>
        <v>0</v>
      </c>
      <c r="F3559" s="6">
        <f t="shared" si="1123"/>
        <v>1.0715418975322688E-2</v>
      </c>
      <c r="G3559" s="8">
        <f t="shared" si="1101"/>
        <v>3.1804015278228391E-3</v>
      </c>
      <c r="H3559" s="8">
        <f t="shared" si="1102"/>
        <v>1.788969738910195E-3</v>
      </c>
      <c r="I3559" s="8">
        <f t="shared" si="1103"/>
        <v>3.0147903546563044E-4</v>
      </c>
      <c r="J3559" s="6">
        <f t="shared" si="1104"/>
        <v>1.4081437141493143E-3</v>
      </c>
      <c r="K3559" s="6">
        <f t="shared" si="1105"/>
        <v>1.0155831398078821E-3</v>
      </c>
      <c r="L3559" s="6">
        <f t="shared" si="1106"/>
        <v>6.8136935615196808E-4</v>
      </c>
      <c r="M3559" s="9">
        <f t="shared" si="1107"/>
        <v>1</v>
      </c>
      <c r="N3559" s="9">
        <f t="shared" si="1108"/>
        <v>1</v>
      </c>
      <c r="O3559" s="9">
        <f t="shared" si="1109"/>
        <v>0.44246051388080121</v>
      </c>
      <c r="P3559" s="9">
        <f t="shared" si="1110"/>
        <v>0.8141535046269337</v>
      </c>
      <c r="Q3559" s="10">
        <f t="shared" si="1111"/>
        <v>0.17208109755722906</v>
      </c>
      <c r="R3559" s="10">
        <f t="shared" si="1094"/>
        <v>0.46489708129269908</v>
      </c>
      <c r="S3559" s="10">
        <f>_xlfn.PERCENTILE.INC($R$1519:R3559,0.75)</f>
        <v>0.79864158323637646</v>
      </c>
      <c r="T3559" s="10">
        <f t="shared" si="1095"/>
        <v>0.79864158323637646</v>
      </c>
      <c r="U3559" s="11">
        <f t="shared" si="1112"/>
        <v>0.46489708129269908</v>
      </c>
      <c r="V3559" s="10">
        <f t="shared" si="1096"/>
        <v>0.79131038495005335</v>
      </c>
      <c r="W3559" s="10">
        <f t="shared" si="1097"/>
        <v>0.46299178935143176</v>
      </c>
      <c r="X3559" s="10">
        <f t="shared" si="1113"/>
        <v>0.58112135161587386</v>
      </c>
      <c r="Y3559" s="10">
        <f>_xlfn.PERCENTILE.INC($X$1519:X3559,0.75)</f>
        <v>0.99830197904547069</v>
      </c>
      <c r="Z3559" s="10">
        <f t="shared" si="1114"/>
        <v>0.99830197904547069</v>
      </c>
      <c r="AA3559" s="10">
        <f t="shared" si="1115"/>
        <v>0.57638449156948912</v>
      </c>
      <c r="AB3559" s="10">
        <f t="shared" si="1116"/>
        <v>0.36637021106039547</v>
      </c>
      <c r="AC3559" s="10">
        <f t="shared" si="1117"/>
        <v>0.21117010782825246</v>
      </c>
      <c r="AD3559" s="13">
        <f t="shared" si="1118"/>
        <v>366370.21106039546</v>
      </c>
      <c r="AE3559" s="13">
        <f t="shared" si="1098"/>
        <v>211170.10782825245</v>
      </c>
      <c r="AF3559" s="13"/>
      <c r="AG3559" s="2">
        <f t="shared" si="1093"/>
        <v>39960</v>
      </c>
      <c r="AH3559" s="3">
        <f t="shared" si="1099"/>
        <v>3925.8103115895397</v>
      </c>
      <c r="AI3559" s="3">
        <f t="shared" si="1100"/>
        <v>2262.7761804437946</v>
      </c>
      <c r="AJ3559" s="3">
        <f t="shared" si="1119"/>
        <v>649721.03020829859</v>
      </c>
      <c r="AK3559" s="3">
        <f t="shared" si="1120"/>
        <v>481296.14814156975</v>
      </c>
    </row>
    <row r="3560" spans="2:37" x14ac:dyDescent="0.2">
      <c r="B3560" s="5">
        <v>39961</v>
      </c>
      <c r="C3560" s="1">
        <v>414.14</v>
      </c>
      <c r="D3560" s="1">
        <f t="shared" si="1121"/>
        <v>22</v>
      </c>
      <c r="E3560" s="1" t="b">
        <f t="shared" si="1122"/>
        <v>0</v>
      </c>
      <c r="F3560" s="6">
        <f t="shared" si="1123"/>
        <v>1.4489953632157437E-4</v>
      </c>
      <c r="G3560" s="8">
        <f t="shared" si="1101"/>
        <v>3.0571758316935093E-3</v>
      </c>
      <c r="H3560" s="8">
        <f t="shared" si="1102"/>
        <v>1.7433514162013065E-3</v>
      </c>
      <c r="I3560" s="8">
        <f t="shared" si="1103"/>
        <v>2.9017844634615745E-4</v>
      </c>
      <c r="J3560" s="6">
        <f t="shared" si="1104"/>
        <v>1.4096789853629713E-3</v>
      </c>
      <c r="K3560" s="6">
        <f t="shared" si="1105"/>
        <v>1.0160103609589677E-3</v>
      </c>
      <c r="L3560" s="6">
        <f t="shared" si="1106"/>
        <v>6.8148357540327091E-4</v>
      </c>
      <c r="M3560" s="9">
        <f t="shared" si="1107"/>
        <v>1</v>
      </c>
      <c r="N3560" s="9">
        <f t="shared" si="1108"/>
        <v>1</v>
      </c>
      <c r="O3560" s="9">
        <f t="shared" si="1109"/>
        <v>0.425804020550962</v>
      </c>
      <c r="P3560" s="9">
        <f t="shared" si="1110"/>
        <v>0.80860134018365404</v>
      </c>
      <c r="Q3560" s="10">
        <f t="shared" si="1111"/>
        <v>0.16957656731345153</v>
      </c>
      <c r="R3560" s="10">
        <f t="shared" si="1094"/>
        <v>0.47176329411200474</v>
      </c>
      <c r="S3560" s="10">
        <f>_xlfn.PERCENTILE.INC($R$1519:R3560,0.75)</f>
        <v>0.79863893360278826</v>
      </c>
      <c r="T3560" s="10">
        <f t="shared" si="1095"/>
        <v>0.79863893360278826</v>
      </c>
      <c r="U3560" s="11">
        <f t="shared" si="1112"/>
        <v>0.47176329411200474</v>
      </c>
      <c r="V3560" s="10">
        <f t="shared" si="1096"/>
        <v>0.79131038495005335</v>
      </c>
      <c r="W3560" s="10">
        <f t="shared" si="1097"/>
        <v>0.46299178935143176</v>
      </c>
      <c r="X3560" s="10">
        <f t="shared" si="1113"/>
        <v>0.58970411764000596</v>
      </c>
      <c r="Y3560" s="10">
        <f>_xlfn.PERCENTILE.INC($X$1519:X3560,0.75)</f>
        <v>0.99829866700348546</v>
      </c>
      <c r="Z3560" s="10">
        <f t="shared" si="1114"/>
        <v>0.99829866700348546</v>
      </c>
      <c r="AA3560" s="10">
        <f t="shared" si="1115"/>
        <v>0.57638449156948912</v>
      </c>
      <c r="AB3560" s="10">
        <f t="shared" si="1116"/>
        <v>0.36637021106039547</v>
      </c>
      <c r="AC3560" s="10">
        <f t="shared" si="1117"/>
        <v>0.21117010782825246</v>
      </c>
      <c r="AD3560" s="13">
        <f t="shared" si="1118"/>
        <v>366370.21106039546</v>
      </c>
      <c r="AE3560" s="13">
        <f t="shared" si="1098"/>
        <v>211170.10782825245</v>
      </c>
      <c r="AF3560" s="13"/>
      <c r="AG3560" s="2">
        <f t="shared" si="1093"/>
        <v>39961</v>
      </c>
      <c r="AH3560" s="3">
        <f t="shared" si="1099"/>
        <v>53.086873704688642</v>
      </c>
      <c r="AI3560" s="3">
        <f t="shared" si="1100"/>
        <v>30.598450709290642</v>
      </c>
      <c r="AJ3560" s="3">
        <f t="shared" si="1119"/>
        <v>649774.11708200327</v>
      </c>
      <c r="AK3560" s="3">
        <f t="shared" si="1120"/>
        <v>481326.74659227906</v>
      </c>
    </row>
    <row r="3561" spans="2:37" x14ac:dyDescent="0.2">
      <c r="B3561" s="5">
        <v>39962</v>
      </c>
      <c r="C3561" s="1">
        <v>423.66</v>
      </c>
      <c r="D3561" s="1">
        <f t="shared" si="1121"/>
        <v>22</v>
      </c>
      <c r="E3561" s="1" t="b">
        <f t="shared" si="1122"/>
        <v>0</v>
      </c>
      <c r="F3561" s="6">
        <f t="shared" si="1123"/>
        <v>2.2987395566716584E-2</v>
      </c>
      <c r="G3561" s="8">
        <f t="shared" si="1101"/>
        <v>3.7498744727470787E-3</v>
      </c>
      <c r="H3561" s="8">
        <f t="shared" si="1102"/>
        <v>2.2809920145958748E-3</v>
      </c>
      <c r="I3561" s="8">
        <f t="shared" si="1103"/>
        <v>4.4632978801357315E-4</v>
      </c>
      <c r="J3561" s="6">
        <f t="shared" si="1104"/>
        <v>1.4122103250093208E-3</v>
      </c>
      <c r="K3561" s="6">
        <f t="shared" si="1105"/>
        <v>1.0169815816657639E-3</v>
      </c>
      <c r="L3561" s="6">
        <f t="shared" si="1106"/>
        <v>6.8153333732913479E-4</v>
      </c>
      <c r="M3561" s="9">
        <f t="shared" si="1107"/>
        <v>1</v>
      </c>
      <c r="N3561" s="9">
        <f t="shared" si="1108"/>
        <v>1</v>
      </c>
      <c r="O3561" s="9">
        <f t="shared" si="1109"/>
        <v>0.65489061732871012</v>
      </c>
      <c r="P3561" s="9">
        <f t="shared" si="1110"/>
        <v>0.88496353910956993</v>
      </c>
      <c r="Q3561" s="10">
        <f t="shared" si="1111"/>
        <v>0.1672935367127745</v>
      </c>
      <c r="R3561" s="10">
        <f t="shared" si="1094"/>
        <v>0.47820137927594675</v>
      </c>
      <c r="S3561" s="10">
        <f>_xlfn.PERCENTILE.INC($R$1519:R3561,0.75)</f>
        <v>0.79863628396920006</v>
      </c>
      <c r="T3561" s="10">
        <f t="shared" si="1095"/>
        <v>0.79863628396920006</v>
      </c>
      <c r="U3561" s="11">
        <f t="shared" si="1112"/>
        <v>0.47820137927594675</v>
      </c>
      <c r="V3561" s="10">
        <f t="shared" si="1096"/>
        <v>0.79131038495005335</v>
      </c>
      <c r="W3561" s="10">
        <f t="shared" si="1097"/>
        <v>0.46299178935143176</v>
      </c>
      <c r="X3561" s="10">
        <f t="shared" si="1113"/>
        <v>0.59775172409493349</v>
      </c>
      <c r="Y3561" s="10">
        <f>_xlfn.PERCENTILE.INC($X$1519:X3561,0.75)</f>
        <v>0.99829535496150024</v>
      </c>
      <c r="Z3561" s="10">
        <f t="shared" si="1114"/>
        <v>0.99829535496150024</v>
      </c>
      <c r="AA3561" s="10">
        <f t="shared" si="1115"/>
        <v>0.57638449156948912</v>
      </c>
      <c r="AB3561" s="10">
        <f t="shared" si="1116"/>
        <v>0.36637021106039547</v>
      </c>
      <c r="AC3561" s="10">
        <f t="shared" si="1117"/>
        <v>0.21117010782825246</v>
      </c>
      <c r="AD3561" s="13">
        <f t="shared" si="1118"/>
        <v>366370.21106039546</v>
      </c>
      <c r="AE3561" s="13">
        <f t="shared" si="1098"/>
        <v>211170.10782825245</v>
      </c>
      <c r="AF3561" s="13"/>
      <c r="AG3561" s="2">
        <f t="shared" si="1093"/>
        <v>39962</v>
      </c>
      <c r="AH3561" s="3">
        <f t="shared" si="1099"/>
        <v>8421.896965506754</v>
      </c>
      <c r="AI3561" s="3">
        <f t="shared" si="1100"/>
        <v>4854.2508005142336</v>
      </c>
      <c r="AJ3561" s="3">
        <f t="shared" si="1119"/>
        <v>658196.01404750999</v>
      </c>
      <c r="AK3561" s="3">
        <f t="shared" si="1120"/>
        <v>486180.9973927933</v>
      </c>
    </row>
    <row r="3562" spans="2:37" x14ac:dyDescent="0.2">
      <c r="B3562" s="5">
        <v>39965</v>
      </c>
      <c r="C3562" s="1">
        <v>429.28</v>
      </c>
      <c r="D3562" s="1">
        <f t="shared" si="1121"/>
        <v>23</v>
      </c>
      <c r="E3562" s="1" t="b">
        <f t="shared" si="1122"/>
        <v>1</v>
      </c>
      <c r="F3562" s="6">
        <f t="shared" si="1123"/>
        <v>1.3265354293537257E-2</v>
      </c>
      <c r="G3562" s="8">
        <f t="shared" si="1101"/>
        <v>3.9719389869101581E-3</v>
      </c>
      <c r="H3562" s="8">
        <f t="shared" si="1102"/>
        <v>2.4777980653300871E-3</v>
      </c>
      <c r="I3562" s="8">
        <f t="shared" si="1103"/>
        <v>5.2523320504975013E-4</v>
      </c>
      <c r="J3562" s="6">
        <f t="shared" si="1104"/>
        <v>1.4151151040162954E-3</v>
      </c>
      <c r="K3562" s="6">
        <f t="shared" si="1105"/>
        <v>1.0181986536815708E-3</v>
      </c>
      <c r="L3562" s="6">
        <f t="shared" si="1106"/>
        <v>6.8155848149192985E-4</v>
      </c>
      <c r="M3562" s="9">
        <f t="shared" si="1107"/>
        <v>1</v>
      </c>
      <c r="N3562" s="9">
        <f t="shared" si="1108"/>
        <v>1</v>
      </c>
      <c r="O3562" s="9">
        <f t="shared" si="1109"/>
        <v>0.77063556439062419</v>
      </c>
      <c r="P3562" s="9">
        <f t="shared" si="1110"/>
        <v>0.92354518813020814</v>
      </c>
      <c r="Q3562" s="10">
        <f t="shared" si="1111"/>
        <v>0.16750887862390557</v>
      </c>
      <c r="R3562" s="10">
        <f t="shared" si="1094"/>
        <v>0.4775866250028315</v>
      </c>
      <c r="S3562" s="10">
        <f>_xlfn.PERCENTILE.INC($R$1519:R3562,0.75)</f>
        <v>0.79863363433561196</v>
      </c>
      <c r="T3562" s="10">
        <f t="shared" si="1095"/>
        <v>0.79863363433561196</v>
      </c>
      <c r="U3562" s="11">
        <f t="shared" si="1112"/>
        <v>0.4775866250028315</v>
      </c>
      <c r="V3562" s="10">
        <f t="shared" si="1096"/>
        <v>0.88496353910956993</v>
      </c>
      <c r="W3562" s="10">
        <f t="shared" si="1097"/>
        <v>0.47820137927594675</v>
      </c>
      <c r="X3562" s="10">
        <f t="shared" si="1113"/>
        <v>0.59698328125353939</v>
      </c>
      <c r="Y3562" s="10">
        <f>_xlfn.PERCENTILE.INC($X$1519:X3562,0.75)</f>
        <v>0.99829204291951501</v>
      </c>
      <c r="Z3562" s="10">
        <f t="shared" si="1114"/>
        <v>0.99829204291951501</v>
      </c>
      <c r="AA3562" s="10">
        <f t="shared" si="1115"/>
        <v>0.59698328125353939</v>
      </c>
      <c r="AB3562" s="10">
        <f t="shared" si="1116"/>
        <v>0.42319078501111956</v>
      </c>
      <c r="AC3562" s="10">
        <f t="shared" si="1117"/>
        <v>0.25263782343219932</v>
      </c>
      <c r="AD3562" s="13">
        <f t="shared" si="1118"/>
        <v>423190.78501111956</v>
      </c>
      <c r="AE3562" s="13">
        <f t="shared" si="1098"/>
        <v>252637.82343219931</v>
      </c>
      <c r="AF3562" s="13"/>
      <c r="AG3562" s="2">
        <f t="shared" si="1093"/>
        <v>39965</v>
      </c>
      <c r="AH3562" s="3">
        <f t="shared" si="1099"/>
        <v>4860.030652314168</v>
      </c>
      <c r="AI3562" s="3">
        <f t="shared" si="1100"/>
        <v>2801.2462965462341</v>
      </c>
      <c r="AJ3562" s="3">
        <f t="shared" si="1119"/>
        <v>663056.04469982418</v>
      </c>
      <c r="AK3562" s="3">
        <f t="shared" si="1120"/>
        <v>488982.24368933955</v>
      </c>
    </row>
    <row r="3563" spans="2:37" x14ac:dyDescent="0.2">
      <c r="B3563" s="5">
        <v>39966</v>
      </c>
      <c r="C3563" s="1">
        <v>429.66</v>
      </c>
      <c r="D3563" s="1">
        <f t="shared" si="1121"/>
        <v>23</v>
      </c>
      <c r="E3563" s="1" t="b">
        <f t="shared" si="1122"/>
        <v>0</v>
      </c>
      <c r="F3563" s="6">
        <f t="shared" si="1123"/>
        <v>8.852031308237418E-4</v>
      </c>
      <c r="G3563" s="8">
        <f t="shared" si="1101"/>
        <v>3.9532873029027808E-3</v>
      </c>
      <c r="H3563" s="8">
        <f t="shared" si="1102"/>
        <v>2.3893284200732687E-3</v>
      </c>
      <c r="I3563" s="8">
        <f t="shared" si="1103"/>
        <v>5.3911290829443067E-4</v>
      </c>
      <c r="J3563" s="6">
        <f t="shared" si="1104"/>
        <v>1.417963834670621E-3</v>
      </c>
      <c r="K3563" s="6">
        <f t="shared" si="1105"/>
        <v>1.0192909902264579E-3</v>
      </c>
      <c r="L3563" s="6">
        <f t="shared" si="1106"/>
        <v>6.8158058872552448E-4</v>
      </c>
      <c r="M3563" s="9">
        <f t="shared" si="1107"/>
        <v>1</v>
      </c>
      <c r="N3563" s="9">
        <f t="shared" si="1108"/>
        <v>1</v>
      </c>
      <c r="O3563" s="9">
        <f t="shared" si="1109"/>
        <v>0.7909745629676872</v>
      </c>
      <c r="P3563" s="9">
        <f t="shared" si="1110"/>
        <v>0.93032485432256229</v>
      </c>
      <c r="Q3563" s="10">
        <f t="shared" si="1111"/>
        <v>0.16339389061584336</v>
      </c>
      <c r="R3563" s="10">
        <f t="shared" si="1094"/>
        <v>0.48961438948833541</v>
      </c>
      <c r="S3563" s="10">
        <f>_xlfn.PERCENTILE.INC($R$1519:R3563,0.75)</f>
        <v>0.79863098470202376</v>
      </c>
      <c r="T3563" s="10">
        <f t="shared" si="1095"/>
        <v>0.79863098470202376</v>
      </c>
      <c r="U3563" s="11">
        <f t="shared" si="1112"/>
        <v>0.48961438948833541</v>
      </c>
      <c r="V3563" s="10">
        <f t="shared" si="1096"/>
        <v>0.88496353910956993</v>
      </c>
      <c r="W3563" s="10">
        <f t="shared" si="1097"/>
        <v>0.47820137927594675</v>
      </c>
      <c r="X3563" s="10">
        <f t="shared" si="1113"/>
        <v>0.61201798686041931</v>
      </c>
      <c r="Y3563" s="10">
        <f>_xlfn.PERCENTILE.INC($X$1519:X3563,0.75)</f>
        <v>0.99828873087752978</v>
      </c>
      <c r="Z3563" s="10">
        <f t="shared" si="1114"/>
        <v>0.99828873087752978</v>
      </c>
      <c r="AA3563" s="10">
        <f t="shared" si="1115"/>
        <v>0.59698328125353939</v>
      </c>
      <c r="AB3563" s="10">
        <f t="shared" si="1116"/>
        <v>0.42319078501111956</v>
      </c>
      <c r="AC3563" s="10">
        <f t="shared" si="1117"/>
        <v>0.25263782343219932</v>
      </c>
      <c r="AD3563" s="13">
        <f t="shared" si="1118"/>
        <v>423190.78501111956</v>
      </c>
      <c r="AE3563" s="13">
        <f t="shared" si="1098"/>
        <v>252637.82343219931</v>
      </c>
      <c r="AF3563" s="13"/>
      <c r="AG3563" s="2">
        <f t="shared" si="1093"/>
        <v>39966</v>
      </c>
      <c r="AH3563" s="3">
        <f t="shared" si="1099"/>
        <v>374.60980782760004</v>
      </c>
      <c r="AI3563" s="3">
        <f t="shared" si="1100"/>
        <v>223.63579226667849</v>
      </c>
      <c r="AJ3563" s="3">
        <f t="shared" si="1119"/>
        <v>663430.65450765181</v>
      </c>
      <c r="AK3563" s="3">
        <f t="shared" si="1120"/>
        <v>489205.87948160624</v>
      </c>
    </row>
    <row r="3564" spans="2:37" x14ac:dyDescent="0.2">
      <c r="B3564" s="5">
        <v>39967</v>
      </c>
      <c r="C3564" s="1">
        <v>429.92</v>
      </c>
      <c r="D3564" s="1">
        <f t="shared" si="1121"/>
        <v>23</v>
      </c>
      <c r="E3564" s="1" t="b">
        <f t="shared" si="1122"/>
        <v>0</v>
      </c>
      <c r="F3564" s="6">
        <f t="shared" si="1123"/>
        <v>6.0512963738768022E-4</v>
      </c>
      <c r="G3564" s="8">
        <f t="shared" si="1101"/>
        <v>3.8969177622980118E-3</v>
      </c>
      <c r="H3564" s="8">
        <f t="shared" si="1102"/>
        <v>2.4731176124417969E-3</v>
      </c>
      <c r="I3564" s="8">
        <f t="shared" si="1103"/>
        <v>5.4202185836181311E-4</v>
      </c>
      <c r="J3564" s="6">
        <f t="shared" si="1104"/>
        <v>1.4206118027521814E-3</v>
      </c>
      <c r="K3564" s="6">
        <f t="shared" si="1105"/>
        <v>1.0204640539243114E-3</v>
      </c>
      <c r="L3564" s="6">
        <f t="shared" si="1106"/>
        <v>6.8159482080556533E-4</v>
      </c>
      <c r="M3564" s="9">
        <f t="shared" si="1107"/>
        <v>1</v>
      </c>
      <c r="N3564" s="9">
        <f t="shared" si="1108"/>
        <v>1</v>
      </c>
      <c r="O3564" s="9">
        <f t="shared" si="1109"/>
        <v>0.79522590521038095</v>
      </c>
      <c r="P3564" s="9">
        <f t="shared" si="1110"/>
        <v>0.93174196840346024</v>
      </c>
      <c r="Q3564" s="10">
        <f t="shared" si="1111"/>
        <v>0.16352766610214969</v>
      </c>
      <c r="R3564" s="10">
        <f t="shared" si="1094"/>
        <v>0.48921385540980544</v>
      </c>
      <c r="S3564" s="10">
        <f>_xlfn.PERCENTILE.INC($R$1519:R3564,0.75)</f>
        <v>0.79860097728444412</v>
      </c>
      <c r="T3564" s="10">
        <f t="shared" si="1095"/>
        <v>0.79860097728444412</v>
      </c>
      <c r="U3564" s="11">
        <f t="shared" si="1112"/>
        <v>0.48921385540980544</v>
      </c>
      <c r="V3564" s="10">
        <f t="shared" si="1096"/>
        <v>0.88496353910956993</v>
      </c>
      <c r="W3564" s="10">
        <f t="shared" si="1097"/>
        <v>0.47820137927594675</v>
      </c>
      <c r="X3564" s="10">
        <f t="shared" si="1113"/>
        <v>0.61151731926225683</v>
      </c>
      <c r="Y3564" s="10">
        <f>_xlfn.PERCENTILE.INC($X$1519:X3564,0.75)</f>
        <v>0.99825122160555524</v>
      </c>
      <c r="Z3564" s="10">
        <f t="shared" si="1114"/>
        <v>0.99825122160555524</v>
      </c>
      <c r="AA3564" s="10">
        <f t="shared" si="1115"/>
        <v>0.59698328125353939</v>
      </c>
      <c r="AB3564" s="10">
        <f t="shared" si="1116"/>
        <v>0.42319078501111956</v>
      </c>
      <c r="AC3564" s="10">
        <f t="shared" si="1117"/>
        <v>0.25263782343219932</v>
      </c>
      <c r="AD3564" s="13">
        <f t="shared" si="1118"/>
        <v>423190.78501111956</v>
      </c>
      <c r="AE3564" s="13">
        <f t="shared" si="1098"/>
        <v>252637.82343219931</v>
      </c>
      <c r="AF3564" s="13"/>
      <c r="AG3564" s="2">
        <f t="shared" si="1093"/>
        <v>39967</v>
      </c>
      <c r="AH3564" s="3">
        <f t="shared" si="1099"/>
        <v>256.08528627958651</v>
      </c>
      <c r="AI3564" s="3">
        <f t="shared" si="1100"/>
        <v>152.87863448393955</v>
      </c>
      <c r="AJ3564" s="3">
        <f t="shared" si="1119"/>
        <v>663686.73979393137</v>
      </c>
      <c r="AK3564" s="3">
        <f t="shared" si="1120"/>
        <v>489358.7581160902</v>
      </c>
    </row>
    <row r="3565" spans="2:37" x14ac:dyDescent="0.2">
      <c r="B3565" s="5">
        <v>39968</v>
      </c>
      <c r="C3565" s="1">
        <v>429.55</v>
      </c>
      <c r="D3565" s="1">
        <f t="shared" si="1121"/>
        <v>23</v>
      </c>
      <c r="E3565" s="1" t="b">
        <f t="shared" si="1122"/>
        <v>0</v>
      </c>
      <c r="F3565" s="6">
        <f t="shared" si="1123"/>
        <v>-8.6062523260144186E-4</v>
      </c>
      <c r="G3565" s="8">
        <f t="shared" si="1101"/>
        <v>3.6755260012384405E-3</v>
      </c>
      <c r="H3565" s="8">
        <f t="shared" si="1102"/>
        <v>2.3665709766302529E-3</v>
      </c>
      <c r="I3565" s="8">
        <f t="shared" si="1103"/>
        <v>5.0817211238622932E-4</v>
      </c>
      <c r="J3565" s="6">
        <f t="shared" si="1104"/>
        <v>1.422940385225607E-3</v>
      </c>
      <c r="K3565" s="6">
        <f t="shared" si="1105"/>
        <v>1.0215115612571225E-3</v>
      </c>
      <c r="L3565" s="6">
        <f t="shared" si="1106"/>
        <v>6.8161121311168589E-4</v>
      </c>
      <c r="M3565" s="9">
        <f t="shared" si="1107"/>
        <v>1</v>
      </c>
      <c r="N3565" s="9">
        <f t="shared" si="1108"/>
        <v>1</v>
      </c>
      <c r="O3565" s="9">
        <f t="shared" si="1109"/>
        <v>0.74554541153501008</v>
      </c>
      <c r="P3565" s="9">
        <f t="shared" si="1110"/>
        <v>0.91518180384500336</v>
      </c>
      <c r="Q3565" s="10">
        <f t="shared" si="1111"/>
        <v>0.16375904057126853</v>
      </c>
      <c r="R3565" s="10">
        <f t="shared" si="1094"/>
        <v>0.48852264718285104</v>
      </c>
      <c r="S3565" s="10">
        <f>_xlfn.PERCENTILE.INC($R$1519:R3565,0.75)</f>
        <v>0.7985709698668646</v>
      </c>
      <c r="T3565" s="10">
        <f t="shared" si="1095"/>
        <v>0.7985709698668646</v>
      </c>
      <c r="U3565" s="11">
        <f t="shared" si="1112"/>
        <v>0.48852264718285104</v>
      </c>
      <c r="V3565" s="10">
        <f t="shared" si="1096"/>
        <v>0.88496353910956993</v>
      </c>
      <c r="W3565" s="10">
        <f t="shared" si="1097"/>
        <v>0.47820137927594675</v>
      </c>
      <c r="X3565" s="10">
        <f t="shared" si="1113"/>
        <v>0.61065330897856385</v>
      </c>
      <c r="Y3565" s="10">
        <f>_xlfn.PERCENTILE.INC($X$1519:X3565,0.75)</f>
        <v>0.9982137123335808</v>
      </c>
      <c r="Z3565" s="10">
        <f t="shared" si="1114"/>
        <v>0.9982137123335808</v>
      </c>
      <c r="AA3565" s="10">
        <f t="shared" si="1115"/>
        <v>0.59698328125353939</v>
      </c>
      <c r="AB3565" s="10">
        <f t="shared" si="1116"/>
        <v>0.42319078501111956</v>
      </c>
      <c r="AC3565" s="10">
        <f t="shared" si="1117"/>
        <v>0.25263782343219932</v>
      </c>
      <c r="AD3565" s="13">
        <f t="shared" si="1118"/>
        <v>423190.78501111956</v>
      </c>
      <c r="AE3565" s="13">
        <f t="shared" si="1098"/>
        <v>252637.82343219931</v>
      </c>
      <c r="AF3565" s="13"/>
      <c r="AG3565" s="2">
        <f t="shared" si="1093"/>
        <v>39968</v>
      </c>
      <c r="AH3565" s="3">
        <f t="shared" si="1099"/>
        <v>-364.20866778498157</v>
      </c>
      <c r="AI3565" s="3">
        <f t="shared" si="1100"/>
        <v>-217.42648555525852</v>
      </c>
      <c r="AJ3565" s="3">
        <f t="shared" si="1119"/>
        <v>663322.53112614644</v>
      </c>
      <c r="AK3565" s="3">
        <f t="shared" si="1120"/>
        <v>489141.33163053496</v>
      </c>
    </row>
    <row r="3566" spans="2:37" x14ac:dyDescent="0.2">
      <c r="B3566" s="5">
        <v>39969</v>
      </c>
      <c r="C3566" s="1">
        <v>427.19</v>
      </c>
      <c r="D3566" s="1">
        <f t="shared" si="1121"/>
        <v>23</v>
      </c>
      <c r="E3566" s="1" t="b">
        <f t="shared" si="1122"/>
        <v>0</v>
      </c>
      <c r="F3566" s="6">
        <f t="shared" si="1123"/>
        <v>-5.4941217553253763E-3</v>
      </c>
      <c r="G3566" s="8">
        <f t="shared" si="1101"/>
        <v>3.5891548058948688E-3</v>
      </c>
      <c r="H3566" s="8">
        <f t="shared" si="1102"/>
        <v>2.449073807813834E-3</v>
      </c>
      <c r="I3566" s="8">
        <f t="shared" si="1103"/>
        <v>4.4635768322752342E-4</v>
      </c>
      <c r="J3566" s="6">
        <f t="shared" si="1104"/>
        <v>1.4251090969551882E-3</v>
      </c>
      <c r="K3566" s="6">
        <f t="shared" si="1105"/>
        <v>1.022620619041912E-3</v>
      </c>
      <c r="L3566" s="6">
        <f t="shared" si="1106"/>
        <v>6.816236585180564E-4</v>
      </c>
      <c r="M3566" s="9">
        <f t="shared" si="1107"/>
        <v>1</v>
      </c>
      <c r="N3566" s="9">
        <f t="shared" si="1108"/>
        <v>1</v>
      </c>
      <c r="O3566" s="9">
        <f t="shared" si="1109"/>
        <v>0.65484476316148776</v>
      </c>
      <c r="P3566" s="9">
        <f t="shared" si="1110"/>
        <v>0.88494825438716251</v>
      </c>
      <c r="Q3566" s="10">
        <f t="shared" si="1111"/>
        <v>0.16482526350998403</v>
      </c>
      <c r="R3566" s="10">
        <f t="shared" si="1094"/>
        <v>0.48536248810640686</v>
      </c>
      <c r="S3566" s="10">
        <f>_xlfn.PERCENTILE.INC($R$1519:R3566,0.75)</f>
        <v>0.79854096244928496</v>
      </c>
      <c r="T3566" s="10">
        <f t="shared" si="1095"/>
        <v>0.79854096244928496</v>
      </c>
      <c r="U3566" s="11">
        <f t="shared" si="1112"/>
        <v>0.48536248810640686</v>
      </c>
      <c r="V3566" s="10">
        <f t="shared" si="1096"/>
        <v>0.88496353910956993</v>
      </c>
      <c r="W3566" s="10">
        <f t="shared" si="1097"/>
        <v>0.47820137927594675</v>
      </c>
      <c r="X3566" s="10">
        <f t="shared" si="1113"/>
        <v>0.60670311013300859</v>
      </c>
      <c r="Y3566" s="10">
        <f>_xlfn.PERCENTILE.INC($X$1519:X3566,0.75)</f>
        <v>0.99817620306160626</v>
      </c>
      <c r="Z3566" s="10">
        <f t="shared" si="1114"/>
        <v>0.99817620306160626</v>
      </c>
      <c r="AA3566" s="10">
        <f t="shared" si="1115"/>
        <v>0.59698328125353939</v>
      </c>
      <c r="AB3566" s="10">
        <f t="shared" si="1116"/>
        <v>0.42319078501111956</v>
      </c>
      <c r="AC3566" s="10">
        <f t="shared" si="1117"/>
        <v>0.25263782343219932</v>
      </c>
      <c r="AD3566" s="13">
        <f t="shared" si="1118"/>
        <v>423190.78501111956</v>
      </c>
      <c r="AE3566" s="13">
        <f t="shared" si="1098"/>
        <v>252637.82343219931</v>
      </c>
      <c r="AF3566" s="13"/>
      <c r="AG3566" s="2">
        <f t="shared" ref="AG3566:AG3629" si="1124">B3566</f>
        <v>39969</v>
      </c>
      <c r="AH3566" s="3">
        <f t="shared" si="1099"/>
        <v>-2325.061698582816</v>
      </c>
      <c r="AI3566" s="3">
        <f t="shared" si="1100"/>
        <v>-1388.0229619368974</v>
      </c>
      <c r="AJ3566" s="3">
        <f t="shared" si="1119"/>
        <v>660997.4694275636</v>
      </c>
      <c r="AK3566" s="3">
        <f t="shared" si="1120"/>
        <v>487753.30866859807</v>
      </c>
    </row>
    <row r="3567" spans="2:37" x14ac:dyDescent="0.2">
      <c r="B3567" s="5">
        <v>39972</v>
      </c>
      <c r="C3567" s="1">
        <v>423.11</v>
      </c>
      <c r="D3567" s="1">
        <f t="shared" si="1121"/>
        <v>24</v>
      </c>
      <c r="E3567" s="1" t="b">
        <f t="shared" si="1122"/>
        <v>1</v>
      </c>
      <c r="F3567" s="6">
        <f t="shared" si="1123"/>
        <v>-9.5507853648258978E-3</v>
      </c>
      <c r="G3567" s="8">
        <f t="shared" si="1101"/>
        <v>3.4831330781733756E-3</v>
      </c>
      <c r="H3567" s="8">
        <f t="shared" si="1102"/>
        <v>2.3408731324592491E-3</v>
      </c>
      <c r="I3567" s="8">
        <f t="shared" si="1103"/>
        <v>3.8688874151302161E-4</v>
      </c>
      <c r="J3567" s="6">
        <f t="shared" si="1104"/>
        <v>1.4268031782711508E-3</v>
      </c>
      <c r="K3567" s="6">
        <f t="shared" si="1105"/>
        <v>1.0234614653828091E-3</v>
      </c>
      <c r="L3567" s="6">
        <f t="shared" si="1106"/>
        <v>6.8162218510424834E-4</v>
      </c>
      <c r="M3567" s="9">
        <f t="shared" si="1107"/>
        <v>1</v>
      </c>
      <c r="N3567" s="9">
        <f t="shared" si="1108"/>
        <v>1</v>
      </c>
      <c r="O3567" s="9">
        <f t="shared" si="1109"/>
        <v>0.56759998422564584</v>
      </c>
      <c r="P3567" s="9">
        <f t="shared" si="1110"/>
        <v>0.85586666140854861</v>
      </c>
      <c r="Q3567" s="10">
        <f t="shared" si="1111"/>
        <v>0.16627569025771533</v>
      </c>
      <c r="R3567" s="10">
        <f t="shared" ref="R3567:R3630" si="1125">IF(B3567&lt;&gt;"",$C$7/Q3567,"")</f>
        <v>0.48112865973375768</v>
      </c>
      <c r="S3567" s="10">
        <f>_xlfn.PERCENTILE.INC($R$1519:R3567,0.75)</f>
        <v>0.79851095503170533</v>
      </c>
      <c r="T3567" s="10">
        <f t="shared" ref="T3567:T3630" si="1126">MIN(S3567,$C$9)</f>
        <v>0.79851095503170533</v>
      </c>
      <c r="U3567" s="11">
        <f t="shared" si="1112"/>
        <v>0.48112865973375768</v>
      </c>
      <c r="V3567" s="10">
        <f t="shared" ref="V3567:V3630" si="1127">IF(B3567&lt;&gt;"",IF($E3567,P3566,V3566),"")</f>
        <v>0.88494825438716251</v>
      </c>
      <c r="W3567" s="10">
        <f t="shared" ref="W3567:W3630" si="1128">IF(B3567&lt;&gt;"",IF($E3567,U3566,W3566),"")</f>
        <v>0.48536248810640686</v>
      </c>
      <c r="X3567" s="10">
        <f t="shared" si="1113"/>
        <v>0.60141082466719709</v>
      </c>
      <c r="Y3567" s="10">
        <f>_xlfn.PERCENTILE.INC($X$1519:X3567,0.75)</f>
        <v>0.99813869378963171</v>
      </c>
      <c r="Z3567" s="10">
        <f t="shared" si="1114"/>
        <v>0.99813869378963171</v>
      </c>
      <c r="AA3567" s="10">
        <f t="shared" si="1115"/>
        <v>0.60141082466719709</v>
      </c>
      <c r="AB3567" s="10">
        <f t="shared" si="1116"/>
        <v>0.42952068659477466</v>
      </c>
      <c r="AC3567" s="10">
        <f t="shared" si="1117"/>
        <v>0.25831839033658416</v>
      </c>
      <c r="AD3567" s="13">
        <f t="shared" si="1118"/>
        <v>429520.68659477466</v>
      </c>
      <c r="AE3567" s="13">
        <f t="shared" ref="AE3567:AE3630" si="1129">IF(B3567&lt;&gt;"",AC3567*$C$6,"")</f>
        <v>258318.39033658415</v>
      </c>
      <c r="AF3567" s="13"/>
      <c r="AG3567" s="2">
        <f t="shared" si="1124"/>
        <v>39972</v>
      </c>
      <c r="AH3567" s="3">
        <f t="shared" ref="AH3567:AH3630" si="1130">IF(B3567&lt;&gt;"",AD3566*$F3567,"")</f>
        <v>-4041.8043560133838</v>
      </c>
      <c r="AI3567" s="3">
        <f t="shared" ref="AI3567:AI3630" si="1131">IF(B3567&lt;&gt;"",AE3566*$F3567,"")</f>
        <v>-2412.8896266377183</v>
      </c>
      <c r="AJ3567" s="3">
        <f t="shared" si="1119"/>
        <v>656955.66507155017</v>
      </c>
      <c r="AK3567" s="3">
        <f t="shared" si="1120"/>
        <v>485340.41904196033</v>
      </c>
    </row>
    <row r="3568" spans="2:37" x14ac:dyDescent="0.2">
      <c r="B3568" s="5">
        <v>39973</v>
      </c>
      <c r="C3568" s="1">
        <v>429.97</v>
      </c>
      <c r="D3568" s="1">
        <f t="shared" si="1121"/>
        <v>24</v>
      </c>
      <c r="E3568" s="1" t="b">
        <f t="shared" si="1122"/>
        <v>0</v>
      </c>
      <c r="F3568" s="6">
        <f t="shared" si="1123"/>
        <v>1.6213277871002907E-2</v>
      </c>
      <c r="G3568" s="8">
        <f t="shared" ref="G3568:G3631" si="1132">ma(F3503:F3568,"e")</f>
        <v>3.8521938858643362E-3</v>
      </c>
      <c r="H3568" s="8">
        <f t="shared" ref="H3568:H3631" si="1133">ma(F3437:F3568,"e")</f>
        <v>2.6290307922668178E-3</v>
      </c>
      <c r="I3568" s="8">
        <f t="shared" ref="I3568:I3631" si="1134">ma(F3319:F3568,"e")</f>
        <v>4.6981988080488433E-4</v>
      </c>
      <c r="J3568" s="6">
        <f t="shared" ref="J3568:J3631" si="1135">IF(B3568&lt;&gt;"",_xlfn.STDEV.S(G2319:G3568),"")</f>
        <v>1.4287558069422822E-3</v>
      </c>
      <c r="K3568" s="6">
        <f t="shared" ref="K3568:K3631" si="1136">IF(B3568&lt;&gt;"",_xlfn.STDEV.S(H2319:H3568),"")</f>
        <v>1.0245184387296308E-3</v>
      </c>
      <c r="L3568" s="6">
        <f t="shared" ref="L3568:L3631" si="1137">IF(B3568&lt;&gt;"",_xlfn.STDEV.S(I2319:I3568),"")</f>
        <v>6.8152603190496609E-4</v>
      </c>
      <c r="M3568" s="9">
        <f t="shared" ref="M3568:M3631" si="1138">IF(B3568&lt;&gt;"",MIN(1,MAX(-1,G3568/J3568)),"")</f>
        <v>1</v>
      </c>
      <c r="N3568" s="9">
        <f t="shared" ref="N3568:N3631" si="1139">IF(B3568&lt;&gt;"",MIN(1,MAX(-1,H3568/K3568)),"")</f>
        <v>1</v>
      </c>
      <c r="O3568" s="9">
        <f t="shared" ref="O3568:O3631" si="1140">IF(B3568&lt;&gt;"",MIN(1,MAX(-1,I3568/L3568)),"")</f>
        <v>0.68936454194078001</v>
      </c>
      <c r="P3568" s="9">
        <f t="shared" ref="P3568:P3631" si="1141">IF(B3568&lt;&gt;"",AVERAGE(M3568:O3568),"")</f>
        <v>0.89645484731359337</v>
      </c>
      <c r="Q3568" s="10">
        <f t="shared" ref="Q3568:Q3631" si="1142">IF(B3568&lt;&gt;"",SQRT(250)*_xlfn.STDEV.S(F3509:F3568),"")</f>
        <v>0.16832141960885139</v>
      </c>
      <c r="R3568" s="10">
        <f t="shared" si="1125"/>
        <v>0.47528116258706449</v>
      </c>
      <c r="S3568" s="10">
        <f>_xlfn.PERCENTILE.INC($R$1519:R3568,0.75)</f>
        <v>0.79844654851275476</v>
      </c>
      <c r="T3568" s="10">
        <f t="shared" si="1126"/>
        <v>0.79844654851275476</v>
      </c>
      <c r="U3568" s="11">
        <f t="shared" ref="U3568:U3631" si="1143">IF(B3568&lt;&gt;"",MIN(T3568,R3568),"")</f>
        <v>0.47528116258706449</v>
      </c>
      <c r="V3568" s="10">
        <f t="shared" si="1127"/>
        <v>0.88494825438716251</v>
      </c>
      <c r="W3568" s="10">
        <f t="shared" si="1128"/>
        <v>0.48536248810640686</v>
      </c>
      <c r="X3568" s="10">
        <f t="shared" ref="X3568:X3631" si="1144">$C$8/Q3568</f>
        <v>0.59410145323383068</v>
      </c>
      <c r="Y3568" s="10">
        <f>_xlfn.PERCENTILE.INC($X$1519:X3568,0.75)</f>
        <v>0.99805818564094351</v>
      </c>
      <c r="Z3568" s="10">
        <f t="shared" ref="Z3568:Z3631" si="1145">MIN($C$10,Y3568)</f>
        <v>0.99805818564094351</v>
      </c>
      <c r="AA3568" s="10">
        <f t="shared" ref="AA3568:AA3631" si="1146">IF(E3568,MIN(Z3568,X3568),AA3567)</f>
        <v>0.60141082466719709</v>
      </c>
      <c r="AB3568" s="10">
        <f t="shared" ref="AB3568:AB3631" si="1147">IF(B3568&lt;&gt;"",V3568*W3568,"")</f>
        <v>0.42952068659477466</v>
      </c>
      <c r="AC3568" s="10">
        <f t="shared" ref="AC3568:AC3631" si="1148">IF(B3568&lt;&gt;"",V3568*W3568*AA3568,"")</f>
        <v>0.25831839033658416</v>
      </c>
      <c r="AD3568" s="13">
        <f t="shared" ref="AD3568:AD3631" si="1149">IF(B3568&lt;&gt;"",AB3568*$C$6,"")</f>
        <v>429520.68659477466</v>
      </c>
      <c r="AE3568" s="13">
        <f t="shared" si="1129"/>
        <v>258318.39033658415</v>
      </c>
      <c r="AF3568" s="13"/>
      <c r="AG3568" s="2">
        <f t="shared" si="1124"/>
        <v>39973</v>
      </c>
      <c r="AH3568" s="3">
        <f t="shared" si="1130"/>
        <v>6963.9382431050344</v>
      </c>
      <c r="AI3568" s="3">
        <f t="shared" si="1131"/>
        <v>4188.1878417172311</v>
      </c>
      <c r="AJ3568" s="3">
        <f t="shared" ref="AJ3568:AJ3631" si="1150">AJ3567+AH3568</f>
        <v>663919.60331465525</v>
      </c>
      <c r="AK3568" s="3">
        <f t="shared" ref="AK3568:AK3631" si="1151">AK3567+AI3568</f>
        <v>489528.60688367754</v>
      </c>
    </row>
    <row r="3569" spans="2:37" x14ac:dyDescent="0.2">
      <c r="B3569" s="5">
        <v>39974</v>
      </c>
      <c r="C3569" s="1">
        <v>430.41</v>
      </c>
      <c r="D3569" s="1">
        <f t="shared" si="1121"/>
        <v>24</v>
      </c>
      <c r="E3569" s="1" t="b">
        <f t="shared" si="1122"/>
        <v>0</v>
      </c>
      <c r="F3569" s="6">
        <f t="shared" si="1123"/>
        <v>1.0233272088751022E-3</v>
      </c>
      <c r="G3569" s="8">
        <f t="shared" si="1132"/>
        <v>3.6236936495209989E-3</v>
      </c>
      <c r="H3569" s="8">
        <f t="shared" si="1133"/>
        <v>2.4094598284471664E-3</v>
      </c>
      <c r="I3569" s="8">
        <f t="shared" si="1134"/>
        <v>4.8711303788951196E-4</v>
      </c>
      <c r="J3569" s="6">
        <f t="shared" si="1135"/>
        <v>1.4303779720604255E-3</v>
      </c>
      <c r="K3569" s="6">
        <f t="shared" si="1136"/>
        <v>1.0253107641848608E-3</v>
      </c>
      <c r="L3569" s="6">
        <f t="shared" si="1137"/>
        <v>6.8148638799041196E-4</v>
      </c>
      <c r="M3569" s="9">
        <f t="shared" si="1138"/>
        <v>1</v>
      </c>
      <c r="N3569" s="9">
        <f t="shared" si="1139"/>
        <v>1</v>
      </c>
      <c r="O3569" s="9">
        <f t="shared" si="1140"/>
        <v>0.71478028978088015</v>
      </c>
      <c r="P3569" s="9">
        <f t="shared" si="1141"/>
        <v>0.90492676326029342</v>
      </c>
      <c r="Q3569" s="10">
        <f t="shared" si="1142"/>
        <v>0.16834329516157828</v>
      </c>
      <c r="R3569" s="10">
        <f t="shared" si="1125"/>
        <v>0.4752194016590614</v>
      </c>
      <c r="S3569" s="10">
        <f>_xlfn.PERCENTILE.INC($R$1519:R3569,0.75)</f>
        <v>0.7983821419938042</v>
      </c>
      <c r="T3569" s="10">
        <f t="shared" si="1126"/>
        <v>0.7983821419938042</v>
      </c>
      <c r="U3569" s="11">
        <f t="shared" si="1143"/>
        <v>0.4752194016590614</v>
      </c>
      <c r="V3569" s="10">
        <f t="shared" si="1127"/>
        <v>0.88494825438716251</v>
      </c>
      <c r="W3569" s="10">
        <f t="shared" si="1128"/>
        <v>0.48536248810640686</v>
      </c>
      <c r="X3569" s="10">
        <f t="shared" si="1144"/>
        <v>0.59402425207382681</v>
      </c>
      <c r="Y3569" s="10">
        <f>_xlfn.PERCENTILE.INC($X$1519:X3569,0.75)</f>
        <v>0.9979776774922553</v>
      </c>
      <c r="Z3569" s="10">
        <f t="shared" si="1145"/>
        <v>0.9979776774922553</v>
      </c>
      <c r="AA3569" s="10">
        <f t="shared" si="1146"/>
        <v>0.60141082466719709</v>
      </c>
      <c r="AB3569" s="10">
        <f t="shared" si="1147"/>
        <v>0.42952068659477466</v>
      </c>
      <c r="AC3569" s="10">
        <f t="shared" si="1148"/>
        <v>0.25831839033658416</v>
      </c>
      <c r="AD3569" s="13">
        <f t="shared" si="1149"/>
        <v>429520.68659477466</v>
      </c>
      <c r="AE3569" s="13">
        <f t="shared" si="1129"/>
        <v>258318.39033658415</v>
      </c>
      <c r="AF3569" s="13"/>
      <c r="AG3569" s="2">
        <f t="shared" si="1124"/>
        <v>39974</v>
      </c>
      <c r="AH3569" s="3">
        <f t="shared" si="1130"/>
        <v>439.54020536714825</v>
      </c>
      <c r="AI3569" s="3">
        <f t="shared" si="1131"/>
        <v>264.34423738424584</v>
      </c>
      <c r="AJ3569" s="3">
        <f t="shared" si="1150"/>
        <v>664359.14352002239</v>
      </c>
      <c r="AK3569" s="3">
        <f t="shared" si="1151"/>
        <v>489792.95112106181</v>
      </c>
    </row>
    <row r="3570" spans="2:37" x14ac:dyDescent="0.2">
      <c r="B3570" s="5">
        <v>39975</v>
      </c>
      <c r="C3570" s="1">
        <v>429.44</v>
      </c>
      <c r="D3570" s="1">
        <f t="shared" si="1121"/>
        <v>24</v>
      </c>
      <c r="E3570" s="1" t="b">
        <f t="shared" si="1122"/>
        <v>0</v>
      </c>
      <c r="F3570" s="6">
        <f t="shared" si="1123"/>
        <v>-2.2536651100114602E-3</v>
      </c>
      <c r="G3570" s="8">
        <f t="shared" si="1132"/>
        <v>3.4866319959381484E-3</v>
      </c>
      <c r="H3570" s="8">
        <f t="shared" si="1133"/>
        <v>2.3137211071688839E-3</v>
      </c>
      <c r="I3570" s="8">
        <f t="shared" si="1134"/>
        <v>4.601294264541568E-4</v>
      </c>
      <c r="J3570" s="6">
        <f t="shared" si="1135"/>
        <v>1.4316980704002489E-3</v>
      </c>
      <c r="K3570" s="6">
        <f t="shared" si="1136"/>
        <v>1.0259706276255771E-3</v>
      </c>
      <c r="L3570" s="6">
        <f t="shared" si="1137"/>
        <v>6.8142905659454101E-4</v>
      </c>
      <c r="M3570" s="9">
        <f t="shared" si="1138"/>
        <v>1</v>
      </c>
      <c r="N3570" s="9">
        <f t="shared" si="1139"/>
        <v>1</v>
      </c>
      <c r="O3570" s="9">
        <f t="shared" si="1140"/>
        <v>0.67524186414014287</v>
      </c>
      <c r="P3570" s="9">
        <f t="shared" si="1141"/>
        <v>0.89174728804671421</v>
      </c>
      <c r="Q3570" s="10">
        <f t="shared" si="1142"/>
        <v>0.16865424207523991</v>
      </c>
      <c r="R3570" s="10">
        <f t="shared" si="1125"/>
        <v>0.47434324221925267</v>
      </c>
      <c r="S3570" s="10">
        <f>_xlfn.PERCENTILE.INC($R$1519:R3570,0.75)</f>
        <v>0.79831773547485363</v>
      </c>
      <c r="T3570" s="10">
        <f t="shared" si="1126"/>
        <v>0.79831773547485363</v>
      </c>
      <c r="U3570" s="11">
        <f t="shared" si="1143"/>
        <v>0.47434324221925267</v>
      </c>
      <c r="V3570" s="10">
        <f t="shared" si="1127"/>
        <v>0.88494825438716251</v>
      </c>
      <c r="W3570" s="10">
        <f t="shared" si="1128"/>
        <v>0.48536248810640686</v>
      </c>
      <c r="X3570" s="10">
        <f t="shared" si="1144"/>
        <v>0.59292905277406593</v>
      </c>
      <c r="Y3570" s="10">
        <f>_xlfn.PERCENTILE.INC($X$1519:X3570,0.75)</f>
        <v>0.99789716934356709</v>
      </c>
      <c r="Z3570" s="10">
        <f t="shared" si="1145"/>
        <v>0.99789716934356709</v>
      </c>
      <c r="AA3570" s="10">
        <f t="shared" si="1146"/>
        <v>0.60141082466719709</v>
      </c>
      <c r="AB3570" s="10">
        <f t="shared" si="1147"/>
        <v>0.42952068659477466</v>
      </c>
      <c r="AC3570" s="10">
        <f t="shared" si="1148"/>
        <v>0.25831839033658416</v>
      </c>
      <c r="AD3570" s="13">
        <f t="shared" si="1149"/>
        <v>429520.68659477466</v>
      </c>
      <c r="AE3570" s="13">
        <f t="shared" si="1129"/>
        <v>258318.39033658415</v>
      </c>
      <c r="AF3570" s="13"/>
      <c r="AG3570" s="2">
        <f t="shared" si="1124"/>
        <v>39975</v>
      </c>
      <c r="AH3570" s="3">
        <f t="shared" si="1130"/>
        <v>-967.9957854068108</v>
      </c>
      <c r="AI3570" s="3">
        <f t="shared" si="1131"/>
        <v>-582.16314357588124</v>
      </c>
      <c r="AJ3570" s="3">
        <f t="shared" si="1150"/>
        <v>663391.1477346156</v>
      </c>
      <c r="AK3570" s="3">
        <f t="shared" si="1151"/>
        <v>489210.78797748592</v>
      </c>
    </row>
    <row r="3571" spans="2:37" x14ac:dyDescent="0.2">
      <c r="B3571" s="5">
        <v>39976</v>
      </c>
      <c r="C3571" s="1">
        <v>434.1</v>
      </c>
      <c r="D3571" s="1">
        <f t="shared" si="1121"/>
        <v>24</v>
      </c>
      <c r="E3571" s="1" t="b">
        <f t="shared" si="1122"/>
        <v>0</v>
      </c>
      <c r="F3571" s="6">
        <f t="shared" si="1123"/>
        <v>1.0851341281669313E-2</v>
      </c>
      <c r="G3571" s="8">
        <f t="shared" si="1132"/>
        <v>3.6765046331792093E-3</v>
      </c>
      <c r="H3571" s="8">
        <f t="shared" si="1133"/>
        <v>2.4181044877251557E-3</v>
      </c>
      <c r="I3571" s="8">
        <f t="shared" si="1134"/>
        <v>5.2827937089450834E-4</v>
      </c>
      <c r="J3571" s="6">
        <f t="shared" si="1135"/>
        <v>1.4334042835535865E-3</v>
      </c>
      <c r="K3571" s="6">
        <f t="shared" si="1136"/>
        <v>1.0267474445226179E-3</v>
      </c>
      <c r="L3571" s="6">
        <f t="shared" si="1137"/>
        <v>6.8132628666458606E-4</v>
      </c>
      <c r="M3571" s="9">
        <f t="shared" si="1138"/>
        <v>1</v>
      </c>
      <c r="N3571" s="9">
        <f t="shared" si="1139"/>
        <v>1</v>
      </c>
      <c r="O3571" s="9">
        <f t="shared" si="1140"/>
        <v>0.77536913111144645</v>
      </c>
      <c r="P3571" s="9">
        <f t="shared" si="1141"/>
        <v>0.92512304370381548</v>
      </c>
      <c r="Q3571" s="10">
        <f t="shared" si="1142"/>
        <v>0.16494855740753753</v>
      </c>
      <c r="R3571" s="10">
        <f t="shared" si="1125"/>
        <v>0.48499969479784188</v>
      </c>
      <c r="S3571" s="10">
        <f>_xlfn.PERCENTILE.INC($R$1519:R3571,0.75)</f>
        <v>0.79825332895590306</v>
      </c>
      <c r="T3571" s="10">
        <f t="shared" si="1126"/>
        <v>0.79825332895590306</v>
      </c>
      <c r="U3571" s="11">
        <f t="shared" si="1143"/>
        <v>0.48499969479784188</v>
      </c>
      <c r="V3571" s="10">
        <f t="shared" si="1127"/>
        <v>0.88494825438716251</v>
      </c>
      <c r="W3571" s="10">
        <f t="shared" si="1128"/>
        <v>0.48536248810640686</v>
      </c>
      <c r="X3571" s="10">
        <f t="shared" si="1144"/>
        <v>0.60624961849730241</v>
      </c>
      <c r="Y3571" s="10">
        <f>_xlfn.PERCENTILE.INC($X$1519:X3571,0.75)</f>
        <v>0.99781666119487888</v>
      </c>
      <c r="Z3571" s="10">
        <f t="shared" si="1145"/>
        <v>0.99781666119487888</v>
      </c>
      <c r="AA3571" s="10">
        <f t="shared" si="1146"/>
        <v>0.60141082466719709</v>
      </c>
      <c r="AB3571" s="10">
        <f t="shared" si="1147"/>
        <v>0.42952068659477466</v>
      </c>
      <c r="AC3571" s="10">
        <f t="shared" si="1148"/>
        <v>0.25831839033658416</v>
      </c>
      <c r="AD3571" s="13">
        <f t="shared" si="1149"/>
        <v>429520.68659477466</v>
      </c>
      <c r="AE3571" s="13">
        <f t="shared" si="1129"/>
        <v>258318.39033658415</v>
      </c>
      <c r="AF3571" s="13"/>
      <c r="AG3571" s="2">
        <f t="shared" si="1124"/>
        <v>39976</v>
      </c>
      <c r="AH3571" s="3">
        <f t="shared" si="1130"/>
        <v>4660.8755577768252</v>
      </c>
      <c r="AI3571" s="3">
        <f t="shared" si="1131"/>
        <v>2803.101012873743</v>
      </c>
      <c r="AJ3571" s="3">
        <f t="shared" si="1150"/>
        <v>668052.02329239238</v>
      </c>
      <c r="AK3571" s="3">
        <f t="shared" si="1151"/>
        <v>492013.88899035967</v>
      </c>
    </row>
    <row r="3572" spans="2:37" x14ac:dyDescent="0.2">
      <c r="B3572" s="5">
        <v>39979</v>
      </c>
      <c r="C3572" s="1">
        <v>430.96</v>
      </c>
      <c r="D3572" s="1">
        <f t="shared" si="1121"/>
        <v>25</v>
      </c>
      <c r="E3572" s="1" t="b">
        <f t="shared" si="1122"/>
        <v>1</v>
      </c>
      <c r="F3572" s="6">
        <f t="shared" si="1123"/>
        <v>-7.2333563695001768E-3</v>
      </c>
      <c r="G3572" s="8">
        <f t="shared" si="1132"/>
        <v>3.4302801183672955E-3</v>
      </c>
      <c r="H3572" s="8">
        <f t="shared" si="1133"/>
        <v>2.2451105929927112E-3</v>
      </c>
      <c r="I3572" s="8">
        <f t="shared" si="1134"/>
        <v>4.7742185555693412E-4</v>
      </c>
      <c r="J3572" s="6">
        <f t="shared" si="1135"/>
        <v>1.4348361983532007E-3</v>
      </c>
      <c r="K3572" s="6">
        <f t="shared" si="1136"/>
        <v>1.0273397769906319E-3</v>
      </c>
      <c r="L3572" s="6">
        <f t="shared" si="1137"/>
        <v>6.812416117842942E-4</v>
      </c>
      <c r="M3572" s="9">
        <f t="shared" si="1138"/>
        <v>1</v>
      </c>
      <c r="N3572" s="9">
        <f t="shared" si="1139"/>
        <v>1</v>
      </c>
      <c r="O3572" s="9">
        <f t="shared" si="1140"/>
        <v>0.70081135282749463</v>
      </c>
      <c r="P3572" s="9">
        <f t="shared" si="1141"/>
        <v>0.90027045094249825</v>
      </c>
      <c r="Q3572" s="10">
        <f t="shared" si="1142"/>
        <v>0.16505889789104425</v>
      </c>
      <c r="R3572" s="10">
        <f t="shared" si="1125"/>
        <v>0.48467547658538335</v>
      </c>
      <c r="S3572" s="10">
        <f>_xlfn.PERCENTILE.INC($R$1519:R3572,0.75)</f>
        <v>0.79821330665119983</v>
      </c>
      <c r="T3572" s="10">
        <f t="shared" si="1126"/>
        <v>0.79821330665119983</v>
      </c>
      <c r="U3572" s="11">
        <f t="shared" si="1143"/>
        <v>0.48467547658538335</v>
      </c>
      <c r="V3572" s="10">
        <f t="shared" si="1127"/>
        <v>0.92512304370381548</v>
      </c>
      <c r="W3572" s="10">
        <f t="shared" si="1128"/>
        <v>0.48499969479784188</v>
      </c>
      <c r="X3572" s="10">
        <f t="shared" si="1144"/>
        <v>0.60584434573172918</v>
      </c>
      <c r="Y3572" s="10">
        <f>_xlfn.PERCENTILE.INC($X$1519:X3572,0.75)</f>
        <v>0.99776663331399984</v>
      </c>
      <c r="Z3572" s="10">
        <f t="shared" si="1145"/>
        <v>0.99776663331399984</v>
      </c>
      <c r="AA3572" s="10">
        <f t="shared" si="1146"/>
        <v>0.60584434573172918</v>
      </c>
      <c r="AB3572" s="10">
        <f t="shared" si="1147"/>
        <v>0.44868439384680103</v>
      </c>
      <c r="AC3572" s="10">
        <f t="shared" si="1148"/>
        <v>0.27183290303015267</v>
      </c>
      <c r="AD3572" s="13">
        <f t="shared" si="1149"/>
        <v>448684.39384680102</v>
      </c>
      <c r="AE3572" s="13">
        <f t="shared" si="1129"/>
        <v>271832.90303015267</v>
      </c>
      <c r="AF3572" s="13"/>
      <c r="AG3572" s="2">
        <f t="shared" si="1124"/>
        <v>39979</v>
      </c>
      <c r="AH3572" s="3">
        <f t="shared" si="1130"/>
        <v>-3106.8761942124024</v>
      </c>
      <c r="AI3572" s="3">
        <f t="shared" si="1131"/>
        <v>-1868.5089741001639</v>
      </c>
      <c r="AJ3572" s="3">
        <f t="shared" si="1150"/>
        <v>664945.14709818002</v>
      </c>
      <c r="AK3572" s="3">
        <f t="shared" si="1151"/>
        <v>490145.3800162595</v>
      </c>
    </row>
    <row r="3573" spans="2:37" x14ac:dyDescent="0.2">
      <c r="B3573" s="5">
        <v>39980</v>
      </c>
      <c r="C3573" s="1">
        <v>430.85</v>
      </c>
      <c r="D3573" s="1">
        <f t="shared" si="1121"/>
        <v>25</v>
      </c>
      <c r="E3573" s="1" t="b">
        <f t="shared" si="1122"/>
        <v>0</v>
      </c>
      <c r="F3573" s="6">
        <f t="shared" si="1123"/>
        <v>-2.5524410618149584E-4</v>
      </c>
      <c r="G3573" s="8">
        <f t="shared" si="1132"/>
        <v>3.2759455522991454E-3</v>
      </c>
      <c r="H3573" s="8">
        <f t="shared" si="1133"/>
        <v>2.3441099190478999E-3</v>
      </c>
      <c r="I3573" s="8">
        <f t="shared" si="1134"/>
        <v>4.8912353460649725E-4</v>
      </c>
      <c r="J3573" s="6">
        <f t="shared" si="1135"/>
        <v>1.4358927596893262E-3</v>
      </c>
      <c r="K3573" s="6">
        <f t="shared" si="1136"/>
        <v>1.0279835573491327E-3</v>
      </c>
      <c r="L3573" s="6">
        <f t="shared" si="1137"/>
        <v>6.8112019279584148E-4</v>
      </c>
      <c r="M3573" s="9">
        <f t="shared" si="1138"/>
        <v>1</v>
      </c>
      <c r="N3573" s="9">
        <f t="shared" si="1139"/>
        <v>1</v>
      </c>
      <c r="O3573" s="9">
        <f t="shared" si="1140"/>
        <v>0.71811633215388582</v>
      </c>
      <c r="P3573" s="9">
        <f t="shared" si="1141"/>
        <v>0.90603877738462868</v>
      </c>
      <c r="Q3573" s="10">
        <f t="shared" si="1142"/>
        <v>0.16324129083594743</v>
      </c>
      <c r="R3573" s="10">
        <f t="shared" si="1125"/>
        <v>0.49007208648207506</v>
      </c>
      <c r="S3573" s="10">
        <f>_xlfn.PERCENTILE.INC($R$1519:R3573,0.75)</f>
        <v>0.79817328434649659</v>
      </c>
      <c r="T3573" s="10">
        <f t="shared" si="1126"/>
        <v>0.79817328434649659</v>
      </c>
      <c r="U3573" s="11">
        <f t="shared" si="1143"/>
        <v>0.49007208648207506</v>
      </c>
      <c r="V3573" s="10">
        <f t="shared" si="1127"/>
        <v>0.92512304370381548</v>
      </c>
      <c r="W3573" s="10">
        <f t="shared" si="1128"/>
        <v>0.48499969479784188</v>
      </c>
      <c r="X3573" s="10">
        <f t="shared" si="1144"/>
        <v>0.61259010810259384</v>
      </c>
      <c r="Y3573" s="10">
        <f>_xlfn.PERCENTILE.INC($X$1519:X3573,0.75)</f>
        <v>0.9977166054331208</v>
      </c>
      <c r="Z3573" s="10">
        <f t="shared" si="1145"/>
        <v>0.9977166054331208</v>
      </c>
      <c r="AA3573" s="10">
        <f t="shared" si="1146"/>
        <v>0.60584434573172918</v>
      </c>
      <c r="AB3573" s="10">
        <f t="shared" si="1147"/>
        <v>0.44868439384680103</v>
      </c>
      <c r="AC3573" s="10">
        <f t="shared" si="1148"/>
        <v>0.27183290303015267</v>
      </c>
      <c r="AD3573" s="13">
        <f t="shared" si="1149"/>
        <v>448684.39384680102</v>
      </c>
      <c r="AE3573" s="13">
        <f t="shared" si="1129"/>
        <v>271832.90303015267</v>
      </c>
      <c r="AF3573" s="13"/>
      <c r="AG3573" s="2">
        <f t="shared" si="1124"/>
        <v>39980</v>
      </c>
      <c r="AH3573" s="3">
        <f t="shared" si="1130"/>
        <v>-114.52404706501298</v>
      </c>
      <c r="AI3573" s="3">
        <f t="shared" si="1131"/>
        <v>-69.383746364652552</v>
      </c>
      <c r="AJ3573" s="3">
        <f t="shared" si="1150"/>
        <v>664830.62305111496</v>
      </c>
      <c r="AK3573" s="3">
        <f t="shared" si="1151"/>
        <v>490075.99626989482</v>
      </c>
    </row>
    <row r="3574" spans="2:37" x14ac:dyDescent="0.2">
      <c r="B3574" s="5">
        <v>39981</v>
      </c>
      <c r="C3574" s="1">
        <v>420.19</v>
      </c>
      <c r="D3574" s="1">
        <f t="shared" si="1121"/>
        <v>25</v>
      </c>
      <c r="E3574" s="1" t="b">
        <f t="shared" si="1122"/>
        <v>0</v>
      </c>
      <c r="F3574" s="6">
        <f t="shared" si="1123"/>
        <v>-2.4741789485900001E-2</v>
      </c>
      <c r="G3574" s="8">
        <f t="shared" si="1132"/>
        <v>2.5955822962787319E-3</v>
      </c>
      <c r="H3574" s="8">
        <f t="shared" si="1133"/>
        <v>2.1045842179124464E-3</v>
      </c>
      <c r="I3574" s="8">
        <f t="shared" si="1134"/>
        <v>3.4507687367538235E-4</v>
      </c>
      <c r="J3574" s="6">
        <f t="shared" si="1135"/>
        <v>1.4361505837381364E-3</v>
      </c>
      <c r="K3574" s="6">
        <f t="shared" si="1136"/>
        <v>1.0283950553835561E-3</v>
      </c>
      <c r="L3574" s="6">
        <f t="shared" si="1137"/>
        <v>6.8106333516283063E-4</v>
      </c>
      <c r="M3574" s="9">
        <f t="shared" si="1138"/>
        <v>1</v>
      </c>
      <c r="N3574" s="9">
        <f t="shared" si="1139"/>
        <v>1</v>
      </c>
      <c r="O3574" s="9">
        <f t="shared" si="1140"/>
        <v>0.50667369077044844</v>
      </c>
      <c r="P3574" s="9">
        <f t="shared" si="1141"/>
        <v>0.83555789692348281</v>
      </c>
      <c r="Q3574" s="10">
        <f t="shared" si="1142"/>
        <v>0.16754880883625548</v>
      </c>
      <c r="R3574" s="10">
        <f t="shared" si="1125"/>
        <v>0.47747280661471941</v>
      </c>
      <c r="S3574" s="10">
        <f>_xlfn.PERCENTILE.INC($R$1519:R3574,0.75)</f>
        <v>0.79813326204179336</v>
      </c>
      <c r="T3574" s="10">
        <f t="shared" si="1126"/>
        <v>0.79813326204179336</v>
      </c>
      <c r="U3574" s="11">
        <f t="shared" si="1143"/>
        <v>0.47747280661471941</v>
      </c>
      <c r="V3574" s="10">
        <f t="shared" si="1127"/>
        <v>0.92512304370381548</v>
      </c>
      <c r="W3574" s="10">
        <f t="shared" si="1128"/>
        <v>0.48499969479784188</v>
      </c>
      <c r="X3574" s="10">
        <f t="shared" si="1144"/>
        <v>0.59684100826839925</v>
      </c>
      <c r="Y3574" s="10">
        <f>_xlfn.PERCENTILE.INC($X$1519:X3574,0.75)</f>
        <v>0.99766657755224175</v>
      </c>
      <c r="Z3574" s="10">
        <f t="shared" si="1145"/>
        <v>0.99766657755224175</v>
      </c>
      <c r="AA3574" s="10">
        <f t="shared" si="1146"/>
        <v>0.60584434573172918</v>
      </c>
      <c r="AB3574" s="10">
        <f t="shared" si="1147"/>
        <v>0.44868439384680103</v>
      </c>
      <c r="AC3574" s="10">
        <f t="shared" si="1148"/>
        <v>0.27183290303015267</v>
      </c>
      <c r="AD3574" s="13">
        <f t="shared" si="1149"/>
        <v>448684.39384680102</v>
      </c>
      <c r="AE3574" s="13">
        <f t="shared" si="1129"/>
        <v>271832.90303015267</v>
      </c>
      <c r="AF3574" s="13"/>
      <c r="AG3574" s="2">
        <f t="shared" si="1124"/>
        <v>39981</v>
      </c>
      <c r="AH3574" s="3">
        <f t="shared" si="1130"/>
        <v>-11101.254818166197</v>
      </c>
      <c r="AI3574" s="3">
        <f t="shared" si="1131"/>
        <v>-6725.6324621131062</v>
      </c>
      <c r="AJ3574" s="3">
        <f t="shared" si="1150"/>
        <v>653729.36823294882</v>
      </c>
      <c r="AK3574" s="3">
        <f t="shared" si="1151"/>
        <v>483350.36380778172</v>
      </c>
    </row>
    <row r="3575" spans="2:37" x14ac:dyDescent="0.2">
      <c r="B3575" s="5">
        <v>39982</v>
      </c>
      <c r="C3575" s="1">
        <v>427.36</v>
      </c>
      <c r="D3575" s="1">
        <f t="shared" si="1121"/>
        <v>25</v>
      </c>
      <c r="E3575" s="1" t="b">
        <f t="shared" si="1122"/>
        <v>0</v>
      </c>
      <c r="F3575" s="6">
        <f t="shared" si="1123"/>
        <v>1.7063709274375949E-2</v>
      </c>
      <c r="G3575" s="8">
        <f t="shared" si="1132"/>
        <v>2.9138921909649374E-3</v>
      </c>
      <c r="H3575" s="8">
        <f t="shared" si="1133"/>
        <v>2.247028062934163E-3</v>
      </c>
      <c r="I3575" s="8">
        <f t="shared" si="1134"/>
        <v>4.3935403135089934E-4</v>
      </c>
      <c r="J3575" s="6">
        <f t="shared" si="1135"/>
        <v>1.4368798440376688E-3</v>
      </c>
      <c r="K3575" s="6">
        <f t="shared" si="1136"/>
        <v>1.0289963490446397E-3</v>
      </c>
      <c r="L3575" s="6">
        <f t="shared" si="1137"/>
        <v>6.8099086725224227E-4</v>
      </c>
      <c r="M3575" s="9">
        <f t="shared" si="1138"/>
        <v>1</v>
      </c>
      <c r="N3575" s="9">
        <f t="shared" si="1139"/>
        <v>1</v>
      </c>
      <c r="O3575" s="9">
        <f t="shared" si="1140"/>
        <v>0.64516875699620879</v>
      </c>
      <c r="P3575" s="9">
        <f t="shared" si="1141"/>
        <v>0.88172291899873623</v>
      </c>
      <c r="Q3575" s="10">
        <f t="shared" si="1142"/>
        <v>0.17012188648198118</v>
      </c>
      <c r="R3575" s="10">
        <f t="shared" si="1125"/>
        <v>0.47025107500482233</v>
      </c>
      <c r="S3575" s="10">
        <f>_xlfn.PERCENTILE.INC($R$1519:R3575,0.75)</f>
        <v>0.79809323973709012</v>
      </c>
      <c r="T3575" s="10">
        <f t="shared" si="1126"/>
        <v>0.79809323973709012</v>
      </c>
      <c r="U3575" s="11">
        <f t="shared" si="1143"/>
        <v>0.47025107500482233</v>
      </c>
      <c r="V3575" s="10">
        <f t="shared" si="1127"/>
        <v>0.92512304370381548</v>
      </c>
      <c r="W3575" s="10">
        <f t="shared" si="1128"/>
        <v>0.48499969479784188</v>
      </c>
      <c r="X3575" s="10">
        <f t="shared" si="1144"/>
        <v>0.58781384375602796</v>
      </c>
      <c r="Y3575" s="10">
        <f>_xlfn.PERCENTILE.INC($X$1519:X3575,0.75)</f>
        <v>0.99761654967136271</v>
      </c>
      <c r="Z3575" s="10">
        <f t="shared" si="1145"/>
        <v>0.99761654967136271</v>
      </c>
      <c r="AA3575" s="10">
        <f t="shared" si="1146"/>
        <v>0.60584434573172918</v>
      </c>
      <c r="AB3575" s="10">
        <f t="shared" si="1147"/>
        <v>0.44868439384680103</v>
      </c>
      <c r="AC3575" s="10">
        <f t="shared" si="1148"/>
        <v>0.27183290303015267</v>
      </c>
      <c r="AD3575" s="13">
        <f t="shared" si="1149"/>
        <v>448684.39384680102</v>
      </c>
      <c r="AE3575" s="13">
        <f t="shared" si="1129"/>
        <v>271832.90303015267</v>
      </c>
      <c r="AF3575" s="13"/>
      <c r="AG3575" s="2">
        <f t="shared" si="1124"/>
        <v>39982</v>
      </c>
      <c r="AH3575" s="3">
        <f t="shared" si="1130"/>
        <v>7656.220052551409</v>
      </c>
      <c r="AI3575" s="3">
        <f t="shared" si="1131"/>
        <v>4638.4776285161543</v>
      </c>
      <c r="AJ3575" s="3">
        <f t="shared" si="1150"/>
        <v>661385.58828550018</v>
      </c>
      <c r="AK3575" s="3">
        <f t="shared" si="1151"/>
        <v>487988.84143629787</v>
      </c>
    </row>
    <row r="3576" spans="2:37" x14ac:dyDescent="0.2">
      <c r="B3576" s="5">
        <v>39983</v>
      </c>
      <c r="C3576" s="1">
        <v>429.39</v>
      </c>
      <c r="D3576" s="1">
        <f t="shared" si="1121"/>
        <v>25</v>
      </c>
      <c r="E3576" s="1" t="b">
        <f t="shared" si="1122"/>
        <v>0</v>
      </c>
      <c r="F3576" s="6">
        <f t="shared" si="1123"/>
        <v>4.7500935979032377E-3</v>
      </c>
      <c r="G3576" s="8">
        <f t="shared" si="1132"/>
        <v>2.9305254861245228E-3</v>
      </c>
      <c r="H3576" s="8">
        <f t="shared" si="1133"/>
        <v>2.475709768752768E-3</v>
      </c>
      <c r="I3576" s="8">
        <f t="shared" si="1134"/>
        <v>4.6881280218684791E-4</v>
      </c>
      <c r="J3576" s="6">
        <f t="shared" si="1135"/>
        <v>1.4370390139933939E-3</v>
      </c>
      <c r="K3576" s="6">
        <f t="shared" si="1136"/>
        <v>1.0296712652776135E-3</v>
      </c>
      <c r="L3576" s="6">
        <f t="shared" si="1137"/>
        <v>6.8084544552455206E-4</v>
      </c>
      <c r="M3576" s="9">
        <f t="shared" si="1138"/>
        <v>1</v>
      </c>
      <c r="N3576" s="9">
        <f t="shared" si="1139"/>
        <v>1</v>
      </c>
      <c r="O3576" s="9">
        <f t="shared" si="1140"/>
        <v>0.68857448524995968</v>
      </c>
      <c r="P3576" s="9">
        <f t="shared" si="1141"/>
        <v>0.89619149508331997</v>
      </c>
      <c r="Q3576" s="10">
        <f t="shared" si="1142"/>
        <v>0.16854524645858224</v>
      </c>
      <c r="R3576" s="10">
        <f t="shared" si="1125"/>
        <v>0.47464999269296476</v>
      </c>
      <c r="S3576" s="10">
        <f>_xlfn.PERCENTILE.INC($R$1519:R3576,0.75)</f>
        <v>0.79808478435094532</v>
      </c>
      <c r="T3576" s="10">
        <f t="shared" si="1126"/>
        <v>0.79808478435094532</v>
      </c>
      <c r="U3576" s="11">
        <f t="shared" si="1143"/>
        <v>0.47464999269296476</v>
      </c>
      <c r="V3576" s="10">
        <f t="shared" si="1127"/>
        <v>0.92512304370381548</v>
      </c>
      <c r="W3576" s="10">
        <f t="shared" si="1128"/>
        <v>0.48499969479784188</v>
      </c>
      <c r="X3576" s="10">
        <f t="shared" si="1144"/>
        <v>0.59331249086620597</v>
      </c>
      <c r="Y3576" s="10">
        <f>_xlfn.PERCENTILE.INC($X$1519:X3576,0.75)</f>
        <v>0.99760598043868165</v>
      </c>
      <c r="Z3576" s="10">
        <f t="shared" si="1145"/>
        <v>0.99760598043868165</v>
      </c>
      <c r="AA3576" s="10">
        <f t="shared" si="1146"/>
        <v>0.60584434573172918</v>
      </c>
      <c r="AB3576" s="10">
        <f t="shared" si="1147"/>
        <v>0.44868439384680103</v>
      </c>
      <c r="AC3576" s="10">
        <f t="shared" si="1148"/>
        <v>0.27183290303015267</v>
      </c>
      <c r="AD3576" s="13">
        <f t="shared" si="1149"/>
        <v>448684.39384680102</v>
      </c>
      <c r="AE3576" s="13">
        <f t="shared" si="1129"/>
        <v>271832.90303015267</v>
      </c>
      <c r="AF3576" s="13"/>
      <c r="AG3576" s="2">
        <f t="shared" si="1124"/>
        <v>39983</v>
      </c>
      <c r="AH3576" s="3">
        <f t="shared" si="1130"/>
        <v>2131.2928666907842</v>
      </c>
      <c r="AI3576" s="3">
        <f t="shared" si="1131"/>
        <v>1291.2317323829798</v>
      </c>
      <c r="AJ3576" s="3">
        <f t="shared" si="1150"/>
        <v>663516.88115219097</v>
      </c>
      <c r="AK3576" s="3">
        <f t="shared" si="1151"/>
        <v>489280.07316868083</v>
      </c>
    </row>
    <row r="3577" spans="2:37" x14ac:dyDescent="0.2">
      <c r="B3577" s="5">
        <v>39986</v>
      </c>
      <c r="C3577" s="1">
        <v>419.24</v>
      </c>
      <c r="D3577" s="1">
        <f t="shared" si="1121"/>
        <v>26</v>
      </c>
      <c r="E3577" s="1" t="b">
        <f t="shared" si="1122"/>
        <v>1</v>
      </c>
      <c r="F3577" s="6">
        <f t="shared" si="1123"/>
        <v>-2.3638184401127083E-2</v>
      </c>
      <c r="G3577" s="8">
        <f t="shared" si="1132"/>
        <v>2.1322811175510793E-3</v>
      </c>
      <c r="H3577" s="8">
        <f t="shared" si="1133"/>
        <v>2.3504066408162228E-3</v>
      </c>
      <c r="I3577" s="8">
        <f t="shared" si="1134"/>
        <v>2.965963873695435E-4</v>
      </c>
      <c r="J3577" s="6">
        <f t="shared" si="1135"/>
        <v>1.4363374111992452E-3</v>
      </c>
      <c r="K3577" s="6">
        <f t="shared" si="1136"/>
        <v>1.0301277297144447E-3</v>
      </c>
      <c r="L3577" s="6">
        <f t="shared" si="1137"/>
        <v>6.8077842113460087E-4</v>
      </c>
      <c r="M3577" s="9">
        <f t="shared" si="1138"/>
        <v>1</v>
      </c>
      <c r="N3577" s="9">
        <f t="shared" si="1139"/>
        <v>1</v>
      </c>
      <c r="O3577" s="9">
        <f t="shared" si="1140"/>
        <v>0.43567242756494717</v>
      </c>
      <c r="P3577" s="9">
        <f t="shared" si="1141"/>
        <v>0.8118908091883158</v>
      </c>
      <c r="Q3577" s="10">
        <f t="shared" si="1142"/>
        <v>0.17682131501062584</v>
      </c>
      <c r="R3577" s="10">
        <f t="shared" si="1125"/>
        <v>0.45243414231588824</v>
      </c>
      <c r="S3577" s="10">
        <f>_xlfn.PERCENTILE.INC($R$1519:R3577,0.75)</f>
        <v>0.79807632896480041</v>
      </c>
      <c r="T3577" s="10">
        <f t="shared" si="1126"/>
        <v>0.79807632896480041</v>
      </c>
      <c r="U3577" s="11">
        <f t="shared" si="1143"/>
        <v>0.45243414231588824</v>
      </c>
      <c r="V3577" s="10">
        <f t="shared" si="1127"/>
        <v>0.89619149508331997</v>
      </c>
      <c r="W3577" s="10">
        <f t="shared" si="1128"/>
        <v>0.47464999269296476</v>
      </c>
      <c r="X3577" s="10">
        <f t="shared" si="1144"/>
        <v>0.56554267789486035</v>
      </c>
      <c r="Y3577" s="10">
        <f>_xlfn.PERCENTILE.INC($X$1519:X3577,0.75)</f>
        <v>0.99759541120600059</v>
      </c>
      <c r="Z3577" s="10">
        <f t="shared" si="1145"/>
        <v>0.99759541120600059</v>
      </c>
      <c r="AA3577" s="10">
        <f t="shared" si="1146"/>
        <v>0.56554267789486035</v>
      </c>
      <c r="AB3577" s="10">
        <f t="shared" si="1147"/>
        <v>0.425377286592795</v>
      </c>
      <c r="AC3577" s="10">
        <f t="shared" si="1148"/>
        <v>0.24056900977533877</v>
      </c>
      <c r="AD3577" s="13">
        <f t="shared" si="1149"/>
        <v>425377.28659279499</v>
      </c>
      <c r="AE3577" s="13">
        <f t="shared" si="1129"/>
        <v>240569.00977533875</v>
      </c>
      <c r="AF3577" s="13"/>
      <c r="AG3577" s="2">
        <f t="shared" si="1124"/>
        <v>39986</v>
      </c>
      <c r="AH3577" s="3">
        <f t="shared" si="1130"/>
        <v>-10606.084439658613</v>
      </c>
      <c r="AI3577" s="3">
        <f t="shared" si="1131"/>
        <v>-6425.6362881204459</v>
      </c>
      <c r="AJ3577" s="3">
        <f t="shared" si="1150"/>
        <v>652910.79671253241</v>
      </c>
      <c r="AK3577" s="3">
        <f t="shared" si="1151"/>
        <v>482854.43688056036</v>
      </c>
    </row>
    <row r="3578" spans="2:37" x14ac:dyDescent="0.2">
      <c r="B3578" s="5">
        <v>39987</v>
      </c>
      <c r="C3578" s="1">
        <v>416.8</v>
      </c>
      <c r="D3578" s="1">
        <f t="shared" si="1121"/>
        <v>26</v>
      </c>
      <c r="E3578" s="1" t="b">
        <f t="shared" si="1122"/>
        <v>0</v>
      </c>
      <c r="F3578" s="6">
        <f t="shared" si="1123"/>
        <v>-5.8200553382310449E-3</v>
      </c>
      <c r="G3578" s="8">
        <f t="shared" si="1132"/>
        <v>2.0213583715641453E-3</v>
      </c>
      <c r="H3578" s="8">
        <f t="shared" si="1133"/>
        <v>1.9809849312729861E-3</v>
      </c>
      <c r="I3578" s="8">
        <f t="shared" si="1134"/>
        <v>2.3758225947787982E-4</v>
      </c>
      <c r="J3578" s="6">
        <f t="shared" si="1135"/>
        <v>1.4356557347587236E-3</v>
      </c>
      <c r="K3578" s="6">
        <f t="shared" si="1136"/>
        <v>1.0302152007810737E-3</v>
      </c>
      <c r="L3578" s="6">
        <f t="shared" si="1137"/>
        <v>6.807480269343224E-4</v>
      </c>
      <c r="M3578" s="9">
        <f t="shared" si="1138"/>
        <v>1</v>
      </c>
      <c r="N3578" s="9">
        <f t="shared" si="1139"/>
        <v>1</v>
      </c>
      <c r="O3578" s="9">
        <f t="shared" si="1140"/>
        <v>0.34900175994311244</v>
      </c>
      <c r="P3578" s="9">
        <f t="shared" si="1141"/>
        <v>0.78300058664770411</v>
      </c>
      <c r="Q3578" s="10">
        <f t="shared" si="1142"/>
        <v>0.17723745659211951</v>
      </c>
      <c r="R3578" s="10">
        <f t="shared" si="1125"/>
        <v>0.451371857496837</v>
      </c>
      <c r="S3578" s="10">
        <f>_xlfn.PERCENTILE.INC($R$1519:R3578,0.75)</f>
        <v>0.7980678735786555</v>
      </c>
      <c r="T3578" s="10">
        <f t="shared" si="1126"/>
        <v>0.7980678735786555</v>
      </c>
      <c r="U3578" s="11">
        <f t="shared" si="1143"/>
        <v>0.451371857496837</v>
      </c>
      <c r="V3578" s="10">
        <f t="shared" si="1127"/>
        <v>0.89619149508331997</v>
      </c>
      <c r="W3578" s="10">
        <f t="shared" si="1128"/>
        <v>0.47464999269296476</v>
      </c>
      <c r="X3578" s="10">
        <f t="shared" si="1144"/>
        <v>0.56421482187104632</v>
      </c>
      <c r="Y3578" s="10">
        <f>_xlfn.PERCENTILE.INC($X$1519:X3578,0.75)</f>
        <v>0.99758484197331954</v>
      </c>
      <c r="Z3578" s="10">
        <f t="shared" si="1145"/>
        <v>0.99758484197331954</v>
      </c>
      <c r="AA3578" s="10">
        <f t="shared" si="1146"/>
        <v>0.56554267789486035</v>
      </c>
      <c r="AB3578" s="10">
        <f t="shared" si="1147"/>
        <v>0.425377286592795</v>
      </c>
      <c r="AC3578" s="10">
        <f t="shared" si="1148"/>
        <v>0.24056900977533877</v>
      </c>
      <c r="AD3578" s="13">
        <f t="shared" si="1149"/>
        <v>425377.28659279499</v>
      </c>
      <c r="AE3578" s="13">
        <f t="shared" si="1129"/>
        <v>240569.00977533875</v>
      </c>
      <c r="AF3578" s="13"/>
      <c r="AG3578" s="2">
        <f t="shared" si="1124"/>
        <v>39987</v>
      </c>
      <c r="AH3578" s="3">
        <f t="shared" si="1130"/>
        <v>-2475.7193475966337</v>
      </c>
      <c r="AI3578" s="3">
        <f t="shared" si="1131"/>
        <v>-1400.1249495559168</v>
      </c>
      <c r="AJ3578" s="3">
        <f t="shared" si="1150"/>
        <v>650435.07736493577</v>
      </c>
      <c r="AK3578" s="3">
        <f t="shared" si="1151"/>
        <v>481454.31193100446</v>
      </c>
    </row>
    <row r="3579" spans="2:37" x14ac:dyDescent="0.2">
      <c r="B3579" s="5">
        <v>39988</v>
      </c>
      <c r="C3579" s="1">
        <v>427.7</v>
      </c>
      <c r="D3579" s="1">
        <f t="shared" si="1121"/>
        <v>26</v>
      </c>
      <c r="E3579" s="1" t="b">
        <f t="shared" si="1122"/>
        <v>0</v>
      </c>
      <c r="F3579" s="6">
        <f t="shared" si="1123"/>
        <v>2.6151631477927095E-2</v>
      </c>
      <c r="G3579" s="8">
        <f t="shared" si="1132"/>
        <v>2.6933203795011249E-3</v>
      </c>
      <c r="H3579" s="8">
        <f t="shared" si="1133"/>
        <v>2.3481618800420107E-3</v>
      </c>
      <c r="I3579" s="8">
        <f t="shared" si="1134"/>
        <v>4.0696002083537606E-4</v>
      </c>
      <c r="J3579" s="6">
        <f t="shared" si="1135"/>
        <v>1.4358152804725935E-3</v>
      </c>
      <c r="K3579" s="6">
        <f t="shared" si="1136"/>
        <v>1.0307702799695305E-3</v>
      </c>
      <c r="L3579" s="6">
        <f t="shared" si="1137"/>
        <v>6.806759641321689E-4</v>
      </c>
      <c r="M3579" s="9">
        <f t="shared" si="1138"/>
        <v>1</v>
      </c>
      <c r="N3579" s="9">
        <f t="shared" si="1139"/>
        <v>1</v>
      </c>
      <c r="O3579" s="9">
        <f t="shared" si="1140"/>
        <v>0.59787629103993956</v>
      </c>
      <c r="P3579" s="9">
        <f t="shared" si="1141"/>
        <v>0.86595876367997981</v>
      </c>
      <c r="Q3579" s="10">
        <f t="shared" si="1142"/>
        <v>0.18383611367084191</v>
      </c>
      <c r="R3579" s="10">
        <f t="shared" si="1125"/>
        <v>0.43517020895709208</v>
      </c>
      <c r="S3579" s="10">
        <f>_xlfn.PERCENTILE.INC($R$1519:R3579,0.75)</f>
        <v>0.79805941819251069</v>
      </c>
      <c r="T3579" s="10">
        <f t="shared" si="1126"/>
        <v>0.79805941819251069</v>
      </c>
      <c r="U3579" s="11">
        <f t="shared" si="1143"/>
        <v>0.43517020895709208</v>
      </c>
      <c r="V3579" s="10">
        <f t="shared" si="1127"/>
        <v>0.89619149508331997</v>
      </c>
      <c r="W3579" s="10">
        <f t="shared" si="1128"/>
        <v>0.47464999269296476</v>
      </c>
      <c r="X3579" s="10">
        <f t="shared" si="1144"/>
        <v>0.54396276119636511</v>
      </c>
      <c r="Y3579" s="10">
        <f>_xlfn.PERCENTILE.INC($X$1519:X3579,0.75)</f>
        <v>0.99757427274063848</v>
      </c>
      <c r="Z3579" s="10">
        <f t="shared" si="1145"/>
        <v>0.99757427274063848</v>
      </c>
      <c r="AA3579" s="10">
        <f t="shared" si="1146"/>
        <v>0.56554267789486035</v>
      </c>
      <c r="AB3579" s="10">
        <f t="shared" si="1147"/>
        <v>0.425377286592795</v>
      </c>
      <c r="AC3579" s="10">
        <f t="shared" si="1148"/>
        <v>0.24056900977533877</v>
      </c>
      <c r="AD3579" s="13">
        <f t="shared" si="1149"/>
        <v>425377.28659279499</v>
      </c>
      <c r="AE3579" s="13">
        <f t="shared" si="1129"/>
        <v>240569.00977533875</v>
      </c>
      <c r="AF3579" s="13"/>
      <c r="AG3579" s="2">
        <f t="shared" si="1124"/>
        <v>39988</v>
      </c>
      <c r="AH3579" s="3">
        <f t="shared" si="1130"/>
        <v>11124.310038055353</v>
      </c>
      <c r="AI3579" s="3">
        <f t="shared" si="1131"/>
        <v>6291.2720886545003</v>
      </c>
      <c r="AJ3579" s="3">
        <f t="shared" si="1150"/>
        <v>661559.38740299118</v>
      </c>
      <c r="AK3579" s="3">
        <f t="shared" si="1151"/>
        <v>487745.58401965897</v>
      </c>
    </row>
    <row r="3580" spans="2:37" x14ac:dyDescent="0.2">
      <c r="B3580" s="5">
        <v>39989</v>
      </c>
      <c r="C3580" s="1">
        <v>426.81</v>
      </c>
      <c r="D3580" s="1">
        <f t="shared" si="1121"/>
        <v>26</v>
      </c>
      <c r="E3580" s="1" t="b">
        <f t="shared" si="1122"/>
        <v>0</v>
      </c>
      <c r="F3580" s="6">
        <f t="shared" si="1123"/>
        <v>-2.0808978255786315E-3</v>
      </c>
      <c r="G3580" s="8">
        <f t="shared" si="1132"/>
        <v>2.39777166246391E-3</v>
      </c>
      <c r="H3580" s="8">
        <f t="shared" si="1133"/>
        <v>2.2253140652917667E-3</v>
      </c>
      <c r="I3580" s="8">
        <f t="shared" si="1134"/>
        <v>3.7654481224151892E-4</v>
      </c>
      <c r="J3580" s="6">
        <f t="shared" si="1135"/>
        <v>1.4357499559513247E-3</v>
      </c>
      <c r="K3580" s="6">
        <f t="shared" si="1136"/>
        <v>1.0312089493040232E-3</v>
      </c>
      <c r="L3580" s="6">
        <f t="shared" si="1137"/>
        <v>6.8062284030374746E-4</v>
      </c>
      <c r="M3580" s="9">
        <f t="shared" si="1138"/>
        <v>1</v>
      </c>
      <c r="N3580" s="9">
        <f t="shared" si="1139"/>
        <v>1</v>
      </c>
      <c r="O3580" s="9">
        <f t="shared" si="1140"/>
        <v>0.55323563939387488</v>
      </c>
      <c r="P3580" s="9">
        <f t="shared" si="1141"/>
        <v>0.85107854646462489</v>
      </c>
      <c r="Q3580" s="10">
        <f t="shared" si="1142"/>
        <v>0.1795826044025102</v>
      </c>
      <c r="R3580" s="10">
        <f t="shared" si="1125"/>
        <v>0.4454774462491411</v>
      </c>
      <c r="S3580" s="10">
        <f>_xlfn.PERCENTILE.INC($R$1519:R3580,0.75)</f>
        <v>0.79804486091224236</v>
      </c>
      <c r="T3580" s="10">
        <f t="shared" si="1126"/>
        <v>0.79804486091224236</v>
      </c>
      <c r="U3580" s="11">
        <f t="shared" si="1143"/>
        <v>0.4454774462491411</v>
      </c>
      <c r="V3580" s="10">
        <f t="shared" si="1127"/>
        <v>0.89619149508331997</v>
      </c>
      <c r="W3580" s="10">
        <f t="shared" si="1128"/>
        <v>0.47464999269296476</v>
      </c>
      <c r="X3580" s="10">
        <f t="shared" si="1144"/>
        <v>0.55684680781142637</v>
      </c>
      <c r="Y3580" s="10">
        <f>_xlfn.PERCENTILE.INC($X$1519:X3580,0.75)</f>
        <v>0.99755607614030306</v>
      </c>
      <c r="Z3580" s="10">
        <f t="shared" si="1145"/>
        <v>0.99755607614030306</v>
      </c>
      <c r="AA3580" s="10">
        <f t="shared" si="1146"/>
        <v>0.56554267789486035</v>
      </c>
      <c r="AB3580" s="10">
        <f t="shared" si="1147"/>
        <v>0.425377286592795</v>
      </c>
      <c r="AC3580" s="10">
        <f t="shared" si="1148"/>
        <v>0.24056900977533877</v>
      </c>
      <c r="AD3580" s="13">
        <f t="shared" si="1149"/>
        <v>425377.28659279499</v>
      </c>
      <c r="AE3580" s="13">
        <f t="shared" si="1129"/>
        <v>240569.00977533875</v>
      </c>
      <c r="AF3580" s="13"/>
      <c r="AG3580" s="2">
        <f t="shared" si="1124"/>
        <v>39989</v>
      </c>
      <c r="AH3580" s="3">
        <f t="shared" si="1130"/>
        <v>-885.16667072148539</v>
      </c>
      <c r="AI3580" s="3">
        <f t="shared" si="1131"/>
        <v>-500.59952934310695</v>
      </c>
      <c r="AJ3580" s="3">
        <f t="shared" si="1150"/>
        <v>660674.22073226969</v>
      </c>
      <c r="AK3580" s="3">
        <f t="shared" si="1151"/>
        <v>487244.98449031584</v>
      </c>
    </row>
    <row r="3581" spans="2:37" x14ac:dyDescent="0.2">
      <c r="B3581" s="5">
        <v>39990</v>
      </c>
      <c r="C3581" s="1">
        <v>431.72</v>
      </c>
      <c r="D3581" s="1">
        <f t="shared" si="1121"/>
        <v>26</v>
      </c>
      <c r="E3581" s="1" t="b">
        <f t="shared" si="1122"/>
        <v>0</v>
      </c>
      <c r="F3581" s="6">
        <f t="shared" si="1123"/>
        <v>1.1503947892504973E-2</v>
      </c>
      <c r="G3581" s="8">
        <f t="shared" si="1132"/>
        <v>2.630809493570935E-3</v>
      </c>
      <c r="H3581" s="8">
        <f t="shared" si="1133"/>
        <v>2.206236732881416E-3</v>
      </c>
      <c r="I3581" s="8">
        <f t="shared" si="1134"/>
        <v>4.5125649478094173E-4</v>
      </c>
      <c r="J3581" s="6">
        <f t="shared" si="1135"/>
        <v>1.4360200843494305E-3</v>
      </c>
      <c r="K3581" s="6">
        <f t="shared" si="1136"/>
        <v>1.0316636619956026E-3</v>
      </c>
      <c r="L3581" s="6">
        <f t="shared" si="1137"/>
        <v>6.8052634373399752E-4</v>
      </c>
      <c r="M3581" s="9">
        <f t="shared" si="1138"/>
        <v>1</v>
      </c>
      <c r="N3581" s="9">
        <f t="shared" si="1139"/>
        <v>1</v>
      </c>
      <c r="O3581" s="9">
        <f t="shared" si="1140"/>
        <v>0.66309923037649188</v>
      </c>
      <c r="P3581" s="9">
        <f t="shared" si="1141"/>
        <v>0.88769974345883063</v>
      </c>
      <c r="Q3581" s="10">
        <f t="shared" si="1142"/>
        <v>0.17280632143249805</v>
      </c>
      <c r="R3581" s="10">
        <f t="shared" si="1125"/>
        <v>0.46294602730288292</v>
      </c>
      <c r="S3581" s="10">
        <f>_xlfn.PERCENTILE.INC($R$1519:R3581,0.75)</f>
        <v>0.79803030363197403</v>
      </c>
      <c r="T3581" s="10">
        <f t="shared" si="1126"/>
        <v>0.79803030363197403</v>
      </c>
      <c r="U3581" s="11">
        <f t="shared" si="1143"/>
        <v>0.46294602730288292</v>
      </c>
      <c r="V3581" s="10">
        <f t="shared" si="1127"/>
        <v>0.89619149508331997</v>
      </c>
      <c r="W3581" s="10">
        <f t="shared" si="1128"/>
        <v>0.47464999269296476</v>
      </c>
      <c r="X3581" s="10">
        <f t="shared" si="1144"/>
        <v>0.5786825341286036</v>
      </c>
      <c r="Y3581" s="10">
        <f>_xlfn.PERCENTILE.INC($X$1519:X3581,0.75)</f>
        <v>0.99753787953996764</v>
      </c>
      <c r="Z3581" s="10">
        <f t="shared" si="1145"/>
        <v>0.99753787953996764</v>
      </c>
      <c r="AA3581" s="10">
        <f t="shared" si="1146"/>
        <v>0.56554267789486035</v>
      </c>
      <c r="AB3581" s="10">
        <f t="shared" si="1147"/>
        <v>0.425377286592795</v>
      </c>
      <c r="AC3581" s="10">
        <f t="shared" si="1148"/>
        <v>0.24056900977533877</v>
      </c>
      <c r="AD3581" s="13">
        <f t="shared" si="1149"/>
        <v>425377.28659279499</v>
      </c>
      <c r="AE3581" s="13">
        <f t="shared" si="1129"/>
        <v>240569.00977533875</v>
      </c>
      <c r="AF3581" s="13"/>
      <c r="AG3581" s="2">
        <f t="shared" si="1124"/>
        <v>39990</v>
      </c>
      <c r="AH3581" s="3">
        <f t="shared" si="1130"/>
        <v>4893.5181396186681</v>
      </c>
      <c r="AI3581" s="3">
        <f t="shared" si="1131"/>
        <v>2767.4933530070166</v>
      </c>
      <c r="AJ3581" s="3">
        <f t="shared" si="1150"/>
        <v>665567.73887188837</v>
      </c>
      <c r="AK3581" s="3">
        <f t="shared" si="1151"/>
        <v>490012.47784332285</v>
      </c>
    </row>
    <row r="3582" spans="2:37" x14ac:dyDescent="0.2">
      <c r="B3582" s="5">
        <v>39993</v>
      </c>
      <c r="C3582" s="1">
        <v>431.33</v>
      </c>
      <c r="D3582" s="1">
        <f t="shared" si="1121"/>
        <v>27</v>
      </c>
      <c r="E3582" s="1" t="b">
        <f t="shared" si="1122"/>
        <v>1</v>
      </c>
      <c r="F3582" s="6">
        <f t="shared" si="1123"/>
        <v>-9.0336329102203017E-4</v>
      </c>
      <c r="G3582" s="8">
        <f t="shared" si="1132"/>
        <v>2.6445203805895798E-3</v>
      </c>
      <c r="H3582" s="8">
        <f t="shared" si="1133"/>
        <v>2.1905053296582991E-3</v>
      </c>
      <c r="I3582" s="8">
        <f t="shared" si="1134"/>
        <v>4.521788291999939E-4</v>
      </c>
      <c r="J3582" s="6">
        <f t="shared" si="1135"/>
        <v>1.4366151334970832E-3</v>
      </c>
      <c r="K3582" s="6">
        <f t="shared" si="1136"/>
        <v>1.0322757668438712E-3</v>
      </c>
      <c r="L3582" s="6">
        <f t="shared" si="1137"/>
        <v>6.8047005688458685E-4</v>
      </c>
      <c r="M3582" s="9">
        <f t="shared" si="1138"/>
        <v>1</v>
      </c>
      <c r="N3582" s="9">
        <f t="shared" si="1139"/>
        <v>1</v>
      </c>
      <c r="O3582" s="9">
        <f t="shared" si="1140"/>
        <v>0.66450951753882537</v>
      </c>
      <c r="P3582" s="9">
        <f t="shared" si="1141"/>
        <v>0.88816983917960846</v>
      </c>
      <c r="Q3582" s="10">
        <f t="shared" si="1142"/>
        <v>0.17204694404463988</v>
      </c>
      <c r="R3582" s="10">
        <f t="shared" si="1125"/>
        <v>0.46498936929238877</v>
      </c>
      <c r="S3582" s="10">
        <f>_xlfn.PERCENTILE.INC($R$1519:R3582,0.75)</f>
        <v>0.79801574635170569</v>
      </c>
      <c r="T3582" s="10">
        <f t="shared" si="1126"/>
        <v>0.79801574635170569</v>
      </c>
      <c r="U3582" s="11">
        <f t="shared" si="1143"/>
        <v>0.46498936929238877</v>
      </c>
      <c r="V3582" s="10">
        <f t="shared" si="1127"/>
        <v>0.88769974345883063</v>
      </c>
      <c r="W3582" s="10">
        <f t="shared" si="1128"/>
        <v>0.46294602730288292</v>
      </c>
      <c r="X3582" s="10">
        <f t="shared" si="1144"/>
        <v>0.58123671161548596</v>
      </c>
      <c r="Y3582" s="10">
        <f>_xlfn.PERCENTILE.INC($X$1519:X3582,0.75)</f>
        <v>0.99751968293963211</v>
      </c>
      <c r="Z3582" s="10">
        <f t="shared" si="1145"/>
        <v>0.99751968293963211</v>
      </c>
      <c r="AA3582" s="10">
        <f t="shared" si="1146"/>
        <v>0.58123671161548596</v>
      </c>
      <c r="AB3582" s="10">
        <f t="shared" si="1147"/>
        <v>0.41095706967205398</v>
      </c>
      <c r="AC3582" s="10">
        <f t="shared" si="1148"/>
        <v>0.2388633357913208</v>
      </c>
      <c r="AD3582" s="13">
        <f t="shared" si="1149"/>
        <v>410957.06967205397</v>
      </c>
      <c r="AE3582" s="13">
        <f t="shared" si="1129"/>
        <v>238863.3357913208</v>
      </c>
      <c r="AF3582" s="13"/>
      <c r="AG3582" s="2">
        <f t="shared" si="1124"/>
        <v>39993</v>
      </c>
      <c r="AH3582" s="3">
        <f t="shared" si="1130"/>
        <v>-384.27022554248862</v>
      </c>
      <c r="AI3582" s="3">
        <f t="shared" si="1131"/>
        <v>-217.32121238856095</v>
      </c>
      <c r="AJ3582" s="3">
        <f t="shared" si="1150"/>
        <v>665183.46864634589</v>
      </c>
      <c r="AK3582" s="3">
        <f t="shared" si="1151"/>
        <v>489795.15663093427</v>
      </c>
    </row>
    <row r="3583" spans="2:37" x14ac:dyDescent="0.2">
      <c r="B3583" s="5">
        <v>39994</v>
      </c>
      <c r="C3583" s="1">
        <v>429.18</v>
      </c>
      <c r="D3583" s="1">
        <f t="shared" si="1121"/>
        <v>27</v>
      </c>
      <c r="E3583" s="1" t="b">
        <f t="shared" si="1122"/>
        <v>0</v>
      </c>
      <c r="F3583" s="6">
        <f t="shared" si="1123"/>
        <v>-4.984582570189855E-3</v>
      </c>
      <c r="G3583" s="8">
        <f t="shared" si="1132"/>
        <v>2.4243499283656293E-3</v>
      </c>
      <c r="H3583" s="8">
        <f t="shared" si="1133"/>
        <v>2.1073395509006074E-3</v>
      </c>
      <c r="I3583" s="8">
        <f t="shared" si="1134"/>
        <v>4.0267255707952972E-4</v>
      </c>
      <c r="J3583" s="6">
        <f t="shared" si="1135"/>
        <v>1.4366575373580604E-3</v>
      </c>
      <c r="K3583" s="6">
        <f t="shared" si="1136"/>
        <v>1.032647957388107E-3</v>
      </c>
      <c r="L3583" s="6">
        <f t="shared" si="1137"/>
        <v>6.8040248680387324E-4</v>
      </c>
      <c r="M3583" s="9">
        <f t="shared" si="1138"/>
        <v>1</v>
      </c>
      <c r="N3583" s="9">
        <f t="shared" si="1139"/>
        <v>1</v>
      </c>
      <c r="O3583" s="9">
        <f t="shared" si="1140"/>
        <v>0.59181523420210624</v>
      </c>
      <c r="P3583" s="9">
        <f t="shared" si="1141"/>
        <v>0.86393841140070204</v>
      </c>
      <c r="Q3583" s="10">
        <f t="shared" si="1142"/>
        <v>0.17282112738525288</v>
      </c>
      <c r="R3583" s="10">
        <f t="shared" si="1125"/>
        <v>0.46290636573423105</v>
      </c>
      <c r="S3583" s="10">
        <f>_xlfn.PERCENTILE.INC($R$1519:R3583,0.75)</f>
        <v>0.79800118907143736</v>
      </c>
      <c r="T3583" s="10">
        <f t="shared" si="1126"/>
        <v>0.79800118907143736</v>
      </c>
      <c r="U3583" s="11">
        <f t="shared" si="1143"/>
        <v>0.46290636573423105</v>
      </c>
      <c r="V3583" s="10">
        <f t="shared" si="1127"/>
        <v>0.88769974345883063</v>
      </c>
      <c r="W3583" s="10">
        <f t="shared" si="1128"/>
        <v>0.46294602730288292</v>
      </c>
      <c r="X3583" s="10">
        <f t="shared" si="1144"/>
        <v>0.57863295716778884</v>
      </c>
      <c r="Y3583" s="10">
        <f>_xlfn.PERCENTILE.INC($X$1519:X3583,0.75)</f>
        <v>0.99750148633929669</v>
      </c>
      <c r="Z3583" s="10">
        <f t="shared" si="1145"/>
        <v>0.99750148633929669</v>
      </c>
      <c r="AA3583" s="10">
        <f t="shared" si="1146"/>
        <v>0.58123671161548596</v>
      </c>
      <c r="AB3583" s="10">
        <f t="shared" si="1147"/>
        <v>0.41095706967205398</v>
      </c>
      <c r="AC3583" s="10">
        <f t="shared" si="1148"/>
        <v>0.2388633357913208</v>
      </c>
      <c r="AD3583" s="13">
        <f t="shared" si="1149"/>
        <v>410957.06967205397</v>
      </c>
      <c r="AE3583" s="13">
        <f t="shared" si="1129"/>
        <v>238863.3357913208</v>
      </c>
      <c r="AF3583" s="13"/>
      <c r="AG3583" s="2">
        <f t="shared" si="1124"/>
        <v>39994</v>
      </c>
      <c r="AH3583" s="3">
        <f t="shared" si="1130"/>
        <v>-2048.4494465836183</v>
      </c>
      <c r="AI3583" s="3">
        <f t="shared" si="1131"/>
        <v>-1190.6340202428241</v>
      </c>
      <c r="AJ3583" s="3">
        <f t="shared" si="1150"/>
        <v>663135.01919976226</v>
      </c>
      <c r="AK3583" s="3">
        <f t="shared" si="1151"/>
        <v>488604.52261069143</v>
      </c>
    </row>
    <row r="3584" spans="2:37" x14ac:dyDescent="0.2">
      <c r="B3584" s="5">
        <v>39995</v>
      </c>
      <c r="C3584" s="1">
        <v>435.82</v>
      </c>
      <c r="D3584" s="1">
        <f t="shared" si="1121"/>
        <v>27</v>
      </c>
      <c r="E3584" s="1" t="b">
        <f t="shared" si="1122"/>
        <v>0</v>
      </c>
      <c r="F3584" s="6">
        <f t="shared" si="1123"/>
        <v>1.547136399645832E-2</v>
      </c>
      <c r="G3584" s="8">
        <f t="shared" si="1132"/>
        <v>2.6863579648468095E-3</v>
      </c>
      <c r="H3584" s="8">
        <f t="shared" si="1133"/>
        <v>2.2789185688349132E-3</v>
      </c>
      <c r="I3584" s="8">
        <f t="shared" si="1134"/>
        <v>4.9219852603059268E-4</v>
      </c>
      <c r="J3584" s="6">
        <f t="shared" si="1135"/>
        <v>1.4371724350789913E-3</v>
      </c>
      <c r="K3584" s="6">
        <f t="shared" si="1136"/>
        <v>1.0333125201915192E-3</v>
      </c>
      <c r="L3584" s="6">
        <f t="shared" si="1137"/>
        <v>6.8033996163557062E-4</v>
      </c>
      <c r="M3584" s="9">
        <f t="shared" si="1138"/>
        <v>1</v>
      </c>
      <c r="N3584" s="9">
        <f t="shared" si="1139"/>
        <v>1</v>
      </c>
      <c r="O3584" s="9">
        <f t="shared" si="1140"/>
        <v>0.72345967278964962</v>
      </c>
      <c r="P3584" s="9">
        <f t="shared" si="1141"/>
        <v>0.90781989092988324</v>
      </c>
      <c r="Q3584" s="10">
        <f t="shared" si="1142"/>
        <v>0.1707868153258047</v>
      </c>
      <c r="R3584" s="10">
        <f t="shared" si="1125"/>
        <v>0.46842023400568999</v>
      </c>
      <c r="S3584" s="10">
        <f>_xlfn.PERCENTILE.INC($R$1519:R3584,0.75)</f>
        <v>0.79782465704270222</v>
      </c>
      <c r="T3584" s="10">
        <f t="shared" si="1126"/>
        <v>0.79782465704270222</v>
      </c>
      <c r="U3584" s="11">
        <f t="shared" si="1143"/>
        <v>0.46842023400568999</v>
      </c>
      <c r="V3584" s="10">
        <f t="shared" si="1127"/>
        <v>0.88769974345883063</v>
      </c>
      <c r="W3584" s="10">
        <f t="shared" si="1128"/>
        <v>0.46294602730288292</v>
      </c>
      <c r="X3584" s="10">
        <f t="shared" si="1144"/>
        <v>0.58552529250711249</v>
      </c>
      <c r="Y3584" s="10">
        <f>_xlfn.PERCENTILE.INC($X$1519:X3584,0.75)</f>
        <v>0.99728082130337781</v>
      </c>
      <c r="Z3584" s="10">
        <f t="shared" si="1145"/>
        <v>0.99728082130337781</v>
      </c>
      <c r="AA3584" s="10">
        <f t="shared" si="1146"/>
        <v>0.58123671161548596</v>
      </c>
      <c r="AB3584" s="10">
        <f t="shared" si="1147"/>
        <v>0.41095706967205398</v>
      </c>
      <c r="AC3584" s="10">
        <f t="shared" si="1148"/>
        <v>0.2388633357913208</v>
      </c>
      <c r="AD3584" s="13">
        <f t="shared" si="1149"/>
        <v>410957.06967205397</v>
      </c>
      <c r="AE3584" s="13">
        <f t="shared" si="1129"/>
        <v>238863.3357913208</v>
      </c>
      <c r="AF3584" s="13"/>
      <c r="AG3584" s="2">
        <f t="shared" si="1124"/>
        <v>39995</v>
      </c>
      <c r="AH3584" s="3">
        <f t="shared" si="1130"/>
        <v>6358.0664118142295</v>
      </c>
      <c r="AI3584" s="3">
        <f t="shared" si="1131"/>
        <v>3695.5416134357747</v>
      </c>
      <c r="AJ3584" s="3">
        <f t="shared" si="1150"/>
        <v>669493.08561157645</v>
      </c>
      <c r="AK3584" s="3">
        <f t="shared" si="1151"/>
        <v>492300.06422412721</v>
      </c>
    </row>
    <row r="3585" spans="2:37" x14ac:dyDescent="0.2">
      <c r="B3585" s="5">
        <v>39996</v>
      </c>
      <c r="C3585" s="1">
        <v>431.68</v>
      </c>
      <c r="D3585" s="1">
        <f t="shared" si="1121"/>
        <v>27</v>
      </c>
      <c r="E3585" s="1" t="b">
        <f t="shared" si="1122"/>
        <v>0</v>
      </c>
      <c r="F3585" s="6">
        <f t="shared" si="1123"/>
        <v>-9.4993345876738244E-3</v>
      </c>
      <c r="G3585" s="8">
        <f t="shared" si="1132"/>
        <v>2.4073262238767696E-3</v>
      </c>
      <c r="H3585" s="8">
        <f t="shared" si="1133"/>
        <v>2.1155003968695522E-3</v>
      </c>
      <c r="I3585" s="8">
        <f t="shared" si="1134"/>
        <v>4.2304839679185895E-4</v>
      </c>
      <c r="J3585" s="6">
        <f t="shared" si="1135"/>
        <v>1.4372459090061021E-3</v>
      </c>
      <c r="K3585" s="6">
        <f t="shared" si="1136"/>
        <v>1.0337234545081354E-3</v>
      </c>
      <c r="L3585" s="6">
        <f t="shared" si="1137"/>
        <v>6.8024152250751994E-4</v>
      </c>
      <c r="M3585" s="9">
        <f t="shared" si="1138"/>
        <v>1</v>
      </c>
      <c r="N3585" s="9">
        <f t="shared" si="1139"/>
        <v>1</v>
      </c>
      <c r="O3585" s="9">
        <f t="shared" si="1140"/>
        <v>0.6219091055077165</v>
      </c>
      <c r="P3585" s="9">
        <f t="shared" si="1141"/>
        <v>0.8739697018359055</v>
      </c>
      <c r="Q3585" s="10">
        <f t="shared" si="1142"/>
        <v>0.17030028023972377</v>
      </c>
      <c r="R3585" s="10">
        <f t="shared" si="1125"/>
        <v>0.46975847536708532</v>
      </c>
      <c r="S3585" s="10">
        <f>_xlfn.PERCENTILE.INC($R$1519:R3585,0.75)</f>
        <v>0.79764812501396709</v>
      </c>
      <c r="T3585" s="10">
        <f t="shared" si="1126"/>
        <v>0.79764812501396709</v>
      </c>
      <c r="U3585" s="11">
        <f t="shared" si="1143"/>
        <v>0.46975847536708532</v>
      </c>
      <c r="V3585" s="10">
        <f t="shared" si="1127"/>
        <v>0.88769974345883063</v>
      </c>
      <c r="W3585" s="10">
        <f t="shared" si="1128"/>
        <v>0.46294602730288292</v>
      </c>
      <c r="X3585" s="10">
        <f t="shared" si="1144"/>
        <v>0.5871980942088566</v>
      </c>
      <c r="Y3585" s="10">
        <f>_xlfn.PERCENTILE.INC($X$1519:X3585,0.75)</f>
        <v>0.99706015626745903</v>
      </c>
      <c r="Z3585" s="10">
        <f t="shared" si="1145"/>
        <v>0.99706015626745903</v>
      </c>
      <c r="AA3585" s="10">
        <f t="shared" si="1146"/>
        <v>0.58123671161548596</v>
      </c>
      <c r="AB3585" s="10">
        <f t="shared" si="1147"/>
        <v>0.41095706967205398</v>
      </c>
      <c r="AC3585" s="10">
        <f t="shared" si="1148"/>
        <v>0.2388633357913208</v>
      </c>
      <c r="AD3585" s="13">
        <f t="shared" si="1149"/>
        <v>410957.06967205397</v>
      </c>
      <c r="AE3585" s="13">
        <f t="shared" si="1129"/>
        <v>238863.3357913208</v>
      </c>
      <c r="AF3585" s="13"/>
      <c r="AG3585" s="2">
        <f t="shared" si="1124"/>
        <v>39996</v>
      </c>
      <c r="AH3585" s="3">
        <f t="shared" si="1130"/>
        <v>-3903.8187059848237</v>
      </c>
      <c r="AI3585" s="3">
        <f t="shared" si="1131"/>
        <v>-2269.0427474096405</v>
      </c>
      <c r="AJ3585" s="3">
        <f t="shared" si="1150"/>
        <v>665589.26690559159</v>
      </c>
      <c r="AK3585" s="3">
        <f t="shared" si="1151"/>
        <v>490031.02147671755</v>
      </c>
    </row>
    <row r="3586" spans="2:37" x14ac:dyDescent="0.2">
      <c r="B3586" s="5">
        <v>40000</v>
      </c>
      <c r="C3586" s="1">
        <v>426.21</v>
      </c>
      <c r="D3586" s="1">
        <f t="shared" si="1121"/>
        <v>28</v>
      </c>
      <c r="E3586" s="1" t="b">
        <f t="shared" si="1122"/>
        <v>1</v>
      </c>
      <c r="F3586" s="6">
        <f t="shared" si="1123"/>
        <v>-1.267142327650117E-2</v>
      </c>
      <c r="G3586" s="8">
        <f t="shared" si="1132"/>
        <v>2.2180466774066976E-3</v>
      </c>
      <c r="H3586" s="8">
        <f t="shared" si="1133"/>
        <v>1.9587062343794106E-3</v>
      </c>
      <c r="I3586" s="8">
        <f t="shared" si="1134"/>
        <v>3.5533670702370823E-4</v>
      </c>
      <c r="J3586" s="6">
        <f t="shared" si="1135"/>
        <v>1.4371918786422909E-3</v>
      </c>
      <c r="K3586" s="6">
        <f t="shared" si="1136"/>
        <v>1.0340204999418391E-3</v>
      </c>
      <c r="L3586" s="6">
        <f t="shared" si="1137"/>
        <v>6.8020128349425212E-4</v>
      </c>
      <c r="M3586" s="9">
        <f t="shared" si="1138"/>
        <v>1</v>
      </c>
      <c r="N3586" s="9">
        <f t="shared" si="1139"/>
        <v>1</v>
      </c>
      <c r="O3586" s="9">
        <f t="shared" si="1140"/>
        <v>0.5223993480257979</v>
      </c>
      <c r="P3586" s="9">
        <f t="shared" si="1141"/>
        <v>0.84079978267526601</v>
      </c>
      <c r="Q3586" s="10">
        <f t="shared" si="1142"/>
        <v>0.17246326695156536</v>
      </c>
      <c r="R3586" s="10">
        <f t="shared" si="1125"/>
        <v>0.46386689417444021</v>
      </c>
      <c r="S3586" s="10">
        <f>_xlfn.PERCENTILE.INC($R$1519:R3586,0.75)</f>
        <v>0.79747159298523207</v>
      </c>
      <c r="T3586" s="10">
        <f t="shared" si="1126"/>
        <v>0.79747159298523207</v>
      </c>
      <c r="U3586" s="11">
        <f t="shared" si="1143"/>
        <v>0.46386689417444021</v>
      </c>
      <c r="V3586" s="10">
        <f t="shared" si="1127"/>
        <v>0.8739697018359055</v>
      </c>
      <c r="W3586" s="10">
        <f t="shared" si="1128"/>
        <v>0.46975847536708532</v>
      </c>
      <c r="X3586" s="10">
        <f t="shared" si="1144"/>
        <v>0.57983361771805031</v>
      </c>
      <c r="Y3586" s="10">
        <f>_xlfn.PERCENTILE.INC($X$1519:X3586,0.75)</f>
        <v>0.99683949123154014</v>
      </c>
      <c r="Z3586" s="10">
        <f t="shared" si="1145"/>
        <v>0.99683949123154014</v>
      </c>
      <c r="AA3586" s="10">
        <f t="shared" si="1146"/>
        <v>0.57983361771805031</v>
      </c>
      <c r="AB3586" s="10">
        <f t="shared" si="1147"/>
        <v>0.41055467465146112</v>
      </c>
      <c r="AC3586" s="10">
        <f t="shared" si="1148"/>
        <v>0.23805340227421382</v>
      </c>
      <c r="AD3586" s="13">
        <f t="shared" si="1149"/>
        <v>410554.67465146113</v>
      </c>
      <c r="AE3586" s="13">
        <f t="shared" si="1129"/>
        <v>238053.40227421382</v>
      </c>
      <c r="AF3586" s="13"/>
      <c r="AG3586" s="2">
        <f t="shared" si="1124"/>
        <v>40000</v>
      </c>
      <c r="AH3586" s="3">
        <f t="shared" si="1130"/>
        <v>-5207.4109782851774</v>
      </c>
      <c r="AI3586" s="3">
        <f t="shared" si="1131"/>
        <v>-3026.7384330488576</v>
      </c>
      <c r="AJ3586" s="3">
        <f t="shared" si="1150"/>
        <v>660381.85592730646</v>
      </c>
      <c r="AK3586" s="3">
        <f t="shared" si="1151"/>
        <v>487004.28304366866</v>
      </c>
    </row>
    <row r="3587" spans="2:37" x14ac:dyDescent="0.2">
      <c r="B3587" s="5">
        <v>40001</v>
      </c>
      <c r="C3587" s="1">
        <v>430.17</v>
      </c>
      <c r="D3587" s="1">
        <f t="shared" si="1121"/>
        <v>28</v>
      </c>
      <c r="E3587" s="1" t="b">
        <f t="shared" si="1122"/>
        <v>0</v>
      </c>
      <c r="F3587" s="6">
        <f t="shared" si="1123"/>
        <v>9.2911944815936565E-3</v>
      </c>
      <c r="G3587" s="8">
        <f t="shared" si="1132"/>
        <v>2.5983653396536911E-3</v>
      </c>
      <c r="H3587" s="8">
        <f t="shared" si="1133"/>
        <v>2.0784479496707827E-3</v>
      </c>
      <c r="I3587" s="8">
        <f t="shared" si="1134"/>
        <v>3.8941538534503984E-4</v>
      </c>
      <c r="J3587" s="6">
        <f t="shared" si="1135"/>
        <v>1.4375962372546907E-3</v>
      </c>
      <c r="K3587" s="6">
        <f t="shared" si="1136"/>
        <v>1.0344960152383665E-3</v>
      </c>
      <c r="L3587" s="6">
        <f t="shared" si="1137"/>
        <v>6.8017567110168235E-4</v>
      </c>
      <c r="M3587" s="9">
        <f t="shared" si="1138"/>
        <v>1</v>
      </c>
      <c r="N3587" s="9">
        <f t="shared" si="1139"/>
        <v>1</v>
      </c>
      <c r="O3587" s="9">
        <f t="shared" si="1140"/>
        <v>0.57252177913729652</v>
      </c>
      <c r="P3587" s="9">
        <f t="shared" si="1141"/>
        <v>0.85750725971243213</v>
      </c>
      <c r="Q3587" s="10">
        <f t="shared" si="1142"/>
        <v>0.17242311236520791</v>
      </c>
      <c r="R3587" s="10">
        <f t="shared" si="1125"/>
        <v>0.46397492135829616</v>
      </c>
      <c r="S3587" s="10">
        <f>_xlfn.PERCENTILE.INC($R$1519:R3587,0.75)</f>
        <v>0.79729506095649694</v>
      </c>
      <c r="T3587" s="10">
        <f t="shared" si="1126"/>
        <v>0.79729506095649694</v>
      </c>
      <c r="U3587" s="11">
        <f t="shared" si="1143"/>
        <v>0.46397492135829616</v>
      </c>
      <c r="V3587" s="10">
        <f t="shared" si="1127"/>
        <v>0.8739697018359055</v>
      </c>
      <c r="W3587" s="10">
        <f t="shared" si="1128"/>
        <v>0.46975847536708532</v>
      </c>
      <c r="X3587" s="10">
        <f t="shared" si="1144"/>
        <v>0.57996865169787026</v>
      </c>
      <c r="Y3587" s="10">
        <f>_xlfn.PERCENTILE.INC($X$1519:X3587,0.75)</f>
        <v>0.99661882619562125</v>
      </c>
      <c r="Z3587" s="10">
        <f t="shared" si="1145"/>
        <v>0.99661882619562125</v>
      </c>
      <c r="AA3587" s="10">
        <f t="shared" si="1146"/>
        <v>0.57983361771805031</v>
      </c>
      <c r="AB3587" s="10">
        <f t="shared" si="1147"/>
        <v>0.41055467465146112</v>
      </c>
      <c r="AC3587" s="10">
        <f t="shared" si="1148"/>
        <v>0.23805340227421382</v>
      </c>
      <c r="AD3587" s="13">
        <f t="shared" si="1149"/>
        <v>410554.67465146113</v>
      </c>
      <c r="AE3587" s="13">
        <f t="shared" si="1129"/>
        <v>238053.40227421382</v>
      </c>
      <c r="AF3587" s="13"/>
      <c r="AG3587" s="2">
        <f t="shared" si="1124"/>
        <v>40001</v>
      </c>
      <c r="AH3587" s="3">
        <f t="shared" si="1130"/>
        <v>3814.5433275141345</v>
      </c>
      <c r="AI3587" s="3">
        <f t="shared" si="1131"/>
        <v>2211.8004575347704</v>
      </c>
      <c r="AJ3587" s="3">
        <f t="shared" si="1150"/>
        <v>664196.39925482054</v>
      </c>
      <c r="AK3587" s="3">
        <f t="shared" si="1151"/>
        <v>489216.08350120345</v>
      </c>
    </row>
    <row r="3588" spans="2:37" x14ac:dyDescent="0.2">
      <c r="B3588" s="5">
        <v>40002</v>
      </c>
      <c r="C3588" s="1">
        <v>423.04</v>
      </c>
      <c r="D3588" s="1">
        <f t="shared" si="1121"/>
        <v>28</v>
      </c>
      <c r="E3588" s="1" t="b">
        <f t="shared" si="1122"/>
        <v>0</v>
      </c>
      <c r="F3588" s="6">
        <f t="shared" si="1123"/>
        <v>-1.6574842504126219E-2</v>
      </c>
      <c r="G3588" s="8">
        <f t="shared" si="1132"/>
        <v>2.0578246916566128E-3</v>
      </c>
      <c r="H3588" s="8">
        <f t="shared" si="1133"/>
        <v>1.8870073013377232E-3</v>
      </c>
      <c r="I3588" s="8">
        <f t="shared" si="1134"/>
        <v>3.0192812940346952E-4</v>
      </c>
      <c r="J3588" s="6">
        <f t="shared" si="1135"/>
        <v>1.4375772321483958E-3</v>
      </c>
      <c r="K3588" s="6">
        <f t="shared" si="1136"/>
        <v>1.0347704293373081E-3</v>
      </c>
      <c r="L3588" s="6">
        <f t="shared" si="1137"/>
        <v>6.8018815197592119E-4</v>
      </c>
      <c r="M3588" s="9">
        <f t="shared" si="1138"/>
        <v>1</v>
      </c>
      <c r="N3588" s="9">
        <f t="shared" si="1139"/>
        <v>1</v>
      </c>
      <c r="O3588" s="9">
        <f t="shared" si="1140"/>
        <v>0.44388913350869108</v>
      </c>
      <c r="P3588" s="9">
        <f t="shared" si="1141"/>
        <v>0.81462971116956373</v>
      </c>
      <c r="Q3588" s="10">
        <f t="shared" si="1142"/>
        <v>0.17503411019355572</v>
      </c>
      <c r="R3588" s="10">
        <f t="shared" si="1125"/>
        <v>0.45705377032816419</v>
      </c>
      <c r="S3588" s="10">
        <f>_xlfn.PERCENTILE.INC($R$1519:R3588,0.75)</f>
        <v>0.79725898043085575</v>
      </c>
      <c r="T3588" s="10">
        <f t="shared" si="1126"/>
        <v>0.79725898043085575</v>
      </c>
      <c r="U3588" s="11">
        <f t="shared" si="1143"/>
        <v>0.45705377032816419</v>
      </c>
      <c r="V3588" s="10">
        <f t="shared" si="1127"/>
        <v>0.8739697018359055</v>
      </c>
      <c r="W3588" s="10">
        <f t="shared" si="1128"/>
        <v>0.46975847536708532</v>
      </c>
      <c r="X3588" s="10">
        <f t="shared" si="1144"/>
        <v>0.57131721291020532</v>
      </c>
      <c r="Y3588" s="10">
        <f>_xlfn.PERCENTILE.INC($X$1519:X3588,0.75)</f>
        <v>0.99657372553856982</v>
      </c>
      <c r="Z3588" s="10">
        <f t="shared" si="1145"/>
        <v>0.99657372553856982</v>
      </c>
      <c r="AA3588" s="10">
        <f t="shared" si="1146"/>
        <v>0.57983361771805031</v>
      </c>
      <c r="AB3588" s="10">
        <f t="shared" si="1147"/>
        <v>0.41055467465146112</v>
      </c>
      <c r="AC3588" s="10">
        <f t="shared" si="1148"/>
        <v>0.23805340227421382</v>
      </c>
      <c r="AD3588" s="13">
        <f t="shared" si="1149"/>
        <v>410554.67465146113</v>
      </c>
      <c r="AE3588" s="13">
        <f t="shared" si="1129"/>
        <v>238053.40227421382</v>
      </c>
      <c r="AF3588" s="13"/>
      <c r="AG3588" s="2">
        <f t="shared" si="1124"/>
        <v>40002</v>
      </c>
      <c r="AH3588" s="3">
        <f t="shared" si="1130"/>
        <v>-6804.8790716807489</v>
      </c>
      <c r="AI3588" s="3">
        <f t="shared" si="1131"/>
        <v>-3945.6976502664966</v>
      </c>
      <c r="AJ3588" s="3">
        <f t="shared" si="1150"/>
        <v>657391.52018313983</v>
      </c>
      <c r="AK3588" s="3">
        <f t="shared" si="1151"/>
        <v>485270.38585093693</v>
      </c>
    </row>
    <row r="3589" spans="2:37" x14ac:dyDescent="0.2">
      <c r="B3589" s="5">
        <v>40003</v>
      </c>
      <c r="C3589" s="1">
        <v>421.78</v>
      </c>
      <c r="D3589" s="1">
        <f t="shared" si="1121"/>
        <v>28</v>
      </c>
      <c r="E3589" s="1" t="b">
        <f t="shared" si="1122"/>
        <v>0</v>
      </c>
      <c r="F3589" s="6">
        <f t="shared" si="1123"/>
        <v>-2.9784417549169051E-3</v>
      </c>
      <c r="G3589" s="8">
        <f t="shared" si="1132"/>
        <v>1.9138722086291947E-3</v>
      </c>
      <c r="H3589" s="8">
        <f t="shared" si="1133"/>
        <v>1.8239601802474161E-3</v>
      </c>
      <c r="I3589" s="8">
        <f t="shared" si="1134"/>
        <v>2.7135605083279305E-4</v>
      </c>
      <c r="J3589" s="6">
        <f t="shared" si="1135"/>
        <v>1.4374437071805197E-3</v>
      </c>
      <c r="K3589" s="6">
        <f t="shared" si="1136"/>
        <v>1.0349873014793786E-3</v>
      </c>
      <c r="L3589" s="6">
        <f t="shared" si="1137"/>
        <v>6.801982157653082E-4</v>
      </c>
      <c r="M3589" s="9">
        <f t="shared" si="1138"/>
        <v>1</v>
      </c>
      <c r="N3589" s="9">
        <f t="shared" si="1139"/>
        <v>1</v>
      </c>
      <c r="O3589" s="9">
        <f t="shared" si="1140"/>
        <v>0.39893672835863514</v>
      </c>
      <c r="P3589" s="9">
        <f t="shared" si="1141"/>
        <v>0.79964557611954501</v>
      </c>
      <c r="Q3589" s="10">
        <f t="shared" si="1142"/>
        <v>0.17458597193032727</v>
      </c>
      <c r="R3589" s="10">
        <f t="shared" si="1125"/>
        <v>0.45822696471813856</v>
      </c>
      <c r="S3589" s="10">
        <f>_xlfn.PERCENTILE.INC($R$1519:R3589,0.75)</f>
        <v>0.79722289990521467</v>
      </c>
      <c r="T3589" s="10">
        <f t="shared" si="1126"/>
        <v>0.79722289990521467</v>
      </c>
      <c r="U3589" s="11">
        <f t="shared" si="1143"/>
        <v>0.45822696471813856</v>
      </c>
      <c r="V3589" s="10">
        <f t="shared" si="1127"/>
        <v>0.8739697018359055</v>
      </c>
      <c r="W3589" s="10">
        <f t="shared" si="1128"/>
        <v>0.46975847536708532</v>
      </c>
      <c r="X3589" s="10">
        <f t="shared" si="1144"/>
        <v>0.57278370589767325</v>
      </c>
      <c r="Y3589" s="10">
        <f>_xlfn.PERCENTILE.INC($X$1519:X3589,0.75)</f>
        <v>0.99652862488151828</v>
      </c>
      <c r="Z3589" s="10">
        <f t="shared" si="1145"/>
        <v>0.99652862488151828</v>
      </c>
      <c r="AA3589" s="10">
        <f t="shared" si="1146"/>
        <v>0.57983361771805031</v>
      </c>
      <c r="AB3589" s="10">
        <f t="shared" si="1147"/>
        <v>0.41055467465146112</v>
      </c>
      <c r="AC3589" s="10">
        <f t="shared" si="1148"/>
        <v>0.23805340227421382</v>
      </c>
      <c r="AD3589" s="13">
        <f t="shared" si="1149"/>
        <v>410554.67465146113</v>
      </c>
      <c r="AE3589" s="13">
        <f t="shared" si="1129"/>
        <v>238053.40227421382</v>
      </c>
      <c r="AF3589" s="13"/>
      <c r="AG3589" s="2">
        <f t="shared" si="1124"/>
        <v>40003</v>
      </c>
      <c r="AH3589" s="3">
        <f t="shared" si="1130"/>
        <v>-1222.813185658237</v>
      </c>
      <c r="AI3589" s="3">
        <f t="shared" si="1131"/>
        <v>-709.02819323354936</v>
      </c>
      <c r="AJ3589" s="3">
        <f t="shared" si="1150"/>
        <v>656168.70699748164</v>
      </c>
      <c r="AK3589" s="3">
        <f t="shared" si="1151"/>
        <v>484561.3576577034</v>
      </c>
    </row>
    <row r="3590" spans="2:37" x14ac:dyDescent="0.2">
      <c r="B3590" s="5">
        <v>40004</v>
      </c>
      <c r="C3590" s="1">
        <v>419.93</v>
      </c>
      <c r="D3590" s="1">
        <f t="shared" si="1121"/>
        <v>28</v>
      </c>
      <c r="E3590" s="1" t="b">
        <f t="shared" si="1122"/>
        <v>0</v>
      </c>
      <c r="F3590" s="6">
        <f t="shared" si="1123"/>
        <v>-4.3861728863388016E-3</v>
      </c>
      <c r="G3590" s="8">
        <f t="shared" si="1132"/>
        <v>1.5978165621707071E-3</v>
      </c>
      <c r="H3590" s="8">
        <f t="shared" si="1133"/>
        <v>1.7491109622455616E-3</v>
      </c>
      <c r="I3590" s="8">
        <f t="shared" si="1134"/>
        <v>2.5470290600682543E-4</v>
      </c>
      <c r="J3590" s="6">
        <f t="shared" si="1135"/>
        <v>1.4371655300688822E-3</v>
      </c>
      <c r="K3590" s="6">
        <f t="shared" si="1136"/>
        <v>1.035158968066296E-3</v>
      </c>
      <c r="L3590" s="6">
        <f t="shared" si="1137"/>
        <v>6.8020979443099221E-4</v>
      </c>
      <c r="M3590" s="9">
        <f t="shared" si="1138"/>
        <v>1</v>
      </c>
      <c r="N3590" s="9">
        <f t="shared" si="1139"/>
        <v>1</v>
      </c>
      <c r="O3590" s="9">
        <f t="shared" si="1140"/>
        <v>0.37444757204634049</v>
      </c>
      <c r="P3590" s="9">
        <f t="shared" si="1141"/>
        <v>0.79148252401544683</v>
      </c>
      <c r="Q3590" s="10">
        <f t="shared" si="1142"/>
        <v>0.17499872640338174</v>
      </c>
      <c r="R3590" s="10">
        <f t="shared" si="1125"/>
        <v>0.45714618411333796</v>
      </c>
      <c r="S3590" s="10">
        <f>_xlfn.PERCENTILE.INC($R$1519:R3590,0.75)</f>
        <v>0.79718681937957347</v>
      </c>
      <c r="T3590" s="10">
        <f t="shared" si="1126"/>
        <v>0.79718681937957347</v>
      </c>
      <c r="U3590" s="11">
        <f t="shared" si="1143"/>
        <v>0.45714618411333796</v>
      </c>
      <c r="V3590" s="10">
        <f t="shared" si="1127"/>
        <v>0.8739697018359055</v>
      </c>
      <c r="W3590" s="10">
        <f t="shared" si="1128"/>
        <v>0.46975847536708532</v>
      </c>
      <c r="X3590" s="10">
        <f t="shared" si="1144"/>
        <v>0.5714327301416724</v>
      </c>
      <c r="Y3590" s="10">
        <f>_xlfn.PERCENTILE.INC($X$1519:X3590,0.75)</f>
        <v>0.99648352422446673</v>
      </c>
      <c r="Z3590" s="10">
        <f t="shared" si="1145"/>
        <v>0.99648352422446673</v>
      </c>
      <c r="AA3590" s="10">
        <f t="shared" si="1146"/>
        <v>0.57983361771805031</v>
      </c>
      <c r="AB3590" s="10">
        <f t="shared" si="1147"/>
        <v>0.41055467465146112</v>
      </c>
      <c r="AC3590" s="10">
        <f t="shared" si="1148"/>
        <v>0.23805340227421382</v>
      </c>
      <c r="AD3590" s="13">
        <f t="shared" si="1149"/>
        <v>410554.67465146113</v>
      </c>
      <c r="AE3590" s="13">
        <f t="shared" si="1129"/>
        <v>238053.40227421382</v>
      </c>
      <c r="AF3590" s="13"/>
      <c r="AG3590" s="2">
        <f t="shared" si="1124"/>
        <v>40004</v>
      </c>
      <c r="AH3590" s="3">
        <f t="shared" si="1130"/>
        <v>-1800.7637823158868</v>
      </c>
      <c r="AI3590" s="3">
        <f t="shared" si="1131"/>
        <v>-1044.1433785558602</v>
      </c>
      <c r="AJ3590" s="3">
        <f t="shared" si="1150"/>
        <v>654367.94321516575</v>
      </c>
      <c r="AK3590" s="3">
        <f t="shared" si="1151"/>
        <v>483517.21427914756</v>
      </c>
    </row>
    <row r="3591" spans="2:37" x14ac:dyDescent="0.2">
      <c r="B3591" s="5">
        <v>40007</v>
      </c>
      <c r="C3591" s="1">
        <v>422.21</v>
      </c>
      <c r="D3591" s="1">
        <f t="shared" si="1121"/>
        <v>29</v>
      </c>
      <c r="E3591" s="1" t="b">
        <f t="shared" si="1122"/>
        <v>1</v>
      </c>
      <c r="F3591" s="6">
        <f t="shared" si="1123"/>
        <v>5.4294763412949809E-3</v>
      </c>
      <c r="G3591" s="8">
        <f t="shared" si="1132"/>
        <v>1.5586426689873966E-3</v>
      </c>
      <c r="H3591" s="8">
        <f t="shared" si="1133"/>
        <v>1.8430390179631543E-3</v>
      </c>
      <c r="I3591" s="8">
        <f t="shared" si="1134"/>
        <v>2.7839754186296113E-4</v>
      </c>
      <c r="J3591" s="6">
        <f t="shared" si="1135"/>
        <v>1.4366631375019739E-3</v>
      </c>
      <c r="K3591" s="6">
        <f t="shared" si="1136"/>
        <v>1.035347741884487E-3</v>
      </c>
      <c r="L3591" s="6">
        <f t="shared" si="1137"/>
        <v>6.8016170161228605E-4</v>
      </c>
      <c r="M3591" s="9">
        <f t="shared" si="1138"/>
        <v>1</v>
      </c>
      <c r="N3591" s="9">
        <f t="shared" si="1139"/>
        <v>1</v>
      </c>
      <c r="O3591" s="9">
        <f t="shared" si="1140"/>
        <v>0.4093108171233914</v>
      </c>
      <c r="P3591" s="9">
        <f t="shared" si="1141"/>
        <v>0.80310360570779704</v>
      </c>
      <c r="Q3591" s="10">
        <f t="shared" si="1142"/>
        <v>0.1738754432855639</v>
      </c>
      <c r="R3591" s="10">
        <f t="shared" si="1125"/>
        <v>0.46009947401607598</v>
      </c>
      <c r="S3591" s="10">
        <f>_xlfn.PERCENTILE.INC($R$1519:R3591,0.75)</f>
        <v>0.79715073885393228</v>
      </c>
      <c r="T3591" s="10">
        <f t="shared" si="1126"/>
        <v>0.79715073885393228</v>
      </c>
      <c r="U3591" s="11">
        <f t="shared" si="1143"/>
        <v>0.46009947401607598</v>
      </c>
      <c r="V3591" s="10">
        <f t="shared" si="1127"/>
        <v>0.79148252401544683</v>
      </c>
      <c r="W3591" s="10">
        <f t="shared" si="1128"/>
        <v>0.45714618411333796</v>
      </c>
      <c r="X3591" s="10">
        <f t="shared" si="1144"/>
        <v>0.57512434252009503</v>
      </c>
      <c r="Y3591" s="10">
        <f>_xlfn.PERCENTILE.INC($X$1519:X3591,0.75)</f>
        <v>0.9964384235674153</v>
      </c>
      <c r="Z3591" s="10">
        <f t="shared" si="1145"/>
        <v>0.9964384235674153</v>
      </c>
      <c r="AA3591" s="10">
        <f t="shared" si="1146"/>
        <v>0.57512434252009503</v>
      </c>
      <c r="AB3591" s="10">
        <f t="shared" si="1147"/>
        <v>0.36182321564605491</v>
      </c>
      <c r="AC3591" s="10">
        <f t="shared" si="1148"/>
        <v>0.20809333900694388</v>
      </c>
      <c r="AD3591" s="13">
        <f t="shared" si="1149"/>
        <v>361823.21564605489</v>
      </c>
      <c r="AE3591" s="13">
        <f t="shared" si="1129"/>
        <v>208093.33900694389</v>
      </c>
      <c r="AF3591" s="13"/>
      <c r="AG3591" s="2">
        <f t="shared" si="1124"/>
        <v>40007</v>
      </c>
      <c r="AH3591" s="3">
        <f t="shared" si="1130"/>
        <v>2229.0968928281663</v>
      </c>
      <c r="AI3591" s="3">
        <f t="shared" si="1131"/>
        <v>1292.5053156126207</v>
      </c>
      <c r="AJ3591" s="3">
        <f t="shared" si="1150"/>
        <v>656597.04010799387</v>
      </c>
      <c r="AK3591" s="3">
        <f t="shared" si="1151"/>
        <v>484809.71959476016</v>
      </c>
    </row>
    <row r="3592" spans="2:37" x14ac:dyDescent="0.2">
      <c r="B3592" s="5">
        <v>40008</v>
      </c>
      <c r="C3592" s="1">
        <v>427.22</v>
      </c>
      <c r="D3592" s="1">
        <f t="shared" si="1121"/>
        <v>29</v>
      </c>
      <c r="E3592" s="1" t="b">
        <f t="shared" si="1122"/>
        <v>0</v>
      </c>
      <c r="F3592" s="6">
        <f t="shared" si="1123"/>
        <v>1.1866132967007115E-2</v>
      </c>
      <c r="G3592" s="8">
        <f t="shared" si="1132"/>
        <v>1.8602622817860772E-3</v>
      </c>
      <c r="H3592" s="8">
        <f t="shared" si="1133"/>
        <v>1.8274868776852345E-3</v>
      </c>
      <c r="I3592" s="8">
        <f t="shared" si="1134"/>
        <v>3.5630461796487241E-4</v>
      </c>
      <c r="J3592" s="6">
        <f t="shared" si="1135"/>
        <v>1.4361860012073867E-3</v>
      </c>
      <c r="K3592" s="6">
        <f t="shared" si="1136"/>
        <v>1.0354628349287247E-3</v>
      </c>
      <c r="L3592" s="6">
        <f t="shared" si="1137"/>
        <v>6.8004112852563061E-4</v>
      </c>
      <c r="M3592" s="9">
        <f t="shared" si="1138"/>
        <v>1</v>
      </c>
      <c r="N3592" s="9">
        <f t="shared" si="1139"/>
        <v>1</v>
      </c>
      <c r="O3592" s="9">
        <f t="shared" si="1140"/>
        <v>0.52394568948699016</v>
      </c>
      <c r="P3592" s="9">
        <f t="shared" si="1141"/>
        <v>0.84131522982899665</v>
      </c>
      <c r="Q3592" s="10">
        <f t="shared" si="1142"/>
        <v>0.17445387855690814</v>
      </c>
      <c r="R3592" s="10">
        <f t="shared" si="1125"/>
        <v>0.45857392602425523</v>
      </c>
      <c r="S3592" s="10">
        <f>_xlfn.PERCENTILE.INC($R$1519:R3592,0.75)</f>
        <v>0.79703767054235775</v>
      </c>
      <c r="T3592" s="10">
        <f t="shared" si="1126"/>
        <v>0.79703767054235775</v>
      </c>
      <c r="U3592" s="11">
        <f t="shared" si="1143"/>
        <v>0.45857392602425523</v>
      </c>
      <c r="V3592" s="10">
        <f t="shared" si="1127"/>
        <v>0.79148252401544683</v>
      </c>
      <c r="W3592" s="10">
        <f t="shared" si="1128"/>
        <v>0.45714618411333796</v>
      </c>
      <c r="X3592" s="10">
        <f t="shared" si="1144"/>
        <v>0.57321740753031913</v>
      </c>
      <c r="Y3592" s="10">
        <f>_xlfn.PERCENTILE.INC($X$1519:X3592,0.75)</f>
        <v>0.99629708817794715</v>
      </c>
      <c r="Z3592" s="10">
        <f t="shared" si="1145"/>
        <v>0.99629708817794715</v>
      </c>
      <c r="AA3592" s="10">
        <f t="shared" si="1146"/>
        <v>0.57512434252009503</v>
      </c>
      <c r="AB3592" s="10">
        <f t="shared" si="1147"/>
        <v>0.36182321564605491</v>
      </c>
      <c r="AC3592" s="10">
        <f t="shared" si="1148"/>
        <v>0.20809333900694388</v>
      </c>
      <c r="AD3592" s="13">
        <f t="shared" si="1149"/>
        <v>361823.21564605489</v>
      </c>
      <c r="AE3592" s="13">
        <f t="shared" si="1129"/>
        <v>208093.33900694389</v>
      </c>
      <c r="AF3592" s="13"/>
      <c r="AG3592" s="2">
        <f t="shared" si="1124"/>
        <v>40008</v>
      </c>
      <c r="AH3592" s="3">
        <f t="shared" si="1130"/>
        <v>4293.4423874061767</v>
      </c>
      <c r="AI3592" s="3">
        <f t="shared" si="1131"/>
        <v>2469.2632302048846</v>
      </c>
      <c r="AJ3592" s="3">
        <f t="shared" si="1150"/>
        <v>660890.48249540001</v>
      </c>
      <c r="AK3592" s="3">
        <f t="shared" si="1151"/>
        <v>487278.98282496503</v>
      </c>
    </row>
    <row r="3593" spans="2:37" x14ac:dyDescent="0.2">
      <c r="B3593" s="5">
        <v>40009</v>
      </c>
      <c r="C3593" s="1">
        <v>434</v>
      </c>
      <c r="D3593" s="1">
        <f t="shared" si="1121"/>
        <v>29</v>
      </c>
      <c r="E3593" s="1" t="b">
        <f t="shared" si="1122"/>
        <v>0</v>
      </c>
      <c r="F3593" s="6">
        <f t="shared" si="1123"/>
        <v>1.5870043537287604E-2</v>
      </c>
      <c r="G3593" s="8">
        <f t="shared" si="1132"/>
        <v>2.2492612264292233E-3</v>
      </c>
      <c r="H3593" s="8">
        <f t="shared" si="1133"/>
        <v>2.0008536467167695E-3</v>
      </c>
      <c r="I3593" s="8">
        <f t="shared" si="1134"/>
        <v>4.6057265741965698E-4</v>
      </c>
      <c r="J3593" s="6">
        <f t="shared" si="1135"/>
        <v>1.4361543409787613E-3</v>
      </c>
      <c r="K3593" s="6">
        <f t="shared" si="1136"/>
        <v>1.0357889721539671E-3</v>
      </c>
      <c r="L3593" s="6">
        <f t="shared" si="1137"/>
        <v>6.7991527749018178E-4</v>
      </c>
      <c r="M3593" s="9">
        <f t="shared" si="1138"/>
        <v>1</v>
      </c>
      <c r="N3593" s="9">
        <f t="shared" si="1139"/>
        <v>1</v>
      </c>
      <c r="O3593" s="9">
        <f t="shared" si="1140"/>
        <v>0.67739712971269106</v>
      </c>
      <c r="P3593" s="9">
        <f t="shared" si="1141"/>
        <v>0.89246570990423046</v>
      </c>
      <c r="Q3593" s="10">
        <f t="shared" si="1142"/>
        <v>0.17632246363447956</v>
      </c>
      <c r="R3593" s="10">
        <f t="shared" si="1125"/>
        <v>0.45371416863730873</v>
      </c>
      <c r="S3593" s="10">
        <f>_xlfn.PERCENTILE.INC($R$1519:R3593,0.75)</f>
        <v>0.79692460223078321</v>
      </c>
      <c r="T3593" s="10">
        <f t="shared" si="1126"/>
        <v>0.79692460223078321</v>
      </c>
      <c r="U3593" s="11">
        <f t="shared" si="1143"/>
        <v>0.45371416863730873</v>
      </c>
      <c r="V3593" s="10">
        <f t="shared" si="1127"/>
        <v>0.79148252401544683</v>
      </c>
      <c r="W3593" s="10">
        <f t="shared" si="1128"/>
        <v>0.45714618411333796</v>
      </c>
      <c r="X3593" s="10">
        <f t="shared" si="1144"/>
        <v>0.56714271079663592</v>
      </c>
      <c r="Y3593" s="10">
        <f>_xlfn.PERCENTILE.INC($X$1519:X3593,0.75)</f>
        <v>0.99615575278847901</v>
      </c>
      <c r="Z3593" s="10">
        <f t="shared" si="1145"/>
        <v>0.99615575278847901</v>
      </c>
      <c r="AA3593" s="10">
        <f t="shared" si="1146"/>
        <v>0.57512434252009503</v>
      </c>
      <c r="AB3593" s="10">
        <f t="shared" si="1147"/>
        <v>0.36182321564605491</v>
      </c>
      <c r="AC3593" s="10">
        <f t="shared" si="1148"/>
        <v>0.20809333900694388</v>
      </c>
      <c r="AD3593" s="13">
        <f t="shared" si="1149"/>
        <v>361823.21564605489</v>
      </c>
      <c r="AE3593" s="13">
        <f t="shared" si="1129"/>
        <v>208093.33900694389</v>
      </c>
      <c r="AF3593" s="13"/>
      <c r="AG3593" s="2">
        <f t="shared" si="1124"/>
        <v>40009</v>
      </c>
      <c r="AH3593" s="3">
        <f t="shared" si="1130"/>
        <v>5742.1501851042922</v>
      </c>
      <c r="AI3593" s="3">
        <f t="shared" si="1131"/>
        <v>3302.4503498597483</v>
      </c>
      <c r="AJ3593" s="3">
        <f t="shared" si="1150"/>
        <v>666632.63268050435</v>
      </c>
      <c r="AK3593" s="3">
        <f t="shared" si="1151"/>
        <v>490581.43317482481</v>
      </c>
    </row>
    <row r="3594" spans="2:37" x14ac:dyDescent="0.2">
      <c r="B3594" s="5">
        <v>40010</v>
      </c>
      <c r="C3594" s="1">
        <v>435.32</v>
      </c>
      <c r="D3594" s="1">
        <f t="shared" si="1121"/>
        <v>29</v>
      </c>
      <c r="E3594" s="1" t="b">
        <f t="shared" si="1122"/>
        <v>0</v>
      </c>
      <c r="F3594" s="6">
        <f t="shared" si="1123"/>
        <v>3.0414746543778737E-3</v>
      </c>
      <c r="G3594" s="8">
        <f t="shared" si="1132"/>
        <v>2.161802152482491E-3</v>
      </c>
      <c r="H3594" s="8">
        <f t="shared" si="1133"/>
        <v>1.9981099328605905E-3</v>
      </c>
      <c r="I3594" s="8">
        <f t="shared" si="1134"/>
        <v>4.8969110359000723E-4</v>
      </c>
      <c r="J3594" s="6">
        <f t="shared" si="1135"/>
        <v>1.4360594680842885E-3</v>
      </c>
      <c r="K3594" s="6">
        <f t="shared" si="1136"/>
        <v>1.0360960547014493E-3</v>
      </c>
      <c r="L3594" s="6">
        <f t="shared" si="1137"/>
        <v>6.7977635007219854E-4</v>
      </c>
      <c r="M3594" s="9">
        <f t="shared" si="1138"/>
        <v>1</v>
      </c>
      <c r="N3594" s="9">
        <f t="shared" si="1139"/>
        <v>1</v>
      </c>
      <c r="O3594" s="9">
        <f t="shared" si="1140"/>
        <v>0.72037090366264944</v>
      </c>
      <c r="P3594" s="9">
        <f t="shared" si="1141"/>
        <v>0.90679030122088322</v>
      </c>
      <c r="Q3594" s="10">
        <f t="shared" si="1142"/>
        <v>0.17094525650099138</v>
      </c>
      <c r="R3594" s="10">
        <f t="shared" si="1125"/>
        <v>0.46798607716579754</v>
      </c>
      <c r="S3594" s="10">
        <f>_xlfn.PERCENTILE.INC($R$1519:R3594,0.75)</f>
        <v>0.79681153391920867</v>
      </c>
      <c r="T3594" s="10">
        <f t="shared" si="1126"/>
        <v>0.79681153391920867</v>
      </c>
      <c r="U3594" s="11">
        <f t="shared" si="1143"/>
        <v>0.46798607716579754</v>
      </c>
      <c r="V3594" s="10">
        <f t="shared" si="1127"/>
        <v>0.79148252401544683</v>
      </c>
      <c r="W3594" s="10">
        <f t="shared" si="1128"/>
        <v>0.45714618411333796</v>
      </c>
      <c r="X3594" s="10">
        <f t="shared" si="1144"/>
        <v>0.58498259645724693</v>
      </c>
      <c r="Y3594" s="10">
        <f>_xlfn.PERCENTILE.INC($X$1519:X3594,0.75)</f>
        <v>0.99601441739901087</v>
      </c>
      <c r="Z3594" s="10">
        <f t="shared" si="1145"/>
        <v>0.99601441739901087</v>
      </c>
      <c r="AA3594" s="10">
        <f t="shared" si="1146"/>
        <v>0.57512434252009503</v>
      </c>
      <c r="AB3594" s="10">
        <f t="shared" si="1147"/>
        <v>0.36182321564605491</v>
      </c>
      <c r="AC3594" s="10">
        <f t="shared" si="1148"/>
        <v>0.20809333900694388</v>
      </c>
      <c r="AD3594" s="13">
        <f t="shared" si="1149"/>
        <v>361823.21564605489</v>
      </c>
      <c r="AE3594" s="13">
        <f t="shared" si="1129"/>
        <v>208093.33900694389</v>
      </c>
      <c r="AF3594" s="13"/>
      <c r="AG3594" s="2">
        <f t="shared" si="1124"/>
        <v>40010</v>
      </c>
      <c r="AH3594" s="3">
        <f t="shared" si="1130"/>
        <v>1100.4761397529755</v>
      </c>
      <c r="AI3594" s="3">
        <f t="shared" si="1131"/>
        <v>632.91061633448237</v>
      </c>
      <c r="AJ3594" s="3">
        <f t="shared" si="1150"/>
        <v>667733.10882025736</v>
      </c>
      <c r="AK3594" s="3">
        <f t="shared" si="1151"/>
        <v>491214.34379115928</v>
      </c>
    </row>
    <row r="3595" spans="2:37" x14ac:dyDescent="0.2">
      <c r="B3595" s="5">
        <v>40011</v>
      </c>
      <c r="C3595" s="1">
        <v>437.7</v>
      </c>
      <c r="D3595" s="1">
        <f t="shared" si="1121"/>
        <v>29</v>
      </c>
      <c r="E3595" s="1" t="b">
        <f t="shared" si="1122"/>
        <v>0</v>
      </c>
      <c r="F3595" s="6">
        <f t="shared" si="1123"/>
        <v>5.4672424882844517E-3</v>
      </c>
      <c r="G3595" s="8">
        <f t="shared" si="1132"/>
        <v>2.1730438551533135E-3</v>
      </c>
      <c r="H3595" s="8">
        <f t="shared" si="1133"/>
        <v>1.9801568391444257E-3</v>
      </c>
      <c r="I3595" s="8">
        <f t="shared" si="1134"/>
        <v>4.9795059927891126E-4</v>
      </c>
      <c r="J3595" s="6">
        <f t="shared" si="1135"/>
        <v>1.4360926878526699E-3</v>
      </c>
      <c r="K3595" s="6">
        <f t="shared" si="1136"/>
        <v>1.0364099025178201E-3</v>
      </c>
      <c r="L3595" s="6">
        <f t="shared" si="1137"/>
        <v>6.7963818755467534E-4</v>
      </c>
      <c r="M3595" s="9">
        <f t="shared" si="1138"/>
        <v>1</v>
      </c>
      <c r="N3595" s="9">
        <f t="shared" si="1139"/>
        <v>1</v>
      </c>
      <c r="O3595" s="9">
        <f t="shared" si="1140"/>
        <v>0.73267013007395543</v>
      </c>
      <c r="P3595" s="9">
        <f t="shared" si="1141"/>
        <v>0.91089004335798507</v>
      </c>
      <c r="Q3595" s="10">
        <f t="shared" si="1142"/>
        <v>0.1706326456666637</v>
      </c>
      <c r="R3595" s="10">
        <f t="shared" si="1125"/>
        <v>0.46884346009779715</v>
      </c>
      <c r="S3595" s="10">
        <f>_xlfn.PERCENTILE.INC($R$1519:R3595,0.75)</f>
        <v>0.79669846560763413</v>
      </c>
      <c r="T3595" s="10">
        <f t="shared" si="1126"/>
        <v>0.79669846560763413</v>
      </c>
      <c r="U3595" s="11">
        <f t="shared" si="1143"/>
        <v>0.46884346009779715</v>
      </c>
      <c r="V3595" s="10">
        <f t="shared" si="1127"/>
        <v>0.79148252401544683</v>
      </c>
      <c r="W3595" s="10">
        <f t="shared" si="1128"/>
        <v>0.45714618411333796</v>
      </c>
      <c r="X3595" s="10">
        <f t="shared" si="1144"/>
        <v>0.58605432512224642</v>
      </c>
      <c r="Y3595" s="10">
        <f>_xlfn.PERCENTILE.INC($X$1519:X3595,0.75)</f>
        <v>0.99587308200954272</v>
      </c>
      <c r="Z3595" s="10">
        <f t="shared" si="1145"/>
        <v>0.99587308200954272</v>
      </c>
      <c r="AA3595" s="10">
        <f t="shared" si="1146"/>
        <v>0.57512434252009503</v>
      </c>
      <c r="AB3595" s="10">
        <f t="shared" si="1147"/>
        <v>0.36182321564605491</v>
      </c>
      <c r="AC3595" s="10">
        <f t="shared" si="1148"/>
        <v>0.20809333900694388</v>
      </c>
      <c r="AD3595" s="13">
        <f t="shared" si="1149"/>
        <v>361823.21564605489</v>
      </c>
      <c r="AE3595" s="13">
        <f t="shared" si="1129"/>
        <v>208093.33900694389</v>
      </c>
      <c r="AF3595" s="13"/>
      <c r="AG3595" s="2">
        <f t="shared" si="1124"/>
        <v>40011</v>
      </c>
      <c r="AH3595" s="3">
        <f t="shared" si="1130"/>
        <v>1978.1752578278188</v>
      </c>
      <c r="AI3595" s="3">
        <f t="shared" si="1131"/>
        <v>1137.6967445477439</v>
      </c>
      <c r="AJ3595" s="3">
        <f t="shared" si="1150"/>
        <v>669711.28407808521</v>
      </c>
      <c r="AK3595" s="3">
        <f t="shared" si="1151"/>
        <v>492352.04053570703</v>
      </c>
    </row>
    <row r="3596" spans="2:37" x14ac:dyDescent="0.2">
      <c r="B3596" s="5">
        <v>40014</v>
      </c>
      <c r="C3596" s="1">
        <v>442.3</v>
      </c>
      <c r="D3596" s="1">
        <f t="shared" si="1121"/>
        <v>30</v>
      </c>
      <c r="E3596" s="1" t="b">
        <f t="shared" si="1122"/>
        <v>1</v>
      </c>
      <c r="F3596" s="6">
        <f t="shared" si="1123"/>
        <v>1.0509481379940677E-2</v>
      </c>
      <c r="G3596" s="8">
        <f t="shared" si="1132"/>
        <v>2.3936163452816851E-3</v>
      </c>
      <c r="H3596" s="8">
        <f t="shared" si="1133"/>
        <v>1.9269571215661304E-3</v>
      </c>
      <c r="I3596" s="8">
        <f t="shared" si="1134"/>
        <v>5.5511467832992109E-4</v>
      </c>
      <c r="J3596" s="6">
        <f t="shared" si="1135"/>
        <v>1.4362991826174572E-3</v>
      </c>
      <c r="K3596" s="6">
        <f t="shared" si="1136"/>
        <v>1.0366775276448063E-3</v>
      </c>
      <c r="L3596" s="6">
        <f t="shared" si="1137"/>
        <v>6.7948152254849656E-4</v>
      </c>
      <c r="M3596" s="9">
        <f t="shared" si="1138"/>
        <v>1</v>
      </c>
      <c r="N3596" s="9">
        <f t="shared" si="1139"/>
        <v>1</v>
      </c>
      <c r="O3596" s="9">
        <f t="shared" si="1140"/>
        <v>0.81696802622075859</v>
      </c>
      <c r="P3596" s="9">
        <f t="shared" si="1141"/>
        <v>0.9389893420735862</v>
      </c>
      <c r="Q3596" s="10">
        <f t="shared" si="1142"/>
        <v>0.17052411382713156</v>
      </c>
      <c r="R3596" s="10">
        <f t="shared" si="1125"/>
        <v>0.46914186037700112</v>
      </c>
      <c r="S3596" s="10">
        <f>_xlfn.PERCENTILE.INC($R$1519:R3596,0.75)</f>
        <v>0.7966469660673432</v>
      </c>
      <c r="T3596" s="10">
        <f t="shared" si="1126"/>
        <v>0.7966469660673432</v>
      </c>
      <c r="U3596" s="11">
        <f t="shared" si="1143"/>
        <v>0.46914186037700112</v>
      </c>
      <c r="V3596" s="10">
        <f t="shared" si="1127"/>
        <v>0.91089004335798507</v>
      </c>
      <c r="W3596" s="10">
        <f t="shared" si="1128"/>
        <v>0.46884346009779715</v>
      </c>
      <c r="X3596" s="10">
        <f t="shared" si="1144"/>
        <v>0.58642732547125143</v>
      </c>
      <c r="Y3596" s="10">
        <f>_xlfn.PERCENTILE.INC($X$1519:X3596,0.75)</f>
        <v>0.99580870758417905</v>
      </c>
      <c r="Z3596" s="10">
        <f t="shared" si="1145"/>
        <v>0.99580870758417905</v>
      </c>
      <c r="AA3596" s="10">
        <f t="shared" si="1146"/>
        <v>0.58642732547125143</v>
      </c>
      <c r="AB3596" s="10">
        <f t="shared" si="1147"/>
        <v>0.4270648396965902</v>
      </c>
      <c r="AC3596" s="10">
        <f t="shared" si="1148"/>
        <v>0.25044249174608013</v>
      </c>
      <c r="AD3596" s="13">
        <f t="shared" si="1149"/>
        <v>427064.83969659021</v>
      </c>
      <c r="AE3596" s="13">
        <f t="shared" si="1129"/>
        <v>250442.49174608014</v>
      </c>
      <c r="AF3596" s="13"/>
      <c r="AG3596" s="2">
        <f t="shared" si="1124"/>
        <v>40014</v>
      </c>
      <c r="AH3596" s="3">
        <f t="shared" si="1130"/>
        <v>3802.5743476624743</v>
      </c>
      <c r="AI3596" s="3">
        <f t="shared" si="1131"/>
        <v>2186.9530715831597</v>
      </c>
      <c r="AJ3596" s="3">
        <f t="shared" si="1150"/>
        <v>673513.85842574772</v>
      </c>
      <c r="AK3596" s="3">
        <f t="shared" si="1151"/>
        <v>494538.99360729021</v>
      </c>
    </row>
    <row r="3597" spans="2:37" x14ac:dyDescent="0.2">
      <c r="B3597" s="5">
        <v>40015</v>
      </c>
      <c r="C3597" s="1">
        <v>444.65</v>
      </c>
      <c r="D3597" s="1">
        <f t="shared" si="1121"/>
        <v>30</v>
      </c>
      <c r="E3597" s="1" t="b">
        <f t="shared" si="1122"/>
        <v>0</v>
      </c>
      <c r="F3597" s="6">
        <f t="shared" si="1123"/>
        <v>5.313135880623987E-3</v>
      </c>
      <c r="G3597" s="8">
        <f t="shared" si="1132"/>
        <v>2.5565377930124537E-3</v>
      </c>
      <c r="H3597" s="8">
        <f t="shared" si="1133"/>
        <v>2.0197503909427992E-3</v>
      </c>
      <c r="I3597" s="8">
        <f t="shared" si="1134"/>
        <v>5.8067620663903783E-4</v>
      </c>
      <c r="J3597" s="6">
        <f t="shared" si="1135"/>
        <v>1.4367276979652403E-3</v>
      </c>
      <c r="K3597" s="6">
        <f t="shared" si="1136"/>
        <v>1.037063752323293E-3</v>
      </c>
      <c r="L3597" s="6">
        <f t="shared" si="1137"/>
        <v>6.7933287864314288E-4</v>
      </c>
      <c r="M3597" s="9">
        <f t="shared" si="1138"/>
        <v>1</v>
      </c>
      <c r="N3597" s="9">
        <f t="shared" si="1139"/>
        <v>1</v>
      </c>
      <c r="O3597" s="9">
        <f t="shared" si="1140"/>
        <v>0.85477418345899037</v>
      </c>
      <c r="P3597" s="9">
        <f t="shared" si="1141"/>
        <v>0.95159139448633001</v>
      </c>
      <c r="Q3597" s="10">
        <f t="shared" si="1142"/>
        <v>0.17059213147745084</v>
      </c>
      <c r="R3597" s="10">
        <f t="shared" si="1125"/>
        <v>0.46895480645644283</v>
      </c>
      <c r="S3597" s="10">
        <f>_xlfn.PERCENTILE.INC($R$1519:R3597,0.75)</f>
        <v>0.79659546652705226</v>
      </c>
      <c r="T3597" s="10">
        <f t="shared" si="1126"/>
        <v>0.79659546652705226</v>
      </c>
      <c r="U3597" s="11">
        <f t="shared" si="1143"/>
        <v>0.46895480645644283</v>
      </c>
      <c r="V3597" s="10">
        <f t="shared" si="1127"/>
        <v>0.91089004335798507</v>
      </c>
      <c r="W3597" s="10">
        <f t="shared" si="1128"/>
        <v>0.46884346009779715</v>
      </c>
      <c r="X3597" s="10">
        <f t="shared" si="1144"/>
        <v>0.58619350807055348</v>
      </c>
      <c r="Y3597" s="10">
        <f>_xlfn.PERCENTILE.INC($X$1519:X3597,0.75)</f>
        <v>0.99574433315881539</v>
      </c>
      <c r="Z3597" s="10">
        <f t="shared" si="1145"/>
        <v>0.99574433315881539</v>
      </c>
      <c r="AA3597" s="10">
        <f t="shared" si="1146"/>
        <v>0.58642732547125143</v>
      </c>
      <c r="AB3597" s="10">
        <f t="shared" si="1147"/>
        <v>0.4270648396965902</v>
      </c>
      <c r="AC3597" s="10">
        <f t="shared" si="1148"/>
        <v>0.25044249174608013</v>
      </c>
      <c r="AD3597" s="13">
        <f t="shared" si="1149"/>
        <v>427064.83969659021</v>
      </c>
      <c r="AE3597" s="13">
        <f t="shared" si="1129"/>
        <v>250442.49174608014</v>
      </c>
      <c r="AF3597" s="13"/>
      <c r="AG3597" s="2">
        <f t="shared" si="1124"/>
        <v>40015</v>
      </c>
      <c r="AH3597" s="3">
        <f t="shared" si="1130"/>
        <v>2269.0535231448848</v>
      </c>
      <c r="AI3597" s="3">
        <f t="shared" si="1131"/>
        <v>1330.6349889289752</v>
      </c>
      <c r="AJ3597" s="3">
        <f t="shared" si="1150"/>
        <v>675782.91194889264</v>
      </c>
      <c r="AK3597" s="3">
        <f t="shared" si="1151"/>
        <v>495869.62859621918</v>
      </c>
    </row>
    <row r="3598" spans="2:37" x14ac:dyDescent="0.2">
      <c r="B3598" s="5">
        <v>40016</v>
      </c>
      <c r="C3598" s="1">
        <v>444.23</v>
      </c>
      <c r="D3598" s="1">
        <f t="shared" si="1121"/>
        <v>30</v>
      </c>
      <c r="E3598" s="1" t="b">
        <f t="shared" si="1122"/>
        <v>0</v>
      </c>
      <c r="F3598" s="6">
        <f t="shared" si="1123"/>
        <v>-9.4456313954782711E-4</v>
      </c>
      <c r="G3598" s="8">
        <f t="shared" si="1132"/>
        <v>2.4166549371854784E-3</v>
      </c>
      <c r="H3598" s="8">
        <f t="shared" si="1133"/>
        <v>2.0481373644107891E-3</v>
      </c>
      <c r="I3598" s="8">
        <f t="shared" si="1134"/>
        <v>5.7629941125941742E-4</v>
      </c>
      <c r="J3598" s="6">
        <f t="shared" si="1135"/>
        <v>1.4369845557538152E-3</v>
      </c>
      <c r="K3598" s="6">
        <f t="shared" si="1136"/>
        <v>1.037461210644868E-3</v>
      </c>
      <c r="L3598" s="6">
        <f t="shared" si="1137"/>
        <v>6.7918690641438737E-4</v>
      </c>
      <c r="M3598" s="9">
        <f t="shared" si="1138"/>
        <v>1</v>
      </c>
      <c r="N3598" s="9">
        <f t="shared" si="1139"/>
        <v>1</v>
      </c>
      <c r="O3598" s="9">
        <f t="shared" si="1140"/>
        <v>0.84851372400840142</v>
      </c>
      <c r="P3598" s="9">
        <f t="shared" si="1141"/>
        <v>0.94950457466946714</v>
      </c>
      <c r="Q3598" s="10">
        <f t="shared" si="1142"/>
        <v>0.17029998517996364</v>
      </c>
      <c r="R3598" s="10">
        <f t="shared" si="1125"/>
        <v>0.4697592892651189</v>
      </c>
      <c r="S3598" s="10">
        <f>_xlfn.PERCENTILE.INC($R$1519:R3598,0.75)</f>
        <v>0.79654396698676133</v>
      </c>
      <c r="T3598" s="10">
        <f t="shared" si="1126"/>
        <v>0.79654396698676133</v>
      </c>
      <c r="U3598" s="11">
        <f t="shared" si="1143"/>
        <v>0.4697592892651189</v>
      </c>
      <c r="V3598" s="10">
        <f t="shared" si="1127"/>
        <v>0.91089004335798507</v>
      </c>
      <c r="W3598" s="10">
        <f t="shared" si="1128"/>
        <v>0.46884346009779715</v>
      </c>
      <c r="X3598" s="10">
        <f t="shared" si="1144"/>
        <v>0.58719911158139859</v>
      </c>
      <c r="Y3598" s="10">
        <f>_xlfn.PERCENTILE.INC($X$1519:X3598,0.75)</f>
        <v>0.99567995873345172</v>
      </c>
      <c r="Z3598" s="10">
        <f t="shared" si="1145"/>
        <v>0.99567995873345172</v>
      </c>
      <c r="AA3598" s="10">
        <f t="shared" si="1146"/>
        <v>0.58642732547125143</v>
      </c>
      <c r="AB3598" s="10">
        <f t="shared" si="1147"/>
        <v>0.4270648396965902</v>
      </c>
      <c r="AC3598" s="10">
        <f t="shared" si="1148"/>
        <v>0.25044249174608013</v>
      </c>
      <c r="AD3598" s="13">
        <f t="shared" si="1149"/>
        <v>427064.83969659021</v>
      </c>
      <c r="AE3598" s="13">
        <f t="shared" si="1129"/>
        <v>250442.49174608014</v>
      </c>
      <c r="AF3598" s="13"/>
      <c r="AG3598" s="2">
        <f t="shared" si="1124"/>
        <v>40016</v>
      </c>
      <c r="AH3598" s="3">
        <f t="shared" si="1130"/>
        <v>-403.38970577430075</v>
      </c>
      <c r="AI3598" s="3">
        <f t="shared" si="1131"/>
        <v>-236.55874627985824</v>
      </c>
      <c r="AJ3598" s="3">
        <f t="shared" si="1150"/>
        <v>675379.52224311838</v>
      </c>
      <c r="AK3598" s="3">
        <f t="shared" si="1151"/>
        <v>495633.06984993932</v>
      </c>
    </row>
    <row r="3599" spans="2:37" x14ac:dyDescent="0.2">
      <c r="B3599" s="5">
        <v>40017</v>
      </c>
      <c r="C3599" s="1">
        <v>447.15</v>
      </c>
      <c r="D3599" s="1">
        <f t="shared" si="1121"/>
        <v>30</v>
      </c>
      <c r="E3599" s="1" t="b">
        <f t="shared" si="1122"/>
        <v>0</v>
      </c>
      <c r="F3599" s="6">
        <f t="shared" si="1123"/>
        <v>6.573171555275259E-3</v>
      </c>
      <c r="G3599" s="8">
        <f t="shared" si="1132"/>
        <v>2.5651623973438806E-3</v>
      </c>
      <c r="H3599" s="8">
        <f t="shared" si="1133"/>
        <v>2.1747234002371966E-3</v>
      </c>
      <c r="I3599" s="8">
        <f t="shared" si="1134"/>
        <v>6.0411348912014237E-4</v>
      </c>
      <c r="J3599" s="6">
        <f t="shared" si="1135"/>
        <v>1.4374410016247453E-3</v>
      </c>
      <c r="K3599" s="6">
        <f t="shared" si="1136"/>
        <v>1.0379989842737524E-3</v>
      </c>
      <c r="L3599" s="6">
        <f t="shared" si="1137"/>
        <v>6.7904622758531235E-4</v>
      </c>
      <c r="M3599" s="9">
        <f t="shared" si="1138"/>
        <v>1</v>
      </c>
      <c r="N3599" s="9">
        <f t="shared" si="1139"/>
        <v>1</v>
      </c>
      <c r="O3599" s="9">
        <f t="shared" si="1140"/>
        <v>0.88965001877467065</v>
      </c>
      <c r="P3599" s="9">
        <f t="shared" si="1141"/>
        <v>0.96321667292489022</v>
      </c>
      <c r="Q3599" s="10">
        <f t="shared" si="1142"/>
        <v>0.17016567734133956</v>
      </c>
      <c r="R3599" s="10">
        <f t="shared" si="1125"/>
        <v>0.47013005942159541</v>
      </c>
      <c r="S3599" s="10">
        <f>_xlfn.PERCENTILE.INC($R$1519:R3599,0.75)</f>
        <v>0.7964924674464704</v>
      </c>
      <c r="T3599" s="10">
        <f t="shared" si="1126"/>
        <v>0.7964924674464704</v>
      </c>
      <c r="U3599" s="11">
        <f t="shared" si="1143"/>
        <v>0.47013005942159541</v>
      </c>
      <c r="V3599" s="10">
        <f t="shared" si="1127"/>
        <v>0.91089004335798507</v>
      </c>
      <c r="W3599" s="10">
        <f t="shared" si="1128"/>
        <v>0.46884346009779715</v>
      </c>
      <c r="X3599" s="10">
        <f t="shared" si="1144"/>
        <v>0.58766257427699431</v>
      </c>
      <c r="Y3599" s="10">
        <f>_xlfn.PERCENTILE.INC($X$1519:X3599,0.75)</f>
        <v>0.99561558430808805</v>
      </c>
      <c r="Z3599" s="10">
        <f t="shared" si="1145"/>
        <v>0.99561558430808805</v>
      </c>
      <c r="AA3599" s="10">
        <f t="shared" si="1146"/>
        <v>0.58642732547125143</v>
      </c>
      <c r="AB3599" s="10">
        <f t="shared" si="1147"/>
        <v>0.4270648396965902</v>
      </c>
      <c r="AC3599" s="10">
        <f t="shared" si="1148"/>
        <v>0.25044249174608013</v>
      </c>
      <c r="AD3599" s="13">
        <f t="shared" si="1149"/>
        <v>427064.83969659021</v>
      </c>
      <c r="AE3599" s="13">
        <f t="shared" si="1129"/>
        <v>250442.49174608014</v>
      </c>
      <c r="AF3599" s="13"/>
      <c r="AG3599" s="2">
        <f t="shared" si="1124"/>
        <v>40017</v>
      </c>
      <c r="AH3599" s="3">
        <f t="shared" si="1130"/>
        <v>2807.1704565518148</v>
      </c>
      <c r="AI3599" s="3">
        <f t="shared" si="1131"/>
        <v>1646.2014629775929</v>
      </c>
      <c r="AJ3599" s="3">
        <f t="shared" si="1150"/>
        <v>678186.69269967021</v>
      </c>
      <c r="AK3599" s="3">
        <f t="shared" si="1151"/>
        <v>497279.27131291688</v>
      </c>
    </row>
    <row r="3600" spans="2:37" x14ac:dyDescent="0.2">
      <c r="B3600" s="5">
        <v>40018</v>
      </c>
      <c r="C3600" s="1">
        <v>444.65</v>
      </c>
      <c r="D3600" s="1">
        <f t="shared" si="1121"/>
        <v>30</v>
      </c>
      <c r="E3600" s="1" t="b">
        <f t="shared" si="1122"/>
        <v>0</v>
      </c>
      <c r="F3600" s="6">
        <f t="shared" si="1123"/>
        <v>-5.5909650005591116E-3</v>
      </c>
      <c r="G3600" s="8">
        <f t="shared" si="1132"/>
        <v>2.5545744283435416E-3</v>
      </c>
      <c r="H3600" s="8">
        <f t="shared" si="1133"/>
        <v>2.1361126729117982E-3</v>
      </c>
      <c r="I3600" s="8">
        <f t="shared" si="1134"/>
        <v>5.7004396767271876E-4</v>
      </c>
      <c r="J3600" s="6">
        <f t="shared" si="1135"/>
        <v>1.4380331826359862E-3</v>
      </c>
      <c r="K3600" s="6">
        <f t="shared" si="1136"/>
        <v>1.0385541088766472E-3</v>
      </c>
      <c r="L3600" s="6">
        <f t="shared" si="1137"/>
        <v>6.7894859342040197E-4</v>
      </c>
      <c r="M3600" s="9">
        <f t="shared" si="1138"/>
        <v>1</v>
      </c>
      <c r="N3600" s="9">
        <f t="shared" si="1139"/>
        <v>1</v>
      </c>
      <c r="O3600" s="9">
        <f t="shared" si="1140"/>
        <v>0.83959812745314877</v>
      </c>
      <c r="P3600" s="9">
        <f t="shared" si="1141"/>
        <v>0.9465327091510497</v>
      </c>
      <c r="Q3600" s="10">
        <f t="shared" si="1142"/>
        <v>0.17085544567390518</v>
      </c>
      <c r="R3600" s="10">
        <f t="shared" si="1125"/>
        <v>0.46823207586071364</v>
      </c>
      <c r="S3600" s="10">
        <f>_xlfn.PERCENTILE.INC($R$1519:R3600,0.75)</f>
        <v>0.79644818231706815</v>
      </c>
      <c r="T3600" s="10">
        <f t="shared" si="1126"/>
        <v>0.79644818231706815</v>
      </c>
      <c r="U3600" s="11">
        <f t="shared" si="1143"/>
        <v>0.46823207586071364</v>
      </c>
      <c r="V3600" s="10">
        <f t="shared" si="1127"/>
        <v>0.91089004335798507</v>
      </c>
      <c r="W3600" s="10">
        <f t="shared" si="1128"/>
        <v>0.46884346009779715</v>
      </c>
      <c r="X3600" s="10">
        <f t="shared" si="1144"/>
        <v>0.585290094825892</v>
      </c>
      <c r="Y3600" s="10">
        <f>_xlfn.PERCENTILE.INC($X$1519:X3600,0.75)</f>
        <v>0.99556022789633536</v>
      </c>
      <c r="Z3600" s="10">
        <f t="shared" si="1145"/>
        <v>0.99556022789633536</v>
      </c>
      <c r="AA3600" s="10">
        <f t="shared" si="1146"/>
        <v>0.58642732547125143</v>
      </c>
      <c r="AB3600" s="10">
        <f t="shared" si="1147"/>
        <v>0.4270648396965902</v>
      </c>
      <c r="AC3600" s="10">
        <f t="shared" si="1148"/>
        <v>0.25044249174608013</v>
      </c>
      <c r="AD3600" s="13">
        <f t="shared" si="1149"/>
        <v>427064.83969659021</v>
      </c>
      <c r="AE3600" s="13">
        <f t="shared" si="1129"/>
        <v>250442.49174608014</v>
      </c>
      <c r="AF3600" s="13"/>
      <c r="AG3600" s="2">
        <f t="shared" si="1124"/>
        <v>40018</v>
      </c>
      <c r="AH3600" s="3">
        <f t="shared" si="1130"/>
        <v>-2387.7045717130236</v>
      </c>
      <c r="AI3600" s="3">
        <f t="shared" si="1131"/>
        <v>-1400.2152060051483</v>
      </c>
      <c r="AJ3600" s="3">
        <f t="shared" si="1150"/>
        <v>675798.98812795721</v>
      </c>
      <c r="AK3600" s="3">
        <f t="shared" si="1151"/>
        <v>495879.05610691174</v>
      </c>
    </row>
    <row r="3601" spans="2:37" x14ac:dyDescent="0.2">
      <c r="B3601" s="5">
        <v>40021</v>
      </c>
      <c r="C3601" s="1">
        <v>447.75</v>
      </c>
      <c r="D3601" s="1">
        <f t="shared" si="1121"/>
        <v>31</v>
      </c>
      <c r="E3601" s="1" t="b">
        <f t="shared" si="1122"/>
        <v>1</v>
      </c>
      <c r="F3601" s="6">
        <f t="shared" si="1123"/>
        <v>6.9717755538063475E-3</v>
      </c>
      <c r="G3601" s="8">
        <f t="shared" si="1132"/>
        <v>2.7066221804207097E-3</v>
      </c>
      <c r="H3601" s="8">
        <f t="shared" si="1133"/>
        <v>2.166506621680797E-3</v>
      </c>
      <c r="I3601" s="8">
        <f t="shared" si="1134"/>
        <v>5.991705783311744E-4</v>
      </c>
      <c r="J3601" s="6">
        <f t="shared" si="1135"/>
        <v>1.4387132167018265E-3</v>
      </c>
      <c r="K3601" s="6">
        <f t="shared" si="1136"/>
        <v>1.0391327080273305E-3</v>
      </c>
      <c r="L3601" s="6">
        <f t="shared" si="1137"/>
        <v>6.7883416722866528E-4</v>
      </c>
      <c r="M3601" s="9">
        <f t="shared" si="1138"/>
        <v>1</v>
      </c>
      <c r="N3601" s="9">
        <f t="shared" si="1139"/>
        <v>1</v>
      </c>
      <c r="O3601" s="9">
        <f t="shared" si="1140"/>
        <v>0.88264646545014547</v>
      </c>
      <c r="P3601" s="9">
        <f t="shared" si="1141"/>
        <v>0.96088215515004849</v>
      </c>
      <c r="Q3601" s="10">
        <f t="shared" si="1142"/>
        <v>0.17030553921300504</v>
      </c>
      <c r="R3601" s="10">
        <f t="shared" si="1125"/>
        <v>0.46974396939574686</v>
      </c>
      <c r="S3601" s="10">
        <f>_xlfn.PERCENTILE.INC($R$1519:R3601,0.75)</f>
        <v>0.79640389718766602</v>
      </c>
      <c r="T3601" s="10">
        <f t="shared" si="1126"/>
        <v>0.79640389718766602</v>
      </c>
      <c r="U3601" s="11">
        <f t="shared" si="1143"/>
        <v>0.46974396939574686</v>
      </c>
      <c r="V3601" s="10">
        <f t="shared" si="1127"/>
        <v>0.9465327091510497</v>
      </c>
      <c r="W3601" s="10">
        <f t="shared" si="1128"/>
        <v>0.46823207586071364</v>
      </c>
      <c r="X3601" s="10">
        <f t="shared" si="1144"/>
        <v>0.58717996174468357</v>
      </c>
      <c r="Y3601" s="10">
        <f>_xlfn.PERCENTILE.INC($X$1519:X3601,0.75)</f>
        <v>0.99550487148458255</v>
      </c>
      <c r="Z3601" s="10">
        <f t="shared" si="1145"/>
        <v>0.99550487148458255</v>
      </c>
      <c r="AA3601" s="10">
        <f t="shared" si="1146"/>
        <v>0.58717996174468357</v>
      </c>
      <c r="AB3601" s="10">
        <f t="shared" si="1147"/>
        <v>0.4431969752758611</v>
      </c>
      <c r="AC3601" s="10">
        <f t="shared" si="1148"/>
        <v>0.26023638298783958</v>
      </c>
      <c r="AD3601" s="13">
        <f t="shared" si="1149"/>
        <v>443196.9752758611</v>
      </c>
      <c r="AE3601" s="13">
        <f t="shared" si="1129"/>
        <v>260236.38298783958</v>
      </c>
      <c r="AF3601" s="13"/>
      <c r="AG3601" s="2">
        <f t="shared" si="1124"/>
        <v>40021</v>
      </c>
      <c r="AH3601" s="3">
        <f t="shared" si="1130"/>
        <v>2977.4002092869141</v>
      </c>
      <c r="AI3601" s="3">
        <f t="shared" si="1131"/>
        <v>1746.0288415896694</v>
      </c>
      <c r="AJ3601" s="3">
        <f t="shared" si="1150"/>
        <v>678776.38833724416</v>
      </c>
      <c r="AK3601" s="3">
        <f t="shared" si="1151"/>
        <v>497625.08494850143</v>
      </c>
    </row>
    <row r="3602" spans="2:37" x14ac:dyDescent="0.2">
      <c r="B3602" s="5">
        <v>40022</v>
      </c>
      <c r="C3602" s="1">
        <v>448.7</v>
      </c>
      <c r="D3602" s="1">
        <f t="shared" si="1121"/>
        <v>31</v>
      </c>
      <c r="E3602" s="1" t="b">
        <f t="shared" si="1122"/>
        <v>0</v>
      </c>
      <c r="F3602" s="6">
        <f t="shared" si="1123"/>
        <v>2.1217197096594642E-3</v>
      </c>
      <c r="G3602" s="8">
        <f t="shared" si="1132"/>
        <v>2.6195661184135808E-3</v>
      </c>
      <c r="H3602" s="8">
        <f t="shared" si="1133"/>
        <v>2.2911932308022059E-3</v>
      </c>
      <c r="I3602" s="8">
        <f t="shared" si="1134"/>
        <v>6.0683230455312899E-4</v>
      </c>
      <c r="J3602" s="6">
        <f t="shared" si="1135"/>
        <v>1.4392422608576789E-3</v>
      </c>
      <c r="K3602" s="6">
        <f t="shared" si="1136"/>
        <v>1.0398187727709031E-3</v>
      </c>
      <c r="L3602" s="6">
        <f t="shared" si="1137"/>
        <v>6.7870412432839906E-4</v>
      </c>
      <c r="M3602" s="9">
        <f t="shared" si="1138"/>
        <v>1</v>
      </c>
      <c r="N3602" s="9">
        <f t="shared" si="1139"/>
        <v>1</v>
      </c>
      <c r="O3602" s="9">
        <f t="shared" si="1140"/>
        <v>0.89410434208516165</v>
      </c>
      <c r="P3602" s="9">
        <f t="shared" si="1141"/>
        <v>0.96470144736172048</v>
      </c>
      <c r="Q3602" s="10">
        <f t="shared" si="1142"/>
        <v>0.17024466930327548</v>
      </c>
      <c r="R3602" s="10">
        <f t="shared" si="1125"/>
        <v>0.46991192339471871</v>
      </c>
      <c r="S3602" s="10">
        <f>_xlfn.PERCENTILE.INC($R$1519:R3602,0.75)</f>
        <v>0.79635961205826389</v>
      </c>
      <c r="T3602" s="10">
        <f t="shared" si="1126"/>
        <v>0.79635961205826389</v>
      </c>
      <c r="U3602" s="11">
        <f t="shared" si="1143"/>
        <v>0.46991192339471871</v>
      </c>
      <c r="V3602" s="10">
        <f t="shared" si="1127"/>
        <v>0.9465327091510497</v>
      </c>
      <c r="W3602" s="10">
        <f t="shared" si="1128"/>
        <v>0.46823207586071364</v>
      </c>
      <c r="X3602" s="10">
        <f t="shared" si="1144"/>
        <v>0.58738990424339843</v>
      </c>
      <c r="Y3602" s="10">
        <f>_xlfn.PERCENTILE.INC($X$1519:X3602,0.75)</f>
        <v>0.99544951507282975</v>
      </c>
      <c r="Z3602" s="10">
        <f t="shared" si="1145"/>
        <v>0.99544951507282975</v>
      </c>
      <c r="AA3602" s="10">
        <f t="shared" si="1146"/>
        <v>0.58717996174468357</v>
      </c>
      <c r="AB3602" s="10">
        <f t="shared" si="1147"/>
        <v>0.4431969752758611</v>
      </c>
      <c r="AC3602" s="10">
        <f t="shared" si="1148"/>
        <v>0.26023638298783958</v>
      </c>
      <c r="AD3602" s="13">
        <f t="shared" si="1149"/>
        <v>443196.9752758611</v>
      </c>
      <c r="AE3602" s="13">
        <f t="shared" si="1129"/>
        <v>260236.38298783958</v>
      </c>
      <c r="AF3602" s="13"/>
      <c r="AG3602" s="2">
        <f t="shared" si="1124"/>
        <v>40022</v>
      </c>
      <c r="AH3602" s="3">
        <f t="shared" si="1130"/>
        <v>940.33975770425275</v>
      </c>
      <c r="AI3602" s="3">
        <f t="shared" si="1131"/>
        <v>552.14866295578815</v>
      </c>
      <c r="AJ3602" s="3">
        <f t="shared" si="1150"/>
        <v>679716.72809494846</v>
      </c>
      <c r="AK3602" s="3">
        <f t="shared" si="1151"/>
        <v>498177.23361145722</v>
      </c>
    </row>
    <row r="3603" spans="2:37" x14ac:dyDescent="0.2">
      <c r="B3603" s="5">
        <v>40023</v>
      </c>
      <c r="C3603" s="1">
        <v>446.67</v>
      </c>
      <c r="D3603" s="1">
        <f t="shared" si="1121"/>
        <v>31</v>
      </c>
      <c r="E3603" s="1" t="b">
        <f t="shared" si="1122"/>
        <v>0</v>
      </c>
      <c r="F3603" s="6">
        <f t="shared" si="1123"/>
        <v>-4.5241809672386113E-3</v>
      </c>
      <c r="G3603" s="8">
        <f t="shared" si="1132"/>
        <v>2.45072093658399E-3</v>
      </c>
      <c r="H3603" s="8">
        <f t="shared" si="1133"/>
        <v>2.2381977592054927E-3</v>
      </c>
      <c r="I3603" s="8">
        <f t="shared" si="1134"/>
        <v>5.7578999148913553E-4</v>
      </c>
      <c r="J3603" s="6">
        <f t="shared" si="1135"/>
        <v>1.4396742648891529E-3</v>
      </c>
      <c r="K3603" s="6">
        <f t="shared" si="1136"/>
        <v>1.0404462475488887E-3</v>
      </c>
      <c r="L3603" s="6">
        <f t="shared" si="1137"/>
        <v>6.7857982341632081E-4</v>
      </c>
      <c r="M3603" s="9">
        <f t="shared" si="1138"/>
        <v>1</v>
      </c>
      <c r="N3603" s="9">
        <f t="shared" si="1139"/>
        <v>1</v>
      </c>
      <c r="O3603" s="9">
        <f t="shared" si="1140"/>
        <v>0.84852212167215901</v>
      </c>
      <c r="P3603" s="9">
        <f t="shared" si="1141"/>
        <v>0.94950737389071971</v>
      </c>
      <c r="Q3603" s="10">
        <f t="shared" si="1142"/>
        <v>0.17041934693765048</v>
      </c>
      <c r="R3603" s="10">
        <f t="shared" si="1125"/>
        <v>0.46943026972910978</v>
      </c>
      <c r="S3603" s="10">
        <f>_xlfn.PERCENTILE.INC($R$1519:R3603,0.75)</f>
        <v>0.79631532692886164</v>
      </c>
      <c r="T3603" s="10">
        <f t="shared" si="1126"/>
        <v>0.79631532692886164</v>
      </c>
      <c r="U3603" s="11">
        <f t="shared" si="1143"/>
        <v>0.46943026972910978</v>
      </c>
      <c r="V3603" s="10">
        <f t="shared" si="1127"/>
        <v>0.9465327091510497</v>
      </c>
      <c r="W3603" s="10">
        <f t="shared" si="1128"/>
        <v>0.46823207586071364</v>
      </c>
      <c r="X3603" s="10">
        <f t="shared" si="1144"/>
        <v>0.58678783716138727</v>
      </c>
      <c r="Y3603" s="10">
        <f>_xlfn.PERCENTILE.INC($X$1519:X3603,0.75)</f>
        <v>0.99539415866107706</v>
      </c>
      <c r="Z3603" s="10">
        <f t="shared" si="1145"/>
        <v>0.99539415866107706</v>
      </c>
      <c r="AA3603" s="10">
        <f t="shared" si="1146"/>
        <v>0.58717996174468357</v>
      </c>
      <c r="AB3603" s="10">
        <f t="shared" si="1147"/>
        <v>0.4431969752758611</v>
      </c>
      <c r="AC3603" s="10">
        <f t="shared" si="1148"/>
        <v>0.26023638298783958</v>
      </c>
      <c r="AD3603" s="13">
        <f t="shared" si="1149"/>
        <v>443196.9752758611</v>
      </c>
      <c r="AE3603" s="13">
        <f t="shared" si="1129"/>
        <v>260236.38298783958</v>
      </c>
      <c r="AF3603" s="13"/>
      <c r="AG3603" s="2">
        <f t="shared" si="1124"/>
        <v>40023</v>
      </c>
      <c r="AH3603" s="3">
        <f t="shared" si="1130"/>
        <v>-2005.1033202807721</v>
      </c>
      <c r="AI3603" s="3">
        <f t="shared" si="1131"/>
        <v>-1177.3564908966018</v>
      </c>
      <c r="AJ3603" s="3">
        <f t="shared" si="1150"/>
        <v>677711.62477466767</v>
      </c>
      <c r="AK3603" s="3">
        <f t="shared" si="1151"/>
        <v>496999.87712056062</v>
      </c>
    </row>
    <row r="3604" spans="2:37" x14ac:dyDescent="0.2">
      <c r="B3604" s="5">
        <v>40024</v>
      </c>
      <c r="C3604" s="1">
        <v>450.65</v>
      </c>
      <c r="D3604" s="1">
        <f t="shared" si="1121"/>
        <v>31</v>
      </c>
      <c r="E3604" s="1" t="b">
        <f t="shared" si="1122"/>
        <v>0</v>
      </c>
      <c r="F3604" s="6">
        <f t="shared" si="1123"/>
        <v>8.9103812658113402E-3</v>
      </c>
      <c r="G3604" s="8">
        <f t="shared" si="1132"/>
        <v>2.5466941789188667E-3</v>
      </c>
      <c r="H3604" s="8">
        <f t="shared" si="1133"/>
        <v>2.2416136592848432E-3</v>
      </c>
      <c r="I3604" s="8">
        <f t="shared" si="1134"/>
        <v>6.1601264076434478E-4</v>
      </c>
      <c r="J3604" s="6">
        <f t="shared" si="1135"/>
        <v>1.4402891927985243E-3</v>
      </c>
      <c r="K3604" s="6">
        <f t="shared" si="1136"/>
        <v>1.0411169445508181E-3</v>
      </c>
      <c r="L3604" s="6">
        <f t="shared" si="1137"/>
        <v>6.7846147073093871E-4</v>
      </c>
      <c r="M3604" s="9">
        <f t="shared" si="1138"/>
        <v>1</v>
      </c>
      <c r="N3604" s="9">
        <f t="shared" si="1139"/>
        <v>1</v>
      </c>
      <c r="O3604" s="9">
        <f t="shared" si="1140"/>
        <v>0.90795523008946277</v>
      </c>
      <c r="P3604" s="9">
        <f t="shared" si="1141"/>
        <v>0.969318410029821</v>
      </c>
      <c r="Q3604" s="10">
        <f t="shared" si="1142"/>
        <v>0.1679909601604245</v>
      </c>
      <c r="R3604" s="10">
        <f t="shared" si="1125"/>
        <v>0.47621610069734271</v>
      </c>
      <c r="S3604" s="10">
        <f>_xlfn.PERCENTILE.INC($R$1519:R3604,0.75)</f>
        <v>0.79628192503694695</v>
      </c>
      <c r="T3604" s="10">
        <f t="shared" si="1126"/>
        <v>0.79628192503694695</v>
      </c>
      <c r="U3604" s="11">
        <f t="shared" si="1143"/>
        <v>0.47621610069734271</v>
      </c>
      <c r="V3604" s="10">
        <f t="shared" si="1127"/>
        <v>0.9465327091510497</v>
      </c>
      <c r="W3604" s="10">
        <f t="shared" si="1128"/>
        <v>0.46823207586071364</v>
      </c>
      <c r="X3604" s="10">
        <f t="shared" si="1144"/>
        <v>0.59527012587167838</v>
      </c>
      <c r="Y3604" s="10">
        <f>_xlfn.PERCENTILE.INC($X$1519:X3604,0.75)</f>
        <v>0.9953524062961836</v>
      </c>
      <c r="Z3604" s="10">
        <f t="shared" si="1145"/>
        <v>0.9953524062961836</v>
      </c>
      <c r="AA3604" s="10">
        <f t="shared" si="1146"/>
        <v>0.58717996174468357</v>
      </c>
      <c r="AB3604" s="10">
        <f t="shared" si="1147"/>
        <v>0.4431969752758611</v>
      </c>
      <c r="AC3604" s="10">
        <f t="shared" si="1148"/>
        <v>0.26023638298783958</v>
      </c>
      <c r="AD3604" s="13">
        <f t="shared" si="1149"/>
        <v>443196.9752758611</v>
      </c>
      <c r="AE3604" s="13">
        <f t="shared" si="1129"/>
        <v>260236.38298783958</v>
      </c>
      <c r="AF3604" s="13"/>
      <c r="AG3604" s="2">
        <f t="shared" si="1124"/>
        <v>40024</v>
      </c>
      <c r="AH3604" s="3">
        <f t="shared" si="1130"/>
        <v>3949.0540255622846</v>
      </c>
      <c r="AI3604" s="3">
        <f t="shared" si="1131"/>
        <v>2318.8053916573508</v>
      </c>
      <c r="AJ3604" s="3">
        <f t="shared" si="1150"/>
        <v>681660.67880022991</v>
      </c>
      <c r="AK3604" s="3">
        <f t="shared" si="1151"/>
        <v>499318.68251221796</v>
      </c>
    </row>
    <row r="3605" spans="2:37" x14ac:dyDescent="0.2">
      <c r="B3605" s="5">
        <v>40025</v>
      </c>
      <c r="C3605" s="1">
        <v>451.01</v>
      </c>
      <c r="D3605" s="1">
        <f t="shared" ref="D3605:D3668" si="1152">WEEKNUM(B3605)</f>
        <v>31</v>
      </c>
      <c r="E3605" s="1" t="b">
        <f t="shared" ref="E3605:E3668" si="1153">IF(D3605&lt;&gt;D3604,TRUE,FALSE)</f>
        <v>0</v>
      </c>
      <c r="F3605" s="6">
        <f t="shared" ref="F3605:F3668" si="1154">C3605/C3604-1</f>
        <v>7.9884611117275739E-4</v>
      </c>
      <c r="G3605" s="8">
        <f t="shared" si="1132"/>
        <v>2.5457338338602943E-3</v>
      </c>
      <c r="H3605" s="8">
        <f t="shared" si="1133"/>
        <v>2.2822007874395965E-3</v>
      </c>
      <c r="I3605" s="8">
        <f t="shared" si="1134"/>
        <v>6.1479605395037057E-4</v>
      </c>
      <c r="J3605" s="6">
        <f t="shared" si="1135"/>
        <v>1.4409965741493712E-3</v>
      </c>
      <c r="K3605" s="6">
        <f t="shared" si="1136"/>
        <v>1.0418844928851694E-3</v>
      </c>
      <c r="L3605" s="6">
        <f t="shared" si="1137"/>
        <v>6.7838524592730369E-4</v>
      </c>
      <c r="M3605" s="9">
        <f t="shared" si="1138"/>
        <v>1</v>
      </c>
      <c r="N3605" s="9">
        <f t="shared" si="1139"/>
        <v>1</v>
      </c>
      <c r="O3605" s="9">
        <f t="shared" si="1140"/>
        <v>0.90626389303321109</v>
      </c>
      <c r="P3605" s="9">
        <f t="shared" si="1141"/>
        <v>0.96875463101107029</v>
      </c>
      <c r="Q3605" s="10">
        <f t="shared" si="1142"/>
        <v>0.16752040243739399</v>
      </c>
      <c r="R3605" s="10">
        <f t="shared" si="1125"/>
        <v>0.4775537715765561</v>
      </c>
      <c r="S3605" s="10">
        <f>_xlfn.PERCENTILE.INC($R$1519:R3605,0.75)</f>
        <v>0.79624852314503225</v>
      </c>
      <c r="T3605" s="10">
        <f t="shared" si="1126"/>
        <v>0.79624852314503225</v>
      </c>
      <c r="U3605" s="11">
        <f t="shared" si="1143"/>
        <v>0.4775537715765561</v>
      </c>
      <c r="V3605" s="10">
        <f t="shared" si="1127"/>
        <v>0.9465327091510497</v>
      </c>
      <c r="W3605" s="10">
        <f t="shared" si="1128"/>
        <v>0.46823207586071364</v>
      </c>
      <c r="X3605" s="10">
        <f t="shared" si="1144"/>
        <v>0.59694221447069518</v>
      </c>
      <c r="Y3605" s="10">
        <f>_xlfn.PERCENTILE.INC($X$1519:X3605,0.75)</f>
        <v>0.99531065393129015</v>
      </c>
      <c r="Z3605" s="10">
        <f t="shared" si="1145"/>
        <v>0.99531065393129015</v>
      </c>
      <c r="AA3605" s="10">
        <f t="shared" si="1146"/>
        <v>0.58717996174468357</v>
      </c>
      <c r="AB3605" s="10">
        <f t="shared" si="1147"/>
        <v>0.4431969752758611</v>
      </c>
      <c r="AC3605" s="10">
        <f t="shared" si="1148"/>
        <v>0.26023638298783958</v>
      </c>
      <c r="AD3605" s="13">
        <f t="shared" si="1149"/>
        <v>443196.9752758611</v>
      </c>
      <c r="AE3605" s="13">
        <f t="shared" si="1129"/>
        <v>260236.38298783958</v>
      </c>
      <c r="AF3605" s="13"/>
      <c r="AG3605" s="2">
        <f t="shared" si="1124"/>
        <v>40025</v>
      </c>
      <c r="AH3605" s="3">
        <f t="shared" si="1130"/>
        <v>354.04618018265035</v>
      </c>
      <c r="AI3605" s="3">
        <f t="shared" si="1131"/>
        <v>207.88882253549997</v>
      </c>
      <c r="AJ3605" s="3">
        <f t="shared" si="1150"/>
        <v>682014.72498041252</v>
      </c>
      <c r="AK3605" s="3">
        <f t="shared" si="1151"/>
        <v>499526.57133475348</v>
      </c>
    </row>
    <row r="3606" spans="2:37" x14ac:dyDescent="0.2">
      <c r="B3606" s="5">
        <v>40028</v>
      </c>
      <c r="C3606" s="1">
        <v>461.44</v>
      </c>
      <c r="D3606" s="1">
        <f t="shared" si="1152"/>
        <v>32</v>
      </c>
      <c r="E3606" s="1" t="b">
        <f t="shared" si="1153"/>
        <v>1</v>
      </c>
      <c r="F3606" s="6">
        <f t="shared" si="1154"/>
        <v>2.312587304050906E-2</v>
      </c>
      <c r="G3606" s="8">
        <f t="shared" si="1132"/>
        <v>3.0678180844661224E-3</v>
      </c>
      <c r="H3606" s="8">
        <f t="shared" si="1133"/>
        <v>2.5391456578774847E-3</v>
      </c>
      <c r="I3606" s="8">
        <f t="shared" si="1134"/>
        <v>7.6059829378161451E-4</v>
      </c>
      <c r="J3606" s="6">
        <f t="shared" si="1135"/>
        <v>1.4423488310457522E-3</v>
      </c>
      <c r="K3606" s="6">
        <f t="shared" si="1136"/>
        <v>1.0430191478917406E-3</v>
      </c>
      <c r="L3606" s="6">
        <f t="shared" si="1137"/>
        <v>6.7831666491483466E-4</v>
      </c>
      <c r="M3606" s="9">
        <f t="shared" si="1138"/>
        <v>1</v>
      </c>
      <c r="N3606" s="9">
        <f t="shared" si="1139"/>
        <v>1</v>
      </c>
      <c r="O3606" s="9">
        <f t="shared" si="1140"/>
        <v>1</v>
      </c>
      <c r="P3606" s="9">
        <f t="shared" si="1141"/>
        <v>1</v>
      </c>
      <c r="Q3606" s="10">
        <f t="shared" si="1142"/>
        <v>0.17216536090831361</v>
      </c>
      <c r="R3606" s="10">
        <f t="shared" si="1125"/>
        <v>0.46466954547613021</v>
      </c>
      <c r="S3606" s="10">
        <f>_xlfn.PERCENTILE.INC($R$1519:R3606,0.75)</f>
        <v>0.79621512125311744</v>
      </c>
      <c r="T3606" s="10">
        <f t="shared" si="1126"/>
        <v>0.79621512125311744</v>
      </c>
      <c r="U3606" s="11">
        <f t="shared" si="1143"/>
        <v>0.46466954547613021</v>
      </c>
      <c r="V3606" s="10">
        <f t="shared" si="1127"/>
        <v>0.96875463101107029</v>
      </c>
      <c r="W3606" s="10">
        <f t="shared" si="1128"/>
        <v>0.4775537715765561</v>
      </c>
      <c r="X3606" s="10">
        <f t="shared" si="1144"/>
        <v>0.58083693184516283</v>
      </c>
      <c r="Y3606" s="10">
        <f>_xlfn.PERCENTILE.INC($X$1519:X3606,0.75)</f>
        <v>0.9952689015663968</v>
      </c>
      <c r="Z3606" s="10">
        <f t="shared" si="1145"/>
        <v>0.9952689015663968</v>
      </c>
      <c r="AA3606" s="10">
        <f t="shared" si="1146"/>
        <v>0.58083693184516283</v>
      </c>
      <c r="AB3606" s="10">
        <f t="shared" si="1147"/>
        <v>0.46263242777159153</v>
      </c>
      <c r="AC3606" s="10">
        <f t="shared" si="1148"/>
        <v>0.26871399991893014</v>
      </c>
      <c r="AD3606" s="13">
        <f t="shared" si="1149"/>
        <v>462632.42777159152</v>
      </c>
      <c r="AE3606" s="13">
        <f t="shared" si="1129"/>
        <v>268713.99991893012</v>
      </c>
      <c r="AF3606" s="13"/>
      <c r="AG3606" s="2">
        <f t="shared" si="1124"/>
        <v>40028</v>
      </c>
      <c r="AH3606" s="3">
        <f t="shared" si="1130"/>
        <v>10249.316982167196</v>
      </c>
      <c r="AI3606" s="3">
        <f t="shared" si="1131"/>
        <v>6018.1935534980694</v>
      </c>
      <c r="AJ3606" s="3">
        <f t="shared" si="1150"/>
        <v>692264.04196257971</v>
      </c>
      <c r="AK3606" s="3">
        <f t="shared" si="1151"/>
        <v>505544.76488825155</v>
      </c>
    </row>
    <row r="3607" spans="2:37" x14ac:dyDescent="0.2">
      <c r="B3607" s="5">
        <v>40029</v>
      </c>
      <c r="C3607" s="1">
        <v>461.23</v>
      </c>
      <c r="D3607" s="1">
        <f t="shared" si="1152"/>
        <v>32</v>
      </c>
      <c r="E3607" s="1" t="b">
        <f t="shared" si="1153"/>
        <v>0</v>
      </c>
      <c r="F3607" s="6">
        <f t="shared" si="1154"/>
        <v>-4.5509708737856425E-4</v>
      </c>
      <c r="G3607" s="8">
        <f t="shared" si="1132"/>
        <v>2.9175054985835138E-3</v>
      </c>
      <c r="H3607" s="8">
        <f t="shared" si="1133"/>
        <v>2.4845587100576932E-3</v>
      </c>
      <c r="I3607" s="8">
        <f t="shared" si="1134"/>
        <v>7.5170580582164712E-4</v>
      </c>
      <c r="J3607" s="6">
        <f t="shared" si="1135"/>
        <v>1.4435233348736999E-3</v>
      </c>
      <c r="K3607" s="6">
        <f t="shared" si="1136"/>
        <v>1.044082035805437E-3</v>
      </c>
      <c r="L3607" s="6">
        <f t="shared" si="1137"/>
        <v>6.7825183054094423E-4</v>
      </c>
      <c r="M3607" s="9">
        <f t="shared" si="1138"/>
        <v>1</v>
      </c>
      <c r="N3607" s="9">
        <f t="shared" si="1139"/>
        <v>1</v>
      </c>
      <c r="O3607" s="9">
        <f t="shared" si="1140"/>
        <v>1</v>
      </c>
      <c r="P3607" s="9">
        <f t="shared" si="1141"/>
        <v>1</v>
      </c>
      <c r="Q3607" s="10">
        <f t="shared" si="1142"/>
        <v>0.17168577360306941</v>
      </c>
      <c r="R3607" s="10">
        <f t="shared" si="1125"/>
        <v>0.46596755410239626</v>
      </c>
      <c r="S3607" s="10">
        <f>_xlfn.PERCENTILE.INC($R$1519:R3607,0.75)</f>
        <v>0.79618171936120274</v>
      </c>
      <c r="T3607" s="10">
        <f t="shared" si="1126"/>
        <v>0.79618171936120274</v>
      </c>
      <c r="U3607" s="11">
        <f t="shared" si="1143"/>
        <v>0.46596755410239626</v>
      </c>
      <c r="V3607" s="10">
        <f t="shared" si="1127"/>
        <v>0.96875463101107029</v>
      </c>
      <c r="W3607" s="10">
        <f t="shared" si="1128"/>
        <v>0.4775537715765561</v>
      </c>
      <c r="X3607" s="10">
        <f t="shared" si="1144"/>
        <v>0.58245944262799532</v>
      </c>
      <c r="Y3607" s="10">
        <f>_xlfn.PERCENTILE.INC($X$1519:X3607,0.75)</f>
        <v>0.99522714920150335</v>
      </c>
      <c r="Z3607" s="10">
        <f t="shared" si="1145"/>
        <v>0.99522714920150335</v>
      </c>
      <c r="AA3607" s="10">
        <f t="shared" si="1146"/>
        <v>0.58083693184516283</v>
      </c>
      <c r="AB3607" s="10">
        <f t="shared" si="1147"/>
        <v>0.46263242777159153</v>
      </c>
      <c r="AC3607" s="10">
        <f t="shared" si="1148"/>
        <v>0.26871399991893014</v>
      </c>
      <c r="AD3607" s="13">
        <f t="shared" si="1149"/>
        <v>462632.42777159152</v>
      </c>
      <c r="AE3607" s="13">
        <f t="shared" si="1129"/>
        <v>268713.99991893012</v>
      </c>
      <c r="AF3607" s="13"/>
      <c r="AG3607" s="2">
        <f t="shared" si="1124"/>
        <v>40029</v>
      </c>
      <c r="AH3607" s="3">
        <f t="shared" si="1130"/>
        <v>-210.54267040572529</v>
      </c>
      <c r="AI3607" s="3">
        <f t="shared" si="1131"/>
        <v>-122.29095870094885</v>
      </c>
      <c r="AJ3607" s="3">
        <f t="shared" si="1150"/>
        <v>692053.499292174</v>
      </c>
      <c r="AK3607" s="3">
        <f t="shared" si="1151"/>
        <v>505422.47392955062</v>
      </c>
    </row>
    <row r="3608" spans="2:37" x14ac:dyDescent="0.2">
      <c r="B3608" s="5">
        <v>40030</v>
      </c>
      <c r="C3608" s="1">
        <v>462.38</v>
      </c>
      <c r="D3608" s="1">
        <f t="shared" si="1152"/>
        <v>32</v>
      </c>
      <c r="E3608" s="1" t="b">
        <f t="shared" si="1153"/>
        <v>0</v>
      </c>
      <c r="F3608" s="6">
        <f t="shared" si="1154"/>
        <v>2.4933330442511448E-3</v>
      </c>
      <c r="G3608" s="8">
        <f t="shared" si="1132"/>
        <v>2.8884900769400477E-3</v>
      </c>
      <c r="H3608" s="8">
        <f t="shared" si="1133"/>
        <v>2.5037933124106922E-3</v>
      </c>
      <c r="I3608" s="8">
        <f t="shared" si="1134"/>
        <v>7.4682150757180929E-4</v>
      </c>
      <c r="J3608" s="6">
        <f t="shared" si="1135"/>
        <v>1.4446608138734465E-3</v>
      </c>
      <c r="K3608" s="6">
        <f t="shared" si="1136"/>
        <v>1.0451728848349757E-3</v>
      </c>
      <c r="L3608" s="6">
        <f t="shared" si="1137"/>
        <v>6.7818359515696002E-4</v>
      </c>
      <c r="M3608" s="9">
        <f t="shared" si="1138"/>
        <v>1</v>
      </c>
      <c r="N3608" s="9">
        <f t="shared" si="1139"/>
        <v>1</v>
      </c>
      <c r="O3608" s="9">
        <f t="shared" si="1140"/>
        <v>1</v>
      </c>
      <c r="P3608" s="9">
        <f t="shared" si="1141"/>
        <v>1</v>
      </c>
      <c r="Q3608" s="10">
        <f t="shared" si="1142"/>
        <v>0.17036289547519198</v>
      </c>
      <c r="R3608" s="10">
        <f t="shared" si="1125"/>
        <v>0.46958582018024869</v>
      </c>
      <c r="S3608" s="10">
        <f>_xlfn.PERCENTILE.INC($R$1519:R3608,0.75)</f>
        <v>0.79617748906628139</v>
      </c>
      <c r="T3608" s="10">
        <f t="shared" si="1126"/>
        <v>0.79617748906628139</v>
      </c>
      <c r="U3608" s="11">
        <f t="shared" si="1143"/>
        <v>0.46958582018024869</v>
      </c>
      <c r="V3608" s="10">
        <f t="shared" si="1127"/>
        <v>0.96875463101107029</v>
      </c>
      <c r="W3608" s="10">
        <f t="shared" si="1128"/>
        <v>0.4775537715765561</v>
      </c>
      <c r="X3608" s="10">
        <f t="shared" si="1144"/>
        <v>0.58698227522531088</v>
      </c>
      <c r="Y3608" s="10">
        <f>_xlfn.PERCENTILE.INC($X$1519:X3608,0.75)</f>
        <v>0.99522186133285173</v>
      </c>
      <c r="Z3608" s="10">
        <f t="shared" si="1145"/>
        <v>0.99522186133285173</v>
      </c>
      <c r="AA3608" s="10">
        <f t="shared" si="1146"/>
        <v>0.58083693184516283</v>
      </c>
      <c r="AB3608" s="10">
        <f t="shared" si="1147"/>
        <v>0.46263242777159153</v>
      </c>
      <c r="AC3608" s="10">
        <f t="shared" si="1148"/>
        <v>0.26871399991893014</v>
      </c>
      <c r="AD3608" s="13">
        <f t="shared" si="1149"/>
        <v>462632.42777159152</v>
      </c>
      <c r="AE3608" s="13">
        <f t="shared" si="1129"/>
        <v>268713.99991893012</v>
      </c>
      <c r="AF3608" s="13"/>
      <c r="AG3608" s="2">
        <f t="shared" si="1124"/>
        <v>40030</v>
      </c>
      <c r="AH3608" s="3">
        <f t="shared" si="1130"/>
        <v>1153.4967195050401</v>
      </c>
      <c r="AI3608" s="3">
        <f t="shared" si="1131"/>
        <v>669.99349545076791</v>
      </c>
      <c r="AJ3608" s="3">
        <f t="shared" si="1150"/>
        <v>693206.99601167906</v>
      </c>
      <c r="AK3608" s="3">
        <f t="shared" si="1151"/>
        <v>506092.46742500138</v>
      </c>
    </row>
    <row r="3609" spans="2:37" x14ac:dyDescent="0.2">
      <c r="B3609" s="5">
        <v>40031</v>
      </c>
      <c r="C3609" s="1">
        <v>463.55</v>
      </c>
      <c r="D3609" s="1">
        <f t="shared" si="1152"/>
        <v>32</v>
      </c>
      <c r="E3609" s="1" t="b">
        <f t="shared" si="1153"/>
        <v>0</v>
      </c>
      <c r="F3609" s="6">
        <f t="shared" si="1154"/>
        <v>2.5303862623815565E-3</v>
      </c>
      <c r="G3609" s="8">
        <f t="shared" si="1132"/>
        <v>2.9357308640638453E-3</v>
      </c>
      <c r="H3609" s="8">
        <f t="shared" si="1133"/>
        <v>2.4286676529124227E-3</v>
      </c>
      <c r="I3609" s="8">
        <f t="shared" si="1134"/>
        <v>7.6639942444991138E-4</v>
      </c>
      <c r="J3609" s="6">
        <f t="shared" si="1135"/>
        <v>1.4458380007771128E-3</v>
      </c>
      <c r="K3609" s="6">
        <f t="shared" si="1136"/>
        <v>1.0461472738641801E-3</v>
      </c>
      <c r="L3609" s="6">
        <f t="shared" si="1137"/>
        <v>6.7810453022728874E-4</v>
      </c>
      <c r="M3609" s="9">
        <f t="shared" si="1138"/>
        <v>1</v>
      </c>
      <c r="N3609" s="9">
        <f t="shared" si="1139"/>
        <v>1</v>
      </c>
      <c r="O3609" s="9">
        <f t="shared" si="1140"/>
        <v>1</v>
      </c>
      <c r="P3609" s="9">
        <f t="shared" si="1141"/>
        <v>1</v>
      </c>
      <c r="Q3609" s="10">
        <f t="shared" si="1142"/>
        <v>0.17008766725278382</v>
      </c>
      <c r="R3609" s="10">
        <f t="shared" si="1125"/>
        <v>0.47034568285955869</v>
      </c>
      <c r="S3609" s="10">
        <f>_xlfn.PERCENTILE.INC($R$1519:R3609,0.75)</f>
        <v>0.79617325877136014</v>
      </c>
      <c r="T3609" s="10">
        <f t="shared" si="1126"/>
        <v>0.79617325877136014</v>
      </c>
      <c r="U3609" s="11">
        <f t="shared" si="1143"/>
        <v>0.47034568285955869</v>
      </c>
      <c r="V3609" s="10">
        <f t="shared" si="1127"/>
        <v>0.96875463101107029</v>
      </c>
      <c r="W3609" s="10">
        <f t="shared" si="1128"/>
        <v>0.4775537715765561</v>
      </c>
      <c r="X3609" s="10">
        <f t="shared" si="1144"/>
        <v>0.58793210357444836</v>
      </c>
      <c r="Y3609" s="10">
        <f>_xlfn.PERCENTILE.INC($X$1519:X3609,0.75)</f>
        <v>0.99521657346420023</v>
      </c>
      <c r="Z3609" s="10">
        <f t="shared" si="1145"/>
        <v>0.99521657346420023</v>
      </c>
      <c r="AA3609" s="10">
        <f t="shared" si="1146"/>
        <v>0.58083693184516283</v>
      </c>
      <c r="AB3609" s="10">
        <f t="shared" si="1147"/>
        <v>0.46263242777159153</v>
      </c>
      <c r="AC3609" s="10">
        <f t="shared" si="1148"/>
        <v>0.26871399991893014</v>
      </c>
      <c r="AD3609" s="13">
        <f t="shared" si="1149"/>
        <v>462632.42777159152</v>
      </c>
      <c r="AE3609" s="13">
        <f t="shared" si="1129"/>
        <v>268713.99991893012</v>
      </c>
      <c r="AF3609" s="13"/>
      <c r="AG3609" s="2">
        <f t="shared" si="1124"/>
        <v>40031</v>
      </c>
      <c r="AH3609" s="3">
        <f t="shared" si="1130"/>
        <v>1170.6387397654628</v>
      </c>
      <c r="AI3609" s="3">
        <f t="shared" si="1131"/>
        <v>679.95021390445947</v>
      </c>
      <c r="AJ3609" s="3">
        <f t="shared" si="1150"/>
        <v>694377.63475144457</v>
      </c>
      <c r="AK3609" s="3">
        <f t="shared" si="1151"/>
        <v>506772.41763890581</v>
      </c>
    </row>
    <row r="3610" spans="2:37" x14ac:dyDescent="0.2">
      <c r="B3610" s="5">
        <v>40032</v>
      </c>
      <c r="C3610" s="1">
        <v>464.35</v>
      </c>
      <c r="D3610" s="1">
        <f t="shared" si="1152"/>
        <v>32</v>
      </c>
      <c r="E3610" s="1" t="b">
        <f t="shared" si="1153"/>
        <v>0</v>
      </c>
      <c r="F3610" s="6">
        <f t="shared" si="1154"/>
        <v>1.7258116708014359E-3</v>
      </c>
      <c r="G3610" s="8">
        <f t="shared" si="1132"/>
        <v>2.7757908359493152E-3</v>
      </c>
      <c r="H3610" s="8">
        <f t="shared" si="1133"/>
        <v>2.4436843612331994E-3</v>
      </c>
      <c r="I3610" s="8">
        <f t="shared" si="1134"/>
        <v>7.6429432197632711E-4</v>
      </c>
      <c r="J3610" s="6">
        <f t="shared" si="1135"/>
        <v>1.4468218989408213E-3</v>
      </c>
      <c r="K3610" s="6">
        <f t="shared" si="1136"/>
        <v>1.0471444058603903E-3</v>
      </c>
      <c r="L3610" s="6">
        <f t="shared" si="1137"/>
        <v>6.7803214747478484E-4</v>
      </c>
      <c r="M3610" s="9">
        <f t="shared" si="1138"/>
        <v>1</v>
      </c>
      <c r="N3610" s="9">
        <f t="shared" si="1139"/>
        <v>1</v>
      </c>
      <c r="O3610" s="9">
        <f t="shared" si="1140"/>
        <v>1</v>
      </c>
      <c r="P3610" s="9">
        <f t="shared" si="1141"/>
        <v>1</v>
      </c>
      <c r="Q3610" s="10">
        <f t="shared" si="1142"/>
        <v>0.16524626163097322</v>
      </c>
      <c r="R3610" s="10">
        <f t="shared" si="1125"/>
        <v>0.48412592944859129</v>
      </c>
      <c r="S3610" s="10">
        <f>_xlfn.PERCENTILE.INC($R$1519:R3610,0.75)</f>
        <v>0.79616902847643889</v>
      </c>
      <c r="T3610" s="10">
        <f t="shared" si="1126"/>
        <v>0.79616902847643889</v>
      </c>
      <c r="U3610" s="11">
        <f t="shared" si="1143"/>
        <v>0.48412592944859129</v>
      </c>
      <c r="V3610" s="10">
        <f t="shared" si="1127"/>
        <v>0.96875463101107029</v>
      </c>
      <c r="W3610" s="10">
        <f t="shared" si="1128"/>
        <v>0.4775537715765561</v>
      </c>
      <c r="X3610" s="10">
        <f t="shared" si="1144"/>
        <v>0.60515741181073912</v>
      </c>
      <c r="Y3610" s="10">
        <f>_xlfn.PERCENTILE.INC($X$1519:X3610,0.75)</f>
        <v>0.99521128559554861</v>
      </c>
      <c r="Z3610" s="10">
        <f t="shared" si="1145"/>
        <v>0.99521128559554861</v>
      </c>
      <c r="AA3610" s="10">
        <f t="shared" si="1146"/>
        <v>0.58083693184516283</v>
      </c>
      <c r="AB3610" s="10">
        <f t="shared" si="1147"/>
        <v>0.46263242777159153</v>
      </c>
      <c r="AC3610" s="10">
        <f t="shared" si="1148"/>
        <v>0.26871399991893014</v>
      </c>
      <c r="AD3610" s="13">
        <f t="shared" si="1149"/>
        <v>462632.42777159152</v>
      </c>
      <c r="AE3610" s="13">
        <f t="shared" si="1129"/>
        <v>268713.99991893012</v>
      </c>
      <c r="AF3610" s="13"/>
      <c r="AG3610" s="2">
        <f t="shared" si="1124"/>
        <v>40032</v>
      </c>
      <c r="AH3610" s="3">
        <f t="shared" si="1130"/>
        <v>798.41644313941504</v>
      </c>
      <c r="AI3610" s="3">
        <f t="shared" si="1131"/>
        <v>463.74975716782569</v>
      </c>
      <c r="AJ3610" s="3">
        <f t="shared" si="1150"/>
        <v>695176.051194584</v>
      </c>
      <c r="AK3610" s="3">
        <f t="shared" si="1151"/>
        <v>507236.16739607364</v>
      </c>
    </row>
    <row r="3611" spans="2:37" x14ac:dyDescent="0.2">
      <c r="B3611" s="5">
        <v>40035</v>
      </c>
      <c r="C3611" s="1">
        <v>461.37</v>
      </c>
      <c r="D3611" s="1">
        <f t="shared" si="1152"/>
        <v>33</v>
      </c>
      <c r="E3611" s="1" t="b">
        <f t="shared" si="1153"/>
        <v>1</v>
      </c>
      <c r="F3611" s="6">
        <f t="shared" si="1154"/>
        <v>-6.4175729514375224E-3</v>
      </c>
      <c r="G3611" s="8">
        <f t="shared" si="1132"/>
        <v>2.5038891983469314E-3</v>
      </c>
      <c r="H3611" s="8">
        <f t="shared" si="1133"/>
        <v>2.3019352367988632E-3</v>
      </c>
      <c r="I3611" s="8">
        <f t="shared" si="1134"/>
        <v>7.2937898790425995E-4</v>
      </c>
      <c r="J3611" s="6">
        <f t="shared" si="1135"/>
        <v>1.4475287807861037E-3</v>
      </c>
      <c r="K3611" s="6">
        <f t="shared" si="1136"/>
        <v>1.047943643111629E-3</v>
      </c>
      <c r="L3611" s="6">
        <f t="shared" si="1137"/>
        <v>6.7796715252601951E-4</v>
      </c>
      <c r="M3611" s="9">
        <f t="shared" si="1138"/>
        <v>1</v>
      </c>
      <c r="N3611" s="9">
        <f t="shared" si="1139"/>
        <v>1</v>
      </c>
      <c r="O3611" s="9">
        <f t="shared" si="1140"/>
        <v>1</v>
      </c>
      <c r="P3611" s="9">
        <f t="shared" si="1141"/>
        <v>1</v>
      </c>
      <c r="Q3611" s="10">
        <f t="shared" si="1142"/>
        <v>0.1662952778237915</v>
      </c>
      <c r="R3611" s="10">
        <f t="shared" si="1125"/>
        <v>0.4810719886151486</v>
      </c>
      <c r="S3611" s="10">
        <f>_xlfn.PERCENTILE.INC($R$1519:R3611,0.75)</f>
        <v>0.79616479818151753</v>
      </c>
      <c r="T3611" s="10">
        <f t="shared" si="1126"/>
        <v>0.79616479818151753</v>
      </c>
      <c r="U3611" s="11">
        <f t="shared" si="1143"/>
        <v>0.4810719886151486</v>
      </c>
      <c r="V3611" s="10">
        <f t="shared" si="1127"/>
        <v>1</v>
      </c>
      <c r="W3611" s="10">
        <f t="shared" si="1128"/>
        <v>0.48412592944859129</v>
      </c>
      <c r="X3611" s="10">
        <f t="shared" si="1144"/>
        <v>0.60133998576893577</v>
      </c>
      <c r="Y3611" s="10">
        <f>_xlfn.PERCENTILE.INC($X$1519:X3611,0.75)</f>
        <v>0.995205997726897</v>
      </c>
      <c r="Z3611" s="10">
        <f t="shared" si="1145"/>
        <v>0.995205997726897</v>
      </c>
      <c r="AA3611" s="10">
        <f t="shared" si="1146"/>
        <v>0.60133998576893577</v>
      </c>
      <c r="AB3611" s="10">
        <f t="shared" si="1147"/>
        <v>0.48412592944859129</v>
      </c>
      <c r="AC3611" s="10">
        <f t="shared" si="1148"/>
        <v>0.2911242795249887</v>
      </c>
      <c r="AD3611" s="13">
        <f t="shared" si="1149"/>
        <v>484125.92944859131</v>
      </c>
      <c r="AE3611" s="13">
        <f t="shared" si="1129"/>
        <v>291124.27952498873</v>
      </c>
      <c r="AF3611" s="13"/>
      <c r="AG3611" s="2">
        <f t="shared" si="1124"/>
        <v>40035</v>
      </c>
      <c r="AH3611" s="3">
        <f t="shared" si="1130"/>
        <v>-2968.9773549248389</v>
      </c>
      <c r="AI3611" s="3">
        <f t="shared" si="1131"/>
        <v>-1724.4916975523106</v>
      </c>
      <c r="AJ3611" s="3">
        <f t="shared" si="1150"/>
        <v>692207.0738396591</v>
      </c>
      <c r="AK3611" s="3">
        <f t="shared" si="1151"/>
        <v>505511.67569852131</v>
      </c>
    </row>
    <row r="3612" spans="2:37" x14ac:dyDescent="0.2">
      <c r="B3612" s="5">
        <v>40036</v>
      </c>
      <c r="C3612" s="1">
        <v>457.46</v>
      </c>
      <c r="D3612" s="1">
        <f t="shared" si="1152"/>
        <v>33</v>
      </c>
      <c r="E3612" s="1" t="b">
        <f t="shared" si="1153"/>
        <v>0</v>
      </c>
      <c r="F3612" s="6">
        <f t="shared" si="1154"/>
        <v>-8.474759954050004E-3</v>
      </c>
      <c r="G3612" s="8">
        <f t="shared" si="1132"/>
        <v>2.1799803928766446E-3</v>
      </c>
      <c r="H3612" s="8">
        <f t="shared" si="1133"/>
        <v>2.1633490902644016E-3</v>
      </c>
      <c r="I3612" s="8">
        <f t="shared" si="1134"/>
        <v>6.8455866646198764E-4</v>
      </c>
      <c r="J3612" s="6">
        <f t="shared" si="1135"/>
        <v>1.4479547075530721E-3</v>
      </c>
      <c r="K3612" s="6">
        <f t="shared" si="1136"/>
        <v>1.0485939060423353E-3</v>
      </c>
      <c r="L3612" s="6">
        <f t="shared" si="1137"/>
        <v>6.7790756306685264E-4</v>
      </c>
      <c r="M3612" s="9">
        <f t="shared" si="1138"/>
        <v>1</v>
      </c>
      <c r="N3612" s="9">
        <f t="shared" si="1139"/>
        <v>1</v>
      </c>
      <c r="O3612" s="9">
        <f t="shared" si="1140"/>
        <v>1</v>
      </c>
      <c r="P3612" s="9">
        <f t="shared" si="1141"/>
        <v>1</v>
      </c>
      <c r="Q3612" s="10">
        <f t="shared" si="1142"/>
        <v>0.16665204421480553</v>
      </c>
      <c r="R3612" s="10">
        <f t="shared" si="1125"/>
        <v>0.48004211635642646</v>
      </c>
      <c r="S3612" s="10">
        <f>_xlfn.PERCENTILE.INC($R$1519:R3612,0.75)</f>
        <v>0.79604430595868525</v>
      </c>
      <c r="T3612" s="10">
        <f t="shared" si="1126"/>
        <v>0.79604430595868525</v>
      </c>
      <c r="U3612" s="11">
        <f t="shared" si="1143"/>
        <v>0.48004211635642646</v>
      </c>
      <c r="V3612" s="10">
        <f t="shared" si="1127"/>
        <v>1</v>
      </c>
      <c r="W3612" s="10">
        <f t="shared" si="1128"/>
        <v>0.48412592944859129</v>
      </c>
      <c r="X3612" s="10">
        <f t="shared" si="1144"/>
        <v>0.60005264544553305</v>
      </c>
      <c r="Y3612" s="10">
        <f>_xlfn.PERCENTILE.INC($X$1519:X3612,0.75)</f>
        <v>0.99505538244835656</v>
      </c>
      <c r="Z3612" s="10">
        <f t="shared" si="1145"/>
        <v>0.99505538244835656</v>
      </c>
      <c r="AA3612" s="10">
        <f t="shared" si="1146"/>
        <v>0.60133998576893577</v>
      </c>
      <c r="AB3612" s="10">
        <f t="shared" si="1147"/>
        <v>0.48412592944859129</v>
      </c>
      <c r="AC3612" s="10">
        <f t="shared" si="1148"/>
        <v>0.2911242795249887</v>
      </c>
      <c r="AD3612" s="13">
        <f t="shared" si="1149"/>
        <v>484125.92944859131</v>
      </c>
      <c r="AE3612" s="13">
        <f t="shared" si="1129"/>
        <v>291124.27952498873</v>
      </c>
      <c r="AF3612" s="13"/>
      <c r="AG3612" s="2">
        <f t="shared" si="1124"/>
        <v>40036</v>
      </c>
      <c r="AH3612" s="3">
        <f t="shared" si="1130"/>
        <v>-4102.8510396081592</v>
      </c>
      <c r="AI3612" s="3">
        <f t="shared" si="1131"/>
        <v>-2467.2083857700341</v>
      </c>
      <c r="AJ3612" s="3">
        <f t="shared" si="1150"/>
        <v>688104.22280005098</v>
      </c>
      <c r="AK3612" s="3">
        <f t="shared" si="1151"/>
        <v>503044.46731275128</v>
      </c>
    </row>
    <row r="3613" spans="2:37" x14ac:dyDescent="0.2">
      <c r="B3613" s="5">
        <v>40037</v>
      </c>
      <c r="C3613" s="1">
        <v>462.76</v>
      </c>
      <c r="D3613" s="1">
        <f t="shared" si="1152"/>
        <v>33</v>
      </c>
      <c r="E3613" s="1" t="b">
        <f t="shared" si="1153"/>
        <v>0</v>
      </c>
      <c r="F3613" s="6">
        <f t="shared" si="1154"/>
        <v>1.1585712412014226E-2</v>
      </c>
      <c r="G3613" s="8">
        <f t="shared" si="1132"/>
        <v>2.3394089368761178E-3</v>
      </c>
      <c r="H3613" s="8">
        <f t="shared" si="1133"/>
        <v>2.3560062681744331E-3</v>
      </c>
      <c r="I3613" s="8">
        <f t="shared" si="1134"/>
        <v>7.6426160259685405E-4</v>
      </c>
      <c r="J3613" s="6">
        <f t="shared" si="1135"/>
        <v>1.4485240748560457E-3</v>
      </c>
      <c r="K3613" s="6">
        <f t="shared" si="1136"/>
        <v>1.0494725181934201E-3</v>
      </c>
      <c r="L3613" s="6">
        <f t="shared" si="1137"/>
        <v>6.7785259058478382E-4</v>
      </c>
      <c r="M3613" s="9">
        <f t="shared" si="1138"/>
        <v>1</v>
      </c>
      <c r="N3613" s="9">
        <f t="shared" si="1139"/>
        <v>1</v>
      </c>
      <c r="O3613" s="9">
        <f t="shared" si="1140"/>
        <v>1</v>
      </c>
      <c r="P3613" s="9">
        <f t="shared" si="1141"/>
        <v>1</v>
      </c>
      <c r="Q3613" s="10">
        <f t="shared" si="1142"/>
        <v>0.16737646028941455</v>
      </c>
      <c r="R3613" s="10">
        <f t="shared" si="1125"/>
        <v>0.4779644632325844</v>
      </c>
      <c r="S3613" s="10">
        <f>_xlfn.PERCENTILE.INC($R$1519:R3613,0.75)</f>
        <v>0.79592381373585297</v>
      </c>
      <c r="T3613" s="10">
        <f t="shared" si="1126"/>
        <v>0.79592381373585297</v>
      </c>
      <c r="U3613" s="11">
        <f t="shared" si="1143"/>
        <v>0.4779644632325844</v>
      </c>
      <c r="V3613" s="10">
        <f t="shared" si="1127"/>
        <v>1</v>
      </c>
      <c r="W3613" s="10">
        <f t="shared" si="1128"/>
        <v>0.48412592944859129</v>
      </c>
      <c r="X3613" s="10">
        <f t="shared" si="1144"/>
        <v>0.59745557904073054</v>
      </c>
      <c r="Y3613" s="10">
        <f>_xlfn.PERCENTILE.INC($X$1519:X3613,0.75)</f>
        <v>0.99490476716981624</v>
      </c>
      <c r="Z3613" s="10">
        <f t="shared" si="1145"/>
        <v>0.99490476716981624</v>
      </c>
      <c r="AA3613" s="10">
        <f t="shared" si="1146"/>
        <v>0.60133998576893577</v>
      </c>
      <c r="AB3613" s="10">
        <f t="shared" si="1147"/>
        <v>0.48412592944859129</v>
      </c>
      <c r="AC3613" s="10">
        <f t="shared" si="1148"/>
        <v>0.2911242795249887</v>
      </c>
      <c r="AD3613" s="13">
        <f t="shared" si="1149"/>
        <v>484125.92944859131</v>
      </c>
      <c r="AE3613" s="13">
        <f t="shared" si="1129"/>
        <v>291124.27952498873</v>
      </c>
      <c r="AF3613" s="13"/>
      <c r="AG3613" s="2">
        <f t="shared" si="1124"/>
        <v>40037</v>
      </c>
      <c r="AH3613" s="3">
        <f t="shared" si="1130"/>
        <v>5608.9437897904681</v>
      </c>
      <c r="AI3613" s="3">
        <f t="shared" si="1131"/>
        <v>3372.8821787313609</v>
      </c>
      <c r="AJ3613" s="3">
        <f t="shared" si="1150"/>
        <v>693713.16658984148</v>
      </c>
      <c r="AK3613" s="3">
        <f t="shared" si="1151"/>
        <v>506417.34949148266</v>
      </c>
    </row>
    <row r="3614" spans="2:37" x14ac:dyDescent="0.2">
      <c r="B3614" s="5">
        <v>40038</v>
      </c>
      <c r="C3614" s="1">
        <v>463.41</v>
      </c>
      <c r="D3614" s="1">
        <f t="shared" si="1152"/>
        <v>33</v>
      </c>
      <c r="E3614" s="1" t="b">
        <f t="shared" si="1153"/>
        <v>0</v>
      </c>
      <c r="F3614" s="6">
        <f t="shared" si="1154"/>
        <v>1.4046157835596595E-3</v>
      </c>
      <c r="G3614" s="8">
        <f t="shared" si="1132"/>
        <v>2.226030584706815E-3</v>
      </c>
      <c r="H3614" s="8">
        <f t="shared" si="1133"/>
        <v>2.3904587270410223E-3</v>
      </c>
      <c r="I3614" s="8">
        <f t="shared" si="1134"/>
        <v>7.786156603670736E-4</v>
      </c>
      <c r="J3614" s="6">
        <f t="shared" si="1135"/>
        <v>1.4490151920837034E-3</v>
      </c>
      <c r="K3614" s="6">
        <f t="shared" si="1136"/>
        <v>1.0503961250599358E-3</v>
      </c>
      <c r="L3614" s="6">
        <f t="shared" si="1137"/>
        <v>6.77809791276342E-4</v>
      </c>
      <c r="M3614" s="9">
        <f t="shared" si="1138"/>
        <v>1</v>
      </c>
      <c r="N3614" s="9">
        <f t="shared" si="1139"/>
        <v>1</v>
      </c>
      <c r="O3614" s="9">
        <f t="shared" si="1140"/>
        <v>1</v>
      </c>
      <c r="P3614" s="9">
        <f t="shared" si="1141"/>
        <v>1</v>
      </c>
      <c r="Q3614" s="10">
        <f t="shared" si="1142"/>
        <v>0.16629694814712451</v>
      </c>
      <c r="R3614" s="10">
        <f t="shared" si="1125"/>
        <v>0.48106715662167915</v>
      </c>
      <c r="S3614" s="10">
        <f>_xlfn.PERCENTILE.INC($R$1519:R3614,0.75)</f>
        <v>0.79580332151302069</v>
      </c>
      <c r="T3614" s="10">
        <f t="shared" si="1126"/>
        <v>0.79580332151302069</v>
      </c>
      <c r="U3614" s="11">
        <f t="shared" si="1143"/>
        <v>0.48106715662167915</v>
      </c>
      <c r="V3614" s="10">
        <f t="shared" si="1127"/>
        <v>1</v>
      </c>
      <c r="W3614" s="10">
        <f t="shared" si="1128"/>
        <v>0.48412592944859129</v>
      </c>
      <c r="X3614" s="10">
        <f t="shared" si="1144"/>
        <v>0.60133394577709898</v>
      </c>
      <c r="Y3614" s="10">
        <f>_xlfn.PERCENTILE.INC($X$1519:X3614,0.75)</f>
        <v>0.99475415189127592</v>
      </c>
      <c r="Z3614" s="10">
        <f t="shared" si="1145"/>
        <v>0.99475415189127592</v>
      </c>
      <c r="AA3614" s="10">
        <f t="shared" si="1146"/>
        <v>0.60133998576893577</v>
      </c>
      <c r="AB3614" s="10">
        <f t="shared" si="1147"/>
        <v>0.48412592944859129</v>
      </c>
      <c r="AC3614" s="10">
        <f t="shared" si="1148"/>
        <v>0.2911242795249887</v>
      </c>
      <c r="AD3614" s="13">
        <f t="shared" si="1149"/>
        <v>484125.92944859131</v>
      </c>
      <c r="AE3614" s="13">
        <f t="shared" si="1129"/>
        <v>291124.27952498873</v>
      </c>
      <c r="AF3614" s="13"/>
      <c r="AG3614" s="2">
        <f t="shared" si="1124"/>
        <v>40038</v>
      </c>
      <c r="AH3614" s="3">
        <f t="shared" si="1130"/>
        <v>680.01092173398149</v>
      </c>
      <c r="AI3614" s="3">
        <f t="shared" si="1131"/>
        <v>408.91775799823341</v>
      </c>
      <c r="AJ3614" s="3">
        <f t="shared" si="1150"/>
        <v>694393.17751157552</v>
      </c>
      <c r="AK3614" s="3">
        <f t="shared" si="1151"/>
        <v>506826.26724948088</v>
      </c>
    </row>
    <row r="3615" spans="2:37" x14ac:dyDescent="0.2">
      <c r="B3615" s="5">
        <v>40039</v>
      </c>
      <c r="C3615" s="1">
        <v>462.86</v>
      </c>
      <c r="D3615" s="1">
        <f t="shared" si="1152"/>
        <v>33</v>
      </c>
      <c r="E3615" s="1" t="b">
        <f t="shared" si="1153"/>
        <v>0</v>
      </c>
      <c r="F3615" s="6">
        <f t="shared" si="1154"/>
        <v>-1.1868539738029149E-3</v>
      </c>
      <c r="G3615" s="8">
        <f t="shared" si="1132"/>
        <v>2.1847162706110364E-3</v>
      </c>
      <c r="H3615" s="8">
        <f t="shared" si="1133"/>
        <v>2.3062792734877976E-3</v>
      </c>
      <c r="I3615" s="8">
        <f t="shared" si="1134"/>
        <v>8.0701860251599907E-4</v>
      </c>
      <c r="J3615" s="6">
        <f t="shared" si="1135"/>
        <v>1.4495011206663718E-3</v>
      </c>
      <c r="K3615" s="6">
        <f t="shared" si="1136"/>
        <v>1.0512275356236033E-3</v>
      </c>
      <c r="L3615" s="6">
        <f t="shared" si="1137"/>
        <v>6.7778248797131595E-4</v>
      </c>
      <c r="M3615" s="9">
        <f t="shared" si="1138"/>
        <v>1</v>
      </c>
      <c r="N3615" s="9">
        <f t="shared" si="1139"/>
        <v>1</v>
      </c>
      <c r="O3615" s="9">
        <f t="shared" si="1140"/>
        <v>1</v>
      </c>
      <c r="P3615" s="9">
        <f t="shared" si="1141"/>
        <v>1</v>
      </c>
      <c r="Q3615" s="10">
        <f t="shared" si="1142"/>
        <v>0.16268262252303878</v>
      </c>
      <c r="R3615" s="10">
        <f t="shared" si="1125"/>
        <v>0.49175504278996096</v>
      </c>
      <c r="S3615" s="10">
        <f>_xlfn.PERCENTILE.INC($R$1519:R3615,0.75)</f>
        <v>0.79568282929018841</v>
      </c>
      <c r="T3615" s="10">
        <f t="shared" si="1126"/>
        <v>0.79568282929018841</v>
      </c>
      <c r="U3615" s="11">
        <f t="shared" si="1143"/>
        <v>0.49175504278996096</v>
      </c>
      <c r="V3615" s="10">
        <f t="shared" si="1127"/>
        <v>1</v>
      </c>
      <c r="W3615" s="10">
        <f t="shared" si="1128"/>
        <v>0.48412592944859129</v>
      </c>
      <c r="X3615" s="10">
        <f t="shared" si="1144"/>
        <v>0.61469380348745117</v>
      </c>
      <c r="Y3615" s="10">
        <f>_xlfn.PERCENTILE.INC($X$1519:X3615,0.75)</f>
        <v>0.99460353661273548</v>
      </c>
      <c r="Z3615" s="10">
        <f t="shared" si="1145"/>
        <v>0.99460353661273548</v>
      </c>
      <c r="AA3615" s="10">
        <f t="shared" si="1146"/>
        <v>0.60133998576893577</v>
      </c>
      <c r="AB3615" s="10">
        <f t="shared" si="1147"/>
        <v>0.48412592944859129</v>
      </c>
      <c r="AC3615" s="10">
        <f t="shared" si="1148"/>
        <v>0.2911242795249887</v>
      </c>
      <c r="AD3615" s="13">
        <f t="shared" si="1149"/>
        <v>484125.92944859131</v>
      </c>
      <c r="AE3615" s="13">
        <f t="shared" si="1129"/>
        <v>291124.27952498873</v>
      </c>
      <c r="AF3615" s="13"/>
      <c r="AG3615" s="2">
        <f t="shared" si="1124"/>
        <v>40039</v>
      </c>
      <c r="AH3615" s="3">
        <f t="shared" si="1130"/>
        <v>-574.58678318709019</v>
      </c>
      <c r="AI3615" s="3">
        <f t="shared" si="1131"/>
        <v>-345.52200802474346</v>
      </c>
      <c r="AJ3615" s="3">
        <f t="shared" si="1150"/>
        <v>693818.5907283884</v>
      </c>
      <c r="AK3615" s="3">
        <f t="shared" si="1151"/>
        <v>506480.74524145614</v>
      </c>
    </row>
    <row r="3616" spans="2:37" x14ac:dyDescent="0.2">
      <c r="B3616" s="5">
        <v>40042</v>
      </c>
      <c r="C3616" s="1">
        <v>452.81</v>
      </c>
      <c r="D3616" s="1">
        <f t="shared" si="1152"/>
        <v>34</v>
      </c>
      <c r="E3616" s="1" t="b">
        <f t="shared" si="1153"/>
        <v>1</v>
      </c>
      <c r="F3616" s="6">
        <f t="shared" si="1154"/>
        <v>-2.1712828933154737E-2</v>
      </c>
      <c r="G3616" s="8">
        <f t="shared" si="1132"/>
        <v>1.7842994061623874E-3</v>
      </c>
      <c r="H3616" s="8">
        <f t="shared" si="1133"/>
        <v>1.9583367816977853E-3</v>
      </c>
      <c r="I3616" s="8">
        <f t="shared" si="1134"/>
        <v>6.597344059814346E-4</v>
      </c>
      <c r="J3616" s="6">
        <f t="shared" si="1135"/>
        <v>1.4497446548285158E-3</v>
      </c>
      <c r="K3616" s="6">
        <f t="shared" si="1136"/>
        <v>1.0517136245838219E-3</v>
      </c>
      <c r="L3616" s="6">
        <f t="shared" si="1137"/>
        <v>6.777560929863627E-4</v>
      </c>
      <c r="M3616" s="9">
        <f t="shared" si="1138"/>
        <v>1</v>
      </c>
      <c r="N3616" s="9">
        <f t="shared" si="1139"/>
        <v>1</v>
      </c>
      <c r="O3616" s="9">
        <f t="shared" si="1140"/>
        <v>0.97340977500398407</v>
      </c>
      <c r="P3616" s="9">
        <f t="shared" si="1141"/>
        <v>0.99113659166799462</v>
      </c>
      <c r="Q3616" s="10">
        <f t="shared" si="1142"/>
        <v>0.16769325694319787</v>
      </c>
      <c r="R3616" s="10">
        <f t="shared" si="1125"/>
        <v>0.47706151969544081</v>
      </c>
      <c r="S3616" s="10">
        <f>_xlfn.PERCENTILE.INC($R$1519:R3616,0.75)</f>
        <v>0.79567668521744628</v>
      </c>
      <c r="T3616" s="10">
        <f t="shared" si="1126"/>
        <v>0.79567668521744628</v>
      </c>
      <c r="U3616" s="11">
        <f t="shared" si="1143"/>
        <v>0.47706151969544081</v>
      </c>
      <c r="V3616" s="10">
        <f t="shared" si="1127"/>
        <v>1</v>
      </c>
      <c r="W3616" s="10">
        <f t="shared" si="1128"/>
        <v>0.49175504278996096</v>
      </c>
      <c r="X3616" s="10">
        <f t="shared" si="1144"/>
        <v>0.59632689961930097</v>
      </c>
      <c r="Y3616" s="10">
        <f>_xlfn.PERCENTILE.INC($X$1519:X3616,0.75)</f>
        <v>0.99459585652180782</v>
      </c>
      <c r="Z3616" s="10">
        <f t="shared" si="1145"/>
        <v>0.99459585652180782</v>
      </c>
      <c r="AA3616" s="10">
        <f t="shared" si="1146"/>
        <v>0.59632689961930097</v>
      </c>
      <c r="AB3616" s="10">
        <f t="shared" si="1147"/>
        <v>0.49175504278996096</v>
      </c>
      <c r="AC3616" s="10">
        <f t="shared" si="1148"/>
        <v>0.29324676003909411</v>
      </c>
      <c r="AD3616" s="13">
        <f t="shared" si="1149"/>
        <v>491755.04278996098</v>
      </c>
      <c r="AE3616" s="13">
        <f t="shared" si="1129"/>
        <v>293246.76003909414</v>
      </c>
      <c r="AF3616" s="13"/>
      <c r="AG3616" s="2">
        <f t="shared" si="1124"/>
        <v>40042</v>
      </c>
      <c r="AH3616" s="3">
        <f t="shared" si="1130"/>
        <v>-10511.743488221802</v>
      </c>
      <c r="AI3616" s="3">
        <f t="shared" si="1131"/>
        <v>-6321.1316796140027</v>
      </c>
      <c r="AJ3616" s="3">
        <f t="shared" si="1150"/>
        <v>683306.84724016662</v>
      </c>
      <c r="AK3616" s="3">
        <f t="shared" si="1151"/>
        <v>500159.61356184212</v>
      </c>
    </row>
    <row r="3617" spans="2:37" x14ac:dyDescent="0.2">
      <c r="B3617" s="5">
        <v>40043</v>
      </c>
      <c r="C3617" s="1">
        <v>455.4</v>
      </c>
      <c r="D3617" s="1">
        <f t="shared" si="1152"/>
        <v>34</v>
      </c>
      <c r="E3617" s="1" t="b">
        <f t="shared" si="1153"/>
        <v>0</v>
      </c>
      <c r="F3617" s="6">
        <f t="shared" si="1154"/>
        <v>5.7198383427927713E-3</v>
      </c>
      <c r="G3617" s="8">
        <f t="shared" si="1132"/>
        <v>1.8747322170503762E-3</v>
      </c>
      <c r="H3617" s="8">
        <f t="shared" si="1133"/>
        <v>2.0538200765358346E-3</v>
      </c>
      <c r="I3617" s="8">
        <f t="shared" si="1134"/>
        <v>7.0912333436913598E-4</v>
      </c>
      <c r="J3617" s="6">
        <f t="shared" si="1135"/>
        <v>1.450031835281036E-3</v>
      </c>
      <c r="K3617" s="6">
        <f t="shared" si="1136"/>
        <v>1.0522772484462823E-3</v>
      </c>
      <c r="L3617" s="6">
        <f t="shared" si="1137"/>
        <v>6.7771665457884076E-4</v>
      </c>
      <c r="M3617" s="9">
        <f t="shared" si="1138"/>
        <v>1</v>
      </c>
      <c r="N3617" s="9">
        <f t="shared" si="1139"/>
        <v>1</v>
      </c>
      <c r="O3617" s="9">
        <f t="shared" si="1140"/>
        <v>1</v>
      </c>
      <c r="P3617" s="9">
        <f t="shared" si="1141"/>
        <v>1</v>
      </c>
      <c r="Q3617" s="10">
        <f t="shared" si="1142"/>
        <v>0.1672253235503279</v>
      </c>
      <c r="R3617" s="10">
        <f t="shared" si="1125"/>
        <v>0.47839644320331254</v>
      </c>
      <c r="S3617" s="10">
        <f>_xlfn.PERCENTILE.INC($R$1519:R3617,0.75)</f>
        <v>0.79567054114470426</v>
      </c>
      <c r="T3617" s="10">
        <f t="shared" si="1126"/>
        <v>0.79567054114470426</v>
      </c>
      <c r="U3617" s="11">
        <f t="shared" si="1143"/>
        <v>0.47839644320331254</v>
      </c>
      <c r="V3617" s="10">
        <f t="shared" si="1127"/>
        <v>1</v>
      </c>
      <c r="W3617" s="10">
        <f t="shared" si="1128"/>
        <v>0.49175504278996096</v>
      </c>
      <c r="X3617" s="10">
        <f t="shared" si="1144"/>
        <v>0.59799555400414062</v>
      </c>
      <c r="Y3617" s="10">
        <f>_xlfn.PERCENTILE.INC($X$1519:X3617,0.75)</f>
        <v>0.99458817643088027</v>
      </c>
      <c r="Z3617" s="10">
        <f t="shared" si="1145"/>
        <v>0.99458817643088027</v>
      </c>
      <c r="AA3617" s="10">
        <f t="shared" si="1146"/>
        <v>0.59632689961930097</v>
      </c>
      <c r="AB3617" s="10">
        <f t="shared" si="1147"/>
        <v>0.49175504278996096</v>
      </c>
      <c r="AC3617" s="10">
        <f t="shared" si="1148"/>
        <v>0.29324676003909411</v>
      </c>
      <c r="AD3617" s="13">
        <f t="shared" si="1149"/>
        <v>491755.04278996098</v>
      </c>
      <c r="AE3617" s="13">
        <f t="shared" si="1129"/>
        <v>293246.76003909414</v>
      </c>
      <c r="AF3617" s="13"/>
      <c r="AG3617" s="2">
        <f t="shared" si="1124"/>
        <v>40043</v>
      </c>
      <c r="AH3617" s="3">
        <f t="shared" si="1130"/>
        <v>2812.7593490117188</v>
      </c>
      <c r="AI3617" s="3">
        <f t="shared" si="1131"/>
        <v>1677.3240619713617</v>
      </c>
      <c r="AJ3617" s="3">
        <f t="shared" si="1150"/>
        <v>686119.60658917832</v>
      </c>
      <c r="AK3617" s="3">
        <f t="shared" si="1151"/>
        <v>501836.93762381352</v>
      </c>
    </row>
    <row r="3618" spans="2:37" x14ac:dyDescent="0.2">
      <c r="B3618" s="5">
        <v>40044</v>
      </c>
      <c r="C3618" s="1">
        <v>459.23</v>
      </c>
      <c r="D3618" s="1">
        <f t="shared" si="1152"/>
        <v>34</v>
      </c>
      <c r="E3618" s="1" t="b">
        <f t="shared" si="1153"/>
        <v>0</v>
      </c>
      <c r="F3618" s="6">
        <f t="shared" si="1154"/>
        <v>8.4101888449714668E-3</v>
      </c>
      <c r="G3618" s="8">
        <f t="shared" si="1132"/>
        <v>1.9421969892186948E-3</v>
      </c>
      <c r="H3618" s="8">
        <f t="shared" si="1133"/>
        <v>2.0465816522821736E-3</v>
      </c>
      <c r="I3618" s="8">
        <f t="shared" si="1134"/>
        <v>7.6528526454474309E-4</v>
      </c>
      <c r="J3618" s="6">
        <f t="shared" si="1135"/>
        <v>1.45031403992741E-3</v>
      </c>
      <c r="K3618" s="6">
        <f t="shared" si="1136"/>
        <v>1.0527774510091126E-3</v>
      </c>
      <c r="L3618" s="6">
        <f t="shared" si="1137"/>
        <v>6.7765322685055306E-4</v>
      </c>
      <c r="M3618" s="9">
        <f t="shared" si="1138"/>
        <v>1</v>
      </c>
      <c r="N3618" s="9">
        <f t="shared" si="1139"/>
        <v>1</v>
      </c>
      <c r="O3618" s="9">
        <f t="shared" si="1140"/>
        <v>1</v>
      </c>
      <c r="P3618" s="9">
        <f t="shared" si="1141"/>
        <v>1</v>
      </c>
      <c r="Q3618" s="10">
        <f t="shared" si="1142"/>
        <v>0.16723667633143174</v>
      </c>
      <c r="R3618" s="10">
        <f t="shared" si="1125"/>
        <v>0.47836396749152676</v>
      </c>
      <c r="S3618" s="10">
        <f>_xlfn.PERCENTILE.INC($R$1519:R3618,0.75)</f>
        <v>0.79566439707196213</v>
      </c>
      <c r="T3618" s="10">
        <f t="shared" si="1126"/>
        <v>0.79566439707196213</v>
      </c>
      <c r="U3618" s="11">
        <f t="shared" si="1143"/>
        <v>0.47836396749152676</v>
      </c>
      <c r="V3618" s="10">
        <f t="shared" si="1127"/>
        <v>1</v>
      </c>
      <c r="W3618" s="10">
        <f t="shared" si="1128"/>
        <v>0.49175504278996096</v>
      </c>
      <c r="X3618" s="10">
        <f t="shared" si="1144"/>
        <v>0.59795495936440846</v>
      </c>
      <c r="Y3618" s="10">
        <f>_xlfn.PERCENTILE.INC($X$1519:X3618,0.75)</f>
        <v>0.99458049633995271</v>
      </c>
      <c r="Z3618" s="10">
        <f t="shared" si="1145"/>
        <v>0.99458049633995271</v>
      </c>
      <c r="AA3618" s="10">
        <f t="shared" si="1146"/>
        <v>0.59632689961930097</v>
      </c>
      <c r="AB3618" s="10">
        <f t="shared" si="1147"/>
        <v>0.49175504278996096</v>
      </c>
      <c r="AC3618" s="10">
        <f t="shared" si="1148"/>
        <v>0.29324676003909411</v>
      </c>
      <c r="AD3618" s="13">
        <f t="shared" si="1149"/>
        <v>491755.04278996098</v>
      </c>
      <c r="AE3618" s="13">
        <f t="shared" si="1129"/>
        <v>293246.76003909414</v>
      </c>
      <c r="AF3618" s="13"/>
      <c r="AG3618" s="2">
        <f t="shared" si="1124"/>
        <v>40044</v>
      </c>
      <c r="AH3618" s="3">
        <f t="shared" si="1130"/>
        <v>4135.7527753305958</v>
      </c>
      <c r="AI3618" s="3">
        <f t="shared" si="1131"/>
        <v>2466.260630104814</v>
      </c>
      <c r="AJ3618" s="3">
        <f t="shared" si="1150"/>
        <v>690255.35936450888</v>
      </c>
      <c r="AK3618" s="3">
        <f t="shared" si="1151"/>
        <v>504303.19825391832</v>
      </c>
    </row>
    <row r="3619" spans="2:37" x14ac:dyDescent="0.2">
      <c r="B3619" s="5">
        <v>40045</v>
      </c>
      <c r="C3619" s="1">
        <v>460.6</v>
      </c>
      <c r="D3619" s="1">
        <f t="shared" si="1152"/>
        <v>34</v>
      </c>
      <c r="E3619" s="1" t="b">
        <f t="shared" si="1153"/>
        <v>0</v>
      </c>
      <c r="F3619" s="6">
        <f t="shared" si="1154"/>
        <v>2.9832545783159414E-3</v>
      </c>
      <c r="G3619" s="8">
        <f t="shared" si="1132"/>
        <v>2.0094816841940144E-3</v>
      </c>
      <c r="H3619" s="8">
        <f t="shared" si="1133"/>
        <v>2.0153015023926424E-3</v>
      </c>
      <c r="I3619" s="8">
        <f t="shared" si="1134"/>
        <v>7.5986780554197894E-4</v>
      </c>
      <c r="J3619" s="6">
        <f t="shared" si="1135"/>
        <v>1.4506577617680668E-3</v>
      </c>
      <c r="K3619" s="6">
        <f t="shared" si="1136"/>
        <v>1.0532488170350975E-3</v>
      </c>
      <c r="L3619" s="6">
        <f t="shared" si="1137"/>
        <v>6.7759283253934234E-4</v>
      </c>
      <c r="M3619" s="9">
        <f t="shared" si="1138"/>
        <v>1</v>
      </c>
      <c r="N3619" s="9">
        <f t="shared" si="1139"/>
        <v>1</v>
      </c>
      <c r="O3619" s="9">
        <f t="shared" si="1140"/>
        <v>1</v>
      </c>
      <c r="P3619" s="9">
        <f t="shared" si="1141"/>
        <v>1</v>
      </c>
      <c r="Q3619" s="10">
        <f t="shared" si="1142"/>
        <v>0.1662632112234341</v>
      </c>
      <c r="R3619" s="10">
        <f t="shared" si="1125"/>
        <v>0.48116477127637924</v>
      </c>
      <c r="S3619" s="10">
        <f>_xlfn.PERCENTILE.INC($R$1519:R3619,0.75)</f>
        <v>0.79565825299921999</v>
      </c>
      <c r="T3619" s="10">
        <f t="shared" si="1126"/>
        <v>0.79565825299921999</v>
      </c>
      <c r="U3619" s="11">
        <f t="shared" si="1143"/>
        <v>0.48116477127637924</v>
      </c>
      <c r="V3619" s="10">
        <f t="shared" si="1127"/>
        <v>1</v>
      </c>
      <c r="W3619" s="10">
        <f t="shared" si="1128"/>
        <v>0.49175504278996096</v>
      </c>
      <c r="X3619" s="10">
        <f t="shared" si="1144"/>
        <v>0.60145596409547408</v>
      </c>
      <c r="Y3619" s="10">
        <f>_xlfn.PERCENTILE.INC($X$1519:X3619,0.75)</f>
        <v>0.99457281624902505</v>
      </c>
      <c r="Z3619" s="10">
        <f t="shared" si="1145"/>
        <v>0.99457281624902505</v>
      </c>
      <c r="AA3619" s="10">
        <f t="shared" si="1146"/>
        <v>0.59632689961930097</v>
      </c>
      <c r="AB3619" s="10">
        <f t="shared" si="1147"/>
        <v>0.49175504278996096</v>
      </c>
      <c r="AC3619" s="10">
        <f t="shared" si="1148"/>
        <v>0.29324676003909411</v>
      </c>
      <c r="AD3619" s="13">
        <f t="shared" si="1149"/>
        <v>491755.04278996098</v>
      </c>
      <c r="AE3619" s="13">
        <f t="shared" si="1129"/>
        <v>293246.76003909414</v>
      </c>
      <c r="AF3619" s="13"/>
      <c r="AG3619" s="2">
        <f t="shared" si="1124"/>
        <v>40045</v>
      </c>
      <c r="AH3619" s="3">
        <f t="shared" si="1130"/>
        <v>1467.0304828131027</v>
      </c>
      <c r="AI3619" s="3">
        <f t="shared" si="1131"/>
        <v>874.82973946294385</v>
      </c>
      <c r="AJ3619" s="3">
        <f t="shared" si="1150"/>
        <v>691722.38984732202</v>
      </c>
      <c r="AK3619" s="3">
        <f t="shared" si="1151"/>
        <v>505178.02799338126</v>
      </c>
    </row>
    <row r="3620" spans="2:37" x14ac:dyDescent="0.2">
      <c r="B3620" s="5">
        <v>40046</v>
      </c>
      <c r="C3620" s="1">
        <v>463.65</v>
      </c>
      <c r="D3620" s="1">
        <f t="shared" si="1152"/>
        <v>34</v>
      </c>
      <c r="E3620" s="1" t="b">
        <f t="shared" si="1153"/>
        <v>0</v>
      </c>
      <c r="F3620" s="6">
        <f t="shared" si="1154"/>
        <v>6.6217976552322977E-3</v>
      </c>
      <c r="G3620" s="8">
        <f t="shared" si="1132"/>
        <v>2.0346186470966113E-3</v>
      </c>
      <c r="H3620" s="8">
        <f t="shared" si="1133"/>
        <v>2.0979653542596587E-3</v>
      </c>
      <c r="I3620" s="8">
        <f t="shared" si="1134"/>
        <v>8.3335981782056018E-4</v>
      </c>
      <c r="J3620" s="6">
        <f t="shared" si="1135"/>
        <v>1.4510022734930581E-3</v>
      </c>
      <c r="K3620" s="6">
        <f t="shared" si="1136"/>
        <v>1.0537702956184374E-3</v>
      </c>
      <c r="L3620" s="6">
        <f t="shared" si="1137"/>
        <v>6.7753603616893738E-4</v>
      </c>
      <c r="M3620" s="9">
        <f t="shared" si="1138"/>
        <v>1</v>
      </c>
      <c r="N3620" s="9">
        <f t="shared" si="1139"/>
        <v>1</v>
      </c>
      <c r="O3620" s="9">
        <f t="shared" si="1140"/>
        <v>1</v>
      </c>
      <c r="P3620" s="9">
        <f t="shared" si="1141"/>
        <v>1</v>
      </c>
      <c r="Q3620" s="10">
        <f t="shared" si="1142"/>
        <v>0.16651045217561719</v>
      </c>
      <c r="R3620" s="10">
        <f t="shared" si="1125"/>
        <v>0.48045031981310499</v>
      </c>
      <c r="S3620" s="10">
        <f>_xlfn.PERCENTILE.INC($R$1519:R3620,0.75)</f>
        <v>0.79558632348657543</v>
      </c>
      <c r="T3620" s="10">
        <f t="shared" si="1126"/>
        <v>0.79558632348657543</v>
      </c>
      <c r="U3620" s="11">
        <f t="shared" si="1143"/>
        <v>0.48045031981310499</v>
      </c>
      <c r="V3620" s="10">
        <f t="shared" si="1127"/>
        <v>1</v>
      </c>
      <c r="W3620" s="10">
        <f t="shared" si="1128"/>
        <v>0.49175504278996096</v>
      </c>
      <c r="X3620" s="10">
        <f t="shared" si="1144"/>
        <v>0.60056289976638122</v>
      </c>
      <c r="Y3620" s="10">
        <f>_xlfn.PERCENTILE.INC($X$1519:X3620,0.75)</f>
        <v>0.9944829043582194</v>
      </c>
      <c r="Z3620" s="10">
        <f t="shared" si="1145"/>
        <v>0.9944829043582194</v>
      </c>
      <c r="AA3620" s="10">
        <f t="shared" si="1146"/>
        <v>0.59632689961930097</v>
      </c>
      <c r="AB3620" s="10">
        <f t="shared" si="1147"/>
        <v>0.49175504278996096</v>
      </c>
      <c r="AC3620" s="10">
        <f t="shared" si="1148"/>
        <v>0.29324676003909411</v>
      </c>
      <c r="AD3620" s="13">
        <f t="shared" si="1149"/>
        <v>491755.04278996098</v>
      </c>
      <c r="AE3620" s="13">
        <f t="shared" si="1129"/>
        <v>293246.76003909414</v>
      </c>
      <c r="AF3620" s="13"/>
      <c r="AG3620" s="2">
        <f t="shared" si="1124"/>
        <v>40046</v>
      </c>
      <c r="AH3620" s="3">
        <f t="shared" si="1130"/>
        <v>3256.3023892952219</v>
      </c>
      <c r="AI3620" s="3">
        <f t="shared" si="1131"/>
        <v>1941.8207080313418</v>
      </c>
      <c r="AJ3620" s="3">
        <f t="shared" si="1150"/>
        <v>694978.69223661721</v>
      </c>
      <c r="AK3620" s="3">
        <f t="shared" si="1151"/>
        <v>507119.84870141261</v>
      </c>
    </row>
    <row r="3621" spans="2:37" x14ac:dyDescent="0.2">
      <c r="B3621" s="5">
        <v>40049</v>
      </c>
      <c r="C3621" s="1">
        <v>464.97</v>
      </c>
      <c r="D3621" s="1">
        <f t="shared" si="1152"/>
        <v>35</v>
      </c>
      <c r="E3621" s="1" t="b">
        <f t="shared" si="1153"/>
        <v>1</v>
      </c>
      <c r="F3621" s="6">
        <f t="shared" si="1154"/>
        <v>2.84697508896814E-3</v>
      </c>
      <c r="G3621" s="8">
        <f t="shared" si="1132"/>
        <v>1.9035036720376033E-3</v>
      </c>
      <c r="H3621" s="8">
        <f t="shared" si="1133"/>
        <v>2.1641509859791279E-3</v>
      </c>
      <c r="I3621" s="8">
        <f t="shared" si="1134"/>
        <v>8.4228142346001874E-4</v>
      </c>
      <c r="J3621" s="6">
        <f t="shared" si="1135"/>
        <v>1.4512258214132725E-3</v>
      </c>
      <c r="K3621" s="6">
        <f t="shared" si="1136"/>
        <v>1.0543098279200745E-3</v>
      </c>
      <c r="L3621" s="6">
        <f t="shared" si="1137"/>
        <v>6.7746118005757104E-4</v>
      </c>
      <c r="M3621" s="9">
        <f t="shared" si="1138"/>
        <v>1</v>
      </c>
      <c r="N3621" s="9">
        <f t="shared" si="1139"/>
        <v>1</v>
      </c>
      <c r="O3621" s="9">
        <f t="shared" si="1140"/>
        <v>1</v>
      </c>
      <c r="P3621" s="9">
        <f t="shared" si="1141"/>
        <v>1</v>
      </c>
      <c r="Q3621" s="10">
        <f t="shared" si="1142"/>
        <v>0.16069600241202489</v>
      </c>
      <c r="R3621" s="10">
        <f t="shared" si="1125"/>
        <v>0.49783441279939145</v>
      </c>
      <c r="S3621" s="10">
        <f>_xlfn.PERCENTILE.INC($R$1519:R3621,0.75)</f>
        <v>0.79551439397393087</v>
      </c>
      <c r="T3621" s="10">
        <f t="shared" si="1126"/>
        <v>0.79551439397393087</v>
      </c>
      <c r="U3621" s="11">
        <f t="shared" si="1143"/>
        <v>0.49783441279939145</v>
      </c>
      <c r="V3621" s="10">
        <f t="shared" si="1127"/>
        <v>1</v>
      </c>
      <c r="W3621" s="10">
        <f t="shared" si="1128"/>
        <v>0.48045031981310499</v>
      </c>
      <c r="X3621" s="10">
        <f t="shared" si="1144"/>
        <v>0.62229301599923936</v>
      </c>
      <c r="Y3621" s="10">
        <f>_xlfn.PERCENTILE.INC($X$1519:X3621,0.75)</f>
        <v>0.99439299246741375</v>
      </c>
      <c r="Z3621" s="10">
        <f t="shared" si="1145"/>
        <v>0.99439299246741375</v>
      </c>
      <c r="AA3621" s="10">
        <f t="shared" si="1146"/>
        <v>0.62229301599923936</v>
      </c>
      <c r="AB3621" s="10">
        <f t="shared" si="1147"/>
        <v>0.48045031981310499</v>
      </c>
      <c r="AC3621" s="10">
        <f t="shared" si="1148"/>
        <v>0.29898087855429623</v>
      </c>
      <c r="AD3621" s="13">
        <f t="shared" si="1149"/>
        <v>480450.31981310499</v>
      </c>
      <c r="AE3621" s="13">
        <f t="shared" si="1129"/>
        <v>298980.87855429621</v>
      </c>
      <c r="AF3621" s="13"/>
      <c r="AG3621" s="2">
        <f t="shared" si="1124"/>
        <v>40049</v>
      </c>
      <c r="AH3621" s="3">
        <f t="shared" si="1130"/>
        <v>1400.0143566974807</v>
      </c>
      <c r="AI3621" s="3">
        <f t="shared" si="1131"/>
        <v>834.86622075191883</v>
      </c>
      <c r="AJ3621" s="3">
        <f t="shared" si="1150"/>
        <v>696378.70659331465</v>
      </c>
      <c r="AK3621" s="3">
        <f t="shared" si="1151"/>
        <v>507954.71492216451</v>
      </c>
    </row>
    <row r="3622" spans="2:37" x14ac:dyDescent="0.2">
      <c r="B3622" s="5">
        <v>40050</v>
      </c>
      <c r="C3622" s="1">
        <v>463.1</v>
      </c>
      <c r="D3622" s="1">
        <f t="shared" si="1152"/>
        <v>35</v>
      </c>
      <c r="E3622" s="1" t="b">
        <f t="shared" si="1153"/>
        <v>0</v>
      </c>
      <c r="F3622" s="6">
        <f t="shared" si="1154"/>
        <v>-4.0217648450437959E-3</v>
      </c>
      <c r="G3622" s="8">
        <f t="shared" si="1132"/>
        <v>1.8755350317509185E-3</v>
      </c>
      <c r="H3622" s="8">
        <f t="shared" si="1133"/>
        <v>2.1286400935338116E-3</v>
      </c>
      <c r="I3622" s="8">
        <f t="shared" si="1134"/>
        <v>8.2172304336437687E-4</v>
      </c>
      <c r="J3622" s="6">
        <f t="shared" si="1135"/>
        <v>1.4514428803079817E-3</v>
      </c>
      <c r="K3622" s="6">
        <f t="shared" si="1136"/>
        <v>1.0548223932546033E-3</v>
      </c>
      <c r="L3622" s="6">
        <f t="shared" si="1137"/>
        <v>6.7738807134240422E-4</v>
      </c>
      <c r="M3622" s="9">
        <f t="shared" si="1138"/>
        <v>1</v>
      </c>
      <c r="N3622" s="9">
        <f t="shared" si="1139"/>
        <v>1</v>
      </c>
      <c r="O3622" s="9">
        <f t="shared" si="1140"/>
        <v>1</v>
      </c>
      <c r="P3622" s="9">
        <f t="shared" si="1141"/>
        <v>1</v>
      </c>
      <c r="Q3622" s="10">
        <f t="shared" si="1142"/>
        <v>0.15924760982222735</v>
      </c>
      <c r="R3622" s="10">
        <f t="shared" si="1125"/>
        <v>0.50236232800797631</v>
      </c>
      <c r="S3622" s="10">
        <f>_xlfn.PERCENTILE.INC($R$1519:R3622,0.75)</f>
        <v>0.79544246446128641</v>
      </c>
      <c r="T3622" s="10">
        <f t="shared" si="1126"/>
        <v>0.79544246446128641</v>
      </c>
      <c r="U3622" s="11">
        <f t="shared" si="1143"/>
        <v>0.50236232800797631</v>
      </c>
      <c r="V3622" s="10">
        <f t="shared" si="1127"/>
        <v>1</v>
      </c>
      <c r="W3622" s="10">
        <f t="shared" si="1128"/>
        <v>0.48045031981310499</v>
      </c>
      <c r="X3622" s="10">
        <f t="shared" si="1144"/>
        <v>0.62795291000997033</v>
      </c>
      <c r="Y3622" s="10">
        <f>_xlfn.PERCENTILE.INC($X$1519:X3622,0.75)</f>
        <v>0.99430308057660799</v>
      </c>
      <c r="Z3622" s="10">
        <f t="shared" si="1145"/>
        <v>0.99430308057660799</v>
      </c>
      <c r="AA3622" s="10">
        <f t="shared" si="1146"/>
        <v>0.62229301599923936</v>
      </c>
      <c r="AB3622" s="10">
        <f t="shared" si="1147"/>
        <v>0.48045031981310499</v>
      </c>
      <c r="AC3622" s="10">
        <f t="shared" si="1148"/>
        <v>0.29898087855429623</v>
      </c>
      <c r="AD3622" s="13">
        <f t="shared" si="1149"/>
        <v>480450.31981310499</v>
      </c>
      <c r="AE3622" s="13">
        <f t="shared" si="1129"/>
        <v>298980.87855429621</v>
      </c>
      <c r="AF3622" s="13"/>
      <c r="AG3622" s="2">
        <f t="shared" si="1124"/>
        <v>40050</v>
      </c>
      <c r="AH3622" s="3">
        <f t="shared" si="1130"/>
        <v>-1932.2582060143943</v>
      </c>
      <c r="AI3622" s="3">
        <f t="shared" si="1131"/>
        <v>-1202.4307867099772</v>
      </c>
      <c r="AJ3622" s="3">
        <f t="shared" si="1150"/>
        <v>694446.44838730025</v>
      </c>
      <c r="AK3622" s="3">
        <f t="shared" si="1151"/>
        <v>506752.28413545451</v>
      </c>
    </row>
    <row r="3623" spans="2:37" x14ac:dyDescent="0.2">
      <c r="B3623" s="5">
        <v>40051</v>
      </c>
      <c r="C3623" s="1">
        <v>455.31</v>
      </c>
      <c r="D3623" s="1">
        <f t="shared" si="1152"/>
        <v>35</v>
      </c>
      <c r="E3623" s="1" t="b">
        <f t="shared" si="1153"/>
        <v>0</v>
      </c>
      <c r="F3623" s="6">
        <f t="shared" si="1154"/>
        <v>-1.6821420859425618E-2</v>
      </c>
      <c r="G3623" s="8">
        <f t="shared" si="1132"/>
        <v>1.3682234288608253E-3</v>
      </c>
      <c r="H3623" s="8">
        <f t="shared" si="1133"/>
        <v>1.8913914524053867E-3</v>
      </c>
      <c r="I3623" s="8">
        <f t="shared" si="1134"/>
        <v>6.8487204352872251E-4</v>
      </c>
      <c r="J3623" s="6">
        <f t="shared" si="1135"/>
        <v>1.4514526179297594E-3</v>
      </c>
      <c r="K3623" s="6">
        <f t="shared" si="1136"/>
        <v>1.0551075673387862E-3</v>
      </c>
      <c r="L3623" s="6">
        <f t="shared" si="1137"/>
        <v>6.7731785121807994E-4</v>
      </c>
      <c r="M3623" s="9">
        <f t="shared" si="1138"/>
        <v>0.94265800478720008</v>
      </c>
      <c r="N3623" s="9">
        <f t="shared" si="1139"/>
        <v>1</v>
      </c>
      <c r="O3623" s="9">
        <f t="shared" si="1140"/>
        <v>1</v>
      </c>
      <c r="P3623" s="9">
        <f t="shared" si="1141"/>
        <v>0.98088600159573336</v>
      </c>
      <c r="Q3623" s="10">
        <f t="shared" si="1142"/>
        <v>0.16349491009809566</v>
      </c>
      <c r="R3623" s="10">
        <f t="shared" si="1125"/>
        <v>0.48931186880374827</v>
      </c>
      <c r="S3623" s="10">
        <f>_xlfn.PERCENTILE.INC($R$1519:R3623,0.75)</f>
        <v>0.79537053494864185</v>
      </c>
      <c r="T3623" s="10">
        <f t="shared" si="1126"/>
        <v>0.79537053494864185</v>
      </c>
      <c r="U3623" s="11">
        <f t="shared" si="1143"/>
        <v>0.48931186880374827</v>
      </c>
      <c r="V3623" s="10">
        <f t="shared" si="1127"/>
        <v>1</v>
      </c>
      <c r="W3623" s="10">
        <f t="shared" si="1128"/>
        <v>0.48045031981310499</v>
      </c>
      <c r="X3623" s="10">
        <f t="shared" si="1144"/>
        <v>0.6116398360046853</v>
      </c>
      <c r="Y3623" s="10">
        <f>_xlfn.PERCENTILE.INC($X$1519:X3623,0.75)</f>
        <v>0.99421316868580234</v>
      </c>
      <c r="Z3623" s="10">
        <f t="shared" si="1145"/>
        <v>0.99421316868580234</v>
      </c>
      <c r="AA3623" s="10">
        <f t="shared" si="1146"/>
        <v>0.62229301599923936</v>
      </c>
      <c r="AB3623" s="10">
        <f t="shared" si="1147"/>
        <v>0.48045031981310499</v>
      </c>
      <c r="AC3623" s="10">
        <f t="shared" si="1148"/>
        <v>0.29898087855429623</v>
      </c>
      <c r="AD3623" s="13">
        <f t="shared" si="1149"/>
        <v>480450.31981310499</v>
      </c>
      <c r="AE3623" s="13">
        <f t="shared" si="1129"/>
        <v>298980.87855429621</v>
      </c>
      <c r="AF3623" s="13"/>
      <c r="AG3623" s="2">
        <f t="shared" si="1124"/>
        <v>40051</v>
      </c>
      <c r="AH3623" s="3">
        <f t="shared" si="1130"/>
        <v>-8081.8570316218729</v>
      </c>
      <c r="AI3623" s="3">
        <f t="shared" si="1131"/>
        <v>-5029.2831870826358</v>
      </c>
      <c r="AJ3623" s="3">
        <f t="shared" si="1150"/>
        <v>686364.59135567839</v>
      </c>
      <c r="AK3623" s="3">
        <f t="shared" si="1151"/>
        <v>501723.00094837189</v>
      </c>
    </row>
    <row r="3624" spans="2:37" x14ac:dyDescent="0.2">
      <c r="B3624" s="5">
        <v>40052</v>
      </c>
      <c r="C3624" s="1">
        <v>451.51</v>
      </c>
      <c r="D3624" s="1">
        <f t="shared" si="1152"/>
        <v>35</v>
      </c>
      <c r="E3624" s="1" t="b">
        <f t="shared" si="1153"/>
        <v>0</v>
      </c>
      <c r="F3624" s="6">
        <f t="shared" si="1154"/>
        <v>-8.3459620917616384E-3</v>
      </c>
      <c r="G3624" s="8">
        <f t="shared" si="1132"/>
        <v>1.1897197461694068E-3</v>
      </c>
      <c r="H3624" s="8">
        <f t="shared" si="1133"/>
        <v>1.833905636656246E-3</v>
      </c>
      <c r="I3624" s="8">
        <f t="shared" si="1134"/>
        <v>6.1562472840131653E-4</v>
      </c>
      <c r="J3624" s="6">
        <f t="shared" si="1135"/>
        <v>1.4514479142645478E-3</v>
      </c>
      <c r="K3624" s="6">
        <f t="shared" si="1136"/>
        <v>1.0554028206862262E-3</v>
      </c>
      <c r="L3624" s="6">
        <f t="shared" si="1137"/>
        <v>6.7727469078609874E-4</v>
      </c>
      <c r="M3624" s="9">
        <f t="shared" si="1138"/>
        <v>0.81967787784671609</v>
      </c>
      <c r="N3624" s="9">
        <f t="shared" si="1139"/>
        <v>1</v>
      </c>
      <c r="O3624" s="9">
        <f t="shared" si="1140"/>
        <v>0.90897347380096782</v>
      </c>
      <c r="P3624" s="9">
        <f t="shared" si="1141"/>
        <v>0.90955045054922801</v>
      </c>
      <c r="Q3624" s="10">
        <f t="shared" si="1142"/>
        <v>0.16460819760435447</v>
      </c>
      <c r="R3624" s="10">
        <f t="shared" si="1125"/>
        <v>0.48600252699616292</v>
      </c>
      <c r="S3624" s="10">
        <f>_xlfn.PERCENTILE.INC($R$1519:R3624,0.75)</f>
        <v>0.79536054427034608</v>
      </c>
      <c r="T3624" s="10">
        <f t="shared" si="1126"/>
        <v>0.79536054427034608</v>
      </c>
      <c r="U3624" s="11">
        <f t="shared" si="1143"/>
        <v>0.48600252699616292</v>
      </c>
      <c r="V3624" s="10">
        <f t="shared" si="1127"/>
        <v>1</v>
      </c>
      <c r="W3624" s="10">
        <f t="shared" si="1128"/>
        <v>0.48045031981310499</v>
      </c>
      <c r="X3624" s="10">
        <f t="shared" si="1144"/>
        <v>0.60750315874520366</v>
      </c>
      <c r="Y3624" s="10">
        <f>_xlfn.PERCENTILE.INC($X$1519:X3624,0.75)</f>
        <v>0.99420068033793263</v>
      </c>
      <c r="Z3624" s="10">
        <f t="shared" si="1145"/>
        <v>0.99420068033793263</v>
      </c>
      <c r="AA3624" s="10">
        <f t="shared" si="1146"/>
        <v>0.62229301599923936</v>
      </c>
      <c r="AB3624" s="10">
        <f t="shared" si="1147"/>
        <v>0.48045031981310499</v>
      </c>
      <c r="AC3624" s="10">
        <f t="shared" si="1148"/>
        <v>0.29898087855429623</v>
      </c>
      <c r="AD3624" s="13">
        <f t="shared" si="1149"/>
        <v>480450.31981310499</v>
      </c>
      <c r="AE3624" s="13">
        <f t="shared" si="1129"/>
        <v>298980.87855429621</v>
      </c>
      <c r="AF3624" s="13"/>
      <c r="AG3624" s="2">
        <f t="shared" si="1124"/>
        <v>40052</v>
      </c>
      <c r="AH3624" s="3">
        <f t="shared" si="1130"/>
        <v>-4009.8201561349297</v>
      </c>
      <c r="AI3624" s="3">
        <f t="shared" si="1131"/>
        <v>-2495.2830785757465</v>
      </c>
      <c r="AJ3624" s="3">
        <f t="shared" si="1150"/>
        <v>682354.77119954349</v>
      </c>
      <c r="AK3624" s="3">
        <f t="shared" si="1151"/>
        <v>499227.71786979615</v>
      </c>
    </row>
    <row r="3625" spans="2:37" x14ac:dyDescent="0.2">
      <c r="B3625" s="5">
        <v>40053</v>
      </c>
      <c r="C3625" s="1">
        <v>454.11</v>
      </c>
      <c r="D3625" s="1">
        <f t="shared" si="1152"/>
        <v>35</v>
      </c>
      <c r="E3625" s="1" t="b">
        <f t="shared" si="1153"/>
        <v>0</v>
      </c>
      <c r="F3625" s="6">
        <f t="shared" si="1154"/>
        <v>5.7584549622378134E-3</v>
      </c>
      <c r="G3625" s="8">
        <f t="shared" si="1132"/>
        <v>1.2150410341763625E-3</v>
      </c>
      <c r="H3625" s="8">
        <f t="shared" si="1133"/>
        <v>1.9768851382121989E-3</v>
      </c>
      <c r="I3625" s="8">
        <f t="shared" si="1134"/>
        <v>6.5629767507196601E-4</v>
      </c>
      <c r="J3625" s="6">
        <f t="shared" si="1135"/>
        <v>1.4514679551893865E-3</v>
      </c>
      <c r="K3625" s="6">
        <f t="shared" si="1136"/>
        <v>1.0558507691674505E-3</v>
      </c>
      <c r="L3625" s="6">
        <f t="shared" si="1137"/>
        <v>6.7723627056369136E-4</v>
      </c>
      <c r="M3625" s="9">
        <f t="shared" si="1138"/>
        <v>0.8371118561951475</v>
      </c>
      <c r="N3625" s="9">
        <f t="shared" si="1139"/>
        <v>1</v>
      </c>
      <c r="O3625" s="9">
        <f t="shared" si="1140"/>
        <v>0.9690822887050965</v>
      </c>
      <c r="P3625" s="9">
        <f t="shared" si="1141"/>
        <v>0.93539804830008133</v>
      </c>
      <c r="Q3625" s="10">
        <f t="shared" si="1142"/>
        <v>0.16486756982556469</v>
      </c>
      <c r="R3625" s="10">
        <f t="shared" si="1125"/>
        <v>0.48523794027316974</v>
      </c>
      <c r="S3625" s="10">
        <f>_xlfn.PERCENTILE.INC($R$1519:R3625,0.75)</f>
        <v>0.79535055359205031</v>
      </c>
      <c r="T3625" s="10">
        <f t="shared" si="1126"/>
        <v>0.79535055359205031</v>
      </c>
      <c r="U3625" s="11">
        <f t="shared" si="1143"/>
        <v>0.48523794027316974</v>
      </c>
      <c r="V3625" s="10">
        <f t="shared" si="1127"/>
        <v>1</v>
      </c>
      <c r="W3625" s="10">
        <f t="shared" si="1128"/>
        <v>0.48045031981310499</v>
      </c>
      <c r="X3625" s="10">
        <f t="shared" si="1144"/>
        <v>0.60654742534146222</v>
      </c>
      <c r="Y3625" s="10">
        <f>_xlfn.PERCENTILE.INC($X$1519:X3625,0.75)</f>
        <v>0.99418819199006281</v>
      </c>
      <c r="Z3625" s="10">
        <f t="shared" si="1145"/>
        <v>0.99418819199006281</v>
      </c>
      <c r="AA3625" s="10">
        <f t="shared" si="1146"/>
        <v>0.62229301599923936</v>
      </c>
      <c r="AB3625" s="10">
        <f t="shared" si="1147"/>
        <v>0.48045031981310499</v>
      </c>
      <c r="AC3625" s="10">
        <f t="shared" si="1148"/>
        <v>0.29898087855429623</v>
      </c>
      <c r="AD3625" s="13">
        <f t="shared" si="1149"/>
        <v>480450.31981310499</v>
      </c>
      <c r="AE3625" s="13">
        <f t="shared" si="1129"/>
        <v>298980.87855429621</v>
      </c>
      <c r="AF3625" s="13"/>
      <c r="AG3625" s="2">
        <f t="shared" si="1124"/>
        <v>40053</v>
      </c>
      <c r="AH3625" s="3">
        <f t="shared" si="1130"/>
        <v>2766.651528236519</v>
      </c>
      <c r="AI3625" s="3">
        <f t="shared" si="1131"/>
        <v>1721.6679237252081</v>
      </c>
      <c r="AJ3625" s="3">
        <f t="shared" si="1150"/>
        <v>685121.42272778007</v>
      </c>
      <c r="AK3625" s="3">
        <f t="shared" si="1151"/>
        <v>500949.38579352136</v>
      </c>
    </row>
    <row r="3626" spans="2:37" x14ac:dyDescent="0.2">
      <c r="B3626" s="5">
        <v>40057</v>
      </c>
      <c r="C3626" s="1">
        <v>455.03</v>
      </c>
      <c r="D3626" s="1">
        <f t="shared" si="1152"/>
        <v>36</v>
      </c>
      <c r="E3626" s="1" t="b">
        <f t="shared" si="1153"/>
        <v>1</v>
      </c>
      <c r="F3626" s="6">
        <f t="shared" si="1154"/>
        <v>2.0259408513354504E-3</v>
      </c>
      <c r="G3626" s="8">
        <f t="shared" si="1132"/>
        <v>1.2436964607357652E-3</v>
      </c>
      <c r="H3626" s="8">
        <f t="shared" si="1133"/>
        <v>1.9465804943353481E-3</v>
      </c>
      <c r="I3626" s="8">
        <f t="shared" si="1134"/>
        <v>6.9233030007794124E-4</v>
      </c>
      <c r="J3626" s="6">
        <f t="shared" si="1135"/>
        <v>1.4514626139924885E-3</v>
      </c>
      <c r="K3626" s="6">
        <f t="shared" si="1136"/>
        <v>1.0562418685282099E-3</v>
      </c>
      <c r="L3626" s="6">
        <f t="shared" si="1137"/>
        <v>6.7717919533482544E-4</v>
      </c>
      <c r="M3626" s="9">
        <f t="shared" si="1138"/>
        <v>0.85685738560965885</v>
      </c>
      <c r="N3626" s="9">
        <f t="shared" si="1139"/>
        <v>1</v>
      </c>
      <c r="O3626" s="9">
        <f t="shared" si="1140"/>
        <v>1</v>
      </c>
      <c r="P3626" s="9">
        <f t="shared" si="1141"/>
        <v>0.95228579520321954</v>
      </c>
      <c r="Q3626" s="10">
        <f t="shared" si="1142"/>
        <v>0.16432989859157512</v>
      </c>
      <c r="R3626" s="10">
        <f t="shared" si="1125"/>
        <v>0.48682559099504885</v>
      </c>
      <c r="S3626" s="10">
        <f>_xlfn.PERCENTILE.INC($R$1519:R3626,0.75)</f>
        <v>0.79534056291375455</v>
      </c>
      <c r="T3626" s="10">
        <f t="shared" si="1126"/>
        <v>0.79534056291375455</v>
      </c>
      <c r="U3626" s="11">
        <f t="shared" si="1143"/>
        <v>0.48682559099504885</v>
      </c>
      <c r="V3626" s="10">
        <f t="shared" si="1127"/>
        <v>0.93539804830008133</v>
      </c>
      <c r="W3626" s="10">
        <f t="shared" si="1128"/>
        <v>0.48523794027316974</v>
      </c>
      <c r="X3626" s="10">
        <f t="shared" si="1144"/>
        <v>0.60853198874381109</v>
      </c>
      <c r="Y3626" s="10">
        <f>_xlfn.PERCENTILE.INC($X$1519:X3626,0.75)</f>
        <v>0.9941757036421931</v>
      </c>
      <c r="Z3626" s="10">
        <f t="shared" si="1145"/>
        <v>0.9941757036421931</v>
      </c>
      <c r="AA3626" s="10">
        <f t="shared" si="1146"/>
        <v>0.60853198874381109</v>
      </c>
      <c r="AB3626" s="10">
        <f t="shared" si="1147"/>
        <v>0.45389062229267441</v>
      </c>
      <c r="AC3626" s="10">
        <f t="shared" si="1148"/>
        <v>0.27620696305592718</v>
      </c>
      <c r="AD3626" s="13">
        <f t="shared" si="1149"/>
        <v>453890.62229267438</v>
      </c>
      <c r="AE3626" s="13">
        <f t="shared" si="1129"/>
        <v>276206.96305592719</v>
      </c>
      <c r="AF3626" s="13"/>
      <c r="AG3626" s="2">
        <f t="shared" si="1124"/>
        <v>40057</v>
      </c>
      <c r="AH3626" s="3">
        <f t="shared" si="1130"/>
        <v>973.36392994655137</v>
      </c>
      <c r="AI3626" s="3">
        <f t="shared" si="1131"/>
        <v>605.71757563131177</v>
      </c>
      <c r="AJ3626" s="3">
        <f t="shared" si="1150"/>
        <v>686094.78665772662</v>
      </c>
      <c r="AK3626" s="3">
        <f t="shared" si="1151"/>
        <v>501555.1033691527</v>
      </c>
    </row>
    <row r="3627" spans="2:37" x14ac:dyDescent="0.2">
      <c r="B3627" s="5">
        <v>40058</v>
      </c>
      <c r="C3627" s="1">
        <v>449.34</v>
      </c>
      <c r="D3627" s="1">
        <f t="shared" si="1152"/>
        <v>36</v>
      </c>
      <c r="E3627" s="1" t="b">
        <f t="shared" si="1153"/>
        <v>0</v>
      </c>
      <c r="F3627" s="6">
        <f t="shared" si="1154"/>
        <v>-1.2504670021756814E-2</v>
      </c>
      <c r="G3627" s="8">
        <f t="shared" si="1132"/>
        <v>7.2635407387746048E-4</v>
      </c>
      <c r="H3627" s="8">
        <f t="shared" si="1133"/>
        <v>1.8788699380368537E-3</v>
      </c>
      <c r="I3627" s="8">
        <f t="shared" si="1134"/>
        <v>5.8792685019677855E-4</v>
      </c>
      <c r="J3627" s="6">
        <f t="shared" si="1135"/>
        <v>1.4514131108565684E-3</v>
      </c>
      <c r="K3627" s="6">
        <f t="shared" si="1136"/>
        <v>1.0565483473670468E-3</v>
      </c>
      <c r="L3627" s="6">
        <f t="shared" si="1137"/>
        <v>6.7713187650093149E-4</v>
      </c>
      <c r="M3627" s="9">
        <f t="shared" si="1138"/>
        <v>0.50044612966793045</v>
      </c>
      <c r="N3627" s="9">
        <f t="shared" si="1139"/>
        <v>1</v>
      </c>
      <c r="O3627" s="9">
        <f t="shared" si="1140"/>
        <v>0.86826048307588388</v>
      </c>
      <c r="P3627" s="9">
        <f t="shared" si="1141"/>
        <v>0.78956887091460481</v>
      </c>
      <c r="Q3627" s="10">
        <f t="shared" si="1142"/>
        <v>0.16524963145290991</v>
      </c>
      <c r="R3627" s="10">
        <f t="shared" si="1125"/>
        <v>0.48411605700190058</v>
      </c>
      <c r="S3627" s="10">
        <f>_xlfn.PERCENTILE.INC($R$1519:R3627,0.75)</f>
        <v>0.79533057223545878</v>
      </c>
      <c r="T3627" s="10">
        <f t="shared" si="1126"/>
        <v>0.79533057223545878</v>
      </c>
      <c r="U3627" s="11">
        <f t="shared" si="1143"/>
        <v>0.48411605700190058</v>
      </c>
      <c r="V3627" s="10">
        <f t="shared" si="1127"/>
        <v>0.93539804830008133</v>
      </c>
      <c r="W3627" s="10">
        <f t="shared" si="1128"/>
        <v>0.48523794027316974</v>
      </c>
      <c r="X3627" s="10">
        <f t="shared" si="1144"/>
        <v>0.60514507125237582</v>
      </c>
      <c r="Y3627" s="10">
        <f>_xlfn.PERCENTILE.INC($X$1519:X3627,0.75)</f>
        <v>0.99416321529432339</v>
      </c>
      <c r="Z3627" s="10">
        <f t="shared" si="1145"/>
        <v>0.99416321529432339</v>
      </c>
      <c r="AA3627" s="10">
        <f t="shared" si="1146"/>
        <v>0.60853198874381109</v>
      </c>
      <c r="AB3627" s="10">
        <f t="shared" si="1147"/>
        <v>0.45389062229267441</v>
      </c>
      <c r="AC3627" s="10">
        <f t="shared" si="1148"/>
        <v>0.27620696305592718</v>
      </c>
      <c r="AD3627" s="13">
        <f t="shared" si="1149"/>
        <v>453890.62229267438</v>
      </c>
      <c r="AE3627" s="13">
        <f t="shared" si="1129"/>
        <v>276206.96305592719</v>
      </c>
      <c r="AF3627" s="13"/>
      <c r="AG3627" s="2">
        <f t="shared" si="1124"/>
        <v>40058</v>
      </c>
      <c r="AH3627" s="3">
        <f t="shared" si="1130"/>
        <v>-5675.7524577397508</v>
      </c>
      <c r="AI3627" s="3">
        <f t="shared" si="1131"/>
        <v>-3453.8769307259445</v>
      </c>
      <c r="AJ3627" s="3">
        <f t="shared" si="1150"/>
        <v>680419.03419998684</v>
      </c>
      <c r="AK3627" s="3">
        <f t="shared" si="1151"/>
        <v>498101.22643842676</v>
      </c>
    </row>
    <row r="3628" spans="2:37" x14ac:dyDescent="0.2">
      <c r="B3628" s="5">
        <v>40059</v>
      </c>
      <c r="C3628" s="1">
        <v>454.07</v>
      </c>
      <c r="D3628" s="1">
        <f t="shared" si="1152"/>
        <v>36</v>
      </c>
      <c r="E3628" s="1" t="b">
        <f t="shared" si="1153"/>
        <v>0</v>
      </c>
      <c r="F3628" s="6">
        <f t="shared" si="1154"/>
        <v>1.052655005118619E-2</v>
      </c>
      <c r="G3628" s="8">
        <f t="shared" si="1132"/>
        <v>8.4975437306126589E-4</v>
      </c>
      <c r="H3628" s="8">
        <f t="shared" si="1133"/>
        <v>1.9717438396326132E-3</v>
      </c>
      <c r="I3628" s="8">
        <f t="shared" si="1134"/>
        <v>6.49596172031999E-4</v>
      </c>
      <c r="J3628" s="6">
        <f t="shared" si="1135"/>
        <v>1.4513639186521092E-3</v>
      </c>
      <c r="K3628" s="6">
        <f t="shared" si="1136"/>
        <v>1.0569373016818988E-3</v>
      </c>
      <c r="L3628" s="6">
        <f t="shared" si="1137"/>
        <v>6.7708278911914781E-4</v>
      </c>
      <c r="M3628" s="9">
        <f t="shared" si="1138"/>
        <v>0.58548677016198536</v>
      </c>
      <c r="N3628" s="9">
        <f t="shared" si="1139"/>
        <v>1</v>
      </c>
      <c r="O3628" s="9">
        <f t="shared" si="1140"/>
        <v>0.95940434828817966</v>
      </c>
      <c r="P3628" s="9">
        <f t="shared" si="1141"/>
        <v>0.8482970394833883</v>
      </c>
      <c r="Q3628" s="10">
        <f t="shared" si="1142"/>
        <v>0.1634373021812591</v>
      </c>
      <c r="R3628" s="10">
        <f t="shared" si="1125"/>
        <v>0.48948434006379105</v>
      </c>
      <c r="S3628" s="10">
        <f>_xlfn.PERCENTILE.INC($R$1519:R3628,0.75)</f>
        <v>0.79532841861641468</v>
      </c>
      <c r="T3628" s="10">
        <f t="shared" si="1126"/>
        <v>0.79532841861641468</v>
      </c>
      <c r="U3628" s="11">
        <f t="shared" si="1143"/>
        <v>0.48948434006379105</v>
      </c>
      <c r="V3628" s="10">
        <f t="shared" si="1127"/>
        <v>0.93539804830008133</v>
      </c>
      <c r="W3628" s="10">
        <f t="shared" si="1128"/>
        <v>0.48523794027316974</v>
      </c>
      <c r="X3628" s="10">
        <f t="shared" si="1144"/>
        <v>0.61185542507973878</v>
      </c>
      <c r="Y3628" s="10">
        <f>_xlfn.PERCENTILE.INC($X$1519:X3628,0.75)</f>
        <v>0.99416052327051818</v>
      </c>
      <c r="Z3628" s="10">
        <f t="shared" si="1145"/>
        <v>0.99416052327051818</v>
      </c>
      <c r="AA3628" s="10">
        <f t="shared" si="1146"/>
        <v>0.60853198874381109</v>
      </c>
      <c r="AB3628" s="10">
        <f t="shared" si="1147"/>
        <v>0.45389062229267441</v>
      </c>
      <c r="AC3628" s="10">
        <f t="shared" si="1148"/>
        <v>0.27620696305592718</v>
      </c>
      <c r="AD3628" s="13">
        <f t="shared" si="1149"/>
        <v>453890.62229267438</v>
      </c>
      <c r="AE3628" s="13">
        <f t="shared" si="1129"/>
        <v>276206.96305592719</v>
      </c>
      <c r="AF3628" s="13"/>
      <c r="AG3628" s="2">
        <f t="shared" si="1124"/>
        <v>40059</v>
      </c>
      <c r="AH3628" s="3">
        <f t="shared" si="1130"/>
        <v>4777.9023533278832</v>
      </c>
      <c r="AI3628" s="3">
        <f t="shared" si="1131"/>
        <v>2907.5064210943524</v>
      </c>
      <c r="AJ3628" s="3">
        <f t="shared" si="1150"/>
        <v>685196.93655331468</v>
      </c>
      <c r="AK3628" s="3">
        <f t="shared" si="1151"/>
        <v>501008.73285952111</v>
      </c>
    </row>
    <row r="3629" spans="2:37" x14ac:dyDescent="0.2">
      <c r="B3629" s="5">
        <v>40060</v>
      </c>
      <c r="C3629" s="1">
        <v>460.05</v>
      </c>
      <c r="D3629" s="1">
        <f t="shared" si="1152"/>
        <v>36</v>
      </c>
      <c r="E3629" s="1" t="b">
        <f t="shared" si="1153"/>
        <v>0</v>
      </c>
      <c r="F3629" s="6">
        <f t="shared" si="1154"/>
        <v>1.3169775585262222E-2</v>
      </c>
      <c r="G3629" s="8">
        <f t="shared" si="1132"/>
        <v>1.1425210885650735E-3</v>
      </c>
      <c r="H3629" s="8">
        <f t="shared" si="1133"/>
        <v>2.1241487141415512E-3</v>
      </c>
      <c r="I3629" s="8">
        <f t="shared" si="1134"/>
        <v>7.461082540838335E-4</v>
      </c>
      <c r="J3629" s="6">
        <f t="shared" si="1135"/>
        <v>1.451346736842324E-3</v>
      </c>
      <c r="K3629" s="6">
        <f t="shared" si="1136"/>
        <v>1.0574754923518915E-3</v>
      </c>
      <c r="L3629" s="6">
        <f t="shared" si="1137"/>
        <v>6.7703566823279764E-4</v>
      </c>
      <c r="M3629" s="9">
        <f t="shared" si="1138"/>
        <v>0.78721442613419979</v>
      </c>
      <c r="N3629" s="9">
        <f t="shared" si="1139"/>
        <v>1</v>
      </c>
      <c r="O3629" s="9">
        <f t="shared" si="1140"/>
        <v>1</v>
      </c>
      <c r="P3629" s="9">
        <f t="shared" si="1141"/>
        <v>0.92907147537806656</v>
      </c>
      <c r="Q3629" s="10">
        <f t="shared" si="1142"/>
        <v>0.16532635963659123</v>
      </c>
      <c r="R3629" s="10">
        <f t="shared" si="1125"/>
        <v>0.48389137809512273</v>
      </c>
      <c r="S3629" s="10">
        <f>_xlfn.PERCENTILE.INC($R$1519:R3629,0.75)</f>
        <v>0.79532626499737047</v>
      </c>
      <c r="T3629" s="10">
        <f t="shared" si="1126"/>
        <v>0.79532626499737047</v>
      </c>
      <c r="U3629" s="11">
        <f t="shared" si="1143"/>
        <v>0.48389137809512273</v>
      </c>
      <c r="V3629" s="10">
        <f t="shared" si="1127"/>
        <v>0.93539804830008133</v>
      </c>
      <c r="W3629" s="10">
        <f t="shared" si="1128"/>
        <v>0.48523794027316974</v>
      </c>
      <c r="X3629" s="10">
        <f t="shared" si="1144"/>
        <v>0.60486422261890338</v>
      </c>
      <c r="Y3629" s="10">
        <f>_xlfn.PERCENTILE.INC($X$1519:X3629,0.75)</f>
        <v>0.99415783124671298</v>
      </c>
      <c r="Z3629" s="10">
        <f t="shared" si="1145"/>
        <v>0.99415783124671298</v>
      </c>
      <c r="AA3629" s="10">
        <f t="shared" si="1146"/>
        <v>0.60853198874381109</v>
      </c>
      <c r="AB3629" s="10">
        <f t="shared" si="1147"/>
        <v>0.45389062229267441</v>
      </c>
      <c r="AC3629" s="10">
        <f t="shared" si="1148"/>
        <v>0.27620696305592718</v>
      </c>
      <c r="AD3629" s="13">
        <f t="shared" si="1149"/>
        <v>453890.62229267438</v>
      </c>
      <c r="AE3629" s="13">
        <f t="shared" si="1129"/>
        <v>276206.96305592719</v>
      </c>
      <c r="AF3629" s="13"/>
      <c r="AG3629" s="2">
        <f t="shared" si="1124"/>
        <v>40060</v>
      </c>
      <c r="AH3629" s="3">
        <f t="shared" si="1130"/>
        <v>5977.6376358495399</v>
      </c>
      <c r="AI3629" s="3">
        <f t="shared" si="1131"/>
        <v>3637.5837185333744</v>
      </c>
      <c r="AJ3629" s="3">
        <f t="shared" si="1150"/>
        <v>691174.57418916421</v>
      </c>
      <c r="AK3629" s="3">
        <f t="shared" si="1151"/>
        <v>504646.31657805451</v>
      </c>
    </row>
    <row r="3630" spans="2:37" x14ac:dyDescent="0.2">
      <c r="B3630" s="5">
        <v>40064</v>
      </c>
      <c r="C3630" s="1">
        <v>467.24</v>
      </c>
      <c r="D3630" s="1">
        <f t="shared" si="1152"/>
        <v>37</v>
      </c>
      <c r="E3630" s="1" t="b">
        <f t="shared" si="1153"/>
        <v>1</v>
      </c>
      <c r="F3630" s="6">
        <f t="shared" si="1154"/>
        <v>1.5628736006955801E-2</v>
      </c>
      <c r="G3630" s="8">
        <f t="shared" si="1132"/>
        <v>1.491831807835037E-3</v>
      </c>
      <c r="H3630" s="8">
        <f t="shared" si="1133"/>
        <v>2.2890346326354294E-3</v>
      </c>
      <c r="I3630" s="8">
        <f t="shared" si="1134"/>
        <v>8.7292834995179544E-4</v>
      </c>
      <c r="J3630" s="6">
        <f t="shared" si="1135"/>
        <v>1.4514444393304137E-3</v>
      </c>
      <c r="K3630" s="6">
        <f t="shared" si="1136"/>
        <v>1.0582094417254334E-3</v>
      </c>
      <c r="L3630" s="6">
        <f t="shared" si="1137"/>
        <v>6.770097552816043E-4</v>
      </c>
      <c r="M3630" s="9">
        <f t="shared" si="1138"/>
        <v>1</v>
      </c>
      <c r="N3630" s="9">
        <f t="shared" si="1139"/>
        <v>1</v>
      </c>
      <c r="O3630" s="9">
        <f t="shared" si="1140"/>
        <v>1</v>
      </c>
      <c r="P3630" s="9">
        <f t="shared" si="1141"/>
        <v>1</v>
      </c>
      <c r="Q3630" s="10">
        <f t="shared" si="1142"/>
        <v>0.1677713712258975</v>
      </c>
      <c r="R3630" s="10">
        <f t="shared" si="1125"/>
        <v>0.47683940004449971</v>
      </c>
      <c r="S3630" s="10">
        <f>_xlfn.PERCENTILE.INC($R$1519:R3630,0.75)</f>
        <v>0.79532411137832626</v>
      </c>
      <c r="T3630" s="10">
        <f t="shared" si="1126"/>
        <v>0.79532411137832626</v>
      </c>
      <c r="U3630" s="11">
        <f t="shared" si="1143"/>
        <v>0.47683940004449971</v>
      </c>
      <c r="V3630" s="10">
        <f t="shared" si="1127"/>
        <v>0.92907147537806656</v>
      </c>
      <c r="W3630" s="10">
        <f t="shared" si="1128"/>
        <v>0.48389137809512273</v>
      </c>
      <c r="X3630" s="10">
        <f t="shared" si="1144"/>
        <v>0.59604925005562459</v>
      </c>
      <c r="Y3630" s="10">
        <f>_xlfn.PERCENTILE.INC($X$1519:X3630,0.75)</f>
        <v>0.99415513922290788</v>
      </c>
      <c r="Z3630" s="10">
        <f t="shared" si="1145"/>
        <v>0.99415513922290788</v>
      </c>
      <c r="AA3630" s="10">
        <f t="shared" si="1146"/>
        <v>0.59604925005562459</v>
      </c>
      <c r="AB3630" s="10">
        <f t="shared" si="1147"/>
        <v>0.44956967656956148</v>
      </c>
      <c r="AC3630" s="10">
        <f t="shared" si="1148"/>
        <v>0.2679656685670368</v>
      </c>
      <c r="AD3630" s="13">
        <f t="shared" si="1149"/>
        <v>449569.67656956147</v>
      </c>
      <c r="AE3630" s="13">
        <f t="shared" si="1129"/>
        <v>267965.6685670368</v>
      </c>
      <c r="AF3630" s="13"/>
      <c r="AG3630" s="2">
        <f t="shared" ref="AG3630:AG3693" si="1155">B3630</f>
        <v>40064</v>
      </c>
      <c r="AH3630" s="3">
        <f t="shared" si="1130"/>
        <v>7093.7367118450957</v>
      </c>
      <c r="AI3630" s="3">
        <f t="shared" si="1131"/>
        <v>4316.7657088840797</v>
      </c>
      <c r="AJ3630" s="3">
        <f t="shared" si="1150"/>
        <v>698268.31090100936</v>
      </c>
      <c r="AK3630" s="3">
        <f t="shared" si="1151"/>
        <v>508963.08228693862</v>
      </c>
    </row>
    <row r="3631" spans="2:37" x14ac:dyDescent="0.2">
      <c r="B3631" s="5">
        <v>40065</v>
      </c>
      <c r="C3631" s="1">
        <v>467.89</v>
      </c>
      <c r="D3631" s="1">
        <f t="shared" si="1152"/>
        <v>37</v>
      </c>
      <c r="E3631" s="1" t="b">
        <f t="shared" si="1153"/>
        <v>0</v>
      </c>
      <c r="F3631" s="6">
        <f t="shared" si="1154"/>
        <v>1.391148018148991E-3</v>
      </c>
      <c r="G3631" s="8">
        <f t="shared" si="1132"/>
        <v>1.5100238803418256E-3</v>
      </c>
      <c r="H3631" s="8">
        <f t="shared" si="1133"/>
        <v>2.2169391596681296E-3</v>
      </c>
      <c r="I3631" s="8">
        <f t="shared" si="1134"/>
        <v>8.9489297131183575E-4</v>
      </c>
      <c r="J3631" s="6">
        <f t="shared" si="1135"/>
        <v>1.4515564098355543E-3</v>
      </c>
      <c r="K3631" s="6">
        <f t="shared" si="1136"/>
        <v>1.0588947005121139E-3</v>
      </c>
      <c r="L3631" s="6">
        <f t="shared" si="1137"/>
        <v>6.7700738856989553E-4</v>
      </c>
      <c r="M3631" s="9">
        <f t="shared" si="1138"/>
        <v>1</v>
      </c>
      <c r="N3631" s="9">
        <f t="shared" si="1139"/>
        <v>1</v>
      </c>
      <c r="O3631" s="9">
        <f t="shared" si="1140"/>
        <v>1</v>
      </c>
      <c r="P3631" s="9">
        <f t="shared" si="1141"/>
        <v>1</v>
      </c>
      <c r="Q3631" s="10">
        <f t="shared" si="1142"/>
        <v>0.16663555839545058</v>
      </c>
      <c r="R3631" s="10">
        <f t="shared" ref="R3631:R3694" si="1156">IF(B3631&lt;&gt;"",$C$7/Q3631,"")</f>
        <v>0.48008960854650418</v>
      </c>
      <c r="S3631" s="10">
        <f>_xlfn.PERCENTILE.INC($R$1519:R3631,0.75)</f>
        <v>0.79532195775928216</v>
      </c>
      <c r="T3631" s="10">
        <f t="shared" ref="T3631:T3694" si="1157">MIN(S3631,$C$9)</f>
        <v>0.79532195775928216</v>
      </c>
      <c r="U3631" s="11">
        <f t="shared" si="1143"/>
        <v>0.48008960854650418</v>
      </c>
      <c r="V3631" s="10">
        <f t="shared" ref="V3631:V3694" si="1158">IF(B3631&lt;&gt;"",IF($E3631,P3630,V3630),"")</f>
        <v>0.92907147537806656</v>
      </c>
      <c r="W3631" s="10">
        <f t="shared" ref="W3631:W3694" si="1159">IF(B3631&lt;&gt;"",IF($E3631,U3630,W3630),"")</f>
        <v>0.48389137809512273</v>
      </c>
      <c r="X3631" s="10">
        <f t="shared" si="1144"/>
        <v>0.60011201068313025</v>
      </c>
      <c r="Y3631" s="10">
        <f>_xlfn.PERCENTILE.INC($X$1519:X3631,0.75)</f>
        <v>0.99415244719910267</v>
      </c>
      <c r="Z3631" s="10">
        <f t="shared" si="1145"/>
        <v>0.99415244719910267</v>
      </c>
      <c r="AA3631" s="10">
        <f t="shared" si="1146"/>
        <v>0.59604925005562459</v>
      </c>
      <c r="AB3631" s="10">
        <f t="shared" si="1147"/>
        <v>0.44956967656956148</v>
      </c>
      <c r="AC3631" s="10">
        <f t="shared" si="1148"/>
        <v>0.2679656685670368</v>
      </c>
      <c r="AD3631" s="13">
        <f t="shared" si="1149"/>
        <v>449569.67656956147</v>
      </c>
      <c r="AE3631" s="13">
        <f t="shared" ref="AE3631:AE3694" si="1160">IF(B3631&lt;&gt;"",AC3631*$C$6,"")</f>
        <v>267965.6685670368</v>
      </c>
      <c r="AF3631" s="13"/>
      <c r="AG3631" s="2">
        <f t="shared" si="1155"/>
        <v>40065</v>
      </c>
      <c r="AH3631" s="3">
        <f t="shared" ref="AH3631:AH3694" si="1161">IF(B3631&lt;&gt;"",AD3630*$F3631,"")</f>
        <v>625.41796457962835</v>
      </c>
      <c r="AI3631" s="3">
        <f t="shared" ref="AI3631:AI3694" si="1162">IF(B3631&lt;&gt;"",AE3630*$F3631,"")</f>
        <v>372.77990875900264</v>
      </c>
      <c r="AJ3631" s="3">
        <f t="shared" si="1150"/>
        <v>698893.72886558902</v>
      </c>
      <c r="AK3631" s="3">
        <f t="shared" si="1151"/>
        <v>509335.86219569761</v>
      </c>
    </row>
    <row r="3632" spans="2:37" x14ac:dyDescent="0.2">
      <c r="B3632" s="5">
        <v>40066</v>
      </c>
      <c r="C3632" s="1">
        <v>468.79</v>
      </c>
      <c r="D3632" s="1">
        <f t="shared" si="1152"/>
        <v>37</v>
      </c>
      <c r="E3632" s="1" t="b">
        <f t="shared" si="1153"/>
        <v>0</v>
      </c>
      <c r="F3632" s="6">
        <f t="shared" si="1154"/>
        <v>1.9235290346022449E-3</v>
      </c>
      <c r="G3632" s="8">
        <f t="shared" ref="G3632:G3695" si="1163">ma(F3567:F3632,"e")</f>
        <v>1.5811564415477346E-3</v>
      </c>
      <c r="H3632" s="8">
        <f t="shared" ref="H3632:H3695" si="1164">ma(F3501:F3632,"e")</f>
        <v>2.2731603564478333E-3</v>
      </c>
      <c r="I3632" s="8">
        <f t="shared" ref="I3632:I3695" si="1165">ma(F3383:F3632,"e")</f>
        <v>9.3177897683775985E-4</v>
      </c>
      <c r="J3632" s="6">
        <f t="shared" ref="J3632:J3695" si="1166">IF(B3632&lt;&gt;"",_xlfn.STDEV.S(G2383:G3632),"")</f>
        <v>1.451702217555687E-3</v>
      </c>
      <c r="K3632" s="6">
        <f t="shared" ref="K3632:K3695" si="1167">IF(B3632&lt;&gt;"",_xlfn.STDEV.S(H2383:H3632),"")</f>
        <v>1.0596723137676152E-3</v>
      </c>
      <c r="L3632" s="6">
        <f t="shared" ref="L3632:L3695" si="1168">IF(B3632&lt;&gt;"",_xlfn.STDEV.S(I2383:I3632),"")</f>
        <v>6.7700868130887791E-4</v>
      </c>
      <c r="M3632" s="9">
        <f t="shared" ref="M3632:M3695" si="1169">IF(B3632&lt;&gt;"",MIN(1,MAX(-1,G3632/J3632)),"")</f>
        <v>1</v>
      </c>
      <c r="N3632" s="9">
        <f t="shared" ref="N3632:N3695" si="1170">IF(B3632&lt;&gt;"",MIN(1,MAX(-1,H3632/K3632)),"")</f>
        <v>1</v>
      </c>
      <c r="O3632" s="9">
        <f t="shared" ref="O3632:O3695" si="1171">IF(B3632&lt;&gt;"",MIN(1,MAX(-1,I3632/L3632)),"")</f>
        <v>1</v>
      </c>
      <c r="P3632" s="9">
        <f t="shared" ref="P3632:P3695" si="1172">IF(B3632&lt;&gt;"",AVERAGE(M3632:O3632),"")</f>
        <v>1</v>
      </c>
      <c r="Q3632" s="10">
        <f t="shared" ref="Q3632:Q3695" si="1173">IF(B3632&lt;&gt;"",SQRT(250)*_xlfn.STDEV.S(F3573:F3632),"")</f>
        <v>0.16569313562962534</v>
      </c>
      <c r="R3632" s="10">
        <f t="shared" si="1156"/>
        <v>0.4828202429509475</v>
      </c>
      <c r="S3632" s="10">
        <f>_xlfn.PERCENTILE.INC($R$1519:R3632,0.75)</f>
        <v>0.79506068437812916</v>
      </c>
      <c r="T3632" s="10">
        <f t="shared" si="1157"/>
        <v>0.79506068437812916</v>
      </c>
      <c r="U3632" s="11">
        <f t="shared" ref="U3632:U3695" si="1174">IF(B3632&lt;&gt;"",MIN(T3632,R3632),"")</f>
        <v>0.4828202429509475</v>
      </c>
      <c r="V3632" s="10">
        <f t="shared" si="1158"/>
        <v>0.92907147537806656</v>
      </c>
      <c r="W3632" s="10">
        <f t="shared" si="1159"/>
        <v>0.48389137809512273</v>
      </c>
      <c r="X3632" s="10">
        <f t="shared" ref="X3632:X3695" si="1175">$C$8/Q3632</f>
        <v>0.6035253036886844</v>
      </c>
      <c r="Y3632" s="10">
        <f>_xlfn.PERCENTILE.INC($X$1519:X3632,0.75)</f>
        <v>0.99382585547266145</v>
      </c>
      <c r="Z3632" s="10">
        <f t="shared" ref="Z3632:Z3695" si="1176">MIN($C$10,Y3632)</f>
        <v>0.99382585547266145</v>
      </c>
      <c r="AA3632" s="10">
        <f t="shared" ref="AA3632:AA3695" si="1177">IF(E3632,MIN(Z3632,X3632),AA3631)</f>
        <v>0.59604925005562459</v>
      </c>
      <c r="AB3632" s="10">
        <f t="shared" ref="AB3632:AB3695" si="1178">IF(B3632&lt;&gt;"",V3632*W3632,"")</f>
        <v>0.44956967656956148</v>
      </c>
      <c r="AC3632" s="10">
        <f t="shared" ref="AC3632:AC3695" si="1179">IF(B3632&lt;&gt;"",V3632*W3632*AA3632,"")</f>
        <v>0.2679656685670368</v>
      </c>
      <c r="AD3632" s="13">
        <f t="shared" ref="AD3632:AD3695" si="1180">IF(B3632&lt;&gt;"",AB3632*$C$6,"")</f>
        <v>449569.67656956147</v>
      </c>
      <c r="AE3632" s="13">
        <f t="shared" si="1160"/>
        <v>267965.6685670368</v>
      </c>
      <c r="AF3632" s="13"/>
      <c r="AG3632" s="2">
        <f t="shared" si="1155"/>
        <v>40066</v>
      </c>
      <c r="AH3632" s="3">
        <f t="shared" si="1161"/>
        <v>864.76032595829201</v>
      </c>
      <c r="AI3632" s="3">
        <f t="shared" si="1162"/>
        <v>515.43974376529741</v>
      </c>
      <c r="AJ3632" s="3">
        <f t="shared" ref="AJ3632:AJ3695" si="1181">AJ3631+AH3632</f>
        <v>699758.48919154727</v>
      </c>
      <c r="AK3632" s="3">
        <f t="shared" ref="AK3632:AK3695" si="1182">AK3631+AI3632</f>
        <v>509851.30193946289</v>
      </c>
    </row>
    <row r="3633" spans="2:37" x14ac:dyDescent="0.2">
      <c r="B3633" s="5">
        <v>40067</v>
      </c>
      <c r="C3633" s="1">
        <v>472.19</v>
      </c>
      <c r="D3633" s="1">
        <f t="shared" si="1152"/>
        <v>37</v>
      </c>
      <c r="E3633" s="1" t="b">
        <f t="shared" si="1153"/>
        <v>0</v>
      </c>
      <c r="F3633" s="6">
        <f t="shared" si="1154"/>
        <v>7.2527144350347239E-3</v>
      </c>
      <c r="G3633" s="8">
        <f t="shared" si="1163"/>
        <v>1.8134949395225061E-3</v>
      </c>
      <c r="H3633" s="8">
        <f t="shared" si="1164"/>
        <v>2.4305042178423583E-3</v>
      </c>
      <c r="I3633" s="8">
        <f t="shared" si="1165"/>
        <v>1.0413668487295321E-3</v>
      </c>
      <c r="J3633" s="6">
        <f t="shared" si="1166"/>
        <v>1.4519564006263152E-3</v>
      </c>
      <c r="K3633" s="6">
        <f t="shared" si="1167"/>
        <v>1.0606162589726314E-3</v>
      </c>
      <c r="L3633" s="6">
        <f t="shared" si="1168"/>
        <v>6.7703792825297017E-4</v>
      </c>
      <c r="M3633" s="9">
        <f t="shared" si="1169"/>
        <v>1</v>
      </c>
      <c r="N3633" s="9">
        <f t="shared" si="1170"/>
        <v>1</v>
      </c>
      <c r="O3633" s="9">
        <f t="shared" si="1171"/>
        <v>1</v>
      </c>
      <c r="P3633" s="9">
        <f t="shared" si="1172"/>
        <v>1</v>
      </c>
      <c r="Q3633" s="10">
        <f t="shared" si="1173"/>
        <v>0.16607263538181058</v>
      </c>
      <c r="R3633" s="10">
        <f t="shared" si="1156"/>
        <v>0.48171692955961937</v>
      </c>
      <c r="S3633" s="10">
        <f>_xlfn.PERCENTILE.INC($R$1519:R3633,0.75)</f>
        <v>0.79479941099697626</v>
      </c>
      <c r="T3633" s="10">
        <f t="shared" si="1157"/>
        <v>0.79479941099697626</v>
      </c>
      <c r="U3633" s="11">
        <f t="shared" si="1174"/>
        <v>0.48171692955961937</v>
      </c>
      <c r="V3633" s="10">
        <f t="shared" si="1158"/>
        <v>0.92907147537806656</v>
      </c>
      <c r="W3633" s="10">
        <f t="shared" si="1159"/>
        <v>0.48389137809512273</v>
      </c>
      <c r="X3633" s="10">
        <f t="shared" si="1175"/>
        <v>0.60214616194952431</v>
      </c>
      <c r="Y3633" s="10">
        <f>_xlfn.PERCENTILE.INC($X$1519:X3633,0.75)</f>
        <v>0.99349926374622033</v>
      </c>
      <c r="Z3633" s="10">
        <f t="shared" si="1176"/>
        <v>0.99349926374622033</v>
      </c>
      <c r="AA3633" s="10">
        <f t="shared" si="1177"/>
        <v>0.59604925005562459</v>
      </c>
      <c r="AB3633" s="10">
        <f t="shared" si="1178"/>
        <v>0.44956967656956148</v>
      </c>
      <c r="AC3633" s="10">
        <f t="shared" si="1179"/>
        <v>0.2679656685670368</v>
      </c>
      <c r="AD3633" s="13">
        <f t="shared" si="1180"/>
        <v>449569.67656956147</v>
      </c>
      <c r="AE3633" s="13">
        <f t="shared" si="1160"/>
        <v>267965.6685670368</v>
      </c>
      <c r="AF3633" s="13"/>
      <c r="AG3633" s="2">
        <f t="shared" si="1155"/>
        <v>40067</v>
      </c>
      <c r="AH3633" s="3">
        <f t="shared" si="1161"/>
        <v>3260.6004828099508</v>
      </c>
      <c r="AI3633" s="3">
        <f t="shared" si="1162"/>
        <v>1943.4784725098784</v>
      </c>
      <c r="AJ3633" s="3">
        <f t="shared" si="1181"/>
        <v>703019.08967435721</v>
      </c>
      <c r="AK3633" s="3">
        <f t="shared" si="1182"/>
        <v>511794.78041197278</v>
      </c>
    </row>
    <row r="3634" spans="2:37" x14ac:dyDescent="0.2">
      <c r="B3634" s="5">
        <v>40070</v>
      </c>
      <c r="C3634" s="1">
        <v>470.43</v>
      </c>
      <c r="D3634" s="1">
        <f t="shared" si="1152"/>
        <v>38</v>
      </c>
      <c r="E3634" s="1" t="b">
        <f t="shared" si="1153"/>
        <v>1</v>
      </c>
      <c r="F3634" s="6">
        <f t="shared" si="1154"/>
        <v>-3.7273131578390295E-3</v>
      </c>
      <c r="G3634" s="8">
        <f t="shared" si="1163"/>
        <v>1.5556687431244043E-3</v>
      </c>
      <c r="H3634" s="8">
        <f t="shared" si="1164"/>
        <v>2.3855994357742912E-3</v>
      </c>
      <c r="I3634" s="8">
        <f t="shared" si="1165"/>
        <v>9.956438128062373E-4</v>
      </c>
      <c r="J3634" s="6">
        <f t="shared" si="1166"/>
        <v>1.4520704405858642E-3</v>
      </c>
      <c r="K3634" s="6">
        <f t="shared" si="1167"/>
        <v>1.0615206818157736E-3</v>
      </c>
      <c r="L3634" s="6">
        <f t="shared" si="1168"/>
        <v>6.7704931321969214E-4</v>
      </c>
      <c r="M3634" s="9">
        <f t="shared" si="1169"/>
        <v>1</v>
      </c>
      <c r="N3634" s="9">
        <f t="shared" si="1170"/>
        <v>1</v>
      </c>
      <c r="O3634" s="9">
        <f t="shared" si="1171"/>
        <v>1</v>
      </c>
      <c r="P3634" s="9">
        <f t="shared" si="1172"/>
        <v>1</v>
      </c>
      <c r="Q3634" s="10">
        <f t="shared" si="1173"/>
        <v>0.15726440980470319</v>
      </c>
      <c r="R3634" s="10">
        <f t="shared" si="1156"/>
        <v>0.5086974230173692</v>
      </c>
      <c r="S3634" s="10">
        <f>_xlfn.PERCENTILE.INC($R$1519:R3634,0.75)</f>
        <v>0.79453813761582326</v>
      </c>
      <c r="T3634" s="10">
        <f t="shared" si="1157"/>
        <v>0.79453813761582326</v>
      </c>
      <c r="U3634" s="11">
        <f t="shared" si="1174"/>
        <v>0.5086974230173692</v>
      </c>
      <c r="V3634" s="10">
        <f t="shared" si="1158"/>
        <v>1</v>
      </c>
      <c r="W3634" s="10">
        <f t="shared" si="1159"/>
        <v>0.48171692955961937</v>
      </c>
      <c r="X3634" s="10">
        <f t="shared" si="1175"/>
        <v>0.63587177877171153</v>
      </c>
      <c r="Y3634" s="10">
        <f>_xlfn.PERCENTILE.INC($X$1519:X3634,0.75)</f>
        <v>0.9931726720197791</v>
      </c>
      <c r="Z3634" s="10">
        <f t="shared" si="1176"/>
        <v>0.9931726720197791</v>
      </c>
      <c r="AA3634" s="10">
        <f t="shared" si="1177"/>
        <v>0.63587177877171153</v>
      </c>
      <c r="AB3634" s="10">
        <f t="shared" si="1178"/>
        <v>0.48171692955961937</v>
      </c>
      <c r="AC3634" s="10">
        <f t="shared" si="1179"/>
        <v>0.30631020086352245</v>
      </c>
      <c r="AD3634" s="13">
        <f t="shared" si="1180"/>
        <v>481716.92955961934</v>
      </c>
      <c r="AE3634" s="13">
        <f t="shared" si="1160"/>
        <v>306310.20086352248</v>
      </c>
      <c r="AF3634" s="13"/>
      <c r="AG3634" s="2">
        <f t="shared" si="1155"/>
        <v>40070</v>
      </c>
      <c r="AH3634" s="3">
        <f t="shared" si="1161"/>
        <v>-1675.6869708431634</v>
      </c>
      <c r="AI3634" s="3">
        <f t="shared" si="1162"/>
        <v>-998.79196229904869</v>
      </c>
      <c r="AJ3634" s="3">
        <f t="shared" si="1181"/>
        <v>701343.40270351409</v>
      </c>
      <c r="AK3634" s="3">
        <f t="shared" si="1182"/>
        <v>510795.98844967375</v>
      </c>
    </row>
    <row r="3635" spans="2:37" x14ac:dyDescent="0.2">
      <c r="B3635" s="5">
        <v>40071</v>
      </c>
      <c r="C3635" s="1">
        <v>471.29</v>
      </c>
      <c r="D3635" s="1">
        <f t="shared" si="1152"/>
        <v>38</v>
      </c>
      <c r="E3635" s="1" t="b">
        <f t="shared" si="1153"/>
        <v>0</v>
      </c>
      <c r="F3635" s="6">
        <f t="shared" si="1154"/>
        <v>1.8281147035690282E-3</v>
      </c>
      <c r="G3635" s="8">
        <f t="shared" si="1163"/>
        <v>1.5668085847925751E-3</v>
      </c>
      <c r="H3635" s="8">
        <f t="shared" si="1164"/>
        <v>2.2915938104269475E-3</v>
      </c>
      <c r="I3635" s="8">
        <f t="shared" si="1165"/>
        <v>1.0387289194989482E-3</v>
      </c>
      <c r="J3635" s="6">
        <f t="shared" si="1166"/>
        <v>1.4521811595434174E-3</v>
      </c>
      <c r="K3635" s="6">
        <f t="shared" si="1167"/>
        <v>1.0623180591363441E-3</v>
      </c>
      <c r="L3635" s="6">
        <f t="shared" si="1168"/>
        <v>6.7707864962184212E-4</v>
      </c>
      <c r="M3635" s="9">
        <f t="shared" si="1169"/>
        <v>1</v>
      </c>
      <c r="N3635" s="9">
        <f t="shared" si="1170"/>
        <v>1</v>
      </c>
      <c r="O3635" s="9">
        <f t="shared" si="1171"/>
        <v>1</v>
      </c>
      <c r="P3635" s="9">
        <f t="shared" si="1172"/>
        <v>1</v>
      </c>
      <c r="Q3635" s="10">
        <f t="shared" si="1173"/>
        <v>0.15409619241714179</v>
      </c>
      <c r="R3635" s="10">
        <f t="shared" si="1156"/>
        <v>0.51915624095005697</v>
      </c>
      <c r="S3635" s="10">
        <f>_xlfn.PERCENTILE.INC($R$1519:R3635,0.75)</f>
        <v>0.79427686423467025</v>
      </c>
      <c r="T3635" s="10">
        <f t="shared" si="1157"/>
        <v>0.79427686423467025</v>
      </c>
      <c r="U3635" s="11">
        <f t="shared" si="1174"/>
        <v>0.51915624095005697</v>
      </c>
      <c r="V3635" s="10">
        <f t="shared" si="1158"/>
        <v>1</v>
      </c>
      <c r="W3635" s="10">
        <f t="shared" si="1159"/>
        <v>0.48171692955961937</v>
      </c>
      <c r="X3635" s="10">
        <f t="shared" si="1175"/>
        <v>0.64894530118757121</v>
      </c>
      <c r="Y3635" s="10">
        <f>_xlfn.PERCENTILE.INC($X$1519:X3635,0.75)</f>
        <v>0.99284608029333787</v>
      </c>
      <c r="Z3635" s="10">
        <f t="shared" si="1176"/>
        <v>0.99284608029333787</v>
      </c>
      <c r="AA3635" s="10">
        <f t="shared" si="1177"/>
        <v>0.63587177877171153</v>
      </c>
      <c r="AB3635" s="10">
        <f t="shared" si="1178"/>
        <v>0.48171692955961937</v>
      </c>
      <c r="AC3635" s="10">
        <f t="shared" si="1179"/>
        <v>0.30631020086352245</v>
      </c>
      <c r="AD3635" s="13">
        <f t="shared" si="1180"/>
        <v>481716.92955961934</v>
      </c>
      <c r="AE3635" s="13">
        <f t="shared" si="1160"/>
        <v>306310.20086352248</v>
      </c>
      <c r="AF3635" s="13"/>
      <c r="AG3635" s="2">
        <f t="shared" si="1155"/>
        <v>40071</v>
      </c>
      <c r="AH3635" s="3">
        <f t="shared" si="1161"/>
        <v>880.63380188606595</v>
      </c>
      <c r="AI3635" s="3">
        <f t="shared" si="1162"/>
        <v>559.9701820517879</v>
      </c>
      <c r="AJ3635" s="3">
        <f t="shared" si="1181"/>
        <v>702224.0365054002</v>
      </c>
      <c r="AK3635" s="3">
        <f t="shared" si="1182"/>
        <v>511355.95863172552</v>
      </c>
    </row>
    <row r="3636" spans="2:37" x14ac:dyDescent="0.2">
      <c r="B3636" s="5">
        <v>40072</v>
      </c>
      <c r="C3636" s="1">
        <v>474.48</v>
      </c>
      <c r="D3636" s="1">
        <f t="shared" si="1152"/>
        <v>38</v>
      </c>
      <c r="E3636" s="1" t="b">
        <f t="shared" si="1153"/>
        <v>0</v>
      </c>
      <c r="F3636" s="6">
        <f t="shared" si="1154"/>
        <v>6.7686562413800111E-3</v>
      </c>
      <c r="G3636" s="8">
        <f t="shared" si="1163"/>
        <v>1.7239879842949599E-3</v>
      </c>
      <c r="H3636" s="8">
        <f t="shared" si="1164"/>
        <v>2.3405779471389861E-3</v>
      </c>
      <c r="I3636" s="8">
        <f t="shared" si="1165"/>
        <v>1.1176966264279265E-3</v>
      </c>
      <c r="J3636" s="6">
        <f t="shared" si="1166"/>
        <v>1.4523450212474375E-3</v>
      </c>
      <c r="K3636" s="6">
        <f t="shared" si="1167"/>
        <v>1.0631691252060581E-3</v>
      </c>
      <c r="L3636" s="6">
        <f t="shared" si="1168"/>
        <v>6.7714067102080165E-4</v>
      </c>
      <c r="M3636" s="9">
        <f t="shared" si="1169"/>
        <v>1</v>
      </c>
      <c r="N3636" s="9">
        <f t="shared" si="1170"/>
        <v>1</v>
      </c>
      <c r="O3636" s="9">
        <f t="shared" si="1171"/>
        <v>1</v>
      </c>
      <c r="P3636" s="9">
        <f t="shared" si="1172"/>
        <v>1</v>
      </c>
      <c r="Q3636" s="10">
        <f t="shared" si="1173"/>
        <v>0.15432158887639172</v>
      </c>
      <c r="R3636" s="10">
        <f t="shared" si="1156"/>
        <v>0.5183979803634492</v>
      </c>
      <c r="S3636" s="10">
        <f>_xlfn.PERCENTILE.INC($R$1519:R3636,0.75)</f>
        <v>0.79425628696822481</v>
      </c>
      <c r="T3636" s="10">
        <f t="shared" si="1157"/>
        <v>0.79425628696822481</v>
      </c>
      <c r="U3636" s="11">
        <f t="shared" si="1174"/>
        <v>0.5183979803634492</v>
      </c>
      <c r="V3636" s="10">
        <f t="shared" si="1158"/>
        <v>1</v>
      </c>
      <c r="W3636" s="10">
        <f t="shared" si="1159"/>
        <v>0.48171692955961937</v>
      </c>
      <c r="X3636" s="10">
        <f t="shared" si="1175"/>
        <v>0.64799747545431163</v>
      </c>
      <c r="Y3636" s="10">
        <f>_xlfn.PERCENTILE.INC($X$1519:X3636,0.75)</f>
        <v>0.99282035871028096</v>
      </c>
      <c r="Z3636" s="10">
        <f t="shared" si="1176"/>
        <v>0.99282035871028096</v>
      </c>
      <c r="AA3636" s="10">
        <f t="shared" si="1177"/>
        <v>0.63587177877171153</v>
      </c>
      <c r="AB3636" s="10">
        <f t="shared" si="1178"/>
        <v>0.48171692955961937</v>
      </c>
      <c r="AC3636" s="10">
        <f t="shared" si="1179"/>
        <v>0.30631020086352245</v>
      </c>
      <c r="AD3636" s="13">
        <f t="shared" si="1180"/>
        <v>481716.92955961934</v>
      </c>
      <c r="AE3636" s="13">
        <f t="shared" si="1160"/>
        <v>306310.20086352248</v>
      </c>
      <c r="AF3636" s="13"/>
      <c r="AG3636" s="2">
        <f t="shared" si="1155"/>
        <v>40072</v>
      </c>
      <c r="AH3636" s="3">
        <f t="shared" si="1161"/>
        <v>3260.5763018421326</v>
      </c>
      <c r="AI3636" s="3">
        <f t="shared" si="1162"/>
        <v>2073.3084528732461</v>
      </c>
      <c r="AJ3636" s="3">
        <f t="shared" si="1181"/>
        <v>705484.61280724232</v>
      </c>
      <c r="AK3636" s="3">
        <f t="shared" si="1182"/>
        <v>513429.26708459877</v>
      </c>
    </row>
    <row r="3637" spans="2:37" x14ac:dyDescent="0.2">
      <c r="B3637" s="5">
        <v>40073</v>
      </c>
      <c r="C3637" s="1">
        <v>473.92</v>
      </c>
      <c r="D3637" s="1">
        <f t="shared" si="1152"/>
        <v>38</v>
      </c>
      <c r="E3637" s="1" t="b">
        <f t="shared" si="1153"/>
        <v>0</v>
      </c>
      <c r="F3637" s="6">
        <f t="shared" si="1154"/>
        <v>-1.1802394199966759E-3</v>
      </c>
      <c r="G3637" s="8">
        <f t="shared" si="1163"/>
        <v>1.5750234875473879E-3</v>
      </c>
      <c r="H3637" s="8">
        <f t="shared" si="1164"/>
        <v>2.3008735608115389E-3</v>
      </c>
      <c r="I3637" s="8">
        <f t="shared" si="1165"/>
        <v>1.1484851945921042E-3</v>
      </c>
      <c r="J3637" s="6">
        <f t="shared" si="1166"/>
        <v>1.4524204592912808E-3</v>
      </c>
      <c r="K3637" s="6">
        <f t="shared" si="1167"/>
        <v>1.0639922179101304E-3</v>
      </c>
      <c r="L3637" s="6">
        <f t="shared" si="1168"/>
        <v>6.7722483914711619E-4</v>
      </c>
      <c r="M3637" s="9">
        <f t="shared" si="1169"/>
        <v>1</v>
      </c>
      <c r="N3637" s="9">
        <f t="shared" si="1170"/>
        <v>1</v>
      </c>
      <c r="O3637" s="9">
        <f t="shared" si="1171"/>
        <v>1</v>
      </c>
      <c r="P3637" s="9">
        <f t="shared" si="1172"/>
        <v>1</v>
      </c>
      <c r="Q3637" s="10">
        <f t="shared" si="1173"/>
        <v>0.14523042660984631</v>
      </c>
      <c r="R3637" s="10">
        <f t="shared" si="1156"/>
        <v>0.55084875716102988</v>
      </c>
      <c r="S3637" s="10">
        <f>_xlfn.PERCENTILE.INC($R$1519:R3637,0.75)</f>
        <v>0.79423570970177926</v>
      </c>
      <c r="T3637" s="10">
        <f t="shared" si="1157"/>
        <v>0.79423570970177926</v>
      </c>
      <c r="U3637" s="11">
        <f t="shared" si="1174"/>
        <v>0.55084875716102988</v>
      </c>
      <c r="V3637" s="10">
        <f t="shared" si="1158"/>
        <v>1</v>
      </c>
      <c r="W3637" s="10">
        <f t="shared" si="1159"/>
        <v>0.48171692955961937</v>
      </c>
      <c r="X3637" s="10">
        <f t="shared" si="1175"/>
        <v>0.6885609464512874</v>
      </c>
      <c r="Y3637" s="10">
        <f>_xlfn.PERCENTILE.INC($X$1519:X3637,0.75)</f>
        <v>0.99279463712722404</v>
      </c>
      <c r="Z3637" s="10">
        <f t="shared" si="1176"/>
        <v>0.99279463712722404</v>
      </c>
      <c r="AA3637" s="10">
        <f t="shared" si="1177"/>
        <v>0.63587177877171153</v>
      </c>
      <c r="AB3637" s="10">
        <f t="shared" si="1178"/>
        <v>0.48171692955961937</v>
      </c>
      <c r="AC3637" s="10">
        <f t="shared" si="1179"/>
        <v>0.30631020086352245</v>
      </c>
      <c r="AD3637" s="13">
        <f t="shared" si="1180"/>
        <v>481716.92955961934</v>
      </c>
      <c r="AE3637" s="13">
        <f t="shared" si="1160"/>
        <v>306310.20086352248</v>
      </c>
      <c r="AF3637" s="13"/>
      <c r="AG3637" s="2">
        <f t="shared" si="1155"/>
        <v>40073</v>
      </c>
      <c r="AH3637" s="3">
        <f t="shared" si="1161"/>
        <v>-568.54130954602476</v>
      </c>
      <c r="AI3637" s="3">
        <f t="shared" si="1162"/>
        <v>-361.51937380622905</v>
      </c>
      <c r="AJ3637" s="3">
        <f t="shared" si="1181"/>
        <v>704916.07149769634</v>
      </c>
      <c r="AK3637" s="3">
        <f t="shared" si="1182"/>
        <v>513067.74771079252</v>
      </c>
    </row>
    <row r="3638" spans="2:37" x14ac:dyDescent="0.2">
      <c r="B3638" s="5">
        <v>40074</v>
      </c>
      <c r="C3638" s="1">
        <v>473.77</v>
      </c>
      <c r="D3638" s="1">
        <f t="shared" si="1152"/>
        <v>38</v>
      </c>
      <c r="E3638" s="1" t="b">
        <f t="shared" si="1153"/>
        <v>0</v>
      </c>
      <c r="F3638" s="6">
        <f t="shared" si="1154"/>
        <v>-3.1650911546254878E-4</v>
      </c>
      <c r="G3638" s="8">
        <f t="shared" si="1163"/>
        <v>1.6071117712836026E-3</v>
      </c>
      <c r="H3638" s="8">
        <f t="shared" si="1164"/>
        <v>2.2702599798049262E-3</v>
      </c>
      <c r="I3638" s="8">
        <f t="shared" si="1165"/>
        <v>1.0949837876347863E-3</v>
      </c>
      <c r="J3638" s="6">
        <f t="shared" si="1166"/>
        <v>1.4525199028094056E-3</v>
      </c>
      <c r="K3638" s="6">
        <f t="shared" si="1167"/>
        <v>1.0647795844818278E-3</v>
      </c>
      <c r="L3638" s="6">
        <f t="shared" si="1168"/>
        <v>6.7728655823459996E-4</v>
      </c>
      <c r="M3638" s="9">
        <f t="shared" si="1169"/>
        <v>1</v>
      </c>
      <c r="N3638" s="9">
        <f t="shared" si="1170"/>
        <v>1</v>
      </c>
      <c r="O3638" s="9">
        <f t="shared" si="1171"/>
        <v>1</v>
      </c>
      <c r="P3638" s="9">
        <f t="shared" si="1172"/>
        <v>1</v>
      </c>
      <c r="Q3638" s="10">
        <f t="shared" si="1173"/>
        <v>0.14439288700142527</v>
      </c>
      <c r="R3638" s="10">
        <f t="shared" si="1156"/>
        <v>0.55404391214374937</v>
      </c>
      <c r="S3638" s="10">
        <f>_xlfn.PERCENTILE.INC($R$1519:R3638,0.75)</f>
        <v>0.7942151324353337</v>
      </c>
      <c r="T3638" s="10">
        <f t="shared" si="1157"/>
        <v>0.7942151324353337</v>
      </c>
      <c r="U3638" s="11">
        <f t="shared" si="1174"/>
        <v>0.55404391214374937</v>
      </c>
      <c r="V3638" s="10">
        <f t="shared" si="1158"/>
        <v>1</v>
      </c>
      <c r="W3638" s="10">
        <f t="shared" si="1159"/>
        <v>0.48171692955961937</v>
      </c>
      <c r="X3638" s="10">
        <f t="shared" si="1175"/>
        <v>0.69255489017968674</v>
      </c>
      <c r="Y3638" s="10">
        <f>_xlfn.PERCENTILE.INC($X$1519:X3638,0.75)</f>
        <v>0.99276891554416724</v>
      </c>
      <c r="Z3638" s="10">
        <f t="shared" si="1176"/>
        <v>0.99276891554416724</v>
      </c>
      <c r="AA3638" s="10">
        <f t="shared" si="1177"/>
        <v>0.63587177877171153</v>
      </c>
      <c r="AB3638" s="10">
        <f t="shared" si="1178"/>
        <v>0.48171692955961937</v>
      </c>
      <c r="AC3638" s="10">
        <f t="shared" si="1179"/>
        <v>0.30631020086352245</v>
      </c>
      <c r="AD3638" s="13">
        <f t="shared" si="1180"/>
        <v>481716.92955961934</v>
      </c>
      <c r="AE3638" s="13">
        <f t="shared" si="1160"/>
        <v>306310.20086352248</v>
      </c>
      <c r="AF3638" s="13"/>
      <c r="AG3638" s="2">
        <f t="shared" si="1155"/>
        <v>40074</v>
      </c>
      <c r="AH3638" s="3">
        <f t="shared" si="1161"/>
        <v>-152.46779927825003</v>
      </c>
      <c r="AI3638" s="3">
        <f t="shared" si="1162"/>
        <v>-96.94997073246914</v>
      </c>
      <c r="AJ3638" s="3">
        <f t="shared" si="1181"/>
        <v>704763.60369841813</v>
      </c>
      <c r="AK3638" s="3">
        <f t="shared" si="1182"/>
        <v>512970.79774006008</v>
      </c>
    </row>
    <row r="3639" spans="2:37" x14ac:dyDescent="0.2">
      <c r="B3639" s="5">
        <v>40077</v>
      </c>
      <c r="C3639" s="1">
        <v>470.12</v>
      </c>
      <c r="D3639" s="1">
        <f t="shared" si="1152"/>
        <v>39</v>
      </c>
      <c r="E3639" s="1" t="b">
        <f t="shared" si="1153"/>
        <v>1</v>
      </c>
      <c r="F3639" s="6">
        <f t="shared" si="1154"/>
        <v>-7.7041602465330872E-3</v>
      </c>
      <c r="G3639" s="8">
        <f t="shared" si="1163"/>
        <v>1.4019071305746242E-3</v>
      </c>
      <c r="H3639" s="8">
        <f t="shared" si="1164"/>
        <v>2.1126197105499618E-3</v>
      </c>
      <c r="I3639" s="8">
        <f t="shared" si="1165"/>
        <v>1.0633879398504714E-3</v>
      </c>
      <c r="J3639" s="6">
        <f t="shared" si="1166"/>
        <v>1.4524768910663779E-3</v>
      </c>
      <c r="K3639" s="6">
        <f t="shared" si="1167"/>
        <v>1.0654123113849529E-3</v>
      </c>
      <c r="L3639" s="6">
        <f t="shared" si="1168"/>
        <v>6.7733954977403673E-4</v>
      </c>
      <c r="M3639" s="9">
        <f t="shared" si="1169"/>
        <v>0.96518377620822149</v>
      </c>
      <c r="N3639" s="9">
        <f t="shared" si="1170"/>
        <v>1</v>
      </c>
      <c r="O3639" s="9">
        <f t="shared" si="1171"/>
        <v>1</v>
      </c>
      <c r="P3639" s="9">
        <f t="shared" si="1172"/>
        <v>0.98839459206940716</v>
      </c>
      <c r="Q3639" s="10">
        <f t="shared" si="1173"/>
        <v>0.1369196075889545</v>
      </c>
      <c r="R3639" s="10">
        <f t="shared" si="1156"/>
        <v>0.58428446742388795</v>
      </c>
      <c r="S3639" s="10">
        <f>_xlfn.PERCENTILE.INC($R$1519:R3639,0.75)</f>
        <v>0.79419455516888826</v>
      </c>
      <c r="T3639" s="10">
        <f t="shared" si="1157"/>
        <v>0.79419455516888826</v>
      </c>
      <c r="U3639" s="11">
        <f t="shared" si="1174"/>
        <v>0.58428446742388795</v>
      </c>
      <c r="V3639" s="10">
        <f t="shared" si="1158"/>
        <v>1</v>
      </c>
      <c r="W3639" s="10">
        <f t="shared" si="1159"/>
        <v>0.55404391214374937</v>
      </c>
      <c r="X3639" s="10">
        <f t="shared" si="1175"/>
        <v>0.73035558427985992</v>
      </c>
      <c r="Y3639" s="10">
        <f>_xlfn.PERCENTILE.INC($X$1519:X3639,0.75)</f>
        <v>0.99274319396111033</v>
      </c>
      <c r="Z3639" s="10">
        <f t="shared" si="1176"/>
        <v>0.99274319396111033</v>
      </c>
      <c r="AA3639" s="10">
        <f t="shared" si="1177"/>
        <v>0.73035558427985992</v>
      </c>
      <c r="AB3639" s="10">
        <f t="shared" si="1178"/>
        <v>0.55404391214374937</v>
      </c>
      <c r="AC3639" s="10">
        <f t="shared" si="1179"/>
        <v>0.40464906517044746</v>
      </c>
      <c r="AD3639" s="13">
        <f t="shared" si="1180"/>
        <v>554043.91214374942</v>
      </c>
      <c r="AE3639" s="13">
        <f t="shared" si="1160"/>
        <v>404649.06517044746</v>
      </c>
      <c r="AF3639" s="13"/>
      <c r="AG3639" s="2">
        <f t="shared" si="1155"/>
        <v>40077</v>
      </c>
      <c r="AH3639" s="3">
        <f t="shared" si="1161"/>
        <v>-3711.2244187951987</v>
      </c>
      <c r="AI3639" s="3">
        <f t="shared" si="1162"/>
        <v>-2359.8628726003149</v>
      </c>
      <c r="AJ3639" s="3">
        <f t="shared" si="1181"/>
        <v>701052.37927962292</v>
      </c>
      <c r="AK3639" s="3">
        <f t="shared" si="1182"/>
        <v>510610.93486745976</v>
      </c>
    </row>
    <row r="3640" spans="2:37" x14ac:dyDescent="0.2">
      <c r="B3640" s="5">
        <v>40078</v>
      </c>
      <c r="C3640" s="1">
        <v>472.05</v>
      </c>
      <c r="D3640" s="1">
        <f t="shared" si="1152"/>
        <v>39</v>
      </c>
      <c r="E3640" s="1" t="b">
        <f t="shared" si="1153"/>
        <v>0</v>
      </c>
      <c r="F3640" s="6">
        <f t="shared" si="1154"/>
        <v>4.1053348081341312E-3</v>
      </c>
      <c r="G3640" s="8">
        <f t="shared" si="1163"/>
        <v>1.6950110703871884E-3</v>
      </c>
      <c r="H3640" s="8">
        <f t="shared" si="1164"/>
        <v>2.1243463638730285E-3</v>
      </c>
      <c r="I3640" s="8">
        <f t="shared" si="1165"/>
        <v>1.1190648698670097E-3</v>
      </c>
      <c r="J3640" s="6">
        <f t="shared" si="1166"/>
        <v>1.4525572003552718E-3</v>
      </c>
      <c r="K3640" s="6">
        <f t="shared" si="1167"/>
        <v>1.0660526496247141E-3</v>
      </c>
      <c r="L3640" s="6">
        <f t="shared" si="1168"/>
        <v>6.7741333790767968E-4</v>
      </c>
      <c r="M3640" s="9">
        <f t="shared" si="1169"/>
        <v>1</v>
      </c>
      <c r="N3640" s="9">
        <f t="shared" si="1170"/>
        <v>1</v>
      </c>
      <c r="O3640" s="9">
        <f t="shared" si="1171"/>
        <v>1</v>
      </c>
      <c r="P3640" s="9">
        <f t="shared" si="1172"/>
        <v>1</v>
      </c>
      <c r="Q3640" s="10">
        <f t="shared" si="1173"/>
        <v>0.13679443055196888</v>
      </c>
      <c r="R3640" s="10">
        <f t="shared" si="1156"/>
        <v>0.58481913099238059</v>
      </c>
      <c r="S3640" s="10">
        <f>_xlfn.PERCENTILE.INC($R$1519:R3640,0.75)</f>
        <v>0.79414193363262253</v>
      </c>
      <c r="T3640" s="10">
        <f t="shared" si="1157"/>
        <v>0.79414193363262253</v>
      </c>
      <c r="U3640" s="11">
        <f t="shared" si="1174"/>
        <v>0.58481913099238059</v>
      </c>
      <c r="V3640" s="10">
        <f t="shared" si="1158"/>
        <v>1</v>
      </c>
      <c r="W3640" s="10">
        <f t="shared" si="1159"/>
        <v>0.55404391214374937</v>
      </c>
      <c r="X3640" s="10">
        <f t="shared" si="1175"/>
        <v>0.73102391374047582</v>
      </c>
      <c r="Y3640" s="10">
        <f>_xlfn.PERCENTILE.INC($X$1519:X3640,0.75)</f>
        <v>0.99267741704077828</v>
      </c>
      <c r="Z3640" s="10">
        <f t="shared" si="1176"/>
        <v>0.99267741704077828</v>
      </c>
      <c r="AA3640" s="10">
        <f t="shared" si="1177"/>
        <v>0.73035558427985992</v>
      </c>
      <c r="AB3640" s="10">
        <f t="shared" si="1178"/>
        <v>0.55404391214374937</v>
      </c>
      <c r="AC3640" s="10">
        <f t="shared" si="1179"/>
        <v>0.40464906517044746</v>
      </c>
      <c r="AD3640" s="13">
        <f t="shared" si="1180"/>
        <v>554043.91214374942</v>
      </c>
      <c r="AE3640" s="13">
        <f t="shared" si="1160"/>
        <v>404649.06517044746</v>
      </c>
      <c r="AF3640" s="13"/>
      <c r="AG3640" s="2">
        <f t="shared" si="1155"/>
        <v>40078</v>
      </c>
      <c r="AH3640" s="3">
        <f t="shared" si="1161"/>
        <v>2274.5357577585428</v>
      </c>
      <c r="AI3640" s="3">
        <f t="shared" si="1162"/>
        <v>1661.2198923231745</v>
      </c>
      <c r="AJ3640" s="3">
        <f t="shared" si="1181"/>
        <v>703326.91503738146</v>
      </c>
      <c r="AK3640" s="3">
        <f t="shared" si="1182"/>
        <v>512272.15475978295</v>
      </c>
    </row>
    <row r="3641" spans="2:37" x14ac:dyDescent="0.2">
      <c r="B3641" s="5">
        <v>40079</v>
      </c>
      <c r="C3641" s="1">
        <v>476.99</v>
      </c>
      <c r="D3641" s="1">
        <f t="shared" si="1152"/>
        <v>39</v>
      </c>
      <c r="E3641" s="1" t="b">
        <f t="shared" si="1153"/>
        <v>0</v>
      </c>
      <c r="F3641" s="6">
        <f t="shared" si="1154"/>
        <v>1.0464993115136156E-2</v>
      </c>
      <c r="G3641" s="8">
        <f t="shared" si="1163"/>
        <v>1.7691402335113856E-3</v>
      </c>
      <c r="H3641" s="8">
        <f t="shared" si="1164"/>
        <v>2.2088760031949428E-3</v>
      </c>
      <c r="I3641" s="8">
        <f t="shared" si="1165"/>
        <v>1.2209374105448885E-3</v>
      </c>
      <c r="J3641" s="6">
        <f t="shared" si="1166"/>
        <v>1.4526928003964019E-3</v>
      </c>
      <c r="K3641" s="6">
        <f t="shared" si="1167"/>
        <v>1.0667781258537196E-3</v>
      </c>
      <c r="L3641" s="6">
        <f t="shared" si="1168"/>
        <v>6.7753510606147096E-4</v>
      </c>
      <c r="M3641" s="9">
        <f t="shared" si="1169"/>
        <v>1</v>
      </c>
      <c r="N3641" s="9">
        <f t="shared" si="1170"/>
        <v>1</v>
      </c>
      <c r="O3641" s="9">
        <f t="shared" si="1171"/>
        <v>1</v>
      </c>
      <c r="P3641" s="9">
        <f t="shared" si="1172"/>
        <v>1</v>
      </c>
      <c r="Q3641" s="10">
        <f t="shared" si="1173"/>
        <v>0.1364955878101505</v>
      </c>
      <c r="R3641" s="10">
        <f t="shared" si="1156"/>
        <v>0.58609953100660439</v>
      </c>
      <c r="S3641" s="10">
        <f>_xlfn.PERCENTILE.INC($R$1519:R3641,0.75)</f>
        <v>0.79408931209635691</v>
      </c>
      <c r="T3641" s="10">
        <f t="shared" si="1157"/>
        <v>0.79408931209635691</v>
      </c>
      <c r="U3641" s="11">
        <f t="shared" si="1174"/>
        <v>0.58609953100660439</v>
      </c>
      <c r="V3641" s="10">
        <f t="shared" si="1158"/>
        <v>1</v>
      </c>
      <c r="W3641" s="10">
        <f t="shared" si="1159"/>
        <v>0.55404391214374937</v>
      </c>
      <c r="X3641" s="10">
        <f t="shared" si="1175"/>
        <v>0.7326244137582556</v>
      </c>
      <c r="Y3641" s="10">
        <f>_xlfn.PERCENTILE.INC($X$1519:X3641,0.75)</f>
        <v>0.99261164012044611</v>
      </c>
      <c r="Z3641" s="10">
        <f t="shared" si="1176"/>
        <v>0.99261164012044611</v>
      </c>
      <c r="AA3641" s="10">
        <f t="shared" si="1177"/>
        <v>0.73035558427985992</v>
      </c>
      <c r="AB3641" s="10">
        <f t="shared" si="1178"/>
        <v>0.55404391214374937</v>
      </c>
      <c r="AC3641" s="10">
        <f t="shared" si="1179"/>
        <v>0.40464906517044746</v>
      </c>
      <c r="AD3641" s="13">
        <f t="shared" si="1180"/>
        <v>554043.91214374942</v>
      </c>
      <c r="AE3641" s="13">
        <f t="shared" si="1160"/>
        <v>404649.06517044746</v>
      </c>
      <c r="AF3641" s="13"/>
      <c r="AG3641" s="2">
        <f t="shared" si="1155"/>
        <v>40079</v>
      </c>
      <c r="AH3641" s="3">
        <f t="shared" si="1161"/>
        <v>5798.0657260674388</v>
      </c>
      <c r="AI3641" s="3">
        <f t="shared" si="1162"/>
        <v>4234.6496810550143</v>
      </c>
      <c r="AJ3641" s="3">
        <f t="shared" si="1181"/>
        <v>709124.98076344887</v>
      </c>
      <c r="AK3641" s="3">
        <f t="shared" si="1182"/>
        <v>516506.80444083794</v>
      </c>
    </row>
    <row r="3642" spans="2:37" x14ac:dyDescent="0.2">
      <c r="B3642" s="5">
        <v>40080</v>
      </c>
      <c r="C3642" s="1">
        <v>475.67</v>
      </c>
      <c r="D3642" s="1">
        <f t="shared" si="1152"/>
        <v>39</v>
      </c>
      <c r="E3642" s="1" t="b">
        <f t="shared" si="1153"/>
        <v>0</v>
      </c>
      <c r="F3642" s="6">
        <f t="shared" si="1154"/>
        <v>-2.7673536132832854E-3</v>
      </c>
      <c r="G3642" s="8">
        <f t="shared" si="1163"/>
        <v>1.6351356647627455E-3</v>
      </c>
      <c r="H3642" s="8">
        <f t="shared" si="1164"/>
        <v>2.1327912708739259E-3</v>
      </c>
      <c r="I3642" s="8">
        <f t="shared" si="1165"/>
        <v>1.2315013345030493E-3</v>
      </c>
      <c r="J3642" s="6">
        <f t="shared" si="1166"/>
        <v>1.4526319896061369E-3</v>
      </c>
      <c r="K3642" s="6">
        <f t="shared" si="1167"/>
        <v>1.0674271810277793E-3</v>
      </c>
      <c r="L3642" s="6">
        <f t="shared" si="1168"/>
        <v>6.7766812560686365E-4</v>
      </c>
      <c r="M3642" s="9">
        <f t="shared" si="1169"/>
        <v>1</v>
      </c>
      <c r="N3642" s="9">
        <f t="shared" si="1170"/>
        <v>1</v>
      </c>
      <c r="O3642" s="9">
        <f t="shared" si="1171"/>
        <v>1</v>
      </c>
      <c r="P3642" s="9">
        <f t="shared" si="1172"/>
        <v>1</v>
      </c>
      <c r="Q3642" s="10">
        <f t="shared" si="1173"/>
        <v>0.13669910954162479</v>
      </c>
      <c r="R3642" s="10">
        <f t="shared" si="1156"/>
        <v>0.58522692845808233</v>
      </c>
      <c r="S3642" s="10">
        <f>_xlfn.PERCENTILE.INC($R$1519:R3642,0.75)</f>
        <v>0.7940366905600913</v>
      </c>
      <c r="T3642" s="10">
        <f t="shared" si="1157"/>
        <v>0.7940366905600913</v>
      </c>
      <c r="U3642" s="11">
        <f t="shared" si="1174"/>
        <v>0.58522692845808233</v>
      </c>
      <c r="V3642" s="10">
        <f t="shared" si="1158"/>
        <v>1</v>
      </c>
      <c r="W3642" s="10">
        <f t="shared" si="1159"/>
        <v>0.55404391214374937</v>
      </c>
      <c r="X3642" s="10">
        <f t="shared" si="1175"/>
        <v>0.73153366057260283</v>
      </c>
      <c r="Y3642" s="10">
        <f>_xlfn.PERCENTILE.INC($X$1519:X3642,0.75)</f>
        <v>0.99254586320011406</v>
      </c>
      <c r="Z3642" s="10">
        <f t="shared" si="1176"/>
        <v>0.99254586320011406</v>
      </c>
      <c r="AA3642" s="10">
        <f t="shared" si="1177"/>
        <v>0.73035558427985992</v>
      </c>
      <c r="AB3642" s="10">
        <f t="shared" si="1178"/>
        <v>0.55404391214374937</v>
      </c>
      <c r="AC3642" s="10">
        <f t="shared" si="1179"/>
        <v>0.40464906517044746</v>
      </c>
      <c r="AD3642" s="13">
        <f t="shared" si="1180"/>
        <v>554043.91214374942</v>
      </c>
      <c r="AE3642" s="13">
        <f t="shared" si="1160"/>
        <v>404649.06517044746</v>
      </c>
      <c r="AF3642" s="13"/>
      <c r="AG3642" s="2">
        <f t="shared" si="1155"/>
        <v>40080</v>
      </c>
      <c r="AH3642" s="3">
        <f t="shared" si="1161"/>
        <v>-1533.2354221886121</v>
      </c>
      <c r="AI3642" s="3">
        <f t="shared" si="1162"/>
        <v>-1119.8070526111414</v>
      </c>
      <c r="AJ3642" s="3">
        <f t="shared" si="1181"/>
        <v>707591.74534126022</v>
      </c>
      <c r="AK3642" s="3">
        <f t="shared" si="1182"/>
        <v>515386.9973882268</v>
      </c>
    </row>
    <row r="3643" spans="2:37" x14ac:dyDescent="0.2">
      <c r="B3643" s="5">
        <v>40081</v>
      </c>
      <c r="C3643" s="1">
        <v>475.28</v>
      </c>
      <c r="D3643" s="1">
        <f t="shared" si="1152"/>
        <v>39</v>
      </c>
      <c r="E3643" s="1" t="b">
        <f t="shared" si="1153"/>
        <v>0</v>
      </c>
      <c r="F3643" s="6">
        <f t="shared" si="1154"/>
        <v>-8.198961464882526E-4</v>
      </c>
      <c r="G3643" s="8">
        <f t="shared" si="1163"/>
        <v>1.7979097237336235E-3</v>
      </c>
      <c r="H3643" s="8">
        <f t="shared" si="1164"/>
        <v>2.0106143159001892E-3</v>
      </c>
      <c r="I3643" s="8">
        <f t="shared" si="1165"/>
        <v>1.14395968981491E-3</v>
      </c>
      <c r="J3643" s="6">
        <f t="shared" si="1166"/>
        <v>1.4526058763438749E-3</v>
      </c>
      <c r="K3643" s="6">
        <f t="shared" si="1167"/>
        <v>1.0679631285918185E-3</v>
      </c>
      <c r="L3643" s="6">
        <f t="shared" si="1168"/>
        <v>6.7775700263498335E-4</v>
      </c>
      <c r="M3643" s="9">
        <f t="shared" si="1169"/>
        <v>1</v>
      </c>
      <c r="N3643" s="9">
        <f t="shared" si="1170"/>
        <v>1</v>
      </c>
      <c r="O3643" s="9">
        <f t="shared" si="1171"/>
        <v>1</v>
      </c>
      <c r="P3643" s="9">
        <f t="shared" si="1172"/>
        <v>1</v>
      </c>
      <c r="Q3643" s="10">
        <f t="shared" si="1173"/>
        <v>0.13610322112082127</v>
      </c>
      <c r="R3643" s="10">
        <f t="shared" si="1156"/>
        <v>0.58778917457789315</v>
      </c>
      <c r="S3643" s="10">
        <f>_xlfn.PERCENTILE.INC($R$1519:R3643,0.75)</f>
        <v>0.79398406902382557</v>
      </c>
      <c r="T3643" s="10">
        <f t="shared" si="1157"/>
        <v>0.79398406902382557</v>
      </c>
      <c r="U3643" s="11">
        <f t="shared" si="1174"/>
        <v>0.58778917457789315</v>
      </c>
      <c r="V3643" s="10">
        <f t="shared" si="1158"/>
        <v>1</v>
      </c>
      <c r="W3643" s="10">
        <f t="shared" si="1159"/>
        <v>0.55404391214374937</v>
      </c>
      <c r="X3643" s="10">
        <f t="shared" si="1175"/>
        <v>0.73473646822236638</v>
      </c>
      <c r="Y3643" s="10">
        <f>_xlfn.PERCENTILE.INC($X$1519:X3643,0.75)</f>
        <v>0.99248008627978201</v>
      </c>
      <c r="Z3643" s="10">
        <f t="shared" si="1176"/>
        <v>0.99248008627978201</v>
      </c>
      <c r="AA3643" s="10">
        <f t="shared" si="1177"/>
        <v>0.73035558427985992</v>
      </c>
      <c r="AB3643" s="10">
        <f t="shared" si="1178"/>
        <v>0.55404391214374937</v>
      </c>
      <c r="AC3643" s="10">
        <f t="shared" si="1179"/>
        <v>0.40464906517044746</v>
      </c>
      <c r="AD3643" s="13">
        <f t="shared" si="1180"/>
        <v>554043.91214374942</v>
      </c>
      <c r="AE3643" s="13">
        <f t="shared" si="1160"/>
        <v>404649.06517044746</v>
      </c>
      <c r="AF3643" s="13"/>
      <c r="AG3643" s="2">
        <f t="shared" si="1155"/>
        <v>40081</v>
      </c>
      <c r="AH3643" s="3">
        <f t="shared" si="1161"/>
        <v>-454.25846855193612</v>
      </c>
      <c r="AI3643" s="3">
        <f t="shared" si="1162"/>
        <v>-331.77020921332365</v>
      </c>
      <c r="AJ3643" s="3">
        <f t="shared" si="1181"/>
        <v>707137.48687270831</v>
      </c>
      <c r="AK3643" s="3">
        <f t="shared" si="1182"/>
        <v>515055.22717901348</v>
      </c>
    </row>
    <row r="3644" spans="2:37" x14ac:dyDescent="0.2">
      <c r="B3644" s="5">
        <v>40084</v>
      </c>
      <c r="C3644" s="1">
        <v>477.6</v>
      </c>
      <c r="D3644" s="1">
        <f t="shared" si="1152"/>
        <v>40</v>
      </c>
      <c r="E3644" s="1" t="b">
        <f t="shared" si="1153"/>
        <v>1</v>
      </c>
      <c r="F3644" s="6">
        <f t="shared" si="1154"/>
        <v>4.8813331089043732E-3</v>
      </c>
      <c r="G3644" s="8">
        <f t="shared" si="1163"/>
        <v>1.9379278500896682E-3</v>
      </c>
      <c r="H3644" s="8">
        <f t="shared" si="1164"/>
        <v>2.0836291483487443E-3</v>
      </c>
      <c r="I3644" s="8">
        <f t="shared" si="1165"/>
        <v>1.1209534314320947E-3</v>
      </c>
      <c r="J3644" s="6">
        <f t="shared" si="1166"/>
        <v>1.4526661749697555E-3</v>
      </c>
      <c r="K3644" s="6">
        <f t="shared" si="1167"/>
        <v>1.0685660151258036E-3</v>
      </c>
      <c r="L3644" s="6">
        <f t="shared" si="1168"/>
        <v>6.7783565079127276E-4</v>
      </c>
      <c r="M3644" s="9">
        <f t="shared" si="1169"/>
        <v>1</v>
      </c>
      <c r="N3644" s="9">
        <f t="shared" si="1170"/>
        <v>1</v>
      </c>
      <c r="O3644" s="9">
        <f t="shared" si="1171"/>
        <v>1</v>
      </c>
      <c r="P3644" s="9">
        <f t="shared" si="1172"/>
        <v>1</v>
      </c>
      <c r="Q3644" s="10">
        <f t="shared" si="1173"/>
        <v>0.13326248398420745</v>
      </c>
      <c r="R3644" s="10">
        <f t="shared" si="1156"/>
        <v>0.60031899157365676</v>
      </c>
      <c r="S3644" s="10">
        <f>_xlfn.PERCENTILE.INC($R$1519:R3644,0.75)</f>
        <v>0.7938572231842238</v>
      </c>
      <c r="T3644" s="10">
        <f t="shared" si="1157"/>
        <v>0.7938572231842238</v>
      </c>
      <c r="U3644" s="11">
        <f t="shared" si="1174"/>
        <v>0.60031899157365676</v>
      </c>
      <c r="V3644" s="10">
        <f t="shared" si="1158"/>
        <v>1</v>
      </c>
      <c r="W3644" s="10">
        <f t="shared" si="1159"/>
        <v>0.58778917457789315</v>
      </c>
      <c r="X3644" s="10">
        <f t="shared" si="1175"/>
        <v>0.75039873946707092</v>
      </c>
      <c r="Y3644" s="10">
        <f>_xlfn.PERCENTILE.INC($X$1519:X3644,0.75)</f>
        <v>0.99232152898027981</v>
      </c>
      <c r="Z3644" s="10">
        <f t="shared" si="1176"/>
        <v>0.99232152898027981</v>
      </c>
      <c r="AA3644" s="10">
        <f t="shared" si="1177"/>
        <v>0.75039873946707092</v>
      </c>
      <c r="AB3644" s="10">
        <f t="shared" si="1178"/>
        <v>0.58778917457789315</v>
      </c>
      <c r="AC3644" s="10">
        <f t="shared" si="1179"/>
        <v>0.44107625567564113</v>
      </c>
      <c r="AD3644" s="13">
        <f t="shared" si="1180"/>
        <v>587789.17457789311</v>
      </c>
      <c r="AE3644" s="13">
        <f t="shared" si="1160"/>
        <v>441076.25567564112</v>
      </c>
      <c r="AF3644" s="13"/>
      <c r="AG3644" s="2">
        <f t="shared" si="1155"/>
        <v>40084</v>
      </c>
      <c r="AH3644" s="3">
        <f t="shared" si="1161"/>
        <v>2704.4728921341898</v>
      </c>
      <c r="AI3644" s="3">
        <f t="shared" si="1162"/>
        <v>1975.2268793037085</v>
      </c>
      <c r="AJ3644" s="3">
        <f t="shared" si="1181"/>
        <v>709841.95976484253</v>
      </c>
      <c r="AK3644" s="3">
        <f t="shared" si="1182"/>
        <v>517030.45405831718</v>
      </c>
    </row>
    <row r="3645" spans="2:37" x14ac:dyDescent="0.2">
      <c r="B3645" s="5">
        <v>40085</v>
      </c>
      <c r="C3645" s="1">
        <v>478.17</v>
      </c>
      <c r="D3645" s="1">
        <f t="shared" si="1152"/>
        <v>40</v>
      </c>
      <c r="E3645" s="1" t="b">
        <f t="shared" si="1153"/>
        <v>0</v>
      </c>
      <c r="F3645" s="6">
        <f t="shared" si="1154"/>
        <v>1.1934673366833515E-3</v>
      </c>
      <c r="G3645" s="8">
        <f t="shared" si="1163"/>
        <v>1.7083152068417403E-3</v>
      </c>
      <c r="H3645" s="8">
        <f t="shared" si="1164"/>
        <v>2.122427581352906E-3</v>
      </c>
      <c r="I3645" s="8">
        <f t="shared" si="1165"/>
        <v>1.1486241231828955E-3</v>
      </c>
      <c r="J3645" s="6">
        <f t="shared" si="1166"/>
        <v>1.4526951370323197E-3</v>
      </c>
      <c r="K3645" s="6">
        <f t="shared" si="1167"/>
        <v>1.0692034265271759E-3</v>
      </c>
      <c r="L3645" s="6">
        <f t="shared" si="1168"/>
        <v>6.7792325751128463E-4</v>
      </c>
      <c r="M3645" s="9">
        <f t="shared" si="1169"/>
        <v>1</v>
      </c>
      <c r="N3645" s="9">
        <f t="shared" si="1170"/>
        <v>1</v>
      </c>
      <c r="O3645" s="9">
        <f t="shared" si="1171"/>
        <v>1</v>
      </c>
      <c r="P3645" s="9">
        <f t="shared" si="1172"/>
        <v>1</v>
      </c>
      <c r="Q3645" s="10">
        <f t="shared" si="1173"/>
        <v>0.13127436530553416</v>
      </c>
      <c r="R3645" s="10">
        <f t="shared" si="1156"/>
        <v>0.60941067826764372</v>
      </c>
      <c r="S3645" s="10">
        <f>_xlfn.PERCENTILE.INC($R$1519:R3645,0.75)</f>
        <v>0.79373037734462215</v>
      </c>
      <c r="T3645" s="10">
        <f t="shared" si="1157"/>
        <v>0.79373037734462215</v>
      </c>
      <c r="U3645" s="11">
        <f t="shared" si="1174"/>
        <v>0.60941067826764372</v>
      </c>
      <c r="V3645" s="10">
        <f t="shared" si="1158"/>
        <v>1</v>
      </c>
      <c r="W3645" s="10">
        <f t="shared" si="1159"/>
        <v>0.58778917457789315</v>
      </c>
      <c r="X3645" s="10">
        <f t="shared" si="1175"/>
        <v>0.76176334783455457</v>
      </c>
      <c r="Y3645" s="10">
        <f>_xlfn.PERCENTILE.INC($X$1519:X3645,0.75)</f>
        <v>0.99216297168077772</v>
      </c>
      <c r="Z3645" s="10">
        <f t="shared" si="1176"/>
        <v>0.99216297168077772</v>
      </c>
      <c r="AA3645" s="10">
        <f t="shared" si="1177"/>
        <v>0.75039873946707092</v>
      </c>
      <c r="AB3645" s="10">
        <f t="shared" si="1178"/>
        <v>0.58778917457789315</v>
      </c>
      <c r="AC3645" s="10">
        <f t="shared" si="1179"/>
        <v>0.44107625567564113</v>
      </c>
      <c r="AD3645" s="13">
        <f t="shared" si="1180"/>
        <v>587789.17457789311</v>
      </c>
      <c r="AE3645" s="13">
        <f t="shared" si="1160"/>
        <v>441076.25567564112</v>
      </c>
      <c r="AF3645" s="13"/>
      <c r="AG3645" s="2">
        <f t="shared" si="1155"/>
        <v>40085</v>
      </c>
      <c r="AH3645" s="3">
        <f t="shared" si="1161"/>
        <v>701.50718071478366</v>
      </c>
      <c r="AI3645" s="3">
        <f t="shared" si="1162"/>
        <v>526.41010413547235</v>
      </c>
      <c r="AJ3645" s="3">
        <f t="shared" si="1181"/>
        <v>710543.46694555727</v>
      </c>
      <c r="AK3645" s="3">
        <f t="shared" si="1182"/>
        <v>517556.86416245264</v>
      </c>
    </row>
    <row r="3646" spans="2:37" x14ac:dyDescent="0.2">
      <c r="B3646" s="5">
        <v>40086</v>
      </c>
      <c r="C3646" s="1">
        <v>480.43</v>
      </c>
      <c r="D3646" s="1">
        <f t="shared" si="1152"/>
        <v>40</v>
      </c>
      <c r="E3646" s="1" t="b">
        <f t="shared" si="1153"/>
        <v>0</v>
      </c>
      <c r="F3646" s="6">
        <f t="shared" si="1154"/>
        <v>4.7263525524394723E-3</v>
      </c>
      <c r="G3646" s="8">
        <f t="shared" si="1163"/>
        <v>1.8132710862987164E-3</v>
      </c>
      <c r="H3646" s="8">
        <f t="shared" si="1164"/>
        <v>2.0596764953184003E-3</v>
      </c>
      <c r="I3646" s="8">
        <f t="shared" si="1165"/>
        <v>1.2048812410868754E-3</v>
      </c>
      <c r="J3646" s="6">
        <f t="shared" si="1166"/>
        <v>1.4526665635688722E-3</v>
      </c>
      <c r="K3646" s="6">
        <f t="shared" si="1167"/>
        <v>1.0697824812226412E-3</v>
      </c>
      <c r="L3646" s="6">
        <f t="shared" si="1168"/>
        <v>6.7804256874325227E-4</v>
      </c>
      <c r="M3646" s="9">
        <f t="shared" si="1169"/>
        <v>1</v>
      </c>
      <c r="N3646" s="9">
        <f t="shared" si="1170"/>
        <v>1</v>
      </c>
      <c r="O3646" s="9">
        <f t="shared" si="1171"/>
        <v>1</v>
      </c>
      <c r="P3646" s="9">
        <f t="shared" si="1172"/>
        <v>1</v>
      </c>
      <c r="Q3646" s="10">
        <f t="shared" si="1173"/>
        <v>0.12794266281848066</v>
      </c>
      <c r="R3646" s="10">
        <f t="shared" si="1156"/>
        <v>0.62528009217301062</v>
      </c>
      <c r="S3646" s="10">
        <f>_xlfn.PERCENTILE.INC($R$1519:R3646,0.75)</f>
        <v>0.7936035315050205</v>
      </c>
      <c r="T3646" s="10">
        <f t="shared" si="1157"/>
        <v>0.7936035315050205</v>
      </c>
      <c r="U3646" s="11">
        <f t="shared" si="1174"/>
        <v>0.62528009217301062</v>
      </c>
      <c r="V3646" s="10">
        <f t="shared" si="1158"/>
        <v>1</v>
      </c>
      <c r="W3646" s="10">
        <f t="shared" si="1159"/>
        <v>0.58778917457789315</v>
      </c>
      <c r="X3646" s="10">
        <f t="shared" si="1175"/>
        <v>0.78160011521626327</v>
      </c>
      <c r="Y3646" s="10">
        <f>_xlfn.PERCENTILE.INC($X$1519:X3646,0.75)</f>
        <v>0.99200441438127562</v>
      </c>
      <c r="Z3646" s="10">
        <f t="shared" si="1176"/>
        <v>0.99200441438127562</v>
      </c>
      <c r="AA3646" s="10">
        <f t="shared" si="1177"/>
        <v>0.75039873946707092</v>
      </c>
      <c r="AB3646" s="10">
        <f t="shared" si="1178"/>
        <v>0.58778917457789315</v>
      </c>
      <c r="AC3646" s="10">
        <f t="shared" si="1179"/>
        <v>0.44107625567564113</v>
      </c>
      <c r="AD3646" s="13">
        <f t="shared" si="1180"/>
        <v>587789.17457789311</v>
      </c>
      <c r="AE3646" s="13">
        <f t="shared" si="1160"/>
        <v>441076.25567564112</v>
      </c>
      <c r="AF3646" s="13"/>
      <c r="AG3646" s="2">
        <f t="shared" si="1155"/>
        <v>40086</v>
      </c>
      <c r="AH3646" s="3">
        <f t="shared" si="1161"/>
        <v>2778.0988655625156</v>
      </c>
      <c r="AI3646" s="3">
        <f t="shared" si="1162"/>
        <v>2084.6818868330115</v>
      </c>
      <c r="AJ3646" s="3">
        <f t="shared" si="1181"/>
        <v>713321.56581111974</v>
      </c>
      <c r="AK3646" s="3">
        <f t="shared" si="1182"/>
        <v>519641.54604928562</v>
      </c>
    </row>
    <row r="3647" spans="2:37" x14ac:dyDescent="0.2">
      <c r="B3647" s="5">
        <v>40087</v>
      </c>
      <c r="C3647" s="1">
        <v>482.5</v>
      </c>
      <c r="D3647" s="1">
        <f t="shared" si="1152"/>
        <v>40</v>
      </c>
      <c r="E3647" s="1" t="b">
        <f t="shared" si="1153"/>
        <v>0</v>
      </c>
      <c r="F3647" s="6">
        <f t="shared" si="1154"/>
        <v>4.3086401765084492E-3</v>
      </c>
      <c r="G3647" s="8">
        <f t="shared" si="1163"/>
        <v>1.7878259694309347E-3</v>
      </c>
      <c r="H3647" s="8">
        <f t="shared" si="1164"/>
        <v>2.0932808330845873E-3</v>
      </c>
      <c r="I3647" s="8">
        <f t="shared" si="1165"/>
        <v>1.2178076959043513E-3</v>
      </c>
      <c r="J3647" s="6">
        <f t="shared" si="1166"/>
        <v>1.4526306706011106E-3</v>
      </c>
      <c r="K3647" s="6">
        <f t="shared" si="1167"/>
        <v>1.0703894457570154E-3</v>
      </c>
      <c r="L3647" s="6">
        <f t="shared" si="1168"/>
        <v>6.7816839870458306E-4</v>
      </c>
      <c r="M3647" s="9">
        <f t="shared" si="1169"/>
        <v>1</v>
      </c>
      <c r="N3647" s="9">
        <f t="shared" si="1170"/>
        <v>1</v>
      </c>
      <c r="O3647" s="9">
        <f t="shared" si="1171"/>
        <v>1</v>
      </c>
      <c r="P3647" s="9">
        <f t="shared" si="1172"/>
        <v>1</v>
      </c>
      <c r="Q3647" s="10">
        <f t="shared" si="1173"/>
        <v>0.1271462259747162</v>
      </c>
      <c r="R3647" s="10">
        <f t="shared" si="1156"/>
        <v>0.62919681167656905</v>
      </c>
      <c r="S3647" s="10">
        <f>_xlfn.PERCENTILE.INC($R$1519:R3647,0.75)</f>
        <v>0.79347668566541874</v>
      </c>
      <c r="T3647" s="10">
        <f t="shared" si="1157"/>
        <v>0.79347668566541874</v>
      </c>
      <c r="U3647" s="11">
        <f t="shared" si="1174"/>
        <v>0.62919681167656905</v>
      </c>
      <c r="V3647" s="10">
        <f t="shared" si="1158"/>
        <v>1</v>
      </c>
      <c r="W3647" s="10">
        <f t="shared" si="1159"/>
        <v>0.58778917457789315</v>
      </c>
      <c r="X3647" s="10">
        <f t="shared" si="1175"/>
        <v>0.78649601459571139</v>
      </c>
      <c r="Y3647" s="10">
        <f>_xlfn.PERCENTILE.INC($X$1519:X3647,0.75)</f>
        <v>0.99184585708177342</v>
      </c>
      <c r="Z3647" s="10">
        <f t="shared" si="1176"/>
        <v>0.99184585708177342</v>
      </c>
      <c r="AA3647" s="10">
        <f t="shared" si="1177"/>
        <v>0.75039873946707092</v>
      </c>
      <c r="AB3647" s="10">
        <f t="shared" si="1178"/>
        <v>0.58778917457789315</v>
      </c>
      <c r="AC3647" s="10">
        <f t="shared" si="1179"/>
        <v>0.44107625567564113</v>
      </c>
      <c r="AD3647" s="13">
        <f t="shared" si="1180"/>
        <v>587789.17457789311</v>
      </c>
      <c r="AE3647" s="13">
        <f t="shared" si="1160"/>
        <v>441076.25567564112</v>
      </c>
      <c r="AF3647" s="13"/>
      <c r="AG3647" s="2">
        <f t="shared" si="1155"/>
        <v>40087</v>
      </c>
      <c r="AH3647" s="3">
        <f t="shared" si="1161"/>
        <v>2532.5720529030491</v>
      </c>
      <c r="AI3647" s="3">
        <f t="shared" si="1162"/>
        <v>1900.4388761079801</v>
      </c>
      <c r="AJ3647" s="3">
        <f t="shared" si="1181"/>
        <v>715854.13786402275</v>
      </c>
      <c r="AK3647" s="3">
        <f t="shared" si="1182"/>
        <v>521541.9849253936</v>
      </c>
    </row>
    <row r="3648" spans="2:37" x14ac:dyDescent="0.2">
      <c r="B3648" s="5">
        <v>40088</v>
      </c>
      <c r="C3648" s="1">
        <v>479.65</v>
      </c>
      <c r="D3648" s="1">
        <f t="shared" si="1152"/>
        <v>40</v>
      </c>
      <c r="E3648" s="1" t="b">
        <f t="shared" si="1153"/>
        <v>0</v>
      </c>
      <c r="F3648" s="6">
        <f t="shared" si="1154"/>
        <v>-5.9067357512954111E-3</v>
      </c>
      <c r="G3648" s="8">
        <f t="shared" si="1163"/>
        <v>1.6283341413016632E-3</v>
      </c>
      <c r="H3648" s="8">
        <f t="shared" si="1164"/>
        <v>2.0444818299024284E-3</v>
      </c>
      <c r="I3648" s="8">
        <f t="shared" si="1165"/>
        <v>1.1840857647604822E-3</v>
      </c>
      <c r="J3648" s="6">
        <f t="shared" si="1166"/>
        <v>1.452599136936589E-3</v>
      </c>
      <c r="K3648" s="6">
        <f t="shared" si="1167"/>
        <v>1.0709504774678107E-3</v>
      </c>
      <c r="L3648" s="6">
        <f t="shared" si="1168"/>
        <v>6.7827573569934898E-4</v>
      </c>
      <c r="M3648" s="9">
        <f t="shared" si="1169"/>
        <v>1</v>
      </c>
      <c r="N3648" s="9">
        <f t="shared" si="1170"/>
        <v>1</v>
      </c>
      <c r="O3648" s="9">
        <f t="shared" si="1171"/>
        <v>1</v>
      </c>
      <c r="P3648" s="9">
        <f t="shared" si="1172"/>
        <v>1</v>
      </c>
      <c r="Q3648" s="10">
        <f t="shared" si="1173"/>
        <v>0.1223349897883592</v>
      </c>
      <c r="R3648" s="10">
        <f t="shared" si="1156"/>
        <v>0.65394209897267197</v>
      </c>
      <c r="S3648" s="10">
        <f>_xlfn.PERCENTILE.INC($R$1519:R3648,0.75)</f>
        <v>0.79345591847037078</v>
      </c>
      <c r="T3648" s="10">
        <f t="shared" si="1157"/>
        <v>0.79345591847037078</v>
      </c>
      <c r="U3648" s="11">
        <f t="shared" si="1174"/>
        <v>0.65394209897267197</v>
      </c>
      <c r="V3648" s="10">
        <f t="shared" si="1158"/>
        <v>1</v>
      </c>
      <c r="W3648" s="10">
        <f t="shared" si="1159"/>
        <v>0.58778917457789315</v>
      </c>
      <c r="X3648" s="10">
        <f t="shared" si="1175"/>
        <v>0.81742762371583988</v>
      </c>
      <c r="Y3648" s="10">
        <f>_xlfn.PERCENTILE.INC($X$1519:X3648,0.75)</f>
        <v>0.99181989808796356</v>
      </c>
      <c r="Z3648" s="10">
        <f t="shared" si="1176"/>
        <v>0.99181989808796356</v>
      </c>
      <c r="AA3648" s="10">
        <f t="shared" si="1177"/>
        <v>0.75039873946707092</v>
      </c>
      <c r="AB3648" s="10">
        <f t="shared" si="1178"/>
        <v>0.58778917457789315</v>
      </c>
      <c r="AC3648" s="10">
        <f t="shared" si="1179"/>
        <v>0.44107625567564113</v>
      </c>
      <c r="AD3648" s="13">
        <f t="shared" si="1180"/>
        <v>587789.17457789311</v>
      </c>
      <c r="AE3648" s="13">
        <f t="shared" si="1160"/>
        <v>441076.25567564112</v>
      </c>
      <c r="AF3648" s="13"/>
      <c r="AG3648" s="2">
        <f t="shared" si="1155"/>
        <v>40088</v>
      </c>
      <c r="AH3648" s="3">
        <f t="shared" si="1161"/>
        <v>-3471.9153317036612</v>
      </c>
      <c r="AI3648" s="3">
        <f t="shared" si="1162"/>
        <v>-2605.3208884468249</v>
      </c>
      <c r="AJ3648" s="3">
        <f t="shared" si="1181"/>
        <v>712382.22253231914</v>
      </c>
      <c r="AK3648" s="3">
        <f t="shared" si="1182"/>
        <v>518936.66403694678</v>
      </c>
    </row>
    <row r="3649" spans="2:37" x14ac:dyDescent="0.2">
      <c r="B3649" s="5">
        <v>40091</v>
      </c>
      <c r="C3649" s="1">
        <v>484.05</v>
      </c>
      <c r="D3649" s="1">
        <f t="shared" si="1152"/>
        <v>41</v>
      </c>
      <c r="E3649" s="1" t="b">
        <f t="shared" si="1153"/>
        <v>1</v>
      </c>
      <c r="F3649" s="6">
        <f t="shared" si="1154"/>
        <v>9.1733555717712356E-3</v>
      </c>
      <c r="G3649" s="8">
        <f t="shared" si="1163"/>
        <v>1.8656922157828048E-3</v>
      </c>
      <c r="H3649" s="8">
        <f t="shared" si="1164"/>
        <v>2.107545332022905E-3</v>
      </c>
      <c r="I3649" s="8">
        <f t="shared" si="1165"/>
        <v>1.3314906533634682E-3</v>
      </c>
      <c r="J3649" s="6">
        <f t="shared" si="1166"/>
        <v>1.4525817743761937E-3</v>
      </c>
      <c r="K3649" s="6">
        <f t="shared" si="1167"/>
        <v>1.0715680772002115E-3</v>
      </c>
      <c r="L3649" s="6">
        <f t="shared" si="1168"/>
        <v>6.7847078074167555E-4</v>
      </c>
      <c r="M3649" s="9">
        <f t="shared" si="1169"/>
        <v>1</v>
      </c>
      <c r="N3649" s="9">
        <f t="shared" si="1170"/>
        <v>1</v>
      </c>
      <c r="O3649" s="9">
        <f t="shared" si="1171"/>
        <v>1</v>
      </c>
      <c r="P3649" s="9">
        <f t="shared" si="1172"/>
        <v>1</v>
      </c>
      <c r="Q3649" s="10">
        <f t="shared" si="1173"/>
        <v>0.12270121693064716</v>
      </c>
      <c r="R3649" s="10">
        <f t="shared" si="1156"/>
        <v>0.65199027361902517</v>
      </c>
      <c r="S3649" s="10">
        <f>_xlfn.PERCENTILE.INC($R$1519:R3649,0.75)</f>
        <v>0.79343515127532283</v>
      </c>
      <c r="T3649" s="10">
        <f t="shared" si="1157"/>
        <v>0.79343515127532283</v>
      </c>
      <c r="U3649" s="11">
        <f t="shared" si="1174"/>
        <v>0.65199027361902517</v>
      </c>
      <c r="V3649" s="10">
        <f t="shared" si="1158"/>
        <v>1</v>
      </c>
      <c r="W3649" s="10">
        <f t="shared" si="1159"/>
        <v>0.65394209897267197</v>
      </c>
      <c r="X3649" s="10">
        <f t="shared" si="1175"/>
        <v>0.81498784202378149</v>
      </c>
      <c r="Y3649" s="10">
        <f>_xlfn.PERCENTILE.INC($X$1519:X3649,0.75)</f>
        <v>0.9917939390941537</v>
      </c>
      <c r="Z3649" s="10">
        <f t="shared" si="1176"/>
        <v>0.9917939390941537</v>
      </c>
      <c r="AA3649" s="10">
        <f t="shared" si="1177"/>
        <v>0.81498784202378149</v>
      </c>
      <c r="AB3649" s="10">
        <f t="shared" si="1178"/>
        <v>0.65394209897267197</v>
      </c>
      <c r="AC3649" s="10">
        <f t="shared" si="1179"/>
        <v>0.53295486005024006</v>
      </c>
      <c r="AD3649" s="13">
        <f t="shared" si="1180"/>
        <v>653942.09897267201</v>
      </c>
      <c r="AE3649" s="13">
        <f t="shared" si="1160"/>
        <v>532954.86005024007</v>
      </c>
      <c r="AF3649" s="13"/>
      <c r="AG3649" s="2">
        <f t="shared" si="1155"/>
        <v>40091</v>
      </c>
      <c r="AH3649" s="3">
        <f t="shared" si="1161"/>
        <v>5391.9990996409315</v>
      </c>
      <c r="AI3649" s="3">
        <f t="shared" si="1162"/>
        <v>4046.1493275781368</v>
      </c>
      <c r="AJ3649" s="3">
        <f t="shared" si="1181"/>
        <v>717774.22163196001</v>
      </c>
      <c r="AK3649" s="3">
        <f t="shared" si="1182"/>
        <v>522982.81336452492</v>
      </c>
    </row>
    <row r="3650" spans="2:37" x14ac:dyDescent="0.2">
      <c r="B3650" s="5">
        <v>40092</v>
      </c>
      <c r="C3650" s="1">
        <v>490.87</v>
      </c>
      <c r="D3650" s="1">
        <f t="shared" si="1152"/>
        <v>41</v>
      </c>
      <c r="E3650" s="1" t="b">
        <f t="shared" si="1153"/>
        <v>0</v>
      </c>
      <c r="F3650" s="6">
        <f t="shared" si="1154"/>
        <v>1.4089453568846277E-2</v>
      </c>
      <c r="G3650" s="8">
        <f t="shared" si="1163"/>
        <v>2.0374110858172095E-3</v>
      </c>
      <c r="H3650" s="8">
        <f t="shared" si="1164"/>
        <v>2.2249373744438424E-3</v>
      </c>
      <c r="I3650" s="8">
        <f t="shared" si="1165"/>
        <v>1.4271596043005852E-3</v>
      </c>
      <c r="J3650" s="6">
        <f t="shared" si="1166"/>
        <v>1.4526354270064437E-3</v>
      </c>
      <c r="K3650" s="6">
        <f t="shared" si="1167"/>
        <v>1.0722946056819474E-3</v>
      </c>
      <c r="L3650" s="6">
        <f t="shared" si="1168"/>
        <v>6.7873570040328265E-4</v>
      </c>
      <c r="M3650" s="9">
        <f t="shared" si="1169"/>
        <v>1</v>
      </c>
      <c r="N3650" s="9">
        <f t="shared" si="1170"/>
        <v>1</v>
      </c>
      <c r="O3650" s="9">
        <f t="shared" si="1171"/>
        <v>1</v>
      </c>
      <c r="P3650" s="9">
        <f t="shared" si="1172"/>
        <v>1</v>
      </c>
      <c r="Q3650" s="10">
        <f t="shared" si="1173"/>
        <v>0.1242043636440454</v>
      </c>
      <c r="R3650" s="10">
        <f t="shared" si="1156"/>
        <v>0.64409975344562187</v>
      </c>
      <c r="S3650" s="10">
        <f>_xlfn.PERCENTILE.INC($R$1519:R3650,0.75)</f>
        <v>0.79341438408027498</v>
      </c>
      <c r="T3650" s="10">
        <f t="shared" si="1157"/>
        <v>0.79341438408027498</v>
      </c>
      <c r="U3650" s="11">
        <f t="shared" si="1174"/>
        <v>0.64409975344562187</v>
      </c>
      <c r="V3650" s="10">
        <f t="shared" si="1158"/>
        <v>1</v>
      </c>
      <c r="W3650" s="10">
        <f t="shared" si="1159"/>
        <v>0.65394209897267197</v>
      </c>
      <c r="X3650" s="10">
        <f t="shared" si="1175"/>
        <v>0.80512469180702739</v>
      </c>
      <c r="Y3650" s="10">
        <f>_xlfn.PERCENTILE.INC($X$1519:X3650,0.75)</f>
        <v>0.99176798010034373</v>
      </c>
      <c r="Z3650" s="10">
        <f t="shared" si="1176"/>
        <v>0.99176798010034373</v>
      </c>
      <c r="AA3650" s="10">
        <f t="shared" si="1177"/>
        <v>0.81498784202378149</v>
      </c>
      <c r="AB3650" s="10">
        <f t="shared" si="1178"/>
        <v>0.65394209897267197</v>
      </c>
      <c r="AC3650" s="10">
        <f t="shared" si="1179"/>
        <v>0.53295486005024006</v>
      </c>
      <c r="AD3650" s="13">
        <f t="shared" si="1180"/>
        <v>653942.09897267201</v>
      </c>
      <c r="AE3650" s="13">
        <f t="shared" si="1160"/>
        <v>532954.86005024007</v>
      </c>
      <c r="AF3650" s="13"/>
      <c r="AG3650" s="2">
        <f t="shared" si="1155"/>
        <v>40092</v>
      </c>
      <c r="AH3650" s="3">
        <f t="shared" si="1161"/>
        <v>9213.6868401893389</v>
      </c>
      <c r="AI3650" s="3">
        <f t="shared" si="1162"/>
        <v>7509.0427549688229</v>
      </c>
      <c r="AJ3650" s="3">
        <f t="shared" si="1181"/>
        <v>726987.9084721494</v>
      </c>
      <c r="AK3650" s="3">
        <f t="shared" si="1182"/>
        <v>530491.85611949372</v>
      </c>
    </row>
    <row r="3651" spans="2:37" x14ac:dyDescent="0.2">
      <c r="B3651" s="5">
        <v>40093</v>
      </c>
      <c r="C3651" s="1">
        <v>487.85</v>
      </c>
      <c r="D3651" s="1">
        <f t="shared" si="1152"/>
        <v>41</v>
      </c>
      <c r="E3651" s="1" t="b">
        <f t="shared" si="1153"/>
        <v>0</v>
      </c>
      <c r="F3651" s="6">
        <f t="shared" si="1154"/>
        <v>-6.152341760547575E-3</v>
      </c>
      <c r="G3651" s="8">
        <f t="shared" si="1163"/>
        <v>1.9435499960142768E-3</v>
      </c>
      <c r="H3651" s="8">
        <f t="shared" si="1164"/>
        <v>2.1283364927861693E-3</v>
      </c>
      <c r="I3651" s="8">
        <f t="shared" si="1165"/>
        <v>1.3903252166642789E-3</v>
      </c>
      <c r="J3651" s="6">
        <f t="shared" si="1166"/>
        <v>1.4525606226334941E-3</v>
      </c>
      <c r="K3651" s="6">
        <f t="shared" si="1167"/>
        <v>1.0729215520768522E-3</v>
      </c>
      <c r="L3651" s="6">
        <f t="shared" si="1168"/>
        <v>6.7897196790477272E-4</v>
      </c>
      <c r="M3651" s="9">
        <f t="shared" si="1169"/>
        <v>1</v>
      </c>
      <c r="N3651" s="9">
        <f t="shared" si="1170"/>
        <v>1</v>
      </c>
      <c r="O3651" s="9">
        <f t="shared" si="1171"/>
        <v>1</v>
      </c>
      <c r="P3651" s="9">
        <f t="shared" si="1172"/>
        <v>1</v>
      </c>
      <c r="Q3651" s="10">
        <f t="shared" si="1173"/>
        <v>0.12534503288072749</v>
      </c>
      <c r="R3651" s="10">
        <f t="shared" si="1156"/>
        <v>0.63823829442148128</v>
      </c>
      <c r="S3651" s="10">
        <f>_xlfn.PERCENTILE.INC($R$1519:R3651,0.75)</f>
        <v>0.79339361688522703</v>
      </c>
      <c r="T3651" s="10">
        <f t="shared" si="1157"/>
        <v>0.79339361688522703</v>
      </c>
      <c r="U3651" s="11">
        <f t="shared" si="1174"/>
        <v>0.63823829442148128</v>
      </c>
      <c r="V3651" s="10">
        <f t="shared" si="1158"/>
        <v>1</v>
      </c>
      <c r="W3651" s="10">
        <f t="shared" si="1159"/>
        <v>0.65394209897267197</v>
      </c>
      <c r="X3651" s="10">
        <f t="shared" si="1175"/>
        <v>0.7977978680268516</v>
      </c>
      <c r="Y3651" s="10">
        <f>_xlfn.PERCENTILE.INC($X$1519:X3651,0.75)</f>
        <v>0.99174202110653387</v>
      </c>
      <c r="Z3651" s="10">
        <f t="shared" si="1176"/>
        <v>0.99174202110653387</v>
      </c>
      <c r="AA3651" s="10">
        <f t="shared" si="1177"/>
        <v>0.81498784202378149</v>
      </c>
      <c r="AB3651" s="10">
        <f t="shared" si="1178"/>
        <v>0.65394209897267197</v>
      </c>
      <c r="AC3651" s="10">
        <f t="shared" si="1179"/>
        <v>0.53295486005024006</v>
      </c>
      <c r="AD3651" s="13">
        <f t="shared" si="1180"/>
        <v>653942.09897267201</v>
      </c>
      <c r="AE3651" s="13">
        <f t="shared" si="1160"/>
        <v>532954.86005024007</v>
      </c>
      <c r="AF3651" s="13"/>
      <c r="AG3651" s="2">
        <f t="shared" si="1155"/>
        <v>40093</v>
      </c>
      <c r="AH3651" s="3">
        <f t="shared" si="1161"/>
        <v>-4023.2752844897054</v>
      </c>
      <c r="AI3651" s="3">
        <f t="shared" si="1162"/>
        <v>-3278.9204419738803</v>
      </c>
      <c r="AJ3651" s="3">
        <f t="shared" si="1181"/>
        <v>722964.63318765967</v>
      </c>
      <c r="AK3651" s="3">
        <f t="shared" si="1182"/>
        <v>527212.93567751988</v>
      </c>
    </row>
    <row r="3652" spans="2:37" x14ac:dyDescent="0.2">
      <c r="B3652" s="5">
        <v>40094</v>
      </c>
      <c r="C3652" s="1">
        <v>490.68</v>
      </c>
      <c r="D3652" s="1">
        <f t="shared" si="1152"/>
        <v>41</v>
      </c>
      <c r="E3652" s="1" t="b">
        <f t="shared" si="1153"/>
        <v>0</v>
      </c>
      <c r="F3652" s="6">
        <f t="shared" si="1154"/>
        <v>5.8009634108844299E-3</v>
      </c>
      <c r="G3652" s="8">
        <f t="shared" si="1163"/>
        <v>2.163213677745694E-3</v>
      </c>
      <c r="H3652" s="8">
        <f t="shared" si="1164"/>
        <v>2.2559928382284017E-3</v>
      </c>
      <c r="I3652" s="8">
        <f t="shared" si="1165"/>
        <v>1.4913227638077E-3</v>
      </c>
      <c r="J3652" s="6">
        <f t="shared" si="1166"/>
        <v>1.4527072813550201E-3</v>
      </c>
      <c r="K3652" s="6">
        <f t="shared" si="1167"/>
        <v>1.0736855326705058E-3</v>
      </c>
      <c r="L3652" s="6">
        <f t="shared" si="1168"/>
        <v>6.7928943706139393E-4</v>
      </c>
      <c r="M3652" s="9">
        <f t="shared" si="1169"/>
        <v>1</v>
      </c>
      <c r="N3652" s="9">
        <f t="shared" si="1170"/>
        <v>1</v>
      </c>
      <c r="O3652" s="9">
        <f t="shared" si="1171"/>
        <v>1</v>
      </c>
      <c r="P3652" s="9">
        <f t="shared" si="1172"/>
        <v>1</v>
      </c>
      <c r="Q3652" s="10">
        <f t="shared" si="1173"/>
        <v>0.12401720119536409</v>
      </c>
      <c r="R3652" s="10">
        <f t="shared" si="1156"/>
        <v>0.64507180640188877</v>
      </c>
      <c r="S3652" s="10">
        <f>_xlfn.PERCENTILE.INC($R$1519:R3652,0.75)</f>
        <v>0.79332221101151545</v>
      </c>
      <c r="T3652" s="10">
        <f t="shared" si="1157"/>
        <v>0.79332221101151545</v>
      </c>
      <c r="U3652" s="11">
        <f t="shared" si="1174"/>
        <v>0.64507180640188877</v>
      </c>
      <c r="V3652" s="10">
        <f t="shared" si="1158"/>
        <v>1</v>
      </c>
      <c r="W3652" s="10">
        <f t="shared" si="1159"/>
        <v>0.65394209897267197</v>
      </c>
      <c r="X3652" s="10">
        <f t="shared" si="1175"/>
        <v>0.80633975800236102</v>
      </c>
      <c r="Y3652" s="10">
        <f>_xlfn.PERCENTILE.INC($X$1519:X3652,0.75)</f>
        <v>0.99165276376439437</v>
      </c>
      <c r="Z3652" s="10">
        <f t="shared" si="1176"/>
        <v>0.99165276376439437</v>
      </c>
      <c r="AA3652" s="10">
        <f t="shared" si="1177"/>
        <v>0.81498784202378149</v>
      </c>
      <c r="AB3652" s="10">
        <f t="shared" si="1178"/>
        <v>0.65394209897267197</v>
      </c>
      <c r="AC3652" s="10">
        <f t="shared" si="1179"/>
        <v>0.53295486005024006</v>
      </c>
      <c r="AD3652" s="13">
        <f t="shared" si="1180"/>
        <v>653942.09897267201</v>
      </c>
      <c r="AE3652" s="13">
        <f t="shared" si="1160"/>
        <v>532954.86005024007</v>
      </c>
      <c r="AF3652" s="13"/>
      <c r="AG3652" s="2">
        <f t="shared" si="1155"/>
        <v>40094</v>
      </c>
      <c r="AH3652" s="3">
        <f t="shared" si="1161"/>
        <v>3793.494188977435</v>
      </c>
      <c r="AI3652" s="3">
        <f t="shared" si="1162"/>
        <v>3091.6516428044747</v>
      </c>
      <c r="AJ3652" s="3">
        <f t="shared" si="1181"/>
        <v>726758.12737663707</v>
      </c>
      <c r="AK3652" s="3">
        <f t="shared" si="1182"/>
        <v>530304.58732032438</v>
      </c>
    </row>
    <row r="3653" spans="2:37" x14ac:dyDescent="0.2">
      <c r="B3653" s="5">
        <v>40095</v>
      </c>
      <c r="C3653" s="1">
        <v>493.28</v>
      </c>
      <c r="D3653" s="1">
        <f t="shared" si="1152"/>
        <v>41</v>
      </c>
      <c r="E3653" s="1" t="b">
        <f t="shared" si="1153"/>
        <v>0</v>
      </c>
      <c r="F3653" s="6">
        <f t="shared" si="1154"/>
        <v>5.2987690551886679E-3</v>
      </c>
      <c r="G3653" s="8">
        <f t="shared" si="1163"/>
        <v>2.1754248259758446E-3</v>
      </c>
      <c r="H3653" s="8">
        <f t="shared" si="1164"/>
        <v>2.3989189576062277E-3</v>
      </c>
      <c r="I3653" s="8">
        <f t="shared" si="1165"/>
        <v>1.5353376287218254E-3</v>
      </c>
      <c r="J3653" s="6">
        <f t="shared" si="1166"/>
        <v>1.4528796730900932E-3</v>
      </c>
      <c r="K3653" s="6">
        <f t="shared" si="1167"/>
        <v>1.0746082377253146E-3</v>
      </c>
      <c r="L3653" s="6">
        <f t="shared" si="1168"/>
        <v>6.7964532609341062E-4</v>
      </c>
      <c r="M3653" s="9">
        <f t="shared" si="1169"/>
        <v>1</v>
      </c>
      <c r="N3653" s="9">
        <f t="shared" si="1170"/>
        <v>1</v>
      </c>
      <c r="O3653" s="9">
        <f t="shared" si="1171"/>
        <v>1</v>
      </c>
      <c r="P3653" s="9">
        <f t="shared" si="1172"/>
        <v>1</v>
      </c>
      <c r="Q3653" s="10">
        <f t="shared" si="1173"/>
        <v>0.12097058528731533</v>
      </c>
      <c r="R3653" s="10">
        <f t="shared" si="1156"/>
        <v>0.66131778903105465</v>
      </c>
      <c r="S3653" s="10">
        <f>_xlfn.PERCENTILE.INC($R$1519:R3653,0.75)</f>
        <v>0.79325080513780399</v>
      </c>
      <c r="T3653" s="10">
        <f t="shared" si="1157"/>
        <v>0.79325080513780399</v>
      </c>
      <c r="U3653" s="11">
        <f t="shared" si="1174"/>
        <v>0.66131778903105465</v>
      </c>
      <c r="V3653" s="10">
        <f t="shared" si="1158"/>
        <v>1</v>
      </c>
      <c r="W3653" s="10">
        <f t="shared" si="1159"/>
        <v>0.65394209897267197</v>
      </c>
      <c r="X3653" s="10">
        <f t="shared" si="1175"/>
        <v>0.82664723628881831</v>
      </c>
      <c r="Y3653" s="10">
        <f>_xlfn.PERCENTILE.INC($X$1519:X3653,0.75)</f>
        <v>0.99156350642225499</v>
      </c>
      <c r="Z3653" s="10">
        <f t="shared" si="1176"/>
        <v>0.99156350642225499</v>
      </c>
      <c r="AA3653" s="10">
        <f t="shared" si="1177"/>
        <v>0.81498784202378149</v>
      </c>
      <c r="AB3653" s="10">
        <f t="shared" si="1178"/>
        <v>0.65394209897267197</v>
      </c>
      <c r="AC3653" s="10">
        <f t="shared" si="1179"/>
        <v>0.53295486005024006</v>
      </c>
      <c r="AD3653" s="13">
        <f t="shared" si="1180"/>
        <v>653942.09897267201</v>
      </c>
      <c r="AE3653" s="13">
        <f t="shared" si="1160"/>
        <v>532954.86005024007</v>
      </c>
      <c r="AF3653" s="13"/>
      <c r="AG3653" s="2">
        <f t="shared" si="1155"/>
        <v>40095</v>
      </c>
      <c r="AH3653" s="3">
        <f t="shared" si="1161"/>
        <v>3465.0881579215197</v>
      </c>
      <c r="AI3653" s="3">
        <f t="shared" si="1162"/>
        <v>2824.0047202466194</v>
      </c>
      <c r="AJ3653" s="3">
        <f t="shared" si="1181"/>
        <v>730223.21553455864</v>
      </c>
      <c r="AK3653" s="3">
        <f t="shared" si="1182"/>
        <v>533128.59204057103</v>
      </c>
    </row>
    <row r="3654" spans="2:37" x14ac:dyDescent="0.2">
      <c r="B3654" s="5">
        <v>40099</v>
      </c>
      <c r="C3654" s="1">
        <v>494.78</v>
      </c>
      <c r="D3654" s="1">
        <f t="shared" si="1152"/>
        <v>42</v>
      </c>
      <c r="E3654" s="1" t="b">
        <f t="shared" si="1153"/>
        <v>1</v>
      </c>
      <c r="F3654" s="6">
        <f t="shared" si="1154"/>
        <v>3.0408692831658257E-3</v>
      </c>
      <c r="G3654" s="8">
        <f t="shared" si="1163"/>
        <v>2.3601030008244843E-3</v>
      </c>
      <c r="H3654" s="8">
        <f t="shared" si="1164"/>
        <v>2.3633297681427863E-3</v>
      </c>
      <c r="I3654" s="8">
        <f t="shared" si="1165"/>
        <v>1.70866001271499E-3</v>
      </c>
      <c r="J3654" s="6">
        <f t="shared" si="1166"/>
        <v>1.4532297785817779E-3</v>
      </c>
      <c r="K3654" s="6">
        <f t="shared" si="1167"/>
        <v>1.0754876895715327E-3</v>
      </c>
      <c r="L3654" s="6">
        <f t="shared" si="1168"/>
        <v>6.8017618638883362E-4</v>
      </c>
      <c r="M3654" s="9">
        <f t="shared" si="1169"/>
        <v>1</v>
      </c>
      <c r="N3654" s="9">
        <f t="shared" si="1170"/>
        <v>1</v>
      </c>
      <c r="O3654" s="9">
        <f t="shared" si="1171"/>
        <v>1</v>
      </c>
      <c r="P3654" s="9">
        <f t="shared" si="1172"/>
        <v>1</v>
      </c>
      <c r="Q3654" s="10">
        <f t="shared" si="1173"/>
        <v>0.12097056670696013</v>
      </c>
      <c r="R3654" s="10">
        <f t="shared" si="1156"/>
        <v>0.66131789060550994</v>
      </c>
      <c r="S3654" s="10">
        <f>_xlfn.PERCENTILE.INC($R$1519:R3654,0.75)</f>
        <v>0.79317939926409253</v>
      </c>
      <c r="T3654" s="10">
        <f t="shared" si="1157"/>
        <v>0.79317939926409253</v>
      </c>
      <c r="U3654" s="11">
        <f t="shared" si="1174"/>
        <v>0.66131789060550994</v>
      </c>
      <c r="V3654" s="10">
        <f t="shared" si="1158"/>
        <v>1</v>
      </c>
      <c r="W3654" s="10">
        <f t="shared" si="1159"/>
        <v>0.66131778903105465</v>
      </c>
      <c r="X3654" s="10">
        <f t="shared" si="1175"/>
        <v>0.82664736325688748</v>
      </c>
      <c r="Y3654" s="10">
        <f>_xlfn.PERCENTILE.INC($X$1519:X3654,0.75)</f>
        <v>0.99147424908011561</v>
      </c>
      <c r="Z3654" s="10">
        <f t="shared" si="1176"/>
        <v>0.99147424908011561</v>
      </c>
      <c r="AA3654" s="10">
        <f t="shared" si="1177"/>
        <v>0.82664736325688748</v>
      </c>
      <c r="AB3654" s="10">
        <f t="shared" si="1178"/>
        <v>0.66131778903105465</v>
      </c>
      <c r="AC3654" s="10">
        <f t="shared" si="1179"/>
        <v>0.54667660657739592</v>
      </c>
      <c r="AD3654" s="13">
        <f t="shared" si="1180"/>
        <v>661317.78903105459</v>
      </c>
      <c r="AE3654" s="13">
        <f t="shared" si="1160"/>
        <v>546676.60657739593</v>
      </c>
      <c r="AF3654" s="13"/>
      <c r="AG3654" s="2">
        <f t="shared" si="1155"/>
        <v>40099</v>
      </c>
      <c r="AH3654" s="3">
        <f t="shared" si="1161"/>
        <v>1988.5524417349845</v>
      </c>
      <c r="AI3654" s="3">
        <f t="shared" si="1162"/>
        <v>1620.6460632407166</v>
      </c>
      <c r="AJ3654" s="3">
        <f t="shared" si="1181"/>
        <v>732211.76797629357</v>
      </c>
      <c r="AK3654" s="3">
        <f t="shared" si="1182"/>
        <v>534749.23810381175</v>
      </c>
    </row>
    <row r="3655" spans="2:37" x14ac:dyDescent="0.2">
      <c r="B3655" s="5">
        <v>40100</v>
      </c>
      <c r="C3655" s="1">
        <v>501.82</v>
      </c>
      <c r="D3655" s="1">
        <f t="shared" si="1152"/>
        <v>42</v>
      </c>
      <c r="E3655" s="1" t="b">
        <f t="shared" si="1153"/>
        <v>0</v>
      </c>
      <c r="F3655" s="6">
        <f t="shared" si="1154"/>
        <v>1.4228546020453647E-2</v>
      </c>
      <c r="G3655" s="8">
        <f t="shared" si="1163"/>
        <v>2.6891570403673043E-3</v>
      </c>
      <c r="H3655" s="8">
        <f t="shared" si="1164"/>
        <v>2.4942161399957355E-3</v>
      </c>
      <c r="I3655" s="8">
        <f t="shared" si="1165"/>
        <v>1.8272757068315674E-3</v>
      </c>
      <c r="J3655" s="6">
        <f t="shared" si="1166"/>
        <v>1.4539556077700121E-3</v>
      </c>
      <c r="K3655" s="6">
        <f t="shared" si="1167"/>
        <v>1.0765248682039906E-3</v>
      </c>
      <c r="L3655" s="6">
        <f t="shared" si="1168"/>
        <v>6.8084518631124087E-4</v>
      </c>
      <c r="M3655" s="9">
        <f t="shared" si="1169"/>
        <v>1</v>
      </c>
      <c r="N3655" s="9">
        <f t="shared" si="1170"/>
        <v>1</v>
      </c>
      <c r="O3655" s="9">
        <f t="shared" si="1171"/>
        <v>1</v>
      </c>
      <c r="P3655" s="9">
        <f t="shared" si="1172"/>
        <v>1</v>
      </c>
      <c r="Q3655" s="10">
        <f t="shared" si="1173"/>
        <v>0.12328383813459153</v>
      </c>
      <c r="R3655" s="10">
        <f t="shared" si="1156"/>
        <v>0.64890906391689673</v>
      </c>
      <c r="S3655" s="10">
        <f>_xlfn.PERCENTILE.INC($R$1519:R3655,0.75)</f>
        <v>0.79310799339038096</v>
      </c>
      <c r="T3655" s="10">
        <f t="shared" si="1157"/>
        <v>0.79310799339038096</v>
      </c>
      <c r="U3655" s="11">
        <f t="shared" si="1174"/>
        <v>0.64890906391689673</v>
      </c>
      <c r="V3655" s="10">
        <f t="shared" si="1158"/>
        <v>1</v>
      </c>
      <c r="W3655" s="10">
        <f t="shared" si="1159"/>
        <v>0.66131778903105465</v>
      </c>
      <c r="X3655" s="10">
        <f t="shared" si="1175"/>
        <v>0.81113632989612094</v>
      </c>
      <c r="Y3655" s="10">
        <f>_xlfn.PERCENTILE.INC($X$1519:X3655,0.75)</f>
        <v>0.99138499173797612</v>
      </c>
      <c r="Z3655" s="10">
        <f t="shared" si="1176"/>
        <v>0.99138499173797612</v>
      </c>
      <c r="AA3655" s="10">
        <f t="shared" si="1177"/>
        <v>0.82664736325688748</v>
      </c>
      <c r="AB3655" s="10">
        <f t="shared" si="1178"/>
        <v>0.66131778903105465</v>
      </c>
      <c r="AC3655" s="10">
        <f t="shared" si="1179"/>
        <v>0.54667660657739592</v>
      </c>
      <c r="AD3655" s="13">
        <f t="shared" si="1180"/>
        <v>661317.78903105459</v>
      </c>
      <c r="AE3655" s="13">
        <f t="shared" si="1160"/>
        <v>546676.60657739593</v>
      </c>
      <c r="AF3655" s="13"/>
      <c r="AG3655" s="2">
        <f t="shared" si="1155"/>
        <v>40100</v>
      </c>
      <c r="AH3655" s="3">
        <f t="shared" si="1161"/>
        <v>9409.5905953730162</v>
      </c>
      <c r="AI3655" s="3">
        <f t="shared" si="1162"/>
        <v>7778.4132549919113</v>
      </c>
      <c r="AJ3655" s="3">
        <f t="shared" si="1181"/>
        <v>741621.35857166664</v>
      </c>
      <c r="AK3655" s="3">
        <f t="shared" si="1182"/>
        <v>542527.65135880362</v>
      </c>
    </row>
    <row r="3656" spans="2:37" x14ac:dyDescent="0.2">
      <c r="B3656" s="5">
        <v>40101</v>
      </c>
      <c r="C3656" s="1">
        <v>502.96</v>
      </c>
      <c r="D3656" s="1">
        <f t="shared" si="1152"/>
        <v>42</v>
      </c>
      <c r="E3656" s="1" t="b">
        <f t="shared" si="1153"/>
        <v>0</v>
      </c>
      <c r="F3656" s="6">
        <f t="shared" si="1154"/>
        <v>2.2717308995257035E-3</v>
      </c>
      <c r="G3656" s="8">
        <f t="shared" si="1163"/>
        <v>2.7411458093443684E-3</v>
      </c>
      <c r="H3656" s="8">
        <f t="shared" si="1164"/>
        <v>2.4107011056592339E-3</v>
      </c>
      <c r="I3656" s="8">
        <f t="shared" si="1165"/>
        <v>2.0163113285665613E-3</v>
      </c>
      <c r="J3656" s="6">
        <f t="shared" si="1166"/>
        <v>1.4547105909207042E-3</v>
      </c>
      <c r="K3656" s="6">
        <f t="shared" si="1167"/>
        <v>1.0774578903474377E-3</v>
      </c>
      <c r="L3656" s="6">
        <f t="shared" si="1168"/>
        <v>6.817706100266652E-4</v>
      </c>
      <c r="M3656" s="9">
        <f t="shared" si="1169"/>
        <v>1</v>
      </c>
      <c r="N3656" s="9">
        <f t="shared" si="1170"/>
        <v>1</v>
      </c>
      <c r="O3656" s="9">
        <f t="shared" si="1171"/>
        <v>1</v>
      </c>
      <c r="P3656" s="9">
        <f t="shared" si="1172"/>
        <v>1</v>
      </c>
      <c r="Q3656" s="10">
        <f t="shared" si="1173"/>
        <v>0.12210366669747486</v>
      </c>
      <c r="R3656" s="10">
        <f t="shared" si="1156"/>
        <v>0.65518097993083801</v>
      </c>
      <c r="S3656" s="10">
        <f>_xlfn.PERCENTILE.INC($R$1519:R3656,0.75)</f>
        <v>0.79291163471843695</v>
      </c>
      <c r="T3656" s="10">
        <f t="shared" si="1157"/>
        <v>0.79291163471843695</v>
      </c>
      <c r="U3656" s="11">
        <f t="shared" si="1174"/>
        <v>0.65518097993083801</v>
      </c>
      <c r="V3656" s="10">
        <f t="shared" si="1158"/>
        <v>1</v>
      </c>
      <c r="W3656" s="10">
        <f t="shared" si="1159"/>
        <v>0.66131778903105465</v>
      </c>
      <c r="X3656" s="10">
        <f t="shared" si="1175"/>
        <v>0.81897622491354749</v>
      </c>
      <c r="Y3656" s="10">
        <f>_xlfn.PERCENTILE.INC($X$1519:X3656,0.75)</f>
        <v>0.99113954339804611</v>
      </c>
      <c r="Z3656" s="10">
        <f t="shared" si="1176"/>
        <v>0.99113954339804611</v>
      </c>
      <c r="AA3656" s="10">
        <f t="shared" si="1177"/>
        <v>0.82664736325688748</v>
      </c>
      <c r="AB3656" s="10">
        <f t="shared" si="1178"/>
        <v>0.66131778903105465</v>
      </c>
      <c r="AC3656" s="10">
        <f t="shared" si="1179"/>
        <v>0.54667660657739592</v>
      </c>
      <c r="AD3656" s="13">
        <f t="shared" si="1180"/>
        <v>661317.78903105459</v>
      </c>
      <c r="AE3656" s="13">
        <f t="shared" si="1160"/>
        <v>546676.60657739593</v>
      </c>
      <c r="AF3656" s="13"/>
      <c r="AG3656" s="2">
        <f t="shared" si="1155"/>
        <v>40101</v>
      </c>
      <c r="AH3656" s="3">
        <f t="shared" si="1161"/>
        <v>1502.336055747867</v>
      </c>
      <c r="AI3656" s="3">
        <f t="shared" si="1162"/>
        <v>1241.9021392097268</v>
      </c>
      <c r="AJ3656" s="3">
        <f t="shared" si="1181"/>
        <v>743123.69462741446</v>
      </c>
      <c r="AK3656" s="3">
        <f t="shared" si="1182"/>
        <v>543769.55349801329</v>
      </c>
    </row>
    <row r="3657" spans="2:37" x14ac:dyDescent="0.2">
      <c r="B3657" s="5">
        <v>40102</v>
      </c>
      <c r="C3657" s="1">
        <v>500.38</v>
      </c>
      <c r="D3657" s="1">
        <f t="shared" si="1152"/>
        <v>42</v>
      </c>
      <c r="E3657" s="1" t="b">
        <f t="shared" si="1153"/>
        <v>0</v>
      </c>
      <c r="F3657" s="6">
        <f t="shared" si="1154"/>
        <v>-5.1296325751550853E-3</v>
      </c>
      <c r="G3657" s="8">
        <f t="shared" si="1163"/>
        <v>2.5303838889435882E-3</v>
      </c>
      <c r="H3657" s="8">
        <f t="shared" si="1164"/>
        <v>2.2588356990285744E-3</v>
      </c>
      <c r="I3657" s="8">
        <f t="shared" si="1165"/>
        <v>1.8014529901237487E-3</v>
      </c>
      <c r="J3657" s="6">
        <f t="shared" si="1166"/>
        <v>1.4551575610259008E-3</v>
      </c>
      <c r="K3657" s="6">
        <f t="shared" si="1167"/>
        <v>1.0782172358760566E-3</v>
      </c>
      <c r="L3657" s="6">
        <f t="shared" si="1168"/>
        <v>6.8240511365696142E-4</v>
      </c>
      <c r="M3657" s="9">
        <f t="shared" si="1169"/>
        <v>1</v>
      </c>
      <c r="N3657" s="9">
        <f t="shared" si="1170"/>
        <v>1</v>
      </c>
      <c r="O3657" s="9">
        <f t="shared" si="1171"/>
        <v>1</v>
      </c>
      <c r="P3657" s="9">
        <f t="shared" si="1172"/>
        <v>1</v>
      </c>
      <c r="Q3657" s="10">
        <f t="shared" si="1173"/>
        <v>0.12282446031620892</v>
      </c>
      <c r="R3657" s="10">
        <f t="shared" si="1156"/>
        <v>0.65133605956046325</v>
      </c>
      <c r="S3657" s="10">
        <f>_xlfn.PERCENTILE.INC($R$1519:R3657,0.75)</f>
        <v>0.79271527604649294</v>
      </c>
      <c r="T3657" s="10">
        <f t="shared" si="1157"/>
        <v>0.79271527604649294</v>
      </c>
      <c r="U3657" s="11">
        <f t="shared" si="1174"/>
        <v>0.65133605956046325</v>
      </c>
      <c r="V3657" s="10">
        <f t="shared" si="1158"/>
        <v>1</v>
      </c>
      <c r="W3657" s="10">
        <f t="shared" si="1159"/>
        <v>0.66131778903105465</v>
      </c>
      <c r="X3657" s="10">
        <f t="shared" si="1175"/>
        <v>0.8141700744505791</v>
      </c>
      <c r="Y3657" s="10">
        <f>_xlfn.PERCENTILE.INC($X$1519:X3657,0.75)</f>
        <v>0.99089409505811621</v>
      </c>
      <c r="Z3657" s="10">
        <f t="shared" si="1176"/>
        <v>0.99089409505811621</v>
      </c>
      <c r="AA3657" s="10">
        <f t="shared" si="1177"/>
        <v>0.82664736325688748</v>
      </c>
      <c r="AB3657" s="10">
        <f t="shared" si="1178"/>
        <v>0.66131778903105465</v>
      </c>
      <c r="AC3657" s="10">
        <f t="shared" si="1179"/>
        <v>0.54667660657739592</v>
      </c>
      <c r="AD3657" s="13">
        <f t="shared" si="1180"/>
        <v>661317.78903105459</v>
      </c>
      <c r="AE3657" s="13">
        <f t="shared" si="1160"/>
        <v>546676.60657739593</v>
      </c>
      <c r="AF3657" s="13"/>
      <c r="AG3657" s="2">
        <f t="shared" si="1155"/>
        <v>40102</v>
      </c>
      <c r="AH3657" s="3">
        <f t="shared" si="1161"/>
        <v>-3392.317273143236</v>
      </c>
      <c r="AI3657" s="3">
        <f t="shared" si="1162"/>
        <v>-2804.2501291746507</v>
      </c>
      <c r="AJ3657" s="3">
        <f t="shared" si="1181"/>
        <v>739731.37735427124</v>
      </c>
      <c r="AK3657" s="3">
        <f t="shared" si="1182"/>
        <v>540965.30336883862</v>
      </c>
    </row>
    <row r="3658" spans="2:37" x14ac:dyDescent="0.2">
      <c r="B3658" s="5">
        <v>40105</v>
      </c>
      <c r="C3658" s="1">
        <v>501.7</v>
      </c>
      <c r="D3658" s="1">
        <f t="shared" si="1152"/>
        <v>43</v>
      </c>
      <c r="E3658" s="1" t="b">
        <f t="shared" si="1153"/>
        <v>1</v>
      </c>
      <c r="F3658" s="6">
        <f t="shared" si="1154"/>
        <v>2.637995123705883E-3</v>
      </c>
      <c r="G3658" s="8">
        <f t="shared" si="1163"/>
        <v>2.4512432857376225E-3</v>
      </c>
      <c r="H3658" s="8">
        <f t="shared" si="1164"/>
        <v>2.2947539651487652E-3</v>
      </c>
      <c r="I3658" s="8">
        <f t="shared" si="1165"/>
        <v>1.8586999430075513E-3</v>
      </c>
      <c r="J3658" s="6">
        <f t="shared" si="1166"/>
        <v>1.4554421758893087E-3</v>
      </c>
      <c r="K3658" s="6">
        <f t="shared" si="1167"/>
        <v>1.0790091022122373E-3</v>
      </c>
      <c r="L3658" s="6">
        <f t="shared" si="1168"/>
        <v>6.8310982896403565E-4</v>
      </c>
      <c r="M3658" s="9">
        <f t="shared" si="1169"/>
        <v>1</v>
      </c>
      <c r="N3658" s="9">
        <f t="shared" si="1170"/>
        <v>1</v>
      </c>
      <c r="O3658" s="9">
        <f t="shared" si="1171"/>
        <v>1</v>
      </c>
      <c r="P3658" s="9">
        <f t="shared" si="1172"/>
        <v>1</v>
      </c>
      <c r="Q3658" s="10">
        <f t="shared" si="1173"/>
        <v>0.12267819356354075</v>
      </c>
      <c r="R3658" s="10">
        <f t="shared" si="1156"/>
        <v>0.6521126344965642</v>
      </c>
      <c r="S3658" s="10">
        <f>_xlfn.PERCENTILE.INC($R$1519:R3658,0.75)</f>
        <v>0.79251891737454894</v>
      </c>
      <c r="T3658" s="10">
        <f t="shared" si="1157"/>
        <v>0.79251891737454894</v>
      </c>
      <c r="U3658" s="11">
        <f t="shared" si="1174"/>
        <v>0.6521126344965642</v>
      </c>
      <c r="V3658" s="10">
        <f t="shared" si="1158"/>
        <v>1</v>
      </c>
      <c r="W3658" s="10">
        <f t="shared" si="1159"/>
        <v>0.65133605956046325</v>
      </c>
      <c r="X3658" s="10">
        <f t="shared" si="1175"/>
        <v>0.81514079312070531</v>
      </c>
      <c r="Y3658" s="10">
        <f>_xlfn.PERCENTILE.INC($X$1519:X3658,0.75)</f>
        <v>0.9906486467181862</v>
      </c>
      <c r="Z3658" s="10">
        <f t="shared" si="1176"/>
        <v>0.9906486467181862</v>
      </c>
      <c r="AA3658" s="10">
        <f t="shared" si="1177"/>
        <v>0.81514079312070531</v>
      </c>
      <c r="AB3658" s="10">
        <f t="shared" si="1178"/>
        <v>0.65133605956046325</v>
      </c>
      <c r="AC3658" s="10">
        <f t="shared" si="1179"/>
        <v>0.53093059217823102</v>
      </c>
      <c r="AD3658" s="13">
        <f t="shared" si="1180"/>
        <v>651336.0595604633</v>
      </c>
      <c r="AE3658" s="13">
        <f t="shared" si="1160"/>
        <v>530930.59217823099</v>
      </c>
      <c r="AF3658" s="13"/>
      <c r="AG3658" s="2">
        <f t="shared" si="1155"/>
        <v>40105</v>
      </c>
      <c r="AH3658" s="3">
        <f t="shared" si="1161"/>
        <v>1744.5531026838778</v>
      </c>
      <c r="AI3658" s="3">
        <f t="shared" si="1162"/>
        <v>1442.1302223952498</v>
      </c>
      <c r="AJ3658" s="3">
        <f t="shared" si="1181"/>
        <v>741475.9304569551</v>
      </c>
      <c r="AK3658" s="3">
        <f t="shared" si="1182"/>
        <v>542407.43359123392</v>
      </c>
    </row>
    <row r="3659" spans="2:37" x14ac:dyDescent="0.2">
      <c r="B3659" s="5">
        <v>40106</v>
      </c>
      <c r="C3659" s="1">
        <v>491.3</v>
      </c>
      <c r="D3659" s="1">
        <f t="shared" si="1152"/>
        <v>43</v>
      </c>
      <c r="E3659" s="1" t="b">
        <f t="shared" si="1153"/>
        <v>0</v>
      </c>
      <c r="F3659" s="6">
        <f t="shared" si="1154"/>
        <v>-2.0729519633246873E-2</v>
      </c>
      <c r="G3659" s="8">
        <f t="shared" si="1163"/>
        <v>1.7823709303502993E-3</v>
      </c>
      <c r="H3659" s="8">
        <f t="shared" si="1164"/>
        <v>2.0497345505092078E-3</v>
      </c>
      <c r="I3659" s="8">
        <f t="shared" si="1165"/>
        <v>1.5414777372376495E-3</v>
      </c>
      <c r="J3659" s="6">
        <f t="shared" si="1166"/>
        <v>1.4552779487313284E-3</v>
      </c>
      <c r="K3659" s="6">
        <f t="shared" si="1167"/>
        <v>1.0795534699230946E-3</v>
      </c>
      <c r="L3659" s="6">
        <f t="shared" si="1168"/>
        <v>6.8346472615733343E-4</v>
      </c>
      <c r="M3659" s="9">
        <f t="shared" si="1169"/>
        <v>1</v>
      </c>
      <c r="N3659" s="9">
        <f t="shared" si="1170"/>
        <v>1</v>
      </c>
      <c r="O3659" s="9">
        <f t="shared" si="1171"/>
        <v>1</v>
      </c>
      <c r="P3659" s="9">
        <f t="shared" si="1172"/>
        <v>1</v>
      </c>
      <c r="Q3659" s="10">
        <f t="shared" si="1173"/>
        <v>0.13081099268596738</v>
      </c>
      <c r="R3659" s="10">
        <f t="shared" si="1156"/>
        <v>0.61156939762740536</v>
      </c>
      <c r="S3659" s="10">
        <f>_xlfn.PERCENTILE.INC($R$1519:R3659,0.75)</f>
        <v>0.79232255870260493</v>
      </c>
      <c r="T3659" s="10">
        <f t="shared" si="1157"/>
        <v>0.79232255870260493</v>
      </c>
      <c r="U3659" s="11">
        <f t="shared" si="1174"/>
        <v>0.61156939762740536</v>
      </c>
      <c r="V3659" s="10">
        <f t="shared" si="1158"/>
        <v>1</v>
      </c>
      <c r="W3659" s="10">
        <f t="shared" si="1159"/>
        <v>0.65133605956046325</v>
      </c>
      <c r="X3659" s="10">
        <f t="shared" si="1175"/>
        <v>0.76446174703425673</v>
      </c>
      <c r="Y3659" s="10">
        <f>_xlfn.PERCENTILE.INC($X$1519:X3659,0.75)</f>
        <v>0.99040319837825619</v>
      </c>
      <c r="Z3659" s="10">
        <f t="shared" si="1176"/>
        <v>0.99040319837825619</v>
      </c>
      <c r="AA3659" s="10">
        <f t="shared" si="1177"/>
        <v>0.81514079312070531</v>
      </c>
      <c r="AB3659" s="10">
        <f t="shared" si="1178"/>
        <v>0.65133605956046325</v>
      </c>
      <c r="AC3659" s="10">
        <f t="shared" si="1179"/>
        <v>0.53093059217823102</v>
      </c>
      <c r="AD3659" s="13">
        <f t="shared" si="1180"/>
        <v>651336.0595604633</v>
      </c>
      <c r="AE3659" s="13">
        <f t="shared" si="1160"/>
        <v>530930.59217823099</v>
      </c>
      <c r="AF3659" s="13"/>
      <c r="AG3659" s="2">
        <f t="shared" si="1155"/>
        <v>40106</v>
      </c>
      <c r="AH3659" s="3">
        <f t="shared" si="1161"/>
        <v>-13501.883634500278</v>
      </c>
      <c r="AI3659" s="3">
        <f t="shared" si="1162"/>
        <v>-11005.936134450028</v>
      </c>
      <c r="AJ3659" s="3">
        <f t="shared" si="1181"/>
        <v>727974.04682245478</v>
      </c>
      <c r="AK3659" s="3">
        <f t="shared" si="1182"/>
        <v>531401.49745678389</v>
      </c>
    </row>
    <row r="3660" spans="2:37" x14ac:dyDescent="0.2">
      <c r="B3660" s="5">
        <v>40107</v>
      </c>
      <c r="C3660" s="1">
        <v>494.66</v>
      </c>
      <c r="D3660" s="1">
        <f t="shared" si="1152"/>
        <v>43</v>
      </c>
      <c r="E3660" s="1" t="b">
        <f t="shared" si="1153"/>
        <v>0</v>
      </c>
      <c r="F3660" s="6">
        <f t="shared" si="1154"/>
        <v>6.8389985752086435E-3</v>
      </c>
      <c r="G3660" s="8">
        <f t="shared" si="1163"/>
        <v>1.8916425114318138E-3</v>
      </c>
      <c r="H3660" s="8">
        <f t="shared" si="1164"/>
        <v>2.0526853456369104E-3</v>
      </c>
      <c r="I3660" s="8">
        <f t="shared" si="1165"/>
        <v>1.6722570600761358E-3</v>
      </c>
      <c r="J3660" s="6">
        <f t="shared" si="1166"/>
        <v>1.4551992342353092E-3</v>
      </c>
      <c r="K3660" s="6">
        <f t="shared" si="1167"/>
        <v>1.0800992287178682E-3</v>
      </c>
      <c r="L3660" s="6">
        <f t="shared" si="1168"/>
        <v>6.8394793624014679E-4</v>
      </c>
      <c r="M3660" s="9">
        <f t="shared" si="1169"/>
        <v>1</v>
      </c>
      <c r="N3660" s="9">
        <f t="shared" si="1170"/>
        <v>1</v>
      </c>
      <c r="O3660" s="9">
        <f t="shared" si="1171"/>
        <v>1</v>
      </c>
      <c r="P3660" s="9">
        <f t="shared" si="1172"/>
        <v>1</v>
      </c>
      <c r="Q3660" s="10">
        <f t="shared" si="1173"/>
        <v>0.13037387013186028</v>
      </c>
      <c r="R3660" s="10">
        <f t="shared" si="1156"/>
        <v>0.61361989115677795</v>
      </c>
      <c r="S3660" s="10">
        <f>_xlfn.PERCENTILE.INC($R$1519:R3660,0.75)</f>
        <v>0.79213910582685254</v>
      </c>
      <c r="T3660" s="10">
        <f t="shared" si="1157"/>
        <v>0.79213910582685254</v>
      </c>
      <c r="U3660" s="11">
        <f t="shared" si="1174"/>
        <v>0.61361989115677795</v>
      </c>
      <c r="V3660" s="10">
        <f t="shared" si="1158"/>
        <v>1</v>
      </c>
      <c r="W3660" s="10">
        <f t="shared" si="1159"/>
        <v>0.65133605956046325</v>
      </c>
      <c r="X3660" s="10">
        <f t="shared" si="1175"/>
        <v>0.76702486394597247</v>
      </c>
      <c r="Y3660" s="10">
        <f>_xlfn.PERCENTILE.INC($X$1519:X3660,0.75)</f>
        <v>0.99017388228356562</v>
      </c>
      <c r="Z3660" s="10">
        <f t="shared" si="1176"/>
        <v>0.99017388228356562</v>
      </c>
      <c r="AA3660" s="10">
        <f t="shared" si="1177"/>
        <v>0.81514079312070531</v>
      </c>
      <c r="AB3660" s="10">
        <f t="shared" si="1178"/>
        <v>0.65133605956046325</v>
      </c>
      <c r="AC3660" s="10">
        <f t="shared" si="1179"/>
        <v>0.53093059217823102</v>
      </c>
      <c r="AD3660" s="13">
        <f t="shared" si="1180"/>
        <v>651336.0595604633</v>
      </c>
      <c r="AE3660" s="13">
        <f t="shared" si="1160"/>
        <v>530930.59217823099</v>
      </c>
      <c r="AF3660" s="13"/>
      <c r="AG3660" s="2">
        <f t="shared" si="1155"/>
        <v>40107</v>
      </c>
      <c r="AH3660" s="3">
        <f t="shared" si="1161"/>
        <v>4454.4863833160207</v>
      </c>
      <c r="AI3660" s="3">
        <f t="shared" si="1162"/>
        <v>3631.0335634416033</v>
      </c>
      <c r="AJ3660" s="3">
        <f t="shared" si="1181"/>
        <v>732428.53320577077</v>
      </c>
      <c r="AK3660" s="3">
        <f t="shared" si="1182"/>
        <v>535032.53102022549</v>
      </c>
    </row>
    <row r="3661" spans="2:37" x14ac:dyDescent="0.2">
      <c r="B3661" s="5">
        <v>40108</v>
      </c>
      <c r="C3661" s="1">
        <v>496.88</v>
      </c>
      <c r="D3661" s="1">
        <f t="shared" si="1152"/>
        <v>43</v>
      </c>
      <c r="E3661" s="1" t="b">
        <f t="shared" si="1153"/>
        <v>0</v>
      </c>
      <c r="F3661" s="6">
        <f t="shared" si="1154"/>
        <v>4.4879311041927661E-3</v>
      </c>
      <c r="G3661" s="8">
        <f t="shared" si="1163"/>
        <v>1.9221133942176477E-3</v>
      </c>
      <c r="H3661" s="8">
        <f t="shared" si="1164"/>
        <v>2.0474586266162166E-3</v>
      </c>
      <c r="I3661" s="8">
        <f t="shared" si="1165"/>
        <v>1.7352063626669123E-3</v>
      </c>
      <c r="J3661" s="6">
        <f t="shared" si="1166"/>
        <v>1.4551855571966798E-3</v>
      </c>
      <c r="K3661" s="6">
        <f t="shared" si="1167"/>
        <v>1.0806373952739023E-3</v>
      </c>
      <c r="L3661" s="6">
        <f t="shared" si="1168"/>
        <v>6.8449919606094448E-4</v>
      </c>
      <c r="M3661" s="9">
        <f t="shared" si="1169"/>
        <v>1</v>
      </c>
      <c r="N3661" s="9">
        <f t="shared" si="1170"/>
        <v>1</v>
      </c>
      <c r="O3661" s="9">
        <f t="shared" si="1171"/>
        <v>1</v>
      </c>
      <c r="P3661" s="9">
        <f t="shared" si="1172"/>
        <v>1</v>
      </c>
      <c r="Q3661" s="10">
        <f t="shared" si="1173"/>
        <v>0.13005548608421769</v>
      </c>
      <c r="R3661" s="10">
        <f t="shared" si="1156"/>
        <v>0.61512207142262221</v>
      </c>
      <c r="S3661" s="10">
        <f>_xlfn.PERCENTILE.INC($R$1519:R3661,0.75)</f>
        <v>0.79195565295110004</v>
      </c>
      <c r="T3661" s="10">
        <f t="shared" si="1157"/>
        <v>0.79195565295110004</v>
      </c>
      <c r="U3661" s="11">
        <f t="shared" si="1174"/>
        <v>0.61512207142262221</v>
      </c>
      <c r="V3661" s="10">
        <f t="shared" si="1158"/>
        <v>1</v>
      </c>
      <c r="W3661" s="10">
        <f t="shared" si="1159"/>
        <v>0.65133605956046325</v>
      </c>
      <c r="X3661" s="10">
        <f t="shared" si="1175"/>
        <v>0.76890258927827781</v>
      </c>
      <c r="Y3661" s="10">
        <f>_xlfn.PERCENTILE.INC($X$1519:X3661,0.75)</f>
        <v>0.98994456618887505</v>
      </c>
      <c r="Z3661" s="10">
        <f t="shared" si="1176"/>
        <v>0.98994456618887505</v>
      </c>
      <c r="AA3661" s="10">
        <f t="shared" si="1177"/>
        <v>0.81514079312070531</v>
      </c>
      <c r="AB3661" s="10">
        <f t="shared" si="1178"/>
        <v>0.65133605956046325</v>
      </c>
      <c r="AC3661" s="10">
        <f t="shared" si="1179"/>
        <v>0.53093059217823102</v>
      </c>
      <c r="AD3661" s="13">
        <f t="shared" si="1180"/>
        <v>651336.0595604633</v>
      </c>
      <c r="AE3661" s="13">
        <f t="shared" si="1160"/>
        <v>530930.59217823099</v>
      </c>
      <c r="AF3661" s="13"/>
      <c r="AG3661" s="2">
        <f t="shared" si="1155"/>
        <v>40108</v>
      </c>
      <c r="AH3661" s="3">
        <f t="shared" si="1161"/>
        <v>2923.1513609837552</v>
      </c>
      <c r="AI3661" s="3">
        <f t="shared" si="1162"/>
        <v>2382.7799188041672</v>
      </c>
      <c r="AJ3661" s="3">
        <f t="shared" si="1181"/>
        <v>735351.6845667545</v>
      </c>
      <c r="AK3661" s="3">
        <f t="shared" si="1182"/>
        <v>537415.31093902967</v>
      </c>
    </row>
    <row r="3662" spans="2:37" x14ac:dyDescent="0.2">
      <c r="B3662" s="5">
        <v>40109</v>
      </c>
      <c r="C3662" s="1">
        <v>500.53</v>
      </c>
      <c r="D3662" s="1">
        <f t="shared" si="1152"/>
        <v>43</v>
      </c>
      <c r="E3662" s="1" t="b">
        <f t="shared" si="1153"/>
        <v>0</v>
      </c>
      <c r="F3662" s="6">
        <f t="shared" si="1154"/>
        <v>7.3458380293027759E-3</v>
      </c>
      <c r="G3662" s="8">
        <f t="shared" si="1163"/>
        <v>1.9759854224310988E-3</v>
      </c>
      <c r="H3662" s="8">
        <f t="shared" si="1164"/>
        <v>2.1213384574902804E-3</v>
      </c>
      <c r="I3662" s="8">
        <f t="shared" si="1165"/>
        <v>1.6647114827955045E-3</v>
      </c>
      <c r="J3662" s="6">
        <f t="shared" si="1166"/>
        <v>1.4551599791598222E-3</v>
      </c>
      <c r="K3662" s="6">
        <f t="shared" si="1167"/>
        <v>1.0812379736903637E-3</v>
      </c>
      <c r="L3662" s="6">
        <f t="shared" si="1168"/>
        <v>6.8497204443905189E-4</v>
      </c>
      <c r="M3662" s="9">
        <f t="shared" si="1169"/>
        <v>1</v>
      </c>
      <c r="N3662" s="9">
        <f t="shared" si="1170"/>
        <v>1</v>
      </c>
      <c r="O3662" s="9">
        <f t="shared" si="1171"/>
        <v>1</v>
      </c>
      <c r="P3662" s="9">
        <f t="shared" si="1172"/>
        <v>1</v>
      </c>
      <c r="Q3662" s="10">
        <f t="shared" si="1173"/>
        <v>0.13055157372298315</v>
      </c>
      <c r="R3662" s="10">
        <f t="shared" si="1156"/>
        <v>0.61278464685344713</v>
      </c>
      <c r="S3662" s="10">
        <f>_xlfn.PERCENTILE.INC($R$1519:R3662,0.75)</f>
        <v>0.79177220007534754</v>
      </c>
      <c r="T3662" s="10">
        <f t="shared" si="1157"/>
        <v>0.79177220007534754</v>
      </c>
      <c r="U3662" s="11">
        <f t="shared" si="1174"/>
        <v>0.61278464685344713</v>
      </c>
      <c r="V3662" s="10">
        <f t="shared" si="1158"/>
        <v>1</v>
      </c>
      <c r="W3662" s="10">
        <f t="shared" si="1159"/>
        <v>0.65133605956046325</v>
      </c>
      <c r="X3662" s="10">
        <f t="shared" si="1175"/>
        <v>0.76598080856680895</v>
      </c>
      <c r="Y3662" s="10">
        <f>_xlfn.PERCENTILE.INC($X$1519:X3662,0.75)</f>
        <v>0.98971525009418448</v>
      </c>
      <c r="Z3662" s="10">
        <f t="shared" si="1176"/>
        <v>0.98971525009418448</v>
      </c>
      <c r="AA3662" s="10">
        <f t="shared" si="1177"/>
        <v>0.81514079312070531</v>
      </c>
      <c r="AB3662" s="10">
        <f t="shared" si="1178"/>
        <v>0.65133605956046325</v>
      </c>
      <c r="AC3662" s="10">
        <f t="shared" si="1179"/>
        <v>0.53093059217823102</v>
      </c>
      <c r="AD3662" s="13">
        <f t="shared" si="1180"/>
        <v>651336.0595604633</v>
      </c>
      <c r="AE3662" s="13">
        <f t="shared" si="1160"/>
        <v>530930.59217823099</v>
      </c>
      <c r="AF3662" s="13"/>
      <c r="AG3662" s="2">
        <f t="shared" si="1155"/>
        <v>40109</v>
      </c>
      <c r="AH3662" s="3">
        <f t="shared" si="1161"/>
        <v>4784.6091961754692</v>
      </c>
      <c r="AI3662" s="3">
        <f t="shared" si="1162"/>
        <v>3900.1301349430919</v>
      </c>
      <c r="AJ3662" s="3">
        <f t="shared" si="1181"/>
        <v>740136.29376292997</v>
      </c>
      <c r="AK3662" s="3">
        <f t="shared" si="1182"/>
        <v>541315.44107397273</v>
      </c>
    </row>
    <row r="3663" spans="2:37" x14ac:dyDescent="0.2">
      <c r="B3663" s="5">
        <v>40112</v>
      </c>
      <c r="C3663" s="1">
        <v>500.82</v>
      </c>
      <c r="D3663" s="1">
        <f t="shared" si="1152"/>
        <v>44</v>
      </c>
      <c r="E3663" s="1" t="b">
        <f t="shared" si="1153"/>
        <v>1</v>
      </c>
      <c r="F3663" s="6">
        <f t="shared" si="1154"/>
        <v>5.7938585099792661E-4</v>
      </c>
      <c r="G3663" s="8">
        <f t="shared" si="1163"/>
        <v>1.9135575577385029E-3</v>
      </c>
      <c r="H3663" s="8">
        <f t="shared" si="1164"/>
        <v>2.1486445733264739E-3</v>
      </c>
      <c r="I3663" s="8">
        <f t="shared" si="1165"/>
        <v>1.6183359748315896E-3</v>
      </c>
      <c r="J3663" s="6">
        <f t="shared" si="1166"/>
        <v>1.4551643518421371E-3</v>
      </c>
      <c r="K3663" s="6">
        <f t="shared" si="1167"/>
        <v>1.0818687679856665E-3</v>
      </c>
      <c r="L3663" s="6">
        <f t="shared" si="1168"/>
        <v>6.8539651594423504E-4</v>
      </c>
      <c r="M3663" s="9">
        <f t="shared" si="1169"/>
        <v>1</v>
      </c>
      <c r="N3663" s="9">
        <f t="shared" si="1170"/>
        <v>1</v>
      </c>
      <c r="O3663" s="9">
        <f t="shared" si="1171"/>
        <v>1</v>
      </c>
      <c r="P3663" s="9">
        <f t="shared" si="1172"/>
        <v>1</v>
      </c>
      <c r="Q3663" s="10">
        <f t="shared" si="1173"/>
        <v>0.12990860535790952</v>
      </c>
      <c r="R3663" s="10">
        <f t="shared" si="1156"/>
        <v>0.61581755711712116</v>
      </c>
      <c r="S3663" s="10">
        <f>_xlfn.PERCENTILE.INC($R$1519:R3663,0.75)</f>
        <v>0.79158874719959516</v>
      </c>
      <c r="T3663" s="10">
        <f t="shared" si="1157"/>
        <v>0.79158874719959516</v>
      </c>
      <c r="U3663" s="11">
        <f t="shared" si="1174"/>
        <v>0.61581755711712116</v>
      </c>
      <c r="V3663" s="10">
        <f t="shared" si="1158"/>
        <v>1</v>
      </c>
      <c r="W3663" s="10">
        <f t="shared" si="1159"/>
        <v>0.61278464685344713</v>
      </c>
      <c r="X3663" s="10">
        <f t="shared" si="1175"/>
        <v>0.76977194639640156</v>
      </c>
      <c r="Y3663" s="10">
        <f>_xlfn.PERCENTILE.INC($X$1519:X3663,0.75)</f>
        <v>0.98948593399949392</v>
      </c>
      <c r="Z3663" s="10">
        <f t="shared" si="1176"/>
        <v>0.98948593399949392</v>
      </c>
      <c r="AA3663" s="10">
        <f t="shared" si="1177"/>
        <v>0.76977194639640156</v>
      </c>
      <c r="AB3663" s="10">
        <f t="shared" si="1178"/>
        <v>0.61278464685344713</v>
      </c>
      <c r="AC3663" s="10">
        <f t="shared" si="1179"/>
        <v>0.47170443033020959</v>
      </c>
      <c r="AD3663" s="13">
        <f t="shared" si="1180"/>
        <v>612784.64685344708</v>
      </c>
      <c r="AE3663" s="13">
        <f t="shared" si="1160"/>
        <v>471704.43033020961</v>
      </c>
      <c r="AF3663" s="13"/>
      <c r="AG3663" s="2">
        <f t="shared" si="1155"/>
        <v>40112</v>
      </c>
      <c r="AH3663" s="3">
        <f t="shared" si="1161"/>
        <v>377.37489715407526</v>
      </c>
      <c r="AI3663" s="3">
        <f t="shared" si="1162"/>
        <v>307.61367297001749</v>
      </c>
      <c r="AJ3663" s="3">
        <f t="shared" si="1181"/>
        <v>740513.66866008402</v>
      </c>
      <c r="AK3663" s="3">
        <f t="shared" si="1182"/>
        <v>541623.05474694271</v>
      </c>
    </row>
    <row r="3664" spans="2:37" x14ac:dyDescent="0.2">
      <c r="B3664" s="5">
        <v>40113</v>
      </c>
      <c r="C3664" s="1">
        <v>496.37</v>
      </c>
      <c r="D3664" s="1">
        <f t="shared" si="1152"/>
        <v>44</v>
      </c>
      <c r="E3664" s="1" t="b">
        <f t="shared" si="1153"/>
        <v>0</v>
      </c>
      <c r="F3664" s="6">
        <f t="shared" si="1154"/>
        <v>-8.8854278982468671E-3</v>
      </c>
      <c r="G3664" s="8">
        <f t="shared" si="1163"/>
        <v>1.681676490070201E-3</v>
      </c>
      <c r="H3664" s="8">
        <f t="shared" si="1164"/>
        <v>1.9867075608004624E-3</v>
      </c>
      <c r="I3664" s="8">
        <f t="shared" si="1165"/>
        <v>1.6729407849745521E-3</v>
      </c>
      <c r="J3664" s="6">
        <f t="shared" si="1166"/>
        <v>1.4550532856208219E-3</v>
      </c>
      <c r="K3664" s="6">
        <f t="shared" si="1167"/>
        <v>1.0823524173636679E-3</v>
      </c>
      <c r="L3664" s="6">
        <f t="shared" si="1168"/>
        <v>6.8587605322110675E-4</v>
      </c>
      <c r="M3664" s="9">
        <f t="shared" si="1169"/>
        <v>1</v>
      </c>
      <c r="N3664" s="9">
        <f t="shared" si="1170"/>
        <v>1</v>
      </c>
      <c r="O3664" s="9">
        <f t="shared" si="1171"/>
        <v>1</v>
      </c>
      <c r="P3664" s="9">
        <f t="shared" si="1172"/>
        <v>1</v>
      </c>
      <c r="Q3664" s="10">
        <f t="shared" si="1173"/>
        <v>0.13093853812699274</v>
      </c>
      <c r="R3664" s="10">
        <f t="shared" si="1156"/>
        <v>0.61097367623281984</v>
      </c>
      <c r="S3664" s="10">
        <f>_xlfn.PERCENTILE.INC($R$1519:R3664,0.75)</f>
        <v>0.79151163333036489</v>
      </c>
      <c r="T3664" s="10">
        <f t="shared" si="1157"/>
        <v>0.79151163333036489</v>
      </c>
      <c r="U3664" s="11">
        <f t="shared" si="1174"/>
        <v>0.61097367623281984</v>
      </c>
      <c r="V3664" s="10">
        <f t="shared" si="1158"/>
        <v>1</v>
      </c>
      <c r="W3664" s="10">
        <f t="shared" si="1159"/>
        <v>0.61278464685344713</v>
      </c>
      <c r="X3664" s="10">
        <f t="shared" si="1175"/>
        <v>0.76371709529102483</v>
      </c>
      <c r="Y3664" s="10">
        <f>_xlfn.PERCENTILE.INC($X$1519:X3664,0.75)</f>
        <v>0.98938954166295612</v>
      </c>
      <c r="Z3664" s="10">
        <f t="shared" si="1176"/>
        <v>0.98938954166295612</v>
      </c>
      <c r="AA3664" s="10">
        <f t="shared" si="1177"/>
        <v>0.76977194639640156</v>
      </c>
      <c r="AB3664" s="10">
        <f t="shared" si="1178"/>
        <v>0.61278464685344713</v>
      </c>
      <c r="AC3664" s="10">
        <f t="shared" si="1179"/>
        <v>0.47170443033020959</v>
      </c>
      <c r="AD3664" s="13">
        <f t="shared" si="1180"/>
        <v>612784.64685344708</v>
      </c>
      <c r="AE3664" s="13">
        <f t="shared" si="1160"/>
        <v>471704.43033020961</v>
      </c>
      <c r="AF3664" s="13"/>
      <c r="AG3664" s="2">
        <f t="shared" si="1155"/>
        <v>40113</v>
      </c>
      <c r="AH3664" s="3">
        <f t="shared" si="1161"/>
        <v>-5444.8537967689726</v>
      </c>
      <c r="AI3664" s="3">
        <f t="shared" si="1162"/>
        <v>-4191.29570498269</v>
      </c>
      <c r="AJ3664" s="3">
        <f t="shared" si="1181"/>
        <v>735068.81486331508</v>
      </c>
      <c r="AK3664" s="3">
        <f t="shared" si="1182"/>
        <v>537431.75904196</v>
      </c>
    </row>
    <row r="3665" spans="2:37" x14ac:dyDescent="0.2">
      <c r="B3665" s="5">
        <v>40114</v>
      </c>
      <c r="C3665" s="1">
        <v>489.8</v>
      </c>
      <c r="D3665" s="1">
        <f t="shared" si="1152"/>
        <v>44</v>
      </c>
      <c r="E3665" s="1" t="b">
        <f t="shared" si="1153"/>
        <v>0</v>
      </c>
      <c r="F3665" s="6">
        <f t="shared" si="1154"/>
        <v>-1.323609404275039E-2</v>
      </c>
      <c r="G3665" s="8">
        <f t="shared" si="1163"/>
        <v>1.2839952935249724E-3</v>
      </c>
      <c r="H3665" s="8">
        <f t="shared" si="1164"/>
        <v>1.8279768773138601E-3</v>
      </c>
      <c r="I3665" s="8">
        <f t="shared" si="1165"/>
        <v>1.7449203978737973E-3</v>
      </c>
      <c r="J3665" s="6">
        <f t="shared" si="1166"/>
        <v>1.4547831507623113E-3</v>
      </c>
      <c r="K3665" s="6">
        <f t="shared" si="1167"/>
        <v>1.0827025889916699E-3</v>
      </c>
      <c r="L3665" s="6">
        <f t="shared" si="1168"/>
        <v>6.864331332259231E-4</v>
      </c>
      <c r="M3665" s="9">
        <f t="shared" si="1169"/>
        <v>0.88260253279133349</v>
      </c>
      <c r="N3665" s="9">
        <f t="shared" si="1170"/>
        <v>1</v>
      </c>
      <c r="O3665" s="9">
        <f t="shared" si="1171"/>
        <v>1</v>
      </c>
      <c r="P3665" s="9">
        <f t="shared" si="1172"/>
        <v>0.96086751093044453</v>
      </c>
      <c r="Q3665" s="10">
        <f t="shared" si="1173"/>
        <v>0.13441115376675458</v>
      </c>
      <c r="R3665" s="10">
        <f t="shared" si="1156"/>
        <v>0.59518870092302789</v>
      </c>
      <c r="S3665" s="10">
        <f>_xlfn.PERCENTILE.INC($R$1519:R3665,0.75)</f>
        <v>0.79143451946113474</v>
      </c>
      <c r="T3665" s="10">
        <f t="shared" si="1157"/>
        <v>0.79143451946113474</v>
      </c>
      <c r="U3665" s="11">
        <f t="shared" si="1174"/>
        <v>0.59518870092302789</v>
      </c>
      <c r="V3665" s="10">
        <f t="shared" si="1158"/>
        <v>1</v>
      </c>
      <c r="W3665" s="10">
        <f t="shared" si="1159"/>
        <v>0.61278464685344713</v>
      </c>
      <c r="X3665" s="10">
        <f t="shared" si="1175"/>
        <v>0.74398587615378486</v>
      </c>
      <c r="Y3665" s="10">
        <f>_xlfn.PERCENTILE.INC($X$1519:X3665,0.75)</f>
        <v>0.98929314932641843</v>
      </c>
      <c r="Z3665" s="10">
        <f t="shared" si="1176"/>
        <v>0.98929314932641843</v>
      </c>
      <c r="AA3665" s="10">
        <f t="shared" si="1177"/>
        <v>0.76977194639640156</v>
      </c>
      <c r="AB3665" s="10">
        <f t="shared" si="1178"/>
        <v>0.61278464685344713</v>
      </c>
      <c r="AC3665" s="10">
        <f t="shared" si="1179"/>
        <v>0.47170443033020959</v>
      </c>
      <c r="AD3665" s="13">
        <f t="shared" si="1180"/>
        <v>612784.64685344708</v>
      </c>
      <c r="AE3665" s="13">
        <f t="shared" si="1160"/>
        <v>471704.43033020961</v>
      </c>
      <c r="AF3665" s="13"/>
      <c r="AG3665" s="2">
        <f t="shared" si="1155"/>
        <v>40114</v>
      </c>
      <c r="AH3665" s="3">
        <f t="shared" si="1161"/>
        <v>-8110.8752137058127</v>
      </c>
      <c r="AI3665" s="3">
        <f t="shared" si="1162"/>
        <v>-6243.524200232654</v>
      </c>
      <c r="AJ3665" s="3">
        <f t="shared" si="1181"/>
        <v>726957.93964960927</v>
      </c>
      <c r="AK3665" s="3">
        <f t="shared" si="1182"/>
        <v>531188.2348417273</v>
      </c>
    </row>
    <row r="3666" spans="2:37" x14ac:dyDescent="0.2">
      <c r="B3666" s="5">
        <v>40115</v>
      </c>
      <c r="C3666" s="1">
        <v>494.67</v>
      </c>
      <c r="D3666" s="1">
        <f t="shared" si="1152"/>
        <v>44</v>
      </c>
      <c r="E3666" s="1" t="b">
        <f t="shared" si="1153"/>
        <v>0</v>
      </c>
      <c r="F3666" s="6">
        <f t="shared" si="1154"/>
        <v>9.9428338097182767E-3</v>
      </c>
      <c r="G3666" s="8">
        <f t="shared" si="1163"/>
        <v>1.5501428356208904E-3</v>
      </c>
      <c r="H3666" s="8">
        <f t="shared" si="1164"/>
        <v>2.0136905592503911E-3</v>
      </c>
      <c r="I3666" s="8">
        <f t="shared" si="1165"/>
        <v>1.7092705488598828E-3</v>
      </c>
      <c r="J3666" s="6">
        <f t="shared" si="1166"/>
        <v>1.4546507771073013E-3</v>
      </c>
      <c r="K3666" s="6">
        <f t="shared" si="1167"/>
        <v>1.0832003697242825E-3</v>
      </c>
      <c r="L3666" s="6">
        <f t="shared" si="1168"/>
        <v>6.8694895088719011E-4</v>
      </c>
      <c r="M3666" s="9">
        <f t="shared" si="1169"/>
        <v>1</v>
      </c>
      <c r="N3666" s="9">
        <f t="shared" si="1170"/>
        <v>1</v>
      </c>
      <c r="O3666" s="9">
        <f t="shared" si="1171"/>
        <v>1</v>
      </c>
      <c r="P3666" s="9">
        <f t="shared" si="1172"/>
        <v>1</v>
      </c>
      <c r="Q3666" s="10">
        <f t="shared" si="1173"/>
        <v>0.12792406569573009</v>
      </c>
      <c r="R3666" s="10">
        <f t="shared" si="1156"/>
        <v>0.62537099305678401</v>
      </c>
      <c r="S3666" s="10">
        <f>_xlfn.PERCENTILE.INC($R$1519:R3666,0.75)</f>
        <v>0.79135740559190459</v>
      </c>
      <c r="T3666" s="10">
        <f t="shared" si="1157"/>
        <v>0.79135740559190459</v>
      </c>
      <c r="U3666" s="11">
        <f t="shared" si="1174"/>
        <v>0.62537099305678401</v>
      </c>
      <c r="V3666" s="10">
        <f t="shared" si="1158"/>
        <v>1</v>
      </c>
      <c r="W3666" s="10">
        <f t="shared" si="1159"/>
        <v>0.61278464685344713</v>
      </c>
      <c r="X3666" s="10">
        <f t="shared" si="1175"/>
        <v>0.78171374132098004</v>
      </c>
      <c r="Y3666" s="10">
        <f>_xlfn.PERCENTILE.INC($X$1519:X3666,0.75)</f>
        <v>0.98919675698988074</v>
      </c>
      <c r="Z3666" s="10">
        <f t="shared" si="1176"/>
        <v>0.98919675698988074</v>
      </c>
      <c r="AA3666" s="10">
        <f t="shared" si="1177"/>
        <v>0.76977194639640156</v>
      </c>
      <c r="AB3666" s="10">
        <f t="shared" si="1178"/>
        <v>0.61278464685344713</v>
      </c>
      <c r="AC3666" s="10">
        <f t="shared" si="1179"/>
        <v>0.47170443033020959</v>
      </c>
      <c r="AD3666" s="13">
        <f t="shared" si="1180"/>
        <v>612784.64685344708</v>
      </c>
      <c r="AE3666" s="13">
        <f t="shared" si="1160"/>
        <v>471704.43033020961</v>
      </c>
      <c r="AF3666" s="13"/>
      <c r="AG3666" s="2">
        <f t="shared" si="1155"/>
        <v>40115</v>
      </c>
      <c r="AH3666" s="3">
        <f t="shared" si="1161"/>
        <v>6092.8159048107282</v>
      </c>
      <c r="AI3666" s="3">
        <f t="shared" si="1162"/>
        <v>4690.0787580811075</v>
      </c>
      <c r="AJ3666" s="3">
        <f t="shared" si="1181"/>
        <v>733050.75555441994</v>
      </c>
      <c r="AK3666" s="3">
        <f t="shared" si="1182"/>
        <v>535878.31359980837</v>
      </c>
    </row>
    <row r="3667" spans="2:37" x14ac:dyDescent="0.2">
      <c r="B3667" s="5">
        <v>40116</v>
      </c>
      <c r="C3667" s="1">
        <v>492.67</v>
      </c>
      <c r="D3667" s="1">
        <f t="shared" si="1152"/>
        <v>44</v>
      </c>
      <c r="E3667" s="1" t="b">
        <f t="shared" si="1153"/>
        <v>0</v>
      </c>
      <c r="F3667" s="6">
        <f t="shared" si="1154"/>
        <v>-4.043099440030673E-3</v>
      </c>
      <c r="G3667" s="8">
        <f t="shared" si="1163"/>
        <v>1.3696403537435972E-3</v>
      </c>
      <c r="H3667" s="8">
        <f t="shared" si="1164"/>
        <v>1.9625736382119013E-3</v>
      </c>
      <c r="I3667" s="8">
        <f t="shared" si="1165"/>
        <v>1.7129243534586664E-3</v>
      </c>
      <c r="J3667" s="6">
        <f t="shared" si="1166"/>
        <v>1.4544250805158417E-3</v>
      </c>
      <c r="K3667" s="6">
        <f t="shared" si="1167"/>
        <v>1.0836544210512068E-3</v>
      </c>
      <c r="L3667" s="6">
        <f t="shared" si="1168"/>
        <v>6.8746653286975545E-4</v>
      </c>
      <c r="M3667" s="9">
        <f t="shared" si="1169"/>
        <v>0.94170567607224309</v>
      </c>
      <c r="N3667" s="9">
        <f t="shared" si="1170"/>
        <v>1</v>
      </c>
      <c r="O3667" s="9">
        <f t="shared" si="1171"/>
        <v>1</v>
      </c>
      <c r="P3667" s="9">
        <f t="shared" si="1172"/>
        <v>0.98056855869074777</v>
      </c>
      <c r="Q3667" s="10">
        <f t="shared" si="1173"/>
        <v>0.12832882865908049</v>
      </c>
      <c r="R3667" s="10">
        <f t="shared" si="1156"/>
        <v>0.62339850551062626</v>
      </c>
      <c r="S3667" s="10">
        <f>_xlfn.PERCENTILE.INC($R$1519:R3667,0.75)</f>
        <v>0.79128029172267433</v>
      </c>
      <c r="T3667" s="10">
        <f t="shared" si="1157"/>
        <v>0.79128029172267433</v>
      </c>
      <c r="U3667" s="11">
        <f t="shared" si="1174"/>
        <v>0.62339850551062626</v>
      </c>
      <c r="V3667" s="10">
        <f t="shared" si="1158"/>
        <v>1</v>
      </c>
      <c r="W3667" s="10">
        <f t="shared" si="1159"/>
        <v>0.61278464685344713</v>
      </c>
      <c r="X3667" s="10">
        <f t="shared" si="1175"/>
        <v>0.77924813188828279</v>
      </c>
      <c r="Y3667" s="10">
        <f>_xlfn.PERCENTILE.INC($X$1519:X3667,0.75)</f>
        <v>0.98910036465334294</v>
      </c>
      <c r="Z3667" s="10">
        <f t="shared" si="1176"/>
        <v>0.98910036465334294</v>
      </c>
      <c r="AA3667" s="10">
        <f t="shared" si="1177"/>
        <v>0.76977194639640156</v>
      </c>
      <c r="AB3667" s="10">
        <f t="shared" si="1178"/>
        <v>0.61278464685344713</v>
      </c>
      <c r="AC3667" s="10">
        <f t="shared" si="1179"/>
        <v>0.47170443033020959</v>
      </c>
      <c r="AD3667" s="13">
        <f t="shared" si="1180"/>
        <v>612784.64685344708</v>
      </c>
      <c r="AE3667" s="13">
        <f t="shared" si="1160"/>
        <v>471704.43033020961</v>
      </c>
      <c r="AF3667" s="13"/>
      <c r="AG3667" s="2">
        <f t="shared" si="1155"/>
        <v>40116</v>
      </c>
      <c r="AH3667" s="3">
        <f t="shared" si="1161"/>
        <v>-2477.5492625525658</v>
      </c>
      <c r="AI3667" s="3">
        <f t="shared" si="1162"/>
        <v>-1907.1479181280581</v>
      </c>
      <c r="AJ3667" s="3">
        <f t="shared" si="1181"/>
        <v>730573.20629186742</v>
      </c>
      <c r="AK3667" s="3">
        <f t="shared" si="1182"/>
        <v>533971.16568168032</v>
      </c>
    </row>
    <row r="3668" spans="2:37" x14ac:dyDescent="0.2">
      <c r="B3668" s="5">
        <v>40119</v>
      </c>
      <c r="C3668" s="1">
        <v>488.7</v>
      </c>
      <c r="D3668" s="1">
        <f t="shared" si="1152"/>
        <v>45</v>
      </c>
      <c r="E3668" s="1" t="b">
        <f t="shared" si="1153"/>
        <v>1</v>
      </c>
      <c r="F3668" s="6">
        <f t="shared" si="1154"/>
        <v>-8.058132218320635E-3</v>
      </c>
      <c r="G3668" s="8">
        <f t="shared" si="1163"/>
        <v>1.138784447128377E-3</v>
      </c>
      <c r="H3668" s="8">
        <f t="shared" si="1164"/>
        <v>1.8029549411532218E-3</v>
      </c>
      <c r="I3668" s="8">
        <f t="shared" si="1165"/>
        <v>1.5907874730525103E-3</v>
      </c>
      <c r="J3668" s="6">
        <f t="shared" si="1166"/>
        <v>1.4540865610923536E-3</v>
      </c>
      <c r="K3668" s="6">
        <f t="shared" si="1167"/>
        <v>1.0839764960327346E-3</v>
      </c>
      <c r="L3668" s="6">
        <f t="shared" si="1168"/>
        <v>6.8785581230944206E-4</v>
      </c>
      <c r="M3668" s="9">
        <f t="shared" si="1169"/>
        <v>0.78316138639840516</v>
      </c>
      <c r="N3668" s="9">
        <f t="shared" si="1170"/>
        <v>1</v>
      </c>
      <c r="O3668" s="9">
        <f t="shared" si="1171"/>
        <v>1</v>
      </c>
      <c r="P3668" s="9">
        <f t="shared" si="1172"/>
        <v>0.92772046213280168</v>
      </c>
      <c r="Q3668" s="10">
        <f t="shared" si="1173"/>
        <v>0.1296551594712271</v>
      </c>
      <c r="R3668" s="10">
        <f t="shared" si="1156"/>
        <v>0.6170213381886549</v>
      </c>
      <c r="S3668" s="10">
        <f>_xlfn.PERCENTILE.INC($R$1519:R3668,0.75)</f>
        <v>0.79120414220217583</v>
      </c>
      <c r="T3668" s="10">
        <f t="shared" si="1157"/>
        <v>0.79120414220217583</v>
      </c>
      <c r="U3668" s="11">
        <f t="shared" si="1174"/>
        <v>0.6170213381886549</v>
      </c>
      <c r="V3668" s="10">
        <f t="shared" si="1158"/>
        <v>0.98056855869074777</v>
      </c>
      <c r="W3668" s="10">
        <f t="shared" si="1159"/>
        <v>0.62339850551062626</v>
      </c>
      <c r="X3668" s="10">
        <f t="shared" si="1175"/>
        <v>0.77127667273581868</v>
      </c>
      <c r="Y3668" s="10">
        <f>_xlfn.PERCENTILE.INC($X$1519:X3668,0.75)</f>
        <v>0.98900517775271979</v>
      </c>
      <c r="Z3668" s="10">
        <f t="shared" si="1176"/>
        <v>0.98900517775271979</v>
      </c>
      <c r="AA3668" s="10">
        <f t="shared" si="1177"/>
        <v>0.77127667273581868</v>
      </c>
      <c r="AB3668" s="10">
        <f t="shared" si="1178"/>
        <v>0.611284974038521</v>
      </c>
      <c r="AC3668" s="10">
        <f t="shared" si="1179"/>
        <v>0.47146984086983179</v>
      </c>
      <c r="AD3668" s="13">
        <f t="shared" si="1180"/>
        <v>611284.97403852094</v>
      </c>
      <c r="AE3668" s="13">
        <f t="shared" si="1160"/>
        <v>471469.84086983179</v>
      </c>
      <c r="AF3668" s="13"/>
      <c r="AG3668" s="2">
        <f t="shared" si="1155"/>
        <v>40119</v>
      </c>
      <c r="AH3668" s="3">
        <f t="shared" si="1161"/>
        <v>-4937.8997057019942</v>
      </c>
      <c r="AI3668" s="3">
        <f t="shared" si="1162"/>
        <v>-3801.0566675684436</v>
      </c>
      <c r="AJ3668" s="3">
        <f t="shared" si="1181"/>
        <v>725635.30658616545</v>
      </c>
      <c r="AK3668" s="3">
        <f t="shared" si="1182"/>
        <v>530170.10901411192</v>
      </c>
    </row>
    <row r="3669" spans="2:37" x14ac:dyDescent="0.2">
      <c r="B3669" s="5">
        <v>40120</v>
      </c>
      <c r="C3669" s="1">
        <v>492.72</v>
      </c>
      <c r="D3669" s="1">
        <f t="shared" ref="D3669:D3732" si="1183">WEEKNUM(B3669)</f>
        <v>45</v>
      </c>
      <c r="E3669" s="1" t="b">
        <f t="shared" ref="E3669:E3732" si="1184">IF(D3669&lt;&gt;D3668,TRUE,FALSE)</f>
        <v>0</v>
      </c>
      <c r="F3669" s="6">
        <f t="shared" ref="F3669:F3732" si="1185">C3669/C3668-1</f>
        <v>8.2259054634745699E-3</v>
      </c>
      <c r="G3669" s="8">
        <f t="shared" si="1163"/>
        <v>1.3569363100813759E-3</v>
      </c>
      <c r="H3669" s="8">
        <f t="shared" si="1164"/>
        <v>1.8766038969758457E-3</v>
      </c>
      <c r="I3669" s="8">
        <f t="shared" si="1165"/>
        <v>1.5631783402168286E-3</v>
      </c>
      <c r="J3669" s="6">
        <f t="shared" si="1166"/>
        <v>1.4536764344365342E-3</v>
      </c>
      <c r="K3669" s="6">
        <f t="shared" si="1167"/>
        <v>1.0843257301051685E-3</v>
      </c>
      <c r="L3669" s="6">
        <f t="shared" si="1168"/>
        <v>6.8821218508593053E-4</v>
      </c>
      <c r="M3669" s="9">
        <f t="shared" si="1169"/>
        <v>0.9334514049595527</v>
      </c>
      <c r="N3669" s="9">
        <f t="shared" si="1170"/>
        <v>1</v>
      </c>
      <c r="O3669" s="9">
        <f t="shared" si="1171"/>
        <v>1</v>
      </c>
      <c r="P3669" s="9">
        <f t="shared" si="1172"/>
        <v>0.97781713498651757</v>
      </c>
      <c r="Q3669" s="10">
        <f t="shared" si="1173"/>
        <v>0.13046685504024322</v>
      </c>
      <c r="R3669" s="10">
        <f t="shared" si="1156"/>
        <v>0.61318255870675786</v>
      </c>
      <c r="S3669" s="10">
        <f>_xlfn.PERCENTILE.INC($R$1519:R3669,0.75)</f>
        <v>0.79112799268167733</v>
      </c>
      <c r="T3669" s="10">
        <f t="shared" si="1157"/>
        <v>0.79112799268167733</v>
      </c>
      <c r="U3669" s="11">
        <f t="shared" si="1174"/>
        <v>0.61318255870675786</v>
      </c>
      <c r="V3669" s="10">
        <f t="shared" si="1158"/>
        <v>0.98056855869074777</v>
      </c>
      <c r="W3669" s="10">
        <f t="shared" si="1159"/>
        <v>0.62339850551062626</v>
      </c>
      <c r="X3669" s="10">
        <f t="shared" si="1175"/>
        <v>0.76647819838344733</v>
      </c>
      <c r="Y3669" s="10">
        <f>_xlfn.PERCENTILE.INC($X$1519:X3669,0.75)</f>
        <v>0.98890999085209663</v>
      </c>
      <c r="Z3669" s="10">
        <f t="shared" si="1176"/>
        <v>0.98890999085209663</v>
      </c>
      <c r="AA3669" s="10">
        <f t="shared" si="1177"/>
        <v>0.77127667273581868</v>
      </c>
      <c r="AB3669" s="10">
        <f t="shared" si="1178"/>
        <v>0.611284974038521</v>
      </c>
      <c r="AC3669" s="10">
        <f t="shared" si="1179"/>
        <v>0.47146984086983179</v>
      </c>
      <c r="AD3669" s="13">
        <f t="shared" si="1180"/>
        <v>611284.97403852094</v>
      </c>
      <c r="AE3669" s="13">
        <f t="shared" si="1160"/>
        <v>471469.84086983179</v>
      </c>
      <c r="AF3669" s="13"/>
      <c r="AG3669" s="2">
        <f t="shared" si="1155"/>
        <v>40120</v>
      </c>
      <c r="AH3669" s="3">
        <f t="shared" si="1161"/>
        <v>5028.3724076833796</v>
      </c>
      <c r="AI3669" s="3">
        <f t="shared" si="1162"/>
        <v>3878.2663398746354</v>
      </c>
      <c r="AJ3669" s="3">
        <f t="shared" si="1181"/>
        <v>730663.67899384885</v>
      </c>
      <c r="AK3669" s="3">
        <f t="shared" si="1182"/>
        <v>534048.37535398651</v>
      </c>
    </row>
    <row r="3670" spans="2:37" x14ac:dyDescent="0.2">
      <c r="B3670" s="5">
        <v>40121</v>
      </c>
      <c r="C3670" s="1">
        <v>499.97</v>
      </c>
      <c r="D3670" s="1">
        <f t="shared" si="1183"/>
        <v>45</v>
      </c>
      <c r="E3670" s="1" t="b">
        <f t="shared" si="1184"/>
        <v>0</v>
      </c>
      <c r="F3670" s="6">
        <f t="shared" si="1185"/>
        <v>1.4714239324565614E-2</v>
      </c>
      <c r="G3670" s="8">
        <f t="shared" si="1163"/>
        <v>1.6085858661194555E-3</v>
      </c>
      <c r="H3670" s="8">
        <f t="shared" si="1164"/>
        <v>1.9983997475451227E-3</v>
      </c>
      <c r="I3670" s="8">
        <f t="shared" si="1165"/>
        <v>1.585111136057226E-3</v>
      </c>
      <c r="J3670" s="6">
        <f t="shared" si="1166"/>
        <v>1.453391216519048E-3</v>
      </c>
      <c r="K3670" s="6">
        <f t="shared" si="1167"/>
        <v>1.0847669023528678E-3</v>
      </c>
      <c r="L3670" s="6">
        <f t="shared" si="1168"/>
        <v>6.8858894483907608E-4</v>
      </c>
      <c r="M3670" s="9">
        <f t="shared" si="1169"/>
        <v>1</v>
      </c>
      <c r="N3670" s="9">
        <f t="shared" si="1170"/>
        <v>1</v>
      </c>
      <c r="O3670" s="9">
        <f t="shared" si="1171"/>
        <v>1</v>
      </c>
      <c r="P3670" s="9">
        <f t="shared" si="1172"/>
        <v>1</v>
      </c>
      <c r="Q3670" s="10">
        <f t="shared" si="1173"/>
        <v>0.13341202672493982</v>
      </c>
      <c r="R3670" s="10">
        <f t="shared" si="1156"/>
        <v>0.5996460886164241</v>
      </c>
      <c r="S3670" s="10">
        <f>_xlfn.PERCENTILE.INC($R$1519:R3670,0.75)</f>
        <v>0.79105184316117882</v>
      </c>
      <c r="T3670" s="10">
        <f t="shared" si="1157"/>
        <v>0.79105184316117882</v>
      </c>
      <c r="U3670" s="11">
        <f t="shared" si="1174"/>
        <v>0.5996460886164241</v>
      </c>
      <c r="V3670" s="10">
        <f t="shared" si="1158"/>
        <v>0.98056855869074777</v>
      </c>
      <c r="W3670" s="10">
        <f t="shared" si="1159"/>
        <v>0.62339850551062626</v>
      </c>
      <c r="X3670" s="10">
        <f t="shared" si="1175"/>
        <v>0.74955761077053018</v>
      </c>
      <c r="Y3670" s="10">
        <f>_xlfn.PERCENTILE.INC($X$1519:X3670,0.75)</f>
        <v>0.98881480395147359</v>
      </c>
      <c r="Z3670" s="10">
        <f t="shared" si="1176"/>
        <v>0.98881480395147359</v>
      </c>
      <c r="AA3670" s="10">
        <f t="shared" si="1177"/>
        <v>0.77127667273581868</v>
      </c>
      <c r="AB3670" s="10">
        <f t="shared" si="1178"/>
        <v>0.611284974038521</v>
      </c>
      <c r="AC3670" s="10">
        <f t="shared" si="1179"/>
        <v>0.47146984086983179</v>
      </c>
      <c r="AD3670" s="13">
        <f t="shared" si="1180"/>
        <v>611284.97403852094</v>
      </c>
      <c r="AE3670" s="13">
        <f t="shared" si="1160"/>
        <v>471469.84086983179</v>
      </c>
      <c r="AF3670" s="13"/>
      <c r="AG3670" s="2">
        <f t="shared" si="1155"/>
        <v>40121</v>
      </c>
      <c r="AH3670" s="3">
        <f t="shared" si="1161"/>
        <v>8994.5934035136761</v>
      </c>
      <c r="AI3670" s="3">
        <f t="shared" si="1162"/>
        <v>6937.3200728735719</v>
      </c>
      <c r="AJ3670" s="3">
        <f t="shared" si="1181"/>
        <v>739658.27239736251</v>
      </c>
      <c r="AK3670" s="3">
        <f t="shared" si="1182"/>
        <v>540985.69542686013</v>
      </c>
    </row>
    <row r="3671" spans="2:37" x14ac:dyDescent="0.2">
      <c r="B3671" s="5">
        <v>40122</v>
      </c>
      <c r="C3671" s="1">
        <v>501.46</v>
      </c>
      <c r="D3671" s="1">
        <f t="shared" si="1183"/>
        <v>45</v>
      </c>
      <c r="E3671" s="1" t="b">
        <f t="shared" si="1184"/>
        <v>0</v>
      </c>
      <c r="F3671" s="6">
        <f t="shared" si="1185"/>
        <v>2.9801788107286509E-3</v>
      </c>
      <c r="G3671" s="8">
        <f t="shared" si="1163"/>
        <v>1.6483005671878821E-3</v>
      </c>
      <c r="H3671" s="8">
        <f t="shared" si="1164"/>
        <v>2.0280995893803971E-3</v>
      </c>
      <c r="I3671" s="8">
        <f t="shared" si="1165"/>
        <v>1.599260085642974E-3</v>
      </c>
      <c r="J3671" s="6">
        <f t="shared" si="1166"/>
        <v>1.4532660059199008E-3</v>
      </c>
      <c r="K3671" s="6">
        <f t="shared" si="1167"/>
        <v>1.0852497350404935E-3</v>
      </c>
      <c r="L3671" s="6">
        <f t="shared" si="1168"/>
        <v>6.889846235766362E-4</v>
      </c>
      <c r="M3671" s="9">
        <f t="shared" si="1169"/>
        <v>1</v>
      </c>
      <c r="N3671" s="9">
        <f t="shared" si="1170"/>
        <v>1</v>
      </c>
      <c r="O3671" s="9">
        <f t="shared" si="1171"/>
        <v>1</v>
      </c>
      <c r="P3671" s="9">
        <f t="shared" si="1172"/>
        <v>1</v>
      </c>
      <c r="Q3671" s="10">
        <f t="shared" si="1173"/>
        <v>0.13249411688823945</v>
      </c>
      <c r="R3671" s="10">
        <f t="shared" si="1156"/>
        <v>0.60380039415245179</v>
      </c>
      <c r="S3671" s="10">
        <f>_xlfn.PERCENTILE.INC($R$1519:R3671,0.75)</f>
        <v>0.79097569364068032</v>
      </c>
      <c r="T3671" s="10">
        <f t="shared" si="1157"/>
        <v>0.79097569364068032</v>
      </c>
      <c r="U3671" s="11">
        <f t="shared" si="1174"/>
        <v>0.60380039415245179</v>
      </c>
      <c r="V3671" s="10">
        <f t="shared" si="1158"/>
        <v>0.98056855869074777</v>
      </c>
      <c r="W3671" s="10">
        <f t="shared" si="1159"/>
        <v>0.62339850551062626</v>
      </c>
      <c r="X3671" s="10">
        <f t="shared" si="1175"/>
        <v>0.75475049269056482</v>
      </c>
      <c r="Y3671" s="10">
        <f>_xlfn.PERCENTILE.INC($X$1519:X3671,0.75)</f>
        <v>0.98871961705085043</v>
      </c>
      <c r="Z3671" s="10">
        <f t="shared" si="1176"/>
        <v>0.98871961705085043</v>
      </c>
      <c r="AA3671" s="10">
        <f t="shared" si="1177"/>
        <v>0.77127667273581868</v>
      </c>
      <c r="AB3671" s="10">
        <f t="shared" si="1178"/>
        <v>0.611284974038521</v>
      </c>
      <c r="AC3671" s="10">
        <f t="shared" si="1179"/>
        <v>0.47146984086983179</v>
      </c>
      <c r="AD3671" s="13">
        <f t="shared" si="1180"/>
        <v>611284.97403852094</v>
      </c>
      <c r="AE3671" s="13">
        <f t="shared" si="1160"/>
        <v>471469.84086983179</v>
      </c>
      <c r="AF3671" s="13"/>
      <c r="AG3671" s="2">
        <f t="shared" si="1155"/>
        <v>40122</v>
      </c>
      <c r="AH3671" s="3">
        <f t="shared" si="1161"/>
        <v>1821.7385269464137</v>
      </c>
      <c r="AI3671" s="3">
        <f t="shared" si="1162"/>
        <v>1405.0644296578816</v>
      </c>
      <c r="AJ3671" s="3">
        <f t="shared" si="1181"/>
        <v>741480.01092430891</v>
      </c>
      <c r="AK3671" s="3">
        <f t="shared" si="1182"/>
        <v>542390.75985651801</v>
      </c>
    </row>
    <row r="3672" spans="2:37" x14ac:dyDescent="0.2">
      <c r="B3672" s="5">
        <v>40123</v>
      </c>
      <c r="C3672" s="1">
        <v>501.67</v>
      </c>
      <c r="D3672" s="1">
        <f t="shared" si="1183"/>
        <v>45</v>
      </c>
      <c r="E3672" s="1" t="b">
        <f t="shared" si="1184"/>
        <v>0</v>
      </c>
      <c r="F3672" s="6">
        <f t="shared" si="1185"/>
        <v>4.1877717066163278E-4</v>
      </c>
      <c r="G3672" s="8">
        <f t="shared" si="1163"/>
        <v>1.4310937999171055E-3</v>
      </c>
      <c r="H3672" s="8">
        <f t="shared" si="1164"/>
        <v>2.0229282884180674E-3</v>
      </c>
      <c r="I3672" s="8">
        <f t="shared" si="1165"/>
        <v>1.5938632283404191E-3</v>
      </c>
      <c r="J3672" s="6">
        <f t="shared" si="1166"/>
        <v>1.4531666975308962E-3</v>
      </c>
      <c r="K3672" s="6">
        <f t="shared" si="1167"/>
        <v>1.0857394812773468E-3</v>
      </c>
      <c r="L3672" s="6">
        <f t="shared" si="1168"/>
        <v>6.8937628034519108E-4</v>
      </c>
      <c r="M3672" s="9">
        <f t="shared" si="1169"/>
        <v>0.98481048481822819</v>
      </c>
      <c r="N3672" s="9">
        <f t="shared" si="1170"/>
        <v>1</v>
      </c>
      <c r="O3672" s="9">
        <f t="shared" si="1171"/>
        <v>1</v>
      </c>
      <c r="P3672" s="9">
        <f t="shared" si="1172"/>
        <v>0.99493682827274277</v>
      </c>
      <c r="Q3672" s="10">
        <f t="shared" si="1173"/>
        <v>0.13091283808416443</v>
      </c>
      <c r="R3672" s="10">
        <f t="shared" si="1156"/>
        <v>0.61109361901212211</v>
      </c>
      <c r="S3672" s="10">
        <f>_xlfn.PERCENTILE.INC($R$1519:R3672,0.75)</f>
        <v>0.79090127966300061</v>
      </c>
      <c r="T3672" s="10">
        <f t="shared" si="1157"/>
        <v>0.79090127966300061</v>
      </c>
      <c r="U3672" s="11">
        <f t="shared" si="1174"/>
        <v>0.61109361901212211</v>
      </c>
      <c r="V3672" s="10">
        <f t="shared" si="1158"/>
        <v>0.98056855869074777</v>
      </c>
      <c r="W3672" s="10">
        <f t="shared" si="1159"/>
        <v>0.62339850551062626</v>
      </c>
      <c r="X3672" s="10">
        <f t="shared" si="1175"/>
        <v>0.76386702376515259</v>
      </c>
      <c r="Y3672" s="10">
        <f>_xlfn.PERCENTILE.INC($X$1519:X3672,0.75)</f>
        <v>0.98862659957875076</v>
      </c>
      <c r="Z3672" s="10">
        <f t="shared" si="1176"/>
        <v>0.98862659957875076</v>
      </c>
      <c r="AA3672" s="10">
        <f t="shared" si="1177"/>
        <v>0.77127667273581868</v>
      </c>
      <c r="AB3672" s="10">
        <f t="shared" si="1178"/>
        <v>0.611284974038521</v>
      </c>
      <c r="AC3672" s="10">
        <f t="shared" si="1179"/>
        <v>0.47146984086983179</v>
      </c>
      <c r="AD3672" s="13">
        <f t="shared" si="1180"/>
        <v>611284.97403852094</v>
      </c>
      <c r="AE3672" s="13">
        <f t="shared" si="1160"/>
        <v>471469.84086983179</v>
      </c>
      <c r="AF3672" s="13"/>
      <c r="AG3672" s="2">
        <f t="shared" si="1155"/>
        <v>40123</v>
      </c>
      <c r="AH3672" s="3">
        <f t="shared" si="1161"/>
        <v>255.99219189582146</v>
      </c>
      <c r="AI3672" s="3">
        <f t="shared" si="1162"/>
        <v>197.44080601175841</v>
      </c>
      <c r="AJ3672" s="3">
        <f t="shared" si="1181"/>
        <v>741736.00311620475</v>
      </c>
      <c r="AK3672" s="3">
        <f t="shared" si="1182"/>
        <v>542588.20066252979</v>
      </c>
    </row>
    <row r="3673" spans="2:37" x14ac:dyDescent="0.2">
      <c r="B3673" s="5">
        <v>40126</v>
      </c>
      <c r="C3673" s="1">
        <v>507.92</v>
      </c>
      <c r="D3673" s="1">
        <f t="shared" si="1183"/>
        <v>46</v>
      </c>
      <c r="E3673" s="1" t="b">
        <f t="shared" si="1184"/>
        <v>1</v>
      </c>
      <c r="F3673" s="6">
        <f t="shared" si="1185"/>
        <v>1.2458388980804092E-2</v>
      </c>
      <c r="G3673" s="8">
        <f t="shared" si="1163"/>
        <v>1.7099252468116945E-3</v>
      </c>
      <c r="H3673" s="8">
        <f t="shared" si="1164"/>
        <v>2.1095523829420871E-3</v>
      </c>
      <c r="I3673" s="8">
        <f t="shared" si="1165"/>
        <v>1.7298111320409048E-3</v>
      </c>
      <c r="J3673" s="6">
        <f t="shared" si="1166"/>
        <v>1.4530787992672112E-3</v>
      </c>
      <c r="K3673" s="6">
        <f t="shared" si="1167"/>
        <v>1.0862817157681645E-3</v>
      </c>
      <c r="L3673" s="6">
        <f t="shared" si="1168"/>
        <v>6.8990459731519652E-4</v>
      </c>
      <c r="M3673" s="9">
        <f t="shared" si="1169"/>
        <v>1</v>
      </c>
      <c r="N3673" s="9">
        <f t="shared" si="1170"/>
        <v>1</v>
      </c>
      <c r="O3673" s="9">
        <f t="shared" si="1171"/>
        <v>1</v>
      </c>
      <c r="P3673" s="9">
        <f t="shared" si="1172"/>
        <v>1</v>
      </c>
      <c r="Q3673" s="10">
        <f t="shared" si="1173"/>
        <v>0.13120745968078651</v>
      </c>
      <c r="R3673" s="10">
        <f t="shared" si="1156"/>
        <v>0.60972143043262406</v>
      </c>
      <c r="S3673" s="10">
        <f>_xlfn.PERCENTILE.INC($R$1519:R3673,0.75)</f>
        <v>0.7908268656853209</v>
      </c>
      <c r="T3673" s="10">
        <f t="shared" si="1157"/>
        <v>0.7908268656853209</v>
      </c>
      <c r="U3673" s="11">
        <f t="shared" si="1174"/>
        <v>0.60972143043262406</v>
      </c>
      <c r="V3673" s="10">
        <f t="shared" si="1158"/>
        <v>0.99493682827274277</v>
      </c>
      <c r="W3673" s="10">
        <f t="shared" si="1159"/>
        <v>0.61109361901212211</v>
      </c>
      <c r="X3673" s="10">
        <f t="shared" si="1175"/>
        <v>0.7621517880407801</v>
      </c>
      <c r="Y3673" s="10">
        <f>_xlfn.PERCENTILE.INC($X$1519:X3673,0.75)</f>
        <v>0.98853358210665121</v>
      </c>
      <c r="Z3673" s="10">
        <f t="shared" si="1176"/>
        <v>0.98853358210665121</v>
      </c>
      <c r="AA3673" s="10">
        <f t="shared" si="1177"/>
        <v>0.7621517880407801</v>
      </c>
      <c r="AB3673" s="10">
        <f t="shared" si="1178"/>
        <v>0.6079995470776326</v>
      </c>
      <c r="AC3673" s="10">
        <f t="shared" si="1179"/>
        <v>0.46338794193320215</v>
      </c>
      <c r="AD3673" s="13">
        <f t="shared" si="1180"/>
        <v>607999.54707763263</v>
      </c>
      <c r="AE3673" s="13">
        <f t="shared" si="1160"/>
        <v>463387.94193320215</v>
      </c>
      <c r="AF3673" s="13"/>
      <c r="AG3673" s="2">
        <f t="shared" si="1155"/>
        <v>40126</v>
      </c>
      <c r="AH3673" s="3">
        <f t="shared" si="1161"/>
        <v>7615.6259846926241</v>
      </c>
      <c r="AI3673" s="3">
        <f t="shared" si="1162"/>
        <v>5873.7546702741711</v>
      </c>
      <c r="AJ3673" s="3">
        <f t="shared" si="1181"/>
        <v>749351.62910089735</v>
      </c>
      <c r="AK3673" s="3">
        <f t="shared" si="1182"/>
        <v>548461.95533280401</v>
      </c>
    </row>
    <row r="3674" spans="2:37" x14ac:dyDescent="0.2">
      <c r="B3674" s="5">
        <v>40127</v>
      </c>
      <c r="C3674" s="1">
        <v>505.56</v>
      </c>
      <c r="D3674" s="1">
        <f t="shared" si="1183"/>
        <v>46</v>
      </c>
      <c r="E3674" s="1" t="b">
        <f t="shared" si="1184"/>
        <v>0</v>
      </c>
      <c r="F3674" s="6">
        <f t="shared" si="1185"/>
        <v>-4.6464010080328189E-3</v>
      </c>
      <c r="G3674" s="8">
        <f t="shared" si="1163"/>
        <v>1.5518608018348567E-3</v>
      </c>
      <c r="H3674" s="8">
        <f t="shared" si="1164"/>
        <v>2.0158433801992204E-3</v>
      </c>
      <c r="I3674" s="8">
        <f t="shared" si="1165"/>
        <v>1.5989294123423302E-3</v>
      </c>
      <c r="J3674" s="6">
        <f t="shared" si="1166"/>
        <v>1.4529483337787116E-3</v>
      </c>
      <c r="K3674" s="6">
        <f t="shared" si="1167"/>
        <v>1.086747510497092E-3</v>
      </c>
      <c r="L3674" s="6">
        <f t="shared" si="1168"/>
        <v>6.9029757733811577E-4</v>
      </c>
      <c r="M3674" s="9">
        <f t="shared" si="1169"/>
        <v>1</v>
      </c>
      <c r="N3674" s="9">
        <f t="shared" si="1170"/>
        <v>1</v>
      </c>
      <c r="O3674" s="9">
        <f t="shared" si="1171"/>
        <v>1</v>
      </c>
      <c r="P3674" s="9">
        <f t="shared" si="1172"/>
        <v>1</v>
      </c>
      <c r="Q3674" s="10">
        <f t="shared" si="1173"/>
        <v>0.1318230470427158</v>
      </c>
      <c r="R3674" s="10">
        <f t="shared" si="1156"/>
        <v>0.60687415284883295</v>
      </c>
      <c r="S3674" s="10">
        <f>_xlfn.PERCENTILE.INC($R$1519:R3674,0.75)</f>
        <v>0.79075245170764119</v>
      </c>
      <c r="T3674" s="10">
        <f t="shared" si="1157"/>
        <v>0.79075245170764119</v>
      </c>
      <c r="U3674" s="11">
        <f t="shared" si="1174"/>
        <v>0.60687415284883295</v>
      </c>
      <c r="V3674" s="10">
        <f t="shared" si="1158"/>
        <v>0.99493682827274277</v>
      </c>
      <c r="W3674" s="10">
        <f t="shared" si="1159"/>
        <v>0.61109361901212211</v>
      </c>
      <c r="X3674" s="10">
        <f t="shared" si="1175"/>
        <v>0.75859269106104121</v>
      </c>
      <c r="Y3674" s="10">
        <f>_xlfn.PERCENTILE.INC($X$1519:X3674,0.75)</f>
        <v>0.98844056463455154</v>
      </c>
      <c r="Z3674" s="10">
        <f t="shared" si="1176"/>
        <v>0.98844056463455154</v>
      </c>
      <c r="AA3674" s="10">
        <f t="shared" si="1177"/>
        <v>0.7621517880407801</v>
      </c>
      <c r="AB3674" s="10">
        <f t="shared" si="1178"/>
        <v>0.6079995470776326</v>
      </c>
      <c r="AC3674" s="10">
        <f t="shared" si="1179"/>
        <v>0.46338794193320215</v>
      </c>
      <c r="AD3674" s="13">
        <f t="shared" si="1180"/>
        <v>607999.54707763263</v>
      </c>
      <c r="AE3674" s="13">
        <f t="shared" si="1160"/>
        <v>463387.94193320215</v>
      </c>
      <c r="AF3674" s="13"/>
      <c r="AG3674" s="2">
        <f t="shared" si="1155"/>
        <v>40127</v>
      </c>
      <c r="AH3674" s="3">
        <f t="shared" si="1161"/>
        <v>-2825.0097084250096</v>
      </c>
      <c r="AI3674" s="3">
        <f t="shared" si="1162"/>
        <v>-2153.0862005086838</v>
      </c>
      <c r="AJ3674" s="3">
        <f t="shared" si="1181"/>
        <v>746526.61939247232</v>
      </c>
      <c r="AK3674" s="3">
        <f t="shared" si="1182"/>
        <v>546308.86913229537</v>
      </c>
    </row>
    <row r="3675" spans="2:37" x14ac:dyDescent="0.2">
      <c r="B3675" s="5">
        <v>40129</v>
      </c>
      <c r="C3675" s="1">
        <v>501</v>
      </c>
      <c r="D3675" s="1">
        <f t="shared" si="1183"/>
        <v>46</v>
      </c>
      <c r="E3675" s="1" t="b">
        <f t="shared" si="1184"/>
        <v>0</v>
      </c>
      <c r="F3675" s="6">
        <f t="shared" si="1185"/>
        <v>-9.0197009257061422E-3</v>
      </c>
      <c r="G3675" s="8">
        <f t="shared" si="1163"/>
        <v>1.2918139583371119E-3</v>
      </c>
      <c r="H3675" s="8">
        <f t="shared" si="1164"/>
        <v>1.9082382309638828E-3</v>
      </c>
      <c r="I3675" s="8">
        <f t="shared" si="1165"/>
        <v>1.5431987836358628E-3</v>
      </c>
      <c r="J3675" s="6">
        <f t="shared" si="1166"/>
        <v>1.452787172653877E-3</v>
      </c>
      <c r="K3675" s="6">
        <f t="shared" si="1167"/>
        <v>1.0871369711887074E-3</v>
      </c>
      <c r="L3675" s="6">
        <f t="shared" si="1168"/>
        <v>6.9063978336657143E-4</v>
      </c>
      <c r="M3675" s="9">
        <f t="shared" si="1169"/>
        <v>0.88919697437670275</v>
      </c>
      <c r="N3675" s="9">
        <f t="shared" si="1170"/>
        <v>1</v>
      </c>
      <c r="O3675" s="9">
        <f t="shared" si="1171"/>
        <v>1</v>
      </c>
      <c r="P3675" s="9">
        <f t="shared" si="1172"/>
        <v>0.96306565812556766</v>
      </c>
      <c r="Q3675" s="10">
        <f t="shared" si="1173"/>
        <v>0.13345559009677205</v>
      </c>
      <c r="R3675" s="10">
        <f t="shared" si="1156"/>
        <v>0.59945034855407675</v>
      </c>
      <c r="S3675" s="10">
        <f>_xlfn.PERCENTILE.INC($R$1519:R3675,0.75)</f>
        <v>0.79067803772996148</v>
      </c>
      <c r="T3675" s="10">
        <f t="shared" si="1157"/>
        <v>0.79067803772996148</v>
      </c>
      <c r="U3675" s="11">
        <f t="shared" si="1174"/>
        <v>0.59945034855407675</v>
      </c>
      <c r="V3675" s="10">
        <f t="shared" si="1158"/>
        <v>0.99493682827274277</v>
      </c>
      <c r="W3675" s="10">
        <f t="shared" si="1159"/>
        <v>0.61109361901212211</v>
      </c>
      <c r="X3675" s="10">
        <f t="shared" si="1175"/>
        <v>0.74931293569259605</v>
      </c>
      <c r="Y3675" s="10">
        <f>_xlfn.PERCENTILE.INC($X$1519:X3675,0.75)</f>
        <v>0.98834754716245188</v>
      </c>
      <c r="Z3675" s="10">
        <f t="shared" si="1176"/>
        <v>0.98834754716245188</v>
      </c>
      <c r="AA3675" s="10">
        <f t="shared" si="1177"/>
        <v>0.7621517880407801</v>
      </c>
      <c r="AB3675" s="10">
        <f t="shared" si="1178"/>
        <v>0.6079995470776326</v>
      </c>
      <c r="AC3675" s="10">
        <f t="shared" si="1179"/>
        <v>0.46338794193320215</v>
      </c>
      <c r="AD3675" s="13">
        <f t="shared" si="1180"/>
        <v>607999.54707763263</v>
      </c>
      <c r="AE3675" s="13">
        <f t="shared" si="1160"/>
        <v>463387.94193320215</v>
      </c>
      <c r="AF3675" s="13"/>
      <c r="AG3675" s="2">
        <f t="shared" si="1155"/>
        <v>40129</v>
      </c>
      <c r="AH3675" s="3">
        <f t="shared" si="1161"/>
        <v>-5483.9740776050385</v>
      </c>
      <c r="AI3675" s="3">
        <f t="shared" si="1162"/>
        <v>-4179.6206488159678</v>
      </c>
      <c r="AJ3675" s="3">
        <f t="shared" si="1181"/>
        <v>741042.64531486726</v>
      </c>
      <c r="AK3675" s="3">
        <f t="shared" si="1182"/>
        <v>542129.24848347937</v>
      </c>
    </row>
    <row r="3676" spans="2:37" x14ac:dyDescent="0.2">
      <c r="B3676" s="5">
        <v>40130</v>
      </c>
      <c r="C3676" s="1">
        <v>499.41</v>
      </c>
      <c r="D3676" s="1">
        <f t="shared" si="1183"/>
        <v>46</v>
      </c>
      <c r="E3676" s="1" t="b">
        <f t="shared" si="1184"/>
        <v>0</v>
      </c>
      <c r="F3676" s="6">
        <f t="shared" si="1185"/>
        <v>-3.1736526946106736E-3</v>
      </c>
      <c r="G3676" s="8">
        <f t="shared" si="1163"/>
        <v>1.1817883663208198E-3</v>
      </c>
      <c r="H3676" s="8">
        <f t="shared" si="1164"/>
        <v>1.7772233104274202E-3</v>
      </c>
      <c r="I3676" s="8">
        <f t="shared" si="1165"/>
        <v>1.57577333023348E-3</v>
      </c>
      <c r="J3676" s="6">
        <f t="shared" si="1166"/>
        <v>1.4526885567444569E-3</v>
      </c>
      <c r="K3676" s="6">
        <f t="shared" si="1167"/>
        <v>1.0874501889571772E-3</v>
      </c>
      <c r="L3676" s="6">
        <f t="shared" si="1168"/>
        <v>6.910114000547279E-4</v>
      </c>
      <c r="M3676" s="9">
        <f t="shared" si="1169"/>
        <v>0.81351805301561875</v>
      </c>
      <c r="N3676" s="9">
        <f t="shared" si="1170"/>
        <v>1</v>
      </c>
      <c r="O3676" s="9">
        <f t="shared" si="1171"/>
        <v>1</v>
      </c>
      <c r="P3676" s="9">
        <f t="shared" si="1172"/>
        <v>0.93783935100520621</v>
      </c>
      <c r="Q3676" s="10">
        <f t="shared" si="1173"/>
        <v>0.12497259933098802</v>
      </c>
      <c r="R3676" s="10">
        <f t="shared" si="1156"/>
        <v>0.64014032218471528</v>
      </c>
      <c r="S3676" s="10">
        <f>_xlfn.PERCENTILE.INC($R$1519:R3676,0.75)</f>
        <v>0.79048254786030392</v>
      </c>
      <c r="T3676" s="10">
        <f t="shared" si="1157"/>
        <v>0.79048254786030392</v>
      </c>
      <c r="U3676" s="11">
        <f t="shared" si="1174"/>
        <v>0.64014032218471528</v>
      </c>
      <c r="V3676" s="10">
        <f t="shared" si="1158"/>
        <v>0.99493682827274277</v>
      </c>
      <c r="W3676" s="10">
        <f t="shared" si="1159"/>
        <v>0.61109361901212211</v>
      </c>
      <c r="X3676" s="10">
        <f t="shared" si="1175"/>
        <v>0.80017540273089416</v>
      </c>
      <c r="Y3676" s="10">
        <f>_xlfn.PERCENTILE.INC($X$1519:X3676,0.75)</f>
        <v>0.98810318482537984</v>
      </c>
      <c r="Z3676" s="10">
        <f t="shared" si="1176"/>
        <v>0.98810318482537984</v>
      </c>
      <c r="AA3676" s="10">
        <f t="shared" si="1177"/>
        <v>0.7621517880407801</v>
      </c>
      <c r="AB3676" s="10">
        <f t="shared" si="1178"/>
        <v>0.6079995470776326</v>
      </c>
      <c r="AC3676" s="10">
        <f t="shared" si="1179"/>
        <v>0.46338794193320215</v>
      </c>
      <c r="AD3676" s="13">
        <f t="shared" si="1180"/>
        <v>607999.54707763263</v>
      </c>
      <c r="AE3676" s="13">
        <f t="shared" si="1160"/>
        <v>463387.94193320215</v>
      </c>
      <c r="AF3676" s="13"/>
      <c r="AG3676" s="2">
        <f t="shared" si="1155"/>
        <v>40130</v>
      </c>
      <c r="AH3676" s="3">
        <f t="shared" si="1161"/>
        <v>-1929.5794009049978</v>
      </c>
      <c r="AI3676" s="3">
        <f t="shared" si="1162"/>
        <v>-1470.6323905664012</v>
      </c>
      <c r="AJ3676" s="3">
        <f t="shared" si="1181"/>
        <v>739113.06591396232</v>
      </c>
      <c r="AK3676" s="3">
        <f t="shared" si="1182"/>
        <v>540658.61609291297</v>
      </c>
    </row>
    <row r="3677" spans="2:37" x14ac:dyDescent="0.2">
      <c r="B3677" s="5">
        <v>40133</v>
      </c>
      <c r="C3677" s="1">
        <v>504.46</v>
      </c>
      <c r="D3677" s="1">
        <f t="shared" si="1183"/>
        <v>47</v>
      </c>
      <c r="E3677" s="1" t="b">
        <f t="shared" si="1184"/>
        <v>1</v>
      </c>
      <c r="F3677" s="6">
        <f t="shared" si="1185"/>
        <v>1.0111932079854169E-2</v>
      </c>
      <c r="G3677" s="8">
        <f t="shared" si="1163"/>
        <v>1.4607293952065825E-3</v>
      </c>
      <c r="H3677" s="8">
        <f t="shared" si="1164"/>
        <v>1.8456460580166545E-3</v>
      </c>
      <c r="I3677" s="8">
        <f t="shared" si="1165"/>
        <v>1.6282901372100152E-3</v>
      </c>
      <c r="J3677" s="6">
        <f t="shared" si="1166"/>
        <v>1.4526630101407664E-3</v>
      </c>
      <c r="K3677" s="6">
        <f t="shared" si="1167"/>
        <v>1.0878117328589293E-3</v>
      </c>
      <c r="L3677" s="6">
        <f t="shared" si="1168"/>
        <v>6.9143250011679267E-4</v>
      </c>
      <c r="M3677" s="9">
        <f t="shared" si="1169"/>
        <v>1</v>
      </c>
      <c r="N3677" s="9">
        <f t="shared" si="1170"/>
        <v>1</v>
      </c>
      <c r="O3677" s="9">
        <f t="shared" si="1171"/>
        <v>1</v>
      </c>
      <c r="P3677" s="9">
        <f t="shared" si="1172"/>
        <v>1</v>
      </c>
      <c r="Q3677" s="10">
        <f t="shared" si="1173"/>
        <v>0.12589466130358282</v>
      </c>
      <c r="R3677" s="10">
        <f t="shared" si="1156"/>
        <v>0.63545188629633564</v>
      </c>
      <c r="S3677" s="10">
        <f>_xlfn.PERCENTILE.INC($R$1519:R3677,0.75)</f>
        <v>0.79028705799064625</v>
      </c>
      <c r="T3677" s="10">
        <f t="shared" si="1157"/>
        <v>0.79028705799064625</v>
      </c>
      <c r="U3677" s="11">
        <f t="shared" si="1174"/>
        <v>0.63545188629633564</v>
      </c>
      <c r="V3677" s="10">
        <f t="shared" si="1158"/>
        <v>0.93783935100520621</v>
      </c>
      <c r="W3677" s="10">
        <f t="shared" si="1159"/>
        <v>0.64014032218471528</v>
      </c>
      <c r="X3677" s="10">
        <f t="shared" si="1175"/>
        <v>0.79431485787041967</v>
      </c>
      <c r="Y3677" s="10">
        <f>_xlfn.PERCENTILE.INC($X$1519:X3677,0.75)</f>
        <v>0.98785882248830792</v>
      </c>
      <c r="Z3677" s="10">
        <f t="shared" si="1176"/>
        <v>0.98785882248830792</v>
      </c>
      <c r="AA3677" s="10">
        <f t="shared" si="1177"/>
        <v>0.79431485787041967</v>
      </c>
      <c r="AB3677" s="10">
        <f t="shared" si="1178"/>
        <v>0.60034878430997696</v>
      </c>
      <c r="AC3677" s="10">
        <f t="shared" si="1179"/>
        <v>0.4768659592818586</v>
      </c>
      <c r="AD3677" s="13">
        <f t="shared" si="1180"/>
        <v>600348.78430997697</v>
      </c>
      <c r="AE3677" s="13">
        <f t="shared" si="1160"/>
        <v>476865.95928185858</v>
      </c>
      <c r="AF3677" s="13"/>
      <c r="AG3677" s="2">
        <f t="shared" si="1155"/>
        <v>40133</v>
      </c>
      <c r="AH3677" s="3">
        <f t="shared" si="1161"/>
        <v>6148.0501246311187</v>
      </c>
      <c r="AI3677" s="3">
        <f t="shared" si="1162"/>
        <v>4685.7473954519473</v>
      </c>
      <c r="AJ3677" s="3">
        <f t="shared" si="1181"/>
        <v>745261.11603859346</v>
      </c>
      <c r="AK3677" s="3">
        <f t="shared" si="1182"/>
        <v>545344.36348836496</v>
      </c>
    </row>
    <row r="3678" spans="2:37" x14ac:dyDescent="0.2">
      <c r="B3678" s="5">
        <v>40134</v>
      </c>
      <c r="C3678" s="1">
        <v>501.78</v>
      </c>
      <c r="D3678" s="1">
        <f t="shared" si="1183"/>
        <v>47</v>
      </c>
      <c r="E3678" s="1" t="b">
        <f t="shared" si="1184"/>
        <v>0</v>
      </c>
      <c r="F3678" s="6">
        <f t="shared" si="1185"/>
        <v>-5.3126115053721001E-3</v>
      </c>
      <c r="G3678" s="8">
        <f t="shared" si="1163"/>
        <v>1.3865496884562423E-3</v>
      </c>
      <c r="H3678" s="8">
        <f t="shared" si="1164"/>
        <v>1.7258001670886567E-3</v>
      </c>
      <c r="I3678" s="8">
        <f t="shared" si="1165"/>
        <v>1.5703363927622002E-3</v>
      </c>
      <c r="J3678" s="6">
        <f t="shared" si="1166"/>
        <v>1.4526366661708979E-3</v>
      </c>
      <c r="K3678" s="6">
        <f t="shared" si="1167"/>
        <v>1.088093323781225E-3</v>
      </c>
      <c r="L3678" s="6">
        <f t="shared" si="1168"/>
        <v>6.9179605223058428E-4</v>
      </c>
      <c r="M3678" s="9">
        <f t="shared" si="1169"/>
        <v>0.95450550075342733</v>
      </c>
      <c r="N3678" s="9">
        <f t="shared" si="1170"/>
        <v>1</v>
      </c>
      <c r="O3678" s="9">
        <f t="shared" si="1171"/>
        <v>1</v>
      </c>
      <c r="P3678" s="9">
        <f t="shared" si="1172"/>
        <v>0.98483516691780915</v>
      </c>
      <c r="Q3678" s="10">
        <f t="shared" si="1173"/>
        <v>0.12592916857379374</v>
      </c>
      <c r="R3678" s="10">
        <f t="shared" si="1156"/>
        <v>0.6352777589659101</v>
      </c>
      <c r="S3678" s="10">
        <f>_xlfn.PERCENTILE.INC($R$1519:R3678,0.75)</f>
        <v>0.79009156812098869</v>
      </c>
      <c r="T3678" s="10">
        <f t="shared" si="1157"/>
        <v>0.79009156812098869</v>
      </c>
      <c r="U3678" s="11">
        <f t="shared" si="1174"/>
        <v>0.6352777589659101</v>
      </c>
      <c r="V3678" s="10">
        <f t="shared" si="1158"/>
        <v>0.93783935100520621</v>
      </c>
      <c r="W3678" s="10">
        <f t="shared" si="1159"/>
        <v>0.64014032218471528</v>
      </c>
      <c r="X3678" s="10">
        <f t="shared" si="1175"/>
        <v>0.7940971987073876</v>
      </c>
      <c r="Y3678" s="10">
        <f>_xlfn.PERCENTILE.INC($X$1519:X3678,0.75)</f>
        <v>0.987614460151236</v>
      </c>
      <c r="Z3678" s="10">
        <f t="shared" si="1176"/>
        <v>0.987614460151236</v>
      </c>
      <c r="AA3678" s="10">
        <f t="shared" si="1177"/>
        <v>0.79431485787041967</v>
      </c>
      <c r="AB3678" s="10">
        <f t="shared" si="1178"/>
        <v>0.60034878430997696</v>
      </c>
      <c r="AC3678" s="10">
        <f t="shared" si="1179"/>
        <v>0.4768659592818586</v>
      </c>
      <c r="AD3678" s="13">
        <f t="shared" si="1180"/>
        <v>600348.78430997697</v>
      </c>
      <c r="AE3678" s="13">
        <f t="shared" si="1160"/>
        <v>476865.95928185858</v>
      </c>
      <c r="AF3678" s="13"/>
      <c r="AG3678" s="2">
        <f t="shared" si="1155"/>
        <v>40134</v>
      </c>
      <c r="AH3678" s="3">
        <f t="shared" si="1161"/>
        <v>-3189.4198587613369</v>
      </c>
      <c r="AI3678" s="3">
        <f t="shared" si="1162"/>
        <v>-2533.4035818011052</v>
      </c>
      <c r="AJ3678" s="3">
        <f t="shared" si="1181"/>
        <v>742071.6961798321</v>
      </c>
      <c r="AK3678" s="3">
        <f t="shared" si="1182"/>
        <v>542810.95990656386</v>
      </c>
    </row>
    <row r="3679" spans="2:37" x14ac:dyDescent="0.2">
      <c r="B3679" s="5">
        <v>40135</v>
      </c>
      <c r="C3679" s="1">
        <v>506.04</v>
      </c>
      <c r="D3679" s="1">
        <f t="shared" si="1183"/>
        <v>47</v>
      </c>
      <c r="E3679" s="1" t="b">
        <f t="shared" si="1184"/>
        <v>0</v>
      </c>
      <c r="F3679" s="6">
        <f t="shared" si="1185"/>
        <v>8.4897763960303241E-3</v>
      </c>
      <c r="G3679" s="8">
        <f t="shared" si="1163"/>
        <v>1.4662694388990728E-3</v>
      </c>
      <c r="H3679" s="8">
        <f t="shared" si="1164"/>
        <v>1.7722805572226374E-3</v>
      </c>
      <c r="I3679" s="8">
        <f t="shared" si="1165"/>
        <v>1.7638524542054723E-3</v>
      </c>
      <c r="J3679" s="6">
        <f t="shared" si="1166"/>
        <v>1.4526816510854511E-3</v>
      </c>
      <c r="K3679" s="6">
        <f t="shared" si="1167"/>
        <v>1.0884099297736457E-3</v>
      </c>
      <c r="L3679" s="6">
        <f t="shared" si="1168"/>
        <v>6.9235577549497625E-4</v>
      </c>
      <c r="M3679" s="9">
        <f t="shared" si="1169"/>
        <v>1</v>
      </c>
      <c r="N3679" s="9">
        <f t="shared" si="1170"/>
        <v>1</v>
      </c>
      <c r="O3679" s="9">
        <f t="shared" si="1171"/>
        <v>1</v>
      </c>
      <c r="P3679" s="9">
        <f t="shared" si="1172"/>
        <v>1</v>
      </c>
      <c r="Q3679" s="10">
        <f t="shared" si="1173"/>
        <v>0.1267015620402844</v>
      </c>
      <c r="R3679" s="10">
        <f t="shared" si="1156"/>
        <v>0.63140500173600245</v>
      </c>
      <c r="S3679" s="10">
        <f>_xlfn.PERCENTILE.INC($R$1519:R3679,0.75)</f>
        <v>0.78989607825133112</v>
      </c>
      <c r="T3679" s="10">
        <f t="shared" si="1157"/>
        <v>0.78989607825133112</v>
      </c>
      <c r="U3679" s="11">
        <f t="shared" si="1174"/>
        <v>0.63140500173600245</v>
      </c>
      <c r="V3679" s="10">
        <f t="shared" si="1158"/>
        <v>0.93783935100520621</v>
      </c>
      <c r="W3679" s="10">
        <f t="shared" si="1159"/>
        <v>0.64014032218471528</v>
      </c>
      <c r="X3679" s="10">
        <f t="shared" si="1175"/>
        <v>0.78925625217000317</v>
      </c>
      <c r="Y3679" s="10">
        <f>_xlfn.PERCENTILE.INC($X$1519:X3679,0.75)</f>
        <v>0.98737009781416396</v>
      </c>
      <c r="Z3679" s="10">
        <f t="shared" si="1176"/>
        <v>0.98737009781416396</v>
      </c>
      <c r="AA3679" s="10">
        <f t="shared" si="1177"/>
        <v>0.79431485787041967</v>
      </c>
      <c r="AB3679" s="10">
        <f t="shared" si="1178"/>
        <v>0.60034878430997696</v>
      </c>
      <c r="AC3679" s="10">
        <f t="shared" si="1179"/>
        <v>0.4768659592818586</v>
      </c>
      <c r="AD3679" s="13">
        <f t="shared" si="1180"/>
        <v>600348.78430997697</v>
      </c>
      <c r="AE3679" s="13">
        <f t="shared" si="1160"/>
        <v>476865.95928185858</v>
      </c>
      <c r="AF3679" s="13"/>
      <c r="AG3679" s="2">
        <f t="shared" si="1155"/>
        <v>40135</v>
      </c>
      <c r="AH3679" s="3">
        <f t="shared" si="1161"/>
        <v>5096.8269384203422</v>
      </c>
      <c r="AI3679" s="3">
        <f t="shared" si="1162"/>
        <v>4048.4853651814806</v>
      </c>
      <c r="AJ3679" s="3">
        <f t="shared" si="1181"/>
        <v>747168.5231182524</v>
      </c>
      <c r="AK3679" s="3">
        <f t="shared" si="1182"/>
        <v>546859.44527174532</v>
      </c>
    </row>
    <row r="3680" spans="2:37" x14ac:dyDescent="0.2">
      <c r="B3680" s="5">
        <v>40136</v>
      </c>
      <c r="C3680" s="1">
        <v>497.26</v>
      </c>
      <c r="D3680" s="1">
        <f t="shared" si="1183"/>
        <v>47</v>
      </c>
      <c r="E3680" s="1" t="b">
        <f t="shared" si="1184"/>
        <v>0</v>
      </c>
      <c r="F3680" s="6">
        <f t="shared" si="1185"/>
        <v>-1.7350407082444175E-2</v>
      </c>
      <c r="G3680" s="8">
        <f t="shared" si="1163"/>
        <v>1.0191852514091144E-3</v>
      </c>
      <c r="H3680" s="8">
        <f t="shared" si="1164"/>
        <v>1.4957333125688852E-3</v>
      </c>
      <c r="I3680" s="8">
        <f t="shared" si="1165"/>
        <v>1.6766695130074664E-3</v>
      </c>
      <c r="J3680" s="6">
        <f t="shared" si="1166"/>
        <v>1.4526740983662782E-3</v>
      </c>
      <c r="K3680" s="6">
        <f t="shared" si="1167"/>
        <v>1.0885652776714651E-3</v>
      </c>
      <c r="L3680" s="6">
        <f t="shared" si="1168"/>
        <v>6.9281031147790583E-4</v>
      </c>
      <c r="M3680" s="9">
        <f t="shared" si="1169"/>
        <v>0.70159249934677115</v>
      </c>
      <c r="N3680" s="9">
        <f t="shared" si="1170"/>
        <v>1</v>
      </c>
      <c r="O3680" s="9">
        <f t="shared" si="1171"/>
        <v>1</v>
      </c>
      <c r="P3680" s="9">
        <f t="shared" si="1172"/>
        <v>0.90053083311559046</v>
      </c>
      <c r="Q3680" s="10">
        <f t="shared" si="1173"/>
        <v>0.13201408658710365</v>
      </c>
      <c r="R3680" s="10">
        <f t="shared" si="1156"/>
        <v>0.60599593625348114</v>
      </c>
      <c r="S3680" s="10">
        <f>_xlfn.PERCENTILE.INC($R$1519:R3680,0.75)</f>
        <v>0.78971263462860886</v>
      </c>
      <c r="T3680" s="10">
        <f t="shared" si="1157"/>
        <v>0.78971263462860886</v>
      </c>
      <c r="U3680" s="11">
        <f t="shared" si="1174"/>
        <v>0.60599593625348114</v>
      </c>
      <c r="V3680" s="10">
        <f t="shared" si="1158"/>
        <v>0.93783935100520621</v>
      </c>
      <c r="W3680" s="10">
        <f t="shared" si="1159"/>
        <v>0.64014032218471528</v>
      </c>
      <c r="X3680" s="10">
        <f t="shared" si="1175"/>
        <v>0.75749492031685151</v>
      </c>
      <c r="Y3680" s="10">
        <f>_xlfn.PERCENTILE.INC($X$1519:X3680,0.75)</f>
        <v>0.98714079328576121</v>
      </c>
      <c r="Z3680" s="10">
        <f t="shared" si="1176"/>
        <v>0.98714079328576121</v>
      </c>
      <c r="AA3680" s="10">
        <f t="shared" si="1177"/>
        <v>0.79431485787041967</v>
      </c>
      <c r="AB3680" s="10">
        <f t="shared" si="1178"/>
        <v>0.60034878430997696</v>
      </c>
      <c r="AC3680" s="10">
        <f t="shared" si="1179"/>
        <v>0.4768659592818586</v>
      </c>
      <c r="AD3680" s="13">
        <f t="shared" si="1180"/>
        <v>600348.78430997697</v>
      </c>
      <c r="AE3680" s="13">
        <f t="shared" si="1160"/>
        <v>476865.95928185858</v>
      </c>
      <c r="AF3680" s="13"/>
      <c r="AG3680" s="2">
        <f t="shared" si="1155"/>
        <v>40136</v>
      </c>
      <c r="AH3680" s="3">
        <f t="shared" si="1161"/>
        <v>-10416.295799228574</v>
      </c>
      <c r="AI3680" s="3">
        <f t="shared" si="1162"/>
        <v>-8273.8185173004949</v>
      </c>
      <c r="AJ3680" s="3">
        <f t="shared" si="1181"/>
        <v>736752.2273190238</v>
      </c>
      <c r="AK3680" s="3">
        <f t="shared" si="1182"/>
        <v>538585.62675444479</v>
      </c>
    </row>
    <row r="3681" spans="2:37" x14ac:dyDescent="0.2">
      <c r="B3681" s="5">
        <v>40137</v>
      </c>
      <c r="C3681" s="1">
        <v>499.58</v>
      </c>
      <c r="D3681" s="1">
        <f t="shared" si="1183"/>
        <v>47</v>
      </c>
      <c r="E3681" s="1" t="b">
        <f t="shared" si="1184"/>
        <v>0</v>
      </c>
      <c r="F3681" s="6">
        <f t="shared" si="1185"/>
        <v>4.6655673088524807E-3</v>
      </c>
      <c r="G3681" s="8">
        <f t="shared" si="1163"/>
        <v>1.1252336878558281E-3</v>
      </c>
      <c r="H3681" s="8">
        <f t="shared" si="1164"/>
        <v>1.5503839002426723E-3</v>
      </c>
      <c r="I3681" s="8">
        <f t="shared" si="1165"/>
        <v>1.6569461571247261E-3</v>
      </c>
      <c r="J3681" s="6">
        <f t="shared" si="1166"/>
        <v>1.4526141815643938E-3</v>
      </c>
      <c r="K3681" s="6">
        <f t="shared" si="1167"/>
        <v>1.0887421317218489E-3</v>
      </c>
      <c r="L3681" s="6">
        <f t="shared" si="1168"/>
        <v>6.9325537369466662E-4</v>
      </c>
      <c r="M3681" s="9">
        <f t="shared" si="1169"/>
        <v>0.77462667109858929</v>
      </c>
      <c r="N3681" s="9">
        <f t="shared" si="1170"/>
        <v>1</v>
      </c>
      <c r="O3681" s="9">
        <f t="shared" si="1171"/>
        <v>1</v>
      </c>
      <c r="P3681" s="9">
        <f t="shared" si="1172"/>
        <v>0.92487555703286306</v>
      </c>
      <c r="Q3681" s="10">
        <f t="shared" si="1173"/>
        <v>0.13216225168781459</v>
      </c>
      <c r="R3681" s="10">
        <f t="shared" si="1156"/>
        <v>0.60531656337825568</v>
      </c>
      <c r="S3681" s="10">
        <f>_xlfn.PERCENTILE.INC($R$1519:R3681,0.75)</f>
        <v>0.78952919100588659</v>
      </c>
      <c r="T3681" s="10">
        <f t="shared" si="1157"/>
        <v>0.78952919100588659</v>
      </c>
      <c r="U3681" s="11">
        <f t="shared" si="1174"/>
        <v>0.60531656337825568</v>
      </c>
      <c r="V3681" s="10">
        <f t="shared" si="1158"/>
        <v>0.93783935100520621</v>
      </c>
      <c r="W3681" s="10">
        <f t="shared" si="1159"/>
        <v>0.64014032218471528</v>
      </c>
      <c r="X3681" s="10">
        <f t="shared" si="1175"/>
        <v>0.75664570422281963</v>
      </c>
      <c r="Y3681" s="10">
        <f>_xlfn.PERCENTILE.INC($X$1519:X3681,0.75)</f>
        <v>0.98691148875735835</v>
      </c>
      <c r="Z3681" s="10">
        <f t="shared" si="1176"/>
        <v>0.98691148875735835</v>
      </c>
      <c r="AA3681" s="10">
        <f t="shared" si="1177"/>
        <v>0.79431485787041967</v>
      </c>
      <c r="AB3681" s="10">
        <f t="shared" si="1178"/>
        <v>0.60034878430997696</v>
      </c>
      <c r="AC3681" s="10">
        <f t="shared" si="1179"/>
        <v>0.4768659592818586</v>
      </c>
      <c r="AD3681" s="13">
        <f t="shared" si="1180"/>
        <v>600348.78430997697</v>
      </c>
      <c r="AE3681" s="13">
        <f t="shared" si="1160"/>
        <v>476865.95928185858</v>
      </c>
      <c r="AF3681" s="13"/>
      <c r="AG3681" s="2">
        <f t="shared" si="1155"/>
        <v>40137</v>
      </c>
      <c r="AH3681" s="3">
        <f t="shared" si="1161"/>
        <v>2800.9676619859574</v>
      </c>
      <c r="AI3681" s="3">
        <f t="shared" si="1162"/>
        <v>2224.8502303300174</v>
      </c>
      <c r="AJ3681" s="3">
        <f t="shared" si="1181"/>
        <v>739553.19498100982</v>
      </c>
      <c r="AK3681" s="3">
        <f t="shared" si="1182"/>
        <v>540810.47698477481</v>
      </c>
    </row>
    <row r="3682" spans="2:37" x14ac:dyDescent="0.2">
      <c r="B3682" s="5">
        <v>40140</v>
      </c>
      <c r="C3682" s="1">
        <v>501.98</v>
      </c>
      <c r="D3682" s="1">
        <f t="shared" si="1183"/>
        <v>48</v>
      </c>
      <c r="E3682" s="1" t="b">
        <f t="shared" si="1184"/>
        <v>1</v>
      </c>
      <c r="F3682" s="6">
        <f t="shared" si="1185"/>
        <v>4.8040353897274013E-3</v>
      </c>
      <c r="G3682" s="8">
        <f t="shared" si="1163"/>
        <v>1.4126116762377247E-3</v>
      </c>
      <c r="H3682" s="8">
        <f t="shared" si="1164"/>
        <v>1.6707996812814734E-3</v>
      </c>
      <c r="I3682" s="8">
        <f t="shared" si="1165"/>
        <v>1.7307068343965844E-3</v>
      </c>
      <c r="J3682" s="6">
        <f t="shared" si="1166"/>
        <v>1.4526381489395313E-3</v>
      </c>
      <c r="K3682" s="6">
        <f t="shared" si="1167"/>
        <v>1.0889865184909582E-3</v>
      </c>
      <c r="L3682" s="6">
        <f t="shared" si="1168"/>
        <v>6.9377781237023772E-4</v>
      </c>
      <c r="M3682" s="9">
        <f t="shared" si="1169"/>
        <v>0.97244566877785288</v>
      </c>
      <c r="N3682" s="9">
        <f t="shared" si="1170"/>
        <v>1</v>
      </c>
      <c r="O3682" s="9">
        <f t="shared" si="1171"/>
        <v>1</v>
      </c>
      <c r="P3682" s="9">
        <f t="shared" si="1172"/>
        <v>0.99081522292595103</v>
      </c>
      <c r="Q3682" s="10">
        <f t="shared" si="1173"/>
        <v>0.13190333429174722</v>
      </c>
      <c r="R3682" s="10">
        <f t="shared" si="1156"/>
        <v>0.60650475918261415</v>
      </c>
      <c r="S3682" s="10">
        <f>_xlfn.PERCENTILE.INC($R$1519:R3682,0.75)</f>
        <v>0.78934574738316443</v>
      </c>
      <c r="T3682" s="10">
        <f t="shared" si="1157"/>
        <v>0.78934574738316443</v>
      </c>
      <c r="U3682" s="11">
        <f t="shared" si="1174"/>
        <v>0.60650475918261415</v>
      </c>
      <c r="V3682" s="10">
        <f t="shared" si="1158"/>
        <v>0.92487555703286306</v>
      </c>
      <c r="W3682" s="10">
        <f t="shared" si="1159"/>
        <v>0.60531656337825568</v>
      </c>
      <c r="X3682" s="10">
        <f t="shared" si="1175"/>
        <v>0.75813094897826772</v>
      </c>
      <c r="Y3682" s="10">
        <f>_xlfn.PERCENTILE.INC($X$1519:X3682,0.75)</f>
        <v>0.98668218422895548</v>
      </c>
      <c r="Z3682" s="10">
        <f t="shared" si="1176"/>
        <v>0.98668218422895548</v>
      </c>
      <c r="AA3682" s="10">
        <f t="shared" si="1177"/>
        <v>0.75813094897826772</v>
      </c>
      <c r="AB3682" s="10">
        <f t="shared" si="1178"/>
        <v>0.55984249373568262</v>
      </c>
      <c r="AC3682" s="10">
        <f t="shared" si="1179"/>
        <v>0.42443392105419298</v>
      </c>
      <c r="AD3682" s="13">
        <f t="shared" si="1180"/>
        <v>559842.49373568257</v>
      </c>
      <c r="AE3682" s="13">
        <f t="shared" si="1160"/>
        <v>424433.92105419299</v>
      </c>
      <c r="AF3682" s="13"/>
      <c r="AG3682" s="2">
        <f t="shared" si="1155"/>
        <v>40140</v>
      </c>
      <c r="AH3682" s="3">
        <f t="shared" si="1161"/>
        <v>2884.0968060049518</v>
      </c>
      <c r="AI3682" s="3">
        <f t="shared" si="1162"/>
        <v>2290.8809445463544</v>
      </c>
      <c r="AJ3682" s="3">
        <f t="shared" si="1181"/>
        <v>742437.29178701481</v>
      </c>
      <c r="AK3682" s="3">
        <f t="shared" si="1182"/>
        <v>543101.35792932112</v>
      </c>
    </row>
    <row r="3683" spans="2:37" x14ac:dyDescent="0.2">
      <c r="B3683" s="5">
        <v>40141</v>
      </c>
      <c r="C3683" s="1">
        <v>500.51</v>
      </c>
      <c r="D3683" s="1">
        <f t="shared" si="1183"/>
        <v>48</v>
      </c>
      <c r="E3683" s="1" t="b">
        <f t="shared" si="1184"/>
        <v>0</v>
      </c>
      <c r="F3683" s="6">
        <f t="shared" si="1185"/>
        <v>-2.9284035220527027E-3</v>
      </c>
      <c r="G3683" s="8">
        <f t="shared" si="1163"/>
        <v>1.2716505854330881E-3</v>
      </c>
      <c r="H3683" s="8">
        <f t="shared" si="1164"/>
        <v>1.6137892257131312E-3</v>
      </c>
      <c r="I3683" s="8">
        <f t="shared" si="1165"/>
        <v>1.6642547758360579E-3</v>
      </c>
      <c r="J3683" s="6">
        <f t="shared" si="1166"/>
        <v>1.4526616129262435E-3</v>
      </c>
      <c r="K3683" s="6">
        <f t="shared" si="1167"/>
        <v>1.0892026800238064E-3</v>
      </c>
      <c r="L3683" s="6">
        <f t="shared" si="1168"/>
        <v>6.9422617167081173E-4</v>
      </c>
      <c r="M3683" s="9">
        <f t="shared" si="1169"/>
        <v>0.8753935356434962</v>
      </c>
      <c r="N3683" s="9">
        <f t="shared" si="1170"/>
        <v>1</v>
      </c>
      <c r="O3683" s="9">
        <f t="shared" si="1171"/>
        <v>1</v>
      </c>
      <c r="P3683" s="9">
        <f t="shared" si="1172"/>
        <v>0.95846451188116533</v>
      </c>
      <c r="Q3683" s="10">
        <f t="shared" si="1173"/>
        <v>0.12672756391504228</v>
      </c>
      <c r="R3683" s="10">
        <f t="shared" si="1156"/>
        <v>0.63127545049024791</v>
      </c>
      <c r="S3683" s="10">
        <f>_xlfn.PERCENTILE.INC($R$1519:R3683,0.75)</f>
        <v>0.78916230376044216</v>
      </c>
      <c r="T3683" s="10">
        <f t="shared" si="1157"/>
        <v>0.78916230376044216</v>
      </c>
      <c r="U3683" s="11">
        <f t="shared" si="1174"/>
        <v>0.63127545049024791</v>
      </c>
      <c r="V3683" s="10">
        <f t="shared" si="1158"/>
        <v>0.92487555703286306</v>
      </c>
      <c r="W3683" s="10">
        <f t="shared" si="1159"/>
        <v>0.60531656337825568</v>
      </c>
      <c r="X3683" s="10">
        <f t="shared" si="1175"/>
        <v>0.78909431311280998</v>
      </c>
      <c r="Y3683" s="10">
        <f>_xlfn.PERCENTILE.INC($X$1519:X3683,0.75)</f>
        <v>0.98645287970055273</v>
      </c>
      <c r="Z3683" s="10">
        <f t="shared" si="1176"/>
        <v>0.98645287970055273</v>
      </c>
      <c r="AA3683" s="10">
        <f t="shared" si="1177"/>
        <v>0.75813094897826772</v>
      </c>
      <c r="AB3683" s="10">
        <f t="shared" si="1178"/>
        <v>0.55984249373568262</v>
      </c>
      <c r="AC3683" s="10">
        <f t="shared" si="1179"/>
        <v>0.42443392105419298</v>
      </c>
      <c r="AD3683" s="13">
        <f t="shared" si="1180"/>
        <v>559842.49373568257</v>
      </c>
      <c r="AE3683" s="13">
        <f t="shared" si="1160"/>
        <v>424433.92105419299</v>
      </c>
      <c r="AF3683" s="13"/>
      <c r="AG3683" s="2">
        <f t="shared" si="1155"/>
        <v>40141</v>
      </c>
      <c r="AH3683" s="3">
        <f t="shared" si="1161"/>
        <v>-1639.444730450341</v>
      </c>
      <c r="AI3683" s="3">
        <f t="shared" si="1162"/>
        <v>-1242.9137892937376</v>
      </c>
      <c r="AJ3683" s="3">
        <f t="shared" si="1181"/>
        <v>740797.84705656441</v>
      </c>
      <c r="AK3683" s="3">
        <f t="shared" si="1182"/>
        <v>541858.44414002739</v>
      </c>
    </row>
    <row r="3684" spans="2:37" x14ac:dyDescent="0.2">
      <c r="B3684" s="5">
        <v>40142</v>
      </c>
      <c r="C3684" s="1">
        <v>499.24</v>
      </c>
      <c r="D3684" s="1">
        <f t="shared" si="1183"/>
        <v>48</v>
      </c>
      <c r="E3684" s="1" t="b">
        <f t="shared" si="1184"/>
        <v>0</v>
      </c>
      <c r="F3684" s="6">
        <f t="shared" si="1185"/>
        <v>-2.537411839923287E-3</v>
      </c>
      <c r="G3684" s="8">
        <f t="shared" si="1163"/>
        <v>1.1185661082551918E-3</v>
      </c>
      <c r="H3684" s="8">
        <f t="shared" si="1164"/>
        <v>1.5189110833821666E-3</v>
      </c>
      <c r="I3684" s="8">
        <f t="shared" si="1165"/>
        <v>1.7293702166651351E-3</v>
      </c>
      <c r="J3684" s="6">
        <f t="shared" si="1166"/>
        <v>1.452636168299833E-3</v>
      </c>
      <c r="K3684" s="6">
        <f t="shared" si="1167"/>
        <v>1.0893678669792481E-3</v>
      </c>
      <c r="L3684" s="6">
        <f t="shared" si="1168"/>
        <v>6.947416756842217E-4</v>
      </c>
      <c r="M3684" s="9">
        <f t="shared" si="1169"/>
        <v>0.77002496059585435</v>
      </c>
      <c r="N3684" s="9">
        <f t="shared" si="1170"/>
        <v>1</v>
      </c>
      <c r="O3684" s="9">
        <f t="shared" si="1171"/>
        <v>1</v>
      </c>
      <c r="P3684" s="9">
        <f t="shared" si="1172"/>
        <v>0.92334165353195141</v>
      </c>
      <c r="Q3684" s="10">
        <f t="shared" si="1173"/>
        <v>0.12534095997599887</v>
      </c>
      <c r="R3684" s="10">
        <f t="shared" si="1156"/>
        <v>0.63825903372145021</v>
      </c>
      <c r="S3684" s="10">
        <f>_xlfn.PERCENTILE.INC($R$1519:R3684,0.75)</f>
        <v>0.78914565216060595</v>
      </c>
      <c r="T3684" s="10">
        <f t="shared" si="1157"/>
        <v>0.78914565216060595</v>
      </c>
      <c r="U3684" s="11">
        <f t="shared" si="1174"/>
        <v>0.63825903372145021</v>
      </c>
      <c r="V3684" s="10">
        <f t="shared" si="1158"/>
        <v>0.92487555703286306</v>
      </c>
      <c r="W3684" s="10">
        <f t="shared" si="1159"/>
        <v>0.60531656337825568</v>
      </c>
      <c r="X3684" s="10">
        <f t="shared" si="1175"/>
        <v>0.79782379215181276</v>
      </c>
      <c r="Y3684" s="10">
        <f>_xlfn.PERCENTILE.INC($X$1519:X3684,0.75)</f>
        <v>0.98643206520075744</v>
      </c>
      <c r="Z3684" s="10">
        <f t="shared" si="1176"/>
        <v>0.98643206520075744</v>
      </c>
      <c r="AA3684" s="10">
        <f t="shared" si="1177"/>
        <v>0.75813094897826772</v>
      </c>
      <c r="AB3684" s="10">
        <f t="shared" si="1178"/>
        <v>0.55984249373568262</v>
      </c>
      <c r="AC3684" s="10">
        <f t="shared" si="1179"/>
        <v>0.42443392105419298</v>
      </c>
      <c r="AD3684" s="13">
        <f t="shared" si="1180"/>
        <v>559842.49373568257</v>
      </c>
      <c r="AE3684" s="13">
        <f t="shared" si="1160"/>
        <v>424433.92105419299</v>
      </c>
      <c r="AF3684" s="13"/>
      <c r="AG3684" s="2">
        <f t="shared" si="1155"/>
        <v>40142</v>
      </c>
      <c r="AH3684" s="3">
        <f t="shared" si="1161"/>
        <v>-1420.5509720970995</v>
      </c>
      <c r="AI3684" s="3">
        <f t="shared" si="1162"/>
        <v>-1076.963656547975</v>
      </c>
      <c r="AJ3684" s="3">
        <f t="shared" si="1181"/>
        <v>739377.29608446732</v>
      </c>
      <c r="AK3684" s="3">
        <f t="shared" si="1182"/>
        <v>540781.48048347945</v>
      </c>
    </row>
    <row r="3685" spans="2:37" x14ac:dyDescent="0.2">
      <c r="B3685" s="5">
        <v>40144</v>
      </c>
      <c r="C3685" s="1">
        <v>498.14</v>
      </c>
      <c r="D3685" s="1">
        <f t="shared" si="1183"/>
        <v>48</v>
      </c>
      <c r="E3685" s="1" t="b">
        <f t="shared" si="1184"/>
        <v>0</v>
      </c>
      <c r="F3685" s="6">
        <f t="shared" si="1185"/>
        <v>-2.2033490906178121E-3</v>
      </c>
      <c r="G3685" s="8">
        <f t="shared" si="1163"/>
        <v>1.0232235918574348E-3</v>
      </c>
      <c r="H3685" s="8">
        <f t="shared" si="1164"/>
        <v>1.4939505750248723E-3</v>
      </c>
      <c r="I3685" s="8">
        <f t="shared" si="1165"/>
        <v>1.7214122186287853E-3</v>
      </c>
      <c r="J3685" s="6">
        <f t="shared" si="1166"/>
        <v>1.4525749178481849E-3</v>
      </c>
      <c r="K3685" s="6">
        <f t="shared" si="1167"/>
        <v>1.0895146689869585E-3</v>
      </c>
      <c r="L3685" s="6">
        <f t="shared" si="1168"/>
        <v>6.9524947791188519E-4</v>
      </c>
      <c r="M3685" s="9">
        <f t="shared" si="1169"/>
        <v>0.70442052887242301</v>
      </c>
      <c r="N3685" s="9">
        <f t="shared" si="1170"/>
        <v>1</v>
      </c>
      <c r="O3685" s="9">
        <f t="shared" si="1171"/>
        <v>1</v>
      </c>
      <c r="P3685" s="9">
        <f t="shared" si="1172"/>
        <v>0.90147350962414097</v>
      </c>
      <c r="Q3685" s="10">
        <f t="shared" si="1173"/>
        <v>0.12530414917019542</v>
      </c>
      <c r="R3685" s="10">
        <f t="shared" si="1156"/>
        <v>0.63844653612658375</v>
      </c>
      <c r="S3685" s="10">
        <f>_xlfn.PERCENTILE.INC($R$1519:R3685,0.75)</f>
        <v>0.78912900056076973</v>
      </c>
      <c r="T3685" s="10">
        <f t="shared" si="1157"/>
        <v>0.78912900056076973</v>
      </c>
      <c r="U3685" s="11">
        <f t="shared" si="1174"/>
        <v>0.63844653612658375</v>
      </c>
      <c r="V3685" s="10">
        <f t="shared" si="1158"/>
        <v>0.92487555703286306</v>
      </c>
      <c r="W3685" s="10">
        <f t="shared" si="1159"/>
        <v>0.60531656337825568</v>
      </c>
      <c r="X3685" s="10">
        <f t="shared" si="1175"/>
        <v>0.79805817015822966</v>
      </c>
      <c r="Y3685" s="10">
        <f>_xlfn.PERCENTILE.INC($X$1519:X3685,0.75)</f>
        <v>0.98641125070096214</v>
      </c>
      <c r="Z3685" s="10">
        <f t="shared" si="1176"/>
        <v>0.98641125070096214</v>
      </c>
      <c r="AA3685" s="10">
        <f t="shared" si="1177"/>
        <v>0.75813094897826772</v>
      </c>
      <c r="AB3685" s="10">
        <f t="shared" si="1178"/>
        <v>0.55984249373568262</v>
      </c>
      <c r="AC3685" s="10">
        <f t="shared" si="1179"/>
        <v>0.42443392105419298</v>
      </c>
      <c r="AD3685" s="13">
        <f t="shared" si="1180"/>
        <v>559842.49373568257</v>
      </c>
      <c r="AE3685" s="13">
        <f t="shared" si="1160"/>
        <v>424433.92105419299</v>
      </c>
      <c r="AF3685" s="13"/>
      <c r="AG3685" s="2">
        <f t="shared" si="1155"/>
        <v>40144</v>
      </c>
      <c r="AH3685" s="3">
        <f t="shared" si="1161"/>
        <v>-1233.5284494617244</v>
      </c>
      <c r="AI3685" s="3">
        <f t="shared" si="1162"/>
        <v>-935.17609398210845</v>
      </c>
      <c r="AJ3685" s="3">
        <f t="shared" si="1181"/>
        <v>738143.76763500564</v>
      </c>
      <c r="AK3685" s="3">
        <f t="shared" si="1182"/>
        <v>539846.30438949738</v>
      </c>
    </row>
    <row r="3686" spans="2:37" x14ac:dyDescent="0.2">
      <c r="B3686" s="5">
        <v>40147</v>
      </c>
      <c r="C3686" s="1">
        <v>496.11</v>
      </c>
      <c r="D3686" s="1">
        <f t="shared" si="1183"/>
        <v>49</v>
      </c>
      <c r="E3686" s="1" t="b">
        <f t="shared" si="1184"/>
        <v>1</v>
      </c>
      <c r="F3686" s="6">
        <f t="shared" si="1185"/>
        <v>-4.0751595936884266E-3</v>
      </c>
      <c r="G3686" s="8">
        <f t="shared" si="1163"/>
        <v>8.5294467244417598E-4</v>
      </c>
      <c r="H3686" s="8">
        <f t="shared" si="1164"/>
        <v>1.3827423024638601E-3</v>
      </c>
      <c r="I3686" s="8">
        <f t="shared" si="1165"/>
        <v>1.7481774415677807E-3</v>
      </c>
      <c r="J3686" s="6">
        <f t="shared" si="1166"/>
        <v>1.4525104296575259E-3</v>
      </c>
      <c r="K3686" s="6">
        <f t="shared" si="1167"/>
        <v>1.0896153817713736E-3</v>
      </c>
      <c r="L3686" s="6">
        <f t="shared" si="1168"/>
        <v>6.9578462630584558E-4</v>
      </c>
      <c r="M3686" s="9">
        <f t="shared" si="1169"/>
        <v>0.58722103127705871</v>
      </c>
      <c r="N3686" s="9">
        <f t="shared" si="1170"/>
        <v>1</v>
      </c>
      <c r="O3686" s="9">
        <f t="shared" si="1171"/>
        <v>1</v>
      </c>
      <c r="P3686" s="9">
        <f t="shared" si="1172"/>
        <v>0.86240701042568624</v>
      </c>
      <c r="Q3686" s="10">
        <f t="shared" si="1173"/>
        <v>0.12582878850631893</v>
      </c>
      <c r="R3686" s="10">
        <f t="shared" si="1156"/>
        <v>0.63578455256272715</v>
      </c>
      <c r="S3686" s="10">
        <f>_xlfn.PERCENTILE.INC($R$1519:R3686,0.75)</f>
        <v>0.78911234896093352</v>
      </c>
      <c r="T3686" s="10">
        <f t="shared" si="1157"/>
        <v>0.78911234896093352</v>
      </c>
      <c r="U3686" s="11">
        <f t="shared" si="1174"/>
        <v>0.63578455256272715</v>
      </c>
      <c r="V3686" s="10">
        <f t="shared" si="1158"/>
        <v>0.90147350962414097</v>
      </c>
      <c r="W3686" s="10">
        <f t="shared" si="1159"/>
        <v>0.63844653612658375</v>
      </c>
      <c r="X3686" s="10">
        <f t="shared" si="1175"/>
        <v>0.79473069070340896</v>
      </c>
      <c r="Y3686" s="10">
        <f>_xlfn.PERCENTILE.INC($X$1519:X3686,0.75)</f>
        <v>0.98639043620116695</v>
      </c>
      <c r="Z3686" s="10">
        <f t="shared" si="1176"/>
        <v>0.98639043620116695</v>
      </c>
      <c r="AA3686" s="10">
        <f t="shared" si="1177"/>
        <v>0.79473069070340896</v>
      </c>
      <c r="AB3686" s="10">
        <f t="shared" si="1178"/>
        <v>0.57554263962940733</v>
      </c>
      <c r="AC3686" s="10">
        <f t="shared" si="1179"/>
        <v>0.45740139952194209</v>
      </c>
      <c r="AD3686" s="13">
        <f t="shared" si="1180"/>
        <v>575542.63962940732</v>
      </c>
      <c r="AE3686" s="13">
        <f t="shared" si="1160"/>
        <v>457401.39952194208</v>
      </c>
      <c r="AF3686" s="13"/>
      <c r="AG3686" s="2">
        <f t="shared" si="1155"/>
        <v>40147</v>
      </c>
      <c r="AH3686" s="3">
        <f t="shared" si="1161"/>
        <v>-2281.4475093014198</v>
      </c>
      <c r="AI3686" s="3">
        <f t="shared" si="1162"/>
        <v>-1729.6359652707908</v>
      </c>
      <c r="AJ3686" s="3">
        <f t="shared" si="1181"/>
        <v>735862.32012570417</v>
      </c>
      <c r="AK3686" s="3">
        <f t="shared" si="1182"/>
        <v>538116.66842422658</v>
      </c>
    </row>
    <row r="3687" spans="2:37" x14ac:dyDescent="0.2">
      <c r="B3687" s="5">
        <v>40148</v>
      </c>
      <c r="C3687" s="1">
        <v>501.67</v>
      </c>
      <c r="D3687" s="1">
        <f t="shared" si="1183"/>
        <v>49</v>
      </c>
      <c r="E3687" s="1" t="b">
        <f t="shared" si="1184"/>
        <v>0</v>
      </c>
      <c r="F3687" s="6">
        <f t="shared" si="1185"/>
        <v>1.1207191953397366E-2</v>
      </c>
      <c r="G3687" s="8">
        <f t="shared" si="1163"/>
        <v>1.0818079775977562E-3</v>
      </c>
      <c r="H3687" s="8">
        <f t="shared" si="1164"/>
        <v>1.4216721796081286E-3</v>
      </c>
      <c r="I3687" s="8">
        <f t="shared" si="1165"/>
        <v>1.6998669223739248E-3</v>
      </c>
      <c r="J3687" s="6">
        <f t="shared" si="1166"/>
        <v>1.4524237605048665E-3</v>
      </c>
      <c r="K3687" s="6">
        <f t="shared" si="1167"/>
        <v>1.0897270750503645E-3</v>
      </c>
      <c r="L3687" s="6">
        <f t="shared" si="1168"/>
        <v>6.9626746522900873E-4</v>
      </c>
      <c r="M3687" s="9">
        <f t="shared" si="1169"/>
        <v>0.74482944097645221</v>
      </c>
      <c r="N3687" s="9">
        <f t="shared" si="1170"/>
        <v>1</v>
      </c>
      <c r="O3687" s="9">
        <f t="shared" si="1171"/>
        <v>1</v>
      </c>
      <c r="P3687" s="9">
        <f t="shared" si="1172"/>
        <v>0.91494314699215062</v>
      </c>
      <c r="Q3687" s="10">
        <f t="shared" si="1173"/>
        <v>0.12396315035447954</v>
      </c>
      <c r="R3687" s="10">
        <f t="shared" si="1156"/>
        <v>0.64535307283846488</v>
      </c>
      <c r="S3687" s="10">
        <f>_xlfn.PERCENTILE.INC($R$1519:R3687,0.75)</f>
        <v>0.7890956973610973</v>
      </c>
      <c r="T3687" s="10">
        <f t="shared" si="1157"/>
        <v>0.7890956973610973</v>
      </c>
      <c r="U3687" s="11">
        <f t="shared" si="1174"/>
        <v>0.64535307283846488</v>
      </c>
      <c r="V3687" s="10">
        <f t="shared" si="1158"/>
        <v>0.90147350962414097</v>
      </c>
      <c r="W3687" s="10">
        <f t="shared" si="1159"/>
        <v>0.63844653612658375</v>
      </c>
      <c r="X3687" s="10">
        <f t="shared" si="1175"/>
        <v>0.80669134104808105</v>
      </c>
      <c r="Y3687" s="10">
        <f>_xlfn.PERCENTILE.INC($X$1519:X3687,0.75)</f>
        <v>0.98636962170137166</v>
      </c>
      <c r="Z3687" s="10">
        <f t="shared" si="1176"/>
        <v>0.98636962170137166</v>
      </c>
      <c r="AA3687" s="10">
        <f t="shared" si="1177"/>
        <v>0.79473069070340896</v>
      </c>
      <c r="AB3687" s="10">
        <f t="shared" si="1178"/>
        <v>0.57554263962940733</v>
      </c>
      <c r="AC3687" s="10">
        <f t="shared" si="1179"/>
        <v>0.45740139952194209</v>
      </c>
      <c r="AD3687" s="13">
        <f t="shared" si="1180"/>
        <v>575542.63962940732</v>
      </c>
      <c r="AE3687" s="13">
        <f t="shared" si="1160"/>
        <v>457401.39952194208</v>
      </c>
      <c r="AF3687" s="13"/>
      <c r="AG3687" s="2">
        <f t="shared" si="1155"/>
        <v>40148</v>
      </c>
      <c r="AH3687" s="3">
        <f t="shared" si="1161"/>
        <v>6450.2168396917741</v>
      </c>
      <c r="AI3687" s="3">
        <f t="shared" si="1162"/>
        <v>5126.1852841950031</v>
      </c>
      <c r="AJ3687" s="3">
        <f t="shared" si="1181"/>
        <v>742312.53696539591</v>
      </c>
      <c r="AK3687" s="3">
        <f t="shared" si="1182"/>
        <v>543242.85370842158</v>
      </c>
    </row>
    <row r="3688" spans="2:37" x14ac:dyDescent="0.2">
      <c r="B3688" s="5">
        <v>40149</v>
      </c>
      <c r="C3688" s="1">
        <v>504.82</v>
      </c>
      <c r="D3688" s="1">
        <f t="shared" si="1183"/>
        <v>49</v>
      </c>
      <c r="E3688" s="1" t="b">
        <f t="shared" si="1184"/>
        <v>0</v>
      </c>
      <c r="F3688" s="6">
        <f t="shared" si="1185"/>
        <v>6.2790280463251857E-3</v>
      </c>
      <c r="G3688" s="8">
        <f t="shared" si="1163"/>
        <v>1.250106159505996E-3</v>
      </c>
      <c r="H3688" s="8">
        <f t="shared" si="1164"/>
        <v>1.5342565187785985E-3</v>
      </c>
      <c r="I3688" s="8">
        <f t="shared" si="1165"/>
        <v>1.7059454520731601E-3</v>
      </c>
      <c r="J3688" s="6">
        <f t="shared" si="1166"/>
        <v>1.452390606903679E-3</v>
      </c>
      <c r="K3688" s="6">
        <f t="shared" si="1167"/>
        <v>1.0898928743043332E-3</v>
      </c>
      <c r="L3688" s="6">
        <f t="shared" si="1168"/>
        <v>6.967547749186445E-4</v>
      </c>
      <c r="M3688" s="9">
        <f t="shared" si="1169"/>
        <v>0.86072310958487341</v>
      </c>
      <c r="N3688" s="9">
        <f t="shared" si="1170"/>
        <v>1</v>
      </c>
      <c r="O3688" s="9">
        <f t="shared" si="1171"/>
        <v>1</v>
      </c>
      <c r="P3688" s="9">
        <f t="shared" si="1172"/>
        <v>0.95357436986162447</v>
      </c>
      <c r="Q3688" s="10">
        <f t="shared" si="1173"/>
        <v>0.12300553512645558</v>
      </c>
      <c r="R3688" s="10">
        <f t="shared" si="1156"/>
        <v>0.65037723642075274</v>
      </c>
      <c r="S3688" s="10">
        <f>_xlfn.PERCENTILE.INC($R$1519:R3688,0.75)</f>
        <v>0.78906453370792429</v>
      </c>
      <c r="T3688" s="10">
        <f t="shared" si="1157"/>
        <v>0.78906453370792429</v>
      </c>
      <c r="U3688" s="11">
        <f t="shared" si="1174"/>
        <v>0.65037723642075274</v>
      </c>
      <c r="V3688" s="10">
        <f t="shared" si="1158"/>
        <v>0.90147350962414097</v>
      </c>
      <c r="W3688" s="10">
        <f t="shared" si="1159"/>
        <v>0.63844653612658375</v>
      </c>
      <c r="X3688" s="10">
        <f t="shared" si="1175"/>
        <v>0.81297154552594086</v>
      </c>
      <c r="Y3688" s="10">
        <f>_xlfn.PERCENTILE.INC($X$1519:X3688,0.75)</f>
        <v>0.98633066713490536</v>
      </c>
      <c r="Z3688" s="10">
        <f t="shared" si="1176"/>
        <v>0.98633066713490536</v>
      </c>
      <c r="AA3688" s="10">
        <f t="shared" si="1177"/>
        <v>0.79473069070340896</v>
      </c>
      <c r="AB3688" s="10">
        <f t="shared" si="1178"/>
        <v>0.57554263962940733</v>
      </c>
      <c r="AC3688" s="10">
        <f t="shared" si="1179"/>
        <v>0.45740139952194209</v>
      </c>
      <c r="AD3688" s="13">
        <f t="shared" si="1180"/>
        <v>575542.63962940732</v>
      </c>
      <c r="AE3688" s="13">
        <f t="shared" si="1160"/>
        <v>457401.39952194208</v>
      </c>
      <c r="AF3688" s="13"/>
      <c r="AG3688" s="2">
        <f t="shared" si="1155"/>
        <v>40149</v>
      </c>
      <c r="AH3688" s="3">
        <f t="shared" si="1161"/>
        <v>3613.8483760890776</v>
      </c>
      <c r="AI3688" s="3">
        <f t="shared" si="1162"/>
        <v>2872.0362160266659</v>
      </c>
      <c r="AJ3688" s="3">
        <f t="shared" si="1181"/>
        <v>745926.38534148503</v>
      </c>
      <c r="AK3688" s="3">
        <f t="shared" si="1182"/>
        <v>546114.88992444822</v>
      </c>
    </row>
    <row r="3689" spans="2:37" x14ac:dyDescent="0.2">
      <c r="B3689" s="5">
        <v>40150</v>
      </c>
      <c r="C3689" s="1">
        <v>507.69</v>
      </c>
      <c r="D3689" s="1">
        <f t="shared" si="1183"/>
        <v>49</v>
      </c>
      <c r="E3689" s="1" t="b">
        <f t="shared" si="1184"/>
        <v>0</v>
      </c>
      <c r="F3689" s="6">
        <f t="shared" si="1185"/>
        <v>5.6851947228715449E-3</v>
      </c>
      <c r="G3689" s="8">
        <f t="shared" si="1163"/>
        <v>1.5137615232024165E-3</v>
      </c>
      <c r="H3689" s="8">
        <f t="shared" si="1164"/>
        <v>1.5509308391803177E-3</v>
      </c>
      <c r="I3689" s="8">
        <f t="shared" si="1165"/>
        <v>1.7309590553433423E-3</v>
      </c>
      <c r="J3689" s="6">
        <f t="shared" si="1166"/>
        <v>1.4524050862966119E-3</v>
      </c>
      <c r="K3689" s="6">
        <f t="shared" si="1167"/>
        <v>1.0900595646812742E-3</v>
      </c>
      <c r="L3689" s="6">
        <f t="shared" si="1168"/>
        <v>6.9726870436918529E-4</v>
      </c>
      <c r="M3689" s="9">
        <f t="shared" si="1169"/>
        <v>1</v>
      </c>
      <c r="N3689" s="9">
        <f t="shared" si="1170"/>
        <v>1</v>
      </c>
      <c r="O3689" s="9">
        <f t="shared" si="1171"/>
        <v>1</v>
      </c>
      <c r="P3689" s="9">
        <f t="shared" si="1172"/>
        <v>1</v>
      </c>
      <c r="Q3689" s="10">
        <f t="shared" si="1173"/>
        <v>0.12100589120939119</v>
      </c>
      <c r="R3689" s="10">
        <f t="shared" si="1156"/>
        <v>0.66112483615831796</v>
      </c>
      <c r="S3689" s="10">
        <f>_xlfn.PERCENTILE.INC($R$1519:R3689,0.75)</f>
        <v>0.78903337005475116</v>
      </c>
      <c r="T3689" s="10">
        <f t="shared" si="1157"/>
        <v>0.78903337005475116</v>
      </c>
      <c r="U3689" s="11">
        <f t="shared" si="1174"/>
        <v>0.66112483615831796</v>
      </c>
      <c r="V3689" s="10">
        <f t="shared" si="1158"/>
        <v>0.90147350962414097</v>
      </c>
      <c r="W3689" s="10">
        <f t="shared" si="1159"/>
        <v>0.63844653612658375</v>
      </c>
      <c r="X3689" s="10">
        <f t="shared" si="1175"/>
        <v>0.82640604519789751</v>
      </c>
      <c r="Y3689" s="10">
        <f>_xlfn.PERCENTILE.INC($X$1519:X3689,0.75)</f>
        <v>0.98629171256843906</v>
      </c>
      <c r="Z3689" s="10">
        <f t="shared" si="1176"/>
        <v>0.98629171256843906</v>
      </c>
      <c r="AA3689" s="10">
        <f t="shared" si="1177"/>
        <v>0.79473069070340896</v>
      </c>
      <c r="AB3689" s="10">
        <f t="shared" si="1178"/>
        <v>0.57554263962940733</v>
      </c>
      <c r="AC3689" s="10">
        <f t="shared" si="1179"/>
        <v>0.45740139952194209</v>
      </c>
      <c r="AD3689" s="13">
        <f t="shared" si="1180"/>
        <v>575542.63962940732</v>
      </c>
      <c r="AE3689" s="13">
        <f t="shared" si="1160"/>
        <v>457401.39952194208</v>
      </c>
      <c r="AF3689" s="13"/>
      <c r="AG3689" s="2">
        <f t="shared" si="1155"/>
        <v>40150</v>
      </c>
      <c r="AH3689" s="3">
        <f t="shared" si="1161"/>
        <v>3272.0719776086657</v>
      </c>
      <c r="AI3689" s="3">
        <f t="shared" si="1162"/>
        <v>2600.4160227962043</v>
      </c>
      <c r="AJ3689" s="3">
        <f t="shared" si="1181"/>
        <v>749198.45731909375</v>
      </c>
      <c r="AK3689" s="3">
        <f t="shared" si="1182"/>
        <v>548715.3059472444</v>
      </c>
    </row>
    <row r="3690" spans="2:37" x14ac:dyDescent="0.2">
      <c r="B3690" s="5">
        <v>40151</v>
      </c>
      <c r="C3690" s="1">
        <v>505.19</v>
      </c>
      <c r="D3690" s="1">
        <f t="shared" si="1183"/>
        <v>49</v>
      </c>
      <c r="E3690" s="1" t="b">
        <f t="shared" si="1184"/>
        <v>0</v>
      </c>
      <c r="F3690" s="6">
        <f t="shared" si="1185"/>
        <v>-4.924264807264267E-3</v>
      </c>
      <c r="G3690" s="8">
        <f t="shared" si="1163"/>
        <v>1.4468954512265419E-3</v>
      </c>
      <c r="H3690" s="8">
        <f t="shared" si="1164"/>
        <v>1.5008149852099406E-3</v>
      </c>
      <c r="I3690" s="8">
        <f t="shared" si="1165"/>
        <v>1.6567806080728751E-3</v>
      </c>
      <c r="J3690" s="6">
        <f t="shared" si="1166"/>
        <v>1.4523864906053879E-3</v>
      </c>
      <c r="K3690" s="6">
        <f t="shared" si="1167"/>
        <v>1.0901974940610525E-3</v>
      </c>
      <c r="L3690" s="6">
        <f t="shared" si="1168"/>
        <v>6.9770454843403099E-4</v>
      </c>
      <c r="M3690" s="9">
        <f t="shared" si="1169"/>
        <v>0.99621929877868998</v>
      </c>
      <c r="N3690" s="9">
        <f t="shared" si="1170"/>
        <v>1</v>
      </c>
      <c r="O3690" s="9">
        <f t="shared" si="1171"/>
        <v>1</v>
      </c>
      <c r="P3690" s="9">
        <f t="shared" si="1172"/>
        <v>0.99873976625956329</v>
      </c>
      <c r="Q3690" s="10">
        <f t="shared" si="1173"/>
        <v>0.11820175083046733</v>
      </c>
      <c r="R3690" s="10">
        <f t="shared" si="1156"/>
        <v>0.67680892573868234</v>
      </c>
      <c r="S3690" s="10">
        <f>_xlfn.PERCENTILE.INC($R$1519:R3690,0.75)</f>
        <v>0.78900220640157814</v>
      </c>
      <c r="T3690" s="10">
        <f t="shared" si="1157"/>
        <v>0.78900220640157814</v>
      </c>
      <c r="U3690" s="11">
        <f t="shared" si="1174"/>
        <v>0.67680892573868234</v>
      </c>
      <c r="V3690" s="10">
        <f t="shared" si="1158"/>
        <v>0.90147350962414097</v>
      </c>
      <c r="W3690" s="10">
        <f t="shared" si="1159"/>
        <v>0.63844653612658375</v>
      </c>
      <c r="X3690" s="10">
        <f t="shared" si="1175"/>
        <v>0.84601115717335307</v>
      </c>
      <c r="Y3690" s="10">
        <f>_xlfn.PERCENTILE.INC($X$1519:X3690,0.75)</f>
        <v>0.98625275800197276</v>
      </c>
      <c r="Z3690" s="10">
        <f t="shared" si="1176"/>
        <v>0.98625275800197276</v>
      </c>
      <c r="AA3690" s="10">
        <f t="shared" si="1177"/>
        <v>0.79473069070340896</v>
      </c>
      <c r="AB3690" s="10">
        <f t="shared" si="1178"/>
        <v>0.57554263962940733</v>
      </c>
      <c r="AC3690" s="10">
        <f t="shared" si="1179"/>
        <v>0.45740139952194209</v>
      </c>
      <c r="AD3690" s="13">
        <f t="shared" si="1180"/>
        <v>575542.63962940732</v>
      </c>
      <c r="AE3690" s="13">
        <f t="shared" si="1160"/>
        <v>457401.39952194208</v>
      </c>
      <c r="AF3690" s="13"/>
      <c r="AG3690" s="2">
        <f t="shared" si="1155"/>
        <v>40151</v>
      </c>
      <c r="AH3690" s="3">
        <f t="shared" si="1161"/>
        <v>-2834.1243654070709</v>
      </c>
      <c r="AI3690" s="3">
        <f t="shared" si="1162"/>
        <v>-2252.3656144593219</v>
      </c>
      <c r="AJ3690" s="3">
        <f t="shared" si="1181"/>
        <v>746364.33295368671</v>
      </c>
      <c r="AK3690" s="3">
        <f t="shared" si="1182"/>
        <v>546462.94033278513</v>
      </c>
    </row>
    <row r="3691" spans="2:37" x14ac:dyDescent="0.2">
      <c r="B3691" s="5">
        <v>40154</v>
      </c>
      <c r="C3691" s="1">
        <v>501.85</v>
      </c>
      <c r="D3691" s="1">
        <f t="shared" si="1183"/>
        <v>50</v>
      </c>
      <c r="E3691" s="1" t="b">
        <f t="shared" si="1184"/>
        <v>1</v>
      </c>
      <c r="F3691" s="6">
        <f t="shared" si="1185"/>
        <v>-6.6113739385181836E-3</v>
      </c>
      <c r="G3691" s="8">
        <f t="shared" si="1163"/>
        <v>1.2174679023873908E-3</v>
      </c>
      <c r="H3691" s="8">
        <f t="shared" si="1164"/>
        <v>1.3634874976041389E-3</v>
      </c>
      <c r="I3691" s="8">
        <f t="shared" si="1165"/>
        <v>1.6713536579270535E-3</v>
      </c>
      <c r="J3691" s="6">
        <f t="shared" si="1166"/>
        <v>1.4522869515807215E-3</v>
      </c>
      <c r="K3691" s="6">
        <f t="shared" si="1167"/>
        <v>1.0902685146598986E-3</v>
      </c>
      <c r="L3691" s="6">
        <f t="shared" si="1168"/>
        <v>6.9815415480082633E-4</v>
      </c>
      <c r="M3691" s="9">
        <f t="shared" si="1169"/>
        <v>0.83831084556826385</v>
      </c>
      <c r="N3691" s="9">
        <f t="shared" si="1170"/>
        <v>1</v>
      </c>
      <c r="O3691" s="9">
        <f t="shared" si="1171"/>
        <v>1</v>
      </c>
      <c r="P3691" s="9">
        <f t="shared" si="1172"/>
        <v>0.94610361518942121</v>
      </c>
      <c r="Q3691" s="10">
        <f t="shared" si="1173"/>
        <v>0.11930772931363098</v>
      </c>
      <c r="R3691" s="10">
        <f t="shared" si="1156"/>
        <v>0.67053493063889824</v>
      </c>
      <c r="S3691" s="10">
        <f>_xlfn.PERCENTILE.INC($R$1519:R3691,0.75)</f>
        <v>0.78897104274840513</v>
      </c>
      <c r="T3691" s="10">
        <f t="shared" si="1157"/>
        <v>0.78897104274840513</v>
      </c>
      <c r="U3691" s="11">
        <f t="shared" si="1174"/>
        <v>0.67053493063889824</v>
      </c>
      <c r="V3691" s="10">
        <f t="shared" si="1158"/>
        <v>0.99873976625956329</v>
      </c>
      <c r="W3691" s="10">
        <f t="shared" si="1159"/>
        <v>0.67680892573868234</v>
      </c>
      <c r="X3691" s="10">
        <f t="shared" si="1175"/>
        <v>0.83816866329862283</v>
      </c>
      <c r="Y3691" s="10">
        <f>_xlfn.PERCENTILE.INC($X$1519:X3691,0.75)</f>
        <v>0.98621380343550646</v>
      </c>
      <c r="Z3691" s="10">
        <f t="shared" si="1176"/>
        <v>0.98621380343550646</v>
      </c>
      <c r="AA3691" s="10">
        <f t="shared" si="1177"/>
        <v>0.83816866329862283</v>
      </c>
      <c r="AB3691" s="10">
        <f t="shared" si="1178"/>
        <v>0.67595598829463777</v>
      </c>
      <c r="AC3691" s="10">
        <f t="shared" si="1179"/>
        <v>0.56656512715761609</v>
      </c>
      <c r="AD3691" s="13">
        <f t="shared" si="1180"/>
        <v>675955.98829463776</v>
      </c>
      <c r="AE3691" s="13">
        <f t="shared" si="1160"/>
        <v>566565.12715761608</v>
      </c>
      <c r="AF3691" s="13"/>
      <c r="AG3691" s="2">
        <f t="shared" si="1155"/>
        <v>40154</v>
      </c>
      <c r="AH3691" s="3">
        <f t="shared" si="1161"/>
        <v>-3805.1276081518263</v>
      </c>
      <c r="AI3691" s="3">
        <f t="shared" si="1162"/>
        <v>-3024.0516922411116</v>
      </c>
      <c r="AJ3691" s="3">
        <f t="shared" si="1181"/>
        <v>742559.20534553484</v>
      </c>
      <c r="AK3691" s="3">
        <f t="shared" si="1182"/>
        <v>543438.88864054403</v>
      </c>
    </row>
    <row r="3692" spans="2:37" x14ac:dyDescent="0.2">
      <c r="B3692" s="5">
        <v>40155</v>
      </c>
      <c r="C3692" s="1">
        <v>496.31</v>
      </c>
      <c r="D3692" s="1">
        <f t="shared" si="1183"/>
        <v>50</v>
      </c>
      <c r="E3692" s="1" t="b">
        <f t="shared" si="1184"/>
        <v>0</v>
      </c>
      <c r="F3692" s="6">
        <f t="shared" si="1185"/>
        <v>-1.1039155126033706E-2</v>
      </c>
      <c r="G3692" s="8">
        <f t="shared" si="1163"/>
        <v>9.1882388004274368E-4</v>
      </c>
      <c r="H3692" s="8">
        <f t="shared" si="1164"/>
        <v>1.2207598612287644E-3</v>
      </c>
      <c r="I3692" s="8">
        <f t="shared" si="1165"/>
        <v>1.6338794484122964E-3</v>
      </c>
      <c r="J3692" s="6">
        <f t="shared" si="1166"/>
        <v>1.4521254868986345E-3</v>
      </c>
      <c r="K3692" s="6">
        <f t="shared" si="1167"/>
        <v>1.0902912695767784E-3</v>
      </c>
      <c r="L3692" s="6">
        <f t="shared" si="1168"/>
        <v>6.985651531864665E-4</v>
      </c>
      <c r="M3692" s="9">
        <f t="shared" si="1169"/>
        <v>0.63274413150416808</v>
      </c>
      <c r="N3692" s="9">
        <f t="shared" si="1170"/>
        <v>1</v>
      </c>
      <c r="O3692" s="9">
        <f t="shared" si="1171"/>
        <v>1</v>
      </c>
      <c r="P3692" s="9">
        <f t="shared" si="1172"/>
        <v>0.87758137716805606</v>
      </c>
      <c r="Q3692" s="10">
        <f t="shared" si="1173"/>
        <v>0.12187944538522789</v>
      </c>
      <c r="R3692" s="10">
        <f t="shared" si="1156"/>
        <v>0.65638631474849329</v>
      </c>
      <c r="S3692" s="10">
        <f>_xlfn.PERCENTILE.INC($R$1519:R3692,0.75)</f>
        <v>0.78886059031110556</v>
      </c>
      <c r="T3692" s="10">
        <f t="shared" si="1157"/>
        <v>0.78886059031110556</v>
      </c>
      <c r="U3692" s="11">
        <f t="shared" si="1174"/>
        <v>0.65638631474849329</v>
      </c>
      <c r="V3692" s="10">
        <f t="shared" si="1158"/>
        <v>0.99873976625956329</v>
      </c>
      <c r="W3692" s="10">
        <f t="shared" si="1159"/>
        <v>0.67680892573868234</v>
      </c>
      <c r="X3692" s="10">
        <f t="shared" si="1175"/>
        <v>0.82048289343561676</v>
      </c>
      <c r="Y3692" s="10">
        <f>_xlfn.PERCENTILE.INC($X$1519:X3692,0.75)</f>
        <v>0.98607573788888203</v>
      </c>
      <c r="Z3692" s="10">
        <f t="shared" si="1176"/>
        <v>0.98607573788888203</v>
      </c>
      <c r="AA3692" s="10">
        <f t="shared" si="1177"/>
        <v>0.83816866329862283</v>
      </c>
      <c r="AB3692" s="10">
        <f t="shared" si="1178"/>
        <v>0.67595598829463777</v>
      </c>
      <c r="AC3692" s="10">
        <f t="shared" si="1179"/>
        <v>0.56656512715761609</v>
      </c>
      <c r="AD3692" s="13">
        <f t="shared" si="1180"/>
        <v>675955.98829463776</v>
      </c>
      <c r="AE3692" s="13">
        <f t="shared" si="1160"/>
        <v>566565.12715761608</v>
      </c>
      <c r="AF3692" s="13"/>
      <c r="AG3692" s="2">
        <f t="shared" si="1155"/>
        <v>40155</v>
      </c>
      <c r="AH3692" s="3">
        <f t="shared" si="1161"/>
        <v>-7461.9830131559302</v>
      </c>
      <c r="AI3692" s="3">
        <f t="shared" si="1162"/>
        <v>-6254.4003276939366</v>
      </c>
      <c r="AJ3692" s="3">
        <f t="shared" si="1181"/>
        <v>735097.22233237885</v>
      </c>
      <c r="AK3692" s="3">
        <f t="shared" si="1182"/>
        <v>537184.48831285012</v>
      </c>
    </row>
    <row r="3693" spans="2:37" x14ac:dyDescent="0.2">
      <c r="B3693" s="5">
        <v>40156</v>
      </c>
      <c r="C3693" s="1">
        <v>493.41</v>
      </c>
      <c r="D3693" s="1">
        <f t="shared" si="1183"/>
        <v>50</v>
      </c>
      <c r="E3693" s="1" t="b">
        <f t="shared" si="1184"/>
        <v>0</v>
      </c>
      <c r="F3693" s="6">
        <f t="shared" si="1185"/>
        <v>-5.843122242147003E-3</v>
      </c>
      <c r="G3693" s="8">
        <f t="shared" si="1163"/>
        <v>8.7544003484895468E-4</v>
      </c>
      <c r="H3693" s="8">
        <f t="shared" si="1164"/>
        <v>1.0408167796076779E-3</v>
      </c>
      <c r="I3693" s="8">
        <f t="shared" si="1165"/>
        <v>1.5664405372497125E-3</v>
      </c>
      <c r="J3693" s="6">
        <f t="shared" si="1166"/>
        <v>1.4520053979033085E-3</v>
      </c>
      <c r="K3693" s="6">
        <f t="shared" si="1167"/>
        <v>1.0902830836110279E-3</v>
      </c>
      <c r="L3693" s="6">
        <f t="shared" si="1168"/>
        <v>6.9891292360836751E-4</v>
      </c>
      <c r="M3693" s="9">
        <f t="shared" si="1169"/>
        <v>0.60291789280748365</v>
      </c>
      <c r="N3693" s="9">
        <f t="shared" si="1170"/>
        <v>0.95462985279060086</v>
      </c>
      <c r="O3693" s="9">
        <f t="shared" si="1171"/>
        <v>1</v>
      </c>
      <c r="P3693" s="9">
        <f t="shared" si="1172"/>
        <v>0.85251591519936154</v>
      </c>
      <c r="Q3693" s="10">
        <f t="shared" si="1173"/>
        <v>0.12195524674711453</v>
      </c>
      <c r="R3693" s="10">
        <f t="shared" si="1156"/>
        <v>0.65597833741329226</v>
      </c>
      <c r="S3693" s="10">
        <f>_xlfn.PERCENTILE.INC($R$1519:R3693,0.75)</f>
        <v>0.78875013787380599</v>
      </c>
      <c r="T3693" s="10">
        <f t="shared" si="1157"/>
        <v>0.78875013787380599</v>
      </c>
      <c r="U3693" s="11">
        <f t="shared" si="1174"/>
        <v>0.65597833741329226</v>
      </c>
      <c r="V3693" s="10">
        <f t="shared" si="1158"/>
        <v>0.99873976625956329</v>
      </c>
      <c r="W3693" s="10">
        <f t="shared" si="1159"/>
        <v>0.67680892573868234</v>
      </c>
      <c r="X3693" s="10">
        <f t="shared" si="1175"/>
        <v>0.81997292176661529</v>
      </c>
      <c r="Y3693" s="10">
        <f>_xlfn.PERCENTILE.INC($X$1519:X3693,0.75)</f>
        <v>0.98593767234225749</v>
      </c>
      <c r="Z3693" s="10">
        <f t="shared" si="1176"/>
        <v>0.98593767234225749</v>
      </c>
      <c r="AA3693" s="10">
        <f t="shared" si="1177"/>
        <v>0.83816866329862283</v>
      </c>
      <c r="AB3693" s="10">
        <f t="shared" si="1178"/>
        <v>0.67595598829463777</v>
      </c>
      <c r="AC3693" s="10">
        <f t="shared" si="1179"/>
        <v>0.56656512715761609</v>
      </c>
      <c r="AD3693" s="13">
        <f t="shared" si="1180"/>
        <v>675955.98829463776</v>
      </c>
      <c r="AE3693" s="13">
        <f t="shared" si="1160"/>
        <v>566565.12715761608</v>
      </c>
      <c r="AF3693" s="13"/>
      <c r="AG3693" s="2">
        <f t="shared" si="1155"/>
        <v>40156</v>
      </c>
      <c r="AH3693" s="3">
        <f t="shared" si="1161"/>
        <v>-3949.6934699168573</v>
      </c>
      <c r="AI3693" s="3">
        <f t="shared" si="1162"/>
        <v>-3310.5092961195114</v>
      </c>
      <c r="AJ3693" s="3">
        <f t="shared" si="1181"/>
        <v>731147.52886246203</v>
      </c>
      <c r="AK3693" s="3">
        <f t="shared" si="1182"/>
        <v>533873.97901673056</v>
      </c>
    </row>
    <row r="3694" spans="2:37" x14ac:dyDescent="0.2">
      <c r="B3694" s="5">
        <v>40157</v>
      </c>
      <c r="C3694" s="1">
        <v>491.88</v>
      </c>
      <c r="D3694" s="1">
        <f t="shared" si="1183"/>
        <v>50</v>
      </c>
      <c r="E3694" s="1" t="b">
        <f t="shared" si="1184"/>
        <v>0</v>
      </c>
      <c r="F3694" s="6">
        <f t="shared" si="1185"/>
        <v>-3.1008694594759634E-3</v>
      </c>
      <c r="G3694" s="8">
        <f t="shared" si="1163"/>
        <v>6.9638854387125493E-4</v>
      </c>
      <c r="H3694" s="8">
        <f t="shared" si="1164"/>
        <v>9.3767427298433934E-4</v>
      </c>
      <c r="I3694" s="8">
        <f t="shared" si="1165"/>
        <v>1.640536315830246E-3</v>
      </c>
      <c r="J3694" s="6">
        <f t="shared" si="1166"/>
        <v>1.4518826559745143E-3</v>
      </c>
      <c r="K3694" s="6">
        <f t="shared" si="1167"/>
        <v>1.0902595293772533E-3</v>
      </c>
      <c r="L3694" s="6">
        <f t="shared" si="1168"/>
        <v>6.9932920596809875E-4</v>
      </c>
      <c r="M3694" s="9">
        <f t="shared" si="1169"/>
        <v>0.47964519791293586</v>
      </c>
      <c r="N3694" s="9">
        <f t="shared" si="1170"/>
        <v>0.86004684913869145</v>
      </c>
      <c r="O3694" s="9">
        <f t="shared" si="1171"/>
        <v>1</v>
      </c>
      <c r="P3694" s="9">
        <f t="shared" si="1172"/>
        <v>0.77989734901720908</v>
      </c>
      <c r="Q3694" s="10">
        <f t="shared" si="1173"/>
        <v>0.12186419976692051</v>
      </c>
      <c r="R3694" s="10">
        <f t="shared" si="1156"/>
        <v>0.65646843086820683</v>
      </c>
      <c r="S3694" s="10">
        <f>_xlfn.PERCENTILE.INC($R$1519:R3694,0.75)</f>
        <v>0.78863968543650631</v>
      </c>
      <c r="T3694" s="10">
        <f t="shared" si="1157"/>
        <v>0.78863968543650631</v>
      </c>
      <c r="U3694" s="11">
        <f t="shared" si="1174"/>
        <v>0.65646843086820683</v>
      </c>
      <c r="V3694" s="10">
        <f t="shared" si="1158"/>
        <v>0.99873976625956329</v>
      </c>
      <c r="W3694" s="10">
        <f t="shared" si="1159"/>
        <v>0.67680892573868234</v>
      </c>
      <c r="X3694" s="10">
        <f t="shared" si="1175"/>
        <v>0.82058553858525862</v>
      </c>
      <c r="Y3694" s="10">
        <f>_xlfn.PERCENTILE.INC($X$1519:X3694,0.75)</f>
        <v>0.98579960679563294</v>
      </c>
      <c r="Z3694" s="10">
        <f t="shared" si="1176"/>
        <v>0.98579960679563294</v>
      </c>
      <c r="AA3694" s="10">
        <f t="shared" si="1177"/>
        <v>0.83816866329862283</v>
      </c>
      <c r="AB3694" s="10">
        <f t="shared" si="1178"/>
        <v>0.67595598829463777</v>
      </c>
      <c r="AC3694" s="10">
        <f t="shared" si="1179"/>
        <v>0.56656512715761609</v>
      </c>
      <c r="AD3694" s="13">
        <f t="shared" si="1180"/>
        <v>675955.98829463776</v>
      </c>
      <c r="AE3694" s="13">
        <f t="shared" si="1160"/>
        <v>566565.12715761608</v>
      </c>
      <c r="AF3694" s="13"/>
      <c r="AG3694" s="2">
        <f t="shared" ref="AG3694:AG3757" si="1186">B3694</f>
        <v>40157</v>
      </c>
      <c r="AH3694" s="3">
        <f t="shared" si="1161"/>
        <v>-2096.051280052734</v>
      </c>
      <c r="AI3694" s="3">
        <f t="shared" si="1162"/>
        <v>-1756.8444996071673</v>
      </c>
      <c r="AJ3694" s="3">
        <f t="shared" si="1181"/>
        <v>729051.47758240928</v>
      </c>
      <c r="AK3694" s="3">
        <f t="shared" si="1182"/>
        <v>532117.13451712334</v>
      </c>
    </row>
    <row r="3695" spans="2:37" x14ac:dyDescent="0.2">
      <c r="B3695" s="5">
        <v>40158</v>
      </c>
      <c r="C3695" s="1">
        <v>494.49</v>
      </c>
      <c r="D3695" s="1">
        <f t="shared" si="1183"/>
        <v>50</v>
      </c>
      <c r="E3695" s="1" t="b">
        <f t="shared" si="1184"/>
        <v>0</v>
      </c>
      <c r="F3695" s="6">
        <f t="shared" si="1185"/>
        <v>5.3061722371310349E-3</v>
      </c>
      <c r="G3695" s="8">
        <f t="shared" si="1163"/>
        <v>6.9689003378698192E-4</v>
      </c>
      <c r="H3695" s="8">
        <f t="shared" si="1164"/>
        <v>9.9006194040181694E-4</v>
      </c>
      <c r="I3695" s="8">
        <f t="shared" si="1165"/>
        <v>1.760383373490648E-3</v>
      </c>
      <c r="J3695" s="6">
        <f t="shared" si="1166"/>
        <v>1.4517546691364572E-3</v>
      </c>
      <c r="K3695" s="6">
        <f t="shared" si="1167"/>
        <v>1.0902363875778351E-3</v>
      </c>
      <c r="L3695" s="6">
        <f t="shared" si="1168"/>
        <v>6.9986955701249894E-4</v>
      </c>
      <c r="M3695" s="9">
        <f t="shared" si="1169"/>
        <v>0.48003292057707719</v>
      </c>
      <c r="N3695" s="9">
        <f t="shared" si="1170"/>
        <v>0.90811676410968589</v>
      </c>
      <c r="O3695" s="9">
        <f t="shared" si="1171"/>
        <v>1</v>
      </c>
      <c r="P3695" s="9">
        <f t="shared" si="1172"/>
        <v>0.79604989489558775</v>
      </c>
      <c r="Q3695" s="10">
        <f t="shared" si="1173"/>
        <v>0.12219818689220806</v>
      </c>
      <c r="R3695" s="10">
        <f t="shared" ref="R3695:R3758" si="1187">IF(B3695&lt;&gt;"",$C$7/Q3695,"")</f>
        <v>0.65467419799418636</v>
      </c>
      <c r="S3695" s="10">
        <f>_xlfn.PERCENTILE.INC($R$1519:R3695,0.75)</f>
        <v>0.78852923299920674</v>
      </c>
      <c r="T3695" s="10">
        <f t="shared" ref="T3695:T3758" si="1188">MIN(S3695,$C$9)</f>
        <v>0.78852923299920674</v>
      </c>
      <c r="U3695" s="11">
        <f t="shared" si="1174"/>
        <v>0.65467419799418636</v>
      </c>
      <c r="V3695" s="10">
        <f t="shared" ref="V3695:V3758" si="1189">IF(B3695&lt;&gt;"",IF($E3695,P3694,V3694),"")</f>
        <v>0.99873976625956329</v>
      </c>
      <c r="W3695" s="10">
        <f t="shared" ref="W3695:W3758" si="1190">IF(B3695&lt;&gt;"",IF($E3695,U3694,W3694),"")</f>
        <v>0.67680892573868234</v>
      </c>
      <c r="X3695" s="10">
        <f t="shared" si="1175"/>
        <v>0.81834274749273295</v>
      </c>
      <c r="Y3695" s="10">
        <f>_xlfn.PERCENTILE.INC($X$1519:X3695,0.75)</f>
        <v>0.98566154124900851</v>
      </c>
      <c r="Z3695" s="10">
        <f t="shared" si="1176"/>
        <v>0.98566154124900851</v>
      </c>
      <c r="AA3695" s="10">
        <f t="shared" si="1177"/>
        <v>0.83816866329862283</v>
      </c>
      <c r="AB3695" s="10">
        <f t="shared" si="1178"/>
        <v>0.67595598829463777</v>
      </c>
      <c r="AC3695" s="10">
        <f t="shared" si="1179"/>
        <v>0.56656512715761609</v>
      </c>
      <c r="AD3695" s="13">
        <f t="shared" si="1180"/>
        <v>675955.98829463776</v>
      </c>
      <c r="AE3695" s="13">
        <f t="shared" ref="AE3695:AE3758" si="1191">IF(B3695&lt;&gt;"",AC3695*$C$6,"")</f>
        <v>566565.12715761608</v>
      </c>
      <c r="AF3695" s="13"/>
      <c r="AG3695" s="2">
        <f t="shared" si="1186"/>
        <v>40158</v>
      </c>
      <c r="AH3695" s="3">
        <f t="shared" ref="AH3695:AH3758" si="1192">IF(B3695&lt;&gt;"",AD3694*$F3695,"")</f>
        <v>3586.7388986114779</v>
      </c>
      <c r="AI3695" s="3">
        <f t="shared" ref="AI3695:AI3758" si="1193">IF(B3695&lt;&gt;"",AE3694*$F3695,"")</f>
        <v>3006.2921482503571</v>
      </c>
      <c r="AJ3695" s="3">
        <f t="shared" si="1181"/>
        <v>732638.21648102079</v>
      </c>
      <c r="AK3695" s="3">
        <f t="shared" si="1182"/>
        <v>535123.42666537373</v>
      </c>
    </row>
    <row r="3696" spans="2:37" x14ac:dyDescent="0.2">
      <c r="B3696" s="5">
        <v>40161</v>
      </c>
      <c r="C3696" s="1">
        <v>497.49</v>
      </c>
      <c r="D3696" s="1">
        <f t="shared" si="1183"/>
        <v>51</v>
      </c>
      <c r="E3696" s="1" t="b">
        <f t="shared" si="1184"/>
        <v>1</v>
      </c>
      <c r="F3696" s="6">
        <f t="shared" si="1185"/>
        <v>6.0668567615118629E-3</v>
      </c>
      <c r="G3696" s="8">
        <f t="shared" ref="G3696:G3759" si="1194">ma(F3631:F3696,"e")</f>
        <v>6.9396040118542036E-4</v>
      </c>
      <c r="H3696" s="8">
        <f t="shared" ref="H3696:H3759" si="1195">ma(F3565:F3696,"e")</f>
        <v>1.0523664947639383E-3</v>
      </c>
      <c r="I3696" s="8">
        <f t="shared" ref="I3696:I3759" si="1196">ma(F3447:F3696,"e")</f>
        <v>1.642404415075471E-3</v>
      </c>
      <c r="J3696" s="6">
        <f t="shared" ref="J3696:J3759" si="1197">IF(B3696&lt;&gt;"",_xlfn.STDEV.S(G2447:G3696),"")</f>
        <v>1.4515126292910258E-3</v>
      </c>
      <c r="K3696" s="6">
        <f t="shared" ref="K3696:K3759" si="1198">IF(B3696&lt;&gt;"",_xlfn.STDEV.S(H2447:H3696),"")</f>
        <v>1.090169550925247E-3</v>
      </c>
      <c r="L3696" s="6">
        <f t="shared" ref="L3696:L3759" si="1199">IF(B3696&lt;&gt;"",_xlfn.STDEV.S(I2447:I3696),"")</f>
        <v>7.0028133082987107E-4</v>
      </c>
      <c r="M3696" s="9">
        <f t="shared" ref="M3696:M3759" si="1200">IF(B3696&lt;&gt;"",MIN(1,MAX(-1,G3696/J3696)),"")</f>
        <v>0.47809463533526203</v>
      </c>
      <c r="N3696" s="9">
        <f t="shared" ref="N3696:N3759" si="1201">IF(B3696&lt;&gt;"",MIN(1,MAX(-1,H3696/K3696)),"")</f>
        <v>0.96532369104491622</v>
      </c>
      <c r="O3696" s="9">
        <f t="shared" ref="O3696:O3759" si="1202">IF(B3696&lt;&gt;"",MIN(1,MAX(-1,I3696/L3696)),"")</f>
        <v>1</v>
      </c>
      <c r="P3696" s="9">
        <f t="shared" ref="P3696:P3759" si="1203">IF(B3696&lt;&gt;"",AVERAGE(M3696:O3696),"")</f>
        <v>0.81447277546005947</v>
      </c>
      <c r="Q3696" s="10">
        <f t="shared" ref="Q3696:Q3759" si="1204">IF(B3696&lt;&gt;"",SQRT(250)*_xlfn.STDEV.S(F3637:F3696),"")</f>
        <v>0.12206200402062831</v>
      </c>
      <c r="R3696" s="10">
        <f t="shared" si="1187"/>
        <v>0.65540460884519081</v>
      </c>
      <c r="S3696" s="10">
        <f>_xlfn.PERCENTILE.INC($R$1519:R3696,0.75)</f>
        <v>0.78852122660679547</v>
      </c>
      <c r="T3696" s="10">
        <f t="shared" si="1188"/>
        <v>0.78852122660679547</v>
      </c>
      <c r="U3696" s="11">
        <f t="shared" ref="U3696:U3759" si="1205">IF(B3696&lt;&gt;"",MIN(T3696,R3696),"")</f>
        <v>0.65540460884519081</v>
      </c>
      <c r="V3696" s="10">
        <f t="shared" si="1189"/>
        <v>0.79604989489558775</v>
      </c>
      <c r="W3696" s="10">
        <f t="shared" si="1190"/>
        <v>0.65467419799418636</v>
      </c>
      <c r="X3696" s="10">
        <f t="shared" ref="X3696:X3759" si="1206">$C$8/Q3696</f>
        <v>0.81925576105648856</v>
      </c>
      <c r="Y3696" s="10">
        <f>_xlfn.PERCENTILE.INC($X$1519:X3696,0.75)</f>
        <v>0.98565153325849442</v>
      </c>
      <c r="Z3696" s="10">
        <f t="shared" ref="Z3696:Z3759" si="1207">MIN($C$10,Y3696)</f>
        <v>0.98565153325849442</v>
      </c>
      <c r="AA3696" s="10">
        <f t="shared" ref="AA3696:AA3759" si="1208">IF(E3696,MIN(Z3696,X3696),AA3695)</f>
        <v>0.81925576105648856</v>
      </c>
      <c r="AB3696" s="10">
        <f t="shared" ref="AB3696:AB3759" si="1209">IF(B3696&lt;&gt;"",V3696*W3696,"")</f>
        <v>0.52115332650412527</v>
      </c>
      <c r="AC3696" s="10">
        <f t="shared" ref="AC3696:AC3759" si="1210">IF(B3696&lt;&gt;"",V3696*W3696*AA3696,"")</f>
        <v>0.42695786513225781</v>
      </c>
      <c r="AD3696" s="13">
        <f t="shared" ref="AD3696:AD3759" si="1211">IF(B3696&lt;&gt;"",AB3696*$C$6,"")</f>
        <v>521153.32650412526</v>
      </c>
      <c r="AE3696" s="13">
        <f t="shared" si="1191"/>
        <v>426957.86513225781</v>
      </c>
      <c r="AF3696" s="13"/>
      <c r="AG3696" s="2">
        <f t="shared" si="1186"/>
        <v>40161</v>
      </c>
      <c r="AH3696" s="3">
        <f t="shared" si="1192"/>
        <v>4100.928158069757</v>
      </c>
      <c r="AI3696" s="3">
        <f t="shared" si="1193"/>
        <v>3437.2694725330116</v>
      </c>
      <c r="AJ3696" s="3">
        <f t="shared" ref="AJ3696:AJ3759" si="1212">AJ3695+AH3696</f>
        <v>736739.14463909052</v>
      </c>
      <c r="AK3696" s="3">
        <f t="shared" ref="AK3696:AK3759" si="1213">AK3695+AI3696</f>
        <v>538560.69613790675</v>
      </c>
    </row>
    <row r="3697" spans="2:37" x14ac:dyDescent="0.2">
      <c r="B3697" s="5">
        <v>40162</v>
      </c>
      <c r="C3697" s="1">
        <v>496.67</v>
      </c>
      <c r="D3697" s="1">
        <f t="shared" si="1183"/>
        <v>51</v>
      </c>
      <c r="E3697" s="1" t="b">
        <f t="shared" si="1184"/>
        <v>0</v>
      </c>
      <c r="F3697" s="6">
        <f t="shared" si="1185"/>
        <v>-1.6482743371726283E-3</v>
      </c>
      <c r="G3697" s="8">
        <f t="shared" si="1194"/>
        <v>6.3214040575321011E-4</v>
      </c>
      <c r="H3697" s="8">
        <f t="shared" si="1195"/>
        <v>1.028524840330365E-3</v>
      </c>
      <c r="I3697" s="8">
        <f t="shared" si="1196"/>
        <v>1.6624081991510238E-3</v>
      </c>
      <c r="J3697" s="6">
        <f t="shared" si="1197"/>
        <v>1.4513176717349952E-3</v>
      </c>
      <c r="K3697" s="6">
        <f t="shared" si="1198"/>
        <v>1.090111056642216E-3</v>
      </c>
      <c r="L3697" s="6">
        <f t="shared" si="1199"/>
        <v>7.0071320122559006E-4</v>
      </c>
      <c r="M3697" s="9">
        <f t="shared" si="1200"/>
        <v>0.43556308729949539</v>
      </c>
      <c r="N3697" s="9">
        <f t="shared" si="1201"/>
        <v>0.94350464025055369</v>
      </c>
      <c r="O3697" s="9">
        <f t="shared" si="1202"/>
        <v>1</v>
      </c>
      <c r="P3697" s="9">
        <f t="shared" si="1203"/>
        <v>0.79302257585001634</v>
      </c>
      <c r="Q3697" s="10">
        <f t="shared" si="1204"/>
        <v>0.12209821870270983</v>
      </c>
      <c r="R3697" s="10">
        <f t="shared" si="1187"/>
        <v>0.65521021395723678</v>
      </c>
      <c r="S3697" s="10">
        <f>_xlfn.PERCENTILE.INC($R$1519:R3697,0.75)</f>
        <v>0.78851322021438419</v>
      </c>
      <c r="T3697" s="10">
        <f t="shared" si="1188"/>
        <v>0.78851322021438419</v>
      </c>
      <c r="U3697" s="11">
        <f t="shared" si="1205"/>
        <v>0.65521021395723678</v>
      </c>
      <c r="V3697" s="10">
        <f t="shared" si="1189"/>
        <v>0.79604989489558775</v>
      </c>
      <c r="W3697" s="10">
        <f t="shared" si="1190"/>
        <v>0.65467419799418636</v>
      </c>
      <c r="X3697" s="10">
        <f t="shared" si="1206"/>
        <v>0.81901276744654605</v>
      </c>
      <c r="Y3697" s="10">
        <f>_xlfn.PERCENTILE.INC($X$1519:X3697,0.75)</f>
        <v>0.98564152526798021</v>
      </c>
      <c r="Z3697" s="10">
        <f t="shared" si="1207"/>
        <v>0.98564152526798021</v>
      </c>
      <c r="AA3697" s="10">
        <f t="shared" si="1208"/>
        <v>0.81925576105648856</v>
      </c>
      <c r="AB3697" s="10">
        <f t="shared" si="1209"/>
        <v>0.52115332650412527</v>
      </c>
      <c r="AC3697" s="10">
        <f t="shared" si="1210"/>
        <v>0.42695786513225781</v>
      </c>
      <c r="AD3697" s="13">
        <f t="shared" si="1211"/>
        <v>521153.32650412526</v>
      </c>
      <c r="AE3697" s="13">
        <f t="shared" si="1191"/>
        <v>426957.86513225781</v>
      </c>
      <c r="AF3697" s="13"/>
      <c r="AG3697" s="2">
        <f t="shared" si="1186"/>
        <v>40162</v>
      </c>
      <c r="AH3697" s="3">
        <f t="shared" si="1192"/>
        <v>-859.00365380889741</v>
      </c>
      <c r="AI3697" s="3">
        <f t="shared" si="1193"/>
        <v>-703.74369215151262</v>
      </c>
      <c r="AJ3697" s="3">
        <f t="shared" si="1212"/>
        <v>735880.14098528167</v>
      </c>
      <c r="AK3697" s="3">
        <f t="shared" si="1213"/>
        <v>537856.95244575525</v>
      </c>
    </row>
    <row r="3698" spans="2:37" x14ac:dyDescent="0.2">
      <c r="B3698" s="5">
        <v>40163</v>
      </c>
      <c r="C3698" s="1">
        <v>497.45</v>
      </c>
      <c r="D3698" s="1">
        <f t="shared" si="1183"/>
        <v>51</v>
      </c>
      <c r="E3698" s="1" t="b">
        <f t="shared" si="1184"/>
        <v>0</v>
      </c>
      <c r="F3698" s="6">
        <f t="shared" si="1185"/>
        <v>1.5704592586627264E-3</v>
      </c>
      <c r="G3698" s="8">
        <f t="shared" si="1194"/>
        <v>6.4316035392449446E-4</v>
      </c>
      <c r="H3698" s="8">
        <f t="shared" si="1195"/>
        <v>1.0636443410162817E-3</v>
      </c>
      <c r="I3698" s="8">
        <f t="shared" si="1196"/>
        <v>1.6232254270463211E-3</v>
      </c>
      <c r="J3698" s="6">
        <f t="shared" si="1197"/>
        <v>1.4510811479706341E-3</v>
      </c>
      <c r="K3698" s="6">
        <f t="shared" si="1198"/>
        <v>1.0900263429587905E-3</v>
      </c>
      <c r="L3698" s="6">
        <f t="shared" si="1199"/>
        <v>7.0110182107265538E-4</v>
      </c>
      <c r="M3698" s="9">
        <f t="shared" si="1200"/>
        <v>0.44322838514163526</v>
      </c>
      <c r="N3698" s="9">
        <f t="shared" si="1201"/>
        <v>0.97579691342972785</v>
      </c>
      <c r="O3698" s="9">
        <f t="shared" si="1202"/>
        <v>1</v>
      </c>
      <c r="P3698" s="9">
        <f t="shared" si="1203"/>
        <v>0.80634176619045439</v>
      </c>
      <c r="Q3698" s="10">
        <f t="shared" si="1204"/>
        <v>0.12208512973618692</v>
      </c>
      <c r="R3698" s="10">
        <f t="shared" si="1187"/>
        <v>0.65528046022371078</v>
      </c>
      <c r="S3698" s="10">
        <f>_xlfn.PERCENTILE.INC($R$1519:R3698,0.75)</f>
        <v>0.78850521382197292</v>
      </c>
      <c r="T3698" s="10">
        <f t="shared" si="1188"/>
        <v>0.78850521382197292</v>
      </c>
      <c r="U3698" s="11">
        <f t="shared" si="1205"/>
        <v>0.65528046022371078</v>
      </c>
      <c r="V3698" s="10">
        <f t="shared" si="1189"/>
        <v>0.79604989489558775</v>
      </c>
      <c r="W3698" s="10">
        <f t="shared" si="1190"/>
        <v>0.65467419799418636</v>
      </c>
      <c r="X3698" s="10">
        <f t="shared" si="1206"/>
        <v>0.81910057527963853</v>
      </c>
      <c r="Y3698" s="10">
        <f>_xlfn.PERCENTILE.INC($X$1519:X3698,0.75)</f>
        <v>0.98563151727746612</v>
      </c>
      <c r="Z3698" s="10">
        <f t="shared" si="1207"/>
        <v>0.98563151727746612</v>
      </c>
      <c r="AA3698" s="10">
        <f t="shared" si="1208"/>
        <v>0.81925576105648856</v>
      </c>
      <c r="AB3698" s="10">
        <f t="shared" si="1209"/>
        <v>0.52115332650412527</v>
      </c>
      <c r="AC3698" s="10">
        <f t="shared" si="1210"/>
        <v>0.42695786513225781</v>
      </c>
      <c r="AD3698" s="13">
        <f t="shared" si="1211"/>
        <v>521153.32650412526</v>
      </c>
      <c r="AE3698" s="13">
        <f t="shared" si="1191"/>
        <v>426957.86513225781</v>
      </c>
      <c r="AF3698" s="13"/>
      <c r="AG3698" s="2">
        <f t="shared" si="1186"/>
        <v>40163</v>
      </c>
      <c r="AH3698" s="3">
        <f t="shared" si="1192"/>
        <v>818.45006679128232</v>
      </c>
      <c r="AI3698" s="3">
        <f t="shared" si="1193"/>
        <v>670.51993235582597</v>
      </c>
      <c r="AJ3698" s="3">
        <f t="shared" si="1212"/>
        <v>736698.59105207294</v>
      </c>
      <c r="AK3698" s="3">
        <f t="shared" si="1213"/>
        <v>538527.4723781111</v>
      </c>
    </row>
    <row r="3699" spans="2:37" x14ac:dyDescent="0.2">
      <c r="B3699" s="5">
        <v>40164</v>
      </c>
      <c r="C3699" s="1">
        <v>488.12</v>
      </c>
      <c r="D3699" s="1">
        <f t="shared" si="1183"/>
        <v>51</v>
      </c>
      <c r="E3699" s="1" t="b">
        <f t="shared" si="1184"/>
        <v>0</v>
      </c>
      <c r="F3699" s="6">
        <f t="shared" si="1185"/>
        <v>-1.8755653834556241E-2</v>
      </c>
      <c r="G3699" s="8">
        <f t="shared" si="1194"/>
        <v>1.2384572223610025E-4</v>
      </c>
      <c r="H3699" s="8">
        <f t="shared" si="1195"/>
        <v>8.7363530509426831E-4</v>
      </c>
      <c r="I3699" s="8">
        <f t="shared" si="1196"/>
        <v>1.4244406414987728E-3</v>
      </c>
      <c r="J3699" s="6">
        <f t="shared" si="1197"/>
        <v>1.4508834876881787E-3</v>
      </c>
      <c r="K3699" s="6">
        <f t="shared" si="1198"/>
        <v>1.0898513435962584E-3</v>
      </c>
      <c r="L3699" s="6">
        <f t="shared" si="1199"/>
        <v>7.0131219377410933E-4</v>
      </c>
      <c r="M3699" s="9">
        <f t="shared" si="1200"/>
        <v>8.5358833625872071E-2</v>
      </c>
      <c r="N3699" s="9">
        <f t="shared" si="1201"/>
        <v>0.80160960504161327</v>
      </c>
      <c r="O3699" s="9">
        <f t="shared" si="1202"/>
        <v>1</v>
      </c>
      <c r="P3699" s="9">
        <f t="shared" si="1203"/>
        <v>0.62898947955582851</v>
      </c>
      <c r="Q3699" s="10">
        <f t="shared" si="1204"/>
        <v>0.12733473694160033</v>
      </c>
      <c r="R3699" s="10">
        <f t="shared" si="1187"/>
        <v>0.62826532587639838</v>
      </c>
      <c r="S3699" s="10">
        <f>_xlfn.PERCENTILE.INC($R$1519:R3699,0.75)</f>
        <v>0.78849720742956164</v>
      </c>
      <c r="T3699" s="10">
        <f t="shared" si="1188"/>
        <v>0.78849720742956164</v>
      </c>
      <c r="U3699" s="11">
        <f t="shared" si="1205"/>
        <v>0.62826532587639838</v>
      </c>
      <c r="V3699" s="10">
        <f t="shared" si="1189"/>
        <v>0.79604989489558775</v>
      </c>
      <c r="W3699" s="10">
        <f t="shared" si="1190"/>
        <v>0.65467419799418636</v>
      </c>
      <c r="X3699" s="10">
        <f t="shared" si="1206"/>
        <v>0.78533165734549804</v>
      </c>
      <c r="Y3699" s="10">
        <f>_xlfn.PERCENTILE.INC($X$1519:X3699,0.75)</f>
        <v>0.98562150928695202</v>
      </c>
      <c r="Z3699" s="10">
        <f t="shared" si="1207"/>
        <v>0.98562150928695202</v>
      </c>
      <c r="AA3699" s="10">
        <f t="shared" si="1208"/>
        <v>0.81925576105648856</v>
      </c>
      <c r="AB3699" s="10">
        <f t="shared" si="1209"/>
        <v>0.52115332650412527</v>
      </c>
      <c r="AC3699" s="10">
        <f t="shared" si="1210"/>
        <v>0.42695786513225781</v>
      </c>
      <c r="AD3699" s="13">
        <f t="shared" si="1211"/>
        <v>521153.32650412526</v>
      </c>
      <c r="AE3699" s="13">
        <f t="shared" si="1191"/>
        <v>426957.86513225781</v>
      </c>
      <c r="AF3699" s="13"/>
      <c r="AG3699" s="2">
        <f t="shared" si="1186"/>
        <v>40164</v>
      </c>
      <c r="AH3699" s="3">
        <f t="shared" si="1192"/>
        <v>-9774.5713866388378</v>
      </c>
      <c r="AI3699" s="3">
        <f t="shared" si="1193"/>
        <v>-8007.873920361777</v>
      </c>
      <c r="AJ3699" s="3">
        <f t="shared" si="1212"/>
        <v>726924.01966543414</v>
      </c>
      <c r="AK3699" s="3">
        <f t="shared" si="1213"/>
        <v>530519.59845774935</v>
      </c>
    </row>
    <row r="3700" spans="2:37" x14ac:dyDescent="0.2">
      <c r="B3700" s="5">
        <v>40165</v>
      </c>
      <c r="C3700" s="1">
        <v>486.22</v>
      </c>
      <c r="D3700" s="1">
        <f t="shared" si="1183"/>
        <v>51</v>
      </c>
      <c r="E3700" s="1" t="b">
        <f t="shared" si="1184"/>
        <v>0</v>
      </c>
      <c r="F3700" s="6">
        <f t="shared" si="1185"/>
        <v>-3.892485454396466E-3</v>
      </c>
      <c r="G3700" s="8">
        <f t="shared" si="1194"/>
        <v>6.2005428627542585E-5</v>
      </c>
      <c r="H3700" s="8">
        <f t="shared" si="1195"/>
        <v>7.4935509204486896E-4</v>
      </c>
      <c r="I3700" s="8">
        <f t="shared" si="1196"/>
        <v>1.4003634423856925E-3</v>
      </c>
      <c r="J3700" s="6">
        <f t="shared" si="1197"/>
        <v>1.450732600440171E-3</v>
      </c>
      <c r="K3700" s="6">
        <f t="shared" si="1198"/>
        <v>1.0896324122436443E-3</v>
      </c>
      <c r="L3700" s="6">
        <f t="shared" si="1199"/>
        <v>7.0150206660768704E-4</v>
      </c>
      <c r="M3700" s="9">
        <f t="shared" si="1200"/>
        <v>4.2740770152079943E-2</v>
      </c>
      <c r="N3700" s="9">
        <f t="shared" si="1201"/>
        <v>0.68771365794991735</v>
      </c>
      <c r="O3700" s="9">
        <f t="shared" si="1202"/>
        <v>1</v>
      </c>
      <c r="P3700" s="9">
        <f t="shared" si="1203"/>
        <v>0.57681814270066578</v>
      </c>
      <c r="Q3700" s="10">
        <f t="shared" si="1204"/>
        <v>0.1274638302836705</v>
      </c>
      <c r="R3700" s="10">
        <f t="shared" si="1187"/>
        <v>0.62762902873670245</v>
      </c>
      <c r="S3700" s="10">
        <f>_xlfn.PERCENTILE.INC($R$1519:R3700,0.75)</f>
        <v>0.78849481242156139</v>
      </c>
      <c r="T3700" s="10">
        <f t="shared" si="1188"/>
        <v>0.78849481242156139</v>
      </c>
      <c r="U3700" s="11">
        <f t="shared" si="1205"/>
        <v>0.62762902873670245</v>
      </c>
      <c r="V3700" s="10">
        <f t="shared" si="1189"/>
        <v>0.79604989489558775</v>
      </c>
      <c r="W3700" s="10">
        <f t="shared" si="1190"/>
        <v>0.65467419799418636</v>
      </c>
      <c r="X3700" s="10">
        <f t="shared" si="1206"/>
        <v>0.7845362859208781</v>
      </c>
      <c r="Y3700" s="10">
        <f>_xlfn.PERCENTILE.INC($X$1519:X3700,0.75)</f>
        <v>0.98561851552695179</v>
      </c>
      <c r="Z3700" s="10">
        <f t="shared" si="1207"/>
        <v>0.98561851552695179</v>
      </c>
      <c r="AA3700" s="10">
        <f t="shared" si="1208"/>
        <v>0.81925576105648856</v>
      </c>
      <c r="AB3700" s="10">
        <f t="shared" si="1209"/>
        <v>0.52115332650412527</v>
      </c>
      <c r="AC3700" s="10">
        <f t="shared" si="1210"/>
        <v>0.42695786513225781</v>
      </c>
      <c r="AD3700" s="13">
        <f t="shared" si="1211"/>
        <v>521153.32650412526</v>
      </c>
      <c r="AE3700" s="13">
        <f t="shared" si="1191"/>
        <v>426957.86513225781</v>
      </c>
      <c r="AF3700" s="13"/>
      <c r="AG3700" s="2">
        <f t="shared" si="1186"/>
        <v>40165</v>
      </c>
      <c r="AH3700" s="3">
        <f t="shared" si="1192"/>
        <v>-2028.5817429276399</v>
      </c>
      <c r="AI3700" s="3">
        <f t="shared" si="1193"/>
        <v>-1661.9272796674816</v>
      </c>
      <c r="AJ3700" s="3">
        <f t="shared" si="1212"/>
        <v>724895.43792250648</v>
      </c>
      <c r="AK3700" s="3">
        <f t="shared" si="1213"/>
        <v>528857.67117808189</v>
      </c>
    </row>
    <row r="3701" spans="2:37" x14ac:dyDescent="0.2">
      <c r="B3701" s="5">
        <v>40168</v>
      </c>
      <c r="C3701" s="1">
        <v>489.23</v>
      </c>
      <c r="D3701" s="1">
        <f t="shared" si="1183"/>
        <v>52</v>
      </c>
      <c r="E3701" s="1" t="b">
        <f t="shared" si="1184"/>
        <v>1</v>
      </c>
      <c r="F3701" s="6">
        <f t="shared" si="1185"/>
        <v>6.1906133026201626E-3</v>
      </c>
      <c r="G3701" s="8">
        <f t="shared" si="1194"/>
        <v>1.9234100573878329E-4</v>
      </c>
      <c r="H3701" s="8">
        <f t="shared" si="1195"/>
        <v>8.1311703997806396E-4</v>
      </c>
      <c r="I3701" s="8">
        <f t="shared" si="1196"/>
        <v>1.4301020186368381E-3</v>
      </c>
      <c r="J3701" s="6">
        <f t="shared" si="1197"/>
        <v>1.4506335846946033E-3</v>
      </c>
      <c r="K3701" s="6">
        <f t="shared" si="1198"/>
        <v>1.0894622506487689E-3</v>
      </c>
      <c r="L3701" s="6">
        <f t="shared" si="1199"/>
        <v>7.0171999654361375E-4</v>
      </c>
      <c r="M3701" s="9">
        <f t="shared" si="1200"/>
        <v>0.13259103316519186</v>
      </c>
      <c r="N3701" s="9">
        <f t="shared" si="1201"/>
        <v>0.7463471446521962</v>
      </c>
      <c r="O3701" s="9">
        <f t="shared" si="1202"/>
        <v>1</v>
      </c>
      <c r="P3701" s="9">
        <f t="shared" si="1203"/>
        <v>0.62631272593912934</v>
      </c>
      <c r="Q3701" s="10">
        <f t="shared" si="1204"/>
        <v>0.12634514338455019</v>
      </c>
      <c r="R3701" s="10">
        <f t="shared" si="1187"/>
        <v>0.63318619027965428</v>
      </c>
      <c r="S3701" s="10">
        <f>_xlfn.PERCENTILE.INC($R$1519:R3701,0.75)</f>
        <v>0.78849241741356124</v>
      </c>
      <c r="T3701" s="10">
        <f t="shared" si="1188"/>
        <v>0.78849241741356124</v>
      </c>
      <c r="U3701" s="11">
        <f t="shared" si="1205"/>
        <v>0.63318619027965428</v>
      </c>
      <c r="V3701" s="10">
        <f t="shared" si="1189"/>
        <v>0.57681814270066578</v>
      </c>
      <c r="W3701" s="10">
        <f t="shared" si="1190"/>
        <v>0.62762902873670245</v>
      </c>
      <c r="X3701" s="10">
        <f t="shared" si="1206"/>
        <v>0.79148273784956791</v>
      </c>
      <c r="Y3701" s="10">
        <f>_xlfn.PERCENTILE.INC($X$1519:X3701,0.75)</f>
        <v>0.98561552176695155</v>
      </c>
      <c r="Z3701" s="10">
        <f t="shared" si="1207"/>
        <v>0.98561552176695155</v>
      </c>
      <c r="AA3701" s="10">
        <f t="shared" si="1208"/>
        <v>0.79148273784956791</v>
      </c>
      <c r="AB3701" s="10">
        <f t="shared" si="1209"/>
        <v>0.36202781066092748</v>
      </c>
      <c r="AC3701" s="10">
        <f t="shared" si="1210"/>
        <v>0.28653876275959589</v>
      </c>
      <c r="AD3701" s="13">
        <f t="shared" si="1211"/>
        <v>362027.8106609275</v>
      </c>
      <c r="AE3701" s="13">
        <f t="shared" si="1191"/>
        <v>286538.76275959588</v>
      </c>
      <c r="AF3701" s="13"/>
      <c r="AG3701" s="2">
        <f t="shared" si="1186"/>
        <v>40168</v>
      </c>
      <c r="AH3701" s="3">
        <f t="shared" si="1192"/>
        <v>3226.258715761187</v>
      </c>
      <c r="AI3701" s="3">
        <f t="shared" si="1193"/>
        <v>2643.1310395460605</v>
      </c>
      <c r="AJ3701" s="3">
        <f t="shared" si="1212"/>
        <v>728121.69663826772</v>
      </c>
      <c r="AK3701" s="3">
        <f t="shared" si="1213"/>
        <v>531500.80221762799</v>
      </c>
    </row>
    <row r="3702" spans="2:37" x14ac:dyDescent="0.2">
      <c r="B3702" s="5">
        <v>40169</v>
      </c>
      <c r="C3702" s="1">
        <v>487.04</v>
      </c>
      <c r="D3702" s="1">
        <f t="shared" si="1183"/>
        <v>52</v>
      </c>
      <c r="E3702" s="1" t="b">
        <f t="shared" si="1184"/>
        <v>0</v>
      </c>
      <c r="F3702" s="6">
        <f t="shared" si="1185"/>
        <v>-4.4764221327392439E-3</v>
      </c>
      <c r="G3702" s="8">
        <f t="shared" si="1194"/>
        <v>2.372560841966944E-5</v>
      </c>
      <c r="H3702" s="8">
        <f t="shared" si="1195"/>
        <v>7.6343326172158472E-4</v>
      </c>
      <c r="I3702" s="8">
        <f t="shared" si="1196"/>
        <v>1.3975856256521503E-3</v>
      </c>
      <c r="J3702" s="6">
        <f t="shared" si="1197"/>
        <v>1.4505676249331513E-3</v>
      </c>
      <c r="K3702" s="6">
        <f t="shared" si="1198"/>
        <v>1.0892654062661595E-3</v>
      </c>
      <c r="L3702" s="6">
        <f t="shared" si="1199"/>
        <v>7.0190796075581636E-4</v>
      </c>
      <c r="M3702" s="9">
        <f t="shared" si="1200"/>
        <v>1.6356085722485928E-2</v>
      </c>
      <c r="N3702" s="9">
        <f t="shared" si="1201"/>
        <v>0.70086983147525161</v>
      </c>
      <c r="O3702" s="9">
        <f t="shared" si="1202"/>
        <v>1</v>
      </c>
      <c r="P3702" s="9">
        <f t="shared" si="1203"/>
        <v>0.57240863906591255</v>
      </c>
      <c r="Q3702" s="10">
        <f t="shared" si="1204"/>
        <v>0.12657772427366093</v>
      </c>
      <c r="R3702" s="10">
        <f t="shared" si="1187"/>
        <v>0.63202273906457718</v>
      </c>
      <c r="S3702" s="10">
        <f>_xlfn.PERCENTILE.INC($R$1519:R3702,0.75)</f>
        <v>0.7884900224055611</v>
      </c>
      <c r="T3702" s="10">
        <f t="shared" si="1188"/>
        <v>0.7884900224055611</v>
      </c>
      <c r="U3702" s="11">
        <f t="shared" si="1205"/>
        <v>0.63202273906457718</v>
      </c>
      <c r="V3702" s="10">
        <f t="shared" si="1189"/>
        <v>0.57681814270066578</v>
      </c>
      <c r="W3702" s="10">
        <f t="shared" si="1190"/>
        <v>0.62762902873670245</v>
      </c>
      <c r="X3702" s="10">
        <f t="shared" si="1206"/>
        <v>0.79002842383072158</v>
      </c>
      <c r="Y3702" s="10">
        <f>_xlfn.PERCENTILE.INC($X$1519:X3702,0.75)</f>
        <v>0.98561252800695132</v>
      </c>
      <c r="Z3702" s="10">
        <f t="shared" si="1207"/>
        <v>0.98561252800695132</v>
      </c>
      <c r="AA3702" s="10">
        <f t="shared" si="1208"/>
        <v>0.79148273784956791</v>
      </c>
      <c r="AB3702" s="10">
        <f t="shared" si="1209"/>
        <v>0.36202781066092748</v>
      </c>
      <c r="AC3702" s="10">
        <f t="shared" si="1210"/>
        <v>0.28653876275959589</v>
      </c>
      <c r="AD3702" s="13">
        <f t="shared" si="1211"/>
        <v>362027.8106609275</v>
      </c>
      <c r="AE3702" s="13">
        <f t="shared" si="1191"/>
        <v>286538.76275959588</v>
      </c>
      <c r="AF3702" s="13"/>
      <c r="AG3702" s="2">
        <f t="shared" si="1186"/>
        <v>40169</v>
      </c>
      <c r="AH3702" s="3">
        <f t="shared" si="1192"/>
        <v>-1620.5893043097083</v>
      </c>
      <c r="AI3702" s="3">
        <f t="shared" si="1193"/>
        <v>-1282.6684595047743</v>
      </c>
      <c r="AJ3702" s="3">
        <f t="shared" si="1212"/>
        <v>726501.10733395803</v>
      </c>
      <c r="AK3702" s="3">
        <f t="shared" si="1213"/>
        <v>530218.13375812327</v>
      </c>
    </row>
    <row r="3703" spans="2:37" x14ac:dyDescent="0.2">
      <c r="B3703" s="5">
        <v>40170</v>
      </c>
      <c r="C3703" s="1">
        <v>490.53</v>
      </c>
      <c r="D3703" s="1">
        <f t="shared" si="1183"/>
        <v>52</v>
      </c>
      <c r="E3703" s="1" t="b">
        <f t="shared" si="1184"/>
        <v>0</v>
      </c>
      <c r="F3703" s="6">
        <f t="shared" si="1185"/>
        <v>7.1657358738501653E-3</v>
      </c>
      <c r="G3703" s="8">
        <f t="shared" si="1194"/>
        <v>2.0416088151911879E-4</v>
      </c>
      <c r="H3703" s="8">
        <f t="shared" si="1195"/>
        <v>7.955641736417284E-4</v>
      </c>
      <c r="I3703" s="8">
        <f t="shared" si="1196"/>
        <v>1.4199092497523263E-3</v>
      </c>
      <c r="J3703" s="6">
        <f t="shared" si="1197"/>
        <v>1.4503774085281806E-3</v>
      </c>
      <c r="K3703" s="6">
        <f t="shared" si="1198"/>
        <v>1.0890277791598356E-3</v>
      </c>
      <c r="L3703" s="6">
        <f t="shared" si="1199"/>
        <v>7.0210486468039993E-4</v>
      </c>
      <c r="M3703" s="9">
        <f t="shared" si="1200"/>
        <v>0.14076396965276641</v>
      </c>
      <c r="N3703" s="9">
        <f t="shared" si="1201"/>
        <v>0.73052697907806463</v>
      </c>
      <c r="O3703" s="9">
        <f t="shared" si="1202"/>
        <v>1</v>
      </c>
      <c r="P3703" s="9">
        <f t="shared" si="1203"/>
        <v>0.62376364957694364</v>
      </c>
      <c r="Q3703" s="10">
        <f t="shared" si="1204"/>
        <v>0.12729241098591534</v>
      </c>
      <c r="R3703" s="10">
        <f t="shared" si="1187"/>
        <v>0.6284742301632722</v>
      </c>
      <c r="S3703" s="10">
        <f>_xlfn.PERCENTILE.INC($R$1519:R3703,0.75)</f>
        <v>0.78848762739756084</v>
      </c>
      <c r="T3703" s="10">
        <f t="shared" si="1188"/>
        <v>0.78848762739756084</v>
      </c>
      <c r="U3703" s="11">
        <f t="shared" si="1205"/>
        <v>0.6284742301632722</v>
      </c>
      <c r="V3703" s="10">
        <f t="shared" si="1189"/>
        <v>0.57681814270066578</v>
      </c>
      <c r="W3703" s="10">
        <f t="shared" si="1190"/>
        <v>0.62762902873670245</v>
      </c>
      <c r="X3703" s="10">
        <f t="shared" si="1206"/>
        <v>0.78559278770409036</v>
      </c>
      <c r="Y3703" s="10">
        <f>_xlfn.PERCENTILE.INC($X$1519:X3703,0.75)</f>
        <v>0.98560953424695108</v>
      </c>
      <c r="Z3703" s="10">
        <f t="shared" si="1207"/>
        <v>0.98560953424695108</v>
      </c>
      <c r="AA3703" s="10">
        <f t="shared" si="1208"/>
        <v>0.79148273784956791</v>
      </c>
      <c r="AB3703" s="10">
        <f t="shared" si="1209"/>
        <v>0.36202781066092748</v>
      </c>
      <c r="AC3703" s="10">
        <f t="shared" si="1210"/>
        <v>0.28653876275959589</v>
      </c>
      <c r="AD3703" s="13">
        <f t="shared" si="1211"/>
        <v>362027.8106609275</v>
      </c>
      <c r="AE3703" s="13">
        <f t="shared" si="1191"/>
        <v>286538.76275959588</v>
      </c>
      <c r="AF3703" s="13"/>
      <c r="AG3703" s="2">
        <f t="shared" si="1186"/>
        <v>40170</v>
      </c>
      <c r="AH3703" s="3">
        <f t="shared" si="1192"/>
        <v>2594.1956701844433</v>
      </c>
      <c r="AI3703" s="3">
        <f t="shared" si="1193"/>
        <v>2053.2610915550781</v>
      </c>
      <c r="AJ3703" s="3">
        <f t="shared" si="1212"/>
        <v>729095.30300414248</v>
      </c>
      <c r="AK3703" s="3">
        <f t="shared" si="1213"/>
        <v>532271.39484967839</v>
      </c>
    </row>
    <row r="3704" spans="2:37" x14ac:dyDescent="0.2">
      <c r="B3704" s="5">
        <v>40171</v>
      </c>
      <c r="C3704" s="1">
        <v>494.14</v>
      </c>
      <c r="D3704" s="1">
        <f t="shared" si="1183"/>
        <v>52</v>
      </c>
      <c r="E3704" s="1" t="b">
        <f t="shared" si="1184"/>
        <v>0</v>
      </c>
      <c r="F3704" s="6">
        <f t="shared" si="1185"/>
        <v>7.3593867857215667E-3</v>
      </c>
      <c r="G3704" s="8">
        <f t="shared" si="1194"/>
        <v>3.7893077407300424E-4</v>
      </c>
      <c r="H3704" s="8">
        <f t="shared" si="1195"/>
        <v>9.0919728669635355E-4</v>
      </c>
      <c r="I3704" s="8">
        <f t="shared" si="1196"/>
        <v>1.4662506674053388E-3</v>
      </c>
      <c r="J3704" s="6">
        <f t="shared" si="1197"/>
        <v>1.450133013966317E-3</v>
      </c>
      <c r="K3704" s="6">
        <f t="shared" si="1198"/>
        <v>1.0888015604310353E-3</v>
      </c>
      <c r="L3704" s="6">
        <f t="shared" si="1199"/>
        <v>7.0233305222309507E-4</v>
      </c>
      <c r="M3704" s="9">
        <f t="shared" si="1200"/>
        <v>0.26130759759518574</v>
      </c>
      <c r="N3704" s="9">
        <f t="shared" si="1201"/>
        <v>0.83504407023114491</v>
      </c>
      <c r="O3704" s="9">
        <f t="shared" si="1202"/>
        <v>1</v>
      </c>
      <c r="P3704" s="9">
        <f t="shared" si="1203"/>
        <v>0.69878388927544355</v>
      </c>
      <c r="Q3704" s="10">
        <f t="shared" si="1204"/>
        <v>0.12774868660631017</v>
      </c>
      <c r="R3704" s="10">
        <f t="shared" si="1187"/>
        <v>0.6262295302224139</v>
      </c>
      <c r="S3704" s="10">
        <f>_xlfn.PERCENTILE.INC($R$1519:R3704,0.75)</f>
        <v>0.78848742962592544</v>
      </c>
      <c r="T3704" s="10">
        <f t="shared" si="1188"/>
        <v>0.78848742962592544</v>
      </c>
      <c r="U3704" s="11">
        <f t="shared" si="1205"/>
        <v>0.6262295302224139</v>
      </c>
      <c r="V3704" s="10">
        <f t="shared" si="1189"/>
        <v>0.57681814270066578</v>
      </c>
      <c r="W3704" s="10">
        <f t="shared" si="1190"/>
        <v>0.62762902873670245</v>
      </c>
      <c r="X3704" s="10">
        <f t="shared" si="1206"/>
        <v>0.78278691277801749</v>
      </c>
      <c r="Y3704" s="10">
        <f>_xlfn.PERCENTILE.INC($X$1519:X3704,0.75)</f>
        <v>0.98560928703240691</v>
      </c>
      <c r="Z3704" s="10">
        <f t="shared" si="1207"/>
        <v>0.98560928703240691</v>
      </c>
      <c r="AA3704" s="10">
        <f t="shared" si="1208"/>
        <v>0.79148273784956791</v>
      </c>
      <c r="AB3704" s="10">
        <f t="shared" si="1209"/>
        <v>0.36202781066092748</v>
      </c>
      <c r="AC3704" s="10">
        <f t="shared" si="1210"/>
        <v>0.28653876275959589</v>
      </c>
      <c r="AD3704" s="13">
        <f t="shared" si="1211"/>
        <v>362027.8106609275</v>
      </c>
      <c r="AE3704" s="13">
        <f t="shared" si="1191"/>
        <v>286538.76275959588</v>
      </c>
      <c r="AF3704" s="13"/>
      <c r="AG3704" s="2">
        <f t="shared" si="1186"/>
        <v>40171</v>
      </c>
      <c r="AH3704" s="3">
        <f t="shared" si="1192"/>
        <v>2664.3026858417393</v>
      </c>
      <c r="AI3704" s="3">
        <f t="shared" si="1193"/>
        <v>2108.749584249977</v>
      </c>
      <c r="AJ3704" s="3">
        <f t="shared" si="1212"/>
        <v>731759.60568998416</v>
      </c>
      <c r="AK3704" s="3">
        <f t="shared" si="1213"/>
        <v>534380.1444339283</v>
      </c>
    </row>
    <row r="3705" spans="2:37" x14ac:dyDescent="0.2">
      <c r="B3705" s="5">
        <v>40176</v>
      </c>
      <c r="C3705" s="1">
        <v>500.95</v>
      </c>
      <c r="D3705" s="1">
        <f t="shared" si="1183"/>
        <v>53</v>
      </c>
      <c r="E3705" s="1" t="b">
        <f t="shared" si="1184"/>
        <v>1</v>
      </c>
      <c r="F3705" s="6">
        <f t="shared" si="1185"/>
        <v>1.3781519407455312E-2</v>
      </c>
      <c r="G3705" s="8">
        <f t="shared" si="1194"/>
        <v>7.6849862138949525E-4</v>
      </c>
      <c r="H3705" s="8">
        <f t="shared" si="1195"/>
        <v>1.0679994849734234E-3</v>
      </c>
      <c r="I3705" s="8">
        <f t="shared" si="1196"/>
        <v>1.5599108137385666E-3</v>
      </c>
      <c r="J3705" s="6">
        <f t="shared" si="1197"/>
        <v>1.4497930990586773E-3</v>
      </c>
      <c r="K3705" s="6">
        <f t="shared" si="1198"/>
        <v>1.0885312146463489E-3</v>
      </c>
      <c r="L3705" s="6">
        <f t="shared" si="1199"/>
        <v>7.026276614970191E-4</v>
      </c>
      <c r="M3705" s="9">
        <f t="shared" si="1200"/>
        <v>0.53007468575237848</v>
      </c>
      <c r="N3705" s="9">
        <f t="shared" si="1201"/>
        <v>0.98113813421547491</v>
      </c>
      <c r="O3705" s="9">
        <f t="shared" si="1202"/>
        <v>1</v>
      </c>
      <c r="P3705" s="9">
        <f t="shared" si="1203"/>
        <v>0.83707093998928439</v>
      </c>
      <c r="Q3705" s="10">
        <f t="shared" si="1204"/>
        <v>0.13055002890043785</v>
      </c>
      <c r="R3705" s="10">
        <f t="shared" si="1187"/>
        <v>0.61279189804707657</v>
      </c>
      <c r="S3705" s="10">
        <f>_xlfn.PERCENTILE.INC($R$1519:R3705,0.75)</f>
        <v>0.78848723185429015</v>
      </c>
      <c r="T3705" s="10">
        <f t="shared" si="1188"/>
        <v>0.78848723185429015</v>
      </c>
      <c r="U3705" s="11">
        <f t="shared" si="1205"/>
        <v>0.61279189804707657</v>
      </c>
      <c r="V3705" s="10">
        <f t="shared" si="1189"/>
        <v>0.69878388927544355</v>
      </c>
      <c r="W3705" s="10">
        <f t="shared" si="1190"/>
        <v>0.6262295302224139</v>
      </c>
      <c r="X3705" s="10">
        <f t="shared" si="1206"/>
        <v>0.76598987255884565</v>
      </c>
      <c r="Y3705" s="10">
        <f>_xlfn.PERCENTILE.INC($X$1519:X3705,0.75)</f>
        <v>0.98560903981786274</v>
      </c>
      <c r="Z3705" s="10">
        <f t="shared" si="1207"/>
        <v>0.98560903981786274</v>
      </c>
      <c r="AA3705" s="10">
        <f t="shared" si="1208"/>
        <v>0.76598987255884565</v>
      </c>
      <c r="AB3705" s="10">
        <f t="shared" si="1209"/>
        <v>0.43759910670795232</v>
      </c>
      <c r="AC3705" s="10">
        <f t="shared" si="1210"/>
        <v>0.33519648397908908</v>
      </c>
      <c r="AD3705" s="13">
        <f t="shared" si="1211"/>
        <v>437599.10670795233</v>
      </c>
      <c r="AE3705" s="13">
        <f t="shared" si="1191"/>
        <v>335196.48397908907</v>
      </c>
      <c r="AF3705" s="13"/>
      <c r="AG3705" s="2">
        <f t="shared" si="1186"/>
        <v>40176</v>
      </c>
      <c r="AH3705" s="3">
        <f t="shared" si="1192"/>
        <v>4989.293298662129</v>
      </c>
      <c r="AI3705" s="3">
        <f t="shared" si="1193"/>
        <v>3948.9395199596038</v>
      </c>
      <c r="AJ3705" s="3">
        <f t="shared" si="1212"/>
        <v>736748.89898864634</v>
      </c>
      <c r="AK3705" s="3">
        <f t="shared" si="1213"/>
        <v>538329.08395388792</v>
      </c>
    </row>
    <row r="3706" spans="2:37" x14ac:dyDescent="0.2">
      <c r="B3706" s="5">
        <v>40177</v>
      </c>
      <c r="C3706" s="1">
        <v>498.86</v>
      </c>
      <c r="D3706" s="1">
        <f t="shared" si="1183"/>
        <v>53</v>
      </c>
      <c r="E3706" s="1" t="b">
        <f t="shared" si="1184"/>
        <v>0</v>
      </c>
      <c r="F3706" s="6">
        <f t="shared" si="1185"/>
        <v>-4.1720730611837231E-3</v>
      </c>
      <c r="G3706" s="8">
        <f t="shared" si="1194"/>
        <v>6.2176711778901559E-4</v>
      </c>
      <c r="H3706" s="8">
        <f t="shared" si="1195"/>
        <v>1.1187994186285218E-3</v>
      </c>
      <c r="I3706" s="8">
        <f t="shared" si="1196"/>
        <v>1.5390462615915688E-3</v>
      </c>
      <c r="J3706" s="6">
        <f t="shared" si="1197"/>
        <v>1.449540313910401E-3</v>
      </c>
      <c r="K3706" s="6">
        <f t="shared" si="1198"/>
        <v>1.0883173842620103E-3</v>
      </c>
      <c r="L3706" s="6">
        <f t="shared" si="1199"/>
        <v>7.0291635402939016E-4</v>
      </c>
      <c r="M3706" s="9">
        <f t="shared" si="1200"/>
        <v>0.42894089375940481</v>
      </c>
      <c r="N3706" s="9">
        <f t="shared" si="1201"/>
        <v>1</v>
      </c>
      <c r="O3706" s="9">
        <f t="shared" si="1202"/>
        <v>1</v>
      </c>
      <c r="P3706" s="9">
        <f t="shared" si="1203"/>
        <v>0.80964696458646834</v>
      </c>
      <c r="Q3706" s="10">
        <f t="shared" si="1204"/>
        <v>0.13068231426368249</v>
      </c>
      <c r="R3706" s="10">
        <f t="shared" si="1187"/>
        <v>0.61217158917603087</v>
      </c>
      <c r="S3706" s="10">
        <f>_xlfn.PERCENTILE.INC($R$1519:R3706,0.75)</f>
        <v>0.78848703408265486</v>
      </c>
      <c r="T3706" s="10">
        <f t="shared" si="1188"/>
        <v>0.78848703408265486</v>
      </c>
      <c r="U3706" s="11">
        <f t="shared" si="1205"/>
        <v>0.61217158917603087</v>
      </c>
      <c r="V3706" s="10">
        <f t="shared" si="1189"/>
        <v>0.69878388927544355</v>
      </c>
      <c r="W3706" s="10">
        <f t="shared" si="1190"/>
        <v>0.6262295302224139</v>
      </c>
      <c r="X3706" s="10">
        <f t="shared" si="1206"/>
        <v>0.76521448647003865</v>
      </c>
      <c r="Y3706" s="10">
        <f>_xlfn.PERCENTILE.INC($X$1519:X3706,0.75)</f>
        <v>0.98560879260331857</v>
      </c>
      <c r="Z3706" s="10">
        <f t="shared" si="1207"/>
        <v>0.98560879260331857</v>
      </c>
      <c r="AA3706" s="10">
        <f t="shared" si="1208"/>
        <v>0.76598987255884565</v>
      </c>
      <c r="AB3706" s="10">
        <f t="shared" si="1209"/>
        <v>0.43759910670795232</v>
      </c>
      <c r="AC3706" s="10">
        <f t="shared" si="1210"/>
        <v>0.33519648397908908</v>
      </c>
      <c r="AD3706" s="13">
        <f t="shared" si="1211"/>
        <v>437599.10670795233</v>
      </c>
      <c r="AE3706" s="13">
        <f t="shared" si="1191"/>
        <v>335196.48397908907</v>
      </c>
      <c r="AF3706" s="13"/>
      <c r="AG3706" s="2">
        <f t="shared" si="1186"/>
        <v>40177</v>
      </c>
      <c r="AH3706" s="3">
        <f t="shared" si="1192"/>
        <v>-1825.6954446943093</v>
      </c>
      <c r="AI3706" s="3">
        <f t="shared" si="1193"/>
        <v>-1398.464221012659</v>
      </c>
      <c r="AJ3706" s="3">
        <f t="shared" si="1212"/>
        <v>734923.20354395208</v>
      </c>
      <c r="AK3706" s="3">
        <f t="shared" si="1213"/>
        <v>536930.61973287526</v>
      </c>
    </row>
    <row r="3707" spans="2:37" x14ac:dyDescent="0.2">
      <c r="B3707" s="5">
        <v>40178</v>
      </c>
      <c r="C3707" s="1">
        <v>500.33</v>
      </c>
      <c r="D3707" s="1">
        <f t="shared" si="1183"/>
        <v>53</v>
      </c>
      <c r="E3707" s="1" t="b">
        <f t="shared" si="1184"/>
        <v>0</v>
      </c>
      <c r="F3707" s="6">
        <f t="shared" si="1185"/>
        <v>2.9467185182214806E-3</v>
      </c>
      <c r="G3707" s="8">
        <f t="shared" si="1194"/>
        <v>5.9093297705258962E-4</v>
      </c>
      <c r="H3707" s="8">
        <f t="shared" si="1195"/>
        <v>1.0705895299034523E-3</v>
      </c>
      <c r="I3707" s="8">
        <f t="shared" si="1196"/>
        <v>1.5445059079370121E-3</v>
      </c>
      <c r="J3707" s="6">
        <f t="shared" si="1197"/>
        <v>1.4491778864288451E-3</v>
      </c>
      <c r="K3707" s="6">
        <f t="shared" si="1198"/>
        <v>1.0880465528369115E-3</v>
      </c>
      <c r="L3707" s="6">
        <f t="shared" si="1199"/>
        <v>7.0319789787751553E-4</v>
      </c>
      <c r="M3707" s="9">
        <f t="shared" si="1200"/>
        <v>0.40777118018879221</v>
      </c>
      <c r="N3707" s="9">
        <f t="shared" si="1201"/>
        <v>0.98395562865583031</v>
      </c>
      <c r="O3707" s="9">
        <f t="shared" si="1202"/>
        <v>1</v>
      </c>
      <c r="P3707" s="9">
        <f t="shared" si="1203"/>
        <v>0.79724226961487421</v>
      </c>
      <c r="Q3707" s="10">
        <f t="shared" si="1204"/>
        <v>0.13055075070278863</v>
      </c>
      <c r="R3707" s="10">
        <f t="shared" si="1187"/>
        <v>0.6127885099805187</v>
      </c>
      <c r="S3707" s="10">
        <f>_xlfn.PERCENTILE.INC($R$1519:R3707,0.75)</f>
        <v>0.78848683631101946</v>
      </c>
      <c r="T3707" s="10">
        <f t="shared" si="1188"/>
        <v>0.78848683631101946</v>
      </c>
      <c r="U3707" s="11">
        <f t="shared" si="1205"/>
        <v>0.6127885099805187</v>
      </c>
      <c r="V3707" s="10">
        <f t="shared" si="1189"/>
        <v>0.69878388927544355</v>
      </c>
      <c r="W3707" s="10">
        <f t="shared" si="1190"/>
        <v>0.6262295302224139</v>
      </c>
      <c r="X3707" s="10">
        <f t="shared" si="1206"/>
        <v>0.76598563747564841</v>
      </c>
      <c r="Y3707" s="10">
        <f>_xlfn.PERCENTILE.INC($X$1519:X3707,0.75)</f>
        <v>0.9856085453887744</v>
      </c>
      <c r="Z3707" s="10">
        <f t="shared" si="1207"/>
        <v>0.9856085453887744</v>
      </c>
      <c r="AA3707" s="10">
        <f t="shared" si="1208"/>
        <v>0.76598987255884565</v>
      </c>
      <c r="AB3707" s="10">
        <f t="shared" si="1209"/>
        <v>0.43759910670795232</v>
      </c>
      <c r="AC3707" s="10">
        <f t="shared" si="1210"/>
        <v>0.33519648397908908</v>
      </c>
      <c r="AD3707" s="13">
        <f t="shared" si="1211"/>
        <v>437599.10670795233</v>
      </c>
      <c r="AE3707" s="13">
        <f t="shared" si="1191"/>
        <v>335196.48397908907</v>
      </c>
      <c r="AF3707" s="13"/>
      <c r="AG3707" s="2">
        <f t="shared" si="1186"/>
        <v>40178</v>
      </c>
      <c r="AH3707" s="3">
        <f t="shared" si="1192"/>
        <v>1289.4813912935008</v>
      </c>
      <c r="AI3707" s="3">
        <f t="shared" si="1193"/>
        <v>987.72968658391164</v>
      </c>
      <c r="AJ3707" s="3">
        <f t="shared" si="1212"/>
        <v>736212.68493524555</v>
      </c>
      <c r="AK3707" s="3">
        <f t="shared" si="1213"/>
        <v>537918.34941945912</v>
      </c>
    </row>
    <row r="3708" spans="2:37" x14ac:dyDescent="0.2">
      <c r="B3708" s="5">
        <v>40182</v>
      </c>
      <c r="C3708" s="1">
        <v>506.21</v>
      </c>
      <c r="D3708" s="1">
        <f t="shared" si="1183"/>
        <v>2</v>
      </c>
      <c r="E3708" s="1" t="b">
        <f t="shared" si="1184"/>
        <v>1</v>
      </c>
      <c r="F3708" s="6">
        <f t="shared" si="1185"/>
        <v>1.1752243519277172E-2</v>
      </c>
      <c r="G3708" s="8">
        <f t="shared" si="1194"/>
        <v>8.8583531564640069E-4</v>
      </c>
      <c r="H3708" s="8">
        <f t="shared" si="1195"/>
        <v>1.1819606380668068E-3</v>
      </c>
      <c r="I3708" s="8">
        <f t="shared" si="1196"/>
        <v>1.6079488753047058E-3</v>
      </c>
      <c r="J3708" s="6">
        <f t="shared" si="1197"/>
        <v>1.4488041545074311E-3</v>
      </c>
      <c r="K3708" s="6">
        <f t="shared" si="1198"/>
        <v>1.0877125631284363E-3</v>
      </c>
      <c r="L3708" s="6">
        <f t="shared" si="1199"/>
        <v>7.0352770773673501E-4</v>
      </c>
      <c r="M3708" s="9">
        <f t="shared" si="1200"/>
        <v>0.61142516253176382</v>
      </c>
      <c r="N3708" s="9">
        <f t="shared" si="1201"/>
        <v>1</v>
      </c>
      <c r="O3708" s="9">
        <f t="shared" si="1202"/>
        <v>1</v>
      </c>
      <c r="P3708" s="9">
        <f t="shared" si="1203"/>
        <v>0.87047505417725457</v>
      </c>
      <c r="Q3708" s="10">
        <f t="shared" si="1204"/>
        <v>0.13176992647809083</v>
      </c>
      <c r="R3708" s="10">
        <f t="shared" si="1187"/>
        <v>0.60711880273608165</v>
      </c>
      <c r="S3708" s="10">
        <f>_xlfn.PERCENTILE.INC($R$1519:R3708,0.75)</f>
        <v>0.78844430381391772</v>
      </c>
      <c r="T3708" s="10">
        <f t="shared" si="1188"/>
        <v>0.78844430381391772</v>
      </c>
      <c r="U3708" s="11">
        <f t="shared" si="1205"/>
        <v>0.60711880273608165</v>
      </c>
      <c r="V3708" s="10">
        <f t="shared" si="1189"/>
        <v>0.79724226961487421</v>
      </c>
      <c r="W3708" s="10">
        <f t="shared" si="1190"/>
        <v>0.6127885099805187</v>
      </c>
      <c r="X3708" s="10">
        <f t="shared" si="1206"/>
        <v>0.75889850342010201</v>
      </c>
      <c r="Y3708" s="10">
        <f>_xlfn.PERCENTILE.INC($X$1519:X3708,0.75)</f>
        <v>0.98555537976739715</v>
      </c>
      <c r="Z3708" s="10">
        <f t="shared" si="1207"/>
        <v>0.98555537976739715</v>
      </c>
      <c r="AA3708" s="10">
        <f t="shared" si="1208"/>
        <v>0.75889850342010201</v>
      </c>
      <c r="AB3708" s="10">
        <f t="shared" si="1209"/>
        <v>0.48854090249078574</v>
      </c>
      <c r="AC3708" s="10">
        <f t="shared" si="1210"/>
        <v>0.3707529597597633</v>
      </c>
      <c r="AD3708" s="13">
        <f t="shared" si="1211"/>
        <v>488540.90249078575</v>
      </c>
      <c r="AE3708" s="13">
        <f t="shared" si="1191"/>
        <v>370752.95975976333</v>
      </c>
      <c r="AF3708" s="13"/>
      <c r="AG3708" s="2">
        <f t="shared" si="1186"/>
        <v>40182</v>
      </c>
      <c r="AH3708" s="3">
        <f t="shared" si="1192"/>
        <v>5142.7712658500122</v>
      </c>
      <c r="AI3708" s="3">
        <f t="shared" si="1193"/>
        <v>3939.3107065277441</v>
      </c>
      <c r="AJ3708" s="3">
        <f t="shared" si="1212"/>
        <v>741355.4562010956</v>
      </c>
      <c r="AK3708" s="3">
        <f t="shared" si="1213"/>
        <v>541857.66012598691</v>
      </c>
    </row>
    <row r="3709" spans="2:37" x14ac:dyDescent="0.2">
      <c r="B3709" s="5">
        <v>40183</v>
      </c>
      <c r="C3709" s="1">
        <v>506.45</v>
      </c>
      <c r="D3709" s="1">
        <f t="shared" si="1183"/>
        <v>2</v>
      </c>
      <c r="E3709" s="1" t="b">
        <f t="shared" si="1184"/>
        <v>0</v>
      </c>
      <c r="F3709" s="6">
        <f t="shared" si="1185"/>
        <v>4.7411153473864154E-4</v>
      </c>
      <c r="G3709" s="8">
        <f t="shared" si="1194"/>
        <v>8.9096842943432242E-4</v>
      </c>
      <c r="H3709" s="8">
        <f t="shared" si="1195"/>
        <v>1.2825257851796228E-3</v>
      </c>
      <c r="I3709" s="8">
        <f t="shared" si="1196"/>
        <v>1.6269006148345391E-3</v>
      </c>
      <c r="J3709" s="6">
        <f t="shared" si="1197"/>
        <v>1.4485184973709352E-3</v>
      </c>
      <c r="K3709" s="6">
        <f t="shared" si="1198"/>
        <v>1.0874360273622769E-3</v>
      </c>
      <c r="L3709" s="6">
        <f t="shared" si="1199"/>
        <v>7.0388083185968177E-4</v>
      </c>
      <c r="M3709" s="9">
        <f t="shared" si="1200"/>
        <v>0.6150894386584862</v>
      </c>
      <c r="N3709" s="9">
        <f t="shared" si="1201"/>
        <v>1</v>
      </c>
      <c r="O3709" s="9">
        <f t="shared" si="1202"/>
        <v>1</v>
      </c>
      <c r="P3709" s="9">
        <f t="shared" si="1203"/>
        <v>0.8716964795528287</v>
      </c>
      <c r="Q3709" s="10">
        <f t="shared" si="1204"/>
        <v>0.13065651339070342</v>
      </c>
      <c r="R3709" s="10">
        <f t="shared" si="1187"/>
        <v>0.61229247531483744</v>
      </c>
      <c r="S3709" s="10">
        <f>_xlfn.PERCENTILE.INC($R$1519:R3709,0.75)</f>
        <v>0.78840177131681588</v>
      </c>
      <c r="T3709" s="10">
        <f t="shared" si="1188"/>
        <v>0.78840177131681588</v>
      </c>
      <c r="U3709" s="11">
        <f t="shared" si="1205"/>
        <v>0.61229247531483744</v>
      </c>
      <c r="V3709" s="10">
        <f t="shared" si="1189"/>
        <v>0.79724226961487421</v>
      </c>
      <c r="W3709" s="10">
        <f t="shared" si="1190"/>
        <v>0.6127885099805187</v>
      </c>
      <c r="X3709" s="10">
        <f t="shared" si="1206"/>
        <v>0.76536559414354688</v>
      </c>
      <c r="Y3709" s="10">
        <f>_xlfn.PERCENTILE.INC($X$1519:X3709,0.75)</f>
        <v>0.98550221414601991</v>
      </c>
      <c r="Z3709" s="10">
        <f t="shared" si="1207"/>
        <v>0.98550221414601991</v>
      </c>
      <c r="AA3709" s="10">
        <f t="shared" si="1208"/>
        <v>0.75889850342010201</v>
      </c>
      <c r="AB3709" s="10">
        <f t="shared" si="1209"/>
        <v>0.48854090249078574</v>
      </c>
      <c r="AC3709" s="10">
        <f t="shared" si="1210"/>
        <v>0.3707529597597633</v>
      </c>
      <c r="AD3709" s="13">
        <f t="shared" si="1211"/>
        <v>488540.90249078575</v>
      </c>
      <c r="AE3709" s="13">
        <f t="shared" si="1191"/>
        <v>370752.95975976333</v>
      </c>
      <c r="AF3709" s="13"/>
      <c r="AG3709" s="2">
        <f t="shared" si="1186"/>
        <v>40183</v>
      </c>
      <c r="AH3709" s="3">
        <f t="shared" si="1192"/>
        <v>231.62287706250746</v>
      </c>
      <c r="AI3709" s="3">
        <f t="shared" si="1193"/>
        <v>175.77825476059519</v>
      </c>
      <c r="AJ3709" s="3">
        <f t="shared" si="1212"/>
        <v>741587.07907815813</v>
      </c>
      <c r="AK3709" s="3">
        <f t="shared" si="1213"/>
        <v>542033.43838074745</v>
      </c>
    </row>
    <row r="3710" spans="2:37" x14ac:dyDescent="0.2">
      <c r="B3710" s="5">
        <v>40184</v>
      </c>
      <c r="C3710" s="1">
        <v>504.75</v>
      </c>
      <c r="D3710" s="1">
        <f t="shared" si="1183"/>
        <v>2</v>
      </c>
      <c r="E3710" s="1" t="b">
        <f t="shared" si="1184"/>
        <v>0</v>
      </c>
      <c r="F3710" s="6">
        <f t="shared" si="1185"/>
        <v>-3.3566985882120814E-3</v>
      </c>
      <c r="G3710" s="8">
        <f t="shared" si="1194"/>
        <v>7.5500094221092433E-4</v>
      </c>
      <c r="H3710" s="8">
        <f t="shared" si="1195"/>
        <v>1.2583326315892063E-3</v>
      </c>
      <c r="I3710" s="8">
        <f t="shared" si="1196"/>
        <v>1.5234009723793013E-3</v>
      </c>
      <c r="J3710" s="6">
        <f t="shared" si="1197"/>
        <v>1.4481143230260472E-3</v>
      </c>
      <c r="K3710" s="6">
        <f t="shared" si="1198"/>
        <v>1.0870843298380274E-3</v>
      </c>
      <c r="L3710" s="6">
        <f t="shared" si="1199"/>
        <v>7.0412146780942536E-4</v>
      </c>
      <c r="M3710" s="9">
        <f t="shared" si="1200"/>
        <v>0.52136832721413817</v>
      </c>
      <c r="N3710" s="9">
        <f t="shared" si="1201"/>
        <v>1</v>
      </c>
      <c r="O3710" s="9">
        <f t="shared" si="1202"/>
        <v>1</v>
      </c>
      <c r="P3710" s="9">
        <f t="shared" si="1203"/>
        <v>0.84045610907137946</v>
      </c>
      <c r="Q3710" s="10">
        <f t="shared" si="1204"/>
        <v>0.12795586438792456</v>
      </c>
      <c r="R3710" s="10">
        <f t="shared" si="1187"/>
        <v>0.62521558025244961</v>
      </c>
      <c r="S3710" s="10">
        <f>_xlfn.PERCENTILE.INC($R$1519:R3710,0.75)</f>
        <v>0.78835923881971404</v>
      </c>
      <c r="T3710" s="10">
        <f t="shared" si="1188"/>
        <v>0.78835923881971404</v>
      </c>
      <c r="U3710" s="11">
        <f t="shared" si="1205"/>
        <v>0.62521558025244961</v>
      </c>
      <c r="V3710" s="10">
        <f t="shared" si="1189"/>
        <v>0.79724226961487421</v>
      </c>
      <c r="W3710" s="10">
        <f t="shared" si="1190"/>
        <v>0.6127885099805187</v>
      </c>
      <c r="X3710" s="10">
        <f t="shared" si="1206"/>
        <v>0.78151947531556198</v>
      </c>
      <c r="Y3710" s="10">
        <f>_xlfn.PERCENTILE.INC($X$1519:X3710,0.75)</f>
        <v>0.98544904852464266</v>
      </c>
      <c r="Z3710" s="10">
        <f t="shared" si="1207"/>
        <v>0.98544904852464266</v>
      </c>
      <c r="AA3710" s="10">
        <f t="shared" si="1208"/>
        <v>0.75889850342010201</v>
      </c>
      <c r="AB3710" s="10">
        <f t="shared" si="1209"/>
        <v>0.48854090249078574</v>
      </c>
      <c r="AC3710" s="10">
        <f t="shared" si="1210"/>
        <v>0.3707529597597633</v>
      </c>
      <c r="AD3710" s="13">
        <f t="shared" si="1211"/>
        <v>488540.90249078575</v>
      </c>
      <c r="AE3710" s="13">
        <f t="shared" si="1191"/>
        <v>370752.95975976333</v>
      </c>
      <c r="AF3710" s="13"/>
      <c r="AG3710" s="2">
        <f t="shared" si="1186"/>
        <v>40184</v>
      </c>
      <c r="AH3710" s="3">
        <f t="shared" si="1192"/>
        <v>-1639.8845576746767</v>
      </c>
      <c r="AI3710" s="3">
        <f t="shared" si="1193"/>
        <v>-1244.5059366010482</v>
      </c>
      <c r="AJ3710" s="3">
        <f t="shared" si="1212"/>
        <v>739947.19452048349</v>
      </c>
      <c r="AK3710" s="3">
        <f t="shared" si="1213"/>
        <v>540788.93244414637</v>
      </c>
    </row>
    <row r="3711" spans="2:37" x14ac:dyDescent="0.2">
      <c r="B3711" s="5">
        <v>40185</v>
      </c>
      <c r="C3711" s="1">
        <v>503.09</v>
      </c>
      <c r="D3711" s="1">
        <f t="shared" si="1183"/>
        <v>2</v>
      </c>
      <c r="E3711" s="1" t="b">
        <f t="shared" si="1184"/>
        <v>0</v>
      </c>
      <c r="F3711" s="6">
        <f t="shared" si="1185"/>
        <v>-3.2887568103021625E-3</v>
      </c>
      <c r="G3711" s="8">
        <f t="shared" si="1194"/>
        <v>6.5496813773779504E-4</v>
      </c>
      <c r="H3711" s="8">
        <f t="shared" si="1195"/>
        <v>1.0947054137256831E-3</v>
      </c>
      <c r="I3711" s="8">
        <f t="shared" si="1196"/>
        <v>1.4953232307760884E-3</v>
      </c>
      <c r="J3711" s="6">
        <f t="shared" si="1197"/>
        <v>1.4478260603960323E-3</v>
      </c>
      <c r="K3711" s="6">
        <f t="shared" si="1198"/>
        <v>1.0867898982311621E-3</v>
      </c>
      <c r="L3711" s="6">
        <f t="shared" si="1199"/>
        <v>7.0436295057512896E-4</v>
      </c>
      <c r="M3711" s="9">
        <f t="shared" si="1200"/>
        <v>0.45238040373346905</v>
      </c>
      <c r="N3711" s="9">
        <f t="shared" si="1201"/>
        <v>1</v>
      </c>
      <c r="O3711" s="9">
        <f t="shared" si="1202"/>
        <v>1</v>
      </c>
      <c r="P3711" s="9">
        <f t="shared" si="1203"/>
        <v>0.81746013457782307</v>
      </c>
      <c r="Q3711" s="10">
        <f t="shared" si="1204"/>
        <v>0.12745785137633334</v>
      </c>
      <c r="R3711" s="10">
        <f t="shared" si="1187"/>
        <v>0.62765847012273257</v>
      </c>
      <c r="S3711" s="10">
        <f>_xlfn.PERCENTILE.INC($R$1519:R3711,0.75)</f>
        <v>0.7883167063226123</v>
      </c>
      <c r="T3711" s="10">
        <f t="shared" si="1188"/>
        <v>0.7883167063226123</v>
      </c>
      <c r="U3711" s="11">
        <f t="shared" si="1205"/>
        <v>0.62765847012273257</v>
      </c>
      <c r="V3711" s="10">
        <f t="shared" si="1189"/>
        <v>0.79724226961487421</v>
      </c>
      <c r="W3711" s="10">
        <f t="shared" si="1190"/>
        <v>0.6127885099805187</v>
      </c>
      <c r="X3711" s="10">
        <f t="shared" si="1206"/>
        <v>0.78457308765341571</v>
      </c>
      <c r="Y3711" s="10">
        <f>_xlfn.PERCENTILE.INC($X$1519:X3711,0.75)</f>
        <v>0.98539588290326541</v>
      </c>
      <c r="Z3711" s="10">
        <f t="shared" si="1207"/>
        <v>0.98539588290326541</v>
      </c>
      <c r="AA3711" s="10">
        <f t="shared" si="1208"/>
        <v>0.75889850342010201</v>
      </c>
      <c r="AB3711" s="10">
        <f t="shared" si="1209"/>
        <v>0.48854090249078574</v>
      </c>
      <c r="AC3711" s="10">
        <f t="shared" si="1210"/>
        <v>0.3707529597597633</v>
      </c>
      <c r="AD3711" s="13">
        <f t="shared" si="1211"/>
        <v>488540.90249078575</v>
      </c>
      <c r="AE3711" s="13">
        <f t="shared" si="1191"/>
        <v>370752.95975976333</v>
      </c>
      <c r="AF3711" s="13"/>
      <c r="AG3711" s="2">
        <f t="shared" si="1186"/>
        <v>40185</v>
      </c>
      <c r="AH3711" s="3">
        <f t="shared" si="1192"/>
        <v>-1606.6922201777363</v>
      </c>
      <c r="AI3711" s="3">
        <f t="shared" si="1193"/>
        <v>-1219.3163213496052</v>
      </c>
      <c r="AJ3711" s="3">
        <f t="shared" si="1212"/>
        <v>738340.50230030576</v>
      </c>
      <c r="AK3711" s="3">
        <f t="shared" si="1213"/>
        <v>539569.61612279678</v>
      </c>
    </row>
    <row r="3712" spans="2:37" x14ac:dyDescent="0.2">
      <c r="B3712" s="5">
        <v>40186</v>
      </c>
      <c r="C3712" s="1">
        <v>502.98</v>
      </c>
      <c r="D3712" s="1">
        <f t="shared" si="1183"/>
        <v>2</v>
      </c>
      <c r="E3712" s="1" t="b">
        <f t="shared" si="1184"/>
        <v>0</v>
      </c>
      <c r="F3712" s="6">
        <f t="shared" si="1185"/>
        <v>-2.1864875072041823E-4</v>
      </c>
      <c r="G3712" s="8">
        <f t="shared" si="1194"/>
        <v>5.9855578834088711E-4</v>
      </c>
      <c r="H3712" s="8">
        <f t="shared" si="1195"/>
        <v>1.0929728289204958E-3</v>
      </c>
      <c r="I3712" s="8">
        <f t="shared" si="1196"/>
        <v>1.4753014901907908E-3</v>
      </c>
      <c r="J3712" s="6">
        <f t="shared" si="1197"/>
        <v>1.4476738484386362E-3</v>
      </c>
      <c r="K3712" s="6">
        <f t="shared" si="1198"/>
        <v>1.0865527340926542E-3</v>
      </c>
      <c r="L3712" s="6">
        <f t="shared" si="1199"/>
        <v>7.04598864506437E-4</v>
      </c>
      <c r="M3712" s="9">
        <f t="shared" si="1200"/>
        <v>0.41346038611283142</v>
      </c>
      <c r="N3712" s="9">
        <f t="shared" si="1201"/>
        <v>1</v>
      </c>
      <c r="O3712" s="9">
        <f t="shared" si="1202"/>
        <v>1</v>
      </c>
      <c r="P3712" s="9">
        <f t="shared" si="1203"/>
        <v>0.8044867953709437</v>
      </c>
      <c r="Q3712" s="10">
        <f t="shared" si="1204"/>
        <v>0.12699744652112288</v>
      </c>
      <c r="R3712" s="10">
        <f t="shared" si="1187"/>
        <v>0.62993392537773574</v>
      </c>
      <c r="S3712" s="10">
        <f>_xlfn.PERCENTILE.INC($R$1519:R3712,0.75)</f>
        <v>0.7882303097257265</v>
      </c>
      <c r="T3712" s="10">
        <f t="shared" si="1188"/>
        <v>0.7882303097257265</v>
      </c>
      <c r="U3712" s="11">
        <f t="shared" si="1205"/>
        <v>0.62993392537773574</v>
      </c>
      <c r="V3712" s="10">
        <f t="shared" si="1189"/>
        <v>0.79724226961487421</v>
      </c>
      <c r="W3712" s="10">
        <f t="shared" si="1190"/>
        <v>0.6127885099805187</v>
      </c>
      <c r="X3712" s="10">
        <f t="shared" si="1206"/>
        <v>0.78741740672216964</v>
      </c>
      <c r="Y3712" s="10">
        <f>_xlfn.PERCENTILE.INC($X$1519:X3712,0.75)</f>
        <v>0.98528788715715809</v>
      </c>
      <c r="Z3712" s="10">
        <f t="shared" si="1207"/>
        <v>0.98528788715715809</v>
      </c>
      <c r="AA3712" s="10">
        <f t="shared" si="1208"/>
        <v>0.75889850342010201</v>
      </c>
      <c r="AB3712" s="10">
        <f t="shared" si="1209"/>
        <v>0.48854090249078574</v>
      </c>
      <c r="AC3712" s="10">
        <f t="shared" si="1210"/>
        <v>0.3707529597597633</v>
      </c>
      <c r="AD3712" s="13">
        <f t="shared" si="1211"/>
        <v>488540.90249078575</v>
      </c>
      <c r="AE3712" s="13">
        <f t="shared" si="1191"/>
        <v>370752.95975976333</v>
      </c>
      <c r="AF3712" s="13"/>
      <c r="AG3712" s="2">
        <f t="shared" si="1186"/>
        <v>40186</v>
      </c>
      <c r="AH3712" s="3">
        <f t="shared" si="1192"/>
        <v>-106.81885800543596</v>
      </c>
      <c r="AI3712" s="3">
        <f t="shared" si="1193"/>
        <v>-81.064671477369743</v>
      </c>
      <c r="AJ3712" s="3">
        <f t="shared" si="1212"/>
        <v>738233.6834423003</v>
      </c>
      <c r="AK3712" s="3">
        <f t="shared" si="1213"/>
        <v>539488.55145131936</v>
      </c>
    </row>
    <row r="3713" spans="2:37" x14ac:dyDescent="0.2">
      <c r="B3713" s="5">
        <v>40189</v>
      </c>
      <c r="C3713" s="1">
        <v>505.1</v>
      </c>
      <c r="D3713" s="1">
        <f t="shared" si="1183"/>
        <v>3</v>
      </c>
      <c r="E3713" s="1" t="b">
        <f t="shared" si="1184"/>
        <v>1</v>
      </c>
      <c r="F3713" s="6">
        <f t="shared" si="1185"/>
        <v>4.2148793192571254E-3</v>
      </c>
      <c r="G3713" s="8">
        <f t="shared" si="1194"/>
        <v>6.5211502549786737E-4</v>
      </c>
      <c r="H3713" s="8">
        <f t="shared" si="1195"/>
        <v>1.084518819132236E-3</v>
      </c>
      <c r="I3713" s="8">
        <f t="shared" si="1196"/>
        <v>1.4599833581962409E-3</v>
      </c>
      <c r="J3713" s="6">
        <f t="shared" si="1197"/>
        <v>1.4475870013407814E-3</v>
      </c>
      <c r="K3713" s="6">
        <f t="shared" si="1198"/>
        <v>1.0863688395651599E-3</v>
      </c>
      <c r="L3713" s="6">
        <f t="shared" si="1199"/>
        <v>7.0483316904162898E-4</v>
      </c>
      <c r="M3713" s="9">
        <f t="shared" si="1200"/>
        <v>0.45048416771763394</v>
      </c>
      <c r="N3713" s="9">
        <f t="shared" si="1201"/>
        <v>0.99829706047748534</v>
      </c>
      <c r="O3713" s="9">
        <f t="shared" si="1202"/>
        <v>1</v>
      </c>
      <c r="P3713" s="9">
        <f t="shared" si="1203"/>
        <v>0.81626040939837308</v>
      </c>
      <c r="Q3713" s="10">
        <f t="shared" si="1204"/>
        <v>0.12684107219121163</v>
      </c>
      <c r="R3713" s="10">
        <f t="shared" si="1187"/>
        <v>0.63071053104471408</v>
      </c>
      <c r="S3713" s="10">
        <f>_xlfn.PERCENTILE.INC($R$1519:R3713,0.75)</f>
        <v>0.78814391312884058</v>
      </c>
      <c r="T3713" s="10">
        <f t="shared" si="1188"/>
        <v>0.78814391312884058</v>
      </c>
      <c r="U3713" s="11">
        <f t="shared" si="1205"/>
        <v>0.63071053104471408</v>
      </c>
      <c r="V3713" s="10">
        <f t="shared" si="1189"/>
        <v>0.8044867953709437</v>
      </c>
      <c r="W3713" s="10">
        <f t="shared" si="1190"/>
        <v>0.62993392537773574</v>
      </c>
      <c r="X3713" s="10">
        <f t="shared" si="1206"/>
        <v>0.78838816380589261</v>
      </c>
      <c r="Y3713" s="10">
        <f>_xlfn.PERCENTILE.INC($X$1519:X3713,0.75)</f>
        <v>0.98517989141105078</v>
      </c>
      <c r="Z3713" s="10">
        <f t="shared" si="1207"/>
        <v>0.98517989141105078</v>
      </c>
      <c r="AA3713" s="10">
        <f t="shared" si="1208"/>
        <v>0.78838816380589261</v>
      </c>
      <c r="AB3713" s="10">
        <f t="shared" si="1209"/>
        <v>0.50677352492257377</v>
      </c>
      <c r="AC3713" s="10">
        <f t="shared" si="1210"/>
        <v>0.39953424877914767</v>
      </c>
      <c r="AD3713" s="13">
        <f t="shared" si="1211"/>
        <v>506773.52492257376</v>
      </c>
      <c r="AE3713" s="13">
        <f t="shared" si="1191"/>
        <v>399534.24877914769</v>
      </c>
      <c r="AF3713" s="13"/>
      <c r="AG3713" s="2">
        <f t="shared" si="1186"/>
        <v>40189</v>
      </c>
      <c r="AH3713" s="3">
        <f t="shared" si="1192"/>
        <v>2059.1409465196248</v>
      </c>
      <c r="AI3713" s="3">
        <f t="shared" si="1193"/>
        <v>1562.6789826447957</v>
      </c>
      <c r="AJ3713" s="3">
        <f t="shared" si="1212"/>
        <v>740292.82438881998</v>
      </c>
      <c r="AK3713" s="3">
        <f t="shared" si="1213"/>
        <v>541051.23043396417</v>
      </c>
    </row>
    <row r="3714" spans="2:37" x14ac:dyDescent="0.2">
      <c r="B3714" s="5">
        <v>40190</v>
      </c>
      <c r="C3714" s="1">
        <v>503.58</v>
      </c>
      <c r="D3714" s="1">
        <f t="shared" si="1183"/>
        <v>3</v>
      </c>
      <c r="E3714" s="1" t="b">
        <f t="shared" si="1184"/>
        <v>0</v>
      </c>
      <c r="F3714" s="6">
        <f t="shared" si="1185"/>
        <v>-3.0093050881014882E-3</v>
      </c>
      <c r="G3714" s="8">
        <f t="shared" si="1194"/>
        <v>6.2241359006654992E-4</v>
      </c>
      <c r="H3714" s="8">
        <f t="shared" si="1195"/>
        <v>1.0443723464214026E-3</v>
      </c>
      <c r="I3714" s="8">
        <f t="shared" si="1196"/>
        <v>1.3485454706295566E-3</v>
      </c>
      <c r="J3714" s="6">
        <f t="shared" si="1197"/>
        <v>1.4475683151856417E-3</v>
      </c>
      <c r="K3714" s="6">
        <f t="shared" si="1198"/>
        <v>1.0862761005449334E-3</v>
      </c>
      <c r="L3714" s="6">
        <f t="shared" si="1199"/>
        <v>7.0499909809807121E-4</v>
      </c>
      <c r="M3714" s="9">
        <f t="shared" si="1200"/>
        <v>0.42997182484387914</v>
      </c>
      <c r="N3714" s="9">
        <f t="shared" si="1201"/>
        <v>0.96142439836197291</v>
      </c>
      <c r="O3714" s="9">
        <f t="shared" si="1202"/>
        <v>1</v>
      </c>
      <c r="P3714" s="9">
        <f t="shared" si="1203"/>
        <v>0.79713207440195077</v>
      </c>
      <c r="Q3714" s="10">
        <f t="shared" si="1204"/>
        <v>0.12691386019913026</v>
      </c>
      <c r="R3714" s="10">
        <f t="shared" si="1187"/>
        <v>0.63034880409813776</v>
      </c>
      <c r="S3714" s="10">
        <f>_xlfn.PERCENTILE.INC($R$1519:R3714,0.75)</f>
        <v>0.78805751653195477</v>
      </c>
      <c r="T3714" s="10">
        <f t="shared" si="1188"/>
        <v>0.78805751653195477</v>
      </c>
      <c r="U3714" s="11">
        <f t="shared" si="1205"/>
        <v>0.63034880409813776</v>
      </c>
      <c r="V3714" s="10">
        <f t="shared" si="1189"/>
        <v>0.8044867953709437</v>
      </c>
      <c r="W3714" s="10">
        <f t="shared" si="1190"/>
        <v>0.62993392537773574</v>
      </c>
      <c r="X3714" s="10">
        <f t="shared" si="1206"/>
        <v>0.78793600512267226</v>
      </c>
      <c r="Y3714" s="10">
        <f>_xlfn.PERCENTILE.INC($X$1519:X3714,0.75)</f>
        <v>0.98507189566494358</v>
      </c>
      <c r="Z3714" s="10">
        <f t="shared" si="1207"/>
        <v>0.98507189566494358</v>
      </c>
      <c r="AA3714" s="10">
        <f t="shared" si="1208"/>
        <v>0.78838816380589261</v>
      </c>
      <c r="AB3714" s="10">
        <f t="shared" si="1209"/>
        <v>0.50677352492257377</v>
      </c>
      <c r="AC3714" s="10">
        <f t="shared" si="1210"/>
        <v>0.39953424877914767</v>
      </c>
      <c r="AD3714" s="13">
        <f t="shared" si="1211"/>
        <v>506773.52492257376</v>
      </c>
      <c r="AE3714" s="13">
        <f t="shared" si="1191"/>
        <v>399534.24877914769</v>
      </c>
      <c r="AF3714" s="13"/>
      <c r="AG3714" s="2">
        <f t="shared" si="1186"/>
        <v>40190</v>
      </c>
      <c r="AH3714" s="3">
        <f t="shared" si="1192"/>
        <v>-1525.0361470646276</v>
      </c>
      <c r="AI3714" s="3">
        <f t="shared" si="1193"/>
        <v>-1202.3204477218949</v>
      </c>
      <c r="AJ3714" s="3">
        <f t="shared" si="1212"/>
        <v>738767.78824175533</v>
      </c>
      <c r="AK3714" s="3">
        <f t="shared" si="1213"/>
        <v>539848.9099862423</v>
      </c>
    </row>
    <row r="3715" spans="2:37" x14ac:dyDescent="0.2">
      <c r="B3715" s="5">
        <v>40191</v>
      </c>
      <c r="C3715" s="1">
        <v>500.53</v>
      </c>
      <c r="D3715" s="1">
        <f t="shared" si="1183"/>
        <v>3</v>
      </c>
      <c r="E3715" s="1" t="b">
        <f t="shared" si="1184"/>
        <v>0</v>
      </c>
      <c r="F3715" s="6">
        <f t="shared" si="1185"/>
        <v>-6.0566344970014452E-3</v>
      </c>
      <c r="G3715" s="8">
        <f t="shared" si="1194"/>
        <v>3.8869550802917346E-4</v>
      </c>
      <c r="H3715" s="8">
        <f t="shared" si="1195"/>
        <v>9.8607137066860826E-4</v>
      </c>
      <c r="I3715" s="8">
        <f t="shared" si="1196"/>
        <v>1.3281337873119307E-3</v>
      </c>
      <c r="J3715" s="6">
        <f t="shared" si="1197"/>
        <v>1.4475651979943768E-3</v>
      </c>
      <c r="K3715" s="6">
        <f t="shared" si="1198"/>
        <v>1.0861075791449991E-3</v>
      </c>
      <c r="L3715" s="6">
        <f t="shared" si="1199"/>
        <v>7.0514686474024363E-4</v>
      </c>
      <c r="M3715" s="9">
        <f t="shared" si="1200"/>
        <v>0.26851675390353186</v>
      </c>
      <c r="N3715" s="9">
        <f t="shared" si="1201"/>
        <v>0.90789475149861221</v>
      </c>
      <c r="O3715" s="9">
        <f t="shared" si="1202"/>
        <v>1</v>
      </c>
      <c r="P3715" s="9">
        <f t="shared" si="1203"/>
        <v>0.72547050180071471</v>
      </c>
      <c r="Q3715" s="10">
        <f t="shared" si="1204"/>
        <v>0.12422411911047698</v>
      </c>
      <c r="R3715" s="10">
        <f t="shared" si="1187"/>
        <v>0.6439973217186038</v>
      </c>
      <c r="S3715" s="10">
        <f>_xlfn.PERCENTILE.INC($R$1519:R3715,0.75)</f>
        <v>0.78797111993506896</v>
      </c>
      <c r="T3715" s="10">
        <f t="shared" si="1188"/>
        <v>0.78797111993506896</v>
      </c>
      <c r="U3715" s="11">
        <f t="shared" si="1205"/>
        <v>0.6439973217186038</v>
      </c>
      <c r="V3715" s="10">
        <f t="shared" si="1189"/>
        <v>0.8044867953709437</v>
      </c>
      <c r="W3715" s="10">
        <f t="shared" si="1190"/>
        <v>0.62993392537773574</v>
      </c>
      <c r="X3715" s="10">
        <f t="shared" si="1206"/>
        <v>0.80499665214825478</v>
      </c>
      <c r="Y3715" s="10">
        <f>_xlfn.PERCENTILE.INC($X$1519:X3715,0.75)</f>
        <v>0.98496389991883626</v>
      </c>
      <c r="Z3715" s="10">
        <f t="shared" si="1207"/>
        <v>0.98496389991883626</v>
      </c>
      <c r="AA3715" s="10">
        <f t="shared" si="1208"/>
        <v>0.78838816380589261</v>
      </c>
      <c r="AB3715" s="10">
        <f t="shared" si="1209"/>
        <v>0.50677352492257377</v>
      </c>
      <c r="AC3715" s="10">
        <f t="shared" si="1210"/>
        <v>0.39953424877914767</v>
      </c>
      <c r="AD3715" s="13">
        <f t="shared" si="1211"/>
        <v>506773.52492257376</v>
      </c>
      <c r="AE3715" s="13">
        <f t="shared" si="1191"/>
        <v>399534.24877914769</v>
      </c>
      <c r="AF3715" s="13"/>
      <c r="AG3715" s="2">
        <f t="shared" si="1186"/>
        <v>40191</v>
      </c>
      <c r="AH3715" s="3">
        <f t="shared" si="1192"/>
        <v>-3069.3420132130818</v>
      </c>
      <c r="AI3715" s="3">
        <f t="shared" si="1193"/>
        <v>-2419.8329138893432</v>
      </c>
      <c r="AJ3715" s="3">
        <f t="shared" si="1212"/>
        <v>735698.44622854225</v>
      </c>
      <c r="AK3715" s="3">
        <f t="shared" si="1213"/>
        <v>537429.07707235299</v>
      </c>
    </row>
    <row r="3716" spans="2:37" x14ac:dyDescent="0.2">
      <c r="B3716" s="5">
        <v>40192</v>
      </c>
      <c r="C3716" s="1">
        <v>494.49</v>
      </c>
      <c r="D3716" s="1">
        <f t="shared" si="1183"/>
        <v>3</v>
      </c>
      <c r="E3716" s="1" t="b">
        <f t="shared" si="1184"/>
        <v>0</v>
      </c>
      <c r="F3716" s="6">
        <f t="shared" si="1185"/>
        <v>-1.2067208758715697E-2</v>
      </c>
      <c r="G3716" s="8">
        <f t="shared" si="1194"/>
        <v>-2.7514220625095498E-5</v>
      </c>
      <c r="H3716" s="8">
        <f t="shared" si="1195"/>
        <v>7.6660005400196478E-4</v>
      </c>
      <c r="I3716" s="8">
        <f t="shared" si="1196"/>
        <v>1.2756673590073818E-3</v>
      </c>
      <c r="J3716" s="6">
        <f t="shared" si="1197"/>
        <v>1.4477203900470352E-3</v>
      </c>
      <c r="K3716" s="6">
        <f t="shared" si="1198"/>
        <v>1.0859515873786671E-3</v>
      </c>
      <c r="L3716" s="6">
        <f t="shared" si="1199"/>
        <v>7.0526356331612175E-4</v>
      </c>
      <c r="M3716" s="9">
        <f t="shared" si="1200"/>
        <v>-1.9005203500795886E-2</v>
      </c>
      <c r="N3716" s="9">
        <f t="shared" si="1201"/>
        <v>0.70592470503443749</v>
      </c>
      <c r="O3716" s="9">
        <f t="shared" si="1202"/>
        <v>1</v>
      </c>
      <c r="P3716" s="9">
        <f t="shared" si="1203"/>
        <v>0.56230650051121389</v>
      </c>
      <c r="Q3716" s="10">
        <f t="shared" si="1204"/>
        <v>0.12653359337231065</v>
      </c>
      <c r="R3716" s="10">
        <f t="shared" si="1187"/>
        <v>0.63224316853635176</v>
      </c>
      <c r="S3716" s="10">
        <f>_xlfn.PERCENTILE.INC($R$1519:R3716,0.75)</f>
        <v>0.78792665880913948</v>
      </c>
      <c r="T3716" s="10">
        <f t="shared" si="1188"/>
        <v>0.78792665880913948</v>
      </c>
      <c r="U3716" s="11">
        <f t="shared" si="1205"/>
        <v>0.63224316853635176</v>
      </c>
      <c r="V3716" s="10">
        <f t="shared" si="1189"/>
        <v>0.8044867953709437</v>
      </c>
      <c r="W3716" s="10">
        <f t="shared" si="1190"/>
        <v>0.62993392537773574</v>
      </c>
      <c r="X3716" s="10">
        <f t="shared" si="1206"/>
        <v>0.79030396067043962</v>
      </c>
      <c r="Y3716" s="10">
        <f>_xlfn.PERCENTILE.INC($X$1519:X3716,0.75)</f>
        <v>0.98490832351142443</v>
      </c>
      <c r="Z3716" s="10">
        <f t="shared" si="1207"/>
        <v>0.98490832351142443</v>
      </c>
      <c r="AA3716" s="10">
        <f t="shared" si="1208"/>
        <v>0.78838816380589261</v>
      </c>
      <c r="AB3716" s="10">
        <f t="shared" si="1209"/>
        <v>0.50677352492257377</v>
      </c>
      <c r="AC3716" s="10">
        <f t="shared" si="1210"/>
        <v>0.39953424877914767</v>
      </c>
      <c r="AD3716" s="13">
        <f t="shared" si="1211"/>
        <v>506773.52492257376</v>
      </c>
      <c r="AE3716" s="13">
        <f t="shared" si="1191"/>
        <v>399534.24877914769</v>
      </c>
      <c r="AF3716" s="13"/>
      <c r="AG3716" s="2">
        <f t="shared" si="1186"/>
        <v>40192</v>
      </c>
      <c r="AH3716" s="3">
        <f t="shared" si="1192"/>
        <v>-6115.3419186309102</v>
      </c>
      <c r="AI3716" s="3">
        <f t="shared" si="1193"/>
        <v>-4821.2631862746275</v>
      </c>
      <c r="AJ3716" s="3">
        <f t="shared" si="1212"/>
        <v>729583.10430991137</v>
      </c>
      <c r="AK3716" s="3">
        <f t="shared" si="1213"/>
        <v>532607.81388607831</v>
      </c>
    </row>
    <row r="3717" spans="2:37" x14ac:dyDescent="0.2">
      <c r="B3717" s="5">
        <v>40193</v>
      </c>
      <c r="C3717" s="1">
        <v>494.73</v>
      </c>
      <c r="D3717" s="1">
        <f t="shared" si="1183"/>
        <v>3</v>
      </c>
      <c r="E3717" s="1" t="b">
        <f t="shared" si="1184"/>
        <v>0</v>
      </c>
      <c r="F3717" s="6">
        <f t="shared" si="1185"/>
        <v>4.8534854092086022E-4</v>
      </c>
      <c r="G3717" s="8">
        <f t="shared" si="1194"/>
        <v>3.8286694002994625E-5</v>
      </c>
      <c r="H3717" s="8">
        <f t="shared" si="1195"/>
        <v>8.0833269662001822E-4</v>
      </c>
      <c r="I3717" s="8">
        <f t="shared" si="1196"/>
        <v>1.3072617499536494E-3</v>
      </c>
      <c r="J3717" s="6">
        <f t="shared" si="1197"/>
        <v>1.4478466256238353E-3</v>
      </c>
      <c r="K3717" s="6">
        <f t="shared" si="1198"/>
        <v>1.0857753769119697E-3</v>
      </c>
      <c r="L3717" s="6">
        <f t="shared" si="1199"/>
        <v>7.0539746868733327E-4</v>
      </c>
      <c r="M3717" s="9">
        <f t="shared" si="1200"/>
        <v>2.6443887995731587E-2</v>
      </c>
      <c r="N3717" s="9">
        <f t="shared" si="1201"/>
        <v>0.74447506713495359</v>
      </c>
      <c r="O3717" s="9">
        <f t="shared" si="1202"/>
        <v>1</v>
      </c>
      <c r="P3717" s="9">
        <f t="shared" si="1203"/>
        <v>0.59030631837689507</v>
      </c>
      <c r="Q3717" s="10">
        <f t="shared" si="1204"/>
        <v>0.12613481483019504</v>
      </c>
      <c r="R3717" s="10">
        <f t="shared" si="1187"/>
        <v>0.63424202198019197</v>
      </c>
      <c r="S3717" s="10">
        <f>_xlfn.PERCENTILE.INC($R$1519:R3717,0.75)</f>
        <v>0.78788219768320999</v>
      </c>
      <c r="T3717" s="10">
        <f t="shared" si="1188"/>
        <v>0.78788219768320999</v>
      </c>
      <c r="U3717" s="11">
        <f t="shared" si="1205"/>
        <v>0.63424202198019197</v>
      </c>
      <c r="V3717" s="10">
        <f t="shared" si="1189"/>
        <v>0.8044867953709437</v>
      </c>
      <c r="W3717" s="10">
        <f t="shared" si="1190"/>
        <v>0.62993392537773574</v>
      </c>
      <c r="X3717" s="10">
        <f t="shared" si="1206"/>
        <v>0.79280252747523994</v>
      </c>
      <c r="Y3717" s="10">
        <f>_xlfn.PERCENTILE.INC($X$1519:X3717,0.75)</f>
        <v>0.98485274710401249</v>
      </c>
      <c r="Z3717" s="10">
        <f t="shared" si="1207"/>
        <v>0.98485274710401249</v>
      </c>
      <c r="AA3717" s="10">
        <f t="shared" si="1208"/>
        <v>0.78838816380589261</v>
      </c>
      <c r="AB3717" s="10">
        <f t="shared" si="1209"/>
        <v>0.50677352492257377</v>
      </c>
      <c r="AC3717" s="10">
        <f t="shared" si="1210"/>
        <v>0.39953424877914767</v>
      </c>
      <c r="AD3717" s="13">
        <f t="shared" si="1211"/>
        <v>506773.52492257376</v>
      </c>
      <c r="AE3717" s="13">
        <f t="shared" si="1191"/>
        <v>399534.24877914769</v>
      </c>
      <c r="AF3717" s="13"/>
      <c r="AG3717" s="2">
        <f t="shared" si="1186"/>
        <v>40193</v>
      </c>
      <c r="AH3717" s="3">
        <f t="shared" si="1192"/>
        <v>245.96179089849238</v>
      </c>
      <c r="AI3717" s="3">
        <f t="shared" si="1193"/>
        <v>193.91336469287131</v>
      </c>
      <c r="AJ3717" s="3">
        <f t="shared" si="1212"/>
        <v>729829.06610080984</v>
      </c>
      <c r="AK3717" s="3">
        <f t="shared" si="1213"/>
        <v>532801.72725077113</v>
      </c>
    </row>
    <row r="3718" spans="2:37" x14ac:dyDescent="0.2">
      <c r="B3718" s="5">
        <v>40197</v>
      </c>
      <c r="C3718" s="1">
        <v>494.09</v>
      </c>
      <c r="D3718" s="1">
        <f t="shared" si="1183"/>
        <v>4</v>
      </c>
      <c r="E3718" s="1" t="b">
        <f t="shared" si="1184"/>
        <v>1</v>
      </c>
      <c r="F3718" s="6">
        <f t="shared" si="1185"/>
        <v>-1.2936349119723189E-3</v>
      </c>
      <c r="G3718" s="8">
        <f t="shared" si="1194"/>
        <v>-4.3829229202232839E-5</v>
      </c>
      <c r="H3718" s="8">
        <f t="shared" si="1195"/>
        <v>8.4244302613680291E-4</v>
      </c>
      <c r="I3718" s="8">
        <f t="shared" si="1196"/>
        <v>1.3174405468126284E-3</v>
      </c>
      <c r="J3718" s="6">
        <f t="shared" si="1197"/>
        <v>1.4479528176110921E-3</v>
      </c>
      <c r="K3718" s="6">
        <f t="shared" si="1198"/>
        <v>1.0855614685898181E-3</v>
      </c>
      <c r="L3718" s="6">
        <f t="shared" si="1199"/>
        <v>7.0552783814960046E-4</v>
      </c>
      <c r="M3718" s="9">
        <f t="shared" si="1200"/>
        <v>-3.0269791024368171E-2</v>
      </c>
      <c r="N3718" s="9">
        <f t="shared" si="1201"/>
        <v>0.7760435963438953</v>
      </c>
      <c r="O3718" s="9">
        <f t="shared" si="1202"/>
        <v>1</v>
      </c>
      <c r="P3718" s="9">
        <f t="shared" si="1203"/>
        <v>0.58192460177317573</v>
      </c>
      <c r="Q3718" s="10">
        <f t="shared" si="1204"/>
        <v>0.12602080393714313</v>
      </c>
      <c r="R3718" s="10">
        <f t="shared" si="1187"/>
        <v>0.63481582009191539</v>
      </c>
      <c r="S3718" s="10">
        <f>_xlfn.PERCENTILE.INC($R$1519:R3718,0.75)</f>
        <v>0.78783773655728051</v>
      </c>
      <c r="T3718" s="10">
        <f t="shared" si="1188"/>
        <v>0.78783773655728051</v>
      </c>
      <c r="U3718" s="11">
        <f t="shared" si="1205"/>
        <v>0.63481582009191539</v>
      </c>
      <c r="V3718" s="10">
        <f t="shared" si="1189"/>
        <v>0.59030631837689507</v>
      </c>
      <c r="W3718" s="10">
        <f t="shared" si="1190"/>
        <v>0.63424202198019197</v>
      </c>
      <c r="X3718" s="10">
        <f t="shared" si="1206"/>
        <v>0.79351977511489435</v>
      </c>
      <c r="Y3718" s="10">
        <f>_xlfn.PERCENTILE.INC($X$1519:X3718,0.75)</f>
        <v>0.98479717069660055</v>
      </c>
      <c r="Z3718" s="10">
        <f t="shared" si="1207"/>
        <v>0.98479717069660055</v>
      </c>
      <c r="AA3718" s="10">
        <f t="shared" si="1208"/>
        <v>0.79351977511489435</v>
      </c>
      <c r="AB3718" s="10">
        <f t="shared" si="1209"/>
        <v>0.37439707295504487</v>
      </c>
      <c r="AC3718" s="10">
        <f t="shared" si="1210"/>
        <v>0.29709148113496192</v>
      </c>
      <c r="AD3718" s="13">
        <f t="shared" si="1211"/>
        <v>374397.07295504486</v>
      </c>
      <c r="AE3718" s="13">
        <f t="shared" si="1191"/>
        <v>297091.48113496194</v>
      </c>
      <c r="AF3718" s="13"/>
      <c r="AG3718" s="2">
        <f t="shared" si="1186"/>
        <v>40197</v>
      </c>
      <c r="AH3718" s="3">
        <f t="shared" si="1192"/>
        <v>-655.57992430311549</v>
      </c>
      <c r="AI3718" s="3">
        <f t="shared" si="1193"/>
        <v>-516.85145274933927</v>
      </c>
      <c r="AJ3718" s="3">
        <f t="shared" si="1212"/>
        <v>729173.48617650673</v>
      </c>
      <c r="AK3718" s="3">
        <f t="shared" si="1213"/>
        <v>532284.87579802179</v>
      </c>
    </row>
    <row r="3719" spans="2:37" x14ac:dyDescent="0.2">
      <c r="B3719" s="5">
        <v>40198</v>
      </c>
      <c r="C3719" s="1">
        <v>489.16</v>
      </c>
      <c r="D3719" s="1">
        <f t="shared" si="1183"/>
        <v>4</v>
      </c>
      <c r="E3719" s="1" t="b">
        <f t="shared" si="1184"/>
        <v>0</v>
      </c>
      <c r="F3719" s="6">
        <f t="shared" si="1185"/>
        <v>-9.9779392418384294E-3</v>
      </c>
      <c r="G3719" s="8">
        <f t="shared" si="1194"/>
        <v>-3.2690352970546224E-4</v>
      </c>
      <c r="H3719" s="8">
        <f t="shared" si="1195"/>
        <v>6.7614518258471998E-4</v>
      </c>
      <c r="I3719" s="8">
        <f t="shared" si="1196"/>
        <v>1.2297434001605661E-3</v>
      </c>
      <c r="J3719" s="6">
        <f t="shared" si="1197"/>
        <v>1.4482051018302859E-3</v>
      </c>
      <c r="K3719" s="6">
        <f t="shared" si="1198"/>
        <v>1.0853614039641353E-3</v>
      </c>
      <c r="L3719" s="6">
        <f t="shared" si="1199"/>
        <v>7.0560467547777135E-4</v>
      </c>
      <c r="M3719" s="9">
        <f t="shared" si="1200"/>
        <v>-0.22573013262576658</v>
      </c>
      <c r="N3719" s="9">
        <f t="shared" si="1201"/>
        <v>0.62296777839638617</v>
      </c>
      <c r="O3719" s="9">
        <f t="shared" si="1202"/>
        <v>1</v>
      </c>
      <c r="P3719" s="9">
        <f t="shared" si="1203"/>
        <v>0.46574588192353988</v>
      </c>
      <c r="Q3719" s="10">
        <f t="shared" si="1204"/>
        <v>0.12039301973940345</v>
      </c>
      <c r="R3719" s="10">
        <f t="shared" si="1187"/>
        <v>0.6644903514602748</v>
      </c>
      <c r="S3719" s="10">
        <f>_xlfn.PERCENTILE.INC($R$1519:R3719,0.75)</f>
        <v>0.78779327543135103</v>
      </c>
      <c r="T3719" s="10">
        <f t="shared" si="1188"/>
        <v>0.78779327543135103</v>
      </c>
      <c r="U3719" s="11">
        <f t="shared" si="1205"/>
        <v>0.6644903514602748</v>
      </c>
      <c r="V3719" s="10">
        <f t="shared" si="1189"/>
        <v>0.59030631837689507</v>
      </c>
      <c r="W3719" s="10">
        <f t="shared" si="1190"/>
        <v>0.63424202198019197</v>
      </c>
      <c r="X3719" s="10">
        <f t="shared" si="1206"/>
        <v>0.83061293932534352</v>
      </c>
      <c r="Y3719" s="10">
        <f>_xlfn.PERCENTILE.INC($X$1519:X3719,0.75)</f>
        <v>0.98474159428918873</v>
      </c>
      <c r="Z3719" s="10">
        <f t="shared" si="1207"/>
        <v>0.98474159428918873</v>
      </c>
      <c r="AA3719" s="10">
        <f t="shared" si="1208"/>
        <v>0.79351977511489435</v>
      </c>
      <c r="AB3719" s="10">
        <f t="shared" si="1209"/>
        <v>0.37439707295504487</v>
      </c>
      <c r="AC3719" s="10">
        <f t="shared" si="1210"/>
        <v>0.29709148113496192</v>
      </c>
      <c r="AD3719" s="13">
        <f t="shared" si="1211"/>
        <v>374397.07295504486</v>
      </c>
      <c r="AE3719" s="13">
        <f t="shared" si="1191"/>
        <v>297091.48113496194</v>
      </c>
      <c r="AF3719" s="13"/>
      <c r="AG3719" s="2">
        <f t="shared" si="1186"/>
        <v>40198</v>
      </c>
      <c r="AH3719" s="3">
        <f t="shared" si="1192"/>
        <v>-3735.7112462675873</v>
      </c>
      <c r="AI3719" s="3">
        <f t="shared" si="1193"/>
        <v>-2964.3607480324381</v>
      </c>
      <c r="AJ3719" s="3">
        <f t="shared" si="1212"/>
        <v>725437.77493023919</v>
      </c>
      <c r="AK3719" s="3">
        <f t="shared" si="1213"/>
        <v>529320.51504998934</v>
      </c>
    </row>
    <row r="3720" spans="2:37" x14ac:dyDescent="0.2">
      <c r="B3720" s="5">
        <v>40199</v>
      </c>
      <c r="C3720" s="1">
        <v>487.07</v>
      </c>
      <c r="D3720" s="1">
        <f t="shared" si="1183"/>
        <v>4</v>
      </c>
      <c r="E3720" s="1" t="b">
        <f t="shared" si="1184"/>
        <v>0</v>
      </c>
      <c r="F3720" s="6">
        <f t="shared" si="1185"/>
        <v>-4.2726306321040353E-3</v>
      </c>
      <c r="G3720" s="8">
        <f t="shared" si="1194"/>
        <v>-4.5023973980823302E-4</v>
      </c>
      <c r="H3720" s="8">
        <f t="shared" si="1195"/>
        <v>6.9283057431379549E-4</v>
      </c>
      <c r="I3720" s="8">
        <f t="shared" si="1196"/>
        <v>1.2590531589636647E-3</v>
      </c>
      <c r="J3720" s="6">
        <f t="shared" si="1197"/>
        <v>1.4484644611405938E-3</v>
      </c>
      <c r="K3720" s="6">
        <f t="shared" si="1198"/>
        <v>1.085110370829609E-3</v>
      </c>
      <c r="L3720" s="6">
        <f t="shared" si="1199"/>
        <v>7.0568200222725637E-4</v>
      </c>
      <c r="M3720" s="9">
        <f t="shared" si="1200"/>
        <v>-0.3108393418597869</v>
      </c>
      <c r="N3720" s="9">
        <f t="shared" si="1201"/>
        <v>0.63848857493095346</v>
      </c>
      <c r="O3720" s="9">
        <f t="shared" si="1202"/>
        <v>1</v>
      </c>
      <c r="P3720" s="9">
        <f t="shared" si="1203"/>
        <v>0.44254974435705546</v>
      </c>
      <c r="Q3720" s="10">
        <f t="shared" si="1204"/>
        <v>0.11983640107504825</v>
      </c>
      <c r="R3720" s="10">
        <f t="shared" si="1187"/>
        <v>0.66757679037690332</v>
      </c>
      <c r="S3720" s="10">
        <f>_xlfn.PERCENTILE.INC($R$1519:R3720,0.75)</f>
        <v>0.78776739926321837</v>
      </c>
      <c r="T3720" s="10">
        <f t="shared" si="1188"/>
        <v>0.78776739926321837</v>
      </c>
      <c r="U3720" s="11">
        <f t="shared" si="1205"/>
        <v>0.66757679037690332</v>
      </c>
      <c r="V3720" s="10">
        <f t="shared" si="1189"/>
        <v>0.59030631837689507</v>
      </c>
      <c r="W3720" s="10">
        <f t="shared" si="1190"/>
        <v>0.63424202198019197</v>
      </c>
      <c r="X3720" s="10">
        <f t="shared" si="1206"/>
        <v>0.83447098797112917</v>
      </c>
      <c r="Y3720" s="10">
        <f>_xlfn.PERCENTILE.INC($X$1519:X3720,0.75)</f>
        <v>0.9847092490790228</v>
      </c>
      <c r="Z3720" s="10">
        <f t="shared" si="1207"/>
        <v>0.9847092490790228</v>
      </c>
      <c r="AA3720" s="10">
        <f t="shared" si="1208"/>
        <v>0.79351977511489435</v>
      </c>
      <c r="AB3720" s="10">
        <f t="shared" si="1209"/>
        <v>0.37439707295504487</v>
      </c>
      <c r="AC3720" s="10">
        <f t="shared" si="1210"/>
        <v>0.29709148113496192</v>
      </c>
      <c r="AD3720" s="13">
        <f t="shared" si="1211"/>
        <v>374397.07295504486</v>
      </c>
      <c r="AE3720" s="13">
        <f t="shared" si="1191"/>
        <v>297091.48113496194</v>
      </c>
      <c r="AF3720" s="13"/>
      <c r="AG3720" s="2">
        <f t="shared" si="1186"/>
        <v>40199</v>
      </c>
      <c r="AH3720" s="3">
        <f t="shared" si="1192"/>
        <v>-1599.6604024778139</v>
      </c>
      <c r="AI3720" s="3">
        <f t="shared" si="1193"/>
        <v>-1269.3621628343965</v>
      </c>
      <c r="AJ3720" s="3">
        <f t="shared" si="1212"/>
        <v>723838.11452776135</v>
      </c>
      <c r="AK3720" s="3">
        <f t="shared" si="1213"/>
        <v>528051.15288715495</v>
      </c>
    </row>
    <row r="3721" spans="2:37" x14ac:dyDescent="0.2">
      <c r="B3721" s="5">
        <v>40200</v>
      </c>
      <c r="C3721" s="1">
        <v>482.17</v>
      </c>
      <c r="D3721" s="1">
        <f t="shared" si="1183"/>
        <v>4</v>
      </c>
      <c r="E3721" s="1" t="b">
        <f t="shared" si="1184"/>
        <v>0</v>
      </c>
      <c r="F3721" s="6">
        <f t="shared" si="1185"/>
        <v>-1.0060155624448175E-2</v>
      </c>
      <c r="G3721" s="8">
        <f t="shared" si="1194"/>
        <v>-8.0730626074401702E-4</v>
      </c>
      <c r="H3721" s="8">
        <f t="shared" si="1195"/>
        <v>5.8057164718114938E-4</v>
      </c>
      <c r="I3721" s="8">
        <f t="shared" si="1196"/>
        <v>1.2001806771081759E-3</v>
      </c>
      <c r="J3721" s="6">
        <f t="shared" si="1197"/>
        <v>1.4488734014827223E-3</v>
      </c>
      <c r="K3721" s="6">
        <f t="shared" si="1198"/>
        <v>1.0848091335497515E-3</v>
      </c>
      <c r="L3721" s="6">
        <f t="shared" si="1199"/>
        <v>7.0571635714473219E-4</v>
      </c>
      <c r="M3721" s="9">
        <f t="shared" si="1200"/>
        <v>-0.5571958598438278</v>
      </c>
      <c r="N3721" s="9">
        <f t="shared" si="1201"/>
        <v>0.53518322184602363</v>
      </c>
      <c r="O3721" s="9">
        <f t="shared" si="1202"/>
        <v>1</v>
      </c>
      <c r="P3721" s="9">
        <f t="shared" si="1203"/>
        <v>0.32599578733406526</v>
      </c>
      <c r="Q3721" s="10">
        <f t="shared" si="1204"/>
        <v>0.12108273548437982</v>
      </c>
      <c r="R3721" s="10">
        <f t="shared" si="1187"/>
        <v>0.66070525810279812</v>
      </c>
      <c r="S3721" s="10">
        <f>_xlfn.PERCENTILE.INC($R$1519:R3721,0.75)</f>
        <v>0.78774152309508561</v>
      </c>
      <c r="T3721" s="10">
        <f t="shared" si="1188"/>
        <v>0.78774152309508561</v>
      </c>
      <c r="U3721" s="11">
        <f t="shared" si="1205"/>
        <v>0.66070525810279812</v>
      </c>
      <c r="V3721" s="10">
        <f t="shared" si="1189"/>
        <v>0.59030631837689507</v>
      </c>
      <c r="W3721" s="10">
        <f t="shared" si="1190"/>
        <v>0.63424202198019197</v>
      </c>
      <c r="X3721" s="10">
        <f t="shared" si="1206"/>
        <v>0.8258815726284976</v>
      </c>
      <c r="Y3721" s="10">
        <f>_xlfn.PERCENTILE.INC($X$1519:X3721,0.75)</f>
        <v>0.98467690386885698</v>
      </c>
      <c r="Z3721" s="10">
        <f t="shared" si="1207"/>
        <v>0.98467690386885698</v>
      </c>
      <c r="AA3721" s="10">
        <f t="shared" si="1208"/>
        <v>0.79351977511489435</v>
      </c>
      <c r="AB3721" s="10">
        <f t="shared" si="1209"/>
        <v>0.37439707295504487</v>
      </c>
      <c r="AC3721" s="10">
        <f t="shared" si="1210"/>
        <v>0.29709148113496192</v>
      </c>
      <c r="AD3721" s="13">
        <f t="shared" si="1211"/>
        <v>374397.07295504486</v>
      </c>
      <c r="AE3721" s="13">
        <f t="shared" si="1191"/>
        <v>297091.48113496194</v>
      </c>
      <c r="AF3721" s="13"/>
      <c r="AG3721" s="2">
        <f t="shared" si="1186"/>
        <v>40200</v>
      </c>
      <c r="AH3721" s="3">
        <f t="shared" si="1192"/>
        <v>-3766.4928192656284</v>
      </c>
      <c r="AI3721" s="3">
        <f t="shared" si="1193"/>
        <v>-2988.7865349155263</v>
      </c>
      <c r="AJ3721" s="3">
        <f t="shared" si="1212"/>
        <v>720071.62170849578</v>
      </c>
      <c r="AK3721" s="3">
        <f t="shared" si="1213"/>
        <v>525062.36635223939</v>
      </c>
    </row>
    <row r="3722" spans="2:37" x14ac:dyDescent="0.2">
      <c r="B3722" s="5">
        <v>40203</v>
      </c>
      <c r="C3722" s="1">
        <v>480.4</v>
      </c>
      <c r="D3722" s="1">
        <f t="shared" si="1183"/>
        <v>5</v>
      </c>
      <c r="E3722" s="1" t="b">
        <f t="shared" si="1184"/>
        <v>1</v>
      </c>
      <c r="F3722" s="6">
        <f t="shared" si="1185"/>
        <v>-3.6709044527863943E-3</v>
      </c>
      <c r="G3722" s="8">
        <f t="shared" si="1194"/>
        <v>-9.0237323083292432E-4</v>
      </c>
      <c r="H3722" s="8">
        <f t="shared" si="1195"/>
        <v>5.5162683013016453E-4</v>
      </c>
      <c r="I3722" s="8">
        <f t="shared" si="1196"/>
        <v>1.1266770825014466E-3</v>
      </c>
      <c r="J3722" s="6">
        <f t="shared" si="1197"/>
        <v>1.4494111155805868E-3</v>
      </c>
      <c r="K3722" s="6">
        <f t="shared" si="1198"/>
        <v>1.0845311304233021E-3</v>
      </c>
      <c r="L3722" s="6">
        <f t="shared" si="1199"/>
        <v>7.0572238246464415E-4</v>
      </c>
      <c r="M3722" s="9">
        <f t="shared" si="1200"/>
        <v>-0.62257921243515713</v>
      </c>
      <c r="N3722" s="9">
        <f t="shared" si="1201"/>
        <v>0.50863162398562012</v>
      </c>
      <c r="O3722" s="9">
        <f t="shared" si="1202"/>
        <v>1</v>
      </c>
      <c r="P3722" s="9">
        <f t="shared" si="1203"/>
        <v>0.29535080385015433</v>
      </c>
      <c r="Q3722" s="10">
        <f t="shared" si="1204"/>
        <v>0.12015345100130415</v>
      </c>
      <c r="R3722" s="10">
        <f t="shared" si="1187"/>
        <v>0.66581524986021157</v>
      </c>
      <c r="S3722" s="10">
        <f>_xlfn.PERCENTILE.INC($R$1519:R3722,0.75)</f>
        <v>0.78771564692695284</v>
      </c>
      <c r="T3722" s="10">
        <f t="shared" si="1188"/>
        <v>0.78771564692695284</v>
      </c>
      <c r="U3722" s="11">
        <f t="shared" si="1205"/>
        <v>0.66581524986021157</v>
      </c>
      <c r="V3722" s="10">
        <f t="shared" si="1189"/>
        <v>0.32599578733406526</v>
      </c>
      <c r="W3722" s="10">
        <f t="shared" si="1190"/>
        <v>0.66070525810279812</v>
      </c>
      <c r="X3722" s="10">
        <f t="shared" si="1206"/>
        <v>0.83226906232526443</v>
      </c>
      <c r="Y3722" s="10">
        <f>_xlfn.PERCENTILE.INC($X$1519:X3722,0.75)</f>
        <v>0.98464455865869116</v>
      </c>
      <c r="Z3722" s="10">
        <f t="shared" si="1207"/>
        <v>0.98464455865869116</v>
      </c>
      <c r="AA3722" s="10">
        <f t="shared" si="1208"/>
        <v>0.83226906232526443</v>
      </c>
      <c r="AB3722" s="10">
        <f t="shared" si="1209"/>
        <v>0.21538713081097846</v>
      </c>
      <c r="AC3722" s="10">
        <f t="shared" si="1210"/>
        <v>0.17926004539698212</v>
      </c>
      <c r="AD3722" s="13">
        <f t="shared" si="1211"/>
        <v>215387.13081097847</v>
      </c>
      <c r="AE3722" s="13">
        <f t="shared" si="1191"/>
        <v>179260.04539698211</v>
      </c>
      <c r="AF3722" s="13"/>
      <c r="AG3722" s="2">
        <f t="shared" si="1186"/>
        <v>40203</v>
      </c>
      <c r="AH3722" s="3">
        <f t="shared" si="1192"/>
        <v>-1374.3758822208667</v>
      </c>
      <c r="AI3722" s="3">
        <f t="shared" si="1193"/>
        <v>-1090.5944409832368</v>
      </c>
      <c r="AJ3722" s="3">
        <f t="shared" si="1212"/>
        <v>718697.24582627486</v>
      </c>
      <c r="AK3722" s="3">
        <f t="shared" si="1213"/>
        <v>523971.77191125613</v>
      </c>
    </row>
    <row r="3723" spans="2:37" x14ac:dyDescent="0.2">
      <c r="B3723" s="5">
        <v>40204</v>
      </c>
      <c r="C3723" s="1">
        <v>475.53</v>
      </c>
      <c r="D3723" s="1">
        <f t="shared" si="1183"/>
        <v>5</v>
      </c>
      <c r="E3723" s="1" t="b">
        <f t="shared" si="1184"/>
        <v>0</v>
      </c>
      <c r="F3723" s="6">
        <f t="shared" si="1185"/>
        <v>-1.0137385512073327E-2</v>
      </c>
      <c r="G3723" s="8">
        <f t="shared" si="1194"/>
        <v>-1.0850676243731731E-3</v>
      </c>
      <c r="H3723" s="8">
        <f t="shared" si="1195"/>
        <v>4.0258177921764527E-4</v>
      </c>
      <c r="I3723" s="8">
        <f t="shared" si="1196"/>
        <v>1.0835310041524232E-3</v>
      </c>
      <c r="J3723" s="6">
        <f t="shared" si="1197"/>
        <v>1.4502121280860019E-3</v>
      </c>
      <c r="K3723" s="6">
        <f t="shared" si="1198"/>
        <v>1.0843030017681455E-3</v>
      </c>
      <c r="L3723" s="6">
        <f t="shared" si="1199"/>
        <v>7.0572253877423539E-4</v>
      </c>
      <c r="M3723" s="9">
        <f t="shared" si="1200"/>
        <v>-0.74821303956770202</v>
      </c>
      <c r="N3723" s="9">
        <f t="shared" si="1201"/>
        <v>0.37128162382762503</v>
      </c>
      <c r="O3723" s="9">
        <f t="shared" si="1202"/>
        <v>1</v>
      </c>
      <c r="P3723" s="9">
        <f t="shared" si="1203"/>
        <v>0.20768952808664101</v>
      </c>
      <c r="Q3723" s="10">
        <f t="shared" si="1204"/>
        <v>0.12166855901655271</v>
      </c>
      <c r="R3723" s="10">
        <f t="shared" si="1187"/>
        <v>0.65752401973558505</v>
      </c>
      <c r="S3723" s="10">
        <f>_xlfn.PERCENTILE.INC($R$1519:R3723,0.75)</f>
        <v>0.78768977075882018</v>
      </c>
      <c r="T3723" s="10">
        <f t="shared" si="1188"/>
        <v>0.78768977075882018</v>
      </c>
      <c r="U3723" s="11">
        <f t="shared" si="1205"/>
        <v>0.65752401973558505</v>
      </c>
      <c r="V3723" s="10">
        <f t="shared" si="1189"/>
        <v>0.32599578733406526</v>
      </c>
      <c r="W3723" s="10">
        <f t="shared" si="1190"/>
        <v>0.66070525810279812</v>
      </c>
      <c r="X3723" s="10">
        <f t="shared" si="1206"/>
        <v>0.82190502466948134</v>
      </c>
      <c r="Y3723" s="10">
        <f>_xlfn.PERCENTILE.INC($X$1519:X3723,0.75)</f>
        <v>0.98461221344852523</v>
      </c>
      <c r="Z3723" s="10">
        <f t="shared" si="1207"/>
        <v>0.98461221344852523</v>
      </c>
      <c r="AA3723" s="10">
        <f t="shared" si="1208"/>
        <v>0.83226906232526443</v>
      </c>
      <c r="AB3723" s="10">
        <f t="shared" si="1209"/>
        <v>0.21538713081097846</v>
      </c>
      <c r="AC3723" s="10">
        <f t="shared" si="1210"/>
        <v>0.17926004539698212</v>
      </c>
      <c r="AD3723" s="13">
        <f t="shared" si="1211"/>
        <v>215387.13081097847</v>
      </c>
      <c r="AE3723" s="13">
        <f t="shared" si="1191"/>
        <v>179260.04539698211</v>
      </c>
      <c r="AF3723" s="13"/>
      <c r="AG3723" s="2">
        <f t="shared" si="1186"/>
        <v>40204</v>
      </c>
      <c r="AH3723" s="3">
        <f t="shared" si="1192"/>
        <v>-2183.4623793702558</v>
      </c>
      <c r="AI3723" s="3">
        <f t="shared" si="1193"/>
        <v>-1817.2281871009734</v>
      </c>
      <c r="AJ3723" s="3">
        <f t="shared" si="1212"/>
        <v>716513.78344690462</v>
      </c>
      <c r="AK3723" s="3">
        <f t="shared" si="1213"/>
        <v>522154.54372415517</v>
      </c>
    </row>
    <row r="3724" spans="2:37" x14ac:dyDescent="0.2">
      <c r="B3724" s="5">
        <v>40205</v>
      </c>
      <c r="C3724" s="1">
        <v>470.77</v>
      </c>
      <c r="D3724" s="1">
        <f t="shared" si="1183"/>
        <v>5</v>
      </c>
      <c r="E3724" s="1" t="b">
        <f t="shared" si="1184"/>
        <v>0</v>
      </c>
      <c r="F3724" s="6">
        <f t="shared" si="1185"/>
        <v>-1.0009883708703926E-2</v>
      </c>
      <c r="G3724" s="8">
        <f t="shared" si="1194"/>
        <v>-1.3299590191246833E-3</v>
      </c>
      <c r="H3724" s="8">
        <f t="shared" si="1195"/>
        <v>2.2791244064157949E-4</v>
      </c>
      <c r="I3724" s="8">
        <f t="shared" si="1196"/>
        <v>1.0149643568175843E-3</v>
      </c>
      <c r="J3724" s="6">
        <f t="shared" si="1197"/>
        <v>1.4512928824534259E-3</v>
      </c>
      <c r="K3724" s="6">
        <f t="shared" si="1198"/>
        <v>1.0841133598884357E-3</v>
      </c>
      <c r="L3724" s="6">
        <f t="shared" si="1199"/>
        <v>7.0570257528042453E-4</v>
      </c>
      <c r="M3724" s="9">
        <f t="shared" si="1200"/>
        <v>-0.91639601847724461</v>
      </c>
      <c r="N3724" s="9">
        <f t="shared" si="1201"/>
        <v>0.21022934415736153</v>
      </c>
      <c r="O3724" s="9">
        <f t="shared" si="1202"/>
        <v>1</v>
      </c>
      <c r="P3724" s="9">
        <f t="shared" si="1203"/>
        <v>9.79444418933723E-2</v>
      </c>
      <c r="Q3724" s="10">
        <f t="shared" si="1204"/>
        <v>0.12200504065178884</v>
      </c>
      <c r="R3724" s="10">
        <f t="shared" si="1187"/>
        <v>0.6557106130420115</v>
      </c>
      <c r="S3724" s="10">
        <f>_xlfn.PERCENTILE.INC($R$1519:R3724,0.75)</f>
        <v>0.78766079443945425</v>
      </c>
      <c r="T3724" s="10">
        <f t="shared" si="1188"/>
        <v>0.78766079443945425</v>
      </c>
      <c r="U3724" s="11">
        <f t="shared" si="1205"/>
        <v>0.6557106130420115</v>
      </c>
      <c r="V3724" s="10">
        <f t="shared" si="1189"/>
        <v>0.32599578733406526</v>
      </c>
      <c r="W3724" s="10">
        <f t="shared" si="1190"/>
        <v>0.66070525810279812</v>
      </c>
      <c r="X3724" s="10">
        <f t="shared" si="1206"/>
        <v>0.81963826630251446</v>
      </c>
      <c r="Y3724" s="10">
        <f>_xlfn.PERCENTILE.INC($X$1519:X3724,0.75)</f>
        <v>0.98457599304931787</v>
      </c>
      <c r="Z3724" s="10">
        <f t="shared" si="1207"/>
        <v>0.98457599304931787</v>
      </c>
      <c r="AA3724" s="10">
        <f t="shared" si="1208"/>
        <v>0.83226906232526443</v>
      </c>
      <c r="AB3724" s="10">
        <f t="shared" si="1209"/>
        <v>0.21538713081097846</v>
      </c>
      <c r="AC3724" s="10">
        <f t="shared" si="1210"/>
        <v>0.17926004539698212</v>
      </c>
      <c r="AD3724" s="13">
        <f t="shared" si="1211"/>
        <v>215387.13081097847</v>
      </c>
      <c r="AE3724" s="13">
        <f t="shared" si="1191"/>
        <v>179260.04539698211</v>
      </c>
      <c r="AF3724" s="13"/>
      <c r="AG3724" s="2">
        <f t="shared" si="1186"/>
        <v>40205</v>
      </c>
      <c r="AH3724" s="3">
        <f t="shared" si="1192"/>
        <v>-2156.000131769295</v>
      </c>
      <c r="AI3724" s="3">
        <f t="shared" si="1193"/>
        <v>-1794.3722080407774</v>
      </c>
      <c r="AJ3724" s="3">
        <f t="shared" si="1212"/>
        <v>714357.78331513528</v>
      </c>
      <c r="AK3724" s="3">
        <f t="shared" si="1213"/>
        <v>520360.17151611438</v>
      </c>
    </row>
    <row r="3725" spans="2:37" x14ac:dyDescent="0.2">
      <c r="B3725" s="5">
        <v>40206</v>
      </c>
      <c r="C3725" s="1">
        <v>471.22</v>
      </c>
      <c r="D3725" s="1">
        <f t="shared" si="1183"/>
        <v>5</v>
      </c>
      <c r="E3725" s="1" t="b">
        <f t="shared" si="1184"/>
        <v>0</v>
      </c>
      <c r="F3725" s="6">
        <f t="shared" si="1185"/>
        <v>9.5588079104458323E-4</v>
      </c>
      <c r="G3725" s="8">
        <f t="shared" si="1194"/>
        <v>-1.1058093240866043E-3</v>
      </c>
      <c r="H3725" s="8">
        <f t="shared" si="1195"/>
        <v>1.678996928410571E-4</v>
      </c>
      <c r="I3725" s="8">
        <f t="shared" si="1196"/>
        <v>1.0010861732533006E-3</v>
      </c>
      <c r="J3725" s="6">
        <f t="shared" si="1197"/>
        <v>1.4521399791209129E-3</v>
      </c>
      <c r="K3725" s="6">
        <f t="shared" si="1198"/>
        <v>1.0839841009007262E-3</v>
      </c>
      <c r="L3725" s="6">
        <f t="shared" si="1199"/>
        <v>7.0568090984261095E-4</v>
      </c>
      <c r="M3725" s="9">
        <f t="shared" si="1200"/>
        <v>-0.76150325725212242</v>
      </c>
      <c r="N3725" s="9">
        <f t="shared" si="1201"/>
        <v>0.15489128733672611</v>
      </c>
      <c r="O3725" s="9">
        <f t="shared" si="1202"/>
        <v>1</v>
      </c>
      <c r="P3725" s="9">
        <f t="shared" si="1203"/>
        <v>0.13112934336153456</v>
      </c>
      <c r="Q3725" s="10">
        <f t="shared" si="1204"/>
        <v>0.11931094686058759</v>
      </c>
      <c r="R3725" s="10">
        <f t="shared" si="1187"/>
        <v>0.6705168478251905</v>
      </c>
      <c r="S3725" s="10">
        <f>_xlfn.PERCENTILE.INC($R$1519:R3725,0.75)</f>
        <v>0.78763181812008842</v>
      </c>
      <c r="T3725" s="10">
        <f t="shared" si="1188"/>
        <v>0.78763181812008842</v>
      </c>
      <c r="U3725" s="11">
        <f t="shared" si="1205"/>
        <v>0.6705168478251905</v>
      </c>
      <c r="V3725" s="10">
        <f t="shared" si="1189"/>
        <v>0.32599578733406526</v>
      </c>
      <c r="W3725" s="10">
        <f t="shared" si="1190"/>
        <v>0.66070525810279812</v>
      </c>
      <c r="X3725" s="10">
        <f t="shared" si="1206"/>
        <v>0.83814605978148815</v>
      </c>
      <c r="Y3725" s="10">
        <f>_xlfn.PERCENTILE.INC($X$1519:X3725,0.75)</f>
        <v>0.98453977265011061</v>
      </c>
      <c r="Z3725" s="10">
        <f t="shared" si="1207"/>
        <v>0.98453977265011061</v>
      </c>
      <c r="AA3725" s="10">
        <f t="shared" si="1208"/>
        <v>0.83226906232526443</v>
      </c>
      <c r="AB3725" s="10">
        <f t="shared" si="1209"/>
        <v>0.21538713081097846</v>
      </c>
      <c r="AC3725" s="10">
        <f t="shared" si="1210"/>
        <v>0.17926004539698212</v>
      </c>
      <c r="AD3725" s="13">
        <f t="shared" si="1211"/>
        <v>215387.13081097847</v>
      </c>
      <c r="AE3725" s="13">
        <f t="shared" si="1191"/>
        <v>179260.04539698211</v>
      </c>
      <c r="AF3725" s="13"/>
      <c r="AG3725" s="2">
        <f t="shared" si="1186"/>
        <v>40206</v>
      </c>
      <c r="AH3725" s="3">
        <f t="shared" si="1192"/>
        <v>205.88442098042123</v>
      </c>
      <c r="AI3725" s="3">
        <f t="shared" si="1193"/>
        <v>171.35123399675516</v>
      </c>
      <c r="AJ3725" s="3">
        <f t="shared" si="1212"/>
        <v>714563.66773611575</v>
      </c>
      <c r="AK3725" s="3">
        <f t="shared" si="1213"/>
        <v>520531.52275011112</v>
      </c>
    </row>
    <row r="3726" spans="2:37" x14ac:dyDescent="0.2">
      <c r="B3726" s="5">
        <v>40207</v>
      </c>
      <c r="C3726" s="1">
        <v>468.88</v>
      </c>
      <c r="D3726" s="1">
        <f t="shared" si="1183"/>
        <v>5</v>
      </c>
      <c r="E3726" s="1" t="b">
        <f t="shared" si="1184"/>
        <v>0</v>
      </c>
      <c r="F3726" s="6">
        <f t="shared" si="1185"/>
        <v>-4.9658333687025991E-3</v>
      </c>
      <c r="G3726" s="8">
        <f t="shared" si="1194"/>
        <v>-1.2671620690045818E-3</v>
      </c>
      <c r="H3726" s="8">
        <f t="shared" si="1195"/>
        <v>9.398457471151537E-5</v>
      </c>
      <c r="I3726" s="8">
        <f t="shared" si="1196"/>
        <v>9.7007560363462355E-4</v>
      </c>
      <c r="J3726" s="6">
        <f t="shared" si="1197"/>
        <v>1.4530887866803933E-3</v>
      </c>
      <c r="K3726" s="6">
        <f t="shared" si="1198"/>
        <v>1.0838371359560475E-3</v>
      </c>
      <c r="L3726" s="6">
        <f t="shared" si="1199"/>
        <v>7.0564048658198976E-4</v>
      </c>
      <c r="M3726" s="9">
        <f t="shared" si="1200"/>
        <v>-0.87204724213682472</v>
      </c>
      <c r="N3726" s="9">
        <f t="shared" si="1201"/>
        <v>8.6714665509788083E-2</v>
      </c>
      <c r="O3726" s="9">
        <f t="shared" si="1202"/>
        <v>1</v>
      </c>
      <c r="P3726" s="9">
        <f t="shared" si="1203"/>
        <v>7.1555807790987802E-2</v>
      </c>
      <c r="Q3726" s="10">
        <f t="shared" si="1204"/>
        <v>0.11758881115282964</v>
      </c>
      <c r="R3726" s="10">
        <f t="shared" si="1187"/>
        <v>0.68033683830704239</v>
      </c>
      <c r="S3726" s="10">
        <f>_xlfn.PERCENTILE.INC($R$1519:R3726,0.75)</f>
        <v>0.7876028418007226</v>
      </c>
      <c r="T3726" s="10">
        <f t="shared" si="1188"/>
        <v>0.7876028418007226</v>
      </c>
      <c r="U3726" s="11">
        <f t="shared" si="1205"/>
        <v>0.68033683830704239</v>
      </c>
      <c r="V3726" s="10">
        <f t="shared" si="1189"/>
        <v>0.32599578733406526</v>
      </c>
      <c r="W3726" s="10">
        <f t="shared" si="1190"/>
        <v>0.66070525810279812</v>
      </c>
      <c r="X3726" s="10">
        <f t="shared" si="1206"/>
        <v>0.85042104788380302</v>
      </c>
      <c r="Y3726" s="10">
        <f>_xlfn.PERCENTILE.INC($X$1519:X3726,0.75)</f>
        <v>0.98450355225090325</v>
      </c>
      <c r="Z3726" s="10">
        <f t="shared" si="1207"/>
        <v>0.98450355225090325</v>
      </c>
      <c r="AA3726" s="10">
        <f t="shared" si="1208"/>
        <v>0.83226906232526443</v>
      </c>
      <c r="AB3726" s="10">
        <f t="shared" si="1209"/>
        <v>0.21538713081097846</v>
      </c>
      <c r="AC3726" s="10">
        <f t="shared" si="1210"/>
        <v>0.17926004539698212</v>
      </c>
      <c r="AD3726" s="13">
        <f t="shared" si="1211"/>
        <v>215387.13081097847</v>
      </c>
      <c r="AE3726" s="13">
        <f t="shared" si="1191"/>
        <v>179260.04539698211</v>
      </c>
      <c r="AF3726" s="13"/>
      <c r="AG3726" s="2">
        <f t="shared" si="1186"/>
        <v>40207</v>
      </c>
      <c r="AH3726" s="3">
        <f t="shared" si="1192"/>
        <v>-1069.5766013702687</v>
      </c>
      <c r="AI3726" s="3">
        <f t="shared" si="1193"/>
        <v>-890.17551510747649</v>
      </c>
      <c r="AJ3726" s="3">
        <f t="shared" si="1212"/>
        <v>713494.09113474551</v>
      </c>
      <c r="AK3726" s="3">
        <f t="shared" si="1213"/>
        <v>519641.34723500366</v>
      </c>
    </row>
    <row r="3727" spans="2:37" x14ac:dyDescent="0.2">
      <c r="B3727" s="5">
        <v>40210</v>
      </c>
      <c r="C3727" s="1">
        <v>469.73</v>
      </c>
      <c r="D3727" s="1">
        <f t="shared" si="1183"/>
        <v>6</v>
      </c>
      <c r="E3727" s="1" t="b">
        <f t="shared" si="1184"/>
        <v>1</v>
      </c>
      <c r="F3727" s="6">
        <f t="shared" si="1185"/>
        <v>1.8128305749871565E-3</v>
      </c>
      <c r="G3727" s="8">
        <f t="shared" si="1194"/>
        <v>-1.2442580460218754E-3</v>
      </c>
      <c r="H3727" s="8">
        <f t="shared" si="1195"/>
        <v>9.0905822508388599E-5</v>
      </c>
      <c r="I3727" s="8">
        <f t="shared" si="1196"/>
        <v>9.3192940295415405E-4</v>
      </c>
      <c r="J3727" s="6">
        <f t="shared" si="1197"/>
        <v>1.4538366192958512E-3</v>
      </c>
      <c r="K3727" s="6">
        <f t="shared" si="1198"/>
        <v>1.0835944108733456E-3</v>
      </c>
      <c r="L3727" s="6">
        <f t="shared" si="1199"/>
        <v>7.0556784595688792E-4</v>
      </c>
      <c r="M3727" s="9">
        <f t="shared" si="1200"/>
        <v>-0.85584448039595895</v>
      </c>
      <c r="N3727" s="9">
        <f t="shared" si="1201"/>
        <v>8.3892849202794564E-2</v>
      </c>
      <c r="O3727" s="9">
        <f t="shared" si="1202"/>
        <v>1</v>
      </c>
      <c r="P3727" s="9">
        <f t="shared" si="1203"/>
        <v>7.6016122935611885E-2</v>
      </c>
      <c r="Q3727" s="10">
        <f t="shared" si="1204"/>
        <v>0.11752567005817458</v>
      </c>
      <c r="R3727" s="10">
        <f t="shared" si="1187"/>
        <v>0.68070235175345462</v>
      </c>
      <c r="S3727" s="10">
        <f>_xlfn.PERCENTILE.INC($R$1519:R3727,0.75)</f>
        <v>0.78757386548135666</v>
      </c>
      <c r="T3727" s="10">
        <f t="shared" si="1188"/>
        <v>0.78757386548135666</v>
      </c>
      <c r="U3727" s="11">
        <f t="shared" si="1205"/>
        <v>0.68070235175345462</v>
      </c>
      <c r="V3727" s="10">
        <f t="shared" si="1189"/>
        <v>7.1555807790987802E-2</v>
      </c>
      <c r="W3727" s="10">
        <f t="shared" si="1190"/>
        <v>0.68033683830704239</v>
      </c>
      <c r="X3727" s="10">
        <f t="shared" si="1206"/>
        <v>0.85087793969181835</v>
      </c>
      <c r="Y3727" s="10">
        <f>_xlfn.PERCENTILE.INC($X$1519:X3727,0.75)</f>
        <v>0.98446733185169588</v>
      </c>
      <c r="Z3727" s="10">
        <f t="shared" si="1207"/>
        <v>0.98446733185169588</v>
      </c>
      <c r="AA3727" s="10">
        <f t="shared" si="1208"/>
        <v>0.85087793969181835</v>
      </c>
      <c r="AB3727" s="10">
        <f t="shared" si="1209"/>
        <v>4.8682052035027075E-2</v>
      </c>
      <c r="AC3727" s="10">
        <f t="shared" si="1210"/>
        <v>4.1422484135533733E-2</v>
      </c>
      <c r="AD3727" s="13">
        <f t="shared" si="1211"/>
        <v>48682.052035027074</v>
      </c>
      <c r="AE3727" s="13">
        <f t="shared" si="1191"/>
        <v>41422.484135533734</v>
      </c>
      <c r="AF3727" s="13"/>
      <c r="AG3727" s="2">
        <f t="shared" si="1186"/>
        <v>40210</v>
      </c>
      <c r="AH3727" s="3">
        <f t="shared" si="1192"/>
        <v>390.46037619290001</v>
      </c>
      <c r="AI3727" s="3">
        <f t="shared" si="1193"/>
        <v>324.96809116923487</v>
      </c>
      <c r="AJ3727" s="3">
        <f t="shared" si="1212"/>
        <v>713884.55151093844</v>
      </c>
      <c r="AK3727" s="3">
        <f t="shared" si="1213"/>
        <v>519966.31532617292</v>
      </c>
    </row>
    <row r="3728" spans="2:37" x14ac:dyDescent="0.2">
      <c r="B3728" s="5">
        <v>40211</v>
      </c>
      <c r="C3728" s="1">
        <v>477.32</v>
      </c>
      <c r="D3728" s="1">
        <f t="shared" si="1183"/>
        <v>6</v>
      </c>
      <c r="E3728" s="1" t="b">
        <f t="shared" si="1184"/>
        <v>0</v>
      </c>
      <c r="F3728" s="6">
        <f t="shared" si="1185"/>
        <v>1.6158218551082459E-2</v>
      </c>
      <c r="G3728" s="8">
        <f t="shared" si="1194"/>
        <v>-9.0545129401912658E-4</v>
      </c>
      <c r="H3728" s="8">
        <f t="shared" si="1195"/>
        <v>2.3697868264256999E-4</v>
      </c>
      <c r="I3728" s="8">
        <f t="shared" si="1196"/>
        <v>1.0369919102217622E-3</v>
      </c>
      <c r="J3728" s="6">
        <f t="shared" si="1197"/>
        <v>1.4542799444022805E-3</v>
      </c>
      <c r="K3728" s="6">
        <f t="shared" si="1198"/>
        <v>1.0832931512826231E-3</v>
      </c>
      <c r="L3728" s="6">
        <f t="shared" si="1199"/>
        <v>7.055210922825429E-4</v>
      </c>
      <c r="M3728" s="9">
        <f t="shared" si="1200"/>
        <v>-0.62261141501973583</v>
      </c>
      <c r="N3728" s="9">
        <f t="shared" si="1201"/>
        <v>0.21875766717622683</v>
      </c>
      <c r="O3728" s="9">
        <f t="shared" si="1202"/>
        <v>1</v>
      </c>
      <c r="P3728" s="9">
        <f t="shared" si="1203"/>
        <v>0.198715417385497</v>
      </c>
      <c r="Q3728" s="10">
        <f t="shared" si="1204"/>
        <v>0.12148859036583705</v>
      </c>
      <c r="R3728" s="10">
        <f t="shared" si="1187"/>
        <v>0.65849805120873506</v>
      </c>
      <c r="S3728" s="10">
        <f>_xlfn.PERCENTILE.INC($R$1519:R3728,0.75)</f>
        <v>0.78756534385266619</v>
      </c>
      <c r="T3728" s="10">
        <f t="shared" si="1188"/>
        <v>0.78756534385266619</v>
      </c>
      <c r="U3728" s="11">
        <f t="shared" si="1205"/>
        <v>0.65849805120873506</v>
      </c>
      <c r="V3728" s="10">
        <f t="shared" si="1189"/>
        <v>7.1555807790987802E-2</v>
      </c>
      <c r="W3728" s="10">
        <f t="shared" si="1190"/>
        <v>0.68033683830704239</v>
      </c>
      <c r="X3728" s="10">
        <f t="shared" si="1206"/>
        <v>0.82312256401091888</v>
      </c>
      <c r="Y3728" s="10">
        <f>_xlfn.PERCENTILE.INC($X$1519:X3728,0.75)</f>
        <v>0.98445667981583274</v>
      </c>
      <c r="Z3728" s="10">
        <f t="shared" si="1207"/>
        <v>0.98445667981583274</v>
      </c>
      <c r="AA3728" s="10">
        <f t="shared" si="1208"/>
        <v>0.85087793969181835</v>
      </c>
      <c r="AB3728" s="10">
        <f t="shared" si="1209"/>
        <v>4.8682052035027075E-2</v>
      </c>
      <c r="AC3728" s="10">
        <f t="shared" si="1210"/>
        <v>4.1422484135533733E-2</v>
      </c>
      <c r="AD3728" s="13">
        <f t="shared" si="1211"/>
        <v>48682.052035027074</v>
      </c>
      <c r="AE3728" s="13">
        <f t="shared" si="1191"/>
        <v>41422.484135533734</v>
      </c>
      <c r="AF3728" s="13"/>
      <c r="AG3728" s="2">
        <f t="shared" si="1186"/>
        <v>40211</v>
      </c>
      <c r="AH3728" s="3">
        <f t="shared" si="1192"/>
        <v>786.61523629713611</v>
      </c>
      <c r="AI3728" s="3">
        <f t="shared" si="1193"/>
        <v>669.31355159070006</v>
      </c>
      <c r="AJ3728" s="3">
        <f t="shared" si="1212"/>
        <v>714671.16674723558</v>
      </c>
      <c r="AK3728" s="3">
        <f t="shared" si="1213"/>
        <v>520635.62887776364</v>
      </c>
    </row>
    <row r="3729" spans="2:37" x14ac:dyDescent="0.2">
      <c r="B3729" s="5">
        <v>40212</v>
      </c>
      <c r="C3729" s="1">
        <v>475.66</v>
      </c>
      <c r="D3729" s="1">
        <f t="shared" si="1183"/>
        <v>6</v>
      </c>
      <c r="E3729" s="1" t="b">
        <f t="shared" si="1184"/>
        <v>0</v>
      </c>
      <c r="F3729" s="6">
        <f t="shared" si="1185"/>
        <v>-3.4777507751612147E-3</v>
      </c>
      <c r="G3729" s="8">
        <f t="shared" si="1194"/>
        <v>-9.7963723124316936E-4</v>
      </c>
      <c r="H3729" s="8">
        <f t="shared" si="1195"/>
        <v>1.7033129661336716E-4</v>
      </c>
      <c r="I3729" s="8">
        <f t="shared" si="1196"/>
        <v>9.8619586675941125E-4</v>
      </c>
      <c r="J3729" s="6">
        <f t="shared" si="1197"/>
        <v>1.4550321635536214E-3</v>
      </c>
      <c r="K3729" s="6">
        <f t="shared" si="1198"/>
        <v>1.083209618628004E-3</v>
      </c>
      <c r="L3729" s="6">
        <f t="shared" si="1199"/>
        <v>7.0551485717972842E-4</v>
      </c>
      <c r="M3729" s="9">
        <f t="shared" si="1200"/>
        <v>-0.67327531018324971</v>
      </c>
      <c r="N3729" s="9">
        <f t="shared" si="1201"/>
        <v>0.15724684648674853</v>
      </c>
      <c r="O3729" s="9">
        <f t="shared" si="1202"/>
        <v>1</v>
      </c>
      <c r="P3729" s="9">
        <f t="shared" si="1203"/>
        <v>0.16132384543449962</v>
      </c>
      <c r="Q3729" s="10">
        <f t="shared" si="1204"/>
        <v>0.12032569536441601</v>
      </c>
      <c r="R3729" s="10">
        <f t="shared" si="1187"/>
        <v>0.66486214567647905</v>
      </c>
      <c r="S3729" s="10">
        <f>_xlfn.PERCENTILE.INC($R$1519:R3729,0.75)</f>
        <v>0.78755682222397572</v>
      </c>
      <c r="T3729" s="10">
        <f t="shared" si="1188"/>
        <v>0.78755682222397572</v>
      </c>
      <c r="U3729" s="11">
        <f t="shared" si="1205"/>
        <v>0.66486214567647905</v>
      </c>
      <c r="V3729" s="10">
        <f t="shared" si="1189"/>
        <v>7.1555807790987802E-2</v>
      </c>
      <c r="W3729" s="10">
        <f t="shared" si="1190"/>
        <v>0.68033683830704239</v>
      </c>
      <c r="X3729" s="10">
        <f t="shared" si="1206"/>
        <v>0.83107768209559896</v>
      </c>
      <c r="Y3729" s="10">
        <f>_xlfn.PERCENTILE.INC($X$1519:X3729,0.75)</f>
        <v>0.98444602777996959</v>
      </c>
      <c r="Z3729" s="10">
        <f t="shared" si="1207"/>
        <v>0.98444602777996959</v>
      </c>
      <c r="AA3729" s="10">
        <f t="shared" si="1208"/>
        <v>0.85087793969181835</v>
      </c>
      <c r="AB3729" s="10">
        <f t="shared" si="1209"/>
        <v>4.8682052035027075E-2</v>
      </c>
      <c r="AC3729" s="10">
        <f t="shared" si="1210"/>
        <v>4.1422484135533733E-2</v>
      </c>
      <c r="AD3729" s="13">
        <f t="shared" si="1211"/>
        <v>48682.052035027074</v>
      </c>
      <c r="AE3729" s="13">
        <f t="shared" si="1191"/>
        <v>41422.484135533734</v>
      </c>
      <c r="AF3729" s="13"/>
      <c r="AG3729" s="2">
        <f t="shared" si="1186"/>
        <v>40212</v>
      </c>
      <c r="AH3729" s="3">
        <f t="shared" si="1192"/>
        <v>-169.30404420125399</v>
      </c>
      <c r="AI3729" s="3">
        <f t="shared" si="1193"/>
        <v>-144.05707631145555</v>
      </c>
      <c r="AJ3729" s="3">
        <f t="shared" si="1212"/>
        <v>714501.86270303431</v>
      </c>
      <c r="AK3729" s="3">
        <f t="shared" si="1213"/>
        <v>520491.5718014522</v>
      </c>
    </row>
    <row r="3730" spans="2:37" x14ac:dyDescent="0.2">
      <c r="B3730" s="5">
        <v>40213</v>
      </c>
      <c r="C3730" s="1">
        <v>465.73</v>
      </c>
      <c r="D3730" s="1">
        <f t="shared" si="1183"/>
        <v>6</v>
      </c>
      <c r="E3730" s="1" t="b">
        <f t="shared" si="1184"/>
        <v>0</v>
      </c>
      <c r="F3730" s="6">
        <f t="shared" si="1185"/>
        <v>-2.0876256149350403E-2</v>
      </c>
      <c r="G3730" s="8">
        <f t="shared" si="1194"/>
        <v>-1.3837649214091452E-3</v>
      </c>
      <c r="H3730" s="8">
        <f t="shared" si="1195"/>
        <v>-7.6055216286610261E-5</v>
      </c>
      <c r="I3730" s="8">
        <f t="shared" si="1196"/>
        <v>8.3982524057958966E-4</v>
      </c>
      <c r="J3730" s="6">
        <f t="shared" si="1197"/>
        <v>1.4561747454461503E-3</v>
      </c>
      <c r="K3730" s="6">
        <f t="shared" si="1198"/>
        <v>1.0832254451050294E-3</v>
      </c>
      <c r="L3730" s="6">
        <f t="shared" si="1199"/>
        <v>7.0547577048051663E-4</v>
      </c>
      <c r="M3730" s="9">
        <f t="shared" si="1200"/>
        <v>-0.95027394599209325</v>
      </c>
      <c r="N3730" s="9">
        <f t="shared" si="1201"/>
        <v>-7.0211807366873616E-2</v>
      </c>
      <c r="O3730" s="9">
        <f t="shared" si="1202"/>
        <v>1</v>
      </c>
      <c r="P3730" s="9">
        <f t="shared" si="1203"/>
        <v>-6.8285844529889506E-3</v>
      </c>
      <c r="Q3730" s="10">
        <f t="shared" si="1204"/>
        <v>0.12308370355787615</v>
      </c>
      <c r="R3730" s="10">
        <f t="shared" si="1187"/>
        <v>0.64996419255764903</v>
      </c>
      <c r="S3730" s="10">
        <f>_xlfn.PERCENTILE.INC($R$1519:R3730,0.75)</f>
        <v>0.78754830059528513</v>
      </c>
      <c r="T3730" s="10">
        <f t="shared" si="1188"/>
        <v>0.78754830059528513</v>
      </c>
      <c r="U3730" s="11">
        <f t="shared" si="1205"/>
        <v>0.64996419255764903</v>
      </c>
      <c r="V3730" s="10">
        <f t="shared" si="1189"/>
        <v>7.1555807790987802E-2</v>
      </c>
      <c r="W3730" s="10">
        <f t="shared" si="1190"/>
        <v>0.68033683830704239</v>
      </c>
      <c r="X3730" s="10">
        <f t="shared" si="1206"/>
        <v>0.81245524069706132</v>
      </c>
      <c r="Y3730" s="10">
        <f>_xlfn.PERCENTILE.INC($X$1519:X3730,0.75)</f>
        <v>0.98443537574410644</v>
      </c>
      <c r="Z3730" s="10">
        <f t="shared" si="1207"/>
        <v>0.98443537574410644</v>
      </c>
      <c r="AA3730" s="10">
        <f t="shared" si="1208"/>
        <v>0.85087793969181835</v>
      </c>
      <c r="AB3730" s="10">
        <f t="shared" si="1209"/>
        <v>4.8682052035027075E-2</v>
      </c>
      <c r="AC3730" s="10">
        <f t="shared" si="1210"/>
        <v>4.1422484135533733E-2</v>
      </c>
      <c r="AD3730" s="13">
        <f t="shared" si="1211"/>
        <v>48682.052035027074</v>
      </c>
      <c r="AE3730" s="13">
        <f t="shared" si="1191"/>
        <v>41422.484135533734</v>
      </c>
      <c r="AF3730" s="13"/>
      <c r="AG3730" s="2">
        <f t="shared" si="1186"/>
        <v>40213</v>
      </c>
      <c r="AH3730" s="3">
        <f t="shared" si="1192"/>
        <v>-1016.2989881592302</v>
      </c>
      <c r="AI3730" s="3">
        <f t="shared" si="1193"/>
        <v>-864.74638915580567</v>
      </c>
      <c r="AJ3730" s="3">
        <f t="shared" si="1212"/>
        <v>713485.56371487502</v>
      </c>
      <c r="AK3730" s="3">
        <f t="shared" si="1213"/>
        <v>519626.8254122964</v>
      </c>
    </row>
    <row r="3731" spans="2:37" x14ac:dyDescent="0.2">
      <c r="B3731" s="5">
        <v>40214</v>
      </c>
      <c r="C3731" s="1">
        <v>468.45</v>
      </c>
      <c r="D3731" s="1">
        <f t="shared" si="1183"/>
        <v>6</v>
      </c>
      <c r="E3731" s="1" t="b">
        <f t="shared" si="1184"/>
        <v>0</v>
      </c>
      <c r="F3731" s="6">
        <f t="shared" si="1185"/>
        <v>5.8402937324200099E-3</v>
      </c>
      <c r="G3731" s="8">
        <f t="shared" si="1194"/>
        <v>-1.1081901237619341E-3</v>
      </c>
      <c r="H3731" s="8">
        <f t="shared" si="1195"/>
        <v>-3.4622725947186846E-5</v>
      </c>
      <c r="I3731" s="8">
        <f t="shared" si="1196"/>
        <v>9.1072974913246026E-4</v>
      </c>
      <c r="J3731" s="6">
        <f t="shared" si="1197"/>
        <v>1.4570898372665826E-3</v>
      </c>
      <c r="K3731" s="6">
        <f t="shared" si="1198"/>
        <v>1.0832810732338421E-3</v>
      </c>
      <c r="L3731" s="6">
        <f t="shared" si="1199"/>
        <v>7.0546004772953309E-4</v>
      </c>
      <c r="M3731" s="9">
        <f t="shared" si="1200"/>
        <v>-0.76055030748195696</v>
      </c>
      <c r="N3731" s="9">
        <f t="shared" si="1201"/>
        <v>-3.1960981136530044E-2</v>
      </c>
      <c r="O3731" s="9">
        <f t="shared" si="1202"/>
        <v>1</v>
      </c>
      <c r="P3731" s="9">
        <f t="shared" si="1203"/>
        <v>6.9162903793837674E-2</v>
      </c>
      <c r="Q3731" s="10">
        <f t="shared" si="1204"/>
        <v>0.12362780846933731</v>
      </c>
      <c r="R3731" s="10">
        <f t="shared" si="1187"/>
        <v>0.64710360064209937</v>
      </c>
      <c r="S3731" s="10">
        <f>_xlfn.PERCENTILE.INC($R$1519:R3731,0.75)</f>
        <v>0.78753977896659466</v>
      </c>
      <c r="T3731" s="10">
        <f t="shared" si="1188"/>
        <v>0.78753977896659466</v>
      </c>
      <c r="U3731" s="11">
        <f t="shared" si="1205"/>
        <v>0.64710360064209937</v>
      </c>
      <c r="V3731" s="10">
        <f t="shared" si="1189"/>
        <v>7.1555807790987802E-2</v>
      </c>
      <c r="W3731" s="10">
        <f t="shared" si="1190"/>
        <v>0.68033683830704239</v>
      </c>
      <c r="X3731" s="10">
        <f t="shared" si="1206"/>
        <v>0.80887950080262427</v>
      </c>
      <c r="Y3731" s="10">
        <f>_xlfn.PERCENTILE.INC($X$1519:X3731,0.75)</f>
        <v>0.9844247237082433</v>
      </c>
      <c r="Z3731" s="10">
        <f t="shared" si="1207"/>
        <v>0.9844247237082433</v>
      </c>
      <c r="AA3731" s="10">
        <f t="shared" si="1208"/>
        <v>0.85087793969181835</v>
      </c>
      <c r="AB3731" s="10">
        <f t="shared" si="1209"/>
        <v>4.8682052035027075E-2</v>
      </c>
      <c r="AC3731" s="10">
        <f t="shared" si="1210"/>
        <v>4.1422484135533733E-2</v>
      </c>
      <c r="AD3731" s="13">
        <f t="shared" si="1211"/>
        <v>48682.052035027074</v>
      </c>
      <c r="AE3731" s="13">
        <f t="shared" si="1191"/>
        <v>41422.484135533734</v>
      </c>
      <c r="AF3731" s="13"/>
      <c r="AG3731" s="2">
        <f t="shared" si="1186"/>
        <v>40214</v>
      </c>
      <c r="AH3731" s="3">
        <f t="shared" si="1192"/>
        <v>284.3174833815134</v>
      </c>
      <c r="AI3731" s="3">
        <f t="shared" si="1193"/>
        <v>241.91947447802497</v>
      </c>
      <c r="AJ3731" s="3">
        <f t="shared" si="1212"/>
        <v>713769.88119825651</v>
      </c>
      <c r="AK3731" s="3">
        <f t="shared" si="1213"/>
        <v>519868.7448867744</v>
      </c>
    </row>
    <row r="3732" spans="2:37" x14ac:dyDescent="0.2">
      <c r="B3732" s="5">
        <v>40217</v>
      </c>
      <c r="C3732" s="1">
        <v>470.93</v>
      </c>
      <c r="D3732" s="1">
        <f t="shared" si="1183"/>
        <v>7</v>
      </c>
      <c r="E3732" s="1" t="b">
        <f t="shared" si="1184"/>
        <v>1</v>
      </c>
      <c r="F3732" s="6">
        <f t="shared" si="1185"/>
        <v>5.2940548617781413E-3</v>
      </c>
      <c r="G3732" s="8">
        <f t="shared" si="1194"/>
        <v>-1.0526007443015951E-3</v>
      </c>
      <c r="H3732" s="8">
        <f t="shared" si="1195"/>
        <v>5.3403312011116024E-5</v>
      </c>
      <c r="I3732" s="8">
        <f t="shared" si="1196"/>
        <v>9.5928557711006974E-4</v>
      </c>
      <c r="J3732" s="6">
        <f t="shared" si="1197"/>
        <v>1.4579335859987246E-3</v>
      </c>
      <c r="K3732" s="6">
        <f t="shared" si="1198"/>
        <v>1.0832956479348557E-3</v>
      </c>
      <c r="L3732" s="6">
        <f t="shared" si="1199"/>
        <v>7.0545038126503857E-4</v>
      </c>
      <c r="M3732" s="9">
        <f t="shared" si="1200"/>
        <v>-0.72198127158208969</v>
      </c>
      <c r="N3732" s="9">
        <f t="shared" si="1201"/>
        <v>4.9297079807272937E-2</v>
      </c>
      <c r="O3732" s="9">
        <f t="shared" si="1202"/>
        <v>1</v>
      </c>
      <c r="P3732" s="9">
        <f t="shared" si="1203"/>
        <v>0.10910526940839442</v>
      </c>
      <c r="Q3732" s="10">
        <f t="shared" si="1204"/>
        <v>0.1242810969109468</v>
      </c>
      <c r="R3732" s="10">
        <f t="shared" si="1187"/>
        <v>0.6437020752828061</v>
      </c>
      <c r="S3732" s="10">
        <f>_xlfn.PERCENTILE.INC($R$1519:R3732,0.75)</f>
        <v>0.78745738330306558</v>
      </c>
      <c r="T3732" s="10">
        <f t="shared" si="1188"/>
        <v>0.78745738330306558</v>
      </c>
      <c r="U3732" s="11">
        <f t="shared" si="1205"/>
        <v>0.6437020752828061</v>
      </c>
      <c r="V3732" s="10">
        <f t="shared" si="1189"/>
        <v>6.9162903793837674E-2</v>
      </c>
      <c r="W3732" s="10">
        <f t="shared" si="1190"/>
        <v>0.64710360064209937</v>
      </c>
      <c r="X3732" s="10">
        <f t="shared" si="1206"/>
        <v>0.8046275941035077</v>
      </c>
      <c r="Y3732" s="10">
        <f>_xlfn.PERCENTILE.INC($X$1519:X3732,0.75)</f>
        <v>0.98432172912883198</v>
      </c>
      <c r="Z3732" s="10">
        <f t="shared" si="1207"/>
        <v>0.98432172912883198</v>
      </c>
      <c r="AA3732" s="10">
        <f t="shared" si="1208"/>
        <v>0.8046275941035077</v>
      </c>
      <c r="AB3732" s="10">
        <f t="shared" si="1209"/>
        <v>4.4755564075855472E-2</v>
      </c>
      <c r="AC3732" s="10">
        <f t="shared" si="1210"/>
        <v>3.6011561845100966E-2</v>
      </c>
      <c r="AD3732" s="13">
        <f t="shared" si="1211"/>
        <v>44755.564075855473</v>
      </c>
      <c r="AE3732" s="13">
        <f t="shared" si="1191"/>
        <v>36011.561845100965</v>
      </c>
      <c r="AF3732" s="13"/>
      <c r="AG3732" s="2">
        <f t="shared" si="1186"/>
        <v>40217</v>
      </c>
      <c r="AH3732" s="3">
        <f t="shared" si="1192"/>
        <v>257.72545425737155</v>
      </c>
      <c r="AI3732" s="3">
        <f t="shared" si="1193"/>
        <v>219.29290352465028</v>
      </c>
      <c r="AJ3732" s="3">
        <f t="shared" si="1212"/>
        <v>714027.60665251384</v>
      </c>
      <c r="AK3732" s="3">
        <f t="shared" si="1213"/>
        <v>520088.03779029904</v>
      </c>
    </row>
    <row r="3733" spans="2:37" x14ac:dyDescent="0.2">
      <c r="B3733" s="5">
        <v>40218</v>
      </c>
      <c r="C3733" s="1">
        <v>473.91</v>
      </c>
      <c r="D3733" s="1">
        <f t="shared" ref="D3733:D3796" si="1214">WEEKNUM(B3733)</f>
        <v>7</v>
      </c>
      <c r="E3733" s="1" t="b">
        <f t="shared" ref="E3733:E3796" si="1215">IF(D3733&lt;&gt;D3732,TRUE,FALSE)</f>
        <v>0</v>
      </c>
      <c r="F3733" s="6">
        <f t="shared" ref="F3733:F3796" si="1216">C3733/C3732-1</f>
        <v>6.3279043594590689E-3</v>
      </c>
      <c r="G3733" s="8">
        <f t="shared" si="1194"/>
        <v>-8.5085739067099382E-4</v>
      </c>
      <c r="H3733" s="8">
        <f t="shared" si="1195"/>
        <v>9.792976408663823E-5</v>
      </c>
      <c r="I3733" s="8">
        <f t="shared" si="1196"/>
        <v>9.6793033627163476E-4</v>
      </c>
      <c r="J3733" s="6">
        <f t="shared" si="1197"/>
        <v>1.4585139271160257E-3</v>
      </c>
      <c r="K3733" s="6">
        <f t="shared" si="1198"/>
        <v>1.0832186281855222E-3</v>
      </c>
      <c r="L3733" s="6">
        <f t="shared" si="1199"/>
        <v>7.0543455347200879E-4</v>
      </c>
      <c r="M3733" s="9">
        <f t="shared" si="1200"/>
        <v>-0.58337282548506486</v>
      </c>
      <c r="N3733" s="9">
        <f t="shared" si="1201"/>
        <v>9.040627767884532E-2</v>
      </c>
      <c r="O3733" s="9">
        <f t="shared" si="1202"/>
        <v>1</v>
      </c>
      <c r="P3733" s="9">
        <f t="shared" si="1203"/>
        <v>0.16901115073126016</v>
      </c>
      <c r="Q3733" s="10">
        <f t="shared" si="1204"/>
        <v>0.12207370452109678</v>
      </c>
      <c r="R3733" s="10">
        <f t="shared" si="1187"/>
        <v>0.65534178973141921</v>
      </c>
      <c r="S3733" s="10">
        <f>_xlfn.PERCENTILE.INC($R$1519:R3733,0.75)</f>
        <v>0.78737498763953662</v>
      </c>
      <c r="T3733" s="10">
        <f t="shared" si="1188"/>
        <v>0.78737498763953662</v>
      </c>
      <c r="U3733" s="11">
        <f t="shared" si="1205"/>
        <v>0.65534178973141921</v>
      </c>
      <c r="V3733" s="10">
        <f t="shared" si="1189"/>
        <v>6.9162903793837674E-2</v>
      </c>
      <c r="W3733" s="10">
        <f t="shared" si="1190"/>
        <v>0.64710360064209937</v>
      </c>
      <c r="X3733" s="10">
        <f t="shared" si="1206"/>
        <v>0.81917723716427404</v>
      </c>
      <c r="Y3733" s="10">
        <f>_xlfn.PERCENTILE.INC($X$1519:X3733,0.75)</f>
        <v>0.98421873454942077</v>
      </c>
      <c r="Z3733" s="10">
        <f t="shared" si="1207"/>
        <v>0.98421873454942077</v>
      </c>
      <c r="AA3733" s="10">
        <f t="shared" si="1208"/>
        <v>0.8046275941035077</v>
      </c>
      <c r="AB3733" s="10">
        <f t="shared" si="1209"/>
        <v>4.4755564075855472E-2</v>
      </c>
      <c r="AC3733" s="10">
        <f t="shared" si="1210"/>
        <v>3.6011561845100966E-2</v>
      </c>
      <c r="AD3733" s="13">
        <f t="shared" si="1211"/>
        <v>44755.564075855473</v>
      </c>
      <c r="AE3733" s="13">
        <f t="shared" si="1191"/>
        <v>36011.561845100965</v>
      </c>
      <c r="AF3733" s="13"/>
      <c r="AG3733" s="2">
        <f t="shared" si="1186"/>
        <v>40218</v>
      </c>
      <c r="AH3733" s="3">
        <f t="shared" si="1192"/>
        <v>283.20892902565555</v>
      </c>
      <c r="AI3733" s="3">
        <f t="shared" si="1193"/>
        <v>227.87771919054427</v>
      </c>
      <c r="AJ3733" s="3">
        <f t="shared" si="1212"/>
        <v>714310.81558153953</v>
      </c>
      <c r="AK3733" s="3">
        <f t="shared" si="1213"/>
        <v>520315.9155094896</v>
      </c>
    </row>
    <row r="3734" spans="2:37" x14ac:dyDescent="0.2">
      <c r="B3734" s="5">
        <v>40219</v>
      </c>
      <c r="C3734" s="1">
        <v>473.6</v>
      </c>
      <c r="D3734" s="1">
        <f t="shared" si="1214"/>
        <v>7</v>
      </c>
      <c r="E3734" s="1" t="b">
        <f t="shared" si="1215"/>
        <v>0</v>
      </c>
      <c r="F3734" s="6">
        <f t="shared" si="1216"/>
        <v>-6.5413264121882975E-4</v>
      </c>
      <c r="G3734" s="8">
        <f t="shared" si="1194"/>
        <v>-7.8310409000593745E-4</v>
      </c>
      <c r="H3734" s="8">
        <f t="shared" si="1195"/>
        <v>8.0061594012483791E-5</v>
      </c>
      <c r="I3734" s="8">
        <f t="shared" si="1196"/>
        <v>9.2222227783442614E-4</v>
      </c>
      <c r="J3734" s="6">
        <f t="shared" si="1197"/>
        <v>1.4591103053565838E-3</v>
      </c>
      <c r="K3734" s="6">
        <f t="shared" si="1198"/>
        <v>1.0831929872014061E-3</v>
      </c>
      <c r="L3734" s="6">
        <f t="shared" si="1199"/>
        <v>7.0542225347356715E-4</v>
      </c>
      <c r="M3734" s="9">
        <f t="shared" si="1200"/>
        <v>-0.53669971840446906</v>
      </c>
      <c r="N3734" s="9">
        <f t="shared" si="1201"/>
        <v>7.3912585253469096E-2</v>
      </c>
      <c r="O3734" s="9">
        <f t="shared" si="1202"/>
        <v>1</v>
      </c>
      <c r="P3734" s="9">
        <f t="shared" si="1203"/>
        <v>0.17907095561633335</v>
      </c>
      <c r="Q3734" s="10">
        <f t="shared" si="1204"/>
        <v>0.12185754901664415</v>
      </c>
      <c r="R3734" s="10">
        <f t="shared" si="1187"/>
        <v>0.65650425965052883</v>
      </c>
      <c r="S3734" s="10">
        <f>_xlfn.PERCENTILE.INC($R$1519:R3734,0.75)</f>
        <v>0.78729259197600765</v>
      </c>
      <c r="T3734" s="10">
        <f t="shared" si="1188"/>
        <v>0.78729259197600765</v>
      </c>
      <c r="U3734" s="11">
        <f t="shared" si="1205"/>
        <v>0.65650425965052883</v>
      </c>
      <c r="V3734" s="10">
        <f t="shared" si="1189"/>
        <v>6.9162903793837674E-2</v>
      </c>
      <c r="W3734" s="10">
        <f t="shared" si="1190"/>
        <v>0.64710360064209937</v>
      </c>
      <c r="X3734" s="10">
        <f t="shared" si="1206"/>
        <v>0.8206303245631611</v>
      </c>
      <c r="Y3734" s="10">
        <f>_xlfn.PERCENTILE.INC($X$1519:X3734,0.75)</f>
        <v>0.98411573997000956</v>
      </c>
      <c r="Z3734" s="10">
        <f t="shared" si="1207"/>
        <v>0.98411573997000956</v>
      </c>
      <c r="AA3734" s="10">
        <f t="shared" si="1208"/>
        <v>0.8046275941035077</v>
      </c>
      <c r="AB3734" s="10">
        <f t="shared" si="1209"/>
        <v>4.4755564075855472E-2</v>
      </c>
      <c r="AC3734" s="10">
        <f t="shared" si="1210"/>
        <v>3.6011561845100966E-2</v>
      </c>
      <c r="AD3734" s="13">
        <f t="shared" si="1211"/>
        <v>44755.564075855473</v>
      </c>
      <c r="AE3734" s="13">
        <f t="shared" si="1191"/>
        <v>36011.561845100965</v>
      </c>
      <c r="AF3734" s="13"/>
      <c r="AG3734" s="2">
        <f t="shared" si="1186"/>
        <v>40219</v>
      </c>
      <c r="AH3734" s="3">
        <f t="shared" si="1192"/>
        <v>-29.276075338177915</v>
      </c>
      <c r="AI3734" s="3">
        <f t="shared" si="1193"/>
        <v>-23.556338064151127</v>
      </c>
      <c r="AJ3734" s="3">
        <f t="shared" si="1212"/>
        <v>714281.5395062014</v>
      </c>
      <c r="AK3734" s="3">
        <f t="shared" si="1213"/>
        <v>520292.35917142546</v>
      </c>
    </row>
    <row r="3735" spans="2:37" x14ac:dyDescent="0.2">
      <c r="B3735" s="5">
        <v>40220</v>
      </c>
      <c r="C3735" s="1">
        <v>472.21</v>
      </c>
      <c r="D3735" s="1">
        <f t="shared" si="1214"/>
        <v>7</v>
      </c>
      <c r="E3735" s="1" t="b">
        <f t="shared" si="1215"/>
        <v>0</v>
      </c>
      <c r="F3735" s="6">
        <f t="shared" si="1216"/>
        <v>-2.9349662162163614E-3</v>
      </c>
      <c r="G3735" s="8">
        <f t="shared" si="1194"/>
        <v>-9.131351470307292E-4</v>
      </c>
      <c r="H3735" s="8">
        <f t="shared" si="1195"/>
        <v>6.4287013754138903E-5</v>
      </c>
      <c r="I3735" s="8">
        <f t="shared" si="1196"/>
        <v>9.2220635823423791E-4</v>
      </c>
      <c r="J3735" s="6">
        <f t="shared" si="1197"/>
        <v>1.4598198049959935E-3</v>
      </c>
      <c r="K3735" s="6">
        <f t="shared" si="1198"/>
        <v>1.0831583701317227E-3</v>
      </c>
      <c r="L3735" s="6">
        <f t="shared" si="1199"/>
        <v>7.0540253370125197E-4</v>
      </c>
      <c r="M3735" s="9">
        <f t="shared" si="1200"/>
        <v>-0.62551223370560816</v>
      </c>
      <c r="N3735" s="9">
        <f t="shared" si="1201"/>
        <v>5.935144437495412E-2</v>
      </c>
      <c r="O3735" s="9">
        <f t="shared" si="1202"/>
        <v>1</v>
      </c>
      <c r="P3735" s="9">
        <f t="shared" si="1203"/>
        <v>0.14461307022311531</v>
      </c>
      <c r="Q3735" s="10">
        <f t="shared" si="1204"/>
        <v>0.12080151944577265</v>
      </c>
      <c r="R3735" s="10">
        <f t="shared" si="1187"/>
        <v>0.66224332580445477</v>
      </c>
      <c r="S3735" s="10">
        <f>_xlfn.PERCENTILE.INC($R$1519:R3735,0.75)</f>
        <v>0.78721019631247857</v>
      </c>
      <c r="T3735" s="10">
        <f t="shared" si="1188"/>
        <v>0.78721019631247857</v>
      </c>
      <c r="U3735" s="11">
        <f t="shared" si="1205"/>
        <v>0.66224332580445477</v>
      </c>
      <c r="V3735" s="10">
        <f t="shared" si="1189"/>
        <v>6.9162903793837674E-2</v>
      </c>
      <c r="W3735" s="10">
        <f t="shared" si="1190"/>
        <v>0.64710360064209937</v>
      </c>
      <c r="X3735" s="10">
        <f t="shared" si="1206"/>
        <v>0.82780415725556855</v>
      </c>
      <c r="Y3735" s="10">
        <f>_xlfn.PERCENTILE.INC($X$1519:X3735,0.75)</f>
        <v>0.98401274539059824</v>
      </c>
      <c r="Z3735" s="10">
        <f t="shared" si="1207"/>
        <v>0.98401274539059824</v>
      </c>
      <c r="AA3735" s="10">
        <f t="shared" si="1208"/>
        <v>0.8046275941035077</v>
      </c>
      <c r="AB3735" s="10">
        <f t="shared" si="1209"/>
        <v>4.4755564075855472E-2</v>
      </c>
      <c r="AC3735" s="10">
        <f t="shared" si="1210"/>
        <v>3.6011561845100966E-2</v>
      </c>
      <c r="AD3735" s="13">
        <f t="shared" si="1211"/>
        <v>44755.564075855473</v>
      </c>
      <c r="AE3735" s="13">
        <f t="shared" si="1191"/>
        <v>36011.561845100965</v>
      </c>
      <c r="AF3735" s="13"/>
      <c r="AG3735" s="2">
        <f t="shared" si="1186"/>
        <v>40220</v>
      </c>
      <c r="AH3735" s="3">
        <f t="shared" si="1192"/>
        <v>-131.35606855034246</v>
      </c>
      <c r="AI3735" s="3">
        <f t="shared" si="1193"/>
        <v>-105.69271740855747</v>
      </c>
      <c r="AJ3735" s="3">
        <f t="shared" si="1212"/>
        <v>714150.18343765102</v>
      </c>
      <c r="AK3735" s="3">
        <f t="shared" si="1213"/>
        <v>520186.66645401693</v>
      </c>
    </row>
    <row r="3736" spans="2:37" x14ac:dyDescent="0.2">
      <c r="B3736" s="5">
        <v>40221</v>
      </c>
      <c r="C3736" s="1">
        <v>472.19</v>
      </c>
      <c r="D3736" s="1">
        <f t="shared" si="1214"/>
        <v>7</v>
      </c>
      <c r="E3736" s="1" t="b">
        <f t="shared" si="1215"/>
        <v>0</v>
      </c>
      <c r="F3736" s="6">
        <f t="shared" si="1216"/>
        <v>-4.2354037398606437E-5</v>
      </c>
      <c r="G3736" s="8">
        <f t="shared" si="1194"/>
        <v>-1.0291812519551569E-3</v>
      </c>
      <c r="H3736" s="8">
        <f t="shared" si="1195"/>
        <v>2.4159473170225759E-5</v>
      </c>
      <c r="I3736" s="8">
        <f t="shared" si="1196"/>
        <v>8.695149791725545E-4</v>
      </c>
      <c r="J3736" s="6">
        <f t="shared" si="1197"/>
        <v>1.4606307723709323E-3</v>
      </c>
      <c r="K3736" s="6">
        <f t="shared" si="1198"/>
        <v>1.0831511818500898E-3</v>
      </c>
      <c r="L3736" s="6">
        <f t="shared" si="1199"/>
        <v>7.0537692348946455E-4</v>
      </c>
      <c r="M3736" s="9">
        <f t="shared" si="1200"/>
        <v>-0.70461424709309961</v>
      </c>
      <c r="N3736" s="9">
        <f t="shared" si="1201"/>
        <v>2.230480248284443E-2</v>
      </c>
      <c r="O3736" s="9">
        <f t="shared" si="1202"/>
        <v>1</v>
      </c>
      <c r="P3736" s="9">
        <f t="shared" si="1203"/>
        <v>0.10589685179658159</v>
      </c>
      <c r="Q3736" s="10">
        <f t="shared" si="1204"/>
        <v>0.12072714131453964</v>
      </c>
      <c r="R3736" s="10">
        <f t="shared" si="1187"/>
        <v>0.66265132371162416</v>
      </c>
      <c r="S3736" s="10">
        <f>_xlfn.PERCENTILE.INC($R$1519:R3736,0.75)</f>
        <v>0.78720640081519844</v>
      </c>
      <c r="T3736" s="10">
        <f t="shared" si="1188"/>
        <v>0.78720640081519844</v>
      </c>
      <c r="U3736" s="11">
        <f t="shared" si="1205"/>
        <v>0.66265132371162416</v>
      </c>
      <c r="V3736" s="10">
        <f t="shared" si="1189"/>
        <v>6.9162903793837674E-2</v>
      </c>
      <c r="W3736" s="10">
        <f t="shared" si="1190"/>
        <v>0.64710360064209937</v>
      </c>
      <c r="X3736" s="10">
        <f t="shared" si="1206"/>
        <v>0.82831415463953018</v>
      </c>
      <c r="Y3736" s="10">
        <f>_xlfn.PERCENTILE.INC($X$1519:X3736,0.75)</f>
        <v>0.98400800101899799</v>
      </c>
      <c r="Z3736" s="10">
        <f t="shared" si="1207"/>
        <v>0.98400800101899799</v>
      </c>
      <c r="AA3736" s="10">
        <f t="shared" si="1208"/>
        <v>0.8046275941035077</v>
      </c>
      <c r="AB3736" s="10">
        <f t="shared" si="1209"/>
        <v>4.4755564075855472E-2</v>
      </c>
      <c r="AC3736" s="10">
        <f t="shared" si="1210"/>
        <v>3.6011561845100966E-2</v>
      </c>
      <c r="AD3736" s="13">
        <f t="shared" si="1211"/>
        <v>44755.564075855473</v>
      </c>
      <c r="AE3736" s="13">
        <f t="shared" si="1191"/>
        <v>36011.561845100965</v>
      </c>
      <c r="AF3736" s="13"/>
      <c r="AG3736" s="2">
        <f t="shared" si="1186"/>
        <v>40221</v>
      </c>
      <c r="AH3736" s="3">
        <f t="shared" si="1192"/>
        <v>-1.8955788346645095</v>
      </c>
      <c r="AI3736" s="3">
        <f t="shared" si="1193"/>
        <v>-1.5252350371696348</v>
      </c>
      <c r="AJ3736" s="3">
        <f t="shared" si="1212"/>
        <v>714148.28785881633</v>
      </c>
      <c r="AK3736" s="3">
        <f t="shared" si="1213"/>
        <v>520185.14121897978</v>
      </c>
    </row>
    <row r="3737" spans="2:37" x14ac:dyDescent="0.2">
      <c r="B3737" s="5">
        <v>40225</v>
      </c>
      <c r="C3737" s="1">
        <v>476.89</v>
      </c>
      <c r="D3737" s="1">
        <f t="shared" si="1214"/>
        <v>8</v>
      </c>
      <c r="E3737" s="1" t="b">
        <f t="shared" si="1215"/>
        <v>1</v>
      </c>
      <c r="F3737" s="6">
        <f t="shared" si="1216"/>
        <v>9.953620364683724E-3</v>
      </c>
      <c r="G3737" s="8">
        <f t="shared" si="1194"/>
        <v>-8.0300235587344609E-4</v>
      </c>
      <c r="H3737" s="8">
        <f t="shared" si="1195"/>
        <v>1.3930855670716847E-4</v>
      </c>
      <c r="I3737" s="8">
        <f t="shared" si="1196"/>
        <v>9.0168812349674711E-4</v>
      </c>
      <c r="J3737" s="6">
        <f t="shared" si="1197"/>
        <v>1.4612406739988998E-3</v>
      </c>
      <c r="K3737" s="6">
        <f t="shared" si="1198"/>
        <v>1.0831270945827116E-3</v>
      </c>
      <c r="L3737" s="6">
        <f t="shared" si="1199"/>
        <v>7.0536182640114223E-4</v>
      </c>
      <c r="M3737" s="9">
        <f t="shared" si="1200"/>
        <v>-0.54953463187957408</v>
      </c>
      <c r="N3737" s="9">
        <f t="shared" si="1201"/>
        <v>0.12861699924590922</v>
      </c>
      <c r="O3737" s="9">
        <f t="shared" si="1202"/>
        <v>1</v>
      </c>
      <c r="P3737" s="9">
        <f t="shared" si="1203"/>
        <v>0.19302745578877836</v>
      </c>
      <c r="Q3737" s="10">
        <f t="shared" si="1204"/>
        <v>0.12066634400289579</v>
      </c>
      <c r="R3737" s="10">
        <f t="shared" si="1187"/>
        <v>0.66298519824285163</v>
      </c>
      <c r="S3737" s="10">
        <f>_xlfn.PERCENTILE.INC($R$1519:R3737,0.75)</f>
        <v>0.78720260531791819</v>
      </c>
      <c r="T3737" s="10">
        <f t="shared" si="1188"/>
        <v>0.78720260531791819</v>
      </c>
      <c r="U3737" s="11">
        <f t="shared" si="1205"/>
        <v>0.66298519824285163</v>
      </c>
      <c r="V3737" s="10">
        <f t="shared" si="1189"/>
        <v>0.10589685179658159</v>
      </c>
      <c r="W3737" s="10">
        <f t="shared" si="1190"/>
        <v>0.66265132371162416</v>
      </c>
      <c r="X3737" s="10">
        <f t="shared" si="1206"/>
        <v>0.82873149780356459</v>
      </c>
      <c r="Y3737" s="10">
        <f>_xlfn.PERCENTILE.INC($X$1519:X3737,0.75)</f>
        <v>0.98400325664739774</v>
      </c>
      <c r="Z3737" s="10">
        <f t="shared" si="1207"/>
        <v>0.98400325664739774</v>
      </c>
      <c r="AA3737" s="10">
        <f t="shared" si="1208"/>
        <v>0.82873149780356459</v>
      </c>
      <c r="AB3737" s="10">
        <f t="shared" si="1209"/>
        <v>7.0172689019898482E-2</v>
      </c>
      <c r="AC3737" s="10">
        <f t="shared" si="1210"/>
        <v>5.8154317676364219E-2</v>
      </c>
      <c r="AD3737" s="13">
        <f t="shared" si="1211"/>
        <v>70172.689019898477</v>
      </c>
      <c r="AE3737" s="13">
        <f t="shared" si="1191"/>
        <v>58154.317676364219</v>
      </c>
      <c r="AF3737" s="13"/>
      <c r="AG3737" s="2">
        <f t="shared" si="1186"/>
        <v>40225</v>
      </c>
      <c r="AH3737" s="3">
        <f t="shared" si="1192"/>
        <v>445.47989401834235</v>
      </c>
      <c r="AI3737" s="3">
        <f t="shared" si="1193"/>
        <v>358.44541534546437</v>
      </c>
      <c r="AJ3737" s="3">
        <f t="shared" si="1212"/>
        <v>714593.76775283471</v>
      </c>
      <c r="AK3737" s="3">
        <f t="shared" si="1213"/>
        <v>520543.58663432527</v>
      </c>
    </row>
    <row r="3738" spans="2:37" x14ac:dyDescent="0.2">
      <c r="B3738" s="5">
        <v>40226</v>
      </c>
      <c r="C3738" s="1">
        <v>479.04</v>
      </c>
      <c r="D3738" s="1">
        <f t="shared" si="1214"/>
        <v>8</v>
      </c>
      <c r="E3738" s="1" t="b">
        <f t="shared" si="1215"/>
        <v>0</v>
      </c>
      <c r="F3738" s="6">
        <f t="shared" si="1216"/>
        <v>4.508377193902291E-3</v>
      </c>
      <c r="G3738" s="8">
        <f t="shared" si="1194"/>
        <v>-6.8734392773955226E-4</v>
      </c>
      <c r="H3738" s="8">
        <f t="shared" si="1195"/>
        <v>9.0509692719001041E-5</v>
      </c>
      <c r="I3738" s="8">
        <f t="shared" si="1196"/>
        <v>9.3651140648516194E-4</v>
      </c>
      <c r="J3738" s="6">
        <f t="shared" si="1197"/>
        <v>1.4617743773323001E-3</v>
      </c>
      <c r="K3738" s="6">
        <f t="shared" si="1198"/>
        <v>1.0831788838739874E-3</v>
      </c>
      <c r="L3738" s="6">
        <f t="shared" si="1199"/>
        <v>7.0536157638743165E-4</v>
      </c>
      <c r="M3738" s="9">
        <f t="shared" si="1200"/>
        <v>-0.47021205077758782</v>
      </c>
      <c r="N3738" s="9">
        <f t="shared" si="1201"/>
        <v>8.3559321610197274E-2</v>
      </c>
      <c r="O3738" s="9">
        <f t="shared" si="1202"/>
        <v>1</v>
      </c>
      <c r="P3738" s="9">
        <f t="shared" si="1203"/>
        <v>0.20444909027753647</v>
      </c>
      <c r="Q3738" s="10">
        <f t="shared" si="1204"/>
        <v>0.12081234861982514</v>
      </c>
      <c r="R3738" s="10">
        <f t="shared" si="1187"/>
        <v>0.66218396475136576</v>
      </c>
      <c r="S3738" s="10">
        <f>_xlfn.PERCENTILE.INC($R$1519:R3738,0.75)</f>
        <v>0.78719880982063806</v>
      </c>
      <c r="T3738" s="10">
        <f t="shared" si="1188"/>
        <v>0.78719880982063806</v>
      </c>
      <c r="U3738" s="11">
        <f t="shared" si="1205"/>
        <v>0.66218396475136576</v>
      </c>
      <c r="V3738" s="10">
        <f t="shared" si="1189"/>
        <v>0.10589685179658159</v>
      </c>
      <c r="W3738" s="10">
        <f t="shared" si="1190"/>
        <v>0.66265132371162416</v>
      </c>
      <c r="X3738" s="10">
        <f t="shared" si="1206"/>
        <v>0.82772995593920728</v>
      </c>
      <c r="Y3738" s="10">
        <f>_xlfn.PERCENTILE.INC($X$1519:X3738,0.75)</f>
        <v>0.9839985122757976</v>
      </c>
      <c r="Z3738" s="10">
        <f t="shared" si="1207"/>
        <v>0.9839985122757976</v>
      </c>
      <c r="AA3738" s="10">
        <f t="shared" si="1208"/>
        <v>0.82873149780356459</v>
      </c>
      <c r="AB3738" s="10">
        <f t="shared" si="1209"/>
        <v>7.0172689019898482E-2</v>
      </c>
      <c r="AC3738" s="10">
        <f t="shared" si="1210"/>
        <v>5.8154317676364219E-2</v>
      </c>
      <c r="AD3738" s="13">
        <f t="shared" si="1211"/>
        <v>70172.689019898477</v>
      </c>
      <c r="AE3738" s="13">
        <f t="shared" si="1191"/>
        <v>58154.317676364219</v>
      </c>
      <c r="AF3738" s="13"/>
      <c r="AG3738" s="2">
        <f t="shared" si="1186"/>
        <v>40226</v>
      </c>
      <c r="AH3738" s="3">
        <f t="shared" si="1192"/>
        <v>316.36495081210802</v>
      </c>
      <c r="AI3738" s="3">
        <f t="shared" si="1193"/>
        <v>262.18159953906934</v>
      </c>
      <c r="AJ3738" s="3">
        <f t="shared" si="1212"/>
        <v>714910.13270364678</v>
      </c>
      <c r="AK3738" s="3">
        <f t="shared" si="1213"/>
        <v>520805.76823386434</v>
      </c>
    </row>
    <row r="3739" spans="2:37" x14ac:dyDescent="0.2">
      <c r="B3739" s="5">
        <v>40227</v>
      </c>
      <c r="C3739" s="1">
        <v>483.49</v>
      </c>
      <c r="D3739" s="1">
        <f t="shared" si="1214"/>
        <v>8</v>
      </c>
      <c r="E3739" s="1" t="b">
        <f t="shared" si="1215"/>
        <v>0</v>
      </c>
      <c r="F3739" s="6">
        <f t="shared" si="1216"/>
        <v>9.2894121576485578E-3</v>
      </c>
      <c r="G3739" s="8">
        <f t="shared" si="1194"/>
        <v>-5.6505323626804998E-4</v>
      </c>
      <c r="H3739" s="8">
        <f t="shared" si="1195"/>
        <v>2.0273542114088717E-4</v>
      </c>
      <c r="I3739" s="8">
        <f t="shared" si="1196"/>
        <v>1.0168421471464008E-3</v>
      </c>
      <c r="J3739" s="6">
        <f t="shared" si="1197"/>
        <v>1.4622064875781853E-3</v>
      </c>
      <c r="K3739" s="6">
        <f t="shared" si="1198"/>
        <v>1.0831536587452746E-3</v>
      </c>
      <c r="L3739" s="6">
        <f t="shared" si="1199"/>
        <v>7.0537371300132793E-4</v>
      </c>
      <c r="M3739" s="9">
        <f t="shared" si="1200"/>
        <v>-0.38643874245417487</v>
      </c>
      <c r="N3739" s="9">
        <f t="shared" si="1201"/>
        <v>0.18717143177611192</v>
      </c>
      <c r="O3739" s="9">
        <f t="shared" si="1202"/>
        <v>1</v>
      </c>
      <c r="P3739" s="9">
        <f t="shared" si="1203"/>
        <v>0.2669108964406457</v>
      </c>
      <c r="Q3739" s="10">
        <f t="shared" si="1204"/>
        <v>0.1210820401779488</v>
      </c>
      <c r="R3739" s="10">
        <f t="shared" si="1187"/>
        <v>0.66070905216353826</v>
      </c>
      <c r="S3739" s="10">
        <f>_xlfn.PERCENTILE.INC($R$1519:R3739,0.75)</f>
        <v>0.78719501432335792</v>
      </c>
      <c r="T3739" s="10">
        <f t="shared" si="1188"/>
        <v>0.78719501432335792</v>
      </c>
      <c r="U3739" s="11">
        <f t="shared" si="1205"/>
        <v>0.66070905216353826</v>
      </c>
      <c r="V3739" s="10">
        <f t="shared" si="1189"/>
        <v>0.10589685179658159</v>
      </c>
      <c r="W3739" s="10">
        <f t="shared" si="1190"/>
        <v>0.66265132371162416</v>
      </c>
      <c r="X3739" s="10">
        <f t="shared" si="1206"/>
        <v>0.82588631520442279</v>
      </c>
      <c r="Y3739" s="10">
        <f>_xlfn.PERCENTILE.INC($X$1519:X3739,0.75)</f>
        <v>0.98399376790419735</v>
      </c>
      <c r="Z3739" s="10">
        <f t="shared" si="1207"/>
        <v>0.98399376790419735</v>
      </c>
      <c r="AA3739" s="10">
        <f t="shared" si="1208"/>
        <v>0.82873149780356459</v>
      </c>
      <c r="AB3739" s="10">
        <f t="shared" si="1209"/>
        <v>7.0172689019898482E-2</v>
      </c>
      <c r="AC3739" s="10">
        <f t="shared" si="1210"/>
        <v>5.8154317676364219E-2</v>
      </c>
      <c r="AD3739" s="13">
        <f t="shared" si="1211"/>
        <v>70172.689019898477</v>
      </c>
      <c r="AE3739" s="13">
        <f t="shared" si="1191"/>
        <v>58154.317676364219</v>
      </c>
      <c r="AF3739" s="13"/>
      <c r="AG3739" s="2">
        <f t="shared" si="1186"/>
        <v>40227</v>
      </c>
      <c r="AH3739" s="3">
        <f t="shared" si="1192"/>
        <v>651.86303051633638</v>
      </c>
      <c r="AI3739" s="3">
        <f t="shared" si="1193"/>
        <v>540.21942564257415</v>
      </c>
      <c r="AJ3739" s="3">
        <f t="shared" si="1212"/>
        <v>715561.99573416309</v>
      </c>
      <c r="AK3739" s="3">
        <f t="shared" si="1213"/>
        <v>521345.98765950691</v>
      </c>
    </row>
    <row r="3740" spans="2:37" x14ac:dyDescent="0.2">
      <c r="B3740" s="5">
        <v>40228</v>
      </c>
      <c r="C3740" s="1">
        <v>485.66</v>
      </c>
      <c r="D3740" s="1">
        <f t="shared" si="1214"/>
        <v>8</v>
      </c>
      <c r="E3740" s="1" t="b">
        <f t="shared" si="1215"/>
        <v>0</v>
      </c>
      <c r="F3740" s="6">
        <f t="shared" si="1216"/>
        <v>4.4882003764297185E-3</v>
      </c>
      <c r="G3740" s="8">
        <f t="shared" si="1194"/>
        <v>-4.0912568788418764E-4</v>
      </c>
      <c r="H3740" s="8">
        <f t="shared" si="1195"/>
        <v>2.4384036699631392E-4</v>
      </c>
      <c r="I3740" s="8">
        <f t="shared" si="1196"/>
        <v>1.0563816551231E-3</v>
      </c>
      <c r="J3740" s="6">
        <f t="shared" si="1197"/>
        <v>1.4625604977969132E-3</v>
      </c>
      <c r="K3740" s="6">
        <f t="shared" si="1198"/>
        <v>1.0831466876898798E-3</v>
      </c>
      <c r="L3740" s="6">
        <f t="shared" si="1199"/>
        <v>7.0540083443143E-4</v>
      </c>
      <c r="M3740" s="9">
        <f t="shared" si="1200"/>
        <v>-0.27973248867343442</v>
      </c>
      <c r="N3740" s="9">
        <f t="shared" si="1201"/>
        <v>0.22512220160722024</v>
      </c>
      <c r="O3740" s="9">
        <f t="shared" si="1202"/>
        <v>1</v>
      </c>
      <c r="P3740" s="9">
        <f t="shared" si="1203"/>
        <v>0.31512990431126192</v>
      </c>
      <c r="Q3740" s="10">
        <f t="shared" si="1204"/>
        <v>0.11649962984176204</v>
      </c>
      <c r="R3740" s="10">
        <f t="shared" si="1187"/>
        <v>0.68669746083023275</v>
      </c>
      <c r="S3740" s="10">
        <f>_xlfn.PERCENTILE.INC($R$1519:R3740,0.75)</f>
        <v>0.78718513337306772</v>
      </c>
      <c r="T3740" s="10">
        <f t="shared" si="1188"/>
        <v>0.78718513337306772</v>
      </c>
      <c r="U3740" s="11">
        <f t="shared" si="1205"/>
        <v>0.68669746083023275</v>
      </c>
      <c r="V3740" s="10">
        <f t="shared" si="1189"/>
        <v>0.10589685179658159</v>
      </c>
      <c r="W3740" s="10">
        <f t="shared" si="1190"/>
        <v>0.66265132371162416</v>
      </c>
      <c r="X3740" s="10">
        <f t="shared" si="1206"/>
        <v>0.85837182603779094</v>
      </c>
      <c r="Y3740" s="10">
        <f>_xlfn.PERCENTILE.INC($X$1519:X3740,0.75)</f>
        <v>0.98398141671633454</v>
      </c>
      <c r="Z3740" s="10">
        <f t="shared" si="1207"/>
        <v>0.98398141671633454</v>
      </c>
      <c r="AA3740" s="10">
        <f t="shared" si="1208"/>
        <v>0.82873149780356459</v>
      </c>
      <c r="AB3740" s="10">
        <f t="shared" si="1209"/>
        <v>7.0172689019898482E-2</v>
      </c>
      <c r="AC3740" s="10">
        <f t="shared" si="1210"/>
        <v>5.8154317676364219E-2</v>
      </c>
      <c r="AD3740" s="13">
        <f t="shared" si="1211"/>
        <v>70172.689019898477</v>
      </c>
      <c r="AE3740" s="13">
        <f t="shared" si="1191"/>
        <v>58154.317676364219</v>
      </c>
      <c r="AF3740" s="13"/>
      <c r="AG3740" s="2">
        <f t="shared" si="1186"/>
        <v>40228</v>
      </c>
      <c r="AH3740" s="3">
        <f t="shared" si="1192"/>
        <v>314.94908927419391</v>
      </c>
      <c r="AI3740" s="3">
        <f t="shared" si="1193"/>
        <v>261.00823048607134</v>
      </c>
      <c r="AJ3740" s="3">
        <f t="shared" si="1212"/>
        <v>715876.94482343725</v>
      </c>
      <c r="AK3740" s="3">
        <f t="shared" si="1213"/>
        <v>521606.99588999298</v>
      </c>
    </row>
    <row r="3741" spans="2:37" x14ac:dyDescent="0.2">
      <c r="B3741" s="5">
        <v>40231</v>
      </c>
      <c r="C3741" s="1">
        <v>486.31</v>
      </c>
      <c r="D3741" s="1">
        <f t="shared" si="1214"/>
        <v>9</v>
      </c>
      <c r="E3741" s="1" t="b">
        <f t="shared" si="1215"/>
        <v>1</v>
      </c>
      <c r="F3741" s="6">
        <f t="shared" si="1216"/>
        <v>1.3383848783099506E-3</v>
      </c>
      <c r="G3741" s="8">
        <f t="shared" si="1194"/>
        <v>-2.9220046082271701E-4</v>
      </c>
      <c r="H3741" s="8">
        <f t="shared" si="1195"/>
        <v>2.4686546557325988E-4</v>
      </c>
      <c r="I3741" s="8">
        <f t="shared" si="1196"/>
        <v>1.0498549308308824E-3</v>
      </c>
      <c r="J3741" s="6">
        <f t="shared" si="1197"/>
        <v>1.4627698043688209E-3</v>
      </c>
      <c r="K3741" s="6">
        <f t="shared" si="1198"/>
        <v>1.0830794471851633E-3</v>
      </c>
      <c r="L3741" s="6">
        <f t="shared" si="1199"/>
        <v>7.0541691687519832E-4</v>
      </c>
      <c r="M3741" s="9">
        <f t="shared" si="1200"/>
        <v>-0.19975833514611022</v>
      </c>
      <c r="N3741" s="9">
        <f t="shared" si="1201"/>
        <v>0.22792923105949747</v>
      </c>
      <c r="O3741" s="9">
        <f t="shared" si="1202"/>
        <v>1</v>
      </c>
      <c r="P3741" s="9">
        <f t="shared" si="1203"/>
        <v>0.34272363197112909</v>
      </c>
      <c r="Q3741" s="10">
        <f t="shared" si="1204"/>
        <v>0.11608789942967122</v>
      </c>
      <c r="R3741" s="10">
        <f t="shared" si="1187"/>
        <v>0.68913297934610218</v>
      </c>
      <c r="S3741" s="10">
        <f>_xlfn.PERCENTILE.INC($R$1519:R3741,0.75)</f>
        <v>0.78717525242277753</v>
      </c>
      <c r="T3741" s="10">
        <f t="shared" si="1188"/>
        <v>0.78717525242277753</v>
      </c>
      <c r="U3741" s="11">
        <f t="shared" si="1205"/>
        <v>0.68913297934610218</v>
      </c>
      <c r="V3741" s="10">
        <f t="shared" si="1189"/>
        <v>0.31512990431126192</v>
      </c>
      <c r="W3741" s="10">
        <f t="shared" si="1190"/>
        <v>0.68669746083023275</v>
      </c>
      <c r="X3741" s="10">
        <f t="shared" si="1206"/>
        <v>0.86141622418262775</v>
      </c>
      <c r="Y3741" s="10">
        <f>_xlfn.PERCENTILE.INC($X$1519:X3741,0.75)</f>
        <v>0.98396906552847185</v>
      </c>
      <c r="Z3741" s="10">
        <f t="shared" si="1207"/>
        <v>0.98396906552847185</v>
      </c>
      <c r="AA3741" s="10">
        <f t="shared" si="1208"/>
        <v>0.86141622418262775</v>
      </c>
      <c r="AB3741" s="10">
        <f t="shared" si="1209"/>
        <v>0.21639890512221777</v>
      </c>
      <c r="AC3741" s="10">
        <f t="shared" si="1210"/>
        <v>0.18640952776763553</v>
      </c>
      <c r="AD3741" s="13">
        <f t="shared" si="1211"/>
        <v>216398.90512221778</v>
      </c>
      <c r="AE3741" s="13">
        <f t="shared" si="1191"/>
        <v>186409.52776763553</v>
      </c>
      <c r="AF3741" s="13"/>
      <c r="AG3741" s="2">
        <f t="shared" si="1186"/>
        <v>40231</v>
      </c>
      <c r="AH3741" s="3">
        <f t="shared" si="1192"/>
        <v>93.918065854578828</v>
      </c>
      <c r="AI3741" s="3">
        <f t="shared" si="1193"/>
        <v>77.83285938647893</v>
      </c>
      <c r="AJ3741" s="3">
        <f t="shared" si="1212"/>
        <v>715970.86288929184</v>
      </c>
      <c r="AK3741" s="3">
        <f t="shared" si="1213"/>
        <v>521684.82874937943</v>
      </c>
    </row>
    <row r="3742" spans="2:37" x14ac:dyDescent="0.2">
      <c r="B3742" s="5">
        <v>40232</v>
      </c>
      <c r="C3742" s="1">
        <v>483.43</v>
      </c>
      <c r="D3742" s="1">
        <f t="shared" si="1214"/>
        <v>9</v>
      </c>
      <c r="E3742" s="1" t="b">
        <f t="shared" si="1215"/>
        <v>0</v>
      </c>
      <c r="F3742" s="6">
        <f t="shared" si="1216"/>
        <v>-5.9221484238448641E-3</v>
      </c>
      <c r="G3742" s="8">
        <f t="shared" si="1194"/>
        <v>-4.0091280960203777E-4</v>
      </c>
      <c r="H3742" s="8">
        <f t="shared" si="1195"/>
        <v>1.6671529259393815E-4</v>
      </c>
      <c r="I3742" s="8">
        <f t="shared" si="1196"/>
        <v>1.0381146127517282E-3</v>
      </c>
      <c r="J3742" s="6">
        <f t="shared" si="1197"/>
        <v>1.4629781659753021E-3</v>
      </c>
      <c r="K3742" s="6">
        <f t="shared" si="1198"/>
        <v>1.0830211501388304E-3</v>
      </c>
      <c r="L3742" s="6">
        <f t="shared" si="1199"/>
        <v>7.0541759242205321E-4</v>
      </c>
      <c r="M3742" s="9">
        <f t="shared" si="1200"/>
        <v>-0.27403881953000109</v>
      </c>
      <c r="N3742" s="9">
        <f t="shared" si="1201"/>
        <v>0.15393539874319837</v>
      </c>
      <c r="O3742" s="9">
        <f t="shared" si="1202"/>
        <v>1</v>
      </c>
      <c r="P3742" s="9">
        <f t="shared" si="1203"/>
        <v>0.29329885973773245</v>
      </c>
      <c r="Q3742" s="10">
        <f t="shared" si="1204"/>
        <v>0.11610654618261919</v>
      </c>
      <c r="R3742" s="10">
        <f t="shared" si="1187"/>
        <v>0.68902230434252443</v>
      </c>
      <c r="S3742" s="10">
        <f>_xlfn.PERCENTILE.INC($R$1519:R3742,0.75)</f>
        <v>0.78716537147248722</v>
      </c>
      <c r="T3742" s="10">
        <f t="shared" si="1188"/>
        <v>0.78716537147248722</v>
      </c>
      <c r="U3742" s="11">
        <f t="shared" si="1205"/>
        <v>0.68902230434252443</v>
      </c>
      <c r="V3742" s="10">
        <f t="shared" si="1189"/>
        <v>0.31512990431126192</v>
      </c>
      <c r="W3742" s="10">
        <f t="shared" si="1190"/>
        <v>0.68669746083023275</v>
      </c>
      <c r="X3742" s="10">
        <f t="shared" si="1206"/>
        <v>0.86127788042815556</v>
      </c>
      <c r="Y3742" s="10">
        <f>_xlfn.PERCENTILE.INC($X$1519:X3742,0.75)</f>
        <v>0.98395671434060905</v>
      </c>
      <c r="Z3742" s="10">
        <f t="shared" si="1207"/>
        <v>0.98395671434060905</v>
      </c>
      <c r="AA3742" s="10">
        <f t="shared" si="1208"/>
        <v>0.86141622418262775</v>
      </c>
      <c r="AB3742" s="10">
        <f t="shared" si="1209"/>
        <v>0.21639890512221777</v>
      </c>
      <c r="AC3742" s="10">
        <f t="shared" si="1210"/>
        <v>0.18640952776763553</v>
      </c>
      <c r="AD3742" s="13">
        <f t="shared" si="1211"/>
        <v>216398.90512221778</v>
      </c>
      <c r="AE3742" s="13">
        <f t="shared" si="1191"/>
        <v>186409.52776763553</v>
      </c>
      <c r="AF3742" s="13"/>
      <c r="AG3742" s="2">
        <f t="shared" si="1186"/>
        <v>40232</v>
      </c>
      <c r="AH3742" s="3">
        <f t="shared" si="1192"/>
        <v>-1281.5464348912963</v>
      </c>
      <c r="AI3742" s="3">
        <f t="shared" si="1193"/>
        <v>-1103.9448910587682</v>
      </c>
      <c r="AJ3742" s="3">
        <f t="shared" si="1212"/>
        <v>714689.31645440054</v>
      </c>
      <c r="AK3742" s="3">
        <f t="shared" si="1213"/>
        <v>520580.88385832065</v>
      </c>
    </row>
    <row r="3743" spans="2:37" x14ac:dyDescent="0.2">
      <c r="B3743" s="5">
        <v>40233</v>
      </c>
      <c r="C3743" s="1">
        <v>484.25</v>
      </c>
      <c r="D3743" s="1">
        <f t="shared" si="1214"/>
        <v>9</v>
      </c>
      <c r="E3743" s="1" t="b">
        <f t="shared" si="1215"/>
        <v>0</v>
      </c>
      <c r="F3743" s="6">
        <f t="shared" si="1216"/>
        <v>1.6962124816415347E-3</v>
      </c>
      <c r="G3743" s="8">
        <f t="shared" si="1194"/>
        <v>-4.4302670903884783E-4</v>
      </c>
      <c r="H3743" s="8">
        <f t="shared" si="1195"/>
        <v>2.1389643621347234E-4</v>
      </c>
      <c r="I3743" s="8">
        <f t="shared" si="1196"/>
        <v>1.0912654093422772E-3</v>
      </c>
      <c r="J3743" s="6">
        <f t="shared" si="1197"/>
        <v>1.4632232277279375E-3</v>
      </c>
      <c r="K3743" s="6">
        <f t="shared" si="1198"/>
        <v>1.0829453682320593E-3</v>
      </c>
      <c r="L3743" s="6">
        <f t="shared" si="1199"/>
        <v>7.0543385006028528E-4</v>
      </c>
      <c r="M3743" s="9">
        <f t="shared" si="1200"/>
        <v>-0.3027745190505009</v>
      </c>
      <c r="N3743" s="9">
        <f t="shared" si="1201"/>
        <v>0.19751359808913044</v>
      </c>
      <c r="O3743" s="9">
        <f t="shared" si="1202"/>
        <v>1</v>
      </c>
      <c r="P3743" s="9">
        <f t="shared" si="1203"/>
        <v>0.29824635967954322</v>
      </c>
      <c r="Q3743" s="10">
        <f t="shared" si="1204"/>
        <v>0.11609746173318211</v>
      </c>
      <c r="R3743" s="10">
        <f t="shared" si="1187"/>
        <v>0.6890762192877038</v>
      </c>
      <c r="S3743" s="10">
        <f>_xlfn.PERCENTILE.INC($R$1519:R3743,0.75)</f>
        <v>0.78715549052219702</v>
      </c>
      <c r="T3743" s="10">
        <f t="shared" si="1188"/>
        <v>0.78715549052219702</v>
      </c>
      <c r="U3743" s="11">
        <f t="shared" si="1205"/>
        <v>0.6890762192877038</v>
      </c>
      <c r="V3743" s="10">
        <f t="shared" si="1189"/>
        <v>0.31512990431126192</v>
      </c>
      <c r="W3743" s="10">
        <f t="shared" si="1190"/>
        <v>0.68669746083023275</v>
      </c>
      <c r="X3743" s="10">
        <f t="shared" si="1206"/>
        <v>0.8613452741096298</v>
      </c>
      <c r="Y3743" s="10">
        <f>_xlfn.PERCENTILE.INC($X$1519:X3743,0.75)</f>
        <v>0.98394436315274625</v>
      </c>
      <c r="Z3743" s="10">
        <f t="shared" si="1207"/>
        <v>0.98394436315274625</v>
      </c>
      <c r="AA3743" s="10">
        <f t="shared" si="1208"/>
        <v>0.86141622418262775</v>
      </c>
      <c r="AB3743" s="10">
        <f t="shared" si="1209"/>
        <v>0.21639890512221777</v>
      </c>
      <c r="AC3743" s="10">
        <f t="shared" si="1210"/>
        <v>0.18640952776763553</v>
      </c>
      <c r="AD3743" s="13">
        <f t="shared" si="1211"/>
        <v>216398.90512221778</v>
      </c>
      <c r="AE3743" s="13">
        <f t="shared" si="1191"/>
        <v>186409.52776763553</v>
      </c>
      <c r="AF3743" s="13"/>
      <c r="AG3743" s="2">
        <f t="shared" si="1186"/>
        <v>40233</v>
      </c>
      <c r="AH3743" s="3">
        <f t="shared" si="1192"/>
        <v>367.05852388186804</v>
      </c>
      <c r="AI3743" s="3">
        <f t="shared" si="1193"/>
        <v>316.19016769636767</v>
      </c>
      <c r="AJ3743" s="3">
        <f t="shared" si="1212"/>
        <v>715056.37497828237</v>
      </c>
      <c r="AK3743" s="3">
        <f t="shared" si="1213"/>
        <v>520897.07402601704</v>
      </c>
    </row>
    <row r="3744" spans="2:37" x14ac:dyDescent="0.2">
      <c r="B3744" s="5">
        <v>40234</v>
      </c>
      <c r="C3744" s="1">
        <v>480.26</v>
      </c>
      <c r="D3744" s="1">
        <f t="shared" si="1214"/>
        <v>9</v>
      </c>
      <c r="E3744" s="1" t="b">
        <f t="shared" si="1215"/>
        <v>0</v>
      </c>
      <c r="F3744" s="6">
        <f t="shared" si="1216"/>
        <v>-8.2395456892101482E-3</v>
      </c>
      <c r="G3744" s="8">
        <f t="shared" si="1194"/>
        <v>-5.8588003427245108E-4</v>
      </c>
      <c r="H3744" s="8">
        <f t="shared" si="1195"/>
        <v>1.5113029827298682E-4</v>
      </c>
      <c r="I3744" s="8">
        <f t="shared" si="1196"/>
        <v>1.0139420579095681E-3</v>
      </c>
      <c r="J3744" s="6">
        <f t="shared" si="1197"/>
        <v>1.4635194498663615E-3</v>
      </c>
      <c r="K3744" s="6">
        <f t="shared" si="1198"/>
        <v>1.0828706788841116E-3</v>
      </c>
      <c r="L3744" s="6">
        <f t="shared" si="1199"/>
        <v>7.0541760431649015E-4</v>
      </c>
      <c r="M3744" s="9">
        <f t="shared" si="1200"/>
        <v>-0.40032268401075888</v>
      </c>
      <c r="N3744" s="9">
        <f t="shared" si="1201"/>
        <v>0.13956449391419964</v>
      </c>
      <c r="O3744" s="9">
        <f t="shared" si="1202"/>
        <v>1</v>
      </c>
      <c r="P3744" s="9">
        <f t="shared" si="1203"/>
        <v>0.24641393663448027</v>
      </c>
      <c r="Q3744" s="10">
        <f t="shared" si="1204"/>
        <v>0.117095705850134</v>
      </c>
      <c r="R3744" s="10">
        <f t="shared" si="1187"/>
        <v>0.6832018255425073</v>
      </c>
      <c r="S3744" s="10">
        <f>_xlfn.PERCENTILE.INC($R$1519:R3744,0.75)</f>
        <v>0.78714921463921228</v>
      </c>
      <c r="T3744" s="10">
        <f t="shared" si="1188"/>
        <v>0.78714921463921228</v>
      </c>
      <c r="U3744" s="11">
        <f t="shared" si="1205"/>
        <v>0.6832018255425073</v>
      </c>
      <c r="V3744" s="10">
        <f t="shared" si="1189"/>
        <v>0.31512990431126192</v>
      </c>
      <c r="W3744" s="10">
        <f t="shared" si="1190"/>
        <v>0.68669746083023275</v>
      </c>
      <c r="X3744" s="10">
        <f t="shared" si="1206"/>
        <v>0.85400228192813421</v>
      </c>
      <c r="Y3744" s="10">
        <f>_xlfn.PERCENTILE.INC($X$1519:X3744,0.75)</f>
        <v>0.98393651829901529</v>
      </c>
      <c r="Z3744" s="10">
        <f t="shared" si="1207"/>
        <v>0.98393651829901529</v>
      </c>
      <c r="AA3744" s="10">
        <f t="shared" si="1208"/>
        <v>0.86141622418262775</v>
      </c>
      <c r="AB3744" s="10">
        <f t="shared" si="1209"/>
        <v>0.21639890512221777</v>
      </c>
      <c r="AC3744" s="10">
        <f t="shared" si="1210"/>
        <v>0.18640952776763553</v>
      </c>
      <c r="AD3744" s="13">
        <f t="shared" si="1211"/>
        <v>216398.90512221778</v>
      </c>
      <c r="AE3744" s="13">
        <f t="shared" si="1191"/>
        <v>186409.52776763553</v>
      </c>
      <c r="AF3744" s="13"/>
      <c r="AG3744" s="2">
        <f t="shared" si="1186"/>
        <v>40234</v>
      </c>
      <c r="AH3744" s="3">
        <f t="shared" si="1192"/>
        <v>-1783.0286658495654</v>
      </c>
      <c r="AI3744" s="3">
        <f t="shared" si="1193"/>
        <v>-1535.9298209455208</v>
      </c>
      <c r="AJ3744" s="3">
        <f t="shared" si="1212"/>
        <v>713273.34631243278</v>
      </c>
      <c r="AK3744" s="3">
        <f t="shared" si="1213"/>
        <v>519361.1442050715</v>
      </c>
    </row>
    <row r="3745" spans="2:37" x14ac:dyDescent="0.2">
      <c r="B3745" s="5">
        <v>40235</v>
      </c>
      <c r="C3745" s="1">
        <v>487.47</v>
      </c>
      <c r="D3745" s="1">
        <f t="shared" si="1214"/>
        <v>9</v>
      </c>
      <c r="E3745" s="1" t="b">
        <f t="shared" si="1215"/>
        <v>0</v>
      </c>
      <c r="F3745" s="6">
        <f t="shared" si="1216"/>
        <v>1.5012701453379407E-2</v>
      </c>
      <c r="G3745" s="8">
        <f t="shared" si="1194"/>
        <v>-2.9423486593796531E-4</v>
      </c>
      <c r="H3745" s="8">
        <f t="shared" si="1195"/>
        <v>2.7834477857323131E-4</v>
      </c>
      <c r="I3745" s="8">
        <f t="shared" si="1196"/>
        <v>1.1556296445726657E-3</v>
      </c>
      <c r="J3745" s="6">
        <f t="shared" si="1197"/>
        <v>1.4635897586062951E-3</v>
      </c>
      <c r="K3745" s="6">
        <f t="shared" si="1198"/>
        <v>1.0827433899625535E-3</v>
      </c>
      <c r="L3745" s="6">
        <f t="shared" si="1199"/>
        <v>7.0544720237756772E-4</v>
      </c>
      <c r="M3745" s="9">
        <f t="shared" si="1200"/>
        <v>-0.2010364340197015</v>
      </c>
      <c r="N3745" s="9">
        <f t="shared" si="1201"/>
        <v>0.25707363457823357</v>
      </c>
      <c r="O3745" s="9">
        <f t="shared" si="1202"/>
        <v>1</v>
      </c>
      <c r="P3745" s="9">
        <f t="shared" si="1203"/>
        <v>0.35201240018617735</v>
      </c>
      <c r="Q3745" s="10">
        <f t="shared" si="1204"/>
        <v>0.12130615972156072</v>
      </c>
      <c r="R3745" s="10">
        <f t="shared" si="1187"/>
        <v>0.65948835725759902</v>
      </c>
      <c r="S3745" s="10">
        <f>_xlfn.PERCENTILE.INC($R$1519:R3745,0.75)</f>
        <v>0.78714293875622754</v>
      </c>
      <c r="T3745" s="10">
        <f t="shared" si="1188"/>
        <v>0.78714293875622754</v>
      </c>
      <c r="U3745" s="11">
        <f t="shared" si="1205"/>
        <v>0.65948835725759902</v>
      </c>
      <c r="V3745" s="10">
        <f t="shared" si="1189"/>
        <v>0.31512990431126192</v>
      </c>
      <c r="W3745" s="10">
        <f t="shared" si="1190"/>
        <v>0.68669746083023275</v>
      </c>
      <c r="X3745" s="10">
        <f t="shared" si="1206"/>
        <v>0.8243604465719987</v>
      </c>
      <c r="Y3745" s="10">
        <f>_xlfn.PERCENTILE.INC($X$1519:X3745,0.75)</f>
        <v>0.98392867344528434</v>
      </c>
      <c r="Z3745" s="10">
        <f t="shared" si="1207"/>
        <v>0.98392867344528434</v>
      </c>
      <c r="AA3745" s="10">
        <f t="shared" si="1208"/>
        <v>0.86141622418262775</v>
      </c>
      <c r="AB3745" s="10">
        <f t="shared" si="1209"/>
        <v>0.21639890512221777</v>
      </c>
      <c r="AC3745" s="10">
        <f t="shared" si="1210"/>
        <v>0.18640952776763553</v>
      </c>
      <c r="AD3745" s="13">
        <f t="shared" si="1211"/>
        <v>216398.90512221778</v>
      </c>
      <c r="AE3745" s="13">
        <f t="shared" si="1191"/>
        <v>186409.52776763553</v>
      </c>
      <c r="AF3745" s="13"/>
      <c r="AG3745" s="2">
        <f t="shared" si="1186"/>
        <v>40235</v>
      </c>
      <c r="AH3745" s="3">
        <f t="shared" si="1192"/>
        <v>3248.7321574380312</v>
      </c>
      <c r="AI3745" s="3">
        <f t="shared" si="1193"/>
        <v>2798.5105884409509</v>
      </c>
      <c r="AJ3745" s="3">
        <f t="shared" si="1212"/>
        <v>716522.07846987084</v>
      </c>
      <c r="AK3745" s="3">
        <f t="shared" si="1213"/>
        <v>522159.65479351243</v>
      </c>
    </row>
    <row r="3746" spans="2:37" x14ac:dyDescent="0.2">
      <c r="B3746" s="5">
        <v>40238</v>
      </c>
      <c r="C3746" s="1">
        <v>490.09</v>
      </c>
      <c r="D3746" s="1">
        <f t="shared" si="1214"/>
        <v>10</v>
      </c>
      <c r="E3746" s="1" t="b">
        <f t="shared" si="1215"/>
        <v>1</v>
      </c>
      <c r="F3746" s="6">
        <f t="shared" si="1216"/>
        <v>5.3746897244957292E-3</v>
      </c>
      <c r="G3746" s="8">
        <f t="shared" si="1194"/>
        <v>-1.0113920731519701E-5</v>
      </c>
      <c r="H3746" s="8">
        <f t="shared" si="1195"/>
        <v>3.342451575429419E-4</v>
      </c>
      <c r="I3746" s="8">
        <f t="shared" si="1196"/>
        <v>1.1751065362341254E-3</v>
      </c>
      <c r="J3746" s="6">
        <f t="shared" si="1197"/>
        <v>1.4634014066256791E-3</v>
      </c>
      <c r="K3746" s="6">
        <f t="shared" si="1198"/>
        <v>1.0825610776042265E-3</v>
      </c>
      <c r="L3746" s="6">
        <f t="shared" si="1199"/>
        <v>7.0547102998438644E-4</v>
      </c>
      <c r="M3746" s="9">
        <f t="shared" si="1200"/>
        <v>-6.9112416359093489E-3</v>
      </c>
      <c r="N3746" s="9">
        <f t="shared" si="1201"/>
        <v>0.30875408737458654</v>
      </c>
      <c r="O3746" s="9">
        <f t="shared" si="1202"/>
        <v>1</v>
      </c>
      <c r="P3746" s="9">
        <f t="shared" si="1203"/>
        <v>0.43394761524622577</v>
      </c>
      <c r="Q3746" s="10">
        <f t="shared" si="1204"/>
        <v>0.12160381499101944</v>
      </c>
      <c r="R3746" s="10">
        <f t="shared" si="1187"/>
        <v>0.65787409717292245</v>
      </c>
      <c r="S3746" s="10">
        <f>_xlfn.PERCENTILE.INC($R$1519:R3746,0.75)</f>
        <v>0.7871366628732428</v>
      </c>
      <c r="T3746" s="10">
        <f t="shared" si="1188"/>
        <v>0.7871366628732428</v>
      </c>
      <c r="U3746" s="11">
        <f t="shared" si="1205"/>
        <v>0.65787409717292245</v>
      </c>
      <c r="V3746" s="10">
        <f t="shared" si="1189"/>
        <v>0.35201240018617735</v>
      </c>
      <c r="W3746" s="10">
        <f t="shared" si="1190"/>
        <v>0.65948835725759902</v>
      </c>
      <c r="X3746" s="10">
        <f t="shared" si="1206"/>
        <v>0.822342621466153</v>
      </c>
      <c r="Y3746" s="10">
        <f>_xlfn.PERCENTILE.INC($X$1519:X3746,0.75)</f>
        <v>0.9839208285915535</v>
      </c>
      <c r="Z3746" s="10">
        <f t="shared" si="1207"/>
        <v>0.9839208285915535</v>
      </c>
      <c r="AA3746" s="10">
        <f t="shared" si="1208"/>
        <v>0.822342621466153</v>
      </c>
      <c r="AB3746" s="10">
        <f t="shared" si="1209"/>
        <v>0.23214807953308664</v>
      </c>
      <c r="AC3746" s="10">
        <f t="shared" si="1210"/>
        <v>0.19090526029157145</v>
      </c>
      <c r="AD3746" s="13">
        <f t="shared" si="1211"/>
        <v>232148.07953308662</v>
      </c>
      <c r="AE3746" s="13">
        <f t="shared" si="1191"/>
        <v>190905.26029157147</v>
      </c>
      <c r="AF3746" s="13"/>
      <c r="AG3746" s="2">
        <f t="shared" si="1186"/>
        <v>40238</v>
      </c>
      <c r="AH3746" s="3">
        <f t="shared" si="1192"/>
        <v>1163.0769717525102</v>
      </c>
      <c r="AI3746" s="3">
        <f t="shared" si="1193"/>
        <v>1001.893373440812</v>
      </c>
      <c r="AJ3746" s="3">
        <f t="shared" si="1212"/>
        <v>717685.1554416233</v>
      </c>
      <c r="AK3746" s="3">
        <f t="shared" si="1213"/>
        <v>523161.54816695326</v>
      </c>
    </row>
    <row r="3747" spans="2:37" x14ac:dyDescent="0.2">
      <c r="B3747" s="5">
        <v>40239</v>
      </c>
      <c r="C3747" s="1">
        <v>495.24</v>
      </c>
      <c r="D3747" s="1">
        <f t="shared" si="1214"/>
        <v>10</v>
      </c>
      <c r="E3747" s="1" t="b">
        <f t="shared" si="1215"/>
        <v>0</v>
      </c>
      <c r="F3747" s="6">
        <f t="shared" si="1216"/>
        <v>1.050827399049159E-2</v>
      </c>
      <c r="G3747" s="8">
        <f t="shared" si="1194"/>
        <v>1.9918597157640743E-4</v>
      </c>
      <c r="H3747" s="8">
        <f t="shared" si="1195"/>
        <v>4.6239791216622306E-4</v>
      </c>
      <c r="I3747" s="8">
        <f t="shared" si="1196"/>
        <v>1.2420922589253369E-3</v>
      </c>
      <c r="J3747" s="6">
        <f t="shared" si="1197"/>
        <v>1.463045035431301E-3</v>
      </c>
      <c r="K3747" s="6">
        <f t="shared" si="1198"/>
        <v>1.08226685194291E-3</v>
      </c>
      <c r="L3747" s="6">
        <f t="shared" si="1199"/>
        <v>7.0549598578209549E-4</v>
      </c>
      <c r="M3747" s="9">
        <f t="shared" si="1200"/>
        <v>0.13614479852131692</v>
      </c>
      <c r="N3747" s="9">
        <f t="shared" si="1201"/>
        <v>0.42724944530650261</v>
      </c>
      <c r="O3747" s="9">
        <f t="shared" si="1202"/>
        <v>1</v>
      </c>
      <c r="P3747" s="9">
        <f t="shared" si="1203"/>
        <v>0.52113141460927315</v>
      </c>
      <c r="Q3747" s="10">
        <f t="shared" si="1204"/>
        <v>0.12133470237782157</v>
      </c>
      <c r="R3747" s="10">
        <f t="shared" si="1187"/>
        <v>0.6593332198639239</v>
      </c>
      <c r="S3747" s="10">
        <f>_xlfn.PERCENTILE.INC($R$1519:R3747,0.75)</f>
        <v>0.78713038699025806</v>
      </c>
      <c r="T3747" s="10">
        <f t="shared" si="1188"/>
        <v>0.78713038699025806</v>
      </c>
      <c r="U3747" s="11">
        <f t="shared" si="1205"/>
        <v>0.6593332198639239</v>
      </c>
      <c r="V3747" s="10">
        <f t="shared" si="1189"/>
        <v>0.35201240018617735</v>
      </c>
      <c r="W3747" s="10">
        <f t="shared" si="1190"/>
        <v>0.65948835725759902</v>
      </c>
      <c r="X3747" s="10">
        <f t="shared" si="1206"/>
        <v>0.82416652482990493</v>
      </c>
      <c r="Y3747" s="10">
        <f>_xlfn.PERCENTILE.INC($X$1519:X3747,0.75)</f>
        <v>0.98391298373782254</v>
      </c>
      <c r="Z3747" s="10">
        <f t="shared" si="1207"/>
        <v>0.98391298373782254</v>
      </c>
      <c r="AA3747" s="10">
        <f t="shared" si="1208"/>
        <v>0.822342621466153</v>
      </c>
      <c r="AB3747" s="10">
        <f t="shared" si="1209"/>
        <v>0.23214807953308664</v>
      </c>
      <c r="AC3747" s="10">
        <f t="shared" si="1210"/>
        <v>0.19090526029157145</v>
      </c>
      <c r="AD3747" s="13">
        <f t="shared" si="1211"/>
        <v>232148.07953308662</v>
      </c>
      <c r="AE3747" s="13">
        <f t="shared" si="1191"/>
        <v>190905.26029157147</v>
      </c>
      <c r="AF3747" s="13"/>
      <c r="AG3747" s="2">
        <f t="shared" si="1186"/>
        <v>40239</v>
      </c>
      <c r="AH3747" s="3">
        <f t="shared" si="1192"/>
        <v>2439.4756261001071</v>
      </c>
      <c r="AI3747" s="3">
        <f t="shared" si="1193"/>
        <v>2006.0847813699475</v>
      </c>
      <c r="AJ3747" s="3">
        <f t="shared" si="1212"/>
        <v>720124.63106772339</v>
      </c>
      <c r="AK3747" s="3">
        <f t="shared" si="1213"/>
        <v>525167.63294832315</v>
      </c>
    </row>
    <row r="3748" spans="2:37" x14ac:dyDescent="0.2">
      <c r="B3748" s="5">
        <v>40240</v>
      </c>
      <c r="C3748" s="1">
        <v>496.37</v>
      </c>
      <c r="D3748" s="1">
        <f t="shared" si="1214"/>
        <v>10</v>
      </c>
      <c r="E3748" s="1" t="b">
        <f t="shared" si="1215"/>
        <v>0</v>
      </c>
      <c r="F3748" s="6">
        <f t="shared" si="1216"/>
        <v>2.2817219933768396E-3</v>
      </c>
      <c r="G3748" s="8">
        <f t="shared" si="1194"/>
        <v>2.0842802734305792E-4</v>
      </c>
      <c r="H3748" s="8">
        <f t="shared" si="1195"/>
        <v>5.8151880733398422E-4</v>
      </c>
      <c r="I3748" s="8">
        <f t="shared" si="1196"/>
        <v>1.2485388749955521E-3</v>
      </c>
      <c r="J3748" s="6">
        <f t="shared" si="1197"/>
        <v>1.4626282659215906E-3</v>
      </c>
      <c r="K3748" s="6">
        <f t="shared" si="1198"/>
        <v>1.0819328253626446E-3</v>
      </c>
      <c r="L3748" s="6">
        <f t="shared" si="1199"/>
        <v>7.0550786292141951E-4</v>
      </c>
      <c r="M3748" s="9">
        <f t="shared" si="1200"/>
        <v>0.14250239257596259</v>
      </c>
      <c r="N3748" s="9">
        <f t="shared" si="1201"/>
        <v>0.53748143480078758</v>
      </c>
      <c r="O3748" s="9">
        <f t="shared" si="1202"/>
        <v>1</v>
      </c>
      <c r="P3748" s="9">
        <f t="shared" si="1203"/>
        <v>0.55999460912558341</v>
      </c>
      <c r="Q3748" s="10">
        <f t="shared" si="1204"/>
        <v>0.12070493563404536</v>
      </c>
      <c r="R3748" s="10">
        <f t="shared" si="1187"/>
        <v>0.66277322944394701</v>
      </c>
      <c r="S3748" s="10">
        <f>_xlfn.PERCENTILE.INC($R$1519:R3748,0.75)</f>
        <v>0.78671618028191492</v>
      </c>
      <c r="T3748" s="10">
        <f t="shared" si="1188"/>
        <v>0.78671618028191492</v>
      </c>
      <c r="U3748" s="11">
        <f t="shared" si="1205"/>
        <v>0.66277322944394701</v>
      </c>
      <c r="V3748" s="10">
        <f t="shared" si="1189"/>
        <v>0.35201240018617735</v>
      </c>
      <c r="W3748" s="10">
        <f t="shared" si="1190"/>
        <v>0.65948835725759902</v>
      </c>
      <c r="X3748" s="10">
        <f t="shared" si="1206"/>
        <v>0.82846653680493387</v>
      </c>
      <c r="Y3748" s="10">
        <f>_xlfn.PERCENTILE.INC($X$1519:X3748,0.75)</f>
        <v>0.98339522535239354</v>
      </c>
      <c r="Z3748" s="10">
        <f t="shared" si="1207"/>
        <v>0.98339522535239354</v>
      </c>
      <c r="AA3748" s="10">
        <f t="shared" si="1208"/>
        <v>0.822342621466153</v>
      </c>
      <c r="AB3748" s="10">
        <f t="shared" si="1209"/>
        <v>0.23214807953308664</v>
      </c>
      <c r="AC3748" s="10">
        <f t="shared" si="1210"/>
        <v>0.19090526029157145</v>
      </c>
      <c r="AD3748" s="13">
        <f t="shared" si="1211"/>
        <v>232148.07953308662</v>
      </c>
      <c r="AE3748" s="13">
        <f t="shared" si="1191"/>
        <v>190905.26029157147</v>
      </c>
      <c r="AF3748" s="13"/>
      <c r="AG3748" s="2">
        <f t="shared" si="1186"/>
        <v>40240</v>
      </c>
      <c r="AH3748" s="3">
        <f t="shared" si="1192"/>
        <v>529.69737879083948</v>
      </c>
      <c r="AI3748" s="3">
        <f t="shared" si="1193"/>
        <v>435.59273105860888</v>
      </c>
      <c r="AJ3748" s="3">
        <f t="shared" si="1212"/>
        <v>720654.32844651421</v>
      </c>
      <c r="AK3748" s="3">
        <f t="shared" si="1213"/>
        <v>525603.22567938175</v>
      </c>
    </row>
    <row r="3749" spans="2:37" x14ac:dyDescent="0.2">
      <c r="B3749" s="5">
        <v>40241</v>
      </c>
      <c r="C3749" s="1">
        <v>493.17</v>
      </c>
      <c r="D3749" s="1">
        <f t="shared" si="1214"/>
        <v>10</v>
      </c>
      <c r="E3749" s="1" t="b">
        <f t="shared" si="1215"/>
        <v>0</v>
      </c>
      <c r="F3749" s="6">
        <f t="shared" si="1216"/>
        <v>-6.4468037955557334E-3</v>
      </c>
      <c r="G3749" s="8">
        <f t="shared" si="1194"/>
        <v>7.756045454128201E-5</v>
      </c>
      <c r="H3749" s="8">
        <f t="shared" si="1195"/>
        <v>4.750361076784287E-4</v>
      </c>
      <c r="I3749" s="8">
        <f t="shared" si="1196"/>
        <v>1.1650593169211588E-3</v>
      </c>
      <c r="J3749" s="6">
        <f t="shared" si="1197"/>
        <v>1.4623118719046275E-3</v>
      </c>
      <c r="K3749" s="6">
        <f t="shared" si="1198"/>
        <v>1.0816588028039688E-3</v>
      </c>
      <c r="L3749" s="6">
        <f t="shared" si="1199"/>
        <v>7.0548990972359225E-4</v>
      </c>
      <c r="M3749" s="9">
        <f t="shared" si="1200"/>
        <v>5.3039612158972155E-2</v>
      </c>
      <c r="N3749" s="9">
        <f t="shared" si="1201"/>
        <v>0.43917370842542891</v>
      </c>
      <c r="O3749" s="9">
        <f t="shared" si="1202"/>
        <v>1</v>
      </c>
      <c r="P3749" s="9">
        <f t="shared" si="1203"/>
        <v>0.49740444019480035</v>
      </c>
      <c r="Q3749" s="10">
        <f t="shared" si="1204"/>
        <v>0.1207164753808727</v>
      </c>
      <c r="R3749" s="10">
        <f t="shared" si="1187"/>
        <v>0.6627098724311814</v>
      </c>
      <c r="S3749" s="10">
        <f>_xlfn.PERCENTILE.INC($R$1519:R3749,0.75)</f>
        <v>0.78630197357357168</v>
      </c>
      <c r="T3749" s="10">
        <f t="shared" si="1188"/>
        <v>0.78630197357357168</v>
      </c>
      <c r="U3749" s="11">
        <f t="shared" si="1205"/>
        <v>0.6627098724311814</v>
      </c>
      <c r="V3749" s="10">
        <f t="shared" si="1189"/>
        <v>0.35201240018617735</v>
      </c>
      <c r="W3749" s="10">
        <f t="shared" si="1190"/>
        <v>0.65948835725759902</v>
      </c>
      <c r="X3749" s="10">
        <f t="shared" si="1206"/>
        <v>0.82838734053897689</v>
      </c>
      <c r="Y3749" s="10">
        <f>_xlfn.PERCENTILE.INC($X$1519:X3749,0.75)</f>
        <v>0.98287746696696465</v>
      </c>
      <c r="Z3749" s="10">
        <f t="shared" si="1207"/>
        <v>0.98287746696696465</v>
      </c>
      <c r="AA3749" s="10">
        <f t="shared" si="1208"/>
        <v>0.822342621466153</v>
      </c>
      <c r="AB3749" s="10">
        <f t="shared" si="1209"/>
        <v>0.23214807953308664</v>
      </c>
      <c r="AC3749" s="10">
        <f t="shared" si="1210"/>
        <v>0.19090526029157145</v>
      </c>
      <c r="AD3749" s="13">
        <f t="shared" si="1211"/>
        <v>232148.07953308662</v>
      </c>
      <c r="AE3749" s="13">
        <f t="shared" si="1191"/>
        <v>190905.26029157147</v>
      </c>
      <c r="AF3749" s="13"/>
      <c r="AG3749" s="2">
        <f t="shared" si="1186"/>
        <v>40241</v>
      </c>
      <c r="AH3749" s="3">
        <f t="shared" si="1192"/>
        <v>-1496.6131202648771</v>
      </c>
      <c r="AI3749" s="3">
        <f t="shared" si="1193"/>
        <v>-1230.7287566392581</v>
      </c>
      <c r="AJ3749" s="3">
        <f t="shared" si="1212"/>
        <v>719157.71532624937</v>
      </c>
      <c r="AK3749" s="3">
        <f t="shared" si="1213"/>
        <v>524372.49692274246</v>
      </c>
    </row>
    <row r="3750" spans="2:37" x14ac:dyDescent="0.2">
      <c r="B3750" s="5">
        <v>40242</v>
      </c>
      <c r="C3750" s="1">
        <v>496.78</v>
      </c>
      <c r="D3750" s="1">
        <f t="shared" si="1214"/>
        <v>10</v>
      </c>
      <c r="E3750" s="1" t="b">
        <f t="shared" si="1215"/>
        <v>0</v>
      </c>
      <c r="F3750" s="6">
        <f t="shared" si="1216"/>
        <v>7.3199910781271971E-3</v>
      </c>
      <c r="G3750" s="8">
        <f t="shared" si="1194"/>
        <v>2.727328317336239E-4</v>
      </c>
      <c r="H3750" s="8">
        <f t="shared" si="1195"/>
        <v>5.2190747125416823E-4</v>
      </c>
      <c r="I3750" s="8">
        <f t="shared" si="1196"/>
        <v>1.2330763967184069E-3</v>
      </c>
      <c r="J3750" s="6">
        <f t="shared" si="1197"/>
        <v>1.4618193617377869E-3</v>
      </c>
      <c r="K3750" s="6">
        <f t="shared" si="1198"/>
        <v>1.0812785415713394E-3</v>
      </c>
      <c r="L3750" s="6">
        <f t="shared" si="1199"/>
        <v>7.0545367997173168E-4</v>
      </c>
      <c r="M3750" s="9">
        <f t="shared" si="1200"/>
        <v>0.18657081638965542</v>
      </c>
      <c r="N3750" s="9">
        <f t="shared" si="1201"/>
        <v>0.48267624963288369</v>
      </c>
      <c r="O3750" s="9">
        <f t="shared" si="1202"/>
        <v>1</v>
      </c>
      <c r="P3750" s="9">
        <f t="shared" si="1203"/>
        <v>0.55641568867417968</v>
      </c>
      <c r="Q3750" s="10">
        <f t="shared" si="1204"/>
        <v>0.12138108955047949</v>
      </c>
      <c r="R3750" s="10">
        <f t="shared" si="1187"/>
        <v>0.65908124812745161</v>
      </c>
      <c r="S3750" s="10">
        <f>_xlfn.PERCENTILE.INC($R$1519:R3750,0.75)</f>
        <v>0.78588776686522843</v>
      </c>
      <c r="T3750" s="10">
        <f t="shared" si="1188"/>
        <v>0.78588776686522843</v>
      </c>
      <c r="U3750" s="11">
        <f t="shared" si="1205"/>
        <v>0.65908124812745161</v>
      </c>
      <c r="V3750" s="10">
        <f t="shared" si="1189"/>
        <v>0.35201240018617735</v>
      </c>
      <c r="W3750" s="10">
        <f t="shared" si="1190"/>
        <v>0.65948835725759902</v>
      </c>
      <c r="X3750" s="10">
        <f t="shared" si="1206"/>
        <v>0.8238515601593146</v>
      </c>
      <c r="Y3750" s="10">
        <f>_xlfn.PERCENTILE.INC($X$1519:X3750,0.75)</f>
        <v>0.98235970858153565</v>
      </c>
      <c r="Z3750" s="10">
        <f t="shared" si="1207"/>
        <v>0.98235970858153565</v>
      </c>
      <c r="AA3750" s="10">
        <f t="shared" si="1208"/>
        <v>0.822342621466153</v>
      </c>
      <c r="AB3750" s="10">
        <f t="shared" si="1209"/>
        <v>0.23214807953308664</v>
      </c>
      <c r="AC3750" s="10">
        <f t="shared" si="1210"/>
        <v>0.19090526029157145</v>
      </c>
      <c r="AD3750" s="13">
        <f t="shared" si="1211"/>
        <v>232148.07953308662</v>
      </c>
      <c r="AE3750" s="13">
        <f t="shared" si="1191"/>
        <v>190905.26029157147</v>
      </c>
      <c r="AF3750" s="13"/>
      <c r="AG3750" s="2">
        <f t="shared" si="1186"/>
        <v>40242</v>
      </c>
      <c r="AH3750" s="3">
        <f t="shared" si="1192"/>
        <v>1699.3218709865571</v>
      </c>
      <c r="AI3750" s="3">
        <f t="shared" si="1193"/>
        <v>1397.4248021018534</v>
      </c>
      <c r="AJ3750" s="3">
        <f t="shared" si="1212"/>
        <v>720857.03719723597</v>
      </c>
      <c r="AK3750" s="3">
        <f t="shared" si="1213"/>
        <v>525769.92172484426</v>
      </c>
    </row>
    <row r="3751" spans="2:37" x14ac:dyDescent="0.2">
      <c r="B3751" s="5">
        <v>40245</v>
      </c>
      <c r="C3751" s="1">
        <v>494.36</v>
      </c>
      <c r="D3751" s="1">
        <f t="shared" si="1214"/>
        <v>11</v>
      </c>
      <c r="E3751" s="1" t="b">
        <f t="shared" si="1215"/>
        <v>1</v>
      </c>
      <c r="F3751" s="6">
        <f t="shared" si="1216"/>
        <v>-4.871371633318522E-3</v>
      </c>
      <c r="G3751" s="8">
        <f t="shared" si="1194"/>
        <v>1.7203051159229169E-4</v>
      </c>
      <c r="H3751" s="8">
        <f t="shared" si="1195"/>
        <v>4.4670414201563701E-4</v>
      </c>
      <c r="I3751" s="8">
        <f t="shared" si="1196"/>
        <v>1.2438876524936142E-3</v>
      </c>
      <c r="J3751" s="6">
        <f t="shared" si="1197"/>
        <v>1.4613293103388173E-3</v>
      </c>
      <c r="K3751" s="6">
        <f t="shared" si="1198"/>
        <v>1.0808880973732767E-3</v>
      </c>
      <c r="L3751" s="6">
        <f t="shared" si="1199"/>
        <v>7.0541991763252616E-4</v>
      </c>
      <c r="M3751" s="9">
        <f t="shared" si="1200"/>
        <v>0.11772193329401261</v>
      </c>
      <c r="N3751" s="9">
        <f t="shared" si="1201"/>
        <v>0.41327510507442572</v>
      </c>
      <c r="O3751" s="9">
        <f t="shared" si="1202"/>
        <v>1</v>
      </c>
      <c r="P3751" s="9">
        <f t="shared" si="1203"/>
        <v>0.51033234612281275</v>
      </c>
      <c r="Q3751" s="10">
        <f t="shared" si="1204"/>
        <v>0.1210462364559817</v>
      </c>
      <c r="R3751" s="10">
        <f t="shared" si="1187"/>
        <v>0.66090448032303672</v>
      </c>
      <c r="S3751" s="10">
        <f>_xlfn.PERCENTILE.INC($R$1519:R3751,0.75)</f>
        <v>0.7854735601568853</v>
      </c>
      <c r="T3751" s="10">
        <f t="shared" si="1188"/>
        <v>0.7854735601568853</v>
      </c>
      <c r="U3751" s="11">
        <f t="shared" si="1205"/>
        <v>0.66090448032303672</v>
      </c>
      <c r="V3751" s="10">
        <f t="shared" si="1189"/>
        <v>0.55641568867417968</v>
      </c>
      <c r="W3751" s="10">
        <f t="shared" si="1190"/>
        <v>0.65908124812745161</v>
      </c>
      <c r="X3751" s="10">
        <f t="shared" si="1206"/>
        <v>0.82613060040379593</v>
      </c>
      <c r="Y3751" s="10">
        <f>_xlfn.PERCENTILE.INC($X$1519:X3751,0.75)</f>
        <v>0.98184195019610665</v>
      </c>
      <c r="Z3751" s="10">
        <f t="shared" si="1207"/>
        <v>0.98184195019610665</v>
      </c>
      <c r="AA3751" s="10">
        <f t="shared" si="1208"/>
        <v>0.82613060040379593</v>
      </c>
      <c r="AB3751" s="10">
        <f t="shared" si="1209"/>
        <v>0.3667231465690739</v>
      </c>
      <c r="AC3751" s="10">
        <f t="shared" si="1210"/>
        <v>0.30296121325707825</v>
      </c>
      <c r="AD3751" s="13">
        <f t="shared" si="1211"/>
        <v>366723.1465690739</v>
      </c>
      <c r="AE3751" s="13">
        <f t="shared" si="1191"/>
        <v>302961.21325707826</v>
      </c>
      <c r="AF3751" s="13"/>
      <c r="AG3751" s="2">
        <f t="shared" si="1186"/>
        <v>40245</v>
      </c>
      <c r="AH3751" s="3">
        <f t="shared" si="1192"/>
        <v>-1130.8795693668503</v>
      </c>
      <c r="AI3751" s="3">
        <f t="shared" si="1193"/>
        <v>-929.97046963565003</v>
      </c>
      <c r="AJ3751" s="3">
        <f t="shared" si="1212"/>
        <v>719726.15762786916</v>
      </c>
      <c r="AK3751" s="3">
        <f t="shared" si="1213"/>
        <v>524839.95125520858</v>
      </c>
    </row>
    <row r="3752" spans="2:37" x14ac:dyDescent="0.2">
      <c r="B3752" s="5">
        <v>40246</v>
      </c>
      <c r="C3752" s="1">
        <v>493.14</v>
      </c>
      <c r="D3752" s="1">
        <f t="shared" si="1214"/>
        <v>11</v>
      </c>
      <c r="E3752" s="1" t="b">
        <f t="shared" si="1215"/>
        <v>0</v>
      </c>
      <c r="F3752" s="6">
        <f t="shared" si="1216"/>
        <v>-2.467837203657286E-3</v>
      </c>
      <c r="G3752" s="8">
        <f t="shared" si="1194"/>
        <v>1.4640026854676141E-4</v>
      </c>
      <c r="H3752" s="8">
        <f t="shared" si="1195"/>
        <v>3.847837041564219E-4</v>
      </c>
      <c r="I3752" s="8">
        <f t="shared" si="1196"/>
        <v>1.232826454496895E-3</v>
      </c>
      <c r="J3752" s="6">
        <f t="shared" si="1197"/>
        <v>1.4609343717604301E-3</v>
      </c>
      <c r="K3752" s="6">
        <f t="shared" si="1198"/>
        <v>1.0805536449040574E-3</v>
      </c>
      <c r="L3752" s="6">
        <f t="shared" si="1199"/>
        <v>7.0538446529529902E-4</v>
      </c>
      <c r="M3752" s="9">
        <f t="shared" si="1200"/>
        <v>0.10021002406175759</v>
      </c>
      <c r="N3752" s="9">
        <f t="shared" si="1201"/>
        <v>0.3560986592114887</v>
      </c>
      <c r="O3752" s="9">
        <f t="shared" si="1202"/>
        <v>1</v>
      </c>
      <c r="P3752" s="9">
        <f t="shared" si="1203"/>
        <v>0.48543622775774881</v>
      </c>
      <c r="Q3752" s="10">
        <f t="shared" si="1204"/>
        <v>0.11904850752265544</v>
      </c>
      <c r="R3752" s="10">
        <f t="shared" si="1187"/>
        <v>0.67199498477354414</v>
      </c>
      <c r="S3752" s="10">
        <f>_xlfn.PERCENTILE.INC($R$1519:R3752,0.75)</f>
        <v>0.78539039932854515</v>
      </c>
      <c r="T3752" s="10">
        <f t="shared" si="1188"/>
        <v>0.78539039932854515</v>
      </c>
      <c r="U3752" s="11">
        <f t="shared" si="1205"/>
        <v>0.67199498477354414</v>
      </c>
      <c r="V3752" s="10">
        <f t="shared" si="1189"/>
        <v>0.55641568867417968</v>
      </c>
      <c r="W3752" s="10">
        <f t="shared" si="1190"/>
        <v>0.65908124812745161</v>
      </c>
      <c r="X3752" s="10">
        <f t="shared" si="1206"/>
        <v>0.8399937309669302</v>
      </c>
      <c r="Y3752" s="10">
        <f>_xlfn.PERCENTILE.INC($X$1519:X3752,0.75)</f>
        <v>0.9817379991606815</v>
      </c>
      <c r="Z3752" s="10">
        <f t="shared" si="1207"/>
        <v>0.9817379991606815</v>
      </c>
      <c r="AA3752" s="10">
        <f t="shared" si="1208"/>
        <v>0.82613060040379593</v>
      </c>
      <c r="AB3752" s="10">
        <f t="shared" si="1209"/>
        <v>0.3667231465690739</v>
      </c>
      <c r="AC3752" s="10">
        <f t="shared" si="1210"/>
        <v>0.30296121325707825</v>
      </c>
      <c r="AD3752" s="13">
        <f t="shared" si="1211"/>
        <v>366723.1465690739</v>
      </c>
      <c r="AE3752" s="13">
        <f t="shared" si="1191"/>
        <v>302961.21325707826</v>
      </c>
      <c r="AF3752" s="13"/>
      <c r="AG3752" s="2">
        <f t="shared" si="1186"/>
        <v>40246</v>
      </c>
      <c r="AH3752" s="3">
        <f t="shared" si="1192"/>
        <v>-905.0130245454244</v>
      </c>
      <c r="AI3752" s="3">
        <f t="shared" si="1193"/>
        <v>-747.65895334096672</v>
      </c>
      <c r="AJ3752" s="3">
        <f t="shared" si="1212"/>
        <v>718821.14460332377</v>
      </c>
      <c r="AK3752" s="3">
        <f t="shared" si="1213"/>
        <v>524092.29230186762</v>
      </c>
    </row>
    <row r="3753" spans="2:37" x14ac:dyDescent="0.2">
      <c r="B3753" s="5">
        <v>40247</v>
      </c>
      <c r="C3753" s="1">
        <v>500.18</v>
      </c>
      <c r="D3753" s="1">
        <f t="shared" si="1214"/>
        <v>11</v>
      </c>
      <c r="E3753" s="1" t="b">
        <f t="shared" si="1215"/>
        <v>0</v>
      </c>
      <c r="F3753" s="6">
        <f t="shared" si="1216"/>
        <v>1.4275864865961108E-2</v>
      </c>
      <c r="G3753" s="8">
        <f t="shared" si="1194"/>
        <v>3.857244576847608E-4</v>
      </c>
      <c r="H3753" s="8">
        <f t="shared" si="1195"/>
        <v>5.3982016393704319E-4</v>
      </c>
      <c r="I3753" s="8">
        <f t="shared" si="1196"/>
        <v>1.2663155080803012E-3</v>
      </c>
      <c r="J3753" s="6">
        <f t="shared" si="1197"/>
        <v>1.4606946748387264E-3</v>
      </c>
      <c r="K3753" s="6">
        <f t="shared" si="1198"/>
        <v>1.08026966053883E-3</v>
      </c>
      <c r="L3753" s="6">
        <f t="shared" si="1199"/>
        <v>7.0541564878169214E-4</v>
      </c>
      <c r="M3753" s="9">
        <f t="shared" si="1200"/>
        <v>0.26406918867377138</v>
      </c>
      <c r="N3753" s="9">
        <f t="shared" si="1201"/>
        <v>0.49970871501453173</v>
      </c>
      <c r="O3753" s="9">
        <f t="shared" si="1202"/>
        <v>1</v>
      </c>
      <c r="P3753" s="9">
        <f t="shared" si="1203"/>
        <v>0.58792596789610096</v>
      </c>
      <c r="Q3753" s="10">
        <f t="shared" si="1204"/>
        <v>0.12196844478055871</v>
      </c>
      <c r="R3753" s="10">
        <f t="shared" si="1187"/>
        <v>0.65590735492227648</v>
      </c>
      <c r="S3753" s="10">
        <f>_xlfn.PERCENTILE.INC($R$1519:R3753,0.75)</f>
        <v>0.78530723850020512</v>
      </c>
      <c r="T3753" s="10">
        <f t="shared" si="1188"/>
        <v>0.78530723850020512</v>
      </c>
      <c r="U3753" s="11">
        <f t="shared" si="1205"/>
        <v>0.65590735492227648</v>
      </c>
      <c r="V3753" s="10">
        <f t="shared" si="1189"/>
        <v>0.55641568867417968</v>
      </c>
      <c r="W3753" s="10">
        <f t="shared" si="1190"/>
        <v>0.65908124812745161</v>
      </c>
      <c r="X3753" s="10">
        <f t="shared" si="1206"/>
        <v>0.81988419365284559</v>
      </c>
      <c r="Y3753" s="10">
        <f>_xlfn.PERCENTILE.INC($X$1519:X3753,0.75)</f>
        <v>0.98163404812525634</v>
      </c>
      <c r="Z3753" s="10">
        <f t="shared" si="1207"/>
        <v>0.98163404812525634</v>
      </c>
      <c r="AA3753" s="10">
        <f t="shared" si="1208"/>
        <v>0.82613060040379593</v>
      </c>
      <c r="AB3753" s="10">
        <f t="shared" si="1209"/>
        <v>0.3667231465690739</v>
      </c>
      <c r="AC3753" s="10">
        <f t="shared" si="1210"/>
        <v>0.30296121325707825</v>
      </c>
      <c r="AD3753" s="13">
        <f t="shared" si="1211"/>
        <v>366723.1465690739</v>
      </c>
      <c r="AE3753" s="13">
        <f t="shared" si="1191"/>
        <v>302961.21325707826</v>
      </c>
      <c r="AF3753" s="13"/>
      <c r="AG3753" s="2">
        <f t="shared" si="1186"/>
        <v>40247</v>
      </c>
      <c r="AH3753" s="3">
        <f t="shared" si="1192"/>
        <v>5235.2900836401477</v>
      </c>
      <c r="AI3753" s="3">
        <f t="shared" si="1193"/>
        <v>4325.0333400856744</v>
      </c>
      <c r="AJ3753" s="3">
        <f t="shared" si="1212"/>
        <v>724056.43468696391</v>
      </c>
      <c r="AK3753" s="3">
        <f t="shared" si="1213"/>
        <v>528417.32564195327</v>
      </c>
    </row>
    <row r="3754" spans="2:37" x14ac:dyDescent="0.2">
      <c r="B3754" s="5">
        <v>40248</v>
      </c>
      <c r="C3754" s="1">
        <v>499.67</v>
      </c>
      <c r="D3754" s="1">
        <f t="shared" si="1214"/>
        <v>11</v>
      </c>
      <c r="E3754" s="1" t="b">
        <f t="shared" si="1215"/>
        <v>0</v>
      </c>
      <c r="F3754" s="6">
        <f t="shared" si="1216"/>
        <v>-1.0196329321444653E-3</v>
      </c>
      <c r="G3754" s="8">
        <f t="shared" si="1194"/>
        <v>3.0071843151627714E-4</v>
      </c>
      <c r="H3754" s="8">
        <f t="shared" si="1195"/>
        <v>5.4123689490892947E-4</v>
      </c>
      <c r="I3754" s="8">
        <f t="shared" si="1196"/>
        <v>1.2471331594824063E-3</v>
      </c>
      <c r="J3754" s="6">
        <f t="shared" si="1197"/>
        <v>1.4603417440901046E-3</v>
      </c>
      <c r="K3754" s="6">
        <f t="shared" si="1198"/>
        <v>1.0799154051847979E-3</v>
      </c>
      <c r="L3754" s="6">
        <f t="shared" si="1199"/>
        <v>7.0542046341923474E-4</v>
      </c>
      <c r="M3754" s="9">
        <f t="shared" si="1200"/>
        <v>0.20592332769590574</v>
      </c>
      <c r="N3754" s="9">
        <f t="shared" si="1201"/>
        <v>0.50118453011262643</v>
      </c>
      <c r="O3754" s="9">
        <f t="shared" si="1202"/>
        <v>1</v>
      </c>
      <c r="P3754" s="9">
        <f t="shared" si="1203"/>
        <v>0.56903595260284401</v>
      </c>
      <c r="Q3754" s="10">
        <f t="shared" si="1204"/>
        <v>0.12179956830367976</v>
      </c>
      <c r="R3754" s="10">
        <f t="shared" si="1187"/>
        <v>0.65681677787673298</v>
      </c>
      <c r="S3754" s="10">
        <f>_xlfn.PERCENTILE.INC($R$1519:R3754,0.75)</f>
        <v>0.78522407767186497</v>
      </c>
      <c r="T3754" s="10">
        <f t="shared" si="1188"/>
        <v>0.78522407767186497</v>
      </c>
      <c r="U3754" s="11">
        <f t="shared" si="1205"/>
        <v>0.65681677787673298</v>
      </c>
      <c r="V3754" s="10">
        <f t="shared" si="1189"/>
        <v>0.55641568867417968</v>
      </c>
      <c r="W3754" s="10">
        <f t="shared" si="1190"/>
        <v>0.65908124812745161</v>
      </c>
      <c r="X3754" s="10">
        <f t="shared" si="1206"/>
        <v>0.82102097234591631</v>
      </c>
      <c r="Y3754" s="10">
        <f>_xlfn.PERCENTILE.INC($X$1519:X3754,0.75)</f>
        <v>0.98153009708983119</v>
      </c>
      <c r="Z3754" s="10">
        <f t="shared" si="1207"/>
        <v>0.98153009708983119</v>
      </c>
      <c r="AA3754" s="10">
        <f t="shared" si="1208"/>
        <v>0.82613060040379593</v>
      </c>
      <c r="AB3754" s="10">
        <f t="shared" si="1209"/>
        <v>0.3667231465690739</v>
      </c>
      <c r="AC3754" s="10">
        <f t="shared" si="1210"/>
        <v>0.30296121325707825</v>
      </c>
      <c r="AD3754" s="13">
        <f t="shared" si="1211"/>
        <v>366723.1465690739</v>
      </c>
      <c r="AE3754" s="13">
        <f t="shared" si="1191"/>
        <v>302961.21325707826</v>
      </c>
      <c r="AF3754" s="13"/>
      <c r="AG3754" s="2">
        <f t="shared" si="1186"/>
        <v>40248</v>
      </c>
      <c r="AH3754" s="3">
        <f t="shared" si="1192"/>
        <v>-373.9229972214693</v>
      </c>
      <c r="AI3754" s="3">
        <f t="shared" si="1193"/>
        <v>-308.90923019935934</v>
      </c>
      <c r="AJ3754" s="3">
        <f t="shared" si="1212"/>
        <v>723682.51168974245</v>
      </c>
      <c r="AK3754" s="3">
        <f t="shared" si="1213"/>
        <v>528108.41641175386</v>
      </c>
    </row>
    <row r="3755" spans="2:37" x14ac:dyDescent="0.2">
      <c r="B3755" s="5">
        <v>40249</v>
      </c>
      <c r="C3755" s="1">
        <v>500.7</v>
      </c>
      <c r="D3755" s="1">
        <f t="shared" si="1214"/>
        <v>11</v>
      </c>
      <c r="E3755" s="1" t="b">
        <f t="shared" si="1215"/>
        <v>0</v>
      </c>
      <c r="F3755" s="6">
        <f t="shared" si="1216"/>
        <v>2.0613604979284883E-3</v>
      </c>
      <c r="G3755" s="8">
        <f t="shared" si="1194"/>
        <v>2.9548025966315728E-4</v>
      </c>
      <c r="H3755" s="8">
        <f t="shared" si="1195"/>
        <v>6.3564748291888471E-4</v>
      </c>
      <c r="I3755" s="8">
        <f t="shared" si="1196"/>
        <v>1.2509683803132794E-3</v>
      </c>
      <c r="J3755" s="6">
        <f t="shared" si="1197"/>
        <v>1.4600376471803627E-3</v>
      </c>
      <c r="K3755" s="6">
        <f t="shared" si="1198"/>
        <v>1.0795602366738472E-3</v>
      </c>
      <c r="L3755" s="6">
        <f t="shared" si="1199"/>
        <v>7.0541735993797164E-4</v>
      </c>
      <c r="M3755" s="9">
        <f t="shared" si="1200"/>
        <v>0.20237852101539389</v>
      </c>
      <c r="N3755" s="9">
        <f t="shared" si="1201"/>
        <v>0.58880223754566108</v>
      </c>
      <c r="O3755" s="9">
        <f t="shared" si="1202"/>
        <v>1</v>
      </c>
      <c r="P3755" s="9">
        <f t="shared" si="1203"/>
        <v>0.59706025285368503</v>
      </c>
      <c r="Q3755" s="10">
        <f t="shared" si="1204"/>
        <v>0.12141292758963924</v>
      </c>
      <c r="R3755" s="10">
        <f t="shared" si="1187"/>
        <v>0.65890841764717312</v>
      </c>
      <c r="S3755" s="10">
        <f>_xlfn.PERCENTILE.INC($R$1519:R3755,0.75)</f>
        <v>0.78514091684352483</v>
      </c>
      <c r="T3755" s="10">
        <f t="shared" si="1188"/>
        <v>0.78514091684352483</v>
      </c>
      <c r="U3755" s="11">
        <f t="shared" si="1205"/>
        <v>0.65890841764717312</v>
      </c>
      <c r="V3755" s="10">
        <f t="shared" si="1189"/>
        <v>0.55641568867417968</v>
      </c>
      <c r="W3755" s="10">
        <f t="shared" si="1190"/>
        <v>0.65908124812745161</v>
      </c>
      <c r="X3755" s="10">
        <f t="shared" si="1206"/>
        <v>0.8236355220589664</v>
      </c>
      <c r="Y3755" s="10">
        <f>_xlfn.PERCENTILE.INC($X$1519:X3755,0.75)</f>
        <v>0.98142614605440603</v>
      </c>
      <c r="Z3755" s="10">
        <f t="shared" si="1207"/>
        <v>0.98142614605440603</v>
      </c>
      <c r="AA3755" s="10">
        <f t="shared" si="1208"/>
        <v>0.82613060040379593</v>
      </c>
      <c r="AB3755" s="10">
        <f t="shared" si="1209"/>
        <v>0.3667231465690739</v>
      </c>
      <c r="AC3755" s="10">
        <f t="shared" si="1210"/>
        <v>0.30296121325707825</v>
      </c>
      <c r="AD3755" s="13">
        <f t="shared" si="1211"/>
        <v>366723.1465690739</v>
      </c>
      <c r="AE3755" s="13">
        <f t="shared" si="1191"/>
        <v>302961.21325707826</v>
      </c>
      <c r="AF3755" s="13"/>
      <c r="AG3755" s="2">
        <f t="shared" si="1186"/>
        <v>40249</v>
      </c>
      <c r="AH3755" s="3">
        <f t="shared" si="1192"/>
        <v>755.9486080135282</v>
      </c>
      <c r="AI3755" s="3">
        <f t="shared" si="1193"/>
        <v>624.51227741262971</v>
      </c>
      <c r="AJ3755" s="3">
        <f t="shared" si="1212"/>
        <v>724438.46029775601</v>
      </c>
      <c r="AK3755" s="3">
        <f t="shared" si="1213"/>
        <v>528732.92868916644</v>
      </c>
    </row>
    <row r="3756" spans="2:37" x14ac:dyDescent="0.2">
      <c r="B3756" s="5">
        <v>40252</v>
      </c>
      <c r="C3756" s="1">
        <v>500.72</v>
      </c>
      <c r="D3756" s="1">
        <f t="shared" si="1214"/>
        <v>12</v>
      </c>
      <c r="E3756" s="1" t="b">
        <f t="shared" si="1215"/>
        <v>1</v>
      </c>
      <c r="F3756" s="6">
        <f t="shared" si="1216"/>
        <v>3.9944078290554685E-5</v>
      </c>
      <c r="G3756" s="8">
        <f t="shared" si="1194"/>
        <v>3.3508127856479448E-4</v>
      </c>
      <c r="H3756" s="8">
        <f t="shared" si="1195"/>
        <v>6.6798467716385065E-4</v>
      </c>
      <c r="I3756" s="8">
        <f t="shared" si="1196"/>
        <v>1.2412178424696454E-3</v>
      </c>
      <c r="J3756" s="6">
        <f t="shared" si="1197"/>
        <v>1.4597692040716934E-3</v>
      </c>
      <c r="K3756" s="6">
        <f t="shared" si="1198"/>
        <v>1.079235921403248E-3</v>
      </c>
      <c r="L3756" s="6">
        <f t="shared" si="1199"/>
        <v>7.0541457844829091E-4</v>
      </c>
      <c r="M3756" s="9">
        <f t="shared" si="1200"/>
        <v>0.22954401122462484</v>
      </c>
      <c r="N3756" s="9">
        <f t="shared" si="1201"/>
        <v>0.61894222006187605</v>
      </c>
      <c r="O3756" s="9">
        <f t="shared" si="1202"/>
        <v>1</v>
      </c>
      <c r="P3756" s="9">
        <f t="shared" si="1203"/>
        <v>0.6161620770955003</v>
      </c>
      <c r="Q3756" s="10">
        <f t="shared" si="1204"/>
        <v>0.12080847142418648</v>
      </c>
      <c r="R3756" s="10">
        <f t="shared" si="1187"/>
        <v>0.6622052167111816</v>
      </c>
      <c r="S3756" s="10">
        <f>_xlfn.PERCENTILE.INC($R$1519:R3756,0.75)</f>
        <v>0.78513782376091057</v>
      </c>
      <c r="T3756" s="10">
        <f t="shared" si="1188"/>
        <v>0.78513782376091057</v>
      </c>
      <c r="U3756" s="11">
        <f t="shared" si="1205"/>
        <v>0.6622052167111816</v>
      </c>
      <c r="V3756" s="10">
        <f t="shared" si="1189"/>
        <v>0.59706025285368503</v>
      </c>
      <c r="W3756" s="10">
        <f t="shared" si="1190"/>
        <v>0.65890841764717312</v>
      </c>
      <c r="X3756" s="10">
        <f t="shared" si="1206"/>
        <v>0.82775652088897711</v>
      </c>
      <c r="Y3756" s="10">
        <f>_xlfn.PERCENTILE.INC($X$1519:X3756,0.75)</f>
        <v>0.98142227970113827</v>
      </c>
      <c r="Z3756" s="10">
        <f t="shared" si="1207"/>
        <v>0.98142227970113827</v>
      </c>
      <c r="AA3756" s="10">
        <f t="shared" si="1208"/>
        <v>0.82775652088897711</v>
      </c>
      <c r="AB3756" s="10">
        <f t="shared" si="1209"/>
        <v>0.39340802644784267</v>
      </c>
      <c r="AC3756" s="10">
        <f t="shared" si="1210"/>
        <v>0.32564605926226492</v>
      </c>
      <c r="AD3756" s="13">
        <f t="shared" si="1211"/>
        <v>393408.02644784265</v>
      </c>
      <c r="AE3756" s="13">
        <f t="shared" si="1191"/>
        <v>325646.05926226493</v>
      </c>
      <c r="AF3756" s="13"/>
      <c r="AG3756" s="2">
        <f t="shared" si="1186"/>
        <v>40252</v>
      </c>
      <c r="AH3756" s="3">
        <f t="shared" si="1192"/>
        <v>14.648418077513648</v>
      </c>
      <c r="AI3756" s="3">
        <f t="shared" si="1193"/>
        <v>12.101506421342167</v>
      </c>
      <c r="AJ3756" s="3">
        <f t="shared" si="1212"/>
        <v>724453.10871583351</v>
      </c>
      <c r="AK3756" s="3">
        <f t="shared" si="1213"/>
        <v>528745.03019558778</v>
      </c>
    </row>
    <row r="3757" spans="2:37" x14ac:dyDescent="0.2">
      <c r="B3757" s="5">
        <v>40253</v>
      </c>
      <c r="C3757" s="1">
        <v>502.3</v>
      </c>
      <c r="D3757" s="1">
        <f t="shared" si="1214"/>
        <v>12</v>
      </c>
      <c r="E3757" s="1" t="b">
        <f t="shared" si="1215"/>
        <v>0</v>
      </c>
      <c r="F3757" s="6">
        <f t="shared" si="1216"/>
        <v>3.1554561431539341E-3</v>
      </c>
      <c r="G3757" s="8">
        <f t="shared" si="1194"/>
        <v>4.6296520342327017E-4</v>
      </c>
      <c r="H3757" s="8">
        <f t="shared" si="1195"/>
        <v>6.7532491981507918E-4</v>
      </c>
      <c r="I3757" s="8">
        <f t="shared" si="1196"/>
        <v>1.230524312247315E-3</v>
      </c>
      <c r="J3757" s="6">
        <f t="shared" si="1197"/>
        <v>1.4593700197789027E-3</v>
      </c>
      <c r="K3757" s="6">
        <f t="shared" si="1198"/>
        <v>1.0788520716334331E-3</v>
      </c>
      <c r="L3757" s="6">
        <f t="shared" si="1199"/>
        <v>7.053747004178596E-4</v>
      </c>
      <c r="M3757" s="9">
        <f t="shared" si="1200"/>
        <v>0.31723633975529403</v>
      </c>
      <c r="N3757" s="9">
        <f t="shared" si="1201"/>
        <v>0.62596618903702461</v>
      </c>
      <c r="O3757" s="9">
        <f t="shared" si="1202"/>
        <v>1</v>
      </c>
      <c r="P3757" s="9">
        <f t="shared" si="1203"/>
        <v>0.64773417626410623</v>
      </c>
      <c r="Q3757" s="10">
        <f t="shared" si="1204"/>
        <v>0.12090564425909833</v>
      </c>
      <c r="R3757" s="10">
        <f t="shared" si="1187"/>
        <v>0.6616729970733346</v>
      </c>
      <c r="S3757" s="10">
        <f>_xlfn.PERCENTILE.INC($R$1519:R3757,0.75)</f>
        <v>0.78513473067829642</v>
      </c>
      <c r="T3757" s="10">
        <f t="shared" si="1188"/>
        <v>0.78513473067829642</v>
      </c>
      <c r="U3757" s="11">
        <f t="shared" si="1205"/>
        <v>0.6616729970733346</v>
      </c>
      <c r="V3757" s="10">
        <f t="shared" si="1189"/>
        <v>0.59706025285368503</v>
      </c>
      <c r="W3757" s="10">
        <f t="shared" si="1190"/>
        <v>0.65890841764717312</v>
      </c>
      <c r="X3757" s="10">
        <f t="shared" si="1206"/>
        <v>0.8270912463416682</v>
      </c>
      <c r="Y3757" s="10">
        <f>_xlfn.PERCENTILE.INC($X$1519:X3757,0.75)</f>
        <v>0.9814184133478705</v>
      </c>
      <c r="Z3757" s="10">
        <f t="shared" si="1207"/>
        <v>0.9814184133478705</v>
      </c>
      <c r="AA3757" s="10">
        <f t="shared" si="1208"/>
        <v>0.82775652088897711</v>
      </c>
      <c r="AB3757" s="10">
        <f t="shared" si="1209"/>
        <v>0.39340802644784267</v>
      </c>
      <c r="AC3757" s="10">
        <f t="shared" si="1210"/>
        <v>0.32564605926226492</v>
      </c>
      <c r="AD3757" s="13">
        <f t="shared" si="1211"/>
        <v>393408.02644784265</v>
      </c>
      <c r="AE3757" s="13">
        <f t="shared" si="1191"/>
        <v>325646.05926226493</v>
      </c>
      <c r="AF3757" s="13"/>
      <c r="AG3757" s="2">
        <f t="shared" si="1186"/>
        <v>40253</v>
      </c>
      <c r="AH3757" s="3">
        <f t="shared" si="1192"/>
        <v>1241.3817738209104</v>
      </c>
      <c r="AI3757" s="3">
        <f t="shared" si="1193"/>
        <v>1027.5618581929839</v>
      </c>
      <c r="AJ3757" s="3">
        <f t="shared" si="1212"/>
        <v>725694.49048965448</v>
      </c>
      <c r="AK3757" s="3">
        <f t="shared" si="1213"/>
        <v>529772.5920537808</v>
      </c>
    </row>
    <row r="3758" spans="2:37" x14ac:dyDescent="0.2">
      <c r="B3758" s="5">
        <v>40254</v>
      </c>
      <c r="C3758" s="1">
        <v>501.5</v>
      </c>
      <c r="D3758" s="1">
        <f t="shared" si="1214"/>
        <v>12</v>
      </c>
      <c r="E3758" s="1" t="b">
        <f t="shared" si="1215"/>
        <v>0</v>
      </c>
      <c r="F3758" s="6">
        <f t="shared" si="1216"/>
        <v>-1.5926737009754888E-3</v>
      </c>
      <c r="G3758" s="8">
        <f t="shared" si="1194"/>
        <v>5.1472351764435471E-4</v>
      </c>
      <c r="H3758" s="8">
        <f t="shared" si="1195"/>
        <v>6.4231414878669667E-4</v>
      </c>
      <c r="I3758" s="8">
        <f t="shared" si="1196"/>
        <v>1.2042639385279267E-3</v>
      </c>
      <c r="J3758" s="6">
        <f t="shared" si="1197"/>
        <v>1.4589200118977754E-3</v>
      </c>
      <c r="K3758" s="6">
        <f t="shared" si="1198"/>
        <v>1.078417559769837E-3</v>
      </c>
      <c r="L3758" s="6">
        <f t="shared" si="1199"/>
        <v>7.0531826669303964E-4</v>
      </c>
      <c r="M3758" s="9">
        <f t="shared" si="1200"/>
        <v>0.35281133540337012</v>
      </c>
      <c r="N3758" s="9">
        <f t="shared" si="1201"/>
        <v>0.59560802118595291</v>
      </c>
      <c r="O3758" s="9">
        <f t="shared" si="1202"/>
        <v>1</v>
      </c>
      <c r="P3758" s="9">
        <f t="shared" si="1203"/>
        <v>0.64947311886310766</v>
      </c>
      <c r="Q3758" s="10">
        <f t="shared" si="1204"/>
        <v>0.12092796899134095</v>
      </c>
      <c r="R3758" s="10">
        <f t="shared" si="1187"/>
        <v>0.66155084441820411</v>
      </c>
      <c r="S3758" s="10">
        <f>_xlfn.PERCENTILE.INC($R$1519:R3758,0.75)</f>
        <v>0.78513163759568227</v>
      </c>
      <c r="T3758" s="10">
        <f t="shared" si="1188"/>
        <v>0.78513163759568227</v>
      </c>
      <c r="U3758" s="11">
        <f t="shared" si="1205"/>
        <v>0.66155084441820411</v>
      </c>
      <c r="V3758" s="10">
        <f t="shared" si="1189"/>
        <v>0.59706025285368503</v>
      </c>
      <c r="W3758" s="10">
        <f t="shared" si="1190"/>
        <v>0.65890841764717312</v>
      </c>
      <c r="X3758" s="10">
        <f t="shared" si="1206"/>
        <v>0.82693855552275508</v>
      </c>
      <c r="Y3758" s="10">
        <f>_xlfn.PERCENTILE.INC($X$1519:X3758,0.75)</f>
        <v>0.98141454699460273</v>
      </c>
      <c r="Z3758" s="10">
        <f t="shared" si="1207"/>
        <v>0.98141454699460273</v>
      </c>
      <c r="AA3758" s="10">
        <f t="shared" si="1208"/>
        <v>0.82775652088897711</v>
      </c>
      <c r="AB3758" s="10">
        <f t="shared" si="1209"/>
        <v>0.39340802644784267</v>
      </c>
      <c r="AC3758" s="10">
        <f t="shared" si="1210"/>
        <v>0.32564605926226492</v>
      </c>
      <c r="AD3758" s="13">
        <f t="shared" si="1211"/>
        <v>393408.02644784265</v>
      </c>
      <c r="AE3758" s="13">
        <f t="shared" si="1191"/>
        <v>325646.05926226493</v>
      </c>
      <c r="AF3758" s="13"/>
      <c r="AG3758" s="2">
        <f t="shared" ref="AG3758:AG3821" si="1217">B3758</f>
        <v>40254</v>
      </c>
      <c r="AH3758" s="3">
        <f t="shared" si="1192"/>
        <v>-626.57061747614853</v>
      </c>
      <c r="AI3758" s="3">
        <f t="shared" si="1193"/>
        <v>-518.64791441331488</v>
      </c>
      <c r="AJ3758" s="3">
        <f t="shared" si="1212"/>
        <v>725067.91987217835</v>
      </c>
      <c r="AK3758" s="3">
        <f t="shared" si="1213"/>
        <v>529253.94413936744</v>
      </c>
    </row>
    <row r="3759" spans="2:37" x14ac:dyDescent="0.2">
      <c r="B3759" s="5">
        <v>40255</v>
      </c>
      <c r="C3759" s="1">
        <v>494.92</v>
      </c>
      <c r="D3759" s="1">
        <f t="shared" si="1214"/>
        <v>12</v>
      </c>
      <c r="E3759" s="1" t="b">
        <f t="shared" si="1215"/>
        <v>0</v>
      </c>
      <c r="F3759" s="6">
        <f t="shared" si="1216"/>
        <v>-1.3120638085742709E-2</v>
      </c>
      <c r="G3759" s="8">
        <f t="shared" si="1194"/>
        <v>2.4599619422549079E-4</v>
      </c>
      <c r="H3759" s="8">
        <f t="shared" si="1195"/>
        <v>5.3573781658314236E-4</v>
      </c>
      <c r="I3759" s="8">
        <f t="shared" si="1196"/>
        <v>1.1036987782294403E-3</v>
      </c>
      <c r="J3759" s="6">
        <f t="shared" si="1197"/>
        <v>1.4586392019389788E-3</v>
      </c>
      <c r="K3759" s="6">
        <f t="shared" si="1198"/>
        <v>1.0780693956033499E-3</v>
      </c>
      <c r="L3759" s="6">
        <f t="shared" si="1199"/>
        <v>7.0524881771894476E-4</v>
      </c>
      <c r="M3759" s="9">
        <f t="shared" si="1200"/>
        <v>0.16864773269392896</v>
      </c>
      <c r="N3759" s="9">
        <f t="shared" si="1201"/>
        <v>0.49694186549402281</v>
      </c>
      <c r="O3759" s="9">
        <f t="shared" si="1202"/>
        <v>1</v>
      </c>
      <c r="P3759" s="9">
        <f t="shared" si="1203"/>
        <v>0.55519653272931724</v>
      </c>
      <c r="Q3759" s="10">
        <f t="shared" si="1204"/>
        <v>0.11769616123828701</v>
      </c>
      <c r="R3759" s="10">
        <f t="shared" ref="R3759:R3822" si="1218">IF(B3759&lt;&gt;"",$C$7/Q3759,"")</f>
        <v>0.67971630644802794</v>
      </c>
      <c r="S3759" s="10">
        <f>_xlfn.PERCENTILE.INC($R$1519:R3759,0.75)</f>
        <v>0.78512854451306802</v>
      </c>
      <c r="T3759" s="10">
        <f t="shared" ref="T3759:T3822" si="1219">MIN(S3759,$C$9)</f>
        <v>0.78512854451306802</v>
      </c>
      <c r="U3759" s="11">
        <f t="shared" si="1205"/>
        <v>0.67971630644802794</v>
      </c>
      <c r="V3759" s="10">
        <f t="shared" ref="V3759:V3822" si="1220">IF(B3759&lt;&gt;"",IF($E3759,P3758,V3758),"")</f>
        <v>0.59706025285368503</v>
      </c>
      <c r="W3759" s="10">
        <f t="shared" ref="W3759:W3822" si="1221">IF(B3759&lt;&gt;"",IF($E3759,U3758,W3758),"")</f>
        <v>0.65890841764717312</v>
      </c>
      <c r="X3759" s="10">
        <f t="shared" si="1206"/>
        <v>0.84964538306003501</v>
      </c>
      <c r="Y3759" s="10">
        <f>_xlfn.PERCENTILE.INC($X$1519:X3759,0.75)</f>
        <v>0.98141068064133496</v>
      </c>
      <c r="Z3759" s="10">
        <f t="shared" si="1207"/>
        <v>0.98141068064133496</v>
      </c>
      <c r="AA3759" s="10">
        <f t="shared" si="1208"/>
        <v>0.82775652088897711</v>
      </c>
      <c r="AB3759" s="10">
        <f t="shared" si="1209"/>
        <v>0.39340802644784267</v>
      </c>
      <c r="AC3759" s="10">
        <f t="shared" si="1210"/>
        <v>0.32564605926226492</v>
      </c>
      <c r="AD3759" s="13">
        <f t="shared" si="1211"/>
        <v>393408.02644784265</v>
      </c>
      <c r="AE3759" s="13">
        <f t="shared" ref="AE3759:AE3822" si="1222">IF(B3759&lt;&gt;"",AC3759*$C$6,"")</f>
        <v>325646.05926226493</v>
      </c>
      <c r="AF3759" s="13"/>
      <c r="AG3759" s="2">
        <f t="shared" si="1217"/>
        <v>40255</v>
      </c>
      <c r="AH3759" s="3">
        <f t="shared" ref="AH3759:AH3822" si="1223">IF(B3759&lt;&gt;"",AD3758*$F3759,"")</f>
        <v>-5161.7643350484395</v>
      </c>
      <c r="AI3759" s="3">
        <f t="shared" ref="AI3759:AI3822" si="1224">IF(B3759&lt;&gt;"",AE3758*$F3759,"")</f>
        <v>-4272.6840876285005</v>
      </c>
      <c r="AJ3759" s="3">
        <f t="shared" si="1212"/>
        <v>719906.15553712996</v>
      </c>
      <c r="AK3759" s="3">
        <f t="shared" si="1213"/>
        <v>524981.26005173894</v>
      </c>
    </row>
    <row r="3760" spans="2:37" x14ac:dyDescent="0.2">
      <c r="B3760" s="5">
        <v>40256</v>
      </c>
      <c r="C3760" s="1">
        <v>492.63</v>
      </c>
      <c r="D3760" s="1">
        <f t="shared" si="1214"/>
        <v>12</v>
      </c>
      <c r="E3760" s="1" t="b">
        <f t="shared" si="1215"/>
        <v>0</v>
      </c>
      <c r="F3760" s="6">
        <f t="shared" si="1216"/>
        <v>-4.6270104259275024E-3</v>
      </c>
      <c r="G3760" s="8">
        <f t="shared" ref="G3760:G3823" si="1225">ma(F3695:F3760,"e")</f>
        <v>1.5936347648563045E-4</v>
      </c>
      <c r="H3760" s="8">
        <f t="shared" ref="H3760:H3823" si="1226">ma(F3629:F3760,"e")</f>
        <v>4.3021554602619785E-4</v>
      </c>
      <c r="I3760" s="8">
        <f t="shared" ref="I3760:I3823" si="1227">ma(F3511:F3760,"e")</f>
        <v>1.0561218690788503E-3</v>
      </c>
      <c r="J3760" s="6">
        <f t="shared" ref="J3760:J3823" si="1228">IF(B3760&lt;&gt;"",_xlfn.STDEV.S(G2511:G3760),"")</f>
        <v>1.4581409095944726E-3</v>
      </c>
      <c r="K3760" s="6">
        <f t="shared" ref="K3760:K3823" si="1229">IF(B3760&lt;&gt;"",_xlfn.STDEV.S(H2511:H3760),"")</f>
        <v>1.0775995667171886E-3</v>
      </c>
      <c r="L3760" s="6">
        <f t="shared" ref="L3760:L3823" si="1230">IF(B3760&lt;&gt;"",_xlfn.STDEV.S(I2511:I3760),"")</f>
        <v>7.0512156020768554E-4</v>
      </c>
      <c r="M3760" s="9">
        <f t="shared" ref="M3760:M3823" si="1231">IF(B3760&lt;&gt;"",MIN(1,MAX(-1,G3760/J3760)),"")</f>
        <v>0.10929223330682866</v>
      </c>
      <c r="N3760" s="9">
        <f t="shared" ref="N3760:N3823" si="1232">IF(B3760&lt;&gt;"",MIN(1,MAX(-1,H3760/K3760)),"")</f>
        <v>0.39923507703034006</v>
      </c>
      <c r="O3760" s="9">
        <f t="shared" ref="O3760:O3823" si="1233">IF(B3760&lt;&gt;"",MIN(1,MAX(-1,I3760/L3760)),"")</f>
        <v>1</v>
      </c>
      <c r="P3760" s="9">
        <f t="shared" ref="P3760:P3823" si="1234">IF(B3760&lt;&gt;"",AVERAGE(M3760:O3760),"")</f>
        <v>0.50284243677905627</v>
      </c>
      <c r="Q3760" s="10">
        <f t="shared" ref="Q3760:Q3823" si="1235">IF(B3760&lt;&gt;"",SQRT(250)*_xlfn.STDEV.S(F3701:F3760),"")</f>
        <v>0.11781540383929685</v>
      </c>
      <c r="R3760" s="10">
        <f t="shared" si="1218"/>
        <v>0.67902835616573531</v>
      </c>
      <c r="S3760" s="10">
        <f>_xlfn.PERCENTILE.INC($R$1519:R3760,0.75)</f>
        <v>0.78499011579375222</v>
      </c>
      <c r="T3760" s="10">
        <f t="shared" si="1219"/>
        <v>0.78499011579375222</v>
      </c>
      <c r="U3760" s="11">
        <f t="shared" ref="U3760:U3823" si="1236">IF(B3760&lt;&gt;"",MIN(T3760,R3760),"")</f>
        <v>0.67902835616573531</v>
      </c>
      <c r="V3760" s="10">
        <f t="shared" si="1220"/>
        <v>0.59706025285368503</v>
      </c>
      <c r="W3760" s="10">
        <f t="shared" si="1221"/>
        <v>0.65890841764717312</v>
      </c>
      <c r="X3760" s="10">
        <f t="shared" ref="X3760:X3823" si="1237">$C$8/Q3760</f>
        <v>0.84878544520716914</v>
      </c>
      <c r="Y3760" s="10">
        <f>_xlfn.PERCENTILE.INC($X$1519:X3760,0.75)</f>
        <v>0.98123764474219022</v>
      </c>
      <c r="Z3760" s="10">
        <f t="shared" ref="Z3760:Z3823" si="1238">MIN($C$10,Y3760)</f>
        <v>0.98123764474219022</v>
      </c>
      <c r="AA3760" s="10">
        <f t="shared" ref="AA3760:AA3823" si="1239">IF(E3760,MIN(Z3760,X3760),AA3759)</f>
        <v>0.82775652088897711</v>
      </c>
      <c r="AB3760" s="10">
        <f t="shared" ref="AB3760:AB3823" si="1240">IF(B3760&lt;&gt;"",V3760*W3760,"")</f>
        <v>0.39340802644784267</v>
      </c>
      <c r="AC3760" s="10">
        <f t="shared" ref="AC3760:AC3823" si="1241">IF(B3760&lt;&gt;"",V3760*W3760*AA3760,"")</f>
        <v>0.32564605926226492</v>
      </c>
      <c r="AD3760" s="13">
        <f t="shared" ref="AD3760:AD3823" si="1242">IF(B3760&lt;&gt;"",AB3760*$C$6,"")</f>
        <v>393408.02644784265</v>
      </c>
      <c r="AE3760" s="13">
        <f t="shared" si="1222"/>
        <v>325646.05926226493</v>
      </c>
      <c r="AF3760" s="13"/>
      <c r="AG3760" s="2">
        <f t="shared" si="1217"/>
        <v>40256</v>
      </c>
      <c r="AH3760" s="3">
        <f t="shared" si="1223"/>
        <v>-1820.3030400177306</v>
      </c>
      <c r="AI3760" s="3">
        <f t="shared" si="1224"/>
        <v>-1506.7677113687052</v>
      </c>
      <c r="AJ3760" s="3">
        <f t="shared" ref="AJ3760:AJ3823" si="1243">AJ3759+AH3760</f>
        <v>718085.85249711224</v>
      </c>
      <c r="AK3760" s="3">
        <f t="shared" ref="AK3760:AK3823" si="1244">AK3759+AI3760</f>
        <v>523474.49234037026</v>
      </c>
    </row>
    <row r="3761" spans="2:37" x14ac:dyDescent="0.2">
      <c r="B3761" s="5">
        <v>40259</v>
      </c>
      <c r="C3761" s="1">
        <v>491.65</v>
      </c>
      <c r="D3761" s="1">
        <f t="shared" si="1214"/>
        <v>13</v>
      </c>
      <c r="E3761" s="1" t="b">
        <f t="shared" si="1215"/>
        <v>1</v>
      </c>
      <c r="F3761" s="6">
        <f t="shared" si="1216"/>
        <v>-1.9893226153503418E-3</v>
      </c>
      <c r="G3761" s="8">
        <f t="shared" si="1225"/>
        <v>6.3207495245592142E-5</v>
      </c>
      <c r="H3761" s="8">
        <f t="shared" si="1226"/>
        <v>3.4537232603608408E-4</v>
      </c>
      <c r="I3761" s="8">
        <f t="shared" si="1227"/>
        <v>9.8840994441790064E-4</v>
      </c>
      <c r="J3761" s="6">
        <f t="shared" si="1228"/>
        <v>1.4577633461918926E-3</v>
      </c>
      <c r="K3761" s="6">
        <f t="shared" si="1229"/>
        <v>1.0771992463841039E-3</v>
      </c>
      <c r="L3761" s="6">
        <f t="shared" si="1230"/>
        <v>7.0498397937461077E-4</v>
      </c>
      <c r="M3761" s="9">
        <f t="shared" si="1231"/>
        <v>4.3359229336303963E-2</v>
      </c>
      <c r="N3761" s="9">
        <f t="shared" si="1232"/>
        <v>0.32062065323143796</v>
      </c>
      <c r="O3761" s="9">
        <f t="shared" si="1233"/>
        <v>1</v>
      </c>
      <c r="P3761" s="9">
        <f t="shared" si="1234"/>
        <v>0.45465996085591404</v>
      </c>
      <c r="Q3761" s="10">
        <f t="shared" si="1235"/>
        <v>0.11724824229020021</v>
      </c>
      <c r="R3761" s="10">
        <f t="shared" si="1218"/>
        <v>0.68231300049678034</v>
      </c>
      <c r="S3761" s="10">
        <f>_xlfn.PERCENTILE.INC($R$1519:R3761,0.75)</f>
        <v>0.78485168707443631</v>
      </c>
      <c r="T3761" s="10">
        <f t="shared" si="1219"/>
        <v>0.78485168707443631</v>
      </c>
      <c r="U3761" s="11">
        <f t="shared" si="1236"/>
        <v>0.68231300049678034</v>
      </c>
      <c r="V3761" s="10">
        <f t="shared" si="1220"/>
        <v>0.50284243677905627</v>
      </c>
      <c r="W3761" s="10">
        <f t="shared" si="1221"/>
        <v>0.67902835616573531</v>
      </c>
      <c r="X3761" s="10">
        <f t="shared" si="1237"/>
        <v>0.85289125062097548</v>
      </c>
      <c r="Y3761" s="10">
        <f>_xlfn.PERCENTILE.INC($X$1519:X3761,0.75)</f>
        <v>0.98106460884304547</v>
      </c>
      <c r="Z3761" s="10">
        <f t="shared" si="1238"/>
        <v>0.98106460884304547</v>
      </c>
      <c r="AA3761" s="10">
        <f t="shared" si="1239"/>
        <v>0.85289125062097548</v>
      </c>
      <c r="AB3761" s="10">
        <f t="shared" si="1240"/>
        <v>0.34144427325645527</v>
      </c>
      <c r="AC3761" s="10">
        <f t="shared" si="1241"/>
        <v>0.29121483323506825</v>
      </c>
      <c r="AD3761" s="13">
        <f t="shared" si="1242"/>
        <v>341444.27325645526</v>
      </c>
      <c r="AE3761" s="13">
        <f t="shared" si="1222"/>
        <v>291214.83323506825</v>
      </c>
      <c r="AF3761" s="13"/>
      <c r="AG3761" s="2">
        <f t="shared" si="1217"/>
        <v>40259</v>
      </c>
      <c r="AH3761" s="3">
        <f t="shared" si="1223"/>
        <v>-782.61548407303883</v>
      </c>
      <c r="AI3761" s="3">
        <f t="shared" si="1224"/>
        <v>-647.81507029014131</v>
      </c>
      <c r="AJ3761" s="3">
        <f t="shared" si="1243"/>
        <v>717303.23701303918</v>
      </c>
      <c r="AK3761" s="3">
        <f t="shared" si="1244"/>
        <v>522826.67727008014</v>
      </c>
    </row>
    <row r="3762" spans="2:37" x14ac:dyDescent="0.2">
      <c r="B3762" s="5">
        <v>40260</v>
      </c>
      <c r="C3762" s="1">
        <v>497.18</v>
      </c>
      <c r="D3762" s="1">
        <f t="shared" si="1214"/>
        <v>13</v>
      </c>
      <c r="E3762" s="1" t="b">
        <f t="shared" si="1215"/>
        <v>0</v>
      </c>
      <c r="F3762" s="6">
        <f t="shared" si="1216"/>
        <v>1.1247838909793639E-2</v>
      </c>
      <c r="G3762" s="8">
        <f t="shared" si="1225"/>
        <v>2.7673490485867849E-4</v>
      </c>
      <c r="H3762" s="8">
        <f t="shared" si="1226"/>
        <v>4.0841267863875178E-4</v>
      </c>
      <c r="I3762" s="8">
        <f t="shared" si="1227"/>
        <v>1.0713175372777523E-3</v>
      </c>
      <c r="J3762" s="6">
        <f t="shared" si="1228"/>
        <v>1.4575470840659426E-3</v>
      </c>
      <c r="K3762" s="6">
        <f t="shared" si="1229"/>
        <v>1.076883880857558E-3</v>
      </c>
      <c r="L3762" s="6">
        <f t="shared" si="1230"/>
        <v>7.0490448996896331E-4</v>
      </c>
      <c r="M3762" s="9">
        <f t="shared" si="1231"/>
        <v>0.18986344104006894</v>
      </c>
      <c r="N3762" s="9">
        <f t="shared" si="1232"/>
        <v>0.37925414791566886</v>
      </c>
      <c r="O3762" s="9">
        <f t="shared" si="1233"/>
        <v>1</v>
      </c>
      <c r="P3762" s="9">
        <f t="shared" si="1234"/>
        <v>0.52303919631857931</v>
      </c>
      <c r="Q3762" s="10">
        <f t="shared" si="1235"/>
        <v>0.11902224269474093</v>
      </c>
      <c r="R3762" s="10">
        <f t="shared" si="1218"/>
        <v>0.67214327497741599</v>
      </c>
      <c r="S3762" s="10">
        <f>_xlfn.PERCENTILE.INC($R$1519:R3762,0.75)</f>
        <v>0.7847132583551204</v>
      </c>
      <c r="T3762" s="10">
        <f t="shared" si="1219"/>
        <v>0.7847132583551204</v>
      </c>
      <c r="U3762" s="11">
        <f t="shared" si="1236"/>
        <v>0.67214327497741599</v>
      </c>
      <c r="V3762" s="10">
        <f t="shared" si="1220"/>
        <v>0.50284243677905627</v>
      </c>
      <c r="W3762" s="10">
        <f t="shared" si="1221"/>
        <v>0.67902835616573531</v>
      </c>
      <c r="X3762" s="10">
        <f t="shared" si="1237"/>
        <v>0.84017909372177013</v>
      </c>
      <c r="Y3762" s="10">
        <f>_xlfn.PERCENTILE.INC($X$1519:X3762,0.75)</f>
        <v>0.98089157294390061</v>
      </c>
      <c r="Z3762" s="10">
        <f t="shared" si="1238"/>
        <v>0.98089157294390061</v>
      </c>
      <c r="AA3762" s="10">
        <f t="shared" si="1239"/>
        <v>0.85289125062097548</v>
      </c>
      <c r="AB3762" s="10">
        <f t="shared" si="1240"/>
        <v>0.34144427325645527</v>
      </c>
      <c r="AC3762" s="10">
        <f t="shared" si="1241"/>
        <v>0.29121483323506825</v>
      </c>
      <c r="AD3762" s="13">
        <f t="shared" si="1242"/>
        <v>341444.27325645526</v>
      </c>
      <c r="AE3762" s="13">
        <f t="shared" si="1222"/>
        <v>291214.83323506825</v>
      </c>
      <c r="AF3762" s="13"/>
      <c r="AG3762" s="2">
        <f t="shared" si="1217"/>
        <v>40260</v>
      </c>
      <c r="AH3762" s="3">
        <f t="shared" si="1223"/>
        <v>3840.5101822601691</v>
      </c>
      <c r="AI3762" s="3">
        <f t="shared" si="1224"/>
        <v>3275.5375323704666</v>
      </c>
      <c r="AJ3762" s="3">
        <f t="shared" si="1243"/>
        <v>721143.74719529937</v>
      </c>
      <c r="AK3762" s="3">
        <f t="shared" si="1244"/>
        <v>526102.21480245062</v>
      </c>
    </row>
    <row r="3763" spans="2:37" x14ac:dyDescent="0.2">
      <c r="B3763" s="5">
        <v>40261</v>
      </c>
      <c r="C3763" s="1">
        <v>495.73</v>
      </c>
      <c r="D3763" s="1">
        <f t="shared" si="1214"/>
        <v>13</v>
      </c>
      <c r="E3763" s="1" t="b">
        <f t="shared" si="1215"/>
        <v>0</v>
      </c>
      <c r="F3763" s="6">
        <f t="shared" si="1216"/>
        <v>-2.9164487710687803E-3</v>
      </c>
      <c r="G3763" s="8">
        <f t="shared" si="1225"/>
        <v>2.1761976175107574E-4</v>
      </c>
      <c r="H3763" s="8">
        <f t="shared" si="1226"/>
        <v>3.6439943594059401E-4</v>
      </c>
      <c r="I3763" s="8">
        <f t="shared" si="1227"/>
        <v>1.0699256705806019E-3</v>
      </c>
      <c r="J3763" s="6">
        <f t="shared" si="1228"/>
        <v>1.457277727272581E-3</v>
      </c>
      <c r="K3763" s="6">
        <f t="shared" si="1229"/>
        <v>1.076554471099053E-3</v>
      </c>
      <c r="L3763" s="6">
        <f t="shared" si="1230"/>
        <v>7.0479605478828485E-4</v>
      </c>
      <c r="M3763" s="9">
        <f t="shared" si="1231"/>
        <v>0.14933307335889198</v>
      </c>
      <c r="N3763" s="9">
        <f t="shared" si="1232"/>
        <v>0.33848676097975716</v>
      </c>
      <c r="O3763" s="9">
        <f t="shared" si="1233"/>
        <v>1</v>
      </c>
      <c r="P3763" s="9">
        <f t="shared" si="1234"/>
        <v>0.49593994477954978</v>
      </c>
      <c r="Q3763" s="10">
        <f t="shared" si="1235"/>
        <v>0.11836093221502388</v>
      </c>
      <c r="R3763" s="10">
        <f t="shared" si="1218"/>
        <v>0.67589869818417481</v>
      </c>
      <c r="S3763" s="10">
        <f>_xlfn.PERCENTILE.INC($R$1519:R3763,0.75)</f>
        <v>0.7845748296358046</v>
      </c>
      <c r="T3763" s="10">
        <f t="shared" si="1219"/>
        <v>0.7845748296358046</v>
      </c>
      <c r="U3763" s="11">
        <f t="shared" si="1236"/>
        <v>0.67589869818417481</v>
      </c>
      <c r="V3763" s="10">
        <f t="shared" si="1220"/>
        <v>0.50284243677905627</v>
      </c>
      <c r="W3763" s="10">
        <f t="shared" si="1221"/>
        <v>0.67902835616573531</v>
      </c>
      <c r="X3763" s="10">
        <f t="shared" si="1237"/>
        <v>0.84487337273021856</v>
      </c>
      <c r="Y3763" s="10">
        <f>_xlfn.PERCENTILE.INC($X$1519:X3763,0.75)</f>
        <v>0.98071853704475587</v>
      </c>
      <c r="Z3763" s="10">
        <f t="shared" si="1238"/>
        <v>0.98071853704475587</v>
      </c>
      <c r="AA3763" s="10">
        <f t="shared" si="1239"/>
        <v>0.85289125062097548</v>
      </c>
      <c r="AB3763" s="10">
        <f t="shared" si="1240"/>
        <v>0.34144427325645527</v>
      </c>
      <c r="AC3763" s="10">
        <f t="shared" si="1241"/>
        <v>0.29121483323506825</v>
      </c>
      <c r="AD3763" s="13">
        <f t="shared" si="1242"/>
        <v>341444.27325645526</v>
      </c>
      <c r="AE3763" s="13">
        <f t="shared" si="1222"/>
        <v>291214.83323506825</v>
      </c>
      <c r="AF3763" s="13"/>
      <c r="AG3763" s="2">
        <f t="shared" si="1217"/>
        <v>40261</v>
      </c>
      <c r="AH3763" s="3">
        <f t="shared" si="1223"/>
        <v>-995.80473112726179</v>
      </c>
      <c r="AI3763" s="3">
        <f t="shared" si="1224"/>
        <v>-849.31314250541459</v>
      </c>
      <c r="AJ3763" s="3">
        <f t="shared" si="1243"/>
        <v>720147.94246417214</v>
      </c>
      <c r="AK3763" s="3">
        <f t="shared" si="1244"/>
        <v>525252.90165994526</v>
      </c>
    </row>
    <row r="3764" spans="2:37" x14ac:dyDescent="0.2">
      <c r="B3764" s="5">
        <v>40262</v>
      </c>
      <c r="C3764" s="1">
        <v>491.39</v>
      </c>
      <c r="D3764" s="1">
        <f t="shared" si="1214"/>
        <v>13</v>
      </c>
      <c r="E3764" s="1" t="b">
        <f t="shared" si="1215"/>
        <v>0</v>
      </c>
      <c r="F3764" s="6">
        <f t="shared" si="1216"/>
        <v>-8.7547656990700773E-3</v>
      </c>
      <c r="G3764" s="8">
        <f t="shared" si="1225"/>
        <v>-7.6605605894408341E-6</v>
      </c>
      <c r="H3764" s="8">
        <f t="shared" si="1226"/>
        <v>2.4867407080685295E-4</v>
      </c>
      <c r="I3764" s="8">
        <f t="shared" si="1227"/>
        <v>9.5579859026748528E-4</v>
      </c>
      <c r="J3764" s="6">
        <f t="shared" si="1228"/>
        <v>1.457230678962242E-3</v>
      </c>
      <c r="K3764" s="6">
        <f t="shared" si="1229"/>
        <v>1.076349943633745E-3</v>
      </c>
      <c r="L3764" s="6">
        <f t="shared" si="1230"/>
        <v>7.0468736288074527E-4</v>
      </c>
      <c r="M3764" s="9">
        <f t="shared" si="1231"/>
        <v>-5.256930628784357E-3</v>
      </c>
      <c r="N3764" s="9">
        <f t="shared" si="1232"/>
        <v>0.23103459267841103</v>
      </c>
      <c r="O3764" s="9">
        <f t="shared" si="1233"/>
        <v>1</v>
      </c>
      <c r="P3764" s="9">
        <f t="shared" si="1234"/>
        <v>0.40859255401654221</v>
      </c>
      <c r="Q3764" s="10">
        <f t="shared" si="1235"/>
        <v>0.1188024154025923</v>
      </c>
      <c r="R3764" s="10">
        <f t="shared" si="1218"/>
        <v>0.67338698231765393</v>
      </c>
      <c r="S3764" s="10">
        <f>_xlfn.PERCENTILE.INC($R$1519:R3764,0.75)</f>
        <v>0.78445079283221075</v>
      </c>
      <c r="T3764" s="10">
        <f t="shared" si="1219"/>
        <v>0.78445079283221075</v>
      </c>
      <c r="U3764" s="11">
        <f t="shared" si="1236"/>
        <v>0.67338698231765393</v>
      </c>
      <c r="V3764" s="10">
        <f t="shared" si="1220"/>
        <v>0.50284243677905627</v>
      </c>
      <c r="W3764" s="10">
        <f t="shared" si="1221"/>
        <v>0.67902835616573531</v>
      </c>
      <c r="X3764" s="10">
        <f t="shared" si="1237"/>
        <v>0.84173372789706746</v>
      </c>
      <c r="Y3764" s="10">
        <f>_xlfn.PERCENTILE.INC($X$1519:X3764,0.75)</f>
        <v>0.98056349104026352</v>
      </c>
      <c r="Z3764" s="10">
        <f t="shared" si="1238"/>
        <v>0.98056349104026352</v>
      </c>
      <c r="AA3764" s="10">
        <f t="shared" si="1239"/>
        <v>0.85289125062097548</v>
      </c>
      <c r="AB3764" s="10">
        <f t="shared" si="1240"/>
        <v>0.34144427325645527</v>
      </c>
      <c r="AC3764" s="10">
        <f t="shared" si="1241"/>
        <v>0.29121483323506825</v>
      </c>
      <c r="AD3764" s="13">
        <f t="shared" si="1242"/>
        <v>341444.27325645526</v>
      </c>
      <c r="AE3764" s="13">
        <f t="shared" si="1222"/>
        <v>291214.83323506825</v>
      </c>
      <c r="AF3764" s="13"/>
      <c r="AG3764" s="2">
        <f t="shared" si="1217"/>
        <v>40262</v>
      </c>
      <c r="AH3764" s="3">
        <f t="shared" si="1223"/>
        <v>-2989.2646116495248</v>
      </c>
      <c r="AI3764" s="3">
        <f t="shared" si="1224"/>
        <v>-2549.5176330667882</v>
      </c>
      <c r="AJ3764" s="3">
        <f t="shared" si="1243"/>
        <v>717158.67785252258</v>
      </c>
      <c r="AK3764" s="3">
        <f t="shared" si="1244"/>
        <v>522703.38402687846</v>
      </c>
    </row>
    <row r="3765" spans="2:37" x14ac:dyDescent="0.2">
      <c r="B3765" s="5">
        <v>40263</v>
      </c>
      <c r="C3765" s="1">
        <v>487</v>
      </c>
      <c r="D3765" s="1">
        <f t="shared" si="1214"/>
        <v>13</v>
      </c>
      <c r="E3765" s="1" t="b">
        <f t="shared" si="1215"/>
        <v>0</v>
      </c>
      <c r="F3765" s="6">
        <f t="shared" si="1216"/>
        <v>-8.9338407374996986E-3</v>
      </c>
      <c r="G3765" s="8">
        <f t="shared" si="1225"/>
        <v>-5.5932031064720477E-5</v>
      </c>
      <c r="H3765" s="8">
        <f t="shared" si="1226"/>
        <v>1.082769066658094E-4</v>
      </c>
      <c r="I3765" s="8">
        <f t="shared" si="1227"/>
        <v>8.943502789283724E-4</v>
      </c>
      <c r="J3765" s="6">
        <f t="shared" si="1228"/>
        <v>1.4573318961246591E-3</v>
      </c>
      <c r="K3765" s="6">
        <f t="shared" si="1229"/>
        <v>1.0762914149759701E-3</v>
      </c>
      <c r="L3765" s="6">
        <f t="shared" si="1230"/>
        <v>7.0459199230448854E-4</v>
      </c>
      <c r="M3765" s="9">
        <f t="shared" si="1231"/>
        <v>-3.8379748095444206E-2</v>
      </c>
      <c r="N3765" s="9">
        <f t="shared" si="1232"/>
        <v>0.10060184923822592</v>
      </c>
      <c r="O3765" s="9">
        <f t="shared" si="1233"/>
        <v>1</v>
      </c>
      <c r="P3765" s="9">
        <f t="shared" si="1234"/>
        <v>0.35407403371426055</v>
      </c>
      <c r="Q3765" s="10">
        <f t="shared" si="1235"/>
        <v>0.11661224573139758</v>
      </c>
      <c r="R3765" s="10">
        <f t="shared" si="1218"/>
        <v>0.68603429681193573</v>
      </c>
      <c r="S3765" s="10">
        <f>_xlfn.PERCENTILE.INC($R$1519:R3765,0.75)</f>
        <v>0.7843267560286169</v>
      </c>
      <c r="T3765" s="10">
        <f t="shared" si="1219"/>
        <v>0.7843267560286169</v>
      </c>
      <c r="U3765" s="11">
        <f t="shared" si="1236"/>
        <v>0.68603429681193573</v>
      </c>
      <c r="V3765" s="10">
        <f t="shared" si="1220"/>
        <v>0.50284243677905627</v>
      </c>
      <c r="W3765" s="10">
        <f t="shared" si="1221"/>
        <v>0.67902835616573531</v>
      </c>
      <c r="X3765" s="10">
        <f t="shared" si="1237"/>
        <v>0.85754287101491977</v>
      </c>
      <c r="Y3765" s="10">
        <f>_xlfn.PERCENTILE.INC($X$1519:X3765,0.75)</f>
        <v>0.98040844503577107</v>
      </c>
      <c r="Z3765" s="10">
        <f t="shared" si="1238"/>
        <v>0.98040844503577107</v>
      </c>
      <c r="AA3765" s="10">
        <f t="shared" si="1239"/>
        <v>0.85289125062097548</v>
      </c>
      <c r="AB3765" s="10">
        <f t="shared" si="1240"/>
        <v>0.34144427325645527</v>
      </c>
      <c r="AC3765" s="10">
        <f t="shared" si="1241"/>
        <v>0.29121483323506825</v>
      </c>
      <c r="AD3765" s="13">
        <f t="shared" si="1242"/>
        <v>341444.27325645526</v>
      </c>
      <c r="AE3765" s="13">
        <f t="shared" si="1222"/>
        <v>291214.83323506825</v>
      </c>
      <c r="AF3765" s="13"/>
      <c r="AG3765" s="2">
        <f t="shared" si="1217"/>
        <v>40263</v>
      </c>
      <c r="AH3765" s="3">
        <f t="shared" si="1223"/>
        <v>-3050.4087580044988</v>
      </c>
      <c r="AI3765" s="3">
        <f t="shared" si="1224"/>
        <v>-2601.666940519634</v>
      </c>
      <c r="AJ3765" s="3">
        <f t="shared" si="1243"/>
        <v>714108.26909451804</v>
      </c>
      <c r="AK3765" s="3">
        <f t="shared" si="1244"/>
        <v>520101.71708635881</v>
      </c>
    </row>
    <row r="3766" spans="2:37" x14ac:dyDescent="0.2">
      <c r="B3766" s="5">
        <v>40266</v>
      </c>
      <c r="C3766" s="1">
        <v>490.11</v>
      </c>
      <c r="D3766" s="1">
        <f t="shared" si="1214"/>
        <v>14</v>
      </c>
      <c r="E3766" s="1" t="b">
        <f t="shared" si="1215"/>
        <v>1</v>
      </c>
      <c r="F3766" s="6">
        <f t="shared" si="1216"/>
        <v>6.3860369609856082E-3</v>
      </c>
      <c r="G3766" s="8">
        <f t="shared" si="1225"/>
        <v>1.3088892735168458E-4</v>
      </c>
      <c r="H3766" s="8">
        <f t="shared" si="1226"/>
        <v>2.0007642589375981E-4</v>
      </c>
      <c r="I3766" s="8">
        <f t="shared" si="1227"/>
        <v>9.5095663840934837E-4</v>
      </c>
      <c r="J3766" s="6">
        <f t="shared" si="1228"/>
        <v>1.4571882748607348E-3</v>
      </c>
      <c r="K3766" s="6">
        <f t="shared" si="1229"/>
        <v>1.0760550108502489E-3</v>
      </c>
      <c r="L3766" s="6">
        <f t="shared" si="1230"/>
        <v>7.0445115668569202E-4</v>
      </c>
      <c r="M3766" s="9">
        <f t="shared" si="1231"/>
        <v>8.9822934764002133E-2</v>
      </c>
      <c r="N3766" s="9">
        <f t="shared" si="1232"/>
        <v>0.18593512773633075</v>
      </c>
      <c r="O3766" s="9">
        <f t="shared" si="1233"/>
        <v>1</v>
      </c>
      <c r="P3766" s="9">
        <f t="shared" si="1234"/>
        <v>0.42525268750011097</v>
      </c>
      <c r="Q3766" s="10">
        <f t="shared" si="1235"/>
        <v>0.11717211437287457</v>
      </c>
      <c r="R3766" s="10">
        <f t="shared" si="1218"/>
        <v>0.68275630620966299</v>
      </c>
      <c r="S3766" s="10">
        <f>_xlfn.PERCENTILE.INC($R$1519:R3766,0.75)</f>
        <v>0.78420271922502294</v>
      </c>
      <c r="T3766" s="10">
        <f t="shared" si="1219"/>
        <v>0.78420271922502294</v>
      </c>
      <c r="U3766" s="11">
        <f t="shared" si="1236"/>
        <v>0.68275630620966299</v>
      </c>
      <c r="V3766" s="10">
        <f t="shared" si="1220"/>
        <v>0.35407403371426055</v>
      </c>
      <c r="W3766" s="10">
        <f t="shared" si="1221"/>
        <v>0.68603429681193573</v>
      </c>
      <c r="X3766" s="10">
        <f t="shared" si="1237"/>
        <v>0.85344538276207871</v>
      </c>
      <c r="Y3766" s="10">
        <f>_xlfn.PERCENTILE.INC($X$1519:X3766,0.75)</f>
        <v>0.98025339903127873</v>
      </c>
      <c r="Z3766" s="10">
        <f t="shared" si="1238"/>
        <v>0.98025339903127873</v>
      </c>
      <c r="AA3766" s="10">
        <f t="shared" si="1239"/>
        <v>0.85344538276207871</v>
      </c>
      <c r="AB3766" s="10">
        <f t="shared" si="1240"/>
        <v>0.24290693073852837</v>
      </c>
      <c r="AC3766" s="10">
        <f t="shared" si="1241"/>
        <v>0.2073077984797051</v>
      </c>
      <c r="AD3766" s="13">
        <f t="shared" si="1242"/>
        <v>242906.93073852838</v>
      </c>
      <c r="AE3766" s="13">
        <f t="shared" si="1222"/>
        <v>207307.79847970509</v>
      </c>
      <c r="AF3766" s="13"/>
      <c r="AG3766" s="2">
        <f t="shared" si="1217"/>
        <v>40266</v>
      </c>
      <c r="AH3766" s="3">
        <f t="shared" si="1223"/>
        <v>2180.4757491325931</v>
      </c>
      <c r="AI3766" s="3">
        <f t="shared" si="1224"/>
        <v>1859.708688626406</v>
      </c>
      <c r="AJ3766" s="3">
        <f t="shared" si="1243"/>
        <v>716288.74484365061</v>
      </c>
      <c r="AK3766" s="3">
        <f t="shared" si="1244"/>
        <v>521961.42577498523</v>
      </c>
    </row>
    <row r="3767" spans="2:37" x14ac:dyDescent="0.2">
      <c r="B3767" s="5">
        <v>40267</v>
      </c>
      <c r="C3767" s="1">
        <v>494.29</v>
      </c>
      <c r="D3767" s="1">
        <f t="shared" si="1214"/>
        <v>14</v>
      </c>
      <c r="E3767" s="1" t="b">
        <f t="shared" si="1215"/>
        <v>0</v>
      </c>
      <c r="F3767" s="6">
        <f t="shared" si="1216"/>
        <v>8.5286976393055269E-3</v>
      </c>
      <c r="G3767" s="8">
        <f t="shared" si="1225"/>
        <v>2.7763079284305993E-4</v>
      </c>
      <c r="H3767" s="8">
        <f t="shared" si="1226"/>
        <v>2.9236432130471849E-4</v>
      </c>
      <c r="I3767" s="8">
        <f t="shared" si="1227"/>
        <v>9.8460787188280486E-4</v>
      </c>
      <c r="J3767" s="6">
        <f t="shared" si="1228"/>
        <v>1.4570544829271524E-3</v>
      </c>
      <c r="K3767" s="6">
        <f t="shared" si="1229"/>
        <v>1.0758494381283062E-3</v>
      </c>
      <c r="L3767" s="6">
        <f t="shared" si="1230"/>
        <v>7.0433997515111199E-4</v>
      </c>
      <c r="M3767" s="9">
        <f t="shared" si="1231"/>
        <v>0.19054249247105229</v>
      </c>
      <c r="N3767" s="9">
        <f t="shared" si="1232"/>
        <v>0.27175207881630276</v>
      </c>
      <c r="O3767" s="9">
        <f t="shared" si="1233"/>
        <v>1</v>
      </c>
      <c r="P3767" s="9">
        <f t="shared" si="1234"/>
        <v>0.48743152376245175</v>
      </c>
      <c r="Q3767" s="10">
        <f t="shared" si="1235"/>
        <v>0.11836890436232987</v>
      </c>
      <c r="R3767" s="10">
        <f t="shared" si="1218"/>
        <v>0.67585317639773201</v>
      </c>
      <c r="S3767" s="10">
        <f>_xlfn.PERCENTILE.INC($R$1519:R3767,0.75)</f>
        <v>0.78407868242142909</v>
      </c>
      <c r="T3767" s="10">
        <f t="shared" si="1219"/>
        <v>0.78407868242142909</v>
      </c>
      <c r="U3767" s="11">
        <f t="shared" si="1236"/>
        <v>0.67585317639773201</v>
      </c>
      <c r="V3767" s="10">
        <f t="shared" si="1220"/>
        <v>0.35407403371426055</v>
      </c>
      <c r="W3767" s="10">
        <f t="shared" si="1221"/>
        <v>0.68603429681193573</v>
      </c>
      <c r="X3767" s="10">
        <f t="shared" si="1237"/>
        <v>0.84481647049716502</v>
      </c>
      <c r="Y3767" s="10">
        <f>_xlfn.PERCENTILE.INC($X$1519:X3767,0.75)</f>
        <v>0.98009835302678638</v>
      </c>
      <c r="Z3767" s="10">
        <f t="shared" si="1238"/>
        <v>0.98009835302678638</v>
      </c>
      <c r="AA3767" s="10">
        <f t="shared" si="1239"/>
        <v>0.85344538276207871</v>
      </c>
      <c r="AB3767" s="10">
        <f t="shared" si="1240"/>
        <v>0.24290693073852837</v>
      </c>
      <c r="AC3767" s="10">
        <f t="shared" si="1241"/>
        <v>0.2073077984797051</v>
      </c>
      <c r="AD3767" s="13">
        <f t="shared" si="1242"/>
        <v>242906.93073852838</v>
      </c>
      <c r="AE3767" s="13">
        <f t="shared" si="1222"/>
        <v>207307.79847970509</v>
      </c>
      <c r="AF3767" s="13"/>
      <c r="AG3767" s="2">
        <f t="shared" si="1217"/>
        <v>40267</v>
      </c>
      <c r="AH3767" s="3">
        <f t="shared" si="1223"/>
        <v>2071.6797667606379</v>
      </c>
      <c r="AI3767" s="3">
        <f t="shared" si="1224"/>
        <v>1768.0655315034867</v>
      </c>
      <c r="AJ3767" s="3">
        <f t="shared" si="1243"/>
        <v>718360.42461041128</v>
      </c>
      <c r="AK3767" s="3">
        <f t="shared" si="1244"/>
        <v>523729.49130648869</v>
      </c>
    </row>
    <row r="3768" spans="2:37" x14ac:dyDescent="0.2">
      <c r="B3768" s="5">
        <v>40268</v>
      </c>
      <c r="C3768" s="1">
        <v>497.43</v>
      </c>
      <c r="D3768" s="1">
        <f t="shared" si="1214"/>
        <v>14</v>
      </c>
      <c r="E3768" s="1" t="b">
        <f t="shared" si="1215"/>
        <v>0</v>
      </c>
      <c r="F3768" s="6">
        <f t="shared" si="1216"/>
        <v>6.3525460761899577E-3</v>
      </c>
      <c r="G3768" s="8">
        <f t="shared" si="1225"/>
        <v>4.6374940251263548E-4</v>
      </c>
      <c r="H3768" s="8">
        <f t="shared" si="1226"/>
        <v>3.3627366176310622E-4</v>
      </c>
      <c r="I3768" s="8">
        <f t="shared" si="1227"/>
        <v>1.0023238153961127E-3</v>
      </c>
      <c r="J3768" s="6">
        <f t="shared" si="1228"/>
        <v>1.4569938415890298E-3</v>
      </c>
      <c r="K3768" s="6">
        <f t="shared" si="1229"/>
        <v>1.0757137292718079E-3</v>
      </c>
      <c r="L3768" s="6">
        <f t="shared" si="1230"/>
        <v>7.0426729034090958E-4</v>
      </c>
      <c r="M3768" s="9">
        <f t="shared" si="1231"/>
        <v>0.3182919441902789</v>
      </c>
      <c r="N3768" s="9">
        <f t="shared" si="1232"/>
        <v>0.31260515935846872</v>
      </c>
      <c r="O3768" s="9">
        <f t="shared" si="1233"/>
        <v>1</v>
      </c>
      <c r="P3768" s="9">
        <f t="shared" si="1234"/>
        <v>0.54363236784958258</v>
      </c>
      <c r="Q3768" s="10">
        <f t="shared" si="1235"/>
        <v>0.11656285287990779</v>
      </c>
      <c r="R3768" s="10">
        <f t="shared" si="1218"/>
        <v>0.68632499997595531</v>
      </c>
      <c r="S3768" s="10">
        <f>_xlfn.PERCENTILE.INC($R$1519:R3768,0.75)</f>
        <v>0.78390363577552546</v>
      </c>
      <c r="T3768" s="10">
        <f t="shared" si="1219"/>
        <v>0.78390363577552546</v>
      </c>
      <c r="U3768" s="11">
        <f t="shared" si="1236"/>
        <v>0.68632499997595531</v>
      </c>
      <c r="V3768" s="10">
        <f t="shared" si="1220"/>
        <v>0.35407403371426055</v>
      </c>
      <c r="W3768" s="10">
        <f t="shared" si="1221"/>
        <v>0.68603429681193573</v>
      </c>
      <c r="X3768" s="10">
        <f t="shared" si="1237"/>
        <v>0.85790624996994425</v>
      </c>
      <c r="Y3768" s="10">
        <f>_xlfn.PERCENTILE.INC($X$1519:X3768,0.75)</f>
        <v>0.97987954471940686</v>
      </c>
      <c r="Z3768" s="10">
        <f t="shared" si="1238"/>
        <v>0.97987954471940686</v>
      </c>
      <c r="AA3768" s="10">
        <f t="shared" si="1239"/>
        <v>0.85344538276207871</v>
      </c>
      <c r="AB3768" s="10">
        <f t="shared" si="1240"/>
        <v>0.24290693073852837</v>
      </c>
      <c r="AC3768" s="10">
        <f t="shared" si="1241"/>
        <v>0.2073077984797051</v>
      </c>
      <c r="AD3768" s="13">
        <f t="shared" si="1242"/>
        <v>242906.93073852838</v>
      </c>
      <c r="AE3768" s="13">
        <f t="shared" si="1222"/>
        <v>207307.79847970509</v>
      </c>
      <c r="AF3768" s="13"/>
      <c r="AG3768" s="2">
        <f t="shared" si="1217"/>
        <v>40268</v>
      </c>
      <c r="AH3768" s="3">
        <f t="shared" si="1223"/>
        <v>1543.0774697423842</v>
      </c>
      <c r="AI3768" s="3">
        <f t="shared" si="1224"/>
        <v>1316.932341795829</v>
      </c>
      <c r="AJ3768" s="3">
        <f t="shared" si="1243"/>
        <v>719903.50208015367</v>
      </c>
      <c r="AK3768" s="3">
        <f t="shared" si="1244"/>
        <v>525046.42364828452</v>
      </c>
    </row>
    <row r="3769" spans="2:37" x14ac:dyDescent="0.2">
      <c r="B3769" s="5">
        <v>40269</v>
      </c>
      <c r="C3769" s="1">
        <v>501.89</v>
      </c>
      <c r="D3769" s="1">
        <f t="shared" si="1214"/>
        <v>14</v>
      </c>
      <c r="E3769" s="1" t="b">
        <f t="shared" si="1215"/>
        <v>0</v>
      </c>
      <c r="F3769" s="6">
        <f t="shared" si="1216"/>
        <v>8.9660856803972511E-3</v>
      </c>
      <c r="G3769" s="8">
        <f t="shared" si="1225"/>
        <v>6.0735717104294196E-4</v>
      </c>
      <c r="H3769" s="8">
        <f t="shared" si="1226"/>
        <v>4.4596926655689851E-4</v>
      </c>
      <c r="I3769" s="8">
        <f t="shared" si="1227"/>
        <v>1.0515849706446048E-3</v>
      </c>
      <c r="J3769" s="6">
        <f t="shared" si="1228"/>
        <v>1.4569883437234414E-3</v>
      </c>
      <c r="K3769" s="6">
        <f t="shared" si="1229"/>
        <v>1.0756293380167147E-3</v>
      </c>
      <c r="L3769" s="6">
        <f t="shared" si="1230"/>
        <v>7.042469030427357E-4</v>
      </c>
      <c r="M3769" s="9">
        <f t="shared" si="1231"/>
        <v>0.41685794787540703</v>
      </c>
      <c r="N3769" s="9">
        <f t="shared" si="1232"/>
        <v>0.41461240484495637</v>
      </c>
      <c r="O3769" s="9">
        <f t="shared" si="1233"/>
        <v>1</v>
      </c>
      <c r="P3769" s="9">
        <f t="shared" si="1234"/>
        <v>0.6104901175734545</v>
      </c>
      <c r="Q3769" s="10">
        <f t="shared" si="1235"/>
        <v>0.11807011157625875</v>
      </c>
      <c r="R3769" s="10">
        <f t="shared" si="1218"/>
        <v>0.6775635165579551</v>
      </c>
      <c r="S3769" s="10">
        <f>_xlfn.PERCENTILE.INC($R$1519:R3769,0.75)</f>
        <v>0.78372858912962184</v>
      </c>
      <c r="T3769" s="10">
        <f t="shared" si="1219"/>
        <v>0.78372858912962184</v>
      </c>
      <c r="U3769" s="11">
        <f t="shared" si="1236"/>
        <v>0.6775635165579551</v>
      </c>
      <c r="V3769" s="10">
        <f t="shared" si="1220"/>
        <v>0.35407403371426055</v>
      </c>
      <c r="W3769" s="10">
        <f t="shared" si="1221"/>
        <v>0.68603429681193573</v>
      </c>
      <c r="X3769" s="10">
        <f t="shared" si="1237"/>
        <v>0.84695439569744391</v>
      </c>
      <c r="Y3769" s="10">
        <f>_xlfn.PERCENTILE.INC($X$1519:X3769,0.75)</f>
        <v>0.97966073641202733</v>
      </c>
      <c r="Z3769" s="10">
        <f t="shared" si="1238"/>
        <v>0.97966073641202733</v>
      </c>
      <c r="AA3769" s="10">
        <f t="shared" si="1239"/>
        <v>0.85344538276207871</v>
      </c>
      <c r="AB3769" s="10">
        <f t="shared" si="1240"/>
        <v>0.24290693073852837</v>
      </c>
      <c r="AC3769" s="10">
        <f t="shared" si="1241"/>
        <v>0.2073077984797051</v>
      </c>
      <c r="AD3769" s="13">
        <f t="shared" si="1242"/>
        <v>242906.93073852838</v>
      </c>
      <c r="AE3769" s="13">
        <f t="shared" si="1222"/>
        <v>207307.79847970509</v>
      </c>
      <c r="AF3769" s="13"/>
      <c r="AG3769" s="2">
        <f t="shared" si="1217"/>
        <v>40269</v>
      </c>
      <c r="AH3769" s="3">
        <f t="shared" si="1223"/>
        <v>2177.924353363966</v>
      </c>
      <c r="AI3769" s="3">
        <f t="shared" si="1224"/>
        <v>1858.7394833835629</v>
      </c>
      <c r="AJ3769" s="3">
        <f t="shared" si="1243"/>
        <v>722081.4264335176</v>
      </c>
      <c r="AK3769" s="3">
        <f t="shared" si="1244"/>
        <v>526905.16313166812</v>
      </c>
    </row>
    <row r="3770" spans="2:37" x14ac:dyDescent="0.2">
      <c r="B3770" s="5">
        <v>40274</v>
      </c>
      <c r="C3770" s="1">
        <v>504.77</v>
      </c>
      <c r="D3770" s="1">
        <f t="shared" si="1214"/>
        <v>15</v>
      </c>
      <c r="E3770" s="1" t="b">
        <f t="shared" si="1215"/>
        <v>1</v>
      </c>
      <c r="F3770" s="6">
        <f t="shared" si="1216"/>
        <v>5.7383091912570627E-3</v>
      </c>
      <c r="G3770" s="8">
        <f t="shared" si="1225"/>
        <v>6.7032624042807692E-4</v>
      </c>
      <c r="H3770" s="8">
        <f t="shared" si="1226"/>
        <v>5.1250557703486565E-4</v>
      </c>
      <c r="I3770" s="8">
        <f t="shared" si="1227"/>
        <v>1.123010745333884E-3</v>
      </c>
      <c r="J3770" s="6">
        <f t="shared" si="1228"/>
        <v>1.4569660335113689E-3</v>
      </c>
      <c r="K3770" s="6">
        <f t="shared" si="1229"/>
        <v>1.0755080556596212E-3</v>
      </c>
      <c r="L3770" s="6">
        <f t="shared" si="1230"/>
        <v>7.04247847448872E-4</v>
      </c>
      <c r="M3770" s="9">
        <f t="shared" si="1231"/>
        <v>0.46008364300199472</v>
      </c>
      <c r="N3770" s="9">
        <f t="shared" si="1232"/>
        <v>0.47652416394086439</v>
      </c>
      <c r="O3770" s="9">
        <f t="shared" si="1233"/>
        <v>1</v>
      </c>
      <c r="P3770" s="9">
        <f t="shared" si="1234"/>
        <v>0.64553593564761969</v>
      </c>
      <c r="Q3770" s="10">
        <f t="shared" si="1235"/>
        <v>0.11847361012973377</v>
      </c>
      <c r="R3770" s="10">
        <f t="shared" si="1218"/>
        <v>0.67525586425868611</v>
      </c>
      <c r="S3770" s="10">
        <f>_xlfn.PERCENTILE.INC($R$1519:R3770,0.75)</f>
        <v>0.78355354248371822</v>
      </c>
      <c r="T3770" s="10">
        <f t="shared" si="1219"/>
        <v>0.78355354248371822</v>
      </c>
      <c r="U3770" s="11">
        <f t="shared" si="1236"/>
        <v>0.67525586425868611</v>
      </c>
      <c r="V3770" s="10">
        <f t="shared" si="1220"/>
        <v>0.6104901175734545</v>
      </c>
      <c r="W3770" s="10">
        <f t="shared" si="1221"/>
        <v>0.6775635165579551</v>
      </c>
      <c r="X3770" s="10">
        <f t="shared" si="1237"/>
        <v>0.84406983032335758</v>
      </c>
      <c r="Y3770" s="10">
        <f>_xlfn.PERCENTILE.INC($X$1519:X3770,0.75)</f>
        <v>0.97944192810464781</v>
      </c>
      <c r="Z3770" s="10">
        <f t="shared" si="1238"/>
        <v>0.97944192810464781</v>
      </c>
      <c r="AA3770" s="10">
        <f t="shared" si="1239"/>
        <v>0.84406983032335758</v>
      </c>
      <c r="AB3770" s="10">
        <f t="shared" si="1240"/>
        <v>0.41364583088694928</v>
      </c>
      <c r="AC3770" s="10">
        <f t="shared" si="1241"/>
        <v>0.34914596629071154</v>
      </c>
      <c r="AD3770" s="13">
        <f t="shared" si="1242"/>
        <v>413645.83088694926</v>
      </c>
      <c r="AE3770" s="13">
        <f t="shared" si="1222"/>
        <v>349145.96629071154</v>
      </c>
      <c r="AF3770" s="13"/>
      <c r="AG3770" s="2">
        <f t="shared" si="1217"/>
        <v>40274</v>
      </c>
      <c r="AH3770" s="3">
        <f t="shared" si="1223"/>
        <v>1393.8750732769402</v>
      </c>
      <c r="AI3770" s="3">
        <f t="shared" si="1224"/>
        <v>1189.5962454353587</v>
      </c>
      <c r="AJ3770" s="3">
        <f t="shared" si="1243"/>
        <v>723475.30150679452</v>
      </c>
      <c r="AK3770" s="3">
        <f t="shared" si="1244"/>
        <v>528094.75937710353</v>
      </c>
    </row>
    <row r="3771" spans="2:37" x14ac:dyDescent="0.2">
      <c r="B3771" s="5">
        <v>40275</v>
      </c>
      <c r="C3771" s="1">
        <v>504.56</v>
      </c>
      <c r="D3771" s="1">
        <f t="shared" si="1214"/>
        <v>15</v>
      </c>
      <c r="E3771" s="1" t="b">
        <f t="shared" si="1215"/>
        <v>0</v>
      </c>
      <c r="F3771" s="6">
        <f t="shared" si="1216"/>
        <v>-4.1603106365273312E-4</v>
      </c>
      <c r="G3771" s="8">
        <f t="shared" si="1225"/>
        <v>5.2974242886816899E-4</v>
      </c>
      <c r="H3771" s="8">
        <f t="shared" si="1226"/>
        <v>5.3750911662245467E-4</v>
      </c>
      <c r="I3771" s="8">
        <f t="shared" si="1227"/>
        <v>1.1670430319273384E-3</v>
      </c>
      <c r="J3771" s="6">
        <f t="shared" si="1228"/>
        <v>1.4569721492205911E-3</v>
      </c>
      <c r="K3771" s="6">
        <f t="shared" si="1229"/>
        <v>1.0754160593476718E-3</v>
      </c>
      <c r="L3771" s="6">
        <f t="shared" si="1230"/>
        <v>7.0427993481245947E-4</v>
      </c>
      <c r="M3771" s="9">
        <f t="shared" si="1231"/>
        <v>0.36359132132453958</v>
      </c>
      <c r="N3771" s="9">
        <f t="shared" si="1232"/>
        <v>0.49981503619027051</v>
      </c>
      <c r="O3771" s="9">
        <f t="shared" si="1233"/>
        <v>1</v>
      </c>
      <c r="P3771" s="9">
        <f t="shared" si="1234"/>
        <v>0.62113545250493674</v>
      </c>
      <c r="Q3771" s="10">
        <f t="shared" si="1235"/>
        <v>0.11827775896605512</v>
      </c>
      <c r="R3771" s="10">
        <f t="shared" si="1218"/>
        <v>0.6763739920280315</v>
      </c>
      <c r="S3771" s="10">
        <f>_xlfn.PERCENTILE.INC($R$1519:R3771,0.75)</f>
        <v>0.7833784958378146</v>
      </c>
      <c r="T3771" s="10">
        <f t="shared" si="1219"/>
        <v>0.7833784958378146</v>
      </c>
      <c r="U3771" s="11">
        <f t="shared" si="1236"/>
        <v>0.6763739920280315</v>
      </c>
      <c r="V3771" s="10">
        <f t="shared" si="1220"/>
        <v>0.6104901175734545</v>
      </c>
      <c r="W3771" s="10">
        <f t="shared" si="1221"/>
        <v>0.6775635165579551</v>
      </c>
      <c r="X3771" s="10">
        <f t="shared" si="1237"/>
        <v>0.8454674900350394</v>
      </c>
      <c r="Y3771" s="10">
        <f>_xlfn.PERCENTILE.INC($X$1519:X3771,0.75)</f>
        <v>0.97922311979726828</v>
      </c>
      <c r="Z3771" s="10">
        <f t="shared" si="1238"/>
        <v>0.97922311979726828</v>
      </c>
      <c r="AA3771" s="10">
        <f t="shared" si="1239"/>
        <v>0.84406983032335758</v>
      </c>
      <c r="AB3771" s="10">
        <f t="shared" si="1240"/>
        <v>0.41364583088694928</v>
      </c>
      <c r="AC3771" s="10">
        <f t="shared" si="1241"/>
        <v>0.34914596629071154</v>
      </c>
      <c r="AD3771" s="13">
        <f t="shared" si="1242"/>
        <v>413645.83088694926</v>
      </c>
      <c r="AE3771" s="13">
        <f t="shared" si="1222"/>
        <v>349145.96629071154</v>
      </c>
      <c r="AF3771" s="13"/>
      <c r="AG3771" s="2">
        <f t="shared" si="1217"/>
        <v>40275</v>
      </c>
      <c r="AH3771" s="3">
        <f t="shared" si="1223"/>
        <v>-172.08951499941608</v>
      </c>
      <c r="AI3771" s="3">
        <f t="shared" si="1224"/>
        <v>-145.25556772598603</v>
      </c>
      <c r="AJ3771" s="3">
        <f t="shared" si="1243"/>
        <v>723303.21199179511</v>
      </c>
      <c r="AK3771" s="3">
        <f t="shared" si="1244"/>
        <v>527949.50380937755</v>
      </c>
    </row>
    <row r="3772" spans="2:37" x14ac:dyDescent="0.2">
      <c r="B3772" s="5">
        <v>40276</v>
      </c>
      <c r="C3772" s="1">
        <v>498.4</v>
      </c>
      <c r="D3772" s="1">
        <f t="shared" si="1214"/>
        <v>15</v>
      </c>
      <c r="E3772" s="1" t="b">
        <f t="shared" si="1215"/>
        <v>0</v>
      </c>
      <c r="F3772" s="6">
        <f t="shared" si="1216"/>
        <v>-1.220865704772478E-2</v>
      </c>
      <c r="G3772" s="8">
        <f t="shared" si="1225"/>
        <v>2.678601205772837E-4</v>
      </c>
      <c r="H3772" s="8">
        <f t="shared" si="1226"/>
        <v>3.6965686414484476E-4</v>
      </c>
      <c r="I3772" s="8">
        <f t="shared" si="1227"/>
        <v>1.0568311642422756E-3</v>
      </c>
      <c r="J3772" s="6">
        <f t="shared" si="1228"/>
        <v>1.4570223665988562E-3</v>
      </c>
      <c r="K3772" s="6">
        <f t="shared" si="1229"/>
        <v>1.0754329781830559E-3</v>
      </c>
      <c r="L3772" s="6">
        <f t="shared" si="1230"/>
        <v>7.0429805108570491E-4</v>
      </c>
      <c r="M3772" s="9">
        <f t="shared" si="1231"/>
        <v>0.18384077466329676</v>
      </c>
      <c r="N3772" s="9">
        <f t="shared" si="1232"/>
        <v>0.34372840673844696</v>
      </c>
      <c r="O3772" s="9">
        <f t="shared" si="1233"/>
        <v>1</v>
      </c>
      <c r="P3772" s="9">
        <f t="shared" si="1234"/>
        <v>0.50918972713391453</v>
      </c>
      <c r="Q3772" s="10">
        <f t="shared" si="1235"/>
        <v>0.12090733985513742</v>
      </c>
      <c r="R3772" s="10">
        <f t="shared" si="1218"/>
        <v>0.66166371781771327</v>
      </c>
      <c r="S3772" s="10">
        <f>_xlfn.PERCENTILE.INC($R$1519:R3772,0.75)</f>
        <v>0.78327344362762152</v>
      </c>
      <c r="T3772" s="10">
        <f t="shared" si="1219"/>
        <v>0.78327344362762152</v>
      </c>
      <c r="U3772" s="11">
        <f t="shared" si="1236"/>
        <v>0.66166371781771327</v>
      </c>
      <c r="V3772" s="10">
        <f t="shared" si="1220"/>
        <v>0.6104901175734545</v>
      </c>
      <c r="W3772" s="10">
        <f t="shared" si="1221"/>
        <v>0.6775635165579551</v>
      </c>
      <c r="X3772" s="10">
        <f t="shared" si="1237"/>
        <v>0.82707964727214156</v>
      </c>
      <c r="Y3772" s="10">
        <f>_xlfn.PERCENTILE.INC($X$1519:X3772,0.75)</f>
        <v>0.97909180453452693</v>
      </c>
      <c r="Z3772" s="10">
        <f t="shared" si="1238"/>
        <v>0.97909180453452693</v>
      </c>
      <c r="AA3772" s="10">
        <f t="shared" si="1239"/>
        <v>0.84406983032335758</v>
      </c>
      <c r="AB3772" s="10">
        <f t="shared" si="1240"/>
        <v>0.41364583088694928</v>
      </c>
      <c r="AC3772" s="10">
        <f t="shared" si="1241"/>
        <v>0.34914596629071154</v>
      </c>
      <c r="AD3772" s="13">
        <f t="shared" si="1242"/>
        <v>413645.83088694926</v>
      </c>
      <c r="AE3772" s="13">
        <f t="shared" si="1222"/>
        <v>349145.96629071154</v>
      </c>
      <c r="AF3772" s="13"/>
      <c r="AG3772" s="2">
        <f t="shared" si="1217"/>
        <v>40276</v>
      </c>
      <c r="AH3772" s="3">
        <f t="shared" si="1223"/>
        <v>-5050.0600885199256</v>
      </c>
      <c r="AI3772" s="3">
        <f t="shared" si="1224"/>
        <v>-4262.6033620397739</v>
      </c>
      <c r="AJ3772" s="3">
        <f t="shared" si="1243"/>
        <v>718253.15190327517</v>
      </c>
      <c r="AK3772" s="3">
        <f t="shared" si="1244"/>
        <v>523686.90044733777</v>
      </c>
    </row>
    <row r="3773" spans="2:37" x14ac:dyDescent="0.2">
      <c r="B3773" s="5">
        <v>40277</v>
      </c>
      <c r="C3773" s="1">
        <v>501.16</v>
      </c>
      <c r="D3773" s="1">
        <f t="shared" si="1214"/>
        <v>15</v>
      </c>
      <c r="E3773" s="1" t="b">
        <f t="shared" si="1215"/>
        <v>0</v>
      </c>
      <c r="F3773" s="6">
        <f t="shared" si="1216"/>
        <v>5.5377207062601297E-3</v>
      </c>
      <c r="G3773" s="8">
        <f t="shared" si="1225"/>
        <v>3.6977944119458112E-4</v>
      </c>
      <c r="H3773" s="8">
        <f t="shared" si="1226"/>
        <v>3.8701909139584874E-4</v>
      </c>
      <c r="I3773" s="8">
        <f t="shared" si="1227"/>
        <v>1.0763933828984034E-3</v>
      </c>
      <c r="J3773" s="6">
        <f t="shared" si="1228"/>
        <v>1.4569982961626894E-3</v>
      </c>
      <c r="K3773" s="6">
        <f t="shared" si="1229"/>
        <v>1.0754670289680791E-3</v>
      </c>
      <c r="L3773" s="6">
        <f t="shared" si="1230"/>
        <v>7.0433494070219944E-4</v>
      </c>
      <c r="M3773" s="9">
        <f t="shared" si="1231"/>
        <v>0.25379538340468405</v>
      </c>
      <c r="N3773" s="9">
        <f t="shared" si="1232"/>
        <v>0.35986141924517878</v>
      </c>
      <c r="O3773" s="9">
        <f t="shared" si="1233"/>
        <v>1</v>
      </c>
      <c r="P3773" s="9">
        <f t="shared" si="1234"/>
        <v>0.53788560088328763</v>
      </c>
      <c r="Q3773" s="10">
        <f t="shared" si="1235"/>
        <v>0.12113840672229313</v>
      </c>
      <c r="R3773" s="10">
        <f t="shared" si="1218"/>
        <v>0.66040161963990551</v>
      </c>
      <c r="S3773" s="10">
        <f>_xlfn.PERCENTILE.INC($R$1519:R3773,0.75)</f>
        <v>0.78316839141742833</v>
      </c>
      <c r="T3773" s="10">
        <f t="shared" si="1219"/>
        <v>0.78316839141742833</v>
      </c>
      <c r="U3773" s="11">
        <f t="shared" si="1236"/>
        <v>0.66040161963990551</v>
      </c>
      <c r="V3773" s="10">
        <f t="shared" si="1220"/>
        <v>0.6104901175734545</v>
      </c>
      <c r="W3773" s="10">
        <f t="shared" si="1221"/>
        <v>0.6775635165579551</v>
      </c>
      <c r="X3773" s="10">
        <f t="shared" si="1237"/>
        <v>0.82550202454988186</v>
      </c>
      <c r="Y3773" s="10">
        <f>_xlfn.PERCENTILE.INC($X$1519:X3773,0.75)</f>
        <v>0.97896048927178558</v>
      </c>
      <c r="Z3773" s="10">
        <f t="shared" si="1238"/>
        <v>0.97896048927178558</v>
      </c>
      <c r="AA3773" s="10">
        <f t="shared" si="1239"/>
        <v>0.84406983032335758</v>
      </c>
      <c r="AB3773" s="10">
        <f t="shared" si="1240"/>
        <v>0.41364583088694928</v>
      </c>
      <c r="AC3773" s="10">
        <f t="shared" si="1241"/>
        <v>0.34914596629071154</v>
      </c>
      <c r="AD3773" s="13">
        <f t="shared" si="1242"/>
        <v>413645.83088694926</v>
      </c>
      <c r="AE3773" s="13">
        <f t="shared" si="1222"/>
        <v>349145.96629071154</v>
      </c>
      <c r="AF3773" s="13"/>
      <c r="AG3773" s="2">
        <f t="shared" si="1217"/>
        <v>40277</v>
      </c>
      <c r="AH3773" s="3">
        <f t="shared" si="1223"/>
        <v>2290.6550827608348</v>
      </c>
      <c r="AI3773" s="3">
        <f t="shared" si="1224"/>
        <v>1933.4728470352745</v>
      </c>
      <c r="AJ3773" s="3">
        <f t="shared" si="1243"/>
        <v>720543.80698603601</v>
      </c>
      <c r="AK3773" s="3">
        <f t="shared" si="1244"/>
        <v>525620.37329437304</v>
      </c>
    </row>
    <row r="3774" spans="2:37" x14ac:dyDescent="0.2">
      <c r="B3774" s="5">
        <v>40280</v>
      </c>
      <c r="C3774" s="1">
        <v>505.67</v>
      </c>
      <c r="D3774" s="1">
        <f t="shared" si="1214"/>
        <v>16</v>
      </c>
      <c r="E3774" s="1" t="b">
        <f t="shared" si="1215"/>
        <v>1</v>
      </c>
      <c r="F3774" s="6">
        <f t="shared" si="1216"/>
        <v>8.999122036874363E-3</v>
      </c>
      <c r="G3774" s="8">
        <f t="shared" si="1225"/>
        <v>4.7544796153144408E-4</v>
      </c>
      <c r="H3774" s="8">
        <f t="shared" si="1226"/>
        <v>5.0369715958822057E-4</v>
      </c>
      <c r="I3774" s="8">
        <f t="shared" si="1227"/>
        <v>1.0803638529072596E-3</v>
      </c>
      <c r="J3774" s="6">
        <f t="shared" si="1228"/>
        <v>1.4569278972173592E-3</v>
      </c>
      <c r="K3774" s="6">
        <f t="shared" si="1229"/>
        <v>1.0754828221174913E-3</v>
      </c>
      <c r="L3774" s="6">
        <f t="shared" si="1230"/>
        <v>7.0437547139574105E-4</v>
      </c>
      <c r="M3774" s="9">
        <f t="shared" si="1231"/>
        <v>0.32633595831305023</v>
      </c>
      <c r="N3774" s="9">
        <f t="shared" si="1232"/>
        <v>0.46834514622604928</v>
      </c>
      <c r="O3774" s="9">
        <f t="shared" si="1233"/>
        <v>1</v>
      </c>
      <c r="P3774" s="9">
        <f t="shared" si="1234"/>
        <v>0.59822703484636652</v>
      </c>
      <c r="Q3774" s="10">
        <f t="shared" si="1235"/>
        <v>0.12239057577401934</v>
      </c>
      <c r="R3774" s="10">
        <f t="shared" si="1218"/>
        <v>0.65364509884904176</v>
      </c>
      <c r="S3774" s="10">
        <f>_xlfn.PERCENTILE.INC($R$1519:R3774,0.75)</f>
        <v>0.78306333920723525</v>
      </c>
      <c r="T3774" s="10">
        <f t="shared" si="1219"/>
        <v>0.78306333920723525</v>
      </c>
      <c r="U3774" s="11">
        <f t="shared" si="1236"/>
        <v>0.65364509884904176</v>
      </c>
      <c r="V3774" s="10">
        <f t="shared" si="1220"/>
        <v>0.53788560088328763</v>
      </c>
      <c r="W3774" s="10">
        <f t="shared" si="1221"/>
        <v>0.66040161963990551</v>
      </c>
      <c r="X3774" s="10">
        <f t="shared" si="1237"/>
        <v>0.81705637356130223</v>
      </c>
      <c r="Y3774" s="10">
        <f>_xlfn.PERCENTILE.INC($X$1519:X3774,0.75)</f>
        <v>0.97882917400904412</v>
      </c>
      <c r="Z3774" s="10">
        <f t="shared" si="1238"/>
        <v>0.97882917400904412</v>
      </c>
      <c r="AA3774" s="10">
        <f t="shared" si="1239"/>
        <v>0.81705637356130223</v>
      </c>
      <c r="AB3774" s="10">
        <f t="shared" si="1240"/>
        <v>0.35522052200430693</v>
      </c>
      <c r="AC3774" s="10">
        <f t="shared" si="1241"/>
        <v>0.29023519152339178</v>
      </c>
      <c r="AD3774" s="13">
        <f t="shared" si="1242"/>
        <v>355220.5220043069</v>
      </c>
      <c r="AE3774" s="13">
        <f t="shared" si="1222"/>
        <v>290235.19152339175</v>
      </c>
      <c r="AF3774" s="13"/>
      <c r="AG3774" s="2">
        <f t="shared" si="1217"/>
        <v>40280</v>
      </c>
      <c r="AH3774" s="3">
        <f t="shared" si="1223"/>
        <v>3722.4493121959513</v>
      </c>
      <c r="AI3774" s="3">
        <f t="shared" si="1224"/>
        <v>3142.0071593325356</v>
      </c>
      <c r="AJ3774" s="3">
        <f t="shared" si="1243"/>
        <v>724266.25629823201</v>
      </c>
      <c r="AK3774" s="3">
        <f t="shared" si="1244"/>
        <v>528762.38045370555</v>
      </c>
    </row>
    <row r="3775" spans="2:37" x14ac:dyDescent="0.2">
      <c r="B3775" s="5">
        <v>40281</v>
      </c>
      <c r="C3775" s="1">
        <v>503.94</v>
      </c>
      <c r="D3775" s="1">
        <f t="shared" si="1214"/>
        <v>16</v>
      </c>
      <c r="E3775" s="1" t="b">
        <f t="shared" si="1215"/>
        <v>0</v>
      </c>
      <c r="F3775" s="6">
        <f t="shared" si="1216"/>
        <v>-3.421203551723484E-3</v>
      </c>
      <c r="G3775" s="8">
        <f t="shared" si="1225"/>
        <v>3.8276349334953928E-4</v>
      </c>
      <c r="H3775" s="8">
        <f t="shared" si="1226"/>
        <v>4.6264980023083844E-4</v>
      </c>
      <c r="I3775" s="8">
        <f t="shared" si="1227"/>
        <v>1.0161354749811825E-3</v>
      </c>
      <c r="J3775" s="6">
        <f t="shared" si="1228"/>
        <v>1.4569508613638932E-3</v>
      </c>
      <c r="K3775" s="6">
        <f t="shared" si="1229"/>
        <v>1.0754799914413351E-3</v>
      </c>
      <c r="L3775" s="6">
        <f t="shared" si="1230"/>
        <v>7.0438657681326663E-4</v>
      </c>
      <c r="M3775" s="9">
        <f t="shared" si="1231"/>
        <v>0.26271544463155294</v>
      </c>
      <c r="N3775" s="9">
        <f t="shared" si="1232"/>
        <v>0.43017983032004636</v>
      </c>
      <c r="O3775" s="9">
        <f t="shared" si="1233"/>
        <v>1</v>
      </c>
      <c r="P3775" s="9">
        <f t="shared" si="1234"/>
        <v>0.5642984249838664</v>
      </c>
      <c r="Q3775" s="10">
        <f t="shared" si="1235"/>
        <v>0.12194639225026774</v>
      </c>
      <c r="R3775" s="10">
        <f t="shared" si="1218"/>
        <v>0.65602596783525879</v>
      </c>
      <c r="S3775" s="10">
        <f>_xlfn.PERCENTILE.INC($R$1519:R3775,0.75)</f>
        <v>0.78295828699704217</v>
      </c>
      <c r="T3775" s="10">
        <f t="shared" si="1219"/>
        <v>0.78295828699704217</v>
      </c>
      <c r="U3775" s="11">
        <f t="shared" si="1236"/>
        <v>0.65602596783525879</v>
      </c>
      <c r="V3775" s="10">
        <f t="shared" si="1220"/>
        <v>0.53788560088328763</v>
      </c>
      <c r="W3775" s="10">
        <f t="shared" si="1221"/>
        <v>0.66040161963990551</v>
      </c>
      <c r="X3775" s="10">
        <f t="shared" si="1237"/>
        <v>0.82003245979407358</v>
      </c>
      <c r="Y3775" s="10">
        <f>_xlfn.PERCENTILE.INC($X$1519:X3775,0.75)</f>
        <v>0.97869785874630277</v>
      </c>
      <c r="Z3775" s="10">
        <f t="shared" si="1238"/>
        <v>0.97869785874630277</v>
      </c>
      <c r="AA3775" s="10">
        <f t="shared" si="1239"/>
        <v>0.81705637356130223</v>
      </c>
      <c r="AB3775" s="10">
        <f t="shared" si="1240"/>
        <v>0.35522052200430693</v>
      </c>
      <c r="AC3775" s="10">
        <f t="shared" si="1241"/>
        <v>0.29023519152339178</v>
      </c>
      <c r="AD3775" s="13">
        <f t="shared" si="1242"/>
        <v>355220.5220043069</v>
      </c>
      <c r="AE3775" s="13">
        <f t="shared" si="1222"/>
        <v>290235.19152339175</v>
      </c>
      <c r="AF3775" s="13"/>
      <c r="AG3775" s="2">
        <f t="shared" si="1217"/>
        <v>40281</v>
      </c>
      <c r="AH3775" s="3">
        <f t="shared" si="1223"/>
        <v>-1215.2817115262048</v>
      </c>
      <c r="AI3775" s="3">
        <f t="shared" si="1224"/>
        <v>-992.95366807497351</v>
      </c>
      <c r="AJ3775" s="3">
        <f t="shared" si="1243"/>
        <v>723050.97458670579</v>
      </c>
      <c r="AK3775" s="3">
        <f t="shared" si="1244"/>
        <v>527769.42678563052</v>
      </c>
    </row>
    <row r="3776" spans="2:37" x14ac:dyDescent="0.2">
      <c r="B3776" s="5">
        <v>40282</v>
      </c>
      <c r="C3776" s="1">
        <v>510.82</v>
      </c>
      <c r="D3776" s="1">
        <f t="shared" si="1214"/>
        <v>16</v>
      </c>
      <c r="E3776" s="1" t="b">
        <f t="shared" si="1215"/>
        <v>0</v>
      </c>
      <c r="F3776" s="6">
        <f t="shared" si="1216"/>
        <v>1.3652418938762567E-2</v>
      </c>
      <c r="G3776" s="8">
        <f t="shared" si="1225"/>
        <v>7.3115636195423899E-4</v>
      </c>
      <c r="H3776" s="8">
        <f t="shared" si="1226"/>
        <v>6.0071960868563954E-4</v>
      </c>
      <c r="I3776" s="8">
        <f t="shared" si="1227"/>
        <v>1.1096541332756059E-3</v>
      </c>
      <c r="J3776" s="6">
        <f t="shared" si="1228"/>
        <v>1.4568127930002478E-3</v>
      </c>
      <c r="K3776" s="6">
        <f t="shared" si="1229"/>
        <v>1.0754871318110891E-3</v>
      </c>
      <c r="L3776" s="6">
        <f t="shared" si="1230"/>
        <v>7.0444019577452807E-4</v>
      </c>
      <c r="M3776" s="9">
        <f t="shared" si="1231"/>
        <v>0.50188765877628772</v>
      </c>
      <c r="N3776" s="9">
        <f t="shared" si="1232"/>
        <v>0.55855583104378492</v>
      </c>
      <c r="O3776" s="9">
        <f t="shared" si="1233"/>
        <v>1</v>
      </c>
      <c r="P3776" s="9">
        <f t="shared" si="1234"/>
        <v>0.68681449660669092</v>
      </c>
      <c r="Q3776" s="10">
        <f t="shared" si="1235"/>
        <v>0.12233527457282151</v>
      </c>
      <c r="R3776" s="10">
        <f t="shared" si="1218"/>
        <v>0.65394057665991556</v>
      </c>
      <c r="S3776" s="10">
        <f>_xlfn.PERCENTILE.INC($R$1519:R3776,0.75)</f>
        <v>0.78288861695180811</v>
      </c>
      <c r="T3776" s="10">
        <f t="shared" si="1219"/>
        <v>0.78288861695180811</v>
      </c>
      <c r="U3776" s="11">
        <f t="shared" si="1236"/>
        <v>0.65394057665991556</v>
      </c>
      <c r="V3776" s="10">
        <f t="shared" si="1220"/>
        <v>0.53788560088328763</v>
      </c>
      <c r="W3776" s="10">
        <f t="shared" si="1221"/>
        <v>0.66040161963990551</v>
      </c>
      <c r="X3776" s="10">
        <f t="shared" si="1237"/>
        <v>0.81742572082489451</v>
      </c>
      <c r="Y3776" s="10">
        <f>_xlfn.PERCENTILE.INC($X$1519:X3776,0.75)</f>
        <v>0.97861077118976014</v>
      </c>
      <c r="Z3776" s="10">
        <f t="shared" si="1238"/>
        <v>0.97861077118976014</v>
      </c>
      <c r="AA3776" s="10">
        <f t="shared" si="1239"/>
        <v>0.81705637356130223</v>
      </c>
      <c r="AB3776" s="10">
        <f t="shared" si="1240"/>
        <v>0.35522052200430693</v>
      </c>
      <c r="AC3776" s="10">
        <f t="shared" si="1241"/>
        <v>0.29023519152339178</v>
      </c>
      <c r="AD3776" s="13">
        <f t="shared" si="1242"/>
        <v>355220.5220043069</v>
      </c>
      <c r="AE3776" s="13">
        <f t="shared" si="1222"/>
        <v>290235.19152339175</v>
      </c>
      <c r="AF3776" s="13"/>
      <c r="AG3776" s="2">
        <f t="shared" si="1217"/>
        <v>40282</v>
      </c>
      <c r="AH3776" s="3">
        <f t="shared" si="1223"/>
        <v>4849.6193820487251</v>
      </c>
      <c r="AI3776" s="3">
        <f t="shared" si="1224"/>
        <v>3962.4124254493345</v>
      </c>
      <c r="AJ3776" s="3">
        <f t="shared" si="1243"/>
        <v>727900.59396875452</v>
      </c>
      <c r="AK3776" s="3">
        <f t="shared" si="1244"/>
        <v>531731.83921107987</v>
      </c>
    </row>
    <row r="3777" spans="2:37" x14ac:dyDescent="0.2">
      <c r="B3777" s="5">
        <v>40283</v>
      </c>
      <c r="C3777" s="1">
        <v>511.71</v>
      </c>
      <c r="D3777" s="1">
        <f t="shared" si="1214"/>
        <v>16</v>
      </c>
      <c r="E3777" s="1" t="b">
        <f t="shared" si="1215"/>
        <v>0</v>
      </c>
      <c r="F3777" s="6">
        <f t="shared" si="1216"/>
        <v>1.7422966994244948E-3</v>
      </c>
      <c r="G3777" s="8">
        <f t="shared" si="1225"/>
        <v>7.9038976799598946E-4</v>
      </c>
      <c r="H3777" s="8">
        <f t="shared" si="1226"/>
        <v>6.1174584291130252E-4</v>
      </c>
      <c r="I3777" s="8">
        <f t="shared" si="1227"/>
        <v>1.1266990715031217E-3</v>
      </c>
      <c r="J3777" s="6">
        <f t="shared" si="1228"/>
        <v>1.4566044158164974E-3</v>
      </c>
      <c r="K3777" s="6">
        <f t="shared" si="1229"/>
        <v>1.0754973447819195E-3</v>
      </c>
      <c r="L3777" s="6">
        <f t="shared" si="1230"/>
        <v>7.0450240309042299E-4</v>
      </c>
      <c r="M3777" s="9">
        <f t="shared" si="1231"/>
        <v>0.54262486054110837</v>
      </c>
      <c r="N3777" s="9">
        <f t="shared" si="1232"/>
        <v>0.56880274589180624</v>
      </c>
      <c r="O3777" s="9">
        <f t="shared" si="1233"/>
        <v>1</v>
      </c>
      <c r="P3777" s="9">
        <f t="shared" si="1234"/>
        <v>0.70380920214430487</v>
      </c>
      <c r="Q3777" s="10">
        <f t="shared" si="1235"/>
        <v>0.12235844477794601</v>
      </c>
      <c r="R3777" s="10">
        <f t="shared" si="1218"/>
        <v>0.65381674428097403</v>
      </c>
      <c r="S3777" s="10">
        <f>_xlfn.PERCENTILE.INC($R$1519:R3777,0.75)</f>
        <v>0.78281894690657394</v>
      </c>
      <c r="T3777" s="10">
        <f t="shared" si="1219"/>
        <v>0.78281894690657394</v>
      </c>
      <c r="U3777" s="11">
        <f t="shared" si="1236"/>
        <v>0.65381674428097403</v>
      </c>
      <c r="V3777" s="10">
        <f t="shared" si="1220"/>
        <v>0.53788560088328763</v>
      </c>
      <c r="W3777" s="10">
        <f t="shared" si="1221"/>
        <v>0.66040161963990551</v>
      </c>
      <c r="X3777" s="10">
        <f t="shared" si="1237"/>
        <v>0.81727093035121745</v>
      </c>
      <c r="Y3777" s="10">
        <f>_xlfn.PERCENTILE.INC($X$1519:X3777,0.75)</f>
        <v>0.9785236836332174</v>
      </c>
      <c r="Z3777" s="10">
        <f t="shared" si="1238"/>
        <v>0.9785236836332174</v>
      </c>
      <c r="AA3777" s="10">
        <f t="shared" si="1239"/>
        <v>0.81705637356130223</v>
      </c>
      <c r="AB3777" s="10">
        <f t="shared" si="1240"/>
        <v>0.35522052200430693</v>
      </c>
      <c r="AC3777" s="10">
        <f t="shared" si="1241"/>
        <v>0.29023519152339178</v>
      </c>
      <c r="AD3777" s="13">
        <f t="shared" si="1242"/>
        <v>355220.5220043069</v>
      </c>
      <c r="AE3777" s="13">
        <f t="shared" si="1222"/>
        <v>290235.19152339175</v>
      </c>
      <c r="AF3777" s="13"/>
      <c r="AG3777" s="2">
        <f t="shared" si="1217"/>
        <v>40283</v>
      </c>
      <c r="AH3777" s="3">
        <f t="shared" si="1223"/>
        <v>618.89954305595006</v>
      </c>
      <c r="AI3777" s="3">
        <f t="shared" si="1224"/>
        <v>505.6758162480416</v>
      </c>
      <c r="AJ3777" s="3">
        <f t="shared" si="1243"/>
        <v>728519.49351181043</v>
      </c>
      <c r="AK3777" s="3">
        <f t="shared" si="1244"/>
        <v>532237.51502732793</v>
      </c>
    </row>
    <row r="3778" spans="2:37" x14ac:dyDescent="0.2">
      <c r="B3778" s="5">
        <v>40284</v>
      </c>
      <c r="C3778" s="1">
        <v>508.28</v>
      </c>
      <c r="D3778" s="1">
        <f t="shared" si="1214"/>
        <v>16</v>
      </c>
      <c r="E3778" s="1" t="b">
        <f t="shared" si="1215"/>
        <v>0</v>
      </c>
      <c r="F3778" s="6">
        <f t="shared" si="1216"/>
        <v>-6.7030153798049996E-3</v>
      </c>
      <c r="G3778" s="8">
        <f t="shared" si="1225"/>
        <v>6.2096207533895011E-4</v>
      </c>
      <c r="H3778" s="8">
        <f t="shared" si="1226"/>
        <v>5.0633964978472371E-4</v>
      </c>
      <c r="I3778" s="8">
        <f t="shared" si="1227"/>
        <v>1.0464231985050654E-3</v>
      </c>
      <c r="J3778" s="6">
        <f t="shared" si="1228"/>
        <v>1.4565156801434648E-3</v>
      </c>
      <c r="K3778" s="6">
        <f t="shared" si="1229"/>
        <v>1.0755226242857095E-3</v>
      </c>
      <c r="L3778" s="6">
        <f t="shared" si="1230"/>
        <v>7.0453578293299248E-4</v>
      </c>
      <c r="M3778" s="9">
        <f t="shared" si="1231"/>
        <v>0.42633394463545093</v>
      </c>
      <c r="N3778" s="9">
        <f t="shared" si="1232"/>
        <v>0.47078474999166176</v>
      </c>
      <c r="O3778" s="9">
        <f t="shared" si="1233"/>
        <v>1</v>
      </c>
      <c r="P3778" s="9">
        <f t="shared" si="1234"/>
        <v>0.63237289820903753</v>
      </c>
      <c r="Q3778" s="10">
        <f t="shared" si="1235"/>
        <v>0.12320696097245828</v>
      </c>
      <c r="R3778" s="10">
        <f t="shared" si="1218"/>
        <v>0.64931396220285975</v>
      </c>
      <c r="S3778" s="10">
        <f>_xlfn.PERCENTILE.INC($R$1519:R3778,0.75)</f>
        <v>0.78274927686133977</v>
      </c>
      <c r="T3778" s="10">
        <f t="shared" si="1219"/>
        <v>0.78274927686133977</v>
      </c>
      <c r="U3778" s="11">
        <f t="shared" si="1236"/>
        <v>0.64931396220285975</v>
      </c>
      <c r="V3778" s="10">
        <f t="shared" si="1220"/>
        <v>0.53788560088328763</v>
      </c>
      <c r="W3778" s="10">
        <f t="shared" si="1221"/>
        <v>0.66040161963990551</v>
      </c>
      <c r="X3778" s="10">
        <f t="shared" si="1237"/>
        <v>0.81164245275357483</v>
      </c>
      <c r="Y3778" s="10">
        <f>_xlfn.PERCENTILE.INC($X$1519:X3778,0.75)</f>
        <v>0.97843659607667477</v>
      </c>
      <c r="Z3778" s="10">
        <f t="shared" si="1238"/>
        <v>0.97843659607667477</v>
      </c>
      <c r="AA3778" s="10">
        <f t="shared" si="1239"/>
        <v>0.81705637356130223</v>
      </c>
      <c r="AB3778" s="10">
        <f t="shared" si="1240"/>
        <v>0.35522052200430693</v>
      </c>
      <c r="AC3778" s="10">
        <f t="shared" si="1241"/>
        <v>0.29023519152339178</v>
      </c>
      <c r="AD3778" s="13">
        <f t="shared" si="1242"/>
        <v>355220.5220043069</v>
      </c>
      <c r="AE3778" s="13">
        <f t="shared" si="1222"/>
        <v>290235.19152339175</v>
      </c>
      <c r="AF3778" s="13"/>
      <c r="AG3778" s="2">
        <f t="shared" si="1217"/>
        <v>40284</v>
      </c>
      <c r="AH3778" s="3">
        <f t="shared" si="1223"/>
        <v>-2381.0486222172294</v>
      </c>
      <c r="AI3778" s="3">
        <f t="shared" si="1224"/>
        <v>-1945.4509525419446</v>
      </c>
      <c r="AJ3778" s="3">
        <f t="shared" si="1243"/>
        <v>726138.44488959317</v>
      </c>
      <c r="AK3778" s="3">
        <f t="shared" si="1244"/>
        <v>530292.06407478603</v>
      </c>
    </row>
    <row r="3779" spans="2:37" x14ac:dyDescent="0.2">
      <c r="B3779" s="5">
        <v>40287</v>
      </c>
      <c r="C3779" s="1">
        <v>507.03</v>
      </c>
      <c r="D3779" s="1">
        <f t="shared" si="1214"/>
        <v>17</v>
      </c>
      <c r="E3779" s="1" t="b">
        <f t="shared" si="1215"/>
        <v>1</v>
      </c>
      <c r="F3779" s="6">
        <f t="shared" si="1216"/>
        <v>-2.4592744156763935E-3</v>
      </c>
      <c r="G3779" s="8">
        <f t="shared" si="1225"/>
        <v>5.1623566521862387E-4</v>
      </c>
      <c r="H3779" s="8">
        <f t="shared" si="1226"/>
        <v>4.5423134928984974E-4</v>
      </c>
      <c r="I3779" s="8">
        <f t="shared" si="1227"/>
        <v>1.0038021025927223E-3</v>
      </c>
      <c r="J3779" s="6">
        <f t="shared" si="1228"/>
        <v>1.4564724770937257E-3</v>
      </c>
      <c r="K3779" s="6">
        <f t="shared" si="1229"/>
        <v>1.075557775013801E-3</v>
      </c>
      <c r="L3779" s="6">
        <f t="shared" si="1230"/>
        <v>7.0455522164985162E-4</v>
      </c>
      <c r="M3779" s="9">
        <f t="shared" si="1231"/>
        <v>0.35444244456217316</v>
      </c>
      <c r="N3779" s="9">
        <f t="shared" si="1232"/>
        <v>0.42232166401662735</v>
      </c>
      <c r="O3779" s="9">
        <f t="shared" si="1233"/>
        <v>1</v>
      </c>
      <c r="P3779" s="9">
        <f t="shared" si="1234"/>
        <v>0.59225470285960025</v>
      </c>
      <c r="Q3779" s="10">
        <f t="shared" si="1235"/>
        <v>0.12144031376601848</v>
      </c>
      <c r="R3779" s="10">
        <f t="shared" si="1218"/>
        <v>0.65875982628089735</v>
      </c>
      <c r="S3779" s="10">
        <f>_xlfn.PERCENTILE.INC($R$1519:R3779,0.75)</f>
        <v>0.78267960681610571</v>
      </c>
      <c r="T3779" s="10">
        <f t="shared" si="1219"/>
        <v>0.78267960681610571</v>
      </c>
      <c r="U3779" s="11">
        <f t="shared" si="1236"/>
        <v>0.65875982628089735</v>
      </c>
      <c r="V3779" s="10">
        <f t="shared" si="1220"/>
        <v>0.63237289820903753</v>
      </c>
      <c r="W3779" s="10">
        <f t="shared" si="1221"/>
        <v>0.64931396220285975</v>
      </c>
      <c r="X3779" s="10">
        <f t="shared" si="1237"/>
        <v>0.82344978285112169</v>
      </c>
      <c r="Y3779" s="10">
        <f>_xlfn.PERCENTILE.INC($X$1519:X3779,0.75)</f>
        <v>0.97834950852013214</v>
      </c>
      <c r="Z3779" s="10">
        <f t="shared" si="1238"/>
        <v>0.97834950852013214</v>
      </c>
      <c r="AA3779" s="10">
        <f t="shared" si="1239"/>
        <v>0.82344978285112169</v>
      </c>
      <c r="AB3779" s="10">
        <f t="shared" si="1240"/>
        <v>0.41060855212581587</v>
      </c>
      <c r="AC3779" s="10">
        <f t="shared" si="1241"/>
        <v>0.33811552308481657</v>
      </c>
      <c r="AD3779" s="13">
        <f t="shared" si="1242"/>
        <v>410608.55212581588</v>
      </c>
      <c r="AE3779" s="13">
        <f t="shared" si="1222"/>
        <v>338115.52308481658</v>
      </c>
      <c r="AF3779" s="13"/>
      <c r="AG3779" s="2">
        <f t="shared" si="1217"/>
        <v>40287</v>
      </c>
      <c r="AH3779" s="3">
        <f t="shared" si="1223"/>
        <v>-873.5847416884053</v>
      </c>
      <c r="AI3779" s="3">
        <f t="shared" si="1224"/>
        <v>-713.76798104241539</v>
      </c>
      <c r="AJ3779" s="3">
        <f t="shared" si="1243"/>
        <v>725264.86014790472</v>
      </c>
      <c r="AK3779" s="3">
        <f t="shared" si="1244"/>
        <v>529578.29609374364</v>
      </c>
    </row>
    <row r="3780" spans="2:37" x14ac:dyDescent="0.2">
      <c r="B3780" s="5">
        <v>40288</v>
      </c>
      <c r="C3780" s="1">
        <v>509.02</v>
      </c>
      <c r="D3780" s="1">
        <f t="shared" si="1214"/>
        <v>17</v>
      </c>
      <c r="E3780" s="1" t="b">
        <f t="shared" si="1215"/>
        <v>0</v>
      </c>
      <c r="F3780" s="6">
        <f t="shared" si="1216"/>
        <v>3.924817071968123E-3</v>
      </c>
      <c r="G3780" s="8">
        <f t="shared" si="1225"/>
        <v>6.2817457724910605E-4</v>
      </c>
      <c r="H3780" s="8">
        <f t="shared" si="1226"/>
        <v>5.2360702219884296E-4</v>
      </c>
      <c r="I3780" s="8">
        <f t="shared" si="1227"/>
        <v>1.0254420150661043E-3</v>
      </c>
      <c r="J3780" s="6">
        <f t="shared" si="1228"/>
        <v>1.4564708326828373E-3</v>
      </c>
      <c r="K3780" s="6">
        <f t="shared" si="1229"/>
        <v>1.0755657091617958E-3</v>
      </c>
      <c r="L3780" s="6">
        <f t="shared" si="1230"/>
        <v>7.0457179664351914E-4</v>
      </c>
      <c r="M3780" s="9">
        <f t="shared" si="1231"/>
        <v>0.43129911231521245</v>
      </c>
      <c r="N3780" s="9">
        <f t="shared" si="1232"/>
        <v>0.48682011497642264</v>
      </c>
      <c r="O3780" s="9">
        <f t="shared" si="1233"/>
        <v>1</v>
      </c>
      <c r="P3780" s="9">
        <f t="shared" si="1234"/>
        <v>0.63937307576387836</v>
      </c>
      <c r="Q3780" s="10">
        <f t="shared" si="1235"/>
        <v>0.12119138327260867</v>
      </c>
      <c r="R3780" s="10">
        <f t="shared" si="1218"/>
        <v>0.66011293740288024</v>
      </c>
      <c r="S3780" s="10">
        <f>_xlfn.PERCENTILE.INC($R$1519:R3780,0.75)</f>
        <v>0.78249290466560673</v>
      </c>
      <c r="T3780" s="10">
        <f t="shared" si="1219"/>
        <v>0.78249290466560673</v>
      </c>
      <c r="U3780" s="11">
        <f t="shared" si="1236"/>
        <v>0.66011293740288024</v>
      </c>
      <c r="V3780" s="10">
        <f t="shared" si="1220"/>
        <v>0.63237289820903753</v>
      </c>
      <c r="W3780" s="10">
        <f t="shared" si="1221"/>
        <v>0.64931396220285975</v>
      </c>
      <c r="X3780" s="10">
        <f t="shared" si="1237"/>
        <v>0.82514117175360036</v>
      </c>
      <c r="Y3780" s="10">
        <f>_xlfn.PERCENTILE.INC($X$1519:X3780,0.75)</f>
        <v>0.97811613083200843</v>
      </c>
      <c r="Z3780" s="10">
        <f t="shared" si="1238"/>
        <v>0.97811613083200843</v>
      </c>
      <c r="AA3780" s="10">
        <f t="shared" si="1239"/>
        <v>0.82344978285112169</v>
      </c>
      <c r="AB3780" s="10">
        <f t="shared" si="1240"/>
        <v>0.41060855212581587</v>
      </c>
      <c r="AC3780" s="10">
        <f t="shared" si="1241"/>
        <v>0.33811552308481657</v>
      </c>
      <c r="AD3780" s="13">
        <f t="shared" si="1242"/>
        <v>410608.55212581588</v>
      </c>
      <c r="AE3780" s="13">
        <f t="shared" si="1222"/>
        <v>338115.52308481658</v>
      </c>
      <c r="AF3780" s="13"/>
      <c r="AG3780" s="2">
        <f t="shared" si="1217"/>
        <v>40288</v>
      </c>
      <c r="AH3780" s="3">
        <f t="shared" si="1223"/>
        <v>1611.5634552795152</v>
      </c>
      <c r="AI3780" s="3">
        <f t="shared" si="1224"/>
        <v>1327.0415773007201</v>
      </c>
      <c r="AJ3780" s="3">
        <f t="shared" si="1243"/>
        <v>726876.42360318429</v>
      </c>
      <c r="AK3780" s="3">
        <f t="shared" si="1244"/>
        <v>530905.3376710444</v>
      </c>
    </row>
    <row r="3781" spans="2:37" x14ac:dyDescent="0.2">
      <c r="B3781" s="5">
        <v>40289</v>
      </c>
      <c r="C3781" s="1">
        <v>509</v>
      </c>
      <c r="D3781" s="1">
        <f t="shared" si="1214"/>
        <v>17</v>
      </c>
      <c r="E3781" s="1" t="b">
        <f t="shared" si="1215"/>
        <v>0</v>
      </c>
      <c r="F3781" s="6">
        <f t="shared" si="1216"/>
        <v>-3.9291186986756266E-5</v>
      </c>
      <c r="G3781" s="8">
        <f t="shared" si="1225"/>
        <v>6.7079764586006486E-4</v>
      </c>
      <c r="H3781" s="8">
        <f t="shared" si="1226"/>
        <v>4.7889445009475969E-4</v>
      </c>
      <c r="I3781" s="8">
        <f t="shared" si="1227"/>
        <v>1.0403531384029225E-3</v>
      </c>
      <c r="J3781" s="6">
        <f t="shared" si="1228"/>
        <v>1.4564529932912717E-3</v>
      </c>
      <c r="K3781" s="6">
        <f t="shared" si="1229"/>
        <v>1.0755892493931785E-3</v>
      </c>
      <c r="L3781" s="6">
        <f t="shared" si="1230"/>
        <v>7.0459614335869724E-4</v>
      </c>
      <c r="M3781" s="9">
        <f t="shared" si="1231"/>
        <v>0.4605693757024083</v>
      </c>
      <c r="N3781" s="9">
        <f t="shared" si="1232"/>
        <v>0.44523915645767231</v>
      </c>
      <c r="O3781" s="9">
        <f t="shared" si="1233"/>
        <v>1</v>
      </c>
      <c r="P3781" s="9">
        <f t="shared" si="1234"/>
        <v>0.63526951072002691</v>
      </c>
      <c r="Q3781" s="10">
        <f t="shared" si="1235"/>
        <v>0.11910733935093377</v>
      </c>
      <c r="R3781" s="10">
        <f t="shared" si="1218"/>
        <v>0.67166305985805586</v>
      </c>
      <c r="S3781" s="10">
        <f>_xlfn.PERCENTILE.INC($R$1519:R3781,0.75)</f>
        <v>0.78230620251510774</v>
      </c>
      <c r="T3781" s="10">
        <f t="shared" si="1219"/>
        <v>0.78230620251510774</v>
      </c>
      <c r="U3781" s="11">
        <f t="shared" si="1236"/>
        <v>0.67166305985805586</v>
      </c>
      <c r="V3781" s="10">
        <f t="shared" si="1220"/>
        <v>0.63237289820903753</v>
      </c>
      <c r="W3781" s="10">
        <f t="shared" si="1221"/>
        <v>0.64931396220285975</v>
      </c>
      <c r="X3781" s="10">
        <f t="shared" si="1237"/>
        <v>0.83957882482256985</v>
      </c>
      <c r="Y3781" s="10">
        <f>_xlfn.PERCENTILE.INC($X$1519:X3781,0.75)</f>
        <v>0.97788275314388473</v>
      </c>
      <c r="Z3781" s="10">
        <f t="shared" si="1238"/>
        <v>0.97788275314388473</v>
      </c>
      <c r="AA3781" s="10">
        <f t="shared" si="1239"/>
        <v>0.82344978285112169</v>
      </c>
      <c r="AB3781" s="10">
        <f t="shared" si="1240"/>
        <v>0.41060855212581587</v>
      </c>
      <c r="AC3781" s="10">
        <f t="shared" si="1241"/>
        <v>0.33811552308481657</v>
      </c>
      <c r="AD3781" s="13">
        <f t="shared" si="1242"/>
        <v>410608.55212581588</v>
      </c>
      <c r="AE3781" s="13">
        <f t="shared" si="1222"/>
        <v>338115.52308481658</v>
      </c>
      <c r="AF3781" s="13"/>
      <c r="AG3781" s="2">
        <f t="shared" si="1217"/>
        <v>40289</v>
      </c>
      <c r="AH3781" s="3">
        <f t="shared" si="1223"/>
        <v>-16.133297399936691</v>
      </c>
      <c r="AI3781" s="3">
        <f t="shared" si="1224"/>
        <v>-13.284960240650433</v>
      </c>
      <c r="AJ3781" s="3">
        <f t="shared" si="1243"/>
        <v>726860.29030578432</v>
      </c>
      <c r="AK3781" s="3">
        <f t="shared" si="1244"/>
        <v>530892.05271080369</v>
      </c>
    </row>
    <row r="3782" spans="2:37" x14ac:dyDescent="0.2">
      <c r="B3782" s="5">
        <v>40290</v>
      </c>
      <c r="C3782" s="1">
        <v>504.73</v>
      </c>
      <c r="D3782" s="1">
        <f t="shared" si="1214"/>
        <v>17</v>
      </c>
      <c r="E3782" s="1" t="b">
        <f t="shared" si="1215"/>
        <v>0</v>
      </c>
      <c r="F3782" s="6">
        <f t="shared" si="1216"/>
        <v>-8.3889980353634153E-3</v>
      </c>
      <c r="G3782" s="8">
        <f t="shared" si="1225"/>
        <v>5.6675206169328244E-4</v>
      </c>
      <c r="H3782" s="8">
        <f t="shared" si="1226"/>
        <v>3.1323616221970115E-4</v>
      </c>
      <c r="I3782" s="8">
        <f t="shared" si="1227"/>
        <v>9.6225693702207884E-4</v>
      </c>
      <c r="J3782" s="6">
        <f t="shared" si="1228"/>
        <v>1.4564538097051323E-3</v>
      </c>
      <c r="K3782" s="6">
        <f t="shared" si="1229"/>
        <v>1.0756569917948545E-3</v>
      </c>
      <c r="L3782" s="6">
        <f t="shared" si="1230"/>
        <v>7.0459876875822534E-4</v>
      </c>
      <c r="M3782" s="9">
        <f t="shared" si="1231"/>
        <v>0.389131504148439</v>
      </c>
      <c r="N3782" s="9">
        <f t="shared" si="1232"/>
        <v>0.29120450534796549</v>
      </c>
      <c r="O3782" s="9">
        <f t="shared" si="1233"/>
        <v>1</v>
      </c>
      <c r="P3782" s="9">
        <f t="shared" si="1234"/>
        <v>0.56011200316546816</v>
      </c>
      <c r="Q3782" s="10">
        <f t="shared" si="1235"/>
        <v>0.1202634830356346</v>
      </c>
      <c r="R3782" s="10">
        <f t="shared" si="1218"/>
        <v>0.66520607902479967</v>
      </c>
      <c r="S3782" s="10">
        <f>_xlfn.PERCENTILE.INC($R$1519:R3782,0.75)</f>
        <v>0.78211950036460887</v>
      </c>
      <c r="T3782" s="10">
        <f t="shared" si="1219"/>
        <v>0.78211950036460887</v>
      </c>
      <c r="U3782" s="11">
        <f t="shared" si="1236"/>
        <v>0.66520607902479967</v>
      </c>
      <c r="V3782" s="10">
        <f t="shared" si="1220"/>
        <v>0.63237289820903753</v>
      </c>
      <c r="W3782" s="10">
        <f t="shared" si="1221"/>
        <v>0.64931396220285975</v>
      </c>
      <c r="X3782" s="10">
        <f t="shared" si="1237"/>
        <v>0.83150759878099956</v>
      </c>
      <c r="Y3782" s="10">
        <f>_xlfn.PERCENTILE.INC($X$1519:X3782,0.75)</f>
        <v>0.97764937545576114</v>
      </c>
      <c r="Z3782" s="10">
        <f t="shared" si="1238"/>
        <v>0.97764937545576114</v>
      </c>
      <c r="AA3782" s="10">
        <f t="shared" si="1239"/>
        <v>0.82344978285112169</v>
      </c>
      <c r="AB3782" s="10">
        <f t="shared" si="1240"/>
        <v>0.41060855212581587</v>
      </c>
      <c r="AC3782" s="10">
        <f t="shared" si="1241"/>
        <v>0.33811552308481657</v>
      </c>
      <c r="AD3782" s="13">
        <f t="shared" si="1242"/>
        <v>410608.55212581588</v>
      </c>
      <c r="AE3782" s="13">
        <f t="shared" si="1222"/>
        <v>338115.52308481658</v>
      </c>
      <c r="AF3782" s="13"/>
      <c r="AG3782" s="2">
        <f t="shared" si="1217"/>
        <v>40290</v>
      </c>
      <c r="AH3782" s="3">
        <f t="shared" si="1223"/>
        <v>-3444.5943370868858</v>
      </c>
      <c r="AI3782" s="3">
        <f t="shared" si="1224"/>
        <v>-2836.4504588843997</v>
      </c>
      <c r="AJ3782" s="3">
        <f t="shared" si="1243"/>
        <v>723415.69596869743</v>
      </c>
      <c r="AK3782" s="3">
        <f t="shared" si="1244"/>
        <v>528055.60225191934</v>
      </c>
    </row>
    <row r="3783" spans="2:37" x14ac:dyDescent="0.2">
      <c r="B3783" s="5">
        <v>40291</v>
      </c>
      <c r="C3783" s="1">
        <v>505.91</v>
      </c>
      <c r="D3783" s="1">
        <f t="shared" si="1214"/>
        <v>17</v>
      </c>
      <c r="E3783" s="1" t="b">
        <f t="shared" si="1215"/>
        <v>0</v>
      </c>
      <c r="F3783" s="6">
        <f t="shared" si="1216"/>
        <v>2.3378836209457798E-3</v>
      </c>
      <c r="G3783" s="8">
        <f t="shared" si="1225"/>
        <v>6.0959732074806398E-4</v>
      </c>
      <c r="H3783" s="8">
        <f t="shared" si="1226"/>
        <v>3.6580769186317813E-4</v>
      </c>
      <c r="I3783" s="8">
        <f t="shared" si="1227"/>
        <v>9.8074076372519844E-4</v>
      </c>
      <c r="J3783" s="6">
        <f t="shared" si="1228"/>
        <v>1.4564126566121982E-3</v>
      </c>
      <c r="K3783" s="6">
        <f t="shared" si="1229"/>
        <v>1.0757186008931629E-3</v>
      </c>
      <c r="L3783" s="6">
        <f t="shared" si="1230"/>
        <v>7.0461252688751438E-4</v>
      </c>
      <c r="M3783" s="9">
        <f t="shared" si="1231"/>
        <v>0.41856085085532363</v>
      </c>
      <c r="N3783" s="9">
        <f t="shared" si="1232"/>
        <v>0.34005890718952902</v>
      </c>
      <c r="O3783" s="9">
        <f t="shared" si="1233"/>
        <v>1</v>
      </c>
      <c r="P3783" s="9">
        <f t="shared" si="1234"/>
        <v>0.5862065860149509</v>
      </c>
      <c r="Q3783" s="10">
        <f t="shared" si="1235"/>
        <v>0.11810980184628962</v>
      </c>
      <c r="R3783" s="10">
        <f t="shared" si="1218"/>
        <v>0.6773358243722527</v>
      </c>
      <c r="S3783" s="10">
        <f>_xlfn.PERCENTILE.INC($R$1519:R3783,0.75)</f>
        <v>0.78193279821410988</v>
      </c>
      <c r="T3783" s="10">
        <f t="shared" si="1219"/>
        <v>0.78193279821410988</v>
      </c>
      <c r="U3783" s="11">
        <f t="shared" si="1236"/>
        <v>0.6773358243722527</v>
      </c>
      <c r="V3783" s="10">
        <f t="shared" si="1220"/>
        <v>0.63237289820903753</v>
      </c>
      <c r="W3783" s="10">
        <f t="shared" si="1221"/>
        <v>0.64931396220285975</v>
      </c>
      <c r="X3783" s="10">
        <f t="shared" si="1237"/>
        <v>0.84666978046531594</v>
      </c>
      <c r="Y3783" s="10">
        <f>_xlfn.PERCENTILE.INC($X$1519:X3783,0.75)</f>
        <v>0.97741599776763743</v>
      </c>
      <c r="Z3783" s="10">
        <f t="shared" si="1238"/>
        <v>0.97741599776763743</v>
      </c>
      <c r="AA3783" s="10">
        <f t="shared" si="1239"/>
        <v>0.82344978285112169</v>
      </c>
      <c r="AB3783" s="10">
        <f t="shared" si="1240"/>
        <v>0.41060855212581587</v>
      </c>
      <c r="AC3783" s="10">
        <f t="shared" si="1241"/>
        <v>0.33811552308481657</v>
      </c>
      <c r="AD3783" s="13">
        <f t="shared" si="1242"/>
        <v>410608.55212581588</v>
      </c>
      <c r="AE3783" s="13">
        <f t="shared" si="1222"/>
        <v>338115.52308481658</v>
      </c>
      <c r="AF3783" s="13"/>
      <c r="AG3783" s="2">
        <f t="shared" si="1217"/>
        <v>40291</v>
      </c>
      <c r="AH3783" s="3">
        <f t="shared" si="1223"/>
        <v>959.95500863520647</v>
      </c>
      <c r="AI3783" s="3">
        <f t="shared" si="1224"/>
        <v>790.47474340750739</v>
      </c>
      <c r="AJ3783" s="3">
        <f t="shared" si="1243"/>
        <v>724375.65097733261</v>
      </c>
      <c r="AK3783" s="3">
        <f t="shared" si="1244"/>
        <v>528846.07699532679</v>
      </c>
    </row>
    <row r="3784" spans="2:37" x14ac:dyDescent="0.2">
      <c r="B3784" s="5">
        <v>40294</v>
      </c>
      <c r="C3784" s="1">
        <v>511.17</v>
      </c>
      <c r="D3784" s="1">
        <f t="shared" si="1214"/>
        <v>18</v>
      </c>
      <c r="E3784" s="1" t="b">
        <f t="shared" si="1215"/>
        <v>1</v>
      </c>
      <c r="F3784" s="6">
        <f t="shared" si="1216"/>
        <v>1.0397106204660833E-2</v>
      </c>
      <c r="G3784" s="8">
        <f t="shared" si="1225"/>
        <v>8.5908503339918901E-4</v>
      </c>
      <c r="H3784" s="8">
        <f t="shared" si="1226"/>
        <v>4.6170268069723938E-4</v>
      </c>
      <c r="I3784" s="8">
        <f t="shared" si="1227"/>
        <v>1.0852239163528122E-3</v>
      </c>
      <c r="J3784" s="6">
        <f t="shared" si="1228"/>
        <v>1.456355910425401E-3</v>
      </c>
      <c r="K3784" s="6">
        <f t="shared" si="1229"/>
        <v>1.0757537714487795E-3</v>
      </c>
      <c r="L3784" s="6">
        <f t="shared" si="1230"/>
        <v>7.0465371672517082E-4</v>
      </c>
      <c r="M3784" s="9">
        <f t="shared" si="1231"/>
        <v>0.58988673527493052</v>
      </c>
      <c r="N3784" s="9">
        <f t="shared" si="1232"/>
        <v>0.42918992519583532</v>
      </c>
      <c r="O3784" s="9">
        <f t="shared" si="1233"/>
        <v>1</v>
      </c>
      <c r="P3784" s="9">
        <f t="shared" si="1234"/>
        <v>0.67302555349025528</v>
      </c>
      <c r="Q3784" s="10">
        <f t="shared" si="1235"/>
        <v>0.11734845534830912</v>
      </c>
      <c r="R3784" s="10">
        <f t="shared" si="1218"/>
        <v>0.68173031986272947</v>
      </c>
      <c r="S3784" s="10">
        <f>_xlfn.PERCENTILE.INC($R$1519:R3784,0.75)</f>
        <v>0.78192099769967638</v>
      </c>
      <c r="T3784" s="10">
        <f t="shared" si="1219"/>
        <v>0.78192099769967638</v>
      </c>
      <c r="U3784" s="11">
        <f t="shared" si="1236"/>
        <v>0.68173031986272947</v>
      </c>
      <c r="V3784" s="10">
        <f t="shared" si="1220"/>
        <v>0.5862065860149509</v>
      </c>
      <c r="W3784" s="10">
        <f t="shared" si="1221"/>
        <v>0.6773358243722527</v>
      </c>
      <c r="X3784" s="10">
        <f t="shared" si="1237"/>
        <v>0.85216289982841187</v>
      </c>
      <c r="Y3784" s="10">
        <f>_xlfn.PERCENTILE.INC($X$1519:X3784,0.75)</f>
        <v>0.97740124712459564</v>
      </c>
      <c r="Z3784" s="10">
        <f t="shared" si="1238"/>
        <v>0.97740124712459564</v>
      </c>
      <c r="AA3784" s="10">
        <f t="shared" si="1239"/>
        <v>0.85216289982841187</v>
      </c>
      <c r="AB3784" s="10">
        <f t="shared" si="1240"/>
        <v>0.39705872119088065</v>
      </c>
      <c r="AC3784" s="10">
        <f t="shared" si="1241"/>
        <v>0.33835871125218175</v>
      </c>
      <c r="AD3784" s="13">
        <f t="shared" si="1242"/>
        <v>397058.72119088063</v>
      </c>
      <c r="AE3784" s="13">
        <f t="shared" si="1222"/>
        <v>338358.71125218173</v>
      </c>
      <c r="AF3784" s="13"/>
      <c r="AG3784" s="2">
        <f t="shared" si="1217"/>
        <v>40294</v>
      </c>
      <c r="AH3784" s="3">
        <f t="shared" si="1223"/>
        <v>4269.1407249941212</v>
      </c>
      <c r="AI3784" s="3">
        <f t="shared" si="1224"/>
        <v>3515.4230029572896</v>
      </c>
      <c r="AJ3784" s="3">
        <f t="shared" si="1243"/>
        <v>728644.79170232674</v>
      </c>
      <c r="AK3784" s="3">
        <f t="shared" si="1244"/>
        <v>532361.49999828404</v>
      </c>
    </row>
    <row r="3785" spans="2:37" x14ac:dyDescent="0.2">
      <c r="B3785" s="5">
        <v>40295</v>
      </c>
      <c r="C3785" s="1">
        <v>509.18</v>
      </c>
      <c r="D3785" s="1">
        <f t="shared" si="1214"/>
        <v>18</v>
      </c>
      <c r="E3785" s="1" t="b">
        <f t="shared" si="1215"/>
        <v>0</v>
      </c>
      <c r="F3785" s="6">
        <f t="shared" si="1216"/>
        <v>-3.8930297161414718E-3</v>
      </c>
      <c r="G3785" s="8">
        <f t="shared" si="1225"/>
        <v>8.4087727170493955E-4</v>
      </c>
      <c r="H3785" s="8">
        <f t="shared" si="1226"/>
        <v>3.8846419813413409E-4</v>
      </c>
      <c r="I3785" s="8">
        <f t="shared" si="1227"/>
        <v>1.0628401103784056E-3</v>
      </c>
      <c r="J3785" s="6">
        <f t="shared" si="1228"/>
        <v>1.4563466935953193E-3</v>
      </c>
      <c r="K3785" s="6">
        <f t="shared" si="1229"/>
        <v>1.0757958618274098E-3</v>
      </c>
      <c r="L3785" s="6">
        <f t="shared" si="1230"/>
        <v>7.0467882997041914E-4</v>
      </c>
      <c r="M3785" s="9">
        <f t="shared" si="1231"/>
        <v>0.57738811465904794</v>
      </c>
      <c r="N3785" s="9">
        <f t="shared" si="1232"/>
        <v>0.36109471314963609</v>
      </c>
      <c r="O3785" s="9">
        <f t="shared" si="1233"/>
        <v>1</v>
      </c>
      <c r="P3785" s="9">
        <f t="shared" si="1234"/>
        <v>0.64616094260289469</v>
      </c>
      <c r="Q3785" s="10">
        <f t="shared" si="1235"/>
        <v>0.11784263329798181</v>
      </c>
      <c r="R3785" s="10">
        <f t="shared" si="1218"/>
        <v>0.67887145561070972</v>
      </c>
      <c r="S3785" s="10">
        <f>_xlfn.PERCENTILE.INC($R$1519:R3785,0.75)</f>
        <v>0.78190919718524299</v>
      </c>
      <c r="T3785" s="10">
        <f t="shared" si="1219"/>
        <v>0.78190919718524299</v>
      </c>
      <c r="U3785" s="11">
        <f t="shared" si="1236"/>
        <v>0.67887145561070972</v>
      </c>
      <c r="V3785" s="10">
        <f t="shared" si="1220"/>
        <v>0.5862065860149509</v>
      </c>
      <c r="W3785" s="10">
        <f t="shared" si="1221"/>
        <v>0.6773358243722527</v>
      </c>
      <c r="X3785" s="10">
        <f t="shared" si="1237"/>
        <v>0.84858931951338723</v>
      </c>
      <c r="Y3785" s="10">
        <f>_xlfn.PERCENTILE.INC($X$1519:X3785,0.75)</f>
        <v>0.97738649648155373</v>
      </c>
      <c r="Z3785" s="10">
        <f t="shared" si="1238"/>
        <v>0.97738649648155373</v>
      </c>
      <c r="AA3785" s="10">
        <f t="shared" si="1239"/>
        <v>0.85216289982841187</v>
      </c>
      <c r="AB3785" s="10">
        <f t="shared" si="1240"/>
        <v>0.39705872119088065</v>
      </c>
      <c r="AC3785" s="10">
        <f t="shared" si="1241"/>
        <v>0.33835871125218175</v>
      </c>
      <c r="AD3785" s="13">
        <f t="shared" si="1242"/>
        <v>397058.72119088063</v>
      </c>
      <c r="AE3785" s="13">
        <f t="shared" si="1222"/>
        <v>338358.71125218173</v>
      </c>
      <c r="AF3785" s="13"/>
      <c r="AG3785" s="2">
        <f t="shared" si="1217"/>
        <v>40295</v>
      </c>
      <c r="AH3785" s="3">
        <f t="shared" si="1223"/>
        <v>-1545.7614006492297</v>
      </c>
      <c r="AI3785" s="3">
        <f t="shared" si="1224"/>
        <v>-1317.2405176200753</v>
      </c>
      <c r="AJ3785" s="3">
        <f t="shared" si="1243"/>
        <v>727099.03030167753</v>
      </c>
      <c r="AK3785" s="3">
        <f t="shared" si="1244"/>
        <v>531044.25948066392</v>
      </c>
    </row>
    <row r="3786" spans="2:37" x14ac:dyDescent="0.2">
      <c r="B3786" s="5">
        <v>40296</v>
      </c>
      <c r="C3786" s="1">
        <v>507.61</v>
      </c>
      <c r="D3786" s="1">
        <f t="shared" si="1214"/>
        <v>18</v>
      </c>
      <c r="E3786" s="1" t="b">
        <f t="shared" si="1215"/>
        <v>0</v>
      </c>
      <c r="F3786" s="6">
        <f t="shared" si="1216"/>
        <v>-3.0833889783573598E-3</v>
      </c>
      <c r="G3786" s="8">
        <f t="shared" si="1225"/>
        <v>7.9227435528901342E-4</v>
      </c>
      <c r="H3786" s="8">
        <f t="shared" si="1226"/>
        <v>3.3536234675537178E-4</v>
      </c>
      <c r="I3786" s="8">
        <f t="shared" si="1227"/>
        <v>1.0134193510975074E-3</v>
      </c>
      <c r="J3786" s="6">
        <f t="shared" si="1228"/>
        <v>1.4563446575751862E-3</v>
      </c>
      <c r="K3786" s="6">
        <f t="shared" si="1229"/>
        <v>1.0758378396726724E-3</v>
      </c>
      <c r="L3786" s="6">
        <f t="shared" si="1230"/>
        <v>7.0467912132434829E-4</v>
      </c>
      <c r="M3786" s="9">
        <f t="shared" si="1231"/>
        <v>0.54401569791051396</v>
      </c>
      <c r="N3786" s="9">
        <f t="shared" si="1232"/>
        <v>0.31172202202648591</v>
      </c>
      <c r="O3786" s="9">
        <f t="shared" si="1233"/>
        <v>1</v>
      </c>
      <c r="P3786" s="9">
        <f t="shared" si="1234"/>
        <v>0.61857923997899988</v>
      </c>
      <c r="Q3786" s="10">
        <f t="shared" si="1235"/>
        <v>0.11747928744598679</v>
      </c>
      <c r="R3786" s="10">
        <f t="shared" si="1218"/>
        <v>0.68097110341073053</v>
      </c>
      <c r="S3786" s="10">
        <f>_xlfn.PERCENTILE.INC($R$1519:R3786,0.75)</f>
        <v>0.78189739667080949</v>
      </c>
      <c r="T3786" s="10">
        <f t="shared" si="1219"/>
        <v>0.78189739667080949</v>
      </c>
      <c r="U3786" s="11">
        <f t="shared" si="1236"/>
        <v>0.68097110341073053</v>
      </c>
      <c r="V3786" s="10">
        <f t="shared" si="1220"/>
        <v>0.5862065860149509</v>
      </c>
      <c r="W3786" s="10">
        <f t="shared" si="1221"/>
        <v>0.6773358243722527</v>
      </c>
      <c r="X3786" s="10">
        <f t="shared" si="1237"/>
        <v>0.85121387926341308</v>
      </c>
      <c r="Y3786" s="10">
        <f>_xlfn.PERCENTILE.INC($X$1519:X3786,0.75)</f>
        <v>0.97737174583851183</v>
      </c>
      <c r="Z3786" s="10">
        <f t="shared" si="1238"/>
        <v>0.97737174583851183</v>
      </c>
      <c r="AA3786" s="10">
        <f t="shared" si="1239"/>
        <v>0.85216289982841187</v>
      </c>
      <c r="AB3786" s="10">
        <f t="shared" si="1240"/>
        <v>0.39705872119088065</v>
      </c>
      <c r="AC3786" s="10">
        <f t="shared" si="1241"/>
        <v>0.33835871125218175</v>
      </c>
      <c r="AD3786" s="13">
        <f t="shared" si="1242"/>
        <v>397058.72119088063</v>
      </c>
      <c r="AE3786" s="13">
        <f t="shared" si="1222"/>
        <v>338358.71125218173</v>
      </c>
      <c r="AF3786" s="13"/>
      <c r="AG3786" s="2">
        <f t="shared" si="1217"/>
        <v>40296</v>
      </c>
      <c r="AH3786" s="3">
        <f t="shared" si="1223"/>
        <v>-1224.2864846806292</v>
      </c>
      <c r="AI3786" s="3">
        <f t="shared" si="1224"/>
        <v>-1043.2915210061776</v>
      </c>
      <c r="AJ3786" s="3">
        <f t="shared" si="1243"/>
        <v>725874.74381699692</v>
      </c>
      <c r="AK3786" s="3">
        <f t="shared" si="1244"/>
        <v>530000.96795965778</v>
      </c>
    </row>
    <row r="3787" spans="2:37" x14ac:dyDescent="0.2">
      <c r="B3787" s="5">
        <v>40297</v>
      </c>
      <c r="C3787" s="1">
        <v>515.74</v>
      </c>
      <c r="D3787" s="1">
        <f t="shared" si="1214"/>
        <v>18</v>
      </c>
      <c r="E3787" s="1" t="b">
        <f t="shared" si="1215"/>
        <v>0</v>
      </c>
      <c r="F3787" s="6">
        <f t="shared" si="1216"/>
        <v>1.601623293473331E-2</v>
      </c>
      <c r="G3787" s="8">
        <f t="shared" si="1225"/>
        <v>1.2494056656104002E-3</v>
      </c>
      <c r="H3787" s="8">
        <f t="shared" si="1226"/>
        <v>4.6155995476392271E-4</v>
      </c>
      <c r="I3787" s="8">
        <f t="shared" si="1227"/>
        <v>1.1047253586629743E-3</v>
      </c>
      <c r="J3787" s="6">
        <f t="shared" si="1228"/>
        <v>1.4564138202785863E-3</v>
      </c>
      <c r="K3787" s="6">
        <f t="shared" si="1229"/>
        <v>1.0758088964819769E-3</v>
      </c>
      <c r="L3787" s="6">
        <f t="shared" si="1230"/>
        <v>7.0468803518363376E-4</v>
      </c>
      <c r="M3787" s="9">
        <f t="shared" si="1231"/>
        <v>0.8578644669627008</v>
      </c>
      <c r="N3787" s="9">
        <f t="shared" si="1232"/>
        <v>0.42903526478845699</v>
      </c>
      <c r="O3787" s="9">
        <f t="shared" si="1233"/>
        <v>1</v>
      </c>
      <c r="P3787" s="9">
        <f t="shared" si="1234"/>
        <v>0.76229991058371926</v>
      </c>
      <c r="Q3787" s="10">
        <f t="shared" si="1235"/>
        <v>0.12123351809382665</v>
      </c>
      <c r="R3787" s="10">
        <f t="shared" si="1218"/>
        <v>0.65988351454162486</v>
      </c>
      <c r="S3787" s="10">
        <f>_xlfn.PERCENTILE.INC($R$1519:R3787,0.75)</f>
        <v>0.78188559615637598</v>
      </c>
      <c r="T3787" s="10">
        <f t="shared" si="1219"/>
        <v>0.78188559615637598</v>
      </c>
      <c r="U3787" s="11">
        <f t="shared" si="1236"/>
        <v>0.65988351454162486</v>
      </c>
      <c r="V3787" s="10">
        <f t="shared" si="1220"/>
        <v>0.5862065860149509</v>
      </c>
      <c r="W3787" s="10">
        <f t="shared" si="1221"/>
        <v>0.6773358243722527</v>
      </c>
      <c r="X3787" s="10">
        <f t="shared" si="1237"/>
        <v>0.82485439317703113</v>
      </c>
      <c r="Y3787" s="10">
        <f>_xlfn.PERCENTILE.INC($X$1519:X3787,0.75)</f>
        <v>0.97735699519547004</v>
      </c>
      <c r="Z3787" s="10">
        <f t="shared" si="1238"/>
        <v>0.97735699519547004</v>
      </c>
      <c r="AA3787" s="10">
        <f t="shared" si="1239"/>
        <v>0.85216289982841187</v>
      </c>
      <c r="AB3787" s="10">
        <f t="shared" si="1240"/>
        <v>0.39705872119088065</v>
      </c>
      <c r="AC3787" s="10">
        <f t="shared" si="1241"/>
        <v>0.33835871125218175</v>
      </c>
      <c r="AD3787" s="13">
        <f t="shared" si="1242"/>
        <v>397058.72119088063</v>
      </c>
      <c r="AE3787" s="13">
        <f t="shared" si="1222"/>
        <v>338358.71125218173</v>
      </c>
      <c r="AF3787" s="13"/>
      <c r="AG3787" s="2">
        <f t="shared" si="1217"/>
        <v>40297</v>
      </c>
      <c r="AH3787" s="3">
        <f t="shared" si="1223"/>
        <v>6359.3849673604736</v>
      </c>
      <c r="AI3787" s="3">
        <f t="shared" si="1224"/>
        <v>5419.2319349111112</v>
      </c>
      <c r="AJ3787" s="3">
        <f t="shared" si="1243"/>
        <v>732234.12878435745</v>
      </c>
      <c r="AK3787" s="3">
        <f t="shared" si="1244"/>
        <v>535420.19989456888</v>
      </c>
    </row>
    <row r="3788" spans="2:37" x14ac:dyDescent="0.2">
      <c r="B3788" s="5">
        <v>40298</v>
      </c>
      <c r="C3788" s="1">
        <v>515.99</v>
      </c>
      <c r="D3788" s="1">
        <f t="shared" si="1214"/>
        <v>18</v>
      </c>
      <c r="E3788" s="1" t="b">
        <f t="shared" si="1215"/>
        <v>0</v>
      </c>
      <c r="F3788" s="6">
        <f t="shared" si="1216"/>
        <v>4.8474037305612505E-4</v>
      </c>
      <c r="G3788" s="8">
        <f t="shared" si="1225"/>
        <v>1.2742747152030786E-3</v>
      </c>
      <c r="H3788" s="8">
        <f t="shared" si="1226"/>
        <v>4.5388598043310667E-4</v>
      </c>
      <c r="I3788" s="8">
        <f t="shared" si="1227"/>
        <v>1.0823667845756869E-3</v>
      </c>
      <c r="J3788" s="6">
        <f t="shared" si="1228"/>
        <v>1.4564853196405519E-3</v>
      </c>
      <c r="K3788" s="6">
        <f t="shared" si="1229"/>
        <v>1.0757741845255008E-3</v>
      </c>
      <c r="L3788" s="6">
        <f t="shared" si="1230"/>
        <v>7.0467948517378498E-4</v>
      </c>
      <c r="M3788" s="9">
        <f t="shared" si="1231"/>
        <v>0.87489705390065908</v>
      </c>
      <c r="N3788" s="9">
        <f t="shared" si="1232"/>
        <v>0.42191566498066257</v>
      </c>
      <c r="O3788" s="9">
        <f t="shared" si="1233"/>
        <v>1</v>
      </c>
      <c r="P3788" s="9">
        <f t="shared" si="1234"/>
        <v>0.76560423962710722</v>
      </c>
      <c r="Q3788" s="10">
        <f t="shared" si="1235"/>
        <v>0.11741282793320208</v>
      </c>
      <c r="R3788" s="10">
        <f t="shared" si="1218"/>
        <v>0.68135655539710871</v>
      </c>
      <c r="S3788" s="10">
        <f>_xlfn.PERCENTILE.INC($R$1519:R3788,0.75)</f>
        <v>0.78178868069257801</v>
      </c>
      <c r="T3788" s="10">
        <f t="shared" si="1219"/>
        <v>0.78178868069257801</v>
      </c>
      <c r="U3788" s="11">
        <f t="shared" si="1236"/>
        <v>0.68135655539710871</v>
      </c>
      <c r="V3788" s="10">
        <f t="shared" si="1220"/>
        <v>0.5862065860149509</v>
      </c>
      <c r="W3788" s="10">
        <f t="shared" si="1221"/>
        <v>0.6773358243722527</v>
      </c>
      <c r="X3788" s="10">
        <f t="shared" si="1237"/>
        <v>0.85169569424638591</v>
      </c>
      <c r="Y3788" s="10">
        <f>_xlfn.PERCENTILE.INC($X$1519:X3788,0.75)</f>
        <v>0.97723585086572251</v>
      </c>
      <c r="Z3788" s="10">
        <f t="shared" si="1238"/>
        <v>0.97723585086572251</v>
      </c>
      <c r="AA3788" s="10">
        <f t="shared" si="1239"/>
        <v>0.85216289982841187</v>
      </c>
      <c r="AB3788" s="10">
        <f t="shared" si="1240"/>
        <v>0.39705872119088065</v>
      </c>
      <c r="AC3788" s="10">
        <f t="shared" si="1241"/>
        <v>0.33835871125218175</v>
      </c>
      <c r="AD3788" s="13">
        <f t="shared" si="1242"/>
        <v>397058.72119088063</v>
      </c>
      <c r="AE3788" s="13">
        <f t="shared" si="1222"/>
        <v>338358.71125218173</v>
      </c>
      <c r="AF3788" s="13"/>
      <c r="AG3788" s="2">
        <f t="shared" si="1217"/>
        <v>40298</v>
      </c>
      <c r="AH3788" s="3">
        <f t="shared" si="1223"/>
        <v>192.47039263525542</v>
      </c>
      <c r="AI3788" s="3">
        <f t="shared" si="1224"/>
        <v>164.01612791917228</v>
      </c>
      <c r="AJ3788" s="3">
        <f t="shared" si="1243"/>
        <v>732426.59917699266</v>
      </c>
      <c r="AK3788" s="3">
        <f t="shared" si="1244"/>
        <v>535584.21602248808</v>
      </c>
    </row>
    <row r="3789" spans="2:37" x14ac:dyDescent="0.2">
      <c r="B3789" s="5">
        <v>40302</v>
      </c>
      <c r="C3789" s="1">
        <v>509.25</v>
      </c>
      <c r="D3789" s="1">
        <f t="shared" si="1214"/>
        <v>19</v>
      </c>
      <c r="E3789" s="1" t="b">
        <f t="shared" si="1215"/>
        <v>1</v>
      </c>
      <c r="F3789" s="6">
        <f t="shared" si="1216"/>
        <v>-1.3062268648617259E-2</v>
      </c>
      <c r="G3789" s="8">
        <f t="shared" si="1225"/>
        <v>1.0330949753399907E-3</v>
      </c>
      <c r="H3789" s="8">
        <f t="shared" si="1226"/>
        <v>3.1703558305569939E-4</v>
      </c>
      <c r="I3789" s="8">
        <f t="shared" si="1227"/>
        <v>1.0004207960307269E-3</v>
      </c>
      <c r="J3789" s="6">
        <f t="shared" si="1228"/>
        <v>1.4565080159187605E-3</v>
      </c>
      <c r="K3789" s="6">
        <f t="shared" si="1229"/>
        <v>1.075811411319343E-3</v>
      </c>
      <c r="L3789" s="6">
        <f t="shared" si="1230"/>
        <v>7.0466295660031816E-4</v>
      </c>
      <c r="M3789" s="9">
        <f t="shared" si="1231"/>
        <v>0.70929577046530545</v>
      </c>
      <c r="N3789" s="9">
        <f t="shared" si="1232"/>
        <v>0.29469438576311102</v>
      </c>
      <c r="O3789" s="9">
        <f t="shared" si="1233"/>
        <v>1</v>
      </c>
      <c r="P3789" s="9">
        <f t="shared" si="1234"/>
        <v>0.66799671874280542</v>
      </c>
      <c r="Q3789" s="10">
        <f t="shared" si="1235"/>
        <v>0.12065961300774226</v>
      </c>
      <c r="R3789" s="10">
        <f t="shared" si="1218"/>
        <v>0.66302218286467329</v>
      </c>
      <c r="S3789" s="10">
        <f>_xlfn.PERCENTILE.INC($R$1519:R3789,0.75)</f>
        <v>0.78169176522877992</v>
      </c>
      <c r="T3789" s="10">
        <f t="shared" si="1219"/>
        <v>0.78169176522877992</v>
      </c>
      <c r="U3789" s="11">
        <f t="shared" si="1236"/>
        <v>0.66302218286467329</v>
      </c>
      <c r="V3789" s="10">
        <f t="shared" si="1220"/>
        <v>0.76560423962710722</v>
      </c>
      <c r="W3789" s="10">
        <f t="shared" si="1221"/>
        <v>0.68135655539710871</v>
      </c>
      <c r="X3789" s="10">
        <f t="shared" si="1237"/>
        <v>0.82877772858084164</v>
      </c>
      <c r="Y3789" s="10">
        <f>_xlfn.PERCENTILE.INC($X$1519:X3789,0.75)</f>
        <v>0.97711470653597488</v>
      </c>
      <c r="Z3789" s="10">
        <f t="shared" si="1238"/>
        <v>0.97711470653597488</v>
      </c>
      <c r="AA3789" s="10">
        <f t="shared" si="1239"/>
        <v>0.82877772858084164</v>
      </c>
      <c r="AB3789" s="10">
        <f t="shared" si="1240"/>
        <v>0.52164946750974839</v>
      </c>
      <c r="AC3789" s="10">
        <f t="shared" si="1241"/>
        <v>0.43233146079813484</v>
      </c>
      <c r="AD3789" s="13">
        <f t="shared" si="1242"/>
        <v>521649.46750974841</v>
      </c>
      <c r="AE3789" s="13">
        <f t="shared" si="1222"/>
        <v>432331.46079813485</v>
      </c>
      <c r="AF3789" s="13"/>
      <c r="AG3789" s="2">
        <f t="shared" si="1217"/>
        <v>40302</v>
      </c>
      <c r="AH3789" s="3">
        <f t="shared" si="1223"/>
        <v>-5186.4876854717013</v>
      </c>
      <c r="AI3789" s="3">
        <f t="shared" si="1224"/>
        <v>-4419.7323859759135</v>
      </c>
      <c r="AJ3789" s="3">
        <f t="shared" si="1243"/>
        <v>727240.11149152101</v>
      </c>
      <c r="AK3789" s="3">
        <f t="shared" si="1244"/>
        <v>531164.48363651219</v>
      </c>
    </row>
    <row r="3790" spans="2:37" x14ac:dyDescent="0.2">
      <c r="B3790" s="5">
        <v>40303</v>
      </c>
      <c r="C3790" s="1">
        <v>500.21</v>
      </c>
      <c r="D3790" s="1">
        <f t="shared" si="1214"/>
        <v>19</v>
      </c>
      <c r="E3790" s="1" t="b">
        <f t="shared" si="1215"/>
        <v>0</v>
      </c>
      <c r="F3790" s="6">
        <f t="shared" si="1216"/>
        <v>-1.7751595483554317E-2</v>
      </c>
      <c r="G3790" s="8">
        <f t="shared" si="1225"/>
        <v>6.828732582616836E-4</v>
      </c>
      <c r="H3790" s="8">
        <f t="shared" si="1226"/>
        <v>9.1112902038202438E-5</v>
      </c>
      <c r="I3790" s="8">
        <f t="shared" si="1227"/>
        <v>8.8703720182533902E-4</v>
      </c>
      <c r="J3790" s="6">
        <f t="shared" si="1228"/>
        <v>1.4564684396910525E-3</v>
      </c>
      <c r="K3790" s="6">
        <f t="shared" si="1229"/>
        <v>1.0758876584992414E-3</v>
      </c>
      <c r="L3790" s="6">
        <f t="shared" si="1230"/>
        <v>7.0458903390040813E-4</v>
      </c>
      <c r="M3790" s="9">
        <f t="shared" si="1231"/>
        <v>0.46885551355066463</v>
      </c>
      <c r="N3790" s="9">
        <f t="shared" si="1232"/>
        <v>8.4686260055530399E-2</v>
      </c>
      <c r="O3790" s="9">
        <f t="shared" si="1233"/>
        <v>1</v>
      </c>
      <c r="P3790" s="9">
        <f t="shared" si="1234"/>
        <v>0.51784725786873176</v>
      </c>
      <c r="Q3790" s="10">
        <f t="shared" si="1235"/>
        <v>0.11838803119637394</v>
      </c>
      <c r="R3790" s="10">
        <f t="shared" si="1218"/>
        <v>0.67574398519476597</v>
      </c>
      <c r="S3790" s="10">
        <f>_xlfn.PERCENTILE.INC($R$1519:R3790,0.75)</f>
        <v>0.78159484976498184</v>
      </c>
      <c r="T3790" s="10">
        <f t="shared" si="1219"/>
        <v>0.78159484976498184</v>
      </c>
      <c r="U3790" s="11">
        <f t="shared" si="1236"/>
        <v>0.67574398519476597</v>
      </c>
      <c r="V3790" s="10">
        <f t="shared" si="1220"/>
        <v>0.76560423962710722</v>
      </c>
      <c r="W3790" s="10">
        <f t="shared" si="1221"/>
        <v>0.68135655539710871</v>
      </c>
      <c r="X3790" s="10">
        <f t="shared" si="1237"/>
        <v>0.84467998149345747</v>
      </c>
      <c r="Y3790" s="10">
        <f>_xlfn.PERCENTILE.INC($X$1519:X3790,0.75)</f>
        <v>0.97699356220622735</v>
      </c>
      <c r="Z3790" s="10">
        <f t="shared" si="1238"/>
        <v>0.97699356220622735</v>
      </c>
      <c r="AA3790" s="10">
        <f t="shared" si="1239"/>
        <v>0.82877772858084164</v>
      </c>
      <c r="AB3790" s="10">
        <f t="shared" si="1240"/>
        <v>0.52164946750974839</v>
      </c>
      <c r="AC3790" s="10">
        <f t="shared" si="1241"/>
        <v>0.43233146079813484</v>
      </c>
      <c r="AD3790" s="13">
        <f t="shared" si="1242"/>
        <v>521649.46750974841</v>
      </c>
      <c r="AE3790" s="13">
        <f t="shared" si="1222"/>
        <v>432331.46079813485</v>
      </c>
      <c r="AF3790" s="13"/>
      <c r="AG3790" s="2">
        <f t="shared" si="1217"/>
        <v>40303</v>
      </c>
      <c r="AH3790" s="3">
        <f t="shared" si="1223"/>
        <v>-9260.1103314445645</v>
      </c>
      <c r="AI3790" s="3">
        <f t="shared" si="1224"/>
        <v>-7674.5732069026108</v>
      </c>
      <c r="AJ3790" s="3">
        <f t="shared" si="1243"/>
        <v>717980.00116007647</v>
      </c>
      <c r="AK3790" s="3">
        <f t="shared" si="1244"/>
        <v>523489.91042960959</v>
      </c>
    </row>
    <row r="3791" spans="2:37" x14ac:dyDescent="0.2">
      <c r="B3791" s="5">
        <v>40304</v>
      </c>
      <c r="C3791" s="1">
        <v>494.42</v>
      </c>
      <c r="D3791" s="1">
        <f t="shared" si="1214"/>
        <v>19</v>
      </c>
      <c r="E3791" s="1" t="b">
        <f t="shared" si="1215"/>
        <v>0</v>
      </c>
      <c r="F3791" s="6">
        <f t="shared" si="1216"/>
        <v>-1.1575138441854316E-2</v>
      </c>
      <c r="G3791" s="8">
        <f t="shared" si="1225"/>
        <v>3.8888225363534478E-4</v>
      </c>
      <c r="H3791" s="8">
        <f t="shared" si="1226"/>
        <v>4.3274528274165982E-5</v>
      </c>
      <c r="I3791" s="8">
        <f t="shared" si="1227"/>
        <v>7.8561281675336371E-4</v>
      </c>
      <c r="J3791" s="6">
        <f t="shared" si="1228"/>
        <v>1.4564242315450201E-3</v>
      </c>
      <c r="K3791" s="6">
        <f t="shared" si="1229"/>
        <v>1.0759641450204911E-3</v>
      </c>
      <c r="L3791" s="6">
        <f t="shared" si="1230"/>
        <v>7.0449340643192115E-4</v>
      </c>
      <c r="M3791" s="9">
        <f t="shared" si="1231"/>
        <v>0.26701166130888004</v>
      </c>
      <c r="N3791" s="9">
        <f t="shared" si="1232"/>
        <v>4.0219303286673967E-2</v>
      </c>
      <c r="O3791" s="9">
        <f t="shared" si="1233"/>
        <v>1</v>
      </c>
      <c r="P3791" s="9">
        <f t="shared" si="1234"/>
        <v>0.43574365486518468</v>
      </c>
      <c r="Q3791" s="10">
        <f t="shared" si="1235"/>
        <v>0.1208195400643471</v>
      </c>
      <c r="R3791" s="10">
        <f t="shared" si="1218"/>
        <v>0.66214455010665429</v>
      </c>
      <c r="S3791" s="10">
        <f>_xlfn.PERCENTILE.INC($R$1519:R3791,0.75)</f>
        <v>0.78149793430118386</v>
      </c>
      <c r="T3791" s="10">
        <f t="shared" si="1219"/>
        <v>0.78149793430118386</v>
      </c>
      <c r="U3791" s="11">
        <f t="shared" si="1236"/>
        <v>0.66214455010665429</v>
      </c>
      <c r="V3791" s="10">
        <f t="shared" si="1220"/>
        <v>0.76560423962710722</v>
      </c>
      <c r="W3791" s="10">
        <f t="shared" si="1221"/>
        <v>0.68135655539710871</v>
      </c>
      <c r="X3791" s="10">
        <f t="shared" si="1237"/>
        <v>0.82768068763331781</v>
      </c>
      <c r="Y3791" s="10">
        <f>_xlfn.PERCENTILE.INC($X$1519:X3791,0.75)</f>
        <v>0.97687241787647983</v>
      </c>
      <c r="Z3791" s="10">
        <f t="shared" si="1238"/>
        <v>0.97687241787647983</v>
      </c>
      <c r="AA3791" s="10">
        <f t="shared" si="1239"/>
        <v>0.82877772858084164</v>
      </c>
      <c r="AB3791" s="10">
        <f t="shared" si="1240"/>
        <v>0.52164946750974839</v>
      </c>
      <c r="AC3791" s="10">
        <f t="shared" si="1241"/>
        <v>0.43233146079813484</v>
      </c>
      <c r="AD3791" s="13">
        <f t="shared" si="1242"/>
        <v>521649.46750974841</v>
      </c>
      <c r="AE3791" s="13">
        <f t="shared" si="1222"/>
        <v>432331.46079813485</v>
      </c>
      <c r="AF3791" s="13"/>
      <c r="AG3791" s="2">
        <f t="shared" si="1217"/>
        <v>40304</v>
      </c>
      <c r="AH3791" s="3">
        <f t="shared" si="1223"/>
        <v>-6038.1648045449228</v>
      </c>
      <c r="AI3791" s="3">
        <f t="shared" si="1224"/>
        <v>-5004.2965115075231</v>
      </c>
      <c r="AJ3791" s="3">
        <f t="shared" si="1243"/>
        <v>711941.83635553159</v>
      </c>
      <c r="AK3791" s="3">
        <f t="shared" si="1244"/>
        <v>518485.61391810206</v>
      </c>
    </row>
    <row r="3792" spans="2:37" x14ac:dyDescent="0.2">
      <c r="B3792" s="5">
        <v>40305</v>
      </c>
      <c r="C3792" s="1">
        <v>483.42</v>
      </c>
      <c r="D3792" s="1">
        <f t="shared" si="1214"/>
        <v>19</v>
      </c>
      <c r="E3792" s="1" t="b">
        <f t="shared" si="1215"/>
        <v>0</v>
      </c>
      <c r="F3792" s="6">
        <f t="shared" si="1216"/>
        <v>-2.2248290926742409E-2</v>
      </c>
      <c r="G3792" s="8">
        <f t="shared" si="1225"/>
        <v>-1.0276496669995498E-4</v>
      </c>
      <c r="H3792" s="8">
        <f t="shared" si="1226"/>
        <v>-2.5272172489545011E-4</v>
      </c>
      <c r="I3792" s="8">
        <f t="shared" si="1227"/>
        <v>6.3017053934375769E-4</v>
      </c>
      <c r="J3792" s="6">
        <f t="shared" si="1228"/>
        <v>1.4565367273222342E-3</v>
      </c>
      <c r="K3792" s="6">
        <f t="shared" si="1229"/>
        <v>1.0762125768875187E-3</v>
      </c>
      <c r="L3792" s="6">
        <f t="shared" si="1230"/>
        <v>7.0440941787756808E-4</v>
      </c>
      <c r="M3792" s="9">
        <f t="shared" si="1231"/>
        <v>-7.0554325731890702E-2</v>
      </c>
      <c r="N3792" s="9">
        <f t="shared" si="1232"/>
        <v>-0.23482509898401191</v>
      </c>
      <c r="O3792" s="9">
        <f t="shared" si="1233"/>
        <v>0.89460833905728143</v>
      </c>
      <c r="P3792" s="9">
        <f t="shared" si="1234"/>
        <v>0.19640963811379294</v>
      </c>
      <c r="Q3792" s="10">
        <f t="shared" si="1235"/>
        <v>0.12937976314952135</v>
      </c>
      <c r="R3792" s="10">
        <f t="shared" si="1218"/>
        <v>0.61833472293148162</v>
      </c>
      <c r="S3792" s="10">
        <f>_xlfn.PERCENTILE.INC($R$1519:R3792,0.75)</f>
        <v>0.78148240995373852</v>
      </c>
      <c r="T3792" s="10">
        <f t="shared" si="1219"/>
        <v>0.78148240995373852</v>
      </c>
      <c r="U3792" s="11">
        <f t="shared" si="1236"/>
        <v>0.61833472293148162</v>
      </c>
      <c r="V3792" s="10">
        <f t="shared" si="1220"/>
        <v>0.76560423962710722</v>
      </c>
      <c r="W3792" s="10">
        <f t="shared" si="1221"/>
        <v>0.68135655539710871</v>
      </c>
      <c r="X3792" s="10">
        <f t="shared" si="1237"/>
        <v>0.77291840366435205</v>
      </c>
      <c r="Y3792" s="10">
        <f>_xlfn.PERCENTILE.INC($X$1519:X3792,0.75)</f>
        <v>0.97685301244217326</v>
      </c>
      <c r="Z3792" s="10">
        <f t="shared" si="1238"/>
        <v>0.97685301244217326</v>
      </c>
      <c r="AA3792" s="10">
        <f t="shared" si="1239"/>
        <v>0.82877772858084164</v>
      </c>
      <c r="AB3792" s="10">
        <f t="shared" si="1240"/>
        <v>0.52164946750974839</v>
      </c>
      <c r="AC3792" s="10">
        <f t="shared" si="1241"/>
        <v>0.43233146079813484</v>
      </c>
      <c r="AD3792" s="13">
        <f t="shared" si="1242"/>
        <v>521649.46750974841</v>
      </c>
      <c r="AE3792" s="13">
        <f t="shared" si="1222"/>
        <v>432331.46079813485</v>
      </c>
      <c r="AF3792" s="13"/>
      <c r="AG3792" s="2">
        <f t="shared" si="1217"/>
        <v>40305</v>
      </c>
      <c r="AH3792" s="3">
        <f t="shared" si="1223"/>
        <v>-11605.809114937145</v>
      </c>
      <c r="AI3792" s="3">
        <f t="shared" si="1224"/>
        <v>-9618.6361166204351</v>
      </c>
      <c r="AJ3792" s="3">
        <f t="shared" si="1243"/>
        <v>700336.0272405945</v>
      </c>
      <c r="AK3792" s="3">
        <f t="shared" si="1244"/>
        <v>508866.97780148161</v>
      </c>
    </row>
    <row r="3793" spans="2:37" x14ac:dyDescent="0.2">
      <c r="B3793" s="5">
        <v>40308</v>
      </c>
      <c r="C3793" s="1">
        <v>500.5</v>
      </c>
      <c r="D3793" s="1">
        <f t="shared" si="1214"/>
        <v>20</v>
      </c>
      <c r="E3793" s="1" t="b">
        <f t="shared" si="1215"/>
        <v>1</v>
      </c>
      <c r="F3793" s="6">
        <f t="shared" si="1216"/>
        <v>3.533159571387201E-2</v>
      </c>
      <c r="G3793" s="8">
        <f t="shared" si="1225"/>
        <v>7.2340733542894191E-4</v>
      </c>
      <c r="H3793" s="8">
        <f t="shared" si="1226"/>
        <v>1.5131115604848544E-4</v>
      </c>
      <c r="I3793" s="8">
        <f t="shared" si="1227"/>
        <v>8.5887538805844621E-4</v>
      </c>
      <c r="J3793" s="6">
        <f t="shared" si="1228"/>
        <v>1.4564917802155116E-3</v>
      </c>
      <c r="K3793" s="6">
        <f t="shared" si="1229"/>
        <v>1.0762209703716341E-3</v>
      </c>
      <c r="L3793" s="6">
        <f t="shared" si="1230"/>
        <v>7.0431804816298716E-4</v>
      </c>
      <c r="M3793" s="9">
        <f t="shared" si="1231"/>
        <v>0.49667793890460682</v>
      </c>
      <c r="N3793" s="9">
        <f t="shared" si="1232"/>
        <v>0.14059487801676601</v>
      </c>
      <c r="O3793" s="9">
        <f t="shared" si="1233"/>
        <v>1</v>
      </c>
      <c r="P3793" s="9">
        <f t="shared" si="1234"/>
        <v>0.54575760564045761</v>
      </c>
      <c r="Q3793" s="10">
        <f t="shared" si="1235"/>
        <v>0.14725550002300281</v>
      </c>
      <c r="R3793" s="10">
        <f t="shared" si="1218"/>
        <v>0.54327342603504247</v>
      </c>
      <c r="S3793" s="10">
        <f>_xlfn.PERCENTILE.INC($R$1519:R3793,0.75)</f>
        <v>0.78146688560629329</v>
      </c>
      <c r="T3793" s="10">
        <f t="shared" si="1219"/>
        <v>0.78146688560629329</v>
      </c>
      <c r="U3793" s="11">
        <f t="shared" si="1236"/>
        <v>0.54327342603504247</v>
      </c>
      <c r="V3793" s="10">
        <f t="shared" si="1220"/>
        <v>0.19640963811379294</v>
      </c>
      <c r="W3793" s="10">
        <f t="shared" si="1221"/>
        <v>0.61833472293148162</v>
      </c>
      <c r="X3793" s="10">
        <f t="shared" si="1237"/>
        <v>0.67909178254380309</v>
      </c>
      <c r="Y3793" s="10">
        <f>_xlfn.PERCENTILE.INC($X$1519:X3793,0.75)</f>
        <v>0.9768336070078667</v>
      </c>
      <c r="Z3793" s="10">
        <f t="shared" si="1238"/>
        <v>0.9768336070078667</v>
      </c>
      <c r="AA3793" s="10">
        <f t="shared" si="1239"/>
        <v>0.67909178254380309</v>
      </c>
      <c r="AB3793" s="10">
        <f t="shared" si="1240"/>
        <v>0.12144689916416473</v>
      </c>
      <c r="AC3793" s="10">
        <f t="shared" si="1241"/>
        <v>8.2473591237810145E-2</v>
      </c>
      <c r="AD3793" s="13">
        <f t="shared" si="1242"/>
        <v>121446.89916416473</v>
      </c>
      <c r="AE3793" s="13">
        <f t="shared" si="1222"/>
        <v>82473.591237810149</v>
      </c>
      <c r="AF3793" s="13"/>
      <c r="AG3793" s="2">
        <f t="shared" si="1217"/>
        <v>40308</v>
      </c>
      <c r="AH3793" s="3">
        <f t="shared" si="1223"/>
        <v>18430.708090411044</v>
      </c>
      <c r="AI3793" s="3">
        <f t="shared" si="1224"/>
        <v>15274.960387307407</v>
      </c>
      <c r="AJ3793" s="3">
        <f t="shared" si="1243"/>
        <v>718766.73533100553</v>
      </c>
      <c r="AK3793" s="3">
        <f t="shared" si="1244"/>
        <v>524141.938188789</v>
      </c>
    </row>
    <row r="3794" spans="2:37" x14ac:dyDescent="0.2">
      <c r="B3794" s="5">
        <v>40309</v>
      </c>
      <c r="C3794" s="1">
        <v>501.99</v>
      </c>
      <c r="D3794" s="1">
        <f t="shared" si="1214"/>
        <v>20</v>
      </c>
      <c r="E3794" s="1" t="b">
        <f t="shared" si="1215"/>
        <v>0</v>
      </c>
      <c r="F3794" s="6">
        <f t="shared" si="1216"/>
        <v>2.9770229770229584E-3</v>
      </c>
      <c r="G3794" s="8">
        <f t="shared" si="1225"/>
        <v>6.4194221826210289E-4</v>
      </c>
      <c r="H3794" s="8">
        <f t="shared" si="1226"/>
        <v>1.5344822680145163E-4</v>
      </c>
      <c r="I3794" s="8">
        <f t="shared" si="1227"/>
        <v>8.3260807292976475E-4</v>
      </c>
      <c r="J3794" s="6">
        <f t="shared" si="1228"/>
        <v>1.4563928521565716E-3</v>
      </c>
      <c r="K3794" s="6">
        <f t="shared" si="1229"/>
        <v>1.0761893541521564E-3</v>
      </c>
      <c r="L3794" s="6">
        <f t="shared" si="1230"/>
        <v>7.0421015697565462E-4</v>
      </c>
      <c r="M3794" s="9">
        <f t="shared" si="1231"/>
        <v>0.44077545238672317</v>
      </c>
      <c r="N3794" s="9">
        <f t="shared" si="1232"/>
        <v>0.14258478418265086</v>
      </c>
      <c r="O3794" s="9">
        <f t="shared" si="1233"/>
        <v>1</v>
      </c>
      <c r="P3794" s="9">
        <f t="shared" si="1234"/>
        <v>0.52778674552312466</v>
      </c>
      <c r="Q3794" s="10">
        <f t="shared" si="1235"/>
        <v>0.14727414476527403</v>
      </c>
      <c r="R3794" s="10">
        <f t="shared" si="1218"/>
        <v>0.54320464822596148</v>
      </c>
      <c r="S3794" s="10">
        <f>_xlfn.PERCENTILE.INC($R$1519:R3794,0.75)</f>
        <v>0.78145136125884807</v>
      </c>
      <c r="T3794" s="10">
        <f t="shared" si="1219"/>
        <v>0.78145136125884807</v>
      </c>
      <c r="U3794" s="11">
        <f t="shared" si="1236"/>
        <v>0.54320464822596148</v>
      </c>
      <c r="V3794" s="10">
        <f t="shared" si="1220"/>
        <v>0.19640963811379294</v>
      </c>
      <c r="W3794" s="10">
        <f t="shared" si="1221"/>
        <v>0.61833472293148162</v>
      </c>
      <c r="X3794" s="10">
        <f t="shared" si="1237"/>
        <v>0.67900581028245177</v>
      </c>
      <c r="Y3794" s="10">
        <f>_xlfn.PERCENTILE.INC($X$1519:X3794,0.75)</f>
        <v>0.97681420157356003</v>
      </c>
      <c r="Z3794" s="10">
        <f t="shared" si="1238"/>
        <v>0.97681420157356003</v>
      </c>
      <c r="AA3794" s="10">
        <f t="shared" si="1239"/>
        <v>0.67909178254380309</v>
      </c>
      <c r="AB3794" s="10">
        <f t="shared" si="1240"/>
        <v>0.12144689916416473</v>
      </c>
      <c r="AC3794" s="10">
        <f t="shared" si="1241"/>
        <v>8.2473591237810145E-2</v>
      </c>
      <c r="AD3794" s="13">
        <f t="shared" si="1242"/>
        <v>121446.89916416473</v>
      </c>
      <c r="AE3794" s="13">
        <f t="shared" si="1222"/>
        <v>82473.591237810149</v>
      </c>
      <c r="AF3794" s="13"/>
      <c r="AG3794" s="2">
        <f t="shared" si="1217"/>
        <v>40309</v>
      </c>
      <c r="AH3794" s="3">
        <f t="shared" si="1223"/>
        <v>361.55020929990872</v>
      </c>
      <c r="AI3794" s="3">
        <f t="shared" si="1224"/>
        <v>245.52577611256015</v>
      </c>
      <c r="AJ3794" s="3">
        <f t="shared" si="1243"/>
        <v>719128.28554030543</v>
      </c>
      <c r="AK3794" s="3">
        <f t="shared" si="1244"/>
        <v>524387.46396490152</v>
      </c>
    </row>
    <row r="3795" spans="2:37" x14ac:dyDescent="0.2">
      <c r="B3795" s="5">
        <v>40310</v>
      </c>
      <c r="C3795" s="1">
        <v>505.37</v>
      </c>
      <c r="D3795" s="1">
        <f t="shared" si="1214"/>
        <v>20</v>
      </c>
      <c r="E3795" s="1" t="b">
        <f t="shared" si="1215"/>
        <v>0</v>
      </c>
      <c r="F3795" s="6">
        <f t="shared" si="1216"/>
        <v>6.7332018566106377E-3</v>
      </c>
      <c r="G3795" s="8">
        <f t="shared" si="1225"/>
        <v>8.2289812421970773E-4</v>
      </c>
      <c r="H3795" s="8">
        <f t="shared" si="1226"/>
        <v>2.3013564408226812E-4</v>
      </c>
      <c r="I3795" s="8">
        <f t="shared" si="1227"/>
        <v>8.5123319775558899E-4</v>
      </c>
      <c r="J3795" s="6">
        <f t="shared" si="1228"/>
        <v>1.4562855070583943E-3</v>
      </c>
      <c r="K3795" s="6">
        <f t="shared" si="1229"/>
        <v>1.0761573533723077E-3</v>
      </c>
      <c r="L3795" s="6">
        <f t="shared" si="1230"/>
        <v>7.0412283094027053E-4</v>
      </c>
      <c r="M3795" s="9">
        <f t="shared" si="1231"/>
        <v>0.56506647922488118</v>
      </c>
      <c r="N3795" s="9">
        <f t="shared" si="1232"/>
        <v>0.21384943694442268</v>
      </c>
      <c r="O3795" s="9">
        <f t="shared" si="1233"/>
        <v>1</v>
      </c>
      <c r="P3795" s="9">
        <f t="shared" si="1234"/>
        <v>0.5929719720564347</v>
      </c>
      <c r="Q3795" s="10">
        <f t="shared" si="1235"/>
        <v>0.14749798186790175</v>
      </c>
      <c r="R3795" s="10">
        <f t="shared" si="1218"/>
        <v>0.54238030233964485</v>
      </c>
      <c r="S3795" s="10">
        <f>_xlfn.PERCENTILE.INC($R$1519:R3795,0.75)</f>
        <v>0.78143583691140273</v>
      </c>
      <c r="T3795" s="10">
        <f t="shared" si="1219"/>
        <v>0.78143583691140273</v>
      </c>
      <c r="U3795" s="11">
        <f t="shared" si="1236"/>
        <v>0.54238030233964485</v>
      </c>
      <c r="V3795" s="10">
        <f t="shared" si="1220"/>
        <v>0.19640963811379294</v>
      </c>
      <c r="W3795" s="10">
        <f t="shared" si="1221"/>
        <v>0.61833472293148162</v>
      </c>
      <c r="X3795" s="10">
        <f t="shared" si="1237"/>
        <v>0.67797537792455609</v>
      </c>
      <c r="Y3795" s="10">
        <f>_xlfn.PERCENTILE.INC($X$1519:X3795,0.75)</f>
        <v>0.97679479613925346</v>
      </c>
      <c r="Z3795" s="10">
        <f t="shared" si="1238"/>
        <v>0.97679479613925346</v>
      </c>
      <c r="AA3795" s="10">
        <f t="shared" si="1239"/>
        <v>0.67909178254380309</v>
      </c>
      <c r="AB3795" s="10">
        <f t="shared" si="1240"/>
        <v>0.12144689916416473</v>
      </c>
      <c r="AC3795" s="10">
        <f t="shared" si="1241"/>
        <v>8.2473591237810145E-2</v>
      </c>
      <c r="AD3795" s="13">
        <f t="shared" si="1242"/>
        <v>121446.89916416473</v>
      </c>
      <c r="AE3795" s="13">
        <f t="shared" si="1222"/>
        <v>82473.591237810149</v>
      </c>
      <c r="AF3795" s="13"/>
      <c r="AG3795" s="2">
        <f t="shared" si="1217"/>
        <v>40310</v>
      </c>
      <c r="AH3795" s="3">
        <f t="shared" si="1223"/>
        <v>817.72648693175881</v>
      </c>
      <c r="AI3795" s="3">
        <f t="shared" si="1224"/>
        <v>555.31133764377012</v>
      </c>
      <c r="AJ3795" s="3">
        <f t="shared" si="1243"/>
        <v>719946.01202723722</v>
      </c>
      <c r="AK3795" s="3">
        <f t="shared" si="1244"/>
        <v>524942.77530254528</v>
      </c>
    </row>
    <row r="3796" spans="2:37" x14ac:dyDescent="0.2">
      <c r="B3796" s="5">
        <v>40311</v>
      </c>
      <c r="C3796" s="1">
        <v>505.22</v>
      </c>
      <c r="D3796" s="1">
        <f t="shared" si="1214"/>
        <v>20</v>
      </c>
      <c r="E3796" s="1" t="b">
        <f t="shared" si="1215"/>
        <v>0</v>
      </c>
      <c r="F3796" s="6">
        <f t="shared" si="1216"/>
        <v>-2.968122365790693E-4</v>
      </c>
      <c r="G3796" s="8">
        <f t="shared" si="1225"/>
        <v>9.8615888362157435E-4</v>
      </c>
      <c r="H3796" s="8">
        <f t="shared" si="1226"/>
        <v>2.6388209747188029E-4</v>
      </c>
      <c r="I3796" s="8">
        <f t="shared" si="1227"/>
        <v>8.234872636649458E-4</v>
      </c>
      <c r="J3796" s="6">
        <f t="shared" si="1228"/>
        <v>1.456087892972201E-3</v>
      </c>
      <c r="K3796" s="6">
        <f t="shared" si="1229"/>
        <v>1.0760341847740253E-3</v>
      </c>
      <c r="L3796" s="6">
        <f t="shared" si="1230"/>
        <v>7.0399544847361752E-4</v>
      </c>
      <c r="M3796" s="9">
        <f t="shared" si="1231"/>
        <v>0.67726604168695037</v>
      </c>
      <c r="N3796" s="9">
        <f t="shared" si="1232"/>
        <v>0.24523579381197574</v>
      </c>
      <c r="O3796" s="9">
        <f t="shared" si="1233"/>
        <v>1</v>
      </c>
      <c r="P3796" s="9">
        <f t="shared" si="1234"/>
        <v>0.64083394516630865</v>
      </c>
      <c r="Q3796" s="10">
        <f t="shared" si="1235"/>
        <v>0.14750779049585969</v>
      </c>
      <c r="R3796" s="10">
        <f t="shared" si="1218"/>
        <v>0.54234423640319851</v>
      </c>
      <c r="S3796" s="10">
        <f>_xlfn.PERCENTILE.INC($R$1519:R3796,0.75)</f>
        <v>0.78142850048372181</v>
      </c>
      <c r="T3796" s="10">
        <f t="shared" si="1219"/>
        <v>0.78142850048372181</v>
      </c>
      <c r="U3796" s="11">
        <f t="shared" si="1236"/>
        <v>0.54234423640319851</v>
      </c>
      <c r="V3796" s="10">
        <f t="shared" si="1220"/>
        <v>0.19640963811379294</v>
      </c>
      <c r="W3796" s="10">
        <f t="shared" si="1221"/>
        <v>0.61833472293148162</v>
      </c>
      <c r="X3796" s="10">
        <f t="shared" si="1237"/>
        <v>0.67793029550399819</v>
      </c>
      <c r="Y3796" s="10">
        <f>_xlfn.PERCENTILE.INC($X$1519:X3796,0.75)</f>
        <v>0.97678562560465232</v>
      </c>
      <c r="Z3796" s="10">
        <f t="shared" si="1238"/>
        <v>0.97678562560465232</v>
      </c>
      <c r="AA3796" s="10">
        <f t="shared" si="1239"/>
        <v>0.67909178254380309</v>
      </c>
      <c r="AB3796" s="10">
        <f t="shared" si="1240"/>
        <v>0.12144689916416473</v>
      </c>
      <c r="AC3796" s="10">
        <f t="shared" si="1241"/>
        <v>8.2473591237810145E-2</v>
      </c>
      <c r="AD3796" s="13">
        <f t="shared" si="1242"/>
        <v>121446.89916416473</v>
      </c>
      <c r="AE3796" s="13">
        <f t="shared" si="1222"/>
        <v>82473.591237810149</v>
      </c>
      <c r="AF3796" s="13"/>
      <c r="AG3796" s="2">
        <f t="shared" si="1217"/>
        <v>40311</v>
      </c>
      <c r="AH3796" s="3">
        <f t="shared" si="1223"/>
        <v>-36.046925766508437</v>
      </c>
      <c r="AI3796" s="3">
        <f t="shared" si="1224"/>
        <v>-24.479171074002362</v>
      </c>
      <c r="AJ3796" s="3">
        <f t="shared" si="1243"/>
        <v>719909.96510147071</v>
      </c>
      <c r="AK3796" s="3">
        <f t="shared" si="1244"/>
        <v>524918.29613147129</v>
      </c>
    </row>
    <row r="3797" spans="2:37" x14ac:dyDescent="0.2">
      <c r="B3797" s="5">
        <v>40312</v>
      </c>
      <c r="C3797" s="1">
        <v>499.13</v>
      </c>
      <c r="D3797" s="1">
        <f t="shared" ref="D3797:D3860" si="1245">WEEKNUM(B3797)</f>
        <v>20</v>
      </c>
      <c r="E3797" s="1" t="b">
        <f t="shared" ref="E3797:E3860" si="1246">IF(D3797&lt;&gt;D3796,TRUE,FALSE)</f>
        <v>0</v>
      </c>
      <c r="F3797" s="6">
        <f t="shared" ref="F3797:F3860" si="1247">C3797/C3796-1</f>
        <v>-1.2054154625707691E-2</v>
      </c>
      <c r="G3797" s="8">
        <f t="shared" si="1225"/>
        <v>6.3346684874167032E-4</v>
      </c>
      <c r="H3797" s="8">
        <f t="shared" si="1226"/>
        <v>1.7610760614815134E-4</v>
      </c>
      <c r="I3797" s="8">
        <f t="shared" si="1227"/>
        <v>7.2193439918133201E-4</v>
      </c>
      <c r="J3797" s="6">
        <f t="shared" si="1228"/>
        <v>1.4558794507178051E-3</v>
      </c>
      <c r="K3797" s="6">
        <f t="shared" si="1229"/>
        <v>1.0759736403868863E-3</v>
      </c>
      <c r="L3797" s="6">
        <f t="shared" si="1230"/>
        <v>7.0388508544972283E-4</v>
      </c>
      <c r="M3797" s="9">
        <f t="shared" si="1231"/>
        <v>0.4351094099373039</v>
      </c>
      <c r="N3797" s="9">
        <f t="shared" si="1232"/>
        <v>0.1636727885683413</v>
      </c>
      <c r="O3797" s="9">
        <f t="shared" si="1233"/>
        <v>1</v>
      </c>
      <c r="P3797" s="9">
        <f t="shared" si="1234"/>
        <v>0.53292739950188173</v>
      </c>
      <c r="Q3797" s="10">
        <f t="shared" si="1235"/>
        <v>0.14879000374334195</v>
      </c>
      <c r="R3797" s="10">
        <f t="shared" si="1218"/>
        <v>0.53767052884814404</v>
      </c>
      <c r="S3797" s="10">
        <f>_xlfn.PERCENTILE.INC($R$1519:R3797,0.75)</f>
        <v>0.7814211640560409</v>
      </c>
      <c r="T3797" s="10">
        <f t="shared" si="1219"/>
        <v>0.7814211640560409</v>
      </c>
      <c r="U3797" s="11">
        <f t="shared" si="1236"/>
        <v>0.53767052884814404</v>
      </c>
      <c r="V3797" s="10">
        <f t="shared" si="1220"/>
        <v>0.19640963811379294</v>
      </c>
      <c r="W3797" s="10">
        <f t="shared" si="1221"/>
        <v>0.61833472293148162</v>
      </c>
      <c r="X3797" s="10">
        <f t="shared" si="1237"/>
        <v>0.6720881610601801</v>
      </c>
      <c r="Y3797" s="10">
        <f>_xlfn.PERCENTILE.INC($X$1519:X3797,0.75)</f>
        <v>0.97677645507005117</v>
      </c>
      <c r="Z3797" s="10">
        <f t="shared" si="1238"/>
        <v>0.97677645507005117</v>
      </c>
      <c r="AA3797" s="10">
        <f t="shared" si="1239"/>
        <v>0.67909178254380309</v>
      </c>
      <c r="AB3797" s="10">
        <f t="shared" si="1240"/>
        <v>0.12144689916416473</v>
      </c>
      <c r="AC3797" s="10">
        <f t="shared" si="1241"/>
        <v>8.2473591237810145E-2</v>
      </c>
      <c r="AD3797" s="13">
        <f t="shared" si="1242"/>
        <v>121446.89916416473</v>
      </c>
      <c r="AE3797" s="13">
        <f t="shared" si="1222"/>
        <v>82473.591237810149</v>
      </c>
      <c r="AF3797" s="13"/>
      <c r="AG3797" s="2">
        <f t="shared" si="1217"/>
        <v>40312</v>
      </c>
      <c r="AH3797" s="3">
        <f t="shared" si="1223"/>
        <v>-1463.9397013375719</v>
      </c>
      <c r="AI3797" s="3">
        <f t="shared" si="1224"/>
        <v>-994.14942131797454</v>
      </c>
      <c r="AJ3797" s="3">
        <f t="shared" si="1243"/>
        <v>718446.0254001331</v>
      </c>
      <c r="AK3797" s="3">
        <f t="shared" si="1244"/>
        <v>523924.14671015332</v>
      </c>
    </row>
    <row r="3798" spans="2:37" x14ac:dyDescent="0.2">
      <c r="B3798" s="5">
        <v>40315</v>
      </c>
      <c r="C3798" s="1">
        <v>495.86</v>
      </c>
      <c r="D3798" s="1">
        <f t="shared" si="1245"/>
        <v>21</v>
      </c>
      <c r="E3798" s="1" t="b">
        <f t="shared" si="1246"/>
        <v>1</v>
      </c>
      <c r="F3798" s="6">
        <f t="shared" si="1247"/>
        <v>-6.5513994350169247E-3</v>
      </c>
      <c r="G3798" s="8">
        <f t="shared" si="1225"/>
        <v>4.2176192447694914E-4</v>
      </c>
      <c r="H3798" s="8">
        <f t="shared" si="1226"/>
        <v>5.2887313342444504E-5</v>
      </c>
      <c r="I3798" s="8">
        <f t="shared" si="1227"/>
        <v>6.4804803126913911E-4</v>
      </c>
      <c r="J3798" s="6">
        <f t="shared" si="1228"/>
        <v>1.4558120363553082E-3</v>
      </c>
      <c r="K3798" s="6">
        <f t="shared" si="1229"/>
        <v>1.0760368636353545E-3</v>
      </c>
      <c r="L3798" s="6">
        <f t="shared" si="1230"/>
        <v>7.0381552172753064E-4</v>
      </c>
      <c r="M3798" s="9">
        <f t="shared" si="1231"/>
        <v>0.28970905168008454</v>
      </c>
      <c r="N3798" s="9">
        <f t="shared" si="1232"/>
        <v>4.9150094322759991E-2</v>
      </c>
      <c r="O3798" s="9">
        <f t="shared" si="1233"/>
        <v>0.9207640514640697</v>
      </c>
      <c r="P3798" s="9">
        <f t="shared" si="1234"/>
        <v>0.41987439915563812</v>
      </c>
      <c r="Q3798" s="10">
        <f t="shared" si="1235"/>
        <v>0.14933474351646281</v>
      </c>
      <c r="R3798" s="10">
        <f t="shared" si="1218"/>
        <v>0.53570922690995026</v>
      </c>
      <c r="S3798" s="10">
        <f>_xlfn.PERCENTILE.INC($R$1519:R3798,0.75)</f>
        <v>0.78141382762835998</v>
      </c>
      <c r="T3798" s="10">
        <f t="shared" si="1219"/>
        <v>0.78141382762835998</v>
      </c>
      <c r="U3798" s="11">
        <f t="shared" si="1236"/>
        <v>0.53570922690995026</v>
      </c>
      <c r="V3798" s="10">
        <f t="shared" si="1220"/>
        <v>0.53292739950188173</v>
      </c>
      <c r="W3798" s="10">
        <f t="shared" si="1221"/>
        <v>0.53767052884814404</v>
      </c>
      <c r="X3798" s="10">
        <f t="shared" si="1237"/>
        <v>0.66963653363743791</v>
      </c>
      <c r="Y3798" s="10">
        <f>_xlfn.PERCENTILE.INC($X$1519:X3798,0.75)</f>
        <v>0.97676728453545003</v>
      </c>
      <c r="Z3798" s="10">
        <f t="shared" si="1238"/>
        <v>0.97676728453545003</v>
      </c>
      <c r="AA3798" s="10">
        <f t="shared" si="1239"/>
        <v>0.66963653363743791</v>
      </c>
      <c r="AB3798" s="10">
        <f t="shared" si="1240"/>
        <v>0.28653935672784286</v>
      </c>
      <c r="AC3798" s="10">
        <f t="shared" si="1241"/>
        <v>0.19187722158993398</v>
      </c>
      <c r="AD3798" s="13">
        <f t="shared" si="1242"/>
        <v>286539.35672784288</v>
      </c>
      <c r="AE3798" s="13">
        <f t="shared" si="1222"/>
        <v>191877.22158993396</v>
      </c>
      <c r="AF3798" s="13"/>
      <c r="AG3798" s="2">
        <f t="shared" si="1217"/>
        <v>40315</v>
      </c>
      <c r="AH3798" s="3">
        <f t="shared" si="1223"/>
        <v>-795.64714656866624</v>
      </c>
      <c r="AI3798" s="3">
        <f t="shared" si="1224"/>
        <v>-540.31743903920619</v>
      </c>
      <c r="AJ3798" s="3">
        <f t="shared" si="1243"/>
        <v>717650.37825356447</v>
      </c>
      <c r="AK3798" s="3">
        <f t="shared" si="1244"/>
        <v>523383.82927111414</v>
      </c>
    </row>
    <row r="3799" spans="2:37" x14ac:dyDescent="0.2">
      <c r="B3799" s="5">
        <v>40316</v>
      </c>
      <c r="C3799" s="1">
        <v>498.87</v>
      </c>
      <c r="D3799" s="1">
        <f t="shared" si="1245"/>
        <v>21</v>
      </c>
      <c r="E3799" s="1" t="b">
        <f t="shared" si="1246"/>
        <v>0</v>
      </c>
      <c r="F3799" s="6">
        <f t="shared" si="1247"/>
        <v>6.070261767434415E-3</v>
      </c>
      <c r="G3799" s="8">
        <f t="shared" si="1225"/>
        <v>5.0444543511949172E-4</v>
      </c>
      <c r="H3799" s="8">
        <f t="shared" si="1226"/>
        <v>1.4272171629647125E-4</v>
      </c>
      <c r="I3799" s="8">
        <f t="shared" si="1227"/>
        <v>6.8921011846566631E-4</v>
      </c>
      <c r="J3799" s="6">
        <f t="shared" si="1228"/>
        <v>1.4558001466577306E-3</v>
      </c>
      <c r="K3799" s="6">
        <f t="shared" si="1229"/>
        <v>1.0760973585487218E-3</v>
      </c>
      <c r="L3799" s="6">
        <f t="shared" si="1230"/>
        <v>7.0376124131541916E-4</v>
      </c>
      <c r="M3799" s="9">
        <f t="shared" si="1231"/>
        <v>0.34650733912729204</v>
      </c>
      <c r="N3799" s="9">
        <f t="shared" si="1232"/>
        <v>0.13262899974864062</v>
      </c>
      <c r="O3799" s="9">
        <f t="shared" si="1233"/>
        <v>0.97932377915192526</v>
      </c>
      <c r="P3799" s="9">
        <f t="shared" si="1234"/>
        <v>0.4861533726759526</v>
      </c>
      <c r="Q3799" s="10">
        <f t="shared" si="1235"/>
        <v>0.14868593789726586</v>
      </c>
      <c r="R3799" s="10">
        <f t="shared" si="1218"/>
        <v>0.53804684646960887</v>
      </c>
      <c r="S3799" s="10">
        <f>_xlfn.PERCENTILE.INC($R$1519:R3799,0.75)</f>
        <v>0.78140649120067907</v>
      </c>
      <c r="T3799" s="10">
        <f t="shared" si="1219"/>
        <v>0.78140649120067907</v>
      </c>
      <c r="U3799" s="11">
        <f t="shared" si="1236"/>
        <v>0.53804684646960887</v>
      </c>
      <c r="V3799" s="10">
        <f t="shared" si="1220"/>
        <v>0.53292739950188173</v>
      </c>
      <c r="W3799" s="10">
        <f t="shared" si="1221"/>
        <v>0.53767052884814404</v>
      </c>
      <c r="X3799" s="10">
        <f t="shared" si="1237"/>
        <v>0.67255855808701104</v>
      </c>
      <c r="Y3799" s="10">
        <f>_xlfn.PERCENTILE.INC($X$1519:X3799,0.75)</f>
        <v>0.97675811400084889</v>
      </c>
      <c r="Z3799" s="10">
        <f t="shared" si="1238"/>
        <v>0.97675811400084889</v>
      </c>
      <c r="AA3799" s="10">
        <f t="shared" si="1239"/>
        <v>0.66963653363743791</v>
      </c>
      <c r="AB3799" s="10">
        <f t="shared" si="1240"/>
        <v>0.28653935672784286</v>
      </c>
      <c r="AC3799" s="10">
        <f t="shared" si="1241"/>
        <v>0.19187722158993398</v>
      </c>
      <c r="AD3799" s="13">
        <f t="shared" si="1242"/>
        <v>286539.35672784288</v>
      </c>
      <c r="AE3799" s="13">
        <f t="shared" si="1222"/>
        <v>191877.22158993396</v>
      </c>
      <c r="AF3799" s="13"/>
      <c r="AG3799" s="2">
        <f t="shared" si="1217"/>
        <v>40316</v>
      </c>
      <c r="AH3799" s="3">
        <f t="shared" si="1223"/>
        <v>1739.3689020102759</v>
      </c>
      <c r="AI3799" s="3">
        <f t="shared" si="1224"/>
        <v>1164.7449622589174</v>
      </c>
      <c r="AJ3799" s="3">
        <f t="shared" si="1243"/>
        <v>719389.74715557473</v>
      </c>
      <c r="AK3799" s="3">
        <f t="shared" si="1244"/>
        <v>524548.57423337304</v>
      </c>
    </row>
    <row r="3800" spans="2:37" x14ac:dyDescent="0.2">
      <c r="B3800" s="5">
        <v>40317</v>
      </c>
      <c r="C3800" s="1">
        <v>487.93</v>
      </c>
      <c r="D3800" s="1">
        <f t="shared" si="1245"/>
        <v>21</v>
      </c>
      <c r="E3800" s="1" t="b">
        <f t="shared" si="1246"/>
        <v>0</v>
      </c>
      <c r="F3800" s="6">
        <f t="shared" si="1247"/>
        <v>-2.1929560807424808E-2</v>
      </c>
      <c r="G3800" s="8">
        <f t="shared" si="1225"/>
        <v>-1.9090637603546856E-5</v>
      </c>
      <c r="H3800" s="8">
        <f t="shared" si="1226"/>
        <v>-8.4787621243802806E-5</v>
      </c>
      <c r="I3800" s="8">
        <f t="shared" si="1227"/>
        <v>5.8751130894174727E-4</v>
      </c>
      <c r="J3800" s="6">
        <f t="shared" si="1228"/>
        <v>1.4558401079597973E-3</v>
      </c>
      <c r="K3800" s="6">
        <f t="shared" si="1229"/>
        <v>1.0762318671161629E-3</v>
      </c>
      <c r="L3800" s="6">
        <f t="shared" si="1230"/>
        <v>7.0369214200288613E-4</v>
      </c>
      <c r="M3800" s="9">
        <f t="shared" si="1231"/>
        <v>-1.3113141683052216E-2</v>
      </c>
      <c r="N3800" s="9">
        <f t="shared" si="1232"/>
        <v>-7.8781927793122361E-2</v>
      </c>
      <c r="O3800" s="9">
        <f t="shared" si="1233"/>
        <v>0.83489820885244115</v>
      </c>
      <c r="P3800" s="9">
        <f t="shared" si="1234"/>
        <v>0.24766771312542221</v>
      </c>
      <c r="Q3800" s="10">
        <f t="shared" si="1235"/>
        <v>0.15536143686535092</v>
      </c>
      <c r="R3800" s="10">
        <f t="shared" si="1218"/>
        <v>0.51492829632706494</v>
      </c>
      <c r="S3800" s="10">
        <f>_xlfn.PERCENTILE.INC($R$1519:R3800,0.75)</f>
        <v>0.78139870661303223</v>
      </c>
      <c r="T3800" s="10">
        <f t="shared" si="1219"/>
        <v>0.78139870661303223</v>
      </c>
      <c r="U3800" s="11">
        <f t="shared" si="1236"/>
        <v>0.51492829632706494</v>
      </c>
      <c r="V3800" s="10">
        <f t="shared" si="1220"/>
        <v>0.53292739950188173</v>
      </c>
      <c r="W3800" s="10">
        <f t="shared" si="1221"/>
        <v>0.53767052884814404</v>
      </c>
      <c r="X3800" s="10">
        <f t="shared" si="1237"/>
        <v>0.64366037040883117</v>
      </c>
      <c r="Y3800" s="10">
        <f>_xlfn.PERCENTILE.INC($X$1519:X3800,0.75)</f>
        <v>0.97674838326629032</v>
      </c>
      <c r="Z3800" s="10">
        <f t="shared" si="1238"/>
        <v>0.97674838326629032</v>
      </c>
      <c r="AA3800" s="10">
        <f t="shared" si="1239"/>
        <v>0.66963653363743791</v>
      </c>
      <c r="AB3800" s="10">
        <f t="shared" si="1240"/>
        <v>0.28653935672784286</v>
      </c>
      <c r="AC3800" s="10">
        <f t="shared" si="1241"/>
        <v>0.19187722158993398</v>
      </c>
      <c r="AD3800" s="13">
        <f t="shared" si="1242"/>
        <v>286539.35672784288</v>
      </c>
      <c r="AE3800" s="13">
        <f t="shared" si="1222"/>
        <v>191877.22158993396</v>
      </c>
      <c r="AF3800" s="13"/>
      <c r="AG3800" s="2">
        <f t="shared" si="1217"/>
        <v>40317</v>
      </c>
      <c r="AH3800" s="3">
        <f t="shared" si="1223"/>
        <v>-6283.6822470836196</v>
      </c>
      <c r="AI3800" s="3">
        <f t="shared" si="1224"/>
        <v>-4207.7831984161812</v>
      </c>
      <c r="AJ3800" s="3">
        <f t="shared" si="1243"/>
        <v>713106.0649084911</v>
      </c>
      <c r="AK3800" s="3">
        <f t="shared" si="1244"/>
        <v>520340.79103495687</v>
      </c>
    </row>
    <row r="3801" spans="2:37" x14ac:dyDescent="0.2">
      <c r="B3801" s="5">
        <v>40318</v>
      </c>
      <c r="C3801" s="1">
        <v>475.38</v>
      </c>
      <c r="D3801" s="1">
        <f t="shared" si="1245"/>
        <v>21</v>
      </c>
      <c r="E3801" s="1" t="b">
        <f t="shared" si="1246"/>
        <v>0</v>
      </c>
      <c r="F3801" s="6">
        <f t="shared" si="1247"/>
        <v>-2.5720902588486028E-2</v>
      </c>
      <c r="G3801" s="8">
        <f t="shared" si="1225"/>
        <v>-6.0498471882649944E-4</v>
      </c>
      <c r="H3801" s="8">
        <f t="shared" si="1226"/>
        <v>-4.2736988727830311E-4</v>
      </c>
      <c r="I3801" s="8">
        <f t="shared" si="1227"/>
        <v>4.1773973606426328E-4</v>
      </c>
      <c r="J3801" s="6">
        <f t="shared" si="1228"/>
        <v>1.4561167387109855E-3</v>
      </c>
      <c r="K3801" s="6">
        <f t="shared" si="1229"/>
        <v>1.0765781385623976E-3</v>
      </c>
      <c r="L3801" s="6">
        <f t="shared" si="1230"/>
        <v>7.0363635092332501E-4</v>
      </c>
      <c r="M3801" s="9">
        <f t="shared" si="1231"/>
        <v>-0.4154781706321547</v>
      </c>
      <c r="N3801" s="9">
        <f t="shared" si="1232"/>
        <v>-0.39697061640968212</v>
      </c>
      <c r="O3801" s="9">
        <f t="shared" si="1233"/>
        <v>0.593686974125338</v>
      </c>
      <c r="P3801" s="9">
        <f t="shared" si="1234"/>
        <v>-7.2920604305499626E-2</v>
      </c>
      <c r="Q3801" s="10">
        <f t="shared" si="1235"/>
        <v>0.16404206349507502</v>
      </c>
      <c r="R3801" s="10">
        <f t="shared" si="1218"/>
        <v>0.48767979562998981</v>
      </c>
      <c r="S3801" s="10">
        <f>_xlfn.PERCENTILE.INC($R$1519:R3801,0.75)</f>
        <v>0.7813909220253854</v>
      </c>
      <c r="T3801" s="10">
        <f t="shared" si="1219"/>
        <v>0.7813909220253854</v>
      </c>
      <c r="U3801" s="11">
        <f t="shared" si="1236"/>
        <v>0.48767979562998981</v>
      </c>
      <c r="V3801" s="10">
        <f t="shared" si="1220"/>
        <v>0.53292739950188173</v>
      </c>
      <c r="W3801" s="10">
        <f t="shared" si="1221"/>
        <v>0.53767052884814404</v>
      </c>
      <c r="X3801" s="10">
        <f t="shared" si="1237"/>
        <v>0.60959974453748733</v>
      </c>
      <c r="Y3801" s="10">
        <f>_xlfn.PERCENTILE.INC($X$1519:X3801,0.75)</f>
        <v>0.97673865253173175</v>
      </c>
      <c r="Z3801" s="10">
        <f t="shared" si="1238"/>
        <v>0.97673865253173175</v>
      </c>
      <c r="AA3801" s="10">
        <f t="shared" si="1239"/>
        <v>0.66963653363743791</v>
      </c>
      <c r="AB3801" s="10">
        <f t="shared" si="1240"/>
        <v>0.28653935672784286</v>
      </c>
      <c r="AC3801" s="10">
        <f t="shared" si="1241"/>
        <v>0.19187722158993398</v>
      </c>
      <c r="AD3801" s="13">
        <f t="shared" si="1242"/>
        <v>286539.35672784288</v>
      </c>
      <c r="AE3801" s="13">
        <f t="shared" si="1222"/>
        <v>191877.22158993396</v>
      </c>
      <c r="AF3801" s="13"/>
      <c r="AG3801" s="2">
        <f t="shared" si="1217"/>
        <v>40318</v>
      </c>
      <c r="AH3801" s="3">
        <f t="shared" si="1223"/>
        <v>-7370.0508821642952</v>
      </c>
      <c r="AI3801" s="3">
        <f t="shared" si="1224"/>
        <v>-4935.2553254640397</v>
      </c>
      <c r="AJ3801" s="3">
        <f t="shared" si="1243"/>
        <v>705736.01402632683</v>
      </c>
      <c r="AK3801" s="3">
        <f t="shared" si="1244"/>
        <v>515405.5357094928</v>
      </c>
    </row>
    <row r="3802" spans="2:37" x14ac:dyDescent="0.2">
      <c r="B3802" s="5">
        <v>40319</v>
      </c>
      <c r="C3802" s="1">
        <v>478.88</v>
      </c>
      <c r="D3802" s="1">
        <f t="shared" si="1245"/>
        <v>21</v>
      </c>
      <c r="E3802" s="1" t="b">
        <f t="shared" si="1246"/>
        <v>0</v>
      </c>
      <c r="F3802" s="6">
        <f t="shared" si="1247"/>
        <v>7.3625310278093714E-3</v>
      </c>
      <c r="G3802" s="8">
        <f t="shared" si="1225"/>
        <v>-4.2037188761575911E-4</v>
      </c>
      <c r="H3802" s="8">
        <f t="shared" si="1226"/>
        <v>-4.0086904803025923E-4</v>
      </c>
      <c r="I3802" s="8">
        <f t="shared" si="1227"/>
        <v>4.3484995181565115E-4</v>
      </c>
      <c r="J3802" s="6">
        <f t="shared" si="1228"/>
        <v>1.4562727291951706E-3</v>
      </c>
      <c r="K3802" s="6">
        <f t="shared" si="1229"/>
        <v>1.0769003977301025E-3</v>
      </c>
      <c r="L3802" s="6">
        <f t="shared" si="1230"/>
        <v>7.0356990722780647E-4</v>
      </c>
      <c r="M3802" s="9">
        <f t="shared" si="1231"/>
        <v>-0.28866288517816541</v>
      </c>
      <c r="N3802" s="9">
        <f t="shared" si="1232"/>
        <v>-0.37224338376623645</v>
      </c>
      <c r="O3802" s="9">
        <f t="shared" si="1233"/>
        <v>0.61806218166584059</v>
      </c>
      <c r="P3802" s="9">
        <f t="shared" si="1234"/>
        <v>-1.4281362426187086E-2</v>
      </c>
      <c r="Q3802" s="10">
        <f t="shared" si="1235"/>
        <v>0.16436273269534071</v>
      </c>
      <c r="R3802" s="10">
        <f t="shared" si="1218"/>
        <v>0.48672833974041008</v>
      </c>
      <c r="S3802" s="10">
        <f>_xlfn.PERCENTILE.INC($R$1519:R3802,0.75)</f>
        <v>0.78138313743773846</v>
      </c>
      <c r="T3802" s="10">
        <f t="shared" si="1219"/>
        <v>0.78138313743773846</v>
      </c>
      <c r="U3802" s="11">
        <f t="shared" si="1236"/>
        <v>0.48672833974041008</v>
      </c>
      <c r="V3802" s="10">
        <f t="shared" si="1220"/>
        <v>0.53292739950188173</v>
      </c>
      <c r="W3802" s="10">
        <f t="shared" si="1221"/>
        <v>0.53767052884814404</v>
      </c>
      <c r="X3802" s="10">
        <f t="shared" si="1237"/>
        <v>0.60841042467551265</v>
      </c>
      <c r="Y3802" s="10">
        <f>_xlfn.PERCENTILE.INC($X$1519:X3802,0.75)</f>
        <v>0.97672892179717319</v>
      </c>
      <c r="Z3802" s="10">
        <f t="shared" si="1238"/>
        <v>0.97672892179717319</v>
      </c>
      <c r="AA3802" s="10">
        <f t="shared" si="1239"/>
        <v>0.66963653363743791</v>
      </c>
      <c r="AB3802" s="10">
        <f t="shared" si="1240"/>
        <v>0.28653935672784286</v>
      </c>
      <c r="AC3802" s="10">
        <f t="shared" si="1241"/>
        <v>0.19187722158993398</v>
      </c>
      <c r="AD3802" s="13">
        <f t="shared" si="1242"/>
        <v>286539.35672784288</v>
      </c>
      <c r="AE3802" s="13">
        <f t="shared" si="1222"/>
        <v>191877.22158993396</v>
      </c>
      <c r="AF3802" s="13"/>
      <c r="AG3802" s="2">
        <f t="shared" si="1217"/>
        <v>40319</v>
      </c>
      <c r="AH3802" s="3">
        <f t="shared" si="1223"/>
        <v>2109.6549045972811</v>
      </c>
      <c r="AI3802" s="3">
        <f t="shared" si="1224"/>
        <v>1412.701997485743</v>
      </c>
      <c r="AJ3802" s="3">
        <f t="shared" si="1243"/>
        <v>707845.66893092415</v>
      </c>
      <c r="AK3802" s="3">
        <f t="shared" si="1244"/>
        <v>516818.23770697857</v>
      </c>
    </row>
    <row r="3803" spans="2:37" x14ac:dyDescent="0.2">
      <c r="B3803" s="5">
        <v>40322</v>
      </c>
      <c r="C3803" s="1">
        <v>485.47</v>
      </c>
      <c r="D3803" s="1">
        <f t="shared" si="1245"/>
        <v>22</v>
      </c>
      <c r="E3803" s="1" t="b">
        <f t="shared" si="1246"/>
        <v>1</v>
      </c>
      <c r="F3803" s="6">
        <f t="shared" si="1247"/>
        <v>1.3761276311393233E-2</v>
      </c>
      <c r="G3803" s="8">
        <f t="shared" si="1225"/>
        <v>-1.7379588858379709E-4</v>
      </c>
      <c r="H3803" s="8">
        <f t="shared" si="1226"/>
        <v>-2.4663210004852333E-4</v>
      </c>
      <c r="I3803" s="8">
        <f t="shared" si="1227"/>
        <v>5.2679571184615379E-4</v>
      </c>
      <c r="J3803" s="6">
        <f t="shared" si="1228"/>
        <v>1.4562144171496824E-3</v>
      </c>
      <c r="K3803" s="6">
        <f t="shared" si="1229"/>
        <v>1.077052673279723E-3</v>
      </c>
      <c r="L3803" s="6">
        <f t="shared" si="1230"/>
        <v>7.0344468417862002E-4</v>
      </c>
      <c r="M3803" s="9">
        <f t="shared" si="1231"/>
        <v>-0.11934773240603952</v>
      </c>
      <c r="N3803" s="9">
        <f t="shared" si="1232"/>
        <v>-0.22898796518233991</v>
      </c>
      <c r="O3803" s="9">
        <f t="shared" si="1233"/>
        <v>0.74888008068647061</v>
      </c>
      <c r="P3803" s="9">
        <f t="shared" si="1234"/>
        <v>0.13351479436603039</v>
      </c>
      <c r="Q3803" s="10">
        <f t="shared" si="1235"/>
        <v>0.16675055769883051</v>
      </c>
      <c r="R3803" s="10">
        <f t="shared" si="1218"/>
        <v>0.4797585153777334</v>
      </c>
      <c r="S3803" s="10">
        <f>_xlfn.PERCENTILE.INC($R$1519:R3803,0.75)</f>
        <v>0.78137535285009163</v>
      </c>
      <c r="T3803" s="10">
        <f t="shared" si="1219"/>
        <v>0.78137535285009163</v>
      </c>
      <c r="U3803" s="11">
        <f t="shared" si="1236"/>
        <v>0.4797585153777334</v>
      </c>
      <c r="V3803" s="10">
        <f t="shared" si="1220"/>
        <v>-1.4281362426187086E-2</v>
      </c>
      <c r="W3803" s="10">
        <f t="shared" si="1221"/>
        <v>0.48672833974041008</v>
      </c>
      <c r="X3803" s="10">
        <f t="shared" si="1237"/>
        <v>0.59969814422216683</v>
      </c>
      <c r="Y3803" s="10">
        <f>_xlfn.PERCENTILE.INC($X$1519:X3803,0.75)</f>
        <v>0.97671919106261462</v>
      </c>
      <c r="Z3803" s="10">
        <f t="shared" si="1238"/>
        <v>0.97671919106261462</v>
      </c>
      <c r="AA3803" s="10">
        <f t="shared" si="1239"/>
        <v>0.59969814422216683</v>
      </c>
      <c r="AB3803" s="10">
        <f t="shared" si="1240"/>
        <v>-6.9511438229291154E-3</v>
      </c>
      <c r="AC3803" s="10">
        <f t="shared" si="1241"/>
        <v>-4.1685880508319688E-3</v>
      </c>
      <c r="AD3803" s="13">
        <f t="shared" si="1242"/>
        <v>-6951.1438229291152</v>
      </c>
      <c r="AE3803" s="13">
        <f t="shared" si="1222"/>
        <v>-4168.5880508319688</v>
      </c>
      <c r="AF3803" s="13"/>
      <c r="AG3803" s="2">
        <f t="shared" si="1217"/>
        <v>40322</v>
      </c>
      <c r="AH3803" s="3">
        <f t="shared" si="1223"/>
        <v>3943.1472620207196</v>
      </c>
      <c r="AI3803" s="3">
        <f t="shared" si="1224"/>
        <v>2640.4754641615086</v>
      </c>
      <c r="AJ3803" s="3">
        <f t="shared" si="1243"/>
        <v>711788.81619294488</v>
      </c>
      <c r="AK3803" s="3">
        <f t="shared" si="1244"/>
        <v>519458.71317114006</v>
      </c>
    </row>
    <row r="3804" spans="2:37" x14ac:dyDescent="0.2">
      <c r="B3804" s="5">
        <v>40323</v>
      </c>
      <c r="C3804" s="1">
        <v>475.78</v>
      </c>
      <c r="D3804" s="1">
        <f t="shared" si="1245"/>
        <v>22</v>
      </c>
      <c r="E3804" s="1" t="b">
        <f t="shared" si="1246"/>
        <v>0</v>
      </c>
      <c r="F3804" s="6">
        <f t="shared" si="1247"/>
        <v>-1.9960038725359008E-2</v>
      </c>
      <c r="G3804" s="8">
        <f t="shared" si="1225"/>
        <v>-6.8545972193799422E-4</v>
      </c>
      <c r="H3804" s="8">
        <f t="shared" si="1226"/>
        <v>-4.8492079707292569E-4</v>
      </c>
      <c r="I3804" s="8">
        <f t="shared" si="1227"/>
        <v>3.7151639657146139E-4</v>
      </c>
      <c r="J3804" s="6">
        <f t="shared" si="1228"/>
        <v>1.4564803338523954E-3</v>
      </c>
      <c r="K3804" s="6">
        <f t="shared" si="1229"/>
        <v>1.0774005008202488E-3</v>
      </c>
      <c r="L3804" s="6">
        <f t="shared" si="1230"/>
        <v>7.0338749519597568E-4</v>
      </c>
      <c r="M3804" s="9">
        <f t="shared" si="1231"/>
        <v>-0.47062751621571913</v>
      </c>
      <c r="N3804" s="9">
        <f t="shared" si="1232"/>
        <v>-0.4500840650285059</v>
      </c>
      <c r="O3804" s="9">
        <f t="shared" si="1233"/>
        <v>0.52818169090132971</v>
      </c>
      <c r="P3804" s="9">
        <f t="shared" si="1234"/>
        <v>-0.1308432967809651</v>
      </c>
      <c r="Q3804" s="10">
        <f t="shared" si="1235"/>
        <v>0.17089797884488142</v>
      </c>
      <c r="R3804" s="10">
        <f t="shared" si="1218"/>
        <v>0.4681155420370034</v>
      </c>
      <c r="S3804" s="10">
        <f>_xlfn.PERCENTILE.INC($R$1519:R3804,0.75)</f>
        <v>0.78130173034008532</v>
      </c>
      <c r="T3804" s="10">
        <f t="shared" si="1219"/>
        <v>0.78130173034008532</v>
      </c>
      <c r="U3804" s="11">
        <f t="shared" si="1236"/>
        <v>0.4681155420370034</v>
      </c>
      <c r="V3804" s="10">
        <f t="shared" si="1220"/>
        <v>-1.4281362426187086E-2</v>
      </c>
      <c r="W3804" s="10">
        <f t="shared" si="1221"/>
        <v>0.48672833974041008</v>
      </c>
      <c r="X3804" s="10">
        <f t="shared" si="1237"/>
        <v>0.58514442754625429</v>
      </c>
      <c r="Y3804" s="10">
        <f>_xlfn.PERCENTILE.INC($X$1519:X3804,0.75)</f>
        <v>0.97662716292510665</v>
      </c>
      <c r="Z3804" s="10">
        <f t="shared" si="1238"/>
        <v>0.97662716292510665</v>
      </c>
      <c r="AA3804" s="10">
        <f t="shared" si="1239"/>
        <v>0.59969814422216683</v>
      </c>
      <c r="AB3804" s="10">
        <f t="shared" si="1240"/>
        <v>-6.9511438229291154E-3</v>
      </c>
      <c r="AC3804" s="10">
        <f t="shared" si="1241"/>
        <v>-4.1685880508319688E-3</v>
      </c>
      <c r="AD3804" s="13">
        <f t="shared" si="1242"/>
        <v>-6951.1438229291152</v>
      </c>
      <c r="AE3804" s="13">
        <f t="shared" si="1222"/>
        <v>-4168.5880508319688</v>
      </c>
      <c r="AF3804" s="13"/>
      <c r="AG3804" s="2">
        <f t="shared" si="1217"/>
        <v>40323</v>
      </c>
      <c r="AH3804" s="3">
        <f t="shared" si="1223"/>
        <v>138.7450998912052</v>
      </c>
      <c r="AI3804" s="3">
        <f t="shared" si="1224"/>
        <v>83.205178924674925</v>
      </c>
      <c r="AJ3804" s="3">
        <f t="shared" si="1243"/>
        <v>711927.56129283609</v>
      </c>
      <c r="AK3804" s="3">
        <f t="shared" si="1244"/>
        <v>519541.91835006472</v>
      </c>
    </row>
    <row r="3805" spans="2:37" x14ac:dyDescent="0.2">
      <c r="B3805" s="5">
        <v>40324</v>
      </c>
      <c r="C3805" s="1">
        <v>487.65</v>
      </c>
      <c r="D3805" s="1">
        <f t="shared" si="1245"/>
        <v>22</v>
      </c>
      <c r="E3805" s="1" t="b">
        <f t="shared" si="1246"/>
        <v>0</v>
      </c>
      <c r="F3805" s="6">
        <f t="shared" si="1247"/>
        <v>2.4948505611837479E-2</v>
      </c>
      <c r="G3805" s="8">
        <f t="shared" si="1225"/>
        <v>-1.6295546254359799E-4</v>
      </c>
      <c r="H3805" s="8">
        <f t="shared" si="1226"/>
        <v>-2.3811153261652922E-4</v>
      </c>
      <c r="I3805" s="8">
        <f t="shared" si="1227"/>
        <v>4.8292502011504026E-4</v>
      </c>
      <c r="J3805" s="6">
        <f t="shared" si="1228"/>
        <v>1.4564101873548077E-3</v>
      </c>
      <c r="K3805" s="6">
        <f t="shared" si="1229"/>
        <v>1.0775510762888769E-3</v>
      </c>
      <c r="L3805" s="6">
        <f t="shared" si="1230"/>
        <v>7.0327029658453328E-4</v>
      </c>
      <c r="M3805" s="9">
        <f t="shared" si="1231"/>
        <v>-0.11188843909390968</v>
      </c>
      <c r="N3805" s="9">
        <f t="shared" si="1232"/>
        <v>-0.22097470630960117</v>
      </c>
      <c r="O3805" s="9">
        <f t="shared" si="1233"/>
        <v>0.68668479596022947</v>
      </c>
      <c r="P3805" s="9">
        <f t="shared" si="1234"/>
        <v>0.11794055018557287</v>
      </c>
      <c r="Q3805" s="10">
        <f t="shared" si="1235"/>
        <v>0.17575512688966222</v>
      </c>
      <c r="R3805" s="10">
        <f t="shared" si="1218"/>
        <v>0.45517875589611345</v>
      </c>
      <c r="S3805" s="10">
        <f>_xlfn.PERCENTILE.INC($R$1519:R3805,0.75)</f>
        <v>0.7812281078300789</v>
      </c>
      <c r="T3805" s="10">
        <f t="shared" si="1219"/>
        <v>0.7812281078300789</v>
      </c>
      <c r="U3805" s="11">
        <f t="shared" si="1236"/>
        <v>0.45517875589611345</v>
      </c>
      <c r="V3805" s="10">
        <f t="shared" si="1220"/>
        <v>-1.4281362426187086E-2</v>
      </c>
      <c r="W3805" s="10">
        <f t="shared" si="1221"/>
        <v>0.48672833974041008</v>
      </c>
      <c r="X3805" s="10">
        <f t="shared" si="1237"/>
        <v>0.56897344487014179</v>
      </c>
      <c r="Y3805" s="10">
        <f>_xlfn.PERCENTILE.INC($X$1519:X3805,0.75)</f>
        <v>0.97653513478759868</v>
      </c>
      <c r="Z3805" s="10">
        <f t="shared" si="1238"/>
        <v>0.97653513478759868</v>
      </c>
      <c r="AA3805" s="10">
        <f t="shared" si="1239"/>
        <v>0.59969814422216683</v>
      </c>
      <c r="AB3805" s="10">
        <f t="shared" si="1240"/>
        <v>-6.9511438229291154E-3</v>
      </c>
      <c r="AC3805" s="10">
        <f t="shared" si="1241"/>
        <v>-4.1685880508319688E-3</v>
      </c>
      <c r="AD3805" s="13">
        <f t="shared" si="1242"/>
        <v>-6951.1438229291152</v>
      </c>
      <c r="AE3805" s="13">
        <f t="shared" si="1222"/>
        <v>-4168.5880508319688</v>
      </c>
      <c r="AF3805" s="13"/>
      <c r="AG3805" s="2">
        <f t="shared" si="1217"/>
        <v>40324</v>
      </c>
      <c r="AH3805" s="3">
        <f t="shared" si="1223"/>
        <v>-173.42065067503646</v>
      </c>
      <c r="AI3805" s="3">
        <f t="shared" si="1224"/>
        <v>-104.00004237962003</v>
      </c>
      <c r="AJ3805" s="3">
        <f t="shared" si="1243"/>
        <v>711754.14064216102</v>
      </c>
      <c r="AK3805" s="3">
        <f t="shared" si="1244"/>
        <v>519437.91830768512</v>
      </c>
    </row>
    <row r="3806" spans="2:37" x14ac:dyDescent="0.2">
      <c r="B3806" s="5">
        <v>40325</v>
      </c>
      <c r="C3806" s="1">
        <v>490.3</v>
      </c>
      <c r="D3806" s="1">
        <f t="shared" si="1245"/>
        <v>22</v>
      </c>
      <c r="E3806" s="1" t="b">
        <f t="shared" si="1246"/>
        <v>0</v>
      </c>
      <c r="F3806" s="6">
        <f t="shared" si="1247"/>
        <v>5.4342253665540241E-3</v>
      </c>
      <c r="G3806" s="8">
        <f t="shared" si="1225"/>
        <v>-7.050991947980413E-5</v>
      </c>
      <c r="H3806" s="8">
        <f t="shared" si="1226"/>
        <v>-1.5102495404306003E-4</v>
      </c>
      <c r="I3806" s="8">
        <f t="shared" si="1227"/>
        <v>5.4088815661462166E-4</v>
      </c>
      <c r="J3806" s="6">
        <f t="shared" si="1228"/>
        <v>1.4561903109000783E-3</v>
      </c>
      <c r="K3806" s="6">
        <f t="shared" si="1229"/>
        <v>1.0775996997642744E-3</v>
      </c>
      <c r="L3806" s="6">
        <f t="shared" si="1230"/>
        <v>7.0310586319332659E-4</v>
      </c>
      <c r="M3806" s="9">
        <f t="shared" si="1231"/>
        <v>-4.8420813510441231E-2</v>
      </c>
      <c r="N3806" s="9">
        <f t="shared" si="1232"/>
        <v>-0.14014940248785968</v>
      </c>
      <c r="O3806" s="9">
        <f t="shared" si="1233"/>
        <v>0.76928409351907023</v>
      </c>
      <c r="P3806" s="9">
        <f t="shared" si="1234"/>
        <v>0.19357129250692309</v>
      </c>
      <c r="Q3806" s="10">
        <f t="shared" si="1235"/>
        <v>0.17576278735211612</v>
      </c>
      <c r="R3806" s="10">
        <f t="shared" si="1218"/>
        <v>0.45515891734085445</v>
      </c>
      <c r="S3806" s="10">
        <f>_xlfn.PERCENTILE.INC($R$1519:R3806,0.75)</f>
        <v>0.78115448532007248</v>
      </c>
      <c r="T3806" s="10">
        <f t="shared" si="1219"/>
        <v>0.78115448532007248</v>
      </c>
      <c r="U3806" s="11">
        <f t="shared" si="1236"/>
        <v>0.45515891734085445</v>
      </c>
      <c r="V3806" s="10">
        <f t="shared" si="1220"/>
        <v>-1.4281362426187086E-2</v>
      </c>
      <c r="W3806" s="10">
        <f t="shared" si="1221"/>
        <v>0.48672833974041008</v>
      </c>
      <c r="X3806" s="10">
        <f t="shared" si="1237"/>
        <v>0.56894864667606815</v>
      </c>
      <c r="Y3806" s="10">
        <f>_xlfn.PERCENTILE.INC($X$1519:X3806,0.75)</f>
        <v>0.97644310665009071</v>
      </c>
      <c r="Z3806" s="10">
        <f t="shared" si="1238"/>
        <v>0.97644310665009071</v>
      </c>
      <c r="AA3806" s="10">
        <f t="shared" si="1239"/>
        <v>0.59969814422216683</v>
      </c>
      <c r="AB3806" s="10">
        <f t="shared" si="1240"/>
        <v>-6.9511438229291154E-3</v>
      </c>
      <c r="AC3806" s="10">
        <f t="shared" si="1241"/>
        <v>-4.1685880508319688E-3</v>
      </c>
      <c r="AD3806" s="13">
        <f t="shared" si="1242"/>
        <v>-6951.1438229291152</v>
      </c>
      <c r="AE3806" s="13">
        <f t="shared" si="1222"/>
        <v>-4168.5880508319688</v>
      </c>
      <c r="AF3806" s="13"/>
      <c r="AG3806" s="2">
        <f t="shared" si="1217"/>
        <v>40325</v>
      </c>
      <c r="AH3806" s="3">
        <f t="shared" si="1223"/>
        <v>-37.774082089126715</v>
      </c>
      <c r="AI3806" s="3">
        <f t="shared" si="1224"/>
        <v>-22.653046928545081</v>
      </c>
      <c r="AJ3806" s="3">
        <f t="shared" si="1243"/>
        <v>711716.36656007194</v>
      </c>
      <c r="AK3806" s="3">
        <f t="shared" si="1244"/>
        <v>519415.2652607566</v>
      </c>
    </row>
    <row r="3807" spans="2:37" x14ac:dyDescent="0.2">
      <c r="B3807" s="5">
        <v>40326</v>
      </c>
      <c r="C3807" s="1">
        <v>492.31</v>
      </c>
      <c r="D3807" s="1">
        <f t="shared" si="1245"/>
        <v>22</v>
      </c>
      <c r="E3807" s="1" t="b">
        <f t="shared" si="1246"/>
        <v>0</v>
      </c>
      <c r="F3807" s="6">
        <f t="shared" si="1247"/>
        <v>4.0995308994493662E-3</v>
      </c>
      <c r="G3807" s="8">
        <f t="shared" si="1225"/>
        <v>1.6360062529160759E-5</v>
      </c>
      <c r="H3807" s="8">
        <f t="shared" si="1226"/>
        <v>-6.1322413987102188E-5</v>
      </c>
      <c r="I3807" s="8">
        <f t="shared" si="1227"/>
        <v>5.4365958250169244E-4</v>
      </c>
      <c r="J3807" s="6">
        <f t="shared" si="1228"/>
        <v>1.4559679851637686E-3</v>
      </c>
      <c r="K3807" s="6">
        <f t="shared" si="1229"/>
        <v>1.0775660692701658E-3</v>
      </c>
      <c r="L3807" s="6">
        <f t="shared" si="1230"/>
        <v>7.0293080731883011E-4</v>
      </c>
      <c r="M3807" s="9">
        <f t="shared" si="1231"/>
        <v>1.1236553753838596E-2</v>
      </c>
      <c r="N3807" s="9">
        <f t="shared" si="1232"/>
        <v>-5.6908263665573458E-2</v>
      </c>
      <c r="O3807" s="9">
        <f t="shared" si="1233"/>
        <v>0.77341834621725913</v>
      </c>
      <c r="P3807" s="9">
        <f t="shared" si="1234"/>
        <v>0.24258221210184142</v>
      </c>
      <c r="Q3807" s="10">
        <f t="shared" si="1235"/>
        <v>0.17463291687969976</v>
      </c>
      <c r="R3807" s="10">
        <f t="shared" si="1218"/>
        <v>0.45810378380789457</v>
      </c>
      <c r="S3807" s="10">
        <f>_xlfn.PERCENTILE.INC($R$1519:R3807,0.75)</f>
        <v>0.78108086281006617</v>
      </c>
      <c r="T3807" s="10">
        <f t="shared" si="1219"/>
        <v>0.78108086281006617</v>
      </c>
      <c r="U3807" s="11">
        <f t="shared" si="1236"/>
        <v>0.45810378380789457</v>
      </c>
      <c r="V3807" s="10">
        <f t="shared" si="1220"/>
        <v>-1.4281362426187086E-2</v>
      </c>
      <c r="W3807" s="10">
        <f t="shared" si="1221"/>
        <v>0.48672833974041008</v>
      </c>
      <c r="X3807" s="10">
        <f t="shared" si="1237"/>
        <v>0.57262972975986826</v>
      </c>
      <c r="Y3807" s="10">
        <f>_xlfn.PERCENTILE.INC($X$1519:X3807,0.75)</f>
        <v>0.97635107851258274</v>
      </c>
      <c r="Z3807" s="10">
        <f t="shared" si="1238"/>
        <v>0.97635107851258274</v>
      </c>
      <c r="AA3807" s="10">
        <f t="shared" si="1239"/>
        <v>0.59969814422216683</v>
      </c>
      <c r="AB3807" s="10">
        <f t="shared" si="1240"/>
        <v>-6.9511438229291154E-3</v>
      </c>
      <c r="AC3807" s="10">
        <f t="shared" si="1241"/>
        <v>-4.1685880508319688E-3</v>
      </c>
      <c r="AD3807" s="13">
        <f t="shared" si="1242"/>
        <v>-6951.1438229291152</v>
      </c>
      <c r="AE3807" s="13">
        <f t="shared" si="1222"/>
        <v>-4168.5880508319688</v>
      </c>
      <c r="AF3807" s="13"/>
      <c r="AG3807" s="2">
        <f t="shared" si="1217"/>
        <v>40326</v>
      </c>
      <c r="AH3807" s="3">
        <f t="shared" si="1223"/>
        <v>-28.496428888614503</v>
      </c>
      <c r="AI3807" s="3">
        <f t="shared" si="1224"/>
        <v>-17.089255521461062</v>
      </c>
      <c r="AJ3807" s="3">
        <f t="shared" si="1243"/>
        <v>711687.8701311833</v>
      </c>
      <c r="AK3807" s="3">
        <f t="shared" si="1244"/>
        <v>519398.17600523512</v>
      </c>
    </row>
    <row r="3808" spans="2:37" x14ac:dyDescent="0.2">
      <c r="B3808" s="5">
        <v>40330</v>
      </c>
      <c r="C3808" s="1">
        <v>493.66</v>
      </c>
      <c r="D3808" s="1">
        <f t="shared" si="1245"/>
        <v>23</v>
      </c>
      <c r="E3808" s="1" t="b">
        <f t="shared" si="1246"/>
        <v>1</v>
      </c>
      <c r="F3808" s="6">
        <f t="shared" si="1247"/>
        <v>2.7421746460563057E-3</v>
      </c>
      <c r="G3808" s="8">
        <f t="shared" si="1225"/>
        <v>1.331736159081707E-4</v>
      </c>
      <c r="H3808" s="8">
        <f t="shared" si="1226"/>
        <v>-1.4180217664738391E-5</v>
      </c>
      <c r="I3808" s="8">
        <f t="shared" si="1227"/>
        <v>5.6958776199826059E-4</v>
      </c>
      <c r="J3808" s="6">
        <f t="shared" si="1228"/>
        <v>1.4558745511315367E-3</v>
      </c>
      <c r="K3808" s="6">
        <f t="shared" si="1229"/>
        <v>1.0775657314138166E-3</v>
      </c>
      <c r="L3808" s="6">
        <f t="shared" si="1230"/>
        <v>7.0280176788129096E-4</v>
      </c>
      <c r="M3808" s="9">
        <f t="shared" si="1231"/>
        <v>9.1473276873110618E-2</v>
      </c>
      <c r="N3808" s="9">
        <f t="shared" si="1232"/>
        <v>-1.3159492039648739E-2</v>
      </c>
      <c r="O3808" s="9">
        <f t="shared" si="1233"/>
        <v>0.81045294424254877</v>
      </c>
      <c r="P3808" s="9">
        <f t="shared" si="1234"/>
        <v>0.29625557635867023</v>
      </c>
      <c r="Q3808" s="10">
        <f t="shared" si="1235"/>
        <v>0.17466137175627594</v>
      </c>
      <c r="R3808" s="10">
        <f t="shared" si="1218"/>
        <v>0.45802915204188782</v>
      </c>
      <c r="S3808" s="10">
        <f>_xlfn.PERCENTILE.INC($R$1519:R3808,0.75)</f>
        <v>0.78102548562433116</v>
      </c>
      <c r="T3808" s="10">
        <f t="shared" si="1219"/>
        <v>0.78102548562433116</v>
      </c>
      <c r="U3808" s="11">
        <f t="shared" si="1236"/>
        <v>0.45802915204188782</v>
      </c>
      <c r="V3808" s="10">
        <f t="shared" si="1220"/>
        <v>0.24258221210184142</v>
      </c>
      <c r="W3808" s="10">
        <f t="shared" si="1221"/>
        <v>0.45810378380789457</v>
      </c>
      <c r="X3808" s="10">
        <f t="shared" si="1237"/>
        <v>0.57253644005235982</v>
      </c>
      <c r="Y3808" s="10">
        <f>_xlfn.PERCENTILE.INC($X$1519:X3808,0.75)</f>
        <v>0.97628185703041392</v>
      </c>
      <c r="Z3808" s="10">
        <f t="shared" si="1238"/>
        <v>0.97628185703041392</v>
      </c>
      <c r="AA3808" s="10">
        <f t="shared" si="1239"/>
        <v>0.57253644005235982</v>
      </c>
      <c r="AB3808" s="10">
        <f t="shared" si="1240"/>
        <v>0.11112782924834279</v>
      </c>
      <c r="AC3808" s="10">
        <f t="shared" si="1241"/>
        <v>6.3624731748592692E-2</v>
      </c>
      <c r="AD3808" s="13">
        <f t="shared" si="1242"/>
        <v>111127.82924834279</v>
      </c>
      <c r="AE3808" s="13">
        <f t="shared" si="1222"/>
        <v>63624.731748592691</v>
      </c>
      <c r="AF3808" s="13"/>
      <c r="AG3808" s="2">
        <f t="shared" si="1217"/>
        <v>40330</v>
      </c>
      <c r="AH3808" s="3">
        <f t="shared" si="1223"/>
        <v>-19.061250352327122</v>
      </c>
      <c r="AI3808" s="3">
        <f t="shared" si="1224"/>
        <v>-11.4309964628447</v>
      </c>
      <c r="AJ3808" s="3">
        <f t="shared" si="1243"/>
        <v>711668.808880831</v>
      </c>
      <c r="AK3808" s="3">
        <f t="shared" si="1244"/>
        <v>519386.7450087723</v>
      </c>
    </row>
    <row r="3809" spans="2:37" x14ac:dyDescent="0.2">
      <c r="B3809" s="5">
        <v>40331</v>
      </c>
      <c r="C3809" s="1">
        <v>490.23</v>
      </c>
      <c r="D3809" s="1">
        <f t="shared" si="1245"/>
        <v>23</v>
      </c>
      <c r="E3809" s="1" t="b">
        <f t="shared" si="1246"/>
        <v>0</v>
      </c>
      <c r="F3809" s="6">
        <f t="shared" si="1247"/>
        <v>-6.9481019325041693E-3</v>
      </c>
      <c r="G3809" s="8">
        <f t="shared" si="1225"/>
        <v>-4.8959244534640011E-5</v>
      </c>
      <c r="H3809" s="8">
        <f t="shared" si="1226"/>
        <v>-1.4144349151780529E-4</v>
      </c>
      <c r="I3809" s="8">
        <f t="shared" si="1227"/>
        <v>4.9854016223127367E-4</v>
      </c>
      <c r="J3809" s="6">
        <f t="shared" si="1228"/>
        <v>1.4556295361845375E-3</v>
      </c>
      <c r="K3809" s="6">
        <f t="shared" si="1229"/>
        <v>1.0775190706512037E-3</v>
      </c>
      <c r="L3809" s="6">
        <f t="shared" si="1230"/>
        <v>7.0262923939558265E-4</v>
      </c>
      <c r="M3809" s="9">
        <f t="shared" si="1231"/>
        <v>-3.3634412683718175E-2</v>
      </c>
      <c r="N3809" s="9">
        <f t="shared" si="1232"/>
        <v>-0.13126773842835399</v>
      </c>
      <c r="O3809" s="9">
        <f t="shared" si="1233"/>
        <v>0.70953517769930707</v>
      </c>
      <c r="P3809" s="9">
        <f t="shared" si="1234"/>
        <v>0.18154434219574497</v>
      </c>
      <c r="Q3809" s="10">
        <f t="shared" si="1235"/>
        <v>0.17474237247996272</v>
      </c>
      <c r="R3809" s="10">
        <f t="shared" si="1218"/>
        <v>0.45781683551980734</v>
      </c>
      <c r="S3809" s="10">
        <f>_xlfn.PERCENTILE.INC($R$1519:R3809,0.75)</f>
        <v>0.78097010843859616</v>
      </c>
      <c r="T3809" s="10">
        <f t="shared" si="1219"/>
        <v>0.78097010843859616</v>
      </c>
      <c r="U3809" s="11">
        <f t="shared" si="1236"/>
        <v>0.45781683551980734</v>
      </c>
      <c r="V3809" s="10">
        <f t="shared" si="1220"/>
        <v>0.24258221210184142</v>
      </c>
      <c r="W3809" s="10">
        <f t="shared" si="1221"/>
        <v>0.45810378380789457</v>
      </c>
      <c r="X3809" s="10">
        <f t="shared" si="1237"/>
        <v>0.57227104439975918</v>
      </c>
      <c r="Y3809" s="10">
        <f>_xlfn.PERCENTILE.INC($X$1519:X3809,0.75)</f>
        <v>0.97621263554824522</v>
      </c>
      <c r="Z3809" s="10">
        <f t="shared" si="1238"/>
        <v>0.97621263554824522</v>
      </c>
      <c r="AA3809" s="10">
        <f t="shared" si="1239"/>
        <v>0.57253644005235982</v>
      </c>
      <c r="AB3809" s="10">
        <f t="shared" si="1240"/>
        <v>0.11112782924834279</v>
      </c>
      <c r="AC3809" s="10">
        <f t="shared" si="1241"/>
        <v>6.3624731748592692E-2</v>
      </c>
      <c r="AD3809" s="13">
        <f t="shared" si="1242"/>
        <v>111127.82924834279</v>
      </c>
      <c r="AE3809" s="13">
        <f t="shared" si="1222"/>
        <v>63624.731748592691</v>
      </c>
      <c r="AF3809" s="13"/>
      <c r="AG3809" s="2">
        <f t="shared" si="1217"/>
        <v>40331</v>
      </c>
      <c r="AH3809" s="3">
        <f t="shared" si="1223"/>
        <v>-772.12748515540386</v>
      </c>
      <c r="AI3809" s="3">
        <f t="shared" si="1224"/>
        <v>-442.07112161745624</v>
      </c>
      <c r="AJ3809" s="3">
        <f t="shared" si="1243"/>
        <v>710896.68139567564</v>
      </c>
      <c r="AK3809" s="3">
        <f t="shared" si="1244"/>
        <v>518944.67388715484</v>
      </c>
    </row>
    <row r="3810" spans="2:37" x14ac:dyDescent="0.2">
      <c r="B3810" s="5">
        <v>40332</v>
      </c>
      <c r="C3810" s="1">
        <v>494.06</v>
      </c>
      <c r="D3810" s="1">
        <f t="shared" si="1245"/>
        <v>23</v>
      </c>
      <c r="E3810" s="1" t="b">
        <f t="shared" si="1246"/>
        <v>0</v>
      </c>
      <c r="F3810" s="6">
        <f t="shared" si="1247"/>
        <v>7.8126593639720188E-3</v>
      </c>
      <c r="G3810" s="8">
        <f t="shared" si="1225"/>
        <v>2.097370172383583E-4</v>
      </c>
      <c r="H3810" s="8">
        <f t="shared" si="1226"/>
        <v>-2.3763261481615107E-5</v>
      </c>
      <c r="I3810" s="8">
        <f t="shared" si="1227"/>
        <v>5.4555238236926151E-4</v>
      </c>
      <c r="J3810" s="6">
        <f t="shared" si="1228"/>
        <v>1.455165928772154E-3</v>
      </c>
      <c r="K3810" s="6">
        <f t="shared" si="1229"/>
        <v>1.0773084151952973E-3</v>
      </c>
      <c r="L3810" s="6">
        <f t="shared" si="1230"/>
        <v>7.0239568744913112E-4</v>
      </c>
      <c r="M3810" s="9">
        <f t="shared" si="1231"/>
        <v>0.14413271578955333</v>
      </c>
      <c r="N3810" s="9">
        <f t="shared" si="1232"/>
        <v>-2.2057993000367718E-2</v>
      </c>
      <c r="O3810" s="9">
        <f t="shared" si="1233"/>
        <v>0.77670235184747127</v>
      </c>
      <c r="P3810" s="9">
        <f t="shared" si="1234"/>
        <v>0.29959235821221897</v>
      </c>
      <c r="Q3810" s="10">
        <f t="shared" si="1235"/>
        <v>0.17483316557882583</v>
      </c>
      <c r="R3810" s="10">
        <f t="shared" si="1218"/>
        <v>0.45757908538200637</v>
      </c>
      <c r="S3810" s="10">
        <f>_xlfn.PERCENTILE.INC($R$1519:R3810,0.75)</f>
        <v>0.78091473125286115</v>
      </c>
      <c r="T3810" s="10">
        <f t="shared" si="1219"/>
        <v>0.78091473125286115</v>
      </c>
      <c r="U3810" s="11">
        <f t="shared" si="1236"/>
        <v>0.45757908538200637</v>
      </c>
      <c r="V3810" s="10">
        <f t="shared" si="1220"/>
        <v>0.24258221210184142</v>
      </c>
      <c r="W3810" s="10">
        <f t="shared" si="1221"/>
        <v>0.45810378380789457</v>
      </c>
      <c r="X3810" s="10">
        <f t="shared" si="1237"/>
        <v>0.571973856727508</v>
      </c>
      <c r="Y3810" s="10">
        <f>_xlfn.PERCENTILE.INC($X$1519:X3810,0.75)</f>
        <v>0.97614341406607652</v>
      </c>
      <c r="Z3810" s="10">
        <f t="shared" si="1238"/>
        <v>0.97614341406607652</v>
      </c>
      <c r="AA3810" s="10">
        <f t="shared" si="1239"/>
        <v>0.57253644005235982</v>
      </c>
      <c r="AB3810" s="10">
        <f t="shared" si="1240"/>
        <v>0.11112782924834279</v>
      </c>
      <c r="AC3810" s="10">
        <f t="shared" si="1241"/>
        <v>6.3624731748592692E-2</v>
      </c>
      <c r="AD3810" s="13">
        <f t="shared" si="1242"/>
        <v>111127.82924834279</v>
      </c>
      <c r="AE3810" s="13">
        <f t="shared" si="1222"/>
        <v>63624.731748592691</v>
      </c>
      <c r="AF3810" s="13"/>
      <c r="AG3810" s="2">
        <f t="shared" si="1217"/>
        <v>40332</v>
      </c>
      <c r="AH3810" s="3">
        <f t="shared" si="1223"/>
        <v>868.20387577494887</v>
      </c>
      <c r="AI3810" s="3">
        <f t="shared" si="1224"/>
        <v>497.07835627585047</v>
      </c>
      <c r="AJ3810" s="3">
        <f t="shared" si="1243"/>
        <v>711764.88527145062</v>
      </c>
      <c r="AK3810" s="3">
        <f t="shared" si="1244"/>
        <v>519441.7522434307</v>
      </c>
    </row>
    <row r="3811" spans="2:37" x14ac:dyDescent="0.2">
      <c r="B3811" s="5">
        <v>40333</v>
      </c>
      <c r="C3811" s="1">
        <v>488.74</v>
      </c>
      <c r="D3811" s="1">
        <f t="shared" si="1245"/>
        <v>23</v>
      </c>
      <c r="E3811" s="1" t="b">
        <f t="shared" si="1246"/>
        <v>0</v>
      </c>
      <c r="F3811" s="6">
        <f t="shared" si="1247"/>
        <v>-1.0767922924341145E-2</v>
      </c>
      <c r="G3811" s="8">
        <f t="shared" si="1225"/>
        <v>-1.8095305079633857E-4</v>
      </c>
      <c r="H3811" s="8">
        <f t="shared" si="1226"/>
        <v>-1.8943562000368016E-4</v>
      </c>
      <c r="I3811" s="8">
        <f t="shared" si="1227"/>
        <v>4.2196658114688394E-4</v>
      </c>
      <c r="J3811" s="6">
        <f t="shared" si="1228"/>
        <v>1.4547770412830531E-3</v>
      </c>
      <c r="K3811" s="6">
        <f t="shared" si="1229"/>
        <v>1.0771373418219658E-3</v>
      </c>
      <c r="L3811" s="6">
        <f t="shared" si="1230"/>
        <v>7.0216343547121508E-4</v>
      </c>
      <c r="M3811" s="9">
        <f t="shared" si="1231"/>
        <v>-0.12438541828838973</v>
      </c>
      <c r="N3811" s="9">
        <f t="shared" si="1232"/>
        <v>-0.17586951324447811</v>
      </c>
      <c r="O3811" s="9">
        <f t="shared" si="1233"/>
        <v>0.60095208583982485</v>
      </c>
      <c r="P3811" s="9">
        <f t="shared" si="1234"/>
        <v>0.10023238476898566</v>
      </c>
      <c r="Q3811" s="10">
        <f t="shared" si="1235"/>
        <v>0.17593567681734226</v>
      </c>
      <c r="R3811" s="10">
        <f t="shared" si="1218"/>
        <v>0.45471163920355168</v>
      </c>
      <c r="S3811" s="10">
        <f>_xlfn.PERCENTILE.INC($R$1519:R3811,0.75)</f>
        <v>0.78085935406712614</v>
      </c>
      <c r="T3811" s="10">
        <f t="shared" si="1219"/>
        <v>0.78085935406712614</v>
      </c>
      <c r="U3811" s="11">
        <f t="shared" si="1236"/>
        <v>0.45471163920355168</v>
      </c>
      <c r="V3811" s="10">
        <f t="shared" si="1220"/>
        <v>0.24258221210184142</v>
      </c>
      <c r="W3811" s="10">
        <f t="shared" si="1221"/>
        <v>0.45810378380789457</v>
      </c>
      <c r="X3811" s="10">
        <f t="shared" si="1237"/>
        <v>0.56838954900443961</v>
      </c>
      <c r="Y3811" s="10">
        <f>_xlfn.PERCENTILE.INC($X$1519:X3811,0.75)</f>
        <v>0.97607419258390771</v>
      </c>
      <c r="Z3811" s="10">
        <f t="shared" si="1238"/>
        <v>0.97607419258390771</v>
      </c>
      <c r="AA3811" s="10">
        <f t="shared" si="1239"/>
        <v>0.57253644005235982</v>
      </c>
      <c r="AB3811" s="10">
        <f t="shared" si="1240"/>
        <v>0.11112782924834279</v>
      </c>
      <c r="AC3811" s="10">
        <f t="shared" si="1241"/>
        <v>6.3624731748592692E-2</v>
      </c>
      <c r="AD3811" s="13">
        <f t="shared" si="1242"/>
        <v>111127.82924834279</v>
      </c>
      <c r="AE3811" s="13">
        <f t="shared" si="1222"/>
        <v>63624.731748592691</v>
      </c>
      <c r="AF3811" s="13"/>
      <c r="AG3811" s="2">
        <f t="shared" si="1217"/>
        <v>40333</v>
      </c>
      <c r="AH3811" s="3">
        <f t="shared" si="1223"/>
        <v>-1196.6159000954988</v>
      </c>
      <c r="AI3811" s="3">
        <f t="shared" si="1224"/>
        <v>-685.10620755072705</v>
      </c>
      <c r="AJ3811" s="3">
        <f t="shared" si="1243"/>
        <v>710568.26937135507</v>
      </c>
      <c r="AK3811" s="3">
        <f t="shared" si="1244"/>
        <v>518756.64603587997</v>
      </c>
    </row>
    <row r="3812" spans="2:37" x14ac:dyDescent="0.2">
      <c r="B3812" s="5">
        <v>40336</v>
      </c>
      <c r="C3812" s="1">
        <v>480.88</v>
      </c>
      <c r="D3812" s="1">
        <f t="shared" si="1245"/>
        <v>24</v>
      </c>
      <c r="E3812" s="1" t="b">
        <f t="shared" si="1246"/>
        <v>1</v>
      </c>
      <c r="F3812" s="6">
        <f t="shared" si="1247"/>
        <v>-1.6082170479191471E-2</v>
      </c>
      <c r="G3812" s="8">
        <f t="shared" si="1225"/>
        <v>-6.0784134058865268E-4</v>
      </c>
      <c r="H3812" s="8">
        <f t="shared" si="1226"/>
        <v>-3.0380979729760309E-4</v>
      </c>
      <c r="I3812" s="8">
        <f t="shared" si="1227"/>
        <v>2.8790004145226437E-4</v>
      </c>
      <c r="J3812" s="6">
        <f t="shared" si="1228"/>
        <v>1.4546751055481979E-3</v>
      </c>
      <c r="K3812" s="6">
        <f t="shared" si="1229"/>
        <v>1.0770054466755215E-3</v>
      </c>
      <c r="L3812" s="6">
        <f t="shared" si="1230"/>
        <v>7.0198402218843642E-4</v>
      </c>
      <c r="M3812" s="9">
        <f t="shared" si="1231"/>
        <v>-0.41785367624036307</v>
      </c>
      <c r="N3812" s="9">
        <f t="shared" si="1232"/>
        <v>-0.28208752168839724</v>
      </c>
      <c r="O3812" s="9">
        <f t="shared" si="1233"/>
        <v>0.41012335374063852</v>
      </c>
      <c r="P3812" s="9">
        <f t="shared" si="1234"/>
        <v>-9.6605948062707267E-2</v>
      </c>
      <c r="Q3812" s="10">
        <f t="shared" si="1235"/>
        <v>0.17887262266974502</v>
      </c>
      <c r="R3812" s="10">
        <f t="shared" si="1218"/>
        <v>0.44724563662101102</v>
      </c>
      <c r="S3812" s="10">
        <f>_xlfn.PERCENTILE.INC($R$1519:R3812,0.75)</f>
        <v>0.78079183230094662</v>
      </c>
      <c r="T3812" s="10">
        <f t="shared" si="1219"/>
        <v>0.78079183230094662</v>
      </c>
      <c r="U3812" s="11">
        <f t="shared" si="1236"/>
        <v>0.44724563662101102</v>
      </c>
      <c r="V3812" s="10">
        <f t="shared" si="1220"/>
        <v>0.10023238476898566</v>
      </c>
      <c r="W3812" s="10">
        <f t="shared" si="1221"/>
        <v>0.45471163920355168</v>
      </c>
      <c r="X3812" s="10">
        <f t="shared" si="1237"/>
        <v>0.55905704577626381</v>
      </c>
      <c r="Y3812" s="10">
        <f>_xlfn.PERCENTILE.INC($X$1519:X3812,0.75)</f>
        <v>0.97598979037618327</v>
      </c>
      <c r="Z3812" s="10">
        <f t="shared" si="1238"/>
        <v>0.97598979037618327</v>
      </c>
      <c r="AA3812" s="10">
        <f t="shared" si="1239"/>
        <v>0.55905704577626381</v>
      </c>
      <c r="AB3812" s="10">
        <f t="shared" si="1240"/>
        <v>4.5576831979586577E-2</v>
      </c>
      <c r="AC3812" s="10">
        <f t="shared" si="1241"/>
        <v>2.5480049042348817E-2</v>
      </c>
      <c r="AD3812" s="13">
        <f t="shared" si="1242"/>
        <v>45576.831979586575</v>
      </c>
      <c r="AE3812" s="13">
        <f t="shared" si="1222"/>
        <v>25480.049042348815</v>
      </c>
      <c r="AF3812" s="13"/>
      <c r="AG3812" s="2">
        <f t="shared" si="1217"/>
        <v>40336</v>
      </c>
      <c r="AH3812" s="3">
        <f t="shared" si="1223"/>
        <v>-1787.1766949543289</v>
      </c>
      <c r="AI3812" s="3">
        <f t="shared" si="1224"/>
        <v>-1023.2237826736937</v>
      </c>
      <c r="AJ3812" s="3">
        <f t="shared" si="1243"/>
        <v>708781.09267640079</v>
      </c>
      <c r="AK3812" s="3">
        <f t="shared" si="1244"/>
        <v>517733.42225320626</v>
      </c>
    </row>
    <row r="3813" spans="2:37" x14ac:dyDescent="0.2">
      <c r="B3813" s="5">
        <v>40337</v>
      </c>
      <c r="C3813" s="1">
        <v>480.21</v>
      </c>
      <c r="D3813" s="1">
        <f t="shared" si="1245"/>
        <v>24</v>
      </c>
      <c r="E3813" s="1" t="b">
        <f t="shared" si="1246"/>
        <v>0</v>
      </c>
      <c r="F3813" s="6">
        <f t="shared" si="1247"/>
        <v>-1.3932789885210406E-3</v>
      </c>
      <c r="G3813" s="8">
        <f t="shared" si="1225"/>
        <v>-7.2380702234104192E-4</v>
      </c>
      <c r="H3813" s="8">
        <f t="shared" si="1226"/>
        <v>-3.3864417175359787E-4</v>
      </c>
      <c r="I3813" s="8">
        <f t="shared" si="1227"/>
        <v>2.7589525682609068E-4</v>
      </c>
      <c r="J3813" s="6">
        <f t="shared" si="1228"/>
        <v>1.4547572175141802E-3</v>
      </c>
      <c r="K3813" s="6">
        <f t="shared" si="1229"/>
        <v>1.0769656155347606E-3</v>
      </c>
      <c r="L3813" s="6">
        <f t="shared" si="1230"/>
        <v>7.0181019359186203E-4</v>
      </c>
      <c r="M3813" s="9">
        <f t="shared" si="1231"/>
        <v>-0.49754489177090927</v>
      </c>
      <c r="N3813" s="9">
        <f t="shared" si="1232"/>
        <v>-0.3144428818049555</v>
      </c>
      <c r="O3813" s="9">
        <f t="shared" si="1233"/>
        <v>0.39311947780932016</v>
      </c>
      <c r="P3813" s="9">
        <f t="shared" si="1234"/>
        <v>-0.13962276525551484</v>
      </c>
      <c r="Q3813" s="10">
        <f t="shared" si="1235"/>
        <v>0.17628211342380284</v>
      </c>
      <c r="R3813" s="10">
        <f t="shared" si="1218"/>
        <v>0.45381802184133468</v>
      </c>
      <c r="S3813" s="10">
        <f>_xlfn.PERCENTILE.INC($R$1519:R3813,0.75)</f>
        <v>0.78072431053476699</v>
      </c>
      <c r="T3813" s="10">
        <f t="shared" si="1219"/>
        <v>0.78072431053476699</v>
      </c>
      <c r="U3813" s="11">
        <f t="shared" si="1236"/>
        <v>0.45381802184133468</v>
      </c>
      <c r="V3813" s="10">
        <f t="shared" si="1220"/>
        <v>0.10023238476898566</v>
      </c>
      <c r="W3813" s="10">
        <f t="shared" si="1221"/>
        <v>0.45471163920355168</v>
      </c>
      <c r="X3813" s="10">
        <f t="shared" si="1237"/>
        <v>0.56727252730166844</v>
      </c>
      <c r="Y3813" s="10">
        <f>_xlfn.PERCENTILE.INC($X$1519:X3813,0.75)</f>
        <v>0.97590538816845873</v>
      </c>
      <c r="Z3813" s="10">
        <f t="shared" si="1238"/>
        <v>0.97590538816845873</v>
      </c>
      <c r="AA3813" s="10">
        <f t="shared" si="1239"/>
        <v>0.55905704577626381</v>
      </c>
      <c r="AB3813" s="10">
        <f t="shared" si="1240"/>
        <v>4.5576831979586577E-2</v>
      </c>
      <c r="AC3813" s="10">
        <f t="shared" si="1241"/>
        <v>2.5480049042348817E-2</v>
      </c>
      <c r="AD3813" s="13">
        <f t="shared" si="1242"/>
        <v>45576.831979586575</v>
      </c>
      <c r="AE3813" s="13">
        <f t="shared" si="1222"/>
        <v>25480.049042348815</v>
      </c>
      <c r="AF3813" s="13"/>
      <c r="AG3813" s="2">
        <f t="shared" si="1217"/>
        <v>40337</v>
      </c>
      <c r="AH3813" s="3">
        <f t="shared" si="1223"/>
        <v>-63.501242360511803</v>
      </c>
      <c r="AI3813" s="3">
        <f t="shared" si="1224"/>
        <v>-35.500816957190267</v>
      </c>
      <c r="AJ3813" s="3">
        <f t="shared" si="1243"/>
        <v>708717.59143404022</v>
      </c>
      <c r="AK3813" s="3">
        <f t="shared" si="1244"/>
        <v>517697.92143624905</v>
      </c>
    </row>
    <row r="3814" spans="2:37" x14ac:dyDescent="0.2">
      <c r="B3814" s="5">
        <v>40338</v>
      </c>
      <c r="C3814" s="1">
        <v>488.74</v>
      </c>
      <c r="D3814" s="1">
        <f t="shared" si="1245"/>
        <v>24</v>
      </c>
      <c r="E3814" s="1" t="b">
        <f t="shared" si="1246"/>
        <v>0</v>
      </c>
      <c r="F3814" s="6">
        <f t="shared" si="1247"/>
        <v>1.7763061993711249E-2</v>
      </c>
      <c r="G3814" s="8">
        <f t="shared" si="1225"/>
        <v>-3.103314400216496E-4</v>
      </c>
      <c r="H3814" s="8">
        <f t="shared" si="1226"/>
        <v>-1.4510880864881148E-4</v>
      </c>
      <c r="I3814" s="8">
        <f t="shared" si="1227"/>
        <v>3.8556650293081234E-4</v>
      </c>
      <c r="J3814" s="6">
        <f t="shared" si="1228"/>
        <v>1.4546749367616704E-3</v>
      </c>
      <c r="K3814" s="6">
        <f t="shared" si="1229"/>
        <v>1.0768353892813419E-3</v>
      </c>
      <c r="L3814" s="6">
        <f t="shared" si="1230"/>
        <v>7.0158703574053395E-4</v>
      </c>
      <c r="M3814" s="9">
        <f t="shared" si="1231"/>
        <v>-0.21333387424168798</v>
      </c>
      <c r="N3814" s="9">
        <f t="shared" si="1232"/>
        <v>-0.13475486605771209</v>
      </c>
      <c r="O3814" s="9">
        <f t="shared" si="1233"/>
        <v>0.54956332327868918</v>
      </c>
      <c r="P3814" s="9">
        <f t="shared" si="1234"/>
        <v>6.7158194326429707E-2</v>
      </c>
      <c r="Q3814" s="10">
        <f t="shared" si="1235"/>
        <v>0.18022590386591678</v>
      </c>
      <c r="R3814" s="10">
        <f t="shared" si="1218"/>
        <v>0.44388735627880577</v>
      </c>
      <c r="S3814" s="10">
        <f>_xlfn.PERCENTILE.INC($R$1519:R3814,0.75)</f>
        <v>0.78065678876858746</v>
      </c>
      <c r="T3814" s="10">
        <f t="shared" si="1219"/>
        <v>0.78065678876858746</v>
      </c>
      <c r="U3814" s="11">
        <f t="shared" si="1236"/>
        <v>0.44388735627880577</v>
      </c>
      <c r="V3814" s="10">
        <f t="shared" si="1220"/>
        <v>0.10023238476898566</v>
      </c>
      <c r="W3814" s="10">
        <f t="shared" si="1221"/>
        <v>0.45471163920355168</v>
      </c>
      <c r="X3814" s="10">
        <f t="shared" si="1237"/>
        <v>0.55485919534850725</v>
      </c>
      <c r="Y3814" s="10">
        <f>_xlfn.PERCENTILE.INC($X$1519:X3814,0.75)</f>
        <v>0.9758209859607343</v>
      </c>
      <c r="Z3814" s="10">
        <f t="shared" si="1238"/>
        <v>0.9758209859607343</v>
      </c>
      <c r="AA3814" s="10">
        <f t="shared" si="1239"/>
        <v>0.55905704577626381</v>
      </c>
      <c r="AB3814" s="10">
        <f t="shared" si="1240"/>
        <v>4.5576831979586577E-2</v>
      </c>
      <c r="AC3814" s="10">
        <f t="shared" si="1241"/>
        <v>2.5480049042348817E-2</v>
      </c>
      <c r="AD3814" s="13">
        <f t="shared" si="1242"/>
        <v>45576.831979586575</v>
      </c>
      <c r="AE3814" s="13">
        <f t="shared" si="1222"/>
        <v>25480.049042348815</v>
      </c>
      <c r="AF3814" s="13"/>
      <c r="AG3814" s="2">
        <f t="shared" si="1217"/>
        <v>40338</v>
      </c>
      <c r="AH3814" s="3">
        <f t="shared" si="1223"/>
        <v>809.58409193035777</v>
      </c>
      <c r="AI3814" s="3">
        <f t="shared" si="1224"/>
        <v>452.60369074204493</v>
      </c>
      <c r="AJ3814" s="3">
        <f t="shared" si="1243"/>
        <v>709527.17552597052</v>
      </c>
      <c r="AK3814" s="3">
        <f t="shared" si="1244"/>
        <v>518150.5251269911</v>
      </c>
    </row>
    <row r="3815" spans="2:37" x14ac:dyDescent="0.2">
      <c r="B3815" s="5">
        <v>40339</v>
      </c>
      <c r="C3815" s="1">
        <v>494.45</v>
      </c>
      <c r="D3815" s="1">
        <f t="shared" si="1245"/>
        <v>24</v>
      </c>
      <c r="E3815" s="1" t="b">
        <f t="shared" si="1246"/>
        <v>0</v>
      </c>
      <c r="F3815" s="6">
        <f t="shared" si="1247"/>
        <v>1.1683103490608415E-2</v>
      </c>
      <c r="G3815" s="8">
        <f t="shared" si="1225"/>
        <v>2.8678945348274111E-5</v>
      </c>
      <c r="H3815" s="8">
        <f t="shared" si="1226"/>
        <v>8.3377736918233105E-6</v>
      </c>
      <c r="I3815" s="8">
        <f t="shared" si="1227"/>
        <v>4.5980869923612709E-4</v>
      </c>
      <c r="J3815" s="6">
        <f t="shared" si="1228"/>
        <v>1.4544632276955573E-3</v>
      </c>
      <c r="K3815" s="6">
        <f t="shared" si="1229"/>
        <v>1.0766204133092045E-3</v>
      </c>
      <c r="L3815" s="6">
        <f t="shared" si="1230"/>
        <v>7.0136002349731666E-4</v>
      </c>
      <c r="M3815" s="9">
        <f t="shared" si="1231"/>
        <v>1.9717889598152891E-2</v>
      </c>
      <c r="N3815" s="9">
        <f t="shared" si="1232"/>
        <v>7.744394949929961E-3</v>
      </c>
      <c r="O3815" s="9">
        <f t="shared" si="1233"/>
        <v>0.6555958193101753</v>
      </c>
      <c r="P3815" s="9">
        <f t="shared" si="1234"/>
        <v>0.22768603461941939</v>
      </c>
      <c r="Q3815" s="10">
        <f t="shared" si="1235"/>
        <v>0.18182422927796962</v>
      </c>
      <c r="R3815" s="10">
        <f t="shared" si="1218"/>
        <v>0.43998536563406759</v>
      </c>
      <c r="S3815" s="10">
        <f>_xlfn.PERCENTILE.INC($R$1519:R3815,0.75)</f>
        <v>0.78058926700240794</v>
      </c>
      <c r="T3815" s="10">
        <f t="shared" si="1219"/>
        <v>0.78058926700240794</v>
      </c>
      <c r="U3815" s="11">
        <f t="shared" si="1236"/>
        <v>0.43998536563406759</v>
      </c>
      <c r="V3815" s="10">
        <f t="shared" si="1220"/>
        <v>0.10023238476898566</v>
      </c>
      <c r="W3815" s="10">
        <f t="shared" si="1221"/>
        <v>0.45471163920355168</v>
      </c>
      <c r="X3815" s="10">
        <f t="shared" si="1237"/>
        <v>0.54998170704258453</v>
      </c>
      <c r="Y3815" s="10">
        <f>_xlfn.PERCENTILE.INC($X$1519:X3815,0.75)</f>
        <v>0.97573658375300987</v>
      </c>
      <c r="Z3815" s="10">
        <f t="shared" si="1238"/>
        <v>0.97573658375300987</v>
      </c>
      <c r="AA3815" s="10">
        <f t="shared" si="1239"/>
        <v>0.55905704577626381</v>
      </c>
      <c r="AB3815" s="10">
        <f t="shared" si="1240"/>
        <v>4.5576831979586577E-2</v>
      </c>
      <c r="AC3815" s="10">
        <f t="shared" si="1241"/>
        <v>2.5480049042348817E-2</v>
      </c>
      <c r="AD3815" s="13">
        <f t="shared" si="1242"/>
        <v>45576.831979586575</v>
      </c>
      <c r="AE3815" s="13">
        <f t="shared" si="1222"/>
        <v>25480.049042348815</v>
      </c>
      <c r="AF3815" s="13"/>
      <c r="AG3815" s="2">
        <f t="shared" si="1217"/>
        <v>40339</v>
      </c>
      <c r="AH3815" s="3">
        <f t="shared" si="1223"/>
        <v>532.4788447915812</v>
      </c>
      <c r="AI3815" s="3">
        <f t="shared" si="1224"/>
        <v>297.68604990753903</v>
      </c>
      <c r="AJ3815" s="3">
        <f t="shared" si="1243"/>
        <v>710059.65437076206</v>
      </c>
      <c r="AK3815" s="3">
        <f t="shared" si="1244"/>
        <v>518448.21117689862</v>
      </c>
    </row>
    <row r="3816" spans="2:37" x14ac:dyDescent="0.2">
      <c r="B3816" s="5">
        <v>40340</v>
      </c>
      <c r="C3816" s="1">
        <v>498</v>
      </c>
      <c r="D3816" s="1">
        <f t="shared" si="1245"/>
        <v>24</v>
      </c>
      <c r="E3816" s="1" t="b">
        <f t="shared" si="1246"/>
        <v>0</v>
      </c>
      <c r="F3816" s="6">
        <f t="shared" si="1247"/>
        <v>7.1796946101729819E-3</v>
      </c>
      <c r="G3816" s="8">
        <f t="shared" si="1225"/>
        <v>1.3498318845208944E-4</v>
      </c>
      <c r="H3816" s="8">
        <f t="shared" si="1226"/>
        <v>1.0514098377127725E-4</v>
      </c>
      <c r="I3816" s="8">
        <f t="shared" si="1227"/>
        <v>5.1607909071718151E-4</v>
      </c>
      <c r="J3816" s="6">
        <f t="shared" si="1228"/>
        <v>1.4542152127070098E-3</v>
      </c>
      <c r="K3816" s="6">
        <f t="shared" si="1229"/>
        <v>1.0763314351567728E-3</v>
      </c>
      <c r="L3816" s="6">
        <f t="shared" si="1230"/>
        <v>7.0108044609610936E-4</v>
      </c>
      <c r="M3816" s="9">
        <f t="shared" si="1231"/>
        <v>9.2822016488755696E-2</v>
      </c>
      <c r="N3816" s="9">
        <f t="shared" si="1232"/>
        <v>9.768457961646633E-2</v>
      </c>
      <c r="O3816" s="9">
        <f t="shared" si="1233"/>
        <v>0.73611964731139212</v>
      </c>
      <c r="P3816" s="9">
        <f t="shared" si="1234"/>
        <v>0.30887541447220473</v>
      </c>
      <c r="Q3816" s="10">
        <f t="shared" si="1235"/>
        <v>0.18243794372360039</v>
      </c>
      <c r="R3816" s="10">
        <f t="shared" si="1218"/>
        <v>0.43850527125652483</v>
      </c>
      <c r="S3816" s="10">
        <f>_xlfn.PERCENTILE.INC($R$1519:R3816,0.75)</f>
        <v>0.78051798688146456</v>
      </c>
      <c r="T3816" s="10">
        <f t="shared" si="1219"/>
        <v>0.78051798688146456</v>
      </c>
      <c r="U3816" s="11">
        <f t="shared" si="1236"/>
        <v>0.43850527125652483</v>
      </c>
      <c r="V3816" s="10">
        <f t="shared" si="1220"/>
        <v>0.10023238476898566</v>
      </c>
      <c r="W3816" s="10">
        <f t="shared" si="1221"/>
        <v>0.45471163920355168</v>
      </c>
      <c r="X3816" s="10">
        <f t="shared" si="1237"/>
        <v>0.54813158907065607</v>
      </c>
      <c r="Y3816" s="10">
        <f>_xlfn.PERCENTILE.INC($X$1519:X3816,0.75)</f>
        <v>0.97564748360183073</v>
      </c>
      <c r="Z3816" s="10">
        <f t="shared" si="1238"/>
        <v>0.97564748360183073</v>
      </c>
      <c r="AA3816" s="10">
        <f t="shared" si="1239"/>
        <v>0.55905704577626381</v>
      </c>
      <c r="AB3816" s="10">
        <f t="shared" si="1240"/>
        <v>4.5576831979586577E-2</v>
      </c>
      <c r="AC3816" s="10">
        <f t="shared" si="1241"/>
        <v>2.5480049042348817E-2</v>
      </c>
      <c r="AD3816" s="13">
        <f t="shared" si="1242"/>
        <v>45576.831979586575</v>
      </c>
      <c r="AE3816" s="13">
        <f t="shared" si="1222"/>
        <v>25480.049042348815</v>
      </c>
      <c r="AF3816" s="13"/>
      <c r="AG3816" s="2">
        <f t="shared" si="1217"/>
        <v>40340</v>
      </c>
      <c r="AH3816" s="3">
        <f t="shared" si="1223"/>
        <v>327.22773491259733</v>
      </c>
      <c r="AI3816" s="3">
        <f t="shared" si="1224"/>
        <v>182.93897077629504</v>
      </c>
      <c r="AJ3816" s="3">
        <f t="shared" si="1243"/>
        <v>710386.88210567471</v>
      </c>
      <c r="AK3816" s="3">
        <f t="shared" si="1244"/>
        <v>518631.1501476749</v>
      </c>
    </row>
    <row r="3817" spans="2:37" x14ac:dyDescent="0.2">
      <c r="B3817" s="5">
        <v>40343</v>
      </c>
      <c r="C3817" s="1">
        <v>500.02</v>
      </c>
      <c r="D3817" s="1">
        <f t="shared" si="1245"/>
        <v>25</v>
      </c>
      <c r="E3817" s="1" t="b">
        <f t="shared" si="1246"/>
        <v>1</v>
      </c>
      <c r="F3817" s="6">
        <f t="shared" si="1247"/>
        <v>4.0562248995983374E-3</v>
      </c>
      <c r="G3817" s="8">
        <f t="shared" si="1225"/>
        <v>2.7207675002144632E-4</v>
      </c>
      <c r="H3817" s="8">
        <f t="shared" si="1226"/>
        <v>1.6245399502136019E-4</v>
      </c>
      <c r="I3817" s="8">
        <f t="shared" si="1227"/>
        <v>5.6182397528651076E-4</v>
      </c>
      <c r="J3817" s="6">
        <f t="shared" si="1228"/>
        <v>1.4539568935550667E-3</v>
      </c>
      <c r="K3817" s="6">
        <f t="shared" si="1229"/>
        <v>1.0760376466506314E-3</v>
      </c>
      <c r="L3817" s="6">
        <f t="shared" si="1230"/>
        <v>7.0074864611829846E-4</v>
      </c>
      <c r="M3817" s="9">
        <f t="shared" si="1231"/>
        <v>0.18712848450148484</v>
      </c>
      <c r="N3817" s="9">
        <f t="shared" si="1232"/>
        <v>0.15097426705006897</v>
      </c>
      <c r="O3817" s="9">
        <f t="shared" si="1233"/>
        <v>0.80174821371208926</v>
      </c>
      <c r="P3817" s="9">
        <f t="shared" si="1234"/>
        <v>0.37995032175454768</v>
      </c>
      <c r="Q3817" s="10">
        <f t="shared" si="1235"/>
        <v>0.18251374044197785</v>
      </c>
      <c r="R3817" s="10">
        <f t="shared" si="1218"/>
        <v>0.4383231629918431</v>
      </c>
      <c r="S3817" s="10">
        <f>_xlfn.PERCENTILE.INC($R$1519:R3817,0.75)</f>
        <v>0.78044670676052119</v>
      </c>
      <c r="T3817" s="10">
        <f t="shared" si="1219"/>
        <v>0.78044670676052119</v>
      </c>
      <c r="U3817" s="11">
        <f t="shared" si="1236"/>
        <v>0.4383231629918431</v>
      </c>
      <c r="V3817" s="10">
        <f t="shared" si="1220"/>
        <v>0.30887541447220473</v>
      </c>
      <c r="W3817" s="10">
        <f t="shared" si="1221"/>
        <v>0.43850527125652483</v>
      </c>
      <c r="X3817" s="10">
        <f t="shared" si="1237"/>
        <v>0.54790395373980383</v>
      </c>
      <c r="Y3817" s="10">
        <f>_xlfn.PERCENTILE.INC($X$1519:X3817,0.75)</f>
        <v>0.9755583834506516</v>
      </c>
      <c r="Z3817" s="10">
        <f t="shared" si="1238"/>
        <v>0.9755583834506516</v>
      </c>
      <c r="AA3817" s="10">
        <f t="shared" si="1239"/>
        <v>0.54790395373980383</v>
      </c>
      <c r="AB3817" s="10">
        <f t="shared" si="1240"/>
        <v>0.13544349740760567</v>
      </c>
      <c r="AC3817" s="10">
        <f t="shared" si="1241"/>
        <v>7.4210027737974013E-2</v>
      </c>
      <c r="AD3817" s="13">
        <f t="shared" si="1242"/>
        <v>135443.49740760567</v>
      </c>
      <c r="AE3817" s="13">
        <f t="shared" si="1222"/>
        <v>74210.027737974015</v>
      </c>
      <c r="AF3817" s="13"/>
      <c r="AG3817" s="2">
        <f t="shared" si="1217"/>
        <v>40343</v>
      </c>
      <c r="AH3817" s="3">
        <f t="shared" si="1223"/>
        <v>184.86988072040884</v>
      </c>
      <c r="AI3817" s="3">
        <f t="shared" si="1224"/>
        <v>103.35280936856203</v>
      </c>
      <c r="AJ3817" s="3">
        <f t="shared" si="1243"/>
        <v>710571.7519863951</v>
      </c>
      <c r="AK3817" s="3">
        <f t="shared" si="1244"/>
        <v>518734.50295704347</v>
      </c>
    </row>
    <row r="3818" spans="2:37" x14ac:dyDescent="0.2">
      <c r="B3818" s="5">
        <v>40344</v>
      </c>
      <c r="C3818" s="1">
        <v>502.38</v>
      </c>
      <c r="D3818" s="1">
        <f t="shared" si="1245"/>
        <v>25</v>
      </c>
      <c r="E3818" s="1" t="b">
        <f t="shared" si="1246"/>
        <v>0</v>
      </c>
      <c r="F3818" s="6">
        <f t="shared" si="1247"/>
        <v>4.7198112075517162E-3</v>
      </c>
      <c r="G3818" s="8">
        <f t="shared" si="1225"/>
        <v>4.0186042735028453E-4</v>
      </c>
      <c r="H3818" s="8">
        <f t="shared" si="1226"/>
        <v>2.3547874411576809E-4</v>
      </c>
      <c r="I3818" s="8">
        <f t="shared" si="1227"/>
        <v>5.5172042526977069E-4</v>
      </c>
      <c r="J3818" s="6">
        <f t="shared" si="1228"/>
        <v>1.4537164866179765E-3</v>
      </c>
      <c r="K3818" s="6">
        <f t="shared" si="1229"/>
        <v>1.0757548886549688E-3</v>
      </c>
      <c r="L3818" s="6">
        <f t="shared" si="1230"/>
        <v>7.0040008917328551E-4</v>
      </c>
      <c r="M3818" s="9">
        <f t="shared" si="1231"/>
        <v>0.27643658928653936</v>
      </c>
      <c r="N3818" s="9">
        <f t="shared" si="1232"/>
        <v>0.21889628074122947</v>
      </c>
      <c r="O3818" s="9">
        <f t="shared" si="1233"/>
        <v>0.78772180900346789</v>
      </c>
      <c r="P3818" s="9">
        <f t="shared" si="1234"/>
        <v>0.42768489301041224</v>
      </c>
      <c r="Q3818" s="10">
        <f t="shared" si="1235"/>
        <v>0.18273655985417941</v>
      </c>
      <c r="R3818" s="10">
        <f t="shared" si="1218"/>
        <v>0.43778869463143338</v>
      </c>
      <c r="S3818" s="10">
        <f>_xlfn.PERCENTILE.INC($R$1519:R3818,0.75)</f>
        <v>0.78037542663957793</v>
      </c>
      <c r="T3818" s="10">
        <f t="shared" si="1219"/>
        <v>0.78037542663957793</v>
      </c>
      <c r="U3818" s="11">
        <f t="shared" si="1236"/>
        <v>0.43778869463143338</v>
      </c>
      <c r="V3818" s="10">
        <f t="shared" si="1220"/>
        <v>0.30887541447220473</v>
      </c>
      <c r="W3818" s="10">
        <f t="shared" si="1221"/>
        <v>0.43850527125652483</v>
      </c>
      <c r="X3818" s="10">
        <f t="shared" si="1237"/>
        <v>0.54723586828929172</v>
      </c>
      <c r="Y3818" s="10">
        <f>_xlfn.PERCENTILE.INC($X$1519:X3818,0.75)</f>
        <v>0.97546928329947236</v>
      </c>
      <c r="Z3818" s="10">
        <f t="shared" si="1238"/>
        <v>0.97546928329947236</v>
      </c>
      <c r="AA3818" s="10">
        <f t="shared" si="1239"/>
        <v>0.54790395373980383</v>
      </c>
      <c r="AB3818" s="10">
        <f t="shared" si="1240"/>
        <v>0.13544349740760567</v>
      </c>
      <c r="AC3818" s="10">
        <f t="shared" si="1241"/>
        <v>7.4210027737974013E-2</v>
      </c>
      <c r="AD3818" s="13">
        <f t="shared" si="1242"/>
        <v>135443.49740760567</v>
      </c>
      <c r="AE3818" s="13">
        <f t="shared" si="1222"/>
        <v>74210.027737974015</v>
      </c>
      <c r="AF3818" s="13"/>
      <c r="AG3818" s="2">
        <f t="shared" si="1217"/>
        <v>40344</v>
      </c>
      <c r="AH3818" s="3">
        <f t="shared" si="1223"/>
        <v>639.26773705441906</v>
      </c>
      <c r="AI3818" s="3">
        <f t="shared" si="1224"/>
        <v>350.25732063041352</v>
      </c>
      <c r="AJ3818" s="3">
        <f t="shared" si="1243"/>
        <v>711211.01972344948</v>
      </c>
      <c r="AK3818" s="3">
        <f t="shared" si="1244"/>
        <v>519084.76027767389</v>
      </c>
    </row>
    <row r="3819" spans="2:37" x14ac:dyDescent="0.2">
      <c r="B3819" s="5">
        <v>40345</v>
      </c>
      <c r="C3819" s="1">
        <v>503.62</v>
      </c>
      <c r="D3819" s="1">
        <f t="shared" si="1245"/>
        <v>25</v>
      </c>
      <c r="E3819" s="1" t="b">
        <f t="shared" si="1246"/>
        <v>0</v>
      </c>
      <c r="F3819" s="6">
        <f t="shared" si="1247"/>
        <v>2.4682511246467698E-3</v>
      </c>
      <c r="G3819" s="8">
        <f t="shared" si="1225"/>
        <v>3.2960066453624763E-4</v>
      </c>
      <c r="H3819" s="8">
        <f t="shared" si="1226"/>
        <v>2.1394610992188576E-4</v>
      </c>
      <c r="I3819" s="8">
        <f t="shared" si="1227"/>
        <v>5.6272816615722846E-4</v>
      </c>
      <c r="J3819" s="6">
        <f t="shared" si="1228"/>
        <v>1.4534373173346626E-3</v>
      </c>
      <c r="K3819" s="6">
        <f t="shared" si="1229"/>
        <v>1.0754950958074534E-3</v>
      </c>
      <c r="L3819" s="6">
        <f t="shared" si="1230"/>
        <v>7.0006102284191323E-4</v>
      </c>
      <c r="M3819" s="9">
        <f t="shared" si="1231"/>
        <v>0.22677322276317688</v>
      </c>
      <c r="N3819" s="9">
        <f t="shared" si="1232"/>
        <v>0.19892801999367618</v>
      </c>
      <c r="O3819" s="9">
        <f t="shared" si="1233"/>
        <v>0.80382730618656784</v>
      </c>
      <c r="P3819" s="9">
        <f t="shared" si="1234"/>
        <v>0.40984284964780698</v>
      </c>
      <c r="Q3819" s="10">
        <f t="shared" si="1235"/>
        <v>0.18071889844549058</v>
      </c>
      <c r="R3819" s="10">
        <f t="shared" si="1218"/>
        <v>0.44267644772154274</v>
      </c>
      <c r="S3819" s="10">
        <f>_xlfn.PERCENTILE.INC($R$1519:R3819,0.75)</f>
        <v>0.78030414651863456</v>
      </c>
      <c r="T3819" s="10">
        <f t="shared" si="1219"/>
        <v>0.78030414651863456</v>
      </c>
      <c r="U3819" s="11">
        <f t="shared" si="1236"/>
        <v>0.44267644772154274</v>
      </c>
      <c r="V3819" s="10">
        <f t="shared" si="1220"/>
        <v>0.30887541447220473</v>
      </c>
      <c r="W3819" s="10">
        <f t="shared" si="1221"/>
        <v>0.43850527125652483</v>
      </c>
      <c r="X3819" s="10">
        <f t="shared" si="1237"/>
        <v>0.55334555965192844</v>
      </c>
      <c r="Y3819" s="10">
        <f>_xlfn.PERCENTILE.INC($X$1519:X3819,0.75)</f>
        <v>0.97538018314829322</v>
      </c>
      <c r="Z3819" s="10">
        <f t="shared" si="1238"/>
        <v>0.97538018314829322</v>
      </c>
      <c r="AA3819" s="10">
        <f t="shared" si="1239"/>
        <v>0.54790395373980383</v>
      </c>
      <c r="AB3819" s="10">
        <f t="shared" si="1240"/>
        <v>0.13544349740760567</v>
      </c>
      <c r="AC3819" s="10">
        <f t="shared" si="1241"/>
        <v>7.4210027737974013E-2</v>
      </c>
      <c r="AD3819" s="13">
        <f t="shared" si="1242"/>
        <v>135443.49740760567</v>
      </c>
      <c r="AE3819" s="13">
        <f t="shared" si="1222"/>
        <v>74210.027737974015</v>
      </c>
      <c r="AF3819" s="13"/>
      <c r="AG3819" s="2">
        <f t="shared" si="1217"/>
        <v>40345</v>
      </c>
      <c r="AH3819" s="3">
        <f t="shared" si="1223"/>
        <v>334.30856480241454</v>
      </c>
      <c r="AI3819" s="3">
        <f t="shared" si="1224"/>
        <v>183.16898442432233</v>
      </c>
      <c r="AJ3819" s="3">
        <f t="shared" si="1243"/>
        <v>711545.32828825188</v>
      </c>
      <c r="AK3819" s="3">
        <f t="shared" si="1244"/>
        <v>519267.92926209822</v>
      </c>
    </row>
    <row r="3820" spans="2:37" x14ac:dyDescent="0.2">
      <c r="B3820" s="5">
        <v>40346</v>
      </c>
      <c r="C3820" s="1">
        <v>505.59</v>
      </c>
      <c r="D3820" s="1">
        <f t="shared" si="1245"/>
        <v>25</v>
      </c>
      <c r="E3820" s="1" t="b">
        <f t="shared" si="1246"/>
        <v>0</v>
      </c>
      <c r="F3820" s="6">
        <f t="shared" si="1247"/>
        <v>3.911679440848248E-3</v>
      </c>
      <c r="G3820" s="8">
        <f t="shared" si="1225"/>
        <v>4.2662119403234382E-4</v>
      </c>
      <c r="H3820" s="8">
        <f t="shared" si="1226"/>
        <v>2.3145539695333466E-4</v>
      </c>
      <c r="I3820" s="8">
        <f t="shared" si="1227"/>
        <v>5.9042089654528292E-4</v>
      </c>
      <c r="J3820" s="6">
        <f t="shared" si="1228"/>
        <v>1.4531376179453455E-3</v>
      </c>
      <c r="K3820" s="6">
        <f t="shared" si="1229"/>
        <v>1.0751874633472926E-3</v>
      </c>
      <c r="L3820" s="6">
        <f t="shared" si="1230"/>
        <v>6.9969106690710248E-4</v>
      </c>
      <c r="M3820" s="9">
        <f t="shared" si="1231"/>
        <v>0.29358622938656154</v>
      </c>
      <c r="N3820" s="9">
        <f t="shared" si="1232"/>
        <v>0.21526980628360717</v>
      </c>
      <c r="O3820" s="9">
        <f t="shared" si="1233"/>
        <v>0.84383083402102765</v>
      </c>
      <c r="P3820" s="9">
        <f t="shared" si="1234"/>
        <v>0.45089562323039872</v>
      </c>
      <c r="Q3820" s="10">
        <f t="shared" si="1235"/>
        <v>0.18056197494490642</v>
      </c>
      <c r="R3820" s="10">
        <f t="shared" si="1218"/>
        <v>0.44306117068341677</v>
      </c>
      <c r="S3820" s="10">
        <f>_xlfn.PERCENTILE.INC($R$1519:R3820,0.75)</f>
        <v>0.7802818250828919</v>
      </c>
      <c r="T3820" s="10">
        <f t="shared" si="1219"/>
        <v>0.7802818250828919</v>
      </c>
      <c r="U3820" s="11">
        <f t="shared" si="1236"/>
        <v>0.44306117068341677</v>
      </c>
      <c r="V3820" s="10">
        <f t="shared" si="1220"/>
        <v>0.30887541447220473</v>
      </c>
      <c r="W3820" s="10">
        <f t="shared" si="1221"/>
        <v>0.43850527125652483</v>
      </c>
      <c r="X3820" s="10">
        <f t="shared" si="1237"/>
        <v>0.55382646335427099</v>
      </c>
      <c r="Y3820" s="10">
        <f>_xlfn.PERCENTILE.INC($X$1519:X3820,0.75)</f>
        <v>0.97535228135361485</v>
      </c>
      <c r="Z3820" s="10">
        <f t="shared" si="1238"/>
        <v>0.97535228135361485</v>
      </c>
      <c r="AA3820" s="10">
        <f t="shared" si="1239"/>
        <v>0.54790395373980383</v>
      </c>
      <c r="AB3820" s="10">
        <f t="shared" si="1240"/>
        <v>0.13544349740760567</v>
      </c>
      <c r="AC3820" s="10">
        <f t="shared" si="1241"/>
        <v>7.4210027737974013E-2</v>
      </c>
      <c r="AD3820" s="13">
        <f t="shared" si="1242"/>
        <v>135443.49740760567</v>
      </c>
      <c r="AE3820" s="13">
        <f t="shared" si="1222"/>
        <v>74210.027737974015</v>
      </c>
      <c r="AF3820" s="13"/>
      <c r="AG3820" s="2">
        <f t="shared" si="1217"/>
        <v>40346</v>
      </c>
      <c r="AH3820" s="3">
        <f t="shared" si="1223"/>
        <v>529.81154420591406</v>
      </c>
      <c r="AI3820" s="3">
        <f t="shared" si="1224"/>
        <v>290.28583980741115</v>
      </c>
      <c r="AJ3820" s="3">
        <f t="shared" si="1243"/>
        <v>712075.13983245776</v>
      </c>
      <c r="AK3820" s="3">
        <f t="shared" si="1244"/>
        <v>519558.21510190563</v>
      </c>
    </row>
    <row r="3821" spans="2:37" x14ac:dyDescent="0.2">
      <c r="B3821" s="5">
        <v>40347</v>
      </c>
      <c r="C3821" s="1">
        <v>508.68</v>
      </c>
      <c r="D3821" s="1">
        <f t="shared" si="1245"/>
        <v>25</v>
      </c>
      <c r="E3821" s="1" t="b">
        <f t="shared" si="1246"/>
        <v>0</v>
      </c>
      <c r="F3821" s="6">
        <f t="shared" si="1247"/>
        <v>6.1116715124904797E-3</v>
      </c>
      <c r="G3821" s="8">
        <f t="shared" si="1225"/>
        <v>5.4755479239559761E-4</v>
      </c>
      <c r="H3821" s="8">
        <f t="shared" si="1226"/>
        <v>2.777073703394899E-4</v>
      </c>
      <c r="I3821" s="8">
        <f t="shared" si="1227"/>
        <v>6.014503158489091E-4</v>
      </c>
      <c r="J3821" s="6">
        <f t="shared" si="1228"/>
        <v>1.4526789901707687E-3</v>
      </c>
      <c r="K3821" s="6">
        <f t="shared" si="1229"/>
        <v>1.0747921635786029E-3</v>
      </c>
      <c r="L3821" s="6">
        <f t="shared" si="1230"/>
        <v>6.9925974869462077E-4</v>
      </c>
      <c r="M3821" s="9">
        <f t="shared" si="1231"/>
        <v>0.37692759109239282</v>
      </c>
      <c r="N3821" s="9">
        <f t="shared" si="1232"/>
        <v>0.25838239219649867</v>
      </c>
      <c r="O3821" s="9">
        <f t="shared" si="1233"/>
        <v>0.86012431999939587</v>
      </c>
      <c r="P3821" s="9">
        <f t="shared" si="1234"/>
        <v>0.49847810109609575</v>
      </c>
      <c r="Q3821" s="10">
        <f t="shared" si="1235"/>
        <v>0.18084628616484766</v>
      </c>
      <c r="R3821" s="10">
        <f t="shared" si="1218"/>
        <v>0.44236462742219229</v>
      </c>
      <c r="S3821" s="10">
        <f>_xlfn.PERCENTILE.INC($R$1519:R3821,0.75)</f>
        <v>0.78025950364714913</v>
      </c>
      <c r="T3821" s="10">
        <f t="shared" si="1219"/>
        <v>0.78025950364714913</v>
      </c>
      <c r="U3821" s="11">
        <f t="shared" si="1236"/>
        <v>0.44236462742219229</v>
      </c>
      <c r="V3821" s="10">
        <f t="shared" si="1220"/>
        <v>0.30887541447220473</v>
      </c>
      <c r="W3821" s="10">
        <f t="shared" si="1221"/>
        <v>0.43850527125652483</v>
      </c>
      <c r="X3821" s="10">
        <f t="shared" si="1237"/>
        <v>0.55295578427774039</v>
      </c>
      <c r="Y3821" s="10">
        <f>_xlfn.PERCENTILE.INC($X$1519:X3821,0.75)</f>
        <v>0.97532437955893658</v>
      </c>
      <c r="Z3821" s="10">
        <f t="shared" si="1238"/>
        <v>0.97532437955893658</v>
      </c>
      <c r="AA3821" s="10">
        <f t="shared" si="1239"/>
        <v>0.54790395373980383</v>
      </c>
      <c r="AB3821" s="10">
        <f t="shared" si="1240"/>
        <v>0.13544349740760567</v>
      </c>
      <c r="AC3821" s="10">
        <f t="shared" si="1241"/>
        <v>7.4210027737974013E-2</v>
      </c>
      <c r="AD3821" s="13">
        <f t="shared" si="1242"/>
        <v>135443.49740760567</v>
      </c>
      <c r="AE3821" s="13">
        <f t="shared" si="1222"/>
        <v>74210.027737974015</v>
      </c>
      <c r="AF3821" s="13"/>
      <c r="AG3821" s="2">
        <f t="shared" si="1217"/>
        <v>40347</v>
      </c>
      <c r="AH3821" s="3">
        <f t="shared" si="1223"/>
        <v>827.78616465814173</v>
      </c>
      <c r="AI3821" s="3">
        <f t="shared" si="1224"/>
        <v>453.5473124673041</v>
      </c>
      <c r="AJ3821" s="3">
        <f t="shared" si="1243"/>
        <v>712902.9259971159</v>
      </c>
      <c r="AK3821" s="3">
        <f t="shared" si="1244"/>
        <v>520011.76241437293</v>
      </c>
    </row>
    <row r="3822" spans="2:37" x14ac:dyDescent="0.2">
      <c r="B3822" s="5">
        <v>40350</v>
      </c>
      <c r="C3822" s="1">
        <v>511.53</v>
      </c>
      <c r="D3822" s="1">
        <f t="shared" si="1245"/>
        <v>26</v>
      </c>
      <c r="E3822" s="1" t="b">
        <f t="shared" si="1246"/>
        <v>1</v>
      </c>
      <c r="F3822" s="6">
        <f t="shared" si="1247"/>
        <v>5.6027364944561953E-3</v>
      </c>
      <c r="G3822" s="8">
        <f t="shared" si="1225"/>
        <v>6.7225313625449807E-4</v>
      </c>
      <c r="H3822" s="8">
        <f t="shared" si="1226"/>
        <v>3.6413336364582048E-4</v>
      </c>
      <c r="I3822" s="8">
        <f t="shared" si="1227"/>
        <v>6.5123704893101748E-4</v>
      </c>
      <c r="J3822" s="6">
        <f t="shared" si="1228"/>
        <v>1.4522890448340283E-3</v>
      </c>
      <c r="K3822" s="6">
        <f t="shared" si="1229"/>
        <v>1.0744313737939945E-3</v>
      </c>
      <c r="L3822" s="6">
        <f t="shared" si="1230"/>
        <v>6.9886116896371189E-4</v>
      </c>
      <c r="M3822" s="9">
        <f t="shared" si="1231"/>
        <v>0.46289210721914181</v>
      </c>
      <c r="N3822" s="9">
        <f t="shared" si="1232"/>
        <v>0.33890797730524702</v>
      </c>
      <c r="O3822" s="9">
        <f t="shared" si="1233"/>
        <v>0.93185467708370096</v>
      </c>
      <c r="P3822" s="9">
        <f t="shared" si="1234"/>
        <v>0.57788492053603002</v>
      </c>
      <c r="Q3822" s="10">
        <f t="shared" si="1235"/>
        <v>0.17980627908480631</v>
      </c>
      <c r="R3822" s="10">
        <f t="shared" si="1218"/>
        <v>0.4449232830309986</v>
      </c>
      <c r="S3822" s="10">
        <f>_xlfn.PERCENTILE.INC($R$1519:R3822,0.75)</f>
        <v>0.78023718221140648</v>
      </c>
      <c r="T3822" s="10">
        <f t="shared" si="1219"/>
        <v>0.78023718221140648</v>
      </c>
      <c r="U3822" s="11">
        <f t="shared" si="1236"/>
        <v>0.4449232830309986</v>
      </c>
      <c r="V3822" s="10">
        <f t="shared" si="1220"/>
        <v>0.49847810109609575</v>
      </c>
      <c r="W3822" s="10">
        <f t="shared" si="1221"/>
        <v>0.44236462742219229</v>
      </c>
      <c r="X3822" s="10">
        <f t="shared" si="1237"/>
        <v>0.5561541037887483</v>
      </c>
      <c r="Y3822" s="10">
        <f>_xlfn.PERCENTILE.INC($X$1519:X3822,0.75)</f>
        <v>0.97529647776425821</v>
      </c>
      <c r="Z3822" s="10">
        <f t="shared" si="1238"/>
        <v>0.97529647776425821</v>
      </c>
      <c r="AA3822" s="10">
        <f t="shared" si="1239"/>
        <v>0.5561541037887483</v>
      </c>
      <c r="AB3822" s="10">
        <f t="shared" si="1240"/>
        <v>0.2205090794694963</v>
      </c>
      <c r="AC3822" s="10">
        <f t="shared" si="1241"/>
        <v>0.12263702946963959</v>
      </c>
      <c r="AD3822" s="13">
        <f t="shared" si="1242"/>
        <v>220509.0794694963</v>
      </c>
      <c r="AE3822" s="13">
        <f t="shared" si="1222"/>
        <v>122637.02946963959</v>
      </c>
      <c r="AF3822" s="13"/>
      <c r="AG3822" s="2">
        <f t="shared" ref="AG3822:AG3885" si="1248">B3822</f>
        <v>40350</v>
      </c>
      <c r="AH3822" s="3">
        <f t="shared" si="1223"/>
        <v>758.8542258623753</v>
      </c>
      <c r="AI3822" s="3">
        <f t="shared" si="1224"/>
        <v>415.77923066215357</v>
      </c>
      <c r="AJ3822" s="3">
        <f t="shared" si="1243"/>
        <v>713661.78022297833</v>
      </c>
      <c r="AK3822" s="3">
        <f t="shared" si="1244"/>
        <v>520427.54164503509</v>
      </c>
    </row>
    <row r="3823" spans="2:37" x14ac:dyDescent="0.2">
      <c r="B3823" s="5">
        <v>40351</v>
      </c>
      <c r="C3823" s="1">
        <v>511.65</v>
      </c>
      <c r="D3823" s="1">
        <f t="shared" si="1245"/>
        <v>26</v>
      </c>
      <c r="E3823" s="1" t="b">
        <f t="shared" si="1246"/>
        <v>0</v>
      </c>
      <c r="F3823" s="6">
        <f t="shared" si="1247"/>
        <v>2.3459034660722189E-4</v>
      </c>
      <c r="G3823" s="8">
        <f t="shared" si="1225"/>
        <v>6.4011030824088523E-4</v>
      </c>
      <c r="H3823" s="8">
        <f t="shared" si="1226"/>
        <v>3.932249135862266E-4</v>
      </c>
      <c r="I3823" s="8">
        <f t="shared" si="1227"/>
        <v>6.5071180228232889E-4</v>
      </c>
      <c r="J3823" s="6">
        <f t="shared" si="1228"/>
        <v>1.4518065775072492E-3</v>
      </c>
      <c r="K3823" s="6">
        <f t="shared" si="1229"/>
        <v>1.0739899027997254E-3</v>
      </c>
      <c r="L3823" s="6">
        <f t="shared" si="1230"/>
        <v>6.9838360488618239E-4</v>
      </c>
      <c r="M3823" s="9">
        <f t="shared" si="1231"/>
        <v>0.44090605329805999</v>
      </c>
      <c r="N3823" s="9">
        <f t="shared" si="1232"/>
        <v>0.36613464666767365</v>
      </c>
      <c r="O3823" s="9">
        <f t="shared" si="1233"/>
        <v>0.9317398027812771</v>
      </c>
      <c r="P3823" s="9">
        <f t="shared" si="1234"/>
        <v>0.57959350091567019</v>
      </c>
      <c r="Q3823" s="10">
        <f t="shared" si="1235"/>
        <v>0.17966475785985217</v>
      </c>
      <c r="R3823" s="10">
        <f t="shared" ref="R3823:R3886" si="1249">IF(B3823&lt;&gt;"",$C$7/Q3823,"")</f>
        <v>0.44527374735563974</v>
      </c>
      <c r="S3823" s="10">
        <f>_xlfn.PERCENTILE.INC($R$1519:R3823,0.75)</f>
        <v>0.78021486077566382</v>
      </c>
      <c r="T3823" s="10">
        <f t="shared" ref="T3823:T3886" si="1250">MIN(S3823,$C$9)</f>
        <v>0.78021486077566382</v>
      </c>
      <c r="U3823" s="11">
        <f t="shared" si="1236"/>
        <v>0.44527374735563974</v>
      </c>
      <c r="V3823" s="10">
        <f t="shared" ref="V3823:V3886" si="1251">IF(B3823&lt;&gt;"",IF($E3823,P3822,V3822),"")</f>
        <v>0.49847810109609575</v>
      </c>
      <c r="W3823" s="10">
        <f t="shared" ref="W3823:W3886" si="1252">IF(B3823&lt;&gt;"",IF($E3823,U3822,W3822),"")</f>
        <v>0.44236462742219229</v>
      </c>
      <c r="X3823" s="10">
        <f t="shared" si="1237"/>
        <v>0.5565921841945497</v>
      </c>
      <c r="Y3823" s="10">
        <f>_xlfn.PERCENTILE.INC($X$1519:X3823,0.75)</f>
        <v>0.97526857596957983</v>
      </c>
      <c r="Z3823" s="10">
        <f t="shared" si="1238"/>
        <v>0.97526857596957983</v>
      </c>
      <c r="AA3823" s="10">
        <f t="shared" si="1239"/>
        <v>0.5561541037887483</v>
      </c>
      <c r="AB3823" s="10">
        <f t="shared" si="1240"/>
        <v>0.2205090794694963</v>
      </c>
      <c r="AC3823" s="10">
        <f t="shared" si="1241"/>
        <v>0.12263702946963959</v>
      </c>
      <c r="AD3823" s="13">
        <f t="shared" si="1242"/>
        <v>220509.0794694963</v>
      </c>
      <c r="AE3823" s="13">
        <f t="shared" ref="AE3823:AE3886" si="1253">IF(B3823&lt;&gt;"",AC3823*$C$6,"")</f>
        <v>122637.02946963959</v>
      </c>
      <c r="AF3823" s="13"/>
      <c r="AG3823" s="2">
        <f t="shared" si="1248"/>
        <v>40351</v>
      </c>
      <c r="AH3823" s="3">
        <f t="shared" ref="AH3823:AH3886" si="1254">IF(B3823&lt;&gt;"",AD3822*$F3823,"")</f>
        <v>51.72930138278857</v>
      </c>
      <c r="AI3823" s="3">
        <f t="shared" ref="AI3823:AI3886" si="1255">IF(B3823&lt;&gt;"",AE3822*$F3823,"")</f>
        <v>28.769463250162836</v>
      </c>
      <c r="AJ3823" s="3">
        <f t="shared" si="1243"/>
        <v>713713.50952436111</v>
      </c>
      <c r="AK3823" s="3">
        <f t="shared" si="1244"/>
        <v>520456.31110828527</v>
      </c>
    </row>
    <row r="3824" spans="2:37" x14ac:dyDescent="0.2">
      <c r="B3824" s="5">
        <v>40352</v>
      </c>
      <c r="C3824" s="1">
        <v>502.62</v>
      </c>
      <c r="D3824" s="1">
        <f t="shared" si="1245"/>
        <v>26</v>
      </c>
      <c r="E3824" s="1" t="b">
        <f t="shared" si="1246"/>
        <v>0</v>
      </c>
      <c r="F3824" s="6">
        <f t="shared" si="1247"/>
        <v>-1.7648783347991692E-2</v>
      </c>
      <c r="G3824" s="8">
        <f t="shared" ref="G3824:G3887" si="1256">ma(F3759:F3824,"e")</f>
        <v>2.245817245049366E-4</v>
      </c>
      <c r="H3824" s="8">
        <f t="shared" ref="H3824:H3887" si="1257">ma(F3693:F3824,"e")</f>
        <v>2.2802828236267265E-4</v>
      </c>
      <c r="I3824" s="8">
        <f t="shared" ref="I3824:I3887" si="1258">ma(F3575:F3824,"e")</f>
        <v>5.9413890033142565E-4</v>
      </c>
      <c r="J3824" s="6">
        <f t="shared" ref="J3824:J3887" si="1259">IF(B3824&lt;&gt;"",_xlfn.STDEV.S(G2575:G3824),"")</f>
        <v>1.4514343517675094E-3</v>
      </c>
      <c r="K3824" s="6">
        <f t="shared" ref="K3824:K3887" si="1260">IF(B3824&lt;&gt;"",_xlfn.STDEV.S(H2575:H3824),"")</f>
        <v>1.0736148511068726E-3</v>
      </c>
      <c r="L3824" s="6">
        <f t="shared" ref="L3824:L3887" si="1261">IF(B3824&lt;&gt;"",_xlfn.STDEV.S(I2575:I3824),"")</f>
        <v>6.9793093271246828E-4</v>
      </c>
      <c r="M3824" s="9">
        <f t="shared" ref="M3824:M3887" si="1262">IF(B3824&lt;&gt;"",MIN(1,MAX(-1,G3824/J3824)),"")</f>
        <v>0.15473088688540981</v>
      </c>
      <c r="N3824" s="9">
        <f t="shared" ref="N3824:N3887" si="1263">IF(B3824&lt;&gt;"",MIN(1,MAX(-1,H3824/K3824)),"")</f>
        <v>0.21239300306583936</v>
      </c>
      <c r="O3824" s="9">
        <f t="shared" ref="O3824:O3887" si="1264">IF(B3824&lt;&gt;"",MIN(1,MAX(-1,I3824/L3824)),"")</f>
        <v>0.85128609792711019</v>
      </c>
      <c r="P3824" s="9">
        <f t="shared" ref="P3824:P3887" si="1265">IF(B3824&lt;&gt;"",AVERAGE(M3824:O3824),"")</f>
        <v>0.4061366626261198</v>
      </c>
      <c r="Q3824" s="10">
        <f t="shared" ref="Q3824:Q3887" si="1266">IF(B3824&lt;&gt;"",SQRT(250)*_xlfn.STDEV.S(F3765:F3824),"")</f>
        <v>0.18251958162081575</v>
      </c>
      <c r="R3824" s="10">
        <f t="shared" si="1249"/>
        <v>0.43830913532444932</v>
      </c>
      <c r="S3824" s="10">
        <f>_xlfn.PERCENTILE.INC($R$1519:R3824,0.75)</f>
        <v>0.78017521352686803</v>
      </c>
      <c r="T3824" s="10">
        <f t="shared" si="1250"/>
        <v>0.78017521352686803</v>
      </c>
      <c r="U3824" s="11">
        <f t="shared" ref="U3824:U3887" si="1267">IF(B3824&lt;&gt;"",MIN(T3824,R3824),"")</f>
        <v>0.43830913532444932</v>
      </c>
      <c r="V3824" s="10">
        <f t="shared" si="1251"/>
        <v>0.49847810109609575</v>
      </c>
      <c r="W3824" s="10">
        <f t="shared" si="1252"/>
        <v>0.44236462742219229</v>
      </c>
      <c r="X3824" s="10">
        <f t="shared" ref="X3824:X3887" si="1268">$C$8/Q3824</f>
        <v>0.54788641915556169</v>
      </c>
      <c r="Y3824" s="10">
        <f>_xlfn.PERCENTILE.INC($X$1519:X3824,0.75)</f>
        <v>0.97521901690858503</v>
      </c>
      <c r="Z3824" s="10">
        <f t="shared" ref="Z3824:Z3887" si="1269">MIN($C$10,Y3824)</f>
        <v>0.97521901690858503</v>
      </c>
      <c r="AA3824" s="10">
        <f t="shared" ref="AA3824:AA3887" si="1270">IF(E3824,MIN(Z3824,X3824),AA3823)</f>
        <v>0.5561541037887483</v>
      </c>
      <c r="AB3824" s="10">
        <f t="shared" ref="AB3824:AB3887" si="1271">IF(B3824&lt;&gt;"",V3824*W3824,"")</f>
        <v>0.2205090794694963</v>
      </c>
      <c r="AC3824" s="10">
        <f t="shared" ref="AC3824:AC3887" si="1272">IF(B3824&lt;&gt;"",V3824*W3824*AA3824,"")</f>
        <v>0.12263702946963959</v>
      </c>
      <c r="AD3824" s="13">
        <f t="shared" ref="AD3824:AD3887" si="1273">IF(B3824&lt;&gt;"",AB3824*$C$6,"")</f>
        <v>220509.0794694963</v>
      </c>
      <c r="AE3824" s="13">
        <f t="shared" si="1253"/>
        <v>122637.02946963959</v>
      </c>
      <c r="AF3824" s="13"/>
      <c r="AG3824" s="2">
        <f t="shared" si="1248"/>
        <v>40352</v>
      </c>
      <c r="AH3824" s="3">
        <f t="shared" si="1254"/>
        <v>-3891.7169698222228</v>
      </c>
      <c r="AI3824" s="3">
        <f t="shared" si="1255"/>
        <v>-2164.3943635509418</v>
      </c>
      <c r="AJ3824" s="3">
        <f t="shared" ref="AJ3824:AJ3887" si="1274">AJ3823+AH3824</f>
        <v>709821.79255453893</v>
      </c>
      <c r="AK3824" s="3">
        <f t="shared" ref="AK3824:AK3887" si="1275">AK3823+AI3824</f>
        <v>518291.91674473434</v>
      </c>
    </row>
    <row r="3825" spans="2:37" x14ac:dyDescent="0.2">
      <c r="B3825" s="5">
        <v>40353</v>
      </c>
      <c r="C3825" s="1">
        <v>503.99</v>
      </c>
      <c r="D3825" s="1">
        <f t="shared" si="1245"/>
        <v>26</v>
      </c>
      <c r="E3825" s="1" t="b">
        <f t="shared" si="1246"/>
        <v>0</v>
      </c>
      <c r="F3825" s="6">
        <f t="shared" si="1247"/>
        <v>2.7257172416537134E-3</v>
      </c>
      <c r="G3825" s="8">
        <f t="shared" si="1256"/>
        <v>4.0086928273078641E-4</v>
      </c>
      <c r="H3825" s="8">
        <f t="shared" si="1257"/>
        <v>2.8451521279934005E-4</v>
      </c>
      <c r="I3825" s="8">
        <f t="shared" si="1258"/>
        <v>5.6933734034014577E-4</v>
      </c>
      <c r="J3825" s="6">
        <f t="shared" si="1259"/>
        <v>1.4508178410655912E-3</v>
      </c>
      <c r="K3825" s="6">
        <f t="shared" si="1260"/>
        <v>1.0731107220686357E-3</v>
      </c>
      <c r="L3825" s="6">
        <f t="shared" si="1261"/>
        <v>6.9743665519241807E-4</v>
      </c>
      <c r="M3825" s="9">
        <f t="shared" si="1262"/>
        <v>0.27630573004006997</v>
      </c>
      <c r="N3825" s="9">
        <f t="shared" si="1263"/>
        <v>0.26513127392006675</v>
      </c>
      <c r="O3825" s="9">
        <f t="shared" si="1264"/>
        <v>0.81632838782049599</v>
      </c>
      <c r="P3825" s="9">
        <f t="shared" si="1265"/>
        <v>0.45258846392687757</v>
      </c>
      <c r="Q3825" s="10">
        <f t="shared" si="1266"/>
        <v>0.18153069641022967</v>
      </c>
      <c r="R3825" s="10">
        <f t="shared" si="1249"/>
        <v>0.44069681647236725</v>
      </c>
      <c r="S3825" s="10">
        <f>_xlfn.PERCENTILE.INC($R$1519:R3825,0.75)</f>
        <v>0.78013556627807212</v>
      </c>
      <c r="T3825" s="10">
        <f t="shared" si="1250"/>
        <v>0.78013556627807212</v>
      </c>
      <c r="U3825" s="11">
        <f t="shared" si="1267"/>
        <v>0.44069681647236725</v>
      </c>
      <c r="V3825" s="10">
        <f t="shared" si="1251"/>
        <v>0.49847810109609575</v>
      </c>
      <c r="W3825" s="10">
        <f t="shared" si="1252"/>
        <v>0.44236462742219229</v>
      </c>
      <c r="X3825" s="10">
        <f t="shared" si="1268"/>
        <v>0.55087102059045912</v>
      </c>
      <c r="Y3825" s="10">
        <f>_xlfn.PERCENTILE.INC($X$1519:X3825,0.75)</f>
        <v>0.97516945784759024</v>
      </c>
      <c r="Z3825" s="10">
        <f t="shared" si="1269"/>
        <v>0.97516945784759024</v>
      </c>
      <c r="AA3825" s="10">
        <f t="shared" si="1270"/>
        <v>0.5561541037887483</v>
      </c>
      <c r="AB3825" s="10">
        <f t="shared" si="1271"/>
        <v>0.2205090794694963</v>
      </c>
      <c r="AC3825" s="10">
        <f t="shared" si="1272"/>
        <v>0.12263702946963959</v>
      </c>
      <c r="AD3825" s="13">
        <f t="shared" si="1273"/>
        <v>220509.0794694963</v>
      </c>
      <c r="AE3825" s="13">
        <f t="shared" si="1253"/>
        <v>122637.02946963959</v>
      </c>
      <c r="AF3825" s="13"/>
      <c r="AG3825" s="2">
        <f t="shared" si="1248"/>
        <v>40353</v>
      </c>
      <c r="AH3825" s="3">
        <f t="shared" si="1254"/>
        <v>601.04539985119493</v>
      </c>
      <c r="AI3825" s="3">
        <f t="shared" si="1255"/>
        <v>334.27386569059121</v>
      </c>
      <c r="AJ3825" s="3">
        <f t="shared" si="1274"/>
        <v>710422.8379543901</v>
      </c>
      <c r="AK3825" s="3">
        <f t="shared" si="1275"/>
        <v>518626.19061042491</v>
      </c>
    </row>
    <row r="3826" spans="2:37" x14ac:dyDescent="0.2">
      <c r="B3826" s="5">
        <v>40354</v>
      </c>
      <c r="C3826" s="1">
        <v>505.66</v>
      </c>
      <c r="D3826" s="1">
        <f t="shared" si="1245"/>
        <v>26</v>
      </c>
      <c r="E3826" s="1" t="b">
        <f t="shared" si="1246"/>
        <v>0</v>
      </c>
      <c r="F3826" s="6">
        <f t="shared" si="1247"/>
        <v>3.3135578086866957E-3</v>
      </c>
      <c r="G3826" s="8">
        <f t="shared" si="1256"/>
        <v>5.1415907574863917E-4</v>
      </c>
      <c r="H3826" s="8">
        <f t="shared" si="1257"/>
        <v>3.355496100462166E-4</v>
      </c>
      <c r="I3826" s="8">
        <f t="shared" si="1258"/>
        <v>5.7695485555478616E-4</v>
      </c>
      <c r="J3826" s="6">
        <f t="shared" si="1259"/>
        <v>1.4503029124664196E-3</v>
      </c>
      <c r="K3826" s="6">
        <f t="shared" si="1260"/>
        <v>1.0725982125505422E-3</v>
      </c>
      <c r="L3826" s="6">
        <f t="shared" si="1261"/>
        <v>6.9688101593285508E-4</v>
      </c>
      <c r="M3826" s="9">
        <f t="shared" si="1262"/>
        <v>0.35451840531316869</v>
      </c>
      <c r="N3826" s="9">
        <f t="shared" si="1263"/>
        <v>0.31283812160036123</v>
      </c>
      <c r="O3826" s="9">
        <f t="shared" si="1264"/>
        <v>0.82791013438996608</v>
      </c>
      <c r="P3826" s="9">
        <f t="shared" si="1265"/>
        <v>0.49842222043449863</v>
      </c>
      <c r="Q3826" s="10">
        <f t="shared" si="1266"/>
        <v>0.18122643709016975</v>
      </c>
      <c r="R3826" s="10">
        <f t="shared" si="1249"/>
        <v>0.44143669811372921</v>
      </c>
      <c r="S3826" s="10">
        <f>_xlfn.PERCENTILE.INC($R$1519:R3826,0.75)</f>
        <v>0.78009591902927622</v>
      </c>
      <c r="T3826" s="10">
        <f t="shared" si="1250"/>
        <v>0.78009591902927622</v>
      </c>
      <c r="U3826" s="11">
        <f t="shared" si="1267"/>
        <v>0.44143669811372921</v>
      </c>
      <c r="V3826" s="10">
        <f t="shared" si="1251"/>
        <v>0.49847810109609575</v>
      </c>
      <c r="W3826" s="10">
        <f t="shared" si="1252"/>
        <v>0.44236462742219229</v>
      </c>
      <c r="X3826" s="10">
        <f t="shared" si="1268"/>
        <v>0.55179587264216157</v>
      </c>
      <c r="Y3826" s="10">
        <f>_xlfn.PERCENTILE.INC($X$1519:X3826,0.75)</f>
        <v>0.97511989878659544</v>
      </c>
      <c r="Z3826" s="10">
        <f t="shared" si="1269"/>
        <v>0.97511989878659544</v>
      </c>
      <c r="AA3826" s="10">
        <f t="shared" si="1270"/>
        <v>0.5561541037887483</v>
      </c>
      <c r="AB3826" s="10">
        <f t="shared" si="1271"/>
        <v>0.2205090794694963</v>
      </c>
      <c r="AC3826" s="10">
        <f t="shared" si="1272"/>
        <v>0.12263702946963959</v>
      </c>
      <c r="AD3826" s="13">
        <f t="shared" si="1273"/>
        <v>220509.0794694963</v>
      </c>
      <c r="AE3826" s="13">
        <f t="shared" si="1253"/>
        <v>122637.02946963959</v>
      </c>
      <c r="AF3826" s="13"/>
      <c r="AG3826" s="2">
        <f t="shared" si="1248"/>
        <v>40354</v>
      </c>
      <c r="AH3826" s="3">
        <f t="shared" si="1254"/>
        <v>730.66958216246462</v>
      </c>
      <c r="AI3826" s="3">
        <f t="shared" si="1255"/>
        <v>406.36488663326469</v>
      </c>
      <c r="AJ3826" s="3">
        <f t="shared" si="1274"/>
        <v>711153.50753655261</v>
      </c>
      <c r="AK3826" s="3">
        <f t="shared" si="1275"/>
        <v>519032.55549705814</v>
      </c>
    </row>
    <row r="3827" spans="2:37" x14ac:dyDescent="0.2">
      <c r="B3827" s="5">
        <v>40357</v>
      </c>
      <c r="C3827" s="1">
        <v>508.07</v>
      </c>
      <c r="D3827" s="1">
        <f t="shared" si="1245"/>
        <v>27</v>
      </c>
      <c r="E3827" s="1" t="b">
        <f t="shared" si="1246"/>
        <v>1</v>
      </c>
      <c r="F3827" s="6">
        <f t="shared" si="1247"/>
        <v>4.7660483328717529E-3</v>
      </c>
      <c r="G3827" s="8">
        <f t="shared" si="1256"/>
        <v>6.3721475127520924E-4</v>
      </c>
      <c r="H3827" s="8">
        <f t="shared" si="1257"/>
        <v>3.6661481442259905E-4</v>
      </c>
      <c r="I3827" s="8">
        <f t="shared" si="1258"/>
        <v>6.59668100001594E-4</v>
      </c>
      <c r="J3827" s="6">
        <f t="shared" si="1259"/>
        <v>1.4496602053712133E-3</v>
      </c>
      <c r="K3827" s="6">
        <f t="shared" si="1260"/>
        <v>1.0720242669128176E-3</v>
      </c>
      <c r="L3827" s="6">
        <f t="shared" si="1261"/>
        <v>6.9625586736002723E-4</v>
      </c>
      <c r="M3827" s="9">
        <f t="shared" si="1262"/>
        <v>0.43956145648078832</v>
      </c>
      <c r="N3827" s="9">
        <f t="shared" si="1263"/>
        <v>0.34198368986400379</v>
      </c>
      <c r="O3827" s="9">
        <f t="shared" si="1264"/>
        <v>0.94745068720618186</v>
      </c>
      <c r="P3827" s="9">
        <f t="shared" si="1265"/>
        <v>0.57633194451699132</v>
      </c>
      <c r="Q3827" s="10">
        <f t="shared" si="1266"/>
        <v>0.18068957103376726</v>
      </c>
      <c r="R3827" s="10">
        <f t="shared" si="1249"/>
        <v>0.44274829777004454</v>
      </c>
      <c r="S3827" s="10">
        <f>_xlfn.PERCENTILE.INC($R$1519:R3827,0.75)</f>
        <v>0.78005627178048043</v>
      </c>
      <c r="T3827" s="10">
        <f t="shared" si="1250"/>
        <v>0.78005627178048043</v>
      </c>
      <c r="U3827" s="11">
        <f t="shared" si="1267"/>
        <v>0.44274829777004454</v>
      </c>
      <c r="V3827" s="10">
        <f t="shared" si="1251"/>
        <v>0.49842222043449863</v>
      </c>
      <c r="W3827" s="10">
        <f t="shared" si="1252"/>
        <v>0.44143669811372921</v>
      </c>
      <c r="X3827" s="10">
        <f t="shared" si="1268"/>
        <v>0.55343537221255568</v>
      </c>
      <c r="Y3827" s="10">
        <f>_xlfn.PERCENTILE.INC($X$1519:X3827,0.75)</f>
        <v>0.97507033972560064</v>
      </c>
      <c r="Z3827" s="10">
        <f t="shared" si="1269"/>
        <v>0.97507033972560064</v>
      </c>
      <c r="AA3827" s="10">
        <f t="shared" si="1270"/>
        <v>0.55343537221255568</v>
      </c>
      <c r="AB3827" s="10">
        <f t="shared" si="1271"/>
        <v>0.22002185925511836</v>
      </c>
      <c r="AC3827" s="10">
        <f t="shared" si="1272"/>
        <v>0.12176787957175497</v>
      </c>
      <c r="AD3827" s="13">
        <f t="shared" si="1273"/>
        <v>220021.85925511835</v>
      </c>
      <c r="AE3827" s="13">
        <f t="shared" si="1253"/>
        <v>121767.87957175497</v>
      </c>
      <c r="AF3827" s="13"/>
      <c r="AG3827" s="2">
        <f t="shared" si="1248"/>
        <v>40357</v>
      </c>
      <c r="AH3827" s="3">
        <f t="shared" si="1254"/>
        <v>1050.9569305886778</v>
      </c>
      <c r="AI3827" s="3">
        <f t="shared" si="1255"/>
        <v>584.4940098521198</v>
      </c>
      <c r="AJ3827" s="3">
        <f t="shared" si="1274"/>
        <v>712204.46446714131</v>
      </c>
      <c r="AK3827" s="3">
        <f t="shared" si="1275"/>
        <v>519617.04950691026</v>
      </c>
    </row>
    <row r="3828" spans="2:37" x14ac:dyDescent="0.2">
      <c r="B3828" s="5">
        <v>40358</v>
      </c>
      <c r="C3828" s="1">
        <v>501.76</v>
      </c>
      <c r="D3828" s="1">
        <f t="shared" si="1245"/>
        <v>27</v>
      </c>
      <c r="E3828" s="1" t="b">
        <f t="shared" si="1246"/>
        <v>0</v>
      </c>
      <c r="F3828" s="6">
        <f t="shared" si="1247"/>
        <v>-1.2419548487413112E-2</v>
      </c>
      <c r="G3828" s="8">
        <f t="shared" si="1256"/>
        <v>2.3375427009528568E-4</v>
      </c>
      <c r="H3828" s="8">
        <f t="shared" si="1257"/>
        <v>1.8891890220522909E-4</v>
      </c>
      <c r="I3828" s="8">
        <f t="shared" si="1258"/>
        <v>5.9212340793576206E-4</v>
      </c>
      <c r="J3828" s="6">
        <f t="shared" si="1259"/>
        <v>1.4490083326761576E-3</v>
      </c>
      <c r="K3828" s="6">
        <f t="shared" si="1260"/>
        <v>1.0715588785401116E-3</v>
      </c>
      <c r="L3828" s="6">
        <f t="shared" si="1261"/>
        <v>6.9564845855906712E-4</v>
      </c>
      <c r="M3828" s="9">
        <f t="shared" si="1262"/>
        <v>0.16132016968016152</v>
      </c>
      <c r="N3828" s="9">
        <f t="shared" si="1263"/>
        <v>0.17630286677537646</v>
      </c>
      <c r="O3828" s="9">
        <f t="shared" si="1264"/>
        <v>0.85118194491835442</v>
      </c>
      <c r="P3828" s="9">
        <f t="shared" si="1265"/>
        <v>0.39626832712463078</v>
      </c>
      <c r="Q3828" s="10">
        <f t="shared" si="1266"/>
        <v>0.18218001153951455</v>
      </c>
      <c r="R3828" s="10">
        <f t="shared" si="1249"/>
        <v>0.43912611116861267</v>
      </c>
      <c r="S3828" s="10">
        <f>_xlfn.PERCENTILE.INC($R$1519:R3828,0.75)</f>
        <v>0.77984888061355329</v>
      </c>
      <c r="T3828" s="10">
        <f t="shared" si="1250"/>
        <v>0.77984888061355329</v>
      </c>
      <c r="U3828" s="11">
        <f t="shared" si="1267"/>
        <v>0.43912611116861267</v>
      </c>
      <c r="V3828" s="10">
        <f t="shared" si="1251"/>
        <v>0.49842222043449863</v>
      </c>
      <c r="W3828" s="10">
        <f t="shared" si="1252"/>
        <v>0.44143669811372921</v>
      </c>
      <c r="X3828" s="10">
        <f t="shared" si="1268"/>
        <v>0.54890763896076589</v>
      </c>
      <c r="Y3828" s="10">
        <f>_xlfn.PERCENTILE.INC($X$1519:X3828,0.75)</f>
        <v>0.97481110076694177</v>
      </c>
      <c r="Z3828" s="10">
        <f t="shared" si="1269"/>
        <v>0.97481110076694177</v>
      </c>
      <c r="AA3828" s="10">
        <f t="shared" si="1270"/>
        <v>0.55343537221255568</v>
      </c>
      <c r="AB3828" s="10">
        <f t="shared" si="1271"/>
        <v>0.22002185925511836</v>
      </c>
      <c r="AC3828" s="10">
        <f t="shared" si="1272"/>
        <v>0.12176787957175497</v>
      </c>
      <c r="AD3828" s="13">
        <f t="shared" si="1273"/>
        <v>220021.85925511835</v>
      </c>
      <c r="AE3828" s="13">
        <f t="shared" si="1253"/>
        <v>121767.87957175497</v>
      </c>
      <c r="AF3828" s="13"/>
      <c r="AG3828" s="2">
        <f t="shared" si="1248"/>
        <v>40358</v>
      </c>
      <c r="AH3828" s="3">
        <f t="shared" si="1254"/>
        <v>-2732.5721493097258</v>
      </c>
      <c r="AI3828" s="3">
        <f t="shared" si="1255"/>
        <v>-1512.3020845508913</v>
      </c>
      <c r="AJ3828" s="3">
        <f t="shared" si="1274"/>
        <v>709471.89231783163</v>
      </c>
      <c r="AK3828" s="3">
        <f t="shared" si="1275"/>
        <v>518104.74742235936</v>
      </c>
    </row>
    <row r="3829" spans="2:37" x14ac:dyDescent="0.2">
      <c r="B3829" s="5">
        <v>40359</v>
      </c>
      <c r="C3829" s="1">
        <v>501.78</v>
      </c>
      <c r="D3829" s="1">
        <f t="shared" si="1245"/>
        <v>27</v>
      </c>
      <c r="E3829" s="1" t="b">
        <f t="shared" si="1246"/>
        <v>0</v>
      </c>
      <c r="F3829" s="6">
        <f t="shared" si="1247"/>
        <v>3.9859693877541957E-5</v>
      </c>
      <c r="G3829" s="8">
        <f t="shared" si="1256"/>
        <v>2.5671034684516739E-4</v>
      </c>
      <c r="H3829" s="8">
        <f t="shared" si="1257"/>
        <v>1.9520864941293306E-4</v>
      </c>
      <c r="I3829" s="8">
        <f t="shared" si="1258"/>
        <v>5.2925440310089755E-4</v>
      </c>
      <c r="J3829" s="6">
        <f t="shared" si="1259"/>
        <v>1.4486812075104071E-3</v>
      </c>
      <c r="K3829" s="6">
        <f t="shared" si="1260"/>
        <v>1.0712488539713345E-3</v>
      </c>
      <c r="L3829" s="6">
        <f t="shared" si="1261"/>
        <v>6.9518306447767996E-4</v>
      </c>
      <c r="M3829" s="9">
        <f t="shared" si="1262"/>
        <v>0.17720278658569072</v>
      </c>
      <c r="N3829" s="9">
        <f t="shared" si="1263"/>
        <v>0.18222530524934091</v>
      </c>
      <c r="O3829" s="9">
        <f t="shared" si="1264"/>
        <v>0.76131659435424892</v>
      </c>
      <c r="P3829" s="9">
        <f t="shared" si="1265"/>
        <v>0.37358156206309356</v>
      </c>
      <c r="Q3829" s="10">
        <f t="shared" si="1266"/>
        <v>0.18127096320899971</v>
      </c>
      <c r="R3829" s="10">
        <f t="shared" si="1249"/>
        <v>0.44132826672169506</v>
      </c>
      <c r="S3829" s="10">
        <f>_xlfn.PERCENTILE.INC($R$1519:R3829,0.75)</f>
        <v>0.77964148944662626</v>
      </c>
      <c r="T3829" s="10">
        <f t="shared" si="1250"/>
        <v>0.77964148944662626</v>
      </c>
      <c r="U3829" s="11">
        <f t="shared" si="1267"/>
        <v>0.44132826672169506</v>
      </c>
      <c r="V3829" s="10">
        <f t="shared" si="1251"/>
        <v>0.49842222043449863</v>
      </c>
      <c r="W3829" s="10">
        <f t="shared" si="1252"/>
        <v>0.44143669811372921</v>
      </c>
      <c r="X3829" s="10">
        <f t="shared" si="1268"/>
        <v>0.55166033340211884</v>
      </c>
      <c r="Y3829" s="10">
        <f>_xlfn.PERCENTILE.INC($X$1519:X3829,0.75)</f>
        <v>0.9745518618082829</v>
      </c>
      <c r="Z3829" s="10">
        <f t="shared" si="1269"/>
        <v>0.9745518618082829</v>
      </c>
      <c r="AA3829" s="10">
        <f t="shared" si="1270"/>
        <v>0.55343537221255568</v>
      </c>
      <c r="AB3829" s="10">
        <f t="shared" si="1271"/>
        <v>0.22002185925511836</v>
      </c>
      <c r="AC3829" s="10">
        <f t="shared" si="1272"/>
        <v>0.12176787957175497</v>
      </c>
      <c r="AD3829" s="13">
        <f t="shared" si="1273"/>
        <v>220021.85925511835</v>
      </c>
      <c r="AE3829" s="13">
        <f t="shared" si="1253"/>
        <v>121767.87957175497</v>
      </c>
      <c r="AF3829" s="13"/>
      <c r="AG3829" s="2">
        <f t="shared" si="1248"/>
        <v>40359</v>
      </c>
      <c r="AH3829" s="3">
        <f t="shared" si="1254"/>
        <v>8.7700039562766392</v>
      </c>
      <c r="AI3829" s="3">
        <f t="shared" si="1255"/>
        <v>4.8536304038475482</v>
      </c>
      <c r="AJ3829" s="3">
        <f t="shared" si="1274"/>
        <v>709480.66232178791</v>
      </c>
      <c r="AK3829" s="3">
        <f t="shared" si="1275"/>
        <v>518109.60105276323</v>
      </c>
    </row>
    <row r="3830" spans="2:37" x14ac:dyDescent="0.2">
      <c r="B3830" s="5">
        <v>40360</v>
      </c>
      <c r="C3830" s="1">
        <v>501.37</v>
      </c>
      <c r="D3830" s="1">
        <f t="shared" si="1245"/>
        <v>27</v>
      </c>
      <c r="E3830" s="1" t="b">
        <f t="shared" si="1246"/>
        <v>0</v>
      </c>
      <c r="F3830" s="6">
        <f t="shared" si="1247"/>
        <v>-8.1709115548644906E-4</v>
      </c>
      <c r="G3830" s="8">
        <f t="shared" si="1256"/>
        <v>3.1002873583468643E-4</v>
      </c>
      <c r="H3830" s="8">
        <f t="shared" si="1257"/>
        <v>1.7708195440311559E-4</v>
      </c>
      <c r="I3830" s="8">
        <f t="shared" si="1258"/>
        <v>5.2681592524947321E-4</v>
      </c>
      <c r="J3830" s="6">
        <f t="shared" si="1259"/>
        <v>1.4482101437809109E-3</v>
      </c>
      <c r="K3830" s="6">
        <f t="shared" si="1260"/>
        <v>1.0709149929030884E-3</v>
      </c>
      <c r="L3830" s="6">
        <f t="shared" si="1261"/>
        <v>6.9468670853529231E-4</v>
      </c>
      <c r="M3830" s="9">
        <f t="shared" si="1262"/>
        <v>0.21407717461865008</v>
      </c>
      <c r="N3830" s="9">
        <f t="shared" si="1263"/>
        <v>0.1653557523955036</v>
      </c>
      <c r="O3830" s="9">
        <f t="shared" si="1264"/>
        <v>0.75835037402721417</v>
      </c>
      <c r="P3830" s="9">
        <f t="shared" si="1265"/>
        <v>0.37926110034712263</v>
      </c>
      <c r="Q3830" s="10">
        <f t="shared" si="1266"/>
        <v>0.18089448812367465</v>
      </c>
      <c r="R3830" s="10">
        <f t="shared" si="1249"/>
        <v>0.44224675295416016</v>
      </c>
      <c r="S3830" s="10">
        <f>_xlfn.PERCENTILE.INC($R$1519:R3830,0.75)</f>
        <v>0.77943409827969923</v>
      </c>
      <c r="T3830" s="10">
        <f t="shared" si="1250"/>
        <v>0.77943409827969923</v>
      </c>
      <c r="U3830" s="11">
        <f t="shared" si="1267"/>
        <v>0.44224675295416016</v>
      </c>
      <c r="V3830" s="10">
        <f t="shared" si="1251"/>
        <v>0.49842222043449863</v>
      </c>
      <c r="W3830" s="10">
        <f t="shared" si="1252"/>
        <v>0.44143669811372921</v>
      </c>
      <c r="X3830" s="10">
        <f t="shared" si="1268"/>
        <v>0.55280844119270023</v>
      </c>
      <c r="Y3830" s="10">
        <f>_xlfn.PERCENTILE.INC($X$1519:X3830,0.75)</f>
        <v>0.97429262284962403</v>
      </c>
      <c r="Z3830" s="10">
        <f t="shared" si="1269"/>
        <v>0.97429262284962403</v>
      </c>
      <c r="AA3830" s="10">
        <f t="shared" si="1270"/>
        <v>0.55343537221255568</v>
      </c>
      <c r="AB3830" s="10">
        <f t="shared" si="1271"/>
        <v>0.22002185925511836</v>
      </c>
      <c r="AC3830" s="10">
        <f t="shared" si="1272"/>
        <v>0.12176787957175497</v>
      </c>
      <c r="AD3830" s="13">
        <f t="shared" si="1273"/>
        <v>220021.85925511835</v>
      </c>
      <c r="AE3830" s="13">
        <f t="shared" si="1253"/>
        <v>121767.87957175497</v>
      </c>
      <c r="AF3830" s="13"/>
      <c r="AG3830" s="2">
        <f t="shared" si="1248"/>
        <v>40360</v>
      </c>
      <c r="AH3830" s="3">
        <f t="shared" si="1254"/>
        <v>-179.77791521104152</v>
      </c>
      <c r="AI3830" s="3">
        <f t="shared" si="1255"/>
        <v>-99.495457420420038</v>
      </c>
      <c r="AJ3830" s="3">
        <f t="shared" si="1274"/>
        <v>709300.88440657686</v>
      </c>
      <c r="AK3830" s="3">
        <f t="shared" si="1275"/>
        <v>518010.10559534281</v>
      </c>
    </row>
    <row r="3831" spans="2:37" x14ac:dyDescent="0.2">
      <c r="B3831" s="5">
        <v>40361</v>
      </c>
      <c r="C3831" s="1">
        <v>510.86</v>
      </c>
      <c r="D3831" s="1">
        <f t="shared" si="1245"/>
        <v>27</v>
      </c>
      <c r="E3831" s="1" t="b">
        <f t="shared" si="1246"/>
        <v>0</v>
      </c>
      <c r="F3831" s="6">
        <f t="shared" si="1247"/>
        <v>1.8928136904880599E-2</v>
      </c>
      <c r="G3831" s="8">
        <f t="shared" si="1256"/>
        <v>8.3382525925587302E-4</v>
      </c>
      <c r="H3831" s="8">
        <f t="shared" si="1257"/>
        <v>4.8411553593686235E-4</v>
      </c>
      <c r="I3831" s="8">
        <f t="shared" si="1258"/>
        <v>6.1752249537607383E-4</v>
      </c>
      <c r="J3831" s="6">
        <f t="shared" si="1259"/>
        <v>1.4474326813853433E-3</v>
      </c>
      <c r="K3831" s="6">
        <f t="shared" si="1260"/>
        <v>1.0704196201863413E-3</v>
      </c>
      <c r="L3831" s="6">
        <f t="shared" si="1261"/>
        <v>6.9409836771850157E-4</v>
      </c>
      <c r="M3831" s="9">
        <f t="shared" si="1262"/>
        <v>0.57607187538270566</v>
      </c>
      <c r="N3831" s="9">
        <f t="shared" si="1263"/>
        <v>0.45226706126013116</v>
      </c>
      <c r="O3831" s="9">
        <f t="shared" si="1264"/>
        <v>0.8896757636901923</v>
      </c>
      <c r="P3831" s="9">
        <f t="shared" si="1265"/>
        <v>0.63933823344434304</v>
      </c>
      <c r="Q3831" s="10">
        <f t="shared" si="1266"/>
        <v>0.18499104709965783</v>
      </c>
      <c r="R3831" s="10">
        <f t="shared" si="1249"/>
        <v>0.43245336060454126</v>
      </c>
      <c r="S3831" s="10">
        <f>_xlfn.PERCENTILE.INC($R$1519:R3831,0.75)</f>
        <v>0.77922670711277209</v>
      </c>
      <c r="T3831" s="10">
        <f t="shared" si="1250"/>
        <v>0.77922670711277209</v>
      </c>
      <c r="U3831" s="11">
        <f t="shared" si="1267"/>
        <v>0.43245336060454126</v>
      </c>
      <c r="V3831" s="10">
        <f t="shared" si="1251"/>
        <v>0.49842222043449863</v>
      </c>
      <c r="W3831" s="10">
        <f t="shared" si="1252"/>
        <v>0.44143669811372921</v>
      </c>
      <c r="X3831" s="10">
        <f t="shared" si="1268"/>
        <v>0.54056670075567659</v>
      </c>
      <c r="Y3831" s="10">
        <f>_xlfn.PERCENTILE.INC($X$1519:X3831,0.75)</f>
        <v>0.97403338389096517</v>
      </c>
      <c r="Z3831" s="10">
        <f t="shared" si="1269"/>
        <v>0.97403338389096517</v>
      </c>
      <c r="AA3831" s="10">
        <f t="shared" si="1270"/>
        <v>0.55343537221255568</v>
      </c>
      <c r="AB3831" s="10">
        <f t="shared" si="1271"/>
        <v>0.22002185925511836</v>
      </c>
      <c r="AC3831" s="10">
        <f t="shared" si="1272"/>
        <v>0.12176787957175497</v>
      </c>
      <c r="AD3831" s="13">
        <f t="shared" si="1273"/>
        <v>220021.85925511835</v>
      </c>
      <c r="AE3831" s="13">
        <f t="shared" si="1253"/>
        <v>121767.87957175497</v>
      </c>
      <c r="AF3831" s="13"/>
      <c r="AG3831" s="2">
        <f t="shared" si="1248"/>
        <v>40361</v>
      </c>
      <c r="AH3831" s="3">
        <f t="shared" si="1254"/>
        <v>4164.6038740472504</v>
      </c>
      <c r="AI3831" s="3">
        <f t="shared" si="1255"/>
        <v>2304.8390951511915</v>
      </c>
      <c r="AJ3831" s="3">
        <f t="shared" si="1274"/>
        <v>713465.48828062415</v>
      </c>
      <c r="AK3831" s="3">
        <f t="shared" si="1275"/>
        <v>520314.94469049398</v>
      </c>
    </row>
    <row r="3832" spans="2:37" x14ac:dyDescent="0.2">
      <c r="B3832" s="5">
        <v>40365</v>
      </c>
      <c r="C3832" s="1">
        <v>513.53</v>
      </c>
      <c r="D3832" s="1">
        <f t="shared" si="1245"/>
        <v>28</v>
      </c>
      <c r="E3832" s="1" t="b">
        <f t="shared" si="1246"/>
        <v>1</v>
      </c>
      <c r="F3832" s="6">
        <f t="shared" si="1247"/>
        <v>5.2264808362367798E-3</v>
      </c>
      <c r="G3832" s="8">
        <f t="shared" si="1256"/>
        <v>8.897312793149755E-4</v>
      </c>
      <c r="H3832" s="8">
        <f t="shared" si="1257"/>
        <v>5.5995963699983521E-4</v>
      </c>
      <c r="I3832" s="8">
        <f t="shared" si="1258"/>
        <v>6.5016271078364356E-4</v>
      </c>
      <c r="J3832" s="6">
        <f t="shared" si="1259"/>
        <v>1.4472824643158558E-3</v>
      </c>
      <c r="K3832" s="6">
        <f t="shared" si="1260"/>
        <v>1.0701911039316234E-3</v>
      </c>
      <c r="L3832" s="6">
        <f t="shared" si="1261"/>
        <v>6.937554073507535E-4</v>
      </c>
      <c r="M3832" s="9">
        <f t="shared" si="1262"/>
        <v>0.6147599388869539</v>
      </c>
      <c r="N3832" s="9">
        <f t="shared" si="1263"/>
        <v>0.52323331313695176</v>
      </c>
      <c r="O3832" s="9">
        <f t="shared" si="1264"/>
        <v>0.93716417039028566</v>
      </c>
      <c r="P3832" s="9">
        <f t="shared" si="1265"/>
        <v>0.6917191408047304</v>
      </c>
      <c r="Q3832" s="10">
        <f t="shared" si="1266"/>
        <v>0.18342271919159273</v>
      </c>
      <c r="R3832" s="10">
        <f t="shared" si="1249"/>
        <v>0.43615098692565257</v>
      </c>
      <c r="S3832" s="10">
        <f>_xlfn.PERCENTILE.INC($R$1519:R3832,0.75)</f>
        <v>0.77915069431889294</v>
      </c>
      <c r="T3832" s="10">
        <f t="shared" si="1250"/>
        <v>0.77915069431889294</v>
      </c>
      <c r="U3832" s="11">
        <f t="shared" si="1267"/>
        <v>0.43615098692565257</v>
      </c>
      <c r="V3832" s="10">
        <f t="shared" si="1251"/>
        <v>0.63933823344434304</v>
      </c>
      <c r="W3832" s="10">
        <f t="shared" si="1252"/>
        <v>0.43245336060454126</v>
      </c>
      <c r="X3832" s="10">
        <f t="shared" si="1268"/>
        <v>0.54518873365706577</v>
      </c>
      <c r="Y3832" s="10">
        <f>_xlfn.PERCENTILE.INC($X$1519:X3832,0.75)</f>
        <v>0.97393836789861621</v>
      </c>
      <c r="Z3832" s="10">
        <f t="shared" si="1269"/>
        <v>0.97393836789861621</v>
      </c>
      <c r="AA3832" s="10">
        <f t="shared" si="1270"/>
        <v>0.54518873365706577</v>
      </c>
      <c r="AB3832" s="10">
        <f t="shared" si="1271"/>
        <v>0.27648396761597688</v>
      </c>
      <c r="AC3832" s="10">
        <f t="shared" si="1272"/>
        <v>0.15073594418103561</v>
      </c>
      <c r="AD3832" s="13">
        <f t="shared" si="1273"/>
        <v>276483.96761597687</v>
      </c>
      <c r="AE3832" s="13">
        <f t="shared" si="1253"/>
        <v>150735.94418103562</v>
      </c>
      <c r="AF3832" s="13"/>
      <c r="AG3832" s="2">
        <f t="shared" si="1248"/>
        <v>40365</v>
      </c>
      <c r="AH3832" s="3">
        <f t="shared" si="1254"/>
        <v>1149.940030950062</v>
      </c>
      <c r="AI3832" s="3">
        <f t="shared" si="1255"/>
        <v>636.4174890509654</v>
      </c>
      <c r="AJ3832" s="3">
        <f t="shared" si="1274"/>
        <v>714615.42831157416</v>
      </c>
      <c r="AK3832" s="3">
        <f t="shared" si="1275"/>
        <v>520951.36217954493</v>
      </c>
    </row>
    <row r="3833" spans="2:37" x14ac:dyDescent="0.2">
      <c r="B3833" s="5">
        <v>40366</v>
      </c>
      <c r="C3833" s="1">
        <v>512.24</v>
      </c>
      <c r="D3833" s="1">
        <f t="shared" si="1245"/>
        <v>28</v>
      </c>
      <c r="E3833" s="1" t="b">
        <f t="shared" si="1246"/>
        <v>0</v>
      </c>
      <c r="F3833" s="6">
        <f t="shared" si="1247"/>
        <v>-2.5120246139465063E-3</v>
      </c>
      <c r="G3833" s="8">
        <f t="shared" si="1256"/>
        <v>7.4195665543135437E-4</v>
      </c>
      <c r="H3833" s="8">
        <f t="shared" si="1257"/>
        <v>4.985507461432024E-4</v>
      </c>
      <c r="I3833" s="8">
        <f t="shared" si="1258"/>
        <v>6.4328361339929157E-4</v>
      </c>
      <c r="J3833" s="6">
        <f t="shared" si="1259"/>
        <v>1.4470811303776083E-3</v>
      </c>
      <c r="K3833" s="6">
        <f t="shared" si="1260"/>
        <v>1.0699433731673879E-3</v>
      </c>
      <c r="L3833" s="6">
        <f t="shared" si="1261"/>
        <v>6.9336298137484423E-4</v>
      </c>
      <c r="M3833" s="9">
        <f t="shared" si="1262"/>
        <v>0.51272637024694301</v>
      </c>
      <c r="N3833" s="9">
        <f t="shared" si="1263"/>
        <v>0.46595993642852945</v>
      </c>
      <c r="O3833" s="9">
        <f t="shared" si="1264"/>
        <v>0.92777323087504315</v>
      </c>
      <c r="P3833" s="9">
        <f t="shared" si="1265"/>
        <v>0.63548651251683852</v>
      </c>
      <c r="Q3833" s="10">
        <f t="shared" si="1266"/>
        <v>0.18323382693384185</v>
      </c>
      <c r="R3833" s="10">
        <f t="shared" si="1249"/>
        <v>0.43660060666027944</v>
      </c>
      <c r="S3833" s="10">
        <f>_xlfn.PERCENTILE.INC($R$1519:R3833,0.75)</f>
        <v>0.7790746815250138</v>
      </c>
      <c r="T3833" s="10">
        <f t="shared" si="1250"/>
        <v>0.7790746815250138</v>
      </c>
      <c r="U3833" s="11">
        <f t="shared" si="1267"/>
        <v>0.43660060666027944</v>
      </c>
      <c r="V3833" s="10">
        <f t="shared" si="1251"/>
        <v>0.63933823344434304</v>
      </c>
      <c r="W3833" s="10">
        <f t="shared" si="1252"/>
        <v>0.43245336060454126</v>
      </c>
      <c r="X3833" s="10">
        <f t="shared" si="1268"/>
        <v>0.54575075832534925</v>
      </c>
      <c r="Y3833" s="10">
        <f>_xlfn.PERCENTILE.INC($X$1519:X3833,0.75)</f>
        <v>0.97384335190626725</v>
      </c>
      <c r="Z3833" s="10">
        <f t="shared" si="1269"/>
        <v>0.97384335190626725</v>
      </c>
      <c r="AA3833" s="10">
        <f t="shared" si="1270"/>
        <v>0.54518873365706577</v>
      </c>
      <c r="AB3833" s="10">
        <f t="shared" si="1271"/>
        <v>0.27648396761597688</v>
      </c>
      <c r="AC3833" s="10">
        <f t="shared" si="1272"/>
        <v>0.15073594418103561</v>
      </c>
      <c r="AD3833" s="13">
        <f t="shared" si="1273"/>
        <v>276483.96761597687</v>
      </c>
      <c r="AE3833" s="13">
        <f t="shared" si="1253"/>
        <v>150735.94418103562</v>
      </c>
      <c r="AF3833" s="13"/>
      <c r="AG3833" s="2">
        <f t="shared" si="1248"/>
        <v>40366</v>
      </c>
      <c r="AH3833" s="3">
        <f t="shared" si="1254"/>
        <v>-694.53453201292268</v>
      </c>
      <c r="AI3833" s="3">
        <f t="shared" si="1255"/>
        <v>-378.65240198922811</v>
      </c>
      <c r="AJ3833" s="3">
        <f t="shared" si="1274"/>
        <v>713920.89377956127</v>
      </c>
      <c r="AK3833" s="3">
        <f t="shared" si="1275"/>
        <v>520572.70977755572</v>
      </c>
    </row>
    <row r="3834" spans="2:37" x14ac:dyDescent="0.2">
      <c r="B3834" s="5">
        <v>40367</v>
      </c>
      <c r="C3834" s="1">
        <v>512.79</v>
      </c>
      <c r="D3834" s="1">
        <f t="shared" si="1245"/>
        <v>28</v>
      </c>
      <c r="E3834" s="1" t="b">
        <f t="shared" si="1246"/>
        <v>0</v>
      </c>
      <c r="F3834" s="6">
        <f t="shared" si="1247"/>
        <v>1.0737154458846376E-3</v>
      </c>
      <c r="G3834" s="8">
        <f t="shared" si="1256"/>
        <v>7.0074845023541889E-4</v>
      </c>
      <c r="H3834" s="8">
        <f t="shared" si="1257"/>
        <v>5.2726921678539391E-4</v>
      </c>
      <c r="I3834" s="8">
        <f t="shared" si="1258"/>
        <v>6.1155246098176005E-4</v>
      </c>
      <c r="J3834" s="6">
        <f t="shared" si="1259"/>
        <v>1.4467705206637799E-3</v>
      </c>
      <c r="K3834" s="6">
        <f t="shared" si="1260"/>
        <v>1.0696660004645058E-3</v>
      </c>
      <c r="L3834" s="6">
        <f t="shared" si="1261"/>
        <v>6.9296830668175331E-4</v>
      </c>
      <c r="M3834" s="9">
        <f t="shared" si="1262"/>
        <v>0.48435355865138496</v>
      </c>
      <c r="N3834" s="9">
        <f t="shared" si="1263"/>
        <v>0.49292883625021794</v>
      </c>
      <c r="O3834" s="9">
        <f t="shared" si="1264"/>
        <v>0.88251144400838577</v>
      </c>
      <c r="P3834" s="9">
        <f t="shared" si="1265"/>
        <v>0.61993127963666295</v>
      </c>
      <c r="Q3834" s="10">
        <f t="shared" si="1266"/>
        <v>0.1823755642951897</v>
      </c>
      <c r="R3834" s="10">
        <f t="shared" si="1249"/>
        <v>0.43865525685509871</v>
      </c>
      <c r="S3834" s="10">
        <f>_xlfn.PERCENTILE.INC($R$1519:R3834,0.75)</f>
        <v>0.77899866873113477</v>
      </c>
      <c r="T3834" s="10">
        <f t="shared" si="1250"/>
        <v>0.77899866873113477</v>
      </c>
      <c r="U3834" s="11">
        <f t="shared" si="1267"/>
        <v>0.43865525685509871</v>
      </c>
      <c r="V3834" s="10">
        <f t="shared" si="1251"/>
        <v>0.63933823344434304</v>
      </c>
      <c r="W3834" s="10">
        <f t="shared" si="1252"/>
        <v>0.43245336060454126</v>
      </c>
      <c r="X3834" s="10">
        <f t="shared" si="1268"/>
        <v>0.54831907106887334</v>
      </c>
      <c r="Y3834" s="10">
        <f>_xlfn.PERCENTILE.INC($X$1519:X3834,0.75)</f>
        <v>0.97374833591391841</v>
      </c>
      <c r="Z3834" s="10">
        <f t="shared" si="1269"/>
        <v>0.97374833591391841</v>
      </c>
      <c r="AA3834" s="10">
        <f t="shared" si="1270"/>
        <v>0.54518873365706577</v>
      </c>
      <c r="AB3834" s="10">
        <f t="shared" si="1271"/>
        <v>0.27648396761597688</v>
      </c>
      <c r="AC3834" s="10">
        <f t="shared" si="1272"/>
        <v>0.15073594418103561</v>
      </c>
      <c r="AD3834" s="13">
        <f t="shared" si="1273"/>
        <v>276483.96761597687</v>
      </c>
      <c r="AE3834" s="13">
        <f t="shared" si="1253"/>
        <v>150735.94418103562</v>
      </c>
      <c r="AF3834" s="13"/>
      <c r="AG3834" s="2">
        <f t="shared" si="1248"/>
        <v>40367</v>
      </c>
      <c r="AH3834" s="3">
        <f t="shared" si="1254"/>
        <v>296.86510656874231</v>
      </c>
      <c r="AI3834" s="3">
        <f t="shared" si="1255"/>
        <v>161.84751151718251</v>
      </c>
      <c r="AJ3834" s="3">
        <f t="shared" si="1274"/>
        <v>714217.75888613006</v>
      </c>
      <c r="AK3834" s="3">
        <f t="shared" si="1275"/>
        <v>520734.55728907289</v>
      </c>
    </row>
    <row r="3835" spans="2:37" x14ac:dyDescent="0.2">
      <c r="B3835" s="5">
        <v>40368</v>
      </c>
      <c r="C3835" s="1">
        <v>515.36</v>
      </c>
      <c r="D3835" s="1">
        <f t="shared" si="1245"/>
        <v>28</v>
      </c>
      <c r="E3835" s="1" t="b">
        <f t="shared" si="1246"/>
        <v>0</v>
      </c>
      <c r="F3835" s="6">
        <f t="shared" si="1247"/>
        <v>5.0117982019930452E-3</v>
      </c>
      <c r="G3835" s="8">
        <f t="shared" si="1256"/>
        <v>7.3096962901967927E-4</v>
      </c>
      <c r="H3835" s="8">
        <f t="shared" si="1257"/>
        <v>5.5165391141011311E-4</v>
      </c>
      <c r="I3835" s="8">
        <f t="shared" si="1258"/>
        <v>6.6283138282573597E-4</v>
      </c>
      <c r="J3835" s="6">
        <f t="shared" si="1259"/>
        <v>1.4466333075625994E-3</v>
      </c>
      <c r="K3835" s="6">
        <f t="shared" si="1260"/>
        <v>1.0695297074244093E-3</v>
      </c>
      <c r="L3835" s="6">
        <f t="shared" si="1261"/>
        <v>6.9266191607832356E-4</v>
      </c>
      <c r="M3835" s="9">
        <f t="shared" si="1262"/>
        <v>0.50529019703775102</v>
      </c>
      <c r="N3835" s="9">
        <f t="shared" si="1263"/>
        <v>0.51579110667115546</v>
      </c>
      <c r="O3835" s="9">
        <f t="shared" si="1264"/>
        <v>0.95693348723215432</v>
      </c>
      <c r="P3835" s="9">
        <f t="shared" si="1265"/>
        <v>0.65933826364702031</v>
      </c>
      <c r="Q3835" s="10">
        <f t="shared" si="1266"/>
        <v>0.18245912873915462</v>
      </c>
      <c r="R3835" s="10">
        <f t="shared" si="1249"/>
        <v>0.43845435716383802</v>
      </c>
      <c r="S3835" s="10">
        <f>_xlfn.PERCENTILE.INC($R$1519:R3835,0.75)</f>
        <v>0.77892265593725563</v>
      </c>
      <c r="T3835" s="10">
        <f t="shared" si="1250"/>
        <v>0.77892265593725563</v>
      </c>
      <c r="U3835" s="11">
        <f t="shared" si="1267"/>
        <v>0.43845435716383802</v>
      </c>
      <c r="V3835" s="10">
        <f t="shared" si="1251"/>
        <v>0.63933823344434304</v>
      </c>
      <c r="W3835" s="10">
        <f t="shared" si="1252"/>
        <v>0.43245336060454126</v>
      </c>
      <c r="X3835" s="10">
        <f t="shared" si="1268"/>
        <v>0.54806794645479751</v>
      </c>
      <c r="Y3835" s="10">
        <f>_xlfn.PERCENTILE.INC($X$1519:X3835,0.75)</f>
        <v>0.97365331992156945</v>
      </c>
      <c r="Z3835" s="10">
        <f t="shared" si="1269"/>
        <v>0.97365331992156945</v>
      </c>
      <c r="AA3835" s="10">
        <f t="shared" si="1270"/>
        <v>0.54518873365706577</v>
      </c>
      <c r="AB3835" s="10">
        <f t="shared" si="1271"/>
        <v>0.27648396761597688</v>
      </c>
      <c r="AC3835" s="10">
        <f t="shared" si="1272"/>
        <v>0.15073594418103561</v>
      </c>
      <c r="AD3835" s="13">
        <f t="shared" si="1273"/>
        <v>276483.96761597687</v>
      </c>
      <c r="AE3835" s="13">
        <f t="shared" si="1253"/>
        <v>150735.94418103562</v>
      </c>
      <c r="AF3835" s="13"/>
      <c r="AG3835" s="2">
        <f t="shared" si="1248"/>
        <v>40368</v>
      </c>
      <c r="AH3835" s="3">
        <f t="shared" si="1254"/>
        <v>1385.6818517776562</v>
      </c>
      <c r="AI3835" s="3">
        <f t="shared" si="1255"/>
        <v>755.45813402223837</v>
      </c>
      <c r="AJ3835" s="3">
        <f t="shared" si="1274"/>
        <v>715603.44073790777</v>
      </c>
      <c r="AK3835" s="3">
        <f t="shared" si="1275"/>
        <v>521490.01542309514</v>
      </c>
    </row>
    <row r="3836" spans="2:37" x14ac:dyDescent="0.2">
      <c r="B3836" s="5">
        <v>40371</v>
      </c>
      <c r="C3836" s="1">
        <v>514.9</v>
      </c>
      <c r="D3836" s="1">
        <f t="shared" si="1245"/>
        <v>29</v>
      </c>
      <c r="E3836" s="1" t="b">
        <f t="shared" si="1246"/>
        <v>1</v>
      </c>
      <c r="F3836" s="6">
        <f t="shared" si="1247"/>
        <v>-8.9257994411684471E-4</v>
      </c>
      <c r="G3836" s="8">
        <f t="shared" si="1256"/>
        <v>6.4852649366197324E-4</v>
      </c>
      <c r="H3836" s="8">
        <f t="shared" si="1257"/>
        <v>5.0450933393697192E-4</v>
      </c>
      <c r="I3836" s="8">
        <f t="shared" si="1258"/>
        <v>6.839874469947916E-4</v>
      </c>
      <c r="J3836" s="6">
        <f t="shared" si="1259"/>
        <v>1.4464578827243324E-3</v>
      </c>
      <c r="K3836" s="6">
        <f t="shared" si="1260"/>
        <v>1.0693689828795943E-3</v>
      </c>
      <c r="L3836" s="6">
        <f t="shared" si="1261"/>
        <v>6.9233125193179478E-4</v>
      </c>
      <c r="M3836" s="9">
        <f t="shared" si="1262"/>
        <v>0.4483549098854544</v>
      </c>
      <c r="N3836" s="9">
        <f t="shared" si="1263"/>
        <v>0.47178227722523836</v>
      </c>
      <c r="O3836" s="9">
        <f t="shared" si="1264"/>
        <v>0.98794824744120435</v>
      </c>
      <c r="P3836" s="9">
        <f t="shared" si="1265"/>
        <v>0.63602847818396568</v>
      </c>
      <c r="Q3836" s="10">
        <f t="shared" si="1266"/>
        <v>0.18039982373082453</v>
      </c>
      <c r="R3836" s="10">
        <f t="shared" si="1249"/>
        <v>0.44345941334936334</v>
      </c>
      <c r="S3836" s="10">
        <f>_xlfn.PERCENTILE.INC($R$1519:R3836,0.75)</f>
        <v>0.77890599068982536</v>
      </c>
      <c r="T3836" s="10">
        <f t="shared" si="1250"/>
        <v>0.77890599068982536</v>
      </c>
      <c r="U3836" s="11">
        <f t="shared" si="1267"/>
        <v>0.44345941334936334</v>
      </c>
      <c r="V3836" s="10">
        <f t="shared" si="1251"/>
        <v>0.65933826364702031</v>
      </c>
      <c r="W3836" s="10">
        <f t="shared" si="1252"/>
        <v>0.43845435716383802</v>
      </c>
      <c r="X3836" s="10">
        <f t="shared" si="1268"/>
        <v>0.5543242666867042</v>
      </c>
      <c r="Y3836" s="10">
        <f>_xlfn.PERCENTILE.INC($X$1519:X3836,0.75)</f>
        <v>0.97363248836228167</v>
      </c>
      <c r="Z3836" s="10">
        <f t="shared" si="1269"/>
        <v>0.97363248836228167</v>
      </c>
      <c r="AA3836" s="10">
        <f t="shared" si="1270"/>
        <v>0.5543242666867042</v>
      </c>
      <c r="AB3836" s="10">
        <f t="shared" si="1271"/>
        <v>0.28908973454087544</v>
      </c>
      <c r="AC3836" s="10">
        <f t="shared" si="1272"/>
        <v>0.16024945510602476</v>
      </c>
      <c r="AD3836" s="13">
        <f t="shared" si="1273"/>
        <v>289089.73454087542</v>
      </c>
      <c r="AE3836" s="13">
        <f t="shared" si="1253"/>
        <v>160249.45510602475</v>
      </c>
      <c r="AF3836" s="13"/>
      <c r="AG3836" s="2">
        <f t="shared" si="1248"/>
        <v>40371</v>
      </c>
      <c r="AH3836" s="3">
        <f t="shared" si="1254"/>
        <v>-246.78404436387214</v>
      </c>
      <c r="AI3836" s="3">
        <f t="shared" si="1255"/>
        <v>-134.54388063350859</v>
      </c>
      <c r="AJ3836" s="3">
        <f t="shared" si="1274"/>
        <v>715356.65669354389</v>
      </c>
      <c r="AK3836" s="3">
        <f t="shared" si="1275"/>
        <v>521355.47154246166</v>
      </c>
    </row>
    <row r="3837" spans="2:37" x14ac:dyDescent="0.2">
      <c r="B3837" s="5">
        <v>40372</v>
      </c>
      <c r="C3837" s="1">
        <v>518.46</v>
      </c>
      <c r="D3837" s="1">
        <f t="shared" si="1245"/>
        <v>29</v>
      </c>
      <c r="E3837" s="1" t="b">
        <f t="shared" si="1246"/>
        <v>0</v>
      </c>
      <c r="F3837" s="6">
        <f t="shared" si="1247"/>
        <v>6.9139638764810218E-3</v>
      </c>
      <c r="G3837" s="8">
        <f t="shared" si="1256"/>
        <v>8.0688925677818723E-4</v>
      </c>
      <c r="H3837" s="8">
        <f t="shared" si="1257"/>
        <v>5.227182825773345E-4</v>
      </c>
      <c r="I3837" s="8">
        <f t="shared" si="1258"/>
        <v>7.0333466113205352E-4</v>
      </c>
      <c r="J3837" s="6">
        <f t="shared" si="1259"/>
        <v>1.4462026832177829E-3</v>
      </c>
      <c r="K3837" s="6">
        <f t="shared" si="1260"/>
        <v>1.0691817242236782E-3</v>
      </c>
      <c r="L3837" s="6">
        <f t="shared" si="1261"/>
        <v>6.9198145718422151E-4</v>
      </c>
      <c r="M3837" s="9">
        <f t="shared" si="1262"/>
        <v>0.55793649544534707</v>
      </c>
      <c r="N3837" s="9">
        <f t="shared" si="1263"/>
        <v>0.48889563928608565</v>
      </c>
      <c r="O3837" s="9">
        <f t="shared" si="1264"/>
        <v>1</v>
      </c>
      <c r="P3837" s="9">
        <f t="shared" si="1265"/>
        <v>0.68227737824381085</v>
      </c>
      <c r="Q3837" s="10">
        <f t="shared" si="1266"/>
        <v>0.18089578427107839</v>
      </c>
      <c r="R3837" s="10">
        <f t="shared" si="1249"/>
        <v>0.44224358418500964</v>
      </c>
      <c r="S3837" s="10">
        <f>_xlfn.PERCENTILE.INC($R$1519:R3837,0.75)</f>
        <v>0.7788893254423952</v>
      </c>
      <c r="T3837" s="10">
        <f t="shared" si="1250"/>
        <v>0.7788893254423952</v>
      </c>
      <c r="U3837" s="11">
        <f t="shared" si="1267"/>
        <v>0.44224358418500964</v>
      </c>
      <c r="V3837" s="10">
        <f t="shared" si="1251"/>
        <v>0.65933826364702031</v>
      </c>
      <c r="W3837" s="10">
        <f t="shared" si="1252"/>
        <v>0.43845435716383802</v>
      </c>
      <c r="X3837" s="10">
        <f t="shared" si="1268"/>
        <v>0.55280448023126205</v>
      </c>
      <c r="Y3837" s="10">
        <f>_xlfn.PERCENTILE.INC($X$1519:X3837,0.75)</f>
        <v>0.973611656802994</v>
      </c>
      <c r="Z3837" s="10">
        <f t="shared" si="1269"/>
        <v>0.973611656802994</v>
      </c>
      <c r="AA3837" s="10">
        <f t="shared" si="1270"/>
        <v>0.5543242666867042</v>
      </c>
      <c r="AB3837" s="10">
        <f t="shared" si="1271"/>
        <v>0.28908973454087544</v>
      </c>
      <c r="AC3837" s="10">
        <f t="shared" si="1272"/>
        <v>0.16024945510602476</v>
      </c>
      <c r="AD3837" s="13">
        <f t="shared" si="1273"/>
        <v>289089.73454087542</v>
      </c>
      <c r="AE3837" s="13">
        <f t="shared" si="1253"/>
        <v>160249.45510602475</v>
      </c>
      <c r="AF3837" s="13"/>
      <c r="AG3837" s="2">
        <f t="shared" si="1248"/>
        <v>40372</v>
      </c>
      <c r="AH3837" s="3">
        <f t="shared" si="1254"/>
        <v>1998.7559816771006</v>
      </c>
      <c r="AI3837" s="3">
        <f t="shared" si="1255"/>
        <v>1107.9589438288224</v>
      </c>
      <c r="AJ3837" s="3">
        <f t="shared" si="1274"/>
        <v>717355.41267522098</v>
      </c>
      <c r="AK3837" s="3">
        <f t="shared" si="1275"/>
        <v>522463.43048629048</v>
      </c>
    </row>
    <row r="3838" spans="2:37" x14ac:dyDescent="0.2">
      <c r="B3838" s="5">
        <v>40373</v>
      </c>
      <c r="C3838" s="1">
        <v>514.88</v>
      </c>
      <c r="D3838" s="1">
        <f t="shared" si="1245"/>
        <v>29</v>
      </c>
      <c r="E3838" s="1" t="b">
        <f t="shared" si="1246"/>
        <v>0</v>
      </c>
      <c r="F3838" s="6">
        <f t="shared" si="1247"/>
        <v>-6.9050650001929448E-3</v>
      </c>
      <c r="G3838" s="8">
        <f t="shared" si="1256"/>
        <v>7.3733588229715091E-4</v>
      </c>
      <c r="H3838" s="8">
        <f t="shared" si="1257"/>
        <v>4.5465580738758321E-4</v>
      </c>
      <c r="I3838" s="8">
        <f t="shared" si="1258"/>
        <v>6.9542722896591858E-4</v>
      </c>
      <c r="J3838" s="6">
        <f t="shared" si="1259"/>
        <v>1.4457457921411366E-3</v>
      </c>
      <c r="K3838" s="6">
        <f t="shared" si="1260"/>
        <v>1.0689411966613199E-3</v>
      </c>
      <c r="L3838" s="6">
        <f t="shared" si="1261"/>
        <v>6.9158840241444707E-4</v>
      </c>
      <c r="M3838" s="9">
        <f t="shared" si="1262"/>
        <v>0.51000382384316889</v>
      </c>
      <c r="N3838" s="9">
        <f t="shared" si="1263"/>
        <v>0.42533285161768813</v>
      </c>
      <c r="O3838" s="9">
        <f t="shared" si="1264"/>
        <v>1</v>
      </c>
      <c r="P3838" s="9">
        <f t="shared" si="1265"/>
        <v>0.64511222515361899</v>
      </c>
      <c r="Q3838" s="10">
        <f t="shared" si="1266"/>
        <v>0.18092931352847424</v>
      </c>
      <c r="R3838" s="10">
        <f t="shared" si="1249"/>
        <v>0.4421616289800922</v>
      </c>
      <c r="S3838" s="10">
        <f>_xlfn.PERCENTILE.INC($R$1519:R3838,0.75)</f>
        <v>0.77887266019496493</v>
      </c>
      <c r="T3838" s="10">
        <f t="shared" si="1250"/>
        <v>0.77887266019496493</v>
      </c>
      <c r="U3838" s="11">
        <f t="shared" si="1267"/>
        <v>0.4421616289800922</v>
      </c>
      <c r="V3838" s="10">
        <f t="shared" si="1251"/>
        <v>0.65933826364702031</v>
      </c>
      <c r="W3838" s="10">
        <f t="shared" si="1252"/>
        <v>0.43845435716383802</v>
      </c>
      <c r="X3838" s="10">
        <f t="shared" si="1268"/>
        <v>0.55270203622511527</v>
      </c>
      <c r="Y3838" s="10">
        <f>_xlfn.PERCENTILE.INC($X$1519:X3838,0.75)</f>
        <v>0.97359082524370621</v>
      </c>
      <c r="Z3838" s="10">
        <f t="shared" si="1269"/>
        <v>0.97359082524370621</v>
      </c>
      <c r="AA3838" s="10">
        <f t="shared" si="1270"/>
        <v>0.5543242666867042</v>
      </c>
      <c r="AB3838" s="10">
        <f t="shared" si="1271"/>
        <v>0.28908973454087544</v>
      </c>
      <c r="AC3838" s="10">
        <f t="shared" si="1272"/>
        <v>0.16024945510602476</v>
      </c>
      <c r="AD3838" s="13">
        <f t="shared" si="1273"/>
        <v>289089.73454087542</v>
      </c>
      <c r="AE3838" s="13">
        <f t="shared" si="1253"/>
        <v>160249.45510602475</v>
      </c>
      <c r="AF3838" s="13"/>
      <c r="AG3838" s="2">
        <f t="shared" si="1248"/>
        <v>40373</v>
      </c>
      <c r="AH3838" s="3">
        <f t="shared" si="1254"/>
        <v>-1996.1834078932682</v>
      </c>
      <c r="AI3838" s="3">
        <f t="shared" si="1255"/>
        <v>-1106.5329037526021</v>
      </c>
      <c r="AJ3838" s="3">
        <f t="shared" si="1274"/>
        <v>715359.2292673277</v>
      </c>
      <c r="AK3838" s="3">
        <f t="shared" si="1275"/>
        <v>521356.8975825379</v>
      </c>
    </row>
    <row r="3839" spans="2:37" x14ac:dyDescent="0.2">
      <c r="B3839" s="5">
        <v>40374</v>
      </c>
      <c r="C3839" s="1">
        <v>513.5</v>
      </c>
      <c r="D3839" s="1">
        <f t="shared" si="1245"/>
        <v>29</v>
      </c>
      <c r="E3839" s="1" t="b">
        <f t="shared" si="1246"/>
        <v>0</v>
      </c>
      <c r="F3839" s="6">
        <f t="shared" si="1247"/>
        <v>-2.6802361715351219E-3</v>
      </c>
      <c r="G3839" s="8">
        <f t="shared" si="1256"/>
        <v>6.140264711443625E-4</v>
      </c>
      <c r="H3839" s="8">
        <f t="shared" si="1257"/>
        <v>4.0628133191922245E-4</v>
      </c>
      <c r="I3839" s="8">
        <f t="shared" si="1258"/>
        <v>6.8264435297327695E-4</v>
      </c>
      <c r="J3839" s="6">
        <f t="shared" si="1259"/>
        <v>1.4452713043903601E-3</v>
      </c>
      <c r="K3839" s="6">
        <f t="shared" si="1260"/>
        <v>1.0687459228864834E-3</v>
      </c>
      <c r="L3839" s="6">
        <f t="shared" si="1261"/>
        <v>6.9120903762608695E-4</v>
      </c>
      <c r="M3839" s="9">
        <f t="shared" si="1262"/>
        <v>0.42485204631068857</v>
      </c>
      <c r="N3839" s="9">
        <f t="shared" si="1263"/>
        <v>0.38014772568388594</v>
      </c>
      <c r="O3839" s="9">
        <f t="shared" si="1264"/>
        <v>0.98760912518993549</v>
      </c>
      <c r="P3839" s="9">
        <f t="shared" si="1265"/>
        <v>0.5975362990615033</v>
      </c>
      <c r="Q3839" s="10">
        <f t="shared" si="1266"/>
        <v>0.18094404722452176</v>
      </c>
      <c r="R3839" s="10">
        <f t="shared" si="1249"/>
        <v>0.44212562517037757</v>
      </c>
      <c r="S3839" s="10">
        <f>_xlfn.PERCENTILE.INC($R$1519:R3839,0.75)</f>
        <v>0.77885599494753466</v>
      </c>
      <c r="T3839" s="10">
        <f t="shared" si="1250"/>
        <v>0.77885599494753466</v>
      </c>
      <c r="U3839" s="11">
        <f t="shared" si="1267"/>
        <v>0.44212562517037757</v>
      </c>
      <c r="V3839" s="10">
        <f t="shared" si="1251"/>
        <v>0.65933826364702031</v>
      </c>
      <c r="W3839" s="10">
        <f t="shared" si="1252"/>
        <v>0.43845435716383802</v>
      </c>
      <c r="X3839" s="10">
        <f t="shared" si="1268"/>
        <v>0.55265703146297196</v>
      </c>
      <c r="Y3839" s="10">
        <f>_xlfn.PERCENTILE.INC($X$1519:X3839,0.75)</f>
        <v>0.97356999368441843</v>
      </c>
      <c r="Z3839" s="10">
        <f t="shared" si="1269"/>
        <v>0.97356999368441843</v>
      </c>
      <c r="AA3839" s="10">
        <f t="shared" si="1270"/>
        <v>0.5543242666867042</v>
      </c>
      <c r="AB3839" s="10">
        <f t="shared" si="1271"/>
        <v>0.28908973454087544</v>
      </c>
      <c r="AC3839" s="10">
        <f t="shared" si="1272"/>
        <v>0.16024945510602476</v>
      </c>
      <c r="AD3839" s="13">
        <f t="shared" si="1273"/>
        <v>289089.73454087542</v>
      </c>
      <c r="AE3839" s="13">
        <f t="shared" si="1253"/>
        <v>160249.45510602475</v>
      </c>
      <c r="AF3839" s="13"/>
      <c r="AG3839" s="2">
        <f t="shared" si="1248"/>
        <v>40374</v>
      </c>
      <c r="AH3839" s="3">
        <f t="shared" si="1254"/>
        <v>-774.82876333594061</v>
      </c>
      <c r="AI3839" s="3">
        <f t="shared" si="1255"/>
        <v>-429.50638604396119</v>
      </c>
      <c r="AJ3839" s="3">
        <f t="shared" si="1274"/>
        <v>714584.40050399175</v>
      </c>
      <c r="AK3839" s="3">
        <f t="shared" si="1275"/>
        <v>520927.39119649393</v>
      </c>
    </row>
    <row r="3840" spans="2:37" x14ac:dyDescent="0.2">
      <c r="B3840" s="5">
        <v>40375</v>
      </c>
      <c r="C3840" s="1">
        <v>510.92</v>
      </c>
      <c r="D3840" s="1">
        <f t="shared" si="1245"/>
        <v>29</v>
      </c>
      <c r="E3840" s="1" t="b">
        <f t="shared" si="1246"/>
        <v>0</v>
      </c>
      <c r="F3840" s="6">
        <f t="shared" si="1247"/>
        <v>-5.0243427458617207E-3</v>
      </c>
      <c r="G3840" s="8">
        <f t="shared" si="1256"/>
        <v>4.06516139367391E-4</v>
      </c>
      <c r="H3840" s="8">
        <f t="shared" si="1257"/>
        <v>2.916086216508668E-4</v>
      </c>
      <c r="I3840" s="8">
        <f t="shared" si="1258"/>
        <v>6.5837936693025577E-4</v>
      </c>
      <c r="J3840" s="6">
        <f t="shared" si="1259"/>
        <v>1.444617143249577E-3</v>
      </c>
      <c r="K3840" s="6">
        <f t="shared" si="1260"/>
        <v>1.0685164698859368E-3</v>
      </c>
      <c r="L3840" s="6">
        <f t="shared" si="1261"/>
        <v>6.9077336684615783E-4</v>
      </c>
      <c r="M3840" s="9">
        <f t="shared" si="1262"/>
        <v>0.28140060587468735</v>
      </c>
      <c r="N3840" s="9">
        <f t="shared" si="1263"/>
        <v>0.27290980520122049</v>
      </c>
      <c r="O3840" s="9">
        <f t="shared" si="1264"/>
        <v>0.9531047352566554</v>
      </c>
      <c r="P3840" s="9">
        <f t="shared" si="1265"/>
        <v>0.50247171544418778</v>
      </c>
      <c r="Q3840" s="10">
        <f t="shared" si="1266"/>
        <v>0.18110134168492215</v>
      </c>
      <c r="R3840" s="10">
        <f t="shared" si="1249"/>
        <v>0.44174161966830156</v>
      </c>
      <c r="S3840" s="10">
        <f>_xlfn.PERCENTILE.INC($R$1519:R3840,0.75)</f>
        <v>0.77863386690979242</v>
      </c>
      <c r="T3840" s="10">
        <f t="shared" si="1250"/>
        <v>0.77863386690979242</v>
      </c>
      <c r="U3840" s="11">
        <f t="shared" si="1267"/>
        <v>0.44174161966830156</v>
      </c>
      <c r="V3840" s="10">
        <f t="shared" si="1251"/>
        <v>0.65933826364702031</v>
      </c>
      <c r="W3840" s="10">
        <f t="shared" si="1252"/>
        <v>0.43845435716383802</v>
      </c>
      <c r="X3840" s="10">
        <f t="shared" si="1268"/>
        <v>0.55217702458537699</v>
      </c>
      <c r="Y3840" s="10">
        <f>_xlfn.PERCENTILE.INC($X$1519:X3840,0.75)</f>
        <v>0.97329233363724066</v>
      </c>
      <c r="Z3840" s="10">
        <f t="shared" si="1269"/>
        <v>0.97329233363724066</v>
      </c>
      <c r="AA3840" s="10">
        <f t="shared" si="1270"/>
        <v>0.5543242666867042</v>
      </c>
      <c r="AB3840" s="10">
        <f t="shared" si="1271"/>
        <v>0.28908973454087544</v>
      </c>
      <c r="AC3840" s="10">
        <f t="shared" si="1272"/>
        <v>0.16024945510602476</v>
      </c>
      <c r="AD3840" s="13">
        <f t="shared" si="1273"/>
        <v>289089.73454087542</v>
      </c>
      <c r="AE3840" s="13">
        <f t="shared" si="1253"/>
        <v>160249.45510602475</v>
      </c>
      <c r="AF3840" s="13"/>
      <c r="AG3840" s="2">
        <f t="shared" si="1248"/>
        <v>40375</v>
      </c>
      <c r="AH3840" s="3">
        <f t="shared" si="1254"/>
        <v>-1452.4859106435379</v>
      </c>
      <c r="AI3840" s="3">
        <f t="shared" si="1255"/>
        <v>-805.14818729024887</v>
      </c>
      <c r="AJ3840" s="3">
        <f t="shared" si="1274"/>
        <v>713131.91459334816</v>
      </c>
      <c r="AK3840" s="3">
        <f t="shared" si="1275"/>
        <v>520122.2430092037</v>
      </c>
    </row>
    <row r="3841" spans="2:37" x14ac:dyDescent="0.2">
      <c r="B3841" s="5">
        <v>40378</v>
      </c>
      <c r="C3841" s="1">
        <v>509.16340000000002</v>
      </c>
      <c r="D3841" s="1">
        <f t="shared" si="1245"/>
        <v>30</v>
      </c>
      <c r="E3841" s="1" t="b">
        <f t="shared" si="1246"/>
        <v>1</v>
      </c>
      <c r="F3841" s="6">
        <f t="shared" si="1247"/>
        <v>-3.4381116417442348E-3</v>
      </c>
      <c r="G3841" s="8">
        <f t="shared" si="1256"/>
        <v>3.4855531661424254E-4</v>
      </c>
      <c r="H3841" s="8">
        <f t="shared" si="1257"/>
        <v>2.4627643745911816E-4</v>
      </c>
      <c r="I3841" s="8">
        <f t="shared" si="1258"/>
        <v>6.2142444340684952E-4</v>
      </c>
      <c r="J3841" s="6">
        <f t="shared" si="1259"/>
        <v>1.4438020738233061E-3</v>
      </c>
      <c r="K3841" s="6">
        <f t="shared" si="1260"/>
        <v>1.0681729564851077E-3</v>
      </c>
      <c r="L3841" s="6">
        <f t="shared" si="1261"/>
        <v>6.9022900506127474E-4</v>
      </c>
      <c r="M3841" s="9">
        <f t="shared" si="1262"/>
        <v>0.24141488846268211</v>
      </c>
      <c r="N3841" s="9">
        <f t="shared" si="1263"/>
        <v>0.23055857758232967</v>
      </c>
      <c r="O3841" s="9">
        <f t="shared" si="1264"/>
        <v>0.90031632813182472</v>
      </c>
      <c r="P3841" s="9">
        <f t="shared" si="1265"/>
        <v>0.45742993139227889</v>
      </c>
      <c r="Q3841" s="10">
        <f t="shared" si="1266"/>
        <v>0.18124736148901149</v>
      </c>
      <c r="R3841" s="10">
        <f t="shared" si="1249"/>
        <v>0.44138573573028356</v>
      </c>
      <c r="S3841" s="10">
        <f>_xlfn.PERCENTILE.INC($R$1519:R3841,0.75)</f>
        <v>0.77841173887205017</v>
      </c>
      <c r="T3841" s="10">
        <f t="shared" si="1250"/>
        <v>0.77841173887205017</v>
      </c>
      <c r="U3841" s="11">
        <f t="shared" si="1267"/>
        <v>0.44138573573028356</v>
      </c>
      <c r="V3841" s="10">
        <f t="shared" si="1251"/>
        <v>0.50247171544418778</v>
      </c>
      <c r="W3841" s="10">
        <f t="shared" si="1252"/>
        <v>0.44174161966830156</v>
      </c>
      <c r="X3841" s="10">
        <f t="shared" si="1268"/>
        <v>0.55173216966285443</v>
      </c>
      <c r="Y3841" s="10">
        <f>_xlfn.PERCENTILE.INC($X$1519:X3841,0.75)</f>
        <v>0.97301467359006288</v>
      </c>
      <c r="Z3841" s="10">
        <f t="shared" si="1269"/>
        <v>0.97301467359006288</v>
      </c>
      <c r="AA3841" s="10">
        <f t="shared" si="1270"/>
        <v>0.55173216966285443</v>
      </c>
      <c r="AB3841" s="10">
        <f t="shared" si="1271"/>
        <v>0.22196266941782544</v>
      </c>
      <c r="AC3841" s="10">
        <f t="shared" si="1272"/>
        <v>0.12246394518205574</v>
      </c>
      <c r="AD3841" s="13">
        <f t="shared" si="1273"/>
        <v>221962.66941782544</v>
      </c>
      <c r="AE3841" s="13">
        <f t="shared" si="1253"/>
        <v>122463.94518205573</v>
      </c>
      <c r="AF3841" s="13"/>
      <c r="AG3841" s="2">
        <f t="shared" si="1248"/>
        <v>40378</v>
      </c>
      <c r="AH3841" s="3">
        <f t="shared" si="1254"/>
        <v>-993.92278183373423</v>
      </c>
      <c r="AI3841" s="3">
        <f t="shared" si="1255"/>
        <v>-550.95551718319382</v>
      </c>
      <c r="AJ3841" s="3">
        <f t="shared" si="1274"/>
        <v>712137.99181151448</v>
      </c>
      <c r="AK3841" s="3">
        <f t="shared" si="1275"/>
        <v>519571.28749202052</v>
      </c>
    </row>
    <row r="3842" spans="2:37" x14ac:dyDescent="0.2">
      <c r="B3842" s="5">
        <v>40379</v>
      </c>
      <c r="C3842" s="1">
        <v>510.3614</v>
      </c>
      <c r="D3842" s="1">
        <f t="shared" si="1245"/>
        <v>30</v>
      </c>
      <c r="E3842" s="1" t="b">
        <f t="shared" si="1246"/>
        <v>0</v>
      </c>
      <c r="F3842" s="6">
        <f t="shared" si="1247"/>
        <v>2.3528792525149278E-3</v>
      </c>
      <c r="G3842" s="8">
        <f t="shared" si="1256"/>
        <v>2.7980857738514982E-4</v>
      </c>
      <c r="H3842" s="8">
        <f t="shared" si="1257"/>
        <v>2.8725317900844604E-4</v>
      </c>
      <c r="I3842" s="8">
        <f t="shared" si="1258"/>
        <v>6.0623469412135597E-4</v>
      </c>
      <c r="J3842" s="6">
        <f t="shared" si="1259"/>
        <v>1.4428281068570449E-3</v>
      </c>
      <c r="K3842" s="6">
        <f t="shared" si="1260"/>
        <v>1.0678368158560582E-3</v>
      </c>
      <c r="L3842" s="6">
        <f t="shared" si="1261"/>
        <v>6.8965683075881328E-4</v>
      </c>
      <c r="M3842" s="9">
        <f t="shared" si="1262"/>
        <v>0.1939306394541101</v>
      </c>
      <c r="N3842" s="9">
        <f t="shared" si="1263"/>
        <v>0.26900475310748889</v>
      </c>
      <c r="O3842" s="9">
        <f t="shared" si="1264"/>
        <v>0.87903819274048245</v>
      </c>
      <c r="P3842" s="9">
        <f t="shared" si="1265"/>
        <v>0.44732452843402709</v>
      </c>
      <c r="Q3842" s="10">
        <f t="shared" si="1266"/>
        <v>0.18044764083810677</v>
      </c>
      <c r="R3842" s="10">
        <f t="shared" si="1249"/>
        <v>0.44334190033425847</v>
      </c>
      <c r="S3842" s="10">
        <f>_xlfn.PERCENTILE.INC($R$1519:R3842,0.75)</f>
        <v>0.77818961083430804</v>
      </c>
      <c r="T3842" s="10">
        <f t="shared" si="1250"/>
        <v>0.77818961083430804</v>
      </c>
      <c r="U3842" s="11">
        <f t="shared" si="1267"/>
        <v>0.44334190033425847</v>
      </c>
      <c r="V3842" s="10">
        <f t="shared" si="1251"/>
        <v>0.50247171544418778</v>
      </c>
      <c r="W3842" s="10">
        <f t="shared" si="1252"/>
        <v>0.44174161966830156</v>
      </c>
      <c r="X3842" s="10">
        <f t="shared" si="1268"/>
        <v>0.55417737541782308</v>
      </c>
      <c r="Y3842" s="10">
        <f>_xlfn.PERCENTILE.INC($X$1519:X3842,0.75)</f>
        <v>0.97273701354288511</v>
      </c>
      <c r="Z3842" s="10">
        <f t="shared" si="1269"/>
        <v>0.97273701354288511</v>
      </c>
      <c r="AA3842" s="10">
        <f t="shared" si="1270"/>
        <v>0.55173216966285443</v>
      </c>
      <c r="AB3842" s="10">
        <f t="shared" si="1271"/>
        <v>0.22196266941782544</v>
      </c>
      <c r="AC3842" s="10">
        <f t="shared" si="1272"/>
        <v>0.12246394518205574</v>
      </c>
      <c r="AD3842" s="13">
        <f t="shared" si="1273"/>
        <v>221962.66941782544</v>
      </c>
      <c r="AE3842" s="13">
        <f t="shared" si="1253"/>
        <v>122463.94518205573</v>
      </c>
      <c r="AF3842" s="13"/>
      <c r="AG3842" s="2">
        <f t="shared" si="1248"/>
        <v>40379</v>
      </c>
      <c r="AH3842" s="3">
        <f t="shared" si="1254"/>
        <v>522.25135970603117</v>
      </c>
      <c r="AI3842" s="3">
        <f t="shared" si="1255"/>
        <v>288.14287579998438</v>
      </c>
      <c r="AJ3842" s="3">
        <f t="shared" si="1274"/>
        <v>712660.24317122053</v>
      </c>
      <c r="AK3842" s="3">
        <f t="shared" si="1275"/>
        <v>519859.43036782049</v>
      </c>
    </row>
    <row r="3843" spans="2:37" x14ac:dyDescent="0.2">
      <c r="B3843" s="5">
        <v>40380</v>
      </c>
      <c r="C3843" s="1">
        <v>512.11990000000003</v>
      </c>
      <c r="D3843" s="1">
        <f t="shared" si="1245"/>
        <v>30</v>
      </c>
      <c r="E3843" s="1" t="b">
        <f t="shared" si="1246"/>
        <v>0</v>
      </c>
      <c r="F3843" s="6">
        <f t="shared" si="1247"/>
        <v>3.4455975706626507E-3</v>
      </c>
      <c r="G3843" s="8">
        <f t="shared" si="1256"/>
        <v>3.4231972771913788E-4</v>
      </c>
      <c r="H3843" s="8">
        <f t="shared" si="1257"/>
        <v>3.4066863602981906E-4</v>
      </c>
      <c r="I3843" s="8">
        <f t="shared" si="1258"/>
        <v>5.8870427724183486E-4</v>
      </c>
      <c r="J3843" s="6">
        <f t="shared" si="1259"/>
        <v>1.4416531546798442E-3</v>
      </c>
      <c r="K3843" s="6">
        <f t="shared" si="1260"/>
        <v>1.0674174026093003E-3</v>
      </c>
      <c r="L3843" s="6">
        <f t="shared" si="1261"/>
        <v>6.8908249609122673E-4</v>
      </c>
      <c r="M3843" s="9">
        <f t="shared" si="1262"/>
        <v>0.2374494354678249</v>
      </c>
      <c r="N3843" s="9">
        <f t="shared" si="1263"/>
        <v>0.3191522221738704</v>
      </c>
      <c r="O3843" s="9">
        <f t="shared" si="1264"/>
        <v>0.85433062163270657</v>
      </c>
      <c r="P3843" s="9">
        <f t="shared" si="1265"/>
        <v>0.47031075975813397</v>
      </c>
      <c r="Q3843" s="10">
        <f t="shared" si="1266"/>
        <v>0.18051613091479146</v>
      </c>
      <c r="R3843" s="10">
        <f t="shared" si="1249"/>
        <v>0.44317369087509517</v>
      </c>
      <c r="S3843" s="10">
        <f>_xlfn.PERCENTILE.INC($R$1519:R3843,0.75)</f>
        <v>0.7779674827965658</v>
      </c>
      <c r="T3843" s="10">
        <f t="shared" si="1250"/>
        <v>0.7779674827965658</v>
      </c>
      <c r="U3843" s="11">
        <f t="shared" si="1267"/>
        <v>0.44317369087509517</v>
      </c>
      <c r="V3843" s="10">
        <f t="shared" si="1251"/>
        <v>0.50247171544418778</v>
      </c>
      <c r="W3843" s="10">
        <f t="shared" si="1252"/>
        <v>0.44174161966830156</v>
      </c>
      <c r="X3843" s="10">
        <f t="shared" si="1268"/>
        <v>0.55396711359386897</v>
      </c>
      <c r="Y3843" s="10">
        <f>_xlfn.PERCENTILE.INC($X$1519:X3843,0.75)</f>
        <v>0.97245935349570733</v>
      </c>
      <c r="Z3843" s="10">
        <f t="shared" si="1269"/>
        <v>0.97245935349570733</v>
      </c>
      <c r="AA3843" s="10">
        <f t="shared" si="1270"/>
        <v>0.55173216966285443</v>
      </c>
      <c r="AB3843" s="10">
        <f t="shared" si="1271"/>
        <v>0.22196266941782544</v>
      </c>
      <c r="AC3843" s="10">
        <f t="shared" si="1272"/>
        <v>0.12246394518205574</v>
      </c>
      <c r="AD3843" s="13">
        <f t="shared" si="1273"/>
        <v>221962.66941782544</v>
      </c>
      <c r="AE3843" s="13">
        <f t="shared" si="1253"/>
        <v>122463.94518205573</v>
      </c>
      <c r="AF3843" s="13"/>
      <c r="AG3843" s="2">
        <f t="shared" si="1248"/>
        <v>40380</v>
      </c>
      <c r="AH3843" s="3">
        <f t="shared" si="1254"/>
        <v>764.79403452385634</v>
      </c>
      <c r="AI3843" s="3">
        <f t="shared" si="1255"/>
        <v>421.96147201305524</v>
      </c>
      <c r="AJ3843" s="3">
        <f t="shared" si="1274"/>
        <v>713425.03720574442</v>
      </c>
      <c r="AK3843" s="3">
        <f t="shared" si="1275"/>
        <v>520281.39183983352</v>
      </c>
    </row>
    <row r="3844" spans="2:37" x14ac:dyDescent="0.2">
      <c r="B3844" s="5">
        <v>40381</v>
      </c>
      <c r="C3844" s="1">
        <v>516.17849999999999</v>
      </c>
      <c r="D3844" s="1">
        <f t="shared" si="1245"/>
        <v>30</v>
      </c>
      <c r="E3844" s="1" t="b">
        <f t="shared" si="1246"/>
        <v>0</v>
      </c>
      <c r="F3844" s="6">
        <f t="shared" si="1247"/>
        <v>7.925097228207667E-3</v>
      </c>
      <c r="G3844" s="8">
        <f t="shared" si="1256"/>
        <v>5.8436021942291638E-4</v>
      </c>
      <c r="H3844" s="8">
        <f t="shared" si="1257"/>
        <v>4.3367875180433607E-4</v>
      </c>
      <c r="I3844" s="8">
        <f t="shared" si="1258"/>
        <v>6.2933714746055516E-4</v>
      </c>
      <c r="J3844" s="6">
        <f t="shared" si="1259"/>
        <v>1.4405600954598525E-3</v>
      </c>
      <c r="K3844" s="6">
        <f t="shared" si="1260"/>
        <v>1.0669523896968574E-3</v>
      </c>
      <c r="L3844" s="6">
        <f t="shared" si="1261"/>
        <v>6.8849338936849348E-4</v>
      </c>
      <c r="M3844" s="9">
        <f t="shared" si="1262"/>
        <v>0.40564792906912928</v>
      </c>
      <c r="N3844" s="9">
        <f t="shared" si="1263"/>
        <v>0.40646495194368787</v>
      </c>
      <c r="O3844" s="9">
        <f t="shared" si="1264"/>
        <v>0.91407870747720876</v>
      </c>
      <c r="P3844" s="9">
        <f t="shared" si="1265"/>
        <v>0.57539719616334195</v>
      </c>
      <c r="Q3844" s="10">
        <f t="shared" si="1266"/>
        <v>0.17999812695415265</v>
      </c>
      <c r="R3844" s="10">
        <f t="shared" si="1249"/>
        <v>0.44444906929713113</v>
      </c>
      <c r="S3844" s="10">
        <f>_xlfn.PERCENTILE.INC($R$1519:R3844,0.75)</f>
        <v>0.77792135131930107</v>
      </c>
      <c r="T3844" s="10">
        <f t="shared" si="1250"/>
        <v>0.77792135131930107</v>
      </c>
      <c r="U3844" s="11">
        <f t="shared" si="1267"/>
        <v>0.44444906929713113</v>
      </c>
      <c r="V3844" s="10">
        <f t="shared" si="1251"/>
        <v>0.50247171544418778</v>
      </c>
      <c r="W3844" s="10">
        <f t="shared" si="1252"/>
        <v>0.44174161966830156</v>
      </c>
      <c r="X3844" s="10">
        <f t="shared" si="1268"/>
        <v>0.55556133662141394</v>
      </c>
      <c r="Y3844" s="10">
        <f>_xlfn.PERCENTILE.INC($X$1519:X3844,0.75)</f>
        <v>0.97240168914912639</v>
      </c>
      <c r="Z3844" s="10">
        <f t="shared" si="1269"/>
        <v>0.97240168914912639</v>
      </c>
      <c r="AA3844" s="10">
        <f t="shared" si="1270"/>
        <v>0.55173216966285443</v>
      </c>
      <c r="AB3844" s="10">
        <f t="shared" si="1271"/>
        <v>0.22196266941782544</v>
      </c>
      <c r="AC3844" s="10">
        <f t="shared" si="1272"/>
        <v>0.12246394518205574</v>
      </c>
      <c r="AD3844" s="13">
        <f t="shared" si="1273"/>
        <v>221962.66941782544</v>
      </c>
      <c r="AE3844" s="13">
        <f t="shared" si="1253"/>
        <v>122463.94518205573</v>
      </c>
      <c r="AF3844" s="13"/>
      <c r="AG3844" s="2">
        <f t="shared" si="1248"/>
        <v>40381</v>
      </c>
      <c r="AH3844" s="3">
        <f t="shared" si="1254"/>
        <v>1759.0757361687831</v>
      </c>
      <c r="AI3844" s="3">
        <f t="shared" si="1255"/>
        <v>970.53867251768554</v>
      </c>
      <c r="AJ3844" s="3">
        <f t="shared" si="1274"/>
        <v>715184.11294191319</v>
      </c>
      <c r="AK3844" s="3">
        <f t="shared" si="1275"/>
        <v>521251.93051235122</v>
      </c>
    </row>
    <row r="3845" spans="2:37" x14ac:dyDescent="0.2">
      <c r="B3845" s="5">
        <v>40382</v>
      </c>
      <c r="C3845" s="1">
        <v>516.10940000000005</v>
      </c>
      <c r="D3845" s="1">
        <f t="shared" si="1245"/>
        <v>30</v>
      </c>
      <c r="E3845" s="1" t="b">
        <f t="shared" si="1246"/>
        <v>0</v>
      </c>
      <c r="F3845" s="6">
        <f t="shared" si="1247"/>
        <v>-1.33868419548544E-4</v>
      </c>
      <c r="G3845" s="8">
        <f t="shared" si="1256"/>
        <v>5.9391046643709122E-4</v>
      </c>
      <c r="H3845" s="8">
        <f t="shared" si="1257"/>
        <v>4.1029458352758076E-4</v>
      </c>
      <c r="I3845" s="8">
        <f t="shared" si="1258"/>
        <v>6.132776013736132E-4</v>
      </c>
      <c r="J3845" s="6">
        <f t="shared" si="1259"/>
        <v>1.4397111069688858E-3</v>
      </c>
      <c r="K3845" s="6">
        <f t="shared" si="1260"/>
        <v>1.0665505048493154E-3</v>
      </c>
      <c r="L3845" s="6">
        <f t="shared" si="1261"/>
        <v>6.8797507223980394E-4</v>
      </c>
      <c r="M3845" s="9">
        <f t="shared" si="1262"/>
        <v>0.41252058386038865</v>
      </c>
      <c r="N3845" s="9">
        <f t="shared" si="1263"/>
        <v>0.38469306578739848</v>
      </c>
      <c r="O3845" s="9">
        <f t="shared" si="1264"/>
        <v>0.89142416072866981</v>
      </c>
      <c r="P3845" s="9">
        <f t="shared" si="1265"/>
        <v>0.56287927012548566</v>
      </c>
      <c r="Q3845" s="10">
        <f t="shared" si="1266"/>
        <v>0.1797970485605517</v>
      </c>
      <c r="R3845" s="10">
        <f t="shared" si="1249"/>
        <v>0.44494612475831469</v>
      </c>
      <c r="S3845" s="10">
        <f>_xlfn.PERCENTILE.INC($R$1519:R3845,0.75)</f>
        <v>0.77787521984203645</v>
      </c>
      <c r="T3845" s="10">
        <f t="shared" si="1250"/>
        <v>0.77787521984203645</v>
      </c>
      <c r="U3845" s="11">
        <f t="shared" si="1267"/>
        <v>0.44494612475831469</v>
      </c>
      <c r="V3845" s="10">
        <f t="shared" si="1251"/>
        <v>0.50247171544418778</v>
      </c>
      <c r="W3845" s="10">
        <f t="shared" si="1252"/>
        <v>0.44174161966830156</v>
      </c>
      <c r="X3845" s="10">
        <f t="shared" si="1268"/>
        <v>0.5561826559478934</v>
      </c>
      <c r="Y3845" s="10">
        <f>_xlfn.PERCENTILE.INC($X$1519:X3845,0.75)</f>
        <v>0.97234402480254545</v>
      </c>
      <c r="Z3845" s="10">
        <f t="shared" si="1269"/>
        <v>0.97234402480254545</v>
      </c>
      <c r="AA3845" s="10">
        <f t="shared" si="1270"/>
        <v>0.55173216966285443</v>
      </c>
      <c r="AB3845" s="10">
        <f t="shared" si="1271"/>
        <v>0.22196266941782544</v>
      </c>
      <c r="AC3845" s="10">
        <f t="shared" si="1272"/>
        <v>0.12246394518205574</v>
      </c>
      <c r="AD3845" s="13">
        <f t="shared" si="1273"/>
        <v>221962.66941782544</v>
      </c>
      <c r="AE3845" s="13">
        <f t="shared" si="1253"/>
        <v>122463.94518205573</v>
      </c>
      <c r="AF3845" s="13"/>
      <c r="AG3845" s="2">
        <f t="shared" si="1248"/>
        <v>40382</v>
      </c>
      <c r="AH3845" s="3">
        <f t="shared" si="1254"/>
        <v>-29.713791753740235</v>
      </c>
      <c r="AI3845" s="3">
        <f t="shared" si="1255"/>
        <v>-16.394054793201331</v>
      </c>
      <c r="AJ3845" s="3">
        <f t="shared" si="1274"/>
        <v>715154.39915015944</v>
      </c>
      <c r="AK3845" s="3">
        <f t="shared" si="1275"/>
        <v>521235.53645755799</v>
      </c>
    </row>
    <row r="3846" spans="2:37" x14ac:dyDescent="0.2">
      <c r="B3846" s="5">
        <v>40385</v>
      </c>
      <c r="C3846" s="1">
        <v>513.63310000000001</v>
      </c>
      <c r="D3846" s="1">
        <f t="shared" si="1245"/>
        <v>31</v>
      </c>
      <c r="E3846" s="1" t="b">
        <f t="shared" si="1246"/>
        <v>1</v>
      </c>
      <c r="F3846" s="6">
        <f t="shared" si="1247"/>
        <v>-4.798013754448216E-3</v>
      </c>
      <c r="G3846" s="8">
        <f t="shared" si="1256"/>
        <v>4.3649377738241445E-4</v>
      </c>
      <c r="H3846" s="8">
        <f t="shared" si="1257"/>
        <v>3.6313031679722265E-4</v>
      </c>
      <c r="I3846" s="8">
        <f t="shared" si="1258"/>
        <v>5.5611242009817781E-4</v>
      </c>
      <c r="J3846" s="6">
        <f t="shared" si="1259"/>
        <v>1.4389315311271452E-3</v>
      </c>
      <c r="K3846" s="6">
        <f t="shared" si="1260"/>
        <v>1.0661084558569855E-3</v>
      </c>
      <c r="L3846" s="6">
        <f t="shared" si="1261"/>
        <v>6.874538700589913E-4</v>
      </c>
      <c r="M3846" s="9">
        <f t="shared" si="1262"/>
        <v>0.3033457589469179</v>
      </c>
      <c r="N3846" s="9">
        <f t="shared" si="1263"/>
        <v>0.34061292244917268</v>
      </c>
      <c r="O3846" s="9">
        <f t="shared" si="1264"/>
        <v>0.80894507154415629</v>
      </c>
      <c r="P3846" s="9">
        <f t="shared" si="1265"/>
        <v>0.48430125098008231</v>
      </c>
      <c r="Q3846" s="10">
        <f t="shared" si="1266"/>
        <v>0.17996730108159903</v>
      </c>
      <c r="R3846" s="10">
        <f t="shared" si="1249"/>
        <v>0.44452519718416611</v>
      </c>
      <c r="S3846" s="10">
        <f>_xlfn.PERCENTILE.INC($R$1519:R3846,0.75)</f>
        <v>0.77782908836477171</v>
      </c>
      <c r="T3846" s="10">
        <f t="shared" si="1250"/>
        <v>0.77782908836477171</v>
      </c>
      <c r="U3846" s="11">
        <f t="shared" si="1267"/>
        <v>0.44452519718416611</v>
      </c>
      <c r="V3846" s="10">
        <f t="shared" si="1251"/>
        <v>0.56287927012548566</v>
      </c>
      <c r="W3846" s="10">
        <f t="shared" si="1252"/>
        <v>0.44494612475831469</v>
      </c>
      <c r="X3846" s="10">
        <f t="shared" si="1268"/>
        <v>0.55565649648020765</v>
      </c>
      <c r="Y3846" s="10">
        <f>_xlfn.PERCENTILE.INC($X$1519:X3846,0.75)</f>
        <v>0.97228636045596462</v>
      </c>
      <c r="Z3846" s="10">
        <f t="shared" si="1269"/>
        <v>0.97228636045596462</v>
      </c>
      <c r="AA3846" s="10">
        <f t="shared" si="1270"/>
        <v>0.55565649648020765</v>
      </c>
      <c r="AB3846" s="10">
        <f t="shared" si="1271"/>
        <v>0.25045094994912348</v>
      </c>
      <c r="AC3846" s="10">
        <f t="shared" si="1272"/>
        <v>0.1391646973888698</v>
      </c>
      <c r="AD3846" s="13">
        <f t="shared" si="1273"/>
        <v>250450.94994912349</v>
      </c>
      <c r="AE3846" s="13">
        <f t="shared" si="1253"/>
        <v>139164.6973888698</v>
      </c>
      <c r="AF3846" s="13"/>
      <c r="AG3846" s="2">
        <f t="shared" si="1248"/>
        <v>40385</v>
      </c>
      <c r="AH3846" s="3">
        <f t="shared" si="1254"/>
        <v>-1064.9799408407689</v>
      </c>
      <c r="AI3846" s="3">
        <f t="shared" si="1255"/>
        <v>-587.58369340749573</v>
      </c>
      <c r="AJ3846" s="3">
        <f t="shared" si="1274"/>
        <v>714089.4192093187</v>
      </c>
      <c r="AK3846" s="3">
        <f t="shared" si="1275"/>
        <v>520647.95276415051</v>
      </c>
    </row>
    <row r="3847" spans="2:37" x14ac:dyDescent="0.2">
      <c r="B3847" s="5">
        <v>40386</v>
      </c>
      <c r="C3847" s="1">
        <v>515.11599999999999</v>
      </c>
      <c r="D3847" s="1">
        <f t="shared" si="1245"/>
        <v>31</v>
      </c>
      <c r="E3847" s="1" t="b">
        <f t="shared" si="1246"/>
        <v>0</v>
      </c>
      <c r="F3847" s="6">
        <f t="shared" si="1247"/>
        <v>2.8870802913596449E-3</v>
      </c>
      <c r="G3847" s="8">
        <f t="shared" si="1256"/>
        <v>4.9895374259641319E-4</v>
      </c>
      <c r="H3847" s="8">
        <f t="shared" si="1257"/>
        <v>4.2146199097650282E-4</v>
      </c>
      <c r="I3847" s="8">
        <f t="shared" si="1258"/>
        <v>5.59781317526418E-4</v>
      </c>
      <c r="J3847" s="6">
        <f t="shared" si="1259"/>
        <v>1.4381327678766236E-3</v>
      </c>
      <c r="K3847" s="6">
        <f t="shared" si="1260"/>
        <v>1.0656775646800223E-3</v>
      </c>
      <c r="L3847" s="6">
        <f t="shared" si="1261"/>
        <v>6.8694261085599357E-4</v>
      </c>
      <c r="M3847" s="9">
        <f t="shared" si="1262"/>
        <v>0.34694553503089226</v>
      </c>
      <c r="N3847" s="9">
        <f t="shared" si="1263"/>
        <v>0.3954873452769459</v>
      </c>
      <c r="O3847" s="9">
        <f t="shared" si="1264"/>
        <v>0.81488803967027035</v>
      </c>
      <c r="P3847" s="9">
        <f t="shared" si="1265"/>
        <v>0.51910697332603617</v>
      </c>
      <c r="Q3847" s="10">
        <f t="shared" si="1266"/>
        <v>0.17706887323152862</v>
      </c>
      <c r="R3847" s="10">
        <f t="shared" si="1249"/>
        <v>0.45180159866604563</v>
      </c>
      <c r="S3847" s="10">
        <f>_xlfn.PERCENTILE.INC($R$1519:R3847,0.75)</f>
        <v>0.77778295688750698</v>
      </c>
      <c r="T3847" s="10">
        <f t="shared" si="1250"/>
        <v>0.77778295688750698</v>
      </c>
      <c r="U3847" s="11">
        <f t="shared" si="1267"/>
        <v>0.45180159866604563</v>
      </c>
      <c r="V3847" s="10">
        <f t="shared" si="1251"/>
        <v>0.56287927012548566</v>
      </c>
      <c r="W3847" s="10">
        <f t="shared" si="1252"/>
        <v>0.44494612475831469</v>
      </c>
      <c r="X3847" s="10">
        <f t="shared" si="1268"/>
        <v>0.56475199833255707</v>
      </c>
      <c r="Y3847" s="10">
        <f>_xlfn.PERCENTILE.INC($X$1519:X3847,0.75)</f>
        <v>0.97222869610938367</v>
      </c>
      <c r="Z3847" s="10">
        <f t="shared" si="1269"/>
        <v>0.97222869610938367</v>
      </c>
      <c r="AA3847" s="10">
        <f t="shared" si="1270"/>
        <v>0.55565649648020765</v>
      </c>
      <c r="AB3847" s="10">
        <f t="shared" si="1271"/>
        <v>0.25045094994912348</v>
      </c>
      <c r="AC3847" s="10">
        <f t="shared" si="1272"/>
        <v>0.1391646973888698</v>
      </c>
      <c r="AD3847" s="13">
        <f t="shared" si="1273"/>
        <v>250450.94994912349</v>
      </c>
      <c r="AE3847" s="13">
        <f t="shared" si="1253"/>
        <v>139164.6973888698</v>
      </c>
      <c r="AF3847" s="13"/>
      <c r="AG3847" s="2">
        <f t="shared" si="1248"/>
        <v>40386</v>
      </c>
      <c r="AH3847" s="3">
        <f t="shared" si="1254"/>
        <v>723.07200155041528</v>
      </c>
      <c r="AI3847" s="3">
        <f t="shared" si="1255"/>
        <v>401.77965508443503</v>
      </c>
      <c r="AJ3847" s="3">
        <f t="shared" si="1274"/>
        <v>714812.49121086916</v>
      </c>
      <c r="AK3847" s="3">
        <f t="shared" si="1275"/>
        <v>521049.73241923493</v>
      </c>
    </row>
    <row r="3848" spans="2:37" x14ac:dyDescent="0.2">
      <c r="B3848" s="5">
        <v>40387</v>
      </c>
      <c r="C3848" s="1">
        <v>516.09690000000001</v>
      </c>
      <c r="D3848" s="1">
        <f t="shared" si="1245"/>
        <v>31</v>
      </c>
      <c r="E3848" s="1" t="b">
        <f t="shared" si="1246"/>
        <v>0</v>
      </c>
      <c r="F3848" s="6">
        <f t="shared" si="1247"/>
        <v>1.904231279944657E-3</v>
      </c>
      <c r="G3848" s="8">
        <f t="shared" si="1256"/>
        <v>6.1016512334001124E-4</v>
      </c>
      <c r="H3848" s="8">
        <f t="shared" si="1257"/>
        <v>4.9401879208497426E-4</v>
      </c>
      <c r="I3848" s="8">
        <f t="shared" si="1258"/>
        <v>5.7176685829305623E-4</v>
      </c>
      <c r="J3848" s="6">
        <f t="shared" si="1259"/>
        <v>1.4372279808281384E-3</v>
      </c>
      <c r="K3848" s="6">
        <f t="shared" si="1260"/>
        <v>1.0651737180965336E-3</v>
      </c>
      <c r="L3848" s="6">
        <f t="shared" si="1261"/>
        <v>6.8637674781522428E-4</v>
      </c>
      <c r="M3848" s="9">
        <f t="shared" si="1262"/>
        <v>0.42454303108434532</v>
      </c>
      <c r="N3848" s="9">
        <f t="shared" si="1263"/>
        <v>0.46379175874503015</v>
      </c>
      <c r="O3848" s="9">
        <f t="shared" si="1264"/>
        <v>0.83302189375298952</v>
      </c>
      <c r="P3848" s="9">
        <f t="shared" si="1265"/>
        <v>0.57378556119412172</v>
      </c>
      <c r="Q3848" s="10">
        <f t="shared" si="1266"/>
        <v>0.17710763414712613</v>
      </c>
      <c r="R3848" s="10">
        <f t="shared" si="1249"/>
        <v>0.45170271956511332</v>
      </c>
      <c r="S3848" s="10">
        <f>_xlfn.PERCENTILE.INC($R$1519:R3848,0.75)</f>
        <v>0.77770207376227674</v>
      </c>
      <c r="T3848" s="10">
        <f t="shared" si="1250"/>
        <v>0.77770207376227674</v>
      </c>
      <c r="U3848" s="11">
        <f t="shared" si="1267"/>
        <v>0.45170271956511332</v>
      </c>
      <c r="V3848" s="10">
        <f t="shared" si="1251"/>
        <v>0.56287927012548566</v>
      </c>
      <c r="W3848" s="10">
        <f t="shared" si="1252"/>
        <v>0.44494612475831469</v>
      </c>
      <c r="X3848" s="10">
        <f t="shared" si="1268"/>
        <v>0.56462839945639165</v>
      </c>
      <c r="Y3848" s="10">
        <f>_xlfn.PERCENTILE.INC($X$1519:X3848,0.75)</f>
        <v>0.97212759220284595</v>
      </c>
      <c r="Z3848" s="10">
        <f t="shared" si="1269"/>
        <v>0.97212759220284595</v>
      </c>
      <c r="AA3848" s="10">
        <f t="shared" si="1270"/>
        <v>0.55565649648020765</v>
      </c>
      <c r="AB3848" s="10">
        <f t="shared" si="1271"/>
        <v>0.25045094994912348</v>
      </c>
      <c r="AC3848" s="10">
        <f t="shared" si="1272"/>
        <v>0.1391646973888698</v>
      </c>
      <c r="AD3848" s="13">
        <f t="shared" si="1273"/>
        <v>250450.94994912349</v>
      </c>
      <c r="AE3848" s="13">
        <f t="shared" si="1253"/>
        <v>139164.6973888698</v>
      </c>
      <c r="AF3848" s="13"/>
      <c r="AG3848" s="2">
        <f t="shared" si="1248"/>
        <v>40387</v>
      </c>
      <c r="AH3848" s="3">
        <f t="shared" si="1254"/>
        <v>476.91653298497465</v>
      </c>
      <c r="AI3848" s="3">
        <f t="shared" si="1255"/>
        <v>265.00176983191841</v>
      </c>
      <c r="AJ3848" s="3">
        <f t="shared" si="1274"/>
        <v>715289.4077438541</v>
      </c>
      <c r="AK3848" s="3">
        <f t="shared" si="1275"/>
        <v>521314.73418906686</v>
      </c>
    </row>
    <row r="3849" spans="2:37" x14ac:dyDescent="0.2">
      <c r="B3849" s="5">
        <v>40388</v>
      </c>
      <c r="C3849" s="1">
        <v>516.3098</v>
      </c>
      <c r="D3849" s="1">
        <f t="shared" si="1245"/>
        <v>31</v>
      </c>
      <c r="E3849" s="1" t="b">
        <f t="shared" si="1246"/>
        <v>0</v>
      </c>
      <c r="F3849" s="6">
        <f t="shared" si="1247"/>
        <v>4.1251943191289442E-4</v>
      </c>
      <c r="G3849" s="8">
        <f t="shared" si="1256"/>
        <v>5.9034350267111546E-4</v>
      </c>
      <c r="H3849" s="8">
        <f t="shared" si="1257"/>
        <v>4.9308382140619681E-4</v>
      </c>
      <c r="I3849" s="8">
        <f t="shared" si="1258"/>
        <v>5.5681836137301218E-4</v>
      </c>
      <c r="J3849" s="6">
        <f t="shared" si="1259"/>
        <v>1.4360622022149875E-3</v>
      </c>
      <c r="K3849" s="6">
        <f t="shared" si="1260"/>
        <v>1.0645973169464188E-3</v>
      </c>
      <c r="L3849" s="6">
        <f t="shared" si="1261"/>
        <v>6.8576345304914175E-4</v>
      </c>
      <c r="M3849" s="9">
        <f t="shared" si="1262"/>
        <v>0.41108491105786887</v>
      </c>
      <c r="N3849" s="9">
        <f t="shared" si="1263"/>
        <v>0.46316462906416822</v>
      </c>
      <c r="O3849" s="9">
        <f t="shared" si="1264"/>
        <v>0.81196855693782599</v>
      </c>
      <c r="P3849" s="9">
        <f t="shared" si="1265"/>
        <v>0.56207269901995438</v>
      </c>
      <c r="Q3849" s="10">
        <f t="shared" si="1266"/>
        <v>0.17499885406813639</v>
      </c>
      <c r="R3849" s="10">
        <f t="shared" si="1249"/>
        <v>0.4571458506171231</v>
      </c>
      <c r="S3849" s="10">
        <f>_xlfn.PERCENTILE.INC($R$1519:R3849,0.75)</f>
        <v>0.77762119063704649</v>
      </c>
      <c r="T3849" s="10">
        <f t="shared" si="1250"/>
        <v>0.77762119063704649</v>
      </c>
      <c r="U3849" s="11">
        <f t="shared" si="1267"/>
        <v>0.4571458506171231</v>
      </c>
      <c r="V3849" s="10">
        <f t="shared" si="1251"/>
        <v>0.56287927012548566</v>
      </c>
      <c r="W3849" s="10">
        <f t="shared" si="1252"/>
        <v>0.44494612475831469</v>
      </c>
      <c r="X3849" s="10">
        <f t="shared" si="1268"/>
        <v>0.57143231327140387</v>
      </c>
      <c r="Y3849" s="10">
        <f>_xlfn.PERCENTILE.INC($X$1519:X3849,0.75)</f>
        <v>0.97202648829630811</v>
      </c>
      <c r="Z3849" s="10">
        <f t="shared" si="1269"/>
        <v>0.97202648829630811</v>
      </c>
      <c r="AA3849" s="10">
        <f t="shared" si="1270"/>
        <v>0.55565649648020765</v>
      </c>
      <c r="AB3849" s="10">
        <f t="shared" si="1271"/>
        <v>0.25045094994912348</v>
      </c>
      <c r="AC3849" s="10">
        <f t="shared" si="1272"/>
        <v>0.1391646973888698</v>
      </c>
      <c r="AD3849" s="13">
        <f t="shared" si="1273"/>
        <v>250450.94994912349</v>
      </c>
      <c r="AE3849" s="13">
        <f t="shared" si="1253"/>
        <v>139164.6973888698</v>
      </c>
      <c r="AF3849" s="13"/>
      <c r="AG3849" s="2">
        <f t="shared" si="1248"/>
        <v>40388</v>
      </c>
      <c r="AH3849" s="3">
        <f t="shared" si="1254"/>
        <v>103.31588359505717</v>
      </c>
      <c r="AI3849" s="3">
        <f t="shared" si="1255"/>
        <v>57.408141909186433</v>
      </c>
      <c r="AJ3849" s="3">
        <f t="shared" si="1274"/>
        <v>715392.72362744913</v>
      </c>
      <c r="AK3849" s="3">
        <f t="shared" si="1275"/>
        <v>521372.14233097603</v>
      </c>
    </row>
    <row r="3850" spans="2:37" x14ac:dyDescent="0.2">
      <c r="B3850" s="5">
        <v>40389</v>
      </c>
      <c r="C3850" s="1">
        <v>517.60419999999999</v>
      </c>
      <c r="D3850" s="1">
        <f t="shared" si="1245"/>
        <v>31</v>
      </c>
      <c r="E3850" s="1" t="b">
        <f t="shared" si="1246"/>
        <v>0</v>
      </c>
      <c r="F3850" s="6">
        <f t="shared" si="1247"/>
        <v>2.5070219469007782E-3</v>
      </c>
      <c r="G3850" s="8">
        <f t="shared" si="1256"/>
        <v>5.5011619414237613E-4</v>
      </c>
      <c r="H3850" s="8">
        <f t="shared" si="1257"/>
        <v>5.249767403025182E-4</v>
      </c>
      <c r="I3850" s="8">
        <f t="shared" si="1258"/>
        <v>5.8341730147349203E-4</v>
      </c>
      <c r="J3850" s="6">
        <f t="shared" si="1259"/>
        <v>1.4350262553543087E-3</v>
      </c>
      <c r="K3850" s="6">
        <f t="shared" si="1260"/>
        <v>1.0640942331128298E-3</v>
      </c>
      <c r="L3850" s="6">
        <f t="shared" si="1261"/>
        <v>6.851995804839626E-4</v>
      </c>
      <c r="M3850" s="9">
        <f t="shared" si="1262"/>
        <v>0.38334921893575541</v>
      </c>
      <c r="N3850" s="9">
        <f t="shared" si="1263"/>
        <v>0.49335549800583589</v>
      </c>
      <c r="O3850" s="9">
        <f t="shared" si="1264"/>
        <v>0.85145601090622258</v>
      </c>
      <c r="P3850" s="9">
        <f t="shared" si="1265"/>
        <v>0.57605357594927131</v>
      </c>
      <c r="Q3850" s="10">
        <f t="shared" si="1266"/>
        <v>0.1709890680800765</v>
      </c>
      <c r="R3850" s="10">
        <f t="shared" si="1249"/>
        <v>0.46786616769286632</v>
      </c>
      <c r="S3850" s="10">
        <f>_xlfn.PERCENTILE.INC($R$1519:R3850,0.75)</f>
        <v>0.77754030751181635</v>
      </c>
      <c r="T3850" s="10">
        <f t="shared" si="1250"/>
        <v>0.77754030751181635</v>
      </c>
      <c r="U3850" s="11">
        <f t="shared" si="1267"/>
        <v>0.46786616769286632</v>
      </c>
      <c r="V3850" s="10">
        <f t="shared" si="1251"/>
        <v>0.56287927012548566</v>
      </c>
      <c r="W3850" s="10">
        <f t="shared" si="1252"/>
        <v>0.44494612475831469</v>
      </c>
      <c r="X3850" s="10">
        <f t="shared" si="1268"/>
        <v>0.58483270961608291</v>
      </c>
      <c r="Y3850" s="10">
        <f>_xlfn.PERCENTILE.INC($X$1519:X3850,0.75)</f>
        <v>0.97192538438977039</v>
      </c>
      <c r="Z3850" s="10">
        <f t="shared" si="1269"/>
        <v>0.97192538438977039</v>
      </c>
      <c r="AA3850" s="10">
        <f t="shared" si="1270"/>
        <v>0.55565649648020765</v>
      </c>
      <c r="AB3850" s="10">
        <f t="shared" si="1271"/>
        <v>0.25045094994912348</v>
      </c>
      <c r="AC3850" s="10">
        <f t="shared" si="1272"/>
        <v>0.1391646973888698</v>
      </c>
      <c r="AD3850" s="13">
        <f t="shared" si="1273"/>
        <v>250450.94994912349</v>
      </c>
      <c r="AE3850" s="13">
        <f t="shared" si="1253"/>
        <v>139164.6973888698</v>
      </c>
      <c r="AF3850" s="13"/>
      <c r="AG3850" s="2">
        <f t="shared" si="1248"/>
        <v>40389</v>
      </c>
      <c r="AH3850" s="3">
        <f t="shared" si="1254"/>
        <v>627.88602814460091</v>
      </c>
      <c r="AI3850" s="3">
        <f t="shared" si="1255"/>
        <v>348.88895058770203</v>
      </c>
      <c r="AJ3850" s="3">
        <f t="shared" si="1274"/>
        <v>716020.60965559375</v>
      </c>
      <c r="AK3850" s="3">
        <f t="shared" si="1275"/>
        <v>521721.03128156374</v>
      </c>
    </row>
    <row r="3851" spans="2:37" x14ac:dyDescent="0.2">
      <c r="B3851" s="5">
        <v>40392</v>
      </c>
      <c r="C3851" s="1">
        <v>521.83029999999997</v>
      </c>
      <c r="D3851" s="1">
        <f t="shared" si="1245"/>
        <v>32</v>
      </c>
      <c r="E3851" s="1" t="b">
        <f t="shared" si="1246"/>
        <v>1</v>
      </c>
      <c r="F3851" s="6">
        <f t="shared" si="1247"/>
        <v>8.1647328209468739E-3</v>
      </c>
      <c r="G3851" s="8">
        <f t="shared" si="1256"/>
        <v>7.7014139341785592E-4</v>
      </c>
      <c r="H3851" s="8">
        <f t="shared" si="1257"/>
        <v>6.623222641787787E-4</v>
      </c>
      <c r="I3851" s="8">
        <f t="shared" si="1258"/>
        <v>6.164535403923063E-4</v>
      </c>
      <c r="J3851" s="6">
        <f t="shared" si="1259"/>
        <v>1.4339985125663985E-3</v>
      </c>
      <c r="K3851" s="6">
        <f t="shared" si="1260"/>
        <v>1.063543222076308E-3</v>
      </c>
      <c r="L3851" s="6">
        <f t="shared" si="1261"/>
        <v>6.8458712467830583E-4</v>
      </c>
      <c r="M3851" s="9">
        <f t="shared" si="1262"/>
        <v>0.53705871147631057</v>
      </c>
      <c r="N3851" s="9">
        <f t="shared" si="1263"/>
        <v>0.62275067945593832</v>
      </c>
      <c r="O3851" s="9">
        <f t="shared" si="1264"/>
        <v>0.9004749259372703</v>
      </c>
      <c r="P3851" s="9">
        <f t="shared" si="1265"/>
        <v>0.68676143895650643</v>
      </c>
      <c r="Q3851" s="10">
        <f t="shared" si="1266"/>
        <v>0.1697631867232266</v>
      </c>
      <c r="R3851" s="10">
        <f t="shared" si="1249"/>
        <v>0.47124468822812565</v>
      </c>
      <c r="S3851" s="10">
        <f>_xlfn.PERCENTILE.INC($R$1519:R3851,0.75)</f>
        <v>0.77745942438658611</v>
      </c>
      <c r="T3851" s="10">
        <f t="shared" si="1250"/>
        <v>0.77745942438658611</v>
      </c>
      <c r="U3851" s="11">
        <f t="shared" si="1267"/>
        <v>0.47124468822812565</v>
      </c>
      <c r="V3851" s="10">
        <f t="shared" si="1251"/>
        <v>0.57605357594927131</v>
      </c>
      <c r="W3851" s="10">
        <f t="shared" si="1252"/>
        <v>0.46786616769286632</v>
      </c>
      <c r="X3851" s="10">
        <f t="shared" si="1268"/>
        <v>0.58905586028515711</v>
      </c>
      <c r="Y3851" s="10">
        <f>_xlfn.PERCENTILE.INC($X$1519:X3851,0.75)</f>
        <v>0.97182428048323266</v>
      </c>
      <c r="Z3851" s="10">
        <f t="shared" si="1269"/>
        <v>0.97182428048323266</v>
      </c>
      <c r="AA3851" s="10">
        <f t="shared" si="1270"/>
        <v>0.58905586028515711</v>
      </c>
      <c r="AB3851" s="10">
        <f t="shared" si="1271"/>
        <v>0.26951597896515705</v>
      </c>
      <c r="AC3851" s="10">
        <f t="shared" si="1272"/>
        <v>0.15875996684991689</v>
      </c>
      <c r="AD3851" s="13">
        <f t="shared" si="1273"/>
        <v>269515.97896515706</v>
      </c>
      <c r="AE3851" s="13">
        <f t="shared" si="1253"/>
        <v>158759.96684991688</v>
      </c>
      <c r="AF3851" s="13"/>
      <c r="AG3851" s="2">
        <f t="shared" si="1248"/>
        <v>40392</v>
      </c>
      <c r="AH3851" s="3">
        <f t="shared" si="1254"/>
        <v>2044.8650910869314</v>
      </c>
      <c r="AI3851" s="3">
        <f t="shared" si="1255"/>
        <v>1136.242572288045</v>
      </c>
      <c r="AJ3851" s="3">
        <f t="shared" si="1274"/>
        <v>718065.4747466807</v>
      </c>
      <c r="AK3851" s="3">
        <f t="shared" si="1275"/>
        <v>522857.27385385177</v>
      </c>
    </row>
    <row r="3852" spans="2:37" x14ac:dyDescent="0.2">
      <c r="B3852" s="5">
        <v>40393</v>
      </c>
      <c r="C3852" s="1">
        <v>517.54949999999997</v>
      </c>
      <c r="D3852" s="1">
        <f t="shared" si="1245"/>
        <v>32</v>
      </c>
      <c r="E3852" s="1" t="b">
        <f t="shared" si="1246"/>
        <v>0</v>
      </c>
      <c r="F3852" s="6">
        <f t="shared" si="1247"/>
        <v>-8.203433185079545E-3</v>
      </c>
      <c r="G3852" s="8">
        <f t="shared" si="1256"/>
        <v>5.9039561756699707E-4</v>
      </c>
      <c r="H3852" s="8">
        <f t="shared" si="1257"/>
        <v>5.781461295905195E-4</v>
      </c>
      <c r="I3852" s="8">
        <f t="shared" si="1258"/>
        <v>5.5725647263692212E-4</v>
      </c>
      <c r="J3852" s="6">
        <f t="shared" si="1259"/>
        <v>1.4332202530248073E-3</v>
      </c>
      <c r="K3852" s="6">
        <f t="shared" si="1260"/>
        <v>1.0631020507306669E-3</v>
      </c>
      <c r="L3852" s="6">
        <f t="shared" si="1261"/>
        <v>6.840242447920294E-4</v>
      </c>
      <c r="M3852" s="9">
        <f t="shared" si="1262"/>
        <v>0.41193641823088167</v>
      </c>
      <c r="N3852" s="9">
        <f t="shared" si="1263"/>
        <v>0.54382938043733564</v>
      </c>
      <c r="O3852" s="9">
        <f t="shared" si="1264"/>
        <v>0.8146735687802269</v>
      </c>
      <c r="P3852" s="9">
        <f t="shared" si="1265"/>
        <v>0.59014645581614811</v>
      </c>
      <c r="Q3852" s="10">
        <f t="shared" si="1266"/>
        <v>0.16394979676701094</v>
      </c>
      <c r="R3852" s="10">
        <f t="shared" si="1249"/>
        <v>0.48795424927356273</v>
      </c>
      <c r="S3852" s="10">
        <f>_xlfn.PERCENTILE.INC($R$1519:R3852,0.75)</f>
        <v>0.77736878184353775</v>
      </c>
      <c r="T3852" s="10">
        <f t="shared" si="1250"/>
        <v>0.77736878184353775</v>
      </c>
      <c r="U3852" s="11">
        <f t="shared" si="1267"/>
        <v>0.48795424927356273</v>
      </c>
      <c r="V3852" s="10">
        <f t="shared" si="1251"/>
        <v>0.57605357594927131</v>
      </c>
      <c r="W3852" s="10">
        <f t="shared" si="1252"/>
        <v>0.46786616769286632</v>
      </c>
      <c r="X3852" s="10">
        <f t="shared" si="1268"/>
        <v>0.6099428115919534</v>
      </c>
      <c r="Y3852" s="10">
        <f>_xlfn.PERCENTILE.INC($X$1519:X3852,0.75)</f>
        <v>0.97171097730442224</v>
      </c>
      <c r="Z3852" s="10">
        <f t="shared" si="1269"/>
        <v>0.97171097730442224</v>
      </c>
      <c r="AA3852" s="10">
        <f t="shared" si="1270"/>
        <v>0.58905586028515711</v>
      </c>
      <c r="AB3852" s="10">
        <f t="shared" si="1271"/>
        <v>0.26951597896515705</v>
      </c>
      <c r="AC3852" s="10">
        <f t="shared" si="1272"/>
        <v>0.15875996684991689</v>
      </c>
      <c r="AD3852" s="13">
        <f t="shared" si="1273"/>
        <v>269515.97896515706</v>
      </c>
      <c r="AE3852" s="13">
        <f t="shared" si="1253"/>
        <v>158759.96684991688</v>
      </c>
      <c r="AF3852" s="13"/>
      <c r="AG3852" s="2">
        <f t="shared" si="1248"/>
        <v>40393</v>
      </c>
      <c r="AH3852" s="3">
        <f t="shared" si="1254"/>
        <v>-2210.9563257519699</v>
      </c>
      <c r="AI3852" s="3">
        <f t="shared" si="1255"/>
        <v>-1302.3767805187365</v>
      </c>
      <c r="AJ3852" s="3">
        <f t="shared" si="1274"/>
        <v>715854.51842092874</v>
      </c>
      <c r="AK3852" s="3">
        <f t="shared" si="1275"/>
        <v>521554.89707333304</v>
      </c>
    </row>
    <row r="3853" spans="2:37" x14ac:dyDescent="0.2">
      <c r="B3853" s="5">
        <v>40394</v>
      </c>
      <c r="C3853" s="1">
        <v>518.31320000000005</v>
      </c>
      <c r="D3853" s="1">
        <f t="shared" si="1245"/>
        <v>32</v>
      </c>
      <c r="E3853" s="1" t="b">
        <f t="shared" si="1246"/>
        <v>0</v>
      </c>
      <c r="F3853" s="6">
        <f t="shared" si="1247"/>
        <v>1.475607647191346E-3</v>
      </c>
      <c r="G3853" s="8">
        <f t="shared" si="1256"/>
        <v>4.7645652991126482E-4</v>
      </c>
      <c r="H3853" s="8">
        <f t="shared" si="1257"/>
        <v>6.3558741845277185E-4</v>
      </c>
      <c r="I3853" s="8">
        <f t="shared" si="1258"/>
        <v>5.7486159250087711E-4</v>
      </c>
      <c r="J3853" s="6">
        <f t="shared" si="1259"/>
        <v>1.4327764972834501E-3</v>
      </c>
      <c r="K3853" s="6">
        <f t="shared" si="1260"/>
        <v>1.0628013655610317E-3</v>
      </c>
      <c r="L3853" s="6">
        <f t="shared" si="1261"/>
        <v>6.8355428581442666E-4</v>
      </c>
      <c r="M3853" s="9">
        <f t="shared" si="1262"/>
        <v>0.33254072132996898</v>
      </c>
      <c r="N3853" s="9">
        <f t="shared" si="1263"/>
        <v>0.59803029902700389</v>
      </c>
      <c r="O3853" s="9">
        <f t="shared" si="1264"/>
        <v>0.84098893742719105</v>
      </c>
      <c r="P3853" s="9">
        <f t="shared" si="1265"/>
        <v>0.59051998592805466</v>
      </c>
      <c r="Q3853" s="10">
        <f t="shared" si="1266"/>
        <v>0.14785081341090806</v>
      </c>
      <c r="R3853" s="10">
        <f t="shared" si="1249"/>
        <v>0.54108596465860093</v>
      </c>
      <c r="S3853" s="10">
        <f>_xlfn.PERCENTILE.INC($R$1519:R3853,0.75)</f>
        <v>0.77727813930048939</v>
      </c>
      <c r="T3853" s="10">
        <f t="shared" si="1250"/>
        <v>0.77727813930048939</v>
      </c>
      <c r="U3853" s="11">
        <f t="shared" si="1267"/>
        <v>0.54108596465860093</v>
      </c>
      <c r="V3853" s="10">
        <f t="shared" si="1251"/>
        <v>0.57605357594927131</v>
      </c>
      <c r="W3853" s="10">
        <f t="shared" si="1252"/>
        <v>0.46786616769286632</v>
      </c>
      <c r="X3853" s="10">
        <f t="shared" si="1268"/>
        <v>0.67635745582325124</v>
      </c>
      <c r="Y3853" s="10">
        <f>_xlfn.PERCENTILE.INC($X$1519:X3853,0.75)</f>
        <v>0.97159767412561182</v>
      </c>
      <c r="Z3853" s="10">
        <f t="shared" si="1269"/>
        <v>0.97159767412561182</v>
      </c>
      <c r="AA3853" s="10">
        <f t="shared" si="1270"/>
        <v>0.58905586028515711</v>
      </c>
      <c r="AB3853" s="10">
        <f t="shared" si="1271"/>
        <v>0.26951597896515705</v>
      </c>
      <c r="AC3853" s="10">
        <f t="shared" si="1272"/>
        <v>0.15875996684991689</v>
      </c>
      <c r="AD3853" s="13">
        <f t="shared" si="1273"/>
        <v>269515.97896515706</v>
      </c>
      <c r="AE3853" s="13">
        <f t="shared" si="1253"/>
        <v>158759.96684991688</v>
      </c>
      <c r="AF3853" s="13"/>
      <c r="AG3853" s="2">
        <f t="shared" si="1248"/>
        <v>40394</v>
      </c>
      <c r="AH3853" s="3">
        <f t="shared" si="1254"/>
        <v>397.69983960124767</v>
      </c>
      <c r="AI3853" s="3">
        <f t="shared" si="1255"/>
        <v>234.26742115158191</v>
      </c>
      <c r="AJ3853" s="3">
        <f t="shared" si="1274"/>
        <v>716252.21826053003</v>
      </c>
      <c r="AK3853" s="3">
        <f t="shared" si="1275"/>
        <v>521789.1644944846</v>
      </c>
    </row>
    <row r="3854" spans="2:37" x14ac:dyDescent="0.2">
      <c r="B3854" s="5">
        <v>40395</v>
      </c>
      <c r="C3854" s="1">
        <v>519.23389999999995</v>
      </c>
      <c r="D3854" s="1">
        <f t="shared" si="1245"/>
        <v>32</v>
      </c>
      <c r="E3854" s="1" t="b">
        <f t="shared" si="1246"/>
        <v>0</v>
      </c>
      <c r="F3854" s="6">
        <f t="shared" si="1247"/>
        <v>1.7763390938141388E-3</v>
      </c>
      <c r="G3854" s="8">
        <f t="shared" si="1256"/>
        <v>5.0730651460531584E-4</v>
      </c>
      <c r="H3854" s="8">
        <f t="shared" si="1257"/>
        <v>6.6812251276457998E-4</v>
      </c>
      <c r="I3854" s="8">
        <f t="shared" si="1258"/>
        <v>5.6308368853822018E-4</v>
      </c>
      <c r="J3854" s="6">
        <f t="shared" si="1259"/>
        <v>1.4323748862195454E-3</v>
      </c>
      <c r="K3854" s="6">
        <f t="shared" si="1260"/>
        <v>1.0625058502170953E-3</v>
      </c>
      <c r="L3854" s="6">
        <f t="shared" si="1261"/>
        <v>6.8310779921456504E-4</v>
      </c>
      <c r="M3854" s="9">
        <f t="shared" si="1262"/>
        <v>0.35417160652979995</v>
      </c>
      <c r="N3854" s="9">
        <f t="shared" si="1263"/>
        <v>0.62881772615940568</v>
      </c>
      <c r="O3854" s="9">
        <f t="shared" si="1264"/>
        <v>0.82429696921284146</v>
      </c>
      <c r="P3854" s="9">
        <f t="shared" si="1265"/>
        <v>0.6024287673006824</v>
      </c>
      <c r="Q3854" s="10">
        <f t="shared" si="1266"/>
        <v>0.14779021966578604</v>
      </c>
      <c r="R3854" s="10">
        <f t="shared" si="1249"/>
        <v>0.5413078090073391</v>
      </c>
      <c r="S3854" s="10">
        <f>_xlfn.PERCENTILE.INC($R$1519:R3854,0.75)</f>
        <v>0.77718749675744103</v>
      </c>
      <c r="T3854" s="10">
        <f t="shared" si="1250"/>
        <v>0.77718749675744103</v>
      </c>
      <c r="U3854" s="11">
        <f t="shared" si="1267"/>
        <v>0.5413078090073391</v>
      </c>
      <c r="V3854" s="10">
        <f t="shared" si="1251"/>
        <v>0.57605357594927131</v>
      </c>
      <c r="W3854" s="10">
        <f t="shared" si="1252"/>
        <v>0.46786616769286632</v>
      </c>
      <c r="X3854" s="10">
        <f t="shared" si="1268"/>
        <v>0.67663476125917388</v>
      </c>
      <c r="Y3854" s="10">
        <f>_xlfn.PERCENTILE.INC($X$1519:X3854,0.75)</f>
        <v>0.97148437094680129</v>
      </c>
      <c r="Z3854" s="10">
        <f t="shared" si="1269"/>
        <v>0.97148437094680129</v>
      </c>
      <c r="AA3854" s="10">
        <f t="shared" si="1270"/>
        <v>0.58905586028515711</v>
      </c>
      <c r="AB3854" s="10">
        <f t="shared" si="1271"/>
        <v>0.26951597896515705</v>
      </c>
      <c r="AC3854" s="10">
        <f t="shared" si="1272"/>
        <v>0.15875996684991689</v>
      </c>
      <c r="AD3854" s="13">
        <f t="shared" si="1273"/>
        <v>269515.97896515706</v>
      </c>
      <c r="AE3854" s="13">
        <f t="shared" si="1253"/>
        <v>158759.96684991688</v>
      </c>
      <c r="AF3854" s="13"/>
      <c r="AG3854" s="2">
        <f t="shared" si="1248"/>
        <v>40395</v>
      </c>
      <c r="AH3854" s="3">
        <f t="shared" si="1254"/>
        <v>478.7517698433976</v>
      </c>
      <c r="AI3854" s="3">
        <f t="shared" si="1255"/>
        <v>282.01153564814405</v>
      </c>
      <c r="AJ3854" s="3">
        <f t="shared" si="1274"/>
        <v>716730.97003037343</v>
      </c>
      <c r="AK3854" s="3">
        <f t="shared" si="1275"/>
        <v>522071.17603013274</v>
      </c>
    </row>
    <row r="3855" spans="2:37" x14ac:dyDescent="0.2">
      <c r="B3855" s="5">
        <v>40396</v>
      </c>
      <c r="C3855" s="1">
        <v>518.64430000000004</v>
      </c>
      <c r="D3855" s="1">
        <f t="shared" si="1245"/>
        <v>32</v>
      </c>
      <c r="E3855" s="1" t="b">
        <f t="shared" si="1246"/>
        <v>0</v>
      </c>
      <c r="F3855" s="6">
        <f t="shared" si="1247"/>
        <v>-1.1355190791662029E-3</v>
      </c>
      <c r="G3855" s="8">
        <f t="shared" si="1256"/>
        <v>5.869781574502637E-4</v>
      </c>
      <c r="H3855" s="8">
        <f t="shared" si="1257"/>
        <v>6.9404869105023142E-4</v>
      </c>
      <c r="I3855" s="8">
        <f t="shared" si="1258"/>
        <v>5.5180882030360053E-4</v>
      </c>
      <c r="J3855" s="6">
        <f t="shared" si="1259"/>
        <v>1.4317011519922123E-3</v>
      </c>
      <c r="K3855" s="6">
        <f t="shared" si="1260"/>
        <v>1.0620917371952858E-3</v>
      </c>
      <c r="L3855" s="6">
        <f t="shared" si="1261"/>
        <v>6.8260256759786306E-4</v>
      </c>
      <c r="M3855" s="9">
        <f t="shared" si="1262"/>
        <v>0.40998650914926171</v>
      </c>
      <c r="N3855" s="9">
        <f t="shared" si="1263"/>
        <v>0.65347339287568285</v>
      </c>
      <c r="O3855" s="9">
        <f t="shared" si="1264"/>
        <v>0.80838960545587024</v>
      </c>
      <c r="P3855" s="9">
        <f t="shared" si="1265"/>
        <v>0.6239498358269383</v>
      </c>
      <c r="Q3855" s="10">
        <f t="shared" si="1266"/>
        <v>0.14727986222304773</v>
      </c>
      <c r="R3855" s="10">
        <f t="shared" si="1249"/>
        <v>0.54318356082411412</v>
      </c>
      <c r="S3855" s="10">
        <f>_xlfn.PERCENTILE.INC($R$1519:R3855,0.75)</f>
        <v>0.77709685421439267</v>
      </c>
      <c r="T3855" s="10">
        <f t="shared" si="1250"/>
        <v>0.77709685421439267</v>
      </c>
      <c r="U3855" s="11">
        <f t="shared" si="1267"/>
        <v>0.54318356082411412</v>
      </c>
      <c r="V3855" s="10">
        <f t="shared" si="1251"/>
        <v>0.57605357594927131</v>
      </c>
      <c r="W3855" s="10">
        <f t="shared" si="1252"/>
        <v>0.46786616769286632</v>
      </c>
      <c r="X3855" s="10">
        <f t="shared" si="1268"/>
        <v>0.67897945103014279</v>
      </c>
      <c r="Y3855" s="10">
        <f>_xlfn.PERCENTILE.INC($X$1519:X3855,0.75)</f>
        <v>0.97137106776799087</v>
      </c>
      <c r="Z3855" s="10">
        <f t="shared" si="1269"/>
        <v>0.97137106776799087</v>
      </c>
      <c r="AA3855" s="10">
        <f t="shared" si="1270"/>
        <v>0.58905586028515711</v>
      </c>
      <c r="AB3855" s="10">
        <f t="shared" si="1271"/>
        <v>0.26951597896515705</v>
      </c>
      <c r="AC3855" s="10">
        <f t="shared" si="1272"/>
        <v>0.15875996684991689</v>
      </c>
      <c r="AD3855" s="13">
        <f t="shared" si="1273"/>
        <v>269515.97896515706</v>
      </c>
      <c r="AE3855" s="13">
        <f t="shared" si="1253"/>
        <v>158759.96684991688</v>
      </c>
      <c r="AF3855" s="13"/>
      <c r="AG3855" s="2">
        <f t="shared" si="1248"/>
        <v>40396</v>
      </c>
      <c r="AH3855" s="3">
        <f t="shared" si="1254"/>
        <v>-306.04053625509283</v>
      </c>
      <c r="AI3855" s="3">
        <f t="shared" si="1255"/>
        <v>-180.27497136587451</v>
      </c>
      <c r="AJ3855" s="3">
        <f t="shared" si="1274"/>
        <v>716424.92949411832</v>
      </c>
      <c r="AK3855" s="3">
        <f t="shared" si="1275"/>
        <v>521890.90105876687</v>
      </c>
    </row>
    <row r="3856" spans="2:37" x14ac:dyDescent="0.2">
      <c r="B3856" s="5">
        <v>40399</v>
      </c>
      <c r="C3856" s="1">
        <v>520.23800000000006</v>
      </c>
      <c r="D3856" s="1">
        <f t="shared" si="1245"/>
        <v>33</v>
      </c>
      <c r="E3856" s="1" t="b">
        <f t="shared" si="1246"/>
        <v>1</v>
      </c>
      <c r="F3856" s="6">
        <f t="shared" si="1247"/>
        <v>3.0728188856987693E-3</v>
      </c>
      <c r="G3856" s="8">
        <f t="shared" si="1256"/>
        <v>8.0660052625385721E-4</v>
      </c>
      <c r="H3856" s="8">
        <f t="shared" si="1257"/>
        <v>7.6946416845969702E-4</v>
      </c>
      <c r="I3856" s="8">
        <f t="shared" si="1258"/>
        <v>5.1528431659317265E-4</v>
      </c>
      <c r="J3856" s="6">
        <f t="shared" si="1259"/>
        <v>1.4310441806365834E-3</v>
      </c>
      <c r="K3856" s="6">
        <f t="shared" si="1260"/>
        <v>1.061626507271364E-3</v>
      </c>
      <c r="L3856" s="6">
        <f t="shared" si="1261"/>
        <v>6.8208829543621842E-4</v>
      </c>
      <c r="M3856" s="9">
        <f t="shared" si="1262"/>
        <v>0.56364474078993865</v>
      </c>
      <c r="N3856" s="9">
        <f t="shared" si="1263"/>
        <v>0.72479743411588826</v>
      </c>
      <c r="O3856" s="9">
        <f t="shared" si="1264"/>
        <v>0.75545104650070416</v>
      </c>
      <c r="P3856" s="9">
        <f t="shared" si="1265"/>
        <v>0.68129774046884373</v>
      </c>
      <c r="Q3856" s="10">
        <f t="shared" si="1266"/>
        <v>0.14736562737437339</v>
      </c>
      <c r="R3856" s="10">
        <f t="shared" si="1249"/>
        <v>0.5428674340507158</v>
      </c>
      <c r="S3856" s="10">
        <f>_xlfn.PERCENTILE.INC($R$1519:R3856,0.75)</f>
        <v>0.77707859089631359</v>
      </c>
      <c r="T3856" s="10">
        <f t="shared" si="1250"/>
        <v>0.77707859089631359</v>
      </c>
      <c r="U3856" s="11">
        <f t="shared" si="1267"/>
        <v>0.5428674340507158</v>
      </c>
      <c r="V3856" s="10">
        <f t="shared" si="1251"/>
        <v>0.6239498358269383</v>
      </c>
      <c r="W3856" s="10">
        <f t="shared" si="1252"/>
        <v>0.54318356082411412</v>
      </c>
      <c r="X3856" s="10">
        <f t="shared" si="1268"/>
        <v>0.6785842925633947</v>
      </c>
      <c r="Y3856" s="10">
        <f>_xlfn.PERCENTILE.INC($X$1519:X3856,0.75)</f>
        <v>0.97134823862039199</v>
      </c>
      <c r="Z3856" s="10">
        <f t="shared" si="1269"/>
        <v>0.97134823862039199</v>
      </c>
      <c r="AA3856" s="10">
        <f t="shared" si="1270"/>
        <v>0.6785842925633947</v>
      </c>
      <c r="AB3856" s="10">
        <f t="shared" si="1271"/>
        <v>0.33891929360009776</v>
      </c>
      <c r="AC3856" s="10">
        <f t="shared" si="1272"/>
        <v>0.22998530908370779</v>
      </c>
      <c r="AD3856" s="13">
        <f t="shared" si="1273"/>
        <v>338919.29360009776</v>
      </c>
      <c r="AE3856" s="13">
        <f t="shared" si="1253"/>
        <v>229985.30908370778</v>
      </c>
      <c r="AF3856" s="13"/>
      <c r="AG3856" s="2">
        <f t="shared" si="1248"/>
        <v>40399</v>
      </c>
      <c r="AH3856" s="3">
        <f t="shared" si="1254"/>
        <v>828.17379016172686</v>
      </c>
      <c r="AI3856" s="3">
        <f t="shared" si="1255"/>
        <v>487.84062442933515</v>
      </c>
      <c r="AJ3856" s="3">
        <f t="shared" si="1274"/>
        <v>717253.10328428005</v>
      </c>
      <c r="AK3856" s="3">
        <f t="shared" si="1275"/>
        <v>522378.74168319622</v>
      </c>
    </row>
    <row r="3857" spans="2:37" x14ac:dyDescent="0.2">
      <c r="B3857" s="5">
        <v>40400</v>
      </c>
      <c r="C3857" s="1">
        <v>518.24</v>
      </c>
      <c r="D3857" s="1">
        <f t="shared" si="1245"/>
        <v>33</v>
      </c>
      <c r="E3857" s="1" t="b">
        <f t="shared" si="1246"/>
        <v>0</v>
      </c>
      <c r="F3857" s="6">
        <f t="shared" si="1247"/>
        <v>-3.8405499021602063E-3</v>
      </c>
      <c r="G3857" s="8">
        <f t="shared" si="1256"/>
        <v>8.0440808575955218E-4</v>
      </c>
      <c r="H3857" s="8">
        <f t="shared" si="1257"/>
        <v>7.1360462321179159E-4</v>
      </c>
      <c r="I3857" s="8">
        <f t="shared" si="1258"/>
        <v>4.9003050229686265E-4</v>
      </c>
      <c r="J3857" s="6">
        <f t="shared" si="1259"/>
        <v>1.4303212099164033E-3</v>
      </c>
      <c r="K3857" s="6">
        <f t="shared" si="1260"/>
        <v>1.0610979348103951E-3</v>
      </c>
      <c r="L3857" s="6">
        <f t="shared" si="1261"/>
        <v>6.8154097908255864E-4</v>
      </c>
      <c r="M3857" s="9">
        <f t="shared" si="1262"/>
        <v>0.5623968100190353</v>
      </c>
      <c r="N3857" s="9">
        <f t="shared" si="1263"/>
        <v>0.67251532568414973</v>
      </c>
      <c r="O3857" s="9">
        <f t="shared" si="1264"/>
        <v>0.71900372440774785</v>
      </c>
      <c r="P3857" s="9">
        <f t="shared" si="1265"/>
        <v>0.65130528670364429</v>
      </c>
      <c r="Q3857" s="10">
        <f t="shared" si="1266"/>
        <v>0.1453330731195962</v>
      </c>
      <c r="R3857" s="10">
        <f t="shared" si="1249"/>
        <v>0.55045970117322929</v>
      </c>
      <c r="S3857" s="10">
        <f>_xlfn.PERCENTILE.INC($R$1519:R3857,0.75)</f>
        <v>0.7770603275782344</v>
      </c>
      <c r="T3857" s="10">
        <f t="shared" si="1250"/>
        <v>0.7770603275782344</v>
      </c>
      <c r="U3857" s="11">
        <f t="shared" si="1267"/>
        <v>0.55045970117322929</v>
      </c>
      <c r="V3857" s="10">
        <f t="shared" si="1251"/>
        <v>0.6239498358269383</v>
      </c>
      <c r="W3857" s="10">
        <f t="shared" si="1252"/>
        <v>0.54318356082411412</v>
      </c>
      <c r="X3857" s="10">
        <f t="shared" si="1268"/>
        <v>0.68807462646653661</v>
      </c>
      <c r="Y3857" s="10">
        <f>_xlfn.PERCENTILE.INC($X$1519:X3857,0.75)</f>
        <v>0.971325409472793</v>
      </c>
      <c r="Z3857" s="10">
        <f t="shared" si="1269"/>
        <v>0.971325409472793</v>
      </c>
      <c r="AA3857" s="10">
        <f t="shared" si="1270"/>
        <v>0.6785842925633947</v>
      </c>
      <c r="AB3857" s="10">
        <f t="shared" si="1271"/>
        <v>0.33891929360009776</v>
      </c>
      <c r="AC3857" s="10">
        <f t="shared" si="1272"/>
        <v>0.22998530908370779</v>
      </c>
      <c r="AD3857" s="13">
        <f t="shared" si="1273"/>
        <v>338919.29360009776</v>
      </c>
      <c r="AE3857" s="13">
        <f t="shared" si="1253"/>
        <v>229985.30908370778</v>
      </c>
      <c r="AF3857" s="13"/>
      <c r="AG3857" s="2">
        <f t="shared" si="1248"/>
        <v>40400</v>
      </c>
      <c r="AH3857" s="3">
        <f t="shared" si="1254"/>
        <v>-1301.6364598760617</v>
      </c>
      <c r="AI3857" s="3">
        <f t="shared" si="1255"/>
        <v>-883.2700562997187</v>
      </c>
      <c r="AJ3857" s="3">
        <f t="shared" si="1274"/>
        <v>715951.46682440396</v>
      </c>
      <c r="AK3857" s="3">
        <f t="shared" si="1275"/>
        <v>521495.47162689653</v>
      </c>
    </row>
    <row r="3858" spans="2:37" x14ac:dyDescent="0.2">
      <c r="B3858" s="5">
        <v>40401</v>
      </c>
      <c r="C3858" s="1">
        <v>515.33000000000004</v>
      </c>
      <c r="D3858" s="1">
        <f t="shared" si="1245"/>
        <v>33</v>
      </c>
      <c r="E3858" s="1" t="b">
        <f t="shared" si="1246"/>
        <v>0</v>
      </c>
      <c r="F3858" s="6">
        <f t="shared" si="1247"/>
        <v>-5.6151589996912277E-3</v>
      </c>
      <c r="G3858" s="8">
        <f t="shared" si="1256"/>
        <v>8.534376549714721E-4</v>
      </c>
      <c r="H3858" s="8">
        <f t="shared" si="1257"/>
        <v>6.6298859256441452E-4</v>
      </c>
      <c r="I3858" s="8">
        <f t="shared" si="1258"/>
        <v>4.4682040810110646E-4</v>
      </c>
      <c r="J3858" s="6">
        <f t="shared" si="1259"/>
        <v>1.4297701932376461E-3</v>
      </c>
      <c r="K3858" s="6">
        <f t="shared" si="1260"/>
        <v>1.0606617062292238E-3</v>
      </c>
      <c r="L3858" s="6">
        <f t="shared" si="1261"/>
        <v>6.8105929309667521E-4</v>
      </c>
      <c r="M3858" s="9">
        <f t="shared" si="1262"/>
        <v>0.59690547404607974</v>
      </c>
      <c r="N3858" s="9">
        <f t="shared" si="1263"/>
        <v>0.62507073525018297</v>
      </c>
      <c r="O3858" s="9">
        <f t="shared" si="1264"/>
        <v>0.65606682506229463</v>
      </c>
      <c r="P3858" s="9">
        <f t="shared" si="1265"/>
        <v>0.62601434478618578</v>
      </c>
      <c r="Q3858" s="10">
        <f t="shared" si="1266"/>
        <v>0.14514845370408846</v>
      </c>
      <c r="R3858" s="10">
        <f t="shared" si="1249"/>
        <v>0.55115985019788472</v>
      </c>
      <c r="S3858" s="10">
        <f>_xlfn.PERCENTILE.INC($R$1519:R3858,0.75)</f>
        <v>0.77704206426015521</v>
      </c>
      <c r="T3858" s="10">
        <f t="shared" si="1250"/>
        <v>0.77704206426015521</v>
      </c>
      <c r="U3858" s="11">
        <f t="shared" si="1267"/>
        <v>0.55115985019788472</v>
      </c>
      <c r="V3858" s="10">
        <f t="shared" si="1251"/>
        <v>0.6239498358269383</v>
      </c>
      <c r="W3858" s="10">
        <f t="shared" si="1252"/>
        <v>0.54318356082411412</v>
      </c>
      <c r="X3858" s="10">
        <f t="shared" si="1268"/>
        <v>0.68894981274735589</v>
      </c>
      <c r="Y3858" s="10">
        <f>_xlfn.PERCENTILE.INC($X$1519:X3858,0.75)</f>
        <v>0.97130258032519412</v>
      </c>
      <c r="Z3858" s="10">
        <f t="shared" si="1269"/>
        <v>0.97130258032519412</v>
      </c>
      <c r="AA3858" s="10">
        <f t="shared" si="1270"/>
        <v>0.6785842925633947</v>
      </c>
      <c r="AB3858" s="10">
        <f t="shared" si="1271"/>
        <v>0.33891929360009776</v>
      </c>
      <c r="AC3858" s="10">
        <f t="shared" si="1272"/>
        <v>0.22998530908370779</v>
      </c>
      <c r="AD3858" s="13">
        <f t="shared" si="1273"/>
        <v>338919.29360009776</v>
      </c>
      <c r="AE3858" s="13">
        <f t="shared" si="1253"/>
        <v>229985.30908370778</v>
      </c>
      <c r="AF3858" s="13"/>
      <c r="AG3858" s="2">
        <f t="shared" si="1248"/>
        <v>40401</v>
      </c>
      <c r="AH3858" s="3">
        <f t="shared" si="1254"/>
        <v>-1903.0857216275824</v>
      </c>
      <c r="AI3858" s="3">
        <f t="shared" si="1255"/>
        <v>-1291.4040780981504</v>
      </c>
      <c r="AJ3858" s="3">
        <f t="shared" si="1274"/>
        <v>714048.38110277639</v>
      </c>
      <c r="AK3858" s="3">
        <f t="shared" si="1275"/>
        <v>520204.0675487984</v>
      </c>
    </row>
    <row r="3859" spans="2:37" x14ac:dyDescent="0.2">
      <c r="B3859" s="5">
        <v>40402</v>
      </c>
      <c r="C3859" s="1">
        <v>516.04</v>
      </c>
      <c r="D3859" s="1">
        <f t="shared" si="1245"/>
        <v>33</v>
      </c>
      <c r="E3859" s="1" t="b">
        <f t="shared" si="1246"/>
        <v>0</v>
      </c>
      <c r="F3859" s="6">
        <f t="shared" si="1247"/>
        <v>1.3777579415130692E-3</v>
      </c>
      <c r="G3859" s="8">
        <f t="shared" si="1256"/>
        <v>5.6417965222804831E-4</v>
      </c>
      <c r="H3859" s="8">
        <f t="shared" si="1257"/>
        <v>6.6647210208356327E-4</v>
      </c>
      <c r="I3859" s="8">
        <f t="shared" si="1258"/>
        <v>4.4785886859146642E-4</v>
      </c>
      <c r="J3859" s="6">
        <f t="shared" si="1259"/>
        <v>1.4292118066813412E-3</v>
      </c>
      <c r="K3859" s="6">
        <f t="shared" si="1260"/>
        <v>1.0602710264718182E-3</v>
      </c>
      <c r="L3859" s="6">
        <f t="shared" si="1261"/>
        <v>6.8057312929901157E-4</v>
      </c>
      <c r="M3859" s="9">
        <f t="shared" si="1262"/>
        <v>0.39474880461426143</v>
      </c>
      <c r="N3859" s="9">
        <f t="shared" si="1263"/>
        <v>0.62858654574512973</v>
      </c>
      <c r="O3859" s="9">
        <f t="shared" si="1264"/>
        <v>0.65806134463868682</v>
      </c>
      <c r="P3859" s="9">
        <f t="shared" si="1265"/>
        <v>0.5604655649993594</v>
      </c>
      <c r="Q3859" s="10">
        <f t="shared" si="1266"/>
        <v>0.14472599127383329</v>
      </c>
      <c r="R3859" s="10">
        <f t="shared" si="1249"/>
        <v>0.55276871345543954</v>
      </c>
      <c r="S3859" s="10">
        <f>_xlfn.PERCENTILE.INC($R$1519:R3859,0.75)</f>
        <v>0.77702380094207613</v>
      </c>
      <c r="T3859" s="10">
        <f t="shared" si="1250"/>
        <v>0.77702380094207613</v>
      </c>
      <c r="U3859" s="11">
        <f t="shared" si="1267"/>
        <v>0.55276871345543954</v>
      </c>
      <c r="V3859" s="10">
        <f t="shared" si="1251"/>
        <v>0.6239498358269383</v>
      </c>
      <c r="W3859" s="10">
        <f t="shared" si="1252"/>
        <v>0.54318356082411412</v>
      </c>
      <c r="X3859" s="10">
        <f t="shared" si="1268"/>
        <v>0.69096089181929954</v>
      </c>
      <c r="Y3859" s="10">
        <f>_xlfn.PERCENTILE.INC($X$1519:X3859,0.75)</f>
        <v>0.97127975117759524</v>
      </c>
      <c r="Z3859" s="10">
        <f t="shared" si="1269"/>
        <v>0.97127975117759524</v>
      </c>
      <c r="AA3859" s="10">
        <f t="shared" si="1270"/>
        <v>0.6785842925633947</v>
      </c>
      <c r="AB3859" s="10">
        <f t="shared" si="1271"/>
        <v>0.33891929360009776</v>
      </c>
      <c r="AC3859" s="10">
        <f t="shared" si="1272"/>
        <v>0.22998530908370779</v>
      </c>
      <c r="AD3859" s="13">
        <f t="shared" si="1273"/>
        <v>338919.29360009776</v>
      </c>
      <c r="AE3859" s="13">
        <f t="shared" si="1253"/>
        <v>229985.30908370778</v>
      </c>
      <c r="AF3859" s="13"/>
      <c r="AG3859" s="2">
        <f t="shared" si="1248"/>
        <v>40402</v>
      </c>
      <c r="AH3859" s="3">
        <f t="shared" si="1254"/>
        <v>466.94874828953419</v>
      </c>
      <c r="AI3859" s="3">
        <f t="shared" si="1255"/>
        <v>316.8640860214162</v>
      </c>
      <c r="AJ3859" s="3">
        <f t="shared" si="1274"/>
        <v>714515.32985106588</v>
      </c>
      <c r="AK3859" s="3">
        <f t="shared" si="1275"/>
        <v>520520.93163481983</v>
      </c>
    </row>
    <row r="3860" spans="2:37" x14ac:dyDescent="0.2">
      <c r="B3860" s="5">
        <v>40403</v>
      </c>
      <c r="C3860" s="1">
        <v>515.54</v>
      </c>
      <c r="D3860" s="1">
        <f t="shared" si="1245"/>
        <v>33</v>
      </c>
      <c r="E3860" s="1" t="b">
        <f t="shared" si="1246"/>
        <v>0</v>
      </c>
      <c r="F3860" s="6">
        <f t="shared" si="1247"/>
        <v>-9.6891713820634884E-4</v>
      </c>
      <c r="G3860" s="8">
        <f t="shared" si="1256"/>
        <v>5.0659364749308026E-4</v>
      </c>
      <c r="H3860" s="8">
        <f t="shared" si="1257"/>
        <v>5.7890283428529532E-4</v>
      </c>
      <c r="I3860" s="8">
        <f t="shared" si="1258"/>
        <v>4.3594253552615671E-4</v>
      </c>
      <c r="J3860" s="6">
        <f t="shared" si="1259"/>
        <v>1.4286792601498389E-3</v>
      </c>
      <c r="K3860" s="6">
        <f t="shared" si="1260"/>
        <v>1.0598606150081782E-3</v>
      </c>
      <c r="L3860" s="6">
        <f t="shared" si="1261"/>
        <v>6.8007786743751858E-4</v>
      </c>
      <c r="M3860" s="9">
        <f t="shared" si="1262"/>
        <v>0.35458878813705819</v>
      </c>
      <c r="N3860" s="9">
        <f t="shared" si="1263"/>
        <v>0.54620657290942765</v>
      </c>
      <c r="O3860" s="9">
        <f t="shared" si="1264"/>
        <v>0.6410185603727333</v>
      </c>
      <c r="P3860" s="9">
        <f t="shared" si="1265"/>
        <v>0.51393797380640638</v>
      </c>
      <c r="Q3860" s="10">
        <f t="shared" si="1266"/>
        <v>0.13701562501244979</v>
      </c>
      <c r="R3860" s="10">
        <f t="shared" si="1249"/>
        <v>0.58387501420170784</v>
      </c>
      <c r="S3860" s="10">
        <f>_xlfn.PERCENTILE.INC($R$1519:R3860,0.75)</f>
        <v>0.77640904735058924</v>
      </c>
      <c r="T3860" s="10">
        <f t="shared" si="1250"/>
        <v>0.77640904735058924</v>
      </c>
      <c r="U3860" s="11">
        <f t="shared" si="1267"/>
        <v>0.58387501420170784</v>
      </c>
      <c r="V3860" s="10">
        <f t="shared" si="1251"/>
        <v>0.6239498358269383</v>
      </c>
      <c r="W3860" s="10">
        <f t="shared" si="1252"/>
        <v>0.54318356082411412</v>
      </c>
      <c r="X3860" s="10">
        <f t="shared" si="1268"/>
        <v>0.72984376775213489</v>
      </c>
      <c r="Y3860" s="10">
        <f>_xlfn.PERCENTILE.INC($X$1519:X3860,0.75)</f>
        <v>0.97051130918823658</v>
      </c>
      <c r="Z3860" s="10">
        <f t="shared" si="1269"/>
        <v>0.97051130918823658</v>
      </c>
      <c r="AA3860" s="10">
        <f t="shared" si="1270"/>
        <v>0.6785842925633947</v>
      </c>
      <c r="AB3860" s="10">
        <f t="shared" si="1271"/>
        <v>0.33891929360009776</v>
      </c>
      <c r="AC3860" s="10">
        <f t="shared" si="1272"/>
        <v>0.22998530908370779</v>
      </c>
      <c r="AD3860" s="13">
        <f t="shared" si="1273"/>
        <v>338919.29360009776</v>
      </c>
      <c r="AE3860" s="13">
        <f t="shared" si="1253"/>
        <v>229985.30908370778</v>
      </c>
      <c r="AF3860" s="13"/>
      <c r="AG3860" s="2">
        <f t="shared" si="1248"/>
        <v>40403</v>
      </c>
      <c r="AH3860" s="3">
        <f t="shared" si="1254"/>
        <v>-328.38471203792403</v>
      </c>
      <c r="AI3860" s="3">
        <f t="shared" si="1255"/>
        <v>-222.83670750688873</v>
      </c>
      <c r="AJ3860" s="3">
        <f t="shared" si="1274"/>
        <v>714186.9451390279</v>
      </c>
      <c r="AK3860" s="3">
        <f t="shared" si="1275"/>
        <v>520298.09492731292</v>
      </c>
    </row>
    <row r="3861" spans="2:37" x14ac:dyDescent="0.2">
      <c r="B3861" s="5">
        <v>40406</v>
      </c>
      <c r="C3861" s="1">
        <v>518.17999999999995</v>
      </c>
      <c r="D3861" s="1">
        <f t="shared" ref="D3861:D3924" si="1276">WEEKNUM(B3861)</f>
        <v>34</v>
      </c>
      <c r="E3861" s="1" t="b">
        <f t="shared" ref="E3861:E3924" si="1277">IF(D3861&lt;&gt;D3860,TRUE,FALSE)</f>
        <v>1</v>
      </c>
      <c r="F3861" s="6">
        <f t="shared" ref="F3861:F3924" si="1278">C3861/C3860-1</f>
        <v>5.1208441634014168E-3</v>
      </c>
      <c r="G3861" s="8">
        <f t="shared" si="1256"/>
        <v>5.618692279921242E-4</v>
      </c>
      <c r="H3861" s="8">
        <f t="shared" si="1257"/>
        <v>6.5094870456230362E-4</v>
      </c>
      <c r="I3861" s="8">
        <f t="shared" si="1258"/>
        <v>4.8145142356299727E-4</v>
      </c>
      <c r="J3861" s="6">
        <f t="shared" si="1259"/>
        <v>1.428002747685297E-3</v>
      </c>
      <c r="K3861" s="6">
        <f t="shared" si="1260"/>
        <v>1.0593184216291162E-3</v>
      </c>
      <c r="L3861" s="6">
        <f t="shared" si="1261"/>
        <v>6.7952769375313185E-4</v>
      </c>
      <c r="M3861" s="9">
        <f t="shared" si="1262"/>
        <v>0.39346508884725817</v>
      </c>
      <c r="N3861" s="9">
        <f t="shared" si="1263"/>
        <v>0.61449767253288723</v>
      </c>
      <c r="O3861" s="9">
        <f t="shared" si="1264"/>
        <v>0.70850890697900759</v>
      </c>
      <c r="P3861" s="9">
        <f t="shared" si="1265"/>
        <v>0.57215722278638437</v>
      </c>
      <c r="Q3861" s="10">
        <f t="shared" si="1266"/>
        <v>0.12555646797406764</v>
      </c>
      <c r="R3861" s="10">
        <f t="shared" si="1249"/>
        <v>0.63716351129376436</v>
      </c>
      <c r="S3861" s="10">
        <f>_xlfn.PERCENTILE.INC($R$1519:R3861,0.75)</f>
        <v>0.77579429375910236</v>
      </c>
      <c r="T3861" s="10">
        <f t="shared" si="1250"/>
        <v>0.77579429375910236</v>
      </c>
      <c r="U3861" s="11">
        <f t="shared" si="1267"/>
        <v>0.63716351129376436</v>
      </c>
      <c r="V3861" s="10">
        <f t="shared" si="1251"/>
        <v>0.51393797380640638</v>
      </c>
      <c r="W3861" s="10">
        <f t="shared" si="1252"/>
        <v>0.58387501420170784</v>
      </c>
      <c r="X3861" s="10">
        <f t="shared" si="1268"/>
        <v>0.79645438911720545</v>
      </c>
      <c r="Y3861" s="10">
        <f>_xlfn.PERCENTILE.INC($X$1519:X3861,0.75)</f>
        <v>0.96974286719887792</v>
      </c>
      <c r="Z3861" s="10">
        <f t="shared" si="1269"/>
        <v>0.96974286719887792</v>
      </c>
      <c r="AA3861" s="10">
        <f t="shared" si="1270"/>
        <v>0.79645438911720545</v>
      </c>
      <c r="AB3861" s="10">
        <f t="shared" si="1271"/>
        <v>0.3000755417550125</v>
      </c>
      <c r="AC3861" s="10">
        <f t="shared" si="1272"/>
        <v>0.23899648229750295</v>
      </c>
      <c r="AD3861" s="13">
        <f t="shared" si="1273"/>
        <v>300075.54175501247</v>
      </c>
      <c r="AE3861" s="13">
        <f t="shared" si="1253"/>
        <v>238996.48229750295</v>
      </c>
      <c r="AF3861" s="13"/>
      <c r="AG3861" s="2">
        <f t="shared" si="1248"/>
        <v>40406</v>
      </c>
      <c r="AH3861" s="3">
        <f t="shared" si="1254"/>
        <v>1735.5528864961918</v>
      </c>
      <c r="AI3861" s="3">
        <f t="shared" si="1255"/>
        <v>1177.7189276893757</v>
      </c>
      <c r="AJ3861" s="3">
        <f t="shared" si="1274"/>
        <v>715922.49802552408</v>
      </c>
      <c r="AK3861" s="3">
        <f t="shared" si="1275"/>
        <v>521475.81385500228</v>
      </c>
    </row>
    <row r="3862" spans="2:37" x14ac:dyDescent="0.2">
      <c r="B3862" s="5">
        <v>40407</v>
      </c>
      <c r="C3862" s="1">
        <v>522.03</v>
      </c>
      <c r="D3862" s="1">
        <f t="shared" si="1276"/>
        <v>34</v>
      </c>
      <c r="E3862" s="1" t="b">
        <f t="shared" si="1277"/>
        <v>0</v>
      </c>
      <c r="F3862" s="6">
        <f t="shared" si="1278"/>
        <v>7.4298506310548351E-3</v>
      </c>
      <c r="G3862" s="8">
        <f t="shared" si="1256"/>
        <v>7.3276401654002207E-4</v>
      </c>
      <c r="H3862" s="8">
        <f t="shared" si="1257"/>
        <v>8.2643765510171025E-4</v>
      </c>
      <c r="I3862" s="8">
        <f t="shared" si="1258"/>
        <v>5.4614000854101812E-4</v>
      </c>
      <c r="J3862" s="6">
        <f t="shared" si="1259"/>
        <v>1.4275535610645913E-3</v>
      </c>
      <c r="K3862" s="6">
        <f t="shared" si="1260"/>
        <v>1.0588762254606031E-3</v>
      </c>
      <c r="L3862" s="6">
        <f t="shared" si="1261"/>
        <v>6.790071614056456E-4</v>
      </c>
      <c r="M3862" s="9">
        <f t="shared" si="1262"/>
        <v>0.51330054193803198</v>
      </c>
      <c r="N3862" s="9">
        <f t="shared" si="1263"/>
        <v>0.78048560844986026</v>
      </c>
      <c r="O3862" s="9">
        <f t="shared" si="1264"/>
        <v>0.80432142631666392</v>
      </c>
      <c r="P3862" s="9">
        <f t="shared" si="1265"/>
        <v>0.69936919223485206</v>
      </c>
      <c r="Q3862" s="10">
        <f t="shared" si="1266"/>
        <v>0.12556993242591261</v>
      </c>
      <c r="R3862" s="10">
        <f t="shared" si="1249"/>
        <v>0.63709519034105333</v>
      </c>
      <c r="S3862" s="10">
        <f>_xlfn.PERCENTILE.INC($R$1519:R3862,0.75)</f>
        <v>0.77517954016761548</v>
      </c>
      <c r="T3862" s="10">
        <f t="shared" si="1250"/>
        <v>0.77517954016761548</v>
      </c>
      <c r="U3862" s="11">
        <f t="shared" si="1267"/>
        <v>0.63709519034105333</v>
      </c>
      <c r="V3862" s="10">
        <f t="shared" si="1251"/>
        <v>0.51393797380640638</v>
      </c>
      <c r="W3862" s="10">
        <f t="shared" si="1252"/>
        <v>0.58387501420170784</v>
      </c>
      <c r="X3862" s="10">
        <f t="shared" si="1268"/>
        <v>0.79636898792631672</v>
      </c>
      <c r="Y3862" s="10">
        <f>_xlfn.PERCENTILE.INC($X$1519:X3862,0.75)</f>
        <v>0.96897442520951937</v>
      </c>
      <c r="Z3862" s="10">
        <f t="shared" si="1269"/>
        <v>0.96897442520951937</v>
      </c>
      <c r="AA3862" s="10">
        <f t="shared" si="1270"/>
        <v>0.79645438911720545</v>
      </c>
      <c r="AB3862" s="10">
        <f t="shared" si="1271"/>
        <v>0.3000755417550125</v>
      </c>
      <c r="AC3862" s="10">
        <f t="shared" si="1272"/>
        <v>0.23899648229750295</v>
      </c>
      <c r="AD3862" s="13">
        <f t="shared" si="1273"/>
        <v>300075.54175501247</v>
      </c>
      <c r="AE3862" s="13">
        <f t="shared" si="1253"/>
        <v>238996.48229750295</v>
      </c>
      <c r="AF3862" s="13"/>
      <c r="AG3862" s="2">
        <f t="shared" si="1248"/>
        <v>40407</v>
      </c>
      <c r="AH3862" s="3">
        <f t="shared" si="1254"/>
        <v>2229.5164532726008</v>
      </c>
      <c r="AI3862" s="3">
        <f t="shared" si="1255"/>
        <v>1775.7081648179881</v>
      </c>
      <c r="AJ3862" s="3">
        <f t="shared" si="1274"/>
        <v>718152.01447879663</v>
      </c>
      <c r="AK3862" s="3">
        <f t="shared" si="1275"/>
        <v>523251.52201982029</v>
      </c>
    </row>
    <row r="3863" spans="2:37" x14ac:dyDescent="0.2">
      <c r="B3863" s="5">
        <v>40408</v>
      </c>
      <c r="C3863" s="1">
        <v>521.29999999999995</v>
      </c>
      <c r="D3863" s="1">
        <f t="shared" si="1276"/>
        <v>34</v>
      </c>
      <c r="E3863" s="1" t="b">
        <f t="shared" si="1277"/>
        <v>0</v>
      </c>
      <c r="F3863" s="6">
        <f t="shared" si="1278"/>
        <v>-1.3983870658774711E-3</v>
      </c>
      <c r="G3863" s="8">
        <f t="shared" si="1256"/>
        <v>7.9396973310495484E-4</v>
      </c>
      <c r="H3863" s="8">
        <f t="shared" si="1257"/>
        <v>7.7785246520275511E-4</v>
      </c>
      <c r="I3863" s="8">
        <f t="shared" si="1258"/>
        <v>5.0821203294193463E-4</v>
      </c>
      <c r="J3863" s="6">
        <f t="shared" si="1259"/>
        <v>1.4272177304902683E-3</v>
      </c>
      <c r="K3863" s="6">
        <f t="shared" si="1260"/>
        <v>1.058475390382385E-3</v>
      </c>
      <c r="L3863" s="6">
        <f t="shared" si="1261"/>
        <v>6.785594238882366E-4</v>
      </c>
      <c r="M3863" s="9">
        <f t="shared" si="1262"/>
        <v>0.55630596239314911</v>
      </c>
      <c r="N3863" s="9">
        <f t="shared" si="1263"/>
        <v>0.73488006643380532</v>
      </c>
      <c r="O3863" s="9">
        <f t="shared" si="1264"/>
        <v>0.74895729843351289</v>
      </c>
      <c r="P3863" s="9">
        <f t="shared" si="1265"/>
        <v>0.68004777575348907</v>
      </c>
      <c r="Q3863" s="10">
        <f t="shared" si="1266"/>
        <v>0.12307023304234789</v>
      </c>
      <c r="R3863" s="10">
        <f t="shared" si="1249"/>
        <v>0.65003533366571575</v>
      </c>
      <c r="S3863" s="10">
        <f>_xlfn.PERCENTILE.INC($R$1519:R3863,0.75)</f>
        <v>0.77456478657612859</v>
      </c>
      <c r="T3863" s="10">
        <f t="shared" si="1250"/>
        <v>0.77456478657612859</v>
      </c>
      <c r="U3863" s="11">
        <f t="shared" si="1267"/>
        <v>0.65003533366571575</v>
      </c>
      <c r="V3863" s="10">
        <f t="shared" si="1251"/>
        <v>0.51393797380640638</v>
      </c>
      <c r="W3863" s="10">
        <f t="shared" si="1252"/>
        <v>0.58387501420170784</v>
      </c>
      <c r="X3863" s="10">
        <f t="shared" si="1268"/>
        <v>0.81254416708214472</v>
      </c>
      <c r="Y3863" s="10">
        <f>_xlfn.PERCENTILE.INC($X$1519:X3863,0.75)</f>
        <v>0.96820598322016072</v>
      </c>
      <c r="Z3863" s="10">
        <f t="shared" si="1269"/>
        <v>0.96820598322016072</v>
      </c>
      <c r="AA3863" s="10">
        <f t="shared" si="1270"/>
        <v>0.79645438911720545</v>
      </c>
      <c r="AB3863" s="10">
        <f t="shared" si="1271"/>
        <v>0.3000755417550125</v>
      </c>
      <c r="AC3863" s="10">
        <f t="shared" si="1272"/>
        <v>0.23899648229750295</v>
      </c>
      <c r="AD3863" s="13">
        <f t="shared" si="1273"/>
        <v>300075.54175501247</v>
      </c>
      <c r="AE3863" s="13">
        <f t="shared" si="1253"/>
        <v>238996.48229750295</v>
      </c>
      <c r="AF3863" s="13"/>
      <c r="AG3863" s="2">
        <f t="shared" si="1248"/>
        <v>40408</v>
      </c>
      <c r="AH3863" s="3">
        <f t="shared" si="1254"/>
        <v>-419.62175637638444</v>
      </c>
      <c r="AI3863" s="3">
        <f t="shared" si="1255"/>
        <v>-334.20958963504211</v>
      </c>
      <c r="AJ3863" s="3">
        <f t="shared" si="1274"/>
        <v>717732.39272242028</v>
      </c>
      <c r="AK3863" s="3">
        <f t="shared" si="1275"/>
        <v>522917.31243018527</v>
      </c>
    </row>
    <row r="3864" spans="2:37" x14ac:dyDescent="0.2">
      <c r="B3864" s="5">
        <v>40409</v>
      </c>
      <c r="C3864" s="1">
        <v>518.69000000000005</v>
      </c>
      <c r="D3864" s="1">
        <f t="shared" si="1276"/>
        <v>34</v>
      </c>
      <c r="E3864" s="1" t="b">
        <f t="shared" si="1277"/>
        <v>0</v>
      </c>
      <c r="F3864" s="6">
        <f t="shared" si="1278"/>
        <v>-5.0067139842698838E-3</v>
      </c>
      <c r="G3864" s="8">
        <f t="shared" si="1256"/>
        <v>7.2026116619391966E-4</v>
      </c>
      <c r="H3864" s="8">
        <f t="shared" si="1257"/>
        <v>6.8895195307663599E-4</v>
      </c>
      <c r="I3864" s="8">
        <f t="shared" si="1258"/>
        <v>4.7130122137089262E-4</v>
      </c>
      <c r="J3864" s="6">
        <f t="shared" si="1259"/>
        <v>1.4267145291763466E-3</v>
      </c>
      <c r="K3864" s="6">
        <f t="shared" si="1260"/>
        <v>1.058019750552335E-3</v>
      </c>
      <c r="L3864" s="6">
        <f t="shared" si="1261"/>
        <v>6.7808440547771718E-4</v>
      </c>
      <c r="M3864" s="9">
        <f t="shared" si="1262"/>
        <v>0.50483902102667455</v>
      </c>
      <c r="N3864" s="9">
        <f t="shared" si="1263"/>
        <v>0.65117116454297885</v>
      </c>
      <c r="O3864" s="9">
        <f t="shared" si="1264"/>
        <v>0.69504801697785135</v>
      </c>
      <c r="P3864" s="9">
        <f t="shared" si="1265"/>
        <v>0.61701940084916818</v>
      </c>
      <c r="Q3864" s="10">
        <f t="shared" si="1266"/>
        <v>0.11573375659671395</v>
      </c>
      <c r="R3864" s="10">
        <f t="shared" si="1249"/>
        <v>0.69124171160163872</v>
      </c>
      <c r="S3864" s="10">
        <f>_xlfn.PERCENTILE.INC($R$1519:R3864,0.75)</f>
        <v>0.77451660957778912</v>
      </c>
      <c r="T3864" s="10">
        <f t="shared" si="1250"/>
        <v>0.77451660957778912</v>
      </c>
      <c r="U3864" s="11">
        <f t="shared" si="1267"/>
        <v>0.69124171160163872</v>
      </c>
      <c r="V3864" s="10">
        <f t="shared" si="1251"/>
        <v>0.51393797380640638</v>
      </c>
      <c r="W3864" s="10">
        <f t="shared" si="1252"/>
        <v>0.58387501420170784</v>
      </c>
      <c r="X3864" s="10">
        <f t="shared" si="1268"/>
        <v>0.86405213950204851</v>
      </c>
      <c r="Y3864" s="10">
        <f>_xlfn.PERCENTILE.INC($X$1519:X3864,0.75)</f>
        <v>0.96814576197223634</v>
      </c>
      <c r="Z3864" s="10">
        <f t="shared" si="1269"/>
        <v>0.96814576197223634</v>
      </c>
      <c r="AA3864" s="10">
        <f t="shared" si="1270"/>
        <v>0.79645438911720545</v>
      </c>
      <c r="AB3864" s="10">
        <f t="shared" si="1271"/>
        <v>0.3000755417550125</v>
      </c>
      <c r="AC3864" s="10">
        <f t="shared" si="1272"/>
        <v>0.23899648229750295</v>
      </c>
      <c r="AD3864" s="13">
        <f t="shared" si="1273"/>
        <v>300075.54175501247</v>
      </c>
      <c r="AE3864" s="13">
        <f t="shared" si="1253"/>
        <v>238996.48229750295</v>
      </c>
      <c r="AF3864" s="13"/>
      <c r="AG3864" s="2">
        <f t="shared" si="1248"/>
        <v>40409</v>
      </c>
      <c r="AH3864" s="3">
        <f t="shared" si="1254"/>
        <v>-1502.3924112421823</v>
      </c>
      <c r="AI3864" s="3">
        <f t="shared" si="1255"/>
        <v>-1196.5870301102177</v>
      </c>
      <c r="AJ3864" s="3">
        <f t="shared" si="1274"/>
        <v>716230.00031117804</v>
      </c>
      <c r="AK3864" s="3">
        <f t="shared" si="1275"/>
        <v>521720.72540007503</v>
      </c>
    </row>
    <row r="3865" spans="2:37" x14ac:dyDescent="0.2">
      <c r="B3865" s="5">
        <v>40410</v>
      </c>
      <c r="C3865" s="1">
        <v>518.64</v>
      </c>
      <c r="D3865" s="1">
        <f t="shared" si="1276"/>
        <v>34</v>
      </c>
      <c r="E3865" s="1" t="b">
        <f t="shared" si="1277"/>
        <v>0</v>
      </c>
      <c r="F3865" s="6">
        <f t="shared" si="1278"/>
        <v>-9.6396691665723289E-5</v>
      </c>
      <c r="G3865" s="8">
        <f t="shared" si="1256"/>
        <v>6.5401416175200943E-4</v>
      </c>
      <c r="H3865" s="8">
        <f t="shared" si="1257"/>
        <v>6.5480764621864021E-4</v>
      </c>
      <c r="I3865" s="8">
        <f t="shared" si="1258"/>
        <v>4.7156837800143599E-4</v>
      </c>
      <c r="J3865" s="6">
        <f t="shared" si="1259"/>
        <v>1.4263491440147272E-3</v>
      </c>
      <c r="K3865" s="6">
        <f t="shared" si="1260"/>
        <v>1.0576959061157033E-3</v>
      </c>
      <c r="L3865" s="6">
        <f t="shared" si="1261"/>
        <v>6.7769830017945303E-4</v>
      </c>
      <c r="M3865" s="9">
        <f t="shared" si="1262"/>
        <v>0.4585231915316077</v>
      </c>
      <c r="N3865" s="9">
        <f t="shared" si="1263"/>
        <v>0.61908875928561036</v>
      </c>
      <c r="O3865" s="9">
        <f t="shared" si="1264"/>
        <v>0.69583821868310092</v>
      </c>
      <c r="P3865" s="9">
        <f t="shared" si="1265"/>
        <v>0.59115005650010632</v>
      </c>
      <c r="Q3865" s="10">
        <f t="shared" si="1266"/>
        <v>0.10499473570907696</v>
      </c>
      <c r="R3865" s="10">
        <f t="shared" si="1249"/>
        <v>0.76194296275640683</v>
      </c>
      <c r="S3865" s="10">
        <f>_xlfn.PERCENTILE.INC($R$1519:R3865,0.75)</f>
        <v>0.77446843257944953</v>
      </c>
      <c r="T3865" s="10">
        <f t="shared" si="1250"/>
        <v>0.77446843257944953</v>
      </c>
      <c r="U3865" s="11">
        <f t="shared" si="1267"/>
        <v>0.76194296275640683</v>
      </c>
      <c r="V3865" s="10">
        <f t="shared" si="1251"/>
        <v>0.51393797380640638</v>
      </c>
      <c r="W3865" s="10">
        <f t="shared" si="1252"/>
        <v>0.58387501420170784</v>
      </c>
      <c r="X3865" s="10">
        <f t="shared" si="1268"/>
        <v>0.95242870344550856</v>
      </c>
      <c r="Y3865" s="10">
        <f>_xlfn.PERCENTILE.INC($X$1519:X3865,0.75)</f>
        <v>0.96808554072431208</v>
      </c>
      <c r="Z3865" s="10">
        <f t="shared" si="1269"/>
        <v>0.96808554072431208</v>
      </c>
      <c r="AA3865" s="10">
        <f t="shared" si="1270"/>
        <v>0.79645438911720545</v>
      </c>
      <c r="AB3865" s="10">
        <f t="shared" si="1271"/>
        <v>0.3000755417550125</v>
      </c>
      <c r="AC3865" s="10">
        <f t="shared" si="1272"/>
        <v>0.23899648229750295</v>
      </c>
      <c r="AD3865" s="13">
        <f t="shared" si="1273"/>
        <v>300075.54175501247</v>
      </c>
      <c r="AE3865" s="13">
        <f t="shared" si="1253"/>
        <v>238996.48229750295</v>
      </c>
      <c r="AF3865" s="13"/>
      <c r="AG3865" s="2">
        <f t="shared" si="1248"/>
        <v>40410</v>
      </c>
      <c r="AH3865" s="3">
        <f t="shared" si="1254"/>
        <v>-28.926289474982813</v>
      </c>
      <c r="AI3865" s="3">
        <f t="shared" si="1255"/>
        <v>-23.038470213224887</v>
      </c>
      <c r="AJ3865" s="3">
        <f t="shared" si="1274"/>
        <v>716201.0740217031</v>
      </c>
      <c r="AK3865" s="3">
        <f t="shared" si="1275"/>
        <v>521697.68692986178</v>
      </c>
    </row>
    <row r="3866" spans="2:37" x14ac:dyDescent="0.2">
      <c r="B3866" s="5">
        <v>40413</v>
      </c>
      <c r="C3866" s="1">
        <v>519.46</v>
      </c>
      <c r="D3866" s="1">
        <f t="shared" si="1276"/>
        <v>35</v>
      </c>
      <c r="E3866" s="1" t="b">
        <f t="shared" si="1277"/>
        <v>1</v>
      </c>
      <c r="F3866" s="6">
        <f t="shared" si="1278"/>
        <v>1.5810581520900868E-3</v>
      </c>
      <c r="G3866" s="8">
        <f t="shared" si="1256"/>
        <v>8.7370437533522936E-4</v>
      </c>
      <c r="H3866" s="8">
        <f t="shared" si="1257"/>
        <v>6.7161571317594384E-4</v>
      </c>
      <c r="I3866" s="8">
        <f t="shared" si="1258"/>
        <v>5.3011516424716573E-4</v>
      </c>
      <c r="J3866" s="6">
        <f t="shared" si="1259"/>
        <v>1.4263050097359927E-3</v>
      </c>
      <c r="K3866" s="6">
        <f t="shared" si="1260"/>
        <v>1.0575275165146999E-3</v>
      </c>
      <c r="L3866" s="6">
        <f t="shared" si="1261"/>
        <v>6.7744400825612042E-4</v>
      </c>
      <c r="M3866" s="9">
        <f t="shared" si="1262"/>
        <v>0.61256489276227877</v>
      </c>
      <c r="N3866" s="9">
        <f t="shared" si="1263"/>
        <v>0.6350810760833836</v>
      </c>
      <c r="O3866" s="9">
        <f t="shared" si="1264"/>
        <v>0.7825224782957203</v>
      </c>
      <c r="P3866" s="9">
        <f t="shared" si="1265"/>
        <v>0.67672281571379411</v>
      </c>
      <c r="Q3866" s="10">
        <f t="shared" si="1266"/>
        <v>0.10460671236372179</v>
      </c>
      <c r="R3866" s="10">
        <f t="shared" si="1249"/>
        <v>0.76476927906726244</v>
      </c>
      <c r="S3866" s="10">
        <f>_xlfn.PERCENTILE.INC($R$1519:R3866,0.75)</f>
        <v>0.77442025558111005</v>
      </c>
      <c r="T3866" s="10">
        <f t="shared" si="1250"/>
        <v>0.77442025558111005</v>
      </c>
      <c r="U3866" s="11">
        <f t="shared" si="1267"/>
        <v>0.76476927906726244</v>
      </c>
      <c r="V3866" s="10">
        <f t="shared" si="1251"/>
        <v>0.59115005650010632</v>
      </c>
      <c r="W3866" s="10">
        <f t="shared" si="1252"/>
        <v>0.76194296275640683</v>
      </c>
      <c r="X3866" s="10">
        <f t="shared" si="1268"/>
        <v>0.95596159883407805</v>
      </c>
      <c r="Y3866" s="10">
        <f>_xlfn.PERCENTILE.INC($X$1519:X3866,0.75)</f>
        <v>0.9680253194763877</v>
      </c>
      <c r="Z3866" s="10">
        <f t="shared" si="1269"/>
        <v>0.9680253194763877</v>
      </c>
      <c r="AA3866" s="10">
        <f t="shared" si="1270"/>
        <v>0.95596159883407805</v>
      </c>
      <c r="AB3866" s="10">
        <f t="shared" si="1271"/>
        <v>0.4504226254833083</v>
      </c>
      <c r="AC3866" s="10">
        <f t="shared" si="1272"/>
        <v>0.43058673320806656</v>
      </c>
      <c r="AD3866" s="13">
        <f t="shared" si="1273"/>
        <v>450422.62548330828</v>
      </c>
      <c r="AE3866" s="13">
        <f t="shared" si="1253"/>
        <v>430586.73320806655</v>
      </c>
      <c r="AF3866" s="13"/>
      <c r="AG3866" s="2">
        <f t="shared" si="1248"/>
        <v>40413</v>
      </c>
      <c r="AH3866" s="3">
        <f t="shared" si="1254"/>
        <v>474.4368815346117</v>
      </c>
      <c r="AI3866" s="3">
        <f t="shared" si="1255"/>
        <v>377.86733665732118</v>
      </c>
      <c r="AJ3866" s="3">
        <f t="shared" si="1274"/>
        <v>716675.51090323774</v>
      </c>
      <c r="AK3866" s="3">
        <f t="shared" si="1275"/>
        <v>522075.55426651909</v>
      </c>
    </row>
    <row r="3867" spans="2:37" x14ac:dyDescent="0.2">
      <c r="B3867" s="5">
        <v>40414</v>
      </c>
      <c r="C3867" s="1">
        <v>517.95000000000005</v>
      </c>
      <c r="D3867" s="1">
        <f t="shared" si="1276"/>
        <v>35</v>
      </c>
      <c r="E3867" s="1" t="b">
        <f t="shared" si="1277"/>
        <v>0</v>
      </c>
      <c r="F3867" s="6">
        <f t="shared" si="1278"/>
        <v>-2.9068648211604264E-3</v>
      </c>
      <c r="G3867" s="8">
        <f t="shared" si="1256"/>
        <v>1.0165087221908086E-3</v>
      </c>
      <c r="H3867" s="8">
        <f t="shared" si="1257"/>
        <v>6.447318701202732E-4</v>
      </c>
      <c r="I3867" s="8">
        <f t="shared" si="1258"/>
        <v>4.963526531504115E-4</v>
      </c>
      <c r="J3867" s="6">
        <f t="shared" si="1259"/>
        <v>1.4263383892694781E-3</v>
      </c>
      <c r="K3867" s="6">
        <f t="shared" si="1260"/>
        <v>1.0574634808780013E-3</v>
      </c>
      <c r="L3867" s="6">
        <f t="shared" si="1261"/>
        <v>6.7728391492324251E-4</v>
      </c>
      <c r="M3867" s="9">
        <f t="shared" si="1262"/>
        <v>0.71267009977304874</v>
      </c>
      <c r="N3867" s="9">
        <f t="shared" si="1263"/>
        <v>0.60969658222613876</v>
      </c>
      <c r="O3867" s="9">
        <f t="shared" si="1264"/>
        <v>0.73285758337648377</v>
      </c>
      <c r="P3867" s="9">
        <f t="shared" si="1265"/>
        <v>0.68507475512522376</v>
      </c>
      <c r="Q3867" s="10">
        <f t="shared" si="1266"/>
        <v>0.10470036699773062</v>
      </c>
      <c r="R3867" s="10">
        <f t="shared" si="1249"/>
        <v>0.7640851918096333</v>
      </c>
      <c r="S3867" s="10">
        <f>_xlfn.PERCENTILE.INC($R$1519:R3867,0.75)</f>
        <v>0.77437207858277057</v>
      </c>
      <c r="T3867" s="10">
        <f t="shared" si="1250"/>
        <v>0.77437207858277057</v>
      </c>
      <c r="U3867" s="11">
        <f t="shared" si="1267"/>
        <v>0.7640851918096333</v>
      </c>
      <c r="V3867" s="10">
        <f t="shared" si="1251"/>
        <v>0.59115005650010632</v>
      </c>
      <c r="W3867" s="10">
        <f t="shared" si="1252"/>
        <v>0.76194296275640683</v>
      </c>
      <c r="X3867" s="10">
        <f t="shared" si="1268"/>
        <v>0.9551064897620416</v>
      </c>
      <c r="Y3867" s="10">
        <f>_xlfn.PERCENTILE.INC($X$1519:X3867,0.75)</f>
        <v>0.96796509822846333</v>
      </c>
      <c r="Z3867" s="10">
        <f t="shared" si="1269"/>
        <v>0.96796509822846333</v>
      </c>
      <c r="AA3867" s="10">
        <f t="shared" si="1270"/>
        <v>0.95596159883407805</v>
      </c>
      <c r="AB3867" s="10">
        <f t="shared" si="1271"/>
        <v>0.4504226254833083</v>
      </c>
      <c r="AC3867" s="10">
        <f t="shared" si="1272"/>
        <v>0.43058673320806656</v>
      </c>
      <c r="AD3867" s="13">
        <f t="shared" si="1273"/>
        <v>450422.62548330828</v>
      </c>
      <c r="AE3867" s="13">
        <f t="shared" si="1253"/>
        <v>430586.73320806655</v>
      </c>
      <c r="AF3867" s="13"/>
      <c r="AG3867" s="2">
        <f t="shared" si="1248"/>
        <v>40414</v>
      </c>
      <c r="AH3867" s="3">
        <f t="shared" si="1254"/>
        <v>-1309.3176846721467</v>
      </c>
      <c r="AI3867" s="3">
        <f t="shared" si="1255"/>
        <v>-1251.6574272209186</v>
      </c>
      <c r="AJ3867" s="3">
        <f t="shared" si="1274"/>
        <v>715366.19321856555</v>
      </c>
      <c r="AK3867" s="3">
        <f t="shared" si="1275"/>
        <v>520823.89683929819</v>
      </c>
    </row>
    <row r="3868" spans="2:37" x14ac:dyDescent="0.2">
      <c r="B3868" s="5">
        <v>40415</v>
      </c>
      <c r="C3868" s="1">
        <v>517.20000000000005</v>
      </c>
      <c r="D3868" s="1">
        <f t="shared" si="1276"/>
        <v>35</v>
      </c>
      <c r="E3868" s="1" t="b">
        <f t="shared" si="1277"/>
        <v>0</v>
      </c>
      <c r="F3868" s="6">
        <f t="shared" si="1278"/>
        <v>-1.448016217781678E-3</v>
      </c>
      <c r="G3868" s="8">
        <f t="shared" si="1256"/>
        <v>9.023446009034119E-4</v>
      </c>
      <c r="H3868" s="8">
        <f t="shared" si="1257"/>
        <v>6.2276359188810084E-4</v>
      </c>
      <c r="I3868" s="8">
        <f t="shared" si="1258"/>
        <v>4.6568756585579002E-4</v>
      </c>
      <c r="J3868" s="6">
        <f t="shared" si="1259"/>
        <v>1.4263502975247755E-3</v>
      </c>
      <c r="K3868" s="6">
        <f t="shared" si="1260"/>
        <v>1.0573569663498343E-3</v>
      </c>
      <c r="L3868" s="6">
        <f t="shared" si="1261"/>
        <v>6.7706385714299698E-4</v>
      </c>
      <c r="M3868" s="9">
        <f t="shared" si="1262"/>
        <v>0.63262482047313373</v>
      </c>
      <c r="N3868" s="9">
        <f t="shared" si="1263"/>
        <v>0.58898140524668841</v>
      </c>
      <c r="O3868" s="9">
        <f t="shared" si="1264"/>
        <v>0.6878044972313978</v>
      </c>
      <c r="P3868" s="9">
        <f t="shared" si="1265"/>
        <v>0.63647024098374005</v>
      </c>
      <c r="Q3868" s="10">
        <f t="shared" si="1266"/>
        <v>0.10473191943795342</v>
      </c>
      <c r="R3868" s="10">
        <f t="shared" si="1249"/>
        <v>0.7638549969228301</v>
      </c>
      <c r="S3868" s="10">
        <f>_xlfn.PERCENTILE.INC($R$1519:R3868,0.75)</f>
        <v>0.77396667926153984</v>
      </c>
      <c r="T3868" s="10">
        <f t="shared" si="1250"/>
        <v>0.77396667926153984</v>
      </c>
      <c r="U3868" s="11">
        <f t="shared" si="1267"/>
        <v>0.7638549969228301</v>
      </c>
      <c r="V3868" s="10">
        <f t="shared" si="1251"/>
        <v>0.59115005650010632</v>
      </c>
      <c r="W3868" s="10">
        <f t="shared" si="1252"/>
        <v>0.76194296275640683</v>
      </c>
      <c r="X3868" s="10">
        <f t="shared" si="1268"/>
        <v>0.95481874615353768</v>
      </c>
      <c r="Y3868" s="10">
        <f>_xlfn.PERCENTILE.INC($X$1519:X3868,0.75)</f>
        <v>0.96745834907692485</v>
      </c>
      <c r="Z3868" s="10">
        <f t="shared" si="1269"/>
        <v>0.96745834907692485</v>
      </c>
      <c r="AA3868" s="10">
        <f t="shared" si="1270"/>
        <v>0.95596159883407805</v>
      </c>
      <c r="AB3868" s="10">
        <f t="shared" si="1271"/>
        <v>0.4504226254833083</v>
      </c>
      <c r="AC3868" s="10">
        <f t="shared" si="1272"/>
        <v>0.43058673320806656</v>
      </c>
      <c r="AD3868" s="13">
        <f t="shared" si="1273"/>
        <v>450422.62548330828</v>
      </c>
      <c r="AE3868" s="13">
        <f t="shared" si="1253"/>
        <v>430586.73320806655</v>
      </c>
      <c r="AF3868" s="13"/>
      <c r="AG3868" s="2">
        <f t="shared" si="1248"/>
        <v>40415</v>
      </c>
      <c r="AH3868" s="3">
        <f t="shared" si="1254"/>
        <v>-652.21926655563334</v>
      </c>
      <c r="AI3868" s="3">
        <f t="shared" si="1255"/>
        <v>-623.49657284691295</v>
      </c>
      <c r="AJ3868" s="3">
        <f t="shared" si="1274"/>
        <v>714713.97395200992</v>
      </c>
      <c r="AK3868" s="3">
        <f t="shared" si="1275"/>
        <v>520200.4002664513</v>
      </c>
    </row>
    <row r="3869" spans="2:37" x14ac:dyDescent="0.2">
      <c r="B3869" s="5">
        <v>40416</v>
      </c>
      <c r="C3869" s="1">
        <v>521.15</v>
      </c>
      <c r="D3869" s="1">
        <f t="shared" si="1276"/>
        <v>35</v>
      </c>
      <c r="E3869" s="1" t="b">
        <f t="shared" si="1277"/>
        <v>0</v>
      </c>
      <c r="F3869" s="6">
        <f t="shared" si="1278"/>
        <v>7.6372776488784488E-3</v>
      </c>
      <c r="G3869" s="8">
        <f t="shared" si="1256"/>
        <v>9.50026529764573E-4</v>
      </c>
      <c r="H3869" s="8">
        <f t="shared" si="1257"/>
        <v>6.6552909794746372E-4</v>
      </c>
      <c r="I3869" s="8">
        <f t="shared" si="1258"/>
        <v>5.0512912256692958E-4</v>
      </c>
      <c r="J3869" s="6">
        <f t="shared" si="1259"/>
        <v>1.426353143406783E-3</v>
      </c>
      <c r="K3869" s="6">
        <f t="shared" si="1260"/>
        <v>1.0572027919713088E-3</v>
      </c>
      <c r="L3869" s="6">
        <f t="shared" si="1261"/>
        <v>6.7679659646942042E-4</v>
      </c>
      <c r="M3869" s="9">
        <f t="shared" si="1262"/>
        <v>0.66605281739378763</v>
      </c>
      <c r="N3869" s="9">
        <f t="shared" si="1263"/>
        <v>0.6295188614726297</v>
      </c>
      <c r="O3869" s="9">
        <f t="shared" si="1264"/>
        <v>0.74635292967191025</v>
      </c>
      <c r="P3869" s="9">
        <f t="shared" si="1265"/>
        <v>0.68064153617944256</v>
      </c>
      <c r="Q3869" s="10">
        <f t="shared" si="1266"/>
        <v>0.10439193614025628</v>
      </c>
      <c r="R3869" s="10">
        <f t="shared" si="1249"/>
        <v>0.76634271724317504</v>
      </c>
      <c r="S3869" s="10">
        <f>_xlfn.PERCENTILE.INC($R$1519:R3869,0.75)</f>
        <v>0.7735612799403091</v>
      </c>
      <c r="T3869" s="10">
        <f t="shared" si="1250"/>
        <v>0.7735612799403091</v>
      </c>
      <c r="U3869" s="11">
        <f t="shared" si="1267"/>
        <v>0.76634271724317504</v>
      </c>
      <c r="V3869" s="10">
        <f t="shared" si="1251"/>
        <v>0.59115005650010632</v>
      </c>
      <c r="W3869" s="10">
        <f t="shared" si="1252"/>
        <v>0.76194296275640683</v>
      </c>
      <c r="X3869" s="10">
        <f t="shared" si="1268"/>
        <v>0.95792839655396878</v>
      </c>
      <c r="Y3869" s="10">
        <f>_xlfn.PERCENTILE.INC($X$1519:X3869,0.75)</f>
        <v>0.96695159992538648</v>
      </c>
      <c r="Z3869" s="10">
        <f t="shared" si="1269"/>
        <v>0.96695159992538648</v>
      </c>
      <c r="AA3869" s="10">
        <f t="shared" si="1270"/>
        <v>0.95596159883407805</v>
      </c>
      <c r="AB3869" s="10">
        <f t="shared" si="1271"/>
        <v>0.4504226254833083</v>
      </c>
      <c r="AC3869" s="10">
        <f t="shared" si="1272"/>
        <v>0.43058673320806656</v>
      </c>
      <c r="AD3869" s="13">
        <f t="shared" si="1273"/>
        <v>450422.62548330828</v>
      </c>
      <c r="AE3869" s="13">
        <f t="shared" si="1253"/>
        <v>430586.73320806655</v>
      </c>
      <c r="AF3869" s="13"/>
      <c r="AG3869" s="2">
        <f t="shared" si="1248"/>
        <v>40416</v>
      </c>
      <c r="AH3869" s="3">
        <f t="shared" si="1254"/>
        <v>3440.0026501528187</v>
      </c>
      <c r="AI3869" s="3">
        <f t="shared" si="1255"/>
        <v>3288.5104334335542</v>
      </c>
      <c r="AJ3869" s="3">
        <f t="shared" si="1274"/>
        <v>718153.9766021627</v>
      </c>
      <c r="AK3869" s="3">
        <f t="shared" si="1275"/>
        <v>523488.91069988487</v>
      </c>
    </row>
    <row r="3870" spans="2:37" x14ac:dyDescent="0.2">
      <c r="B3870" s="5">
        <v>40417</v>
      </c>
      <c r="C3870" s="1">
        <v>522.83000000000004</v>
      </c>
      <c r="D3870" s="1">
        <f t="shared" si="1276"/>
        <v>35</v>
      </c>
      <c r="E3870" s="1" t="b">
        <f t="shared" si="1277"/>
        <v>0</v>
      </c>
      <c r="F3870" s="6">
        <f t="shared" si="1278"/>
        <v>3.2236400268637055E-3</v>
      </c>
      <c r="G3870" s="8">
        <f t="shared" si="1256"/>
        <v>1.1871043518832938E-3</v>
      </c>
      <c r="H3870" s="8">
        <f t="shared" si="1257"/>
        <v>6.7919260887051944E-4</v>
      </c>
      <c r="I3870" s="8">
        <f t="shared" si="1258"/>
        <v>5.080866528362816E-4</v>
      </c>
      <c r="J3870" s="6">
        <f t="shared" si="1259"/>
        <v>1.4263204356283884E-3</v>
      </c>
      <c r="K3870" s="6">
        <f t="shared" si="1260"/>
        <v>1.0569417569251359E-3</v>
      </c>
      <c r="L3870" s="6">
        <f t="shared" si="1261"/>
        <v>6.7644241783880107E-4</v>
      </c>
      <c r="M3870" s="9">
        <f t="shared" si="1262"/>
        <v>0.83228447285079799</v>
      </c>
      <c r="N3870" s="9">
        <f t="shared" si="1263"/>
        <v>0.64260173696461043</v>
      </c>
      <c r="O3870" s="9">
        <f t="shared" si="1264"/>
        <v>0.75111589610183294</v>
      </c>
      <c r="P3870" s="9">
        <f t="shared" si="1265"/>
        <v>0.74200070197241386</v>
      </c>
      <c r="Q3870" s="10">
        <f t="shared" si="1266"/>
        <v>0.10354750627572824</v>
      </c>
      <c r="R3870" s="10">
        <f t="shared" si="1249"/>
        <v>0.77259224173853591</v>
      </c>
      <c r="S3870" s="10">
        <f>_xlfn.PERCENTILE.INC($R$1519:R3870,0.75)</f>
        <v>0.77315588061907847</v>
      </c>
      <c r="T3870" s="10">
        <f t="shared" si="1250"/>
        <v>0.77315588061907847</v>
      </c>
      <c r="U3870" s="11">
        <f t="shared" si="1267"/>
        <v>0.77259224173853591</v>
      </c>
      <c r="V3870" s="10">
        <f t="shared" si="1251"/>
        <v>0.59115005650010632</v>
      </c>
      <c r="W3870" s="10">
        <f t="shared" si="1252"/>
        <v>0.76194296275640683</v>
      </c>
      <c r="X3870" s="10">
        <f t="shared" si="1268"/>
        <v>0.96574030217316997</v>
      </c>
      <c r="Y3870" s="10">
        <f>_xlfn.PERCENTILE.INC($X$1519:X3870,0.75)</f>
        <v>0.96644485077384812</v>
      </c>
      <c r="Z3870" s="10">
        <f t="shared" si="1269"/>
        <v>0.96644485077384812</v>
      </c>
      <c r="AA3870" s="10">
        <f t="shared" si="1270"/>
        <v>0.95596159883407805</v>
      </c>
      <c r="AB3870" s="10">
        <f t="shared" si="1271"/>
        <v>0.4504226254833083</v>
      </c>
      <c r="AC3870" s="10">
        <f t="shared" si="1272"/>
        <v>0.43058673320806656</v>
      </c>
      <c r="AD3870" s="13">
        <f t="shared" si="1273"/>
        <v>450422.62548330828</v>
      </c>
      <c r="AE3870" s="13">
        <f t="shared" si="1253"/>
        <v>430586.73320806655</v>
      </c>
      <c r="AF3870" s="13"/>
      <c r="AG3870" s="2">
        <f t="shared" si="1248"/>
        <v>40417</v>
      </c>
      <c r="AH3870" s="3">
        <f t="shared" si="1254"/>
        <v>1452.0004045130327</v>
      </c>
      <c r="AI3870" s="3">
        <f t="shared" si="1255"/>
        <v>1388.056628206007</v>
      </c>
      <c r="AJ3870" s="3">
        <f t="shared" si="1274"/>
        <v>719605.97700667568</v>
      </c>
      <c r="AK3870" s="3">
        <f t="shared" si="1275"/>
        <v>524876.96732809092</v>
      </c>
    </row>
    <row r="3871" spans="2:37" x14ac:dyDescent="0.2">
      <c r="B3871" s="5">
        <v>40421</v>
      </c>
      <c r="C3871" s="1">
        <v>522.84</v>
      </c>
      <c r="D3871" s="1">
        <f t="shared" si="1276"/>
        <v>36</v>
      </c>
      <c r="E3871" s="1" t="b">
        <f t="shared" si="1277"/>
        <v>1</v>
      </c>
      <c r="F3871" s="6">
        <f t="shared" si="1278"/>
        <v>1.9126675975034146E-5</v>
      </c>
      <c r="G3871" s="8">
        <f t="shared" si="1256"/>
        <v>9.5137506020745476E-4</v>
      </c>
      <c r="H3871" s="8">
        <f t="shared" si="1257"/>
        <v>6.3349353491685511E-4</v>
      </c>
      <c r="I3871" s="8">
        <f t="shared" si="1258"/>
        <v>4.995649001688278E-4</v>
      </c>
      <c r="J3871" s="6">
        <f t="shared" si="1259"/>
        <v>1.4262240296185353E-3</v>
      </c>
      <c r="K3871" s="6">
        <f t="shared" si="1260"/>
        <v>1.0566806436731341E-3</v>
      </c>
      <c r="L3871" s="6">
        <f t="shared" si="1261"/>
        <v>6.7606170513255829E-4</v>
      </c>
      <c r="M3871" s="9">
        <f t="shared" si="1262"/>
        <v>0.66705863907082963</v>
      </c>
      <c r="N3871" s="9">
        <f t="shared" si="1263"/>
        <v>0.5995127654792316</v>
      </c>
      <c r="O3871" s="9">
        <f t="shared" si="1264"/>
        <v>0.7389338818871215</v>
      </c>
      <c r="P3871" s="9">
        <f t="shared" si="1265"/>
        <v>0.66850176214572754</v>
      </c>
      <c r="Q3871" s="10">
        <f t="shared" si="1266"/>
        <v>0.10066956422971572</v>
      </c>
      <c r="R3871" s="10">
        <f t="shared" si="1249"/>
        <v>0.79467911291887305</v>
      </c>
      <c r="S3871" s="10">
        <f>_xlfn.PERCENTILE.INC($R$1519:R3871,0.75)</f>
        <v>0.77437207858277057</v>
      </c>
      <c r="T3871" s="10">
        <f t="shared" si="1250"/>
        <v>0.77437207858277057</v>
      </c>
      <c r="U3871" s="11">
        <f t="shared" si="1267"/>
        <v>0.77437207858277057</v>
      </c>
      <c r="V3871" s="10">
        <f t="shared" si="1251"/>
        <v>0.74200070197241386</v>
      </c>
      <c r="W3871" s="10">
        <f t="shared" si="1252"/>
        <v>0.77259224173853591</v>
      </c>
      <c r="X3871" s="10">
        <f t="shared" si="1268"/>
        <v>0.99334889114859137</v>
      </c>
      <c r="Y3871" s="10">
        <f>_xlfn.PERCENTILE.INC($X$1519:X3871,0.75)</f>
        <v>0.96796509822846333</v>
      </c>
      <c r="Z3871" s="10">
        <f t="shared" si="1269"/>
        <v>0.96796509822846333</v>
      </c>
      <c r="AA3871" s="10">
        <f t="shared" si="1270"/>
        <v>0.96796509822846333</v>
      </c>
      <c r="AB3871" s="10">
        <f t="shared" si="1271"/>
        <v>0.57326398570843451</v>
      </c>
      <c r="AC3871" s="10">
        <f t="shared" si="1272"/>
        <v>0.55489953023710525</v>
      </c>
      <c r="AD3871" s="13">
        <f t="shared" si="1273"/>
        <v>573263.98570843448</v>
      </c>
      <c r="AE3871" s="13">
        <f t="shared" si="1253"/>
        <v>554899.53023710521</v>
      </c>
      <c r="AF3871" s="13"/>
      <c r="AG3871" s="2">
        <f t="shared" si="1248"/>
        <v>40421</v>
      </c>
      <c r="AH3871" s="3">
        <f t="shared" si="1254"/>
        <v>8.6150876094433961</v>
      </c>
      <c r="AI3871" s="3">
        <f t="shared" si="1255"/>
        <v>8.2356929252191637</v>
      </c>
      <c r="AJ3871" s="3">
        <f t="shared" si="1274"/>
        <v>719614.59209428506</v>
      </c>
      <c r="AK3871" s="3">
        <f t="shared" si="1275"/>
        <v>524885.20302101609</v>
      </c>
    </row>
    <row r="3872" spans="2:37" x14ac:dyDescent="0.2">
      <c r="B3872" s="5">
        <v>40422</v>
      </c>
      <c r="C3872" s="1">
        <v>527.17999999999995</v>
      </c>
      <c r="D3872" s="1">
        <f t="shared" si="1276"/>
        <v>36</v>
      </c>
      <c r="E3872" s="1" t="b">
        <f t="shared" si="1277"/>
        <v>0</v>
      </c>
      <c r="F3872" s="6">
        <f t="shared" si="1278"/>
        <v>8.300818606074456E-3</v>
      </c>
      <c r="G3872" s="8">
        <f t="shared" si="1256"/>
        <v>1.0869775087003766E-3</v>
      </c>
      <c r="H3872" s="8">
        <f t="shared" si="1257"/>
        <v>7.0810585921346817E-4</v>
      </c>
      <c r="I3872" s="8">
        <f t="shared" si="1258"/>
        <v>5.593361190078522E-4</v>
      </c>
      <c r="J3872" s="6">
        <f t="shared" si="1259"/>
        <v>1.4260733751871408E-3</v>
      </c>
      <c r="K3872" s="6">
        <f t="shared" si="1260"/>
        <v>1.0563182358514576E-3</v>
      </c>
      <c r="L3872" s="6">
        <f t="shared" si="1261"/>
        <v>6.7559901918371943E-4</v>
      </c>
      <c r="M3872" s="9">
        <f t="shared" si="1262"/>
        <v>0.76221709739005161</v>
      </c>
      <c r="N3872" s="9">
        <f t="shared" si="1263"/>
        <v>0.67035277360585488</v>
      </c>
      <c r="O3872" s="9">
        <f t="shared" si="1264"/>
        <v>0.82791138400949749</v>
      </c>
      <c r="P3872" s="9">
        <f t="shared" si="1265"/>
        <v>0.75349375166846799</v>
      </c>
      <c r="Q3872" s="10">
        <f t="shared" si="1266"/>
        <v>9.5141469152795324E-2</v>
      </c>
      <c r="R3872" s="10">
        <f t="shared" si="1249"/>
        <v>0.84085310761305965</v>
      </c>
      <c r="S3872" s="10">
        <f>_xlfn.PERCENTILE.INC($R$1519:R3872,0.75)</f>
        <v>0.77451660957778912</v>
      </c>
      <c r="T3872" s="10">
        <f t="shared" si="1250"/>
        <v>0.77451660957778912</v>
      </c>
      <c r="U3872" s="11">
        <f t="shared" si="1267"/>
        <v>0.77451660957778912</v>
      </c>
      <c r="V3872" s="10">
        <f t="shared" si="1251"/>
        <v>0.74200070197241386</v>
      </c>
      <c r="W3872" s="10">
        <f t="shared" si="1252"/>
        <v>0.77259224173853591</v>
      </c>
      <c r="X3872" s="10">
        <f t="shared" si="1268"/>
        <v>1.0510663845163246</v>
      </c>
      <c r="Y3872" s="10">
        <f>_xlfn.PERCENTILE.INC($X$1519:X3872,0.75)</f>
        <v>0.96814576197223634</v>
      </c>
      <c r="Z3872" s="10">
        <f t="shared" si="1269"/>
        <v>0.96814576197223634</v>
      </c>
      <c r="AA3872" s="10">
        <f t="shared" si="1270"/>
        <v>0.96796509822846333</v>
      </c>
      <c r="AB3872" s="10">
        <f t="shared" si="1271"/>
        <v>0.57326398570843451</v>
      </c>
      <c r="AC3872" s="10">
        <f t="shared" si="1272"/>
        <v>0.55489953023710525</v>
      </c>
      <c r="AD3872" s="13">
        <f t="shared" si="1273"/>
        <v>573263.98570843448</v>
      </c>
      <c r="AE3872" s="13">
        <f t="shared" si="1253"/>
        <v>554899.53023710521</v>
      </c>
      <c r="AF3872" s="13"/>
      <c r="AG3872" s="2">
        <f t="shared" si="1248"/>
        <v>40422</v>
      </c>
      <c r="AH3872" s="3">
        <f t="shared" si="1254"/>
        <v>4758.5603587609739</v>
      </c>
      <c r="AI3872" s="3">
        <f t="shared" si="1255"/>
        <v>4606.1203450941384</v>
      </c>
      <c r="AJ3872" s="3">
        <f t="shared" si="1274"/>
        <v>724373.15245304606</v>
      </c>
      <c r="AK3872" s="3">
        <f t="shared" si="1275"/>
        <v>529491.32336611021</v>
      </c>
    </row>
    <row r="3873" spans="2:37" x14ac:dyDescent="0.2">
      <c r="B3873" s="5">
        <v>40423</v>
      </c>
      <c r="C3873" s="1">
        <v>528.29</v>
      </c>
      <c r="D3873" s="1">
        <f t="shared" si="1276"/>
        <v>36</v>
      </c>
      <c r="E3873" s="1" t="b">
        <f t="shared" si="1277"/>
        <v>0</v>
      </c>
      <c r="F3873" s="6">
        <f t="shared" si="1278"/>
        <v>2.1055426988885184E-3</v>
      </c>
      <c r="G3873" s="8">
        <f t="shared" si="1256"/>
        <v>1.0848438725750257E-3</v>
      </c>
      <c r="H3873" s="8">
        <f t="shared" si="1257"/>
        <v>7.2202205571365819E-4</v>
      </c>
      <c r="I3873" s="8">
        <f t="shared" si="1258"/>
        <v>6.0948079680304523E-4</v>
      </c>
      <c r="J3873" s="6">
        <f t="shared" si="1259"/>
        <v>1.4256941865508827E-3</v>
      </c>
      <c r="K3873" s="6">
        <f t="shared" si="1260"/>
        <v>1.0558276343775566E-3</v>
      </c>
      <c r="L3873" s="6">
        <f t="shared" si="1261"/>
        <v>6.7500714897409764E-4</v>
      </c>
      <c r="M3873" s="9">
        <f t="shared" si="1262"/>
        <v>0.76092326307336589</v>
      </c>
      <c r="N3873" s="9">
        <f t="shared" si="1263"/>
        <v>0.68384462785851663</v>
      </c>
      <c r="O3873" s="9">
        <f t="shared" si="1264"/>
        <v>0.90292495083845858</v>
      </c>
      <c r="P3873" s="9">
        <f t="shared" si="1265"/>
        <v>0.78256428059011374</v>
      </c>
      <c r="Q3873" s="10">
        <f t="shared" si="1266"/>
        <v>9.4950538741439383E-2</v>
      </c>
      <c r="R3873" s="10">
        <f t="shared" si="1249"/>
        <v>0.84254392929616417</v>
      </c>
      <c r="S3873" s="10">
        <f>_xlfn.PERCENTILE.INC($R$1519:R3873,0.75)</f>
        <v>0.77579429375910236</v>
      </c>
      <c r="T3873" s="10">
        <f t="shared" si="1250"/>
        <v>0.77579429375910236</v>
      </c>
      <c r="U3873" s="11">
        <f t="shared" si="1267"/>
        <v>0.77579429375910236</v>
      </c>
      <c r="V3873" s="10">
        <f t="shared" si="1251"/>
        <v>0.74200070197241386</v>
      </c>
      <c r="W3873" s="10">
        <f t="shared" si="1252"/>
        <v>0.77259224173853591</v>
      </c>
      <c r="X3873" s="10">
        <f t="shared" si="1268"/>
        <v>1.0531799116202052</v>
      </c>
      <c r="Y3873" s="10">
        <f>_xlfn.PERCENTILE.INC($X$1519:X3873,0.75)</f>
        <v>0.96974286719887792</v>
      </c>
      <c r="Z3873" s="10">
        <f t="shared" si="1269"/>
        <v>0.96974286719887792</v>
      </c>
      <c r="AA3873" s="10">
        <f t="shared" si="1270"/>
        <v>0.96796509822846333</v>
      </c>
      <c r="AB3873" s="10">
        <f t="shared" si="1271"/>
        <v>0.57326398570843451</v>
      </c>
      <c r="AC3873" s="10">
        <f t="shared" si="1272"/>
        <v>0.55489953023710525</v>
      </c>
      <c r="AD3873" s="13">
        <f t="shared" si="1273"/>
        <v>573263.98570843448</v>
      </c>
      <c r="AE3873" s="13">
        <f t="shared" si="1253"/>
        <v>554899.53023710521</v>
      </c>
      <c r="AF3873" s="13"/>
      <c r="AG3873" s="2">
        <f t="shared" si="1248"/>
        <v>40423</v>
      </c>
      <c r="AH3873" s="3">
        <f t="shared" si="1254"/>
        <v>1207.0317996441263</v>
      </c>
      <c r="AI3873" s="3">
        <f t="shared" si="1255"/>
        <v>1168.3646545074055</v>
      </c>
      <c r="AJ3873" s="3">
        <f t="shared" si="1274"/>
        <v>725580.18425269017</v>
      </c>
      <c r="AK3873" s="3">
        <f t="shared" si="1275"/>
        <v>530659.68802061758</v>
      </c>
    </row>
    <row r="3874" spans="2:37" x14ac:dyDescent="0.2">
      <c r="B3874" s="5">
        <v>40424</v>
      </c>
      <c r="C3874" s="1">
        <v>531.79</v>
      </c>
      <c r="D3874" s="1">
        <f t="shared" si="1276"/>
        <v>36</v>
      </c>
      <c r="E3874" s="1" t="b">
        <f t="shared" si="1277"/>
        <v>0</v>
      </c>
      <c r="F3874" s="6">
        <f t="shared" si="1278"/>
        <v>6.6251490658539858E-3</v>
      </c>
      <c r="G3874" s="8">
        <f t="shared" si="1256"/>
        <v>1.2021364705122092E-3</v>
      </c>
      <c r="H3874" s="8">
        <f t="shared" si="1257"/>
        <v>8.2168468941204258E-4</v>
      </c>
      <c r="I3874" s="8">
        <f t="shared" si="1258"/>
        <v>6.6827715065516293E-4</v>
      </c>
      <c r="J3874" s="6">
        <f t="shared" si="1259"/>
        <v>1.4251918383133475E-3</v>
      </c>
      <c r="K3874" s="6">
        <f t="shared" si="1260"/>
        <v>1.055312463574097E-3</v>
      </c>
      <c r="L3874" s="6">
        <f t="shared" si="1261"/>
        <v>6.743899183887334E-4</v>
      </c>
      <c r="M3874" s="9">
        <f t="shared" si="1262"/>
        <v>0.84349098710450476</v>
      </c>
      <c r="N3874" s="9">
        <f t="shared" si="1263"/>
        <v>0.77861744059118598</v>
      </c>
      <c r="O3874" s="9">
        <f t="shared" si="1264"/>
        <v>0.99093585540517093</v>
      </c>
      <c r="P3874" s="9">
        <f t="shared" si="1265"/>
        <v>0.87101476103362063</v>
      </c>
      <c r="Q3874" s="10">
        <f t="shared" si="1266"/>
        <v>8.9486074112157768E-2</v>
      </c>
      <c r="R3874" s="10">
        <f t="shared" si="1249"/>
        <v>0.89399385092848804</v>
      </c>
      <c r="S3874" s="10">
        <f>_xlfn.PERCENTILE.INC($R$1519:R3874,0.75)</f>
        <v>0.77704206426015521</v>
      </c>
      <c r="T3874" s="10">
        <f t="shared" si="1250"/>
        <v>0.77704206426015521</v>
      </c>
      <c r="U3874" s="11">
        <f t="shared" si="1267"/>
        <v>0.77704206426015521</v>
      </c>
      <c r="V3874" s="10">
        <f t="shared" si="1251"/>
        <v>0.74200070197241386</v>
      </c>
      <c r="W3874" s="10">
        <f t="shared" si="1252"/>
        <v>0.77259224173853591</v>
      </c>
      <c r="X3874" s="10">
        <f t="shared" si="1268"/>
        <v>1.1174923136606101</v>
      </c>
      <c r="Y3874" s="10">
        <f>_xlfn.PERCENTILE.INC($X$1519:X3874,0.75)</f>
        <v>0.97130258032519412</v>
      </c>
      <c r="Z3874" s="10">
        <f t="shared" si="1269"/>
        <v>0.97130258032519412</v>
      </c>
      <c r="AA3874" s="10">
        <f t="shared" si="1270"/>
        <v>0.96796509822846333</v>
      </c>
      <c r="AB3874" s="10">
        <f t="shared" si="1271"/>
        <v>0.57326398570843451</v>
      </c>
      <c r="AC3874" s="10">
        <f t="shared" si="1272"/>
        <v>0.55489953023710525</v>
      </c>
      <c r="AD3874" s="13">
        <f t="shared" si="1273"/>
        <v>573263.98570843448</v>
      </c>
      <c r="AE3874" s="13">
        <f t="shared" si="1253"/>
        <v>554899.53023710521</v>
      </c>
      <c r="AF3874" s="13"/>
      <c r="AG3874" s="2">
        <f t="shared" si="1248"/>
        <v>40424</v>
      </c>
      <c r="AH3874" s="3">
        <f t="shared" si="1254"/>
        <v>3797.9593594039675</v>
      </c>
      <c r="AI3874" s="3">
        <f t="shared" si="1255"/>
        <v>3676.2921043931733</v>
      </c>
      <c r="AJ3874" s="3">
        <f t="shared" si="1274"/>
        <v>729378.14361209411</v>
      </c>
      <c r="AK3874" s="3">
        <f t="shared" si="1275"/>
        <v>534335.98012501071</v>
      </c>
    </row>
    <row r="3875" spans="2:37" x14ac:dyDescent="0.2">
      <c r="B3875" s="5">
        <v>40428</v>
      </c>
      <c r="C3875" s="1">
        <v>531.61</v>
      </c>
      <c r="D3875" s="1">
        <f t="shared" si="1276"/>
        <v>37</v>
      </c>
      <c r="E3875" s="1" t="b">
        <f t="shared" si="1277"/>
        <v>1</v>
      </c>
      <c r="F3875" s="6">
        <f t="shared" si="1278"/>
        <v>-3.3847947498066855E-4</v>
      </c>
      <c r="G3875" s="8">
        <f t="shared" si="1256"/>
        <v>1.2368129604777244E-3</v>
      </c>
      <c r="H3875" s="8">
        <f t="shared" si="1257"/>
        <v>8.0399188700363937E-4</v>
      </c>
      <c r="I3875" s="8">
        <f t="shared" si="1258"/>
        <v>6.5009342055470513E-4</v>
      </c>
      <c r="J3875" s="6">
        <f t="shared" si="1259"/>
        <v>1.4247292382588348E-3</v>
      </c>
      <c r="K3875" s="6">
        <f t="shared" si="1260"/>
        <v>1.0547409426175079E-3</v>
      </c>
      <c r="L3875" s="6">
        <f t="shared" si="1261"/>
        <v>6.7375138957406874E-4</v>
      </c>
      <c r="M3875" s="9">
        <f t="shared" si="1262"/>
        <v>0.86810386652079707</v>
      </c>
      <c r="N3875" s="9">
        <f t="shared" si="1263"/>
        <v>0.76226479367379563</v>
      </c>
      <c r="O3875" s="9">
        <f t="shared" si="1264"/>
        <v>0.96488620374598455</v>
      </c>
      <c r="P3875" s="9">
        <f t="shared" si="1265"/>
        <v>0.86508495464685897</v>
      </c>
      <c r="Q3875" s="10">
        <f t="shared" si="1266"/>
        <v>8.6975356934836892E-2</v>
      </c>
      <c r="R3875" s="10">
        <f t="shared" si="1249"/>
        <v>0.91980076678428668</v>
      </c>
      <c r="S3875" s="10">
        <f>_xlfn.PERCENTILE.INC($R$1519:R3875,0.75)</f>
        <v>0.77709685421439267</v>
      </c>
      <c r="T3875" s="10">
        <f t="shared" si="1250"/>
        <v>0.77709685421439267</v>
      </c>
      <c r="U3875" s="11">
        <f t="shared" si="1267"/>
        <v>0.77709685421439267</v>
      </c>
      <c r="V3875" s="10">
        <f t="shared" si="1251"/>
        <v>0.87101476103362063</v>
      </c>
      <c r="W3875" s="10">
        <f t="shared" si="1252"/>
        <v>0.77704206426015521</v>
      </c>
      <c r="X3875" s="10">
        <f t="shared" si="1268"/>
        <v>1.1497509584803585</v>
      </c>
      <c r="Y3875" s="10">
        <f>_xlfn.PERCENTILE.INC($X$1519:X3875,0.75)</f>
        <v>0.97137106776799087</v>
      </c>
      <c r="Z3875" s="10">
        <f t="shared" si="1269"/>
        <v>0.97137106776799087</v>
      </c>
      <c r="AA3875" s="10">
        <f t="shared" si="1270"/>
        <v>0.97137106776799087</v>
      </c>
      <c r="AB3875" s="10">
        <f t="shared" si="1271"/>
        <v>0.6768151079146304</v>
      </c>
      <c r="AC3875" s="10">
        <f t="shared" si="1272"/>
        <v>0.65743861405654247</v>
      </c>
      <c r="AD3875" s="13">
        <f t="shared" si="1273"/>
        <v>676815.10791463044</v>
      </c>
      <c r="AE3875" s="13">
        <f t="shared" si="1253"/>
        <v>657438.61405654252</v>
      </c>
      <c r="AF3875" s="13"/>
      <c r="AG3875" s="2">
        <f t="shared" si="1248"/>
        <v>40428</v>
      </c>
      <c r="AH3875" s="3">
        <f t="shared" si="1254"/>
        <v>-194.03809290791639</v>
      </c>
      <c r="AI3875" s="3">
        <f t="shared" si="1255"/>
        <v>-187.82210166167499</v>
      </c>
      <c r="AJ3875" s="3">
        <f t="shared" si="1274"/>
        <v>729184.10551918624</v>
      </c>
      <c r="AK3875" s="3">
        <f t="shared" si="1275"/>
        <v>534148.15802334901</v>
      </c>
    </row>
    <row r="3876" spans="2:37" x14ac:dyDescent="0.2">
      <c r="B3876" s="5">
        <v>40429</v>
      </c>
      <c r="C3876" s="1">
        <v>532.91999999999996</v>
      </c>
      <c r="D3876" s="1">
        <f t="shared" si="1276"/>
        <v>37</v>
      </c>
      <c r="E3876" s="1" t="b">
        <f t="shared" si="1277"/>
        <v>0</v>
      </c>
      <c r="F3876" s="6">
        <f t="shared" si="1278"/>
        <v>2.4642124865972281E-3</v>
      </c>
      <c r="G3876" s="8">
        <f t="shared" si="1256"/>
        <v>1.2084635442392274E-3</v>
      </c>
      <c r="H3876" s="8">
        <f t="shared" si="1257"/>
        <v>8.6353544129257401E-4</v>
      </c>
      <c r="I3876" s="8">
        <f t="shared" si="1258"/>
        <v>6.5835362093652938E-4</v>
      </c>
      <c r="J3876" s="6">
        <f t="shared" si="1259"/>
        <v>1.4244243692613915E-3</v>
      </c>
      <c r="K3876" s="6">
        <f t="shared" si="1260"/>
        <v>1.0542564535203779E-3</v>
      </c>
      <c r="L3876" s="6">
        <f t="shared" si="1261"/>
        <v>6.7313403714613636E-4</v>
      </c>
      <c r="M3876" s="9">
        <f t="shared" si="1262"/>
        <v>0.84838729968222426</v>
      </c>
      <c r="N3876" s="9">
        <f t="shared" si="1263"/>
        <v>0.81909429001743606</v>
      </c>
      <c r="O3876" s="9">
        <f t="shared" si="1264"/>
        <v>0.97804238770591512</v>
      </c>
      <c r="P3876" s="9">
        <f t="shared" si="1265"/>
        <v>0.88184132580185848</v>
      </c>
      <c r="Q3876" s="10">
        <f t="shared" si="1266"/>
        <v>8.6135567067904623E-2</v>
      </c>
      <c r="R3876" s="10">
        <f t="shared" si="1249"/>
        <v>0.92876848348757401</v>
      </c>
      <c r="S3876" s="10">
        <f>_xlfn.PERCENTILE.INC($R$1519:R3876,0.75)</f>
        <v>0.77736878184353775</v>
      </c>
      <c r="T3876" s="10">
        <f t="shared" si="1250"/>
        <v>0.77736878184353775</v>
      </c>
      <c r="U3876" s="11">
        <f t="shared" si="1267"/>
        <v>0.77736878184353775</v>
      </c>
      <c r="V3876" s="10">
        <f t="shared" si="1251"/>
        <v>0.87101476103362063</v>
      </c>
      <c r="W3876" s="10">
        <f t="shared" si="1252"/>
        <v>0.77704206426015521</v>
      </c>
      <c r="X3876" s="10">
        <f t="shared" si="1268"/>
        <v>1.1609606043594676</v>
      </c>
      <c r="Y3876" s="10">
        <f>_xlfn.PERCENTILE.INC($X$1519:X3876,0.75)</f>
        <v>0.97171097730442224</v>
      </c>
      <c r="Z3876" s="10">
        <f t="shared" si="1269"/>
        <v>0.97171097730442224</v>
      </c>
      <c r="AA3876" s="10">
        <f t="shared" si="1270"/>
        <v>0.97137106776799087</v>
      </c>
      <c r="AB3876" s="10">
        <f t="shared" si="1271"/>
        <v>0.6768151079146304</v>
      </c>
      <c r="AC3876" s="10">
        <f t="shared" si="1272"/>
        <v>0.65743861405654247</v>
      </c>
      <c r="AD3876" s="13">
        <f t="shared" si="1273"/>
        <v>676815.10791463044</v>
      </c>
      <c r="AE3876" s="13">
        <f t="shared" si="1253"/>
        <v>657438.61405654252</v>
      </c>
      <c r="AF3876" s="13"/>
      <c r="AG3876" s="2">
        <f t="shared" si="1248"/>
        <v>40429</v>
      </c>
      <c r="AH3876" s="3">
        <f t="shared" si="1254"/>
        <v>1667.8162400408828</v>
      </c>
      <c r="AI3876" s="3">
        <f t="shared" si="1255"/>
        <v>1620.0684419293079</v>
      </c>
      <c r="AJ3876" s="3">
        <f t="shared" si="1274"/>
        <v>730851.92175922717</v>
      </c>
      <c r="AK3876" s="3">
        <f t="shared" si="1275"/>
        <v>535768.22646527831</v>
      </c>
    </row>
    <row r="3877" spans="2:37" x14ac:dyDescent="0.2">
      <c r="B3877" s="5">
        <v>40430</v>
      </c>
      <c r="C3877" s="1">
        <v>533.49</v>
      </c>
      <c r="D3877" s="1">
        <f t="shared" si="1276"/>
        <v>37</v>
      </c>
      <c r="E3877" s="1" t="b">
        <f t="shared" si="1277"/>
        <v>0</v>
      </c>
      <c r="F3877" s="6">
        <f t="shared" si="1278"/>
        <v>1.0695789236658815E-3</v>
      </c>
      <c r="G3877" s="8">
        <f t="shared" si="1256"/>
        <v>1.3099693721949496E-3</v>
      </c>
      <c r="H3877" s="8">
        <f t="shared" si="1257"/>
        <v>8.0384871397207495E-4</v>
      </c>
      <c r="I3877" s="8">
        <f t="shared" si="1258"/>
        <v>6.9153170853274203E-4</v>
      </c>
      <c r="J3877" s="6">
        <f t="shared" si="1259"/>
        <v>1.4242931783199197E-3</v>
      </c>
      <c r="K3877" s="6">
        <f t="shared" si="1260"/>
        <v>1.053846629364274E-3</v>
      </c>
      <c r="L3877" s="6">
        <f t="shared" si="1261"/>
        <v>6.7255998478937579E-4</v>
      </c>
      <c r="M3877" s="9">
        <f t="shared" si="1262"/>
        <v>0.91973295395557175</v>
      </c>
      <c r="N3877" s="9">
        <f t="shared" si="1263"/>
        <v>0.76277580776340415</v>
      </c>
      <c r="O3877" s="9">
        <f t="shared" si="1264"/>
        <v>1</v>
      </c>
      <c r="P3877" s="9">
        <f t="shared" si="1265"/>
        <v>0.89416958723965856</v>
      </c>
      <c r="Q3877" s="10">
        <f t="shared" si="1266"/>
        <v>8.5923290757213527E-2</v>
      </c>
      <c r="R3877" s="10">
        <f t="shared" si="1249"/>
        <v>0.93106303651764821</v>
      </c>
      <c r="S3877" s="10">
        <f>_xlfn.PERCENTILE.INC($R$1519:R3877,0.75)</f>
        <v>0.77762119063704649</v>
      </c>
      <c r="T3877" s="10">
        <f t="shared" si="1250"/>
        <v>0.77762119063704649</v>
      </c>
      <c r="U3877" s="11">
        <f t="shared" si="1267"/>
        <v>0.77762119063704649</v>
      </c>
      <c r="V3877" s="10">
        <f t="shared" si="1251"/>
        <v>0.87101476103362063</v>
      </c>
      <c r="W3877" s="10">
        <f t="shared" si="1252"/>
        <v>0.77704206426015521</v>
      </c>
      <c r="X3877" s="10">
        <f t="shared" si="1268"/>
        <v>1.1638287956470603</v>
      </c>
      <c r="Y3877" s="10">
        <f>_xlfn.PERCENTILE.INC($X$1519:X3877,0.75)</f>
        <v>0.97202648829630811</v>
      </c>
      <c r="Z3877" s="10">
        <f t="shared" si="1269"/>
        <v>0.97202648829630811</v>
      </c>
      <c r="AA3877" s="10">
        <f t="shared" si="1270"/>
        <v>0.97137106776799087</v>
      </c>
      <c r="AB3877" s="10">
        <f t="shared" si="1271"/>
        <v>0.6768151079146304</v>
      </c>
      <c r="AC3877" s="10">
        <f t="shared" si="1272"/>
        <v>0.65743861405654247</v>
      </c>
      <c r="AD3877" s="13">
        <f t="shared" si="1273"/>
        <v>676815.10791463044</v>
      </c>
      <c r="AE3877" s="13">
        <f t="shared" si="1253"/>
        <v>657438.61405654252</v>
      </c>
      <c r="AF3877" s="13"/>
      <c r="AG3877" s="2">
        <f t="shared" si="1248"/>
        <v>40430</v>
      </c>
      <c r="AH3877" s="3">
        <f t="shared" si="1254"/>
        <v>723.90717464413785</v>
      </c>
      <c r="AI3877" s="3">
        <f t="shared" si="1255"/>
        <v>703.18248519898555</v>
      </c>
      <c r="AJ3877" s="3">
        <f t="shared" si="1274"/>
        <v>731575.82893387135</v>
      </c>
      <c r="AK3877" s="3">
        <f t="shared" si="1275"/>
        <v>536471.40895047726</v>
      </c>
    </row>
    <row r="3878" spans="2:37" x14ac:dyDescent="0.2">
      <c r="B3878" s="5">
        <v>40431</v>
      </c>
      <c r="C3878" s="1">
        <v>535.04999999999995</v>
      </c>
      <c r="D3878" s="1">
        <f t="shared" si="1276"/>
        <v>37</v>
      </c>
      <c r="E3878" s="1" t="b">
        <f t="shared" si="1277"/>
        <v>0</v>
      </c>
      <c r="F3878" s="6">
        <f t="shared" si="1278"/>
        <v>2.9241410335711926E-3</v>
      </c>
      <c r="G3878" s="8">
        <f t="shared" si="1256"/>
        <v>1.5005733057993841E-3</v>
      </c>
      <c r="H3878" s="8">
        <f t="shared" si="1257"/>
        <v>8.0908740646399733E-4</v>
      </c>
      <c r="I3878" s="8">
        <f t="shared" si="1258"/>
        <v>6.8278195714462303E-4</v>
      </c>
      <c r="J3878" s="6">
        <f t="shared" si="1259"/>
        <v>1.4239386034141175E-3</v>
      </c>
      <c r="K3878" s="6">
        <f t="shared" si="1260"/>
        <v>1.053251863082512E-3</v>
      </c>
      <c r="L3878" s="6">
        <f t="shared" si="1261"/>
        <v>6.7182741107801359E-4</v>
      </c>
      <c r="M3878" s="9">
        <f t="shared" si="1262"/>
        <v>1</v>
      </c>
      <c r="N3878" s="9">
        <f t="shared" si="1263"/>
        <v>0.76818037054885635</v>
      </c>
      <c r="O3878" s="9">
        <f t="shared" si="1264"/>
        <v>1</v>
      </c>
      <c r="P3878" s="9">
        <f t="shared" si="1265"/>
        <v>0.92272679018295223</v>
      </c>
      <c r="Q3878" s="10">
        <f t="shared" si="1266"/>
        <v>8.5680137557317876E-2</v>
      </c>
      <c r="R3878" s="10">
        <f t="shared" si="1249"/>
        <v>0.93370531701681725</v>
      </c>
      <c r="S3878" s="10">
        <f>_xlfn.PERCENTILE.INC($R$1519:R3878,0.75)</f>
        <v>0.77782908836477171</v>
      </c>
      <c r="T3878" s="10">
        <f t="shared" si="1250"/>
        <v>0.77782908836477171</v>
      </c>
      <c r="U3878" s="11">
        <f t="shared" si="1267"/>
        <v>0.77782908836477171</v>
      </c>
      <c r="V3878" s="10">
        <f t="shared" si="1251"/>
        <v>0.87101476103362063</v>
      </c>
      <c r="W3878" s="10">
        <f t="shared" si="1252"/>
        <v>0.77704206426015521</v>
      </c>
      <c r="X3878" s="10">
        <f t="shared" si="1268"/>
        <v>1.1671316462710217</v>
      </c>
      <c r="Y3878" s="10">
        <f>_xlfn.PERCENTILE.INC($X$1519:X3878,0.75)</f>
        <v>0.97228636045596462</v>
      </c>
      <c r="Z3878" s="10">
        <f t="shared" si="1269"/>
        <v>0.97228636045596462</v>
      </c>
      <c r="AA3878" s="10">
        <f t="shared" si="1270"/>
        <v>0.97137106776799087</v>
      </c>
      <c r="AB3878" s="10">
        <f t="shared" si="1271"/>
        <v>0.6768151079146304</v>
      </c>
      <c r="AC3878" s="10">
        <f t="shared" si="1272"/>
        <v>0.65743861405654247</v>
      </c>
      <c r="AD3878" s="13">
        <f t="shared" si="1273"/>
        <v>676815.10791463044</v>
      </c>
      <c r="AE3878" s="13">
        <f t="shared" si="1253"/>
        <v>657438.61405654252</v>
      </c>
      <c r="AF3878" s="13"/>
      <c r="AG3878" s="2">
        <f t="shared" si="1248"/>
        <v>40431</v>
      </c>
      <c r="AH3878" s="3">
        <f t="shared" si="1254"/>
        <v>1979.1028291940856</v>
      </c>
      <c r="AI3878" s="3">
        <f t="shared" si="1255"/>
        <v>1922.4432284169106</v>
      </c>
      <c r="AJ3878" s="3">
        <f t="shared" si="1274"/>
        <v>733554.9317630654</v>
      </c>
      <c r="AK3878" s="3">
        <f t="shared" si="1275"/>
        <v>538393.85217889422</v>
      </c>
    </row>
    <row r="3879" spans="2:37" x14ac:dyDescent="0.2">
      <c r="B3879" s="5">
        <v>40434</v>
      </c>
      <c r="C3879" s="1">
        <v>535.92999999999995</v>
      </c>
      <c r="D3879" s="1">
        <f t="shared" si="1276"/>
        <v>38</v>
      </c>
      <c r="E3879" s="1" t="b">
        <f t="shared" si="1277"/>
        <v>1</v>
      </c>
      <c r="F3879" s="6">
        <f t="shared" si="1278"/>
        <v>1.6447061022333287E-3</v>
      </c>
      <c r="G3879" s="8">
        <f t="shared" si="1256"/>
        <v>1.5293271862475591E-3</v>
      </c>
      <c r="H3879" s="8">
        <f t="shared" si="1257"/>
        <v>7.7646287243626235E-4</v>
      </c>
      <c r="I3879" s="8">
        <f t="shared" si="1258"/>
        <v>6.5984626774798888E-4</v>
      </c>
      <c r="J3879" s="6">
        <f t="shared" si="1259"/>
        <v>1.4238791777687104E-3</v>
      </c>
      <c r="K3879" s="6">
        <f t="shared" si="1260"/>
        <v>1.0528774039271617E-3</v>
      </c>
      <c r="L3879" s="6">
        <f t="shared" si="1261"/>
        <v>6.7123492979103913E-4</v>
      </c>
      <c r="M3879" s="9">
        <f t="shared" si="1262"/>
        <v>1</v>
      </c>
      <c r="N3879" s="9">
        <f t="shared" si="1263"/>
        <v>0.73746750527659555</v>
      </c>
      <c r="O3879" s="9">
        <f t="shared" si="1264"/>
        <v>0.98303326966819859</v>
      </c>
      <c r="P3879" s="9">
        <f t="shared" si="1265"/>
        <v>0.90683359164826471</v>
      </c>
      <c r="Q3879" s="10">
        <f t="shared" si="1266"/>
        <v>8.5639469312544417E-2</v>
      </c>
      <c r="R3879" s="10">
        <f t="shared" si="1249"/>
        <v>0.9341487125292316</v>
      </c>
      <c r="S3879" s="10">
        <f>_xlfn.PERCENTILE.INC($R$1519:R3879,0.75)</f>
        <v>0.7779674827965658</v>
      </c>
      <c r="T3879" s="10">
        <f t="shared" si="1250"/>
        <v>0.7779674827965658</v>
      </c>
      <c r="U3879" s="11">
        <f t="shared" si="1267"/>
        <v>0.7779674827965658</v>
      </c>
      <c r="V3879" s="10">
        <f t="shared" si="1251"/>
        <v>0.92272679018295223</v>
      </c>
      <c r="W3879" s="10">
        <f t="shared" si="1252"/>
        <v>0.77782908836477171</v>
      </c>
      <c r="X3879" s="10">
        <f t="shared" si="1268"/>
        <v>1.1676858906615395</v>
      </c>
      <c r="Y3879" s="10">
        <f>_xlfn.PERCENTILE.INC($X$1519:X3879,0.75)</f>
        <v>0.97245935349570733</v>
      </c>
      <c r="Z3879" s="10">
        <f t="shared" si="1269"/>
        <v>0.97245935349570733</v>
      </c>
      <c r="AA3879" s="10">
        <f t="shared" si="1270"/>
        <v>0.97245935349570733</v>
      </c>
      <c r="AB3879" s="10">
        <f t="shared" si="1271"/>
        <v>0.71772373801775768</v>
      </c>
      <c r="AC3879" s="10">
        <f t="shared" si="1272"/>
        <v>0.69795716226127102</v>
      </c>
      <c r="AD3879" s="13">
        <f t="shared" si="1273"/>
        <v>717723.73801775766</v>
      </c>
      <c r="AE3879" s="13">
        <f t="shared" si="1253"/>
        <v>697957.16226127103</v>
      </c>
      <c r="AF3879" s="13"/>
      <c r="AG3879" s="2">
        <f t="shared" si="1248"/>
        <v>40434</v>
      </c>
      <c r="AH3879" s="3">
        <f t="shared" si="1254"/>
        <v>1113.1619380709017</v>
      </c>
      <c r="AI3879" s="3">
        <f t="shared" si="1255"/>
        <v>1081.2933003826176</v>
      </c>
      <c r="AJ3879" s="3">
        <f t="shared" si="1274"/>
        <v>734668.0937011363</v>
      </c>
      <c r="AK3879" s="3">
        <f t="shared" si="1275"/>
        <v>539475.14547927678</v>
      </c>
    </row>
    <row r="3880" spans="2:37" x14ac:dyDescent="0.2">
      <c r="B3880" s="5">
        <v>40435</v>
      </c>
      <c r="C3880" s="1">
        <v>539.1</v>
      </c>
      <c r="D3880" s="1">
        <f t="shared" si="1276"/>
        <v>38</v>
      </c>
      <c r="E3880" s="1" t="b">
        <f t="shared" si="1277"/>
        <v>0</v>
      </c>
      <c r="F3880" s="6">
        <f t="shared" si="1278"/>
        <v>5.9149515794973961E-3</v>
      </c>
      <c r="G3880" s="8">
        <f t="shared" si="1256"/>
        <v>1.4915880548490264E-3</v>
      </c>
      <c r="H3880" s="8">
        <f t="shared" si="1257"/>
        <v>8.3120180933826367E-4</v>
      </c>
      <c r="I3880" s="8">
        <f t="shared" si="1258"/>
        <v>6.5825708439128691E-4</v>
      </c>
      <c r="J3880" s="6">
        <f t="shared" si="1259"/>
        <v>1.4240402467956769E-3</v>
      </c>
      <c r="K3880" s="6">
        <f t="shared" si="1260"/>
        <v>1.0527277198630082E-3</v>
      </c>
      <c r="L3880" s="6">
        <f t="shared" si="1261"/>
        <v>6.7083840388558426E-4</v>
      </c>
      <c r="M3880" s="9">
        <f t="shared" si="1262"/>
        <v>1</v>
      </c>
      <c r="N3880" s="9">
        <f t="shared" si="1263"/>
        <v>0.78956960442385637</v>
      </c>
      <c r="O3880" s="9">
        <f t="shared" si="1264"/>
        <v>0.98124537977935566</v>
      </c>
      <c r="P3880" s="9">
        <f t="shared" si="1265"/>
        <v>0.92360499473440394</v>
      </c>
      <c r="Q3880" s="10">
        <f t="shared" si="1266"/>
        <v>8.6019764339083871E-2</v>
      </c>
      <c r="R3880" s="10">
        <f t="shared" si="1249"/>
        <v>0.93001882317005213</v>
      </c>
      <c r="S3880" s="10">
        <f>_xlfn.PERCENTILE.INC($R$1519:R3880,0.75)</f>
        <v>0.77863386690979242</v>
      </c>
      <c r="T3880" s="10">
        <f t="shared" si="1250"/>
        <v>0.77863386690979242</v>
      </c>
      <c r="U3880" s="11">
        <f t="shared" si="1267"/>
        <v>0.77863386690979242</v>
      </c>
      <c r="V3880" s="10">
        <f t="shared" si="1251"/>
        <v>0.92272679018295223</v>
      </c>
      <c r="W3880" s="10">
        <f t="shared" si="1252"/>
        <v>0.77782908836477171</v>
      </c>
      <c r="X3880" s="10">
        <f t="shared" si="1268"/>
        <v>1.1625235289625653</v>
      </c>
      <c r="Y3880" s="10">
        <f>_xlfn.PERCENTILE.INC($X$1519:X3880,0.75)</f>
        <v>0.97329233363724066</v>
      </c>
      <c r="Z3880" s="10">
        <f t="shared" si="1269"/>
        <v>0.97329233363724066</v>
      </c>
      <c r="AA3880" s="10">
        <f t="shared" si="1270"/>
        <v>0.97245935349570733</v>
      </c>
      <c r="AB3880" s="10">
        <f t="shared" si="1271"/>
        <v>0.71772373801775768</v>
      </c>
      <c r="AC3880" s="10">
        <f t="shared" si="1272"/>
        <v>0.69795716226127102</v>
      </c>
      <c r="AD3880" s="13">
        <f t="shared" si="1273"/>
        <v>717723.73801775766</v>
      </c>
      <c r="AE3880" s="13">
        <f t="shared" si="1253"/>
        <v>697957.16226127103</v>
      </c>
      <c r="AF3880" s="13"/>
      <c r="AG3880" s="2">
        <f t="shared" si="1248"/>
        <v>40435</v>
      </c>
      <c r="AH3880" s="3">
        <f t="shared" si="1254"/>
        <v>4245.3011578309106</v>
      </c>
      <c r="AI3880" s="3">
        <f t="shared" si="1255"/>
        <v>4128.3828193388254</v>
      </c>
      <c r="AJ3880" s="3">
        <f t="shared" si="1274"/>
        <v>738913.39485896716</v>
      </c>
      <c r="AK3880" s="3">
        <f t="shared" si="1275"/>
        <v>543603.52829861559</v>
      </c>
    </row>
    <row r="3881" spans="2:37" x14ac:dyDescent="0.2">
      <c r="B3881" s="5">
        <v>40436</v>
      </c>
      <c r="C3881" s="1">
        <v>537.65</v>
      </c>
      <c r="D3881" s="1">
        <f t="shared" si="1276"/>
        <v>38</v>
      </c>
      <c r="E3881" s="1" t="b">
        <f t="shared" si="1277"/>
        <v>0</v>
      </c>
      <c r="F3881" s="6">
        <f t="shared" si="1278"/>
        <v>-2.6896679651271516E-3</v>
      </c>
      <c r="G3881" s="8">
        <f t="shared" si="1256"/>
        <v>1.3029318741116787E-3</v>
      </c>
      <c r="H3881" s="8">
        <f t="shared" si="1257"/>
        <v>8.2113163666516428E-4</v>
      </c>
      <c r="I3881" s="8">
        <f t="shared" si="1258"/>
        <v>6.3541134674034412E-4</v>
      </c>
      <c r="J3881" s="6">
        <f t="shared" si="1259"/>
        <v>1.4240250274980644E-3</v>
      </c>
      <c r="K3881" s="6">
        <f t="shared" si="1260"/>
        <v>1.0524823826951746E-3</v>
      </c>
      <c r="L3881" s="6">
        <f t="shared" si="1261"/>
        <v>6.7037590838966326E-4</v>
      </c>
      <c r="M3881" s="9">
        <f t="shared" si="1262"/>
        <v>0.91496416773015576</v>
      </c>
      <c r="N3881" s="9">
        <f t="shared" si="1263"/>
        <v>0.78018563556610587</v>
      </c>
      <c r="O3881" s="9">
        <f t="shared" si="1264"/>
        <v>0.94784334995971309</v>
      </c>
      <c r="P3881" s="9">
        <f t="shared" si="1265"/>
        <v>0.88099771775199154</v>
      </c>
      <c r="Q3881" s="10">
        <f t="shared" si="1266"/>
        <v>8.5715901936862779E-2</v>
      </c>
      <c r="R3881" s="10">
        <f t="shared" si="1249"/>
        <v>0.93331573479710872</v>
      </c>
      <c r="S3881" s="10">
        <f>_xlfn.PERCENTILE.INC($R$1519:R3881,0.75)</f>
        <v>0.7788893254423952</v>
      </c>
      <c r="T3881" s="10">
        <f t="shared" si="1250"/>
        <v>0.7788893254423952</v>
      </c>
      <c r="U3881" s="11">
        <f t="shared" si="1267"/>
        <v>0.7788893254423952</v>
      </c>
      <c r="V3881" s="10">
        <f t="shared" si="1251"/>
        <v>0.92272679018295223</v>
      </c>
      <c r="W3881" s="10">
        <f t="shared" si="1252"/>
        <v>0.77782908836477171</v>
      </c>
      <c r="X3881" s="10">
        <f t="shared" si="1268"/>
        <v>1.166644668496386</v>
      </c>
      <c r="Y3881" s="10">
        <f>_xlfn.PERCENTILE.INC($X$1519:X3881,0.75)</f>
        <v>0.973611656802994</v>
      </c>
      <c r="Z3881" s="10">
        <f t="shared" si="1269"/>
        <v>0.973611656802994</v>
      </c>
      <c r="AA3881" s="10">
        <f t="shared" si="1270"/>
        <v>0.97245935349570733</v>
      </c>
      <c r="AB3881" s="10">
        <f t="shared" si="1271"/>
        <v>0.71772373801775768</v>
      </c>
      <c r="AC3881" s="10">
        <f t="shared" si="1272"/>
        <v>0.69795716226127102</v>
      </c>
      <c r="AD3881" s="13">
        <f t="shared" si="1273"/>
        <v>717723.73801775766</v>
      </c>
      <c r="AE3881" s="13">
        <f t="shared" si="1253"/>
        <v>697957.16226127103</v>
      </c>
      <c r="AF3881" s="13"/>
      <c r="AG3881" s="2">
        <f t="shared" si="1248"/>
        <v>40436</v>
      </c>
      <c r="AH3881" s="3">
        <f t="shared" si="1254"/>
        <v>-1930.4385459576752</v>
      </c>
      <c r="AI3881" s="3">
        <f t="shared" si="1255"/>
        <v>-1877.273020365194</v>
      </c>
      <c r="AJ3881" s="3">
        <f t="shared" si="1274"/>
        <v>736982.95631300949</v>
      </c>
      <c r="AK3881" s="3">
        <f t="shared" si="1275"/>
        <v>541726.25527825044</v>
      </c>
    </row>
    <row r="3882" spans="2:37" x14ac:dyDescent="0.2">
      <c r="B3882" s="5">
        <v>40437</v>
      </c>
      <c r="C3882" s="1">
        <v>535.88</v>
      </c>
      <c r="D3882" s="1">
        <f t="shared" si="1276"/>
        <v>38</v>
      </c>
      <c r="E3882" s="1" t="b">
        <f t="shared" si="1277"/>
        <v>0</v>
      </c>
      <c r="F3882" s="6">
        <f t="shared" si="1278"/>
        <v>-3.2921045289686646E-3</v>
      </c>
      <c r="G3882" s="8">
        <f t="shared" si="1256"/>
        <v>1.1421923759471714E-3</v>
      </c>
      <c r="H3882" s="8">
        <f t="shared" si="1257"/>
        <v>7.4347745103517414E-4</v>
      </c>
      <c r="I3882" s="8">
        <f t="shared" si="1258"/>
        <v>6.0761540320357279E-4</v>
      </c>
      <c r="J3882" s="6">
        <f t="shared" si="1259"/>
        <v>1.4239882364859022E-3</v>
      </c>
      <c r="K3882" s="6">
        <f t="shared" si="1260"/>
        <v>1.0522664352222411E-3</v>
      </c>
      <c r="L3882" s="6">
        <f t="shared" si="1261"/>
        <v>6.6993381197177546E-4</v>
      </c>
      <c r="M3882" s="9">
        <f t="shared" si="1262"/>
        <v>0.8021080137332155</v>
      </c>
      <c r="N3882" s="9">
        <f t="shared" si="1263"/>
        <v>0.70654867070634064</v>
      </c>
      <c r="O3882" s="9">
        <f t="shared" si="1264"/>
        <v>0.90697826015858984</v>
      </c>
      <c r="P3882" s="9">
        <f t="shared" si="1265"/>
        <v>0.80521164819938207</v>
      </c>
      <c r="Q3882" s="10">
        <f t="shared" si="1266"/>
        <v>8.5587667923482852E-2</v>
      </c>
      <c r="R3882" s="10">
        <f t="shared" si="1249"/>
        <v>0.9347141000678002</v>
      </c>
      <c r="S3882" s="10">
        <f>_xlfn.PERCENTILE.INC($R$1519:R3882,0.75)</f>
        <v>0.77899866873113477</v>
      </c>
      <c r="T3882" s="10">
        <f t="shared" si="1250"/>
        <v>0.77899866873113477</v>
      </c>
      <c r="U3882" s="11">
        <f t="shared" si="1267"/>
        <v>0.77899866873113477</v>
      </c>
      <c r="V3882" s="10">
        <f t="shared" si="1251"/>
        <v>0.92272679018295223</v>
      </c>
      <c r="W3882" s="10">
        <f t="shared" si="1252"/>
        <v>0.77782908836477171</v>
      </c>
      <c r="X3882" s="10">
        <f t="shared" si="1268"/>
        <v>1.1683926250847503</v>
      </c>
      <c r="Y3882" s="10">
        <f>_xlfn.PERCENTILE.INC($X$1519:X3882,0.75)</f>
        <v>0.97374833591391841</v>
      </c>
      <c r="Z3882" s="10">
        <f t="shared" si="1269"/>
        <v>0.97374833591391841</v>
      </c>
      <c r="AA3882" s="10">
        <f t="shared" si="1270"/>
        <v>0.97245935349570733</v>
      </c>
      <c r="AB3882" s="10">
        <f t="shared" si="1271"/>
        <v>0.71772373801775768</v>
      </c>
      <c r="AC3882" s="10">
        <f t="shared" si="1272"/>
        <v>0.69795716226127102</v>
      </c>
      <c r="AD3882" s="13">
        <f t="shared" si="1273"/>
        <v>717723.73801775766</v>
      </c>
      <c r="AE3882" s="13">
        <f t="shared" si="1253"/>
        <v>697957.16226127103</v>
      </c>
      <c r="AF3882" s="13"/>
      <c r="AG3882" s="2">
        <f t="shared" si="1248"/>
        <v>40437</v>
      </c>
      <c r="AH3882" s="3">
        <f t="shared" si="1254"/>
        <v>-2362.8215684765792</v>
      </c>
      <c r="AI3882" s="3">
        <f t="shared" si="1255"/>
        <v>-2297.7479349064474</v>
      </c>
      <c r="AJ3882" s="3">
        <f t="shared" si="1274"/>
        <v>734620.13474453287</v>
      </c>
      <c r="AK3882" s="3">
        <f t="shared" si="1275"/>
        <v>539428.50734334404</v>
      </c>
    </row>
    <row r="3883" spans="2:37" x14ac:dyDescent="0.2">
      <c r="B3883" s="5">
        <v>40438</v>
      </c>
      <c r="C3883" s="1">
        <v>536.23</v>
      </c>
      <c r="D3883" s="1">
        <f t="shared" si="1276"/>
        <v>38</v>
      </c>
      <c r="E3883" s="1" t="b">
        <f t="shared" si="1277"/>
        <v>0</v>
      </c>
      <c r="F3883" s="6">
        <f t="shared" si="1278"/>
        <v>6.5313129805177894E-4</v>
      </c>
      <c r="G3883" s="8">
        <f t="shared" si="1256"/>
        <v>1.1050565053194207E-3</v>
      </c>
      <c r="H3883" s="8">
        <f t="shared" si="1257"/>
        <v>7.670606282559301E-4</v>
      </c>
      <c r="I3883" s="8">
        <f t="shared" si="1258"/>
        <v>5.9246457399938753E-4</v>
      </c>
      <c r="J3883" s="6">
        <f t="shared" si="1259"/>
        <v>1.423955910776099E-3</v>
      </c>
      <c r="K3883" s="6">
        <f t="shared" si="1260"/>
        <v>1.0520743294656631E-3</v>
      </c>
      <c r="L3883" s="6">
        <f t="shared" si="1261"/>
        <v>6.695013503166628E-4</v>
      </c>
      <c r="M3883" s="9">
        <f t="shared" si="1262"/>
        <v>0.77604685437004262</v>
      </c>
      <c r="N3883" s="9">
        <f t="shared" si="1263"/>
        <v>0.72909356950616944</v>
      </c>
      <c r="O3883" s="9">
        <f t="shared" si="1264"/>
        <v>0.88493409866785455</v>
      </c>
      <c r="P3883" s="9">
        <f t="shared" si="1265"/>
        <v>0.79669150751468887</v>
      </c>
      <c r="Q3883" s="10">
        <f t="shared" si="1266"/>
        <v>8.5580427564383332E-2</v>
      </c>
      <c r="R3883" s="10">
        <f t="shared" si="1249"/>
        <v>0.93479317966499875</v>
      </c>
      <c r="S3883" s="10">
        <f>_xlfn.PERCENTILE.INC($R$1519:R3883,0.75)</f>
        <v>0.77922670711277209</v>
      </c>
      <c r="T3883" s="10">
        <f t="shared" si="1250"/>
        <v>0.77922670711277209</v>
      </c>
      <c r="U3883" s="11">
        <f t="shared" si="1267"/>
        <v>0.77922670711277209</v>
      </c>
      <c r="V3883" s="10">
        <f t="shared" si="1251"/>
        <v>0.92272679018295223</v>
      </c>
      <c r="W3883" s="10">
        <f t="shared" si="1252"/>
        <v>0.77782908836477171</v>
      </c>
      <c r="X3883" s="10">
        <f t="shared" si="1268"/>
        <v>1.1684914745812485</v>
      </c>
      <c r="Y3883" s="10">
        <f>_xlfn.PERCENTILE.INC($X$1519:X3883,0.75)</f>
        <v>0.97403338389096517</v>
      </c>
      <c r="Z3883" s="10">
        <f t="shared" si="1269"/>
        <v>0.97403338389096517</v>
      </c>
      <c r="AA3883" s="10">
        <f t="shared" si="1270"/>
        <v>0.97245935349570733</v>
      </c>
      <c r="AB3883" s="10">
        <f t="shared" si="1271"/>
        <v>0.71772373801775768</v>
      </c>
      <c r="AC3883" s="10">
        <f t="shared" si="1272"/>
        <v>0.69795716226127102</v>
      </c>
      <c r="AD3883" s="13">
        <f t="shared" si="1273"/>
        <v>717723.73801775766</v>
      </c>
      <c r="AE3883" s="13">
        <f t="shared" si="1253"/>
        <v>697957.16226127103</v>
      </c>
      <c r="AF3883" s="13"/>
      <c r="AG3883" s="2">
        <f t="shared" si="1248"/>
        <v>40438</v>
      </c>
      <c r="AH3883" s="3">
        <f t="shared" si="1254"/>
        <v>468.76783665411295</v>
      </c>
      <c r="AI3883" s="3">
        <f t="shared" si="1255"/>
        <v>455.85766737224003</v>
      </c>
      <c r="AJ3883" s="3">
        <f t="shared" si="1274"/>
        <v>735088.90258118697</v>
      </c>
      <c r="AK3883" s="3">
        <f t="shared" si="1275"/>
        <v>539884.36501071625</v>
      </c>
    </row>
    <row r="3884" spans="2:37" x14ac:dyDescent="0.2">
      <c r="B3884" s="5">
        <v>40441</v>
      </c>
      <c r="C3884" s="1">
        <v>535.87</v>
      </c>
      <c r="D3884" s="1">
        <f t="shared" si="1276"/>
        <v>39</v>
      </c>
      <c r="E3884" s="1" t="b">
        <f t="shared" si="1277"/>
        <v>1</v>
      </c>
      <c r="F3884" s="6">
        <f t="shared" si="1278"/>
        <v>-6.7135371016169287E-4</v>
      </c>
      <c r="G3884" s="8">
        <f t="shared" si="1256"/>
        <v>1.0311640343079343E-3</v>
      </c>
      <c r="H3884" s="8">
        <f t="shared" si="1257"/>
        <v>7.6409533830194322E-4</v>
      </c>
      <c r="I3884" s="8">
        <f t="shared" si="1258"/>
        <v>5.945191777784564E-4</v>
      </c>
      <c r="J3884" s="6">
        <f t="shared" si="1259"/>
        <v>1.4239397347845862E-3</v>
      </c>
      <c r="K3884" s="6">
        <f t="shared" si="1260"/>
        <v>1.051913174422251E-3</v>
      </c>
      <c r="L3884" s="6">
        <f t="shared" si="1261"/>
        <v>6.6911379878312053E-4</v>
      </c>
      <c r="M3884" s="9">
        <f t="shared" si="1262"/>
        <v>0.72416269391058807</v>
      </c>
      <c r="N3884" s="9">
        <f t="shared" si="1263"/>
        <v>0.72638631864422865</v>
      </c>
      <c r="O3884" s="9">
        <f t="shared" si="1264"/>
        <v>0.88851728788088791</v>
      </c>
      <c r="P3884" s="9">
        <f t="shared" si="1265"/>
        <v>0.77968876681190158</v>
      </c>
      <c r="Q3884" s="10">
        <f t="shared" si="1266"/>
        <v>7.6623112916181124E-2</v>
      </c>
      <c r="R3884" s="10">
        <f t="shared" si="1249"/>
        <v>1.0440713898887519</v>
      </c>
      <c r="S3884" s="10">
        <f>_xlfn.PERCENTILE.INC($R$1519:R3884,0.75)</f>
        <v>0.77984888061355329</v>
      </c>
      <c r="T3884" s="10">
        <f t="shared" si="1250"/>
        <v>0.77984888061355329</v>
      </c>
      <c r="U3884" s="11">
        <f t="shared" si="1267"/>
        <v>0.77984888061355329</v>
      </c>
      <c r="V3884" s="10">
        <f t="shared" si="1251"/>
        <v>0.79669150751468887</v>
      </c>
      <c r="W3884" s="10">
        <f t="shared" si="1252"/>
        <v>0.77922670711277209</v>
      </c>
      <c r="X3884" s="10">
        <f t="shared" si="1268"/>
        <v>1.30508923736094</v>
      </c>
      <c r="Y3884" s="10">
        <f>_xlfn.PERCENTILE.INC($X$1519:X3884,0.75)</f>
        <v>0.97481110076694177</v>
      </c>
      <c r="Z3884" s="10">
        <f t="shared" si="1269"/>
        <v>0.97481110076694177</v>
      </c>
      <c r="AA3884" s="10">
        <f t="shared" si="1270"/>
        <v>0.97481110076694177</v>
      </c>
      <c r="AB3884" s="10">
        <f t="shared" si="1271"/>
        <v>0.62080329998538131</v>
      </c>
      <c r="AC3884" s="10">
        <f t="shared" si="1272"/>
        <v>0.60516594821849956</v>
      </c>
      <c r="AD3884" s="13">
        <f t="shared" si="1273"/>
        <v>620803.29998538131</v>
      </c>
      <c r="AE3884" s="13">
        <f t="shared" si="1253"/>
        <v>605165.94821849954</v>
      </c>
      <c r="AF3884" s="13"/>
      <c r="AG3884" s="2">
        <f t="shared" si="1248"/>
        <v>40441</v>
      </c>
      <c r="AH3884" s="3">
        <f t="shared" si="1254"/>
        <v>-481.84649438934048</v>
      </c>
      <c r="AI3884" s="3">
        <f t="shared" si="1255"/>
        <v>-468.57613041803097</v>
      </c>
      <c r="AJ3884" s="3">
        <f t="shared" si="1274"/>
        <v>734607.05608679762</v>
      </c>
      <c r="AK3884" s="3">
        <f t="shared" si="1275"/>
        <v>539415.78888029826</v>
      </c>
    </row>
    <row r="3885" spans="2:37" x14ac:dyDescent="0.2">
      <c r="B3885" s="5">
        <v>40442</v>
      </c>
      <c r="C3885" s="1">
        <v>532.28</v>
      </c>
      <c r="D3885" s="1">
        <f t="shared" si="1276"/>
        <v>39</v>
      </c>
      <c r="E3885" s="1" t="b">
        <f t="shared" si="1277"/>
        <v>0</v>
      </c>
      <c r="F3885" s="6">
        <f t="shared" si="1278"/>
        <v>-6.6993860451229903E-3</v>
      </c>
      <c r="G3885" s="8">
        <f t="shared" si="1256"/>
        <v>8.3468804491738751E-4</v>
      </c>
      <c r="H3885" s="8">
        <f t="shared" si="1257"/>
        <v>6.1563877141948998E-4</v>
      </c>
      <c r="I3885" s="8">
        <f t="shared" si="1258"/>
        <v>5.4559025276123597E-4</v>
      </c>
      <c r="J3885" s="6">
        <f t="shared" si="1259"/>
        <v>1.423918464765298E-3</v>
      </c>
      <c r="K3885" s="6">
        <f t="shared" si="1260"/>
        <v>1.0518762844128583E-3</v>
      </c>
      <c r="L3885" s="6">
        <f t="shared" si="1261"/>
        <v>6.6891904038463392E-4</v>
      </c>
      <c r="M3885" s="9">
        <f t="shared" si="1262"/>
        <v>0.58619089896763699</v>
      </c>
      <c r="N3885" s="9">
        <f t="shared" si="1263"/>
        <v>0.58527678638855363</v>
      </c>
      <c r="O3885" s="9">
        <f t="shared" si="1264"/>
        <v>0.81562972470856432</v>
      </c>
      <c r="P3885" s="9">
        <f t="shared" si="1265"/>
        <v>0.66236580335491835</v>
      </c>
      <c r="Q3885" s="10">
        <f t="shared" si="1266"/>
        <v>7.8164981263240438E-2</v>
      </c>
      <c r="R3885" s="10">
        <f t="shared" si="1249"/>
        <v>1.0234762256333136</v>
      </c>
      <c r="S3885" s="10">
        <f>_xlfn.PERCENTILE.INC($R$1519:R3885,0.75)</f>
        <v>0.78013556627807212</v>
      </c>
      <c r="T3885" s="10">
        <f t="shared" si="1250"/>
        <v>0.78013556627807212</v>
      </c>
      <c r="U3885" s="11">
        <f t="shared" si="1267"/>
        <v>0.78013556627807212</v>
      </c>
      <c r="V3885" s="10">
        <f t="shared" si="1251"/>
        <v>0.79669150751468887</v>
      </c>
      <c r="W3885" s="10">
        <f t="shared" si="1252"/>
        <v>0.77922670711277209</v>
      </c>
      <c r="X3885" s="10">
        <f t="shared" si="1268"/>
        <v>1.279345282041642</v>
      </c>
      <c r="Y3885" s="10">
        <f>_xlfn.PERCENTILE.INC($X$1519:X3885,0.75)</f>
        <v>0.97516945784759024</v>
      </c>
      <c r="Z3885" s="10">
        <f t="shared" si="1269"/>
        <v>0.97516945784759024</v>
      </c>
      <c r="AA3885" s="10">
        <f t="shared" si="1270"/>
        <v>0.97481110076694177</v>
      </c>
      <c r="AB3885" s="10">
        <f t="shared" si="1271"/>
        <v>0.62080329998538131</v>
      </c>
      <c r="AC3885" s="10">
        <f t="shared" si="1272"/>
        <v>0.60516594821849956</v>
      </c>
      <c r="AD3885" s="13">
        <f t="shared" si="1273"/>
        <v>620803.29998538131</v>
      </c>
      <c r="AE3885" s="13">
        <f t="shared" si="1253"/>
        <v>605165.94821849954</v>
      </c>
      <c r="AF3885" s="13"/>
      <c r="AG3885" s="2">
        <f t="shared" si="1248"/>
        <v>40442</v>
      </c>
      <c r="AH3885" s="3">
        <f t="shared" si="1254"/>
        <v>-4159.0009646883655</v>
      </c>
      <c r="AI3885" s="3">
        <f t="shared" si="1255"/>
        <v>-4054.2403084786379</v>
      </c>
      <c r="AJ3885" s="3">
        <f t="shared" si="1274"/>
        <v>730448.05512210925</v>
      </c>
      <c r="AK3885" s="3">
        <f t="shared" si="1275"/>
        <v>535361.54857181967</v>
      </c>
    </row>
    <row r="3886" spans="2:37" x14ac:dyDescent="0.2">
      <c r="B3886" s="5">
        <v>40443</v>
      </c>
      <c r="C3886" s="1">
        <v>535.84</v>
      </c>
      <c r="D3886" s="1">
        <f t="shared" si="1276"/>
        <v>39</v>
      </c>
      <c r="E3886" s="1" t="b">
        <f t="shared" si="1277"/>
        <v>0</v>
      </c>
      <c r="F3886" s="6">
        <f t="shared" si="1278"/>
        <v>6.6882092131961279E-3</v>
      </c>
      <c r="G3886" s="8">
        <f t="shared" si="1256"/>
        <v>9.4700766904595572E-4</v>
      </c>
      <c r="H3886" s="8">
        <f t="shared" si="1257"/>
        <v>6.9532409009307979E-4</v>
      </c>
      <c r="I3886" s="8">
        <f t="shared" si="1258"/>
        <v>5.6992475396840862E-4</v>
      </c>
      <c r="J3886" s="6">
        <f t="shared" si="1259"/>
        <v>1.4239426116610973E-3</v>
      </c>
      <c r="K3886" s="6">
        <f t="shared" si="1260"/>
        <v>1.0517870295184771E-3</v>
      </c>
      <c r="L3886" s="6">
        <f t="shared" si="1261"/>
        <v>6.6864084668329105E-4</v>
      </c>
      <c r="M3886" s="9">
        <f t="shared" si="1262"/>
        <v>0.66506027791472988</v>
      </c>
      <c r="N3886" s="9">
        <f t="shared" si="1263"/>
        <v>0.66108829124029889</v>
      </c>
      <c r="O3886" s="9">
        <f t="shared" si="1264"/>
        <v>0.85236305379105803</v>
      </c>
      <c r="P3886" s="9">
        <f t="shared" si="1265"/>
        <v>0.72617054098202904</v>
      </c>
      <c r="Q3886" s="10">
        <f t="shared" si="1266"/>
        <v>7.8902427873615691E-2</v>
      </c>
      <c r="R3886" s="10">
        <f t="shared" si="1249"/>
        <v>1.0139104987763163</v>
      </c>
      <c r="S3886" s="10">
        <f>_xlfn.PERCENTILE.INC($R$1519:R3886,0.75)</f>
        <v>0.78023718221140648</v>
      </c>
      <c r="T3886" s="10">
        <f t="shared" si="1250"/>
        <v>0.78023718221140648</v>
      </c>
      <c r="U3886" s="11">
        <f t="shared" si="1267"/>
        <v>0.78023718221140648</v>
      </c>
      <c r="V3886" s="10">
        <f t="shared" si="1251"/>
        <v>0.79669150751468887</v>
      </c>
      <c r="W3886" s="10">
        <f t="shared" si="1252"/>
        <v>0.77922670711277209</v>
      </c>
      <c r="X3886" s="10">
        <f t="shared" si="1268"/>
        <v>1.2673881234703954</v>
      </c>
      <c r="Y3886" s="10">
        <f>_xlfn.PERCENTILE.INC($X$1519:X3886,0.75)</f>
        <v>0.97529647776425821</v>
      </c>
      <c r="Z3886" s="10">
        <f t="shared" si="1269"/>
        <v>0.97529647776425821</v>
      </c>
      <c r="AA3886" s="10">
        <f t="shared" si="1270"/>
        <v>0.97481110076694177</v>
      </c>
      <c r="AB3886" s="10">
        <f t="shared" si="1271"/>
        <v>0.62080329998538131</v>
      </c>
      <c r="AC3886" s="10">
        <f t="shared" si="1272"/>
        <v>0.60516594821849956</v>
      </c>
      <c r="AD3886" s="13">
        <f t="shared" si="1273"/>
        <v>620803.29998538131</v>
      </c>
      <c r="AE3886" s="13">
        <f t="shared" si="1253"/>
        <v>605165.94821849954</v>
      </c>
      <c r="AF3886" s="13"/>
      <c r="AG3886" s="2">
        <f t="shared" ref="AG3886:AG3949" si="1279">B3886</f>
        <v>40443</v>
      </c>
      <c r="AH3886" s="3">
        <f t="shared" si="1254"/>
        <v>4152.0623505447866</v>
      </c>
      <c r="AI3886" s="3">
        <f t="shared" si="1255"/>
        <v>4047.4764703875394</v>
      </c>
      <c r="AJ3886" s="3">
        <f t="shared" si="1274"/>
        <v>734600.11747265398</v>
      </c>
      <c r="AK3886" s="3">
        <f t="shared" si="1275"/>
        <v>539409.02504220721</v>
      </c>
    </row>
    <row r="3887" spans="2:37" x14ac:dyDescent="0.2">
      <c r="B3887" s="5">
        <v>40444</v>
      </c>
      <c r="C3887" s="1">
        <v>535.26</v>
      </c>
      <c r="D3887" s="1">
        <f t="shared" si="1276"/>
        <v>39</v>
      </c>
      <c r="E3887" s="1" t="b">
        <f t="shared" si="1277"/>
        <v>0</v>
      </c>
      <c r="F3887" s="6">
        <f t="shared" si="1278"/>
        <v>-1.0824126604958018E-3</v>
      </c>
      <c r="G3887" s="8">
        <f t="shared" si="1256"/>
        <v>8.5353260555936052E-4</v>
      </c>
      <c r="H3887" s="8">
        <f t="shared" si="1257"/>
        <v>6.6809901603313631E-4</v>
      </c>
      <c r="I3887" s="8">
        <f t="shared" si="1258"/>
        <v>5.6355588212741298E-4</v>
      </c>
      <c r="J3887" s="6">
        <f t="shared" si="1259"/>
        <v>1.4239542713484379E-3</v>
      </c>
      <c r="K3887" s="6">
        <f t="shared" si="1260"/>
        <v>1.0516943433329599E-3</v>
      </c>
      <c r="L3887" s="6">
        <f t="shared" si="1261"/>
        <v>6.6836900692951928E-4</v>
      </c>
      <c r="M3887" s="9">
        <f t="shared" si="1262"/>
        <v>0.59941012343822897</v>
      </c>
      <c r="N3887" s="9">
        <f t="shared" si="1263"/>
        <v>0.63525968383156006</v>
      </c>
      <c r="O3887" s="9">
        <f t="shared" si="1264"/>
        <v>0.84318075237567225</v>
      </c>
      <c r="P3887" s="9">
        <f t="shared" si="1265"/>
        <v>0.69261685321515376</v>
      </c>
      <c r="Q3887" s="10">
        <f t="shared" si="1266"/>
        <v>7.8615564516388528E-2</v>
      </c>
      <c r="R3887" s="10">
        <f t="shared" ref="R3887:R3950" si="1280">IF(B3887&lt;&gt;"",$C$7/Q3887,"")</f>
        <v>1.0176101957942802</v>
      </c>
      <c r="S3887" s="10">
        <f>_xlfn.PERCENTILE.INC($R$1519:R3887,0.75)</f>
        <v>0.78030414651863456</v>
      </c>
      <c r="T3887" s="10">
        <f t="shared" ref="T3887:T3950" si="1281">MIN(S3887,$C$9)</f>
        <v>0.78030414651863456</v>
      </c>
      <c r="U3887" s="11">
        <f t="shared" si="1267"/>
        <v>0.78030414651863456</v>
      </c>
      <c r="V3887" s="10">
        <f t="shared" ref="V3887:V3950" si="1282">IF(B3887&lt;&gt;"",IF($E3887,P3886,V3886),"")</f>
        <v>0.79669150751468887</v>
      </c>
      <c r="W3887" s="10">
        <f t="shared" ref="W3887:W3950" si="1283">IF(B3887&lt;&gt;"",IF($E3887,U3886,W3886),"")</f>
        <v>0.77922670711277209</v>
      </c>
      <c r="X3887" s="10">
        <f t="shared" si="1268"/>
        <v>1.2720127447428504</v>
      </c>
      <c r="Y3887" s="10">
        <f>_xlfn.PERCENTILE.INC($X$1519:X3887,0.75)</f>
        <v>0.97538018314829322</v>
      </c>
      <c r="Z3887" s="10">
        <f t="shared" si="1269"/>
        <v>0.97538018314829322</v>
      </c>
      <c r="AA3887" s="10">
        <f t="shared" si="1270"/>
        <v>0.97481110076694177</v>
      </c>
      <c r="AB3887" s="10">
        <f t="shared" si="1271"/>
        <v>0.62080329998538131</v>
      </c>
      <c r="AC3887" s="10">
        <f t="shared" si="1272"/>
        <v>0.60516594821849956</v>
      </c>
      <c r="AD3887" s="13">
        <f t="shared" si="1273"/>
        <v>620803.29998538131</v>
      </c>
      <c r="AE3887" s="13">
        <f t="shared" ref="AE3887:AE3950" si="1284">IF(B3887&lt;&gt;"",AC3887*$C$6,"")</f>
        <v>605165.94821849954</v>
      </c>
      <c r="AF3887" s="13"/>
      <c r="AG3887" s="2">
        <f t="shared" si="1279"/>
        <v>40444</v>
      </c>
      <c r="AH3887" s="3">
        <f t="shared" ref="AH3887:AH3950" si="1285">IF(B3887&lt;&gt;"",AD3886*$F3887,"")</f>
        <v>-671.96535158174993</v>
      </c>
      <c r="AI3887" s="3">
        <f t="shared" ref="AI3887:AI3950" si="1286">IF(B3887&lt;&gt;"",AE3886*$F3887,"")</f>
        <v>-655.03928405265071</v>
      </c>
      <c r="AJ3887" s="3">
        <f t="shared" si="1274"/>
        <v>733928.15212107217</v>
      </c>
      <c r="AK3887" s="3">
        <f t="shared" si="1275"/>
        <v>538753.98575815454</v>
      </c>
    </row>
    <row r="3888" spans="2:37" x14ac:dyDescent="0.2">
      <c r="B3888" s="5">
        <v>40445</v>
      </c>
      <c r="C3888" s="1">
        <v>537.99</v>
      </c>
      <c r="D3888" s="1">
        <f t="shared" si="1276"/>
        <v>39</v>
      </c>
      <c r="E3888" s="1" t="b">
        <f t="shared" si="1277"/>
        <v>0</v>
      </c>
      <c r="F3888" s="6">
        <f t="shared" si="1278"/>
        <v>5.1003250756642693E-3</v>
      </c>
      <c r="G3888" s="8">
        <f t="shared" ref="G3888:G3951" si="1287">ma(F3823:F3888,"e")</f>
        <v>9.1299614912565097E-4</v>
      </c>
      <c r="H3888" s="8">
        <f t="shared" ref="H3888:H3951" si="1288">ma(F3757:F3888,"e")</f>
        <v>7.2377610869985866E-4</v>
      </c>
      <c r="I3888" s="8">
        <f t="shared" ref="I3888:I3951" si="1289">ma(F3639:F3888,"e")</f>
        <v>5.942514122108675E-4</v>
      </c>
      <c r="J3888" s="6">
        <f t="shared" ref="J3888:J3951" si="1290">IF(B3888&lt;&gt;"",_xlfn.STDEV.S(G2639:G3888),"")</f>
        <v>1.4239696395163561E-3</v>
      </c>
      <c r="K3888" s="6">
        <f t="shared" ref="K3888:K3951" si="1291">IF(B3888&lt;&gt;"",_xlfn.STDEV.S(H2639:H3888),"")</f>
        <v>1.0516276683547384E-3</v>
      </c>
      <c r="L3888" s="6">
        <f t="shared" ref="L3888:L3951" si="1292">IF(B3888&lt;&gt;"",_xlfn.STDEV.S(I2639:I3888),"")</f>
        <v>6.6812564115378413E-4</v>
      </c>
      <c r="M3888" s="9">
        <f t="shared" ref="M3888:M3951" si="1293">IF(B3888&lt;&gt;"",MIN(1,MAX(-1,G3888/J3888)),"")</f>
        <v>0.64116265107712933</v>
      </c>
      <c r="N3888" s="9">
        <f t="shared" ref="N3888:N3951" si="1294">IF(B3888&lt;&gt;"",MIN(1,MAX(-1,H3888/K3888)),"")</f>
        <v>0.68824369164059707</v>
      </c>
      <c r="O3888" s="9">
        <f t="shared" ref="O3888:O3951" si="1295">IF(B3888&lt;&gt;"",MIN(1,MAX(-1,I3888/L3888)),"")</f>
        <v>0.88943063341298589</v>
      </c>
      <c r="P3888" s="9">
        <f t="shared" ref="P3888:P3951" si="1296">IF(B3888&lt;&gt;"",AVERAGE(M3888:O3888),"")</f>
        <v>0.73961232537690413</v>
      </c>
      <c r="Q3888" s="10">
        <f t="shared" ref="Q3888:Q3951" si="1297">IF(B3888&lt;&gt;"",SQRT(250)*_xlfn.STDEV.S(F3829:F3888),"")</f>
        <v>7.4057484384297545E-2</v>
      </c>
      <c r="R3888" s="10">
        <f t="shared" si="1280"/>
        <v>1.0802419318601977</v>
      </c>
      <c r="S3888" s="10">
        <f>_xlfn.PERCENTILE.INC($R$1519:R3888,0.75)</f>
        <v>0.78051798688146456</v>
      </c>
      <c r="T3888" s="10">
        <f t="shared" si="1281"/>
        <v>0.78051798688146456</v>
      </c>
      <c r="U3888" s="11">
        <f t="shared" ref="U3888:U3951" si="1298">IF(B3888&lt;&gt;"",MIN(T3888,R3888),"")</f>
        <v>0.78051798688146456</v>
      </c>
      <c r="V3888" s="10">
        <f t="shared" si="1282"/>
        <v>0.79669150751468887</v>
      </c>
      <c r="W3888" s="10">
        <f t="shared" si="1283"/>
        <v>0.77922670711277209</v>
      </c>
      <c r="X3888" s="10">
        <f t="shared" ref="X3888:X3951" si="1299">$C$8/Q3888</f>
        <v>1.3503024148252472</v>
      </c>
      <c r="Y3888" s="10">
        <f>_xlfn.PERCENTILE.INC($X$1519:X3888,0.75)</f>
        <v>0.97564748360183073</v>
      </c>
      <c r="Z3888" s="10">
        <f t="shared" ref="Z3888:Z3951" si="1300">MIN($C$10,Y3888)</f>
        <v>0.97564748360183073</v>
      </c>
      <c r="AA3888" s="10">
        <f t="shared" ref="AA3888:AA3951" si="1301">IF(E3888,MIN(Z3888,X3888),AA3887)</f>
        <v>0.97481110076694177</v>
      </c>
      <c r="AB3888" s="10">
        <f t="shared" ref="AB3888:AB3951" si="1302">IF(B3888&lt;&gt;"",V3888*W3888,"")</f>
        <v>0.62080329998538131</v>
      </c>
      <c r="AC3888" s="10">
        <f t="shared" ref="AC3888:AC3951" si="1303">IF(B3888&lt;&gt;"",V3888*W3888*AA3888,"")</f>
        <v>0.60516594821849956</v>
      </c>
      <c r="AD3888" s="13">
        <f t="shared" ref="AD3888:AD3951" si="1304">IF(B3888&lt;&gt;"",AB3888*$C$6,"")</f>
        <v>620803.29998538131</v>
      </c>
      <c r="AE3888" s="13">
        <f t="shared" si="1284"/>
        <v>605165.94821849954</v>
      </c>
      <c r="AF3888" s="13"/>
      <c r="AG3888" s="2">
        <f t="shared" si="1279"/>
        <v>40445</v>
      </c>
      <c r="AH3888" s="3">
        <f t="shared" si="1285"/>
        <v>3166.2986379705681</v>
      </c>
      <c r="AI3888" s="3">
        <f t="shared" si="1286"/>
        <v>3086.5430606369578</v>
      </c>
      <c r="AJ3888" s="3">
        <f t="shared" ref="AJ3888:AJ3951" si="1305">AJ3887+AH3888</f>
        <v>737094.45075904275</v>
      </c>
      <c r="AK3888" s="3">
        <f t="shared" ref="AK3888:AK3951" si="1306">AK3887+AI3888</f>
        <v>541840.5288187915</v>
      </c>
    </row>
    <row r="3889" spans="2:37" x14ac:dyDescent="0.2">
      <c r="B3889" s="5">
        <v>40448</v>
      </c>
      <c r="C3889" s="1">
        <v>538.41999999999996</v>
      </c>
      <c r="D3889" s="1">
        <f t="shared" si="1276"/>
        <v>40</v>
      </c>
      <c r="E3889" s="1" t="b">
        <f t="shared" si="1277"/>
        <v>1</v>
      </c>
      <c r="F3889" s="6">
        <f t="shared" si="1278"/>
        <v>7.9927136192115E-4</v>
      </c>
      <c r="G3889" s="8">
        <f t="shared" si="1287"/>
        <v>9.1622776311383843E-4</v>
      </c>
      <c r="H3889" s="8">
        <f t="shared" si="1288"/>
        <v>7.1399691448998412E-4</v>
      </c>
      <c r="I3889" s="8">
        <f t="shared" si="1289"/>
        <v>6.1482551287456123E-4</v>
      </c>
      <c r="J3889" s="6">
        <f t="shared" si="1290"/>
        <v>1.4239521907861276E-3</v>
      </c>
      <c r="K3889" s="6">
        <f t="shared" si="1291"/>
        <v>1.0515946394831451E-3</v>
      </c>
      <c r="L3889" s="6">
        <f t="shared" si="1292"/>
        <v>6.679238560883666E-4</v>
      </c>
      <c r="M3889" s="9">
        <f t="shared" si="1293"/>
        <v>0.64343997575368916</v>
      </c>
      <c r="N3889" s="9">
        <f t="shared" si="1294"/>
        <v>0.67896591298802256</v>
      </c>
      <c r="O3889" s="9">
        <f t="shared" si="1295"/>
        <v>0.92050240049102183</v>
      </c>
      <c r="P3889" s="9">
        <f t="shared" si="1296"/>
        <v>0.74763609641091122</v>
      </c>
      <c r="Q3889" s="10">
        <f t="shared" si="1297"/>
        <v>7.4024447798286874E-2</v>
      </c>
      <c r="R3889" s="10">
        <f t="shared" si="1280"/>
        <v>1.0807240361724308</v>
      </c>
      <c r="S3889" s="10">
        <f>_xlfn.PERCENTILE.INC($R$1519:R3889,0.75)</f>
        <v>0.78072431053476699</v>
      </c>
      <c r="T3889" s="10">
        <f t="shared" si="1281"/>
        <v>0.78072431053476699</v>
      </c>
      <c r="U3889" s="11">
        <f t="shared" si="1298"/>
        <v>0.78072431053476699</v>
      </c>
      <c r="V3889" s="10">
        <f t="shared" si="1282"/>
        <v>0.73961232537690413</v>
      </c>
      <c r="W3889" s="10">
        <f t="shared" si="1283"/>
        <v>0.78051798688146456</v>
      </c>
      <c r="X3889" s="10">
        <f t="shared" si="1299"/>
        <v>1.3509050452155387</v>
      </c>
      <c r="Y3889" s="10">
        <f>_xlfn.PERCENTILE.INC($X$1519:X3889,0.75)</f>
        <v>0.97590538816845873</v>
      </c>
      <c r="Z3889" s="10">
        <f t="shared" si="1300"/>
        <v>0.97590538816845873</v>
      </c>
      <c r="AA3889" s="10">
        <f t="shared" si="1301"/>
        <v>0.97590538816845873</v>
      </c>
      <c r="AB3889" s="10">
        <f t="shared" si="1302"/>
        <v>0.57728072327589997</v>
      </c>
      <c r="AC3889" s="10">
        <f t="shared" si="1303"/>
        <v>0.56337136833073576</v>
      </c>
      <c r="AD3889" s="13">
        <f t="shared" si="1304"/>
        <v>577280.7232759</v>
      </c>
      <c r="AE3889" s="13">
        <f t="shared" si="1284"/>
        <v>563371.36833073571</v>
      </c>
      <c r="AF3889" s="13"/>
      <c r="AG3889" s="2">
        <f t="shared" si="1279"/>
        <v>40448</v>
      </c>
      <c r="AH3889" s="3">
        <f t="shared" si="1285"/>
        <v>496.19029906445996</v>
      </c>
      <c r="AI3889" s="3">
        <f t="shared" si="1286"/>
        <v>483.69181162090428</v>
      </c>
      <c r="AJ3889" s="3">
        <f t="shared" si="1305"/>
        <v>737590.64105810726</v>
      </c>
      <c r="AK3889" s="3">
        <f t="shared" si="1306"/>
        <v>542324.22063041246</v>
      </c>
    </row>
    <row r="3890" spans="2:37" x14ac:dyDescent="0.2">
      <c r="B3890" s="5">
        <v>40449</v>
      </c>
      <c r="C3890" s="1">
        <v>539.52</v>
      </c>
      <c r="D3890" s="1">
        <f t="shared" si="1276"/>
        <v>40</v>
      </c>
      <c r="E3890" s="1" t="b">
        <f t="shared" si="1277"/>
        <v>0</v>
      </c>
      <c r="F3890" s="6">
        <f t="shared" si="1278"/>
        <v>2.0430147468519788E-3</v>
      </c>
      <c r="G3890" s="8">
        <f t="shared" si="1287"/>
        <v>1.1055016850687349E-3</v>
      </c>
      <c r="H3890" s="8">
        <f t="shared" si="1288"/>
        <v>7.3999606474539734E-4</v>
      </c>
      <c r="I3890" s="8">
        <f t="shared" si="1289"/>
        <v>6.1573555955261742E-4</v>
      </c>
      <c r="J3890" s="6">
        <f t="shared" si="1290"/>
        <v>1.4239923046231546E-3</v>
      </c>
      <c r="K3890" s="6">
        <f t="shared" si="1291"/>
        <v>1.0515549723800364E-3</v>
      </c>
      <c r="L3890" s="6">
        <f t="shared" si="1292"/>
        <v>6.6770484147774662E-4</v>
      </c>
      <c r="M3890" s="9">
        <f t="shared" si="1293"/>
        <v>0.77633964838124236</v>
      </c>
      <c r="N3890" s="9">
        <f t="shared" si="1294"/>
        <v>0.70371600551755042</v>
      </c>
      <c r="O3890" s="9">
        <f t="shared" si="1295"/>
        <v>0.92216728306161122</v>
      </c>
      <c r="P3890" s="9">
        <f t="shared" si="1296"/>
        <v>0.8007409789868013</v>
      </c>
      <c r="Q3890" s="10">
        <f t="shared" si="1297"/>
        <v>7.3926656818465053E-2</v>
      </c>
      <c r="R3890" s="10">
        <f t="shared" si="1280"/>
        <v>1.0821536295960021</v>
      </c>
      <c r="S3890" s="10">
        <f>_xlfn.PERCENTILE.INC($R$1519:R3890,0.75)</f>
        <v>0.78091473125286115</v>
      </c>
      <c r="T3890" s="10">
        <f t="shared" si="1281"/>
        <v>0.78091473125286115</v>
      </c>
      <c r="U3890" s="11">
        <f t="shared" si="1298"/>
        <v>0.78091473125286115</v>
      </c>
      <c r="V3890" s="10">
        <f t="shared" si="1282"/>
        <v>0.73961232537690413</v>
      </c>
      <c r="W3890" s="10">
        <f t="shared" si="1283"/>
        <v>0.78051798688146456</v>
      </c>
      <c r="X3890" s="10">
        <f t="shared" si="1299"/>
        <v>1.3526920369950028</v>
      </c>
      <c r="Y3890" s="10">
        <f>_xlfn.PERCENTILE.INC($X$1519:X3890,0.75)</f>
        <v>0.97614341406607652</v>
      </c>
      <c r="Z3890" s="10">
        <f t="shared" si="1300"/>
        <v>0.97614341406607652</v>
      </c>
      <c r="AA3890" s="10">
        <f t="shared" si="1301"/>
        <v>0.97590538816845873</v>
      </c>
      <c r="AB3890" s="10">
        <f t="shared" si="1302"/>
        <v>0.57728072327589997</v>
      </c>
      <c r="AC3890" s="10">
        <f t="shared" si="1303"/>
        <v>0.56337136833073576</v>
      </c>
      <c r="AD3890" s="13">
        <f t="shared" si="1304"/>
        <v>577280.7232759</v>
      </c>
      <c r="AE3890" s="13">
        <f t="shared" si="1284"/>
        <v>563371.36833073571</v>
      </c>
      <c r="AF3890" s="13"/>
      <c r="AG3890" s="2">
        <f t="shared" si="1279"/>
        <v>40449</v>
      </c>
      <c r="AH3890" s="3">
        <f t="shared" si="1285"/>
        <v>1179.39303072604</v>
      </c>
      <c r="AI3890" s="3">
        <f t="shared" si="1286"/>
        <v>1150.976013453871</v>
      </c>
      <c r="AJ3890" s="3">
        <f t="shared" si="1305"/>
        <v>738770.03408883326</v>
      </c>
      <c r="AK3890" s="3">
        <f t="shared" si="1306"/>
        <v>543475.19664386637</v>
      </c>
    </row>
    <row r="3891" spans="2:37" x14ac:dyDescent="0.2">
      <c r="B3891" s="5">
        <v>40450</v>
      </c>
      <c r="C3891" s="1">
        <v>540.32000000000005</v>
      </c>
      <c r="D3891" s="1">
        <f t="shared" si="1276"/>
        <v>40</v>
      </c>
      <c r="E3891" s="1" t="b">
        <f t="shared" si="1277"/>
        <v>0</v>
      </c>
      <c r="F3891" s="6">
        <f t="shared" si="1278"/>
        <v>1.4827995255042303E-3</v>
      </c>
      <c r="G3891" s="8">
        <f t="shared" si="1287"/>
        <v>1.1002980046380543E-3</v>
      </c>
      <c r="H3891" s="8">
        <f t="shared" si="1288"/>
        <v>8.0974413989928654E-4</v>
      </c>
      <c r="I3891" s="8">
        <f t="shared" si="1289"/>
        <v>5.9832894207716462E-4</v>
      </c>
      <c r="J3891" s="6">
        <f t="shared" si="1290"/>
        <v>1.42404751863795E-3</v>
      </c>
      <c r="K3891" s="6">
        <f t="shared" si="1291"/>
        <v>1.0514402283132828E-3</v>
      </c>
      <c r="L3891" s="6">
        <f t="shared" si="1292"/>
        <v>6.6740377157767047E-4</v>
      </c>
      <c r="M3891" s="9">
        <f t="shared" si="1293"/>
        <v>0.77265539965299024</v>
      </c>
      <c r="N3891" s="9">
        <f t="shared" si="1294"/>
        <v>0.77012855138544167</v>
      </c>
      <c r="O3891" s="9">
        <f t="shared" si="1295"/>
        <v>0.89650218886653821</v>
      </c>
      <c r="P3891" s="9">
        <f t="shared" si="1296"/>
        <v>0.81309537996832348</v>
      </c>
      <c r="Q3891" s="10">
        <f t="shared" si="1297"/>
        <v>6.4165858899394759E-2</v>
      </c>
      <c r="R3891" s="10">
        <f t="shared" si="1280"/>
        <v>1.2467689418048855</v>
      </c>
      <c r="S3891" s="10">
        <f>_xlfn.PERCENTILE.INC($R$1519:R3891,0.75)</f>
        <v>0.78108086281006617</v>
      </c>
      <c r="T3891" s="10">
        <f t="shared" si="1281"/>
        <v>0.78108086281006617</v>
      </c>
      <c r="U3891" s="11">
        <f t="shared" si="1298"/>
        <v>0.78108086281006617</v>
      </c>
      <c r="V3891" s="10">
        <f t="shared" si="1282"/>
        <v>0.73961232537690413</v>
      </c>
      <c r="W3891" s="10">
        <f t="shared" si="1283"/>
        <v>0.78051798688146456</v>
      </c>
      <c r="X3891" s="10">
        <f t="shared" si="1299"/>
        <v>1.558461177256107</v>
      </c>
      <c r="Y3891" s="10">
        <f>_xlfn.PERCENTILE.INC($X$1519:X3891,0.75)</f>
        <v>0.97635107851258274</v>
      </c>
      <c r="Z3891" s="10">
        <f t="shared" si="1300"/>
        <v>0.97635107851258274</v>
      </c>
      <c r="AA3891" s="10">
        <f t="shared" si="1301"/>
        <v>0.97590538816845873</v>
      </c>
      <c r="AB3891" s="10">
        <f t="shared" si="1302"/>
        <v>0.57728072327589997</v>
      </c>
      <c r="AC3891" s="10">
        <f t="shared" si="1303"/>
        <v>0.56337136833073576</v>
      </c>
      <c r="AD3891" s="13">
        <f t="shared" si="1304"/>
        <v>577280.7232759</v>
      </c>
      <c r="AE3891" s="13">
        <f t="shared" si="1284"/>
        <v>563371.36833073571</v>
      </c>
      <c r="AF3891" s="13"/>
      <c r="AG3891" s="2">
        <f t="shared" si="1279"/>
        <v>40450</v>
      </c>
      <c r="AH3891" s="3">
        <f t="shared" si="1285"/>
        <v>855.99158255624343</v>
      </c>
      <c r="AI3891" s="3">
        <f t="shared" si="1286"/>
        <v>835.36679764348389</v>
      </c>
      <c r="AJ3891" s="3">
        <f t="shared" si="1305"/>
        <v>739626.02567138954</v>
      </c>
      <c r="AK3891" s="3">
        <f t="shared" si="1306"/>
        <v>544310.56344150985</v>
      </c>
    </row>
    <row r="3892" spans="2:37" x14ac:dyDescent="0.2">
      <c r="B3892" s="5">
        <v>40451</v>
      </c>
      <c r="C3892" s="1">
        <v>544.66</v>
      </c>
      <c r="D3892" s="1">
        <f t="shared" si="1276"/>
        <v>40</v>
      </c>
      <c r="E3892" s="1" t="b">
        <f t="shared" si="1277"/>
        <v>0</v>
      </c>
      <c r="F3892" s="6">
        <f t="shared" si="1278"/>
        <v>8.0322771690848338E-3</v>
      </c>
      <c r="G3892" s="8">
        <f t="shared" si="1287"/>
        <v>1.2458315409491797E-3</v>
      </c>
      <c r="H3892" s="8">
        <f t="shared" si="1288"/>
        <v>9.1985639665245994E-4</v>
      </c>
      <c r="I3892" s="8">
        <f t="shared" si="1289"/>
        <v>6.5309566275407571E-4</v>
      </c>
      <c r="J3892" s="6">
        <f t="shared" si="1290"/>
        <v>1.4241329142195317E-3</v>
      </c>
      <c r="K3892" s="6">
        <f t="shared" si="1291"/>
        <v>1.0513393375596377E-3</v>
      </c>
      <c r="L3892" s="6">
        <f t="shared" si="1292"/>
        <v>6.6707423854203034E-4</v>
      </c>
      <c r="M3892" s="9">
        <f t="shared" si="1293"/>
        <v>0.87480004746041096</v>
      </c>
      <c r="N3892" s="9">
        <f t="shared" si="1294"/>
        <v>0.87493767596257255</v>
      </c>
      <c r="O3892" s="9">
        <f t="shared" si="1295"/>
        <v>0.97904494735322645</v>
      </c>
      <c r="P3892" s="9">
        <f t="shared" si="1296"/>
        <v>0.90959422359206998</v>
      </c>
      <c r="Q3892" s="10">
        <f t="shared" si="1297"/>
        <v>6.5206692512026015E-2</v>
      </c>
      <c r="R3892" s="10">
        <f t="shared" si="1280"/>
        <v>1.2268679320799114</v>
      </c>
      <c r="S3892" s="10">
        <f>_xlfn.PERCENTILE.INC($R$1519:R3892,0.75)</f>
        <v>0.78130173034008532</v>
      </c>
      <c r="T3892" s="10">
        <f t="shared" si="1281"/>
        <v>0.78130173034008532</v>
      </c>
      <c r="U3892" s="11">
        <f t="shared" si="1298"/>
        <v>0.78130173034008532</v>
      </c>
      <c r="V3892" s="10">
        <f t="shared" si="1282"/>
        <v>0.73961232537690413</v>
      </c>
      <c r="W3892" s="10">
        <f t="shared" si="1283"/>
        <v>0.78051798688146456</v>
      </c>
      <c r="X3892" s="10">
        <f t="shared" si="1299"/>
        <v>1.5335849150998893</v>
      </c>
      <c r="Y3892" s="10">
        <f>_xlfn.PERCENTILE.INC($X$1519:X3892,0.75)</f>
        <v>0.97662716292510665</v>
      </c>
      <c r="Z3892" s="10">
        <f t="shared" si="1300"/>
        <v>0.97662716292510665</v>
      </c>
      <c r="AA3892" s="10">
        <f t="shared" si="1301"/>
        <v>0.97590538816845873</v>
      </c>
      <c r="AB3892" s="10">
        <f t="shared" si="1302"/>
        <v>0.57728072327589997</v>
      </c>
      <c r="AC3892" s="10">
        <f t="shared" si="1303"/>
        <v>0.56337136833073576</v>
      </c>
      <c r="AD3892" s="13">
        <f t="shared" si="1304"/>
        <v>577280.7232759</v>
      </c>
      <c r="AE3892" s="13">
        <f t="shared" si="1284"/>
        <v>563371.36833073571</v>
      </c>
      <c r="AF3892" s="13"/>
      <c r="AG3892" s="2">
        <f t="shared" si="1279"/>
        <v>40451</v>
      </c>
      <c r="AH3892" s="3">
        <f t="shared" si="1285"/>
        <v>4636.8787737217917</v>
      </c>
      <c r="AI3892" s="3">
        <f t="shared" si="1286"/>
        <v>4525.1549795590508</v>
      </c>
      <c r="AJ3892" s="3">
        <f t="shared" si="1305"/>
        <v>744262.90444511129</v>
      </c>
      <c r="AK3892" s="3">
        <f t="shared" si="1306"/>
        <v>548835.71842106886</v>
      </c>
    </row>
    <row r="3893" spans="2:37" x14ac:dyDescent="0.2">
      <c r="B3893" s="5">
        <v>40452</v>
      </c>
      <c r="C3893" s="1">
        <v>547.86</v>
      </c>
      <c r="D3893" s="1">
        <f t="shared" si="1276"/>
        <v>40</v>
      </c>
      <c r="E3893" s="1" t="b">
        <f t="shared" si="1277"/>
        <v>0</v>
      </c>
      <c r="F3893" s="6">
        <f t="shared" si="1278"/>
        <v>5.8752249109537136E-3</v>
      </c>
      <c r="G3893" s="8">
        <f t="shared" si="1287"/>
        <v>1.3251519642662744E-3</v>
      </c>
      <c r="H3893" s="8">
        <f t="shared" si="1288"/>
        <v>9.91798333005904E-4</v>
      </c>
      <c r="I3893" s="8">
        <f t="shared" si="1289"/>
        <v>6.8949694666442767E-4</v>
      </c>
      <c r="J3893" s="6">
        <f t="shared" si="1290"/>
        <v>1.4242504477383464E-3</v>
      </c>
      <c r="K3893" s="6">
        <f t="shared" si="1291"/>
        <v>1.0512449706011685E-3</v>
      </c>
      <c r="L3893" s="6">
        <f t="shared" si="1292"/>
        <v>6.6674444043392667E-4</v>
      </c>
      <c r="M3893" s="9">
        <f t="shared" si="1293"/>
        <v>0.93042060570917395</v>
      </c>
      <c r="N3893" s="9">
        <f t="shared" si="1294"/>
        <v>0.94345120380336367</v>
      </c>
      <c r="O3893" s="9">
        <f t="shared" si="1295"/>
        <v>1</v>
      </c>
      <c r="P3893" s="9">
        <f t="shared" si="1296"/>
        <v>0.95795726983751261</v>
      </c>
      <c r="Q3893" s="10">
        <f t="shared" si="1297"/>
        <v>6.5544810642665916E-2</v>
      </c>
      <c r="R3893" s="10">
        <f t="shared" si="1280"/>
        <v>1.2205390360518424</v>
      </c>
      <c r="S3893" s="10">
        <f>_xlfn.PERCENTILE.INC($R$1519:R3893,0.75)</f>
        <v>0.7813909220253854</v>
      </c>
      <c r="T3893" s="10">
        <f t="shared" si="1281"/>
        <v>0.7813909220253854</v>
      </c>
      <c r="U3893" s="11">
        <f t="shared" si="1298"/>
        <v>0.7813909220253854</v>
      </c>
      <c r="V3893" s="10">
        <f t="shared" si="1282"/>
        <v>0.73961232537690413</v>
      </c>
      <c r="W3893" s="10">
        <f t="shared" si="1283"/>
        <v>0.78051798688146456</v>
      </c>
      <c r="X3893" s="10">
        <f t="shared" si="1299"/>
        <v>1.5256737950648032</v>
      </c>
      <c r="Y3893" s="10">
        <f>_xlfn.PERCENTILE.INC($X$1519:X3893,0.75)</f>
        <v>0.97673865253173175</v>
      </c>
      <c r="Z3893" s="10">
        <f t="shared" si="1300"/>
        <v>0.97673865253173175</v>
      </c>
      <c r="AA3893" s="10">
        <f t="shared" si="1301"/>
        <v>0.97590538816845873</v>
      </c>
      <c r="AB3893" s="10">
        <f t="shared" si="1302"/>
        <v>0.57728072327589997</v>
      </c>
      <c r="AC3893" s="10">
        <f t="shared" si="1303"/>
        <v>0.56337136833073576</v>
      </c>
      <c r="AD3893" s="13">
        <f t="shared" si="1304"/>
        <v>577280.7232759</v>
      </c>
      <c r="AE3893" s="13">
        <f t="shared" si="1284"/>
        <v>563371.36833073571</v>
      </c>
      <c r="AF3893" s="13"/>
      <c r="AG3893" s="2">
        <f t="shared" si="1279"/>
        <v>40452</v>
      </c>
      <c r="AH3893" s="3">
        <f t="shared" si="1285"/>
        <v>3391.6540860039449</v>
      </c>
      <c r="AI3893" s="3">
        <f t="shared" si="1286"/>
        <v>3309.9334973348186</v>
      </c>
      <c r="AJ3893" s="3">
        <f t="shared" si="1305"/>
        <v>747654.55853111518</v>
      </c>
      <c r="AK3893" s="3">
        <f t="shared" si="1306"/>
        <v>552145.65191840369</v>
      </c>
    </row>
    <row r="3894" spans="2:37" x14ac:dyDescent="0.2">
      <c r="B3894" s="5">
        <v>40455</v>
      </c>
      <c r="C3894" s="1">
        <v>547.80999999999995</v>
      </c>
      <c r="D3894" s="1">
        <f t="shared" si="1276"/>
        <v>41</v>
      </c>
      <c r="E3894" s="1" t="b">
        <f t="shared" si="1277"/>
        <v>1</v>
      </c>
      <c r="F3894" s="6">
        <f t="shared" si="1278"/>
        <v>-9.1264191581896803E-5</v>
      </c>
      <c r="G3894" s="8">
        <f t="shared" si="1287"/>
        <v>1.4117421719254707E-3</v>
      </c>
      <c r="H3894" s="8">
        <f t="shared" si="1288"/>
        <v>9.3382007033439806E-4</v>
      </c>
      <c r="I3894" s="8">
        <f t="shared" si="1289"/>
        <v>6.7482751732326118E-4</v>
      </c>
      <c r="J3894" s="6">
        <f t="shared" si="1290"/>
        <v>1.4243672550273878E-3</v>
      </c>
      <c r="K3894" s="6">
        <f t="shared" si="1291"/>
        <v>1.0510616829506843E-3</v>
      </c>
      <c r="L3894" s="6">
        <f t="shared" si="1292"/>
        <v>6.6636528509104607E-4</v>
      </c>
      <c r="M3894" s="9">
        <f t="shared" si="1293"/>
        <v>0.99113635682275336</v>
      </c>
      <c r="N3894" s="9">
        <f t="shared" si="1294"/>
        <v>0.88845410833819993</v>
      </c>
      <c r="O3894" s="9">
        <f t="shared" si="1295"/>
        <v>1</v>
      </c>
      <c r="P3894" s="9">
        <f t="shared" si="1296"/>
        <v>0.95986348838698443</v>
      </c>
      <c r="Q3894" s="10">
        <f t="shared" si="1297"/>
        <v>6.5592133475837477E-2</v>
      </c>
      <c r="R3894" s="10">
        <f t="shared" si="1280"/>
        <v>1.2196584523275191</v>
      </c>
      <c r="S3894" s="10">
        <f>_xlfn.PERCENTILE.INC($R$1519:R3894,0.75)</f>
        <v>0.78141382762835998</v>
      </c>
      <c r="T3894" s="10">
        <f t="shared" si="1281"/>
        <v>0.78141382762835998</v>
      </c>
      <c r="U3894" s="11">
        <f t="shared" si="1298"/>
        <v>0.78141382762835998</v>
      </c>
      <c r="V3894" s="10">
        <f t="shared" si="1282"/>
        <v>0.95795726983751261</v>
      </c>
      <c r="W3894" s="10">
        <f t="shared" si="1283"/>
        <v>0.7813909220253854</v>
      </c>
      <c r="X3894" s="10">
        <f t="shared" si="1299"/>
        <v>1.5245730654093992</v>
      </c>
      <c r="Y3894" s="10">
        <f>_xlfn.PERCENTILE.INC($X$1519:X3894,0.75)</f>
        <v>0.97676728453545003</v>
      </c>
      <c r="Z3894" s="10">
        <f t="shared" si="1300"/>
        <v>0.97676728453545003</v>
      </c>
      <c r="AA3894" s="10">
        <f t="shared" si="1301"/>
        <v>0.97676728453545003</v>
      </c>
      <c r="AB3894" s="10">
        <f t="shared" si="1302"/>
        <v>0.74853911433925491</v>
      </c>
      <c r="AC3894" s="10">
        <f t="shared" si="1303"/>
        <v>0.73114851808172476</v>
      </c>
      <c r="AD3894" s="13">
        <f t="shared" si="1304"/>
        <v>748539.11433925491</v>
      </c>
      <c r="AE3894" s="13">
        <f t="shared" si="1284"/>
        <v>731148.51808172476</v>
      </c>
      <c r="AF3894" s="13"/>
      <c r="AG3894" s="2">
        <f t="shared" si="1279"/>
        <v>40455</v>
      </c>
      <c r="AH3894" s="3">
        <f t="shared" si="1285"/>
        <v>-52.685058525587692</v>
      </c>
      <c r="AI3894" s="3">
        <f t="shared" si="1286"/>
        <v>-51.415632491091614</v>
      </c>
      <c r="AJ3894" s="3">
        <f t="shared" si="1305"/>
        <v>747601.87347258965</v>
      </c>
      <c r="AK3894" s="3">
        <f t="shared" si="1306"/>
        <v>552094.23628591257</v>
      </c>
    </row>
    <row r="3895" spans="2:37" x14ac:dyDescent="0.2">
      <c r="B3895" s="5">
        <v>40456</v>
      </c>
      <c r="C3895" s="1">
        <v>549.39</v>
      </c>
      <c r="D3895" s="1">
        <f t="shared" si="1276"/>
        <v>41</v>
      </c>
      <c r="E3895" s="1" t="b">
        <f t="shared" si="1277"/>
        <v>0</v>
      </c>
      <c r="F3895" s="6">
        <f t="shared" si="1278"/>
        <v>2.8842116792320294E-3</v>
      </c>
      <c r="G3895" s="8">
        <f t="shared" si="1287"/>
        <v>1.4587761076076536E-3</v>
      </c>
      <c r="H3895" s="8">
        <f t="shared" si="1288"/>
        <v>9.7401792314966422E-4</v>
      </c>
      <c r="I3895" s="8">
        <f t="shared" si="1289"/>
        <v>6.8757543643399143E-4</v>
      </c>
      <c r="J3895" s="6">
        <f t="shared" si="1290"/>
        <v>1.4244287309563217E-3</v>
      </c>
      <c r="K3895" s="6">
        <f t="shared" si="1291"/>
        <v>1.050866188234521E-3</v>
      </c>
      <c r="L3895" s="6">
        <f t="shared" si="1292"/>
        <v>6.6594286441113131E-4</v>
      </c>
      <c r="M3895" s="9">
        <f t="shared" si="1293"/>
        <v>1</v>
      </c>
      <c r="N3895" s="9">
        <f t="shared" si="1294"/>
        <v>0.92687150281810515</v>
      </c>
      <c r="O3895" s="9">
        <f t="shared" si="1295"/>
        <v>1</v>
      </c>
      <c r="P3895" s="9">
        <f t="shared" si="1296"/>
        <v>0.97562383427270172</v>
      </c>
      <c r="Q3895" s="10">
        <f t="shared" si="1297"/>
        <v>6.519846376975498E-2</v>
      </c>
      <c r="R3895" s="10">
        <f t="shared" si="1280"/>
        <v>1.2270227759125718</v>
      </c>
      <c r="S3895" s="10">
        <f>_xlfn.PERCENTILE.INC($R$1519:R3895,0.75)</f>
        <v>0.78143583691140273</v>
      </c>
      <c r="T3895" s="10">
        <f t="shared" si="1281"/>
        <v>0.78143583691140273</v>
      </c>
      <c r="U3895" s="11">
        <f t="shared" si="1298"/>
        <v>0.78143583691140273</v>
      </c>
      <c r="V3895" s="10">
        <f t="shared" si="1282"/>
        <v>0.95795726983751261</v>
      </c>
      <c r="W3895" s="10">
        <f t="shared" si="1283"/>
        <v>0.7813909220253854</v>
      </c>
      <c r="X3895" s="10">
        <f t="shared" si="1299"/>
        <v>1.5337784698907149</v>
      </c>
      <c r="Y3895" s="10">
        <f>_xlfn.PERCENTILE.INC($X$1519:X3895,0.75)</f>
        <v>0.97679479613925346</v>
      </c>
      <c r="Z3895" s="10">
        <f t="shared" si="1300"/>
        <v>0.97679479613925346</v>
      </c>
      <c r="AA3895" s="10">
        <f t="shared" si="1301"/>
        <v>0.97676728453545003</v>
      </c>
      <c r="AB3895" s="10">
        <f t="shared" si="1302"/>
        <v>0.74853911433925491</v>
      </c>
      <c r="AC3895" s="10">
        <f t="shared" si="1303"/>
        <v>0.73114851808172476</v>
      </c>
      <c r="AD3895" s="13">
        <f t="shared" si="1304"/>
        <v>748539.11433925491</v>
      </c>
      <c r="AE3895" s="13">
        <f t="shared" si="1284"/>
        <v>731148.51808172476</v>
      </c>
      <c r="AF3895" s="13"/>
      <c r="AG3895" s="2">
        <f t="shared" si="1279"/>
        <v>40456</v>
      </c>
      <c r="AH3895" s="3">
        <f t="shared" si="1285"/>
        <v>2158.9452559392785</v>
      </c>
      <c r="AI3895" s="3">
        <f t="shared" si="1286"/>
        <v>2108.7870951045011</v>
      </c>
      <c r="AJ3895" s="3">
        <f t="shared" si="1305"/>
        <v>749760.81872852892</v>
      </c>
      <c r="AK3895" s="3">
        <f t="shared" si="1306"/>
        <v>554203.02338101703</v>
      </c>
    </row>
    <row r="3896" spans="2:37" x14ac:dyDescent="0.2">
      <c r="B3896" s="5">
        <v>40457</v>
      </c>
      <c r="C3896" s="1">
        <v>550.03</v>
      </c>
      <c r="D3896" s="1">
        <f t="shared" si="1276"/>
        <v>41</v>
      </c>
      <c r="E3896" s="1" t="b">
        <f t="shared" si="1277"/>
        <v>0</v>
      </c>
      <c r="F3896" s="6">
        <f t="shared" si="1278"/>
        <v>1.164928375106955E-3</v>
      </c>
      <c r="G3896" s="8">
        <f t="shared" si="1287"/>
        <v>1.4717028015226008E-3</v>
      </c>
      <c r="H3896" s="8">
        <f t="shared" si="1288"/>
        <v>1.0190285867466623E-3</v>
      </c>
      <c r="I3896" s="8">
        <f t="shared" si="1289"/>
        <v>6.8120693003486613E-4</v>
      </c>
      <c r="J3896" s="6">
        <f t="shared" si="1290"/>
        <v>1.4245222935829595E-3</v>
      </c>
      <c r="K3896" s="6">
        <f t="shared" si="1291"/>
        <v>1.0506677582308181E-3</v>
      </c>
      <c r="L3896" s="6">
        <f t="shared" si="1292"/>
        <v>6.6555173791297455E-4</v>
      </c>
      <c r="M3896" s="9">
        <f t="shared" si="1293"/>
        <v>1</v>
      </c>
      <c r="N3896" s="9">
        <f t="shared" si="1294"/>
        <v>0.96988660664963022</v>
      </c>
      <c r="O3896" s="9">
        <f t="shared" si="1295"/>
        <v>1</v>
      </c>
      <c r="P3896" s="9">
        <f t="shared" si="1296"/>
        <v>0.98996220221654341</v>
      </c>
      <c r="Q3896" s="10">
        <f t="shared" si="1297"/>
        <v>6.50705556443711E-2</v>
      </c>
      <c r="R3896" s="10">
        <f t="shared" si="1280"/>
        <v>1.2294347144847282</v>
      </c>
      <c r="S3896" s="10">
        <f>_xlfn.PERCENTILE.INC($R$1519:R3896,0.75)</f>
        <v>0.78148240995373852</v>
      </c>
      <c r="T3896" s="10">
        <f t="shared" si="1281"/>
        <v>0.78148240995373852</v>
      </c>
      <c r="U3896" s="11">
        <f t="shared" si="1298"/>
        <v>0.78148240995373852</v>
      </c>
      <c r="V3896" s="10">
        <f t="shared" si="1282"/>
        <v>0.95795726983751261</v>
      </c>
      <c r="W3896" s="10">
        <f t="shared" si="1283"/>
        <v>0.7813909220253854</v>
      </c>
      <c r="X3896" s="10">
        <f t="shared" si="1299"/>
        <v>1.5367933931059103</v>
      </c>
      <c r="Y3896" s="10">
        <f>_xlfn.PERCENTILE.INC($X$1519:X3896,0.75)</f>
        <v>0.97685301244217326</v>
      </c>
      <c r="Z3896" s="10">
        <f t="shared" si="1300"/>
        <v>0.97685301244217326</v>
      </c>
      <c r="AA3896" s="10">
        <f t="shared" si="1301"/>
        <v>0.97676728453545003</v>
      </c>
      <c r="AB3896" s="10">
        <f t="shared" si="1302"/>
        <v>0.74853911433925491</v>
      </c>
      <c r="AC3896" s="10">
        <f t="shared" si="1303"/>
        <v>0.73114851808172476</v>
      </c>
      <c r="AD3896" s="13">
        <f t="shared" si="1304"/>
        <v>748539.11433925491</v>
      </c>
      <c r="AE3896" s="13">
        <f t="shared" si="1284"/>
        <v>731148.51808172476</v>
      </c>
      <c r="AF3896" s="13"/>
      <c r="AG3896" s="2">
        <f t="shared" si="1279"/>
        <v>40457</v>
      </c>
      <c r="AH3896" s="3">
        <f t="shared" si="1285"/>
        <v>871.9944541712274</v>
      </c>
      <c r="AI3896" s="3">
        <f t="shared" si="1286"/>
        <v>851.73565513080177</v>
      </c>
      <c r="AJ3896" s="3">
        <f t="shared" si="1305"/>
        <v>750632.81318270019</v>
      </c>
      <c r="AK3896" s="3">
        <f t="shared" si="1306"/>
        <v>555054.75903614785</v>
      </c>
    </row>
    <row r="3897" spans="2:37" x14ac:dyDescent="0.2">
      <c r="B3897" s="5">
        <v>40458</v>
      </c>
      <c r="C3897" s="1">
        <v>551.24</v>
      </c>
      <c r="D3897" s="1">
        <f t="shared" si="1276"/>
        <v>41</v>
      </c>
      <c r="E3897" s="1" t="b">
        <f t="shared" si="1277"/>
        <v>0</v>
      </c>
      <c r="F3897" s="6">
        <f t="shared" si="1278"/>
        <v>2.1998800065452517E-3</v>
      </c>
      <c r="G3897" s="8">
        <f t="shared" si="1287"/>
        <v>1.3362575738491062E-3</v>
      </c>
      <c r="H3897" s="8">
        <f t="shared" si="1288"/>
        <v>1.0768427833866164E-3</v>
      </c>
      <c r="I3897" s="8">
        <f t="shared" si="1289"/>
        <v>6.8237029685893464E-4</v>
      </c>
      <c r="J3897" s="6">
        <f t="shared" si="1290"/>
        <v>1.4245440787675572E-3</v>
      </c>
      <c r="K3897" s="6">
        <f t="shared" si="1291"/>
        <v>1.0504115723245064E-3</v>
      </c>
      <c r="L3897" s="6">
        <f t="shared" si="1292"/>
        <v>6.6512629880042552E-4</v>
      </c>
      <c r="M3897" s="9">
        <f t="shared" si="1293"/>
        <v>0.93802472929105019</v>
      </c>
      <c r="N3897" s="9">
        <f t="shared" si="1294"/>
        <v>1</v>
      </c>
      <c r="O3897" s="9">
        <f t="shared" si="1295"/>
        <v>1</v>
      </c>
      <c r="P3897" s="9">
        <f t="shared" si="1296"/>
        <v>0.97934157643035002</v>
      </c>
      <c r="Q3897" s="10">
        <f t="shared" si="1297"/>
        <v>6.399110039838582E-2</v>
      </c>
      <c r="R3897" s="10">
        <f t="shared" si="1280"/>
        <v>1.2501738445181982</v>
      </c>
      <c r="S3897" s="10">
        <f>_xlfn.PERCENTILE.INC($R$1519:R3897,0.75)</f>
        <v>0.78169176522877992</v>
      </c>
      <c r="T3897" s="10">
        <f t="shared" si="1281"/>
        <v>0.78169176522877992</v>
      </c>
      <c r="U3897" s="11">
        <f t="shared" si="1298"/>
        <v>0.78169176522877992</v>
      </c>
      <c r="V3897" s="10">
        <f t="shared" si="1282"/>
        <v>0.95795726983751261</v>
      </c>
      <c r="W3897" s="10">
        <f t="shared" si="1283"/>
        <v>0.7813909220253854</v>
      </c>
      <c r="X3897" s="10">
        <f t="shared" si="1299"/>
        <v>1.5627173056477477</v>
      </c>
      <c r="Y3897" s="10">
        <f>_xlfn.PERCENTILE.INC($X$1519:X3897,0.75)</f>
        <v>0.97711470653597488</v>
      </c>
      <c r="Z3897" s="10">
        <f t="shared" si="1300"/>
        <v>0.97711470653597488</v>
      </c>
      <c r="AA3897" s="10">
        <f t="shared" si="1301"/>
        <v>0.97676728453545003</v>
      </c>
      <c r="AB3897" s="10">
        <f t="shared" si="1302"/>
        <v>0.74853911433925491</v>
      </c>
      <c r="AC3897" s="10">
        <f t="shared" si="1303"/>
        <v>0.73114851808172476</v>
      </c>
      <c r="AD3897" s="13">
        <f t="shared" si="1304"/>
        <v>748539.11433925491</v>
      </c>
      <c r="AE3897" s="13">
        <f t="shared" si="1284"/>
        <v>731148.51808172476</v>
      </c>
      <c r="AF3897" s="13"/>
      <c r="AG3897" s="2">
        <f t="shared" si="1279"/>
        <v>40458</v>
      </c>
      <c r="AH3897" s="3">
        <f t="shared" si="1285"/>
        <v>1646.696231752017</v>
      </c>
      <c r="AI3897" s="3">
        <f t="shared" si="1286"/>
        <v>1608.4390067431757</v>
      </c>
      <c r="AJ3897" s="3">
        <f t="shared" si="1305"/>
        <v>752279.50941445224</v>
      </c>
      <c r="AK3897" s="3">
        <f t="shared" si="1306"/>
        <v>556663.19804289099</v>
      </c>
    </row>
    <row r="3898" spans="2:37" x14ac:dyDescent="0.2">
      <c r="B3898" s="5">
        <v>40459</v>
      </c>
      <c r="C3898" s="1">
        <v>550.34</v>
      </c>
      <c r="D3898" s="1">
        <f t="shared" si="1276"/>
        <v>41</v>
      </c>
      <c r="E3898" s="1" t="b">
        <f t="shared" si="1277"/>
        <v>0</v>
      </c>
      <c r="F3898" s="6">
        <f t="shared" si="1278"/>
        <v>-1.632682679050812E-3</v>
      </c>
      <c r="G3898" s="8">
        <f t="shared" si="1287"/>
        <v>1.2315856717977018E-3</v>
      </c>
      <c r="H3898" s="8">
        <f t="shared" si="1288"/>
        <v>1.0211733617484962E-3</v>
      </c>
      <c r="I3898" s="8">
        <f t="shared" si="1289"/>
        <v>6.8305830534884978E-4</v>
      </c>
      <c r="J3898" s="6">
        <f t="shared" si="1290"/>
        <v>1.4244664699344361E-3</v>
      </c>
      <c r="K3898" s="6">
        <f t="shared" si="1291"/>
        <v>1.0502286546063477E-3</v>
      </c>
      <c r="L3898" s="6">
        <f t="shared" si="1292"/>
        <v>6.6473295211626432E-4</v>
      </c>
      <c r="M3898" s="9">
        <f t="shared" si="1293"/>
        <v>0.86459435710999077</v>
      </c>
      <c r="N3898" s="9">
        <f t="shared" si="1294"/>
        <v>0.97233431716949092</v>
      </c>
      <c r="O3898" s="9">
        <f t="shared" si="1295"/>
        <v>1</v>
      </c>
      <c r="P3898" s="9">
        <f t="shared" si="1296"/>
        <v>0.94564289142649383</v>
      </c>
      <c r="Q3898" s="10">
        <f t="shared" si="1297"/>
        <v>6.2097678223004035E-2</v>
      </c>
      <c r="R3898" s="10">
        <f t="shared" si="1280"/>
        <v>1.2882929328324559</v>
      </c>
      <c r="S3898" s="10">
        <f>_xlfn.PERCENTILE.INC($R$1519:R3898,0.75)</f>
        <v>0.78189739667080949</v>
      </c>
      <c r="T3898" s="10">
        <f t="shared" si="1281"/>
        <v>0.78189739667080949</v>
      </c>
      <c r="U3898" s="11">
        <f t="shared" si="1298"/>
        <v>0.78189739667080949</v>
      </c>
      <c r="V3898" s="10">
        <f t="shared" si="1282"/>
        <v>0.95795726983751261</v>
      </c>
      <c r="W3898" s="10">
        <f t="shared" si="1283"/>
        <v>0.7813909220253854</v>
      </c>
      <c r="X3898" s="10">
        <f t="shared" si="1299"/>
        <v>1.6103661660405699</v>
      </c>
      <c r="Y3898" s="10">
        <f>_xlfn.PERCENTILE.INC($X$1519:X3898,0.75)</f>
        <v>0.97737174583851183</v>
      </c>
      <c r="Z3898" s="10">
        <f t="shared" si="1300"/>
        <v>0.97737174583851183</v>
      </c>
      <c r="AA3898" s="10">
        <f t="shared" si="1301"/>
        <v>0.97676728453545003</v>
      </c>
      <c r="AB3898" s="10">
        <f t="shared" si="1302"/>
        <v>0.74853911433925491</v>
      </c>
      <c r="AC3898" s="10">
        <f t="shared" si="1303"/>
        <v>0.73114851808172476</v>
      </c>
      <c r="AD3898" s="13">
        <f t="shared" si="1304"/>
        <v>748539.11433925491</v>
      </c>
      <c r="AE3898" s="13">
        <f t="shared" si="1284"/>
        <v>731148.51808172476</v>
      </c>
      <c r="AF3898" s="13"/>
      <c r="AG3898" s="2">
        <f t="shared" si="1279"/>
        <v>40459</v>
      </c>
      <c r="AH3898" s="3">
        <f t="shared" si="1285"/>
        <v>-1222.1268465737369</v>
      </c>
      <c r="AI3898" s="3">
        <f t="shared" si="1286"/>
        <v>-1193.7335212857015</v>
      </c>
      <c r="AJ3898" s="3">
        <f t="shared" si="1305"/>
        <v>751057.38256787846</v>
      </c>
      <c r="AK3898" s="3">
        <f t="shared" si="1306"/>
        <v>555469.46452160529</v>
      </c>
    </row>
    <row r="3899" spans="2:37" x14ac:dyDescent="0.2">
      <c r="B3899" s="5">
        <v>40463</v>
      </c>
      <c r="C3899" s="1">
        <v>554.09</v>
      </c>
      <c r="D3899" s="1">
        <f t="shared" si="1276"/>
        <v>42</v>
      </c>
      <c r="E3899" s="1" t="b">
        <f t="shared" si="1277"/>
        <v>1</v>
      </c>
      <c r="F3899" s="6">
        <f t="shared" si="1278"/>
        <v>6.8139695460986971E-3</v>
      </c>
      <c r="G3899" s="8">
        <f t="shared" si="1287"/>
        <v>1.3971448628543007E-3</v>
      </c>
      <c r="H3899" s="8">
        <f t="shared" si="1288"/>
        <v>1.0573608449928576E-3</v>
      </c>
      <c r="I3899" s="8">
        <f t="shared" si="1289"/>
        <v>7.0205150774497625E-4</v>
      </c>
      <c r="J3899" s="6">
        <f t="shared" si="1290"/>
        <v>1.4244163003012812E-3</v>
      </c>
      <c r="K3899" s="6">
        <f t="shared" si="1291"/>
        <v>1.0500102772482832E-3</v>
      </c>
      <c r="L3899" s="6">
        <f t="shared" si="1292"/>
        <v>6.643191183749249E-4</v>
      </c>
      <c r="M3899" s="9">
        <f t="shared" si="1293"/>
        <v>0.98085430681942332</v>
      </c>
      <c r="N3899" s="9">
        <f t="shared" si="1294"/>
        <v>1</v>
      </c>
      <c r="O3899" s="9">
        <f t="shared" si="1295"/>
        <v>1</v>
      </c>
      <c r="P3899" s="9">
        <f t="shared" si="1296"/>
        <v>0.99361810227314107</v>
      </c>
      <c r="Q3899" s="10">
        <f t="shared" si="1297"/>
        <v>6.265845755853286E-2</v>
      </c>
      <c r="R3899" s="10">
        <f t="shared" si="1280"/>
        <v>1.2767629960451454</v>
      </c>
      <c r="S3899" s="10">
        <f>_xlfn.PERCENTILE.INC($R$1519:R3899,0.75)</f>
        <v>0.78193279821410988</v>
      </c>
      <c r="T3899" s="10">
        <f t="shared" si="1281"/>
        <v>0.78193279821410988</v>
      </c>
      <c r="U3899" s="11">
        <f t="shared" si="1298"/>
        <v>0.78193279821410988</v>
      </c>
      <c r="V3899" s="10">
        <f t="shared" si="1282"/>
        <v>0.94564289142649383</v>
      </c>
      <c r="W3899" s="10">
        <f t="shared" si="1283"/>
        <v>0.78189739667080949</v>
      </c>
      <c r="X3899" s="10">
        <f t="shared" si="1299"/>
        <v>1.5959537450564318</v>
      </c>
      <c r="Y3899" s="10">
        <f>_xlfn.PERCENTILE.INC($X$1519:X3899,0.75)</f>
        <v>0.97741599776763743</v>
      </c>
      <c r="Z3899" s="10">
        <f t="shared" si="1300"/>
        <v>0.97741599776763743</v>
      </c>
      <c r="AA3899" s="10">
        <f t="shared" si="1301"/>
        <v>0.97741599776763743</v>
      </c>
      <c r="AB3899" s="10">
        <f t="shared" si="1302"/>
        <v>0.73939571498663248</v>
      </c>
      <c r="AC3899" s="10">
        <f t="shared" si="1303"/>
        <v>0.72269720050877506</v>
      </c>
      <c r="AD3899" s="13">
        <f t="shared" si="1304"/>
        <v>739395.71498663246</v>
      </c>
      <c r="AE3899" s="13">
        <f t="shared" si="1284"/>
        <v>722697.20050877507</v>
      </c>
      <c r="AF3899" s="13"/>
      <c r="AG3899" s="2">
        <f t="shared" si="1279"/>
        <v>40463</v>
      </c>
      <c r="AH3899" s="3">
        <f t="shared" si="1285"/>
        <v>5100.5227291713736</v>
      </c>
      <c r="AI3899" s="3">
        <f t="shared" si="1286"/>
        <v>4982.023735884065</v>
      </c>
      <c r="AJ3899" s="3">
        <f t="shared" si="1305"/>
        <v>756157.90529704979</v>
      </c>
      <c r="AK3899" s="3">
        <f t="shared" si="1306"/>
        <v>560451.4882574894</v>
      </c>
    </row>
    <row r="3900" spans="2:37" x14ac:dyDescent="0.2">
      <c r="B3900" s="5">
        <v>40464</v>
      </c>
      <c r="C3900" s="1">
        <v>558.61</v>
      </c>
      <c r="D3900" s="1">
        <f t="shared" si="1276"/>
        <v>42</v>
      </c>
      <c r="E3900" s="1" t="b">
        <f t="shared" si="1277"/>
        <v>0</v>
      </c>
      <c r="F3900" s="6">
        <f t="shared" si="1278"/>
        <v>8.1575195365373165E-3</v>
      </c>
      <c r="G3900" s="8">
        <f t="shared" si="1287"/>
        <v>1.5607956451322484E-3</v>
      </c>
      <c r="H3900" s="8">
        <f t="shared" si="1288"/>
        <v>1.1188745987104468E-3</v>
      </c>
      <c r="I3900" s="8">
        <f t="shared" si="1289"/>
        <v>7.1803240701977884E-4</v>
      </c>
      <c r="J3900" s="6">
        <f t="shared" si="1290"/>
        <v>1.424524030218856E-3</v>
      </c>
      <c r="K3900" s="6">
        <f t="shared" si="1291"/>
        <v>1.0498293099251517E-3</v>
      </c>
      <c r="L3900" s="6">
        <f t="shared" si="1292"/>
        <v>6.6395706377130178E-4</v>
      </c>
      <c r="M3900" s="9">
        <f t="shared" si="1293"/>
        <v>1</v>
      </c>
      <c r="N3900" s="9">
        <f t="shared" si="1294"/>
        <v>1</v>
      </c>
      <c r="O3900" s="9">
        <f t="shared" si="1295"/>
        <v>1</v>
      </c>
      <c r="P3900" s="9">
        <f t="shared" si="1296"/>
        <v>1</v>
      </c>
      <c r="Q3900" s="10">
        <f t="shared" si="1297"/>
        <v>6.2818949200915283E-2</v>
      </c>
      <c r="R3900" s="10">
        <f t="shared" si="1280"/>
        <v>1.273501085542424</v>
      </c>
      <c r="S3900" s="10">
        <f>_xlfn.PERCENTILE.INC($R$1519:R3900,0.75)</f>
        <v>0.78249290466560673</v>
      </c>
      <c r="T3900" s="10">
        <f t="shared" si="1281"/>
        <v>0.78249290466560673</v>
      </c>
      <c r="U3900" s="11">
        <f t="shared" si="1298"/>
        <v>0.78249290466560673</v>
      </c>
      <c r="V3900" s="10">
        <f t="shared" si="1282"/>
        <v>0.94564289142649383</v>
      </c>
      <c r="W3900" s="10">
        <f t="shared" si="1283"/>
        <v>0.78189739667080949</v>
      </c>
      <c r="X3900" s="10">
        <f t="shared" si="1299"/>
        <v>1.5918763569280301</v>
      </c>
      <c r="Y3900" s="10">
        <f>_xlfn.PERCENTILE.INC($X$1519:X3900,0.75)</f>
        <v>0.97811613083200843</v>
      </c>
      <c r="Z3900" s="10">
        <f t="shared" si="1300"/>
        <v>0.97811613083200843</v>
      </c>
      <c r="AA3900" s="10">
        <f t="shared" si="1301"/>
        <v>0.97741599776763743</v>
      </c>
      <c r="AB3900" s="10">
        <f t="shared" si="1302"/>
        <v>0.73939571498663248</v>
      </c>
      <c r="AC3900" s="10">
        <f t="shared" si="1303"/>
        <v>0.72269720050877506</v>
      </c>
      <c r="AD3900" s="13">
        <f t="shared" si="1304"/>
        <v>739395.71498663246</v>
      </c>
      <c r="AE3900" s="13">
        <f t="shared" si="1284"/>
        <v>722697.20050877507</v>
      </c>
      <c r="AF3900" s="13"/>
      <c r="AG3900" s="2">
        <f t="shared" si="1279"/>
        <v>40464</v>
      </c>
      <c r="AH3900" s="3">
        <f t="shared" si="1285"/>
        <v>6031.6349902354323</v>
      </c>
      <c r="AI3900" s="3">
        <f t="shared" si="1286"/>
        <v>5895.4165321511591</v>
      </c>
      <c r="AJ3900" s="3">
        <f t="shared" si="1305"/>
        <v>762189.54028728523</v>
      </c>
      <c r="AK3900" s="3">
        <f t="shared" si="1306"/>
        <v>566346.90478964057</v>
      </c>
    </row>
    <row r="3901" spans="2:37" x14ac:dyDescent="0.2">
      <c r="B3901" s="5">
        <v>40465</v>
      </c>
      <c r="C3901" s="1">
        <v>558.99</v>
      </c>
      <c r="D3901" s="1">
        <f t="shared" si="1276"/>
        <v>42</v>
      </c>
      <c r="E3901" s="1" t="b">
        <f t="shared" si="1277"/>
        <v>0</v>
      </c>
      <c r="F3901" s="6">
        <f t="shared" si="1278"/>
        <v>6.8025993089992909E-4</v>
      </c>
      <c r="G3901" s="8">
        <f t="shared" si="1287"/>
        <v>1.5096478930619686E-3</v>
      </c>
      <c r="H3901" s="8">
        <f t="shared" si="1288"/>
        <v>1.079170846365392E-3</v>
      </c>
      <c r="I3901" s="8">
        <f t="shared" si="1289"/>
        <v>7.3375551007201663E-4</v>
      </c>
      <c r="J3901" s="6">
        <f t="shared" si="1290"/>
        <v>1.4245461434166063E-3</v>
      </c>
      <c r="K3901" s="6">
        <f t="shared" si="1291"/>
        <v>1.0496075998876499E-3</v>
      </c>
      <c r="L3901" s="6">
        <f t="shared" si="1292"/>
        <v>6.6360605835924123E-4</v>
      </c>
      <c r="M3901" s="9">
        <f t="shared" si="1293"/>
        <v>1</v>
      </c>
      <c r="N3901" s="9">
        <f t="shared" si="1294"/>
        <v>1</v>
      </c>
      <c r="O3901" s="9">
        <f t="shared" si="1295"/>
        <v>1</v>
      </c>
      <c r="P3901" s="9">
        <f t="shared" si="1296"/>
        <v>1</v>
      </c>
      <c r="Q3901" s="10">
        <f t="shared" si="1297"/>
        <v>6.2005464561824208E-2</v>
      </c>
      <c r="R3901" s="10">
        <f t="shared" si="1280"/>
        <v>1.2902088640950971</v>
      </c>
      <c r="S3901" s="10">
        <f>_xlfn.PERCENTILE.INC($R$1519:R3901,0.75)</f>
        <v>0.78281894690657394</v>
      </c>
      <c r="T3901" s="10">
        <f t="shared" si="1281"/>
        <v>0.78281894690657394</v>
      </c>
      <c r="U3901" s="11">
        <f t="shared" si="1298"/>
        <v>0.78281894690657394</v>
      </c>
      <c r="V3901" s="10">
        <f t="shared" si="1282"/>
        <v>0.94564289142649383</v>
      </c>
      <c r="W3901" s="10">
        <f t="shared" si="1283"/>
        <v>0.78189739667080949</v>
      </c>
      <c r="X3901" s="10">
        <f t="shared" si="1299"/>
        <v>1.6127610801188712</v>
      </c>
      <c r="Y3901" s="10">
        <f>_xlfn.PERCENTILE.INC($X$1519:X3901,0.75)</f>
        <v>0.9785236836332174</v>
      </c>
      <c r="Z3901" s="10">
        <f t="shared" si="1300"/>
        <v>0.9785236836332174</v>
      </c>
      <c r="AA3901" s="10">
        <f t="shared" si="1301"/>
        <v>0.97741599776763743</v>
      </c>
      <c r="AB3901" s="10">
        <f t="shared" si="1302"/>
        <v>0.73939571498663248</v>
      </c>
      <c r="AC3901" s="10">
        <f t="shared" si="1303"/>
        <v>0.72269720050877506</v>
      </c>
      <c r="AD3901" s="13">
        <f t="shared" si="1304"/>
        <v>739395.71498663246</v>
      </c>
      <c r="AE3901" s="13">
        <f t="shared" si="1284"/>
        <v>722697.20050877507</v>
      </c>
      <c r="AF3901" s="13"/>
      <c r="AG3901" s="2">
        <f t="shared" si="1279"/>
        <v>40465</v>
      </c>
      <c r="AH3901" s="3">
        <f t="shared" si="1285"/>
        <v>502.98127798451026</v>
      </c>
      <c r="AI3901" s="3">
        <f t="shared" si="1286"/>
        <v>491.62194767967151</v>
      </c>
      <c r="AJ3901" s="3">
        <f t="shared" si="1305"/>
        <v>762692.5215652698</v>
      </c>
      <c r="AK3901" s="3">
        <f t="shared" si="1306"/>
        <v>566838.52673732024</v>
      </c>
    </row>
    <row r="3902" spans="2:37" x14ac:dyDescent="0.2">
      <c r="B3902" s="5">
        <v>40466</v>
      </c>
      <c r="C3902" s="1">
        <v>557.04</v>
      </c>
      <c r="D3902" s="1">
        <f t="shared" si="1276"/>
        <v>42</v>
      </c>
      <c r="E3902" s="1" t="b">
        <f t="shared" si="1277"/>
        <v>0</v>
      </c>
      <c r="F3902" s="6">
        <f t="shared" si="1278"/>
        <v>-3.488434497933901E-3</v>
      </c>
      <c r="G3902" s="8">
        <f t="shared" si="1287"/>
        <v>1.4117729201792667E-3</v>
      </c>
      <c r="H3902" s="8">
        <f t="shared" si="1288"/>
        <v>1.0041722961454847E-3</v>
      </c>
      <c r="I3902" s="8">
        <f t="shared" si="1289"/>
        <v>6.9531882185024931E-4</v>
      </c>
      <c r="J3902" s="6">
        <f t="shared" si="1290"/>
        <v>1.424450915638402E-3</v>
      </c>
      <c r="K3902" s="6">
        <f t="shared" si="1291"/>
        <v>1.0493097046004084E-3</v>
      </c>
      <c r="L3902" s="6">
        <f t="shared" si="1292"/>
        <v>6.6319770826575792E-4</v>
      </c>
      <c r="M3902" s="9">
        <f t="shared" si="1293"/>
        <v>0.99109973160889631</v>
      </c>
      <c r="N3902" s="9">
        <f t="shared" si="1294"/>
        <v>0.95698371199939236</v>
      </c>
      <c r="O3902" s="9">
        <f t="shared" si="1295"/>
        <v>1</v>
      </c>
      <c r="P3902" s="9">
        <f t="shared" si="1296"/>
        <v>0.98269448120276293</v>
      </c>
      <c r="Q3902" s="10">
        <f t="shared" si="1297"/>
        <v>6.2831811748487884E-2</v>
      </c>
      <c r="R3902" s="10">
        <f t="shared" si="1280"/>
        <v>1.2732403821210088</v>
      </c>
      <c r="S3902" s="10">
        <f>_xlfn.PERCENTILE.INC($R$1519:R3902,0.75)</f>
        <v>0.78306333920723525</v>
      </c>
      <c r="T3902" s="10">
        <f t="shared" si="1281"/>
        <v>0.78306333920723525</v>
      </c>
      <c r="U3902" s="11">
        <f t="shared" si="1298"/>
        <v>0.78306333920723525</v>
      </c>
      <c r="V3902" s="10">
        <f t="shared" si="1282"/>
        <v>0.94564289142649383</v>
      </c>
      <c r="W3902" s="10">
        <f t="shared" si="1283"/>
        <v>0.78189739667080949</v>
      </c>
      <c r="X3902" s="10">
        <f t="shared" si="1299"/>
        <v>1.591550477651261</v>
      </c>
      <c r="Y3902" s="10">
        <f>_xlfn.PERCENTILE.INC($X$1519:X3902,0.75)</f>
        <v>0.97882917400904412</v>
      </c>
      <c r="Z3902" s="10">
        <f t="shared" si="1300"/>
        <v>0.97882917400904412</v>
      </c>
      <c r="AA3902" s="10">
        <f t="shared" si="1301"/>
        <v>0.97741599776763743</v>
      </c>
      <c r="AB3902" s="10">
        <f t="shared" si="1302"/>
        <v>0.73939571498663248</v>
      </c>
      <c r="AC3902" s="10">
        <f t="shared" si="1303"/>
        <v>0.72269720050877506</v>
      </c>
      <c r="AD3902" s="13">
        <f t="shared" si="1304"/>
        <v>739395.71498663246</v>
      </c>
      <c r="AE3902" s="13">
        <f t="shared" si="1284"/>
        <v>722697.20050877507</v>
      </c>
      <c r="AF3902" s="13"/>
      <c r="AG3902" s="2">
        <f t="shared" si="1279"/>
        <v>40466</v>
      </c>
      <c r="AH3902" s="3">
        <f t="shared" si="1285"/>
        <v>-2579.333519783871</v>
      </c>
      <c r="AI3902" s="3">
        <f t="shared" si="1286"/>
        <v>-2521.0818458150648</v>
      </c>
      <c r="AJ3902" s="3">
        <f t="shared" si="1305"/>
        <v>760113.18804548588</v>
      </c>
      <c r="AK3902" s="3">
        <f t="shared" si="1306"/>
        <v>564317.44489150518</v>
      </c>
    </row>
    <row r="3903" spans="2:37" x14ac:dyDescent="0.2">
      <c r="B3903" s="5">
        <v>40469</v>
      </c>
      <c r="C3903" s="1">
        <v>558.5</v>
      </c>
      <c r="D3903" s="1">
        <f t="shared" si="1276"/>
        <v>43</v>
      </c>
      <c r="E3903" s="1" t="b">
        <f t="shared" si="1277"/>
        <v>1</v>
      </c>
      <c r="F3903" s="6">
        <f t="shared" si="1278"/>
        <v>2.6209966968262499E-3</v>
      </c>
      <c r="G3903" s="8">
        <f t="shared" si="1287"/>
        <v>1.3923870758441677E-3</v>
      </c>
      <c r="H3903" s="8">
        <f t="shared" si="1288"/>
        <v>1.0297140900363574E-3</v>
      </c>
      <c r="I3903" s="8">
        <f t="shared" si="1289"/>
        <v>6.9678499449450637E-4</v>
      </c>
      <c r="J3903" s="6">
        <f t="shared" si="1290"/>
        <v>1.4243006964401771E-3</v>
      </c>
      <c r="K3903" s="6">
        <f t="shared" si="1291"/>
        <v>1.0489538904993577E-3</v>
      </c>
      <c r="L3903" s="6">
        <f t="shared" si="1292"/>
        <v>6.6275642768442392E-4</v>
      </c>
      <c r="M3903" s="9">
        <f t="shared" si="1293"/>
        <v>0.97759348101438648</v>
      </c>
      <c r="N3903" s="9">
        <f t="shared" si="1294"/>
        <v>0.98165810657907848</v>
      </c>
      <c r="O3903" s="9">
        <f t="shared" si="1295"/>
        <v>1</v>
      </c>
      <c r="P3903" s="9">
        <f t="shared" si="1296"/>
        <v>0.98641719586448839</v>
      </c>
      <c r="Q3903" s="10">
        <f t="shared" si="1297"/>
        <v>6.2744292132731555E-2</v>
      </c>
      <c r="R3903" s="10">
        <f t="shared" si="1280"/>
        <v>1.2750163764819451</v>
      </c>
      <c r="S3903" s="10">
        <f>_xlfn.PERCENTILE.INC($R$1519:R3903,0.75)</f>
        <v>0.7833784958378146</v>
      </c>
      <c r="T3903" s="10">
        <f t="shared" si="1281"/>
        <v>0.7833784958378146</v>
      </c>
      <c r="U3903" s="11">
        <f t="shared" si="1298"/>
        <v>0.7833784958378146</v>
      </c>
      <c r="V3903" s="10">
        <f t="shared" si="1282"/>
        <v>0.98269448120276293</v>
      </c>
      <c r="W3903" s="10">
        <f t="shared" si="1283"/>
        <v>0.78306333920723525</v>
      </c>
      <c r="X3903" s="10">
        <f t="shared" si="1299"/>
        <v>1.5937704706024314</v>
      </c>
      <c r="Y3903" s="10">
        <f>_xlfn.PERCENTILE.INC($X$1519:X3903,0.75)</f>
        <v>0.97922311979726828</v>
      </c>
      <c r="Z3903" s="10">
        <f t="shared" si="1300"/>
        <v>0.97922311979726828</v>
      </c>
      <c r="AA3903" s="10">
        <f t="shared" si="1301"/>
        <v>0.97922311979726828</v>
      </c>
      <c r="AB3903" s="10">
        <f t="shared" si="1302"/>
        <v>0.76951202187115719</v>
      </c>
      <c r="AC3903" s="10">
        <f t="shared" si="1303"/>
        <v>0.75352396277817824</v>
      </c>
      <c r="AD3903" s="13">
        <f t="shared" si="1304"/>
        <v>769512.02187115722</v>
      </c>
      <c r="AE3903" s="13">
        <f t="shared" si="1284"/>
        <v>753523.96277817828</v>
      </c>
      <c r="AF3903" s="13"/>
      <c r="AG3903" s="2">
        <f t="shared" si="1279"/>
        <v>40469</v>
      </c>
      <c r="AH3903" s="3">
        <f t="shared" si="1285"/>
        <v>1937.9537266274469</v>
      </c>
      <c r="AI3903" s="3">
        <f t="shared" si="1286"/>
        <v>1894.1869753390774</v>
      </c>
      <c r="AJ3903" s="3">
        <f t="shared" si="1305"/>
        <v>762051.14177211327</v>
      </c>
      <c r="AK3903" s="3">
        <f t="shared" si="1306"/>
        <v>566211.63186684425</v>
      </c>
    </row>
    <row r="3904" spans="2:37" x14ac:dyDescent="0.2">
      <c r="B3904" s="5">
        <v>40470</v>
      </c>
      <c r="C3904" s="1">
        <v>548.65</v>
      </c>
      <c r="D3904" s="1">
        <f t="shared" si="1276"/>
        <v>43</v>
      </c>
      <c r="E3904" s="1" t="b">
        <f t="shared" si="1277"/>
        <v>0</v>
      </c>
      <c r="F3904" s="6">
        <f t="shared" si="1278"/>
        <v>-1.7636526410026887E-2</v>
      </c>
      <c r="G3904" s="8">
        <f t="shared" si="1287"/>
        <v>1.0123285166414712E-3</v>
      </c>
      <c r="H3904" s="8">
        <f t="shared" si="1288"/>
        <v>8.6499688212076536E-4</v>
      </c>
      <c r="I3904" s="8">
        <f t="shared" si="1289"/>
        <v>5.7555931126844105E-4</v>
      </c>
      <c r="J3904" s="6">
        <f t="shared" si="1290"/>
        <v>1.4240561122596546E-3</v>
      </c>
      <c r="K3904" s="6">
        <f t="shared" si="1291"/>
        <v>1.0484911941894611E-3</v>
      </c>
      <c r="L3904" s="6">
        <f t="shared" si="1292"/>
        <v>6.6231224017205376E-4</v>
      </c>
      <c r="M3904" s="9">
        <f t="shared" si="1293"/>
        <v>0.71087684531976414</v>
      </c>
      <c r="N3904" s="9">
        <f t="shared" si="1294"/>
        <v>0.82499203323252845</v>
      </c>
      <c r="O3904" s="9">
        <f t="shared" si="1295"/>
        <v>0.86901506020623098</v>
      </c>
      <c r="P3904" s="9">
        <f t="shared" si="1296"/>
        <v>0.80162797958617438</v>
      </c>
      <c r="Q3904" s="10">
        <f t="shared" si="1297"/>
        <v>7.2508443274448858E-2</v>
      </c>
      <c r="R3904" s="10">
        <f t="shared" si="1280"/>
        <v>1.1033197843897316</v>
      </c>
      <c r="S3904" s="10">
        <f>_xlfn.PERCENTILE.INC($R$1519:R3904,0.75)</f>
        <v>0.78390363577552546</v>
      </c>
      <c r="T3904" s="10">
        <f t="shared" si="1281"/>
        <v>0.78390363577552546</v>
      </c>
      <c r="U3904" s="11">
        <f t="shared" si="1298"/>
        <v>0.78390363577552546</v>
      </c>
      <c r="V3904" s="10">
        <f t="shared" si="1282"/>
        <v>0.98269448120276293</v>
      </c>
      <c r="W3904" s="10">
        <f t="shared" si="1283"/>
        <v>0.78306333920723525</v>
      </c>
      <c r="X3904" s="10">
        <f t="shared" si="1299"/>
        <v>1.3791497304871645</v>
      </c>
      <c r="Y3904" s="10">
        <f>_xlfn.PERCENTILE.INC($X$1519:X3904,0.75)</f>
        <v>0.97987954471940686</v>
      </c>
      <c r="Z3904" s="10">
        <f t="shared" si="1300"/>
        <v>0.97987954471940686</v>
      </c>
      <c r="AA3904" s="10">
        <f t="shared" si="1301"/>
        <v>0.97922311979726828</v>
      </c>
      <c r="AB3904" s="10">
        <f t="shared" si="1302"/>
        <v>0.76951202187115719</v>
      </c>
      <c r="AC3904" s="10">
        <f t="shared" si="1303"/>
        <v>0.75352396277817824</v>
      </c>
      <c r="AD3904" s="13">
        <f t="shared" si="1304"/>
        <v>769512.02187115722</v>
      </c>
      <c r="AE3904" s="13">
        <f t="shared" si="1284"/>
        <v>753523.96277817828</v>
      </c>
      <c r="AF3904" s="13"/>
      <c r="AG3904" s="2">
        <f t="shared" si="1279"/>
        <v>40470</v>
      </c>
      <c r="AH3904" s="3">
        <f t="shared" si="1285"/>
        <v>-13571.519096563852</v>
      </c>
      <c r="AI3904" s="3">
        <f t="shared" si="1286"/>
        <v>-13289.545270125458</v>
      </c>
      <c r="AJ3904" s="3">
        <f t="shared" si="1305"/>
        <v>748479.62267554947</v>
      </c>
      <c r="AK3904" s="3">
        <f t="shared" si="1306"/>
        <v>552922.08659671876</v>
      </c>
    </row>
    <row r="3905" spans="2:37" x14ac:dyDescent="0.2">
      <c r="B3905" s="5">
        <v>40471</v>
      </c>
      <c r="C3905" s="1">
        <v>553.77</v>
      </c>
      <c r="D3905" s="1">
        <f t="shared" si="1276"/>
        <v>43</v>
      </c>
      <c r="E3905" s="1" t="b">
        <f t="shared" si="1277"/>
        <v>0</v>
      </c>
      <c r="F3905" s="6">
        <f t="shared" si="1278"/>
        <v>9.3319967192198039E-3</v>
      </c>
      <c r="G3905" s="8">
        <f t="shared" si="1287"/>
        <v>1.2425573474780323E-3</v>
      </c>
      <c r="H3905" s="8">
        <f t="shared" si="1288"/>
        <v>9.4556389520084061E-4</v>
      </c>
      <c r="I3905" s="8">
        <f t="shared" si="1289"/>
        <v>5.9913915921514264E-4</v>
      </c>
      <c r="J3905" s="6">
        <f t="shared" si="1290"/>
        <v>1.4239164531692028E-3</v>
      </c>
      <c r="K3905" s="6">
        <f t="shared" si="1291"/>
        <v>1.0480511923725855E-3</v>
      </c>
      <c r="L3905" s="6">
        <f t="shared" si="1292"/>
        <v>6.6187659026975423E-4</v>
      </c>
      <c r="M3905" s="9">
        <f t="shared" si="1293"/>
        <v>0.87263360481050656</v>
      </c>
      <c r="N3905" s="9">
        <f t="shared" si="1294"/>
        <v>0.9022115542469511</v>
      </c>
      <c r="O3905" s="9">
        <f t="shared" si="1295"/>
        <v>0.90521279649875164</v>
      </c>
      <c r="P3905" s="9">
        <f t="shared" si="1296"/>
        <v>0.8933526518520698</v>
      </c>
      <c r="Q3905" s="10">
        <f t="shared" si="1297"/>
        <v>7.4415320627546883E-2</v>
      </c>
      <c r="R3905" s="10">
        <f t="shared" si="1280"/>
        <v>1.0750474408409092</v>
      </c>
      <c r="S3905" s="10">
        <f>_xlfn.PERCENTILE.INC($R$1519:R3905,0.75)</f>
        <v>0.7843267560286169</v>
      </c>
      <c r="T3905" s="10">
        <f t="shared" si="1281"/>
        <v>0.7843267560286169</v>
      </c>
      <c r="U3905" s="11">
        <f t="shared" si="1298"/>
        <v>0.7843267560286169</v>
      </c>
      <c r="V3905" s="10">
        <f t="shared" si="1282"/>
        <v>0.98269448120276293</v>
      </c>
      <c r="W3905" s="10">
        <f t="shared" si="1283"/>
        <v>0.78306333920723525</v>
      </c>
      <c r="X3905" s="10">
        <f t="shared" si="1299"/>
        <v>1.3438093010511367</v>
      </c>
      <c r="Y3905" s="10">
        <f>_xlfn.PERCENTILE.INC($X$1519:X3905,0.75)</f>
        <v>0.98040844503577107</v>
      </c>
      <c r="Z3905" s="10">
        <f t="shared" si="1300"/>
        <v>0.98040844503577107</v>
      </c>
      <c r="AA3905" s="10">
        <f t="shared" si="1301"/>
        <v>0.97922311979726828</v>
      </c>
      <c r="AB3905" s="10">
        <f t="shared" si="1302"/>
        <v>0.76951202187115719</v>
      </c>
      <c r="AC3905" s="10">
        <f t="shared" si="1303"/>
        <v>0.75352396277817824</v>
      </c>
      <c r="AD3905" s="13">
        <f t="shared" si="1304"/>
        <v>769512.02187115722</v>
      </c>
      <c r="AE3905" s="13">
        <f t="shared" si="1284"/>
        <v>753523.96277817828</v>
      </c>
      <c r="AF3905" s="13"/>
      <c r="AG3905" s="2">
        <f t="shared" si="1279"/>
        <v>40471</v>
      </c>
      <c r="AH3905" s="3">
        <f t="shared" si="1285"/>
        <v>7181.0836635018368</v>
      </c>
      <c r="AI3905" s="3">
        <f t="shared" si="1286"/>
        <v>7031.8831484994653</v>
      </c>
      <c r="AJ3905" s="3">
        <f t="shared" si="1305"/>
        <v>755660.70633905136</v>
      </c>
      <c r="AK3905" s="3">
        <f t="shared" si="1306"/>
        <v>559953.96974521817</v>
      </c>
    </row>
    <row r="3906" spans="2:37" x14ac:dyDescent="0.2">
      <c r="B3906" s="5">
        <v>40472</v>
      </c>
      <c r="C3906" s="1">
        <v>548.76</v>
      </c>
      <c r="D3906" s="1">
        <f t="shared" si="1276"/>
        <v>43</v>
      </c>
      <c r="E3906" s="1" t="b">
        <f t="shared" si="1277"/>
        <v>0</v>
      </c>
      <c r="F3906" s="6">
        <f t="shared" si="1278"/>
        <v>-9.0470773064629251E-3</v>
      </c>
      <c r="G3906" s="8">
        <f t="shared" si="1287"/>
        <v>1.0526245256302484E-3</v>
      </c>
      <c r="H3906" s="8">
        <f t="shared" si="1288"/>
        <v>7.9088456526870559E-4</v>
      </c>
      <c r="I3906" s="8">
        <f t="shared" si="1289"/>
        <v>5.3433485746002597E-4</v>
      </c>
      <c r="J3906" s="6">
        <f t="shared" si="1290"/>
        <v>1.4237233911897854E-3</v>
      </c>
      <c r="K3906" s="6">
        <f t="shared" si="1291"/>
        <v>1.0475362657094507E-3</v>
      </c>
      <c r="L3906" s="6">
        <f t="shared" si="1292"/>
        <v>6.6143289182750854E-4</v>
      </c>
      <c r="M3906" s="9">
        <f t="shared" si="1293"/>
        <v>0.73934623266292265</v>
      </c>
      <c r="N3906" s="9">
        <f t="shared" si="1294"/>
        <v>0.75499492586356798</v>
      </c>
      <c r="O3906" s="9">
        <f t="shared" si="1295"/>
        <v>0.80784439972993094</v>
      </c>
      <c r="P3906" s="9">
        <f t="shared" si="1296"/>
        <v>0.76739518608547375</v>
      </c>
      <c r="Q3906" s="10">
        <f t="shared" si="1297"/>
        <v>7.6343471675723418E-2</v>
      </c>
      <c r="R3906" s="10">
        <f t="shared" si="1280"/>
        <v>1.0478957564283695</v>
      </c>
      <c r="S3906" s="10">
        <f>_xlfn.PERCENTILE.INC($R$1519:R3906,0.75)</f>
        <v>0.7847132583551204</v>
      </c>
      <c r="T3906" s="10">
        <f t="shared" si="1281"/>
        <v>0.7847132583551204</v>
      </c>
      <c r="U3906" s="11">
        <f t="shared" si="1298"/>
        <v>0.7847132583551204</v>
      </c>
      <c r="V3906" s="10">
        <f t="shared" si="1282"/>
        <v>0.98269448120276293</v>
      </c>
      <c r="W3906" s="10">
        <f t="shared" si="1283"/>
        <v>0.78306333920723525</v>
      </c>
      <c r="X3906" s="10">
        <f t="shared" si="1299"/>
        <v>1.3098696955354621</v>
      </c>
      <c r="Y3906" s="10">
        <f>_xlfn.PERCENTILE.INC($X$1519:X3906,0.75)</f>
        <v>0.98089157294390061</v>
      </c>
      <c r="Z3906" s="10">
        <f t="shared" si="1300"/>
        <v>0.98089157294390061</v>
      </c>
      <c r="AA3906" s="10">
        <f t="shared" si="1301"/>
        <v>0.97922311979726828</v>
      </c>
      <c r="AB3906" s="10">
        <f t="shared" si="1302"/>
        <v>0.76951202187115719</v>
      </c>
      <c r="AC3906" s="10">
        <f t="shared" si="1303"/>
        <v>0.75352396277817824</v>
      </c>
      <c r="AD3906" s="13">
        <f t="shared" si="1304"/>
        <v>769512.02187115722</v>
      </c>
      <c r="AE3906" s="13">
        <f t="shared" si="1284"/>
        <v>753523.96277817828</v>
      </c>
      <c r="AF3906" s="13"/>
      <c r="AG3906" s="2">
        <f t="shared" si="1279"/>
        <v>40472</v>
      </c>
      <c r="AH3906" s="3">
        <f t="shared" si="1285"/>
        <v>-6961.8347501209482</v>
      </c>
      <c r="AI3906" s="3">
        <f t="shared" si="1286"/>
        <v>-6817.1895435264705</v>
      </c>
      <c r="AJ3906" s="3">
        <f t="shared" si="1305"/>
        <v>748698.87158893037</v>
      </c>
      <c r="AK3906" s="3">
        <f t="shared" si="1306"/>
        <v>553136.78020169167</v>
      </c>
    </row>
    <row r="3907" spans="2:37" x14ac:dyDescent="0.2">
      <c r="B3907" s="5">
        <v>40473</v>
      </c>
      <c r="C3907" s="1">
        <v>547.54999999999995</v>
      </c>
      <c r="D3907" s="1">
        <f t="shared" si="1276"/>
        <v>43</v>
      </c>
      <c r="E3907" s="1" t="b">
        <f t="shared" si="1277"/>
        <v>0</v>
      </c>
      <c r="F3907" s="6">
        <f t="shared" si="1278"/>
        <v>-2.2049712078140438E-3</v>
      </c>
      <c r="G3907" s="8">
        <f t="shared" si="1287"/>
        <v>1.0144307135960744E-3</v>
      </c>
      <c r="H3907" s="8">
        <f t="shared" si="1288"/>
        <v>7.7361644468602203E-4</v>
      </c>
      <c r="I3907" s="8">
        <f t="shared" si="1289"/>
        <v>5.3019425908157553E-4</v>
      </c>
      <c r="J3907" s="6">
        <f t="shared" si="1290"/>
        <v>1.4235640511613813E-3</v>
      </c>
      <c r="K3907" s="6">
        <f t="shared" si="1291"/>
        <v>1.0470563740870614E-3</v>
      </c>
      <c r="L3907" s="6">
        <f t="shared" si="1292"/>
        <v>6.6099114103834516E-4</v>
      </c>
      <c r="M3907" s="9">
        <f t="shared" si="1293"/>
        <v>0.71259927698263725</v>
      </c>
      <c r="N3907" s="9">
        <f t="shared" si="1294"/>
        <v>0.73884889470306281</v>
      </c>
      <c r="O3907" s="9">
        <f t="shared" si="1295"/>
        <v>0.80212006812783909</v>
      </c>
      <c r="P3907" s="9">
        <f t="shared" si="1296"/>
        <v>0.75118941327117972</v>
      </c>
      <c r="Q3907" s="10">
        <f t="shared" si="1297"/>
        <v>7.6549830311283776E-2</v>
      </c>
      <c r="R3907" s="10">
        <f t="shared" si="1280"/>
        <v>1.045070899238919</v>
      </c>
      <c r="S3907" s="10">
        <f>_xlfn.PERCENTILE.INC($R$1519:R3907,0.75)</f>
        <v>0.78512854451306802</v>
      </c>
      <c r="T3907" s="10">
        <f t="shared" si="1281"/>
        <v>0.78512854451306802</v>
      </c>
      <c r="U3907" s="11">
        <f t="shared" si="1298"/>
        <v>0.78512854451306802</v>
      </c>
      <c r="V3907" s="10">
        <f t="shared" si="1282"/>
        <v>0.98269448120276293</v>
      </c>
      <c r="W3907" s="10">
        <f t="shared" si="1283"/>
        <v>0.78306333920723525</v>
      </c>
      <c r="X3907" s="10">
        <f t="shared" si="1299"/>
        <v>1.306338624048649</v>
      </c>
      <c r="Y3907" s="10">
        <f>_xlfn.PERCENTILE.INC($X$1519:X3907,0.75)</f>
        <v>0.98141068064133496</v>
      </c>
      <c r="Z3907" s="10">
        <f t="shared" si="1300"/>
        <v>0.98141068064133496</v>
      </c>
      <c r="AA3907" s="10">
        <f t="shared" si="1301"/>
        <v>0.97922311979726828</v>
      </c>
      <c r="AB3907" s="10">
        <f t="shared" si="1302"/>
        <v>0.76951202187115719</v>
      </c>
      <c r="AC3907" s="10">
        <f t="shared" si="1303"/>
        <v>0.75352396277817824</v>
      </c>
      <c r="AD3907" s="13">
        <f t="shared" si="1304"/>
        <v>769512.02187115722</v>
      </c>
      <c r="AE3907" s="13">
        <f t="shared" si="1284"/>
        <v>753523.96277817828</v>
      </c>
      <c r="AF3907" s="13"/>
      <c r="AG3907" s="2">
        <f t="shared" si="1279"/>
        <v>40473</v>
      </c>
      <c r="AH3907" s="3">
        <f t="shared" si="1285"/>
        <v>-1696.7518522926723</v>
      </c>
      <c r="AI3907" s="3">
        <f t="shared" si="1286"/>
        <v>-1661.4986423238242</v>
      </c>
      <c r="AJ3907" s="3">
        <f t="shared" si="1305"/>
        <v>747002.11973663769</v>
      </c>
      <c r="AK3907" s="3">
        <f t="shared" si="1306"/>
        <v>551475.2815593679</v>
      </c>
    </row>
    <row r="3908" spans="2:37" x14ac:dyDescent="0.2">
      <c r="B3908" s="5">
        <v>40476</v>
      </c>
      <c r="C3908" s="1">
        <v>544.17999999999995</v>
      </c>
      <c r="D3908" s="1">
        <f t="shared" si="1276"/>
        <v>44</v>
      </c>
      <c r="E3908" s="1" t="b">
        <f t="shared" si="1277"/>
        <v>1</v>
      </c>
      <c r="F3908" s="6">
        <f t="shared" si="1278"/>
        <v>-6.1546890694913481E-3</v>
      </c>
      <c r="G3908" s="8">
        <f t="shared" si="1287"/>
        <v>8.3217362702628741E-4</v>
      </c>
      <c r="H3908" s="8">
        <f t="shared" si="1288"/>
        <v>6.3432970452027046E-4</v>
      </c>
      <c r="I3908" s="8">
        <f t="shared" si="1289"/>
        <v>4.8308046660541375E-4</v>
      </c>
      <c r="J3908" s="6">
        <f t="shared" si="1290"/>
        <v>1.4233498952559759E-3</v>
      </c>
      <c r="K3908" s="6">
        <f t="shared" si="1291"/>
        <v>1.0464720916061882E-3</v>
      </c>
      <c r="L3908" s="6">
        <f t="shared" si="1292"/>
        <v>6.6054964615640743E-4</v>
      </c>
      <c r="M3908" s="9">
        <f t="shared" si="1293"/>
        <v>0.58465850863510194</v>
      </c>
      <c r="N3908" s="9">
        <f t="shared" si="1294"/>
        <v>0.60616017341338091</v>
      </c>
      <c r="O3908" s="9">
        <f t="shared" si="1295"/>
        <v>0.73133105046131253</v>
      </c>
      <c r="P3908" s="9">
        <f t="shared" si="1296"/>
        <v>0.64071657750326505</v>
      </c>
      <c r="Q3908" s="10">
        <f t="shared" si="1297"/>
        <v>7.7915100398781217E-2</v>
      </c>
      <c r="R3908" s="10">
        <f t="shared" si="1280"/>
        <v>1.0267586076453468</v>
      </c>
      <c r="S3908" s="10">
        <f>_xlfn.PERCENTILE.INC($R$1519:R3908,0.75)</f>
        <v>0.78513782376091057</v>
      </c>
      <c r="T3908" s="10">
        <f t="shared" si="1281"/>
        <v>0.78513782376091057</v>
      </c>
      <c r="U3908" s="11">
        <f t="shared" si="1298"/>
        <v>0.78513782376091057</v>
      </c>
      <c r="V3908" s="10">
        <f t="shared" si="1282"/>
        <v>0.75118941327117972</v>
      </c>
      <c r="W3908" s="10">
        <f t="shared" si="1283"/>
        <v>0.78512854451306802</v>
      </c>
      <c r="X3908" s="10">
        <f t="shared" si="1299"/>
        <v>1.2834482595566834</v>
      </c>
      <c r="Y3908" s="10">
        <f>_xlfn.PERCENTILE.INC($X$1519:X3908,0.75)</f>
        <v>0.98142227970113827</v>
      </c>
      <c r="Z3908" s="10">
        <f t="shared" si="1300"/>
        <v>0.98142227970113827</v>
      </c>
      <c r="AA3908" s="10">
        <f t="shared" si="1301"/>
        <v>0.98142227970113827</v>
      </c>
      <c r="AB3908" s="10">
        <f t="shared" si="1302"/>
        <v>0.58978025069522688</v>
      </c>
      <c r="AC3908" s="10">
        <f t="shared" si="1303"/>
        <v>0.57882347816001845</v>
      </c>
      <c r="AD3908" s="13">
        <f t="shared" si="1304"/>
        <v>589780.25069522683</v>
      </c>
      <c r="AE3908" s="13">
        <f t="shared" si="1284"/>
        <v>578823.47816001845</v>
      </c>
      <c r="AF3908" s="13"/>
      <c r="AG3908" s="2">
        <f t="shared" si="1279"/>
        <v>40476</v>
      </c>
      <c r="AH3908" s="3">
        <f t="shared" si="1285"/>
        <v>-4736.1072298525987</v>
      </c>
      <c r="AI3908" s="3">
        <f t="shared" si="1286"/>
        <v>-4637.7056973106592</v>
      </c>
      <c r="AJ3908" s="3">
        <f t="shared" si="1305"/>
        <v>742266.0125067851</v>
      </c>
      <c r="AK3908" s="3">
        <f t="shared" si="1306"/>
        <v>546837.57586205727</v>
      </c>
    </row>
    <row r="3909" spans="2:37" x14ac:dyDescent="0.2">
      <c r="B3909" s="5">
        <v>40477</v>
      </c>
      <c r="C3909" s="1">
        <v>543.71</v>
      </c>
      <c r="D3909" s="1">
        <f t="shared" si="1276"/>
        <v>44</v>
      </c>
      <c r="E3909" s="1" t="b">
        <f t="shared" si="1277"/>
        <v>0</v>
      </c>
      <c r="F3909" s="6">
        <f t="shared" si="1278"/>
        <v>-8.6368481017295995E-4</v>
      </c>
      <c r="G3909" s="8">
        <f t="shared" si="1287"/>
        <v>7.6896038504472501E-4</v>
      </c>
      <c r="H3909" s="8">
        <f t="shared" si="1288"/>
        <v>6.1157785026909718E-4</v>
      </c>
      <c r="I3909" s="8">
        <f t="shared" si="1289"/>
        <v>5.2385760936144907E-4</v>
      </c>
      <c r="J3909" s="6">
        <f t="shared" si="1290"/>
        <v>1.4230812107342279E-3</v>
      </c>
      <c r="K3909" s="6">
        <f t="shared" si="1291"/>
        <v>1.0457797739387834E-3</v>
      </c>
      <c r="L3909" s="6">
        <f t="shared" si="1292"/>
        <v>6.600670547898985E-4</v>
      </c>
      <c r="M3909" s="9">
        <f t="shared" si="1293"/>
        <v>0.54034891279885966</v>
      </c>
      <c r="N3909" s="9">
        <f t="shared" si="1294"/>
        <v>0.58480558288641848</v>
      </c>
      <c r="O3909" s="9">
        <f t="shared" si="1295"/>
        <v>0.79364301787216851</v>
      </c>
      <c r="P3909" s="9">
        <f t="shared" si="1296"/>
        <v>0.63959917118581555</v>
      </c>
      <c r="Q3909" s="10">
        <f t="shared" si="1297"/>
        <v>7.799212838318749E-2</v>
      </c>
      <c r="R3909" s="10">
        <f t="shared" si="1280"/>
        <v>1.0257445418971967</v>
      </c>
      <c r="S3909" s="10">
        <f>_xlfn.PERCENTILE.INC($R$1519:R3909,0.75)</f>
        <v>0.78530723850020512</v>
      </c>
      <c r="T3909" s="10">
        <f t="shared" si="1281"/>
        <v>0.78530723850020512</v>
      </c>
      <c r="U3909" s="11">
        <f t="shared" si="1298"/>
        <v>0.78530723850020512</v>
      </c>
      <c r="V3909" s="10">
        <f t="shared" si="1282"/>
        <v>0.75118941327117972</v>
      </c>
      <c r="W3909" s="10">
        <f t="shared" si="1283"/>
        <v>0.78512854451306802</v>
      </c>
      <c r="X3909" s="10">
        <f t="shared" si="1299"/>
        <v>1.2821806773714959</v>
      </c>
      <c r="Y3909" s="10">
        <f>_xlfn.PERCENTILE.INC($X$1519:X3909,0.75)</f>
        <v>0.98163404812525634</v>
      </c>
      <c r="Z3909" s="10">
        <f t="shared" si="1300"/>
        <v>0.98163404812525634</v>
      </c>
      <c r="AA3909" s="10">
        <f t="shared" si="1301"/>
        <v>0.98142227970113827</v>
      </c>
      <c r="AB3909" s="10">
        <f t="shared" si="1302"/>
        <v>0.58978025069522688</v>
      </c>
      <c r="AC3909" s="10">
        <f t="shared" si="1303"/>
        <v>0.57882347816001845</v>
      </c>
      <c r="AD3909" s="13">
        <f t="shared" si="1304"/>
        <v>589780.25069522683</v>
      </c>
      <c r="AE3909" s="13">
        <f t="shared" si="1284"/>
        <v>578823.47816001845</v>
      </c>
      <c r="AF3909" s="13"/>
      <c r="AG3909" s="2">
        <f t="shared" si="1279"/>
        <v>40477</v>
      </c>
      <c r="AH3909" s="3">
        <f t="shared" si="1285"/>
        <v>-509.38424386546774</v>
      </c>
      <c r="AI3909" s="3">
        <f t="shared" si="1286"/>
        <v>-499.92104585828798</v>
      </c>
      <c r="AJ3909" s="3">
        <f t="shared" si="1305"/>
        <v>741756.62826291961</v>
      </c>
      <c r="AK3909" s="3">
        <f t="shared" si="1306"/>
        <v>546337.65481619898</v>
      </c>
    </row>
    <row r="3910" spans="2:37" x14ac:dyDescent="0.2">
      <c r="B3910" s="5">
        <v>40478</v>
      </c>
      <c r="C3910" s="1">
        <v>540.94000000000005</v>
      </c>
      <c r="D3910" s="1">
        <f t="shared" si="1276"/>
        <v>44</v>
      </c>
      <c r="E3910" s="1" t="b">
        <f t="shared" si="1277"/>
        <v>0</v>
      </c>
      <c r="F3910" s="6">
        <f t="shared" si="1278"/>
        <v>-5.0946276507696231E-3</v>
      </c>
      <c r="G3910" s="8">
        <f t="shared" si="1287"/>
        <v>5.6684746093770846E-4</v>
      </c>
      <c r="H3910" s="8">
        <f t="shared" si="1288"/>
        <v>5.7557680438823349E-4</v>
      </c>
      <c r="I3910" s="8">
        <f t="shared" si="1289"/>
        <v>4.7370367309733358E-4</v>
      </c>
      <c r="J3910" s="6">
        <f t="shared" si="1290"/>
        <v>1.4227609271403282E-3</v>
      </c>
      <c r="K3910" s="6">
        <f t="shared" si="1291"/>
        <v>1.0450868799742508E-3</v>
      </c>
      <c r="L3910" s="6">
        <f t="shared" si="1292"/>
        <v>6.5956397151175131E-4</v>
      </c>
      <c r="M3910" s="9">
        <f t="shared" si="1293"/>
        <v>0.39841371106320789</v>
      </c>
      <c r="N3910" s="9">
        <f t="shared" si="1294"/>
        <v>0.55074541209666206</v>
      </c>
      <c r="O3910" s="9">
        <f t="shared" si="1295"/>
        <v>0.71820732113608743</v>
      </c>
      <c r="P3910" s="9">
        <f t="shared" si="1296"/>
        <v>0.55578881476531905</v>
      </c>
      <c r="Q3910" s="10">
        <f t="shared" si="1297"/>
        <v>7.8856540644517331E-2</v>
      </c>
      <c r="R3910" s="10">
        <f t="shared" si="1280"/>
        <v>1.014500501114262</v>
      </c>
      <c r="S3910" s="10">
        <f>_xlfn.PERCENTILE.INC($R$1519:R3910,0.75)</f>
        <v>0.78588776686522843</v>
      </c>
      <c r="T3910" s="10">
        <f t="shared" si="1281"/>
        <v>0.78588776686522843</v>
      </c>
      <c r="U3910" s="11">
        <f t="shared" si="1298"/>
        <v>0.78588776686522843</v>
      </c>
      <c r="V3910" s="10">
        <f t="shared" si="1282"/>
        <v>0.75118941327117972</v>
      </c>
      <c r="W3910" s="10">
        <f t="shared" si="1283"/>
        <v>0.78512854451306802</v>
      </c>
      <c r="X3910" s="10">
        <f t="shared" si="1299"/>
        <v>1.2681256263928276</v>
      </c>
      <c r="Y3910" s="10">
        <f>_xlfn.PERCENTILE.INC($X$1519:X3910,0.75)</f>
        <v>0.98235970858153565</v>
      </c>
      <c r="Z3910" s="10">
        <f t="shared" si="1300"/>
        <v>0.98235970858153565</v>
      </c>
      <c r="AA3910" s="10">
        <f t="shared" si="1301"/>
        <v>0.98142227970113827</v>
      </c>
      <c r="AB3910" s="10">
        <f t="shared" si="1302"/>
        <v>0.58978025069522688</v>
      </c>
      <c r="AC3910" s="10">
        <f t="shared" si="1303"/>
        <v>0.57882347816001845</v>
      </c>
      <c r="AD3910" s="13">
        <f t="shared" si="1304"/>
        <v>589780.25069522683</v>
      </c>
      <c r="AE3910" s="13">
        <f t="shared" si="1284"/>
        <v>578823.47816001845</v>
      </c>
      <c r="AF3910" s="13"/>
      <c r="AG3910" s="2">
        <f t="shared" si="1279"/>
        <v>40478</v>
      </c>
      <c r="AH3910" s="3">
        <f t="shared" si="1285"/>
        <v>-3004.710773069743</v>
      </c>
      <c r="AI3910" s="3">
        <f t="shared" si="1286"/>
        <v>-2948.890096748677</v>
      </c>
      <c r="AJ3910" s="3">
        <f t="shared" si="1305"/>
        <v>738751.91748984985</v>
      </c>
      <c r="AK3910" s="3">
        <f t="shared" si="1306"/>
        <v>543388.76471945026</v>
      </c>
    </row>
    <row r="3911" spans="2:37" x14ac:dyDescent="0.2">
      <c r="B3911" s="5">
        <v>40479</v>
      </c>
      <c r="C3911" s="1">
        <v>541.72</v>
      </c>
      <c r="D3911" s="1">
        <f t="shared" si="1276"/>
        <v>44</v>
      </c>
      <c r="E3911" s="1" t="b">
        <f t="shared" si="1277"/>
        <v>0</v>
      </c>
      <c r="F3911" s="6">
        <f t="shared" si="1278"/>
        <v>1.44193441047058E-3</v>
      </c>
      <c r="G3911" s="8">
        <f t="shared" si="1287"/>
        <v>5.9379683634167555E-4</v>
      </c>
      <c r="H3911" s="8">
        <f t="shared" si="1288"/>
        <v>5.9925042949070012E-4</v>
      </c>
      <c r="I3911" s="8">
        <f t="shared" si="1289"/>
        <v>4.7049222672171549E-4</v>
      </c>
      <c r="J3911" s="6">
        <f t="shared" si="1290"/>
        <v>1.4224191254991331E-3</v>
      </c>
      <c r="K3911" s="6">
        <f t="shared" si="1291"/>
        <v>1.0444221171737145E-3</v>
      </c>
      <c r="L3911" s="6">
        <f t="shared" si="1292"/>
        <v>6.5906740966728853E-4</v>
      </c>
      <c r="M3911" s="9">
        <f t="shared" si="1293"/>
        <v>0.41745560481922628</v>
      </c>
      <c r="N3911" s="9">
        <f t="shared" si="1294"/>
        <v>0.5737626766391325</v>
      </c>
      <c r="O3911" s="9">
        <f t="shared" si="1295"/>
        <v>0.71387572776391739</v>
      </c>
      <c r="P3911" s="9">
        <f t="shared" si="1296"/>
        <v>0.56836466974075872</v>
      </c>
      <c r="Q3911" s="10">
        <f t="shared" si="1297"/>
        <v>7.7356891283980447E-2</v>
      </c>
      <c r="R3911" s="10">
        <f t="shared" si="1280"/>
        <v>1.0341677214809033</v>
      </c>
      <c r="S3911" s="10">
        <f>_xlfn.PERCENTILE.INC($R$1519:R3911,0.75)</f>
        <v>0.78713038699025806</v>
      </c>
      <c r="T3911" s="10">
        <f t="shared" si="1281"/>
        <v>0.78713038699025806</v>
      </c>
      <c r="U3911" s="11">
        <f t="shared" si="1298"/>
        <v>0.78713038699025806</v>
      </c>
      <c r="V3911" s="10">
        <f t="shared" si="1282"/>
        <v>0.75118941327117972</v>
      </c>
      <c r="W3911" s="10">
        <f t="shared" si="1283"/>
        <v>0.78512854451306802</v>
      </c>
      <c r="X3911" s="10">
        <f t="shared" si="1299"/>
        <v>1.2927096518511292</v>
      </c>
      <c r="Y3911" s="10">
        <f>_xlfn.PERCENTILE.INC($X$1519:X3911,0.75)</f>
        <v>0.98391298373782254</v>
      </c>
      <c r="Z3911" s="10">
        <f t="shared" si="1300"/>
        <v>0.98391298373782254</v>
      </c>
      <c r="AA3911" s="10">
        <f t="shared" si="1301"/>
        <v>0.98142227970113827</v>
      </c>
      <c r="AB3911" s="10">
        <f t="shared" si="1302"/>
        <v>0.58978025069522688</v>
      </c>
      <c r="AC3911" s="10">
        <f t="shared" si="1303"/>
        <v>0.57882347816001845</v>
      </c>
      <c r="AD3911" s="13">
        <f t="shared" si="1304"/>
        <v>589780.25069522683</v>
      </c>
      <c r="AE3911" s="13">
        <f t="shared" si="1284"/>
        <v>578823.47816001845</v>
      </c>
      <c r="AF3911" s="13"/>
      <c r="AG3911" s="2">
        <f t="shared" si="1279"/>
        <v>40479</v>
      </c>
      <c r="AH3911" s="3">
        <f t="shared" si="1285"/>
        <v>850.42443809341285</v>
      </c>
      <c r="AI3911" s="3">
        <f t="shared" si="1286"/>
        <v>834.62549074719686</v>
      </c>
      <c r="AJ3911" s="3">
        <f t="shared" si="1305"/>
        <v>739602.34192794329</v>
      </c>
      <c r="AK3911" s="3">
        <f t="shared" si="1306"/>
        <v>544223.39021019742</v>
      </c>
    </row>
    <row r="3912" spans="2:37" x14ac:dyDescent="0.2">
      <c r="B3912" s="5">
        <v>40480</v>
      </c>
      <c r="C3912" s="1">
        <v>547.03</v>
      </c>
      <c r="D3912" s="1">
        <f t="shared" si="1276"/>
        <v>44</v>
      </c>
      <c r="E3912" s="1" t="b">
        <f t="shared" si="1277"/>
        <v>0</v>
      </c>
      <c r="F3912" s="6">
        <f t="shared" si="1278"/>
        <v>9.8021117920696899E-3</v>
      </c>
      <c r="G3912" s="8">
        <f t="shared" si="1287"/>
        <v>8.6003611125528136E-4</v>
      </c>
      <c r="H3912" s="8">
        <f t="shared" si="1288"/>
        <v>6.9452023963454583E-4</v>
      </c>
      <c r="I3912" s="8">
        <f t="shared" si="1289"/>
        <v>5.1345070720667726E-4</v>
      </c>
      <c r="J3912" s="6">
        <f t="shared" si="1290"/>
        <v>1.4219934759787799E-3</v>
      </c>
      <c r="K3912" s="6">
        <f t="shared" si="1291"/>
        <v>1.0437158504403659E-3</v>
      </c>
      <c r="L3912" s="6">
        <f t="shared" si="1292"/>
        <v>6.5851712838035838E-4</v>
      </c>
      <c r="M3912" s="9">
        <f t="shared" si="1293"/>
        <v>0.60481016670157739</v>
      </c>
      <c r="N3912" s="9">
        <f t="shared" si="1294"/>
        <v>0.66543038446863967</v>
      </c>
      <c r="O3912" s="9">
        <f t="shared" si="1295"/>
        <v>0.77970744431435501</v>
      </c>
      <c r="P3912" s="9">
        <f t="shared" si="1296"/>
        <v>0.68331599849485736</v>
      </c>
      <c r="Q3912" s="10">
        <f t="shared" si="1297"/>
        <v>7.7370558667110595E-2</v>
      </c>
      <c r="R3912" s="10">
        <f t="shared" si="1280"/>
        <v>1.0339850374378536</v>
      </c>
      <c r="S3912" s="10">
        <f>_xlfn.PERCENTILE.INC($R$1519:R3912,0.75)</f>
        <v>0.78714921463921228</v>
      </c>
      <c r="T3912" s="10">
        <f t="shared" si="1281"/>
        <v>0.78714921463921228</v>
      </c>
      <c r="U3912" s="11">
        <f t="shared" si="1298"/>
        <v>0.78714921463921228</v>
      </c>
      <c r="V3912" s="10">
        <f t="shared" si="1282"/>
        <v>0.75118941327117972</v>
      </c>
      <c r="W3912" s="10">
        <f t="shared" si="1283"/>
        <v>0.78512854451306802</v>
      </c>
      <c r="X3912" s="10">
        <f t="shared" si="1299"/>
        <v>1.2924812967973172</v>
      </c>
      <c r="Y3912" s="10">
        <f>_xlfn.PERCENTILE.INC($X$1519:X3912,0.75)</f>
        <v>0.98393651829901529</v>
      </c>
      <c r="Z3912" s="10">
        <f t="shared" si="1300"/>
        <v>0.98393651829901529</v>
      </c>
      <c r="AA3912" s="10">
        <f t="shared" si="1301"/>
        <v>0.98142227970113827</v>
      </c>
      <c r="AB3912" s="10">
        <f t="shared" si="1302"/>
        <v>0.58978025069522688</v>
      </c>
      <c r="AC3912" s="10">
        <f t="shared" si="1303"/>
        <v>0.57882347816001845</v>
      </c>
      <c r="AD3912" s="13">
        <f t="shared" si="1304"/>
        <v>589780.25069522683</v>
      </c>
      <c r="AE3912" s="13">
        <f t="shared" si="1284"/>
        <v>578823.47816001845</v>
      </c>
      <c r="AF3912" s="13"/>
      <c r="AG3912" s="2">
        <f t="shared" si="1279"/>
        <v>40480</v>
      </c>
      <c r="AH3912" s="3">
        <f t="shared" si="1285"/>
        <v>5781.0919500695009</v>
      </c>
      <c r="AI3912" s="3">
        <f t="shared" si="1286"/>
        <v>5673.6924407991091</v>
      </c>
      <c r="AJ3912" s="3">
        <f t="shared" si="1305"/>
        <v>745383.43387801282</v>
      </c>
      <c r="AK3912" s="3">
        <f t="shared" si="1306"/>
        <v>549897.08265099651</v>
      </c>
    </row>
    <row r="3913" spans="2:37" x14ac:dyDescent="0.2">
      <c r="B3913" s="5">
        <v>40483</v>
      </c>
      <c r="C3913" s="1">
        <v>544.87</v>
      </c>
      <c r="D3913" s="1">
        <f t="shared" si="1276"/>
        <v>45</v>
      </c>
      <c r="E3913" s="1" t="b">
        <f t="shared" si="1277"/>
        <v>1</v>
      </c>
      <c r="F3913" s="6">
        <f t="shared" si="1278"/>
        <v>-3.9485951410342945E-3</v>
      </c>
      <c r="G3913" s="8">
        <f t="shared" si="1287"/>
        <v>7.2790576089363265E-4</v>
      </c>
      <c r="H3913" s="8">
        <f t="shared" si="1288"/>
        <v>6.423073622054662E-4</v>
      </c>
      <c r="I3913" s="8">
        <f t="shared" si="1289"/>
        <v>4.8511850812209902E-4</v>
      </c>
      <c r="J3913" s="6">
        <f t="shared" si="1290"/>
        <v>1.4214800166326253E-3</v>
      </c>
      <c r="K3913" s="6">
        <f t="shared" si="1291"/>
        <v>1.0429365571770993E-3</v>
      </c>
      <c r="L3913" s="6">
        <f t="shared" si="1292"/>
        <v>6.5793016867129941E-4</v>
      </c>
      <c r="M3913" s="9">
        <f t="shared" si="1293"/>
        <v>0.51207597178747843</v>
      </c>
      <c r="N3913" s="9">
        <f t="shared" si="1294"/>
        <v>0.61586427073185535</v>
      </c>
      <c r="O3913" s="9">
        <f t="shared" si="1295"/>
        <v>0.73734042185936488</v>
      </c>
      <c r="P3913" s="9">
        <f t="shared" si="1296"/>
        <v>0.62176022145956622</v>
      </c>
      <c r="Q3913" s="10">
        <f t="shared" si="1297"/>
        <v>7.7999798506950768E-2</v>
      </c>
      <c r="R3913" s="10">
        <f t="shared" si="1280"/>
        <v>1.0256436751291222</v>
      </c>
      <c r="S3913" s="10">
        <f>_xlfn.PERCENTILE.INC($R$1519:R3913,0.75)</f>
        <v>0.78717525242277753</v>
      </c>
      <c r="T3913" s="10">
        <f t="shared" si="1281"/>
        <v>0.78717525242277753</v>
      </c>
      <c r="U3913" s="11">
        <f t="shared" si="1298"/>
        <v>0.78717525242277753</v>
      </c>
      <c r="V3913" s="10">
        <f t="shared" si="1282"/>
        <v>0.68331599849485736</v>
      </c>
      <c r="W3913" s="10">
        <f t="shared" si="1283"/>
        <v>0.78714921463921228</v>
      </c>
      <c r="X3913" s="10">
        <f t="shared" si="1299"/>
        <v>1.2820545939114028</v>
      </c>
      <c r="Y3913" s="10">
        <f>_xlfn.PERCENTILE.INC($X$1519:X3913,0.75)</f>
        <v>0.98396906552847185</v>
      </c>
      <c r="Z3913" s="10">
        <f t="shared" si="1300"/>
        <v>0.98396906552847185</v>
      </c>
      <c r="AA3913" s="10">
        <f t="shared" si="1301"/>
        <v>0.98396906552847185</v>
      </c>
      <c r="AB3913" s="10">
        <f t="shared" si="1302"/>
        <v>0.5378716515656361</v>
      </c>
      <c r="AC3913" s="10">
        <f t="shared" si="1303"/>
        <v>0.52924906636529478</v>
      </c>
      <c r="AD3913" s="13">
        <f t="shared" si="1304"/>
        <v>537871.65156563604</v>
      </c>
      <c r="AE3913" s="13">
        <f t="shared" si="1284"/>
        <v>529249.06636529474</v>
      </c>
      <c r="AF3913" s="13"/>
      <c r="AG3913" s="2">
        <f t="shared" si="1279"/>
        <v>40483</v>
      </c>
      <c r="AH3913" s="3">
        <f t="shared" si="1285"/>
        <v>-2328.8034321731607</v>
      </c>
      <c r="AI3913" s="3">
        <f t="shared" si="1286"/>
        <v>-2285.5395733792188</v>
      </c>
      <c r="AJ3913" s="3">
        <f t="shared" si="1305"/>
        <v>743054.6304458396</v>
      </c>
      <c r="AK3913" s="3">
        <f t="shared" si="1306"/>
        <v>547611.5430776173</v>
      </c>
    </row>
    <row r="3914" spans="2:37" x14ac:dyDescent="0.2">
      <c r="B3914" s="5">
        <v>40484</v>
      </c>
      <c r="C3914" s="1">
        <v>545.41</v>
      </c>
      <c r="D3914" s="1">
        <f t="shared" si="1276"/>
        <v>45</v>
      </c>
      <c r="E3914" s="1" t="b">
        <f t="shared" si="1277"/>
        <v>0</v>
      </c>
      <c r="F3914" s="6">
        <f t="shared" si="1278"/>
        <v>9.9106208820454178E-4</v>
      </c>
      <c r="G3914" s="8">
        <f t="shared" si="1287"/>
        <v>7.2387144844396106E-4</v>
      </c>
      <c r="H3914" s="8">
        <f t="shared" si="1288"/>
        <v>6.8613908715212536E-4</v>
      </c>
      <c r="I3914" s="8">
        <f t="shared" si="1289"/>
        <v>5.1008386690869071E-4</v>
      </c>
      <c r="J3914" s="6">
        <f t="shared" si="1290"/>
        <v>1.4211577454477278E-3</v>
      </c>
      <c r="K3914" s="6">
        <f t="shared" si="1291"/>
        <v>1.0422925842560001E-3</v>
      </c>
      <c r="L3914" s="6">
        <f t="shared" si="1292"/>
        <v>6.5740277126530224E-4</v>
      </c>
      <c r="M3914" s="9">
        <f t="shared" si="1293"/>
        <v>0.50935334290839718</v>
      </c>
      <c r="N3914" s="9">
        <f t="shared" si="1294"/>
        <v>0.65829796500173599</v>
      </c>
      <c r="O3914" s="9">
        <f t="shared" si="1295"/>
        <v>0.77590769191150954</v>
      </c>
      <c r="P3914" s="9">
        <f t="shared" si="1296"/>
        <v>0.64785299994054757</v>
      </c>
      <c r="Q3914" s="10">
        <f t="shared" si="1297"/>
        <v>7.7976540348598286E-2</v>
      </c>
      <c r="R3914" s="10">
        <f t="shared" si="1280"/>
        <v>1.0259495951263768</v>
      </c>
      <c r="S3914" s="10">
        <f>_xlfn.PERCENTILE.INC($R$1519:R3914,0.75)</f>
        <v>0.78719880982063806</v>
      </c>
      <c r="T3914" s="10">
        <f t="shared" si="1281"/>
        <v>0.78719880982063806</v>
      </c>
      <c r="U3914" s="11">
        <f t="shared" si="1298"/>
        <v>0.78719880982063806</v>
      </c>
      <c r="V3914" s="10">
        <f t="shared" si="1282"/>
        <v>0.68331599849485736</v>
      </c>
      <c r="W3914" s="10">
        <f t="shared" si="1283"/>
        <v>0.78714921463921228</v>
      </c>
      <c r="X3914" s="10">
        <f t="shared" si="1299"/>
        <v>1.2824369939079712</v>
      </c>
      <c r="Y3914" s="10">
        <f>_xlfn.PERCENTILE.INC($X$1519:X3914,0.75)</f>
        <v>0.9839985122757976</v>
      </c>
      <c r="Z3914" s="10">
        <f t="shared" si="1300"/>
        <v>0.9839985122757976</v>
      </c>
      <c r="AA3914" s="10">
        <f t="shared" si="1301"/>
        <v>0.98396906552847185</v>
      </c>
      <c r="AB3914" s="10">
        <f t="shared" si="1302"/>
        <v>0.5378716515656361</v>
      </c>
      <c r="AC3914" s="10">
        <f t="shared" si="1303"/>
        <v>0.52924906636529478</v>
      </c>
      <c r="AD3914" s="13">
        <f t="shared" si="1304"/>
        <v>537871.65156563604</v>
      </c>
      <c r="AE3914" s="13">
        <f t="shared" si="1284"/>
        <v>529249.06636529474</v>
      </c>
      <c r="AF3914" s="13"/>
      <c r="AG3914" s="2">
        <f t="shared" si="1279"/>
        <v>40484</v>
      </c>
      <c r="AH3914" s="3">
        <f t="shared" si="1285"/>
        <v>533.06420218666494</v>
      </c>
      <c r="AI3914" s="3">
        <f t="shared" si="1286"/>
        <v>524.51868489229309</v>
      </c>
      <c r="AJ3914" s="3">
        <f t="shared" si="1305"/>
        <v>743587.69464802626</v>
      </c>
      <c r="AK3914" s="3">
        <f t="shared" si="1306"/>
        <v>548136.06176250963</v>
      </c>
    </row>
    <row r="3915" spans="2:37" x14ac:dyDescent="0.2">
      <c r="B3915" s="5">
        <v>40485</v>
      </c>
      <c r="C3915" s="1">
        <v>546.95000000000005</v>
      </c>
      <c r="D3915" s="1">
        <f t="shared" si="1276"/>
        <v>45</v>
      </c>
      <c r="E3915" s="1" t="b">
        <f t="shared" si="1277"/>
        <v>0</v>
      </c>
      <c r="F3915" s="6">
        <f t="shared" si="1278"/>
        <v>2.8235639243872068E-3</v>
      </c>
      <c r="G3915" s="8">
        <f t="shared" si="1287"/>
        <v>7.7654509811177978E-4</v>
      </c>
      <c r="H3915" s="8">
        <f t="shared" si="1288"/>
        <v>7.044037507756137E-4</v>
      </c>
      <c r="I3915" s="8">
        <f t="shared" si="1289"/>
        <v>5.5663002019915291E-4</v>
      </c>
      <c r="J3915" s="6">
        <f t="shared" si="1290"/>
        <v>1.4208813823766511E-3</v>
      </c>
      <c r="K3915" s="6">
        <f t="shared" si="1291"/>
        <v>1.0416095350841844E-3</v>
      </c>
      <c r="L3915" s="6">
        <f t="shared" si="1292"/>
        <v>6.5687374461283904E-4</v>
      </c>
      <c r="M3915" s="9">
        <f t="shared" si="1293"/>
        <v>0.54652352247228697</v>
      </c>
      <c r="N3915" s="9">
        <f t="shared" si="1294"/>
        <v>0.67626469137370437</v>
      </c>
      <c r="O3915" s="9">
        <f t="shared" si="1295"/>
        <v>0.84739270638260977</v>
      </c>
      <c r="P3915" s="9">
        <f t="shared" si="1296"/>
        <v>0.690060306742867</v>
      </c>
      <c r="Q3915" s="10">
        <f t="shared" si="1297"/>
        <v>7.797202117942835E-2</v>
      </c>
      <c r="R3915" s="10">
        <f t="shared" si="1280"/>
        <v>1.0260090579915184</v>
      </c>
      <c r="S3915" s="10">
        <f>_xlfn.PERCENTILE.INC($R$1519:R3915,0.75)</f>
        <v>0.78721019631247857</v>
      </c>
      <c r="T3915" s="10">
        <f t="shared" si="1281"/>
        <v>0.78721019631247857</v>
      </c>
      <c r="U3915" s="11">
        <f t="shared" si="1298"/>
        <v>0.78721019631247857</v>
      </c>
      <c r="V3915" s="10">
        <f t="shared" si="1282"/>
        <v>0.68331599849485736</v>
      </c>
      <c r="W3915" s="10">
        <f t="shared" si="1283"/>
        <v>0.78714921463921228</v>
      </c>
      <c r="X3915" s="10">
        <f t="shared" si="1299"/>
        <v>1.282511322489398</v>
      </c>
      <c r="Y3915" s="10">
        <f>_xlfn.PERCENTILE.INC($X$1519:X3915,0.75)</f>
        <v>0.98401274539059824</v>
      </c>
      <c r="Z3915" s="10">
        <f t="shared" si="1300"/>
        <v>0.98401274539059824</v>
      </c>
      <c r="AA3915" s="10">
        <f t="shared" si="1301"/>
        <v>0.98396906552847185</v>
      </c>
      <c r="AB3915" s="10">
        <f t="shared" si="1302"/>
        <v>0.5378716515656361</v>
      </c>
      <c r="AC3915" s="10">
        <f t="shared" si="1303"/>
        <v>0.52924906636529478</v>
      </c>
      <c r="AD3915" s="13">
        <f t="shared" si="1304"/>
        <v>537871.65156563604</v>
      </c>
      <c r="AE3915" s="13">
        <f t="shared" si="1284"/>
        <v>529249.06636529474</v>
      </c>
      <c r="AF3915" s="13"/>
      <c r="AG3915" s="2">
        <f t="shared" si="1279"/>
        <v>40485</v>
      </c>
      <c r="AH3915" s="3">
        <f t="shared" si="1285"/>
        <v>1518.7149913112955</v>
      </c>
      <c r="AI3915" s="3">
        <f t="shared" si="1286"/>
        <v>1494.3685708046569</v>
      </c>
      <c r="AJ3915" s="3">
        <f t="shared" si="1305"/>
        <v>745106.40963933757</v>
      </c>
      <c r="AK3915" s="3">
        <f t="shared" si="1306"/>
        <v>549630.43033331435</v>
      </c>
    </row>
    <row r="3916" spans="2:37" x14ac:dyDescent="0.2">
      <c r="B3916" s="5">
        <v>40486</v>
      </c>
      <c r="C3916" s="1">
        <v>553.57000000000005</v>
      </c>
      <c r="D3916" s="1">
        <f t="shared" si="1276"/>
        <v>45</v>
      </c>
      <c r="E3916" s="1" t="b">
        <f t="shared" si="1277"/>
        <v>0</v>
      </c>
      <c r="F3916" s="6">
        <f t="shared" si="1278"/>
        <v>1.2103482950909683E-2</v>
      </c>
      <c r="G3916" s="8">
        <f t="shared" si="1287"/>
        <v>1.0308538729960125E-3</v>
      </c>
      <c r="H3916" s="8">
        <f t="shared" si="1288"/>
        <v>7.9792897097147233E-4</v>
      </c>
      <c r="I3916" s="8">
        <f t="shared" si="1289"/>
        <v>6.0774492384907083E-4</v>
      </c>
      <c r="J3916" s="6">
        <f t="shared" si="1290"/>
        <v>1.4208164145029665E-3</v>
      </c>
      <c r="K3916" s="6">
        <f t="shared" si="1291"/>
        <v>1.0411320256296876E-3</v>
      </c>
      <c r="L3916" s="6">
        <f t="shared" si="1292"/>
        <v>6.5645507617054363E-4</v>
      </c>
      <c r="M3916" s="9">
        <f t="shared" si="1293"/>
        <v>0.72553629200337488</v>
      </c>
      <c r="N3916" s="9">
        <f t="shared" si="1294"/>
        <v>0.76640517372316597</v>
      </c>
      <c r="O3916" s="9">
        <f t="shared" si="1295"/>
        <v>0.92579819382976614</v>
      </c>
      <c r="P3916" s="9">
        <f t="shared" si="1296"/>
        <v>0.80591321985210229</v>
      </c>
      <c r="Q3916" s="10">
        <f t="shared" si="1297"/>
        <v>8.1153431561893932E-2</v>
      </c>
      <c r="R3916" s="10">
        <f t="shared" si="1280"/>
        <v>0.98578702662728146</v>
      </c>
      <c r="S3916" s="10">
        <f>_xlfn.PERCENTILE.INC($R$1519:R3916,0.75)</f>
        <v>0.78745738330306558</v>
      </c>
      <c r="T3916" s="10">
        <f t="shared" si="1281"/>
        <v>0.78745738330306558</v>
      </c>
      <c r="U3916" s="11">
        <f t="shared" si="1298"/>
        <v>0.78745738330306558</v>
      </c>
      <c r="V3916" s="10">
        <f t="shared" si="1282"/>
        <v>0.68331599849485736</v>
      </c>
      <c r="W3916" s="10">
        <f t="shared" si="1283"/>
        <v>0.78714921463921228</v>
      </c>
      <c r="X3916" s="10">
        <f t="shared" si="1299"/>
        <v>1.2322337832841019</v>
      </c>
      <c r="Y3916" s="10">
        <f>_xlfn.PERCENTILE.INC($X$1519:X3916,0.75)</f>
        <v>0.98432172912883198</v>
      </c>
      <c r="Z3916" s="10">
        <f t="shared" si="1300"/>
        <v>0.98432172912883198</v>
      </c>
      <c r="AA3916" s="10">
        <f t="shared" si="1301"/>
        <v>0.98396906552847185</v>
      </c>
      <c r="AB3916" s="10">
        <f t="shared" si="1302"/>
        <v>0.5378716515656361</v>
      </c>
      <c r="AC3916" s="10">
        <f t="shared" si="1303"/>
        <v>0.52924906636529478</v>
      </c>
      <c r="AD3916" s="13">
        <f t="shared" si="1304"/>
        <v>537871.65156563604</v>
      </c>
      <c r="AE3916" s="13">
        <f t="shared" si="1284"/>
        <v>529249.06636529474</v>
      </c>
      <c r="AF3916" s="13"/>
      <c r="AG3916" s="2">
        <f t="shared" si="1279"/>
        <v>40486</v>
      </c>
      <c r="AH3916" s="3">
        <f t="shared" si="1285"/>
        <v>6510.1203645023097</v>
      </c>
      <c r="AI3916" s="3">
        <f t="shared" si="1286"/>
        <v>6405.7570515372126</v>
      </c>
      <c r="AJ3916" s="3">
        <f t="shared" si="1305"/>
        <v>751616.53000383987</v>
      </c>
      <c r="AK3916" s="3">
        <f t="shared" si="1306"/>
        <v>556036.18738485151</v>
      </c>
    </row>
    <row r="3917" spans="2:37" x14ac:dyDescent="0.2">
      <c r="B3917" s="5">
        <v>40487</v>
      </c>
      <c r="C3917" s="1">
        <v>552.09</v>
      </c>
      <c r="D3917" s="1">
        <f t="shared" si="1276"/>
        <v>45</v>
      </c>
      <c r="E3917" s="1" t="b">
        <f t="shared" si="1277"/>
        <v>0</v>
      </c>
      <c r="F3917" s="6">
        <f t="shared" si="1278"/>
        <v>-2.673555286594298E-3</v>
      </c>
      <c r="G3917" s="8">
        <f t="shared" si="1287"/>
        <v>8.8029973333233189E-4</v>
      </c>
      <c r="H3917" s="8">
        <f t="shared" si="1288"/>
        <v>7.7708545862297407E-4</v>
      </c>
      <c r="I3917" s="8">
        <f t="shared" si="1289"/>
        <v>5.9782774177965787E-4</v>
      </c>
      <c r="J3917" s="6">
        <f t="shared" si="1290"/>
        <v>1.4207370916114765E-3</v>
      </c>
      <c r="K3917" s="6">
        <f t="shared" si="1291"/>
        <v>1.0406949022234537E-3</v>
      </c>
      <c r="L3917" s="6">
        <f t="shared" si="1292"/>
        <v>6.5604037420369699E-4</v>
      </c>
      <c r="M3917" s="9">
        <f t="shared" si="1293"/>
        <v>0.61960776453991817</v>
      </c>
      <c r="N3917" s="9">
        <f t="shared" si="1294"/>
        <v>0.74669863085014088</v>
      </c>
      <c r="O3917" s="9">
        <f t="shared" si="1295"/>
        <v>0.91126669224482149</v>
      </c>
      <c r="P3917" s="9">
        <f t="shared" si="1296"/>
        <v>0.75919102921162684</v>
      </c>
      <c r="Q3917" s="10">
        <f t="shared" si="1297"/>
        <v>8.0890061072358604E-2</v>
      </c>
      <c r="R3917" s="10">
        <f t="shared" si="1280"/>
        <v>0.98899665718434293</v>
      </c>
      <c r="S3917" s="10">
        <f>_xlfn.PERCENTILE.INC($R$1519:R3917,0.75)</f>
        <v>0.78755682222397572</v>
      </c>
      <c r="T3917" s="10">
        <f t="shared" si="1281"/>
        <v>0.78755682222397572</v>
      </c>
      <c r="U3917" s="11">
        <f t="shared" si="1298"/>
        <v>0.78755682222397572</v>
      </c>
      <c r="V3917" s="10">
        <f t="shared" si="1282"/>
        <v>0.68331599849485736</v>
      </c>
      <c r="W3917" s="10">
        <f t="shared" si="1283"/>
        <v>0.78714921463921228</v>
      </c>
      <c r="X3917" s="10">
        <f t="shared" si="1299"/>
        <v>1.2362458214804286</v>
      </c>
      <c r="Y3917" s="10">
        <f>_xlfn.PERCENTILE.INC($X$1519:X3917,0.75)</f>
        <v>0.98444602777996959</v>
      </c>
      <c r="Z3917" s="10">
        <f t="shared" si="1300"/>
        <v>0.98444602777996959</v>
      </c>
      <c r="AA3917" s="10">
        <f t="shared" si="1301"/>
        <v>0.98396906552847185</v>
      </c>
      <c r="AB3917" s="10">
        <f t="shared" si="1302"/>
        <v>0.5378716515656361</v>
      </c>
      <c r="AC3917" s="10">
        <f t="shared" si="1303"/>
        <v>0.52924906636529478</v>
      </c>
      <c r="AD3917" s="13">
        <f t="shared" si="1304"/>
        <v>537871.65156563604</v>
      </c>
      <c r="AE3917" s="13">
        <f t="shared" si="1284"/>
        <v>529249.06636529474</v>
      </c>
      <c r="AF3917" s="13"/>
      <c r="AG3917" s="2">
        <f t="shared" si="1279"/>
        <v>40487</v>
      </c>
      <c r="AH3917" s="3">
        <f t="shared" si="1285"/>
        <v>-1438.0295975525125</v>
      </c>
      <c r="AI3917" s="3">
        <f t="shared" si="1286"/>
        <v>-1414.9766393060302</v>
      </c>
      <c r="AJ3917" s="3">
        <f t="shared" si="1305"/>
        <v>750178.50040628738</v>
      </c>
      <c r="AK3917" s="3">
        <f t="shared" si="1306"/>
        <v>554621.21074554545</v>
      </c>
    </row>
    <row r="3918" spans="2:37" x14ac:dyDescent="0.2">
      <c r="B3918" s="5">
        <v>40490</v>
      </c>
      <c r="C3918" s="1">
        <v>547.74</v>
      </c>
      <c r="D3918" s="1">
        <f t="shared" si="1276"/>
        <v>46</v>
      </c>
      <c r="E3918" s="1" t="b">
        <f t="shared" si="1277"/>
        <v>1</v>
      </c>
      <c r="F3918" s="6">
        <f t="shared" si="1278"/>
        <v>-7.8791501385644391E-3</v>
      </c>
      <c r="G3918" s="8">
        <f t="shared" si="1287"/>
        <v>7.5141910228052045E-4</v>
      </c>
      <c r="H3918" s="8">
        <f t="shared" si="1288"/>
        <v>6.9069147867931527E-4</v>
      </c>
      <c r="I3918" s="8">
        <f t="shared" si="1289"/>
        <v>5.6440337715879172E-4</v>
      </c>
      <c r="J3918" s="6">
        <f t="shared" si="1290"/>
        <v>1.4205796885461794E-3</v>
      </c>
      <c r="K3918" s="6">
        <f t="shared" si="1291"/>
        <v>1.040233225551399E-3</v>
      </c>
      <c r="L3918" s="6">
        <f t="shared" si="1292"/>
        <v>6.5560628197741243E-4</v>
      </c>
      <c r="M3918" s="9">
        <f t="shared" si="1293"/>
        <v>0.52895244690533505</v>
      </c>
      <c r="N3918" s="9">
        <f t="shared" si="1294"/>
        <v>0.66397752130364684</v>
      </c>
      <c r="O3918" s="9">
        <f t="shared" si="1295"/>
        <v>0.86088768926444958</v>
      </c>
      <c r="P3918" s="9">
        <f t="shared" si="1296"/>
        <v>0.68460588582447712</v>
      </c>
      <c r="Q3918" s="10">
        <f t="shared" si="1297"/>
        <v>8.1809437394366233E-2</v>
      </c>
      <c r="R3918" s="10">
        <f t="shared" si="1280"/>
        <v>0.97788229021006767</v>
      </c>
      <c r="S3918" s="10">
        <f>_xlfn.PERCENTILE.INC($R$1519:R3918,0.75)</f>
        <v>0.7876028418007226</v>
      </c>
      <c r="T3918" s="10">
        <f t="shared" si="1281"/>
        <v>0.7876028418007226</v>
      </c>
      <c r="U3918" s="11">
        <f t="shared" si="1298"/>
        <v>0.7876028418007226</v>
      </c>
      <c r="V3918" s="10">
        <f t="shared" si="1282"/>
        <v>0.75919102921162684</v>
      </c>
      <c r="W3918" s="10">
        <f t="shared" si="1283"/>
        <v>0.78755682222397572</v>
      </c>
      <c r="X3918" s="10">
        <f t="shared" si="1299"/>
        <v>1.2223528627625846</v>
      </c>
      <c r="Y3918" s="10">
        <f>_xlfn.PERCENTILE.INC($X$1519:X3918,0.75)</f>
        <v>0.98450355225090325</v>
      </c>
      <c r="Z3918" s="10">
        <f t="shared" si="1300"/>
        <v>0.98450355225090325</v>
      </c>
      <c r="AA3918" s="10">
        <f t="shared" si="1301"/>
        <v>0.98450355225090325</v>
      </c>
      <c r="AB3918" s="10">
        <f t="shared" si="1302"/>
        <v>0.59790607442685839</v>
      </c>
      <c r="AC3918" s="10">
        <f t="shared" si="1303"/>
        <v>0.58864065418563505</v>
      </c>
      <c r="AD3918" s="13">
        <f t="shared" si="1304"/>
        <v>597906.07442685834</v>
      </c>
      <c r="AE3918" s="13">
        <f t="shared" si="1284"/>
        <v>588640.65418563504</v>
      </c>
      <c r="AF3918" s="13"/>
      <c r="AG3918" s="2">
        <f t="shared" si="1279"/>
        <v>40490</v>
      </c>
      <c r="AH3918" s="3">
        <f t="shared" si="1285"/>
        <v>-4237.9714979632654</v>
      </c>
      <c r="AI3918" s="3">
        <f t="shared" si="1286"/>
        <v>-4170.0328545872117</v>
      </c>
      <c r="AJ3918" s="3">
        <f t="shared" si="1305"/>
        <v>745940.52890832408</v>
      </c>
      <c r="AK3918" s="3">
        <f t="shared" si="1306"/>
        <v>550451.17789095826</v>
      </c>
    </row>
    <row r="3919" spans="2:37" x14ac:dyDescent="0.2">
      <c r="B3919" s="5">
        <v>40491</v>
      </c>
      <c r="C3919" s="1">
        <v>548.75</v>
      </c>
      <c r="D3919" s="1">
        <f t="shared" si="1276"/>
        <v>46</v>
      </c>
      <c r="E3919" s="1" t="b">
        <f t="shared" si="1277"/>
        <v>0</v>
      </c>
      <c r="F3919" s="6">
        <f t="shared" si="1278"/>
        <v>1.8439405557379995E-3</v>
      </c>
      <c r="G3919" s="8">
        <f t="shared" si="1287"/>
        <v>7.7107109947709542E-4</v>
      </c>
      <c r="H3919" s="8">
        <f t="shared" si="1288"/>
        <v>6.371468660976283E-4</v>
      </c>
      <c r="I3919" s="8">
        <f t="shared" si="1289"/>
        <v>5.5468435719029454E-4</v>
      </c>
      <c r="J3919" s="6">
        <f t="shared" si="1290"/>
        <v>1.4202109831332574E-3</v>
      </c>
      <c r="K3919" s="6">
        <f t="shared" si="1291"/>
        <v>1.0396822479672699E-3</v>
      </c>
      <c r="L3919" s="6">
        <f t="shared" si="1292"/>
        <v>6.551137569273727E-4</v>
      </c>
      <c r="M3919" s="9">
        <f t="shared" si="1293"/>
        <v>0.5429271485958832</v>
      </c>
      <c r="N3919" s="9">
        <f t="shared" si="1294"/>
        <v>0.6128284553702279</v>
      </c>
      <c r="O3919" s="9">
        <f t="shared" si="1295"/>
        <v>0.84669929661053966</v>
      </c>
      <c r="P3919" s="9">
        <f t="shared" si="1296"/>
        <v>0.66748496685888359</v>
      </c>
      <c r="Q3919" s="10">
        <f t="shared" si="1297"/>
        <v>8.1823361462959834E-2</v>
      </c>
      <c r="R3919" s="10">
        <f t="shared" si="1280"/>
        <v>0.97771588174380686</v>
      </c>
      <c r="S3919" s="10">
        <f>_xlfn.PERCENTILE.INC($R$1519:R3919,0.75)</f>
        <v>0.78768977075882018</v>
      </c>
      <c r="T3919" s="10">
        <f t="shared" si="1281"/>
        <v>0.78768977075882018</v>
      </c>
      <c r="U3919" s="11">
        <f t="shared" si="1298"/>
        <v>0.78768977075882018</v>
      </c>
      <c r="V3919" s="10">
        <f t="shared" si="1282"/>
        <v>0.75919102921162684</v>
      </c>
      <c r="W3919" s="10">
        <f t="shared" si="1283"/>
        <v>0.78755682222397572</v>
      </c>
      <c r="X3919" s="10">
        <f t="shared" si="1299"/>
        <v>1.2221448521797587</v>
      </c>
      <c r="Y3919" s="10">
        <f>_xlfn.PERCENTILE.INC($X$1519:X3919,0.75)</f>
        <v>0.98461221344852523</v>
      </c>
      <c r="Z3919" s="10">
        <f t="shared" si="1300"/>
        <v>0.98461221344852523</v>
      </c>
      <c r="AA3919" s="10">
        <f t="shared" si="1301"/>
        <v>0.98450355225090325</v>
      </c>
      <c r="AB3919" s="10">
        <f t="shared" si="1302"/>
        <v>0.59790607442685839</v>
      </c>
      <c r="AC3919" s="10">
        <f t="shared" si="1303"/>
        <v>0.58864065418563505</v>
      </c>
      <c r="AD3919" s="13">
        <f t="shared" si="1304"/>
        <v>597906.07442685834</v>
      </c>
      <c r="AE3919" s="13">
        <f t="shared" si="1284"/>
        <v>588640.65418563504</v>
      </c>
      <c r="AF3919" s="13"/>
      <c r="AG3919" s="2">
        <f t="shared" si="1279"/>
        <v>40491</v>
      </c>
      <c r="AH3919" s="3">
        <f t="shared" si="1285"/>
        <v>1102.5032591577869</v>
      </c>
      <c r="AI3919" s="3">
        <f t="shared" si="1286"/>
        <v>1085.4183750090394</v>
      </c>
      <c r="AJ3919" s="3">
        <f t="shared" si="1305"/>
        <v>747043.03216748184</v>
      </c>
      <c r="AK3919" s="3">
        <f t="shared" si="1306"/>
        <v>551536.59626596735</v>
      </c>
    </row>
    <row r="3920" spans="2:37" x14ac:dyDescent="0.2">
      <c r="B3920" s="5">
        <v>40492</v>
      </c>
      <c r="C3920" s="1">
        <v>542.49</v>
      </c>
      <c r="D3920" s="1">
        <f t="shared" si="1276"/>
        <v>46</v>
      </c>
      <c r="E3920" s="1" t="b">
        <f t="shared" si="1277"/>
        <v>0</v>
      </c>
      <c r="F3920" s="6">
        <f t="shared" si="1278"/>
        <v>-1.1407744874715298E-2</v>
      </c>
      <c r="G3920" s="8">
        <f t="shared" si="1287"/>
        <v>4.7255577867342499E-4</v>
      </c>
      <c r="H3920" s="8">
        <f t="shared" si="1288"/>
        <v>4.9400761495649163E-4</v>
      </c>
      <c r="I3920" s="8">
        <f t="shared" si="1289"/>
        <v>4.4624212395399053E-4</v>
      </c>
      <c r="J3920" s="6">
        <f t="shared" si="1290"/>
        <v>1.4198495289836214E-3</v>
      </c>
      <c r="K3920" s="6">
        <f t="shared" si="1291"/>
        <v>1.0391594507741279E-3</v>
      </c>
      <c r="L3920" s="6">
        <f t="shared" si="1292"/>
        <v>6.5465050370375351E-4</v>
      </c>
      <c r="M3920" s="9">
        <f t="shared" si="1293"/>
        <v>0.33282102717722289</v>
      </c>
      <c r="N3920" s="9">
        <f t="shared" si="1294"/>
        <v>0.47539154322128119</v>
      </c>
      <c r="O3920" s="9">
        <f t="shared" si="1295"/>
        <v>0.68164940136657526</v>
      </c>
      <c r="P3920" s="9">
        <f t="shared" si="1296"/>
        <v>0.49662065725502647</v>
      </c>
      <c r="Q3920" s="10">
        <f t="shared" si="1297"/>
        <v>8.5595813301595491E-2</v>
      </c>
      <c r="R3920" s="10">
        <f t="shared" si="1280"/>
        <v>0.93462515179476446</v>
      </c>
      <c r="S3920" s="10">
        <f>_xlfn.PERCENTILE.INC($R$1519:R3920,0.75)</f>
        <v>0.78776739926321837</v>
      </c>
      <c r="T3920" s="10">
        <f t="shared" si="1281"/>
        <v>0.78776739926321837</v>
      </c>
      <c r="U3920" s="11">
        <f t="shared" si="1298"/>
        <v>0.78776739926321837</v>
      </c>
      <c r="V3920" s="10">
        <f t="shared" si="1282"/>
        <v>0.75919102921162684</v>
      </c>
      <c r="W3920" s="10">
        <f t="shared" si="1283"/>
        <v>0.78755682222397572</v>
      </c>
      <c r="X3920" s="10">
        <f t="shared" si="1299"/>
        <v>1.1682814397434556</v>
      </c>
      <c r="Y3920" s="10">
        <f>_xlfn.PERCENTILE.INC($X$1519:X3920,0.75)</f>
        <v>0.9847092490790228</v>
      </c>
      <c r="Z3920" s="10">
        <f t="shared" si="1300"/>
        <v>0.9847092490790228</v>
      </c>
      <c r="AA3920" s="10">
        <f t="shared" si="1301"/>
        <v>0.98450355225090325</v>
      </c>
      <c r="AB3920" s="10">
        <f t="shared" si="1302"/>
        <v>0.59790607442685839</v>
      </c>
      <c r="AC3920" s="10">
        <f t="shared" si="1303"/>
        <v>0.58864065418563505</v>
      </c>
      <c r="AD3920" s="13">
        <f t="shared" si="1304"/>
        <v>597906.07442685834</v>
      </c>
      <c r="AE3920" s="13">
        <f t="shared" si="1284"/>
        <v>588640.65418563504</v>
      </c>
      <c r="AF3920" s="13"/>
      <c r="AG3920" s="2">
        <f t="shared" si="1279"/>
        <v>40492</v>
      </c>
      <c r="AH3920" s="3">
        <f t="shared" si="1285"/>
        <v>-6820.7599561041361</v>
      </c>
      <c r="AI3920" s="3">
        <f t="shared" si="1286"/>
        <v>-6715.0624058352378</v>
      </c>
      <c r="AJ3920" s="3">
        <f t="shared" si="1305"/>
        <v>740222.27221137774</v>
      </c>
      <c r="AK3920" s="3">
        <f t="shared" si="1306"/>
        <v>544821.5338601321</v>
      </c>
    </row>
    <row r="3921" spans="2:37" x14ac:dyDescent="0.2">
      <c r="B3921" s="5">
        <v>40494</v>
      </c>
      <c r="C3921" s="1">
        <v>541.87</v>
      </c>
      <c r="D3921" s="1">
        <f t="shared" si="1276"/>
        <v>46</v>
      </c>
      <c r="E3921" s="1" t="b">
        <f t="shared" si="1277"/>
        <v>0</v>
      </c>
      <c r="F3921" s="6">
        <f t="shared" si="1278"/>
        <v>-1.1428782097365753E-3</v>
      </c>
      <c r="G3921" s="8">
        <f t="shared" si="1287"/>
        <v>4.4819959704413368E-4</v>
      </c>
      <c r="H3921" s="8">
        <f t="shared" si="1288"/>
        <v>5.3400683396636641E-4</v>
      </c>
      <c r="I3921" s="8">
        <f t="shared" si="1289"/>
        <v>4.3031941667603555E-4</v>
      </c>
      <c r="J3921" s="6">
        <f t="shared" si="1290"/>
        <v>1.4196647561709006E-3</v>
      </c>
      <c r="K3921" s="6">
        <f t="shared" si="1291"/>
        <v>1.038692792360322E-3</v>
      </c>
      <c r="L3921" s="6">
        <f t="shared" si="1292"/>
        <v>6.5423496385238632E-4</v>
      </c>
      <c r="M3921" s="9">
        <f t="shared" si="1293"/>
        <v>0.31570805367670829</v>
      </c>
      <c r="N3921" s="9">
        <f t="shared" si="1294"/>
        <v>0.5141143155069855</v>
      </c>
      <c r="O3921" s="9">
        <f t="shared" si="1295"/>
        <v>0.65774445031514339</v>
      </c>
      <c r="P3921" s="9">
        <f t="shared" si="1296"/>
        <v>0.49585560649961241</v>
      </c>
      <c r="Q3921" s="10">
        <f t="shared" si="1297"/>
        <v>8.5230027893725357E-2</v>
      </c>
      <c r="R3921" s="10">
        <f t="shared" si="1280"/>
        <v>0.9386363231014454</v>
      </c>
      <c r="S3921" s="10">
        <f>_xlfn.PERCENTILE.INC($R$1519:R3921,0.75)</f>
        <v>0.78788219768320999</v>
      </c>
      <c r="T3921" s="10">
        <f t="shared" si="1281"/>
        <v>0.78788219768320999</v>
      </c>
      <c r="U3921" s="11">
        <f t="shared" si="1298"/>
        <v>0.78788219768320999</v>
      </c>
      <c r="V3921" s="10">
        <f t="shared" si="1282"/>
        <v>0.75919102921162684</v>
      </c>
      <c r="W3921" s="10">
        <f t="shared" si="1283"/>
        <v>0.78755682222397572</v>
      </c>
      <c r="X3921" s="10">
        <f t="shared" si="1299"/>
        <v>1.1732954038768069</v>
      </c>
      <c r="Y3921" s="10">
        <f>_xlfn.PERCENTILE.INC($X$1519:X3921,0.75)</f>
        <v>0.98485274710401249</v>
      </c>
      <c r="Z3921" s="10">
        <f t="shared" si="1300"/>
        <v>0.98485274710401249</v>
      </c>
      <c r="AA3921" s="10">
        <f t="shared" si="1301"/>
        <v>0.98450355225090325</v>
      </c>
      <c r="AB3921" s="10">
        <f t="shared" si="1302"/>
        <v>0.59790607442685839</v>
      </c>
      <c r="AC3921" s="10">
        <f t="shared" si="1303"/>
        <v>0.58864065418563505</v>
      </c>
      <c r="AD3921" s="13">
        <f t="shared" si="1304"/>
        <v>597906.07442685834</v>
      </c>
      <c r="AE3921" s="13">
        <f t="shared" si="1284"/>
        <v>588640.65418563504</v>
      </c>
      <c r="AF3921" s="13"/>
      <c r="AG3921" s="2">
        <f t="shared" si="1279"/>
        <v>40494</v>
      </c>
      <c r="AH3921" s="3">
        <f t="shared" si="1285"/>
        <v>-683.33382393159138</v>
      </c>
      <c r="AI3921" s="3">
        <f t="shared" si="1286"/>
        <v>-672.74457703384508</v>
      </c>
      <c r="AJ3921" s="3">
        <f t="shared" si="1305"/>
        <v>739538.93838744611</v>
      </c>
      <c r="AK3921" s="3">
        <f t="shared" si="1306"/>
        <v>544148.7892830983</v>
      </c>
    </row>
    <row r="3922" spans="2:37" x14ac:dyDescent="0.2">
      <c r="B3922" s="5">
        <v>40497</v>
      </c>
      <c r="C3922" s="1">
        <v>540.71</v>
      </c>
      <c r="D3922" s="1">
        <f t="shared" si="1276"/>
        <v>47</v>
      </c>
      <c r="E3922" s="1" t="b">
        <f t="shared" si="1277"/>
        <v>1</v>
      </c>
      <c r="F3922" s="6">
        <f t="shared" si="1278"/>
        <v>-2.1407348626053535E-3</v>
      </c>
      <c r="G3922" s="8">
        <f t="shared" si="1287"/>
        <v>3.6364328819351682E-4</v>
      </c>
      <c r="H3922" s="8">
        <f t="shared" si="1288"/>
        <v>5.823870982375911E-4</v>
      </c>
      <c r="I3922" s="8">
        <f t="shared" si="1289"/>
        <v>4.1410933579685101E-4</v>
      </c>
      <c r="J3922" s="6">
        <f t="shared" si="1290"/>
        <v>1.4195330909947755E-3</v>
      </c>
      <c r="K3922" s="6">
        <f t="shared" si="1291"/>
        <v>1.0382996487412974E-3</v>
      </c>
      <c r="L3922" s="6">
        <f t="shared" si="1292"/>
        <v>6.5382354012652228E-4</v>
      </c>
      <c r="M3922" s="9">
        <f t="shared" si="1293"/>
        <v>0.25617105406023621</v>
      </c>
      <c r="N3922" s="9">
        <f t="shared" si="1294"/>
        <v>0.56090464726979661</v>
      </c>
      <c r="O3922" s="9">
        <f t="shared" si="1295"/>
        <v>0.63336559542765336</v>
      </c>
      <c r="P3922" s="9">
        <f t="shared" si="1296"/>
        <v>0.48348043225256204</v>
      </c>
      <c r="Q3922" s="10">
        <f t="shared" si="1297"/>
        <v>8.4290033522540081E-2</v>
      </c>
      <c r="R3922" s="10">
        <f t="shared" si="1280"/>
        <v>0.94910390536986944</v>
      </c>
      <c r="S3922" s="10">
        <f>_xlfn.PERCENTILE.INC($R$1519:R3922,0.75)</f>
        <v>0.78805751653195477</v>
      </c>
      <c r="T3922" s="10">
        <f t="shared" si="1281"/>
        <v>0.78805751653195477</v>
      </c>
      <c r="U3922" s="11">
        <f t="shared" si="1298"/>
        <v>0.78805751653195477</v>
      </c>
      <c r="V3922" s="10">
        <f t="shared" si="1282"/>
        <v>0.49585560649961241</v>
      </c>
      <c r="W3922" s="10">
        <f t="shared" si="1283"/>
        <v>0.78788219768320999</v>
      </c>
      <c r="X3922" s="10">
        <f t="shared" si="1299"/>
        <v>1.1863798817123368</v>
      </c>
      <c r="Y3922" s="10">
        <f>_xlfn.PERCENTILE.INC($X$1519:X3922,0.75)</f>
        <v>0.98507189566494358</v>
      </c>
      <c r="Z3922" s="10">
        <f t="shared" si="1300"/>
        <v>0.98507189566494358</v>
      </c>
      <c r="AA3922" s="10">
        <f t="shared" si="1301"/>
        <v>0.98507189566494358</v>
      </c>
      <c r="AB3922" s="10">
        <f t="shared" si="1302"/>
        <v>0.39067580498245563</v>
      </c>
      <c r="AC3922" s="10">
        <f t="shared" si="1303"/>
        <v>0.38484375580449537</v>
      </c>
      <c r="AD3922" s="13">
        <f t="shared" si="1304"/>
        <v>390675.80498245562</v>
      </c>
      <c r="AE3922" s="13">
        <f t="shared" si="1284"/>
        <v>384843.75580449536</v>
      </c>
      <c r="AF3922" s="13"/>
      <c r="AG3922" s="2">
        <f t="shared" si="1279"/>
        <v>40497</v>
      </c>
      <c r="AH3922" s="3">
        <f t="shared" si="1285"/>
        <v>-1279.9583780890869</v>
      </c>
      <c r="AI3922" s="3">
        <f t="shared" si="1286"/>
        <v>-1260.1235699620108</v>
      </c>
      <c r="AJ3922" s="3">
        <f t="shared" si="1305"/>
        <v>738258.98000935698</v>
      </c>
      <c r="AK3922" s="3">
        <f t="shared" si="1306"/>
        <v>542888.66571313632</v>
      </c>
    </row>
    <row r="3923" spans="2:37" x14ac:dyDescent="0.2">
      <c r="B3923" s="5">
        <v>40498</v>
      </c>
      <c r="C3923" s="1">
        <v>538.66</v>
      </c>
      <c r="D3923" s="1">
        <f t="shared" si="1276"/>
        <v>47</v>
      </c>
      <c r="E3923" s="1" t="b">
        <f t="shared" si="1277"/>
        <v>0</v>
      </c>
      <c r="F3923" s="6">
        <f t="shared" si="1278"/>
        <v>-3.7913114238687928E-3</v>
      </c>
      <c r="G3923" s="8">
        <f t="shared" si="1287"/>
        <v>3.0159485629975606E-4</v>
      </c>
      <c r="H3923" s="8">
        <f t="shared" si="1288"/>
        <v>5.8356677180678785E-4</v>
      </c>
      <c r="I3923" s="8">
        <f t="shared" si="1289"/>
        <v>3.5956901759849147E-4</v>
      </c>
      <c r="J3923" s="6">
        <f t="shared" si="1290"/>
        <v>1.4193273950699175E-3</v>
      </c>
      <c r="K3923" s="6">
        <f t="shared" si="1291"/>
        <v>1.0378338454743645E-3</v>
      </c>
      <c r="L3923" s="6">
        <f t="shared" si="1292"/>
        <v>6.5338679041626786E-4</v>
      </c>
      <c r="M3923" s="9">
        <f t="shared" si="1293"/>
        <v>0.21249139370335285</v>
      </c>
      <c r="N3923" s="9">
        <f t="shared" si="1294"/>
        <v>0.56229306295176373</v>
      </c>
      <c r="O3923" s="9">
        <f t="shared" si="1295"/>
        <v>0.55031571325372641</v>
      </c>
      <c r="P3923" s="9">
        <f t="shared" si="1296"/>
        <v>0.44170005663628098</v>
      </c>
      <c r="Q3923" s="10">
        <f t="shared" si="1297"/>
        <v>8.4671107547858226E-2</v>
      </c>
      <c r="R3923" s="10">
        <f t="shared" si="1280"/>
        <v>0.94483233202993122</v>
      </c>
      <c r="S3923" s="10">
        <f>_xlfn.PERCENTILE.INC($R$1519:R3923,0.75)</f>
        <v>0.7883167063226123</v>
      </c>
      <c r="T3923" s="10">
        <f t="shared" si="1281"/>
        <v>0.7883167063226123</v>
      </c>
      <c r="U3923" s="11">
        <f t="shared" si="1298"/>
        <v>0.7883167063226123</v>
      </c>
      <c r="V3923" s="10">
        <f t="shared" si="1282"/>
        <v>0.49585560649961241</v>
      </c>
      <c r="W3923" s="10">
        <f t="shared" si="1283"/>
        <v>0.78788219768320999</v>
      </c>
      <c r="X3923" s="10">
        <f t="shared" si="1299"/>
        <v>1.1810404150374141</v>
      </c>
      <c r="Y3923" s="10">
        <f>_xlfn.PERCENTILE.INC($X$1519:X3923,0.75)</f>
        <v>0.98539588290326541</v>
      </c>
      <c r="Z3923" s="10">
        <f t="shared" si="1300"/>
        <v>0.98539588290326541</v>
      </c>
      <c r="AA3923" s="10">
        <f t="shared" si="1301"/>
        <v>0.98507189566494358</v>
      </c>
      <c r="AB3923" s="10">
        <f t="shared" si="1302"/>
        <v>0.39067580498245563</v>
      </c>
      <c r="AC3923" s="10">
        <f t="shared" si="1303"/>
        <v>0.38484375580449537</v>
      </c>
      <c r="AD3923" s="13">
        <f t="shared" si="1304"/>
        <v>390675.80498245562</v>
      </c>
      <c r="AE3923" s="13">
        <f t="shared" si="1284"/>
        <v>384843.75580449536</v>
      </c>
      <c r="AF3923" s="13"/>
      <c r="AG3923" s="2">
        <f t="shared" si="1279"/>
        <v>40498</v>
      </c>
      <c r="AH3923" s="3">
        <f t="shared" si="1285"/>
        <v>-1481.1736424591206</v>
      </c>
      <c r="AI3923" s="3">
        <f t="shared" si="1286"/>
        <v>-1459.0625277861552</v>
      </c>
      <c r="AJ3923" s="3">
        <f t="shared" si="1305"/>
        <v>736777.80636689789</v>
      </c>
      <c r="AK3923" s="3">
        <f t="shared" si="1306"/>
        <v>541429.60318535019</v>
      </c>
    </row>
    <row r="3924" spans="2:37" x14ac:dyDescent="0.2">
      <c r="B3924" s="5">
        <v>40499</v>
      </c>
      <c r="C3924" s="1">
        <v>540.02</v>
      </c>
      <c r="D3924" s="1">
        <f t="shared" si="1276"/>
        <v>47</v>
      </c>
      <c r="E3924" s="1" t="b">
        <f t="shared" si="1277"/>
        <v>0</v>
      </c>
      <c r="F3924" s="6">
        <f t="shared" si="1278"/>
        <v>2.5247837225708114E-3</v>
      </c>
      <c r="G3924" s="8">
        <f t="shared" si="1287"/>
        <v>4.0626122880912328E-4</v>
      </c>
      <c r="H3924" s="8">
        <f t="shared" si="1288"/>
        <v>7.0702708435137153E-4</v>
      </c>
      <c r="I3924" s="8">
        <f t="shared" si="1289"/>
        <v>3.8487308444142123E-4</v>
      </c>
      <c r="J3924" s="6">
        <f t="shared" si="1290"/>
        <v>1.4191585942914054E-3</v>
      </c>
      <c r="K3924" s="6">
        <f t="shared" si="1291"/>
        <v>1.0374474061284789E-3</v>
      </c>
      <c r="L3924" s="6">
        <f t="shared" si="1292"/>
        <v>6.5298482340546524E-4</v>
      </c>
      <c r="M3924" s="9">
        <f t="shared" si="1293"/>
        <v>0.28626908256999423</v>
      </c>
      <c r="N3924" s="9">
        <f t="shared" si="1294"/>
        <v>0.68150643606102224</v>
      </c>
      <c r="O3924" s="9">
        <f t="shared" si="1295"/>
        <v>0.58940586464815525</v>
      </c>
      <c r="P3924" s="9">
        <f t="shared" si="1296"/>
        <v>0.51906046109305726</v>
      </c>
      <c r="Q3924" s="10">
        <f t="shared" si="1297"/>
        <v>8.3965622483340455E-2</v>
      </c>
      <c r="R3924" s="10">
        <f t="shared" si="1280"/>
        <v>0.95277087972369567</v>
      </c>
      <c r="S3924" s="10">
        <f>_xlfn.PERCENTILE.INC($R$1519:R3924,0.75)</f>
        <v>0.78844430381391772</v>
      </c>
      <c r="T3924" s="10">
        <f t="shared" si="1281"/>
        <v>0.78844430381391772</v>
      </c>
      <c r="U3924" s="11">
        <f t="shared" si="1298"/>
        <v>0.78844430381391772</v>
      </c>
      <c r="V3924" s="10">
        <f t="shared" si="1282"/>
        <v>0.49585560649961241</v>
      </c>
      <c r="W3924" s="10">
        <f t="shared" si="1283"/>
        <v>0.78788219768320999</v>
      </c>
      <c r="X3924" s="10">
        <f t="shared" si="1299"/>
        <v>1.1909635996546195</v>
      </c>
      <c r="Y3924" s="10">
        <f>_xlfn.PERCENTILE.INC($X$1519:X3924,0.75)</f>
        <v>0.98555537976739715</v>
      </c>
      <c r="Z3924" s="10">
        <f t="shared" si="1300"/>
        <v>0.98555537976739715</v>
      </c>
      <c r="AA3924" s="10">
        <f t="shared" si="1301"/>
        <v>0.98507189566494358</v>
      </c>
      <c r="AB3924" s="10">
        <f t="shared" si="1302"/>
        <v>0.39067580498245563</v>
      </c>
      <c r="AC3924" s="10">
        <f t="shared" si="1303"/>
        <v>0.38484375580449537</v>
      </c>
      <c r="AD3924" s="13">
        <f t="shared" si="1304"/>
        <v>390675.80498245562</v>
      </c>
      <c r="AE3924" s="13">
        <f t="shared" si="1284"/>
        <v>384843.75580449536</v>
      </c>
      <c r="AF3924" s="13"/>
      <c r="AG3924" s="2">
        <f t="shared" si="1279"/>
        <v>40499</v>
      </c>
      <c r="AH3924" s="3">
        <f t="shared" si="1285"/>
        <v>986.3719132219527</v>
      </c>
      <c r="AI3924" s="3">
        <f t="shared" si="1286"/>
        <v>971.64725038820609</v>
      </c>
      <c r="AJ3924" s="3">
        <f t="shared" si="1305"/>
        <v>737764.17828011978</v>
      </c>
      <c r="AK3924" s="3">
        <f t="shared" si="1306"/>
        <v>542401.25043573836</v>
      </c>
    </row>
    <row r="3925" spans="2:37" x14ac:dyDescent="0.2">
      <c r="B3925" s="5">
        <v>40500</v>
      </c>
      <c r="C3925" s="1">
        <v>544.16</v>
      </c>
      <c r="D3925" s="1">
        <f t="shared" ref="D3925:D3988" si="1307">WEEKNUM(B3925)</f>
        <v>47</v>
      </c>
      <c r="E3925" s="1" t="b">
        <f t="shared" ref="E3925:E3988" si="1308">IF(D3925&lt;&gt;D3924,TRUE,FALSE)</f>
        <v>0</v>
      </c>
      <c r="F3925" s="6">
        <f t="shared" ref="F3925:F3988" si="1309">C3925/C3924-1</f>
        <v>7.6663827265657236E-3</v>
      </c>
      <c r="G3925" s="8">
        <f t="shared" si="1287"/>
        <v>5.7046795527478263E-4</v>
      </c>
      <c r="H3925" s="8">
        <f t="shared" si="1288"/>
        <v>6.3803757225300674E-4</v>
      </c>
      <c r="I3925" s="8">
        <f t="shared" si="1289"/>
        <v>4.5270701276603693E-4</v>
      </c>
      <c r="J3925" s="6">
        <f t="shared" si="1290"/>
        <v>1.4189897023507412E-3</v>
      </c>
      <c r="K3925" s="6">
        <f t="shared" si="1291"/>
        <v>1.0370665941399537E-3</v>
      </c>
      <c r="L3925" s="6">
        <f t="shared" si="1292"/>
        <v>6.5255719372757316E-4</v>
      </c>
      <c r="M3925" s="9">
        <f t="shared" si="1293"/>
        <v>0.40202402760902928</v>
      </c>
      <c r="N3925" s="9">
        <f t="shared" si="1294"/>
        <v>0.61523298104316593</v>
      </c>
      <c r="O3925" s="9">
        <f t="shared" si="1295"/>
        <v>0.69374304216931393</v>
      </c>
      <c r="P3925" s="9">
        <f t="shared" si="1296"/>
        <v>0.57033335027383636</v>
      </c>
      <c r="Q3925" s="10">
        <f t="shared" si="1297"/>
        <v>8.5146086528848641E-2</v>
      </c>
      <c r="R3925" s="10">
        <f t="shared" si="1280"/>
        <v>0.93956167877304519</v>
      </c>
      <c r="S3925" s="10">
        <f>_xlfn.PERCENTILE.INC($R$1519:R3925,0.75)</f>
        <v>0.78848723185429015</v>
      </c>
      <c r="T3925" s="10">
        <f t="shared" si="1281"/>
        <v>0.78848723185429015</v>
      </c>
      <c r="U3925" s="11">
        <f t="shared" si="1298"/>
        <v>0.78848723185429015</v>
      </c>
      <c r="V3925" s="10">
        <f t="shared" si="1282"/>
        <v>0.49585560649961241</v>
      </c>
      <c r="W3925" s="10">
        <f t="shared" si="1283"/>
        <v>0.78788219768320999</v>
      </c>
      <c r="X3925" s="10">
        <f t="shared" si="1299"/>
        <v>1.1744520984663065</v>
      </c>
      <c r="Y3925" s="10">
        <f>_xlfn.PERCENTILE.INC($X$1519:X3925,0.75)</f>
        <v>0.98560903981786274</v>
      </c>
      <c r="Z3925" s="10">
        <f t="shared" si="1300"/>
        <v>0.98560903981786274</v>
      </c>
      <c r="AA3925" s="10">
        <f t="shared" si="1301"/>
        <v>0.98507189566494358</v>
      </c>
      <c r="AB3925" s="10">
        <f t="shared" si="1302"/>
        <v>0.39067580498245563</v>
      </c>
      <c r="AC3925" s="10">
        <f t="shared" si="1303"/>
        <v>0.38484375580449537</v>
      </c>
      <c r="AD3925" s="13">
        <f t="shared" si="1304"/>
        <v>390675.80498245562</v>
      </c>
      <c r="AE3925" s="13">
        <f t="shared" si="1284"/>
        <v>384843.75580449536</v>
      </c>
      <c r="AF3925" s="13"/>
      <c r="AG3925" s="2">
        <f t="shared" si="1279"/>
        <v>40500</v>
      </c>
      <c r="AH3925" s="3">
        <f t="shared" si="1285"/>
        <v>2995.0702430046572</v>
      </c>
      <c r="AI3925" s="3">
        <f t="shared" si="1286"/>
        <v>2950.3595219262606</v>
      </c>
      <c r="AJ3925" s="3">
        <f t="shared" si="1305"/>
        <v>740759.24852312449</v>
      </c>
      <c r="AK3925" s="3">
        <f t="shared" si="1306"/>
        <v>545351.60995766462</v>
      </c>
    </row>
    <row r="3926" spans="2:37" x14ac:dyDescent="0.2">
      <c r="B3926" s="5">
        <v>40501</v>
      </c>
      <c r="C3926" s="1">
        <v>541.87</v>
      </c>
      <c r="D3926" s="1">
        <f t="shared" si="1307"/>
        <v>47</v>
      </c>
      <c r="E3926" s="1" t="b">
        <f t="shared" si="1308"/>
        <v>0</v>
      </c>
      <c r="F3926" s="6">
        <f t="shared" si="1309"/>
        <v>-4.2083210820346162E-3</v>
      </c>
      <c r="G3926" s="8">
        <f t="shared" si="1287"/>
        <v>4.7025862970612143E-4</v>
      </c>
      <c r="H3926" s="8">
        <f t="shared" si="1288"/>
        <v>5.6990158348019313E-4</v>
      </c>
      <c r="I3926" s="8">
        <f t="shared" si="1289"/>
        <v>4.3169633814703844E-4</v>
      </c>
      <c r="J3926" s="6">
        <f t="shared" si="1290"/>
        <v>1.4187727369213822E-3</v>
      </c>
      <c r="K3926" s="6">
        <f t="shared" si="1291"/>
        <v>1.0366629125838315E-3</v>
      </c>
      <c r="L3926" s="6">
        <f t="shared" si="1292"/>
        <v>6.5207598711925136E-4</v>
      </c>
      <c r="M3926" s="9">
        <f t="shared" si="1293"/>
        <v>0.33145451520765984</v>
      </c>
      <c r="N3926" s="9">
        <f t="shared" si="1294"/>
        <v>0.54974628354335686</v>
      </c>
      <c r="O3926" s="9">
        <f t="shared" si="1295"/>
        <v>0.66203379157418663</v>
      </c>
      <c r="P3926" s="9">
        <f t="shared" si="1296"/>
        <v>0.51441153010840113</v>
      </c>
      <c r="Q3926" s="10">
        <f t="shared" si="1297"/>
        <v>8.5743411837882352E-2</v>
      </c>
      <c r="R3926" s="10">
        <f t="shared" si="1280"/>
        <v>0.93301628994258368</v>
      </c>
      <c r="S3926" s="10">
        <f>_xlfn.PERCENTILE.INC($R$1519:R3926,0.75)</f>
        <v>0.7884900224055611</v>
      </c>
      <c r="T3926" s="10">
        <f t="shared" si="1281"/>
        <v>0.7884900224055611</v>
      </c>
      <c r="U3926" s="11">
        <f t="shared" si="1298"/>
        <v>0.7884900224055611</v>
      </c>
      <c r="V3926" s="10">
        <f t="shared" si="1282"/>
        <v>0.49585560649961241</v>
      </c>
      <c r="W3926" s="10">
        <f t="shared" si="1283"/>
        <v>0.78788219768320999</v>
      </c>
      <c r="X3926" s="10">
        <f t="shared" si="1299"/>
        <v>1.1662703624282296</v>
      </c>
      <c r="Y3926" s="10">
        <f>_xlfn.PERCENTILE.INC($X$1519:X3926,0.75)</f>
        <v>0.98561252800695132</v>
      </c>
      <c r="Z3926" s="10">
        <f t="shared" si="1300"/>
        <v>0.98561252800695132</v>
      </c>
      <c r="AA3926" s="10">
        <f t="shared" si="1301"/>
        <v>0.98507189566494358</v>
      </c>
      <c r="AB3926" s="10">
        <f t="shared" si="1302"/>
        <v>0.39067580498245563</v>
      </c>
      <c r="AC3926" s="10">
        <f t="shared" si="1303"/>
        <v>0.38484375580449537</v>
      </c>
      <c r="AD3926" s="13">
        <f t="shared" si="1304"/>
        <v>390675.80498245562</v>
      </c>
      <c r="AE3926" s="13">
        <f t="shared" si="1284"/>
        <v>384843.75580449536</v>
      </c>
      <c r="AF3926" s="13"/>
      <c r="AG3926" s="2">
        <f t="shared" si="1279"/>
        <v>40501</v>
      </c>
      <c r="AH3926" s="3">
        <f t="shared" si="1285"/>
        <v>-1644.0892263485123</v>
      </c>
      <c r="AI3926" s="3">
        <f t="shared" si="1286"/>
        <v>-1619.5460908414395</v>
      </c>
      <c r="AJ3926" s="3">
        <f t="shared" si="1305"/>
        <v>739115.15929677594</v>
      </c>
      <c r="AK3926" s="3">
        <f t="shared" si="1306"/>
        <v>543732.06386682321</v>
      </c>
    </row>
    <row r="3927" spans="2:37" x14ac:dyDescent="0.2">
      <c r="B3927" s="5">
        <v>40504</v>
      </c>
      <c r="C3927" s="1">
        <v>541.75</v>
      </c>
      <c r="D3927" s="1">
        <f t="shared" si="1307"/>
        <v>48</v>
      </c>
      <c r="E3927" s="1" t="b">
        <f t="shared" si="1308"/>
        <v>1</v>
      </c>
      <c r="F3927" s="6">
        <f t="shared" si="1309"/>
        <v>-2.2145533061435074E-4</v>
      </c>
      <c r="G3927" s="8">
        <f t="shared" si="1287"/>
        <v>4.1310470995885106E-4</v>
      </c>
      <c r="H3927" s="8">
        <f t="shared" si="1288"/>
        <v>5.3338247143228437E-4</v>
      </c>
      <c r="I3927" s="8">
        <f t="shared" si="1289"/>
        <v>4.0508183286475715E-4</v>
      </c>
      <c r="J3927" s="6">
        <f t="shared" si="1290"/>
        <v>1.4186999305417849E-3</v>
      </c>
      <c r="K3927" s="6">
        <f t="shared" si="1291"/>
        <v>1.0363498879985276E-3</v>
      </c>
      <c r="L3927" s="6">
        <f t="shared" si="1292"/>
        <v>6.5168638313454119E-4</v>
      </c>
      <c r="M3927" s="9">
        <f t="shared" si="1293"/>
        <v>0.29118540225845446</v>
      </c>
      <c r="N3927" s="9">
        <f t="shared" si="1294"/>
        <v>0.51467412464567386</v>
      </c>
      <c r="O3927" s="9">
        <f t="shared" si="1295"/>
        <v>0.62159014419843672</v>
      </c>
      <c r="P3927" s="9">
        <f t="shared" si="1296"/>
        <v>0.47581655703418835</v>
      </c>
      <c r="Q3927" s="10">
        <f t="shared" si="1297"/>
        <v>8.5436944767017992E-2</v>
      </c>
      <c r="R3927" s="10">
        <f t="shared" si="1280"/>
        <v>0.93636307124693829</v>
      </c>
      <c r="S3927" s="10">
        <f>_xlfn.PERCENTILE.INC($R$1519:R3927,0.75)</f>
        <v>0.78849720742956164</v>
      </c>
      <c r="T3927" s="10">
        <f t="shared" si="1281"/>
        <v>0.78849720742956164</v>
      </c>
      <c r="U3927" s="11">
        <f t="shared" si="1298"/>
        <v>0.78849720742956164</v>
      </c>
      <c r="V3927" s="10">
        <f t="shared" si="1282"/>
        <v>0.51441153010840113</v>
      </c>
      <c r="W3927" s="10">
        <f t="shared" si="1283"/>
        <v>0.7884900224055611</v>
      </c>
      <c r="X3927" s="10">
        <f t="shared" si="1299"/>
        <v>1.170453839058673</v>
      </c>
      <c r="Y3927" s="10">
        <f>_xlfn.PERCENTILE.INC($X$1519:X3927,0.75)</f>
        <v>0.98562150928695202</v>
      </c>
      <c r="Z3927" s="10">
        <f t="shared" si="1300"/>
        <v>0.98562150928695202</v>
      </c>
      <c r="AA3927" s="10">
        <f t="shared" si="1301"/>
        <v>0.98562150928695202</v>
      </c>
      <c r="AB3927" s="10">
        <f t="shared" si="1302"/>
        <v>0.40560835890085217</v>
      </c>
      <c r="AC3927" s="10">
        <f t="shared" si="1303"/>
        <v>0.39977632287926163</v>
      </c>
      <c r="AD3927" s="13">
        <f t="shared" si="1304"/>
        <v>405608.35890085215</v>
      </c>
      <c r="AE3927" s="13">
        <f t="shared" si="1284"/>
        <v>399776.32287926163</v>
      </c>
      <c r="AF3927" s="13"/>
      <c r="AG3927" s="2">
        <f t="shared" si="1279"/>
        <v>40504</v>
      </c>
      <c r="AH3927" s="3">
        <f t="shared" si="1285"/>
        <v>-86.517239555417319</v>
      </c>
      <c r="AI3927" s="3">
        <f t="shared" si="1286"/>
        <v>-85.225701176552988</v>
      </c>
      <c r="AJ3927" s="3">
        <f t="shared" si="1305"/>
        <v>739028.64205722057</v>
      </c>
      <c r="AK3927" s="3">
        <f t="shared" si="1306"/>
        <v>543646.83816564665</v>
      </c>
    </row>
    <row r="3928" spans="2:37" x14ac:dyDescent="0.2">
      <c r="B3928" s="5">
        <v>40505</v>
      </c>
      <c r="C3928" s="1">
        <v>539.1</v>
      </c>
      <c r="D3928" s="1">
        <f t="shared" si="1307"/>
        <v>48</v>
      </c>
      <c r="E3928" s="1" t="b">
        <f t="shared" si="1308"/>
        <v>0</v>
      </c>
      <c r="F3928" s="6">
        <f t="shared" si="1309"/>
        <v>-4.8915551453622141E-3</v>
      </c>
      <c r="G3928" s="8">
        <f t="shared" si="1287"/>
        <v>2.2550780545947061E-4</v>
      </c>
      <c r="H3928" s="8">
        <f t="shared" si="1288"/>
        <v>4.7225845350472886E-4</v>
      </c>
      <c r="I3928" s="8">
        <f t="shared" si="1289"/>
        <v>3.8491582383313718E-4</v>
      </c>
      <c r="J3928" s="6">
        <f t="shared" si="1290"/>
        <v>1.4186495019611902E-3</v>
      </c>
      <c r="K3928" s="6">
        <f t="shared" si="1291"/>
        <v>1.0360908686990094E-3</v>
      </c>
      <c r="L3928" s="6">
        <f t="shared" si="1292"/>
        <v>6.5130418439097353E-4</v>
      </c>
      <c r="M3928" s="9">
        <f t="shared" si="1293"/>
        <v>0.15895949291753941</v>
      </c>
      <c r="N3928" s="9">
        <f t="shared" si="1294"/>
        <v>0.45580794867706026</v>
      </c>
      <c r="O3928" s="9">
        <f t="shared" si="1295"/>
        <v>0.59099240118204854</v>
      </c>
      <c r="P3928" s="9">
        <f t="shared" si="1296"/>
        <v>0.401919947592216</v>
      </c>
      <c r="Q3928" s="10">
        <f t="shared" si="1297"/>
        <v>8.6101190804447045E-2</v>
      </c>
      <c r="R3928" s="10">
        <f t="shared" si="1280"/>
        <v>0.92913929822057795</v>
      </c>
      <c r="S3928" s="10">
        <f>_xlfn.PERCENTILE.INC($R$1519:R3928,0.75)</f>
        <v>0.78852122660679547</v>
      </c>
      <c r="T3928" s="10">
        <f t="shared" si="1281"/>
        <v>0.78852122660679547</v>
      </c>
      <c r="U3928" s="11">
        <f t="shared" si="1298"/>
        <v>0.78852122660679547</v>
      </c>
      <c r="V3928" s="10">
        <f t="shared" si="1282"/>
        <v>0.51441153010840113</v>
      </c>
      <c r="W3928" s="10">
        <f t="shared" si="1283"/>
        <v>0.7884900224055611</v>
      </c>
      <c r="X3928" s="10">
        <f t="shared" si="1299"/>
        <v>1.1614241227757225</v>
      </c>
      <c r="Y3928" s="10">
        <f>_xlfn.PERCENTILE.INC($X$1519:X3928,0.75)</f>
        <v>0.98565153325849442</v>
      </c>
      <c r="Z3928" s="10">
        <f t="shared" si="1300"/>
        <v>0.98565153325849442</v>
      </c>
      <c r="AA3928" s="10">
        <f t="shared" si="1301"/>
        <v>0.98562150928695202</v>
      </c>
      <c r="AB3928" s="10">
        <f t="shared" si="1302"/>
        <v>0.40560835890085217</v>
      </c>
      <c r="AC3928" s="10">
        <f t="shared" si="1303"/>
        <v>0.39977632287926163</v>
      </c>
      <c r="AD3928" s="13">
        <f t="shared" si="1304"/>
        <v>405608.35890085215</v>
      </c>
      <c r="AE3928" s="13">
        <f t="shared" si="1284"/>
        <v>399776.32287926163</v>
      </c>
      <c r="AF3928" s="13"/>
      <c r="AG3928" s="2">
        <f t="shared" si="1279"/>
        <v>40505</v>
      </c>
      <c r="AH3928" s="3">
        <f t="shared" si="1285"/>
        <v>-1984.0556549833871</v>
      </c>
      <c r="AI3928" s="3">
        <f t="shared" si="1286"/>
        <v>-1955.527929174038</v>
      </c>
      <c r="AJ3928" s="3">
        <f t="shared" si="1305"/>
        <v>737044.58640223718</v>
      </c>
      <c r="AK3928" s="3">
        <f t="shared" si="1306"/>
        <v>541691.31023647264</v>
      </c>
    </row>
    <row r="3929" spans="2:37" x14ac:dyDescent="0.2">
      <c r="B3929" s="5">
        <v>40506</v>
      </c>
      <c r="C3929" s="1">
        <v>541.91</v>
      </c>
      <c r="D3929" s="1">
        <f t="shared" si="1307"/>
        <v>48</v>
      </c>
      <c r="E3929" s="1" t="b">
        <f t="shared" si="1308"/>
        <v>0</v>
      </c>
      <c r="F3929" s="6">
        <f t="shared" si="1309"/>
        <v>5.2123910220738257E-3</v>
      </c>
      <c r="G3929" s="8">
        <f t="shared" si="1287"/>
        <v>3.5835042723605465E-4</v>
      </c>
      <c r="H3929" s="8">
        <f t="shared" si="1288"/>
        <v>5.8387195901921693E-4</v>
      </c>
      <c r="I3929" s="8">
        <f t="shared" si="1289"/>
        <v>3.9657294704853479E-4</v>
      </c>
      <c r="J3929" s="6">
        <f t="shared" si="1290"/>
        <v>1.418549414984076E-3</v>
      </c>
      <c r="K3929" s="6">
        <f t="shared" si="1291"/>
        <v>1.0358133832889121E-3</v>
      </c>
      <c r="L3929" s="6">
        <f t="shared" si="1292"/>
        <v>6.5090550862454853E-4</v>
      </c>
      <c r="M3929" s="9">
        <f t="shared" si="1293"/>
        <v>0.25261751437828994</v>
      </c>
      <c r="N3929" s="9">
        <f t="shared" si="1294"/>
        <v>0.56368450962209826</v>
      </c>
      <c r="O3929" s="9">
        <f t="shared" si="1295"/>
        <v>0.60926346726815561</v>
      </c>
      <c r="P3929" s="9">
        <f t="shared" si="1296"/>
        <v>0.47518849708951461</v>
      </c>
      <c r="Q3929" s="10">
        <f t="shared" si="1297"/>
        <v>8.5413576224297655E-2</v>
      </c>
      <c r="R3929" s="10">
        <f t="shared" si="1280"/>
        <v>0.93661925347697073</v>
      </c>
      <c r="S3929" s="10">
        <f>_xlfn.PERCENTILE.INC($R$1519:R3929,0.75)</f>
        <v>0.78875013787380599</v>
      </c>
      <c r="T3929" s="10">
        <f t="shared" si="1281"/>
        <v>0.78875013787380599</v>
      </c>
      <c r="U3929" s="11">
        <f t="shared" si="1298"/>
        <v>0.78875013787380599</v>
      </c>
      <c r="V3929" s="10">
        <f t="shared" si="1282"/>
        <v>0.51441153010840113</v>
      </c>
      <c r="W3929" s="10">
        <f t="shared" si="1283"/>
        <v>0.7884900224055611</v>
      </c>
      <c r="X3929" s="10">
        <f t="shared" si="1299"/>
        <v>1.1707740668462134</v>
      </c>
      <c r="Y3929" s="10">
        <f>_xlfn.PERCENTILE.INC($X$1519:X3929,0.75)</f>
        <v>0.98593767234225749</v>
      </c>
      <c r="Z3929" s="10">
        <f t="shared" si="1300"/>
        <v>0.98593767234225749</v>
      </c>
      <c r="AA3929" s="10">
        <f t="shared" si="1301"/>
        <v>0.98562150928695202</v>
      </c>
      <c r="AB3929" s="10">
        <f t="shared" si="1302"/>
        <v>0.40560835890085217</v>
      </c>
      <c r="AC3929" s="10">
        <f t="shared" si="1303"/>
        <v>0.39977632287926163</v>
      </c>
      <c r="AD3929" s="13">
        <f t="shared" si="1304"/>
        <v>405608.35890085215</v>
      </c>
      <c r="AE3929" s="13">
        <f t="shared" si="1284"/>
        <v>399776.32287926163</v>
      </c>
      <c r="AF3929" s="13"/>
      <c r="AG3929" s="2">
        <f t="shared" si="1279"/>
        <v>40506</v>
      </c>
      <c r="AH3929" s="3">
        <f t="shared" si="1285"/>
        <v>2114.1893684129</v>
      </c>
      <c r="AI3929" s="3">
        <f t="shared" si="1286"/>
        <v>2083.7905162135503</v>
      </c>
      <c r="AJ3929" s="3">
        <f t="shared" si="1305"/>
        <v>739158.77577065013</v>
      </c>
      <c r="AK3929" s="3">
        <f t="shared" si="1306"/>
        <v>543775.10075268615</v>
      </c>
    </row>
    <row r="3930" spans="2:37" x14ac:dyDescent="0.2">
      <c r="B3930" s="5">
        <v>40508</v>
      </c>
      <c r="C3930" s="1">
        <v>541.11</v>
      </c>
      <c r="D3930" s="1">
        <f t="shared" si="1307"/>
        <v>48</v>
      </c>
      <c r="E3930" s="1" t="b">
        <f t="shared" si="1308"/>
        <v>0</v>
      </c>
      <c r="F3930" s="6">
        <f t="shared" si="1309"/>
        <v>-1.4762598955545547E-3</v>
      </c>
      <c r="G3930" s="8">
        <f t="shared" si="1287"/>
        <v>3.6165911210668446E-4</v>
      </c>
      <c r="H3930" s="8">
        <f t="shared" si="1288"/>
        <v>5.9061518078845881E-4</v>
      </c>
      <c r="I3930" s="8">
        <f t="shared" si="1289"/>
        <v>4.2597630537374496E-4</v>
      </c>
      <c r="J3930" s="6">
        <f t="shared" si="1290"/>
        <v>1.418506840496283E-3</v>
      </c>
      <c r="K3930" s="6">
        <f t="shared" si="1291"/>
        <v>1.0355456837651987E-3</v>
      </c>
      <c r="L3930" s="6">
        <f t="shared" si="1292"/>
        <v>6.5051047388002753E-4</v>
      </c>
      <c r="M3930" s="9">
        <f t="shared" si="1293"/>
        <v>0.25495760879105339</v>
      </c>
      <c r="N3930" s="9">
        <f t="shared" si="1294"/>
        <v>0.57034198495329336</v>
      </c>
      <c r="O3930" s="9">
        <f t="shared" si="1295"/>
        <v>0.65483389196329378</v>
      </c>
      <c r="P3930" s="9">
        <f t="shared" si="1296"/>
        <v>0.49337782856921358</v>
      </c>
      <c r="Q3930" s="10">
        <f t="shared" si="1297"/>
        <v>8.5355910540207275E-2</v>
      </c>
      <c r="R3930" s="10">
        <f t="shared" si="1280"/>
        <v>0.93725202500552851</v>
      </c>
      <c r="S3930" s="10">
        <f>_xlfn.PERCENTILE.INC($R$1519:R3930,0.75)</f>
        <v>0.78900220640157814</v>
      </c>
      <c r="T3930" s="10">
        <f t="shared" si="1281"/>
        <v>0.78900220640157814</v>
      </c>
      <c r="U3930" s="11">
        <f t="shared" si="1298"/>
        <v>0.78900220640157814</v>
      </c>
      <c r="V3930" s="10">
        <f t="shared" si="1282"/>
        <v>0.51441153010840113</v>
      </c>
      <c r="W3930" s="10">
        <f t="shared" si="1283"/>
        <v>0.7884900224055611</v>
      </c>
      <c r="X3930" s="10">
        <f t="shared" si="1299"/>
        <v>1.1715650312569106</v>
      </c>
      <c r="Y3930" s="10">
        <f>_xlfn.PERCENTILE.INC($X$1519:X3930,0.75)</f>
        <v>0.98625275800197276</v>
      </c>
      <c r="Z3930" s="10">
        <f t="shared" si="1300"/>
        <v>0.98625275800197276</v>
      </c>
      <c r="AA3930" s="10">
        <f t="shared" si="1301"/>
        <v>0.98562150928695202</v>
      </c>
      <c r="AB3930" s="10">
        <f t="shared" si="1302"/>
        <v>0.40560835890085217</v>
      </c>
      <c r="AC3930" s="10">
        <f t="shared" si="1303"/>
        <v>0.39977632287926163</v>
      </c>
      <c r="AD3930" s="13">
        <f t="shared" si="1304"/>
        <v>405608.35890085215</v>
      </c>
      <c r="AE3930" s="13">
        <f t="shared" si="1284"/>
        <v>399776.32287926163</v>
      </c>
      <c r="AF3930" s="13"/>
      <c r="AG3930" s="2">
        <f t="shared" si="1279"/>
        <v>40508</v>
      </c>
      <c r="AH3930" s="3">
        <f t="shared" si="1285"/>
        <v>-598.78335354702631</v>
      </c>
      <c r="AI3930" s="3">
        <f t="shared" si="1286"/>
        <v>-590.17375265892269</v>
      </c>
      <c r="AJ3930" s="3">
        <f t="shared" si="1305"/>
        <v>738559.99241710315</v>
      </c>
      <c r="AK3930" s="3">
        <f t="shared" si="1306"/>
        <v>543184.92700002727</v>
      </c>
    </row>
    <row r="3931" spans="2:37" x14ac:dyDescent="0.2">
      <c r="B3931" s="5">
        <v>40511</v>
      </c>
      <c r="C3931" s="1">
        <v>539.94000000000005</v>
      </c>
      <c r="D3931" s="1">
        <f t="shared" si="1307"/>
        <v>49</v>
      </c>
      <c r="E3931" s="1" t="b">
        <f t="shared" si="1308"/>
        <v>1</v>
      </c>
      <c r="F3931" s="6">
        <f t="shared" si="1309"/>
        <v>-2.1622220990186181E-3</v>
      </c>
      <c r="G3931" s="8">
        <f t="shared" si="1287"/>
        <v>3.0562794319677735E-4</v>
      </c>
      <c r="H3931" s="8">
        <f t="shared" si="1288"/>
        <v>5.3367997183864971E-4</v>
      </c>
      <c r="I3931" s="8">
        <f t="shared" si="1289"/>
        <v>3.9978147875667524E-4</v>
      </c>
      <c r="J3931" s="6">
        <f t="shared" si="1290"/>
        <v>1.4184851972792198E-3</v>
      </c>
      <c r="K3931" s="6">
        <f t="shared" si="1291"/>
        <v>1.0353044943816612E-3</v>
      </c>
      <c r="L3931" s="6">
        <f t="shared" si="1292"/>
        <v>6.5019663514628433E-4</v>
      </c>
      <c r="M3931" s="9">
        <f t="shared" si="1293"/>
        <v>0.21546079140127708</v>
      </c>
      <c r="N3931" s="9">
        <f t="shared" si="1294"/>
        <v>0.51548116977642577</v>
      </c>
      <c r="O3931" s="9">
        <f t="shared" si="1295"/>
        <v>0.61486242337555397</v>
      </c>
      <c r="P3931" s="9">
        <f t="shared" si="1296"/>
        <v>0.44860146151775226</v>
      </c>
      <c r="Q3931" s="10">
        <f t="shared" si="1297"/>
        <v>8.5533388687604531E-2</v>
      </c>
      <c r="R3931" s="10">
        <f t="shared" si="1280"/>
        <v>0.93530726687546262</v>
      </c>
      <c r="S3931" s="10">
        <f>_xlfn.PERCENTILE.INC($R$1519:R3931,0.75)</f>
        <v>0.7890956973610973</v>
      </c>
      <c r="T3931" s="10">
        <f t="shared" si="1281"/>
        <v>0.7890956973610973</v>
      </c>
      <c r="U3931" s="11">
        <f t="shared" si="1298"/>
        <v>0.7890956973610973</v>
      </c>
      <c r="V3931" s="10">
        <f t="shared" si="1282"/>
        <v>0.49337782856921358</v>
      </c>
      <c r="W3931" s="10">
        <f t="shared" si="1283"/>
        <v>0.78900220640157814</v>
      </c>
      <c r="X3931" s="10">
        <f t="shared" si="1299"/>
        <v>1.1691340835943282</v>
      </c>
      <c r="Y3931" s="10">
        <f>_xlfn.PERCENTILE.INC($X$1519:X3931,0.75)</f>
        <v>0.98636962170137166</v>
      </c>
      <c r="Z3931" s="10">
        <f t="shared" si="1300"/>
        <v>0.98636962170137166</v>
      </c>
      <c r="AA3931" s="10">
        <f t="shared" si="1301"/>
        <v>0.98636962170137166</v>
      </c>
      <c r="AB3931" s="10">
        <f t="shared" si="1302"/>
        <v>0.3892761953307291</v>
      </c>
      <c r="AC3931" s="10">
        <f t="shared" si="1303"/>
        <v>0.38397021352572053</v>
      </c>
      <c r="AD3931" s="13">
        <f t="shared" si="1304"/>
        <v>389276.19533072913</v>
      </c>
      <c r="AE3931" s="13">
        <f t="shared" si="1284"/>
        <v>383970.21352572052</v>
      </c>
      <c r="AF3931" s="13"/>
      <c r="AG3931" s="2">
        <f t="shared" si="1279"/>
        <v>40511</v>
      </c>
      <c r="AH3931" s="3">
        <f t="shared" si="1285"/>
        <v>-877.01535716209753</v>
      </c>
      <c r="AI3931" s="3">
        <f t="shared" si="1286"/>
        <v>-864.40519999394189</v>
      </c>
      <c r="AJ3931" s="3">
        <f t="shared" si="1305"/>
        <v>737682.97705994104</v>
      </c>
      <c r="AK3931" s="3">
        <f t="shared" si="1306"/>
        <v>542320.52180003328</v>
      </c>
    </row>
    <row r="3932" spans="2:37" x14ac:dyDescent="0.2">
      <c r="B3932" s="5">
        <v>40512</v>
      </c>
      <c r="C3932" s="1">
        <v>543.09</v>
      </c>
      <c r="D3932" s="1">
        <f t="shared" si="1307"/>
        <v>49</v>
      </c>
      <c r="E3932" s="1" t="b">
        <f t="shared" si="1308"/>
        <v>0</v>
      </c>
      <c r="F3932" s="6">
        <f t="shared" si="1309"/>
        <v>5.8339815535060069E-3</v>
      </c>
      <c r="G3932" s="8">
        <f t="shared" si="1287"/>
        <v>4.2597837942223103E-4</v>
      </c>
      <c r="H3932" s="8">
        <f t="shared" si="1288"/>
        <v>6.9562664577785662E-4</v>
      </c>
      <c r="I3932" s="8">
        <f t="shared" si="1289"/>
        <v>4.2386769321839932E-4</v>
      </c>
      <c r="J3932" s="6">
        <f t="shared" si="1290"/>
        <v>1.4183526504830556E-3</v>
      </c>
      <c r="K3932" s="6">
        <f t="shared" si="1291"/>
        <v>1.0350690598998251E-3</v>
      </c>
      <c r="L3932" s="6">
        <f t="shared" si="1292"/>
        <v>6.4985379748993004E-4</v>
      </c>
      <c r="M3932" s="9">
        <f t="shared" si="1293"/>
        <v>0.30033319236732375</v>
      </c>
      <c r="N3932" s="9">
        <f t="shared" si="1294"/>
        <v>0.67205819662427158</v>
      </c>
      <c r="O3932" s="9">
        <f t="shared" si="1295"/>
        <v>0.65225085220028656</v>
      </c>
      <c r="P3932" s="9">
        <f t="shared" si="1296"/>
        <v>0.54154741373062731</v>
      </c>
      <c r="Q3932" s="10">
        <f t="shared" si="1297"/>
        <v>8.4730758061957151E-2</v>
      </c>
      <c r="R3932" s="10">
        <f t="shared" si="1280"/>
        <v>0.94416716939440215</v>
      </c>
      <c r="S3932" s="10">
        <f>_xlfn.PERCENTILE.INC($R$1519:R3932,0.75)</f>
        <v>0.78914565216060595</v>
      </c>
      <c r="T3932" s="10">
        <f t="shared" si="1281"/>
        <v>0.78914565216060595</v>
      </c>
      <c r="U3932" s="11">
        <f t="shared" si="1298"/>
        <v>0.78914565216060595</v>
      </c>
      <c r="V3932" s="10">
        <f t="shared" si="1282"/>
        <v>0.49337782856921358</v>
      </c>
      <c r="W3932" s="10">
        <f t="shared" si="1283"/>
        <v>0.78900220640157814</v>
      </c>
      <c r="X3932" s="10">
        <f t="shared" si="1299"/>
        <v>1.1802089617430027</v>
      </c>
      <c r="Y3932" s="10">
        <f>_xlfn.PERCENTILE.INC($X$1519:X3932,0.75)</f>
        <v>0.98643206520075744</v>
      </c>
      <c r="Z3932" s="10">
        <f t="shared" si="1300"/>
        <v>0.98643206520075744</v>
      </c>
      <c r="AA3932" s="10">
        <f t="shared" si="1301"/>
        <v>0.98636962170137166</v>
      </c>
      <c r="AB3932" s="10">
        <f t="shared" si="1302"/>
        <v>0.3892761953307291</v>
      </c>
      <c r="AC3932" s="10">
        <f t="shared" si="1303"/>
        <v>0.38397021352572053</v>
      </c>
      <c r="AD3932" s="13">
        <f t="shared" si="1304"/>
        <v>389276.19533072913</v>
      </c>
      <c r="AE3932" s="13">
        <f t="shared" si="1284"/>
        <v>383970.21352572052</v>
      </c>
      <c r="AF3932" s="13"/>
      <c r="AG3932" s="2">
        <f t="shared" si="1279"/>
        <v>40512</v>
      </c>
      <c r="AH3932" s="3">
        <f t="shared" si="1285"/>
        <v>2271.0301427784748</v>
      </c>
      <c r="AI3932" s="3">
        <f t="shared" si="1286"/>
        <v>2240.0751428048161</v>
      </c>
      <c r="AJ3932" s="3">
        <f t="shared" si="1305"/>
        <v>739954.00720271957</v>
      </c>
      <c r="AK3932" s="3">
        <f t="shared" si="1306"/>
        <v>544560.59694283805</v>
      </c>
    </row>
    <row r="3933" spans="2:37" x14ac:dyDescent="0.2">
      <c r="B3933" s="5">
        <v>40513</v>
      </c>
      <c r="C3933" s="1">
        <v>547</v>
      </c>
      <c r="D3933" s="1">
        <f t="shared" si="1307"/>
        <v>49</v>
      </c>
      <c r="E3933" s="1" t="b">
        <f t="shared" si="1308"/>
        <v>0</v>
      </c>
      <c r="F3933" s="6">
        <f t="shared" si="1309"/>
        <v>7.1995433537719311E-3</v>
      </c>
      <c r="G3933" s="8">
        <f t="shared" si="1287"/>
        <v>6.1627941467198302E-4</v>
      </c>
      <c r="H3933" s="8">
        <f t="shared" si="1288"/>
        <v>8.8930760542255713E-4</v>
      </c>
      <c r="I3933" s="8">
        <f t="shared" si="1289"/>
        <v>4.7444608831314153E-4</v>
      </c>
      <c r="J3933" s="6">
        <f t="shared" si="1290"/>
        <v>1.4180037871829134E-3</v>
      </c>
      <c r="K3933" s="6">
        <f t="shared" si="1291"/>
        <v>1.0348177503007418E-3</v>
      </c>
      <c r="L3933" s="6">
        <f t="shared" si="1292"/>
        <v>6.494139833745832E-4</v>
      </c>
      <c r="M3933" s="9">
        <f t="shared" si="1293"/>
        <v>0.43461055622165762</v>
      </c>
      <c r="N3933" s="9">
        <f t="shared" si="1294"/>
        <v>0.85938572774201438</v>
      </c>
      <c r="O3933" s="9">
        <f t="shared" si="1295"/>
        <v>0.73057571974005386</v>
      </c>
      <c r="P3933" s="9">
        <f t="shared" si="1296"/>
        <v>0.67485733456790864</v>
      </c>
      <c r="Q3933" s="10">
        <f t="shared" si="1297"/>
        <v>8.5768924344894262E-2</v>
      </c>
      <c r="R3933" s="10">
        <f t="shared" si="1280"/>
        <v>0.93273875836781817</v>
      </c>
      <c r="S3933" s="10">
        <f>_xlfn.PERCENTILE.INC($R$1519:R3933,0.75)</f>
        <v>0.78952919100588659</v>
      </c>
      <c r="T3933" s="10">
        <f t="shared" si="1281"/>
        <v>0.78952919100588659</v>
      </c>
      <c r="U3933" s="11">
        <f t="shared" si="1298"/>
        <v>0.78952919100588659</v>
      </c>
      <c r="V3933" s="10">
        <f t="shared" si="1282"/>
        <v>0.49337782856921358</v>
      </c>
      <c r="W3933" s="10">
        <f t="shared" si="1283"/>
        <v>0.78900220640157814</v>
      </c>
      <c r="X3933" s="10">
        <f t="shared" si="1299"/>
        <v>1.1659234479597727</v>
      </c>
      <c r="Y3933" s="10">
        <f>_xlfn.PERCENTILE.INC($X$1519:X3933,0.75)</f>
        <v>0.98691148875735835</v>
      </c>
      <c r="Z3933" s="10">
        <f t="shared" si="1300"/>
        <v>0.98691148875735835</v>
      </c>
      <c r="AA3933" s="10">
        <f t="shared" si="1301"/>
        <v>0.98636962170137166</v>
      </c>
      <c r="AB3933" s="10">
        <f t="shared" si="1302"/>
        <v>0.3892761953307291</v>
      </c>
      <c r="AC3933" s="10">
        <f t="shared" si="1303"/>
        <v>0.38397021352572053</v>
      </c>
      <c r="AD3933" s="13">
        <f t="shared" si="1304"/>
        <v>389276.19533072913</v>
      </c>
      <c r="AE3933" s="13">
        <f t="shared" si="1284"/>
        <v>383970.21352572052</v>
      </c>
      <c r="AF3933" s="13"/>
      <c r="AG3933" s="2">
        <f t="shared" si="1279"/>
        <v>40513</v>
      </c>
      <c r="AH3933" s="3">
        <f t="shared" si="1285"/>
        <v>2802.6108448749751</v>
      </c>
      <c r="AI3933" s="3">
        <f t="shared" si="1286"/>
        <v>2764.4101988354905</v>
      </c>
      <c r="AJ3933" s="3">
        <f t="shared" si="1305"/>
        <v>742756.61804759456</v>
      </c>
      <c r="AK3933" s="3">
        <f t="shared" si="1306"/>
        <v>547325.00714167359</v>
      </c>
    </row>
    <row r="3934" spans="2:37" x14ac:dyDescent="0.2">
      <c r="B3934" s="5">
        <v>40514</v>
      </c>
      <c r="C3934" s="1">
        <v>548.66999999999996</v>
      </c>
      <c r="D3934" s="1">
        <f t="shared" si="1307"/>
        <v>49</v>
      </c>
      <c r="E3934" s="1" t="b">
        <f t="shared" si="1308"/>
        <v>0</v>
      </c>
      <c r="F3934" s="6">
        <f t="shared" si="1309"/>
        <v>3.0530164533819626E-3</v>
      </c>
      <c r="G3934" s="8">
        <f t="shared" si="1287"/>
        <v>6.9231155317389962E-4</v>
      </c>
      <c r="H3934" s="8">
        <f t="shared" si="1288"/>
        <v>8.8670891401361528E-4</v>
      </c>
      <c r="I3934" s="8">
        <f t="shared" si="1289"/>
        <v>4.9772777155720018E-4</v>
      </c>
      <c r="J3934" s="6">
        <f t="shared" si="1290"/>
        <v>1.4177152182510287E-3</v>
      </c>
      <c r="K3934" s="6">
        <f t="shared" si="1291"/>
        <v>1.0345671079906485E-3</v>
      </c>
      <c r="L3934" s="6">
        <f t="shared" si="1292"/>
        <v>6.4896832740941456E-4</v>
      </c>
      <c r="M3934" s="9">
        <f t="shared" si="1293"/>
        <v>0.4883290693796552</v>
      </c>
      <c r="N3934" s="9">
        <f t="shared" si="1294"/>
        <v>0.85708206569199219</v>
      </c>
      <c r="O3934" s="9">
        <f t="shared" si="1295"/>
        <v>0.76695233116237849</v>
      </c>
      <c r="P3934" s="9">
        <f t="shared" si="1296"/>
        <v>0.7041211554113419</v>
      </c>
      <c r="Q3934" s="10">
        <f t="shared" si="1297"/>
        <v>8.5011295540636578E-2</v>
      </c>
      <c r="R3934" s="10">
        <f t="shared" si="1280"/>
        <v>0.94105141547641624</v>
      </c>
      <c r="S3934" s="10">
        <f>_xlfn.PERCENTILE.INC($R$1519:R3934,0.75)</f>
        <v>0.79009156812098869</v>
      </c>
      <c r="T3934" s="10">
        <f t="shared" si="1281"/>
        <v>0.79009156812098869</v>
      </c>
      <c r="U3934" s="11">
        <f t="shared" si="1298"/>
        <v>0.79009156812098869</v>
      </c>
      <c r="V3934" s="10">
        <f t="shared" si="1282"/>
        <v>0.49337782856921358</v>
      </c>
      <c r="W3934" s="10">
        <f t="shared" si="1283"/>
        <v>0.78900220640157814</v>
      </c>
      <c r="X3934" s="10">
        <f t="shared" si="1299"/>
        <v>1.1763142693455204</v>
      </c>
      <c r="Y3934" s="10">
        <f>_xlfn.PERCENTILE.INC($X$1519:X3934,0.75)</f>
        <v>0.987614460151236</v>
      </c>
      <c r="Z3934" s="10">
        <f t="shared" si="1300"/>
        <v>0.987614460151236</v>
      </c>
      <c r="AA3934" s="10">
        <f t="shared" si="1301"/>
        <v>0.98636962170137166</v>
      </c>
      <c r="AB3934" s="10">
        <f t="shared" si="1302"/>
        <v>0.3892761953307291</v>
      </c>
      <c r="AC3934" s="10">
        <f t="shared" si="1303"/>
        <v>0.38397021352572053</v>
      </c>
      <c r="AD3934" s="13">
        <f t="shared" si="1304"/>
        <v>389276.19533072913</v>
      </c>
      <c r="AE3934" s="13">
        <f t="shared" si="1284"/>
        <v>383970.21352572052</v>
      </c>
      <c r="AF3934" s="13"/>
      <c r="AG3934" s="2">
        <f t="shared" si="1279"/>
        <v>40514</v>
      </c>
      <c r="AH3934" s="3">
        <f t="shared" si="1285"/>
        <v>1188.4666292546467</v>
      </c>
      <c r="AI3934" s="3">
        <f t="shared" si="1286"/>
        <v>1172.2673795026101</v>
      </c>
      <c r="AJ3934" s="3">
        <f t="shared" si="1305"/>
        <v>743945.08467684919</v>
      </c>
      <c r="AK3934" s="3">
        <f t="shared" si="1306"/>
        <v>548497.27452117624</v>
      </c>
    </row>
    <row r="3935" spans="2:37" x14ac:dyDescent="0.2">
      <c r="B3935" s="5">
        <v>40515</v>
      </c>
      <c r="C3935" s="1">
        <v>552.79</v>
      </c>
      <c r="D3935" s="1">
        <f t="shared" si="1307"/>
        <v>49</v>
      </c>
      <c r="E3935" s="1" t="b">
        <f t="shared" si="1308"/>
        <v>0</v>
      </c>
      <c r="F3935" s="6">
        <f t="shared" si="1309"/>
        <v>7.5090673811215591E-3</v>
      </c>
      <c r="G3935" s="8">
        <f t="shared" si="1287"/>
        <v>7.9369519872830537E-4</v>
      </c>
      <c r="H3935" s="8">
        <f t="shared" si="1288"/>
        <v>9.0922743693424841E-4</v>
      </c>
      <c r="I3935" s="8">
        <f t="shared" si="1289"/>
        <v>5.4828155563813312E-4</v>
      </c>
      <c r="J3935" s="6">
        <f t="shared" si="1290"/>
        <v>1.4174309472859772E-3</v>
      </c>
      <c r="K3935" s="6">
        <f t="shared" si="1291"/>
        <v>1.0343114098788158E-3</v>
      </c>
      <c r="L3935" s="6">
        <f t="shared" si="1292"/>
        <v>6.4850322991341831E-4</v>
      </c>
      <c r="M3935" s="9">
        <f t="shared" si="1293"/>
        <v>0.55995334393398954</v>
      </c>
      <c r="N3935" s="9">
        <f t="shared" si="1294"/>
        <v>0.8790654615719431</v>
      </c>
      <c r="O3935" s="9">
        <f t="shared" si="1295"/>
        <v>0.84545693891352591</v>
      </c>
      <c r="P3935" s="9">
        <f t="shared" si="1296"/>
        <v>0.76149191480648615</v>
      </c>
      <c r="Q3935" s="10">
        <f t="shared" si="1297"/>
        <v>8.6170865678386152E-2</v>
      </c>
      <c r="R3935" s="10">
        <f t="shared" si="1280"/>
        <v>0.928388027324484</v>
      </c>
      <c r="S3935" s="10">
        <f>_xlfn.PERCENTILE.INC($R$1519:R3935,0.75)</f>
        <v>0.79067803772996148</v>
      </c>
      <c r="T3935" s="10">
        <f t="shared" si="1281"/>
        <v>0.79067803772996148</v>
      </c>
      <c r="U3935" s="11">
        <f t="shared" si="1298"/>
        <v>0.79067803772996148</v>
      </c>
      <c r="V3935" s="10">
        <f t="shared" si="1282"/>
        <v>0.49337782856921358</v>
      </c>
      <c r="W3935" s="10">
        <f t="shared" si="1283"/>
        <v>0.78900220640157814</v>
      </c>
      <c r="X3935" s="10">
        <f t="shared" si="1299"/>
        <v>1.160485034155605</v>
      </c>
      <c r="Y3935" s="10">
        <f>_xlfn.PERCENTILE.INC($X$1519:X3935,0.75)</f>
        <v>0.98834754716245188</v>
      </c>
      <c r="Z3935" s="10">
        <f t="shared" si="1300"/>
        <v>0.98834754716245188</v>
      </c>
      <c r="AA3935" s="10">
        <f t="shared" si="1301"/>
        <v>0.98636962170137166</v>
      </c>
      <c r="AB3935" s="10">
        <f t="shared" si="1302"/>
        <v>0.3892761953307291</v>
      </c>
      <c r="AC3935" s="10">
        <f t="shared" si="1303"/>
        <v>0.38397021352572053</v>
      </c>
      <c r="AD3935" s="13">
        <f t="shared" si="1304"/>
        <v>389276.19533072913</v>
      </c>
      <c r="AE3935" s="13">
        <f t="shared" si="1284"/>
        <v>383970.21352572052</v>
      </c>
      <c r="AF3935" s="13"/>
      <c r="AG3935" s="2">
        <f t="shared" si="1279"/>
        <v>40515</v>
      </c>
      <c r="AH3935" s="3">
        <f t="shared" si="1285"/>
        <v>2923.1011806050828</v>
      </c>
      <c r="AI3935" s="3">
        <f t="shared" si="1286"/>
        <v>2883.2582057082682</v>
      </c>
      <c r="AJ3935" s="3">
        <f t="shared" si="1305"/>
        <v>746868.18585745431</v>
      </c>
      <c r="AK3935" s="3">
        <f t="shared" si="1306"/>
        <v>551380.53272688447</v>
      </c>
    </row>
    <row r="3936" spans="2:37" x14ac:dyDescent="0.2">
      <c r="B3936" s="5">
        <v>40518</v>
      </c>
      <c r="C3936" s="1">
        <v>554.19000000000005</v>
      </c>
      <c r="D3936" s="1">
        <f t="shared" si="1307"/>
        <v>50</v>
      </c>
      <c r="E3936" s="1" t="b">
        <f t="shared" si="1308"/>
        <v>1</v>
      </c>
      <c r="F3936" s="6">
        <f t="shared" si="1309"/>
        <v>2.5326073192353249E-3</v>
      </c>
      <c r="G3936" s="8">
        <f t="shared" si="1287"/>
        <v>8.137962784415143E-4</v>
      </c>
      <c r="H3936" s="8">
        <f t="shared" si="1288"/>
        <v>1.0202727641176849E-3</v>
      </c>
      <c r="I3936" s="8">
        <f t="shared" si="1289"/>
        <v>5.7155454738934603E-4</v>
      </c>
      <c r="J3936" s="6">
        <f t="shared" si="1290"/>
        <v>1.417159167570823E-3</v>
      </c>
      <c r="K3936" s="6">
        <f t="shared" si="1291"/>
        <v>1.0340418783401789E-3</v>
      </c>
      <c r="L3936" s="6">
        <f t="shared" si="1292"/>
        <v>6.479978076086826E-4</v>
      </c>
      <c r="M3936" s="9">
        <f t="shared" si="1293"/>
        <v>0.57424479695986197</v>
      </c>
      <c r="N3936" s="9">
        <f t="shared" si="1294"/>
        <v>0.98668418125908419</v>
      </c>
      <c r="O3936" s="9">
        <f t="shared" si="1295"/>
        <v>0.88203160670954051</v>
      </c>
      <c r="P3936" s="9">
        <f t="shared" si="1296"/>
        <v>0.81432019497616226</v>
      </c>
      <c r="Q3936" s="10">
        <f t="shared" si="1297"/>
        <v>8.6177026376655322E-2</v>
      </c>
      <c r="R3936" s="10">
        <f t="shared" si="1280"/>
        <v>0.92832165791312771</v>
      </c>
      <c r="S3936" s="10">
        <f>_xlfn.PERCENTILE.INC($R$1519:R3936,0.75)</f>
        <v>0.79090127966300061</v>
      </c>
      <c r="T3936" s="10">
        <f t="shared" si="1281"/>
        <v>0.79090127966300061</v>
      </c>
      <c r="U3936" s="11">
        <f t="shared" si="1298"/>
        <v>0.79090127966300061</v>
      </c>
      <c r="V3936" s="10">
        <f t="shared" si="1282"/>
        <v>0.76149191480648615</v>
      </c>
      <c r="W3936" s="10">
        <f t="shared" si="1283"/>
        <v>0.79067803772996148</v>
      </c>
      <c r="X3936" s="10">
        <f t="shared" si="1299"/>
        <v>1.1604020723914097</v>
      </c>
      <c r="Y3936" s="10">
        <f>_xlfn.PERCENTILE.INC($X$1519:X3936,0.75)</f>
        <v>0.98862659957875076</v>
      </c>
      <c r="Z3936" s="10">
        <f t="shared" si="1300"/>
        <v>0.98862659957875076</v>
      </c>
      <c r="AA3936" s="10">
        <f t="shared" si="1301"/>
        <v>0.98862659957875076</v>
      </c>
      <c r="AB3936" s="10">
        <f t="shared" si="1302"/>
        <v>0.60209493294642347</v>
      </c>
      <c r="AC3936" s="10">
        <f t="shared" si="1303"/>
        <v>0.59524706618241863</v>
      </c>
      <c r="AD3936" s="13">
        <f t="shared" si="1304"/>
        <v>602094.93294642342</v>
      </c>
      <c r="AE3936" s="13">
        <f t="shared" si="1284"/>
        <v>595247.06618241861</v>
      </c>
      <c r="AF3936" s="13"/>
      <c r="AG3936" s="2">
        <f t="shared" si="1279"/>
        <v>40518</v>
      </c>
      <c r="AH3936" s="3">
        <f t="shared" si="1285"/>
        <v>985.88374149868457</v>
      </c>
      <c r="AI3936" s="3">
        <f t="shared" si="1286"/>
        <v>972.44577314359037</v>
      </c>
      <c r="AJ3936" s="3">
        <f t="shared" si="1305"/>
        <v>747854.06959895301</v>
      </c>
      <c r="AK3936" s="3">
        <f t="shared" si="1306"/>
        <v>552352.97850002802</v>
      </c>
    </row>
    <row r="3937" spans="2:37" x14ac:dyDescent="0.2">
      <c r="B3937" s="5">
        <v>40519</v>
      </c>
      <c r="C3937" s="1">
        <v>556.91</v>
      </c>
      <c r="D3937" s="1">
        <f t="shared" si="1307"/>
        <v>50</v>
      </c>
      <c r="E3937" s="1" t="b">
        <f t="shared" si="1308"/>
        <v>0</v>
      </c>
      <c r="F3937" s="6">
        <f t="shared" si="1309"/>
        <v>4.9080640213643445E-3</v>
      </c>
      <c r="G3937" s="8">
        <f t="shared" si="1287"/>
        <v>9.1814791216593243E-4</v>
      </c>
      <c r="H3937" s="8">
        <f t="shared" si="1288"/>
        <v>9.6159169319173126E-4</v>
      </c>
      <c r="I3937" s="8">
        <f t="shared" si="1289"/>
        <v>5.7423144500069506E-4</v>
      </c>
      <c r="J3937" s="6">
        <f t="shared" si="1290"/>
        <v>1.4169467370542957E-3</v>
      </c>
      <c r="K3937" s="6">
        <f t="shared" si="1291"/>
        <v>1.0337858926022015E-3</v>
      </c>
      <c r="L3937" s="6">
        <f t="shared" si="1292"/>
        <v>6.4751678852338526E-4</v>
      </c>
      <c r="M3937" s="9">
        <f t="shared" si="1293"/>
        <v>0.64797630578173959</v>
      </c>
      <c r="N3937" s="9">
        <f t="shared" si="1294"/>
        <v>0.93016523060810385</v>
      </c>
      <c r="O3937" s="9">
        <f t="shared" si="1295"/>
        <v>0.88682093681337271</v>
      </c>
      <c r="P3937" s="9">
        <f t="shared" si="1296"/>
        <v>0.82165415773440531</v>
      </c>
      <c r="Q3937" s="10">
        <f t="shared" si="1297"/>
        <v>8.6608103180696699E-2</v>
      </c>
      <c r="R3937" s="10">
        <f t="shared" si="1280"/>
        <v>0.9237010979571999</v>
      </c>
      <c r="S3937" s="10">
        <f>_xlfn.PERCENTILE.INC($R$1519:R3937,0.75)</f>
        <v>0.79112799268167733</v>
      </c>
      <c r="T3937" s="10">
        <f t="shared" si="1281"/>
        <v>0.79112799268167733</v>
      </c>
      <c r="U3937" s="11">
        <f t="shared" si="1298"/>
        <v>0.79112799268167733</v>
      </c>
      <c r="V3937" s="10">
        <f t="shared" si="1282"/>
        <v>0.76149191480648615</v>
      </c>
      <c r="W3937" s="10">
        <f t="shared" si="1283"/>
        <v>0.79067803772996148</v>
      </c>
      <c r="X3937" s="10">
        <f t="shared" si="1299"/>
        <v>1.1546263724465</v>
      </c>
      <c r="Y3937" s="10">
        <f>_xlfn.PERCENTILE.INC($X$1519:X3937,0.75)</f>
        <v>0.98890999085209663</v>
      </c>
      <c r="Z3937" s="10">
        <f t="shared" si="1300"/>
        <v>0.98890999085209663</v>
      </c>
      <c r="AA3937" s="10">
        <f t="shared" si="1301"/>
        <v>0.98862659957875076</v>
      </c>
      <c r="AB3937" s="10">
        <f t="shared" si="1302"/>
        <v>0.60209493294642347</v>
      </c>
      <c r="AC3937" s="10">
        <f t="shared" si="1303"/>
        <v>0.59524706618241863</v>
      </c>
      <c r="AD3937" s="13">
        <f t="shared" si="1304"/>
        <v>602094.93294642342</v>
      </c>
      <c r="AE3937" s="13">
        <f t="shared" si="1284"/>
        <v>595247.06618241861</v>
      </c>
      <c r="AF3937" s="13"/>
      <c r="AG3937" s="2">
        <f t="shared" si="1279"/>
        <v>40519</v>
      </c>
      <c r="AH3937" s="3">
        <f t="shared" si="1285"/>
        <v>2955.1204778401184</v>
      </c>
      <c r="AI3937" s="3">
        <f t="shared" si="1286"/>
        <v>2921.5107093526094</v>
      </c>
      <c r="AJ3937" s="3">
        <f t="shared" si="1305"/>
        <v>750809.19007679308</v>
      </c>
      <c r="AK3937" s="3">
        <f t="shared" si="1306"/>
        <v>555274.48920938058</v>
      </c>
    </row>
    <row r="3938" spans="2:37" x14ac:dyDescent="0.2">
      <c r="B3938" s="5">
        <v>40520</v>
      </c>
      <c r="C3938" s="1">
        <v>552.62</v>
      </c>
      <c r="D3938" s="1">
        <f t="shared" si="1307"/>
        <v>50</v>
      </c>
      <c r="E3938" s="1" t="b">
        <f t="shared" si="1308"/>
        <v>0</v>
      </c>
      <c r="F3938" s="6">
        <f t="shared" si="1309"/>
        <v>-7.7032195507352741E-3</v>
      </c>
      <c r="G3938" s="8">
        <f t="shared" si="1287"/>
        <v>6.4844859851361859E-4</v>
      </c>
      <c r="H3938" s="8">
        <f t="shared" si="1288"/>
        <v>8.3849418028179791E-4</v>
      </c>
      <c r="I3938" s="8">
        <f t="shared" si="1289"/>
        <v>5.0870341480415261E-4</v>
      </c>
      <c r="J3938" s="6">
        <f t="shared" si="1290"/>
        <v>1.4165812123189715E-3</v>
      </c>
      <c r="K3938" s="6">
        <f t="shared" si="1291"/>
        <v>1.0334074877786311E-3</v>
      </c>
      <c r="L3938" s="6">
        <f t="shared" si="1292"/>
        <v>6.469408889496714E-4</v>
      </c>
      <c r="M3938" s="9">
        <f t="shared" si="1293"/>
        <v>0.45775603465197406</v>
      </c>
      <c r="N3938" s="9">
        <f t="shared" si="1294"/>
        <v>0.81138775381257344</v>
      </c>
      <c r="O3938" s="9">
        <f t="shared" si="1295"/>
        <v>0.7863213216126258</v>
      </c>
      <c r="P3938" s="9">
        <f t="shared" si="1296"/>
        <v>0.68515503669239119</v>
      </c>
      <c r="Q3938" s="10">
        <f t="shared" si="1297"/>
        <v>8.817050700334679E-2</v>
      </c>
      <c r="R3938" s="10">
        <f t="shared" si="1280"/>
        <v>0.90733287942830299</v>
      </c>
      <c r="S3938" s="10">
        <f>_xlfn.PERCENTILE.INC($R$1519:R3938,0.75)</f>
        <v>0.79135740559190459</v>
      </c>
      <c r="T3938" s="10">
        <f t="shared" si="1281"/>
        <v>0.79135740559190459</v>
      </c>
      <c r="U3938" s="11">
        <f t="shared" si="1298"/>
        <v>0.79135740559190459</v>
      </c>
      <c r="V3938" s="10">
        <f t="shared" si="1282"/>
        <v>0.76149191480648615</v>
      </c>
      <c r="W3938" s="10">
        <f t="shared" si="1283"/>
        <v>0.79067803772996148</v>
      </c>
      <c r="X3938" s="10">
        <f t="shared" si="1299"/>
        <v>1.1341660992853788</v>
      </c>
      <c r="Y3938" s="10">
        <f>_xlfn.PERCENTILE.INC($X$1519:X3938,0.75)</f>
        <v>0.98919675698988074</v>
      </c>
      <c r="Z3938" s="10">
        <f t="shared" si="1300"/>
        <v>0.98919675698988074</v>
      </c>
      <c r="AA3938" s="10">
        <f t="shared" si="1301"/>
        <v>0.98862659957875076</v>
      </c>
      <c r="AB3938" s="10">
        <f t="shared" si="1302"/>
        <v>0.60209493294642347</v>
      </c>
      <c r="AC3938" s="10">
        <f t="shared" si="1303"/>
        <v>0.59524706618241863</v>
      </c>
      <c r="AD3938" s="13">
        <f t="shared" si="1304"/>
        <v>602094.93294642342</v>
      </c>
      <c r="AE3938" s="13">
        <f t="shared" si="1284"/>
        <v>595247.06618241861</v>
      </c>
      <c r="AF3938" s="13"/>
      <c r="AG3938" s="2">
        <f t="shared" si="1279"/>
        <v>40520</v>
      </c>
      <c r="AH3938" s="3">
        <f t="shared" si="1285"/>
        <v>-4638.0694588715323</v>
      </c>
      <c r="AI3938" s="3">
        <f t="shared" si="1286"/>
        <v>-4585.3188377342203</v>
      </c>
      <c r="AJ3938" s="3">
        <f t="shared" si="1305"/>
        <v>746171.12061792158</v>
      </c>
      <c r="AK3938" s="3">
        <f t="shared" si="1306"/>
        <v>550689.17037164641</v>
      </c>
    </row>
    <row r="3939" spans="2:37" x14ac:dyDescent="0.2">
      <c r="B3939" s="5">
        <v>40521</v>
      </c>
      <c r="C3939" s="1">
        <v>549.28</v>
      </c>
      <c r="D3939" s="1">
        <f t="shared" si="1307"/>
        <v>50</v>
      </c>
      <c r="E3939" s="1" t="b">
        <f t="shared" si="1308"/>
        <v>0</v>
      </c>
      <c r="F3939" s="6">
        <f t="shared" si="1309"/>
        <v>-6.0439361586623885E-3</v>
      </c>
      <c r="G3939" s="8">
        <f t="shared" si="1287"/>
        <v>4.7649409457447997E-4</v>
      </c>
      <c r="H3939" s="8">
        <f t="shared" si="1288"/>
        <v>7.4199885216895151E-4</v>
      </c>
      <c r="I3939" s="8">
        <f t="shared" si="1289"/>
        <v>4.5529541985133516E-4</v>
      </c>
      <c r="J3939" s="6">
        <f t="shared" si="1290"/>
        <v>1.4163392276276571E-3</v>
      </c>
      <c r="K3939" s="6">
        <f t="shared" si="1291"/>
        <v>1.0330418082941726E-3</v>
      </c>
      <c r="L3939" s="6">
        <f t="shared" si="1292"/>
        <v>6.4640370386807801E-4</v>
      </c>
      <c r="M3939" s="9">
        <f t="shared" si="1293"/>
        <v>0.33642653206223699</v>
      </c>
      <c r="N3939" s="9">
        <f t="shared" si="1294"/>
        <v>0.71826604326323384</v>
      </c>
      <c r="O3939" s="9">
        <f t="shared" si="1295"/>
        <v>0.70435150220651366</v>
      </c>
      <c r="P3939" s="9">
        <f t="shared" si="1296"/>
        <v>0.58634802584399481</v>
      </c>
      <c r="Q3939" s="10">
        <f t="shared" si="1297"/>
        <v>8.9158740648624127E-2</v>
      </c>
      <c r="R3939" s="10">
        <f t="shared" si="1280"/>
        <v>0.89727602047769095</v>
      </c>
      <c r="S3939" s="10">
        <f>_xlfn.PERCENTILE.INC($R$1519:R3939,0.75)</f>
        <v>0.79158874719959516</v>
      </c>
      <c r="T3939" s="10">
        <f t="shared" si="1281"/>
        <v>0.79158874719959516</v>
      </c>
      <c r="U3939" s="11">
        <f t="shared" si="1298"/>
        <v>0.79158874719959516</v>
      </c>
      <c r="V3939" s="10">
        <f t="shared" si="1282"/>
        <v>0.76149191480648615</v>
      </c>
      <c r="W3939" s="10">
        <f t="shared" si="1283"/>
        <v>0.79067803772996148</v>
      </c>
      <c r="X3939" s="10">
        <f t="shared" si="1299"/>
        <v>1.1215950255971137</v>
      </c>
      <c r="Y3939" s="10">
        <f>_xlfn.PERCENTILE.INC($X$1519:X3939,0.75)</f>
        <v>0.98948593399949392</v>
      </c>
      <c r="Z3939" s="10">
        <f t="shared" si="1300"/>
        <v>0.98948593399949392</v>
      </c>
      <c r="AA3939" s="10">
        <f t="shared" si="1301"/>
        <v>0.98862659957875076</v>
      </c>
      <c r="AB3939" s="10">
        <f t="shared" si="1302"/>
        <v>0.60209493294642347</v>
      </c>
      <c r="AC3939" s="10">
        <f t="shared" si="1303"/>
        <v>0.59524706618241863</v>
      </c>
      <c r="AD3939" s="13">
        <f t="shared" si="1304"/>
        <v>602094.93294642342</v>
      </c>
      <c r="AE3939" s="13">
        <f t="shared" si="1284"/>
        <v>595247.06618241861</v>
      </c>
      <c r="AF3939" s="13"/>
      <c r="AG3939" s="2">
        <f t="shared" si="1279"/>
        <v>40521</v>
      </c>
      <c r="AH3939" s="3">
        <f t="shared" si="1285"/>
        <v>-3639.0233361822948</v>
      </c>
      <c r="AI3939" s="3">
        <f t="shared" si="1286"/>
        <v>-3597.6352666376238</v>
      </c>
      <c r="AJ3939" s="3">
        <f t="shared" si="1305"/>
        <v>742532.09728173923</v>
      </c>
      <c r="AK3939" s="3">
        <f t="shared" si="1306"/>
        <v>547091.53510500875</v>
      </c>
    </row>
    <row r="3940" spans="2:37" x14ac:dyDescent="0.2">
      <c r="B3940" s="5">
        <v>40522</v>
      </c>
      <c r="C3940" s="1">
        <v>544.49</v>
      </c>
      <c r="D3940" s="1">
        <f t="shared" si="1307"/>
        <v>50</v>
      </c>
      <c r="E3940" s="1" t="b">
        <f t="shared" si="1308"/>
        <v>0</v>
      </c>
      <c r="F3940" s="6">
        <f t="shared" si="1309"/>
        <v>-8.7205068453247714E-3</v>
      </c>
      <c r="G3940" s="8">
        <f t="shared" si="1287"/>
        <v>2.0390054495975806E-4</v>
      </c>
      <c r="H3940" s="8">
        <f t="shared" si="1288"/>
        <v>6.2023702232766017E-4</v>
      </c>
      <c r="I3940" s="8">
        <f t="shared" si="1289"/>
        <v>4.0984587272510609E-4</v>
      </c>
      <c r="J3940" s="6">
        <f t="shared" si="1290"/>
        <v>1.415967474243725E-3</v>
      </c>
      <c r="K3940" s="6">
        <f t="shared" si="1291"/>
        <v>1.0324923568455673E-3</v>
      </c>
      <c r="L3940" s="6">
        <f t="shared" si="1292"/>
        <v>6.4578206947410303E-4</v>
      </c>
      <c r="M3940" s="9">
        <f t="shared" si="1293"/>
        <v>0.14400086772378887</v>
      </c>
      <c r="N3940" s="9">
        <f t="shared" si="1294"/>
        <v>0.60071826993720856</v>
      </c>
      <c r="O3940" s="9">
        <f t="shared" si="1295"/>
        <v>0.63465043719604486</v>
      </c>
      <c r="P3940" s="9">
        <f t="shared" si="1296"/>
        <v>0.45978985828568075</v>
      </c>
      <c r="Q3940" s="10">
        <f t="shared" si="1297"/>
        <v>9.0337996446767072E-2</v>
      </c>
      <c r="R3940" s="10">
        <f t="shared" si="1280"/>
        <v>0.88556314227248911</v>
      </c>
      <c r="S3940" s="10">
        <f>_xlfn.PERCENTILE.INC($R$1519:R3940,0.75)</f>
        <v>0.79213910582685254</v>
      </c>
      <c r="T3940" s="10">
        <f t="shared" si="1281"/>
        <v>0.79213910582685254</v>
      </c>
      <c r="U3940" s="11">
        <f t="shared" si="1298"/>
        <v>0.79213910582685254</v>
      </c>
      <c r="V3940" s="10">
        <f t="shared" si="1282"/>
        <v>0.76149191480648615</v>
      </c>
      <c r="W3940" s="10">
        <f t="shared" si="1283"/>
        <v>0.79067803772996148</v>
      </c>
      <c r="X3940" s="10">
        <f t="shared" si="1299"/>
        <v>1.1069539278406113</v>
      </c>
      <c r="Y3940" s="10">
        <f>_xlfn.PERCENTILE.INC($X$1519:X3940,0.75)</f>
        <v>0.99017388228356562</v>
      </c>
      <c r="Z3940" s="10">
        <f t="shared" si="1300"/>
        <v>0.99017388228356562</v>
      </c>
      <c r="AA3940" s="10">
        <f t="shared" si="1301"/>
        <v>0.98862659957875076</v>
      </c>
      <c r="AB3940" s="10">
        <f t="shared" si="1302"/>
        <v>0.60209493294642347</v>
      </c>
      <c r="AC3940" s="10">
        <f t="shared" si="1303"/>
        <v>0.59524706618241863</v>
      </c>
      <c r="AD3940" s="13">
        <f t="shared" si="1304"/>
        <v>602094.93294642342</v>
      </c>
      <c r="AE3940" s="13">
        <f t="shared" si="1284"/>
        <v>595247.06618241861</v>
      </c>
      <c r="AF3940" s="13"/>
      <c r="AG3940" s="2">
        <f t="shared" si="1279"/>
        <v>40522</v>
      </c>
      <c r="AH3940" s="3">
        <f t="shared" si="1285"/>
        <v>-5250.5729842946448</v>
      </c>
      <c r="AI3940" s="3">
        <f t="shared" si="1286"/>
        <v>-5190.8561153032688</v>
      </c>
      <c r="AJ3940" s="3">
        <f t="shared" si="1305"/>
        <v>737281.52429744462</v>
      </c>
      <c r="AK3940" s="3">
        <f t="shared" si="1306"/>
        <v>541900.67898970551</v>
      </c>
    </row>
    <row r="3941" spans="2:37" x14ac:dyDescent="0.2">
      <c r="B3941" s="5">
        <v>40525</v>
      </c>
      <c r="C3941" s="1">
        <v>549.37</v>
      </c>
      <c r="D3941" s="1">
        <f t="shared" si="1307"/>
        <v>51</v>
      </c>
      <c r="E3941" s="1" t="b">
        <f t="shared" si="1308"/>
        <v>1</v>
      </c>
      <c r="F3941" s="6">
        <f t="shared" si="1309"/>
        <v>8.9625153813659431E-3</v>
      </c>
      <c r="G3941" s="8">
        <f t="shared" si="1287"/>
        <v>4.1700292279256917E-4</v>
      </c>
      <c r="H3941" s="8">
        <f t="shared" si="1288"/>
        <v>7.5308081977421817E-4</v>
      </c>
      <c r="I3941" s="8">
        <f t="shared" si="1289"/>
        <v>4.801703712747311E-4</v>
      </c>
      <c r="J3941" s="6">
        <f t="shared" si="1290"/>
        <v>1.41557029880199E-3</v>
      </c>
      <c r="K3941" s="6">
        <f t="shared" si="1291"/>
        <v>1.0320001401190194E-3</v>
      </c>
      <c r="L3941" s="6">
        <f t="shared" si="1292"/>
        <v>6.4514222976562777E-4</v>
      </c>
      <c r="M3941" s="9">
        <f t="shared" si="1293"/>
        <v>0.29458298407750044</v>
      </c>
      <c r="N3941" s="9">
        <f t="shared" si="1294"/>
        <v>0.72972937744695099</v>
      </c>
      <c r="O3941" s="9">
        <f t="shared" si="1295"/>
        <v>0.74428606456156354</v>
      </c>
      <c r="P3941" s="9">
        <f t="shared" si="1296"/>
        <v>0.58953280869533831</v>
      </c>
      <c r="Q3941" s="10">
        <f t="shared" si="1297"/>
        <v>9.1886435339132586E-2</v>
      </c>
      <c r="R3941" s="10">
        <f t="shared" si="1280"/>
        <v>0.87063993400916717</v>
      </c>
      <c r="S3941" s="10">
        <f>_xlfn.PERCENTILE.INC($R$1519:R3941,0.75)</f>
        <v>0.79271527604649294</v>
      </c>
      <c r="T3941" s="10">
        <f t="shared" si="1281"/>
        <v>0.79271527604649294</v>
      </c>
      <c r="U3941" s="11">
        <f t="shared" si="1298"/>
        <v>0.79271527604649294</v>
      </c>
      <c r="V3941" s="10">
        <f t="shared" si="1282"/>
        <v>0.45978985828568075</v>
      </c>
      <c r="W3941" s="10">
        <f t="shared" si="1283"/>
        <v>0.79213910582685254</v>
      </c>
      <c r="X3941" s="10">
        <f t="shared" si="1299"/>
        <v>1.0882999175114589</v>
      </c>
      <c r="Y3941" s="10">
        <f>_xlfn.PERCENTILE.INC($X$1519:X3941,0.75)</f>
        <v>0.99089409505811621</v>
      </c>
      <c r="Z3941" s="10">
        <f t="shared" si="1300"/>
        <v>0.99089409505811621</v>
      </c>
      <c r="AA3941" s="10">
        <f t="shared" si="1301"/>
        <v>0.99089409505811621</v>
      </c>
      <c r="AB3941" s="10">
        <f t="shared" si="1302"/>
        <v>0.36421752721067441</v>
      </c>
      <c r="AC3941" s="10">
        <f t="shared" si="1303"/>
        <v>0.36090099702972606</v>
      </c>
      <c r="AD3941" s="13">
        <f t="shared" si="1304"/>
        <v>364217.52721067442</v>
      </c>
      <c r="AE3941" s="13">
        <f t="shared" si="1284"/>
        <v>360900.99702972604</v>
      </c>
      <c r="AF3941" s="13"/>
      <c r="AG3941" s="2">
        <f t="shared" si="1279"/>
        <v>40525</v>
      </c>
      <c r="AH3941" s="3">
        <f t="shared" si="1285"/>
        <v>5396.2850975748161</v>
      </c>
      <c r="AI3941" s="3">
        <f t="shared" si="1286"/>
        <v>5334.9109863728781</v>
      </c>
      <c r="AJ3941" s="3">
        <f t="shared" si="1305"/>
        <v>742677.80939501943</v>
      </c>
      <c r="AK3941" s="3">
        <f t="shared" si="1306"/>
        <v>547235.58997607836</v>
      </c>
    </row>
    <row r="3942" spans="2:37" x14ac:dyDescent="0.2">
      <c r="B3942" s="5">
        <v>40526</v>
      </c>
      <c r="C3942" s="1">
        <v>551.47</v>
      </c>
      <c r="D3942" s="1">
        <f t="shared" si="1307"/>
        <v>51</v>
      </c>
      <c r="E3942" s="1" t="b">
        <f t="shared" si="1308"/>
        <v>0</v>
      </c>
      <c r="F3942" s="6">
        <f t="shared" si="1309"/>
        <v>3.8225603873527358E-3</v>
      </c>
      <c r="G3942" s="8">
        <f t="shared" si="1287"/>
        <v>4.8010073683726705E-4</v>
      </c>
      <c r="H3942" s="8">
        <f t="shared" si="1288"/>
        <v>7.587210563352074E-4</v>
      </c>
      <c r="I3942" s="8">
        <f t="shared" si="1289"/>
        <v>5.2804081563471864E-4</v>
      </c>
      <c r="J3942" s="6">
        <f t="shared" si="1290"/>
        <v>1.4153215792889389E-3</v>
      </c>
      <c r="K3942" s="6">
        <f t="shared" si="1291"/>
        <v>1.0316629545702172E-3</v>
      </c>
      <c r="L3942" s="6">
        <f t="shared" si="1292"/>
        <v>6.4458951557754907E-4</v>
      </c>
      <c r="M3942" s="9">
        <f t="shared" si="1293"/>
        <v>0.33921671502985978</v>
      </c>
      <c r="N3942" s="9">
        <f t="shared" si="1294"/>
        <v>0.7354350109927954</v>
      </c>
      <c r="O3942" s="9">
        <f t="shared" si="1295"/>
        <v>0.81918927142585718</v>
      </c>
      <c r="P3942" s="9">
        <f t="shared" si="1296"/>
        <v>0.63128033248283744</v>
      </c>
      <c r="Q3942" s="10">
        <f t="shared" si="1297"/>
        <v>9.1830591589564373E-2</v>
      </c>
      <c r="R3942" s="10">
        <f t="shared" si="1280"/>
        <v>0.87116938500798247</v>
      </c>
      <c r="S3942" s="10">
        <f>_xlfn.PERCENTILE.INC($R$1519:R3942,0.75)</f>
        <v>0.79317939926409253</v>
      </c>
      <c r="T3942" s="10">
        <f t="shared" si="1281"/>
        <v>0.79317939926409253</v>
      </c>
      <c r="U3942" s="11">
        <f t="shared" si="1298"/>
        <v>0.79317939926409253</v>
      </c>
      <c r="V3942" s="10">
        <f t="shared" si="1282"/>
        <v>0.45978985828568075</v>
      </c>
      <c r="W3942" s="10">
        <f t="shared" si="1283"/>
        <v>0.79213910582685254</v>
      </c>
      <c r="X3942" s="10">
        <f t="shared" si="1299"/>
        <v>1.0889617312599782</v>
      </c>
      <c r="Y3942" s="10">
        <f>_xlfn.PERCENTILE.INC($X$1519:X3942,0.75)</f>
        <v>0.99147424908011561</v>
      </c>
      <c r="Z3942" s="10">
        <f t="shared" si="1300"/>
        <v>0.99147424908011561</v>
      </c>
      <c r="AA3942" s="10">
        <f t="shared" si="1301"/>
        <v>0.99089409505811621</v>
      </c>
      <c r="AB3942" s="10">
        <f t="shared" si="1302"/>
        <v>0.36421752721067441</v>
      </c>
      <c r="AC3942" s="10">
        <f t="shared" si="1303"/>
        <v>0.36090099702972606</v>
      </c>
      <c r="AD3942" s="13">
        <f t="shared" si="1304"/>
        <v>364217.52721067442</v>
      </c>
      <c r="AE3942" s="13">
        <f t="shared" si="1284"/>
        <v>360900.99702972604</v>
      </c>
      <c r="AF3942" s="13"/>
      <c r="AG3942" s="2">
        <f t="shared" si="1279"/>
        <v>40526</v>
      </c>
      <c r="AH3942" s="3">
        <f t="shared" si="1285"/>
        <v>1392.2434918950912</v>
      </c>
      <c r="AI3942" s="3">
        <f t="shared" si="1286"/>
        <v>1379.5658550019382</v>
      </c>
      <c r="AJ3942" s="3">
        <f t="shared" si="1305"/>
        <v>744070.05288691458</v>
      </c>
      <c r="AK3942" s="3">
        <f t="shared" si="1306"/>
        <v>548615.15583108028</v>
      </c>
    </row>
    <row r="3943" spans="2:37" x14ac:dyDescent="0.2">
      <c r="B3943" s="5">
        <v>40527</v>
      </c>
      <c r="C3943" s="1">
        <v>552.57000000000005</v>
      </c>
      <c r="D3943" s="1">
        <f t="shared" si="1307"/>
        <v>51</v>
      </c>
      <c r="E3943" s="1" t="b">
        <f t="shared" si="1308"/>
        <v>0</v>
      </c>
      <c r="F3943" s="6">
        <f t="shared" si="1309"/>
        <v>1.9946687943133146E-3</v>
      </c>
      <c r="G3943" s="8">
        <f t="shared" si="1287"/>
        <v>5.1097156143559564E-4</v>
      </c>
      <c r="H3943" s="8">
        <f t="shared" si="1288"/>
        <v>8.2410549074657163E-4</v>
      </c>
      <c r="I3943" s="8">
        <f t="shared" si="1289"/>
        <v>5.5210481473203107E-4</v>
      </c>
      <c r="J3943" s="6">
        <f t="shared" si="1290"/>
        <v>1.4150893348284978E-3</v>
      </c>
      <c r="K3943" s="6">
        <f t="shared" si="1291"/>
        <v>1.0313845505180719E-3</v>
      </c>
      <c r="L3943" s="6">
        <f t="shared" si="1292"/>
        <v>6.4404722460374665E-4</v>
      </c>
      <c r="M3943" s="9">
        <f t="shared" si="1293"/>
        <v>0.36108784714819647</v>
      </c>
      <c r="N3943" s="9">
        <f t="shared" si="1294"/>
        <v>0.79902834527879785</v>
      </c>
      <c r="O3943" s="9">
        <f t="shared" si="1295"/>
        <v>0.85724275121551274</v>
      </c>
      <c r="P3943" s="9">
        <f t="shared" si="1296"/>
        <v>0.67245298121416897</v>
      </c>
      <c r="Q3943" s="10">
        <f t="shared" si="1297"/>
        <v>9.188121617870193E-2</v>
      </c>
      <c r="R3943" s="10">
        <f t="shared" si="1280"/>
        <v>0.87068938926979511</v>
      </c>
      <c r="S3943" s="10">
        <f>_xlfn.PERCENTILE.INC($R$1519:R3943,0.75)</f>
        <v>0.79339361688522703</v>
      </c>
      <c r="T3943" s="10">
        <f t="shared" si="1281"/>
        <v>0.79339361688522703</v>
      </c>
      <c r="U3943" s="11">
        <f t="shared" si="1298"/>
        <v>0.79339361688522703</v>
      </c>
      <c r="V3943" s="10">
        <f t="shared" si="1282"/>
        <v>0.45978985828568075</v>
      </c>
      <c r="W3943" s="10">
        <f t="shared" si="1283"/>
        <v>0.79213910582685254</v>
      </c>
      <c r="X3943" s="10">
        <f t="shared" si="1299"/>
        <v>1.088361736587244</v>
      </c>
      <c r="Y3943" s="10">
        <f>_xlfn.PERCENTILE.INC($X$1519:X3943,0.75)</f>
        <v>0.99174202110653387</v>
      </c>
      <c r="Z3943" s="10">
        <f t="shared" si="1300"/>
        <v>0.99174202110653387</v>
      </c>
      <c r="AA3943" s="10">
        <f t="shared" si="1301"/>
        <v>0.99089409505811621</v>
      </c>
      <c r="AB3943" s="10">
        <f t="shared" si="1302"/>
        <v>0.36421752721067441</v>
      </c>
      <c r="AC3943" s="10">
        <f t="shared" si="1303"/>
        <v>0.36090099702972606</v>
      </c>
      <c r="AD3943" s="13">
        <f t="shared" si="1304"/>
        <v>364217.52721067442</v>
      </c>
      <c r="AE3943" s="13">
        <f t="shared" si="1284"/>
        <v>360900.99702972604</v>
      </c>
      <c r="AF3943" s="13"/>
      <c r="AG3943" s="2">
        <f t="shared" si="1279"/>
        <v>40527</v>
      </c>
      <c r="AH3943" s="3">
        <f t="shared" si="1285"/>
        <v>726.49333586909279</v>
      </c>
      <c r="AI3943" s="3">
        <f t="shared" si="1286"/>
        <v>719.87795661175676</v>
      </c>
      <c r="AJ3943" s="3">
        <f t="shared" si="1305"/>
        <v>744796.54622278363</v>
      </c>
      <c r="AK3943" s="3">
        <f t="shared" si="1306"/>
        <v>549335.03378769208</v>
      </c>
    </row>
    <row r="3944" spans="2:37" x14ac:dyDescent="0.2">
      <c r="B3944" s="5">
        <v>40528</v>
      </c>
      <c r="C3944" s="1">
        <v>547.79</v>
      </c>
      <c r="D3944" s="1">
        <f t="shared" si="1307"/>
        <v>51</v>
      </c>
      <c r="E3944" s="1" t="b">
        <f t="shared" si="1308"/>
        <v>0</v>
      </c>
      <c r="F3944" s="6">
        <f t="shared" si="1309"/>
        <v>-8.650487721012845E-3</v>
      </c>
      <c r="G3944" s="8">
        <f t="shared" si="1287"/>
        <v>2.7191409122219787E-4</v>
      </c>
      <c r="H3944" s="8">
        <f t="shared" si="1288"/>
        <v>7.8524132155245664E-4</v>
      </c>
      <c r="I3944" s="8">
        <f t="shared" si="1289"/>
        <v>5.0247477659776248E-4</v>
      </c>
      <c r="J3944" s="6">
        <f t="shared" si="1290"/>
        <v>1.4149768374559259E-3</v>
      </c>
      <c r="K3944" s="6">
        <f t="shared" si="1291"/>
        <v>1.0311098787558794E-3</v>
      </c>
      <c r="L3944" s="6">
        <f t="shared" si="1292"/>
        <v>6.435205242251086E-4</v>
      </c>
      <c r="M3944" s="9">
        <f t="shared" si="1293"/>
        <v>0.19216858115577989</v>
      </c>
      <c r="N3944" s="9">
        <f t="shared" si="1294"/>
        <v>0.76154960565397378</v>
      </c>
      <c r="O3944" s="9">
        <f t="shared" si="1295"/>
        <v>0.78082167962368332</v>
      </c>
      <c r="P3944" s="9">
        <f t="shared" si="1296"/>
        <v>0.57817995547781231</v>
      </c>
      <c r="Q3944" s="10">
        <f t="shared" si="1297"/>
        <v>9.3743233239966722E-2</v>
      </c>
      <c r="R3944" s="10">
        <f t="shared" si="1280"/>
        <v>0.85339493033287661</v>
      </c>
      <c r="S3944" s="10">
        <f>_xlfn.PERCENTILE.INC($R$1519:R3944,0.75)</f>
        <v>0.79345591847037078</v>
      </c>
      <c r="T3944" s="10">
        <f t="shared" si="1281"/>
        <v>0.79345591847037078</v>
      </c>
      <c r="U3944" s="11">
        <f t="shared" si="1298"/>
        <v>0.79345591847037078</v>
      </c>
      <c r="V3944" s="10">
        <f t="shared" si="1282"/>
        <v>0.45978985828568075</v>
      </c>
      <c r="W3944" s="10">
        <f t="shared" si="1283"/>
        <v>0.79213910582685254</v>
      </c>
      <c r="X3944" s="10">
        <f t="shared" si="1299"/>
        <v>1.0667436629160958</v>
      </c>
      <c r="Y3944" s="10">
        <f>_xlfn.PERCENTILE.INC($X$1519:X3944,0.75)</f>
        <v>0.99181989808796356</v>
      </c>
      <c r="Z3944" s="10">
        <f t="shared" si="1300"/>
        <v>0.99181989808796356</v>
      </c>
      <c r="AA3944" s="10">
        <f t="shared" si="1301"/>
        <v>0.99089409505811621</v>
      </c>
      <c r="AB3944" s="10">
        <f t="shared" si="1302"/>
        <v>0.36421752721067441</v>
      </c>
      <c r="AC3944" s="10">
        <f t="shared" si="1303"/>
        <v>0.36090099702972606</v>
      </c>
      <c r="AD3944" s="13">
        <f t="shared" si="1304"/>
        <v>364217.52721067442</v>
      </c>
      <c r="AE3944" s="13">
        <f t="shared" si="1284"/>
        <v>360900.99702972604</v>
      </c>
      <c r="AF3944" s="13"/>
      <c r="AG3944" s="2">
        <f t="shared" si="1279"/>
        <v>40528</v>
      </c>
      <c r="AH3944" s="3">
        <f t="shared" si="1285"/>
        <v>-3150.6592469136008</v>
      </c>
      <c r="AI3944" s="3">
        <f t="shared" si="1286"/>
        <v>-3121.9696433069385</v>
      </c>
      <c r="AJ3944" s="3">
        <f t="shared" si="1305"/>
        <v>741645.88697587</v>
      </c>
      <c r="AK3944" s="3">
        <f t="shared" si="1306"/>
        <v>546213.06414438516</v>
      </c>
    </row>
    <row r="3945" spans="2:37" x14ac:dyDescent="0.2">
      <c r="B3945" s="5">
        <v>40529</v>
      </c>
      <c r="C3945" s="1">
        <v>546.69000000000005</v>
      </c>
      <c r="D3945" s="1">
        <f t="shared" si="1307"/>
        <v>51</v>
      </c>
      <c r="E3945" s="1" t="b">
        <f t="shared" si="1308"/>
        <v>0</v>
      </c>
      <c r="F3945" s="6">
        <f t="shared" si="1309"/>
        <v>-2.008068785483319E-3</v>
      </c>
      <c r="G3945" s="8">
        <f t="shared" si="1287"/>
        <v>2.0566252541547673E-4</v>
      </c>
      <c r="H3945" s="8">
        <f t="shared" si="1288"/>
        <v>7.6145952204497911E-4</v>
      </c>
      <c r="I3945" s="8">
        <f t="shared" si="1289"/>
        <v>4.7545979671480911E-4</v>
      </c>
      <c r="J3945" s="6">
        <f t="shared" si="1290"/>
        <v>1.4147093435053291E-3</v>
      </c>
      <c r="K3945" s="6">
        <f t="shared" si="1291"/>
        <v>1.0307663647048432E-3</v>
      </c>
      <c r="L3945" s="6">
        <f t="shared" si="1292"/>
        <v>6.4294336953311416E-4</v>
      </c>
      <c r="M3945" s="9">
        <f t="shared" si="1293"/>
        <v>0.14537440242381633</v>
      </c>
      <c r="N3945" s="9">
        <f t="shared" si="1294"/>
        <v>0.73873144110888866</v>
      </c>
      <c r="O3945" s="9">
        <f t="shared" si="1295"/>
        <v>0.73950493814108931</v>
      </c>
      <c r="P3945" s="9">
        <f t="shared" si="1296"/>
        <v>0.54120359389126482</v>
      </c>
      <c r="Q3945" s="10">
        <f t="shared" si="1297"/>
        <v>9.2724754665067299E-2</v>
      </c>
      <c r="R3945" s="10">
        <f t="shared" si="1280"/>
        <v>0.86276852701276363</v>
      </c>
      <c r="S3945" s="10">
        <f>_xlfn.PERCENTILE.INC($R$1519:R3945,0.75)</f>
        <v>0.79373037734462215</v>
      </c>
      <c r="T3945" s="10">
        <f t="shared" si="1281"/>
        <v>0.79373037734462215</v>
      </c>
      <c r="U3945" s="11">
        <f t="shared" si="1298"/>
        <v>0.79373037734462215</v>
      </c>
      <c r="V3945" s="10">
        <f t="shared" si="1282"/>
        <v>0.45978985828568075</v>
      </c>
      <c r="W3945" s="10">
        <f t="shared" si="1283"/>
        <v>0.79213910582685254</v>
      </c>
      <c r="X3945" s="10">
        <f t="shared" si="1299"/>
        <v>1.0784606587659546</v>
      </c>
      <c r="Y3945" s="10">
        <f>_xlfn.PERCENTILE.INC($X$1519:X3945,0.75)</f>
        <v>0.99216297168077772</v>
      </c>
      <c r="Z3945" s="10">
        <f t="shared" si="1300"/>
        <v>0.99216297168077772</v>
      </c>
      <c r="AA3945" s="10">
        <f t="shared" si="1301"/>
        <v>0.99089409505811621</v>
      </c>
      <c r="AB3945" s="10">
        <f t="shared" si="1302"/>
        <v>0.36421752721067441</v>
      </c>
      <c r="AC3945" s="10">
        <f t="shared" si="1303"/>
        <v>0.36090099702972606</v>
      </c>
      <c r="AD3945" s="13">
        <f t="shared" si="1304"/>
        <v>364217.52721067442</v>
      </c>
      <c r="AE3945" s="13">
        <f t="shared" si="1284"/>
        <v>360900.99702972604</v>
      </c>
      <c r="AF3945" s="13"/>
      <c r="AG3945" s="2">
        <f t="shared" si="1279"/>
        <v>40529</v>
      </c>
      <c r="AH3945" s="3">
        <f t="shared" si="1285"/>
        <v>-731.37384751767672</v>
      </c>
      <c r="AI3945" s="3">
        <f t="shared" si="1286"/>
        <v>-724.71402678520087</v>
      </c>
      <c r="AJ3945" s="3">
        <f t="shared" si="1305"/>
        <v>740914.51312835235</v>
      </c>
      <c r="AK3945" s="3">
        <f t="shared" si="1306"/>
        <v>545488.35011759994</v>
      </c>
    </row>
    <row r="3946" spans="2:37" x14ac:dyDescent="0.2">
      <c r="B3946" s="5">
        <v>40532</v>
      </c>
      <c r="C3946" s="1">
        <v>548.21</v>
      </c>
      <c r="D3946" s="1">
        <f t="shared" si="1307"/>
        <v>52</v>
      </c>
      <c r="E3946" s="1" t="b">
        <f t="shared" si="1308"/>
        <v>1</v>
      </c>
      <c r="F3946" s="6">
        <f t="shared" si="1309"/>
        <v>2.7803691305858802E-3</v>
      </c>
      <c r="G3946" s="8">
        <f t="shared" si="1287"/>
        <v>2.1694731317077934E-4</v>
      </c>
      <c r="H3946" s="8">
        <f t="shared" si="1288"/>
        <v>7.108886788904996E-4</v>
      </c>
      <c r="I3946" s="8">
        <f t="shared" si="1289"/>
        <v>4.7702566323497926E-4</v>
      </c>
      <c r="J3946" s="6">
        <f t="shared" si="1290"/>
        <v>1.414499527809158E-3</v>
      </c>
      <c r="K3946" s="6">
        <f t="shared" si="1291"/>
        <v>1.0305213948383261E-3</v>
      </c>
      <c r="L3946" s="6">
        <f t="shared" si="1292"/>
        <v>6.425017883714795E-4</v>
      </c>
      <c r="M3946" s="9">
        <f t="shared" si="1293"/>
        <v>0.15337390285792271</v>
      </c>
      <c r="N3946" s="9">
        <f t="shared" si="1294"/>
        <v>0.68983398350698755</v>
      </c>
      <c r="O3946" s="9">
        <f t="shared" si="1295"/>
        <v>0.74245032756107165</v>
      </c>
      <c r="P3946" s="9">
        <f t="shared" si="1296"/>
        <v>0.52855273797532731</v>
      </c>
      <c r="Q3946" s="10">
        <f t="shared" si="1297"/>
        <v>9.1952829480554818E-2</v>
      </c>
      <c r="R3946" s="10">
        <f t="shared" si="1280"/>
        <v>0.87001129222366702</v>
      </c>
      <c r="S3946" s="10">
        <f>_xlfn.PERCENTILE.INC($R$1519:R3946,0.75)</f>
        <v>0.7940366905600913</v>
      </c>
      <c r="T3946" s="10">
        <f t="shared" si="1281"/>
        <v>0.7940366905600913</v>
      </c>
      <c r="U3946" s="11">
        <f t="shared" si="1298"/>
        <v>0.7940366905600913</v>
      </c>
      <c r="V3946" s="10">
        <f t="shared" si="1282"/>
        <v>0.54120359389126482</v>
      </c>
      <c r="W3946" s="10">
        <f t="shared" si="1283"/>
        <v>0.79373037734462215</v>
      </c>
      <c r="X3946" s="10">
        <f t="shared" si="1299"/>
        <v>1.0875141152795837</v>
      </c>
      <c r="Y3946" s="10">
        <f>_xlfn.PERCENTILE.INC($X$1519:X3946,0.75)</f>
        <v>0.99254586320011406</v>
      </c>
      <c r="Z3946" s="10">
        <f t="shared" si="1300"/>
        <v>0.99254586320011406</v>
      </c>
      <c r="AA3946" s="10">
        <f t="shared" si="1301"/>
        <v>0.99254586320011406</v>
      </c>
      <c r="AB3946" s="10">
        <f t="shared" si="1302"/>
        <v>0.42956973279957927</v>
      </c>
      <c r="AC3946" s="10">
        <f t="shared" si="1303"/>
        <v>0.42636766124620074</v>
      </c>
      <c r="AD3946" s="13">
        <f t="shared" si="1304"/>
        <v>429569.73279957927</v>
      </c>
      <c r="AE3946" s="13">
        <f t="shared" si="1284"/>
        <v>426367.66124620073</v>
      </c>
      <c r="AF3946" s="13"/>
      <c r="AG3946" s="2">
        <f t="shared" si="1279"/>
        <v>40532</v>
      </c>
      <c r="AH3946" s="3">
        <f t="shared" si="1285"/>
        <v>1012.659169474882</v>
      </c>
      <c r="AI3946" s="3">
        <f t="shared" si="1286"/>
        <v>1003.4379913391167</v>
      </c>
      <c r="AJ3946" s="3">
        <f t="shared" si="1305"/>
        <v>741927.1722978272</v>
      </c>
      <c r="AK3946" s="3">
        <f t="shared" si="1306"/>
        <v>546491.78810893907</v>
      </c>
    </row>
    <row r="3947" spans="2:37" x14ac:dyDescent="0.2">
      <c r="B3947" s="5">
        <v>40533</v>
      </c>
      <c r="C3947" s="1">
        <v>552.82000000000005</v>
      </c>
      <c r="D3947" s="1">
        <f t="shared" si="1307"/>
        <v>52</v>
      </c>
      <c r="E3947" s="1" t="b">
        <f t="shared" si="1308"/>
        <v>0</v>
      </c>
      <c r="F3947" s="6">
        <f t="shared" si="1309"/>
        <v>8.4091862607396095E-3</v>
      </c>
      <c r="G3947" s="8">
        <f t="shared" si="1287"/>
        <v>4.3726664249490619E-4</v>
      </c>
      <c r="H3947" s="8">
        <f t="shared" si="1288"/>
        <v>7.5460887823191746E-4</v>
      </c>
      <c r="I3947" s="8">
        <f t="shared" si="1289"/>
        <v>5.3205700076779854E-4</v>
      </c>
      <c r="J3947" s="6">
        <f t="shared" si="1290"/>
        <v>1.4143151460291911E-3</v>
      </c>
      <c r="K3947" s="6">
        <f t="shared" si="1291"/>
        <v>1.030273892319678E-3</v>
      </c>
      <c r="L3947" s="6">
        <f t="shared" si="1292"/>
        <v>6.4204838207823926E-4</v>
      </c>
      <c r="M3947" s="9">
        <f t="shared" si="1293"/>
        <v>0.30917200011791512</v>
      </c>
      <c r="N3947" s="9">
        <f t="shared" si="1294"/>
        <v>0.73243521344882734</v>
      </c>
      <c r="O3947" s="9">
        <f t="shared" si="1295"/>
        <v>0.82868677130777768</v>
      </c>
      <c r="P3947" s="9">
        <f t="shared" si="1296"/>
        <v>0.62343132829150671</v>
      </c>
      <c r="Q3947" s="10">
        <f t="shared" si="1297"/>
        <v>9.3336441350677951E-2</v>
      </c>
      <c r="R3947" s="10">
        <f t="shared" si="1280"/>
        <v>0.85711431507688307</v>
      </c>
      <c r="S3947" s="10">
        <f>_xlfn.PERCENTILE.INC($R$1519:R3947,0.75)</f>
        <v>0.79419455516888826</v>
      </c>
      <c r="T3947" s="10">
        <f t="shared" si="1281"/>
        <v>0.79419455516888826</v>
      </c>
      <c r="U3947" s="11">
        <f t="shared" si="1298"/>
        <v>0.79419455516888826</v>
      </c>
      <c r="V3947" s="10">
        <f t="shared" si="1282"/>
        <v>0.54120359389126482</v>
      </c>
      <c r="W3947" s="10">
        <f t="shared" si="1283"/>
        <v>0.79373037734462215</v>
      </c>
      <c r="X3947" s="10">
        <f t="shared" si="1299"/>
        <v>1.0713928938461039</v>
      </c>
      <c r="Y3947" s="10">
        <f>_xlfn.PERCENTILE.INC($X$1519:X3947,0.75)</f>
        <v>0.99274319396111033</v>
      </c>
      <c r="Z3947" s="10">
        <f t="shared" si="1300"/>
        <v>0.99274319396111033</v>
      </c>
      <c r="AA3947" s="10">
        <f t="shared" si="1301"/>
        <v>0.99254586320011406</v>
      </c>
      <c r="AB3947" s="10">
        <f t="shared" si="1302"/>
        <v>0.42956973279957927</v>
      </c>
      <c r="AC3947" s="10">
        <f t="shared" si="1303"/>
        <v>0.42636766124620074</v>
      </c>
      <c r="AD3947" s="13">
        <f t="shared" si="1304"/>
        <v>429569.73279957927</v>
      </c>
      <c r="AE3947" s="13">
        <f t="shared" si="1284"/>
        <v>426367.66124620073</v>
      </c>
      <c r="AF3947" s="13"/>
      <c r="AG3947" s="2">
        <f t="shared" si="1279"/>
        <v>40533</v>
      </c>
      <c r="AH3947" s="3">
        <f t="shared" si="1285"/>
        <v>3612.3318950878074</v>
      </c>
      <c r="AI3947" s="3">
        <f t="shared" si="1286"/>
        <v>3585.4050789752314</v>
      </c>
      <c r="AJ3947" s="3">
        <f t="shared" si="1305"/>
        <v>745539.50419291505</v>
      </c>
      <c r="AK3947" s="3">
        <f t="shared" si="1306"/>
        <v>550077.19318791432</v>
      </c>
    </row>
    <row r="3948" spans="2:37" x14ac:dyDescent="0.2">
      <c r="B3948" s="5">
        <v>40534</v>
      </c>
      <c r="C3948" s="1">
        <v>552.69000000000005</v>
      </c>
      <c r="D3948" s="1">
        <f t="shared" si="1307"/>
        <v>52</v>
      </c>
      <c r="E3948" s="1" t="b">
        <f t="shared" si="1308"/>
        <v>0</v>
      </c>
      <c r="F3948" s="6">
        <f t="shared" si="1309"/>
        <v>-2.3515791758621507E-4</v>
      </c>
      <c r="G3948" s="8">
        <f t="shared" si="1287"/>
        <v>4.5390763724092103E-4</v>
      </c>
      <c r="H3948" s="8">
        <f t="shared" si="1288"/>
        <v>7.1457104445486752E-4</v>
      </c>
      <c r="I3948" s="8">
        <f t="shared" si="1289"/>
        <v>5.2479935750536239E-4</v>
      </c>
      <c r="J3948" s="6">
        <f t="shared" si="1290"/>
        <v>1.4142770686375184E-3</v>
      </c>
      <c r="K3948" s="6">
        <f t="shared" si="1291"/>
        <v>1.0301495387418425E-3</v>
      </c>
      <c r="L3948" s="6">
        <f t="shared" si="1292"/>
        <v>6.4172267401350718E-4</v>
      </c>
      <c r="M3948" s="9">
        <f t="shared" si="1293"/>
        <v>0.320946755983398</v>
      </c>
      <c r="N3948" s="9">
        <f t="shared" si="1294"/>
        <v>0.69365758812802847</v>
      </c>
      <c r="O3948" s="9">
        <f t="shared" si="1295"/>
        <v>0.81779774777650482</v>
      </c>
      <c r="P3948" s="9">
        <f t="shared" si="1296"/>
        <v>0.61080069729597708</v>
      </c>
      <c r="Q3948" s="10">
        <f t="shared" si="1297"/>
        <v>9.2869788748343687E-2</v>
      </c>
      <c r="R3948" s="10">
        <f t="shared" si="1280"/>
        <v>0.86142114758957911</v>
      </c>
      <c r="S3948" s="10">
        <f>_xlfn.PERCENTILE.INC($R$1519:R3948,0.75)</f>
        <v>0.79425628696822481</v>
      </c>
      <c r="T3948" s="10">
        <f t="shared" si="1281"/>
        <v>0.79425628696822481</v>
      </c>
      <c r="U3948" s="11">
        <f t="shared" si="1298"/>
        <v>0.79425628696822481</v>
      </c>
      <c r="V3948" s="10">
        <f t="shared" si="1282"/>
        <v>0.54120359389126482</v>
      </c>
      <c r="W3948" s="10">
        <f t="shared" si="1283"/>
        <v>0.79373037734462215</v>
      </c>
      <c r="X3948" s="10">
        <f t="shared" si="1299"/>
        <v>1.0767764344869739</v>
      </c>
      <c r="Y3948" s="10">
        <f>_xlfn.PERCENTILE.INC($X$1519:X3948,0.75)</f>
        <v>0.99282035871028096</v>
      </c>
      <c r="Z3948" s="10">
        <f t="shared" si="1300"/>
        <v>0.99282035871028096</v>
      </c>
      <c r="AA3948" s="10">
        <f t="shared" si="1301"/>
        <v>0.99254586320011406</v>
      </c>
      <c r="AB3948" s="10">
        <f t="shared" si="1302"/>
        <v>0.42956973279957927</v>
      </c>
      <c r="AC3948" s="10">
        <f t="shared" si="1303"/>
        <v>0.42636766124620074</v>
      </c>
      <c r="AD3948" s="13">
        <f t="shared" si="1304"/>
        <v>429569.73279957927</v>
      </c>
      <c r="AE3948" s="13">
        <f t="shared" si="1284"/>
        <v>426367.66124620073</v>
      </c>
      <c r="AF3948" s="13"/>
      <c r="AG3948" s="2">
        <f t="shared" si="1279"/>
        <v>40534</v>
      </c>
      <c r="AH3948" s="3">
        <f t="shared" si="1285"/>
        <v>-101.0167238232159</v>
      </c>
      <c r="AI3948" s="3">
        <f t="shared" si="1286"/>
        <v>-100.26373134476134</v>
      </c>
      <c r="AJ3948" s="3">
        <f t="shared" si="1305"/>
        <v>745438.48746909178</v>
      </c>
      <c r="AK3948" s="3">
        <f t="shared" si="1306"/>
        <v>549976.9294565696</v>
      </c>
    </row>
    <row r="3949" spans="2:37" x14ac:dyDescent="0.2">
      <c r="B3949" s="5">
        <v>40535</v>
      </c>
      <c r="C3949" s="1">
        <v>553.09</v>
      </c>
      <c r="D3949" s="1">
        <f t="shared" si="1307"/>
        <v>52</v>
      </c>
      <c r="E3949" s="1" t="b">
        <f t="shared" si="1308"/>
        <v>0</v>
      </c>
      <c r="F3949" s="6">
        <f t="shared" si="1309"/>
        <v>7.2373301489081499E-4</v>
      </c>
      <c r="G3949" s="8">
        <f t="shared" si="1287"/>
        <v>4.5858294595024741E-4</v>
      </c>
      <c r="H3949" s="8">
        <f t="shared" si="1288"/>
        <v>7.0000303324485309E-4</v>
      </c>
      <c r="I3949" s="8">
        <f t="shared" si="1289"/>
        <v>5.7084912883446687E-4</v>
      </c>
      <c r="J3949" s="6">
        <f t="shared" si="1290"/>
        <v>1.4141791663278148E-3</v>
      </c>
      <c r="K3949" s="6">
        <f t="shared" si="1291"/>
        <v>1.0299781934992637E-3</v>
      </c>
      <c r="L3949" s="6">
        <f t="shared" si="1292"/>
        <v>6.4135688069983602E-4</v>
      </c>
      <c r="M3949" s="9">
        <f t="shared" si="1293"/>
        <v>0.3242749977296337</v>
      </c>
      <c r="N3949" s="9">
        <f t="shared" si="1294"/>
        <v>0.67962898405319827</v>
      </c>
      <c r="O3949" s="9">
        <f t="shared" si="1295"/>
        <v>0.89006471437800361</v>
      </c>
      <c r="P3949" s="9">
        <f t="shared" si="1296"/>
        <v>0.63132289872027847</v>
      </c>
      <c r="Q3949" s="10">
        <f t="shared" si="1297"/>
        <v>9.2868769408951946E-2</v>
      </c>
      <c r="R3949" s="10">
        <f t="shared" si="1280"/>
        <v>0.86143060265735061</v>
      </c>
      <c r="S3949" s="10">
        <f>_xlfn.PERCENTILE.INC($R$1519:R3949,0.75)</f>
        <v>0.79447798857677165</v>
      </c>
      <c r="T3949" s="10">
        <f t="shared" si="1281"/>
        <v>0.79447798857677165</v>
      </c>
      <c r="U3949" s="11">
        <f t="shared" si="1298"/>
        <v>0.79447798857677165</v>
      </c>
      <c r="V3949" s="10">
        <f t="shared" si="1282"/>
        <v>0.54120359389126482</v>
      </c>
      <c r="W3949" s="10">
        <f t="shared" si="1283"/>
        <v>0.79373037734462215</v>
      </c>
      <c r="X3949" s="10">
        <f t="shared" si="1299"/>
        <v>1.0767882533216884</v>
      </c>
      <c r="Y3949" s="10">
        <f>_xlfn.PERCENTILE.INC($X$1519:X3949,0.75)</f>
        <v>0.99309748572096468</v>
      </c>
      <c r="Z3949" s="10">
        <f t="shared" si="1300"/>
        <v>0.99309748572096468</v>
      </c>
      <c r="AA3949" s="10">
        <f t="shared" si="1301"/>
        <v>0.99254586320011406</v>
      </c>
      <c r="AB3949" s="10">
        <f t="shared" si="1302"/>
        <v>0.42956973279957927</v>
      </c>
      <c r="AC3949" s="10">
        <f t="shared" si="1303"/>
        <v>0.42636766124620074</v>
      </c>
      <c r="AD3949" s="13">
        <f t="shared" si="1304"/>
        <v>429569.73279957927</v>
      </c>
      <c r="AE3949" s="13">
        <f t="shared" si="1284"/>
        <v>426367.66124620073</v>
      </c>
      <c r="AF3949" s="13"/>
      <c r="AG3949" s="2">
        <f t="shared" si="1279"/>
        <v>40535</v>
      </c>
      <c r="AH3949" s="3">
        <f t="shared" si="1285"/>
        <v>310.89379782488135</v>
      </c>
      <c r="AI3949" s="3">
        <f t="shared" si="1286"/>
        <v>308.57635292565857</v>
      </c>
      <c r="AJ3949" s="3">
        <f t="shared" si="1305"/>
        <v>745749.38126691664</v>
      </c>
      <c r="AK3949" s="3">
        <f t="shared" si="1306"/>
        <v>550285.50580949523</v>
      </c>
    </row>
    <row r="3950" spans="2:37" x14ac:dyDescent="0.2">
      <c r="B3950" s="5">
        <v>40536</v>
      </c>
      <c r="C3950" s="1">
        <v>554.97</v>
      </c>
      <c r="D3950" s="1">
        <f t="shared" si="1307"/>
        <v>52</v>
      </c>
      <c r="E3950" s="1" t="b">
        <f t="shared" si="1308"/>
        <v>0</v>
      </c>
      <c r="F3950" s="6">
        <f t="shared" si="1309"/>
        <v>3.399085139850655E-3</v>
      </c>
      <c r="G3950" s="8">
        <f t="shared" si="1287"/>
        <v>5.3842207354047296E-4</v>
      </c>
      <c r="H3950" s="8">
        <f t="shared" si="1288"/>
        <v>7.1457240004655026E-4</v>
      </c>
      <c r="I3950" s="8">
        <f t="shared" si="1289"/>
        <v>5.9907967112262284E-4</v>
      </c>
      <c r="J3950" s="6">
        <f t="shared" si="1290"/>
        <v>1.4140407387814781E-3</v>
      </c>
      <c r="K3950" s="6">
        <f t="shared" si="1291"/>
        <v>1.0297870109806976E-3</v>
      </c>
      <c r="L3950" s="6">
        <f t="shared" si="1292"/>
        <v>6.4097732254114856E-4</v>
      </c>
      <c r="M3950" s="9">
        <f t="shared" si="1293"/>
        <v>0.38076843104566255</v>
      </c>
      <c r="N3950" s="9">
        <f t="shared" si="1294"/>
        <v>0.69390310076453687</v>
      </c>
      <c r="O3950" s="9">
        <f t="shared" si="1295"/>
        <v>0.93463473676038511</v>
      </c>
      <c r="P3950" s="9">
        <f t="shared" si="1296"/>
        <v>0.66976875619019482</v>
      </c>
      <c r="Q3950" s="10">
        <f t="shared" si="1297"/>
        <v>9.300754774864653E-2</v>
      </c>
      <c r="R3950" s="10">
        <f t="shared" si="1280"/>
        <v>0.86014524559018046</v>
      </c>
      <c r="S3950" s="10">
        <f>_xlfn.PERCENTILE.INC($R$1519:R3950,0.75)</f>
        <v>0.79483982412897536</v>
      </c>
      <c r="T3950" s="10">
        <f t="shared" si="1281"/>
        <v>0.79483982412897536</v>
      </c>
      <c r="U3950" s="11">
        <f t="shared" si="1298"/>
        <v>0.79483982412897536</v>
      </c>
      <c r="V3950" s="10">
        <f t="shared" si="1282"/>
        <v>0.54120359389126482</v>
      </c>
      <c r="W3950" s="10">
        <f t="shared" si="1283"/>
        <v>0.79373037734462215</v>
      </c>
      <c r="X3950" s="10">
        <f t="shared" si="1299"/>
        <v>1.0751815569877257</v>
      </c>
      <c r="Y3950" s="10">
        <f>_xlfn.PERCENTILE.INC($X$1519:X3950,0.75)</f>
        <v>0.9935497801612192</v>
      </c>
      <c r="Z3950" s="10">
        <f t="shared" si="1300"/>
        <v>0.9935497801612192</v>
      </c>
      <c r="AA3950" s="10">
        <f t="shared" si="1301"/>
        <v>0.99254586320011406</v>
      </c>
      <c r="AB3950" s="10">
        <f t="shared" si="1302"/>
        <v>0.42956973279957927</v>
      </c>
      <c r="AC3950" s="10">
        <f t="shared" si="1303"/>
        <v>0.42636766124620074</v>
      </c>
      <c r="AD3950" s="13">
        <f t="shared" si="1304"/>
        <v>429569.73279957927</v>
      </c>
      <c r="AE3950" s="13">
        <f t="shared" si="1284"/>
        <v>426367.66124620073</v>
      </c>
      <c r="AF3950" s="13"/>
      <c r="AG3950" s="2">
        <f t="shared" ref="AG3950:AG4013" si="1310">B3950</f>
        <v>40536</v>
      </c>
      <c r="AH3950" s="3">
        <f t="shared" si="1285"/>
        <v>1460.1440952886664</v>
      </c>
      <c r="AI3950" s="3">
        <f t="shared" si="1286"/>
        <v>1449.2599814548389</v>
      </c>
      <c r="AJ3950" s="3">
        <f t="shared" si="1305"/>
        <v>747209.52536220534</v>
      </c>
      <c r="AK3950" s="3">
        <f t="shared" si="1306"/>
        <v>551734.76579095004</v>
      </c>
    </row>
    <row r="3951" spans="2:37" x14ac:dyDescent="0.2">
      <c r="B3951" s="5">
        <v>40541</v>
      </c>
      <c r="C3951" s="1">
        <v>558.94000000000005</v>
      </c>
      <c r="D3951" s="1">
        <f t="shared" si="1307"/>
        <v>53</v>
      </c>
      <c r="E3951" s="1" t="b">
        <f t="shared" si="1308"/>
        <v>1</v>
      </c>
      <c r="F3951" s="6">
        <f t="shared" si="1309"/>
        <v>7.153539830981881E-3</v>
      </c>
      <c r="G3951" s="8">
        <f t="shared" si="1287"/>
        <v>7.5912762649927819E-4</v>
      </c>
      <c r="H3951" s="8">
        <f t="shared" si="1288"/>
        <v>7.8374713704354795E-4</v>
      </c>
      <c r="I3951" s="8">
        <f t="shared" si="1289"/>
        <v>6.2748227193005319E-4</v>
      </c>
      <c r="J3951" s="6">
        <f t="shared" si="1290"/>
        <v>1.4136099904575629E-3</v>
      </c>
      <c r="K3951" s="6">
        <f t="shared" si="1291"/>
        <v>1.0295262188070502E-3</v>
      </c>
      <c r="L3951" s="6">
        <f t="shared" si="1292"/>
        <v>6.4051254530831097E-4</v>
      </c>
      <c r="M3951" s="9">
        <f t="shared" si="1293"/>
        <v>0.53701348435827112</v>
      </c>
      <c r="N3951" s="9">
        <f t="shared" si="1294"/>
        <v>0.76126972069900711</v>
      </c>
      <c r="O3951" s="9">
        <f t="shared" si="1295"/>
        <v>0.97965648998805221</v>
      </c>
      <c r="P3951" s="9">
        <f t="shared" si="1296"/>
        <v>0.75931323168177689</v>
      </c>
      <c r="Q3951" s="10">
        <f t="shared" si="1297"/>
        <v>9.3979856829906769E-2</v>
      </c>
      <c r="R3951" s="10">
        <f t="shared" ref="R3951:R4014" si="1311">IF(B3951&lt;&gt;"",$C$7/Q3951,"")</f>
        <v>0.85124624253036718</v>
      </c>
      <c r="S3951" s="10">
        <f>_xlfn.PERCENTILE.INC($R$1519:R3951,0.75)</f>
        <v>0.79532195775928216</v>
      </c>
      <c r="T3951" s="10">
        <f t="shared" ref="T3951:T4014" si="1312">MIN(S3951,$C$9)</f>
        <v>0.79532195775928216</v>
      </c>
      <c r="U3951" s="11">
        <f t="shared" si="1298"/>
        <v>0.79532195775928216</v>
      </c>
      <c r="V3951" s="10">
        <f t="shared" ref="V3951:V4014" si="1313">IF(B3951&lt;&gt;"",IF($E3951,P3950,V3950),"")</f>
        <v>0.66976875619019482</v>
      </c>
      <c r="W3951" s="10">
        <f t="shared" ref="W3951:W4014" si="1314">IF(B3951&lt;&gt;"",IF($E3951,U3950,W3950),"")</f>
        <v>0.79483982412897536</v>
      </c>
      <c r="X3951" s="10">
        <f t="shared" si="1299"/>
        <v>1.0640578031629591</v>
      </c>
      <c r="Y3951" s="10">
        <f>_xlfn.PERCENTILE.INC($X$1519:X3951,0.75)</f>
        <v>0.99415244719910267</v>
      </c>
      <c r="Z3951" s="10">
        <f t="shared" si="1300"/>
        <v>0.99415244719910267</v>
      </c>
      <c r="AA3951" s="10">
        <f t="shared" si="1301"/>
        <v>0.99415244719910267</v>
      </c>
      <c r="AB3951" s="10">
        <f t="shared" si="1302"/>
        <v>0.53235888037729706</v>
      </c>
      <c r="AC3951" s="10">
        <f t="shared" si="1303"/>
        <v>0.52924588371526426</v>
      </c>
      <c r="AD3951" s="13">
        <f t="shared" si="1304"/>
        <v>532358.88037729706</v>
      </c>
      <c r="AE3951" s="13">
        <f t="shared" ref="AE3951:AE4014" si="1315">IF(B3951&lt;&gt;"",AC3951*$C$6,"")</f>
        <v>529245.88371526427</v>
      </c>
      <c r="AF3951" s="13"/>
      <c r="AG3951" s="2">
        <f t="shared" si="1310"/>
        <v>40541</v>
      </c>
      <c r="AH3951" s="3">
        <f t="shared" ref="AH3951:AH4014" si="1316">IF(B3951&lt;&gt;"",AD3950*$F3951,"")</f>
        <v>3072.944193766034</v>
      </c>
      <c r="AI3951" s="3">
        <f t="shared" ref="AI3951:AI4014" si="1317">IF(B3951&lt;&gt;"",AE3950*$F3951,"")</f>
        <v>3050.0380473672867</v>
      </c>
      <c r="AJ3951" s="3">
        <f t="shared" si="1305"/>
        <v>750282.46955597133</v>
      </c>
      <c r="AK3951" s="3">
        <f t="shared" si="1306"/>
        <v>554784.80383831728</v>
      </c>
    </row>
    <row r="3952" spans="2:37" x14ac:dyDescent="0.2">
      <c r="B3952" s="5">
        <v>40542</v>
      </c>
      <c r="C3952" s="1">
        <v>564.95000000000005</v>
      </c>
      <c r="D3952" s="1">
        <f t="shared" si="1307"/>
        <v>53</v>
      </c>
      <c r="E3952" s="1" t="b">
        <f t="shared" si="1308"/>
        <v>0</v>
      </c>
      <c r="F3952" s="6">
        <f t="shared" si="1309"/>
        <v>1.0752495795613104E-2</v>
      </c>
      <c r="G3952" s="8">
        <f t="shared" ref="G3952:G4015" si="1318">ma(F3887:F3952,"e")</f>
        <v>9.4496903466134089E-4</v>
      </c>
      <c r="H3952" s="8">
        <f t="shared" ref="H3952:H4015" si="1319">ma(F3821:F3952,"e")</f>
        <v>8.8902923490850069E-4</v>
      </c>
      <c r="I3952" s="8">
        <f t="shared" ref="I3952:I4015" si="1320">ma(F3703:F3952,"e")</f>
        <v>7.0328212726816514E-4</v>
      </c>
      <c r="J3952" s="6">
        <f t="shared" ref="J3952:J4015" si="1321">IF(B3952&lt;&gt;"",_xlfn.STDEV.S(G2703:G3952),"")</f>
        <v>1.4132079098867986E-3</v>
      </c>
      <c r="K3952" s="6">
        <f t="shared" ref="K3952:K4015" si="1322">IF(B3952&lt;&gt;"",_xlfn.STDEV.S(H2703:H3952),"")</f>
        <v>1.0292425359634295E-3</v>
      </c>
      <c r="L3952" s="6">
        <f t="shared" ref="L3952:L4015" si="1323">IF(B3952&lt;&gt;"",_xlfn.STDEV.S(I2703:I3952),"")</f>
        <v>6.4001400573174012E-4</v>
      </c>
      <c r="M3952" s="9">
        <f t="shared" ref="M3952:M4015" si="1324">IF(B3952&lt;&gt;"",MIN(1,MAX(-1,G3952/J3952)),"")</f>
        <v>0.66866950577501028</v>
      </c>
      <c r="N3952" s="9">
        <f t="shared" ref="N3952:N4015" si="1325">IF(B3952&lt;&gt;"",MIN(1,MAX(-1,H3952/K3952)),"")</f>
        <v>0.86377039798138422</v>
      </c>
      <c r="O3952" s="9">
        <f t="shared" ref="O3952:O4015" si="1326">IF(B3952&lt;&gt;"",MIN(1,MAX(-1,I3952/L3952)),"")</f>
        <v>1</v>
      </c>
      <c r="P3952" s="9">
        <f t="shared" ref="P3952:P4015" si="1327">IF(B3952&lt;&gt;"",AVERAGE(M3952:O3952),"")</f>
        <v>0.84414663458546479</v>
      </c>
      <c r="Q3952" s="10">
        <f t="shared" ref="Q3952:Q4015" si="1328">IF(B3952&lt;&gt;"",SQRT(250)*_xlfn.STDEV.S(F3893:F3952),"")</f>
        <v>9.5051506249166653E-2</v>
      </c>
      <c r="R3952" s="10">
        <f t="shared" si="1311"/>
        <v>0.84164894547056568</v>
      </c>
      <c r="S3952" s="10">
        <f>_xlfn.PERCENTILE.INC($R$1519:R3952,0.75)</f>
        <v>0.79532841861641468</v>
      </c>
      <c r="T3952" s="10">
        <f t="shared" si="1312"/>
        <v>0.79532841861641468</v>
      </c>
      <c r="U3952" s="11">
        <f t="shared" ref="U3952:U4015" si="1329">IF(B3952&lt;&gt;"",MIN(T3952,R3952),"")</f>
        <v>0.79532841861641468</v>
      </c>
      <c r="V3952" s="10">
        <f t="shared" si="1313"/>
        <v>0.66976875619019482</v>
      </c>
      <c r="W3952" s="10">
        <f t="shared" si="1314"/>
        <v>0.79483982412897536</v>
      </c>
      <c r="X3952" s="10">
        <f t="shared" ref="X3952:X4015" si="1330">$C$8/Q3952</f>
        <v>1.0520611818382073</v>
      </c>
      <c r="Y3952" s="10">
        <f>_xlfn.PERCENTILE.INC($X$1519:X3952,0.75)</f>
        <v>0.99416052327051818</v>
      </c>
      <c r="Z3952" s="10">
        <f t="shared" ref="Z3952:Z4015" si="1331">MIN($C$10,Y3952)</f>
        <v>0.99416052327051818</v>
      </c>
      <c r="AA3952" s="10">
        <f t="shared" ref="AA3952:AA4015" si="1332">IF(E3952,MIN(Z3952,X3952),AA3951)</f>
        <v>0.99415244719910267</v>
      </c>
      <c r="AB3952" s="10">
        <f t="shared" ref="AB3952:AB4015" si="1333">IF(B3952&lt;&gt;"",V3952*W3952,"")</f>
        <v>0.53235888037729706</v>
      </c>
      <c r="AC3952" s="10">
        <f t="shared" ref="AC3952:AC4015" si="1334">IF(B3952&lt;&gt;"",V3952*W3952*AA3952,"")</f>
        <v>0.52924588371526426</v>
      </c>
      <c r="AD3952" s="13">
        <f t="shared" ref="AD3952:AD4015" si="1335">IF(B3952&lt;&gt;"",AB3952*$C$6,"")</f>
        <v>532358.88037729706</v>
      </c>
      <c r="AE3952" s="13">
        <f t="shared" si="1315"/>
        <v>529245.88371526427</v>
      </c>
      <c r="AF3952" s="13"/>
      <c r="AG3952" s="2">
        <f t="shared" si="1310"/>
        <v>40542</v>
      </c>
      <c r="AH3952" s="3">
        <f t="shared" si="1316"/>
        <v>5724.1866230141859</v>
      </c>
      <c r="AI3952" s="3">
        <f t="shared" si="1317"/>
        <v>5690.7141394939208</v>
      </c>
      <c r="AJ3952" s="3">
        <f t="shared" ref="AJ3952:AJ4015" si="1336">AJ3951+AH3952</f>
        <v>756006.65617898549</v>
      </c>
      <c r="AK3952" s="3">
        <f t="shared" ref="AK3952:AK4015" si="1337">AK3951+AI3952</f>
        <v>560475.51797781116</v>
      </c>
    </row>
    <row r="3953" spans="2:37" x14ac:dyDescent="0.2">
      <c r="B3953" s="5">
        <v>40543</v>
      </c>
      <c r="C3953" s="1">
        <v>566.23</v>
      </c>
      <c r="D3953" s="1">
        <f t="shared" si="1307"/>
        <v>53</v>
      </c>
      <c r="E3953" s="1" t="b">
        <f t="shared" si="1308"/>
        <v>0</v>
      </c>
      <c r="F3953" s="6">
        <f t="shared" si="1309"/>
        <v>2.2656872289583685E-3</v>
      </c>
      <c r="G3953" s="8">
        <f t="shared" si="1318"/>
        <v>9.9412951994177438E-4</v>
      </c>
      <c r="H3953" s="8">
        <f t="shared" si="1319"/>
        <v>8.8252650910699811E-4</v>
      </c>
      <c r="I3953" s="8">
        <f t="shared" si="1320"/>
        <v>6.9813519171320023E-4</v>
      </c>
      <c r="J3953" s="6">
        <f t="shared" si="1321"/>
        <v>1.4129005812722783E-3</v>
      </c>
      <c r="K3953" s="6">
        <f t="shared" si="1322"/>
        <v>1.0290234317883683E-3</v>
      </c>
      <c r="L3953" s="6">
        <f t="shared" si="1323"/>
        <v>6.3956337064145319E-4</v>
      </c>
      <c r="M3953" s="9">
        <f t="shared" si="1324"/>
        <v>0.70360896804684447</v>
      </c>
      <c r="N3953" s="9">
        <f t="shared" si="1325"/>
        <v>0.85763499823636757</v>
      </c>
      <c r="O3953" s="9">
        <f t="shared" si="1326"/>
        <v>1</v>
      </c>
      <c r="P3953" s="9">
        <f t="shared" si="1327"/>
        <v>0.85374798876107061</v>
      </c>
      <c r="Q3953" s="10">
        <f t="shared" si="1328"/>
        <v>9.4491021385539886E-2</v>
      </c>
      <c r="R3953" s="10">
        <f t="shared" si="1311"/>
        <v>0.84664128746779033</v>
      </c>
      <c r="S3953" s="10">
        <f>_xlfn.PERCENTILE.INC($R$1519:R3953,0.75)</f>
        <v>0.79535055359205031</v>
      </c>
      <c r="T3953" s="10">
        <f t="shared" si="1312"/>
        <v>0.79535055359205031</v>
      </c>
      <c r="U3953" s="11">
        <f t="shared" si="1329"/>
        <v>0.79535055359205031</v>
      </c>
      <c r="V3953" s="10">
        <f t="shared" si="1313"/>
        <v>0.66976875619019482</v>
      </c>
      <c r="W3953" s="10">
        <f t="shared" si="1314"/>
        <v>0.79483982412897536</v>
      </c>
      <c r="X3953" s="10">
        <f t="shared" si="1330"/>
        <v>1.0583016093347379</v>
      </c>
      <c r="Y3953" s="10">
        <f>_xlfn.PERCENTILE.INC($X$1519:X3953,0.75)</f>
        <v>0.99418819199006281</v>
      </c>
      <c r="Z3953" s="10">
        <f t="shared" si="1331"/>
        <v>0.99418819199006281</v>
      </c>
      <c r="AA3953" s="10">
        <f t="shared" si="1332"/>
        <v>0.99415244719910267</v>
      </c>
      <c r="AB3953" s="10">
        <f t="shared" si="1333"/>
        <v>0.53235888037729706</v>
      </c>
      <c r="AC3953" s="10">
        <f t="shared" si="1334"/>
        <v>0.52924588371526426</v>
      </c>
      <c r="AD3953" s="13">
        <f t="shared" si="1335"/>
        <v>532358.88037729706</v>
      </c>
      <c r="AE3953" s="13">
        <f t="shared" si="1315"/>
        <v>529245.88371526427</v>
      </c>
      <c r="AF3953" s="13"/>
      <c r="AG3953" s="2">
        <f t="shared" si="1310"/>
        <v>40543</v>
      </c>
      <c r="AH3953" s="3">
        <f t="shared" si="1316"/>
        <v>1206.1587164934178</v>
      </c>
      <c r="AI3953" s="3">
        <f t="shared" si="1317"/>
        <v>1199.1056397124601</v>
      </c>
      <c r="AJ3953" s="3">
        <f t="shared" si="1336"/>
        <v>757212.81489547889</v>
      </c>
      <c r="AK3953" s="3">
        <f t="shared" si="1337"/>
        <v>561674.62361752358</v>
      </c>
    </row>
    <row r="3954" spans="2:37" x14ac:dyDescent="0.2">
      <c r="B3954" s="5">
        <v>40547</v>
      </c>
      <c r="C3954" s="1">
        <v>564.57000000000005</v>
      </c>
      <c r="D3954" s="1">
        <f t="shared" si="1307"/>
        <v>2</v>
      </c>
      <c r="E3954" s="1" t="b">
        <f t="shared" si="1308"/>
        <v>1</v>
      </c>
      <c r="F3954" s="6">
        <f t="shared" si="1309"/>
        <v>-2.9316708757924914E-3</v>
      </c>
      <c r="G3954" s="8">
        <f t="shared" si="1318"/>
        <v>8.6480513405591639E-4</v>
      </c>
      <c r="H3954" s="8">
        <f t="shared" si="1319"/>
        <v>8.1625494802585604E-4</v>
      </c>
      <c r="I3954" s="8">
        <f t="shared" si="1320"/>
        <v>6.5973619324655988E-4</v>
      </c>
      <c r="J3954" s="6">
        <f t="shared" si="1321"/>
        <v>1.4126145467426589E-3</v>
      </c>
      <c r="K3954" s="6">
        <f t="shared" si="1322"/>
        <v>1.0288185799246583E-3</v>
      </c>
      <c r="L3954" s="6">
        <f t="shared" si="1323"/>
        <v>6.3914781779002543E-4</v>
      </c>
      <c r="M3954" s="9">
        <f t="shared" si="1324"/>
        <v>0.61220177581355539</v>
      </c>
      <c r="N3954" s="9">
        <f t="shared" si="1325"/>
        <v>0.79339055879573195</v>
      </c>
      <c r="O3954" s="9">
        <f t="shared" si="1326"/>
        <v>1</v>
      </c>
      <c r="P3954" s="9">
        <f t="shared" si="1327"/>
        <v>0.80186411153642911</v>
      </c>
      <c r="Q3954" s="10">
        <f t="shared" si="1328"/>
        <v>9.4752437691271507E-2</v>
      </c>
      <c r="R3954" s="10">
        <f t="shared" si="1311"/>
        <v>0.84430545481754415</v>
      </c>
      <c r="S3954" s="10">
        <f>_xlfn.PERCENTILE.INC($R$1519:R3954,0.75)</f>
        <v>0.79544246446128641</v>
      </c>
      <c r="T3954" s="10">
        <f t="shared" si="1312"/>
        <v>0.79544246446128641</v>
      </c>
      <c r="U3954" s="11">
        <f t="shared" si="1329"/>
        <v>0.79544246446128641</v>
      </c>
      <c r="V3954" s="10">
        <f t="shared" si="1313"/>
        <v>0.85374798876107061</v>
      </c>
      <c r="W3954" s="10">
        <f t="shared" si="1314"/>
        <v>0.79535055359205031</v>
      </c>
      <c r="X3954" s="10">
        <f t="shared" si="1330"/>
        <v>1.0553818185219301</v>
      </c>
      <c r="Y3954" s="10">
        <f>_xlfn.PERCENTILE.INC($X$1519:X3954,0.75)</f>
        <v>0.99430308057660799</v>
      </c>
      <c r="Z3954" s="10">
        <f t="shared" si="1331"/>
        <v>0.99430308057660799</v>
      </c>
      <c r="AA3954" s="10">
        <f t="shared" si="1332"/>
        <v>0.99430308057660799</v>
      </c>
      <c r="AB3954" s="10">
        <f t="shared" si="1333"/>
        <v>0.67902893548921706</v>
      </c>
      <c r="AC3954" s="10">
        <f t="shared" si="1334"/>
        <v>0.67516056235758337</v>
      </c>
      <c r="AD3954" s="13">
        <f t="shared" si="1335"/>
        <v>679028.93548921705</v>
      </c>
      <c r="AE3954" s="13">
        <f t="shared" si="1315"/>
        <v>675160.56235758332</v>
      </c>
      <c r="AF3954" s="13"/>
      <c r="AG3954" s="2">
        <f t="shared" si="1310"/>
        <v>40547</v>
      </c>
      <c r="AH3954" s="3">
        <f t="shared" si="1316"/>
        <v>-1560.7010250716207</v>
      </c>
      <c r="AI3954" s="3">
        <f t="shared" si="1317"/>
        <v>-1551.5747434210998</v>
      </c>
      <c r="AJ3954" s="3">
        <f t="shared" si="1336"/>
        <v>755652.11387040722</v>
      </c>
      <c r="AK3954" s="3">
        <f t="shared" si="1337"/>
        <v>560123.04887410253</v>
      </c>
    </row>
    <row r="3955" spans="2:37" x14ac:dyDescent="0.2">
      <c r="B3955" s="5">
        <v>40548</v>
      </c>
      <c r="C3955" s="1">
        <v>563.14</v>
      </c>
      <c r="D3955" s="1">
        <f t="shared" si="1307"/>
        <v>2</v>
      </c>
      <c r="E3955" s="1" t="b">
        <f t="shared" si="1308"/>
        <v>0</v>
      </c>
      <c r="F3955" s="6">
        <f t="shared" si="1309"/>
        <v>-2.5329011460050177E-3</v>
      </c>
      <c r="G3955" s="8">
        <f t="shared" si="1318"/>
        <v>7.8455172453306687E-4</v>
      </c>
      <c r="H3955" s="8">
        <f t="shared" si="1319"/>
        <v>7.7882288728727943E-4</v>
      </c>
      <c r="I3955" s="8">
        <f t="shared" si="1320"/>
        <v>6.0908855570207207E-4</v>
      </c>
      <c r="J3955" s="6">
        <f t="shared" si="1321"/>
        <v>1.4122209911678265E-3</v>
      </c>
      <c r="K3955" s="6">
        <f t="shared" si="1322"/>
        <v>1.0286044910004363E-3</v>
      </c>
      <c r="L3955" s="6">
        <f t="shared" si="1323"/>
        <v>6.387204856109364E-4</v>
      </c>
      <c r="M3955" s="9">
        <f t="shared" si="1324"/>
        <v>0.55554458504705218</v>
      </c>
      <c r="N3955" s="9">
        <f t="shared" si="1325"/>
        <v>0.7571645798763571</v>
      </c>
      <c r="O3955" s="9">
        <f t="shared" si="1326"/>
        <v>0.9536073594374832</v>
      </c>
      <c r="P3955" s="9">
        <f t="shared" si="1327"/>
        <v>0.75543884145363072</v>
      </c>
      <c r="Q3955" s="10">
        <f t="shared" si="1328"/>
        <v>9.4824908173561706E-2</v>
      </c>
      <c r="R3955" s="10">
        <f t="shared" si="1311"/>
        <v>0.84366018951025923</v>
      </c>
      <c r="S3955" s="10">
        <f>_xlfn.PERCENTILE.INC($R$1519:R3955,0.75)</f>
        <v>0.79565825299921999</v>
      </c>
      <c r="T3955" s="10">
        <f t="shared" si="1312"/>
        <v>0.79565825299921999</v>
      </c>
      <c r="U3955" s="11">
        <f t="shared" si="1329"/>
        <v>0.79565825299921999</v>
      </c>
      <c r="V3955" s="10">
        <f t="shared" si="1313"/>
        <v>0.85374798876107061</v>
      </c>
      <c r="W3955" s="10">
        <f t="shared" si="1314"/>
        <v>0.79535055359205031</v>
      </c>
      <c r="X3955" s="10">
        <f t="shared" si="1330"/>
        <v>1.0545752368878241</v>
      </c>
      <c r="Y3955" s="10">
        <f>_xlfn.PERCENTILE.INC($X$1519:X3955,0.75)</f>
        <v>0.99457281624902505</v>
      </c>
      <c r="Z3955" s="10">
        <f t="shared" si="1331"/>
        <v>0.99457281624902505</v>
      </c>
      <c r="AA3955" s="10">
        <f t="shared" si="1332"/>
        <v>0.99430308057660799</v>
      </c>
      <c r="AB3955" s="10">
        <f t="shared" si="1333"/>
        <v>0.67902893548921706</v>
      </c>
      <c r="AC3955" s="10">
        <f t="shared" si="1334"/>
        <v>0.67516056235758337</v>
      </c>
      <c r="AD3955" s="13">
        <f t="shared" si="1335"/>
        <v>679028.93548921705</v>
      </c>
      <c r="AE3955" s="13">
        <f t="shared" si="1315"/>
        <v>675160.56235758332</v>
      </c>
      <c r="AF3955" s="13"/>
      <c r="AG3955" s="2">
        <f t="shared" si="1310"/>
        <v>40548</v>
      </c>
      <c r="AH3955" s="3">
        <f t="shared" si="1316"/>
        <v>-1719.913168871205</v>
      </c>
      <c r="AI3955" s="3">
        <f t="shared" si="1317"/>
        <v>-1710.114962132915</v>
      </c>
      <c r="AJ3955" s="3">
        <f t="shared" si="1336"/>
        <v>753932.20070153603</v>
      </c>
      <c r="AK3955" s="3">
        <f t="shared" si="1337"/>
        <v>558412.93391196965</v>
      </c>
    </row>
    <row r="3956" spans="2:37" x14ac:dyDescent="0.2">
      <c r="B3956" s="5">
        <v>40549</v>
      </c>
      <c r="C3956" s="1">
        <v>556.69000000000005</v>
      </c>
      <c r="D3956" s="1">
        <f t="shared" si="1307"/>
        <v>2</v>
      </c>
      <c r="E3956" s="1" t="b">
        <f t="shared" si="1308"/>
        <v>0</v>
      </c>
      <c r="F3956" s="6">
        <f t="shared" si="1309"/>
        <v>-1.1453634975316818E-2</v>
      </c>
      <c r="G3956" s="8">
        <f t="shared" si="1318"/>
        <v>4.8240825135860367E-4</v>
      </c>
      <c r="H3956" s="8">
        <f t="shared" si="1319"/>
        <v>7.1371356872290551E-4</v>
      </c>
      <c r="I3956" s="8">
        <f t="shared" si="1320"/>
        <v>5.4401709356957867E-4</v>
      </c>
      <c r="J3956" s="6">
        <f t="shared" si="1321"/>
        <v>1.4118242669551462E-3</v>
      </c>
      <c r="K3956" s="6">
        <f t="shared" si="1322"/>
        <v>1.0283697550476773E-3</v>
      </c>
      <c r="L3956" s="6">
        <f t="shared" si="1323"/>
        <v>6.3827683891183313E-4</v>
      </c>
      <c r="M3956" s="9">
        <f t="shared" si="1324"/>
        <v>0.3416914290607882</v>
      </c>
      <c r="N3956" s="9">
        <f t="shared" si="1325"/>
        <v>0.69402427018073509</v>
      </c>
      <c r="O3956" s="9">
        <f t="shared" si="1326"/>
        <v>0.85232153260808696</v>
      </c>
      <c r="P3956" s="9">
        <f t="shared" si="1327"/>
        <v>0.62934574394987008</v>
      </c>
      <c r="Q3956" s="10">
        <f t="shared" si="1328"/>
        <v>9.7860101311933748E-2</v>
      </c>
      <c r="R3956" s="10">
        <f t="shared" si="1311"/>
        <v>0.81749353339617115</v>
      </c>
      <c r="S3956" s="10">
        <f>_xlfn.PERCENTILE.INC($R$1519:R3956,0.75)</f>
        <v>0.79567668521744628</v>
      </c>
      <c r="T3956" s="10">
        <f t="shared" si="1312"/>
        <v>0.79567668521744628</v>
      </c>
      <c r="U3956" s="11">
        <f t="shared" si="1329"/>
        <v>0.79567668521744628</v>
      </c>
      <c r="V3956" s="10">
        <f t="shared" si="1313"/>
        <v>0.85374798876107061</v>
      </c>
      <c r="W3956" s="10">
        <f t="shared" si="1314"/>
        <v>0.79535055359205031</v>
      </c>
      <c r="X3956" s="10">
        <f t="shared" si="1330"/>
        <v>1.0218669167452139</v>
      </c>
      <c r="Y3956" s="10">
        <f>_xlfn.PERCENTILE.INC($X$1519:X3956,0.75)</f>
        <v>0.99459585652180782</v>
      </c>
      <c r="Z3956" s="10">
        <f t="shared" si="1331"/>
        <v>0.99459585652180782</v>
      </c>
      <c r="AA3956" s="10">
        <f t="shared" si="1332"/>
        <v>0.99430308057660799</v>
      </c>
      <c r="AB3956" s="10">
        <f t="shared" si="1333"/>
        <v>0.67902893548921706</v>
      </c>
      <c r="AC3956" s="10">
        <f t="shared" si="1334"/>
        <v>0.67516056235758337</v>
      </c>
      <c r="AD3956" s="13">
        <f t="shared" si="1335"/>
        <v>679028.93548921705</v>
      </c>
      <c r="AE3956" s="13">
        <f t="shared" si="1315"/>
        <v>675160.56235758332</v>
      </c>
      <c r="AF3956" s="13"/>
      <c r="AG3956" s="2">
        <f t="shared" si="1310"/>
        <v>40549</v>
      </c>
      <c r="AH3956" s="3">
        <f t="shared" si="1316"/>
        <v>-7777.3495647714435</v>
      </c>
      <c r="AI3956" s="3">
        <f t="shared" si="1317"/>
        <v>-7733.0426309733875</v>
      </c>
      <c r="AJ3956" s="3">
        <f t="shared" si="1336"/>
        <v>746154.85113676463</v>
      </c>
      <c r="AK3956" s="3">
        <f t="shared" si="1337"/>
        <v>550679.89128099626</v>
      </c>
    </row>
    <row r="3957" spans="2:37" x14ac:dyDescent="0.2">
      <c r="B3957" s="5">
        <v>40550</v>
      </c>
      <c r="C3957" s="1">
        <v>560.17999999999995</v>
      </c>
      <c r="D3957" s="1">
        <f t="shared" si="1307"/>
        <v>2</v>
      </c>
      <c r="E3957" s="1" t="b">
        <f t="shared" si="1308"/>
        <v>0</v>
      </c>
      <c r="F3957" s="6">
        <f t="shared" si="1309"/>
        <v>6.269198297077283E-3</v>
      </c>
      <c r="G3957" s="8">
        <f t="shared" si="1318"/>
        <v>6.1131351274230981E-4</v>
      </c>
      <c r="H3957" s="8">
        <f t="shared" si="1319"/>
        <v>7.7120543188147358E-4</v>
      </c>
      <c r="I3957" s="8">
        <f t="shared" si="1320"/>
        <v>5.7459105306071278E-4</v>
      </c>
      <c r="J3957" s="6">
        <f t="shared" si="1321"/>
        <v>1.4113625862200358E-3</v>
      </c>
      <c r="K3957" s="6">
        <f t="shared" si="1322"/>
        <v>1.0280883409639415E-3</v>
      </c>
      <c r="L3957" s="6">
        <f t="shared" si="1323"/>
        <v>6.3778086451756594E-4</v>
      </c>
      <c r="M3957" s="9">
        <f t="shared" si="1324"/>
        <v>0.43313711069779209</v>
      </c>
      <c r="N3957" s="9">
        <f t="shared" si="1325"/>
        <v>0.75013537373489425</v>
      </c>
      <c r="O3957" s="9">
        <f t="shared" si="1326"/>
        <v>0.90092237793203223</v>
      </c>
      <c r="P3957" s="9">
        <f t="shared" si="1327"/>
        <v>0.69473162078823947</v>
      </c>
      <c r="Q3957" s="10">
        <f t="shared" si="1328"/>
        <v>9.8559081616126365E-2</v>
      </c>
      <c r="R3957" s="10">
        <f t="shared" si="1311"/>
        <v>0.81169587508524732</v>
      </c>
      <c r="S3957" s="10">
        <f>_xlfn.PERCENTILE.INC($R$1519:R3957,0.75)</f>
        <v>0.79592381373585297</v>
      </c>
      <c r="T3957" s="10">
        <f t="shared" si="1312"/>
        <v>0.79592381373585297</v>
      </c>
      <c r="U3957" s="11">
        <f t="shared" si="1329"/>
        <v>0.79592381373585297</v>
      </c>
      <c r="V3957" s="10">
        <f t="shared" si="1313"/>
        <v>0.85374798876107061</v>
      </c>
      <c r="W3957" s="10">
        <f t="shared" si="1314"/>
        <v>0.79535055359205031</v>
      </c>
      <c r="X3957" s="10">
        <f t="shared" si="1330"/>
        <v>1.0146198438565592</v>
      </c>
      <c r="Y3957" s="10">
        <f>_xlfn.PERCENTILE.INC($X$1519:X3957,0.75)</f>
        <v>0.99490476716981624</v>
      </c>
      <c r="Z3957" s="10">
        <f t="shared" si="1331"/>
        <v>0.99490476716981624</v>
      </c>
      <c r="AA3957" s="10">
        <f t="shared" si="1332"/>
        <v>0.99430308057660799</v>
      </c>
      <c r="AB3957" s="10">
        <f t="shared" si="1333"/>
        <v>0.67902893548921706</v>
      </c>
      <c r="AC3957" s="10">
        <f t="shared" si="1334"/>
        <v>0.67516056235758337</v>
      </c>
      <c r="AD3957" s="13">
        <f t="shared" si="1335"/>
        <v>679028.93548921705</v>
      </c>
      <c r="AE3957" s="13">
        <f t="shared" si="1315"/>
        <v>675160.56235758332</v>
      </c>
      <c r="AF3957" s="13"/>
      <c r="AG3957" s="2">
        <f t="shared" si="1310"/>
        <v>40550</v>
      </c>
      <c r="AH3957" s="3">
        <f t="shared" si="1316"/>
        <v>4256.9670460351999</v>
      </c>
      <c r="AI3957" s="3">
        <f t="shared" si="1317"/>
        <v>4232.7154477859021</v>
      </c>
      <c r="AJ3957" s="3">
        <f t="shared" si="1336"/>
        <v>750411.81818279985</v>
      </c>
      <c r="AK3957" s="3">
        <f t="shared" si="1337"/>
        <v>554912.60672878218</v>
      </c>
    </row>
    <row r="3958" spans="2:37" x14ac:dyDescent="0.2">
      <c r="B3958" s="5">
        <v>40553</v>
      </c>
      <c r="C3958" s="1">
        <v>556.07000000000005</v>
      </c>
      <c r="D3958" s="1">
        <f t="shared" si="1307"/>
        <v>3</v>
      </c>
      <c r="E3958" s="1" t="b">
        <f t="shared" si="1308"/>
        <v>1</v>
      </c>
      <c r="F3958" s="6">
        <f t="shared" si="1309"/>
        <v>-7.336927416187522E-3</v>
      </c>
      <c r="G3958" s="8">
        <f t="shared" si="1318"/>
        <v>3.5729186962205615E-4</v>
      </c>
      <c r="H3958" s="8">
        <f t="shared" si="1319"/>
        <v>6.63232609230861E-4</v>
      </c>
      <c r="I3958" s="8">
        <f t="shared" si="1320"/>
        <v>4.9865913291499502E-4</v>
      </c>
      <c r="J3958" s="6">
        <f t="shared" si="1321"/>
        <v>1.411027300857305E-3</v>
      </c>
      <c r="K3958" s="6">
        <f t="shared" si="1322"/>
        <v>1.027832378480359E-3</v>
      </c>
      <c r="L3958" s="6">
        <f t="shared" si="1323"/>
        <v>6.3733124305818815E-4</v>
      </c>
      <c r="M3958" s="9">
        <f t="shared" si="1324"/>
        <v>0.25321400188711762</v>
      </c>
      <c r="N3958" s="9">
        <f t="shared" si="1325"/>
        <v>0.64527312343618171</v>
      </c>
      <c r="O3958" s="9">
        <f t="shared" si="1326"/>
        <v>0.78241752361333339</v>
      </c>
      <c r="P3958" s="9">
        <f t="shared" si="1327"/>
        <v>0.56030154964554424</v>
      </c>
      <c r="Q3958" s="10">
        <f t="shared" si="1328"/>
        <v>9.9710997299889498E-2</v>
      </c>
      <c r="R3958" s="10">
        <f t="shared" si="1311"/>
        <v>0.80231872277230409</v>
      </c>
      <c r="S3958" s="10">
        <f>_xlfn.PERCENTILE.INC($R$1519:R3958,0.75)</f>
        <v>0.79616902847643889</v>
      </c>
      <c r="T3958" s="10">
        <f t="shared" si="1312"/>
        <v>0.79616902847643889</v>
      </c>
      <c r="U3958" s="11">
        <f t="shared" si="1329"/>
        <v>0.79616902847643889</v>
      </c>
      <c r="V3958" s="10">
        <f t="shared" si="1313"/>
        <v>0.69473162078823947</v>
      </c>
      <c r="W3958" s="10">
        <f t="shared" si="1314"/>
        <v>0.79592381373585297</v>
      </c>
      <c r="X3958" s="10">
        <f t="shared" si="1330"/>
        <v>1.0028984034653801</v>
      </c>
      <c r="Y3958" s="10">
        <f>_xlfn.PERCENTILE.INC($X$1519:X3958,0.75)</f>
        <v>0.99521128559554861</v>
      </c>
      <c r="Z3958" s="10">
        <f t="shared" si="1331"/>
        <v>0.99521128559554861</v>
      </c>
      <c r="AA3958" s="10">
        <f t="shared" si="1332"/>
        <v>0.99521128559554861</v>
      </c>
      <c r="AB3958" s="10">
        <f t="shared" si="1333"/>
        <v>0.55295344114066591</v>
      </c>
      <c r="AC3958" s="10">
        <f t="shared" si="1334"/>
        <v>0.55030550503208464</v>
      </c>
      <c r="AD3958" s="13">
        <f t="shared" si="1335"/>
        <v>552953.44114066591</v>
      </c>
      <c r="AE3958" s="13">
        <f t="shared" si="1315"/>
        <v>550305.50503208465</v>
      </c>
      <c r="AF3958" s="13"/>
      <c r="AG3958" s="2">
        <f t="shared" si="1310"/>
        <v>40553</v>
      </c>
      <c r="AH3958" s="3">
        <f t="shared" si="1316"/>
        <v>-4981.9860131754649</v>
      </c>
      <c r="AI3958" s="3">
        <f t="shared" si="1317"/>
        <v>-4953.604040289938</v>
      </c>
      <c r="AJ3958" s="3">
        <f t="shared" si="1336"/>
        <v>745429.83216962439</v>
      </c>
      <c r="AK3958" s="3">
        <f t="shared" si="1337"/>
        <v>549959.00268849218</v>
      </c>
    </row>
    <row r="3959" spans="2:37" x14ac:dyDescent="0.2">
      <c r="B3959" s="5">
        <v>40554</v>
      </c>
      <c r="C3959" s="1">
        <v>556.9</v>
      </c>
      <c r="D3959" s="1">
        <f t="shared" si="1307"/>
        <v>3</v>
      </c>
      <c r="E3959" s="1" t="b">
        <f t="shared" si="1308"/>
        <v>0</v>
      </c>
      <c r="F3959" s="6">
        <f t="shared" si="1309"/>
        <v>1.492617835883836E-3</v>
      </c>
      <c r="G3959" s="8">
        <f t="shared" si="1318"/>
        <v>3.3601032982865221E-4</v>
      </c>
      <c r="H3959" s="8">
        <f t="shared" si="1319"/>
        <v>6.5511434546491334E-4</v>
      </c>
      <c r="I3959" s="8">
        <f t="shared" si="1320"/>
        <v>5.0499327876191527E-4</v>
      </c>
      <c r="J3959" s="6">
        <f t="shared" si="1321"/>
        <v>1.4109073793833577E-3</v>
      </c>
      <c r="K3959" s="6">
        <f t="shared" si="1322"/>
        <v>1.0276991575254759E-3</v>
      </c>
      <c r="L3959" s="6">
        <f t="shared" si="1323"/>
        <v>6.36977351914311E-4</v>
      </c>
      <c r="M3959" s="9">
        <f t="shared" si="1324"/>
        <v>0.23815194019008304</v>
      </c>
      <c r="N3959" s="9">
        <f t="shared" si="1325"/>
        <v>0.63745731488416979</v>
      </c>
      <c r="O3959" s="9">
        <f t="shared" si="1326"/>
        <v>0.79279628584007988</v>
      </c>
      <c r="P3959" s="9">
        <f t="shared" si="1327"/>
        <v>0.5561351803047776</v>
      </c>
      <c r="Q3959" s="10">
        <f t="shared" si="1328"/>
        <v>9.8801082948298591E-2</v>
      </c>
      <c r="R3959" s="10">
        <f t="shared" si="1311"/>
        <v>0.80970772397163937</v>
      </c>
      <c r="S3959" s="10">
        <f>_xlfn.PERCENTILE.INC($R$1519:R3959,0.75)</f>
        <v>0.79618171936120274</v>
      </c>
      <c r="T3959" s="10">
        <f t="shared" si="1312"/>
        <v>0.79618171936120274</v>
      </c>
      <c r="U3959" s="11">
        <f t="shared" si="1329"/>
        <v>0.79618171936120274</v>
      </c>
      <c r="V3959" s="10">
        <f t="shared" si="1313"/>
        <v>0.69473162078823947</v>
      </c>
      <c r="W3959" s="10">
        <f t="shared" si="1314"/>
        <v>0.79592381373585297</v>
      </c>
      <c r="X3959" s="10">
        <f t="shared" si="1330"/>
        <v>1.0121346549645494</v>
      </c>
      <c r="Y3959" s="10">
        <f>_xlfn.PERCENTILE.INC($X$1519:X3959,0.75)</f>
        <v>0.99522714920150335</v>
      </c>
      <c r="Z3959" s="10">
        <f t="shared" si="1331"/>
        <v>0.99522714920150335</v>
      </c>
      <c r="AA3959" s="10">
        <f t="shared" si="1332"/>
        <v>0.99521128559554861</v>
      </c>
      <c r="AB3959" s="10">
        <f t="shared" si="1333"/>
        <v>0.55295344114066591</v>
      </c>
      <c r="AC3959" s="10">
        <f t="shared" si="1334"/>
        <v>0.55030550503208464</v>
      </c>
      <c r="AD3959" s="13">
        <f t="shared" si="1335"/>
        <v>552953.44114066591</v>
      </c>
      <c r="AE3959" s="13">
        <f t="shared" si="1315"/>
        <v>550305.50503208465</v>
      </c>
      <c r="AF3959" s="13"/>
      <c r="AG3959" s="2">
        <f t="shared" si="1310"/>
        <v>40554</v>
      </c>
      <c r="AH3959" s="3">
        <f t="shared" si="1316"/>
        <v>825.34816865990081</v>
      </c>
      <c r="AI3959" s="3">
        <f t="shared" si="1317"/>
        <v>821.39581199595159</v>
      </c>
      <c r="AJ3959" s="3">
        <f t="shared" si="1336"/>
        <v>746255.18033828435</v>
      </c>
      <c r="AK3959" s="3">
        <f t="shared" si="1337"/>
        <v>550780.39850048814</v>
      </c>
    </row>
    <row r="3960" spans="2:37" x14ac:dyDescent="0.2">
      <c r="B3960" s="5">
        <v>40555</v>
      </c>
      <c r="C3960" s="1">
        <v>562.24</v>
      </c>
      <c r="D3960" s="1">
        <f t="shared" si="1307"/>
        <v>3</v>
      </c>
      <c r="E3960" s="1" t="b">
        <f t="shared" si="1308"/>
        <v>0</v>
      </c>
      <c r="F3960" s="6">
        <f t="shared" si="1309"/>
        <v>9.5887951158197815E-3</v>
      </c>
      <c r="G3960" s="8">
        <f t="shared" si="1318"/>
        <v>5.5986102434486481E-4</v>
      </c>
      <c r="H3960" s="8">
        <f t="shared" si="1319"/>
        <v>8.1920431159443593E-4</v>
      </c>
      <c r="I3960" s="8">
        <f t="shared" si="1320"/>
        <v>5.7133162414695331E-4</v>
      </c>
      <c r="J3960" s="6">
        <f t="shared" si="1321"/>
        <v>1.4108917188321321E-3</v>
      </c>
      <c r="K3960" s="6">
        <f t="shared" si="1322"/>
        <v>1.0276540216055778E-3</v>
      </c>
      <c r="L3960" s="6">
        <f t="shared" si="1323"/>
        <v>6.3672212154570801E-4</v>
      </c>
      <c r="M3960" s="9">
        <f t="shared" si="1324"/>
        <v>0.39681360154859419</v>
      </c>
      <c r="N3960" s="9">
        <f t="shared" si="1325"/>
        <v>0.7971596416413903</v>
      </c>
      <c r="O3960" s="9">
        <f t="shared" si="1326"/>
        <v>0.89730135770999664</v>
      </c>
      <c r="P3960" s="9">
        <f t="shared" si="1327"/>
        <v>0.6970915336333271</v>
      </c>
      <c r="Q3960" s="10">
        <f t="shared" si="1328"/>
        <v>9.9337203805588983E-2</v>
      </c>
      <c r="R3960" s="10">
        <f t="shared" si="1311"/>
        <v>0.80533774794553847</v>
      </c>
      <c r="S3960" s="10">
        <f>_xlfn.PERCENTILE.INC($R$1519:R3960,0.75)</f>
        <v>0.79628192503694695</v>
      </c>
      <c r="T3960" s="10">
        <f t="shared" si="1312"/>
        <v>0.79628192503694695</v>
      </c>
      <c r="U3960" s="11">
        <f t="shared" si="1329"/>
        <v>0.79628192503694695</v>
      </c>
      <c r="V3960" s="10">
        <f t="shared" si="1313"/>
        <v>0.69473162078823947</v>
      </c>
      <c r="W3960" s="10">
        <f t="shared" si="1314"/>
        <v>0.79592381373585297</v>
      </c>
      <c r="X3960" s="10">
        <f t="shared" si="1330"/>
        <v>1.0066721849319231</v>
      </c>
      <c r="Y3960" s="10">
        <f>_xlfn.PERCENTILE.INC($X$1519:X3960,0.75)</f>
        <v>0.9953524062961836</v>
      </c>
      <c r="Z3960" s="10">
        <f t="shared" si="1331"/>
        <v>0.9953524062961836</v>
      </c>
      <c r="AA3960" s="10">
        <f t="shared" si="1332"/>
        <v>0.99521128559554861</v>
      </c>
      <c r="AB3960" s="10">
        <f t="shared" si="1333"/>
        <v>0.55295344114066591</v>
      </c>
      <c r="AC3960" s="10">
        <f t="shared" si="1334"/>
        <v>0.55030550503208464</v>
      </c>
      <c r="AD3960" s="13">
        <f t="shared" si="1335"/>
        <v>552953.44114066591</v>
      </c>
      <c r="AE3960" s="13">
        <f t="shared" si="1315"/>
        <v>550305.50503208465</v>
      </c>
      <c r="AF3960" s="13"/>
      <c r="AG3960" s="2">
        <f t="shared" si="1310"/>
        <v>40555</v>
      </c>
      <c r="AH3960" s="3">
        <f t="shared" si="1316"/>
        <v>5302.157255685358</v>
      </c>
      <c r="AI3960" s="3">
        <f t="shared" si="1317"/>
        <v>5276.7667388603913</v>
      </c>
      <c r="AJ3960" s="3">
        <f t="shared" si="1336"/>
        <v>751557.33759396966</v>
      </c>
      <c r="AK3960" s="3">
        <f t="shared" si="1337"/>
        <v>556057.16523934854</v>
      </c>
    </row>
    <row r="3961" spans="2:37" x14ac:dyDescent="0.2">
      <c r="B3961" s="5">
        <v>40556</v>
      </c>
      <c r="C3961" s="1">
        <v>564.05999999999995</v>
      </c>
      <c r="D3961" s="1">
        <f t="shared" si="1307"/>
        <v>3</v>
      </c>
      <c r="E3961" s="1" t="b">
        <f t="shared" si="1308"/>
        <v>0</v>
      </c>
      <c r="F3961" s="6">
        <f t="shared" si="1309"/>
        <v>3.2370517928286269E-3</v>
      </c>
      <c r="G3961" s="8">
        <f t="shared" si="1318"/>
        <v>6.0320659978536993E-4</v>
      </c>
      <c r="H3961" s="8">
        <f t="shared" si="1319"/>
        <v>8.5149501668638846E-4</v>
      </c>
      <c r="I3961" s="8">
        <f t="shared" si="1320"/>
        <v>5.9713433938962158E-4</v>
      </c>
      <c r="J3961" s="6">
        <f t="shared" si="1321"/>
        <v>1.410887664510011E-3</v>
      </c>
      <c r="K3961" s="6">
        <f t="shared" si="1322"/>
        <v>1.0276050127937155E-3</v>
      </c>
      <c r="L3961" s="6">
        <f t="shared" si="1323"/>
        <v>6.3646514000070635E-4</v>
      </c>
      <c r="M3961" s="9">
        <f t="shared" si="1324"/>
        <v>0.42753694355592675</v>
      </c>
      <c r="N3961" s="9">
        <f t="shared" si="1325"/>
        <v>0.82862092543851773</v>
      </c>
      <c r="O3961" s="9">
        <f t="shared" si="1326"/>
        <v>0.93820431294785267</v>
      </c>
      <c r="P3961" s="9">
        <f t="shared" si="1327"/>
        <v>0.73145406064743235</v>
      </c>
      <c r="Q3961" s="10">
        <f t="shared" si="1328"/>
        <v>9.9534405049033478E-2</v>
      </c>
      <c r="R3961" s="10">
        <f t="shared" si="1311"/>
        <v>0.80374218302294298</v>
      </c>
      <c r="S3961" s="10">
        <f>_xlfn.PERCENTILE.INC($R$1519:R3961,0.75)</f>
        <v>0.79640389718766602</v>
      </c>
      <c r="T3961" s="10">
        <f t="shared" si="1312"/>
        <v>0.79640389718766602</v>
      </c>
      <c r="U3961" s="11">
        <f t="shared" si="1329"/>
        <v>0.79640389718766602</v>
      </c>
      <c r="V3961" s="10">
        <f t="shared" si="1313"/>
        <v>0.69473162078823947</v>
      </c>
      <c r="W3961" s="10">
        <f t="shared" si="1314"/>
        <v>0.79592381373585297</v>
      </c>
      <c r="X3961" s="10">
        <f t="shared" si="1330"/>
        <v>1.0046777287786788</v>
      </c>
      <c r="Y3961" s="10">
        <f>_xlfn.PERCENTILE.INC($X$1519:X3961,0.75)</f>
        <v>0.99550487148458255</v>
      </c>
      <c r="Z3961" s="10">
        <f t="shared" si="1331"/>
        <v>0.99550487148458255</v>
      </c>
      <c r="AA3961" s="10">
        <f t="shared" si="1332"/>
        <v>0.99521128559554861</v>
      </c>
      <c r="AB3961" s="10">
        <f t="shared" si="1333"/>
        <v>0.55295344114066591</v>
      </c>
      <c r="AC3961" s="10">
        <f t="shared" si="1334"/>
        <v>0.55030550503208464</v>
      </c>
      <c r="AD3961" s="13">
        <f t="shared" si="1335"/>
        <v>552953.44114066591</v>
      </c>
      <c r="AE3961" s="13">
        <f t="shared" si="1315"/>
        <v>550305.50503208465</v>
      </c>
      <c r="AF3961" s="13"/>
      <c r="AG3961" s="2">
        <f t="shared" si="1310"/>
        <v>40556</v>
      </c>
      <c r="AH3961" s="3">
        <f t="shared" si="1316"/>
        <v>1789.9389279951511</v>
      </c>
      <c r="AI3961" s="3">
        <f t="shared" si="1317"/>
        <v>1781.3674216675727</v>
      </c>
      <c r="AJ3961" s="3">
        <f t="shared" si="1336"/>
        <v>753347.27652196481</v>
      </c>
      <c r="AK3961" s="3">
        <f t="shared" si="1337"/>
        <v>557838.5326610161</v>
      </c>
    </row>
    <row r="3962" spans="2:37" x14ac:dyDescent="0.2">
      <c r="B3962" s="5">
        <v>40557</v>
      </c>
      <c r="C3962" s="1">
        <v>559.66999999999996</v>
      </c>
      <c r="D3962" s="1">
        <f t="shared" si="1307"/>
        <v>3</v>
      </c>
      <c r="E3962" s="1" t="b">
        <f t="shared" si="1308"/>
        <v>0</v>
      </c>
      <c r="F3962" s="6">
        <f t="shared" si="1309"/>
        <v>-7.7828599794348419E-3</v>
      </c>
      <c r="G3962" s="8">
        <f t="shared" si="1318"/>
        <v>3.9879738342292269E-4</v>
      </c>
      <c r="H3962" s="8">
        <f t="shared" si="1319"/>
        <v>7.5573494315762046E-4</v>
      </c>
      <c r="I3962" s="8">
        <f t="shared" si="1320"/>
        <v>5.4610770445588143E-4</v>
      </c>
      <c r="J3962" s="6">
        <f t="shared" si="1321"/>
        <v>1.410885249461016E-3</v>
      </c>
      <c r="K3962" s="6">
        <f t="shared" si="1322"/>
        <v>1.0275341113956647E-3</v>
      </c>
      <c r="L3962" s="6">
        <f t="shared" si="1323"/>
        <v>6.3617999415986842E-4</v>
      </c>
      <c r="M3962" s="9">
        <f t="shared" si="1324"/>
        <v>0.28265756097122041</v>
      </c>
      <c r="N3962" s="9">
        <f t="shared" si="1325"/>
        <v>0.73548404357217045</v>
      </c>
      <c r="O3962" s="9">
        <f t="shared" si="1326"/>
        <v>0.85841697234925574</v>
      </c>
      <c r="P3962" s="9">
        <f t="shared" si="1327"/>
        <v>0.6255195256308822</v>
      </c>
      <c r="Q3962" s="10">
        <f t="shared" si="1328"/>
        <v>0.10058371095544495</v>
      </c>
      <c r="R3962" s="10">
        <f t="shared" si="1311"/>
        <v>0.7953574116532367</v>
      </c>
      <c r="S3962" s="10">
        <f>_xlfn.PERCENTILE.INC($R$1519:R3962,0.75)</f>
        <v>0.79635961205826389</v>
      </c>
      <c r="T3962" s="10">
        <f t="shared" si="1312"/>
        <v>0.79635961205826389</v>
      </c>
      <c r="U3962" s="11">
        <f t="shared" si="1329"/>
        <v>0.7953574116532367</v>
      </c>
      <c r="V3962" s="10">
        <f t="shared" si="1313"/>
        <v>0.69473162078823947</v>
      </c>
      <c r="W3962" s="10">
        <f t="shared" si="1314"/>
        <v>0.79592381373585297</v>
      </c>
      <c r="X3962" s="10">
        <f t="shared" si="1330"/>
        <v>0.99419676456654582</v>
      </c>
      <c r="Y3962" s="10">
        <f>_xlfn.PERCENTILE.INC($X$1519:X3962,0.75)</f>
        <v>0.99544951507282975</v>
      </c>
      <c r="Z3962" s="10">
        <f t="shared" si="1331"/>
        <v>0.99544951507282975</v>
      </c>
      <c r="AA3962" s="10">
        <f t="shared" si="1332"/>
        <v>0.99521128559554861</v>
      </c>
      <c r="AB3962" s="10">
        <f t="shared" si="1333"/>
        <v>0.55295344114066591</v>
      </c>
      <c r="AC3962" s="10">
        <f t="shared" si="1334"/>
        <v>0.55030550503208464</v>
      </c>
      <c r="AD3962" s="13">
        <f t="shared" si="1335"/>
        <v>552953.44114066591</v>
      </c>
      <c r="AE3962" s="13">
        <f t="shared" si="1315"/>
        <v>550305.50503208465</v>
      </c>
      <c r="AF3962" s="13"/>
      <c r="AG3962" s="2">
        <f t="shared" si="1310"/>
        <v>40557</v>
      </c>
      <c r="AH3962" s="3">
        <f t="shared" si="1316"/>
        <v>-4303.5592075444683</v>
      </c>
      <c r="AI3962" s="3">
        <f t="shared" si="1317"/>
        <v>-4282.9506915768907</v>
      </c>
      <c r="AJ3962" s="3">
        <f t="shared" si="1336"/>
        <v>749043.71731442038</v>
      </c>
      <c r="AK3962" s="3">
        <f t="shared" si="1337"/>
        <v>553555.58196943917</v>
      </c>
    </row>
    <row r="3963" spans="2:37" x14ac:dyDescent="0.2">
      <c r="B3963" s="5">
        <v>40561</v>
      </c>
      <c r="C3963" s="1">
        <v>562.94000000000005</v>
      </c>
      <c r="D3963" s="1">
        <f t="shared" si="1307"/>
        <v>4</v>
      </c>
      <c r="E3963" s="1" t="b">
        <f t="shared" si="1308"/>
        <v>1</v>
      </c>
      <c r="F3963" s="6">
        <f t="shared" si="1309"/>
        <v>5.8427287508713288E-3</v>
      </c>
      <c r="G3963" s="8">
        <f t="shared" si="1318"/>
        <v>5.1253935139657536E-4</v>
      </c>
      <c r="H3963" s="8">
        <f t="shared" si="1319"/>
        <v>7.3665270247128109E-4</v>
      </c>
      <c r="I3963" s="8">
        <f t="shared" si="1320"/>
        <v>5.7103378505154654E-4</v>
      </c>
      <c r="J3963" s="6">
        <f t="shared" si="1321"/>
        <v>1.4108807898650314E-3</v>
      </c>
      <c r="K3963" s="6">
        <f t="shared" si="1322"/>
        <v>1.0275181547984914E-3</v>
      </c>
      <c r="L3963" s="6">
        <f t="shared" si="1323"/>
        <v>6.3595130310126408E-4</v>
      </c>
      <c r="M3963" s="9">
        <f t="shared" si="1324"/>
        <v>0.36327615704910565</v>
      </c>
      <c r="N3963" s="9">
        <f t="shared" si="1325"/>
        <v>0.71692426944587417</v>
      </c>
      <c r="O3963" s="9">
        <f t="shared" si="1326"/>
        <v>0.89792061478112806</v>
      </c>
      <c r="P3963" s="9">
        <f t="shared" si="1327"/>
        <v>0.65937368042536926</v>
      </c>
      <c r="Q3963" s="10">
        <f t="shared" si="1328"/>
        <v>0.10113952877423624</v>
      </c>
      <c r="R3963" s="10">
        <f t="shared" si="1311"/>
        <v>0.79098648144363104</v>
      </c>
      <c r="S3963" s="10">
        <f>_xlfn.PERCENTILE.INC($R$1519:R3963,0.75)</f>
        <v>0.79631532692886164</v>
      </c>
      <c r="T3963" s="10">
        <f t="shared" si="1312"/>
        <v>0.79631532692886164</v>
      </c>
      <c r="U3963" s="11">
        <f t="shared" si="1329"/>
        <v>0.79098648144363104</v>
      </c>
      <c r="V3963" s="10">
        <f t="shared" si="1313"/>
        <v>0.6255195256308822</v>
      </c>
      <c r="W3963" s="10">
        <f t="shared" si="1314"/>
        <v>0.7953574116532367</v>
      </c>
      <c r="X3963" s="10">
        <f t="shared" si="1330"/>
        <v>0.98873310180453888</v>
      </c>
      <c r="Y3963" s="10">
        <f>_xlfn.PERCENTILE.INC($X$1519:X3963,0.75)</f>
        <v>0.99539415866107706</v>
      </c>
      <c r="Z3963" s="10">
        <f t="shared" si="1331"/>
        <v>0.99539415866107706</v>
      </c>
      <c r="AA3963" s="10">
        <f t="shared" si="1332"/>
        <v>0.98873310180453888</v>
      </c>
      <c r="AB3963" s="10">
        <f t="shared" si="1333"/>
        <v>0.49751159084433894</v>
      </c>
      <c r="AC3963" s="10">
        <f t="shared" si="1334"/>
        <v>0.49190617839923384</v>
      </c>
      <c r="AD3963" s="13">
        <f t="shared" si="1335"/>
        <v>497511.59084433893</v>
      </c>
      <c r="AE3963" s="13">
        <f t="shared" si="1315"/>
        <v>491906.17839923385</v>
      </c>
      <c r="AF3963" s="13"/>
      <c r="AG3963" s="2">
        <f t="shared" si="1310"/>
        <v>40561</v>
      </c>
      <c r="AH3963" s="3">
        <f t="shared" si="1316"/>
        <v>3230.7569684458058</v>
      </c>
      <c r="AI3963" s="3">
        <f t="shared" si="1317"/>
        <v>3215.2857960137276</v>
      </c>
      <c r="AJ3963" s="3">
        <f t="shared" si="1336"/>
        <v>752274.47428286623</v>
      </c>
      <c r="AK3963" s="3">
        <f t="shared" si="1337"/>
        <v>556770.86776545295</v>
      </c>
    </row>
    <row r="3964" spans="2:37" x14ac:dyDescent="0.2">
      <c r="B3964" s="5">
        <v>40562</v>
      </c>
      <c r="C3964" s="1">
        <v>564.42999999999995</v>
      </c>
      <c r="D3964" s="1">
        <f t="shared" si="1307"/>
        <v>4</v>
      </c>
      <c r="E3964" s="1" t="b">
        <f t="shared" si="1308"/>
        <v>0</v>
      </c>
      <c r="F3964" s="6">
        <f t="shared" si="1309"/>
        <v>2.6468184886487833E-3</v>
      </c>
      <c r="G3964" s="8">
        <f t="shared" si="1318"/>
        <v>5.8208463447189231E-4</v>
      </c>
      <c r="H3964" s="8">
        <f t="shared" si="1319"/>
        <v>7.3973844164281041E-4</v>
      </c>
      <c r="I3964" s="8">
        <f t="shared" si="1320"/>
        <v>5.9246096961860205E-4</v>
      </c>
      <c r="J3964" s="6">
        <f t="shared" si="1321"/>
        <v>1.4108568665336526E-3</v>
      </c>
      <c r="K3964" s="6">
        <f t="shared" si="1322"/>
        <v>1.027493208587566E-3</v>
      </c>
      <c r="L3964" s="6">
        <f t="shared" si="1323"/>
        <v>6.3573926370938687E-4</v>
      </c>
      <c r="M3964" s="9">
        <f t="shared" si="1324"/>
        <v>0.41257525712159693</v>
      </c>
      <c r="N3964" s="9">
        <f t="shared" si="1325"/>
        <v>0.71994484777148549</v>
      </c>
      <c r="O3964" s="9">
        <f t="shared" si="1326"/>
        <v>0.93192445934789947</v>
      </c>
      <c r="P3964" s="9">
        <f t="shared" si="1327"/>
        <v>0.68814818808032729</v>
      </c>
      <c r="Q3964" s="10">
        <f t="shared" si="1328"/>
        <v>9.42639355312275E-2</v>
      </c>
      <c r="R3964" s="10">
        <f t="shared" si="1311"/>
        <v>0.8486808825576545</v>
      </c>
      <c r="S3964" s="10">
        <f>_xlfn.PERCENTILE.INC($R$1519:R3964,0.75)</f>
        <v>0.79644818231706815</v>
      </c>
      <c r="T3964" s="10">
        <f t="shared" si="1312"/>
        <v>0.79644818231706815</v>
      </c>
      <c r="U3964" s="11">
        <f t="shared" si="1329"/>
        <v>0.79644818231706815</v>
      </c>
      <c r="V3964" s="10">
        <f t="shared" si="1313"/>
        <v>0.6255195256308822</v>
      </c>
      <c r="W3964" s="10">
        <f t="shared" si="1314"/>
        <v>0.7953574116532367</v>
      </c>
      <c r="X3964" s="10">
        <f t="shared" si="1330"/>
        <v>1.0608511031970682</v>
      </c>
      <c r="Y3964" s="10">
        <f>_xlfn.PERCENTILE.INC($X$1519:X3964,0.75)</f>
        <v>0.99556022789633536</v>
      </c>
      <c r="Z3964" s="10">
        <f t="shared" si="1331"/>
        <v>0.99556022789633536</v>
      </c>
      <c r="AA3964" s="10">
        <f t="shared" si="1332"/>
        <v>0.98873310180453888</v>
      </c>
      <c r="AB3964" s="10">
        <f t="shared" si="1333"/>
        <v>0.49751159084433894</v>
      </c>
      <c r="AC3964" s="10">
        <f t="shared" si="1334"/>
        <v>0.49190617839923384</v>
      </c>
      <c r="AD3964" s="13">
        <f t="shared" si="1335"/>
        <v>497511.59084433893</v>
      </c>
      <c r="AE3964" s="13">
        <f t="shared" si="1315"/>
        <v>491906.17839923385</v>
      </c>
      <c r="AF3964" s="13"/>
      <c r="AG3964" s="2">
        <f t="shared" si="1310"/>
        <v>40562</v>
      </c>
      <c r="AH3964" s="3">
        <f t="shared" si="1316"/>
        <v>1316.8228769638652</v>
      </c>
      <c r="AI3964" s="3">
        <f t="shared" si="1317"/>
        <v>1301.9863676676589</v>
      </c>
      <c r="AJ3964" s="3">
        <f t="shared" si="1336"/>
        <v>753591.29715983011</v>
      </c>
      <c r="AK3964" s="3">
        <f t="shared" si="1337"/>
        <v>558072.85413312062</v>
      </c>
    </row>
    <row r="3965" spans="2:37" x14ac:dyDescent="0.2">
      <c r="B3965" s="5">
        <v>40563</v>
      </c>
      <c r="C3965" s="1">
        <v>563.04</v>
      </c>
      <c r="D3965" s="1">
        <f t="shared" si="1307"/>
        <v>4</v>
      </c>
      <c r="E3965" s="1" t="b">
        <f t="shared" si="1308"/>
        <v>0</v>
      </c>
      <c r="F3965" s="6">
        <f t="shared" si="1309"/>
        <v>-2.4626614460605545E-3</v>
      </c>
      <c r="G3965" s="8">
        <f t="shared" si="1318"/>
        <v>4.5511668073156631E-4</v>
      </c>
      <c r="H3965" s="8">
        <f t="shared" si="1319"/>
        <v>7.1578631671798099E-4</v>
      </c>
      <c r="I3965" s="8">
        <f t="shared" si="1320"/>
        <v>5.8861461220224799E-4</v>
      </c>
      <c r="J3965" s="6">
        <f t="shared" si="1321"/>
        <v>1.4107576344650652E-3</v>
      </c>
      <c r="K3965" s="6">
        <f t="shared" si="1322"/>
        <v>1.0274904574210084E-3</v>
      </c>
      <c r="L3965" s="6">
        <f t="shared" si="1323"/>
        <v>6.3558980791539397E-4</v>
      </c>
      <c r="M3965" s="9">
        <f t="shared" si="1324"/>
        <v>0.32260444289861218</v>
      </c>
      <c r="N3965" s="9">
        <f t="shared" si="1325"/>
        <v>0.69663548848385226</v>
      </c>
      <c r="O3965" s="9">
        <f t="shared" si="1326"/>
        <v>0.92609196194127918</v>
      </c>
      <c r="P3965" s="9">
        <f t="shared" si="1327"/>
        <v>0.64844396444124797</v>
      </c>
      <c r="Q3965" s="10">
        <f t="shared" si="1328"/>
        <v>9.2636653667900165E-2</v>
      </c>
      <c r="R3965" s="10">
        <f t="shared" si="1311"/>
        <v>0.86358905284724319</v>
      </c>
      <c r="S3965" s="10">
        <f>_xlfn.PERCENTILE.INC($R$1519:R3965,0.75)</f>
        <v>0.79659546652705226</v>
      </c>
      <c r="T3965" s="10">
        <f t="shared" si="1312"/>
        <v>0.79659546652705226</v>
      </c>
      <c r="U3965" s="11">
        <f t="shared" si="1329"/>
        <v>0.79659546652705226</v>
      </c>
      <c r="V3965" s="10">
        <f t="shared" si="1313"/>
        <v>0.6255195256308822</v>
      </c>
      <c r="W3965" s="10">
        <f t="shared" si="1314"/>
        <v>0.7953574116532367</v>
      </c>
      <c r="X3965" s="10">
        <f t="shared" si="1330"/>
        <v>1.079486316059054</v>
      </c>
      <c r="Y3965" s="10">
        <f>_xlfn.PERCENTILE.INC($X$1519:X3965,0.75)</f>
        <v>0.99574433315881539</v>
      </c>
      <c r="Z3965" s="10">
        <f t="shared" si="1331"/>
        <v>0.99574433315881539</v>
      </c>
      <c r="AA3965" s="10">
        <f t="shared" si="1332"/>
        <v>0.98873310180453888</v>
      </c>
      <c r="AB3965" s="10">
        <f t="shared" si="1333"/>
        <v>0.49751159084433894</v>
      </c>
      <c r="AC3965" s="10">
        <f t="shared" si="1334"/>
        <v>0.49190617839923384</v>
      </c>
      <c r="AD3965" s="13">
        <f t="shared" si="1335"/>
        <v>497511.59084433893</v>
      </c>
      <c r="AE3965" s="13">
        <f t="shared" si="1315"/>
        <v>491906.17839923385</v>
      </c>
      <c r="AF3965" s="13"/>
      <c r="AG3965" s="2">
        <f t="shared" si="1310"/>
        <v>40563</v>
      </c>
      <c r="AH3965" s="3">
        <f t="shared" si="1316"/>
        <v>-1225.2026137406067</v>
      </c>
      <c r="AI3965" s="3">
        <f t="shared" si="1317"/>
        <v>-1211.3983806227784</v>
      </c>
      <c r="AJ3965" s="3">
        <f t="shared" si="1336"/>
        <v>752366.09454608953</v>
      </c>
      <c r="AK3965" s="3">
        <f t="shared" si="1337"/>
        <v>556861.45575249789</v>
      </c>
    </row>
    <row r="3966" spans="2:37" x14ac:dyDescent="0.2">
      <c r="B3966" s="5">
        <v>40564</v>
      </c>
      <c r="C3966" s="1">
        <v>565.07000000000005</v>
      </c>
      <c r="D3966" s="1">
        <f t="shared" si="1307"/>
        <v>4</v>
      </c>
      <c r="E3966" s="1" t="b">
        <f t="shared" si="1308"/>
        <v>0</v>
      </c>
      <c r="F3966" s="6">
        <f t="shared" si="1309"/>
        <v>3.6054276783179517E-3</v>
      </c>
      <c r="G3966" s="8">
        <f t="shared" si="1318"/>
        <v>4.6265186952077441E-4</v>
      </c>
      <c r="H3966" s="8">
        <f t="shared" si="1319"/>
        <v>7.4871475536882222E-4</v>
      </c>
      <c r="I3966" s="8">
        <f t="shared" si="1320"/>
        <v>6.3706932779559436E-4</v>
      </c>
      <c r="J3966" s="6">
        <f t="shared" si="1321"/>
        <v>1.4104914884601968E-3</v>
      </c>
      <c r="K3966" s="6">
        <f t="shared" si="1322"/>
        <v>1.0274910976164095E-3</v>
      </c>
      <c r="L3966" s="6">
        <f t="shared" si="1323"/>
        <v>6.3550165517107192E-4</v>
      </c>
      <c r="M3966" s="9">
        <f t="shared" si="1324"/>
        <v>0.32800755857509034</v>
      </c>
      <c r="N3966" s="9">
        <f t="shared" si="1325"/>
        <v>0.72868247433549826</v>
      </c>
      <c r="O3966" s="9">
        <f t="shared" si="1326"/>
        <v>1</v>
      </c>
      <c r="P3966" s="9">
        <f t="shared" si="1327"/>
        <v>0.6855633443035295</v>
      </c>
      <c r="Q3966" s="10">
        <f t="shared" si="1328"/>
        <v>9.0813123174511567E-2</v>
      </c>
      <c r="R3966" s="10">
        <f t="shared" si="1311"/>
        <v>0.88092994936720248</v>
      </c>
      <c r="S3966" s="10">
        <f>_xlfn.PERCENTILE.INC($R$1519:R3966,0.75)</f>
        <v>0.79681153391920867</v>
      </c>
      <c r="T3966" s="10">
        <f t="shared" si="1312"/>
        <v>0.79681153391920867</v>
      </c>
      <c r="U3966" s="11">
        <f t="shared" si="1329"/>
        <v>0.79681153391920867</v>
      </c>
      <c r="V3966" s="10">
        <f t="shared" si="1313"/>
        <v>0.6255195256308822</v>
      </c>
      <c r="W3966" s="10">
        <f t="shared" si="1314"/>
        <v>0.7953574116532367</v>
      </c>
      <c r="X3966" s="10">
        <f t="shared" si="1330"/>
        <v>1.1011624367090032</v>
      </c>
      <c r="Y3966" s="10">
        <f>_xlfn.PERCENTILE.INC($X$1519:X3966,0.75)</f>
        <v>0.99601441739901087</v>
      </c>
      <c r="Z3966" s="10">
        <f t="shared" si="1331"/>
        <v>0.99601441739901087</v>
      </c>
      <c r="AA3966" s="10">
        <f t="shared" si="1332"/>
        <v>0.98873310180453888</v>
      </c>
      <c r="AB3966" s="10">
        <f t="shared" si="1333"/>
        <v>0.49751159084433894</v>
      </c>
      <c r="AC3966" s="10">
        <f t="shared" si="1334"/>
        <v>0.49190617839923384</v>
      </c>
      <c r="AD3966" s="13">
        <f t="shared" si="1335"/>
        <v>497511.59084433893</v>
      </c>
      <c r="AE3966" s="13">
        <f t="shared" si="1315"/>
        <v>491906.17839923385</v>
      </c>
      <c r="AF3966" s="13"/>
      <c r="AG3966" s="2">
        <f t="shared" si="1310"/>
        <v>40564</v>
      </c>
      <c r="AH3966" s="3">
        <f t="shared" si="1316"/>
        <v>1793.7420599141756</v>
      </c>
      <c r="AI3966" s="3">
        <f t="shared" si="1317"/>
        <v>1773.5321507362059</v>
      </c>
      <c r="AJ3966" s="3">
        <f t="shared" si="1336"/>
        <v>754159.83660600369</v>
      </c>
      <c r="AK3966" s="3">
        <f t="shared" si="1337"/>
        <v>558634.98790323408</v>
      </c>
    </row>
    <row r="3967" spans="2:37" x14ac:dyDescent="0.2">
      <c r="B3967" s="5">
        <v>40567</v>
      </c>
      <c r="C3967" s="1">
        <v>565.22</v>
      </c>
      <c r="D3967" s="1">
        <f t="shared" si="1307"/>
        <v>5</v>
      </c>
      <c r="E3967" s="1" t="b">
        <f t="shared" si="1308"/>
        <v>1</v>
      </c>
      <c r="F3967" s="6">
        <f t="shared" si="1309"/>
        <v>2.6545383757770047E-4</v>
      </c>
      <c r="G3967" s="8">
        <f t="shared" si="1318"/>
        <v>4.5605642307608191E-4</v>
      </c>
      <c r="H3967" s="8">
        <f t="shared" si="1319"/>
        <v>7.2422036052321418E-4</v>
      </c>
      <c r="I3967" s="8">
        <f t="shared" si="1320"/>
        <v>6.3507496284254301E-4</v>
      </c>
      <c r="J3967" s="6">
        <f t="shared" si="1321"/>
        <v>1.4102984798343718E-3</v>
      </c>
      <c r="K3967" s="6">
        <f t="shared" si="1322"/>
        <v>1.0274945029871516E-3</v>
      </c>
      <c r="L3967" s="6">
        <f t="shared" si="1323"/>
        <v>6.3539946427878949E-4</v>
      </c>
      <c r="M3967" s="9">
        <f t="shared" si="1324"/>
        <v>0.32337581696155698</v>
      </c>
      <c r="N3967" s="9">
        <f t="shared" si="1325"/>
        <v>0.70484110466552075</v>
      </c>
      <c r="O3967" s="9">
        <f t="shared" si="1326"/>
        <v>0.99948929538898057</v>
      </c>
      <c r="P3967" s="9">
        <f t="shared" si="1327"/>
        <v>0.67590207233868604</v>
      </c>
      <c r="Q3967" s="10">
        <f t="shared" si="1328"/>
        <v>9.0640653270321572E-2</v>
      </c>
      <c r="R3967" s="10">
        <f t="shared" si="1311"/>
        <v>0.88260617188418222</v>
      </c>
      <c r="S3967" s="10">
        <f>_xlfn.PERCENTILE.INC($R$1519:R3967,0.75)</f>
        <v>0.79715073885393228</v>
      </c>
      <c r="T3967" s="10">
        <f t="shared" si="1312"/>
        <v>0.79715073885393228</v>
      </c>
      <c r="U3967" s="11">
        <f t="shared" si="1329"/>
        <v>0.79715073885393228</v>
      </c>
      <c r="V3967" s="10">
        <f t="shared" si="1313"/>
        <v>0.6855633443035295</v>
      </c>
      <c r="W3967" s="10">
        <f t="shared" si="1314"/>
        <v>0.79681153391920867</v>
      </c>
      <c r="X3967" s="10">
        <f t="shared" si="1330"/>
        <v>1.1032577148552278</v>
      </c>
      <c r="Y3967" s="10">
        <f>_xlfn.PERCENTILE.INC($X$1519:X3967,0.75)</f>
        <v>0.9964384235674153</v>
      </c>
      <c r="Z3967" s="10">
        <f t="shared" si="1331"/>
        <v>0.9964384235674153</v>
      </c>
      <c r="AA3967" s="10">
        <f t="shared" si="1332"/>
        <v>0.9964384235674153</v>
      </c>
      <c r="AB3967" s="10">
        <f t="shared" si="1333"/>
        <v>0.54626477997327794</v>
      </c>
      <c r="AC3967" s="10">
        <f t="shared" si="1334"/>
        <v>0.54431921620697399</v>
      </c>
      <c r="AD3967" s="13">
        <f t="shared" si="1335"/>
        <v>546264.77997327794</v>
      </c>
      <c r="AE3967" s="13">
        <f t="shared" si="1315"/>
        <v>544319.216206974</v>
      </c>
      <c r="AF3967" s="13"/>
      <c r="AG3967" s="2">
        <f t="shared" si="1310"/>
        <v>40567</v>
      </c>
      <c r="AH3967" s="3">
        <f t="shared" si="1316"/>
        <v>132.06636102901652</v>
      </c>
      <c r="AI3967" s="3">
        <f t="shared" si="1317"/>
        <v>130.57838278425757</v>
      </c>
      <c r="AJ3967" s="3">
        <f t="shared" si="1336"/>
        <v>754291.90296703274</v>
      </c>
      <c r="AK3967" s="3">
        <f t="shared" si="1337"/>
        <v>558765.56628601835</v>
      </c>
    </row>
    <row r="3968" spans="2:37" x14ac:dyDescent="0.2">
      <c r="B3968" s="5">
        <v>40568</v>
      </c>
      <c r="C3968" s="1">
        <v>565.05999999999995</v>
      </c>
      <c r="D3968" s="1">
        <f t="shared" si="1307"/>
        <v>5</v>
      </c>
      <c r="E3968" s="1" t="b">
        <f t="shared" si="1308"/>
        <v>0</v>
      </c>
      <c r="F3968" s="6">
        <f t="shared" si="1309"/>
        <v>-2.8307561657425762E-4</v>
      </c>
      <c r="G3968" s="8">
        <f t="shared" si="1318"/>
        <v>4.7299312656199017E-4</v>
      </c>
      <c r="H3968" s="8">
        <f t="shared" si="1319"/>
        <v>7.1929526205940109E-4</v>
      </c>
      <c r="I3968" s="8">
        <f t="shared" si="1320"/>
        <v>6.3375748512028442E-4</v>
      </c>
      <c r="J3968" s="6">
        <f t="shared" si="1321"/>
        <v>1.4102212014662004E-3</v>
      </c>
      <c r="K3968" s="6">
        <f t="shared" si="1322"/>
        <v>1.027484478459412E-3</v>
      </c>
      <c r="L3968" s="6">
        <f t="shared" si="1323"/>
        <v>6.3525439572206311E-4</v>
      </c>
      <c r="M3968" s="9">
        <f t="shared" si="1324"/>
        <v>0.33540349986953921</v>
      </c>
      <c r="N3968" s="9">
        <f t="shared" si="1325"/>
        <v>0.7000546257768262</v>
      </c>
      <c r="O3968" s="9">
        <f t="shared" si="1326"/>
        <v>0.99764360449631018</v>
      </c>
      <c r="P3968" s="9">
        <f t="shared" si="1327"/>
        <v>0.67770057671422512</v>
      </c>
      <c r="Q3968" s="10">
        <f t="shared" si="1328"/>
        <v>8.9587790709247578E-2</v>
      </c>
      <c r="R3968" s="10">
        <f t="shared" si="1311"/>
        <v>0.89297882408592655</v>
      </c>
      <c r="S3968" s="10">
        <f>_xlfn.PERCENTILE.INC($R$1519:R3968,0.75)</f>
        <v>0.79725898043085575</v>
      </c>
      <c r="T3968" s="10">
        <f t="shared" si="1312"/>
        <v>0.79725898043085575</v>
      </c>
      <c r="U3968" s="11">
        <f t="shared" si="1329"/>
        <v>0.79725898043085575</v>
      </c>
      <c r="V3968" s="10">
        <f t="shared" si="1313"/>
        <v>0.6855633443035295</v>
      </c>
      <c r="W3968" s="10">
        <f t="shared" si="1314"/>
        <v>0.79681153391920867</v>
      </c>
      <c r="X3968" s="10">
        <f t="shared" si="1330"/>
        <v>1.1162235301074084</v>
      </c>
      <c r="Y3968" s="10">
        <f>_xlfn.PERCENTILE.INC($X$1519:X3968,0.75)</f>
        <v>0.99657372553856982</v>
      </c>
      <c r="Z3968" s="10">
        <f t="shared" si="1331"/>
        <v>0.99657372553856982</v>
      </c>
      <c r="AA3968" s="10">
        <f t="shared" si="1332"/>
        <v>0.9964384235674153</v>
      </c>
      <c r="AB3968" s="10">
        <f t="shared" si="1333"/>
        <v>0.54626477997327794</v>
      </c>
      <c r="AC3968" s="10">
        <f t="shared" si="1334"/>
        <v>0.54431921620697399</v>
      </c>
      <c r="AD3968" s="13">
        <f t="shared" si="1335"/>
        <v>546264.77997327794</v>
      </c>
      <c r="AE3968" s="13">
        <f t="shared" si="1315"/>
        <v>544319.216206974</v>
      </c>
      <c r="AF3968" s="13"/>
      <c r="AG3968" s="2">
        <f t="shared" si="1310"/>
        <v>40568</v>
      </c>
      <c r="AH3968" s="3">
        <f t="shared" si="1316"/>
        <v>-154.63423940373681</v>
      </c>
      <c r="AI3968" s="3">
        <f t="shared" si="1317"/>
        <v>-154.0834977410058</v>
      </c>
      <c r="AJ3968" s="3">
        <f t="shared" si="1336"/>
        <v>754137.26872762898</v>
      </c>
      <c r="AK3968" s="3">
        <f t="shared" si="1337"/>
        <v>558611.48278827732</v>
      </c>
    </row>
    <row r="3969" spans="2:37" x14ac:dyDescent="0.2">
      <c r="B3969" s="5">
        <v>40569</v>
      </c>
      <c r="C3969" s="1">
        <v>566.55999999999995</v>
      </c>
      <c r="D3969" s="1">
        <f t="shared" si="1307"/>
        <v>5</v>
      </c>
      <c r="E3969" s="1" t="b">
        <f t="shared" si="1308"/>
        <v>0</v>
      </c>
      <c r="F3969" s="6">
        <f t="shared" si="1309"/>
        <v>2.6545853537678354E-3</v>
      </c>
      <c r="G3969" s="8">
        <f t="shared" si="1318"/>
        <v>5.0609234838716339E-4</v>
      </c>
      <c r="H3969" s="8">
        <f t="shared" si="1319"/>
        <v>7.1519287410195783E-4</v>
      </c>
      <c r="I3969" s="8">
        <f t="shared" si="1320"/>
        <v>6.7117325542097967E-4</v>
      </c>
      <c r="J3969" s="6">
        <f t="shared" si="1321"/>
        <v>1.4101001970450943E-3</v>
      </c>
      <c r="K3969" s="6">
        <f t="shared" si="1322"/>
        <v>1.0274819963709018E-3</v>
      </c>
      <c r="L3969" s="6">
        <f t="shared" si="1323"/>
        <v>6.3512514266706344E-4</v>
      </c>
      <c r="M3969" s="9">
        <f t="shared" si="1324"/>
        <v>0.35890523910832334</v>
      </c>
      <c r="N3969" s="9">
        <f t="shared" si="1325"/>
        <v>0.69606365525434133</v>
      </c>
      <c r="O3969" s="9">
        <f t="shared" si="1326"/>
        <v>1</v>
      </c>
      <c r="P3969" s="9">
        <f t="shared" si="1327"/>
        <v>0.68498963145422154</v>
      </c>
      <c r="Q3969" s="10">
        <f t="shared" si="1328"/>
        <v>8.9624828357777089E-2</v>
      </c>
      <c r="R3969" s="10">
        <f t="shared" si="1311"/>
        <v>0.89260979871163226</v>
      </c>
      <c r="S3969" s="10">
        <f>_xlfn.PERCENTILE.INC($R$1519:R3969,0.75)</f>
        <v>0.79764812501396709</v>
      </c>
      <c r="T3969" s="10">
        <f t="shared" si="1312"/>
        <v>0.79764812501396709</v>
      </c>
      <c r="U3969" s="11">
        <f t="shared" si="1329"/>
        <v>0.79764812501396709</v>
      </c>
      <c r="V3969" s="10">
        <f t="shared" si="1313"/>
        <v>0.6855633443035295</v>
      </c>
      <c r="W3969" s="10">
        <f t="shared" si="1314"/>
        <v>0.79681153391920867</v>
      </c>
      <c r="X3969" s="10">
        <f t="shared" si="1330"/>
        <v>1.1157622483895404</v>
      </c>
      <c r="Y3969" s="10">
        <f>_xlfn.PERCENTILE.INC($X$1519:X3969,0.75)</f>
        <v>0.99706015626745903</v>
      </c>
      <c r="Z3969" s="10">
        <f t="shared" si="1331"/>
        <v>0.99706015626745903</v>
      </c>
      <c r="AA3969" s="10">
        <f t="shared" si="1332"/>
        <v>0.9964384235674153</v>
      </c>
      <c r="AB3969" s="10">
        <f t="shared" si="1333"/>
        <v>0.54626477997327794</v>
      </c>
      <c r="AC3969" s="10">
        <f t="shared" si="1334"/>
        <v>0.54431921620697399</v>
      </c>
      <c r="AD3969" s="13">
        <f t="shared" si="1335"/>
        <v>546264.77997327794</v>
      </c>
      <c r="AE3969" s="13">
        <f t="shared" si="1315"/>
        <v>544319.216206974</v>
      </c>
      <c r="AF3969" s="13"/>
      <c r="AG3969" s="2">
        <f t="shared" si="1310"/>
        <v>40569</v>
      </c>
      <c r="AH3969" s="3">
        <f t="shared" si="1316"/>
        <v>1450.1064841962727</v>
      </c>
      <c r="AI3969" s="3">
        <f t="shared" si="1317"/>
        <v>1444.9418191174209</v>
      </c>
      <c r="AJ3969" s="3">
        <f t="shared" si="1336"/>
        <v>755587.37521182525</v>
      </c>
      <c r="AK3969" s="3">
        <f t="shared" si="1337"/>
        <v>560056.42460739473</v>
      </c>
    </row>
    <row r="3970" spans="2:37" x14ac:dyDescent="0.2">
      <c r="B3970" s="5">
        <v>40570</v>
      </c>
      <c r="C3970" s="1">
        <v>564.39</v>
      </c>
      <c r="D3970" s="1">
        <f t="shared" si="1307"/>
        <v>5</v>
      </c>
      <c r="E3970" s="1" t="b">
        <f t="shared" si="1308"/>
        <v>0</v>
      </c>
      <c r="F3970" s="6">
        <f t="shared" si="1309"/>
        <v>-3.8301327308669642E-3</v>
      </c>
      <c r="G3970" s="8">
        <f t="shared" si="1318"/>
        <v>5.6171196073859632E-4</v>
      </c>
      <c r="H3970" s="8">
        <f t="shared" si="1319"/>
        <v>6.943945833940415E-4</v>
      </c>
      <c r="I3970" s="8">
        <f t="shared" si="1320"/>
        <v>6.5423203039959889E-4</v>
      </c>
      <c r="J3970" s="6">
        <f t="shared" si="1321"/>
        <v>1.409881246260028E-3</v>
      </c>
      <c r="K3970" s="6">
        <f t="shared" si="1322"/>
        <v>1.0274836082705659E-3</v>
      </c>
      <c r="L3970" s="6">
        <f t="shared" si="1323"/>
        <v>6.350352077626485E-4</v>
      </c>
      <c r="M3970" s="9">
        <f t="shared" si="1324"/>
        <v>0.39841083228012408</v>
      </c>
      <c r="N3970" s="9">
        <f t="shared" si="1325"/>
        <v>0.67582059490255875</v>
      </c>
      <c r="O3970" s="9">
        <f t="shared" si="1326"/>
        <v>1</v>
      </c>
      <c r="P3970" s="9">
        <f t="shared" si="1327"/>
        <v>0.69141047572756087</v>
      </c>
      <c r="Q3970" s="10">
        <f t="shared" si="1328"/>
        <v>8.931491220358892E-2</v>
      </c>
      <c r="R3970" s="10">
        <f t="shared" si="1311"/>
        <v>0.89570708884137917</v>
      </c>
      <c r="S3970" s="10">
        <f>_xlfn.PERCENTILE.INC($R$1519:R3970,0.75)</f>
        <v>0.79801574635170569</v>
      </c>
      <c r="T3970" s="10">
        <f t="shared" si="1312"/>
        <v>0.79801574635170569</v>
      </c>
      <c r="U3970" s="11">
        <f t="shared" si="1329"/>
        <v>0.79801574635170569</v>
      </c>
      <c r="V3970" s="10">
        <f t="shared" si="1313"/>
        <v>0.6855633443035295</v>
      </c>
      <c r="W3970" s="10">
        <f t="shared" si="1314"/>
        <v>0.79681153391920867</v>
      </c>
      <c r="X3970" s="10">
        <f t="shared" si="1330"/>
        <v>1.119633861051724</v>
      </c>
      <c r="Y3970" s="10">
        <f>_xlfn.PERCENTILE.INC($X$1519:X3970,0.75)</f>
        <v>0.99751968293963211</v>
      </c>
      <c r="Z3970" s="10">
        <f t="shared" si="1331"/>
        <v>0.99751968293963211</v>
      </c>
      <c r="AA3970" s="10">
        <f t="shared" si="1332"/>
        <v>0.9964384235674153</v>
      </c>
      <c r="AB3970" s="10">
        <f t="shared" si="1333"/>
        <v>0.54626477997327794</v>
      </c>
      <c r="AC3970" s="10">
        <f t="shared" si="1334"/>
        <v>0.54431921620697399</v>
      </c>
      <c r="AD3970" s="13">
        <f t="shared" si="1335"/>
        <v>546264.77997327794</v>
      </c>
      <c r="AE3970" s="13">
        <f t="shared" si="1315"/>
        <v>544319.216206974</v>
      </c>
      <c r="AF3970" s="13"/>
      <c r="AG3970" s="2">
        <f t="shared" si="1310"/>
        <v>40570</v>
      </c>
      <c r="AH3970" s="3">
        <f t="shared" si="1316"/>
        <v>-2092.2666134954925</v>
      </c>
      <c r="AI3970" s="3">
        <f t="shared" si="1317"/>
        <v>-2084.8148460341827</v>
      </c>
      <c r="AJ3970" s="3">
        <f t="shared" si="1336"/>
        <v>753495.10859832971</v>
      </c>
      <c r="AK3970" s="3">
        <f t="shared" si="1337"/>
        <v>557971.60976136057</v>
      </c>
    </row>
    <row r="3971" spans="2:37" x14ac:dyDescent="0.2">
      <c r="B3971" s="5">
        <v>40571</v>
      </c>
      <c r="C3971" s="1">
        <v>562.07000000000005</v>
      </c>
      <c r="D3971" s="1">
        <f t="shared" si="1307"/>
        <v>5</v>
      </c>
      <c r="E3971" s="1" t="b">
        <f t="shared" si="1308"/>
        <v>0</v>
      </c>
      <c r="F3971" s="6">
        <f t="shared" si="1309"/>
        <v>-4.1106327185100877E-3</v>
      </c>
      <c r="G3971" s="8">
        <f t="shared" si="1318"/>
        <v>3.7381113903214679E-4</v>
      </c>
      <c r="H3971" s="8">
        <f t="shared" si="1319"/>
        <v>6.5184773121691633E-4</v>
      </c>
      <c r="I3971" s="8">
        <f t="shared" si="1320"/>
        <v>6.4903291156674799E-4</v>
      </c>
      <c r="J3971" s="6">
        <f t="shared" si="1321"/>
        <v>1.4096954234443125E-3</v>
      </c>
      <c r="K3971" s="6">
        <f t="shared" si="1322"/>
        <v>1.0274837156506709E-3</v>
      </c>
      <c r="L3971" s="6">
        <f t="shared" si="1323"/>
        <v>6.3495669439577048E-4</v>
      </c>
      <c r="M3971" s="9">
        <f t="shared" si="1324"/>
        <v>0.26517156317271223</v>
      </c>
      <c r="N3971" s="9">
        <f t="shared" si="1325"/>
        <v>0.63441173936671402</v>
      </c>
      <c r="O3971" s="9">
        <f t="shared" si="1326"/>
        <v>1</v>
      </c>
      <c r="P3971" s="9">
        <f t="shared" si="1327"/>
        <v>0.6331944341798087</v>
      </c>
      <c r="Q3971" s="10">
        <f t="shared" si="1328"/>
        <v>8.984317809698994E-2</v>
      </c>
      <c r="R3971" s="10">
        <f t="shared" si="1311"/>
        <v>0.89044045073334599</v>
      </c>
      <c r="S3971" s="10">
        <f>_xlfn.PERCENTILE.INC($R$1519:R3971,0.75)</f>
        <v>0.79805941819251069</v>
      </c>
      <c r="T3971" s="10">
        <f t="shared" si="1312"/>
        <v>0.79805941819251069</v>
      </c>
      <c r="U3971" s="11">
        <f t="shared" si="1329"/>
        <v>0.79805941819251069</v>
      </c>
      <c r="V3971" s="10">
        <f t="shared" si="1313"/>
        <v>0.6855633443035295</v>
      </c>
      <c r="W3971" s="10">
        <f t="shared" si="1314"/>
        <v>0.79681153391920867</v>
      </c>
      <c r="X3971" s="10">
        <f t="shared" si="1330"/>
        <v>1.1130505634166825</v>
      </c>
      <c r="Y3971" s="10">
        <f>_xlfn.PERCENTILE.INC($X$1519:X3971,0.75)</f>
        <v>0.99757427274063848</v>
      </c>
      <c r="Z3971" s="10">
        <f t="shared" si="1331"/>
        <v>0.99757427274063848</v>
      </c>
      <c r="AA3971" s="10">
        <f t="shared" si="1332"/>
        <v>0.9964384235674153</v>
      </c>
      <c r="AB3971" s="10">
        <f t="shared" si="1333"/>
        <v>0.54626477997327794</v>
      </c>
      <c r="AC3971" s="10">
        <f t="shared" si="1334"/>
        <v>0.54431921620697399</v>
      </c>
      <c r="AD3971" s="13">
        <f t="shared" si="1335"/>
        <v>546264.77997327794</v>
      </c>
      <c r="AE3971" s="13">
        <f t="shared" si="1315"/>
        <v>544319.216206974</v>
      </c>
      <c r="AF3971" s="13"/>
      <c r="AG3971" s="2">
        <f t="shared" si="1310"/>
        <v>40571</v>
      </c>
      <c r="AH3971" s="3">
        <f t="shared" si="1316"/>
        <v>-2245.4938775278706</v>
      </c>
      <c r="AI3971" s="3">
        <f t="shared" si="1317"/>
        <v>-2237.4963794541536</v>
      </c>
      <c r="AJ3971" s="3">
        <f t="shared" si="1336"/>
        <v>751249.61472080182</v>
      </c>
      <c r="AK3971" s="3">
        <f t="shared" si="1337"/>
        <v>555734.11338190641</v>
      </c>
    </row>
    <row r="3972" spans="2:37" x14ac:dyDescent="0.2">
      <c r="B3972" s="5">
        <v>40574</v>
      </c>
      <c r="C3972" s="1">
        <v>564.79999999999995</v>
      </c>
      <c r="D3972" s="1">
        <f t="shared" si="1307"/>
        <v>6</v>
      </c>
      <c r="E3972" s="1" t="b">
        <f t="shared" si="1308"/>
        <v>1</v>
      </c>
      <c r="F3972" s="6">
        <f t="shared" si="1309"/>
        <v>4.8570462753747545E-3</v>
      </c>
      <c r="G3972" s="8">
        <f t="shared" si="1318"/>
        <v>5.6290696510676356E-4</v>
      </c>
      <c r="H3972" s="8">
        <f t="shared" si="1319"/>
        <v>7.2698651876388883E-4</v>
      </c>
      <c r="I3972" s="8">
        <f t="shared" si="1320"/>
        <v>6.8564396881722566E-4</v>
      </c>
      <c r="J3972" s="6">
        <f t="shared" si="1321"/>
        <v>1.4094960542166534E-3</v>
      </c>
      <c r="K3972" s="6">
        <f t="shared" si="1322"/>
        <v>1.0274867247513034E-3</v>
      </c>
      <c r="L3972" s="6">
        <f t="shared" si="1323"/>
        <v>6.348742342311655E-4</v>
      </c>
      <c r="M3972" s="9">
        <f t="shared" si="1324"/>
        <v>0.39936753524266283</v>
      </c>
      <c r="N3972" s="9">
        <f t="shared" si="1325"/>
        <v>0.70753860001437119</v>
      </c>
      <c r="O3972" s="9">
        <f t="shared" si="1326"/>
        <v>1</v>
      </c>
      <c r="P3972" s="9">
        <f t="shared" si="1327"/>
        <v>0.70230204508567795</v>
      </c>
      <c r="Q3972" s="10">
        <f t="shared" si="1328"/>
        <v>8.8257219153522637E-2</v>
      </c>
      <c r="R3972" s="10">
        <f t="shared" si="1311"/>
        <v>0.90644143070994254</v>
      </c>
      <c r="S3972" s="10">
        <f>_xlfn.PERCENTILE.INC($R$1519:R3972,0.75)</f>
        <v>0.79808478435094532</v>
      </c>
      <c r="T3972" s="10">
        <f t="shared" si="1312"/>
        <v>0.79808478435094532</v>
      </c>
      <c r="U3972" s="11">
        <f t="shared" si="1329"/>
        <v>0.79808478435094532</v>
      </c>
      <c r="V3972" s="10">
        <f t="shared" si="1313"/>
        <v>0.6331944341798087</v>
      </c>
      <c r="W3972" s="10">
        <f t="shared" si="1314"/>
        <v>0.79805941819251069</v>
      </c>
      <c r="X3972" s="10">
        <f t="shared" si="1330"/>
        <v>1.1330517883874283</v>
      </c>
      <c r="Y3972" s="10">
        <f>_xlfn.PERCENTILE.INC($X$1519:X3972,0.75)</f>
        <v>0.99760598043868165</v>
      </c>
      <c r="Z3972" s="10">
        <f t="shared" si="1331"/>
        <v>0.99760598043868165</v>
      </c>
      <c r="AA3972" s="10">
        <f t="shared" si="1332"/>
        <v>0.99760598043868165</v>
      </c>
      <c r="AB3972" s="10">
        <f t="shared" si="1333"/>
        <v>0.50532678174427414</v>
      </c>
      <c r="AC3972" s="10">
        <f t="shared" si="1334"/>
        <v>0.5041170195439203</v>
      </c>
      <c r="AD3972" s="13">
        <f t="shared" si="1335"/>
        <v>505326.78174427414</v>
      </c>
      <c r="AE3972" s="13">
        <f t="shared" si="1315"/>
        <v>504117.01954392029</v>
      </c>
      <c r="AF3972" s="13"/>
      <c r="AG3972" s="2">
        <f t="shared" si="1310"/>
        <v>40574</v>
      </c>
      <c r="AH3972" s="3">
        <f t="shared" si="1316"/>
        <v>2653.2333149376195</v>
      </c>
      <c r="AI3972" s="3">
        <f t="shared" si="1317"/>
        <v>2643.7836216929886</v>
      </c>
      <c r="AJ3972" s="3">
        <f t="shared" si="1336"/>
        <v>753902.84803573939</v>
      </c>
      <c r="AK3972" s="3">
        <f t="shared" si="1337"/>
        <v>558377.89700359944</v>
      </c>
    </row>
    <row r="3973" spans="2:37" x14ac:dyDescent="0.2">
      <c r="B3973" s="5">
        <v>40575</v>
      </c>
      <c r="C3973" s="1">
        <v>568.85</v>
      </c>
      <c r="D3973" s="1">
        <f t="shared" si="1307"/>
        <v>6</v>
      </c>
      <c r="E3973" s="1" t="b">
        <f t="shared" si="1308"/>
        <v>0</v>
      </c>
      <c r="F3973" s="6">
        <f t="shared" si="1309"/>
        <v>7.170679886685738E-3</v>
      </c>
      <c r="G3973" s="8">
        <f t="shared" si="1318"/>
        <v>7.4431981344603353E-4</v>
      </c>
      <c r="H3973" s="8">
        <f t="shared" si="1319"/>
        <v>8.2221446447638437E-4</v>
      </c>
      <c r="I3973" s="8">
        <f t="shared" si="1320"/>
        <v>7.5174338912773733E-4</v>
      </c>
      <c r="J3973" s="6">
        <f t="shared" si="1321"/>
        <v>1.4093330360830617E-3</v>
      </c>
      <c r="K3973" s="6">
        <f t="shared" si="1322"/>
        <v>1.0274997146289952E-3</v>
      </c>
      <c r="L3973" s="6">
        <f t="shared" si="1323"/>
        <v>6.3478313267211004E-4</v>
      </c>
      <c r="M3973" s="9">
        <f t="shared" si="1324"/>
        <v>0.5281362136480604</v>
      </c>
      <c r="N3973" s="9">
        <f t="shared" si="1325"/>
        <v>0.80020894679592758</v>
      </c>
      <c r="O3973" s="9">
        <f t="shared" si="1326"/>
        <v>1</v>
      </c>
      <c r="P3973" s="9">
        <f t="shared" si="1327"/>
        <v>0.77611505348132936</v>
      </c>
      <c r="Q3973" s="10">
        <f t="shared" si="1328"/>
        <v>8.8773600300309188E-2</v>
      </c>
      <c r="R3973" s="10">
        <f t="shared" si="1311"/>
        <v>0.90116881290575945</v>
      </c>
      <c r="S3973" s="10">
        <f>_xlfn.PERCENTILE.INC($R$1519:R3973,0.75)</f>
        <v>0.79817328434649659</v>
      </c>
      <c r="T3973" s="10">
        <f t="shared" si="1312"/>
        <v>0.79817328434649659</v>
      </c>
      <c r="U3973" s="11">
        <f t="shared" si="1329"/>
        <v>0.79817328434649659</v>
      </c>
      <c r="V3973" s="10">
        <f t="shared" si="1313"/>
        <v>0.6331944341798087</v>
      </c>
      <c r="W3973" s="10">
        <f t="shared" si="1314"/>
        <v>0.79805941819251069</v>
      </c>
      <c r="X3973" s="10">
        <f t="shared" si="1330"/>
        <v>1.1264610161321993</v>
      </c>
      <c r="Y3973" s="10">
        <f>_xlfn.PERCENTILE.INC($X$1519:X3973,0.75)</f>
        <v>0.9977166054331208</v>
      </c>
      <c r="Z3973" s="10">
        <f t="shared" si="1331"/>
        <v>0.9977166054331208</v>
      </c>
      <c r="AA3973" s="10">
        <f t="shared" si="1332"/>
        <v>0.99760598043868165</v>
      </c>
      <c r="AB3973" s="10">
        <f t="shared" si="1333"/>
        <v>0.50532678174427414</v>
      </c>
      <c r="AC3973" s="10">
        <f t="shared" si="1334"/>
        <v>0.5041170195439203</v>
      </c>
      <c r="AD3973" s="13">
        <f t="shared" si="1335"/>
        <v>505326.78174427414</v>
      </c>
      <c r="AE3973" s="13">
        <f t="shared" si="1315"/>
        <v>504117.01954392029</v>
      </c>
      <c r="AF3973" s="13"/>
      <c r="AG3973" s="2">
        <f t="shared" si="1310"/>
        <v>40575</v>
      </c>
      <c r="AH3973" s="3">
        <f t="shared" si="1316"/>
        <v>3623.5365900573001</v>
      </c>
      <c r="AI3973" s="3">
        <f t="shared" si="1317"/>
        <v>3614.8617725795502</v>
      </c>
      <c r="AJ3973" s="3">
        <f t="shared" si="1336"/>
        <v>757526.38462579669</v>
      </c>
      <c r="AK3973" s="3">
        <f t="shared" si="1337"/>
        <v>561992.75877617905</v>
      </c>
    </row>
    <row r="3974" spans="2:37" x14ac:dyDescent="0.2">
      <c r="B3974" s="5">
        <v>40576</v>
      </c>
      <c r="C3974" s="1">
        <v>568.04999999999995</v>
      </c>
      <c r="D3974" s="1">
        <f t="shared" si="1307"/>
        <v>6</v>
      </c>
      <c r="E3974" s="1" t="b">
        <f t="shared" si="1308"/>
        <v>0</v>
      </c>
      <c r="F3974" s="6">
        <f t="shared" si="1309"/>
        <v>-1.4063461369431263E-3</v>
      </c>
      <c r="G3974" s="8">
        <f t="shared" si="1318"/>
        <v>7.5353406003966154E-4</v>
      </c>
      <c r="H3974" s="8">
        <f t="shared" si="1319"/>
        <v>7.888837386510933E-4</v>
      </c>
      <c r="I3974" s="8">
        <f t="shared" si="1320"/>
        <v>7.6311650348435088E-4</v>
      </c>
      <c r="J3974" s="6">
        <f t="shared" si="1321"/>
        <v>1.4091406344218971E-3</v>
      </c>
      <c r="K3974" s="6">
        <f t="shared" si="1322"/>
        <v>1.0275059880238821E-3</v>
      </c>
      <c r="L3974" s="6">
        <f t="shared" si="1323"/>
        <v>6.3470143016945083E-4</v>
      </c>
      <c r="M3974" s="9">
        <f t="shared" si="1324"/>
        <v>0.53474723645933353</v>
      </c>
      <c r="N3974" s="9">
        <f t="shared" si="1325"/>
        <v>0.76776558759359514</v>
      </c>
      <c r="O3974" s="9">
        <f t="shared" si="1326"/>
        <v>1</v>
      </c>
      <c r="P3974" s="9">
        <f t="shared" si="1327"/>
        <v>0.7675042746843096</v>
      </c>
      <c r="Q3974" s="10">
        <f t="shared" si="1328"/>
        <v>8.8878957720358476E-2</v>
      </c>
      <c r="R3974" s="10">
        <f t="shared" si="1311"/>
        <v>0.90010056431698371</v>
      </c>
      <c r="S3974" s="10">
        <f>_xlfn.PERCENTILE.INC($R$1519:R3974,0.75)</f>
        <v>0.79831773547485363</v>
      </c>
      <c r="T3974" s="10">
        <f t="shared" si="1312"/>
        <v>0.79831773547485363</v>
      </c>
      <c r="U3974" s="11">
        <f t="shared" si="1329"/>
        <v>0.79831773547485363</v>
      </c>
      <c r="V3974" s="10">
        <f t="shared" si="1313"/>
        <v>0.6331944341798087</v>
      </c>
      <c r="W3974" s="10">
        <f t="shared" si="1314"/>
        <v>0.79805941819251069</v>
      </c>
      <c r="X3974" s="10">
        <f t="shared" si="1330"/>
        <v>1.1251257053962298</v>
      </c>
      <c r="Y3974" s="10">
        <f>_xlfn.PERCENTILE.INC($X$1519:X3974,0.75)</f>
        <v>0.99789716934356709</v>
      </c>
      <c r="Z3974" s="10">
        <f t="shared" si="1331"/>
        <v>0.99789716934356709</v>
      </c>
      <c r="AA3974" s="10">
        <f t="shared" si="1332"/>
        <v>0.99760598043868165</v>
      </c>
      <c r="AB3974" s="10">
        <f t="shared" si="1333"/>
        <v>0.50532678174427414</v>
      </c>
      <c r="AC3974" s="10">
        <f t="shared" si="1334"/>
        <v>0.5041170195439203</v>
      </c>
      <c r="AD3974" s="13">
        <f t="shared" si="1335"/>
        <v>505326.78174427414</v>
      </c>
      <c r="AE3974" s="13">
        <f t="shared" si="1315"/>
        <v>504117.01954392029</v>
      </c>
      <c r="AF3974" s="13"/>
      <c r="AG3974" s="2">
        <f t="shared" si="1310"/>
        <v>40576</v>
      </c>
      <c r="AH3974" s="3">
        <f t="shared" si="1316"/>
        <v>-710.6643673999622</v>
      </c>
      <c r="AI3974" s="3">
        <f t="shared" si="1317"/>
        <v>-708.96302300287482</v>
      </c>
      <c r="AJ3974" s="3">
        <f t="shared" si="1336"/>
        <v>756815.7202583967</v>
      </c>
      <c r="AK3974" s="3">
        <f t="shared" si="1337"/>
        <v>561283.79575317621</v>
      </c>
    </row>
    <row r="3975" spans="2:37" x14ac:dyDescent="0.2">
      <c r="B3975" s="5">
        <v>40577</v>
      </c>
      <c r="C3975" s="1">
        <v>566.67999999999995</v>
      </c>
      <c r="D3975" s="1">
        <f t="shared" si="1307"/>
        <v>6</v>
      </c>
      <c r="E3975" s="1" t="b">
        <f t="shared" si="1308"/>
        <v>0</v>
      </c>
      <c r="F3975" s="6">
        <f t="shared" si="1309"/>
        <v>-2.4117595282105997E-3</v>
      </c>
      <c r="G3975" s="8">
        <f t="shared" si="1318"/>
        <v>6.9238879971898011E-4</v>
      </c>
      <c r="H3975" s="8">
        <f t="shared" si="1319"/>
        <v>7.3900104302353849E-4</v>
      </c>
      <c r="I3975" s="8">
        <f t="shared" si="1320"/>
        <v>7.4261846986383437E-4</v>
      </c>
      <c r="J3975" s="6">
        <f t="shared" si="1321"/>
        <v>1.409049818174814E-3</v>
      </c>
      <c r="K3975" s="6">
        <f t="shared" si="1322"/>
        <v>1.0275104446387405E-3</v>
      </c>
      <c r="L3975" s="6">
        <f t="shared" si="1323"/>
        <v>6.3457516008807037E-4</v>
      </c>
      <c r="M3975" s="9">
        <f t="shared" si="1324"/>
        <v>0.49138702605693019</v>
      </c>
      <c r="N3975" s="9">
        <f t="shared" si="1325"/>
        <v>0.71921511540776772</v>
      </c>
      <c r="O3975" s="9">
        <f t="shared" si="1326"/>
        <v>1</v>
      </c>
      <c r="P3975" s="9">
        <f t="shared" si="1327"/>
        <v>0.73686738048823264</v>
      </c>
      <c r="Q3975" s="10">
        <f t="shared" si="1328"/>
        <v>8.8989732428533794E-2</v>
      </c>
      <c r="R3975" s="10">
        <f t="shared" si="1311"/>
        <v>0.89898011620887497</v>
      </c>
      <c r="S3975" s="10">
        <f>_xlfn.PERCENTILE.INC($R$1519:R3975,0.75)</f>
        <v>0.79851095503170533</v>
      </c>
      <c r="T3975" s="10">
        <f t="shared" si="1312"/>
        <v>0.79851095503170533</v>
      </c>
      <c r="U3975" s="11">
        <f t="shared" si="1329"/>
        <v>0.79851095503170533</v>
      </c>
      <c r="V3975" s="10">
        <f t="shared" si="1313"/>
        <v>0.6331944341798087</v>
      </c>
      <c r="W3975" s="10">
        <f t="shared" si="1314"/>
        <v>0.79805941819251069</v>
      </c>
      <c r="X3975" s="10">
        <f t="shared" si="1330"/>
        <v>1.1237251452610937</v>
      </c>
      <c r="Y3975" s="10">
        <f>_xlfn.PERCENTILE.INC($X$1519:X3975,0.75)</f>
        <v>0.99813869378963171</v>
      </c>
      <c r="Z3975" s="10">
        <f t="shared" si="1331"/>
        <v>0.99813869378963171</v>
      </c>
      <c r="AA3975" s="10">
        <f t="shared" si="1332"/>
        <v>0.99760598043868165</v>
      </c>
      <c r="AB3975" s="10">
        <f t="shared" si="1333"/>
        <v>0.50532678174427414</v>
      </c>
      <c r="AC3975" s="10">
        <f t="shared" si="1334"/>
        <v>0.5041170195439203</v>
      </c>
      <c r="AD3975" s="13">
        <f t="shared" si="1335"/>
        <v>505326.78174427414</v>
      </c>
      <c r="AE3975" s="13">
        <f t="shared" si="1315"/>
        <v>504117.01954392029</v>
      </c>
      <c r="AF3975" s="13"/>
      <c r="AG3975" s="2">
        <f t="shared" si="1310"/>
        <v>40577</v>
      </c>
      <c r="AH3975" s="3">
        <f t="shared" si="1316"/>
        <v>-1218.7266807317512</v>
      </c>
      <c r="AI3975" s="3">
        <f t="shared" si="1317"/>
        <v>-1215.8090252181789</v>
      </c>
      <c r="AJ3975" s="3">
        <f t="shared" si="1336"/>
        <v>755596.99357766495</v>
      </c>
      <c r="AK3975" s="3">
        <f t="shared" si="1337"/>
        <v>560067.98672795808</v>
      </c>
    </row>
    <row r="3976" spans="2:37" x14ac:dyDescent="0.2">
      <c r="B3976" s="5">
        <v>40578</v>
      </c>
      <c r="C3976" s="1">
        <v>565.27</v>
      </c>
      <c r="D3976" s="1">
        <f t="shared" si="1307"/>
        <v>6</v>
      </c>
      <c r="E3976" s="1" t="b">
        <f t="shared" si="1308"/>
        <v>0</v>
      </c>
      <c r="F3976" s="6">
        <f t="shared" si="1309"/>
        <v>-2.4881767487823225E-3</v>
      </c>
      <c r="G3976" s="8">
        <f t="shared" si="1318"/>
        <v>6.6737165312107474E-4</v>
      </c>
      <c r="H3976" s="8">
        <f t="shared" si="1319"/>
        <v>6.6890733406032394E-4</v>
      </c>
      <c r="I3976" s="8">
        <f t="shared" si="1320"/>
        <v>7.3547733454305949E-4</v>
      </c>
      <c r="J3976" s="6">
        <f t="shared" si="1321"/>
        <v>1.409023112225584E-3</v>
      </c>
      <c r="K3976" s="6">
        <f t="shared" si="1322"/>
        <v>1.0274990317566354E-3</v>
      </c>
      <c r="L3976" s="6">
        <f t="shared" si="1323"/>
        <v>6.3441100131761549E-4</v>
      </c>
      <c r="M3976" s="9">
        <f t="shared" si="1324"/>
        <v>0.47364138127368688</v>
      </c>
      <c r="N3976" s="9">
        <f t="shared" si="1325"/>
        <v>0.6510053181429718</v>
      </c>
      <c r="O3976" s="9">
        <f t="shared" si="1326"/>
        <v>1</v>
      </c>
      <c r="P3976" s="9">
        <f t="shared" si="1327"/>
        <v>0.7082155664722195</v>
      </c>
      <c r="Q3976" s="10">
        <f t="shared" si="1328"/>
        <v>8.5933773674692224E-2</v>
      </c>
      <c r="R3976" s="10">
        <f t="shared" si="1311"/>
        <v>0.93094945769337556</v>
      </c>
      <c r="S3976" s="10">
        <f>_xlfn.PERCENTILE.INC($R$1519:R3976,0.75)</f>
        <v>0.79860097728444412</v>
      </c>
      <c r="T3976" s="10">
        <f t="shared" si="1312"/>
        <v>0.79860097728444412</v>
      </c>
      <c r="U3976" s="11">
        <f t="shared" si="1329"/>
        <v>0.79860097728444412</v>
      </c>
      <c r="V3976" s="10">
        <f t="shared" si="1313"/>
        <v>0.6331944341798087</v>
      </c>
      <c r="W3976" s="10">
        <f t="shared" si="1314"/>
        <v>0.79805941819251069</v>
      </c>
      <c r="X3976" s="10">
        <f t="shared" si="1330"/>
        <v>1.1636868221167196</v>
      </c>
      <c r="Y3976" s="10">
        <f>_xlfn.PERCENTILE.INC($X$1519:X3976,0.75)</f>
        <v>0.99825122160555524</v>
      </c>
      <c r="Z3976" s="10">
        <f t="shared" si="1331"/>
        <v>0.99825122160555524</v>
      </c>
      <c r="AA3976" s="10">
        <f t="shared" si="1332"/>
        <v>0.99760598043868165</v>
      </c>
      <c r="AB3976" s="10">
        <f t="shared" si="1333"/>
        <v>0.50532678174427414</v>
      </c>
      <c r="AC3976" s="10">
        <f t="shared" si="1334"/>
        <v>0.5041170195439203</v>
      </c>
      <c r="AD3976" s="13">
        <f t="shared" si="1335"/>
        <v>505326.78174427414</v>
      </c>
      <c r="AE3976" s="13">
        <f t="shared" si="1315"/>
        <v>504117.01954392029</v>
      </c>
      <c r="AF3976" s="13"/>
      <c r="AG3976" s="2">
        <f t="shared" si="1310"/>
        <v>40578</v>
      </c>
      <c r="AH3976" s="3">
        <f t="shared" si="1316"/>
        <v>-1257.3423488731023</v>
      </c>
      <c r="AI3976" s="3">
        <f t="shared" si="1317"/>
        <v>-1254.3322466946261</v>
      </c>
      <c r="AJ3976" s="3">
        <f t="shared" si="1336"/>
        <v>754339.6512287918</v>
      </c>
      <c r="AK3976" s="3">
        <f t="shared" si="1337"/>
        <v>558813.65448126348</v>
      </c>
    </row>
    <row r="3977" spans="2:37" x14ac:dyDescent="0.2">
      <c r="B3977" s="5">
        <v>40581</v>
      </c>
      <c r="C3977" s="1">
        <v>565.24</v>
      </c>
      <c r="D3977" s="1">
        <f t="shared" si="1307"/>
        <v>7</v>
      </c>
      <c r="E3977" s="1" t="b">
        <f t="shared" si="1308"/>
        <v>1</v>
      </c>
      <c r="F3977" s="6">
        <f t="shared" si="1309"/>
        <v>-5.3071983299957104E-5</v>
      </c>
      <c r="G3977" s="8">
        <f t="shared" si="1318"/>
        <v>6.4345477588416628E-4</v>
      </c>
      <c r="H3977" s="8">
        <f t="shared" si="1319"/>
        <v>6.6381333815419439E-4</v>
      </c>
      <c r="I3977" s="8">
        <f t="shared" si="1320"/>
        <v>7.2799446568172217E-4</v>
      </c>
      <c r="J3977" s="6">
        <f t="shared" si="1321"/>
        <v>1.4089948786660594E-3</v>
      </c>
      <c r="K3977" s="6">
        <f t="shared" si="1322"/>
        <v>1.0274838473791346E-3</v>
      </c>
      <c r="L3977" s="6">
        <f t="shared" si="1323"/>
        <v>6.3426816930762121E-4</v>
      </c>
      <c r="M3977" s="9">
        <f t="shared" si="1324"/>
        <v>0.45667644760593135</v>
      </c>
      <c r="N3977" s="9">
        <f t="shared" si="1325"/>
        <v>0.64605720065324956</v>
      </c>
      <c r="O3977" s="9">
        <f t="shared" si="1326"/>
        <v>1</v>
      </c>
      <c r="P3977" s="9">
        <f t="shared" si="1327"/>
        <v>0.70091121608639373</v>
      </c>
      <c r="Q3977" s="10">
        <f t="shared" si="1328"/>
        <v>8.5707569489363269E-2</v>
      </c>
      <c r="R3977" s="10">
        <f t="shared" si="1311"/>
        <v>0.93340647129106136</v>
      </c>
      <c r="S3977" s="10">
        <f>_xlfn.PERCENTILE.INC($R$1519:R3977,0.75)</f>
        <v>0.79863628396920006</v>
      </c>
      <c r="T3977" s="10">
        <f t="shared" si="1312"/>
        <v>0.79863628396920006</v>
      </c>
      <c r="U3977" s="11">
        <f t="shared" si="1329"/>
        <v>0.79863628396920006</v>
      </c>
      <c r="V3977" s="10">
        <f t="shared" si="1313"/>
        <v>0.7082155664722195</v>
      </c>
      <c r="W3977" s="10">
        <f t="shared" si="1314"/>
        <v>0.79860097728444412</v>
      </c>
      <c r="X3977" s="10">
        <f t="shared" si="1330"/>
        <v>1.1667580891138267</v>
      </c>
      <c r="Y3977" s="10">
        <f>_xlfn.PERCENTILE.INC($X$1519:X3977,0.75)</f>
        <v>0.99829535496150024</v>
      </c>
      <c r="Z3977" s="10">
        <f t="shared" si="1331"/>
        <v>0.99829535496150024</v>
      </c>
      <c r="AA3977" s="10">
        <f t="shared" si="1332"/>
        <v>0.99829535496150024</v>
      </c>
      <c r="AB3977" s="10">
        <f t="shared" si="1333"/>
        <v>0.56558164351277074</v>
      </c>
      <c r="AC3977" s="10">
        <f t="shared" si="1334"/>
        <v>0.56461752757029016</v>
      </c>
      <c r="AD3977" s="13">
        <f t="shared" si="1335"/>
        <v>565581.64351277077</v>
      </c>
      <c r="AE3977" s="13">
        <f t="shared" si="1315"/>
        <v>564617.52757029014</v>
      </c>
      <c r="AF3977" s="13"/>
      <c r="AG3977" s="2">
        <f t="shared" si="1310"/>
        <v>40581</v>
      </c>
      <c r="AH3977" s="3">
        <f t="shared" si="1316"/>
        <v>-26.818694521753184</v>
      </c>
      <c r="AI3977" s="3">
        <f t="shared" si="1317"/>
        <v>-26.754490042459086</v>
      </c>
      <c r="AJ3977" s="3">
        <f t="shared" si="1336"/>
        <v>754312.83253427001</v>
      </c>
      <c r="AK3977" s="3">
        <f t="shared" si="1337"/>
        <v>558786.89999122103</v>
      </c>
    </row>
    <row r="3978" spans="2:37" x14ac:dyDescent="0.2">
      <c r="B3978" s="5">
        <v>40582</v>
      </c>
      <c r="C3978" s="1">
        <v>568.03</v>
      </c>
      <c r="D3978" s="1">
        <f t="shared" si="1307"/>
        <v>7</v>
      </c>
      <c r="E3978" s="1" t="b">
        <f t="shared" si="1308"/>
        <v>0</v>
      </c>
      <c r="F3978" s="6">
        <f t="shared" si="1309"/>
        <v>4.9359564078974572E-3</v>
      </c>
      <c r="G3978" s="8">
        <f t="shared" si="1318"/>
        <v>6.6541695357592639E-4</v>
      </c>
      <c r="H3978" s="8">
        <f t="shared" si="1319"/>
        <v>7.388098636133901E-4</v>
      </c>
      <c r="I3978" s="8">
        <f t="shared" si="1320"/>
        <v>7.1872049309818495E-4</v>
      </c>
      <c r="J3978" s="6">
        <f t="shared" si="1321"/>
        <v>1.4089876286180606E-3</v>
      </c>
      <c r="K3978" s="6">
        <f t="shared" si="1322"/>
        <v>1.0274546597275698E-3</v>
      </c>
      <c r="L3978" s="6">
        <f t="shared" si="1323"/>
        <v>6.3408801645504847E-4</v>
      </c>
      <c r="M3978" s="9">
        <f t="shared" si="1324"/>
        <v>0.47226600153229831</v>
      </c>
      <c r="N3978" s="9">
        <f t="shared" si="1325"/>
        <v>0.71906809377776926</v>
      </c>
      <c r="O3978" s="9">
        <f t="shared" si="1326"/>
        <v>1</v>
      </c>
      <c r="P3978" s="9">
        <f t="shared" si="1327"/>
        <v>0.73044469843668924</v>
      </c>
      <c r="Q3978" s="10">
        <f t="shared" si="1328"/>
        <v>8.4440422890466132E-2</v>
      </c>
      <c r="R3978" s="10">
        <f t="shared" si="1311"/>
        <v>0.94741354035819869</v>
      </c>
      <c r="S3978" s="10">
        <f>_xlfn.PERCENTILE.INC($R$1519:R3978,0.75)</f>
        <v>0.79881509713390619</v>
      </c>
      <c r="T3978" s="10">
        <f t="shared" si="1312"/>
        <v>0.79881509713390619</v>
      </c>
      <c r="U3978" s="11">
        <f t="shared" si="1329"/>
        <v>0.79881509713390619</v>
      </c>
      <c r="V3978" s="10">
        <f t="shared" si="1313"/>
        <v>0.7082155664722195</v>
      </c>
      <c r="W3978" s="10">
        <f t="shared" si="1314"/>
        <v>0.79860097728444412</v>
      </c>
      <c r="X3978" s="10">
        <f t="shared" si="1330"/>
        <v>1.1842669254477485</v>
      </c>
      <c r="Y3978" s="10">
        <f>_xlfn.PERCENTILE.INC($X$1519:X3978,0.75)</f>
        <v>0.99851887141738283</v>
      </c>
      <c r="Z3978" s="10">
        <f t="shared" si="1331"/>
        <v>0.99851887141738283</v>
      </c>
      <c r="AA3978" s="10">
        <f t="shared" si="1332"/>
        <v>0.99829535496150024</v>
      </c>
      <c r="AB3978" s="10">
        <f t="shared" si="1333"/>
        <v>0.56558164351277074</v>
      </c>
      <c r="AC3978" s="10">
        <f t="shared" si="1334"/>
        <v>0.56461752757029016</v>
      </c>
      <c r="AD3978" s="13">
        <f t="shared" si="1335"/>
        <v>565581.64351277077</v>
      </c>
      <c r="AE3978" s="13">
        <f t="shared" si="1315"/>
        <v>564617.52757029014</v>
      </c>
      <c r="AF3978" s="13"/>
      <c r="AG3978" s="2">
        <f t="shared" si="1310"/>
        <v>40582</v>
      </c>
      <c r="AH3978" s="3">
        <f t="shared" si="1316"/>
        <v>2791.6863374860363</v>
      </c>
      <c r="AI3978" s="3">
        <f t="shared" si="1317"/>
        <v>2786.9275032217929</v>
      </c>
      <c r="AJ3978" s="3">
        <f t="shared" si="1336"/>
        <v>757104.51887175604</v>
      </c>
      <c r="AK3978" s="3">
        <f t="shared" si="1337"/>
        <v>561573.82749444281</v>
      </c>
    </row>
    <row r="3979" spans="2:37" x14ac:dyDescent="0.2">
      <c r="B3979" s="5">
        <v>40583</v>
      </c>
      <c r="C3979" s="1">
        <v>570.74</v>
      </c>
      <c r="D3979" s="1">
        <f t="shared" si="1307"/>
        <v>7</v>
      </c>
      <c r="E3979" s="1" t="b">
        <f t="shared" si="1308"/>
        <v>0</v>
      </c>
      <c r="F3979" s="6">
        <f t="shared" si="1309"/>
        <v>4.7708747777406302E-3</v>
      </c>
      <c r="G3979" s="8">
        <f t="shared" si="1318"/>
        <v>8.0345923805701829E-4</v>
      </c>
      <c r="H3979" s="8">
        <f t="shared" si="1319"/>
        <v>7.7751450505493612E-4</v>
      </c>
      <c r="I3979" s="8">
        <f t="shared" si="1320"/>
        <v>7.5406041501494187E-4</v>
      </c>
      <c r="J3979" s="6">
        <f t="shared" si="1321"/>
        <v>1.4089827162498346E-3</v>
      </c>
      <c r="K3979" s="6">
        <f t="shared" si="1322"/>
        <v>1.0274323171329386E-3</v>
      </c>
      <c r="L3979" s="6">
        <f t="shared" si="1323"/>
        <v>6.3388275446096722E-4</v>
      </c>
      <c r="M3979" s="9">
        <f t="shared" si="1324"/>
        <v>0.57024066284894892</v>
      </c>
      <c r="N3979" s="9">
        <f t="shared" si="1325"/>
        <v>0.7567549629201844</v>
      </c>
      <c r="O3979" s="9">
        <f t="shared" si="1326"/>
        <v>1</v>
      </c>
      <c r="P3979" s="9">
        <f t="shared" si="1327"/>
        <v>0.77566520858971122</v>
      </c>
      <c r="Q3979" s="10">
        <f t="shared" si="1328"/>
        <v>8.4830590150914084E-2</v>
      </c>
      <c r="R3979" s="10">
        <f t="shared" si="1311"/>
        <v>0.9430560350656475</v>
      </c>
      <c r="S3979" s="10">
        <f>_xlfn.PERCENTILE.INC($R$1519:R3979,0.75)</f>
        <v>0.79933563882649539</v>
      </c>
      <c r="T3979" s="10">
        <f t="shared" si="1312"/>
        <v>0.79933563882649539</v>
      </c>
      <c r="U3979" s="11">
        <f t="shared" si="1329"/>
        <v>0.79933563882649539</v>
      </c>
      <c r="V3979" s="10">
        <f t="shared" si="1313"/>
        <v>0.7082155664722195</v>
      </c>
      <c r="W3979" s="10">
        <f t="shared" si="1314"/>
        <v>0.79860097728444412</v>
      </c>
      <c r="X3979" s="10">
        <f t="shared" si="1330"/>
        <v>1.1788200438320593</v>
      </c>
      <c r="Y3979" s="10">
        <f>_xlfn.PERCENTILE.INC($X$1519:X3979,0.75)</f>
        <v>0.99916954853311934</v>
      </c>
      <c r="Z3979" s="10">
        <f t="shared" si="1331"/>
        <v>0.99916954853311934</v>
      </c>
      <c r="AA3979" s="10">
        <f t="shared" si="1332"/>
        <v>0.99829535496150024</v>
      </c>
      <c r="AB3979" s="10">
        <f t="shared" si="1333"/>
        <v>0.56558164351277074</v>
      </c>
      <c r="AC3979" s="10">
        <f t="shared" si="1334"/>
        <v>0.56461752757029016</v>
      </c>
      <c r="AD3979" s="13">
        <f t="shared" si="1335"/>
        <v>565581.64351277077</v>
      </c>
      <c r="AE3979" s="13">
        <f t="shared" si="1315"/>
        <v>564617.52757029014</v>
      </c>
      <c r="AF3979" s="13"/>
      <c r="AG3979" s="2">
        <f t="shared" si="1310"/>
        <v>40583</v>
      </c>
      <c r="AH3979" s="3">
        <f t="shared" si="1316"/>
        <v>2698.3191977881706</v>
      </c>
      <c r="AI3979" s="3">
        <f t="shared" si="1317"/>
        <v>2693.7195213553723</v>
      </c>
      <c r="AJ3979" s="3">
        <f t="shared" si="1336"/>
        <v>759802.83806954417</v>
      </c>
      <c r="AK3979" s="3">
        <f t="shared" si="1337"/>
        <v>564267.54701579816</v>
      </c>
    </row>
    <row r="3980" spans="2:37" x14ac:dyDescent="0.2">
      <c r="B3980" s="5">
        <v>40584</v>
      </c>
      <c r="C3980" s="1">
        <v>567.99</v>
      </c>
      <c r="D3980" s="1">
        <f t="shared" si="1307"/>
        <v>7</v>
      </c>
      <c r="E3980" s="1" t="b">
        <f t="shared" si="1308"/>
        <v>0</v>
      </c>
      <c r="F3980" s="6">
        <f t="shared" si="1309"/>
        <v>-4.8183060588008475E-3</v>
      </c>
      <c r="G3980" s="8">
        <f t="shared" si="1318"/>
        <v>6.6808312811317077E-4</v>
      </c>
      <c r="H3980" s="8">
        <f t="shared" si="1319"/>
        <v>7.0575499257655248E-4</v>
      </c>
      <c r="I3980" s="8">
        <f t="shared" si="1320"/>
        <v>7.6912221708422311E-4</v>
      </c>
      <c r="J3980" s="6">
        <f t="shared" si="1321"/>
        <v>1.4089642250025719E-3</v>
      </c>
      <c r="K3980" s="6">
        <f t="shared" si="1322"/>
        <v>1.0274197437325464E-3</v>
      </c>
      <c r="L3980" s="6">
        <f t="shared" si="1323"/>
        <v>6.33709967749522E-4</v>
      </c>
      <c r="M3980" s="9">
        <f t="shared" si="1324"/>
        <v>0.47416614010334523</v>
      </c>
      <c r="N3980" s="9">
        <f t="shared" si="1325"/>
        <v>0.68691982695659748</v>
      </c>
      <c r="O3980" s="9">
        <f t="shared" si="1326"/>
        <v>1</v>
      </c>
      <c r="P3980" s="9">
        <f t="shared" si="1327"/>
        <v>0.72036198901998094</v>
      </c>
      <c r="Q3980" s="10">
        <f t="shared" si="1328"/>
        <v>8.1870252685438266E-2</v>
      </c>
      <c r="R3980" s="10">
        <f t="shared" si="1311"/>
        <v>0.97715589455153939</v>
      </c>
      <c r="S3980" s="10">
        <f>_xlfn.PERCENTILE.INC($R$1519:R3980,0.75)</f>
        <v>0.79943235036030047</v>
      </c>
      <c r="T3980" s="10">
        <f t="shared" si="1312"/>
        <v>0.79943235036030047</v>
      </c>
      <c r="U3980" s="11">
        <f t="shared" si="1329"/>
        <v>0.79943235036030047</v>
      </c>
      <c r="V3980" s="10">
        <f t="shared" si="1313"/>
        <v>0.7082155664722195</v>
      </c>
      <c r="W3980" s="10">
        <f t="shared" si="1314"/>
        <v>0.79860097728444412</v>
      </c>
      <c r="X3980" s="10">
        <f t="shared" si="1330"/>
        <v>1.2214448681894243</v>
      </c>
      <c r="Y3980" s="10">
        <f>_xlfn.PERCENTILE.INC($X$1519:X3980,0.75)</f>
        <v>0.99929043795037564</v>
      </c>
      <c r="Z3980" s="10">
        <f t="shared" si="1331"/>
        <v>0.99929043795037564</v>
      </c>
      <c r="AA3980" s="10">
        <f t="shared" si="1332"/>
        <v>0.99829535496150024</v>
      </c>
      <c r="AB3980" s="10">
        <f t="shared" si="1333"/>
        <v>0.56558164351277074</v>
      </c>
      <c r="AC3980" s="10">
        <f t="shared" si="1334"/>
        <v>0.56461752757029016</v>
      </c>
      <c r="AD3980" s="13">
        <f t="shared" si="1335"/>
        <v>565581.64351277077</v>
      </c>
      <c r="AE3980" s="13">
        <f t="shared" si="1315"/>
        <v>564617.52757029014</v>
      </c>
      <c r="AF3980" s="13"/>
      <c r="AG3980" s="2">
        <f t="shared" si="1310"/>
        <v>40584</v>
      </c>
      <c r="AH3980" s="3">
        <f t="shared" si="1316"/>
        <v>-2725.1454596841245</v>
      </c>
      <c r="AI3980" s="3">
        <f t="shared" si="1317"/>
        <v>-2720.5000539970833</v>
      </c>
      <c r="AJ3980" s="3">
        <f t="shared" si="1336"/>
        <v>757077.6926098601</v>
      </c>
      <c r="AK3980" s="3">
        <f t="shared" si="1337"/>
        <v>561547.04696180113</v>
      </c>
    </row>
    <row r="3981" spans="2:37" x14ac:dyDescent="0.2">
      <c r="B3981" s="5">
        <v>40585</v>
      </c>
      <c r="C3981" s="1">
        <v>569.73</v>
      </c>
      <c r="D3981" s="1">
        <f t="shared" si="1307"/>
        <v>7</v>
      </c>
      <c r="E3981" s="1" t="b">
        <f t="shared" si="1308"/>
        <v>0</v>
      </c>
      <c r="F3981" s="6">
        <f t="shared" si="1309"/>
        <v>3.0634342153912364E-3</v>
      </c>
      <c r="G3981" s="8">
        <f t="shared" si="1318"/>
        <v>7.0620195337131575E-4</v>
      </c>
      <c r="H3981" s="8">
        <f t="shared" si="1319"/>
        <v>7.3519220989436823E-4</v>
      </c>
      <c r="I3981" s="8">
        <f t="shared" si="1320"/>
        <v>7.7182977612066321E-4</v>
      </c>
      <c r="J3981" s="6">
        <f t="shared" si="1321"/>
        <v>1.4089589112691399E-3</v>
      </c>
      <c r="K3981" s="6">
        <f t="shared" si="1322"/>
        <v>1.027407262869622E-3</v>
      </c>
      <c r="L3981" s="6">
        <f t="shared" si="1323"/>
        <v>6.335074077231693E-4</v>
      </c>
      <c r="M3981" s="9">
        <f t="shared" si="1324"/>
        <v>0.50122253227043667</v>
      </c>
      <c r="N3981" s="9">
        <f t="shared" si="1325"/>
        <v>0.71558011750951001</v>
      </c>
      <c r="O3981" s="9">
        <f t="shared" si="1326"/>
        <v>1</v>
      </c>
      <c r="P3981" s="9">
        <f t="shared" si="1327"/>
        <v>0.7389342165933156</v>
      </c>
      <c r="Q3981" s="10">
        <f t="shared" si="1328"/>
        <v>8.1902070554724662E-2</v>
      </c>
      <c r="R3981" s="10">
        <f t="shared" si="1311"/>
        <v>0.97677628243288728</v>
      </c>
      <c r="S3981" s="10">
        <f>_xlfn.PERCENTILE.INC($R$1519:R3981,0.75)</f>
        <v>0.79956643092823532</v>
      </c>
      <c r="T3981" s="10">
        <f t="shared" si="1312"/>
        <v>0.79956643092823532</v>
      </c>
      <c r="U3981" s="11">
        <f t="shared" si="1329"/>
        <v>0.79956643092823532</v>
      </c>
      <c r="V3981" s="10">
        <f t="shared" si="1313"/>
        <v>0.7082155664722195</v>
      </c>
      <c r="W3981" s="10">
        <f t="shared" si="1314"/>
        <v>0.79860097728444412</v>
      </c>
      <c r="X3981" s="10">
        <f t="shared" si="1330"/>
        <v>1.2209703530411091</v>
      </c>
      <c r="Y3981" s="10">
        <f>_xlfn.PERCENTILE.INC($X$1519:X3981,0.75)</f>
        <v>0.99945803866029403</v>
      </c>
      <c r="Z3981" s="10">
        <f t="shared" si="1331"/>
        <v>0.99945803866029403</v>
      </c>
      <c r="AA3981" s="10">
        <f t="shared" si="1332"/>
        <v>0.99829535496150024</v>
      </c>
      <c r="AB3981" s="10">
        <f t="shared" si="1333"/>
        <v>0.56558164351277074</v>
      </c>
      <c r="AC3981" s="10">
        <f t="shared" si="1334"/>
        <v>0.56461752757029016</v>
      </c>
      <c r="AD3981" s="13">
        <f t="shared" si="1335"/>
        <v>565581.64351277077</v>
      </c>
      <c r="AE3981" s="13">
        <f t="shared" si="1315"/>
        <v>564617.52757029014</v>
      </c>
      <c r="AF3981" s="13"/>
      <c r="AG3981" s="2">
        <f t="shared" si="1310"/>
        <v>40585</v>
      </c>
      <c r="AH3981" s="3">
        <f t="shared" si="1316"/>
        <v>1732.6221583342308</v>
      </c>
      <c r="AI3981" s="3">
        <f t="shared" si="1317"/>
        <v>1729.6686525684315</v>
      </c>
      <c r="AJ3981" s="3">
        <f t="shared" si="1336"/>
        <v>758810.31476819434</v>
      </c>
      <c r="AK3981" s="3">
        <f t="shared" si="1337"/>
        <v>563276.7156143696</v>
      </c>
    </row>
    <row r="3982" spans="2:37" x14ac:dyDescent="0.2">
      <c r="B3982" s="5">
        <v>40588</v>
      </c>
      <c r="C3982" s="1">
        <v>568.9</v>
      </c>
      <c r="D3982" s="1">
        <f t="shared" si="1307"/>
        <v>8</v>
      </c>
      <c r="E3982" s="1" t="b">
        <f t="shared" si="1308"/>
        <v>1</v>
      </c>
      <c r="F3982" s="6">
        <f t="shared" si="1309"/>
        <v>-1.4568304284486855E-3</v>
      </c>
      <c r="G3982" s="8">
        <f t="shared" si="1318"/>
        <v>5.5500453981702593E-4</v>
      </c>
      <c r="H3982" s="8">
        <f t="shared" si="1319"/>
        <v>7.0123846683895874E-4</v>
      </c>
      <c r="I3982" s="8">
        <f t="shared" si="1320"/>
        <v>7.4724889787473859E-4</v>
      </c>
      <c r="J3982" s="6">
        <f t="shared" si="1321"/>
        <v>1.4089591513342769E-3</v>
      </c>
      <c r="K3982" s="6">
        <f t="shared" si="1322"/>
        <v>1.0273933538105212E-3</v>
      </c>
      <c r="L3982" s="6">
        <f t="shared" si="1323"/>
        <v>6.333139115574693E-4</v>
      </c>
      <c r="M3982" s="9">
        <f t="shared" si="1324"/>
        <v>0.39391102239652553</v>
      </c>
      <c r="N3982" s="9">
        <f t="shared" si="1325"/>
        <v>0.68254136961088996</v>
      </c>
      <c r="O3982" s="9">
        <f t="shared" si="1326"/>
        <v>1</v>
      </c>
      <c r="P3982" s="9">
        <f t="shared" si="1327"/>
        <v>0.6921507973358052</v>
      </c>
      <c r="Q3982" s="10">
        <f t="shared" si="1328"/>
        <v>8.1808124568691645E-2</v>
      </c>
      <c r="R3982" s="10">
        <f t="shared" si="1311"/>
        <v>0.97789798289320984</v>
      </c>
      <c r="S3982" s="10">
        <f>_xlfn.PERCENTILE.INC($R$1519:R3982,0.75)</f>
        <v>0.79977143797003425</v>
      </c>
      <c r="T3982" s="10">
        <f t="shared" si="1312"/>
        <v>0.79977143797003425</v>
      </c>
      <c r="U3982" s="11">
        <f t="shared" si="1329"/>
        <v>0.79977143797003425</v>
      </c>
      <c r="V3982" s="10">
        <f t="shared" si="1313"/>
        <v>0.7389342165933156</v>
      </c>
      <c r="W3982" s="10">
        <f t="shared" si="1314"/>
        <v>0.79956643092823532</v>
      </c>
      <c r="X3982" s="10">
        <f t="shared" si="1330"/>
        <v>1.2223724786165124</v>
      </c>
      <c r="Y3982" s="10">
        <f>_xlfn.PERCENTILE.INC($X$1519:X3982,0.75)</f>
        <v>0.99971429746254292</v>
      </c>
      <c r="Z3982" s="10">
        <f t="shared" si="1331"/>
        <v>0.99971429746254292</v>
      </c>
      <c r="AA3982" s="10">
        <f t="shared" si="1332"/>
        <v>0.99971429746254292</v>
      </c>
      <c r="AB3982" s="10">
        <f t="shared" si="1333"/>
        <v>0.59082699425226892</v>
      </c>
      <c r="AC3982" s="10">
        <f t="shared" si="1334"/>
        <v>0.59065819348081294</v>
      </c>
      <c r="AD3982" s="13">
        <f t="shared" si="1335"/>
        <v>590826.99425226892</v>
      </c>
      <c r="AE3982" s="13">
        <f t="shared" si="1315"/>
        <v>590658.19348081294</v>
      </c>
      <c r="AF3982" s="13"/>
      <c r="AG3982" s="2">
        <f t="shared" si="1310"/>
        <v>40588</v>
      </c>
      <c r="AH3982" s="3">
        <f t="shared" si="1316"/>
        <v>-823.95654804142157</v>
      </c>
      <c r="AI3982" s="3">
        <f t="shared" si="1317"/>
        <v>-822.55199459986329</v>
      </c>
      <c r="AJ3982" s="3">
        <f t="shared" si="1336"/>
        <v>757986.35822015291</v>
      </c>
      <c r="AK3982" s="3">
        <f t="shared" si="1337"/>
        <v>562454.16361976974</v>
      </c>
    </row>
    <row r="3983" spans="2:37" x14ac:dyDescent="0.2">
      <c r="B3983" s="5">
        <v>40589</v>
      </c>
      <c r="C3983" s="1">
        <v>568.66</v>
      </c>
      <c r="D3983" s="1">
        <f t="shared" si="1307"/>
        <v>8</v>
      </c>
      <c r="E3983" s="1" t="b">
        <f t="shared" si="1308"/>
        <v>0</v>
      </c>
      <c r="F3983" s="6">
        <f t="shared" si="1309"/>
        <v>-4.2186676041489068E-4</v>
      </c>
      <c r="G3983" s="8">
        <f t="shared" si="1318"/>
        <v>5.6002036899049977E-4</v>
      </c>
      <c r="H3983" s="8">
        <f t="shared" si="1319"/>
        <v>6.5504769692191316E-4</v>
      </c>
      <c r="I3983" s="8">
        <f t="shared" si="1320"/>
        <v>7.2690032125238932E-4</v>
      </c>
      <c r="J3983" s="6">
        <f t="shared" si="1321"/>
        <v>1.4089322381144135E-3</v>
      </c>
      <c r="K3983" s="6">
        <f t="shared" si="1322"/>
        <v>1.0273926032541619E-3</v>
      </c>
      <c r="L3983" s="6">
        <f t="shared" si="1323"/>
        <v>6.3317676398404665E-4</v>
      </c>
      <c r="M3983" s="9">
        <f t="shared" si="1324"/>
        <v>0.39747856840864115</v>
      </c>
      <c r="N3983" s="9">
        <f t="shared" si="1325"/>
        <v>0.63758264839275269</v>
      </c>
      <c r="O3983" s="9">
        <f t="shared" si="1326"/>
        <v>1</v>
      </c>
      <c r="P3983" s="9">
        <f t="shared" si="1327"/>
        <v>0.67835373893379802</v>
      </c>
      <c r="Q3983" s="10">
        <f t="shared" si="1328"/>
        <v>8.1283713127808549E-2</v>
      </c>
      <c r="R3983" s="10">
        <f t="shared" si="1311"/>
        <v>0.98420700681094542</v>
      </c>
      <c r="S3983" s="10">
        <f>_xlfn.PERCENTILE.INC($R$1519:R3983,0.75)</f>
        <v>0.80008092892543226</v>
      </c>
      <c r="T3983" s="10">
        <f t="shared" si="1312"/>
        <v>0.80008092892543226</v>
      </c>
      <c r="U3983" s="11">
        <f t="shared" si="1329"/>
        <v>0.80008092892543226</v>
      </c>
      <c r="V3983" s="10">
        <f t="shared" si="1313"/>
        <v>0.7389342165933156</v>
      </c>
      <c r="W3983" s="10">
        <f t="shared" si="1314"/>
        <v>0.79956643092823532</v>
      </c>
      <c r="X3983" s="10">
        <f t="shared" si="1330"/>
        <v>1.2302587585136817</v>
      </c>
      <c r="Y3983" s="10">
        <f>_xlfn.PERCENTILE.INC($X$1519:X3983,0.75)</f>
        <v>1.0001011611567905</v>
      </c>
      <c r="Z3983" s="10">
        <f t="shared" si="1331"/>
        <v>1.0001011611567905</v>
      </c>
      <c r="AA3983" s="10">
        <f t="shared" si="1332"/>
        <v>0.99971429746254292</v>
      </c>
      <c r="AB3983" s="10">
        <f t="shared" si="1333"/>
        <v>0.59082699425226892</v>
      </c>
      <c r="AC3983" s="10">
        <f t="shared" si="1334"/>
        <v>0.59065819348081294</v>
      </c>
      <c r="AD3983" s="13">
        <f t="shared" si="1335"/>
        <v>590826.99425226892</v>
      </c>
      <c r="AE3983" s="13">
        <f t="shared" si="1315"/>
        <v>590658.19348081294</v>
      </c>
      <c r="AF3983" s="13"/>
      <c r="AG3983" s="2">
        <f t="shared" si="1310"/>
        <v>40589</v>
      </c>
      <c r="AH3983" s="3">
        <f t="shared" si="1316"/>
        <v>-249.25027003087192</v>
      </c>
      <c r="AI3983" s="3">
        <f t="shared" si="1317"/>
        <v>-249.17905859626225</v>
      </c>
      <c r="AJ3983" s="3">
        <f t="shared" si="1336"/>
        <v>757737.10795012198</v>
      </c>
      <c r="AK3983" s="3">
        <f t="shared" si="1337"/>
        <v>562204.98456117348</v>
      </c>
    </row>
    <row r="3984" spans="2:37" x14ac:dyDescent="0.2">
      <c r="B3984" s="5">
        <v>40590</v>
      </c>
      <c r="C3984" s="1">
        <v>568.27</v>
      </c>
      <c r="D3984" s="1">
        <f t="shared" si="1307"/>
        <v>8</v>
      </c>
      <c r="E3984" s="1" t="b">
        <f t="shared" si="1308"/>
        <v>0</v>
      </c>
      <c r="F3984" s="6">
        <f t="shared" si="1309"/>
        <v>-6.8582281152185232E-4</v>
      </c>
      <c r="G3984" s="8">
        <f t="shared" si="1318"/>
        <v>6.0423766130647137E-4</v>
      </c>
      <c r="H3984" s="8">
        <f t="shared" si="1319"/>
        <v>6.7794723777866018E-4</v>
      </c>
      <c r="I3984" s="8">
        <f t="shared" si="1320"/>
        <v>7.2118709103555212E-4</v>
      </c>
      <c r="J3984" s="6">
        <f t="shared" si="1321"/>
        <v>1.4088174901639029E-3</v>
      </c>
      <c r="K3984" s="6">
        <f t="shared" si="1322"/>
        <v>1.0273922510758452E-3</v>
      </c>
      <c r="L3984" s="6">
        <f t="shared" si="1323"/>
        <v>6.3307223437198692E-4</v>
      </c>
      <c r="M3984" s="9">
        <f t="shared" si="1324"/>
        <v>0.42889704700938508</v>
      </c>
      <c r="N3984" s="9">
        <f t="shared" si="1325"/>
        <v>0.65987186205535442</v>
      </c>
      <c r="O3984" s="9">
        <f t="shared" si="1326"/>
        <v>1</v>
      </c>
      <c r="P3984" s="9">
        <f t="shared" si="1327"/>
        <v>0.69625630302157981</v>
      </c>
      <c r="Q3984" s="10">
        <f t="shared" si="1328"/>
        <v>8.1278770531143268E-2</v>
      </c>
      <c r="R3984" s="10">
        <f t="shared" si="1311"/>
        <v>0.98426685685835658</v>
      </c>
      <c r="S3984" s="10">
        <f>_xlfn.PERCENTILE.INC($R$1519:R3984,0.75)</f>
        <v>0.80022257683497455</v>
      </c>
      <c r="T3984" s="10">
        <f t="shared" si="1312"/>
        <v>0.80022257683497455</v>
      </c>
      <c r="U3984" s="11">
        <f t="shared" si="1329"/>
        <v>0.80022257683497455</v>
      </c>
      <c r="V3984" s="10">
        <f t="shared" si="1313"/>
        <v>0.7389342165933156</v>
      </c>
      <c r="W3984" s="10">
        <f t="shared" si="1314"/>
        <v>0.79956643092823532</v>
      </c>
      <c r="X3984" s="10">
        <f t="shared" si="1330"/>
        <v>1.2303335710729457</v>
      </c>
      <c r="Y3984" s="10">
        <f>_xlfn.PERCENTILE.INC($X$1519:X3984,0.75)</f>
        <v>1.0002782210437182</v>
      </c>
      <c r="Z3984" s="10">
        <f t="shared" si="1331"/>
        <v>1.0002782210437182</v>
      </c>
      <c r="AA3984" s="10">
        <f t="shared" si="1332"/>
        <v>0.99971429746254292</v>
      </c>
      <c r="AB3984" s="10">
        <f t="shared" si="1333"/>
        <v>0.59082699425226892</v>
      </c>
      <c r="AC3984" s="10">
        <f t="shared" si="1334"/>
        <v>0.59065819348081294</v>
      </c>
      <c r="AD3984" s="13">
        <f t="shared" si="1335"/>
        <v>590826.99425226892</v>
      </c>
      <c r="AE3984" s="13">
        <f t="shared" si="1315"/>
        <v>590658.19348081294</v>
      </c>
      <c r="AF3984" s="13"/>
      <c r="AG3984" s="2">
        <f t="shared" si="1310"/>
        <v>40590</v>
      </c>
      <c r="AH3984" s="3">
        <f t="shared" si="1316"/>
        <v>-405.20263032109636</v>
      </c>
      <c r="AI3984" s="3">
        <f t="shared" si="1317"/>
        <v>-405.08686290142936</v>
      </c>
      <c r="AJ3984" s="3">
        <f t="shared" si="1336"/>
        <v>757331.90531980083</v>
      </c>
      <c r="AK3984" s="3">
        <f t="shared" si="1337"/>
        <v>561799.89769827202</v>
      </c>
    </row>
    <row r="3985" spans="2:37" x14ac:dyDescent="0.2">
      <c r="B3985" s="5">
        <v>40591</v>
      </c>
      <c r="C3985" s="1">
        <v>570.97</v>
      </c>
      <c r="D3985" s="1">
        <f t="shared" si="1307"/>
        <v>8</v>
      </c>
      <c r="E3985" s="1" t="b">
        <f t="shared" si="1308"/>
        <v>0</v>
      </c>
      <c r="F3985" s="6">
        <f t="shared" si="1309"/>
        <v>4.7512626040440153E-3</v>
      </c>
      <c r="G3985" s="8">
        <f t="shared" si="1318"/>
        <v>6.9204078599988843E-4</v>
      </c>
      <c r="H3985" s="8">
        <f t="shared" si="1319"/>
        <v>7.2307660955342869E-4</v>
      </c>
      <c r="I3985" s="8">
        <f t="shared" si="1320"/>
        <v>7.5513228199366436E-4</v>
      </c>
      <c r="J3985" s="6">
        <f t="shared" si="1321"/>
        <v>1.4086265983323497E-3</v>
      </c>
      <c r="K3985" s="6">
        <f t="shared" si="1322"/>
        <v>1.027394940351821E-3</v>
      </c>
      <c r="L3985" s="6">
        <f t="shared" si="1323"/>
        <v>6.3298825937650174E-4</v>
      </c>
      <c r="M3985" s="9">
        <f t="shared" si="1324"/>
        <v>0.4912876036979455</v>
      </c>
      <c r="N3985" s="9">
        <f t="shared" si="1325"/>
        <v>0.70379615584423494</v>
      </c>
      <c r="O3985" s="9">
        <f t="shared" si="1326"/>
        <v>1</v>
      </c>
      <c r="P3985" s="9">
        <f t="shared" si="1327"/>
        <v>0.73169458651406016</v>
      </c>
      <c r="Q3985" s="10">
        <f t="shared" si="1328"/>
        <v>8.0458547310980399E-2</v>
      </c>
      <c r="R3985" s="10">
        <f t="shared" si="1311"/>
        <v>0.99430082537771824</v>
      </c>
      <c r="S3985" s="10">
        <f>_xlfn.PERCENTILE.INC($R$1519:R3985,0.75)</f>
        <v>0.800343408435644</v>
      </c>
      <c r="T3985" s="10">
        <f t="shared" si="1312"/>
        <v>0.800343408435644</v>
      </c>
      <c r="U3985" s="11">
        <f t="shared" si="1329"/>
        <v>0.800343408435644</v>
      </c>
      <c r="V3985" s="10">
        <f t="shared" si="1313"/>
        <v>0.7389342165933156</v>
      </c>
      <c r="W3985" s="10">
        <f t="shared" si="1314"/>
        <v>0.79956643092823532</v>
      </c>
      <c r="X3985" s="10">
        <f t="shared" si="1330"/>
        <v>1.2428760317221479</v>
      </c>
      <c r="Y3985" s="10">
        <f>_xlfn.PERCENTILE.INC($X$1519:X3985,0.75)</f>
        <v>1.0004292605445551</v>
      </c>
      <c r="Z3985" s="10">
        <f t="shared" si="1331"/>
        <v>1.0004292605445551</v>
      </c>
      <c r="AA3985" s="10">
        <f t="shared" si="1332"/>
        <v>0.99971429746254292</v>
      </c>
      <c r="AB3985" s="10">
        <f t="shared" si="1333"/>
        <v>0.59082699425226892</v>
      </c>
      <c r="AC3985" s="10">
        <f t="shared" si="1334"/>
        <v>0.59065819348081294</v>
      </c>
      <c r="AD3985" s="13">
        <f t="shared" si="1335"/>
        <v>590826.99425226892</v>
      </c>
      <c r="AE3985" s="13">
        <f t="shared" si="1315"/>
        <v>590658.19348081294</v>
      </c>
      <c r="AF3985" s="13"/>
      <c r="AG3985" s="2">
        <f t="shared" si="1310"/>
        <v>40591</v>
      </c>
      <c r="AH3985" s="3">
        <f t="shared" si="1316"/>
        <v>2807.1742032505335</v>
      </c>
      <c r="AI3985" s="3">
        <f t="shared" si="1317"/>
        <v>2806.3721864575809</v>
      </c>
      <c r="AJ3985" s="3">
        <f t="shared" si="1336"/>
        <v>760139.07952305139</v>
      </c>
      <c r="AK3985" s="3">
        <f t="shared" si="1337"/>
        <v>564606.26988472964</v>
      </c>
    </row>
    <row r="3986" spans="2:37" x14ac:dyDescent="0.2">
      <c r="B3986" s="5">
        <v>40592</v>
      </c>
      <c r="C3986" s="1">
        <v>569.17999999999995</v>
      </c>
      <c r="D3986" s="1">
        <f t="shared" si="1307"/>
        <v>8</v>
      </c>
      <c r="E3986" s="1" t="b">
        <f t="shared" si="1308"/>
        <v>0</v>
      </c>
      <c r="F3986" s="6">
        <f t="shared" si="1309"/>
        <v>-3.1350158502199132E-3</v>
      </c>
      <c r="G3986" s="8">
        <f t="shared" si="1318"/>
        <v>7.0688981170786199E-4</v>
      </c>
      <c r="H3986" s="8">
        <f t="shared" si="1319"/>
        <v>6.7238714060647155E-4</v>
      </c>
      <c r="I3986" s="8">
        <f t="shared" si="1320"/>
        <v>7.3241772032507603E-4</v>
      </c>
      <c r="J3986" s="6">
        <f t="shared" si="1321"/>
        <v>1.4086075077621024E-3</v>
      </c>
      <c r="K3986" s="6">
        <f t="shared" si="1322"/>
        <v>1.0273761524243487E-3</v>
      </c>
      <c r="L3986" s="6">
        <f t="shared" si="1323"/>
        <v>6.328238205573737E-4</v>
      </c>
      <c r="M3986" s="9">
        <f t="shared" si="1324"/>
        <v>0.50183589666572159</v>
      </c>
      <c r="N3986" s="9">
        <f t="shared" si="1325"/>
        <v>0.65447026293126176</v>
      </c>
      <c r="O3986" s="9">
        <f t="shared" si="1326"/>
        <v>1</v>
      </c>
      <c r="P3986" s="9">
        <f t="shared" si="1327"/>
        <v>0.71876871986566115</v>
      </c>
      <c r="Q3986" s="10">
        <f t="shared" si="1328"/>
        <v>8.0204053270394191E-2</v>
      </c>
      <c r="R3986" s="10">
        <f t="shared" si="1311"/>
        <v>0.99745582346435457</v>
      </c>
      <c r="S3986" s="10">
        <f>_xlfn.PERCENTILE.INC($R$1519:R3986,0.75)</f>
        <v>0.80059293694390232</v>
      </c>
      <c r="T3986" s="10">
        <f t="shared" si="1312"/>
        <v>0.80059293694390232</v>
      </c>
      <c r="U3986" s="11">
        <f t="shared" si="1329"/>
        <v>0.80059293694390232</v>
      </c>
      <c r="V3986" s="10">
        <f t="shared" si="1313"/>
        <v>0.7389342165933156</v>
      </c>
      <c r="W3986" s="10">
        <f t="shared" si="1314"/>
        <v>0.79956643092823532</v>
      </c>
      <c r="X3986" s="10">
        <f t="shared" si="1330"/>
        <v>1.2468197793304434</v>
      </c>
      <c r="Y3986" s="10">
        <f>_xlfn.PERCENTILE.INC($X$1519:X3986,0.75)</f>
        <v>1.0007411711798779</v>
      </c>
      <c r="Z3986" s="10">
        <f t="shared" si="1331"/>
        <v>1.0007411711798779</v>
      </c>
      <c r="AA3986" s="10">
        <f t="shared" si="1332"/>
        <v>0.99971429746254292</v>
      </c>
      <c r="AB3986" s="10">
        <f t="shared" si="1333"/>
        <v>0.59082699425226892</v>
      </c>
      <c r="AC3986" s="10">
        <f t="shared" si="1334"/>
        <v>0.59065819348081294</v>
      </c>
      <c r="AD3986" s="13">
        <f t="shared" si="1335"/>
        <v>590826.99425226892</v>
      </c>
      <c r="AE3986" s="13">
        <f t="shared" si="1315"/>
        <v>590658.19348081294</v>
      </c>
      <c r="AF3986" s="13"/>
      <c r="AG3986" s="2">
        <f t="shared" si="1310"/>
        <v>40592</v>
      </c>
      <c r="AH3986" s="3">
        <f t="shared" si="1316"/>
        <v>-1852.2519917186526</v>
      </c>
      <c r="AI3986" s="3">
        <f t="shared" si="1317"/>
        <v>-1851.7227986246089</v>
      </c>
      <c r="AJ3986" s="3">
        <f t="shared" si="1336"/>
        <v>758286.82753133273</v>
      </c>
      <c r="AK3986" s="3">
        <f t="shared" si="1337"/>
        <v>562754.54708610498</v>
      </c>
    </row>
    <row r="3987" spans="2:37" x14ac:dyDescent="0.2">
      <c r="B3987" s="5">
        <v>40596</v>
      </c>
      <c r="C3987" s="1">
        <v>570.89</v>
      </c>
      <c r="D3987" s="1">
        <f t="shared" si="1307"/>
        <v>9</v>
      </c>
      <c r="E3987" s="1" t="b">
        <f t="shared" si="1308"/>
        <v>1</v>
      </c>
      <c r="F3987" s="6">
        <f t="shared" si="1309"/>
        <v>3.0043220070981036E-3</v>
      </c>
      <c r="G3987" s="8">
        <f t="shared" si="1318"/>
        <v>7.7773066396550315E-4</v>
      </c>
      <c r="H3987" s="8">
        <f t="shared" si="1319"/>
        <v>7.0816980746528065E-4</v>
      </c>
      <c r="I3987" s="8">
        <f t="shared" si="1320"/>
        <v>7.2534217889627791E-4</v>
      </c>
      <c r="J3987" s="6">
        <f t="shared" si="1321"/>
        <v>1.4086140017167043E-3</v>
      </c>
      <c r="K3987" s="6">
        <f t="shared" si="1322"/>
        <v>1.0273556061681601E-3</v>
      </c>
      <c r="L3987" s="6">
        <f t="shared" si="1323"/>
        <v>6.3262736545370948E-4</v>
      </c>
      <c r="M3987" s="9">
        <f t="shared" si="1324"/>
        <v>0.55212475739817168</v>
      </c>
      <c r="N3987" s="9">
        <f t="shared" si="1325"/>
        <v>0.68931322631957848</v>
      </c>
      <c r="O3987" s="9">
        <f t="shared" si="1326"/>
        <v>1</v>
      </c>
      <c r="P3987" s="9">
        <f t="shared" si="1327"/>
        <v>0.74714599457258346</v>
      </c>
      <c r="Q3987" s="10">
        <f t="shared" si="1328"/>
        <v>8.0294675839514995E-2</v>
      </c>
      <c r="R3987" s="10">
        <f t="shared" si="1311"/>
        <v>0.9963300700023503</v>
      </c>
      <c r="S3987" s="10">
        <f>_xlfn.PERCENTILE.INC($R$1519:R3987,0.75)</f>
        <v>0.80112067557621092</v>
      </c>
      <c r="T3987" s="10">
        <f t="shared" si="1312"/>
        <v>0.80112067557621092</v>
      </c>
      <c r="U3987" s="11">
        <f t="shared" si="1329"/>
        <v>0.80112067557621092</v>
      </c>
      <c r="V3987" s="10">
        <f t="shared" si="1313"/>
        <v>0.71876871986566115</v>
      </c>
      <c r="W3987" s="10">
        <f t="shared" si="1314"/>
        <v>0.80059293694390232</v>
      </c>
      <c r="X3987" s="10">
        <f t="shared" si="1330"/>
        <v>1.245412587502938</v>
      </c>
      <c r="Y3987" s="10">
        <f>_xlfn.PERCENTILE.INC($X$1519:X3987,0.75)</f>
        <v>1.0014008444702638</v>
      </c>
      <c r="Z3987" s="10">
        <f t="shared" si="1331"/>
        <v>1.0014008444702638</v>
      </c>
      <c r="AA3987" s="10">
        <f t="shared" si="1332"/>
        <v>1.0014008444702638</v>
      </c>
      <c r="AB3987" s="10">
        <f t="shared" si="1333"/>
        <v>0.57544116042065863</v>
      </c>
      <c r="AC3987" s="10">
        <f t="shared" si="1334"/>
        <v>0.57624726398819603</v>
      </c>
      <c r="AD3987" s="13">
        <f t="shared" si="1335"/>
        <v>575441.16042065865</v>
      </c>
      <c r="AE3987" s="13">
        <f t="shared" si="1315"/>
        <v>576247.26398819603</v>
      </c>
      <c r="AF3987" s="13"/>
      <c r="AG3987" s="2">
        <f t="shared" si="1310"/>
        <v>40596</v>
      </c>
      <c r="AH3987" s="3">
        <f t="shared" si="1316"/>
        <v>1775.0345412197164</v>
      </c>
      <c r="AI3987" s="3">
        <f t="shared" si="1317"/>
        <v>1774.527409347216</v>
      </c>
      <c r="AJ3987" s="3">
        <f t="shared" si="1336"/>
        <v>760061.86207255244</v>
      </c>
      <c r="AK3987" s="3">
        <f t="shared" si="1337"/>
        <v>564529.07449545222</v>
      </c>
    </row>
    <row r="3988" spans="2:37" x14ac:dyDescent="0.2">
      <c r="B3988" s="5">
        <v>40597</v>
      </c>
      <c r="C3988" s="1">
        <v>568.61</v>
      </c>
      <c r="D3988" s="1">
        <f t="shared" si="1307"/>
        <v>9</v>
      </c>
      <c r="E3988" s="1" t="b">
        <f t="shared" si="1308"/>
        <v>0</v>
      </c>
      <c r="F3988" s="6">
        <f t="shared" si="1309"/>
        <v>-3.9937641226855947E-3</v>
      </c>
      <c r="G3988" s="8">
        <f t="shared" si="1318"/>
        <v>6.8976369277479622E-4</v>
      </c>
      <c r="H3988" s="8">
        <f t="shared" si="1319"/>
        <v>6.4164544036699486E-4</v>
      </c>
      <c r="I3988" s="8">
        <f t="shared" si="1320"/>
        <v>6.8675079509365863E-4</v>
      </c>
      <c r="J3988" s="6">
        <f t="shared" si="1321"/>
        <v>1.4086039250436814E-3</v>
      </c>
      <c r="K3988" s="6">
        <f t="shared" si="1322"/>
        <v>1.0273121321822259E-3</v>
      </c>
      <c r="L3988" s="6">
        <f t="shared" si="1323"/>
        <v>6.3237306555679056E-4</v>
      </c>
      <c r="M3988" s="9">
        <f t="shared" si="1324"/>
        <v>0.48967895127326605</v>
      </c>
      <c r="N3988" s="9">
        <f t="shared" si="1325"/>
        <v>0.62458664729677205</v>
      </c>
      <c r="O3988" s="9">
        <f t="shared" si="1326"/>
        <v>1</v>
      </c>
      <c r="P3988" s="9">
        <f t="shared" si="1327"/>
        <v>0.70475519952334598</v>
      </c>
      <c r="Q3988" s="10">
        <f t="shared" si="1328"/>
        <v>8.0041448598473869E-2</v>
      </c>
      <c r="R3988" s="10">
        <f t="shared" si="1311"/>
        <v>0.99948216081543206</v>
      </c>
      <c r="S3988" s="10">
        <f>_xlfn.PERCENTILE.INC($R$1519:R3988,0.75)</f>
        <v>0.80113299065049925</v>
      </c>
      <c r="T3988" s="10">
        <f t="shared" si="1312"/>
        <v>0.80113299065049925</v>
      </c>
      <c r="U3988" s="11">
        <f t="shared" si="1329"/>
        <v>0.80113299065049925</v>
      </c>
      <c r="V3988" s="10">
        <f t="shared" si="1313"/>
        <v>0.71876871986566115</v>
      </c>
      <c r="W3988" s="10">
        <f t="shared" si="1314"/>
        <v>0.80059293694390232</v>
      </c>
      <c r="X3988" s="10">
        <f t="shared" si="1330"/>
        <v>1.2493527010192902</v>
      </c>
      <c r="Y3988" s="10">
        <f>_xlfn.PERCENTILE.INC($X$1519:X3988,0.75)</f>
        <v>1.0014162383131242</v>
      </c>
      <c r="Z3988" s="10">
        <f t="shared" si="1331"/>
        <v>1.0014162383131242</v>
      </c>
      <c r="AA3988" s="10">
        <f t="shared" si="1332"/>
        <v>1.0014008444702638</v>
      </c>
      <c r="AB3988" s="10">
        <f t="shared" si="1333"/>
        <v>0.57544116042065863</v>
      </c>
      <c r="AC3988" s="10">
        <f t="shared" si="1334"/>
        <v>0.57624726398819603</v>
      </c>
      <c r="AD3988" s="13">
        <f t="shared" si="1335"/>
        <v>575441.16042065865</v>
      </c>
      <c r="AE3988" s="13">
        <f t="shared" si="1315"/>
        <v>576247.26398819603</v>
      </c>
      <c r="AF3988" s="13"/>
      <c r="AG3988" s="2">
        <f t="shared" si="1310"/>
        <v>40597</v>
      </c>
      <c r="AH3988" s="3">
        <f t="shared" si="1316"/>
        <v>-2298.1762612045923</v>
      </c>
      <c r="AI3988" s="3">
        <f t="shared" si="1317"/>
        <v>-2301.3956487117921</v>
      </c>
      <c r="AJ3988" s="3">
        <f t="shared" si="1336"/>
        <v>757763.68581134779</v>
      </c>
      <c r="AK3988" s="3">
        <f t="shared" si="1337"/>
        <v>562227.6788467404</v>
      </c>
    </row>
    <row r="3989" spans="2:37" x14ac:dyDescent="0.2">
      <c r="B3989" s="5">
        <v>40598</v>
      </c>
      <c r="C3989" s="1">
        <v>571.96</v>
      </c>
      <c r="D3989" s="1">
        <f t="shared" ref="D3989:D4052" si="1338">WEEKNUM(B3989)</f>
        <v>9</v>
      </c>
      <c r="E3989" s="1" t="b">
        <f t="shared" ref="E3989:E4052" si="1339">IF(D3989&lt;&gt;D3988,TRUE,FALSE)</f>
        <v>0</v>
      </c>
      <c r="F3989" s="6">
        <f t="shared" ref="F3989:F4052" si="1340">C3989/C3988-1</f>
        <v>5.8915601202933487E-3</v>
      </c>
      <c r="G3989" s="8">
        <f t="shared" si="1318"/>
        <v>8.5272303662244629E-4</v>
      </c>
      <c r="H3989" s="8">
        <f t="shared" si="1319"/>
        <v>7.240131688342025E-4</v>
      </c>
      <c r="I3989" s="8">
        <f t="shared" si="1320"/>
        <v>6.9963436511980004E-4</v>
      </c>
      <c r="J3989" s="6">
        <f t="shared" si="1321"/>
        <v>1.4086194965281145E-3</v>
      </c>
      <c r="K3989" s="6">
        <f t="shared" si="1322"/>
        <v>1.0272917279110978E-3</v>
      </c>
      <c r="L3989" s="6">
        <f t="shared" si="1323"/>
        <v>6.3215194479067588E-4</v>
      </c>
      <c r="M3989" s="9">
        <f t="shared" si="1324"/>
        <v>0.60536080802813652</v>
      </c>
      <c r="N3989" s="9">
        <f t="shared" si="1325"/>
        <v>0.70477854455853151</v>
      </c>
      <c r="O3989" s="9">
        <f t="shared" si="1326"/>
        <v>1</v>
      </c>
      <c r="P3989" s="9">
        <f t="shared" si="1327"/>
        <v>0.77004645086222256</v>
      </c>
      <c r="Q3989" s="10">
        <f t="shared" si="1328"/>
        <v>8.0208285794303516E-2</v>
      </c>
      <c r="R3989" s="10">
        <f t="shared" si="1311"/>
        <v>0.99740318855787957</v>
      </c>
      <c r="S3989" s="10">
        <f>_xlfn.PERCENTILE.INC($R$1519:R3989,0.75)</f>
        <v>0.8011851524090654</v>
      </c>
      <c r="T3989" s="10">
        <f t="shared" si="1312"/>
        <v>0.8011851524090654</v>
      </c>
      <c r="U3989" s="11">
        <f t="shared" si="1329"/>
        <v>0.8011851524090654</v>
      </c>
      <c r="V3989" s="10">
        <f t="shared" si="1313"/>
        <v>0.71876871986566115</v>
      </c>
      <c r="W3989" s="10">
        <f t="shared" si="1314"/>
        <v>0.80059293694390232</v>
      </c>
      <c r="X3989" s="10">
        <f t="shared" si="1330"/>
        <v>1.2467539856973495</v>
      </c>
      <c r="Y3989" s="10">
        <f>_xlfn.PERCENTILE.INC($X$1519:X3989,0.75)</f>
        <v>1.0014814405113319</v>
      </c>
      <c r="Z3989" s="10">
        <f t="shared" si="1331"/>
        <v>1.0014814405113319</v>
      </c>
      <c r="AA3989" s="10">
        <f t="shared" si="1332"/>
        <v>1.0014008444702638</v>
      </c>
      <c r="AB3989" s="10">
        <f t="shared" si="1333"/>
        <v>0.57544116042065863</v>
      </c>
      <c r="AC3989" s="10">
        <f t="shared" si="1334"/>
        <v>0.57624726398819603</v>
      </c>
      <c r="AD3989" s="13">
        <f t="shared" si="1335"/>
        <v>575441.16042065865</v>
      </c>
      <c r="AE3989" s="13">
        <f t="shared" si="1315"/>
        <v>576247.26398819603</v>
      </c>
      <c r="AF3989" s="13"/>
      <c r="AG3989" s="2">
        <f t="shared" si="1310"/>
        <v>40598</v>
      </c>
      <c r="AH3989" s="3">
        <f t="shared" si="1316"/>
        <v>3390.2461923096798</v>
      </c>
      <c r="AI3989" s="3">
        <f t="shared" si="1317"/>
        <v>3394.9953999410095</v>
      </c>
      <c r="AJ3989" s="3">
        <f t="shared" si="1336"/>
        <v>761153.93200365745</v>
      </c>
      <c r="AK3989" s="3">
        <f t="shared" si="1337"/>
        <v>565622.67424668139</v>
      </c>
    </row>
    <row r="3990" spans="2:37" x14ac:dyDescent="0.2">
      <c r="B3990" s="5">
        <v>40599</v>
      </c>
      <c r="C3990" s="1">
        <v>573.32000000000005</v>
      </c>
      <c r="D3990" s="1">
        <f t="shared" si="1338"/>
        <v>9</v>
      </c>
      <c r="E3990" s="1" t="b">
        <f t="shared" si="1339"/>
        <v>0</v>
      </c>
      <c r="F3990" s="6">
        <f t="shared" si="1340"/>
        <v>2.3777886565494732E-3</v>
      </c>
      <c r="G3990" s="8">
        <f t="shared" si="1318"/>
        <v>8.7436951157244202E-4</v>
      </c>
      <c r="H3990" s="8">
        <f t="shared" si="1319"/>
        <v>7.7160150694559207E-4</v>
      </c>
      <c r="I3990" s="8">
        <f t="shared" si="1320"/>
        <v>7.0143054567799743E-4</v>
      </c>
      <c r="J3990" s="6">
        <f t="shared" si="1321"/>
        <v>1.4086263841685E-3</v>
      </c>
      <c r="K3990" s="6">
        <f t="shared" si="1322"/>
        <v>1.0272526905778358E-3</v>
      </c>
      <c r="L3990" s="6">
        <f t="shared" si="1323"/>
        <v>6.3189141957637406E-4</v>
      </c>
      <c r="M3990" s="9">
        <f t="shared" si="1324"/>
        <v>0.62072492848312988</v>
      </c>
      <c r="N3990" s="9">
        <f t="shared" si="1325"/>
        <v>0.7511311618094294</v>
      </c>
      <c r="O3990" s="9">
        <f t="shared" si="1326"/>
        <v>1</v>
      </c>
      <c r="P3990" s="9">
        <f t="shared" si="1327"/>
        <v>0.7906186967641865</v>
      </c>
      <c r="Q3990" s="10">
        <f t="shared" si="1328"/>
        <v>8.0107663494384293E-2</v>
      </c>
      <c r="R3990" s="10">
        <f t="shared" si="1311"/>
        <v>0.99865601504665236</v>
      </c>
      <c r="S3990" s="10">
        <f>_xlfn.PERCENTILE.INC($R$1519:R3990,0.75)</f>
        <v>0.80124071634111793</v>
      </c>
      <c r="T3990" s="10">
        <f t="shared" si="1312"/>
        <v>0.80124071634111793</v>
      </c>
      <c r="U3990" s="11">
        <f t="shared" si="1329"/>
        <v>0.80124071634111793</v>
      </c>
      <c r="V3990" s="10">
        <f t="shared" si="1313"/>
        <v>0.71876871986566115</v>
      </c>
      <c r="W3990" s="10">
        <f t="shared" si="1314"/>
        <v>0.80059293694390232</v>
      </c>
      <c r="X3990" s="10">
        <f t="shared" si="1330"/>
        <v>1.2483200188083154</v>
      </c>
      <c r="Y3990" s="10">
        <f>_xlfn.PERCENTILE.INC($X$1519:X3990,0.75)</f>
        <v>1.0015508954263974</v>
      </c>
      <c r="Z3990" s="10">
        <f t="shared" si="1331"/>
        <v>1.0015508954263974</v>
      </c>
      <c r="AA3990" s="10">
        <f t="shared" si="1332"/>
        <v>1.0014008444702638</v>
      </c>
      <c r="AB3990" s="10">
        <f t="shared" si="1333"/>
        <v>0.57544116042065863</v>
      </c>
      <c r="AC3990" s="10">
        <f t="shared" si="1334"/>
        <v>0.57624726398819603</v>
      </c>
      <c r="AD3990" s="13">
        <f t="shared" si="1335"/>
        <v>575441.16042065865</v>
      </c>
      <c r="AE3990" s="13">
        <f t="shared" si="1315"/>
        <v>576247.26398819603</v>
      </c>
      <c r="AF3990" s="13"/>
      <c r="AG3990" s="2">
        <f t="shared" si="1310"/>
        <v>40599</v>
      </c>
      <c r="AH3990" s="3">
        <f t="shared" si="1316"/>
        <v>1368.2774637599077</v>
      </c>
      <c r="AI3990" s="3">
        <f t="shared" si="1317"/>
        <v>1370.1942076788023</v>
      </c>
      <c r="AJ3990" s="3">
        <f t="shared" si="1336"/>
        <v>762522.20946741733</v>
      </c>
      <c r="AK3990" s="3">
        <f t="shared" si="1337"/>
        <v>566992.86845436017</v>
      </c>
    </row>
    <row r="3991" spans="2:37" x14ac:dyDescent="0.2">
      <c r="B3991" s="5">
        <v>40602</v>
      </c>
      <c r="C3991" s="1">
        <v>574.01</v>
      </c>
      <c r="D3991" s="1">
        <f t="shared" si="1338"/>
        <v>10</v>
      </c>
      <c r="E3991" s="1" t="b">
        <f t="shared" si="1339"/>
        <v>1</v>
      </c>
      <c r="F3991" s="6">
        <f t="shared" si="1340"/>
        <v>1.2035163608454802E-3</v>
      </c>
      <c r="G3991" s="8">
        <f t="shared" si="1318"/>
        <v>8.2276010297033632E-4</v>
      </c>
      <c r="H3991" s="8">
        <f t="shared" si="1319"/>
        <v>7.740959125141488E-4</v>
      </c>
      <c r="I3991" s="8">
        <f t="shared" si="1320"/>
        <v>7.031215433460509E-4</v>
      </c>
      <c r="J3991" s="6">
        <f t="shared" si="1321"/>
        <v>1.4086017865419778E-3</v>
      </c>
      <c r="K3991" s="6">
        <f t="shared" si="1322"/>
        <v>1.0271922166553687E-3</v>
      </c>
      <c r="L3991" s="6">
        <f t="shared" si="1323"/>
        <v>6.3161858481918041E-4</v>
      </c>
      <c r="M3991" s="9">
        <f t="shared" si="1324"/>
        <v>0.58409701793021063</v>
      </c>
      <c r="N3991" s="9">
        <f t="shared" si="1325"/>
        <v>0.75360375591111417</v>
      </c>
      <c r="O3991" s="9">
        <f t="shared" si="1326"/>
        <v>1</v>
      </c>
      <c r="P3991" s="9">
        <f t="shared" si="1327"/>
        <v>0.77923359128044156</v>
      </c>
      <c r="Q3991" s="10">
        <f t="shared" si="1328"/>
        <v>7.9842997316111539E-2</v>
      </c>
      <c r="R3991" s="10">
        <f t="shared" si="1311"/>
        <v>1.0019663926601712</v>
      </c>
      <c r="S3991" s="10">
        <f>_xlfn.PERCENTILE.INC($R$1519:R3991,0.75)</f>
        <v>0.80126323793586496</v>
      </c>
      <c r="T3991" s="10">
        <f t="shared" si="1312"/>
        <v>0.80126323793586496</v>
      </c>
      <c r="U3991" s="11">
        <f t="shared" si="1329"/>
        <v>0.80126323793586496</v>
      </c>
      <c r="V3991" s="10">
        <f t="shared" si="1313"/>
        <v>0.7906186967641865</v>
      </c>
      <c r="W3991" s="10">
        <f t="shared" si="1314"/>
        <v>0.80124071634111793</v>
      </c>
      <c r="X3991" s="10">
        <f t="shared" si="1330"/>
        <v>1.252457990825214</v>
      </c>
      <c r="Y3991" s="10">
        <f>_xlfn.PERCENTILE.INC($X$1519:X3991,0.75)</f>
        <v>1.0015790474198314</v>
      </c>
      <c r="Z3991" s="10">
        <f t="shared" si="1331"/>
        <v>1.0015790474198314</v>
      </c>
      <c r="AA3991" s="10">
        <f t="shared" si="1332"/>
        <v>1.0015790474198314</v>
      </c>
      <c r="AB3991" s="10">
        <f t="shared" si="1333"/>
        <v>0.63347589094801793</v>
      </c>
      <c r="AC3991" s="10">
        <f t="shared" si="1334"/>
        <v>0.6344761794191448</v>
      </c>
      <c r="AD3991" s="13">
        <f t="shared" si="1335"/>
        <v>633475.89094801794</v>
      </c>
      <c r="AE3991" s="13">
        <f t="shared" si="1315"/>
        <v>634476.17941914476</v>
      </c>
      <c r="AF3991" s="13"/>
      <c r="AG3991" s="2">
        <f t="shared" si="1310"/>
        <v>40602</v>
      </c>
      <c r="AH3991" s="3">
        <f t="shared" si="1316"/>
        <v>692.55285127017123</v>
      </c>
      <c r="AI3991" s="3">
        <f t="shared" si="1317"/>
        <v>693.52301010223846</v>
      </c>
      <c r="AJ3991" s="3">
        <f t="shared" si="1336"/>
        <v>763214.76231868751</v>
      </c>
      <c r="AK3991" s="3">
        <f t="shared" si="1337"/>
        <v>567686.39146446239</v>
      </c>
    </row>
    <row r="3992" spans="2:37" x14ac:dyDescent="0.2">
      <c r="B3992" s="5">
        <v>40603</v>
      </c>
      <c r="C3992" s="1">
        <v>573.75</v>
      </c>
      <c r="D3992" s="1">
        <f t="shared" si="1338"/>
        <v>10</v>
      </c>
      <c r="E3992" s="1" t="b">
        <f t="shared" si="1339"/>
        <v>0</v>
      </c>
      <c r="F3992" s="6">
        <f t="shared" si="1340"/>
        <v>-4.5295378129295294E-4</v>
      </c>
      <c r="G3992" s="8">
        <f t="shared" si="1318"/>
        <v>8.3644138321438844E-4</v>
      </c>
      <c r="H3992" s="8">
        <f t="shared" si="1319"/>
        <v>7.6710144743647325E-4</v>
      </c>
      <c r="I3992" s="8">
        <f t="shared" si="1320"/>
        <v>7.1121282424652153E-4</v>
      </c>
      <c r="J3992" s="6">
        <f t="shared" si="1321"/>
        <v>1.4085610975421185E-3</v>
      </c>
      <c r="K3992" s="6">
        <f t="shared" si="1322"/>
        <v>1.0271118211218695E-3</v>
      </c>
      <c r="L3992" s="6">
        <f t="shared" si="1323"/>
        <v>6.3132670442009656E-4</v>
      </c>
      <c r="M3992" s="9">
        <f t="shared" si="1324"/>
        <v>0.59382683837708172</v>
      </c>
      <c r="N3992" s="9">
        <f t="shared" si="1325"/>
        <v>0.74685290506987034</v>
      </c>
      <c r="O3992" s="9">
        <f t="shared" si="1326"/>
        <v>1</v>
      </c>
      <c r="P3992" s="9">
        <f t="shared" si="1327"/>
        <v>0.78022658114898402</v>
      </c>
      <c r="Q3992" s="10">
        <f t="shared" si="1328"/>
        <v>7.9270393299651604E-2</v>
      </c>
      <c r="R3992" s="10">
        <f t="shared" si="1311"/>
        <v>1.0092040252353789</v>
      </c>
      <c r="S3992" s="10">
        <f>_xlfn.PERCENTILE.INC($R$1519:R3992,0.75)</f>
        <v>0.80148618182337528</v>
      </c>
      <c r="T3992" s="10">
        <f t="shared" si="1312"/>
        <v>0.80148618182337528</v>
      </c>
      <c r="U3992" s="11">
        <f t="shared" si="1329"/>
        <v>0.80148618182337528</v>
      </c>
      <c r="V3992" s="10">
        <f t="shared" si="1313"/>
        <v>0.7906186967641865</v>
      </c>
      <c r="W3992" s="10">
        <f t="shared" si="1314"/>
        <v>0.80124071634111793</v>
      </c>
      <c r="X3992" s="10">
        <f t="shared" si="1330"/>
        <v>1.2615050315442236</v>
      </c>
      <c r="Y3992" s="10">
        <f>_xlfn.PERCENTILE.INC($X$1519:X3992,0.75)</f>
        <v>1.0018577272792193</v>
      </c>
      <c r="Z3992" s="10">
        <f t="shared" si="1331"/>
        <v>1.0018577272792193</v>
      </c>
      <c r="AA3992" s="10">
        <f t="shared" si="1332"/>
        <v>1.0015790474198314</v>
      </c>
      <c r="AB3992" s="10">
        <f t="shared" si="1333"/>
        <v>0.63347589094801793</v>
      </c>
      <c r="AC3992" s="10">
        <f t="shared" si="1334"/>
        <v>0.6344761794191448</v>
      </c>
      <c r="AD3992" s="13">
        <f t="shared" si="1335"/>
        <v>633475.89094801794</v>
      </c>
      <c r="AE3992" s="13">
        <f t="shared" si="1315"/>
        <v>634476.17941914476</v>
      </c>
      <c r="AF3992" s="13"/>
      <c r="AG3992" s="2">
        <f t="shared" si="1310"/>
        <v>40603</v>
      </c>
      <c r="AH3992" s="3">
        <f t="shared" si="1316"/>
        <v>-286.93530016282705</v>
      </c>
      <c r="AI3992" s="3">
        <f t="shared" si="1317"/>
        <v>-287.38838460820767</v>
      </c>
      <c r="AJ3992" s="3">
        <f t="shared" si="1336"/>
        <v>762927.82701852464</v>
      </c>
      <c r="AK3992" s="3">
        <f t="shared" si="1337"/>
        <v>567399.00307985418</v>
      </c>
    </row>
    <row r="3993" spans="2:37" x14ac:dyDescent="0.2">
      <c r="B3993" s="5">
        <v>40604</v>
      </c>
      <c r="C3993" s="1">
        <v>574.54</v>
      </c>
      <c r="D3993" s="1">
        <f t="shared" si="1338"/>
        <v>10</v>
      </c>
      <c r="E3993" s="1" t="b">
        <f t="shared" si="1339"/>
        <v>0</v>
      </c>
      <c r="F3993" s="6">
        <f t="shared" si="1340"/>
        <v>1.3769063180826269E-3</v>
      </c>
      <c r="G3993" s="8">
        <f t="shared" si="1318"/>
        <v>8.5855636457850422E-4</v>
      </c>
      <c r="H3993" s="8">
        <f t="shared" si="1319"/>
        <v>7.5525939255905231E-4</v>
      </c>
      <c r="I3993" s="8">
        <f t="shared" si="1320"/>
        <v>7.1312844941914995E-4</v>
      </c>
      <c r="J3993" s="6">
        <f t="shared" si="1321"/>
        <v>1.408526674552265E-3</v>
      </c>
      <c r="K3993" s="6">
        <f t="shared" si="1322"/>
        <v>1.027058284578911E-3</v>
      </c>
      <c r="L3993" s="6">
        <f t="shared" si="1323"/>
        <v>6.3106057051222136E-4</v>
      </c>
      <c r="M3993" s="9">
        <f t="shared" si="1324"/>
        <v>0.60954214079858837</v>
      </c>
      <c r="N3993" s="9">
        <f t="shared" si="1325"/>
        <v>0.7353617646623678</v>
      </c>
      <c r="O3993" s="9">
        <f t="shared" si="1326"/>
        <v>1</v>
      </c>
      <c r="P3993" s="9">
        <f t="shared" si="1327"/>
        <v>0.78163463515365217</v>
      </c>
      <c r="Q3993" s="10">
        <f t="shared" si="1328"/>
        <v>7.8202284165495684E-2</v>
      </c>
      <c r="R3993" s="10">
        <f t="shared" si="1311"/>
        <v>1.0229880220723464</v>
      </c>
      <c r="S3993" s="10">
        <f>_xlfn.PERCENTILE.INC($R$1519:R3993,0.75)</f>
        <v>0.80168179152376207</v>
      </c>
      <c r="T3993" s="10">
        <f t="shared" si="1312"/>
        <v>0.80168179152376207</v>
      </c>
      <c r="U3993" s="11">
        <f t="shared" si="1329"/>
        <v>0.80168179152376207</v>
      </c>
      <c r="V3993" s="10">
        <f t="shared" si="1313"/>
        <v>0.7906186967641865</v>
      </c>
      <c r="W3993" s="10">
        <f t="shared" si="1314"/>
        <v>0.80124071634111793</v>
      </c>
      <c r="X3993" s="10">
        <f t="shared" si="1330"/>
        <v>1.278735027590433</v>
      </c>
      <c r="Y3993" s="10">
        <f>_xlfn.PERCENTILE.INC($X$1519:X3993,0.75)</f>
        <v>1.0021022394047026</v>
      </c>
      <c r="Z3993" s="10">
        <f t="shared" si="1331"/>
        <v>1.0021022394047026</v>
      </c>
      <c r="AA3993" s="10">
        <f t="shared" si="1332"/>
        <v>1.0015790474198314</v>
      </c>
      <c r="AB3993" s="10">
        <f t="shared" si="1333"/>
        <v>0.63347589094801793</v>
      </c>
      <c r="AC3993" s="10">
        <f t="shared" si="1334"/>
        <v>0.6344761794191448</v>
      </c>
      <c r="AD3993" s="13">
        <f t="shared" si="1335"/>
        <v>633475.89094801794</v>
      </c>
      <c r="AE3993" s="13">
        <f t="shared" si="1315"/>
        <v>634476.17941914476</v>
      </c>
      <c r="AF3993" s="13"/>
      <c r="AG3993" s="2">
        <f t="shared" si="1310"/>
        <v>40604</v>
      </c>
      <c r="AH3993" s="3">
        <f t="shared" si="1316"/>
        <v>872.23695659934708</v>
      </c>
      <c r="AI3993" s="3">
        <f t="shared" si="1317"/>
        <v>873.61426011514675</v>
      </c>
      <c r="AJ3993" s="3">
        <f t="shared" si="1336"/>
        <v>763800.06397512404</v>
      </c>
      <c r="AK3993" s="3">
        <f t="shared" si="1337"/>
        <v>568272.61733996938</v>
      </c>
    </row>
    <row r="3994" spans="2:37" x14ac:dyDescent="0.2">
      <c r="B3994" s="5">
        <v>40605</v>
      </c>
      <c r="C3994" s="1">
        <v>575.25</v>
      </c>
      <c r="D3994" s="1">
        <f t="shared" si="1338"/>
        <v>10</v>
      </c>
      <c r="E3994" s="1" t="b">
        <f t="shared" si="1339"/>
        <v>0</v>
      </c>
      <c r="F3994" s="6">
        <f t="shared" si="1340"/>
        <v>1.2357712256763076E-3</v>
      </c>
      <c r="G3994" s="8">
        <f t="shared" si="1318"/>
        <v>9.1785111973038003E-4</v>
      </c>
      <c r="H3994" s="8">
        <f t="shared" si="1319"/>
        <v>7.3167989659466835E-4</v>
      </c>
      <c r="I3994" s="8">
        <f t="shared" si="1320"/>
        <v>7.3722844334169239E-4</v>
      </c>
      <c r="J3994" s="6">
        <f t="shared" si="1321"/>
        <v>1.408497834395832E-3</v>
      </c>
      <c r="K3994" s="6">
        <f t="shared" si="1322"/>
        <v>1.0269920464809873E-3</v>
      </c>
      <c r="L3994" s="6">
        <f t="shared" si="1323"/>
        <v>6.3080303921517471E-4</v>
      </c>
      <c r="M3994" s="9">
        <f t="shared" si="1324"/>
        <v>0.65165248913860607</v>
      </c>
      <c r="N3994" s="9">
        <f t="shared" si="1325"/>
        <v>0.71244942850510573</v>
      </c>
      <c r="O3994" s="9">
        <f t="shared" si="1326"/>
        <v>1</v>
      </c>
      <c r="P3994" s="9">
        <f t="shared" si="1327"/>
        <v>0.78803397254790397</v>
      </c>
      <c r="Q3994" s="10">
        <f t="shared" si="1328"/>
        <v>7.8071364714186131E-2</v>
      </c>
      <c r="R3994" s="10">
        <f t="shared" si="1311"/>
        <v>1.0247034913873283</v>
      </c>
      <c r="S3994" s="10">
        <f>_xlfn.PERCENTILE.INC($R$1519:R3994,0.75)</f>
        <v>0.80183783752637217</v>
      </c>
      <c r="T3994" s="10">
        <f t="shared" si="1312"/>
        <v>0.80183783752637217</v>
      </c>
      <c r="U3994" s="11">
        <f t="shared" si="1329"/>
        <v>0.80183783752637217</v>
      </c>
      <c r="V3994" s="10">
        <f t="shared" si="1313"/>
        <v>0.7906186967641865</v>
      </c>
      <c r="W3994" s="10">
        <f t="shared" si="1314"/>
        <v>0.80124071634111793</v>
      </c>
      <c r="X3994" s="10">
        <f t="shared" si="1330"/>
        <v>1.2808793642341605</v>
      </c>
      <c r="Y3994" s="10">
        <f>_xlfn.PERCENTILE.INC($X$1519:X3994,0.75)</f>
        <v>1.0022972969079653</v>
      </c>
      <c r="Z3994" s="10">
        <f t="shared" si="1331"/>
        <v>1.0022972969079653</v>
      </c>
      <c r="AA3994" s="10">
        <f t="shared" si="1332"/>
        <v>1.0015790474198314</v>
      </c>
      <c r="AB3994" s="10">
        <f t="shared" si="1333"/>
        <v>0.63347589094801793</v>
      </c>
      <c r="AC3994" s="10">
        <f t="shared" si="1334"/>
        <v>0.6344761794191448</v>
      </c>
      <c r="AD3994" s="13">
        <f t="shared" si="1335"/>
        <v>633475.89094801794</v>
      </c>
      <c r="AE3994" s="13">
        <f t="shared" si="1315"/>
        <v>634476.17941914476</v>
      </c>
      <c r="AF3994" s="13"/>
      <c r="AG3994" s="2">
        <f t="shared" si="1310"/>
        <v>40605</v>
      </c>
      <c r="AH3994" s="3">
        <f t="shared" si="1316"/>
        <v>782.83127819322306</v>
      </c>
      <c r="AI3994" s="3">
        <f t="shared" si="1317"/>
        <v>784.06740590321738</v>
      </c>
      <c r="AJ3994" s="3">
        <f t="shared" si="1336"/>
        <v>764582.89525331731</v>
      </c>
      <c r="AK3994" s="3">
        <f t="shared" si="1337"/>
        <v>569056.68474587263</v>
      </c>
    </row>
    <row r="3995" spans="2:37" x14ac:dyDescent="0.2">
      <c r="B3995" s="5">
        <v>40606</v>
      </c>
      <c r="C3995" s="1">
        <v>578.94000000000005</v>
      </c>
      <c r="D3995" s="1">
        <f t="shared" si="1338"/>
        <v>10</v>
      </c>
      <c r="E3995" s="1" t="b">
        <f t="shared" si="1339"/>
        <v>0</v>
      </c>
      <c r="F3995" s="6">
        <f t="shared" si="1340"/>
        <v>6.4146023468059088E-3</v>
      </c>
      <c r="G3995" s="8">
        <f t="shared" si="1318"/>
        <v>1.0110284515665905E-3</v>
      </c>
      <c r="H3995" s="8">
        <f t="shared" si="1319"/>
        <v>8.0888632344768853E-4</v>
      </c>
      <c r="I3995" s="8">
        <f t="shared" si="1320"/>
        <v>7.3991698467464377E-4</v>
      </c>
      <c r="J3995" s="6">
        <f t="shared" si="1321"/>
        <v>1.408502071571113E-3</v>
      </c>
      <c r="K3995" s="6">
        <f t="shared" si="1322"/>
        <v>1.0269339558781352E-3</v>
      </c>
      <c r="L3995" s="6">
        <f t="shared" si="1323"/>
        <v>6.3056168756905429E-4</v>
      </c>
      <c r="M3995" s="9">
        <f t="shared" si="1324"/>
        <v>0.71780402171424518</v>
      </c>
      <c r="N3995" s="9">
        <f t="shared" si="1325"/>
        <v>0.78767122152077129</v>
      </c>
      <c r="O3995" s="9">
        <f t="shared" si="1326"/>
        <v>1</v>
      </c>
      <c r="P3995" s="9">
        <f t="shared" si="1327"/>
        <v>0.83515841441167227</v>
      </c>
      <c r="Q3995" s="10">
        <f t="shared" si="1328"/>
        <v>7.7703980836809738E-2</v>
      </c>
      <c r="R3995" s="10">
        <f t="shared" si="1311"/>
        <v>1.0295482823204676</v>
      </c>
      <c r="S3995" s="10">
        <f>_xlfn.PERCENTILE.INC($R$1519:R3995,0.75)</f>
        <v>0.80194209032055241</v>
      </c>
      <c r="T3995" s="10">
        <f t="shared" si="1312"/>
        <v>0.80194209032055241</v>
      </c>
      <c r="U3995" s="11">
        <f t="shared" si="1329"/>
        <v>0.80194209032055241</v>
      </c>
      <c r="V3995" s="10">
        <f t="shared" si="1313"/>
        <v>0.7906186967641865</v>
      </c>
      <c r="W3995" s="10">
        <f t="shared" si="1314"/>
        <v>0.80124071634111793</v>
      </c>
      <c r="X3995" s="10">
        <f t="shared" si="1330"/>
        <v>1.2869353529005847</v>
      </c>
      <c r="Y3995" s="10">
        <f>_xlfn.PERCENTILE.INC($X$1519:X3995,0.75)</f>
        <v>1.0024276129006906</v>
      </c>
      <c r="Z3995" s="10">
        <f t="shared" si="1331"/>
        <v>1.0024276129006906</v>
      </c>
      <c r="AA3995" s="10">
        <f t="shared" si="1332"/>
        <v>1.0015790474198314</v>
      </c>
      <c r="AB3995" s="10">
        <f t="shared" si="1333"/>
        <v>0.63347589094801793</v>
      </c>
      <c r="AC3995" s="10">
        <f t="shared" si="1334"/>
        <v>0.6344761794191448</v>
      </c>
      <c r="AD3995" s="13">
        <f t="shared" si="1335"/>
        <v>633475.89094801794</v>
      </c>
      <c r="AE3995" s="13">
        <f t="shared" si="1315"/>
        <v>634476.17941914476</v>
      </c>
      <c r="AF3995" s="13"/>
      <c r="AG3995" s="2">
        <f t="shared" si="1310"/>
        <v>40606</v>
      </c>
      <c r="AH3995" s="3">
        <f t="shared" si="1316"/>
        <v>4063.49593672012</v>
      </c>
      <c r="AI3995" s="3">
        <f t="shared" si="1317"/>
        <v>4069.9123894944928</v>
      </c>
      <c r="AJ3995" s="3">
        <f t="shared" si="1336"/>
        <v>768646.39119003748</v>
      </c>
      <c r="AK3995" s="3">
        <f t="shared" si="1337"/>
        <v>573126.5971353671</v>
      </c>
    </row>
    <row r="3996" spans="2:37" x14ac:dyDescent="0.2">
      <c r="B3996" s="5">
        <v>40609</v>
      </c>
      <c r="C3996" s="1">
        <v>575.57000000000005</v>
      </c>
      <c r="D3996" s="1">
        <f t="shared" si="1338"/>
        <v>11</v>
      </c>
      <c r="E3996" s="1" t="b">
        <f t="shared" si="1339"/>
        <v>1</v>
      </c>
      <c r="F3996" s="6">
        <f t="shared" si="1340"/>
        <v>-5.8209831761495412E-3</v>
      </c>
      <c r="G3996" s="8">
        <f t="shared" si="1318"/>
        <v>8.7027113349728467E-4</v>
      </c>
      <c r="H3996" s="8">
        <f t="shared" si="1319"/>
        <v>7.552733320828625E-4</v>
      </c>
      <c r="I3996" s="8">
        <f t="shared" si="1320"/>
        <v>6.8771537347226612E-4</v>
      </c>
      <c r="J3996" s="6">
        <f t="shared" si="1321"/>
        <v>1.4084897324735757E-3</v>
      </c>
      <c r="K3996" s="6">
        <f t="shared" si="1322"/>
        <v>1.0268918499669745E-3</v>
      </c>
      <c r="L3996" s="6">
        <f t="shared" si="1323"/>
        <v>6.3034504949793508E-4</v>
      </c>
      <c r="M3996" s="9">
        <f t="shared" si="1324"/>
        <v>0.61787538342144899</v>
      </c>
      <c r="N3996" s="9">
        <f t="shared" si="1325"/>
        <v>0.73549452369999102</v>
      </c>
      <c r="O3996" s="9">
        <f t="shared" si="1326"/>
        <v>1</v>
      </c>
      <c r="P3996" s="9">
        <f t="shared" si="1327"/>
        <v>0.78445663570714663</v>
      </c>
      <c r="Q3996" s="10">
        <f t="shared" si="1328"/>
        <v>7.8770392148975701E-2</v>
      </c>
      <c r="R3996" s="10">
        <f t="shared" si="1311"/>
        <v>1.015610025765757</v>
      </c>
      <c r="S3996" s="10">
        <f>_xlfn.PERCENTILE.INC($R$1519:R3996,0.75)</f>
        <v>0.80208162327913524</v>
      </c>
      <c r="T3996" s="10">
        <f t="shared" si="1312"/>
        <v>0.80208162327913524</v>
      </c>
      <c r="U3996" s="11">
        <f t="shared" si="1329"/>
        <v>0.80208162327913524</v>
      </c>
      <c r="V3996" s="10">
        <f t="shared" si="1313"/>
        <v>0.83515841441167227</v>
      </c>
      <c r="W3996" s="10">
        <f t="shared" si="1314"/>
        <v>0.80194209032055241</v>
      </c>
      <c r="X3996" s="10">
        <f t="shared" si="1330"/>
        <v>1.2695125322071965</v>
      </c>
      <c r="Y3996" s="10">
        <f>_xlfn.PERCENTILE.INC($X$1519:X3996,0.75)</f>
        <v>1.0026020290989193</v>
      </c>
      <c r="Z3996" s="10">
        <f t="shared" si="1331"/>
        <v>1.0026020290989193</v>
      </c>
      <c r="AA3996" s="10">
        <f t="shared" si="1332"/>
        <v>1.0026020290989193</v>
      </c>
      <c r="AB3996" s="10">
        <f t="shared" si="1333"/>
        <v>0.66974868460209458</v>
      </c>
      <c r="AC3996" s="10">
        <f t="shared" si="1334"/>
        <v>0.6714913901683921</v>
      </c>
      <c r="AD3996" s="13">
        <f t="shared" si="1335"/>
        <v>669748.68460209458</v>
      </c>
      <c r="AE3996" s="13">
        <f t="shared" si="1315"/>
        <v>671491.3901683921</v>
      </c>
      <c r="AF3996" s="13"/>
      <c r="AG3996" s="2">
        <f t="shared" si="1310"/>
        <v>40609</v>
      </c>
      <c r="AH3996" s="3">
        <f t="shared" si="1316"/>
        <v>-3687.4525037047538</v>
      </c>
      <c r="AI3996" s="3">
        <f t="shared" si="1317"/>
        <v>-3693.2751660664794</v>
      </c>
      <c r="AJ3996" s="3">
        <f t="shared" si="1336"/>
        <v>764958.93868633278</v>
      </c>
      <c r="AK3996" s="3">
        <f t="shared" si="1337"/>
        <v>569433.32196930062</v>
      </c>
    </row>
    <row r="3997" spans="2:37" x14ac:dyDescent="0.2">
      <c r="B3997" s="5">
        <v>40610</v>
      </c>
      <c r="C3997" s="1">
        <v>575.58000000000004</v>
      </c>
      <c r="D3997" s="1">
        <f t="shared" si="1338"/>
        <v>11</v>
      </c>
      <c r="E3997" s="1" t="b">
        <f t="shared" si="1339"/>
        <v>0</v>
      </c>
      <c r="F3997" s="6">
        <f t="shared" si="1340"/>
        <v>1.7374081345389314E-5</v>
      </c>
      <c r="G3997" s="8">
        <f t="shared" si="1318"/>
        <v>8.7652029537511346E-4</v>
      </c>
      <c r="H3997" s="8">
        <f t="shared" si="1319"/>
        <v>7.5020401804059102E-4</v>
      </c>
      <c r="I3997" s="8">
        <f t="shared" si="1320"/>
        <v>6.606663049812736E-4</v>
      </c>
      <c r="J3997" s="6">
        <f t="shared" si="1321"/>
        <v>1.4083227409069708E-3</v>
      </c>
      <c r="K3997" s="6">
        <f t="shared" si="1322"/>
        <v>1.0267494065211249E-3</v>
      </c>
      <c r="L3997" s="6">
        <f t="shared" si="1323"/>
        <v>6.3005862625089941E-4</v>
      </c>
      <c r="M3997" s="9">
        <f t="shared" si="1324"/>
        <v>0.62238595594261836</v>
      </c>
      <c r="N3997" s="9">
        <f t="shared" si="1325"/>
        <v>0.73065931499533421</v>
      </c>
      <c r="O3997" s="9">
        <f t="shared" si="1326"/>
        <v>1</v>
      </c>
      <c r="P3997" s="9">
        <f t="shared" si="1327"/>
        <v>0.78434842364598423</v>
      </c>
      <c r="Q3997" s="10">
        <f t="shared" si="1328"/>
        <v>7.8279477354141147E-2</v>
      </c>
      <c r="R3997" s="10">
        <f t="shared" si="1311"/>
        <v>1.0219792301125761</v>
      </c>
      <c r="S3997" s="10">
        <f>_xlfn.PERCENTILE.INC($R$1519:R3997,0.75)</f>
        <v>0.80222013590816599</v>
      </c>
      <c r="T3997" s="10">
        <f t="shared" si="1312"/>
        <v>0.80222013590816599</v>
      </c>
      <c r="U3997" s="11">
        <f t="shared" si="1329"/>
        <v>0.80222013590816599</v>
      </c>
      <c r="V3997" s="10">
        <f t="shared" si="1313"/>
        <v>0.83515841441167227</v>
      </c>
      <c r="W3997" s="10">
        <f t="shared" si="1314"/>
        <v>0.80194209032055241</v>
      </c>
      <c r="X3997" s="10">
        <f t="shared" si="1330"/>
        <v>1.2774740376407201</v>
      </c>
      <c r="Y3997" s="10">
        <f>_xlfn.PERCENTILE.INC($X$1519:X3997,0.75)</f>
        <v>1.0027751698852074</v>
      </c>
      <c r="Z3997" s="10">
        <f t="shared" si="1331"/>
        <v>1.0027751698852074</v>
      </c>
      <c r="AA3997" s="10">
        <f t="shared" si="1332"/>
        <v>1.0026020290989193</v>
      </c>
      <c r="AB3997" s="10">
        <f t="shared" si="1333"/>
        <v>0.66974868460209458</v>
      </c>
      <c r="AC3997" s="10">
        <f t="shared" si="1334"/>
        <v>0.6714913901683921</v>
      </c>
      <c r="AD3997" s="13">
        <f t="shared" si="1335"/>
        <v>669748.68460209458</v>
      </c>
      <c r="AE3997" s="13">
        <f t="shared" si="1315"/>
        <v>671491.3901683921</v>
      </c>
      <c r="AF3997" s="13"/>
      <c r="AG3997" s="2">
        <f t="shared" si="1310"/>
        <v>40610</v>
      </c>
      <c r="AH3997" s="3">
        <f t="shared" si="1316"/>
        <v>11.636268127244282</v>
      </c>
      <c r="AI3997" s="3">
        <f t="shared" si="1317"/>
        <v>11.666546035514198</v>
      </c>
      <c r="AJ3997" s="3">
        <f t="shared" si="1336"/>
        <v>764970.57495446003</v>
      </c>
      <c r="AK3997" s="3">
        <f t="shared" si="1337"/>
        <v>569444.98851533618</v>
      </c>
    </row>
    <row r="3998" spans="2:37" x14ac:dyDescent="0.2">
      <c r="B3998" s="5">
        <v>40611</v>
      </c>
      <c r="C3998" s="1">
        <v>575.80999999999995</v>
      </c>
      <c r="D3998" s="1">
        <f t="shared" si="1338"/>
        <v>11</v>
      </c>
      <c r="E3998" s="1" t="b">
        <f t="shared" si="1339"/>
        <v>0</v>
      </c>
      <c r="F3998" s="6">
        <f t="shared" si="1340"/>
        <v>3.9959692831570415E-4</v>
      </c>
      <c r="G3998" s="8">
        <f t="shared" si="1318"/>
        <v>8.2179037760185287E-4</v>
      </c>
      <c r="H3998" s="8">
        <f t="shared" si="1319"/>
        <v>7.4236865913137814E-4</v>
      </c>
      <c r="I3998" s="8">
        <f t="shared" si="1320"/>
        <v>6.5525145261003314E-4</v>
      </c>
      <c r="J3998" s="6">
        <f t="shared" si="1321"/>
        <v>1.408201443735133E-3</v>
      </c>
      <c r="K3998" s="6">
        <f t="shared" si="1322"/>
        <v>1.0265763552211951E-3</v>
      </c>
      <c r="L3998" s="6">
        <f t="shared" si="1323"/>
        <v>6.2979960139462486E-4</v>
      </c>
      <c r="M3998" s="9">
        <f t="shared" si="1324"/>
        <v>0.58357444615461029</v>
      </c>
      <c r="N3998" s="9">
        <f t="shared" si="1325"/>
        <v>0.72314996868539883</v>
      </c>
      <c r="O3998" s="9">
        <f t="shared" si="1326"/>
        <v>1</v>
      </c>
      <c r="P3998" s="9">
        <f t="shared" si="1327"/>
        <v>0.76890813828000304</v>
      </c>
      <c r="Q3998" s="10">
        <f t="shared" si="1328"/>
        <v>7.6378669860412002E-2</v>
      </c>
      <c r="R3998" s="10">
        <f t="shared" si="1311"/>
        <v>1.0474128463641259</v>
      </c>
      <c r="S3998" s="10">
        <f>_xlfn.PERCENTILE.INC($R$1519:R3998,0.75)</f>
        <v>0.80231378385632779</v>
      </c>
      <c r="T3998" s="10">
        <f t="shared" si="1312"/>
        <v>0.80231378385632779</v>
      </c>
      <c r="U3998" s="11">
        <f t="shared" si="1329"/>
        <v>0.80231378385632779</v>
      </c>
      <c r="V3998" s="10">
        <f t="shared" si="1313"/>
        <v>0.83515841441167227</v>
      </c>
      <c r="W3998" s="10">
        <f t="shared" si="1314"/>
        <v>0.80194209032055241</v>
      </c>
      <c r="X3998" s="10">
        <f t="shared" si="1330"/>
        <v>1.3092660579551574</v>
      </c>
      <c r="Y3998" s="10">
        <f>_xlfn.PERCENTILE.INC($X$1519:X3998,0.75)</f>
        <v>1.0028922298204097</v>
      </c>
      <c r="Z3998" s="10">
        <f t="shared" si="1331"/>
        <v>1.0028922298204097</v>
      </c>
      <c r="AA3998" s="10">
        <f t="shared" si="1332"/>
        <v>1.0026020290989193</v>
      </c>
      <c r="AB3998" s="10">
        <f t="shared" si="1333"/>
        <v>0.66974868460209458</v>
      </c>
      <c r="AC3998" s="10">
        <f t="shared" si="1334"/>
        <v>0.6714913901683921</v>
      </c>
      <c r="AD3998" s="13">
        <f t="shared" si="1335"/>
        <v>669748.68460209458</v>
      </c>
      <c r="AE3998" s="13">
        <f t="shared" si="1315"/>
        <v>671491.3901683921</v>
      </c>
      <c r="AF3998" s="13"/>
      <c r="AG3998" s="2">
        <f t="shared" si="1310"/>
        <v>40611</v>
      </c>
      <c r="AH3998" s="3">
        <f t="shared" si="1316"/>
        <v>267.62951711048032</v>
      </c>
      <c r="AI3998" s="3">
        <f t="shared" si="1317"/>
        <v>268.32589690173148</v>
      </c>
      <c r="AJ3998" s="3">
        <f t="shared" si="1336"/>
        <v>765238.20447157056</v>
      </c>
      <c r="AK3998" s="3">
        <f t="shared" si="1337"/>
        <v>569713.31441223796</v>
      </c>
    </row>
    <row r="3999" spans="2:37" x14ac:dyDescent="0.2">
      <c r="B3999" s="5">
        <v>40612</v>
      </c>
      <c r="C3999" s="1">
        <v>574.03</v>
      </c>
      <c r="D3999" s="1">
        <f t="shared" si="1338"/>
        <v>11</v>
      </c>
      <c r="E3999" s="1" t="b">
        <f t="shared" si="1339"/>
        <v>0</v>
      </c>
      <c r="F3999" s="6">
        <f t="shared" si="1340"/>
        <v>-3.0912974765980872E-3</v>
      </c>
      <c r="G3999" s="8">
        <f t="shared" si="1318"/>
        <v>6.7288918202690004E-4</v>
      </c>
      <c r="H3999" s="8">
        <f t="shared" si="1319"/>
        <v>7.126253922039575E-4</v>
      </c>
      <c r="I3999" s="8">
        <f t="shared" si="1320"/>
        <v>6.4809089362811859E-4</v>
      </c>
      <c r="J3999" s="6">
        <f t="shared" si="1321"/>
        <v>1.408122308670256E-3</v>
      </c>
      <c r="K3999" s="6">
        <f t="shared" si="1322"/>
        <v>1.0263725563676039E-3</v>
      </c>
      <c r="L3999" s="6">
        <f t="shared" si="1323"/>
        <v>6.2954402467109145E-4</v>
      </c>
      <c r="M3999" s="9">
        <f t="shared" si="1324"/>
        <v>0.47786273811849139</v>
      </c>
      <c r="N3999" s="9">
        <f t="shared" si="1325"/>
        <v>0.69431454278744842</v>
      </c>
      <c r="O3999" s="9">
        <f t="shared" si="1326"/>
        <v>1</v>
      </c>
      <c r="P3999" s="9">
        <f t="shared" si="1327"/>
        <v>0.72405909363531329</v>
      </c>
      <c r="Q3999" s="10">
        <f t="shared" si="1328"/>
        <v>7.550732873602034E-2</v>
      </c>
      <c r="R3999" s="10">
        <f t="shared" si="1311"/>
        <v>1.0594998040479806</v>
      </c>
      <c r="S3999" s="10">
        <f>_xlfn.PERCENTILE.INC($R$1519:R3999,0.75)</f>
        <v>0.80231872277230409</v>
      </c>
      <c r="T3999" s="10">
        <f t="shared" si="1312"/>
        <v>0.80231872277230409</v>
      </c>
      <c r="U3999" s="11">
        <f t="shared" si="1329"/>
        <v>0.80231872277230409</v>
      </c>
      <c r="V3999" s="10">
        <f t="shared" si="1313"/>
        <v>0.83515841441167227</v>
      </c>
      <c r="W3999" s="10">
        <f t="shared" si="1314"/>
        <v>0.80194209032055241</v>
      </c>
      <c r="X3999" s="10">
        <f t="shared" si="1330"/>
        <v>1.3243747550599758</v>
      </c>
      <c r="Y3999" s="10">
        <f>_xlfn.PERCENTILE.INC($X$1519:X3999,0.75)</f>
        <v>1.0028984034653801</v>
      </c>
      <c r="Z3999" s="10">
        <f t="shared" si="1331"/>
        <v>1.0028984034653801</v>
      </c>
      <c r="AA3999" s="10">
        <f t="shared" si="1332"/>
        <v>1.0026020290989193</v>
      </c>
      <c r="AB3999" s="10">
        <f t="shared" si="1333"/>
        <v>0.66974868460209458</v>
      </c>
      <c r="AC3999" s="10">
        <f t="shared" si="1334"/>
        <v>0.6714913901683921</v>
      </c>
      <c r="AD3999" s="13">
        <f t="shared" si="1335"/>
        <v>669748.68460209458</v>
      </c>
      <c r="AE3999" s="13">
        <f t="shared" si="1315"/>
        <v>671491.3901683921</v>
      </c>
      <c r="AF3999" s="13"/>
      <c r="AG3999" s="2">
        <f t="shared" si="1310"/>
        <v>40612</v>
      </c>
      <c r="AH3999" s="3">
        <f t="shared" si="1316"/>
        <v>-2070.392418665343</v>
      </c>
      <c r="AI3999" s="3">
        <f t="shared" si="1317"/>
        <v>-2075.7796399848921</v>
      </c>
      <c r="AJ3999" s="3">
        <f t="shared" si="1336"/>
        <v>763167.81205290521</v>
      </c>
      <c r="AK3999" s="3">
        <f t="shared" si="1337"/>
        <v>567637.53477225301</v>
      </c>
    </row>
    <row r="4000" spans="2:37" x14ac:dyDescent="0.2">
      <c r="B4000" s="5">
        <v>40613</v>
      </c>
      <c r="C4000" s="1">
        <v>573.11</v>
      </c>
      <c r="D4000" s="1">
        <f t="shared" si="1338"/>
        <v>11</v>
      </c>
      <c r="E4000" s="1" t="b">
        <f t="shared" si="1339"/>
        <v>0</v>
      </c>
      <c r="F4000" s="6">
        <f t="shared" si="1340"/>
        <v>-1.6027036914446624E-3</v>
      </c>
      <c r="G4000" s="8">
        <f t="shared" si="1318"/>
        <v>5.9792649177180766E-4</v>
      </c>
      <c r="H4000" s="8">
        <f t="shared" si="1319"/>
        <v>6.9447186669741533E-4</v>
      </c>
      <c r="I4000" s="8">
        <f t="shared" si="1320"/>
        <v>6.1837598265605971E-4</v>
      </c>
      <c r="J4000" s="6">
        <f t="shared" si="1321"/>
        <v>1.4079817710599171E-3</v>
      </c>
      <c r="K4000" s="6">
        <f t="shared" si="1322"/>
        <v>1.0261445236329461E-3</v>
      </c>
      <c r="L4000" s="6">
        <f t="shared" si="1323"/>
        <v>6.2926407699590177E-4</v>
      </c>
      <c r="M4000" s="9">
        <f t="shared" si="1324"/>
        <v>0.4246691996031266</v>
      </c>
      <c r="N4000" s="9">
        <f t="shared" si="1325"/>
        <v>0.67677783265725366</v>
      </c>
      <c r="O4000" s="9">
        <f t="shared" si="1326"/>
        <v>0.98269709850302966</v>
      </c>
      <c r="P4000" s="9">
        <f t="shared" si="1327"/>
        <v>0.69471471025447007</v>
      </c>
      <c r="Q4000" s="10">
        <f t="shared" si="1328"/>
        <v>7.3085070766548216E-2</v>
      </c>
      <c r="R4000" s="10">
        <f t="shared" si="1311"/>
        <v>1.0946147983565588</v>
      </c>
      <c r="S4000" s="10">
        <f>_xlfn.PERCENTILE.INC($R$1519:R4000,0.75)</f>
        <v>0.80257452585494726</v>
      </c>
      <c r="T4000" s="10">
        <f t="shared" si="1312"/>
        <v>0.80257452585494726</v>
      </c>
      <c r="U4000" s="11">
        <f t="shared" si="1329"/>
        <v>0.80257452585494726</v>
      </c>
      <c r="V4000" s="10">
        <f t="shared" si="1313"/>
        <v>0.83515841441167227</v>
      </c>
      <c r="W4000" s="10">
        <f t="shared" si="1314"/>
        <v>0.80194209032055241</v>
      </c>
      <c r="X4000" s="10">
        <f t="shared" si="1330"/>
        <v>1.3682684979456985</v>
      </c>
      <c r="Y4000" s="10">
        <f>_xlfn.PERCENTILE.INC($X$1519:X4000,0.75)</f>
        <v>1.0032181573186842</v>
      </c>
      <c r="Z4000" s="10">
        <f t="shared" si="1331"/>
        <v>1.0032181573186842</v>
      </c>
      <c r="AA4000" s="10">
        <f t="shared" si="1332"/>
        <v>1.0026020290989193</v>
      </c>
      <c r="AB4000" s="10">
        <f t="shared" si="1333"/>
        <v>0.66974868460209458</v>
      </c>
      <c r="AC4000" s="10">
        <f t="shared" si="1334"/>
        <v>0.6714913901683921</v>
      </c>
      <c r="AD4000" s="13">
        <f t="shared" si="1335"/>
        <v>669748.68460209458</v>
      </c>
      <c r="AE4000" s="13">
        <f t="shared" si="1315"/>
        <v>671491.3901683921</v>
      </c>
      <c r="AF4000" s="13"/>
      <c r="AG4000" s="2">
        <f t="shared" si="1310"/>
        <v>40613</v>
      </c>
      <c r="AH4000" s="3">
        <f t="shared" si="1316"/>
        <v>-1073.4086891519839</v>
      </c>
      <c r="AI4000" s="3">
        <f t="shared" si="1317"/>
        <v>-1076.2017297961902</v>
      </c>
      <c r="AJ4000" s="3">
        <f t="shared" si="1336"/>
        <v>762094.40336375323</v>
      </c>
      <c r="AK4000" s="3">
        <f t="shared" si="1337"/>
        <v>566561.33304245677</v>
      </c>
    </row>
    <row r="4001" spans="2:37" x14ac:dyDescent="0.2">
      <c r="B4001" s="5">
        <v>40616</v>
      </c>
      <c r="C4001" s="1">
        <v>572.14</v>
      </c>
      <c r="D4001" s="1">
        <f t="shared" si="1338"/>
        <v>12</v>
      </c>
      <c r="E4001" s="1" t="b">
        <f t="shared" si="1339"/>
        <v>1</v>
      </c>
      <c r="F4001" s="6">
        <f t="shared" si="1340"/>
        <v>-1.6925197606044717E-3</v>
      </c>
      <c r="G4001" s="8">
        <f t="shared" si="1318"/>
        <v>4.8295791322597439E-4</v>
      </c>
      <c r="H4001" s="8">
        <f t="shared" si="1319"/>
        <v>6.3547806174720682E-4</v>
      </c>
      <c r="I4001" s="8">
        <f t="shared" si="1320"/>
        <v>6.1653615277391775E-4</v>
      </c>
      <c r="J4001" s="6">
        <f t="shared" si="1321"/>
        <v>1.4077732618436893E-3</v>
      </c>
      <c r="K4001" s="6">
        <f t="shared" si="1322"/>
        <v>1.0258750723451512E-3</v>
      </c>
      <c r="L4001" s="6">
        <f t="shared" si="1323"/>
        <v>6.289470246445101E-4</v>
      </c>
      <c r="M4001" s="9">
        <f t="shared" si="1324"/>
        <v>0.34306512725882354</v>
      </c>
      <c r="N4001" s="9">
        <f t="shared" si="1325"/>
        <v>0.61944975453444195</v>
      </c>
      <c r="O4001" s="9">
        <f t="shared" si="1326"/>
        <v>0.98026722222335472</v>
      </c>
      <c r="P4001" s="9">
        <f t="shared" si="1327"/>
        <v>0.64759403467220678</v>
      </c>
      <c r="Q4001" s="10">
        <f t="shared" si="1328"/>
        <v>7.1296968689772658E-2</v>
      </c>
      <c r="R4001" s="10">
        <f t="shared" si="1311"/>
        <v>1.1220673398906478</v>
      </c>
      <c r="S4001" s="10">
        <f>_xlfn.PERCENTILE.INC($R$1519:R4001,0.75)</f>
        <v>0.80315891335754386</v>
      </c>
      <c r="T4001" s="10">
        <f t="shared" si="1312"/>
        <v>0.80315891335754386</v>
      </c>
      <c r="U4001" s="11">
        <f t="shared" si="1329"/>
        <v>0.80315891335754386</v>
      </c>
      <c r="V4001" s="10">
        <f t="shared" si="1313"/>
        <v>0.69471471025447007</v>
      </c>
      <c r="W4001" s="10">
        <f t="shared" si="1314"/>
        <v>0.80257452585494726</v>
      </c>
      <c r="X4001" s="10">
        <f t="shared" si="1330"/>
        <v>1.4025841748633097</v>
      </c>
      <c r="Y4001" s="10">
        <f>_xlfn.PERCENTILE.INC($X$1519:X4001,0.75)</f>
        <v>1.0039486416969297</v>
      </c>
      <c r="Z4001" s="10">
        <f t="shared" si="1331"/>
        <v>1.0039486416969297</v>
      </c>
      <c r="AA4001" s="10">
        <f t="shared" si="1332"/>
        <v>1.0039486416969297</v>
      </c>
      <c r="AB4001" s="10">
        <f t="shared" si="1333"/>
        <v>0.55756032918693843</v>
      </c>
      <c r="AC4001" s="10">
        <f t="shared" si="1334"/>
        <v>0.55976193515131978</v>
      </c>
      <c r="AD4001" s="13">
        <f t="shared" si="1335"/>
        <v>557560.32918693847</v>
      </c>
      <c r="AE4001" s="13">
        <f t="shared" si="1315"/>
        <v>559761.93515131983</v>
      </c>
      <c r="AF4001" s="13"/>
      <c r="AG4001" s="2">
        <f t="shared" si="1310"/>
        <v>40616</v>
      </c>
      <c r="AH4001" s="3">
        <f t="shared" si="1316"/>
        <v>-1133.562883327897</v>
      </c>
      <c r="AI4001" s="3">
        <f t="shared" si="1317"/>
        <v>-1136.5124469357709</v>
      </c>
      <c r="AJ4001" s="3">
        <f t="shared" si="1336"/>
        <v>760960.84048042528</v>
      </c>
      <c r="AK4001" s="3">
        <f t="shared" si="1337"/>
        <v>565424.82059552101</v>
      </c>
    </row>
    <row r="4002" spans="2:37" x14ac:dyDescent="0.2">
      <c r="B4002" s="5">
        <v>40617</v>
      </c>
      <c r="C4002" s="1">
        <v>571.76</v>
      </c>
      <c r="D4002" s="1">
        <f t="shared" si="1338"/>
        <v>12</v>
      </c>
      <c r="E4002" s="1" t="b">
        <f t="shared" si="1339"/>
        <v>0</v>
      </c>
      <c r="F4002" s="6">
        <f t="shared" si="1340"/>
        <v>-6.6417310448485534E-4</v>
      </c>
      <c r="G4002" s="8">
        <f t="shared" si="1318"/>
        <v>4.377319634810358E-4</v>
      </c>
      <c r="H4002" s="8">
        <f t="shared" si="1319"/>
        <v>6.085931494713145E-4</v>
      </c>
      <c r="I4002" s="8">
        <f t="shared" si="1320"/>
        <v>6.1561392340419999E-4</v>
      </c>
      <c r="J4002" s="6">
        <f t="shared" si="1321"/>
        <v>1.4076333661680387E-3</v>
      </c>
      <c r="K4002" s="6">
        <f t="shared" si="1322"/>
        <v>1.0256738772796543E-3</v>
      </c>
      <c r="L4002" s="6">
        <f t="shared" si="1323"/>
        <v>6.2864321729558627E-4</v>
      </c>
      <c r="M4002" s="9">
        <f t="shared" si="1324"/>
        <v>0.31097015316755483</v>
      </c>
      <c r="N4002" s="9">
        <f t="shared" si="1325"/>
        <v>0.59335931522937579</v>
      </c>
      <c r="O4002" s="9">
        <f t="shared" si="1326"/>
        <v>0.97927394500900189</v>
      </c>
      <c r="P4002" s="9">
        <f t="shared" si="1327"/>
        <v>0.62786780446864421</v>
      </c>
      <c r="Q4002" s="10">
        <f t="shared" si="1328"/>
        <v>7.1048682345648276E-2</v>
      </c>
      <c r="R4002" s="10">
        <f t="shared" si="1311"/>
        <v>1.1259885103963507</v>
      </c>
      <c r="S4002" s="10">
        <f>_xlfn.PERCENTILE.INC($R$1519:R4002,0.75)</f>
        <v>0.80367214648117968</v>
      </c>
      <c r="T4002" s="10">
        <f t="shared" si="1312"/>
        <v>0.80367214648117968</v>
      </c>
      <c r="U4002" s="11">
        <f t="shared" si="1329"/>
        <v>0.80367214648117968</v>
      </c>
      <c r="V4002" s="10">
        <f t="shared" si="1313"/>
        <v>0.69471471025447007</v>
      </c>
      <c r="W4002" s="10">
        <f t="shared" si="1314"/>
        <v>0.80257452585494726</v>
      </c>
      <c r="X4002" s="10">
        <f t="shared" si="1330"/>
        <v>1.4074856379954384</v>
      </c>
      <c r="Y4002" s="10">
        <f>_xlfn.PERCENTILE.INC($X$1519:X4002,0.75)</f>
        <v>1.0045901831014745</v>
      </c>
      <c r="Z4002" s="10">
        <f t="shared" si="1331"/>
        <v>1.0045901831014745</v>
      </c>
      <c r="AA4002" s="10">
        <f t="shared" si="1332"/>
        <v>1.0039486416969297</v>
      </c>
      <c r="AB4002" s="10">
        <f t="shared" si="1333"/>
        <v>0.55756032918693843</v>
      </c>
      <c r="AC4002" s="10">
        <f t="shared" si="1334"/>
        <v>0.55976193515131978</v>
      </c>
      <c r="AD4002" s="13">
        <f t="shared" si="1335"/>
        <v>557560.32918693847</v>
      </c>
      <c r="AE4002" s="13">
        <f t="shared" si="1315"/>
        <v>559761.93515131983</v>
      </c>
      <c r="AF4002" s="13"/>
      <c r="AG4002" s="2">
        <f t="shared" si="1310"/>
        <v>40617</v>
      </c>
      <c r="AH4002" s="3">
        <f t="shared" si="1316"/>
        <v>-370.3165747736868</v>
      </c>
      <c r="AI4002" s="3">
        <f t="shared" si="1317"/>
        <v>-371.77882224190239</v>
      </c>
      <c r="AJ4002" s="3">
        <f t="shared" si="1336"/>
        <v>760590.52390565164</v>
      </c>
      <c r="AK4002" s="3">
        <f t="shared" si="1337"/>
        <v>565053.04177327908</v>
      </c>
    </row>
    <row r="4003" spans="2:37" x14ac:dyDescent="0.2">
      <c r="B4003" s="5">
        <v>40618</v>
      </c>
      <c r="C4003" s="1">
        <v>571.61</v>
      </c>
      <c r="D4003" s="1">
        <f t="shared" si="1338"/>
        <v>12</v>
      </c>
      <c r="E4003" s="1" t="b">
        <f t="shared" si="1339"/>
        <v>0</v>
      </c>
      <c r="F4003" s="6">
        <f t="shared" si="1340"/>
        <v>-2.6234783825374031E-4</v>
      </c>
      <c r="G4003" s="8">
        <f t="shared" si="1318"/>
        <v>3.8195649512537085E-4</v>
      </c>
      <c r="H4003" s="8">
        <f t="shared" si="1319"/>
        <v>6.0078373310602264E-4</v>
      </c>
      <c r="I4003" s="8">
        <f t="shared" si="1320"/>
        <v>5.7833308313242639E-4</v>
      </c>
      <c r="J4003" s="6">
        <f t="shared" si="1321"/>
        <v>1.4073629513865803E-3</v>
      </c>
      <c r="K4003" s="6">
        <f t="shared" si="1322"/>
        <v>1.0253992977053111E-3</v>
      </c>
      <c r="L4003" s="6">
        <f t="shared" si="1323"/>
        <v>6.2824845571534879E-4</v>
      </c>
      <c r="M4003" s="9">
        <f t="shared" si="1324"/>
        <v>0.2713987139913373</v>
      </c>
      <c r="N4003" s="9">
        <f t="shared" si="1325"/>
        <v>0.58590222799107228</v>
      </c>
      <c r="O4003" s="9">
        <f t="shared" si="1326"/>
        <v>0.92054835610206676</v>
      </c>
      <c r="P4003" s="9">
        <f t="shared" si="1327"/>
        <v>0.59261643269482545</v>
      </c>
      <c r="Q4003" s="10">
        <f t="shared" si="1328"/>
        <v>7.1011970533421023E-2</v>
      </c>
      <c r="R4003" s="10">
        <f t="shared" si="1311"/>
        <v>1.1265706246293905</v>
      </c>
      <c r="S4003" s="10">
        <f>_xlfn.PERCENTILE.INC($R$1519:R4003,0.75)</f>
        <v>0.80371448642694099</v>
      </c>
      <c r="T4003" s="10">
        <f t="shared" si="1312"/>
        <v>0.80371448642694099</v>
      </c>
      <c r="U4003" s="11">
        <f t="shared" si="1329"/>
        <v>0.80371448642694099</v>
      </c>
      <c r="V4003" s="10">
        <f t="shared" si="1313"/>
        <v>0.69471471025447007</v>
      </c>
      <c r="W4003" s="10">
        <f t="shared" si="1314"/>
        <v>0.80257452585494726</v>
      </c>
      <c r="X4003" s="10">
        <f t="shared" si="1330"/>
        <v>1.4082132807867382</v>
      </c>
      <c r="Y4003" s="10">
        <f>_xlfn.PERCENTILE.INC($X$1519:X4003,0.75)</f>
        <v>1.0046431080336762</v>
      </c>
      <c r="Z4003" s="10">
        <f t="shared" si="1331"/>
        <v>1.0046431080336762</v>
      </c>
      <c r="AA4003" s="10">
        <f t="shared" si="1332"/>
        <v>1.0039486416969297</v>
      </c>
      <c r="AB4003" s="10">
        <f t="shared" si="1333"/>
        <v>0.55756032918693843</v>
      </c>
      <c r="AC4003" s="10">
        <f t="shared" si="1334"/>
        <v>0.55976193515131978</v>
      </c>
      <c r="AD4003" s="13">
        <f t="shared" si="1335"/>
        <v>557560.32918693847</v>
      </c>
      <c r="AE4003" s="13">
        <f t="shared" si="1315"/>
        <v>559761.93515131983</v>
      </c>
      <c r="AF4003" s="13"/>
      <c r="AG4003" s="2">
        <f t="shared" si="1310"/>
        <v>40618</v>
      </c>
      <c r="AH4003" s="3">
        <f t="shared" si="1316"/>
        <v>-146.27474705823712</v>
      </c>
      <c r="AI4003" s="3">
        <f t="shared" si="1317"/>
        <v>-146.85233362367913</v>
      </c>
      <c r="AJ4003" s="3">
        <f t="shared" si="1336"/>
        <v>760444.24915859336</v>
      </c>
      <c r="AK4003" s="3">
        <f t="shared" si="1337"/>
        <v>564906.1894396554</v>
      </c>
    </row>
    <row r="4004" spans="2:37" x14ac:dyDescent="0.2">
      <c r="B4004" s="5">
        <v>40619</v>
      </c>
      <c r="C4004" s="1">
        <v>570.48</v>
      </c>
      <c r="D4004" s="1">
        <f t="shared" si="1338"/>
        <v>12</v>
      </c>
      <c r="E4004" s="1" t="b">
        <f t="shared" si="1339"/>
        <v>0</v>
      </c>
      <c r="F4004" s="6">
        <f t="shared" si="1340"/>
        <v>-1.9768723430311219E-3</v>
      </c>
      <c r="G4004" s="8">
        <f t="shared" si="1318"/>
        <v>3.9659940285055037E-4</v>
      </c>
      <c r="H4004" s="8">
        <f t="shared" si="1319"/>
        <v>5.3618756685282025E-4</v>
      </c>
      <c r="I4004" s="8">
        <f t="shared" si="1320"/>
        <v>5.6590876247471136E-4</v>
      </c>
      <c r="J4004" s="6">
        <f t="shared" si="1321"/>
        <v>1.4070822214018574E-3</v>
      </c>
      <c r="K4004" s="6">
        <f t="shared" si="1322"/>
        <v>1.0251123124619158E-3</v>
      </c>
      <c r="L4004" s="6">
        <f t="shared" si="1323"/>
        <v>6.278372433195518E-4</v>
      </c>
      <c r="M4004" s="9">
        <f t="shared" si="1324"/>
        <v>0.28185943708067296</v>
      </c>
      <c r="N4004" s="9">
        <f t="shared" si="1325"/>
        <v>0.5230525088174085</v>
      </c>
      <c r="O4004" s="9">
        <f t="shared" si="1326"/>
        <v>0.90136220572483539</v>
      </c>
      <c r="P4004" s="9">
        <f t="shared" si="1327"/>
        <v>0.56875805054097228</v>
      </c>
      <c r="Q4004" s="10">
        <f t="shared" si="1328"/>
        <v>6.8604167051902309E-2</v>
      </c>
      <c r="R4004" s="10">
        <f t="shared" si="1311"/>
        <v>1.1661099236067716</v>
      </c>
      <c r="S4004" s="10">
        <f>_xlfn.PERCENTILE.INC($R$1519:R4004,0.75)</f>
        <v>0.80373525887394248</v>
      </c>
      <c r="T4004" s="10">
        <f t="shared" si="1312"/>
        <v>0.80373525887394248</v>
      </c>
      <c r="U4004" s="11">
        <f t="shared" si="1329"/>
        <v>0.80373525887394248</v>
      </c>
      <c r="V4004" s="10">
        <f t="shared" si="1313"/>
        <v>0.69471471025447007</v>
      </c>
      <c r="W4004" s="10">
        <f t="shared" si="1314"/>
        <v>0.80257452585494726</v>
      </c>
      <c r="X4004" s="10">
        <f t="shared" si="1330"/>
        <v>1.4576374045084646</v>
      </c>
      <c r="Y4004" s="10">
        <f>_xlfn.PERCENTILE.INC($X$1519:X4004,0.75)</f>
        <v>1.0046690735924282</v>
      </c>
      <c r="Z4004" s="10">
        <f t="shared" si="1331"/>
        <v>1.0046690735924282</v>
      </c>
      <c r="AA4004" s="10">
        <f t="shared" si="1332"/>
        <v>1.0039486416969297</v>
      </c>
      <c r="AB4004" s="10">
        <f t="shared" si="1333"/>
        <v>0.55756032918693843</v>
      </c>
      <c r="AC4004" s="10">
        <f t="shared" si="1334"/>
        <v>0.55976193515131978</v>
      </c>
      <c r="AD4004" s="13">
        <f t="shared" si="1335"/>
        <v>557560.32918693847</v>
      </c>
      <c r="AE4004" s="13">
        <f t="shared" si="1315"/>
        <v>559761.93515131983</v>
      </c>
      <c r="AF4004" s="13"/>
      <c r="AG4004" s="2">
        <f t="shared" si="1310"/>
        <v>40619</v>
      </c>
      <c r="AH4004" s="3">
        <f t="shared" si="1316"/>
        <v>-1102.2255943409866</v>
      </c>
      <c r="AI4004" s="3">
        <f t="shared" si="1317"/>
        <v>-1106.5778882822246</v>
      </c>
      <c r="AJ4004" s="3">
        <f t="shared" si="1336"/>
        <v>759342.02356425242</v>
      </c>
      <c r="AK4004" s="3">
        <f t="shared" si="1337"/>
        <v>563799.61155137315</v>
      </c>
    </row>
    <row r="4005" spans="2:37" x14ac:dyDescent="0.2">
      <c r="B4005" s="5">
        <v>40620</v>
      </c>
      <c r="C4005" s="1">
        <v>570.79</v>
      </c>
      <c r="D4005" s="1">
        <f t="shared" si="1338"/>
        <v>12</v>
      </c>
      <c r="E4005" s="1" t="b">
        <f t="shared" si="1339"/>
        <v>0</v>
      </c>
      <c r="F4005" s="6">
        <f t="shared" si="1340"/>
        <v>5.4340204739866671E-4</v>
      </c>
      <c r="G4005" s="8">
        <f t="shared" si="1318"/>
        <v>4.5645510910090364E-4</v>
      </c>
      <c r="H4005" s="8">
        <f t="shared" si="1319"/>
        <v>5.2938069368896638E-4</v>
      </c>
      <c r="I4005" s="8">
        <f t="shared" si="1320"/>
        <v>5.6229230750546905E-4</v>
      </c>
      <c r="J4005" s="6">
        <f t="shared" si="1321"/>
        <v>1.4067544030702092E-3</v>
      </c>
      <c r="K4005" s="6">
        <f t="shared" si="1322"/>
        <v>1.0248567810540621E-3</v>
      </c>
      <c r="L4005" s="6">
        <f t="shared" si="1323"/>
        <v>6.2740775571595929E-4</v>
      </c>
      <c r="M4005" s="9">
        <f t="shared" si="1324"/>
        <v>0.32447391535061187</v>
      </c>
      <c r="N4005" s="9">
        <f t="shared" si="1325"/>
        <v>0.51654114357764203</v>
      </c>
      <c r="O4005" s="9">
        <f t="shared" si="1326"/>
        <v>0.89621510474287258</v>
      </c>
      <c r="P4005" s="9">
        <f t="shared" si="1327"/>
        <v>0.57907672122370879</v>
      </c>
      <c r="Q4005" s="10">
        <f t="shared" si="1328"/>
        <v>6.8376938467690315E-2</v>
      </c>
      <c r="R4005" s="10">
        <f t="shared" si="1311"/>
        <v>1.1699851118341873</v>
      </c>
      <c r="S4005" s="10">
        <f>_xlfn.PERCENTILE.INC($R$1519:R4005,0.75)</f>
        <v>0.8041088087970284</v>
      </c>
      <c r="T4005" s="10">
        <f t="shared" si="1312"/>
        <v>0.8041088087970284</v>
      </c>
      <c r="U4005" s="11">
        <f t="shared" si="1329"/>
        <v>0.8041088087970284</v>
      </c>
      <c r="V4005" s="10">
        <f t="shared" si="1313"/>
        <v>0.69471471025447007</v>
      </c>
      <c r="W4005" s="10">
        <f t="shared" si="1314"/>
        <v>0.80257452585494726</v>
      </c>
      <c r="X4005" s="10">
        <f t="shared" si="1330"/>
        <v>1.4624813897927342</v>
      </c>
      <c r="Y4005" s="10">
        <f>_xlfn.PERCENTILE.INC($X$1519:X4005,0.75)</f>
        <v>1.0051360109962855</v>
      </c>
      <c r="Z4005" s="10">
        <f t="shared" si="1331"/>
        <v>1.0051360109962855</v>
      </c>
      <c r="AA4005" s="10">
        <f t="shared" si="1332"/>
        <v>1.0039486416969297</v>
      </c>
      <c r="AB4005" s="10">
        <f t="shared" si="1333"/>
        <v>0.55756032918693843</v>
      </c>
      <c r="AC4005" s="10">
        <f t="shared" si="1334"/>
        <v>0.55976193515131978</v>
      </c>
      <c r="AD4005" s="13">
        <f t="shared" si="1335"/>
        <v>557560.32918693847</v>
      </c>
      <c r="AE4005" s="13">
        <f t="shared" si="1315"/>
        <v>559761.93515131983</v>
      </c>
      <c r="AF4005" s="13"/>
      <c r="AG4005" s="2">
        <f t="shared" si="1310"/>
        <v>40620</v>
      </c>
      <c r="AH4005" s="3">
        <f t="shared" si="1316"/>
        <v>302.97942442845698</v>
      </c>
      <c r="AI4005" s="3">
        <f t="shared" si="1317"/>
        <v>304.17578161706689</v>
      </c>
      <c r="AJ4005" s="3">
        <f t="shared" si="1336"/>
        <v>759645.00298868085</v>
      </c>
      <c r="AK4005" s="3">
        <f t="shared" si="1337"/>
        <v>564103.78733299021</v>
      </c>
    </row>
    <row r="4006" spans="2:37" x14ac:dyDescent="0.2">
      <c r="B4006" s="5">
        <v>40623</v>
      </c>
      <c r="C4006" s="1">
        <v>573.91999999999996</v>
      </c>
      <c r="D4006" s="1">
        <f t="shared" si="1338"/>
        <v>13</v>
      </c>
      <c r="E4006" s="1" t="b">
        <f t="shared" si="1339"/>
        <v>1</v>
      </c>
      <c r="F4006" s="6">
        <f t="shared" si="1340"/>
        <v>5.4836279542389565E-3</v>
      </c>
      <c r="G4006" s="8">
        <f t="shared" si="1318"/>
        <v>6.563558014440284E-4</v>
      </c>
      <c r="H4006" s="8">
        <f t="shared" si="1319"/>
        <v>5.617572078285253E-4</v>
      </c>
      <c r="I4006" s="8">
        <f t="shared" si="1320"/>
        <v>5.9458540969201991E-4</v>
      </c>
      <c r="J4006" s="6">
        <f t="shared" si="1321"/>
        <v>1.4064533527352611E-3</v>
      </c>
      <c r="K4006" s="6">
        <f t="shared" si="1322"/>
        <v>1.0245902025571886E-3</v>
      </c>
      <c r="L4006" s="6">
        <f t="shared" si="1323"/>
        <v>6.2695135210484847E-4</v>
      </c>
      <c r="M4006" s="9">
        <f t="shared" si="1324"/>
        <v>0.46667441914625324</v>
      </c>
      <c r="N4006" s="9">
        <f t="shared" si="1325"/>
        <v>0.54827501417296665</v>
      </c>
      <c r="O4006" s="9">
        <f t="shared" si="1326"/>
        <v>0.94837567172609616</v>
      </c>
      <c r="P4006" s="9">
        <f t="shared" si="1327"/>
        <v>0.65444170168177207</v>
      </c>
      <c r="Q4006" s="10">
        <f t="shared" si="1328"/>
        <v>6.8941001375701347E-2</v>
      </c>
      <c r="R4006" s="10">
        <f t="shared" si="1311"/>
        <v>1.1604125034974682</v>
      </c>
      <c r="S4006" s="10">
        <f>_xlfn.PERCENTILE.INC($R$1519:R4006,0.75)</f>
        <v>0.80448946930337262</v>
      </c>
      <c r="T4006" s="10">
        <f t="shared" si="1312"/>
        <v>0.80448946930337262</v>
      </c>
      <c r="U4006" s="11">
        <f t="shared" si="1329"/>
        <v>0.80448946930337262</v>
      </c>
      <c r="V4006" s="10">
        <f t="shared" si="1313"/>
        <v>0.57907672122370879</v>
      </c>
      <c r="W4006" s="10">
        <f t="shared" si="1314"/>
        <v>0.8041088087970284</v>
      </c>
      <c r="X4006" s="10">
        <f t="shared" si="1330"/>
        <v>1.4505156293718353</v>
      </c>
      <c r="Y4006" s="10">
        <f>_xlfn.PERCENTILE.INC($X$1519:X4006,0.75)</f>
        <v>1.0056118366292157</v>
      </c>
      <c r="Z4006" s="10">
        <f t="shared" si="1331"/>
        <v>1.0056118366292157</v>
      </c>
      <c r="AA4006" s="10">
        <f t="shared" si="1332"/>
        <v>1.0056118366292157</v>
      </c>
      <c r="AB4006" s="10">
        <f t="shared" si="1333"/>
        <v>0.46564069250528539</v>
      </c>
      <c r="AC4006" s="10">
        <f t="shared" si="1334"/>
        <v>0.46825379199953993</v>
      </c>
      <c r="AD4006" s="13">
        <f t="shared" si="1335"/>
        <v>465640.69250528538</v>
      </c>
      <c r="AE4006" s="13">
        <f t="shared" si="1315"/>
        <v>468253.79199953994</v>
      </c>
      <c r="AF4006" s="13"/>
      <c r="AG4006" s="2">
        <f t="shared" si="1310"/>
        <v>40623</v>
      </c>
      <c r="AH4006" s="3">
        <f t="shared" si="1316"/>
        <v>3057.4534073041705</v>
      </c>
      <c r="AI4006" s="3">
        <f t="shared" si="1317"/>
        <v>3069.5261953146714</v>
      </c>
      <c r="AJ4006" s="3">
        <f t="shared" si="1336"/>
        <v>762702.45639598498</v>
      </c>
      <c r="AK4006" s="3">
        <f t="shared" si="1337"/>
        <v>567173.31352830492</v>
      </c>
    </row>
    <row r="4007" spans="2:37" x14ac:dyDescent="0.2">
      <c r="B4007" s="5">
        <v>40624</v>
      </c>
      <c r="C4007" s="1">
        <v>574.37</v>
      </c>
      <c r="D4007" s="1">
        <f t="shared" si="1338"/>
        <v>13</v>
      </c>
      <c r="E4007" s="1" t="b">
        <f t="shared" si="1339"/>
        <v>0</v>
      </c>
      <c r="F4007" s="6">
        <f t="shared" si="1340"/>
        <v>7.8408140507391089E-4</v>
      </c>
      <c r="G4007" s="8">
        <f t="shared" si="1318"/>
        <v>5.8670400406976304E-4</v>
      </c>
      <c r="H4007" s="8">
        <f t="shared" si="1319"/>
        <v>5.6836569318294251E-4</v>
      </c>
      <c r="I4007" s="8">
        <f t="shared" si="1320"/>
        <v>5.8983256625426243E-4</v>
      </c>
      <c r="J4007" s="6">
        <f t="shared" si="1321"/>
        <v>1.4062568410903797E-3</v>
      </c>
      <c r="K4007" s="6">
        <f t="shared" si="1322"/>
        <v>1.0243916714411218E-3</v>
      </c>
      <c r="L4007" s="6">
        <f t="shared" si="1323"/>
        <v>6.2656647617298717E-4</v>
      </c>
      <c r="M4007" s="9">
        <f t="shared" si="1324"/>
        <v>0.41720970659587764</v>
      </c>
      <c r="N4007" s="9">
        <f t="shared" si="1325"/>
        <v>0.55483240349207585</v>
      </c>
      <c r="O4007" s="9">
        <f t="shared" si="1326"/>
        <v>0.94137268539630115</v>
      </c>
      <c r="P4007" s="9">
        <f t="shared" si="1327"/>
        <v>0.63780493182808484</v>
      </c>
      <c r="Q4007" s="10">
        <f t="shared" si="1328"/>
        <v>6.7094754592507674E-2</v>
      </c>
      <c r="R4007" s="10">
        <f t="shared" si="1311"/>
        <v>1.1923435816386969</v>
      </c>
      <c r="S4007" s="10">
        <f>_xlfn.PERCENTILE.INC($R$1519:R4007,0.75)</f>
        <v>0.80453157350014892</v>
      </c>
      <c r="T4007" s="10">
        <f t="shared" si="1312"/>
        <v>0.80453157350014892</v>
      </c>
      <c r="U4007" s="11">
        <f t="shared" si="1329"/>
        <v>0.80453157350014892</v>
      </c>
      <c r="V4007" s="10">
        <f t="shared" si="1313"/>
        <v>0.57907672122370879</v>
      </c>
      <c r="W4007" s="10">
        <f t="shared" si="1314"/>
        <v>0.8041088087970284</v>
      </c>
      <c r="X4007" s="10">
        <f t="shared" si="1330"/>
        <v>1.490429477048371</v>
      </c>
      <c r="Y4007" s="10">
        <f>_xlfn.PERCENTILE.INC($X$1519:X4007,0.75)</f>
        <v>1.0056644668751862</v>
      </c>
      <c r="Z4007" s="10">
        <f t="shared" si="1331"/>
        <v>1.0056644668751862</v>
      </c>
      <c r="AA4007" s="10">
        <f t="shared" si="1332"/>
        <v>1.0056118366292157</v>
      </c>
      <c r="AB4007" s="10">
        <f t="shared" si="1333"/>
        <v>0.46564069250528539</v>
      </c>
      <c r="AC4007" s="10">
        <f t="shared" si="1334"/>
        <v>0.46825379199953993</v>
      </c>
      <c r="AD4007" s="13">
        <f t="shared" si="1335"/>
        <v>465640.69250528538</v>
      </c>
      <c r="AE4007" s="13">
        <f t="shared" si="1315"/>
        <v>468253.79199953994</v>
      </c>
      <c r="AF4007" s="13"/>
      <c r="AG4007" s="2">
        <f t="shared" si="1310"/>
        <v>40624</v>
      </c>
      <c r="AH4007" s="3">
        <f t="shared" si="1316"/>
        <v>365.10020843913304</v>
      </c>
      <c r="AI4007" s="3">
        <f t="shared" si="1317"/>
        <v>367.1490911621861</v>
      </c>
      <c r="AJ4007" s="3">
        <f t="shared" si="1336"/>
        <v>763067.55660442414</v>
      </c>
      <c r="AK4007" s="3">
        <f t="shared" si="1337"/>
        <v>567540.46261946706</v>
      </c>
    </row>
    <row r="4008" spans="2:37" x14ac:dyDescent="0.2">
      <c r="B4008" s="5">
        <v>40625</v>
      </c>
      <c r="C4008" s="1">
        <v>575.32000000000005</v>
      </c>
      <c r="D4008" s="1">
        <f t="shared" si="1338"/>
        <v>13</v>
      </c>
      <c r="E4008" s="1" t="b">
        <f t="shared" si="1339"/>
        <v>0</v>
      </c>
      <c r="F4008" s="6">
        <f t="shared" si="1340"/>
        <v>1.6539861065167916E-3</v>
      </c>
      <c r="G4008" s="8">
        <f t="shared" si="1318"/>
        <v>5.8377507297225587E-4</v>
      </c>
      <c r="H4008" s="8">
        <f t="shared" si="1319"/>
        <v>5.7300029399014597E-4</v>
      </c>
      <c r="I4008" s="8">
        <f t="shared" si="1320"/>
        <v>6.0162350435023131E-4</v>
      </c>
      <c r="J4008" s="6">
        <f t="shared" si="1321"/>
        <v>1.4061115609492816E-3</v>
      </c>
      <c r="K4008" s="6">
        <f t="shared" si="1322"/>
        <v>1.0242384348088847E-3</v>
      </c>
      <c r="L4008" s="6">
        <f t="shared" si="1323"/>
        <v>6.2624371048121711E-4</v>
      </c>
      <c r="M4008" s="9">
        <f t="shared" si="1324"/>
        <v>0.41516981239962408</v>
      </c>
      <c r="N4008" s="9">
        <f t="shared" si="1325"/>
        <v>0.55944033587947084</v>
      </c>
      <c r="O4008" s="9">
        <f t="shared" si="1326"/>
        <v>0.96068590275810162</v>
      </c>
      <c r="P4008" s="9">
        <f t="shared" si="1327"/>
        <v>0.64509868367906553</v>
      </c>
      <c r="Q4008" s="10">
        <f t="shared" si="1328"/>
        <v>6.7100393021097979E-2</v>
      </c>
      <c r="R4008" s="10">
        <f t="shared" si="1311"/>
        <v>1.1922433893173483</v>
      </c>
      <c r="S4008" s="10">
        <f>_xlfn.PERCENTILE.INC($R$1519:R4008,0.75)</f>
        <v>0.80513620433419109</v>
      </c>
      <c r="T4008" s="10">
        <f t="shared" si="1312"/>
        <v>0.80513620433419109</v>
      </c>
      <c r="U4008" s="11">
        <f t="shared" si="1329"/>
        <v>0.80513620433419109</v>
      </c>
      <c r="V4008" s="10">
        <f t="shared" si="1313"/>
        <v>0.57907672122370879</v>
      </c>
      <c r="W4008" s="10">
        <f t="shared" si="1314"/>
        <v>0.8041088087970284</v>
      </c>
      <c r="X4008" s="10">
        <f t="shared" si="1330"/>
        <v>1.4903042366466854</v>
      </c>
      <c r="Y4008" s="10">
        <f>_xlfn.PERCENTILE.INC($X$1519:X4008,0.75)</f>
        <v>1.0064202554177388</v>
      </c>
      <c r="Z4008" s="10">
        <f t="shared" si="1331"/>
        <v>1.0064202554177388</v>
      </c>
      <c r="AA4008" s="10">
        <f t="shared" si="1332"/>
        <v>1.0056118366292157</v>
      </c>
      <c r="AB4008" s="10">
        <f t="shared" si="1333"/>
        <v>0.46564069250528539</v>
      </c>
      <c r="AC4008" s="10">
        <f t="shared" si="1334"/>
        <v>0.46825379199953993</v>
      </c>
      <c r="AD4008" s="13">
        <f t="shared" si="1335"/>
        <v>465640.69250528538</v>
      </c>
      <c r="AE4008" s="13">
        <f t="shared" si="1315"/>
        <v>468253.79199953994</v>
      </c>
      <c r="AF4008" s="13"/>
      <c r="AG4008" s="2">
        <f t="shared" si="1310"/>
        <v>40625</v>
      </c>
      <c r="AH4008" s="3">
        <f t="shared" si="1316"/>
        <v>770.16323603259957</v>
      </c>
      <c r="AI4008" s="3">
        <f t="shared" si="1317"/>
        <v>774.48526629104265</v>
      </c>
      <c r="AJ4008" s="3">
        <f t="shared" si="1336"/>
        <v>763837.71984045673</v>
      </c>
      <c r="AK4008" s="3">
        <f t="shared" si="1337"/>
        <v>568314.94788575813</v>
      </c>
    </row>
    <row r="4009" spans="2:37" x14ac:dyDescent="0.2">
      <c r="B4009" s="5">
        <v>40626</v>
      </c>
      <c r="C4009" s="1">
        <v>577.07000000000005</v>
      </c>
      <c r="D4009" s="1">
        <f t="shared" si="1338"/>
        <v>13</v>
      </c>
      <c r="E4009" s="1" t="b">
        <f t="shared" si="1339"/>
        <v>0</v>
      </c>
      <c r="F4009" s="6">
        <f t="shared" si="1340"/>
        <v>3.0417854411457501E-3</v>
      </c>
      <c r="G4009" s="8">
        <f t="shared" si="1318"/>
        <v>6.299006312713031E-4</v>
      </c>
      <c r="H4009" s="8">
        <f t="shared" si="1319"/>
        <v>6.0029498206551357E-4</v>
      </c>
      <c r="I4009" s="8">
        <f t="shared" si="1320"/>
        <v>6.4891412388103217E-4</v>
      </c>
      <c r="J4009" s="6">
        <f t="shared" si="1321"/>
        <v>1.4058464628928491E-3</v>
      </c>
      <c r="K4009" s="6">
        <f t="shared" si="1322"/>
        <v>1.0240071368107322E-3</v>
      </c>
      <c r="L4009" s="6">
        <f t="shared" si="1323"/>
        <v>6.2584501745953619E-4</v>
      </c>
      <c r="M4009" s="9">
        <f t="shared" si="1324"/>
        <v>0.44805791236629011</v>
      </c>
      <c r="N4009" s="9">
        <f t="shared" si="1325"/>
        <v>0.5862214827282658</v>
      </c>
      <c r="O4009" s="9">
        <f t="shared" si="1326"/>
        <v>1</v>
      </c>
      <c r="P4009" s="9">
        <f t="shared" si="1327"/>
        <v>0.6780931316981853</v>
      </c>
      <c r="Q4009" s="10">
        <f t="shared" si="1328"/>
        <v>6.7273711348526083E-2</v>
      </c>
      <c r="R4009" s="10">
        <f t="shared" si="1311"/>
        <v>1.1891717938013351</v>
      </c>
      <c r="S4009" s="10">
        <f>_xlfn.PERCENTILE.INC($R$1519:R4009,0.75)</f>
        <v>0.80560336345573647</v>
      </c>
      <c r="T4009" s="10">
        <f t="shared" si="1312"/>
        <v>0.80560336345573647</v>
      </c>
      <c r="U4009" s="11">
        <f t="shared" si="1329"/>
        <v>0.80560336345573647</v>
      </c>
      <c r="V4009" s="10">
        <f t="shared" si="1313"/>
        <v>0.57907672122370879</v>
      </c>
      <c r="W4009" s="10">
        <f t="shared" si="1314"/>
        <v>0.8041088087970284</v>
      </c>
      <c r="X4009" s="10">
        <f t="shared" si="1330"/>
        <v>1.486464742251669</v>
      </c>
      <c r="Y4009" s="10">
        <f>_xlfn.PERCENTILE.INC($X$1519:X4009,0.75)</f>
        <v>1.0070042043196707</v>
      </c>
      <c r="Z4009" s="10">
        <f t="shared" si="1331"/>
        <v>1.0070042043196707</v>
      </c>
      <c r="AA4009" s="10">
        <f t="shared" si="1332"/>
        <v>1.0056118366292157</v>
      </c>
      <c r="AB4009" s="10">
        <f t="shared" si="1333"/>
        <v>0.46564069250528539</v>
      </c>
      <c r="AC4009" s="10">
        <f t="shared" si="1334"/>
        <v>0.46825379199953993</v>
      </c>
      <c r="AD4009" s="13">
        <f t="shared" si="1335"/>
        <v>465640.69250528538</v>
      </c>
      <c r="AE4009" s="13">
        <f t="shared" si="1315"/>
        <v>468253.79199953994</v>
      </c>
      <c r="AF4009" s="13"/>
      <c r="AG4009" s="2">
        <f t="shared" si="1310"/>
        <v>40626</v>
      </c>
      <c r="AH4009" s="3">
        <f t="shared" si="1316"/>
        <v>1416.379079267602</v>
      </c>
      <c r="AI4009" s="3">
        <f t="shared" si="1317"/>
        <v>1424.3275672654909</v>
      </c>
      <c r="AJ4009" s="3">
        <f t="shared" si="1336"/>
        <v>765254.09891972435</v>
      </c>
      <c r="AK4009" s="3">
        <f t="shared" si="1337"/>
        <v>569739.27545302361</v>
      </c>
    </row>
    <row r="4010" spans="2:37" x14ac:dyDescent="0.2">
      <c r="B4010" s="5">
        <v>40627</v>
      </c>
      <c r="C4010" s="1">
        <v>577.37</v>
      </c>
      <c r="D4010" s="1">
        <f t="shared" si="1338"/>
        <v>13</v>
      </c>
      <c r="E4010" s="1" t="b">
        <f t="shared" si="1339"/>
        <v>0</v>
      </c>
      <c r="F4010" s="6">
        <f t="shared" si="1340"/>
        <v>5.1986760704925139E-4</v>
      </c>
      <c r="G4010" s="8">
        <f t="shared" si="1318"/>
        <v>7.084991415008009E-4</v>
      </c>
      <c r="H4010" s="8">
        <f t="shared" si="1319"/>
        <v>5.8912780126388505E-4</v>
      </c>
      <c r="I4010" s="8">
        <f t="shared" si="1320"/>
        <v>6.6035649033746775E-4</v>
      </c>
      <c r="J4010" s="6">
        <f t="shared" si="1321"/>
        <v>1.4056692956348868E-3</v>
      </c>
      <c r="K4010" s="6">
        <f t="shared" si="1322"/>
        <v>1.0238687075371682E-3</v>
      </c>
      <c r="L4010" s="6">
        <f t="shared" si="1323"/>
        <v>6.2552325257516608E-4</v>
      </c>
      <c r="M4010" s="9">
        <f t="shared" si="1324"/>
        <v>0.50402974846284809</v>
      </c>
      <c r="N4010" s="9">
        <f t="shared" si="1325"/>
        <v>0.57539389271988151</v>
      </c>
      <c r="O4010" s="9">
        <f t="shared" si="1326"/>
        <v>1</v>
      </c>
      <c r="P4010" s="9">
        <f t="shared" si="1327"/>
        <v>0.69314121372757642</v>
      </c>
      <c r="Q4010" s="10">
        <f t="shared" si="1328"/>
        <v>6.7043558216653393E-2</v>
      </c>
      <c r="R4010" s="10">
        <f t="shared" si="1311"/>
        <v>1.1932540892516095</v>
      </c>
      <c r="S4010" s="10">
        <f>_xlfn.PERCENTILE.INC($R$1519:R4010,0.75)</f>
        <v>0.80614744792763415</v>
      </c>
      <c r="T4010" s="10">
        <f t="shared" si="1312"/>
        <v>0.80614744792763415</v>
      </c>
      <c r="U4010" s="11">
        <f t="shared" si="1329"/>
        <v>0.80614744792763415</v>
      </c>
      <c r="V4010" s="10">
        <f t="shared" si="1313"/>
        <v>0.57907672122370879</v>
      </c>
      <c r="W4010" s="10">
        <f t="shared" si="1314"/>
        <v>0.8041088087970284</v>
      </c>
      <c r="X4010" s="10">
        <f t="shared" si="1330"/>
        <v>1.4915676115645118</v>
      </c>
      <c r="Y4010" s="10">
        <f>_xlfn.PERCENTILE.INC($X$1519:X4010,0.75)</f>
        <v>1.0076843099095427</v>
      </c>
      <c r="Z4010" s="10">
        <f t="shared" si="1331"/>
        <v>1.0076843099095427</v>
      </c>
      <c r="AA4010" s="10">
        <f t="shared" si="1332"/>
        <v>1.0056118366292157</v>
      </c>
      <c r="AB4010" s="10">
        <f t="shared" si="1333"/>
        <v>0.46564069250528539</v>
      </c>
      <c r="AC4010" s="10">
        <f t="shared" si="1334"/>
        <v>0.46825379199953993</v>
      </c>
      <c r="AD4010" s="13">
        <f t="shared" si="1335"/>
        <v>465640.69250528538</v>
      </c>
      <c r="AE4010" s="13">
        <f t="shared" si="1315"/>
        <v>468253.79199953994</v>
      </c>
      <c r="AF4010" s="13"/>
      <c r="AG4010" s="2">
        <f t="shared" si="1310"/>
        <v>40627</v>
      </c>
      <c r="AH4010" s="3">
        <f t="shared" si="1316"/>
        <v>242.071512557479</v>
      </c>
      <c r="AI4010" s="3">
        <f t="shared" si="1317"/>
        <v>243.42997833853872</v>
      </c>
      <c r="AJ4010" s="3">
        <f t="shared" si="1336"/>
        <v>765496.1704322818</v>
      </c>
      <c r="AK4010" s="3">
        <f t="shared" si="1337"/>
        <v>569982.70543136215</v>
      </c>
    </row>
    <row r="4011" spans="2:37" x14ac:dyDescent="0.2">
      <c r="B4011" s="5">
        <v>40630</v>
      </c>
      <c r="C4011" s="1">
        <v>576.12</v>
      </c>
      <c r="D4011" s="1">
        <f t="shared" si="1338"/>
        <v>14</v>
      </c>
      <c r="E4011" s="1" t="b">
        <f t="shared" si="1339"/>
        <v>1</v>
      </c>
      <c r="F4011" s="6">
        <f t="shared" si="1340"/>
        <v>-2.164989521450722E-3</v>
      </c>
      <c r="G4011" s="8">
        <f t="shared" si="1318"/>
        <v>6.6391633571278186E-4</v>
      </c>
      <c r="H4011" s="8">
        <f t="shared" si="1319"/>
        <v>5.5160895032169534E-4</v>
      </c>
      <c r="I4011" s="8">
        <f t="shared" si="1320"/>
        <v>6.4866955954439849E-4</v>
      </c>
      <c r="J4011" s="6">
        <f t="shared" si="1321"/>
        <v>1.4055334876861641E-3</v>
      </c>
      <c r="K4011" s="6">
        <f t="shared" si="1322"/>
        <v>1.0237020804321206E-3</v>
      </c>
      <c r="L4011" s="6">
        <f t="shared" si="1323"/>
        <v>6.25200502434086E-4</v>
      </c>
      <c r="M4011" s="9">
        <f t="shared" si="1324"/>
        <v>0.47235895944801926</v>
      </c>
      <c r="N4011" s="9">
        <f t="shared" si="1325"/>
        <v>0.53883738332235542</v>
      </c>
      <c r="O4011" s="9">
        <f t="shared" si="1326"/>
        <v>1</v>
      </c>
      <c r="P4011" s="9">
        <f t="shared" si="1327"/>
        <v>0.67039878092345828</v>
      </c>
      <c r="Q4011" s="10">
        <f t="shared" si="1328"/>
        <v>6.5913026651522572E-2</v>
      </c>
      <c r="R4011" s="10">
        <f t="shared" si="1311"/>
        <v>1.2137206264696998</v>
      </c>
      <c r="S4011" s="10">
        <f>_xlfn.PERCENTILE.INC($R$1519:R4011,0.75)</f>
        <v>0.80698285481273335</v>
      </c>
      <c r="T4011" s="10">
        <f t="shared" si="1312"/>
        <v>0.80698285481273335</v>
      </c>
      <c r="U4011" s="11">
        <f t="shared" si="1329"/>
        <v>0.80698285481273335</v>
      </c>
      <c r="V4011" s="10">
        <f t="shared" si="1313"/>
        <v>0.69314121372757642</v>
      </c>
      <c r="W4011" s="10">
        <f t="shared" si="1314"/>
        <v>0.80614744792763415</v>
      </c>
      <c r="X4011" s="10">
        <f t="shared" si="1330"/>
        <v>1.5171507830871249</v>
      </c>
      <c r="Y4011" s="10">
        <f>_xlfn.PERCENTILE.INC($X$1519:X4011,0.75)</f>
        <v>1.0087285685159169</v>
      </c>
      <c r="Z4011" s="10">
        <f t="shared" si="1331"/>
        <v>1.0087285685159169</v>
      </c>
      <c r="AA4011" s="10">
        <f t="shared" si="1332"/>
        <v>1.0087285685159169</v>
      </c>
      <c r="AB4011" s="10">
        <f t="shared" si="1333"/>
        <v>0.55877402049994851</v>
      </c>
      <c r="AC4011" s="10">
        <f t="shared" si="1334"/>
        <v>0.56365131782279665</v>
      </c>
      <c r="AD4011" s="13">
        <f t="shared" si="1335"/>
        <v>558774.02049994853</v>
      </c>
      <c r="AE4011" s="13">
        <f t="shared" si="1315"/>
        <v>563651.31782279664</v>
      </c>
      <c r="AF4011" s="13"/>
      <c r="AG4011" s="2">
        <f t="shared" si="1310"/>
        <v>40630</v>
      </c>
      <c r="AH4011" s="3">
        <f t="shared" si="1316"/>
        <v>-1008.1072200350005</v>
      </c>
      <c r="AI4011" s="3">
        <f t="shared" si="1317"/>
        <v>-1013.7645530585698</v>
      </c>
      <c r="AJ4011" s="3">
        <f t="shared" si="1336"/>
        <v>764488.06321224675</v>
      </c>
      <c r="AK4011" s="3">
        <f t="shared" si="1337"/>
        <v>568968.94087830361</v>
      </c>
    </row>
    <row r="4012" spans="2:37" x14ac:dyDescent="0.2">
      <c r="B4012" s="5">
        <v>40631</v>
      </c>
      <c r="C4012" s="1">
        <v>577.48</v>
      </c>
      <c r="D4012" s="1">
        <f t="shared" si="1338"/>
        <v>14</v>
      </c>
      <c r="E4012" s="1" t="b">
        <f t="shared" si="1339"/>
        <v>0</v>
      </c>
      <c r="F4012" s="6">
        <f t="shared" si="1340"/>
        <v>2.3606193154204203E-3</v>
      </c>
      <c r="G4012" s="8">
        <f t="shared" si="1318"/>
        <v>6.8575679869521786E-4</v>
      </c>
      <c r="H4012" s="8">
        <f t="shared" si="1319"/>
        <v>5.4965025609890299E-4</v>
      </c>
      <c r="I4012" s="8">
        <f t="shared" si="1320"/>
        <v>6.3485638416519146E-4</v>
      </c>
      <c r="J4012" s="6">
        <f t="shared" si="1321"/>
        <v>1.4053455343337514E-3</v>
      </c>
      <c r="K4012" s="6">
        <f t="shared" si="1322"/>
        <v>1.0234674380824426E-3</v>
      </c>
      <c r="L4012" s="6">
        <f t="shared" si="1323"/>
        <v>6.2485627379598103E-4</v>
      </c>
      <c r="M4012" s="9">
        <f t="shared" si="1324"/>
        <v>0.4879631250405066</v>
      </c>
      <c r="N4012" s="9">
        <f t="shared" si="1325"/>
        <v>0.53704713569463591</v>
      </c>
      <c r="O4012" s="9">
        <f t="shared" si="1326"/>
        <v>1</v>
      </c>
      <c r="P4012" s="9">
        <f t="shared" si="1327"/>
        <v>0.67500342024504756</v>
      </c>
      <c r="Q4012" s="10">
        <f t="shared" si="1328"/>
        <v>6.2528129449388806E-2</v>
      </c>
      <c r="R4012" s="10">
        <f t="shared" si="1311"/>
        <v>1.2794241680418921</v>
      </c>
      <c r="S4012" s="10">
        <f>_xlfn.PERCENTILE.INC($R$1519:R4012,0.75)</f>
        <v>0.80728424215408245</v>
      </c>
      <c r="T4012" s="10">
        <f t="shared" si="1312"/>
        <v>0.80728424215408245</v>
      </c>
      <c r="U4012" s="11">
        <f t="shared" si="1329"/>
        <v>0.80728424215408245</v>
      </c>
      <c r="V4012" s="10">
        <f t="shared" si="1313"/>
        <v>0.69314121372757642</v>
      </c>
      <c r="W4012" s="10">
        <f t="shared" si="1314"/>
        <v>0.80614744792763415</v>
      </c>
      <c r="X4012" s="10">
        <f t="shared" si="1330"/>
        <v>1.5992802100523651</v>
      </c>
      <c r="Y4012" s="10">
        <f>_xlfn.PERCENTILE.INC($X$1519:X4012,0.75)</f>
        <v>1.0091053026926031</v>
      </c>
      <c r="Z4012" s="10">
        <f t="shared" si="1331"/>
        <v>1.0091053026926031</v>
      </c>
      <c r="AA4012" s="10">
        <f t="shared" si="1332"/>
        <v>1.0087285685159169</v>
      </c>
      <c r="AB4012" s="10">
        <f t="shared" si="1333"/>
        <v>0.55877402049994851</v>
      </c>
      <c r="AC4012" s="10">
        <f t="shared" si="1334"/>
        <v>0.56365131782279665</v>
      </c>
      <c r="AD4012" s="13">
        <f t="shared" si="1335"/>
        <v>558774.02049994853</v>
      </c>
      <c r="AE4012" s="13">
        <f t="shared" si="1315"/>
        <v>563651.31782279664</v>
      </c>
      <c r="AF4012" s="13"/>
      <c r="AG4012" s="2">
        <f t="shared" si="1310"/>
        <v>40631</v>
      </c>
      <c r="AH4012" s="3">
        <f t="shared" si="1316"/>
        <v>1319.0527457473045</v>
      </c>
      <c r="AI4012" s="3">
        <f t="shared" si="1317"/>
        <v>1330.5661880146679</v>
      </c>
      <c r="AJ4012" s="3">
        <f t="shared" si="1336"/>
        <v>765807.11595799401</v>
      </c>
      <c r="AK4012" s="3">
        <f t="shared" si="1337"/>
        <v>570299.5070663183</v>
      </c>
    </row>
    <row r="4013" spans="2:37" x14ac:dyDescent="0.2">
      <c r="B4013" s="5">
        <v>40632</v>
      </c>
      <c r="C4013" s="1">
        <v>584.33000000000004</v>
      </c>
      <c r="D4013" s="1">
        <f t="shared" si="1338"/>
        <v>14</v>
      </c>
      <c r="E4013" s="1" t="b">
        <f t="shared" si="1339"/>
        <v>0</v>
      </c>
      <c r="F4013" s="6">
        <f t="shared" si="1340"/>
        <v>1.1861882662603129E-2</v>
      </c>
      <c r="G4013" s="8">
        <f t="shared" si="1318"/>
        <v>8.84031451324665E-4</v>
      </c>
      <c r="H4013" s="8">
        <f t="shared" si="1319"/>
        <v>6.9893932532617419E-4</v>
      </c>
      <c r="I4013" s="8">
        <f t="shared" si="1320"/>
        <v>7.140086578384272E-4</v>
      </c>
      <c r="J4013" s="6">
        <f t="shared" si="1321"/>
        <v>1.4051858540764209E-3</v>
      </c>
      <c r="K4013" s="6">
        <f t="shared" si="1322"/>
        <v>1.0232710348930993E-3</v>
      </c>
      <c r="L4013" s="6">
        <f t="shared" si="1323"/>
        <v>6.2453062609799028E-4</v>
      </c>
      <c r="M4013" s="9">
        <f t="shared" si="1324"/>
        <v>0.62912065956265106</v>
      </c>
      <c r="N4013" s="9">
        <f t="shared" si="1325"/>
        <v>0.68304418037122694</v>
      </c>
      <c r="O4013" s="9">
        <f t="shared" si="1326"/>
        <v>1</v>
      </c>
      <c r="P4013" s="9">
        <f t="shared" si="1327"/>
        <v>0.77072161331129274</v>
      </c>
      <c r="Q4013" s="10">
        <f t="shared" si="1328"/>
        <v>6.668847714831222E-2</v>
      </c>
      <c r="R4013" s="10">
        <f t="shared" si="1311"/>
        <v>1.199607539726594</v>
      </c>
      <c r="S4013" s="10">
        <f>_xlfn.PERCENTILE.INC($R$1519:R4013,0.75)</f>
        <v>0.80780681338065308</v>
      </c>
      <c r="T4013" s="10">
        <f t="shared" si="1312"/>
        <v>0.80780681338065308</v>
      </c>
      <c r="U4013" s="11">
        <f t="shared" si="1329"/>
        <v>0.80780681338065308</v>
      </c>
      <c r="V4013" s="10">
        <f t="shared" si="1313"/>
        <v>0.69314121372757642</v>
      </c>
      <c r="W4013" s="10">
        <f t="shared" si="1314"/>
        <v>0.80614744792763415</v>
      </c>
      <c r="X4013" s="10">
        <f t="shared" si="1330"/>
        <v>1.4995094246582426</v>
      </c>
      <c r="Y4013" s="10">
        <f>_xlfn.PERCENTILE.INC($X$1519:X4013,0.75)</f>
        <v>1.0097585167258165</v>
      </c>
      <c r="Z4013" s="10">
        <f t="shared" si="1331"/>
        <v>1.0097585167258165</v>
      </c>
      <c r="AA4013" s="10">
        <f t="shared" si="1332"/>
        <v>1.0087285685159169</v>
      </c>
      <c r="AB4013" s="10">
        <f t="shared" si="1333"/>
        <v>0.55877402049994851</v>
      </c>
      <c r="AC4013" s="10">
        <f t="shared" si="1334"/>
        <v>0.56365131782279665</v>
      </c>
      <c r="AD4013" s="13">
        <f t="shared" si="1335"/>
        <v>558774.02049994853</v>
      </c>
      <c r="AE4013" s="13">
        <f t="shared" si="1315"/>
        <v>563651.31782279664</v>
      </c>
      <c r="AF4013" s="13"/>
      <c r="AG4013" s="2">
        <f t="shared" si="1310"/>
        <v>40632</v>
      </c>
      <c r="AH4013" s="3">
        <f t="shared" si="1316"/>
        <v>6628.1118660813854</v>
      </c>
      <c r="AI4013" s="3">
        <f t="shared" si="1317"/>
        <v>6685.9657946356374</v>
      </c>
      <c r="AJ4013" s="3">
        <f t="shared" si="1336"/>
        <v>772435.22782407538</v>
      </c>
      <c r="AK4013" s="3">
        <f t="shared" si="1337"/>
        <v>576985.47286095389</v>
      </c>
    </row>
    <row r="4014" spans="2:37" x14ac:dyDescent="0.2">
      <c r="B4014" s="5">
        <v>40633</v>
      </c>
      <c r="C4014" s="1">
        <v>588.48</v>
      </c>
      <c r="D4014" s="1">
        <f t="shared" si="1338"/>
        <v>14</v>
      </c>
      <c r="E4014" s="1" t="b">
        <f t="shared" si="1339"/>
        <v>0</v>
      </c>
      <c r="F4014" s="6">
        <f t="shared" si="1340"/>
        <v>7.1021511816953264E-3</v>
      </c>
      <c r="G4014" s="8">
        <f t="shared" si="1318"/>
        <v>1.0417466931684008E-3</v>
      </c>
      <c r="H4014" s="8">
        <f t="shared" si="1319"/>
        <v>7.9291945539700895E-4</v>
      </c>
      <c r="I4014" s="8">
        <f t="shared" si="1320"/>
        <v>7.7634988742254351E-4</v>
      </c>
      <c r="J4014" s="6">
        <f t="shared" si="1321"/>
        <v>1.4048270054825708E-3</v>
      </c>
      <c r="K4014" s="6">
        <f t="shared" si="1322"/>
        <v>1.0230031981900683E-3</v>
      </c>
      <c r="L4014" s="6">
        <f t="shared" si="1323"/>
        <v>6.2412915236840605E-4</v>
      </c>
      <c r="M4014" s="9">
        <f t="shared" si="1324"/>
        <v>0.74154802627142791</v>
      </c>
      <c r="N4014" s="9">
        <f t="shared" si="1325"/>
        <v>0.77508990861403826</v>
      </c>
      <c r="O4014" s="9">
        <f t="shared" si="1326"/>
        <v>1</v>
      </c>
      <c r="P4014" s="9">
        <f t="shared" si="1327"/>
        <v>0.83887931162848872</v>
      </c>
      <c r="Q4014" s="10">
        <f t="shared" si="1328"/>
        <v>6.7618101919916754E-2</v>
      </c>
      <c r="R4014" s="10">
        <f t="shared" si="1311"/>
        <v>1.1831151382324765</v>
      </c>
      <c r="S4014" s="10">
        <f>_xlfn.PERCENTILE.INC($R$1519:R4014,0.75)</f>
        <v>0.80823732898744138</v>
      </c>
      <c r="T4014" s="10">
        <f t="shared" si="1312"/>
        <v>0.80823732898744138</v>
      </c>
      <c r="U4014" s="11">
        <f t="shared" si="1329"/>
        <v>0.80823732898744138</v>
      </c>
      <c r="V4014" s="10">
        <f t="shared" si="1313"/>
        <v>0.69314121372757642</v>
      </c>
      <c r="W4014" s="10">
        <f t="shared" si="1314"/>
        <v>0.80614744792763415</v>
      </c>
      <c r="X4014" s="10">
        <f t="shared" si="1330"/>
        <v>1.4788939227905957</v>
      </c>
      <c r="Y4014" s="10">
        <f>_xlfn.PERCENTILE.INC($X$1519:X4014,0.75)</f>
        <v>1.0102966612343018</v>
      </c>
      <c r="Z4014" s="10">
        <f t="shared" si="1331"/>
        <v>1.0102966612343018</v>
      </c>
      <c r="AA4014" s="10">
        <f t="shared" si="1332"/>
        <v>1.0087285685159169</v>
      </c>
      <c r="AB4014" s="10">
        <f t="shared" si="1333"/>
        <v>0.55877402049994851</v>
      </c>
      <c r="AC4014" s="10">
        <f t="shared" si="1334"/>
        <v>0.56365131782279665</v>
      </c>
      <c r="AD4014" s="13">
        <f t="shared" si="1335"/>
        <v>558774.02049994853</v>
      </c>
      <c r="AE4014" s="13">
        <f t="shared" si="1315"/>
        <v>563651.31782279664</v>
      </c>
      <c r="AF4014" s="13"/>
      <c r="AG4014" s="2">
        <f t="shared" ref="AG4014:AG4077" si="1341">B4014</f>
        <v>40633</v>
      </c>
      <c r="AH4014" s="3">
        <f t="shared" si="1316"/>
        <v>3968.4975699943579</v>
      </c>
      <c r="AI4014" s="3">
        <f t="shared" si="1317"/>
        <v>4003.136872939303</v>
      </c>
      <c r="AJ4014" s="3">
        <f t="shared" si="1336"/>
        <v>776403.72539406968</v>
      </c>
      <c r="AK4014" s="3">
        <f t="shared" si="1337"/>
        <v>580988.60973389319</v>
      </c>
    </row>
    <row r="4015" spans="2:37" x14ac:dyDescent="0.2">
      <c r="B4015" s="5">
        <v>40634</v>
      </c>
      <c r="C4015" s="1">
        <v>591.75</v>
      </c>
      <c r="D4015" s="1">
        <f t="shared" si="1338"/>
        <v>14</v>
      </c>
      <c r="E4015" s="1" t="b">
        <f t="shared" si="1339"/>
        <v>0</v>
      </c>
      <c r="F4015" s="6">
        <f t="shared" si="1340"/>
        <v>5.5566884176181386E-3</v>
      </c>
      <c r="G4015" s="8">
        <f t="shared" si="1318"/>
        <v>1.1519342130037579E-3</v>
      </c>
      <c r="H4015" s="8">
        <f t="shared" si="1319"/>
        <v>8.5040993609249084E-4</v>
      </c>
      <c r="I4015" s="8">
        <f t="shared" si="1320"/>
        <v>8.2909827618858547E-4</v>
      </c>
      <c r="J4015" s="6">
        <f t="shared" si="1321"/>
        <v>1.4046035823415638E-3</v>
      </c>
      <c r="K4015" s="6">
        <f t="shared" si="1322"/>
        <v>1.022768233604037E-3</v>
      </c>
      <c r="L4015" s="6">
        <f t="shared" si="1323"/>
        <v>6.2373495086594504E-4</v>
      </c>
      <c r="M4015" s="9">
        <f t="shared" si="1324"/>
        <v>0.82011339532781924</v>
      </c>
      <c r="N4015" s="9">
        <f t="shared" si="1325"/>
        <v>0.83147863626523777</v>
      </c>
      <c r="O4015" s="9">
        <f t="shared" si="1326"/>
        <v>1</v>
      </c>
      <c r="P4015" s="9">
        <f t="shared" si="1327"/>
        <v>0.88386401053101904</v>
      </c>
      <c r="Q4015" s="10">
        <f t="shared" si="1328"/>
        <v>6.7994186947519131E-2</v>
      </c>
      <c r="R4015" s="10">
        <f t="shared" ref="R4015:R4078" si="1342">IF(B4015&lt;&gt;"",$C$7/Q4015,"")</f>
        <v>1.1765711686757498</v>
      </c>
      <c r="S4015" s="10">
        <f>_xlfn.PERCENTILE.INC($R$1519:R4015,0.75)</f>
        <v>0.80826254946944331</v>
      </c>
      <c r="T4015" s="10">
        <f t="shared" ref="T4015:T4078" si="1343">MIN(S4015,$C$9)</f>
        <v>0.80826254946944331</v>
      </c>
      <c r="U4015" s="11">
        <f t="shared" si="1329"/>
        <v>0.80826254946944331</v>
      </c>
      <c r="V4015" s="10">
        <f t="shared" ref="V4015:V4078" si="1344">IF(B4015&lt;&gt;"",IF($E4015,P4014,V4014),"")</f>
        <v>0.69314121372757642</v>
      </c>
      <c r="W4015" s="10">
        <f t="shared" ref="W4015:W4078" si="1345">IF(B4015&lt;&gt;"",IF($E4015,U4014,W4014),"")</f>
        <v>0.80614744792763415</v>
      </c>
      <c r="X4015" s="10">
        <f t="shared" si="1330"/>
        <v>1.4707139608446873</v>
      </c>
      <c r="Y4015" s="10">
        <f>_xlfn.PERCENTILE.INC($X$1519:X4015,0.75)</f>
        <v>1.0103281868368041</v>
      </c>
      <c r="Z4015" s="10">
        <f t="shared" si="1331"/>
        <v>1.0103281868368041</v>
      </c>
      <c r="AA4015" s="10">
        <f t="shared" si="1332"/>
        <v>1.0087285685159169</v>
      </c>
      <c r="AB4015" s="10">
        <f t="shared" si="1333"/>
        <v>0.55877402049994851</v>
      </c>
      <c r="AC4015" s="10">
        <f t="shared" si="1334"/>
        <v>0.56365131782279665</v>
      </c>
      <c r="AD4015" s="13">
        <f t="shared" si="1335"/>
        <v>558774.02049994853</v>
      </c>
      <c r="AE4015" s="13">
        <f t="shared" ref="AE4015:AE4078" si="1346">IF(B4015&lt;&gt;"",AC4015*$C$6,"")</f>
        <v>563651.31782279664</v>
      </c>
      <c r="AF4015" s="13"/>
      <c r="AG4015" s="2">
        <f t="shared" si="1341"/>
        <v>40634</v>
      </c>
      <c r="AH4015" s="3">
        <f t="shared" ref="AH4015:AH4078" si="1347">IF(B4015&lt;&gt;"",AD4014*$F4015,"")</f>
        <v>3104.9331277779843</v>
      </c>
      <c r="AI4015" s="3">
        <f t="shared" ref="AI4015:AI4078" si="1348">IF(B4015&lt;&gt;"",AE4014*$F4015,"")</f>
        <v>3132.0347493211343</v>
      </c>
      <c r="AJ4015" s="3">
        <f t="shared" si="1336"/>
        <v>779508.65852184768</v>
      </c>
      <c r="AK4015" s="3">
        <f t="shared" si="1337"/>
        <v>584120.64448321436</v>
      </c>
    </row>
    <row r="4016" spans="2:37" x14ac:dyDescent="0.2">
      <c r="B4016" s="5">
        <v>40637</v>
      </c>
      <c r="C4016" s="1">
        <v>593.83000000000004</v>
      </c>
      <c r="D4016" s="1">
        <f t="shared" si="1338"/>
        <v>15</v>
      </c>
      <c r="E4016" s="1" t="b">
        <f t="shared" si="1339"/>
        <v>1</v>
      </c>
      <c r="F4016" s="6">
        <f t="shared" si="1340"/>
        <v>3.5149978876214405E-3</v>
      </c>
      <c r="G4016" s="8">
        <f t="shared" ref="G4016:G4079" si="1349">ma(F3951:F4016,"e")</f>
        <v>1.1884827249874416E-3</v>
      </c>
      <c r="H4016" s="8">
        <f t="shared" ref="H4016:H4079" si="1350">ma(F3885:F4016,"e")</f>
        <v>8.8890746638857238E-4</v>
      </c>
      <c r="I4016" s="8">
        <f t="shared" ref="I4016:I4079" si="1351">ma(F3767:F4016,"e")</f>
        <v>8.3315025381558861E-4</v>
      </c>
      <c r="J4016" s="6">
        <f t="shared" ref="J4016:J4079" si="1352">IF(B4016&lt;&gt;"",_xlfn.STDEV.S(G2767:G4016),"")</f>
        <v>1.4044263805339853E-3</v>
      </c>
      <c r="K4016" s="6">
        <f t="shared" ref="K4016:K4079" si="1353">IF(B4016&lt;&gt;"",_xlfn.STDEV.S(H2767:H4016),"")</f>
        <v>1.0225359947571018E-3</v>
      </c>
      <c r="L4016" s="6">
        <f t="shared" ref="L4016:L4079" si="1354">IF(B4016&lt;&gt;"",_xlfn.STDEV.S(I2767:I4016),"")</f>
        <v>6.2339381606736079E-4</v>
      </c>
      <c r="M4016" s="9">
        <f t="shared" ref="M4016:M4079" si="1355">IF(B4016&lt;&gt;"",MIN(1,MAX(-1,G4016/J4016)),"")</f>
        <v>0.84624067267631475</v>
      </c>
      <c r="N4016" s="9">
        <f t="shared" ref="N4016:N4079" si="1356">IF(B4016&lt;&gt;"",MIN(1,MAX(-1,H4016/K4016)),"")</f>
        <v>0.86931655310552447</v>
      </c>
      <c r="O4016" s="9">
        <f t="shared" ref="O4016:O4079" si="1357">IF(B4016&lt;&gt;"",MIN(1,MAX(-1,I4016/L4016)),"")</f>
        <v>1</v>
      </c>
      <c r="P4016" s="9">
        <f t="shared" ref="P4016:P4079" si="1358">IF(B4016&lt;&gt;"",AVERAGE(M4016:O4016),"")</f>
        <v>0.90518574192727963</v>
      </c>
      <c r="Q4016" s="10">
        <f t="shared" ref="Q4016:Q4079" si="1359">IF(B4016&lt;&gt;"",SQRT(250)*_xlfn.STDEV.S(F3957:F4016),"")</f>
        <v>6.3228938796413378E-2</v>
      </c>
      <c r="R4016" s="10">
        <f t="shared" si="1342"/>
        <v>1.2652434395204171</v>
      </c>
      <c r="S4016" s="10">
        <f>_xlfn.PERCENTILE.INC($R$1519:R4016,0.75)</f>
        <v>0.80867819255699569</v>
      </c>
      <c r="T4016" s="10">
        <f t="shared" si="1343"/>
        <v>0.80867819255699569</v>
      </c>
      <c r="U4016" s="11">
        <f t="shared" ref="U4016:U4079" si="1360">IF(B4016&lt;&gt;"",MIN(T4016,R4016),"")</f>
        <v>0.80867819255699569</v>
      </c>
      <c r="V4016" s="10">
        <f t="shared" si="1344"/>
        <v>0.88386401053101904</v>
      </c>
      <c r="W4016" s="10">
        <f t="shared" si="1345"/>
        <v>0.80826254946944331</v>
      </c>
      <c r="X4016" s="10">
        <f t="shared" ref="X4016:X4079" si="1361">$C$8/Q4016</f>
        <v>1.5815542994005214</v>
      </c>
      <c r="Y4016" s="10">
        <f>_xlfn.PERCENTILE.INC($X$1519:X4016,0.75)</f>
        <v>1.0108477406962448</v>
      </c>
      <c r="Z4016" s="10">
        <f t="shared" ref="Z4016:Z4079" si="1362">MIN($C$10,Y4016)</f>
        <v>1.0108477406962448</v>
      </c>
      <c r="AA4016" s="10">
        <f t="shared" ref="AA4016:AA4079" si="1363">IF(E4016,MIN(Z4016,X4016),AA4015)</f>
        <v>1.0108477406962448</v>
      </c>
      <c r="AB4016" s="10">
        <f t="shared" ref="AB4016:AB4079" si="1364">IF(B4016&lt;&gt;"",V4016*W4016,"")</f>
        <v>0.71439417853608833</v>
      </c>
      <c r="AC4016" s="10">
        <f t="shared" ref="AC4016:AC4079" si="1365">IF(B4016&lt;&gt;"",V4016*W4016*AA4016,"")</f>
        <v>0.72214374133975467</v>
      </c>
      <c r="AD4016" s="13">
        <f t="shared" ref="AD4016:AD4079" si="1366">IF(B4016&lt;&gt;"",AB4016*$C$6,"")</f>
        <v>714394.17853608832</v>
      </c>
      <c r="AE4016" s="13">
        <f t="shared" si="1346"/>
        <v>722143.74133975466</v>
      </c>
      <c r="AF4016" s="13"/>
      <c r="AG4016" s="2">
        <f t="shared" si="1341"/>
        <v>40637</v>
      </c>
      <c r="AH4016" s="3">
        <f t="shared" si="1347"/>
        <v>1964.0895017150585</v>
      </c>
      <c r="AI4016" s="3">
        <f t="shared" si="1348"/>
        <v>1981.2331915021714</v>
      </c>
      <c r="AJ4016" s="3">
        <f t="shared" ref="AJ4016:AJ4079" si="1367">AJ4015+AH4016</f>
        <v>781472.74802356272</v>
      </c>
      <c r="AK4016" s="3">
        <f t="shared" ref="AK4016:AK4079" si="1368">AK4015+AI4016</f>
        <v>586101.87767471652</v>
      </c>
    </row>
    <row r="4017" spans="2:37" x14ac:dyDescent="0.2">
      <c r="B4017" s="5">
        <v>40638</v>
      </c>
      <c r="C4017" s="1">
        <v>596.79</v>
      </c>
      <c r="D4017" s="1">
        <f t="shared" si="1338"/>
        <v>15</v>
      </c>
      <c r="E4017" s="1" t="b">
        <f t="shared" si="1339"/>
        <v>0</v>
      </c>
      <c r="F4017" s="6">
        <f t="shared" si="1340"/>
        <v>4.9845915497699345E-3</v>
      </c>
      <c r="G4017" s="8">
        <f t="shared" si="1349"/>
        <v>1.2265847300747298E-3</v>
      </c>
      <c r="H4017" s="8">
        <f t="shared" si="1350"/>
        <v>9.7113716430973233E-4</v>
      </c>
      <c r="I4017" s="8">
        <f t="shared" si="1351"/>
        <v>8.4148898166227788E-4</v>
      </c>
      <c r="J4017" s="6">
        <f t="shared" si="1352"/>
        <v>1.4045032266675392E-3</v>
      </c>
      <c r="K4017" s="6">
        <f t="shared" si="1353"/>
        <v>1.0223998371168353E-3</v>
      </c>
      <c r="L4017" s="6">
        <f t="shared" si="1354"/>
        <v>6.231691703266584E-4</v>
      </c>
      <c r="M4017" s="9">
        <f t="shared" si="1355"/>
        <v>0.87332282816113127</v>
      </c>
      <c r="N4017" s="9">
        <f t="shared" si="1356"/>
        <v>0.94986044505673672</v>
      </c>
      <c r="O4017" s="9">
        <f t="shared" si="1357"/>
        <v>1</v>
      </c>
      <c r="P4017" s="9">
        <f t="shared" si="1358"/>
        <v>0.9410610910726227</v>
      </c>
      <c r="Q4017" s="10">
        <f t="shared" si="1359"/>
        <v>6.2835778691846395E-2</v>
      </c>
      <c r="R4017" s="10">
        <f t="shared" si="1342"/>
        <v>1.2731600000109626</v>
      </c>
      <c r="S4017" s="10">
        <f>_xlfn.PERCENTILE.INC($R$1519:R4017,0.75)</f>
        <v>0.80926223211224291</v>
      </c>
      <c r="T4017" s="10">
        <f t="shared" si="1343"/>
        <v>0.80926223211224291</v>
      </c>
      <c r="U4017" s="11">
        <f t="shared" si="1360"/>
        <v>0.80926223211224291</v>
      </c>
      <c r="V4017" s="10">
        <f t="shared" si="1344"/>
        <v>0.88386401053101904</v>
      </c>
      <c r="W4017" s="10">
        <f t="shared" si="1345"/>
        <v>0.80826254946944331</v>
      </c>
      <c r="X4017" s="10">
        <f t="shared" si="1361"/>
        <v>1.5914500000137033</v>
      </c>
      <c r="Y4017" s="10">
        <f>_xlfn.PERCENTILE.INC($X$1519:X4017,0.75)</f>
        <v>1.0115777901403038</v>
      </c>
      <c r="Z4017" s="10">
        <f t="shared" si="1362"/>
        <v>1.0115777901403038</v>
      </c>
      <c r="AA4017" s="10">
        <f t="shared" si="1363"/>
        <v>1.0108477406962448</v>
      </c>
      <c r="AB4017" s="10">
        <f t="shared" si="1364"/>
        <v>0.71439417853608833</v>
      </c>
      <c r="AC4017" s="10">
        <f t="shared" si="1365"/>
        <v>0.72214374133975467</v>
      </c>
      <c r="AD4017" s="13">
        <f t="shared" si="1366"/>
        <v>714394.17853608832</v>
      </c>
      <c r="AE4017" s="13">
        <f t="shared" si="1346"/>
        <v>722143.74133975466</v>
      </c>
      <c r="AF4017" s="13"/>
      <c r="AG4017" s="2">
        <f t="shared" si="1341"/>
        <v>40638</v>
      </c>
      <c r="AH4017" s="3">
        <f t="shared" si="1347"/>
        <v>3560.9631855358198</v>
      </c>
      <c r="AI4017" s="3">
        <f t="shared" si="1348"/>
        <v>3599.5915908013862</v>
      </c>
      <c r="AJ4017" s="3">
        <f t="shared" si="1367"/>
        <v>785033.71120909858</v>
      </c>
      <c r="AK4017" s="3">
        <f t="shared" si="1368"/>
        <v>589701.4692655179</v>
      </c>
    </row>
    <row r="4018" spans="2:37" x14ac:dyDescent="0.2">
      <c r="B4018" s="5">
        <v>40639</v>
      </c>
      <c r="C4018" s="1">
        <v>599.25</v>
      </c>
      <c r="D4018" s="1">
        <f t="shared" si="1338"/>
        <v>15</v>
      </c>
      <c r="E4018" s="1" t="b">
        <f t="shared" si="1339"/>
        <v>0</v>
      </c>
      <c r="F4018" s="6">
        <f t="shared" si="1340"/>
        <v>4.1220529834615771E-3</v>
      </c>
      <c r="G4018" s="8">
        <f t="shared" si="1349"/>
        <v>1.2120993657140837E-3</v>
      </c>
      <c r="H4018" s="8">
        <f t="shared" si="1350"/>
        <v>9.8364633238568898E-4</v>
      </c>
      <c r="I4018" s="8">
        <f t="shared" si="1351"/>
        <v>8.4940301894366238E-4</v>
      </c>
      <c r="J4018" s="6">
        <f t="shared" si="1352"/>
        <v>1.4045942408611612E-3</v>
      </c>
      <c r="K4018" s="6">
        <f t="shared" si="1353"/>
        <v>1.0223217929814339E-3</v>
      </c>
      <c r="L4018" s="6">
        <f t="shared" si="1354"/>
        <v>6.2294149822241949E-4</v>
      </c>
      <c r="M4018" s="9">
        <f t="shared" si="1355"/>
        <v>0.86295339283958739</v>
      </c>
      <c r="N4018" s="9">
        <f t="shared" si="1356"/>
        <v>0.96216899526033361</v>
      </c>
      <c r="O4018" s="9">
        <f t="shared" si="1357"/>
        <v>1</v>
      </c>
      <c r="P4018" s="9">
        <f t="shared" si="1358"/>
        <v>0.94170746269997363</v>
      </c>
      <c r="Q4018" s="10">
        <f t="shared" si="1359"/>
        <v>6.0660481710116773E-2</v>
      </c>
      <c r="R4018" s="10">
        <f t="shared" si="1342"/>
        <v>1.3188157717293207</v>
      </c>
      <c r="S4018" s="10">
        <f>_xlfn.PERCENTILE.INC($R$1519:R4018,0.75)</f>
        <v>0.80984926150810543</v>
      </c>
      <c r="T4018" s="10">
        <f t="shared" si="1343"/>
        <v>0.80984926150810543</v>
      </c>
      <c r="U4018" s="11">
        <f t="shared" si="1360"/>
        <v>0.80984926150810543</v>
      </c>
      <c r="V4018" s="10">
        <f t="shared" si="1344"/>
        <v>0.88386401053101904</v>
      </c>
      <c r="W4018" s="10">
        <f t="shared" si="1345"/>
        <v>0.80826254946944331</v>
      </c>
      <c r="X4018" s="10">
        <f t="shared" si="1361"/>
        <v>1.648519714661651</v>
      </c>
      <c r="Y4018" s="10">
        <f>_xlfn.PERCENTILE.INC($X$1519:X4018,0.75)</f>
        <v>1.0123115768851318</v>
      </c>
      <c r="Z4018" s="10">
        <f t="shared" si="1362"/>
        <v>1.0123115768851318</v>
      </c>
      <c r="AA4018" s="10">
        <f t="shared" si="1363"/>
        <v>1.0108477406962448</v>
      </c>
      <c r="AB4018" s="10">
        <f t="shared" si="1364"/>
        <v>0.71439417853608833</v>
      </c>
      <c r="AC4018" s="10">
        <f t="shared" si="1365"/>
        <v>0.72214374133975467</v>
      </c>
      <c r="AD4018" s="13">
        <f t="shared" si="1366"/>
        <v>714394.17853608832</v>
      </c>
      <c r="AE4018" s="13">
        <f t="shared" si="1346"/>
        <v>722143.74133975466</v>
      </c>
      <c r="AF4018" s="13"/>
      <c r="AG4018" s="2">
        <f t="shared" si="1341"/>
        <v>40639</v>
      </c>
      <c r="AH4018" s="3">
        <f t="shared" si="1347"/>
        <v>2944.7706550022654</v>
      </c>
      <c r="AI4018" s="3">
        <f t="shared" si="1348"/>
        <v>2976.7147634776411</v>
      </c>
      <c r="AJ4018" s="3">
        <f t="shared" si="1367"/>
        <v>787978.48186410079</v>
      </c>
      <c r="AK4018" s="3">
        <f t="shared" si="1368"/>
        <v>592678.18402899557</v>
      </c>
    </row>
    <row r="4019" spans="2:37" x14ac:dyDescent="0.2">
      <c r="B4019" s="5">
        <v>40640</v>
      </c>
      <c r="C4019" s="1">
        <v>602.70000000000005</v>
      </c>
      <c r="D4019" s="1">
        <f t="shared" si="1338"/>
        <v>15</v>
      </c>
      <c r="E4019" s="1" t="b">
        <f t="shared" si="1339"/>
        <v>0</v>
      </c>
      <c r="F4019" s="6">
        <f t="shared" si="1340"/>
        <v>5.7571964956195654E-3</v>
      </c>
      <c r="G4019" s="8">
        <f t="shared" si="1349"/>
        <v>1.3110008592445393E-3</v>
      </c>
      <c r="H4019" s="8">
        <f t="shared" si="1350"/>
        <v>1.0497142694926083E-3</v>
      </c>
      <c r="I4019" s="8">
        <f t="shared" si="1351"/>
        <v>8.6153990784818013E-4</v>
      </c>
      <c r="J4019" s="6">
        <f t="shared" si="1352"/>
        <v>1.4047055883191345E-3</v>
      </c>
      <c r="K4019" s="6">
        <f t="shared" si="1353"/>
        <v>1.0222515580565893E-3</v>
      </c>
      <c r="L4019" s="6">
        <f t="shared" si="1354"/>
        <v>6.2267937858367256E-4</v>
      </c>
      <c r="M4019" s="9">
        <f t="shared" si="1355"/>
        <v>0.93329226433368007</v>
      </c>
      <c r="N4019" s="9">
        <f t="shared" si="1356"/>
        <v>1</v>
      </c>
      <c r="O4019" s="9">
        <f t="shared" si="1357"/>
        <v>1</v>
      </c>
      <c r="P4019" s="9">
        <f t="shared" si="1358"/>
        <v>0.97776408811122673</v>
      </c>
      <c r="Q4019" s="10">
        <f t="shared" si="1359"/>
        <v>6.1352102939842619E-2</v>
      </c>
      <c r="R4019" s="10">
        <f t="shared" si="1342"/>
        <v>1.3039487836047305</v>
      </c>
      <c r="S4019" s="10">
        <f>_xlfn.PERCENTILE.INC($R$1519:R4019,0.75)</f>
        <v>0.81027387411750373</v>
      </c>
      <c r="T4019" s="10">
        <f t="shared" si="1343"/>
        <v>0.81027387411750373</v>
      </c>
      <c r="U4019" s="11">
        <f t="shared" si="1360"/>
        <v>0.81027387411750373</v>
      </c>
      <c r="V4019" s="10">
        <f t="shared" si="1344"/>
        <v>0.88386401053101904</v>
      </c>
      <c r="W4019" s="10">
        <f t="shared" si="1345"/>
        <v>0.80826254946944331</v>
      </c>
      <c r="X4019" s="10">
        <f t="shared" si="1361"/>
        <v>1.6299359795059134</v>
      </c>
      <c r="Y4019" s="10">
        <f>_xlfn.PERCENTILE.INC($X$1519:X4019,0.75)</f>
        <v>1.0128423426468796</v>
      </c>
      <c r="Z4019" s="10">
        <f t="shared" si="1362"/>
        <v>1.0128423426468796</v>
      </c>
      <c r="AA4019" s="10">
        <f t="shared" si="1363"/>
        <v>1.0108477406962448</v>
      </c>
      <c r="AB4019" s="10">
        <f t="shared" si="1364"/>
        <v>0.71439417853608833</v>
      </c>
      <c r="AC4019" s="10">
        <f t="shared" si="1365"/>
        <v>0.72214374133975467</v>
      </c>
      <c r="AD4019" s="13">
        <f t="shared" si="1366"/>
        <v>714394.17853608832</v>
      </c>
      <c r="AE4019" s="13">
        <f t="shared" si="1346"/>
        <v>722143.74133975466</v>
      </c>
      <c r="AF4019" s="13"/>
      <c r="AG4019" s="2">
        <f t="shared" si="1341"/>
        <v>40640</v>
      </c>
      <c r="AH4019" s="3">
        <f t="shared" si="1347"/>
        <v>4112.9076611589862</v>
      </c>
      <c r="AI4019" s="3">
        <f t="shared" si="1348"/>
        <v>4157.5234169748373</v>
      </c>
      <c r="AJ4019" s="3">
        <f t="shared" si="1367"/>
        <v>792091.38952525973</v>
      </c>
      <c r="AK4019" s="3">
        <f t="shared" si="1368"/>
        <v>596835.70744597039</v>
      </c>
    </row>
    <row r="4020" spans="2:37" x14ac:dyDescent="0.2">
      <c r="B4020" s="5">
        <v>40641</v>
      </c>
      <c r="C4020" s="1">
        <v>610.39</v>
      </c>
      <c r="D4020" s="1">
        <f t="shared" si="1338"/>
        <v>15</v>
      </c>
      <c r="E4020" s="1" t="b">
        <f t="shared" si="1339"/>
        <v>0</v>
      </c>
      <c r="F4020" s="6">
        <f t="shared" si="1340"/>
        <v>1.275925004147993E-2</v>
      </c>
      <c r="G4020" s="8">
        <f t="shared" si="1349"/>
        <v>1.6204686626240231E-3</v>
      </c>
      <c r="H4020" s="8">
        <f t="shared" si="1350"/>
        <v>1.1717276632523671E-3</v>
      </c>
      <c r="I4020" s="8">
        <f t="shared" si="1351"/>
        <v>9.2534714497271306E-4</v>
      </c>
      <c r="J4020" s="6">
        <f t="shared" si="1352"/>
        <v>1.4049277673130467E-3</v>
      </c>
      <c r="K4020" s="6">
        <f t="shared" si="1353"/>
        <v>1.0221823962136302E-3</v>
      </c>
      <c r="L4020" s="6">
        <f t="shared" si="1354"/>
        <v>6.2241800332492152E-4</v>
      </c>
      <c r="M4020" s="9">
        <f t="shared" si="1355"/>
        <v>1</v>
      </c>
      <c r="N4020" s="9">
        <f t="shared" si="1356"/>
        <v>1</v>
      </c>
      <c r="O4020" s="9">
        <f t="shared" si="1357"/>
        <v>1</v>
      </c>
      <c r="P4020" s="9">
        <f t="shared" si="1358"/>
        <v>1</v>
      </c>
      <c r="Q4020" s="10">
        <f t="shared" si="1359"/>
        <v>6.3466397828517415E-2</v>
      </c>
      <c r="R4020" s="10">
        <f t="shared" si="1342"/>
        <v>1.260509541066998</v>
      </c>
      <c r="S4020" s="10">
        <f>_xlfn.PERCENTILE.INC($R$1519:R4020,0.75)</f>
        <v>0.81037101050924432</v>
      </c>
      <c r="T4020" s="10">
        <f t="shared" si="1343"/>
        <v>0.81037101050924432</v>
      </c>
      <c r="U4020" s="11">
        <f t="shared" si="1360"/>
        <v>0.81037101050924432</v>
      </c>
      <c r="V4020" s="10">
        <f t="shared" si="1344"/>
        <v>0.88386401053101904</v>
      </c>
      <c r="W4020" s="10">
        <f t="shared" si="1345"/>
        <v>0.80826254946944331</v>
      </c>
      <c r="X4020" s="10">
        <f t="shared" si="1361"/>
        <v>1.5756369263337475</v>
      </c>
      <c r="Y4020" s="10">
        <f>_xlfn.PERCENTILE.INC($X$1519:X4020,0.75)</f>
        <v>1.0129637631365553</v>
      </c>
      <c r="Z4020" s="10">
        <f t="shared" si="1362"/>
        <v>1.0129637631365553</v>
      </c>
      <c r="AA4020" s="10">
        <f t="shared" si="1363"/>
        <v>1.0108477406962448</v>
      </c>
      <c r="AB4020" s="10">
        <f t="shared" si="1364"/>
        <v>0.71439417853608833</v>
      </c>
      <c r="AC4020" s="10">
        <f t="shared" si="1365"/>
        <v>0.72214374133975467</v>
      </c>
      <c r="AD4020" s="13">
        <f t="shared" si="1366"/>
        <v>714394.17853608832</v>
      </c>
      <c r="AE4020" s="13">
        <f t="shared" si="1346"/>
        <v>722143.74133975466</v>
      </c>
      <c r="AF4020" s="13"/>
      <c r="AG4020" s="2">
        <f t="shared" si="1341"/>
        <v>40641</v>
      </c>
      <c r="AH4020" s="3">
        <f t="shared" si="1347"/>
        <v>9115.133952119606</v>
      </c>
      <c r="AI4020" s="3">
        <f t="shared" si="1348"/>
        <v>9214.0125616437363</v>
      </c>
      <c r="AJ4020" s="3">
        <f t="shared" si="1367"/>
        <v>801206.52347737935</v>
      </c>
      <c r="AK4020" s="3">
        <f t="shared" si="1368"/>
        <v>606049.72000761412</v>
      </c>
    </row>
    <row r="4021" spans="2:37" x14ac:dyDescent="0.2">
      <c r="B4021" s="5">
        <v>40644</v>
      </c>
      <c r="C4021" s="1">
        <v>609.97</v>
      </c>
      <c r="D4021" s="1">
        <f t="shared" si="1338"/>
        <v>16</v>
      </c>
      <c r="E4021" s="1" t="b">
        <f t="shared" si="1339"/>
        <v>1</v>
      </c>
      <c r="F4021" s="6">
        <f t="shared" si="1340"/>
        <v>-6.8808466717995564E-4</v>
      </c>
      <c r="G4021" s="8">
        <f t="shared" si="1349"/>
        <v>1.6018988932392068E-3</v>
      </c>
      <c r="H4021" s="8">
        <f t="shared" si="1350"/>
        <v>1.1511585620549364E-3</v>
      </c>
      <c r="I4021" s="8">
        <f t="shared" si="1351"/>
        <v>9.1827425748849392E-4</v>
      </c>
      <c r="J4021" s="6">
        <f t="shared" si="1352"/>
        <v>1.4050631905501655E-3</v>
      </c>
      <c r="K4021" s="6">
        <f t="shared" si="1353"/>
        <v>1.0220076463145697E-3</v>
      </c>
      <c r="L4021" s="6">
        <f t="shared" si="1354"/>
        <v>6.22080849454653E-4</v>
      </c>
      <c r="M4021" s="9">
        <f t="shared" si="1355"/>
        <v>1</v>
      </c>
      <c r="N4021" s="9">
        <f t="shared" si="1356"/>
        <v>1</v>
      </c>
      <c r="O4021" s="9">
        <f t="shared" si="1357"/>
        <v>1</v>
      </c>
      <c r="P4021" s="9">
        <f t="shared" si="1358"/>
        <v>1</v>
      </c>
      <c r="Q4021" s="10">
        <f t="shared" si="1359"/>
        <v>6.3485037059843291E-2</v>
      </c>
      <c r="R4021" s="10">
        <f t="shared" si="1342"/>
        <v>1.2601394549803777</v>
      </c>
      <c r="S4021" s="10">
        <f>_xlfn.PERCENTILE.INC($R$1519:R4021,0.75)</f>
        <v>0.81054792409236898</v>
      </c>
      <c r="T4021" s="10">
        <f t="shared" si="1343"/>
        <v>0.81054792409236898</v>
      </c>
      <c r="U4021" s="11">
        <f t="shared" si="1360"/>
        <v>0.81054792409236898</v>
      </c>
      <c r="V4021" s="10">
        <f t="shared" si="1344"/>
        <v>1</v>
      </c>
      <c r="W4021" s="10">
        <f t="shared" si="1345"/>
        <v>0.81037101050924432</v>
      </c>
      <c r="X4021" s="10">
        <f t="shared" si="1361"/>
        <v>1.5751743187254721</v>
      </c>
      <c r="Y4021" s="10">
        <f>_xlfn.PERCENTILE.INC($X$1519:X4021,0.75)</f>
        <v>1.0131849051154613</v>
      </c>
      <c r="Z4021" s="10">
        <f t="shared" si="1362"/>
        <v>1.0131849051154613</v>
      </c>
      <c r="AA4021" s="10">
        <f t="shared" si="1363"/>
        <v>1.0131849051154613</v>
      </c>
      <c r="AB4021" s="10">
        <f t="shared" si="1364"/>
        <v>0.81037101050924432</v>
      </c>
      <c r="AC4021" s="10">
        <f t="shared" si="1365"/>
        <v>0.82105567539112922</v>
      </c>
      <c r="AD4021" s="13">
        <f t="shared" si="1366"/>
        <v>810371.01050924428</v>
      </c>
      <c r="AE4021" s="13">
        <f t="shared" si="1346"/>
        <v>821055.67539112922</v>
      </c>
      <c r="AF4021" s="13"/>
      <c r="AG4021" s="2">
        <f t="shared" si="1341"/>
        <v>40644</v>
      </c>
      <c r="AH4021" s="3">
        <f t="shared" si="1347"/>
        <v>-491.56368057330212</v>
      </c>
      <c r="AI4021" s="3">
        <f t="shared" si="1348"/>
        <v>-496.89603591585308</v>
      </c>
      <c r="AJ4021" s="3">
        <f t="shared" si="1367"/>
        <v>800714.9597968061</v>
      </c>
      <c r="AK4021" s="3">
        <f t="shared" si="1368"/>
        <v>605552.82397169829</v>
      </c>
    </row>
    <row r="4022" spans="2:37" x14ac:dyDescent="0.2">
      <c r="B4022" s="5">
        <v>40645</v>
      </c>
      <c r="C4022" s="1">
        <v>606.66</v>
      </c>
      <c r="D4022" s="1">
        <f t="shared" si="1338"/>
        <v>16</v>
      </c>
      <c r="E4022" s="1" t="b">
        <f t="shared" si="1339"/>
        <v>0</v>
      </c>
      <c r="F4022" s="6">
        <f t="shared" si="1340"/>
        <v>-5.4264963850682024E-3</v>
      </c>
      <c r="G4022" s="8">
        <f t="shared" si="1349"/>
        <v>1.5489564246164407E-3</v>
      </c>
      <c r="H4022" s="8">
        <f t="shared" si="1350"/>
        <v>1.0687081138617213E-3</v>
      </c>
      <c r="I4022" s="8">
        <f t="shared" si="1351"/>
        <v>9.0870256916880058E-4</v>
      </c>
      <c r="J4022" s="6">
        <f t="shared" si="1352"/>
        <v>1.4051542755276207E-3</v>
      </c>
      <c r="K4022" s="6">
        <f t="shared" si="1353"/>
        <v>1.021795011399074E-3</v>
      </c>
      <c r="L4022" s="6">
        <f t="shared" si="1354"/>
        <v>6.2168523833574119E-4</v>
      </c>
      <c r="M4022" s="9">
        <f t="shared" si="1355"/>
        <v>1</v>
      </c>
      <c r="N4022" s="9">
        <f t="shared" si="1356"/>
        <v>1</v>
      </c>
      <c r="O4022" s="9">
        <f t="shared" si="1357"/>
        <v>1</v>
      </c>
      <c r="P4022" s="9">
        <f t="shared" si="1358"/>
        <v>1</v>
      </c>
      <c r="Q4022" s="10">
        <f t="shared" si="1359"/>
        <v>6.2224191661905778E-2</v>
      </c>
      <c r="R4022" s="10">
        <f t="shared" si="1342"/>
        <v>1.2856735919476272</v>
      </c>
      <c r="S4022" s="10">
        <f>_xlfn.PERCENTILE.INC($R$1519:R4022,0.75)</f>
        <v>0.81069498746958035</v>
      </c>
      <c r="T4022" s="10">
        <f t="shared" si="1343"/>
        <v>0.81069498746958035</v>
      </c>
      <c r="U4022" s="11">
        <f t="shared" si="1360"/>
        <v>0.81069498746958035</v>
      </c>
      <c r="V4022" s="10">
        <f t="shared" si="1344"/>
        <v>1</v>
      </c>
      <c r="W4022" s="10">
        <f t="shared" si="1345"/>
        <v>0.81037101050924432</v>
      </c>
      <c r="X4022" s="10">
        <f t="shared" si="1361"/>
        <v>1.6070919899345342</v>
      </c>
      <c r="Y4022" s="10">
        <f>_xlfn.PERCENTILE.INC($X$1519:X4022,0.75)</f>
        <v>1.0133687343369755</v>
      </c>
      <c r="Z4022" s="10">
        <f t="shared" si="1362"/>
        <v>1.0133687343369755</v>
      </c>
      <c r="AA4022" s="10">
        <f t="shared" si="1363"/>
        <v>1.0131849051154613</v>
      </c>
      <c r="AB4022" s="10">
        <f t="shared" si="1364"/>
        <v>0.81037101050924432</v>
      </c>
      <c r="AC4022" s="10">
        <f t="shared" si="1365"/>
        <v>0.82105567539112922</v>
      </c>
      <c r="AD4022" s="13">
        <f t="shared" si="1366"/>
        <v>810371.01050924428</v>
      </c>
      <c r="AE4022" s="13">
        <f t="shared" si="1346"/>
        <v>821055.67539112922</v>
      </c>
      <c r="AF4022" s="13"/>
      <c r="AG4022" s="2">
        <f t="shared" si="1341"/>
        <v>40645</v>
      </c>
      <c r="AH4022" s="3">
        <f t="shared" si="1347"/>
        <v>-4397.4753590924802</v>
      </c>
      <c r="AI4022" s="3">
        <f t="shared" si="1348"/>
        <v>-4455.4556544496945</v>
      </c>
      <c r="AJ4022" s="3">
        <f t="shared" si="1367"/>
        <v>796317.48443771363</v>
      </c>
      <c r="AK4022" s="3">
        <f t="shared" si="1368"/>
        <v>601097.36831724865</v>
      </c>
    </row>
    <row r="4023" spans="2:37" x14ac:dyDescent="0.2">
      <c r="B4023" s="5">
        <v>40646</v>
      </c>
      <c r="C4023" s="1">
        <v>606.42999999999995</v>
      </c>
      <c r="D4023" s="1">
        <f t="shared" si="1338"/>
        <v>16</v>
      </c>
      <c r="E4023" s="1" t="b">
        <f t="shared" si="1339"/>
        <v>0</v>
      </c>
      <c r="F4023" s="6">
        <f t="shared" si="1340"/>
        <v>-3.7912504533021973E-4</v>
      </c>
      <c r="G4023" s="8">
        <f t="shared" si="1349"/>
        <v>1.4617813761069833E-3</v>
      </c>
      <c r="H4023" s="8">
        <f t="shared" si="1350"/>
        <v>1.0496030736495399E-3</v>
      </c>
      <c r="I4023" s="8">
        <f t="shared" si="1351"/>
        <v>8.8981519302399833E-4</v>
      </c>
      <c r="J4023" s="6">
        <f t="shared" si="1352"/>
        <v>1.4052496806835812E-3</v>
      </c>
      <c r="K4023" s="6">
        <f t="shared" si="1353"/>
        <v>1.0216343977236904E-3</v>
      </c>
      <c r="L4023" s="6">
        <f t="shared" si="1354"/>
        <v>6.2127150989604494E-4</v>
      </c>
      <c r="M4023" s="9">
        <f t="shared" si="1355"/>
        <v>1</v>
      </c>
      <c r="N4023" s="9">
        <f t="shared" si="1356"/>
        <v>1</v>
      </c>
      <c r="O4023" s="9">
        <f t="shared" si="1357"/>
        <v>1</v>
      </c>
      <c r="P4023" s="9">
        <f t="shared" si="1358"/>
        <v>1</v>
      </c>
      <c r="Q4023" s="10">
        <f t="shared" si="1359"/>
        <v>6.1614707915829611E-2</v>
      </c>
      <c r="R4023" s="10">
        <f t="shared" si="1342"/>
        <v>1.2983912884775191</v>
      </c>
      <c r="S4023" s="10">
        <f>_xlfn.PERCENTILE.INC($R$1519:R4023,0.75)</f>
        <v>0.81070257324358108</v>
      </c>
      <c r="T4023" s="10">
        <f t="shared" si="1343"/>
        <v>0.81070257324358108</v>
      </c>
      <c r="U4023" s="11">
        <f t="shared" si="1360"/>
        <v>0.81070257324358108</v>
      </c>
      <c r="V4023" s="10">
        <f t="shared" si="1344"/>
        <v>1</v>
      </c>
      <c r="W4023" s="10">
        <f t="shared" si="1345"/>
        <v>0.81037101050924432</v>
      </c>
      <c r="X4023" s="10">
        <f t="shared" si="1361"/>
        <v>1.6229891105968988</v>
      </c>
      <c r="Y4023" s="10">
        <f>_xlfn.PERCENTILE.INC($X$1519:X4023,0.75)</f>
        <v>1.0133782165544765</v>
      </c>
      <c r="Z4023" s="10">
        <f t="shared" si="1362"/>
        <v>1.0133782165544765</v>
      </c>
      <c r="AA4023" s="10">
        <f t="shared" si="1363"/>
        <v>1.0131849051154613</v>
      </c>
      <c r="AB4023" s="10">
        <f t="shared" si="1364"/>
        <v>0.81037101050924432</v>
      </c>
      <c r="AC4023" s="10">
        <f t="shared" si="1365"/>
        <v>0.82105567539112922</v>
      </c>
      <c r="AD4023" s="13">
        <f t="shared" si="1366"/>
        <v>810371.01050924428</v>
      </c>
      <c r="AE4023" s="13">
        <f t="shared" si="1346"/>
        <v>821055.67539112922</v>
      </c>
      <c r="AF4023" s="13"/>
      <c r="AG4023" s="2">
        <f t="shared" si="1341"/>
        <v>40646</v>
      </c>
      <c r="AH4023" s="3">
        <f t="shared" si="1347"/>
        <v>-307.2319460936132</v>
      </c>
      <c r="AI4023" s="3">
        <f t="shared" si="1348"/>
        <v>-311.28277015129606</v>
      </c>
      <c r="AJ4023" s="3">
        <f t="shared" si="1367"/>
        <v>796010.25249162002</v>
      </c>
      <c r="AK4023" s="3">
        <f t="shared" si="1368"/>
        <v>600786.08554709738</v>
      </c>
    </row>
    <row r="4024" spans="2:37" x14ac:dyDescent="0.2">
      <c r="B4024" s="5">
        <v>40647</v>
      </c>
      <c r="C4024" s="1">
        <v>607.95000000000005</v>
      </c>
      <c r="D4024" s="1">
        <f t="shared" si="1338"/>
        <v>16</v>
      </c>
      <c r="E4024" s="1" t="b">
        <f t="shared" si="1339"/>
        <v>0</v>
      </c>
      <c r="F4024" s="6">
        <f t="shared" si="1340"/>
        <v>2.5064723051302362E-3</v>
      </c>
      <c r="G4024" s="8">
        <f t="shared" si="1349"/>
        <v>1.5636338826043768E-3</v>
      </c>
      <c r="H4024" s="8">
        <f t="shared" si="1350"/>
        <v>1.0363275105928092E-3</v>
      </c>
      <c r="I4024" s="8">
        <f t="shared" si="1351"/>
        <v>8.8118481010648637E-4</v>
      </c>
      <c r="J4024" s="6">
        <f t="shared" si="1352"/>
        <v>1.4052972473509043E-3</v>
      </c>
      <c r="K4024" s="6">
        <f t="shared" si="1353"/>
        <v>1.0214226946081277E-3</v>
      </c>
      <c r="L4024" s="6">
        <f t="shared" si="1354"/>
        <v>6.2078554482756859E-4</v>
      </c>
      <c r="M4024" s="9">
        <f t="shared" si="1355"/>
        <v>1</v>
      </c>
      <c r="N4024" s="9">
        <f t="shared" si="1356"/>
        <v>1</v>
      </c>
      <c r="O4024" s="9">
        <f t="shared" si="1357"/>
        <v>1</v>
      </c>
      <c r="P4024" s="9">
        <f t="shared" si="1358"/>
        <v>1</v>
      </c>
      <c r="Q4024" s="10">
        <f t="shared" si="1359"/>
        <v>6.1601876282014134E-2</v>
      </c>
      <c r="R4024" s="10">
        <f t="shared" si="1342"/>
        <v>1.2986617426027582</v>
      </c>
      <c r="S4024" s="10">
        <f>_xlfn.PERCENTILE.INC($R$1519:R4024,0.75)</f>
        <v>0.81080796319481085</v>
      </c>
      <c r="T4024" s="10">
        <f t="shared" si="1343"/>
        <v>0.81080796319481085</v>
      </c>
      <c r="U4024" s="11">
        <f t="shared" si="1360"/>
        <v>0.81080796319481085</v>
      </c>
      <c r="V4024" s="10">
        <f t="shared" si="1344"/>
        <v>1</v>
      </c>
      <c r="W4024" s="10">
        <f t="shared" si="1345"/>
        <v>0.81037101050924432</v>
      </c>
      <c r="X4024" s="10">
        <f t="shared" si="1361"/>
        <v>1.623327178253448</v>
      </c>
      <c r="Y4024" s="10">
        <f>_xlfn.PERCENTILE.INC($X$1519:X4024,0.75)</f>
        <v>1.0135099539935135</v>
      </c>
      <c r="Z4024" s="10">
        <f t="shared" si="1362"/>
        <v>1.0135099539935135</v>
      </c>
      <c r="AA4024" s="10">
        <f t="shared" si="1363"/>
        <v>1.0131849051154613</v>
      </c>
      <c r="AB4024" s="10">
        <f t="shared" si="1364"/>
        <v>0.81037101050924432</v>
      </c>
      <c r="AC4024" s="10">
        <f t="shared" si="1365"/>
        <v>0.82105567539112922</v>
      </c>
      <c r="AD4024" s="13">
        <f t="shared" si="1366"/>
        <v>810371.01050924428</v>
      </c>
      <c r="AE4024" s="13">
        <f t="shared" si="1346"/>
        <v>821055.67539112922</v>
      </c>
      <c r="AF4024" s="13"/>
      <c r="AG4024" s="2">
        <f t="shared" si="1341"/>
        <v>40647</v>
      </c>
      <c r="AH4024" s="3">
        <f t="shared" si="1347"/>
        <v>2031.1724947218245</v>
      </c>
      <c r="AI4024" s="3">
        <f t="shared" si="1348"/>
        <v>2057.9533113378666</v>
      </c>
      <c r="AJ4024" s="3">
        <f t="shared" si="1367"/>
        <v>798041.42498634185</v>
      </c>
      <c r="AK4024" s="3">
        <f t="shared" si="1368"/>
        <v>602844.03885843523</v>
      </c>
    </row>
    <row r="4025" spans="2:37" x14ac:dyDescent="0.2">
      <c r="B4025" s="5">
        <v>40648</v>
      </c>
      <c r="C4025" s="1">
        <v>611.14</v>
      </c>
      <c r="D4025" s="1">
        <f t="shared" si="1338"/>
        <v>16</v>
      </c>
      <c r="E4025" s="1" t="b">
        <f t="shared" si="1339"/>
        <v>0</v>
      </c>
      <c r="F4025" s="6">
        <f t="shared" si="1340"/>
        <v>5.2471420347066644E-3</v>
      </c>
      <c r="G4025" s="8">
        <f t="shared" si="1349"/>
        <v>1.6518811361129601E-3</v>
      </c>
      <c r="H4025" s="8">
        <f t="shared" si="1350"/>
        <v>1.0653483905845788E-3</v>
      </c>
      <c r="I4025" s="8">
        <f t="shared" si="1351"/>
        <v>9.1875255429977188E-4</v>
      </c>
      <c r="J4025" s="6">
        <f t="shared" si="1352"/>
        <v>1.4054351919935361E-3</v>
      </c>
      <c r="K4025" s="6">
        <f t="shared" si="1353"/>
        <v>1.0212942062419225E-3</v>
      </c>
      <c r="L4025" s="6">
        <f t="shared" si="1354"/>
        <v>6.2041295523306971E-4</v>
      </c>
      <c r="M4025" s="9">
        <f t="shared" si="1355"/>
        <v>1</v>
      </c>
      <c r="N4025" s="9">
        <f t="shared" si="1356"/>
        <v>1</v>
      </c>
      <c r="O4025" s="9">
        <f t="shared" si="1357"/>
        <v>1</v>
      </c>
      <c r="P4025" s="9">
        <f t="shared" si="1358"/>
        <v>1</v>
      </c>
      <c r="Q4025" s="10">
        <f t="shared" si="1359"/>
        <v>6.16452650944515E-2</v>
      </c>
      <c r="R4025" s="10">
        <f t="shared" si="1342"/>
        <v>1.2977476839044457</v>
      </c>
      <c r="S4025" s="10">
        <f>_xlfn.PERCENTILE.INC($R$1519:R4025,0.75)</f>
        <v>0.81085459650614466</v>
      </c>
      <c r="T4025" s="10">
        <f t="shared" si="1343"/>
        <v>0.81085459650614466</v>
      </c>
      <c r="U4025" s="11">
        <f t="shared" si="1360"/>
        <v>0.81085459650614466</v>
      </c>
      <c r="V4025" s="10">
        <f t="shared" si="1344"/>
        <v>1</v>
      </c>
      <c r="W4025" s="10">
        <f t="shared" si="1345"/>
        <v>0.81037101050924432</v>
      </c>
      <c r="X4025" s="10">
        <f t="shared" si="1361"/>
        <v>1.622184604880557</v>
      </c>
      <c r="Y4025" s="10">
        <f>_xlfn.PERCENTILE.INC($X$1519:X4025,0.75)</f>
        <v>1.0135682456326809</v>
      </c>
      <c r="Z4025" s="10">
        <f t="shared" si="1362"/>
        <v>1.0135682456326809</v>
      </c>
      <c r="AA4025" s="10">
        <f t="shared" si="1363"/>
        <v>1.0131849051154613</v>
      </c>
      <c r="AB4025" s="10">
        <f t="shared" si="1364"/>
        <v>0.81037101050924432</v>
      </c>
      <c r="AC4025" s="10">
        <f t="shared" si="1365"/>
        <v>0.82105567539112922</v>
      </c>
      <c r="AD4025" s="13">
        <f t="shared" si="1366"/>
        <v>810371.01050924428</v>
      </c>
      <c r="AE4025" s="13">
        <f t="shared" si="1346"/>
        <v>821055.67539112922</v>
      </c>
      <c r="AF4025" s="13"/>
      <c r="AG4025" s="2">
        <f t="shared" si="1341"/>
        <v>40648</v>
      </c>
      <c r="AH4025" s="3">
        <f t="shared" si="1347"/>
        <v>4252.1317929507713</v>
      </c>
      <c r="AI4025" s="3">
        <f t="shared" si="1348"/>
        <v>4308.1957471792639</v>
      </c>
      <c r="AJ4025" s="3">
        <f t="shared" si="1367"/>
        <v>802293.55677929264</v>
      </c>
      <c r="AK4025" s="3">
        <f t="shared" si="1368"/>
        <v>607152.23460561445</v>
      </c>
    </row>
    <row r="4026" spans="2:37" x14ac:dyDescent="0.2">
      <c r="B4026" s="5">
        <v>40651</v>
      </c>
      <c r="C4026" s="1">
        <v>602.32000000000005</v>
      </c>
      <c r="D4026" s="1">
        <f t="shared" si="1338"/>
        <v>17</v>
      </c>
      <c r="E4026" s="1" t="b">
        <f t="shared" si="1339"/>
        <v>1</v>
      </c>
      <c r="F4026" s="6">
        <f t="shared" si="1340"/>
        <v>-1.4432045030598473E-2</v>
      </c>
      <c r="G4026" s="8">
        <f t="shared" si="1349"/>
        <v>1.1998070787751416E-3</v>
      </c>
      <c r="H4026" s="8">
        <f t="shared" si="1350"/>
        <v>8.8539910587838314E-4</v>
      </c>
      <c r="I4026" s="8">
        <f t="shared" si="1351"/>
        <v>7.922245732059803E-4</v>
      </c>
      <c r="J4026" s="6">
        <f t="shared" si="1352"/>
        <v>1.4053810709623196E-3</v>
      </c>
      <c r="K4026" s="6">
        <f t="shared" si="1353"/>
        <v>1.0211828114586295E-3</v>
      </c>
      <c r="L4026" s="6">
        <f t="shared" si="1354"/>
        <v>6.200112182197506E-4</v>
      </c>
      <c r="M4026" s="9">
        <f t="shared" si="1355"/>
        <v>0.85372366510784625</v>
      </c>
      <c r="N4026" s="9">
        <f t="shared" si="1356"/>
        <v>0.86703291119217274</v>
      </c>
      <c r="O4026" s="9">
        <f t="shared" si="1357"/>
        <v>1</v>
      </c>
      <c r="P4026" s="9">
        <f t="shared" si="1358"/>
        <v>0.906918858766673</v>
      </c>
      <c r="Q4026" s="10">
        <f t="shared" si="1359"/>
        <v>6.9388528767319185E-2</v>
      </c>
      <c r="R4026" s="10">
        <f t="shared" si="1342"/>
        <v>1.1529283214559038</v>
      </c>
      <c r="S4026" s="10">
        <f>_xlfn.PERCENTILE.INC($R$1519:R4026,0.75)</f>
        <v>0.81107325307664202</v>
      </c>
      <c r="T4026" s="10">
        <f t="shared" si="1343"/>
        <v>0.81107325307664202</v>
      </c>
      <c r="U4026" s="11">
        <f t="shared" si="1360"/>
        <v>0.81107325307664202</v>
      </c>
      <c r="V4026" s="10">
        <f t="shared" si="1344"/>
        <v>1</v>
      </c>
      <c r="W4026" s="10">
        <f t="shared" si="1345"/>
        <v>0.81085459650614466</v>
      </c>
      <c r="X4026" s="10">
        <f t="shared" si="1361"/>
        <v>1.4411604018198798</v>
      </c>
      <c r="Y4026" s="10">
        <f>_xlfn.PERCENTILE.INC($X$1519:X4026,0.75)</f>
        <v>1.0138415663458027</v>
      </c>
      <c r="Z4026" s="10">
        <f t="shared" si="1362"/>
        <v>1.0138415663458027</v>
      </c>
      <c r="AA4026" s="10">
        <f t="shared" si="1363"/>
        <v>1.0138415663458027</v>
      </c>
      <c r="AB4026" s="10">
        <f t="shared" si="1364"/>
        <v>0.81085459650614466</v>
      </c>
      <c r="AC4026" s="10">
        <f t="shared" si="1365"/>
        <v>0.8220780942004835</v>
      </c>
      <c r="AD4026" s="13">
        <f t="shared" si="1366"/>
        <v>810854.59650614462</v>
      </c>
      <c r="AE4026" s="13">
        <f t="shared" si="1346"/>
        <v>822078.09420048352</v>
      </c>
      <c r="AF4026" s="13"/>
      <c r="AG4026" s="2">
        <f t="shared" si="1341"/>
        <v>40651</v>
      </c>
      <c r="AH4026" s="3">
        <f t="shared" si="1347"/>
        <v>-11695.310915161002</v>
      </c>
      <c r="AI4026" s="3">
        <f t="shared" si="1348"/>
        <v>-11849.512479873219</v>
      </c>
      <c r="AJ4026" s="3">
        <f t="shared" si="1367"/>
        <v>790598.2458641316</v>
      </c>
      <c r="AK4026" s="3">
        <f t="shared" si="1368"/>
        <v>595302.72212574119</v>
      </c>
    </row>
    <row r="4027" spans="2:37" x14ac:dyDescent="0.2">
      <c r="B4027" s="5">
        <v>40652</v>
      </c>
      <c r="C4027" s="1">
        <v>608.65</v>
      </c>
      <c r="D4027" s="1">
        <f t="shared" si="1338"/>
        <v>17</v>
      </c>
      <c r="E4027" s="1" t="b">
        <f t="shared" si="1339"/>
        <v>0</v>
      </c>
      <c r="F4027" s="6">
        <f t="shared" si="1340"/>
        <v>1.0509363793332227E-2</v>
      </c>
      <c r="G4027" s="8">
        <f t="shared" si="1349"/>
        <v>1.4034403989577309E-3</v>
      </c>
      <c r="H4027" s="8">
        <f t="shared" si="1350"/>
        <v>9.9152407649100334E-4</v>
      </c>
      <c r="I4027" s="8">
        <f t="shared" si="1351"/>
        <v>8.5138364840220643E-4</v>
      </c>
      <c r="J4027" s="6">
        <f t="shared" si="1352"/>
        <v>1.40548829870306E-3</v>
      </c>
      <c r="K4027" s="6">
        <f t="shared" si="1353"/>
        <v>1.0211605355816484E-3</v>
      </c>
      <c r="L4027" s="6">
        <f t="shared" si="1354"/>
        <v>6.196678678703309E-4</v>
      </c>
      <c r="M4027" s="9">
        <f t="shared" si="1355"/>
        <v>0.99854292650659648</v>
      </c>
      <c r="N4027" s="9">
        <f t="shared" si="1356"/>
        <v>0.9709776689776165</v>
      </c>
      <c r="O4027" s="9">
        <f t="shared" si="1357"/>
        <v>1</v>
      </c>
      <c r="P4027" s="9">
        <f t="shared" si="1358"/>
        <v>0.9898401984947377</v>
      </c>
      <c r="Q4027" s="10">
        <f t="shared" si="1359"/>
        <v>7.1984821393813514E-2</v>
      </c>
      <c r="R4027" s="10">
        <f t="shared" si="1342"/>
        <v>1.1113453982519059</v>
      </c>
      <c r="S4027" s="10">
        <f>_xlfn.PERCENTILE.INC($R$1519:R4027,0.75)</f>
        <v>0.81169471280536254</v>
      </c>
      <c r="T4027" s="10">
        <f t="shared" si="1343"/>
        <v>0.81169471280536254</v>
      </c>
      <c r="U4027" s="11">
        <f t="shared" si="1360"/>
        <v>0.81169471280536254</v>
      </c>
      <c r="V4027" s="10">
        <f t="shared" si="1344"/>
        <v>1</v>
      </c>
      <c r="W4027" s="10">
        <f t="shared" si="1345"/>
        <v>0.81085459650614466</v>
      </c>
      <c r="X4027" s="10">
        <f t="shared" si="1361"/>
        <v>1.3891817478148825</v>
      </c>
      <c r="Y4027" s="10">
        <f>_xlfn.PERCENTILE.INC($X$1519:X4027,0.75)</f>
        <v>1.0146183910067033</v>
      </c>
      <c r="Z4027" s="10">
        <f t="shared" si="1362"/>
        <v>1.0146183910067033</v>
      </c>
      <c r="AA4027" s="10">
        <f t="shared" si="1363"/>
        <v>1.0138415663458027</v>
      </c>
      <c r="AB4027" s="10">
        <f t="shared" si="1364"/>
        <v>0.81085459650614466</v>
      </c>
      <c r="AC4027" s="10">
        <f t="shared" si="1365"/>
        <v>0.8220780942004835</v>
      </c>
      <c r="AD4027" s="13">
        <f t="shared" si="1366"/>
        <v>810854.59650614462</v>
      </c>
      <c r="AE4027" s="13">
        <f t="shared" si="1346"/>
        <v>822078.09420048352</v>
      </c>
      <c r="AF4027" s="13"/>
      <c r="AG4027" s="2">
        <f t="shared" si="1341"/>
        <v>40652</v>
      </c>
      <c r="AH4027" s="3">
        <f t="shared" si="1347"/>
        <v>8521.5659381786882</v>
      </c>
      <c r="AI4027" s="3">
        <f t="shared" si="1348"/>
        <v>8639.5177584821213</v>
      </c>
      <c r="AJ4027" s="3">
        <f t="shared" si="1367"/>
        <v>799119.81180231029</v>
      </c>
      <c r="AK4027" s="3">
        <f t="shared" si="1368"/>
        <v>603942.23988422332</v>
      </c>
    </row>
    <row r="4028" spans="2:37" x14ac:dyDescent="0.2">
      <c r="B4028" s="5">
        <v>40653</v>
      </c>
      <c r="C4028" s="1">
        <v>614.9</v>
      </c>
      <c r="D4028" s="1">
        <f t="shared" si="1338"/>
        <v>17</v>
      </c>
      <c r="E4028" s="1" t="b">
        <f t="shared" si="1339"/>
        <v>0</v>
      </c>
      <c r="F4028" s="6">
        <f t="shared" si="1340"/>
        <v>1.0268627289903964E-2</v>
      </c>
      <c r="G4028" s="8">
        <f t="shared" si="1349"/>
        <v>1.6947240715147523E-3</v>
      </c>
      <c r="H4028" s="8">
        <f t="shared" si="1350"/>
        <v>1.1015253933435848E-3</v>
      </c>
      <c r="I4028" s="8">
        <f t="shared" si="1351"/>
        <v>9.2840687665841134E-4</v>
      </c>
      <c r="J4028" s="6">
        <f t="shared" si="1352"/>
        <v>1.4057591159617373E-3</v>
      </c>
      <c r="K4028" s="6">
        <f t="shared" si="1353"/>
        <v>1.0211724882742521E-3</v>
      </c>
      <c r="L4028" s="6">
        <f t="shared" si="1354"/>
        <v>6.193692077151201E-4</v>
      </c>
      <c r="M4028" s="9">
        <f t="shared" si="1355"/>
        <v>1</v>
      </c>
      <c r="N4028" s="9">
        <f t="shared" si="1356"/>
        <v>1</v>
      </c>
      <c r="O4028" s="9">
        <f t="shared" si="1357"/>
        <v>1</v>
      </c>
      <c r="P4028" s="9">
        <f t="shared" si="1358"/>
        <v>1</v>
      </c>
      <c r="Q4028" s="10">
        <f t="shared" si="1359"/>
        <v>7.4223342500659414E-2</v>
      </c>
      <c r="R4028" s="10">
        <f t="shared" si="1342"/>
        <v>1.0778280431023335</v>
      </c>
      <c r="S4028" s="10">
        <f>_xlfn.PERCENTILE.INC($R$1519:R4028,0.75)</f>
        <v>0.81169558451527613</v>
      </c>
      <c r="T4028" s="10">
        <f t="shared" si="1343"/>
        <v>0.81169558451527613</v>
      </c>
      <c r="U4028" s="11">
        <f t="shared" si="1360"/>
        <v>0.81169558451527613</v>
      </c>
      <c r="V4028" s="10">
        <f t="shared" si="1344"/>
        <v>1</v>
      </c>
      <c r="W4028" s="10">
        <f t="shared" si="1345"/>
        <v>0.81085459650614466</v>
      </c>
      <c r="X4028" s="10">
        <f t="shared" si="1361"/>
        <v>1.3472850538779171</v>
      </c>
      <c r="Y4028" s="10">
        <f>_xlfn.PERCENTILE.INC($X$1519:X4028,0.75)</f>
        <v>1.0146194806440954</v>
      </c>
      <c r="Z4028" s="10">
        <f t="shared" si="1362"/>
        <v>1.0146194806440954</v>
      </c>
      <c r="AA4028" s="10">
        <f t="shared" si="1363"/>
        <v>1.0138415663458027</v>
      </c>
      <c r="AB4028" s="10">
        <f t="shared" si="1364"/>
        <v>0.81085459650614466</v>
      </c>
      <c r="AC4028" s="10">
        <f t="shared" si="1365"/>
        <v>0.8220780942004835</v>
      </c>
      <c r="AD4028" s="13">
        <f t="shared" si="1366"/>
        <v>810854.59650614462</v>
      </c>
      <c r="AE4028" s="13">
        <f t="shared" si="1346"/>
        <v>822078.09420048352</v>
      </c>
      <c r="AF4028" s="13"/>
      <c r="AG4028" s="2">
        <f t="shared" si="1341"/>
        <v>40653</v>
      </c>
      <c r="AH4028" s="3">
        <f t="shared" si="1347"/>
        <v>8326.3636378270639</v>
      </c>
      <c r="AI4028" s="3">
        <f t="shared" si="1348"/>
        <v>8441.6135525393274</v>
      </c>
      <c r="AJ4028" s="3">
        <f t="shared" si="1367"/>
        <v>807446.17544013739</v>
      </c>
      <c r="AK4028" s="3">
        <f t="shared" si="1368"/>
        <v>612383.8534367627</v>
      </c>
    </row>
    <row r="4029" spans="2:37" x14ac:dyDescent="0.2">
      <c r="B4029" s="5">
        <v>40654</v>
      </c>
      <c r="C4029" s="1">
        <v>614.71</v>
      </c>
      <c r="D4029" s="1">
        <f t="shared" si="1338"/>
        <v>17</v>
      </c>
      <c r="E4029" s="1" t="b">
        <f t="shared" si="1339"/>
        <v>0</v>
      </c>
      <c r="F4029" s="6">
        <f t="shared" si="1340"/>
        <v>-3.0899333224909675E-4</v>
      </c>
      <c r="G4029" s="8">
        <f t="shared" si="1349"/>
        <v>1.6107576001552445E-3</v>
      </c>
      <c r="H4029" s="8">
        <f t="shared" si="1350"/>
        <v>1.0798604054803526E-3</v>
      </c>
      <c r="I4029" s="8">
        <f t="shared" si="1351"/>
        <v>9.2846281788085388E-4</v>
      </c>
      <c r="J4029" s="6">
        <f t="shared" si="1352"/>
        <v>1.4059366916863564E-3</v>
      </c>
      <c r="K4029" s="6">
        <f t="shared" si="1353"/>
        <v>1.0211826811512619E-3</v>
      </c>
      <c r="L4029" s="6">
        <f t="shared" si="1354"/>
        <v>6.1907229654611061E-4</v>
      </c>
      <c r="M4029" s="9">
        <f t="shared" si="1355"/>
        <v>1</v>
      </c>
      <c r="N4029" s="9">
        <f t="shared" si="1356"/>
        <v>1</v>
      </c>
      <c r="O4029" s="9">
        <f t="shared" si="1357"/>
        <v>1</v>
      </c>
      <c r="P4029" s="9">
        <f t="shared" si="1358"/>
        <v>1</v>
      </c>
      <c r="Q4029" s="10">
        <f t="shared" si="1359"/>
        <v>7.4261081635577736E-2</v>
      </c>
      <c r="R4029" s="10">
        <f t="shared" si="1342"/>
        <v>1.077280295923845</v>
      </c>
      <c r="S4029" s="10">
        <f>_xlfn.PERCENTILE.INC($R$1519:R4029,0.75)</f>
        <v>0.81188184919077333</v>
      </c>
      <c r="T4029" s="10">
        <f t="shared" si="1343"/>
        <v>0.81188184919077333</v>
      </c>
      <c r="U4029" s="11">
        <f t="shared" si="1360"/>
        <v>0.81188184919077333</v>
      </c>
      <c r="V4029" s="10">
        <f t="shared" si="1344"/>
        <v>1</v>
      </c>
      <c r="W4029" s="10">
        <f t="shared" si="1345"/>
        <v>0.81085459650614466</v>
      </c>
      <c r="X4029" s="10">
        <f t="shared" si="1361"/>
        <v>1.3466003699048064</v>
      </c>
      <c r="Y4029" s="10">
        <f>_xlfn.PERCENTILE.INC($X$1519:X4029,0.75)</f>
        <v>1.0148523114884667</v>
      </c>
      <c r="Z4029" s="10">
        <f t="shared" si="1362"/>
        <v>1.0148523114884667</v>
      </c>
      <c r="AA4029" s="10">
        <f t="shared" si="1363"/>
        <v>1.0138415663458027</v>
      </c>
      <c r="AB4029" s="10">
        <f t="shared" si="1364"/>
        <v>0.81085459650614466</v>
      </c>
      <c r="AC4029" s="10">
        <f t="shared" si="1365"/>
        <v>0.8220780942004835</v>
      </c>
      <c r="AD4029" s="13">
        <f t="shared" si="1366"/>
        <v>810854.59650614462</v>
      </c>
      <c r="AE4029" s="13">
        <f t="shared" si="1346"/>
        <v>822078.09420048352</v>
      </c>
      <c r="AF4029" s="13"/>
      <c r="AG4029" s="2">
        <f t="shared" si="1341"/>
        <v>40654</v>
      </c>
      <c r="AH4029" s="3">
        <f t="shared" si="1347"/>
        <v>-250.54866374393043</v>
      </c>
      <c r="AI4029" s="3">
        <f t="shared" si="1348"/>
        <v>-254.01664969599426</v>
      </c>
      <c r="AJ4029" s="3">
        <f t="shared" si="1367"/>
        <v>807195.6267763935</v>
      </c>
      <c r="AK4029" s="3">
        <f t="shared" si="1368"/>
        <v>612129.83678706666</v>
      </c>
    </row>
    <row r="4030" spans="2:37" x14ac:dyDescent="0.2">
      <c r="B4030" s="5">
        <v>40659</v>
      </c>
      <c r="C4030" s="1">
        <v>616.46</v>
      </c>
      <c r="D4030" s="1">
        <f t="shared" si="1338"/>
        <v>18</v>
      </c>
      <c r="E4030" s="1" t="b">
        <f t="shared" si="1339"/>
        <v>1</v>
      </c>
      <c r="F4030" s="6">
        <f t="shared" si="1340"/>
        <v>2.8468708822046995E-3</v>
      </c>
      <c r="G4030" s="8">
        <f t="shared" si="1349"/>
        <v>1.6310961480554842E-3</v>
      </c>
      <c r="H4030" s="8">
        <f t="shared" si="1350"/>
        <v>1.1128716165456922E-3</v>
      </c>
      <c r="I4030" s="8">
        <f t="shared" si="1351"/>
        <v>9.3361677705305782E-4</v>
      </c>
      <c r="J4030" s="6">
        <f t="shared" si="1352"/>
        <v>1.4061151426846955E-3</v>
      </c>
      <c r="K4030" s="6">
        <f t="shared" si="1353"/>
        <v>1.0212043143847961E-3</v>
      </c>
      <c r="L4030" s="6">
        <f t="shared" si="1354"/>
        <v>6.1880678696750815E-4</v>
      </c>
      <c r="M4030" s="9">
        <f t="shared" si="1355"/>
        <v>1</v>
      </c>
      <c r="N4030" s="9">
        <f t="shared" si="1356"/>
        <v>1</v>
      </c>
      <c r="O4030" s="9">
        <f t="shared" si="1357"/>
        <v>1</v>
      </c>
      <c r="P4030" s="9">
        <f t="shared" si="1358"/>
        <v>1</v>
      </c>
      <c r="Q4030" s="10">
        <f t="shared" si="1359"/>
        <v>7.352653126723796E-2</v>
      </c>
      <c r="R4030" s="10">
        <f t="shared" si="1342"/>
        <v>1.0880426238147114</v>
      </c>
      <c r="S4030" s="10">
        <f>_xlfn.PERCENTILE.INC($R$1519:R4030,0.75)</f>
        <v>0.81216957239824383</v>
      </c>
      <c r="T4030" s="10">
        <f t="shared" si="1343"/>
        <v>0.81216957239824383</v>
      </c>
      <c r="U4030" s="11">
        <f t="shared" si="1360"/>
        <v>0.81216957239824383</v>
      </c>
      <c r="V4030" s="10">
        <f t="shared" si="1344"/>
        <v>1</v>
      </c>
      <c r="W4030" s="10">
        <f t="shared" si="1345"/>
        <v>0.81188184919077333</v>
      </c>
      <c r="X4030" s="10">
        <f t="shared" si="1361"/>
        <v>1.3600532797683893</v>
      </c>
      <c r="Y4030" s="10">
        <f>_xlfn.PERCENTILE.INC($X$1519:X4030,0.75)</f>
        <v>1.0152119654978047</v>
      </c>
      <c r="Z4030" s="10">
        <f t="shared" si="1362"/>
        <v>1.0152119654978047</v>
      </c>
      <c r="AA4030" s="10">
        <f t="shared" si="1363"/>
        <v>1.0152119654978047</v>
      </c>
      <c r="AB4030" s="10">
        <f t="shared" si="1364"/>
        <v>0.81188184919077333</v>
      </c>
      <c r="AC4030" s="10">
        <f t="shared" si="1365"/>
        <v>0.82423216786895726</v>
      </c>
      <c r="AD4030" s="13">
        <f t="shared" si="1366"/>
        <v>811881.84919077333</v>
      </c>
      <c r="AE4030" s="13">
        <f t="shared" si="1346"/>
        <v>824232.16786895727</v>
      </c>
      <c r="AF4030" s="13"/>
      <c r="AG4030" s="2">
        <f t="shared" si="1341"/>
        <v>40659</v>
      </c>
      <c r="AH4030" s="3">
        <f t="shared" si="1347"/>
        <v>2308.3983404951837</v>
      </c>
      <c r="AI4030" s="3">
        <f t="shared" si="1348"/>
        <v>2340.3501892776885</v>
      </c>
      <c r="AJ4030" s="3">
        <f t="shared" si="1367"/>
        <v>809504.02511688869</v>
      </c>
      <c r="AK4030" s="3">
        <f t="shared" si="1368"/>
        <v>614470.18697634432</v>
      </c>
    </row>
    <row r="4031" spans="2:37" x14ac:dyDescent="0.2">
      <c r="B4031" s="5">
        <v>40660</v>
      </c>
      <c r="C4031" s="1">
        <v>614.69000000000005</v>
      </c>
      <c r="D4031" s="1">
        <f t="shared" si="1338"/>
        <v>18</v>
      </c>
      <c r="E4031" s="1" t="b">
        <f t="shared" si="1339"/>
        <v>0</v>
      </c>
      <c r="F4031" s="6">
        <f t="shared" si="1340"/>
        <v>-2.8712325211692757E-3</v>
      </c>
      <c r="G4031" s="8">
        <f t="shared" si="1349"/>
        <v>1.5598176891031736E-3</v>
      </c>
      <c r="H4031" s="8">
        <f t="shared" si="1350"/>
        <v>1.0402631614244828E-3</v>
      </c>
      <c r="I4031" s="8">
        <f t="shared" si="1351"/>
        <v>9.118484499719006E-4</v>
      </c>
      <c r="J4031" s="6">
        <f t="shared" si="1352"/>
        <v>1.406315069590402E-3</v>
      </c>
      <c r="K4031" s="6">
        <f t="shared" si="1353"/>
        <v>1.0212471964372669E-3</v>
      </c>
      <c r="L4031" s="6">
        <f t="shared" si="1354"/>
        <v>6.1859678495993007E-4</v>
      </c>
      <c r="M4031" s="9">
        <f t="shared" si="1355"/>
        <v>1</v>
      </c>
      <c r="N4031" s="9">
        <f t="shared" si="1356"/>
        <v>1</v>
      </c>
      <c r="O4031" s="9">
        <f t="shared" si="1357"/>
        <v>1</v>
      </c>
      <c r="P4031" s="9">
        <f t="shared" si="1358"/>
        <v>1</v>
      </c>
      <c r="Q4031" s="10">
        <f t="shared" si="1359"/>
        <v>7.3169695760864573E-2</v>
      </c>
      <c r="R4031" s="10">
        <f t="shared" si="1342"/>
        <v>1.0933488128945956</v>
      </c>
      <c r="S4031" s="10">
        <f>_xlfn.PERCENTILE.INC($R$1519:R4031,0.75)</f>
        <v>0.81247481970407742</v>
      </c>
      <c r="T4031" s="10">
        <f t="shared" si="1343"/>
        <v>0.81247481970407742</v>
      </c>
      <c r="U4031" s="11">
        <f t="shared" si="1360"/>
        <v>0.81247481970407742</v>
      </c>
      <c r="V4031" s="10">
        <f t="shared" si="1344"/>
        <v>1</v>
      </c>
      <c r="W4031" s="10">
        <f t="shared" si="1345"/>
        <v>0.81188184919077333</v>
      </c>
      <c r="X4031" s="10">
        <f t="shared" si="1361"/>
        <v>1.3666860161182446</v>
      </c>
      <c r="Y4031" s="10">
        <f>_xlfn.PERCENTILE.INC($X$1519:X4031,0.75)</f>
        <v>1.0155935246300969</v>
      </c>
      <c r="Z4031" s="10">
        <f t="shared" si="1362"/>
        <v>1.0155935246300969</v>
      </c>
      <c r="AA4031" s="10">
        <f t="shared" si="1363"/>
        <v>1.0152119654978047</v>
      </c>
      <c r="AB4031" s="10">
        <f t="shared" si="1364"/>
        <v>0.81188184919077333</v>
      </c>
      <c r="AC4031" s="10">
        <f t="shared" si="1365"/>
        <v>0.82423216786895726</v>
      </c>
      <c r="AD4031" s="13">
        <f t="shared" si="1366"/>
        <v>811881.84919077333</v>
      </c>
      <c r="AE4031" s="13">
        <f t="shared" si="1346"/>
        <v>824232.16786895727</v>
      </c>
      <c r="AF4031" s="13"/>
      <c r="AG4031" s="2">
        <f t="shared" si="1341"/>
        <v>40660</v>
      </c>
      <c r="AH4031" s="3">
        <f t="shared" si="1347"/>
        <v>-2331.1015687435979</v>
      </c>
      <c r="AI4031" s="3">
        <f t="shared" si="1348"/>
        <v>-2366.562205379204</v>
      </c>
      <c r="AJ4031" s="3">
        <f t="shared" si="1367"/>
        <v>807172.9235481451</v>
      </c>
      <c r="AK4031" s="3">
        <f t="shared" si="1368"/>
        <v>612103.62477096508</v>
      </c>
    </row>
    <row r="4032" spans="2:37" x14ac:dyDescent="0.2">
      <c r="B4032" s="5">
        <v>40661</v>
      </c>
      <c r="C4032" s="1">
        <v>607.86</v>
      </c>
      <c r="D4032" s="1">
        <f t="shared" si="1338"/>
        <v>18</v>
      </c>
      <c r="E4032" s="1" t="b">
        <f t="shared" si="1339"/>
        <v>0</v>
      </c>
      <c r="F4032" s="6">
        <f t="shared" si="1340"/>
        <v>-1.1111291870699147E-2</v>
      </c>
      <c r="G4032" s="8">
        <f t="shared" si="1349"/>
        <v>1.2404869470727966E-3</v>
      </c>
      <c r="H4032" s="8">
        <f t="shared" si="1350"/>
        <v>8.6392019453641422E-4</v>
      </c>
      <c r="I4032" s="8">
        <f t="shared" si="1351"/>
        <v>8.5752735689779188E-4</v>
      </c>
      <c r="J4032" s="6">
        <f t="shared" si="1352"/>
        <v>1.406422028495685E-3</v>
      </c>
      <c r="K4032" s="6">
        <f t="shared" si="1353"/>
        <v>1.0212703657214899E-3</v>
      </c>
      <c r="L4032" s="6">
        <f t="shared" si="1354"/>
        <v>6.184660794472974E-4</v>
      </c>
      <c r="M4032" s="9">
        <f t="shared" si="1355"/>
        <v>0.88201615300325364</v>
      </c>
      <c r="N4032" s="9">
        <f t="shared" si="1356"/>
        <v>0.8459270175004896</v>
      </c>
      <c r="O4032" s="9">
        <f t="shared" si="1357"/>
        <v>1</v>
      </c>
      <c r="P4032" s="9">
        <f t="shared" si="1358"/>
        <v>0.90931439016791449</v>
      </c>
      <c r="Q4032" s="10">
        <f t="shared" si="1359"/>
        <v>7.7216508942717407E-2</v>
      </c>
      <c r="R4032" s="10">
        <f t="shared" si="1342"/>
        <v>1.0360478749349769</v>
      </c>
      <c r="S4032" s="10">
        <f>_xlfn.PERCENTILE.INC($R$1519:R4032,0.75)</f>
        <v>0.81259472635598717</v>
      </c>
      <c r="T4032" s="10">
        <f t="shared" si="1343"/>
        <v>0.81259472635598717</v>
      </c>
      <c r="U4032" s="11">
        <f t="shared" si="1360"/>
        <v>0.81259472635598717</v>
      </c>
      <c r="V4032" s="10">
        <f t="shared" si="1344"/>
        <v>1</v>
      </c>
      <c r="W4032" s="10">
        <f t="shared" si="1345"/>
        <v>0.81188184919077333</v>
      </c>
      <c r="X4032" s="10">
        <f t="shared" si="1361"/>
        <v>1.2950598436687211</v>
      </c>
      <c r="Y4032" s="10">
        <f>_xlfn.PERCENTILE.INC($X$1519:X4032,0.75)</f>
        <v>1.0157434079449841</v>
      </c>
      <c r="Z4032" s="10">
        <f t="shared" si="1362"/>
        <v>1.0157434079449841</v>
      </c>
      <c r="AA4032" s="10">
        <f t="shared" si="1363"/>
        <v>1.0152119654978047</v>
      </c>
      <c r="AB4032" s="10">
        <f t="shared" si="1364"/>
        <v>0.81188184919077333</v>
      </c>
      <c r="AC4032" s="10">
        <f t="shared" si="1365"/>
        <v>0.82423216786895726</v>
      </c>
      <c r="AD4032" s="13">
        <f t="shared" si="1366"/>
        <v>811881.84919077333</v>
      </c>
      <c r="AE4032" s="13">
        <f t="shared" si="1346"/>
        <v>824232.16786895727</v>
      </c>
      <c r="AF4032" s="13"/>
      <c r="AG4032" s="2">
        <f t="shared" si="1341"/>
        <v>40661</v>
      </c>
      <c r="AH4032" s="3">
        <f t="shared" si="1347"/>
        <v>-9021.0561908816308</v>
      </c>
      <c r="AI4032" s="3">
        <f t="shared" si="1348"/>
        <v>-9158.2841864110796</v>
      </c>
      <c r="AJ4032" s="3">
        <f t="shared" si="1367"/>
        <v>798151.86735726346</v>
      </c>
      <c r="AK4032" s="3">
        <f t="shared" si="1368"/>
        <v>602945.34058455401</v>
      </c>
    </row>
    <row r="4033" spans="2:37" x14ac:dyDescent="0.2">
      <c r="B4033" s="5">
        <v>40666</v>
      </c>
      <c r="C4033" s="1">
        <v>604.08000000000004</v>
      </c>
      <c r="D4033" s="1">
        <f t="shared" si="1338"/>
        <v>19</v>
      </c>
      <c r="E4033" s="1" t="b">
        <f t="shared" si="1339"/>
        <v>1</v>
      </c>
      <c r="F4033" s="6">
        <f t="shared" si="1340"/>
        <v>-6.218537163162563E-3</v>
      </c>
      <c r="G4033" s="8">
        <f t="shared" si="1349"/>
        <v>1.0715795399434086E-3</v>
      </c>
      <c r="H4033" s="8">
        <f t="shared" si="1350"/>
        <v>7.8016665719902653E-4</v>
      </c>
      <c r="I4033" s="8">
        <f t="shared" si="1351"/>
        <v>8.0940086560667612E-4</v>
      </c>
      <c r="J4033" s="6">
        <f t="shared" si="1352"/>
        <v>1.4064825167572027E-3</v>
      </c>
      <c r="K4033" s="6">
        <f t="shared" si="1353"/>
        <v>1.0212811838481331E-3</v>
      </c>
      <c r="L4033" s="6">
        <f t="shared" si="1354"/>
        <v>6.1832252159771037E-4</v>
      </c>
      <c r="M4033" s="9">
        <f t="shared" si="1355"/>
        <v>0.76188614303862867</v>
      </c>
      <c r="N4033" s="9">
        <f t="shared" si="1356"/>
        <v>0.7639097532957575</v>
      </c>
      <c r="O4033" s="9">
        <f t="shared" si="1357"/>
        <v>1</v>
      </c>
      <c r="P4033" s="9">
        <f t="shared" si="1358"/>
        <v>0.84193196544479543</v>
      </c>
      <c r="Q4033" s="10">
        <f t="shared" si="1359"/>
        <v>7.7692163059712618E-2</v>
      </c>
      <c r="R4033" s="10">
        <f t="shared" si="1342"/>
        <v>1.0297048872035346</v>
      </c>
      <c r="S4033" s="10">
        <f>_xlfn.PERCENTILE.INC($R$1519:R4033,0.75)</f>
        <v>0.81300518376985242</v>
      </c>
      <c r="T4033" s="10">
        <f t="shared" si="1343"/>
        <v>0.81300518376985242</v>
      </c>
      <c r="U4033" s="11">
        <f t="shared" si="1360"/>
        <v>0.81300518376985242</v>
      </c>
      <c r="V4033" s="10">
        <f t="shared" si="1344"/>
        <v>0.90931439016791449</v>
      </c>
      <c r="W4033" s="10">
        <f t="shared" si="1345"/>
        <v>0.81259472635598717</v>
      </c>
      <c r="X4033" s="10">
        <f t="shared" si="1361"/>
        <v>1.2871311090044184</v>
      </c>
      <c r="Y4033" s="10">
        <f>_xlfn.PERCENTILE.INC($X$1519:X4033,0.75)</f>
        <v>1.0162564797123155</v>
      </c>
      <c r="Z4033" s="10">
        <f t="shared" si="1362"/>
        <v>1.0162564797123155</v>
      </c>
      <c r="AA4033" s="10">
        <f t="shared" si="1363"/>
        <v>1.0162564797123155</v>
      </c>
      <c r="AB4033" s="10">
        <f t="shared" si="1364"/>
        <v>0.73890407805005787</v>
      </c>
      <c r="AC4033" s="10">
        <f t="shared" si="1365"/>
        <v>0.75091605720422583</v>
      </c>
      <c r="AD4033" s="13">
        <f t="shared" si="1366"/>
        <v>738904.07805005787</v>
      </c>
      <c r="AE4033" s="13">
        <f t="shared" si="1346"/>
        <v>750916.0572042258</v>
      </c>
      <c r="AF4033" s="13"/>
      <c r="AG4033" s="2">
        <f t="shared" si="1341"/>
        <v>40666</v>
      </c>
      <c r="AH4033" s="3">
        <f t="shared" si="1347"/>
        <v>-5048.7174512899674</v>
      </c>
      <c r="AI4033" s="3">
        <f t="shared" si="1348"/>
        <v>-5125.5183669671551</v>
      </c>
      <c r="AJ4033" s="3">
        <f t="shared" si="1367"/>
        <v>793103.14990597346</v>
      </c>
      <c r="AK4033" s="3">
        <f t="shared" si="1368"/>
        <v>597819.8222175868</v>
      </c>
    </row>
    <row r="4034" spans="2:37" x14ac:dyDescent="0.2">
      <c r="B4034" s="5">
        <v>40667</v>
      </c>
      <c r="C4034" s="1">
        <v>600.15</v>
      </c>
      <c r="D4034" s="1">
        <f t="shared" si="1338"/>
        <v>19</v>
      </c>
      <c r="E4034" s="1" t="b">
        <f t="shared" si="1339"/>
        <v>0</v>
      </c>
      <c r="F4034" s="6">
        <f t="shared" si="1340"/>
        <v>-6.5057608263807687E-3</v>
      </c>
      <c r="G4034" s="8">
        <f t="shared" si="1349"/>
        <v>9.0317975667368827E-4</v>
      </c>
      <c r="H4034" s="8">
        <f t="shared" si="1350"/>
        <v>7.1192591725543878E-4</v>
      </c>
      <c r="I4034" s="8">
        <f t="shared" si="1351"/>
        <v>7.4092895439151142E-4</v>
      </c>
      <c r="J4034" s="6">
        <f t="shared" si="1352"/>
        <v>1.4064684715976645E-3</v>
      </c>
      <c r="K4034" s="6">
        <f t="shared" si="1353"/>
        <v>1.0212637976549875E-3</v>
      </c>
      <c r="L4034" s="6">
        <f t="shared" si="1354"/>
        <v>6.1807469654771624E-4</v>
      </c>
      <c r="M4034" s="9">
        <f t="shared" si="1355"/>
        <v>0.64216139566052965</v>
      </c>
      <c r="N4034" s="9">
        <f t="shared" si="1356"/>
        <v>0.69710286303123026</v>
      </c>
      <c r="O4034" s="9">
        <f t="shared" si="1357"/>
        <v>1</v>
      </c>
      <c r="P4034" s="9">
        <f t="shared" si="1358"/>
        <v>0.77975475289725338</v>
      </c>
      <c r="Q4034" s="10">
        <f t="shared" si="1359"/>
        <v>7.905069734845202E-2</v>
      </c>
      <c r="R4034" s="10">
        <f t="shared" si="1342"/>
        <v>1.0120087827608084</v>
      </c>
      <c r="S4034" s="10">
        <f>_xlfn.PERCENTILE.INC($R$1519:R4034,0.75)</f>
        <v>0.81340343908276469</v>
      </c>
      <c r="T4034" s="10">
        <f t="shared" si="1343"/>
        <v>0.81340343908276469</v>
      </c>
      <c r="U4034" s="11">
        <f t="shared" si="1360"/>
        <v>0.81340343908276469</v>
      </c>
      <c r="V4034" s="10">
        <f t="shared" si="1344"/>
        <v>0.90931439016791449</v>
      </c>
      <c r="W4034" s="10">
        <f t="shared" si="1345"/>
        <v>0.81259472635598717</v>
      </c>
      <c r="X4034" s="10">
        <f t="shared" si="1361"/>
        <v>1.2650109784510106</v>
      </c>
      <c r="Y4034" s="10">
        <f>_xlfn.PERCENTILE.INC($X$1519:X4034,0.75)</f>
        <v>1.0167542988534559</v>
      </c>
      <c r="Z4034" s="10">
        <f t="shared" si="1362"/>
        <v>1.0167542988534559</v>
      </c>
      <c r="AA4034" s="10">
        <f t="shared" si="1363"/>
        <v>1.0162564797123155</v>
      </c>
      <c r="AB4034" s="10">
        <f t="shared" si="1364"/>
        <v>0.73890407805005787</v>
      </c>
      <c r="AC4034" s="10">
        <f t="shared" si="1365"/>
        <v>0.75091605720422583</v>
      </c>
      <c r="AD4034" s="13">
        <f t="shared" si="1366"/>
        <v>738904.07805005787</v>
      </c>
      <c r="AE4034" s="13">
        <f t="shared" si="1346"/>
        <v>750916.0572042258</v>
      </c>
      <c r="AF4034" s="13"/>
      <c r="AG4034" s="2">
        <f t="shared" si="1341"/>
        <v>40667</v>
      </c>
      <c r="AH4034" s="3">
        <f t="shared" si="1347"/>
        <v>-4807.1332054310642</v>
      </c>
      <c r="AI4034" s="3">
        <f t="shared" si="1348"/>
        <v>-4885.280268859553</v>
      </c>
      <c r="AJ4034" s="3">
        <f t="shared" si="1367"/>
        <v>788296.01670054242</v>
      </c>
      <c r="AK4034" s="3">
        <f t="shared" si="1368"/>
        <v>592934.54194872722</v>
      </c>
    </row>
    <row r="4035" spans="2:37" x14ac:dyDescent="0.2">
      <c r="B4035" s="5">
        <v>40668</v>
      </c>
      <c r="C4035" s="1">
        <v>594.07000000000005</v>
      </c>
      <c r="D4035" s="1">
        <f t="shared" si="1338"/>
        <v>19</v>
      </c>
      <c r="E4035" s="1" t="b">
        <f t="shared" si="1339"/>
        <v>0</v>
      </c>
      <c r="F4035" s="6">
        <f t="shared" si="1340"/>
        <v>-1.0130800633174952E-2</v>
      </c>
      <c r="G4035" s="8">
        <f t="shared" si="1349"/>
        <v>6.253688325751005E-4</v>
      </c>
      <c r="H4035" s="8">
        <f t="shared" si="1350"/>
        <v>5.7408524897869183E-4</v>
      </c>
      <c r="I4035" s="8">
        <f t="shared" si="1351"/>
        <v>6.8303694773787249E-4</v>
      </c>
      <c r="J4035" s="6">
        <f t="shared" si="1352"/>
        <v>1.4063748925249671E-3</v>
      </c>
      <c r="K4035" s="6">
        <f t="shared" si="1353"/>
        <v>1.0212299435533377E-3</v>
      </c>
      <c r="L4035" s="6">
        <f t="shared" si="1354"/>
        <v>6.1780458153908556E-4</v>
      </c>
      <c r="M4035" s="9">
        <f t="shared" si="1355"/>
        <v>0.44466723339488118</v>
      </c>
      <c r="N4035" s="9">
        <f t="shared" si="1356"/>
        <v>0.56215081882654183</v>
      </c>
      <c r="O4035" s="9">
        <f t="shared" si="1357"/>
        <v>1</v>
      </c>
      <c r="P4035" s="9">
        <f t="shared" si="1358"/>
        <v>0.66893935074047428</v>
      </c>
      <c r="Q4035" s="10">
        <f t="shared" si="1359"/>
        <v>8.1950030288797979E-2</v>
      </c>
      <c r="R4035" s="10">
        <f t="shared" si="1342"/>
        <v>0.97620464224447601</v>
      </c>
      <c r="S4035" s="10">
        <f>_xlfn.PERCENTILE.INC($R$1519:R4035,0.75)</f>
        <v>0.81348673943181549</v>
      </c>
      <c r="T4035" s="10">
        <f t="shared" si="1343"/>
        <v>0.81348673943181549</v>
      </c>
      <c r="U4035" s="11">
        <f t="shared" si="1360"/>
        <v>0.81348673943181549</v>
      </c>
      <c r="V4035" s="10">
        <f t="shared" si="1344"/>
        <v>0.90931439016791449</v>
      </c>
      <c r="W4035" s="10">
        <f t="shared" si="1345"/>
        <v>0.81259472635598717</v>
      </c>
      <c r="X4035" s="10">
        <f t="shared" si="1361"/>
        <v>1.220255802805595</v>
      </c>
      <c r="Y4035" s="10">
        <f>_xlfn.PERCENTILE.INC($X$1519:X4035,0.75)</f>
        <v>1.0168584242897694</v>
      </c>
      <c r="Z4035" s="10">
        <f t="shared" si="1362"/>
        <v>1.0168584242897694</v>
      </c>
      <c r="AA4035" s="10">
        <f t="shared" si="1363"/>
        <v>1.0162564797123155</v>
      </c>
      <c r="AB4035" s="10">
        <f t="shared" si="1364"/>
        <v>0.73890407805005787</v>
      </c>
      <c r="AC4035" s="10">
        <f t="shared" si="1365"/>
        <v>0.75091605720422583</v>
      </c>
      <c r="AD4035" s="13">
        <f t="shared" si="1366"/>
        <v>738904.07805005787</v>
      </c>
      <c r="AE4035" s="13">
        <f t="shared" si="1346"/>
        <v>750916.0572042258</v>
      </c>
      <c r="AF4035" s="13"/>
      <c r="AG4035" s="2">
        <f t="shared" si="1341"/>
        <v>40668</v>
      </c>
      <c r="AH4035" s="3">
        <f t="shared" si="1347"/>
        <v>-7485.6899017650803</v>
      </c>
      <c r="AI4035" s="3">
        <f t="shared" si="1348"/>
        <v>-7607.3808677858096</v>
      </c>
      <c r="AJ4035" s="3">
        <f t="shared" si="1367"/>
        <v>780810.32679877733</v>
      </c>
      <c r="AK4035" s="3">
        <f t="shared" si="1368"/>
        <v>585327.16108094144</v>
      </c>
    </row>
    <row r="4036" spans="2:37" x14ac:dyDescent="0.2">
      <c r="B4036" s="5">
        <v>40669</v>
      </c>
      <c r="C4036" s="1">
        <v>598.26</v>
      </c>
      <c r="D4036" s="1">
        <f t="shared" si="1338"/>
        <v>19</v>
      </c>
      <c r="E4036" s="1" t="b">
        <f t="shared" si="1339"/>
        <v>0</v>
      </c>
      <c r="F4036" s="6">
        <f t="shared" si="1340"/>
        <v>7.0530408874374118E-3</v>
      </c>
      <c r="G4036" s="8">
        <f t="shared" si="1349"/>
        <v>8.1726632586295726E-4</v>
      </c>
      <c r="H4036" s="8">
        <f t="shared" si="1350"/>
        <v>7.3142569710902855E-4</v>
      </c>
      <c r="I4036" s="8">
        <f t="shared" si="1351"/>
        <v>7.3201560516778061E-4</v>
      </c>
      <c r="J4036" s="6">
        <f t="shared" si="1352"/>
        <v>1.4061786995742682E-3</v>
      </c>
      <c r="K4036" s="6">
        <f t="shared" si="1353"/>
        <v>1.0211752781667533E-3</v>
      </c>
      <c r="L4036" s="6">
        <f t="shared" si="1354"/>
        <v>6.1750718815266337E-4</v>
      </c>
      <c r="M4036" s="9">
        <f t="shared" si="1355"/>
        <v>0.581196633194907</v>
      </c>
      <c r="N4036" s="9">
        <f t="shared" si="1356"/>
        <v>0.71625871948457998</v>
      </c>
      <c r="O4036" s="9">
        <f t="shared" si="1357"/>
        <v>1</v>
      </c>
      <c r="P4036" s="9">
        <f t="shared" si="1358"/>
        <v>0.76581845089316225</v>
      </c>
      <c r="Q4036" s="10">
        <f t="shared" si="1359"/>
        <v>8.2639133206561841E-2</v>
      </c>
      <c r="R4036" s="10">
        <f t="shared" si="1342"/>
        <v>0.9680643648576861</v>
      </c>
      <c r="S4036" s="10">
        <f>_xlfn.PERCENTILE.INC($R$1519:R4036,0.75)</f>
        <v>0.81349639578301036</v>
      </c>
      <c r="T4036" s="10">
        <f t="shared" si="1343"/>
        <v>0.81349639578301036</v>
      </c>
      <c r="U4036" s="11">
        <f t="shared" si="1360"/>
        <v>0.81349639578301036</v>
      </c>
      <c r="V4036" s="10">
        <f t="shared" si="1344"/>
        <v>0.90931439016791449</v>
      </c>
      <c r="W4036" s="10">
        <f t="shared" si="1345"/>
        <v>0.81259472635598717</v>
      </c>
      <c r="X4036" s="10">
        <f t="shared" si="1361"/>
        <v>1.2100804560721077</v>
      </c>
      <c r="Y4036" s="10">
        <f>_xlfn.PERCENTILE.INC($X$1519:X4036,0.75)</f>
        <v>1.0168704947287628</v>
      </c>
      <c r="Z4036" s="10">
        <f t="shared" si="1362"/>
        <v>1.0168704947287628</v>
      </c>
      <c r="AA4036" s="10">
        <f t="shared" si="1363"/>
        <v>1.0162564797123155</v>
      </c>
      <c r="AB4036" s="10">
        <f t="shared" si="1364"/>
        <v>0.73890407805005787</v>
      </c>
      <c r="AC4036" s="10">
        <f t="shared" si="1365"/>
        <v>0.75091605720422583</v>
      </c>
      <c r="AD4036" s="13">
        <f t="shared" si="1366"/>
        <v>738904.07805005787</v>
      </c>
      <c r="AE4036" s="13">
        <f t="shared" si="1346"/>
        <v>750916.0572042258</v>
      </c>
      <c r="AF4036" s="13"/>
      <c r="AG4036" s="2">
        <f t="shared" si="1341"/>
        <v>40669</v>
      </c>
      <c r="AH4036" s="3">
        <f t="shared" si="1347"/>
        <v>5211.5206743813023</v>
      </c>
      <c r="AI4036" s="3">
        <f t="shared" si="1348"/>
        <v>5296.2416544946946</v>
      </c>
      <c r="AJ4036" s="3">
        <f t="shared" si="1367"/>
        <v>786021.84747315862</v>
      </c>
      <c r="AK4036" s="3">
        <f t="shared" si="1368"/>
        <v>590623.4027354361</v>
      </c>
    </row>
    <row r="4037" spans="2:37" x14ac:dyDescent="0.2">
      <c r="B4037" s="5">
        <v>40672</v>
      </c>
      <c r="C4037" s="1">
        <v>591.05999999999995</v>
      </c>
      <c r="D4037" s="1">
        <f t="shared" si="1338"/>
        <v>20</v>
      </c>
      <c r="E4037" s="1" t="b">
        <f t="shared" si="1339"/>
        <v>1</v>
      </c>
      <c r="F4037" s="6">
        <f t="shared" si="1340"/>
        <v>-1.2034901213519245E-2</v>
      </c>
      <c r="G4037" s="8">
        <f t="shared" si="1349"/>
        <v>5.5465616578416498E-4</v>
      </c>
      <c r="H4037" s="8">
        <f t="shared" si="1350"/>
        <v>5.4122763121382028E-4</v>
      </c>
      <c r="I4037" s="8">
        <f t="shared" si="1351"/>
        <v>6.1587993737393699E-4</v>
      </c>
      <c r="J4037" s="6">
        <f t="shared" si="1352"/>
        <v>1.4058229882605586E-3</v>
      </c>
      <c r="K4037" s="6">
        <f t="shared" si="1353"/>
        <v>1.0210622856533448E-3</v>
      </c>
      <c r="L4037" s="6">
        <f t="shared" si="1354"/>
        <v>6.1715910848053189E-4</v>
      </c>
      <c r="M4037" s="9">
        <f t="shared" si="1355"/>
        <v>0.39454196610516917</v>
      </c>
      <c r="N4037" s="9">
        <f t="shared" si="1356"/>
        <v>0.53006328685179682</v>
      </c>
      <c r="O4037" s="9">
        <f t="shared" si="1357"/>
        <v>0.99792732362041248</v>
      </c>
      <c r="P4037" s="9">
        <f t="shared" si="1358"/>
        <v>0.64084419219245947</v>
      </c>
      <c r="Q4037" s="10">
        <f t="shared" si="1359"/>
        <v>8.6776738655721164E-2</v>
      </c>
      <c r="R4037" s="10">
        <f t="shared" si="1342"/>
        <v>0.92190604578253099</v>
      </c>
      <c r="S4037" s="10">
        <f>_xlfn.PERCENTILE.INC($R$1519:R4037,0.75)</f>
        <v>0.8135298401103086</v>
      </c>
      <c r="T4037" s="10">
        <f t="shared" si="1343"/>
        <v>0.8135298401103086</v>
      </c>
      <c r="U4037" s="11">
        <f t="shared" si="1360"/>
        <v>0.8135298401103086</v>
      </c>
      <c r="V4037" s="10">
        <f t="shared" si="1344"/>
        <v>0.76581845089316225</v>
      </c>
      <c r="W4037" s="10">
        <f t="shared" si="1345"/>
        <v>0.81349639578301036</v>
      </c>
      <c r="X4037" s="10">
        <f t="shared" si="1361"/>
        <v>1.1523825572281639</v>
      </c>
      <c r="Y4037" s="10">
        <f>_xlfn.PERCENTILE.INC($X$1519:X4037,0.75)</f>
        <v>1.0169123001378857</v>
      </c>
      <c r="Z4037" s="10">
        <f t="shared" si="1362"/>
        <v>1.0169123001378857</v>
      </c>
      <c r="AA4037" s="10">
        <f t="shared" si="1363"/>
        <v>1.0169123001378857</v>
      </c>
      <c r="AB4037" s="10">
        <f t="shared" si="1364"/>
        <v>0.62299054962571576</v>
      </c>
      <c r="AC4037" s="10">
        <f t="shared" si="1365"/>
        <v>0.63352675278405224</v>
      </c>
      <c r="AD4037" s="13">
        <f t="shared" si="1366"/>
        <v>622990.54962571571</v>
      </c>
      <c r="AE4037" s="13">
        <f t="shared" si="1346"/>
        <v>633526.75278405228</v>
      </c>
      <c r="AF4037" s="13"/>
      <c r="AG4037" s="2">
        <f t="shared" si="1341"/>
        <v>40672</v>
      </c>
      <c r="AH4037" s="3">
        <f t="shared" si="1347"/>
        <v>-8892.6375855989609</v>
      </c>
      <c r="AI4037" s="3">
        <f t="shared" si="1348"/>
        <v>-9037.2005680982238</v>
      </c>
      <c r="AJ4037" s="3">
        <f t="shared" si="1367"/>
        <v>777129.20988755964</v>
      </c>
      <c r="AK4037" s="3">
        <f t="shared" si="1368"/>
        <v>581586.20216733788</v>
      </c>
    </row>
    <row r="4038" spans="2:37" x14ac:dyDescent="0.2">
      <c r="B4038" s="5">
        <v>40673</v>
      </c>
      <c r="C4038" s="1">
        <v>597.19000000000005</v>
      </c>
      <c r="D4038" s="1">
        <f t="shared" si="1338"/>
        <v>20</v>
      </c>
      <c r="E4038" s="1" t="b">
        <f t="shared" si="1339"/>
        <v>0</v>
      </c>
      <c r="F4038" s="6">
        <f t="shared" si="1340"/>
        <v>1.0371197509559282E-2</v>
      </c>
      <c r="G4038" s="8">
        <f t="shared" si="1349"/>
        <v>7.5052686668161661E-4</v>
      </c>
      <c r="H4038" s="8">
        <f t="shared" si="1350"/>
        <v>7.0070576576712954E-4</v>
      </c>
      <c r="I4038" s="8">
        <f t="shared" si="1351"/>
        <v>6.7779205195168566E-4</v>
      </c>
      <c r="J4038" s="6">
        <f t="shared" si="1352"/>
        <v>1.4055438853168511E-3</v>
      </c>
      <c r="K4038" s="6">
        <f t="shared" si="1353"/>
        <v>1.020978070717134E-3</v>
      </c>
      <c r="L4038" s="6">
        <f t="shared" si="1354"/>
        <v>6.1684445727648921E-4</v>
      </c>
      <c r="M4038" s="9">
        <f t="shared" si="1355"/>
        <v>0.53397611737496598</v>
      </c>
      <c r="N4038" s="9">
        <f t="shared" si="1356"/>
        <v>0.68630834085883397</v>
      </c>
      <c r="O4038" s="9">
        <f t="shared" si="1357"/>
        <v>1</v>
      </c>
      <c r="P4038" s="9">
        <f t="shared" si="1358"/>
        <v>0.74009481941126654</v>
      </c>
      <c r="Q4038" s="10">
        <f t="shared" si="1359"/>
        <v>8.8575755239798659E-2</v>
      </c>
      <c r="R4038" s="10">
        <f t="shared" si="1342"/>
        <v>0.90318168649443908</v>
      </c>
      <c r="S4038" s="10">
        <f>_xlfn.PERCENTILE.INC($R$1519:R4038,0.75)</f>
        <v>0.81361005172079959</v>
      </c>
      <c r="T4038" s="10">
        <f t="shared" si="1343"/>
        <v>0.81361005172079959</v>
      </c>
      <c r="U4038" s="11">
        <f t="shared" si="1360"/>
        <v>0.81361005172079959</v>
      </c>
      <c r="V4038" s="10">
        <f t="shared" si="1344"/>
        <v>0.76581845089316225</v>
      </c>
      <c r="W4038" s="10">
        <f t="shared" si="1345"/>
        <v>0.81349639578301036</v>
      </c>
      <c r="X4038" s="10">
        <f t="shared" si="1361"/>
        <v>1.1289771081180489</v>
      </c>
      <c r="Y4038" s="10">
        <f>_xlfn.PERCENTILE.INC($X$1519:X4038,0.75)</f>
        <v>1.0170125646509995</v>
      </c>
      <c r="Z4038" s="10">
        <f t="shared" si="1362"/>
        <v>1.0170125646509995</v>
      </c>
      <c r="AA4038" s="10">
        <f t="shared" si="1363"/>
        <v>1.0169123001378857</v>
      </c>
      <c r="AB4038" s="10">
        <f t="shared" si="1364"/>
        <v>0.62299054962571576</v>
      </c>
      <c r="AC4038" s="10">
        <f t="shared" si="1365"/>
        <v>0.63352675278405224</v>
      </c>
      <c r="AD4038" s="13">
        <f t="shared" si="1366"/>
        <v>622990.54962571571</v>
      </c>
      <c r="AE4038" s="13">
        <f t="shared" si="1346"/>
        <v>633526.75278405228</v>
      </c>
      <c r="AF4038" s="13"/>
      <c r="AG4038" s="2">
        <f t="shared" si="1341"/>
        <v>40673</v>
      </c>
      <c r="AH4038" s="3">
        <f t="shared" si="1347"/>
        <v>6461.1580367571914</v>
      </c>
      <c r="AI4038" s="3">
        <f t="shared" si="1348"/>
        <v>6570.4310807131424</v>
      </c>
      <c r="AJ4038" s="3">
        <f t="shared" si="1367"/>
        <v>783590.36792431679</v>
      </c>
      <c r="AK4038" s="3">
        <f t="shared" si="1368"/>
        <v>588156.63324805105</v>
      </c>
    </row>
    <row r="4039" spans="2:37" x14ac:dyDescent="0.2">
      <c r="B4039" s="5">
        <v>40674</v>
      </c>
      <c r="C4039" s="1">
        <v>594.23</v>
      </c>
      <c r="D4039" s="1">
        <f t="shared" si="1338"/>
        <v>20</v>
      </c>
      <c r="E4039" s="1" t="b">
        <f t="shared" si="1339"/>
        <v>0</v>
      </c>
      <c r="F4039" s="6">
        <f t="shared" si="1340"/>
        <v>-4.9565464927410208E-3</v>
      </c>
      <c r="G4039" s="8">
        <f t="shared" si="1349"/>
        <v>5.5857808062854519E-4</v>
      </c>
      <c r="H4039" s="8">
        <f t="shared" si="1350"/>
        <v>6.4592410239216666E-4</v>
      </c>
      <c r="I4039" s="8">
        <f t="shared" si="1351"/>
        <v>6.7413138992614607E-4</v>
      </c>
      <c r="J4039" s="6">
        <f t="shared" si="1352"/>
        <v>1.405243671481853E-3</v>
      </c>
      <c r="K4039" s="6">
        <f t="shared" si="1353"/>
        <v>1.0208824202952366E-3</v>
      </c>
      <c r="L4039" s="6">
        <f t="shared" si="1354"/>
        <v>6.1649831461765966E-4</v>
      </c>
      <c r="M4039" s="9">
        <f t="shared" si="1355"/>
        <v>0.39749553188844128</v>
      </c>
      <c r="N4039" s="9">
        <f t="shared" si="1356"/>
        <v>0.6327115538000615</v>
      </c>
      <c r="O4039" s="9">
        <f t="shared" si="1357"/>
        <v>1</v>
      </c>
      <c r="P4039" s="9">
        <f t="shared" si="1358"/>
        <v>0.67673569522950094</v>
      </c>
      <c r="Q4039" s="10">
        <f t="shared" si="1359"/>
        <v>8.8975933129102167E-2</v>
      </c>
      <c r="R4039" s="10">
        <f t="shared" si="1342"/>
        <v>0.89911953925700017</v>
      </c>
      <c r="S4039" s="10">
        <f>_xlfn.PERCENTILE.INC($R$1519:R4039,0.75)</f>
        <v>0.81376000992157227</v>
      </c>
      <c r="T4039" s="10">
        <f t="shared" si="1343"/>
        <v>0.81376000992157227</v>
      </c>
      <c r="U4039" s="11">
        <f t="shared" si="1360"/>
        <v>0.81376000992157227</v>
      </c>
      <c r="V4039" s="10">
        <f t="shared" si="1344"/>
        <v>0.76581845089316225</v>
      </c>
      <c r="W4039" s="10">
        <f t="shared" si="1345"/>
        <v>0.81349639578301036</v>
      </c>
      <c r="X4039" s="10">
        <f t="shared" si="1361"/>
        <v>1.1238994240712503</v>
      </c>
      <c r="Y4039" s="10">
        <f>_xlfn.PERCENTILE.INC($X$1519:X4039,0.75)</f>
        <v>1.0172000124019653</v>
      </c>
      <c r="Z4039" s="10">
        <f t="shared" si="1362"/>
        <v>1.0172000124019653</v>
      </c>
      <c r="AA4039" s="10">
        <f t="shared" si="1363"/>
        <v>1.0169123001378857</v>
      </c>
      <c r="AB4039" s="10">
        <f t="shared" si="1364"/>
        <v>0.62299054962571576</v>
      </c>
      <c r="AC4039" s="10">
        <f t="shared" si="1365"/>
        <v>0.63352675278405224</v>
      </c>
      <c r="AD4039" s="13">
        <f t="shared" si="1366"/>
        <v>622990.54962571571</v>
      </c>
      <c r="AE4039" s="13">
        <f t="shared" si="1346"/>
        <v>633526.75278405228</v>
      </c>
      <c r="AF4039" s="13"/>
      <c r="AG4039" s="2">
        <f t="shared" si="1341"/>
        <v>40674</v>
      </c>
      <c r="AH4039" s="3">
        <f t="shared" si="1347"/>
        <v>-3087.8816237581418</v>
      </c>
      <c r="AI4039" s="3">
        <f t="shared" si="1348"/>
        <v>-3140.1048045694019</v>
      </c>
      <c r="AJ4039" s="3">
        <f t="shared" si="1367"/>
        <v>780502.48630055867</v>
      </c>
      <c r="AK4039" s="3">
        <f t="shared" si="1368"/>
        <v>585016.52844348166</v>
      </c>
    </row>
    <row r="4040" spans="2:37" x14ac:dyDescent="0.2">
      <c r="B4040" s="5">
        <v>40675</v>
      </c>
      <c r="C4040" s="1">
        <v>590.91999999999996</v>
      </c>
      <c r="D4040" s="1">
        <f t="shared" si="1338"/>
        <v>20</v>
      </c>
      <c r="E4040" s="1" t="b">
        <f t="shared" si="1339"/>
        <v>0</v>
      </c>
      <c r="F4040" s="6">
        <f t="shared" si="1340"/>
        <v>-5.5702337478754638E-3</v>
      </c>
      <c r="G4040" s="8">
        <f t="shared" si="1349"/>
        <v>4.299775534961137E-4</v>
      </c>
      <c r="H4040" s="8">
        <f t="shared" si="1350"/>
        <v>6.0157700450535134E-4</v>
      </c>
      <c r="I4040" s="8">
        <f t="shared" si="1351"/>
        <v>6.7750425430149522E-4</v>
      </c>
      <c r="J4040" s="6">
        <f t="shared" si="1352"/>
        <v>1.405010228883333E-3</v>
      </c>
      <c r="K4040" s="6">
        <f t="shared" si="1353"/>
        <v>1.0208125143292856E-3</v>
      </c>
      <c r="L4040" s="6">
        <f t="shared" si="1354"/>
        <v>6.1621576325151378E-4</v>
      </c>
      <c r="M4040" s="9">
        <f t="shared" si="1355"/>
        <v>0.30603161788925132</v>
      </c>
      <c r="N4040" s="9">
        <f t="shared" si="1356"/>
        <v>0.58931194128298015</v>
      </c>
      <c r="O4040" s="9">
        <f t="shared" si="1357"/>
        <v>1</v>
      </c>
      <c r="P4040" s="9">
        <f t="shared" si="1358"/>
        <v>0.63178118639074377</v>
      </c>
      <c r="Q4040" s="10">
        <f t="shared" si="1359"/>
        <v>8.9186098873721212E-2</v>
      </c>
      <c r="R4040" s="10">
        <f t="shared" si="1342"/>
        <v>0.89700077714209892</v>
      </c>
      <c r="S4040" s="10">
        <f>_xlfn.PERCENTILE.INC($R$1519:R4040,0.75)</f>
        <v>0.81417229507626032</v>
      </c>
      <c r="T4040" s="10">
        <f t="shared" si="1343"/>
        <v>0.81417229507626032</v>
      </c>
      <c r="U4040" s="11">
        <f t="shared" si="1360"/>
        <v>0.81417229507626032</v>
      </c>
      <c r="V4040" s="10">
        <f t="shared" si="1344"/>
        <v>0.76581845089316225</v>
      </c>
      <c r="W4040" s="10">
        <f t="shared" si="1345"/>
        <v>0.81349639578301036</v>
      </c>
      <c r="X4040" s="10">
        <f t="shared" si="1361"/>
        <v>1.1212509714276238</v>
      </c>
      <c r="Y4040" s="10">
        <f>_xlfn.PERCENTILE.INC($X$1519:X4040,0.75)</f>
        <v>1.0177153688453255</v>
      </c>
      <c r="Z4040" s="10">
        <f t="shared" si="1362"/>
        <v>1.0177153688453255</v>
      </c>
      <c r="AA4040" s="10">
        <f t="shared" si="1363"/>
        <v>1.0169123001378857</v>
      </c>
      <c r="AB4040" s="10">
        <f t="shared" si="1364"/>
        <v>0.62299054962571576</v>
      </c>
      <c r="AC4040" s="10">
        <f t="shared" si="1365"/>
        <v>0.63352675278405224</v>
      </c>
      <c r="AD4040" s="13">
        <f t="shared" si="1366"/>
        <v>622990.54962571571</v>
      </c>
      <c r="AE4040" s="13">
        <f t="shared" si="1346"/>
        <v>633526.75278405228</v>
      </c>
      <c r="AF4040" s="13"/>
      <c r="AG4040" s="2">
        <f t="shared" si="1341"/>
        <v>40675</v>
      </c>
      <c r="AH4040" s="3">
        <f t="shared" si="1347"/>
        <v>-3470.2029841326457</v>
      </c>
      <c r="AI4040" s="3">
        <f t="shared" si="1348"/>
        <v>-3528.892098539684</v>
      </c>
      <c r="AJ4040" s="3">
        <f t="shared" si="1367"/>
        <v>777032.28331642598</v>
      </c>
      <c r="AK4040" s="3">
        <f t="shared" si="1368"/>
        <v>581487.63634494192</v>
      </c>
    </row>
    <row r="4041" spans="2:37" x14ac:dyDescent="0.2">
      <c r="B4041" s="5">
        <v>40676</v>
      </c>
      <c r="C4041" s="1">
        <v>586.9</v>
      </c>
      <c r="D4041" s="1">
        <f t="shared" si="1338"/>
        <v>20</v>
      </c>
      <c r="E4041" s="1" t="b">
        <f t="shared" si="1339"/>
        <v>0</v>
      </c>
      <c r="F4041" s="6">
        <f t="shared" si="1340"/>
        <v>-6.8029513301293143E-3</v>
      </c>
      <c r="G4041" s="8">
        <f t="shared" si="1349"/>
        <v>2.8278485606628921E-4</v>
      </c>
      <c r="H4041" s="8">
        <f t="shared" si="1350"/>
        <v>5.1960725841772456E-4</v>
      </c>
      <c r="I4041" s="8">
        <f t="shared" si="1351"/>
        <v>6.587292140370647E-4</v>
      </c>
      <c r="J4041" s="6">
        <f t="shared" si="1352"/>
        <v>1.4049146788478804E-3</v>
      </c>
      <c r="K4041" s="6">
        <f t="shared" si="1353"/>
        <v>1.0207741068465068E-3</v>
      </c>
      <c r="L4041" s="6">
        <f t="shared" si="1354"/>
        <v>6.1597592370992761E-4</v>
      </c>
      <c r="M4041" s="9">
        <f t="shared" si="1355"/>
        <v>0.20128258343644811</v>
      </c>
      <c r="N4041" s="9">
        <f t="shared" si="1356"/>
        <v>0.50903256159480303</v>
      </c>
      <c r="O4041" s="9">
        <f t="shared" si="1357"/>
        <v>1</v>
      </c>
      <c r="P4041" s="9">
        <f t="shared" si="1358"/>
        <v>0.57010504834375031</v>
      </c>
      <c r="Q4041" s="10">
        <f t="shared" si="1359"/>
        <v>9.0333281497817081E-2</v>
      </c>
      <c r="R4041" s="10">
        <f t="shared" si="1342"/>
        <v>0.88560936427326864</v>
      </c>
      <c r="S4041" s="10">
        <f>_xlfn.PERCENTILE.INC($R$1519:R4041,0.75)</f>
        <v>0.81445392597298649</v>
      </c>
      <c r="T4041" s="10">
        <f t="shared" si="1343"/>
        <v>0.81445392597298649</v>
      </c>
      <c r="U4041" s="11">
        <f t="shared" si="1360"/>
        <v>0.81445392597298649</v>
      </c>
      <c r="V4041" s="10">
        <f t="shared" si="1344"/>
        <v>0.76581845089316225</v>
      </c>
      <c r="W4041" s="10">
        <f t="shared" si="1345"/>
        <v>0.81349639578301036</v>
      </c>
      <c r="X4041" s="10">
        <f t="shared" si="1361"/>
        <v>1.1070117053415858</v>
      </c>
      <c r="Y4041" s="10">
        <f>_xlfn.PERCENTILE.INC($X$1519:X4041,0.75)</f>
        <v>1.0180674074662333</v>
      </c>
      <c r="Z4041" s="10">
        <f t="shared" si="1362"/>
        <v>1.0180674074662333</v>
      </c>
      <c r="AA4041" s="10">
        <f t="shared" si="1363"/>
        <v>1.0169123001378857</v>
      </c>
      <c r="AB4041" s="10">
        <f t="shared" si="1364"/>
        <v>0.62299054962571576</v>
      </c>
      <c r="AC4041" s="10">
        <f t="shared" si="1365"/>
        <v>0.63352675278405224</v>
      </c>
      <c r="AD4041" s="13">
        <f t="shared" si="1366"/>
        <v>622990.54962571571</v>
      </c>
      <c r="AE4041" s="13">
        <f t="shared" si="1346"/>
        <v>633526.75278405228</v>
      </c>
      <c r="AF4041" s="13"/>
      <c r="AG4041" s="2">
        <f t="shared" si="1341"/>
        <v>40676</v>
      </c>
      <c r="AH4041" s="3">
        <f t="shared" si="1347"/>
        <v>-4238.1743882342553</v>
      </c>
      <c r="AI4041" s="3">
        <f t="shared" si="1348"/>
        <v>-4309.851665524774</v>
      </c>
      <c r="AJ4041" s="3">
        <f t="shared" si="1367"/>
        <v>772794.10892819171</v>
      </c>
      <c r="AK4041" s="3">
        <f t="shared" si="1368"/>
        <v>577177.78467941715</v>
      </c>
    </row>
    <row r="4042" spans="2:37" x14ac:dyDescent="0.2">
      <c r="B4042" s="5">
        <v>40679</v>
      </c>
      <c r="C4042" s="1">
        <v>590.74</v>
      </c>
      <c r="D4042" s="1">
        <f t="shared" si="1338"/>
        <v>21</v>
      </c>
      <c r="E4042" s="1" t="b">
        <f t="shared" si="1339"/>
        <v>1</v>
      </c>
      <c r="F4042" s="6">
        <f t="shared" si="1340"/>
        <v>6.5428522746635576E-3</v>
      </c>
      <c r="G4042" s="8">
        <f t="shared" si="1349"/>
        <v>4.5595323656546382E-4</v>
      </c>
      <c r="H4042" s="8">
        <f t="shared" si="1350"/>
        <v>6.1618028703466451E-4</v>
      </c>
      <c r="I4042" s="8">
        <f t="shared" si="1351"/>
        <v>7.4910792717780138E-4</v>
      </c>
      <c r="J4042" s="6">
        <f t="shared" si="1352"/>
        <v>1.4048077023034837E-3</v>
      </c>
      <c r="K4042" s="6">
        <f t="shared" si="1353"/>
        <v>1.0207272514474439E-3</v>
      </c>
      <c r="L4042" s="6">
        <f t="shared" si="1354"/>
        <v>6.1573568188460874E-4</v>
      </c>
      <c r="M4042" s="9">
        <f t="shared" si="1355"/>
        <v>0.32456629887338362</v>
      </c>
      <c r="N4042" s="9">
        <f t="shared" si="1356"/>
        <v>0.6036679104637297</v>
      </c>
      <c r="O4042" s="9">
        <f t="shared" si="1357"/>
        <v>1</v>
      </c>
      <c r="P4042" s="9">
        <f t="shared" si="1358"/>
        <v>0.6427447364457044</v>
      </c>
      <c r="Q4042" s="10">
        <f t="shared" si="1359"/>
        <v>9.1067763476470998E-2</v>
      </c>
      <c r="R4042" s="10">
        <f t="shared" si="1342"/>
        <v>0.87846672572198881</v>
      </c>
      <c r="S4042" s="10">
        <f>_xlfn.PERCENTILE.INC($R$1519:R4042,0.75)</f>
        <v>0.81464023995519541</v>
      </c>
      <c r="T4042" s="10">
        <f t="shared" si="1343"/>
        <v>0.81464023995519541</v>
      </c>
      <c r="U4042" s="11">
        <f t="shared" si="1360"/>
        <v>0.81464023995519541</v>
      </c>
      <c r="V4042" s="10">
        <f t="shared" si="1344"/>
        <v>0.57010504834375031</v>
      </c>
      <c r="W4042" s="10">
        <f t="shared" si="1345"/>
        <v>0.81445392597298649</v>
      </c>
      <c r="X4042" s="10">
        <f t="shared" si="1361"/>
        <v>1.0980834071524861</v>
      </c>
      <c r="Y4042" s="10">
        <f>_xlfn.PERCENTILE.INC($X$1519:X4042,0.75)</f>
        <v>1.0183002999439943</v>
      </c>
      <c r="Z4042" s="10">
        <f t="shared" si="1362"/>
        <v>1.0183002999439943</v>
      </c>
      <c r="AA4042" s="10">
        <f t="shared" si="1363"/>
        <v>1.0183002999439943</v>
      </c>
      <c r="AB4042" s="10">
        <f t="shared" si="1364"/>
        <v>0.46432429484058668</v>
      </c>
      <c r="AC4042" s="10">
        <f t="shared" si="1365"/>
        <v>0.47282156870745307</v>
      </c>
      <c r="AD4042" s="13">
        <f t="shared" si="1366"/>
        <v>464324.29484058666</v>
      </c>
      <c r="AE4042" s="13">
        <f t="shared" si="1346"/>
        <v>472821.56870745309</v>
      </c>
      <c r="AF4042" s="13"/>
      <c r="AG4042" s="2">
        <f t="shared" si="1341"/>
        <v>40679</v>
      </c>
      <c r="AH4042" s="3">
        <f t="shared" si="1347"/>
        <v>4076.1351347125142</v>
      </c>
      <c r="AI4042" s="3">
        <f t="shared" si="1348"/>
        <v>4145.0719555133537</v>
      </c>
      <c r="AJ4042" s="3">
        <f t="shared" si="1367"/>
        <v>776870.24406290427</v>
      </c>
      <c r="AK4042" s="3">
        <f t="shared" si="1368"/>
        <v>581322.85663493047</v>
      </c>
    </row>
    <row r="4043" spans="2:37" x14ac:dyDescent="0.2">
      <c r="B4043" s="5">
        <v>40680</v>
      </c>
      <c r="C4043" s="1">
        <v>588.5</v>
      </c>
      <c r="D4043" s="1">
        <f t="shared" si="1338"/>
        <v>21</v>
      </c>
      <c r="E4043" s="1" t="b">
        <f t="shared" si="1339"/>
        <v>0</v>
      </c>
      <c r="F4043" s="6">
        <f t="shared" si="1340"/>
        <v>-3.7918542844568304E-3</v>
      </c>
      <c r="G4043" s="8">
        <f t="shared" si="1349"/>
        <v>3.5935820243928918E-4</v>
      </c>
      <c r="H4043" s="8">
        <f t="shared" si="1350"/>
        <v>5.5992411974868661E-4</v>
      </c>
      <c r="I4043" s="8">
        <f t="shared" si="1351"/>
        <v>6.4008652014159494E-4</v>
      </c>
      <c r="J4043" s="6">
        <f t="shared" si="1352"/>
        <v>1.4046811975248214E-3</v>
      </c>
      <c r="K4043" s="6">
        <f t="shared" si="1353"/>
        <v>1.0206690857737799E-3</v>
      </c>
      <c r="L4043" s="6">
        <f t="shared" si="1354"/>
        <v>6.1546679724855933E-4</v>
      </c>
      <c r="M4043" s="9">
        <f t="shared" si="1355"/>
        <v>0.25582901164514171</v>
      </c>
      <c r="N4043" s="9">
        <f t="shared" si="1356"/>
        <v>0.54858536185036144</v>
      </c>
      <c r="O4043" s="9">
        <f t="shared" si="1357"/>
        <v>1</v>
      </c>
      <c r="P4043" s="9">
        <f t="shared" si="1358"/>
        <v>0.60147145783183442</v>
      </c>
      <c r="Q4043" s="10">
        <f t="shared" si="1359"/>
        <v>9.1493761906355289E-2</v>
      </c>
      <c r="R4043" s="10">
        <f t="shared" si="1342"/>
        <v>0.87437655128751557</v>
      </c>
      <c r="S4043" s="10">
        <f>_xlfn.PERCENTILE.INC($R$1519:R4043,0.75)</f>
        <v>0.81476657436633171</v>
      </c>
      <c r="T4043" s="10">
        <f t="shared" si="1343"/>
        <v>0.81476657436633171</v>
      </c>
      <c r="U4043" s="11">
        <f t="shared" si="1360"/>
        <v>0.81476657436633171</v>
      </c>
      <c r="V4043" s="10">
        <f t="shared" si="1344"/>
        <v>0.57010504834375031</v>
      </c>
      <c r="W4043" s="10">
        <f t="shared" si="1345"/>
        <v>0.81445392597298649</v>
      </c>
      <c r="X4043" s="10">
        <f t="shared" si="1361"/>
        <v>1.0929706891093944</v>
      </c>
      <c r="Y4043" s="10">
        <f>_xlfn.PERCENTILE.INC($X$1519:X4043,0.75)</f>
        <v>1.0184582179579147</v>
      </c>
      <c r="Z4043" s="10">
        <f t="shared" si="1362"/>
        <v>1.0184582179579147</v>
      </c>
      <c r="AA4043" s="10">
        <f t="shared" si="1363"/>
        <v>1.0183002999439943</v>
      </c>
      <c r="AB4043" s="10">
        <f t="shared" si="1364"/>
        <v>0.46432429484058668</v>
      </c>
      <c r="AC4043" s="10">
        <f t="shared" si="1365"/>
        <v>0.47282156870745307</v>
      </c>
      <c r="AD4043" s="13">
        <f t="shared" si="1366"/>
        <v>464324.29484058666</v>
      </c>
      <c r="AE4043" s="13">
        <f t="shared" si="1346"/>
        <v>472821.56870745309</v>
      </c>
      <c r="AF4043" s="13"/>
      <c r="AG4043" s="2">
        <f t="shared" si="1341"/>
        <v>40680</v>
      </c>
      <c r="AH4043" s="3">
        <f t="shared" si="1347"/>
        <v>-1760.6500667686751</v>
      </c>
      <c r="AI4043" s="3">
        <f t="shared" si="1348"/>
        <v>-1792.8704910869556</v>
      </c>
      <c r="AJ4043" s="3">
        <f t="shared" si="1367"/>
        <v>775109.59399613563</v>
      </c>
      <c r="AK4043" s="3">
        <f t="shared" si="1368"/>
        <v>579529.9861438435</v>
      </c>
    </row>
    <row r="4044" spans="2:37" x14ac:dyDescent="0.2">
      <c r="B4044" s="5">
        <v>40681</v>
      </c>
      <c r="C4044" s="1">
        <v>594.61</v>
      </c>
      <c r="D4044" s="1">
        <f t="shared" si="1338"/>
        <v>21</v>
      </c>
      <c r="E4044" s="1" t="b">
        <f t="shared" si="1339"/>
        <v>0</v>
      </c>
      <c r="F4044" s="6">
        <f t="shared" si="1340"/>
        <v>1.0382327952421333E-2</v>
      </c>
      <c r="G4044" s="8">
        <f t="shared" si="1349"/>
        <v>5.5773986627252877E-4</v>
      </c>
      <c r="H4044" s="8">
        <f t="shared" si="1350"/>
        <v>6.3660357419582838E-4</v>
      </c>
      <c r="I4044" s="8">
        <f t="shared" si="1351"/>
        <v>6.9618207996878197E-4</v>
      </c>
      <c r="J4044" s="6">
        <f t="shared" si="1352"/>
        <v>1.4045854336307497E-3</v>
      </c>
      <c r="K4044" s="6">
        <f t="shared" si="1353"/>
        <v>1.0206262204599406E-3</v>
      </c>
      <c r="L4044" s="6">
        <f t="shared" si="1354"/>
        <v>6.1522765236444576E-4</v>
      </c>
      <c r="M4044" s="9">
        <f t="shared" si="1355"/>
        <v>0.39708504226105518</v>
      </c>
      <c r="N4044" s="9">
        <f t="shared" si="1356"/>
        <v>0.62373821231924242</v>
      </c>
      <c r="O4044" s="9">
        <f t="shared" si="1357"/>
        <v>1</v>
      </c>
      <c r="P4044" s="9">
        <f t="shared" si="1358"/>
        <v>0.67360775152676577</v>
      </c>
      <c r="Q4044" s="10">
        <f t="shared" si="1359"/>
        <v>9.3605773089271843E-2</v>
      </c>
      <c r="R4044" s="10">
        <f t="shared" si="1342"/>
        <v>0.85464814145281387</v>
      </c>
      <c r="S4044" s="10">
        <f>_xlfn.PERCENTILE.INC($R$1519:R4044,0.75)</f>
        <v>0.8149416943797575</v>
      </c>
      <c r="T4044" s="10">
        <f t="shared" si="1343"/>
        <v>0.8149416943797575</v>
      </c>
      <c r="U4044" s="11">
        <f t="shared" si="1360"/>
        <v>0.8149416943797575</v>
      </c>
      <c r="V4044" s="10">
        <f t="shared" si="1344"/>
        <v>0.57010504834375031</v>
      </c>
      <c r="W4044" s="10">
        <f t="shared" si="1345"/>
        <v>0.81445392597298649</v>
      </c>
      <c r="X4044" s="10">
        <f t="shared" si="1361"/>
        <v>1.0683101768160175</v>
      </c>
      <c r="Y4044" s="10">
        <f>_xlfn.PERCENTILE.INC($X$1519:X4044,0.75)</f>
        <v>1.0186771179746967</v>
      </c>
      <c r="Z4044" s="10">
        <f t="shared" si="1362"/>
        <v>1.0186771179746967</v>
      </c>
      <c r="AA4044" s="10">
        <f t="shared" si="1363"/>
        <v>1.0183002999439943</v>
      </c>
      <c r="AB4044" s="10">
        <f t="shared" si="1364"/>
        <v>0.46432429484058668</v>
      </c>
      <c r="AC4044" s="10">
        <f t="shared" si="1365"/>
        <v>0.47282156870745307</v>
      </c>
      <c r="AD4044" s="13">
        <f t="shared" si="1366"/>
        <v>464324.29484058666</v>
      </c>
      <c r="AE4044" s="13">
        <f t="shared" si="1346"/>
        <v>472821.56870745309</v>
      </c>
      <c r="AF4044" s="13"/>
      <c r="AG4044" s="2">
        <f t="shared" si="1341"/>
        <v>40681</v>
      </c>
      <c r="AH4044" s="3">
        <f t="shared" si="1347"/>
        <v>4820.7671053117474</v>
      </c>
      <c r="AI4044" s="3">
        <f t="shared" si="1348"/>
        <v>4908.9885892990942</v>
      </c>
      <c r="AJ4044" s="3">
        <f t="shared" si="1367"/>
        <v>779930.36110144737</v>
      </c>
      <c r="AK4044" s="3">
        <f t="shared" si="1368"/>
        <v>584438.97473314265</v>
      </c>
    </row>
    <row r="4045" spans="2:37" x14ac:dyDescent="0.2">
      <c r="B4045" s="5">
        <v>40682</v>
      </c>
      <c r="C4045" s="1">
        <v>595.16</v>
      </c>
      <c r="D4045" s="1">
        <f t="shared" si="1338"/>
        <v>21</v>
      </c>
      <c r="E4045" s="1" t="b">
        <f t="shared" si="1339"/>
        <v>0</v>
      </c>
      <c r="F4045" s="6">
        <f t="shared" si="1340"/>
        <v>9.2497603471164425E-4</v>
      </c>
      <c r="G4045" s="8">
        <f t="shared" si="1349"/>
        <v>5.2960525283469637E-4</v>
      </c>
      <c r="H4045" s="8">
        <f t="shared" si="1350"/>
        <v>6.6018593250700931E-4</v>
      </c>
      <c r="I4045" s="8">
        <f t="shared" si="1351"/>
        <v>6.8360142532491379E-4</v>
      </c>
      <c r="J4045" s="6">
        <f t="shared" si="1352"/>
        <v>1.4044693190494516E-3</v>
      </c>
      <c r="K4045" s="6">
        <f t="shared" si="1353"/>
        <v>1.020582586902891E-3</v>
      </c>
      <c r="L4045" s="6">
        <f t="shared" si="1354"/>
        <v>6.1496390368271563E-4</v>
      </c>
      <c r="M4045" s="9">
        <f t="shared" si="1355"/>
        <v>0.37708566905052404</v>
      </c>
      <c r="N4045" s="9">
        <f t="shared" si="1356"/>
        <v>0.64687164074633219</v>
      </c>
      <c r="O4045" s="9">
        <f t="shared" si="1357"/>
        <v>1</v>
      </c>
      <c r="P4045" s="9">
        <f t="shared" si="1358"/>
        <v>0.67465243659895202</v>
      </c>
      <c r="Q4045" s="10">
        <f t="shared" si="1359"/>
        <v>9.3241794783194012E-2</v>
      </c>
      <c r="R4045" s="10">
        <f t="shared" si="1342"/>
        <v>0.85798434260104217</v>
      </c>
      <c r="S4045" s="10">
        <f>_xlfn.PERCENTILE.INC($R$1519:R4045,0.75)</f>
        <v>0.81507395570488639</v>
      </c>
      <c r="T4045" s="10">
        <f t="shared" si="1343"/>
        <v>0.81507395570488639</v>
      </c>
      <c r="U4045" s="11">
        <f t="shared" si="1360"/>
        <v>0.81507395570488639</v>
      </c>
      <c r="V4045" s="10">
        <f t="shared" si="1344"/>
        <v>0.57010504834375031</v>
      </c>
      <c r="W4045" s="10">
        <f t="shared" si="1345"/>
        <v>0.81445392597298649</v>
      </c>
      <c r="X4045" s="10">
        <f t="shared" si="1361"/>
        <v>1.0724804282513027</v>
      </c>
      <c r="Y4045" s="10">
        <f>_xlfn.PERCENTILE.INC($X$1519:X4045,0.75)</f>
        <v>1.018842444631108</v>
      </c>
      <c r="Z4045" s="10">
        <f t="shared" si="1362"/>
        <v>1.018842444631108</v>
      </c>
      <c r="AA4045" s="10">
        <f t="shared" si="1363"/>
        <v>1.0183002999439943</v>
      </c>
      <c r="AB4045" s="10">
        <f t="shared" si="1364"/>
        <v>0.46432429484058668</v>
      </c>
      <c r="AC4045" s="10">
        <f t="shared" si="1365"/>
        <v>0.47282156870745307</v>
      </c>
      <c r="AD4045" s="13">
        <f t="shared" si="1366"/>
        <v>464324.29484058666</v>
      </c>
      <c r="AE4045" s="13">
        <f t="shared" si="1346"/>
        <v>472821.56870745309</v>
      </c>
      <c r="AF4045" s="13"/>
      <c r="AG4045" s="2">
        <f t="shared" si="1341"/>
        <v>40682</v>
      </c>
      <c r="AH4045" s="3">
        <f t="shared" si="1347"/>
        <v>429.48884506192621</v>
      </c>
      <c r="AI4045" s="3">
        <f t="shared" si="1348"/>
        <v>437.34861974915918</v>
      </c>
      <c r="AJ4045" s="3">
        <f t="shared" si="1367"/>
        <v>780359.84994650935</v>
      </c>
      <c r="AK4045" s="3">
        <f t="shared" si="1368"/>
        <v>584876.32335289184</v>
      </c>
    </row>
    <row r="4046" spans="2:37" x14ac:dyDescent="0.2">
      <c r="B4046" s="5">
        <v>40683</v>
      </c>
      <c r="C4046" s="1">
        <v>593.87</v>
      </c>
      <c r="D4046" s="1">
        <f t="shared" si="1338"/>
        <v>21</v>
      </c>
      <c r="E4046" s="1" t="b">
        <f t="shared" si="1339"/>
        <v>0</v>
      </c>
      <c r="F4046" s="6">
        <f t="shared" si="1340"/>
        <v>-2.1674843739497573E-3</v>
      </c>
      <c r="G4046" s="8">
        <f t="shared" si="1349"/>
        <v>5.1224658765102263E-4</v>
      </c>
      <c r="H4046" s="8">
        <f t="shared" si="1350"/>
        <v>6.2497198123163966E-4</v>
      </c>
      <c r="I4046" s="8">
        <f t="shared" si="1351"/>
        <v>6.678738078922746E-4</v>
      </c>
      <c r="J4046" s="6">
        <f t="shared" si="1352"/>
        <v>1.4042604134835333E-3</v>
      </c>
      <c r="K4046" s="6">
        <f t="shared" si="1353"/>
        <v>1.0204973705385122E-3</v>
      </c>
      <c r="L4046" s="6">
        <f t="shared" si="1354"/>
        <v>6.1468436374632874E-4</v>
      </c>
      <c r="M4046" s="9">
        <f t="shared" si="1355"/>
        <v>0.36478033755882799</v>
      </c>
      <c r="N4046" s="9">
        <f t="shared" si="1356"/>
        <v>0.61241900202236144</v>
      </c>
      <c r="O4046" s="9">
        <f t="shared" si="1357"/>
        <v>1</v>
      </c>
      <c r="P4046" s="9">
        <f t="shared" si="1358"/>
        <v>0.65906644652706314</v>
      </c>
      <c r="Q4046" s="10">
        <f t="shared" si="1359"/>
        <v>9.3093581426106575E-2</v>
      </c>
      <c r="R4046" s="10">
        <f t="shared" si="1342"/>
        <v>0.8593503308657251</v>
      </c>
      <c r="S4046" s="10">
        <f>_xlfn.PERCENTILE.INC($R$1519:R4046,0.75)</f>
        <v>0.81518767659616798</v>
      </c>
      <c r="T4046" s="10">
        <f t="shared" si="1343"/>
        <v>0.81518767659616798</v>
      </c>
      <c r="U4046" s="11">
        <f t="shared" si="1360"/>
        <v>0.81518767659616798</v>
      </c>
      <c r="V4046" s="10">
        <f t="shared" si="1344"/>
        <v>0.57010504834375031</v>
      </c>
      <c r="W4046" s="10">
        <f t="shared" si="1345"/>
        <v>0.81445392597298649</v>
      </c>
      <c r="X4046" s="10">
        <f t="shared" si="1361"/>
        <v>1.0741879135821564</v>
      </c>
      <c r="Y4046" s="10">
        <f>_xlfn.PERCENTILE.INC($X$1519:X4046,0.75)</f>
        <v>1.0189845957452099</v>
      </c>
      <c r="Z4046" s="10">
        <f t="shared" si="1362"/>
        <v>1.0189845957452099</v>
      </c>
      <c r="AA4046" s="10">
        <f t="shared" si="1363"/>
        <v>1.0183002999439943</v>
      </c>
      <c r="AB4046" s="10">
        <f t="shared" si="1364"/>
        <v>0.46432429484058668</v>
      </c>
      <c r="AC4046" s="10">
        <f t="shared" si="1365"/>
        <v>0.47282156870745307</v>
      </c>
      <c r="AD4046" s="13">
        <f t="shared" si="1366"/>
        <v>464324.29484058666</v>
      </c>
      <c r="AE4046" s="13">
        <f t="shared" si="1346"/>
        <v>472821.56870745309</v>
      </c>
      <c r="AF4046" s="13"/>
      <c r="AG4046" s="2">
        <f t="shared" si="1341"/>
        <v>40683</v>
      </c>
      <c r="AH4046" s="3">
        <f t="shared" si="1347"/>
        <v>-1006.4156535122115</v>
      </c>
      <c r="AI4046" s="3">
        <f t="shared" si="1348"/>
        <v>-1024.8333618398162</v>
      </c>
      <c r="AJ4046" s="3">
        <f t="shared" si="1367"/>
        <v>779353.43429299712</v>
      </c>
      <c r="AK4046" s="3">
        <f t="shared" si="1368"/>
        <v>583851.48999105208</v>
      </c>
    </row>
    <row r="4047" spans="2:37" x14ac:dyDescent="0.2">
      <c r="B4047" s="5">
        <v>40686</v>
      </c>
      <c r="C4047" s="1">
        <v>588.15</v>
      </c>
      <c r="D4047" s="1">
        <f t="shared" si="1338"/>
        <v>22</v>
      </c>
      <c r="E4047" s="1" t="b">
        <f t="shared" si="1339"/>
        <v>1</v>
      </c>
      <c r="F4047" s="6">
        <f t="shared" si="1340"/>
        <v>-9.6317375856669329E-3</v>
      </c>
      <c r="G4047" s="8">
        <f t="shared" si="1349"/>
        <v>2.4860830831423334E-4</v>
      </c>
      <c r="H4047" s="8">
        <f t="shared" si="1350"/>
        <v>4.9285634714462355E-4</v>
      </c>
      <c r="I4047" s="8">
        <f t="shared" si="1351"/>
        <v>6.3238554732335218E-4</v>
      </c>
      <c r="J4047" s="6">
        <f t="shared" si="1352"/>
        <v>1.4041450201905691E-3</v>
      </c>
      <c r="K4047" s="6">
        <f t="shared" si="1353"/>
        <v>1.0204337813004426E-3</v>
      </c>
      <c r="L4047" s="6">
        <f t="shared" si="1354"/>
        <v>6.1441936466976688E-4</v>
      </c>
      <c r="M4047" s="9">
        <f t="shared" si="1355"/>
        <v>0.1770531567177388</v>
      </c>
      <c r="N4047" s="9">
        <f t="shared" si="1356"/>
        <v>0.48298709448498123</v>
      </c>
      <c r="O4047" s="9">
        <f t="shared" si="1357"/>
        <v>1</v>
      </c>
      <c r="P4047" s="9">
        <f t="shared" si="1358"/>
        <v>0.55334675040090664</v>
      </c>
      <c r="Q4047" s="10">
        <f t="shared" si="1359"/>
        <v>9.5329048925360177E-2</v>
      </c>
      <c r="R4047" s="10">
        <f t="shared" si="1342"/>
        <v>0.8391985538703699</v>
      </c>
      <c r="S4047" s="10">
        <f>_xlfn.PERCENTILE.INC($R$1519:R4047,0.75)</f>
        <v>0.81530717530805175</v>
      </c>
      <c r="T4047" s="10">
        <f t="shared" si="1343"/>
        <v>0.81530717530805175</v>
      </c>
      <c r="U4047" s="11">
        <f t="shared" si="1360"/>
        <v>0.81530717530805175</v>
      </c>
      <c r="V4047" s="10">
        <f t="shared" si="1344"/>
        <v>0.65906644652706314</v>
      </c>
      <c r="W4047" s="10">
        <f t="shared" si="1345"/>
        <v>0.81518767659616798</v>
      </c>
      <c r="X4047" s="10">
        <f t="shared" si="1361"/>
        <v>1.0489981923379623</v>
      </c>
      <c r="Y4047" s="10">
        <f>_xlfn.PERCENTILE.INC($X$1519:X4047,0.75)</f>
        <v>1.0191339691350647</v>
      </c>
      <c r="Z4047" s="10">
        <f t="shared" si="1362"/>
        <v>1.0191339691350647</v>
      </c>
      <c r="AA4047" s="10">
        <f t="shared" si="1363"/>
        <v>1.0191339691350647</v>
      </c>
      <c r="AB4047" s="10">
        <f t="shared" si="1364"/>
        <v>0.53726284526688917</v>
      </c>
      <c r="AC4047" s="10">
        <f t="shared" si="1365"/>
        <v>0.54754281596564292</v>
      </c>
      <c r="AD4047" s="13">
        <f t="shared" si="1366"/>
        <v>537262.8452668892</v>
      </c>
      <c r="AE4047" s="13">
        <f t="shared" si="1346"/>
        <v>547542.81596564292</v>
      </c>
      <c r="AF4047" s="13"/>
      <c r="AG4047" s="2">
        <f t="shared" si="1341"/>
        <v>40686</v>
      </c>
      <c r="AH4047" s="3">
        <f t="shared" si="1347"/>
        <v>-4472.2497625543729</v>
      </c>
      <c r="AI4047" s="3">
        <f t="shared" si="1348"/>
        <v>-4554.0932746335757</v>
      </c>
      <c r="AJ4047" s="3">
        <f t="shared" si="1367"/>
        <v>774881.1845304427</v>
      </c>
      <c r="AK4047" s="3">
        <f t="shared" si="1368"/>
        <v>579297.39671641844</v>
      </c>
    </row>
    <row r="4048" spans="2:37" x14ac:dyDescent="0.2">
      <c r="B4048" s="5">
        <v>40687</v>
      </c>
      <c r="C4048" s="1">
        <v>592.15</v>
      </c>
      <c r="D4048" s="1">
        <f t="shared" si="1338"/>
        <v>22</v>
      </c>
      <c r="E4048" s="1" t="b">
        <f t="shared" si="1339"/>
        <v>0</v>
      </c>
      <c r="F4048" s="6">
        <f t="shared" si="1340"/>
        <v>6.8009861429907392E-3</v>
      </c>
      <c r="G4048" s="8">
        <f t="shared" si="1349"/>
        <v>4.1940558766082601E-4</v>
      </c>
      <c r="H4048" s="8">
        <f t="shared" si="1350"/>
        <v>5.1717472309098609E-4</v>
      </c>
      <c r="I4048" s="8">
        <f t="shared" si="1351"/>
        <v>6.8803169277043994E-4</v>
      </c>
      <c r="J4048" s="6">
        <f t="shared" si="1352"/>
        <v>1.4039874747985418E-3</v>
      </c>
      <c r="K4048" s="6">
        <f t="shared" si="1353"/>
        <v>1.0203365245011974E-3</v>
      </c>
      <c r="L4048" s="6">
        <f t="shared" si="1354"/>
        <v>6.1412991799032269E-4</v>
      </c>
      <c r="M4048" s="9">
        <f t="shared" si="1355"/>
        <v>0.2987245934804415</v>
      </c>
      <c r="N4048" s="9">
        <f t="shared" si="1356"/>
        <v>0.50686681371502662</v>
      </c>
      <c r="O4048" s="9">
        <f t="shared" si="1357"/>
        <v>1</v>
      </c>
      <c r="P4048" s="9">
        <f t="shared" si="1358"/>
        <v>0.60186380239848936</v>
      </c>
      <c r="Q4048" s="10">
        <f t="shared" si="1359"/>
        <v>9.5711764555206982E-2</v>
      </c>
      <c r="R4048" s="10">
        <f t="shared" si="1342"/>
        <v>0.83584291201585403</v>
      </c>
      <c r="S4048" s="10">
        <f>_xlfn.PERCENTILE.INC($R$1519:R4048,0.75)</f>
        <v>0.81548298252460039</v>
      </c>
      <c r="T4048" s="10">
        <f t="shared" si="1343"/>
        <v>0.81548298252460039</v>
      </c>
      <c r="U4048" s="11">
        <f t="shared" si="1360"/>
        <v>0.81548298252460039</v>
      </c>
      <c r="V4048" s="10">
        <f t="shared" si="1344"/>
        <v>0.65906644652706314</v>
      </c>
      <c r="W4048" s="10">
        <f t="shared" si="1345"/>
        <v>0.81518767659616798</v>
      </c>
      <c r="X4048" s="10">
        <f t="shared" si="1361"/>
        <v>1.0448036400198175</v>
      </c>
      <c r="Y4048" s="10">
        <f>_xlfn.PERCENTILE.INC($X$1519:X4048,0.75)</f>
        <v>1.0193537281557505</v>
      </c>
      <c r="Z4048" s="10">
        <f t="shared" si="1362"/>
        <v>1.0193537281557505</v>
      </c>
      <c r="AA4048" s="10">
        <f t="shared" si="1363"/>
        <v>1.0191339691350647</v>
      </c>
      <c r="AB4048" s="10">
        <f t="shared" si="1364"/>
        <v>0.53726284526688917</v>
      </c>
      <c r="AC4048" s="10">
        <f t="shared" si="1365"/>
        <v>0.54754281596564292</v>
      </c>
      <c r="AD4048" s="13">
        <f t="shared" si="1366"/>
        <v>537262.8452668892</v>
      </c>
      <c r="AE4048" s="13">
        <f t="shared" si="1346"/>
        <v>547542.81596564292</v>
      </c>
      <c r="AF4048" s="13"/>
      <c r="AG4048" s="2">
        <f t="shared" si="1341"/>
        <v>40687</v>
      </c>
      <c r="AH4048" s="3">
        <f t="shared" si="1347"/>
        <v>3653.9171658038913</v>
      </c>
      <c r="AI4048" s="3">
        <f t="shared" si="1348"/>
        <v>3723.8311040764661</v>
      </c>
      <c r="AJ4048" s="3">
        <f t="shared" si="1367"/>
        <v>778535.10169624654</v>
      </c>
      <c r="AK4048" s="3">
        <f t="shared" si="1368"/>
        <v>583021.22782049491</v>
      </c>
    </row>
    <row r="4049" spans="2:37" x14ac:dyDescent="0.2">
      <c r="B4049" s="5">
        <v>40688</v>
      </c>
      <c r="C4049" s="1">
        <v>591.58000000000004</v>
      </c>
      <c r="D4049" s="1">
        <f t="shared" si="1338"/>
        <v>22</v>
      </c>
      <c r="E4049" s="1" t="b">
        <f t="shared" si="1339"/>
        <v>0</v>
      </c>
      <c r="F4049" s="6">
        <f t="shared" si="1340"/>
        <v>-9.6259393734687837E-4</v>
      </c>
      <c r="G4049" s="8">
        <f t="shared" si="1349"/>
        <v>3.9389193453799788E-4</v>
      </c>
      <c r="H4049" s="8">
        <f t="shared" si="1350"/>
        <v>5.1352169137311812E-4</v>
      </c>
      <c r="I4049" s="8">
        <f t="shared" si="1351"/>
        <v>6.651032449051335E-4</v>
      </c>
      <c r="J4049" s="6">
        <f t="shared" si="1352"/>
        <v>1.4038107849048977E-3</v>
      </c>
      <c r="K4049" s="6">
        <f t="shared" si="1353"/>
        <v>1.0202486675278842E-3</v>
      </c>
      <c r="L4049" s="6">
        <f t="shared" si="1354"/>
        <v>6.1383252658608043E-4</v>
      </c>
      <c r="M4049" s="9">
        <f t="shared" si="1355"/>
        <v>0.28058762532208525</v>
      </c>
      <c r="N4049" s="9">
        <f t="shared" si="1356"/>
        <v>0.50332993094458822</v>
      </c>
      <c r="O4049" s="9">
        <f t="shared" si="1357"/>
        <v>1</v>
      </c>
      <c r="P4049" s="9">
        <f t="shared" si="1358"/>
        <v>0.59463918542222449</v>
      </c>
      <c r="Q4049" s="10">
        <f t="shared" si="1359"/>
        <v>9.5155679482768971E-2</v>
      </c>
      <c r="R4049" s="10">
        <f t="shared" si="1342"/>
        <v>0.8407275365469552</v>
      </c>
      <c r="S4049" s="10">
        <f>_xlfn.PERCENTILE.INC($R$1519:R4049,0.75)</f>
        <v>0.81575759587822172</v>
      </c>
      <c r="T4049" s="10">
        <f t="shared" si="1343"/>
        <v>0.81575759587822172</v>
      </c>
      <c r="U4049" s="11">
        <f t="shared" si="1360"/>
        <v>0.81575759587822172</v>
      </c>
      <c r="V4049" s="10">
        <f t="shared" si="1344"/>
        <v>0.65906644652706314</v>
      </c>
      <c r="W4049" s="10">
        <f t="shared" si="1345"/>
        <v>0.81518767659616798</v>
      </c>
      <c r="X4049" s="10">
        <f t="shared" si="1361"/>
        <v>1.050909420683694</v>
      </c>
      <c r="Y4049" s="10">
        <f>_xlfn.PERCENTILE.INC($X$1519:X4049,0.75)</f>
        <v>1.0196969948477772</v>
      </c>
      <c r="Z4049" s="10">
        <f t="shared" si="1362"/>
        <v>1.0196969948477772</v>
      </c>
      <c r="AA4049" s="10">
        <f t="shared" si="1363"/>
        <v>1.0191339691350647</v>
      </c>
      <c r="AB4049" s="10">
        <f t="shared" si="1364"/>
        <v>0.53726284526688917</v>
      </c>
      <c r="AC4049" s="10">
        <f t="shared" si="1365"/>
        <v>0.54754281596564292</v>
      </c>
      <c r="AD4049" s="13">
        <f t="shared" si="1366"/>
        <v>537262.8452668892</v>
      </c>
      <c r="AE4049" s="13">
        <f t="shared" si="1346"/>
        <v>547542.81596564292</v>
      </c>
      <c r="AF4049" s="13"/>
      <c r="AG4049" s="2">
        <f t="shared" si="1341"/>
        <v>40688</v>
      </c>
      <c r="AH4049" s="3">
        <f t="shared" si="1347"/>
        <v>-517.16595761564156</v>
      </c>
      <c r="AI4049" s="3">
        <f t="shared" si="1348"/>
        <v>-527.06139508636545</v>
      </c>
      <c r="AJ4049" s="3">
        <f t="shared" si="1367"/>
        <v>778017.93573863094</v>
      </c>
      <c r="AK4049" s="3">
        <f t="shared" si="1368"/>
        <v>582494.16642540856</v>
      </c>
    </row>
    <row r="4050" spans="2:37" x14ac:dyDescent="0.2">
      <c r="B4050" s="5">
        <v>40689</v>
      </c>
      <c r="C4050" s="1">
        <v>593.46</v>
      </c>
      <c r="D4050" s="1">
        <f t="shared" si="1338"/>
        <v>22</v>
      </c>
      <c r="E4050" s="1" t="b">
        <f t="shared" si="1339"/>
        <v>0</v>
      </c>
      <c r="F4050" s="6">
        <f t="shared" si="1340"/>
        <v>3.1779302883803151E-3</v>
      </c>
      <c r="G4050" s="8">
        <f t="shared" si="1349"/>
        <v>4.6956948501893569E-4</v>
      </c>
      <c r="H4050" s="8">
        <f t="shared" si="1350"/>
        <v>5.8219586870595838E-4</v>
      </c>
      <c r="I4050" s="8">
        <f t="shared" si="1351"/>
        <v>7.3346563708758764E-4</v>
      </c>
      <c r="J4050" s="6">
        <f t="shared" si="1352"/>
        <v>1.4035890414158779E-3</v>
      </c>
      <c r="K4050" s="6">
        <f t="shared" si="1353"/>
        <v>1.0201699182961885E-3</v>
      </c>
      <c r="L4050" s="6">
        <f t="shared" si="1354"/>
        <v>6.1357103119725207E-4</v>
      </c>
      <c r="M4050" s="9">
        <f t="shared" si="1355"/>
        <v>0.33454912453951263</v>
      </c>
      <c r="N4050" s="9">
        <f t="shared" si="1356"/>
        <v>0.57068519495095327</v>
      </c>
      <c r="O4050" s="9">
        <f t="shared" si="1357"/>
        <v>1</v>
      </c>
      <c r="P4050" s="9">
        <f t="shared" si="1358"/>
        <v>0.63507810649682195</v>
      </c>
      <c r="Q4050" s="10">
        <f t="shared" si="1359"/>
        <v>9.5233716806748067E-2</v>
      </c>
      <c r="R4050" s="10">
        <f t="shared" si="1342"/>
        <v>0.84003861953995862</v>
      </c>
      <c r="S4050" s="10">
        <f>_xlfn.PERCENTILE.INC($R$1519:R4050,0.75)</f>
        <v>0.81600376127317975</v>
      </c>
      <c r="T4050" s="10">
        <f t="shared" si="1343"/>
        <v>0.81600376127317975</v>
      </c>
      <c r="U4050" s="11">
        <f t="shared" si="1360"/>
        <v>0.81600376127317975</v>
      </c>
      <c r="V4050" s="10">
        <f t="shared" si="1344"/>
        <v>0.65906644652706314</v>
      </c>
      <c r="W4050" s="10">
        <f t="shared" si="1345"/>
        <v>0.81518767659616798</v>
      </c>
      <c r="X4050" s="10">
        <f t="shared" si="1361"/>
        <v>1.0500482744249482</v>
      </c>
      <c r="Y4050" s="10">
        <f>_xlfn.PERCENTILE.INC($X$1519:X4050,0.75)</f>
        <v>1.0200047015914748</v>
      </c>
      <c r="Z4050" s="10">
        <f t="shared" si="1362"/>
        <v>1.0200047015914748</v>
      </c>
      <c r="AA4050" s="10">
        <f t="shared" si="1363"/>
        <v>1.0191339691350647</v>
      </c>
      <c r="AB4050" s="10">
        <f t="shared" si="1364"/>
        <v>0.53726284526688917</v>
      </c>
      <c r="AC4050" s="10">
        <f t="shared" si="1365"/>
        <v>0.54754281596564292</v>
      </c>
      <c r="AD4050" s="13">
        <f t="shared" si="1366"/>
        <v>537262.8452668892</v>
      </c>
      <c r="AE4050" s="13">
        <f t="shared" si="1346"/>
        <v>547542.81596564292</v>
      </c>
      <c r="AF4050" s="13"/>
      <c r="AG4050" s="2">
        <f t="shared" si="1341"/>
        <v>40689</v>
      </c>
      <c r="AH4050" s="3">
        <f t="shared" si="1347"/>
        <v>1707.3838687950338</v>
      </c>
      <c r="AI4050" s="3">
        <f t="shared" si="1348"/>
        <v>1740.0528990422654</v>
      </c>
      <c r="AJ4050" s="3">
        <f t="shared" si="1367"/>
        <v>779725.31960742595</v>
      </c>
      <c r="AK4050" s="3">
        <f t="shared" si="1368"/>
        <v>584234.21932445082</v>
      </c>
    </row>
    <row r="4051" spans="2:37" x14ac:dyDescent="0.2">
      <c r="B4051" s="5">
        <v>40690</v>
      </c>
      <c r="C4051" s="1">
        <v>601.20000000000005</v>
      </c>
      <c r="D4051" s="1">
        <f t="shared" si="1338"/>
        <v>22</v>
      </c>
      <c r="E4051" s="1" t="b">
        <f t="shared" si="1339"/>
        <v>0</v>
      </c>
      <c r="F4051" s="6">
        <f t="shared" si="1340"/>
        <v>1.3042159538974918E-2</v>
      </c>
      <c r="G4051" s="8">
        <f t="shared" si="1349"/>
        <v>7.3118405086829489E-4</v>
      </c>
      <c r="H4051" s="8">
        <f t="shared" si="1350"/>
        <v>7.2541832801767186E-4</v>
      </c>
      <c r="I4051" s="8">
        <f t="shared" si="1351"/>
        <v>8.7265863808297145E-4</v>
      </c>
      <c r="J4051" s="6">
        <f t="shared" si="1352"/>
        <v>1.4033550723528013E-3</v>
      </c>
      <c r="K4051" s="6">
        <f t="shared" si="1353"/>
        <v>1.0201151451011358E-3</v>
      </c>
      <c r="L4051" s="6">
        <f t="shared" si="1354"/>
        <v>6.1336592462600374E-4</v>
      </c>
      <c r="M4051" s="9">
        <f t="shared" si="1355"/>
        <v>0.52102569426169887</v>
      </c>
      <c r="N4051" s="9">
        <f t="shared" si="1356"/>
        <v>0.71111416343667044</v>
      </c>
      <c r="O4051" s="9">
        <f t="shared" si="1357"/>
        <v>1</v>
      </c>
      <c r="P4051" s="9">
        <f t="shared" si="1358"/>
        <v>0.74404661923278981</v>
      </c>
      <c r="Q4051" s="10">
        <f t="shared" si="1359"/>
        <v>9.8562880122315635E-2</v>
      </c>
      <c r="R4051" s="10">
        <f t="shared" si="1342"/>
        <v>0.81166459320913442</v>
      </c>
      <c r="S4051" s="10">
        <f>_xlfn.PERCENTILE.INC($R$1519:R4051,0.75)</f>
        <v>0.8159736068263268</v>
      </c>
      <c r="T4051" s="10">
        <f t="shared" si="1343"/>
        <v>0.8159736068263268</v>
      </c>
      <c r="U4051" s="11">
        <f t="shared" si="1360"/>
        <v>0.81166459320913442</v>
      </c>
      <c r="V4051" s="10">
        <f t="shared" si="1344"/>
        <v>0.65906644652706314</v>
      </c>
      <c r="W4051" s="10">
        <f t="shared" si="1345"/>
        <v>0.81518767659616798</v>
      </c>
      <c r="X4051" s="10">
        <f t="shared" si="1361"/>
        <v>1.0145807415114181</v>
      </c>
      <c r="Y4051" s="10">
        <f>_xlfn.PERCENTILE.INC($X$1519:X4051,0.75)</f>
        <v>1.0199670085329087</v>
      </c>
      <c r="Z4051" s="10">
        <f t="shared" si="1362"/>
        <v>1.0199670085329087</v>
      </c>
      <c r="AA4051" s="10">
        <f t="shared" si="1363"/>
        <v>1.0191339691350647</v>
      </c>
      <c r="AB4051" s="10">
        <f t="shared" si="1364"/>
        <v>0.53726284526688917</v>
      </c>
      <c r="AC4051" s="10">
        <f t="shared" si="1365"/>
        <v>0.54754281596564292</v>
      </c>
      <c r="AD4051" s="13">
        <f t="shared" si="1366"/>
        <v>537262.8452668892</v>
      </c>
      <c r="AE4051" s="13">
        <f t="shared" si="1346"/>
        <v>547542.81596564292</v>
      </c>
      <c r="AF4051" s="13"/>
      <c r="AG4051" s="2">
        <f t="shared" si="1341"/>
        <v>40690</v>
      </c>
      <c r="AH4051" s="3">
        <f t="shared" si="1347"/>
        <v>7007.0677423343641</v>
      </c>
      <c r="AI4051" s="3">
        <f t="shared" si="1348"/>
        <v>7141.1407602434974</v>
      </c>
      <c r="AJ4051" s="3">
        <f t="shared" si="1367"/>
        <v>786732.38734976028</v>
      </c>
      <c r="AK4051" s="3">
        <f t="shared" si="1368"/>
        <v>591375.36008469434</v>
      </c>
    </row>
    <row r="4052" spans="2:37" x14ac:dyDescent="0.2">
      <c r="B4052" s="5">
        <v>40694</v>
      </c>
      <c r="C4052" s="1">
        <v>608.38</v>
      </c>
      <c r="D4052" s="1">
        <f t="shared" si="1338"/>
        <v>23</v>
      </c>
      <c r="E4052" s="1" t="b">
        <f t="shared" si="1339"/>
        <v>1</v>
      </c>
      <c r="F4052" s="6">
        <f t="shared" si="1340"/>
        <v>1.1942781104457678E-2</v>
      </c>
      <c r="G4052" s="8">
        <f t="shared" si="1349"/>
        <v>1.0317275726641636E-3</v>
      </c>
      <c r="H4052" s="8">
        <f t="shared" si="1350"/>
        <v>9.1263875665815303E-4</v>
      </c>
      <c r="I4052" s="8">
        <f t="shared" si="1351"/>
        <v>9.2749178397083596E-4</v>
      </c>
      <c r="J4052" s="6">
        <f t="shared" si="1352"/>
        <v>1.4032370451229747E-3</v>
      </c>
      <c r="K4052" s="6">
        <f t="shared" si="1353"/>
        <v>1.0200814043490405E-3</v>
      </c>
      <c r="L4052" s="6">
        <f t="shared" si="1354"/>
        <v>6.1316821465228768E-4</v>
      </c>
      <c r="M4052" s="9">
        <f t="shared" si="1355"/>
        <v>0.73524824351665163</v>
      </c>
      <c r="N4052" s="9">
        <f t="shared" si="1356"/>
        <v>0.89467247688977192</v>
      </c>
      <c r="O4052" s="9">
        <f t="shared" si="1357"/>
        <v>1</v>
      </c>
      <c r="P4052" s="9">
        <f t="shared" si="1358"/>
        <v>0.87664024013547459</v>
      </c>
      <c r="Q4052" s="10">
        <f t="shared" si="1359"/>
        <v>0.10111487645997128</v>
      </c>
      <c r="R4052" s="10">
        <f t="shared" si="1342"/>
        <v>0.7911793279168956</v>
      </c>
      <c r="S4052" s="10">
        <f>_xlfn.PERCENTILE.INC($R$1519:R4052,0.75)</f>
        <v>0.81586560135227426</v>
      </c>
      <c r="T4052" s="10">
        <f t="shared" si="1343"/>
        <v>0.81586560135227426</v>
      </c>
      <c r="U4052" s="11">
        <f t="shared" si="1360"/>
        <v>0.7911793279168956</v>
      </c>
      <c r="V4052" s="10">
        <f t="shared" si="1344"/>
        <v>0.74404661923278981</v>
      </c>
      <c r="W4052" s="10">
        <f t="shared" si="1345"/>
        <v>0.81166459320913442</v>
      </c>
      <c r="X4052" s="10">
        <f t="shared" si="1361"/>
        <v>0.98897415989611959</v>
      </c>
      <c r="Y4052" s="10">
        <f>_xlfn.PERCENTILE.INC($X$1519:X4052,0.75)</f>
        <v>1.019832001690343</v>
      </c>
      <c r="Z4052" s="10">
        <f t="shared" si="1362"/>
        <v>1.019832001690343</v>
      </c>
      <c r="AA4052" s="10">
        <f t="shared" si="1363"/>
        <v>0.98897415989611959</v>
      </c>
      <c r="AB4052" s="10">
        <f t="shared" si="1364"/>
        <v>0.6039162965282141</v>
      </c>
      <c r="AC4052" s="10">
        <f t="shared" si="1365"/>
        <v>0.59725761200656635</v>
      </c>
      <c r="AD4052" s="13">
        <f t="shared" si="1366"/>
        <v>603916.29652821412</v>
      </c>
      <c r="AE4052" s="13">
        <f t="shared" si="1346"/>
        <v>597257.61200656637</v>
      </c>
      <c r="AF4052" s="13"/>
      <c r="AG4052" s="2">
        <f t="shared" si="1341"/>
        <v>40694</v>
      </c>
      <c r="AH4052" s="3">
        <f t="shared" si="1347"/>
        <v>6416.4125565805734</v>
      </c>
      <c r="AI4052" s="3">
        <f t="shared" si="1348"/>
        <v>6539.1839963960283</v>
      </c>
      <c r="AJ4052" s="3">
        <f t="shared" si="1367"/>
        <v>793148.79990634089</v>
      </c>
      <c r="AK4052" s="3">
        <f t="shared" si="1368"/>
        <v>597914.54408109037</v>
      </c>
    </row>
    <row r="4053" spans="2:37" x14ac:dyDescent="0.2">
      <c r="B4053" s="5">
        <v>40695</v>
      </c>
      <c r="C4053" s="1">
        <v>608.64</v>
      </c>
      <c r="D4053" s="1">
        <f t="shared" ref="D4053:D4116" si="1369">WEEKNUM(B4053)</f>
        <v>23</v>
      </c>
      <c r="E4053" s="1" t="b">
        <f t="shared" ref="E4053:E4116" si="1370">IF(D4053&lt;&gt;D4052,TRUE,FALSE)</f>
        <v>0</v>
      </c>
      <c r="F4053" s="6">
        <f t="shared" ref="F4053:F4116" si="1371">C4053/C4052-1</f>
        <v>4.2736447614966089E-4</v>
      </c>
      <c r="G4053" s="8">
        <f t="shared" si="1349"/>
        <v>1.0000876868758908E-3</v>
      </c>
      <c r="H4053" s="8">
        <f t="shared" si="1350"/>
        <v>9.1587323473243758E-4</v>
      </c>
      <c r="I4053" s="8">
        <f t="shared" si="1351"/>
        <v>8.945171635483005E-4</v>
      </c>
      <c r="J4053" s="6">
        <f t="shared" si="1352"/>
        <v>1.4030246384527799E-3</v>
      </c>
      <c r="K4053" s="6">
        <f t="shared" si="1353"/>
        <v>1.0199880467741242E-3</v>
      </c>
      <c r="L4053" s="6">
        <f t="shared" si="1354"/>
        <v>6.1291530247449056E-4</v>
      </c>
      <c r="M4053" s="9">
        <f t="shared" si="1355"/>
        <v>0.71280835665064457</v>
      </c>
      <c r="N4053" s="9">
        <f t="shared" si="1356"/>
        <v>0.89792545866496531</v>
      </c>
      <c r="O4053" s="9">
        <f t="shared" si="1357"/>
        <v>1</v>
      </c>
      <c r="P4053" s="9">
        <f t="shared" si="1358"/>
        <v>0.87024460510520329</v>
      </c>
      <c r="Q4053" s="10">
        <f t="shared" si="1359"/>
        <v>0.10111834997847026</v>
      </c>
      <c r="R4053" s="10">
        <f t="shared" si="1342"/>
        <v>0.79115215009969309</v>
      </c>
      <c r="S4053" s="10">
        <f>_xlfn.PERCENTILE.INC($R$1519:R4053,0.75)</f>
        <v>0.81575759587822172</v>
      </c>
      <c r="T4053" s="10">
        <f t="shared" si="1343"/>
        <v>0.81575759587822172</v>
      </c>
      <c r="U4053" s="11">
        <f t="shared" si="1360"/>
        <v>0.79115215009969309</v>
      </c>
      <c r="V4053" s="10">
        <f t="shared" si="1344"/>
        <v>0.74404661923278981</v>
      </c>
      <c r="W4053" s="10">
        <f t="shared" si="1345"/>
        <v>0.81166459320913442</v>
      </c>
      <c r="X4053" s="10">
        <f t="shared" si="1361"/>
        <v>0.98894018762461644</v>
      </c>
      <c r="Y4053" s="10">
        <f>_xlfn.PERCENTILE.INC($X$1519:X4053,0.75)</f>
        <v>1.0196969948477772</v>
      </c>
      <c r="Z4053" s="10">
        <f t="shared" si="1362"/>
        <v>1.0196969948477772</v>
      </c>
      <c r="AA4053" s="10">
        <f t="shared" si="1363"/>
        <v>0.98897415989611959</v>
      </c>
      <c r="AB4053" s="10">
        <f t="shared" si="1364"/>
        <v>0.6039162965282141</v>
      </c>
      <c r="AC4053" s="10">
        <f t="shared" si="1365"/>
        <v>0.59725761200656635</v>
      </c>
      <c r="AD4053" s="13">
        <f t="shared" si="1366"/>
        <v>603916.29652821412</v>
      </c>
      <c r="AE4053" s="13">
        <f t="shared" si="1346"/>
        <v>597257.61200656637</v>
      </c>
      <c r="AF4053" s="13"/>
      <c r="AG4053" s="2">
        <f t="shared" si="1341"/>
        <v>40695</v>
      </c>
      <c r="AH4053" s="3">
        <f t="shared" si="1347"/>
        <v>258.09237170402349</v>
      </c>
      <c r="AI4053" s="3">
        <f t="shared" si="1348"/>
        <v>255.24668648158365</v>
      </c>
      <c r="AJ4053" s="3">
        <f t="shared" si="1367"/>
        <v>793406.89227804495</v>
      </c>
      <c r="AK4053" s="3">
        <f t="shared" si="1368"/>
        <v>598169.79076757201</v>
      </c>
    </row>
    <row r="4054" spans="2:37" x14ac:dyDescent="0.2">
      <c r="B4054" s="5">
        <v>40696</v>
      </c>
      <c r="C4054" s="1">
        <v>610.22</v>
      </c>
      <c r="D4054" s="1">
        <f t="shared" si="1369"/>
        <v>23</v>
      </c>
      <c r="E4054" s="1" t="b">
        <f t="shared" si="1370"/>
        <v>0</v>
      </c>
      <c r="F4054" s="6">
        <f t="shared" si="1371"/>
        <v>2.5959516298634799E-3</v>
      </c>
      <c r="G4054" s="8">
        <f t="shared" si="1349"/>
        <v>1.0817541816427257E-3</v>
      </c>
      <c r="H4054" s="8">
        <f t="shared" si="1350"/>
        <v>9.4935775142900827E-4</v>
      </c>
      <c r="I4054" s="8">
        <f t="shared" si="1351"/>
        <v>9.5371267541094311E-4</v>
      </c>
      <c r="J4054" s="6">
        <f t="shared" si="1352"/>
        <v>1.4027687540687163E-3</v>
      </c>
      <c r="K4054" s="6">
        <f t="shared" si="1353"/>
        <v>1.0198496896535118E-3</v>
      </c>
      <c r="L4054" s="6">
        <f t="shared" si="1354"/>
        <v>6.1263359930761061E-4</v>
      </c>
      <c r="M4054" s="9">
        <f t="shared" si="1355"/>
        <v>0.7711564564758866</v>
      </c>
      <c r="N4054" s="9">
        <f t="shared" si="1356"/>
        <v>0.93088007091667324</v>
      </c>
      <c r="O4054" s="9">
        <f t="shared" si="1357"/>
        <v>1</v>
      </c>
      <c r="P4054" s="9">
        <f t="shared" si="1358"/>
        <v>0.90067884246418661</v>
      </c>
      <c r="Q4054" s="10">
        <f t="shared" si="1359"/>
        <v>0.10117094534651395</v>
      </c>
      <c r="R4054" s="10">
        <f t="shared" si="1342"/>
        <v>0.7907408567350761</v>
      </c>
      <c r="S4054" s="10">
        <f>_xlfn.PERCENTILE.INC($R$1519:R4054,0.75)</f>
        <v>0.81564959040416918</v>
      </c>
      <c r="T4054" s="10">
        <f t="shared" si="1343"/>
        <v>0.81564959040416918</v>
      </c>
      <c r="U4054" s="11">
        <f t="shared" si="1360"/>
        <v>0.7907408567350761</v>
      </c>
      <c r="V4054" s="10">
        <f t="shared" si="1344"/>
        <v>0.74404661923278981</v>
      </c>
      <c r="W4054" s="10">
        <f t="shared" si="1345"/>
        <v>0.81166459320913442</v>
      </c>
      <c r="X4054" s="10">
        <f t="shared" si="1361"/>
        <v>0.98842607091884516</v>
      </c>
      <c r="Y4054" s="10">
        <f>_xlfn.PERCENTILE.INC($X$1519:X4054,0.75)</f>
        <v>1.0195619880052114</v>
      </c>
      <c r="Z4054" s="10">
        <f t="shared" si="1362"/>
        <v>1.0195619880052114</v>
      </c>
      <c r="AA4054" s="10">
        <f t="shared" si="1363"/>
        <v>0.98897415989611959</v>
      </c>
      <c r="AB4054" s="10">
        <f t="shared" si="1364"/>
        <v>0.6039162965282141</v>
      </c>
      <c r="AC4054" s="10">
        <f t="shared" si="1365"/>
        <v>0.59725761200656635</v>
      </c>
      <c r="AD4054" s="13">
        <f t="shared" si="1366"/>
        <v>603916.29652821412</v>
      </c>
      <c r="AE4054" s="13">
        <f t="shared" si="1346"/>
        <v>597257.61200656637</v>
      </c>
      <c r="AF4054" s="13"/>
      <c r="AG4054" s="2">
        <f t="shared" si="1341"/>
        <v>40696</v>
      </c>
      <c r="AH4054" s="3">
        <f t="shared" si="1347"/>
        <v>1567.7374942735341</v>
      </c>
      <c r="AI4054" s="3">
        <f t="shared" si="1348"/>
        <v>1550.4518713368159</v>
      </c>
      <c r="AJ4054" s="3">
        <f t="shared" si="1367"/>
        <v>794974.62977231853</v>
      </c>
      <c r="AK4054" s="3">
        <f t="shared" si="1368"/>
        <v>599720.24263890879</v>
      </c>
    </row>
    <row r="4055" spans="2:37" x14ac:dyDescent="0.2">
      <c r="B4055" s="5">
        <v>40697</v>
      </c>
      <c r="C4055" s="1">
        <v>612.38</v>
      </c>
      <c r="D4055" s="1">
        <f t="shared" si="1369"/>
        <v>23</v>
      </c>
      <c r="E4055" s="1" t="b">
        <f t="shared" si="1370"/>
        <v>0</v>
      </c>
      <c r="F4055" s="6">
        <f t="shared" si="1371"/>
        <v>3.5397069909213208E-3</v>
      </c>
      <c r="G4055" s="8">
        <f t="shared" si="1349"/>
        <v>1.098133255168095E-3</v>
      </c>
      <c r="H4055" s="8">
        <f t="shared" si="1350"/>
        <v>1.0011071742552073E-3</v>
      </c>
      <c r="I4055" s="8">
        <f t="shared" si="1351"/>
        <v>9.1429784640636763E-4</v>
      </c>
      <c r="J4055" s="6">
        <f t="shared" si="1352"/>
        <v>1.402483436994104E-3</v>
      </c>
      <c r="K4055" s="6">
        <f t="shared" si="1353"/>
        <v>1.0197451594952955E-3</v>
      </c>
      <c r="L4055" s="6">
        <f t="shared" si="1354"/>
        <v>6.1233632984226169E-4</v>
      </c>
      <c r="M4055" s="9">
        <f t="shared" si="1355"/>
        <v>0.78299195997757198</v>
      </c>
      <c r="N4055" s="9">
        <f t="shared" si="1356"/>
        <v>0.98172289903360488</v>
      </c>
      <c r="O4055" s="9">
        <f t="shared" si="1357"/>
        <v>1</v>
      </c>
      <c r="P4055" s="9">
        <f t="shared" si="1358"/>
        <v>0.92157161967039236</v>
      </c>
      <c r="Q4055" s="10">
        <f t="shared" si="1359"/>
        <v>0.10068853472827158</v>
      </c>
      <c r="R4055" s="10">
        <f t="shared" si="1342"/>
        <v>0.79452938922883543</v>
      </c>
      <c r="S4055" s="10">
        <f>_xlfn.PERCENTILE.INC($R$1519:R4055,0.75)</f>
        <v>0.81554158493011664</v>
      </c>
      <c r="T4055" s="10">
        <f t="shared" si="1343"/>
        <v>0.81554158493011664</v>
      </c>
      <c r="U4055" s="11">
        <f t="shared" si="1360"/>
        <v>0.79452938922883543</v>
      </c>
      <c r="V4055" s="10">
        <f t="shared" si="1344"/>
        <v>0.74404661923278981</v>
      </c>
      <c r="W4055" s="10">
        <f t="shared" si="1345"/>
        <v>0.81166459320913442</v>
      </c>
      <c r="X4055" s="10">
        <f t="shared" si="1361"/>
        <v>0.99316173653604434</v>
      </c>
      <c r="Y4055" s="10">
        <f>_xlfn.PERCENTILE.INC($X$1519:X4055,0.75)</f>
        <v>1.0194269811626457</v>
      </c>
      <c r="Z4055" s="10">
        <f t="shared" si="1362"/>
        <v>1.0194269811626457</v>
      </c>
      <c r="AA4055" s="10">
        <f t="shared" si="1363"/>
        <v>0.98897415989611959</v>
      </c>
      <c r="AB4055" s="10">
        <f t="shared" si="1364"/>
        <v>0.6039162965282141</v>
      </c>
      <c r="AC4055" s="10">
        <f t="shared" si="1365"/>
        <v>0.59725761200656635</v>
      </c>
      <c r="AD4055" s="13">
        <f t="shared" si="1366"/>
        <v>603916.29652821412</v>
      </c>
      <c r="AE4055" s="13">
        <f t="shared" si="1346"/>
        <v>597257.61200656637</v>
      </c>
      <c r="AF4055" s="13"/>
      <c r="AG4055" s="2">
        <f t="shared" si="1341"/>
        <v>40697</v>
      </c>
      <c r="AH4055" s="3">
        <f t="shared" si="1347"/>
        <v>2137.6867367522327</v>
      </c>
      <c r="AI4055" s="3">
        <f t="shared" si="1348"/>
        <v>2114.116944600617</v>
      </c>
      <c r="AJ4055" s="3">
        <f t="shared" si="1367"/>
        <v>797112.31650907081</v>
      </c>
      <c r="AK4055" s="3">
        <f t="shared" si="1368"/>
        <v>601834.35958350939</v>
      </c>
    </row>
    <row r="4056" spans="2:37" x14ac:dyDescent="0.2">
      <c r="B4056" s="5">
        <v>40700</v>
      </c>
      <c r="C4056" s="1">
        <v>609.27</v>
      </c>
      <c r="D4056" s="1">
        <f t="shared" si="1369"/>
        <v>24</v>
      </c>
      <c r="E4056" s="1" t="b">
        <f t="shared" si="1370"/>
        <v>1</v>
      </c>
      <c r="F4056" s="6">
        <f t="shared" si="1371"/>
        <v>-5.0785460008491157E-3</v>
      </c>
      <c r="G4056" s="8">
        <f t="shared" si="1349"/>
        <v>9.3999953062349388E-4</v>
      </c>
      <c r="H4056" s="8">
        <f t="shared" si="1350"/>
        <v>9.2182744656843973E-4</v>
      </c>
      <c r="I4056" s="8">
        <f t="shared" si="1351"/>
        <v>8.6595047797546258E-4</v>
      </c>
      <c r="J4056" s="6">
        <f t="shared" si="1352"/>
        <v>1.4022037163353865E-3</v>
      </c>
      <c r="K4056" s="6">
        <f t="shared" si="1353"/>
        <v>1.019606349576371E-3</v>
      </c>
      <c r="L4056" s="6">
        <f t="shared" si="1354"/>
        <v>6.1203740159169789E-4</v>
      </c>
      <c r="M4056" s="9">
        <f t="shared" si="1355"/>
        <v>0.67037301333086741</v>
      </c>
      <c r="N4056" s="9">
        <f t="shared" si="1356"/>
        <v>0.90410132003536781</v>
      </c>
      <c r="O4056" s="9">
        <f t="shared" si="1357"/>
        <v>1</v>
      </c>
      <c r="P4056" s="9">
        <f t="shared" si="1358"/>
        <v>0.85815811112207852</v>
      </c>
      <c r="Q4056" s="10">
        <f t="shared" si="1359"/>
        <v>0.100487991000375</v>
      </c>
      <c r="R4056" s="10">
        <f t="shared" si="1342"/>
        <v>0.7961150302995057</v>
      </c>
      <c r="S4056" s="10">
        <f>_xlfn.PERCENTILE.INC($R$1519:R4056,0.75)</f>
        <v>0.81548298252460039</v>
      </c>
      <c r="T4056" s="10">
        <f t="shared" si="1343"/>
        <v>0.81548298252460039</v>
      </c>
      <c r="U4056" s="11">
        <f t="shared" si="1360"/>
        <v>0.7961150302995057</v>
      </c>
      <c r="V4056" s="10">
        <f t="shared" si="1344"/>
        <v>0.92157161967039236</v>
      </c>
      <c r="W4056" s="10">
        <f t="shared" si="1345"/>
        <v>0.79452938922883543</v>
      </c>
      <c r="X4056" s="10">
        <f t="shared" si="1361"/>
        <v>0.99514378787438218</v>
      </c>
      <c r="Y4056" s="10">
        <f>_xlfn.PERCENTILE.INC($X$1519:X4056,0.75)</f>
        <v>1.0193537281557505</v>
      </c>
      <c r="Z4056" s="10">
        <f t="shared" si="1362"/>
        <v>1.0193537281557505</v>
      </c>
      <c r="AA4056" s="10">
        <f t="shared" si="1363"/>
        <v>0.99514378787438218</v>
      </c>
      <c r="AB4056" s="10">
        <f t="shared" si="1364"/>
        <v>0.73221573610734547</v>
      </c>
      <c r="AC4056" s="10">
        <f t="shared" si="1365"/>
        <v>0.72865994117109278</v>
      </c>
      <c r="AD4056" s="13">
        <f t="shared" si="1366"/>
        <v>732215.73610734544</v>
      </c>
      <c r="AE4056" s="13">
        <f t="shared" si="1346"/>
        <v>728659.9411710928</v>
      </c>
      <c r="AF4056" s="13"/>
      <c r="AG4056" s="2">
        <f t="shared" si="1341"/>
        <v>40700</v>
      </c>
      <c r="AH4056" s="3">
        <f t="shared" si="1347"/>
        <v>-3067.0166925809704</v>
      </c>
      <c r="AI4056" s="3">
        <f t="shared" si="1348"/>
        <v>-3033.2002569326405</v>
      </c>
      <c r="AJ4056" s="3">
        <f t="shared" si="1367"/>
        <v>794045.2998164898</v>
      </c>
      <c r="AK4056" s="3">
        <f t="shared" si="1368"/>
        <v>598801.15932657674</v>
      </c>
    </row>
    <row r="4057" spans="2:37" x14ac:dyDescent="0.2">
      <c r="B4057" s="5">
        <v>40701</v>
      </c>
      <c r="C4057" s="1">
        <v>612.55999999999995</v>
      </c>
      <c r="D4057" s="1">
        <f t="shared" si="1369"/>
        <v>24</v>
      </c>
      <c r="E4057" s="1" t="b">
        <f t="shared" si="1370"/>
        <v>0</v>
      </c>
      <c r="F4057" s="6">
        <f t="shared" si="1371"/>
        <v>5.3999048041097897E-3</v>
      </c>
      <c r="G4057" s="8">
        <f t="shared" si="1349"/>
        <v>1.0437886216627577E-3</v>
      </c>
      <c r="H4057" s="8">
        <f t="shared" si="1350"/>
        <v>9.4566914429278616E-4</v>
      </c>
      <c r="I4057" s="8">
        <f t="shared" si="1351"/>
        <v>8.8707117501592961E-4</v>
      </c>
      <c r="J4057" s="6">
        <f t="shared" si="1352"/>
        <v>1.4019398720343823E-3</v>
      </c>
      <c r="K4057" s="6">
        <f t="shared" si="1353"/>
        <v>1.0194517784111402E-3</v>
      </c>
      <c r="L4057" s="6">
        <f t="shared" si="1354"/>
        <v>6.1173169176531443E-4</v>
      </c>
      <c r="M4057" s="9">
        <f t="shared" si="1355"/>
        <v>0.74453166108193758</v>
      </c>
      <c r="N4057" s="9">
        <f t="shared" si="1356"/>
        <v>0.92762518475042788</v>
      </c>
      <c r="O4057" s="9">
        <f t="shared" si="1357"/>
        <v>1</v>
      </c>
      <c r="P4057" s="9">
        <f t="shared" si="1358"/>
        <v>0.89071894861078837</v>
      </c>
      <c r="Q4057" s="10">
        <f t="shared" si="1359"/>
        <v>0.10087199571692408</v>
      </c>
      <c r="R4057" s="10">
        <f t="shared" si="1342"/>
        <v>0.79308433853636717</v>
      </c>
      <c r="S4057" s="10">
        <f>_xlfn.PERCENTILE.INC($R$1519:R4057,0.75)</f>
        <v>0.81542438011908414</v>
      </c>
      <c r="T4057" s="10">
        <f t="shared" si="1343"/>
        <v>0.81542438011908414</v>
      </c>
      <c r="U4057" s="11">
        <f t="shared" si="1360"/>
        <v>0.79308433853636717</v>
      </c>
      <c r="V4057" s="10">
        <f t="shared" si="1344"/>
        <v>0.92157161967039236</v>
      </c>
      <c r="W4057" s="10">
        <f t="shared" si="1345"/>
        <v>0.79452938922883543</v>
      </c>
      <c r="X4057" s="10">
        <f t="shared" si="1361"/>
        <v>0.99135542317045899</v>
      </c>
      <c r="Y4057" s="10">
        <f>_xlfn.PERCENTILE.INC($X$1519:X4057,0.75)</f>
        <v>1.0192804751488551</v>
      </c>
      <c r="Z4057" s="10">
        <f t="shared" si="1362"/>
        <v>1.0192804751488551</v>
      </c>
      <c r="AA4057" s="10">
        <f t="shared" si="1363"/>
        <v>0.99514378787438218</v>
      </c>
      <c r="AB4057" s="10">
        <f t="shared" si="1364"/>
        <v>0.73221573610734547</v>
      </c>
      <c r="AC4057" s="10">
        <f t="shared" si="1365"/>
        <v>0.72865994117109278</v>
      </c>
      <c r="AD4057" s="13">
        <f t="shared" si="1366"/>
        <v>732215.73610734544</v>
      </c>
      <c r="AE4057" s="13">
        <f t="shared" si="1346"/>
        <v>728659.9411710928</v>
      </c>
      <c r="AF4057" s="13"/>
      <c r="AG4057" s="2">
        <f t="shared" si="1341"/>
        <v>40701</v>
      </c>
      <c r="AH4057" s="3">
        <f t="shared" si="1347"/>
        <v>3953.8952710508406</v>
      </c>
      <c r="AI4057" s="3">
        <f t="shared" si="1348"/>
        <v>3934.6943168921407</v>
      </c>
      <c r="AJ4057" s="3">
        <f t="shared" si="1367"/>
        <v>797999.19508754066</v>
      </c>
      <c r="AK4057" s="3">
        <f t="shared" si="1368"/>
        <v>602735.85364346893</v>
      </c>
    </row>
    <row r="4058" spans="2:37" x14ac:dyDescent="0.2">
      <c r="B4058" s="5">
        <v>40702</v>
      </c>
      <c r="C4058" s="1">
        <v>611.30999999999995</v>
      </c>
      <c r="D4058" s="1">
        <f t="shared" si="1369"/>
        <v>24</v>
      </c>
      <c r="E4058" s="1" t="b">
        <f t="shared" si="1370"/>
        <v>0</v>
      </c>
      <c r="F4058" s="6">
        <f t="shared" si="1371"/>
        <v>-2.0406164294110019E-3</v>
      </c>
      <c r="G4058" s="8">
        <f t="shared" si="1349"/>
        <v>9.8351325887057568E-4</v>
      </c>
      <c r="H4058" s="8">
        <f t="shared" si="1350"/>
        <v>9.3265236134300203E-4</v>
      </c>
      <c r="I4058" s="8">
        <f t="shared" si="1351"/>
        <v>8.6427216102590129E-4</v>
      </c>
      <c r="J4058" s="6">
        <f t="shared" si="1352"/>
        <v>1.4017221234839798E-3</v>
      </c>
      <c r="K4058" s="6">
        <f t="shared" si="1353"/>
        <v>1.0193221040092836E-3</v>
      </c>
      <c r="L4058" s="6">
        <f t="shared" si="1354"/>
        <v>6.1140672023318374E-4</v>
      </c>
      <c r="M4058" s="9">
        <f t="shared" si="1355"/>
        <v>0.70164638368270449</v>
      </c>
      <c r="N4058" s="9">
        <f t="shared" si="1356"/>
        <v>0.91497315487873276</v>
      </c>
      <c r="O4058" s="9">
        <f t="shared" si="1357"/>
        <v>1</v>
      </c>
      <c r="P4058" s="9">
        <f t="shared" si="1358"/>
        <v>0.87220651285381245</v>
      </c>
      <c r="Q4058" s="10">
        <f t="shared" si="1359"/>
        <v>0.10106232481980637</v>
      </c>
      <c r="R4058" s="10">
        <f t="shared" si="1342"/>
        <v>0.79159073514922207</v>
      </c>
      <c r="S4058" s="10">
        <f>_xlfn.PERCENTILE.INC($R$1519:R4058,0.75)</f>
        <v>0.815365777713568</v>
      </c>
      <c r="T4058" s="10">
        <f t="shared" si="1343"/>
        <v>0.815365777713568</v>
      </c>
      <c r="U4058" s="11">
        <f t="shared" si="1360"/>
        <v>0.79159073514922207</v>
      </c>
      <c r="V4058" s="10">
        <f t="shared" si="1344"/>
        <v>0.92157161967039236</v>
      </c>
      <c r="W4058" s="10">
        <f t="shared" si="1345"/>
        <v>0.79452938922883543</v>
      </c>
      <c r="X4058" s="10">
        <f t="shared" si="1361"/>
        <v>0.98948841893652772</v>
      </c>
      <c r="Y4058" s="10">
        <f>_xlfn.PERCENTILE.INC($X$1519:X4058,0.75)</f>
        <v>1.0192072221419599</v>
      </c>
      <c r="Z4058" s="10">
        <f t="shared" si="1362"/>
        <v>1.0192072221419599</v>
      </c>
      <c r="AA4058" s="10">
        <f t="shared" si="1363"/>
        <v>0.99514378787438218</v>
      </c>
      <c r="AB4058" s="10">
        <f t="shared" si="1364"/>
        <v>0.73221573610734547</v>
      </c>
      <c r="AC4058" s="10">
        <f t="shared" si="1365"/>
        <v>0.72865994117109278</v>
      </c>
      <c r="AD4058" s="13">
        <f t="shared" si="1366"/>
        <v>732215.73610734544</v>
      </c>
      <c r="AE4058" s="13">
        <f t="shared" si="1346"/>
        <v>728659.9411710928</v>
      </c>
      <c r="AF4058" s="13"/>
      <c r="AG4058" s="2">
        <f t="shared" si="1341"/>
        <v>40702</v>
      </c>
      <c r="AH4058" s="3">
        <f t="shared" si="1347"/>
        <v>-1494.1714609739197</v>
      </c>
      <c r="AI4058" s="3">
        <f t="shared" si="1348"/>
        <v>-1486.915447407386</v>
      </c>
      <c r="AJ4058" s="3">
        <f t="shared" si="1367"/>
        <v>796505.02362656675</v>
      </c>
      <c r="AK4058" s="3">
        <f t="shared" si="1368"/>
        <v>601248.93819606153</v>
      </c>
    </row>
    <row r="4059" spans="2:37" x14ac:dyDescent="0.2">
      <c r="B4059" s="5">
        <v>40703</v>
      </c>
      <c r="C4059" s="1">
        <v>608.97</v>
      </c>
      <c r="D4059" s="1">
        <f t="shared" si="1369"/>
        <v>24</v>
      </c>
      <c r="E4059" s="1" t="b">
        <f t="shared" si="1370"/>
        <v>0</v>
      </c>
      <c r="F4059" s="6">
        <f t="shared" si="1371"/>
        <v>-3.8278451194972973E-3</v>
      </c>
      <c r="G4059" s="8">
        <f t="shared" si="1349"/>
        <v>8.6561470821121928E-4</v>
      </c>
      <c r="H4059" s="8">
        <f t="shared" si="1350"/>
        <v>8.808840620834874E-4</v>
      </c>
      <c r="I4059" s="8">
        <f t="shared" si="1351"/>
        <v>8.5279033799744001E-4</v>
      </c>
      <c r="J4059" s="6">
        <f t="shared" si="1352"/>
        <v>1.4014704276052853E-3</v>
      </c>
      <c r="K4059" s="6">
        <f t="shared" si="1353"/>
        <v>1.0191566986323365E-3</v>
      </c>
      <c r="L4059" s="6">
        <f t="shared" si="1354"/>
        <v>6.1111880620391061E-4</v>
      </c>
      <c r="M4059" s="9">
        <f t="shared" si="1355"/>
        <v>0.61764750162463922</v>
      </c>
      <c r="N4059" s="9">
        <f t="shared" si="1356"/>
        <v>0.86432642131047677</v>
      </c>
      <c r="O4059" s="9">
        <f t="shared" si="1357"/>
        <v>1</v>
      </c>
      <c r="P4059" s="9">
        <f t="shared" si="1358"/>
        <v>0.82732464097837199</v>
      </c>
      <c r="Q4059" s="10">
        <f t="shared" si="1359"/>
        <v>0.10120030584158546</v>
      </c>
      <c r="R4059" s="10">
        <f t="shared" si="1342"/>
        <v>0.79051144494788894</v>
      </c>
      <c r="S4059" s="10">
        <f>_xlfn.PERCENTILE.INC($R$1519:R4059,0.75)</f>
        <v>0.81530717530805175</v>
      </c>
      <c r="T4059" s="10">
        <f t="shared" si="1343"/>
        <v>0.81530717530805175</v>
      </c>
      <c r="U4059" s="11">
        <f t="shared" si="1360"/>
        <v>0.79051144494788894</v>
      </c>
      <c r="V4059" s="10">
        <f t="shared" si="1344"/>
        <v>0.92157161967039236</v>
      </c>
      <c r="W4059" s="10">
        <f t="shared" si="1345"/>
        <v>0.79452938922883543</v>
      </c>
      <c r="X4059" s="10">
        <f t="shared" si="1361"/>
        <v>0.98813930618486112</v>
      </c>
      <c r="Y4059" s="10">
        <f>_xlfn.PERCENTILE.INC($X$1519:X4059,0.75)</f>
        <v>1.0191339691350647</v>
      </c>
      <c r="Z4059" s="10">
        <f t="shared" si="1362"/>
        <v>1.0191339691350647</v>
      </c>
      <c r="AA4059" s="10">
        <f t="shared" si="1363"/>
        <v>0.99514378787438218</v>
      </c>
      <c r="AB4059" s="10">
        <f t="shared" si="1364"/>
        <v>0.73221573610734547</v>
      </c>
      <c r="AC4059" s="10">
        <f t="shared" si="1365"/>
        <v>0.72865994117109278</v>
      </c>
      <c r="AD4059" s="13">
        <f t="shared" si="1366"/>
        <v>732215.73610734544</v>
      </c>
      <c r="AE4059" s="13">
        <f t="shared" si="1346"/>
        <v>728659.9411710928</v>
      </c>
      <c r="AF4059" s="13"/>
      <c r="AG4059" s="2">
        <f t="shared" si="1341"/>
        <v>40703</v>
      </c>
      <c r="AH4059" s="3">
        <f t="shared" si="1347"/>
        <v>-2802.8084318776232</v>
      </c>
      <c r="AI4059" s="3">
        <f t="shared" si="1348"/>
        <v>-2789.1973995849553</v>
      </c>
      <c r="AJ4059" s="3">
        <f t="shared" si="1367"/>
        <v>793702.21519468911</v>
      </c>
      <c r="AK4059" s="3">
        <f t="shared" si="1368"/>
        <v>598459.7407964766</v>
      </c>
    </row>
    <row r="4060" spans="2:37" x14ac:dyDescent="0.2">
      <c r="B4060" s="5">
        <v>40704</v>
      </c>
      <c r="C4060" s="1">
        <v>605.33000000000004</v>
      </c>
      <c r="D4060" s="1">
        <f t="shared" si="1369"/>
        <v>24</v>
      </c>
      <c r="E4060" s="1" t="b">
        <f t="shared" si="1370"/>
        <v>0</v>
      </c>
      <c r="F4060" s="6">
        <f t="shared" si="1371"/>
        <v>-5.9773059428214204E-3</v>
      </c>
      <c r="G4060" s="8">
        <f t="shared" si="1349"/>
        <v>6.9959134094373663E-4</v>
      </c>
      <c r="H4060" s="8">
        <f t="shared" si="1350"/>
        <v>8.243554885642839E-4</v>
      </c>
      <c r="I4060" s="8">
        <f t="shared" si="1351"/>
        <v>7.9348688446412177E-4</v>
      </c>
      <c r="J4060" s="6">
        <f t="shared" si="1352"/>
        <v>1.4011229810841506E-3</v>
      </c>
      <c r="K4060" s="6">
        <f t="shared" si="1353"/>
        <v>1.0189376196845761E-3</v>
      </c>
      <c r="L4060" s="6">
        <f t="shared" si="1354"/>
        <v>6.1080097034291929E-4</v>
      </c>
      <c r="M4060" s="9">
        <f t="shared" si="1355"/>
        <v>0.49930759140244207</v>
      </c>
      <c r="N4060" s="9">
        <f t="shared" si="1356"/>
        <v>0.80903430459214232</v>
      </c>
      <c r="O4060" s="9">
        <f t="shared" si="1357"/>
        <v>1</v>
      </c>
      <c r="P4060" s="9">
        <f t="shared" si="1358"/>
        <v>0.76944729866486139</v>
      </c>
      <c r="Q4060" s="10">
        <f t="shared" si="1359"/>
        <v>0.10206826302058547</v>
      </c>
      <c r="R4060" s="10">
        <f t="shared" si="1342"/>
        <v>0.78378917826656203</v>
      </c>
      <c r="S4060" s="10">
        <f>_xlfn.PERCENTILE.INC($R$1519:R4060,0.75)</f>
        <v>0.81526734240409049</v>
      </c>
      <c r="T4060" s="10">
        <f t="shared" si="1343"/>
        <v>0.81526734240409049</v>
      </c>
      <c r="U4060" s="11">
        <f t="shared" si="1360"/>
        <v>0.78378917826656203</v>
      </c>
      <c r="V4060" s="10">
        <f t="shared" si="1344"/>
        <v>0.92157161967039236</v>
      </c>
      <c r="W4060" s="10">
        <f t="shared" si="1345"/>
        <v>0.79452938922883543</v>
      </c>
      <c r="X4060" s="10">
        <f t="shared" si="1361"/>
        <v>0.97973647283320253</v>
      </c>
      <c r="Y4060" s="10">
        <f>_xlfn.PERCENTILE.INC($X$1519:X4060,0.75)</f>
        <v>1.0190841780051132</v>
      </c>
      <c r="Z4060" s="10">
        <f t="shared" si="1362"/>
        <v>1.0190841780051132</v>
      </c>
      <c r="AA4060" s="10">
        <f t="shared" si="1363"/>
        <v>0.99514378787438218</v>
      </c>
      <c r="AB4060" s="10">
        <f t="shared" si="1364"/>
        <v>0.73221573610734547</v>
      </c>
      <c r="AC4060" s="10">
        <f t="shared" si="1365"/>
        <v>0.72865994117109278</v>
      </c>
      <c r="AD4060" s="13">
        <f t="shared" si="1366"/>
        <v>732215.73610734544</v>
      </c>
      <c r="AE4060" s="13">
        <f t="shared" si="1346"/>
        <v>728659.9411710928</v>
      </c>
      <c r="AF4060" s="13"/>
      <c r="AG4060" s="2">
        <f t="shared" si="1341"/>
        <v>40704</v>
      </c>
      <c r="AH4060" s="3">
        <f t="shared" si="1347"/>
        <v>-4376.6774708617968</v>
      </c>
      <c r="AI4060" s="3">
        <f t="shared" si="1348"/>
        <v>-4355.4233966578795</v>
      </c>
      <c r="AJ4060" s="3">
        <f t="shared" si="1367"/>
        <v>789325.53772382729</v>
      </c>
      <c r="AK4060" s="3">
        <f t="shared" si="1368"/>
        <v>594104.31739981868</v>
      </c>
    </row>
    <row r="4061" spans="2:37" x14ac:dyDescent="0.2">
      <c r="B4061" s="5">
        <v>40707</v>
      </c>
      <c r="C4061" s="1">
        <v>608.26</v>
      </c>
      <c r="D4061" s="1">
        <f t="shared" si="1369"/>
        <v>25</v>
      </c>
      <c r="E4061" s="1" t="b">
        <f t="shared" si="1370"/>
        <v>1</v>
      </c>
      <c r="F4061" s="6">
        <f t="shared" si="1371"/>
        <v>4.8403350238712672E-3</v>
      </c>
      <c r="G4061" s="8">
        <f t="shared" si="1349"/>
        <v>7.4807999579755966E-4</v>
      </c>
      <c r="H4061" s="8">
        <f t="shared" si="1350"/>
        <v>8.5303045843473262E-4</v>
      </c>
      <c r="I4061" s="8">
        <f t="shared" si="1351"/>
        <v>8.4590394325744118E-4</v>
      </c>
      <c r="J4061" s="6">
        <f t="shared" si="1352"/>
        <v>1.4009600692446137E-3</v>
      </c>
      <c r="K4061" s="6">
        <f t="shared" si="1353"/>
        <v>1.0188208365833464E-3</v>
      </c>
      <c r="L4061" s="6">
        <f t="shared" si="1354"/>
        <v>6.1058920980608855E-4</v>
      </c>
      <c r="M4061" s="9">
        <f t="shared" si="1355"/>
        <v>0.53397667229796086</v>
      </c>
      <c r="N4061" s="9">
        <f t="shared" si="1356"/>
        <v>0.83727229342442788</v>
      </c>
      <c r="O4061" s="9">
        <f t="shared" si="1357"/>
        <v>1</v>
      </c>
      <c r="P4061" s="9">
        <f t="shared" si="1358"/>
        <v>0.79041632190746292</v>
      </c>
      <c r="Q4061" s="10">
        <f t="shared" si="1359"/>
        <v>0.10222732867870642</v>
      </c>
      <c r="R4061" s="10">
        <f t="shared" si="1342"/>
        <v>0.78256960280586607</v>
      </c>
      <c r="S4061" s="10">
        <f>_xlfn.PERCENTILE.INC($R$1519:R4061,0.75)</f>
        <v>0.81522750950012923</v>
      </c>
      <c r="T4061" s="10">
        <f t="shared" si="1343"/>
        <v>0.81522750950012923</v>
      </c>
      <c r="U4061" s="11">
        <f t="shared" si="1360"/>
        <v>0.78256960280586607</v>
      </c>
      <c r="V4061" s="10">
        <f t="shared" si="1344"/>
        <v>0.76944729866486139</v>
      </c>
      <c r="W4061" s="10">
        <f t="shared" si="1345"/>
        <v>0.78378917826656203</v>
      </c>
      <c r="X4061" s="10">
        <f t="shared" si="1361"/>
        <v>0.97821200350733262</v>
      </c>
      <c r="Y4061" s="10">
        <f>_xlfn.PERCENTILE.INC($X$1519:X4061,0.75)</f>
        <v>1.0190343868751617</v>
      </c>
      <c r="Z4061" s="10">
        <f t="shared" si="1362"/>
        <v>1.0190343868751617</v>
      </c>
      <c r="AA4061" s="10">
        <f t="shared" si="1363"/>
        <v>0.97821200350733262</v>
      </c>
      <c r="AB4061" s="10">
        <f t="shared" si="1364"/>
        <v>0.60308446593995768</v>
      </c>
      <c r="AC4061" s="10">
        <f t="shared" si="1365"/>
        <v>0.58994446371127574</v>
      </c>
      <c r="AD4061" s="13">
        <f t="shared" si="1366"/>
        <v>603084.46593995765</v>
      </c>
      <c r="AE4061" s="13">
        <f t="shared" si="1346"/>
        <v>589944.46371127572</v>
      </c>
      <c r="AF4061" s="13"/>
      <c r="AG4061" s="2">
        <f t="shared" si="1341"/>
        <v>40707</v>
      </c>
      <c r="AH4061" s="3">
        <f t="shared" si="1347"/>
        <v>3544.1694725100656</v>
      </c>
      <c r="AI4061" s="3">
        <f t="shared" si="1348"/>
        <v>3526.9582337424176</v>
      </c>
      <c r="AJ4061" s="3">
        <f t="shared" si="1367"/>
        <v>792869.7071963374</v>
      </c>
      <c r="AK4061" s="3">
        <f t="shared" si="1368"/>
        <v>597631.27563356108</v>
      </c>
    </row>
    <row r="4062" spans="2:37" x14ac:dyDescent="0.2">
      <c r="B4062" s="5">
        <v>40708</v>
      </c>
      <c r="C4062" s="1">
        <v>611.66</v>
      </c>
      <c r="D4062" s="1">
        <f t="shared" si="1369"/>
        <v>25</v>
      </c>
      <c r="E4062" s="1" t="b">
        <f t="shared" si="1370"/>
        <v>0</v>
      </c>
      <c r="F4062" s="6">
        <f t="shared" si="1371"/>
        <v>5.5897149245387467E-3</v>
      </c>
      <c r="G4062" s="8">
        <f t="shared" si="1349"/>
        <v>9.2074431794472082E-4</v>
      </c>
      <c r="H4062" s="8">
        <f t="shared" si="1350"/>
        <v>9.1981442116055275E-4</v>
      </c>
      <c r="I4062" s="8">
        <f t="shared" si="1351"/>
        <v>9.1519065137971793E-4</v>
      </c>
      <c r="J4062" s="6">
        <f t="shared" si="1352"/>
        <v>1.4009705180343549E-3</v>
      </c>
      <c r="K4062" s="6">
        <f t="shared" si="1353"/>
        <v>1.0188112413592914E-3</v>
      </c>
      <c r="L4062" s="6">
        <f t="shared" si="1354"/>
        <v>6.1050427263742945E-4</v>
      </c>
      <c r="M4062" s="9">
        <f t="shared" si="1355"/>
        <v>0.65721891081375505</v>
      </c>
      <c r="N4062" s="9">
        <f t="shared" si="1356"/>
        <v>0.90283104840239325</v>
      </c>
      <c r="O4062" s="9">
        <f t="shared" si="1357"/>
        <v>1</v>
      </c>
      <c r="P4062" s="9">
        <f t="shared" si="1358"/>
        <v>0.85334998640538284</v>
      </c>
      <c r="Q4062" s="10">
        <f t="shared" si="1359"/>
        <v>0.10258166019870579</v>
      </c>
      <c r="R4062" s="10">
        <f t="shared" si="1342"/>
        <v>0.77986649704280486</v>
      </c>
      <c r="S4062" s="10">
        <f>_xlfn.PERCENTILE.INC($R$1519:R4062,0.75)</f>
        <v>0.81518767659616798</v>
      </c>
      <c r="T4062" s="10">
        <f t="shared" si="1343"/>
        <v>0.81518767659616798</v>
      </c>
      <c r="U4062" s="11">
        <f t="shared" si="1360"/>
        <v>0.77986649704280486</v>
      </c>
      <c r="V4062" s="10">
        <f t="shared" si="1344"/>
        <v>0.76944729866486139</v>
      </c>
      <c r="W4062" s="10">
        <f t="shared" si="1345"/>
        <v>0.78378917826656203</v>
      </c>
      <c r="X4062" s="10">
        <f t="shared" si="1361"/>
        <v>0.97483312130350608</v>
      </c>
      <c r="Y4062" s="10">
        <f>_xlfn.PERCENTILE.INC($X$1519:X4062,0.75)</f>
        <v>1.0189845957452099</v>
      </c>
      <c r="Z4062" s="10">
        <f t="shared" si="1362"/>
        <v>1.0189845957452099</v>
      </c>
      <c r="AA4062" s="10">
        <f t="shared" si="1363"/>
        <v>0.97821200350733262</v>
      </c>
      <c r="AB4062" s="10">
        <f t="shared" si="1364"/>
        <v>0.60308446593995768</v>
      </c>
      <c r="AC4062" s="10">
        <f t="shared" si="1365"/>
        <v>0.58994446371127574</v>
      </c>
      <c r="AD4062" s="13">
        <f t="shared" si="1366"/>
        <v>603084.46593995765</v>
      </c>
      <c r="AE4062" s="13">
        <f t="shared" si="1346"/>
        <v>589944.46371127572</v>
      </c>
      <c r="AF4062" s="13"/>
      <c r="AG4062" s="2">
        <f t="shared" si="1341"/>
        <v>40708</v>
      </c>
      <c r="AH4062" s="3">
        <f t="shared" si="1347"/>
        <v>3371.0702400220607</v>
      </c>
      <c r="AI4062" s="3">
        <f t="shared" si="1348"/>
        <v>3297.6213734559251</v>
      </c>
      <c r="AJ4062" s="3">
        <f t="shared" si="1367"/>
        <v>796240.77743635944</v>
      </c>
      <c r="AK4062" s="3">
        <f t="shared" si="1368"/>
        <v>600928.89700701705</v>
      </c>
    </row>
    <row r="4063" spans="2:37" x14ac:dyDescent="0.2">
      <c r="B4063" s="5">
        <v>40709</v>
      </c>
      <c r="C4063" s="1">
        <v>607.87</v>
      </c>
      <c r="D4063" s="1">
        <f t="shared" si="1369"/>
        <v>25</v>
      </c>
      <c r="E4063" s="1" t="b">
        <f t="shared" si="1370"/>
        <v>0</v>
      </c>
      <c r="F4063" s="6">
        <f t="shared" si="1371"/>
        <v>-6.1962528201942035E-3</v>
      </c>
      <c r="G4063" s="8">
        <f t="shared" si="1349"/>
        <v>7.5934613034771465E-4</v>
      </c>
      <c r="H4063" s="8">
        <f t="shared" si="1350"/>
        <v>8.4839001312469868E-4</v>
      </c>
      <c r="I4063" s="8">
        <f t="shared" si="1351"/>
        <v>8.7564314965192015E-4</v>
      </c>
      <c r="J4063" s="6">
        <f t="shared" si="1352"/>
        <v>1.4009288845361965E-3</v>
      </c>
      <c r="K4063" s="6">
        <f t="shared" si="1353"/>
        <v>1.0188297784475939E-3</v>
      </c>
      <c r="L4063" s="6">
        <f t="shared" si="1354"/>
        <v>6.1047754125056358E-4</v>
      </c>
      <c r="M4063" s="9">
        <f t="shared" si="1355"/>
        <v>0.54203046188108994</v>
      </c>
      <c r="N4063" s="9">
        <f t="shared" si="1356"/>
        <v>0.83271026335469223</v>
      </c>
      <c r="O4063" s="9">
        <f t="shared" si="1357"/>
        <v>1</v>
      </c>
      <c r="P4063" s="9">
        <f t="shared" si="1358"/>
        <v>0.79158024174526076</v>
      </c>
      <c r="Q4063" s="10">
        <f t="shared" si="1359"/>
        <v>0.1036364461938655</v>
      </c>
      <c r="R4063" s="10">
        <f t="shared" si="1342"/>
        <v>0.77192920963682565</v>
      </c>
      <c r="S4063" s="10">
        <f>_xlfn.PERCENTILE.INC($R$1519:R4063,0.75)</f>
        <v>0.81514784369220672</v>
      </c>
      <c r="T4063" s="10">
        <f t="shared" si="1343"/>
        <v>0.81514784369220672</v>
      </c>
      <c r="U4063" s="11">
        <f t="shared" si="1360"/>
        <v>0.77192920963682565</v>
      </c>
      <c r="V4063" s="10">
        <f t="shared" si="1344"/>
        <v>0.76944729866486139</v>
      </c>
      <c r="W4063" s="10">
        <f t="shared" si="1345"/>
        <v>0.78378917826656203</v>
      </c>
      <c r="X4063" s="10">
        <f t="shared" si="1361"/>
        <v>0.96491151204603209</v>
      </c>
      <c r="Y4063" s="10">
        <f>_xlfn.PERCENTILE.INC($X$1519:X4063,0.75)</f>
        <v>1.0189348046152584</v>
      </c>
      <c r="Z4063" s="10">
        <f t="shared" si="1362"/>
        <v>1.0189348046152584</v>
      </c>
      <c r="AA4063" s="10">
        <f t="shared" si="1363"/>
        <v>0.97821200350733262</v>
      </c>
      <c r="AB4063" s="10">
        <f t="shared" si="1364"/>
        <v>0.60308446593995768</v>
      </c>
      <c r="AC4063" s="10">
        <f t="shared" si="1365"/>
        <v>0.58994446371127574</v>
      </c>
      <c r="AD4063" s="13">
        <f t="shared" si="1366"/>
        <v>603084.46593995765</v>
      </c>
      <c r="AE4063" s="13">
        <f t="shared" si="1346"/>
        <v>589944.46371127572</v>
      </c>
      <c r="AF4063" s="13"/>
      <c r="AG4063" s="2">
        <f t="shared" si="1341"/>
        <v>40709</v>
      </c>
      <c r="AH4063" s="3">
        <f t="shared" si="1347"/>
        <v>-3736.8638228957775</v>
      </c>
      <c r="AI4063" s="3">
        <f t="shared" si="1348"/>
        <v>-3655.4450470289489</v>
      </c>
      <c r="AJ4063" s="3">
        <f t="shared" si="1367"/>
        <v>792503.91361346364</v>
      </c>
      <c r="AK4063" s="3">
        <f t="shared" si="1368"/>
        <v>597273.4519599881</v>
      </c>
    </row>
    <row r="4064" spans="2:37" x14ac:dyDescent="0.2">
      <c r="B4064" s="5">
        <v>40710</v>
      </c>
      <c r="C4064" s="1">
        <v>601.62</v>
      </c>
      <c r="D4064" s="1">
        <f t="shared" si="1369"/>
        <v>25</v>
      </c>
      <c r="E4064" s="1" t="b">
        <f t="shared" si="1370"/>
        <v>0</v>
      </c>
      <c r="F4064" s="6">
        <f t="shared" si="1371"/>
        <v>-1.0281803675127876E-2</v>
      </c>
      <c r="G4064" s="8">
        <f t="shared" si="1349"/>
        <v>4.9984013793279679E-4</v>
      </c>
      <c r="H4064" s="8">
        <f t="shared" si="1350"/>
        <v>6.9360429549402943E-4</v>
      </c>
      <c r="I4064" s="8">
        <f t="shared" si="1351"/>
        <v>7.6594706651430622E-4</v>
      </c>
      <c r="J4064" s="6">
        <f t="shared" si="1352"/>
        <v>1.4009312484148436E-3</v>
      </c>
      <c r="K4064" s="6">
        <f t="shared" si="1353"/>
        <v>1.0188024386584874E-3</v>
      </c>
      <c r="L4064" s="6">
        <f t="shared" si="1354"/>
        <v>6.1036894424896116E-4</v>
      </c>
      <c r="M4064" s="9">
        <f t="shared" si="1355"/>
        <v>0.35679134040186972</v>
      </c>
      <c r="N4064" s="9">
        <f t="shared" si="1356"/>
        <v>0.6808035289033425</v>
      </c>
      <c r="O4064" s="9">
        <f t="shared" si="1357"/>
        <v>1</v>
      </c>
      <c r="P4064" s="9">
        <f t="shared" si="1358"/>
        <v>0.67919828976840402</v>
      </c>
      <c r="Q4064" s="10">
        <f t="shared" si="1359"/>
        <v>0.10602215861792255</v>
      </c>
      <c r="R4064" s="10">
        <f t="shared" si="1342"/>
        <v>0.75455924537718644</v>
      </c>
      <c r="S4064" s="10">
        <f>_xlfn.PERCENTILE.INC($R$1519:R4064,0.75)</f>
        <v>0.81511089969854655</v>
      </c>
      <c r="T4064" s="10">
        <f t="shared" si="1343"/>
        <v>0.81511089969854655</v>
      </c>
      <c r="U4064" s="11">
        <f t="shared" si="1360"/>
        <v>0.75455924537718644</v>
      </c>
      <c r="V4064" s="10">
        <f t="shared" si="1344"/>
        <v>0.76944729866486139</v>
      </c>
      <c r="W4064" s="10">
        <f t="shared" si="1345"/>
        <v>0.78378917826656203</v>
      </c>
      <c r="X4064" s="10">
        <f t="shared" si="1361"/>
        <v>0.94319905672148308</v>
      </c>
      <c r="Y4064" s="10">
        <f>_xlfn.PERCENTILE.INC($X$1519:X4064,0.75)</f>
        <v>1.0188886246231832</v>
      </c>
      <c r="Z4064" s="10">
        <f t="shared" si="1362"/>
        <v>1.0188886246231832</v>
      </c>
      <c r="AA4064" s="10">
        <f t="shared" si="1363"/>
        <v>0.97821200350733262</v>
      </c>
      <c r="AB4064" s="10">
        <f t="shared" si="1364"/>
        <v>0.60308446593995768</v>
      </c>
      <c r="AC4064" s="10">
        <f t="shared" si="1365"/>
        <v>0.58994446371127574</v>
      </c>
      <c r="AD4064" s="13">
        <f t="shared" si="1366"/>
        <v>603084.46593995765</v>
      </c>
      <c r="AE4064" s="13">
        <f t="shared" si="1346"/>
        <v>589944.46371127572</v>
      </c>
      <c r="AF4064" s="13"/>
      <c r="AG4064" s="2">
        <f t="shared" si="1341"/>
        <v>40710</v>
      </c>
      <c r="AH4064" s="3">
        <f t="shared" si="1347"/>
        <v>-6200.7960783139888</v>
      </c>
      <c r="AI4064" s="3">
        <f t="shared" si="1348"/>
        <v>-6065.6931551079388</v>
      </c>
      <c r="AJ4064" s="3">
        <f t="shared" si="1367"/>
        <v>786303.11753514968</v>
      </c>
      <c r="AK4064" s="3">
        <f t="shared" si="1368"/>
        <v>591207.7588048802</v>
      </c>
    </row>
    <row r="4065" spans="2:37" x14ac:dyDescent="0.2">
      <c r="B4065" s="5">
        <v>40711</v>
      </c>
      <c r="C4065" s="1">
        <v>605.57000000000005</v>
      </c>
      <c r="D4065" s="1">
        <f t="shared" si="1369"/>
        <v>25</v>
      </c>
      <c r="E4065" s="1" t="b">
        <f t="shared" si="1370"/>
        <v>0</v>
      </c>
      <c r="F4065" s="6">
        <f t="shared" si="1371"/>
        <v>6.5656061966026247E-3</v>
      </c>
      <c r="G4065" s="8">
        <f t="shared" si="1349"/>
        <v>6.7556400536486255E-4</v>
      </c>
      <c r="H4065" s="8">
        <f t="shared" si="1350"/>
        <v>7.3513666547223055E-4</v>
      </c>
      <c r="I4065" s="8">
        <f t="shared" si="1351"/>
        <v>7.7721010504989507E-4</v>
      </c>
      <c r="J4065" s="6">
        <f t="shared" si="1352"/>
        <v>1.4008966494858924E-3</v>
      </c>
      <c r="K4065" s="6">
        <f t="shared" si="1353"/>
        <v>1.0188082303571159E-3</v>
      </c>
      <c r="L4065" s="6">
        <f t="shared" si="1354"/>
        <v>6.1030785672322257E-4</v>
      </c>
      <c r="M4065" s="9">
        <f t="shared" si="1355"/>
        <v>0.4822368628069631</v>
      </c>
      <c r="N4065" s="9">
        <f t="shared" si="1356"/>
        <v>0.72156529910888934</v>
      </c>
      <c r="O4065" s="9">
        <f t="shared" si="1357"/>
        <v>1</v>
      </c>
      <c r="P4065" s="9">
        <f t="shared" si="1358"/>
        <v>0.73460072063861748</v>
      </c>
      <c r="Q4065" s="10">
        <f t="shared" si="1359"/>
        <v>0.10664514853020854</v>
      </c>
      <c r="R4065" s="10">
        <f t="shared" si="1342"/>
        <v>0.75015132992513978</v>
      </c>
      <c r="S4065" s="10">
        <f>_xlfn.PERCENTILE.INC($R$1519:R4065,0.75)</f>
        <v>0.81507395570488639</v>
      </c>
      <c r="T4065" s="10">
        <f t="shared" si="1343"/>
        <v>0.81507395570488639</v>
      </c>
      <c r="U4065" s="11">
        <f t="shared" si="1360"/>
        <v>0.75015132992513978</v>
      </c>
      <c r="V4065" s="10">
        <f t="shared" si="1344"/>
        <v>0.76944729866486139</v>
      </c>
      <c r="W4065" s="10">
        <f t="shared" si="1345"/>
        <v>0.78378917826656203</v>
      </c>
      <c r="X4065" s="10">
        <f t="shared" si="1361"/>
        <v>0.93768916240642475</v>
      </c>
      <c r="Y4065" s="10">
        <f>_xlfn.PERCENTILE.INC($X$1519:X4065,0.75)</f>
        <v>1.018842444631108</v>
      </c>
      <c r="Z4065" s="10">
        <f t="shared" si="1362"/>
        <v>1.018842444631108</v>
      </c>
      <c r="AA4065" s="10">
        <f t="shared" si="1363"/>
        <v>0.97821200350733262</v>
      </c>
      <c r="AB4065" s="10">
        <f t="shared" si="1364"/>
        <v>0.60308446593995768</v>
      </c>
      <c r="AC4065" s="10">
        <f t="shared" si="1365"/>
        <v>0.58994446371127574</v>
      </c>
      <c r="AD4065" s="13">
        <f t="shared" si="1366"/>
        <v>603084.46593995765</v>
      </c>
      <c r="AE4065" s="13">
        <f t="shared" si="1346"/>
        <v>589944.46371127572</v>
      </c>
      <c r="AF4065" s="13"/>
      <c r="AG4065" s="2">
        <f t="shared" si="1341"/>
        <v>40711</v>
      </c>
      <c r="AH4065" s="3">
        <f t="shared" si="1347"/>
        <v>3959.6151066501707</v>
      </c>
      <c r="AI4065" s="3">
        <f t="shared" si="1348"/>
        <v>3873.3430265941643</v>
      </c>
      <c r="AJ4065" s="3">
        <f t="shared" si="1367"/>
        <v>790262.73264179984</v>
      </c>
      <c r="AK4065" s="3">
        <f t="shared" si="1368"/>
        <v>595081.10183147434</v>
      </c>
    </row>
    <row r="4066" spans="2:37" x14ac:dyDescent="0.2">
      <c r="B4066" s="5">
        <v>40714</v>
      </c>
      <c r="C4066" s="1">
        <v>605.5</v>
      </c>
      <c r="D4066" s="1">
        <f t="shared" si="1369"/>
        <v>26</v>
      </c>
      <c r="E4066" s="1" t="b">
        <f t="shared" si="1370"/>
        <v>1</v>
      </c>
      <c r="F4066" s="6">
        <f t="shared" si="1371"/>
        <v>-1.155935729973967E-4</v>
      </c>
      <c r="G4066" s="8">
        <f t="shared" si="1349"/>
        <v>6.7668136567043723E-4</v>
      </c>
      <c r="H4066" s="8">
        <f t="shared" si="1350"/>
        <v>7.1479874375607777E-4</v>
      </c>
      <c r="I4066" s="8">
        <f t="shared" si="1351"/>
        <v>7.5669719234364456E-4</v>
      </c>
      <c r="J4066" s="6">
        <f t="shared" si="1352"/>
        <v>1.4007791952981925E-3</v>
      </c>
      <c r="K4066" s="6">
        <f t="shared" si="1353"/>
        <v>1.0188116706960654E-3</v>
      </c>
      <c r="L4066" s="6">
        <f t="shared" si="1354"/>
        <v>6.1027082709025902E-4</v>
      </c>
      <c r="M4066" s="9">
        <f t="shared" si="1355"/>
        <v>0.48307496851878062</v>
      </c>
      <c r="N4066" s="9">
        <f t="shared" si="1356"/>
        <v>0.70160046681416399</v>
      </c>
      <c r="O4066" s="9">
        <f t="shared" si="1357"/>
        <v>1</v>
      </c>
      <c r="P4066" s="9">
        <f t="shared" si="1358"/>
        <v>0.72822514511098158</v>
      </c>
      <c r="Q4066" s="10">
        <f t="shared" si="1359"/>
        <v>0.10626135973183846</v>
      </c>
      <c r="R4066" s="10">
        <f t="shared" si="1342"/>
        <v>0.75286068427778718</v>
      </c>
      <c r="S4066" s="10">
        <f>_xlfn.PERCENTILE.INC($R$1519:R4066,0.75)</f>
        <v>0.81503701171122622</v>
      </c>
      <c r="T4066" s="10">
        <f t="shared" si="1343"/>
        <v>0.81503701171122622</v>
      </c>
      <c r="U4066" s="11">
        <f t="shared" si="1360"/>
        <v>0.75286068427778718</v>
      </c>
      <c r="V4066" s="10">
        <f t="shared" si="1344"/>
        <v>0.73460072063861748</v>
      </c>
      <c r="W4066" s="10">
        <f t="shared" si="1345"/>
        <v>0.75015132992513978</v>
      </c>
      <c r="X4066" s="10">
        <f t="shared" si="1361"/>
        <v>0.94107585534723392</v>
      </c>
      <c r="Y4066" s="10">
        <f>_xlfn.PERCENTILE.INC($X$1519:X4066,0.75)</f>
        <v>1.0187962646390327</v>
      </c>
      <c r="Z4066" s="10">
        <f t="shared" si="1362"/>
        <v>1.0187962646390327</v>
      </c>
      <c r="AA4066" s="10">
        <f t="shared" si="1363"/>
        <v>0.94107585534723392</v>
      </c>
      <c r="AB4066" s="10">
        <f t="shared" si="1364"/>
        <v>0.55106170755102502</v>
      </c>
      <c r="AC4066" s="10">
        <f t="shared" si="1365"/>
        <v>0.51859086778268815</v>
      </c>
      <c r="AD4066" s="13">
        <f t="shared" si="1366"/>
        <v>551061.70755102497</v>
      </c>
      <c r="AE4066" s="13">
        <f t="shared" si="1346"/>
        <v>518590.86778268818</v>
      </c>
      <c r="AF4066" s="13"/>
      <c r="AG4066" s="2">
        <f t="shared" si="1341"/>
        <v>40714</v>
      </c>
      <c r="AH4066" s="3">
        <f t="shared" si="1347"/>
        <v>-69.712688237226502</v>
      </c>
      <c r="AI4066" s="3">
        <f t="shared" si="1348"/>
        <v>-68.193788430419403</v>
      </c>
      <c r="AJ4066" s="3">
        <f t="shared" si="1367"/>
        <v>790193.01995356265</v>
      </c>
      <c r="AK4066" s="3">
        <f t="shared" si="1368"/>
        <v>595012.90804304392</v>
      </c>
    </row>
    <row r="4067" spans="2:37" x14ac:dyDescent="0.2">
      <c r="B4067" s="5">
        <v>40715</v>
      </c>
      <c r="C4067" s="1">
        <v>608.77</v>
      </c>
      <c r="D4067" s="1">
        <f t="shared" si="1369"/>
        <v>26</v>
      </c>
      <c r="E4067" s="1" t="b">
        <f t="shared" si="1370"/>
        <v>0</v>
      </c>
      <c r="F4067" s="6">
        <f t="shared" si="1371"/>
        <v>5.400495458298904E-3</v>
      </c>
      <c r="G4067" s="8">
        <f t="shared" si="1349"/>
        <v>8.0978836819292925E-4</v>
      </c>
      <c r="H4067" s="8">
        <f t="shared" si="1350"/>
        <v>7.4090093614898652E-4</v>
      </c>
      <c r="I4067" s="8">
        <f t="shared" si="1351"/>
        <v>7.7835837078060353E-4</v>
      </c>
      <c r="J4067" s="6">
        <f t="shared" si="1352"/>
        <v>1.4006471135547668E-3</v>
      </c>
      <c r="K4067" s="6">
        <f t="shared" si="1353"/>
        <v>1.0188167846377995E-3</v>
      </c>
      <c r="L4067" s="6">
        <f t="shared" si="1354"/>
        <v>6.1023873553024449E-4</v>
      </c>
      <c r="M4067" s="9">
        <f t="shared" si="1355"/>
        <v>0.57815302680896552</v>
      </c>
      <c r="N4067" s="9">
        <f t="shared" si="1356"/>
        <v>0.72721704954280364</v>
      </c>
      <c r="O4067" s="9">
        <f t="shared" si="1357"/>
        <v>1</v>
      </c>
      <c r="P4067" s="9">
        <f t="shared" si="1358"/>
        <v>0.76845669211725642</v>
      </c>
      <c r="Q4067" s="10">
        <f t="shared" si="1359"/>
        <v>0.10665429274615745</v>
      </c>
      <c r="R4067" s="10">
        <f t="shared" si="1342"/>
        <v>0.75008701422270929</v>
      </c>
      <c r="S4067" s="10">
        <f>_xlfn.PERCENTILE.INC($R$1519:R4067,0.75)</f>
        <v>0.81500006771756606</v>
      </c>
      <c r="T4067" s="10">
        <f t="shared" si="1343"/>
        <v>0.81500006771756606</v>
      </c>
      <c r="U4067" s="11">
        <f t="shared" si="1360"/>
        <v>0.75008701422270929</v>
      </c>
      <c r="V4067" s="10">
        <f t="shared" si="1344"/>
        <v>0.73460072063861748</v>
      </c>
      <c r="W4067" s="10">
        <f t="shared" si="1345"/>
        <v>0.75015132992513978</v>
      </c>
      <c r="X4067" s="10">
        <f t="shared" si="1361"/>
        <v>0.93760876777838664</v>
      </c>
      <c r="Y4067" s="10">
        <f>_xlfn.PERCENTILE.INC($X$1519:X4067,0.75)</f>
        <v>1.0187500846469575</v>
      </c>
      <c r="Z4067" s="10">
        <f t="shared" si="1362"/>
        <v>1.0187500846469575</v>
      </c>
      <c r="AA4067" s="10">
        <f t="shared" si="1363"/>
        <v>0.94107585534723392</v>
      </c>
      <c r="AB4067" s="10">
        <f t="shared" si="1364"/>
        <v>0.55106170755102502</v>
      </c>
      <c r="AC4067" s="10">
        <f t="shared" si="1365"/>
        <v>0.51859086778268815</v>
      </c>
      <c r="AD4067" s="13">
        <f t="shared" si="1366"/>
        <v>551061.70755102497</v>
      </c>
      <c r="AE4067" s="13">
        <f t="shared" si="1346"/>
        <v>518590.86778268818</v>
      </c>
      <c r="AF4067" s="13"/>
      <c r="AG4067" s="2">
        <f t="shared" si="1341"/>
        <v>40715</v>
      </c>
      <c r="AH4067" s="3">
        <f t="shared" si="1347"/>
        <v>2976.006248871749</v>
      </c>
      <c r="AI4067" s="3">
        <f t="shared" si="1348"/>
        <v>2800.6476261756948</v>
      </c>
      <c r="AJ4067" s="3">
        <f t="shared" si="1367"/>
        <v>793169.02620243444</v>
      </c>
      <c r="AK4067" s="3">
        <f t="shared" si="1368"/>
        <v>597813.55566921958</v>
      </c>
    </row>
    <row r="4068" spans="2:37" x14ac:dyDescent="0.2">
      <c r="B4068" s="5">
        <v>40716</v>
      </c>
      <c r="C4068" s="1">
        <v>610.28</v>
      </c>
      <c r="D4068" s="1">
        <f t="shared" si="1369"/>
        <v>26</v>
      </c>
      <c r="E4068" s="1" t="b">
        <f t="shared" si="1370"/>
        <v>0</v>
      </c>
      <c r="F4068" s="6">
        <f t="shared" si="1371"/>
        <v>2.4804113211887024E-3</v>
      </c>
      <c r="G4068" s="8">
        <f t="shared" si="1349"/>
        <v>8.6242944151284696E-4</v>
      </c>
      <c r="H4068" s="8">
        <f t="shared" si="1350"/>
        <v>7.537999956708499E-4</v>
      </c>
      <c r="I4068" s="8">
        <f t="shared" si="1351"/>
        <v>7.7995028235162966E-4</v>
      </c>
      <c r="J4068" s="6">
        <f t="shared" si="1352"/>
        <v>1.3997116739213236E-3</v>
      </c>
      <c r="K4068" s="6">
        <f t="shared" si="1353"/>
        <v>1.0186431911010797E-3</v>
      </c>
      <c r="L4068" s="6">
        <f t="shared" si="1354"/>
        <v>6.102558007996901E-4</v>
      </c>
      <c r="M4068" s="9">
        <f t="shared" si="1355"/>
        <v>0.61614792359110038</v>
      </c>
      <c r="N4068" s="9">
        <f t="shared" si="1356"/>
        <v>0.74000396042116234</v>
      </c>
      <c r="O4068" s="9">
        <f t="shared" si="1357"/>
        <v>1</v>
      </c>
      <c r="P4068" s="9">
        <f t="shared" si="1358"/>
        <v>0.78538396133742083</v>
      </c>
      <c r="Q4068" s="10">
        <f t="shared" si="1359"/>
        <v>0.1066893536382626</v>
      </c>
      <c r="R4068" s="10">
        <f t="shared" si="1342"/>
        <v>0.74984051615164304</v>
      </c>
      <c r="S4068" s="10">
        <f>_xlfn.PERCENTILE.INC($R$1519:R4068,0.75)</f>
        <v>0.8149416943797575</v>
      </c>
      <c r="T4068" s="10">
        <f t="shared" si="1343"/>
        <v>0.8149416943797575</v>
      </c>
      <c r="U4068" s="11">
        <f t="shared" si="1360"/>
        <v>0.74984051615164304</v>
      </c>
      <c r="V4068" s="10">
        <f t="shared" si="1344"/>
        <v>0.73460072063861748</v>
      </c>
      <c r="W4068" s="10">
        <f t="shared" si="1345"/>
        <v>0.75015132992513978</v>
      </c>
      <c r="X4068" s="10">
        <f t="shared" si="1361"/>
        <v>0.9373006451895538</v>
      </c>
      <c r="Y4068" s="10">
        <f>_xlfn.PERCENTILE.INC($X$1519:X4068,0.75)</f>
        <v>1.0186771179746967</v>
      </c>
      <c r="Z4068" s="10">
        <f t="shared" si="1362"/>
        <v>1.0186771179746967</v>
      </c>
      <c r="AA4068" s="10">
        <f t="shared" si="1363"/>
        <v>0.94107585534723392</v>
      </c>
      <c r="AB4068" s="10">
        <f t="shared" si="1364"/>
        <v>0.55106170755102502</v>
      </c>
      <c r="AC4068" s="10">
        <f t="shared" si="1365"/>
        <v>0.51859086778268815</v>
      </c>
      <c r="AD4068" s="13">
        <f t="shared" si="1366"/>
        <v>551061.70755102497</v>
      </c>
      <c r="AE4068" s="13">
        <f t="shared" si="1346"/>
        <v>518590.86778268818</v>
      </c>
      <c r="AF4068" s="13"/>
      <c r="AG4068" s="2">
        <f t="shared" si="1341"/>
        <v>40716</v>
      </c>
      <c r="AH4068" s="3">
        <f t="shared" si="1347"/>
        <v>1366.8596980831403</v>
      </c>
      <c r="AI4068" s="3">
        <f t="shared" si="1348"/>
        <v>1286.3186595132534</v>
      </c>
      <c r="AJ4068" s="3">
        <f t="shared" si="1367"/>
        <v>794535.88590051758</v>
      </c>
      <c r="AK4068" s="3">
        <f t="shared" si="1368"/>
        <v>599099.87432873284</v>
      </c>
    </row>
    <row r="4069" spans="2:37" x14ac:dyDescent="0.2">
      <c r="B4069" s="5">
        <v>40717</v>
      </c>
      <c r="C4069" s="1">
        <v>608.77</v>
      </c>
      <c r="D4069" s="1">
        <f t="shared" si="1369"/>
        <v>26</v>
      </c>
      <c r="E4069" s="1" t="b">
        <f t="shared" si="1370"/>
        <v>0</v>
      </c>
      <c r="F4069" s="6">
        <f t="shared" si="1371"/>
        <v>-2.4742741036900551E-3</v>
      </c>
      <c r="G4069" s="8">
        <f t="shared" si="1349"/>
        <v>7.9289703074762459E-4</v>
      </c>
      <c r="H4069" s="8">
        <f t="shared" si="1350"/>
        <v>6.970121686556849E-4</v>
      </c>
      <c r="I4069" s="8">
        <f t="shared" si="1351"/>
        <v>7.5547662652662142E-4</v>
      </c>
      <c r="J4069" s="6">
        <f t="shared" si="1352"/>
        <v>1.3991551259119903E-3</v>
      </c>
      <c r="K4069" s="6">
        <f t="shared" si="1353"/>
        <v>1.0185772022574401E-3</v>
      </c>
      <c r="L4069" s="6">
        <f t="shared" si="1354"/>
        <v>6.1026092668102407E-4</v>
      </c>
      <c r="M4069" s="9">
        <f t="shared" si="1355"/>
        <v>0.56669701312125942</v>
      </c>
      <c r="N4069" s="9">
        <f t="shared" si="1356"/>
        <v>0.68429979299646515</v>
      </c>
      <c r="O4069" s="9">
        <f t="shared" si="1357"/>
        <v>1</v>
      </c>
      <c r="P4069" s="9">
        <f t="shared" si="1358"/>
        <v>0.75033226870590808</v>
      </c>
      <c r="Q4069" s="10">
        <f t="shared" si="1359"/>
        <v>0.10683742078185685</v>
      </c>
      <c r="R4069" s="10">
        <f t="shared" si="1342"/>
        <v>0.74880130402385769</v>
      </c>
      <c r="S4069" s="10">
        <f>_xlfn.PERCENTILE.INC($R$1519:R4069,0.75)</f>
        <v>0.81488332104194883</v>
      </c>
      <c r="T4069" s="10">
        <f t="shared" si="1343"/>
        <v>0.81488332104194883</v>
      </c>
      <c r="U4069" s="11">
        <f t="shared" si="1360"/>
        <v>0.74880130402385769</v>
      </c>
      <c r="V4069" s="10">
        <f t="shared" si="1344"/>
        <v>0.73460072063861748</v>
      </c>
      <c r="W4069" s="10">
        <f t="shared" si="1345"/>
        <v>0.75015132992513978</v>
      </c>
      <c r="X4069" s="10">
        <f t="shared" si="1361"/>
        <v>0.93600163002982217</v>
      </c>
      <c r="Y4069" s="10">
        <f>_xlfn.PERCENTILE.INC($X$1519:X4069,0.75)</f>
        <v>1.0186041513024362</v>
      </c>
      <c r="Z4069" s="10">
        <f t="shared" si="1362"/>
        <v>1.0186041513024362</v>
      </c>
      <c r="AA4069" s="10">
        <f t="shared" si="1363"/>
        <v>0.94107585534723392</v>
      </c>
      <c r="AB4069" s="10">
        <f t="shared" si="1364"/>
        <v>0.55106170755102502</v>
      </c>
      <c r="AC4069" s="10">
        <f t="shared" si="1365"/>
        <v>0.51859086778268815</v>
      </c>
      <c r="AD4069" s="13">
        <f t="shared" si="1366"/>
        <v>551061.70755102497</v>
      </c>
      <c r="AE4069" s="13">
        <f t="shared" si="1346"/>
        <v>518590.86778268818</v>
      </c>
      <c r="AF4069" s="13"/>
      <c r="AG4069" s="2">
        <f t="shared" si="1341"/>
        <v>40717</v>
      </c>
      <c r="AH4069" s="3">
        <f t="shared" si="1347"/>
        <v>-1363.4777125287235</v>
      </c>
      <c r="AI4069" s="3">
        <f t="shared" si="1348"/>
        <v>-1283.1359545648586</v>
      </c>
      <c r="AJ4069" s="3">
        <f t="shared" si="1367"/>
        <v>793172.4081879888</v>
      </c>
      <c r="AK4069" s="3">
        <f t="shared" si="1368"/>
        <v>597816.73837416794</v>
      </c>
    </row>
    <row r="4070" spans="2:37" x14ac:dyDescent="0.2">
      <c r="B4070" s="5">
        <v>40718</v>
      </c>
      <c r="C4070" s="1">
        <v>606.99</v>
      </c>
      <c r="D4070" s="1">
        <f t="shared" si="1369"/>
        <v>26</v>
      </c>
      <c r="E4070" s="1" t="b">
        <f t="shared" si="1370"/>
        <v>0</v>
      </c>
      <c r="F4070" s="6">
        <f t="shared" si="1371"/>
        <v>-2.9239285772951762E-3</v>
      </c>
      <c r="G4070" s="8">
        <f t="shared" si="1349"/>
        <v>7.2871794439288826E-4</v>
      </c>
      <c r="H4070" s="8">
        <f t="shared" si="1350"/>
        <v>6.9067631413377139E-4</v>
      </c>
      <c r="I4070" s="8">
        <f t="shared" si="1351"/>
        <v>7.2490752609559081E-4</v>
      </c>
      <c r="J4070" s="6">
        <f t="shared" si="1352"/>
        <v>1.3976738342267626E-3</v>
      </c>
      <c r="K4070" s="6">
        <f t="shared" si="1353"/>
        <v>1.0182634590552011E-3</v>
      </c>
      <c r="L4070" s="6">
        <f t="shared" si="1354"/>
        <v>6.1025832785403691E-4</v>
      </c>
      <c r="M4070" s="9">
        <f t="shared" si="1355"/>
        <v>0.52137911331511622</v>
      </c>
      <c r="N4070" s="9">
        <f t="shared" si="1356"/>
        <v>0.67828842132331602</v>
      </c>
      <c r="O4070" s="9">
        <f t="shared" si="1357"/>
        <v>1</v>
      </c>
      <c r="P4070" s="9">
        <f t="shared" si="1358"/>
        <v>0.73322251154614404</v>
      </c>
      <c r="Q4070" s="10">
        <f t="shared" si="1359"/>
        <v>0.10712215633136206</v>
      </c>
      <c r="R4070" s="10">
        <f t="shared" si="1342"/>
        <v>0.74681095619971638</v>
      </c>
      <c r="S4070" s="10">
        <f>_xlfn.PERCENTILE.INC($R$1519:R4070,0.75)</f>
        <v>0.81482494770414027</v>
      </c>
      <c r="T4070" s="10">
        <f t="shared" si="1343"/>
        <v>0.81482494770414027</v>
      </c>
      <c r="U4070" s="11">
        <f t="shared" si="1360"/>
        <v>0.74681095619971638</v>
      </c>
      <c r="V4070" s="10">
        <f t="shared" si="1344"/>
        <v>0.73460072063861748</v>
      </c>
      <c r="W4070" s="10">
        <f t="shared" si="1345"/>
        <v>0.75015132992513978</v>
      </c>
      <c r="X4070" s="10">
        <f t="shared" si="1361"/>
        <v>0.93351369524964556</v>
      </c>
      <c r="Y4070" s="10">
        <f>_xlfn.PERCENTILE.INC($X$1519:X4070,0.75)</f>
        <v>1.0185311846301754</v>
      </c>
      <c r="Z4070" s="10">
        <f t="shared" si="1362"/>
        <v>1.0185311846301754</v>
      </c>
      <c r="AA4070" s="10">
        <f t="shared" si="1363"/>
        <v>0.94107585534723392</v>
      </c>
      <c r="AB4070" s="10">
        <f t="shared" si="1364"/>
        <v>0.55106170755102502</v>
      </c>
      <c r="AC4070" s="10">
        <f t="shared" si="1365"/>
        <v>0.51859086778268815</v>
      </c>
      <c r="AD4070" s="13">
        <f t="shared" si="1366"/>
        <v>551061.70755102497</v>
      </c>
      <c r="AE4070" s="13">
        <f t="shared" si="1346"/>
        <v>518590.86778268818</v>
      </c>
      <c r="AF4070" s="13"/>
      <c r="AG4070" s="2">
        <f t="shared" si="1341"/>
        <v>40718</v>
      </c>
      <c r="AH4070" s="3">
        <f t="shared" si="1347"/>
        <v>-1611.265074561519</v>
      </c>
      <c r="AI4070" s="3">
        <f t="shared" si="1348"/>
        <v>-1516.3226582341063</v>
      </c>
      <c r="AJ4070" s="3">
        <f t="shared" si="1367"/>
        <v>791561.14311342733</v>
      </c>
      <c r="AK4070" s="3">
        <f t="shared" si="1368"/>
        <v>596300.41571593378</v>
      </c>
    </row>
    <row r="4071" spans="2:37" x14ac:dyDescent="0.2">
      <c r="B4071" s="5">
        <v>40721</v>
      </c>
      <c r="C4071" s="1">
        <v>607.35</v>
      </c>
      <c r="D4071" s="1">
        <f t="shared" si="1369"/>
        <v>27</v>
      </c>
      <c r="E4071" s="1" t="b">
        <f t="shared" si="1370"/>
        <v>1</v>
      </c>
      <c r="F4071" s="6">
        <f t="shared" si="1371"/>
        <v>5.9309049572475736E-4</v>
      </c>
      <c r="G4071" s="8">
        <f t="shared" si="1349"/>
        <v>7.2711331427106147E-4</v>
      </c>
      <c r="H4071" s="8">
        <f t="shared" si="1350"/>
        <v>7.1909134174548655E-4</v>
      </c>
      <c r="I4071" s="8">
        <f t="shared" si="1351"/>
        <v>7.1156022793989675E-4</v>
      </c>
      <c r="J4071" s="6">
        <f t="shared" si="1352"/>
        <v>1.396190735304512E-3</v>
      </c>
      <c r="K4071" s="6">
        <f t="shared" si="1353"/>
        <v>1.0179576019605952E-3</v>
      </c>
      <c r="L4071" s="6">
        <f t="shared" si="1354"/>
        <v>6.1024962728862891E-4</v>
      </c>
      <c r="M4071" s="9">
        <f t="shared" si="1355"/>
        <v>0.52078365504443536</v>
      </c>
      <c r="N4071" s="9">
        <f t="shared" si="1356"/>
        <v>0.70640598425760603</v>
      </c>
      <c r="O4071" s="9">
        <f t="shared" si="1357"/>
        <v>1</v>
      </c>
      <c r="P4071" s="9">
        <f t="shared" si="1358"/>
        <v>0.74239654643401387</v>
      </c>
      <c r="Q4071" s="10">
        <f t="shared" si="1359"/>
        <v>0.10694028185333367</v>
      </c>
      <c r="R4071" s="10">
        <f t="shared" si="1342"/>
        <v>0.74808106555879761</v>
      </c>
      <c r="S4071" s="10">
        <f>_xlfn.PERCENTILE.INC($R$1519:R4071,0.75)</f>
        <v>0.81476657436633171</v>
      </c>
      <c r="T4071" s="10">
        <f t="shared" si="1343"/>
        <v>0.81476657436633171</v>
      </c>
      <c r="U4071" s="11">
        <f t="shared" si="1360"/>
        <v>0.74808106555879761</v>
      </c>
      <c r="V4071" s="10">
        <f t="shared" si="1344"/>
        <v>0.73322251154614404</v>
      </c>
      <c r="W4071" s="10">
        <f t="shared" si="1345"/>
        <v>0.74681095619971638</v>
      </c>
      <c r="X4071" s="10">
        <f t="shared" si="1361"/>
        <v>0.93510133194849709</v>
      </c>
      <c r="Y4071" s="10">
        <f>_xlfn.PERCENTILE.INC($X$1519:X4071,0.75)</f>
        <v>1.0184582179579147</v>
      </c>
      <c r="Z4071" s="10">
        <f t="shared" si="1362"/>
        <v>1.0184582179579147</v>
      </c>
      <c r="AA4071" s="10">
        <f t="shared" si="1363"/>
        <v>0.93510133194849709</v>
      </c>
      <c r="AB4071" s="10">
        <f t="shared" si="1364"/>
        <v>0.54757860495493338</v>
      </c>
      <c r="AC4071" s="10">
        <f t="shared" si="1365"/>
        <v>0.51204148283985806</v>
      </c>
      <c r="AD4071" s="13">
        <f t="shared" si="1366"/>
        <v>547578.6049549334</v>
      </c>
      <c r="AE4071" s="13">
        <f t="shared" si="1346"/>
        <v>512041.48283985804</v>
      </c>
      <c r="AF4071" s="13"/>
      <c r="AG4071" s="2">
        <f t="shared" si="1341"/>
        <v>40721</v>
      </c>
      <c r="AH4071" s="3">
        <f t="shared" si="1347"/>
        <v>326.82946130636867</v>
      </c>
      <c r="AI4071" s="3">
        <f t="shared" si="1348"/>
        <v>307.57131485156663</v>
      </c>
      <c r="AJ4071" s="3">
        <f t="shared" si="1367"/>
        <v>791887.97257473366</v>
      </c>
      <c r="AK4071" s="3">
        <f t="shared" si="1368"/>
        <v>596607.9870307853</v>
      </c>
    </row>
    <row r="4072" spans="2:37" x14ac:dyDescent="0.2">
      <c r="B4072" s="5">
        <v>40722</v>
      </c>
      <c r="C4072" s="1">
        <v>612.35</v>
      </c>
      <c r="D4072" s="1">
        <f t="shared" si="1369"/>
        <v>27</v>
      </c>
      <c r="E4072" s="1" t="b">
        <f t="shared" si="1370"/>
        <v>0</v>
      </c>
      <c r="F4072" s="6">
        <f t="shared" si="1371"/>
        <v>8.2324853873383397E-3</v>
      </c>
      <c r="G4072" s="8">
        <f t="shared" si="1349"/>
        <v>8.6403015931606642E-4</v>
      </c>
      <c r="H4072" s="8">
        <f t="shared" si="1350"/>
        <v>8.5025781593190916E-4</v>
      </c>
      <c r="I4072" s="8">
        <f t="shared" si="1351"/>
        <v>7.4769342440926014E-4</v>
      </c>
      <c r="J4072" s="6">
        <f t="shared" si="1352"/>
        <v>1.395507188592689E-3</v>
      </c>
      <c r="K4072" s="6">
        <f t="shared" si="1353"/>
        <v>1.0178443190966299E-3</v>
      </c>
      <c r="L4072" s="6">
        <f t="shared" si="1354"/>
        <v>6.1025912769110426E-4</v>
      </c>
      <c r="M4072" s="9">
        <f t="shared" si="1355"/>
        <v>0.61915134968771102</v>
      </c>
      <c r="N4072" s="9">
        <f t="shared" si="1356"/>
        <v>0.83535153655574823</v>
      </c>
      <c r="O4072" s="9">
        <f t="shared" si="1357"/>
        <v>1</v>
      </c>
      <c r="P4072" s="9">
        <f t="shared" si="1358"/>
        <v>0.81816762874781979</v>
      </c>
      <c r="Q4072" s="10">
        <f t="shared" si="1359"/>
        <v>0.10794644061031289</v>
      </c>
      <c r="R4072" s="10">
        <f t="shared" si="1342"/>
        <v>0.74110827135838919</v>
      </c>
      <c r="S4072" s="10">
        <f>_xlfn.PERCENTILE.INC($R$1519:R4072,0.75)</f>
        <v>0.81472446289595291</v>
      </c>
      <c r="T4072" s="10">
        <f t="shared" si="1343"/>
        <v>0.81472446289595291</v>
      </c>
      <c r="U4072" s="11">
        <f t="shared" si="1360"/>
        <v>0.74110827135838919</v>
      </c>
      <c r="V4072" s="10">
        <f t="shared" si="1344"/>
        <v>0.73322251154614404</v>
      </c>
      <c r="W4072" s="10">
        <f t="shared" si="1345"/>
        <v>0.74681095619971638</v>
      </c>
      <c r="X4072" s="10">
        <f t="shared" si="1361"/>
        <v>0.92638533919798649</v>
      </c>
      <c r="Y4072" s="10">
        <f>_xlfn.PERCENTILE.INC($X$1519:X4072,0.75)</f>
        <v>1.0184055786199413</v>
      </c>
      <c r="Z4072" s="10">
        <f t="shared" si="1362"/>
        <v>1.0184055786199413</v>
      </c>
      <c r="AA4072" s="10">
        <f t="shared" si="1363"/>
        <v>0.93510133194849709</v>
      </c>
      <c r="AB4072" s="10">
        <f t="shared" si="1364"/>
        <v>0.54757860495493338</v>
      </c>
      <c r="AC4072" s="10">
        <f t="shared" si="1365"/>
        <v>0.51204148283985806</v>
      </c>
      <c r="AD4072" s="13">
        <f t="shared" si="1366"/>
        <v>547578.6049549334</v>
      </c>
      <c r="AE4072" s="13">
        <f t="shared" si="1346"/>
        <v>512041.48283985804</v>
      </c>
      <c r="AF4072" s="13"/>
      <c r="AG4072" s="2">
        <f t="shared" si="1341"/>
        <v>40722</v>
      </c>
      <c r="AH4072" s="3">
        <f t="shared" si="1347"/>
        <v>4507.9328637106028</v>
      </c>
      <c r="AI4072" s="3">
        <f t="shared" si="1348"/>
        <v>4215.3740251901863</v>
      </c>
      <c r="AJ4072" s="3">
        <f t="shared" si="1367"/>
        <v>796395.90543844423</v>
      </c>
      <c r="AK4072" s="3">
        <f t="shared" si="1368"/>
        <v>600823.36105597543</v>
      </c>
    </row>
    <row r="4073" spans="2:37" x14ac:dyDescent="0.2">
      <c r="B4073" s="5">
        <v>40723</v>
      </c>
      <c r="C4073" s="1">
        <v>616.95000000000005</v>
      </c>
      <c r="D4073" s="1">
        <f t="shared" si="1369"/>
        <v>27</v>
      </c>
      <c r="E4073" s="1" t="b">
        <f t="shared" si="1370"/>
        <v>0</v>
      </c>
      <c r="F4073" s="6">
        <f t="shared" si="1371"/>
        <v>7.5120437658202643E-3</v>
      </c>
      <c r="G4073" s="8">
        <f t="shared" si="1349"/>
        <v>1.0228772333225646E-3</v>
      </c>
      <c r="H4073" s="8">
        <f t="shared" si="1350"/>
        <v>8.9416436338030385E-4</v>
      </c>
      <c r="I4073" s="8">
        <f t="shared" si="1351"/>
        <v>7.9160417921886165E-4</v>
      </c>
      <c r="J4073" s="6">
        <f t="shared" si="1352"/>
        <v>1.394374603135333E-3</v>
      </c>
      <c r="K4073" s="6">
        <f t="shared" si="1353"/>
        <v>1.0175793943593911E-3</v>
      </c>
      <c r="L4073" s="6">
        <f t="shared" si="1354"/>
        <v>6.1026977887651101E-4</v>
      </c>
      <c r="M4073" s="9">
        <f t="shared" si="1355"/>
        <v>0.73357419951752212</v>
      </c>
      <c r="N4073" s="9">
        <f t="shared" si="1356"/>
        <v>0.87871704983100396</v>
      </c>
      <c r="O4073" s="9">
        <f t="shared" si="1357"/>
        <v>1</v>
      </c>
      <c r="P4073" s="9">
        <f t="shared" si="1358"/>
        <v>0.8707637497828421</v>
      </c>
      <c r="Q4073" s="10">
        <f t="shared" si="1359"/>
        <v>0.1064466564365539</v>
      </c>
      <c r="R4073" s="10">
        <f t="shared" si="1342"/>
        <v>0.75155014425166955</v>
      </c>
      <c r="S4073" s="10">
        <f>_xlfn.PERCENTILE.INC($R$1519:R4073,0.75)</f>
        <v>0.8146823514255741</v>
      </c>
      <c r="T4073" s="10">
        <f t="shared" si="1343"/>
        <v>0.8146823514255741</v>
      </c>
      <c r="U4073" s="11">
        <f t="shared" si="1360"/>
        <v>0.75155014425166955</v>
      </c>
      <c r="V4073" s="10">
        <f t="shared" si="1344"/>
        <v>0.73322251154614404</v>
      </c>
      <c r="W4073" s="10">
        <f t="shared" si="1345"/>
        <v>0.74681095619971638</v>
      </c>
      <c r="X4073" s="10">
        <f t="shared" si="1361"/>
        <v>0.93943768031458708</v>
      </c>
      <c r="Y4073" s="10">
        <f>_xlfn.PERCENTILE.INC($X$1519:X4073,0.75)</f>
        <v>1.0183529392819679</v>
      </c>
      <c r="Z4073" s="10">
        <f t="shared" si="1362"/>
        <v>1.0183529392819679</v>
      </c>
      <c r="AA4073" s="10">
        <f t="shared" si="1363"/>
        <v>0.93510133194849709</v>
      </c>
      <c r="AB4073" s="10">
        <f t="shared" si="1364"/>
        <v>0.54757860495493338</v>
      </c>
      <c r="AC4073" s="10">
        <f t="shared" si="1365"/>
        <v>0.51204148283985806</v>
      </c>
      <c r="AD4073" s="13">
        <f t="shared" si="1366"/>
        <v>547578.6049549334</v>
      </c>
      <c r="AE4073" s="13">
        <f t="shared" si="1346"/>
        <v>512041.48283985804</v>
      </c>
      <c r="AF4073" s="13"/>
      <c r="AG4073" s="2">
        <f t="shared" si="1341"/>
        <v>40723</v>
      </c>
      <c r="AH4073" s="3">
        <f t="shared" si="1347"/>
        <v>4113.434445648265</v>
      </c>
      <c r="AI4073" s="3">
        <f t="shared" si="1348"/>
        <v>3846.4780290085196</v>
      </c>
      <c r="AJ4073" s="3">
        <f t="shared" si="1367"/>
        <v>800509.33988409245</v>
      </c>
      <c r="AK4073" s="3">
        <f t="shared" si="1368"/>
        <v>604669.83908498392</v>
      </c>
    </row>
    <row r="4074" spans="2:37" x14ac:dyDescent="0.2">
      <c r="B4074" s="5">
        <v>40724</v>
      </c>
      <c r="C4074" s="1">
        <v>621.14</v>
      </c>
      <c r="D4074" s="1">
        <f t="shared" si="1369"/>
        <v>27</v>
      </c>
      <c r="E4074" s="1" t="b">
        <f t="shared" si="1370"/>
        <v>0</v>
      </c>
      <c r="F4074" s="6">
        <f t="shared" si="1371"/>
        <v>6.7914741875354512E-3</v>
      </c>
      <c r="G4074" s="8">
        <f t="shared" si="1349"/>
        <v>1.1545814296630699E-3</v>
      </c>
      <c r="H4074" s="8">
        <f t="shared" si="1350"/>
        <v>9.5171237975600796E-4</v>
      </c>
      <c r="I4074" s="8">
        <f t="shared" si="1351"/>
        <v>8.7233672889166873E-4</v>
      </c>
      <c r="J4074" s="6">
        <f t="shared" si="1352"/>
        <v>1.3936147386010478E-3</v>
      </c>
      <c r="K4074" s="6">
        <f t="shared" si="1353"/>
        <v>1.0174292375868682E-3</v>
      </c>
      <c r="L4074" s="6">
        <f t="shared" si="1354"/>
        <v>6.1030981288957278E-4</v>
      </c>
      <c r="M4074" s="9">
        <f t="shared" si="1355"/>
        <v>0.82847963478204412</v>
      </c>
      <c r="N4074" s="9">
        <f t="shared" si="1356"/>
        <v>0.93540891552642325</v>
      </c>
      <c r="O4074" s="9">
        <f t="shared" si="1357"/>
        <v>1</v>
      </c>
      <c r="P4074" s="9">
        <f t="shared" si="1358"/>
        <v>0.92129618343615582</v>
      </c>
      <c r="Q4074" s="10">
        <f t="shared" si="1359"/>
        <v>0.10637216438622124</v>
      </c>
      <c r="R4074" s="10">
        <f t="shared" si="1342"/>
        <v>0.75207645215840591</v>
      </c>
      <c r="S4074" s="10">
        <f>_xlfn.PERCENTILE.INC($R$1519:R4074,0.75)</f>
        <v>0.81464023995519541</v>
      </c>
      <c r="T4074" s="10">
        <f t="shared" si="1343"/>
        <v>0.81464023995519541</v>
      </c>
      <c r="U4074" s="11">
        <f t="shared" si="1360"/>
        <v>0.75207645215840591</v>
      </c>
      <c r="V4074" s="10">
        <f t="shared" si="1344"/>
        <v>0.73322251154614404</v>
      </c>
      <c r="W4074" s="10">
        <f t="shared" si="1345"/>
        <v>0.74681095619971638</v>
      </c>
      <c r="X4074" s="10">
        <f t="shared" si="1361"/>
        <v>0.9400955651980073</v>
      </c>
      <c r="Y4074" s="10">
        <f>_xlfn.PERCENTILE.INC($X$1519:X4074,0.75)</f>
        <v>1.0183002999439943</v>
      </c>
      <c r="Z4074" s="10">
        <f t="shared" si="1362"/>
        <v>1.0183002999439943</v>
      </c>
      <c r="AA4074" s="10">
        <f t="shared" si="1363"/>
        <v>0.93510133194849709</v>
      </c>
      <c r="AB4074" s="10">
        <f t="shared" si="1364"/>
        <v>0.54757860495493338</v>
      </c>
      <c r="AC4074" s="10">
        <f t="shared" si="1365"/>
        <v>0.51204148283985806</v>
      </c>
      <c r="AD4074" s="13">
        <f t="shared" si="1366"/>
        <v>547578.6049549334</v>
      </c>
      <c r="AE4074" s="13">
        <f t="shared" si="1346"/>
        <v>512041.48283985804</v>
      </c>
      <c r="AF4074" s="13"/>
      <c r="AG4074" s="2">
        <f t="shared" si="1341"/>
        <v>40724</v>
      </c>
      <c r="AH4074" s="3">
        <f t="shared" si="1347"/>
        <v>3718.865961198102</v>
      </c>
      <c r="AI4074" s="3">
        <f t="shared" si="1348"/>
        <v>3477.5165136542728</v>
      </c>
      <c r="AJ4074" s="3">
        <f t="shared" si="1367"/>
        <v>804228.20584529056</v>
      </c>
      <c r="AK4074" s="3">
        <f t="shared" si="1368"/>
        <v>608147.35559863818</v>
      </c>
    </row>
    <row r="4075" spans="2:37" x14ac:dyDescent="0.2">
      <c r="B4075" s="5">
        <v>40725</v>
      </c>
      <c r="C4075" s="1">
        <v>623.59</v>
      </c>
      <c r="D4075" s="1">
        <f t="shared" si="1369"/>
        <v>27</v>
      </c>
      <c r="E4075" s="1" t="b">
        <f t="shared" si="1370"/>
        <v>0</v>
      </c>
      <c r="F4075" s="6">
        <f t="shared" si="1371"/>
        <v>3.944360369642963E-3</v>
      </c>
      <c r="G4075" s="8">
        <f t="shared" si="1349"/>
        <v>1.2044309572343127E-3</v>
      </c>
      <c r="H4075" s="8">
        <f t="shared" si="1350"/>
        <v>9.8286183943347176E-4</v>
      </c>
      <c r="I4075" s="8">
        <f t="shared" si="1351"/>
        <v>8.8743150144112175E-4</v>
      </c>
      <c r="J4075" s="6">
        <f t="shared" si="1352"/>
        <v>1.3930943542861168E-3</v>
      </c>
      <c r="K4075" s="6">
        <f t="shared" si="1353"/>
        <v>1.017372141717839E-3</v>
      </c>
      <c r="L4075" s="6">
        <f t="shared" si="1354"/>
        <v>6.1035743714710395E-4</v>
      </c>
      <c r="M4075" s="9">
        <f t="shared" si="1355"/>
        <v>0.86457242004366341</v>
      </c>
      <c r="N4075" s="9">
        <f t="shared" si="1356"/>
        <v>0.96607897850820212</v>
      </c>
      <c r="O4075" s="9">
        <f t="shared" si="1357"/>
        <v>1</v>
      </c>
      <c r="P4075" s="9">
        <f t="shared" si="1358"/>
        <v>0.94355046618395522</v>
      </c>
      <c r="Q4075" s="10">
        <f t="shared" si="1359"/>
        <v>0.10612517946142989</v>
      </c>
      <c r="R4075" s="10">
        <f t="shared" si="1342"/>
        <v>0.75382675823012557</v>
      </c>
      <c r="S4075" s="10">
        <f>_xlfn.PERCENTILE.INC($R$1519:R4075,0.75)</f>
        <v>0.81459812848481661</v>
      </c>
      <c r="T4075" s="10">
        <f t="shared" si="1343"/>
        <v>0.81459812848481661</v>
      </c>
      <c r="U4075" s="11">
        <f t="shared" si="1360"/>
        <v>0.75382675823012557</v>
      </c>
      <c r="V4075" s="10">
        <f t="shared" si="1344"/>
        <v>0.73322251154614404</v>
      </c>
      <c r="W4075" s="10">
        <f t="shared" si="1345"/>
        <v>0.74681095619971638</v>
      </c>
      <c r="X4075" s="10">
        <f t="shared" si="1361"/>
        <v>0.94228344778765705</v>
      </c>
      <c r="Y4075" s="10">
        <f>_xlfn.PERCENTILE.INC($X$1519:X4075,0.75)</f>
        <v>1.0182476606060209</v>
      </c>
      <c r="Z4075" s="10">
        <f t="shared" si="1362"/>
        <v>1.0182476606060209</v>
      </c>
      <c r="AA4075" s="10">
        <f t="shared" si="1363"/>
        <v>0.93510133194849709</v>
      </c>
      <c r="AB4075" s="10">
        <f t="shared" si="1364"/>
        <v>0.54757860495493338</v>
      </c>
      <c r="AC4075" s="10">
        <f t="shared" si="1365"/>
        <v>0.51204148283985806</v>
      </c>
      <c r="AD4075" s="13">
        <f t="shared" si="1366"/>
        <v>547578.6049549334</v>
      </c>
      <c r="AE4075" s="13">
        <f t="shared" si="1346"/>
        <v>512041.48283985804</v>
      </c>
      <c r="AF4075" s="13"/>
      <c r="AG4075" s="2">
        <f t="shared" si="1341"/>
        <v>40725</v>
      </c>
      <c r="AH4075" s="3">
        <f t="shared" si="1347"/>
        <v>2159.8473486486191</v>
      </c>
      <c r="AI4075" s="3">
        <f t="shared" si="1348"/>
        <v>2019.6761325267535</v>
      </c>
      <c r="AJ4075" s="3">
        <f t="shared" si="1367"/>
        <v>806388.05319393915</v>
      </c>
      <c r="AK4075" s="3">
        <f t="shared" si="1368"/>
        <v>610167.0317311649</v>
      </c>
    </row>
    <row r="4076" spans="2:37" x14ac:dyDescent="0.2">
      <c r="B4076" s="5">
        <v>40729</v>
      </c>
      <c r="C4076" s="1">
        <v>621.47</v>
      </c>
      <c r="D4076" s="1">
        <f t="shared" si="1369"/>
        <v>28</v>
      </c>
      <c r="E4076" s="1" t="b">
        <f t="shared" si="1370"/>
        <v>1</v>
      </c>
      <c r="F4076" s="6">
        <f t="shared" si="1371"/>
        <v>-3.3996696547411442E-3</v>
      </c>
      <c r="G4076" s="8">
        <f t="shared" si="1349"/>
        <v>1.1008963816693529E-3</v>
      </c>
      <c r="H4076" s="8">
        <f t="shared" si="1350"/>
        <v>9.7284922534662582E-4</v>
      </c>
      <c r="I4076" s="8">
        <f t="shared" si="1351"/>
        <v>8.5472079379941932E-4</v>
      </c>
      <c r="J4076" s="6">
        <f t="shared" si="1352"/>
        <v>1.3927748590318615E-3</v>
      </c>
      <c r="K4076" s="6">
        <f t="shared" si="1353"/>
        <v>1.0173563993525398E-3</v>
      </c>
      <c r="L4076" s="6">
        <f t="shared" si="1354"/>
        <v>6.1039192174436926E-4</v>
      </c>
      <c r="M4076" s="9">
        <f t="shared" si="1355"/>
        <v>0.79043384114113191</v>
      </c>
      <c r="N4076" s="9">
        <f t="shared" si="1356"/>
        <v>0.95625213147109611</v>
      </c>
      <c r="O4076" s="9">
        <f t="shared" si="1357"/>
        <v>1</v>
      </c>
      <c r="P4076" s="9">
        <f t="shared" si="1358"/>
        <v>0.91556199087074264</v>
      </c>
      <c r="Q4076" s="10">
        <f t="shared" si="1359"/>
        <v>0.1063405076309873</v>
      </c>
      <c r="R4076" s="10">
        <f t="shared" si="1342"/>
        <v>0.75230033956212039</v>
      </c>
      <c r="S4076" s="10">
        <f>_xlfn.PERCENTILE.INC($R$1519:R4076,0.75)</f>
        <v>0.81452602722890155</v>
      </c>
      <c r="T4076" s="10">
        <f t="shared" si="1343"/>
        <v>0.81452602722890155</v>
      </c>
      <c r="U4076" s="11">
        <f t="shared" si="1360"/>
        <v>0.75230033956212039</v>
      </c>
      <c r="V4076" s="10">
        <f t="shared" si="1344"/>
        <v>0.94355046618395522</v>
      </c>
      <c r="W4076" s="10">
        <f t="shared" si="1345"/>
        <v>0.75382675823012557</v>
      </c>
      <c r="X4076" s="10">
        <f t="shared" si="1361"/>
        <v>0.94037542445265054</v>
      </c>
      <c r="Y4076" s="10">
        <f>_xlfn.PERCENTILE.INC($X$1519:X4076,0.75)</f>
        <v>1.0181575340361271</v>
      </c>
      <c r="Z4076" s="10">
        <f t="shared" si="1362"/>
        <v>1.0181575340361271</v>
      </c>
      <c r="AA4076" s="10">
        <f t="shared" si="1363"/>
        <v>0.94037542445265054</v>
      </c>
      <c r="AB4076" s="10">
        <f t="shared" si="1364"/>
        <v>0.71127358914997463</v>
      </c>
      <c r="AC4076" s="10">
        <f t="shared" si="1365"/>
        <v>0.66886420329886753</v>
      </c>
      <c r="AD4076" s="13">
        <f t="shared" si="1366"/>
        <v>711273.58914997464</v>
      </c>
      <c r="AE4076" s="13">
        <f t="shared" si="1346"/>
        <v>668864.20329886756</v>
      </c>
      <c r="AF4076" s="13"/>
      <c r="AG4076" s="2">
        <f t="shared" si="1341"/>
        <v>40729</v>
      </c>
      <c r="AH4076" s="3">
        <f t="shared" si="1347"/>
        <v>-1861.5863668507759</v>
      </c>
      <c r="AI4076" s="3">
        <f t="shared" si="1348"/>
        <v>-1740.7718911793238</v>
      </c>
      <c r="AJ4076" s="3">
        <f t="shared" si="1367"/>
        <v>804526.46682708838</v>
      </c>
      <c r="AK4076" s="3">
        <f t="shared" si="1368"/>
        <v>608426.25983998552</v>
      </c>
    </row>
    <row r="4077" spans="2:37" x14ac:dyDescent="0.2">
      <c r="B4077" s="5">
        <v>40730</v>
      </c>
      <c r="C4077" s="1">
        <v>621.6</v>
      </c>
      <c r="D4077" s="1">
        <f t="shared" si="1369"/>
        <v>28</v>
      </c>
      <c r="E4077" s="1" t="b">
        <f t="shared" si="1370"/>
        <v>0</v>
      </c>
      <c r="F4077" s="6">
        <f t="shared" si="1371"/>
        <v>2.0918145686832368E-4</v>
      </c>
      <c r="G4077" s="8">
        <f t="shared" si="1349"/>
        <v>1.1082646219611981E-3</v>
      </c>
      <c r="H4077" s="8">
        <f t="shared" si="1350"/>
        <v>9.7682445339386699E-4</v>
      </c>
      <c r="I4077" s="8">
        <f t="shared" si="1351"/>
        <v>8.415570200383572E-4</v>
      </c>
      <c r="J4077" s="6">
        <f t="shared" si="1352"/>
        <v>1.3924493233928631E-3</v>
      </c>
      <c r="K4077" s="6">
        <f t="shared" si="1353"/>
        <v>1.0173236972370989E-3</v>
      </c>
      <c r="L4077" s="6">
        <f t="shared" si="1354"/>
        <v>6.1042380604526571E-4</v>
      </c>
      <c r="M4077" s="9">
        <f t="shared" si="1355"/>
        <v>0.79591020178801464</v>
      </c>
      <c r="N4077" s="9">
        <f t="shared" si="1356"/>
        <v>0.96019040551869395</v>
      </c>
      <c r="O4077" s="9">
        <f t="shared" si="1357"/>
        <v>1</v>
      </c>
      <c r="P4077" s="9">
        <f t="shared" si="1358"/>
        <v>0.91870020243556949</v>
      </c>
      <c r="Q4077" s="10">
        <f t="shared" si="1359"/>
        <v>0.10598677108584359</v>
      </c>
      <c r="R4077" s="10">
        <f t="shared" si="1342"/>
        <v>0.75481118238052847</v>
      </c>
      <c r="S4077" s="10">
        <f>_xlfn.PERCENTILE.INC($R$1519:R4077,0.75)</f>
        <v>0.81445392597298649</v>
      </c>
      <c r="T4077" s="10">
        <f t="shared" si="1343"/>
        <v>0.81445392597298649</v>
      </c>
      <c r="U4077" s="11">
        <f t="shared" si="1360"/>
        <v>0.75481118238052847</v>
      </c>
      <c r="V4077" s="10">
        <f t="shared" si="1344"/>
        <v>0.94355046618395522</v>
      </c>
      <c r="W4077" s="10">
        <f t="shared" si="1345"/>
        <v>0.75382675823012557</v>
      </c>
      <c r="X4077" s="10">
        <f t="shared" si="1361"/>
        <v>0.9435139779756605</v>
      </c>
      <c r="Y4077" s="10">
        <f>_xlfn.PERCENTILE.INC($X$1519:X4077,0.75)</f>
        <v>1.0180674074662333</v>
      </c>
      <c r="Z4077" s="10">
        <f t="shared" si="1362"/>
        <v>1.0180674074662333</v>
      </c>
      <c r="AA4077" s="10">
        <f t="shared" si="1363"/>
        <v>0.94037542445265054</v>
      </c>
      <c r="AB4077" s="10">
        <f t="shared" si="1364"/>
        <v>0.71127358914997463</v>
      </c>
      <c r="AC4077" s="10">
        <f t="shared" si="1365"/>
        <v>0.66886420329886753</v>
      </c>
      <c r="AD4077" s="13">
        <f t="shared" si="1366"/>
        <v>711273.58914997464</v>
      </c>
      <c r="AE4077" s="13">
        <f t="shared" si="1346"/>
        <v>668864.20329886756</v>
      </c>
      <c r="AF4077" s="13"/>
      <c r="AG4077" s="2">
        <f t="shared" si="1341"/>
        <v>40730</v>
      </c>
      <c r="AH4077" s="3">
        <f t="shared" si="1347"/>
        <v>148.7852456103532</v>
      </c>
      <c r="AI4077" s="3">
        <f t="shared" si="1348"/>
        <v>139.91398849312773</v>
      </c>
      <c r="AJ4077" s="3">
        <f t="shared" si="1367"/>
        <v>804675.25207269879</v>
      </c>
      <c r="AK4077" s="3">
        <f t="shared" si="1368"/>
        <v>608566.17382847867</v>
      </c>
    </row>
    <row r="4078" spans="2:37" x14ac:dyDescent="0.2">
      <c r="B4078" s="5">
        <v>40731</v>
      </c>
      <c r="C4078" s="1">
        <v>624.79</v>
      </c>
      <c r="D4078" s="1">
        <f t="shared" si="1369"/>
        <v>28</v>
      </c>
      <c r="E4078" s="1" t="b">
        <f t="shared" si="1370"/>
        <v>0</v>
      </c>
      <c r="F4078" s="6">
        <f t="shared" si="1371"/>
        <v>5.1319176319175597E-3</v>
      </c>
      <c r="G4078" s="8">
        <f t="shared" si="1349"/>
        <v>1.1930221717543559E-3</v>
      </c>
      <c r="H4078" s="8">
        <f t="shared" si="1350"/>
        <v>1.0185121010424553E-3</v>
      </c>
      <c r="I4078" s="8">
        <f t="shared" si="1351"/>
        <v>8.9946075562117494E-4</v>
      </c>
      <c r="J4078" s="6">
        <f t="shared" si="1352"/>
        <v>1.3919942370851479E-3</v>
      </c>
      <c r="K4078" s="6">
        <f t="shared" si="1353"/>
        <v>1.0172849692015283E-3</v>
      </c>
      <c r="L4078" s="6">
        <f t="shared" si="1354"/>
        <v>6.1047512879037395E-4</v>
      </c>
      <c r="M4078" s="9">
        <f t="shared" si="1355"/>
        <v>0.85705970611815052</v>
      </c>
      <c r="N4078" s="9">
        <f t="shared" si="1356"/>
        <v>1</v>
      </c>
      <c r="O4078" s="9">
        <f t="shared" si="1357"/>
        <v>1</v>
      </c>
      <c r="P4078" s="9">
        <f t="shared" si="1358"/>
        <v>0.95235323537271688</v>
      </c>
      <c r="Q4078" s="10">
        <f t="shared" si="1359"/>
        <v>0.1061448130882164</v>
      </c>
      <c r="R4078" s="10">
        <f t="shared" si="1342"/>
        <v>0.75368732274757899</v>
      </c>
      <c r="S4078" s="10">
        <f>_xlfn.PERCENTILE.INC($R$1519:R4078,0.75)</f>
        <v>0.81438182471707143</v>
      </c>
      <c r="T4078" s="10">
        <f t="shared" si="1343"/>
        <v>0.81438182471707143</v>
      </c>
      <c r="U4078" s="11">
        <f t="shared" si="1360"/>
        <v>0.75368732274757899</v>
      </c>
      <c r="V4078" s="10">
        <f t="shared" si="1344"/>
        <v>0.94355046618395522</v>
      </c>
      <c r="W4078" s="10">
        <f t="shared" si="1345"/>
        <v>0.75382675823012557</v>
      </c>
      <c r="X4078" s="10">
        <f t="shared" si="1361"/>
        <v>0.94210915343447377</v>
      </c>
      <c r="Y4078" s="10">
        <f>_xlfn.PERCENTILE.INC($X$1519:X4078,0.75)</f>
        <v>1.0179772808963394</v>
      </c>
      <c r="Z4078" s="10">
        <f t="shared" si="1362"/>
        <v>1.0179772808963394</v>
      </c>
      <c r="AA4078" s="10">
        <f t="shared" si="1363"/>
        <v>0.94037542445265054</v>
      </c>
      <c r="AB4078" s="10">
        <f t="shared" si="1364"/>
        <v>0.71127358914997463</v>
      </c>
      <c r="AC4078" s="10">
        <f t="shared" si="1365"/>
        <v>0.66886420329886753</v>
      </c>
      <c r="AD4078" s="13">
        <f t="shared" si="1366"/>
        <v>711273.58914997464</v>
      </c>
      <c r="AE4078" s="13">
        <f t="shared" si="1346"/>
        <v>668864.20329886756</v>
      </c>
      <c r="AF4078" s="13"/>
      <c r="AG4078" s="2">
        <f t="shared" ref="AG4078:AG4141" si="1372">B4078</f>
        <v>40731</v>
      </c>
      <c r="AH4078" s="3">
        <f t="shared" si="1347"/>
        <v>3650.1974732760409</v>
      </c>
      <c r="AI4078" s="3">
        <f t="shared" si="1348"/>
        <v>3432.5559982679497</v>
      </c>
      <c r="AJ4078" s="3">
        <f t="shared" si="1367"/>
        <v>808325.44954597484</v>
      </c>
      <c r="AK4078" s="3">
        <f t="shared" si="1368"/>
        <v>611998.72982674662</v>
      </c>
    </row>
    <row r="4079" spans="2:37" x14ac:dyDescent="0.2">
      <c r="B4079" s="5">
        <v>40732</v>
      </c>
      <c r="C4079" s="1">
        <v>620.71</v>
      </c>
      <c r="D4079" s="1">
        <f t="shared" si="1369"/>
        <v>28</v>
      </c>
      <c r="E4079" s="1" t="b">
        <f t="shared" si="1370"/>
        <v>0</v>
      </c>
      <c r="F4079" s="6">
        <f t="shared" si="1371"/>
        <v>-6.5301941452327039E-3</v>
      </c>
      <c r="G4079" s="8">
        <f t="shared" si="1349"/>
        <v>9.1593004021096912E-4</v>
      </c>
      <c r="H4079" s="8">
        <f t="shared" si="1350"/>
        <v>8.9592341979082642E-4</v>
      </c>
      <c r="I4079" s="8">
        <f t="shared" si="1351"/>
        <v>8.5453756909941077E-4</v>
      </c>
      <c r="J4079" s="6">
        <f t="shared" si="1352"/>
        <v>1.391564399439036E-3</v>
      </c>
      <c r="K4079" s="6">
        <f t="shared" si="1353"/>
        <v>1.0172339617407866E-3</v>
      </c>
      <c r="L4079" s="6">
        <f t="shared" si="1354"/>
        <v>6.1051070906170831E-4</v>
      </c>
      <c r="M4079" s="9">
        <f t="shared" si="1355"/>
        <v>0.65820169054353261</v>
      </c>
      <c r="N4079" s="9">
        <f t="shared" si="1356"/>
        <v>0.88074469933901722</v>
      </c>
      <c r="O4079" s="9">
        <f t="shared" si="1357"/>
        <v>1</v>
      </c>
      <c r="P4079" s="9">
        <f t="shared" si="1358"/>
        <v>0.84631546329418328</v>
      </c>
      <c r="Q4079" s="10">
        <f t="shared" si="1359"/>
        <v>0.10663522912854734</v>
      </c>
      <c r="R4079" s="10">
        <f t="shared" ref="R4079:R4142" si="1373">IF(B4079&lt;&gt;"",$C$7/Q4079,"")</f>
        <v>0.75022111035707606</v>
      </c>
      <c r="S4079" s="10">
        <f>_xlfn.PERCENTILE.INC($R$1519:R4079,0.75)</f>
        <v>0.81430972346115638</v>
      </c>
      <c r="T4079" s="10">
        <f t="shared" ref="T4079:T4142" si="1374">MIN(S4079,$C$9)</f>
        <v>0.81430972346115638</v>
      </c>
      <c r="U4079" s="11">
        <f t="shared" si="1360"/>
        <v>0.75022111035707606</v>
      </c>
      <c r="V4079" s="10">
        <f t="shared" ref="V4079:V4142" si="1375">IF(B4079&lt;&gt;"",IF($E4079,P4078,V4078),"")</f>
        <v>0.94355046618395522</v>
      </c>
      <c r="W4079" s="10">
        <f t="shared" ref="W4079:W4142" si="1376">IF(B4079&lt;&gt;"",IF($E4079,U4078,W4078),"")</f>
        <v>0.75382675823012557</v>
      </c>
      <c r="X4079" s="10">
        <f t="shared" si="1361"/>
        <v>0.9377763879463451</v>
      </c>
      <c r="Y4079" s="10">
        <f>_xlfn.PERCENTILE.INC($X$1519:X4079,0.75)</f>
        <v>1.0178871543264456</v>
      </c>
      <c r="Z4079" s="10">
        <f t="shared" si="1362"/>
        <v>1.0178871543264456</v>
      </c>
      <c r="AA4079" s="10">
        <f t="shared" si="1363"/>
        <v>0.94037542445265054</v>
      </c>
      <c r="AB4079" s="10">
        <f t="shared" si="1364"/>
        <v>0.71127358914997463</v>
      </c>
      <c r="AC4079" s="10">
        <f t="shared" si="1365"/>
        <v>0.66886420329886753</v>
      </c>
      <c r="AD4079" s="13">
        <f t="shared" si="1366"/>
        <v>711273.58914997464</v>
      </c>
      <c r="AE4079" s="13">
        <f t="shared" ref="AE4079:AE4142" si="1377">IF(B4079&lt;&gt;"",AC4079*$C$6,"")</f>
        <v>668864.20329886756</v>
      </c>
      <c r="AF4079" s="13"/>
      <c r="AG4079" s="2">
        <f t="shared" si="1372"/>
        <v>40732</v>
      </c>
      <c r="AH4079" s="3">
        <f t="shared" ref="AH4079:AH4142" si="1378">IF(B4079&lt;&gt;"",AD4078*$F4079,"")</f>
        <v>-4644.7546275258164</v>
      </c>
      <c r="AI4079" s="3">
        <f t="shared" ref="AI4079:AI4142" si="1379">IF(B4079&lt;&gt;"",AE4078*$F4079,"")</f>
        <v>-4367.8131043380017</v>
      </c>
      <c r="AJ4079" s="3">
        <f t="shared" si="1367"/>
        <v>803680.69491844904</v>
      </c>
      <c r="AK4079" s="3">
        <f t="shared" si="1368"/>
        <v>607630.91672240861</v>
      </c>
    </row>
    <row r="4080" spans="2:37" x14ac:dyDescent="0.2">
      <c r="B4080" s="5">
        <v>40735</v>
      </c>
      <c r="C4080" s="1">
        <v>615.53</v>
      </c>
      <c r="D4080" s="1">
        <f t="shared" si="1369"/>
        <v>29</v>
      </c>
      <c r="E4080" s="1" t="b">
        <f t="shared" si="1370"/>
        <v>1</v>
      </c>
      <c r="F4080" s="6">
        <f t="shared" si="1371"/>
        <v>-8.3452820157562391E-3</v>
      </c>
      <c r="G4080" s="8">
        <f t="shared" ref="G4080:G4143" si="1380">ma(F4015:F4080,"e")</f>
        <v>6.4148023823199049E-4</v>
      </c>
      <c r="H4080" s="8">
        <f t="shared" ref="H4080:H4143" si="1381">ma(F3949:F4080,"e")</f>
        <v>7.9055706332742338E-4</v>
      </c>
      <c r="I4080" s="8">
        <f t="shared" ref="I4080:I4143" si="1382">ma(F3831:F4080,"e")</f>
        <v>8.0032186754849799E-4</v>
      </c>
      <c r="J4080" s="6">
        <f t="shared" ref="J4080:J4143" si="1383">IF(B4080&lt;&gt;"",_xlfn.STDEV.S(G2831:G4080),"")</f>
        <v>1.3910460058973557E-3</v>
      </c>
      <c r="K4080" s="6">
        <f t="shared" ref="K4080:K4143" si="1384">IF(B4080&lt;&gt;"",_xlfn.STDEV.S(H2831:H4080),"")</f>
        <v>1.0171897913091737E-3</v>
      </c>
      <c r="L4080" s="6">
        <f t="shared" ref="L4080:L4143" si="1385">IF(B4080&lt;&gt;"",_xlfn.STDEV.S(I2831:I4080),"")</f>
        <v>6.1053197456361469E-4</v>
      </c>
      <c r="M4080" s="9">
        <f t="shared" ref="M4080:M4143" si="1386">IF(B4080&lt;&gt;"",MIN(1,MAX(-1,G4080/J4080)),"")</f>
        <v>0.46114954898143379</v>
      </c>
      <c r="N4080" s="9">
        <f t="shared" ref="N4080:N4143" si="1387">IF(B4080&lt;&gt;"",MIN(1,MAX(-1,H4080/K4080)),"")</f>
        <v>0.77719720555781158</v>
      </c>
      <c r="O4080" s="9">
        <f t="shared" ref="O4080:O4143" si="1388">IF(B4080&lt;&gt;"",MIN(1,MAX(-1,I4080/L4080)),"")</f>
        <v>1</v>
      </c>
      <c r="P4080" s="9">
        <f t="shared" ref="P4080:P4143" si="1389">IF(B4080&lt;&gt;"",AVERAGE(M4080:O4080),"")</f>
        <v>0.74611558484641505</v>
      </c>
      <c r="Q4080" s="10">
        <f t="shared" ref="Q4080:Q4143" si="1390">IF(B4080&lt;&gt;"",SQRT(250)*_xlfn.STDEV.S(F4021:F4080),"")</f>
        <v>0.10505562591933447</v>
      </c>
      <c r="R4080" s="10">
        <f t="shared" si="1373"/>
        <v>0.76150134083658605</v>
      </c>
      <c r="S4080" s="10">
        <f>_xlfn.PERCENTILE.INC($R$1519:R4080,0.75)</f>
        <v>0.81417229507626032</v>
      </c>
      <c r="T4080" s="10">
        <f t="shared" si="1374"/>
        <v>0.81417229507626032</v>
      </c>
      <c r="U4080" s="11">
        <f t="shared" ref="U4080:U4143" si="1391">IF(B4080&lt;&gt;"",MIN(T4080,R4080),"")</f>
        <v>0.76150134083658605</v>
      </c>
      <c r="V4080" s="10">
        <f t="shared" si="1375"/>
        <v>0.84631546329418328</v>
      </c>
      <c r="W4080" s="10">
        <f t="shared" si="1376"/>
        <v>0.75022111035707606</v>
      </c>
      <c r="X4080" s="10">
        <f t="shared" ref="X4080:X4143" si="1392">$C$8/Q4080</f>
        <v>0.95187667604573256</v>
      </c>
      <c r="Y4080" s="10">
        <f>_xlfn.PERCENTILE.INC($X$1519:X4080,0.75)</f>
        <v>1.0177153688453255</v>
      </c>
      <c r="Z4080" s="10">
        <f t="shared" ref="Z4080:Z4143" si="1393">MIN($C$10,Y4080)</f>
        <v>1.0177153688453255</v>
      </c>
      <c r="AA4080" s="10">
        <f t="shared" ref="AA4080:AA4143" si="1394">IF(E4080,MIN(Z4080,X4080),AA4079)</f>
        <v>0.95187667604573256</v>
      </c>
      <c r="AB4080" s="10">
        <f t="shared" ref="AB4080:AB4143" si="1395">IF(B4080&lt;&gt;"",V4080*W4080,"")</f>
        <v>0.63492372658492546</v>
      </c>
      <c r="AC4080" s="10">
        <f t="shared" ref="AC4080:AC4143" si="1396">IF(B4080&lt;&gt;"",V4080*W4080*AA4080,"")</f>
        <v>0.60436908640422837</v>
      </c>
      <c r="AD4080" s="13">
        <f t="shared" ref="AD4080:AD4143" si="1397">IF(B4080&lt;&gt;"",AB4080*$C$6,"")</f>
        <v>634923.72658492543</v>
      </c>
      <c r="AE4080" s="13">
        <f t="shared" si="1377"/>
        <v>604369.08640422835</v>
      </c>
      <c r="AF4080" s="13"/>
      <c r="AG4080" s="2">
        <f t="shared" si="1372"/>
        <v>40735</v>
      </c>
      <c r="AH4080" s="3">
        <f t="shared" si="1378"/>
        <v>-5935.7786918156753</v>
      </c>
      <c r="AI4080" s="3">
        <f t="shared" si="1379"/>
        <v>-5581.860406773164</v>
      </c>
      <c r="AJ4080" s="3">
        <f t="shared" ref="AJ4080:AJ4143" si="1398">AJ4079+AH4080</f>
        <v>797744.91622663336</v>
      </c>
      <c r="AK4080" s="3">
        <f t="shared" ref="AK4080:AK4143" si="1399">AK4079+AI4080</f>
        <v>602049.05631563545</v>
      </c>
    </row>
    <row r="4081" spans="2:37" x14ac:dyDescent="0.2">
      <c r="B4081" s="5">
        <v>40736</v>
      </c>
      <c r="C4081" s="1">
        <v>617.1</v>
      </c>
      <c r="D4081" s="1">
        <f t="shared" si="1369"/>
        <v>29</v>
      </c>
      <c r="E4081" s="1" t="b">
        <f t="shared" si="1370"/>
        <v>0</v>
      </c>
      <c r="F4081" s="6">
        <f t="shared" si="1371"/>
        <v>2.5506474095495779E-3</v>
      </c>
      <c r="G4081" s="8">
        <f t="shared" si="1380"/>
        <v>6.4388201706191961E-4</v>
      </c>
      <c r="H4081" s="8">
        <f t="shared" si="1381"/>
        <v>8.1186497666633085E-4</v>
      </c>
      <c r="I4081" s="8">
        <f t="shared" si="1382"/>
        <v>7.6926006512395844E-4</v>
      </c>
      <c r="J4081" s="6">
        <f t="shared" si="1383"/>
        <v>1.3905934599798171E-3</v>
      </c>
      <c r="K4081" s="6">
        <f t="shared" si="1384"/>
        <v>1.0171446806217744E-3</v>
      </c>
      <c r="L4081" s="6">
        <f t="shared" si="1385"/>
        <v>6.105467265804667E-4</v>
      </c>
      <c r="M4081" s="9">
        <f t="shared" si="1386"/>
        <v>0.46302678359444094</v>
      </c>
      <c r="N4081" s="9">
        <f t="shared" si="1387"/>
        <v>0.79818042814719603</v>
      </c>
      <c r="O4081" s="9">
        <f t="shared" si="1388"/>
        <v>1</v>
      </c>
      <c r="P4081" s="9">
        <f t="shared" si="1389"/>
        <v>0.75373573724721232</v>
      </c>
      <c r="Q4081" s="10">
        <f t="shared" si="1390"/>
        <v>0.10515261486822931</v>
      </c>
      <c r="R4081" s="10">
        <f t="shared" si="1373"/>
        <v>0.76079895968589084</v>
      </c>
      <c r="S4081" s="10">
        <f>_xlfn.PERCENTILE.INC($R$1519:R4081,0.75)</f>
        <v>0.81403486669136438</v>
      </c>
      <c r="T4081" s="10">
        <f t="shared" si="1374"/>
        <v>0.81403486669136438</v>
      </c>
      <c r="U4081" s="11">
        <f t="shared" si="1391"/>
        <v>0.76079895968589084</v>
      </c>
      <c r="V4081" s="10">
        <f t="shared" si="1375"/>
        <v>0.84631546329418328</v>
      </c>
      <c r="W4081" s="10">
        <f t="shared" si="1376"/>
        <v>0.75022111035707606</v>
      </c>
      <c r="X4081" s="10">
        <f t="shared" si="1392"/>
        <v>0.95099869960736361</v>
      </c>
      <c r="Y4081" s="10">
        <f>_xlfn.PERCENTILE.INC($X$1519:X4081,0.75)</f>
        <v>1.0175435833642055</v>
      </c>
      <c r="Z4081" s="10">
        <f t="shared" si="1393"/>
        <v>1.0175435833642055</v>
      </c>
      <c r="AA4081" s="10">
        <f t="shared" si="1394"/>
        <v>0.95187667604573256</v>
      </c>
      <c r="AB4081" s="10">
        <f t="shared" si="1395"/>
        <v>0.63492372658492546</v>
      </c>
      <c r="AC4081" s="10">
        <f t="shared" si="1396"/>
        <v>0.60436908640422837</v>
      </c>
      <c r="AD4081" s="13">
        <f t="shared" si="1397"/>
        <v>634923.72658492543</v>
      </c>
      <c r="AE4081" s="13">
        <f t="shared" si="1377"/>
        <v>604369.08640422835</v>
      </c>
      <c r="AF4081" s="13"/>
      <c r="AG4081" s="2">
        <f t="shared" si="1372"/>
        <v>40736</v>
      </c>
      <c r="AH4081" s="3">
        <f t="shared" si="1378"/>
        <v>1619.4665584754046</v>
      </c>
      <c r="AI4081" s="3">
        <f t="shared" si="1379"/>
        <v>1541.53244464879</v>
      </c>
      <c r="AJ4081" s="3">
        <f t="shared" si="1398"/>
        <v>799364.38278510876</v>
      </c>
      <c r="AK4081" s="3">
        <f t="shared" si="1399"/>
        <v>603590.58876028424</v>
      </c>
    </row>
    <row r="4082" spans="2:37" x14ac:dyDescent="0.2">
      <c r="B4082" s="5">
        <v>40737</v>
      </c>
      <c r="C4082" s="1">
        <v>618.29</v>
      </c>
      <c r="D4082" s="1">
        <f t="shared" si="1369"/>
        <v>29</v>
      </c>
      <c r="E4082" s="1" t="b">
        <f t="shared" si="1370"/>
        <v>0</v>
      </c>
      <c r="F4082" s="6">
        <f t="shared" si="1371"/>
        <v>1.9283746556473247E-3</v>
      </c>
      <c r="G4082" s="8">
        <f t="shared" si="1380"/>
        <v>6.493122128321024E-4</v>
      </c>
      <c r="H4082" s="8">
        <f t="shared" si="1381"/>
        <v>8.1383168755702487E-4</v>
      </c>
      <c r="I4082" s="8">
        <f t="shared" si="1382"/>
        <v>7.662249139397477E-4</v>
      </c>
      <c r="J4082" s="6">
        <f t="shared" si="1383"/>
        <v>1.3901124488510141E-3</v>
      </c>
      <c r="K4082" s="6">
        <f t="shared" si="1384"/>
        <v>1.0170868266254165E-3</v>
      </c>
      <c r="L4082" s="6">
        <f t="shared" si="1385"/>
        <v>6.105582681182755E-4</v>
      </c>
      <c r="M4082" s="9">
        <f t="shared" si="1386"/>
        <v>0.46709330124249016</v>
      </c>
      <c r="N4082" s="9">
        <f t="shared" si="1387"/>
        <v>0.80015950089259336</v>
      </c>
      <c r="O4082" s="9">
        <f t="shared" si="1388"/>
        <v>1</v>
      </c>
      <c r="P4082" s="9">
        <f t="shared" si="1389"/>
        <v>0.75575093404502791</v>
      </c>
      <c r="Q4082" s="10">
        <f t="shared" si="1390"/>
        <v>0.10455048948099396</v>
      </c>
      <c r="R4082" s="10">
        <f t="shared" si="1373"/>
        <v>0.76518054001596092</v>
      </c>
      <c r="S4082" s="10">
        <f>_xlfn.PERCENTILE.INC($R$1519:R4082,0.75)</f>
        <v>0.81389743830646832</v>
      </c>
      <c r="T4082" s="10">
        <f t="shared" si="1374"/>
        <v>0.81389743830646832</v>
      </c>
      <c r="U4082" s="11">
        <f t="shared" si="1391"/>
        <v>0.76518054001596092</v>
      </c>
      <c r="V4082" s="10">
        <f t="shared" si="1375"/>
        <v>0.84631546329418328</v>
      </c>
      <c r="W4082" s="10">
        <f t="shared" si="1376"/>
        <v>0.75022111035707606</v>
      </c>
      <c r="X4082" s="10">
        <f t="shared" si="1392"/>
        <v>0.95647567501995112</v>
      </c>
      <c r="Y4082" s="10">
        <f>_xlfn.PERCENTILE.INC($X$1519:X4082,0.75)</f>
        <v>1.0173717978830854</v>
      </c>
      <c r="Z4082" s="10">
        <f t="shared" si="1393"/>
        <v>1.0173717978830854</v>
      </c>
      <c r="AA4082" s="10">
        <f t="shared" si="1394"/>
        <v>0.95187667604573256</v>
      </c>
      <c r="AB4082" s="10">
        <f t="shared" si="1395"/>
        <v>0.63492372658492546</v>
      </c>
      <c r="AC4082" s="10">
        <f t="shared" si="1396"/>
        <v>0.60436908640422837</v>
      </c>
      <c r="AD4082" s="13">
        <f t="shared" si="1397"/>
        <v>634923.72658492543</v>
      </c>
      <c r="AE4082" s="13">
        <f t="shared" si="1377"/>
        <v>604369.08640422835</v>
      </c>
      <c r="AF4082" s="13"/>
      <c r="AG4082" s="2">
        <f t="shared" si="1372"/>
        <v>40737</v>
      </c>
      <c r="AH4082" s="3">
        <f t="shared" si="1378"/>
        <v>1224.3708226155218</v>
      </c>
      <c r="AI4082" s="3">
        <f t="shared" si="1379"/>
        <v>1165.4500288786421</v>
      </c>
      <c r="AJ4082" s="3">
        <f t="shared" si="1398"/>
        <v>800588.75360772433</v>
      </c>
      <c r="AK4082" s="3">
        <f t="shared" si="1399"/>
        <v>604756.03878916288</v>
      </c>
    </row>
    <row r="4083" spans="2:37" x14ac:dyDescent="0.2">
      <c r="B4083" s="5">
        <v>40738</v>
      </c>
      <c r="C4083" s="1">
        <v>618.17999999999995</v>
      </c>
      <c r="D4083" s="1">
        <f t="shared" si="1369"/>
        <v>29</v>
      </c>
      <c r="E4083" s="1" t="b">
        <f t="shared" si="1370"/>
        <v>0</v>
      </c>
      <c r="F4083" s="6">
        <f t="shared" si="1371"/>
        <v>-1.7791004221323625E-4</v>
      </c>
      <c r="G4083" s="8">
        <f t="shared" si="1380"/>
        <v>5.9169408981137527E-4</v>
      </c>
      <c r="H4083" s="8">
        <f t="shared" si="1381"/>
        <v>7.741452745078153E-4</v>
      </c>
      <c r="I4083" s="8">
        <f t="shared" si="1382"/>
        <v>7.6787866565435742E-4</v>
      </c>
      <c r="J4083" s="6">
        <f t="shared" si="1383"/>
        <v>1.3894723244928452E-3</v>
      </c>
      <c r="K4083" s="6">
        <f t="shared" si="1384"/>
        <v>1.0169122878883501E-3</v>
      </c>
      <c r="L4083" s="6">
        <f t="shared" si="1385"/>
        <v>6.1057108461779364E-4</v>
      </c>
      <c r="M4083" s="9">
        <f t="shared" si="1386"/>
        <v>0.42584086014620154</v>
      </c>
      <c r="N4083" s="9">
        <f t="shared" si="1387"/>
        <v>0.76127044950489486</v>
      </c>
      <c r="O4083" s="9">
        <f t="shared" si="1388"/>
        <v>1</v>
      </c>
      <c r="P4083" s="9">
        <f t="shared" si="1389"/>
        <v>0.72903710321703219</v>
      </c>
      <c r="Q4083" s="10">
        <f t="shared" si="1390"/>
        <v>0.10454544767889476</v>
      </c>
      <c r="R4083" s="10">
        <f t="shared" si="1373"/>
        <v>0.76521744156393434</v>
      </c>
      <c r="S4083" s="10">
        <f>_xlfn.PERCENTILE.INC($R$1519:R4083,0.75)</f>
        <v>0.81376000992157227</v>
      </c>
      <c r="T4083" s="10">
        <f t="shared" si="1374"/>
        <v>0.81376000992157227</v>
      </c>
      <c r="U4083" s="11">
        <f t="shared" si="1391"/>
        <v>0.76521744156393434</v>
      </c>
      <c r="V4083" s="10">
        <f t="shared" si="1375"/>
        <v>0.84631546329418328</v>
      </c>
      <c r="W4083" s="10">
        <f t="shared" si="1376"/>
        <v>0.75022111035707606</v>
      </c>
      <c r="X4083" s="10">
        <f t="shared" si="1392"/>
        <v>0.95652180195491787</v>
      </c>
      <c r="Y4083" s="10">
        <f>_xlfn.PERCENTILE.INC($X$1519:X4083,0.75)</f>
        <v>1.0172000124019653</v>
      </c>
      <c r="Z4083" s="10">
        <f t="shared" si="1393"/>
        <v>1.0172000124019653</v>
      </c>
      <c r="AA4083" s="10">
        <f t="shared" si="1394"/>
        <v>0.95187667604573256</v>
      </c>
      <c r="AB4083" s="10">
        <f t="shared" si="1395"/>
        <v>0.63492372658492546</v>
      </c>
      <c r="AC4083" s="10">
        <f t="shared" si="1396"/>
        <v>0.60436908640422837</v>
      </c>
      <c r="AD4083" s="13">
        <f t="shared" si="1397"/>
        <v>634923.72658492543</v>
      </c>
      <c r="AE4083" s="13">
        <f t="shared" si="1377"/>
        <v>604369.08640422835</v>
      </c>
      <c r="AF4083" s="13"/>
      <c r="AG4083" s="2">
        <f t="shared" si="1372"/>
        <v>40738</v>
      </c>
      <c r="AH4083" s="3">
        <f t="shared" si="1378"/>
        <v>-112.95930699890936</v>
      </c>
      <c r="AI4083" s="3">
        <f t="shared" si="1379"/>
        <v>-107.52332967455129</v>
      </c>
      <c r="AJ4083" s="3">
        <f t="shared" si="1398"/>
        <v>800475.79430072545</v>
      </c>
      <c r="AK4083" s="3">
        <f t="shared" si="1399"/>
        <v>604648.51545948838</v>
      </c>
    </row>
    <row r="4084" spans="2:37" x14ac:dyDescent="0.2">
      <c r="B4084" s="5">
        <v>40739</v>
      </c>
      <c r="C4084" s="1">
        <v>617.45000000000005</v>
      </c>
      <c r="D4084" s="1">
        <f t="shared" si="1369"/>
        <v>29</v>
      </c>
      <c r="E4084" s="1" t="b">
        <f t="shared" si="1370"/>
        <v>0</v>
      </c>
      <c r="F4084" s="6">
        <f t="shared" si="1371"/>
        <v>-1.1808858261346256E-3</v>
      </c>
      <c r="G4084" s="8">
        <f t="shared" si="1380"/>
        <v>5.186313149172562E-4</v>
      </c>
      <c r="H4084" s="8">
        <f t="shared" si="1381"/>
        <v>7.069759248185312E-4</v>
      </c>
      <c r="I4084" s="8">
        <f t="shared" si="1382"/>
        <v>7.5486115836408141E-4</v>
      </c>
      <c r="J4084" s="6">
        <f t="shared" si="1383"/>
        <v>1.389019847554375E-3</v>
      </c>
      <c r="K4084" s="6">
        <f t="shared" si="1384"/>
        <v>1.0167669946762226E-3</v>
      </c>
      <c r="L4084" s="6">
        <f t="shared" si="1385"/>
        <v>6.1058303326869611E-4</v>
      </c>
      <c r="M4084" s="9">
        <f t="shared" si="1386"/>
        <v>0.37337934071309498</v>
      </c>
      <c r="N4084" s="9">
        <f t="shared" si="1387"/>
        <v>0.69531753933816398</v>
      </c>
      <c r="O4084" s="9">
        <f t="shared" si="1388"/>
        <v>1</v>
      </c>
      <c r="P4084" s="9">
        <f t="shared" si="1389"/>
        <v>0.68956562668375299</v>
      </c>
      <c r="Q4084" s="10">
        <f t="shared" si="1390"/>
        <v>0.10449280865785771</v>
      </c>
      <c r="R4084" s="10">
        <f t="shared" si="1373"/>
        <v>0.76560292547925612</v>
      </c>
      <c r="S4084" s="10">
        <f>_xlfn.PERCENTILE.INC($R$1519:R4084,0.75)</f>
        <v>0.81371002385464797</v>
      </c>
      <c r="T4084" s="10">
        <f t="shared" si="1374"/>
        <v>0.81371002385464797</v>
      </c>
      <c r="U4084" s="11">
        <f t="shared" si="1391"/>
        <v>0.76560292547925612</v>
      </c>
      <c r="V4084" s="10">
        <f t="shared" si="1375"/>
        <v>0.84631546329418328</v>
      </c>
      <c r="W4084" s="10">
        <f t="shared" si="1376"/>
        <v>0.75022111035707606</v>
      </c>
      <c r="X4084" s="10">
        <f t="shared" si="1392"/>
        <v>0.95700365684907018</v>
      </c>
      <c r="Y4084" s="10">
        <f>_xlfn.PERCENTILE.INC($X$1519:X4084,0.75)</f>
        <v>1.0171375298183101</v>
      </c>
      <c r="Z4084" s="10">
        <f t="shared" si="1393"/>
        <v>1.0171375298183101</v>
      </c>
      <c r="AA4084" s="10">
        <f t="shared" si="1394"/>
        <v>0.95187667604573256</v>
      </c>
      <c r="AB4084" s="10">
        <f t="shared" si="1395"/>
        <v>0.63492372658492546</v>
      </c>
      <c r="AC4084" s="10">
        <f t="shared" si="1396"/>
        <v>0.60436908640422837</v>
      </c>
      <c r="AD4084" s="13">
        <f t="shared" si="1397"/>
        <v>634923.72658492543</v>
      </c>
      <c r="AE4084" s="13">
        <f t="shared" si="1377"/>
        <v>604369.08640422835</v>
      </c>
      <c r="AF4084" s="13"/>
      <c r="AG4084" s="2">
        <f t="shared" si="1372"/>
        <v>40739</v>
      </c>
      <c r="AH4084" s="3">
        <f t="shared" si="1378"/>
        <v>-749.77242940071483</v>
      </c>
      <c r="AI4084" s="3">
        <f t="shared" si="1379"/>
        <v>-713.69088788868612</v>
      </c>
      <c r="AJ4084" s="3">
        <f t="shared" si="1398"/>
        <v>799726.02187132475</v>
      </c>
      <c r="AK4084" s="3">
        <f t="shared" si="1399"/>
        <v>603934.82457159972</v>
      </c>
    </row>
    <row r="4085" spans="2:37" x14ac:dyDescent="0.2">
      <c r="B4085" s="5">
        <v>40742</v>
      </c>
      <c r="C4085" s="1">
        <v>615.89</v>
      </c>
      <c r="D4085" s="1">
        <f t="shared" si="1369"/>
        <v>30</v>
      </c>
      <c r="E4085" s="1" t="b">
        <f t="shared" si="1370"/>
        <v>1</v>
      </c>
      <c r="F4085" s="6">
        <f t="shared" si="1371"/>
        <v>-2.526520366021634E-3</v>
      </c>
      <c r="G4085" s="8">
        <f t="shared" si="1380"/>
        <v>4.0034661428692996E-4</v>
      </c>
      <c r="H4085" s="8">
        <f t="shared" si="1381"/>
        <v>6.6152369243334527E-4</v>
      </c>
      <c r="I4085" s="8">
        <f t="shared" si="1382"/>
        <v>7.2424839534739787E-4</v>
      </c>
      <c r="J4085" s="6">
        <f t="shared" si="1383"/>
        <v>1.3887130523033281E-3</v>
      </c>
      <c r="K4085" s="6">
        <f t="shared" si="1384"/>
        <v>1.0166749672726569E-3</v>
      </c>
      <c r="L4085" s="6">
        <f t="shared" si="1385"/>
        <v>6.1058529323632235E-4</v>
      </c>
      <c r="M4085" s="9">
        <f t="shared" si="1386"/>
        <v>0.28828605997683437</v>
      </c>
      <c r="N4085" s="9">
        <f t="shared" si="1387"/>
        <v>0.65067372929221989</v>
      </c>
      <c r="O4085" s="9">
        <f t="shared" si="1388"/>
        <v>1</v>
      </c>
      <c r="P4085" s="9">
        <f t="shared" si="1389"/>
        <v>0.64631992975635144</v>
      </c>
      <c r="Q4085" s="10">
        <f t="shared" si="1390"/>
        <v>0.10413119632677659</v>
      </c>
      <c r="R4085" s="10">
        <f t="shared" si="1373"/>
        <v>0.76826160480236971</v>
      </c>
      <c r="S4085" s="10">
        <f>_xlfn.PERCENTILE.INC($R$1519:R4085,0.75)</f>
        <v>0.81366003778772378</v>
      </c>
      <c r="T4085" s="10">
        <f t="shared" si="1374"/>
        <v>0.81366003778772378</v>
      </c>
      <c r="U4085" s="11">
        <f t="shared" si="1391"/>
        <v>0.76826160480236971</v>
      </c>
      <c r="V4085" s="10">
        <f t="shared" si="1375"/>
        <v>0.68956562668375299</v>
      </c>
      <c r="W4085" s="10">
        <f t="shared" si="1376"/>
        <v>0.76560292547925612</v>
      </c>
      <c r="X4085" s="10">
        <f t="shared" si="1392"/>
        <v>0.96032700600296206</v>
      </c>
      <c r="Y4085" s="10">
        <f>_xlfn.PERCENTILE.INC($X$1519:X4085,0.75)</f>
        <v>1.0170750472346548</v>
      </c>
      <c r="Z4085" s="10">
        <f t="shared" si="1393"/>
        <v>1.0170750472346548</v>
      </c>
      <c r="AA4085" s="10">
        <f t="shared" si="1394"/>
        <v>0.96032700600296206</v>
      </c>
      <c r="AB4085" s="10">
        <f t="shared" si="1395"/>
        <v>0.52793346109901784</v>
      </c>
      <c r="AC4085" s="10">
        <f t="shared" si="1396"/>
        <v>0.50698876006600102</v>
      </c>
      <c r="AD4085" s="13">
        <f t="shared" si="1397"/>
        <v>527933.46109901788</v>
      </c>
      <c r="AE4085" s="13">
        <f t="shared" si="1377"/>
        <v>506988.76006600104</v>
      </c>
      <c r="AF4085" s="13"/>
      <c r="AG4085" s="2">
        <f t="shared" si="1372"/>
        <v>40742</v>
      </c>
      <c r="AH4085" s="3">
        <f t="shared" si="1378"/>
        <v>-1604.1477260871657</v>
      </c>
      <c r="AI4085" s="3">
        <f t="shared" si="1379"/>
        <v>-1526.9508053941715</v>
      </c>
      <c r="AJ4085" s="3">
        <f t="shared" si="1398"/>
        <v>798121.87414523761</v>
      </c>
      <c r="AK4085" s="3">
        <f t="shared" si="1399"/>
        <v>602407.87376620551</v>
      </c>
    </row>
    <row r="4086" spans="2:37" x14ac:dyDescent="0.2">
      <c r="B4086" s="5">
        <v>40743</v>
      </c>
      <c r="C4086" s="1">
        <v>621.78</v>
      </c>
      <c r="D4086" s="1">
        <f t="shared" si="1369"/>
        <v>30</v>
      </c>
      <c r="E4086" s="1" t="b">
        <f t="shared" si="1370"/>
        <v>0</v>
      </c>
      <c r="F4086" s="6">
        <f t="shared" si="1371"/>
        <v>9.5633960609848856E-3</v>
      </c>
      <c r="G4086" s="8">
        <f t="shared" si="1380"/>
        <v>5.1016613625703782E-4</v>
      </c>
      <c r="H4086" s="8">
        <f t="shared" si="1381"/>
        <v>7.8358884877498074E-4</v>
      </c>
      <c r="I4086" s="8">
        <f t="shared" si="1382"/>
        <v>7.8382628871625506E-4</v>
      </c>
      <c r="J4086" s="6">
        <f t="shared" si="1383"/>
        <v>1.388463341916657E-3</v>
      </c>
      <c r="K4086" s="6">
        <f t="shared" si="1384"/>
        <v>1.0166277128446082E-3</v>
      </c>
      <c r="L4086" s="6">
        <f t="shared" si="1385"/>
        <v>6.1059464192134648E-4</v>
      </c>
      <c r="M4086" s="9">
        <f t="shared" si="1386"/>
        <v>0.36743219705951785</v>
      </c>
      <c r="N4086" s="9">
        <f t="shared" si="1387"/>
        <v>0.77077266227814556</v>
      </c>
      <c r="O4086" s="9">
        <f t="shared" si="1388"/>
        <v>1</v>
      </c>
      <c r="P4086" s="9">
        <f t="shared" si="1389"/>
        <v>0.71273495311255441</v>
      </c>
      <c r="Q4086" s="10">
        <f t="shared" si="1390"/>
        <v>0.10137574418153375</v>
      </c>
      <c r="R4086" s="10">
        <f t="shared" si="1373"/>
        <v>0.78914340551467455</v>
      </c>
      <c r="S4086" s="10">
        <f>_xlfn.PERCENTILE.INC($R$1519:R4086,0.75)</f>
        <v>0.81361005172079959</v>
      </c>
      <c r="T4086" s="10">
        <f t="shared" si="1374"/>
        <v>0.81361005172079959</v>
      </c>
      <c r="U4086" s="11">
        <f t="shared" si="1391"/>
        <v>0.78914340551467455</v>
      </c>
      <c r="V4086" s="10">
        <f t="shared" si="1375"/>
        <v>0.68956562668375299</v>
      </c>
      <c r="W4086" s="10">
        <f t="shared" si="1376"/>
        <v>0.76560292547925612</v>
      </c>
      <c r="X4086" s="10">
        <f t="shared" si="1392"/>
        <v>0.98642925689334326</v>
      </c>
      <c r="Y4086" s="10">
        <f>_xlfn.PERCENTILE.INC($X$1519:X4086,0.75)</f>
        <v>1.0170125646509995</v>
      </c>
      <c r="Z4086" s="10">
        <f t="shared" si="1393"/>
        <v>1.0170125646509995</v>
      </c>
      <c r="AA4086" s="10">
        <f t="shared" si="1394"/>
        <v>0.96032700600296206</v>
      </c>
      <c r="AB4086" s="10">
        <f t="shared" si="1395"/>
        <v>0.52793346109901784</v>
      </c>
      <c r="AC4086" s="10">
        <f t="shared" si="1396"/>
        <v>0.50698876006600102</v>
      </c>
      <c r="AD4086" s="13">
        <f t="shared" si="1397"/>
        <v>527933.46109901788</v>
      </c>
      <c r="AE4086" s="13">
        <f t="shared" si="1377"/>
        <v>506988.76006600104</v>
      </c>
      <c r="AF4086" s="13"/>
      <c r="AG4086" s="2">
        <f t="shared" si="1372"/>
        <v>40743</v>
      </c>
      <c r="AH4086" s="3">
        <f t="shared" si="1378"/>
        <v>5048.8367823364651</v>
      </c>
      <c r="AI4086" s="3">
        <f t="shared" si="1379"/>
        <v>4848.5343109788055</v>
      </c>
      <c r="AJ4086" s="3">
        <f t="shared" si="1398"/>
        <v>803170.71092757408</v>
      </c>
      <c r="AK4086" s="3">
        <f t="shared" si="1399"/>
        <v>607256.40807718434</v>
      </c>
    </row>
    <row r="4087" spans="2:37" x14ac:dyDescent="0.2">
      <c r="B4087" s="5">
        <v>40744</v>
      </c>
      <c r="C4087" s="1">
        <v>622.67999999999995</v>
      </c>
      <c r="D4087" s="1">
        <f t="shared" si="1369"/>
        <v>30</v>
      </c>
      <c r="E4087" s="1" t="b">
        <f t="shared" si="1370"/>
        <v>0</v>
      </c>
      <c r="F4087" s="6">
        <f t="shared" si="1371"/>
        <v>1.4474573000096136E-3</v>
      </c>
      <c r="G4087" s="8">
        <f t="shared" si="1380"/>
        <v>5.4294937614241391E-4</v>
      </c>
      <c r="H4087" s="8">
        <f t="shared" si="1381"/>
        <v>8.060819065233329E-4</v>
      </c>
      <c r="I4087" s="8">
        <f t="shared" si="1382"/>
        <v>7.7377540993833478E-4</v>
      </c>
      <c r="J4087" s="6">
        <f t="shared" si="1383"/>
        <v>1.3882786598955891E-3</v>
      </c>
      <c r="K4087" s="6">
        <f t="shared" si="1384"/>
        <v>1.0166080475752458E-3</v>
      </c>
      <c r="L4087" s="6">
        <f t="shared" si="1385"/>
        <v>6.1059436308614958E-4</v>
      </c>
      <c r="M4087" s="9">
        <f t="shared" si="1386"/>
        <v>0.39109538439728558</v>
      </c>
      <c r="N4087" s="9">
        <f t="shared" si="1387"/>
        <v>0.79291316692401992</v>
      </c>
      <c r="O4087" s="9">
        <f t="shared" si="1388"/>
        <v>1</v>
      </c>
      <c r="P4087" s="9">
        <f t="shared" si="1389"/>
        <v>0.72800285044043511</v>
      </c>
      <c r="Q4087" s="10">
        <f t="shared" si="1390"/>
        <v>9.9269260358335151E-2</v>
      </c>
      <c r="R4087" s="10">
        <f t="shared" si="1373"/>
        <v>0.80588895002563399</v>
      </c>
      <c r="S4087" s="10">
        <f>_xlfn.PERCENTILE.INC($R$1519:R4087,0.75)</f>
        <v>0.81356006565387529</v>
      </c>
      <c r="T4087" s="10">
        <f t="shared" si="1374"/>
        <v>0.81356006565387529</v>
      </c>
      <c r="U4087" s="11">
        <f t="shared" si="1391"/>
        <v>0.80588895002563399</v>
      </c>
      <c r="V4087" s="10">
        <f t="shared" si="1375"/>
        <v>0.68956562668375299</v>
      </c>
      <c r="W4087" s="10">
        <f t="shared" si="1376"/>
        <v>0.76560292547925612</v>
      </c>
      <c r="X4087" s="10">
        <f t="shared" si="1392"/>
        <v>1.0073611875320425</v>
      </c>
      <c r="Y4087" s="10">
        <f>_xlfn.PERCENTILE.INC($X$1519:X4087,0.75)</f>
        <v>1.0169500820673443</v>
      </c>
      <c r="Z4087" s="10">
        <f t="shared" si="1393"/>
        <v>1.0169500820673443</v>
      </c>
      <c r="AA4087" s="10">
        <f t="shared" si="1394"/>
        <v>0.96032700600296206</v>
      </c>
      <c r="AB4087" s="10">
        <f t="shared" si="1395"/>
        <v>0.52793346109901784</v>
      </c>
      <c r="AC4087" s="10">
        <f t="shared" si="1396"/>
        <v>0.50698876006600102</v>
      </c>
      <c r="AD4087" s="13">
        <f t="shared" si="1397"/>
        <v>527933.46109901788</v>
      </c>
      <c r="AE4087" s="13">
        <f t="shared" si="1377"/>
        <v>506988.76006600104</v>
      </c>
      <c r="AF4087" s="13"/>
      <c r="AG4087" s="2">
        <f t="shared" si="1372"/>
        <v>40744</v>
      </c>
      <c r="AH4087" s="3">
        <f t="shared" si="1378"/>
        <v>764.16114218711482</v>
      </c>
      <c r="AI4087" s="3">
        <f t="shared" si="1379"/>
        <v>733.84458178035561</v>
      </c>
      <c r="AJ4087" s="3">
        <f t="shared" si="1398"/>
        <v>803934.87206976116</v>
      </c>
      <c r="AK4087" s="3">
        <f t="shared" si="1399"/>
        <v>607990.25265896472</v>
      </c>
    </row>
    <row r="4088" spans="2:37" x14ac:dyDescent="0.2">
      <c r="B4088" s="5">
        <v>40745</v>
      </c>
      <c r="C4088" s="1">
        <v>626.84</v>
      </c>
      <c r="D4088" s="1">
        <f t="shared" si="1369"/>
        <v>30</v>
      </c>
      <c r="E4088" s="1" t="b">
        <f t="shared" si="1370"/>
        <v>0</v>
      </c>
      <c r="F4088" s="6">
        <f t="shared" si="1371"/>
        <v>6.6807991263571065E-3</v>
      </c>
      <c r="G4088" s="8">
        <f t="shared" si="1380"/>
        <v>7.4120145740137788E-4</v>
      </c>
      <c r="H4088" s="8">
        <f t="shared" si="1381"/>
        <v>9.3007026262795374E-4</v>
      </c>
      <c r="I4088" s="8">
        <f t="shared" si="1382"/>
        <v>8.289197684186331E-4</v>
      </c>
      <c r="J4088" s="6">
        <f t="shared" si="1383"/>
        <v>1.3879634147234957E-3</v>
      </c>
      <c r="K4088" s="6">
        <f t="shared" si="1384"/>
        <v>1.0165775196835428E-3</v>
      </c>
      <c r="L4088" s="6">
        <f t="shared" si="1385"/>
        <v>6.1061951719671044E-4</v>
      </c>
      <c r="M4088" s="9">
        <f t="shared" si="1386"/>
        <v>0.53402088955567817</v>
      </c>
      <c r="N4088" s="9">
        <f t="shared" si="1387"/>
        <v>0.91490343295952636</v>
      </c>
      <c r="O4088" s="9">
        <f t="shared" si="1388"/>
        <v>1</v>
      </c>
      <c r="P4088" s="9">
        <f t="shared" si="1389"/>
        <v>0.81630810750506821</v>
      </c>
      <c r="Q4088" s="10">
        <f t="shared" si="1390"/>
        <v>9.8020102399222139E-2</v>
      </c>
      <c r="R4088" s="10">
        <f t="shared" si="1373"/>
        <v>0.81615911473109071</v>
      </c>
      <c r="S4088" s="10">
        <f>_xlfn.PERCENTILE.INC($R$1519:R4088,0.75)</f>
        <v>0.81371002385464797</v>
      </c>
      <c r="T4088" s="10">
        <f t="shared" si="1374"/>
        <v>0.81371002385464797</v>
      </c>
      <c r="U4088" s="11">
        <f t="shared" si="1391"/>
        <v>0.81371002385464797</v>
      </c>
      <c r="V4088" s="10">
        <f t="shared" si="1375"/>
        <v>0.68956562668375299</v>
      </c>
      <c r="W4088" s="10">
        <f t="shared" si="1376"/>
        <v>0.76560292547925612</v>
      </c>
      <c r="X4088" s="10">
        <f t="shared" si="1392"/>
        <v>1.0201988934138635</v>
      </c>
      <c r="Y4088" s="10">
        <f>_xlfn.PERCENTILE.INC($X$1519:X4088,0.75)</f>
        <v>1.0171375298183101</v>
      </c>
      <c r="Z4088" s="10">
        <f t="shared" si="1393"/>
        <v>1.0171375298183101</v>
      </c>
      <c r="AA4088" s="10">
        <f t="shared" si="1394"/>
        <v>0.96032700600296206</v>
      </c>
      <c r="AB4088" s="10">
        <f t="shared" si="1395"/>
        <v>0.52793346109901784</v>
      </c>
      <c r="AC4088" s="10">
        <f t="shared" si="1396"/>
        <v>0.50698876006600102</v>
      </c>
      <c r="AD4088" s="13">
        <f t="shared" si="1397"/>
        <v>527933.46109901788</v>
      </c>
      <c r="AE4088" s="13">
        <f t="shared" si="1377"/>
        <v>506988.76006600104</v>
      </c>
      <c r="AF4088" s="13"/>
      <c r="AG4088" s="2">
        <f t="shared" si="1372"/>
        <v>40745</v>
      </c>
      <c r="AH4088" s="3">
        <f t="shared" si="1378"/>
        <v>3527.0174056850019</v>
      </c>
      <c r="AI4088" s="3">
        <f t="shared" si="1379"/>
        <v>3387.0900653218123</v>
      </c>
      <c r="AJ4088" s="3">
        <f t="shared" si="1398"/>
        <v>807461.88947544619</v>
      </c>
      <c r="AK4088" s="3">
        <f t="shared" si="1399"/>
        <v>611377.34272428649</v>
      </c>
    </row>
    <row r="4089" spans="2:37" x14ac:dyDescent="0.2">
      <c r="B4089" s="5">
        <v>40746</v>
      </c>
      <c r="C4089" s="1">
        <v>627.15</v>
      </c>
      <c r="D4089" s="1">
        <f t="shared" si="1369"/>
        <v>30</v>
      </c>
      <c r="E4089" s="1" t="b">
        <f t="shared" si="1370"/>
        <v>0</v>
      </c>
      <c r="F4089" s="6">
        <f t="shared" si="1371"/>
        <v>4.9454406228055525E-4</v>
      </c>
      <c r="G4089" s="8">
        <f t="shared" si="1380"/>
        <v>7.4513818979862994E-4</v>
      </c>
      <c r="H4089" s="8">
        <f t="shared" si="1381"/>
        <v>9.014195277777232E-4</v>
      </c>
      <c r="I4089" s="8">
        <f t="shared" si="1382"/>
        <v>8.3496076812204941E-4</v>
      </c>
      <c r="J4089" s="6">
        <f t="shared" si="1383"/>
        <v>1.387710460600007E-3</v>
      </c>
      <c r="K4089" s="6">
        <f t="shared" si="1384"/>
        <v>1.0165397895325876E-3</v>
      </c>
      <c r="L4089" s="6">
        <f t="shared" si="1385"/>
        <v>6.106434915840415E-4</v>
      </c>
      <c r="M4089" s="9">
        <f t="shared" si="1386"/>
        <v>0.53695508606056996</v>
      </c>
      <c r="N4089" s="9">
        <f t="shared" si="1387"/>
        <v>0.88675282272246558</v>
      </c>
      <c r="O4089" s="9">
        <f t="shared" si="1388"/>
        <v>1</v>
      </c>
      <c r="P4089" s="9">
        <f t="shared" si="1389"/>
        <v>0.80790263626101189</v>
      </c>
      <c r="Q4089" s="10">
        <f t="shared" si="1390"/>
        <v>9.8011300185234379E-2</v>
      </c>
      <c r="R4089" s="10">
        <f t="shared" si="1373"/>
        <v>0.81623241247494627</v>
      </c>
      <c r="S4089" s="10">
        <f>_xlfn.PERCENTILE.INC($R$1519:R4089,0.75)</f>
        <v>0.81403486669136438</v>
      </c>
      <c r="T4089" s="10">
        <f t="shared" si="1374"/>
        <v>0.81403486669136438</v>
      </c>
      <c r="U4089" s="11">
        <f t="shared" si="1391"/>
        <v>0.81403486669136438</v>
      </c>
      <c r="V4089" s="10">
        <f t="shared" si="1375"/>
        <v>0.68956562668375299</v>
      </c>
      <c r="W4089" s="10">
        <f t="shared" si="1376"/>
        <v>0.76560292547925612</v>
      </c>
      <c r="X4089" s="10">
        <f t="shared" si="1392"/>
        <v>1.0202905155936828</v>
      </c>
      <c r="Y4089" s="10">
        <f>_xlfn.PERCENTILE.INC($X$1519:X4089,0.75)</f>
        <v>1.0175435833642055</v>
      </c>
      <c r="Z4089" s="10">
        <f t="shared" si="1393"/>
        <v>1.0175435833642055</v>
      </c>
      <c r="AA4089" s="10">
        <f t="shared" si="1394"/>
        <v>0.96032700600296206</v>
      </c>
      <c r="AB4089" s="10">
        <f t="shared" si="1395"/>
        <v>0.52793346109901784</v>
      </c>
      <c r="AC4089" s="10">
        <f t="shared" si="1396"/>
        <v>0.50698876006600102</v>
      </c>
      <c r="AD4089" s="13">
        <f t="shared" si="1397"/>
        <v>527933.46109901788</v>
      </c>
      <c r="AE4089" s="13">
        <f t="shared" si="1377"/>
        <v>506988.76006600104</v>
      </c>
      <c r="AF4089" s="13"/>
      <c r="AG4089" s="2">
        <f t="shared" si="1372"/>
        <v>40746</v>
      </c>
      <c r="AH4089" s="3">
        <f t="shared" si="1378"/>
        <v>261.0863584657418</v>
      </c>
      <c r="AI4089" s="3">
        <f t="shared" si="1379"/>
        <v>250.7282809336219</v>
      </c>
      <c r="AJ4089" s="3">
        <f t="shared" si="1398"/>
        <v>807722.97583391191</v>
      </c>
      <c r="AK4089" s="3">
        <f t="shared" si="1399"/>
        <v>611628.07100522006</v>
      </c>
    </row>
    <row r="4090" spans="2:37" x14ac:dyDescent="0.2">
      <c r="B4090" s="5">
        <v>40749</v>
      </c>
      <c r="C4090" s="1">
        <v>633.6</v>
      </c>
      <c r="D4090" s="1">
        <f t="shared" si="1369"/>
        <v>31</v>
      </c>
      <c r="E4090" s="1" t="b">
        <f t="shared" si="1370"/>
        <v>1</v>
      </c>
      <c r="F4090" s="6">
        <f t="shared" si="1371"/>
        <v>1.0284620904090103E-2</v>
      </c>
      <c r="G4090" s="8">
        <f t="shared" si="1380"/>
        <v>9.5665573799208698E-4</v>
      </c>
      <c r="H4090" s="8">
        <f t="shared" si="1381"/>
        <v>1.0496341577243917E-3</v>
      </c>
      <c r="I4090" s="8">
        <f t="shared" si="1382"/>
        <v>9.0825057234009718E-4</v>
      </c>
      <c r="J4090" s="6">
        <f t="shared" si="1383"/>
        <v>1.3874799813796196E-3</v>
      </c>
      <c r="K4090" s="6">
        <f t="shared" si="1384"/>
        <v>1.0165583689113571E-3</v>
      </c>
      <c r="L4090" s="6">
        <f t="shared" si="1385"/>
        <v>6.1069277406114388E-4</v>
      </c>
      <c r="M4090" s="9">
        <f t="shared" si="1386"/>
        <v>0.68949156083740459</v>
      </c>
      <c r="N4090" s="9">
        <f t="shared" si="1387"/>
        <v>1</v>
      </c>
      <c r="O4090" s="9">
        <f t="shared" si="1388"/>
        <v>1</v>
      </c>
      <c r="P4090" s="9">
        <f t="shared" si="1389"/>
        <v>0.89649718694580149</v>
      </c>
      <c r="Q4090" s="10">
        <f t="shared" si="1390"/>
        <v>9.996958131630404E-2</v>
      </c>
      <c r="R4090" s="10">
        <f t="shared" si="1373"/>
        <v>0.80024342351579703</v>
      </c>
      <c r="S4090" s="10">
        <f>_xlfn.PERCENTILE.INC($R$1519:R4090,0.75)</f>
        <v>0.81389743830646832</v>
      </c>
      <c r="T4090" s="10">
        <f t="shared" si="1374"/>
        <v>0.81389743830646832</v>
      </c>
      <c r="U4090" s="11">
        <f t="shared" si="1391"/>
        <v>0.80024342351579703</v>
      </c>
      <c r="V4090" s="10">
        <f t="shared" si="1375"/>
        <v>0.80790263626101189</v>
      </c>
      <c r="W4090" s="10">
        <f t="shared" si="1376"/>
        <v>0.81403486669136438</v>
      </c>
      <c r="X4090" s="10">
        <f t="shared" si="1392"/>
        <v>1.0003042793947463</v>
      </c>
      <c r="Y4090" s="10">
        <f>_xlfn.PERCENTILE.INC($X$1519:X4090,0.75)</f>
        <v>1.0173717978830854</v>
      </c>
      <c r="Z4090" s="10">
        <f t="shared" si="1393"/>
        <v>1.0173717978830854</v>
      </c>
      <c r="AA4090" s="10">
        <f t="shared" si="1394"/>
        <v>1.0003042793947463</v>
      </c>
      <c r="AB4090" s="10">
        <f t="shared" si="1395"/>
        <v>0.65766091480833466</v>
      </c>
      <c r="AC4090" s="10">
        <f t="shared" si="1396"/>
        <v>0.65786102747344088</v>
      </c>
      <c r="AD4090" s="13">
        <f t="shared" si="1397"/>
        <v>657660.91480833467</v>
      </c>
      <c r="AE4090" s="13">
        <f t="shared" si="1377"/>
        <v>657861.02747344086</v>
      </c>
      <c r="AF4090" s="13"/>
      <c r="AG4090" s="2">
        <f t="shared" si="1372"/>
        <v>40749</v>
      </c>
      <c r="AH4090" s="3">
        <f t="shared" si="1378"/>
        <v>5429.5955099875982</v>
      </c>
      <c r="AI4090" s="3">
        <f t="shared" si="1379"/>
        <v>5214.1871999135155</v>
      </c>
      <c r="AJ4090" s="3">
        <f t="shared" si="1398"/>
        <v>813152.57134389947</v>
      </c>
      <c r="AK4090" s="3">
        <f t="shared" si="1399"/>
        <v>616842.25820513361</v>
      </c>
    </row>
    <row r="4091" spans="2:37" x14ac:dyDescent="0.2">
      <c r="B4091" s="5">
        <v>40750</v>
      </c>
      <c r="C4091" s="1">
        <v>637.57000000000005</v>
      </c>
      <c r="D4091" s="1">
        <f t="shared" si="1369"/>
        <v>31</v>
      </c>
      <c r="E4091" s="1" t="b">
        <f t="shared" si="1370"/>
        <v>0</v>
      </c>
      <c r="F4091" s="6">
        <f t="shared" si="1371"/>
        <v>6.2657828282828287E-3</v>
      </c>
      <c r="G4091" s="8">
        <f t="shared" si="1380"/>
        <v>1.045405215403015E-3</v>
      </c>
      <c r="H4091" s="8">
        <f t="shared" si="1381"/>
        <v>1.1099660930139936E-3</v>
      </c>
      <c r="I4091" s="8">
        <f t="shared" si="1382"/>
        <v>9.5218254104041992E-4</v>
      </c>
      <c r="J4091" s="6">
        <f t="shared" si="1383"/>
        <v>1.3872835484417668E-3</v>
      </c>
      <c r="K4091" s="6">
        <f t="shared" si="1384"/>
        <v>1.0166101987656715E-3</v>
      </c>
      <c r="L4091" s="6">
        <f t="shared" si="1385"/>
        <v>6.1076407248585258E-4</v>
      </c>
      <c r="M4091" s="9">
        <f t="shared" si="1386"/>
        <v>0.75356275692683117</v>
      </c>
      <c r="N4091" s="9">
        <f t="shared" si="1387"/>
        <v>1</v>
      </c>
      <c r="O4091" s="9">
        <f t="shared" si="1388"/>
        <v>1</v>
      </c>
      <c r="P4091" s="9">
        <f t="shared" si="1389"/>
        <v>0.91785425230894369</v>
      </c>
      <c r="Q4091" s="10">
        <f t="shared" si="1390"/>
        <v>0.10041176997911347</v>
      </c>
      <c r="R4091" s="10">
        <f t="shared" si="1373"/>
        <v>0.79671934890342744</v>
      </c>
      <c r="S4091" s="10">
        <f>_xlfn.PERCENTILE.INC($R$1519:R4091,0.75)</f>
        <v>0.81376000992157227</v>
      </c>
      <c r="T4091" s="10">
        <f t="shared" si="1374"/>
        <v>0.81376000992157227</v>
      </c>
      <c r="U4091" s="11">
        <f t="shared" si="1391"/>
        <v>0.79671934890342744</v>
      </c>
      <c r="V4091" s="10">
        <f t="shared" si="1375"/>
        <v>0.80790263626101189</v>
      </c>
      <c r="W4091" s="10">
        <f t="shared" si="1376"/>
        <v>0.81403486669136438</v>
      </c>
      <c r="X4091" s="10">
        <f t="shared" si="1392"/>
        <v>0.9958991861292843</v>
      </c>
      <c r="Y4091" s="10">
        <f>_xlfn.PERCENTILE.INC($X$1519:X4091,0.75)</f>
        <v>1.0172000124019653</v>
      </c>
      <c r="Z4091" s="10">
        <f t="shared" si="1393"/>
        <v>1.0172000124019653</v>
      </c>
      <c r="AA4091" s="10">
        <f t="shared" si="1394"/>
        <v>1.0003042793947463</v>
      </c>
      <c r="AB4091" s="10">
        <f t="shared" si="1395"/>
        <v>0.65766091480833466</v>
      </c>
      <c r="AC4091" s="10">
        <f t="shared" si="1396"/>
        <v>0.65786102747344088</v>
      </c>
      <c r="AD4091" s="13">
        <f t="shared" si="1397"/>
        <v>657660.91480833467</v>
      </c>
      <c r="AE4091" s="13">
        <f t="shared" si="1377"/>
        <v>657861.02747344086</v>
      </c>
      <c r="AF4091" s="13"/>
      <c r="AG4091" s="2">
        <f t="shared" si="1372"/>
        <v>40750</v>
      </c>
      <c r="AH4091" s="3">
        <f t="shared" si="1378"/>
        <v>4120.7604668388394</v>
      </c>
      <c r="AI4091" s="3">
        <f t="shared" si="1379"/>
        <v>4122.014329339584</v>
      </c>
      <c r="AJ4091" s="3">
        <f t="shared" si="1398"/>
        <v>817273.33181073831</v>
      </c>
      <c r="AK4091" s="3">
        <f t="shared" si="1399"/>
        <v>620964.27253447322</v>
      </c>
    </row>
    <row r="4092" spans="2:37" x14ac:dyDescent="0.2">
      <c r="B4092" s="5">
        <v>40751</v>
      </c>
      <c r="C4092" s="1">
        <v>623.1</v>
      </c>
      <c r="D4092" s="1">
        <f t="shared" si="1369"/>
        <v>31</v>
      </c>
      <c r="E4092" s="1" t="b">
        <f t="shared" si="1370"/>
        <v>0</v>
      </c>
      <c r="F4092" s="6">
        <f t="shared" si="1371"/>
        <v>-2.269554715560651E-2</v>
      </c>
      <c r="G4092" s="8">
        <f t="shared" si="1380"/>
        <v>6.1608828216739859E-4</v>
      </c>
      <c r="H4092" s="8">
        <f t="shared" si="1381"/>
        <v>7.8850159865455989E-4</v>
      </c>
      <c r="I4092" s="8">
        <f t="shared" si="1382"/>
        <v>7.9958661471463621E-4</v>
      </c>
      <c r="J4092" s="6">
        <f t="shared" si="1383"/>
        <v>1.3871421388774493E-3</v>
      </c>
      <c r="K4092" s="6">
        <f t="shared" si="1384"/>
        <v>1.0166079475278831E-3</v>
      </c>
      <c r="L4092" s="6">
        <f t="shared" si="1385"/>
        <v>6.1078139377496025E-4</v>
      </c>
      <c r="M4092" s="9">
        <f t="shared" si="1386"/>
        <v>0.44414214297171495</v>
      </c>
      <c r="N4092" s="9">
        <f t="shared" si="1387"/>
        <v>0.77562014006676183</v>
      </c>
      <c r="O4092" s="9">
        <f t="shared" si="1388"/>
        <v>1</v>
      </c>
      <c r="P4092" s="9">
        <f t="shared" si="1389"/>
        <v>0.73992076101282567</v>
      </c>
      <c r="Q4092" s="10">
        <f t="shared" si="1390"/>
        <v>0.10860130725031024</v>
      </c>
      <c r="R4092" s="10">
        <f t="shared" si="1373"/>
        <v>0.73663938331434287</v>
      </c>
      <c r="S4092" s="10">
        <f>_xlfn.PERCENTILE.INC($R$1519:R4092,0.75)</f>
        <v>0.81371002385464797</v>
      </c>
      <c r="T4092" s="10">
        <f t="shared" si="1374"/>
        <v>0.81371002385464797</v>
      </c>
      <c r="U4092" s="11">
        <f t="shared" si="1391"/>
        <v>0.73663938331434287</v>
      </c>
      <c r="V4092" s="10">
        <f t="shared" si="1375"/>
        <v>0.80790263626101189</v>
      </c>
      <c r="W4092" s="10">
        <f t="shared" si="1376"/>
        <v>0.81403486669136438</v>
      </c>
      <c r="X4092" s="10">
        <f t="shared" si="1392"/>
        <v>0.92079922914292855</v>
      </c>
      <c r="Y4092" s="10">
        <f>_xlfn.PERCENTILE.INC($X$1519:X4092,0.75)</f>
        <v>1.0171375298183101</v>
      </c>
      <c r="Z4092" s="10">
        <f t="shared" si="1393"/>
        <v>1.0171375298183101</v>
      </c>
      <c r="AA4092" s="10">
        <f t="shared" si="1394"/>
        <v>1.0003042793947463</v>
      </c>
      <c r="AB4092" s="10">
        <f t="shared" si="1395"/>
        <v>0.65766091480833466</v>
      </c>
      <c r="AC4092" s="10">
        <f t="shared" si="1396"/>
        <v>0.65786102747344088</v>
      </c>
      <c r="AD4092" s="13">
        <f t="shared" si="1397"/>
        <v>657660.91480833467</v>
      </c>
      <c r="AE4092" s="13">
        <f t="shared" si="1377"/>
        <v>657861.02747344086</v>
      </c>
      <c r="AF4092" s="13"/>
      <c r="AG4092" s="2">
        <f t="shared" si="1372"/>
        <v>40751</v>
      </c>
      <c r="AH4092" s="3">
        <f t="shared" si="1378"/>
        <v>-14925.974304431875</v>
      </c>
      <c r="AI4092" s="3">
        <f t="shared" si="1379"/>
        <v>-14930.515970859227</v>
      </c>
      <c r="AJ4092" s="3">
        <f t="shared" si="1398"/>
        <v>802347.35750630638</v>
      </c>
      <c r="AK4092" s="3">
        <f t="shared" si="1399"/>
        <v>606033.75656361401</v>
      </c>
    </row>
    <row r="4093" spans="2:37" x14ac:dyDescent="0.2">
      <c r="B4093" s="5">
        <v>40752</v>
      </c>
      <c r="C4093" s="1">
        <v>623.27</v>
      </c>
      <c r="D4093" s="1">
        <f t="shared" si="1369"/>
        <v>31</v>
      </c>
      <c r="E4093" s="1" t="b">
        <f t="shared" si="1370"/>
        <v>0</v>
      </c>
      <c r="F4093" s="6">
        <f t="shared" si="1371"/>
        <v>2.7282940138007028E-4</v>
      </c>
      <c r="G4093" s="8">
        <f t="shared" si="1380"/>
        <v>5.213429614381093E-4</v>
      </c>
      <c r="H4093" s="8">
        <f t="shared" si="1381"/>
        <v>7.715901276609409E-4</v>
      </c>
      <c r="I4093" s="8">
        <f t="shared" si="1382"/>
        <v>7.9011263776388905E-4</v>
      </c>
      <c r="J4093" s="6">
        <f t="shared" si="1383"/>
        <v>1.3870379832674905E-3</v>
      </c>
      <c r="K4093" s="6">
        <f t="shared" si="1384"/>
        <v>1.0166048494212082E-3</v>
      </c>
      <c r="L4093" s="6">
        <f t="shared" si="1385"/>
        <v>6.1079772899907752E-4</v>
      </c>
      <c r="M4093" s="9">
        <f t="shared" si="1386"/>
        <v>0.37586783327300433</v>
      </c>
      <c r="N4093" s="9">
        <f t="shared" si="1387"/>
        <v>0.7589872585205909</v>
      </c>
      <c r="O4093" s="9">
        <f t="shared" si="1388"/>
        <v>1</v>
      </c>
      <c r="P4093" s="9">
        <f t="shared" si="1389"/>
        <v>0.71161836393119848</v>
      </c>
      <c r="Q4093" s="10">
        <f t="shared" si="1390"/>
        <v>0.10772065499351598</v>
      </c>
      <c r="R4093" s="10">
        <f t="shared" si="1373"/>
        <v>0.74266165578751298</v>
      </c>
      <c r="S4093" s="10">
        <f>_xlfn.PERCENTILE.INC($R$1519:R4093,0.75)</f>
        <v>0.81366003778772378</v>
      </c>
      <c r="T4093" s="10">
        <f t="shared" si="1374"/>
        <v>0.81366003778772378</v>
      </c>
      <c r="U4093" s="11">
        <f t="shared" si="1391"/>
        <v>0.74266165578751298</v>
      </c>
      <c r="V4093" s="10">
        <f t="shared" si="1375"/>
        <v>0.80790263626101189</v>
      </c>
      <c r="W4093" s="10">
        <f t="shared" si="1376"/>
        <v>0.81403486669136438</v>
      </c>
      <c r="X4093" s="10">
        <f t="shared" si="1392"/>
        <v>0.92832706973439127</v>
      </c>
      <c r="Y4093" s="10">
        <f>_xlfn.PERCENTILE.INC($X$1519:X4093,0.75)</f>
        <v>1.0170750472346548</v>
      </c>
      <c r="Z4093" s="10">
        <f t="shared" si="1393"/>
        <v>1.0170750472346548</v>
      </c>
      <c r="AA4093" s="10">
        <f t="shared" si="1394"/>
        <v>1.0003042793947463</v>
      </c>
      <c r="AB4093" s="10">
        <f t="shared" si="1395"/>
        <v>0.65766091480833466</v>
      </c>
      <c r="AC4093" s="10">
        <f t="shared" si="1396"/>
        <v>0.65786102747344088</v>
      </c>
      <c r="AD4093" s="13">
        <f t="shared" si="1397"/>
        <v>657660.91480833467</v>
      </c>
      <c r="AE4093" s="13">
        <f t="shared" si="1377"/>
        <v>657861.02747344086</v>
      </c>
      <c r="AF4093" s="13"/>
      <c r="AG4093" s="2">
        <f t="shared" si="1372"/>
        <v>40752</v>
      </c>
      <c r="AH4093" s="3">
        <f t="shared" si="1378"/>
        <v>179.42923369822734</v>
      </c>
      <c r="AI4093" s="3">
        <f t="shared" si="1379"/>
        <v>179.48383031685682</v>
      </c>
      <c r="AJ4093" s="3">
        <f t="shared" si="1398"/>
        <v>802526.78674000455</v>
      </c>
      <c r="AK4093" s="3">
        <f t="shared" si="1399"/>
        <v>606213.24039393081</v>
      </c>
    </row>
    <row r="4094" spans="2:37" x14ac:dyDescent="0.2">
      <c r="B4094" s="5">
        <v>40753</v>
      </c>
      <c r="C4094" s="1">
        <v>627.74</v>
      </c>
      <c r="D4094" s="1">
        <f t="shared" si="1369"/>
        <v>31</v>
      </c>
      <c r="E4094" s="1" t="b">
        <f t="shared" si="1370"/>
        <v>0</v>
      </c>
      <c r="F4094" s="6">
        <f t="shared" si="1371"/>
        <v>7.1718516854653025E-3</v>
      </c>
      <c r="G4094" s="8">
        <f t="shared" si="1380"/>
        <v>5.9424770436670765E-4</v>
      </c>
      <c r="H4094" s="8">
        <f t="shared" si="1381"/>
        <v>8.8557868194260821E-4</v>
      </c>
      <c r="I4094" s="8">
        <f t="shared" si="1382"/>
        <v>8.1383862490405699E-4</v>
      </c>
      <c r="J4094" s="6">
        <f t="shared" si="1383"/>
        <v>1.3869225537899601E-3</v>
      </c>
      <c r="K4094" s="6">
        <f t="shared" si="1384"/>
        <v>1.0166159059440117E-3</v>
      </c>
      <c r="L4094" s="6">
        <f t="shared" si="1385"/>
        <v>6.1082033794346139E-4</v>
      </c>
      <c r="M4094" s="9">
        <f t="shared" si="1386"/>
        <v>0.42846495122805711</v>
      </c>
      <c r="N4094" s="9">
        <f t="shared" si="1387"/>
        <v>0.87110449164207737</v>
      </c>
      <c r="O4094" s="9">
        <f t="shared" si="1388"/>
        <v>1</v>
      </c>
      <c r="P4094" s="9">
        <f t="shared" si="1389"/>
        <v>0.76652314762337814</v>
      </c>
      <c r="Q4094" s="10">
        <f t="shared" si="1390"/>
        <v>0.10754556807382376</v>
      </c>
      <c r="R4094" s="10">
        <f t="shared" si="1373"/>
        <v>0.74387072784891206</v>
      </c>
      <c r="S4094" s="10">
        <f>_xlfn.PERCENTILE.INC($R$1519:R4094,0.75)</f>
        <v>0.81361005172079959</v>
      </c>
      <c r="T4094" s="10">
        <f t="shared" si="1374"/>
        <v>0.81361005172079959</v>
      </c>
      <c r="U4094" s="11">
        <f t="shared" si="1391"/>
        <v>0.74387072784891206</v>
      </c>
      <c r="V4094" s="10">
        <f t="shared" si="1375"/>
        <v>0.80790263626101189</v>
      </c>
      <c r="W4094" s="10">
        <f t="shared" si="1376"/>
        <v>0.81403486669136438</v>
      </c>
      <c r="X4094" s="10">
        <f t="shared" si="1392"/>
        <v>0.92983840981114008</v>
      </c>
      <c r="Y4094" s="10">
        <f>_xlfn.PERCENTILE.INC($X$1519:X4094,0.75)</f>
        <v>1.0170125646509995</v>
      </c>
      <c r="Z4094" s="10">
        <f t="shared" si="1393"/>
        <v>1.0170125646509995</v>
      </c>
      <c r="AA4094" s="10">
        <f t="shared" si="1394"/>
        <v>1.0003042793947463</v>
      </c>
      <c r="AB4094" s="10">
        <f t="shared" si="1395"/>
        <v>0.65766091480833466</v>
      </c>
      <c r="AC4094" s="10">
        <f t="shared" si="1396"/>
        <v>0.65786102747344088</v>
      </c>
      <c r="AD4094" s="13">
        <f t="shared" si="1397"/>
        <v>657660.91480833467</v>
      </c>
      <c r="AE4094" s="13">
        <f t="shared" si="1377"/>
        <v>657861.02747344086</v>
      </c>
      <c r="AF4094" s="13"/>
      <c r="AG4094" s="2">
        <f t="shared" si="1372"/>
        <v>40753</v>
      </c>
      <c r="AH4094" s="3">
        <f t="shared" si="1378"/>
        <v>4716.6465403328075</v>
      </c>
      <c r="AI4094" s="3">
        <f t="shared" si="1379"/>
        <v>4718.0817186873328</v>
      </c>
      <c r="AJ4094" s="3">
        <f t="shared" si="1398"/>
        <v>807243.43328033737</v>
      </c>
      <c r="AK4094" s="3">
        <f t="shared" si="1399"/>
        <v>610931.32211261813</v>
      </c>
    </row>
    <row r="4095" spans="2:37" x14ac:dyDescent="0.2">
      <c r="B4095" s="5">
        <v>40756</v>
      </c>
      <c r="C4095" s="1">
        <v>628.1</v>
      </c>
      <c r="D4095" s="1">
        <f t="shared" si="1369"/>
        <v>32</v>
      </c>
      <c r="E4095" s="1" t="b">
        <f t="shared" si="1370"/>
        <v>1</v>
      </c>
      <c r="F4095" s="6">
        <f t="shared" si="1371"/>
        <v>5.7348583808591869E-4</v>
      </c>
      <c r="G4095" s="8">
        <f t="shared" si="1380"/>
        <v>6.0165839757349705E-4</v>
      </c>
      <c r="H4095" s="8">
        <f t="shared" si="1381"/>
        <v>8.6007941112053283E-4</v>
      </c>
      <c r="I4095" s="8">
        <f t="shared" si="1382"/>
        <v>8.1452249990074984E-4</v>
      </c>
      <c r="J4095" s="6">
        <f t="shared" si="1383"/>
        <v>1.3868918597224271E-3</v>
      </c>
      <c r="K4095" s="6">
        <f t="shared" si="1384"/>
        <v>1.0166388678722682E-3</v>
      </c>
      <c r="L4095" s="6">
        <f t="shared" si="1385"/>
        <v>6.1082956284042207E-4</v>
      </c>
      <c r="M4095" s="9">
        <f t="shared" si="1386"/>
        <v>0.43381781597154456</v>
      </c>
      <c r="N4095" s="9">
        <f t="shared" si="1387"/>
        <v>0.84600288096460452</v>
      </c>
      <c r="O4095" s="9">
        <f t="shared" si="1388"/>
        <v>1</v>
      </c>
      <c r="P4095" s="9">
        <f t="shared" si="1389"/>
        <v>0.75994023231204977</v>
      </c>
      <c r="Q4095" s="10">
        <f t="shared" si="1390"/>
        <v>0.10513998387438449</v>
      </c>
      <c r="R4095" s="10">
        <f t="shared" si="1373"/>
        <v>0.76089035828253149</v>
      </c>
      <c r="S4095" s="10">
        <f>_xlfn.PERCENTILE.INC($R$1519:R4095,0.75)</f>
        <v>0.81356006565387529</v>
      </c>
      <c r="T4095" s="10">
        <f t="shared" si="1374"/>
        <v>0.81356006565387529</v>
      </c>
      <c r="U4095" s="11">
        <f t="shared" si="1391"/>
        <v>0.76089035828253149</v>
      </c>
      <c r="V4095" s="10">
        <f t="shared" si="1375"/>
        <v>0.76652314762337814</v>
      </c>
      <c r="W4095" s="10">
        <f t="shared" si="1376"/>
        <v>0.74387072784891206</v>
      </c>
      <c r="X4095" s="10">
        <f t="shared" si="1392"/>
        <v>0.95111294785316447</v>
      </c>
      <c r="Y4095" s="10">
        <f>_xlfn.PERCENTILE.INC($X$1519:X4095,0.75)</f>
        <v>1.0169500820673443</v>
      </c>
      <c r="Z4095" s="10">
        <f t="shared" si="1393"/>
        <v>1.0169500820673443</v>
      </c>
      <c r="AA4095" s="10">
        <f t="shared" si="1394"/>
        <v>0.95111294785316447</v>
      </c>
      <c r="AB4095" s="10">
        <f t="shared" si="1395"/>
        <v>0.57019413173564137</v>
      </c>
      <c r="AC4095" s="10">
        <f t="shared" si="1396"/>
        <v>0.54231902148366151</v>
      </c>
      <c r="AD4095" s="13">
        <f t="shared" si="1397"/>
        <v>570194.13173564139</v>
      </c>
      <c r="AE4095" s="13">
        <f t="shared" si="1377"/>
        <v>542319.02148366149</v>
      </c>
      <c r="AF4095" s="13"/>
      <c r="AG4095" s="2">
        <f t="shared" si="1372"/>
        <v>40756</v>
      </c>
      <c r="AH4095" s="3">
        <f t="shared" si="1378"/>
        <v>377.15922090520979</v>
      </c>
      <c r="AI4095" s="3">
        <f t="shared" si="1379"/>
        <v>377.27398268466982</v>
      </c>
      <c r="AJ4095" s="3">
        <f t="shared" si="1398"/>
        <v>807620.59250124253</v>
      </c>
      <c r="AK4095" s="3">
        <f t="shared" si="1399"/>
        <v>611308.59609530284</v>
      </c>
    </row>
    <row r="4096" spans="2:37" x14ac:dyDescent="0.2">
      <c r="B4096" s="5">
        <v>40757</v>
      </c>
      <c r="C4096" s="1">
        <v>623.85</v>
      </c>
      <c r="D4096" s="1">
        <f t="shared" si="1369"/>
        <v>32</v>
      </c>
      <c r="E4096" s="1" t="b">
        <f t="shared" si="1370"/>
        <v>0</v>
      </c>
      <c r="F4096" s="6">
        <f t="shared" si="1371"/>
        <v>-6.7664384652125209E-3</v>
      </c>
      <c r="G4096" s="8">
        <f t="shared" si="1380"/>
        <v>4.0673248988502576E-4</v>
      </c>
      <c r="H4096" s="8">
        <f t="shared" si="1381"/>
        <v>7.6117562455406819E-4</v>
      </c>
      <c r="I4096" s="8">
        <f t="shared" si="1382"/>
        <v>7.7968606603303519E-4</v>
      </c>
      <c r="J4096" s="6">
        <f t="shared" si="1383"/>
        <v>1.3868951943772246E-3</v>
      </c>
      <c r="K4096" s="6">
        <f t="shared" si="1384"/>
        <v>1.016613056019088E-3</v>
      </c>
      <c r="L4096" s="6">
        <f t="shared" si="1385"/>
        <v>6.1079398370987277E-4</v>
      </c>
      <c r="M4096" s="9">
        <f t="shared" si="1386"/>
        <v>0.29326836774257198</v>
      </c>
      <c r="N4096" s="9">
        <f t="shared" si="1387"/>
        <v>0.74873681785548141</v>
      </c>
      <c r="O4096" s="9">
        <f t="shared" si="1388"/>
        <v>1</v>
      </c>
      <c r="P4096" s="9">
        <f t="shared" si="1389"/>
        <v>0.68066839519935118</v>
      </c>
      <c r="Q4096" s="10">
        <f t="shared" si="1390"/>
        <v>0.1055247576229075</v>
      </c>
      <c r="R4096" s="10">
        <f t="shared" si="1373"/>
        <v>0.75811593224293239</v>
      </c>
      <c r="S4096" s="10">
        <f>_xlfn.PERCENTILE.INC($R$1519:R4096,0.75)</f>
        <v>0.81354495288209194</v>
      </c>
      <c r="T4096" s="10">
        <f t="shared" si="1374"/>
        <v>0.81354495288209194</v>
      </c>
      <c r="U4096" s="11">
        <f t="shared" si="1391"/>
        <v>0.75811593224293239</v>
      </c>
      <c r="V4096" s="10">
        <f t="shared" si="1375"/>
        <v>0.76652314762337814</v>
      </c>
      <c r="W4096" s="10">
        <f t="shared" si="1376"/>
        <v>0.74387072784891206</v>
      </c>
      <c r="X4096" s="10">
        <f t="shared" si="1392"/>
        <v>0.94764491530366546</v>
      </c>
      <c r="Y4096" s="10">
        <f>_xlfn.PERCENTILE.INC($X$1519:X4096,0.75)</f>
        <v>1.0169311911026151</v>
      </c>
      <c r="Z4096" s="10">
        <f t="shared" si="1393"/>
        <v>1.0169311911026151</v>
      </c>
      <c r="AA4096" s="10">
        <f t="shared" si="1394"/>
        <v>0.95111294785316447</v>
      </c>
      <c r="AB4096" s="10">
        <f t="shared" si="1395"/>
        <v>0.57019413173564137</v>
      </c>
      <c r="AC4096" s="10">
        <f t="shared" si="1396"/>
        <v>0.54231902148366151</v>
      </c>
      <c r="AD4096" s="13">
        <f t="shared" si="1397"/>
        <v>570194.13173564139</v>
      </c>
      <c r="AE4096" s="13">
        <f t="shared" si="1377"/>
        <v>542319.02148366149</v>
      </c>
      <c r="AF4096" s="13"/>
      <c r="AG4096" s="2">
        <f t="shared" si="1372"/>
        <v>40757</v>
      </c>
      <c r="AH4096" s="3">
        <f t="shared" si="1378"/>
        <v>-3858.1835056144992</v>
      </c>
      <c r="AI4096" s="3">
        <f t="shared" si="1379"/>
        <v>-3669.5682873834626</v>
      </c>
      <c r="AJ4096" s="3">
        <f t="shared" si="1398"/>
        <v>803762.40899562801</v>
      </c>
      <c r="AK4096" s="3">
        <f t="shared" si="1399"/>
        <v>607639.02780791942</v>
      </c>
    </row>
    <row r="4097" spans="2:37" x14ac:dyDescent="0.2">
      <c r="B4097" s="5">
        <v>40758</v>
      </c>
      <c r="C4097" s="1">
        <v>624.84</v>
      </c>
      <c r="D4097" s="1">
        <f t="shared" si="1369"/>
        <v>32</v>
      </c>
      <c r="E4097" s="1" t="b">
        <f t="shared" si="1370"/>
        <v>0</v>
      </c>
      <c r="F4097" s="6">
        <f t="shared" si="1371"/>
        <v>1.586919932676123E-3</v>
      </c>
      <c r="G4097" s="8">
        <f t="shared" si="1380"/>
        <v>4.6349424414057468E-4</v>
      </c>
      <c r="H4097" s="8">
        <f t="shared" si="1381"/>
        <v>7.8519442591065973E-4</v>
      </c>
      <c r="I4097" s="8">
        <f t="shared" si="1382"/>
        <v>7.7988794529611433E-4</v>
      </c>
      <c r="J4097" s="6">
        <f t="shared" si="1383"/>
        <v>1.3868695561270938E-3</v>
      </c>
      <c r="K4097" s="6">
        <f t="shared" si="1384"/>
        <v>1.0165715425741839E-3</v>
      </c>
      <c r="L4097" s="6">
        <f t="shared" si="1385"/>
        <v>6.1075497785040734E-4</v>
      </c>
      <c r="M4097" s="9">
        <f t="shared" si="1386"/>
        <v>0.33420175826406251</v>
      </c>
      <c r="N4097" s="9">
        <f t="shared" si="1387"/>
        <v>0.77239465500123472</v>
      </c>
      <c r="O4097" s="9">
        <f t="shared" si="1388"/>
        <v>1</v>
      </c>
      <c r="P4097" s="9">
        <f t="shared" si="1389"/>
        <v>0.70219880442176574</v>
      </c>
      <c r="Q4097" s="10">
        <f t="shared" si="1390"/>
        <v>0.10215757458810594</v>
      </c>
      <c r="R4097" s="10">
        <f t="shared" si="1373"/>
        <v>0.78310394821486184</v>
      </c>
      <c r="S4097" s="10">
        <f>_xlfn.PERCENTILE.INC($R$1519:R4097,0.75)</f>
        <v>0.8135298401103086</v>
      </c>
      <c r="T4097" s="10">
        <f t="shared" si="1374"/>
        <v>0.8135298401103086</v>
      </c>
      <c r="U4097" s="11">
        <f t="shared" si="1391"/>
        <v>0.78310394821486184</v>
      </c>
      <c r="V4097" s="10">
        <f t="shared" si="1375"/>
        <v>0.76652314762337814</v>
      </c>
      <c r="W4097" s="10">
        <f t="shared" si="1376"/>
        <v>0.74387072784891206</v>
      </c>
      <c r="X4097" s="10">
        <f t="shared" si="1392"/>
        <v>0.97887993526857731</v>
      </c>
      <c r="Y4097" s="10">
        <f>_xlfn.PERCENTILE.INC($X$1519:X4097,0.75)</f>
        <v>1.0169123001378857</v>
      </c>
      <c r="Z4097" s="10">
        <f t="shared" si="1393"/>
        <v>1.0169123001378857</v>
      </c>
      <c r="AA4097" s="10">
        <f t="shared" si="1394"/>
        <v>0.95111294785316447</v>
      </c>
      <c r="AB4097" s="10">
        <f t="shared" si="1395"/>
        <v>0.57019413173564137</v>
      </c>
      <c r="AC4097" s="10">
        <f t="shared" si="1396"/>
        <v>0.54231902148366151</v>
      </c>
      <c r="AD4097" s="13">
        <f t="shared" si="1397"/>
        <v>570194.13173564139</v>
      </c>
      <c r="AE4097" s="13">
        <f t="shared" si="1377"/>
        <v>542319.02148366149</v>
      </c>
      <c r="AF4097" s="13"/>
      <c r="AG4097" s="2">
        <f t="shared" si="1372"/>
        <v>40758</v>
      </c>
      <c r="AH4097" s="3">
        <f t="shared" si="1378"/>
        <v>904.85243314624438</v>
      </c>
      <c r="AI4097" s="3">
        <f t="shared" si="1379"/>
        <v>860.61686506183298</v>
      </c>
      <c r="AJ4097" s="3">
        <f t="shared" si="1398"/>
        <v>804667.26142877422</v>
      </c>
      <c r="AK4097" s="3">
        <f t="shared" si="1399"/>
        <v>608499.64467298123</v>
      </c>
    </row>
    <row r="4098" spans="2:37" x14ac:dyDescent="0.2">
      <c r="B4098" s="5">
        <v>40759</v>
      </c>
      <c r="C4098" s="1">
        <v>621.28</v>
      </c>
      <c r="D4098" s="1">
        <f t="shared" si="1369"/>
        <v>32</v>
      </c>
      <c r="E4098" s="1" t="b">
        <f t="shared" si="1370"/>
        <v>0</v>
      </c>
      <c r="F4098" s="6">
        <f t="shared" si="1371"/>
        <v>-5.6974585493887453E-3</v>
      </c>
      <c r="G4098" s="8">
        <f t="shared" si="1380"/>
        <v>4.1822851854390701E-4</v>
      </c>
      <c r="H4098" s="8">
        <f t="shared" si="1381"/>
        <v>6.9540831735681022E-4</v>
      </c>
      <c r="I4098" s="8">
        <f t="shared" si="1382"/>
        <v>7.3636962832166104E-4</v>
      </c>
      <c r="J4098" s="6">
        <f t="shared" si="1383"/>
        <v>1.386881315191616E-3</v>
      </c>
      <c r="K4098" s="6">
        <f t="shared" si="1384"/>
        <v>1.016563155790709E-3</v>
      </c>
      <c r="L4098" s="6">
        <f t="shared" si="1385"/>
        <v>6.1075300442456045E-4</v>
      </c>
      <c r="M4098" s="9">
        <f t="shared" si="1386"/>
        <v>0.30156042479101625</v>
      </c>
      <c r="N4098" s="9">
        <f t="shared" si="1387"/>
        <v>0.68407782969067354</v>
      </c>
      <c r="O4098" s="9">
        <f t="shared" si="1388"/>
        <v>1</v>
      </c>
      <c r="P4098" s="9">
        <f t="shared" si="1389"/>
        <v>0.66187941816056328</v>
      </c>
      <c r="Q4098" s="10">
        <f t="shared" si="1390"/>
        <v>0.10113708839831517</v>
      </c>
      <c r="R4098" s="10">
        <f t="shared" si="1373"/>
        <v>0.79100556746235839</v>
      </c>
      <c r="S4098" s="10">
        <f>_xlfn.PERCENTILE.INC($R$1519:R4098,0.75)</f>
        <v>0.81351472733852526</v>
      </c>
      <c r="T4098" s="10">
        <f t="shared" si="1374"/>
        <v>0.81351472733852526</v>
      </c>
      <c r="U4098" s="11">
        <f t="shared" si="1391"/>
        <v>0.79100556746235839</v>
      </c>
      <c r="V4098" s="10">
        <f t="shared" si="1375"/>
        <v>0.76652314762337814</v>
      </c>
      <c r="W4098" s="10">
        <f t="shared" si="1376"/>
        <v>0.74387072784891206</v>
      </c>
      <c r="X4098" s="10">
        <f t="shared" si="1392"/>
        <v>0.98875695932794805</v>
      </c>
      <c r="Y4098" s="10">
        <f>_xlfn.PERCENTILE.INC($X$1519:X4098,0.75)</f>
        <v>1.0168934091731565</v>
      </c>
      <c r="Z4098" s="10">
        <f t="shared" si="1393"/>
        <v>1.0168934091731565</v>
      </c>
      <c r="AA4098" s="10">
        <f t="shared" si="1394"/>
        <v>0.95111294785316447</v>
      </c>
      <c r="AB4098" s="10">
        <f t="shared" si="1395"/>
        <v>0.57019413173564137</v>
      </c>
      <c r="AC4098" s="10">
        <f t="shared" si="1396"/>
        <v>0.54231902148366151</v>
      </c>
      <c r="AD4098" s="13">
        <f t="shared" si="1397"/>
        <v>570194.13173564139</v>
      </c>
      <c r="AE4098" s="13">
        <f t="shared" si="1377"/>
        <v>542319.02148366149</v>
      </c>
      <c r="AF4098" s="13"/>
      <c r="AG4098" s="2">
        <f t="shared" si="1372"/>
        <v>40759</v>
      </c>
      <c r="AH4098" s="3">
        <f t="shared" si="1378"/>
        <v>-3248.6574306685225</v>
      </c>
      <c r="AI4098" s="3">
        <f t="shared" si="1379"/>
        <v>-3089.8401454482259</v>
      </c>
      <c r="AJ4098" s="3">
        <f t="shared" si="1398"/>
        <v>801418.60399810574</v>
      </c>
      <c r="AK4098" s="3">
        <f t="shared" si="1399"/>
        <v>605409.80452753301</v>
      </c>
    </row>
    <row r="4099" spans="2:37" x14ac:dyDescent="0.2">
      <c r="B4099" s="5">
        <v>40760</v>
      </c>
      <c r="C4099" s="1">
        <v>617.44000000000005</v>
      </c>
      <c r="D4099" s="1">
        <f t="shared" si="1369"/>
        <v>32</v>
      </c>
      <c r="E4099" s="1" t="b">
        <f t="shared" si="1370"/>
        <v>0</v>
      </c>
      <c r="F4099" s="6">
        <f t="shared" si="1371"/>
        <v>-6.1807880504762824E-3</v>
      </c>
      <c r="G4099" s="8">
        <f t="shared" si="1380"/>
        <v>3.193274269635472E-4</v>
      </c>
      <c r="H4099" s="8">
        <f t="shared" si="1381"/>
        <v>6.1519919768508334E-4</v>
      </c>
      <c r="I4099" s="8">
        <f t="shared" si="1382"/>
        <v>6.9343831197698743E-4</v>
      </c>
      <c r="J4099" s="6">
        <f t="shared" si="1383"/>
        <v>1.3869070281786909E-3</v>
      </c>
      <c r="K4099" s="6">
        <f t="shared" si="1384"/>
        <v>1.016549455477022E-3</v>
      </c>
      <c r="L4099" s="6">
        <f t="shared" si="1385"/>
        <v>6.1074475125870507E-4</v>
      </c>
      <c r="M4099" s="9">
        <f t="shared" si="1386"/>
        <v>0.23024429213751496</v>
      </c>
      <c r="N4099" s="9">
        <f t="shared" si="1387"/>
        <v>0.60518373638437228</v>
      </c>
      <c r="O4099" s="9">
        <f t="shared" si="1388"/>
        <v>1</v>
      </c>
      <c r="P4099" s="9">
        <f t="shared" si="1389"/>
        <v>0.61180934284062916</v>
      </c>
      <c r="Q4099" s="10">
        <f t="shared" si="1390"/>
        <v>0.1014565373478085</v>
      </c>
      <c r="R4099" s="10">
        <f t="shared" si="1373"/>
        <v>0.78851498475399162</v>
      </c>
      <c r="S4099" s="10">
        <f>_xlfn.PERCENTILE.INC($R$1519:R4099,0.75)</f>
        <v>0.81349961456674191</v>
      </c>
      <c r="T4099" s="10">
        <f t="shared" si="1374"/>
        <v>0.81349961456674191</v>
      </c>
      <c r="U4099" s="11">
        <f t="shared" si="1391"/>
        <v>0.78851498475399162</v>
      </c>
      <c r="V4099" s="10">
        <f t="shared" si="1375"/>
        <v>0.76652314762337814</v>
      </c>
      <c r="W4099" s="10">
        <f t="shared" si="1376"/>
        <v>0.74387072784891206</v>
      </c>
      <c r="X4099" s="10">
        <f t="shared" si="1392"/>
        <v>0.98564373094248958</v>
      </c>
      <c r="Y4099" s="10">
        <f>_xlfn.PERCENTILE.INC($X$1519:X4099,0.75)</f>
        <v>1.0168745182084273</v>
      </c>
      <c r="Z4099" s="10">
        <f t="shared" si="1393"/>
        <v>1.0168745182084273</v>
      </c>
      <c r="AA4099" s="10">
        <f t="shared" si="1394"/>
        <v>0.95111294785316447</v>
      </c>
      <c r="AB4099" s="10">
        <f t="shared" si="1395"/>
        <v>0.57019413173564137</v>
      </c>
      <c r="AC4099" s="10">
        <f t="shared" si="1396"/>
        <v>0.54231902148366151</v>
      </c>
      <c r="AD4099" s="13">
        <f t="shared" si="1397"/>
        <v>570194.13173564139</v>
      </c>
      <c r="AE4099" s="13">
        <f t="shared" si="1377"/>
        <v>542319.02148366149</v>
      </c>
      <c r="AF4099" s="13"/>
      <c r="AG4099" s="2">
        <f t="shared" si="1372"/>
        <v>40760</v>
      </c>
      <c r="AH4099" s="3">
        <f t="shared" si="1378"/>
        <v>-3524.2490758833515</v>
      </c>
      <c r="AI4099" s="3">
        <f t="shared" si="1379"/>
        <v>-3351.9589275322051</v>
      </c>
      <c r="AJ4099" s="3">
        <f t="shared" si="1398"/>
        <v>797894.35492222244</v>
      </c>
      <c r="AK4099" s="3">
        <f t="shared" si="1399"/>
        <v>602057.84560000082</v>
      </c>
    </row>
    <row r="4100" spans="2:37" x14ac:dyDescent="0.2">
      <c r="B4100" s="5">
        <v>40763</v>
      </c>
      <c r="C4100" s="1">
        <v>609.99</v>
      </c>
      <c r="D4100" s="1">
        <f t="shared" si="1369"/>
        <v>33</v>
      </c>
      <c r="E4100" s="1" t="b">
        <f t="shared" si="1370"/>
        <v>1</v>
      </c>
      <c r="F4100" s="6">
        <f t="shared" si="1371"/>
        <v>-1.2065949727908865E-2</v>
      </c>
      <c r="G4100" s="8">
        <f t="shared" si="1380"/>
        <v>8.4426960933586332E-5</v>
      </c>
      <c r="H4100" s="8">
        <f t="shared" si="1381"/>
        <v>4.6773946858930907E-4</v>
      </c>
      <c r="I4100" s="8">
        <f t="shared" si="1382"/>
        <v>6.0864593736471568E-4</v>
      </c>
      <c r="J4100" s="6">
        <f t="shared" si="1383"/>
        <v>1.3869911215994236E-3</v>
      </c>
      <c r="K4100" s="6">
        <f t="shared" si="1384"/>
        <v>1.0165440666414676E-3</v>
      </c>
      <c r="L4100" s="6">
        <f t="shared" si="1385"/>
        <v>6.1072357617503778E-4</v>
      </c>
      <c r="M4100" s="9">
        <f t="shared" si="1386"/>
        <v>6.0870584979829202E-2</v>
      </c>
      <c r="N4100" s="9">
        <f t="shared" si="1387"/>
        <v>0.46012709526175372</v>
      </c>
      <c r="O4100" s="9">
        <f t="shared" si="1388"/>
        <v>0.99659807007396972</v>
      </c>
      <c r="P4100" s="9">
        <f t="shared" si="1389"/>
        <v>0.50586525010518424</v>
      </c>
      <c r="Q4100" s="10">
        <f t="shared" si="1390"/>
        <v>0.10398150268248489</v>
      </c>
      <c r="R4100" s="10">
        <f t="shared" si="1373"/>
        <v>0.7693676080474221</v>
      </c>
      <c r="S4100" s="10">
        <f>_xlfn.PERCENTILE.INC($R$1519:R4100,0.75)</f>
        <v>0.81349639578301036</v>
      </c>
      <c r="T4100" s="10">
        <f t="shared" si="1374"/>
        <v>0.81349639578301036</v>
      </c>
      <c r="U4100" s="11">
        <f t="shared" si="1391"/>
        <v>0.7693676080474221</v>
      </c>
      <c r="V4100" s="10">
        <f t="shared" si="1375"/>
        <v>0.61180934284062916</v>
      </c>
      <c r="W4100" s="10">
        <f t="shared" si="1376"/>
        <v>0.78851498475399162</v>
      </c>
      <c r="X4100" s="10">
        <f t="shared" si="1392"/>
        <v>0.96170951005927763</v>
      </c>
      <c r="Y4100" s="10">
        <f>_xlfn.PERCENTILE.INC($X$1519:X4100,0.75)</f>
        <v>1.0168704947287628</v>
      </c>
      <c r="Z4100" s="10">
        <f t="shared" si="1393"/>
        <v>1.0168704947287628</v>
      </c>
      <c r="AA4100" s="10">
        <f t="shared" si="1394"/>
        <v>0.96170951005927763</v>
      </c>
      <c r="AB4100" s="10">
        <f t="shared" si="1395"/>
        <v>0.48242083464232832</v>
      </c>
      <c r="AC4100" s="10">
        <f t="shared" si="1396"/>
        <v>0.46394870452626136</v>
      </c>
      <c r="AD4100" s="13">
        <f t="shared" si="1397"/>
        <v>482420.83464232832</v>
      </c>
      <c r="AE4100" s="13">
        <f t="shared" si="1377"/>
        <v>463948.70452626137</v>
      </c>
      <c r="AF4100" s="13"/>
      <c r="AG4100" s="2">
        <f t="shared" si="1372"/>
        <v>40763</v>
      </c>
      <c r="AH4100" s="3">
        <f t="shared" si="1378"/>
        <v>-6879.9337286708933</v>
      </c>
      <c r="AI4100" s="3">
        <f t="shared" si="1379"/>
        <v>-6543.5940497105867</v>
      </c>
      <c r="AJ4100" s="3">
        <f t="shared" si="1398"/>
        <v>791014.4211935515</v>
      </c>
      <c r="AK4100" s="3">
        <f t="shared" si="1399"/>
        <v>595514.25155029027</v>
      </c>
    </row>
    <row r="4101" spans="2:37" x14ac:dyDescent="0.2">
      <c r="B4101" s="5">
        <v>40764</v>
      </c>
      <c r="C4101" s="1">
        <v>594.79</v>
      </c>
      <c r="D4101" s="1">
        <f t="shared" si="1369"/>
        <v>33</v>
      </c>
      <c r="E4101" s="1" t="b">
        <f t="shared" si="1370"/>
        <v>0</v>
      </c>
      <c r="F4101" s="6">
        <f t="shared" si="1371"/>
        <v>-2.4918441285922799E-2</v>
      </c>
      <c r="G4101" s="8">
        <f t="shared" si="1380"/>
        <v>-4.2096089685241341E-4</v>
      </c>
      <c r="H4101" s="8">
        <f t="shared" si="1381"/>
        <v>1.5503876983586709E-4</v>
      </c>
      <c r="I4101" s="8">
        <f t="shared" si="1382"/>
        <v>4.2988081020132893E-4</v>
      </c>
      <c r="J4101" s="6">
        <f t="shared" si="1383"/>
        <v>1.3873067583143508E-3</v>
      </c>
      <c r="K4101" s="6">
        <f t="shared" si="1384"/>
        <v>1.0166100042826995E-3</v>
      </c>
      <c r="L4101" s="6">
        <f t="shared" si="1385"/>
        <v>6.1072727307981856E-4</v>
      </c>
      <c r="M4101" s="9">
        <f t="shared" si="1386"/>
        <v>-0.30343750171296113</v>
      </c>
      <c r="N4101" s="9">
        <f t="shared" si="1387"/>
        <v>0.15250565033073768</v>
      </c>
      <c r="O4101" s="9">
        <f t="shared" si="1388"/>
        <v>0.70388343398108888</v>
      </c>
      <c r="P4101" s="9">
        <f t="shared" si="1389"/>
        <v>0.18431719419962181</v>
      </c>
      <c r="Q4101" s="10">
        <f t="shared" si="1390"/>
        <v>0.11536243490337249</v>
      </c>
      <c r="R4101" s="10">
        <f t="shared" si="1373"/>
        <v>0.69346663900608507</v>
      </c>
      <c r="S4101" s="10">
        <f>_xlfn.PERCENTILE.INC($R$1519:R4101,0.75)</f>
        <v>0.8134931769992787</v>
      </c>
      <c r="T4101" s="10">
        <f t="shared" si="1374"/>
        <v>0.8134931769992787</v>
      </c>
      <c r="U4101" s="11">
        <f t="shared" si="1391"/>
        <v>0.69346663900608507</v>
      </c>
      <c r="V4101" s="10">
        <f t="shared" si="1375"/>
        <v>0.61180934284062916</v>
      </c>
      <c r="W4101" s="10">
        <f t="shared" si="1376"/>
        <v>0.78851498475399162</v>
      </c>
      <c r="X4101" s="10">
        <f t="shared" si="1392"/>
        <v>0.8668332987576064</v>
      </c>
      <c r="Y4101" s="10">
        <f>_xlfn.PERCENTILE.INC($X$1519:X4101,0.75)</f>
        <v>1.0168664712490982</v>
      </c>
      <c r="Z4101" s="10">
        <f t="shared" si="1393"/>
        <v>1.0168664712490982</v>
      </c>
      <c r="AA4101" s="10">
        <f t="shared" si="1394"/>
        <v>0.96170951005927763</v>
      </c>
      <c r="AB4101" s="10">
        <f t="shared" si="1395"/>
        <v>0.48242083464232832</v>
      </c>
      <c r="AC4101" s="10">
        <f t="shared" si="1396"/>
        <v>0.46394870452626136</v>
      </c>
      <c r="AD4101" s="13">
        <f t="shared" si="1397"/>
        <v>482420.83464232832</v>
      </c>
      <c r="AE4101" s="13">
        <f t="shared" si="1377"/>
        <v>463948.70452626137</v>
      </c>
      <c r="AF4101" s="13"/>
      <c r="AG4101" s="2">
        <f t="shared" si="1372"/>
        <v>40764</v>
      </c>
      <c r="AH4101" s="3">
        <f t="shared" si="1378"/>
        <v>-12021.175243140729</v>
      </c>
      <c r="AI4101" s="3">
        <f t="shared" si="1379"/>
        <v>-11560.87855341759</v>
      </c>
      <c r="AJ4101" s="3">
        <f t="shared" si="1398"/>
        <v>778993.24595041072</v>
      </c>
      <c r="AK4101" s="3">
        <f t="shared" si="1399"/>
        <v>583953.37299687264</v>
      </c>
    </row>
    <row r="4102" spans="2:37" x14ac:dyDescent="0.2">
      <c r="B4102" s="5">
        <v>40765</v>
      </c>
      <c r="C4102" s="1">
        <v>604.41</v>
      </c>
      <c r="D4102" s="1">
        <f t="shared" si="1369"/>
        <v>33</v>
      </c>
      <c r="E4102" s="1" t="b">
        <f t="shared" si="1370"/>
        <v>0</v>
      </c>
      <c r="F4102" s="6">
        <f t="shared" si="1371"/>
        <v>1.6173775618285369E-2</v>
      </c>
      <c r="G4102" s="8">
        <f t="shared" si="1380"/>
        <v>-9.1601861931373422E-5</v>
      </c>
      <c r="H4102" s="8">
        <f t="shared" si="1381"/>
        <v>3.6379660955334356E-4</v>
      </c>
      <c r="I4102" s="8">
        <f t="shared" si="1382"/>
        <v>5.4936513228530349E-4</v>
      </c>
      <c r="J4102" s="6">
        <f t="shared" si="1383"/>
        <v>1.3874327049374744E-3</v>
      </c>
      <c r="K4102" s="6">
        <f t="shared" si="1384"/>
        <v>1.0166256400461374E-3</v>
      </c>
      <c r="L4102" s="6">
        <f t="shared" si="1385"/>
        <v>6.1071800147262107E-4</v>
      </c>
      <c r="M4102" s="9">
        <f t="shared" si="1386"/>
        <v>-6.6022562107256599E-2</v>
      </c>
      <c r="N4102" s="9">
        <f t="shared" si="1387"/>
        <v>0.35784717129191573</v>
      </c>
      <c r="O4102" s="9">
        <f t="shared" si="1388"/>
        <v>0.89953977279304398</v>
      </c>
      <c r="P4102" s="9">
        <f t="shared" si="1389"/>
        <v>0.39712146065923437</v>
      </c>
      <c r="Q4102" s="10">
        <f t="shared" si="1390"/>
        <v>0.11920012253083166</v>
      </c>
      <c r="R4102" s="10">
        <f t="shared" si="1373"/>
        <v>0.67114024970324704</v>
      </c>
      <c r="S4102" s="10">
        <f>_xlfn.PERCENTILE.INC($R$1519:R4102,0.75)</f>
        <v>0.81348995821554704</v>
      </c>
      <c r="T4102" s="10">
        <f t="shared" si="1374"/>
        <v>0.81348995821554704</v>
      </c>
      <c r="U4102" s="11">
        <f t="shared" si="1391"/>
        <v>0.67114024970324704</v>
      </c>
      <c r="V4102" s="10">
        <f t="shared" si="1375"/>
        <v>0.61180934284062916</v>
      </c>
      <c r="W4102" s="10">
        <f t="shared" si="1376"/>
        <v>0.78851498475399162</v>
      </c>
      <c r="X4102" s="10">
        <f t="shared" si="1392"/>
        <v>0.83892531212905874</v>
      </c>
      <c r="Y4102" s="10">
        <f>_xlfn.PERCENTILE.INC($X$1519:X4102,0.75)</f>
        <v>1.0168624477694339</v>
      </c>
      <c r="Z4102" s="10">
        <f t="shared" si="1393"/>
        <v>1.0168624477694339</v>
      </c>
      <c r="AA4102" s="10">
        <f t="shared" si="1394"/>
        <v>0.96170951005927763</v>
      </c>
      <c r="AB4102" s="10">
        <f t="shared" si="1395"/>
        <v>0.48242083464232832</v>
      </c>
      <c r="AC4102" s="10">
        <f t="shared" si="1396"/>
        <v>0.46394870452626136</v>
      </c>
      <c r="AD4102" s="13">
        <f t="shared" si="1397"/>
        <v>482420.83464232832</v>
      </c>
      <c r="AE4102" s="13">
        <f t="shared" si="1377"/>
        <v>463948.70452626137</v>
      </c>
      <c r="AF4102" s="13"/>
      <c r="AG4102" s="2">
        <f t="shared" si="1372"/>
        <v>40765</v>
      </c>
      <c r="AH4102" s="3">
        <f t="shared" si="1378"/>
        <v>7802.5663330909674</v>
      </c>
      <c r="AI4102" s="3">
        <f t="shared" si="1379"/>
        <v>7503.8022454019292</v>
      </c>
      <c r="AJ4102" s="3">
        <f t="shared" si="1398"/>
        <v>786795.81228350173</v>
      </c>
      <c r="AK4102" s="3">
        <f t="shared" si="1399"/>
        <v>591457.17524227453</v>
      </c>
    </row>
    <row r="4103" spans="2:37" x14ac:dyDescent="0.2">
      <c r="B4103" s="5">
        <v>40766</v>
      </c>
      <c r="C4103" s="1">
        <v>600.42999999999995</v>
      </c>
      <c r="D4103" s="1">
        <f t="shared" si="1369"/>
        <v>33</v>
      </c>
      <c r="E4103" s="1" t="b">
        <f t="shared" si="1370"/>
        <v>0</v>
      </c>
      <c r="F4103" s="6">
        <f t="shared" si="1371"/>
        <v>-6.584934067934034E-3</v>
      </c>
      <c r="G4103" s="8">
        <f t="shared" si="1380"/>
        <v>-1.4154945906163434E-4</v>
      </c>
      <c r="H4103" s="8">
        <f t="shared" si="1381"/>
        <v>3.0048584381939654E-4</v>
      </c>
      <c r="I4103" s="8">
        <f t="shared" si="1382"/>
        <v>5.0215822215541022E-4</v>
      </c>
      <c r="J4103" s="6">
        <f t="shared" si="1383"/>
        <v>1.3875510678341414E-3</v>
      </c>
      <c r="K4103" s="6">
        <f t="shared" si="1384"/>
        <v>1.0166581031799699E-3</v>
      </c>
      <c r="L4103" s="6">
        <f t="shared" si="1385"/>
        <v>6.1071164192497206E-4</v>
      </c>
      <c r="M4103" s="9">
        <f t="shared" si="1386"/>
        <v>-0.10201387346599211</v>
      </c>
      <c r="N4103" s="9">
        <f t="shared" si="1387"/>
        <v>0.29556233593133935</v>
      </c>
      <c r="O4103" s="9">
        <f t="shared" si="1388"/>
        <v>0.82225094084108197</v>
      </c>
      <c r="P4103" s="9">
        <f t="shared" si="1389"/>
        <v>0.33859980110214311</v>
      </c>
      <c r="Q4103" s="10">
        <f t="shared" si="1390"/>
        <v>0.11975232483016268</v>
      </c>
      <c r="R4103" s="10">
        <f t="shared" si="1373"/>
        <v>0.66804548565933108</v>
      </c>
      <c r="S4103" s="10">
        <f>_xlfn.PERCENTILE.INC($R$1519:R4103,0.75)</f>
        <v>0.81348673943181549</v>
      </c>
      <c r="T4103" s="10">
        <f t="shared" si="1374"/>
        <v>0.81348673943181549</v>
      </c>
      <c r="U4103" s="11">
        <f t="shared" si="1391"/>
        <v>0.66804548565933108</v>
      </c>
      <c r="V4103" s="10">
        <f t="shared" si="1375"/>
        <v>0.61180934284062916</v>
      </c>
      <c r="W4103" s="10">
        <f t="shared" si="1376"/>
        <v>0.78851498475399162</v>
      </c>
      <c r="X4103" s="10">
        <f t="shared" si="1392"/>
        <v>0.83505685707416388</v>
      </c>
      <c r="Y4103" s="10">
        <f>_xlfn.PERCENTILE.INC($X$1519:X4103,0.75)</f>
        <v>1.0168584242897694</v>
      </c>
      <c r="Z4103" s="10">
        <f t="shared" si="1393"/>
        <v>1.0168584242897694</v>
      </c>
      <c r="AA4103" s="10">
        <f t="shared" si="1394"/>
        <v>0.96170951005927763</v>
      </c>
      <c r="AB4103" s="10">
        <f t="shared" si="1395"/>
        <v>0.48242083464232832</v>
      </c>
      <c r="AC4103" s="10">
        <f t="shared" si="1396"/>
        <v>0.46394870452626136</v>
      </c>
      <c r="AD4103" s="13">
        <f t="shared" si="1397"/>
        <v>482420.83464232832</v>
      </c>
      <c r="AE4103" s="13">
        <f t="shared" si="1377"/>
        <v>463948.70452626137</v>
      </c>
      <c r="AF4103" s="13"/>
      <c r="AG4103" s="2">
        <f t="shared" si="1372"/>
        <v>40766</v>
      </c>
      <c r="AH4103" s="3">
        <f t="shared" si="1378"/>
        <v>-3176.7093891174391</v>
      </c>
      <c r="AI4103" s="3">
        <f t="shared" si="1379"/>
        <v>-3055.0716302088395</v>
      </c>
      <c r="AJ4103" s="3">
        <f t="shared" si="1398"/>
        <v>783619.1028943843</v>
      </c>
      <c r="AK4103" s="3">
        <f t="shared" si="1399"/>
        <v>588402.10361206566</v>
      </c>
    </row>
    <row r="4104" spans="2:37" x14ac:dyDescent="0.2">
      <c r="B4104" s="5">
        <v>40767</v>
      </c>
      <c r="C4104" s="1">
        <v>605.29</v>
      </c>
      <c r="D4104" s="1">
        <f t="shared" si="1369"/>
        <v>33</v>
      </c>
      <c r="E4104" s="1" t="b">
        <f t="shared" si="1370"/>
        <v>0</v>
      </c>
      <c r="F4104" s="6">
        <f t="shared" si="1371"/>
        <v>8.0941991572707206E-3</v>
      </c>
      <c r="G4104" s="8">
        <f t="shared" si="1380"/>
        <v>-3.7632806334901675E-5</v>
      </c>
      <c r="H4104" s="8">
        <f t="shared" si="1381"/>
        <v>3.7352444591075724E-4</v>
      </c>
      <c r="I4104" s="8">
        <f t="shared" si="1382"/>
        <v>5.4714374444737391E-4</v>
      </c>
      <c r="J4104" s="6">
        <f t="shared" si="1383"/>
        <v>1.3875773289233641E-3</v>
      </c>
      <c r="K4104" s="6">
        <f t="shared" si="1384"/>
        <v>1.0166811662737322E-3</v>
      </c>
      <c r="L4104" s="6">
        <f t="shared" si="1385"/>
        <v>6.1070865361893541E-4</v>
      </c>
      <c r="M4104" s="9">
        <f t="shared" si="1386"/>
        <v>-2.7121231768827879E-2</v>
      </c>
      <c r="N4104" s="9">
        <f t="shared" si="1387"/>
        <v>0.36739585457235585</v>
      </c>
      <c r="O4104" s="9">
        <f t="shared" si="1388"/>
        <v>0.89591614791293894</v>
      </c>
      <c r="P4104" s="9">
        <f t="shared" si="1389"/>
        <v>0.41206359023882233</v>
      </c>
      <c r="Q4104" s="10">
        <f t="shared" si="1390"/>
        <v>0.11903002701751414</v>
      </c>
      <c r="R4104" s="10">
        <f t="shared" si="1373"/>
        <v>0.6720993181680851</v>
      </c>
      <c r="S4104" s="10">
        <f>_xlfn.PERCENTILE.INC($R$1519:R4104,0.75)</f>
        <v>0.81345897264879863</v>
      </c>
      <c r="T4104" s="10">
        <f t="shared" si="1374"/>
        <v>0.81345897264879863</v>
      </c>
      <c r="U4104" s="11">
        <f t="shared" si="1391"/>
        <v>0.6720993181680851</v>
      </c>
      <c r="V4104" s="10">
        <f t="shared" si="1375"/>
        <v>0.61180934284062916</v>
      </c>
      <c r="W4104" s="10">
        <f t="shared" si="1376"/>
        <v>0.78851498475399162</v>
      </c>
      <c r="X4104" s="10">
        <f t="shared" si="1392"/>
        <v>0.84012414771010646</v>
      </c>
      <c r="Y4104" s="10">
        <f>_xlfn.PERCENTILE.INC($X$1519:X4104,0.75)</f>
        <v>1.0168237158109983</v>
      </c>
      <c r="Z4104" s="10">
        <f t="shared" si="1393"/>
        <v>1.0168237158109983</v>
      </c>
      <c r="AA4104" s="10">
        <f t="shared" si="1394"/>
        <v>0.96170951005927763</v>
      </c>
      <c r="AB4104" s="10">
        <f t="shared" si="1395"/>
        <v>0.48242083464232832</v>
      </c>
      <c r="AC4104" s="10">
        <f t="shared" si="1396"/>
        <v>0.46394870452626136</v>
      </c>
      <c r="AD4104" s="13">
        <f t="shared" si="1397"/>
        <v>482420.83464232832</v>
      </c>
      <c r="AE4104" s="13">
        <f t="shared" si="1377"/>
        <v>463948.70452626137</v>
      </c>
      <c r="AF4104" s="13"/>
      <c r="AG4104" s="2">
        <f t="shared" si="1372"/>
        <v>40767</v>
      </c>
      <c r="AH4104" s="3">
        <f t="shared" si="1378"/>
        <v>3904.8103132117717</v>
      </c>
      <c r="AI4104" s="3">
        <f t="shared" si="1379"/>
        <v>3755.2932131933071</v>
      </c>
      <c r="AJ4104" s="3">
        <f t="shared" si="1398"/>
        <v>787523.91320759605</v>
      </c>
      <c r="AK4104" s="3">
        <f t="shared" si="1399"/>
        <v>592157.39682525897</v>
      </c>
    </row>
    <row r="4105" spans="2:37" x14ac:dyDescent="0.2">
      <c r="B4105" s="5">
        <v>40770</v>
      </c>
      <c r="C4105" s="1">
        <v>614.35</v>
      </c>
      <c r="D4105" s="1">
        <f t="shared" si="1369"/>
        <v>34</v>
      </c>
      <c r="E4105" s="1" t="b">
        <f t="shared" si="1370"/>
        <v>1</v>
      </c>
      <c r="F4105" s="6">
        <f t="shared" si="1371"/>
        <v>1.4968031852500507E-2</v>
      </c>
      <c r="G4105" s="8">
        <f t="shared" si="1380"/>
        <v>3.6237922503645477E-4</v>
      </c>
      <c r="H4105" s="8">
        <f t="shared" si="1381"/>
        <v>5.1791911359221456E-4</v>
      </c>
      <c r="I4105" s="8">
        <f t="shared" si="1382"/>
        <v>6.4212477433891926E-4</v>
      </c>
      <c r="J4105" s="6">
        <f t="shared" si="1383"/>
        <v>1.3874628030481606E-3</v>
      </c>
      <c r="K4105" s="6">
        <f t="shared" si="1384"/>
        <v>1.0166845927309504E-3</v>
      </c>
      <c r="L4105" s="6">
        <f t="shared" si="1385"/>
        <v>6.1070742763766198E-4</v>
      </c>
      <c r="M4105" s="9">
        <f t="shared" si="1386"/>
        <v>0.26118121814893519</v>
      </c>
      <c r="N4105" s="9">
        <f t="shared" si="1387"/>
        <v>0.50941965413384971</v>
      </c>
      <c r="O4105" s="9">
        <f t="shared" si="1388"/>
        <v>1</v>
      </c>
      <c r="P4105" s="9">
        <f t="shared" si="1389"/>
        <v>0.59020029076092828</v>
      </c>
      <c r="Q4105" s="10">
        <f t="shared" si="1390"/>
        <v>0.12272440681001641</v>
      </c>
      <c r="R4105" s="10">
        <f t="shared" si="1373"/>
        <v>0.65186707419856627</v>
      </c>
      <c r="S4105" s="10">
        <f>_xlfn.PERCENTILE.INC($R$1519:R4105,0.75)</f>
        <v>0.81343120586578166</v>
      </c>
      <c r="T4105" s="10">
        <f t="shared" si="1374"/>
        <v>0.81343120586578166</v>
      </c>
      <c r="U4105" s="11">
        <f t="shared" si="1391"/>
        <v>0.65186707419856627</v>
      </c>
      <c r="V4105" s="10">
        <f t="shared" si="1375"/>
        <v>0.41206359023882233</v>
      </c>
      <c r="W4105" s="10">
        <f t="shared" si="1376"/>
        <v>0.6720993181680851</v>
      </c>
      <c r="X4105" s="10">
        <f t="shared" si="1392"/>
        <v>0.81483384274820791</v>
      </c>
      <c r="Y4105" s="10">
        <f>_xlfn.PERCENTILE.INC($X$1519:X4105,0.75)</f>
        <v>1.016789007332227</v>
      </c>
      <c r="Z4105" s="10">
        <f t="shared" si="1393"/>
        <v>1.016789007332227</v>
      </c>
      <c r="AA4105" s="10">
        <f t="shared" si="1394"/>
        <v>0.81483384274820791</v>
      </c>
      <c r="AB4105" s="10">
        <f t="shared" si="1395"/>
        <v>0.2769476580414057</v>
      </c>
      <c r="AC4105" s="10">
        <f t="shared" si="1396"/>
        <v>0.22566632444199522</v>
      </c>
      <c r="AD4105" s="13">
        <f t="shared" si="1397"/>
        <v>276947.65804140572</v>
      </c>
      <c r="AE4105" s="13">
        <f t="shared" si="1377"/>
        <v>225666.32444199521</v>
      </c>
      <c r="AF4105" s="13"/>
      <c r="AG4105" s="2">
        <f t="shared" si="1372"/>
        <v>40770</v>
      </c>
      <c r="AH4105" s="3">
        <f t="shared" si="1378"/>
        <v>7220.8904192362506</v>
      </c>
      <c r="AI4105" s="3">
        <f t="shared" si="1379"/>
        <v>6944.3989872754264</v>
      </c>
      <c r="AJ4105" s="3">
        <f t="shared" si="1398"/>
        <v>794744.80362683232</v>
      </c>
      <c r="AK4105" s="3">
        <f t="shared" si="1399"/>
        <v>599101.7958125344</v>
      </c>
    </row>
    <row r="4106" spans="2:37" x14ac:dyDescent="0.2">
      <c r="B4106" s="5">
        <v>40771</v>
      </c>
      <c r="C4106" s="1">
        <v>617.22</v>
      </c>
      <c r="D4106" s="1">
        <f t="shared" si="1369"/>
        <v>34</v>
      </c>
      <c r="E4106" s="1" t="b">
        <f t="shared" si="1370"/>
        <v>0</v>
      </c>
      <c r="F4106" s="6">
        <f t="shared" si="1371"/>
        <v>4.6716041344510018E-3</v>
      </c>
      <c r="G4106" s="8">
        <f t="shared" si="1380"/>
        <v>5.1680841310950602E-4</v>
      </c>
      <c r="H4106" s="8">
        <f t="shared" si="1381"/>
        <v>5.7596344461264431E-4</v>
      </c>
      <c r="I4106" s="8">
        <f t="shared" si="1382"/>
        <v>6.6192488824764551E-4</v>
      </c>
      <c r="J4106" s="6">
        <f t="shared" si="1383"/>
        <v>1.38736110067362E-3</v>
      </c>
      <c r="K4106" s="6">
        <f t="shared" si="1384"/>
        <v>1.0166852087014169E-3</v>
      </c>
      <c r="L4106" s="6">
        <f t="shared" si="1385"/>
        <v>6.1070750593855846E-4</v>
      </c>
      <c r="M4106" s="9">
        <f t="shared" si="1386"/>
        <v>0.37251182324383653</v>
      </c>
      <c r="N4106" s="9">
        <f t="shared" si="1387"/>
        <v>0.56651108886329338</v>
      </c>
      <c r="O4106" s="9">
        <f t="shared" si="1388"/>
        <v>1</v>
      </c>
      <c r="P4106" s="9">
        <f t="shared" si="1389"/>
        <v>0.64634097070237662</v>
      </c>
      <c r="Q4106" s="10">
        <f t="shared" si="1390"/>
        <v>0.12287456365982739</v>
      </c>
      <c r="R4106" s="10">
        <f t="shared" si="1373"/>
        <v>0.65107047070764246</v>
      </c>
      <c r="S4106" s="10">
        <f>_xlfn.PERCENTILE.INC($R$1519:R4106,0.75)</f>
        <v>0.81340343908276469</v>
      </c>
      <c r="T4106" s="10">
        <f t="shared" si="1374"/>
        <v>0.81340343908276469</v>
      </c>
      <c r="U4106" s="11">
        <f t="shared" si="1391"/>
        <v>0.65107047070764246</v>
      </c>
      <c r="V4106" s="10">
        <f t="shared" si="1375"/>
        <v>0.41206359023882233</v>
      </c>
      <c r="W4106" s="10">
        <f t="shared" si="1376"/>
        <v>0.6720993181680851</v>
      </c>
      <c r="X4106" s="10">
        <f t="shared" si="1392"/>
        <v>0.81383808838455307</v>
      </c>
      <c r="Y4106" s="10">
        <f>_xlfn.PERCENTILE.INC($X$1519:X4106,0.75)</f>
        <v>1.0167542988534559</v>
      </c>
      <c r="Z4106" s="10">
        <f t="shared" si="1393"/>
        <v>1.0167542988534559</v>
      </c>
      <c r="AA4106" s="10">
        <f t="shared" si="1394"/>
        <v>0.81483384274820791</v>
      </c>
      <c r="AB4106" s="10">
        <f t="shared" si="1395"/>
        <v>0.2769476580414057</v>
      </c>
      <c r="AC4106" s="10">
        <f t="shared" si="1396"/>
        <v>0.22566632444199522</v>
      </c>
      <c r="AD4106" s="13">
        <f t="shared" si="1397"/>
        <v>276947.65804140572</v>
      </c>
      <c r="AE4106" s="13">
        <f t="shared" si="1377"/>
        <v>225666.32444199521</v>
      </c>
      <c r="AF4106" s="13"/>
      <c r="AG4106" s="2">
        <f t="shared" si="1372"/>
        <v>40771</v>
      </c>
      <c r="AH4106" s="3">
        <f t="shared" si="1378"/>
        <v>1293.7898243327531</v>
      </c>
      <c r="AI4106" s="3">
        <f t="shared" si="1379"/>
        <v>1054.223734269586</v>
      </c>
      <c r="AJ4106" s="3">
        <f t="shared" si="1398"/>
        <v>796038.59345116513</v>
      </c>
      <c r="AK4106" s="3">
        <f t="shared" si="1399"/>
        <v>600156.01954680402</v>
      </c>
    </row>
    <row r="4107" spans="2:37" x14ac:dyDescent="0.2">
      <c r="B4107" s="5">
        <v>40772</v>
      </c>
      <c r="C4107" s="1">
        <v>619.99</v>
      </c>
      <c r="D4107" s="1">
        <f t="shared" si="1369"/>
        <v>34</v>
      </c>
      <c r="E4107" s="1" t="b">
        <f t="shared" si="1370"/>
        <v>0</v>
      </c>
      <c r="F4107" s="6">
        <f t="shared" si="1371"/>
        <v>4.4878649428079509E-3</v>
      </c>
      <c r="G4107" s="8">
        <f t="shared" si="1380"/>
        <v>6.75332449895112E-4</v>
      </c>
      <c r="H4107" s="8">
        <f t="shared" si="1381"/>
        <v>6.3579200654436557E-4</v>
      </c>
      <c r="I4107" s="8">
        <f t="shared" si="1382"/>
        <v>6.9654713159587585E-4</v>
      </c>
      <c r="J4107" s="6">
        <f t="shared" si="1383"/>
        <v>1.3873117171025002E-3</v>
      </c>
      <c r="K4107" s="6">
        <f t="shared" si="1384"/>
        <v>1.0166853584550114E-3</v>
      </c>
      <c r="L4107" s="6">
        <f t="shared" si="1385"/>
        <v>6.1070905646405551E-4</v>
      </c>
      <c r="M4107" s="9">
        <f t="shared" si="1386"/>
        <v>0.48679214740980647</v>
      </c>
      <c r="N4107" s="9">
        <f t="shared" si="1387"/>
        <v>0.62535768933520997</v>
      </c>
      <c r="O4107" s="9">
        <f t="shared" si="1388"/>
        <v>1</v>
      </c>
      <c r="P4107" s="9">
        <f t="shared" si="1389"/>
        <v>0.70404994558167211</v>
      </c>
      <c r="Q4107" s="10">
        <f t="shared" si="1390"/>
        <v>0.12122634257750686</v>
      </c>
      <c r="R4107" s="10">
        <f t="shared" si="1373"/>
        <v>0.65992257374960783</v>
      </c>
      <c r="S4107" s="10">
        <f>_xlfn.PERCENTILE.INC($R$1519:R4107,0.75)</f>
        <v>0.81337567229974783</v>
      </c>
      <c r="T4107" s="10">
        <f t="shared" si="1374"/>
        <v>0.81337567229974783</v>
      </c>
      <c r="U4107" s="11">
        <f t="shared" si="1391"/>
        <v>0.65992257374960783</v>
      </c>
      <c r="V4107" s="10">
        <f t="shared" si="1375"/>
        <v>0.41206359023882233</v>
      </c>
      <c r="W4107" s="10">
        <f t="shared" si="1376"/>
        <v>0.6720993181680851</v>
      </c>
      <c r="X4107" s="10">
        <f t="shared" si="1392"/>
        <v>0.82490321718700987</v>
      </c>
      <c r="Y4107" s="10">
        <f>_xlfn.PERCENTILE.INC($X$1519:X4107,0.75)</f>
        <v>1.0167195903746848</v>
      </c>
      <c r="Z4107" s="10">
        <f t="shared" si="1393"/>
        <v>1.0167195903746848</v>
      </c>
      <c r="AA4107" s="10">
        <f t="shared" si="1394"/>
        <v>0.81483384274820791</v>
      </c>
      <c r="AB4107" s="10">
        <f t="shared" si="1395"/>
        <v>0.2769476580414057</v>
      </c>
      <c r="AC4107" s="10">
        <f t="shared" si="1396"/>
        <v>0.22566632444199522</v>
      </c>
      <c r="AD4107" s="13">
        <f t="shared" si="1397"/>
        <v>276947.65804140572</v>
      </c>
      <c r="AE4107" s="13">
        <f t="shared" si="1377"/>
        <v>225666.32444199521</v>
      </c>
      <c r="AF4107" s="13"/>
      <c r="AG4107" s="2">
        <f t="shared" si="1372"/>
        <v>40772</v>
      </c>
      <c r="AH4107" s="3">
        <f t="shared" si="1378"/>
        <v>1242.9036855167892</v>
      </c>
      <c r="AI4107" s="3">
        <f t="shared" si="1379"/>
        <v>1012.7599862355553</v>
      </c>
      <c r="AJ4107" s="3">
        <f t="shared" si="1398"/>
        <v>797281.49713668192</v>
      </c>
      <c r="AK4107" s="3">
        <f t="shared" si="1399"/>
        <v>601168.77953303955</v>
      </c>
    </row>
    <row r="4108" spans="2:37" x14ac:dyDescent="0.2">
      <c r="B4108" s="5">
        <v>40773</v>
      </c>
      <c r="C4108" s="1">
        <v>610.47</v>
      </c>
      <c r="D4108" s="1">
        <f t="shared" si="1369"/>
        <v>34</v>
      </c>
      <c r="E4108" s="1" t="b">
        <f t="shared" si="1370"/>
        <v>0</v>
      </c>
      <c r="F4108" s="6">
        <f t="shared" si="1371"/>
        <v>-1.5355086372360827E-2</v>
      </c>
      <c r="G4108" s="8">
        <f t="shared" si="1380"/>
        <v>2.4264128120135464E-4</v>
      </c>
      <c r="H4108" s="8">
        <f t="shared" si="1381"/>
        <v>4.5859194465303201E-4</v>
      </c>
      <c r="I4108" s="8">
        <f t="shared" si="1382"/>
        <v>6.0984048305599251E-4</v>
      </c>
      <c r="J4108" s="6">
        <f t="shared" si="1383"/>
        <v>1.3873315880911466E-3</v>
      </c>
      <c r="K4108" s="6">
        <f t="shared" si="1384"/>
        <v>1.0166948111905501E-3</v>
      </c>
      <c r="L4108" s="6">
        <f t="shared" si="1385"/>
        <v>6.1070006193569663E-4</v>
      </c>
      <c r="M4108" s="9">
        <f t="shared" si="1386"/>
        <v>0.17489782780424465</v>
      </c>
      <c r="N4108" s="9">
        <f t="shared" si="1387"/>
        <v>0.45106155712157181</v>
      </c>
      <c r="O4108" s="9">
        <f t="shared" si="1388"/>
        <v>0.99859246963725601</v>
      </c>
      <c r="P4108" s="9">
        <f t="shared" si="1389"/>
        <v>0.54151728485435757</v>
      </c>
      <c r="Q4108" s="10">
        <f t="shared" si="1390"/>
        <v>0.12503894399684345</v>
      </c>
      <c r="R4108" s="10">
        <f t="shared" si="1373"/>
        <v>0.63980066883817865</v>
      </c>
      <c r="S4108" s="10">
        <f>_xlfn.PERCENTILE.INC($R$1519:R4108,0.75)</f>
        <v>0.81319042803480013</v>
      </c>
      <c r="T4108" s="10">
        <f t="shared" si="1374"/>
        <v>0.81319042803480013</v>
      </c>
      <c r="U4108" s="11">
        <f t="shared" si="1391"/>
        <v>0.63980066883817865</v>
      </c>
      <c r="V4108" s="10">
        <f t="shared" si="1375"/>
        <v>0.41206359023882233</v>
      </c>
      <c r="W4108" s="10">
        <f t="shared" si="1376"/>
        <v>0.6720993181680851</v>
      </c>
      <c r="X4108" s="10">
        <f t="shared" si="1392"/>
        <v>0.79975083604772335</v>
      </c>
      <c r="Y4108" s="10">
        <f>_xlfn.PERCENTILE.INC($X$1519:X4108,0.75)</f>
        <v>1.0164880350435002</v>
      </c>
      <c r="Z4108" s="10">
        <f t="shared" si="1393"/>
        <v>1.0164880350435002</v>
      </c>
      <c r="AA4108" s="10">
        <f t="shared" si="1394"/>
        <v>0.81483384274820791</v>
      </c>
      <c r="AB4108" s="10">
        <f t="shared" si="1395"/>
        <v>0.2769476580414057</v>
      </c>
      <c r="AC4108" s="10">
        <f t="shared" si="1396"/>
        <v>0.22566632444199522</v>
      </c>
      <c r="AD4108" s="13">
        <f t="shared" si="1397"/>
        <v>276947.65804140572</v>
      </c>
      <c r="AE4108" s="13">
        <f t="shared" si="1377"/>
        <v>225666.32444199521</v>
      </c>
      <c r="AF4108" s="13"/>
      <c r="AG4108" s="2">
        <f t="shared" si="1372"/>
        <v>40773</v>
      </c>
      <c r="AH4108" s="3">
        <f t="shared" si="1378"/>
        <v>-4252.5552098488351</v>
      </c>
      <c r="AI4108" s="3">
        <f t="shared" si="1379"/>
        <v>-3465.1259031400377</v>
      </c>
      <c r="AJ4108" s="3">
        <f t="shared" si="1398"/>
        <v>793028.94192683313</v>
      </c>
      <c r="AK4108" s="3">
        <f t="shared" si="1399"/>
        <v>597703.65362989949</v>
      </c>
    </row>
    <row r="4109" spans="2:37" x14ac:dyDescent="0.2">
      <c r="B4109" s="5">
        <v>40774</v>
      </c>
      <c r="C4109" s="1">
        <v>615.04999999999995</v>
      </c>
      <c r="D4109" s="1">
        <f t="shared" si="1369"/>
        <v>34</v>
      </c>
      <c r="E4109" s="1" t="b">
        <f t="shared" si="1370"/>
        <v>0</v>
      </c>
      <c r="F4109" s="6">
        <f t="shared" si="1371"/>
        <v>7.5024161711467752E-3</v>
      </c>
      <c r="G4109" s="8">
        <f t="shared" si="1380"/>
        <v>4.5064901926392782E-4</v>
      </c>
      <c r="H4109" s="8">
        <f t="shared" si="1381"/>
        <v>5.4493826789750943E-4</v>
      </c>
      <c r="I4109" s="8">
        <f t="shared" si="1382"/>
        <v>6.5158487507387434E-4</v>
      </c>
      <c r="J4109" s="6">
        <f t="shared" si="1383"/>
        <v>1.3873093487413119E-3</v>
      </c>
      <c r="K4109" s="6">
        <f t="shared" si="1384"/>
        <v>1.0166966475976889E-3</v>
      </c>
      <c r="L4109" s="6">
        <f t="shared" si="1385"/>
        <v>6.1069283003531633E-4</v>
      </c>
      <c r="M4109" s="9">
        <f t="shared" si="1386"/>
        <v>0.32483672057194451</v>
      </c>
      <c r="N4109" s="9">
        <f t="shared" si="1387"/>
        <v>0.53598904765263256</v>
      </c>
      <c r="O4109" s="9">
        <f t="shared" si="1388"/>
        <v>1</v>
      </c>
      <c r="P4109" s="9">
        <f t="shared" si="1389"/>
        <v>0.620275256074859</v>
      </c>
      <c r="Q4109" s="10">
        <f t="shared" si="1390"/>
        <v>0.12579983425867028</v>
      </c>
      <c r="R4109" s="10">
        <f t="shared" si="1373"/>
        <v>0.6359308855328345</v>
      </c>
      <c r="S4109" s="10">
        <f>_xlfn.PERCENTILE.INC($R$1519:R4109,0.75)</f>
        <v>0.81300518376985242</v>
      </c>
      <c r="T4109" s="10">
        <f t="shared" si="1374"/>
        <v>0.81300518376985242</v>
      </c>
      <c r="U4109" s="11">
        <f t="shared" si="1391"/>
        <v>0.6359308855328345</v>
      </c>
      <c r="V4109" s="10">
        <f t="shared" si="1375"/>
        <v>0.41206359023882233</v>
      </c>
      <c r="W4109" s="10">
        <f t="shared" si="1376"/>
        <v>0.6720993181680851</v>
      </c>
      <c r="X4109" s="10">
        <f t="shared" si="1392"/>
        <v>0.79491360691604318</v>
      </c>
      <c r="Y4109" s="10">
        <f>_xlfn.PERCENTILE.INC($X$1519:X4109,0.75)</f>
        <v>1.0162564797123155</v>
      </c>
      <c r="Z4109" s="10">
        <f t="shared" si="1393"/>
        <v>1.0162564797123155</v>
      </c>
      <c r="AA4109" s="10">
        <f t="shared" si="1394"/>
        <v>0.81483384274820791</v>
      </c>
      <c r="AB4109" s="10">
        <f t="shared" si="1395"/>
        <v>0.2769476580414057</v>
      </c>
      <c r="AC4109" s="10">
        <f t="shared" si="1396"/>
        <v>0.22566632444199522</v>
      </c>
      <c r="AD4109" s="13">
        <f t="shared" si="1397"/>
        <v>276947.65804140572</v>
      </c>
      <c r="AE4109" s="13">
        <f t="shared" si="1377"/>
        <v>225666.32444199521</v>
      </c>
      <c r="AF4109" s="13"/>
      <c r="AG4109" s="2">
        <f t="shared" si="1372"/>
        <v>40774</v>
      </c>
      <c r="AH4109" s="3">
        <f t="shared" si="1378"/>
        <v>2077.7765882510694</v>
      </c>
      <c r="AI4109" s="3">
        <f t="shared" si="1379"/>
        <v>1693.0426817768796</v>
      </c>
      <c r="AJ4109" s="3">
        <f t="shared" si="1398"/>
        <v>795106.71851508424</v>
      </c>
      <c r="AK4109" s="3">
        <f t="shared" si="1399"/>
        <v>599396.69631167641</v>
      </c>
    </row>
    <row r="4110" spans="2:37" x14ac:dyDescent="0.2">
      <c r="B4110" s="5">
        <v>40777</v>
      </c>
      <c r="C4110" s="1">
        <v>612.45000000000005</v>
      </c>
      <c r="D4110" s="1">
        <f t="shared" si="1369"/>
        <v>35</v>
      </c>
      <c r="E4110" s="1" t="b">
        <f t="shared" si="1370"/>
        <v>1</v>
      </c>
      <c r="F4110" s="6">
        <f t="shared" si="1371"/>
        <v>-4.2272985936101515E-3</v>
      </c>
      <c r="G4110" s="8">
        <f t="shared" si="1380"/>
        <v>2.5245112889069315E-4</v>
      </c>
      <c r="H4110" s="8">
        <f t="shared" si="1381"/>
        <v>4.6867419480298747E-4</v>
      </c>
      <c r="I4110" s="8">
        <f t="shared" si="1382"/>
        <v>6.2453826205076596E-4</v>
      </c>
      <c r="J4110" s="6">
        <f t="shared" si="1383"/>
        <v>1.3873115552998207E-3</v>
      </c>
      <c r="K4110" s="6">
        <f t="shared" si="1384"/>
        <v>1.0167043611384037E-3</v>
      </c>
      <c r="L4110" s="6">
        <f t="shared" si="1385"/>
        <v>6.1068768899942322E-4</v>
      </c>
      <c r="M4110" s="9">
        <f t="shared" si="1386"/>
        <v>0.1819714741986232</v>
      </c>
      <c r="N4110" s="9">
        <f t="shared" si="1387"/>
        <v>0.46097391996844889</v>
      </c>
      <c r="O4110" s="9">
        <f t="shared" si="1388"/>
        <v>1</v>
      </c>
      <c r="P4110" s="9">
        <f t="shared" si="1389"/>
        <v>0.54764846472235729</v>
      </c>
      <c r="Q4110" s="10">
        <f t="shared" si="1390"/>
        <v>0.126084578566765</v>
      </c>
      <c r="R4110" s="10">
        <f t="shared" si="1373"/>
        <v>0.63449472496462334</v>
      </c>
      <c r="S4110" s="10">
        <f>_xlfn.PERCENTILE.INC($R$1519:R4110,0.75)</f>
        <v>0.81281993950490472</v>
      </c>
      <c r="T4110" s="10">
        <f t="shared" si="1374"/>
        <v>0.81281993950490472</v>
      </c>
      <c r="U4110" s="11">
        <f t="shared" si="1391"/>
        <v>0.63449472496462334</v>
      </c>
      <c r="V4110" s="10">
        <f t="shared" si="1375"/>
        <v>0.620275256074859</v>
      </c>
      <c r="W4110" s="10">
        <f t="shared" si="1376"/>
        <v>0.6359308855328345</v>
      </c>
      <c r="X4110" s="10">
        <f t="shared" si="1392"/>
        <v>0.79311840620577923</v>
      </c>
      <c r="Y4110" s="10">
        <f>_xlfn.PERCENTILE.INC($X$1519:X4110,0.75)</f>
        <v>1.016024924381131</v>
      </c>
      <c r="Z4110" s="10">
        <f t="shared" si="1393"/>
        <v>1.016024924381131</v>
      </c>
      <c r="AA4110" s="10">
        <f t="shared" si="1394"/>
        <v>0.79311840620577923</v>
      </c>
      <c r="AB4110" s="10">
        <f t="shared" si="1395"/>
        <v>0.39445219286979077</v>
      </c>
      <c r="AC4110" s="10">
        <f t="shared" si="1396"/>
        <v>0.3128472945332631</v>
      </c>
      <c r="AD4110" s="13">
        <f t="shared" si="1397"/>
        <v>394452.19286979077</v>
      </c>
      <c r="AE4110" s="13">
        <f t="shared" si="1377"/>
        <v>312847.29453326308</v>
      </c>
      <c r="AF4110" s="13"/>
      <c r="AG4110" s="2">
        <f t="shared" si="1372"/>
        <v>40777</v>
      </c>
      <c r="AH4110" s="3">
        <f t="shared" si="1378"/>
        <v>-1170.7404453420595</v>
      </c>
      <c r="AI4110" s="3">
        <f t="shared" si="1379"/>
        <v>-953.95893593881851</v>
      </c>
      <c r="AJ4110" s="3">
        <f t="shared" si="1398"/>
        <v>793935.97806974221</v>
      </c>
      <c r="AK4110" s="3">
        <f t="shared" si="1399"/>
        <v>598442.73737573763</v>
      </c>
    </row>
    <row r="4111" spans="2:37" x14ac:dyDescent="0.2">
      <c r="B4111" s="5">
        <v>40778</v>
      </c>
      <c r="C4111" s="1">
        <v>611.86</v>
      </c>
      <c r="D4111" s="1">
        <f t="shared" si="1369"/>
        <v>35</v>
      </c>
      <c r="E4111" s="1" t="b">
        <f t="shared" si="1370"/>
        <v>0</v>
      </c>
      <c r="F4111" s="6">
        <f t="shared" si="1371"/>
        <v>-9.6334394644470578E-4</v>
      </c>
      <c r="G4111" s="8">
        <f t="shared" si="1380"/>
        <v>2.1764346918261578E-4</v>
      </c>
      <c r="H4111" s="8">
        <f t="shared" si="1381"/>
        <v>4.326804050106316E-4</v>
      </c>
      <c r="I4111" s="8">
        <f t="shared" si="1382"/>
        <v>6.0406428542809085E-4</v>
      </c>
      <c r="J4111" s="6">
        <f t="shared" si="1383"/>
        <v>1.3873186505279998E-3</v>
      </c>
      <c r="K4111" s="6">
        <f t="shared" si="1384"/>
        <v>1.0167169380180916E-3</v>
      </c>
      <c r="L4111" s="6">
        <f t="shared" si="1385"/>
        <v>6.1068402606595951E-4</v>
      </c>
      <c r="M4111" s="9">
        <f t="shared" si="1386"/>
        <v>0.15688066263636175</v>
      </c>
      <c r="N4111" s="9">
        <f t="shared" si="1387"/>
        <v>0.42556624054485109</v>
      </c>
      <c r="O4111" s="9">
        <f t="shared" si="1388"/>
        <v>0.98916012151077015</v>
      </c>
      <c r="P4111" s="9">
        <f t="shared" si="1389"/>
        <v>0.52386900823066096</v>
      </c>
      <c r="Q4111" s="10">
        <f t="shared" si="1390"/>
        <v>0.12342080904877331</v>
      </c>
      <c r="R4111" s="10">
        <f t="shared" si="1373"/>
        <v>0.64818891252273092</v>
      </c>
      <c r="S4111" s="10">
        <f>_xlfn.PERCENTILE.INC($R$1519:R4111,0.75)</f>
        <v>0.81263469523995702</v>
      </c>
      <c r="T4111" s="10">
        <f t="shared" si="1374"/>
        <v>0.81263469523995702</v>
      </c>
      <c r="U4111" s="11">
        <f t="shared" si="1391"/>
        <v>0.64818891252273092</v>
      </c>
      <c r="V4111" s="10">
        <f t="shared" si="1375"/>
        <v>0.620275256074859</v>
      </c>
      <c r="W4111" s="10">
        <f t="shared" si="1376"/>
        <v>0.6359308855328345</v>
      </c>
      <c r="X4111" s="10">
        <f t="shared" si="1392"/>
        <v>0.81023614065341365</v>
      </c>
      <c r="Y4111" s="10">
        <f>_xlfn.PERCENTILE.INC($X$1519:X4111,0.75)</f>
        <v>1.0157933690499463</v>
      </c>
      <c r="Z4111" s="10">
        <f t="shared" si="1393"/>
        <v>1.0157933690499463</v>
      </c>
      <c r="AA4111" s="10">
        <f t="shared" si="1394"/>
        <v>0.79311840620577923</v>
      </c>
      <c r="AB4111" s="10">
        <f t="shared" si="1395"/>
        <v>0.39445219286979077</v>
      </c>
      <c r="AC4111" s="10">
        <f t="shared" si="1396"/>
        <v>0.3128472945332631</v>
      </c>
      <c r="AD4111" s="13">
        <f t="shared" si="1397"/>
        <v>394452.19286979077</v>
      </c>
      <c r="AE4111" s="13">
        <f t="shared" si="1377"/>
        <v>312847.29453326308</v>
      </c>
      <c r="AF4111" s="13"/>
      <c r="AG4111" s="2">
        <f t="shared" si="1372"/>
        <v>40778</v>
      </c>
      <c r="AH4111" s="3">
        <f t="shared" si="1378"/>
        <v>-379.99313216295246</v>
      </c>
      <c r="AI4111" s="3">
        <f t="shared" si="1379"/>
        <v>-301.37954735022288</v>
      </c>
      <c r="AJ4111" s="3">
        <f t="shared" si="1398"/>
        <v>793555.98493757925</v>
      </c>
      <c r="AK4111" s="3">
        <f t="shared" si="1399"/>
        <v>598141.35782838741</v>
      </c>
    </row>
    <row r="4112" spans="2:37" x14ac:dyDescent="0.2">
      <c r="B4112" s="5">
        <v>40779</v>
      </c>
      <c r="C4112" s="1">
        <v>612.88</v>
      </c>
      <c r="D4112" s="1">
        <f t="shared" si="1369"/>
        <v>35</v>
      </c>
      <c r="E4112" s="1" t="b">
        <f t="shared" si="1370"/>
        <v>0</v>
      </c>
      <c r="F4112" s="6">
        <f t="shared" si="1371"/>
        <v>1.6670480175202673E-3</v>
      </c>
      <c r="G4112" s="8">
        <f t="shared" si="1380"/>
        <v>2.7299599839493828E-4</v>
      </c>
      <c r="H4112" s="8">
        <f t="shared" si="1381"/>
        <v>4.7048167864316724E-4</v>
      </c>
      <c r="I4112" s="8">
        <f t="shared" si="1382"/>
        <v>5.9491925506111249E-4</v>
      </c>
      <c r="J4112" s="6">
        <f t="shared" si="1383"/>
        <v>1.3872762166722778E-3</v>
      </c>
      <c r="K4112" s="6">
        <f t="shared" si="1384"/>
        <v>1.0167237981141039E-3</v>
      </c>
      <c r="L4112" s="6">
        <f t="shared" si="1385"/>
        <v>6.1068125984262427E-4</v>
      </c>
      <c r="M4112" s="9">
        <f t="shared" si="1386"/>
        <v>0.19678561133974179</v>
      </c>
      <c r="N4112" s="9">
        <f t="shared" si="1387"/>
        <v>0.46274286046599106</v>
      </c>
      <c r="O4112" s="9">
        <f t="shared" si="1388"/>
        <v>0.97418947359613794</v>
      </c>
      <c r="P4112" s="9">
        <f t="shared" si="1389"/>
        <v>0.54457264846729025</v>
      </c>
      <c r="Q4112" s="10">
        <f t="shared" si="1390"/>
        <v>0.12108172039517061</v>
      </c>
      <c r="R4112" s="10">
        <f t="shared" si="1373"/>
        <v>0.66071079712863767</v>
      </c>
      <c r="S4112" s="10">
        <f>_xlfn.PERCENTILE.INC($R$1519:R4112,0.75)</f>
        <v>0.81259472635598717</v>
      </c>
      <c r="T4112" s="10">
        <f t="shared" si="1374"/>
        <v>0.81259472635598717</v>
      </c>
      <c r="U4112" s="11">
        <f t="shared" si="1391"/>
        <v>0.66071079712863767</v>
      </c>
      <c r="V4112" s="10">
        <f t="shared" si="1375"/>
        <v>0.620275256074859</v>
      </c>
      <c r="W4112" s="10">
        <f t="shared" si="1376"/>
        <v>0.6359308855328345</v>
      </c>
      <c r="X4112" s="10">
        <f t="shared" si="1392"/>
        <v>0.8258884964107972</v>
      </c>
      <c r="Y4112" s="10">
        <f>_xlfn.PERCENTILE.INC($X$1519:X4112,0.75)</f>
        <v>1.0157434079449841</v>
      </c>
      <c r="Z4112" s="10">
        <f t="shared" si="1393"/>
        <v>1.0157434079449841</v>
      </c>
      <c r="AA4112" s="10">
        <f t="shared" si="1394"/>
        <v>0.79311840620577923</v>
      </c>
      <c r="AB4112" s="10">
        <f t="shared" si="1395"/>
        <v>0.39445219286979077</v>
      </c>
      <c r="AC4112" s="10">
        <f t="shared" si="1396"/>
        <v>0.3128472945332631</v>
      </c>
      <c r="AD4112" s="13">
        <f t="shared" si="1397"/>
        <v>394452.19286979077</v>
      </c>
      <c r="AE4112" s="13">
        <f t="shared" si="1377"/>
        <v>312847.29453326308</v>
      </c>
      <c r="AF4112" s="13"/>
      <c r="AG4112" s="2">
        <f t="shared" si="1372"/>
        <v>40779</v>
      </c>
      <c r="AH4112" s="3">
        <f t="shared" si="1378"/>
        <v>657.57074613010684</v>
      </c>
      <c r="AI4112" s="3">
        <f t="shared" si="1379"/>
        <v>521.53146213825539</v>
      </c>
      <c r="AJ4112" s="3">
        <f t="shared" si="1398"/>
        <v>794213.55568370933</v>
      </c>
      <c r="AK4112" s="3">
        <f t="shared" si="1399"/>
        <v>598662.88929052569</v>
      </c>
    </row>
    <row r="4113" spans="2:37" x14ac:dyDescent="0.2">
      <c r="B4113" s="5">
        <v>40780</v>
      </c>
      <c r="C4113" s="1">
        <v>608.47</v>
      </c>
      <c r="D4113" s="1">
        <f t="shared" si="1369"/>
        <v>35</v>
      </c>
      <c r="E4113" s="1" t="b">
        <f t="shared" si="1370"/>
        <v>0</v>
      </c>
      <c r="F4113" s="6">
        <f t="shared" si="1371"/>
        <v>-7.1955358308314343E-3</v>
      </c>
      <c r="G4113" s="8">
        <f t="shared" si="1380"/>
        <v>1.8200946797186117E-4</v>
      </c>
      <c r="H4113" s="8">
        <f t="shared" si="1381"/>
        <v>3.6756519456482295E-4</v>
      </c>
      <c r="I4113" s="8">
        <f t="shared" si="1382"/>
        <v>5.5035140764631452E-4</v>
      </c>
      <c r="J4113" s="6">
        <f t="shared" si="1383"/>
        <v>1.3872145199258935E-3</v>
      </c>
      <c r="K4113" s="6">
        <f t="shared" si="1384"/>
        <v>1.0167382181997266E-3</v>
      </c>
      <c r="L4113" s="6">
        <f t="shared" si="1385"/>
        <v>6.1068309057584977E-4</v>
      </c>
      <c r="M4113" s="9">
        <f t="shared" si="1386"/>
        <v>0.13120499054579124</v>
      </c>
      <c r="N4113" s="9">
        <f t="shared" si="1387"/>
        <v>0.36151409279730545</v>
      </c>
      <c r="O4113" s="9">
        <f t="shared" si="1388"/>
        <v>0.90120623305183567</v>
      </c>
      <c r="P4113" s="9">
        <f t="shared" si="1389"/>
        <v>0.46464177213164409</v>
      </c>
      <c r="Q4113" s="10">
        <f t="shared" si="1390"/>
        <v>0.12200450926394114</v>
      </c>
      <c r="R4113" s="10">
        <f t="shared" si="1373"/>
        <v>0.65571346897457894</v>
      </c>
      <c r="S4113" s="10">
        <f>_xlfn.PERCENTILE.INC($R$1519:R4113,0.75)</f>
        <v>0.81255475747201722</v>
      </c>
      <c r="T4113" s="10">
        <f t="shared" si="1374"/>
        <v>0.81255475747201722</v>
      </c>
      <c r="U4113" s="11">
        <f t="shared" si="1391"/>
        <v>0.65571346897457894</v>
      </c>
      <c r="V4113" s="10">
        <f t="shared" si="1375"/>
        <v>0.620275256074859</v>
      </c>
      <c r="W4113" s="10">
        <f t="shared" si="1376"/>
        <v>0.6359308855328345</v>
      </c>
      <c r="X4113" s="10">
        <f t="shared" si="1392"/>
        <v>0.81964183621822373</v>
      </c>
      <c r="Y4113" s="10">
        <f>_xlfn.PERCENTILE.INC($X$1519:X4113,0.75)</f>
        <v>1.0156934468400216</v>
      </c>
      <c r="Z4113" s="10">
        <f t="shared" si="1393"/>
        <v>1.0156934468400216</v>
      </c>
      <c r="AA4113" s="10">
        <f t="shared" si="1394"/>
        <v>0.79311840620577923</v>
      </c>
      <c r="AB4113" s="10">
        <f t="shared" si="1395"/>
        <v>0.39445219286979077</v>
      </c>
      <c r="AC4113" s="10">
        <f t="shared" si="1396"/>
        <v>0.3128472945332631</v>
      </c>
      <c r="AD4113" s="13">
        <f t="shared" si="1397"/>
        <v>394452.19286979077</v>
      </c>
      <c r="AE4113" s="13">
        <f t="shared" si="1377"/>
        <v>312847.29453326308</v>
      </c>
      <c r="AF4113" s="13"/>
      <c r="AG4113" s="2">
        <f t="shared" si="1372"/>
        <v>40780</v>
      </c>
      <c r="AH4113" s="3">
        <f t="shared" si="1378"/>
        <v>-2838.2948873446112</v>
      </c>
      <c r="AI4113" s="3">
        <f t="shared" si="1379"/>
        <v>-2251.1039173927697</v>
      </c>
      <c r="AJ4113" s="3">
        <f t="shared" si="1398"/>
        <v>791375.26079636475</v>
      </c>
      <c r="AK4113" s="3">
        <f t="shared" si="1399"/>
        <v>596411.78537313291</v>
      </c>
    </row>
    <row r="4114" spans="2:37" x14ac:dyDescent="0.2">
      <c r="B4114" s="5">
        <v>40781</v>
      </c>
      <c r="C4114" s="1">
        <v>610.36</v>
      </c>
      <c r="D4114" s="1">
        <f t="shared" si="1369"/>
        <v>35</v>
      </c>
      <c r="E4114" s="1" t="b">
        <f t="shared" si="1370"/>
        <v>0</v>
      </c>
      <c r="F4114" s="6">
        <f t="shared" si="1371"/>
        <v>3.1061514947325897E-3</v>
      </c>
      <c r="G4114" s="8">
        <f t="shared" si="1380"/>
        <v>1.9364585343638842E-4</v>
      </c>
      <c r="H4114" s="8">
        <f t="shared" si="1381"/>
        <v>4.0827545714917164E-4</v>
      </c>
      <c r="I4114" s="8">
        <f t="shared" si="1382"/>
        <v>5.7940246209001829E-4</v>
      </c>
      <c r="J4114" s="6">
        <f t="shared" si="1383"/>
        <v>1.3872240246549481E-3</v>
      </c>
      <c r="K4114" s="6">
        <f t="shared" si="1384"/>
        <v>1.0167549419446524E-3</v>
      </c>
      <c r="L4114" s="6">
        <f t="shared" si="1385"/>
        <v>6.1067825215910677E-4</v>
      </c>
      <c r="M4114" s="9">
        <f t="shared" si="1386"/>
        <v>0.1395923441309741</v>
      </c>
      <c r="N4114" s="9">
        <f t="shared" si="1387"/>
        <v>0.40154755124012598</v>
      </c>
      <c r="O4114" s="9">
        <f t="shared" si="1388"/>
        <v>0.94878515820972797</v>
      </c>
      <c r="P4114" s="9">
        <f t="shared" si="1389"/>
        <v>0.49664168452694274</v>
      </c>
      <c r="Q4114" s="10">
        <f t="shared" si="1390"/>
        <v>0.12205450448352012</v>
      </c>
      <c r="R4114" s="10">
        <f t="shared" si="1373"/>
        <v>0.65544487963409537</v>
      </c>
      <c r="S4114" s="10">
        <f>_xlfn.PERCENTILE.INC($R$1519:R4114,0.75)</f>
        <v>0.81251478858804727</v>
      </c>
      <c r="T4114" s="10">
        <f t="shared" si="1374"/>
        <v>0.81251478858804727</v>
      </c>
      <c r="U4114" s="11">
        <f t="shared" si="1391"/>
        <v>0.65544487963409537</v>
      </c>
      <c r="V4114" s="10">
        <f t="shared" si="1375"/>
        <v>0.620275256074859</v>
      </c>
      <c r="W4114" s="10">
        <f t="shared" si="1376"/>
        <v>0.6359308855328345</v>
      </c>
      <c r="X4114" s="10">
        <f t="shared" si="1392"/>
        <v>0.81930609954261924</v>
      </c>
      <c r="Y4114" s="10">
        <f>_xlfn.PERCENTILE.INC($X$1519:X4114,0.75)</f>
        <v>1.0156434857350591</v>
      </c>
      <c r="Z4114" s="10">
        <f t="shared" si="1393"/>
        <v>1.0156434857350591</v>
      </c>
      <c r="AA4114" s="10">
        <f t="shared" si="1394"/>
        <v>0.79311840620577923</v>
      </c>
      <c r="AB4114" s="10">
        <f t="shared" si="1395"/>
        <v>0.39445219286979077</v>
      </c>
      <c r="AC4114" s="10">
        <f t="shared" si="1396"/>
        <v>0.3128472945332631</v>
      </c>
      <c r="AD4114" s="13">
        <f t="shared" si="1397"/>
        <v>394452.19286979077</v>
      </c>
      <c r="AE4114" s="13">
        <f t="shared" si="1377"/>
        <v>312847.29453326308</v>
      </c>
      <c r="AF4114" s="13"/>
      <c r="AG4114" s="2">
        <f t="shared" si="1372"/>
        <v>40781</v>
      </c>
      <c r="AH4114" s="3">
        <f t="shared" si="1378"/>
        <v>1225.2282684830484</v>
      </c>
      <c r="AI4114" s="3">
        <f t="shared" si="1379"/>
        <v>971.75109153754181</v>
      </c>
      <c r="AJ4114" s="3">
        <f t="shared" si="1398"/>
        <v>792600.48906484782</v>
      </c>
      <c r="AK4114" s="3">
        <f t="shared" si="1399"/>
        <v>597383.53646467044</v>
      </c>
    </row>
    <row r="4115" spans="2:37" x14ac:dyDescent="0.2">
      <c r="B4115" s="5">
        <v>40785</v>
      </c>
      <c r="C4115" s="1">
        <v>619.84</v>
      </c>
      <c r="D4115" s="1">
        <f t="shared" si="1369"/>
        <v>36</v>
      </c>
      <c r="E4115" s="1" t="b">
        <f t="shared" si="1370"/>
        <v>1</v>
      </c>
      <c r="F4115" s="6">
        <f t="shared" si="1371"/>
        <v>1.5531817288157779E-2</v>
      </c>
      <c r="G4115" s="8">
        <f t="shared" si="1380"/>
        <v>5.6863925323767759E-4</v>
      </c>
      <c r="H4115" s="8">
        <f t="shared" si="1381"/>
        <v>5.9248751783331599E-4</v>
      </c>
      <c r="I4115" s="8">
        <f t="shared" si="1382"/>
        <v>6.7540102230072925E-4</v>
      </c>
      <c r="J4115" s="6">
        <f t="shared" si="1383"/>
        <v>1.3871921584432143E-3</v>
      </c>
      <c r="K4115" s="6">
        <f t="shared" si="1384"/>
        <v>1.0167544582172191E-3</v>
      </c>
      <c r="L4115" s="6">
        <f t="shared" si="1385"/>
        <v>6.1066962606558446E-4</v>
      </c>
      <c r="M4115" s="9">
        <f t="shared" si="1386"/>
        <v>0.40992104069838226</v>
      </c>
      <c r="N4115" s="9">
        <f t="shared" si="1387"/>
        <v>0.58272428809624865</v>
      </c>
      <c r="O4115" s="9">
        <f t="shared" si="1388"/>
        <v>1</v>
      </c>
      <c r="P4115" s="9">
        <f t="shared" si="1389"/>
        <v>0.66421510959821028</v>
      </c>
      <c r="Q4115" s="10">
        <f t="shared" si="1390"/>
        <v>0.12590817137672872</v>
      </c>
      <c r="R4115" s="10">
        <f t="shared" si="1373"/>
        <v>0.63538370167121816</v>
      </c>
      <c r="S4115" s="10">
        <f>_xlfn.PERCENTILE.INC($R$1519:R4115,0.75)</f>
        <v>0.81247481970407742</v>
      </c>
      <c r="T4115" s="10">
        <f t="shared" si="1374"/>
        <v>0.81247481970407742</v>
      </c>
      <c r="U4115" s="11">
        <f t="shared" si="1391"/>
        <v>0.63538370167121816</v>
      </c>
      <c r="V4115" s="10">
        <f t="shared" si="1375"/>
        <v>0.49664168452694274</v>
      </c>
      <c r="W4115" s="10">
        <f t="shared" si="1376"/>
        <v>0.65544487963409537</v>
      </c>
      <c r="X4115" s="10">
        <f t="shared" si="1392"/>
        <v>0.79422962708902267</v>
      </c>
      <c r="Y4115" s="10">
        <f>_xlfn.PERCENTILE.INC($X$1519:X4115,0.75)</f>
        <v>1.0155935246300969</v>
      </c>
      <c r="Z4115" s="10">
        <f t="shared" si="1393"/>
        <v>1.0155935246300969</v>
      </c>
      <c r="AA4115" s="10">
        <f t="shared" si="1394"/>
        <v>0.79422962708902267</v>
      </c>
      <c r="AB4115" s="10">
        <f t="shared" si="1395"/>
        <v>0.32552124913603636</v>
      </c>
      <c r="AC4115" s="10">
        <f t="shared" si="1396"/>
        <v>0.258538620310867</v>
      </c>
      <c r="AD4115" s="13">
        <f t="shared" si="1397"/>
        <v>325521.24913603638</v>
      </c>
      <c r="AE4115" s="13">
        <f t="shared" si="1377"/>
        <v>258538.620310867</v>
      </c>
      <c r="AF4115" s="13"/>
      <c r="AG4115" s="2">
        <f t="shared" si="1372"/>
        <v>40785</v>
      </c>
      <c r="AH4115" s="3">
        <f t="shared" si="1378"/>
        <v>6126.5593885667631</v>
      </c>
      <c r="AI4115" s="3">
        <f t="shared" si="1379"/>
        <v>4859.0870177851239</v>
      </c>
      <c r="AJ4115" s="3">
        <f t="shared" si="1398"/>
        <v>798727.04845341458</v>
      </c>
      <c r="AK4115" s="3">
        <f t="shared" si="1399"/>
        <v>602242.62348245562</v>
      </c>
    </row>
    <row r="4116" spans="2:37" x14ac:dyDescent="0.2">
      <c r="B4116" s="5">
        <v>40786</v>
      </c>
      <c r="C4116" s="1">
        <v>619.98</v>
      </c>
      <c r="D4116" s="1">
        <f t="shared" si="1369"/>
        <v>36</v>
      </c>
      <c r="E4116" s="1" t="b">
        <f t="shared" si="1370"/>
        <v>0</v>
      </c>
      <c r="F4116" s="6">
        <f t="shared" si="1371"/>
        <v>2.2586473928742912E-4</v>
      </c>
      <c r="G4116" s="8">
        <f t="shared" si="1380"/>
        <v>5.3765024912800878E-4</v>
      </c>
      <c r="H4116" s="8">
        <f t="shared" si="1381"/>
        <v>5.9372493186179043E-4</v>
      </c>
      <c r="I4116" s="8">
        <f t="shared" si="1382"/>
        <v>6.7045800579416048E-4</v>
      </c>
      <c r="J4116" s="6">
        <f t="shared" si="1383"/>
        <v>1.387178823910638E-3</v>
      </c>
      <c r="K4116" s="6">
        <f t="shared" si="1384"/>
        <v>1.0167467947644632E-3</v>
      </c>
      <c r="L4116" s="6">
        <f t="shared" si="1385"/>
        <v>6.1064303465931677E-4</v>
      </c>
      <c r="M4116" s="9">
        <f t="shared" si="1386"/>
        <v>0.38758539264051234</v>
      </c>
      <c r="N4116" s="9">
        <f t="shared" si="1387"/>
        <v>0.58394571285501928</v>
      </c>
      <c r="O4116" s="9">
        <f t="shared" si="1388"/>
        <v>1</v>
      </c>
      <c r="P4116" s="9">
        <f t="shared" si="1389"/>
        <v>0.65717703516517723</v>
      </c>
      <c r="Q4116" s="10">
        <f t="shared" si="1390"/>
        <v>0.12542460208819681</v>
      </c>
      <c r="R4116" s="10">
        <f t="shared" si="1373"/>
        <v>0.63783339686216534</v>
      </c>
      <c r="S4116" s="10">
        <f>_xlfn.PERCENTILE.INC($R$1519:R4116,0.75)</f>
        <v>0.81237307060213282</v>
      </c>
      <c r="T4116" s="10">
        <f t="shared" si="1374"/>
        <v>0.81237307060213282</v>
      </c>
      <c r="U4116" s="11">
        <f t="shared" si="1391"/>
        <v>0.63783339686216534</v>
      </c>
      <c r="V4116" s="10">
        <f t="shared" si="1375"/>
        <v>0.49664168452694274</v>
      </c>
      <c r="W4116" s="10">
        <f t="shared" si="1376"/>
        <v>0.65544487963409537</v>
      </c>
      <c r="X4116" s="10">
        <f t="shared" si="1392"/>
        <v>0.7972917460777067</v>
      </c>
      <c r="Y4116" s="10">
        <f>_xlfn.PERCENTILE.INC($X$1519:X4116,0.75)</f>
        <v>1.0154663382526663</v>
      </c>
      <c r="Z4116" s="10">
        <f t="shared" si="1393"/>
        <v>1.0154663382526663</v>
      </c>
      <c r="AA4116" s="10">
        <f t="shared" si="1394"/>
        <v>0.79422962708902267</v>
      </c>
      <c r="AB4116" s="10">
        <f t="shared" si="1395"/>
        <v>0.32552124913603636</v>
      </c>
      <c r="AC4116" s="10">
        <f t="shared" si="1396"/>
        <v>0.258538620310867</v>
      </c>
      <c r="AD4116" s="13">
        <f t="shared" si="1397"/>
        <v>325521.24913603638</v>
      </c>
      <c r="AE4116" s="13">
        <f t="shared" si="1377"/>
        <v>258538.620310867</v>
      </c>
      <c r="AF4116" s="13"/>
      <c r="AG4116" s="2">
        <f t="shared" si="1372"/>
        <v>40786</v>
      </c>
      <c r="AH4116" s="3">
        <f t="shared" si="1378"/>
        <v>73.523772068629114</v>
      </c>
      <c r="AI4116" s="3">
        <f t="shared" si="1379"/>
        <v>58.394758072245601</v>
      </c>
      <c r="AJ4116" s="3">
        <f t="shared" si="1398"/>
        <v>798800.57222548325</v>
      </c>
      <c r="AK4116" s="3">
        <f t="shared" si="1399"/>
        <v>602301.01824052783</v>
      </c>
    </row>
    <row r="4117" spans="2:37" x14ac:dyDescent="0.2">
      <c r="B4117" s="5">
        <v>40787</v>
      </c>
      <c r="C4117" s="1">
        <v>613.39</v>
      </c>
      <c r="D4117" s="1">
        <f t="shared" ref="D4117:D4180" si="1400">WEEKNUM(B4117)</f>
        <v>36</v>
      </c>
      <c r="E4117" s="1" t="b">
        <f t="shared" ref="E4117:E4180" si="1401">IF(D4117&lt;&gt;D4116,TRUE,FALSE)</f>
        <v>0</v>
      </c>
      <c r="F4117" s="6">
        <f t="shared" ref="F4117:F4180" si="1402">C4117/C4116-1</f>
        <v>-1.0629375141133601E-2</v>
      </c>
      <c r="G4117" s="8">
        <f t="shared" si="1380"/>
        <v>1.6257004453207945E-4</v>
      </c>
      <c r="H4117" s="8">
        <f t="shared" si="1381"/>
        <v>4.4146699333243248E-4</v>
      </c>
      <c r="I4117" s="8">
        <f t="shared" si="1382"/>
        <v>6.0740757363885118E-4</v>
      </c>
      <c r="J4117" s="6">
        <f t="shared" si="1383"/>
        <v>1.3871791275309453E-3</v>
      </c>
      <c r="K4117" s="6">
        <f t="shared" si="1384"/>
        <v>1.0167580615236815E-3</v>
      </c>
      <c r="L4117" s="6">
        <f t="shared" si="1385"/>
        <v>6.1061922006306539E-4</v>
      </c>
      <c r="M4117" s="9">
        <f t="shared" si="1386"/>
        <v>0.11719470204359229</v>
      </c>
      <c r="N4117" s="9">
        <f t="shared" si="1387"/>
        <v>0.43419079723928028</v>
      </c>
      <c r="O4117" s="9">
        <f t="shared" si="1388"/>
        <v>0.9947403450158635</v>
      </c>
      <c r="P4117" s="9">
        <f t="shared" si="1389"/>
        <v>0.51537528143291211</v>
      </c>
      <c r="Q4117" s="10">
        <f t="shared" si="1390"/>
        <v>0.12693325517435197</v>
      </c>
      <c r="R4117" s="10">
        <f t="shared" si="1373"/>
        <v>0.63025248891722063</v>
      </c>
      <c r="S4117" s="10">
        <f>_xlfn.PERCENTILE.INC($R$1519:R4117,0.75)</f>
        <v>0.81227132150018833</v>
      </c>
      <c r="T4117" s="10">
        <f t="shared" si="1374"/>
        <v>0.81227132150018833</v>
      </c>
      <c r="U4117" s="11">
        <f t="shared" si="1391"/>
        <v>0.63025248891722063</v>
      </c>
      <c r="V4117" s="10">
        <f t="shared" si="1375"/>
        <v>0.49664168452694274</v>
      </c>
      <c r="W4117" s="10">
        <f t="shared" si="1376"/>
        <v>0.65544487963409537</v>
      </c>
      <c r="X4117" s="10">
        <f t="shared" si="1392"/>
        <v>0.78781561114652576</v>
      </c>
      <c r="Y4117" s="10">
        <f>_xlfn.PERCENTILE.INC($X$1519:X4117,0.75)</f>
        <v>1.0153391518752355</v>
      </c>
      <c r="Z4117" s="10">
        <f t="shared" si="1393"/>
        <v>1.0153391518752355</v>
      </c>
      <c r="AA4117" s="10">
        <f t="shared" si="1394"/>
        <v>0.79422962708902267</v>
      </c>
      <c r="AB4117" s="10">
        <f t="shared" si="1395"/>
        <v>0.32552124913603636</v>
      </c>
      <c r="AC4117" s="10">
        <f t="shared" si="1396"/>
        <v>0.258538620310867</v>
      </c>
      <c r="AD4117" s="13">
        <f t="shared" si="1397"/>
        <v>325521.24913603638</v>
      </c>
      <c r="AE4117" s="13">
        <f t="shared" si="1377"/>
        <v>258538.620310867</v>
      </c>
      <c r="AF4117" s="13"/>
      <c r="AG4117" s="2">
        <f t="shared" si="1372"/>
        <v>40787</v>
      </c>
      <c r="AH4117" s="3">
        <f t="shared" si="1378"/>
        <v>-3460.0874734773429</v>
      </c>
      <c r="AI4117" s="3">
        <f t="shared" si="1379"/>
        <v>-2748.1039837553085</v>
      </c>
      <c r="AJ4117" s="3">
        <f t="shared" si="1398"/>
        <v>795340.4847520059</v>
      </c>
      <c r="AK4117" s="3">
        <f t="shared" si="1399"/>
        <v>599552.91425677249</v>
      </c>
    </row>
    <row r="4118" spans="2:37" x14ac:dyDescent="0.2">
      <c r="B4118" s="5">
        <v>40788</v>
      </c>
      <c r="C4118" s="1">
        <v>601.94000000000005</v>
      </c>
      <c r="D4118" s="1">
        <f t="shared" si="1400"/>
        <v>36</v>
      </c>
      <c r="E4118" s="1" t="b">
        <f t="shared" si="1401"/>
        <v>0</v>
      </c>
      <c r="F4118" s="6">
        <f t="shared" si="1402"/>
        <v>-1.8666753615155018E-2</v>
      </c>
      <c r="G4118" s="8">
        <f t="shared" si="1380"/>
        <v>-3.8844746145434635E-4</v>
      </c>
      <c r="H4118" s="8">
        <f t="shared" si="1381"/>
        <v>2.2903532469764929E-4</v>
      </c>
      <c r="I4118" s="8">
        <f t="shared" si="1382"/>
        <v>4.9046136088953221E-4</v>
      </c>
      <c r="J4118" s="6">
        <f t="shared" si="1383"/>
        <v>1.387431794767976E-3</v>
      </c>
      <c r="K4118" s="6">
        <f t="shared" si="1384"/>
        <v>1.0168166663388186E-3</v>
      </c>
      <c r="L4118" s="6">
        <f t="shared" si="1385"/>
        <v>6.1060648145080563E-4</v>
      </c>
      <c r="M4118" s="9">
        <f t="shared" si="1386"/>
        <v>-0.27997589713540294</v>
      </c>
      <c r="N4118" s="9">
        <f t="shared" si="1387"/>
        <v>0.22524741409119595</v>
      </c>
      <c r="O4118" s="9">
        <f t="shared" si="1388"/>
        <v>0.80323641459584949</v>
      </c>
      <c r="P4118" s="9">
        <f t="shared" si="1389"/>
        <v>0.24950264385054752</v>
      </c>
      <c r="Q4118" s="10">
        <f t="shared" si="1390"/>
        <v>0.13251044932122885</v>
      </c>
      <c r="R4118" s="10">
        <f t="shared" si="1373"/>
        <v>0.60372597338392386</v>
      </c>
      <c r="S4118" s="10">
        <f>_xlfn.PERCENTILE.INC($R$1519:R4118,0.75)</f>
        <v>0.81216957239824383</v>
      </c>
      <c r="T4118" s="10">
        <f t="shared" si="1374"/>
        <v>0.81216957239824383</v>
      </c>
      <c r="U4118" s="11">
        <f t="shared" si="1391"/>
        <v>0.60372597338392386</v>
      </c>
      <c r="V4118" s="10">
        <f t="shared" si="1375"/>
        <v>0.49664168452694274</v>
      </c>
      <c r="W4118" s="10">
        <f t="shared" si="1376"/>
        <v>0.65544487963409537</v>
      </c>
      <c r="X4118" s="10">
        <f t="shared" si="1392"/>
        <v>0.75465746672990486</v>
      </c>
      <c r="Y4118" s="10">
        <f>_xlfn.PERCENTILE.INC($X$1519:X4118,0.75)</f>
        <v>1.0152119654978047</v>
      </c>
      <c r="Z4118" s="10">
        <f t="shared" si="1393"/>
        <v>1.0152119654978047</v>
      </c>
      <c r="AA4118" s="10">
        <f t="shared" si="1394"/>
        <v>0.79422962708902267</v>
      </c>
      <c r="AB4118" s="10">
        <f t="shared" si="1395"/>
        <v>0.32552124913603636</v>
      </c>
      <c r="AC4118" s="10">
        <f t="shared" si="1396"/>
        <v>0.258538620310867</v>
      </c>
      <c r="AD4118" s="13">
        <f t="shared" si="1397"/>
        <v>325521.24913603638</v>
      </c>
      <c r="AE4118" s="13">
        <f t="shared" si="1377"/>
        <v>258538.620310867</v>
      </c>
      <c r="AF4118" s="13"/>
      <c r="AG4118" s="2">
        <f t="shared" si="1372"/>
        <v>40788</v>
      </c>
      <c r="AH4118" s="3">
        <f t="shared" si="1378"/>
        <v>-6076.4249541198842</v>
      </c>
      <c r="AI4118" s="3">
        <f t="shared" si="1379"/>
        <v>-4826.0767253450676</v>
      </c>
      <c r="AJ4118" s="3">
        <f t="shared" si="1398"/>
        <v>789264.05979788606</v>
      </c>
      <c r="AK4118" s="3">
        <f t="shared" si="1399"/>
        <v>594726.83753142739</v>
      </c>
    </row>
    <row r="4119" spans="2:37" x14ac:dyDescent="0.2">
      <c r="B4119" s="5">
        <v>40792</v>
      </c>
      <c r="C4119" s="1">
        <v>592.61</v>
      </c>
      <c r="D4119" s="1">
        <f t="shared" si="1400"/>
        <v>37</v>
      </c>
      <c r="E4119" s="1" t="b">
        <f t="shared" si="1401"/>
        <v>1</v>
      </c>
      <c r="F4119" s="6">
        <f t="shared" si="1402"/>
        <v>-1.5499883709339857E-2</v>
      </c>
      <c r="G4119" s="8">
        <f t="shared" si="1380"/>
        <v>-7.5506792451469548E-4</v>
      </c>
      <c r="H4119" s="8">
        <f t="shared" si="1381"/>
        <v>2.9051856863278553E-5</v>
      </c>
      <c r="I4119" s="8">
        <f t="shared" si="1382"/>
        <v>3.7287415590723703E-4</v>
      </c>
      <c r="J4119" s="6">
        <f t="shared" si="1383"/>
        <v>1.3879231686252003E-3</v>
      </c>
      <c r="K4119" s="6">
        <f t="shared" si="1384"/>
        <v>1.0169513816481453E-3</v>
      </c>
      <c r="L4119" s="6">
        <f t="shared" si="1385"/>
        <v>6.1062527302318951E-4</v>
      </c>
      <c r="M4119" s="9">
        <f t="shared" si="1386"/>
        <v>-0.54402717786073407</v>
      </c>
      <c r="N4119" s="9">
        <f t="shared" si="1387"/>
        <v>2.8567596630032603E-2</v>
      </c>
      <c r="O4119" s="9">
        <f t="shared" si="1388"/>
        <v>0.6106431757420504</v>
      </c>
      <c r="P4119" s="9">
        <f t="shared" si="1389"/>
        <v>3.1727864837116315E-2</v>
      </c>
      <c r="Q4119" s="10">
        <f t="shared" si="1390"/>
        <v>0.13595320234440406</v>
      </c>
      <c r="R4119" s="10">
        <f t="shared" si="1373"/>
        <v>0.58843777579684842</v>
      </c>
      <c r="S4119" s="10">
        <f>_xlfn.PERCENTILE.INC($R$1519:R4119,0.75)</f>
        <v>0.81206782329629923</v>
      </c>
      <c r="T4119" s="10">
        <f t="shared" si="1374"/>
        <v>0.81206782329629923</v>
      </c>
      <c r="U4119" s="11">
        <f t="shared" si="1391"/>
        <v>0.58843777579684842</v>
      </c>
      <c r="V4119" s="10">
        <f t="shared" si="1375"/>
        <v>0.24950264385054752</v>
      </c>
      <c r="W4119" s="10">
        <f t="shared" si="1376"/>
        <v>0.60372597338392386</v>
      </c>
      <c r="X4119" s="10">
        <f t="shared" si="1392"/>
        <v>0.73554721974606052</v>
      </c>
      <c r="Y4119" s="10">
        <f>_xlfn.PERCENTILE.INC($X$1519:X4119,0.75)</f>
        <v>1.0150847791203741</v>
      </c>
      <c r="Z4119" s="10">
        <f t="shared" si="1393"/>
        <v>1.0150847791203741</v>
      </c>
      <c r="AA4119" s="10">
        <f t="shared" si="1394"/>
        <v>0.73554721974606052</v>
      </c>
      <c r="AB4119" s="10">
        <f t="shared" si="1395"/>
        <v>0.15063122652053429</v>
      </c>
      <c r="AC4119" s="10">
        <f t="shared" si="1396"/>
        <v>0.11079637987411806</v>
      </c>
      <c r="AD4119" s="13">
        <f t="shared" si="1397"/>
        <v>150631.22652053428</v>
      </c>
      <c r="AE4119" s="13">
        <f t="shared" si="1377"/>
        <v>110796.37987411805</v>
      </c>
      <c r="AF4119" s="13"/>
      <c r="AG4119" s="2">
        <f t="shared" si="1372"/>
        <v>40792</v>
      </c>
      <c r="AH4119" s="3">
        <f t="shared" si="1378"/>
        <v>-5045.5415065276111</v>
      </c>
      <c r="AI4119" s="3">
        <f t="shared" si="1379"/>
        <v>-4007.3185491916101</v>
      </c>
      <c r="AJ4119" s="3">
        <f t="shared" si="1398"/>
        <v>784218.51829135849</v>
      </c>
      <c r="AK4119" s="3">
        <f t="shared" si="1399"/>
        <v>590719.51898223581</v>
      </c>
    </row>
    <row r="4120" spans="2:37" x14ac:dyDescent="0.2">
      <c r="B4120" s="5">
        <v>40793</v>
      </c>
      <c r="C4120" s="1">
        <v>593.97</v>
      </c>
      <c r="D4120" s="1">
        <f t="shared" si="1400"/>
        <v>37</v>
      </c>
      <c r="E4120" s="1" t="b">
        <f t="shared" si="1401"/>
        <v>0</v>
      </c>
      <c r="F4120" s="6">
        <f t="shared" si="1402"/>
        <v>2.2949325863552694E-3</v>
      </c>
      <c r="G4120" s="8">
        <f t="shared" si="1380"/>
        <v>-7.1183845298436661E-4</v>
      </c>
      <c r="H4120" s="8">
        <f t="shared" si="1381"/>
        <v>7.3774328537715725E-5</v>
      </c>
      <c r="I4120" s="8">
        <f t="shared" si="1382"/>
        <v>3.7838940738092649E-4</v>
      </c>
      <c r="J4120" s="6">
        <f t="shared" si="1383"/>
        <v>1.3883984352366097E-3</v>
      </c>
      <c r="K4120" s="6">
        <f t="shared" si="1384"/>
        <v>1.0170663718236485E-3</v>
      </c>
      <c r="L4120" s="6">
        <f t="shared" si="1385"/>
        <v>6.1064099448496841E-4</v>
      </c>
      <c r="M4120" s="9">
        <f t="shared" si="1386"/>
        <v>-0.51270473584411358</v>
      </c>
      <c r="N4120" s="9">
        <f t="shared" si="1387"/>
        <v>7.2536395442349383E-2</v>
      </c>
      <c r="O4120" s="9">
        <f t="shared" si="1388"/>
        <v>0.61965935926078897</v>
      </c>
      <c r="P4120" s="9">
        <f t="shared" si="1389"/>
        <v>5.9830339619674912E-2</v>
      </c>
      <c r="Q4120" s="10">
        <f t="shared" si="1390"/>
        <v>0.13556776295691672</v>
      </c>
      <c r="R4120" s="10">
        <f t="shared" si="1373"/>
        <v>0.59011079223475793</v>
      </c>
      <c r="S4120" s="10">
        <f>_xlfn.PERCENTILE.INC($R$1519:R4120,0.75)</f>
        <v>0.81197483624353628</v>
      </c>
      <c r="T4120" s="10">
        <f t="shared" si="1374"/>
        <v>0.81197483624353628</v>
      </c>
      <c r="U4120" s="11">
        <f t="shared" si="1391"/>
        <v>0.59011079223475793</v>
      </c>
      <c r="V4120" s="10">
        <f t="shared" si="1375"/>
        <v>0.24950264385054752</v>
      </c>
      <c r="W4120" s="10">
        <f t="shared" si="1376"/>
        <v>0.60372597338392386</v>
      </c>
      <c r="X4120" s="10">
        <f t="shared" si="1392"/>
        <v>0.73763849029344752</v>
      </c>
      <c r="Y4120" s="10">
        <f>_xlfn.PERCENTILE.INC($X$1519:X4120,0.75)</f>
        <v>1.0149685453044204</v>
      </c>
      <c r="Z4120" s="10">
        <f t="shared" si="1393"/>
        <v>1.0149685453044204</v>
      </c>
      <c r="AA4120" s="10">
        <f t="shared" si="1394"/>
        <v>0.73554721974606052</v>
      </c>
      <c r="AB4120" s="10">
        <f t="shared" si="1395"/>
        <v>0.15063122652053429</v>
      </c>
      <c r="AC4120" s="10">
        <f t="shared" si="1396"/>
        <v>0.11079637987411806</v>
      </c>
      <c r="AD4120" s="13">
        <f t="shared" si="1397"/>
        <v>150631.22652053428</v>
      </c>
      <c r="AE4120" s="13">
        <f t="shared" si="1377"/>
        <v>110796.37987411805</v>
      </c>
      <c r="AF4120" s="13"/>
      <c r="AG4120" s="2">
        <f t="shared" si="1372"/>
        <v>40793</v>
      </c>
      <c r="AH4120" s="3">
        <f t="shared" si="1378"/>
        <v>345.68851026463619</v>
      </c>
      <c r="AI4120" s="3">
        <f t="shared" si="1379"/>
        <v>254.27022262331064</v>
      </c>
      <c r="AJ4120" s="3">
        <f t="shared" si="1398"/>
        <v>784564.20680162311</v>
      </c>
      <c r="AK4120" s="3">
        <f t="shared" si="1399"/>
        <v>590973.78920485917</v>
      </c>
    </row>
    <row r="4121" spans="2:37" x14ac:dyDescent="0.2">
      <c r="B4121" s="5">
        <v>40794</v>
      </c>
      <c r="C4121" s="1">
        <v>594.04999999999995</v>
      </c>
      <c r="D4121" s="1">
        <f t="shared" si="1400"/>
        <v>37</v>
      </c>
      <c r="E4121" s="1" t="b">
        <f t="shared" si="1401"/>
        <v>0</v>
      </c>
      <c r="F4121" s="6">
        <f t="shared" si="1402"/>
        <v>1.3468693705065427E-4</v>
      </c>
      <c r="G4121" s="8">
        <f t="shared" si="1380"/>
        <v>-7.2890755698322548E-4</v>
      </c>
      <c r="H4121" s="8">
        <f t="shared" si="1381"/>
        <v>4.8948382759568919E-5</v>
      </c>
      <c r="I4121" s="8">
        <f t="shared" si="1382"/>
        <v>3.776850207328274E-4</v>
      </c>
      <c r="J4121" s="6">
        <f t="shared" si="1383"/>
        <v>1.3888576982535922E-3</v>
      </c>
      <c r="K4121" s="6">
        <f t="shared" si="1384"/>
        <v>1.0171915602015516E-3</v>
      </c>
      <c r="L4121" s="6">
        <f t="shared" si="1385"/>
        <v>6.1066445403401624E-4</v>
      </c>
      <c r="M4121" s="9">
        <f t="shared" si="1386"/>
        <v>-0.52482522716314595</v>
      </c>
      <c r="N4121" s="9">
        <f t="shared" si="1387"/>
        <v>4.8121105871022009E-2</v>
      </c>
      <c r="O4121" s="9">
        <f t="shared" si="1388"/>
        <v>0.61848207839487079</v>
      </c>
      <c r="P4121" s="9">
        <f t="shared" si="1389"/>
        <v>4.7259319034248959E-2</v>
      </c>
      <c r="Q4121" s="10">
        <f t="shared" si="1390"/>
        <v>0.13515441138686649</v>
      </c>
      <c r="R4121" s="10">
        <f t="shared" si="1373"/>
        <v>0.59191556664034961</v>
      </c>
      <c r="S4121" s="10">
        <f>_xlfn.PERCENTILE.INC($R$1519:R4121,0.75)</f>
        <v>0.81188184919077333</v>
      </c>
      <c r="T4121" s="10">
        <f t="shared" si="1374"/>
        <v>0.81188184919077333</v>
      </c>
      <c r="U4121" s="11">
        <f t="shared" si="1391"/>
        <v>0.59191556664034961</v>
      </c>
      <c r="V4121" s="10">
        <f t="shared" si="1375"/>
        <v>0.24950264385054752</v>
      </c>
      <c r="W4121" s="10">
        <f t="shared" si="1376"/>
        <v>0.60372597338392386</v>
      </c>
      <c r="X4121" s="10">
        <f t="shared" si="1392"/>
        <v>0.7398944583004371</v>
      </c>
      <c r="Y4121" s="10">
        <f>_xlfn.PERCENTILE.INC($X$1519:X4121,0.75)</f>
        <v>1.0148523114884667</v>
      </c>
      <c r="Z4121" s="10">
        <f t="shared" si="1393"/>
        <v>1.0148523114884667</v>
      </c>
      <c r="AA4121" s="10">
        <f t="shared" si="1394"/>
        <v>0.73554721974606052</v>
      </c>
      <c r="AB4121" s="10">
        <f t="shared" si="1395"/>
        <v>0.15063122652053429</v>
      </c>
      <c r="AC4121" s="10">
        <f t="shared" si="1396"/>
        <v>0.11079637987411806</v>
      </c>
      <c r="AD4121" s="13">
        <f t="shared" si="1397"/>
        <v>150631.22652053428</v>
      </c>
      <c r="AE4121" s="13">
        <f t="shared" si="1377"/>
        <v>110796.37987411805</v>
      </c>
      <c r="AF4121" s="13"/>
      <c r="AG4121" s="2">
        <f t="shared" si="1372"/>
        <v>40794</v>
      </c>
      <c r="AH4121" s="3">
        <f t="shared" si="1378"/>
        <v>20.288058524234046</v>
      </c>
      <c r="AI4121" s="3">
        <f t="shared" si="1379"/>
        <v>14.922825041545716</v>
      </c>
      <c r="AJ4121" s="3">
        <f t="shared" si="1398"/>
        <v>784584.49486014736</v>
      </c>
      <c r="AK4121" s="3">
        <f t="shared" si="1399"/>
        <v>590988.71202990075</v>
      </c>
    </row>
    <row r="4122" spans="2:37" x14ac:dyDescent="0.2">
      <c r="B4122" s="5">
        <v>40795</v>
      </c>
      <c r="C4122" s="1">
        <v>586.66999999999996</v>
      </c>
      <c r="D4122" s="1">
        <f t="shared" si="1400"/>
        <v>37</v>
      </c>
      <c r="E4122" s="1" t="b">
        <f t="shared" si="1401"/>
        <v>0</v>
      </c>
      <c r="F4122" s="6">
        <f t="shared" si="1402"/>
        <v>-1.2423196700614425E-2</v>
      </c>
      <c r="G4122" s="8">
        <f t="shared" si="1380"/>
        <v>-9.6903389656703644E-4</v>
      </c>
      <c r="H4122" s="8">
        <f t="shared" si="1381"/>
        <v>-1.1019028391004287E-4</v>
      </c>
      <c r="I4122" s="8">
        <f t="shared" si="1382"/>
        <v>2.7843654640217764E-4</v>
      </c>
      <c r="J4122" s="6">
        <f t="shared" si="1383"/>
        <v>1.3894962244999237E-3</v>
      </c>
      <c r="K4122" s="6">
        <f t="shared" si="1384"/>
        <v>1.0173934855515461E-3</v>
      </c>
      <c r="L4122" s="6">
        <f t="shared" si="1385"/>
        <v>6.1073310560503255E-4</v>
      </c>
      <c r="M4122" s="9">
        <f t="shared" si="1386"/>
        <v>-0.69739944555501721</v>
      </c>
      <c r="N4122" s="9">
        <f t="shared" si="1387"/>
        <v>-0.10830645711310689</v>
      </c>
      <c r="O4122" s="9">
        <f t="shared" si="1388"/>
        <v>0.45590544191368176</v>
      </c>
      <c r="P4122" s="9">
        <f t="shared" si="1389"/>
        <v>-0.11660015358481413</v>
      </c>
      <c r="Q4122" s="10">
        <f t="shared" si="1390"/>
        <v>0.13678724470924358</v>
      </c>
      <c r="R4122" s="10">
        <f t="shared" si="1373"/>
        <v>0.58484985328894412</v>
      </c>
      <c r="S4122" s="10">
        <f>_xlfn.PERCENTILE.INC($R$1519:R4122,0.75)</f>
        <v>0.81178886213801027</v>
      </c>
      <c r="T4122" s="10">
        <f t="shared" si="1374"/>
        <v>0.81178886213801027</v>
      </c>
      <c r="U4122" s="11">
        <f t="shared" si="1391"/>
        <v>0.58484985328894412</v>
      </c>
      <c r="V4122" s="10">
        <f t="shared" si="1375"/>
        <v>0.24950264385054752</v>
      </c>
      <c r="W4122" s="10">
        <f t="shared" si="1376"/>
        <v>0.60372597338392386</v>
      </c>
      <c r="X4122" s="10">
        <f t="shared" si="1392"/>
        <v>0.73106231661118015</v>
      </c>
      <c r="Y4122" s="10">
        <f>_xlfn.PERCENTILE.INC($X$1519:X4122,0.75)</f>
        <v>1.0147360776725129</v>
      </c>
      <c r="Z4122" s="10">
        <f t="shared" si="1393"/>
        <v>1.0147360776725129</v>
      </c>
      <c r="AA4122" s="10">
        <f t="shared" si="1394"/>
        <v>0.73554721974606052</v>
      </c>
      <c r="AB4122" s="10">
        <f t="shared" si="1395"/>
        <v>0.15063122652053429</v>
      </c>
      <c r="AC4122" s="10">
        <f t="shared" si="1396"/>
        <v>0.11079637987411806</v>
      </c>
      <c r="AD4122" s="13">
        <f t="shared" si="1397"/>
        <v>150631.22652053428</v>
      </c>
      <c r="AE4122" s="13">
        <f t="shared" si="1377"/>
        <v>110796.37987411805</v>
      </c>
      <c r="AF4122" s="13"/>
      <c r="AG4122" s="2">
        <f t="shared" si="1372"/>
        <v>40795</v>
      </c>
      <c r="AH4122" s="3">
        <f t="shared" si="1378"/>
        <v>-1871.3213563194056</v>
      </c>
      <c r="AI4122" s="3">
        <f t="shared" si="1379"/>
        <v>-1376.4452208921659</v>
      </c>
      <c r="AJ4122" s="3">
        <f t="shared" si="1398"/>
        <v>782713.173503828</v>
      </c>
      <c r="AK4122" s="3">
        <f t="shared" si="1399"/>
        <v>589612.26680900855</v>
      </c>
    </row>
    <row r="4123" spans="2:37" x14ac:dyDescent="0.2">
      <c r="B4123" s="5">
        <v>40798</v>
      </c>
      <c r="C4123" s="1">
        <v>578.02</v>
      </c>
      <c r="D4123" s="1">
        <f t="shared" si="1400"/>
        <v>38</v>
      </c>
      <c r="E4123" s="1" t="b">
        <f t="shared" si="1401"/>
        <v>1</v>
      </c>
      <c r="F4123" s="6">
        <f t="shared" si="1402"/>
        <v>-1.474423440775896E-2</v>
      </c>
      <c r="G4123" s="8">
        <f t="shared" si="1380"/>
        <v>-1.3524645158860598E-3</v>
      </c>
      <c r="H4123" s="8">
        <f t="shared" si="1381"/>
        <v>-2.9068197939280242E-4</v>
      </c>
      <c r="I4123" s="8">
        <f t="shared" si="1382"/>
        <v>1.793195176310429E-4</v>
      </c>
      <c r="J4123" s="6">
        <f t="shared" si="1383"/>
        <v>1.3905596006757225E-3</v>
      </c>
      <c r="K4123" s="6">
        <f t="shared" si="1384"/>
        <v>1.0177131044971672E-3</v>
      </c>
      <c r="L4123" s="6">
        <f t="shared" si="1385"/>
        <v>6.108526424538533E-4</v>
      </c>
      <c r="M4123" s="9">
        <f t="shared" si="1386"/>
        <v>-0.97260449334846855</v>
      </c>
      <c r="N4123" s="9">
        <f t="shared" si="1387"/>
        <v>-0.28562271440576853</v>
      </c>
      <c r="O4123" s="9">
        <f t="shared" si="1388"/>
        <v>0.29355609711484476</v>
      </c>
      <c r="P4123" s="9">
        <f t="shared" si="1389"/>
        <v>-0.32155703687979748</v>
      </c>
      <c r="Q4123" s="10">
        <f t="shared" si="1390"/>
        <v>0.13934271264045045</v>
      </c>
      <c r="R4123" s="10">
        <f t="shared" si="1373"/>
        <v>0.57412403192139683</v>
      </c>
      <c r="S4123" s="10">
        <f>_xlfn.PERCENTILE.INC($R$1519:R4123,0.75)</f>
        <v>0.81169587508524732</v>
      </c>
      <c r="T4123" s="10">
        <f t="shared" si="1374"/>
        <v>0.81169587508524732</v>
      </c>
      <c r="U4123" s="11">
        <f t="shared" si="1391"/>
        <v>0.57412403192139683</v>
      </c>
      <c r="V4123" s="10">
        <f t="shared" si="1375"/>
        <v>-0.11660015358481413</v>
      </c>
      <c r="W4123" s="10">
        <f t="shared" si="1376"/>
        <v>0.58484985328894412</v>
      </c>
      <c r="X4123" s="10">
        <f t="shared" si="1392"/>
        <v>0.71765503990174606</v>
      </c>
      <c r="Y4123" s="10">
        <f>_xlfn.PERCENTILE.INC($X$1519:X4123,0.75)</f>
        <v>1.0146198438565592</v>
      </c>
      <c r="Z4123" s="10">
        <f t="shared" si="1393"/>
        <v>1.0146198438565592</v>
      </c>
      <c r="AA4123" s="10">
        <f t="shared" si="1394"/>
        <v>0.71765503990174606</v>
      </c>
      <c r="AB4123" s="10">
        <f t="shared" si="1395"/>
        <v>-6.8193582717546899E-2</v>
      </c>
      <c r="AC4123" s="10">
        <f t="shared" si="1396"/>
        <v>-4.893946832620414E-2</v>
      </c>
      <c r="AD4123" s="13">
        <f t="shared" si="1397"/>
        <v>-68193.582717546902</v>
      </c>
      <c r="AE4123" s="13">
        <f t="shared" si="1377"/>
        <v>-48939.468326204144</v>
      </c>
      <c r="AF4123" s="13"/>
      <c r="AG4123" s="2">
        <f t="shared" si="1372"/>
        <v>40798</v>
      </c>
      <c r="AH4123" s="3">
        <f t="shared" si="1378"/>
        <v>-2220.9421129469956</v>
      </c>
      <c r="AI4123" s="3">
        <f t="shared" si="1379"/>
        <v>-1633.6077963951038</v>
      </c>
      <c r="AJ4123" s="3">
        <f t="shared" si="1398"/>
        <v>780492.231390881</v>
      </c>
      <c r="AK4123" s="3">
        <f t="shared" si="1399"/>
        <v>587978.65901261347</v>
      </c>
    </row>
    <row r="4124" spans="2:37" x14ac:dyDescent="0.2">
      <c r="B4124" s="5">
        <v>40799</v>
      </c>
      <c r="C4124" s="1">
        <v>574.16</v>
      </c>
      <c r="D4124" s="1">
        <f t="shared" si="1400"/>
        <v>38</v>
      </c>
      <c r="E4124" s="1" t="b">
        <f t="shared" si="1401"/>
        <v>0</v>
      </c>
      <c r="F4124" s="6">
        <f t="shared" si="1402"/>
        <v>-6.6779696204284367E-3</v>
      </c>
      <c r="G4124" s="8">
        <f t="shared" si="1380"/>
        <v>-1.4731289412958507E-3</v>
      </c>
      <c r="H4124" s="8">
        <f t="shared" si="1381"/>
        <v>-3.6622955799787683E-4</v>
      </c>
      <c r="I4124" s="8">
        <f t="shared" si="1382"/>
        <v>1.210385798457347E-4</v>
      </c>
      <c r="J4124" s="6">
        <f t="shared" si="1383"/>
        <v>1.3917913258643193E-3</v>
      </c>
      <c r="K4124" s="6">
        <f t="shared" si="1384"/>
        <v>1.0180891401448853E-3</v>
      </c>
      <c r="L4124" s="6">
        <f t="shared" si="1385"/>
        <v>6.1100523290835479E-4</v>
      </c>
      <c r="M4124" s="9">
        <f t="shared" si="1386"/>
        <v>-1</v>
      </c>
      <c r="N4124" s="9">
        <f t="shared" si="1387"/>
        <v>-0.3597224875080765</v>
      </c>
      <c r="O4124" s="9">
        <f t="shared" si="1388"/>
        <v>0.19809745207843316</v>
      </c>
      <c r="P4124" s="9">
        <f t="shared" si="1389"/>
        <v>-0.38720834514321445</v>
      </c>
      <c r="Q4124" s="10">
        <f t="shared" si="1390"/>
        <v>0.13849526544752347</v>
      </c>
      <c r="R4124" s="10">
        <f t="shared" si="1373"/>
        <v>0.57763707475121151</v>
      </c>
      <c r="S4124" s="10">
        <f>_xlfn.PERCENTILE.INC($R$1519:R4124,0.75)</f>
        <v>0.81169558451527613</v>
      </c>
      <c r="T4124" s="10">
        <f t="shared" si="1374"/>
        <v>0.81169558451527613</v>
      </c>
      <c r="U4124" s="11">
        <f t="shared" si="1391"/>
        <v>0.57763707475121151</v>
      </c>
      <c r="V4124" s="10">
        <f t="shared" si="1375"/>
        <v>-0.11660015358481413</v>
      </c>
      <c r="W4124" s="10">
        <f t="shared" si="1376"/>
        <v>0.58484985328894412</v>
      </c>
      <c r="X4124" s="10">
        <f t="shared" si="1392"/>
        <v>0.72204634343901453</v>
      </c>
      <c r="Y4124" s="10">
        <f>_xlfn.PERCENTILE.INC($X$1519:X4124,0.75)</f>
        <v>1.0146194806440954</v>
      </c>
      <c r="Z4124" s="10">
        <f t="shared" si="1393"/>
        <v>1.0146194806440954</v>
      </c>
      <c r="AA4124" s="10">
        <f t="shared" si="1394"/>
        <v>0.71765503990174606</v>
      </c>
      <c r="AB4124" s="10">
        <f t="shared" si="1395"/>
        <v>-6.8193582717546899E-2</v>
      </c>
      <c r="AC4124" s="10">
        <f t="shared" si="1396"/>
        <v>-4.893946832620414E-2</v>
      </c>
      <c r="AD4124" s="13">
        <f t="shared" si="1397"/>
        <v>-68193.582717546902</v>
      </c>
      <c r="AE4124" s="13">
        <f t="shared" si="1377"/>
        <v>-48939.468326204144</v>
      </c>
      <c r="AF4124" s="13"/>
      <c r="AG4124" s="2">
        <f t="shared" si="1372"/>
        <v>40799</v>
      </c>
      <c r="AH4124" s="3">
        <f t="shared" si="1378"/>
        <v>455.39467369595189</v>
      </c>
      <c r="AI4124" s="3">
        <f t="shared" si="1379"/>
        <v>326.81628272231097</v>
      </c>
      <c r="AJ4124" s="3">
        <f t="shared" si="1398"/>
        <v>780947.62606457691</v>
      </c>
      <c r="AK4124" s="3">
        <f t="shared" si="1399"/>
        <v>588305.47529533575</v>
      </c>
    </row>
    <row r="4125" spans="2:37" x14ac:dyDescent="0.2">
      <c r="B4125" s="5">
        <v>40800</v>
      </c>
      <c r="C4125" s="1">
        <v>569.22</v>
      </c>
      <c r="D4125" s="1">
        <f t="shared" si="1400"/>
        <v>38</v>
      </c>
      <c r="E4125" s="1" t="b">
        <f t="shared" si="1401"/>
        <v>0</v>
      </c>
      <c r="F4125" s="6">
        <f t="shared" si="1402"/>
        <v>-8.6038734847427856E-3</v>
      </c>
      <c r="G4125" s="8">
        <f t="shared" si="1380"/>
        <v>-1.6221529058449565E-3</v>
      </c>
      <c r="H4125" s="8">
        <f t="shared" si="1381"/>
        <v>-4.7223830036568094E-4</v>
      </c>
      <c r="I4125" s="8">
        <f t="shared" si="1382"/>
        <v>6.7006001640094488E-5</v>
      </c>
      <c r="J4125" s="6">
        <f t="shared" si="1383"/>
        <v>1.3932143824929349E-3</v>
      </c>
      <c r="K4125" s="6">
        <f t="shared" si="1384"/>
        <v>1.0185505916627793E-3</v>
      </c>
      <c r="L4125" s="6">
        <f t="shared" si="1385"/>
        <v>6.1119454009959538E-4</v>
      </c>
      <c r="M4125" s="9">
        <f t="shared" si="1386"/>
        <v>-1</v>
      </c>
      <c r="N4125" s="9">
        <f t="shared" si="1387"/>
        <v>-0.46363754950527691</v>
      </c>
      <c r="O4125" s="9">
        <f t="shared" si="1388"/>
        <v>0.10963121763027485</v>
      </c>
      <c r="P4125" s="9">
        <f t="shared" si="1389"/>
        <v>-0.45133544395833397</v>
      </c>
      <c r="Q4125" s="10">
        <f t="shared" si="1390"/>
        <v>0.13856592374290355</v>
      </c>
      <c r="R4125" s="10">
        <f t="shared" si="1373"/>
        <v>0.57734252288775356</v>
      </c>
      <c r="S4125" s="10">
        <f>_xlfn.PERCENTILE.INC($R$1519:R4125,0.75)</f>
        <v>0.81169529394530493</v>
      </c>
      <c r="T4125" s="10">
        <f t="shared" si="1374"/>
        <v>0.81169529394530493</v>
      </c>
      <c r="U4125" s="11">
        <f t="shared" si="1391"/>
        <v>0.57734252288775356</v>
      </c>
      <c r="V4125" s="10">
        <f t="shared" si="1375"/>
        <v>-0.11660015358481413</v>
      </c>
      <c r="W4125" s="10">
        <f t="shared" si="1376"/>
        <v>0.58484985328894412</v>
      </c>
      <c r="X4125" s="10">
        <f t="shared" si="1392"/>
        <v>0.7216781536096919</v>
      </c>
      <c r="Y4125" s="10">
        <f>_xlfn.PERCENTILE.INC($X$1519:X4125,0.75)</f>
        <v>1.0146191174316312</v>
      </c>
      <c r="Z4125" s="10">
        <f t="shared" si="1393"/>
        <v>1.0146191174316312</v>
      </c>
      <c r="AA4125" s="10">
        <f t="shared" si="1394"/>
        <v>0.71765503990174606</v>
      </c>
      <c r="AB4125" s="10">
        <f t="shared" si="1395"/>
        <v>-6.8193582717546899E-2</v>
      </c>
      <c r="AC4125" s="10">
        <f t="shared" si="1396"/>
        <v>-4.893946832620414E-2</v>
      </c>
      <c r="AD4125" s="13">
        <f t="shared" si="1397"/>
        <v>-68193.582717546902</v>
      </c>
      <c r="AE4125" s="13">
        <f t="shared" si="1377"/>
        <v>-48939.468326204144</v>
      </c>
      <c r="AF4125" s="13"/>
      <c r="AG4125" s="2">
        <f t="shared" si="1372"/>
        <v>40800</v>
      </c>
      <c r="AH4125" s="3">
        <f t="shared" si="1378"/>
        <v>586.72895817311564</v>
      </c>
      <c r="AI4125" s="3">
        <f t="shared" si="1379"/>
        <v>421.06899388923722</v>
      </c>
      <c r="AJ4125" s="3">
        <f t="shared" si="1398"/>
        <v>781534.35502274998</v>
      </c>
      <c r="AK4125" s="3">
        <f t="shared" si="1399"/>
        <v>588726.54428922501</v>
      </c>
    </row>
    <row r="4126" spans="2:37" x14ac:dyDescent="0.2">
      <c r="B4126" s="5">
        <v>40801</v>
      </c>
      <c r="C4126" s="1">
        <v>574.91999999999996</v>
      </c>
      <c r="D4126" s="1">
        <f t="shared" si="1400"/>
        <v>38</v>
      </c>
      <c r="E4126" s="1" t="b">
        <f t="shared" si="1401"/>
        <v>0</v>
      </c>
      <c r="F4126" s="6">
        <f t="shared" si="1402"/>
        <v>1.0013702961947812E-2</v>
      </c>
      <c r="G4126" s="8">
        <f t="shared" si="1380"/>
        <v>-1.3072378238723733E-3</v>
      </c>
      <c r="H4126" s="8">
        <f t="shared" si="1381"/>
        <v>-3.5454457383142724E-4</v>
      </c>
      <c r="I4126" s="8">
        <f t="shared" si="1382"/>
        <v>1.2425273011696465E-4</v>
      </c>
      <c r="J4126" s="6">
        <f t="shared" si="1383"/>
        <v>1.394249375366163E-3</v>
      </c>
      <c r="K4126" s="6">
        <f t="shared" si="1384"/>
        <v>1.0189164689857627E-3</v>
      </c>
      <c r="L4126" s="6">
        <f t="shared" si="1385"/>
        <v>6.1134268923371271E-4</v>
      </c>
      <c r="M4126" s="9">
        <f t="shared" si="1386"/>
        <v>-0.93759254762374311</v>
      </c>
      <c r="N4126" s="9">
        <f t="shared" si="1387"/>
        <v>-0.34796235473977927</v>
      </c>
      <c r="O4126" s="9">
        <f t="shared" si="1388"/>
        <v>0.20324563015991767</v>
      </c>
      <c r="P4126" s="9">
        <f t="shared" si="1389"/>
        <v>-0.3607697574012016</v>
      </c>
      <c r="Q4126" s="10">
        <f t="shared" si="1390"/>
        <v>0.14036868151205437</v>
      </c>
      <c r="R4126" s="10">
        <f t="shared" si="1373"/>
        <v>0.56992770138066651</v>
      </c>
      <c r="S4126" s="10">
        <f>_xlfn.PERCENTILE.INC($R$1519:R4126,0.75)</f>
        <v>0.81169500337533373</v>
      </c>
      <c r="T4126" s="10">
        <f t="shared" si="1374"/>
        <v>0.81169500337533373</v>
      </c>
      <c r="U4126" s="11">
        <f t="shared" si="1391"/>
        <v>0.56992770138066651</v>
      </c>
      <c r="V4126" s="10">
        <f t="shared" si="1375"/>
        <v>-0.11660015358481413</v>
      </c>
      <c r="W4126" s="10">
        <f t="shared" si="1376"/>
        <v>0.58484985328894412</v>
      </c>
      <c r="X4126" s="10">
        <f t="shared" si="1392"/>
        <v>0.71240962672583308</v>
      </c>
      <c r="Y4126" s="10">
        <f>_xlfn.PERCENTILE.INC($X$1519:X4126,0.75)</f>
        <v>1.0146187542191671</v>
      </c>
      <c r="Z4126" s="10">
        <f t="shared" si="1393"/>
        <v>1.0146187542191671</v>
      </c>
      <c r="AA4126" s="10">
        <f t="shared" si="1394"/>
        <v>0.71765503990174606</v>
      </c>
      <c r="AB4126" s="10">
        <f t="shared" si="1395"/>
        <v>-6.8193582717546899E-2</v>
      </c>
      <c r="AC4126" s="10">
        <f t="shared" si="1396"/>
        <v>-4.893946832620414E-2</v>
      </c>
      <c r="AD4126" s="13">
        <f t="shared" si="1397"/>
        <v>-68193.582717546902</v>
      </c>
      <c r="AE4126" s="13">
        <f t="shared" si="1377"/>
        <v>-48939.468326204144</v>
      </c>
      <c r="AF4126" s="13"/>
      <c r="AG4126" s="2">
        <f t="shared" si="1372"/>
        <v>40801</v>
      </c>
      <c r="AH4126" s="3">
        <f t="shared" si="1378"/>
        <v>-682.87028124453252</v>
      </c>
      <c r="AI4126" s="3">
        <f t="shared" si="1379"/>
        <v>-490.06529893426159</v>
      </c>
      <c r="AJ4126" s="3">
        <f t="shared" si="1398"/>
        <v>780851.48474150547</v>
      </c>
      <c r="AK4126" s="3">
        <f t="shared" si="1399"/>
        <v>588236.47899029078</v>
      </c>
    </row>
    <row r="4127" spans="2:37" x14ac:dyDescent="0.2">
      <c r="B4127" s="5">
        <v>40802</v>
      </c>
      <c r="C4127" s="1">
        <v>575.54999999999995</v>
      </c>
      <c r="D4127" s="1">
        <f t="shared" si="1400"/>
        <v>38</v>
      </c>
      <c r="E4127" s="1" t="b">
        <f t="shared" si="1401"/>
        <v>0</v>
      </c>
      <c r="F4127" s="6">
        <f t="shared" si="1402"/>
        <v>1.095804633688191E-3</v>
      </c>
      <c r="G4127" s="8">
        <f t="shared" si="1380"/>
        <v>-1.3038722788663516E-3</v>
      </c>
      <c r="H4127" s="8">
        <f t="shared" si="1381"/>
        <v>-3.6696011595955868E-4</v>
      </c>
      <c r="I4127" s="8">
        <f t="shared" si="1382"/>
        <v>1.2819210473892354E-4</v>
      </c>
      <c r="J4127" s="6">
        <f t="shared" si="1383"/>
        <v>1.3953041505391697E-3</v>
      </c>
      <c r="K4127" s="6">
        <f t="shared" si="1384"/>
        <v>1.0192895238017924E-3</v>
      </c>
      <c r="L4127" s="6">
        <f t="shared" si="1385"/>
        <v>6.1148084100941789E-4</v>
      </c>
      <c r="M4127" s="9">
        <f t="shared" si="1386"/>
        <v>-0.9344717267289091</v>
      </c>
      <c r="N4127" s="9">
        <f t="shared" si="1387"/>
        <v>-0.36001558673030815</v>
      </c>
      <c r="O4127" s="9">
        <f t="shared" si="1388"/>
        <v>0.20964206258254486</v>
      </c>
      <c r="P4127" s="9">
        <f t="shared" si="1389"/>
        <v>-0.36161508362555744</v>
      </c>
      <c r="Q4127" s="10">
        <f t="shared" si="1390"/>
        <v>0.13983378777365313</v>
      </c>
      <c r="R4127" s="10">
        <f t="shared" si="1373"/>
        <v>0.57210779507378295</v>
      </c>
      <c r="S4127" s="10">
        <f>_xlfn.PERCENTILE.INC($R$1519:R4127,0.75)</f>
        <v>0.81169471280536254</v>
      </c>
      <c r="T4127" s="10">
        <f t="shared" si="1374"/>
        <v>0.81169471280536254</v>
      </c>
      <c r="U4127" s="11">
        <f t="shared" si="1391"/>
        <v>0.57210779507378295</v>
      </c>
      <c r="V4127" s="10">
        <f t="shared" si="1375"/>
        <v>-0.11660015358481413</v>
      </c>
      <c r="W4127" s="10">
        <f t="shared" si="1376"/>
        <v>0.58484985328894412</v>
      </c>
      <c r="X4127" s="10">
        <f t="shared" si="1392"/>
        <v>0.71513474384222875</v>
      </c>
      <c r="Y4127" s="10">
        <f>_xlfn.PERCENTILE.INC($X$1519:X4127,0.75)</f>
        <v>1.0146183910067033</v>
      </c>
      <c r="Z4127" s="10">
        <f t="shared" si="1393"/>
        <v>1.0146183910067033</v>
      </c>
      <c r="AA4127" s="10">
        <f t="shared" si="1394"/>
        <v>0.71765503990174606</v>
      </c>
      <c r="AB4127" s="10">
        <f t="shared" si="1395"/>
        <v>-6.8193582717546899E-2</v>
      </c>
      <c r="AC4127" s="10">
        <f t="shared" si="1396"/>
        <v>-4.893946832620414E-2</v>
      </c>
      <c r="AD4127" s="13">
        <f t="shared" si="1397"/>
        <v>-68193.582717546902</v>
      </c>
      <c r="AE4127" s="13">
        <f t="shared" si="1377"/>
        <v>-48939.468326204144</v>
      </c>
      <c r="AF4127" s="13"/>
      <c r="AG4127" s="2">
        <f t="shared" si="1372"/>
        <v>40802</v>
      </c>
      <c r="AH4127" s="3">
        <f t="shared" si="1378"/>
        <v>-74.726843929686837</v>
      </c>
      <c r="AI4127" s="3">
        <f t="shared" si="1379"/>
        <v>-53.628096162090962</v>
      </c>
      <c r="AJ4127" s="3">
        <f t="shared" si="1398"/>
        <v>780776.75789757574</v>
      </c>
      <c r="AK4127" s="3">
        <f t="shared" si="1399"/>
        <v>588182.85089412867</v>
      </c>
    </row>
    <row r="4128" spans="2:37" x14ac:dyDescent="0.2">
      <c r="B4128" s="5">
        <v>40805</v>
      </c>
      <c r="C4128" s="1">
        <v>553.12</v>
      </c>
      <c r="D4128" s="1">
        <f t="shared" si="1400"/>
        <v>39</v>
      </c>
      <c r="E4128" s="1" t="b">
        <f t="shared" si="1401"/>
        <v>1</v>
      </c>
      <c r="F4128" s="6">
        <f t="shared" si="1402"/>
        <v>-3.8971418643036992E-2</v>
      </c>
      <c r="G4128" s="8">
        <f t="shared" si="1380"/>
        <v>-2.2602614604410117E-3</v>
      </c>
      <c r="H4128" s="8">
        <f t="shared" si="1381"/>
        <v>-8.0391833433075583E-4</v>
      </c>
      <c r="I4128" s="8">
        <f t="shared" si="1382"/>
        <v>-1.2522811932267372E-4</v>
      </c>
      <c r="J4128" s="6">
        <f t="shared" si="1383"/>
        <v>1.3976498172831476E-3</v>
      </c>
      <c r="K4128" s="6">
        <f t="shared" si="1384"/>
        <v>1.0200614906729359E-3</v>
      </c>
      <c r="L4128" s="6">
        <f t="shared" si="1385"/>
        <v>6.1182164595747135E-4</v>
      </c>
      <c r="M4128" s="9">
        <f t="shared" si="1386"/>
        <v>-1</v>
      </c>
      <c r="N4128" s="9">
        <f t="shared" si="1387"/>
        <v>-0.78810771868312546</v>
      </c>
      <c r="O4128" s="9">
        <f t="shared" si="1388"/>
        <v>-0.20468075974444769</v>
      </c>
      <c r="P4128" s="9">
        <f t="shared" si="1389"/>
        <v>-0.66426282614252441</v>
      </c>
      <c r="Q4128" s="10">
        <f t="shared" si="1390"/>
        <v>0.15977085714538877</v>
      </c>
      <c r="R4128" s="10">
        <f t="shared" si="1373"/>
        <v>0.50071709840801171</v>
      </c>
      <c r="S4128" s="10">
        <f>_xlfn.PERCENTILE.INC($R$1519:R4128,0.75)</f>
        <v>0.81168718290630548</v>
      </c>
      <c r="T4128" s="10">
        <f t="shared" si="1374"/>
        <v>0.81168718290630548</v>
      </c>
      <c r="U4128" s="11">
        <f t="shared" si="1391"/>
        <v>0.50071709840801171</v>
      </c>
      <c r="V4128" s="10">
        <f t="shared" si="1375"/>
        <v>-0.36161508362555744</v>
      </c>
      <c r="W4128" s="10">
        <f t="shared" si="1376"/>
        <v>0.57210779507378295</v>
      </c>
      <c r="X4128" s="10">
        <f t="shared" si="1392"/>
        <v>0.62589637301001455</v>
      </c>
      <c r="Y4128" s="10">
        <f>_xlfn.PERCENTILE.INC($X$1519:X4128,0.75)</f>
        <v>1.014608978632882</v>
      </c>
      <c r="Z4128" s="10">
        <f t="shared" si="1393"/>
        <v>1.014608978632882</v>
      </c>
      <c r="AA4128" s="10">
        <f t="shared" si="1394"/>
        <v>0.62589637301001455</v>
      </c>
      <c r="AB4128" s="10">
        <f t="shared" si="1395"/>
        <v>-0.20688280815843929</v>
      </c>
      <c r="AC4128" s="10">
        <f t="shared" si="1396"/>
        <v>-0.12948719926449381</v>
      </c>
      <c r="AD4128" s="13">
        <f t="shared" si="1397"/>
        <v>-206882.80815843929</v>
      </c>
      <c r="AE4128" s="13">
        <f t="shared" si="1377"/>
        <v>-129487.19926449381</v>
      </c>
      <c r="AF4128" s="13"/>
      <c r="AG4128" s="2">
        <f t="shared" si="1372"/>
        <v>40805</v>
      </c>
      <c r="AH4128" s="3">
        <f t="shared" si="1378"/>
        <v>2657.6006608540924</v>
      </c>
      <c r="AI4128" s="3">
        <f t="shared" si="1379"/>
        <v>1907.2405083081505</v>
      </c>
      <c r="AJ4128" s="3">
        <f t="shared" si="1398"/>
        <v>783434.35855842987</v>
      </c>
      <c r="AK4128" s="3">
        <f t="shared" si="1399"/>
        <v>590090.09140243684</v>
      </c>
    </row>
    <row r="4129" spans="2:37" x14ac:dyDescent="0.2">
      <c r="B4129" s="5">
        <v>40806</v>
      </c>
      <c r="C4129" s="1">
        <v>550.95000000000005</v>
      </c>
      <c r="D4129" s="1">
        <f t="shared" si="1400"/>
        <v>39</v>
      </c>
      <c r="E4129" s="1" t="b">
        <f t="shared" si="1401"/>
        <v>0</v>
      </c>
      <c r="F4129" s="6">
        <f t="shared" si="1402"/>
        <v>-3.923199305756353E-3</v>
      </c>
      <c r="G4129" s="8">
        <f t="shared" si="1380"/>
        <v>-2.2653752527667446E-3</v>
      </c>
      <c r="H4129" s="8">
        <f t="shared" si="1381"/>
        <v>-8.4476797286312888E-4</v>
      </c>
      <c r="I4129" s="8">
        <f t="shared" si="1382"/>
        <v>-1.5332533718374607E-4</v>
      </c>
      <c r="J4129" s="6">
        <f t="shared" si="1383"/>
        <v>1.3999521865976305E-3</v>
      </c>
      <c r="K4129" s="6">
        <f t="shared" si="1384"/>
        <v>1.0208851237961695E-3</v>
      </c>
      <c r="L4129" s="6">
        <f t="shared" si="1385"/>
        <v>6.1217930663936399E-4</v>
      </c>
      <c r="M4129" s="9">
        <f t="shared" si="1386"/>
        <v>-1</v>
      </c>
      <c r="N4129" s="9">
        <f t="shared" si="1387"/>
        <v>-0.82748582888724287</v>
      </c>
      <c r="O4129" s="9">
        <f t="shared" si="1388"/>
        <v>-0.25045821627889542</v>
      </c>
      <c r="P4129" s="9">
        <f t="shared" si="1389"/>
        <v>-0.69264801505537943</v>
      </c>
      <c r="Q4129" s="10">
        <f t="shared" si="1390"/>
        <v>0.15983231359836958</v>
      </c>
      <c r="R4129" s="10">
        <f t="shared" si="1373"/>
        <v>0.50052456977520765</v>
      </c>
      <c r="S4129" s="10">
        <f>_xlfn.PERCENTILE.INC($R$1519:R4129,0.75)</f>
        <v>0.81167965300724854</v>
      </c>
      <c r="T4129" s="10">
        <f t="shared" si="1374"/>
        <v>0.81167965300724854</v>
      </c>
      <c r="U4129" s="11">
        <f t="shared" si="1391"/>
        <v>0.50052456977520765</v>
      </c>
      <c r="V4129" s="10">
        <f t="shared" si="1375"/>
        <v>-0.36161508362555744</v>
      </c>
      <c r="W4129" s="10">
        <f t="shared" si="1376"/>
        <v>0.57210779507378295</v>
      </c>
      <c r="X4129" s="10">
        <f t="shared" si="1392"/>
        <v>0.62565571221900951</v>
      </c>
      <c r="Y4129" s="10">
        <f>_xlfn.PERCENTILE.INC($X$1519:X4129,0.75)</f>
        <v>1.0145995662590606</v>
      </c>
      <c r="Z4129" s="10">
        <f t="shared" si="1393"/>
        <v>1.0145995662590606</v>
      </c>
      <c r="AA4129" s="10">
        <f t="shared" si="1394"/>
        <v>0.62589637301001455</v>
      </c>
      <c r="AB4129" s="10">
        <f t="shared" si="1395"/>
        <v>-0.20688280815843929</v>
      </c>
      <c r="AC4129" s="10">
        <f t="shared" si="1396"/>
        <v>-0.12948719926449381</v>
      </c>
      <c r="AD4129" s="13">
        <f t="shared" si="1397"/>
        <v>-206882.80815843929</v>
      </c>
      <c r="AE4129" s="13">
        <f t="shared" si="1377"/>
        <v>-129487.19926449381</v>
      </c>
      <c r="AF4129" s="13"/>
      <c r="AG4129" s="2">
        <f t="shared" si="1372"/>
        <v>40806</v>
      </c>
      <c r="AH4129" s="3">
        <f t="shared" si="1378"/>
        <v>811.6424893401138</v>
      </c>
      <c r="AI4129" s="3">
        <f t="shared" si="1379"/>
        <v>508.00409025879668</v>
      </c>
      <c r="AJ4129" s="3">
        <f t="shared" si="1398"/>
        <v>784246.00104777003</v>
      </c>
      <c r="AK4129" s="3">
        <f t="shared" si="1399"/>
        <v>590598.09549269569</v>
      </c>
    </row>
    <row r="4130" spans="2:37" x14ac:dyDescent="0.2">
      <c r="B4130" s="5">
        <v>40807</v>
      </c>
      <c r="C4130" s="1">
        <v>535.99</v>
      </c>
      <c r="D4130" s="1">
        <f t="shared" si="1400"/>
        <v>39</v>
      </c>
      <c r="E4130" s="1" t="b">
        <f t="shared" si="1401"/>
        <v>0</v>
      </c>
      <c r="F4130" s="6">
        <f t="shared" si="1402"/>
        <v>-2.7153099192304242E-2</v>
      </c>
      <c r="G4130" s="8">
        <f t="shared" si="1380"/>
        <v>-2.7872664707247331E-3</v>
      </c>
      <c r="H4130" s="8">
        <f t="shared" si="1381"/>
        <v>-1.1643389677606262E-3</v>
      </c>
      <c r="I4130" s="8">
        <f t="shared" si="1382"/>
        <v>-3.3793430967705355E-4</v>
      </c>
      <c r="J4130" s="6">
        <f t="shared" si="1383"/>
        <v>1.403233868972607E-3</v>
      </c>
      <c r="K4130" s="6">
        <f t="shared" si="1384"/>
        <v>1.0221127289845729E-3</v>
      </c>
      <c r="L4130" s="6">
        <f t="shared" si="1385"/>
        <v>6.1273559553266278E-4</v>
      </c>
      <c r="M4130" s="9">
        <f t="shared" si="1386"/>
        <v>-1</v>
      </c>
      <c r="N4130" s="9">
        <f t="shared" si="1387"/>
        <v>-1</v>
      </c>
      <c r="O4130" s="9">
        <f t="shared" si="1388"/>
        <v>-0.55151734637397842</v>
      </c>
      <c r="P4130" s="9">
        <f t="shared" si="1389"/>
        <v>-0.85050578212465944</v>
      </c>
      <c r="Q4130" s="10">
        <f t="shared" si="1390"/>
        <v>0.16811295816778654</v>
      </c>
      <c r="R4130" s="10">
        <f t="shared" si="1373"/>
        <v>0.4758705151101757</v>
      </c>
      <c r="S4130" s="10">
        <f>_xlfn.PERCENTILE.INC($R$1519:R4130,0.75)</f>
        <v>0.81167212310819148</v>
      </c>
      <c r="T4130" s="10">
        <f t="shared" si="1374"/>
        <v>0.81167212310819148</v>
      </c>
      <c r="U4130" s="11">
        <f t="shared" si="1391"/>
        <v>0.4758705151101757</v>
      </c>
      <c r="V4130" s="10">
        <f t="shared" si="1375"/>
        <v>-0.36161508362555744</v>
      </c>
      <c r="W4130" s="10">
        <f t="shared" si="1376"/>
        <v>0.57210779507378295</v>
      </c>
      <c r="X4130" s="10">
        <f t="shared" si="1392"/>
        <v>0.59483814388771961</v>
      </c>
      <c r="Y4130" s="10">
        <f>_xlfn.PERCENTILE.INC($X$1519:X4130,0.75)</f>
        <v>1.0145901538852393</v>
      </c>
      <c r="Z4130" s="10">
        <f t="shared" si="1393"/>
        <v>1.0145901538852393</v>
      </c>
      <c r="AA4130" s="10">
        <f t="shared" si="1394"/>
        <v>0.62589637301001455</v>
      </c>
      <c r="AB4130" s="10">
        <f t="shared" si="1395"/>
        <v>-0.20688280815843929</v>
      </c>
      <c r="AC4130" s="10">
        <f t="shared" si="1396"/>
        <v>-0.12948719926449381</v>
      </c>
      <c r="AD4130" s="13">
        <f t="shared" si="1397"/>
        <v>-206882.80815843929</v>
      </c>
      <c r="AE4130" s="13">
        <f t="shared" si="1377"/>
        <v>-129487.19926449381</v>
      </c>
      <c r="AF4130" s="13"/>
      <c r="AG4130" s="2">
        <f t="shared" si="1372"/>
        <v>40807</v>
      </c>
      <c r="AH4130" s="3">
        <f t="shared" si="1378"/>
        <v>5617.5094111085518</v>
      </c>
      <c r="AI4130" s="3">
        <f t="shared" si="1379"/>
        <v>3515.9787657624656</v>
      </c>
      <c r="AJ4130" s="3">
        <f t="shared" si="1398"/>
        <v>789863.51045887859</v>
      </c>
      <c r="AK4130" s="3">
        <f t="shared" si="1399"/>
        <v>594114.0742584581</v>
      </c>
    </row>
    <row r="4131" spans="2:37" x14ac:dyDescent="0.2">
      <c r="B4131" s="5">
        <v>40808</v>
      </c>
      <c r="C4131" s="1">
        <v>527.26</v>
      </c>
      <c r="D4131" s="1">
        <f t="shared" si="1400"/>
        <v>39</v>
      </c>
      <c r="E4131" s="1" t="b">
        <f t="shared" si="1401"/>
        <v>0</v>
      </c>
      <c r="F4131" s="6">
        <f t="shared" si="1402"/>
        <v>-1.6287617306293023E-2</v>
      </c>
      <c r="G4131" s="8">
        <f t="shared" si="1380"/>
        <v>-3.1902722714370804E-3</v>
      </c>
      <c r="H4131" s="8">
        <f t="shared" si="1381"/>
        <v>-1.336437990006241E-3</v>
      </c>
      <c r="I4131" s="8">
        <f t="shared" si="1382"/>
        <v>-4.3319714808061674E-4</v>
      </c>
      <c r="J4131" s="6">
        <f t="shared" si="1383"/>
        <v>1.4072929820848816E-3</v>
      </c>
      <c r="K4131" s="6">
        <f t="shared" si="1384"/>
        <v>1.0235843584443175E-3</v>
      </c>
      <c r="L4131" s="6">
        <f t="shared" si="1385"/>
        <v>6.1341768895734105E-4</v>
      </c>
      <c r="M4131" s="9">
        <f t="shared" si="1386"/>
        <v>-1</v>
      </c>
      <c r="N4131" s="9">
        <f t="shared" si="1387"/>
        <v>-1</v>
      </c>
      <c r="O4131" s="9">
        <f t="shared" si="1388"/>
        <v>-0.7062025694383629</v>
      </c>
      <c r="P4131" s="9">
        <f t="shared" si="1389"/>
        <v>-0.90206752314612093</v>
      </c>
      <c r="Q4131" s="10">
        <f t="shared" si="1390"/>
        <v>0.17051740396501827</v>
      </c>
      <c r="R4131" s="10">
        <f t="shared" si="1373"/>
        <v>0.46916032111544487</v>
      </c>
      <c r="S4131" s="10">
        <f>_xlfn.PERCENTILE.INC($R$1519:R4131,0.75)</f>
        <v>0.81166459320913442</v>
      </c>
      <c r="T4131" s="10">
        <f t="shared" si="1374"/>
        <v>0.81166459320913442</v>
      </c>
      <c r="U4131" s="11">
        <f t="shared" si="1391"/>
        <v>0.46916032111544487</v>
      </c>
      <c r="V4131" s="10">
        <f t="shared" si="1375"/>
        <v>-0.36161508362555744</v>
      </c>
      <c r="W4131" s="10">
        <f t="shared" si="1376"/>
        <v>0.57210779507378295</v>
      </c>
      <c r="X4131" s="10">
        <f t="shared" si="1392"/>
        <v>0.58645040139430604</v>
      </c>
      <c r="Y4131" s="10">
        <f>_xlfn.PERCENTILE.INC($X$1519:X4131,0.75)</f>
        <v>1.0145807415114181</v>
      </c>
      <c r="Z4131" s="10">
        <f t="shared" si="1393"/>
        <v>1.0145807415114181</v>
      </c>
      <c r="AA4131" s="10">
        <f t="shared" si="1394"/>
        <v>0.62589637301001455</v>
      </c>
      <c r="AB4131" s="10">
        <f t="shared" si="1395"/>
        <v>-0.20688280815843929</v>
      </c>
      <c r="AC4131" s="10">
        <f t="shared" si="1396"/>
        <v>-0.12948719926449381</v>
      </c>
      <c r="AD4131" s="13">
        <f t="shared" si="1397"/>
        <v>-206882.80815843929</v>
      </c>
      <c r="AE4131" s="13">
        <f t="shared" si="1377"/>
        <v>-129487.19926449381</v>
      </c>
      <c r="AF4131" s="13"/>
      <c r="AG4131" s="2">
        <f t="shared" si="1372"/>
        <v>40808</v>
      </c>
      <c r="AH4131" s="3">
        <f t="shared" si="1378"/>
        <v>3369.6280065358951</v>
      </c>
      <c r="AI4131" s="3">
        <f t="shared" si="1379"/>
        <v>2109.0379476837825</v>
      </c>
      <c r="AJ4131" s="3">
        <f t="shared" si="1398"/>
        <v>793233.13846541452</v>
      </c>
      <c r="AK4131" s="3">
        <f t="shared" si="1399"/>
        <v>596223.11220614193</v>
      </c>
    </row>
    <row r="4132" spans="2:37" x14ac:dyDescent="0.2">
      <c r="B4132" s="5">
        <v>40809</v>
      </c>
      <c r="C4132" s="1">
        <v>526.78</v>
      </c>
      <c r="D4132" s="1">
        <f t="shared" si="1400"/>
        <v>39</v>
      </c>
      <c r="E4132" s="1" t="b">
        <f t="shared" si="1401"/>
        <v>0</v>
      </c>
      <c r="F4132" s="6">
        <f t="shared" si="1402"/>
        <v>-9.1036680195732966E-4</v>
      </c>
      <c r="G4132" s="8">
        <f t="shared" si="1380"/>
        <v>-3.1629439788401817E-3</v>
      </c>
      <c r="H4132" s="8">
        <f t="shared" si="1381"/>
        <v>-1.3301814527895877E-3</v>
      </c>
      <c r="I4132" s="8">
        <f t="shared" si="1382"/>
        <v>-4.2956862506421563E-4</v>
      </c>
      <c r="J4132" s="6">
        <f t="shared" si="1383"/>
        <v>1.4112346644223196E-3</v>
      </c>
      <c r="K4132" s="6">
        <f t="shared" si="1384"/>
        <v>1.0250418808854477E-3</v>
      </c>
      <c r="L4132" s="6">
        <f t="shared" si="1385"/>
        <v>6.1408607972053097E-4</v>
      </c>
      <c r="M4132" s="9">
        <f t="shared" si="1386"/>
        <v>-1</v>
      </c>
      <c r="N4132" s="9">
        <f t="shared" si="1387"/>
        <v>-1</v>
      </c>
      <c r="O4132" s="9">
        <f t="shared" si="1388"/>
        <v>-0.69952509794671003</v>
      </c>
      <c r="P4132" s="9">
        <f t="shared" si="1389"/>
        <v>-0.8998416993155699</v>
      </c>
      <c r="Q4132" s="10">
        <f t="shared" si="1390"/>
        <v>0.16914103530211819</v>
      </c>
      <c r="R4132" s="10">
        <f t="shared" si="1373"/>
        <v>0.4729780674281952</v>
      </c>
      <c r="S4132" s="10">
        <f>_xlfn.PERCENTILE.INC($R$1519:R4132,0.75)</f>
        <v>0.8114649698652846</v>
      </c>
      <c r="T4132" s="10">
        <f t="shared" si="1374"/>
        <v>0.8114649698652846</v>
      </c>
      <c r="U4132" s="11">
        <f t="shared" si="1391"/>
        <v>0.4729780674281952</v>
      </c>
      <c r="V4132" s="10">
        <f t="shared" si="1375"/>
        <v>-0.36161508362555744</v>
      </c>
      <c r="W4132" s="10">
        <f t="shared" si="1376"/>
        <v>0.57210779507378295</v>
      </c>
      <c r="X4132" s="10">
        <f t="shared" si="1392"/>
        <v>0.59122258428524399</v>
      </c>
      <c r="Y4132" s="10">
        <f>_xlfn.PERCENTILE.INC($X$1519:X4132,0.75)</f>
        <v>1.0143312123316059</v>
      </c>
      <c r="Z4132" s="10">
        <f t="shared" si="1393"/>
        <v>1.0143312123316059</v>
      </c>
      <c r="AA4132" s="10">
        <f t="shared" si="1394"/>
        <v>0.62589637301001455</v>
      </c>
      <c r="AB4132" s="10">
        <f t="shared" si="1395"/>
        <v>-0.20688280815843929</v>
      </c>
      <c r="AC4132" s="10">
        <f t="shared" si="1396"/>
        <v>-0.12948719926449381</v>
      </c>
      <c r="AD4132" s="13">
        <f t="shared" si="1397"/>
        <v>-206882.80815843929</v>
      </c>
      <c r="AE4132" s="13">
        <f t="shared" si="1377"/>
        <v>-129487.19926449381</v>
      </c>
      <c r="AF4132" s="13"/>
      <c r="AG4132" s="2">
        <f t="shared" si="1372"/>
        <v>40809</v>
      </c>
      <c r="AH4132" s="3">
        <f t="shared" si="1378"/>
        <v>188.33924044315012</v>
      </c>
      <c r="AI4132" s="3">
        <f t="shared" si="1379"/>
        <v>117.88084748882872</v>
      </c>
      <c r="AJ4132" s="3">
        <f t="shared" si="1398"/>
        <v>793421.47770585772</v>
      </c>
      <c r="AK4132" s="3">
        <f t="shared" si="1399"/>
        <v>596340.99305363081</v>
      </c>
    </row>
    <row r="4133" spans="2:37" x14ac:dyDescent="0.2">
      <c r="B4133" s="5">
        <v>40812</v>
      </c>
      <c r="C4133" s="1">
        <v>533.11</v>
      </c>
      <c r="D4133" s="1">
        <f t="shared" si="1400"/>
        <v>40</v>
      </c>
      <c r="E4133" s="1" t="b">
        <f t="shared" si="1401"/>
        <v>1</v>
      </c>
      <c r="F4133" s="6">
        <f t="shared" si="1402"/>
        <v>1.201640153384731E-2</v>
      </c>
      <c r="G4133" s="8">
        <f t="shared" si="1380"/>
        <v>-2.8767892805178202E-3</v>
      </c>
      <c r="H4133" s="8">
        <f t="shared" si="1381"/>
        <v>-1.1692399112658034E-3</v>
      </c>
      <c r="I4133" s="8">
        <f t="shared" si="1382"/>
        <v>-3.5348437999995343E-4</v>
      </c>
      <c r="J4133" s="6">
        <f t="shared" si="1383"/>
        <v>1.4145914036390159E-3</v>
      </c>
      <c r="K4133" s="6">
        <f t="shared" si="1384"/>
        <v>1.0262653280660877E-3</v>
      </c>
      <c r="L4133" s="6">
        <f t="shared" si="1385"/>
        <v>6.1465716922488585E-4</v>
      </c>
      <c r="M4133" s="9">
        <f t="shared" si="1386"/>
        <v>-1</v>
      </c>
      <c r="N4133" s="9">
        <f t="shared" si="1387"/>
        <v>-1</v>
      </c>
      <c r="O4133" s="9">
        <f t="shared" si="1388"/>
        <v>-0.57509193368022593</v>
      </c>
      <c r="P4133" s="9">
        <f t="shared" si="1389"/>
        <v>-0.85836397789340868</v>
      </c>
      <c r="Q4133" s="10">
        <f t="shared" si="1390"/>
        <v>0.17050940370459566</v>
      </c>
      <c r="R4133" s="10">
        <f t="shared" si="1373"/>
        <v>0.46918233400545167</v>
      </c>
      <c r="S4133" s="10">
        <f>_xlfn.PERCENTILE.INC($R$1519:R4133,0.75)</f>
        <v>0.81126534652143478</v>
      </c>
      <c r="T4133" s="10">
        <f t="shared" si="1374"/>
        <v>0.81126534652143478</v>
      </c>
      <c r="U4133" s="11">
        <f t="shared" si="1391"/>
        <v>0.46918233400545167</v>
      </c>
      <c r="V4133" s="10">
        <f t="shared" si="1375"/>
        <v>-0.8998416993155699</v>
      </c>
      <c r="W4133" s="10">
        <f t="shared" si="1376"/>
        <v>0.4729780674281952</v>
      </c>
      <c r="X4133" s="10">
        <f t="shared" si="1392"/>
        <v>0.58647791750681466</v>
      </c>
      <c r="Y4133" s="10">
        <f>_xlfn.PERCENTILE.INC($X$1519:X4133,0.75)</f>
        <v>1.0140816831517936</v>
      </c>
      <c r="Z4133" s="10">
        <f t="shared" si="1393"/>
        <v>1.0140816831517936</v>
      </c>
      <c r="AA4133" s="10">
        <f t="shared" si="1394"/>
        <v>0.58647791750681466</v>
      </c>
      <c r="AB4133" s="10">
        <f t="shared" si="1395"/>
        <v>-0.42560538793358138</v>
      </c>
      <c r="AC4133" s="10">
        <f t="shared" si="1396"/>
        <v>-0.24960816159496679</v>
      </c>
      <c r="AD4133" s="13">
        <f t="shared" si="1397"/>
        <v>-425605.38793358137</v>
      </c>
      <c r="AE4133" s="13">
        <f t="shared" si="1377"/>
        <v>-249608.1615949668</v>
      </c>
      <c r="AF4133" s="13"/>
      <c r="AG4133" s="2">
        <f t="shared" si="1372"/>
        <v>40812</v>
      </c>
      <c r="AH4133" s="3">
        <f t="shared" si="1378"/>
        <v>-2485.9868932817085</v>
      </c>
      <c r="AI4133" s="3">
        <f t="shared" si="1379"/>
        <v>-1555.9701798554556</v>
      </c>
      <c r="AJ4133" s="3">
        <f t="shared" si="1398"/>
        <v>790935.49081257603</v>
      </c>
      <c r="AK4133" s="3">
        <f t="shared" si="1399"/>
        <v>594785.02287377534</v>
      </c>
    </row>
    <row r="4134" spans="2:37" x14ac:dyDescent="0.2">
      <c r="B4134" s="5">
        <v>40813</v>
      </c>
      <c r="C4134" s="1">
        <v>548.82000000000005</v>
      </c>
      <c r="D4134" s="1">
        <f t="shared" si="1400"/>
        <v>40</v>
      </c>
      <c r="E4134" s="1" t="b">
        <f t="shared" si="1401"/>
        <v>0</v>
      </c>
      <c r="F4134" s="6">
        <f t="shared" si="1402"/>
        <v>2.9468589972050818E-2</v>
      </c>
      <c r="G4134" s="8">
        <f t="shared" si="1380"/>
        <v>-2.1542184796934684E-3</v>
      </c>
      <c r="H4134" s="8">
        <f t="shared" si="1381"/>
        <v>-8.0566129559985779E-4</v>
      </c>
      <c r="I4134" s="8">
        <f t="shared" si="1382"/>
        <v>-1.6441149977170874E-4</v>
      </c>
      <c r="J4134" s="6">
        <f t="shared" si="1383"/>
        <v>1.4166035053463509E-3</v>
      </c>
      <c r="K4134" s="6">
        <f t="shared" si="1384"/>
        <v>1.0270331598181636E-3</v>
      </c>
      <c r="L4134" s="6">
        <f t="shared" si="1385"/>
        <v>6.1502568425612491E-4</v>
      </c>
      <c r="M4134" s="9">
        <f t="shared" si="1386"/>
        <v>-1</v>
      </c>
      <c r="N4134" s="9">
        <f t="shared" si="1387"/>
        <v>-0.78445499826169218</v>
      </c>
      <c r="O4134" s="9">
        <f t="shared" si="1388"/>
        <v>-0.267324607704091</v>
      </c>
      <c r="P4134" s="9">
        <f t="shared" si="1389"/>
        <v>-0.68392653532192771</v>
      </c>
      <c r="Q4134" s="10">
        <f t="shared" si="1390"/>
        <v>0.18159713609746203</v>
      </c>
      <c r="R4134" s="10">
        <f t="shared" si="1373"/>
        <v>0.44053558177847313</v>
      </c>
      <c r="S4134" s="10">
        <f>_xlfn.PERCENTILE.INC($R$1519:R4134,0.75)</f>
        <v>0.81106572317758507</v>
      </c>
      <c r="T4134" s="10">
        <f t="shared" si="1374"/>
        <v>0.81106572317758507</v>
      </c>
      <c r="U4134" s="11">
        <f t="shared" si="1391"/>
        <v>0.44053558177847313</v>
      </c>
      <c r="V4134" s="10">
        <f t="shared" si="1375"/>
        <v>-0.8998416993155699</v>
      </c>
      <c r="W4134" s="10">
        <f t="shared" si="1376"/>
        <v>0.4729780674281952</v>
      </c>
      <c r="X4134" s="10">
        <f t="shared" si="1392"/>
        <v>0.55066947722309145</v>
      </c>
      <c r="Y4134" s="10">
        <f>_xlfn.PERCENTILE.INC($X$1519:X4134,0.75)</f>
        <v>1.0138321539719812</v>
      </c>
      <c r="Z4134" s="10">
        <f t="shared" si="1393"/>
        <v>1.0138321539719812</v>
      </c>
      <c r="AA4134" s="10">
        <f t="shared" si="1394"/>
        <v>0.58647791750681466</v>
      </c>
      <c r="AB4134" s="10">
        <f t="shared" si="1395"/>
        <v>-0.42560538793358138</v>
      </c>
      <c r="AC4134" s="10">
        <f t="shared" si="1396"/>
        <v>-0.24960816159496679</v>
      </c>
      <c r="AD4134" s="13">
        <f t="shared" si="1397"/>
        <v>-425605.38793358137</v>
      </c>
      <c r="AE4134" s="13">
        <f t="shared" si="1377"/>
        <v>-249608.1615949668</v>
      </c>
      <c r="AF4134" s="13"/>
      <c r="AG4134" s="2">
        <f t="shared" si="1372"/>
        <v>40813</v>
      </c>
      <c r="AH4134" s="3">
        <f t="shared" si="1378"/>
        <v>-12541.990666910335</v>
      </c>
      <c r="AI4134" s="3">
        <f t="shared" si="1379"/>
        <v>-7355.6005677194789</v>
      </c>
      <c r="AJ4134" s="3">
        <f t="shared" si="1398"/>
        <v>778393.50014566572</v>
      </c>
      <c r="AK4134" s="3">
        <f t="shared" si="1399"/>
        <v>587429.4223060559</v>
      </c>
    </row>
    <row r="4135" spans="2:37" x14ac:dyDescent="0.2">
      <c r="B4135" s="5">
        <v>40814</v>
      </c>
      <c r="C4135" s="1">
        <v>544.12</v>
      </c>
      <c r="D4135" s="1">
        <f t="shared" si="1400"/>
        <v>40</v>
      </c>
      <c r="E4135" s="1" t="b">
        <f t="shared" si="1401"/>
        <v>0</v>
      </c>
      <c r="F4135" s="6">
        <f t="shared" si="1402"/>
        <v>-8.563827848839356E-3</v>
      </c>
      <c r="G4135" s="8">
        <f t="shared" si="1380"/>
        <v>-2.3038936499336772E-3</v>
      </c>
      <c r="H4135" s="8">
        <f t="shared" si="1381"/>
        <v>-9.0067544328529181E-4</v>
      </c>
      <c r="I4135" s="8">
        <f t="shared" si="1382"/>
        <v>-2.0227363721456331E-4</v>
      </c>
      <c r="J4135" s="6">
        <f t="shared" si="1383"/>
        <v>1.4189198858393763E-3</v>
      </c>
      <c r="K4135" s="6">
        <f t="shared" si="1384"/>
        <v>1.0279001012238758E-3</v>
      </c>
      <c r="L4135" s="6">
        <f t="shared" si="1385"/>
        <v>6.1541488135050874E-4</v>
      </c>
      <c r="M4135" s="9">
        <f t="shared" si="1386"/>
        <v>-1</v>
      </c>
      <c r="N4135" s="9">
        <f t="shared" si="1387"/>
        <v>-0.87622857728382053</v>
      </c>
      <c r="O4135" s="9">
        <f t="shared" si="1388"/>
        <v>-0.32867849534395421</v>
      </c>
      <c r="P4135" s="9">
        <f t="shared" si="1389"/>
        <v>-0.73496902420925825</v>
      </c>
      <c r="Q4135" s="10">
        <f t="shared" si="1390"/>
        <v>0.18165835161152916</v>
      </c>
      <c r="R4135" s="10">
        <f t="shared" si="1373"/>
        <v>0.44038712941245645</v>
      </c>
      <c r="S4135" s="10">
        <f>_xlfn.PERCENTILE.INC($R$1519:R4135,0.75)</f>
        <v>0.81086609983373525</v>
      </c>
      <c r="T4135" s="10">
        <f t="shared" si="1374"/>
        <v>0.81086609983373525</v>
      </c>
      <c r="U4135" s="11">
        <f t="shared" si="1391"/>
        <v>0.44038712941245645</v>
      </c>
      <c r="V4135" s="10">
        <f t="shared" si="1375"/>
        <v>-0.8998416993155699</v>
      </c>
      <c r="W4135" s="10">
        <f t="shared" si="1376"/>
        <v>0.4729780674281952</v>
      </c>
      <c r="X4135" s="10">
        <f t="shared" si="1392"/>
        <v>0.55048391176557054</v>
      </c>
      <c r="Y4135" s="10">
        <f>_xlfn.PERCENTILE.INC($X$1519:X4135,0.75)</f>
        <v>1.0135826247921691</v>
      </c>
      <c r="Z4135" s="10">
        <f t="shared" si="1393"/>
        <v>1.0135826247921691</v>
      </c>
      <c r="AA4135" s="10">
        <f t="shared" si="1394"/>
        <v>0.58647791750681466</v>
      </c>
      <c r="AB4135" s="10">
        <f t="shared" si="1395"/>
        <v>-0.42560538793358138</v>
      </c>
      <c r="AC4135" s="10">
        <f t="shared" si="1396"/>
        <v>-0.24960816159496679</v>
      </c>
      <c r="AD4135" s="13">
        <f t="shared" si="1397"/>
        <v>-425605.38793358137</v>
      </c>
      <c r="AE4135" s="13">
        <f t="shared" si="1377"/>
        <v>-249608.1615949668</v>
      </c>
      <c r="AF4135" s="13"/>
      <c r="AG4135" s="2">
        <f t="shared" si="1372"/>
        <v>40814</v>
      </c>
      <c r="AH4135" s="3">
        <f t="shared" si="1378"/>
        <v>3644.8112738016816</v>
      </c>
      <c r="AI4135" s="3">
        <f t="shared" si="1379"/>
        <v>2137.6013255645707</v>
      </c>
      <c r="AJ4135" s="3">
        <f t="shared" si="1398"/>
        <v>782038.31141946744</v>
      </c>
      <c r="AK4135" s="3">
        <f t="shared" si="1399"/>
        <v>589567.02363162045</v>
      </c>
    </row>
    <row r="4136" spans="2:37" x14ac:dyDescent="0.2">
      <c r="B4136" s="5">
        <v>40815</v>
      </c>
      <c r="C4136" s="1">
        <v>540.38</v>
      </c>
      <c r="D4136" s="1">
        <f t="shared" si="1400"/>
        <v>40</v>
      </c>
      <c r="E4136" s="1" t="b">
        <f t="shared" si="1401"/>
        <v>0</v>
      </c>
      <c r="F4136" s="6">
        <f t="shared" si="1402"/>
        <v>-6.8734837903403623E-3</v>
      </c>
      <c r="G4136" s="8">
        <f t="shared" si="1380"/>
        <v>-2.4071719788879885E-3</v>
      </c>
      <c r="H4136" s="8">
        <f t="shared" si="1381"/>
        <v>-9.6726019887916623E-4</v>
      </c>
      <c r="I4136" s="8">
        <f t="shared" si="1382"/>
        <v>-2.6041248035742778E-4</v>
      </c>
      <c r="J4136" s="6">
        <f t="shared" si="1383"/>
        <v>1.4212257745736363E-3</v>
      </c>
      <c r="K4136" s="6">
        <f t="shared" si="1384"/>
        <v>1.0288497962891077E-3</v>
      </c>
      <c r="L4136" s="6">
        <f t="shared" si="1385"/>
        <v>6.1586577059066338E-4</v>
      </c>
      <c r="M4136" s="9">
        <f t="shared" si="1386"/>
        <v>-1</v>
      </c>
      <c r="N4136" s="9">
        <f t="shared" si="1387"/>
        <v>-0.94013742566496583</v>
      </c>
      <c r="O4136" s="9">
        <f t="shared" si="1388"/>
        <v>-0.42283967187796762</v>
      </c>
      <c r="P4136" s="9">
        <f t="shared" si="1389"/>
        <v>-0.78765903251431124</v>
      </c>
      <c r="Q4136" s="10">
        <f t="shared" si="1390"/>
        <v>0.18189346147764041</v>
      </c>
      <c r="R4136" s="10">
        <f t="shared" si="1373"/>
        <v>0.43981789862102411</v>
      </c>
      <c r="S4136" s="10">
        <f>_xlfn.PERCENTILE.INC($R$1519:R4136,0.75)</f>
        <v>0.81086034816994002</v>
      </c>
      <c r="T4136" s="10">
        <f t="shared" si="1374"/>
        <v>0.81086034816994002</v>
      </c>
      <c r="U4136" s="11">
        <f t="shared" si="1391"/>
        <v>0.43981789862102411</v>
      </c>
      <c r="V4136" s="10">
        <f t="shared" si="1375"/>
        <v>-0.8998416993155699</v>
      </c>
      <c r="W4136" s="10">
        <f t="shared" si="1376"/>
        <v>0.4729780674281952</v>
      </c>
      <c r="X4136" s="10">
        <f t="shared" si="1392"/>
        <v>0.54977237327628015</v>
      </c>
      <c r="Y4136" s="10">
        <f>_xlfn.PERCENTILE.INC($X$1519:X4136,0.75)</f>
        <v>1.0135754352124251</v>
      </c>
      <c r="Z4136" s="10">
        <f t="shared" si="1393"/>
        <v>1.0135754352124251</v>
      </c>
      <c r="AA4136" s="10">
        <f t="shared" si="1394"/>
        <v>0.58647791750681466</v>
      </c>
      <c r="AB4136" s="10">
        <f t="shared" si="1395"/>
        <v>-0.42560538793358138</v>
      </c>
      <c r="AC4136" s="10">
        <f t="shared" si="1396"/>
        <v>-0.24960816159496679</v>
      </c>
      <c r="AD4136" s="13">
        <f t="shared" si="1397"/>
        <v>-425605.38793358137</v>
      </c>
      <c r="AE4136" s="13">
        <f t="shared" si="1377"/>
        <v>-249608.1615949668</v>
      </c>
      <c r="AF4136" s="13"/>
      <c r="AG4136" s="2">
        <f t="shared" si="1372"/>
        <v>40815</v>
      </c>
      <c r="AH4136" s="3">
        <f t="shared" si="1378"/>
        <v>2925.3917350429933</v>
      </c>
      <c r="AI4136" s="3">
        <f t="shared" si="1379"/>
        <v>1715.677652659662</v>
      </c>
      <c r="AJ4136" s="3">
        <f t="shared" si="1398"/>
        <v>784963.70315451047</v>
      </c>
      <c r="AK4136" s="3">
        <f t="shared" si="1399"/>
        <v>591282.70128428016</v>
      </c>
    </row>
    <row r="4137" spans="2:37" x14ac:dyDescent="0.2">
      <c r="B4137" s="5">
        <v>40816</v>
      </c>
      <c r="C4137" s="1">
        <v>532.29</v>
      </c>
      <c r="D4137" s="1">
        <f t="shared" si="1400"/>
        <v>40</v>
      </c>
      <c r="E4137" s="1" t="b">
        <f t="shared" si="1401"/>
        <v>0</v>
      </c>
      <c r="F4137" s="6">
        <f t="shared" si="1402"/>
        <v>-1.4970946371072213E-2</v>
      </c>
      <c r="G4137" s="8">
        <f t="shared" si="1380"/>
        <v>-2.7323038705424399E-3</v>
      </c>
      <c r="H4137" s="8">
        <f t="shared" si="1381"/>
        <v>-1.1410908844075337E-3</v>
      </c>
      <c r="I4137" s="8">
        <f t="shared" si="1382"/>
        <v>-3.5140372455875639E-4</v>
      </c>
      <c r="J4137" s="6">
        <f t="shared" si="1383"/>
        <v>1.4240224805018497E-3</v>
      </c>
      <c r="K4137" s="6">
        <f t="shared" si="1384"/>
        <v>1.0300235311156388E-3</v>
      </c>
      <c r="L4137" s="6">
        <f t="shared" si="1385"/>
        <v>6.1641029849462915E-4</v>
      </c>
      <c r="M4137" s="9">
        <f t="shared" si="1386"/>
        <v>-1</v>
      </c>
      <c r="N4137" s="9">
        <f t="shared" si="1387"/>
        <v>-1</v>
      </c>
      <c r="O4137" s="9">
        <f t="shared" si="1388"/>
        <v>-0.57008087862409096</v>
      </c>
      <c r="P4137" s="9">
        <f t="shared" si="1389"/>
        <v>-0.85669362620803025</v>
      </c>
      <c r="Q4137" s="10">
        <f t="shared" si="1390"/>
        <v>0.183650390166153</v>
      </c>
      <c r="R4137" s="10">
        <f t="shared" si="1373"/>
        <v>0.43561029153067438</v>
      </c>
      <c r="S4137" s="10">
        <f>_xlfn.PERCENTILE.INC($R$1519:R4137,0.75)</f>
        <v>0.81085459650614466</v>
      </c>
      <c r="T4137" s="10">
        <f t="shared" si="1374"/>
        <v>0.81085459650614466</v>
      </c>
      <c r="U4137" s="11">
        <f t="shared" si="1391"/>
        <v>0.43561029153067438</v>
      </c>
      <c r="V4137" s="10">
        <f t="shared" si="1375"/>
        <v>-0.8998416993155699</v>
      </c>
      <c r="W4137" s="10">
        <f t="shared" si="1376"/>
        <v>0.4729780674281952</v>
      </c>
      <c r="X4137" s="10">
        <f t="shared" si="1392"/>
        <v>0.54451286441334301</v>
      </c>
      <c r="Y4137" s="10">
        <f>_xlfn.PERCENTILE.INC($X$1519:X4137,0.75)</f>
        <v>1.0135682456326809</v>
      </c>
      <c r="Z4137" s="10">
        <f t="shared" si="1393"/>
        <v>1.0135682456326809</v>
      </c>
      <c r="AA4137" s="10">
        <f t="shared" si="1394"/>
        <v>0.58647791750681466</v>
      </c>
      <c r="AB4137" s="10">
        <f t="shared" si="1395"/>
        <v>-0.42560538793358138</v>
      </c>
      <c r="AC4137" s="10">
        <f t="shared" si="1396"/>
        <v>-0.24960816159496679</v>
      </c>
      <c r="AD4137" s="13">
        <f t="shared" si="1397"/>
        <v>-425605.38793358137</v>
      </c>
      <c r="AE4137" s="13">
        <f t="shared" si="1377"/>
        <v>-249608.1615949668</v>
      </c>
      <c r="AF4137" s="13"/>
      <c r="AG4137" s="2">
        <f t="shared" si="1372"/>
        <v>40816</v>
      </c>
      <c r="AH4137" s="3">
        <f t="shared" si="1378"/>
        <v>6371.7154379930316</v>
      </c>
      <c r="AI4137" s="3">
        <f t="shared" si="1379"/>
        <v>3736.870401020175</v>
      </c>
      <c r="AJ4137" s="3">
        <f t="shared" si="1398"/>
        <v>791335.41859250353</v>
      </c>
      <c r="AK4137" s="3">
        <f t="shared" si="1399"/>
        <v>595019.57168530033</v>
      </c>
    </row>
    <row r="4138" spans="2:37" x14ac:dyDescent="0.2">
      <c r="B4138" s="5">
        <v>40819</v>
      </c>
      <c r="C4138" s="1">
        <v>523.6</v>
      </c>
      <c r="D4138" s="1">
        <f t="shared" si="1400"/>
        <v>41</v>
      </c>
      <c r="E4138" s="1" t="b">
        <f t="shared" si="1401"/>
        <v>1</v>
      </c>
      <c r="F4138" s="6">
        <f t="shared" si="1402"/>
        <v>-1.6325687125439026E-2</v>
      </c>
      <c r="G4138" s="8">
        <f t="shared" si="1380"/>
        <v>-3.1516292565784147E-3</v>
      </c>
      <c r="H4138" s="8">
        <f t="shared" si="1381"/>
        <v>-1.351483162044496E-3</v>
      </c>
      <c r="I4138" s="8">
        <f t="shared" si="1382"/>
        <v>-4.6495137156001373E-4</v>
      </c>
      <c r="J4138" s="6">
        <f t="shared" si="1383"/>
        <v>1.4277987682112831E-3</v>
      </c>
      <c r="K4138" s="6">
        <f t="shared" si="1384"/>
        <v>1.0314927962303928E-3</v>
      </c>
      <c r="L4138" s="6">
        <f t="shared" si="1385"/>
        <v>6.1710290629364529E-4</v>
      </c>
      <c r="M4138" s="9">
        <f t="shared" si="1386"/>
        <v>-1</v>
      </c>
      <c r="N4138" s="9">
        <f t="shared" si="1387"/>
        <v>-1</v>
      </c>
      <c r="O4138" s="9">
        <f t="shared" si="1388"/>
        <v>-0.75344220034959453</v>
      </c>
      <c r="P4138" s="9">
        <f t="shared" si="1389"/>
        <v>-0.9178140667831981</v>
      </c>
      <c r="Q4138" s="10">
        <f t="shared" si="1390"/>
        <v>0.18508202517872152</v>
      </c>
      <c r="R4138" s="10">
        <f t="shared" si="1373"/>
        <v>0.43224078579618563</v>
      </c>
      <c r="S4138" s="10">
        <f>_xlfn.PERCENTILE.INC($R$1519:R4138,0.75)</f>
        <v>0.81084884484234943</v>
      </c>
      <c r="T4138" s="10">
        <f t="shared" si="1374"/>
        <v>0.81084884484234943</v>
      </c>
      <c r="U4138" s="11">
        <f t="shared" si="1391"/>
        <v>0.43224078579618563</v>
      </c>
      <c r="V4138" s="10">
        <f t="shared" si="1375"/>
        <v>-0.85669362620803025</v>
      </c>
      <c r="W4138" s="10">
        <f t="shared" si="1376"/>
        <v>0.43561029153067438</v>
      </c>
      <c r="X4138" s="10">
        <f t="shared" si="1392"/>
        <v>0.54030098224523204</v>
      </c>
      <c r="Y4138" s="10">
        <f>_xlfn.PERCENTILE.INC($X$1519:X4138,0.75)</f>
        <v>1.0135610560529367</v>
      </c>
      <c r="Z4138" s="10">
        <f t="shared" si="1393"/>
        <v>1.0135610560529367</v>
      </c>
      <c r="AA4138" s="10">
        <f t="shared" si="1394"/>
        <v>0.54030098224523204</v>
      </c>
      <c r="AB4138" s="10">
        <f t="shared" si="1395"/>
        <v>-0.37318456026495062</v>
      </c>
      <c r="AC4138" s="10">
        <f t="shared" si="1396"/>
        <v>-0.20163198446990782</v>
      </c>
      <c r="AD4138" s="13">
        <f t="shared" si="1397"/>
        <v>-373184.56026495062</v>
      </c>
      <c r="AE4138" s="13">
        <f t="shared" si="1377"/>
        <v>-201631.98446990782</v>
      </c>
      <c r="AF4138" s="13"/>
      <c r="AG4138" s="2">
        <f t="shared" si="1372"/>
        <v>40819</v>
      </c>
      <c r="AH4138" s="3">
        <f t="shared" si="1378"/>
        <v>6948.3004023047515</v>
      </c>
      <c r="AI4138" s="3">
        <f t="shared" si="1379"/>
        <v>4075.0247501554536</v>
      </c>
      <c r="AJ4138" s="3">
        <f t="shared" si="1398"/>
        <v>798283.71899480827</v>
      </c>
      <c r="AK4138" s="3">
        <f t="shared" si="1399"/>
        <v>599094.59643545572</v>
      </c>
    </row>
    <row r="4139" spans="2:37" x14ac:dyDescent="0.2">
      <c r="B4139" s="5">
        <v>40820</v>
      </c>
      <c r="C4139" s="1">
        <v>526.64</v>
      </c>
      <c r="D4139" s="1">
        <f t="shared" si="1400"/>
        <v>41</v>
      </c>
      <c r="E4139" s="1" t="b">
        <f t="shared" si="1401"/>
        <v>0</v>
      </c>
      <c r="F4139" s="6">
        <f t="shared" si="1402"/>
        <v>5.805958747135076E-3</v>
      </c>
      <c r="G4139" s="8">
        <f t="shared" si="1380"/>
        <v>-3.0318618123384429E-3</v>
      </c>
      <c r="H4139" s="8">
        <f t="shared" si="1381"/>
        <v>-1.275407618500569E-3</v>
      </c>
      <c r="I4139" s="8">
        <f t="shared" si="1382"/>
        <v>-4.2828600895050543E-4</v>
      </c>
      <c r="J4139" s="6">
        <f t="shared" si="1383"/>
        <v>1.4312935002702416E-3</v>
      </c>
      <c r="K4139" s="6">
        <f t="shared" si="1384"/>
        <v>1.0328420042565684E-3</v>
      </c>
      <c r="L4139" s="6">
        <f t="shared" si="1385"/>
        <v>6.1775177231648793E-4</v>
      </c>
      <c r="M4139" s="9">
        <f t="shared" si="1386"/>
        <v>-1</v>
      </c>
      <c r="N4139" s="9">
        <f t="shared" si="1387"/>
        <v>-1</v>
      </c>
      <c r="O4139" s="9">
        <f t="shared" si="1388"/>
        <v>-0.69329790401812885</v>
      </c>
      <c r="P4139" s="9">
        <f t="shared" si="1389"/>
        <v>-0.89776596800604302</v>
      </c>
      <c r="Q4139" s="10">
        <f t="shared" si="1390"/>
        <v>0.18576080306323112</v>
      </c>
      <c r="R4139" s="10">
        <f t="shared" si="1373"/>
        <v>0.43066135955909279</v>
      </c>
      <c r="S4139" s="10">
        <f>_xlfn.PERCENTILE.INC($R$1519:R4139,0.75)</f>
        <v>0.81084309317855419</v>
      </c>
      <c r="T4139" s="10">
        <f t="shared" si="1374"/>
        <v>0.81084309317855419</v>
      </c>
      <c r="U4139" s="11">
        <f t="shared" si="1391"/>
        <v>0.43066135955909279</v>
      </c>
      <c r="V4139" s="10">
        <f t="shared" si="1375"/>
        <v>-0.85669362620803025</v>
      </c>
      <c r="W4139" s="10">
        <f t="shared" si="1376"/>
        <v>0.43561029153067438</v>
      </c>
      <c r="X4139" s="10">
        <f t="shared" si="1392"/>
        <v>0.53832669944886602</v>
      </c>
      <c r="Y4139" s="10">
        <f>_xlfn.PERCENTILE.INC($X$1519:X4139,0.75)</f>
        <v>1.0135538664731927</v>
      </c>
      <c r="Z4139" s="10">
        <f t="shared" si="1393"/>
        <v>1.0135538664731927</v>
      </c>
      <c r="AA4139" s="10">
        <f t="shared" si="1394"/>
        <v>0.54030098224523204</v>
      </c>
      <c r="AB4139" s="10">
        <f t="shared" si="1395"/>
        <v>-0.37318456026495062</v>
      </c>
      <c r="AC4139" s="10">
        <f t="shared" si="1396"/>
        <v>-0.20163198446990782</v>
      </c>
      <c r="AD4139" s="13">
        <f t="shared" si="1397"/>
        <v>-373184.56026495062</v>
      </c>
      <c r="AE4139" s="13">
        <f t="shared" si="1377"/>
        <v>-201631.98446990782</v>
      </c>
      <c r="AF4139" s="13"/>
      <c r="AG4139" s="2">
        <f t="shared" si="1372"/>
        <v>40820</v>
      </c>
      <c r="AH4139" s="3">
        <f t="shared" si="1378"/>
        <v>-2166.694161966047</v>
      </c>
      <c r="AI4139" s="3">
        <f t="shared" si="1379"/>
        <v>-1170.6669839352651</v>
      </c>
      <c r="AJ4139" s="3">
        <f t="shared" si="1398"/>
        <v>796117.02483284217</v>
      </c>
      <c r="AK4139" s="3">
        <f t="shared" si="1399"/>
        <v>597923.92945152044</v>
      </c>
    </row>
    <row r="4140" spans="2:37" x14ac:dyDescent="0.2">
      <c r="B4140" s="5">
        <v>40821</v>
      </c>
      <c r="C4140" s="1">
        <v>537.41</v>
      </c>
      <c r="D4140" s="1">
        <f t="shared" si="1400"/>
        <v>41</v>
      </c>
      <c r="E4140" s="1" t="b">
        <f t="shared" si="1401"/>
        <v>0</v>
      </c>
      <c r="F4140" s="6">
        <f t="shared" si="1402"/>
        <v>2.0450402552028013E-2</v>
      </c>
      <c r="G4140" s="8">
        <f t="shared" si="1380"/>
        <v>-2.559217515459059E-3</v>
      </c>
      <c r="H4140" s="8">
        <f t="shared" si="1381"/>
        <v>-1.0288813462039068E-3</v>
      </c>
      <c r="I4140" s="8">
        <f t="shared" si="1382"/>
        <v>-3.0217296519708655E-4</v>
      </c>
      <c r="J4140" s="6">
        <f t="shared" si="1383"/>
        <v>1.4338275723676621E-3</v>
      </c>
      <c r="K4140" s="6">
        <f t="shared" si="1384"/>
        <v>1.0338600894141613E-3</v>
      </c>
      <c r="L4140" s="6">
        <f t="shared" si="1385"/>
        <v>6.1822443096542351E-4</v>
      </c>
      <c r="M4140" s="9">
        <f t="shared" si="1386"/>
        <v>-1</v>
      </c>
      <c r="N4140" s="9">
        <f t="shared" si="1387"/>
        <v>-0.9951843162713867</v>
      </c>
      <c r="O4140" s="9">
        <f t="shared" si="1388"/>
        <v>-0.48877551591613938</v>
      </c>
      <c r="P4140" s="9">
        <f t="shared" si="1389"/>
        <v>-0.82798661072917534</v>
      </c>
      <c r="Q4140" s="10">
        <f t="shared" si="1390"/>
        <v>0.19124954860443105</v>
      </c>
      <c r="R4140" s="10">
        <f t="shared" si="1373"/>
        <v>0.41830164088631205</v>
      </c>
      <c r="S4140" s="10">
        <f>_xlfn.PERCENTILE.INC($R$1519:R4140,0.75)</f>
        <v>0.81080796319481085</v>
      </c>
      <c r="T4140" s="10">
        <f t="shared" si="1374"/>
        <v>0.81080796319481085</v>
      </c>
      <c r="U4140" s="11">
        <f t="shared" si="1391"/>
        <v>0.41830164088631205</v>
      </c>
      <c r="V4140" s="10">
        <f t="shared" si="1375"/>
        <v>-0.85669362620803025</v>
      </c>
      <c r="W4140" s="10">
        <f t="shared" si="1376"/>
        <v>0.43561029153067438</v>
      </c>
      <c r="X4140" s="10">
        <f t="shared" si="1392"/>
        <v>0.52287705110789007</v>
      </c>
      <c r="Y4140" s="10">
        <f>_xlfn.PERCENTILE.INC($X$1519:X4140,0.75)</f>
        <v>1.0135099539935135</v>
      </c>
      <c r="Z4140" s="10">
        <f t="shared" si="1393"/>
        <v>1.0135099539935135</v>
      </c>
      <c r="AA4140" s="10">
        <f t="shared" si="1394"/>
        <v>0.54030098224523204</v>
      </c>
      <c r="AB4140" s="10">
        <f t="shared" si="1395"/>
        <v>-0.37318456026495062</v>
      </c>
      <c r="AC4140" s="10">
        <f t="shared" si="1396"/>
        <v>-0.20163198446990782</v>
      </c>
      <c r="AD4140" s="13">
        <f t="shared" si="1397"/>
        <v>-373184.56026495062</v>
      </c>
      <c r="AE4140" s="13">
        <f t="shared" si="1377"/>
        <v>-201631.98446990782</v>
      </c>
      <c r="AF4140" s="13"/>
      <c r="AG4140" s="2">
        <f t="shared" si="1372"/>
        <v>40821</v>
      </c>
      <c r="AH4140" s="3">
        <f t="shared" si="1378"/>
        <v>-7631.774483619798</v>
      </c>
      <c r="AI4140" s="3">
        <f t="shared" si="1379"/>
        <v>-4123.4552497738759</v>
      </c>
      <c r="AJ4140" s="3">
        <f t="shared" si="1398"/>
        <v>788485.25034922233</v>
      </c>
      <c r="AK4140" s="3">
        <f t="shared" si="1399"/>
        <v>593800.47420174652</v>
      </c>
    </row>
    <row r="4141" spans="2:37" x14ac:dyDescent="0.2">
      <c r="B4141" s="5">
        <v>40822</v>
      </c>
      <c r="C4141" s="1">
        <v>547.45000000000005</v>
      </c>
      <c r="D4141" s="1">
        <f t="shared" si="1400"/>
        <v>41</v>
      </c>
      <c r="E4141" s="1" t="b">
        <f t="shared" si="1401"/>
        <v>0</v>
      </c>
      <c r="F4141" s="6">
        <f t="shared" si="1402"/>
        <v>1.8682197949424273E-2</v>
      </c>
      <c r="G4141" s="8">
        <f t="shared" si="1380"/>
        <v>-2.1108276282521699E-3</v>
      </c>
      <c r="H4141" s="8">
        <f t="shared" si="1381"/>
        <v>-8.1142249505841929E-4</v>
      </c>
      <c r="I4141" s="8">
        <f t="shared" si="1382"/>
        <v>-1.8642852771988519E-4</v>
      </c>
      <c r="J4141" s="6">
        <f t="shared" si="1383"/>
        <v>1.4357163511581833E-3</v>
      </c>
      <c r="K4141" s="6">
        <f t="shared" si="1384"/>
        <v>1.0346199436071625E-3</v>
      </c>
      <c r="L4141" s="6">
        <f t="shared" si="1385"/>
        <v>6.1859104006958409E-4</v>
      </c>
      <c r="M4141" s="9">
        <f t="shared" si="1386"/>
        <v>-1</v>
      </c>
      <c r="N4141" s="9">
        <f t="shared" si="1387"/>
        <v>-0.78427107468025992</v>
      </c>
      <c r="O4141" s="9">
        <f t="shared" si="1388"/>
        <v>-0.30137605565530695</v>
      </c>
      <c r="P4141" s="9">
        <f t="shared" si="1389"/>
        <v>-0.69521571011185568</v>
      </c>
      <c r="Q4141" s="10">
        <f t="shared" si="1390"/>
        <v>0.19572523741756173</v>
      </c>
      <c r="R4141" s="10">
        <f t="shared" si="1373"/>
        <v>0.40873625218462445</v>
      </c>
      <c r="S4141" s="10">
        <f>_xlfn.PERCENTILE.INC($R$1519:R4141,0.75)</f>
        <v>0.81077283321106763</v>
      </c>
      <c r="T4141" s="10">
        <f t="shared" si="1374"/>
        <v>0.81077283321106763</v>
      </c>
      <c r="U4141" s="11">
        <f t="shared" si="1391"/>
        <v>0.40873625218462445</v>
      </c>
      <c r="V4141" s="10">
        <f t="shared" si="1375"/>
        <v>-0.85669362620803025</v>
      </c>
      <c r="W4141" s="10">
        <f t="shared" si="1376"/>
        <v>0.43561029153067438</v>
      </c>
      <c r="X4141" s="10">
        <f t="shared" si="1392"/>
        <v>0.51092031523078052</v>
      </c>
      <c r="Y4141" s="10">
        <f>_xlfn.PERCENTILE.INC($X$1519:X4141,0.75)</f>
        <v>1.0134660415138346</v>
      </c>
      <c r="Z4141" s="10">
        <f t="shared" si="1393"/>
        <v>1.0134660415138346</v>
      </c>
      <c r="AA4141" s="10">
        <f t="shared" si="1394"/>
        <v>0.54030098224523204</v>
      </c>
      <c r="AB4141" s="10">
        <f t="shared" si="1395"/>
        <v>-0.37318456026495062</v>
      </c>
      <c r="AC4141" s="10">
        <f t="shared" si="1396"/>
        <v>-0.20163198446990782</v>
      </c>
      <c r="AD4141" s="13">
        <f t="shared" si="1397"/>
        <v>-373184.56026495062</v>
      </c>
      <c r="AE4141" s="13">
        <f t="shared" si="1377"/>
        <v>-201631.98446990782</v>
      </c>
      <c r="AF4141" s="13"/>
      <c r="AG4141" s="2">
        <f t="shared" si="1372"/>
        <v>40822</v>
      </c>
      <c r="AH4141" s="3">
        <f t="shared" si="1378"/>
        <v>-6971.9078265386597</v>
      </c>
      <c r="AI4141" s="3">
        <f t="shared" si="1379"/>
        <v>-3766.9286468020587</v>
      </c>
      <c r="AJ4141" s="3">
        <f t="shared" si="1398"/>
        <v>781513.34252268367</v>
      </c>
      <c r="AK4141" s="3">
        <f t="shared" si="1399"/>
        <v>590033.54555494443</v>
      </c>
    </row>
    <row r="4142" spans="2:37" x14ac:dyDescent="0.2">
      <c r="B4142" s="5">
        <v>40823</v>
      </c>
      <c r="C4142" s="1">
        <v>561.03</v>
      </c>
      <c r="D4142" s="1">
        <f t="shared" si="1400"/>
        <v>41</v>
      </c>
      <c r="E4142" s="1" t="b">
        <f t="shared" si="1401"/>
        <v>0</v>
      </c>
      <c r="F4142" s="6">
        <f t="shared" si="1402"/>
        <v>2.480591834870749E-2</v>
      </c>
      <c r="G4142" s="8">
        <f t="shared" si="1380"/>
        <v>-1.4592348691012341E-3</v>
      </c>
      <c r="H4142" s="8">
        <f t="shared" si="1381"/>
        <v>-5.1141444012699189E-4</v>
      </c>
      <c r="I4142" s="8">
        <f t="shared" si="1382"/>
        <v>-4.7689329771921884E-5</v>
      </c>
      <c r="J4142" s="6">
        <f t="shared" si="1383"/>
        <v>1.4368284216766118E-3</v>
      </c>
      <c r="K4142" s="6">
        <f t="shared" si="1384"/>
        <v>1.0350821772017826E-3</v>
      </c>
      <c r="L4142" s="6">
        <f t="shared" si="1385"/>
        <v>6.1884577242617101E-4</v>
      </c>
      <c r="M4142" s="9">
        <f t="shared" si="1386"/>
        <v>-1</v>
      </c>
      <c r="N4142" s="9">
        <f t="shared" si="1387"/>
        <v>-0.49408100283355078</v>
      </c>
      <c r="O4142" s="9">
        <f t="shared" si="1388"/>
        <v>-7.7061736375699769E-2</v>
      </c>
      <c r="P4142" s="9">
        <f t="shared" si="1389"/>
        <v>-0.52371424640308351</v>
      </c>
      <c r="Q4142" s="10">
        <f t="shared" si="1390"/>
        <v>0.20306382143613347</v>
      </c>
      <c r="R4142" s="10">
        <f t="shared" si="1373"/>
        <v>0.393964810837371</v>
      </c>
      <c r="S4142" s="10">
        <f>_xlfn.PERCENTILE.INC($R$1519:R4142,0.75)</f>
        <v>0.81073770322732441</v>
      </c>
      <c r="T4142" s="10">
        <f t="shared" si="1374"/>
        <v>0.81073770322732441</v>
      </c>
      <c r="U4142" s="11">
        <f t="shared" si="1391"/>
        <v>0.393964810837371</v>
      </c>
      <c r="V4142" s="10">
        <f t="shared" si="1375"/>
        <v>-0.85669362620803025</v>
      </c>
      <c r="W4142" s="10">
        <f t="shared" si="1376"/>
        <v>0.43561029153067438</v>
      </c>
      <c r="X4142" s="10">
        <f t="shared" si="1392"/>
        <v>0.49245601354671376</v>
      </c>
      <c r="Y4142" s="10">
        <f>_xlfn.PERCENTILE.INC($X$1519:X4142,0.75)</f>
        <v>1.0134221290341556</v>
      </c>
      <c r="Z4142" s="10">
        <f t="shared" si="1393"/>
        <v>1.0134221290341556</v>
      </c>
      <c r="AA4142" s="10">
        <f t="shared" si="1394"/>
        <v>0.54030098224523204</v>
      </c>
      <c r="AB4142" s="10">
        <f t="shared" si="1395"/>
        <v>-0.37318456026495062</v>
      </c>
      <c r="AC4142" s="10">
        <f t="shared" si="1396"/>
        <v>-0.20163198446990782</v>
      </c>
      <c r="AD4142" s="13">
        <f t="shared" si="1397"/>
        <v>-373184.56026495062</v>
      </c>
      <c r="AE4142" s="13">
        <f t="shared" si="1377"/>
        <v>-201631.98446990782</v>
      </c>
      <c r="AF4142" s="13"/>
      <c r="AG4142" s="2">
        <f t="shared" ref="AG4142:AG4205" si="1403">B4142</f>
        <v>40823</v>
      </c>
      <c r="AH4142" s="3">
        <f t="shared" si="1378"/>
        <v>-9257.1857309306743</v>
      </c>
      <c r="AI4142" s="3">
        <f t="shared" si="1379"/>
        <v>-5001.6665432483896</v>
      </c>
      <c r="AJ4142" s="3">
        <f t="shared" si="1398"/>
        <v>772256.15679175302</v>
      </c>
      <c r="AK4142" s="3">
        <f t="shared" si="1399"/>
        <v>585031.87901169609</v>
      </c>
    </row>
    <row r="4143" spans="2:37" x14ac:dyDescent="0.2">
      <c r="B4143" s="5">
        <v>40827</v>
      </c>
      <c r="C4143" s="1">
        <v>562.99</v>
      </c>
      <c r="D4143" s="1">
        <f t="shared" si="1400"/>
        <v>42</v>
      </c>
      <c r="E4143" s="1" t="b">
        <f t="shared" si="1401"/>
        <v>1</v>
      </c>
      <c r="F4143" s="6">
        <f t="shared" si="1402"/>
        <v>3.4935743186639279E-3</v>
      </c>
      <c r="G4143" s="8">
        <f t="shared" si="1380"/>
        <v>-1.3560150344852531E-3</v>
      </c>
      <c r="H4143" s="8">
        <f t="shared" si="1381"/>
        <v>-4.5633439231305571E-4</v>
      </c>
      <c r="I4143" s="8">
        <f t="shared" si="1382"/>
        <v>-3.9085754474660294E-5</v>
      </c>
      <c r="J4143" s="6">
        <f t="shared" si="1383"/>
        <v>1.4378370811084233E-3</v>
      </c>
      <c r="K4143" s="6">
        <f t="shared" si="1384"/>
        <v>1.0354935627020249E-3</v>
      </c>
      <c r="L4143" s="6">
        <f t="shared" si="1385"/>
        <v>6.1909739504810706E-4</v>
      </c>
      <c r="M4143" s="9">
        <f t="shared" si="1386"/>
        <v>-0.94309365942899881</v>
      </c>
      <c r="N4143" s="9">
        <f t="shared" si="1387"/>
        <v>-0.44069264044702822</v>
      </c>
      <c r="O4143" s="9">
        <f t="shared" si="1388"/>
        <v>-6.3133450063415517E-2</v>
      </c>
      <c r="P4143" s="9">
        <f t="shared" si="1389"/>
        <v>-0.48230658331314752</v>
      </c>
      <c r="Q4143" s="10">
        <f t="shared" si="1390"/>
        <v>0.20330609814061784</v>
      </c>
      <c r="R4143" s="10">
        <f t="shared" ref="R4143:R4206" si="1404">IF(B4143&lt;&gt;"",$C$7/Q4143,"")</f>
        <v>0.39349532912026841</v>
      </c>
      <c r="S4143" s="10">
        <f>_xlfn.PERCENTILE.INC($R$1519:R4143,0.75)</f>
        <v>0.81070257324358108</v>
      </c>
      <c r="T4143" s="10">
        <f t="shared" ref="T4143:T4206" si="1405">MIN(S4143,$C$9)</f>
        <v>0.81070257324358108</v>
      </c>
      <c r="U4143" s="11">
        <f t="shared" si="1391"/>
        <v>0.39349532912026841</v>
      </c>
      <c r="V4143" s="10">
        <f t="shared" ref="V4143:V4206" si="1406">IF(B4143&lt;&gt;"",IF($E4143,P4142,V4142),"")</f>
        <v>-0.52371424640308351</v>
      </c>
      <c r="W4143" s="10">
        <f t="shared" ref="W4143:W4206" si="1407">IF(B4143&lt;&gt;"",IF($E4143,U4142,W4142),"")</f>
        <v>0.393964810837371</v>
      </c>
      <c r="X4143" s="10">
        <f t="shared" si="1392"/>
        <v>0.49186916140033549</v>
      </c>
      <c r="Y4143" s="10">
        <f>_xlfn.PERCENTILE.INC($X$1519:X4143,0.75)</f>
        <v>1.0133782165544765</v>
      </c>
      <c r="Z4143" s="10">
        <f t="shared" si="1393"/>
        <v>1.0133782165544765</v>
      </c>
      <c r="AA4143" s="10">
        <f t="shared" si="1394"/>
        <v>0.49186916140033549</v>
      </c>
      <c r="AB4143" s="10">
        <f t="shared" si="1395"/>
        <v>-0.20632498401702709</v>
      </c>
      <c r="AC4143" s="10">
        <f t="shared" si="1396"/>
        <v>-0.10148489686439274</v>
      </c>
      <c r="AD4143" s="13">
        <f t="shared" si="1397"/>
        <v>-206324.98401702711</v>
      </c>
      <c r="AE4143" s="13">
        <f t="shared" ref="AE4143:AE4206" si="1408">IF(B4143&lt;&gt;"",AC4143*$C$6,"")</f>
        <v>-101484.89686439274</v>
      </c>
      <c r="AF4143" s="13"/>
      <c r="AG4143" s="2">
        <f t="shared" si="1403"/>
        <v>40827</v>
      </c>
      <c r="AH4143" s="3">
        <f t="shared" ref="AH4143:AH4206" si="1409">IF(B4143&lt;&gt;"",AD4142*$F4143,"")</f>
        <v>-1303.7479958635224</v>
      </c>
      <c r="AI4143" s="3">
        <f t="shared" ref="AI4143:AI4206" si="1410">IF(B4143&lt;&gt;"",AE4142*$F4143,"")</f>
        <v>-704.41632276531391</v>
      </c>
      <c r="AJ4143" s="3">
        <f t="shared" si="1398"/>
        <v>770952.40879588947</v>
      </c>
      <c r="AK4143" s="3">
        <f t="shared" si="1399"/>
        <v>584327.4626889308</v>
      </c>
    </row>
    <row r="4144" spans="2:37" x14ac:dyDescent="0.2">
      <c r="B4144" s="5">
        <v>40828</v>
      </c>
      <c r="C4144" s="1">
        <v>559.92999999999995</v>
      </c>
      <c r="D4144" s="1">
        <f t="shared" si="1400"/>
        <v>42</v>
      </c>
      <c r="E4144" s="1" t="b">
        <f t="shared" si="1401"/>
        <v>0</v>
      </c>
      <c r="F4144" s="6">
        <f t="shared" si="1402"/>
        <v>-5.4352652800228052E-3</v>
      </c>
      <c r="G4144" s="8">
        <f t="shared" ref="G4144:G4207" si="1411">ma(F4079:F4144,"e")</f>
        <v>-1.5098332351372486E-3</v>
      </c>
      <c r="H4144" s="8">
        <f t="shared" ref="H4144:H4207" si="1412">ma(F4013:F4144,"e")</f>
        <v>-5.2815257187518907E-4</v>
      </c>
      <c r="I4144" s="8">
        <f t="shared" ref="I4144:I4207" si="1413">ma(F3895:F4144,"e")</f>
        <v>-7.3042849730054965E-5</v>
      </c>
      <c r="J4144" s="6">
        <f t="shared" ref="J4144:J4207" si="1414">IF(B4144&lt;&gt;"",_xlfn.STDEV.S(G2895:G4144),"")</f>
        <v>1.4390288264566143E-3</v>
      </c>
      <c r="K4144" s="6">
        <f t="shared" ref="K4144:K4207" si="1415">IF(B4144&lt;&gt;"",_xlfn.STDEV.S(H2895:H4144),"")</f>
        <v>1.0359479313472751E-3</v>
      </c>
      <c r="L4144" s="6">
        <f t="shared" ref="L4144:L4207" si="1416">IF(B4144&lt;&gt;"",_xlfn.STDEV.S(I2895:I4144),"")</f>
        <v>6.1938700652281321E-4</v>
      </c>
      <c r="M4144" s="9">
        <f t="shared" ref="M4144:M4207" si="1417">IF(B4144&lt;&gt;"",MIN(1,MAX(-1,G4144/J4144)),"")</f>
        <v>-1</v>
      </c>
      <c r="N4144" s="9">
        <f t="shared" ref="N4144:N4207" si="1418">IF(B4144&lt;&gt;"",MIN(1,MAX(-1,H4144/K4144)),"")</f>
        <v>-0.50982540327901815</v>
      </c>
      <c r="O4144" s="9">
        <f t="shared" ref="O4144:O4207" si="1419">IF(B4144&lt;&gt;"",MIN(1,MAX(-1,I4144/L4144)),"")</f>
        <v>-0.1179276429128073</v>
      </c>
      <c r="P4144" s="9">
        <f t="shared" ref="P4144:P4207" si="1420">IF(B4144&lt;&gt;"",AVERAGE(M4144:O4144),"")</f>
        <v>-0.54258434873060846</v>
      </c>
      <c r="Q4144" s="10">
        <f t="shared" ref="Q4144:Q4207" si="1421">IF(B4144&lt;&gt;"",SQRT(250)*_xlfn.STDEV.S(F4085:F4144),"")</f>
        <v>0.20346535520512057</v>
      </c>
      <c r="R4144" s="10">
        <f t="shared" si="1404"/>
        <v>0.39318733117659854</v>
      </c>
      <c r="S4144" s="10">
        <f>_xlfn.PERCENTILE.INC($R$1519:R4144,0.75)</f>
        <v>0.81070004465224754</v>
      </c>
      <c r="T4144" s="10">
        <f t="shared" si="1405"/>
        <v>0.81070004465224754</v>
      </c>
      <c r="U4144" s="11">
        <f t="shared" ref="U4144:U4207" si="1422">IF(B4144&lt;&gt;"",MIN(T4144,R4144),"")</f>
        <v>0.39318733117659854</v>
      </c>
      <c r="V4144" s="10">
        <f t="shared" si="1406"/>
        <v>-0.52371424640308351</v>
      </c>
      <c r="W4144" s="10">
        <f t="shared" si="1407"/>
        <v>0.393964810837371</v>
      </c>
      <c r="X4144" s="10">
        <f t="shared" ref="X4144:X4207" si="1423">$C$8/Q4144</f>
        <v>0.49148416397074818</v>
      </c>
      <c r="Y4144" s="10">
        <f>_xlfn.PERCENTILE.INC($X$1519:X4144,0.75)</f>
        <v>1.0133750558153096</v>
      </c>
      <c r="Z4144" s="10">
        <f t="shared" ref="Z4144:Z4207" si="1424">MIN($C$10,Y4144)</f>
        <v>1.0133750558153096</v>
      </c>
      <c r="AA4144" s="10">
        <f t="shared" ref="AA4144:AA4207" si="1425">IF(E4144,MIN(Z4144,X4144),AA4143)</f>
        <v>0.49186916140033549</v>
      </c>
      <c r="AB4144" s="10">
        <f t="shared" ref="AB4144:AB4207" si="1426">IF(B4144&lt;&gt;"",V4144*W4144,"")</f>
        <v>-0.20632498401702709</v>
      </c>
      <c r="AC4144" s="10">
        <f t="shared" ref="AC4144:AC4207" si="1427">IF(B4144&lt;&gt;"",V4144*W4144*AA4144,"")</f>
        <v>-0.10148489686439274</v>
      </c>
      <c r="AD4144" s="13">
        <f t="shared" ref="AD4144:AD4207" si="1428">IF(B4144&lt;&gt;"",AB4144*$C$6,"")</f>
        <v>-206324.98401702711</v>
      </c>
      <c r="AE4144" s="13">
        <f t="shared" si="1408"/>
        <v>-101484.89686439274</v>
      </c>
      <c r="AF4144" s="13"/>
      <c r="AG4144" s="2">
        <f t="shared" si="1403"/>
        <v>40828</v>
      </c>
      <c r="AH4144" s="3">
        <f t="shared" si="1409"/>
        <v>1121.4310220290076</v>
      </c>
      <c r="AI4144" s="3">
        <f t="shared" si="1410"/>
        <v>551.59733637372904</v>
      </c>
      <c r="AJ4144" s="3">
        <f t="shared" ref="AJ4144:AJ4207" si="1429">AJ4143+AH4144</f>
        <v>772073.83981791849</v>
      </c>
      <c r="AK4144" s="3">
        <f t="shared" ref="AK4144:AK4207" si="1430">AK4143+AI4144</f>
        <v>584879.06002530456</v>
      </c>
    </row>
    <row r="4145" spans="2:37" x14ac:dyDescent="0.2">
      <c r="B4145" s="5">
        <v>40829</v>
      </c>
      <c r="C4145" s="1">
        <v>564.01</v>
      </c>
      <c r="D4145" s="1">
        <f t="shared" si="1400"/>
        <v>42</v>
      </c>
      <c r="E4145" s="1" t="b">
        <f t="shared" si="1401"/>
        <v>0</v>
      </c>
      <c r="F4145" s="6">
        <f t="shared" si="1402"/>
        <v>7.2866251138536953E-3</v>
      </c>
      <c r="G4145" s="8">
        <f t="shared" si="1411"/>
        <v>-1.2566421729366276E-3</v>
      </c>
      <c r="H4145" s="8">
        <f t="shared" si="1412"/>
        <v>-4.8926910155966635E-4</v>
      </c>
      <c r="I4145" s="8">
        <f t="shared" si="1413"/>
        <v>-3.3435038017712839E-5</v>
      </c>
      <c r="J4145" s="6">
        <f t="shared" si="1414"/>
        <v>1.4399391433487479E-3</v>
      </c>
      <c r="K4145" s="6">
        <f t="shared" si="1415"/>
        <v>1.0363766170677058E-3</v>
      </c>
      <c r="L4145" s="6">
        <f t="shared" si="1416"/>
        <v>6.19641843494018E-4</v>
      </c>
      <c r="M4145" s="9">
        <f t="shared" si="1417"/>
        <v>-0.87270505753052752</v>
      </c>
      <c r="N4145" s="9">
        <f t="shared" si="1418"/>
        <v>-0.47209585154862937</v>
      </c>
      <c r="O4145" s="9">
        <f t="shared" si="1419"/>
        <v>-5.39586510639442E-2</v>
      </c>
      <c r="P4145" s="9">
        <f t="shared" si="1420"/>
        <v>-0.46625318671436705</v>
      </c>
      <c r="Q4145" s="10">
        <f t="shared" si="1421"/>
        <v>0.20424963077024319</v>
      </c>
      <c r="R4145" s="10">
        <f t="shared" si="1404"/>
        <v>0.39167757463410346</v>
      </c>
      <c r="S4145" s="10">
        <f>_xlfn.PERCENTILE.INC($R$1519:R4145,0.75)</f>
        <v>0.810697516060914</v>
      </c>
      <c r="T4145" s="10">
        <f t="shared" si="1405"/>
        <v>0.810697516060914</v>
      </c>
      <c r="U4145" s="11">
        <f t="shared" si="1422"/>
        <v>0.39167757463410346</v>
      </c>
      <c r="V4145" s="10">
        <f t="shared" si="1406"/>
        <v>-0.52371424640308351</v>
      </c>
      <c r="W4145" s="10">
        <f t="shared" si="1407"/>
        <v>0.393964810837371</v>
      </c>
      <c r="X4145" s="10">
        <f t="shared" si="1423"/>
        <v>0.48959696829262933</v>
      </c>
      <c r="Y4145" s="10">
        <f>_xlfn.PERCENTILE.INC($X$1519:X4145,0.75)</f>
        <v>1.0133718950761426</v>
      </c>
      <c r="Z4145" s="10">
        <f t="shared" si="1424"/>
        <v>1.0133718950761426</v>
      </c>
      <c r="AA4145" s="10">
        <f t="shared" si="1425"/>
        <v>0.49186916140033549</v>
      </c>
      <c r="AB4145" s="10">
        <f t="shared" si="1426"/>
        <v>-0.20632498401702709</v>
      </c>
      <c r="AC4145" s="10">
        <f t="shared" si="1427"/>
        <v>-0.10148489686439274</v>
      </c>
      <c r="AD4145" s="13">
        <f t="shared" si="1428"/>
        <v>-206324.98401702711</v>
      </c>
      <c r="AE4145" s="13">
        <f t="shared" si="1408"/>
        <v>-101484.89686439274</v>
      </c>
      <c r="AF4145" s="13"/>
      <c r="AG4145" s="2">
        <f t="shared" si="1403"/>
        <v>40829</v>
      </c>
      <c r="AH4145" s="3">
        <f t="shared" si="1409"/>
        <v>-1503.412810153932</v>
      </c>
      <c r="AI4145" s="3">
        <f t="shared" si="1410"/>
        <v>-739.48239816893624</v>
      </c>
      <c r="AJ4145" s="3">
        <f t="shared" si="1429"/>
        <v>770570.42700776458</v>
      </c>
      <c r="AK4145" s="3">
        <f t="shared" si="1430"/>
        <v>584139.57762713567</v>
      </c>
    </row>
    <row r="4146" spans="2:37" x14ac:dyDescent="0.2">
      <c r="B4146" s="5">
        <v>40830</v>
      </c>
      <c r="C4146" s="1">
        <v>570.33000000000004</v>
      </c>
      <c r="D4146" s="1">
        <f t="shared" si="1400"/>
        <v>42</v>
      </c>
      <c r="E4146" s="1" t="b">
        <f t="shared" si="1401"/>
        <v>0</v>
      </c>
      <c r="F4146" s="6">
        <f t="shared" si="1402"/>
        <v>1.1205475080229066E-2</v>
      </c>
      <c r="G4146" s="8">
        <f t="shared" si="1411"/>
        <v>-8.9814969407343327E-4</v>
      </c>
      <c r="H4146" s="8">
        <f t="shared" si="1412"/>
        <v>-3.8298445240762742E-4</v>
      </c>
      <c r="I4146" s="8">
        <f t="shared" si="1413"/>
        <v>3.4757583515196488E-5</v>
      </c>
      <c r="J4146" s="6">
        <f t="shared" si="1414"/>
        <v>1.4405192857542487E-3</v>
      </c>
      <c r="K4146" s="6">
        <f t="shared" si="1415"/>
        <v>1.036712645450079E-3</v>
      </c>
      <c r="L4146" s="6">
        <f t="shared" si="1416"/>
        <v>6.1984306013797091E-4</v>
      </c>
      <c r="M4146" s="9">
        <f t="shared" si="1417"/>
        <v>-0.62349022533437759</v>
      </c>
      <c r="N4146" s="9">
        <f t="shared" si="1418"/>
        <v>-0.36942199373034401</v>
      </c>
      <c r="O4146" s="9">
        <f t="shared" si="1419"/>
        <v>5.6074812723497777E-2</v>
      </c>
      <c r="P4146" s="9">
        <f t="shared" si="1420"/>
        <v>-0.31227913544707459</v>
      </c>
      <c r="Q4146" s="10">
        <f t="shared" si="1421"/>
        <v>0.20464964869426405</v>
      </c>
      <c r="R4146" s="10">
        <f t="shared" si="1404"/>
        <v>0.39091198304237429</v>
      </c>
      <c r="S4146" s="10">
        <f>_xlfn.PERCENTILE.INC($R$1519:R4146,0.75)</f>
        <v>0.81069498746958035</v>
      </c>
      <c r="T4146" s="10">
        <f t="shared" si="1405"/>
        <v>0.81069498746958035</v>
      </c>
      <c r="U4146" s="11">
        <f t="shared" si="1422"/>
        <v>0.39091198304237429</v>
      </c>
      <c r="V4146" s="10">
        <f t="shared" si="1406"/>
        <v>-0.52371424640308351</v>
      </c>
      <c r="W4146" s="10">
        <f t="shared" si="1407"/>
        <v>0.393964810837371</v>
      </c>
      <c r="X4146" s="10">
        <f t="shared" si="1423"/>
        <v>0.48863997880296783</v>
      </c>
      <c r="Y4146" s="10">
        <f>_xlfn.PERCENTILE.INC($X$1519:X4146,0.75)</f>
        <v>1.0133687343369755</v>
      </c>
      <c r="Z4146" s="10">
        <f t="shared" si="1424"/>
        <v>1.0133687343369755</v>
      </c>
      <c r="AA4146" s="10">
        <f t="shared" si="1425"/>
        <v>0.49186916140033549</v>
      </c>
      <c r="AB4146" s="10">
        <f t="shared" si="1426"/>
        <v>-0.20632498401702709</v>
      </c>
      <c r="AC4146" s="10">
        <f t="shared" si="1427"/>
        <v>-0.10148489686439274</v>
      </c>
      <c r="AD4146" s="13">
        <f t="shared" si="1428"/>
        <v>-206324.98401702711</v>
      </c>
      <c r="AE4146" s="13">
        <f t="shared" si="1408"/>
        <v>-101484.89686439274</v>
      </c>
      <c r="AF4146" s="13"/>
      <c r="AG4146" s="2">
        <f t="shared" si="1403"/>
        <v>40830</v>
      </c>
      <c r="AH4146" s="3">
        <f t="shared" si="1409"/>
        <v>-2311.9694668314573</v>
      </c>
      <c r="AI4146" s="3">
        <f t="shared" si="1410"/>
        <v>-1137.1864828335697</v>
      </c>
      <c r="AJ4146" s="3">
        <f t="shared" si="1429"/>
        <v>768258.45754093316</v>
      </c>
      <c r="AK4146" s="3">
        <f t="shared" si="1430"/>
        <v>583002.39114430209</v>
      </c>
    </row>
    <row r="4147" spans="2:37" x14ac:dyDescent="0.2">
      <c r="B4147" s="5">
        <v>40833</v>
      </c>
      <c r="C4147" s="1">
        <v>567.03</v>
      </c>
      <c r="D4147" s="1">
        <f t="shared" si="1400"/>
        <v>43</v>
      </c>
      <c r="E4147" s="1" t="b">
        <f t="shared" si="1401"/>
        <v>1</v>
      </c>
      <c r="F4147" s="6">
        <f t="shared" si="1402"/>
        <v>-5.7861238230498824E-3</v>
      </c>
      <c r="G4147" s="8">
        <f t="shared" si="1411"/>
        <v>-1.0446097823922486E-3</v>
      </c>
      <c r="H4147" s="8">
        <f t="shared" si="1412"/>
        <v>-4.7358320477725773E-4</v>
      </c>
      <c r="I4147" s="8">
        <f t="shared" si="1413"/>
        <v>-7.0329781062616021E-6</v>
      </c>
      <c r="J4147" s="6">
        <f t="shared" si="1414"/>
        <v>1.4412027284176159E-3</v>
      </c>
      <c r="K4147" s="6">
        <f t="shared" si="1415"/>
        <v>1.0371342448603975E-3</v>
      </c>
      <c r="L4147" s="6">
        <f t="shared" si="1416"/>
        <v>6.2007246389300945E-4</v>
      </c>
      <c r="M4147" s="9">
        <f t="shared" si="1417"/>
        <v>-0.72481807159717859</v>
      </c>
      <c r="N4147" s="9">
        <f t="shared" si="1418"/>
        <v>-0.45662671647777281</v>
      </c>
      <c r="O4147" s="9">
        <f t="shared" si="1419"/>
        <v>-1.1342187430975986E-2</v>
      </c>
      <c r="P4147" s="9">
        <f t="shared" si="1420"/>
        <v>-0.39759565850197581</v>
      </c>
      <c r="Q4147" s="10">
        <f t="shared" si="1421"/>
        <v>0.2047624296098883</v>
      </c>
      <c r="R4147" s="10">
        <f t="shared" si="1404"/>
        <v>0.3906966729805626</v>
      </c>
      <c r="S4147" s="10">
        <f>_xlfn.PERCENTILE.INC($R$1519:R4147,0.75)</f>
        <v>0.81069245887824681</v>
      </c>
      <c r="T4147" s="10">
        <f t="shared" si="1405"/>
        <v>0.81069245887824681</v>
      </c>
      <c r="U4147" s="11">
        <f t="shared" si="1422"/>
        <v>0.3906966729805626</v>
      </c>
      <c r="V4147" s="10">
        <f t="shared" si="1406"/>
        <v>-0.31227913544707459</v>
      </c>
      <c r="W4147" s="10">
        <f t="shared" si="1407"/>
        <v>0.39091198304237429</v>
      </c>
      <c r="X4147" s="10">
        <f t="shared" si="1423"/>
        <v>0.48837084122570329</v>
      </c>
      <c r="Y4147" s="10">
        <f>_xlfn.PERCENTILE.INC($X$1519:X4147,0.75)</f>
        <v>1.0133655735978087</v>
      </c>
      <c r="Z4147" s="10">
        <f t="shared" si="1424"/>
        <v>1.0133655735978087</v>
      </c>
      <c r="AA4147" s="10">
        <f t="shared" si="1425"/>
        <v>0.48837084122570329</v>
      </c>
      <c r="AB4147" s="10">
        <f t="shared" si="1426"/>
        <v>-0.12207365610037413</v>
      </c>
      <c r="AC4147" s="10">
        <f t="shared" si="1427"/>
        <v>-5.9617214121236918E-2</v>
      </c>
      <c r="AD4147" s="13">
        <f t="shared" si="1428"/>
        <v>-122073.65610037412</v>
      </c>
      <c r="AE4147" s="13">
        <f t="shared" si="1408"/>
        <v>-59617.214121236917</v>
      </c>
      <c r="AF4147" s="13"/>
      <c r="AG4147" s="2">
        <f t="shared" si="1403"/>
        <v>40833</v>
      </c>
      <c r="AH4147" s="3">
        <f t="shared" si="1409"/>
        <v>1193.8219053113069</v>
      </c>
      <c r="AI4147" s="3">
        <f t="shared" si="1410"/>
        <v>587.20417942682309</v>
      </c>
      <c r="AJ4147" s="3">
        <f t="shared" si="1429"/>
        <v>769452.27944624447</v>
      </c>
      <c r="AK4147" s="3">
        <f t="shared" si="1430"/>
        <v>583589.59532372886</v>
      </c>
    </row>
    <row r="4148" spans="2:37" x14ac:dyDescent="0.2">
      <c r="B4148" s="5">
        <v>40834</v>
      </c>
      <c r="C4148" s="1">
        <v>563.25</v>
      </c>
      <c r="D4148" s="1">
        <f t="shared" si="1400"/>
        <v>43</v>
      </c>
      <c r="E4148" s="1" t="b">
        <f t="shared" si="1401"/>
        <v>0</v>
      </c>
      <c r="F4148" s="6">
        <f t="shared" si="1402"/>
        <v>-6.6663139516427439E-3</v>
      </c>
      <c r="G4148" s="8">
        <f t="shared" si="1411"/>
        <v>-1.2043603243024833E-3</v>
      </c>
      <c r="H4148" s="8">
        <f t="shared" si="1412"/>
        <v>-5.6503950172204383E-4</v>
      </c>
      <c r="I4148" s="8">
        <f t="shared" si="1413"/>
        <v>-4.5311318887541055E-5</v>
      </c>
      <c r="J4148" s="6">
        <f t="shared" si="1414"/>
        <v>1.4420217913921143E-3</v>
      </c>
      <c r="K4148" s="6">
        <f t="shared" si="1415"/>
        <v>1.0376363309977537E-3</v>
      </c>
      <c r="L4148" s="6">
        <f t="shared" si="1416"/>
        <v>6.2032920775015093E-4</v>
      </c>
      <c r="M4148" s="9">
        <f t="shared" si="1417"/>
        <v>-0.83518871316071108</v>
      </c>
      <c r="N4148" s="9">
        <f t="shared" si="1418"/>
        <v>-0.54454483217518246</v>
      </c>
      <c r="O4148" s="9">
        <f t="shared" si="1419"/>
        <v>-7.3043987485095219E-2</v>
      </c>
      <c r="P4148" s="9">
        <f t="shared" si="1420"/>
        <v>-0.48425917760699627</v>
      </c>
      <c r="Q4148" s="10">
        <f t="shared" si="1421"/>
        <v>0.20432145404945845</v>
      </c>
      <c r="R4148" s="10">
        <f t="shared" si="1404"/>
        <v>0.39153989174643916</v>
      </c>
      <c r="S4148" s="10">
        <f>_xlfn.PERCENTILE.INC($R$1519:R4148,0.75)</f>
        <v>0.81062019148530795</v>
      </c>
      <c r="T4148" s="10">
        <f t="shared" si="1405"/>
        <v>0.81062019148530795</v>
      </c>
      <c r="U4148" s="11">
        <f t="shared" si="1422"/>
        <v>0.39153989174643916</v>
      </c>
      <c r="V4148" s="10">
        <f t="shared" si="1406"/>
        <v>-0.31227913544707459</v>
      </c>
      <c r="W4148" s="10">
        <f t="shared" si="1407"/>
        <v>0.39091198304237429</v>
      </c>
      <c r="X4148" s="10">
        <f t="shared" si="1423"/>
        <v>0.48942486468304897</v>
      </c>
      <c r="Y4148" s="10">
        <f>_xlfn.PERCENTILE.INC($X$1519:X4148,0.75)</f>
        <v>1.0132752393566351</v>
      </c>
      <c r="Z4148" s="10">
        <f t="shared" si="1424"/>
        <v>1.0132752393566351</v>
      </c>
      <c r="AA4148" s="10">
        <f t="shared" si="1425"/>
        <v>0.48837084122570329</v>
      </c>
      <c r="AB4148" s="10">
        <f t="shared" si="1426"/>
        <v>-0.12207365610037413</v>
      </c>
      <c r="AC4148" s="10">
        <f t="shared" si="1427"/>
        <v>-5.9617214121236918E-2</v>
      </c>
      <c r="AD4148" s="13">
        <f t="shared" si="1428"/>
        <v>-122073.65610037412</v>
      </c>
      <c r="AE4148" s="13">
        <f t="shared" si="1408"/>
        <v>-59617.214121236917</v>
      </c>
      <c r="AF4148" s="13"/>
      <c r="AG4148" s="2">
        <f t="shared" si="1403"/>
        <v>40834</v>
      </c>
      <c r="AH4148" s="3">
        <f t="shared" si="1409"/>
        <v>813.78131678996237</v>
      </c>
      <c r="AI4148" s="3">
        <f t="shared" si="1410"/>
        <v>397.42706625447448</v>
      </c>
      <c r="AJ4148" s="3">
        <f t="shared" si="1429"/>
        <v>770266.06076303439</v>
      </c>
      <c r="AK4148" s="3">
        <f t="shared" si="1430"/>
        <v>583987.02238998329</v>
      </c>
    </row>
    <row r="4149" spans="2:37" x14ac:dyDescent="0.2">
      <c r="B4149" s="5">
        <v>40835</v>
      </c>
      <c r="C4149" s="1">
        <v>563.66999999999996</v>
      </c>
      <c r="D4149" s="1">
        <f t="shared" si="1400"/>
        <v>43</v>
      </c>
      <c r="E4149" s="1" t="b">
        <f t="shared" si="1401"/>
        <v>0</v>
      </c>
      <c r="F4149" s="6">
        <f t="shared" si="1402"/>
        <v>7.4567243675094375E-4</v>
      </c>
      <c r="G4149" s="8">
        <f t="shared" si="1411"/>
        <v>-1.1669544743587927E-3</v>
      </c>
      <c r="H4149" s="8">
        <f t="shared" si="1412"/>
        <v>-5.7376580163589119E-4</v>
      </c>
      <c r="I4149" s="8">
        <f t="shared" si="1413"/>
        <v>-5.6251918350610381E-5</v>
      </c>
      <c r="J4149" s="6">
        <f t="shared" si="1414"/>
        <v>1.4427328819740571E-3</v>
      </c>
      <c r="K4149" s="6">
        <f t="shared" si="1415"/>
        <v>1.0381544602672947E-3</v>
      </c>
      <c r="L4149" s="6">
        <f t="shared" si="1416"/>
        <v>6.2059213858923937E-4</v>
      </c>
      <c r="M4149" s="9">
        <f t="shared" si="1417"/>
        <v>-0.80884998806021291</v>
      </c>
      <c r="N4149" s="9">
        <f t="shared" si="1418"/>
        <v>-0.55267864618928009</v>
      </c>
      <c r="O4149" s="9">
        <f t="shared" si="1419"/>
        <v>-9.0642331497277767E-2</v>
      </c>
      <c r="P4149" s="9">
        <f t="shared" si="1420"/>
        <v>-0.48405698858225693</v>
      </c>
      <c r="Q4149" s="10">
        <f t="shared" si="1421"/>
        <v>0.20433351984258982</v>
      </c>
      <c r="R4149" s="10">
        <f t="shared" si="1404"/>
        <v>0.39151677150977837</v>
      </c>
      <c r="S4149" s="10">
        <f>_xlfn.PERCENTILE.INC($R$1519:R4149,0.75)</f>
        <v>0.81054792409236898</v>
      </c>
      <c r="T4149" s="10">
        <f t="shared" si="1405"/>
        <v>0.81054792409236898</v>
      </c>
      <c r="U4149" s="11">
        <f t="shared" si="1422"/>
        <v>0.39151677150977837</v>
      </c>
      <c r="V4149" s="10">
        <f t="shared" si="1406"/>
        <v>-0.31227913544707459</v>
      </c>
      <c r="W4149" s="10">
        <f t="shared" si="1407"/>
        <v>0.39091198304237429</v>
      </c>
      <c r="X4149" s="10">
        <f t="shared" si="1423"/>
        <v>0.48939596438722294</v>
      </c>
      <c r="Y4149" s="10">
        <f>_xlfn.PERCENTILE.INC($X$1519:X4149,0.75)</f>
        <v>1.0131849051154613</v>
      </c>
      <c r="Z4149" s="10">
        <f t="shared" si="1424"/>
        <v>1.0131849051154613</v>
      </c>
      <c r="AA4149" s="10">
        <f t="shared" si="1425"/>
        <v>0.48837084122570329</v>
      </c>
      <c r="AB4149" s="10">
        <f t="shared" si="1426"/>
        <v>-0.12207365610037413</v>
      </c>
      <c r="AC4149" s="10">
        <f t="shared" si="1427"/>
        <v>-5.9617214121236918E-2</v>
      </c>
      <c r="AD4149" s="13">
        <f t="shared" si="1428"/>
        <v>-122073.65610037412</v>
      </c>
      <c r="AE4149" s="13">
        <f t="shared" si="1408"/>
        <v>-59617.214121236917</v>
      </c>
      <c r="AF4149" s="13"/>
      <c r="AG4149" s="2">
        <f t="shared" si="1403"/>
        <v>40835</v>
      </c>
      <c r="AH4149" s="3">
        <f t="shared" si="1409"/>
        <v>-91.026960607462684</v>
      </c>
      <c r="AI4149" s="3">
        <f t="shared" si="1410"/>
        <v>-44.454913326085503</v>
      </c>
      <c r="AJ4149" s="3">
        <f t="shared" si="1429"/>
        <v>770175.03380242689</v>
      </c>
      <c r="AK4149" s="3">
        <f t="shared" si="1430"/>
        <v>583942.56747665722</v>
      </c>
    </row>
    <row r="4150" spans="2:37" x14ac:dyDescent="0.2">
      <c r="B4150" s="5">
        <v>40836</v>
      </c>
      <c r="C4150" s="1">
        <v>553.59</v>
      </c>
      <c r="D4150" s="1">
        <f t="shared" si="1400"/>
        <v>43</v>
      </c>
      <c r="E4150" s="1" t="b">
        <f t="shared" si="1401"/>
        <v>0</v>
      </c>
      <c r="F4150" s="6">
        <f t="shared" si="1402"/>
        <v>-1.7882803768162092E-2</v>
      </c>
      <c r="G4150" s="8">
        <f t="shared" si="1411"/>
        <v>-1.5644804077624465E-3</v>
      </c>
      <c r="H4150" s="8">
        <f t="shared" si="1412"/>
        <v>-8.0105039443858345E-4</v>
      </c>
      <c r="I4150" s="8">
        <f t="shared" si="1413"/>
        <v>-1.8791407230318551E-4</v>
      </c>
      <c r="J4150" s="6">
        <f t="shared" si="1414"/>
        <v>1.4438909550304807E-3</v>
      </c>
      <c r="K4150" s="6">
        <f t="shared" si="1415"/>
        <v>1.0388942405579343E-3</v>
      </c>
      <c r="L4150" s="6">
        <f t="shared" si="1416"/>
        <v>6.2097378433683531E-4</v>
      </c>
      <c r="M4150" s="9">
        <f t="shared" si="1417"/>
        <v>-1</v>
      </c>
      <c r="N4150" s="9">
        <f t="shared" si="1418"/>
        <v>-0.77106057880192147</v>
      </c>
      <c r="O4150" s="9">
        <f t="shared" si="1419"/>
        <v>-0.30261192508129314</v>
      </c>
      <c r="P4150" s="9">
        <f t="shared" si="1420"/>
        <v>-0.69122416796107145</v>
      </c>
      <c r="Q4150" s="10">
        <f t="shared" si="1421"/>
        <v>0.20542273454332899</v>
      </c>
      <c r="R4150" s="10">
        <f t="shared" si="1404"/>
        <v>0.3894408288247469</v>
      </c>
      <c r="S4150" s="10">
        <f>_xlfn.PERCENTILE.INC($R$1519:R4150,0.75)</f>
        <v>0.81047565669943011</v>
      </c>
      <c r="T4150" s="10">
        <f t="shared" si="1405"/>
        <v>0.81047565669943011</v>
      </c>
      <c r="U4150" s="11">
        <f t="shared" si="1422"/>
        <v>0.3894408288247469</v>
      </c>
      <c r="V4150" s="10">
        <f t="shared" si="1406"/>
        <v>-0.31227913544707459</v>
      </c>
      <c r="W4150" s="10">
        <f t="shared" si="1407"/>
        <v>0.39091198304237429</v>
      </c>
      <c r="X4150" s="10">
        <f t="shared" si="1423"/>
        <v>0.48680103603093361</v>
      </c>
      <c r="Y4150" s="10">
        <f>_xlfn.PERCENTILE.INC($X$1519:X4150,0.75)</f>
        <v>1.0130945708742876</v>
      </c>
      <c r="Z4150" s="10">
        <f t="shared" si="1424"/>
        <v>1.0130945708742876</v>
      </c>
      <c r="AA4150" s="10">
        <f t="shared" si="1425"/>
        <v>0.48837084122570329</v>
      </c>
      <c r="AB4150" s="10">
        <f t="shared" si="1426"/>
        <v>-0.12207365610037413</v>
      </c>
      <c r="AC4150" s="10">
        <f t="shared" si="1427"/>
        <v>-5.9617214121236918E-2</v>
      </c>
      <c r="AD4150" s="13">
        <f t="shared" si="1428"/>
        <v>-122073.65610037412</v>
      </c>
      <c r="AE4150" s="13">
        <f t="shared" si="1408"/>
        <v>-59617.214121236917</v>
      </c>
      <c r="AF4150" s="13"/>
      <c r="AG4150" s="2">
        <f t="shared" si="1403"/>
        <v>40836</v>
      </c>
      <c r="AH4150" s="3">
        <f t="shared" si="1409"/>
        <v>2183.0192373050936</v>
      </c>
      <c r="AI4150" s="3">
        <f t="shared" si="1410"/>
        <v>1066.1229413345818</v>
      </c>
      <c r="AJ4150" s="3">
        <f t="shared" si="1429"/>
        <v>772358.05303973192</v>
      </c>
      <c r="AK4150" s="3">
        <f t="shared" si="1430"/>
        <v>585008.69041799183</v>
      </c>
    </row>
    <row r="4151" spans="2:37" x14ac:dyDescent="0.2">
      <c r="B4151" s="5">
        <v>40837</v>
      </c>
      <c r="C4151" s="1">
        <v>559.16999999999996</v>
      </c>
      <c r="D4151" s="1">
        <f t="shared" si="1400"/>
        <v>43</v>
      </c>
      <c r="E4151" s="1" t="b">
        <f t="shared" si="1401"/>
        <v>0</v>
      </c>
      <c r="F4151" s="6">
        <f t="shared" si="1402"/>
        <v>1.0079661843602539E-2</v>
      </c>
      <c r="G4151" s="8">
        <f t="shared" si="1411"/>
        <v>-1.2790625688867115E-3</v>
      </c>
      <c r="H4151" s="8">
        <f t="shared" si="1412"/>
        <v>-6.9994682795655315E-4</v>
      </c>
      <c r="I4151" s="8">
        <f t="shared" si="1413"/>
        <v>-1.250885715216542E-4</v>
      </c>
      <c r="J4151" s="6">
        <f t="shared" si="1414"/>
        <v>1.4448003455167515E-3</v>
      </c>
      <c r="K4151" s="6">
        <f t="shared" si="1415"/>
        <v>1.039523947237797E-3</v>
      </c>
      <c r="L4151" s="6">
        <f t="shared" si="1416"/>
        <v>6.2130200582401814E-4</v>
      </c>
      <c r="M4151" s="9">
        <f t="shared" si="1417"/>
        <v>-0.88528672688629395</v>
      </c>
      <c r="N4151" s="9">
        <f t="shared" si="1418"/>
        <v>-0.67333401006916516</v>
      </c>
      <c r="O4151" s="9">
        <f t="shared" si="1419"/>
        <v>-0.20133295941279344</v>
      </c>
      <c r="P4151" s="9">
        <f t="shared" si="1420"/>
        <v>-0.58665123212275094</v>
      </c>
      <c r="Q4151" s="10">
        <f t="shared" si="1421"/>
        <v>0.20623183439538048</v>
      </c>
      <c r="R4151" s="10">
        <f t="shared" si="1404"/>
        <v>0.38791295356771538</v>
      </c>
      <c r="S4151" s="10">
        <f>_xlfn.PERCENTILE.INC($R$1519:R4151,0.75)</f>
        <v>0.81040338930649125</v>
      </c>
      <c r="T4151" s="10">
        <f t="shared" si="1405"/>
        <v>0.81040338930649125</v>
      </c>
      <c r="U4151" s="11">
        <f t="shared" si="1422"/>
        <v>0.38791295356771538</v>
      </c>
      <c r="V4151" s="10">
        <f t="shared" si="1406"/>
        <v>-0.31227913544707459</v>
      </c>
      <c r="W4151" s="10">
        <f t="shared" si="1407"/>
        <v>0.39091198304237429</v>
      </c>
      <c r="X4151" s="10">
        <f t="shared" si="1423"/>
        <v>0.48489119195964425</v>
      </c>
      <c r="Y4151" s="10">
        <f>_xlfn.PERCENTILE.INC($X$1519:X4151,0.75)</f>
        <v>1.013004236633114</v>
      </c>
      <c r="Z4151" s="10">
        <f t="shared" si="1424"/>
        <v>1.013004236633114</v>
      </c>
      <c r="AA4151" s="10">
        <f t="shared" si="1425"/>
        <v>0.48837084122570329</v>
      </c>
      <c r="AB4151" s="10">
        <f t="shared" si="1426"/>
        <v>-0.12207365610037413</v>
      </c>
      <c r="AC4151" s="10">
        <f t="shared" si="1427"/>
        <v>-5.9617214121236918E-2</v>
      </c>
      <c r="AD4151" s="13">
        <f t="shared" si="1428"/>
        <v>-122073.65610037412</v>
      </c>
      <c r="AE4151" s="13">
        <f t="shared" si="1408"/>
        <v>-59617.214121236917</v>
      </c>
      <c r="AF4151" s="13"/>
      <c r="AG4151" s="2">
        <f t="shared" si="1403"/>
        <v>40837</v>
      </c>
      <c r="AH4151" s="3">
        <f t="shared" si="1409"/>
        <v>-1230.4611735039994</v>
      </c>
      <c r="AI4151" s="3">
        <f t="shared" si="1410"/>
        <v>-600.92135839971422</v>
      </c>
      <c r="AJ4151" s="3">
        <f t="shared" si="1429"/>
        <v>771127.59186622791</v>
      </c>
      <c r="AK4151" s="3">
        <f t="shared" si="1430"/>
        <v>584407.76905959216</v>
      </c>
    </row>
    <row r="4152" spans="2:37" x14ac:dyDescent="0.2">
      <c r="B4152" s="5">
        <v>40840</v>
      </c>
      <c r="C4152" s="1">
        <v>561.80999999999995</v>
      </c>
      <c r="D4152" s="1">
        <f t="shared" si="1400"/>
        <v>44</v>
      </c>
      <c r="E4152" s="1" t="b">
        <f t="shared" si="1401"/>
        <v>1</v>
      </c>
      <c r="F4152" s="6">
        <f t="shared" si="1402"/>
        <v>4.7212833306506941E-3</v>
      </c>
      <c r="G4152" s="8">
        <f t="shared" si="1411"/>
        <v>-1.231208604119704E-3</v>
      </c>
      <c r="H4152" s="8">
        <f t="shared" si="1412"/>
        <v>-6.9433688666834653E-4</v>
      </c>
      <c r="I4152" s="8">
        <f t="shared" si="1413"/>
        <v>-8.6668517063781701E-5</v>
      </c>
      <c r="J4152" s="6">
        <f t="shared" si="1414"/>
        <v>1.4456828421658629E-3</v>
      </c>
      <c r="K4152" s="6">
        <f t="shared" si="1415"/>
        <v>1.0401267572747407E-3</v>
      </c>
      <c r="L4152" s="6">
        <f t="shared" si="1416"/>
        <v>6.2160110120908392E-4</v>
      </c>
      <c r="M4152" s="9">
        <f t="shared" si="1417"/>
        <v>-0.85164502767090855</v>
      </c>
      <c r="N4152" s="9">
        <f t="shared" si="1418"/>
        <v>-0.66755025943914192</v>
      </c>
      <c r="O4152" s="9">
        <f t="shared" si="1419"/>
        <v>-0.13942786924798187</v>
      </c>
      <c r="P4152" s="9">
        <f t="shared" si="1420"/>
        <v>-0.55287438545267742</v>
      </c>
      <c r="Q4152" s="10">
        <f t="shared" si="1421"/>
        <v>0.2021841089094652</v>
      </c>
      <c r="R4152" s="10">
        <f t="shared" si="1404"/>
        <v>0.39567897017971237</v>
      </c>
      <c r="S4152" s="10">
        <f>_xlfn.PERCENTILE.INC($R$1519:R4152,0.75)</f>
        <v>0.81037101050924432</v>
      </c>
      <c r="T4152" s="10">
        <f t="shared" si="1405"/>
        <v>0.81037101050924432</v>
      </c>
      <c r="U4152" s="11">
        <f t="shared" si="1422"/>
        <v>0.39567897017971237</v>
      </c>
      <c r="V4152" s="10">
        <f t="shared" si="1406"/>
        <v>-0.58665123212275094</v>
      </c>
      <c r="W4152" s="10">
        <f t="shared" si="1407"/>
        <v>0.38791295356771538</v>
      </c>
      <c r="X4152" s="10">
        <f t="shared" si="1423"/>
        <v>0.49459871272464051</v>
      </c>
      <c r="Y4152" s="10">
        <f>_xlfn.PERCENTILE.INC($X$1519:X4152,0.75)</f>
        <v>1.0129637631365553</v>
      </c>
      <c r="Z4152" s="10">
        <f t="shared" si="1424"/>
        <v>1.0129637631365553</v>
      </c>
      <c r="AA4152" s="10">
        <f t="shared" si="1425"/>
        <v>0.49459871272464051</v>
      </c>
      <c r="AB4152" s="10">
        <f t="shared" si="1426"/>
        <v>-0.22756961216687571</v>
      </c>
      <c r="AC4152" s="10">
        <f t="shared" si="1427"/>
        <v>-0.11255563723298241</v>
      </c>
      <c r="AD4152" s="13">
        <f t="shared" si="1428"/>
        <v>-227569.61216687571</v>
      </c>
      <c r="AE4152" s="13">
        <f t="shared" si="1408"/>
        <v>-112555.63723298241</v>
      </c>
      <c r="AF4152" s="13"/>
      <c r="AG4152" s="2">
        <f t="shared" si="1403"/>
        <v>40840</v>
      </c>
      <c r="AH4152" s="3">
        <f t="shared" si="1409"/>
        <v>-576.34431765828174</v>
      </c>
      <c r="AI4152" s="3">
        <f t="shared" si="1410"/>
        <v>-281.46975925042904</v>
      </c>
      <c r="AJ4152" s="3">
        <f t="shared" si="1429"/>
        <v>770551.24754856958</v>
      </c>
      <c r="AK4152" s="3">
        <f t="shared" si="1430"/>
        <v>584126.29930034175</v>
      </c>
    </row>
    <row r="4153" spans="2:37" x14ac:dyDescent="0.2">
      <c r="B4153" s="5">
        <v>40841</v>
      </c>
      <c r="C4153" s="1">
        <v>563.95000000000005</v>
      </c>
      <c r="D4153" s="1">
        <f t="shared" si="1400"/>
        <v>44</v>
      </c>
      <c r="E4153" s="1" t="b">
        <f t="shared" si="1401"/>
        <v>0</v>
      </c>
      <c r="F4153" s="6">
        <f t="shared" si="1402"/>
        <v>3.8091169612504139E-3</v>
      </c>
      <c r="G4153" s="8">
        <f t="shared" si="1411"/>
        <v>-1.1347479321730358E-3</v>
      </c>
      <c r="H4153" s="8">
        <f t="shared" si="1412"/>
        <v>-6.405958563711812E-4</v>
      </c>
      <c r="I4153" s="8">
        <f t="shared" si="1413"/>
        <v>-6.8356190943775813E-5</v>
      </c>
      <c r="J4153" s="6">
        <f t="shared" si="1414"/>
        <v>1.4464105681284648E-3</v>
      </c>
      <c r="K4153" s="6">
        <f t="shared" si="1415"/>
        <v>1.0406088996828874E-3</v>
      </c>
      <c r="L4153" s="6">
        <f t="shared" si="1416"/>
        <v>6.2187753551856792E-4</v>
      </c>
      <c r="M4153" s="9">
        <f t="shared" si="1417"/>
        <v>-0.78452685370054054</v>
      </c>
      <c r="N4153" s="9">
        <f t="shared" si="1418"/>
        <v>-0.615597134107151</v>
      </c>
      <c r="O4153" s="9">
        <f t="shared" si="1419"/>
        <v>-0.10991905486146129</v>
      </c>
      <c r="P4153" s="9">
        <f t="shared" si="1420"/>
        <v>-0.5033476808897176</v>
      </c>
      <c r="Q4153" s="10">
        <f t="shared" si="1421"/>
        <v>0.20245481473065732</v>
      </c>
      <c r="R4153" s="10">
        <f t="shared" si="1404"/>
        <v>0.39514990101090325</v>
      </c>
      <c r="S4153" s="10">
        <f>_xlfn.PERCENTILE.INC($R$1519:R4153,0.75)</f>
        <v>0.81033863171199749</v>
      </c>
      <c r="T4153" s="10">
        <f t="shared" si="1405"/>
        <v>0.81033863171199749</v>
      </c>
      <c r="U4153" s="11">
        <f t="shared" si="1422"/>
        <v>0.39514990101090325</v>
      </c>
      <c r="V4153" s="10">
        <f t="shared" si="1406"/>
        <v>-0.58665123212275094</v>
      </c>
      <c r="W4153" s="10">
        <f t="shared" si="1407"/>
        <v>0.38791295356771538</v>
      </c>
      <c r="X4153" s="10">
        <f t="shared" si="1423"/>
        <v>0.4939373762636291</v>
      </c>
      <c r="Y4153" s="10">
        <f>_xlfn.PERCENTILE.INC($X$1519:X4153,0.75)</f>
        <v>1.0129232896399967</v>
      </c>
      <c r="Z4153" s="10">
        <f t="shared" si="1424"/>
        <v>1.0129232896399967</v>
      </c>
      <c r="AA4153" s="10">
        <f t="shared" si="1425"/>
        <v>0.49459871272464051</v>
      </c>
      <c r="AB4153" s="10">
        <f t="shared" si="1426"/>
        <v>-0.22756961216687571</v>
      </c>
      <c r="AC4153" s="10">
        <f t="shared" si="1427"/>
        <v>-0.11255563723298241</v>
      </c>
      <c r="AD4153" s="13">
        <f t="shared" si="1428"/>
        <v>-227569.61216687571</v>
      </c>
      <c r="AE4153" s="13">
        <f t="shared" si="1408"/>
        <v>-112555.63723298241</v>
      </c>
      <c r="AF4153" s="13"/>
      <c r="AG4153" s="2">
        <f t="shared" si="1403"/>
        <v>40841</v>
      </c>
      <c r="AH4153" s="3">
        <f t="shared" si="1409"/>
        <v>-866.83926957002484</v>
      </c>
      <c r="AI4153" s="3">
        <f t="shared" si="1410"/>
        <v>-428.73758686850186</v>
      </c>
      <c r="AJ4153" s="3">
        <f t="shared" si="1429"/>
        <v>769684.4082789995</v>
      </c>
      <c r="AK4153" s="3">
        <f t="shared" si="1430"/>
        <v>583697.56171347329</v>
      </c>
    </row>
    <row r="4154" spans="2:37" x14ac:dyDescent="0.2">
      <c r="B4154" s="5">
        <v>40842</v>
      </c>
      <c r="C4154" s="1">
        <v>563.08000000000004</v>
      </c>
      <c r="D4154" s="1">
        <f t="shared" si="1400"/>
        <v>44</v>
      </c>
      <c r="E4154" s="1" t="b">
        <f t="shared" si="1401"/>
        <v>0</v>
      </c>
      <c r="F4154" s="6">
        <f t="shared" si="1402"/>
        <v>-1.5426899547832384E-3</v>
      </c>
      <c r="G4154" s="8">
        <f t="shared" si="1411"/>
        <v>-1.2128490224725501E-3</v>
      </c>
      <c r="H4154" s="8">
        <f t="shared" si="1412"/>
        <v>-6.3034540877293893E-4</v>
      </c>
      <c r="I4154" s="8">
        <f t="shared" si="1413"/>
        <v>-3.6851625371889158E-5</v>
      </c>
      <c r="J4154" s="6">
        <f t="shared" si="1414"/>
        <v>1.4472182569658383E-3</v>
      </c>
      <c r="K4154" s="6">
        <f t="shared" si="1415"/>
        <v>1.0410640896473754E-3</v>
      </c>
      <c r="L4154" s="6">
        <f t="shared" si="1416"/>
        <v>6.2212417765725213E-4</v>
      </c>
      <c r="M4154" s="9">
        <f t="shared" si="1417"/>
        <v>-0.8380553635464395</v>
      </c>
      <c r="N4154" s="9">
        <f t="shared" si="1418"/>
        <v>-0.60548184789127313</v>
      </c>
      <c r="O4154" s="9">
        <f t="shared" si="1419"/>
        <v>-5.9235160270835648E-2</v>
      </c>
      <c r="P4154" s="9">
        <f t="shared" si="1420"/>
        <v>-0.50092412390284946</v>
      </c>
      <c r="Q4154" s="10">
        <f t="shared" si="1421"/>
        <v>0.20163753554667105</v>
      </c>
      <c r="R4154" s="10">
        <f t="shared" si="1404"/>
        <v>0.39675152636193173</v>
      </c>
      <c r="S4154" s="10">
        <f>_xlfn.PERCENTILE.INC($R$1519:R4154,0.75)</f>
        <v>0.81030625291475067</v>
      </c>
      <c r="T4154" s="10">
        <f t="shared" si="1405"/>
        <v>0.81030625291475067</v>
      </c>
      <c r="U4154" s="11">
        <f t="shared" si="1422"/>
        <v>0.39675152636193173</v>
      </c>
      <c r="V4154" s="10">
        <f t="shared" si="1406"/>
        <v>-0.58665123212275094</v>
      </c>
      <c r="W4154" s="10">
        <f t="shared" si="1407"/>
        <v>0.38791295356771538</v>
      </c>
      <c r="X4154" s="10">
        <f t="shared" si="1423"/>
        <v>0.49593940795241465</v>
      </c>
      <c r="Y4154" s="10">
        <f>_xlfn.PERCENTILE.INC($X$1519:X4154,0.75)</f>
        <v>1.0128828161434382</v>
      </c>
      <c r="Z4154" s="10">
        <f t="shared" si="1424"/>
        <v>1.0128828161434382</v>
      </c>
      <c r="AA4154" s="10">
        <f t="shared" si="1425"/>
        <v>0.49459871272464051</v>
      </c>
      <c r="AB4154" s="10">
        <f t="shared" si="1426"/>
        <v>-0.22756961216687571</v>
      </c>
      <c r="AC4154" s="10">
        <f t="shared" si="1427"/>
        <v>-0.11255563723298241</v>
      </c>
      <c r="AD4154" s="13">
        <f t="shared" si="1428"/>
        <v>-227569.61216687571</v>
      </c>
      <c r="AE4154" s="13">
        <f t="shared" si="1408"/>
        <v>-112555.63723298241</v>
      </c>
      <c r="AF4154" s="13"/>
      <c r="AG4154" s="2">
        <f t="shared" si="1403"/>
        <v>40842</v>
      </c>
      <c r="AH4154" s="3">
        <f t="shared" si="1409"/>
        <v>351.06935470375657</v>
      </c>
      <c r="AI4154" s="3">
        <f t="shared" si="1410"/>
        <v>173.63845091354821</v>
      </c>
      <c r="AJ4154" s="3">
        <f t="shared" si="1429"/>
        <v>770035.47763370327</v>
      </c>
      <c r="AK4154" s="3">
        <f t="shared" si="1430"/>
        <v>583871.20016438689</v>
      </c>
    </row>
    <row r="4155" spans="2:37" x14ac:dyDescent="0.2">
      <c r="B4155" s="5">
        <v>40843</v>
      </c>
      <c r="C4155" s="1">
        <v>575.05999999999995</v>
      </c>
      <c r="D4155" s="1">
        <f t="shared" si="1400"/>
        <v>44</v>
      </c>
      <c r="E4155" s="1" t="b">
        <f t="shared" si="1401"/>
        <v>0</v>
      </c>
      <c r="F4155" s="6">
        <f t="shared" si="1402"/>
        <v>2.1275840022731973E-2</v>
      </c>
      <c r="G4155" s="8">
        <f t="shared" si="1411"/>
        <v>-6.9281499801179271E-4</v>
      </c>
      <c r="H4155" s="8">
        <f t="shared" si="1412"/>
        <v>-3.6990234259772571E-4</v>
      </c>
      <c r="I4155" s="8">
        <f t="shared" si="1413"/>
        <v>7.5977486929711715E-5</v>
      </c>
      <c r="J4155" s="6">
        <f t="shared" si="1414"/>
        <v>1.447627420522245E-3</v>
      </c>
      <c r="K4155" s="6">
        <f t="shared" si="1415"/>
        <v>1.041343153090054E-3</v>
      </c>
      <c r="L4155" s="6">
        <f t="shared" si="1416"/>
        <v>6.2229434599992274E-4</v>
      </c>
      <c r="M4155" s="9">
        <f t="shared" si="1417"/>
        <v>-0.47858653973399679</v>
      </c>
      <c r="N4155" s="9">
        <f t="shared" si="1418"/>
        <v>-0.35521656958139813</v>
      </c>
      <c r="O4155" s="9">
        <f t="shared" si="1419"/>
        <v>0.1220925232859518</v>
      </c>
      <c r="P4155" s="9">
        <f t="shared" si="1420"/>
        <v>-0.23723686200981439</v>
      </c>
      <c r="Q4155" s="10">
        <f t="shared" si="1421"/>
        <v>0.20699659898674888</v>
      </c>
      <c r="R4155" s="10">
        <f t="shared" si="1404"/>
        <v>0.38647977982054327</v>
      </c>
      <c r="S4155" s="10">
        <f>_xlfn.PERCENTILE.INC($R$1519:R4155,0.75)</f>
        <v>0.81027387411750373</v>
      </c>
      <c r="T4155" s="10">
        <f t="shared" si="1405"/>
        <v>0.81027387411750373</v>
      </c>
      <c r="U4155" s="11">
        <f t="shared" si="1422"/>
        <v>0.38647977982054327</v>
      </c>
      <c r="V4155" s="10">
        <f t="shared" si="1406"/>
        <v>-0.58665123212275094</v>
      </c>
      <c r="W4155" s="10">
        <f t="shared" si="1407"/>
        <v>0.38791295356771538</v>
      </c>
      <c r="X4155" s="10">
        <f t="shared" si="1423"/>
        <v>0.48309972477567914</v>
      </c>
      <c r="Y4155" s="10">
        <f>_xlfn.PERCENTILE.INC($X$1519:X4155,0.75)</f>
        <v>1.0128423426468796</v>
      </c>
      <c r="Z4155" s="10">
        <f t="shared" si="1424"/>
        <v>1.0128423426468796</v>
      </c>
      <c r="AA4155" s="10">
        <f t="shared" si="1425"/>
        <v>0.49459871272464051</v>
      </c>
      <c r="AB4155" s="10">
        <f t="shared" si="1426"/>
        <v>-0.22756961216687571</v>
      </c>
      <c r="AC4155" s="10">
        <f t="shared" si="1427"/>
        <v>-0.11255563723298241</v>
      </c>
      <c r="AD4155" s="13">
        <f t="shared" si="1428"/>
        <v>-227569.61216687571</v>
      </c>
      <c r="AE4155" s="13">
        <f t="shared" si="1408"/>
        <v>-112555.63723298241</v>
      </c>
      <c r="AF4155" s="13"/>
      <c r="AG4155" s="2">
        <f t="shared" si="1403"/>
        <v>40843</v>
      </c>
      <c r="AH4155" s="3">
        <f t="shared" si="1409"/>
        <v>-4841.7346624976071</v>
      </c>
      <c r="AI4155" s="3">
        <f t="shared" si="1410"/>
        <v>-2394.7157314255883</v>
      </c>
      <c r="AJ4155" s="3">
        <f t="shared" si="1429"/>
        <v>765193.74297120562</v>
      </c>
      <c r="AK4155" s="3">
        <f t="shared" si="1430"/>
        <v>581476.48443296133</v>
      </c>
    </row>
    <row r="4156" spans="2:37" x14ac:dyDescent="0.2">
      <c r="B4156" s="5">
        <v>40844</v>
      </c>
      <c r="C4156" s="1">
        <v>587.54999999999995</v>
      </c>
      <c r="D4156" s="1">
        <f t="shared" si="1400"/>
        <v>44</v>
      </c>
      <c r="E4156" s="1" t="b">
        <f t="shared" si="1401"/>
        <v>0</v>
      </c>
      <c r="F4156" s="6">
        <f t="shared" si="1402"/>
        <v>2.1719472750669544E-2</v>
      </c>
      <c r="G4156" s="8">
        <f t="shared" si="1411"/>
        <v>-2.5572397110361014E-4</v>
      </c>
      <c r="H4156" s="8">
        <f t="shared" si="1412"/>
        <v>-1.1880245354764546E-4</v>
      </c>
      <c r="I4156" s="8">
        <f t="shared" si="1413"/>
        <v>2.3385716006814027E-4</v>
      </c>
      <c r="J4156" s="6">
        <f t="shared" si="1414"/>
        <v>1.4478036808329392E-3</v>
      </c>
      <c r="K4156" s="6">
        <f t="shared" si="1415"/>
        <v>1.0414771723874852E-3</v>
      </c>
      <c r="L4156" s="6">
        <f t="shared" si="1416"/>
        <v>6.223770666002568E-4</v>
      </c>
      <c r="M4156" s="9">
        <f t="shared" si="1417"/>
        <v>-0.17662889968375339</v>
      </c>
      <c r="N4156" s="9">
        <f t="shared" si="1418"/>
        <v>-0.11407110659497451</v>
      </c>
      <c r="O4156" s="9">
        <f t="shared" si="1419"/>
        <v>0.37574835677282936</v>
      </c>
      <c r="P4156" s="9">
        <f t="shared" si="1420"/>
        <v>2.8349450164700491E-2</v>
      </c>
      <c r="Q4156" s="10">
        <f t="shared" si="1421"/>
        <v>0.21196574564235446</v>
      </c>
      <c r="R4156" s="10">
        <f t="shared" si="1404"/>
        <v>0.3774194729321142</v>
      </c>
      <c r="S4156" s="10">
        <f>_xlfn.PERCENTILE.INC($R$1519:R4156,0.75)</f>
        <v>0.81013233658103767</v>
      </c>
      <c r="T4156" s="10">
        <f t="shared" si="1405"/>
        <v>0.81013233658103767</v>
      </c>
      <c r="U4156" s="11">
        <f t="shared" si="1422"/>
        <v>0.3774194729321142</v>
      </c>
      <c r="V4156" s="10">
        <f t="shared" si="1406"/>
        <v>-0.58665123212275094</v>
      </c>
      <c r="W4156" s="10">
        <f t="shared" si="1407"/>
        <v>0.38791295356771538</v>
      </c>
      <c r="X4156" s="10">
        <f t="shared" si="1423"/>
        <v>0.47177434116514277</v>
      </c>
      <c r="Y4156" s="10">
        <f>_xlfn.PERCENTILE.INC($X$1519:X4156,0.75)</f>
        <v>1.0126654207262971</v>
      </c>
      <c r="Z4156" s="10">
        <f t="shared" si="1424"/>
        <v>1.0126654207262971</v>
      </c>
      <c r="AA4156" s="10">
        <f t="shared" si="1425"/>
        <v>0.49459871272464051</v>
      </c>
      <c r="AB4156" s="10">
        <f t="shared" si="1426"/>
        <v>-0.22756961216687571</v>
      </c>
      <c r="AC4156" s="10">
        <f t="shared" si="1427"/>
        <v>-0.11255563723298241</v>
      </c>
      <c r="AD4156" s="13">
        <f t="shared" si="1428"/>
        <v>-227569.61216687571</v>
      </c>
      <c r="AE4156" s="13">
        <f t="shared" si="1408"/>
        <v>-112555.63723298241</v>
      </c>
      <c r="AF4156" s="13"/>
      <c r="AG4156" s="2">
        <f t="shared" si="1403"/>
        <v>40844</v>
      </c>
      <c r="AH4156" s="3">
        <f t="shared" si="1409"/>
        <v>-4942.6919903388934</v>
      </c>
      <c r="AI4156" s="3">
        <f t="shared" si="1410"/>
        <v>-2444.649095816008</v>
      </c>
      <c r="AJ4156" s="3">
        <f t="shared" si="1429"/>
        <v>760251.05098086677</v>
      </c>
      <c r="AK4156" s="3">
        <f t="shared" si="1430"/>
        <v>579031.83533714537</v>
      </c>
    </row>
    <row r="4157" spans="2:37" x14ac:dyDescent="0.2">
      <c r="B4157" s="5">
        <v>40847</v>
      </c>
      <c r="C4157" s="1">
        <v>587.47</v>
      </c>
      <c r="D4157" s="1">
        <f t="shared" si="1400"/>
        <v>45</v>
      </c>
      <c r="E4157" s="1" t="b">
        <f t="shared" si="1401"/>
        <v>1</v>
      </c>
      <c r="F4157" s="6">
        <f t="shared" si="1402"/>
        <v>-1.3615862479776641E-4</v>
      </c>
      <c r="G4157" s="8">
        <f t="shared" si="1411"/>
        <v>-3.0995174537395932E-4</v>
      </c>
      <c r="H4157" s="8">
        <f t="shared" si="1412"/>
        <v>-1.4257827808485368E-4</v>
      </c>
      <c r="I4157" s="8">
        <f t="shared" si="1413"/>
        <v>2.3718643687280786E-4</v>
      </c>
      <c r="J4157" s="6">
        <f t="shared" si="1414"/>
        <v>1.448007803858397E-3</v>
      </c>
      <c r="K4157" s="6">
        <f t="shared" si="1415"/>
        <v>1.0416461925650711E-3</v>
      </c>
      <c r="L4157" s="6">
        <f t="shared" si="1416"/>
        <v>6.224584795549178E-4</v>
      </c>
      <c r="M4157" s="9">
        <f t="shared" si="1417"/>
        <v>-0.21405391914881558</v>
      </c>
      <c r="N4157" s="9">
        <f t="shared" si="1418"/>
        <v>-0.13687783731417699</v>
      </c>
      <c r="O4157" s="9">
        <f t="shared" si="1419"/>
        <v>0.38104780425259122</v>
      </c>
      <c r="P4157" s="9">
        <f t="shared" si="1420"/>
        <v>1.0038682596532881E-2</v>
      </c>
      <c r="Q4157" s="10">
        <f t="shared" si="1421"/>
        <v>0.21190890916437163</v>
      </c>
      <c r="R4157" s="10">
        <f t="shared" si="1404"/>
        <v>0.37752070130258802</v>
      </c>
      <c r="S4157" s="10">
        <f>_xlfn.PERCENTILE.INC($R$1519:R4157,0.75)</f>
        <v>0.80999079904457161</v>
      </c>
      <c r="T4157" s="10">
        <f t="shared" si="1405"/>
        <v>0.80999079904457161</v>
      </c>
      <c r="U4157" s="11">
        <f t="shared" si="1422"/>
        <v>0.37752070130258802</v>
      </c>
      <c r="V4157" s="10">
        <f t="shared" si="1406"/>
        <v>2.8349450164700491E-2</v>
      </c>
      <c r="W4157" s="10">
        <f t="shared" si="1407"/>
        <v>0.3774194729321142</v>
      </c>
      <c r="X4157" s="10">
        <f t="shared" si="1423"/>
        <v>0.47190087662823504</v>
      </c>
      <c r="Y4157" s="10">
        <f>_xlfn.PERCENTILE.INC($X$1519:X4157,0.75)</f>
        <v>1.0124884988057143</v>
      </c>
      <c r="Z4157" s="10">
        <f t="shared" si="1424"/>
        <v>1.0124884988057143</v>
      </c>
      <c r="AA4157" s="10">
        <f t="shared" si="1425"/>
        <v>0.47190087662823504</v>
      </c>
      <c r="AB4157" s="10">
        <f t="shared" si="1426"/>
        <v>1.0699634539076497E-2</v>
      </c>
      <c r="AC4157" s="10">
        <f t="shared" si="1427"/>
        <v>5.0491669185919403E-3</v>
      </c>
      <c r="AD4157" s="13">
        <f t="shared" si="1428"/>
        <v>10699.634539076496</v>
      </c>
      <c r="AE4157" s="13">
        <f t="shared" si="1408"/>
        <v>5049.16691859194</v>
      </c>
      <c r="AF4157" s="13"/>
      <c r="AG4157" s="2">
        <f t="shared" si="1403"/>
        <v>40847</v>
      </c>
      <c r="AH4157" s="3">
        <f t="shared" si="1409"/>
        <v>30.985565438402848</v>
      </c>
      <c r="AI4157" s="3">
        <f t="shared" si="1410"/>
        <v>15.32542077887916</v>
      </c>
      <c r="AJ4157" s="3">
        <f t="shared" si="1429"/>
        <v>760282.03654630517</v>
      </c>
      <c r="AK4157" s="3">
        <f t="shared" si="1430"/>
        <v>579047.1607579242</v>
      </c>
    </row>
    <row r="4158" spans="2:37" x14ac:dyDescent="0.2">
      <c r="B4158" s="5">
        <v>40848</v>
      </c>
      <c r="C4158" s="1">
        <v>567.83000000000004</v>
      </c>
      <c r="D4158" s="1">
        <f t="shared" si="1400"/>
        <v>45</v>
      </c>
      <c r="E4158" s="1" t="b">
        <f t="shared" si="1401"/>
        <v>0</v>
      </c>
      <c r="F4158" s="6">
        <f t="shared" si="1402"/>
        <v>-3.3431494374180803E-2</v>
      </c>
      <c r="G4158" s="8">
        <f t="shared" si="1411"/>
        <v>-9.0196477316131188E-4</v>
      </c>
      <c r="H4158" s="8">
        <f t="shared" si="1412"/>
        <v>-4.7726463103366345E-4</v>
      </c>
      <c r="I4158" s="8">
        <f t="shared" si="1413"/>
        <v>3.9409669564939444E-5</v>
      </c>
      <c r="J4158" s="6">
        <f t="shared" si="1414"/>
        <v>1.4485887549783242E-3</v>
      </c>
      <c r="K4158" s="6">
        <f t="shared" si="1415"/>
        <v>1.0420585130466874E-3</v>
      </c>
      <c r="L4158" s="6">
        <f t="shared" si="1416"/>
        <v>6.2265521593934589E-4</v>
      </c>
      <c r="M4158" s="9">
        <f t="shared" si="1417"/>
        <v>-0.62265067988520206</v>
      </c>
      <c r="N4158" s="9">
        <f t="shared" si="1418"/>
        <v>-0.45800175811459498</v>
      </c>
      <c r="O4158" s="9">
        <f t="shared" si="1419"/>
        <v>6.3292924488692337E-2</v>
      </c>
      <c r="P4158" s="9">
        <f t="shared" si="1420"/>
        <v>-0.33911983783703487</v>
      </c>
      <c r="Q4158" s="10">
        <f t="shared" si="1421"/>
        <v>0.22187548838448712</v>
      </c>
      <c r="R4158" s="10">
        <f t="shared" si="1404"/>
        <v>0.36056258662231466</v>
      </c>
      <c r="S4158" s="10">
        <f>_xlfn.PERCENTILE.INC($R$1519:R4158,0.75)</f>
        <v>0.80984926150810543</v>
      </c>
      <c r="T4158" s="10">
        <f t="shared" si="1405"/>
        <v>0.80984926150810543</v>
      </c>
      <c r="U4158" s="11">
        <f t="shared" si="1422"/>
        <v>0.36056258662231466</v>
      </c>
      <c r="V4158" s="10">
        <f t="shared" si="1406"/>
        <v>2.8349450164700491E-2</v>
      </c>
      <c r="W4158" s="10">
        <f t="shared" si="1407"/>
        <v>0.3774194729321142</v>
      </c>
      <c r="X4158" s="10">
        <f t="shared" si="1423"/>
        <v>0.4507032332778933</v>
      </c>
      <c r="Y4158" s="10">
        <f>_xlfn.PERCENTILE.INC($X$1519:X4158,0.75)</f>
        <v>1.0123115768851318</v>
      </c>
      <c r="Z4158" s="10">
        <f t="shared" si="1424"/>
        <v>1.0123115768851318</v>
      </c>
      <c r="AA4158" s="10">
        <f t="shared" si="1425"/>
        <v>0.47190087662823504</v>
      </c>
      <c r="AB4158" s="10">
        <f t="shared" si="1426"/>
        <v>1.0699634539076497E-2</v>
      </c>
      <c r="AC4158" s="10">
        <f t="shared" si="1427"/>
        <v>5.0491669185919403E-3</v>
      </c>
      <c r="AD4158" s="13">
        <f t="shared" si="1428"/>
        <v>10699.634539076496</v>
      </c>
      <c r="AE4158" s="13">
        <f t="shared" si="1408"/>
        <v>5049.16691859194</v>
      </c>
      <c r="AF4158" s="13"/>
      <c r="AG4158" s="2">
        <f t="shared" si="1403"/>
        <v>40848</v>
      </c>
      <c r="AH4158" s="3">
        <f t="shared" si="1409"/>
        <v>-357.70477189892648</v>
      </c>
      <c r="AI4158" s="3">
        <f t="shared" si="1410"/>
        <v>-168.80119543320626</v>
      </c>
      <c r="AJ4158" s="3">
        <f t="shared" si="1429"/>
        <v>759924.33177440625</v>
      </c>
      <c r="AK4158" s="3">
        <f t="shared" si="1430"/>
        <v>578878.35956249095</v>
      </c>
    </row>
    <row r="4159" spans="2:37" x14ac:dyDescent="0.2">
      <c r="B4159" s="5">
        <v>40849</v>
      </c>
      <c r="C4159" s="1">
        <v>570.15</v>
      </c>
      <c r="D4159" s="1">
        <f t="shared" si="1400"/>
        <v>45</v>
      </c>
      <c r="E4159" s="1" t="b">
        <f t="shared" si="1401"/>
        <v>0</v>
      </c>
      <c r="F4159" s="6">
        <f t="shared" si="1402"/>
        <v>4.085729883944067E-3</v>
      </c>
      <c r="G4159" s="8">
        <f t="shared" si="1411"/>
        <v>-7.9359519280321038E-4</v>
      </c>
      <c r="H4159" s="8">
        <f t="shared" si="1412"/>
        <v>-4.7104134592105933E-4</v>
      </c>
      <c r="I4159" s="8">
        <f t="shared" si="1413"/>
        <v>6.7061386378334438E-5</v>
      </c>
      <c r="J4159" s="6">
        <f t="shared" si="1414"/>
        <v>1.449081219691775E-3</v>
      </c>
      <c r="K4159" s="6">
        <f t="shared" si="1415"/>
        <v>1.0424760808666884E-3</v>
      </c>
      <c r="L4159" s="6">
        <f t="shared" si="1416"/>
        <v>6.2283229226442992E-4</v>
      </c>
      <c r="M4159" s="9">
        <f t="shared" si="1417"/>
        <v>-0.54765404590089917</v>
      </c>
      <c r="N4159" s="9">
        <f t="shared" si="1418"/>
        <v>-0.45184858872680073</v>
      </c>
      <c r="O4159" s="9">
        <f t="shared" si="1419"/>
        <v>0.10767165930738676</v>
      </c>
      <c r="P4159" s="9">
        <f t="shared" si="1420"/>
        <v>-0.29727699177343769</v>
      </c>
      <c r="Q4159" s="10">
        <f t="shared" si="1421"/>
        <v>0.22192802147692056</v>
      </c>
      <c r="R4159" s="10">
        <f t="shared" si="1404"/>
        <v>0.36047723702308415</v>
      </c>
      <c r="S4159" s="10">
        <f>_xlfn.PERCENTILE.INC($R$1519:R4159,0.75)</f>
        <v>0.80970772397163937</v>
      </c>
      <c r="T4159" s="10">
        <f t="shared" si="1405"/>
        <v>0.80970772397163937</v>
      </c>
      <c r="U4159" s="11">
        <f t="shared" si="1422"/>
        <v>0.36047723702308415</v>
      </c>
      <c r="V4159" s="10">
        <f t="shared" si="1406"/>
        <v>2.8349450164700491E-2</v>
      </c>
      <c r="W4159" s="10">
        <f t="shared" si="1407"/>
        <v>0.3774194729321142</v>
      </c>
      <c r="X4159" s="10">
        <f t="shared" si="1423"/>
        <v>0.4505965462788552</v>
      </c>
      <c r="Y4159" s="10">
        <f>_xlfn.PERCENTILE.INC($X$1519:X4159,0.75)</f>
        <v>1.0121346549645494</v>
      </c>
      <c r="Z4159" s="10">
        <f t="shared" si="1424"/>
        <v>1.0121346549645494</v>
      </c>
      <c r="AA4159" s="10">
        <f t="shared" si="1425"/>
        <v>0.47190087662823504</v>
      </c>
      <c r="AB4159" s="10">
        <f t="shared" si="1426"/>
        <v>1.0699634539076497E-2</v>
      </c>
      <c r="AC4159" s="10">
        <f t="shared" si="1427"/>
        <v>5.0491669185919403E-3</v>
      </c>
      <c r="AD4159" s="13">
        <f t="shared" si="1428"/>
        <v>10699.634539076496</v>
      </c>
      <c r="AE4159" s="13">
        <f t="shared" si="1408"/>
        <v>5049.16691859194</v>
      </c>
      <c r="AF4159" s="13"/>
      <c r="AG4159" s="2">
        <f t="shared" si="1403"/>
        <v>40849</v>
      </c>
      <c r="AH4159" s="3">
        <f t="shared" si="1409"/>
        <v>43.715816583584946</v>
      </c>
      <c r="AI4159" s="3">
        <f t="shared" si="1410"/>
        <v>20.629532168312871</v>
      </c>
      <c r="AJ4159" s="3">
        <f t="shared" si="1429"/>
        <v>759968.04759098985</v>
      </c>
      <c r="AK4159" s="3">
        <f t="shared" si="1430"/>
        <v>578898.98909465922</v>
      </c>
    </row>
    <row r="4160" spans="2:37" x14ac:dyDescent="0.2">
      <c r="B4160" s="5">
        <v>40850</v>
      </c>
      <c r="C4160" s="1">
        <v>571.05999999999995</v>
      </c>
      <c r="D4160" s="1">
        <f t="shared" si="1400"/>
        <v>45</v>
      </c>
      <c r="E4160" s="1" t="b">
        <f t="shared" si="1401"/>
        <v>0</v>
      </c>
      <c r="F4160" s="6">
        <f t="shared" si="1402"/>
        <v>1.5960712093308072E-3</v>
      </c>
      <c r="G4160" s="8">
        <f t="shared" si="1411"/>
        <v>-8.0645672240245957E-4</v>
      </c>
      <c r="H4160" s="8">
        <f t="shared" si="1412"/>
        <v>-4.9353265817473832E-4</v>
      </c>
      <c r="I4160" s="8">
        <f t="shared" si="1413"/>
        <v>8.8709424287306387E-5</v>
      </c>
      <c r="J4160" s="6">
        <f t="shared" si="1414"/>
        <v>1.4495812178607845E-3</v>
      </c>
      <c r="K4160" s="6">
        <f t="shared" si="1415"/>
        <v>1.0429112288284955E-3</v>
      </c>
      <c r="L4160" s="6">
        <f t="shared" si="1416"/>
        <v>6.2299488395885271E-4</v>
      </c>
      <c r="M4160" s="9">
        <f t="shared" si="1417"/>
        <v>-0.5563377287631982</v>
      </c>
      <c r="N4160" s="9">
        <f t="shared" si="1418"/>
        <v>-0.4732259510995242</v>
      </c>
      <c r="O4160" s="9">
        <f t="shared" si="1419"/>
        <v>0.14239189850741282</v>
      </c>
      <c r="P4160" s="9">
        <f t="shared" si="1420"/>
        <v>-0.29572392711843648</v>
      </c>
      <c r="Q4160" s="10">
        <f t="shared" si="1421"/>
        <v>0.22085100698557789</v>
      </c>
      <c r="R4160" s="10">
        <f t="shared" si="1404"/>
        <v>0.3622351606720281</v>
      </c>
      <c r="S4160" s="10">
        <f>_xlfn.PERCENTILE.INC($R$1519:R4160,0.75)</f>
        <v>0.80948497804194119</v>
      </c>
      <c r="T4160" s="10">
        <f t="shared" si="1405"/>
        <v>0.80948497804194119</v>
      </c>
      <c r="U4160" s="11">
        <f t="shared" si="1422"/>
        <v>0.3622351606720281</v>
      </c>
      <c r="V4160" s="10">
        <f t="shared" si="1406"/>
        <v>2.8349450164700491E-2</v>
      </c>
      <c r="W4160" s="10">
        <f t="shared" si="1407"/>
        <v>0.3774194729321142</v>
      </c>
      <c r="X4160" s="10">
        <f t="shared" si="1423"/>
        <v>0.4527939508400351</v>
      </c>
      <c r="Y4160" s="10">
        <f>_xlfn.PERCENTILE.INC($X$1519:X4160,0.75)</f>
        <v>1.0118562225524266</v>
      </c>
      <c r="Z4160" s="10">
        <f t="shared" si="1424"/>
        <v>1.0118562225524266</v>
      </c>
      <c r="AA4160" s="10">
        <f t="shared" si="1425"/>
        <v>0.47190087662823504</v>
      </c>
      <c r="AB4160" s="10">
        <f t="shared" si="1426"/>
        <v>1.0699634539076497E-2</v>
      </c>
      <c r="AC4160" s="10">
        <f t="shared" si="1427"/>
        <v>5.0491669185919403E-3</v>
      </c>
      <c r="AD4160" s="13">
        <f t="shared" si="1428"/>
        <v>10699.634539076496</v>
      </c>
      <c r="AE4160" s="13">
        <f t="shared" si="1408"/>
        <v>5049.16691859194</v>
      </c>
      <c r="AF4160" s="13"/>
      <c r="AG4160" s="2">
        <f t="shared" si="1403"/>
        <v>40850</v>
      </c>
      <c r="AH4160" s="3">
        <f t="shared" si="1409"/>
        <v>17.077378638181496</v>
      </c>
      <c r="AI4160" s="3">
        <f t="shared" si="1410"/>
        <v>8.0588299498701428</v>
      </c>
      <c r="AJ4160" s="3">
        <f t="shared" si="1429"/>
        <v>759985.12496962806</v>
      </c>
      <c r="AK4160" s="3">
        <f t="shared" si="1430"/>
        <v>578907.04792460904</v>
      </c>
    </row>
    <row r="4161" spans="2:37" x14ac:dyDescent="0.2">
      <c r="B4161" s="5">
        <v>40851</v>
      </c>
      <c r="C4161" s="1">
        <v>567.96</v>
      </c>
      <c r="D4161" s="1">
        <f t="shared" si="1400"/>
        <v>45</v>
      </c>
      <c r="E4161" s="1" t="b">
        <f t="shared" si="1401"/>
        <v>0</v>
      </c>
      <c r="F4161" s="6">
        <f t="shared" si="1402"/>
        <v>-5.4285013833921258E-3</v>
      </c>
      <c r="G4161" s="8">
        <f t="shared" si="1411"/>
        <v>-9.2848540424889949E-4</v>
      </c>
      <c r="H4161" s="8">
        <f t="shared" si="1412"/>
        <v>-5.5326371819470956E-4</v>
      </c>
      <c r="I4161" s="8">
        <f t="shared" si="1413"/>
        <v>5.0722870420769044E-5</v>
      </c>
      <c r="J4161" s="6">
        <f t="shared" si="1414"/>
        <v>1.4501786940688374E-3</v>
      </c>
      <c r="K4161" s="6">
        <f t="shared" si="1415"/>
        <v>1.0433895353165628E-3</v>
      </c>
      <c r="L4161" s="6">
        <f t="shared" si="1416"/>
        <v>6.2318247809338651E-4</v>
      </c>
      <c r="M4161" s="9">
        <f t="shared" si="1417"/>
        <v>-0.64025585815483366</v>
      </c>
      <c r="N4161" s="9">
        <f t="shared" si="1418"/>
        <v>-0.53025615023716932</v>
      </c>
      <c r="O4161" s="9">
        <f t="shared" si="1419"/>
        <v>8.1393287205305559E-2</v>
      </c>
      <c r="P4161" s="9">
        <f t="shared" si="1420"/>
        <v>-0.36303957372889917</v>
      </c>
      <c r="Q4161" s="10">
        <f t="shared" si="1421"/>
        <v>0.21542445004255772</v>
      </c>
      <c r="R4161" s="10">
        <f t="shared" si="1404"/>
        <v>0.37135988966988553</v>
      </c>
      <c r="S4161" s="10">
        <f>_xlfn.PERCENTILE.INC($R$1519:R4161,0.75)</f>
        <v>0.80926223211224291</v>
      </c>
      <c r="T4161" s="10">
        <f t="shared" si="1405"/>
        <v>0.80926223211224291</v>
      </c>
      <c r="U4161" s="11">
        <f t="shared" si="1422"/>
        <v>0.37135988966988553</v>
      </c>
      <c r="V4161" s="10">
        <f t="shared" si="1406"/>
        <v>2.8349450164700491E-2</v>
      </c>
      <c r="W4161" s="10">
        <f t="shared" si="1407"/>
        <v>0.3774194729321142</v>
      </c>
      <c r="X4161" s="10">
        <f t="shared" si="1423"/>
        <v>0.46419986208735692</v>
      </c>
      <c r="Y4161" s="10">
        <f>_xlfn.PERCENTILE.INC($X$1519:X4161,0.75)</f>
        <v>1.0115777901403038</v>
      </c>
      <c r="Z4161" s="10">
        <f t="shared" si="1424"/>
        <v>1.0115777901403038</v>
      </c>
      <c r="AA4161" s="10">
        <f t="shared" si="1425"/>
        <v>0.47190087662823504</v>
      </c>
      <c r="AB4161" s="10">
        <f t="shared" si="1426"/>
        <v>1.0699634539076497E-2</v>
      </c>
      <c r="AC4161" s="10">
        <f t="shared" si="1427"/>
        <v>5.0491669185919403E-3</v>
      </c>
      <c r="AD4161" s="13">
        <f t="shared" si="1428"/>
        <v>10699.634539076496</v>
      </c>
      <c r="AE4161" s="13">
        <f t="shared" si="1408"/>
        <v>5049.16691859194</v>
      </c>
      <c r="AF4161" s="13"/>
      <c r="AG4161" s="2">
        <f t="shared" si="1403"/>
        <v>40851</v>
      </c>
      <c r="AH4161" s="3">
        <f t="shared" si="1409"/>
        <v>-58.082980897166934</v>
      </c>
      <c r="AI4161" s="3">
        <f t="shared" si="1410"/>
        <v>-27.409409602554103</v>
      </c>
      <c r="AJ4161" s="3">
        <f t="shared" si="1429"/>
        <v>759927.0419887309</v>
      </c>
      <c r="AK4161" s="3">
        <f t="shared" si="1430"/>
        <v>578879.63851500652</v>
      </c>
    </row>
    <row r="4162" spans="2:37" x14ac:dyDescent="0.2">
      <c r="B4162" s="5">
        <v>40854</v>
      </c>
      <c r="C4162" s="1">
        <v>568.41999999999996</v>
      </c>
      <c r="D4162" s="1">
        <f t="shared" si="1400"/>
        <v>46</v>
      </c>
      <c r="E4162" s="1" t="b">
        <f t="shared" si="1401"/>
        <v>1</v>
      </c>
      <c r="F4162" s="6">
        <f t="shared" si="1402"/>
        <v>8.0991619128090164E-4</v>
      </c>
      <c r="G4162" s="8">
        <f t="shared" si="1411"/>
        <v>-8.3604109137041399E-4</v>
      </c>
      <c r="H4162" s="8">
        <f t="shared" si="1412"/>
        <v>-5.5192244363134059E-4</v>
      </c>
      <c r="I4162" s="8">
        <f t="shared" si="1413"/>
        <v>3.2862394936052277E-5</v>
      </c>
      <c r="J4162" s="6">
        <f t="shared" si="1414"/>
        <v>1.4506953285690037E-3</v>
      </c>
      <c r="K4162" s="6">
        <f t="shared" si="1415"/>
        <v>1.0438716497670664E-3</v>
      </c>
      <c r="L4162" s="6">
        <f t="shared" si="1416"/>
        <v>6.2338242387641727E-4</v>
      </c>
      <c r="M4162" s="9">
        <f t="shared" si="1417"/>
        <v>-0.57630370409691911</v>
      </c>
      <c r="N4162" s="9">
        <f t="shared" si="1418"/>
        <v>-0.52872634653359807</v>
      </c>
      <c r="O4162" s="9">
        <f t="shared" si="1419"/>
        <v>5.2716268020041417E-2</v>
      </c>
      <c r="P4162" s="9">
        <f t="shared" si="1420"/>
        <v>-0.35077126087015859</v>
      </c>
      <c r="Q4162" s="10">
        <f t="shared" si="1421"/>
        <v>0.2125962519664634</v>
      </c>
      <c r="R4162" s="10">
        <f t="shared" si="1404"/>
        <v>0.37630014292359126</v>
      </c>
      <c r="S4162" s="10">
        <f>_xlfn.PERCENTILE.INC($R$1519:R4162,0.75)</f>
        <v>0.80903948618254473</v>
      </c>
      <c r="T4162" s="10">
        <f t="shared" si="1405"/>
        <v>0.80903948618254473</v>
      </c>
      <c r="U4162" s="11">
        <f t="shared" si="1422"/>
        <v>0.37630014292359126</v>
      </c>
      <c r="V4162" s="10">
        <f t="shared" si="1406"/>
        <v>-0.36303957372889917</v>
      </c>
      <c r="W4162" s="10">
        <f t="shared" si="1407"/>
        <v>0.37135988966988553</v>
      </c>
      <c r="X4162" s="10">
        <f t="shared" si="1423"/>
        <v>0.47037517865448913</v>
      </c>
      <c r="Y4162" s="10">
        <f>_xlfn.PERCENTILE.INC($X$1519:X4162,0.75)</f>
        <v>1.011299357728181</v>
      </c>
      <c r="Z4162" s="10">
        <f t="shared" si="1424"/>
        <v>1.011299357728181</v>
      </c>
      <c r="AA4162" s="10">
        <f t="shared" si="1425"/>
        <v>0.47037517865448913</v>
      </c>
      <c r="AB4162" s="10">
        <f t="shared" si="1426"/>
        <v>-0.13481833604576626</v>
      </c>
      <c r="AC4162" s="10">
        <f t="shared" si="1427"/>
        <v>-6.3415198903428255E-2</v>
      </c>
      <c r="AD4162" s="13">
        <f t="shared" si="1428"/>
        <v>-134818.33604576625</v>
      </c>
      <c r="AE4162" s="13">
        <f t="shared" si="1408"/>
        <v>-63415.198903428252</v>
      </c>
      <c r="AF4162" s="13"/>
      <c r="AG4162" s="2">
        <f t="shared" si="1403"/>
        <v>40854</v>
      </c>
      <c r="AH4162" s="3">
        <f t="shared" si="1409"/>
        <v>8.6658072539864222</v>
      </c>
      <c r="AI4162" s="3">
        <f t="shared" si="1410"/>
        <v>4.0894020398475108</v>
      </c>
      <c r="AJ4162" s="3">
        <f t="shared" si="1429"/>
        <v>759935.70779598493</v>
      </c>
      <c r="AK4162" s="3">
        <f t="shared" si="1430"/>
        <v>578883.7279170464</v>
      </c>
    </row>
    <row r="4163" spans="2:37" x14ac:dyDescent="0.2">
      <c r="B4163" s="5">
        <v>40855</v>
      </c>
      <c r="C4163" s="1">
        <v>572.53</v>
      </c>
      <c r="D4163" s="1">
        <f t="shared" si="1400"/>
        <v>46</v>
      </c>
      <c r="E4163" s="1" t="b">
        <f t="shared" si="1401"/>
        <v>0</v>
      </c>
      <c r="F4163" s="6">
        <f t="shared" si="1402"/>
        <v>7.230568945498117E-3</v>
      </c>
      <c r="G4163" s="8">
        <f t="shared" si="1411"/>
        <v>-6.6535136524153321E-4</v>
      </c>
      <c r="H4163" s="8">
        <f t="shared" si="1412"/>
        <v>-4.4881724024612037E-4</v>
      </c>
      <c r="I4163" s="8">
        <f t="shared" si="1413"/>
        <v>8.7567789810572003E-5</v>
      </c>
      <c r="J4163" s="6">
        <f t="shared" si="1414"/>
        <v>1.4510862190288286E-3</v>
      </c>
      <c r="K4163" s="6">
        <f t="shared" si="1415"/>
        <v>1.0442715944281446E-3</v>
      </c>
      <c r="L4163" s="6">
        <f t="shared" si="1416"/>
        <v>6.235443411474797E-4</v>
      </c>
      <c r="M4163" s="9">
        <f t="shared" si="1417"/>
        <v>-0.45851952593611855</v>
      </c>
      <c r="N4163" s="9">
        <f t="shared" si="1418"/>
        <v>-0.42978976220443688</v>
      </c>
      <c r="O4163" s="9">
        <f t="shared" si="1419"/>
        <v>0.14043554568938124</v>
      </c>
      <c r="P4163" s="9">
        <f t="shared" si="1420"/>
        <v>-0.24929124748372475</v>
      </c>
      <c r="Q4163" s="10">
        <f t="shared" si="1421"/>
        <v>0.21291024929468752</v>
      </c>
      <c r="R4163" s="10">
        <f t="shared" si="1404"/>
        <v>0.37574518025796205</v>
      </c>
      <c r="S4163" s="10">
        <f>_xlfn.PERCENTILE.INC($R$1519:R4163,0.75)</f>
        <v>0.80881674025284656</v>
      </c>
      <c r="T4163" s="10">
        <f t="shared" si="1405"/>
        <v>0.80881674025284656</v>
      </c>
      <c r="U4163" s="11">
        <f t="shared" si="1422"/>
        <v>0.37574518025796205</v>
      </c>
      <c r="V4163" s="10">
        <f t="shared" si="1406"/>
        <v>-0.36303957372889917</v>
      </c>
      <c r="W4163" s="10">
        <f t="shared" si="1407"/>
        <v>0.37135988966988553</v>
      </c>
      <c r="X4163" s="10">
        <f t="shared" si="1423"/>
        <v>0.46968147532245258</v>
      </c>
      <c r="Y4163" s="10">
        <f>_xlfn.PERCENTILE.INC($X$1519:X4163,0.75)</f>
        <v>1.0110209253160582</v>
      </c>
      <c r="Z4163" s="10">
        <f t="shared" si="1424"/>
        <v>1.0110209253160582</v>
      </c>
      <c r="AA4163" s="10">
        <f t="shared" si="1425"/>
        <v>0.47037517865448913</v>
      </c>
      <c r="AB4163" s="10">
        <f t="shared" si="1426"/>
        <v>-0.13481833604576626</v>
      </c>
      <c r="AC4163" s="10">
        <f t="shared" si="1427"/>
        <v>-6.3415198903428255E-2</v>
      </c>
      <c r="AD4163" s="13">
        <f t="shared" si="1428"/>
        <v>-134818.33604576625</v>
      </c>
      <c r="AE4163" s="13">
        <f t="shared" si="1408"/>
        <v>-63415.198903428252</v>
      </c>
      <c r="AF4163" s="13"/>
      <c r="AG4163" s="2">
        <f t="shared" si="1403"/>
        <v>40855</v>
      </c>
      <c r="AH4163" s="3">
        <f t="shared" si="1409"/>
        <v>-974.81327389624687</v>
      </c>
      <c r="AI4163" s="3">
        <f t="shared" si="1410"/>
        <v>-458.52796786371459</v>
      </c>
      <c r="AJ4163" s="3">
        <f t="shared" si="1429"/>
        <v>758960.8945220887</v>
      </c>
      <c r="AK4163" s="3">
        <f t="shared" si="1430"/>
        <v>578425.19994918269</v>
      </c>
    </row>
    <row r="4164" spans="2:37" x14ac:dyDescent="0.2">
      <c r="B4164" s="5">
        <v>40856</v>
      </c>
      <c r="C4164" s="1">
        <v>568.26</v>
      </c>
      <c r="D4164" s="1">
        <f t="shared" si="1400"/>
        <v>46</v>
      </c>
      <c r="E4164" s="1" t="b">
        <f t="shared" si="1401"/>
        <v>0</v>
      </c>
      <c r="F4164" s="6">
        <f t="shared" si="1402"/>
        <v>-7.4581244650935297E-3</v>
      </c>
      <c r="G4164" s="8">
        <f t="shared" si="1411"/>
        <v>-7.8290461676207811E-4</v>
      </c>
      <c r="H4164" s="8">
        <f t="shared" si="1412"/>
        <v>-4.8567177324055342E-4</v>
      </c>
      <c r="I4164" s="8">
        <f t="shared" si="1413"/>
        <v>3.7815672298068151E-5</v>
      </c>
      <c r="J4164" s="6">
        <f t="shared" si="1414"/>
        <v>1.4515641096248912E-3</v>
      </c>
      <c r="K4164" s="6">
        <f t="shared" si="1415"/>
        <v>1.0447002420338946E-3</v>
      </c>
      <c r="L4164" s="6">
        <f t="shared" si="1416"/>
        <v>6.237394726340776E-4</v>
      </c>
      <c r="M4164" s="9">
        <f t="shared" si="1417"/>
        <v>-0.53935242099943759</v>
      </c>
      <c r="N4164" s="9">
        <f t="shared" si="1418"/>
        <v>-0.46489103160827649</v>
      </c>
      <c r="O4164" s="9">
        <f t="shared" si="1419"/>
        <v>6.0627351574161249E-2</v>
      </c>
      <c r="P4164" s="9">
        <f t="shared" si="1420"/>
        <v>-0.31453870034451764</v>
      </c>
      <c r="Q4164" s="10">
        <f t="shared" si="1421"/>
        <v>0.21255373956259885</v>
      </c>
      <c r="R4164" s="10">
        <f t="shared" si="1404"/>
        <v>0.37637540588383456</v>
      </c>
      <c r="S4164" s="10">
        <f>_xlfn.PERCENTILE.INC($R$1519:R4164,0.75)</f>
        <v>0.80867819255699569</v>
      </c>
      <c r="T4164" s="10">
        <f t="shared" si="1405"/>
        <v>0.80867819255699569</v>
      </c>
      <c r="U4164" s="11">
        <f t="shared" si="1422"/>
        <v>0.37637540588383456</v>
      </c>
      <c r="V4164" s="10">
        <f t="shared" si="1406"/>
        <v>-0.36303957372889917</v>
      </c>
      <c r="W4164" s="10">
        <f t="shared" si="1407"/>
        <v>0.37135988966988553</v>
      </c>
      <c r="X4164" s="10">
        <f t="shared" si="1423"/>
        <v>0.47046925735479317</v>
      </c>
      <c r="Y4164" s="10">
        <f>_xlfn.PERCENTILE.INC($X$1519:X4164,0.75)</f>
        <v>1.0108477406962448</v>
      </c>
      <c r="Z4164" s="10">
        <f t="shared" si="1424"/>
        <v>1.0108477406962448</v>
      </c>
      <c r="AA4164" s="10">
        <f t="shared" si="1425"/>
        <v>0.47037517865448913</v>
      </c>
      <c r="AB4164" s="10">
        <f t="shared" si="1426"/>
        <v>-0.13481833604576626</v>
      </c>
      <c r="AC4164" s="10">
        <f t="shared" si="1427"/>
        <v>-6.3415198903428255E-2</v>
      </c>
      <c r="AD4164" s="13">
        <f t="shared" si="1428"/>
        <v>-134818.33604576625</v>
      </c>
      <c r="AE4164" s="13">
        <f t="shared" si="1408"/>
        <v>-63415.198903428252</v>
      </c>
      <c r="AF4164" s="13"/>
      <c r="AG4164" s="2">
        <f t="shared" si="1403"/>
        <v>40856</v>
      </c>
      <c r="AH4164" s="3">
        <f t="shared" si="1409"/>
        <v>1005.4919304061301</v>
      </c>
      <c r="AI4164" s="3">
        <f t="shared" si="1410"/>
        <v>472.9584464004306</v>
      </c>
      <c r="AJ4164" s="3">
        <f t="shared" si="1429"/>
        <v>759966.38645249477</v>
      </c>
      <c r="AK4164" s="3">
        <f t="shared" si="1430"/>
        <v>578898.15839558316</v>
      </c>
    </row>
    <row r="4165" spans="2:37" x14ac:dyDescent="0.2">
      <c r="B4165" s="5">
        <v>40857</v>
      </c>
      <c r="C4165" s="1">
        <v>564.11</v>
      </c>
      <c r="D4165" s="1">
        <f t="shared" si="1400"/>
        <v>46</v>
      </c>
      <c r="E4165" s="1" t="b">
        <f t="shared" si="1401"/>
        <v>0</v>
      </c>
      <c r="F4165" s="6">
        <f t="shared" si="1402"/>
        <v>-7.3029951078731337E-3</v>
      </c>
      <c r="G4165" s="8">
        <f t="shared" si="1411"/>
        <v>-8.9077007037962534E-4</v>
      </c>
      <c r="H4165" s="8">
        <f t="shared" si="1412"/>
        <v>-5.4188624198874306E-4</v>
      </c>
      <c r="I4165" s="8">
        <f t="shared" si="1413"/>
        <v>-1.5015523898698378E-5</v>
      </c>
      <c r="J4165" s="6">
        <f t="shared" si="1414"/>
        <v>1.4521275694825808E-3</v>
      </c>
      <c r="K4165" s="6">
        <f t="shared" si="1415"/>
        <v>1.0451751472959072E-3</v>
      </c>
      <c r="L4165" s="6">
        <f t="shared" si="1416"/>
        <v>6.2397378976745163E-4</v>
      </c>
      <c r="M4165" s="9">
        <f t="shared" si="1417"/>
        <v>-0.61342411582821388</v>
      </c>
      <c r="N4165" s="9">
        <f t="shared" si="1418"/>
        <v>-0.51846453045761687</v>
      </c>
      <c r="O4165" s="9">
        <f t="shared" si="1419"/>
        <v>-2.4064350370060422E-2</v>
      </c>
      <c r="P4165" s="9">
        <f t="shared" si="1420"/>
        <v>-0.38531766555196367</v>
      </c>
      <c r="Q4165" s="10">
        <f t="shared" si="1421"/>
        <v>0.21033087996525499</v>
      </c>
      <c r="R4165" s="10">
        <f t="shared" si="1404"/>
        <v>0.38035308944276452</v>
      </c>
      <c r="S4165" s="10">
        <f>_xlfn.PERCENTILE.INC($R$1519:R4165,0.75)</f>
        <v>0.80853964486114493</v>
      </c>
      <c r="T4165" s="10">
        <f t="shared" si="1405"/>
        <v>0.80853964486114493</v>
      </c>
      <c r="U4165" s="11">
        <f t="shared" si="1422"/>
        <v>0.38035308944276452</v>
      </c>
      <c r="V4165" s="10">
        <f t="shared" si="1406"/>
        <v>-0.36303957372889917</v>
      </c>
      <c r="W4165" s="10">
        <f t="shared" si="1407"/>
        <v>0.37135988966988553</v>
      </c>
      <c r="X4165" s="10">
        <f t="shared" si="1423"/>
        <v>0.4754413618034557</v>
      </c>
      <c r="Y4165" s="10">
        <f>_xlfn.PERCENTILE.INC($X$1519:X4165,0.75)</f>
        <v>1.0106745560764312</v>
      </c>
      <c r="Z4165" s="10">
        <f t="shared" si="1424"/>
        <v>1.0106745560764312</v>
      </c>
      <c r="AA4165" s="10">
        <f t="shared" si="1425"/>
        <v>0.47037517865448913</v>
      </c>
      <c r="AB4165" s="10">
        <f t="shared" si="1426"/>
        <v>-0.13481833604576626</v>
      </c>
      <c r="AC4165" s="10">
        <f t="shared" si="1427"/>
        <v>-6.3415198903428255E-2</v>
      </c>
      <c r="AD4165" s="13">
        <f t="shared" si="1428"/>
        <v>-134818.33604576625</v>
      </c>
      <c r="AE4165" s="13">
        <f t="shared" si="1408"/>
        <v>-63415.198903428252</v>
      </c>
      <c r="AF4165" s="13"/>
      <c r="AG4165" s="2">
        <f t="shared" si="1403"/>
        <v>40857</v>
      </c>
      <c r="AH4165" s="3">
        <f t="shared" si="1409"/>
        <v>984.57764859382712</v>
      </c>
      <c r="AI4165" s="3">
        <f t="shared" si="1410"/>
        <v>463.12088735653822</v>
      </c>
      <c r="AJ4165" s="3">
        <f t="shared" si="1429"/>
        <v>760950.96410108858</v>
      </c>
      <c r="AK4165" s="3">
        <f t="shared" si="1430"/>
        <v>579361.27928293974</v>
      </c>
    </row>
    <row r="4166" spans="2:37" x14ac:dyDescent="0.2">
      <c r="B4166" s="5">
        <v>40861</v>
      </c>
      <c r="C4166" s="1">
        <v>565.66</v>
      </c>
      <c r="D4166" s="1">
        <f t="shared" si="1400"/>
        <v>47</v>
      </c>
      <c r="E4166" s="1" t="b">
        <f t="shared" si="1401"/>
        <v>1</v>
      </c>
      <c r="F4166" s="6">
        <f t="shared" si="1402"/>
        <v>2.7476910531634147E-3</v>
      </c>
      <c r="G4166" s="8">
        <f t="shared" si="1411"/>
        <v>-7.0641785631947169E-4</v>
      </c>
      <c r="H4166" s="8">
        <f t="shared" si="1412"/>
        <v>-4.7641583131030851E-4</v>
      </c>
      <c r="I4166" s="8">
        <f t="shared" si="1413"/>
        <v>-2.5722680835590903E-5</v>
      </c>
      <c r="J4166" s="6">
        <f t="shared" si="1414"/>
        <v>1.4525551190596683E-3</v>
      </c>
      <c r="K4166" s="6">
        <f t="shared" si="1415"/>
        <v>1.0455968855151482E-3</v>
      </c>
      <c r="L4166" s="6">
        <f t="shared" si="1416"/>
        <v>6.2421362646244755E-4</v>
      </c>
      <c r="M4166" s="9">
        <f t="shared" si="1417"/>
        <v>-0.48632774553628028</v>
      </c>
      <c r="N4166" s="9">
        <f t="shared" si="1418"/>
        <v>-0.45564006349883718</v>
      </c>
      <c r="O4166" s="9">
        <f t="shared" si="1419"/>
        <v>-4.1208137318896498E-2</v>
      </c>
      <c r="P4166" s="9">
        <f t="shared" si="1420"/>
        <v>-0.32772531545133798</v>
      </c>
      <c r="Q4166" s="10">
        <f t="shared" si="1421"/>
        <v>0.21013469661227888</v>
      </c>
      <c r="R4166" s="10">
        <f t="shared" si="1404"/>
        <v>0.38070818998353523</v>
      </c>
      <c r="S4166" s="10">
        <f>_xlfn.PERCENTILE.INC($R$1519:R4166,0.75)</f>
        <v>0.80840109716529418</v>
      </c>
      <c r="T4166" s="10">
        <f t="shared" si="1405"/>
        <v>0.80840109716529418</v>
      </c>
      <c r="U4166" s="11">
        <f t="shared" si="1422"/>
        <v>0.38070818998353523</v>
      </c>
      <c r="V4166" s="10">
        <f t="shared" si="1406"/>
        <v>-0.38531766555196367</v>
      </c>
      <c r="W4166" s="10">
        <f t="shared" si="1407"/>
        <v>0.38035308944276452</v>
      </c>
      <c r="X4166" s="10">
        <f t="shared" si="1423"/>
        <v>0.47588523747941902</v>
      </c>
      <c r="Y4166" s="10">
        <f>_xlfn.PERCENTILE.INC($X$1519:X4166,0.75)</f>
        <v>1.0105013714566176</v>
      </c>
      <c r="Z4166" s="10">
        <f t="shared" si="1424"/>
        <v>1.0105013714566176</v>
      </c>
      <c r="AA4166" s="10">
        <f t="shared" si="1425"/>
        <v>0.47588523747941902</v>
      </c>
      <c r="AB4166" s="10">
        <f t="shared" si="1426"/>
        <v>-0.14655676450956326</v>
      </c>
      <c r="AC4166" s="10">
        <f t="shared" si="1427"/>
        <v>-6.9744200682848798E-2</v>
      </c>
      <c r="AD4166" s="13">
        <f t="shared" si="1428"/>
        <v>-146556.76450956325</v>
      </c>
      <c r="AE4166" s="13">
        <f t="shared" si="1408"/>
        <v>-69744.200682848794</v>
      </c>
      <c r="AF4166" s="13"/>
      <c r="AG4166" s="2">
        <f t="shared" si="1403"/>
        <v>40861</v>
      </c>
      <c r="AH4166" s="3">
        <f t="shared" si="1409"/>
        <v>-370.4391357553306</v>
      </c>
      <c r="AI4166" s="3">
        <f t="shared" si="1410"/>
        <v>-174.24537466152819</v>
      </c>
      <c r="AJ4166" s="3">
        <f t="shared" si="1429"/>
        <v>760580.52496533329</v>
      </c>
      <c r="AK4166" s="3">
        <f t="shared" si="1430"/>
        <v>579187.03390827822</v>
      </c>
    </row>
    <row r="4167" spans="2:37" x14ac:dyDescent="0.2">
      <c r="B4167" s="5">
        <v>40862</v>
      </c>
      <c r="C4167" s="1">
        <v>564.99</v>
      </c>
      <c r="D4167" s="1">
        <f t="shared" si="1400"/>
        <v>47</v>
      </c>
      <c r="E4167" s="1" t="b">
        <f t="shared" si="1401"/>
        <v>0</v>
      </c>
      <c r="F4167" s="6">
        <f t="shared" si="1402"/>
        <v>-1.1844570943675414E-3</v>
      </c>
      <c r="G4167" s="8">
        <f t="shared" si="1411"/>
        <v>-5.0590156238756513E-4</v>
      </c>
      <c r="H4167" s="8">
        <f t="shared" si="1412"/>
        <v>-4.4246488146487727E-4</v>
      </c>
      <c r="I4167" s="8">
        <f t="shared" si="1413"/>
        <v>-2.6888802842406959E-5</v>
      </c>
      <c r="J4167" s="6">
        <f t="shared" si="1414"/>
        <v>1.4528514102989105E-3</v>
      </c>
      <c r="K4167" s="6">
        <f t="shared" si="1415"/>
        <v>1.045990968631078E-3</v>
      </c>
      <c r="L4167" s="6">
        <f t="shared" si="1416"/>
        <v>6.2445154151068074E-4</v>
      </c>
      <c r="M4167" s="9">
        <f t="shared" si="1417"/>
        <v>-0.34821287215014002</v>
      </c>
      <c r="N4167" s="9">
        <f t="shared" si="1418"/>
        <v>-0.42301023119152287</v>
      </c>
      <c r="O4167" s="9">
        <f t="shared" si="1419"/>
        <v>-4.3059871030756432E-2</v>
      </c>
      <c r="P4167" s="9">
        <f t="shared" si="1420"/>
        <v>-0.27142765812413977</v>
      </c>
      <c r="Q4167" s="10">
        <f t="shared" si="1421"/>
        <v>0.20978386901402901</v>
      </c>
      <c r="R4167" s="10">
        <f t="shared" si="1404"/>
        <v>0.3813448592401073</v>
      </c>
      <c r="S4167" s="10">
        <f>_xlfn.PERCENTILE.INC($R$1519:R4167,0.75)</f>
        <v>0.80826254946944331</v>
      </c>
      <c r="T4167" s="10">
        <f t="shared" si="1405"/>
        <v>0.80826254946944331</v>
      </c>
      <c r="U4167" s="11">
        <f t="shared" si="1422"/>
        <v>0.3813448592401073</v>
      </c>
      <c r="V4167" s="10">
        <f t="shared" si="1406"/>
        <v>-0.38531766555196367</v>
      </c>
      <c r="W4167" s="10">
        <f t="shared" si="1407"/>
        <v>0.38035308944276452</v>
      </c>
      <c r="X4167" s="10">
        <f t="shared" si="1423"/>
        <v>0.47668107405013416</v>
      </c>
      <c r="Y4167" s="10">
        <f>_xlfn.PERCENTILE.INC($X$1519:X4167,0.75)</f>
        <v>1.0103281868368041</v>
      </c>
      <c r="Z4167" s="10">
        <f t="shared" si="1424"/>
        <v>1.0103281868368041</v>
      </c>
      <c r="AA4167" s="10">
        <f t="shared" si="1425"/>
        <v>0.47588523747941902</v>
      </c>
      <c r="AB4167" s="10">
        <f t="shared" si="1426"/>
        <v>-0.14655676450956326</v>
      </c>
      <c r="AC4167" s="10">
        <f t="shared" si="1427"/>
        <v>-6.9744200682848798E-2</v>
      </c>
      <c r="AD4167" s="13">
        <f t="shared" si="1428"/>
        <v>-146556.76450956325</v>
      </c>
      <c r="AE4167" s="13">
        <f t="shared" si="1408"/>
        <v>-69744.200682848794</v>
      </c>
      <c r="AF4167" s="13"/>
      <c r="AG4167" s="2">
        <f t="shared" si="1403"/>
        <v>40862</v>
      </c>
      <c r="AH4167" s="3">
        <f t="shared" si="1409"/>
        <v>173.59019945090529</v>
      </c>
      <c r="AI4167" s="3">
        <f t="shared" si="1410"/>
        <v>82.609013289793779</v>
      </c>
      <c r="AJ4167" s="3">
        <f t="shared" si="1429"/>
        <v>760754.11516478425</v>
      </c>
      <c r="AK4167" s="3">
        <f t="shared" si="1430"/>
        <v>579269.64292156801</v>
      </c>
    </row>
    <row r="4168" spans="2:37" x14ac:dyDescent="0.2">
      <c r="B4168" s="5">
        <v>40863</v>
      </c>
      <c r="C4168" s="1">
        <v>564.66</v>
      </c>
      <c r="D4168" s="1">
        <f t="shared" si="1400"/>
        <v>47</v>
      </c>
      <c r="E4168" s="1" t="b">
        <f t="shared" si="1401"/>
        <v>0</v>
      </c>
      <c r="F4168" s="6">
        <f t="shared" si="1402"/>
        <v>-5.8408113417940388E-4</v>
      </c>
      <c r="G4168" s="8">
        <f t="shared" si="1411"/>
        <v>-6.5373126473085481E-4</v>
      </c>
      <c r="H4168" s="8">
        <f t="shared" si="1412"/>
        <v>-4.7707787410788445E-4</v>
      </c>
      <c r="I4168" s="8">
        <f t="shared" si="1413"/>
        <v>-1.2164798865483084E-5</v>
      </c>
      <c r="J4168" s="6">
        <f t="shared" si="1414"/>
        <v>1.4532226230180932E-3</v>
      </c>
      <c r="K4168" s="6">
        <f t="shared" si="1415"/>
        <v>1.0464115819498049E-3</v>
      </c>
      <c r="L4168" s="6">
        <f t="shared" si="1416"/>
        <v>6.2467665497450129E-4</v>
      </c>
      <c r="M4168" s="9">
        <f t="shared" si="1417"/>
        <v>-0.44984935850583413</v>
      </c>
      <c r="N4168" s="9">
        <f t="shared" si="1418"/>
        <v>-0.45591799855553328</v>
      </c>
      <c r="O4168" s="9">
        <f t="shared" si="1419"/>
        <v>-1.9473752970614277E-2</v>
      </c>
      <c r="P4168" s="9">
        <f t="shared" si="1420"/>
        <v>-0.30841370334399387</v>
      </c>
      <c r="Q4168" s="10">
        <f t="shared" si="1421"/>
        <v>0.20779565136546899</v>
      </c>
      <c r="R4168" s="10">
        <f t="shared" si="1404"/>
        <v>0.38499361981015073</v>
      </c>
      <c r="S4168" s="10">
        <f>_xlfn.PERCENTILE.INC($R$1519:R4168,0.75)</f>
        <v>0.80825414264210937</v>
      </c>
      <c r="T4168" s="10">
        <f t="shared" si="1405"/>
        <v>0.80825414264210937</v>
      </c>
      <c r="U4168" s="11">
        <f t="shared" si="1422"/>
        <v>0.38499361981015073</v>
      </c>
      <c r="V4168" s="10">
        <f t="shared" si="1406"/>
        <v>-0.38531766555196367</v>
      </c>
      <c r="W4168" s="10">
        <f t="shared" si="1407"/>
        <v>0.38035308944276452</v>
      </c>
      <c r="X4168" s="10">
        <f t="shared" si="1423"/>
        <v>0.48124202476268846</v>
      </c>
      <c r="Y4168" s="10">
        <f>_xlfn.PERCENTILE.INC($X$1519:X4168,0.75)</f>
        <v>1.0103176783026366</v>
      </c>
      <c r="Z4168" s="10">
        <f t="shared" si="1424"/>
        <v>1.0103176783026366</v>
      </c>
      <c r="AA4168" s="10">
        <f t="shared" si="1425"/>
        <v>0.47588523747941902</v>
      </c>
      <c r="AB4168" s="10">
        <f t="shared" si="1426"/>
        <v>-0.14655676450956326</v>
      </c>
      <c r="AC4168" s="10">
        <f t="shared" si="1427"/>
        <v>-6.9744200682848798E-2</v>
      </c>
      <c r="AD4168" s="13">
        <f t="shared" si="1428"/>
        <v>-146556.76450956325</v>
      </c>
      <c r="AE4168" s="13">
        <f t="shared" si="1408"/>
        <v>-69744.200682848794</v>
      </c>
      <c r="AF4168" s="13"/>
      <c r="AG4168" s="2">
        <f t="shared" si="1403"/>
        <v>40863</v>
      </c>
      <c r="AH4168" s="3">
        <f t="shared" si="1409"/>
        <v>85.601041236409515</v>
      </c>
      <c r="AI4168" s="3">
        <f t="shared" si="1410"/>
        <v>40.73627183727428</v>
      </c>
      <c r="AJ4168" s="3">
        <f t="shared" si="1429"/>
        <v>760839.71620602068</v>
      </c>
      <c r="AK4168" s="3">
        <f t="shared" si="1430"/>
        <v>579310.37919340527</v>
      </c>
    </row>
    <row r="4169" spans="2:37" x14ac:dyDescent="0.2">
      <c r="B4169" s="5">
        <v>40864</v>
      </c>
      <c r="C4169" s="1">
        <v>565.11</v>
      </c>
      <c r="D4169" s="1">
        <f t="shared" si="1400"/>
        <v>47</v>
      </c>
      <c r="E4169" s="1" t="b">
        <f t="shared" si="1401"/>
        <v>0</v>
      </c>
      <c r="F4169" s="6">
        <f t="shared" si="1402"/>
        <v>7.9693975135497475E-4</v>
      </c>
      <c r="G4169" s="8">
        <f t="shared" si="1411"/>
        <v>-5.6731561778780636E-4</v>
      </c>
      <c r="H4169" s="8">
        <f t="shared" si="1412"/>
        <v>-4.1110196073542636E-4</v>
      </c>
      <c r="I4169" s="8">
        <f t="shared" si="1413"/>
        <v>-1.1367297052460229E-5</v>
      </c>
      <c r="J4169" s="6">
        <f t="shared" si="1414"/>
        <v>1.4535413122139006E-3</v>
      </c>
      <c r="K4169" s="6">
        <f t="shared" si="1415"/>
        <v>1.0467787425084145E-3</v>
      </c>
      <c r="L4169" s="6">
        <f t="shared" si="1416"/>
        <v>6.2490440128579639E-4</v>
      </c>
      <c r="M4169" s="9">
        <f t="shared" si="1417"/>
        <v>-0.39029892925693549</v>
      </c>
      <c r="N4169" s="9">
        <f t="shared" si="1418"/>
        <v>-0.39273052082648852</v>
      </c>
      <c r="O4169" s="9">
        <f t="shared" si="1419"/>
        <v>-1.8190457658917115E-2</v>
      </c>
      <c r="P4169" s="9">
        <f t="shared" si="1420"/>
        <v>-0.26707330258078038</v>
      </c>
      <c r="Q4169" s="10">
        <f t="shared" si="1421"/>
        <v>0.20705327611747298</v>
      </c>
      <c r="R4169" s="10">
        <f t="shared" si="1404"/>
        <v>0.38637398789387661</v>
      </c>
      <c r="S4169" s="10">
        <f>_xlfn.PERCENTILE.INC($R$1519:R4169,0.75)</f>
        <v>0.80824573581477543</v>
      </c>
      <c r="T4169" s="10">
        <f t="shared" si="1405"/>
        <v>0.80824573581477543</v>
      </c>
      <c r="U4169" s="11">
        <f t="shared" si="1422"/>
        <v>0.38637398789387661</v>
      </c>
      <c r="V4169" s="10">
        <f t="shared" si="1406"/>
        <v>-0.38531766555196367</v>
      </c>
      <c r="W4169" s="10">
        <f t="shared" si="1407"/>
        <v>0.38035308944276452</v>
      </c>
      <c r="X4169" s="10">
        <f t="shared" si="1423"/>
        <v>0.48296748486734581</v>
      </c>
      <c r="Y4169" s="10">
        <f>_xlfn.PERCENTILE.INC($X$1519:X4169,0.75)</f>
        <v>1.0103071697684691</v>
      </c>
      <c r="Z4169" s="10">
        <f t="shared" si="1424"/>
        <v>1.0103071697684691</v>
      </c>
      <c r="AA4169" s="10">
        <f t="shared" si="1425"/>
        <v>0.47588523747941902</v>
      </c>
      <c r="AB4169" s="10">
        <f t="shared" si="1426"/>
        <v>-0.14655676450956326</v>
      </c>
      <c r="AC4169" s="10">
        <f t="shared" si="1427"/>
        <v>-6.9744200682848798E-2</v>
      </c>
      <c r="AD4169" s="13">
        <f t="shared" si="1428"/>
        <v>-146556.76450956325</v>
      </c>
      <c r="AE4169" s="13">
        <f t="shared" si="1408"/>
        <v>-69744.200682848794</v>
      </c>
      <c r="AF4169" s="13"/>
      <c r="AG4169" s="2">
        <f t="shared" si="1403"/>
        <v>40864</v>
      </c>
      <c r="AH4169" s="3">
        <f t="shared" si="1409"/>
        <v>-116.79691146764092</v>
      </c>
      <c r="AI4169" s="3">
        <f t="shared" si="1410"/>
        <v>-55.581925950640979</v>
      </c>
      <c r="AJ4169" s="3">
        <f t="shared" si="1429"/>
        <v>760722.91929455299</v>
      </c>
      <c r="AK4169" s="3">
        <f t="shared" si="1430"/>
        <v>579254.79726745468</v>
      </c>
    </row>
    <row r="4170" spans="2:37" x14ac:dyDescent="0.2">
      <c r="B4170" s="5">
        <v>40865</v>
      </c>
      <c r="C4170" s="1">
        <v>561.28</v>
      </c>
      <c r="D4170" s="1">
        <f t="shared" si="1400"/>
        <v>47</v>
      </c>
      <c r="E4170" s="1" t="b">
        <f t="shared" si="1401"/>
        <v>0</v>
      </c>
      <c r="F4170" s="6">
        <f t="shared" si="1402"/>
        <v>-6.7774415600503346E-3</v>
      </c>
      <c r="G4170" s="8">
        <f t="shared" si="1411"/>
        <v>-7.9084632753228926E-4</v>
      </c>
      <c r="H4170" s="8">
        <f t="shared" si="1412"/>
        <v>-5.3447079249427897E-4</v>
      </c>
      <c r="I4170" s="8">
        <f t="shared" si="1413"/>
        <v>-2.7620152024540692E-5</v>
      </c>
      <c r="J4170" s="6">
        <f t="shared" si="1414"/>
        <v>1.4539867600012889E-3</v>
      </c>
      <c r="K4170" s="6">
        <f t="shared" si="1415"/>
        <v>1.0472448584388794E-3</v>
      </c>
      <c r="L4170" s="6">
        <f t="shared" si="1416"/>
        <v>6.2514316731640182E-4</v>
      </c>
      <c r="M4170" s="9">
        <f t="shared" si="1417"/>
        <v>-0.54391576958485388</v>
      </c>
      <c r="N4170" s="9">
        <f t="shared" si="1418"/>
        <v>-0.510358955871133</v>
      </c>
      <c r="O4170" s="9">
        <f t="shared" si="1419"/>
        <v>-4.4182122541797514E-2</v>
      </c>
      <c r="P4170" s="9">
        <f t="shared" si="1420"/>
        <v>-0.36615228266592809</v>
      </c>
      <c r="Q4170" s="10">
        <f t="shared" si="1421"/>
        <v>0.20727002120356786</v>
      </c>
      <c r="R4170" s="10">
        <f t="shared" si="1404"/>
        <v>0.38596995134877188</v>
      </c>
      <c r="S4170" s="10">
        <f>_xlfn.PERCENTILE.INC($R$1519:R4170,0.75)</f>
        <v>0.80823732898744138</v>
      </c>
      <c r="T4170" s="10">
        <f t="shared" si="1405"/>
        <v>0.80823732898744138</v>
      </c>
      <c r="U4170" s="11">
        <f t="shared" si="1422"/>
        <v>0.38596995134877188</v>
      </c>
      <c r="V4170" s="10">
        <f t="shared" si="1406"/>
        <v>-0.38531766555196367</v>
      </c>
      <c r="W4170" s="10">
        <f t="shared" si="1407"/>
        <v>0.38035308944276452</v>
      </c>
      <c r="X4170" s="10">
        <f t="shared" si="1423"/>
        <v>0.48246243918596488</v>
      </c>
      <c r="Y4170" s="10">
        <f>_xlfn.PERCENTILE.INC($X$1519:X4170,0.75)</f>
        <v>1.0102966612343018</v>
      </c>
      <c r="Z4170" s="10">
        <f t="shared" si="1424"/>
        <v>1.0102966612343018</v>
      </c>
      <c r="AA4170" s="10">
        <f t="shared" si="1425"/>
        <v>0.47588523747941902</v>
      </c>
      <c r="AB4170" s="10">
        <f t="shared" si="1426"/>
        <v>-0.14655676450956326</v>
      </c>
      <c r="AC4170" s="10">
        <f t="shared" si="1427"/>
        <v>-6.9744200682848798E-2</v>
      </c>
      <c r="AD4170" s="13">
        <f t="shared" si="1428"/>
        <v>-146556.76450956325</v>
      </c>
      <c r="AE4170" s="13">
        <f t="shared" si="1408"/>
        <v>-69744.200682848794</v>
      </c>
      <c r="AF4170" s="13"/>
      <c r="AG4170" s="2">
        <f t="shared" si="1403"/>
        <v>40865</v>
      </c>
      <c r="AH4170" s="3">
        <f t="shared" si="1409"/>
        <v>993.27990669362384</v>
      </c>
      <c r="AI4170" s="3">
        <f t="shared" si="1410"/>
        <v>472.68724428043032</v>
      </c>
      <c r="AJ4170" s="3">
        <f t="shared" si="1429"/>
        <v>761716.19920124661</v>
      </c>
      <c r="AK4170" s="3">
        <f t="shared" si="1430"/>
        <v>579727.48451173515</v>
      </c>
    </row>
    <row r="4171" spans="2:37" x14ac:dyDescent="0.2">
      <c r="B4171" s="5">
        <v>40868</v>
      </c>
      <c r="C4171" s="1">
        <v>550.98</v>
      </c>
      <c r="D4171" s="1">
        <f t="shared" si="1400"/>
        <v>48</v>
      </c>
      <c r="E4171" s="1" t="b">
        <f t="shared" si="1401"/>
        <v>1</v>
      </c>
      <c r="F4171" s="6">
        <f t="shared" si="1402"/>
        <v>-1.8350912200684077E-2</v>
      </c>
      <c r="G4171" s="8">
        <f t="shared" si="1411"/>
        <v>-1.3464886379638379E-3</v>
      </c>
      <c r="H4171" s="8">
        <f t="shared" si="1412"/>
        <v>-7.27765345129973E-4</v>
      </c>
      <c r="I4171" s="8">
        <f t="shared" si="1413"/>
        <v>-1.4074561826776544E-4</v>
      </c>
      <c r="J4171" s="6">
        <f t="shared" si="1414"/>
        <v>1.4549301846088808E-3</v>
      </c>
      <c r="K4171" s="6">
        <f t="shared" si="1415"/>
        <v>1.0478857068886743E-3</v>
      </c>
      <c r="L4171" s="6">
        <f t="shared" si="1416"/>
        <v>6.2547853918105414E-4</v>
      </c>
      <c r="M4171" s="9">
        <f t="shared" si="1417"/>
        <v>-0.92546615102758722</v>
      </c>
      <c r="N4171" s="9">
        <f t="shared" si="1418"/>
        <v>-0.69450832313651323</v>
      </c>
      <c r="O4171" s="9">
        <f t="shared" si="1419"/>
        <v>-0.22502069927458296</v>
      </c>
      <c r="P4171" s="9">
        <f t="shared" si="1420"/>
        <v>-0.61499839114622779</v>
      </c>
      <c r="Q4171" s="10">
        <f t="shared" si="1421"/>
        <v>0.21014492768331028</v>
      </c>
      <c r="R4171" s="10">
        <f t="shared" si="1404"/>
        <v>0.38068965490597279</v>
      </c>
      <c r="S4171" s="10">
        <f>_xlfn.PERCENTILE.INC($R$1519:R4171,0.75)</f>
        <v>0.80822892216010744</v>
      </c>
      <c r="T4171" s="10">
        <f t="shared" si="1405"/>
        <v>0.80822892216010744</v>
      </c>
      <c r="U4171" s="11">
        <f t="shared" si="1422"/>
        <v>0.38068965490597279</v>
      </c>
      <c r="V4171" s="10">
        <f t="shared" si="1406"/>
        <v>-0.36615228266592809</v>
      </c>
      <c r="W4171" s="10">
        <f t="shared" si="1407"/>
        <v>0.38596995134877188</v>
      </c>
      <c r="X4171" s="10">
        <f t="shared" si="1423"/>
        <v>0.47586206863246605</v>
      </c>
      <c r="Y4171" s="10">
        <f>_xlfn.PERCENTILE.INC($X$1519:X4171,0.75)</f>
        <v>1.0102861527001343</v>
      </c>
      <c r="Z4171" s="10">
        <f t="shared" si="1424"/>
        <v>1.0102861527001343</v>
      </c>
      <c r="AA4171" s="10">
        <f t="shared" si="1425"/>
        <v>0.47586206863246605</v>
      </c>
      <c r="AB4171" s="10">
        <f t="shared" si="1426"/>
        <v>-0.14132377872681004</v>
      </c>
      <c r="AC4171" s="10">
        <f t="shared" si="1427"/>
        <v>-6.7250625691896729E-2</v>
      </c>
      <c r="AD4171" s="13">
        <f t="shared" si="1428"/>
        <v>-141323.77872681004</v>
      </c>
      <c r="AE4171" s="13">
        <f t="shared" si="1408"/>
        <v>-67250.625691896726</v>
      </c>
      <c r="AF4171" s="13"/>
      <c r="AG4171" s="2">
        <f t="shared" si="1403"/>
        <v>40868</v>
      </c>
      <c r="AH4171" s="3">
        <f t="shared" si="1409"/>
        <v>2689.4503179313274</v>
      </c>
      <c r="AI4171" s="3">
        <f t="shared" si="1410"/>
        <v>1279.8697032378486</v>
      </c>
      <c r="AJ4171" s="3">
        <f t="shared" si="1429"/>
        <v>764405.64951917797</v>
      </c>
      <c r="AK4171" s="3">
        <f t="shared" si="1430"/>
        <v>581007.35421497305</v>
      </c>
    </row>
    <row r="4172" spans="2:37" x14ac:dyDescent="0.2">
      <c r="B4172" s="5">
        <v>40869</v>
      </c>
      <c r="C4172" s="1">
        <v>551.07000000000005</v>
      </c>
      <c r="D4172" s="1">
        <f t="shared" si="1400"/>
        <v>48</v>
      </c>
      <c r="E4172" s="1" t="b">
        <f t="shared" si="1401"/>
        <v>0</v>
      </c>
      <c r="F4172" s="6">
        <f t="shared" si="1402"/>
        <v>1.6334531198958224E-4</v>
      </c>
      <c r="G4172" s="8">
        <f t="shared" si="1411"/>
        <v>-1.3632382097666796E-3</v>
      </c>
      <c r="H4172" s="8">
        <f t="shared" si="1412"/>
        <v>-6.9585666609143799E-4</v>
      </c>
      <c r="I4172" s="8">
        <f t="shared" si="1413"/>
        <v>-1.3417871314336138E-4</v>
      </c>
      <c r="J4172" s="6">
        <f t="shared" si="1414"/>
        <v>1.4558982715072717E-3</v>
      </c>
      <c r="K4172" s="6">
        <f t="shared" si="1415"/>
        <v>1.0484939440432066E-3</v>
      </c>
      <c r="L4172" s="6">
        <f t="shared" si="1416"/>
        <v>6.2580783748758116E-4</v>
      </c>
      <c r="M4172" s="9">
        <f t="shared" si="1417"/>
        <v>-0.93635540095486036</v>
      </c>
      <c r="N4172" s="9">
        <f t="shared" si="1418"/>
        <v>-0.66367256582147982</v>
      </c>
      <c r="O4172" s="9">
        <f t="shared" si="1419"/>
        <v>-0.21440880907156118</v>
      </c>
      <c r="P4172" s="9">
        <f t="shared" si="1420"/>
        <v>-0.6048122586159671</v>
      </c>
      <c r="Q4172" s="10">
        <f t="shared" si="1421"/>
        <v>0.21006651107400956</v>
      </c>
      <c r="R4172" s="10">
        <f t="shared" si="1404"/>
        <v>0.38083176414452286</v>
      </c>
      <c r="S4172" s="10">
        <f>_xlfn.PERCENTILE.INC($R$1519:R4172,0.75)</f>
        <v>0.80801786777038032</v>
      </c>
      <c r="T4172" s="10">
        <f t="shared" si="1405"/>
        <v>0.80801786777038032</v>
      </c>
      <c r="U4172" s="11">
        <f t="shared" si="1422"/>
        <v>0.38083176414452286</v>
      </c>
      <c r="V4172" s="10">
        <f t="shared" si="1406"/>
        <v>-0.36615228266592809</v>
      </c>
      <c r="W4172" s="10">
        <f t="shared" si="1407"/>
        <v>0.38596995134877188</v>
      </c>
      <c r="X4172" s="10">
        <f t="shared" si="1423"/>
        <v>0.47603970518065353</v>
      </c>
      <c r="Y4172" s="10">
        <f>_xlfn.PERCENTILE.INC($X$1519:X4172,0.75)</f>
        <v>1.0100223347129753</v>
      </c>
      <c r="Z4172" s="10">
        <f t="shared" si="1424"/>
        <v>1.0100223347129753</v>
      </c>
      <c r="AA4172" s="10">
        <f t="shared" si="1425"/>
        <v>0.47586206863246605</v>
      </c>
      <c r="AB4172" s="10">
        <f t="shared" si="1426"/>
        <v>-0.14132377872681004</v>
      </c>
      <c r="AC4172" s="10">
        <f t="shared" si="1427"/>
        <v>-6.7250625691896729E-2</v>
      </c>
      <c r="AD4172" s="13">
        <f t="shared" si="1428"/>
        <v>-141323.77872681004</v>
      </c>
      <c r="AE4172" s="13">
        <f t="shared" si="1408"/>
        <v>-67250.625691896726</v>
      </c>
      <c r="AF4172" s="13"/>
      <c r="AG4172" s="2">
        <f t="shared" si="1403"/>
        <v>40869</v>
      </c>
      <c r="AH4172" s="3">
        <f t="shared" si="1409"/>
        <v>-23.084576727677472</v>
      </c>
      <c r="AI4172" s="3">
        <f t="shared" si="1410"/>
        <v>-10.985074435137486</v>
      </c>
      <c r="AJ4172" s="3">
        <f t="shared" si="1429"/>
        <v>764382.56494245026</v>
      </c>
      <c r="AK4172" s="3">
        <f t="shared" si="1430"/>
        <v>580996.36914053792</v>
      </c>
    </row>
    <row r="4173" spans="2:37" x14ac:dyDescent="0.2">
      <c r="B4173" s="5">
        <v>40870</v>
      </c>
      <c r="C4173" s="1">
        <v>538.48</v>
      </c>
      <c r="D4173" s="1">
        <f t="shared" si="1400"/>
        <v>48</v>
      </c>
      <c r="E4173" s="1" t="b">
        <f t="shared" si="1401"/>
        <v>0</v>
      </c>
      <c r="F4173" s="6">
        <f t="shared" si="1402"/>
        <v>-2.2846462336908235E-2</v>
      </c>
      <c r="G4173" s="8">
        <f t="shared" si="1411"/>
        <v>-1.9255007056644482E-3</v>
      </c>
      <c r="H4173" s="8">
        <f t="shared" si="1412"/>
        <v>-9.3349746116730881E-4</v>
      </c>
      <c r="I4173" s="8">
        <f t="shared" si="1413"/>
        <v>-2.6911640824042293E-4</v>
      </c>
      <c r="J4173" s="6">
        <f t="shared" si="1414"/>
        <v>1.4575387392488143E-3</v>
      </c>
      <c r="K4173" s="6">
        <f t="shared" si="1415"/>
        <v>1.0493527262304507E-3</v>
      </c>
      <c r="L4173" s="6">
        <f t="shared" si="1416"/>
        <v>6.2627318880305641E-4</v>
      </c>
      <c r="M4173" s="9">
        <f t="shared" si="1417"/>
        <v>-1</v>
      </c>
      <c r="N4173" s="9">
        <f t="shared" si="1418"/>
        <v>-0.88959359215721079</v>
      </c>
      <c r="O4173" s="9">
        <f t="shared" si="1419"/>
        <v>-0.4297108882383463</v>
      </c>
      <c r="P4173" s="9">
        <f t="shared" si="1420"/>
        <v>-0.77310149346518575</v>
      </c>
      <c r="Q4173" s="10">
        <f t="shared" si="1421"/>
        <v>0.21419548722050857</v>
      </c>
      <c r="R4173" s="10">
        <f t="shared" si="1404"/>
        <v>0.37349059514798333</v>
      </c>
      <c r="S4173" s="10">
        <f>_xlfn.PERCENTILE.INC($R$1519:R4173,0.75)</f>
        <v>0.80780681338065308</v>
      </c>
      <c r="T4173" s="10">
        <f t="shared" si="1405"/>
        <v>0.80780681338065308</v>
      </c>
      <c r="U4173" s="11">
        <f t="shared" si="1422"/>
        <v>0.37349059514798333</v>
      </c>
      <c r="V4173" s="10">
        <f t="shared" si="1406"/>
        <v>-0.36615228266592809</v>
      </c>
      <c r="W4173" s="10">
        <f t="shared" si="1407"/>
        <v>0.38596995134877188</v>
      </c>
      <c r="X4173" s="10">
        <f t="shared" si="1423"/>
        <v>0.46686324393497913</v>
      </c>
      <c r="Y4173" s="10">
        <f>_xlfn.PERCENTILE.INC($X$1519:X4173,0.75)</f>
        <v>1.0097585167258165</v>
      </c>
      <c r="Z4173" s="10">
        <f t="shared" si="1424"/>
        <v>1.0097585167258165</v>
      </c>
      <c r="AA4173" s="10">
        <f t="shared" si="1425"/>
        <v>0.47586206863246605</v>
      </c>
      <c r="AB4173" s="10">
        <f t="shared" si="1426"/>
        <v>-0.14132377872681004</v>
      </c>
      <c r="AC4173" s="10">
        <f t="shared" si="1427"/>
        <v>-6.7250625691896729E-2</v>
      </c>
      <c r="AD4173" s="13">
        <f t="shared" si="1428"/>
        <v>-141323.77872681004</v>
      </c>
      <c r="AE4173" s="13">
        <f t="shared" si="1408"/>
        <v>-67250.625691896726</v>
      </c>
      <c r="AF4173" s="13"/>
      <c r="AG4173" s="2">
        <f t="shared" si="1403"/>
        <v>40870</v>
      </c>
      <c r="AH4173" s="3">
        <f t="shared" si="1409"/>
        <v>3228.748387991619</v>
      </c>
      <c r="AI4173" s="3">
        <f t="shared" si="1410"/>
        <v>1536.438887003432</v>
      </c>
      <c r="AJ4173" s="3">
        <f t="shared" si="1429"/>
        <v>767611.31333044183</v>
      </c>
      <c r="AK4173" s="3">
        <f t="shared" si="1430"/>
        <v>582532.80802754138</v>
      </c>
    </row>
    <row r="4174" spans="2:37" x14ac:dyDescent="0.2">
      <c r="B4174" s="5">
        <v>40872</v>
      </c>
      <c r="C4174" s="1">
        <v>532.17999999999995</v>
      </c>
      <c r="D4174" s="1">
        <f t="shared" si="1400"/>
        <v>48</v>
      </c>
      <c r="E4174" s="1" t="b">
        <f t="shared" si="1401"/>
        <v>0</v>
      </c>
      <c r="F4174" s="6">
        <f t="shared" si="1402"/>
        <v>-1.1699598870896E-2</v>
      </c>
      <c r="G4174" s="8">
        <f t="shared" si="1411"/>
        <v>-2.040486335796871E-3</v>
      </c>
      <c r="H4174" s="8">
        <f t="shared" si="1412"/>
        <v>-1.0948761869954955E-3</v>
      </c>
      <c r="I4174" s="8">
        <f t="shared" si="1413"/>
        <v>-3.4779391552913319E-4</v>
      </c>
      <c r="J4174" s="6">
        <f t="shared" si="1414"/>
        <v>1.4593465316273826E-3</v>
      </c>
      <c r="K4174" s="6">
        <f t="shared" si="1415"/>
        <v>1.0504014057146915E-3</v>
      </c>
      <c r="L4174" s="6">
        <f t="shared" si="1416"/>
        <v>6.2682743999307642E-4</v>
      </c>
      <c r="M4174" s="9">
        <f t="shared" si="1417"/>
        <v>-1</v>
      </c>
      <c r="N4174" s="9">
        <f t="shared" si="1418"/>
        <v>-1</v>
      </c>
      <c r="O4174" s="9">
        <f t="shared" si="1419"/>
        <v>-0.55484794273360893</v>
      </c>
      <c r="P4174" s="9">
        <f t="shared" si="1420"/>
        <v>-0.85161598091120305</v>
      </c>
      <c r="Q4174" s="10">
        <f t="shared" si="1421"/>
        <v>0.21484745564754387</v>
      </c>
      <c r="R4174" s="10">
        <f t="shared" si="1404"/>
        <v>0.37235721390733889</v>
      </c>
      <c r="S4174" s="10">
        <f>_xlfn.PERCENTILE.INC($R$1519:R4174,0.75)</f>
        <v>0.80759575899092595</v>
      </c>
      <c r="T4174" s="10">
        <f t="shared" si="1405"/>
        <v>0.80759575899092595</v>
      </c>
      <c r="U4174" s="11">
        <f t="shared" si="1422"/>
        <v>0.37235721390733889</v>
      </c>
      <c r="V4174" s="10">
        <f t="shared" si="1406"/>
        <v>-0.36615228266592809</v>
      </c>
      <c r="W4174" s="10">
        <f t="shared" si="1407"/>
        <v>0.38596995134877188</v>
      </c>
      <c r="X4174" s="10">
        <f t="shared" si="1423"/>
        <v>0.46544651738417364</v>
      </c>
      <c r="Y4174" s="10">
        <f>_xlfn.PERCENTILE.INC($X$1519:X4174,0.75)</f>
        <v>1.0094946987386575</v>
      </c>
      <c r="Z4174" s="10">
        <f t="shared" si="1424"/>
        <v>1.0094946987386575</v>
      </c>
      <c r="AA4174" s="10">
        <f t="shared" si="1425"/>
        <v>0.47586206863246605</v>
      </c>
      <c r="AB4174" s="10">
        <f t="shared" si="1426"/>
        <v>-0.14132377872681004</v>
      </c>
      <c r="AC4174" s="10">
        <f t="shared" si="1427"/>
        <v>-6.7250625691896729E-2</v>
      </c>
      <c r="AD4174" s="13">
        <f t="shared" si="1428"/>
        <v>-141323.77872681004</v>
      </c>
      <c r="AE4174" s="13">
        <f t="shared" si="1408"/>
        <v>-67250.625691896726</v>
      </c>
      <c r="AF4174" s="13"/>
      <c r="AG4174" s="2">
        <f t="shared" si="1403"/>
        <v>40872</v>
      </c>
      <c r="AH4174" s="3">
        <f t="shared" si="1409"/>
        <v>1653.4315220229428</v>
      </c>
      <c r="AI4174" s="3">
        <f t="shared" si="1410"/>
        <v>786.80534441196448</v>
      </c>
      <c r="AJ4174" s="3">
        <f t="shared" si="1429"/>
        <v>769264.74485246476</v>
      </c>
      <c r="AK4174" s="3">
        <f t="shared" si="1430"/>
        <v>583319.61337195337</v>
      </c>
    </row>
    <row r="4175" spans="2:37" x14ac:dyDescent="0.2">
      <c r="B4175" s="5">
        <v>40875</v>
      </c>
      <c r="C4175" s="1">
        <v>540.16</v>
      </c>
      <c r="D4175" s="1">
        <f t="shared" si="1400"/>
        <v>49</v>
      </c>
      <c r="E4175" s="1" t="b">
        <f t="shared" si="1401"/>
        <v>1</v>
      </c>
      <c r="F4175" s="6">
        <f t="shared" si="1402"/>
        <v>1.4994926528618224E-2</v>
      </c>
      <c r="G4175" s="8">
        <f t="shared" si="1411"/>
        <v>-1.7187498976447134E-3</v>
      </c>
      <c r="H4175" s="8">
        <f t="shared" si="1412"/>
        <v>-8.9092793951776373E-4</v>
      </c>
      <c r="I4175" s="8">
        <f t="shared" si="1413"/>
        <v>-2.6951951975765572E-4</v>
      </c>
      <c r="J4175" s="6">
        <f t="shared" si="1414"/>
        <v>1.4607278619361889E-3</v>
      </c>
      <c r="K4175" s="6">
        <f t="shared" si="1415"/>
        <v>1.0512006334084637E-3</v>
      </c>
      <c r="L4175" s="6">
        <f t="shared" si="1416"/>
        <v>6.272918939783501E-4</v>
      </c>
      <c r="M4175" s="9">
        <f t="shared" si="1417"/>
        <v>-1</v>
      </c>
      <c r="N4175" s="9">
        <f t="shared" si="1418"/>
        <v>-0.84753367835117832</v>
      </c>
      <c r="O4175" s="9">
        <f t="shared" si="1419"/>
        <v>-0.42965567121923898</v>
      </c>
      <c r="P4175" s="9">
        <f t="shared" si="1420"/>
        <v>-0.75906311652347236</v>
      </c>
      <c r="Q4175" s="10">
        <f t="shared" si="1421"/>
        <v>0.2146625117397726</v>
      </c>
      <c r="R4175" s="10">
        <f t="shared" si="1404"/>
        <v>0.37267802072949296</v>
      </c>
      <c r="S4175" s="10">
        <f>_xlfn.PERCENTILE.INC($R$1519:R4175,0.75)</f>
        <v>0.80738470460119882</v>
      </c>
      <c r="T4175" s="10">
        <f t="shared" si="1405"/>
        <v>0.80738470460119882</v>
      </c>
      <c r="U4175" s="11">
        <f t="shared" si="1422"/>
        <v>0.37267802072949296</v>
      </c>
      <c r="V4175" s="10">
        <f t="shared" si="1406"/>
        <v>-0.85161598091120305</v>
      </c>
      <c r="W4175" s="10">
        <f t="shared" si="1407"/>
        <v>0.37235721390733889</v>
      </c>
      <c r="X4175" s="10">
        <f t="shared" si="1423"/>
        <v>0.46584752591186623</v>
      </c>
      <c r="Y4175" s="10">
        <f>_xlfn.PERCENTILE.INC($X$1519:X4175,0.75)</f>
        <v>1.0092308807514985</v>
      </c>
      <c r="Z4175" s="10">
        <f t="shared" si="1424"/>
        <v>1.0092308807514985</v>
      </c>
      <c r="AA4175" s="10">
        <f t="shared" si="1425"/>
        <v>0.46584752591186623</v>
      </c>
      <c r="AB4175" s="10">
        <f t="shared" si="1426"/>
        <v>-0.31710535397106104</v>
      </c>
      <c r="AC4175" s="10">
        <f t="shared" si="1427"/>
        <v>-0.14772274460082538</v>
      </c>
      <c r="AD4175" s="13">
        <f t="shared" si="1428"/>
        <v>-317105.35397106106</v>
      </c>
      <c r="AE4175" s="13">
        <f t="shared" si="1408"/>
        <v>-147722.74460082539</v>
      </c>
      <c r="AF4175" s="13"/>
      <c r="AG4175" s="2">
        <f t="shared" si="1403"/>
        <v>40875</v>
      </c>
      <c r="AH4175" s="3">
        <f t="shared" si="1409"/>
        <v>-2119.1396787552158</v>
      </c>
      <c r="AI4175" s="3">
        <f t="shared" si="1410"/>
        <v>-1008.4181912535965</v>
      </c>
      <c r="AJ4175" s="3">
        <f t="shared" si="1429"/>
        <v>767145.60517370957</v>
      </c>
      <c r="AK4175" s="3">
        <f t="shared" si="1430"/>
        <v>582311.19518069981</v>
      </c>
    </row>
    <row r="4176" spans="2:37" x14ac:dyDescent="0.2">
      <c r="B4176" s="5">
        <v>40876</v>
      </c>
      <c r="C4176" s="1">
        <v>542.70000000000005</v>
      </c>
      <c r="D4176" s="1">
        <f t="shared" si="1400"/>
        <v>49</v>
      </c>
      <c r="E4176" s="1" t="b">
        <f t="shared" si="1401"/>
        <v>0</v>
      </c>
      <c r="F4176" s="6">
        <f t="shared" si="1402"/>
        <v>4.7023104265404569E-3</v>
      </c>
      <c r="G4176" s="8">
        <f t="shared" si="1411"/>
        <v>-1.5440481804532735E-3</v>
      </c>
      <c r="H4176" s="8">
        <f t="shared" si="1412"/>
        <v>-8.7366311256014502E-4</v>
      </c>
      <c r="I4176" s="8">
        <f t="shared" si="1413"/>
        <v>-2.289702326863612E-4</v>
      </c>
      <c r="J4176" s="6">
        <f t="shared" si="1414"/>
        <v>1.4618870910092993E-3</v>
      </c>
      <c r="K4176" s="6">
        <f t="shared" si="1415"/>
        <v>1.0519859335271411E-3</v>
      </c>
      <c r="L4176" s="6">
        <f t="shared" si="1416"/>
        <v>6.2771105556960326E-4</v>
      </c>
      <c r="M4176" s="9">
        <f t="shared" si="1417"/>
        <v>-1</v>
      </c>
      <c r="N4176" s="9">
        <f t="shared" si="1418"/>
        <v>-0.83048934849432055</v>
      </c>
      <c r="O4176" s="9">
        <f t="shared" si="1419"/>
        <v>-0.36477011302371748</v>
      </c>
      <c r="P4176" s="9">
        <f t="shared" si="1420"/>
        <v>-0.73175315383934603</v>
      </c>
      <c r="Q4176" s="10">
        <f t="shared" si="1421"/>
        <v>0.21507092815744533</v>
      </c>
      <c r="R4176" s="10">
        <f t="shared" si="1404"/>
        <v>0.37197031084291882</v>
      </c>
      <c r="S4176" s="10">
        <f>_xlfn.PERCENTILE.INC($R$1519:R4176,0.75)</f>
        <v>0.80728424215408245</v>
      </c>
      <c r="T4176" s="10">
        <f t="shared" si="1405"/>
        <v>0.80728424215408245</v>
      </c>
      <c r="U4176" s="11">
        <f t="shared" si="1422"/>
        <v>0.37197031084291882</v>
      </c>
      <c r="V4176" s="10">
        <f t="shared" si="1406"/>
        <v>-0.85161598091120305</v>
      </c>
      <c r="W4176" s="10">
        <f t="shared" si="1407"/>
        <v>0.37235721390733889</v>
      </c>
      <c r="X4176" s="10">
        <f t="shared" si="1423"/>
        <v>0.46496288855364853</v>
      </c>
      <c r="Y4176" s="10">
        <f>_xlfn.PERCENTILE.INC($X$1519:X4176,0.75)</f>
        <v>1.0091053026926031</v>
      </c>
      <c r="Z4176" s="10">
        <f t="shared" si="1424"/>
        <v>1.0091053026926031</v>
      </c>
      <c r="AA4176" s="10">
        <f t="shared" si="1425"/>
        <v>0.46584752591186623</v>
      </c>
      <c r="AB4176" s="10">
        <f t="shared" si="1426"/>
        <v>-0.31710535397106104</v>
      </c>
      <c r="AC4176" s="10">
        <f t="shared" si="1427"/>
        <v>-0.14772274460082538</v>
      </c>
      <c r="AD4176" s="13">
        <f t="shared" si="1428"/>
        <v>-317105.35397106106</v>
      </c>
      <c r="AE4176" s="13">
        <f t="shared" si="1408"/>
        <v>-147722.74460082539</v>
      </c>
      <c r="AF4176" s="13"/>
      <c r="AG4176" s="2">
        <f t="shared" si="1403"/>
        <v>40876</v>
      </c>
      <c r="AH4176" s="3">
        <f t="shared" si="1409"/>
        <v>-1491.1278122899228</v>
      </c>
      <c r="AI4176" s="3">
        <f t="shared" si="1410"/>
        <v>-694.63820217363423</v>
      </c>
      <c r="AJ4176" s="3">
        <f t="shared" si="1429"/>
        <v>765654.4773614197</v>
      </c>
      <c r="AK4176" s="3">
        <f t="shared" si="1430"/>
        <v>581616.55697852618</v>
      </c>
    </row>
    <row r="4177" spans="2:37" x14ac:dyDescent="0.2">
      <c r="B4177" s="5">
        <v>40877</v>
      </c>
      <c r="C4177" s="1">
        <v>556.01</v>
      </c>
      <c r="D4177" s="1">
        <f t="shared" si="1400"/>
        <v>49</v>
      </c>
      <c r="E4177" s="1" t="b">
        <f t="shared" si="1401"/>
        <v>0</v>
      </c>
      <c r="F4177" s="6">
        <f t="shared" si="1402"/>
        <v>2.4525520545420898E-2</v>
      </c>
      <c r="G4177" s="8">
        <f t="shared" si="1411"/>
        <v>-9.2896972130374034E-4</v>
      </c>
      <c r="H4177" s="8">
        <f t="shared" si="1412"/>
        <v>-5.7831243803889367E-4</v>
      </c>
      <c r="I4177" s="8">
        <f t="shared" si="1413"/>
        <v>-7.2656451453479069E-5</v>
      </c>
      <c r="J4177" s="6">
        <f t="shared" si="1414"/>
        <v>1.4624528632826649E-3</v>
      </c>
      <c r="K4177" s="6">
        <f t="shared" si="1415"/>
        <v>1.0524795081292139E-3</v>
      </c>
      <c r="L4177" s="6">
        <f t="shared" si="1416"/>
        <v>6.279814299180802E-4</v>
      </c>
      <c r="M4177" s="9">
        <f t="shared" si="1417"/>
        <v>-0.63521344490963449</v>
      </c>
      <c r="N4177" s="9">
        <f t="shared" si="1418"/>
        <v>-0.54947619746710896</v>
      </c>
      <c r="O4177" s="9">
        <f t="shared" si="1419"/>
        <v>-0.11569840761526509</v>
      </c>
      <c r="P4177" s="9">
        <f t="shared" si="1420"/>
        <v>-0.43346268333066956</v>
      </c>
      <c r="Q4177" s="10">
        <f t="shared" si="1421"/>
        <v>0.22106860598963904</v>
      </c>
      <c r="R4177" s="10">
        <f t="shared" si="1404"/>
        <v>0.36187861067776134</v>
      </c>
      <c r="S4177" s="10">
        <f>_xlfn.PERCENTILE.INC($R$1519:R4177,0.75)</f>
        <v>0.80718377970696609</v>
      </c>
      <c r="T4177" s="10">
        <f t="shared" si="1405"/>
        <v>0.80718377970696609</v>
      </c>
      <c r="U4177" s="11">
        <f t="shared" si="1422"/>
        <v>0.36187861067776134</v>
      </c>
      <c r="V4177" s="10">
        <f t="shared" si="1406"/>
        <v>-0.85161598091120305</v>
      </c>
      <c r="W4177" s="10">
        <f t="shared" si="1407"/>
        <v>0.37235721390733889</v>
      </c>
      <c r="X4177" s="10">
        <f t="shared" si="1423"/>
        <v>0.45234826334720168</v>
      </c>
      <c r="Y4177" s="10">
        <f>_xlfn.PERCENTILE.INC($X$1519:X4177,0.75)</f>
        <v>1.0089797246337078</v>
      </c>
      <c r="Z4177" s="10">
        <f t="shared" si="1424"/>
        <v>1.0089797246337078</v>
      </c>
      <c r="AA4177" s="10">
        <f t="shared" si="1425"/>
        <v>0.46584752591186623</v>
      </c>
      <c r="AB4177" s="10">
        <f t="shared" si="1426"/>
        <v>-0.31710535397106104</v>
      </c>
      <c r="AC4177" s="10">
        <f t="shared" si="1427"/>
        <v>-0.14772274460082538</v>
      </c>
      <c r="AD4177" s="13">
        <f t="shared" si="1428"/>
        <v>-317105.35397106106</v>
      </c>
      <c r="AE4177" s="13">
        <f t="shared" si="1408"/>
        <v>-147722.74460082539</v>
      </c>
      <c r="AF4177" s="13"/>
      <c r="AG4177" s="2">
        <f t="shared" si="1403"/>
        <v>40877</v>
      </c>
      <c r="AH4177" s="3">
        <f t="shared" si="1409"/>
        <v>-7777.1738738802242</v>
      </c>
      <c r="AI4177" s="3">
        <f t="shared" si="1410"/>
        <v>-3622.9772077335069</v>
      </c>
      <c r="AJ4177" s="3">
        <f t="shared" si="1429"/>
        <v>757877.30348753952</v>
      </c>
      <c r="AK4177" s="3">
        <f t="shared" si="1430"/>
        <v>577993.57977079262</v>
      </c>
    </row>
    <row r="4178" spans="2:37" x14ac:dyDescent="0.2">
      <c r="B4178" s="5">
        <v>40878</v>
      </c>
      <c r="C4178" s="1">
        <v>558.89</v>
      </c>
      <c r="D4178" s="1">
        <f t="shared" si="1400"/>
        <v>49</v>
      </c>
      <c r="E4178" s="1" t="b">
        <f t="shared" si="1401"/>
        <v>0</v>
      </c>
      <c r="F4178" s="6">
        <f t="shared" si="1402"/>
        <v>5.1797629539036549E-3</v>
      </c>
      <c r="G4178" s="8">
        <f t="shared" si="1411"/>
        <v>-8.0636977921742293E-4</v>
      </c>
      <c r="H4178" s="8">
        <f t="shared" si="1412"/>
        <v>-5.0258448039094765E-4</v>
      </c>
      <c r="I4178" s="8">
        <f t="shared" si="1413"/>
        <v>-2.829047477505028E-5</v>
      </c>
      <c r="J4178" s="6">
        <f t="shared" si="1414"/>
        <v>1.4629281616749517E-3</v>
      </c>
      <c r="K4178" s="6">
        <f t="shared" si="1415"/>
        <v>1.0529037720898517E-3</v>
      </c>
      <c r="L4178" s="6">
        <f t="shared" si="1416"/>
        <v>6.2821677723799197E-4</v>
      </c>
      <c r="M4178" s="9">
        <f t="shared" si="1417"/>
        <v>-0.55120258146796852</v>
      </c>
      <c r="N4178" s="9">
        <f t="shared" si="1418"/>
        <v>-0.47733182624409726</v>
      </c>
      <c r="O4178" s="9">
        <f t="shared" si="1419"/>
        <v>-4.5032981926130242E-2</v>
      </c>
      <c r="P4178" s="9">
        <f t="shared" si="1420"/>
        <v>-0.35785579654606531</v>
      </c>
      <c r="Q4178" s="10">
        <f t="shared" si="1421"/>
        <v>0.21858507075777814</v>
      </c>
      <c r="R4178" s="10">
        <f t="shared" si="1404"/>
        <v>0.3659902285305241</v>
      </c>
      <c r="S4178" s="10">
        <f>_xlfn.PERCENTILE.INC($R$1519:R4178,0.75)</f>
        <v>0.80708331725984972</v>
      </c>
      <c r="T4178" s="10">
        <f t="shared" si="1405"/>
        <v>0.80708331725984972</v>
      </c>
      <c r="U4178" s="11">
        <f t="shared" si="1422"/>
        <v>0.3659902285305241</v>
      </c>
      <c r="V4178" s="10">
        <f t="shared" si="1406"/>
        <v>-0.85161598091120305</v>
      </c>
      <c r="W4178" s="10">
        <f t="shared" si="1407"/>
        <v>0.37235721390733889</v>
      </c>
      <c r="X4178" s="10">
        <f t="shared" si="1423"/>
        <v>0.45748778566315512</v>
      </c>
      <c r="Y4178" s="10">
        <f>_xlfn.PERCENTILE.INC($X$1519:X4178,0.75)</f>
        <v>1.0088541465748122</v>
      </c>
      <c r="Z4178" s="10">
        <f t="shared" si="1424"/>
        <v>1.0088541465748122</v>
      </c>
      <c r="AA4178" s="10">
        <f t="shared" si="1425"/>
        <v>0.46584752591186623</v>
      </c>
      <c r="AB4178" s="10">
        <f t="shared" si="1426"/>
        <v>-0.31710535397106104</v>
      </c>
      <c r="AC4178" s="10">
        <f t="shared" si="1427"/>
        <v>-0.14772274460082538</v>
      </c>
      <c r="AD4178" s="13">
        <f t="shared" si="1428"/>
        <v>-317105.35397106106</v>
      </c>
      <c r="AE4178" s="13">
        <f t="shared" si="1408"/>
        <v>-147722.74460082539</v>
      </c>
      <c r="AF4178" s="13"/>
      <c r="AG4178" s="2">
        <f t="shared" si="1403"/>
        <v>40878</v>
      </c>
      <c r="AH4178" s="3">
        <f t="shared" si="1409"/>
        <v>-1642.5305649838074</v>
      </c>
      <c r="AI4178" s="3">
        <f t="shared" si="1410"/>
        <v>-765.16879993232646</v>
      </c>
      <c r="AJ4178" s="3">
        <f t="shared" si="1429"/>
        <v>756234.77292255568</v>
      </c>
      <c r="AK4178" s="3">
        <f t="shared" si="1430"/>
        <v>577228.41097086028</v>
      </c>
    </row>
    <row r="4179" spans="2:37" x14ac:dyDescent="0.2">
      <c r="B4179" s="5">
        <v>40879</v>
      </c>
      <c r="C4179" s="1">
        <v>560.20000000000005</v>
      </c>
      <c r="D4179" s="1">
        <f t="shared" si="1400"/>
        <v>49</v>
      </c>
      <c r="E4179" s="1" t="b">
        <f t="shared" si="1401"/>
        <v>0</v>
      </c>
      <c r="F4179" s="6">
        <f t="shared" si="1402"/>
        <v>2.3439317218059141E-3</v>
      </c>
      <c r="G4179" s="8">
        <f t="shared" si="1411"/>
        <v>-6.7551437783757535E-4</v>
      </c>
      <c r="H4179" s="8">
        <f t="shared" si="1412"/>
        <v>-4.2850123496728664E-4</v>
      </c>
      <c r="I4179" s="8">
        <f t="shared" si="1413"/>
        <v>-2.5484707254224623E-5</v>
      </c>
      <c r="J4179" s="6">
        <f t="shared" si="1414"/>
        <v>1.463298756625874E-3</v>
      </c>
      <c r="K4179" s="6">
        <f t="shared" si="1415"/>
        <v>1.0532731409526846E-3</v>
      </c>
      <c r="L4179" s="6">
        <f t="shared" si="1416"/>
        <v>6.284484271297724E-4</v>
      </c>
      <c r="M4179" s="9">
        <f t="shared" si="1417"/>
        <v>-0.46163804539491327</v>
      </c>
      <c r="N4179" s="9">
        <f t="shared" si="1418"/>
        <v>-0.40682821796795055</v>
      </c>
      <c r="O4179" s="9">
        <f t="shared" si="1419"/>
        <v>-4.0551787790475476E-2</v>
      </c>
      <c r="P4179" s="9">
        <f t="shared" si="1420"/>
        <v>-0.30300601705111313</v>
      </c>
      <c r="Q4179" s="10">
        <f t="shared" si="1421"/>
        <v>0.21664460649894482</v>
      </c>
      <c r="R4179" s="10">
        <f t="shared" si="1404"/>
        <v>0.36926836671740382</v>
      </c>
      <c r="S4179" s="10">
        <f>_xlfn.PERCENTILE.INC($R$1519:R4179,0.75)</f>
        <v>0.80698285481273335</v>
      </c>
      <c r="T4179" s="10">
        <f t="shared" si="1405"/>
        <v>0.80698285481273335</v>
      </c>
      <c r="U4179" s="11">
        <f t="shared" si="1422"/>
        <v>0.36926836671740382</v>
      </c>
      <c r="V4179" s="10">
        <f t="shared" si="1406"/>
        <v>-0.85161598091120305</v>
      </c>
      <c r="W4179" s="10">
        <f t="shared" si="1407"/>
        <v>0.37235721390733889</v>
      </c>
      <c r="X4179" s="10">
        <f t="shared" si="1423"/>
        <v>0.4615854583967548</v>
      </c>
      <c r="Y4179" s="10">
        <f>_xlfn.PERCENTILE.INC($X$1519:X4179,0.75)</f>
        <v>1.0087285685159169</v>
      </c>
      <c r="Z4179" s="10">
        <f t="shared" si="1424"/>
        <v>1.0087285685159169</v>
      </c>
      <c r="AA4179" s="10">
        <f t="shared" si="1425"/>
        <v>0.46584752591186623</v>
      </c>
      <c r="AB4179" s="10">
        <f t="shared" si="1426"/>
        <v>-0.31710535397106104</v>
      </c>
      <c r="AC4179" s="10">
        <f t="shared" si="1427"/>
        <v>-0.14772274460082538</v>
      </c>
      <c r="AD4179" s="13">
        <f t="shared" si="1428"/>
        <v>-317105.35397106106</v>
      </c>
      <c r="AE4179" s="13">
        <f t="shared" si="1408"/>
        <v>-147722.74460082539</v>
      </c>
      <c r="AF4179" s="13"/>
      <c r="AG4179" s="2">
        <f t="shared" si="1403"/>
        <v>40879</v>
      </c>
      <c r="AH4179" s="3">
        <f t="shared" si="1409"/>
        <v>-743.27329832726298</v>
      </c>
      <c r="AI4179" s="3">
        <f t="shared" si="1410"/>
        <v>-346.25202710210795</v>
      </c>
      <c r="AJ4179" s="3">
        <f t="shared" si="1429"/>
        <v>755491.49962422845</v>
      </c>
      <c r="AK4179" s="3">
        <f t="shared" si="1430"/>
        <v>576882.15894375811</v>
      </c>
    </row>
    <row r="4180" spans="2:37" x14ac:dyDescent="0.2">
      <c r="B4180" s="5">
        <v>40882</v>
      </c>
      <c r="C4180" s="1">
        <v>563.15</v>
      </c>
      <c r="D4180" s="1">
        <f t="shared" si="1400"/>
        <v>50</v>
      </c>
      <c r="E4180" s="1" t="b">
        <f t="shared" si="1401"/>
        <v>1</v>
      </c>
      <c r="F4180" s="6">
        <f t="shared" si="1402"/>
        <v>5.2659764369866746E-3</v>
      </c>
      <c r="G4180" s="8">
        <f t="shared" si="1411"/>
        <v>-5.6726893499373468E-4</v>
      </c>
      <c r="H4180" s="8">
        <f t="shared" si="1412"/>
        <v>-3.9226640551264901E-4</v>
      </c>
      <c r="I4180" s="8">
        <f t="shared" si="1413"/>
        <v>1.1302811226753805E-5</v>
      </c>
      <c r="J4180" s="6">
        <f t="shared" si="1414"/>
        <v>1.463614532393197E-3</v>
      </c>
      <c r="K4180" s="6">
        <f t="shared" si="1415"/>
        <v>1.053614137190916E-3</v>
      </c>
      <c r="L4180" s="6">
        <f t="shared" si="1416"/>
        <v>6.2865149735555337E-4</v>
      </c>
      <c r="M4180" s="9">
        <f t="shared" si="1417"/>
        <v>-0.38758082981464892</v>
      </c>
      <c r="N4180" s="9">
        <f t="shared" si="1418"/>
        <v>-0.37230556393110537</v>
      </c>
      <c r="O4180" s="9">
        <f t="shared" si="1419"/>
        <v>1.7979454871736588E-2</v>
      </c>
      <c r="P4180" s="9">
        <f t="shared" si="1420"/>
        <v>-0.24730231295800589</v>
      </c>
      <c r="Q4180" s="10">
        <f t="shared" si="1421"/>
        <v>0.21691174874434971</v>
      </c>
      <c r="R4180" s="10">
        <f t="shared" si="1404"/>
        <v>0.36881358646131845</v>
      </c>
      <c r="S4180" s="10">
        <f>_xlfn.PERCENTILE.INC($R$1519:R4180,0.75)</f>
        <v>0.80670937861595848</v>
      </c>
      <c r="T4180" s="10">
        <f t="shared" si="1405"/>
        <v>0.80670937861595848</v>
      </c>
      <c r="U4180" s="11">
        <f t="shared" si="1422"/>
        <v>0.36881358646131845</v>
      </c>
      <c r="V4180" s="10">
        <f t="shared" si="1406"/>
        <v>-0.30300601705111313</v>
      </c>
      <c r="W4180" s="10">
        <f t="shared" si="1407"/>
        <v>0.36926836671740382</v>
      </c>
      <c r="X4180" s="10">
        <f t="shared" si="1423"/>
        <v>0.46101698307664807</v>
      </c>
      <c r="Y4180" s="10">
        <f>_xlfn.PERCENTILE.INC($X$1519:X4180,0.75)</f>
        <v>1.0083867232699482</v>
      </c>
      <c r="Z4180" s="10">
        <f t="shared" si="1424"/>
        <v>1.0083867232699482</v>
      </c>
      <c r="AA4180" s="10">
        <f t="shared" si="1425"/>
        <v>0.46101698307664807</v>
      </c>
      <c r="AB4180" s="10">
        <f t="shared" si="1426"/>
        <v>-0.11189053702201036</v>
      </c>
      <c r="AC4180" s="10">
        <f t="shared" si="1427"/>
        <v>-5.1583437812713219E-2</v>
      </c>
      <c r="AD4180" s="13">
        <f t="shared" si="1428"/>
        <v>-111890.53702201037</v>
      </c>
      <c r="AE4180" s="13">
        <f t="shared" si="1408"/>
        <v>-51583.437812713222</v>
      </c>
      <c r="AF4180" s="13"/>
      <c r="AG4180" s="2">
        <f t="shared" si="1403"/>
        <v>40882</v>
      </c>
      <c r="AH4180" s="3">
        <f t="shared" si="1409"/>
        <v>-1669.8693220539265</v>
      </c>
      <c r="AI4180" s="3">
        <f t="shared" si="1410"/>
        <v>-777.90449227494696</v>
      </c>
      <c r="AJ4180" s="3">
        <f t="shared" si="1429"/>
        <v>753821.63030217448</v>
      </c>
      <c r="AK4180" s="3">
        <f t="shared" si="1430"/>
        <v>576104.25445148314</v>
      </c>
    </row>
    <row r="4181" spans="2:37" x14ac:dyDescent="0.2">
      <c r="B4181" s="5">
        <v>40883</v>
      </c>
      <c r="C4181" s="1">
        <v>558.74</v>
      </c>
      <c r="D4181" s="1">
        <f t="shared" ref="D4181:D4244" si="1431">WEEKNUM(B4181)</f>
        <v>50</v>
      </c>
      <c r="E4181" s="1" t="b">
        <f t="shared" ref="E4181:E4244" si="1432">IF(D4181&lt;&gt;D4180,TRUE,FALSE)</f>
        <v>0</v>
      </c>
      <c r="F4181" s="6">
        <f t="shared" ref="F4181:F4244" si="1433">C4181/C4180-1</f>
        <v>-7.8309509011807998E-3</v>
      </c>
      <c r="G4181" s="8">
        <f t="shared" si="1411"/>
        <v>-8.809512327137036E-4</v>
      </c>
      <c r="H4181" s="8">
        <f t="shared" si="1412"/>
        <v>-4.7857473589418164E-4</v>
      </c>
      <c r="I4181" s="8">
        <f t="shared" si="1413"/>
        <v>-3.3173464251904974E-5</v>
      </c>
      <c r="J4181" s="6">
        <f t="shared" si="1414"/>
        <v>1.4641480212394052E-3</v>
      </c>
      <c r="K4181" s="6">
        <f t="shared" si="1415"/>
        <v>1.0540174353319801E-3</v>
      </c>
      <c r="L4181" s="6">
        <f t="shared" si="1416"/>
        <v>6.2888807215142012E-4</v>
      </c>
      <c r="M4181" s="9">
        <f t="shared" si="1417"/>
        <v>-0.60168181081034144</v>
      </c>
      <c r="N4181" s="9">
        <f t="shared" si="1418"/>
        <v>-0.45404821576167448</v>
      </c>
      <c r="O4181" s="9">
        <f t="shared" si="1419"/>
        <v>-5.2749393287773561E-2</v>
      </c>
      <c r="P4181" s="9">
        <f t="shared" si="1420"/>
        <v>-0.36949313995326322</v>
      </c>
      <c r="Q4181" s="10">
        <f t="shared" si="1421"/>
        <v>0.21737603524729635</v>
      </c>
      <c r="R4181" s="10">
        <f t="shared" si="1404"/>
        <v>0.36802584934897975</v>
      </c>
      <c r="S4181" s="10">
        <f>_xlfn.PERCENTILE.INC($R$1519:R4181,0.75)</f>
        <v>0.80643590241918361</v>
      </c>
      <c r="T4181" s="10">
        <f t="shared" si="1405"/>
        <v>0.80643590241918361</v>
      </c>
      <c r="U4181" s="11">
        <f t="shared" si="1422"/>
        <v>0.36802584934897975</v>
      </c>
      <c r="V4181" s="10">
        <f t="shared" si="1406"/>
        <v>-0.30300601705111313</v>
      </c>
      <c r="W4181" s="10">
        <f t="shared" si="1407"/>
        <v>0.36926836671740382</v>
      </c>
      <c r="X4181" s="10">
        <f t="shared" si="1423"/>
        <v>0.46003231168622472</v>
      </c>
      <c r="Y4181" s="10">
        <f>_xlfn.PERCENTILE.INC($X$1519:X4181,0.75)</f>
        <v>1.0080448780239797</v>
      </c>
      <c r="Z4181" s="10">
        <f t="shared" si="1424"/>
        <v>1.0080448780239797</v>
      </c>
      <c r="AA4181" s="10">
        <f t="shared" si="1425"/>
        <v>0.46101698307664807</v>
      </c>
      <c r="AB4181" s="10">
        <f t="shared" si="1426"/>
        <v>-0.11189053702201036</v>
      </c>
      <c r="AC4181" s="10">
        <f t="shared" si="1427"/>
        <v>-5.1583437812713219E-2</v>
      </c>
      <c r="AD4181" s="13">
        <f t="shared" si="1428"/>
        <v>-111890.53702201037</v>
      </c>
      <c r="AE4181" s="13">
        <f t="shared" si="1408"/>
        <v>-51583.437812713222</v>
      </c>
      <c r="AF4181" s="13"/>
      <c r="AG4181" s="2">
        <f t="shared" si="1403"/>
        <v>40883</v>
      </c>
      <c r="AH4181" s="3">
        <f t="shared" si="1409"/>
        <v>876.20930172611577</v>
      </c>
      <c r="AI4181" s="3">
        <f t="shared" si="1410"/>
        <v>403.94736882547033</v>
      </c>
      <c r="AJ4181" s="3">
        <f t="shared" si="1429"/>
        <v>754697.83960390056</v>
      </c>
      <c r="AK4181" s="3">
        <f t="shared" si="1430"/>
        <v>576508.20182030858</v>
      </c>
    </row>
    <row r="4182" spans="2:37" x14ac:dyDescent="0.2">
      <c r="B4182" s="5">
        <v>40884</v>
      </c>
      <c r="C4182" s="1">
        <v>559</v>
      </c>
      <c r="D4182" s="1">
        <f t="shared" si="1431"/>
        <v>50</v>
      </c>
      <c r="E4182" s="1" t="b">
        <f t="shared" si="1432"/>
        <v>0</v>
      </c>
      <c r="F4182" s="6">
        <f t="shared" si="1433"/>
        <v>4.6533271288962119E-4</v>
      </c>
      <c r="G4182" s="8">
        <f t="shared" si="1411"/>
        <v>-8.5861107450139649E-4</v>
      </c>
      <c r="H4182" s="8">
        <f t="shared" si="1412"/>
        <v>-4.8336536329704157E-4</v>
      </c>
      <c r="I4182" s="8">
        <f t="shared" si="1413"/>
        <v>-4.3656174436425851E-5</v>
      </c>
      <c r="J4182" s="6">
        <f t="shared" si="1414"/>
        <v>1.4646644562080605E-3</v>
      </c>
      <c r="K4182" s="6">
        <f t="shared" si="1415"/>
        <v>1.0544244749941816E-3</v>
      </c>
      <c r="L4182" s="6">
        <f t="shared" si="1416"/>
        <v>6.2913289917948642E-4</v>
      </c>
      <c r="M4182" s="9">
        <f t="shared" si="1417"/>
        <v>-0.5862169119091587</v>
      </c>
      <c r="N4182" s="9">
        <f t="shared" si="1418"/>
        <v>-0.45841629700383124</v>
      </c>
      <c r="O4182" s="9">
        <f t="shared" si="1419"/>
        <v>-6.9391021345986084E-2</v>
      </c>
      <c r="P4182" s="9">
        <f t="shared" si="1420"/>
        <v>-0.37134141008632532</v>
      </c>
      <c r="Q4182" s="10">
        <f t="shared" si="1421"/>
        <v>0.21607608989483029</v>
      </c>
      <c r="R4182" s="10">
        <f t="shared" si="1404"/>
        <v>0.3702399466731281</v>
      </c>
      <c r="S4182" s="10">
        <f>_xlfn.PERCENTILE.INC($R$1519:R4182,0.75)</f>
        <v>0.80616242622240886</v>
      </c>
      <c r="T4182" s="10">
        <f t="shared" si="1405"/>
        <v>0.80616242622240886</v>
      </c>
      <c r="U4182" s="11">
        <f t="shared" si="1422"/>
        <v>0.3702399466731281</v>
      </c>
      <c r="V4182" s="10">
        <f t="shared" si="1406"/>
        <v>-0.30300601705111313</v>
      </c>
      <c r="W4182" s="10">
        <f t="shared" si="1407"/>
        <v>0.36926836671740382</v>
      </c>
      <c r="X4182" s="10">
        <f t="shared" si="1423"/>
        <v>0.46279993334141012</v>
      </c>
      <c r="Y4182" s="10">
        <f>_xlfn.PERCENTILE.INC($X$1519:X4182,0.75)</f>
        <v>1.0077030327780112</v>
      </c>
      <c r="Z4182" s="10">
        <f t="shared" si="1424"/>
        <v>1.0077030327780112</v>
      </c>
      <c r="AA4182" s="10">
        <f t="shared" si="1425"/>
        <v>0.46101698307664807</v>
      </c>
      <c r="AB4182" s="10">
        <f t="shared" si="1426"/>
        <v>-0.11189053702201036</v>
      </c>
      <c r="AC4182" s="10">
        <f t="shared" si="1427"/>
        <v>-5.1583437812713219E-2</v>
      </c>
      <c r="AD4182" s="13">
        <f t="shared" si="1428"/>
        <v>-111890.53702201037</v>
      </c>
      <c r="AE4182" s="13">
        <f t="shared" si="1408"/>
        <v>-51583.437812713222</v>
      </c>
      <c r="AF4182" s="13"/>
      <c r="AG4182" s="2">
        <f t="shared" si="1403"/>
        <v>40884</v>
      </c>
      <c r="AH4182" s="3">
        <f t="shared" si="1409"/>
        <v>-52.066327139128681</v>
      </c>
      <c r="AI4182" s="3">
        <f t="shared" si="1410"/>
        <v>-24.003461057562912</v>
      </c>
      <c r="AJ4182" s="3">
        <f t="shared" si="1429"/>
        <v>754645.77327676141</v>
      </c>
      <c r="AK4182" s="3">
        <f t="shared" si="1430"/>
        <v>576484.19835925102</v>
      </c>
    </row>
    <row r="4183" spans="2:37" x14ac:dyDescent="0.2">
      <c r="B4183" s="5">
        <v>40885</v>
      </c>
      <c r="C4183" s="1">
        <v>553.54</v>
      </c>
      <c r="D4183" s="1">
        <f t="shared" si="1431"/>
        <v>50</v>
      </c>
      <c r="E4183" s="1" t="b">
        <f t="shared" si="1432"/>
        <v>0</v>
      </c>
      <c r="F4183" s="6">
        <f t="shared" si="1433"/>
        <v>-9.7674418604651869E-3</v>
      </c>
      <c r="G4183" s="8">
        <f t="shared" si="1411"/>
        <v>-9.8503281992897633E-4</v>
      </c>
      <c r="H4183" s="8">
        <f t="shared" si="1412"/>
        <v>-6.5361914232551458E-4</v>
      </c>
      <c r="I4183" s="8">
        <f t="shared" si="1413"/>
        <v>-1.2189230133386706E-4</v>
      </c>
      <c r="J4183" s="6">
        <f t="shared" si="1414"/>
        <v>1.4652719956549419E-3</v>
      </c>
      <c r="K4183" s="6">
        <f t="shared" si="1415"/>
        <v>1.0549777178137964E-3</v>
      </c>
      <c r="L4183" s="6">
        <f t="shared" si="1416"/>
        <v>6.2944398766838949E-4</v>
      </c>
      <c r="M4183" s="9">
        <f t="shared" si="1417"/>
        <v>-0.67225253935784801</v>
      </c>
      <c r="N4183" s="9">
        <f t="shared" si="1418"/>
        <v>-0.619557296129432</v>
      </c>
      <c r="O4183" s="9">
        <f t="shared" si="1419"/>
        <v>-0.19365075165049267</v>
      </c>
      <c r="P4183" s="9">
        <f t="shared" si="1420"/>
        <v>-0.49515352904592419</v>
      </c>
      <c r="Q4183" s="10">
        <f t="shared" si="1421"/>
        <v>0.21494251491988978</v>
      </c>
      <c r="R4183" s="10">
        <f t="shared" si="1404"/>
        <v>0.37219253729219848</v>
      </c>
      <c r="S4183" s="10">
        <f>_xlfn.PERCENTILE.INC($R$1519:R4183,0.75)</f>
        <v>0.80588895002563399</v>
      </c>
      <c r="T4183" s="10">
        <f t="shared" si="1405"/>
        <v>0.80588895002563399</v>
      </c>
      <c r="U4183" s="11">
        <f t="shared" si="1422"/>
        <v>0.37219253729219848</v>
      </c>
      <c r="V4183" s="10">
        <f t="shared" si="1406"/>
        <v>-0.30300601705111313</v>
      </c>
      <c r="W4183" s="10">
        <f t="shared" si="1407"/>
        <v>0.36926836671740382</v>
      </c>
      <c r="X4183" s="10">
        <f t="shared" si="1423"/>
        <v>0.46524067161524812</v>
      </c>
      <c r="Y4183" s="10">
        <f>_xlfn.PERCENTILE.INC($X$1519:X4183,0.75)</f>
        <v>1.0073611875320425</v>
      </c>
      <c r="Z4183" s="10">
        <f t="shared" si="1424"/>
        <v>1.0073611875320425</v>
      </c>
      <c r="AA4183" s="10">
        <f t="shared" si="1425"/>
        <v>0.46101698307664807</v>
      </c>
      <c r="AB4183" s="10">
        <f t="shared" si="1426"/>
        <v>-0.11189053702201036</v>
      </c>
      <c r="AC4183" s="10">
        <f t="shared" si="1427"/>
        <v>-5.1583437812713219E-2</v>
      </c>
      <c r="AD4183" s="13">
        <f t="shared" si="1428"/>
        <v>-111890.53702201037</v>
      </c>
      <c r="AE4183" s="13">
        <f t="shared" si="1408"/>
        <v>-51583.437812713222</v>
      </c>
      <c r="AF4183" s="13"/>
      <c r="AG4183" s="2">
        <f t="shared" si="1403"/>
        <v>40885</v>
      </c>
      <c r="AH4183" s="3">
        <f t="shared" si="1409"/>
        <v>1092.8843150987138</v>
      </c>
      <c r="AI4183" s="3">
        <f t="shared" si="1410"/>
        <v>503.83822979859792</v>
      </c>
      <c r="AJ4183" s="3">
        <f t="shared" si="1429"/>
        <v>755738.65759186016</v>
      </c>
      <c r="AK4183" s="3">
        <f t="shared" si="1430"/>
        <v>576988.03658904962</v>
      </c>
    </row>
    <row r="4184" spans="2:37" x14ac:dyDescent="0.2">
      <c r="B4184" s="5">
        <v>40886</v>
      </c>
      <c r="C4184" s="1">
        <v>554.52</v>
      </c>
      <c r="D4184" s="1">
        <f t="shared" si="1431"/>
        <v>50</v>
      </c>
      <c r="E4184" s="1" t="b">
        <f t="shared" si="1432"/>
        <v>0</v>
      </c>
      <c r="F4184" s="6">
        <f t="shared" si="1433"/>
        <v>1.770423094988649E-3</v>
      </c>
      <c r="G4184" s="8">
        <f t="shared" si="1411"/>
        <v>-7.6474502181922454E-4</v>
      </c>
      <c r="H4184" s="8">
        <f t="shared" si="1412"/>
        <v>-6.8000417267217311E-4</v>
      </c>
      <c r="I4184" s="8">
        <f t="shared" si="1413"/>
        <v>-1.1731795238149271E-4</v>
      </c>
      <c r="J4184" s="6">
        <f t="shared" si="1414"/>
        <v>1.4657120487793277E-3</v>
      </c>
      <c r="K4184" s="6">
        <f t="shared" si="1415"/>
        <v>1.0555543641565916E-3</v>
      </c>
      <c r="L4184" s="6">
        <f t="shared" si="1416"/>
        <v>6.2974999855604219E-4</v>
      </c>
      <c r="M4184" s="9">
        <f t="shared" si="1417"/>
        <v>-0.52175665913104718</v>
      </c>
      <c r="N4184" s="9">
        <f t="shared" si="1418"/>
        <v>-0.64421520649531838</v>
      </c>
      <c r="O4184" s="9">
        <f t="shared" si="1419"/>
        <v>-0.18629289821435774</v>
      </c>
      <c r="P4184" s="9">
        <f t="shared" si="1420"/>
        <v>-0.45075492128024108</v>
      </c>
      <c r="Q4184" s="10">
        <f t="shared" si="1421"/>
        <v>0.21462678255243459</v>
      </c>
      <c r="R4184" s="10">
        <f t="shared" si="1404"/>
        <v>0.37274006090295619</v>
      </c>
      <c r="S4184" s="10">
        <f>_xlfn.PERCENTILE.INC($R$1519:R4184,0.75)</f>
        <v>0.80588395726070905</v>
      </c>
      <c r="T4184" s="10">
        <f t="shared" si="1405"/>
        <v>0.80588395726070905</v>
      </c>
      <c r="U4184" s="11">
        <f t="shared" si="1422"/>
        <v>0.37274006090295619</v>
      </c>
      <c r="V4184" s="10">
        <f t="shared" si="1406"/>
        <v>-0.30300601705111313</v>
      </c>
      <c r="W4184" s="10">
        <f t="shared" si="1407"/>
        <v>0.36926836671740382</v>
      </c>
      <c r="X4184" s="10">
        <f t="shared" si="1423"/>
        <v>0.46592507612869527</v>
      </c>
      <c r="Y4184" s="10">
        <f>_xlfn.PERCENTILE.INC($X$1519:X4184,0.75)</f>
        <v>1.0073549465758864</v>
      </c>
      <c r="Z4184" s="10">
        <f t="shared" si="1424"/>
        <v>1.0073549465758864</v>
      </c>
      <c r="AA4184" s="10">
        <f t="shared" si="1425"/>
        <v>0.46101698307664807</v>
      </c>
      <c r="AB4184" s="10">
        <f t="shared" si="1426"/>
        <v>-0.11189053702201036</v>
      </c>
      <c r="AC4184" s="10">
        <f t="shared" si="1427"/>
        <v>-5.1583437812713219E-2</v>
      </c>
      <c r="AD4184" s="13">
        <f t="shared" si="1428"/>
        <v>-111890.53702201037</v>
      </c>
      <c r="AE4184" s="13">
        <f t="shared" si="1408"/>
        <v>-51583.437812713222</v>
      </c>
      <c r="AF4184" s="13"/>
      <c r="AG4184" s="2">
        <f t="shared" si="1403"/>
        <v>40886</v>
      </c>
      <c r="AH4184" s="3">
        <f t="shared" si="1409"/>
        <v>-198.09359085444962</v>
      </c>
      <c r="AI4184" s="3">
        <f t="shared" si="1410"/>
        <v>-91.324509622538244</v>
      </c>
      <c r="AJ4184" s="3">
        <f t="shared" si="1429"/>
        <v>755540.56400100573</v>
      </c>
      <c r="AK4184" s="3">
        <f t="shared" si="1430"/>
        <v>576896.71207942709</v>
      </c>
    </row>
    <row r="4185" spans="2:37" x14ac:dyDescent="0.2">
      <c r="B4185" s="5">
        <v>40889</v>
      </c>
      <c r="C4185" s="1">
        <v>546.67999999999995</v>
      </c>
      <c r="D4185" s="1">
        <f t="shared" si="1431"/>
        <v>51</v>
      </c>
      <c r="E4185" s="1" t="b">
        <f t="shared" si="1432"/>
        <v>1</v>
      </c>
      <c r="F4185" s="6">
        <f t="shared" si="1433"/>
        <v>-1.4138353891654076E-2</v>
      </c>
      <c r="G4185" s="8">
        <f t="shared" si="1411"/>
        <v>-9.5393286178331984E-4</v>
      </c>
      <c r="H4185" s="8">
        <f t="shared" si="1412"/>
        <v>-8.4555250486180596E-4</v>
      </c>
      <c r="I4185" s="8">
        <f t="shared" si="1413"/>
        <v>-2.2358260492550132E-4</v>
      </c>
      <c r="J4185" s="6">
        <f t="shared" si="1414"/>
        <v>1.4662994623177719E-3</v>
      </c>
      <c r="K4185" s="6">
        <f t="shared" si="1415"/>
        <v>1.0562835942900136E-3</v>
      </c>
      <c r="L4185" s="6">
        <f t="shared" si="1416"/>
        <v>6.3015794089472357E-4</v>
      </c>
      <c r="M4185" s="9">
        <f t="shared" si="1417"/>
        <v>-0.65057165081097634</v>
      </c>
      <c r="N4185" s="9">
        <f t="shared" si="1418"/>
        <v>-0.80049762150300974</v>
      </c>
      <c r="O4185" s="9">
        <f t="shared" si="1419"/>
        <v>-0.35480407436911732</v>
      </c>
      <c r="P4185" s="9">
        <f t="shared" si="1420"/>
        <v>-0.60195778222770102</v>
      </c>
      <c r="Q4185" s="10">
        <f t="shared" si="1421"/>
        <v>0.21580752693095853</v>
      </c>
      <c r="R4185" s="10">
        <f t="shared" si="1404"/>
        <v>0.37070069398271599</v>
      </c>
      <c r="S4185" s="10">
        <f>_xlfn.PERCENTILE.INC($R$1519:R4185,0.75)</f>
        <v>0.80587896449578422</v>
      </c>
      <c r="T4185" s="10">
        <f t="shared" si="1405"/>
        <v>0.80587896449578422</v>
      </c>
      <c r="U4185" s="11">
        <f t="shared" si="1422"/>
        <v>0.37070069398271599</v>
      </c>
      <c r="V4185" s="10">
        <f t="shared" si="1406"/>
        <v>-0.45075492128024108</v>
      </c>
      <c r="W4185" s="10">
        <f t="shared" si="1407"/>
        <v>0.37274006090295619</v>
      </c>
      <c r="X4185" s="10">
        <f t="shared" si="1423"/>
        <v>0.46337586747839504</v>
      </c>
      <c r="Y4185" s="10">
        <f>_xlfn.PERCENTILE.INC($X$1519:X4185,0.75)</f>
        <v>1.0073487056197303</v>
      </c>
      <c r="Z4185" s="10">
        <f t="shared" si="1424"/>
        <v>1.0073487056197303</v>
      </c>
      <c r="AA4185" s="10">
        <f t="shared" si="1425"/>
        <v>0.46337586747839504</v>
      </c>
      <c r="AB4185" s="10">
        <f t="shared" si="1426"/>
        <v>-0.1680144168103043</v>
      </c>
      <c r="AC4185" s="10">
        <f t="shared" si="1427"/>
        <v>-7.7853826138351387E-2</v>
      </c>
      <c r="AD4185" s="13">
        <f t="shared" si="1428"/>
        <v>-168014.4168103043</v>
      </c>
      <c r="AE4185" s="13">
        <f t="shared" si="1408"/>
        <v>-77853.826138351389</v>
      </c>
      <c r="AF4185" s="13"/>
      <c r="AG4185" s="2">
        <f t="shared" si="1403"/>
        <v>40889</v>
      </c>
      <c r="AH4185" s="3">
        <f t="shared" si="1409"/>
        <v>1581.9480095444048</v>
      </c>
      <c r="AI4185" s="3">
        <f t="shared" si="1410"/>
        <v>729.30489874426996</v>
      </c>
      <c r="AJ4185" s="3">
        <f t="shared" si="1429"/>
        <v>757122.51201055013</v>
      </c>
      <c r="AK4185" s="3">
        <f t="shared" si="1430"/>
        <v>577626.0169781713</v>
      </c>
    </row>
    <row r="4186" spans="2:37" x14ac:dyDescent="0.2">
      <c r="B4186" s="5">
        <v>40890</v>
      </c>
      <c r="C4186" s="1">
        <v>542.54999999999995</v>
      </c>
      <c r="D4186" s="1">
        <f t="shared" si="1431"/>
        <v>51</v>
      </c>
      <c r="E4186" s="1" t="b">
        <f t="shared" si="1432"/>
        <v>0</v>
      </c>
      <c r="F4186" s="6">
        <f t="shared" si="1433"/>
        <v>-7.554693787956368E-3</v>
      </c>
      <c r="G4186" s="8">
        <f t="shared" si="1411"/>
        <v>-1.1393881984375377E-3</v>
      </c>
      <c r="H4186" s="8">
        <f t="shared" si="1412"/>
        <v>-9.4077152646931104E-4</v>
      </c>
      <c r="I4186" s="8">
        <f t="shared" si="1413"/>
        <v>-2.7628387396944775E-4</v>
      </c>
      <c r="J4186" s="6">
        <f t="shared" si="1414"/>
        <v>1.4670432603670082E-3</v>
      </c>
      <c r="K4186" s="6">
        <f t="shared" si="1415"/>
        <v>1.0571145996516916E-3</v>
      </c>
      <c r="L4186" s="6">
        <f t="shared" si="1416"/>
        <v>6.3062019623887089E-4</v>
      </c>
      <c r="M4186" s="9">
        <f t="shared" si="1417"/>
        <v>-0.77665616905700419</v>
      </c>
      <c r="N4186" s="9">
        <f t="shared" si="1418"/>
        <v>-0.88994279974875534</v>
      </c>
      <c r="O4186" s="9">
        <f t="shared" si="1419"/>
        <v>-0.43811453489319419</v>
      </c>
      <c r="P4186" s="9">
        <f t="shared" si="1420"/>
        <v>-0.70157116789965135</v>
      </c>
      <c r="Q4186" s="10">
        <f t="shared" si="1421"/>
        <v>0.21513134618642943</v>
      </c>
      <c r="R4186" s="10">
        <f t="shared" si="1404"/>
        <v>0.3718658457641652</v>
      </c>
      <c r="S4186" s="10">
        <f>_xlfn.PERCENTILE.INC($R$1519:R4186,0.75)</f>
        <v>0.8058739717308594</v>
      </c>
      <c r="T4186" s="10">
        <f t="shared" si="1405"/>
        <v>0.8058739717308594</v>
      </c>
      <c r="U4186" s="11">
        <f t="shared" si="1422"/>
        <v>0.3718658457641652</v>
      </c>
      <c r="V4186" s="10">
        <f t="shared" si="1406"/>
        <v>-0.45075492128024108</v>
      </c>
      <c r="W4186" s="10">
        <f t="shared" si="1407"/>
        <v>0.37274006090295619</v>
      </c>
      <c r="X4186" s="10">
        <f t="shared" si="1423"/>
        <v>0.46483230720520657</v>
      </c>
      <c r="Y4186" s="10">
        <f>_xlfn.PERCENTILE.INC($X$1519:X4186,0.75)</f>
        <v>1.0073424646635742</v>
      </c>
      <c r="Z4186" s="10">
        <f t="shared" si="1424"/>
        <v>1.0073424646635742</v>
      </c>
      <c r="AA4186" s="10">
        <f t="shared" si="1425"/>
        <v>0.46337586747839504</v>
      </c>
      <c r="AB4186" s="10">
        <f t="shared" si="1426"/>
        <v>-0.1680144168103043</v>
      </c>
      <c r="AC4186" s="10">
        <f t="shared" si="1427"/>
        <v>-7.7853826138351387E-2</v>
      </c>
      <c r="AD4186" s="13">
        <f t="shared" si="1428"/>
        <v>-168014.4168103043</v>
      </c>
      <c r="AE4186" s="13">
        <f t="shared" si="1408"/>
        <v>-77853.826138351389</v>
      </c>
      <c r="AF4186" s="13"/>
      <c r="AG4186" s="2">
        <f t="shared" si="1403"/>
        <v>40890</v>
      </c>
      <c r="AH4186" s="3">
        <f t="shared" si="1409"/>
        <v>1269.2974709639179</v>
      </c>
      <c r="AI4186" s="3">
        <f t="shared" si="1410"/>
        <v>588.16181669603839</v>
      </c>
      <c r="AJ4186" s="3">
        <f t="shared" si="1429"/>
        <v>758391.80948151404</v>
      </c>
      <c r="AK4186" s="3">
        <f t="shared" si="1430"/>
        <v>578214.17879486736</v>
      </c>
    </row>
    <row r="4187" spans="2:37" x14ac:dyDescent="0.2">
      <c r="B4187" s="5">
        <v>40891</v>
      </c>
      <c r="C4187" s="1">
        <v>534.64</v>
      </c>
      <c r="D4187" s="1">
        <f t="shared" si="1431"/>
        <v>51</v>
      </c>
      <c r="E4187" s="1" t="b">
        <f t="shared" si="1432"/>
        <v>0</v>
      </c>
      <c r="F4187" s="6">
        <f t="shared" si="1433"/>
        <v>-1.4579301446871251E-2</v>
      </c>
      <c r="G4187" s="8">
        <f t="shared" si="1411"/>
        <v>-1.4702557772725156E-3</v>
      </c>
      <c r="H4187" s="8">
        <f t="shared" si="1412"/>
        <v>-1.1232866627611901E-3</v>
      </c>
      <c r="I4187" s="8">
        <f t="shared" si="1413"/>
        <v>-3.7865583496620104E-4</v>
      </c>
      <c r="J4187" s="6">
        <f t="shared" si="1414"/>
        <v>1.4681054002681163E-3</v>
      </c>
      <c r="K4187" s="6">
        <f t="shared" si="1415"/>
        <v>1.0581363514379429E-3</v>
      </c>
      <c r="L4187" s="6">
        <f t="shared" si="1416"/>
        <v>6.3119764462513735E-4</v>
      </c>
      <c r="M4187" s="9">
        <f t="shared" si="1417"/>
        <v>-1</v>
      </c>
      <c r="N4187" s="9">
        <f t="shared" si="1418"/>
        <v>-1</v>
      </c>
      <c r="O4187" s="9">
        <f t="shared" si="1419"/>
        <v>-0.59990058294827975</v>
      </c>
      <c r="P4187" s="9">
        <f t="shared" si="1420"/>
        <v>-0.86663352764942658</v>
      </c>
      <c r="Q4187" s="10">
        <f t="shared" si="1421"/>
        <v>0.21689537981181634</v>
      </c>
      <c r="R4187" s="10">
        <f t="shared" si="1404"/>
        <v>0.36884142054759272</v>
      </c>
      <c r="S4187" s="10">
        <f>_xlfn.PERCENTILE.INC($R$1519:R4187,0.75)</f>
        <v>0.80586897896593446</v>
      </c>
      <c r="T4187" s="10">
        <f t="shared" si="1405"/>
        <v>0.80586897896593446</v>
      </c>
      <c r="U4187" s="11">
        <f t="shared" si="1422"/>
        <v>0.36884142054759272</v>
      </c>
      <c r="V4187" s="10">
        <f t="shared" si="1406"/>
        <v>-0.45075492128024108</v>
      </c>
      <c r="W4187" s="10">
        <f t="shared" si="1407"/>
        <v>0.37274006090295619</v>
      </c>
      <c r="X4187" s="10">
        <f t="shared" si="1423"/>
        <v>0.46105177568449091</v>
      </c>
      <c r="Y4187" s="10">
        <f>_xlfn.PERCENTILE.INC($X$1519:X4187,0.75)</f>
        <v>1.0073362237074182</v>
      </c>
      <c r="Z4187" s="10">
        <f t="shared" si="1424"/>
        <v>1.0073362237074182</v>
      </c>
      <c r="AA4187" s="10">
        <f t="shared" si="1425"/>
        <v>0.46337586747839504</v>
      </c>
      <c r="AB4187" s="10">
        <f t="shared" si="1426"/>
        <v>-0.1680144168103043</v>
      </c>
      <c r="AC4187" s="10">
        <f t="shared" si="1427"/>
        <v>-7.7853826138351387E-2</v>
      </c>
      <c r="AD4187" s="13">
        <f t="shared" si="1428"/>
        <v>-168014.4168103043</v>
      </c>
      <c r="AE4187" s="13">
        <f t="shared" si="1408"/>
        <v>-77853.826138351389</v>
      </c>
      <c r="AF4187" s="13"/>
      <c r="AG4187" s="2">
        <f t="shared" si="1403"/>
        <v>40891</v>
      </c>
      <c r="AH4187" s="3">
        <f t="shared" si="1409"/>
        <v>2449.5328300976989</v>
      </c>
      <c r="AI4187" s="3">
        <f t="shared" si="1410"/>
        <v>1135.0544000633292</v>
      </c>
      <c r="AJ4187" s="3">
        <f t="shared" si="1429"/>
        <v>760841.34231161175</v>
      </c>
      <c r="AK4187" s="3">
        <f t="shared" si="1430"/>
        <v>579349.23319493071</v>
      </c>
    </row>
    <row r="4188" spans="2:37" x14ac:dyDescent="0.2">
      <c r="B4188" s="5">
        <v>40892</v>
      </c>
      <c r="C4188" s="1">
        <v>539.89</v>
      </c>
      <c r="D4188" s="1">
        <f t="shared" si="1431"/>
        <v>51</v>
      </c>
      <c r="E4188" s="1" t="b">
        <f t="shared" si="1432"/>
        <v>0</v>
      </c>
      <c r="F4188" s="6">
        <f t="shared" si="1433"/>
        <v>9.8196917551998109E-3</v>
      </c>
      <c r="G4188" s="8">
        <f t="shared" si="1411"/>
        <v>-1.1058297565936454E-3</v>
      </c>
      <c r="H4188" s="8">
        <f t="shared" si="1412"/>
        <v>-9.7526166415480098E-4</v>
      </c>
      <c r="I4188" s="8">
        <f t="shared" si="1413"/>
        <v>-2.9723369258675779E-4</v>
      </c>
      <c r="J4188" s="6">
        <f t="shared" si="1414"/>
        <v>1.4688142579320086E-3</v>
      </c>
      <c r="K4188" s="6">
        <f t="shared" si="1415"/>
        <v>1.0589831982751896E-3</v>
      </c>
      <c r="L4188" s="6">
        <f t="shared" si="1416"/>
        <v>6.3167816273343783E-4</v>
      </c>
      <c r="M4188" s="9">
        <f t="shared" si="1417"/>
        <v>-0.7528724279614355</v>
      </c>
      <c r="N4188" s="9">
        <f t="shared" si="1418"/>
        <v>-0.92094158409996552</v>
      </c>
      <c r="O4188" s="9">
        <f t="shared" si="1419"/>
        <v>-0.47054609470833897</v>
      </c>
      <c r="P4188" s="9">
        <f t="shared" si="1420"/>
        <v>-0.71478670225658003</v>
      </c>
      <c r="Q4188" s="10">
        <f t="shared" si="1421"/>
        <v>0.20326838564150115</v>
      </c>
      <c r="R4188" s="10">
        <f t="shared" si="1404"/>
        <v>0.39356833453232515</v>
      </c>
      <c r="S4188" s="10">
        <f>_xlfn.PERCENTILE.INC($R$1519:R4188,0.75)</f>
        <v>0.80573617121083552</v>
      </c>
      <c r="T4188" s="10">
        <f t="shared" si="1405"/>
        <v>0.80573617121083552</v>
      </c>
      <c r="U4188" s="11">
        <f t="shared" si="1422"/>
        <v>0.39356833453232515</v>
      </c>
      <c r="V4188" s="10">
        <f t="shared" si="1406"/>
        <v>-0.45075492128024108</v>
      </c>
      <c r="W4188" s="10">
        <f t="shared" si="1407"/>
        <v>0.37274006090295619</v>
      </c>
      <c r="X4188" s="10">
        <f t="shared" si="1423"/>
        <v>0.49196041816540642</v>
      </c>
      <c r="Y4188" s="10">
        <f>_xlfn.PERCENTILE.INC($X$1519:X4188,0.75)</f>
        <v>1.0071702140135443</v>
      </c>
      <c r="Z4188" s="10">
        <f t="shared" si="1424"/>
        <v>1.0071702140135443</v>
      </c>
      <c r="AA4188" s="10">
        <f t="shared" si="1425"/>
        <v>0.46337586747839504</v>
      </c>
      <c r="AB4188" s="10">
        <f t="shared" si="1426"/>
        <v>-0.1680144168103043</v>
      </c>
      <c r="AC4188" s="10">
        <f t="shared" si="1427"/>
        <v>-7.7853826138351387E-2</v>
      </c>
      <c r="AD4188" s="13">
        <f t="shared" si="1428"/>
        <v>-168014.4168103043</v>
      </c>
      <c r="AE4188" s="13">
        <f t="shared" si="1408"/>
        <v>-77853.826138351389</v>
      </c>
      <c r="AF4188" s="13"/>
      <c r="AG4188" s="2">
        <f t="shared" si="1403"/>
        <v>40892</v>
      </c>
      <c r="AH4188" s="3">
        <f t="shared" si="1409"/>
        <v>-1649.8497835068497</v>
      </c>
      <c r="AI4188" s="3">
        <f t="shared" si="1410"/>
        <v>-764.50057464152871</v>
      </c>
      <c r="AJ4188" s="3">
        <f t="shared" si="1429"/>
        <v>759191.49252810492</v>
      </c>
      <c r="AK4188" s="3">
        <f t="shared" si="1430"/>
        <v>578584.7326202892</v>
      </c>
    </row>
    <row r="4189" spans="2:37" x14ac:dyDescent="0.2">
      <c r="B4189" s="5">
        <v>40893</v>
      </c>
      <c r="C4189" s="1">
        <v>543.69000000000005</v>
      </c>
      <c r="D4189" s="1">
        <f t="shared" si="1431"/>
        <v>51</v>
      </c>
      <c r="E4189" s="1" t="b">
        <f t="shared" si="1432"/>
        <v>0</v>
      </c>
      <c r="F4189" s="6">
        <f t="shared" si="1433"/>
        <v>7.0384707996073992E-3</v>
      </c>
      <c r="G4189" s="8">
        <f t="shared" si="1411"/>
        <v>-7.9273303062593029E-4</v>
      </c>
      <c r="H4189" s="8">
        <f t="shared" si="1412"/>
        <v>-9.0758395109803182E-4</v>
      </c>
      <c r="I4189" s="8">
        <f t="shared" si="1413"/>
        <v>-2.3755568572436791E-4</v>
      </c>
      <c r="J4189" s="6">
        <f t="shared" si="1414"/>
        <v>1.4692741936908739E-3</v>
      </c>
      <c r="K4189" s="6">
        <f t="shared" si="1415"/>
        <v>1.0597571139347175E-3</v>
      </c>
      <c r="L4189" s="6">
        <f t="shared" si="1416"/>
        <v>6.32095409907058E-4</v>
      </c>
      <c r="M4189" s="9">
        <f t="shared" si="1417"/>
        <v>-0.53954056637621473</v>
      </c>
      <c r="N4189" s="9">
        <f t="shared" si="1418"/>
        <v>-0.85640750995132287</v>
      </c>
      <c r="O4189" s="9">
        <f t="shared" si="1419"/>
        <v>-0.37582251350203222</v>
      </c>
      <c r="P4189" s="9">
        <f t="shared" si="1420"/>
        <v>-0.59059019660985657</v>
      </c>
      <c r="Q4189" s="10">
        <f t="shared" si="1421"/>
        <v>0.20367663846723327</v>
      </c>
      <c r="R4189" s="10">
        <f t="shared" si="1404"/>
        <v>0.39277945964760264</v>
      </c>
      <c r="S4189" s="10">
        <f>_xlfn.PERCENTILE.INC($R$1519:R4189,0.75)</f>
        <v>0.80560336345573647</v>
      </c>
      <c r="T4189" s="10">
        <f t="shared" si="1405"/>
        <v>0.80560336345573647</v>
      </c>
      <c r="U4189" s="11">
        <f t="shared" si="1422"/>
        <v>0.39277945964760264</v>
      </c>
      <c r="V4189" s="10">
        <f t="shared" si="1406"/>
        <v>-0.45075492128024108</v>
      </c>
      <c r="W4189" s="10">
        <f t="shared" si="1407"/>
        <v>0.37274006090295619</v>
      </c>
      <c r="X4189" s="10">
        <f t="shared" si="1423"/>
        <v>0.49097432455950329</v>
      </c>
      <c r="Y4189" s="10">
        <f>_xlfn.PERCENTILE.INC($X$1519:X4189,0.75)</f>
        <v>1.0070042043196707</v>
      </c>
      <c r="Z4189" s="10">
        <f t="shared" si="1424"/>
        <v>1.0070042043196707</v>
      </c>
      <c r="AA4189" s="10">
        <f t="shared" si="1425"/>
        <v>0.46337586747839504</v>
      </c>
      <c r="AB4189" s="10">
        <f t="shared" si="1426"/>
        <v>-0.1680144168103043</v>
      </c>
      <c r="AC4189" s="10">
        <f t="shared" si="1427"/>
        <v>-7.7853826138351387E-2</v>
      </c>
      <c r="AD4189" s="13">
        <f t="shared" si="1428"/>
        <v>-168014.4168103043</v>
      </c>
      <c r="AE4189" s="13">
        <f t="shared" si="1408"/>
        <v>-77853.826138351389</v>
      </c>
      <c r="AF4189" s="13"/>
      <c r="AG4189" s="2">
        <f t="shared" si="1403"/>
        <v>40893</v>
      </c>
      <c r="AH4189" s="3">
        <f t="shared" si="1409"/>
        <v>-1182.5645666323933</v>
      </c>
      <c r="AI4189" s="3">
        <f t="shared" si="1410"/>
        <v>-547.97188191249757</v>
      </c>
      <c r="AJ4189" s="3">
        <f t="shared" si="1429"/>
        <v>758008.92796147254</v>
      </c>
      <c r="AK4189" s="3">
        <f t="shared" si="1430"/>
        <v>578036.76073837664</v>
      </c>
    </row>
    <row r="4190" spans="2:37" x14ac:dyDescent="0.2">
      <c r="B4190" s="5">
        <v>40896</v>
      </c>
      <c r="C4190" s="1">
        <v>539.66</v>
      </c>
      <c r="D4190" s="1">
        <f t="shared" si="1431"/>
        <v>52</v>
      </c>
      <c r="E4190" s="1" t="b">
        <f t="shared" si="1432"/>
        <v>1</v>
      </c>
      <c r="F4190" s="6">
        <f t="shared" si="1433"/>
        <v>-7.4123121631813893E-3</v>
      </c>
      <c r="G4190" s="8">
        <f t="shared" si="1411"/>
        <v>-8.9870018236884799E-4</v>
      </c>
      <c r="H4190" s="8">
        <f t="shared" si="1412"/>
        <v>-9.8026986896970324E-4</v>
      </c>
      <c r="I4190" s="8">
        <f t="shared" si="1413"/>
        <v>-2.6315811730224267E-4</v>
      </c>
      <c r="J4190" s="6">
        <f t="shared" si="1414"/>
        <v>1.4698106654310135E-3</v>
      </c>
      <c r="K4190" s="6">
        <f t="shared" si="1415"/>
        <v>1.0606157703541277E-3</v>
      </c>
      <c r="L4190" s="6">
        <f t="shared" si="1416"/>
        <v>6.3253656884632926E-4</v>
      </c>
      <c r="M4190" s="9">
        <f t="shared" si="1417"/>
        <v>-0.61143942108033988</v>
      </c>
      <c r="N4190" s="9">
        <f t="shared" si="1418"/>
        <v>-0.92424598650122103</v>
      </c>
      <c r="O4190" s="9">
        <f t="shared" si="1419"/>
        <v>-0.41603621081103892</v>
      </c>
      <c r="P4190" s="9">
        <f t="shared" si="1420"/>
        <v>-0.65057387279753331</v>
      </c>
      <c r="Q4190" s="10">
        <f t="shared" si="1421"/>
        <v>0.19643999759087277</v>
      </c>
      <c r="R4190" s="10">
        <f t="shared" si="1404"/>
        <v>0.40724903777802252</v>
      </c>
      <c r="S4190" s="10">
        <f>_xlfn.PERCENTILE.INC($R$1519:R4190,0.75)</f>
        <v>0.80547055570063741</v>
      </c>
      <c r="T4190" s="10">
        <f t="shared" si="1405"/>
        <v>0.80547055570063741</v>
      </c>
      <c r="U4190" s="11">
        <f t="shared" si="1422"/>
        <v>0.40724903777802252</v>
      </c>
      <c r="V4190" s="10">
        <f t="shared" si="1406"/>
        <v>-0.59059019660985657</v>
      </c>
      <c r="W4190" s="10">
        <f t="shared" si="1407"/>
        <v>0.39277945964760264</v>
      </c>
      <c r="X4190" s="10">
        <f t="shared" si="1423"/>
        <v>0.50906129722252824</v>
      </c>
      <c r="Y4190" s="10">
        <f>_xlfn.PERCENTILE.INC($X$1519:X4190,0.75)</f>
        <v>1.0068381946257969</v>
      </c>
      <c r="Z4190" s="10">
        <f t="shared" si="1424"/>
        <v>1.0068381946257969</v>
      </c>
      <c r="AA4190" s="10">
        <f t="shared" si="1425"/>
        <v>0.50906129722252824</v>
      </c>
      <c r="AB4190" s="10">
        <f t="shared" si="1426"/>
        <v>-0.23197169829759087</v>
      </c>
      <c r="AC4190" s="10">
        <f t="shared" si="1427"/>
        <v>-0.11808781365428456</v>
      </c>
      <c r="AD4190" s="13">
        <f t="shared" si="1428"/>
        <v>-231971.69829759086</v>
      </c>
      <c r="AE4190" s="13">
        <f t="shared" si="1408"/>
        <v>-118087.81365428456</v>
      </c>
      <c r="AF4190" s="13"/>
      <c r="AG4190" s="2">
        <f t="shared" si="1403"/>
        <v>40896</v>
      </c>
      <c r="AH4190" s="3">
        <f t="shared" si="1409"/>
        <v>1245.3753053128462</v>
      </c>
      <c r="AI4190" s="3">
        <f t="shared" si="1410"/>
        <v>577.0768624355112</v>
      </c>
      <c r="AJ4190" s="3">
        <f t="shared" si="1429"/>
        <v>759254.30326678534</v>
      </c>
      <c r="AK4190" s="3">
        <f t="shared" si="1430"/>
        <v>578613.8376008122</v>
      </c>
    </row>
    <row r="4191" spans="2:37" x14ac:dyDescent="0.2">
      <c r="B4191" s="5">
        <v>40897</v>
      </c>
      <c r="C4191" s="1">
        <v>547.1</v>
      </c>
      <c r="D4191" s="1">
        <f t="shared" si="1431"/>
        <v>52</v>
      </c>
      <c r="E4191" s="1" t="b">
        <f t="shared" si="1432"/>
        <v>0</v>
      </c>
      <c r="F4191" s="6">
        <f t="shared" si="1433"/>
        <v>1.3786458140310653E-2</v>
      </c>
      <c r="G4191" s="8">
        <f t="shared" si="1411"/>
        <v>-4.8192900096562257E-4</v>
      </c>
      <c r="H4191" s="8">
        <f t="shared" si="1412"/>
        <v>-7.9145686508890042E-4</v>
      </c>
      <c r="I4191" s="8">
        <f t="shared" si="1413"/>
        <v>-1.9586463966776591E-4</v>
      </c>
      <c r="J4191" s="6">
        <f t="shared" si="1414"/>
        <v>1.4700558152051691E-3</v>
      </c>
      <c r="K4191" s="6">
        <f t="shared" si="1415"/>
        <v>1.0612476717276286E-3</v>
      </c>
      <c r="L4191" s="6">
        <f t="shared" si="1416"/>
        <v>6.3290218315382822E-4</v>
      </c>
      <c r="M4191" s="9">
        <f t="shared" si="1417"/>
        <v>-0.32783041023402359</v>
      </c>
      <c r="N4191" s="9">
        <f t="shared" si="1418"/>
        <v>-0.74577960091113349</v>
      </c>
      <c r="O4191" s="9">
        <f t="shared" si="1419"/>
        <v>-0.3094706336637183</v>
      </c>
      <c r="P4191" s="9">
        <f t="shared" si="1420"/>
        <v>-0.46102688160295852</v>
      </c>
      <c r="Q4191" s="10">
        <f t="shared" si="1421"/>
        <v>0.19534009945460881</v>
      </c>
      <c r="R4191" s="10">
        <f t="shared" si="1404"/>
        <v>0.40954212792642508</v>
      </c>
      <c r="S4191" s="10">
        <f>_xlfn.PERCENTILE.INC($R$1519:R4191,0.75)</f>
        <v>0.80533774794553847</v>
      </c>
      <c r="T4191" s="10">
        <f t="shared" si="1405"/>
        <v>0.80533774794553847</v>
      </c>
      <c r="U4191" s="11">
        <f t="shared" si="1422"/>
        <v>0.40954212792642508</v>
      </c>
      <c r="V4191" s="10">
        <f t="shared" si="1406"/>
        <v>-0.59059019660985657</v>
      </c>
      <c r="W4191" s="10">
        <f t="shared" si="1407"/>
        <v>0.39277945964760264</v>
      </c>
      <c r="X4191" s="10">
        <f t="shared" si="1423"/>
        <v>0.51192765990803135</v>
      </c>
      <c r="Y4191" s="10">
        <f>_xlfn.PERCENTILE.INC($X$1519:X4191,0.75)</f>
        <v>1.0066721849319231</v>
      </c>
      <c r="Z4191" s="10">
        <f t="shared" si="1424"/>
        <v>1.0066721849319231</v>
      </c>
      <c r="AA4191" s="10">
        <f t="shared" si="1425"/>
        <v>0.50906129722252824</v>
      </c>
      <c r="AB4191" s="10">
        <f t="shared" si="1426"/>
        <v>-0.23197169829759087</v>
      </c>
      <c r="AC4191" s="10">
        <f t="shared" si="1427"/>
        <v>-0.11808781365428456</v>
      </c>
      <c r="AD4191" s="13">
        <f t="shared" si="1428"/>
        <v>-231971.69829759086</v>
      </c>
      <c r="AE4191" s="13">
        <f t="shared" si="1408"/>
        <v>-118087.81365428456</v>
      </c>
      <c r="AF4191" s="13"/>
      <c r="AG4191" s="2">
        <f t="shared" si="1403"/>
        <v>40897</v>
      </c>
      <c r="AH4191" s="3">
        <f t="shared" si="1409"/>
        <v>-3198.0681083165086</v>
      </c>
      <c r="AI4191" s="3">
        <f t="shared" si="1410"/>
        <v>-1628.0126998255989</v>
      </c>
      <c r="AJ4191" s="3">
        <f t="shared" si="1429"/>
        <v>756056.23515846883</v>
      </c>
      <c r="AK4191" s="3">
        <f t="shared" si="1430"/>
        <v>576985.82490098663</v>
      </c>
    </row>
    <row r="4192" spans="2:37" x14ac:dyDescent="0.2">
      <c r="B4192" s="5">
        <v>40898</v>
      </c>
      <c r="C4192" s="1">
        <v>542.23</v>
      </c>
      <c r="D4192" s="1">
        <f t="shared" si="1431"/>
        <v>52</v>
      </c>
      <c r="E4192" s="1" t="b">
        <f t="shared" si="1432"/>
        <v>0</v>
      </c>
      <c r="F4192" s="6">
        <f t="shared" si="1433"/>
        <v>-8.9014805337233049E-3</v>
      </c>
      <c r="G4192" s="8">
        <f t="shared" si="1411"/>
        <v>-7.7407003660268613E-4</v>
      </c>
      <c r="H4192" s="8">
        <f t="shared" si="1412"/>
        <v>-8.6550802296010687E-4</v>
      </c>
      <c r="I4192" s="8">
        <f t="shared" si="1413"/>
        <v>-2.6017877096252002E-4</v>
      </c>
      <c r="J4192" s="6">
        <f t="shared" si="1414"/>
        <v>1.470487202030149E-3</v>
      </c>
      <c r="K4192" s="6">
        <f t="shared" si="1415"/>
        <v>1.0619542661937085E-3</v>
      </c>
      <c r="L4192" s="6">
        <f t="shared" si="1416"/>
        <v>6.3333722091086803E-4</v>
      </c>
      <c r="M4192" s="9">
        <f t="shared" si="1417"/>
        <v>-0.52640379020912798</v>
      </c>
      <c r="N4192" s="9">
        <f t="shared" si="1418"/>
        <v>-0.81501440364497924</v>
      </c>
      <c r="O4192" s="9">
        <f t="shared" si="1419"/>
        <v>-0.41080606408751708</v>
      </c>
      <c r="P4192" s="9">
        <f t="shared" si="1420"/>
        <v>-0.5840747526472081</v>
      </c>
      <c r="Q4192" s="10">
        <f t="shared" si="1421"/>
        <v>0.19629636436620182</v>
      </c>
      <c r="R4192" s="10">
        <f t="shared" si="1404"/>
        <v>0.40754702848574176</v>
      </c>
      <c r="S4192" s="10">
        <f>_xlfn.PERCENTILE.INC($R$1519:R4192,0.75)</f>
        <v>0.80513620433419109</v>
      </c>
      <c r="T4192" s="10">
        <f t="shared" si="1405"/>
        <v>0.80513620433419109</v>
      </c>
      <c r="U4192" s="11">
        <f t="shared" si="1422"/>
        <v>0.40754702848574176</v>
      </c>
      <c r="V4192" s="10">
        <f t="shared" si="1406"/>
        <v>-0.59059019660985657</v>
      </c>
      <c r="W4192" s="10">
        <f t="shared" si="1407"/>
        <v>0.39277945964760264</v>
      </c>
      <c r="X4192" s="10">
        <f t="shared" si="1423"/>
        <v>0.50943378560717723</v>
      </c>
      <c r="Y4192" s="10">
        <f>_xlfn.PERCENTILE.INC($X$1519:X4192,0.75)</f>
        <v>1.0064202554177388</v>
      </c>
      <c r="Z4192" s="10">
        <f t="shared" si="1424"/>
        <v>1.0064202554177388</v>
      </c>
      <c r="AA4192" s="10">
        <f t="shared" si="1425"/>
        <v>0.50906129722252824</v>
      </c>
      <c r="AB4192" s="10">
        <f t="shared" si="1426"/>
        <v>-0.23197169829759087</v>
      </c>
      <c r="AC4192" s="10">
        <f t="shared" si="1427"/>
        <v>-0.11808781365428456</v>
      </c>
      <c r="AD4192" s="13">
        <f t="shared" si="1428"/>
        <v>-231971.69829759086</v>
      </c>
      <c r="AE4192" s="13">
        <f t="shared" si="1408"/>
        <v>-118087.81365428456</v>
      </c>
      <c r="AF4192" s="13"/>
      <c r="AG4192" s="2">
        <f t="shared" si="1403"/>
        <v>40898</v>
      </c>
      <c r="AH4192" s="3">
        <f t="shared" si="1409"/>
        <v>2064.8915567707404</v>
      </c>
      <c r="AI4192" s="3">
        <f t="shared" si="1410"/>
        <v>1051.1563745135591</v>
      </c>
      <c r="AJ4192" s="3">
        <f t="shared" si="1429"/>
        <v>758121.1267152396</v>
      </c>
      <c r="AK4192" s="3">
        <f t="shared" si="1430"/>
        <v>578036.98127550015</v>
      </c>
    </row>
    <row r="4193" spans="2:37" x14ac:dyDescent="0.2">
      <c r="B4193" s="5">
        <v>40899</v>
      </c>
      <c r="C4193" s="1">
        <v>542.59</v>
      </c>
      <c r="D4193" s="1">
        <f t="shared" si="1431"/>
        <v>52</v>
      </c>
      <c r="E4193" s="1" t="b">
        <f t="shared" si="1432"/>
        <v>0</v>
      </c>
      <c r="F4193" s="6">
        <f t="shared" si="1433"/>
        <v>6.6392490271649507E-4</v>
      </c>
      <c r="G4193" s="8">
        <f t="shared" si="1411"/>
        <v>-7.5622599952808456E-4</v>
      </c>
      <c r="H4193" s="8">
        <f t="shared" si="1412"/>
        <v>-8.7230905080610535E-4</v>
      </c>
      <c r="I4193" s="8">
        <f t="shared" si="1413"/>
        <v>-2.5958139959789985E-4</v>
      </c>
      <c r="J4193" s="6">
        <f t="shared" si="1414"/>
        <v>1.4708885504589268E-3</v>
      </c>
      <c r="K4193" s="6">
        <f t="shared" si="1415"/>
        <v>1.0626731327975027E-3</v>
      </c>
      <c r="L4193" s="6">
        <f t="shared" si="1416"/>
        <v>6.3376923486911229E-4</v>
      </c>
      <c r="M4193" s="9">
        <f t="shared" si="1417"/>
        <v>-0.5141286872429166</v>
      </c>
      <c r="N4193" s="9">
        <f t="shared" si="1418"/>
        <v>-0.8208629952935188</v>
      </c>
      <c r="O4193" s="9">
        <f t="shared" si="1419"/>
        <v>-0.40958346558350894</v>
      </c>
      <c r="P4193" s="9">
        <f t="shared" si="1420"/>
        <v>-0.58152504937331473</v>
      </c>
      <c r="Q4193" s="10">
        <f t="shared" si="1421"/>
        <v>0.1948508088001748</v>
      </c>
      <c r="R4193" s="10">
        <f t="shared" si="1404"/>
        <v>0.41057053082105671</v>
      </c>
      <c r="S4193" s="10">
        <f>_xlfn.PERCENTILE.INC($R$1519:R4193,0.75)</f>
        <v>0.8049346607228437</v>
      </c>
      <c r="T4193" s="10">
        <f t="shared" si="1405"/>
        <v>0.8049346607228437</v>
      </c>
      <c r="U4193" s="11">
        <f t="shared" si="1422"/>
        <v>0.41057053082105671</v>
      </c>
      <c r="V4193" s="10">
        <f t="shared" si="1406"/>
        <v>-0.59059019660985657</v>
      </c>
      <c r="W4193" s="10">
        <f t="shared" si="1407"/>
        <v>0.39277945964760264</v>
      </c>
      <c r="X4193" s="10">
        <f t="shared" si="1423"/>
        <v>0.51321316352632096</v>
      </c>
      <c r="Y4193" s="10">
        <f>_xlfn.PERCENTILE.INC($X$1519:X4193,0.75)</f>
        <v>1.0061683259035545</v>
      </c>
      <c r="Z4193" s="10">
        <f t="shared" si="1424"/>
        <v>1.0061683259035545</v>
      </c>
      <c r="AA4193" s="10">
        <f t="shared" si="1425"/>
        <v>0.50906129722252824</v>
      </c>
      <c r="AB4193" s="10">
        <f t="shared" si="1426"/>
        <v>-0.23197169829759087</v>
      </c>
      <c r="AC4193" s="10">
        <f t="shared" si="1427"/>
        <v>-0.11808781365428456</v>
      </c>
      <c r="AD4193" s="13">
        <f t="shared" si="1428"/>
        <v>-231971.69829759086</v>
      </c>
      <c r="AE4193" s="13">
        <f t="shared" si="1408"/>
        <v>-118087.81365428456</v>
      </c>
      <c r="AF4193" s="13"/>
      <c r="AG4193" s="2">
        <f t="shared" si="1403"/>
        <v>40899</v>
      </c>
      <c r="AH4193" s="3">
        <f t="shared" si="1409"/>
        <v>-154.01178722520817</v>
      </c>
      <c r="AI4193" s="3">
        <f t="shared" si="1410"/>
        <v>-78.401440192424474</v>
      </c>
      <c r="AJ4193" s="3">
        <f t="shared" si="1429"/>
        <v>757967.11492801434</v>
      </c>
      <c r="AK4193" s="3">
        <f t="shared" si="1430"/>
        <v>577958.57983530767</v>
      </c>
    </row>
    <row r="4194" spans="2:37" x14ac:dyDescent="0.2">
      <c r="B4194" s="5">
        <v>40900</v>
      </c>
      <c r="C4194" s="1">
        <v>541.39</v>
      </c>
      <c r="D4194" s="1">
        <f t="shared" si="1431"/>
        <v>52</v>
      </c>
      <c r="E4194" s="1" t="b">
        <f t="shared" si="1432"/>
        <v>0</v>
      </c>
      <c r="F4194" s="6">
        <f t="shared" si="1433"/>
        <v>-2.2116146630053457E-3</v>
      </c>
      <c r="G4194" s="8">
        <f t="shared" si="1411"/>
        <v>-4.5641272958337148E-4</v>
      </c>
      <c r="H4194" s="8">
        <f t="shared" si="1412"/>
        <v>-9.1668240704236752E-4</v>
      </c>
      <c r="I4194" s="8">
        <f t="shared" si="1413"/>
        <v>-2.5241477889543129E-4</v>
      </c>
      <c r="J4194" s="6">
        <f t="shared" si="1414"/>
        <v>1.471099140689147E-3</v>
      </c>
      <c r="K4194" s="6">
        <f t="shared" si="1415"/>
        <v>1.0634612469635745E-3</v>
      </c>
      <c r="L4194" s="6">
        <f t="shared" si="1416"/>
        <v>6.3419336226257217E-4</v>
      </c>
      <c r="M4194" s="9">
        <f t="shared" si="1417"/>
        <v>-0.31025286940862573</v>
      </c>
      <c r="N4194" s="9">
        <f t="shared" si="1418"/>
        <v>-0.86198007652813469</v>
      </c>
      <c r="O4194" s="9">
        <f t="shared" si="1419"/>
        <v>-0.39800917813915115</v>
      </c>
      <c r="P4194" s="9">
        <f t="shared" si="1420"/>
        <v>-0.52341404135863723</v>
      </c>
      <c r="Q4194" s="10">
        <f t="shared" si="1421"/>
        <v>0.18529960605915979</v>
      </c>
      <c r="R4194" s="10">
        <f t="shared" si="1404"/>
        <v>0.43173324380656669</v>
      </c>
      <c r="S4194" s="10">
        <f>_xlfn.PERCENTILE.INC($R$1519:R4194,0.75)</f>
        <v>0.80473311711149631</v>
      </c>
      <c r="T4194" s="10">
        <f t="shared" si="1405"/>
        <v>0.80473311711149631</v>
      </c>
      <c r="U4194" s="11">
        <f t="shared" si="1422"/>
        <v>0.43173324380656669</v>
      </c>
      <c r="V4194" s="10">
        <f t="shared" si="1406"/>
        <v>-0.59059019660985657</v>
      </c>
      <c r="W4194" s="10">
        <f t="shared" si="1407"/>
        <v>0.39277945964760264</v>
      </c>
      <c r="X4194" s="10">
        <f t="shared" si="1423"/>
        <v>0.53966655475820846</v>
      </c>
      <c r="Y4194" s="10">
        <f>_xlfn.PERCENTILE.INC($X$1519:X4194,0.75)</f>
        <v>1.0059163963893705</v>
      </c>
      <c r="Z4194" s="10">
        <f t="shared" si="1424"/>
        <v>1.0059163963893705</v>
      </c>
      <c r="AA4194" s="10">
        <f t="shared" si="1425"/>
        <v>0.50906129722252824</v>
      </c>
      <c r="AB4194" s="10">
        <f t="shared" si="1426"/>
        <v>-0.23197169829759087</v>
      </c>
      <c r="AC4194" s="10">
        <f t="shared" si="1427"/>
        <v>-0.11808781365428456</v>
      </c>
      <c r="AD4194" s="13">
        <f t="shared" si="1428"/>
        <v>-231971.69829759086</v>
      </c>
      <c r="AE4194" s="13">
        <f t="shared" si="1408"/>
        <v>-118087.81365428456</v>
      </c>
      <c r="AF4194" s="13"/>
      <c r="AG4194" s="2">
        <f t="shared" si="1403"/>
        <v>40900</v>
      </c>
      <c r="AH4194" s="3">
        <f t="shared" si="1409"/>
        <v>513.03200935720417</v>
      </c>
      <c r="AI4194" s="3">
        <f t="shared" si="1410"/>
        <v>261.16474020005859</v>
      </c>
      <c r="AJ4194" s="3">
        <f t="shared" si="1429"/>
        <v>758480.14693737158</v>
      </c>
      <c r="AK4194" s="3">
        <f t="shared" si="1430"/>
        <v>578219.74457550771</v>
      </c>
    </row>
    <row r="4195" spans="2:37" x14ac:dyDescent="0.2">
      <c r="B4195" s="5">
        <v>40905</v>
      </c>
      <c r="C4195" s="1">
        <v>537.23</v>
      </c>
      <c r="D4195" s="1">
        <f t="shared" si="1431"/>
        <v>53</v>
      </c>
      <c r="E4195" s="1" t="b">
        <f t="shared" si="1432"/>
        <v>1</v>
      </c>
      <c r="F4195" s="6">
        <f t="shared" si="1433"/>
        <v>-7.6839247123144938E-3</v>
      </c>
      <c r="G4195" s="8">
        <f t="shared" si="1411"/>
        <v>-5.98006530950461E-4</v>
      </c>
      <c r="H4195" s="8">
        <f t="shared" si="1412"/>
        <v>-9.7428992648087014E-4</v>
      </c>
      <c r="I4195" s="8">
        <f t="shared" si="1413"/>
        <v>-2.9526791897529039E-4</v>
      </c>
      <c r="J4195" s="6">
        <f t="shared" si="1414"/>
        <v>1.4713811792429468E-3</v>
      </c>
      <c r="K4195" s="6">
        <f t="shared" si="1415"/>
        <v>1.0643234230590624E-3</v>
      </c>
      <c r="L4195" s="6">
        <f t="shared" si="1416"/>
        <v>6.3465850505481055E-4</v>
      </c>
      <c r="M4195" s="9">
        <f t="shared" si="1417"/>
        <v>-0.40642529576064484</v>
      </c>
      <c r="N4195" s="9">
        <f t="shared" si="1418"/>
        <v>-0.91540776550851488</v>
      </c>
      <c r="O4195" s="9">
        <f t="shared" si="1419"/>
        <v>-0.46523904843879843</v>
      </c>
      <c r="P4195" s="9">
        <f t="shared" si="1420"/>
        <v>-0.59569070323598605</v>
      </c>
      <c r="Q4195" s="10">
        <f t="shared" si="1421"/>
        <v>0.18513914005328436</v>
      </c>
      <c r="R4195" s="10">
        <f t="shared" si="1404"/>
        <v>0.43210744079817714</v>
      </c>
      <c r="S4195" s="10">
        <f>_xlfn.PERCENTILE.INC($R$1519:R4195,0.75)</f>
        <v>0.80453157350014892</v>
      </c>
      <c r="T4195" s="10">
        <f t="shared" si="1405"/>
        <v>0.80453157350014892</v>
      </c>
      <c r="U4195" s="11">
        <f t="shared" si="1422"/>
        <v>0.43210744079817714</v>
      </c>
      <c r="V4195" s="10">
        <f t="shared" si="1406"/>
        <v>-0.52341404135863723</v>
      </c>
      <c r="W4195" s="10">
        <f t="shared" si="1407"/>
        <v>0.43173324380656669</v>
      </c>
      <c r="X4195" s="10">
        <f t="shared" si="1423"/>
        <v>0.54013430099772153</v>
      </c>
      <c r="Y4195" s="10">
        <f>_xlfn.PERCENTILE.INC($X$1519:X4195,0.75)</f>
        <v>1.0056644668751862</v>
      </c>
      <c r="Z4195" s="10">
        <f t="shared" si="1424"/>
        <v>1.0056644668751862</v>
      </c>
      <c r="AA4195" s="10">
        <f t="shared" si="1425"/>
        <v>0.54013430099772153</v>
      </c>
      <c r="AB4195" s="10">
        <f t="shared" si="1426"/>
        <v>-0.22597524192966892</v>
      </c>
      <c r="AC4195" s="10">
        <f t="shared" si="1427"/>
        <v>-0.12205697934247274</v>
      </c>
      <c r="AD4195" s="13">
        <f t="shared" si="1428"/>
        <v>-225975.2419296689</v>
      </c>
      <c r="AE4195" s="13">
        <f t="shared" si="1408"/>
        <v>-122056.97934247274</v>
      </c>
      <c r="AF4195" s="13"/>
      <c r="AG4195" s="2">
        <f t="shared" si="1403"/>
        <v>40905</v>
      </c>
      <c r="AH4195" s="3">
        <f t="shared" si="1409"/>
        <v>1782.4530651064204</v>
      </c>
      <c r="AI4195" s="3">
        <f t="shared" si="1410"/>
        <v>907.37786956134607</v>
      </c>
      <c r="AJ4195" s="3">
        <f t="shared" si="1429"/>
        <v>760262.60000247799</v>
      </c>
      <c r="AK4195" s="3">
        <f t="shared" si="1430"/>
        <v>579127.12244506902</v>
      </c>
    </row>
    <row r="4196" spans="2:37" x14ac:dyDescent="0.2">
      <c r="B4196" s="5">
        <v>40906</v>
      </c>
      <c r="C4196" s="1">
        <v>540.42999999999995</v>
      </c>
      <c r="D4196" s="1">
        <f t="shared" si="1431"/>
        <v>53</v>
      </c>
      <c r="E4196" s="1" t="b">
        <f t="shared" si="1432"/>
        <v>0</v>
      </c>
      <c r="F4196" s="6">
        <f t="shared" si="1433"/>
        <v>5.9564804646052849E-3</v>
      </c>
      <c r="G4196" s="8">
        <f t="shared" si="1411"/>
        <v>-2.0969072893154789E-4</v>
      </c>
      <c r="H4196" s="8">
        <f t="shared" si="1412"/>
        <v>-8.5065977198523846E-4</v>
      </c>
      <c r="I4196" s="8">
        <f t="shared" si="1413"/>
        <v>-2.6293194923577028E-4</v>
      </c>
      <c r="J4196" s="6">
        <f t="shared" si="1414"/>
        <v>1.4714625481276288E-3</v>
      </c>
      <c r="K4196" s="6">
        <f t="shared" si="1415"/>
        <v>1.0650311384152408E-3</v>
      </c>
      <c r="L4196" s="6">
        <f t="shared" si="1416"/>
        <v>6.3508913690493956E-4</v>
      </c>
      <c r="M4196" s="9">
        <f t="shared" si="1417"/>
        <v>-0.14250497180398516</v>
      </c>
      <c r="N4196" s="9">
        <f t="shared" si="1418"/>
        <v>-0.7987182170570285</v>
      </c>
      <c r="O4196" s="9">
        <f t="shared" si="1419"/>
        <v>-0.41400794621862042</v>
      </c>
      <c r="P4196" s="9">
        <f t="shared" si="1420"/>
        <v>-0.45174371169321131</v>
      </c>
      <c r="Q4196" s="10">
        <f t="shared" si="1421"/>
        <v>0.18501562490696619</v>
      </c>
      <c r="R4196" s="10">
        <f t="shared" si="1404"/>
        <v>0.43239591272481687</v>
      </c>
      <c r="S4196" s="10">
        <f>_xlfn.PERCENTILE.INC($R$1519:R4196,0.75)</f>
        <v>0.80451753876789012</v>
      </c>
      <c r="T4196" s="10">
        <f t="shared" si="1405"/>
        <v>0.80451753876789012</v>
      </c>
      <c r="U4196" s="11">
        <f t="shared" si="1422"/>
        <v>0.43239591272481687</v>
      </c>
      <c r="V4196" s="10">
        <f t="shared" si="1406"/>
        <v>-0.52341404135863723</v>
      </c>
      <c r="W4196" s="10">
        <f t="shared" si="1407"/>
        <v>0.43173324380656669</v>
      </c>
      <c r="X4196" s="10">
        <f t="shared" si="1423"/>
        <v>0.5404948909060211</v>
      </c>
      <c r="Y4196" s="10">
        <f>_xlfn.PERCENTILE.INC($X$1519:X4196,0.75)</f>
        <v>1.0056469234598626</v>
      </c>
      <c r="Z4196" s="10">
        <f t="shared" si="1424"/>
        <v>1.0056469234598626</v>
      </c>
      <c r="AA4196" s="10">
        <f t="shared" si="1425"/>
        <v>0.54013430099772153</v>
      </c>
      <c r="AB4196" s="10">
        <f t="shared" si="1426"/>
        <v>-0.22597524192966892</v>
      </c>
      <c r="AC4196" s="10">
        <f t="shared" si="1427"/>
        <v>-0.12205697934247274</v>
      </c>
      <c r="AD4196" s="13">
        <f t="shared" si="1428"/>
        <v>-225975.2419296689</v>
      </c>
      <c r="AE4196" s="13">
        <f t="shared" si="1408"/>
        <v>-122056.97934247274</v>
      </c>
      <c r="AF4196" s="13"/>
      <c r="AG4196" s="2">
        <f t="shared" si="1403"/>
        <v>40906</v>
      </c>
      <c r="AH4196" s="3">
        <f t="shared" si="1409"/>
        <v>-1346.017114038526</v>
      </c>
      <c r="AI4196" s="3">
        <f t="shared" si="1410"/>
        <v>-727.03001302216967</v>
      </c>
      <c r="AJ4196" s="3">
        <f t="shared" si="1429"/>
        <v>758916.58288843941</v>
      </c>
      <c r="AK4196" s="3">
        <f t="shared" si="1430"/>
        <v>578400.09243204689</v>
      </c>
    </row>
    <row r="4197" spans="2:37" x14ac:dyDescent="0.2">
      <c r="B4197" s="5">
        <v>40907</v>
      </c>
      <c r="C4197" s="1">
        <v>540.88</v>
      </c>
      <c r="D4197" s="1">
        <f t="shared" si="1431"/>
        <v>53</v>
      </c>
      <c r="E4197" s="1" t="b">
        <f t="shared" si="1432"/>
        <v>0</v>
      </c>
      <c r="F4197" s="6">
        <f t="shared" si="1433"/>
        <v>8.3267028107258945E-4</v>
      </c>
      <c r="G4197" s="8">
        <f t="shared" si="1411"/>
        <v>-4.4190568981080461E-5</v>
      </c>
      <c r="H4197" s="8">
        <f t="shared" si="1412"/>
        <v>-8.6313597753520351E-4</v>
      </c>
      <c r="I4197" s="8">
        <f t="shared" si="1413"/>
        <v>-2.7616048887476859E-4</v>
      </c>
      <c r="J4197" s="6">
        <f t="shared" si="1414"/>
        <v>1.4714578497215965E-3</v>
      </c>
      <c r="K4197" s="6">
        <f t="shared" si="1415"/>
        <v>1.0657549658498523E-3</v>
      </c>
      <c r="L4197" s="6">
        <f t="shared" si="1416"/>
        <v>6.3552932279048425E-4</v>
      </c>
      <c r="M4197" s="9">
        <f t="shared" si="1417"/>
        <v>-3.0031827951742841E-2</v>
      </c>
      <c r="N4197" s="9">
        <f t="shared" si="1418"/>
        <v>-0.8098822010619704</v>
      </c>
      <c r="O4197" s="9">
        <f t="shared" si="1419"/>
        <v>-0.43453618735041555</v>
      </c>
      <c r="P4197" s="9">
        <f t="shared" si="1420"/>
        <v>-0.42481673878804288</v>
      </c>
      <c r="Q4197" s="10">
        <f t="shared" si="1421"/>
        <v>0.18236543604267377</v>
      </c>
      <c r="R4197" s="10">
        <f t="shared" si="1404"/>
        <v>0.43867961898920299</v>
      </c>
      <c r="S4197" s="10">
        <f>_xlfn.PERCENTILE.INC($R$1519:R4197,0.75)</f>
        <v>0.80450350403563142</v>
      </c>
      <c r="T4197" s="10">
        <f t="shared" si="1405"/>
        <v>0.80450350403563142</v>
      </c>
      <c r="U4197" s="11">
        <f t="shared" si="1422"/>
        <v>0.43867961898920299</v>
      </c>
      <c r="V4197" s="10">
        <f t="shared" si="1406"/>
        <v>-0.52341404135863723</v>
      </c>
      <c r="W4197" s="10">
        <f t="shared" si="1407"/>
        <v>0.43173324380656669</v>
      </c>
      <c r="X4197" s="10">
        <f t="shared" si="1423"/>
        <v>0.54834952373650381</v>
      </c>
      <c r="Y4197" s="10">
        <f>_xlfn.PERCENTILE.INC($X$1519:X4197,0.75)</f>
        <v>1.0056293800445393</v>
      </c>
      <c r="Z4197" s="10">
        <f t="shared" si="1424"/>
        <v>1.0056293800445393</v>
      </c>
      <c r="AA4197" s="10">
        <f t="shared" si="1425"/>
        <v>0.54013430099772153</v>
      </c>
      <c r="AB4197" s="10">
        <f t="shared" si="1426"/>
        <v>-0.22597524192966892</v>
      </c>
      <c r="AC4197" s="10">
        <f t="shared" si="1427"/>
        <v>-0.12205697934247274</v>
      </c>
      <c r="AD4197" s="13">
        <f t="shared" si="1428"/>
        <v>-225975.2419296689</v>
      </c>
      <c r="AE4197" s="13">
        <f t="shared" si="1408"/>
        <v>-122056.97934247274</v>
      </c>
      <c r="AF4197" s="13"/>
      <c r="AG4197" s="2">
        <f t="shared" si="1403"/>
        <v>40907</v>
      </c>
      <c r="AH4197" s="3">
        <f t="shared" si="1409"/>
        <v>-188.16286821302381</v>
      </c>
      <c r="AI4197" s="3">
        <f t="shared" si="1410"/>
        <v>-101.63321929596802</v>
      </c>
      <c r="AJ4197" s="3">
        <f t="shared" si="1429"/>
        <v>758728.42002022639</v>
      </c>
      <c r="AK4197" s="3">
        <f t="shared" si="1430"/>
        <v>578298.45921275089</v>
      </c>
    </row>
    <row r="4198" spans="2:37" x14ac:dyDescent="0.2">
      <c r="B4198" s="5">
        <v>40911</v>
      </c>
      <c r="C4198" s="1">
        <v>549.87</v>
      </c>
      <c r="D4198" s="1">
        <f t="shared" si="1431"/>
        <v>1</v>
      </c>
      <c r="E4198" s="1" t="b">
        <f t="shared" si="1432"/>
        <v>1</v>
      </c>
      <c r="F4198" s="6">
        <f t="shared" si="1433"/>
        <v>1.6621061973080886E-2</v>
      </c>
      <c r="G4198" s="8">
        <f t="shared" si="1411"/>
        <v>3.5983387609184642E-4</v>
      </c>
      <c r="H4198" s="8">
        <f t="shared" si="1412"/>
        <v>-6.5766871779728616E-4</v>
      </c>
      <c r="I4198" s="8">
        <f t="shared" si="1413"/>
        <v>-1.6954526226482079E-4</v>
      </c>
      <c r="J4198" s="6">
        <f t="shared" si="1414"/>
        <v>1.4713883959203184E-3</v>
      </c>
      <c r="K4198" s="6">
        <f t="shared" si="1415"/>
        <v>1.0662868842908043E-3</v>
      </c>
      <c r="L4198" s="6">
        <f t="shared" si="1416"/>
        <v>6.3586981811091067E-4</v>
      </c>
      <c r="M4198" s="9">
        <f t="shared" si="1417"/>
        <v>0.24455397167025972</v>
      </c>
      <c r="N4198" s="9">
        <f t="shared" si="1418"/>
        <v>-0.61678402640646446</v>
      </c>
      <c r="O4198" s="9">
        <f t="shared" si="1419"/>
        <v>-0.26663517820128413</v>
      </c>
      <c r="P4198" s="9">
        <f t="shared" si="1420"/>
        <v>-0.21295507764582963</v>
      </c>
      <c r="Q4198" s="10">
        <f t="shared" si="1421"/>
        <v>0.18201359049328492</v>
      </c>
      <c r="R4198" s="10">
        <f t="shared" si="1404"/>
        <v>0.43952761869697565</v>
      </c>
      <c r="S4198" s="10">
        <f>_xlfn.PERCENTILE.INC($R$1519:R4198,0.75)</f>
        <v>0.80448946930337262</v>
      </c>
      <c r="T4198" s="10">
        <f t="shared" si="1405"/>
        <v>0.80448946930337262</v>
      </c>
      <c r="U4198" s="11">
        <f t="shared" si="1422"/>
        <v>0.43952761869697565</v>
      </c>
      <c r="V4198" s="10">
        <f t="shared" si="1406"/>
        <v>-0.42481673878804288</v>
      </c>
      <c r="W4198" s="10">
        <f t="shared" si="1407"/>
        <v>0.43867961898920299</v>
      </c>
      <c r="X4198" s="10">
        <f t="shared" si="1423"/>
        <v>0.54940952337121951</v>
      </c>
      <c r="Y4198" s="10">
        <f>_xlfn.PERCENTILE.INC($X$1519:X4198,0.75)</f>
        <v>1.0056118366292157</v>
      </c>
      <c r="Z4198" s="10">
        <f t="shared" si="1424"/>
        <v>1.0056118366292157</v>
      </c>
      <c r="AA4198" s="10">
        <f t="shared" si="1425"/>
        <v>0.54940952337121951</v>
      </c>
      <c r="AB4198" s="10">
        <f t="shared" si="1426"/>
        <v>-0.18635844511177443</v>
      </c>
      <c r="AC4198" s="10">
        <f t="shared" si="1427"/>
        <v>-0.10238710450506157</v>
      </c>
      <c r="AD4198" s="13">
        <f t="shared" si="1428"/>
        <v>-186358.44511177443</v>
      </c>
      <c r="AE4198" s="13">
        <f t="shared" si="1408"/>
        <v>-102387.10450506156</v>
      </c>
      <c r="AF4198" s="13"/>
      <c r="AG4198" s="2">
        <f t="shared" si="1403"/>
        <v>40911</v>
      </c>
      <c r="AH4198" s="3">
        <f t="shared" si="1409"/>
        <v>-3755.9485004949734</v>
      </c>
      <c r="AI4198" s="3">
        <f t="shared" si="1410"/>
        <v>-2028.716617898293</v>
      </c>
      <c r="AJ4198" s="3">
        <f t="shared" si="1429"/>
        <v>754972.47151973145</v>
      </c>
      <c r="AK4198" s="3">
        <f t="shared" si="1430"/>
        <v>576269.74259485258</v>
      </c>
    </row>
    <row r="4199" spans="2:37" x14ac:dyDescent="0.2">
      <c r="B4199" s="5">
        <v>40912</v>
      </c>
      <c r="C4199" s="1">
        <v>553.41999999999996</v>
      </c>
      <c r="D4199" s="1">
        <f t="shared" si="1431"/>
        <v>1</v>
      </c>
      <c r="E4199" s="1" t="b">
        <f t="shared" si="1432"/>
        <v>0</v>
      </c>
      <c r="F4199" s="6">
        <f t="shared" si="1433"/>
        <v>6.456071435066324E-3</v>
      </c>
      <c r="G4199" s="8">
        <f t="shared" si="1411"/>
        <v>4.0284441222650463E-4</v>
      </c>
      <c r="H4199" s="8">
        <f t="shared" si="1412"/>
        <v>-5.9934400864593935E-4</v>
      </c>
      <c r="I4199" s="8">
        <f t="shared" si="1413"/>
        <v>-1.2977803321082498E-4</v>
      </c>
      <c r="J4199" s="6">
        <f t="shared" si="1414"/>
        <v>1.4713505555821063E-3</v>
      </c>
      <c r="K4199" s="6">
        <f t="shared" si="1415"/>
        <v>1.0667722573432222E-3</v>
      </c>
      <c r="L4199" s="6">
        <f t="shared" si="1416"/>
        <v>6.3617455768439344E-4</v>
      </c>
      <c r="M4199" s="9">
        <f t="shared" si="1417"/>
        <v>0.27379227247929944</v>
      </c>
      <c r="N4199" s="9">
        <f t="shared" si="1418"/>
        <v>-0.561829391906568</v>
      </c>
      <c r="O4199" s="9">
        <f t="shared" si="1419"/>
        <v>-0.20399752181728703</v>
      </c>
      <c r="P4199" s="9">
        <f t="shared" si="1420"/>
        <v>-0.16401154708151852</v>
      </c>
      <c r="Q4199" s="10">
        <f t="shared" si="1421"/>
        <v>0.18209294214121241</v>
      </c>
      <c r="R4199" s="10">
        <f t="shared" si="1404"/>
        <v>0.43933608331705848</v>
      </c>
      <c r="S4199" s="10">
        <f>_xlfn.PERCENTILE.INC($R$1519:R4199,0.75)</f>
        <v>0.80447543457111381</v>
      </c>
      <c r="T4199" s="10">
        <f t="shared" si="1405"/>
        <v>0.80447543457111381</v>
      </c>
      <c r="U4199" s="11">
        <f t="shared" si="1422"/>
        <v>0.43933608331705848</v>
      </c>
      <c r="V4199" s="10">
        <f t="shared" si="1406"/>
        <v>-0.42481673878804288</v>
      </c>
      <c r="W4199" s="10">
        <f t="shared" si="1407"/>
        <v>0.43867961898920299</v>
      </c>
      <c r="X4199" s="10">
        <f t="shared" si="1423"/>
        <v>0.54917010414632306</v>
      </c>
      <c r="Y4199" s="10">
        <f>_xlfn.PERCENTILE.INC($X$1519:X4199,0.75)</f>
        <v>1.0055942932138922</v>
      </c>
      <c r="Z4199" s="10">
        <f t="shared" si="1424"/>
        <v>1.0055942932138922</v>
      </c>
      <c r="AA4199" s="10">
        <f t="shared" si="1425"/>
        <v>0.54940952337121951</v>
      </c>
      <c r="AB4199" s="10">
        <f t="shared" si="1426"/>
        <v>-0.18635844511177443</v>
      </c>
      <c r="AC4199" s="10">
        <f t="shared" si="1427"/>
        <v>-0.10238710450506157</v>
      </c>
      <c r="AD4199" s="13">
        <f t="shared" si="1428"/>
        <v>-186358.44511177443</v>
      </c>
      <c r="AE4199" s="13">
        <f t="shared" si="1408"/>
        <v>-102387.10450506156</v>
      </c>
      <c r="AF4199" s="13"/>
      <c r="AG4199" s="2">
        <f t="shared" si="1403"/>
        <v>40912</v>
      </c>
      <c r="AH4199" s="3">
        <f t="shared" si="1409"/>
        <v>-1203.1434341695024</v>
      </c>
      <c r="AI4199" s="3">
        <f t="shared" si="1410"/>
        <v>-661.01846071427849</v>
      </c>
      <c r="AJ4199" s="3">
        <f t="shared" si="1429"/>
        <v>753769.32808556198</v>
      </c>
      <c r="AK4199" s="3">
        <f t="shared" si="1430"/>
        <v>575608.72413413832</v>
      </c>
    </row>
    <row r="4200" spans="2:37" x14ac:dyDescent="0.2">
      <c r="B4200" s="5">
        <v>40913</v>
      </c>
      <c r="C4200" s="1">
        <v>548.84</v>
      </c>
      <c r="D4200" s="1">
        <f t="shared" si="1431"/>
        <v>1</v>
      </c>
      <c r="E4200" s="1" t="b">
        <f t="shared" si="1432"/>
        <v>0</v>
      </c>
      <c r="F4200" s="6">
        <f t="shared" si="1433"/>
        <v>-8.2758122221819885E-3</v>
      </c>
      <c r="G4200" s="8">
        <f t="shared" si="1411"/>
        <v>-5.7974199603632021E-5</v>
      </c>
      <c r="H4200" s="8">
        <f t="shared" si="1412"/>
        <v>-7.0452343029552879E-4</v>
      </c>
      <c r="I4200" s="8">
        <f t="shared" si="1413"/>
        <v>-1.8942087803246717E-4</v>
      </c>
      <c r="J4200" s="6">
        <f t="shared" si="1414"/>
        <v>1.4714096922950406E-3</v>
      </c>
      <c r="K4200" s="6">
        <f t="shared" si="1415"/>
        <v>1.067351444904943E-3</v>
      </c>
      <c r="L4200" s="6">
        <f t="shared" si="1416"/>
        <v>6.3653250766463189E-4</v>
      </c>
      <c r="M4200" s="9">
        <f t="shared" si="1417"/>
        <v>-3.9400447004808291E-2</v>
      </c>
      <c r="N4200" s="9">
        <f t="shared" si="1418"/>
        <v>-0.66006696637607754</v>
      </c>
      <c r="O4200" s="9">
        <f t="shared" si="1419"/>
        <v>-0.29758241056286605</v>
      </c>
      <c r="P4200" s="9">
        <f t="shared" si="1420"/>
        <v>-0.33234994131458395</v>
      </c>
      <c r="Q4200" s="10">
        <f t="shared" si="1421"/>
        <v>0.17842328427395499</v>
      </c>
      <c r="R4200" s="10">
        <f t="shared" si="1404"/>
        <v>0.44837197300530723</v>
      </c>
      <c r="S4200" s="10">
        <f>_xlfn.PERCENTILE.INC($R$1519:R4200,0.75)</f>
        <v>0.80429212168407105</v>
      </c>
      <c r="T4200" s="10">
        <f t="shared" si="1405"/>
        <v>0.80429212168407105</v>
      </c>
      <c r="U4200" s="11">
        <f t="shared" si="1422"/>
        <v>0.44837197300530723</v>
      </c>
      <c r="V4200" s="10">
        <f t="shared" si="1406"/>
        <v>-0.42481673878804288</v>
      </c>
      <c r="W4200" s="10">
        <f t="shared" si="1407"/>
        <v>0.43867961898920299</v>
      </c>
      <c r="X4200" s="10">
        <f t="shared" si="1423"/>
        <v>0.560464966256634</v>
      </c>
      <c r="Y4200" s="10">
        <f>_xlfn.PERCENTILE.INC($X$1519:X4200,0.75)</f>
        <v>1.0053651521050888</v>
      </c>
      <c r="Z4200" s="10">
        <f t="shared" si="1424"/>
        <v>1.0053651521050888</v>
      </c>
      <c r="AA4200" s="10">
        <f t="shared" si="1425"/>
        <v>0.54940952337121951</v>
      </c>
      <c r="AB4200" s="10">
        <f t="shared" si="1426"/>
        <v>-0.18635844511177443</v>
      </c>
      <c r="AC4200" s="10">
        <f t="shared" si="1427"/>
        <v>-0.10238710450506157</v>
      </c>
      <c r="AD4200" s="13">
        <f t="shared" si="1428"/>
        <v>-186358.44511177443</v>
      </c>
      <c r="AE4200" s="13">
        <f t="shared" si="1408"/>
        <v>-102387.10450506156</v>
      </c>
      <c r="AF4200" s="13"/>
      <c r="AG4200" s="2">
        <f t="shared" si="1403"/>
        <v>40913</v>
      </c>
      <c r="AH4200" s="3">
        <f t="shared" si="1409"/>
        <v>1542.2674977628542</v>
      </c>
      <c r="AI4200" s="3">
        <f t="shared" si="1410"/>
        <v>847.33645085681303</v>
      </c>
      <c r="AJ4200" s="3">
        <f t="shared" si="1429"/>
        <v>755311.59558332479</v>
      </c>
      <c r="AK4200" s="3">
        <f t="shared" si="1430"/>
        <v>576456.06058499508</v>
      </c>
    </row>
    <row r="4201" spans="2:37" x14ac:dyDescent="0.2">
      <c r="B4201" s="5">
        <v>40914</v>
      </c>
      <c r="C4201" s="1">
        <v>545.29999999999995</v>
      </c>
      <c r="D4201" s="1">
        <f t="shared" si="1431"/>
        <v>1</v>
      </c>
      <c r="E4201" s="1" t="b">
        <f t="shared" si="1432"/>
        <v>0</v>
      </c>
      <c r="F4201" s="6">
        <f t="shared" si="1433"/>
        <v>-6.4499672035567279E-3</v>
      </c>
      <c r="G4201" s="8">
        <f t="shared" si="1411"/>
        <v>-1.3559340777137777E-4</v>
      </c>
      <c r="H4201" s="8">
        <f t="shared" si="1412"/>
        <v>-7.6534732578351094E-4</v>
      </c>
      <c r="I4201" s="8">
        <f t="shared" si="1413"/>
        <v>-2.4601749154873847E-4</v>
      </c>
      <c r="J4201" s="6">
        <f t="shared" si="1414"/>
        <v>1.4715009472187259E-3</v>
      </c>
      <c r="K4201" s="6">
        <f t="shared" si="1415"/>
        <v>1.0679910186377837E-3</v>
      </c>
      <c r="L4201" s="6">
        <f t="shared" si="1416"/>
        <v>6.3694354544216686E-4</v>
      </c>
      <c r="M4201" s="9">
        <f t="shared" si="1417"/>
        <v>-9.2146327209412918E-2</v>
      </c>
      <c r="N4201" s="9">
        <f t="shared" si="1418"/>
        <v>-0.71662337269437615</v>
      </c>
      <c r="O4201" s="9">
        <f t="shared" si="1419"/>
        <v>-0.38624693398526061</v>
      </c>
      <c r="P4201" s="9">
        <f t="shared" si="1420"/>
        <v>-0.39833887796301659</v>
      </c>
      <c r="Q4201" s="10">
        <f t="shared" si="1421"/>
        <v>0.1748590557842428</v>
      </c>
      <c r="R4201" s="10">
        <f t="shared" si="1404"/>
        <v>0.45751133472155636</v>
      </c>
      <c r="S4201" s="10">
        <f>_xlfn.PERCENTILE.INC($R$1519:R4201,0.75)</f>
        <v>0.8041088087970284</v>
      </c>
      <c r="T4201" s="10">
        <f t="shared" si="1405"/>
        <v>0.8041088087970284</v>
      </c>
      <c r="U4201" s="11">
        <f t="shared" si="1422"/>
        <v>0.45751133472155636</v>
      </c>
      <c r="V4201" s="10">
        <f t="shared" si="1406"/>
        <v>-0.42481673878804288</v>
      </c>
      <c r="W4201" s="10">
        <f t="shared" si="1407"/>
        <v>0.43867961898920299</v>
      </c>
      <c r="X4201" s="10">
        <f t="shared" si="1423"/>
        <v>0.57188916840194548</v>
      </c>
      <c r="Y4201" s="10">
        <f>_xlfn.PERCENTILE.INC($X$1519:X4201,0.75)</f>
        <v>1.0051360109962855</v>
      </c>
      <c r="Z4201" s="10">
        <f t="shared" si="1424"/>
        <v>1.0051360109962855</v>
      </c>
      <c r="AA4201" s="10">
        <f t="shared" si="1425"/>
        <v>0.54940952337121951</v>
      </c>
      <c r="AB4201" s="10">
        <f t="shared" si="1426"/>
        <v>-0.18635844511177443</v>
      </c>
      <c r="AC4201" s="10">
        <f t="shared" si="1427"/>
        <v>-0.10238710450506157</v>
      </c>
      <c r="AD4201" s="13">
        <f t="shared" si="1428"/>
        <v>-186358.44511177443</v>
      </c>
      <c r="AE4201" s="13">
        <f t="shared" si="1408"/>
        <v>-102387.10450506156</v>
      </c>
      <c r="AF4201" s="13"/>
      <c r="AG4201" s="2">
        <f t="shared" si="1403"/>
        <v>40914</v>
      </c>
      <c r="AH4201" s="3">
        <f t="shared" si="1409"/>
        <v>1202.0058590767717</v>
      </c>
      <c r="AI4201" s="3">
        <f t="shared" si="1410"/>
        <v>660.39346612478244</v>
      </c>
      <c r="AJ4201" s="3">
        <f t="shared" si="1429"/>
        <v>756513.60144240153</v>
      </c>
      <c r="AK4201" s="3">
        <f t="shared" si="1430"/>
        <v>577116.45405111986</v>
      </c>
    </row>
    <row r="4202" spans="2:37" x14ac:dyDescent="0.2">
      <c r="B4202" s="5">
        <v>40917</v>
      </c>
      <c r="C4202" s="1">
        <v>547.99</v>
      </c>
      <c r="D4202" s="1">
        <f t="shared" si="1431"/>
        <v>2</v>
      </c>
      <c r="E4202" s="1" t="b">
        <f t="shared" si="1432"/>
        <v>1</v>
      </c>
      <c r="F4202" s="6">
        <f t="shared" si="1433"/>
        <v>4.9330643682377051E-3</v>
      </c>
      <c r="G4202" s="8">
        <f t="shared" si="1411"/>
        <v>4.3948954616559046E-5</v>
      </c>
      <c r="H4202" s="8">
        <f t="shared" si="1412"/>
        <v>-6.8783072474836598E-4</v>
      </c>
      <c r="I4202" s="8">
        <f t="shared" si="1413"/>
        <v>-2.388625776291377E-4</v>
      </c>
      <c r="J4202" s="6">
        <f t="shared" si="1414"/>
        <v>1.4715477677684767E-3</v>
      </c>
      <c r="K4202" s="6">
        <f t="shared" si="1415"/>
        <v>1.0685346493334814E-3</v>
      </c>
      <c r="L4202" s="6">
        <f t="shared" si="1416"/>
        <v>6.3734843933909878E-4</v>
      </c>
      <c r="M4202" s="9">
        <f t="shared" si="1417"/>
        <v>2.9865802238418178E-2</v>
      </c>
      <c r="N4202" s="9">
        <f t="shared" si="1418"/>
        <v>-0.64371401075052959</v>
      </c>
      <c r="O4202" s="9">
        <f t="shared" si="1419"/>
        <v>-0.37477549623692069</v>
      </c>
      <c r="P4202" s="9">
        <f t="shared" si="1420"/>
        <v>-0.32954123491634402</v>
      </c>
      <c r="Q4202" s="10">
        <f t="shared" si="1421"/>
        <v>0.16745942918187343</v>
      </c>
      <c r="R4202" s="10">
        <f t="shared" si="1404"/>
        <v>0.47772765254749577</v>
      </c>
      <c r="S4202" s="10">
        <f>_xlfn.PERCENTILE.INC($R$1519:R4202,0.75)</f>
        <v>0.80392549590998574</v>
      </c>
      <c r="T4202" s="10">
        <f t="shared" si="1405"/>
        <v>0.80392549590998574</v>
      </c>
      <c r="U4202" s="11">
        <f t="shared" si="1422"/>
        <v>0.47772765254749577</v>
      </c>
      <c r="V4202" s="10">
        <f t="shared" si="1406"/>
        <v>-0.39833887796301659</v>
      </c>
      <c r="W4202" s="10">
        <f t="shared" si="1407"/>
        <v>0.45751133472155636</v>
      </c>
      <c r="X4202" s="10">
        <f t="shared" si="1423"/>
        <v>0.59715956568436979</v>
      </c>
      <c r="Y4202" s="10">
        <f>_xlfn.PERCENTILE.INC($X$1519:X4202,0.75)</f>
        <v>1.0049068698874821</v>
      </c>
      <c r="Z4202" s="10">
        <f t="shared" si="1424"/>
        <v>1.0049068698874821</v>
      </c>
      <c r="AA4202" s="10">
        <f t="shared" si="1425"/>
        <v>0.59715956568436979</v>
      </c>
      <c r="AB4202" s="10">
        <f t="shared" si="1426"/>
        <v>-0.18224455172834689</v>
      </c>
      <c r="AC4202" s="10">
        <f t="shared" si="1427"/>
        <v>-0.10882907735844229</v>
      </c>
      <c r="AD4202" s="13">
        <f t="shared" si="1428"/>
        <v>-182244.55172834688</v>
      </c>
      <c r="AE4202" s="13">
        <f t="shared" si="1408"/>
        <v>-108829.07735844229</v>
      </c>
      <c r="AF4202" s="13"/>
      <c r="AG4202" s="2">
        <f t="shared" si="1403"/>
        <v>40917</v>
      </c>
      <c r="AH4202" s="3">
        <f t="shared" si="1409"/>
        <v>-919.31820530107655</v>
      </c>
      <c r="AI4202" s="3">
        <f t="shared" si="1410"/>
        <v>-505.0821770009494</v>
      </c>
      <c r="AJ4202" s="3">
        <f t="shared" si="1429"/>
        <v>755594.28323710046</v>
      </c>
      <c r="AK4202" s="3">
        <f t="shared" si="1430"/>
        <v>576611.37187411892</v>
      </c>
    </row>
    <row r="4203" spans="2:37" x14ac:dyDescent="0.2">
      <c r="B4203" s="5">
        <v>40918</v>
      </c>
      <c r="C4203" s="1">
        <v>559.66999999999996</v>
      </c>
      <c r="D4203" s="1">
        <f t="shared" si="1431"/>
        <v>2</v>
      </c>
      <c r="E4203" s="1" t="b">
        <f t="shared" si="1432"/>
        <v>0</v>
      </c>
      <c r="F4203" s="6">
        <f t="shared" si="1433"/>
        <v>2.1314257559444494E-2</v>
      </c>
      <c r="G4203" s="8">
        <f t="shared" si="1411"/>
        <v>6.8134214724943989E-4</v>
      </c>
      <c r="H4203" s="8">
        <f t="shared" si="1412"/>
        <v>-4.3076534689302814E-4</v>
      </c>
      <c r="I4203" s="8">
        <f t="shared" si="1413"/>
        <v>-1.0856756390890219E-4</v>
      </c>
      <c r="J4203" s="6">
        <f t="shared" si="1414"/>
        <v>1.4715469273215277E-3</v>
      </c>
      <c r="K4203" s="6">
        <f t="shared" si="1415"/>
        <v>1.0688597330749162E-3</v>
      </c>
      <c r="L4203" s="6">
        <f t="shared" si="1416"/>
        <v>6.3763350261076212E-4</v>
      </c>
      <c r="M4203" s="9">
        <f t="shared" si="1417"/>
        <v>0.46301081847902842</v>
      </c>
      <c r="N4203" s="9">
        <f t="shared" si="1418"/>
        <v>-0.40301391619814708</v>
      </c>
      <c r="O4203" s="9">
        <f t="shared" si="1419"/>
        <v>-0.1702664045480313</v>
      </c>
      <c r="P4203" s="9">
        <f t="shared" si="1420"/>
        <v>-3.6756500755716653E-2</v>
      </c>
      <c r="Q4203" s="10">
        <f t="shared" si="1421"/>
        <v>0.17304433201614441</v>
      </c>
      <c r="R4203" s="10">
        <f t="shared" si="1404"/>
        <v>0.46230927686516937</v>
      </c>
      <c r="S4203" s="10">
        <f>_xlfn.PERCENTILE.INC($R$1519:R4203,0.75)</f>
        <v>0.80374218302294298</v>
      </c>
      <c r="T4203" s="10">
        <f t="shared" si="1405"/>
        <v>0.80374218302294298</v>
      </c>
      <c r="U4203" s="11">
        <f t="shared" si="1422"/>
        <v>0.46230927686516937</v>
      </c>
      <c r="V4203" s="10">
        <f t="shared" si="1406"/>
        <v>-0.39833887796301659</v>
      </c>
      <c r="W4203" s="10">
        <f t="shared" si="1407"/>
        <v>0.45751133472155636</v>
      </c>
      <c r="X4203" s="10">
        <f t="shared" si="1423"/>
        <v>0.57788659608146176</v>
      </c>
      <c r="Y4203" s="10">
        <f>_xlfn.PERCENTILE.INC($X$1519:X4203,0.75)</f>
        <v>1.0046777287786788</v>
      </c>
      <c r="Z4203" s="10">
        <f t="shared" si="1424"/>
        <v>1.0046777287786788</v>
      </c>
      <c r="AA4203" s="10">
        <f t="shared" si="1425"/>
        <v>0.59715956568436979</v>
      </c>
      <c r="AB4203" s="10">
        <f t="shared" si="1426"/>
        <v>-0.18224455172834689</v>
      </c>
      <c r="AC4203" s="10">
        <f t="shared" si="1427"/>
        <v>-0.10882907735844229</v>
      </c>
      <c r="AD4203" s="13">
        <f t="shared" si="1428"/>
        <v>-182244.55172834688</v>
      </c>
      <c r="AE4203" s="13">
        <f t="shared" si="1408"/>
        <v>-108829.07735844229</v>
      </c>
      <c r="AF4203" s="13"/>
      <c r="AG4203" s="2">
        <f t="shared" si="1403"/>
        <v>40918</v>
      </c>
      <c r="AH4203" s="3">
        <f t="shared" si="1409"/>
        <v>-3884.4073143434907</v>
      </c>
      <c r="AI4203" s="3">
        <f t="shared" si="1410"/>
        <v>-2319.6109847745479</v>
      </c>
      <c r="AJ4203" s="3">
        <f t="shared" si="1429"/>
        <v>751709.87592275697</v>
      </c>
      <c r="AK4203" s="3">
        <f t="shared" si="1430"/>
        <v>574291.76088934438</v>
      </c>
    </row>
    <row r="4204" spans="2:37" x14ac:dyDescent="0.2">
      <c r="B4204" s="5">
        <v>40919</v>
      </c>
      <c r="C4204" s="1">
        <v>559.86</v>
      </c>
      <c r="D4204" s="1">
        <f t="shared" si="1431"/>
        <v>2</v>
      </c>
      <c r="E4204" s="1" t="b">
        <f t="shared" si="1432"/>
        <v>0</v>
      </c>
      <c r="F4204" s="6">
        <f t="shared" si="1433"/>
        <v>3.3948576839937239E-4</v>
      </c>
      <c r="G4204" s="8">
        <f t="shared" si="1411"/>
        <v>8.220445293166713E-4</v>
      </c>
      <c r="H4204" s="8">
        <f t="shared" si="1412"/>
        <v>-4.5962023439345532E-4</v>
      </c>
      <c r="I4204" s="8">
        <f t="shared" si="1413"/>
        <v>-9.9179191955639677E-5</v>
      </c>
      <c r="J4204" s="6">
        <f t="shared" si="1414"/>
        <v>1.4715722332986009E-3</v>
      </c>
      <c r="K4204" s="6">
        <f t="shared" si="1415"/>
        <v>1.0692212805921595E-3</v>
      </c>
      <c r="L4204" s="6">
        <f t="shared" si="1416"/>
        <v>6.3791143162775915E-4</v>
      </c>
      <c r="M4204" s="9">
        <f t="shared" si="1417"/>
        <v>0.55861649922139289</v>
      </c>
      <c r="N4204" s="9">
        <f t="shared" si="1418"/>
        <v>-0.42986446560332864</v>
      </c>
      <c r="O4204" s="9">
        <f t="shared" si="1419"/>
        <v>-0.15547486224312371</v>
      </c>
      <c r="P4204" s="9">
        <f t="shared" si="1420"/>
        <v>-8.9076095416864842E-3</v>
      </c>
      <c r="Q4204" s="10">
        <f t="shared" si="1421"/>
        <v>0.17268246374279289</v>
      </c>
      <c r="R4204" s="10">
        <f t="shared" si="1404"/>
        <v>0.46327807853817987</v>
      </c>
      <c r="S4204" s="10">
        <f>_xlfn.PERCENTILE.INC($R$1519:R4204,0.75)</f>
        <v>0.80373525887394248</v>
      </c>
      <c r="T4204" s="10">
        <f t="shared" si="1405"/>
        <v>0.80373525887394248</v>
      </c>
      <c r="U4204" s="11">
        <f t="shared" si="1422"/>
        <v>0.46327807853817987</v>
      </c>
      <c r="V4204" s="10">
        <f t="shared" si="1406"/>
        <v>-0.39833887796301659</v>
      </c>
      <c r="W4204" s="10">
        <f t="shared" si="1407"/>
        <v>0.45751133472155636</v>
      </c>
      <c r="X4204" s="10">
        <f t="shared" si="1423"/>
        <v>0.57909759817272488</v>
      </c>
      <c r="Y4204" s="10">
        <f>_xlfn.PERCENTILE.INC($X$1519:X4204,0.75)</f>
        <v>1.0046690735924282</v>
      </c>
      <c r="Z4204" s="10">
        <f t="shared" si="1424"/>
        <v>1.0046690735924282</v>
      </c>
      <c r="AA4204" s="10">
        <f t="shared" si="1425"/>
        <v>0.59715956568436979</v>
      </c>
      <c r="AB4204" s="10">
        <f t="shared" si="1426"/>
        <v>-0.18224455172834689</v>
      </c>
      <c r="AC4204" s="10">
        <f t="shared" si="1427"/>
        <v>-0.10882907735844229</v>
      </c>
      <c r="AD4204" s="13">
        <f t="shared" si="1428"/>
        <v>-182244.55172834688</v>
      </c>
      <c r="AE4204" s="13">
        <f t="shared" si="1408"/>
        <v>-108829.07735844229</v>
      </c>
      <c r="AF4204" s="13"/>
      <c r="AG4204" s="2">
        <f t="shared" si="1403"/>
        <v>40919</v>
      </c>
      <c r="AH4204" s="3">
        <f t="shared" si="1409"/>
        <v>-61.869431680097009</v>
      </c>
      <c r="AI4204" s="3">
        <f t="shared" si="1410"/>
        <v>-36.945922951225519</v>
      </c>
      <c r="AJ4204" s="3">
        <f t="shared" si="1429"/>
        <v>751648.0064910769</v>
      </c>
      <c r="AK4204" s="3">
        <f t="shared" si="1430"/>
        <v>574254.81496639317</v>
      </c>
    </row>
    <row r="4205" spans="2:37" x14ac:dyDescent="0.2">
      <c r="B4205" s="5">
        <v>40920</v>
      </c>
      <c r="C4205" s="1">
        <v>565.57000000000005</v>
      </c>
      <c r="D4205" s="1">
        <f t="shared" si="1431"/>
        <v>2</v>
      </c>
      <c r="E4205" s="1" t="b">
        <f t="shared" si="1432"/>
        <v>0</v>
      </c>
      <c r="F4205" s="6">
        <f t="shared" si="1433"/>
        <v>1.019897831600769E-2</v>
      </c>
      <c r="G4205" s="8">
        <f t="shared" si="1411"/>
        <v>1.0014932852978871E-3</v>
      </c>
      <c r="H4205" s="8">
        <f t="shared" si="1412"/>
        <v>-3.6737665977482547E-4</v>
      </c>
      <c r="I4205" s="8">
        <f t="shared" si="1413"/>
        <v>-2.8489406621239661E-5</v>
      </c>
      <c r="J4205" s="6">
        <f t="shared" si="1414"/>
        <v>1.4716395874925584E-3</v>
      </c>
      <c r="K4205" s="6">
        <f t="shared" si="1415"/>
        <v>1.0694974629431391E-3</v>
      </c>
      <c r="L4205" s="6">
        <f t="shared" si="1416"/>
        <v>6.3813283307150731E-4</v>
      </c>
      <c r="M4205" s="9">
        <f t="shared" si="1417"/>
        <v>0.68052891061749277</v>
      </c>
      <c r="N4205" s="9">
        <f t="shared" si="1418"/>
        <v>-0.3435040030519057</v>
      </c>
      <c r="O4205" s="9">
        <f t="shared" si="1419"/>
        <v>-4.4644947172068204E-2</v>
      </c>
      <c r="P4205" s="9">
        <f t="shared" si="1420"/>
        <v>9.7459986797839626E-2</v>
      </c>
      <c r="Q4205" s="10">
        <f t="shared" si="1421"/>
        <v>0.17330036570631185</v>
      </c>
      <c r="R4205" s="10">
        <f t="shared" si="1404"/>
        <v>0.46162626186014033</v>
      </c>
      <c r="S4205" s="10">
        <f>_xlfn.PERCENTILE.INC($R$1519:R4205,0.75)</f>
        <v>0.80372833472494198</v>
      </c>
      <c r="T4205" s="10">
        <f t="shared" si="1405"/>
        <v>0.80372833472494198</v>
      </c>
      <c r="U4205" s="11">
        <f t="shared" si="1422"/>
        <v>0.46162626186014033</v>
      </c>
      <c r="V4205" s="10">
        <f t="shared" si="1406"/>
        <v>-0.39833887796301659</v>
      </c>
      <c r="W4205" s="10">
        <f t="shared" si="1407"/>
        <v>0.45751133472155636</v>
      </c>
      <c r="X4205" s="10">
        <f t="shared" si="1423"/>
        <v>0.57703282732517547</v>
      </c>
      <c r="Y4205" s="10">
        <f>_xlfn.PERCENTILE.INC($X$1519:X4205,0.75)</f>
        <v>1.0046604184061776</v>
      </c>
      <c r="Z4205" s="10">
        <f t="shared" si="1424"/>
        <v>1.0046604184061776</v>
      </c>
      <c r="AA4205" s="10">
        <f t="shared" si="1425"/>
        <v>0.59715956568436979</v>
      </c>
      <c r="AB4205" s="10">
        <f t="shared" si="1426"/>
        <v>-0.18224455172834689</v>
      </c>
      <c r="AC4205" s="10">
        <f t="shared" si="1427"/>
        <v>-0.10882907735844229</v>
      </c>
      <c r="AD4205" s="13">
        <f t="shared" si="1428"/>
        <v>-182244.55172834688</v>
      </c>
      <c r="AE4205" s="13">
        <f t="shared" si="1408"/>
        <v>-108829.07735844229</v>
      </c>
      <c r="AF4205" s="13"/>
      <c r="AG4205" s="2">
        <f t="shared" si="1403"/>
        <v>40920</v>
      </c>
      <c r="AH4205" s="3">
        <f t="shared" si="1409"/>
        <v>-1858.7082312879515</v>
      </c>
      <c r="AI4205" s="3">
        <f t="shared" si="1410"/>
        <v>-1109.9454001298764</v>
      </c>
      <c r="AJ4205" s="3">
        <f t="shared" si="1429"/>
        <v>749789.29825978889</v>
      </c>
      <c r="AK4205" s="3">
        <f t="shared" si="1430"/>
        <v>573144.86956626328</v>
      </c>
    </row>
    <row r="4206" spans="2:37" x14ac:dyDescent="0.2">
      <c r="B4206" s="5">
        <v>40921</v>
      </c>
      <c r="C4206" s="1">
        <v>562.66999999999996</v>
      </c>
      <c r="D4206" s="1">
        <f t="shared" si="1431"/>
        <v>2</v>
      </c>
      <c r="E4206" s="1" t="b">
        <f t="shared" si="1432"/>
        <v>0</v>
      </c>
      <c r="F4206" s="6">
        <f t="shared" si="1433"/>
        <v>-5.1275704156870106E-3</v>
      </c>
      <c r="G4206" s="8">
        <f t="shared" si="1411"/>
        <v>6.8548653070800035E-4</v>
      </c>
      <c r="H4206" s="8">
        <f t="shared" si="1412"/>
        <v>-4.5565397564311782E-4</v>
      </c>
      <c r="I4206" s="8">
        <f t="shared" si="1413"/>
        <v>-3.4147917212217293E-5</v>
      </c>
      <c r="J4206" s="6">
        <f t="shared" si="1414"/>
        <v>1.4716469053615031E-3</v>
      </c>
      <c r="K4206" s="6">
        <f t="shared" si="1415"/>
        <v>1.0698421502412761E-3</v>
      </c>
      <c r="L4206" s="6">
        <f t="shared" si="1416"/>
        <v>6.3835800325087852E-4</v>
      </c>
      <c r="M4206" s="9">
        <f t="shared" si="1417"/>
        <v>0.46579551671711217</v>
      </c>
      <c r="N4206" s="9">
        <f t="shared" si="1418"/>
        <v>-0.42590766828579008</v>
      </c>
      <c r="O4206" s="9">
        <f t="shared" si="1419"/>
        <v>-5.3493364285114094E-2</v>
      </c>
      <c r="P4206" s="9">
        <f t="shared" si="1420"/>
        <v>-4.535171951264E-3</v>
      </c>
      <c r="Q4206" s="10">
        <f t="shared" si="1421"/>
        <v>0.17207004093714251</v>
      </c>
      <c r="R4206" s="10">
        <f t="shared" si="1404"/>
        <v>0.46492695395605876</v>
      </c>
      <c r="S4206" s="10">
        <f>_xlfn.PERCENTILE.INC($R$1519:R4206,0.75)</f>
        <v>0.80372141057594149</v>
      </c>
      <c r="T4206" s="10">
        <f t="shared" si="1405"/>
        <v>0.80372141057594149</v>
      </c>
      <c r="U4206" s="11">
        <f t="shared" si="1422"/>
        <v>0.46492695395605876</v>
      </c>
      <c r="V4206" s="10">
        <f t="shared" si="1406"/>
        <v>-0.39833887796301659</v>
      </c>
      <c r="W4206" s="10">
        <f t="shared" si="1407"/>
        <v>0.45751133472155636</v>
      </c>
      <c r="X4206" s="10">
        <f t="shared" si="1423"/>
        <v>0.58115869244507345</v>
      </c>
      <c r="Y4206" s="10">
        <f>_xlfn.PERCENTILE.INC($X$1519:X4206,0.75)</f>
        <v>1.0046517632199268</v>
      </c>
      <c r="Z4206" s="10">
        <f t="shared" si="1424"/>
        <v>1.0046517632199268</v>
      </c>
      <c r="AA4206" s="10">
        <f t="shared" si="1425"/>
        <v>0.59715956568436979</v>
      </c>
      <c r="AB4206" s="10">
        <f t="shared" si="1426"/>
        <v>-0.18224455172834689</v>
      </c>
      <c r="AC4206" s="10">
        <f t="shared" si="1427"/>
        <v>-0.10882907735844229</v>
      </c>
      <c r="AD4206" s="13">
        <f t="shared" si="1428"/>
        <v>-182244.55172834688</v>
      </c>
      <c r="AE4206" s="13">
        <f t="shared" si="1408"/>
        <v>-108829.07735844229</v>
      </c>
      <c r="AF4206" s="13"/>
      <c r="AG4206" s="2">
        <f t="shared" ref="AG4206:AG4269" si="1434">B4206</f>
        <v>40921</v>
      </c>
      <c r="AH4206" s="3">
        <f t="shared" si="1409"/>
        <v>934.47177186241254</v>
      </c>
      <c r="AI4206" s="3">
        <f t="shared" si="1410"/>
        <v>558.02875742966171</v>
      </c>
      <c r="AJ4206" s="3">
        <f t="shared" si="1429"/>
        <v>750723.77003165125</v>
      </c>
      <c r="AK4206" s="3">
        <f t="shared" si="1430"/>
        <v>573702.89832369296</v>
      </c>
    </row>
    <row r="4207" spans="2:37" x14ac:dyDescent="0.2">
      <c r="B4207" s="5">
        <v>40925</v>
      </c>
      <c r="C4207" s="1">
        <v>569.75</v>
      </c>
      <c r="D4207" s="1">
        <f t="shared" si="1431"/>
        <v>3</v>
      </c>
      <c r="E4207" s="1" t="b">
        <f t="shared" si="1432"/>
        <v>1</v>
      </c>
      <c r="F4207" s="6">
        <f t="shared" si="1433"/>
        <v>1.2582863845593373E-2</v>
      </c>
      <c r="G4207" s="8">
        <f t="shared" si="1411"/>
        <v>8.1101357500733403E-4</v>
      </c>
      <c r="H4207" s="8">
        <f t="shared" si="1412"/>
        <v>-3.1930801677868421E-4</v>
      </c>
      <c r="I4207" s="8">
        <f t="shared" si="1413"/>
        <v>3.0887597232917408E-5</v>
      </c>
      <c r="J4207" s="6">
        <f t="shared" si="1414"/>
        <v>1.4716658662600639E-3</v>
      </c>
      <c r="K4207" s="6">
        <f t="shared" si="1415"/>
        <v>1.070108365747668E-3</v>
      </c>
      <c r="L4207" s="6">
        <f t="shared" si="1416"/>
        <v>6.3853289175148768E-4</v>
      </c>
      <c r="M4207" s="9">
        <f t="shared" si="1417"/>
        <v>0.55108540165326947</v>
      </c>
      <c r="N4207" s="9">
        <f t="shared" si="1418"/>
        <v>-0.29838848755806957</v>
      </c>
      <c r="O4207" s="9">
        <f t="shared" si="1419"/>
        <v>4.8372758290012467E-2</v>
      </c>
      <c r="P4207" s="9">
        <f t="shared" si="1420"/>
        <v>0.10035655746173745</v>
      </c>
      <c r="Q4207" s="10">
        <f t="shared" si="1421"/>
        <v>0.17360671846858639</v>
      </c>
      <c r="R4207" s="10">
        <f t="shared" ref="R4207:R4270" si="1435">IF(B4207&lt;&gt;"",$C$7/Q4207,"")</f>
        <v>0.46081165928192902</v>
      </c>
      <c r="S4207" s="10">
        <f>_xlfn.PERCENTILE.INC($R$1519:R4207,0.75)</f>
        <v>0.80371448642694099</v>
      </c>
      <c r="T4207" s="10">
        <f t="shared" ref="T4207:T4270" si="1436">MIN(S4207,$C$9)</f>
        <v>0.80371448642694099</v>
      </c>
      <c r="U4207" s="11">
        <f t="shared" si="1422"/>
        <v>0.46081165928192902</v>
      </c>
      <c r="V4207" s="10">
        <f t="shared" ref="V4207:V4270" si="1437">IF(B4207&lt;&gt;"",IF($E4207,P4206,V4206),"")</f>
        <v>-4.535171951264E-3</v>
      </c>
      <c r="W4207" s="10">
        <f t="shared" ref="W4207:W4270" si="1438">IF(B4207&lt;&gt;"",IF($E4207,U4206,W4206),"")</f>
        <v>0.46492695395605876</v>
      </c>
      <c r="X4207" s="10">
        <f t="shared" si="1423"/>
        <v>0.5760145741024113</v>
      </c>
      <c r="Y4207" s="10">
        <f>_xlfn.PERCENTILE.INC($X$1519:X4207,0.75)</f>
        <v>1.0046431080336762</v>
      </c>
      <c r="Z4207" s="10">
        <f t="shared" si="1424"/>
        <v>1.0046431080336762</v>
      </c>
      <c r="AA4207" s="10">
        <f t="shared" si="1425"/>
        <v>0.5760145741024113</v>
      </c>
      <c r="AB4207" s="10">
        <f t="shared" si="1426"/>
        <v>-2.1085236809681271E-3</v>
      </c>
      <c r="AC4207" s="10">
        <f t="shared" si="1427"/>
        <v>-1.2145403700777042E-3</v>
      </c>
      <c r="AD4207" s="13">
        <f t="shared" si="1428"/>
        <v>-2108.5236809681269</v>
      </c>
      <c r="AE4207" s="13">
        <f t="shared" ref="AE4207:AE4270" si="1439">IF(B4207&lt;&gt;"",AC4207*$C$6,"")</f>
        <v>-1214.5403700777042</v>
      </c>
      <c r="AF4207" s="13"/>
      <c r="AG4207" s="2">
        <f t="shared" si="1434"/>
        <v>40925</v>
      </c>
      <c r="AH4207" s="3">
        <f t="shared" ref="AH4207:AH4270" si="1440">IF(B4207&lt;&gt;"",AD4206*$F4207,"")</f>
        <v>-2293.158380998987</v>
      </c>
      <c r="AI4207" s="3">
        <f t="shared" ref="AI4207:AI4270" si="1441">IF(B4207&lt;&gt;"",AE4206*$F4207,"")</f>
        <v>-1369.3814628428277</v>
      </c>
      <c r="AJ4207" s="3">
        <f t="shared" si="1429"/>
        <v>748430.61165065225</v>
      </c>
      <c r="AK4207" s="3">
        <f t="shared" si="1430"/>
        <v>572333.51686085016</v>
      </c>
    </row>
    <row r="4208" spans="2:37" x14ac:dyDescent="0.2">
      <c r="B4208" s="5">
        <v>40926</v>
      </c>
      <c r="C4208" s="1">
        <v>571.1</v>
      </c>
      <c r="D4208" s="1">
        <f t="shared" si="1431"/>
        <v>3</v>
      </c>
      <c r="E4208" s="1" t="b">
        <f t="shared" si="1432"/>
        <v>0</v>
      </c>
      <c r="F4208" s="6">
        <f t="shared" si="1433"/>
        <v>2.3694602896007222E-3</v>
      </c>
      <c r="G4208" s="8">
        <f t="shared" ref="G4208:G4271" si="1442">ma(F4143:F4208,"e")</f>
        <v>6.3809882411128879E-4</v>
      </c>
      <c r="H4208" s="8">
        <f t="shared" ref="H4208:H4271" si="1443">ma(F4077:F4208,"e")</f>
        <v>-2.7367602625157962E-4</v>
      </c>
      <c r="I4208" s="8">
        <f t="shared" ref="I4208:I4271" si="1444">ma(F3959:F4208,"e")</f>
        <v>6.2773639613362075E-5</v>
      </c>
      <c r="J4208" s="6">
        <f t="shared" ref="J4208:J4271" si="1445">IF(B4208&lt;&gt;"",_xlfn.STDEV.S(G2959:G4208),"")</f>
        <v>1.471670019099606E-3</v>
      </c>
      <c r="K4208" s="6">
        <f t="shared" ref="K4208:K4271" si="1446">IF(B4208&lt;&gt;"",_xlfn.STDEV.S(H2959:H4208),"")</f>
        <v>1.0703482755482921E-3</v>
      </c>
      <c r="L4208" s="6">
        <f t="shared" ref="L4208:L4271" si="1447">IF(B4208&lt;&gt;"",_xlfn.STDEV.S(I2959:I4208),"")</f>
        <v>6.3868826562816638E-4</v>
      </c>
      <c r="M4208" s="9">
        <f t="shared" ref="M4208:M4271" si="1448">IF(B4208&lt;&gt;"",MIN(1,MAX(-1,G4208/J4208)),"")</f>
        <v>0.43358824724967154</v>
      </c>
      <c r="N4208" s="9">
        <f t="shared" ref="N4208:N4271" si="1449">IF(B4208&lt;&gt;"",MIN(1,MAX(-1,H4208/K4208)),"")</f>
        <v>-0.25568876271733842</v>
      </c>
      <c r="O4208" s="9">
        <f t="shared" ref="O4208:O4271" si="1450">IF(B4208&lt;&gt;"",MIN(1,MAX(-1,I4208/L4208)),"")</f>
        <v>9.8285255877720856E-2</v>
      </c>
      <c r="P4208" s="9">
        <f t="shared" ref="P4208:P4271" si="1451">IF(B4208&lt;&gt;"",AVERAGE(M4208:O4208),"")</f>
        <v>9.2061580136684654E-2</v>
      </c>
      <c r="Q4208" s="10">
        <f t="shared" ref="Q4208:Q4271" si="1452">IF(B4208&lt;&gt;"",SQRT(250)*_xlfn.STDEV.S(F4149:F4208),"")</f>
        <v>0.173084831687454</v>
      </c>
      <c r="R4208" s="10">
        <f t="shared" si="1435"/>
        <v>0.46220110231530342</v>
      </c>
      <c r="S4208" s="10">
        <f>_xlfn.PERCENTILE.INC($R$1519:R4208,0.75)</f>
        <v>0.80370037311168718</v>
      </c>
      <c r="T4208" s="10">
        <f t="shared" si="1436"/>
        <v>0.80370037311168718</v>
      </c>
      <c r="U4208" s="11">
        <f t="shared" ref="U4208:U4271" si="1453">IF(B4208&lt;&gt;"",MIN(T4208,R4208),"")</f>
        <v>0.46220110231530342</v>
      </c>
      <c r="V4208" s="10">
        <f t="shared" si="1437"/>
        <v>-4.535171951264E-3</v>
      </c>
      <c r="W4208" s="10">
        <f t="shared" si="1438"/>
        <v>0.46492695395605876</v>
      </c>
      <c r="X4208" s="10">
        <f t="shared" ref="X4208:X4271" si="1454">$C$8/Q4208</f>
        <v>0.57775137789412934</v>
      </c>
      <c r="Y4208" s="10">
        <f>_xlfn.PERCENTILE.INC($X$1519:X4208,0.75)</f>
        <v>1.004625466389609</v>
      </c>
      <c r="Z4208" s="10">
        <f t="shared" ref="Z4208:Z4271" si="1455">MIN($C$10,Y4208)</f>
        <v>1.004625466389609</v>
      </c>
      <c r="AA4208" s="10">
        <f t="shared" ref="AA4208:AA4271" si="1456">IF(E4208,MIN(Z4208,X4208),AA4207)</f>
        <v>0.5760145741024113</v>
      </c>
      <c r="AB4208" s="10">
        <f t="shared" ref="AB4208:AB4271" si="1457">IF(B4208&lt;&gt;"",V4208*W4208,"")</f>
        <v>-2.1085236809681271E-3</v>
      </c>
      <c r="AC4208" s="10">
        <f t="shared" ref="AC4208:AC4271" si="1458">IF(B4208&lt;&gt;"",V4208*W4208*AA4208,"")</f>
        <v>-1.2145403700777042E-3</v>
      </c>
      <c r="AD4208" s="13">
        <f t="shared" ref="AD4208:AD4271" si="1459">IF(B4208&lt;&gt;"",AB4208*$C$6,"")</f>
        <v>-2108.5236809681269</v>
      </c>
      <c r="AE4208" s="13">
        <f t="shared" si="1439"/>
        <v>-1214.5403700777042</v>
      </c>
      <c r="AF4208" s="13"/>
      <c r="AG4208" s="2">
        <f t="shared" si="1434"/>
        <v>40926</v>
      </c>
      <c r="AH4208" s="3">
        <f t="shared" si="1440"/>
        <v>-4.9960631317367188</v>
      </c>
      <c r="AI4208" s="3">
        <f t="shared" si="1441"/>
        <v>-2.8778051770160853</v>
      </c>
      <c r="AJ4208" s="3">
        <f t="shared" ref="AJ4208:AJ4271" si="1460">AJ4207+AH4208</f>
        <v>748425.61558752053</v>
      </c>
      <c r="AK4208" s="3">
        <f t="shared" ref="AK4208:AK4271" si="1461">AK4207+AI4208</f>
        <v>572330.63905567315</v>
      </c>
    </row>
    <row r="4209" spans="2:37" x14ac:dyDescent="0.2">
      <c r="B4209" s="5">
        <v>40927</v>
      </c>
      <c r="C4209" s="1">
        <v>573.89</v>
      </c>
      <c r="D4209" s="1">
        <f t="shared" si="1431"/>
        <v>3</v>
      </c>
      <c r="E4209" s="1" t="b">
        <f t="shared" si="1432"/>
        <v>0</v>
      </c>
      <c r="F4209" s="6">
        <f t="shared" si="1433"/>
        <v>4.8853090527052334E-3</v>
      </c>
      <c r="G4209" s="8">
        <f t="shared" si="1442"/>
        <v>7.1414501070379973E-4</v>
      </c>
      <c r="H4209" s="8">
        <f t="shared" si="1443"/>
        <v>-2.1420172533677544E-4</v>
      </c>
      <c r="I4209" s="8">
        <f t="shared" si="1444"/>
        <v>8.9907346720409522E-5</v>
      </c>
      <c r="J4209" s="6">
        <f t="shared" si="1445"/>
        <v>1.471681912989193E-3</v>
      </c>
      <c r="K4209" s="6">
        <f t="shared" si="1446"/>
        <v>1.0705512168244741E-3</v>
      </c>
      <c r="L4209" s="6">
        <f t="shared" si="1447"/>
        <v>6.3882921018436128E-4</v>
      </c>
      <c r="M4209" s="9">
        <f t="shared" si="1448"/>
        <v>0.48525772070764311</v>
      </c>
      <c r="N4209" s="9">
        <f t="shared" si="1449"/>
        <v>-0.20008545314828746</v>
      </c>
      <c r="O4209" s="9">
        <f t="shared" si="1450"/>
        <v>0.14073768902092462</v>
      </c>
      <c r="P4209" s="9">
        <f t="shared" si="1451"/>
        <v>0.1419699855267601</v>
      </c>
      <c r="Q4209" s="10">
        <f t="shared" si="1452"/>
        <v>0.17333711934564716</v>
      </c>
      <c r="R4209" s="10">
        <f t="shared" si="1435"/>
        <v>0.46152838066077484</v>
      </c>
      <c r="S4209" s="10">
        <f>_xlfn.PERCENTILE.INC($R$1519:R4209,0.75)</f>
        <v>0.80368625979643338</v>
      </c>
      <c r="T4209" s="10">
        <f t="shared" si="1436"/>
        <v>0.80368625979643338</v>
      </c>
      <c r="U4209" s="11">
        <f t="shared" si="1453"/>
        <v>0.46152838066077484</v>
      </c>
      <c r="V4209" s="10">
        <f t="shared" si="1437"/>
        <v>-4.535171951264E-3</v>
      </c>
      <c r="W4209" s="10">
        <f t="shared" si="1438"/>
        <v>0.46492695395605876</v>
      </c>
      <c r="X4209" s="10">
        <f t="shared" si="1454"/>
        <v>0.57691047582596855</v>
      </c>
      <c r="Y4209" s="10">
        <f>_xlfn.PERCENTILE.INC($X$1519:X4209,0.75)</f>
        <v>1.0046078247455417</v>
      </c>
      <c r="Z4209" s="10">
        <f t="shared" si="1455"/>
        <v>1.0046078247455417</v>
      </c>
      <c r="AA4209" s="10">
        <f t="shared" si="1456"/>
        <v>0.5760145741024113</v>
      </c>
      <c r="AB4209" s="10">
        <f t="shared" si="1457"/>
        <v>-2.1085236809681271E-3</v>
      </c>
      <c r="AC4209" s="10">
        <f t="shared" si="1458"/>
        <v>-1.2145403700777042E-3</v>
      </c>
      <c r="AD4209" s="13">
        <f t="shared" si="1459"/>
        <v>-2108.5236809681269</v>
      </c>
      <c r="AE4209" s="13">
        <f t="shared" si="1439"/>
        <v>-1214.5403700777042</v>
      </c>
      <c r="AF4209" s="13"/>
      <c r="AG4209" s="2">
        <f t="shared" si="1434"/>
        <v>40927</v>
      </c>
      <c r="AH4209" s="3">
        <f t="shared" si="1440"/>
        <v>-10.300789826476951</v>
      </c>
      <c r="AI4209" s="3">
        <f t="shared" si="1441"/>
        <v>-5.933405064816573</v>
      </c>
      <c r="AJ4209" s="3">
        <f t="shared" si="1460"/>
        <v>748415.3147976941</v>
      </c>
      <c r="AK4209" s="3">
        <f t="shared" si="1461"/>
        <v>572324.70565060829</v>
      </c>
    </row>
    <row r="4210" spans="2:37" x14ac:dyDescent="0.2">
      <c r="B4210" s="5">
        <v>40928</v>
      </c>
      <c r="C4210" s="1">
        <v>574.17999999999995</v>
      </c>
      <c r="D4210" s="1">
        <f t="shared" si="1431"/>
        <v>3</v>
      </c>
      <c r="E4210" s="1" t="b">
        <f t="shared" si="1432"/>
        <v>0</v>
      </c>
      <c r="F4210" s="6">
        <f t="shared" si="1433"/>
        <v>5.0532331979979972E-4</v>
      </c>
      <c r="G4210" s="8">
        <f t="shared" si="1442"/>
        <v>7.6299314337428109E-4</v>
      </c>
      <c r="H4210" s="8">
        <f t="shared" si="1443"/>
        <v>-2.2909256062642974E-4</v>
      </c>
      <c r="I4210" s="8">
        <f t="shared" si="1444"/>
        <v>7.0462450320895405E-5</v>
      </c>
      <c r="J4210" s="6">
        <f t="shared" si="1445"/>
        <v>1.4716997577392656E-3</v>
      </c>
      <c r="K4210" s="6">
        <f t="shared" si="1446"/>
        <v>1.0707605180413462E-3</v>
      </c>
      <c r="L4210" s="6">
        <f t="shared" si="1447"/>
        <v>6.3898188096644221E-4</v>
      </c>
      <c r="M4210" s="9">
        <f t="shared" si="1448"/>
        <v>0.51844347963088888</v>
      </c>
      <c r="N4210" s="9">
        <f t="shared" si="1449"/>
        <v>-0.21395312655484333</v>
      </c>
      <c r="O4210" s="9">
        <f t="shared" si="1450"/>
        <v>0.11027300213008062</v>
      </c>
      <c r="P4210" s="9">
        <f t="shared" si="1451"/>
        <v>0.1382544517353754</v>
      </c>
      <c r="Q4210" s="10">
        <f t="shared" si="1452"/>
        <v>0.16915081680288399</v>
      </c>
      <c r="R4210" s="10">
        <f t="shared" si="1435"/>
        <v>0.47295071647940168</v>
      </c>
      <c r="S4210" s="10">
        <f>_xlfn.PERCENTILE.INC($R$1519:R4210,0.75)</f>
        <v>0.80367214648117968</v>
      </c>
      <c r="T4210" s="10">
        <f t="shared" si="1436"/>
        <v>0.80367214648117968</v>
      </c>
      <c r="U4210" s="11">
        <f t="shared" si="1453"/>
        <v>0.47295071647940168</v>
      </c>
      <c r="V4210" s="10">
        <f t="shared" si="1437"/>
        <v>-4.535171951264E-3</v>
      </c>
      <c r="W4210" s="10">
        <f t="shared" si="1438"/>
        <v>0.46492695395605876</v>
      </c>
      <c r="X4210" s="10">
        <f t="shared" si="1454"/>
        <v>0.59118839559925218</v>
      </c>
      <c r="Y4210" s="10">
        <f>_xlfn.PERCENTILE.INC($X$1519:X4210,0.75)</f>
        <v>1.0045901831014745</v>
      </c>
      <c r="Z4210" s="10">
        <f t="shared" si="1455"/>
        <v>1.0045901831014745</v>
      </c>
      <c r="AA4210" s="10">
        <f t="shared" si="1456"/>
        <v>0.5760145741024113</v>
      </c>
      <c r="AB4210" s="10">
        <f t="shared" si="1457"/>
        <v>-2.1085236809681271E-3</v>
      </c>
      <c r="AC4210" s="10">
        <f t="shared" si="1458"/>
        <v>-1.2145403700777042E-3</v>
      </c>
      <c r="AD4210" s="13">
        <f t="shared" si="1459"/>
        <v>-2108.5236809681269</v>
      </c>
      <c r="AE4210" s="13">
        <f t="shared" si="1439"/>
        <v>-1214.5403700777042</v>
      </c>
      <c r="AF4210" s="13"/>
      <c r="AG4210" s="2">
        <f t="shared" si="1434"/>
        <v>40928</v>
      </c>
      <c r="AH4210" s="3">
        <f t="shared" si="1440"/>
        <v>-1.0654861863433076</v>
      </c>
      <c r="AI4210" s="3">
        <f t="shared" si="1441"/>
        <v>-0.61373557183854288</v>
      </c>
      <c r="AJ4210" s="3">
        <f t="shared" si="1460"/>
        <v>748414.2493115078</v>
      </c>
      <c r="AK4210" s="3">
        <f t="shared" si="1461"/>
        <v>572324.09191503644</v>
      </c>
    </row>
    <row r="4211" spans="2:37" x14ac:dyDescent="0.2">
      <c r="B4211" s="5">
        <v>40931</v>
      </c>
      <c r="C4211" s="1">
        <v>578.97</v>
      </c>
      <c r="D4211" s="1">
        <f t="shared" si="1431"/>
        <v>4</v>
      </c>
      <c r="E4211" s="1" t="b">
        <f t="shared" si="1432"/>
        <v>1</v>
      </c>
      <c r="F4211" s="6">
        <f t="shared" si="1433"/>
        <v>8.3423316729946961E-3</v>
      </c>
      <c r="G4211" s="8">
        <f t="shared" si="1442"/>
        <v>8.8620486648055791E-4</v>
      </c>
      <c r="H4211" s="8">
        <f t="shared" si="1443"/>
        <v>-9.9078932302582007E-5</v>
      </c>
      <c r="I4211" s="8">
        <f t="shared" si="1444"/>
        <v>1.1534471872100281E-4</v>
      </c>
      <c r="J4211" s="6">
        <f t="shared" si="1445"/>
        <v>1.4717392590102251E-3</v>
      </c>
      <c r="K4211" s="6">
        <f t="shared" si="1446"/>
        <v>1.0709039541535053E-3</v>
      </c>
      <c r="L4211" s="6">
        <f t="shared" si="1447"/>
        <v>6.3910775021545365E-4</v>
      </c>
      <c r="M4211" s="9">
        <f t="shared" si="1448"/>
        <v>0.60214801029127196</v>
      </c>
      <c r="N4211" s="9">
        <f t="shared" si="1449"/>
        <v>-9.2518971396364696E-2</v>
      </c>
      <c r="O4211" s="9">
        <f t="shared" si="1450"/>
        <v>0.18047773428208033</v>
      </c>
      <c r="P4211" s="9">
        <f t="shared" si="1451"/>
        <v>0.23003559105899588</v>
      </c>
      <c r="Q4211" s="10">
        <f t="shared" si="1452"/>
        <v>0.16877785547284849</v>
      </c>
      <c r="R4211" s="10">
        <f t="shared" si="1435"/>
        <v>0.47399583183393218</v>
      </c>
      <c r="S4211" s="10">
        <f>_xlfn.PERCENTILE.INC($R$1519:R4211,0.75)</f>
        <v>0.80365803316592588</v>
      </c>
      <c r="T4211" s="10">
        <f t="shared" si="1436"/>
        <v>0.80365803316592588</v>
      </c>
      <c r="U4211" s="11">
        <f t="shared" si="1453"/>
        <v>0.47399583183393218</v>
      </c>
      <c r="V4211" s="10">
        <f t="shared" si="1437"/>
        <v>0.1382544517353754</v>
      </c>
      <c r="W4211" s="10">
        <f t="shared" si="1438"/>
        <v>0.47295071647940168</v>
      </c>
      <c r="X4211" s="10">
        <f t="shared" si="1454"/>
        <v>0.59249478979241521</v>
      </c>
      <c r="Y4211" s="10">
        <f>_xlfn.PERCENTILE.INC($X$1519:X4211,0.75)</f>
        <v>1.0045725414574074</v>
      </c>
      <c r="Z4211" s="10">
        <f t="shared" si="1455"/>
        <v>1.0045725414574074</v>
      </c>
      <c r="AA4211" s="10">
        <f t="shared" si="1456"/>
        <v>0.59249478979241521</v>
      </c>
      <c r="AB4211" s="10">
        <f t="shared" si="1457"/>
        <v>6.5387542004712654E-2</v>
      </c>
      <c r="AC4211" s="10">
        <f t="shared" si="1458"/>
        <v>3.8741777955124942E-2</v>
      </c>
      <c r="AD4211" s="13">
        <f t="shared" si="1459"/>
        <v>65387.542004712654</v>
      </c>
      <c r="AE4211" s="13">
        <f t="shared" si="1439"/>
        <v>38741.77795512494</v>
      </c>
      <c r="AF4211" s="13"/>
      <c r="AG4211" s="2">
        <f t="shared" si="1434"/>
        <v>40931</v>
      </c>
      <c r="AH4211" s="3">
        <f t="shared" si="1440"/>
        <v>-17.590003886999767</v>
      </c>
      <c r="AI4211" s="3">
        <f t="shared" si="1441"/>
        <v>-10.132098597429932</v>
      </c>
      <c r="AJ4211" s="3">
        <f t="shared" si="1460"/>
        <v>748396.65930762084</v>
      </c>
      <c r="AK4211" s="3">
        <f t="shared" si="1461"/>
        <v>572313.95981643896</v>
      </c>
    </row>
    <row r="4212" spans="2:37" x14ac:dyDescent="0.2">
      <c r="B4212" s="5">
        <v>40932</v>
      </c>
      <c r="C4212" s="1">
        <v>575.01</v>
      </c>
      <c r="D4212" s="1">
        <f t="shared" si="1431"/>
        <v>4</v>
      </c>
      <c r="E4212" s="1" t="b">
        <f t="shared" si="1432"/>
        <v>0</v>
      </c>
      <c r="F4212" s="6">
        <f t="shared" si="1433"/>
        <v>-6.8397326286336879E-3</v>
      </c>
      <c r="G4212" s="8">
        <f t="shared" si="1442"/>
        <v>6.121073932332336E-4</v>
      </c>
      <c r="H4212" s="8">
        <f t="shared" si="1443"/>
        <v>-1.4333878951150315E-4</v>
      </c>
      <c r="I4212" s="8">
        <f t="shared" si="1444"/>
        <v>8.9771103259762128E-5</v>
      </c>
      <c r="J4212" s="6">
        <f t="shared" si="1445"/>
        <v>1.4717390755291011E-3</v>
      </c>
      <c r="K4212" s="6">
        <f t="shared" si="1446"/>
        <v>1.071072384233799E-3</v>
      </c>
      <c r="L4212" s="6">
        <f t="shared" si="1447"/>
        <v>6.3924775606739989E-4</v>
      </c>
      <c r="M4212" s="9">
        <f t="shared" si="1448"/>
        <v>0.41590755006160074</v>
      </c>
      <c r="N4212" s="9">
        <f t="shared" si="1449"/>
        <v>-0.13382735996320341</v>
      </c>
      <c r="O4212" s="9">
        <f t="shared" si="1450"/>
        <v>0.14043241045072516</v>
      </c>
      <c r="P4212" s="9">
        <f t="shared" si="1451"/>
        <v>0.14083753351637418</v>
      </c>
      <c r="Q4212" s="10">
        <f t="shared" si="1452"/>
        <v>0.16924135721556016</v>
      </c>
      <c r="R4212" s="10">
        <f t="shared" si="1435"/>
        <v>0.47269769822340296</v>
      </c>
      <c r="S4212" s="10">
        <f>_xlfn.PERCENTILE.INC($R$1519:R4212,0.75)</f>
        <v>0.80340847326173481</v>
      </c>
      <c r="T4212" s="10">
        <f t="shared" si="1436"/>
        <v>0.80340847326173481</v>
      </c>
      <c r="U4212" s="11">
        <f t="shared" si="1453"/>
        <v>0.47269769822340296</v>
      </c>
      <c r="V4212" s="10">
        <f t="shared" si="1437"/>
        <v>0.1382544517353754</v>
      </c>
      <c r="W4212" s="10">
        <f t="shared" si="1438"/>
        <v>0.47295071647940168</v>
      </c>
      <c r="X4212" s="10">
        <f t="shared" si="1454"/>
        <v>0.59087212277925372</v>
      </c>
      <c r="Y4212" s="10">
        <f>_xlfn.PERCENTILE.INC($X$1519:X4212,0.75)</f>
        <v>1.0042605915771685</v>
      </c>
      <c r="Z4212" s="10">
        <f t="shared" si="1455"/>
        <v>1.0042605915771685</v>
      </c>
      <c r="AA4212" s="10">
        <f t="shared" si="1456"/>
        <v>0.59249478979241521</v>
      </c>
      <c r="AB4212" s="10">
        <f t="shared" si="1457"/>
        <v>6.5387542004712654E-2</v>
      </c>
      <c r="AC4212" s="10">
        <f t="shared" si="1458"/>
        <v>3.8741777955124942E-2</v>
      </c>
      <c r="AD4212" s="13">
        <f t="shared" si="1459"/>
        <v>65387.542004712654</v>
      </c>
      <c r="AE4212" s="13">
        <f t="shared" si="1439"/>
        <v>38741.77795512494</v>
      </c>
      <c r="AF4212" s="13"/>
      <c r="AG4212" s="2">
        <f t="shared" si="1434"/>
        <v>40932</v>
      </c>
      <c r="AH4212" s="3">
        <f t="shared" si="1440"/>
        <v>-447.23330455578895</v>
      </c>
      <c r="AI4212" s="3">
        <f t="shared" si="1441"/>
        <v>-264.9834027709494</v>
      </c>
      <c r="AJ4212" s="3">
        <f t="shared" si="1460"/>
        <v>747949.42600306508</v>
      </c>
      <c r="AK4212" s="3">
        <f t="shared" si="1461"/>
        <v>572048.97641366802</v>
      </c>
    </row>
    <row r="4213" spans="2:37" x14ac:dyDescent="0.2">
      <c r="B4213" s="5">
        <v>40933</v>
      </c>
      <c r="C4213" s="1">
        <v>575.77</v>
      </c>
      <c r="D4213" s="1">
        <f t="shared" si="1431"/>
        <v>4</v>
      </c>
      <c r="E4213" s="1" t="b">
        <f t="shared" si="1432"/>
        <v>0</v>
      </c>
      <c r="F4213" s="6">
        <f t="shared" si="1433"/>
        <v>1.3217161440670644E-3</v>
      </c>
      <c r="G4213" s="8">
        <f t="shared" si="1442"/>
        <v>6.8498128850704907E-4</v>
      </c>
      <c r="H4213" s="8">
        <f t="shared" si="1443"/>
        <v>-1.3767960468123847E-4</v>
      </c>
      <c r="I4213" s="8">
        <f t="shared" si="1444"/>
        <v>8.4185565830739855E-5</v>
      </c>
      <c r="J4213" s="6">
        <f t="shared" si="1445"/>
        <v>1.4717377910792573E-3</v>
      </c>
      <c r="K4213" s="6">
        <f t="shared" si="1446"/>
        <v>1.0712386604508429E-3</v>
      </c>
      <c r="L4213" s="6">
        <f t="shared" si="1447"/>
        <v>6.3939130435544103E-4</v>
      </c>
      <c r="M4213" s="9">
        <f t="shared" si="1448"/>
        <v>0.46542345563114024</v>
      </c>
      <c r="N4213" s="9">
        <f t="shared" si="1449"/>
        <v>-0.12852374523460014</v>
      </c>
      <c r="O4213" s="9">
        <f t="shared" si="1450"/>
        <v>0.13166517163633595</v>
      </c>
      <c r="P4213" s="9">
        <f t="shared" si="1451"/>
        <v>0.15618829401095868</v>
      </c>
      <c r="Q4213" s="10">
        <f t="shared" si="1452"/>
        <v>0.16910787001295624</v>
      </c>
      <c r="R4213" s="10">
        <f t="shared" si="1435"/>
        <v>0.47307082747757856</v>
      </c>
      <c r="S4213" s="10">
        <f>_xlfn.PERCENTILE.INC($R$1519:R4213,0.75)</f>
        <v>0.80315891335754386</v>
      </c>
      <c r="T4213" s="10">
        <f t="shared" si="1436"/>
        <v>0.80315891335754386</v>
      </c>
      <c r="U4213" s="11">
        <f t="shared" si="1453"/>
        <v>0.47307082747757856</v>
      </c>
      <c r="V4213" s="10">
        <f t="shared" si="1437"/>
        <v>0.1382544517353754</v>
      </c>
      <c r="W4213" s="10">
        <f t="shared" si="1438"/>
        <v>0.47295071647940168</v>
      </c>
      <c r="X4213" s="10">
        <f t="shared" si="1454"/>
        <v>0.59133853434697325</v>
      </c>
      <c r="Y4213" s="10">
        <f>_xlfn.PERCENTILE.INC($X$1519:X4213,0.75)</f>
        <v>1.0039486416969297</v>
      </c>
      <c r="Z4213" s="10">
        <f t="shared" si="1455"/>
        <v>1.0039486416969297</v>
      </c>
      <c r="AA4213" s="10">
        <f t="shared" si="1456"/>
        <v>0.59249478979241521</v>
      </c>
      <c r="AB4213" s="10">
        <f t="shared" si="1457"/>
        <v>6.5387542004712654E-2</v>
      </c>
      <c r="AC4213" s="10">
        <f t="shared" si="1458"/>
        <v>3.8741777955124942E-2</v>
      </c>
      <c r="AD4213" s="13">
        <f t="shared" si="1459"/>
        <v>65387.542004712654</v>
      </c>
      <c r="AE4213" s="13">
        <f t="shared" si="1439"/>
        <v>38741.77795512494</v>
      </c>
      <c r="AF4213" s="13"/>
      <c r="AG4213" s="2">
        <f t="shared" si="1434"/>
        <v>40933</v>
      </c>
      <c r="AH4213" s="3">
        <f t="shared" si="1440"/>
        <v>86.423769888492018</v>
      </c>
      <c r="AI4213" s="3">
        <f t="shared" si="1441"/>
        <v>51.205633373150135</v>
      </c>
      <c r="AJ4213" s="3">
        <f t="shared" si="1460"/>
        <v>748035.84977295354</v>
      </c>
      <c r="AK4213" s="3">
        <f t="shared" si="1461"/>
        <v>572100.18204704113</v>
      </c>
    </row>
    <row r="4214" spans="2:37" x14ac:dyDescent="0.2">
      <c r="B4214" s="5">
        <v>40934</v>
      </c>
      <c r="C4214" s="1">
        <v>584.05999999999995</v>
      </c>
      <c r="D4214" s="1">
        <f t="shared" si="1431"/>
        <v>4</v>
      </c>
      <c r="E4214" s="1" t="b">
        <f t="shared" si="1432"/>
        <v>0</v>
      </c>
      <c r="F4214" s="6">
        <f t="shared" si="1433"/>
        <v>1.4398110356566018E-2</v>
      </c>
      <c r="G4214" s="8">
        <f t="shared" si="1442"/>
        <v>1.0755322695748634E-3</v>
      </c>
      <c r="H4214" s="8">
        <f t="shared" si="1443"/>
        <v>2.6794220568667048E-5</v>
      </c>
      <c r="I4214" s="8">
        <f t="shared" si="1444"/>
        <v>1.6862817974673026E-4</v>
      </c>
      <c r="J4214" s="6">
        <f t="shared" si="1445"/>
        <v>1.471809828285023E-3</v>
      </c>
      <c r="K4214" s="6">
        <f t="shared" si="1446"/>
        <v>1.0713329147096922E-3</v>
      </c>
      <c r="L4214" s="6">
        <f t="shared" si="1447"/>
        <v>6.3948849173921826E-4</v>
      </c>
      <c r="M4214" s="9">
        <f t="shared" si="1448"/>
        <v>0.73075491745295063</v>
      </c>
      <c r="N4214" s="9">
        <f t="shared" si="1449"/>
        <v>2.5010172095690435E-2</v>
      </c>
      <c r="O4214" s="9">
        <f t="shared" si="1450"/>
        <v>0.26369228207393042</v>
      </c>
      <c r="P4214" s="9">
        <f t="shared" si="1451"/>
        <v>0.3398191238741905</v>
      </c>
      <c r="Q4214" s="10">
        <f t="shared" si="1452"/>
        <v>0.17144543328207437</v>
      </c>
      <c r="R4214" s="10">
        <f t="shared" si="1435"/>
        <v>0.46662076946883874</v>
      </c>
      <c r="S4214" s="10">
        <f>_xlfn.PERCENTILE.INC($R$1519:R4214,0.75)</f>
        <v>0.80290935345335279</v>
      </c>
      <c r="T4214" s="10">
        <f t="shared" si="1436"/>
        <v>0.80290935345335279</v>
      </c>
      <c r="U4214" s="11">
        <f t="shared" si="1453"/>
        <v>0.46662076946883874</v>
      </c>
      <c r="V4214" s="10">
        <f t="shared" si="1437"/>
        <v>0.1382544517353754</v>
      </c>
      <c r="W4214" s="10">
        <f t="shared" si="1438"/>
        <v>0.47295071647940168</v>
      </c>
      <c r="X4214" s="10">
        <f t="shared" si="1454"/>
        <v>0.58327596183604846</v>
      </c>
      <c r="Y4214" s="10">
        <f>_xlfn.PERCENTILE.INC($X$1519:X4214,0.75)</f>
        <v>1.003636691816691</v>
      </c>
      <c r="Z4214" s="10">
        <f t="shared" si="1455"/>
        <v>1.003636691816691</v>
      </c>
      <c r="AA4214" s="10">
        <f t="shared" si="1456"/>
        <v>0.59249478979241521</v>
      </c>
      <c r="AB4214" s="10">
        <f t="shared" si="1457"/>
        <v>6.5387542004712654E-2</v>
      </c>
      <c r="AC4214" s="10">
        <f t="shared" si="1458"/>
        <v>3.8741777955124942E-2</v>
      </c>
      <c r="AD4214" s="13">
        <f t="shared" si="1459"/>
        <v>65387.542004712654</v>
      </c>
      <c r="AE4214" s="13">
        <f t="shared" si="1439"/>
        <v>38741.77795512494</v>
      </c>
      <c r="AF4214" s="13"/>
      <c r="AG4214" s="2">
        <f t="shared" si="1434"/>
        <v>40934</v>
      </c>
      <c r="AH4214" s="3">
        <f t="shared" si="1440"/>
        <v>941.45704572844886</v>
      </c>
      <c r="AI4214" s="3">
        <f t="shared" si="1441"/>
        <v>557.80839440746547</v>
      </c>
      <c r="AJ4214" s="3">
        <f t="shared" si="1460"/>
        <v>748977.306818682</v>
      </c>
      <c r="AK4214" s="3">
        <f t="shared" si="1461"/>
        <v>572657.99044144864</v>
      </c>
    </row>
    <row r="4215" spans="2:37" x14ac:dyDescent="0.2">
      <c r="B4215" s="5">
        <v>40935</v>
      </c>
      <c r="C4215" s="1">
        <v>581.57000000000005</v>
      </c>
      <c r="D4215" s="1">
        <f t="shared" si="1431"/>
        <v>4</v>
      </c>
      <c r="E4215" s="1" t="b">
        <f t="shared" si="1432"/>
        <v>0</v>
      </c>
      <c r="F4215" s="6">
        <f t="shared" si="1433"/>
        <v>-4.2632606239083604E-3</v>
      </c>
      <c r="G4215" s="8">
        <f t="shared" si="1442"/>
        <v>9.5141620116213183E-4</v>
      </c>
      <c r="H4215" s="8">
        <f t="shared" si="1443"/>
        <v>-2.3527303611031447E-5</v>
      </c>
      <c r="I4215" s="8">
        <f t="shared" si="1444"/>
        <v>1.4675277738436805E-4</v>
      </c>
      <c r="J4215" s="6">
        <f t="shared" si="1445"/>
        <v>1.4718543262516232E-3</v>
      </c>
      <c r="K4215" s="6">
        <f t="shared" si="1446"/>
        <v>1.0714381365216985E-3</v>
      </c>
      <c r="L4215" s="6">
        <f t="shared" si="1447"/>
        <v>6.3959470385562716E-4</v>
      </c>
      <c r="M4215" s="9">
        <f t="shared" si="1448"/>
        <v>0.64640649838296627</v>
      </c>
      <c r="N4215" s="9">
        <f t="shared" si="1449"/>
        <v>-2.1958620669794478E-2</v>
      </c>
      <c r="O4215" s="9">
        <f t="shared" si="1450"/>
        <v>0.22944651745817754</v>
      </c>
      <c r="P4215" s="9">
        <f t="shared" si="1451"/>
        <v>0.28463146505711645</v>
      </c>
      <c r="Q4215" s="10">
        <f t="shared" si="1452"/>
        <v>0.16628577489757804</v>
      </c>
      <c r="R4215" s="10">
        <f t="shared" si="1435"/>
        <v>0.48109948099454181</v>
      </c>
      <c r="S4215" s="10">
        <f>_xlfn.PERCENTILE.INC($R$1519:R4215,0.75)</f>
        <v>0.80265979354916173</v>
      </c>
      <c r="T4215" s="10">
        <f t="shared" si="1436"/>
        <v>0.80265979354916173</v>
      </c>
      <c r="U4215" s="11">
        <f t="shared" si="1453"/>
        <v>0.48109948099454181</v>
      </c>
      <c r="V4215" s="10">
        <f t="shared" si="1437"/>
        <v>0.1382544517353754</v>
      </c>
      <c r="W4215" s="10">
        <f t="shared" si="1438"/>
        <v>0.47295071647940168</v>
      </c>
      <c r="X4215" s="10">
        <f t="shared" si="1454"/>
        <v>0.60137435124317729</v>
      </c>
      <c r="Y4215" s="10">
        <f>_xlfn.PERCENTILE.INC($X$1519:X4215,0.75)</f>
        <v>1.0033247419364522</v>
      </c>
      <c r="Z4215" s="10">
        <f t="shared" si="1455"/>
        <v>1.0033247419364522</v>
      </c>
      <c r="AA4215" s="10">
        <f t="shared" si="1456"/>
        <v>0.59249478979241521</v>
      </c>
      <c r="AB4215" s="10">
        <f t="shared" si="1457"/>
        <v>6.5387542004712654E-2</v>
      </c>
      <c r="AC4215" s="10">
        <f t="shared" si="1458"/>
        <v>3.8741777955124942E-2</v>
      </c>
      <c r="AD4215" s="13">
        <f t="shared" si="1459"/>
        <v>65387.542004712654</v>
      </c>
      <c r="AE4215" s="13">
        <f t="shared" si="1439"/>
        <v>38741.77795512494</v>
      </c>
      <c r="AF4215" s="13"/>
      <c r="AG4215" s="2">
        <f t="shared" si="1434"/>
        <v>40935</v>
      </c>
      <c r="AH4215" s="3">
        <f t="shared" si="1440"/>
        <v>-278.76413312284541</v>
      </c>
      <c r="AI4215" s="3">
        <f t="shared" si="1441"/>
        <v>-165.16629645628512</v>
      </c>
      <c r="AJ4215" s="3">
        <f t="shared" si="1460"/>
        <v>748698.54268555914</v>
      </c>
      <c r="AK4215" s="3">
        <f t="shared" si="1461"/>
        <v>572492.8241449924</v>
      </c>
    </row>
    <row r="4216" spans="2:37" x14ac:dyDescent="0.2">
      <c r="B4216" s="5">
        <v>40938</v>
      </c>
      <c r="C4216" s="1">
        <v>578.98</v>
      </c>
      <c r="D4216" s="1">
        <f t="shared" si="1431"/>
        <v>5</v>
      </c>
      <c r="E4216" s="1" t="b">
        <f t="shared" si="1432"/>
        <v>1</v>
      </c>
      <c r="F4216" s="6">
        <f t="shared" si="1433"/>
        <v>-4.4534621799612317E-3</v>
      </c>
      <c r="G4216" s="8">
        <f t="shared" si="1442"/>
        <v>9.8766642434246861E-4</v>
      </c>
      <c r="H4216" s="8">
        <f t="shared" si="1443"/>
        <v>-7.1334608549734061E-5</v>
      </c>
      <c r="I4216" s="8">
        <f t="shared" si="1444"/>
        <v>1.0966579624358649E-4</v>
      </c>
      <c r="J4216" s="6">
        <f t="shared" si="1445"/>
        <v>1.4719104820864171E-3</v>
      </c>
      <c r="K4216" s="6">
        <f t="shared" si="1446"/>
        <v>1.0715661606297421E-3</v>
      </c>
      <c r="L4216" s="6">
        <f t="shared" si="1447"/>
        <v>6.397159888444343E-4</v>
      </c>
      <c r="M4216" s="9">
        <f t="shared" si="1448"/>
        <v>0.67100984493463367</v>
      </c>
      <c r="N4216" s="9">
        <f t="shared" si="1449"/>
        <v>-6.6570419233668104E-2</v>
      </c>
      <c r="O4216" s="9">
        <f t="shared" si="1450"/>
        <v>0.17142888118473296</v>
      </c>
      <c r="P4216" s="9">
        <f t="shared" si="1451"/>
        <v>0.25862276896189951</v>
      </c>
      <c r="Q4216" s="10">
        <f t="shared" si="1452"/>
        <v>0.16044140526568429</v>
      </c>
      <c r="R4216" s="10">
        <f t="shared" si="1435"/>
        <v>0.4986244035168062</v>
      </c>
      <c r="S4216" s="10">
        <f>_xlfn.PERCENTILE.INC($R$1519:R4216,0.75)</f>
        <v>0.80257452585494726</v>
      </c>
      <c r="T4216" s="10">
        <f t="shared" si="1436"/>
        <v>0.80257452585494726</v>
      </c>
      <c r="U4216" s="11">
        <f t="shared" si="1453"/>
        <v>0.4986244035168062</v>
      </c>
      <c r="V4216" s="10">
        <f t="shared" si="1437"/>
        <v>0.28463146505711645</v>
      </c>
      <c r="W4216" s="10">
        <f t="shared" si="1438"/>
        <v>0.48109948099454181</v>
      </c>
      <c r="X4216" s="10">
        <f t="shared" si="1454"/>
        <v>0.6232805043960078</v>
      </c>
      <c r="Y4216" s="10">
        <f>_xlfn.PERCENTILE.INC($X$1519:X4216,0.75)</f>
        <v>1.0032181573186842</v>
      </c>
      <c r="Z4216" s="10">
        <f t="shared" si="1455"/>
        <v>1.0032181573186842</v>
      </c>
      <c r="AA4216" s="10">
        <f t="shared" si="1456"/>
        <v>0.6232805043960078</v>
      </c>
      <c r="AB4216" s="10">
        <f t="shared" si="1457"/>
        <v>0.13693605011369478</v>
      </c>
      <c r="AC4216" s="10">
        <f t="shared" si="1458"/>
        <v>8.5349570384860685E-2</v>
      </c>
      <c r="AD4216" s="13">
        <f t="shared" si="1459"/>
        <v>136936.05011369477</v>
      </c>
      <c r="AE4216" s="13">
        <f t="shared" si="1439"/>
        <v>85349.570384860679</v>
      </c>
      <c r="AF4216" s="13"/>
      <c r="AG4216" s="2">
        <f t="shared" si="1434"/>
        <v>40938</v>
      </c>
      <c r="AH4216" s="3">
        <f t="shared" si="1440"/>
        <v>-291.20094535861421</v>
      </c>
      <c r="AI4216" s="3">
        <f t="shared" si="1441"/>
        <v>-172.53504290760472</v>
      </c>
      <c r="AJ4216" s="3">
        <f t="shared" si="1460"/>
        <v>748407.34174020053</v>
      </c>
      <c r="AK4216" s="3">
        <f t="shared" si="1461"/>
        <v>572320.28910208482</v>
      </c>
    </row>
    <row r="4217" spans="2:37" x14ac:dyDescent="0.2">
      <c r="B4217" s="5">
        <v>40939</v>
      </c>
      <c r="C4217" s="1">
        <v>580.04</v>
      </c>
      <c r="D4217" s="1">
        <f t="shared" si="1431"/>
        <v>5</v>
      </c>
      <c r="E4217" s="1" t="b">
        <f t="shared" si="1432"/>
        <v>0</v>
      </c>
      <c r="F4217" s="6">
        <f t="shared" si="1433"/>
        <v>1.8308059000309296E-3</v>
      </c>
      <c r="G4217" s="8">
        <f t="shared" si="1442"/>
        <v>9.2815623783188328E-4</v>
      </c>
      <c r="H4217" s="8">
        <f t="shared" si="1443"/>
        <v>-3.784040663015807E-5</v>
      </c>
      <c r="I4217" s="8">
        <f t="shared" si="1444"/>
        <v>1.2017332135207948E-4</v>
      </c>
      <c r="J4217" s="6">
        <f t="shared" si="1445"/>
        <v>1.471958541971538E-3</v>
      </c>
      <c r="K4217" s="6">
        <f t="shared" si="1446"/>
        <v>1.0716798327013058E-3</v>
      </c>
      <c r="L4217" s="6">
        <f t="shared" si="1447"/>
        <v>6.398303471678976E-4</v>
      </c>
      <c r="M4217" s="9">
        <f t="shared" si="1448"/>
        <v>0.63055868176063767</v>
      </c>
      <c r="N4217" s="9">
        <f t="shared" si="1449"/>
        <v>-3.5309432421413114E-2</v>
      </c>
      <c r="O4217" s="9">
        <f t="shared" si="1450"/>
        <v>0.18782060257692787</v>
      </c>
      <c r="P4217" s="9">
        <f t="shared" si="1451"/>
        <v>0.26102328397205082</v>
      </c>
      <c r="Q4217" s="10">
        <f t="shared" si="1452"/>
        <v>0.16049464465354896</v>
      </c>
      <c r="R4217" s="10">
        <f t="shared" si="1435"/>
        <v>0.49845899950550776</v>
      </c>
      <c r="S4217" s="10">
        <f>_xlfn.PERCENTILE.INC($R$1519:R4217,0.75)</f>
        <v>0.80248925816073291</v>
      </c>
      <c r="T4217" s="10">
        <f t="shared" si="1436"/>
        <v>0.80248925816073291</v>
      </c>
      <c r="U4217" s="11">
        <f t="shared" si="1453"/>
        <v>0.49845899950550776</v>
      </c>
      <c r="V4217" s="10">
        <f t="shared" si="1437"/>
        <v>0.28463146505711645</v>
      </c>
      <c r="W4217" s="10">
        <f t="shared" si="1438"/>
        <v>0.48109948099454181</v>
      </c>
      <c r="X4217" s="10">
        <f t="shared" si="1454"/>
        <v>0.62307374938188476</v>
      </c>
      <c r="Y4217" s="10">
        <f>_xlfn.PERCENTILE.INC($X$1519:X4217,0.75)</f>
        <v>1.0031115727009161</v>
      </c>
      <c r="Z4217" s="10">
        <f t="shared" si="1455"/>
        <v>1.0031115727009161</v>
      </c>
      <c r="AA4217" s="10">
        <f t="shared" si="1456"/>
        <v>0.6232805043960078</v>
      </c>
      <c r="AB4217" s="10">
        <f t="shared" si="1457"/>
        <v>0.13693605011369478</v>
      </c>
      <c r="AC4217" s="10">
        <f t="shared" si="1458"/>
        <v>8.5349570384860685E-2</v>
      </c>
      <c r="AD4217" s="13">
        <f t="shared" si="1459"/>
        <v>136936.05011369477</v>
      </c>
      <c r="AE4217" s="13">
        <f t="shared" si="1439"/>
        <v>85349.570384860679</v>
      </c>
      <c r="AF4217" s="13"/>
      <c r="AG4217" s="2">
        <f t="shared" si="1434"/>
        <v>40939</v>
      </c>
      <c r="AH4217" s="3">
        <f t="shared" si="1440"/>
        <v>250.70332847508342</v>
      </c>
      <c r="AI4217" s="3">
        <f t="shared" si="1441"/>
        <v>156.25849702570804</v>
      </c>
      <c r="AJ4217" s="3">
        <f t="shared" si="1460"/>
        <v>748658.04506867565</v>
      </c>
      <c r="AK4217" s="3">
        <f t="shared" si="1461"/>
        <v>572476.54759911052</v>
      </c>
    </row>
    <row r="4218" spans="2:37" x14ac:dyDescent="0.2">
      <c r="B4218" s="5">
        <v>40940</v>
      </c>
      <c r="C4218" s="1">
        <v>586.80999999999995</v>
      </c>
      <c r="D4218" s="1">
        <f t="shared" si="1431"/>
        <v>5</v>
      </c>
      <c r="E4218" s="1" t="b">
        <f t="shared" si="1432"/>
        <v>0</v>
      </c>
      <c r="F4218" s="6">
        <f t="shared" si="1433"/>
        <v>1.1671608854561644E-2</v>
      </c>
      <c r="G4218" s="8">
        <f t="shared" si="1442"/>
        <v>1.1505336723926425E-3</v>
      </c>
      <c r="H4218" s="8">
        <f t="shared" si="1443"/>
        <v>5.9792184792479339E-5</v>
      </c>
      <c r="I4218" s="8">
        <f t="shared" si="1444"/>
        <v>1.9406058204789916E-4</v>
      </c>
      <c r="J4218" s="6">
        <f t="shared" si="1445"/>
        <v>1.4720651360660862E-3</v>
      </c>
      <c r="K4218" s="6">
        <f t="shared" si="1446"/>
        <v>1.0717549589455235E-3</v>
      </c>
      <c r="L4218" s="6">
        <f t="shared" si="1447"/>
        <v>6.3990932087105989E-4</v>
      </c>
      <c r="M4218" s="9">
        <f t="shared" si="1448"/>
        <v>0.78157796431977378</v>
      </c>
      <c r="N4218" s="9">
        <f t="shared" si="1449"/>
        <v>5.5789044215207154E-2</v>
      </c>
      <c r="O4218" s="9">
        <f t="shared" si="1450"/>
        <v>0.30326262756063505</v>
      </c>
      <c r="P4218" s="9">
        <f t="shared" si="1451"/>
        <v>0.38020987869853862</v>
      </c>
      <c r="Q4218" s="10">
        <f t="shared" si="1452"/>
        <v>0.14668977157047267</v>
      </c>
      <c r="R4218" s="10">
        <f t="shared" si="1435"/>
        <v>0.54536863166063643</v>
      </c>
      <c r="S4218" s="10">
        <f>_xlfn.PERCENTILE.INC($R$1519:R4218,0.75)</f>
        <v>0.80240399046651856</v>
      </c>
      <c r="T4218" s="10">
        <f t="shared" si="1436"/>
        <v>0.80240399046651856</v>
      </c>
      <c r="U4218" s="11">
        <f t="shared" si="1453"/>
        <v>0.54536863166063643</v>
      </c>
      <c r="V4218" s="10">
        <f t="shared" si="1437"/>
        <v>0.28463146505711645</v>
      </c>
      <c r="W4218" s="10">
        <f t="shared" si="1438"/>
        <v>0.48109948099454181</v>
      </c>
      <c r="X4218" s="10">
        <f t="shared" si="1454"/>
        <v>0.68171078957579556</v>
      </c>
      <c r="Y4218" s="10">
        <f>_xlfn.PERCENTILE.INC($X$1519:X4218,0.75)</f>
        <v>1.003004988083148</v>
      </c>
      <c r="Z4218" s="10">
        <f t="shared" si="1455"/>
        <v>1.003004988083148</v>
      </c>
      <c r="AA4218" s="10">
        <f t="shared" si="1456"/>
        <v>0.6232805043960078</v>
      </c>
      <c r="AB4218" s="10">
        <f t="shared" si="1457"/>
        <v>0.13693605011369478</v>
      </c>
      <c r="AC4218" s="10">
        <f t="shared" si="1458"/>
        <v>8.5349570384860685E-2</v>
      </c>
      <c r="AD4218" s="13">
        <f t="shared" si="1459"/>
        <v>136936.05011369477</v>
      </c>
      <c r="AE4218" s="13">
        <f t="shared" si="1439"/>
        <v>85349.570384860679</v>
      </c>
      <c r="AF4218" s="13"/>
      <c r="AG4218" s="2">
        <f t="shared" si="1434"/>
        <v>40940</v>
      </c>
      <c r="AH4218" s="3">
        <f t="shared" si="1440"/>
        <v>1598.2640150156969</v>
      </c>
      <c r="AI4218" s="3">
        <f t="shared" si="1441"/>
        <v>996.16680143697215</v>
      </c>
      <c r="AJ4218" s="3">
        <f t="shared" si="1460"/>
        <v>750256.30908369133</v>
      </c>
      <c r="AK4218" s="3">
        <f t="shared" si="1461"/>
        <v>573472.71440054744</v>
      </c>
    </row>
    <row r="4219" spans="2:37" x14ac:dyDescent="0.2">
      <c r="B4219" s="5">
        <v>40941</v>
      </c>
      <c r="C4219" s="1">
        <v>589.41999999999996</v>
      </c>
      <c r="D4219" s="1">
        <f t="shared" si="1431"/>
        <v>5</v>
      </c>
      <c r="E4219" s="1" t="b">
        <f t="shared" si="1432"/>
        <v>0</v>
      </c>
      <c r="F4219" s="6">
        <f t="shared" si="1433"/>
        <v>4.4477769635828945E-3</v>
      </c>
      <c r="G4219" s="8">
        <f t="shared" si="1442"/>
        <v>1.2057044825627106E-3</v>
      </c>
      <c r="H4219" s="8">
        <f t="shared" si="1443"/>
        <v>1.0608706561975335E-4</v>
      </c>
      <c r="I4219" s="8">
        <f t="shared" si="1444"/>
        <v>2.1520750851667037E-4</v>
      </c>
      <c r="J4219" s="6">
        <f t="shared" si="1445"/>
        <v>1.4721732218199038E-3</v>
      </c>
      <c r="K4219" s="6">
        <f t="shared" si="1446"/>
        <v>1.0718174614682597E-3</v>
      </c>
      <c r="L4219" s="6">
        <f t="shared" si="1447"/>
        <v>6.3997733780218099E-4</v>
      </c>
      <c r="M4219" s="9">
        <f t="shared" si="1448"/>
        <v>0.81899634138991884</v>
      </c>
      <c r="N4219" s="9">
        <f t="shared" si="1449"/>
        <v>9.8978668881198259E-2</v>
      </c>
      <c r="O4219" s="9">
        <f t="shared" si="1450"/>
        <v>0.33627363940063715</v>
      </c>
      <c r="P4219" s="9">
        <f t="shared" si="1451"/>
        <v>0.41808288322391807</v>
      </c>
      <c r="Q4219" s="10">
        <f t="shared" si="1452"/>
        <v>0.14672818267376755</v>
      </c>
      <c r="R4219" s="10">
        <f t="shared" si="1435"/>
        <v>0.54522586283148045</v>
      </c>
      <c r="S4219" s="10">
        <f>_xlfn.PERCENTILE.INC($R$1519:R4219,0.75)</f>
        <v>0.80231872277230409</v>
      </c>
      <c r="T4219" s="10">
        <f t="shared" si="1436"/>
        <v>0.80231872277230409</v>
      </c>
      <c r="U4219" s="11">
        <f t="shared" si="1453"/>
        <v>0.54522586283148045</v>
      </c>
      <c r="V4219" s="10">
        <f t="shared" si="1437"/>
        <v>0.28463146505711645</v>
      </c>
      <c r="W4219" s="10">
        <f t="shared" si="1438"/>
        <v>0.48109948099454181</v>
      </c>
      <c r="X4219" s="10">
        <f t="shared" si="1454"/>
        <v>0.68153232853935064</v>
      </c>
      <c r="Y4219" s="10">
        <f>_xlfn.PERCENTILE.INC($X$1519:X4219,0.75)</f>
        <v>1.0028984034653801</v>
      </c>
      <c r="Z4219" s="10">
        <f t="shared" si="1455"/>
        <v>1.0028984034653801</v>
      </c>
      <c r="AA4219" s="10">
        <f t="shared" si="1456"/>
        <v>0.6232805043960078</v>
      </c>
      <c r="AB4219" s="10">
        <f t="shared" si="1457"/>
        <v>0.13693605011369478</v>
      </c>
      <c r="AC4219" s="10">
        <f t="shared" si="1458"/>
        <v>8.5349570384860685E-2</v>
      </c>
      <c r="AD4219" s="13">
        <f t="shared" si="1459"/>
        <v>136936.05011369477</v>
      </c>
      <c r="AE4219" s="13">
        <f t="shared" si="1439"/>
        <v>85349.570384860679</v>
      </c>
      <c r="AF4219" s="13"/>
      <c r="AG4219" s="2">
        <f t="shared" si="1434"/>
        <v>40941</v>
      </c>
      <c r="AH4219" s="3">
        <f t="shared" si="1440"/>
        <v>609.06100917972446</v>
      </c>
      <c r="AI4219" s="3">
        <f t="shared" si="1441"/>
        <v>379.61585300948019</v>
      </c>
      <c r="AJ4219" s="3">
        <f t="shared" si="1460"/>
        <v>750865.37009287102</v>
      </c>
      <c r="AK4219" s="3">
        <f t="shared" si="1461"/>
        <v>573852.33025355695</v>
      </c>
    </row>
    <row r="4220" spans="2:37" x14ac:dyDescent="0.2">
      <c r="B4220" s="5">
        <v>40942</v>
      </c>
      <c r="C4220" s="1">
        <v>589.66</v>
      </c>
      <c r="D4220" s="1">
        <f t="shared" si="1431"/>
        <v>5</v>
      </c>
      <c r="E4220" s="1" t="b">
        <f t="shared" si="1432"/>
        <v>0</v>
      </c>
      <c r="F4220" s="6">
        <f t="shared" si="1433"/>
        <v>4.0717993960170951E-4</v>
      </c>
      <c r="G4220" s="8">
        <f t="shared" si="1442"/>
        <v>1.2107608424533638E-3</v>
      </c>
      <c r="H4220" s="8">
        <f t="shared" si="1443"/>
        <v>8.080411166479031E-5</v>
      </c>
      <c r="I4220" s="8">
        <f t="shared" si="1444"/>
        <v>2.2581823174267157E-4</v>
      </c>
      <c r="J4220" s="6">
        <f t="shared" si="1445"/>
        <v>1.472290523521881E-3</v>
      </c>
      <c r="K4220" s="6">
        <f t="shared" si="1446"/>
        <v>1.0718874199713577E-3</v>
      </c>
      <c r="L4220" s="6">
        <f t="shared" si="1447"/>
        <v>6.4004046862523706E-4</v>
      </c>
      <c r="M4220" s="9">
        <f t="shared" si="1448"/>
        <v>0.82236543882459456</v>
      </c>
      <c r="N4220" s="9">
        <f t="shared" si="1449"/>
        <v>7.538488665810586E-2</v>
      </c>
      <c r="O4220" s="9">
        <f t="shared" si="1450"/>
        <v>0.35281867758723695</v>
      </c>
      <c r="P4220" s="9">
        <f t="shared" si="1451"/>
        <v>0.41685633435664576</v>
      </c>
      <c r="Q4220" s="10">
        <f t="shared" si="1452"/>
        <v>0.1467139303119698</v>
      </c>
      <c r="R4220" s="10">
        <f t="shared" si="1435"/>
        <v>0.54527882819231599</v>
      </c>
      <c r="S4220" s="10">
        <f>_xlfn.PERCENTILE.INC($R$1519:R4220,0.75)</f>
        <v>0.8023170764669787</v>
      </c>
      <c r="T4220" s="10">
        <f t="shared" si="1436"/>
        <v>0.8023170764669787</v>
      </c>
      <c r="U4220" s="11">
        <f t="shared" si="1453"/>
        <v>0.54527882819231599</v>
      </c>
      <c r="V4220" s="10">
        <f t="shared" si="1437"/>
        <v>0.28463146505711645</v>
      </c>
      <c r="W4220" s="10">
        <f t="shared" si="1438"/>
        <v>0.48109948099454181</v>
      </c>
      <c r="X4220" s="10">
        <f t="shared" si="1454"/>
        <v>0.68159853524039504</v>
      </c>
      <c r="Y4220" s="10">
        <f>_xlfn.PERCENTILE.INC($X$1519:X4220,0.75)</f>
        <v>1.0028963455837232</v>
      </c>
      <c r="Z4220" s="10">
        <f t="shared" si="1455"/>
        <v>1.0028963455837232</v>
      </c>
      <c r="AA4220" s="10">
        <f t="shared" si="1456"/>
        <v>0.6232805043960078</v>
      </c>
      <c r="AB4220" s="10">
        <f t="shared" si="1457"/>
        <v>0.13693605011369478</v>
      </c>
      <c r="AC4220" s="10">
        <f t="shared" si="1458"/>
        <v>8.5349570384860685E-2</v>
      </c>
      <c r="AD4220" s="13">
        <f t="shared" si="1459"/>
        <v>136936.05011369477</v>
      </c>
      <c r="AE4220" s="13">
        <f t="shared" si="1439"/>
        <v>85349.570384860679</v>
      </c>
      <c r="AF4220" s="13"/>
      <c r="AG4220" s="2">
        <f t="shared" si="1434"/>
        <v>40942</v>
      </c>
      <c r="AH4220" s="3">
        <f t="shared" si="1440"/>
        <v>55.757612614590904</v>
      </c>
      <c r="AI4220" s="3">
        <f t="shared" si="1441"/>
        <v>34.752632914339422</v>
      </c>
      <c r="AJ4220" s="3">
        <f t="shared" si="1460"/>
        <v>750921.12770548556</v>
      </c>
      <c r="AK4220" s="3">
        <f t="shared" si="1461"/>
        <v>573887.0828864713</v>
      </c>
    </row>
    <row r="4221" spans="2:37" x14ac:dyDescent="0.2">
      <c r="B4221" s="5">
        <v>40945</v>
      </c>
      <c r="C4221" s="1">
        <v>592.67999999999995</v>
      </c>
      <c r="D4221" s="1">
        <f t="shared" si="1431"/>
        <v>6</v>
      </c>
      <c r="E4221" s="1" t="b">
        <f t="shared" si="1432"/>
        <v>1</v>
      </c>
      <c r="F4221" s="6">
        <f t="shared" si="1433"/>
        <v>5.1215954957093413E-3</v>
      </c>
      <c r="G4221" s="8">
        <f t="shared" si="1442"/>
        <v>1.1281976073791919E-3</v>
      </c>
      <c r="H4221" s="8">
        <f t="shared" si="1443"/>
        <v>1.3917083386964693E-4</v>
      </c>
      <c r="I4221" s="8">
        <f t="shared" si="1444"/>
        <v>2.6681106756250858E-4</v>
      </c>
      <c r="J4221" s="6">
        <f t="shared" si="1445"/>
        <v>1.4723915304571166E-3</v>
      </c>
      <c r="K4221" s="6">
        <f t="shared" si="1446"/>
        <v>1.0719420571422401E-3</v>
      </c>
      <c r="L4221" s="6">
        <f t="shared" si="1447"/>
        <v>6.4008927801048154E-4</v>
      </c>
      <c r="M4221" s="9">
        <f t="shared" si="1448"/>
        <v>0.76623478473075246</v>
      </c>
      <c r="N4221" s="9">
        <f t="shared" si="1449"/>
        <v>0.12983055655141612</v>
      </c>
      <c r="O4221" s="9">
        <f t="shared" si="1450"/>
        <v>0.41683414599883289</v>
      </c>
      <c r="P4221" s="9">
        <f t="shared" si="1451"/>
        <v>0.43763316242700051</v>
      </c>
      <c r="Q4221" s="10">
        <f t="shared" si="1452"/>
        <v>0.14646447571443139</v>
      </c>
      <c r="R4221" s="10">
        <f t="shared" si="1435"/>
        <v>0.54620753332691896</v>
      </c>
      <c r="S4221" s="10">
        <f>_xlfn.PERCENTILE.INC($R$1519:R4221,0.75)</f>
        <v>0.8023154301616533</v>
      </c>
      <c r="T4221" s="10">
        <f t="shared" si="1436"/>
        <v>0.8023154301616533</v>
      </c>
      <c r="U4221" s="11">
        <f t="shared" si="1453"/>
        <v>0.54620753332691896</v>
      </c>
      <c r="V4221" s="10">
        <f t="shared" si="1437"/>
        <v>0.41685633435664576</v>
      </c>
      <c r="W4221" s="10">
        <f t="shared" si="1438"/>
        <v>0.54527882819231599</v>
      </c>
      <c r="X4221" s="10">
        <f t="shared" si="1454"/>
        <v>0.68275941665864881</v>
      </c>
      <c r="Y4221" s="10">
        <f>_xlfn.PERCENTILE.INC($X$1519:X4221,0.75)</f>
        <v>1.0028942877020666</v>
      </c>
      <c r="Z4221" s="10">
        <f t="shared" si="1455"/>
        <v>1.0028942877020666</v>
      </c>
      <c r="AA4221" s="10">
        <f t="shared" si="1456"/>
        <v>0.68275941665864881</v>
      </c>
      <c r="AB4221" s="10">
        <f t="shared" si="1457"/>
        <v>0.22730293352253608</v>
      </c>
      <c r="AC4221" s="10">
        <f t="shared" si="1458"/>
        <v>0.15519321829664637</v>
      </c>
      <c r="AD4221" s="13">
        <f t="shared" si="1459"/>
        <v>227302.93352253607</v>
      </c>
      <c r="AE4221" s="13">
        <f t="shared" si="1439"/>
        <v>155193.21829664637</v>
      </c>
      <c r="AF4221" s="13"/>
      <c r="AG4221" s="2">
        <f t="shared" si="1434"/>
        <v>40945</v>
      </c>
      <c r="AH4221" s="3">
        <f t="shared" si="1440"/>
        <v>701.33105746252772</v>
      </c>
      <c r="AI4221" s="3">
        <f t="shared" si="1441"/>
        <v>437.12597524382983</v>
      </c>
      <c r="AJ4221" s="3">
        <f t="shared" si="1460"/>
        <v>751622.45876294805</v>
      </c>
      <c r="AK4221" s="3">
        <f t="shared" si="1461"/>
        <v>574324.20886171516</v>
      </c>
    </row>
    <row r="4222" spans="2:37" x14ac:dyDescent="0.2">
      <c r="B4222" s="5">
        <v>40946</v>
      </c>
      <c r="C4222" s="1">
        <v>591.35</v>
      </c>
      <c r="D4222" s="1">
        <f t="shared" si="1431"/>
        <v>6</v>
      </c>
      <c r="E4222" s="1" t="b">
        <f t="shared" si="1432"/>
        <v>0</v>
      </c>
      <c r="F4222" s="6">
        <f t="shared" si="1433"/>
        <v>-2.2440440035093046E-3</v>
      </c>
      <c r="G4222" s="8">
        <f t="shared" si="1442"/>
        <v>8.6777472977036683E-4</v>
      </c>
      <c r="H4222" s="8">
        <f t="shared" si="1443"/>
        <v>6.615528755912749E-5</v>
      </c>
      <c r="I4222" s="8">
        <f t="shared" si="1444"/>
        <v>2.4029004813567773E-4</v>
      </c>
      <c r="J4222" s="6">
        <f t="shared" si="1445"/>
        <v>1.4724262071175343E-3</v>
      </c>
      <c r="K4222" s="6">
        <f t="shared" si="1446"/>
        <v>1.0720211182447875E-3</v>
      </c>
      <c r="L4222" s="6">
        <f t="shared" si="1447"/>
        <v>6.4015038084588535E-4</v>
      </c>
      <c r="M4222" s="9">
        <f t="shared" si="1448"/>
        <v>0.5893502340393334</v>
      </c>
      <c r="N4222" s="9">
        <f t="shared" si="1449"/>
        <v>6.171080628284923E-2</v>
      </c>
      <c r="O4222" s="9">
        <f t="shared" si="1450"/>
        <v>0.37536500067087669</v>
      </c>
      <c r="P4222" s="9">
        <f t="shared" si="1451"/>
        <v>0.3421420136643531</v>
      </c>
      <c r="Q4222" s="10">
        <f t="shared" si="1452"/>
        <v>0.14659200751908588</v>
      </c>
      <c r="R4222" s="10">
        <f t="shared" si="1435"/>
        <v>0.54573234485232236</v>
      </c>
      <c r="S4222" s="10">
        <f>_xlfn.PERCENTILE.INC($R$1519:R4222,0.75)</f>
        <v>0.80231378385632779</v>
      </c>
      <c r="T4222" s="10">
        <f t="shared" si="1436"/>
        <v>0.80231378385632779</v>
      </c>
      <c r="U4222" s="11">
        <f t="shared" si="1453"/>
        <v>0.54573234485232236</v>
      </c>
      <c r="V4222" s="10">
        <f t="shared" si="1437"/>
        <v>0.41685633435664576</v>
      </c>
      <c r="W4222" s="10">
        <f t="shared" si="1438"/>
        <v>0.54527882819231599</v>
      </c>
      <c r="X4222" s="10">
        <f t="shared" si="1454"/>
        <v>0.68216543106540295</v>
      </c>
      <c r="Y4222" s="10">
        <f>_xlfn.PERCENTILE.INC($X$1519:X4222,0.75)</f>
        <v>1.0028922298204097</v>
      </c>
      <c r="Z4222" s="10">
        <f t="shared" si="1455"/>
        <v>1.0028922298204097</v>
      </c>
      <c r="AA4222" s="10">
        <f t="shared" si="1456"/>
        <v>0.68275941665864881</v>
      </c>
      <c r="AB4222" s="10">
        <f t="shared" si="1457"/>
        <v>0.22730293352253608</v>
      </c>
      <c r="AC4222" s="10">
        <f t="shared" si="1458"/>
        <v>0.15519321829664637</v>
      </c>
      <c r="AD4222" s="13">
        <f t="shared" si="1459"/>
        <v>227302.93352253607</v>
      </c>
      <c r="AE4222" s="13">
        <f t="shared" si="1439"/>
        <v>155193.21829664637</v>
      </c>
      <c r="AF4222" s="13"/>
      <c r="AG4222" s="2">
        <f t="shared" si="1434"/>
        <v>40946</v>
      </c>
      <c r="AH4222" s="3">
        <f t="shared" si="1440"/>
        <v>-510.07778495132118</v>
      </c>
      <c r="AI4222" s="3">
        <f t="shared" si="1441"/>
        <v>-348.26041090389975</v>
      </c>
      <c r="AJ4222" s="3">
        <f t="shared" si="1460"/>
        <v>751112.38097799674</v>
      </c>
      <c r="AK4222" s="3">
        <f t="shared" si="1461"/>
        <v>573975.94845081121</v>
      </c>
    </row>
    <row r="4223" spans="2:37" x14ac:dyDescent="0.2">
      <c r="B4223" s="5">
        <v>40947</v>
      </c>
      <c r="C4223" s="1">
        <v>593.22</v>
      </c>
      <c r="D4223" s="1">
        <f t="shared" si="1431"/>
        <v>6</v>
      </c>
      <c r="E4223" s="1" t="b">
        <f t="shared" si="1432"/>
        <v>0</v>
      </c>
      <c r="F4223" s="6">
        <f t="shared" si="1433"/>
        <v>3.1622558552464319E-3</v>
      </c>
      <c r="G4223" s="8">
        <f t="shared" si="1442"/>
        <v>9.3114317356145042E-4</v>
      </c>
      <c r="H4223" s="8">
        <f t="shared" si="1443"/>
        <v>7.5890487666944567E-5</v>
      </c>
      <c r="I4223" s="8">
        <f t="shared" si="1444"/>
        <v>2.426419667208481E-4</v>
      </c>
      <c r="J4223" s="6">
        <f t="shared" si="1445"/>
        <v>1.4724715981656641E-3</v>
      </c>
      <c r="K4223" s="6">
        <f t="shared" si="1446"/>
        <v>1.0720968027677945E-3</v>
      </c>
      <c r="L4223" s="6">
        <f t="shared" si="1447"/>
        <v>6.4021172626392586E-4</v>
      </c>
      <c r="M4223" s="9">
        <f t="shared" si="1448"/>
        <v>0.63236749335024511</v>
      </c>
      <c r="N4223" s="9">
        <f t="shared" si="1449"/>
        <v>7.0786973220161434E-2</v>
      </c>
      <c r="O4223" s="9">
        <f t="shared" si="1450"/>
        <v>0.37900269046434099</v>
      </c>
      <c r="P4223" s="9">
        <f t="shared" si="1451"/>
        <v>0.3607190523449158</v>
      </c>
      <c r="Q4223" s="10">
        <f t="shared" si="1452"/>
        <v>0.14605847337707559</v>
      </c>
      <c r="R4223" s="10">
        <f t="shared" si="1435"/>
        <v>0.54772583986596901</v>
      </c>
      <c r="S4223" s="10">
        <f>_xlfn.PERCENTILE.INC($R$1519:R4223,0.75)</f>
        <v>0.80231213755100239</v>
      </c>
      <c r="T4223" s="10">
        <f t="shared" si="1436"/>
        <v>0.80231213755100239</v>
      </c>
      <c r="U4223" s="11">
        <f t="shared" si="1453"/>
        <v>0.54772583986596901</v>
      </c>
      <c r="V4223" s="10">
        <f t="shared" si="1437"/>
        <v>0.41685633435664576</v>
      </c>
      <c r="W4223" s="10">
        <f t="shared" si="1438"/>
        <v>0.54527882819231599</v>
      </c>
      <c r="X4223" s="10">
        <f t="shared" si="1454"/>
        <v>0.68465729983246126</v>
      </c>
      <c r="Y4223" s="10">
        <f>_xlfn.PERCENTILE.INC($X$1519:X4223,0.75)</f>
        <v>1.0028901719387529</v>
      </c>
      <c r="Z4223" s="10">
        <f t="shared" si="1455"/>
        <v>1.0028901719387529</v>
      </c>
      <c r="AA4223" s="10">
        <f t="shared" si="1456"/>
        <v>0.68275941665864881</v>
      </c>
      <c r="AB4223" s="10">
        <f t="shared" si="1457"/>
        <v>0.22730293352253608</v>
      </c>
      <c r="AC4223" s="10">
        <f t="shared" si="1458"/>
        <v>0.15519321829664637</v>
      </c>
      <c r="AD4223" s="13">
        <f t="shared" si="1459"/>
        <v>227302.93352253607</v>
      </c>
      <c r="AE4223" s="13">
        <f t="shared" si="1439"/>
        <v>155193.21829664637</v>
      </c>
      <c r="AF4223" s="13"/>
      <c r="AG4223" s="2">
        <f t="shared" si="1434"/>
        <v>40947</v>
      </c>
      <c r="AH4223" s="3">
        <f t="shared" si="1440"/>
        <v>718.7900324463302</v>
      </c>
      <c r="AI4223" s="3">
        <f t="shared" si="1441"/>
        <v>490.76066325310768</v>
      </c>
      <c r="AJ4223" s="3">
        <f t="shared" si="1460"/>
        <v>751831.17101044313</v>
      </c>
      <c r="AK4223" s="3">
        <f t="shared" si="1461"/>
        <v>574466.70911406435</v>
      </c>
    </row>
    <row r="4224" spans="2:37" x14ac:dyDescent="0.2">
      <c r="B4224" s="5">
        <v>40948</v>
      </c>
      <c r="C4224" s="1">
        <v>592.89</v>
      </c>
      <c r="D4224" s="1">
        <f t="shared" si="1431"/>
        <v>6</v>
      </c>
      <c r="E4224" s="1" t="b">
        <f t="shared" si="1432"/>
        <v>0</v>
      </c>
      <c r="F4224" s="6">
        <f t="shared" si="1433"/>
        <v>-5.5628603216351102E-4</v>
      </c>
      <c r="G4224" s="8">
        <f t="shared" si="1442"/>
        <v>1.1964791324176468E-3</v>
      </c>
      <c r="H4224" s="8">
        <f t="shared" si="1443"/>
        <v>1.6836067169506046E-4</v>
      </c>
      <c r="I4224" s="8">
        <f t="shared" si="1444"/>
        <v>2.4142754590784695E-4</v>
      </c>
      <c r="J4224" s="6">
        <f t="shared" si="1445"/>
        <v>1.4725949261339196E-3</v>
      </c>
      <c r="K4224" s="6">
        <f t="shared" si="1446"/>
        <v>1.0721443657960236E-3</v>
      </c>
      <c r="L4224" s="6">
        <f t="shared" si="1447"/>
        <v>6.4027310619740147E-4</v>
      </c>
      <c r="M4224" s="9">
        <f t="shared" si="1448"/>
        <v>0.8124971172886124</v>
      </c>
      <c r="N4224" s="9">
        <f t="shared" si="1449"/>
        <v>0.15703171799075724</v>
      </c>
      <c r="O4224" s="9">
        <f t="shared" si="1450"/>
        <v>0.37706963414673372</v>
      </c>
      <c r="P4224" s="9">
        <f t="shared" si="1451"/>
        <v>0.44886615647536776</v>
      </c>
      <c r="Q4224" s="10">
        <f t="shared" si="1452"/>
        <v>0.14511465554070693</v>
      </c>
      <c r="R4224" s="10">
        <f t="shared" si="1435"/>
        <v>0.55128821897357394</v>
      </c>
      <c r="S4224" s="10">
        <f>_xlfn.PERCENTILE.INC($R$1519:R4224,0.75)</f>
        <v>0.80226613672958424</v>
      </c>
      <c r="T4224" s="10">
        <f t="shared" si="1436"/>
        <v>0.80226613672958424</v>
      </c>
      <c r="U4224" s="11">
        <f t="shared" si="1453"/>
        <v>0.55128821897357394</v>
      </c>
      <c r="V4224" s="10">
        <f t="shared" si="1437"/>
        <v>0.41685633435664576</v>
      </c>
      <c r="W4224" s="10">
        <f t="shared" si="1438"/>
        <v>0.54527882819231599</v>
      </c>
      <c r="X4224" s="10">
        <f t="shared" si="1454"/>
        <v>0.68911027371696743</v>
      </c>
      <c r="Y4224" s="10">
        <f>_xlfn.PERCENTILE.INC($X$1519:X4224,0.75)</f>
        <v>1.0028326709119801</v>
      </c>
      <c r="Z4224" s="10">
        <f t="shared" si="1455"/>
        <v>1.0028326709119801</v>
      </c>
      <c r="AA4224" s="10">
        <f t="shared" si="1456"/>
        <v>0.68275941665864881</v>
      </c>
      <c r="AB4224" s="10">
        <f t="shared" si="1457"/>
        <v>0.22730293352253608</v>
      </c>
      <c r="AC4224" s="10">
        <f t="shared" si="1458"/>
        <v>0.15519321829664637</v>
      </c>
      <c r="AD4224" s="13">
        <f t="shared" si="1459"/>
        <v>227302.93352253607</v>
      </c>
      <c r="AE4224" s="13">
        <f t="shared" si="1439"/>
        <v>155193.21829664637</v>
      </c>
      <c r="AF4224" s="13"/>
      <c r="AG4224" s="2">
        <f t="shared" si="1434"/>
        <v>40948</v>
      </c>
      <c r="AH4224" s="3">
        <f t="shared" si="1440"/>
        <v>-126.44544698837791</v>
      </c>
      <c r="AI4224" s="3">
        <f t="shared" si="1441"/>
        <v>-86.331819624927007</v>
      </c>
      <c r="AJ4224" s="3">
        <f t="shared" si="1460"/>
        <v>751704.72556345479</v>
      </c>
      <c r="AK4224" s="3">
        <f t="shared" si="1461"/>
        <v>574380.37729443947</v>
      </c>
    </row>
    <row r="4225" spans="2:37" x14ac:dyDescent="0.2">
      <c r="B4225" s="5">
        <v>40949</v>
      </c>
      <c r="C4225" s="1">
        <v>589.78</v>
      </c>
      <c r="D4225" s="1">
        <f t="shared" si="1431"/>
        <v>6</v>
      </c>
      <c r="E4225" s="1" t="b">
        <f t="shared" si="1432"/>
        <v>0</v>
      </c>
      <c r="F4225" s="6">
        <f t="shared" si="1433"/>
        <v>-5.2454924184924812E-3</v>
      </c>
      <c r="G4225" s="8">
        <f t="shared" si="1442"/>
        <v>1.0179483029334928E-3</v>
      </c>
      <c r="H4225" s="8">
        <f t="shared" si="1443"/>
        <v>1.0326371506232201E-4</v>
      </c>
      <c r="I4225" s="8">
        <f t="shared" si="1444"/>
        <v>2.1294021255751302E-4</v>
      </c>
      <c r="J4225" s="6">
        <f t="shared" si="1445"/>
        <v>1.4726487115264645E-3</v>
      </c>
      <c r="K4225" s="6">
        <f t="shared" si="1446"/>
        <v>1.0722095784369259E-3</v>
      </c>
      <c r="L4225" s="6">
        <f t="shared" si="1447"/>
        <v>6.4034789553236873E-4</v>
      </c>
      <c r="M4225" s="9">
        <f t="shared" si="1448"/>
        <v>0.69123633828351716</v>
      </c>
      <c r="N4225" s="9">
        <f t="shared" si="1449"/>
        <v>9.6309263728888261E-2</v>
      </c>
      <c r="O4225" s="9">
        <f t="shared" si="1450"/>
        <v>0.33253831869077982</v>
      </c>
      <c r="P4225" s="9">
        <f t="shared" si="1451"/>
        <v>0.37336130690106173</v>
      </c>
      <c r="Q4225" s="10">
        <f t="shared" si="1452"/>
        <v>0.14469107625166058</v>
      </c>
      <c r="R4225" s="10">
        <f t="shared" si="1435"/>
        <v>0.55290210061646328</v>
      </c>
      <c r="S4225" s="10">
        <f>_xlfn.PERCENTILE.INC($R$1519:R4225,0.75)</f>
        <v>0.80222013590816599</v>
      </c>
      <c r="T4225" s="10">
        <f t="shared" si="1436"/>
        <v>0.80222013590816599</v>
      </c>
      <c r="U4225" s="11">
        <f t="shared" si="1453"/>
        <v>0.55290210061646328</v>
      </c>
      <c r="V4225" s="10">
        <f t="shared" si="1437"/>
        <v>0.41685633435664576</v>
      </c>
      <c r="W4225" s="10">
        <f t="shared" si="1438"/>
        <v>0.54527882819231599</v>
      </c>
      <c r="X4225" s="10">
        <f t="shared" si="1454"/>
        <v>0.69112762577057918</v>
      </c>
      <c r="Y4225" s="10">
        <f>_xlfn.PERCENTILE.INC($X$1519:X4225,0.75)</f>
        <v>1.0027751698852074</v>
      </c>
      <c r="Z4225" s="10">
        <f t="shared" si="1455"/>
        <v>1.0027751698852074</v>
      </c>
      <c r="AA4225" s="10">
        <f t="shared" si="1456"/>
        <v>0.68275941665864881</v>
      </c>
      <c r="AB4225" s="10">
        <f t="shared" si="1457"/>
        <v>0.22730293352253608</v>
      </c>
      <c r="AC4225" s="10">
        <f t="shared" si="1458"/>
        <v>0.15519321829664637</v>
      </c>
      <c r="AD4225" s="13">
        <f t="shared" si="1459"/>
        <v>227302.93352253607</v>
      </c>
      <c r="AE4225" s="13">
        <f t="shared" si="1439"/>
        <v>155193.21829664637</v>
      </c>
      <c r="AF4225" s="13"/>
      <c r="AG4225" s="2">
        <f t="shared" si="1434"/>
        <v>40949</v>
      </c>
      <c r="AH4225" s="3">
        <f t="shared" si="1440"/>
        <v>-1192.3158144935635</v>
      </c>
      <c r="AI4225" s="3">
        <f t="shared" si="1441"/>
        <v>-814.06484997650716</v>
      </c>
      <c r="AJ4225" s="3">
        <f t="shared" si="1460"/>
        <v>750512.40974896122</v>
      </c>
      <c r="AK4225" s="3">
        <f t="shared" si="1461"/>
        <v>573566.31244446302</v>
      </c>
    </row>
    <row r="4226" spans="2:37" x14ac:dyDescent="0.2">
      <c r="B4226" s="5">
        <v>40952</v>
      </c>
      <c r="C4226" s="1">
        <v>592.04999999999995</v>
      </c>
      <c r="D4226" s="1">
        <f t="shared" si="1431"/>
        <v>7</v>
      </c>
      <c r="E4226" s="1" t="b">
        <f t="shared" si="1432"/>
        <v>1</v>
      </c>
      <c r="F4226" s="6">
        <f t="shared" si="1433"/>
        <v>3.8488928074875695E-3</v>
      </c>
      <c r="G4226" s="8">
        <f t="shared" si="1442"/>
        <v>1.0802333489031094E-3</v>
      </c>
      <c r="H4226" s="8">
        <f t="shared" si="1443"/>
        <v>1.1693719276284831E-4</v>
      </c>
      <c r="I4226" s="8">
        <f t="shared" si="1444"/>
        <v>2.4217761663212809E-4</v>
      </c>
      <c r="J4226" s="6">
        <f t="shared" si="1445"/>
        <v>1.4727319904032045E-3</v>
      </c>
      <c r="K4226" s="6">
        <f t="shared" si="1446"/>
        <v>1.0722718175238575E-3</v>
      </c>
      <c r="L4226" s="6">
        <f t="shared" si="1447"/>
        <v>6.4041046241914844E-4</v>
      </c>
      <c r="M4226" s="9">
        <f t="shared" si="1448"/>
        <v>0.73348943048854609</v>
      </c>
      <c r="N4226" s="9">
        <f t="shared" si="1449"/>
        <v>0.10905554995643306</v>
      </c>
      <c r="O4226" s="9">
        <f t="shared" si="1450"/>
        <v>0.37815999400962769</v>
      </c>
      <c r="P4226" s="9">
        <f t="shared" si="1451"/>
        <v>0.40690165815153562</v>
      </c>
      <c r="Q4226" s="10">
        <f t="shared" si="1452"/>
        <v>0.14477187042996031</v>
      </c>
      <c r="R4226" s="10">
        <f t="shared" si="1435"/>
        <v>0.55259353742136996</v>
      </c>
      <c r="S4226" s="10">
        <f>_xlfn.PERCENTILE.INC($R$1519:R4226,0.75)</f>
        <v>0.80217413508674773</v>
      </c>
      <c r="T4226" s="10">
        <f t="shared" si="1436"/>
        <v>0.80217413508674773</v>
      </c>
      <c r="U4226" s="11">
        <f t="shared" si="1453"/>
        <v>0.55259353742136996</v>
      </c>
      <c r="V4226" s="10">
        <f t="shared" si="1437"/>
        <v>0.37336130690106173</v>
      </c>
      <c r="W4226" s="10">
        <f t="shared" si="1438"/>
        <v>0.55290210061646328</v>
      </c>
      <c r="X4226" s="10">
        <f t="shared" si="1454"/>
        <v>0.69074192177671245</v>
      </c>
      <c r="Y4226" s="10">
        <f>_xlfn.PERCENTILE.INC($X$1519:X4226,0.75)</f>
        <v>1.0027176688584347</v>
      </c>
      <c r="Z4226" s="10">
        <f t="shared" si="1455"/>
        <v>1.0027176688584347</v>
      </c>
      <c r="AA4226" s="10">
        <f t="shared" si="1456"/>
        <v>0.69074192177671245</v>
      </c>
      <c r="AB4226" s="10">
        <f t="shared" si="1457"/>
        <v>0.20643225087450506</v>
      </c>
      <c r="AC4226" s="10">
        <f t="shared" si="1458"/>
        <v>0.14259140968574804</v>
      </c>
      <c r="AD4226" s="13">
        <f t="shared" si="1459"/>
        <v>206432.25087450506</v>
      </c>
      <c r="AE4226" s="13">
        <f t="shared" si="1439"/>
        <v>142591.40968574805</v>
      </c>
      <c r="AF4226" s="13"/>
      <c r="AG4226" s="2">
        <f t="shared" si="1434"/>
        <v>40952</v>
      </c>
      <c r="AH4226" s="3">
        <f t="shared" si="1440"/>
        <v>874.86462595571425</v>
      </c>
      <c r="AI4226" s="3">
        <f t="shared" si="1441"/>
        <v>597.32206167281049</v>
      </c>
      <c r="AJ4226" s="3">
        <f t="shared" si="1460"/>
        <v>751387.27437491692</v>
      </c>
      <c r="AK4226" s="3">
        <f t="shared" si="1461"/>
        <v>574163.63450613583</v>
      </c>
    </row>
    <row r="4227" spans="2:37" x14ac:dyDescent="0.2">
      <c r="B4227" s="5">
        <v>40953</v>
      </c>
      <c r="C4227" s="1">
        <v>592.38</v>
      </c>
      <c r="D4227" s="1">
        <f t="shared" si="1431"/>
        <v>7</v>
      </c>
      <c r="E4227" s="1" t="b">
        <f t="shared" si="1432"/>
        <v>0</v>
      </c>
      <c r="F4227" s="6">
        <f t="shared" si="1433"/>
        <v>5.5738535596661087E-4</v>
      </c>
      <c r="G4227" s="8">
        <f t="shared" si="1442"/>
        <v>1.1247557916751066E-3</v>
      </c>
      <c r="H4227" s="8">
        <f t="shared" si="1443"/>
        <v>1.2019059656455661E-4</v>
      </c>
      <c r="I4227" s="8">
        <f t="shared" si="1444"/>
        <v>2.4485417870453503E-4</v>
      </c>
      <c r="J4227" s="6">
        <f t="shared" si="1445"/>
        <v>1.4728324683429544E-3</v>
      </c>
      <c r="K4227" s="6">
        <f t="shared" si="1446"/>
        <v>1.0723320869223225E-3</v>
      </c>
      <c r="L4227" s="6">
        <f t="shared" si="1447"/>
        <v>6.4047184287328797E-4</v>
      </c>
      <c r="M4227" s="9">
        <f t="shared" si="1448"/>
        <v>0.76366852024965215</v>
      </c>
      <c r="N4227" s="9">
        <f t="shared" si="1449"/>
        <v>0.11208337233432331</v>
      </c>
      <c r="O4227" s="9">
        <f t="shared" si="1450"/>
        <v>0.38230279977035209</v>
      </c>
      <c r="P4227" s="9">
        <f t="shared" si="1451"/>
        <v>0.4193515641181092</v>
      </c>
      <c r="Q4227" s="10">
        <f t="shared" si="1452"/>
        <v>0.14471427643538057</v>
      </c>
      <c r="R4227" s="10">
        <f t="shared" si="1435"/>
        <v>0.55281346091463546</v>
      </c>
      <c r="S4227" s="10">
        <f>_xlfn.PERCENTILE.INC($R$1519:R4227,0.75)</f>
        <v>0.80212813426532958</v>
      </c>
      <c r="T4227" s="10">
        <f t="shared" si="1436"/>
        <v>0.80212813426532958</v>
      </c>
      <c r="U4227" s="11">
        <f t="shared" si="1453"/>
        <v>0.55281346091463546</v>
      </c>
      <c r="V4227" s="10">
        <f t="shared" si="1437"/>
        <v>0.37336130690106173</v>
      </c>
      <c r="W4227" s="10">
        <f t="shared" si="1438"/>
        <v>0.55290210061646328</v>
      </c>
      <c r="X4227" s="10">
        <f t="shared" si="1454"/>
        <v>0.69101682614329429</v>
      </c>
      <c r="Y4227" s="10">
        <f>_xlfn.PERCENTILE.INC($X$1519:X4227,0.75)</f>
        <v>1.002660167831662</v>
      </c>
      <c r="Z4227" s="10">
        <f t="shared" si="1455"/>
        <v>1.002660167831662</v>
      </c>
      <c r="AA4227" s="10">
        <f t="shared" si="1456"/>
        <v>0.69074192177671245</v>
      </c>
      <c r="AB4227" s="10">
        <f t="shared" si="1457"/>
        <v>0.20643225087450506</v>
      </c>
      <c r="AC4227" s="10">
        <f t="shared" si="1458"/>
        <v>0.14259140968574804</v>
      </c>
      <c r="AD4227" s="13">
        <f t="shared" si="1459"/>
        <v>206432.25087450506</v>
      </c>
      <c r="AE4227" s="13">
        <f t="shared" si="1439"/>
        <v>142591.40968574805</v>
      </c>
      <c r="AF4227" s="13"/>
      <c r="AG4227" s="2">
        <f t="shared" si="1434"/>
        <v>40953</v>
      </c>
      <c r="AH4227" s="3">
        <f t="shared" si="1440"/>
        <v>115.06231363667472</v>
      </c>
      <c r="AI4227" s="3">
        <f t="shared" si="1441"/>
        <v>79.478363645471518</v>
      </c>
      <c r="AJ4227" s="3">
        <f t="shared" si="1460"/>
        <v>751502.33668855357</v>
      </c>
      <c r="AK4227" s="3">
        <f t="shared" si="1461"/>
        <v>574243.11286978133</v>
      </c>
    </row>
    <row r="4228" spans="2:37" x14ac:dyDescent="0.2">
      <c r="B4228" s="5">
        <v>40954</v>
      </c>
      <c r="C4228" s="1">
        <v>592.91999999999996</v>
      </c>
      <c r="D4228" s="1">
        <f t="shared" si="1431"/>
        <v>7</v>
      </c>
      <c r="E4228" s="1" t="b">
        <f t="shared" si="1432"/>
        <v>0</v>
      </c>
      <c r="F4228" s="6">
        <f t="shared" si="1433"/>
        <v>9.1157702825883646E-4</v>
      </c>
      <c r="G4228" s="8">
        <f t="shared" si="1442"/>
        <v>1.1224398277636996E-3</v>
      </c>
      <c r="H4228" s="8">
        <f t="shared" si="1443"/>
        <v>1.5988710632283982E-4</v>
      </c>
      <c r="I4228" s="8">
        <f t="shared" si="1444"/>
        <v>2.3816607499342417E-4</v>
      </c>
      <c r="J4228" s="6">
        <f t="shared" si="1445"/>
        <v>1.4729285813012505E-3</v>
      </c>
      <c r="K4228" s="6">
        <f t="shared" si="1446"/>
        <v>1.0723727163687944E-3</v>
      </c>
      <c r="L4228" s="6">
        <f t="shared" si="1447"/>
        <v>6.4053550501440965E-4</v>
      </c>
      <c r="M4228" s="9">
        <f t="shared" si="1448"/>
        <v>0.76204633545238598</v>
      </c>
      <c r="N4228" s="9">
        <f t="shared" si="1449"/>
        <v>0.14909658170364512</v>
      </c>
      <c r="O4228" s="9">
        <f t="shared" si="1450"/>
        <v>0.37182337767219686</v>
      </c>
      <c r="P4228" s="9">
        <f t="shared" si="1451"/>
        <v>0.42765543160940939</v>
      </c>
      <c r="Q4228" s="10">
        <f t="shared" si="1452"/>
        <v>0.14468453000751683</v>
      </c>
      <c r="R4228" s="10">
        <f t="shared" si="1435"/>
        <v>0.55292711664366434</v>
      </c>
      <c r="S4228" s="10">
        <f>_xlfn.PERCENTILE.INC($R$1519:R4228,0.75)</f>
        <v>0.80208162327913524</v>
      </c>
      <c r="T4228" s="10">
        <f t="shared" si="1436"/>
        <v>0.80208162327913524</v>
      </c>
      <c r="U4228" s="11">
        <f t="shared" si="1453"/>
        <v>0.55292711664366434</v>
      </c>
      <c r="V4228" s="10">
        <f t="shared" si="1437"/>
        <v>0.37336130690106173</v>
      </c>
      <c r="W4228" s="10">
        <f t="shared" si="1438"/>
        <v>0.55290210061646328</v>
      </c>
      <c r="X4228" s="10">
        <f t="shared" si="1454"/>
        <v>0.69115889580458034</v>
      </c>
      <c r="Y4228" s="10">
        <f>_xlfn.PERCENTILE.INC($X$1519:X4228,0.75)</f>
        <v>1.0026020290989193</v>
      </c>
      <c r="Z4228" s="10">
        <f t="shared" si="1455"/>
        <v>1.0026020290989193</v>
      </c>
      <c r="AA4228" s="10">
        <f t="shared" si="1456"/>
        <v>0.69074192177671245</v>
      </c>
      <c r="AB4228" s="10">
        <f t="shared" si="1457"/>
        <v>0.20643225087450506</v>
      </c>
      <c r="AC4228" s="10">
        <f t="shared" si="1458"/>
        <v>0.14259140968574804</v>
      </c>
      <c r="AD4228" s="13">
        <f t="shared" si="1459"/>
        <v>206432.25087450506</v>
      </c>
      <c r="AE4228" s="13">
        <f t="shared" si="1439"/>
        <v>142591.40968574805</v>
      </c>
      <c r="AF4228" s="13"/>
      <c r="AG4228" s="2">
        <f t="shared" si="1434"/>
        <v>40954</v>
      </c>
      <c r="AH4228" s="3">
        <f t="shared" si="1440"/>
        <v>188.17889778896392</v>
      </c>
      <c r="AI4228" s="3">
        <f t="shared" si="1441"/>
        <v>129.98305349657247</v>
      </c>
      <c r="AJ4228" s="3">
        <f t="shared" si="1460"/>
        <v>751690.51558634255</v>
      </c>
      <c r="AK4228" s="3">
        <f t="shared" si="1461"/>
        <v>574373.0959232779</v>
      </c>
    </row>
    <row r="4229" spans="2:37" x14ac:dyDescent="0.2">
      <c r="B4229" s="5">
        <v>40955</v>
      </c>
      <c r="C4229" s="1">
        <v>589.96</v>
      </c>
      <c r="D4229" s="1">
        <f t="shared" si="1431"/>
        <v>7</v>
      </c>
      <c r="E4229" s="1" t="b">
        <f t="shared" si="1432"/>
        <v>0</v>
      </c>
      <c r="F4229" s="6">
        <f t="shared" si="1433"/>
        <v>-4.9922417864128876E-3</v>
      </c>
      <c r="G4229" s="8">
        <f t="shared" si="1442"/>
        <v>9.235252172558662E-4</v>
      </c>
      <c r="H4229" s="8">
        <f t="shared" si="1443"/>
        <v>9.2105936716270603E-5</v>
      </c>
      <c r="I4229" s="8">
        <f t="shared" si="1444"/>
        <v>1.9460400007324056E-4</v>
      </c>
      <c r="J4229" s="6">
        <f t="shared" si="1445"/>
        <v>1.4729741744758361E-3</v>
      </c>
      <c r="K4229" s="6">
        <f t="shared" si="1446"/>
        <v>1.072437848270472E-3</v>
      </c>
      <c r="L4229" s="6">
        <f t="shared" si="1447"/>
        <v>6.4061789771955354E-4</v>
      </c>
      <c r="M4229" s="9">
        <f t="shared" si="1448"/>
        <v>0.62697991129715935</v>
      </c>
      <c r="N4229" s="9">
        <f t="shared" si="1449"/>
        <v>8.5884638317092685E-2</v>
      </c>
      <c r="O4229" s="9">
        <f t="shared" si="1450"/>
        <v>0.30377546547791473</v>
      </c>
      <c r="P4229" s="9">
        <f t="shared" si="1451"/>
        <v>0.3388800050307223</v>
      </c>
      <c r="Q4229" s="10">
        <f t="shared" si="1452"/>
        <v>0.14517618575351776</v>
      </c>
      <c r="R4229" s="10">
        <f t="shared" si="1435"/>
        <v>0.55105456576621437</v>
      </c>
      <c r="S4229" s="10">
        <f>_xlfn.PERCENTILE.INC($R$1519:R4229,0.75)</f>
        <v>0.802035112292941</v>
      </c>
      <c r="T4229" s="10">
        <f t="shared" si="1436"/>
        <v>0.802035112292941</v>
      </c>
      <c r="U4229" s="11">
        <f t="shared" si="1453"/>
        <v>0.55105456576621437</v>
      </c>
      <c r="V4229" s="10">
        <f t="shared" si="1437"/>
        <v>0.37336130690106173</v>
      </c>
      <c r="W4229" s="10">
        <f t="shared" si="1438"/>
        <v>0.55290210061646328</v>
      </c>
      <c r="X4229" s="10">
        <f t="shared" si="1454"/>
        <v>0.68881820720776799</v>
      </c>
      <c r="Y4229" s="10">
        <f>_xlfn.PERCENTILE.INC($X$1519:X4229,0.75)</f>
        <v>1.0025438903661763</v>
      </c>
      <c r="Z4229" s="10">
        <f t="shared" si="1455"/>
        <v>1.0025438903661763</v>
      </c>
      <c r="AA4229" s="10">
        <f t="shared" si="1456"/>
        <v>0.69074192177671245</v>
      </c>
      <c r="AB4229" s="10">
        <f t="shared" si="1457"/>
        <v>0.20643225087450506</v>
      </c>
      <c r="AC4229" s="10">
        <f t="shared" si="1458"/>
        <v>0.14259140968574804</v>
      </c>
      <c r="AD4229" s="13">
        <f t="shared" si="1459"/>
        <v>206432.25087450506</v>
      </c>
      <c r="AE4229" s="13">
        <f t="shared" si="1439"/>
        <v>142591.40968574805</v>
      </c>
      <c r="AF4229" s="13"/>
      <c r="AG4229" s="2">
        <f t="shared" si="1434"/>
        <v>40955</v>
      </c>
      <c r="AH4229" s="3">
        <f t="shared" si="1440"/>
        <v>-1030.5597088789725</v>
      </c>
      <c r="AI4229" s="3">
        <f t="shared" si="1441"/>
        <v>-711.85079381671073</v>
      </c>
      <c r="AJ4229" s="3">
        <f t="shared" si="1460"/>
        <v>750659.95587746357</v>
      </c>
      <c r="AK4229" s="3">
        <f t="shared" si="1461"/>
        <v>573661.24512946117</v>
      </c>
    </row>
    <row r="4230" spans="2:37" x14ac:dyDescent="0.2">
      <c r="B4230" s="5">
        <v>40956</v>
      </c>
      <c r="C4230" s="1">
        <v>595.45000000000005</v>
      </c>
      <c r="D4230" s="1">
        <f t="shared" si="1431"/>
        <v>7</v>
      </c>
      <c r="E4230" s="1" t="b">
        <f t="shared" si="1432"/>
        <v>0</v>
      </c>
      <c r="F4230" s="6">
        <f t="shared" si="1433"/>
        <v>9.3057156417384324E-3</v>
      </c>
      <c r="G4230" s="8">
        <f t="shared" si="1442"/>
        <v>1.1962772548765029E-3</v>
      </c>
      <c r="H4230" s="8">
        <f t="shared" si="1443"/>
        <v>2.27540065864187E-4</v>
      </c>
      <c r="I4230" s="8">
        <f t="shared" si="1444"/>
        <v>2.6378939016068718E-4</v>
      </c>
      <c r="J4230" s="6">
        <f t="shared" si="1445"/>
        <v>1.4731001222353611E-3</v>
      </c>
      <c r="K4230" s="6">
        <f t="shared" si="1446"/>
        <v>1.0724706939874928E-3</v>
      </c>
      <c r="L4230" s="6">
        <f t="shared" si="1447"/>
        <v>6.4067138418771115E-4</v>
      </c>
      <c r="M4230" s="9">
        <f t="shared" si="1448"/>
        <v>0.81208143073208605</v>
      </c>
      <c r="N4230" s="9">
        <f t="shared" si="1449"/>
        <v>0.21216436695177479</v>
      </c>
      <c r="O4230" s="9">
        <f t="shared" si="1450"/>
        <v>0.41173899236211114</v>
      </c>
      <c r="P4230" s="9">
        <f t="shared" si="1451"/>
        <v>0.47866159668199065</v>
      </c>
      <c r="Q4230" s="10">
        <f t="shared" si="1452"/>
        <v>0.14535033613419668</v>
      </c>
      <c r="R4230" s="10">
        <f t="shared" si="1435"/>
        <v>0.55039432400169275</v>
      </c>
      <c r="S4230" s="10">
        <f>_xlfn.PERCENTILE.INC($R$1519:R4230,0.75)</f>
        <v>0.80198860130674676</v>
      </c>
      <c r="T4230" s="10">
        <f t="shared" si="1436"/>
        <v>0.80198860130674676</v>
      </c>
      <c r="U4230" s="11">
        <f t="shared" si="1453"/>
        <v>0.55039432400169275</v>
      </c>
      <c r="V4230" s="10">
        <f t="shared" si="1437"/>
        <v>0.37336130690106173</v>
      </c>
      <c r="W4230" s="10">
        <f t="shared" si="1438"/>
        <v>0.55290210061646328</v>
      </c>
      <c r="X4230" s="10">
        <f t="shared" si="1454"/>
        <v>0.68799290500211596</v>
      </c>
      <c r="Y4230" s="10">
        <f>_xlfn.PERCENTILE.INC($X$1519:X4230,0.75)</f>
        <v>1.0024857516334333</v>
      </c>
      <c r="Z4230" s="10">
        <f t="shared" si="1455"/>
        <v>1.0024857516334333</v>
      </c>
      <c r="AA4230" s="10">
        <f t="shared" si="1456"/>
        <v>0.69074192177671245</v>
      </c>
      <c r="AB4230" s="10">
        <f t="shared" si="1457"/>
        <v>0.20643225087450506</v>
      </c>
      <c r="AC4230" s="10">
        <f t="shared" si="1458"/>
        <v>0.14259140968574804</v>
      </c>
      <c r="AD4230" s="13">
        <f t="shared" si="1459"/>
        <v>206432.25087450506</v>
      </c>
      <c r="AE4230" s="13">
        <f t="shared" si="1439"/>
        <v>142591.40968574805</v>
      </c>
      <c r="AF4230" s="13"/>
      <c r="AG4230" s="2">
        <f t="shared" si="1434"/>
        <v>40956</v>
      </c>
      <c r="AH4230" s="3">
        <f t="shared" si="1440"/>
        <v>1920.9998259221538</v>
      </c>
      <c r="AI4230" s="3">
        <f t="shared" si="1441"/>
        <v>1326.9151114901986</v>
      </c>
      <c r="AJ4230" s="3">
        <f t="shared" si="1460"/>
        <v>752580.95570338576</v>
      </c>
      <c r="AK4230" s="3">
        <f t="shared" si="1461"/>
        <v>574988.16024095134</v>
      </c>
    </row>
    <row r="4231" spans="2:37" x14ac:dyDescent="0.2">
      <c r="B4231" s="5">
        <v>40960</v>
      </c>
      <c r="C4231" s="1">
        <v>595.03</v>
      </c>
      <c r="D4231" s="1">
        <f t="shared" si="1431"/>
        <v>8</v>
      </c>
      <c r="E4231" s="1" t="b">
        <f t="shared" si="1432"/>
        <v>1</v>
      </c>
      <c r="F4231" s="6">
        <f t="shared" si="1433"/>
        <v>-7.0534889579321192E-4</v>
      </c>
      <c r="G4231" s="8">
        <f t="shared" si="1442"/>
        <v>1.2254203145497919E-3</v>
      </c>
      <c r="H4231" s="8">
        <f t="shared" si="1443"/>
        <v>2.4454895905906283E-4</v>
      </c>
      <c r="I4231" s="8">
        <f t="shared" si="1444"/>
        <v>2.5116472723978544E-4</v>
      </c>
      <c r="J4231" s="6">
        <f t="shared" si="1445"/>
        <v>1.4732375850861009E-3</v>
      </c>
      <c r="K4231" s="6">
        <f t="shared" si="1446"/>
        <v>1.0724998019961461E-3</v>
      </c>
      <c r="L4231" s="6">
        <f t="shared" si="1447"/>
        <v>6.4072944351042124E-4</v>
      </c>
      <c r="M4231" s="9">
        <f t="shared" si="1448"/>
        <v>0.8317873009451997</v>
      </c>
      <c r="N4231" s="9">
        <f t="shared" si="1449"/>
        <v>0.22801771954074596</v>
      </c>
      <c r="O4231" s="9">
        <f t="shared" si="1450"/>
        <v>0.39199810432264043</v>
      </c>
      <c r="P4231" s="9">
        <f t="shared" si="1451"/>
        <v>0.48393437493619534</v>
      </c>
      <c r="Q4231" s="10">
        <f t="shared" si="1452"/>
        <v>0.13973667387685021</v>
      </c>
      <c r="R4231" s="10">
        <f t="shared" si="1435"/>
        <v>0.5725053973340164</v>
      </c>
      <c r="S4231" s="10">
        <f>_xlfn.PERCENTILE.INC($R$1519:R4231,0.75)</f>
        <v>0.80194209032055241</v>
      </c>
      <c r="T4231" s="10">
        <f t="shared" si="1436"/>
        <v>0.80194209032055241</v>
      </c>
      <c r="U4231" s="11">
        <f t="shared" si="1453"/>
        <v>0.5725053973340164</v>
      </c>
      <c r="V4231" s="10">
        <f t="shared" si="1437"/>
        <v>0.47866159668199065</v>
      </c>
      <c r="W4231" s="10">
        <f t="shared" si="1438"/>
        <v>0.55039432400169275</v>
      </c>
      <c r="X4231" s="10">
        <f t="shared" si="1454"/>
        <v>0.7156317466675205</v>
      </c>
      <c r="Y4231" s="10">
        <f>_xlfn.PERCENTILE.INC($X$1519:X4231,0.75)</f>
        <v>1.0024276129006906</v>
      </c>
      <c r="Z4231" s="10">
        <f t="shared" si="1455"/>
        <v>1.0024276129006906</v>
      </c>
      <c r="AA4231" s="10">
        <f t="shared" si="1456"/>
        <v>0.7156317466675205</v>
      </c>
      <c r="AB4231" s="10">
        <f t="shared" si="1457"/>
        <v>0.26345262593135516</v>
      </c>
      <c r="AC4231" s="10">
        <f t="shared" si="1458"/>
        <v>0.18853506285940058</v>
      </c>
      <c r="AD4231" s="13">
        <f t="shared" si="1459"/>
        <v>263452.62593135517</v>
      </c>
      <c r="AE4231" s="13">
        <f t="shared" si="1439"/>
        <v>188535.06285940058</v>
      </c>
      <c r="AF4231" s="13"/>
      <c r="AG4231" s="2">
        <f t="shared" si="1434"/>
        <v>40960</v>
      </c>
      <c r="AH4231" s="3">
        <f t="shared" si="1440"/>
        <v>-145.60676021043946</v>
      </c>
      <c r="AI4231" s="3">
        <f t="shared" si="1441"/>
        <v>-100.57669337143989</v>
      </c>
      <c r="AJ4231" s="3">
        <f t="shared" si="1460"/>
        <v>752435.34894317528</v>
      </c>
      <c r="AK4231" s="3">
        <f t="shared" si="1461"/>
        <v>574887.58354757994</v>
      </c>
    </row>
    <row r="4232" spans="2:37" x14ac:dyDescent="0.2">
      <c r="B4232" s="5">
        <v>40961</v>
      </c>
      <c r="C4232" s="1">
        <v>597.48</v>
      </c>
      <c r="D4232" s="1">
        <f t="shared" si="1431"/>
        <v>8</v>
      </c>
      <c r="E4232" s="1" t="b">
        <f t="shared" si="1432"/>
        <v>0</v>
      </c>
      <c r="F4232" s="6">
        <f t="shared" si="1433"/>
        <v>4.1174394568341821E-3</v>
      </c>
      <c r="G4232" s="8">
        <f t="shared" si="1442"/>
        <v>1.2808956643712442E-3</v>
      </c>
      <c r="H4232" s="8">
        <f t="shared" si="1443"/>
        <v>3.4485977199509045E-4</v>
      </c>
      <c r="I4232" s="8">
        <f t="shared" si="1444"/>
        <v>2.7954939989079179E-4</v>
      </c>
      <c r="J4232" s="6">
        <f t="shared" si="1445"/>
        <v>1.4733961504224996E-3</v>
      </c>
      <c r="K4232" s="6">
        <f t="shared" si="1446"/>
        <v>1.0725109955007613E-3</v>
      </c>
      <c r="L4232" s="6">
        <f t="shared" si="1447"/>
        <v>6.4077737242106917E-4</v>
      </c>
      <c r="M4232" s="9">
        <f t="shared" si="1448"/>
        <v>0.86934913193844343</v>
      </c>
      <c r="N4232" s="9">
        <f t="shared" si="1449"/>
        <v>0.32154427641468936</v>
      </c>
      <c r="O4232" s="9">
        <f t="shared" si="1450"/>
        <v>0.43626602923658425</v>
      </c>
      <c r="P4232" s="9">
        <f t="shared" si="1451"/>
        <v>0.54238647919657235</v>
      </c>
      <c r="Q4232" s="10">
        <f t="shared" si="1452"/>
        <v>0.139830932213902</v>
      </c>
      <c r="R4232" s="10">
        <f t="shared" si="1435"/>
        <v>0.5721194783828123</v>
      </c>
      <c r="S4232" s="10">
        <f>_xlfn.PERCENTILE.INC($R$1519:R4232,0.75)</f>
        <v>0.80190733938915904</v>
      </c>
      <c r="T4232" s="10">
        <f t="shared" si="1436"/>
        <v>0.80190733938915904</v>
      </c>
      <c r="U4232" s="11">
        <f t="shared" si="1453"/>
        <v>0.5721194783828123</v>
      </c>
      <c r="V4232" s="10">
        <f t="shared" si="1437"/>
        <v>0.47866159668199065</v>
      </c>
      <c r="W4232" s="10">
        <f t="shared" si="1438"/>
        <v>0.55039432400169275</v>
      </c>
      <c r="X4232" s="10">
        <f t="shared" si="1454"/>
        <v>0.71514934797851548</v>
      </c>
      <c r="Y4232" s="10">
        <f>_xlfn.PERCENTILE.INC($X$1519:X4232,0.75)</f>
        <v>1.0023841742364488</v>
      </c>
      <c r="Z4232" s="10">
        <f t="shared" si="1455"/>
        <v>1.0023841742364488</v>
      </c>
      <c r="AA4232" s="10">
        <f t="shared" si="1456"/>
        <v>0.7156317466675205</v>
      </c>
      <c r="AB4232" s="10">
        <f t="shared" si="1457"/>
        <v>0.26345262593135516</v>
      </c>
      <c r="AC4232" s="10">
        <f t="shared" si="1458"/>
        <v>0.18853506285940058</v>
      </c>
      <c r="AD4232" s="13">
        <f t="shared" si="1459"/>
        <v>263452.62593135517</v>
      </c>
      <c r="AE4232" s="13">
        <f t="shared" si="1439"/>
        <v>188535.06285940058</v>
      </c>
      <c r="AF4232" s="13"/>
      <c r="AG4232" s="2">
        <f t="shared" si="1434"/>
        <v>40961</v>
      </c>
      <c r="AH4232" s="3">
        <f t="shared" si="1440"/>
        <v>1084.7502370163379</v>
      </c>
      <c r="AI4232" s="3">
        <f t="shared" si="1441"/>
        <v>776.28170681400877</v>
      </c>
      <c r="AJ4232" s="3">
        <f t="shared" si="1460"/>
        <v>753520.09918019164</v>
      </c>
      <c r="AK4232" s="3">
        <f t="shared" si="1461"/>
        <v>575663.8652543939</v>
      </c>
    </row>
    <row r="4233" spans="2:37" x14ac:dyDescent="0.2">
      <c r="B4233" s="5">
        <v>40962</v>
      </c>
      <c r="C4233" s="1">
        <v>597.91</v>
      </c>
      <c r="D4233" s="1">
        <f t="shared" si="1431"/>
        <v>8</v>
      </c>
      <c r="E4233" s="1" t="b">
        <f t="shared" si="1432"/>
        <v>0</v>
      </c>
      <c r="F4233" s="6">
        <f t="shared" si="1433"/>
        <v>7.1968936198696376E-4</v>
      </c>
      <c r="G4233" s="8">
        <f t="shared" si="1442"/>
        <v>1.2891205094361495E-3</v>
      </c>
      <c r="H4233" s="8">
        <f t="shared" si="1443"/>
        <v>4.6029789695519239E-4</v>
      </c>
      <c r="I4233" s="8">
        <f t="shared" si="1444"/>
        <v>2.8395857180773615E-4</v>
      </c>
      <c r="J4233" s="6">
        <f t="shared" si="1445"/>
        <v>1.47355458442455E-3</v>
      </c>
      <c r="K4233" s="6">
        <f t="shared" si="1446"/>
        <v>1.0725109102905732E-3</v>
      </c>
      <c r="L4233" s="6">
        <f t="shared" si="1447"/>
        <v>6.4082320629849717E-4</v>
      </c>
      <c r="M4233" s="9">
        <f t="shared" si="1448"/>
        <v>0.87483729687527978</v>
      </c>
      <c r="N4233" s="9">
        <f t="shared" si="1449"/>
        <v>0.42917782237803509</v>
      </c>
      <c r="O4233" s="9">
        <f t="shared" si="1450"/>
        <v>0.44311530702505098</v>
      </c>
      <c r="P4233" s="9">
        <f t="shared" si="1451"/>
        <v>0.5823768087594553</v>
      </c>
      <c r="Q4233" s="10">
        <f t="shared" si="1452"/>
        <v>0.13048744683918395</v>
      </c>
      <c r="R4233" s="10">
        <f t="shared" si="1435"/>
        <v>0.61308579436452637</v>
      </c>
      <c r="S4233" s="10">
        <f>_xlfn.PERCENTILE.INC($R$1519:R4233,0.75)</f>
        <v>0.80187258845776554</v>
      </c>
      <c r="T4233" s="10">
        <f t="shared" si="1436"/>
        <v>0.80187258845776554</v>
      </c>
      <c r="U4233" s="11">
        <f t="shared" si="1453"/>
        <v>0.61308579436452637</v>
      </c>
      <c r="V4233" s="10">
        <f t="shared" si="1437"/>
        <v>0.47866159668199065</v>
      </c>
      <c r="W4233" s="10">
        <f t="shared" si="1438"/>
        <v>0.55039432400169275</v>
      </c>
      <c r="X4233" s="10">
        <f t="shared" si="1454"/>
        <v>0.76635724295565799</v>
      </c>
      <c r="Y4233" s="10">
        <f>_xlfn.PERCENTILE.INC($X$1519:X4233,0.75)</f>
        <v>1.0023407355722069</v>
      </c>
      <c r="Z4233" s="10">
        <f t="shared" si="1455"/>
        <v>1.0023407355722069</v>
      </c>
      <c r="AA4233" s="10">
        <f t="shared" si="1456"/>
        <v>0.7156317466675205</v>
      </c>
      <c r="AB4233" s="10">
        <f t="shared" si="1457"/>
        <v>0.26345262593135516</v>
      </c>
      <c r="AC4233" s="10">
        <f t="shared" si="1458"/>
        <v>0.18853506285940058</v>
      </c>
      <c r="AD4233" s="13">
        <f t="shared" si="1459"/>
        <v>263452.62593135517</v>
      </c>
      <c r="AE4233" s="13">
        <f t="shared" si="1439"/>
        <v>188535.06285940058</v>
      </c>
      <c r="AF4233" s="13"/>
      <c r="AG4233" s="2">
        <f t="shared" si="1434"/>
        <v>40962</v>
      </c>
      <c r="AH4233" s="3">
        <f t="shared" si="1440"/>
        <v>189.60405227032723</v>
      </c>
      <c r="AI4233" s="3">
        <f t="shared" si="1441"/>
        <v>135.6866791014541</v>
      </c>
      <c r="AJ4233" s="3">
        <f t="shared" si="1460"/>
        <v>753709.70323246194</v>
      </c>
      <c r="AK4233" s="3">
        <f t="shared" si="1461"/>
        <v>575799.55193349533</v>
      </c>
    </row>
    <row r="4234" spans="2:37" x14ac:dyDescent="0.2">
      <c r="B4234" s="5">
        <v>40963</v>
      </c>
      <c r="C4234" s="1">
        <v>598.79</v>
      </c>
      <c r="D4234" s="1">
        <f t="shared" si="1431"/>
        <v>8</v>
      </c>
      <c r="E4234" s="1" t="b">
        <f t="shared" si="1432"/>
        <v>0</v>
      </c>
      <c r="F4234" s="6">
        <f t="shared" si="1433"/>
        <v>1.4717934137244981E-3</v>
      </c>
      <c r="G4234" s="8">
        <f t="shared" si="1442"/>
        <v>1.30985912324661E-3</v>
      </c>
      <c r="H4234" s="8">
        <f t="shared" si="1443"/>
        <v>4.0335691790961437E-4</v>
      </c>
      <c r="I4234" s="8">
        <f t="shared" si="1444"/>
        <v>2.9371311861755119E-4</v>
      </c>
      <c r="J4234" s="6">
        <f t="shared" si="1445"/>
        <v>1.4737241872671643E-3</v>
      </c>
      <c r="K4234" s="6">
        <f t="shared" si="1446"/>
        <v>1.0725162945667424E-3</v>
      </c>
      <c r="L4234" s="6">
        <f t="shared" si="1447"/>
        <v>6.4086240292234834E-4</v>
      </c>
      <c r="M4234" s="9">
        <f t="shared" si="1448"/>
        <v>0.88880886570476847</v>
      </c>
      <c r="N4234" s="9">
        <f t="shared" si="1449"/>
        <v>0.37608465246913186</v>
      </c>
      <c r="O4234" s="9">
        <f t="shared" si="1450"/>
        <v>0.45830917413505945</v>
      </c>
      <c r="P4234" s="9">
        <f t="shared" si="1451"/>
        <v>0.57440089743631983</v>
      </c>
      <c r="Q4234" s="10">
        <f t="shared" si="1452"/>
        <v>0.12745682684474241</v>
      </c>
      <c r="R4234" s="10">
        <f t="shared" si="1435"/>
        <v>0.62766351540706034</v>
      </c>
      <c r="S4234" s="10">
        <f>_xlfn.PERCENTILE.INC($R$1519:R4234,0.75)</f>
        <v>0.80183783752637217</v>
      </c>
      <c r="T4234" s="10">
        <f t="shared" si="1436"/>
        <v>0.80183783752637217</v>
      </c>
      <c r="U4234" s="11">
        <f t="shared" si="1453"/>
        <v>0.62766351540706034</v>
      </c>
      <c r="V4234" s="10">
        <f t="shared" si="1437"/>
        <v>0.47866159668199065</v>
      </c>
      <c r="W4234" s="10">
        <f t="shared" si="1438"/>
        <v>0.55039432400169275</v>
      </c>
      <c r="X4234" s="10">
        <f t="shared" si="1454"/>
        <v>0.7845793942588255</v>
      </c>
      <c r="Y4234" s="10">
        <f>_xlfn.PERCENTILE.INC($X$1519:X4234,0.75)</f>
        <v>1.0022972969079653</v>
      </c>
      <c r="Z4234" s="10">
        <f t="shared" si="1455"/>
        <v>1.0022972969079653</v>
      </c>
      <c r="AA4234" s="10">
        <f t="shared" si="1456"/>
        <v>0.7156317466675205</v>
      </c>
      <c r="AB4234" s="10">
        <f t="shared" si="1457"/>
        <v>0.26345262593135516</v>
      </c>
      <c r="AC4234" s="10">
        <f t="shared" si="1458"/>
        <v>0.18853506285940058</v>
      </c>
      <c r="AD4234" s="13">
        <f t="shared" si="1459"/>
        <v>263452.62593135517</v>
      </c>
      <c r="AE4234" s="13">
        <f t="shared" si="1439"/>
        <v>188535.06285940058</v>
      </c>
      <c r="AF4234" s="13"/>
      <c r="AG4234" s="2">
        <f t="shared" si="1434"/>
        <v>40963</v>
      </c>
      <c r="AH4234" s="3">
        <f t="shared" si="1440"/>
        <v>387.74783967419245</v>
      </c>
      <c r="AI4234" s="3">
        <f t="shared" si="1441"/>
        <v>277.48466377260002</v>
      </c>
      <c r="AJ4234" s="3">
        <f t="shared" si="1460"/>
        <v>754097.45107213617</v>
      </c>
      <c r="AK4234" s="3">
        <f t="shared" si="1461"/>
        <v>576077.03659726796</v>
      </c>
    </row>
    <row r="4235" spans="2:37" x14ac:dyDescent="0.2">
      <c r="B4235" s="5">
        <v>40966</v>
      </c>
      <c r="C4235" s="1">
        <v>598.79</v>
      </c>
      <c r="D4235" s="1">
        <f t="shared" si="1431"/>
        <v>9</v>
      </c>
      <c r="E4235" s="1" t="b">
        <f t="shared" si="1432"/>
        <v>1</v>
      </c>
      <c r="F4235" s="6">
        <f t="shared" si="1433"/>
        <v>0</v>
      </c>
      <c r="G4235" s="8">
        <f t="shared" si="1442"/>
        <v>1.2831880582863816E-3</v>
      </c>
      <c r="H4235" s="8">
        <f t="shared" si="1443"/>
        <v>4.2923544612440102E-4</v>
      </c>
      <c r="I4235" s="8">
        <f t="shared" si="1444"/>
        <v>2.8150220759125245E-4</v>
      </c>
      <c r="J4235" s="6">
        <f t="shared" si="1445"/>
        <v>1.4738832688691466E-3</v>
      </c>
      <c r="K4235" s="6">
        <f t="shared" si="1446"/>
        <v>1.0725193446893169E-3</v>
      </c>
      <c r="L4235" s="6">
        <f t="shared" si="1447"/>
        <v>6.4090412945100696E-4</v>
      </c>
      <c r="M4235" s="9">
        <f t="shared" si="1448"/>
        <v>0.87061715496025815</v>
      </c>
      <c r="N4235" s="9">
        <f t="shared" si="1449"/>
        <v>0.4002123115539144</v>
      </c>
      <c r="O4235" s="9">
        <f t="shared" si="1450"/>
        <v>0.43922670280246884</v>
      </c>
      <c r="P4235" s="9">
        <f t="shared" si="1451"/>
        <v>0.57001872310554713</v>
      </c>
      <c r="Q4235" s="10">
        <f t="shared" si="1452"/>
        <v>0.1246221216662962</v>
      </c>
      <c r="R4235" s="10">
        <f t="shared" si="1435"/>
        <v>0.64194060356489535</v>
      </c>
      <c r="S4235" s="10">
        <f>_xlfn.PERCENTILE.INC($R$1519:R4235,0.75)</f>
        <v>0.80180308659497879</v>
      </c>
      <c r="T4235" s="10">
        <f t="shared" si="1436"/>
        <v>0.80180308659497879</v>
      </c>
      <c r="U4235" s="11">
        <f t="shared" si="1453"/>
        <v>0.64194060356489535</v>
      </c>
      <c r="V4235" s="10">
        <f t="shared" si="1437"/>
        <v>0.57440089743631983</v>
      </c>
      <c r="W4235" s="10">
        <f t="shared" si="1438"/>
        <v>0.62766351540706034</v>
      </c>
      <c r="X4235" s="10">
        <f t="shared" si="1454"/>
        <v>0.80242575445611919</v>
      </c>
      <c r="Y4235" s="10">
        <f>_xlfn.PERCENTILE.INC($X$1519:X4235,0.75)</f>
        <v>1.0022538582437235</v>
      </c>
      <c r="Z4235" s="10">
        <f t="shared" si="1455"/>
        <v>1.0022538582437235</v>
      </c>
      <c r="AA4235" s="10">
        <f t="shared" si="1456"/>
        <v>0.80242575445611919</v>
      </c>
      <c r="AB4235" s="10">
        <f t="shared" si="1457"/>
        <v>0.3605304865378508</v>
      </c>
      <c r="AC4235" s="10">
        <f t="shared" si="1458"/>
        <v>0.28929894766456665</v>
      </c>
      <c r="AD4235" s="13">
        <f t="shared" si="1459"/>
        <v>360530.48653785081</v>
      </c>
      <c r="AE4235" s="13">
        <f t="shared" si="1439"/>
        <v>289298.94766456663</v>
      </c>
      <c r="AF4235" s="13"/>
      <c r="AG4235" s="2">
        <f t="shared" si="1434"/>
        <v>40966</v>
      </c>
      <c r="AH4235" s="3">
        <f t="shared" si="1440"/>
        <v>0</v>
      </c>
      <c r="AI4235" s="3">
        <f t="shared" si="1441"/>
        <v>0</v>
      </c>
      <c r="AJ4235" s="3">
        <f t="shared" si="1460"/>
        <v>754097.45107213617</v>
      </c>
      <c r="AK4235" s="3">
        <f t="shared" si="1461"/>
        <v>576077.03659726796</v>
      </c>
    </row>
    <row r="4236" spans="2:37" x14ac:dyDescent="0.2">
      <c r="B4236" s="5">
        <v>40967</v>
      </c>
      <c r="C4236" s="1">
        <v>601.13</v>
      </c>
      <c r="D4236" s="1">
        <f t="shared" si="1431"/>
        <v>9</v>
      </c>
      <c r="E4236" s="1" t="b">
        <f t="shared" si="1432"/>
        <v>0</v>
      </c>
      <c r="F4236" s="6">
        <f t="shared" si="1433"/>
        <v>3.907880893134541E-3</v>
      </c>
      <c r="G4236" s="8">
        <f t="shared" si="1442"/>
        <v>1.4161675125011291E-3</v>
      </c>
      <c r="H4236" s="8">
        <f t="shared" si="1443"/>
        <v>4.3710186698154224E-4</v>
      </c>
      <c r="I4236" s="8">
        <f t="shared" si="1444"/>
        <v>3.1234121062277551E-4</v>
      </c>
      <c r="J4236" s="6">
        <f t="shared" si="1445"/>
        <v>1.4740963334929143E-3</v>
      </c>
      <c r="K4236" s="6">
        <f t="shared" si="1446"/>
        <v>1.072521990258023E-3</v>
      </c>
      <c r="L4236" s="6">
        <f t="shared" si="1447"/>
        <v>6.4094104201214963E-4</v>
      </c>
      <c r="M4236" s="9">
        <f t="shared" si="1448"/>
        <v>0.96070214702011958</v>
      </c>
      <c r="N4236" s="9">
        <f t="shared" si="1449"/>
        <v>0.40754583211518675</v>
      </c>
      <c r="O4236" s="9">
        <f t="shared" si="1450"/>
        <v>0.48731660191742687</v>
      </c>
      <c r="P4236" s="9">
        <f t="shared" si="1451"/>
        <v>0.61852152701757779</v>
      </c>
      <c r="Q4236" s="10">
        <f t="shared" si="1452"/>
        <v>0.12455288844773253</v>
      </c>
      <c r="R4236" s="10">
        <f t="shared" si="1435"/>
        <v>0.64229742880327712</v>
      </c>
      <c r="S4236" s="10">
        <f>_xlfn.PERCENTILE.INC($R$1519:R4236,0.75)</f>
        <v>0.80174243905937037</v>
      </c>
      <c r="T4236" s="10">
        <f t="shared" si="1436"/>
        <v>0.80174243905937037</v>
      </c>
      <c r="U4236" s="11">
        <f t="shared" si="1453"/>
        <v>0.64229742880327712</v>
      </c>
      <c r="V4236" s="10">
        <f t="shared" si="1437"/>
        <v>0.57440089743631983</v>
      </c>
      <c r="W4236" s="10">
        <f t="shared" si="1438"/>
        <v>0.62766351540706034</v>
      </c>
      <c r="X4236" s="10">
        <f t="shared" si="1454"/>
        <v>0.80287178600409637</v>
      </c>
      <c r="Y4236" s="10">
        <f>_xlfn.PERCENTILE.INC($X$1519:X4236,0.75)</f>
        <v>1.0021780488242131</v>
      </c>
      <c r="Z4236" s="10">
        <f t="shared" si="1455"/>
        <v>1.0021780488242131</v>
      </c>
      <c r="AA4236" s="10">
        <f t="shared" si="1456"/>
        <v>0.80242575445611919</v>
      </c>
      <c r="AB4236" s="10">
        <f t="shared" si="1457"/>
        <v>0.3605304865378508</v>
      </c>
      <c r="AC4236" s="10">
        <f t="shared" si="1458"/>
        <v>0.28929894766456665</v>
      </c>
      <c r="AD4236" s="13">
        <f t="shared" si="1459"/>
        <v>360530.48653785081</v>
      </c>
      <c r="AE4236" s="13">
        <f t="shared" si="1439"/>
        <v>289298.94766456663</v>
      </c>
      <c r="AF4236" s="13"/>
      <c r="AG4236" s="2">
        <f t="shared" si="1434"/>
        <v>40967</v>
      </c>
      <c r="AH4236" s="3">
        <f t="shared" si="1440"/>
        <v>1408.9101997337671</v>
      </c>
      <c r="AI4236" s="3">
        <f t="shared" si="1441"/>
        <v>1130.5458299822894</v>
      </c>
      <c r="AJ4236" s="3">
        <f t="shared" si="1460"/>
        <v>755506.36127186997</v>
      </c>
      <c r="AK4236" s="3">
        <f t="shared" si="1461"/>
        <v>577207.58242725022</v>
      </c>
    </row>
    <row r="4237" spans="2:37" x14ac:dyDescent="0.2">
      <c r="B4237" s="5">
        <v>40968</v>
      </c>
      <c r="C4237" s="1">
        <v>595.64</v>
      </c>
      <c r="D4237" s="1">
        <f t="shared" si="1431"/>
        <v>9</v>
      </c>
      <c r="E4237" s="1" t="b">
        <f t="shared" si="1432"/>
        <v>0</v>
      </c>
      <c r="F4237" s="6">
        <f t="shared" si="1433"/>
        <v>-9.1327998935338828E-3</v>
      </c>
      <c r="G4237" s="8">
        <f t="shared" si="1442"/>
        <v>1.33821048495595E-3</v>
      </c>
      <c r="H4237" s="8">
        <f t="shared" si="1443"/>
        <v>2.5901951205880512E-4</v>
      </c>
      <c r="I4237" s="8">
        <f t="shared" si="1444"/>
        <v>2.4643845065799608E-4</v>
      </c>
      <c r="J4237" s="6">
        <f t="shared" si="1445"/>
        <v>1.4742709554903433E-3</v>
      </c>
      <c r="K4237" s="6">
        <f t="shared" si="1446"/>
        <v>1.0725480393225472E-3</v>
      </c>
      <c r="L4237" s="6">
        <f t="shared" si="1447"/>
        <v>6.4100070390455852E-4</v>
      </c>
      <c r="M4237" s="9">
        <f t="shared" si="1448"/>
        <v>0.90770999725139434</v>
      </c>
      <c r="N4237" s="9">
        <f t="shared" si="1449"/>
        <v>0.24149921734266508</v>
      </c>
      <c r="O4237" s="9">
        <f t="shared" si="1450"/>
        <v>0.38445893921309859</v>
      </c>
      <c r="P4237" s="9">
        <f t="shared" si="1451"/>
        <v>0.51122271793571927</v>
      </c>
      <c r="Q4237" s="10">
        <f t="shared" si="1452"/>
        <v>0.11718919181070747</v>
      </c>
      <c r="R4237" s="10">
        <f t="shared" si="1435"/>
        <v>0.68265681129725542</v>
      </c>
      <c r="S4237" s="10">
        <f>_xlfn.PERCENTILE.INC($R$1519:R4237,0.75)</f>
        <v>0.80168179152376207</v>
      </c>
      <c r="T4237" s="10">
        <f t="shared" si="1436"/>
        <v>0.80168179152376207</v>
      </c>
      <c r="U4237" s="11">
        <f t="shared" si="1453"/>
        <v>0.68265681129725542</v>
      </c>
      <c r="V4237" s="10">
        <f t="shared" si="1437"/>
        <v>0.57440089743631983</v>
      </c>
      <c r="W4237" s="10">
        <f t="shared" si="1438"/>
        <v>0.62766351540706034</v>
      </c>
      <c r="X4237" s="10">
        <f t="shared" si="1454"/>
        <v>0.85332101412156935</v>
      </c>
      <c r="Y4237" s="10">
        <f>_xlfn.PERCENTILE.INC($X$1519:X4237,0.75)</f>
        <v>1.0021022394047026</v>
      </c>
      <c r="Z4237" s="10">
        <f t="shared" si="1455"/>
        <v>1.0021022394047026</v>
      </c>
      <c r="AA4237" s="10">
        <f t="shared" si="1456"/>
        <v>0.80242575445611919</v>
      </c>
      <c r="AB4237" s="10">
        <f t="shared" si="1457"/>
        <v>0.3605304865378508</v>
      </c>
      <c r="AC4237" s="10">
        <f t="shared" si="1458"/>
        <v>0.28929894766456665</v>
      </c>
      <c r="AD4237" s="13">
        <f t="shared" si="1459"/>
        <v>360530.48653785081</v>
      </c>
      <c r="AE4237" s="13">
        <f t="shared" si="1439"/>
        <v>289298.94766456663</v>
      </c>
      <c r="AF4237" s="13"/>
      <c r="AG4237" s="2">
        <f t="shared" si="1434"/>
        <v>40968</v>
      </c>
      <c r="AH4237" s="3">
        <f t="shared" si="1440"/>
        <v>-3292.6527890686029</v>
      </c>
      <c r="AI4237" s="3">
        <f t="shared" si="1441"/>
        <v>-2642.1093984304184</v>
      </c>
      <c r="AJ4237" s="3">
        <f t="shared" si="1460"/>
        <v>752213.70848280133</v>
      </c>
      <c r="AK4237" s="3">
        <f t="shared" si="1461"/>
        <v>574565.47302881978</v>
      </c>
    </row>
    <row r="4238" spans="2:37" x14ac:dyDescent="0.2">
      <c r="B4238" s="5">
        <v>40969</v>
      </c>
      <c r="C4238" s="1">
        <v>597.42999999999995</v>
      </c>
      <c r="D4238" s="1">
        <f t="shared" si="1431"/>
        <v>9</v>
      </c>
      <c r="E4238" s="1" t="b">
        <f t="shared" si="1432"/>
        <v>0</v>
      </c>
      <c r="F4238" s="6">
        <f t="shared" si="1433"/>
        <v>3.005170908602528E-3</v>
      </c>
      <c r="G4238" s="8">
        <f t="shared" si="1442"/>
        <v>1.3881469311970494E-3</v>
      </c>
      <c r="H4238" s="8">
        <f t="shared" si="1443"/>
        <v>2.7242568271588705E-4</v>
      </c>
      <c r="I4238" s="8">
        <f t="shared" si="1444"/>
        <v>2.7371166633854109E-4</v>
      </c>
      <c r="J4238" s="6">
        <f t="shared" si="1445"/>
        <v>1.4744722235642937E-3</v>
      </c>
      <c r="K4238" s="6">
        <f t="shared" si="1446"/>
        <v>1.0725713294098696E-3</v>
      </c>
      <c r="L4238" s="6">
        <f t="shared" si="1447"/>
        <v>6.4104987434792998E-4</v>
      </c>
      <c r="M4238" s="9">
        <f t="shared" si="1448"/>
        <v>0.94145342924224973</v>
      </c>
      <c r="N4238" s="9">
        <f t="shared" si="1449"/>
        <v>0.25399306810277694</v>
      </c>
      <c r="O4238" s="9">
        <f t="shared" si="1450"/>
        <v>0.42697405816818557</v>
      </c>
      <c r="P4238" s="9">
        <f t="shared" si="1451"/>
        <v>0.54080685183773747</v>
      </c>
      <c r="Q4238" s="10">
        <f t="shared" si="1452"/>
        <v>0.11695815280532114</v>
      </c>
      <c r="R4238" s="10">
        <f t="shared" si="1435"/>
        <v>0.68400533080546666</v>
      </c>
      <c r="S4238" s="10">
        <f>_xlfn.PERCENTILE.INC($R$1519:R4238,0.75)</f>
        <v>0.80162114398815376</v>
      </c>
      <c r="T4238" s="10">
        <f t="shared" si="1436"/>
        <v>0.80162114398815376</v>
      </c>
      <c r="U4238" s="11">
        <f t="shared" si="1453"/>
        <v>0.68400533080546666</v>
      </c>
      <c r="V4238" s="10">
        <f t="shared" si="1437"/>
        <v>0.57440089743631983</v>
      </c>
      <c r="W4238" s="10">
        <f t="shared" si="1438"/>
        <v>0.62766351540706034</v>
      </c>
      <c r="X4238" s="10">
        <f t="shared" si="1454"/>
        <v>0.8550066635068333</v>
      </c>
      <c r="Y4238" s="10">
        <f>_xlfn.PERCENTILE.INC($X$1519:X4238,0.75)</f>
        <v>1.0020264299851922</v>
      </c>
      <c r="Z4238" s="10">
        <f t="shared" si="1455"/>
        <v>1.0020264299851922</v>
      </c>
      <c r="AA4238" s="10">
        <f t="shared" si="1456"/>
        <v>0.80242575445611919</v>
      </c>
      <c r="AB4238" s="10">
        <f t="shared" si="1457"/>
        <v>0.3605304865378508</v>
      </c>
      <c r="AC4238" s="10">
        <f t="shared" si="1458"/>
        <v>0.28929894766456665</v>
      </c>
      <c r="AD4238" s="13">
        <f t="shared" si="1459"/>
        <v>360530.48653785081</v>
      </c>
      <c r="AE4238" s="13">
        <f t="shared" si="1439"/>
        <v>289298.94766456663</v>
      </c>
      <c r="AF4238" s="13"/>
      <c r="AG4238" s="2">
        <f t="shared" si="1434"/>
        <v>40969</v>
      </c>
      <c r="AH4238" s="3">
        <f t="shared" si="1440"/>
        <v>1083.4557298078646</v>
      </c>
      <c r="AI4238" s="3">
        <f t="shared" si="1441"/>
        <v>869.39278141088084</v>
      </c>
      <c r="AJ4238" s="3">
        <f t="shared" si="1460"/>
        <v>753297.16421260918</v>
      </c>
      <c r="AK4238" s="3">
        <f t="shared" si="1461"/>
        <v>575434.86581023061</v>
      </c>
    </row>
    <row r="4239" spans="2:37" x14ac:dyDescent="0.2">
      <c r="B4239" s="5">
        <v>40970</v>
      </c>
      <c r="C4239" s="1">
        <v>592.59</v>
      </c>
      <c r="D4239" s="1">
        <f t="shared" si="1431"/>
        <v>9</v>
      </c>
      <c r="E4239" s="1" t="b">
        <f t="shared" si="1432"/>
        <v>0</v>
      </c>
      <c r="F4239" s="6">
        <f t="shared" si="1433"/>
        <v>-8.1013675242286309E-3</v>
      </c>
      <c r="G4239" s="8">
        <f t="shared" si="1442"/>
        <v>1.3744898561571881E-3</v>
      </c>
      <c r="H4239" s="8">
        <f t="shared" si="1443"/>
        <v>1.5393241136617944E-4</v>
      </c>
      <c r="I4239" s="8">
        <f t="shared" si="1444"/>
        <v>2.0776909085058003E-4</v>
      </c>
      <c r="J4239" s="6">
        <f t="shared" si="1445"/>
        <v>1.4746700029435111E-3</v>
      </c>
      <c r="K4239" s="6">
        <f t="shared" si="1446"/>
        <v>1.0726215374360533E-3</v>
      </c>
      <c r="L4239" s="6">
        <f t="shared" si="1447"/>
        <v>6.4112524582404372E-4</v>
      </c>
      <c r="M4239" s="9">
        <f t="shared" si="1448"/>
        <v>0.93206605777132601</v>
      </c>
      <c r="N4239" s="9">
        <f t="shared" si="1449"/>
        <v>0.14351046104680373</v>
      </c>
      <c r="O4239" s="9">
        <f t="shared" si="1450"/>
        <v>0.32406942668983912</v>
      </c>
      <c r="P4239" s="9">
        <f t="shared" si="1451"/>
        <v>0.46654864850265626</v>
      </c>
      <c r="Q4239" s="10">
        <f t="shared" si="1452"/>
        <v>0.11843622344586233</v>
      </c>
      <c r="R4239" s="10">
        <f t="shared" si="1435"/>
        <v>0.67546902182817681</v>
      </c>
      <c r="S4239" s="10">
        <f>_xlfn.PERCENTILE.INC($R$1519:R4239,0.75)</f>
        <v>0.80156049645254535</v>
      </c>
      <c r="T4239" s="10">
        <f t="shared" si="1436"/>
        <v>0.80156049645254535</v>
      </c>
      <c r="U4239" s="11">
        <f t="shared" si="1453"/>
        <v>0.67546902182817681</v>
      </c>
      <c r="V4239" s="10">
        <f t="shared" si="1437"/>
        <v>0.57440089743631983</v>
      </c>
      <c r="W4239" s="10">
        <f t="shared" si="1438"/>
        <v>0.62766351540706034</v>
      </c>
      <c r="X4239" s="10">
        <f t="shared" si="1454"/>
        <v>0.84433627728522098</v>
      </c>
      <c r="Y4239" s="10">
        <f>_xlfn.PERCENTILE.INC($X$1519:X4239,0.75)</f>
        <v>1.0019506205656818</v>
      </c>
      <c r="Z4239" s="10">
        <f t="shared" si="1455"/>
        <v>1.0019506205656818</v>
      </c>
      <c r="AA4239" s="10">
        <f t="shared" si="1456"/>
        <v>0.80242575445611919</v>
      </c>
      <c r="AB4239" s="10">
        <f t="shared" si="1457"/>
        <v>0.3605304865378508</v>
      </c>
      <c r="AC4239" s="10">
        <f t="shared" si="1458"/>
        <v>0.28929894766456665</v>
      </c>
      <c r="AD4239" s="13">
        <f t="shared" si="1459"/>
        <v>360530.48653785081</v>
      </c>
      <c r="AE4239" s="13">
        <f t="shared" si="1439"/>
        <v>289298.94766456663</v>
      </c>
      <c r="AF4239" s="13"/>
      <c r="AG4239" s="2">
        <f t="shared" si="1434"/>
        <v>40970</v>
      </c>
      <c r="AH4239" s="3">
        <f t="shared" si="1440"/>
        <v>-2920.789975132092</v>
      </c>
      <c r="AI4239" s="3">
        <f t="shared" si="1441"/>
        <v>-2343.7170994032385</v>
      </c>
      <c r="AJ4239" s="3">
        <f t="shared" si="1460"/>
        <v>750376.37423747708</v>
      </c>
      <c r="AK4239" s="3">
        <f t="shared" si="1461"/>
        <v>573091.14871082734</v>
      </c>
    </row>
    <row r="4240" spans="2:37" x14ac:dyDescent="0.2">
      <c r="B4240" s="5">
        <v>40973</v>
      </c>
      <c r="C4240" s="1">
        <v>590.29</v>
      </c>
      <c r="D4240" s="1">
        <f t="shared" si="1431"/>
        <v>10</v>
      </c>
      <c r="E4240" s="1" t="b">
        <f t="shared" si="1432"/>
        <v>1</v>
      </c>
      <c r="F4240" s="6">
        <f t="shared" si="1433"/>
        <v>-3.881266980543141E-3</v>
      </c>
      <c r="G4240" s="8">
        <f t="shared" si="1442"/>
        <v>1.3638784818445159E-3</v>
      </c>
      <c r="H4240" s="8">
        <f t="shared" si="1443"/>
        <v>1.7387417471311637E-4</v>
      </c>
      <c r="I4240" s="8">
        <f t="shared" si="1444"/>
        <v>1.7690421911048865E-4</v>
      </c>
      <c r="J4240" s="6">
        <f t="shared" si="1445"/>
        <v>1.4748505784226331E-3</v>
      </c>
      <c r="K4240" s="6">
        <f t="shared" si="1446"/>
        <v>1.0726612523429197E-3</v>
      </c>
      <c r="L4240" s="6">
        <f t="shared" si="1447"/>
        <v>6.4121275629274485E-4</v>
      </c>
      <c r="M4240" s="9">
        <f t="shared" si="1448"/>
        <v>0.92475705796799912</v>
      </c>
      <c r="N4240" s="9">
        <f t="shared" si="1449"/>
        <v>0.16209607118122174</v>
      </c>
      <c r="O4240" s="9">
        <f t="shared" si="1450"/>
        <v>0.27589004955747209</v>
      </c>
      <c r="P4240" s="9">
        <f t="shared" si="1451"/>
        <v>0.45424772623556436</v>
      </c>
      <c r="Q4240" s="10">
        <f t="shared" si="1452"/>
        <v>0.1185004138403874</v>
      </c>
      <c r="R4240" s="10">
        <f t="shared" si="1435"/>
        <v>0.6751031275532503</v>
      </c>
      <c r="S4240" s="10">
        <f>_xlfn.PERCENTILE.INC($R$1519:R4240,0.75)</f>
        <v>0.80148618182337528</v>
      </c>
      <c r="T4240" s="10">
        <f t="shared" si="1436"/>
        <v>0.80148618182337528</v>
      </c>
      <c r="U4240" s="11">
        <f t="shared" si="1453"/>
        <v>0.6751031275532503</v>
      </c>
      <c r="V4240" s="10">
        <f t="shared" si="1437"/>
        <v>0.46654864850265626</v>
      </c>
      <c r="W4240" s="10">
        <f t="shared" si="1438"/>
        <v>0.67546902182817681</v>
      </c>
      <c r="X4240" s="10">
        <f t="shared" si="1454"/>
        <v>0.84387890944156296</v>
      </c>
      <c r="Y4240" s="10">
        <f>_xlfn.PERCENTILE.INC($X$1519:X4240,0.75)</f>
        <v>1.0018577272792193</v>
      </c>
      <c r="Z4240" s="10">
        <f t="shared" si="1455"/>
        <v>1.0018577272792193</v>
      </c>
      <c r="AA4240" s="10">
        <f t="shared" si="1456"/>
        <v>0.84387890944156296</v>
      </c>
      <c r="AB4240" s="10">
        <f t="shared" si="1457"/>
        <v>0.3151391592393471</v>
      </c>
      <c r="AC4240" s="10">
        <f t="shared" si="1458"/>
        <v>0.26593929002123129</v>
      </c>
      <c r="AD4240" s="13">
        <f t="shared" si="1459"/>
        <v>315139.15923934709</v>
      </c>
      <c r="AE4240" s="13">
        <f t="shared" si="1439"/>
        <v>265939.29002123128</v>
      </c>
      <c r="AF4240" s="13"/>
      <c r="AG4240" s="2">
        <f t="shared" si="1434"/>
        <v>40973</v>
      </c>
      <c r="AH4240" s="3">
        <f t="shared" si="1440"/>
        <v>-1399.3150728785138</v>
      </c>
      <c r="AI4240" s="3">
        <f t="shared" si="1441"/>
        <v>-1122.8464530763606</v>
      </c>
      <c r="AJ4240" s="3">
        <f t="shared" si="1460"/>
        <v>748977.05916459858</v>
      </c>
      <c r="AK4240" s="3">
        <f t="shared" si="1461"/>
        <v>571968.302257751</v>
      </c>
    </row>
    <row r="4241" spans="2:37" x14ac:dyDescent="0.2">
      <c r="B4241" s="5">
        <v>40974</v>
      </c>
      <c r="C4241" s="1">
        <v>582.79</v>
      </c>
      <c r="D4241" s="1">
        <f t="shared" si="1431"/>
        <v>10</v>
      </c>
      <c r="E4241" s="1" t="b">
        <f t="shared" si="1432"/>
        <v>0</v>
      </c>
      <c r="F4241" s="6">
        <f t="shared" si="1433"/>
        <v>-1.2705619271883295E-2</v>
      </c>
      <c r="G4241" s="8">
        <f t="shared" si="1442"/>
        <v>9.0989356506104065E-4</v>
      </c>
      <c r="H4241" s="8">
        <f t="shared" si="1443"/>
        <v>-1.2087953330722518E-5</v>
      </c>
      <c r="I4241" s="8">
        <f t="shared" si="1444"/>
        <v>9.3162548339848449E-5</v>
      </c>
      <c r="J4241" s="6">
        <f t="shared" si="1445"/>
        <v>1.4748634962360471E-3</v>
      </c>
      <c r="K4241" s="6">
        <f t="shared" si="1446"/>
        <v>1.0727574580176456E-3</v>
      </c>
      <c r="L4241" s="6">
        <f t="shared" si="1447"/>
        <v>6.413435402094599E-4</v>
      </c>
      <c r="M4241" s="9">
        <f t="shared" si="1448"/>
        <v>0.61693408738039246</v>
      </c>
      <c r="N4241" s="9">
        <f t="shared" si="1449"/>
        <v>-1.1268113999468168E-2</v>
      </c>
      <c r="O4241" s="9">
        <f t="shared" si="1450"/>
        <v>0.14526153691268487</v>
      </c>
      <c r="P4241" s="9">
        <f t="shared" si="1451"/>
        <v>0.25030917009786974</v>
      </c>
      <c r="Q4241" s="10">
        <f t="shared" si="1452"/>
        <v>0.12040937781237405</v>
      </c>
      <c r="R4241" s="10">
        <f t="shared" si="1435"/>
        <v>0.66440007791302347</v>
      </c>
      <c r="S4241" s="10">
        <f>_xlfn.PERCENTILE.INC($R$1519:R4241,0.75)</f>
        <v>0.80141186719420521</v>
      </c>
      <c r="T4241" s="10">
        <f t="shared" si="1436"/>
        <v>0.80141186719420521</v>
      </c>
      <c r="U4241" s="11">
        <f t="shared" si="1453"/>
        <v>0.66440007791302347</v>
      </c>
      <c r="V4241" s="10">
        <f t="shared" si="1437"/>
        <v>0.46654864850265626</v>
      </c>
      <c r="W4241" s="10">
        <f t="shared" si="1438"/>
        <v>0.67546902182817681</v>
      </c>
      <c r="X4241" s="10">
        <f t="shared" si="1454"/>
        <v>0.83050009739127939</v>
      </c>
      <c r="Y4241" s="10">
        <f>_xlfn.PERCENTILE.INC($X$1519:X4241,0.75)</f>
        <v>1.0017648339927567</v>
      </c>
      <c r="Z4241" s="10">
        <f t="shared" si="1455"/>
        <v>1.0017648339927567</v>
      </c>
      <c r="AA4241" s="10">
        <f t="shared" si="1456"/>
        <v>0.84387890944156296</v>
      </c>
      <c r="AB4241" s="10">
        <f t="shared" si="1457"/>
        <v>0.3151391592393471</v>
      </c>
      <c r="AC4241" s="10">
        <f t="shared" si="1458"/>
        <v>0.26593929002123129</v>
      </c>
      <c r="AD4241" s="13">
        <f t="shared" si="1459"/>
        <v>315139.15923934709</v>
      </c>
      <c r="AE4241" s="13">
        <f t="shared" si="1439"/>
        <v>265939.29002123128</v>
      </c>
      <c r="AF4241" s="13"/>
      <c r="AG4241" s="2">
        <f t="shared" si="1434"/>
        <v>40974</v>
      </c>
      <c r="AH4241" s="3">
        <f t="shared" si="1440"/>
        <v>-4004.0381749565468</v>
      </c>
      <c r="AI4241" s="3">
        <f t="shared" si="1441"/>
        <v>-3378.9233684447172</v>
      </c>
      <c r="AJ4241" s="3">
        <f t="shared" si="1460"/>
        <v>744973.02098964201</v>
      </c>
      <c r="AK4241" s="3">
        <f t="shared" si="1461"/>
        <v>568589.37888930633</v>
      </c>
    </row>
    <row r="4242" spans="2:37" x14ac:dyDescent="0.2">
      <c r="B4242" s="5">
        <v>40975</v>
      </c>
      <c r="C4242" s="1">
        <v>578.44000000000005</v>
      </c>
      <c r="D4242" s="1">
        <f t="shared" si="1431"/>
        <v>10</v>
      </c>
      <c r="E4242" s="1" t="b">
        <f t="shared" si="1432"/>
        <v>0</v>
      </c>
      <c r="F4242" s="6">
        <f t="shared" si="1433"/>
        <v>-7.4640951286053525E-3</v>
      </c>
      <c r="G4242" s="8">
        <f t="shared" si="1442"/>
        <v>6.7749867925166762E-4</v>
      </c>
      <c r="H4242" s="8">
        <f t="shared" si="1443"/>
        <v>-8.2546088292337612E-5</v>
      </c>
      <c r="I4242" s="8">
        <f t="shared" si="1444"/>
        <v>4.6705210440151152E-5</v>
      </c>
      <c r="J4242" s="6">
        <f t="shared" si="1445"/>
        <v>1.4748497701765975E-3</v>
      </c>
      <c r="K4242" s="6">
        <f t="shared" si="1446"/>
        <v>1.0728808228350319E-3</v>
      </c>
      <c r="L4242" s="6">
        <f t="shared" si="1447"/>
        <v>6.4150269190194336E-4</v>
      </c>
      <c r="M4242" s="9">
        <f t="shared" si="1448"/>
        <v>0.45936792543320831</v>
      </c>
      <c r="N4242" s="9">
        <f t="shared" si="1449"/>
        <v>-7.693873031881944E-2</v>
      </c>
      <c r="O4242" s="9">
        <f t="shared" si="1450"/>
        <v>7.2805946147596612E-2</v>
      </c>
      <c r="P4242" s="9">
        <f t="shared" si="1451"/>
        <v>0.1517450470873285</v>
      </c>
      <c r="Q4242" s="10">
        <f t="shared" si="1452"/>
        <v>0.12156586185725009</v>
      </c>
      <c r="R4242" s="10">
        <f t="shared" si="1435"/>
        <v>0.65807948693639662</v>
      </c>
      <c r="S4242" s="10">
        <f>_xlfn.PERCENTILE.INC($R$1519:R4242,0.75)</f>
        <v>0.80133755256503503</v>
      </c>
      <c r="T4242" s="10">
        <f t="shared" si="1436"/>
        <v>0.80133755256503503</v>
      </c>
      <c r="U4242" s="11">
        <f t="shared" si="1453"/>
        <v>0.65807948693639662</v>
      </c>
      <c r="V4242" s="10">
        <f t="shared" si="1437"/>
        <v>0.46654864850265626</v>
      </c>
      <c r="W4242" s="10">
        <f t="shared" si="1438"/>
        <v>0.67546902182817681</v>
      </c>
      <c r="X4242" s="10">
        <f t="shared" si="1454"/>
        <v>0.82259935867049572</v>
      </c>
      <c r="Y4242" s="10">
        <f>_xlfn.PERCENTILE.INC($X$1519:X4242,0.75)</f>
        <v>1.001671940706294</v>
      </c>
      <c r="Z4242" s="10">
        <f t="shared" si="1455"/>
        <v>1.001671940706294</v>
      </c>
      <c r="AA4242" s="10">
        <f t="shared" si="1456"/>
        <v>0.84387890944156296</v>
      </c>
      <c r="AB4242" s="10">
        <f t="shared" si="1457"/>
        <v>0.3151391592393471</v>
      </c>
      <c r="AC4242" s="10">
        <f t="shared" si="1458"/>
        <v>0.26593929002123129</v>
      </c>
      <c r="AD4242" s="13">
        <f t="shared" si="1459"/>
        <v>315139.15923934709</v>
      </c>
      <c r="AE4242" s="13">
        <f t="shared" si="1439"/>
        <v>265939.29002123128</v>
      </c>
      <c r="AF4242" s="13"/>
      <c r="AG4242" s="2">
        <f t="shared" si="1434"/>
        <v>40975</v>
      </c>
      <c r="AH4242" s="3">
        <f t="shared" si="1440"/>
        <v>-2352.2286633111971</v>
      </c>
      <c r="AI4242" s="3">
        <f t="shared" si="1441"/>
        <v>-1984.9961591522385</v>
      </c>
      <c r="AJ4242" s="3">
        <f t="shared" si="1460"/>
        <v>742620.79232633079</v>
      </c>
      <c r="AK4242" s="3">
        <f t="shared" si="1461"/>
        <v>566604.38273015409</v>
      </c>
    </row>
    <row r="4243" spans="2:37" x14ac:dyDescent="0.2">
      <c r="B4243" s="5">
        <v>40976</v>
      </c>
      <c r="C4243" s="1">
        <v>577.16</v>
      </c>
      <c r="D4243" s="1">
        <f t="shared" si="1431"/>
        <v>10</v>
      </c>
      <c r="E4243" s="1" t="b">
        <f t="shared" si="1432"/>
        <v>0</v>
      </c>
      <c r="F4243" s="6">
        <f t="shared" si="1433"/>
        <v>-2.2128483507366514E-3</v>
      </c>
      <c r="G4243" s="8">
        <f t="shared" si="1442"/>
        <v>4.0003846000336523E-4</v>
      </c>
      <c r="H4243" s="8">
        <f t="shared" si="1443"/>
        <v>-1.0411190796102255E-4</v>
      </c>
      <c r="I4243" s="8">
        <f t="shared" si="1444"/>
        <v>2.9345125110364761E-5</v>
      </c>
      <c r="J4243" s="6">
        <f t="shared" si="1445"/>
        <v>1.4748163259136614E-3</v>
      </c>
      <c r="K4243" s="6">
        <f t="shared" si="1446"/>
        <v>1.0730064185103297E-3</v>
      </c>
      <c r="L4243" s="6">
        <f t="shared" si="1447"/>
        <v>6.4166958231119458E-4</v>
      </c>
      <c r="M4243" s="9">
        <f t="shared" si="1448"/>
        <v>0.27124629214796492</v>
      </c>
      <c r="N4243" s="9">
        <f t="shared" si="1449"/>
        <v>-9.702822477573117E-2</v>
      </c>
      <c r="O4243" s="9">
        <f t="shared" si="1450"/>
        <v>4.5732454707714455E-2</v>
      </c>
      <c r="P4243" s="9">
        <f t="shared" si="1451"/>
        <v>7.3316840693316065E-2</v>
      </c>
      <c r="Q4243" s="10">
        <f t="shared" si="1452"/>
        <v>0.11980143169052396</v>
      </c>
      <c r="R4243" s="10">
        <f t="shared" si="1435"/>
        <v>0.66777165240111092</v>
      </c>
      <c r="S4243" s="10">
        <f>_xlfn.PERCENTILE.INC($R$1519:R4243,0.75)</f>
        <v>0.80126323793586496</v>
      </c>
      <c r="T4243" s="10">
        <f t="shared" si="1436"/>
        <v>0.80126323793586496</v>
      </c>
      <c r="U4243" s="11">
        <f t="shared" si="1453"/>
        <v>0.66777165240111092</v>
      </c>
      <c r="V4243" s="10">
        <f t="shared" si="1437"/>
        <v>0.46654864850265626</v>
      </c>
      <c r="W4243" s="10">
        <f t="shared" si="1438"/>
        <v>0.67546902182817681</v>
      </c>
      <c r="X4243" s="10">
        <f t="shared" si="1454"/>
        <v>0.83471456550138867</v>
      </c>
      <c r="Y4243" s="10">
        <f>_xlfn.PERCENTILE.INC($X$1519:X4243,0.75)</f>
        <v>1.0015790474198314</v>
      </c>
      <c r="Z4243" s="10">
        <f t="shared" si="1455"/>
        <v>1.0015790474198314</v>
      </c>
      <c r="AA4243" s="10">
        <f t="shared" si="1456"/>
        <v>0.84387890944156296</v>
      </c>
      <c r="AB4243" s="10">
        <f t="shared" si="1457"/>
        <v>0.3151391592393471</v>
      </c>
      <c r="AC4243" s="10">
        <f t="shared" si="1458"/>
        <v>0.26593929002123129</v>
      </c>
      <c r="AD4243" s="13">
        <f t="shared" si="1459"/>
        <v>315139.15923934709</v>
      </c>
      <c r="AE4243" s="13">
        <f t="shared" si="1439"/>
        <v>265939.29002123128</v>
      </c>
      <c r="AF4243" s="13"/>
      <c r="AG4243" s="2">
        <f t="shared" si="1434"/>
        <v>40976</v>
      </c>
      <c r="AH4243" s="3">
        <f t="shared" si="1440"/>
        <v>-697.35516877532416</v>
      </c>
      <c r="AI4243" s="3">
        <f t="shared" si="1441"/>
        <v>-588.48331931955761</v>
      </c>
      <c r="AJ4243" s="3">
        <f t="shared" si="1460"/>
        <v>741923.43715755548</v>
      </c>
      <c r="AK4243" s="3">
        <f t="shared" si="1461"/>
        <v>566015.89941083454</v>
      </c>
    </row>
    <row r="4244" spans="2:37" x14ac:dyDescent="0.2">
      <c r="B4244" s="5">
        <v>40977</v>
      </c>
      <c r="C4244" s="1">
        <v>575.15</v>
      </c>
      <c r="D4244" s="1">
        <f t="shared" si="1431"/>
        <v>10</v>
      </c>
      <c r="E4244" s="1" t="b">
        <f t="shared" si="1432"/>
        <v>0</v>
      </c>
      <c r="F4244" s="6">
        <f t="shared" si="1433"/>
        <v>-3.4825698246586656E-3</v>
      </c>
      <c r="G4244" s="8">
        <f t="shared" si="1442"/>
        <v>2.6584726066123391E-4</v>
      </c>
      <c r="H4244" s="8">
        <f t="shared" si="1443"/>
        <v>-1.5222802248040815E-4</v>
      </c>
      <c r="I4244" s="8">
        <f t="shared" si="1444"/>
        <v>4.3636033181186841E-6</v>
      </c>
      <c r="J4244" s="6">
        <f t="shared" si="1445"/>
        <v>1.4747894737744782E-3</v>
      </c>
      <c r="K4244" s="6">
        <f t="shared" si="1446"/>
        <v>1.0731512406398696E-3</v>
      </c>
      <c r="L4244" s="6">
        <f t="shared" si="1447"/>
        <v>6.4185260564450638E-4</v>
      </c>
      <c r="M4244" s="9">
        <f t="shared" si="1448"/>
        <v>0.18026115956797692</v>
      </c>
      <c r="N4244" s="9">
        <f t="shared" si="1449"/>
        <v>-0.14185141545346558</v>
      </c>
      <c r="O4244" s="9">
        <f t="shared" si="1450"/>
        <v>6.7984507342414525E-3</v>
      </c>
      <c r="P4244" s="9">
        <f t="shared" si="1451"/>
        <v>1.5069398282917597E-2</v>
      </c>
      <c r="Q4244" s="10">
        <f t="shared" si="1452"/>
        <v>0.12008668276472827</v>
      </c>
      <c r="R4244" s="10">
        <f t="shared" si="1435"/>
        <v>0.66618544336622743</v>
      </c>
      <c r="S4244" s="10">
        <f>_xlfn.PERCENTILE.INC($R$1519:R4244,0.75)</f>
        <v>0.80125573073761591</v>
      </c>
      <c r="T4244" s="10">
        <f t="shared" si="1436"/>
        <v>0.80125573073761591</v>
      </c>
      <c r="U4244" s="11">
        <f t="shared" si="1453"/>
        <v>0.66618544336622743</v>
      </c>
      <c r="V4244" s="10">
        <f t="shared" si="1437"/>
        <v>0.46654864850265626</v>
      </c>
      <c r="W4244" s="10">
        <f t="shared" si="1438"/>
        <v>0.67546902182817681</v>
      </c>
      <c r="X4244" s="10">
        <f t="shared" si="1454"/>
        <v>0.83273180420778425</v>
      </c>
      <c r="Y4244" s="10">
        <f>_xlfn.PERCENTILE.INC($X$1519:X4244,0.75)</f>
        <v>1.0015696634220201</v>
      </c>
      <c r="Z4244" s="10">
        <f t="shared" si="1455"/>
        <v>1.0015696634220201</v>
      </c>
      <c r="AA4244" s="10">
        <f t="shared" si="1456"/>
        <v>0.84387890944156296</v>
      </c>
      <c r="AB4244" s="10">
        <f t="shared" si="1457"/>
        <v>0.3151391592393471</v>
      </c>
      <c r="AC4244" s="10">
        <f t="shared" si="1458"/>
        <v>0.26593929002123129</v>
      </c>
      <c r="AD4244" s="13">
        <f t="shared" si="1459"/>
        <v>315139.15923934709</v>
      </c>
      <c r="AE4244" s="13">
        <f t="shared" si="1439"/>
        <v>265939.29002123128</v>
      </c>
      <c r="AF4244" s="13"/>
      <c r="AG4244" s="2">
        <f t="shared" si="1434"/>
        <v>40977</v>
      </c>
      <c r="AH4244" s="3">
        <f t="shared" si="1440"/>
        <v>-1097.4941265352522</v>
      </c>
      <c r="AI4244" s="3">
        <f t="shared" si="1441"/>
        <v>-926.15214661908942</v>
      </c>
      <c r="AJ4244" s="3">
        <f t="shared" si="1460"/>
        <v>740825.94303102023</v>
      </c>
      <c r="AK4244" s="3">
        <f t="shared" si="1461"/>
        <v>565089.74726421549</v>
      </c>
    </row>
    <row r="4245" spans="2:37" x14ac:dyDescent="0.2">
      <c r="B4245" s="5">
        <v>40980</v>
      </c>
      <c r="C4245" s="1">
        <v>563.27</v>
      </c>
      <c r="D4245" s="1">
        <f t="shared" ref="D4245:D4308" si="1462">WEEKNUM(B4245)</f>
        <v>11</v>
      </c>
      <c r="E4245" s="1" t="b">
        <f t="shared" ref="E4245:E4308" si="1463">IF(D4245&lt;&gt;D4244,TRUE,FALSE)</f>
        <v>1</v>
      </c>
      <c r="F4245" s="6">
        <f t="shared" ref="F4245:F4308" si="1464">C4245/C4244-1</f>
        <v>-2.0655481178822876E-2</v>
      </c>
      <c r="G4245" s="8">
        <f t="shared" si="1442"/>
        <v>-2.5002942599078478E-4</v>
      </c>
      <c r="H4245" s="8">
        <f t="shared" si="1443"/>
        <v>-3.6608834558913742E-4</v>
      </c>
      <c r="I4245" s="8">
        <f t="shared" si="1444"/>
        <v>-1.4100148407528545E-4</v>
      </c>
      <c r="J4245" s="6">
        <f t="shared" si="1445"/>
        <v>1.4749397214588026E-3</v>
      </c>
      <c r="K4245" s="6">
        <f t="shared" si="1446"/>
        <v>1.0734302828204949E-3</v>
      </c>
      <c r="L4245" s="6">
        <f t="shared" si="1447"/>
        <v>6.4215134851141741E-4</v>
      </c>
      <c r="M4245" s="9">
        <f t="shared" si="1448"/>
        <v>-0.16951840292394518</v>
      </c>
      <c r="N4245" s="9">
        <f t="shared" si="1449"/>
        <v>-0.34104529325110983</v>
      </c>
      <c r="O4245" s="9">
        <f t="shared" si="1450"/>
        <v>-0.21957671567947887</v>
      </c>
      <c r="P4245" s="9">
        <f t="shared" si="1451"/>
        <v>-0.24338013728484464</v>
      </c>
      <c r="Q4245" s="10">
        <f t="shared" si="1452"/>
        <v>0.12415248235822693</v>
      </c>
      <c r="R4245" s="10">
        <f t="shared" si="1435"/>
        <v>0.64436891216697312</v>
      </c>
      <c r="S4245" s="10">
        <f>_xlfn.PERCENTILE.INC($R$1519:R4245,0.75)</f>
        <v>0.80124822353936698</v>
      </c>
      <c r="T4245" s="10">
        <f t="shared" si="1436"/>
        <v>0.80124822353936698</v>
      </c>
      <c r="U4245" s="11">
        <f t="shared" si="1453"/>
        <v>0.64436891216697312</v>
      </c>
      <c r="V4245" s="10">
        <f t="shared" si="1437"/>
        <v>1.5069398282917597E-2</v>
      </c>
      <c r="W4245" s="10">
        <f t="shared" si="1438"/>
        <v>0.66618544336622743</v>
      </c>
      <c r="X4245" s="10">
        <f t="shared" si="1454"/>
        <v>0.8054611402087164</v>
      </c>
      <c r="Y4245" s="10">
        <f>_xlfn.PERCENTILE.INC($X$1519:X4245,0.75)</f>
        <v>1.0015602794242087</v>
      </c>
      <c r="Z4245" s="10">
        <f t="shared" si="1455"/>
        <v>1.0015602794242087</v>
      </c>
      <c r="AA4245" s="10">
        <f t="shared" si="1456"/>
        <v>0.8054611402087164</v>
      </c>
      <c r="AB4245" s="10">
        <f t="shared" si="1457"/>
        <v>1.0039013776367725E-2</v>
      </c>
      <c r="AC4245" s="10">
        <f t="shared" si="1458"/>
        <v>8.0860354828841598E-3</v>
      </c>
      <c r="AD4245" s="13">
        <f t="shared" si="1459"/>
        <v>10039.013776367725</v>
      </c>
      <c r="AE4245" s="13">
        <f t="shared" si="1439"/>
        <v>8086.03548288416</v>
      </c>
      <c r="AF4245" s="13"/>
      <c r="AG4245" s="2">
        <f t="shared" si="1434"/>
        <v>40980</v>
      </c>
      <c r="AH4245" s="3">
        <f t="shared" si="1440"/>
        <v>-6509.3509723783991</v>
      </c>
      <c r="AI4245" s="3">
        <f t="shared" si="1441"/>
        <v>-5493.1039997430607</v>
      </c>
      <c r="AJ4245" s="3">
        <f t="shared" si="1460"/>
        <v>734316.59205864184</v>
      </c>
      <c r="AK4245" s="3">
        <f t="shared" si="1461"/>
        <v>559596.64326447248</v>
      </c>
    </row>
    <row r="4246" spans="2:37" x14ac:dyDescent="0.2">
      <c r="B4246" s="5">
        <v>40981</v>
      </c>
      <c r="C4246" s="1">
        <v>570.19000000000005</v>
      </c>
      <c r="D4246" s="1">
        <f t="shared" si="1462"/>
        <v>11</v>
      </c>
      <c r="E4246" s="1" t="b">
        <f t="shared" si="1463"/>
        <v>0</v>
      </c>
      <c r="F4246" s="6">
        <f t="shared" si="1464"/>
        <v>1.2285404868003003E-2</v>
      </c>
      <c r="G4246" s="8">
        <f t="shared" si="1442"/>
        <v>-1.0066552503721181E-7</v>
      </c>
      <c r="H4246" s="8">
        <f t="shared" si="1443"/>
        <v>-2.3028820120457212E-4</v>
      </c>
      <c r="I4246" s="8">
        <f t="shared" si="1444"/>
        <v>-4.9329340834010769E-5</v>
      </c>
      <c r="J4246" s="6">
        <f t="shared" si="1445"/>
        <v>1.4750052456653647E-3</v>
      </c>
      <c r="K4246" s="6">
        <f t="shared" si="1446"/>
        <v>1.073633574499033E-3</v>
      </c>
      <c r="L4246" s="6">
        <f t="shared" si="1447"/>
        <v>6.4237557433398016E-4</v>
      </c>
      <c r="M4246" s="9">
        <f t="shared" si="1448"/>
        <v>-6.8247570870029199E-5</v>
      </c>
      <c r="N4246" s="9">
        <f t="shared" si="1449"/>
        <v>-0.2144942247284197</v>
      </c>
      <c r="O4246" s="9">
        <f t="shared" si="1450"/>
        <v>-7.6792055621286354E-2</v>
      </c>
      <c r="P4246" s="9">
        <f t="shared" si="1451"/>
        <v>-9.7118175973525359E-2</v>
      </c>
      <c r="Q4246" s="10">
        <f t="shared" si="1452"/>
        <v>0.12527910742738868</v>
      </c>
      <c r="R4246" s="10">
        <f t="shared" si="1435"/>
        <v>0.63857415368614212</v>
      </c>
      <c r="S4246" s="10">
        <f>_xlfn.PERCENTILE.INC($R$1519:R4246,0.75)</f>
        <v>0.80124071634111793</v>
      </c>
      <c r="T4246" s="10">
        <f t="shared" si="1436"/>
        <v>0.80124071634111793</v>
      </c>
      <c r="U4246" s="11">
        <f t="shared" si="1453"/>
        <v>0.63857415368614212</v>
      </c>
      <c r="V4246" s="10">
        <f t="shared" si="1437"/>
        <v>1.5069398282917597E-2</v>
      </c>
      <c r="W4246" s="10">
        <f t="shared" si="1438"/>
        <v>0.66618544336622743</v>
      </c>
      <c r="X4246" s="10">
        <f t="shared" si="1454"/>
        <v>0.79821769210767757</v>
      </c>
      <c r="Y4246" s="10">
        <f>_xlfn.PERCENTILE.INC($X$1519:X4246,0.75)</f>
        <v>1.0015508954263974</v>
      </c>
      <c r="Z4246" s="10">
        <f t="shared" si="1455"/>
        <v>1.0015508954263974</v>
      </c>
      <c r="AA4246" s="10">
        <f t="shared" si="1456"/>
        <v>0.8054611402087164</v>
      </c>
      <c r="AB4246" s="10">
        <f t="shared" si="1457"/>
        <v>1.0039013776367725E-2</v>
      </c>
      <c r="AC4246" s="10">
        <f t="shared" si="1458"/>
        <v>8.0860354828841598E-3</v>
      </c>
      <c r="AD4246" s="13">
        <f t="shared" si="1459"/>
        <v>10039.013776367725</v>
      </c>
      <c r="AE4246" s="13">
        <f t="shared" si="1439"/>
        <v>8086.03548288416</v>
      </c>
      <c r="AF4246" s="13"/>
      <c r="AG4246" s="2">
        <f t="shared" si="1434"/>
        <v>40981</v>
      </c>
      <c r="AH4246" s="3">
        <f t="shared" si="1440"/>
        <v>123.33334871813726</v>
      </c>
      <c r="AI4246" s="3">
        <f t="shared" si="1441"/>
        <v>99.340219684270068</v>
      </c>
      <c r="AJ4246" s="3">
        <f t="shared" si="1460"/>
        <v>734439.92540735996</v>
      </c>
      <c r="AK4246" s="3">
        <f t="shared" si="1461"/>
        <v>559695.98348415678</v>
      </c>
    </row>
    <row r="4247" spans="2:37" x14ac:dyDescent="0.2">
      <c r="B4247" s="5">
        <v>40982</v>
      </c>
      <c r="C4247" s="1">
        <v>564.04</v>
      </c>
      <c r="D4247" s="1">
        <f t="shared" si="1462"/>
        <v>11</v>
      </c>
      <c r="E4247" s="1" t="b">
        <f t="shared" si="1463"/>
        <v>0</v>
      </c>
      <c r="F4247" s="6">
        <f t="shared" si="1464"/>
        <v>-1.0785878391413539E-2</v>
      </c>
      <c r="G4247" s="8">
        <f t="shared" si="1442"/>
        <v>-1.8814937622217172E-4</v>
      </c>
      <c r="H4247" s="8">
        <f t="shared" si="1443"/>
        <v>-4.2554671278985915E-4</v>
      </c>
      <c r="I4247" s="8">
        <f t="shared" si="1444"/>
        <v>-1.1728849330949516E-4</v>
      </c>
      <c r="J4247" s="6">
        <f t="shared" si="1445"/>
        <v>1.4751406294175717E-3</v>
      </c>
      <c r="K4247" s="6">
        <f t="shared" si="1446"/>
        <v>1.0739650458038354E-3</v>
      </c>
      <c r="L4247" s="6">
        <f t="shared" si="1447"/>
        <v>6.4265296472029146E-4</v>
      </c>
      <c r="M4247" s="9">
        <f t="shared" si="1448"/>
        <v>-0.12754673857533064</v>
      </c>
      <c r="N4247" s="9">
        <f t="shared" si="1449"/>
        <v>-0.3962388854763409</v>
      </c>
      <c r="O4247" s="9">
        <f t="shared" si="1450"/>
        <v>-0.18250673341333429</v>
      </c>
      <c r="P4247" s="9">
        <f t="shared" si="1451"/>
        <v>-0.23543078582166857</v>
      </c>
      <c r="Q4247" s="10">
        <f t="shared" si="1452"/>
        <v>0.12352529076764103</v>
      </c>
      <c r="R4247" s="10">
        <f t="shared" si="1435"/>
        <v>0.64764065320425046</v>
      </c>
      <c r="S4247" s="10">
        <f>_xlfn.PERCENTILE.INC($R$1519:R4247,0.75)</f>
        <v>0.80123320914286889</v>
      </c>
      <c r="T4247" s="10">
        <f t="shared" si="1436"/>
        <v>0.80123320914286889</v>
      </c>
      <c r="U4247" s="11">
        <f t="shared" si="1453"/>
        <v>0.64764065320425046</v>
      </c>
      <c r="V4247" s="10">
        <f t="shared" si="1437"/>
        <v>1.5069398282917597E-2</v>
      </c>
      <c r="W4247" s="10">
        <f t="shared" si="1438"/>
        <v>0.66618544336622743</v>
      </c>
      <c r="X4247" s="10">
        <f t="shared" si="1454"/>
        <v>0.80955081650531302</v>
      </c>
      <c r="Y4247" s="10">
        <f>_xlfn.PERCENTILE.INC($X$1519:X4247,0.75)</f>
        <v>1.0015415114285862</v>
      </c>
      <c r="Z4247" s="10">
        <f t="shared" si="1455"/>
        <v>1.0015415114285862</v>
      </c>
      <c r="AA4247" s="10">
        <f t="shared" si="1456"/>
        <v>0.8054611402087164</v>
      </c>
      <c r="AB4247" s="10">
        <f t="shared" si="1457"/>
        <v>1.0039013776367725E-2</v>
      </c>
      <c r="AC4247" s="10">
        <f t="shared" si="1458"/>
        <v>8.0860354828841598E-3</v>
      </c>
      <c r="AD4247" s="13">
        <f t="shared" si="1459"/>
        <v>10039.013776367725</v>
      </c>
      <c r="AE4247" s="13">
        <f t="shared" si="1439"/>
        <v>8086.03548288416</v>
      </c>
      <c r="AF4247" s="13"/>
      <c r="AG4247" s="2">
        <f t="shared" si="1434"/>
        <v>40982</v>
      </c>
      <c r="AH4247" s="3">
        <f t="shared" si="1440"/>
        <v>-108.27958176162747</v>
      </c>
      <c r="AI4247" s="3">
        <f t="shared" si="1441"/>
        <v>-87.214995387043402</v>
      </c>
      <c r="AJ4247" s="3">
        <f t="shared" si="1460"/>
        <v>734331.64582559839</v>
      </c>
      <c r="AK4247" s="3">
        <f t="shared" si="1461"/>
        <v>559608.76848876977</v>
      </c>
    </row>
    <row r="4248" spans="2:37" x14ac:dyDescent="0.2">
      <c r="B4248" s="5">
        <v>40983</v>
      </c>
      <c r="C4248" s="1">
        <v>568.16</v>
      </c>
      <c r="D4248" s="1">
        <f t="shared" si="1462"/>
        <v>11</v>
      </c>
      <c r="E4248" s="1" t="b">
        <f t="shared" si="1463"/>
        <v>0</v>
      </c>
      <c r="F4248" s="6">
        <f t="shared" si="1464"/>
        <v>7.3044464931564246E-3</v>
      </c>
      <c r="G4248" s="8">
        <f t="shared" si="1442"/>
        <v>-1.5629331746722821E-5</v>
      </c>
      <c r="H4248" s="8">
        <f t="shared" si="1443"/>
        <v>-3.3611647546201678E-4</v>
      </c>
      <c r="I4248" s="8">
        <f t="shared" si="1444"/>
        <v>-7.1619106584883504E-5</v>
      </c>
      <c r="J4248" s="6">
        <f t="shared" si="1445"/>
        <v>1.4752151781346121E-3</v>
      </c>
      <c r="K4248" s="6">
        <f t="shared" si="1446"/>
        <v>1.0742351782623112E-3</v>
      </c>
      <c r="L4248" s="6">
        <f t="shared" si="1447"/>
        <v>6.4289432619236845E-4</v>
      </c>
      <c r="M4248" s="9">
        <f t="shared" si="1448"/>
        <v>-1.0594611537610318E-2</v>
      </c>
      <c r="N4248" s="9">
        <f t="shared" si="1449"/>
        <v>-0.31288909753050603</v>
      </c>
      <c r="O4248" s="9">
        <f t="shared" si="1450"/>
        <v>-0.11140105561213719</v>
      </c>
      <c r="P4248" s="9">
        <f t="shared" si="1451"/>
        <v>-0.14496158822675118</v>
      </c>
      <c r="Q4248" s="10">
        <f t="shared" si="1452"/>
        <v>0.12286256388378444</v>
      </c>
      <c r="R4248" s="10">
        <f t="shared" si="1435"/>
        <v>0.65113405964466042</v>
      </c>
      <c r="S4248" s="10">
        <f>_xlfn.PERCENTILE.INC($R$1519:R4248,0.75)</f>
        <v>0.80120918077596714</v>
      </c>
      <c r="T4248" s="10">
        <f t="shared" si="1436"/>
        <v>0.80120918077596714</v>
      </c>
      <c r="U4248" s="11">
        <f t="shared" si="1453"/>
        <v>0.65113405964466042</v>
      </c>
      <c r="V4248" s="10">
        <f t="shared" si="1437"/>
        <v>1.5069398282917597E-2</v>
      </c>
      <c r="W4248" s="10">
        <f t="shared" si="1438"/>
        <v>0.66618544336622743</v>
      </c>
      <c r="X4248" s="10">
        <f t="shared" si="1454"/>
        <v>0.81391757455582558</v>
      </c>
      <c r="Y4248" s="10">
        <f>_xlfn.PERCENTILE.INC($X$1519:X4248,0.75)</f>
        <v>1.001511475969959</v>
      </c>
      <c r="Z4248" s="10">
        <f t="shared" si="1455"/>
        <v>1.001511475969959</v>
      </c>
      <c r="AA4248" s="10">
        <f t="shared" si="1456"/>
        <v>0.8054611402087164</v>
      </c>
      <c r="AB4248" s="10">
        <f t="shared" si="1457"/>
        <v>1.0039013776367725E-2</v>
      </c>
      <c r="AC4248" s="10">
        <f t="shared" si="1458"/>
        <v>8.0860354828841598E-3</v>
      </c>
      <c r="AD4248" s="13">
        <f t="shared" si="1459"/>
        <v>10039.013776367725</v>
      </c>
      <c r="AE4248" s="13">
        <f t="shared" si="1439"/>
        <v>8086.03548288416</v>
      </c>
      <c r="AF4248" s="13"/>
      <c r="AG4248" s="2">
        <f t="shared" si="1434"/>
        <v>40983</v>
      </c>
      <c r="AH4248" s="3">
        <f t="shared" si="1440"/>
        <v>73.329438973538259</v>
      </c>
      <c r="AI4248" s="3">
        <f t="shared" si="1441"/>
        <v>59.064013526491621</v>
      </c>
      <c r="AJ4248" s="3">
        <f t="shared" si="1460"/>
        <v>734404.97526457196</v>
      </c>
      <c r="AK4248" s="3">
        <f t="shared" si="1461"/>
        <v>559667.83250229631</v>
      </c>
    </row>
    <row r="4249" spans="2:37" x14ac:dyDescent="0.2">
      <c r="B4249" s="5">
        <v>40984</v>
      </c>
      <c r="C4249" s="1">
        <v>569.09</v>
      </c>
      <c r="D4249" s="1">
        <f t="shared" si="1462"/>
        <v>11</v>
      </c>
      <c r="E4249" s="1" t="b">
        <f t="shared" si="1463"/>
        <v>0</v>
      </c>
      <c r="F4249" s="6">
        <f t="shared" si="1464"/>
        <v>1.6368628555336606E-3</v>
      </c>
      <c r="G4249" s="8">
        <f t="shared" si="1442"/>
        <v>1.0902291639510718E-4</v>
      </c>
      <c r="H4249" s="8">
        <f t="shared" si="1443"/>
        <v>-2.6734967763084304E-4</v>
      </c>
      <c r="I4249" s="8">
        <f t="shared" si="1444"/>
        <v>-5.3814095779451444E-5</v>
      </c>
      <c r="J4249" s="6">
        <f t="shared" si="1445"/>
        <v>1.4752510079874422E-3</v>
      </c>
      <c r="K4249" s="6">
        <f t="shared" si="1446"/>
        <v>1.0744557537678628E-3</v>
      </c>
      <c r="L4249" s="6">
        <f t="shared" si="1447"/>
        <v>6.4312153339385781E-4</v>
      </c>
      <c r="M4249" s="9">
        <f t="shared" si="1448"/>
        <v>7.3901265482839928E-2</v>
      </c>
      <c r="N4249" s="9">
        <f t="shared" si="1449"/>
        <v>-0.24882334772121684</v>
      </c>
      <c r="O4249" s="9">
        <f t="shared" si="1450"/>
        <v>-8.367640171440946E-2</v>
      </c>
      <c r="P4249" s="9">
        <f t="shared" si="1451"/>
        <v>-8.6199494650928798E-2</v>
      </c>
      <c r="Q4249" s="10">
        <f t="shared" si="1452"/>
        <v>0.12220842384234031</v>
      </c>
      <c r="R4249" s="10">
        <f t="shared" si="1435"/>
        <v>0.65461935834478224</v>
      </c>
      <c r="S4249" s="10">
        <f>_xlfn.PERCENTILE.INC($R$1519:R4249,0.75)</f>
        <v>0.8011851524090654</v>
      </c>
      <c r="T4249" s="10">
        <f t="shared" si="1436"/>
        <v>0.8011851524090654</v>
      </c>
      <c r="U4249" s="11">
        <f t="shared" si="1453"/>
        <v>0.65461935834478224</v>
      </c>
      <c r="V4249" s="10">
        <f t="shared" si="1437"/>
        <v>1.5069398282917597E-2</v>
      </c>
      <c r="W4249" s="10">
        <f t="shared" si="1438"/>
        <v>0.66618544336622743</v>
      </c>
      <c r="X4249" s="10">
        <f t="shared" si="1454"/>
        <v>0.81827419793097789</v>
      </c>
      <c r="Y4249" s="10">
        <f>_xlfn.PERCENTILE.INC($X$1519:X4249,0.75)</f>
        <v>1.0014814405113319</v>
      </c>
      <c r="Z4249" s="10">
        <f t="shared" si="1455"/>
        <v>1.0014814405113319</v>
      </c>
      <c r="AA4249" s="10">
        <f t="shared" si="1456"/>
        <v>0.8054611402087164</v>
      </c>
      <c r="AB4249" s="10">
        <f t="shared" si="1457"/>
        <v>1.0039013776367725E-2</v>
      </c>
      <c r="AC4249" s="10">
        <f t="shared" si="1458"/>
        <v>8.0860354828841598E-3</v>
      </c>
      <c r="AD4249" s="13">
        <f t="shared" si="1459"/>
        <v>10039.013776367725</v>
      </c>
      <c r="AE4249" s="13">
        <f t="shared" si="1439"/>
        <v>8086.03548288416</v>
      </c>
      <c r="AF4249" s="13"/>
      <c r="AG4249" s="2">
        <f t="shared" si="1434"/>
        <v>40984</v>
      </c>
      <c r="AH4249" s="3">
        <f t="shared" si="1440"/>
        <v>16.432488756727032</v>
      </c>
      <c r="AI4249" s="3">
        <f t="shared" si="1441"/>
        <v>13.235731130460268</v>
      </c>
      <c r="AJ4249" s="3">
        <f t="shared" si="1460"/>
        <v>734421.40775332868</v>
      </c>
      <c r="AK4249" s="3">
        <f t="shared" si="1461"/>
        <v>559681.06823342678</v>
      </c>
    </row>
    <row r="4250" spans="2:37" x14ac:dyDescent="0.2">
      <c r="B4250" s="5">
        <v>40987</v>
      </c>
      <c r="C4250" s="1">
        <v>568.03</v>
      </c>
      <c r="D4250" s="1">
        <f t="shared" si="1462"/>
        <v>12</v>
      </c>
      <c r="E4250" s="1" t="b">
        <f t="shared" si="1463"/>
        <v>1</v>
      </c>
      <c r="F4250" s="6">
        <f t="shared" si="1464"/>
        <v>-1.8626227837426068E-3</v>
      </c>
      <c r="G4250" s="8">
        <f t="shared" si="1442"/>
        <v>4.7580567551190996E-5</v>
      </c>
      <c r="H4250" s="8">
        <f t="shared" si="1443"/>
        <v>-2.0558137105084896E-4</v>
      </c>
      <c r="I4250" s="8">
        <f t="shared" si="1444"/>
        <v>-6.163873824307497E-5</v>
      </c>
      <c r="J4250" s="6">
        <f t="shared" si="1445"/>
        <v>1.4752873347921715E-3</v>
      </c>
      <c r="K4250" s="6">
        <f t="shared" si="1446"/>
        <v>1.0746359150854096E-3</v>
      </c>
      <c r="L4250" s="6">
        <f t="shared" si="1447"/>
        <v>6.4335377025498224E-4</v>
      </c>
      <c r="M4250" s="9">
        <f t="shared" si="1448"/>
        <v>3.2251729157489056E-2</v>
      </c>
      <c r="N4250" s="9">
        <f t="shared" si="1449"/>
        <v>-0.19130327598860292</v>
      </c>
      <c r="O4250" s="9">
        <f t="shared" si="1450"/>
        <v>-9.5808466652251859E-2</v>
      </c>
      <c r="P4250" s="9">
        <f t="shared" si="1451"/>
        <v>-8.4953337827788578E-2</v>
      </c>
      <c r="Q4250" s="10">
        <f t="shared" si="1452"/>
        <v>0.1211504620287913</v>
      </c>
      <c r="R4250" s="10">
        <f t="shared" si="1435"/>
        <v>0.66033590512422535</v>
      </c>
      <c r="S4250" s="10">
        <f>_xlfn.PERCENTILE.INC($R$1519:R4250,0.75)</f>
        <v>0.80116112404216377</v>
      </c>
      <c r="T4250" s="10">
        <f t="shared" si="1436"/>
        <v>0.80116112404216377</v>
      </c>
      <c r="U4250" s="11">
        <f t="shared" si="1453"/>
        <v>0.66033590512422535</v>
      </c>
      <c r="V4250" s="10">
        <f t="shared" si="1437"/>
        <v>-8.6199494650928798E-2</v>
      </c>
      <c r="W4250" s="10">
        <f t="shared" si="1438"/>
        <v>0.65461935834478224</v>
      </c>
      <c r="X4250" s="10">
        <f t="shared" si="1454"/>
        <v>0.82541988140528177</v>
      </c>
      <c r="Y4250" s="10">
        <f>_xlfn.PERCENTILE.INC($X$1519:X4250,0.75)</f>
        <v>1.0014514050527048</v>
      </c>
      <c r="Z4250" s="10">
        <f t="shared" si="1455"/>
        <v>1.0014514050527048</v>
      </c>
      <c r="AA4250" s="10">
        <f t="shared" si="1456"/>
        <v>0.82541988140528177</v>
      </c>
      <c r="AB4250" s="10">
        <f t="shared" si="1457"/>
        <v>-5.6427857878035496E-2</v>
      </c>
      <c r="AC4250" s="10">
        <f t="shared" si="1458"/>
        <v>-4.6576675757642155E-2</v>
      </c>
      <c r="AD4250" s="13">
        <f t="shared" si="1459"/>
        <v>-56427.857878035495</v>
      </c>
      <c r="AE4250" s="13">
        <f t="shared" si="1439"/>
        <v>-46576.675757642159</v>
      </c>
      <c r="AF4250" s="13"/>
      <c r="AG4250" s="2">
        <f t="shared" si="1434"/>
        <v>40987</v>
      </c>
      <c r="AH4250" s="3">
        <f t="shared" si="1440"/>
        <v>-18.698895786168432</v>
      </c>
      <c r="AI4250" s="3">
        <f t="shared" si="1441"/>
        <v>-15.061233920571189</v>
      </c>
      <c r="AJ4250" s="3">
        <f t="shared" si="1460"/>
        <v>734402.70885754249</v>
      </c>
      <c r="AK4250" s="3">
        <f t="shared" si="1461"/>
        <v>559666.00699950615</v>
      </c>
    </row>
    <row r="4251" spans="2:37" x14ac:dyDescent="0.2">
      <c r="B4251" s="5">
        <v>40988</v>
      </c>
      <c r="C4251" s="1">
        <v>563.95000000000005</v>
      </c>
      <c r="D4251" s="1">
        <f t="shared" si="1462"/>
        <v>12</v>
      </c>
      <c r="E4251" s="1" t="b">
        <f t="shared" si="1463"/>
        <v>0</v>
      </c>
      <c r="F4251" s="6">
        <f t="shared" si="1464"/>
        <v>-7.1827192225761838E-3</v>
      </c>
      <c r="G4251" s="8">
        <f t="shared" si="1442"/>
        <v>-2.7239502106713792E-7</v>
      </c>
      <c r="H4251" s="8">
        <f t="shared" si="1443"/>
        <v>-2.2170764782298197E-4</v>
      </c>
      <c r="I4251" s="8">
        <f t="shared" si="1444"/>
        <v>-1.0282131293267936E-4</v>
      </c>
      <c r="J4251" s="6">
        <f t="shared" si="1445"/>
        <v>1.4753372149673731E-3</v>
      </c>
      <c r="K4251" s="6">
        <f t="shared" si="1446"/>
        <v>1.0748281376728628E-3</v>
      </c>
      <c r="L4251" s="6">
        <f t="shared" si="1447"/>
        <v>6.4361853531409025E-4</v>
      </c>
      <c r="M4251" s="9">
        <f t="shared" si="1448"/>
        <v>-1.8463237984080942E-4</v>
      </c>
      <c r="N4251" s="9">
        <f t="shared" si="1449"/>
        <v>-0.20627264960052752</v>
      </c>
      <c r="O4251" s="9">
        <f t="shared" si="1450"/>
        <v>-0.1597550525522107</v>
      </c>
      <c r="P4251" s="9">
        <f t="shared" si="1451"/>
        <v>-0.12207077817752636</v>
      </c>
      <c r="Q4251" s="10">
        <f t="shared" si="1452"/>
        <v>0.11923319733739161</v>
      </c>
      <c r="R4251" s="10">
        <f t="shared" si="1435"/>
        <v>0.67095407811320973</v>
      </c>
      <c r="S4251" s="10">
        <f>_xlfn.PERCENTILE.INC($R$1519:R4251,0.75)</f>
        <v>0.80113709567526203</v>
      </c>
      <c r="T4251" s="10">
        <f t="shared" si="1436"/>
        <v>0.80113709567526203</v>
      </c>
      <c r="U4251" s="11">
        <f t="shared" si="1453"/>
        <v>0.67095407811320973</v>
      </c>
      <c r="V4251" s="10">
        <f t="shared" si="1437"/>
        <v>-8.6199494650928798E-2</v>
      </c>
      <c r="W4251" s="10">
        <f t="shared" si="1438"/>
        <v>0.65461935834478224</v>
      </c>
      <c r="X4251" s="10">
        <f t="shared" si="1454"/>
        <v>0.83869259764151216</v>
      </c>
      <c r="Y4251" s="10">
        <f>_xlfn.PERCENTILE.INC($X$1519:X4251,0.75)</f>
        <v>1.0014213695940777</v>
      </c>
      <c r="Z4251" s="10">
        <f t="shared" si="1455"/>
        <v>1.0014213695940777</v>
      </c>
      <c r="AA4251" s="10">
        <f t="shared" si="1456"/>
        <v>0.82541988140528177</v>
      </c>
      <c r="AB4251" s="10">
        <f t="shared" si="1457"/>
        <v>-5.6427857878035496E-2</v>
      </c>
      <c r="AC4251" s="10">
        <f t="shared" si="1458"/>
        <v>-4.6576675757642155E-2</v>
      </c>
      <c r="AD4251" s="13">
        <f t="shared" si="1459"/>
        <v>-56427.857878035495</v>
      </c>
      <c r="AE4251" s="13">
        <f t="shared" si="1439"/>
        <v>-46576.675757642159</v>
      </c>
      <c r="AF4251" s="13"/>
      <c r="AG4251" s="2">
        <f t="shared" si="1434"/>
        <v>40988</v>
      </c>
      <c r="AH4251" s="3">
        <f t="shared" si="1440"/>
        <v>405.30545946936252</v>
      </c>
      <c r="AI4251" s="3">
        <f t="shared" si="1441"/>
        <v>334.54718428811447</v>
      </c>
      <c r="AJ4251" s="3">
        <f t="shared" si="1460"/>
        <v>734808.01431701181</v>
      </c>
      <c r="AK4251" s="3">
        <f t="shared" si="1461"/>
        <v>560000.5541837943</v>
      </c>
    </row>
    <row r="4252" spans="2:37" x14ac:dyDescent="0.2">
      <c r="B4252" s="5">
        <v>40989</v>
      </c>
      <c r="C4252" s="1">
        <v>562.48</v>
      </c>
      <c r="D4252" s="1">
        <f t="shared" si="1462"/>
        <v>12</v>
      </c>
      <c r="E4252" s="1" t="b">
        <f t="shared" si="1463"/>
        <v>0</v>
      </c>
      <c r="F4252" s="6">
        <f t="shared" si="1464"/>
        <v>-2.606614061530288E-3</v>
      </c>
      <c r="G4252" s="8">
        <f t="shared" si="1442"/>
        <v>3.8376845056784468E-6</v>
      </c>
      <c r="H4252" s="8">
        <f t="shared" si="1443"/>
        <v>-2.6123570394262784E-4</v>
      </c>
      <c r="I4252" s="8">
        <f t="shared" si="1444"/>
        <v>-1.1732927023440614E-4</v>
      </c>
      <c r="J4252" s="6">
        <f t="shared" si="1445"/>
        <v>1.4753930461241878E-3</v>
      </c>
      <c r="K4252" s="6">
        <f t="shared" si="1446"/>
        <v>1.0750465319621721E-3</v>
      </c>
      <c r="L4252" s="6">
        <f t="shared" si="1447"/>
        <v>6.4389465084069796E-4</v>
      </c>
      <c r="M4252" s="9">
        <f t="shared" si="1448"/>
        <v>2.6011268765024523E-3</v>
      </c>
      <c r="N4252" s="9">
        <f t="shared" si="1449"/>
        <v>-0.24299943879249683</v>
      </c>
      <c r="O4252" s="9">
        <f t="shared" si="1450"/>
        <v>-0.18221811608656127</v>
      </c>
      <c r="P4252" s="9">
        <f t="shared" si="1451"/>
        <v>-0.14087214266751855</v>
      </c>
      <c r="Q4252" s="10">
        <f t="shared" si="1452"/>
        <v>0.11780633726550191</v>
      </c>
      <c r="R4252" s="10">
        <f t="shared" si="1435"/>
        <v>0.67908061532974073</v>
      </c>
      <c r="S4252" s="10">
        <f>_xlfn.PERCENTILE.INC($R$1519:R4252,0.75)</f>
        <v>0.80113299065049925</v>
      </c>
      <c r="T4252" s="10">
        <f t="shared" si="1436"/>
        <v>0.80113299065049925</v>
      </c>
      <c r="U4252" s="11">
        <f t="shared" si="1453"/>
        <v>0.67908061532974073</v>
      </c>
      <c r="V4252" s="10">
        <f t="shared" si="1437"/>
        <v>-8.6199494650928798E-2</v>
      </c>
      <c r="W4252" s="10">
        <f t="shared" si="1438"/>
        <v>0.65461935834478224</v>
      </c>
      <c r="X4252" s="10">
        <f t="shared" si="1454"/>
        <v>0.84885076916217594</v>
      </c>
      <c r="Y4252" s="10">
        <f>_xlfn.PERCENTILE.INC($X$1519:X4252,0.75)</f>
        <v>1.0014162383131242</v>
      </c>
      <c r="Z4252" s="10">
        <f t="shared" si="1455"/>
        <v>1.0014162383131242</v>
      </c>
      <c r="AA4252" s="10">
        <f t="shared" si="1456"/>
        <v>0.82541988140528177</v>
      </c>
      <c r="AB4252" s="10">
        <f t="shared" si="1457"/>
        <v>-5.6427857878035496E-2</v>
      </c>
      <c r="AC4252" s="10">
        <f t="shared" si="1458"/>
        <v>-4.6576675757642155E-2</v>
      </c>
      <c r="AD4252" s="13">
        <f t="shared" si="1459"/>
        <v>-56427.857878035495</v>
      </c>
      <c r="AE4252" s="13">
        <f t="shared" si="1439"/>
        <v>-46576.675757642159</v>
      </c>
      <c r="AF4252" s="13"/>
      <c r="AG4252" s="2">
        <f t="shared" si="1434"/>
        <v>40989</v>
      </c>
      <c r="AH4252" s="3">
        <f t="shared" si="1440"/>
        <v>147.08564780691995</v>
      </c>
      <c r="AI4252" s="3">
        <f t="shared" si="1441"/>
        <v>121.40741796920693</v>
      </c>
      <c r="AJ4252" s="3">
        <f t="shared" si="1460"/>
        <v>734955.09996481868</v>
      </c>
      <c r="AK4252" s="3">
        <f t="shared" si="1461"/>
        <v>560121.9616017635</v>
      </c>
    </row>
    <row r="4253" spans="2:37" x14ac:dyDescent="0.2">
      <c r="B4253" s="5">
        <v>40990</v>
      </c>
      <c r="C4253" s="1">
        <v>563.75</v>
      </c>
      <c r="D4253" s="1">
        <f t="shared" si="1462"/>
        <v>12</v>
      </c>
      <c r="E4253" s="1" t="b">
        <f t="shared" si="1463"/>
        <v>0</v>
      </c>
      <c r="F4253" s="6">
        <f t="shared" si="1464"/>
        <v>2.257858057175266E-3</v>
      </c>
      <c r="G4253" s="8">
        <f t="shared" si="1442"/>
        <v>1.8508018335086318E-4</v>
      </c>
      <c r="H4253" s="8">
        <f t="shared" si="1443"/>
        <v>-2.3289825482608855E-4</v>
      </c>
      <c r="I4253" s="8">
        <f t="shared" si="1444"/>
        <v>-1.0199241058259412E-4</v>
      </c>
      <c r="J4253" s="6">
        <f t="shared" si="1445"/>
        <v>1.4753710780092933E-3</v>
      </c>
      <c r="K4253" s="6">
        <f t="shared" si="1446"/>
        <v>1.0752394554374633E-3</v>
      </c>
      <c r="L4253" s="6">
        <f t="shared" si="1447"/>
        <v>6.4415764994639533E-4</v>
      </c>
      <c r="M4253" s="9">
        <f t="shared" si="1448"/>
        <v>0.12544653078098184</v>
      </c>
      <c r="N4253" s="9">
        <f t="shared" si="1449"/>
        <v>-0.21660129159911959</v>
      </c>
      <c r="O4253" s="9">
        <f t="shared" si="1450"/>
        <v>-0.15833454836883734</v>
      </c>
      <c r="P4253" s="9">
        <f t="shared" si="1451"/>
        <v>-8.3163103062325036E-2</v>
      </c>
      <c r="Q4253" s="10">
        <f t="shared" si="1452"/>
        <v>0.11785271327629052</v>
      </c>
      <c r="R4253" s="10">
        <f t="shared" si="1435"/>
        <v>0.67881339152922426</v>
      </c>
      <c r="S4253" s="10">
        <f>_xlfn.PERCENTILE.INC($R$1519:R4253,0.75)</f>
        <v>0.80112888562573648</v>
      </c>
      <c r="T4253" s="10">
        <f t="shared" si="1436"/>
        <v>0.80112888562573648</v>
      </c>
      <c r="U4253" s="11">
        <f t="shared" si="1453"/>
        <v>0.67881339152922426</v>
      </c>
      <c r="V4253" s="10">
        <f t="shared" si="1437"/>
        <v>-8.6199494650928798E-2</v>
      </c>
      <c r="W4253" s="10">
        <f t="shared" si="1438"/>
        <v>0.65461935834478224</v>
      </c>
      <c r="X4253" s="10">
        <f t="shared" si="1454"/>
        <v>0.84851673941153039</v>
      </c>
      <c r="Y4253" s="10">
        <f>_xlfn.PERCENTILE.INC($X$1519:X4253,0.75)</f>
        <v>1.0014111070321707</v>
      </c>
      <c r="Z4253" s="10">
        <f t="shared" si="1455"/>
        <v>1.0014111070321707</v>
      </c>
      <c r="AA4253" s="10">
        <f t="shared" si="1456"/>
        <v>0.82541988140528177</v>
      </c>
      <c r="AB4253" s="10">
        <f t="shared" si="1457"/>
        <v>-5.6427857878035496E-2</v>
      </c>
      <c r="AC4253" s="10">
        <f t="shared" si="1458"/>
        <v>-4.6576675757642155E-2</v>
      </c>
      <c r="AD4253" s="13">
        <f t="shared" si="1459"/>
        <v>-56427.857878035495</v>
      </c>
      <c r="AE4253" s="13">
        <f t="shared" si="1439"/>
        <v>-46576.675757642159</v>
      </c>
      <c r="AF4253" s="13"/>
      <c r="AG4253" s="2">
        <f t="shared" si="1434"/>
        <v>40990</v>
      </c>
      <c r="AH4253" s="3">
        <f t="shared" si="1440"/>
        <v>-127.40609355906325</v>
      </c>
      <c r="AI4253" s="3">
        <f t="shared" si="1441"/>
        <v>-105.16352263583224</v>
      </c>
      <c r="AJ4253" s="3">
        <f t="shared" si="1460"/>
        <v>734827.69387125957</v>
      </c>
      <c r="AK4253" s="3">
        <f t="shared" si="1461"/>
        <v>560016.79807912768</v>
      </c>
    </row>
    <row r="4254" spans="2:37" x14ac:dyDescent="0.2">
      <c r="B4254" s="5">
        <v>40991</v>
      </c>
      <c r="C4254" s="1">
        <v>566.26</v>
      </c>
      <c r="D4254" s="1">
        <f t="shared" si="1462"/>
        <v>12</v>
      </c>
      <c r="E4254" s="1" t="b">
        <f t="shared" si="1463"/>
        <v>0</v>
      </c>
      <c r="F4254" s="6">
        <f t="shared" si="1464"/>
        <v>4.4523281596451358E-3</v>
      </c>
      <c r="G4254" s="8">
        <f t="shared" si="1442"/>
        <v>2.0227635890158858E-4</v>
      </c>
      <c r="H4254" s="8">
        <f t="shared" si="1443"/>
        <v>-1.2341659684726329E-4</v>
      </c>
      <c r="I4254" s="8">
        <f t="shared" si="1444"/>
        <v>-6.8874827878456156E-5</v>
      </c>
      <c r="J4254" s="6">
        <f t="shared" si="1445"/>
        <v>1.475325918175894E-3</v>
      </c>
      <c r="K4254" s="6">
        <f t="shared" si="1446"/>
        <v>1.075364362073176E-3</v>
      </c>
      <c r="L4254" s="6">
        <f t="shared" si="1447"/>
        <v>6.4439388604521479E-4</v>
      </c>
      <c r="M4254" s="9">
        <f t="shared" si="1448"/>
        <v>0.13710621931707459</v>
      </c>
      <c r="N4254" s="9">
        <f t="shared" si="1449"/>
        <v>-0.11476723722676713</v>
      </c>
      <c r="O4254" s="9">
        <f t="shared" si="1450"/>
        <v>-0.10688311818281816</v>
      </c>
      <c r="P4254" s="9">
        <f t="shared" si="1451"/>
        <v>-2.8181378697503565E-2</v>
      </c>
      <c r="Q4254" s="10">
        <f t="shared" si="1452"/>
        <v>0.11794844712377749</v>
      </c>
      <c r="R4254" s="10">
        <f t="shared" si="1435"/>
        <v>0.67826242694019012</v>
      </c>
      <c r="S4254" s="10">
        <f>_xlfn.PERCENTILE.INC($R$1519:R4254,0.75)</f>
        <v>0.8011247806009737</v>
      </c>
      <c r="T4254" s="10">
        <f t="shared" si="1436"/>
        <v>0.8011247806009737</v>
      </c>
      <c r="U4254" s="11">
        <f t="shared" si="1453"/>
        <v>0.67826242694019012</v>
      </c>
      <c r="V4254" s="10">
        <f t="shared" si="1437"/>
        <v>-8.6199494650928798E-2</v>
      </c>
      <c r="W4254" s="10">
        <f t="shared" si="1438"/>
        <v>0.65461935834478224</v>
      </c>
      <c r="X4254" s="10">
        <f t="shared" si="1454"/>
        <v>0.84782803367523762</v>
      </c>
      <c r="Y4254" s="10">
        <f>_xlfn.PERCENTILE.INC($X$1519:X4254,0.75)</f>
        <v>1.0014059757512173</v>
      </c>
      <c r="Z4254" s="10">
        <f t="shared" si="1455"/>
        <v>1.0014059757512173</v>
      </c>
      <c r="AA4254" s="10">
        <f t="shared" si="1456"/>
        <v>0.82541988140528177</v>
      </c>
      <c r="AB4254" s="10">
        <f t="shared" si="1457"/>
        <v>-5.6427857878035496E-2</v>
      </c>
      <c r="AC4254" s="10">
        <f t="shared" si="1458"/>
        <v>-4.6576675757642155E-2</v>
      </c>
      <c r="AD4254" s="13">
        <f t="shared" si="1459"/>
        <v>-56427.857878035495</v>
      </c>
      <c r="AE4254" s="13">
        <f t="shared" si="1439"/>
        <v>-46576.675757642159</v>
      </c>
      <c r="AF4254" s="13"/>
      <c r="AG4254" s="2">
        <f t="shared" si="1434"/>
        <v>40991</v>
      </c>
      <c r="AH4254" s="3">
        <f t="shared" si="1440"/>
        <v>-251.23534061883106</v>
      </c>
      <c r="AI4254" s="3">
        <f t="shared" si="1441"/>
        <v>-207.37464505841112</v>
      </c>
      <c r="AJ4254" s="3">
        <f t="shared" si="1460"/>
        <v>734576.4585306407</v>
      </c>
      <c r="AK4254" s="3">
        <f t="shared" si="1461"/>
        <v>559809.42343406926</v>
      </c>
    </row>
    <row r="4255" spans="2:37" x14ac:dyDescent="0.2">
      <c r="B4255" s="5">
        <v>40994</v>
      </c>
      <c r="C4255" s="1">
        <v>567.19000000000005</v>
      </c>
      <c r="D4255" s="1">
        <f t="shared" si="1462"/>
        <v>13</v>
      </c>
      <c r="E4255" s="1" t="b">
        <f t="shared" si="1463"/>
        <v>1</v>
      </c>
      <c r="F4255" s="6">
        <f t="shared" si="1464"/>
        <v>1.6423551018966975E-3</v>
      </c>
      <c r="G4255" s="8">
        <f t="shared" si="1442"/>
        <v>1.7670789849018453E-4</v>
      </c>
      <c r="H4255" s="8">
        <f t="shared" si="1443"/>
        <v>-3.8115983662002855E-5</v>
      </c>
      <c r="I4255" s="8">
        <f t="shared" si="1444"/>
        <v>-5.9490429150696324E-5</v>
      </c>
      <c r="J4255" s="6">
        <f t="shared" si="1445"/>
        <v>1.4753340467563744E-3</v>
      </c>
      <c r="K4255" s="6">
        <f t="shared" si="1446"/>
        <v>1.0754696614177529E-3</v>
      </c>
      <c r="L4255" s="6">
        <f t="shared" si="1447"/>
        <v>6.4462173280057527E-4</v>
      </c>
      <c r="M4255" s="9">
        <f t="shared" si="1448"/>
        <v>0.11977483938548647</v>
      </c>
      <c r="N4255" s="9">
        <f t="shared" si="1449"/>
        <v>-3.5441244908532267E-2</v>
      </c>
      <c r="O4255" s="9">
        <f t="shared" si="1450"/>
        <v>-9.2287346398078549E-2</v>
      </c>
      <c r="P4255" s="9">
        <f t="shared" si="1451"/>
        <v>-2.6512506403747796E-3</v>
      </c>
      <c r="Q4255" s="10">
        <f t="shared" si="1452"/>
        <v>0.11664303196630235</v>
      </c>
      <c r="R4255" s="10">
        <f t="shared" si="1435"/>
        <v>0.68585322801889825</v>
      </c>
      <c r="S4255" s="10">
        <f>_xlfn.PERCENTILE.INC($R$1519:R4255,0.75)</f>
        <v>0.80112067557621092</v>
      </c>
      <c r="T4255" s="10">
        <f t="shared" si="1436"/>
        <v>0.80112067557621092</v>
      </c>
      <c r="U4255" s="11">
        <f t="shared" si="1453"/>
        <v>0.68585322801889825</v>
      </c>
      <c r="V4255" s="10">
        <f t="shared" si="1437"/>
        <v>-2.8181378697503565E-2</v>
      </c>
      <c r="W4255" s="10">
        <f t="shared" si="1438"/>
        <v>0.67826242694019012</v>
      </c>
      <c r="X4255" s="10">
        <f t="shared" si="1454"/>
        <v>0.85731653502362282</v>
      </c>
      <c r="Y4255" s="10">
        <f>_xlfn.PERCENTILE.INC($X$1519:X4255,0.75)</f>
        <v>1.0014008444702638</v>
      </c>
      <c r="Z4255" s="10">
        <f t="shared" si="1455"/>
        <v>1.0014008444702638</v>
      </c>
      <c r="AA4255" s="10">
        <f t="shared" si="1456"/>
        <v>0.85731653502362282</v>
      </c>
      <c r="AB4255" s="10">
        <f t="shared" si="1457"/>
        <v>-1.9114370309889342E-2</v>
      </c>
      <c r="AC4255" s="10">
        <f t="shared" si="1458"/>
        <v>-1.6387065723232744E-2</v>
      </c>
      <c r="AD4255" s="13">
        <f t="shared" si="1459"/>
        <v>-19114.370309889342</v>
      </c>
      <c r="AE4255" s="13">
        <f t="shared" si="1439"/>
        <v>-16387.065723232743</v>
      </c>
      <c r="AF4255" s="13"/>
      <c r="AG4255" s="2">
        <f t="shared" si="1434"/>
        <v>40994</v>
      </c>
      <c r="AH4255" s="3">
        <f t="shared" si="1440"/>
        <v>-92.674580275093348</v>
      </c>
      <c r="AI4255" s="3">
        <f t="shared" si="1441"/>
        <v>-76.49544105995183</v>
      </c>
      <c r="AJ4255" s="3">
        <f t="shared" si="1460"/>
        <v>734483.78395036561</v>
      </c>
      <c r="AK4255" s="3">
        <f t="shared" si="1461"/>
        <v>559732.92799300933</v>
      </c>
    </row>
    <row r="4256" spans="2:37" x14ac:dyDescent="0.2">
      <c r="B4256" s="5">
        <v>40995</v>
      </c>
      <c r="C4256" s="1">
        <v>567.66</v>
      </c>
      <c r="D4256" s="1">
        <f t="shared" si="1462"/>
        <v>13</v>
      </c>
      <c r="E4256" s="1" t="b">
        <f t="shared" si="1463"/>
        <v>0</v>
      </c>
      <c r="F4256" s="6">
        <f t="shared" si="1464"/>
        <v>8.2864648530467377E-4</v>
      </c>
      <c r="G4256" s="8">
        <f t="shared" si="1442"/>
        <v>2.5863092292237056E-4</v>
      </c>
      <c r="H4256" s="8">
        <f t="shared" si="1443"/>
        <v>1.3965691315364112E-6</v>
      </c>
      <c r="I4256" s="8">
        <f t="shared" si="1444"/>
        <v>-6.6759696409316311E-5</v>
      </c>
      <c r="J4256" s="6">
        <f t="shared" si="1445"/>
        <v>1.4753208583108569E-3</v>
      </c>
      <c r="K4256" s="6">
        <f t="shared" si="1446"/>
        <v>1.0755582313600436E-3</v>
      </c>
      <c r="L4256" s="6">
        <f t="shared" si="1447"/>
        <v>6.4485500140941453E-4</v>
      </c>
      <c r="M4256" s="9">
        <f t="shared" si="1448"/>
        <v>0.17530486433878903</v>
      </c>
      <c r="N4256" s="9">
        <f t="shared" si="1449"/>
        <v>1.2984598051659641E-3</v>
      </c>
      <c r="O4256" s="9">
        <f t="shared" si="1450"/>
        <v>-0.10352667849889402</v>
      </c>
      <c r="P4256" s="9">
        <f t="shared" si="1451"/>
        <v>2.435888188168699E-2</v>
      </c>
      <c r="Q4256" s="10">
        <f t="shared" si="1452"/>
        <v>0.1161757110774805</v>
      </c>
      <c r="R4256" s="10">
        <f t="shared" si="1435"/>
        <v>0.68861209678024693</v>
      </c>
      <c r="S4256" s="10">
        <f>_xlfn.PERCENTILE.INC($R$1519:R4256,0.75)</f>
        <v>0.80094476269877468</v>
      </c>
      <c r="T4256" s="10">
        <f t="shared" si="1436"/>
        <v>0.80094476269877468</v>
      </c>
      <c r="U4256" s="11">
        <f t="shared" si="1453"/>
        <v>0.68861209678024693</v>
      </c>
      <c r="V4256" s="10">
        <f t="shared" si="1437"/>
        <v>-2.8181378697503565E-2</v>
      </c>
      <c r="W4256" s="10">
        <f t="shared" si="1438"/>
        <v>0.67826242694019012</v>
      </c>
      <c r="X4256" s="10">
        <f t="shared" si="1454"/>
        <v>0.86076512097530866</v>
      </c>
      <c r="Y4256" s="10">
        <f>_xlfn.PERCENTILE.INC($X$1519:X4256,0.75)</f>
        <v>1.0011809533734684</v>
      </c>
      <c r="Z4256" s="10">
        <f t="shared" si="1455"/>
        <v>1.0011809533734684</v>
      </c>
      <c r="AA4256" s="10">
        <f t="shared" si="1456"/>
        <v>0.85731653502362282</v>
      </c>
      <c r="AB4256" s="10">
        <f t="shared" si="1457"/>
        <v>-1.9114370309889342E-2</v>
      </c>
      <c r="AC4256" s="10">
        <f t="shared" si="1458"/>
        <v>-1.6387065723232744E-2</v>
      </c>
      <c r="AD4256" s="13">
        <f t="shared" si="1459"/>
        <v>-19114.370309889342</v>
      </c>
      <c r="AE4256" s="13">
        <f t="shared" si="1439"/>
        <v>-16387.065723232743</v>
      </c>
      <c r="AF4256" s="13"/>
      <c r="AG4256" s="2">
        <f t="shared" si="1434"/>
        <v>40995</v>
      </c>
      <c r="AH4256" s="3">
        <f t="shared" si="1440"/>
        <v>-15.83905577610181</v>
      </c>
      <c r="AI4256" s="3">
        <f t="shared" si="1441"/>
        <v>-13.579084416013504</v>
      </c>
      <c r="AJ4256" s="3">
        <f t="shared" si="1460"/>
        <v>734467.94489458948</v>
      </c>
      <c r="AK4256" s="3">
        <f t="shared" si="1461"/>
        <v>559719.3489085933</v>
      </c>
    </row>
    <row r="4257" spans="2:37" x14ac:dyDescent="0.2">
      <c r="B4257" s="5">
        <v>40996</v>
      </c>
      <c r="C4257" s="1">
        <v>566.13</v>
      </c>
      <c r="D4257" s="1">
        <f t="shared" si="1462"/>
        <v>13</v>
      </c>
      <c r="E4257" s="1" t="b">
        <f t="shared" si="1463"/>
        <v>0</v>
      </c>
      <c r="F4257" s="6">
        <f t="shared" si="1464"/>
        <v>-2.6952753408729935E-3</v>
      </c>
      <c r="G4257" s="8">
        <f t="shared" si="1442"/>
        <v>6.9974486275566842E-5</v>
      </c>
      <c r="H4257" s="8">
        <f t="shared" si="1443"/>
        <v>6.9965015441516167E-6</v>
      </c>
      <c r="I4257" s="8">
        <f t="shared" si="1444"/>
        <v>-8.5336199536371757E-5</v>
      </c>
      <c r="J4257" s="6">
        <f t="shared" si="1445"/>
        <v>1.4753668655090692E-3</v>
      </c>
      <c r="K4257" s="6">
        <f t="shared" si="1446"/>
        <v>1.0756526023769624E-3</v>
      </c>
      <c r="L4257" s="6">
        <f t="shared" si="1447"/>
        <v>6.4509900226369682E-4</v>
      </c>
      <c r="M4257" s="9">
        <f t="shared" si="1448"/>
        <v>4.742853314075373E-2</v>
      </c>
      <c r="N4257" s="9">
        <f t="shared" si="1449"/>
        <v>6.5044248753648188E-3</v>
      </c>
      <c r="O4257" s="9">
        <f t="shared" si="1450"/>
        <v>-0.13228388082592155</v>
      </c>
      <c r="P4257" s="9">
        <f t="shared" si="1451"/>
        <v>-2.6116974269934329E-2</v>
      </c>
      <c r="Q4257" s="10">
        <f t="shared" si="1452"/>
        <v>0.11640042310085814</v>
      </c>
      <c r="R4257" s="10">
        <f t="shared" si="1435"/>
        <v>0.68728272517258759</v>
      </c>
      <c r="S4257" s="10">
        <f>_xlfn.PERCENTILE.INC($R$1519:R4257,0.75)</f>
        <v>0.80076884982133856</v>
      </c>
      <c r="T4257" s="10">
        <f t="shared" si="1436"/>
        <v>0.80076884982133856</v>
      </c>
      <c r="U4257" s="11">
        <f t="shared" si="1453"/>
        <v>0.68728272517258759</v>
      </c>
      <c r="V4257" s="10">
        <f t="shared" si="1437"/>
        <v>-2.8181378697503565E-2</v>
      </c>
      <c r="W4257" s="10">
        <f t="shared" si="1438"/>
        <v>0.67826242694019012</v>
      </c>
      <c r="X4257" s="10">
        <f t="shared" si="1454"/>
        <v>0.85910340646573446</v>
      </c>
      <c r="Y4257" s="10">
        <f>_xlfn.PERCENTILE.INC($X$1519:X4257,0.75)</f>
        <v>1.0009610622766731</v>
      </c>
      <c r="Z4257" s="10">
        <f t="shared" si="1455"/>
        <v>1.0009610622766731</v>
      </c>
      <c r="AA4257" s="10">
        <f t="shared" si="1456"/>
        <v>0.85731653502362282</v>
      </c>
      <c r="AB4257" s="10">
        <f t="shared" si="1457"/>
        <v>-1.9114370309889342E-2</v>
      </c>
      <c r="AC4257" s="10">
        <f t="shared" si="1458"/>
        <v>-1.6387065723232744E-2</v>
      </c>
      <c r="AD4257" s="13">
        <f t="shared" si="1459"/>
        <v>-19114.370309889342</v>
      </c>
      <c r="AE4257" s="13">
        <f t="shared" si="1439"/>
        <v>-16387.065723232743</v>
      </c>
      <c r="AF4257" s="13"/>
      <c r="AG4257" s="2">
        <f t="shared" si="1434"/>
        <v>40996</v>
      </c>
      <c r="AH4257" s="3">
        <f t="shared" si="1440"/>
        <v>51.518490952559624</v>
      </c>
      <c r="AI4257" s="3">
        <f t="shared" si="1441"/>
        <v>44.167654153094276</v>
      </c>
      <c r="AJ4257" s="3">
        <f t="shared" si="1460"/>
        <v>734519.46338554204</v>
      </c>
      <c r="AK4257" s="3">
        <f t="shared" si="1461"/>
        <v>559763.51656274637</v>
      </c>
    </row>
    <row r="4258" spans="2:37" x14ac:dyDescent="0.2">
      <c r="B4258" s="5">
        <v>40997</v>
      </c>
      <c r="C4258" s="1">
        <v>561.6</v>
      </c>
      <c r="D4258" s="1">
        <f t="shared" si="1462"/>
        <v>13</v>
      </c>
      <c r="E4258" s="1" t="b">
        <f t="shared" si="1463"/>
        <v>0</v>
      </c>
      <c r="F4258" s="6">
        <f t="shared" si="1464"/>
        <v>-8.001695723596991E-3</v>
      </c>
      <c r="G4258" s="8">
        <f t="shared" si="1442"/>
        <v>-4.3527364841943723E-5</v>
      </c>
      <c r="H4258" s="8">
        <f t="shared" si="1443"/>
        <v>-1.3257441552923802E-4</v>
      </c>
      <c r="I4258" s="8">
        <f t="shared" si="1444"/>
        <v>-1.3937102359435586E-4</v>
      </c>
      <c r="J4258" s="6">
        <f t="shared" si="1445"/>
        <v>1.4754505614180387E-3</v>
      </c>
      <c r="K4258" s="6">
        <f t="shared" si="1446"/>
        <v>1.0758058432809494E-3</v>
      </c>
      <c r="L4258" s="6">
        <f t="shared" si="1447"/>
        <v>6.4538531294535979E-4</v>
      </c>
      <c r="M4258" s="9">
        <f t="shared" si="1448"/>
        <v>-2.9501066304864914E-2</v>
      </c>
      <c r="N4258" s="9">
        <f t="shared" si="1449"/>
        <v>-0.12323265983099506</v>
      </c>
      <c r="O4258" s="9">
        <f t="shared" si="1450"/>
        <v>-0.21595010112378465</v>
      </c>
      <c r="P4258" s="9">
        <f t="shared" si="1451"/>
        <v>-0.12289460908654821</v>
      </c>
      <c r="Q4258" s="10">
        <f t="shared" si="1452"/>
        <v>0.11300992669827742</v>
      </c>
      <c r="R4258" s="10">
        <f t="shared" si="1435"/>
        <v>0.70790241474618554</v>
      </c>
      <c r="S4258" s="10">
        <f>_xlfn.PERCENTILE.INC($R$1519:R4258,0.75)</f>
        <v>0.80059293694390232</v>
      </c>
      <c r="T4258" s="10">
        <f t="shared" si="1436"/>
        <v>0.80059293694390232</v>
      </c>
      <c r="U4258" s="11">
        <f t="shared" si="1453"/>
        <v>0.70790241474618554</v>
      </c>
      <c r="V4258" s="10">
        <f t="shared" si="1437"/>
        <v>-2.8181378697503565E-2</v>
      </c>
      <c r="W4258" s="10">
        <f t="shared" si="1438"/>
        <v>0.67826242694019012</v>
      </c>
      <c r="X4258" s="10">
        <f t="shared" si="1454"/>
        <v>0.88487801843273184</v>
      </c>
      <c r="Y4258" s="10">
        <f>_xlfn.PERCENTILE.INC($X$1519:X4258,0.75)</f>
        <v>1.0007411711798779</v>
      </c>
      <c r="Z4258" s="10">
        <f t="shared" si="1455"/>
        <v>1.0007411711798779</v>
      </c>
      <c r="AA4258" s="10">
        <f t="shared" si="1456"/>
        <v>0.85731653502362282</v>
      </c>
      <c r="AB4258" s="10">
        <f t="shared" si="1457"/>
        <v>-1.9114370309889342E-2</v>
      </c>
      <c r="AC4258" s="10">
        <f t="shared" si="1458"/>
        <v>-1.6387065723232744E-2</v>
      </c>
      <c r="AD4258" s="13">
        <f t="shared" si="1459"/>
        <v>-19114.370309889342</v>
      </c>
      <c r="AE4258" s="13">
        <f t="shared" si="1439"/>
        <v>-16387.065723232743</v>
      </c>
      <c r="AF4258" s="13"/>
      <c r="AG4258" s="2">
        <f t="shared" si="1434"/>
        <v>40997</v>
      </c>
      <c r="AH4258" s="3">
        <f t="shared" si="1440"/>
        <v>152.94737516789084</v>
      </c>
      <c r="AI4258" s="3">
        <f t="shared" si="1441"/>
        <v>131.12431371989427</v>
      </c>
      <c r="AJ4258" s="3">
        <f t="shared" si="1460"/>
        <v>734672.4107607099</v>
      </c>
      <c r="AK4258" s="3">
        <f t="shared" si="1461"/>
        <v>559894.64087646629</v>
      </c>
    </row>
    <row r="4259" spans="2:37" x14ac:dyDescent="0.2">
      <c r="B4259" s="5">
        <v>40998</v>
      </c>
      <c r="C4259" s="1">
        <v>564.78</v>
      </c>
      <c r="D4259" s="1">
        <f t="shared" si="1462"/>
        <v>13</v>
      </c>
      <c r="E4259" s="1" t="b">
        <f t="shared" si="1463"/>
        <v>0</v>
      </c>
      <c r="F4259" s="6">
        <f t="shared" si="1464"/>
        <v>5.6623931623931423E-3</v>
      </c>
      <c r="G4259" s="8">
        <f t="shared" si="1442"/>
        <v>8.6017733774216965E-5</v>
      </c>
      <c r="H4259" s="8">
        <f t="shared" si="1443"/>
        <v>-6.8781393203568871E-5</v>
      </c>
      <c r="I4259" s="8">
        <f t="shared" si="1444"/>
        <v>-1.101219733431997E-4</v>
      </c>
      <c r="J4259" s="6">
        <f t="shared" si="1445"/>
        <v>1.4754985436890378E-3</v>
      </c>
      <c r="K4259" s="6">
        <f t="shared" si="1446"/>
        <v>1.0759255749219581E-3</v>
      </c>
      <c r="L4259" s="6">
        <f t="shared" si="1447"/>
        <v>6.4563914501951185E-4</v>
      </c>
      <c r="M4259" s="9">
        <f t="shared" si="1448"/>
        <v>5.8297403370629997E-2</v>
      </c>
      <c r="N4259" s="9">
        <f t="shared" si="1449"/>
        <v>-6.3927649650449017E-2</v>
      </c>
      <c r="O4259" s="9">
        <f t="shared" si="1450"/>
        <v>-0.17056272717149407</v>
      </c>
      <c r="P4259" s="9">
        <f t="shared" si="1451"/>
        <v>-5.8730991150437693E-2</v>
      </c>
      <c r="Q4259" s="10">
        <f t="shared" si="1452"/>
        <v>0.1128405050705501</v>
      </c>
      <c r="R4259" s="10">
        <f t="shared" si="1435"/>
        <v>0.70896527758345662</v>
      </c>
      <c r="S4259" s="10">
        <f>_xlfn.PERCENTILE.INC($R$1519:R4259,0.75)</f>
        <v>0.80041702406646609</v>
      </c>
      <c r="T4259" s="10">
        <f t="shared" si="1436"/>
        <v>0.80041702406646609</v>
      </c>
      <c r="U4259" s="11">
        <f t="shared" si="1453"/>
        <v>0.70896527758345662</v>
      </c>
      <c r="V4259" s="10">
        <f t="shared" si="1437"/>
        <v>-2.8181378697503565E-2</v>
      </c>
      <c r="W4259" s="10">
        <f t="shared" si="1438"/>
        <v>0.67826242694019012</v>
      </c>
      <c r="X4259" s="10">
        <f t="shared" si="1454"/>
        <v>0.88620659697932092</v>
      </c>
      <c r="Y4259" s="10">
        <f>_xlfn.PERCENTILE.INC($X$1519:X4259,0.75)</f>
        <v>1.0005212800830825</v>
      </c>
      <c r="Z4259" s="10">
        <f t="shared" si="1455"/>
        <v>1.0005212800830825</v>
      </c>
      <c r="AA4259" s="10">
        <f t="shared" si="1456"/>
        <v>0.85731653502362282</v>
      </c>
      <c r="AB4259" s="10">
        <f t="shared" si="1457"/>
        <v>-1.9114370309889342E-2</v>
      </c>
      <c r="AC4259" s="10">
        <f t="shared" si="1458"/>
        <v>-1.6387065723232744E-2</v>
      </c>
      <c r="AD4259" s="13">
        <f t="shared" si="1459"/>
        <v>-19114.370309889342</v>
      </c>
      <c r="AE4259" s="13">
        <f t="shared" si="1439"/>
        <v>-16387.065723232743</v>
      </c>
      <c r="AF4259" s="13"/>
      <c r="AG4259" s="2">
        <f t="shared" si="1434"/>
        <v>40998</v>
      </c>
      <c r="AH4259" s="3">
        <f t="shared" si="1440"/>
        <v>-108.2330797461679</v>
      </c>
      <c r="AI4259" s="3">
        <f t="shared" si="1441"/>
        <v>-92.790008902920121</v>
      </c>
      <c r="AJ4259" s="3">
        <f t="shared" si="1460"/>
        <v>734564.17768096377</v>
      </c>
      <c r="AK4259" s="3">
        <f t="shared" si="1461"/>
        <v>559801.85086756339</v>
      </c>
    </row>
    <row r="4260" spans="2:37" x14ac:dyDescent="0.2">
      <c r="B4260" s="5">
        <v>41001</v>
      </c>
      <c r="C4260" s="1">
        <v>562.84</v>
      </c>
      <c r="D4260" s="1">
        <f t="shared" si="1462"/>
        <v>14</v>
      </c>
      <c r="E4260" s="1" t="b">
        <f t="shared" si="1463"/>
        <v>1</v>
      </c>
      <c r="F4260" s="6">
        <f t="shared" si="1464"/>
        <v>-3.4349658274017703E-3</v>
      </c>
      <c r="G4260" s="8">
        <f t="shared" si="1442"/>
        <v>2.236562738831482E-5</v>
      </c>
      <c r="H4260" s="8">
        <f t="shared" si="1443"/>
        <v>6.1898764149200591E-5</v>
      </c>
      <c r="I4260" s="8">
        <f t="shared" si="1444"/>
        <v>-1.3258288075034506E-4</v>
      </c>
      <c r="J4260" s="6">
        <f t="shared" si="1445"/>
        <v>1.4755633891207021E-3</v>
      </c>
      <c r="K4260" s="6">
        <f t="shared" si="1446"/>
        <v>1.0759960420633433E-3</v>
      </c>
      <c r="L4260" s="6">
        <f t="shared" si="1447"/>
        <v>6.4591699872662306E-4</v>
      </c>
      <c r="M4260" s="9">
        <f t="shared" si="1448"/>
        <v>1.5157347731189402E-2</v>
      </c>
      <c r="N4260" s="9">
        <f t="shared" si="1449"/>
        <v>5.7526944086618341E-2</v>
      </c>
      <c r="O4260" s="9">
        <f t="shared" si="1450"/>
        <v>-0.205263030717139</v>
      </c>
      <c r="P4260" s="9">
        <f t="shared" si="1451"/>
        <v>-4.4192912966443752E-2</v>
      </c>
      <c r="Q4260" s="10">
        <f t="shared" si="1452"/>
        <v>0.11169686967600463</v>
      </c>
      <c r="R4260" s="10">
        <f t="shared" si="1435"/>
        <v>0.71622418991734793</v>
      </c>
      <c r="S4260" s="10">
        <f>_xlfn.PERCENTILE.INC($R$1519:R4260,0.75)</f>
        <v>0.80038021625105504</v>
      </c>
      <c r="T4260" s="10">
        <f t="shared" si="1436"/>
        <v>0.80038021625105504</v>
      </c>
      <c r="U4260" s="11">
        <f t="shared" si="1453"/>
        <v>0.71622418991734793</v>
      </c>
      <c r="V4260" s="10">
        <f t="shared" si="1437"/>
        <v>-5.8730991150437693E-2</v>
      </c>
      <c r="W4260" s="10">
        <f t="shared" si="1438"/>
        <v>0.70896527758345662</v>
      </c>
      <c r="X4260" s="10">
        <f t="shared" si="1454"/>
        <v>0.89528023739668494</v>
      </c>
      <c r="Y4260" s="10">
        <f>_xlfn.PERCENTILE.INC($X$1519:X4260,0.75)</f>
        <v>1.0004752703138187</v>
      </c>
      <c r="Z4260" s="10">
        <f t="shared" si="1455"/>
        <v>1.0004752703138187</v>
      </c>
      <c r="AA4260" s="10">
        <f t="shared" si="1456"/>
        <v>0.89528023739668494</v>
      </c>
      <c r="AB4260" s="10">
        <f t="shared" si="1457"/>
        <v>-4.1638233443721591E-2</v>
      </c>
      <c r="AC4260" s="10">
        <f t="shared" si="1458"/>
        <v>-3.7277887522273651E-2</v>
      </c>
      <c r="AD4260" s="13">
        <f t="shared" si="1459"/>
        <v>-41638.23344372159</v>
      </c>
      <c r="AE4260" s="13">
        <f t="shared" si="1439"/>
        <v>-37277.887522273653</v>
      </c>
      <c r="AF4260" s="13"/>
      <c r="AG4260" s="2">
        <f t="shared" si="1434"/>
        <v>41001</v>
      </c>
      <c r="AH4260" s="3">
        <f t="shared" si="1440"/>
        <v>65.657208826772873</v>
      </c>
      <c r="AI4260" s="3">
        <f t="shared" si="1441"/>
        <v>56.289010770691348</v>
      </c>
      <c r="AJ4260" s="3">
        <f t="shared" si="1460"/>
        <v>734629.83488979051</v>
      </c>
      <c r="AK4260" s="3">
        <f t="shared" si="1461"/>
        <v>559858.13987833413</v>
      </c>
    </row>
    <row r="4261" spans="2:37" x14ac:dyDescent="0.2">
      <c r="B4261" s="5">
        <v>41002</v>
      </c>
      <c r="C4261" s="1">
        <v>566.32000000000005</v>
      </c>
      <c r="D4261" s="1">
        <f t="shared" si="1462"/>
        <v>14</v>
      </c>
      <c r="E4261" s="1" t="b">
        <f t="shared" si="1463"/>
        <v>0</v>
      </c>
      <c r="F4261" s="6">
        <f t="shared" si="1464"/>
        <v>6.1829294293227477E-3</v>
      </c>
      <c r="G4261" s="8">
        <f t="shared" si="1442"/>
        <v>2.3635780361107943E-4</v>
      </c>
      <c r="H4261" s="8">
        <f t="shared" si="1443"/>
        <v>1.5248370753186334E-4</v>
      </c>
      <c r="I4261" s="8">
        <f t="shared" si="1444"/>
        <v>-8.7976925374662842E-5</v>
      </c>
      <c r="J4261" s="6">
        <f t="shared" si="1445"/>
        <v>1.4755707384619466E-3</v>
      </c>
      <c r="K4261" s="6">
        <f t="shared" si="1446"/>
        <v>1.0760235738742875E-3</v>
      </c>
      <c r="L4261" s="6">
        <f t="shared" si="1447"/>
        <v>6.4614737457888496E-4</v>
      </c>
      <c r="M4261" s="9">
        <f t="shared" si="1448"/>
        <v>0.16018059822563691</v>
      </c>
      <c r="N4261" s="9">
        <f t="shared" si="1449"/>
        <v>0.14171037813124912</v>
      </c>
      <c r="O4261" s="9">
        <f t="shared" si="1450"/>
        <v>-0.13615612913694841</v>
      </c>
      <c r="P4261" s="9">
        <f t="shared" si="1451"/>
        <v>5.5244949073312531E-2</v>
      </c>
      <c r="Q4261" s="10">
        <f t="shared" si="1452"/>
        <v>0.11136897141848257</v>
      </c>
      <c r="R4261" s="10">
        <f t="shared" si="1435"/>
        <v>0.71833293403950182</v>
      </c>
      <c r="S4261" s="10">
        <f>_xlfn.PERCENTILE.INC($R$1519:R4261,0.75)</f>
        <v>0.800343408435644</v>
      </c>
      <c r="T4261" s="10">
        <f t="shared" si="1436"/>
        <v>0.800343408435644</v>
      </c>
      <c r="U4261" s="11">
        <f t="shared" si="1453"/>
        <v>0.71833293403950182</v>
      </c>
      <c r="V4261" s="10">
        <f t="shared" si="1437"/>
        <v>-5.8730991150437693E-2</v>
      </c>
      <c r="W4261" s="10">
        <f t="shared" si="1438"/>
        <v>0.70896527758345662</v>
      </c>
      <c r="X4261" s="10">
        <f t="shared" si="1454"/>
        <v>0.89791616754937731</v>
      </c>
      <c r="Y4261" s="10">
        <f>_xlfn.PERCENTILE.INC($X$1519:X4261,0.75)</f>
        <v>1.0004292605445551</v>
      </c>
      <c r="Z4261" s="10">
        <f t="shared" si="1455"/>
        <v>1.0004292605445551</v>
      </c>
      <c r="AA4261" s="10">
        <f t="shared" si="1456"/>
        <v>0.89528023739668494</v>
      </c>
      <c r="AB4261" s="10">
        <f t="shared" si="1457"/>
        <v>-4.1638233443721591E-2</v>
      </c>
      <c r="AC4261" s="10">
        <f t="shared" si="1458"/>
        <v>-3.7277887522273651E-2</v>
      </c>
      <c r="AD4261" s="13">
        <f t="shared" si="1459"/>
        <v>-41638.23344372159</v>
      </c>
      <c r="AE4261" s="13">
        <f t="shared" si="1439"/>
        <v>-37277.887522273653</v>
      </c>
      <c r="AF4261" s="13"/>
      <c r="AG4261" s="2">
        <f t="shared" si="1434"/>
        <v>41002</v>
      </c>
      <c r="AH4261" s="3">
        <f t="shared" si="1440"/>
        <v>-257.44625894419687</v>
      </c>
      <c r="AI4261" s="3">
        <f t="shared" si="1441"/>
        <v>-230.48654782444902</v>
      </c>
      <c r="AJ4261" s="3">
        <f t="shared" si="1460"/>
        <v>734372.38863084628</v>
      </c>
      <c r="AK4261" s="3">
        <f t="shared" si="1461"/>
        <v>559627.65333050967</v>
      </c>
    </row>
    <row r="4262" spans="2:37" x14ac:dyDescent="0.2">
      <c r="B4262" s="5">
        <v>41003</v>
      </c>
      <c r="C4262" s="1">
        <v>562.70000000000005</v>
      </c>
      <c r="D4262" s="1">
        <f t="shared" si="1462"/>
        <v>14</v>
      </c>
      <c r="E4262" s="1" t="b">
        <f t="shared" si="1463"/>
        <v>0</v>
      </c>
      <c r="F4262" s="6">
        <f t="shared" si="1464"/>
        <v>-6.3921457833027162E-3</v>
      </c>
      <c r="G4262" s="8">
        <f t="shared" si="1442"/>
        <v>2.861563631305349E-5</v>
      </c>
      <c r="H4262" s="8">
        <f t="shared" si="1443"/>
        <v>1.9427793711965875E-4</v>
      </c>
      <c r="I4262" s="8">
        <f t="shared" si="1444"/>
        <v>-1.3347815930284544E-4</v>
      </c>
      <c r="J4262" s="6">
        <f t="shared" si="1445"/>
        <v>1.475631747272861E-3</v>
      </c>
      <c r="K4262" s="6">
        <f t="shared" si="1446"/>
        <v>1.0760513695532161E-3</v>
      </c>
      <c r="L4262" s="6">
        <f t="shared" si="1447"/>
        <v>6.4641901865694748E-4</v>
      </c>
      <c r="M4262" s="9">
        <f t="shared" si="1448"/>
        <v>1.9392125688498171E-2</v>
      </c>
      <c r="N4262" s="9">
        <f t="shared" si="1449"/>
        <v>0.18054708410465969</v>
      </c>
      <c r="O4262" s="9">
        <f t="shared" si="1450"/>
        <v>-0.20648860174344882</v>
      </c>
      <c r="P4262" s="9">
        <f t="shared" si="1451"/>
        <v>-2.1831306500969816E-3</v>
      </c>
      <c r="Q4262" s="10">
        <f t="shared" si="1452"/>
        <v>0.11192349730055488</v>
      </c>
      <c r="R4262" s="10">
        <f t="shared" si="1435"/>
        <v>0.7147739476472148</v>
      </c>
      <c r="S4262" s="10">
        <f>_xlfn.PERCENTILE.INC($R$1519:R4262,0.75)</f>
        <v>0.80030660062023307</v>
      </c>
      <c r="T4262" s="10">
        <f t="shared" si="1436"/>
        <v>0.80030660062023307</v>
      </c>
      <c r="U4262" s="11">
        <f t="shared" si="1453"/>
        <v>0.7147739476472148</v>
      </c>
      <c r="V4262" s="10">
        <f t="shared" si="1437"/>
        <v>-5.8730991150437693E-2</v>
      </c>
      <c r="W4262" s="10">
        <f t="shared" si="1438"/>
        <v>0.70896527758345662</v>
      </c>
      <c r="X4262" s="10">
        <f t="shared" si="1454"/>
        <v>0.89346743455901856</v>
      </c>
      <c r="Y4262" s="10">
        <f>_xlfn.PERCENTILE.INC($X$1519:X4262,0.75)</f>
        <v>1.0003832507752914</v>
      </c>
      <c r="Z4262" s="10">
        <f t="shared" si="1455"/>
        <v>1.0003832507752914</v>
      </c>
      <c r="AA4262" s="10">
        <f t="shared" si="1456"/>
        <v>0.89528023739668494</v>
      </c>
      <c r="AB4262" s="10">
        <f t="shared" si="1457"/>
        <v>-4.1638233443721591E-2</v>
      </c>
      <c r="AC4262" s="10">
        <f t="shared" si="1458"/>
        <v>-3.7277887522273651E-2</v>
      </c>
      <c r="AD4262" s="13">
        <f t="shared" si="1459"/>
        <v>-41638.23344372159</v>
      </c>
      <c r="AE4262" s="13">
        <f t="shared" si="1439"/>
        <v>-37277.887522273653</v>
      </c>
      <c r="AF4262" s="13"/>
      <c r="AG4262" s="2">
        <f t="shared" si="1434"/>
        <v>41003</v>
      </c>
      <c r="AH4262" s="3">
        <f t="shared" si="1440"/>
        <v>266.15765833145912</v>
      </c>
      <c r="AI4262" s="3">
        <f t="shared" si="1441"/>
        <v>238.28569153593446</v>
      </c>
      <c r="AJ4262" s="3">
        <f t="shared" si="1460"/>
        <v>734638.54628917773</v>
      </c>
      <c r="AK4262" s="3">
        <f t="shared" si="1461"/>
        <v>559865.93902204558</v>
      </c>
    </row>
    <row r="4263" spans="2:37" x14ac:dyDescent="0.2">
      <c r="B4263" s="5">
        <v>41004</v>
      </c>
      <c r="C4263" s="1">
        <v>564.22</v>
      </c>
      <c r="D4263" s="1">
        <f t="shared" si="1462"/>
        <v>14</v>
      </c>
      <c r="E4263" s="1" t="b">
        <f t="shared" si="1463"/>
        <v>0</v>
      </c>
      <c r="F4263" s="6">
        <f t="shared" si="1464"/>
        <v>2.7012617735915345E-3</v>
      </c>
      <c r="G4263" s="8">
        <f t="shared" si="1442"/>
        <v>8.5157763670601431E-5</v>
      </c>
      <c r="H4263" s="8">
        <f t="shared" si="1443"/>
        <v>2.9660249977433474E-4</v>
      </c>
      <c r="I4263" s="8">
        <f t="shared" si="1444"/>
        <v>-1.4344432586139381E-4</v>
      </c>
      <c r="J4263" s="6">
        <f t="shared" si="1445"/>
        <v>1.4756784818247938E-3</v>
      </c>
      <c r="K4263" s="6">
        <f t="shared" si="1446"/>
        <v>1.0760649558571864E-3</v>
      </c>
      <c r="L4263" s="6">
        <f t="shared" si="1447"/>
        <v>6.4670485516121648E-4</v>
      </c>
      <c r="M4263" s="9">
        <f t="shared" si="1448"/>
        <v>5.7707532311033691E-2</v>
      </c>
      <c r="N4263" s="9">
        <f t="shared" si="1449"/>
        <v>0.27563624125094111</v>
      </c>
      <c r="O4263" s="9">
        <f t="shared" si="1450"/>
        <v>-0.22180802373230166</v>
      </c>
      <c r="P4263" s="9">
        <f t="shared" si="1451"/>
        <v>3.7178583276557715E-2</v>
      </c>
      <c r="Q4263" s="10">
        <f t="shared" si="1452"/>
        <v>0.10335313298025287</v>
      </c>
      <c r="R4263" s="10">
        <f t="shared" si="1435"/>
        <v>0.77404523397742742</v>
      </c>
      <c r="S4263" s="10">
        <f>_xlfn.PERCENTILE.INC($R$1519:R4263,0.75)</f>
        <v>0.80026979280482202</v>
      </c>
      <c r="T4263" s="10">
        <f t="shared" si="1436"/>
        <v>0.80026979280482202</v>
      </c>
      <c r="U4263" s="11">
        <f t="shared" si="1453"/>
        <v>0.77404523397742742</v>
      </c>
      <c r="V4263" s="10">
        <f t="shared" si="1437"/>
        <v>-5.8730991150437693E-2</v>
      </c>
      <c r="W4263" s="10">
        <f t="shared" si="1438"/>
        <v>0.70896527758345662</v>
      </c>
      <c r="X4263" s="10">
        <f t="shared" si="1454"/>
        <v>0.96755654247178435</v>
      </c>
      <c r="Y4263" s="10">
        <f>_xlfn.PERCENTILE.INC($X$1519:X4263,0.75)</f>
        <v>1.0003372410060276</v>
      </c>
      <c r="Z4263" s="10">
        <f t="shared" si="1455"/>
        <v>1.0003372410060276</v>
      </c>
      <c r="AA4263" s="10">
        <f t="shared" si="1456"/>
        <v>0.89528023739668494</v>
      </c>
      <c r="AB4263" s="10">
        <f t="shared" si="1457"/>
        <v>-4.1638233443721591E-2</v>
      </c>
      <c r="AC4263" s="10">
        <f t="shared" si="1458"/>
        <v>-3.7277887522273651E-2</v>
      </c>
      <c r="AD4263" s="13">
        <f t="shared" si="1459"/>
        <v>-41638.23344372159</v>
      </c>
      <c r="AE4263" s="13">
        <f t="shared" si="1439"/>
        <v>-37277.887522273653</v>
      </c>
      <c r="AF4263" s="13"/>
      <c r="AG4263" s="2">
        <f t="shared" si="1434"/>
        <v>41004</v>
      </c>
      <c r="AH4263" s="3">
        <f t="shared" si="1440"/>
        <v>-112.47576832140574</v>
      </c>
      <c r="AI4263" s="3">
        <f t="shared" si="1441"/>
        <v>-100.69733256416266</v>
      </c>
      <c r="AJ4263" s="3">
        <f t="shared" si="1460"/>
        <v>734526.0705208563</v>
      </c>
      <c r="AK4263" s="3">
        <f t="shared" si="1461"/>
        <v>559765.24168948142</v>
      </c>
    </row>
    <row r="4264" spans="2:37" x14ac:dyDescent="0.2">
      <c r="B4264" s="5">
        <v>41009</v>
      </c>
      <c r="C4264" s="1">
        <v>563.13</v>
      </c>
      <c r="D4264" s="1">
        <f t="shared" si="1462"/>
        <v>15</v>
      </c>
      <c r="E4264" s="1" t="b">
        <f t="shared" si="1463"/>
        <v>1</v>
      </c>
      <c r="F4264" s="6">
        <f t="shared" si="1464"/>
        <v>-1.9318705469498765E-3</v>
      </c>
      <c r="G4264" s="8">
        <f t="shared" si="1442"/>
        <v>-1.0753636537691332E-4</v>
      </c>
      <c r="H4264" s="8">
        <f t="shared" si="1443"/>
        <v>2.7529720934420043E-4</v>
      </c>
      <c r="I4264" s="8">
        <f t="shared" si="1444"/>
        <v>-1.7157209855835832E-4</v>
      </c>
      <c r="J4264" s="6">
        <f t="shared" si="1445"/>
        <v>1.4757749510256124E-3</v>
      </c>
      <c r="K4264" s="6">
        <f t="shared" si="1446"/>
        <v>1.0760839162887281E-3</v>
      </c>
      <c r="L4264" s="6">
        <f t="shared" si="1447"/>
        <v>6.4701439369574366E-4</v>
      </c>
      <c r="M4264" s="9">
        <f t="shared" si="1448"/>
        <v>-7.286772641192972E-2</v>
      </c>
      <c r="N4264" s="9">
        <f t="shared" si="1449"/>
        <v>0.2558324728926944</v>
      </c>
      <c r="O4264" s="9">
        <f t="shared" si="1450"/>
        <v>-0.26517508764888392</v>
      </c>
      <c r="P4264" s="9">
        <f t="shared" si="1451"/>
        <v>-2.7403447056039754E-2</v>
      </c>
      <c r="Q4264" s="10">
        <f t="shared" si="1452"/>
        <v>0.10344000250024725</v>
      </c>
      <c r="R4264" s="10">
        <f t="shared" si="1435"/>
        <v>0.77339518625600168</v>
      </c>
      <c r="S4264" s="10">
        <f>_xlfn.PERCENTILE.INC($R$1519:R4264,0.75)</f>
        <v>0.80026320048256583</v>
      </c>
      <c r="T4264" s="10">
        <f t="shared" si="1436"/>
        <v>0.80026320048256583</v>
      </c>
      <c r="U4264" s="11">
        <f t="shared" si="1453"/>
        <v>0.77339518625600168</v>
      </c>
      <c r="V4264" s="10">
        <f t="shared" si="1437"/>
        <v>3.7178583276557715E-2</v>
      </c>
      <c r="W4264" s="10">
        <f t="shared" si="1438"/>
        <v>0.77404523397742742</v>
      </c>
      <c r="X4264" s="10">
        <f t="shared" si="1454"/>
        <v>0.96674398282000218</v>
      </c>
      <c r="Y4264" s="10">
        <f>_xlfn.PERCENTILE.INC($X$1519:X4264,0.75)</f>
        <v>1.0003290006032073</v>
      </c>
      <c r="Z4264" s="10">
        <f t="shared" si="1455"/>
        <v>1.0003290006032073</v>
      </c>
      <c r="AA4264" s="10">
        <f t="shared" si="1456"/>
        <v>0.96674398282000218</v>
      </c>
      <c r="AB4264" s="10">
        <f t="shared" si="1457"/>
        <v>2.8777905191252388E-2</v>
      </c>
      <c r="AC4264" s="10">
        <f t="shared" si="1458"/>
        <v>2.7820866681807749E-2</v>
      </c>
      <c r="AD4264" s="13">
        <f t="shared" si="1459"/>
        <v>28777.90519125239</v>
      </c>
      <c r="AE4264" s="13">
        <f t="shared" si="1439"/>
        <v>27820.866681807747</v>
      </c>
      <c r="AF4264" s="13"/>
      <c r="AG4264" s="2">
        <f t="shared" si="1434"/>
        <v>41009</v>
      </c>
      <c r="AH4264" s="3">
        <f t="shared" si="1440"/>
        <v>80.439676816949074</v>
      </c>
      <c r="AI4264" s="3">
        <f t="shared" si="1441"/>
        <v>72.016052956790773</v>
      </c>
      <c r="AJ4264" s="3">
        <f t="shared" si="1460"/>
        <v>734606.51019767323</v>
      </c>
      <c r="AK4264" s="3">
        <f t="shared" si="1461"/>
        <v>559837.25774243823</v>
      </c>
    </row>
    <row r="4265" spans="2:37" x14ac:dyDescent="0.2">
      <c r="B4265" s="5">
        <v>41010</v>
      </c>
      <c r="C4265" s="1">
        <v>565.38</v>
      </c>
      <c r="D4265" s="1">
        <f t="shared" si="1462"/>
        <v>15</v>
      </c>
      <c r="E4265" s="1" t="b">
        <f t="shared" si="1463"/>
        <v>0</v>
      </c>
      <c r="F4265" s="6">
        <f t="shared" si="1464"/>
        <v>3.9955250119865227E-3</v>
      </c>
      <c r="G4265" s="8">
        <f t="shared" si="1442"/>
        <v>-6.7370501336619205E-5</v>
      </c>
      <c r="H4265" s="8">
        <f t="shared" si="1443"/>
        <v>2.6814452265608687E-4</v>
      </c>
      <c r="I4265" s="8">
        <f t="shared" si="1444"/>
        <v>-1.5856398663494797E-4</v>
      </c>
      <c r="J4265" s="6">
        <f t="shared" si="1445"/>
        <v>1.475854933284533E-3</v>
      </c>
      <c r="K4265" s="6">
        <f t="shared" si="1446"/>
        <v>1.0761054644647457E-3</v>
      </c>
      <c r="L4265" s="6">
        <f t="shared" si="1447"/>
        <v>6.4731510748810097E-4</v>
      </c>
      <c r="M4265" s="9">
        <f t="shared" si="1448"/>
        <v>-4.5648457593786225E-2</v>
      </c>
      <c r="N4265" s="9">
        <f t="shared" si="1449"/>
        <v>0.24918052320221404</v>
      </c>
      <c r="O4265" s="9">
        <f t="shared" si="1450"/>
        <v>-0.24495641272803556</v>
      </c>
      <c r="P4265" s="9">
        <f t="shared" si="1451"/>
        <v>-1.3808115706535914E-2</v>
      </c>
      <c r="Q4265" s="10">
        <f t="shared" si="1452"/>
        <v>0.10163765435562215</v>
      </c>
      <c r="R4265" s="10">
        <f t="shared" si="1435"/>
        <v>0.78710986107654846</v>
      </c>
      <c r="S4265" s="10">
        <f>_xlfn.PERCENTILE.INC($R$1519:R4265,0.75)</f>
        <v>0.80025660816030952</v>
      </c>
      <c r="T4265" s="10">
        <f t="shared" si="1436"/>
        <v>0.80025660816030952</v>
      </c>
      <c r="U4265" s="11">
        <f t="shared" si="1453"/>
        <v>0.78710986107654846</v>
      </c>
      <c r="V4265" s="10">
        <f t="shared" si="1437"/>
        <v>3.7178583276557715E-2</v>
      </c>
      <c r="W4265" s="10">
        <f t="shared" si="1438"/>
        <v>0.77404523397742742</v>
      </c>
      <c r="X4265" s="10">
        <f t="shared" si="1454"/>
        <v>0.98388732634568565</v>
      </c>
      <c r="Y4265" s="10">
        <f>_xlfn.PERCENTILE.INC($X$1519:X4265,0.75)</f>
        <v>1.000320760200387</v>
      </c>
      <c r="Z4265" s="10">
        <f t="shared" si="1455"/>
        <v>1.000320760200387</v>
      </c>
      <c r="AA4265" s="10">
        <f t="shared" si="1456"/>
        <v>0.96674398282000218</v>
      </c>
      <c r="AB4265" s="10">
        <f t="shared" si="1457"/>
        <v>2.8777905191252388E-2</v>
      </c>
      <c r="AC4265" s="10">
        <f t="shared" si="1458"/>
        <v>2.7820866681807749E-2</v>
      </c>
      <c r="AD4265" s="13">
        <f t="shared" si="1459"/>
        <v>28777.90519125239</v>
      </c>
      <c r="AE4265" s="13">
        <f t="shared" si="1439"/>
        <v>27820.866681807747</v>
      </c>
      <c r="AF4265" s="13"/>
      <c r="AG4265" s="2">
        <f t="shared" si="1434"/>
        <v>41010</v>
      </c>
      <c r="AH4265" s="3">
        <f t="shared" si="1440"/>
        <v>114.98283998422572</v>
      </c>
      <c r="AI4265" s="3">
        <f t="shared" si="1441"/>
        <v>111.15896868230534</v>
      </c>
      <c r="AJ4265" s="3">
        <f t="shared" si="1460"/>
        <v>734721.49303765746</v>
      </c>
      <c r="AK4265" s="3">
        <f t="shared" si="1461"/>
        <v>559948.41671112052</v>
      </c>
    </row>
    <row r="4266" spans="2:37" x14ac:dyDescent="0.2">
      <c r="B4266" s="5">
        <v>41011</v>
      </c>
      <c r="C4266" s="1">
        <v>565.64</v>
      </c>
      <c r="D4266" s="1">
        <f t="shared" si="1462"/>
        <v>15</v>
      </c>
      <c r="E4266" s="1" t="b">
        <f t="shared" si="1463"/>
        <v>0</v>
      </c>
      <c r="F4266" s="6">
        <f t="shared" si="1464"/>
        <v>4.5986769960015828E-4</v>
      </c>
      <c r="G4266" s="8">
        <f t="shared" si="1442"/>
        <v>1.7006850504392472E-5</v>
      </c>
      <c r="H4266" s="8">
        <f t="shared" si="1443"/>
        <v>1.4217774562016864E-4</v>
      </c>
      <c r="I4266" s="8">
        <f t="shared" si="1444"/>
        <v>-1.6319305400670257E-4</v>
      </c>
      <c r="J4266" s="6">
        <f t="shared" si="1445"/>
        <v>1.4759052430948626E-3</v>
      </c>
      <c r="K4266" s="6">
        <f t="shared" si="1446"/>
        <v>1.0761545296511415E-3</v>
      </c>
      <c r="L4266" s="6">
        <f t="shared" si="1447"/>
        <v>6.4762044317977273E-4</v>
      </c>
      <c r="M4266" s="9">
        <f t="shared" si="1448"/>
        <v>1.1522996197730406E-2</v>
      </c>
      <c r="N4266" s="9">
        <f t="shared" si="1449"/>
        <v>0.13211647742286473</v>
      </c>
      <c r="O4266" s="9">
        <f t="shared" si="1450"/>
        <v>-0.25198873155614987</v>
      </c>
      <c r="P4266" s="9">
        <f t="shared" si="1451"/>
        <v>-3.6116419311851583E-2</v>
      </c>
      <c r="Q4266" s="10">
        <f t="shared" si="1452"/>
        <v>0.10107818407431868</v>
      </c>
      <c r="R4266" s="10">
        <f t="shared" si="1435"/>
        <v>0.79146653387816357</v>
      </c>
      <c r="S4266" s="10">
        <f>_xlfn.PERCENTILE.INC($R$1519:R4266,0.75)</f>
        <v>0.80025001583805322</v>
      </c>
      <c r="T4266" s="10">
        <f t="shared" si="1436"/>
        <v>0.80025001583805322</v>
      </c>
      <c r="U4266" s="11">
        <f t="shared" si="1453"/>
        <v>0.79146653387816357</v>
      </c>
      <c r="V4266" s="10">
        <f t="shared" si="1437"/>
        <v>3.7178583276557715E-2</v>
      </c>
      <c r="W4266" s="10">
        <f t="shared" si="1438"/>
        <v>0.77404523397742742</v>
      </c>
      <c r="X4266" s="10">
        <f t="shared" si="1454"/>
        <v>0.9893331673477046</v>
      </c>
      <c r="Y4266" s="10">
        <f>_xlfn.PERCENTILE.INC($X$1519:X4266,0.75)</f>
        <v>1.0003125197975666</v>
      </c>
      <c r="Z4266" s="10">
        <f t="shared" si="1455"/>
        <v>1.0003125197975666</v>
      </c>
      <c r="AA4266" s="10">
        <f t="shared" si="1456"/>
        <v>0.96674398282000218</v>
      </c>
      <c r="AB4266" s="10">
        <f t="shared" si="1457"/>
        <v>2.8777905191252388E-2</v>
      </c>
      <c r="AC4266" s="10">
        <f t="shared" si="1458"/>
        <v>2.7820866681807749E-2</v>
      </c>
      <c r="AD4266" s="13">
        <f t="shared" si="1459"/>
        <v>28777.90519125239</v>
      </c>
      <c r="AE4266" s="13">
        <f t="shared" si="1439"/>
        <v>27820.866681807747</v>
      </c>
      <c r="AF4266" s="13"/>
      <c r="AG4266" s="2">
        <f t="shared" si="1434"/>
        <v>41011</v>
      </c>
      <c r="AH4266" s="3">
        <f t="shared" si="1440"/>
        <v>13.234029059612689</v>
      </c>
      <c r="AI4266" s="3">
        <f t="shared" si="1441"/>
        <v>12.793917961845617</v>
      </c>
      <c r="AJ4266" s="3">
        <f t="shared" si="1460"/>
        <v>734734.72706671711</v>
      </c>
      <c r="AK4266" s="3">
        <f t="shared" si="1461"/>
        <v>559961.2106290824</v>
      </c>
    </row>
    <row r="4267" spans="2:37" x14ac:dyDescent="0.2">
      <c r="B4267" s="5">
        <v>41012</v>
      </c>
      <c r="C4267" s="1">
        <v>562.30999999999995</v>
      </c>
      <c r="D4267" s="1">
        <f t="shared" si="1462"/>
        <v>15</v>
      </c>
      <c r="E4267" s="1" t="b">
        <f t="shared" si="1463"/>
        <v>0</v>
      </c>
      <c r="F4267" s="6">
        <f t="shared" si="1464"/>
        <v>-5.8871366947175208E-3</v>
      </c>
      <c r="G4267" s="8">
        <f t="shared" si="1442"/>
        <v>-6.6850043024195777E-5</v>
      </c>
      <c r="H4267" s="8">
        <f t="shared" si="1443"/>
        <v>1.0843041556701062E-4</v>
      </c>
      <c r="I4267" s="8">
        <f t="shared" si="1444"/>
        <v>-2.1130091910237167E-4</v>
      </c>
      <c r="J4267" s="6">
        <f t="shared" si="1445"/>
        <v>1.4759776504074593E-3</v>
      </c>
      <c r="K4267" s="6">
        <f t="shared" si="1446"/>
        <v>1.0762121549375793E-3</v>
      </c>
      <c r="L4267" s="6">
        <f t="shared" si="1447"/>
        <v>6.4797106235426477E-4</v>
      </c>
      <c r="M4267" s="9">
        <f t="shared" si="1448"/>
        <v>-4.5292042874593062E-2</v>
      </c>
      <c r="N4267" s="9">
        <f t="shared" si="1449"/>
        <v>0.10075189642631348</v>
      </c>
      <c r="O4267" s="9">
        <f t="shared" si="1450"/>
        <v>-0.32609622771525448</v>
      </c>
      <c r="P4267" s="9">
        <f t="shared" si="1451"/>
        <v>-9.0212124721178025E-2</v>
      </c>
      <c r="Q4267" s="10">
        <f t="shared" si="1452"/>
        <v>9.8415271520121181E-2</v>
      </c>
      <c r="R4267" s="10">
        <f t="shared" si="1435"/>
        <v>0.81288197211998603</v>
      </c>
      <c r="S4267" s="10">
        <f>_xlfn.PERCENTILE.INC($R$1519:R4267,0.75)</f>
        <v>0.80026979280482202</v>
      </c>
      <c r="T4267" s="10">
        <f t="shared" si="1436"/>
        <v>0.80026979280482202</v>
      </c>
      <c r="U4267" s="11">
        <f t="shared" si="1453"/>
        <v>0.80026979280482202</v>
      </c>
      <c r="V4267" s="10">
        <f t="shared" si="1437"/>
        <v>3.7178583276557715E-2</v>
      </c>
      <c r="W4267" s="10">
        <f t="shared" si="1438"/>
        <v>0.77404523397742742</v>
      </c>
      <c r="X4267" s="10">
        <f t="shared" si="1454"/>
        <v>1.0161024651499826</v>
      </c>
      <c r="Y4267" s="10">
        <f>_xlfn.PERCENTILE.INC($X$1519:X4267,0.75)</f>
        <v>1.0003372410060276</v>
      </c>
      <c r="Z4267" s="10">
        <f t="shared" si="1455"/>
        <v>1.0003372410060276</v>
      </c>
      <c r="AA4267" s="10">
        <f t="shared" si="1456"/>
        <v>0.96674398282000218</v>
      </c>
      <c r="AB4267" s="10">
        <f t="shared" si="1457"/>
        <v>2.8777905191252388E-2</v>
      </c>
      <c r="AC4267" s="10">
        <f t="shared" si="1458"/>
        <v>2.7820866681807749E-2</v>
      </c>
      <c r="AD4267" s="13">
        <f t="shared" si="1459"/>
        <v>28777.90519125239</v>
      </c>
      <c r="AE4267" s="13">
        <f t="shared" si="1439"/>
        <v>27820.866681807747</v>
      </c>
      <c r="AF4267" s="13"/>
      <c r="AG4267" s="2">
        <f t="shared" si="1434"/>
        <v>41012</v>
      </c>
      <c r="AH4267" s="3">
        <f t="shared" si="1440"/>
        <v>-169.41946164852376</v>
      </c>
      <c r="AI4267" s="3">
        <f t="shared" si="1441"/>
        <v>-163.78524512131446</v>
      </c>
      <c r="AJ4267" s="3">
        <f t="shared" si="1460"/>
        <v>734565.30760506855</v>
      </c>
      <c r="AK4267" s="3">
        <f t="shared" si="1461"/>
        <v>559797.42538396106</v>
      </c>
    </row>
    <row r="4268" spans="2:37" x14ac:dyDescent="0.2">
      <c r="B4268" s="5">
        <v>41015</v>
      </c>
      <c r="C4268" s="1">
        <v>562.91</v>
      </c>
      <c r="D4268" s="1">
        <f t="shared" si="1462"/>
        <v>16</v>
      </c>
      <c r="E4268" s="1" t="b">
        <f t="shared" si="1463"/>
        <v>1</v>
      </c>
      <c r="F4268" s="6">
        <f t="shared" si="1464"/>
        <v>1.0670270847041863E-3</v>
      </c>
      <c r="G4268" s="8">
        <f t="shared" si="1442"/>
        <v>-8.3632679551412471E-5</v>
      </c>
      <c r="H4268" s="8">
        <f t="shared" si="1443"/>
        <v>1.5054183031110063E-4</v>
      </c>
      <c r="I4268" s="8">
        <f t="shared" si="1444"/>
        <v>-2.1329543105173522E-4</v>
      </c>
      <c r="J4268" s="6">
        <f t="shared" si="1445"/>
        <v>1.4760724596402559E-3</v>
      </c>
      <c r="K4268" s="6">
        <f t="shared" si="1446"/>
        <v>1.0762586450059823E-3</v>
      </c>
      <c r="L4268" s="6">
        <f t="shared" si="1447"/>
        <v>6.4832124554174881E-4</v>
      </c>
      <c r="M4268" s="9">
        <f t="shared" si="1448"/>
        <v>-5.6658925519005469E-2</v>
      </c>
      <c r="N4268" s="9">
        <f t="shared" si="1449"/>
        <v>0.13987514154672723</v>
      </c>
      <c r="O4268" s="9">
        <f t="shared" si="1450"/>
        <v>-0.32899651603041596</v>
      </c>
      <c r="P4268" s="9">
        <f t="shared" si="1451"/>
        <v>-8.1926766667564738E-2</v>
      </c>
      <c r="Q4268" s="10">
        <f t="shared" si="1452"/>
        <v>9.8307036885347643E-2</v>
      </c>
      <c r="R4268" s="10">
        <f t="shared" si="1435"/>
        <v>0.81377694348881091</v>
      </c>
      <c r="S4268" s="10">
        <f>_xlfn.PERCENTILE.INC($R$1519:R4268,0.75)</f>
        <v>0.80038021625105504</v>
      </c>
      <c r="T4268" s="10">
        <f t="shared" si="1436"/>
        <v>0.80038021625105504</v>
      </c>
      <c r="U4268" s="11">
        <f t="shared" si="1453"/>
        <v>0.80038021625105504</v>
      </c>
      <c r="V4268" s="10">
        <f t="shared" si="1437"/>
        <v>-9.0212124721178025E-2</v>
      </c>
      <c r="W4268" s="10">
        <f t="shared" si="1438"/>
        <v>0.80026979280482202</v>
      </c>
      <c r="X4268" s="10">
        <f t="shared" si="1454"/>
        <v>1.0172211793610137</v>
      </c>
      <c r="Y4268" s="10">
        <f>_xlfn.PERCENTILE.INC($X$1519:X4268,0.75)</f>
        <v>1.0004752703138187</v>
      </c>
      <c r="Z4268" s="10">
        <f t="shared" si="1455"/>
        <v>1.0004752703138187</v>
      </c>
      <c r="AA4268" s="10">
        <f t="shared" si="1456"/>
        <v>1.0004752703138187</v>
      </c>
      <c r="AB4268" s="10">
        <f t="shared" si="1457"/>
        <v>-7.2194038359099905E-2</v>
      </c>
      <c r="AC4268" s="10">
        <f t="shared" si="1458"/>
        <v>-7.2228350042366676E-2</v>
      </c>
      <c r="AD4268" s="13">
        <f t="shared" si="1459"/>
        <v>-72194.038359099912</v>
      </c>
      <c r="AE4268" s="13">
        <f t="shared" si="1439"/>
        <v>-72228.35004236667</v>
      </c>
      <c r="AF4268" s="13"/>
      <c r="AG4268" s="2">
        <f t="shared" si="1434"/>
        <v>41015</v>
      </c>
      <c r="AH4268" s="3">
        <f t="shared" si="1440"/>
        <v>30.706804280115506</v>
      </c>
      <c r="AI4268" s="3">
        <f t="shared" si="1441"/>
        <v>29.685618269433149</v>
      </c>
      <c r="AJ4268" s="3">
        <f t="shared" si="1460"/>
        <v>734596.01440934872</v>
      </c>
      <c r="AK4268" s="3">
        <f t="shared" si="1461"/>
        <v>559827.11100223055</v>
      </c>
    </row>
    <row r="4269" spans="2:37" x14ac:dyDescent="0.2">
      <c r="B4269" s="5">
        <v>41016</v>
      </c>
      <c r="C4269" s="1">
        <v>561.25</v>
      </c>
      <c r="D4269" s="1">
        <f t="shared" si="1462"/>
        <v>16</v>
      </c>
      <c r="E4269" s="1" t="b">
        <f t="shared" si="1463"/>
        <v>0</v>
      </c>
      <c r="F4269" s="6">
        <f t="shared" si="1464"/>
        <v>-2.948961645733772E-3</v>
      </c>
      <c r="G4269" s="8">
        <f t="shared" si="1442"/>
        <v>-3.3905576037253479E-4</v>
      </c>
      <c r="H4269" s="8">
        <f t="shared" si="1443"/>
        <v>1.799530985129037E-4</v>
      </c>
      <c r="I4269" s="8">
        <f t="shared" si="1444"/>
        <v>-2.4444288445208984E-4</v>
      </c>
      <c r="J4269" s="6">
        <f t="shared" si="1445"/>
        <v>1.4762603607529064E-3</v>
      </c>
      <c r="K4269" s="6">
        <f t="shared" si="1446"/>
        <v>1.0762986561101829E-3</v>
      </c>
      <c r="L4269" s="6">
        <f t="shared" si="1447"/>
        <v>6.4870173854941662E-4</v>
      </c>
      <c r="M4269" s="9">
        <f t="shared" si="1448"/>
        <v>-0.22967206150520308</v>
      </c>
      <c r="N4269" s="9">
        <f t="shared" si="1449"/>
        <v>0.16719624937864971</v>
      </c>
      <c r="O4269" s="9">
        <f t="shared" si="1450"/>
        <v>-0.37681860541748607</v>
      </c>
      <c r="P4269" s="9">
        <f t="shared" si="1451"/>
        <v>-0.14643147251467981</v>
      </c>
      <c r="Q4269" s="10">
        <f t="shared" si="1452"/>
        <v>9.7882289539740638E-2</v>
      </c>
      <c r="R4269" s="10">
        <f t="shared" si="1435"/>
        <v>0.81730822170357642</v>
      </c>
      <c r="S4269" s="10">
        <f>_xlfn.PERCENTILE.INC($R$1519:R4269,0.75)</f>
        <v>0.80076884982133856</v>
      </c>
      <c r="T4269" s="10">
        <f t="shared" si="1436"/>
        <v>0.80076884982133856</v>
      </c>
      <c r="U4269" s="11">
        <f t="shared" si="1453"/>
        <v>0.80076884982133856</v>
      </c>
      <c r="V4269" s="10">
        <f t="shared" si="1437"/>
        <v>-9.0212124721178025E-2</v>
      </c>
      <c r="W4269" s="10">
        <f t="shared" si="1438"/>
        <v>0.80026979280482202</v>
      </c>
      <c r="X4269" s="10">
        <f t="shared" si="1454"/>
        <v>1.0216352771294706</v>
      </c>
      <c r="Y4269" s="10">
        <f>_xlfn.PERCENTILE.INC($X$1519:X4269,0.75)</f>
        <v>1.0009610622766731</v>
      </c>
      <c r="Z4269" s="10">
        <f t="shared" si="1455"/>
        <v>1.0009610622766731</v>
      </c>
      <c r="AA4269" s="10">
        <f t="shared" si="1456"/>
        <v>1.0004752703138187</v>
      </c>
      <c r="AB4269" s="10">
        <f t="shared" si="1457"/>
        <v>-7.2194038359099905E-2</v>
      </c>
      <c r="AC4269" s="10">
        <f t="shared" si="1458"/>
        <v>-7.2228350042366676E-2</v>
      </c>
      <c r="AD4269" s="13">
        <f t="shared" si="1459"/>
        <v>-72194.038359099912</v>
      </c>
      <c r="AE4269" s="13">
        <f t="shared" si="1439"/>
        <v>-72228.35004236667</v>
      </c>
      <c r="AF4269" s="13"/>
      <c r="AG4269" s="2">
        <f t="shared" si="1434"/>
        <v>41016</v>
      </c>
      <c r="AH4269" s="3">
        <f t="shared" si="1440"/>
        <v>212.89745017161835</v>
      </c>
      <c r="AI4269" s="3">
        <f t="shared" si="1441"/>
        <v>212.99863400957258</v>
      </c>
      <c r="AJ4269" s="3">
        <f t="shared" si="1460"/>
        <v>734808.91185952036</v>
      </c>
      <c r="AK4269" s="3">
        <f t="shared" si="1461"/>
        <v>560040.10963624017</v>
      </c>
    </row>
    <row r="4270" spans="2:37" x14ac:dyDescent="0.2">
      <c r="B4270" s="5">
        <v>41017</v>
      </c>
      <c r="C4270" s="1">
        <v>554.62</v>
      </c>
      <c r="D4270" s="1">
        <f t="shared" si="1462"/>
        <v>16</v>
      </c>
      <c r="E4270" s="1" t="b">
        <f t="shared" si="1463"/>
        <v>0</v>
      </c>
      <c r="F4270" s="6">
        <f t="shared" si="1464"/>
        <v>-1.1812917594654748E-2</v>
      </c>
      <c r="G4270" s="8">
        <f t="shared" si="1442"/>
        <v>-6.1794185656047695E-4</v>
      </c>
      <c r="H4270" s="8">
        <f t="shared" si="1443"/>
        <v>1.0926253764539371E-4</v>
      </c>
      <c r="I4270" s="8">
        <f t="shared" si="1444"/>
        <v>-3.4771182452694206E-4</v>
      </c>
      <c r="J4270" s="6">
        <f t="shared" si="1445"/>
        <v>1.4765982621647656E-3</v>
      </c>
      <c r="K4270" s="6">
        <f t="shared" si="1446"/>
        <v>1.0763576015055155E-3</v>
      </c>
      <c r="L4270" s="6">
        <f t="shared" si="1447"/>
        <v>6.4918761805846277E-4</v>
      </c>
      <c r="M4270" s="9">
        <f t="shared" si="1448"/>
        <v>-0.41849016919100518</v>
      </c>
      <c r="N4270" s="9">
        <f t="shared" si="1449"/>
        <v>0.10151137270045453</v>
      </c>
      <c r="O4270" s="9">
        <f t="shared" si="1450"/>
        <v>-0.53561068457659455</v>
      </c>
      <c r="P4270" s="9">
        <f t="shared" si="1451"/>
        <v>-0.28419649368904842</v>
      </c>
      <c r="Q4270" s="10">
        <f t="shared" si="1452"/>
        <v>0.10061642815726417</v>
      </c>
      <c r="R4270" s="10">
        <f t="shared" si="1435"/>
        <v>0.79509878719764782</v>
      </c>
      <c r="S4270" s="10">
        <f>_xlfn.PERCENTILE.INC($R$1519:R4270,0.75)</f>
        <v>0.80059293694390232</v>
      </c>
      <c r="T4270" s="10">
        <f t="shared" si="1436"/>
        <v>0.80059293694390232</v>
      </c>
      <c r="U4270" s="11">
        <f t="shared" si="1453"/>
        <v>0.79509878719764782</v>
      </c>
      <c r="V4270" s="10">
        <f t="shared" si="1437"/>
        <v>-9.0212124721178025E-2</v>
      </c>
      <c r="W4270" s="10">
        <f t="shared" si="1438"/>
        <v>0.80026979280482202</v>
      </c>
      <c r="X4270" s="10">
        <f t="shared" si="1454"/>
        <v>0.99387348399705977</v>
      </c>
      <c r="Y4270" s="10">
        <f>_xlfn.PERCENTILE.INC($X$1519:X4270,0.75)</f>
        <v>1.0007411711798779</v>
      </c>
      <c r="Z4270" s="10">
        <f t="shared" si="1455"/>
        <v>1.0007411711798779</v>
      </c>
      <c r="AA4270" s="10">
        <f t="shared" si="1456"/>
        <v>1.0004752703138187</v>
      </c>
      <c r="AB4270" s="10">
        <f t="shared" si="1457"/>
        <v>-7.2194038359099905E-2</v>
      </c>
      <c r="AC4270" s="10">
        <f t="shared" si="1458"/>
        <v>-7.2228350042366676E-2</v>
      </c>
      <c r="AD4270" s="13">
        <f t="shared" si="1459"/>
        <v>-72194.038359099912</v>
      </c>
      <c r="AE4270" s="13">
        <f t="shared" si="1439"/>
        <v>-72228.35004236667</v>
      </c>
      <c r="AF4270" s="13"/>
      <c r="AG4270" s="2">
        <f t="shared" ref="AG4270:AG4333" si="1465">B4270</f>
        <v>41017</v>
      </c>
      <c r="AH4270" s="3">
        <f t="shared" si="1440"/>
        <v>852.82222596139115</v>
      </c>
      <c r="AI4270" s="3">
        <f t="shared" si="1441"/>
        <v>853.22754704835529</v>
      </c>
      <c r="AJ4270" s="3">
        <f t="shared" si="1460"/>
        <v>735661.73408548173</v>
      </c>
      <c r="AK4270" s="3">
        <f t="shared" si="1461"/>
        <v>560893.33718328853</v>
      </c>
    </row>
    <row r="4271" spans="2:37" x14ac:dyDescent="0.2">
      <c r="B4271" s="5">
        <v>41018</v>
      </c>
      <c r="C4271" s="1">
        <v>548.5</v>
      </c>
      <c r="D4271" s="1">
        <f t="shared" si="1462"/>
        <v>16</v>
      </c>
      <c r="E4271" s="1" t="b">
        <f t="shared" si="1463"/>
        <v>0</v>
      </c>
      <c r="F4271" s="6">
        <f t="shared" si="1464"/>
        <v>-1.1034582236486234E-2</v>
      </c>
      <c r="G4271" s="8">
        <f t="shared" si="1442"/>
        <v>-9.6040269305649106E-4</v>
      </c>
      <c r="H4271" s="8">
        <f t="shared" si="1443"/>
        <v>-4.8809519447493746E-5</v>
      </c>
      <c r="I4271" s="8">
        <f t="shared" si="1444"/>
        <v>-4.1441150022257647E-4</v>
      </c>
      <c r="J4271" s="6">
        <f t="shared" si="1445"/>
        <v>1.4771643884966862E-3</v>
      </c>
      <c r="K4271" s="6">
        <f t="shared" si="1446"/>
        <v>1.0764686781897209E-3</v>
      </c>
      <c r="L4271" s="6">
        <f t="shared" si="1447"/>
        <v>6.4974817029588776E-4</v>
      </c>
      <c r="M4271" s="9">
        <f t="shared" si="1448"/>
        <v>-0.65016642733575181</v>
      </c>
      <c r="N4271" s="9">
        <f t="shared" si="1449"/>
        <v>-4.5342256989377425E-2</v>
      </c>
      <c r="O4271" s="9">
        <f t="shared" si="1450"/>
        <v>-0.63780325850530417</v>
      </c>
      <c r="P4271" s="9">
        <f t="shared" si="1451"/>
        <v>-0.44443731427681116</v>
      </c>
      <c r="Q4271" s="10">
        <f t="shared" si="1452"/>
        <v>0.10112686531326423</v>
      </c>
      <c r="R4271" s="10">
        <f t="shared" ref="R4271:R4334" si="1466">IF(B4271&lt;&gt;"",$C$7/Q4271,"")</f>
        <v>0.79108553154674777</v>
      </c>
      <c r="S4271" s="10">
        <f>_xlfn.PERCENTILE.INC($R$1519:R4271,0.75)</f>
        <v>0.80041702406646609</v>
      </c>
      <c r="T4271" s="10">
        <f t="shared" ref="T4271:T4334" si="1467">MIN(S4271,$C$9)</f>
        <v>0.80041702406646609</v>
      </c>
      <c r="U4271" s="11">
        <f t="shared" si="1453"/>
        <v>0.79108553154674777</v>
      </c>
      <c r="V4271" s="10">
        <f t="shared" ref="V4271:V4334" si="1468">IF(B4271&lt;&gt;"",IF($E4271,P4270,V4270),"")</f>
        <v>-9.0212124721178025E-2</v>
      </c>
      <c r="W4271" s="10">
        <f t="shared" ref="W4271:W4334" si="1469">IF(B4271&lt;&gt;"",IF($E4271,U4270,W4270),"")</f>
        <v>0.80026979280482202</v>
      </c>
      <c r="X4271" s="10">
        <f t="shared" si="1454"/>
        <v>0.98885691443343471</v>
      </c>
      <c r="Y4271" s="10">
        <f>_xlfn.PERCENTILE.INC($X$1519:X4271,0.75)</f>
        <v>1.0005212800830825</v>
      </c>
      <c r="Z4271" s="10">
        <f t="shared" si="1455"/>
        <v>1.0005212800830825</v>
      </c>
      <c r="AA4271" s="10">
        <f t="shared" si="1456"/>
        <v>1.0004752703138187</v>
      </c>
      <c r="AB4271" s="10">
        <f t="shared" si="1457"/>
        <v>-7.2194038359099905E-2</v>
      </c>
      <c r="AC4271" s="10">
        <f t="shared" si="1458"/>
        <v>-7.2228350042366676E-2</v>
      </c>
      <c r="AD4271" s="13">
        <f t="shared" si="1459"/>
        <v>-72194.038359099912</v>
      </c>
      <c r="AE4271" s="13">
        <f t="shared" ref="AE4271:AE4334" si="1470">IF(B4271&lt;&gt;"",AC4271*$C$6,"")</f>
        <v>-72228.35004236667</v>
      </c>
      <c r="AF4271" s="13"/>
      <c r="AG4271" s="2">
        <f t="shared" si="1465"/>
        <v>41018</v>
      </c>
      <c r="AH4271" s="3">
        <f t="shared" ref="AH4271:AH4334" si="1471">IF(B4271&lt;&gt;"",AD4270*$F4271,"")</f>
        <v>796.63105325752974</v>
      </c>
      <c r="AI4271" s="3">
        <f t="shared" ref="AI4271:AI4334" si="1472">IF(B4271&lt;&gt;"",AE4270*$F4271,"")</f>
        <v>797.00966834820906</v>
      </c>
      <c r="AJ4271" s="3">
        <f t="shared" si="1460"/>
        <v>736458.36513873923</v>
      </c>
      <c r="AK4271" s="3">
        <f t="shared" si="1461"/>
        <v>561690.34685163677</v>
      </c>
    </row>
    <row r="4272" spans="2:37" x14ac:dyDescent="0.2">
      <c r="B4272" s="5">
        <v>41019</v>
      </c>
      <c r="C4272" s="1">
        <v>550.9</v>
      </c>
      <c r="D4272" s="1">
        <f t="shared" si="1462"/>
        <v>16</v>
      </c>
      <c r="E4272" s="1" t="b">
        <f t="shared" si="1463"/>
        <v>0</v>
      </c>
      <c r="F4272" s="6">
        <f t="shared" si="1464"/>
        <v>4.3755697356426815E-3</v>
      </c>
      <c r="G4272" s="8">
        <f t="shared" ref="G4272:G4335" si="1473">ma(F4207:F4272,"e")</f>
        <v>-7.969985979982162E-4</v>
      </c>
      <c r="H4272" s="8">
        <f t="shared" ref="H4272:H4335" si="1474">ma(F4141:F4272,"e")</f>
        <v>-8.6022919580164997E-5</v>
      </c>
      <c r="I4272" s="8">
        <f t="shared" ref="I4272:I4335" si="1475">ma(F4023:F4272,"e")</f>
        <v>-3.7251712324643508E-4</v>
      </c>
      <c r="J4272" s="6">
        <f t="shared" ref="J4272:J4335" si="1476">IF(B4272&lt;&gt;"",_xlfn.STDEV.S(G3023:G4272),"")</f>
        <v>1.4776042443741379E-3</v>
      </c>
      <c r="K4272" s="6">
        <f t="shared" ref="K4272:K4335" si="1477">IF(B4272&lt;&gt;"",_xlfn.STDEV.S(H3023:H4272),"")</f>
        <v>1.0765971204800442E-3</v>
      </c>
      <c r="L4272" s="6">
        <f t="shared" ref="L4272:L4335" si="1478">IF(B4272&lt;&gt;"",_xlfn.STDEV.S(I3023:I4272),"")</f>
        <v>6.5025932226577357E-4</v>
      </c>
      <c r="M4272" s="9">
        <f t="shared" ref="M4272:M4335" si="1479">IF(B4272&lt;&gt;"",MIN(1,MAX(-1,G4272/J4272)),"")</f>
        <v>-0.53938569886539356</v>
      </c>
      <c r="N4272" s="9">
        <f t="shared" ref="N4272:N4335" si="1480">IF(B4272&lt;&gt;"",MIN(1,MAX(-1,H4272/K4272)),"")</f>
        <v>-7.9902609754155959E-2</v>
      </c>
      <c r="O4272" s="9">
        <f t="shared" ref="O4272:O4335" si="1481">IF(B4272&lt;&gt;"",MIN(1,MAX(-1,I4272/L4272)),"")</f>
        <v>-0.57287471396554634</v>
      </c>
      <c r="P4272" s="9">
        <f t="shared" ref="P4272:P4335" si="1482">IF(B4272&lt;&gt;"",AVERAGE(M4272:O4272),"")</f>
        <v>-0.39738767419503196</v>
      </c>
      <c r="Q4272" s="10">
        <f t="shared" ref="Q4272:Q4335" si="1483">IF(B4272&lt;&gt;"",SQRT(250)*_xlfn.STDEV.S(F4213:F4272),"")</f>
        <v>0.10091750867863719</v>
      </c>
      <c r="R4272" s="10">
        <f t="shared" si="1466"/>
        <v>0.79272666405938408</v>
      </c>
      <c r="S4272" s="10">
        <f>_xlfn.PERCENTILE.INC($R$1519:R4272,0.75)</f>
        <v>0.80038021625105504</v>
      </c>
      <c r="T4272" s="10">
        <f t="shared" si="1467"/>
        <v>0.80038021625105504</v>
      </c>
      <c r="U4272" s="11">
        <f t="shared" ref="U4272:U4335" si="1484">IF(B4272&lt;&gt;"",MIN(T4272,R4272),"")</f>
        <v>0.79272666405938408</v>
      </c>
      <c r="V4272" s="10">
        <f t="shared" si="1468"/>
        <v>-9.0212124721178025E-2</v>
      </c>
      <c r="W4272" s="10">
        <f t="shared" si="1469"/>
        <v>0.80026979280482202</v>
      </c>
      <c r="X4272" s="10">
        <f t="shared" ref="X4272:X4335" si="1485">$C$8/Q4272</f>
        <v>0.99090833007423018</v>
      </c>
      <c r="Y4272" s="10">
        <f>_xlfn.PERCENTILE.INC($X$1519:X4272,0.75)</f>
        <v>1.0004752703138187</v>
      </c>
      <c r="Z4272" s="10">
        <f t="shared" ref="Z4272:Z4335" si="1486">MIN($C$10,Y4272)</f>
        <v>1.0004752703138187</v>
      </c>
      <c r="AA4272" s="10">
        <f t="shared" ref="AA4272:AA4335" si="1487">IF(E4272,MIN(Z4272,X4272),AA4271)</f>
        <v>1.0004752703138187</v>
      </c>
      <c r="AB4272" s="10">
        <f t="shared" ref="AB4272:AB4335" si="1488">IF(B4272&lt;&gt;"",V4272*W4272,"")</f>
        <v>-7.2194038359099905E-2</v>
      </c>
      <c r="AC4272" s="10">
        <f t="shared" ref="AC4272:AC4335" si="1489">IF(B4272&lt;&gt;"",V4272*W4272*AA4272,"")</f>
        <v>-7.2228350042366676E-2</v>
      </c>
      <c r="AD4272" s="13">
        <f t="shared" ref="AD4272:AD4335" si="1490">IF(B4272&lt;&gt;"",AB4272*$C$6,"")</f>
        <v>-72194.038359099912</v>
      </c>
      <c r="AE4272" s="13">
        <f t="shared" si="1470"/>
        <v>-72228.35004236667</v>
      </c>
      <c r="AF4272" s="13"/>
      <c r="AG4272" s="2">
        <f t="shared" si="1465"/>
        <v>41019</v>
      </c>
      <c r="AH4272" s="3">
        <f t="shared" si="1471"/>
        <v>-315.89004933790443</v>
      </c>
      <c r="AI4272" s="3">
        <f t="shared" si="1472"/>
        <v>-316.04018250078542</v>
      </c>
      <c r="AJ4272" s="3">
        <f t="shared" ref="AJ4272:AJ4335" si="1491">AJ4271+AH4272</f>
        <v>736142.47508940136</v>
      </c>
      <c r="AK4272" s="3">
        <f t="shared" ref="AK4272:AK4335" si="1492">AK4271+AI4272</f>
        <v>561374.30666913604</v>
      </c>
    </row>
    <row r="4273" spans="2:37" x14ac:dyDescent="0.2">
      <c r="B4273" s="5">
        <v>41022</v>
      </c>
      <c r="C4273" s="1">
        <v>547.92999999999995</v>
      </c>
      <c r="D4273" s="1">
        <f t="shared" si="1462"/>
        <v>17</v>
      </c>
      <c r="E4273" s="1" t="b">
        <f t="shared" si="1463"/>
        <v>1</v>
      </c>
      <c r="F4273" s="6">
        <f t="shared" si="1464"/>
        <v>-5.3911780722454283E-3</v>
      </c>
      <c r="G4273" s="8">
        <f t="shared" si="1473"/>
        <v>-1.0233800621280498E-3</v>
      </c>
      <c r="H4273" s="8">
        <f t="shared" si="1474"/>
        <v>-2.3179806843530426E-4</v>
      </c>
      <c r="I4273" s="8">
        <f t="shared" si="1475"/>
        <v>-4.041959595923363E-4</v>
      </c>
      <c r="J4273" s="6">
        <f t="shared" si="1476"/>
        <v>1.4782051885215575E-3</v>
      </c>
      <c r="K4273" s="6">
        <f t="shared" si="1477"/>
        <v>1.0767951871488127E-3</v>
      </c>
      <c r="L4273" s="6">
        <f t="shared" si="1478"/>
        <v>6.5080552010248404E-4</v>
      </c>
      <c r="M4273" s="9">
        <f t="shared" si="1479"/>
        <v>-0.69231258966936393</v>
      </c>
      <c r="N4273" s="9">
        <f t="shared" si="1480"/>
        <v>-0.21526662749029343</v>
      </c>
      <c r="O4273" s="9">
        <f t="shared" si="1481"/>
        <v>-0.62107026923909081</v>
      </c>
      <c r="P4273" s="9">
        <f t="shared" si="1482"/>
        <v>-0.50954982879958266</v>
      </c>
      <c r="Q4273" s="10">
        <f t="shared" si="1483"/>
        <v>0.10127910978958983</v>
      </c>
      <c r="R4273" s="10">
        <f t="shared" si="1466"/>
        <v>0.78989635835269711</v>
      </c>
      <c r="S4273" s="10">
        <f>_xlfn.PERCENTILE.INC($R$1519:R4273,0.75)</f>
        <v>0.800343408435644</v>
      </c>
      <c r="T4273" s="10">
        <f t="shared" si="1467"/>
        <v>0.800343408435644</v>
      </c>
      <c r="U4273" s="11">
        <f t="shared" si="1484"/>
        <v>0.78989635835269711</v>
      </c>
      <c r="V4273" s="10">
        <f t="shared" si="1468"/>
        <v>-0.39738767419503196</v>
      </c>
      <c r="W4273" s="10">
        <f t="shared" si="1469"/>
        <v>0.79272666405938408</v>
      </c>
      <c r="X4273" s="10">
        <f t="shared" si="1485"/>
        <v>0.98737044794087137</v>
      </c>
      <c r="Y4273" s="10">
        <f>_xlfn.PERCENTILE.INC($X$1519:X4273,0.75)</f>
        <v>1.0004292605445551</v>
      </c>
      <c r="Z4273" s="10">
        <f t="shared" si="1486"/>
        <v>1.0004292605445551</v>
      </c>
      <c r="AA4273" s="10">
        <f t="shared" si="1487"/>
        <v>0.98737044794087137</v>
      </c>
      <c r="AB4273" s="10">
        <f t="shared" si="1488"/>
        <v>-0.31501980530294504</v>
      </c>
      <c r="AC4273" s="10">
        <f t="shared" si="1489"/>
        <v>-0.31104124627221491</v>
      </c>
      <c r="AD4273" s="13">
        <f t="shared" si="1490"/>
        <v>-315019.80530294502</v>
      </c>
      <c r="AE4273" s="13">
        <f t="shared" si="1470"/>
        <v>-311041.24627221492</v>
      </c>
      <c r="AF4273" s="13"/>
      <c r="AG4273" s="2">
        <f t="shared" si="1465"/>
        <v>41022</v>
      </c>
      <c r="AH4273" s="3">
        <f t="shared" si="1471"/>
        <v>389.21091654842479</v>
      </c>
      <c r="AI4273" s="3">
        <f t="shared" si="1472"/>
        <v>389.39589694287434</v>
      </c>
      <c r="AJ4273" s="3">
        <f t="shared" si="1491"/>
        <v>736531.68600594974</v>
      </c>
      <c r="AK4273" s="3">
        <f t="shared" si="1492"/>
        <v>561763.70256607886</v>
      </c>
    </row>
    <row r="4274" spans="2:37" x14ac:dyDescent="0.2">
      <c r="B4274" s="5">
        <v>41023</v>
      </c>
      <c r="C4274" s="1">
        <v>551.52</v>
      </c>
      <c r="D4274" s="1">
        <f t="shared" si="1462"/>
        <v>17</v>
      </c>
      <c r="E4274" s="1" t="b">
        <f t="shared" si="1463"/>
        <v>0</v>
      </c>
      <c r="F4274" s="6">
        <f t="shared" si="1464"/>
        <v>6.5519318161080253E-3</v>
      </c>
      <c r="G4274" s="8">
        <f t="shared" si="1473"/>
        <v>-8.7286543294292339E-4</v>
      </c>
      <c r="H4274" s="8">
        <f t="shared" si="1474"/>
        <v>-2.6077653477845204E-4</v>
      </c>
      <c r="I4274" s="8">
        <f t="shared" si="1475"/>
        <v>-3.670283803888125E-4</v>
      </c>
      <c r="J4274" s="6">
        <f t="shared" si="1476"/>
        <v>1.4786475247488544E-3</v>
      </c>
      <c r="K4274" s="6">
        <f t="shared" si="1477"/>
        <v>1.0769920606973559E-3</v>
      </c>
      <c r="L4274" s="6">
        <f t="shared" si="1478"/>
        <v>6.5130799054602612E-4</v>
      </c>
      <c r="M4274" s="9">
        <f t="shared" si="1479"/>
        <v>-0.59031338999548111</v>
      </c>
      <c r="N4274" s="9">
        <f t="shared" si="1480"/>
        <v>-0.24213412920574212</v>
      </c>
      <c r="O4274" s="9">
        <f t="shared" si="1481"/>
        <v>-0.56352506911685984</v>
      </c>
      <c r="P4274" s="9">
        <f t="shared" si="1482"/>
        <v>-0.46532419610602771</v>
      </c>
      <c r="Q4274" s="10">
        <f t="shared" si="1483"/>
        <v>9.7483522760782954E-2</v>
      </c>
      <c r="R4274" s="10">
        <f t="shared" si="1466"/>
        <v>0.82065150842274992</v>
      </c>
      <c r="S4274" s="10">
        <f>_xlfn.PERCENTILE.INC($R$1519:R4274,0.75)</f>
        <v>0.80059293694390232</v>
      </c>
      <c r="T4274" s="10">
        <f t="shared" si="1467"/>
        <v>0.80059293694390232</v>
      </c>
      <c r="U4274" s="11">
        <f t="shared" si="1484"/>
        <v>0.80059293694390232</v>
      </c>
      <c r="V4274" s="10">
        <f t="shared" si="1468"/>
        <v>-0.39738767419503196</v>
      </c>
      <c r="W4274" s="10">
        <f t="shared" si="1469"/>
        <v>0.79272666405938408</v>
      </c>
      <c r="X4274" s="10">
        <f t="shared" si="1485"/>
        <v>1.0258143855284374</v>
      </c>
      <c r="Y4274" s="10">
        <f>_xlfn.PERCENTILE.INC($X$1519:X4274,0.75)</f>
        <v>1.0007411711798779</v>
      </c>
      <c r="Z4274" s="10">
        <f t="shared" si="1486"/>
        <v>1.0007411711798779</v>
      </c>
      <c r="AA4274" s="10">
        <f t="shared" si="1487"/>
        <v>0.98737044794087137</v>
      </c>
      <c r="AB4274" s="10">
        <f t="shared" si="1488"/>
        <v>-0.31501980530294504</v>
      </c>
      <c r="AC4274" s="10">
        <f t="shared" si="1489"/>
        <v>-0.31104124627221491</v>
      </c>
      <c r="AD4274" s="13">
        <f t="shared" si="1490"/>
        <v>-315019.80530294502</v>
      </c>
      <c r="AE4274" s="13">
        <f t="shared" si="1470"/>
        <v>-311041.24627221492</v>
      </c>
      <c r="AF4274" s="13"/>
      <c r="AG4274" s="2">
        <f t="shared" si="1465"/>
        <v>41023</v>
      </c>
      <c r="AH4274" s="3">
        <f t="shared" si="1471"/>
        <v>-2063.9882850685212</v>
      </c>
      <c r="AI4274" s="3">
        <f t="shared" si="1472"/>
        <v>-2037.9210375728167</v>
      </c>
      <c r="AJ4274" s="3">
        <f t="shared" si="1491"/>
        <v>734467.6977208812</v>
      </c>
      <c r="AK4274" s="3">
        <f t="shared" si="1492"/>
        <v>559725.78152850608</v>
      </c>
    </row>
    <row r="4275" spans="2:37" x14ac:dyDescent="0.2">
      <c r="B4275" s="5">
        <v>41024</v>
      </c>
      <c r="C4275" s="1">
        <v>550.99</v>
      </c>
      <c r="D4275" s="1">
        <f t="shared" si="1462"/>
        <v>17</v>
      </c>
      <c r="E4275" s="1" t="b">
        <f t="shared" si="1463"/>
        <v>0</v>
      </c>
      <c r="F4275" s="6">
        <f t="shared" si="1464"/>
        <v>-9.6098056280824462E-4</v>
      </c>
      <c r="G4275" s="8">
        <f t="shared" si="1473"/>
        <v>-9.2535345151749523E-4</v>
      </c>
      <c r="H4275" s="8">
        <f t="shared" si="1474"/>
        <v>-2.8562661417732893E-4</v>
      </c>
      <c r="I4275" s="8">
        <f t="shared" si="1475"/>
        <v>-3.8382250944877518E-4</v>
      </c>
      <c r="J4275" s="6">
        <f t="shared" si="1476"/>
        <v>1.479163023282459E-3</v>
      </c>
      <c r="K4275" s="6">
        <f t="shared" si="1477"/>
        <v>1.0772110975224478E-3</v>
      </c>
      <c r="L4275" s="6">
        <f t="shared" si="1478"/>
        <v>6.5182830530065381E-4</v>
      </c>
      <c r="M4275" s="9">
        <f t="shared" si="1479"/>
        <v>-0.62559260673242978</v>
      </c>
      <c r="N4275" s="9">
        <f t="shared" si="1480"/>
        <v>-0.26515379839129144</v>
      </c>
      <c r="O4275" s="9">
        <f t="shared" si="1481"/>
        <v>-0.58883989284837546</v>
      </c>
      <c r="P4275" s="9">
        <f t="shared" si="1482"/>
        <v>-0.49319543265736554</v>
      </c>
      <c r="Q4275" s="10">
        <f t="shared" si="1483"/>
        <v>9.7238708668655319E-2</v>
      </c>
      <c r="R4275" s="10">
        <f t="shared" si="1466"/>
        <v>0.82271763061563385</v>
      </c>
      <c r="S4275" s="10">
        <f>_xlfn.PERCENTILE.INC($R$1519:R4275,0.75)</f>
        <v>0.80112067557621092</v>
      </c>
      <c r="T4275" s="10">
        <f t="shared" si="1467"/>
        <v>0.80112067557621092</v>
      </c>
      <c r="U4275" s="11">
        <f t="shared" si="1484"/>
        <v>0.80112067557621092</v>
      </c>
      <c r="V4275" s="10">
        <f t="shared" si="1468"/>
        <v>-0.39738767419503196</v>
      </c>
      <c r="W4275" s="10">
        <f t="shared" si="1469"/>
        <v>0.79272666405938408</v>
      </c>
      <c r="X4275" s="10">
        <f t="shared" si="1485"/>
        <v>1.0283970382695424</v>
      </c>
      <c r="Y4275" s="10">
        <f>_xlfn.PERCENTILE.INC($X$1519:X4275,0.75)</f>
        <v>1.0014008444702638</v>
      </c>
      <c r="Z4275" s="10">
        <f t="shared" si="1486"/>
        <v>1.0014008444702638</v>
      </c>
      <c r="AA4275" s="10">
        <f t="shared" si="1487"/>
        <v>0.98737044794087137</v>
      </c>
      <c r="AB4275" s="10">
        <f t="shared" si="1488"/>
        <v>-0.31501980530294504</v>
      </c>
      <c r="AC4275" s="10">
        <f t="shared" si="1489"/>
        <v>-0.31104124627221491</v>
      </c>
      <c r="AD4275" s="13">
        <f t="shared" si="1490"/>
        <v>-315019.80530294502</v>
      </c>
      <c r="AE4275" s="13">
        <f t="shared" si="1470"/>
        <v>-311041.24627221492</v>
      </c>
      <c r="AF4275" s="13"/>
      <c r="AG4275" s="2">
        <f t="shared" si="1465"/>
        <v>41024</v>
      </c>
      <c r="AH4275" s="3">
        <f t="shared" si="1471"/>
        <v>302.72790979576774</v>
      </c>
      <c r="AI4275" s="3">
        <f t="shared" si="1472"/>
        <v>298.90459189925093</v>
      </c>
      <c r="AJ4275" s="3">
        <f t="shared" si="1491"/>
        <v>734770.42563067703</v>
      </c>
      <c r="AK4275" s="3">
        <f t="shared" si="1492"/>
        <v>560024.68612040533</v>
      </c>
    </row>
    <row r="4276" spans="2:37" x14ac:dyDescent="0.2">
      <c r="B4276" s="5">
        <v>41025</v>
      </c>
      <c r="C4276" s="1">
        <v>548.57000000000005</v>
      </c>
      <c r="D4276" s="1">
        <f t="shared" si="1462"/>
        <v>17</v>
      </c>
      <c r="E4276" s="1" t="b">
        <f t="shared" si="1463"/>
        <v>0</v>
      </c>
      <c r="F4276" s="6">
        <f t="shared" si="1464"/>
        <v>-4.392094230385224E-3</v>
      </c>
      <c r="G4276" s="8">
        <f t="shared" si="1473"/>
        <v>-1.0203429820599226E-3</v>
      </c>
      <c r="H4276" s="8">
        <f t="shared" si="1474"/>
        <v>-3.1203680052417388E-4</v>
      </c>
      <c r="I4276" s="8">
        <f t="shared" si="1475"/>
        <v>-3.7649818473236505E-4</v>
      </c>
      <c r="J4276" s="6">
        <f t="shared" si="1476"/>
        <v>1.4797335396396427E-3</v>
      </c>
      <c r="K4276" s="6">
        <f t="shared" si="1477"/>
        <v>1.0774334629948304E-3</v>
      </c>
      <c r="L4276" s="6">
        <f t="shared" si="1478"/>
        <v>6.5233793466908682E-4</v>
      </c>
      <c r="M4276" s="9">
        <f t="shared" si="1479"/>
        <v>-0.68954508006110693</v>
      </c>
      <c r="N4276" s="9">
        <f t="shared" si="1480"/>
        <v>-0.28961120221460118</v>
      </c>
      <c r="O4276" s="9">
        <f t="shared" si="1481"/>
        <v>-0.57715206294625854</v>
      </c>
      <c r="P4276" s="9">
        <f t="shared" si="1482"/>
        <v>-0.5187694484073222</v>
      </c>
      <c r="Q4276" s="10">
        <f t="shared" si="1483"/>
        <v>9.7229235995102359E-2</v>
      </c>
      <c r="R4276" s="10">
        <f t="shared" si="1466"/>
        <v>0.82279778485588195</v>
      </c>
      <c r="S4276" s="10">
        <f>_xlfn.PERCENTILE.INC($R$1519:R4276,0.75)</f>
        <v>0.80113299065049925</v>
      </c>
      <c r="T4276" s="10">
        <f t="shared" si="1467"/>
        <v>0.80113299065049925</v>
      </c>
      <c r="U4276" s="11">
        <f t="shared" si="1484"/>
        <v>0.80113299065049925</v>
      </c>
      <c r="V4276" s="10">
        <f t="shared" si="1468"/>
        <v>-0.39738767419503196</v>
      </c>
      <c r="W4276" s="10">
        <f t="shared" si="1469"/>
        <v>0.79272666405938408</v>
      </c>
      <c r="X4276" s="10">
        <f t="shared" si="1485"/>
        <v>1.0284972310698524</v>
      </c>
      <c r="Y4276" s="10">
        <f>_xlfn.PERCENTILE.INC($X$1519:X4276,0.75)</f>
        <v>1.0014162383131242</v>
      </c>
      <c r="Z4276" s="10">
        <f t="shared" si="1486"/>
        <v>1.0014162383131242</v>
      </c>
      <c r="AA4276" s="10">
        <f t="shared" si="1487"/>
        <v>0.98737044794087137</v>
      </c>
      <c r="AB4276" s="10">
        <f t="shared" si="1488"/>
        <v>-0.31501980530294504</v>
      </c>
      <c r="AC4276" s="10">
        <f t="shared" si="1489"/>
        <v>-0.31104124627221491</v>
      </c>
      <c r="AD4276" s="13">
        <f t="shared" si="1490"/>
        <v>-315019.80530294502</v>
      </c>
      <c r="AE4276" s="13">
        <f t="shared" si="1470"/>
        <v>-311041.24627221492</v>
      </c>
      <c r="AF4276" s="13"/>
      <c r="AG4276" s="2">
        <f t="shared" si="1465"/>
        <v>41025</v>
      </c>
      <c r="AH4276" s="3">
        <f t="shared" si="1471"/>
        <v>1383.5966693281414</v>
      </c>
      <c r="AI4276" s="3">
        <f t="shared" si="1472"/>
        <v>1366.1224631640248</v>
      </c>
      <c r="AJ4276" s="3">
        <f t="shared" si="1491"/>
        <v>736154.02230000519</v>
      </c>
      <c r="AK4276" s="3">
        <f t="shared" si="1492"/>
        <v>561390.80858356936</v>
      </c>
    </row>
    <row r="4277" spans="2:37" x14ac:dyDescent="0.2">
      <c r="B4277" s="5">
        <v>41026</v>
      </c>
      <c r="C4277" s="1">
        <v>550.23</v>
      </c>
      <c r="D4277" s="1">
        <f t="shared" si="1462"/>
        <v>17</v>
      </c>
      <c r="E4277" s="1" t="b">
        <f t="shared" si="1463"/>
        <v>0</v>
      </c>
      <c r="F4277" s="6">
        <f t="shared" si="1464"/>
        <v>3.0260495470040283E-3</v>
      </c>
      <c r="G4277" s="8">
        <f t="shared" si="1473"/>
        <v>-1.0060208455011999E-3</v>
      </c>
      <c r="H4277" s="8">
        <f t="shared" si="1474"/>
        <v>-3.0555735509617293E-4</v>
      </c>
      <c r="I4277" s="8">
        <f t="shared" si="1475"/>
        <v>-3.8030084174736699E-4</v>
      </c>
      <c r="J4277" s="6">
        <f t="shared" si="1476"/>
        <v>1.4802986252839265E-3</v>
      </c>
      <c r="K4277" s="6">
        <f t="shared" si="1477"/>
        <v>1.0776569157197721E-3</v>
      </c>
      <c r="L4277" s="6">
        <f t="shared" si="1478"/>
        <v>6.5284952789918243E-4</v>
      </c>
      <c r="M4277" s="9">
        <f t="shared" si="1479"/>
        <v>-0.67960668767644206</v>
      </c>
      <c r="N4277" s="9">
        <f t="shared" si="1480"/>
        <v>-0.28353862035218297</v>
      </c>
      <c r="O4277" s="9">
        <f t="shared" si="1481"/>
        <v>-0.5825244953016121</v>
      </c>
      <c r="P4277" s="9">
        <f t="shared" si="1482"/>
        <v>-0.51522326777674576</v>
      </c>
      <c r="Q4277" s="10">
        <f t="shared" si="1483"/>
        <v>9.7400907534852824E-2</v>
      </c>
      <c r="R4277" s="10">
        <f t="shared" si="1466"/>
        <v>0.82134758314622192</v>
      </c>
      <c r="S4277" s="10">
        <f>_xlfn.PERCENTILE.INC($R$1519:R4277,0.75)</f>
        <v>0.8011851524090654</v>
      </c>
      <c r="T4277" s="10">
        <f t="shared" si="1467"/>
        <v>0.8011851524090654</v>
      </c>
      <c r="U4277" s="11">
        <f t="shared" si="1484"/>
        <v>0.8011851524090654</v>
      </c>
      <c r="V4277" s="10">
        <f t="shared" si="1468"/>
        <v>-0.39738767419503196</v>
      </c>
      <c r="W4277" s="10">
        <f t="shared" si="1469"/>
        <v>0.79272666405938408</v>
      </c>
      <c r="X4277" s="10">
        <f t="shared" si="1485"/>
        <v>1.0266844789327774</v>
      </c>
      <c r="Y4277" s="10">
        <f>_xlfn.PERCENTILE.INC($X$1519:X4277,0.75)</f>
        <v>1.0014814405113319</v>
      </c>
      <c r="Z4277" s="10">
        <f t="shared" si="1486"/>
        <v>1.0014814405113319</v>
      </c>
      <c r="AA4277" s="10">
        <f t="shared" si="1487"/>
        <v>0.98737044794087137</v>
      </c>
      <c r="AB4277" s="10">
        <f t="shared" si="1488"/>
        <v>-0.31501980530294504</v>
      </c>
      <c r="AC4277" s="10">
        <f t="shared" si="1489"/>
        <v>-0.31104124627221491</v>
      </c>
      <c r="AD4277" s="13">
        <f t="shared" si="1490"/>
        <v>-315019.80530294502</v>
      </c>
      <c r="AE4277" s="13">
        <f t="shared" si="1470"/>
        <v>-311041.24627221492</v>
      </c>
      <c r="AF4277" s="13"/>
      <c r="AG4277" s="2">
        <f t="shared" si="1465"/>
        <v>41026</v>
      </c>
      <c r="AH4277" s="3">
        <f t="shared" si="1471"/>
        <v>-953.26553913427392</v>
      </c>
      <c r="AI4277" s="3">
        <f t="shared" si="1472"/>
        <v>-941.22622238160432</v>
      </c>
      <c r="AJ4277" s="3">
        <f t="shared" si="1491"/>
        <v>735200.75676087092</v>
      </c>
      <c r="AK4277" s="3">
        <f t="shared" si="1492"/>
        <v>560449.58236118779</v>
      </c>
    </row>
    <row r="4278" spans="2:37" x14ac:dyDescent="0.2">
      <c r="B4278" s="5">
        <v>41029</v>
      </c>
      <c r="C4278" s="1">
        <v>547.62</v>
      </c>
      <c r="D4278" s="1">
        <f t="shared" si="1462"/>
        <v>18</v>
      </c>
      <c r="E4278" s="1" t="b">
        <f t="shared" si="1463"/>
        <v>1</v>
      </c>
      <c r="F4278" s="6">
        <f t="shared" si="1464"/>
        <v>-4.7434709121639829E-3</v>
      </c>
      <c r="G4278" s="8">
        <f t="shared" si="1473"/>
        <v>-1.0438768872805349E-3</v>
      </c>
      <c r="H4278" s="8">
        <f t="shared" si="1474"/>
        <v>-4.0910273814719192E-4</v>
      </c>
      <c r="I4278" s="8">
        <f t="shared" si="1475"/>
        <v>-4.3259562862826145E-4</v>
      </c>
      <c r="J4278" s="6">
        <f t="shared" si="1476"/>
        <v>1.4809177578455762E-3</v>
      </c>
      <c r="K4278" s="6">
        <f t="shared" si="1477"/>
        <v>1.077957683989589E-3</v>
      </c>
      <c r="L4278" s="6">
        <f t="shared" si="1478"/>
        <v>6.5342222968936287E-4</v>
      </c>
      <c r="M4278" s="9">
        <f t="shared" si="1479"/>
        <v>-0.70488511718514069</v>
      </c>
      <c r="N4278" s="9">
        <f t="shared" si="1480"/>
        <v>-0.37951650999237468</v>
      </c>
      <c r="O4278" s="9">
        <f t="shared" si="1481"/>
        <v>-0.66204608440382806</v>
      </c>
      <c r="P4278" s="9">
        <f t="shared" si="1482"/>
        <v>-0.5821492371937812</v>
      </c>
      <c r="Q4278" s="10">
        <f t="shared" si="1483"/>
        <v>9.4161290155303279E-2</v>
      </c>
      <c r="R4278" s="10">
        <f t="shared" si="1466"/>
        <v>0.84960603097146825</v>
      </c>
      <c r="S4278" s="10">
        <f>_xlfn.PERCENTILE.INC($R$1519:R4278,0.75)</f>
        <v>0.80124071634111793</v>
      </c>
      <c r="T4278" s="10">
        <f t="shared" si="1467"/>
        <v>0.80124071634111793</v>
      </c>
      <c r="U4278" s="11">
        <f t="shared" si="1484"/>
        <v>0.80124071634111793</v>
      </c>
      <c r="V4278" s="10">
        <f t="shared" si="1468"/>
        <v>-0.51522326777674576</v>
      </c>
      <c r="W4278" s="10">
        <f t="shared" si="1469"/>
        <v>0.8011851524090654</v>
      </c>
      <c r="X4278" s="10">
        <f t="shared" si="1485"/>
        <v>1.0620075387143353</v>
      </c>
      <c r="Y4278" s="10">
        <f>_xlfn.PERCENTILE.INC($X$1519:X4278,0.75)</f>
        <v>1.0015508954263974</v>
      </c>
      <c r="Z4278" s="10">
        <f t="shared" si="1486"/>
        <v>1.0015508954263974</v>
      </c>
      <c r="AA4278" s="10">
        <f t="shared" si="1487"/>
        <v>1.0015508954263974</v>
      </c>
      <c r="AB4278" s="10">
        <f t="shared" si="1488"/>
        <v>-0.41278923231840875</v>
      </c>
      <c r="AC4278" s="10">
        <f t="shared" si="1489"/>
        <v>-0.41342942525087745</v>
      </c>
      <c r="AD4278" s="13">
        <f t="shared" si="1490"/>
        <v>-412789.23231840873</v>
      </c>
      <c r="AE4278" s="13">
        <f t="shared" si="1470"/>
        <v>-413429.42525087745</v>
      </c>
      <c r="AF4278" s="13"/>
      <c r="AG4278" s="2">
        <f t="shared" si="1465"/>
        <v>41029</v>
      </c>
      <c r="AH4278" s="3">
        <f t="shared" si="1471"/>
        <v>1494.2872832100809</v>
      </c>
      <c r="AI4278" s="3">
        <f t="shared" si="1472"/>
        <v>1475.4151041754853</v>
      </c>
      <c r="AJ4278" s="3">
        <f t="shared" si="1491"/>
        <v>736695.04404408101</v>
      </c>
      <c r="AK4278" s="3">
        <f t="shared" si="1492"/>
        <v>561924.99746536324</v>
      </c>
    </row>
    <row r="4279" spans="2:37" x14ac:dyDescent="0.2">
      <c r="B4279" s="5">
        <v>41030</v>
      </c>
      <c r="C4279" s="1">
        <v>543.42999999999995</v>
      </c>
      <c r="D4279" s="1">
        <f t="shared" si="1462"/>
        <v>18</v>
      </c>
      <c r="E4279" s="1" t="b">
        <f t="shared" si="1463"/>
        <v>0</v>
      </c>
      <c r="F4279" s="6">
        <f t="shared" si="1464"/>
        <v>-7.651291041233077E-3</v>
      </c>
      <c r="G4279" s="8">
        <f t="shared" si="1473"/>
        <v>-1.2217606576039573E-3</v>
      </c>
      <c r="H4279" s="8">
        <f t="shared" si="1474"/>
        <v>-4.7195279475441244E-4</v>
      </c>
      <c r="I4279" s="8">
        <f t="shared" si="1475"/>
        <v>-4.7847078376765954E-4</v>
      </c>
      <c r="J4279" s="6">
        <f t="shared" si="1476"/>
        <v>1.4816437505847354E-3</v>
      </c>
      <c r="K4279" s="6">
        <f t="shared" si="1477"/>
        <v>1.0782904876385536E-3</v>
      </c>
      <c r="L4279" s="6">
        <f t="shared" si="1478"/>
        <v>6.5404604284413875E-4</v>
      </c>
      <c r="M4279" s="9">
        <f t="shared" si="1479"/>
        <v>-0.82459812429390378</v>
      </c>
      <c r="N4279" s="9">
        <f t="shared" si="1480"/>
        <v>-0.43768613389883904</v>
      </c>
      <c r="O4279" s="9">
        <f t="shared" si="1481"/>
        <v>-0.73155520013088837</v>
      </c>
      <c r="P4279" s="9">
        <f t="shared" si="1482"/>
        <v>-0.6646131527745438</v>
      </c>
      <c r="Q4279" s="10">
        <f t="shared" si="1483"/>
        <v>9.4360951604775548E-2</v>
      </c>
      <c r="R4279" s="10">
        <f t="shared" si="1466"/>
        <v>0.84780832155100116</v>
      </c>
      <c r="S4279" s="10">
        <f>_xlfn.PERCENTILE.INC($R$1519:R4279,0.75)</f>
        <v>0.80126323793586496</v>
      </c>
      <c r="T4279" s="10">
        <f t="shared" si="1467"/>
        <v>0.80126323793586496</v>
      </c>
      <c r="U4279" s="11">
        <f t="shared" si="1484"/>
        <v>0.80126323793586496</v>
      </c>
      <c r="V4279" s="10">
        <f t="shared" si="1468"/>
        <v>-0.51522326777674576</v>
      </c>
      <c r="W4279" s="10">
        <f t="shared" si="1469"/>
        <v>0.8011851524090654</v>
      </c>
      <c r="X4279" s="10">
        <f t="shared" si="1485"/>
        <v>1.0597604019387514</v>
      </c>
      <c r="Y4279" s="10">
        <f>_xlfn.PERCENTILE.INC($X$1519:X4279,0.75)</f>
        <v>1.0015790474198314</v>
      </c>
      <c r="Z4279" s="10">
        <f t="shared" si="1486"/>
        <v>1.0015790474198314</v>
      </c>
      <c r="AA4279" s="10">
        <f t="shared" si="1487"/>
        <v>1.0015508954263974</v>
      </c>
      <c r="AB4279" s="10">
        <f t="shared" si="1488"/>
        <v>-0.41278923231840875</v>
      </c>
      <c r="AC4279" s="10">
        <f t="shared" si="1489"/>
        <v>-0.41342942525087745</v>
      </c>
      <c r="AD4279" s="13">
        <f t="shared" si="1490"/>
        <v>-412789.23231840873</v>
      </c>
      <c r="AE4279" s="13">
        <f t="shared" si="1470"/>
        <v>-413429.42525087745</v>
      </c>
      <c r="AF4279" s="13"/>
      <c r="AG4279" s="2">
        <f t="shared" si="1465"/>
        <v>41030</v>
      </c>
      <c r="AH4279" s="3">
        <f t="shared" si="1471"/>
        <v>3158.3705551553198</v>
      </c>
      <c r="AI4279" s="3">
        <f t="shared" si="1472"/>
        <v>3163.2688576041787</v>
      </c>
      <c r="AJ4279" s="3">
        <f t="shared" si="1491"/>
        <v>739853.41459923633</v>
      </c>
      <c r="AK4279" s="3">
        <f t="shared" si="1492"/>
        <v>565088.26632296736</v>
      </c>
    </row>
    <row r="4280" spans="2:37" x14ac:dyDescent="0.2">
      <c r="B4280" s="5">
        <v>41031</v>
      </c>
      <c r="C4280" s="1">
        <v>542.16</v>
      </c>
      <c r="D4280" s="1">
        <f t="shared" si="1462"/>
        <v>18</v>
      </c>
      <c r="E4280" s="1" t="b">
        <f t="shared" si="1463"/>
        <v>0</v>
      </c>
      <c r="F4280" s="6">
        <f t="shared" si="1464"/>
        <v>-2.3370075262683088E-3</v>
      </c>
      <c r="G4280" s="8">
        <f t="shared" si="1473"/>
        <v>-1.3849860646910112E-3</v>
      </c>
      <c r="H4280" s="8">
        <f t="shared" si="1474"/>
        <v>-4.6701318987502142E-4</v>
      </c>
      <c r="I4280" s="8">
        <f t="shared" si="1475"/>
        <v>-4.9793356516439694E-4</v>
      </c>
      <c r="J4280" s="6">
        <f t="shared" si="1476"/>
        <v>1.482487708821881E-3</v>
      </c>
      <c r="K4280" s="6">
        <f t="shared" si="1477"/>
        <v>1.0786096276802642E-3</v>
      </c>
      <c r="L4280" s="6">
        <f t="shared" si="1478"/>
        <v>6.5468889034848597E-4</v>
      </c>
      <c r="M4280" s="9">
        <f t="shared" si="1479"/>
        <v>-0.93423106070245032</v>
      </c>
      <c r="N4280" s="9">
        <f t="shared" si="1480"/>
        <v>-0.43297702698928592</v>
      </c>
      <c r="O4280" s="9">
        <f t="shared" si="1481"/>
        <v>-0.7605651669136323</v>
      </c>
      <c r="P4280" s="9">
        <f t="shared" si="1482"/>
        <v>-0.70925775153512294</v>
      </c>
      <c r="Q4280" s="10">
        <f t="shared" si="1483"/>
        <v>9.4312456939342745E-2</v>
      </c>
      <c r="R4280" s="10">
        <f t="shared" si="1466"/>
        <v>0.84824425739912779</v>
      </c>
      <c r="S4280" s="10">
        <f>_xlfn.PERCENTILE.INC($R$1519:R4280,0.75)</f>
        <v>0.80148618182337528</v>
      </c>
      <c r="T4280" s="10">
        <f t="shared" si="1467"/>
        <v>0.80148618182337528</v>
      </c>
      <c r="U4280" s="11">
        <f t="shared" si="1484"/>
        <v>0.80148618182337528</v>
      </c>
      <c r="V4280" s="10">
        <f t="shared" si="1468"/>
        <v>-0.51522326777674576</v>
      </c>
      <c r="W4280" s="10">
        <f t="shared" si="1469"/>
        <v>0.8011851524090654</v>
      </c>
      <c r="X4280" s="10">
        <f t="shared" si="1485"/>
        <v>1.0603053217489098</v>
      </c>
      <c r="Y4280" s="10">
        <f>_xlfn.PERCENTILE.INC($X$1519:X4280,0.75)</f>
        <v>1.0018577272792193</v>
      </c>
      <c r="Z4280" s="10">
        <f t="shared" si="1486"/>
        <v>1.0018577272792193</v>
      </c>
      <c r="AA4280" s="10">
        <f t="shared" si="1487"/>
        <v>1.0015508954263974</v>
      </c>
      <c r="AB4280" s="10">
        <f t="shared" si="1488"/>
        <v>-0.41278923231840875</v>
      </c>
      <c r="AC4280" s="10">
        <f t="shared" si="1489"/>
        <v>-0.41342942525087745</v>
      </c>
      <c r="AD4280" s="13">
        <f t="shared" si="1490"/>
        <v>-412789.23231840873</v>
      </c>
      <c r="AE4280" s="13">
        <f t="shared" si="1470"/>
        <v>-413429.42525087745</v>
      </c>
      <c r="AF4280" s="13"/>
      <c r="AG4280" s="2">
        <f t="shared" si="1465"/>
        <v>41031</v>
      </c>
      <c r="AH4280" s="3">
        <f t="shared" si="1471"/>
        <v>964.69154269063858</v>
      </c>
      <c r="AI4280" s="3">
        <f t="shared" si="1472"/>
        <v>966.18767839208181</v>
      </c>
      <c r="AJ4280" s="3">
        <f t="shared" si="1491"/>
        <v>740818.10614192695</v>
      </c>
      <c r="AK4280" s="3">
        <f t="shared" si="1492"/>
        <v>566054.45400135941</v>
      </c>
    </row>
    <row r="4281" spans="2:37" x14ac:dyDescent="0.2">
      <c r="B4281" s="5">
        <v>41032</v>
      </c>
      <c r="C4281" s="1">
        <v>538.54999999999995</v>
      </c>
      <c r="D4281" s="1">
        <f t="shared" si="1462"/>
        <v>18</v>
      </c>
      <c r="E4281" s="1" t="b">
        <f t="shared" si="1463"/>
        <v>0</v>
      </c>
      <c r="F4281" s="6">
        <f t="shared" si="1464"/>
        <v>-6.658550981260225E-3</v>
      </c>
      <c r="G4281" s="8">
        <f t="shared" si="1473"/>
        <v>-1.4852483431486824E-3</v>
      </c>
      <c r="H4281" s="8">
        <f t="shared" si="1474"/>
        <v>-5.4626279985126741E-4</v>
      </c>
      <c r="I4281" s="8">
        <f t="shared" si="1475"/>
        <v>-5.3132573047635749E-4</v>
      </c>
      <c r="J4281" s="6">
        <f t="shared" si="1476"/>
        <v>1.4834607136607978E-3</v>
      </c>
      <c r="K4281" s="6">
        <f t="shared" si="1477"/>
        <v>1.0789949094396668E-3</v>
      </c>
      <c r="L4281" s="6">
        <f t="shared" si="1478"/>
        <v>6.553703620801024E-4</v>
      </c>
      <c r="M4281" s="9">
        <f t="shared" si="1479"/>
        <v>-1</v>
      </c>
      <c r="N4281" s="9">
        <f t="shared" si="1480"/>
        <v>-0.50627004360469807</v>
      </c>
      <c r="O4281" s="9">
        <f t="shared" si="1481"/>
        <v>-0.81072590586788906</v>
      </c>
      <c r="P4281" s="9">
        <f t="shared" si="1482"/>
        <v>-0.77233198315752905</v>
      </c>
      <c r="Q4281" s="10">
        <f t="shared" si="1483"/>
        <v>9.3935448241991321E-2</v>
      </c>
      <c r="R4281" s="10">
        <f t="shared" si="1466"/>
        <v>0.85164867467187055</v>
      </c>
      <c r="S4281" s="10">
        <f>_xlfn.PERCENTILE.INC($R$1519:R4281,0.75)</f>
        <v>0.80168179152376207</v>
      </c>
      <c r="T4281" s="10">
        <f t="shared" si="1467"/>
        <v>0.80168179152376207</v>
      </c>
      <c r="U4281" s="11">
        <f t="shared" si="1484"/>
        <v>0.80168179152376207</v>
      </c>
      <c r="V4281" s="10">
        <f t="shared" si="1468"/>
        <v>-0.51522326777674576</v>
      </c>
      <c r="W4281" s="10">
        <f t="shared" si="1469"/>
        <v>0.8011851524090654</v>
      </c>
      <c r="X4281" s="10">
        <f t="shared" si="1485"/>
        <v>1.0645608433398381</v>
      </c>
      <c r="Y4281" s="10">
        <f>_xlfn.PERCENTILE.INC($X$1519:X4281,0.75)</f>
        <v>1.0021022394047026</v>
      </c>
      <c r="Z4281" s="10">
        <f t="shared" si="1486"/>
        <v>1.0021022394047026</v>
      </c>
      <c r="AA4281" s="10">
        <f t="shared" si="1487"/>
        <v>1.0015508954263974</v>
      </c>
      <c r="AB4281" s="10">
        <f t="shared" si="1488"/>
        <v>-0.41278923231840875</v>
      </c>
      <c r="AC4281" s="10">
        <f t="shared" si="1489"/>
        <v>-0.41342942525087745</v>
      </c>
      <c r="AD4281" s="13">
        <f t="shared" si="1490"/>
        <v>-412789.23231840873</v>
      </c>
      <c r="AE4281" s="13">
        <f t="shared" si="1470"/>
        <v>-413429.42525087745</v>
      </c>
      <c r="AF4281" s="13"/>
      <c r="AG4281" s="2">
        <f t="shared" si="1465"/>
        <v>41032</v>
      </c>
      <c r="AH4281" s="3">
        <f t="shared" si="1471"/>
        <v>2748.5781479073953</v>
      </c>
      <c r="AI4281" s="3">
        <f t="shared" si="1472"/>
        <v>2752.8409051860808</v>
      </c>
      <c r="AJ4281" s="3">
        <f t="shared" si="1491"/>
        <v>743566.68428983435</v>
      </c>
      <c r="AK4281" s="3">
        <f t="shared" si="1492"/>
        <v>568807.29490654555</v>
      </c>
    </row>
    <row r="4282" spans="2:37" x14ac:dyDescent="0.2">
      <c r="B4282" s="5">
        <v>41033</v>
      </c>
      <c r="C4282" s="1">
        <v>540.05999999999995</v>
      </c>
      <c r="D4282" s="1">
        <f t="shared" si="1462"/>
        <v>18</v>
      </c>
      <c r="E4282" s="1" t="b">
        <f t="shared" si="1463"/>
        <v>0</v>
      </c>
      <c r="F4282" s="6">
        <f t="shared" si="1464"/>
        <v>2.8038250858788416E-3</v>
      </c>
      <c r="G4282" s="8">
        <f t="shared" si="1473"/>
        <v>-1.3572410657340364E-3</v>
      </c>
      <c r="H4282" s="8">
        <f t="shared" si="1474"/>
        <v>-4.3011826627440829E-4</v>
      </c>
      <c r="I4282" s="8">
        <f t="shared" si="1475"/>
        <v>-4.8568337700596962E-4</v>
      </c>
      <c r="J4282" s="6">
        <f t="shared" si="1476"/>
        <v>1.4842679638932775E-3</v>
      </c>
      <c r="K4282" s="6">
        <f t="shared" si="1477"/>
        <v>1.0792835106663869E-3</v>
      </c>
      <c r="L4282" s="6">
        <f t="shared" si="1478"/>
        <v>6.5597769964257865E-4</v>
      </c>
      <c r="M4282" s="9">
        <f t="shared" si="1479"/>
        <v>-0.91441781319186732</v>
      </c>
      <c r="N4282" s="9">
        <f t="shared" si="1480"/>
        <v>-0.39852203987517459</v>
      </c>
      <c r="O4282" s="9">
        <f t="shared" si="1481"/>
        <v>-0.74039617089209442</v>
      </c>
      <c r="P4282" s="9">
        <f t="shared" si="1482"/>
        <v>-0.68444534131971213</v>
      </c>
      <c r="Q4282" s="10">
        <f t="shared" si="1483"/>
        <v>9.434790757562507E-2</v>
      </c>
      <c r="R4282" s="10">
        <f t="shared" si="1466"/>
        <v>0.84792553492376688</v>
      </c>
      <c r="S4282" s="10">
        <f>_xlfn.PERCENTILE.INC($R$1519:R4282,0.75)</f>
        <v>0.80183783752637217</v>
      </c>
      <c r="T4282" s="10">
        <f t="shared" si="1467"/>
        <v>0.80183783752637217</v>
      </c>
      <c r="U4282" s="11">
        <f t="shared" si="1484"/>
        <v>0.80183783752637217</v>
      </c>
      <c r="V4282" s="10">
        <f t="shared" si="1468"/>
        <v>-0.51522326777674576</v>
      </c>
      <c r="W4282" s="10">
        <f t="shared" si="1469"/>
        <v>0.8011851524090654</v>
      </c>
      <c r="X4282" s="10">
        <f t="shared" si="1485"/>
        <v>1.0599069186547085</v>
      </c>
      <c r="Y4282" s="10">
        <f>_xlfn.PERCENTILE.INC($X$1519:X4282,0.75)</f>
        <v>1.0022972969079653</v>
      </c>
      <c r="Z4282" s="10">
        <f t="shared" si="1486"/>
        <v>1.0022972969079653</v>
      </c>
      <c r="AA4282" s="10">
        <f t="shared" si="1487"/>
        <v>1.0015508954263974</v>
      </c>
      <c r="AB4282" s="10">
        <f t="shared" si="1488"/>
        <v>-0.41278923231840875</v>
      </c>
      <c r="AC4282" s="10">
        <f t="shared" si="1489"/>
        <v>-0.41342942525087745</v>
      </c>
      <c r="AD4282" s="13">
        <f t="shared" si="1490"/>
        <v>-412789.23231840873</v>
      </c>
      <c r="AE4282" s="13">
        <f t="shared" si="1470"/>
        <v>-413429.42525087745</v>
      </c>
      <c r="AF4282" s="13"/>
      <c r="AG4282" s="2">
        <f t="shared" si="1465"/>
        <v>41033</v>
      </c>
      <c r="AH4282" s="3">
        <f t="shared" si="1471"/>
        <v>-1157.3888047550236</v>
      </c>
      <c r="AI4282" s="3">
        <f t="shared" si="1472"/>
        <v>-1159.1837937588816</v>
      </c>
      <c r="AJ4282" s="3">
        <f t="shared" si="1491"/>
        <v>742409.29548507929</v>
      </c>
      <c r="AK4282" s="3">
        <f t="shared" si="1492"/>
        <v>567648.11111278669</v>
      </c>
    </row>
    <row r="4283" spans="2:37" x14ac:dyDescent="0.2">
      <c r="B4283" s="5">
        <v>41037</v>
      </c>
      <c r="C4283" s="1">
        <v>535.5</v>
      </c>
      <c r="D4283" s="1">
        <f t="shared" si="1462"/>
        <v>19</v>
      </c>
      <c r="E4283" s="1" t="b">
        <f t="shared" si="1463"/>
        <v>1</v>
      </c>
      <c r="F4283" s="6">
        <f t="shared" si="1464"/>
        <v>-8.4435062770802372E-3</v>
      </c>
      <c r="G4283" s="8">
        <f t="shared" si="1473"/>
        <v>-1.5537136598245734E-3</v>
      </c>
      <c r="H4283" s="8">
        <f t="shared" si="1474"/>
        <v>-5.7195487647243701E-4</v>
      </c>
      <c r="I4283" s="8">
        <f t="shared" si="1475"/>
        <v>-5.2262026636958178E-4</v>
      </c>
      <c r="J4283" s="6">
        <f t="shared" si="1476"/>
        <v>1.4852837439712936E-3</v>
      </c>
      <c r="K4283" s="6">
        <f t="shared" si="1477"/>
        <v>1.079666272894813E-3</v>
      </c>
      <c r="L4283" s="6">
        <f t="shared" si="1478"/>
        <v>6.5662691230754006E-4</v>
      </c>
      <c r="M4283" s="9">
        <f t="shared" si="1479"/>
        <v>-1</v>
      </c>
      <c r="N4283" s="9">
        <f t="shared" si="1480"/>
        <v>-0.52975154529825719</v>
      </c>
      <c r="O4283" s="9">
        <f t="shared" si="1481"/>
        <v>-0.79591661044316986</v>
      </c>
      <c r="P4283" s="9">
        <f t="shared" si="1482"/>
        <v>-0.77522271858047576</v>
      </c>
      <c r="Q4283" s="10">
        <f t="shared" si="1483"/>
        <v>9.4893874239751846E-2</v>
      </c>
      <c r="R4283" s="10">
        <f t="shared" si="1466"/>
        <v>0.84304704219239612</v>
      </c>
      <c r="S4283" s="10">
        <f>_xlfn.PERCENTILE.INC($R$1519:R4283,0.75)</f>
        <v>0.80194209032055241</v>
      </c>
      <c r="T4283" s="10">
        <f t="shared" si="1467"/>
        <v>0.80194209032055241</v>
      </c>
      <c r="U4283" s="11">
        <f t="shared" si="1484"/>
        <v>0.80194209032055241</v>
      </c>
      <c r="V4283" s="10">
        <f t="shared" si="1468"/>
        <v>-0.68444534131971213</v>
      </c>
      <c r="W4283" s="10">
        <f t="shared" si="1469"/>
        <v>0.80183783752637217</v>
      </c>
      <c r="X4283" s="10">
        <f t="shared" si="1485"/>
        <v>1.053808802740495</v>
      </c>
      <c r="Y4283" s="10">
        <f>_xlfn.PERCENTILE.INC($X$1519:X4283,0.75)</f>
        <v>1.0024276129006906</v>
      </c>
      <c r="Z4283" s="10">
        <f t="shared" si="1486"/>
        <v>1.0024276129006906</v>
      </c>
      <c r="AA4283" s="10">
        <f t="shared" si="1487"/>
        <v>1.0024276129006906</v>
      </c>
      <c r="AB4283" s="10">
        <f t="shared" si="1488"/>
        <v>-0.54881417238879771</v>
      </c>
      <c r="AC4283" s="10">
        <f t="shared" si="1489"/>
        <v>-0.55014648075377059</v>
      </c>
      <c r="AD4283" s="13">
        <f t="shared" si="1490"/>
        <v>-548814.17238879774</v>
      </c>
      <c r="AE4283" s="13">
        <f t="shared" si="1470"/>
        <v>-550146.48075377056</v>
      </c>
      <c r="AF4283" s="13"/>
      <c r="AG4283" s="2">
        <f t="shared" si="1465"/>
        <v>41037</v>
      </c>
      <c r="AH4283" s="3">
        <f t="shared" si="1471"/>
        <v>3485.3884741916163</v>
      </c>
      <c r="AI4283" s="3">
        <f t="shared" si="1472"/>
        <v>3490.7939472354583</v>
      </c>
      <c r="AJ4283" s="3">
        <f t="shared" si="1491"/>
        <v>745894.68395927094</v>
      </c>
      <c r="AK4283" s="3">
        <f t="shared" si="1492"/>
        <v>571138.90506002214</v>
      </c>
    </row>
    <row r="4284" spans="2:37" x14ac:dyDescent="0.2">
      <c r="B4284" s="5">
        <v>41038</v>
      </c>
      <c r="C4284" s="1">
        <v>530.04999999999995</v>
      </c>
      <c r="D4284" s="1">
        <f t="shared" si="1462"/>
        <v>19</v>
      </c>
      <c r="E4284" s="1" t="b">
        <f t="shared" si="1463"/>
        <v>0</v>
      </c>
      <c r="F4284" s="6">
        <f t="shared" si="1464"/>
        <v>-1.0177404295051429E-2</v>
      </c>
      <c r="G4284" s="8">
        <f t="shared" si="1473"/>
        <v>-1.8745994071803869E-3</v>
      </c>
      <c r="H4284" s="8">
        <f t="shared" si="1474"/>
        <v>-7.0988734063219094E-4</v>
      </c>
      <c r="I4284" s="8">
        <f t="shared" si="1475"/>
        <v>-5.6969243927439985E-4</v>
      </c>
      <c r="J4284" s="6">
        <f t="shared" si="1476"/>
        <v>1.4866793853353132E-3</v>
      </c>
      <c r="K4284" s="6">
        <f t="shared" si="1477"/>
        <v>1.0801497376691479E-3</v>
      </c>
      <c r="L4284" s="6">
        <f t="shared" si="1478"/>
        <v>6.5734507377042211E-4</v>
      </c>
      <c r="M4284" s="9">
        <f t="shared" si="1479"/>
        <v>-1</v>
      </c>
      <c r="N4284" s="9">
        <f t="shared" si="1480"/>
        <v>-0.65721197337329806</v>
      </c>
      <c r="O4284" s="9">
        <f t="shared" si="1481"/>
        <v>-0.86665658876355256</v>
      </c>
      <c r="P4284" s="9">
        <f t="shared" si="1482"/>
        <v>-0.84128952071228358</v>
      </c>
      <c r="Q4284" s="10">
        <f t="shared" si="1483"/>
        <v>9.6427994853265184E-2</v>
      </c>
      <c r="R4284" s="10">
        <f t="shared" si="1466"/>
        <v>0.82963459026329733</v>
      </c>
      <c r="S4284" s="10">
        <f>_xlfn.PERCENTILE.INC($R$1519:R4284,0.75)</f>
        <v>0.80208162327913524</v>
      </c>
      <c r="T4284" s="10">
        <f t="shared" si="1467"/>
        <v>0.80208162327913524</v>
      </c>
      <c r="U4284" s="11">
        <f t="shared" si="1484"/>
        <v>0.80208162327913524</v>
      </c>
      <c r="V4284" s="10">
        <f t="shared" si="1468"/>
        <v>-0.68444534131971213</v>
      </c>
      <c r="W4284" s="10">
        <f t="shared" si="1469"/>
        <v>0.80183783752637217</v>
      </c>
      <c r="X4284" s="10">
        <f t="shared" si="1485"/>
        <v>1.0370432378291217</v>
      </c>
      <c r="Y4284" s="10">
        <f>_xlfn.PERCENTILE.INC($X$1519:X4284,0.75)</f>
        <v>1.0026020290989193</v>
      </c>
      <c r="Z4284" s="10">
        <f t="shared" si="1486"/>
        <v>1.0026020290989193</v>
      </c>
      <c r="AA4284" s="10">
        <f t="shared" si="1487"/>
        <v>1.0024276129006906</v>
      </c>
      <c r="AB4284" s="10">
        <f t="shared" si="1488"/>
        <v>-0.54881417238879771</v>
      </c>
      <c r="AC4284" s="10">
        <f t="shared" si="1489"/>
        <v>-0.55014648075377059</v>
      </c>
      <c r="AD4284" s="13">
        <f t="shared" si="1490"/>
        <v>-548814.17238879774</v>
      </c>
      <c r="AE4284" s="13">
        <f t="shared" si="1470"/>
        <v>-550146.48075377056</v>
      </c>
      <c r="AF4284" s="13"/>
      <c r="AG4284" s="2">
        <f t="shared" si="1465"/>
        <v>41038</v>
      </c>
      <c r="AH4284" s="3">
        <f t="shared" si="1471"/>
        <v>5585.5037152548457</v>
      </c>
      <c r="AI4284" s="3">
        <f t="shared" si="1472"/>
        <v>5599.0631561308528</v>
      </c>
      <c r="AJ4284" s="3">
        <f t="shared" si="1491"/>
        <v>751480.18767452578</v>
      </c>
      <c r="AK4284" s="3">
        <f t="shared" si="1492"/>
        <v>576737.96821615298</v>
      </c>
    </row>
    <row r="4285" spans="2:37" x14ac:dyDescent="0.2">
      <c r="B4285" s="5">
        <v>41039</v>
      </c>
      <c r="C4285" s="1">
        <v>531.09</v>
      </c>
      <c r="D4285" s="1">
        <f t="shared" si="1462"/>
        <v>19</v>
      </c>
      <c r="E4285" s="1" t="b">
        <f t="shared" si="1463"/>
        <v>0</v>
      </c>
      <c r="F4285" s="6">
        <f t="shared" si="1464"/>
        <v>1.9620790491463591E-3</v>
      </c>
      <c r="G4285" s="8">
        <f t="shared" si="1473"/>
        <v>-1.8386593351336824E-3</v>
      </c>
      <c r="H4285" s="8">
        <f t="shared" si="1474"/>
        <v>-6.9783431618687664E-4</v>
      </c>
      <c r="I4285" s="8">
        <f t="shared" si="1475"/>
        <v>-5.3149071053747773E-4</v>
      </c>
      <c r="J4285" s="6">
        <f t="shared" si="1476"/>
        <v>1.4880132396372769E-3</v>
      </c>
      <c r="K4285" s="6">
        <f t="shared" si="1477"/>
        <v>1.0805913639752218E-3</v>
      </c>
      <c r="L4285" s="6">
        <f t="shared" si="1478"/>
        <v>6.5801201369342067E-4</v>
      </c>
      <c r="M4285" s="9">
        <f t="shared" si="1479"/>
        <v>-1</v>
      </c>
      <c r="N4285" s="9">
        <f t="shared" si="1480"/>
        <v>-0.64578927747462367</v>
      </c>
      <c r="O4285" s="9">
        <f t="shared" si="1481"/>
        <v>-0.80772189485450419</v>
      </c>
      <c r="P4285" s="9">
        <f t="shared" si="1482"/>
        <v>-0.81783705744304258</v>
      </c>
      <c r="Q4285" s="10">
        <f t="shared" si="1483"/>
        <v>9.6474045256610949E-2</v>
      </c>
      <c r="R4285" s="10">
        <f t="shared" si="1466"/>
        <v>0.82923857693754111</v>
      </c>
      <c r="S4285" s="10">
        <f>_xlfn.PERCENTILE.INC($R$1519:R4285,0.75)</f>
        <v>0.80222013590816599</v>
      </c>
      <c r="T4285" s="10">
        <f t="shared" si="1467"/>
        <v>0.80222013590816599</v>
      </c>
      <c r="U4285" s="11">
        <f t="shared" si="1484"/>
        <v>0.80222013590816599</v>
      </c>
      <c r="V4285" s="10">
        <f t="shared" si="1468"/>
        <v>-0.68444534131971213</v>
      </c>
      <c r="W4285" s="10">
        <f t="shared" si="1469"/>
        <v>0.80183783752637217</v>
      </c>
      <c r="X4285" s="10">
        <f t="shared" si="1485"/>
        <v>1.0365482211719264</v>
      </c>
      <c r="Y4285" s="10">
        <f>_xlfn.PERCENTILE.INC($X$1519:X4285,0.75)</f>
        <v>1.0027751698852074</v>
      </c>
      <c r="Z4285" s="10">
        <f t="shared" si="1486"/>
        <v>1.0027751698852074</v>
      </c>
      <c r="AA4285" s="10">
        <f t="shared" si="1487"/>
        <v>1.0024276129006906</v>
      </c>
      <c r="AB4285" s="10">
        <f t="shared" si="1488"/>
        <v>-0.54881417238879771</v>
      </c>
      <c r="AC4285" s="10">
        <f t="shared" si="1489"/>
        <v>-0.55014648075377059</v>
      </c>
      <c r="AD4285" s="13">
        <f t="shared" si="1490"/>
        <v>-548814.17238879774</v>
      </c>
      <c r="AE4285" s="13">
        <f t="shared" si="1470"/>
        <v>-550146.48075377056</v>
      </c>
      <c r="AF4285" s="13"/>
      <c r="AG4285" s="2">
        <f t="shared" si="1465"/>
        <v>41039</v>
      </c>
      <c r="AH4285" s="3">
        <f t="shared" si="1471"/>
        <v>-1076.8167895186582</v>
      </c>
      <c r="AI4285" s="3">
        <f t="shared" si="1472"/>
        <v>-1079.430883848574</v>
      </c>
      <c r="AJ4285" s="3">
        <f t="shared" si="1491"/>
        <v>750403.37088500708</v>
      </c>
      <c r="AK4285" s="3">
        <f t="shared" si="1492"/>
        <v>575658.5373323044</v>
      </c>
    </row>
    <row r="4286" spans="2:37" x14ac:dyDescent="0.2">
      <c r="B4286" s="5">
        <v>41040</v>
      </c>
      <c r="C4286" s="1">
        <v>533.17999999999995</v>
      </c>
      <c r="D4286" s="1">
        <f t="shared" si="1462"/>
        <v>19</v>
      </c>
      <c r="E4286" s="1" t="b">
        <f t="shared" si="1463"/>
        <v>0</v>
      </c>
      <c r="F4286" s="6">
        <f t="shared" si="1464"/>
        <v>3.9353028676869517E-3</v>
      </c>
      <c r="G4286" s="8">
        <f t="shared" si="1473"/>
        <v>-1.7209585989763016E-3</v>
      </c>
      <c r="H4286" s="8">
        <f t="shared" si="1474"/>
        <v>-6.3880666228460141E-4</v>
      </c>
      <c r="I4286" s="8">
        <f t="shared" si="1475"/>
        <v>-5.2090253032503753E-4</v>
      </c>
      <c r="J4286" s="6">
        <f t="shared" si="1476"/>
        <v>1.4892111997118725E-3</v>
      </c>
      <c r="K4286" s="6">
        <f t="shared" si="1477"/>
        <v>1.080986320763269E-3</v>
      </c>
      <c r="L4286" s="6">
        <f t="shared" si="1478"/>
        <v>6.5866949274481367E-4</v>
      </c>
      <c r="M4286" s="9">
        <f t="shared" si="1479"/>
        <v>-1</v>
      </c>
      <c r="N4286" s="9">
        <f t="shared" si="1480"/>
        <v>-0.59094796114861947</v>
      </c>
      <c r="O4286" s="9">
        <f t="shared" si="1481"/>
        <v>-0.79084052937434168</v>
      </c>
      <c r="P4286" s="9">
        <f t="shared" si="1482"/>
        <v>-0.79392949684098701</v>
      </c>
      <c r="Q4286" s="10">
        <f t="shared" si="1483"/>
        <v>9.6495366409903333E-2</v>
      </c>
      <c r="R4286" s="10">
        <f t="shared" si="1466"/>
        <v>0.82905535235927752</v>
      </c>
      <c r="S4286" s="10">
        <f>_xlfn.PERCENTILE.INC($R$1519:R4286,0.75)</f>
        <v>0.80231378385632779</v>
      </c>
      <c r="T4286" s="10">
        <f t="shared" si="1467"/>
        <v>0.80231378385632779</v>
      </c>
      <c r="U4286" s="11">
        <f t="shared" si="1484"/>
        <v>0.80231378385632779</v>
      </c>
      <c r="V4286" s="10">
        <f t="shared" si="1468"/>
        <v>-0.68444534131971213</v>
      </c>
      <c r="W4286" s="10">
        <f t="shared" si="1469"/>
        <v>0.80183783752637217</v>
      </c>
      <c r="X4286" s="10">
        <f t="shared" si="1485"/>
        <v>1.0363191904490969</v>
      </c>
      <c r="Y4286" s="10">
        <f>_xlfn.PERCENTILE.INC($X$1519:X4286,0.75)</f>
        <v>1.0028922298204097</v>
      </c>
      <c r="Z4286" s="10">
        <f t="shared" si="1486"/>
        <v>1.0028922298204097</v>
      </c>
      <c r="AA4286" s="10">
        <f t="shared" si="1487"/>
        <v>1.0024276129006906</v>
      </c>
      <c r="AB4286" s="10">
        <f t="shared" si="1488"/>
        <v>-0.54881417238879771</v>
      </c>
      <c r="AC4286" s="10">
        <f t="shared" si="1489"/>
        <v>-0.55014648075377059</v>
      </c>
      <c r="AD4286" s="13">
        <f t="shared" si="1490"/>
        <v>-548814.17238879774</v>
      </c>
      <c r="AE4286" s="13">
        <f t="shared" si="1470"/>
        <v>-550146.48075377056</v>
      </c>
      <c r="AF4286" s="13"/>
      <c r="AG4286" s="2">
        <f t="shared" si="1465"/>
        <v>41040</v>
      </c>
      <c r="AH4286" s="3">
        <f t="shared" si="1471"/>
        <v>-2159.749986428877</v>
      </c>
      <c r="AI4286" s="3">
        <f t="shared" si="1472"/>
        <v>-2164.9930233581977</v>
      </c>
      <c r="AJ4286" s="3">
        <f t="shared" si="1491"/>
        <v>748243.6208985782</v>
      </c>
      <c r="AK4286" s="3">
        <f t="shared" si="1492"/>
        <v>573493.54430894624</v>
      </c>
    </row>
    <row r="4287" spans="2:37" x14ac:dyDescent="0.2">
      <c r="B4287" s="5">
        <v>41043</v>
      </c>
      <c r="C4287" s="1">
        <v>523.08000000000004</v>
      </c>
      <c r="D4287" s="1">
        <f t="shared" si="1462"/>
        <v>20</v>
      </c>
      <c r="E4287" s="1" t="b">
        <f t="shared" si="1463"/>
        <v>1</v>
      </c>
      <c r="F4287" s="6">
        <f t="shared" si="1464"/>
        <v>-1.8942946097002755E-2</v>
      </c>
      <c r="G4287" s="8">
        <f t="shared" si="1473"/>
        <v>-2.1905284828480902E-3</v>
      </c>
      <c r="H4287" s="8">
        <f t="shared" si="1474"/>
        <v>-9.5360166153695281E-4</v>
      </c>
      <c r="I4287" s="8">
        <f t="shared" si="1475"/>
        <v>-6.1049268966832898E-4</v>
      </c>
      <c r="J4287" s="6">
        <f t="shared" si="1476"/>
        <v>1.4910372816623746E-3</v>
      </c>
      <c r="K4287" s="6">
        <f t="shared" si="1477"/>
        <v>1.0817045992395685E-3</v>
      </c>
      <c r="L4287" s="6">
        <f t="shared" si="1478"/>
        <v>6.5944964071009804E-4</v>
      </c>
      <c r="M4287" s="9">
        <f t="shared" si="1479"/>
        <v>-1</v>
      </c>
      <c r="N4287" s="9">
        <f t="shared" si="1480"/>
        <v>-0.88157308585664584</v>
      </c>
      <c r="O4287" s="9">
        <f t="shared" si="1481"/>
        <v>-0.92576089511694626</v>
      </c>
      <c r="P4287" s="9">
        <f t="shared" si="1482"/>
        <v>-0.93577799365786396</v>
      </c>
      <c r="Q4287" s="10">
        <f t="shared" si="1483"/>
        <v>0.10255973452391665</v>
      </c>
      <c r="R4287" s="10">
        <f t="shared" si="1466"/>
        <v>0.78003322036041567</v>
      </c>
      <c r="S4287" s="10">
        <f>_xlfn.PERCENTILE.INC($R$1519:R4287,0.75)</f>
        <v>0.80231213755100239</v>
      </c>
      <c r="T4287" s="10">
        <f t="shared" si="1467"/>
        <v>0.80231213755100239</v>
      </c>
      <c r="U4287" s="11">
        <f t="shared" si="1484"/>
        <v>0.78003322036041567</v>
      </c>
      <c r="V4287" s="10">
        <f t="shared" si="1468"/>
        <v>-0.79392949684098701</v>
      </c>
      <c r="W4287" s="10">
        <f t="shared" si="1469"/>
        <v>0.80231378385632779</v>
      </c>
      <c r="X4287" s="10">
        <f t="shared" si="1485"/>
        <v>0.97504152545051959</v>
      </c>
      <c r="Y4287" s="10">
        <f>_xlfn.PERCENTILE.INC($X$1519:X4287,0.75)</f>
        <v>1.0028901719387529</v>
      </c>
      <c r="Z4287" s="10">
        <f t="shared" si="1486"/>
        <v>1.0028901719387529</v>
      </c>
      <c r="AA4287" s="10">
        <f t="shared" si="1487"/>
        <v>0.97504152545051959</v>
      </c>
      <c r="AB4287" s="10">
        <f t="shared" si="1488"/>
        <v>-0.63698057872564273</v>
      </c>
      <c r="AC4287" s="10">
        <f t="shared" si="1489"/>
        <v>-0.6210825151630055</v>
      </c>
      <c r="AD4287" s="13">
        <f t="shared" si="1490"/>
        <v>-636980.57872564276</v>
      </c>
      <c r="AE4287" s="13">
        <f t="shared" si="1470"/>
        <v>-621082.51516300545</v>
      </c>
      <c r="AF4287" s="13"/>
      <c r="AG4287" s="2">
        <f t="shared" si="1465"/>
        <v>41043</v>
      </c>
      <c r="AH4287" s="3">
        <f t="shared" si="1471"/>
        <v>10396.157284832174</v>
      </c>
      <c r="AI4287" s="3">
        <f t="shared" si="1472"/>
        <v>10421.39513037444</v>
      </c>
      <c r="AJ4287" s="3">
        <f t="shared" si="1491"/>
        <v>758639.77818341041</v>
      </c>
      <c r="AK4287" s="3">
        <f t="shared" si="1492"/>
        <v>583914.9394393207</v>
      </c>
    </row>
    <row r="4288" spans="2:37" x14ac:dyDescent="0.2">
      <c r="B4288" s="5">
        <v>41044</v>
      </c>
      <c r="C4288" s="1">
        <v>520.80999999999995</v>
      </c>
      <c r="D4288" s="1">
        <f t="shared" si="1462"/>
        <v>20</v>
      </c>
      <c r="E4288" s="1" t="b">
        <f t="shared" si="1463"/>
        <v>0</v>
      </c>
      <c r="F4288" s="6">
        <f t="shared" si="1464"/>
        <v>-4.3396803548215734E-3</v>
      </c>
      <c r="G4288" s="8">
        <f t="shared" si="1473"/>
        <v>-2.2411856174905259E-3</v>
      </c>
      <c r="H4288" s="8">
        <f t="shared" si="1474"/>
        <v>-1.0936153250014219E-3</v>
      </c>
      <c r="I4288" s="8">
        <f t="shared" si="1475"/>
        <v>-6.5955679970874188E-4</v>
      </c>
      <c r="J4288" s="6">
        <f t="shared" si="1476"/>
        <v>1.4928673833513163E-3</v>
      </c>
      <c r="K4288" s="6">
        <f t="shared" si="1477"/>
        <v>1.0825631977819314E-3</v>
      </c>
      <c r="L4288" s="6">
        <f t="shared" si="1478"/>
        <v>6.6028985470156971E-4</v>
      </c>
      <c r="M4288" s="9">
        <f t="shared" si="1479"/>
        <v>-1</v>
      </c>
      <c r="N4288" s="9">
        <f t="shared" si="1480"/>
        <v>-1</v>
      </c>
      <c r="O4288" s="9">
        <f t="shared" si="1481"/>
        <v>-0.99888979818846502</v>
      </c>
      <c r="P4288" s="9">
        <f t="shared" si="1482"/>
        <v>-0.9996299327294883</v>
      </c>
      <c r="Q4288" s="10">
        <f t="shared" si="1483"/>
        <v>0.10247718137217517</v>
      </c>
      <c r="R4288" s="10">
        <f t="shared" si="1466"/>
        <v>0.78066159635535981</v>
      </c>
      <c r="S4288" s="10">
        <f>_xlfn.PERCENTILE.INC($R$1519:R4288,0.75)</f>
        <v>0.80226613672958424</v>
      </c>
      <c r="T4288" s="10">
        <f t="shared" si="1467"/>
        <v>0.80226613672958424</v>
      </c>
      <c r="U4288" s="11">
        <f t="shared" si="1484"/>
        <v>0.78066159635535981</v>
      </c>
      <c r="V4288" s="10">
        <f t="shared" si="1468"/>
        <v>-0.79392949684098701</v>
      </c>
      <c r="W4288" s="10">
        <f t="shared" si="1469"/>
        <v>0.80231378385632779</v>
      </c>
      <c r="X4288" s="10">
        <f t="shared" si="1485"/>
        <v>0.97582699544419971</v>
      </c>
      <c r="Y4288" s="10">
        <f>_xlfn.PERCENTILE.INC($X$1519:X4288,0.75)</f>
        <v>1.0028326709119801</v>
      </c>
      <c r="Z4288" s="10">
        <f t="shared" si="1486"/>
        <v>1.0028326709119801</v>
      </c>
      <c r="AA4288" s="10">
        <f t="shared" si="1487"/>
        <v>0.97504152545051959</v>
      </c>
      <c r="AB4288" s="10">
        <f t="shared" si="1488"/>
        <v>-0.63698057872564273</v>
      </c>
      <c r="AC4288" s="10">
        <f t="shared" si="1489"/>
        <v>-0.6210825151630055</v>
      </c>
      <c r="AD4288" s="13">
        <f t="shared" si="1490"/>
        <v>-636980.57872564276</v>
      </c>
      <c r="AE4288" s="13">
        <f t="shared" si="1470"/>
        <v>-621082.51516300545</v>
      </c>
      <c r="AF4288" s="13"/>
      <c r="AG4288" s="2">
        <f t="shared" si="1465"/>
        <v>41044</v>
      </c>
      <c r="AH4288" s="3">
        <f t="shared" si="1471"/>
        <v>2764.2921038985487</v>
      </c>
      <c r="AI4288" s="3">
        <f t="shared" si="1472"/>
        <v>2695.2995897760666</v>
      </c>
      <c r="AJ4288" s="3">
        <f t="shared" si="1491"/>
        <v>761404.070287309</v>
      </c>
      <c r="AK4288" s="3">
        <f t="shared" si="1492"/>
        <v>586610.23902909679</v>
      </c>
    </row>
    <row r="4289" spans="2:37" x14ac:dyDescent="0.2">
      <c r="B4289" s="5">
        <v>41045</v>
      </c>
      <c r="C4289" s="1">
        <v>520.52</v>
      </c>
      <c r="D4289" s="1">
        <f t="shared" si="1462"/>
        <v>20</v>
      </c>
      <c r="E4289" s="1" t="b">
        <f t="shared" si="1463"/>
        <v>0</v>
      </c>
      <c r="F4289" s="6">
        <f t="shared" si="1464"/>
        <v>-5.5682494575748365E-4</v>
      </c>
      <c r="G4289" s="8">
        <f t="shared" si="1473"/>
        <v>-2.2484043935933036E-3</v>
      </c>
      <c r="H4289" s="8">
        <f t="shared" si="1474"/>
        <v>-1.0914117703753889E-3</v>
      </c>
      <c r="I4289" s="8">
        <f t="shared" si="1475"/>
        <v>-6.489250082234039E-4</v>
      </c>
      <c r="J4289" s="6">
        <f t="shared" si="1476"/>
        <v>1.494731802067661E-3</v>
      </c>
      <c r="K4289" s="6">
        <f t="shared" si="1477"/>
        <v>1.0834351085097921E-3</v>
      </c>
      <c r="L4289" s="6">
        <f t="shared" si="1478"/>
        <v>6.6111655445286438E-4</v>
      </c>
      <c r="M4289" s="9">
        <f t="shared" si="1479"/>
        <v>-1</v>
      </c>
      <c r="N4289" s="9">
        <f t="shared" si="1480"/>
        <v>-1</v>
      </c>
      <c r="O4289" s="9">
        <f t="shared" si="1481"/>
        <v>-0.98155915753834044</v>
      </c>
      <c r="P4289" s="9">
        <f t="shared" si="1482"/>
        <v>-0.99385305251278011</v>
      </c>
      <c r="Q4289" s="10">
        <f t="shared" si="1483"/>
        <v>0.10235361891767109</v>
      </c>
      <c r="R4289" s="10">
        <f t="shared" si="1466"/>
        <v>0.7816040199257499</v>
      </c>
      <c r="S4289" s="10">
        <f>_xlfn.PERCENTILE.INC($R$1519:R4289,0.75)</f>
        <v>0.80222013590816599</v>
      </c>
      <c r="T4289" s="10">
        <f t="shared" si="1467"/>
        <v>0.80222013590816599</v>
      </c>
      <c r="U4289" s="11">
        <f t="shared" si="1484"/>
        <v>0.7816040199257499</v>
      </c>
      <c r="V4289" s="10">
        <f t="shared" si="1468"/>
        <v>-0.79392949684098701</v>
      </c>
      <c r="W4289" s="10">
        <f t="shared" si="1469"/>
        <v>0.80231378385632779</v>
      </c>
      <c r="X4289" s="10">
        <f t="shared" si="1485"/>
        <v>0.97700502490718744</v>
      </c>
      <c r="Y4289" s="10">
        <f>_xlfn.PERCENTILE.INC($X$1519:X4289,0.75)</f>
        <v>1.0027751698852074</v>
      </c>
      <c r="Z4289" s="10">
        <f t="shared" si="1486"/>
        <v>1.0027751698852074</v>
      </c>
      <c r="AA4289" s="10">
        <f t="shared" si="1487"/>
        <v>0.97504152545051959</v>
      </c>
      <c r="AB4289" s="10">
        <f t="shared" si="1488"/>
        <v>-0.63698057872564273</v>
      </c>
      <c r="AC4289" s="10">
        <f t="shared" si="1489"/>
        <v>-0.6210825151630055</v>
      </c>
      <c r="AD4289" s="13">
        <f t="shared" si="1490"/>
        <v>-636980.57872564276</v>
      </c>
      <c r="AE4289" s="13">
        <f t="shared" si="1470"/>
        <v>-621082.51516300545</v>
      </c>
      <c r="AF4289" s="13"/>
      <c r="AG4289" s="2">
        <f t="shared" si="1465"/>
        <v>41045</v>
      </c>
      <c r="AH4289" s="3">
        <f t="shared" si="1471"/>
        <v>354.68667619747657</v>
      </c>
      <c r="AI4289" s="3">
        <f t="shared" si="1472"/>
        <v>345.83423781656199</v>
      </c>
      <c r="AJ4289" s="3">
        <f t="shared" si="1491"/>
        <v>761758.75696350646</v>
      </c>
      <c r="AK4289" s="3">
        <f t="shared" si="1492"/>
        <v>586956.0732669133</v>
      </c>
    </row>
    <row r="4290" spans="2:37" x14ac:dyDescent="0.2">
      <c r="B4290" s="5">
        <v>41046</v>
      </c>
      <c r="C4290" s="1">
        <v>521.44000000000005</v>
      </c>
      <c r="D4290" s="1">
        <f t="shared" si="1462"/>
        <v>20</v>
      </c>
      <c r="E4290" s="1" t="b">
        <f t="shared" si="1463"/>
        <v>0</v>
      </c>
      <c r="F4290" s="6">
        <f t="shared" si="1464"/>
        <v>1.7674633059250322E-3</v>
      </c>
      <c r="G4290" s="8">
        <f t="shared" si="1473"/>
        <v>-2.1676805776042994E-3</v>
      </c>
      <c r="H4290" s="8">
        <f t="shared" si="1474"/>
        <v>-9.15232620729375E-4</v>
      </c>
      <c r="I4290" s="8">
        <f t="shared" si="1475"/>
        <v>-6.2223140269981924E-4</v>
      </c>
      <c r="J4290" s="6">
        <f t="shared" si="1476"/>
        <v>1.4964861394864543E-3</v>
      </c>
      <c r="K4290" s="6">
        <f t="shared" si="1477"/>
        <v>1.0841187541925981E-3</v>
      </c>
      <c r="L4290" s="6">
        <f t="shared" si="1478"/>
        <v>6.6190288997394916E-4</v>
      </c>
      <c r="M4290" s="9">
        <f t="shared" si="1479"/>
        <v>-1</v>
      </c>
      <c r="N4290" s="9">
        <f t="shared" si="1480"/>
        <v>-0.84421805008898509</v>
      </c>
      <c r="O4290" s="9">
        <f t="shared" si="1481"/>
        <v>-0.94006449001047376</v>
      </c>
      <c r="P4290" s="9">
        <f t="shared" si="1482"/>
        <v>-0.92809418003315292</v>
      </c>
      <c r="Q4290" s="10">
        <f t="shared" si="1483"/>
        <v>9.9933391387494616E-2</v>
      </c>
      <c r="R4290" s="10">
        <f t="shared" si="1466"/>
        <v>0.80053322407319982</v>
      </c>
      <c r="S4290" s="10">
        <f>_xlfn.PERCENTILE.INC($R$1519:R4290,0.75)</f>
        <v>0.80217413508674773</v>
      </c>
      <c r="T4290" s="10">
        <f t="shared" si="1467"/>
        <v>0.80217413508674773</v>
      </c>
      <c r="U4290" s="11">
        <f t="shared" si="1484"/>
        <v>0.80053322407319982</v>
      </c>
      <c r="V4290" s="10">
        <f t="shared" si="1468"/>
        <v>-0.79392949684098701</v>
      </c>
      <c r="W4290" s="10">
        <f t="shared" si="1469"/>
        <v>0.80231378385632779</v>
      </c>
      <c r="X4290" s="10">
        <f t="shared" si="1485"/>
        <v>1.0006665300914999</v>
      </c>
      <c r="Y4290" s="10">
        <f>_xlfn.PERCENTILE.INC($X$1519:X4290,0.75)</f>
        <v>1.0027176688584347</v>
      </c>
      <c r="Z4290" s="10">
        <f t="shared" si="1486"/>
        <v>1.0027176688584347</v>
      </c>
      <c r="AA4290" s="10">
        <f t="shared" si="1487"/>
        <v>0.97504152545051959</v>
      </c>
      <c r="AB4290" s="10">
        <f t="shared" si="1488"/>
        <v>-0.63698057872564273</v>
      </c>
      <c r="AC4290" s="10">
        <f t="shared" si="1489"/>
        <v>-0.6210825151630055</v>
      </c>
      <c r="AD4290" s="13">
        <f t="shared" si="1490"/>
        <v>-636980.57872564276</v>
      </c>
      <c r="AE4290" s="13">
        <f t="shared" si="1470"/>
        <v>-621082.51516300545</v>
      </c>
      <c r="AF4290" s="13"/>
      <c r="AG4290" s="2">
        <f t="shared" si="1465"/>
        <v>41046</v>
      </c>
      <c r="AH4290" s="3">
        <f t="shared" si="1471"/>
        <v>-1125.8397994844647</v>
      </c>
      <c r="AI4290" s="3">
        <f t="shared" si="1472"/>
        <v>-1097.7405555022397</v>
      </c>
      <c r="AJ4290" s="3">
        <f t="shared" si="1491"/>
        <v>760632.91716402199</v>
      </c>
      <c r="AK4290" s="3">
        <f t="shared" si="1492"/>
        <v>585858.33271141106</v>
      </c>
    </row>
    <row r="4291" spans="2:37" x14ac:dyDescent="0.2">
      <c r="B4291" s="5">
        <v>41047</v>
      </c>
      <c r="C4291" s="1">
        <v>518.12</v>
      </c>
      <c r="D4291" s="1">
        <f t="shared" si="1462"/>
        <v>20</v>
      </c>
      <c r="E4291" s="1" t="b">
        <f t="shared" si="1463"/>
        <v>0</v>
      </c>
      <c r="F4291" s="6">
        <f t="shared" si="1464"/>
        <v>-6.3669837373427907E-3</v>
      </c>
      <c r="G4291" s="8">
        <f t="shared" si="1473"/>
        <v>-2.2406413725276409E-3</v>
      </c>
      <c r="H4291" s="8">
        <f t="shared" si="1474"/>
        <v>-1.0022887113571295E-3</v>
      </c>
      <c r="I4291" s="8">
        <f t="shared" si="1475"/>
        <v>-6.4415165038023473E-4</v>
      </c>
      <c r="J4291" s="6">
        <f t="shared" si="1476"/>
        <v>1.498346762568465E-3</v>
      </c>
      <c r="K4291" s="6">
        <f t="shared" si="1477"/>
        <v>1.0849029082844561E-3</v>
      </c>
      <c r="L4291" s="6">
        <f t="shared" si="1478"/>
        <v>6.6271743196302465E-4</v>
      </c>
      <c r="M4291" s="9">
        <f t="shared" si="1479"/>
        <v>-1</v>
      </c>
      <c r="N4291" s="9">
        <f t="shared" si="1480"/>
        <v>-0.92385106879475187</v>
      </c>
      <c r="O4291" s="9">
        <f t="shared" si="1481"/>
        <v>-0.97198537312079369</v>
      </c>
      <c r="P4291" s="9">
        <f t="shared" si="1482"/>
        <v>-0.96527881397184856</v>
      </c>
      <c r="Q4291" s="10">
        <f t="shared" si="1483"/>
        <v>0.10024476999441229</v>
      </c>
      <c r="R4291" s="10">
        <f t="shared" si="1466"/>
        <v>0.79804662132956417</v>
      </c>
      <c r="S4291" s="10">
        <f>_xlfn.PERCENTILE.INC($R$1519:R4291,0.75)</f>
        <v>0.80212813426532958</v>
      </c>
      <c r="T4291" s="10">
        <f t="shared" si="1467"/>
        <v>0.80212813426532958</v>
      </c>
      <c r="U4291" s="11">
        <f t="shared" si="1484"/>
        <v>0.79804662132956417</v>
      </c>
      <c r="V4291" s="10">
        <f t="shared" si="1468"/>
        <v>-0.79392949684098701</v>
      </c>
      <c r="W4291" s="10">
        <f t="shared" si="1469"/>
        <v>0.80231378385632779</v>
      </c>
      <c r="X4291" s="10">
        <f t="shared" si="1485"/>
        <v>0.99755827666195529</v>
      </c>
      <c r="Y4291" s="10">
        <f>_xlfn.PERCENTILE.INC($X$1519:X4291,0.75)</f>
        <v>1.002660167831662</v>
      </c>
      <c r="Z4291" s="10">
        <f t="shared" si="1486"/>
        <v>1.002660167831662</v>
      </c>
      <c r="AA4291" s="10">
        <f t="shared" si="1487"/>
        <v>0.97504152545051959</v>
      </c>
      <c r="AB4291" s="10">
        <f t="shared" si="1488"/>
        <v>-0.63698057872564273</v>
      </c>
      <c r="AC4291" s="10">
        <f t="shared" si="1489"/>
        <v>-0.6210825151630055</v>
      </c>
      <c r="AD4291" s="13">
        <f t="shared" si="1490"/>
        <v>-636980.57872564276</v>
      </c>
      <c r="AE4291" s="13">
        <f t="shared" si="1470"/>
        <v>-621082.51516300545</v>
      </c>
      <c r="AF4291" s="13"/>
      <c r="AG4291" s="2">
        <f t="shared" si="1465"/>
        <v>41047</v>
      </c>
      <c r="AH4291" s="3">
        <f t="shared" si="1471"/>
        <v>4055.6449857493667</v>
      </c>
      <c r="AI4291" s="3">
        <f t="shared" si="1472"/>
        <v>3954.4222735908129</v>
      </c>
      <c r="AJ4291" s="3">
        <f t="shared" si="1491"/>
        <v>764688.56214977137</v>
      </c>
      <c r="AK4291" s="3">
        <f t="shared" si="1492"/>
        <v>589812.75498500187</v>
      </c>
    </row>
    <row r="4292" spans="2:37" x14ac:dyDescent="0.2">
      <c r="B4292" s="5">
        <v>41050</v>
      </c>
      <c r="C4292" s="1">
        <v>511.78</v>
      </c>
      <c r="D4292" s="1">
        <f t="shared" si="1462"/>
        <v>21</v>
      </c>
      <c r="E4292" s="1" t="b">
        <f t="shared" si="1463"/>
        <v>1</v>
      </c>
      <c r="F4292" s="6">
        <f t="shared" si="1464"/>
        <v>-1.2236547517949559E-2</v>
      </c>
      <c r="G4292" s="8">
        <f t="shared" si="1473"/>
        <v>-2.5317224283078442E-3</v>
      </c>
      <c r="H4292" s="8">
        <f t="shared" si="1474"/>
        <v>-1.1478315703597249E-3</v>
      </c>
      <c r="I4292" s="8">
        <f t="shared" si="1475"/>
        <v>-7.3405799428076773E-4</v>
      </c>
      <c r="J4292" s="6">
        <f t="shared" si="1476"/>
        <v>1.5006470831038922E-3</v>
      </c>
      <c r="K4292" s="6">
        <f t="shared" si="1477"/>
        <v>1.0858485534662073E-3</v>
      </c>
      <c r="L4292" s="6">
        <f t="shared" si="1478"/>
        <v>6.6366048982500244E-4</v>
      </c>
      <c r="M4292" s="9">
        <f t="shared" si="1479"/>
        <v>-1</v>
      </c>
      <c r="N4292" s="9">
        <f t="shared" si="1480"/>
        <v>-1</v>
      </c>
      <c r="O4292" s="9">
        <f t="shared" si="1481"/>
        <v>-1</v>
      </c>
      <c r="P4292" s="9">
        <f t="shared" si="1482"/>
        <v>-1</v>
      </c>
      <c r="Q4292" s="10">
        <f t="shared" si="1483"/>
        <v>0.10137145866135419</v>
      </c>
      <c r="R4292" s="10">
        <f t="shared" si="1466"/>
        <v>0.78917676687726679</v>
      </c>
      <c r="S4292" s="10">
        <f>_xlfn.PERCENTILE.INC($R$1519:R4292,0.75)</f>
        <v>0.80208162327913524</v>
      </c>
      <c r="T4292" s="10">
        <f t="shared" si="1467"/>
        <v>0.80208162327913524</v>
      </c>
      <c r="U4292" s="11">
        <f t="shared" si="1484"/>
        <v>0.78917676687726679</v>
      </c>
      <c r="V4292" s="10">
        <f t="shared" si="1468"/>
        <v>-0.96527881397184856</v>
      </c>
      <c r="W4292" s="10">
        <f t="shared" si="1469"/>
        <v>0.79804662132956417</v>
      </c>
      <c r="X4292" s="10">
        <f t="shared" si="1485"/>
        <v>0.98647095859658351</v>
      </c>
      <c r="Y4292" s="10">
        <f>_xlfn.PERCENTILE.INC($X$1519:X4292,0.75)</f>
        <v>1.0026020290989193</v>
      </c>
      <c r="Z4292" s="10">
        <f t="shared" si="1486"/>
        <v>1.0026020290989193</v>
      </c>
      <c r="AA4292" s="10">
        <f t="shared" si="1487"/>
        <v>0.98647095859658351</v>
      </c>
      <c r="AB4292" s="10">
        <f t="shared" si="1488"/>
        <v>-0.77033749613124269</v>
      </c>
      <c r="AC4292" s="10">
        <f t="shared" si="1489"/>
        <v>-0.75991556825147888</v>
      </c>
      <c r="AD4292" s="13">
        <f t="shared" si="1490"/>
        <v>-770337.49613124272</v>
      </c>
      <c r="AE4292" s="13">
        <f t="shared" si="1470"/>
        <v>-759915.56825147884</v>
      </c>
      <c r="AF4292" s="13"/>
      <c r="AG4292" s="2">
        <f t="shared" si="1465"/>
        <v>41050</v>
      </c>
      <c r="AH4292" s="3">
        <f t="shared" si="1471"/>
        <v>7794.4431195873376</v>
      </c>
      <c r="AI4292" s="3">
        <f t="shared" si="1472"/>
        <v>7599.905709359743</v>
      </c>
      <c r="AJ4292" s="3">
        <f t="shared" si="1491"/>
        <v>772483.00526935875</v>
      </c>
      <c r="AK4292" s="3">
        <f t="shared" si="1492"/>
        <v>597412.66069436166</v>
      </c>
    </row>
    <row r="4293" spans="2:37" x14ac:dyDescent="0.2">
      <c r="B4293" s="5">
        <v>41051</v>
      </c>
      <c r="C4293" s="1">
        <v>509.57</v>
      </c>
      <c r="D4293" s="1">
        <f t="shared" si="1462"/>
        <v>21</v>
      </c>
      <c r="E4293" s="1" t="b">
        <f t="shared" si="1463"/>
        <v>0</v>
      </c>
      <c r="F4293" s="6">
        <f t="shared" si="1464"/>
        <v>-4.3182617530970191E-3</v>
      </c>
      <c r="G4293" s="8">
        <f t="shared" si="1473"/>
        <v>-2.6012557302468177E-3</v>
      </c>
      <c r="H4293" s="8">
        <f t="shared" si="1474"/>
        <v>-1.1668827745227324E-3</v>
      </c>
      <c r="I4293" s="8">
        <f t="shared" si="1475"/>
        <v>-7.4958915382901132E-4</v>
      </c>
      <c r="J4293" s="6">
        <f t="shared" si="1476"/>
        <v>1.5030325240646927E-3</v>
      </c>
      <c r="K4293" s="6">
        <f t="shared" si="1477"/>
        <v>1.0868011398259851E-3</v>
      </c>
      <c r="L4293" s="6">
        <f t="shared" si="1478"/>
        <v>6.6462272659494385E-4</v>
      </c>
      <c r="M4293" s="9">
        <f t="shared" si="1479"/>
        <v>-1</v>
      </c>
      <c r="N4293" s="9">
        <f t="shared" si="1480"/>
        <v>-1</v>
      </c>
      <c r="O4293" s="9">
        <f t="shared" si="1481"/>
        <v>-1</v>
      </c>
      <c r="P4293" s="9">
        <f t="shared" si="1482"/>
        <v>-1</v>
      </c>
      <c r="Q4293" s="10">
        <f t="shared" si="1483"/>
        <v>0.10120295621948083</v>
      </c>
      <c r="R4293" s="10">
        <f t="shared" si="1466"/>
        <v>0.79049074244928608</v>
      </c>
      <c r="S4293" s="10">
        <f>_xlfn.PERCENTILE.INC($R$1519:R4293,0.75)</f>
        <v>0.802035112292941</v>
      </c>
      <c r="T4293" s="10">
        <f t="shared" si="1467"/>
        <v>0.802035112292941</v>
      </c>
      <c r="U4293" s="11">
        <f t="shared" si="1484"/>
        <v>0.79049074244928608</v>
      </c>
      <c r="V4293" s="10">
        <f t="shared" si="1468"/>
        <v>-0.96527881397184856</v>
      </c>
      <c r="W4293" s="10">
        <f t="shared" si="1469"/>
        <v>0.79804662132956417</v>
      </c>
      <c r="X4293" s="10">
        <f t="shared" si="1485"/>
        <v>0.98811342806160773</v>
      </c>
      <c r="Y4293" s="10">
        <f>_xlfn.PERCENTILE.INC($X$1519:X4293,0.75)</f>
        <v>1.0025438903661763</v>
      </c>
      <c r="Z4293" s="10">
        <f t="shared" si="1486"/>
        <v>1.0025438903661763</v>
      </c>
      <c r="AA4293" s="10">
        <f t="shared" si="1487"/>
        <v>0.98647095859658351</v>
      </c>
      <c r="AB4293" s="10">
        <f t="shared" si="1488"/>
        <v>-0.77033749613124269</v>
      </c>
      <c r="AC4293" s="10">
        <f t="shared" si="1489"/>
        <v>-0.75991556825147888</v>
      </c>
      <c r="AD4293" s="13">
        <f t="shared" si="1490"/>
        <v>-770337.49613124272</v>
      </c>
      <c r="AE4293" s="13">
        <f t="shared" si="1470"/>
        <v>-759915.56825147884</v>
      </c>
      <c r="AF4293" s="13"/>
      <c r="AG4293" s="2">
        <f t="shared" si="1465"/>
        <v>41051</v>
      </c>
      <c r="AH4293" s="3">
        <f t="shared" si="1471"/>
        <v>3326.5189465200683</v>
      </c>
      <c r="AI4293" s="3">
        <f t="shared" si="1472"/>
        <v>3281.5143339633482</v>
      </c>
      <c r="AJ4293" s="3">
        <f t="shared" si="1491"/>
        <v>775809.5242158788</v>
      </c>
      <c r="AK4293" s="3">
        <f t="shared" si="1492"/>
        <v>600694.17502832506</v>
      </c>
    </row>
    <row r="4294" spans="2:37" x14ac:dyDescent="0.2">
      <c r="B4294" s="5">
        <v>41052</v>
      </c>
      <c r="C4294" s="1">
        <v>497.43</v>
      </c>
      <c r="D4294" s="1">
        <f t="shared" si="1462"/>
        <v>21</v>
      </c>
      <c r="E4294" s="1" t="b">
        <f t="shared" si="1463"/>
        <v>0</v>
      </c>
      <c r="F4294" s="6">
        <f t="shared" si="1464"/>
        <v>-2.3824008477736136E-2</v>
      </c>
      <c r="G4294" s="8">
        <f t="shared" si="1473"/>
        <v>-3.136858904362703E-3</v>
      </c>
      <c r="H4294" s="8">
        <f t="shared" si="1474"/>
        <v>-1.4460776409388704E-3</v>
      </c>
      <c r="I4294" s="8">
        <f t="shared" si="1475"/>
        <v>-9.2117259957403262E-4</v>
      </c>
      <c r="J4294" s="6">
        <f t="shared" si="1476"/>
        <v>1.5063393244105956E-3</v>
      </c>
      <c r="K4294" s="6">
        <f t="shared" si="1477"/>
        <v>1.0881169597483787E-3</v>
      </c>
      <c r="L4294" s="6">
        <f t="shared" si="1478"/>
        <v>6.6585871945689789E-4</v>
      </c>
      <c r="M4294" s="9">
        <f t="shared" si="1479"/>
        <v>-1</v>
      </c>
      <c r="N4294" s="9">
        <f t="shared" si="1480"/>
        <v>-1</v>
      </c>
      <c r="O4294" s="9">
        <f t="shared" si="1481"/>
        <v>-1</v>
      </c>
      <c r="P4294" s="9">
        <f t="shared" si="1482"/>
        <v>-1</v>
      </c>
      <c r="Q4294" s="10">
        <f t="shared" si="1483"/>
        <v>0.10966576430093107</v>
      </c>
      <c r="R4294" s="10">
        <f t="shared" si="1466"/>
        <v>0.72948928510153821</v>
      </c>
      <c r="S4294" s="10">
        <f>_xlfn.PERCENTILE.INC($R$1519:R4294,0.75)</f>
        <v>0.80198860130674676</v>
      </c>
      <c r="T4294" s="10">
        <f t="shared" si="1467"/>
        <v>0.80198860130674676</v>
      </c>
      <c r="U4294" s="11">
        <f t="shared" si="1484"/>
        <v>0.72948928510153821</v>
      </c>
      <c r="V4294" s="10">
        <f t="shared" si="1468"/>
        <v>-0.96527881397184856</v>
      </c>
      <c r="W4294" s="10">
        <f t="shared" si="1469"/>
        <v>0.79804662132956417</v>
      </c>
      <c r="X4294" s="10">
        <f t="shared" si="1485"/>
        <v>0.91186160637692282</v>
      </c>
      <c r="Y4294" s="10">
        <f>_xlfn.PERCENTILE.INC($X$1519:X4294,0.75)</f>
        <v>1.0024857516334333</v>
      </c>
      <c r="Z4294" s="10">
        <f t="shared" si="1486"/>
        <v>1.0024857516334333</v>
      </c>
      <c r="AA4294" s="10">
        <f t="shared" si="1487"/>
        <v>0.98647095859658351</v>
      </c>
      <c r="AB4294" s="10">
        <f t="shared" si="1488"/>
        <v>-0.77033749613124269</v>
      </c>
      <c r="AC4294" s="10">
        <f t="shared" si="1489"/>
        <v>-0.75991556825147888</v>
      </c>
      <c r="AD4294" s="13">
        <f t="shared" si="1490"/>
        <v>-770337.49613124272</v>
      </c>
      <c r="AE4294" s="13">
        <f t="shared" si="1470"/>
        <v>-759915.56825147884</v>
      </c>
      <c r="AF4294" s="13"/>
      <c r="AG4294" s="2">
        <f t="shared" si="1465"/>
        <v>41052</v>
      </c>
      <c r="AH4294" s="3">
        <f t="shared" si="1471"/>
        <v>18352.527038548753</v>
      </c>
      <c r="AI4294" s="3">
        <f t="shared" si="1472"/>
        <v>18104.234940386905</v>
      </c>
      <c r="AJ4294" s="3">
        <f t="shared" si="1491"/>
        <v>794162.05125442753</v>
      </c>
      <c r="AK4294" s="3">
        <f t="shared" si="1492"/>
        <v>618798.40996871202</v>
      </c>
    </row>
    <row r="4295" spans="2:37" x14ac:dyDescent="0.2">
      <c r="B4295" s="5">
        <v>41053</v>
      </c>
      <c r="C4295" s="1">
        <v>512.45000000000005</v>
      </c>
      <c r="D4295" s="1">
        <f t="shared" si="1462"/>
        <v>21</v>
      </c>
      <c r="E4295" s="1" t="b">
        <f t="shared" si="1463"/>
        <v>0</v>
      </c>
      <c r="F4295" s="6">
        <f t="shared" si="1464"/>
        <v>3.0195203345194432E-2</v>
      </c>
      <c r="G4295" s="8">
        <f t="shared" si="1473"/>
        <v>-2.3276962874554355E-3</v>
      </c>
      <c r="H4295" s="8">
        <f t="shared" si="1474"/>
        <v>-1.1064101024320441E-3</v>
      </c>
      <c r="I4295" s="8">
        <f t="shared" si="1475"/>
        <v>-7.2895342843151808E-4</v>
      </c>
      <c r="J4295" s="6">
        <f t="shared" si="1476"/>
        <v>1.5083374686722089E-3</v>
      </c>
      <c r="K4295" s="6">
        <f t="shared" si="1477"/>
        <v>1.0890130852789525E-3</v>
      </c>
      <c r="L4295" s="6">
        <f t="shared" si="1478"/>
        <v>6.6678790363475801E-4</v>
      </c>
      <c r="M4295" s="9">
        <f t="shared" si="1479"/>
        <v>-1</v>
      </c>
      <c r="N4295" s="9">
        <f t="shared" si="1480"/>
        <v>-1</v>
      </c>
      <c r="O4295" s="9">
        <f t="shared" si="1481"/>
        <v>-1</v>
      </c>
      <c r="P4295" s="9">
        <f t="shared" si="1482"/>
        <v>-1</v>
      </c>
      <c r="Q4295" s="10">
        <f t="shared" si="1483"/>
        <v>0.12887658123948678</v>
      </c>
      <c r="R4295" s="10">
        <f t="shared" si="1466"/>
        <v>0.620748930725737</v>
      </c>
      <c r="S4295" s="10">
        <f>_xlfn.PERCENTILE.INC($R$1519:R4295,0.75)</f>
        <v>0.80194209032055241</v>
      </c>
      <c r="T4295" s="10">
        <f t="shared" si="1467"/>
        <v>0.80194209032055241</v>
      </c>
      <c r="U4295" s="11">
        <f t="shared" si="1484"/>
        <v>0.620748930725737</v>
      </c>
      <c r="V4295" s="10">
        <f t="shared" si="1468"/>
        <v>-0.96527881397184856</v>
      </c>
      <c r="W4295" s="10">
        <f t="shared" si="1469"/>
        <v>0.79804662132956417</v>
      </c>
      <c r="X4295" s="10">
        <f t="shared" si="1485"/>
        <v>0.77593616340717131</v>
      </c>
      <c r="Y4295" s="10">
        <f>_xlfn.PERCENTILE.INC($X$1519:X4295,0.75)</f>
        <v>1.0024276129006906</v>
      </c>
      <c r="Z4295" s="10">
        <f t="shared" si="1486"/>
        <v>1.0024276129006906</v>
      </c>
      <c r="AA4295" s="10">
        <f t="shared" si="1487"/>
        <v>0.98647095859658351</v>
      </c>
      <c r="AB4295" s="10">
        <f t="shared" si="1488"/>
        <v>-0.77033749613124269</v>
      </c>
      <c r="AC4295" s="10">
        <f t="shared" si="1489"/>
        <v>-0.75991556825147888</v>
      </c>
      <c r="AD4295" s="13">
        <f t="shared" si="1490"/>
        <v>-770337.49613124272</v>
      </c>
      <c r="AE4295" s="13">
        <f t="shared" si="1470"/>
        <v>-759915.56825147884</v>
      </c>
      <c r="AF4295" s="13"/>
      <c r="AG4295" s="2">
        <f t="shared" si="1465"/>
        <v>41053</v>
      </c>
      <c r="AH4295" s="3">
        <f t="shared" si="1471"/>
        <v>-23260.497340110804</v>
      </c>
      <c r="AI4295" s="3">
        <f t="shared" si="1472"/>
        <v>-22945.805108532382</v>
      </c>
      <c r="AJ4295" s="3">
        <f t="shared" si="1491"/>
        <v>770901.5539143167</v>
      </c>
      <c r="AK4295" s="3">
        <f t="shared" si="1492"/>
        <v>595852.60486017959</v>
      </c>
    </row>
    <row r="4296" spans="2:37" x14ac:dyDescent="0.2">
      <c r="B4296" s="5">
        <v>41054</v>
      </c>
      <c r="C4296" s="1">
        <v>522.71</v>
      </c>
      <c r="D4296" s="1">
        <f t="shared" si="1462"/>
        <v>21</v>
      </c>
      <c r="E4296" s="1" t="b">
        <f t="shared" si="1463"/>
        <v>0</v>
      </c>
      <c r="F4296" s="6">
        <f t="shared" si="1464"/>
        <v>2.0021465508830216E-2</v>
      </c>
      <c r="G4296" s="8">
        <f t="shared" si="1473"/>
        <v>-1.8978476276142202E-3</v>
      </c>
      <c r="H4296" s="8">
        <f t="shared" si="1474"/>
        <v>-8.2625780034338103E-4</v>
      </c>
      <c r="I4296" s="8">
        <f t="shared" si="1475"/>
        <v>-5.9456689700065207E-4</v>
      </c>
      <c r="J4296" s="6">
        <f t="shared" si="1476"/>
        <v>1.5097156639684855E-3</v>
      </c>
      <c r="K4296" s="6">
        <f t="shared" si="1477"/>
        <v>1.089602385338584E-3</v>
      </c>
      <c r="L4296" s="6">
        <f t="shared" si="1478"/>
        <v>6.6752294684720897E-4</v>
      </c>
      <c r="M4296" s="9">
        <f t="shared" si="1479"/>
        <v>-1</v>
      </c>
      <c r="N4296" s="9">
        <f t="shared" si="1480"/>
        <v>-0.75831129911360184</v>
      </c>
      <c r="O4296" s="9">
        <f t="shared" si="1481"/>
        <v>-0.89070630426843445</v>
      </c>
      <c r="P4296" s="9">
        <f t="shared" si="1482"/>
        <v>-0.88300586779401213</v>
      </c>
      <c r="Q4296" s="10">
        <f t="shared" si="1483"/>
        <v>0.13628699051997858</v>
      </c>
      <c r="R4296" s="10">
        <f t="shared" si="1466"/>
        <v>0.5869965995637173</v>
      </c>
      <c r="S4296" s="10">
        <f>_xlfn.PERCENTILE.INC($R$1519:R4296,0.75)</f>
        <v>0.80190733938915904</v>
      </c>
      <c r="T4296" s="10">
        <f t="shared" si="1467"/>
        <v>0.80190733938915904</v>
      </c>
      <c r="U4296" s="11">
        <f t="shared" si="1484"/>
        <v>0.5869965995637173</v>
      </c>
      <c r="V4296" s="10">
        <f t="shared" si="1468"/>
        <v>-0.96527881397184856</v>
      </c>
      <c r="W4296" s="10">
        <f t="shared" si="1469"/>
        <v>0.79804662132956417</v>
      </c>
      <c r="X4296" s="10">
        <f t="shared" si="1485"/>
        <v>0.73374574945464666</v>
      </c>
      <c r="Y4296" s="10">
        <f>_xlfn.PERCENTILE.INC($X$1519:X4296,0.75)</f>
        <v>1.0023841742364488</v>
      </c>
      <c r="Z4296" s="10">
        <f t="shared" si="1486"/>
        <v>1.0023841742364488</v>
      </c>
      <c r="AA4296" s="10">
        <f t="shared" si="1487"/>
        <v>0.98647095859658351</v>
      </c>
      <c r="AB4296" s="10">
        <f t="shared" si="1488"/>
        <v>-0.77033749613124269</v>
      </c>
      <c r="AC4296" s="10">
        <f t="shared" si="1489"/>
        <v>-0.75991556825147888</v>
      </c>
      <c r="AD4296" s="13">
        <f t="shared" si="1490"/>
        <v>-770337.49613124272</v>
      </c>
      <c r="AE4296" s="13">
        <f t="shared" si="1470"/>
        <v>-759915.56825147884</v>
      </c>
      <c r="AF4296" s="13"/>
      <c r="AG4296" s="2">
        <f t="shared" si="1465"/>
        <v>41054</v>
      </c>
      <c r="AH4296" s="3">
        <f t="shared" si="1471"/>
        <v>-15423.285608950306</v>
      </c>
      <c r="AI4296" s="3">
        <f t="shared" si="1472"/>
        <v>-15214.623339370097</v>
      </c>
      <c r="AJ4296" s="3">
        <f t="shared" si="1491"/>
        <v>755478.26830536639</v>
      </c>
      <c r="AK4296" s="3">
        <f t="shared" si="1492"/>
        <v>580637.98152080947</v>
      </c>
    </row>
    <row r="4297" spans="2:37" x14ac:dyDescent="0.2">
      <c r="B4297" s="5">
        <v>41058</v>
      </c>
      <c r="C4297" s="1">
        <v>523.08000000000004</v>
      </c>
      <c r="D4297" s="1">
        <f t="shared" si="1462"/>
        <v>22</v>
      </c>
      <c r="E4297" s="1" t="b">
        <f t="shared" si="1463"/>
        <v>1</v>
      </c>
      <c r="F4297" s="6">
        <f t="shared" si="1464"/>
        <v>7.0784947676538756E-4</v>
      </c>
      <c r="G4297" s="8">
        <f t="shared" si="1473"/>
        <v>-1.8462975441382186E-3</v>
      </c>
      <c r="H4297" s="8">
        <f t="shared" si="1474"/>
        <v>-7.7949400634225055E-4</v>
      </c>
      <c r="I4297" s="8">
        <f t="shared" si="1475"/>
        <v>-5.6534611671126423E-4</v>
      </c>
      <c r="J4297" s="6">
        <f t="shared" si="1476"/>
        <v>1.5110219785221858E-3</v>
      </c>
      <c r="K4297" s="6">
        <f t="shared" si="1477"/>
        <v>1.0901404306729613E-3</v>
      </c>
      <c r="L4297" s="6">
        <f t="shared" si="1478"/>
        <v>6.6821536653834817E-4</v>
      </c>
      <c r="M4297" s="9">
        <f t="shared" si="1479"/>
        <v>-1</v>
      </c>
      <c r="N4297" s="9">
        <f t="shared" si="1480"/>
        <v>-0.71503999338971058</v>
      </c>
      <c r="O4297" s="9">
        <f t="shared" si="1481"/>
        <v>-0.84605375006565287</v>
      </c>
      <c r="P4297" s="9">
        <f t="shared" si="1482"/>
        <v>-0.85369791448512122</v>
      </c>
      <c r="Q4297" s="10">
        <f t="shared" si="1483"/>
        <v>0.13567249391497749</v>
      </c>
      <c r="R4297" s="10">
        <f t="shared" si="1466"/>
        <v>0.5896552624007485</v>
      </c>
      <c r="S4297" s="10">
        <f>_xlfn.PERCENTILE.INC($R$1519:R4297,0.75)</f>
        <v>0.80187258845776554</v>
      </c>
      <c r="T4297" s="10">
        <f t="shared" si="1467"/>
        <v>0.80187258845776554</v>
      </c>
      <c r="U4297" s="11">
        <f t="shared" si="1484"/>
        <v>0.5896552624007485</v>
      </c>
      <c r="V4297" s="10">
        <f t="shared" si="1468"/>
        <v>-0.88300586779401213</v>
      </c>
      <c r="W4297" s="10">
        <f t="shared" si="1469"/>
        <v>0.5869965995637173</v>
      </c>
      <c r="X4297" s="10">
        <f t="shared" si="1485"/>
        <v>0.73706907800093557</v>
      </c>
      <c r="Y4297" s="10">
        <f>_xlfn.PERCENTILE.INC($X$1519:X4297,0.75)</f>
        <v>1.0023407355722069</v>
      </c>
      <c r="Z4297" s="10">
        <f t="shared" si="1486"/>
        <v>1.0023407355722069</v>
      </c>
      <c r="AA4297" s="10">
        <f t="shared" si="1487"/>
        <v>0.73706907800093557</v>
      </c>
      <c r="AB4297" s="10">
        <f t="shared" si="1488"/>
        <v>-0.51832144178989448</v>
      </c>
      <c r="AC4297" s="10">
        <f t="shared" si="1489"/>
        <v>-0.38203870720819311</v>
      </c>
      <c r="AD4297" s="13">
        <f t="shared" si="1490"/>
        <v>-518321.44178989448</v>
      </c>
      <c r="AE4297" s="13">
        <f t="shared" si="1470"/>
        <v>-382038.70720819308</v>
      </c>
      <c r="AF4297" s="13"/>
      <c r="AG4297" s="2">
        <f t="shared" si="1465"/>
        <v>41058</v>
      </c>
      <c r="AH4297" s="3">
        <f t="shared" si="1471"/>
        <v>-545.28299356925891</v>
      </c>
      <c r="AI4297" s="3">
        <f t="shared" si="1472"/>
        <v>-537.9058373726815</v>
      </c>
      <c r="AJ4297" s="3">
        <f t="shared" si="1491"/>
        <v>754932.98531179712</v>
      </c>
      <c r="AK4297" s="3">
        <f t="shared" si="1492"/>
        <v>580100.07568343682</v>
      </c>
    </row>
    <row r="4298" spans="2:37" x14ac:dyDescent="0.2">
      <c r="B4298" s="5">
        <v>41059</v>
      </c>
      <c r="C4298" s="1">
        <v>519.21</v>
      </c>
      <c r="D4298" s="1">
        <f t="shared" si="1462"/>
        <v>22</v>
      </c>
      <c r="E4298" s="1" t="b">
        <f t="shared" si="1463"/>
        <v>0</v>
      </c>
      <c r="F4298" s="6">
        <f t="shared" si="1464"/>
        <v>-7.3984858912594653E-3</v>
      </c>
      <c r="G4298" s="8">
        <f t="shared" si="1473"/>
        <v>-2.0305675590929204E-3</v>
      </c>
      <c r="H4298" s="8">
        <f t="shared" si="1474"/>
        <v>-8.740130316954672E-4</v>
      </c>
      <c r="I4298" s="8">
        <f t="shared" si="1475"/>
        <v>-6.2561310936328797E-4</v>
      </c>
      <c r="J4298" s="6">
        <f t="shared" si="1476"/>
        <v>1.5125895974409183E-3</v>
      </c>
      <c r="K4298" s="6">
        <f t="shared" si="1477"/>
        <v>1.0907831363934466E-3</v>
      </c>
      <c r="L4298" s="6">
        <f t="shared" si="1478"/>
        <v>6.6899006747877209E-4</v>
      </c>
      <c r="M4298" s="9">
        <f t="shared" si="1479"/>
        <v>-1</v>
      </c>
      <c r="N4298" s="9">
        <f t="shared" si="1480"/>
        <v>-0.80127112579434834</v>
      </c>
      <c r="O4298" s="9">
        <f t="shared" si="1481"/>
        <v>-0.93516053492548967</v>
      </c>
      <c r="P4298" s="9">
        <f t="shared" si="1482"/>
        <v>-0.91214388690661263</v>
      </c>
      <c r="Q4298" s="10">
        <f t="shared" si="1483"/>
        <v>0.1356671058427488</v>
      </c>
      <c r="R4298" s="10">
        <f t="shared" si="1466"/>
        <v>0.58967868079037289</v>
      </c>
      <c r="S4298" s="10">
        <f>_xlfn.PERCENTILE.INC($R$1519:R4298,0.75)</f>
        <v>0.80183783752637217</v>
      </c>
      <c r="T4298" s="10">
        <f t="shared" si="1467"/>
        <v>0.80183783752637217</v>
      </c>
      <c r="U4298" s="11">
        <f t="shared" si="1484"/>
        <v>0.58967868079037289</v>
      </c>
      <c r="V4298" s="10">
        <f t="shared" si="1468"/>
        <v>-0.88300586779401213</v>
      </c>
      <c r="W4298" s="10">
        <f t="shared" si="1469"/>
        <v>0.5869965995637173</v>
      </c>
      <c r="X4298" s="10">
        <f t="shared" si="1485"/>
        <v>0.73709835098796617</v>
      </c>
      <c r="Y4298" s="10">
        <f>_xlfn.PERCENTILE.INC($X$1519:X4298,0.75)</f>
        <v>1.0022972969079653</v>
      </c>
      <c r="Z4298" s="10">
        <f t="shared" si="1486"/>
        <v>1.0022972969079653</v>
      </c>
      <c r="AA4298" s="10">
        <f t="shared" si="1487"/>
        <v>0.73706907800093557</v>
      </c>
      <c r="AB4298" s="10">
        <f t="shared" si="1488"/>
        <v>-0.51832144178989448</v>
      </c>
      <c r="AC4298" s="10">
        <f t="shared" si="1489"/>
        <v>-0.38203870720819311</v>
      </c>
      <c r="AD4298" s="13">
        <f t="shared" si="1490"/>
        <v>-518321.44178989448</v>
      </c>
      <c r="AE4298" s="13">
        <f t="shared" si="1470"/>
        <v>-382038.70720819308</v>
      </c>
      <c r="AF4298" s="13"/>
      <c r="AG4298" s="2">
        <f t="shared" si="1465"/>
        <v>41059</v>
      </c>
      <c r="AH4298" s="3">
        <f t="shared" si="1471"/>
        <v>3834.7938742197985</v>
      </c>
      <c r="AI4298" s="3">
        <f t="shared" si="1472"/>
        <v>2826.5079851948221</v>
      </c>
      <c r="AJ4298" s="3">
        <f t="shared" si="1491"/>
        <v>758767.77918601688</v>
      </c>
      <c r="AK4298" s="3">
        <f t="shared" si="1492"/>
        <v>582926.58366863162</v>
      </c>
    </row>
    <row r="4299" spans="2:37" x14ac:dyDescent="0.2">
      <c r="B4299" s="5">
        <v>41060</v>
      </c>
      <c r="C4299" s="1">
        <v>515.65</v>
      </c>
      <c r="D4299" s="1">
        <f t="shared" si="1462"/>
        <v>22</v>
      </c>
      <c r="E4299" s="1" t="b">
        <f t="shared" si="1463"/>
        <v>0</v>
      </c>
      <c r="F4299" s="6">
        <f t="shared" si="1464"/>
        <v>-6.8565705591188131E-3</v>
      </c>
      <c r="G4299" s="8">
        <f t="shared" si="1473"/>
        <v>-2.1694402576741471E-3</v>
      </c>
      <c r="H4299" s="8">
        <f t="shared" si="1474"/>
        <v>-9.4407756912949178E-4</v>
      </c>
      <c r="I4299" s="8">
        <f t="shared" si="1475"/>
        <v>-6.6418038161360834E-4</v>
      </c>
      <c r="J4299" s="6">
        <f t="shared" si="1476"/>
        <v>1.5143345729603348E-3</v>
      </c>
      <c r="K4299" s="6">
        <f t="shared" si="1477"/>
        <v>1.0914976961008834E-3</v>
      </c>
      <c r="L4299" s="6">
        <f t="shared" si="1478"/>
        <v>6.6981531525429547E-4</v>
      </c>
      <c r="M4299" s="9">
        <f t="shared" si="1479"/>
        <v>-1</v>
      </c>
      <c r="N4299" s="9">
        <f t="shared" si="1480"/>
        <v>-0.86493775708550269</v>
      </c>
      <c r="O4299" s="9">
        <f t="shared" si="1481"/>
        <v>-0.99158733234018714</v>
      </c>
      <c r="P4299" s="9">
        <f t="shared" si="1482"/>
        <v>-0.95217502980856317</v>
      </c>
      <c r="Q4299" s="10">
        <f t="shared" si="1483"/>
        <v>0.13546519815425526</v>
      </c>
      <c r="R4299" s="10">
        <f t="shared" si="1466"/>
        <v>0.59055758298085825</v>
      </c>
      <c r="S4299" s="10">
        <f>_xlfn.PERCENTILE.INC($R$1519:R4299,0.75)</f>
        <v>0.80180308659497879</v>
      </c>
      <c r="T4299" s="10">
        <f t="shared" si="1467"/>
        <v>0.80180308659497879</v>
      </c>
      <c r="U4299" s="11">
        <f t="shared" si="1484"/>
        <v>0.59055758298085825</v>
      </c>
      <c r="V4299" s="10">
        <f t="shared" si="1468"/>
        <v>-0.88300586779401213</v>
      </c>
      <c r="W4299" s="10">
        <f t="shared" si="1469"/>
        <v>0.5869965995637173</v>
      </c>
      <c r="X4299" s="10">
        <f t="shared" si="1485"/>
        <v>0.73819697872607282</v>
      </c>
      <c r="Y4299" s="10">
        <f>_xlfn.PERCENTILE.INC($X$1519:X4299,0.75)</f>
        <v>1.0022538582437235</v>
      </c>
      <c r="Z4299" s="10">
        <f t="shared" si="1486"/>
        <v>1.0022538582437235</v>
      </c>
      <c r="AA4299" s="10">
        <f t="shared" si="1487"/>
        <v>0.73706907800093557</v>
      </c>
      <c r="AB4299" s="10">
        <f t="shared" si="1488"/>
        <v>-0.51832144178989448</v>
      </c>
      <c r="AC4299" s="10">
        <f t="shared" si="1489"/>
        <v>-0.38203870720819311</v>
      </c>
      <c r="AD4299" s="13">
        <f t="shared" si="1490"/>
        <v>-518321.44178989448</v>
      </c>
      <c r="AE4299" s="13">
        <f t="shared" si="1470"/>
        <v>-382038.70720819308</v>
      </c>
      <c r="AF4299" s="13"/>
      <c r="AG4299" s="2">
        <f t="shared" si="1465"/>
        <v>41060</v>
      </c>
      <c r="AH4299" s="3">
        <f t="shared" si="1471"/>
        <v>3553.9075379366063</v>
      </c>
      <c r="AI4299" s="3">
        <f t="shared" si="1472"/>
        <v>2619.4753522875089</v>
      </c>
      <c r="AJ4299" s="3">
        <f t="shared" si="1491"/>
        <v>762321.68672395346</v>
      </c>
      <c r="AK4299" s="3">
        <f t="shared" si="1492"/>
        <v>585546.05902091914</v>
      </c>
    </row>
    <row r="4300" spans="2:37" x14ac:dyDescent="0.2">
      <c r="B4300" s="5">
        <v>41061</v>
      </c>
      <c r="C4300" s="1">
        <v>513.15</v>
      </c>
      <c r="D4300" s="1">
        <f t="shared" si="1462"/>
        <v>22</v>
      </c>
      <c r="E4300" s="1" t="b">
        <f t="shared" si="1463"/>
        <v>0</v>
      </c>
      <c r="F4300" s="6">
        <f t="shared" si="1464"/>
        <v>-4.8482497818287396E-3</v>
      </c>
      <c r="G4300" s="8">
        <f t="shared" si="1473"/>
        <v>-2.2650313366971474E-3</v>
      </c>
      <c r="H4300" s="8">
        <f t="shared" si="1474"/>
        <v>-9.9227220017793975E-4</v>
      </c>
      <c r="I4300" s="8">
        <f t="shared" si="1475"/>
        <v>-6.9953011200472729E-4</v>
      </c>
      <c r="J4300" s="6">
        <f t="shared" si="1476"/>
        <v>1.5162218142553282E-3</v>
      </c>
      <c r="K4300" s="6">
        <f t="shared" si="1477"/>
        <v>1.0922659255084919E-3</v>
      </c>
      <c r="L4300" s="6">
        <f t="shared" si="1478"/>
        <v>6.7068894335800468E-4</v>
      </c>
      <c r="M4300" s="9">
        <f t="shared" si="1479"/>
        <v>-1</v>
      </c>
      <c r="N4300" s="9">
        <f t="shared" si="1480"/>
        <v>-0.90845294813714783</v>
      </c>
      <c r="O4300" s="9">
        <f t="shared" si="1481"/>
        <v>-1</v>
      </c>
      <c r="P4300" s="9">
        <f t="shared" si="1482"/>
        <v>-0.96948431604571594</v>
      </c>
      <c r="Q4300" s="10">
        <f t="shared" si="1483"/>
        <v>0.13552802155358409</v>
      </c>
      <c r="R4300" s="10">
        <f t="shared" si="1466"/>
        <v>0.59028383269337537</v>
      </c>
      <c r="S4300" s="10">
        <f>_xlfn.PERCENTILE.INC($R$1519:R4300,0.75)</f>
        <v>0.80174243905937037</v>
      </c>
      <c r="T4300" s="10">
        <f t="shared" si="1467"/>
        <v>0.80174243905937037</v>
      </c>
      <c r="U4300" s="11">
        <f t="shared" si="1484"/>
        <v>0.59028383269337537</v>
      </c>
      <c r="V4300" s="10">
        <f t="shared" si="1468"/>
        <v>-0.88300586779401213</v>
      </c>
      <c r="W4300" s="10">
        <f t="shared" si="1469"/>
        <v>0.5869965995637173</v>
      </c>
      <c r="X4300" s="10">
        <f t="shared" si="1485"/>
        <v>0.73785479086671923</v>
      </c>
      <c r="Y4300" s="10">
        <f>_xlfn.PERCENTILE.INC($X$1519:X4300,0.75)</f>
        <v>1.0021780488242131</v>
      </c>
      <c r="Z4300" s="10">
        <f t="shared" si="1486"/>
        <v>1.0021780488242131</v>
      </c>
      <c r="AA4300" s="10">
        <f t="shared" si="1487"/>
        <v>0.73706907800093557</v>
      </c>
      <c r="AB4300" s="10">
        <f t="shared" si="1488"/>
        <v>-0.51832144178989448</v>
      </c>
      <c r="AC4300" s="10">
        <f t="shared" si="1489"/>
        <v>-0.38203870720819311</v>
      </c>
      <c r="AD4300" s="13">
        <f t="shared" si="1490"/>
        <v>-518321.44178989448</v>
      </c>
      <c r="AE4300" s="13">
        <f t="shared" si="1470"/>
        <v>-382038.70720819308</v>
      </c>
      <c r="AF4300" s="13"/>
      <c r="AG4300" s="2">
        <f t="shared" si="1465"/>
        <v>41061</v>
      </c>
      <c r="AH4300" s="3">
        <f t="shared" si="1471"/>
        <v>2512.9518170750134</v>
      </c>
      <c r="AI4300" s="3">
        <f t="shared" si="1472"/>
        <v>1852.2190788722557</v>
      </c>
      <c r="AJ4300" s="3">
        <f t="shared" si="1491"/>
        <v>764834.63854102849</v>
      </c>
      <c r="AK4300" s="3">
        <f t="shared" si="1492"/>
        <v>587398.27809979138</v>
      </c>
    </row>
    <row r="4301" spans="2:37" x14ac:dyDescent="0.2">
      <c r="B4301" s="5">
        <v>41066</v>
      </c>
      <c r="C4301" s="1">
        <v>517.66999999999996</v>
      </c>
      <c r="D4301" s="1">
        <f t="shared" si="1462"/>
        <v>23</v>
      </c>
      <c r="E4301" s="1" t="b">
        <f t="shared" si="1463"/>
        <v>1</v>
      </c>
      <c r="F4301" s="6">
        <f t="shared" si="1464"/>
        <v>8.8083406411381127E-3</v>
      </c>
      <c r="G4301" s="8">
        <f t="shared" si="1473"/>
        <v>-2.0214326376864714E-3</v>
      </c>
      <c r="H4301" s="8">
        <f t="shared" si="1474"/>
        <v>-8.8311753876015129E-4</v>
      </c>
      <c r="I4301" s="8">
        <f t="shared" si="1475"/>
        <v>-6.7141084094520301E-4</v>
      </c>
      <c r="J4301" s="6">
        <f t="shared" si="1476"/>
        <v>1.517755638360605E-3</v>
      </c>
      <c r="K4301" s="6">
        <f t="shared" si="1477"/>
        <v>1.0929114214619027E-3</v>
      </c>
      <c r="L4301" s="6">
        <f t="shared" si="1478"/>
        <v>6.7151780511492585E-4</v>
      </c>
      <c r="M4301" s="9">
        <f t="shared" si="1479"/>
        <v>-1</v>
      </c>
      <c r="N4301" s="9">
        <f t="shared" si="1480"/>
        <v>-0.80804127527450809</v>
      </c>
      <c r="O4301" s="9">
        <f t="shared" si="1481"/>
        <v>-0.99984071283157627</v>
      </c>
      <c r="P4301" s="9">
        <f t="shared" si="1482"/>
        <v>-0.93596066270202805</v>
      </c>
      <c r="Q4301" s="10">
        <f t="shared" si="1483"/>
        <v>0.13564056330922886</v>
      </c>
      <c r="R4301" s="10">
        <f t="shared" si="1466"/>
        <v>0.58979407080180468</v>
      </c>
      <c r="S4301" s="10">
        <f>_xlfn.PERCENTILE.INC($R$1519:R4301,0.75)</f>
        <v>0.80168179152376207</v>
      </c>
      <c r="T4301" s="10">
        <f t="shared" si="1467"/>
        <v>0.80168179152376207</v>
      </c>
      <c r="U4301" s="11">
        <f t="shared" si="1484"/>
        <v>0.58979407080180468</v>
      </c>
      <c r="V4301" s="10">
        <f t="shared" si="1468"/>
        <v>-0.96948431604571594</v>
      </c>
      <c r="W4301" s="10">
        <f t="shared" si="1469"/>
        <v>0.59028383269337537</v>
      </c>
      <c r="X4301" s="10">
        <f t="shared" si="1485"/>
        <v>0.73724258850225599</v>
      </c>
      <c r="Y4301" s="10">
        <f>_xlfn.PERCENTILE.INC($X$1519:X4301,0.75)</f>
        <v>1.0021022394047026</v>
      </c>
      <c r="Z4301" s="10">
        <f t="shared" si="1486"/>
        <v>1.0021022394047026</v>
      </c>
      <c r="AA4301" s="10">
        <f t="shared" si="1487"/>
        <v>0.73724258850225599</v>
      </c>
      <c r="AB4301" s="10">
        <f t="shared" si="1488"/>
        <v>-0.57227091781158079</v>
      </c>
      <c r="AC4301" s="10">
        <f t="shared" si="1489"/>
        <v>-0.42190249277197162</v>
      </c>
      <c r="AD4301" s="13">
        <f t="shared" si="1490"/>
        <v>-572270.91781158082</v>
      </c>
      <c r="AE4301" s="13">
        <f t="shared" si="1470"/>
        <v>-421902.49277197162</v>
      </c>
      <c r="AF4301" s="13"/>
      <c r="AG4301" s="2">
        <f t="shared" si="1465"/>
        <v>41066</v>
      </c>
      <c r="AH4301" s="3">
        <f t="shared" si="1471"/>
        <v>-4565.5518208912299</v>
      </c>
      <c r="AI4301" s="3">
        <f t="shared" si="1472"/>
        <v>-3365.127071189791</v>
      </c>
      <c r="AJ4301" s="3">
        <f t="shared" si="1491"/>
        <v>760269.08672013727</v>
      </c>
      <c r="AK4301" s="3">
        <f t="shared" si="1492"/>
        <v>584033.15102860157</v>
      </c>
    </row>
    <row r="4302" spans="2:37" x14ac:dyDescent="0.2">
      <c r="B4302" s="5">
        <v>41067</v>
      </c>
      <c r="C4302" s="1">
        <v>514.12</v>
      </c>
      <c r="D4302" s="1">
        <f t="shared" si="1462"/>
        <v>23</v>
      </c>
      <c r="E4302" s="1" t="b">
        <f t="shared" si="1463"/>
        <v>0</v>
      </c>
      <c r="F4302" s="6">
        <f t="shared" si="1464"/>
        <v>-6.8576506268471782E-3</v>
      </c>
      <c r="G4302" s="8">
        <f t="shared" si="1473"/>
        <v>-2.1883694165271161E-3</v>
      </c>
      <c r="H4302" s="8">
        <f t="shared" si="1474"/>
        <v>-9.2856043844294876E-4</v>
      </c>
      <c r="I4302" s="8">
        <f t="shared" si="1475"/>
        <v>-7.3978461476299361E-4</v>
      </c>
      <c r="J4302" s="6">
        <f t="shared" si="1476"/>
        <v>1.5194838681425588E-3</v>
      </c>
      <c r="K4302" s="6">
        <f t="shared" si="1477"/>
        <v>1.0935972745845118E-3</v>
      </c>
      <c r="L4302" s="6">
        <f t="shared" si="1478"/>
        <v>6.724421311369497E-4</v>
      </c>
      <c r="M4302" s="9">
        <f t="shared" si="1479"/>
        <v>-1</v>
      </c>
      <c r="N4302" s="9">
        <f t="shared" si="1480"/>
        <v>-0.849088105852984</v>
      </c>
      <c r="O4302" s="9">
        <f t="shared" si="1481"/>
        <v>-1</v>
      </c>
      <c r="P4302" s="9">
        <f t="shared" si="1482"/>
        <v>-0.94969603528432811</v>
      </c>
      <c r="Q4302" s="10">
        <f t="shared" si="1483"/>
        <v>0.13554146134921327</v>
      </c>
      <c r="R4302" s="10">
        <f t="shared" si="1466"/>
        <v>0.59022530230720693</v>
      </c>
      <c r="S4302" s="10">
        <f>_xlfn.PERCENTILE.INC($R$1519:R4302,0.75)</f>
        <v>0.80162114398815376</v>
      </c>
      <c r="T4302" s="10">
        <f t="shared" si="1467"/>
        <v>0.80162114398815376</v>
      </c>
      <c r="U4302" s="11">
        <f t="shared" si="1484"/>
        <v>0.59022530230720693</v>
      </c>
      <c r="V4302" s="10">
        <f t="shared" si="1468"/>
        <v>-0.96948431604571594</v>
      </c>
      <c r="W4302" s="10">
        <f t="shared" si="1469"/>
        <v>0.59028383269337537</v>
      </c>
      <c r="X4302" s="10">
        <f t="shared" si="1485"/>
        <v>0.73778162788400869</v>
      </c>
      <c r="Y4302" s="10">
        <f>_xlfn.PERCENTILE.INC($X$1519:X4302,0.75)</f>
        <v>1.0020264299851922</v>
      </c>
      <c r="Z4302" s="10">
        <f t="shared" si="1486"/>
        <v>1.0020264299851922</v>
      </c>
      <c r="AA4302" s="10">
        <f t="shared" si="1487"/>
        <v>0.73724258850225599</v>
      </c>
      <c r="AB4302" s="10">
        <f t="shared" si="1488"/>
        <v>-0.57227091781158079</v>
      </c>
      <c r="AC4302" s="10">
        <f t="shared" si="1489"/>
        <v>-0.42190249277197162</v>
      </c>
      <c r="AD4302" s="13">
        <f t="shared" si="1490"/>
        <v>-572270.91781158082</v>
      </c>
      <c r="AE4302" s="13">
        <f t="shared" si="1470"/>
        <v>-421902.49277197162</v>
      </c>
      <c r="AF4302" s="13"/>
      <c r="AG4302" s="2">
        <f t="shared" si="1465"/>
        <v>41067</v>
      </c>
      <c r="AH4302" s="3">
        <f t="shared" si="1471"/>
        <v>3924.4340182569972</v>
      </c>
      <c r="AI4302" s="3">
        <f t="shared" si="1472"/>
        <v>2893.2598940260982</v>
      </c>
      <c r="AJ4302" s="3">
        <f t="shared" si="1491"/>
        <v>764193.52073839423</v>
      </c>
      <c r="AK4302" s="3">
        <f t="shared" si="1492"/>
        <v>586926.41092262766</v>
      </c>
    </row>
    <row r="4303" spans="2:37" x14ac:dyDescent="0.2">
      <c r="B4303" s="5">
        <v>41068</v>
      </c>
      <c r="C4303" s="1">
        <v>512.23</v>
      </c>
      <c r="D4303" s="1">
        <f t="shared" si="1462"/>
        <v>23</v>
      </c>
      <c r="E4303" s="1" t="b">
        <f t="shared" si="1463"/>
        <v>0</v>
      </c>
      <c r="F4303" s="6">
        <f t="shared" si="1464"/>
        <v>-3.6761845483543887E-3</v>
      </c>
      <c r="G4303" s="8">
        <f t="shared" si="1473"/>
        <v>-2.1629893285275694E-3</v>
      </c>
      <c r="H4303" s="8">
        <f t="shared" si="1474"/>
        <v>-8.8484196324767014E-4</v>
      </c>
      <c r="I4303" s="8">
        <f t="shared" si="1475"/>
        <v>-7.6104035446800155E-4</v>
      </c>
      <c r="J4303" s="6">
        <f t="shared" si="1476"/>
        <v>1.5211951693823481E-3</v>
      </c>
      <c r="K4303" s="6">
        <f t="shared" si="1477"/>
        <v>1.0942443188641294E-3</v>
      </c>
      <c r="L4303" s="6">
        <f t="shared" si="1478"/>
        <v>6.7339995848067773E-4</v>
      </c>
      <c r="M4303" s="9">
        <f t="shared" si="1479"/>
        <v>-1</v>
      </c>
      <c r="N4303" s="9">
        <f t="shared" si="1480"/>
        <v>-0.80863290582689296</v>
      </c>
      <c r="O4303" s="9">
        <f t="shared" si="1481"/>
        <v>-1</v>
      </c>
      <c r="P4303" s="9">
        <f t="shared" si="1482"/>
        <v>-0.93621096860896424</v>
      </c>
      <c r="Q4303" s="10">
        <f t="shared" si="1483"/>
        <v>0.13558746050535594</v>
      </c>
      <c r="R4303" s="10">
        <f t="shared" si="1466"/>
        <v>0.59002506354073847</v>
      </c>
      <c r="S4303" s="10">
        <f>_xlfn.PERCENTILE.INC($R$1519:R4303,0.75)</f>
        <v>0.80156049645254535</v>
      </c>
      <c r="T4303" s="10">
        <f t="shared" si="1467"/>
        <v>0.80156049645254535</v>
      </c>
      <c r="U4303" s="11">
        <f t="shared" si="1484"/>
        <v>0.59002506354073847</v>
      </c>
      <c r="V4303" s="10">
        <f t="shared" si="1468"/>
        <v>-0.96948431604571594</v>
      </c>
      <c r="W4303" s="10">
        <f t="shared" si="1469"/>
        <v>0.59028383269337537</v>
      </c>
      <c r="X4303" s="10">
        <f t="shared" si="1485"/>
        <v>0.73753132942592303</v>
      </c>
      <c r="Y4303" s="10">
        <f>_xlfn.PERCENTILE.INC($X$1519:X4303,0.75)</f>
        <v>1.0019506205656818</v>
      </c>
      <c r="Z4303" s="10">
        <f t="shared" si="1486"/>
        <v>1.0019506205656818</v>
      </c>
      <c r="AA4303" s="10">
        <f t="shared" si="1487"/>
        <v>0.73724258850225599</v>
      </c>
      <c r="AB4303" s="10">
        <f t="shared" si="1488"/>
        <v>-0.57227091781158079</v>
      </c>
      <c r="AC4303" s="10">
        <f t="shared" si="1489"/>
        <v>-0.42190249277197162</v>
      </c>
      <c r="AD4303" s="13">
        <f t="shared" si="1490"/>
        <v>-572270.91781158082</v>
      </c>
      <c r="AE4303" s="13">
        <f t="shared" si="1470"/>
        <v>-421902.49277197162</v>
      </c>
      <c r="AF4303" s="13"/>
      <c r="AG4303" s="2">
        <f t="shared" si="1465"/>
        <v>41068</v>
      </c>
      <c r="AH4303" s="3">
        <f t="shared" si="1471"/>
        <v>2103.7735055315179</v>
      </c>
      <c r="AI4303" s="3">
        <f t="shared" si="1472"/>
        <v>1550.9914248405212</v>
      </c>
      <c r="AJ4303" s="3">
        <f t="shared" si="1491"/>
        <v>766297.29424392572</v>
      </c>
      <c r="AK4303" s="3">
        <f t="shared" si="1492"/>
        <v>588477.40234746819</v>
      </c>
    </row>
    <row r="4304" spans="2:37" x14ac:dyDescent="0.2">
      <c r="B4304" s="5">
        <v>41071</v>
      </c>
      <c r="C4304" s="1">
        <v>512.66</v>
      </c>
      <c r="D4304" s="1">
        <f t="shared" si="1462"/>
        <v>24</v>
      </c>
      <c r="E4304" s="1" t="b">
        <f t="shared" si="1463"/>
        <v>1</v>
      </c>
      <c r="F4304" s="6">
        <f t="shared" si="1464"/>
        <v>8.3946664584266806E-4</v>
      </c>
      <c r="G4304" s="8">
        <f t="shared" si="1473"/>
        <v>-2.1367933365898906E-3</v>
      </c>
      <c r="H4304" s="8">
        <f t="shared" si="1474"/>
        <v>-8.6885867731588396E-4</v>
      </c>
      <c r="I4304" s="8">
        <f t="shared" si="1475"/>
        <v>-7.5873187988056252E-4</v>
      </c>
      <c r="J4304" s="6">
        <f t="shared" si="1476"/>
        <v>1.5228584392641081E-3</v>
      </c>
      <c r="K4304" s="6">
        <f t="shared" si="1477"/>
        <v>1.0948681630625747E-3</v>
      </c>
      <c r="L4304" s="6">
        <f t="shared" si="1478"/>
        <v>6.7435187847774932E-4</v>
      </c>
      <c r="M4304" s="9">
        <f t="shared" si="1479"/>
        <v>-1</v>
      </c>
      <c r="N4304" s="9">
        <f t="shared" si="1480"/>
        <v>-0.79357378963829306</v>
      </c>
      <c r="O4304" s="9">
        <f t="shared" si="1481"/>
        <v>-1</v>
      </c>
      <c r="P4304" s="9">
        <f t="shared" si="1482"/>
        <v>-0.93119126321276424</v>
      </c>
      <c r="Q4304" s="10">
        <f t="shared" si="1483"/>
        <v>0.13566759423107452</v>
      </c>
      <c r="R4304" s="10">
        <f t="shared" si="1466"/>
        <v>0.58967655801237817</v>
      </c>
      <c r="S4304" s="10">
        <f>_xlfn.PERCENTILE.INC($R$1519:R4304,0.75)</f>
        <v>0.80148618182337528</v>
      </c>
      <c r="T4304" s="10">
        <f t="shared" si="1467"/>
        <v>0.80148618182337528</v>
      </c>
      <c r="U4304" s="11">
        <f t="shared" si="1484"/>
        <v>0.58967655801237817</v>
      </c>
      <c r="V4304" s="10">
        <f t="shared" si="1468"/>
        <v>-0.93621096860896424</v>
      </c>
      <c r="W4304" s="10">
        <f t="shared" si="1469"/>
        <v>0.59002506354073847</v>
      </c>
      <c r="X4304" s="10">
        <f t="shared" si="1485"/>
        <v>0.73709569751547277</v>
      </c>
      <c r="Y4304" s="10">
        <f>_xlfn.PERCENTILE.INC($X$1519:X4304,0.75)</f>
        <v>1.0018577272792193</v>
      </c>
      <c r="Z4304" s="10">
        <f t="shared" si="1486"/>
        <v>1.0018577272792193</v>
      </c>
      <c r="AA4304" s="10">
        <f t="shared" si="1487"/>
        <v>0.73709569751547277</v>
      </c>
      <c r="AB4304" s="10">
        <f t="shared" si="1488"/>
        <v>-0.55238793624104043</v>
      </c>
      <c r="AC4304" s="10">
        <f t="shared" si="1489"/>
        <v>-0.4071627711627222</v>
      </c>
      <c r="AD4304" s="13">
        <f t="shared" si="1490"/>
        <v>-552387.93624104047</v>
      </c>
      <c r="AE4304" s="13">
        <f t="shared" si="1470"/>
        <v>-407162.7711627222</v>
      </c>
      <c r="AF4304" s="13"/>
      <c r="AG4304" s="2">
        <f t="shared" si="1465"/>
        <v>41071</v>
      </c>
      <c r="AH4304" s="3">
        <f t="shared" si="1471"/>
        <v>-480.40234788859289</v>
      </c>
      <c r="AI4304" s="3">
        <f t="shared" si="1472"/>
        <v>-354.17307047994751</v>
      </c>
      <c r="AJ4304" s="3">
        <f t="shared" si="1491"/>
        <v>765816.89189603715</v>
      </c>
      <c r="AK4304" s="3">
        <f t="shared" si="1492"/>
        <v>588123.22927698819</v>
      </c>
    </row>
    <row r="4305" spans="2:37" x14ac:dyDescent="0.2">
      <c r="B4305" s="5">
        <v>41072</v>
      </c>
      <c r="C4305" s="1">
        <v>507.71</v>
      </c>
      <c r="D4305" s="1">
        <f t="shared" si="1462"/>
        <v>24</v>
      </c>
      <c r="E4305" s="1" t="b">
        <f t="shared" si="1463"/>
        <v>0</v>
      </c>
      <c r="F4305" s="6">
        <f t="shared" si="1464"/>
        <v>-9.6555221784417888E-3</v>
      </c>
      <c r="G4305" s="8">
        <f t="shared" si="1473"/>
        <v>-2.2634557534740181E-3</v>
      </c>
      <c r="H4305" s="8">
        <f t="shared" si="1474"/>
        <v>-8.7723481542328311E-4</v>
      </c>
      <c r="I4305" s="8">
        <f t="shared" si="1475"/>
        <v>-8.249038729328897E-4</v>
      </c>
      <c r="J4305" s="6">
        <f t="shared" si="1476"/>
        <v>1.5247039875060041E-3</v>
      </c>
      <c r="K4305" s="6">
        <f t="shared" si="1477"/>
        <v>1.0955010117742745E-3</v>
      </c>
      <c r="L4305" s="6">
        <f t="shared" si="1478"/>
        <v>6.754030141416465E-4</v>
      </c>
      <c r="M4305" s="9">
        <f t="shared" si="1479"/>
        <v>-1</v>
      </c>
      <c r="N4305" s="9">
        <f t="shared" si="1480"/>
        <v>-0.80076130098913623</v>
      </c>
      <c r="O4305" s="9">
        <f t="shared" si="1481"/>
        <v>-1</v>
      </c>
      <c r="P4305" s="9">
        <f t="shared" si="1482"/>
        <v>-0.93358710032971215</v>
      </c>
      <c r="Q4305" s="10">
        <f t="shared" si="1483"/>
        <v>0.13099433009264458</v>
      </c>
      <c r="R4305" s="10">
        <f t="shared" si="1466"/>
        <v>0.61071345563903956</v>
      </c>
      <c r="S4305" s="10">
        <f>_xlfn.PERCENTILE.INC($R$1519:R4305,0.75)</f>
        <v>0.80141186719420521</v>
      </c>
      <c r="T4305" s="10">
        <f t="shared" si="1467"/>
        <v>0.80141186719420521</v>
      </c>
      <c r="U4305" s="11">
        <f t="shared" si="1484"/>
        <v>0.61071345563903956</v>
      </c>
      <c r="V4305" s="10">
        <f t="shared" si="1468"/>
        <v>-0.93621096860896424</v>
      </c>
      <c r="W4305" s="10">
        <f t="shared" si="1469"/>
        <v>0.59002506354073847</v>
      </c>
      <c r="X4305" s="10">
        <f t="shared" si="1485"/>
        <v>0.76339181954879953</v>
      </c>
      <c r="Y4305" s="10">
        <f>_xlfn.PERCENTILE.INC($X$1519:X4305,0.75)</f>
        <v>1.0017648339927567</v>
      </c>
      <c r="Z4305" s="10">
        <f t="shared" si="1486"/>
        <v>1.0017648339927567</v>
      </c>
      <c r="AA4305" s="10">
        <f t="shared" si="1487"/>
        <v>0.73709569751547277</v>
      </c>
      <c r="AB4305" s="10">
        <f t="shared" si="1488"/>
        <v>-0.55238793624104043</v>
      </c>
      <c r="AC4305" s="10">
        <f t="shared" si="1489"/>
        <v>-0.4071627711627222</v>
      </c>
      <c r="AD4305" s="13">
        <f t="shared" si="1490"/>
        <v>-552387.93624104047</v>
      </c>
      <c r="AE4305" s="13">
        <f t="shared" si="1470"/>
        <v>-407162.7711627222</v>
      </c>
      <c r="AF4305" s="13"/>
      <c r="AG4305" s="2">
        <f t="shared" si="1465"/>
        <v>41072</v>
      </c>
      <c r="AH4305" s="3">
        <f t="shared" si="1471"/>
        <v>5333.593969479055</v>
      </c>
      <c r="AI4305" s="3">
        <f t="shared" si="1472"/>
        <v>3931.369167197483</v>
      </c>
      <c r="AJ4305" s="3">
        <f t="shared" si="1491"/>
        <v>771150.48586551624</v>
      </c>
      <c r="AK4305" s="3">
        <f t="shared" si="1492"/>
        <v>592054.59844418569</v>
      </c>
    </row>
    <row r="4306" spans="2:37" x14ac:dyDescent="0.2">
      <c r="B4306" s="5">
        <v>41073</v>
      </c>
      <c r="C4306" s="1">
        <v>507.68</v>
      </c>
      <c r="D4306" s="1">
        <f t="shared" si="1462"/>
        <v>24</v>
      </c>
      <c r="E4306" s="1" t="b">
        <f t="shared" si="1463"/>
        <v>0</v>
      </c>
      <c r="F4306" s="6">
        <f t="shared" si="1464"/>
        <v>-5.908884993399699E-5</v>
      </c>
      <c r="G4306" s="8">
        <f t="shared" si="1473"/>
        <v>-2.1968587390643604E-3</v>
      </c>
      <c r="H4306" s="8">
        <f t="shared" si="1474"/>
        <v>-8.1993205710012096E-4</v>
      </c>
      <c r="I4306" s="8">
        <f t="shared" si="1475"/>
        <v>-8.1018524115743739E-4</v>
      </c>
      <c r="J4306" s="6">
        <f t="shared" si="1476"/>
        <v>1.526444177919653E-3</v>
      </c>
      <c r="K4306" s="6">
        <f t="shared" si="1477"/>
        <v>1.0960612314474653E-3</v>
      </c>
      <c r="L4306" s="6">
        <f t="shared" si="1478"/>
        <v>6.7642570832142292E-4</v>
      </c>
      <c r="M4306" s="9">
        <f t="shared" si="1479"/>
        <v>-1</v>
      </c>
      <c r="N4306" s="9">
        <f t="shared" si="1480"/>
        <v>-0.7480713974504084</v>
      </c>
      <c r="O4306" s="9">
        <f t="shared" si="1481"/>
        <v>-1</v>
      </c>
      <c r="P4306" s="9">
        <f t="shared" si="1482"/>
        <v>-0.91602379915013621</v>
      </c>
      <c r="Q4306" s="10">
        <f t="shared" si="1483"/>
        <v>0.12779608277932111</v>
      </c>
      <c r="R4306" s="10">
        <f t="shared" si="1466"/>
        <v>0.62599727832146768</v>
      </c>
      <c r="S4306" s="10">
        <f>_xlfn.PERCENTILE.INC($R$1519:R4306,0.75)</f>
        <v>0.80133755256503503</v>
      </c>
      <c r="T4306" s="10">
        <f t="shared" si="1467"/>
        <v>0.80133755256503503</v>
      </c>
      <c r="U4306" s="11">
        <f t="shared" si="1484"/>
        <v>0.62599727832146768</v>
      </c>
      <c r="V4306" s="10">
        <f t="shared" si="1468"/>
        <v>-0.93621096860896424</v>
      </c>
      <c r="W4306" s="10">
        <f t="shared" si="1469"/>
        <v>0.59002506354073847</v>
      </c>
      <c r="X4306" s="10">
        <f t="shared" si="1485"/>
        <v>0.78249659790183468</v>
      </c>
      <c r="Y4306" s="10">
        <f>_xlfn.PERCENTILE.INC($X$1519:X4306,0.75)</f>
        <v>1.001671940706294</v>
      </c>
      <c r="Z4306" s="10">
        <f t="shared" si="1486"/>
        <v>1.001671940706294</v>
      </c>
      <c r="AA4306" s="10">
        <f t="shared" si="1487"/>
        <v>0.73709569751547277</v>
      </c>
      <c r="AB4306" s="10">
        <f t="shared" si="1488"/>
        <v>-0.55238793624104043</v>
      </c>
      <c r="AC4306" s="10">
        <f t="shared" si="1489"/>
        <v>-0.4071627711627222</v>
      </c>
      <c r="AD4306" s="13">
        <f t="shared" si="1490"/>
        <v>-552387.93624104047</v>
      </c>
      <c r="AE4306" s="13">
        <f t="shared" si="1470"/>
        <v>-407162.7711627222</v>
      </c>
      <c r="AF4306" s="13"/>
      <c r="AG4306" s="2">
        <f t="shared" si="1465"/>
        <v>41073</v>
      </c>
      <c r="AH4306" s="3">
        <f t="shared" si="1471"/>
        <v>32.639967869897134</v>
      </c>
      <c r="AI4306" s="3">
        <f t="shared" si="1472"/>
        <v>24.05877988394445</v>
      </c>
      <c r="AJ4306" s="3">
        <f t="shared" si="1491"/>
        <v>771183.12583338609</v>
      </c>
      <c r="AK4306" s="3">
        <f t="shared" si="1492"/>
        <v>592078.65722406958</v>
      </c>
    </row>
    <row r="4307" spans="2:37" x14ac:dyDescent="0.2">
      <c r="B4307" s="5">
        <v>41074</v>
      </c>
      <c r="C4307" s="1">
        <v>505.11</v>
      </c>
      <c r="D4307" s="1">
        <f t="shared" si="1462"/>
        <v>24</v>
      </c>
      <c r="E4307" s="1" t="b">
        <f t="shared" si="1463"/>
        <v>0</v>
      </c>
      <c r="F4307" s="6">
        <f t="shared" si="1464"/>
        <v>-5.0622439331862168E-3</v>
      </c>
      <c r="G4307" s="8">
        <f t="shared" si="1473"/>
        <v>-2.1730564659576063E-3</v>
      </c>
      <c r="H4307" s="8">
        <f t="shared" si="1474"/>
        <v>-9.4004558209174896E-4</v>
      </c>
      <c r="I4307" s="8">
        <f t="shared" si="1475"/>
        <v>-8.5146576730819846E-4</v>
      </c>
      <c r="J4307" s="6">
        <f t="shared" si="1476"/>
        <v>1.5281627099518206E-3</v>
      </c>
      <c r="K4307" s="6">
        <f t="shared" si="1477"/>
        <v>1.0967380555313199E-3</v>
      </c>
      <c r="L4307" s="6">
        <f t="shared" si="1478"/>
        <v>6.7751149074187097E-4</v>
      </c>
      <c r="M4307" s="9">
        <f t="shared" si="1479"/>
        <v>-1</v>
      </c>
      <c r="N4307" s="9">
        <f t="shared" si="1480"/>
        <v>-0.85712862551882496</v>
      </c>
      <c r="O4307" s="9">
        <f t="shared" si="1481"/>
        <v>-1</v>
      </c>
      <c r="P4307" s="9">
        <f t="shared" si="1482"/>
        <v>-0.95237620850627502</v>
      </c>
      <c r="Q4307" s="10">
        <f t="shared" si="1483"/>
        <v>0.1266388314307513</v>
      </c>
      <c r="R4307" s="10">
        <f t="shared" si="1466"/>
        <v>0.63171776852462225</v>
      </c>
      <c r="S4307" s="10">
        <f>_xlfn.PERCENTILE.INC($R$1519:R4307,0.75)</f>
        <v>0.80126323793586496</v>
      </c>
      <c r="T4307" s="10">
        <f t="shared" si="1467"/>
        <v>0.80126323793586496</v>
      </c>
      <c r="U4307" s="11">
        <f t="shared" si="1484"/>
        <v>0.63171776852462225</v>
      </c>
      <c r="V4307" s="10">
        <f t="shared" si="1468"/>
        <v>-0.93621096860896424</v>
      </c>
      <c r="W4307" s="10">
        <f t="shared" si="1469"/>
        <v>0.59002506354073847</v>
      </c>
      <c r="X4307" s="10">
        <f t="shared" si="1485"/>
        <v>0.78964721065577781</v>
      </c>
      <c r="Y4307" s="10">
        <f>_xlfn.PERCENTILE.INC($X$1519:X4307,0.75)</f>
        <v>1.0015790474198314</v>
      </c>
      <c r="Z4307" s="10">
        <f t="shared" si="1486"/>
        <v>1.0015790474198314</v>
      </c>
      <c r="AA4307" s="10">
        <f t="shared" si="1487"/>
        <v>0.73709569751547277</v>
      </c>
      <c r="AB4307" s="10">
        <f t="shared" si="1488"/>
        <v>-0.55238793624104043</v>
      </c>
      <c r="AC4307" s="10">
        <f t="shared" si="1489"/>
        <v>-0.4071627711627222</v>
      </c>
      <c r="AD4307" s="13">
        <f t="shared" si="1490"/>
        <v>-552387.93624104047</v>
      </c>
      <c r="AE4307" s="13">
        <f t="shared" si="1470"/>
        <v>-407162.7711627222</v>
      </c>
      <c r="AF4307" s="13"/>
      <c r="AG4307" s="2">
        <f t="shared" si="1465"/>
        <v>41074</v>
      </c>
      <c r="AH4307" s="3">
        <f t="shared" si="1471"/>
        <v>2796.3224790014619</v>
      </c>
      <c r="AI4307" s="3">
        <f t="shared" si="1472"/>
        <v>2061.1572681377784</v>
      </c>
      <c r="AJ4307" s="3">
        <f t="shared" si="1491"/>
        <v>773979.44831238757</v>
      </c>
      <c r="AK4307" s="3">
        <f t="shared" si="1492"/>
        <v>594139.81449220737</v>
      </c>
    </row>
    <row r="4308" spans="2:37" x14ac:dyDescent="0.2">
      <c r="B4308" s="5">
        <v>41075</v>
      </c>
      <c r="C4308" s="1">
        <v>511.57</v>
      </c>
      <c r="D4308" s="1">
        <f t="shared" si="1462"/>
        <v>24</v>
      </c>
      <c r="E4308" s="1" t="b">
        <f t="shared" si="1463"/>
        <v>0</v>
      </c>
      <c r="F4308" s="6">
        <f t="shared" si="1464"/>
        <v>1.2789293421235026E-2</v>
      </c>
      <c r="G4308" s="8">
        <f t="shared" si="1473"/>
        <v>-1.7708182346228378E-3</v>
      </c>
      <c r="H4308" s="8">
        <f t="shared" si="1474"/>
        <v>-8.0090832249935396E-4</v>
      </c>
      <c r="I4308" s="8">
        <f t="shared" si="1475"/>
        <v>-7.6255801620767148E-4</v>
      </c>
      <c r="J4308" s="6">
        <f t="shared" si="1476"/>
        <v>1.5293653874162182E-3</v>
      </c>
      <c r="K4308" s="6">
        <f t="shared" si="1477"/>
        <v>1.0972809392288279E-3</v>
      </c>
      <c r="L4308" s="6">
        <f t="shared" si="1478"/>
        <v>6.7845519753216771E-4</v>
      </c>
      <c r="M4308" s="9">
        <f t="shared" si="1479"/>
        <v>-1</v>
      </c>
      <c r="N4308" s="9">
        <f t="shared" si="1480"/>
        <v>-0.72990270209399111</v>
      </c>
      <c r="O4308" s="9">
        <f t="shared" si="1481"/>
        <v>-1</v>
      </c>
      <c r="P4308" s="9">
        <f t="shared" si="1482"/>
        <v>-0.90996756736466367</v>
      </c>
      <c r="Q4308" s="10">
        <f t="shared" si="1483"/>
        <v>0.12878746605176866</v>
      </c>
      <c r="R4308" s="10">
        <f t="shared" si="1466"/>
        <v>0.62117846132512944</v>
      </c>
      <c r="S4308" s="10">
        <f>_xlfn.PERCENTILE.INC($R$1519:R4308,0.75)</f>
        <v>0.80125573073761591</v>
      </c>
      <c r="T4308" s="10">
        <f t="shared" si="1467"/>
        <v>0.80125573073761591</v>
      </c>
      <c r="U4308" s="11">
        <f t="shared" si="1484"/>
        <v>0.62117846132512944</v>
      </c>
      <c r="V4308" s="10">
        <f t="shared" si="1468"/>
        <v>-0.93621096860896424</v>
      </c>
      <c r="W4308" s="10">
        <f t="shared" si="1469"/>
        <v>0.59002506354073847</v>
      </c>
      <c r="X4308" s="10">
        <f t="shared" si="1485"/>
        <v>0.77647307665641185</v>
      </c>
      <c r="Y4308" s="10">
        <f>_xlfn.PERCENTILE.INC($X$1519:X4308,0.75)</f>
        <v>1.0015696634220201</v>
      </c>
      <c r="Z4308" s="10">
        <f t="shared" si="1486"/>
        <v>1.0015696634220201</v>
      </c>
      <c r="AA4308" s="10">
        <f t="shared" si="1487"/>
        <v>0.73709569751547277</v>
      </c>
      <c r="AB4308" s="10">
        <f t="shared" si="1488"/>
        <v>-0.55238793624104043</v>
      </c>
      <c r="AC4308" s="10">
        <f t="shared" si="1489"/>
        <v>-0.4071627711627222</v>
      </c>
      <c r="AD4308" s="13">
        <f t="shared" si="1490"/>
        <v>-552387.93624104047</v>
      </c>
      <c r="AE4308" s="13">
        <f t="shared" si="1470"/>
        <v>-407162.7711627222</v>
      </c>
      <c r="AF4308" s="13"/>
      <c r="AG4308" s="2">
        <f t="shared" si="1465"/>
        <v>41075</v>
      </c>
      <c r="AH4308" s="3">
        <f t="shared" si="1471"/>
        <v>-7064.6513989371324</v>
      </c>
      <c r="AI4308" s="3">
        <f t="shared" si="1472"/>
        <v>-5207.3241506032255</v>
      </c>
      <c r="AJ4308" s="3">
        <f t="shared" si="1491"/>
        <v>766914.79691345047</v>
      </c>
      <c r="AK4308" s="3">
        <f t="shared" si="1492"/>
        <v>588932.49034160411</v>
      </c>
    </row>
    <row r="4309" spans="2:37" x14ac:dyDescent="0.2">
      <c r="B4309" s="5">
        <v>41078</v>
      </c>
      <c r="C4309" s="1">
        <v>506.73</v>
      </c>
      <c r="D4309" s="1">
        <f t="shared" ref="D4309:D4372" si="1493">WEEKNUM(B4309)</f>
        <v>25</v>
      </c>
      <c r="E4309" s="1" t="b">
        <f t="shared" ref="E4309:E4372" si="1494">IF(D4309&lt;&gt;D4308,TRUE,FALSE)</f>
        <v>1</v>
      </c>
      <c r="F4309" s="6">
        <f t="shared" ref="F4309:F4372" si="1495">C4309/C4308-1</f>
        <v>-9.4610708211974037E-3</v>
      </c>
      <c r="G4309" s="8">
        <f t="shared" si="1473"/>
        <v>-1.9498907628901687E-3</v>
      </c>
      <c r="H4309" s="8">
        <f t="shared" si="1474"/>
        <v>-1.0155455414940012E-3</v>
      </c>
      <c r="I4309" s="8">
        <f t="shared" si="1475"/>
        <v>-8.1037000427390538E-4</v>
      </c>
      <c r="J4309" s="6">
        <f t="shared" si="1476"/>
        <v>1.5307243474261033E-3</v>
      </c>
      <c r="K4309" s="6">
        <f t="shared" si="1477"/>
        <v>1.0980046839741161E-3</v>
      </c>
      <c r="L4309" s="6">
        <f t="shared" si="1478"/>
        <v>6.7946144104067915E-4</v>
      </c>
      <c r="M4309" s="9">
        <f t="shared" si="1479"/>
        <v>-1</v>
      </c>
      <c r="N4309" s="9">
        <f t="shared" si="1480"/>
        <v>-0.92490091920039674</v>
      </c>
      <c r="O4309" s="9">
        <f t="shared" si="1481"/>
        <v>-1</v>
      </c>
      <c r="P4309" s="9">
        <f t="shared" si="1482"/>
        <v>-0.97496697306679891</v>
      </c>
      <c r="Q4309" s="10">
        <f t="shared" si="1483"/>
        <v>0.1295538123060872</v>
      </c>
      <c r="R4309" s="10">
        <f t="shared" si="1466"/>
        <v>0.61750402073070554</v>
      </c>
      <c r="S4309" s="10">
        <f>_xlfn.PERCENTILE.INC($R$1519:R4309,0.75)</f>
        <v>0.80124822353936698</v>
      </c>
      <c r="T4309" s="10">
        <f t="shared" si="1467"/>
        <v>0.80124822353936698</v>
      </c>
      <c r="U4309" s="11">
        <f t="shared" si="1484"/>
        <v>0.61750402073070554</v>
      </c>
      <c r="V4309" s="10">
        <f t="shared" si="1468"/>
        <v>-0.90996756736466367</v>
      </c>
      <c r="W4309" s="10">
        <f t="shared" si="1469"/>
        <v>0.62117846132512944</v>
      </c>
      <c r="X4309" s="10">
        <f t="shared" si="1485"/>
        <v>0.7718800259133819</v>
      </c>
      <c r="Y4309" s="10">
        <f>_xlfn.PERCENTILE.INC($X$1519:X4309,0.75)</f>
        <v>1.0015602794242087</v>
      </c>
      <c r="Z4309" s="10">
        <f t="shared" si="1486"/>
        <v>1.0015602794242087</v>
      </c>
      <c r="AA4309" s="10">
        <f t="shared" si="1487"/>
        <v>0.7718800259133819</v>
      </c>
      <c r="AB4309" s="10">
        <f t="shared" si="1488"/>
        <v>-0.56525225335135287</v>
      </c>
      <c r="AC4309" s="10">
        <f t="shared" si="1489"/>
        <v>-0.43630692396443976</v>
      </c>
      <c r="AD4309" s="13">
        <f t="shared" si="1490"/>
        <v>-565252.25335135288</v>
      </c>
      <c r="AE4309" s="13">
        <f t="shared" si="1470"/>
        <v>-436306.92396443977</v>
      </c>
      <c r="AF4309" s="13"/>
      <c r="AG4309" s="2">
        <f t="shared" si="1465"/>
        <v>41078</v>
      </c>
      <c r="AH4309" s="3">
        <f t="shared" si="1471"/>
        <v>5226.1813855515602</v>
      </c>
      <c r="AI4309" s="3">
        <f t="shared" si="1472"/>
        <v>3852.1958137255069</v>
      </c>
      <c r="AJ4309" s="3">
        <f t="shared" si="1491"/>
        <v>772140.97829900205</v>
      </c>
      <c r="AK4309" s="3">
        <f t="shared" si="1492"/>
        <v>592784.68615532957</v>
      </c>
    </row>
    <row r="4310" spans="2:37" x14ac:dyDescent="0.2">
      <c r="B4310" s="5">
        <v>41079</v>
      </c>
      <c r="C4310" s="1">
        <v>513.05999999999995</v>
      </c>
      <c r="D4310" s="1">
        <f t="shared" si="1493"/>
        <v>25</v>
      </c>
      <c r="E4310" s="1" t="b">
        <f t="shared" si="1494"/>
        <v>0</v>
      </c>
      <c r="F4310" s="6">
        <f t="shared" si="1495"/>
        <v>1.249185957018506E-2</v>
      </c>
      <c r="G4310" s="8">
        <f t="shared" si="1473"/>
        <v>-1.5929276736096252E-3</v>
      </c>
      <c r="H4310" s="8">
        <f t="shared" si="1474"/>
        <v>-8.814867461148625E-4</v>
      </c>
      <c r="I4310" s="8">
        <f t="shared" si="1475"/>
        <v>-7.1435874002401831E-4</v>
      </c>
      <c r="J4310" s="6">
        <f t="shared" si="1476"/>
        <v>1.5314811537604923E-3</v>
      </c>
      <c r="K4310" s="6">
        <f t="shared" si="1477"/>
        <v>1.0984960977336916E-3</v>
      </c>
      <c r="L4310" s="6">
        <f t="shared" si="1478"/>
        <v>6.8030025241889959E-4</v>
      </c>
      <c r="M4310" s="9">
        <f t="shared" si="1479"/>
        <v>-1</v>
      </c>
      <c r="N4310" s="9">
        <f t="shared" si="1480"/>
        <v>-0.80244868227885258</v>
      </c>
      <c r="O4310" s="9">
        <f t="shared" si="1481"/>
        <v>-1</v>
      </c>
      <c r="P4310" s="9">
        <f t="shared" si="1482"/>
        <v>-0.93414956075961753</v>
      </c>
      <c r="Q4310" s="10">
        <f t="shared" si="1483"/>
        <v>0.13284287520112376</v>
      </c>
      <c r="R4310" s="10">
        <f t="shared" si="1466"/>
        <v>0.60221521010351675</v>
      </c>
      <c r="S4310" s="10">
        <f>_xlfn.PERCENTILE.INC($R$1519:R4310,0.75)</f>
        <v>0.80124071634111793</v>
      </c>
      <c r="T4310" s="10">
        <f t="shared" si="1467"/>
        <v>0.80124071634111793</v>
      </c>
      <c r="U4310" s="11">
        <f t="shared" si="1484"/>
        <v>0.60221521010351675</v>
      </c>
      <c r="V4310" s="10">
        <f t="shared" si="1468"/>
        <v>-0.90996756736466367</v>
      </c>
      <c r="W4310" s="10">
        <f t="shared" si="1469"/>
        <v>0.62117846132512944</v>
      </c>
      <c r="X4310" s="10">
        <f t="shared" si="1485"/>
        <v>0.75276901262939599</v>
      </c>
      <c r="Y4310" s="10">
        <f>_xlfn.PERCENTILE.INC($X$1519:X4310,0.75)</f>
        <v>1.0015508954263974</v>
      </c>
      <c r="Z4310" s="10">
        <f t="shared" si="1486"/>
        <v>1.0015508954263974</v>
      </c>
      <c r="AA4310" s="10">
        <f t="shared" si="1487"/>
        <v>0.7718800259133819</v>
      </c>
      <c r="AB4310" s="10">
        <f t="shared" si="1488"/>
        <v>-0.56525225335135287</v>
      </c>
      <c r="AC4310" s="10">
        <f t="shared" si="1489"/>
        <v>-0.43630692396443976</v>
      </c>
      <c r="AD4310" s="13">
        <f t="shared" si="1490"/>
        <v>-565252.25335135288</v>
      </c>
      <c r="AE4310" s="13">
        <f t="shared" si="1470"/>
        <v>-436306.92396443977</v>
      </c>
      <c r="AF4310" s="13"/>
      <c r="AG4310" s="2">
        <f t="shared" si="1465"/>
        <v>41079</v>
      </c>
      <c r="AH4310" s="3">
        <f t="shared" si="1471"/>
        <v>-7061.0517705957673</v>
      </c>
      <c r="AI4310" s="3">
        <f t="shared" si="1472"/>
        <v>-5450.2848236631926</v>
      </c>
      <c r="AJ4310" s="3">
        <f t="shared" si="1491"/>
        <v>765079.92652840633</v>
      </c>
      <c r="AK4310" s="3">
        <f t="shared" si="1492"/>
        <v>587334.40133166639</v>
      </c>
    </row>
    <row r="4311" spans="2:37" x14ac:dyDescent="0.2">
      <c r="B4311" s="5">
        <v>41080</v>
      </c>
      <c r="C4311" s="1">
        <v>516.16</v>
      </c>
      <c r="D4311" s="1">
        <f t="shared" si="1493"/>
        <v>25</v>
      </c>
      <c r="E4311" s="1" t="b">
        <f t="shared" si="1494"/>
        <v>0</v>
      </c>
      <c r="F4311" s="6">
        <f t="shared" si="1495"/>
        <v>6.0421783027326814E-3</v>
      </c>
      <c r="G4311" s="8">
        <f t="shared" si="1473"/>
        <v>-1.2444753133221275E-3</v>
      </c>
      <c r="H4311" s="8">
        <f t="shared" si="1474"/>
        <v>-8.1298927311944131E-4</v>
      </c>
      <c r="I4311" s="8">
        <f t="shared" si="1475"/>
        <v>-6.8459438108225718E-4</v>
      </c>
      <c r="J4311" s="6">
        <f t="shared" si="1476"/>
        <v>1.5318790372848357E-3</v>
      </c>
      <c r="K4311" s="6">
        <f t="shared" si="1477"/>
        <v>1.0989308729903791E-3</v>
      </c>
      <c r="L4311" s="6">
        <f t="shared" si="1478"/>
        <v>6.8108598837811807E-4</v>
      </c>
      <c r="M4311" s="9">
        <f t="shared" si="1479"/>
        <v>-0.81238484438555003</v>
      </c>
      <c r="N4311" s="9">
        <f t="shared" si="1480"/>
        <v>-0.73980019408059605</v>
      </c>
      <c r="O4311" s="9">
        <f t="shared" si="1481"/>
        <v>-1</v>
      </c>
      <c r="P4311" s="9">
        <f t="shared" si="1482"/>
        <v>-0.85072834615538195</v>
      </c>
      <c r="Q4311" s="10">
        <f t="shared" si="1483"/>
        <v>0.13325556248014259</v>
      </c>
      <c r="R4311" s="10">
        <f t="shared" si="1466"/>
        <v>0.60035017308880745</v>
      </c>
      <c r="S4311" s="10">
        <f>_xlfn.PERCENTILE.INC($R$1519:R4311,0.75)</f>
        <v>0.80123320914286889</v>
      </c>
      <c r="T4311" s="10">
        <f t="shared" si="1467"/>
        <v>0.80123320914286889</v>
      </c>
      <c r="U4311" s="11">
        <f t="shared" si="1484"/>
        <v>0.60035017308880745</v>
      </c>
      <c r="V4311" s="10">
        <f t="shared" si="1468"/>
        <v>-0.90996756736466367</v>
      </c>
      <c r="W4311" s="10">
        <f t="shared" si="1469"/>
        <v>0.62117846132512944</v>
      </c>
      <c r="X4311" s="10">
        <f t="shared" si="1485"/>
        <v>0.75043771636100942</v>
      </c>
      <c r="Y4311" s="10">
        <f>_xlfn.PERCENTILE.INC($X$1519:X4311,0.75)</f>
        <v>1.0015415114285862</v>
      </c>
      <c r="Z4311" s="10">
        <f t="shared" si="1486"/>
        <v>1.0015415114285862</v>
      </c>
      <c r="AA4311" s="10">
        <f t="shared" si="1487"/>
        <v>0.7718800259133819</v>
      </c>
      <c r="AB4311" s="10">
        <f t="shared" si="1488"/>
        <v>-0.56525225335135287</v>
      </c>
      <c r="AC4311" s="10">
        <f t="shared" si="1489"/>
        <v>-0.43630692396443976</v>
      </c>
      <c r="AD4311" s="13">
        <f t="shared" si="1490"/>
        <v>-565252.25335135288</v>
      </c>
      <c r="AE4311" s="13">
        <f t="shared" si="1470"/>
        <v>-436306.92396443977</v>
      </c>
      <c r="AF4311" s="13"/>
      <c r="AG4311" s="2">
        <f t="shared" si="1465"/>
        <v>41080</v>
      </c>
      <c r="AH4311" s="3">
        <f t="shared" si="1471"/>
        <v>-3415.3549007703009</v>
      </c>
      <c r="AI4311" s="3">
        <f t="shared" si="1472"/>
        <v>-2636.2442293099757</v>
      </c>
      <c r="AJ4311" s="3">
        <f t="shared" si="1491"/>
        <v>761664.57162763597</v>
      </c>
      <c r="AK4311" s="3">
        <f t="shared" si="1492"/>
        <v>584698.15710235643</v>
      </c>
    </row>
    <row r="4312" spans="2:37" x14ac:dyDescent="0.2">
      <c r="B4312" s="5">
        <v>41081</v>
      </c>
      <c r="C4312" s="1">
        <v>514.41999999999996</v>
      </c>
      <c r="D4312" s="1">
        <f t="shared" si="1493"/>
        <v>25</v>
      </c>
      <c r="E4312" s="1" t="b">
        <f t="shared" si="1494"/>
        <v>0</v>
      </c>
      <c r="F4312" s="6">
        <f t="shared" si="1495"/>
        <v>-3.3710477371358127E-3</v>
      </c>
      <c r="G4312" s="8">
        <f t="shared" si="1473"/>
        <v>-1.4134685430624938E-3</v>
      </c>
      <c r="H4312" s="8">
        <f t="shared" si="1474"/>
        <v>-8.7023130491122372E-4</v>
      </c>
      <c r="I4312" s="8">
        <f t="shared" si="1475"/>
        <v>-7.1613688801545699E-4</v>
      </c>
      <c r="J4312" s="6">
        <f t="shared" si="1476"/>
        <v>1.5324839300813707E-3</v>
      </c>
      <c r="K4312" s="6">
        <f t="shared" si="1477"/>
        <v>1.0994406980898161E-3</v>
      </c>
      <c r="L4312" s="6">
        <f t="shared" si="1478"/>
        <v>6.819056877064557E-4</v>
      </c>
      <c r="M4312" s="9">
        <f t="shared" si="1479"/>
        <v>-0.92233824793676145</v>
      </c>
      <c r="N4312" s="9">
        <f t="shared" si="1480"/>
        <v>-0.79152182234401181</v>
      </c>
      <c r="O4312" s="9">
        <f t="shared" si="1481"/>
        <v>-1</v>
      </c>
      <c r="P4312" s="9">
        <f t="shared" si="1482"/>
        <v>-0.90462002342692438</v>
      </c>
      <c r="Q4312" s="10">
        <f t="shared" si="1483"/>
        <v>0.13329305322638746</v>
      </c>
      <c r="R4312" s="10">
        <f t="shared" si="1466"/>
        <v>0.6001813152567409</v>
      </c>
      <c r="S4312" s="10">
        <f>_xlfn.PERCENTILE.INC($R$1519:R4312,0.75)</f>
        <v>0.80120918077596714</v>
      </c>
      <c r="T4312" s="10">
        <f t="shared" si="1467"/>
        <v>0.80120918077596714</v>
      </c>
      <c r="U4312" s="11">
        <f t="shared" si="1484"/>
        <v>0.6001813152567409</v>
      </c>
      <c r="V4312" s="10">
        <f t="shared" si="1468"/>
        <v>-0.90996756736466367</v>
      </c>
      <c r="W4312" s="10">
        <f t="shared" si="1469"/>
        <v>0.62117846132512944</v>
      </c>
      <c r="X4312" s="10">
        <f t="shared" si="1485"/>
        <v>0.75022664407092621</v>
      </c>
      <c r="Y4312" s="10">
        <f>_xlfn.PERCENTILE.INC($X$1519:X4312,0.75)</f>
        <v>1.001511475969959</v>
      </c>
      <c r="Z4312" s="10">
        <f t="shared" si="1486"/>
        <v>1.001511475969959</v>
      </c>
      <c r="AA4312" s="10">
        <f t="shared" si="1487"/>
        <v>0.7718800259133819</v>
      </c>
      <c r="AB4312" s="10">
        <f t="shared" si="1488"/>
        <v>-0.56525225335135287</v>
      </c>
      <c r="AC4312" s="10">
        <f t="shared" si="1489"/>
        <v>-0.43630692396443976</v>
      </c>
      <c r="AD4312" s="13">
        <f t="shared" si="1490"/>
        <v>-565252.25335135288</v>
      </c>
      <c r="AE4312" s="13">
        <f t="shared" si="1470"/>
        <v>-436306.92396443977</v>
      </c>
      <c r="AF4312" s="13"/>
      <c r="AG4312" s="2">
        <f t="shared" si="1465"/>
        <v>41081</v>
      </c>
      <c r="AH4312" s="3">
        <f t="shared" si="1471"/>
        <v>1905.4923295709973</v>
      </c>
      <c r="AI4312" s="3">
        <f t="shared" si="1472"/>
        <v>1470.8114687270117</v>
      </c>
      <c r="AJ4312" s="3">
        <f t="shared" si="1491"/>
        <v>763570.06395720702</v>
      </c>
      <c r="AK4312" s="3">
        <f t="shared" si="1492"/>
        <v>586168.96857108339</v>
      </c>
    </row>
    <row r="4313" spans="2:37" x14ac:dyDescent="0.2">
      <c r="B4313" s="5">
        <v>41082</v>
      </c>
      <c r="C4313" s="1">
        <v>508.81</v>
      </c>
      <c r="D4313" s="1">
        <f t="shared" si="1493"/>
        <v>25</v>
      </c>
      <c r="E4313" s="1" t="b">
        <f t="shared" si="1494"/>
        <v>0</v>
      </c>
      <c r="F4313" s="6">
        <f t="shared" si="1495"/>
        <v>-1.0905485789821423E-2</v>
      </c>
      <c r="G4313" s="8">
        <f t="shared" si="1473"/>
        <v>-1.55724966224263E-3</v>
      </c>
      <c r="H4313" s="8">
        <f t="shared" si="1474"/>
        <v>-9.5947285838477424E-4</v>
      </c>
      <c r="I4313" s="8">
        <f t="shared" si="1475"/>
        <v>-7.6775363688480415E-4</v>
      </c>
      <c r="J4313" s="6">
        <f t="shared" si="1476"/>
        <v>1.5330437716859358E-3</v>
      </c>
      <c r="K4313" s="6">
        <f t="shared" si="1477"/>
        <v>1.0999718436234967E-3</v>
      </c>
      <c r="L4313" s="6">
        <f t="shared" si="1478"/>
        <v>6.8275061902524782E-4</v>
      </c>
      <c r="M4313" s="9">
        <f t="shared" si="1479"/>
        <v>-1</v>
      </c>
      <c r="N4313" s="9">
        <f t="shared" si="1480"/>
        <v>-0.87227038032546844</v>
      </c>
      <c r="O4313" s="9">
        <f t="shared" si="1481"/>
        <v>-1</v>
      </c>
      <c r="P4313" s="9">
        <f t="shared" si="1482"/>
        <v>-0.95742346010848944</v>
      </c>
      <c r="Q4313" s="10">
        <f t="shared" si="1483"/>
        <v>0.1344436371500207</v>
      </c>
      <c r="R4313" s="10">
        <f t="shared" si="1466"/>
        <v>0.59504489536184557</v>
      </c>
      <c r="S4313" s="10">
        <f>_xlfn.PERCENTILE.INC($R$1519:R4313,0.75)</f>
        <v>0.8011851524090654</v>
      </c>
      <c r="T4313" s="10">
        <f t="shared" si="1467"/>
        <v>0.8011851524090654</v>
      </c>
      <c r="U4313" s="11">
        <f t="shared" si="1484"/>
        <v>0.59504489536184557</v>
      </c>
      <c r="V4313" s="10">
        <f t="shared" si="1468"/>
        <v>-0.90996756736466367</v>
      </c>
      <c r="W4313" s="10">
        <f t="shared" si="1469"/>
        <v>0.62117846132512944</v>
      </c>
      <c r="X4313" s="10">
        <f t="shared" si="1485"/>
        <v>0.74380611920230699</v>
      </c>
      <c r="Y4313" s="10">
        <f>_xlfn.PERCENTILE.INC($X$1519:X4313,0.75)</f>
        <v>1.0014814405113319</v>
      </c>
      <c r="Z4313" s="10">
        <f t="shared" si="1486"/>
        <v>1.0014814405113319</v>
      </c>
      <c r="AA4313" s="10">
        <f t="shared" si="1487"/>
        <v>0.7718800259133819</v>
      </c>
      <c r="AB4313" s="10">
        <f t="shared" si="1488"/>
        <v>-0.56525225335135287</v>
      </c>
      <c r="AC4313" s="10">
        <f t="shared" si="1489"/>
        <v>-0.43630692396443976</v>
      </c>
      <c r="AD4313" s="13">
        <f t="shared" si="1490"/>
        <v>-565252.25335135288</v>
      </c>
      <c r="AE4313" s="13">
        <f t="shared" si="1470"/>
        <v>-436306.92396443977</v>
      </c>
      <c r="AF4313" s="13"/>
      <c r="AG4313" s="2">
        <f t="shared" si="1465"/>
        <v>41082</v>
      </c>
      <c r="AH4313" s="3">
        <f t="shared" si="1471"/>
        <v>6164.3504165877175</v>
      </c>
      <c r="AI4313" s="3">
        <f t="shared" si="1472"/>
        <v>4758.1389592948944</v>
      </c>
      <c r="AJ4313" s="3">
        <f t="shared" si="1491"/>
        <v>769734.41437379469</v>
      </c>
      <c r="AK4313" s="3">
        <f t="shared" si="1492"/>
        <v>590927.10753037827</v>
      </c>
    </row>
    <row r="4314" spans="2:37" x14ac:dyDescent="0.2">
      <c r="B4314" s="5">
        <v>41085</v>
      </c>
      <c r="C4314" s="1">
        <v>506.04</v>
      </c>
      <c r="D4314" s="1">
        <f t="shared" si="1493"/>
        <v>26</v>
      </c>
      <c r="E4314" s="1" t="b">
        <f t="shared" si="1494"/>
        <v>1</v>
      </c>
      <c r="F4314" s="6">
        <f t="shared" si="1495"/>
        <v>-5.4440753915999673E-3</v>
      </c>
      <c r="G4314" s="8">
        <f t="shared" si="1473"/>
        <v>-1.7272640058448175E-3</v>
      </c>
      <c r="H4314" s="8">
        <f t="shared" si="1474"/>
        <v>-1.0192743878033273E-3</v>
      </c>
      <c r="I4314" s="8">
        <f t="shared" si="1475"/>
        <v>-7.7518227601984068E-4</v>
      </c>
      <c r="J4314" s="6">
        <f t="shared" si="1476"/>
        <v>1.5337757161567071E-3</v>
      </c>
      <c r="K4314" s="6">
        <f t="shared" si="1477"/>
        <v>1.1005502682910676E-3</v>
      </c>
      <c r="L4314" s="6">
        <f t="shared" si="1478"/>
        <v>6.8361268935296035E-4</v>
      </c>
      <c r="M4314" s="9">
        <f t="shared" si="1479"/>
        <v>-1</v>
      </c>
      <c r="N4314" s="9">
        <f t="shared" si="1480"/>
        <v>-0.92614977904285534</v>
      </c>
      <c r="O4314" s="9">
        <f t="shared" si="1481"/>
        <v>-1</v>
      </c>
      <c r="P4314" s="9">
        <f t="shared" si="1482"/>
        <v>-0.97538325968095174</v>
      </c>
      <c r="Q4314" s="10">
        <f t="shared" si="1483"/>
        <v>0.13405048855031915</v>
      </c>
      <c r="R4314" s="10">
        <f t="shared" si="1466"/>
        <v>0.59679006667678081</v>
      </c>
      <c r="S4314" s="10">
        <f>_xlfn.PERCENTILE.INC($R$1519:R4314,0.75)</f>
        <v>0.80116112404216377</v>
      </c>
      <c r="T4314" s="10">
        <f t="shared" si="1467"/>
        <v>0.80116112404216377</v>
      </c>
      <c r="U4314" s="11">
        <f t="shared" si="1484"/>
        <v>0.59679006667678081</v>
      </c>
      <c r="V4314" s="10">
        <f t="shared" si="1468"/>
        <v>-0.95742346010848944</v>
      </c>
      <c r="W4314" s="10">
        <f t="shared" si="1469"/>
        <v>0.59504489536184557</v>
      </c>
      <c r="X4314" s="10">
        <f t="shared" si="1485"/>
        <v>0.74598758334597604</v>
      </c>
      <c r="Y4314" s="10">
        <f>_xlfn.PERCENTILE.INC($X$1519:X4314,0.75)</f>
        <v>1.0014514050527048</v>
      </c>
      <c r="Z4314" s="10">
        <f t="shared" si="1486"/>
        <v>1.0014514050527048</v>
      </c>
      <c r="AA4314" s="10">
        <f t="shared" si="1487"/>
        <v>0.74598758334597604</v>
      </c>
      <c r="AB4314" s="10">
        <f t="shared" si="1488"/>
        <v>-0.56970994263723218</v>
      </c>
      <c r="AC4314" s="10">
        <f t="shared" si="1489"/>
        <v>-0.42499654331612347</v>
      </c>
      <c r="AD4314" s="13">
        <f t="shared" si="1490"/>
        <v>-569709.94263723213</v>
      </c>
      <c r="AE4314" s="13">
        <f t="shared" si="1470"/>
        <v>-424996.54331612348</v>
      </c>
      <c r="AF4314" s="13"/>
      <c r="AG4314" s="2">
        <f t="shared" si="1465"/>
        <v>41085</v>
      </c>
      <c r="AH4314" s="3">
        <f t="shared" si="1471"/>
        <v>3077.2758825165301</v>
      </c>
      <c r="AI4314" s="3">
        <f t="shared" si="1472"/>
        <v>2375.2877879394846</v>
      </c>
      <c r="AJ4314" s="3">
        <f t="shared" si="1491"/>
        <v>772811.69025631121</v>
      </c>
      <c r="AK4314" s="3">
        <f t="shared" si="1492"/>
        <v>593302.39531831781</v>
      </c>
    </row>
    <row r="4315" spans="2:37" x14ac:dyDescent="0.2">
      <c r="B4315" s="5">
        <v>41086</v>
      </c>
      <c r="C4315" s="1">
        <v>505.22</v>
      </c>
      <c r="D4315" s="1">
        <f t="shared" si="1493"/>
        <v>26</v>
      </c>
      <c r="E4315" s="1" t="b">
        <f t="shared" si="1494"/>
        <v>0</v>
      </c>
      <c r="F4315" s="6">
        <f t="shared" si="1495"/>
        <v>-1.6204252628250204E-3</v>
      </c>
      <c r="G4315" s="8">
        <f t="shared" si="1473"/>
        <v>-1.7541631502958081E-3</v>
      </c>
      <c r="H4315" s="8">
        <f t="shared" si="1474"/>
        <v>-9.8802757052955073E-4</v>
      </c>
      <c r="I4315" s="8">
        <f t="shared" si="1475"/>
        <v>-7.9757475168345377E-4</v>
      </c>
      <c r="J4315" s="6">
        <f t="shared" si="1476"/>
        <v>1.5345798820523408E-3</v>
      </c>
      <c r="K4315" s="6">
        <f t="shared" si="1477"/>
        <v>1.1011029618893519E-3</v>
      </c>
      <c r="L4315" s="6">
        <f t="shared" si="1478"/>
        <v>6.8449102220154482E-4</v>
      </c>
      <c r="M4315" s="9">
        <f t="shared" si="1479"/>
        <v>-1</v>
      </c>
      <c r="N4315" s="9">
        <f t="shared" si="1480"/>
        <v>-0.89730715902736446</v>
      </c>
      <c r="O4315" s="9">
        <f t="shared" si="1481"/>
        <v>-1</v>
      </c>
      <c r="P4315" s="9">
        <f t="shared" si="1482"/>
        <v>-0.96576905300912141</v>
      </c>
      <c r="Q4315" s="10">
        <f t="shared" si="1483"/>
        <v>0.13385695745538659</v>
      </c>
      <c r="R4315" s="10">
        <f t="shared" si="1466"/>
        <v>0.59765290890212663</v>
      </c>
      <c r="S4315" s="10">
        <f>_xlfn.PERCENTILE.INC($R$1519:R4315,0.75)</f>
        <v>0.80113709567526203</v>
      </c>
      <c r="T4315" s="10">
        <f t="shared" si="1467"/>
        <v>0.80113709567526203</v>
      </c>
      <c r="U4315" s="11">
        <f t="shared" si="1484"/>
        <v>0.59765290890212663</v>
      </c>
      <c r="V4315" s="10">
        <f t="shared" si="1468"/>
        <v>-0.95742346010848944</v>
      </c>
      <c r="W4315" s="10">
        <f t="shared" si="1469"/>
        <v>0.59504489536184557</v>
      </c>
      <c r="X4315" s="10">
        <f t="shared" si="1485"/>
        <v>0.74706613612765838</v>
      </c>
      <c r="Y4315" s="10">
        <f>_xlfn.PERCENTILE.INC($X$1519:X4315,0.75)</f>
        <v>1.0014213695940777</v>
      </c>
      <c r="Z4315" s="10">
        <f t="shared" si="1486"/>
        <v>1.0014213695940777</v>
      </c>
      <c r="AA4315" s="10">
        <f t="shared" si="1487"/>
        <v>0.74598758334597604</v>
      </c>
      <c r="AB4315" s="10">
        <f t="shared" si="1488"/>
        <v>-0.56970994263723218</v>
      </c>
      <c r="AC4315" s="10">
        <f t="shared" si="1489"/>
        <v>-0.42499654331612347</v>
      </c>
      <c r="AD4315" s="13">
        <f t="shared" si="1490"/>
        <v>-569709.94263723213</v>
      </c>
      <c r="AE4315" s="13">
        <f t="shared" si="1470"/>
        <v>-424996.54331612348</v>
      </c>
      <c r="AF4315" s="13"/>
      <c r="AG4315" s="2">
        <f t="shared" si="1465"/>
        <v>41086</v>
      </c>
      <c r="AH4315" s="3">
        <f t="shared" si="1471"/>
        <v>923.17238353196421</v>
      </c>
      <c r="AI4315" s="3">
        <f t="shared" si="1472"/>
        <v>688.67513540275456</v>
      </c>
      <c r="AJ4315" s="3">
        <f t="shared" si="1491"/>
        <v>773734.86263984314</v>
      </c>
      <c r="AK4315" s="3">
        <f t="shared" si="1492"/>
        <v>593991.07045372052</v>
      </c>
    </row>
    <row r="4316" spans="2:37" x14ac:dyDescent="0.2">
      <c r="B4316" s="5">
        <v>41087</v>
      </c>
      <c r="C4316" s="1">
        <v>504.38</v>
      </c>
      <c r="D4316" s="1">
        <f t="shared" si="1493"/>
        <v>26</v>
      </c>
      <c r="E4316" s="1" t="b">
        <f t="shared" si="1494"/>
        <v>0</v>
      </c>
      <c r="F4316" s="6">
        <f t="shared" si="1495"/>
        <v>-1.6626420173390111E-3</v>
      </c>
      <c r="G4316" s="8">
        <f t="shared" si="1473"/>
        <v>-1.7510368144545015E-3</v>
      </c>
      <c r="H4316" s="8">
        <f t="shared" si="1474"/>
        <v>-1.008197877258475E-3</v>
      </c>
      <c r="I4316" s="8">
        <f t="shared" si="1475"/>
        <v>-8.0462230088695962E-4</v>
      </c>
      <c r="J4316" s="6">
        <f t="shared" si="1476"/>
        <v>1.5355872722108718E-3</v>
      </c>
      <c r="K4316" s="6">
        <f t="shared" si="1477"/>
        <v>1.1017552802556109E-3</v>
      </c>
      <c r="L4316" s="6">
        <f t="shared" si="1478"/>
        <v>6.8540490503990459E-4</v>
      </c>
      <c r="M4316" s="9">
        <f t="shared" si="1479"/>
        <v>-1</v>
      </c>
      <c r="N4316" s="9">
        <f t="shared" si="1480"/>
        <v>-0.91508331779864016</v>
      </c>
      <c r="O4316" s="9">
        <f t="shared" si="1481"/>
        <v>-1</v>
      </c>
      <c r="P4316" s="9">
        <f t="shared" si="1482"/>
        <v>-0.97169443926621335</v>
      </c>
      <c r="Q4316" s="10">
        <f t="shared" si="1483"/>
        <v>0.13373899717201393</v>
      </c>
      <c r="R4316" s="10">
        <f t="shared" si="1466"/>
        <v>0.59818004988555962</v>
      </c>
      <c r="S4316" s="10">
        <f>_xlfn.PERCENTILE.INC($R$1519:R4316,0.75)</f>
        <v>0.80113299065049925</v>
      </c>
      <c r="T4316" s="10">
        <f t="shared" si="1467"/>
        <v>0.80113299065049925</v>
      </c>
      <c r="U4316" s="11">
        <f t="shared" si="1484"/>
        <v>0.59818004988555962</v>
      </c>
      <c r="V4316" s="10">
        <f t="shared" si="1468"/>
        <v>-0.95742346010848944</v>
      </c>
      <c r="W4316" s="10">
        <f t="shared" si="1469"/>
        <v>0.59504489536184557</v>
      </c>
      <c r="X4316" s="10">
        <f t="shared" si="1485"/>
        <v>0.74772506235694947</v>
      </c>
      <c r="Y4316" s="10">
        <f>_xlfn.PERCENTILE.INC($X$1519:X4316,0.75)</f>
        <v>1.0014162383131242</v>
      </c>
      <c r="Z4316" s="10">
        <f t="shared" si="1486"/>
        <v>1.0014162383131242</v>
      </c>
      <c r="AA4316" s="10">
        <f t="shared" si="1487"/>
        <v>0.74598758334597604</v>
      </c>
      <c r="AB4316" s="10">
        <f t="shared" si="1488"/>
        <v>-0.56970994263723218</v>
      </c>
      <c r="AC4316" s="10">
        <f t="shared" si="1489"/>
        <v>-0.42499654331612347</v>
      </c>
      <c r="AD4316" s="13">
        <f t="shared" si="1490"/>
        <v>-569709.94263723213</v>
      </c>
      <c r="AE4316" s="13">
        <f t="shared" si="1470"/>
        <v>-424996.54331612348</v>
      </c>
      <c r="AF4316" s="13"/>
      <c r="AG4316" s="2">
        <f t="shared" si="1465"/>
        <v>41087</v>
      </c>
      <c r="AH4316" s="3">
        <f t="shared" si="1471"/>
        <v>947.22368832445989</v>
      </c>
      <c r="AI4316" s="3">
        <f t="shared" si="1472"/>
        <v>706.61711014122591</v>
      </c>
      <c r="AJ4316" s="3">
        <f t="shared" si="1491"/>
        <v>774682.08632816758</v>
      </c>
      <c r="AK4316" s="3">
        <f t="shared" si="1492"/>
        <v>594697.68756386172</v>
      </c>
    </row>
    <row r="4317" spans="2:37" x14ac:dyDescent="0.2">
      <c r="B4317" s="5">
        <v>41088</v>
      </c>
      <c r="C4317" s="1">
        <v>501.2</v>
      </c>
      <c r="D4317" s="1">
        <f t="shared" si="1493"/>
        <v>26</v>
      </c>
      <c r="E4317" s="1" t="b">
        <f t="shared" si="1494"/>
        <v>0</v>
      </c>
      <c r="F4317" s="6">
        <f t="shared" si="1495"/>
        <v>-6.3047702129347405E-3</v>
      </c>
      <c r="G4317" s="8">
        <f t="shared" si="1473"/>
        <v>-1.811829457566619E-3</v>
      </c>
      <c r="H4317" s="8">
        <f t="shared" si="1474"/>
        <v>-1.0137647118919658E-3</v>
      </c>
      <c r="I4317" s="8">
        <f t="shared" si="1475"/>
        <v>-8.5377329289000733E-4</v>
      </c>
      <c r="J4317" s="6">
        <f t="shared" si="1476"/>
        <v>1.5365622255001921E-3</v>
      </c>
      <c r="K4317" s="6">
        <f t="shared" si="1477"/>
        <v>1.1023599169659793E-3</v>
      </c>
      <c r="L4317" s="6">
        <f t="shared" si="1478"/>
        <v>6.8636988701538393E-4</v>
      </c>
      <c r="M4317" s="9">
        <f t="shared" si="1479"/>
        <v>-1</v>
      </c>
      <c r="N4317" s="9">
        <f t="shared" si="1480"/>
        <v>-0.91963132574898621</v>
      </c>
      <c r="O4317" s="9">
        <f t="shared" si="1481"/>
        <v>-1</v>
      </c>
      <c r="P4317" s="9">
        <f t="shared" si="1482"/>
        <v>-0.97321044191632877</v>
      </c>
      <c r="Q4317" s="10">
        <f t="shared" si="1483"/>
        <v>0.13402882444925554</v>
      </c>
      <c r="R4317" s="10">
        <f t="shared" si="1466"/>
        <v>0.59688653040666406</v>
      </c>
      <c r="S4317" s="10">
        <f>_xlfn.PERCENTILE.INC($R$1519:R4317,0.75)</f>
        <v>0.80112888562573648</v>
      </c>
      <c r="T4317" s="10">
        <f t="shared" si="1467"/>
        <v>0.80112888562573648</v>
      </c>
      <c r="U4317" s="11">
        <f t="shared" si="1484"/>
        <v>0.59688653040666406</v>
      </c>
      <c r="V4317" s="10">
        <f t="shared" si="1468"/>
        <v>-0.95742346010848944</v>
      </c>
      <c r="W4317" s="10">
        <f t="shared" si="1469"/>
        <v>0.59504489536184557</v>
      </c>
      <c r="X4317" s="10">
        <f t="shared" si="1485"/>
        <v>0.74610816300833005</v>
      </c>
      <c r="Y4317" s="10">
        <f>_xlfn.PERCENTILE.INC($X$1519:X4317,0.75)</f>
        <v>1.0014111070321707</v>
      </c>
      <c r="Z4317" s="10">
        <f t="shared" si="1486"/>
        <v>1.0014111070321707</v>
      </c>
      <c r="AA4317" s="10">
        <f t="shared" si="1487"/>
        <v>0.74598758334597604</v>
      </c>
      <c r="AB4317" s="10">
        <f t="shared" si="1488"/>
        <v>-0.56970994263723218</v>
      </c>
      <c r="AC4317" s="10">
        <f t="shared" si="1489"/>
        <v>-0.42499654331612347</v>
      </c>
      <c r="AD4317" s="13">
        <f t="shared" si="1490"/>
        <v>-569709.94263723213</v>
      </c>
      <c r="AE4317" s="13">
        <f t="shared" si="1470"/>
        <v>-424996.54331612348</v>
      </c>
      <c r="AF4317" s="13"/>
      <c r="AG4317" s="2">
        <f t="shared" si="1465"/>
        <v>41088</v>
      </c>
      <c r="AH4317" s="3">
        <f t="shared" si="1471"/>
        <v>3591.8902763519809</v>
      </c>
      <c r="AI4317" s="3">
        <f t="shared" si="1472"/>
        <v>2679.5055468997243</v>
      </c>
      <c r="AJ4317" s="3">
        <f t="shared" si="1491"/>
        <v>778273.97660451953</v>
      </c>
      <c r="AK4317" s="3">
        <f t="shared" si="1492"/>
        <v>597377.19311076147</v>
      </c>
    </row>
    <row r="4318" spans="2:37" x14ac:dyDescent="0.2">
      <c r="B4318" s="5">
        <v>41089</v>
      </c>
      <c r="C4318" s="1">
        <v>519.74</v>
      </c>
      <c r="D4318" s="1">
        <f t="shared" si="1493"/>
        <v>26</v>
      </c>
      <c r="E4318" s="1" t="b">
        <f t="shared" si="1494"/>
        <v>0</v>
      </c>
      <c r="F4318" s="6">
        <f t="shared" si="1495"/>
        <v>3.6991221069433422E-2</v>
      </c>
      <c r="G4318" s="8">
        <f t="shared" si="1473"/>
        <v>-8.8180097723907815E-4</v>
      </c>
      <c r="H4318" s="8">
        <f t="shared" si="1474"/>
        <v>-5.3127893064522933E-4</v>
      </c>
      <c r="I4318" s="8">
        <f t="shared" si="1475"/>
        <v>-6.2251818436312065E-4</v>
      </c>
      <c r="J4318" s="6">
        <f t="shared" si="1476"/>
        <v>1.5366112318727335E-3</v>
      </c>
      <c r="K4318" s="6">
        <f t="shared" si="1477"/>
        <v>1.102508227491949E-3</v>
      </c>
      <c r="L4318" s="6">
        <f t="shared" si="1478"/>
        <v>6.869186101133353E-4</v>
      </c>
      <c r="M4318" s="9">
        <f t="shared" si="1479"/>
        <v>-0.57386081719862858</v>
      </c>
      <c r="N4318" s="9">
        <f t="shared" si="1480"/>
        <v>-0.48188205529659772</v>
      </c>
      <c r="O4318" s="9">
        <f t="shared" si="1481"/>
        <v>-0.90624737079173157</v>
      </c>
      <c r="P4318" s="9">
        <f t="shared" si="1482"/>
        <v>-0.65399674776231931</v>
      </c>
      <c r="Q4318" s="10">
        <f t="shared" si="1483"/>
        <v>0.1552658660587061</v>
      </c>
      <c r="R4318" s="10">
        <f t="shared" si="1466"/>
        <v>0.51524525016819833</v>
      </c>
      <c r="S4318" s="10">
        <f>_xlfn.PERCENTILE.INC($R$1519:R4318,0.75)</f>
        <v>0.8011247806009737</v>
      </c>
      <c r="T4318" s="10">
        <f t="shared" si="1467"/>
        <v>0.8011247806009737</v>
      </c>
      <c r="U4318" s="11">
        <f t="shared" si="1484"/>
        <v>0.51524525016819833</v>
      </c>
      <c r="V4318" s="10">
        <f t="shared" si="1468"/>
        <v>-0.95742346010848944</v>
      </c>
      <c r="W4318" s="10">
        <f t="shared" si="1469"/>
        <v>0.59504489536184557</v>
      </c>
      <c r="X4318" s="10">
        <f t="shared" si="1485"/>
        <v>0.64405656271024792</v>
      </c>
      <c r="Y4318" s="10">
        <f>_xlfn.PERCENTILE.INC($X$1519:X4318,0.75)</f>
        <v>1.0014059757512173</v>
      </c>
      <c r="Z4318" s="10">
        <f t="shared" si="1486"/>
        <v>1.0014059757512173</v>
      </c>
      <c r="AA4318" s="10">
        <f t="shared" si="1487"/>
        <v>0.74598758334597604</v>
      </c>
      <c r="AB4318" s="10">
        <f t="shared" si="1488"/>
        <v>-0.56970994263723218</v>
      </c>
      <c r="AC4318" s="10">
        <f t="shared" si="1489"/>
        <v>-0.42499654331612347</v>
      </c>
      <c r="AD4318" s="13">
        <f t="shared" si="1490"/>
        <v>-569709.94263723213</v>
      </c>
      <c r="AE4318" s="13">
        <f t="shared" si="1470"/>
        <v>-424996.54331612348</v>
      </c>
      <c r="AF4318" s="13"/>
      <c r="AG4318" s="2">
        <f t="shared" si="1465"/>
        <v>41089</v>
      </c>
      <c r="AH4318" s="3">
        <f t="shared" si="1471"/>
        <v>-21074.266433548088</v>
      </c>
      <c r="AI4318" s="3">
        <f t="shared" si="1472"/>
        <v>-15721.141087551761</v>
      </c>
      <c r="AJ4318" s="3">
        <f t="shared" si="1491"/>
        <v>757199.71017097146</v>
      </c>
      <c r="AK4318" s="3">
        <f t="shared" si="1492"/>
        <v>581656.05202320975</v>
      </c>
    </row>
    <row r="4319" spans="2:37" x14ac:dyDescent="0.2">
      <c r="B4319" s="5">
        <v>41092</v>
      </c>
      <c r="C4319" s="1">
        <v>527.82000000000005</v>
      </c>
      <c r="D4319" s="1">
        <f t="shared" si="1493"/>
        <v>27</v>
      </c>
      <c r="E4319" s="1" t="b">
        <f t="shared" si="1494"/>
        <v>1</v>
      </c>
      <c r="F4319" s="6">
        <f t="shared" si="1495"/>
        <v>1.5546234655789526E-2</v>
      </c>
      <c r="G4319" s="8">
        <f t="shared" si="1473"/>
        <v>-5.1847612695656736E-4</v>
      </c>
      <c r="H4319" s="8">
        <f t="shared" si="1474"/>
        <v>-2.7762071372051776E-4</v>
      </c>
      <c r="I4319" s="8">
        <f t="shared" si="1475"/>
        <v>-5.1610607373074396E-4</v>
      </c>
      <c r="J4319" s="6">
        <f t="shared" si="1476"/>
        <v>1.5366008326772383E-3</v>
      </c>
      <c r="K4319" s="6">
        <f t="shared" si="1477"/>
        <v>1.102532407762149E-3</v>
      </c>
      <c r="L4319" s="6">
        <f t="shared" si="1478"/>
        <v>6.8739475361572909E-4</v>
      </c>
      <c r="M4319" s="9">
        <f t="shared" si="1479"/>
        <v>-0.33741757516375942</v>
      </c>
      <c r="N4319" s="9">
        <f t="shared" si="1480"/>
        <v>-0.25180276948413233</v>
      </c>
      <c r="O4319" s="9">
        <f t="shared" si="1481"/>
        <v>-0.75081468256195072</v>
      </c>
      <c r="P4319" s="9">
        <f t="shared" si="1482"/>
        <v>-0.4466783424032808</v>
      </c>
      <c r="Q4319" s="10">
        <f t="shared" si="1483"/>
        <v>0.15840754255814443</v>
      </c>
      <c r="R4319" s="10">
        <f t="shared" si="1466"/>
        <v>0.50502645712489058</v>
      </c>
      <c r="S4319" s="10">
        <f>_xlfn.PERCENTILE.INC($R$1519:R4319,0.75)</f>
        <v>0.80112067557621092</v>
      </c>
      <c r="T4319" s="10">
        <f t="shared" si="1467"/>
        <v>0.80112067557621092</v>
      </c>
      <c r="U4319" s="11">
        <f t="shared" si="1484"/>
        <v>0.50502645712489058</v>
      </c>
      <c r="V4319" s="10">
        <f t="shared" si="1468"/>
        <v>-0.65399674776231931</v>
      </c>
      <c r="W4319" s="10">
        <f t="shared" si="1469"/>
        <v>0.51524525016819833</v>
      </c>
      <c r="X4319" s="10">
        <f t="shared" si="1485"/>
        <v>0.63128307140611317</v>
      </c>
      <c r="Y4319" s="10">
        <f>_xlfn.PERCENTILE.INC($X$1519:X4319,0.75)</f>
        <v>1.0014008444702638</v>
      </c>
      <c r="Z4319" s="10">
        <f t="shared" si="1486"/>
        <v>1.0014008444702638</v>
      </c>
      <c r="AA4319" s="10">
        <f t="shared" si="1487"/>
        <v>0.63128307140611317</v>
      </c>
      <c r="AB4319" s="10">
        <f t="shared" si="1488"/>
        <v>-0.33696871790998434</v>
      </c>
      <c r="AC4319" s="10">
        <f t="shared" si="1489"/>
        <v>-0.21272264720999504</v>
      </c>
      <c r="AD4319" s="13">
        <f t="shared" si="1490"/>
        <v>-336968.71790998435</v>
      </c>
      <c r="AE4319" s="13">
        <f t="shared" si="1470"/>
        <v>-212722.64720999505</v>
      </c>
      <c r="AF4319" s="13"/>
      <c r="AG4319" s="2">
        <f t="shared" si="1465"/>
        <v>41092</v>
      </c>
      <c r="AH4319" s="3">
        <f t="shared" si="1471"/>
        <v>-8856.8444539748016</v>
      </c>
      <c r="AI4319" s="3">
        <f t="shared" si="1472"/>
        <v>-6607.095990291873</v>
      </c>
      <c r="AJ4319" s="3">
        <f t="shared" si="1491"/>
        <v>748342.8657169966</v>
      </c>
      <c r="AK4319" s="3">
        <f t="shared" si="1492"/>
        <v>575048.95603291783</v>
      </c>
    </row>
    <row r="4320" spans="2:37" x14ac:dyDescent="0.2">
      <c r="B4320" s="5">
        <v>41093</v>
      </c>
      <c r="C4320" s="1">
        <v>524.58000000000004</v>
      </c>
      <c r="D4320" s="1">
        <f t="shared" si="1493"/>
        <v>27</v>
      </c>
      <c r="E4320" s="1" t="b">
        <f t="shared" si="1494"/>
        <v>0</v>
      </c>
      <c r="F4320" s="6">
        <f t="shared" si="1495"/>
        <v>-6.1384562919176711E-3</v>
      </c>
      <c r="G4320" s="8">
        <f t="shared" si="1473"/>
        <v>-6.9566930433011959E-4</v>
      </c>
      <c r="H4320" s="8">
        <f t="shared" si="1474"/>
        <v>-3.9194549750711064E-4</v>
      </c>
      <c r="I4320" s="8">
        <f t="shared" si="1475"/>
        <v>-5.4601873042056496E-4</v>
      </c>
      <c r="J4320" s="6">
        <f t="shared" si="1476"/>
        <v>1.5365355434825844E-3</v>
      </c>
      <c r="K4320" s="6">
        <f t="shared" si="1477"/>
        <v>1.1025424680350118E-3</v>
      </c>
      <c r="L4320" s="6">
        <f t="shared" si="1478"/>
        <v>6.8780511782165065E-4</v>
      </c>
      <c r="M4320" s="9">
        <f t="shared" si="1479"/>
        <v>-0.45275184637341553</v>
      </c>
      <c r="N4320" s="9">
        <f t="shared" si="1480"/>
        <v>-0.35549242670502212</v>
      </c>
      <c r="O4320" s="9">
        <f t="shared" si="1481"/>
        <v>-0.7938567426626052</v>
      </c>
      <c r="P4320" s="9">
        <f t="shared" si="1482"/>
        <v>-0.53403367191368101</v>
      </c>
      <c r="Q4320" s="10">
        <f t="shared" si="1483"/>
        <v>0.15867386021810626</v>
      </c>
      <c r="R4320" s="10">
        <f t="shared" si="1466"/>
        <v>0.50417882246033119</v>
      </c>
      <c r="S4320" s="10">
        <f>_xlfn.PERCENTILE.INC($R$1519:R4320,0.75)</f>
        <v>0.8009738127004582</v>
      </c>
      <c r="T4320" s="10">
        <f t="shared" si="1467"/>
        <v>0.8009738127004582</v>
      </c>
      <c r="U4320" s="11">
        <f t="shared" si="1484"/>
        <v>0.50417882246033119</v>
      </c>
      <c r="V4320" s="10">
        <f t="shared" si="1468"/>
        <v>-0.65399674776231931</v>
      </c>
      <c r="W4320" s="10">
        <f t="shared" si="1469"/>
        <v>0.51524525016819833</v>
      </c>
      <c r="X4320" s="10">
        <f t="shared" si="1485"/>
        <v>0.63022352807541404</v>
      </c>
      <c r="Y4320" s="10">
        <f>_xlfn.PERCENTILE.INC($X$1519:X4320,0.75)</f>
        <v>1.0012172658755727</v>
      </c>
      <c r="Z4320" s="10">
        <f t="shared" si="1486"/>
        <v>1.0012172658755727</v>
      </c>
      <c r="AA4320" s="10">
        <f t="shared" si="1487"/>
        <v>0.63128307140611317</v>
      </c>
      <c r="AB4320" s="10">
        <f t="shared" si="1488"/>
        <v>-0.33696871790998434</v>
      </c>
      <c r="AC4320" s="10">
        <f t="shared" si="1489"/>
        <v>-0.21272264720999504</v>
      </c>
      <c r="AD4320" s="13">
        <f t="shared" si="1490"/>
        <v>-336968.71790998435</v>
      </c>
      <c r="AE4320" s="13">
        <f t="shared" si="1470"/>
        <v>-212722.64720999505</v>
      </c>
      <c r="AF4320" s="13"/>
      <c r="AG4320" s="2">
        <f t="shared" si="1465"/>
        <v>41093</v>
      </c>
      <c r="AH4320" s="3">
        <f t="shared" si="1471"/>
        <v>2068.4677466339745</v>
      </c>
      <c r="AI4320" s="3">
        <f t="shared" si="1472"/>
        <v>1305.7886721995771</v>
      </c>
      <c r="AJ4320" s="3">
        <f t="shared" si="1491"/>
        <v>750411.33346363052</v>
      </c>
      <c r="AK4320" s="3">
        <f t="shared" si="1492"/>
        <v>576354.74470511742</v>
      </c>
    </row>
    <row r="4321" spans="2:37" x14ac:dyDescent="0.2">
      <c r="B4321" s="5">
        <v>41095</v>
      </c>
      <c r="C4321" s="1">
        <v>516.55999999999995</v>
      </c>
      <c r="D4321" s="1">
        <f t="shared" si="1493"/>
        <v>27</v>
      </c>
      <c r="E4321" s="1" t="b">
        <f t="shared" si="1494"/>
        <v>0</v>
      </c>
      <c r="F4321" s="6">
        <f t="shared" si="1495"/>
        <v>-1.5288421213161207E-2</v>
      </c>
      <c r="G4321" s="8">
        <f t="shared" si="1473"/>
        <v>-1.0632723901929035E-3</v>
      </c>
      <c r="H4321" s="8">
        <f t="shared" si="1474"/>
        <v>-6.0243662141796941E-4</v>
      </c>
      <c r="I4321" s="8">
        <f t="shared" si="1475"/>
        <v>-6.4176739489550227E-4</v>
      </c>
      <c r="J4321" s="6">
        <f t="shared" si="1476"/>
        <v>1.5364760299856003E-3</v>
      </c>
      <c r="K4321" s="6">
        <f t="shared" si="1477"/>
        <v>1.1026177949800609E-3</v>
      </c>
      <c r="L4321" s="6">
        <f t="shared" si="1478"/>
        <v>6.8827971717009162E-4</v>
      </c>
      <c r="M4321" s="9">
        <f t="shared" si="1479"/>
        <v>-0.6920201613577196</v>
      </c>
      <c r="N4321" s="9">
        <f t="shared" si="1480"/>
        <v>-0.54636939849938071</v>
      </c>
      <c r="O4321" s="9">
        <f t="shared" si="1481"/>
        <v>-0.93242235516422323</v>
      </c>
      <c r="P4321" s="9">
        <f t="shared" si="1482"/>
        <v>-0.72360397167377455</v>
      </c>
      <c r="Q4321" s="10">
        <f t="shared" si="1483"/>
        <v>0.16052672252565992</v>
      </c>
      <c r="R4321" s="10">
        <f t="shared" si="1466"/>
        <v>0.4983593930114168</v>
      </c>
      <c r="S4321" s="10">
        <f>_xlfn.PERCENTILE.INC($R$1519:R4321,0.75)</f>
        <v>0.80082694982470537</v>
      </c>
      <c r="T4321" s="10">
        <f t="shared" si="1467"/>
        <v>0.80082694982470537</v>
      </c>
      <c r="U4321" s="11">
        <f t="shared" si="1484"/>
        <v>0.4983593930114168</v>
      </c>
      <c r="V4321" s="10">
        <f t="shared" si="1468"/>
        <v>-0.65399674776231931</v>
      </c>
      <c r="W4321" s="10">
        <f t="shared" si="1469"/>
        <v>0.51524525016819833</v>
      </c>
      <c r="X4321" s="10">
        <f t="shared" si="1485"/>
        <v>0.62294924126427098</v>
      </c>
      <c r="Y4321" s="10">
        <f>_xlfn.PERCENTILE.INC($X$1519:X4321,0.75)</f>
        <v>1.0010336872808818</v>
      </c>
      <c r="Z4321" s="10">
        <f t="shared" si="1486"/>
        <v>1.0010336872808818</v>
      </c>
      <c r="AA4321" s="10">
        <f t="shared" si="1487"/>
        <v>0.63128307140611317</v>
      </c>
      <c r="AB4321" s="10">
        <f t="shared" si="1488"/>
        <v>-0.33696871790998434</v>
      </c>
      <c r="AC4321" s="10">
        <f t="shared" si="1489"/>
        <v>-0.21272264720999504</v>
      </c>
      <c r="AD4321" s="13">
        <f t="shared" si="1490"/>
        <v>-336968.71790998435</v>
      </c>
      <c r="AE4321" s="13">
        <f t="shared" si="1470"/>
        <v>-212722.64720999505</v>
      </c>
      <c r="AF4321" s="13"/>
      <c r="AG4321" s="2">
        <f t="shared" si="1465"/>
        <v>41095</v>
      </c>
      <c r="AH4321" s="3">
        <f t="shared" si="1471"/>
        <v>5151.7196950667394</v>
      </c>
      <c r="AI4321" s="3">
        <f t="shared" si="1472"/>
        <v>3252.193432125096</v>
      </c>
      <c r="AJ4321" s="3">
        <f t="shared" si="1491"/>
        <v>755563.05315869721</v>
      </c>
      <c r="AK4321" s="3">
        <f t="shared" si="1492"/>
        <v>579606.93813724257</v>
      </c>
    </row>
    <row r="4322" spans="2:37" x14ac:dyDescent="0.2">
      <c r="B4322" s="5">
        <v>41096</v>
      </c>
      <c r="C4322" s="1">
        <v>516.04</v>
      </c>
      <c r="D4322" s="1">
        <f t="shared" si="1493"/>
        <v>27</v>
      </c>
      <c r="E4322" s="1" t="b">
        <f t="shared" si="1494"/>
        <v>0</v>
      </c>
      <c r="F4322" s="6">
        <f t="shared" si="1495"/>
        <v>-1.0066594393680628E-3</v>
      </c>
      <c r="G4322" s="8">
        <f t="shared" si="1473"/>
        <v>-1.0784825126393303E-3</v>
      </c>
      <c r="H4322" s="8">
        <f t="shared" si="1474"/>
        <v>-5.7735207784501336E-4</v>
      </c>
      <c r="I4322" s="8">
        <f t="shared" si="1475"/>
        <v>-6.6468895770783391E-4</v>
      </c>
      <c r="J4322" s="6">
        <f t="shared" si="1476"/>
        <v>1.5365760182201932E-3</v>
      </c>
      <c r="K4322" s="6">
        <f t="shared" si="1477"/>
        <v>1.1027313061283289E-3</v>
      </c>
      <c r="L4322" s="6">
        <f t="shared" si="1478"/>
        <v>6.8886428190365187E-4</v>
      </c>
      <c r="M4322" s="9">
        <f t="shared" si="1479"/>
        <v>-0.70187384148330656</v>
      </c>
      <c r="N4322" s="9">
        <f t="shared" si="1480"/>
        <v>-0.52356550923731981</v>
      </c>
      <c r="O4322" s="9">
        <f t="shared" si="1481"/>
        <v>-0.96490553388976663</v>
      </c>
      <c r="P4322" s="9">
        <f t="shared" si="1482"/>
        <v>-0.73011496153679767</v>
      </c>
      <c r="Q4322" s="10">
        <f t="shared" si="1483"/>
        <v>0.16020470692404404</v>
      </c>
      <c r="R4322" s="10">
        <f t="shared" si="1466"/>
        <v>0.499361108272115</v>
      </c>
      <c r="S4322" s="10">
        <f>_xlfn.PERCENTILE.INC($R$1519:R4322,0.75)</f>
        <v>0.80068008694895254</v>
      </c>
      <c r="T4322" s="10">
        <f t="shared" si="1467"/>
        <v>0.80068008694895254</v>
      </c>
      <c r="U4322" s="11">
        <f t="shared" si="1484"/>
        <v>0.499361108272115</v>
      </c>
      <c r="V4322" s="10">
        <f t="shared" si="1468"/>
        <v>-0.65399674776231931</v>
      </c>
      <c r="W4322" s="10">
        <f t="shared" si="1469"/>
        <v>0.51524525016819833</v>
      </c>
      <c r="X4322" s="10">
        <f t="shared" si="1485"/>
        <v>0.62420138534014369</v>
      </c>
      <c r="Y4322" s="10">
        <f>_xlfn.PERCENTILE.INC($X$1519:X4322,0.75)</f>
        <v>1.000850108686191</v>
      </c>
      <c r="Z4322" s="10">
        <f t="shared" si="1486"/>
        <v>1.000850108686191</v>
      </c>
      <c r="AA4322" s="10">
        <f t="shared" si="1487"/>
        <v>0.63128307140611317</v>
      </c>
      <c r="AB4322" s="10">
        <f t="shared" si="1488"/>
        <v>-0.33696871790998434</v>
      </c>
      <c r="AC4322" s="10">
        <f t="shared" si="1489"/>
        <v>-0.21272264720999504</v>
      </c>
      <c r="AD4322" s="13">
        <f t="shared" si="1490"/>
        <v>-336968.71790998435</v>
      </c>
      <c r="AE4322" s="13">
        <f t="shared" si="1470"/>
        <v>-212722.64720999505</v>
      </c>
      <c r="AF4322" s="13"/>
      <c r="AG4322" s="2">
        <f t="shared" si="1465"/>
        <v>41096</v>
      </c>
      <c r="AH4322" s="3">
        <f t="shared" si="1471"/>
        <v>339.21274065583975</v>
      </c>
      <c r="AI4322" s="3">
        <f t="shared" si="1472"/>
        <v>214.13926078130382</v>
      </c>
      <c r="AJ4322" s="3">
        <f t="shared" si="1491"/>
        <v>755902.26589935308</v>
      </c>
      <c r="AK4322" s="3">
        <f t="shared" si="1492"/>
        <v>579821.07739802392</v>
      </c>
    </row>
    <row r="4323" spans="2:37" x14ac:dyDescent="0.2">
      <c r="B4323" s="5">
        <v>41099</v>
      </c>
      <c r="C4323" s="1">
        <v>518.42999999999995</v>
      </c>
      <c r="D4323" s="1">
        <f t="shared" si="1493"/>
        <v>28</v>
      </c>
      <c r="E4323" s="1" t="b">
        <f t="shared" si="1494"/>
        <v>1</v>
      </c>
      <c r="F4323" s="6">
        <f t="shared" si="1495"/>
        <v>4.6314239206262098E-3</v>
      </c>
      <c r="G4323" s="8">
        <f t="shared" si="1473"/>
        <v>-9.2850228145977269E-4</v>
      </c>
      <c r="H4323" s="8">
        <f t="shared" si="1474"/>
        <v>-5.7825200312684472E-4</v>
      </c>
      <c r="I4323" s="8">
        <f t="shared" si="1475"/>
        <v>-6.5023923950218864E-4</v>
      </c>
      <c r="J4323" s="6">
        <f t="shared" si="1476"/>
        <v>1.5366104347114009E-3</v>
      </c>
      <c r="K4323" s="6">
        <f t="shared" si="1477"/>
        <v>1.1028684007476112E-3</v>
      </c>
      <c r="L4323" s="6">
        <f t="shared" si="1478"/>
        <v>6.894166812508257E-4</v>
      </c>
      <c r="M4323" s="9">
        <f t="shared" si="1479"/>
        <v>-0.6042535313344789</v>
      </c>
      <c r="N4323" s="9">
        <f t="shared" si="1480"/>
        <v>-0.52431641230708925</v>
      </c>
      <c r="O4323" s="9">
        <f t="shared" si="1481"/>
        <v>-0.94317305801542772</v>
      </c>
      <c r="P4323" s="9">
        <f t="shared" si="1482"/>
        <v>-0.69058100055233196</v>
      </c>
      <c r="Q4323" s="10">
        <f t="shared" si="1483"/>
        <v>0.16046189223414933</v>
      </c>
      <c r="R4323" s="10">
        <f t="shared" si="1466"/>
        <v>0.49856074165735459</v>
      </c>
      <c r="S4323" s="10">
        <f>_xlfn.PERCENTILE.INC($R$1519:R4323,0.75)</f>
        <v>0.80053322407319982</v>
      </c>
      <c r="T4323" s="10">
        <f t="shared" si="1467"/>
        <v>0.80053322407319982</v>
      </c>
      <c r="U4323" s="11">
        <f t="shared" si="1484"/>
        <v>0.49856074165735459</v>
      </c>
      <c r="V4323" s="10">
        <f t="shared" si="1468"/>
        <v>-0.73011496153679767</v>
      </c>
      <c r="W4323" s="10">
        <f t="shared" si="1469"/>
        <v>0.499361108272115</v>
      </c>
      <c r="X4323" s="10">
        <f t="shared" si="1485"/>
        <v>0.62320092707169328</v>
      </c>
      <c r="Y4323" s="10">
        <f>_xlfn.PERCENTILE.INC($X$1519:X4323,0.75)</f>
        <v>1.0006665300914999</v>
      </c>
      <c r="Z4323" s="10">
        <f t="shared" si="1486"/>
        <v>1.0006665300914999</v>
      </c>
      <c r="AA4323" s="10">
        <f t="shared" si="1487"/>
        <v>0.62320092707169328</v>
      </c>
      <c r="AB4323" s="10">
        <f t="shared" si="1488"/>
        <v>-0.36459101635906788</v>
      </c>
      <c r="AC4323" s="10">
        <f t="shared" si="1489"/>
        <v>-0.22721345939698198</v>
      </c>
      <c r="AD4323" s="13">
        <f t="shared" si="1490"/>
        <v>-364591.01635906787</v>
      </c>
      <c r="AE4323" s="13">
        <f t="shared" si="1470"/>
        <v>-227213.45939698198</v>
      </c>
      <c r="AF4323" s="13"/>
      <c r="AG4323" s="2">
        <f t="shared" si="1465"/>
        <v>41099</v>
      </c>
      <c r="AH4323" s="3">
        <f t="shared" si="1471"/>
        <v>-1560.644980631047</v>
      </c>
      <c r="AI4323" s="3">
        <f t="shared" si="1472"/>
        <v>-985.20875674730132</v>
      </c>
      <c r="AJ4323" s="3">
        <f t="shared" si="1491"/>
        <v>754341.62091872201</v>
      </c>
      <c r="AK4323" s="3">
        <f t="shared" si="1492"/>
        <v>578835.86864127661</v>
      </c>
    </row>
    <row r="4324" spans="2:37" x14ac:dyDescent="0.2">
      <c r="B4324" s="5">
        <v>41100</v>
      </c>
      <c r="C4324" s="1">
        <v>516.63</v>
      </c>
      <c r="D4324" s="1">
        <f t="shared" si="1493"/>
        <v>28</v>
      </c>
      <c r="E4324" s="1" t="b">
        <f t="shared" si="1494"/>
        <v>0</v>
      </c>
      <c r="F4324" s="6">
        <f t="shared" si="1495"/>
        <v>-3.472021295063854E-3</v>
      </c>
      <c r="G4324" s="8">
        <f t="shared" si="1473"/>
        <v>-9.2710913507650431E-4</v>
      </c>
      <c r="H4324" s="8">
        <f t="shared" si="1474"/>
        <v>-5.762440918193753E-4</v>
      </c>
      <c r="I4324" s="8">
        <f t="shared" si="1475"/>
        <v>-6.8534856347180232E-4</v>
      </c>
      <c r="J4324" s="6">
        <f t="shared" si="1476"/>
        <v>1.5368476481617359E-3</v>
      </c>
      <c r="K4324" s="6">
        <f t="shared" si="1477"/>
        <v>1.1031107140068693E-3</v>
      </c>
      <c r="L4324" s="6">
        <f t="shared" si="1478"/>
        <v>6.9008951353389072E-4</v>
      </c>
      <c r="M4324" s="9">
        <f t="shared" si="1479"/>
        <v>-0.60325376831297761</v>
      </c>
      <c r="N4324" s="9">
        <f t="shared" si="1480"/>
        <v>-0.52238101262407544</v>
      </c>
      <c r="O4324" s="9">
        <f t="shared" si="1481"/>
        <v>-0.99312994913107666</v>
      </c>
      <c r="P4324" s="9">
        <f t="shared" si="1482"/>
        <v>-0.7062549100227099</v>
      </c>
      <c r="Q4324" s="10">
        <f t="shared" si="1483"/>
        <v>0.1605159630716661</v>
      </c>
      <c r="R4324" s="10">
        <f t="shared" si="1466"/>
        <v>0.49839279825572325</v>
      </c>
      <c r="S4324" s="10">
        <f>_xlfn.PERCENTILE.INC($R$1519:R4324,0.75)</f>
        <v>0.80050417407151642</v>
      </c>
      <c r="T4324" s="10">
        <f t="shared" si="1467"/>
        <v>0.80050417407151642</v>
      </c>
      <c r="U4324" s="11">
        <f t="shared" si="1484"/>
        <v>0.49839279825572325</v>
      </c>
      <c r="V4324" s="10">
        <f t="shared" si="1468"/>
        <v>-0.73011496153679767</v>
      </c>
      <c r="W4324" s="10">
        <f t="shared" si="1469"/>
        <v>0.499361108272115</v>
      </c>
      <c r="X4324" s="10">
        <f t="shared" si="1485"/>
        <v>0.62299099781965406</v>
      </c>
      <c r="Y4324" s="10">
        <f>_xlfn.PERCENTILE.INC($X$1519:X4324,0.75)</f>
        <v>1.0006302175893955</v>
      </c>
      <c r="Z4324" s="10">
        <f t="shared" si="1486"/>
        <v>1.0006302175893955</v>
      </c>
      <c r="AA4324" s="10">
        <f t="shared" si="1487"/>
        <v>0.62320092707169328</v>
      </c>
      <c r="AB4324" s="10">
        <f t="shared" si="1488"/>
        <v>-0.36459101635906788</v>
      </c>
      <c r="AC4324" s="10">
        <f t="shared" si="1489"/>
        <v>-0.22721345939698198</v>
      </c>
      <c r="AD4324" s="13">
        <f t="shared" si="1490"/>
        <v>-364591.01635906787</v>
      </c>
      <c r="AE4324" s="13">
        <f t="shared" si="1470"/>
        <v>-227213.45939698198</v>
      </c>
      <c r="AF4324" s="13"/>
      <c r="AG4324" s="2">
        <f t="shared" si="1465"/>
        <v>41100</v>
      </c>
      <c r="AH4324" s="3">
        <f t="shared" si="1471"/>
        <v>1265.8677727876577</v>
      </c>
      <c r="AI4324" s="3">
        <f t="shared" si="1472"/>
        <v>788.88996955144785</v>
      </c>
      <c r="AJ4324" s="3">
        <f t="shared" si="1491"/>
        <v>755607.4886915097</v>
      </c>
      <c r="AK4324" s="3">
        <f t="shared" si="1492"/>
        <v>579624.75861082808</v>
      </c>
    </row>
    <row r="4325" spans="2:37" x14ac:dyDescent="0.2">
      <c r="B4325" s="5">
        <v>41101</v>
      </c>
      <c r="C4325" s="1">
        <v>517.79999999999995</v>
      </c>
      <c r="D4325" s="1">
        <f t="shared" si="1493"/>
        <v>28</v>
      </c>
      <c r="E4325" s="1" t="b">
        <f t="shared" si="1494"/>
        <v>0</v>
      </c>
      <c r="F4325" s="6">
        <f t="shared" si="1495"/>
        <v>2.2646768480343304E-3</v>
      </c>
      <c r="G4325" s="8">
        <f t="shared" si="1473"/>
        <v>-9.0884791440589492E-4</v>
      </c>
      <c r="H4325" s="8">
        <f t="shared" si="1474"/>
        <v>-5.477723687178737E-4</v>
      </c>
      <c r="I4325" s="8">
        <f t="shared" si="1475"/>
        <v>-6.7747436745469109E-4</v>
      </c>
      <c r="J4325" s="6">
        <f t="shared" si="1476"/>
        <v>1.5370867492105365E-3</v>
      </c>
      <c r="K4325" s="6">
        <f t="shared" si="1477"/>
        <v>1.1033402337698732E-3</v>
      </c>
      <c r="L4325" s="6">
        <f t="shared" si="1478"/>
        <v>6.9077320309600258E-4</v>
      </c>
      <c r="M4325" s="9">
        <f t="shared" si="1479"/>
        <v>-0.59127951943681023</v>
      </c>
      <c r="N4325" s="9">
        <f t="shared" si="1480"/>
        <v>-0.49646731982776959</v>
      </c>
      <c r="O4325" s="9">
        <f t="shared" si="1481"/>
        <v>-0.98074789875793256</v>
      </c>
      <c r="P4325" s="9">
        <f t="shared" si="1482"/>
        <v>-0.68949824600750409</v>
      </c>
      <c r="Q4325" s="10">
        <f t="shared" si="1483"/>
        <v>0.16030886866177313</v>
      </c>
      <c r="R4325" s="10">
        <f t="shared" si="1466"/>
        <v>0.49903664512028717</v>
      </c>
      <c r="S4325" s="10">
        <f>_xlfn.PERCENTILE.INC($R$1519:R4325,0.75)</f>
        <v>0.8004751240698329</v>
      </c>
      <c r="T4325" s="10">
        <f t="shared" si="1467"/>
        <v>0.8004751240698329</v>
      </c>
      <c r="U4325" s="11">
        <f t="shared" si="1484"/>
        <v>0.49903664512028717</v>
      </c>
      <c r="V4325" s="10">
        <f t="shared" si="1468"/>
        <v>-0.73011496153679767</v>
      </c>
      <c r="W4325" s="10">
        <f t="shared" si="1469"/>
        <v>0.499361108272115</v>
      </c>
      <c r="X4325" s="10">
        <f t="shared" si="1485"/>
        <v>0.62379580640035903</v>
      </c>
      <c r="Y4325" s="10">
        <f>_xlfn.PERCENTILE.INC($X$1519:X4325,0.75)</f>
        <v>1.0005939050872912</v>
      </c>
      <c r="Z4325" s="10">
        <f t="shared" si="1486"/>
        <v>1.0005939050872912</v>
      </c>
      <c r="AA4325" s="10">
        <f t="shared" si="1487"/>
        <v>0.62320092707169328</v>
      </c>
      <c r="AB4325" s="10">
        <f t="shared" si="1488"/>
        <v>-0.36459101635906788</v>
      </c>
      <c r="AC4325" s="10">
        <f t="shared" si="1489"/>
        <v>-0.22721345939698198</v>
      </c>
      <c r="AD4325" s="13">
        <f t="shared" si="1490"/>
        <v>-364591.01635906787</v>
      </c>
      <c r="AE4325" s="13">
        <f t="shared" si="1470"/>
        <v>-227213.45939698198</v>
      </c>
      <c r="AF4325" s="13"/>
      <c r="AG4325" s="2">
        <f t="shared" si="1465"/>
        <v>41101</v>
      </c>
      <c r="AH4325" s="3">
        <f t="shared" si="1471"/>
        <v>-825.68083374968683</v>
      </c>
      <c r="AI4325" s="3">
        <f t="shared" si="1472"/>
        <v>-514.56506105813344</v>
      </c>
      <c r="AJ4325" s="3">
        <f t="shared" si="1491"/>
        <v>754781.80785776</v>
      </c>
      <c r="AK4325" s="3">
        <f t="shared" si="1492"/>
        <v>579110.19354976993</v>
      </c>
    </row>
    <row r="4326" spans="2:37" x14ac:dyDescent="0.2">
      <c r="B4326" s="5">
        <v>41102</v>
      </c>
      <c r="C4326" s="1">
        <v>512.91999999999996</v>
      </c>
      <c r="D4326" s="1">
        <f t="shared" si="1493"/>
        <v>28</v>
      </c>
      <c r="E4326" s="1" t="b">
        <f t="shared" si="1494"/>
        <v>0</v>
      </c>
      <c r="F4326" s="6">
        <f t="shared" si="1495"/>
        <v>-9.4244882193896817E-3</v>
      </c>
      <c r="G4326" s="8">
        <f t="shared" si="1473"/>
        <v>-1.0893167107761648E-3</v>
      </c>
      <c r="H4326" s="8">
        <f t="shared" si="1474"/>
        <v>-6.4644691932618523E-4</v>
      </c>
      <c r="I4326" s="8">
        <f t="shared" si="1475"/>
        <v>-7.2638974316149092E-4</v>
      </c>
      <c r="J4326" s="6">
        <f t="shared" si="1476"/>
        <v>1.5374742571640759E-3</v>
      </c>
      <c r="K4326" s="6">
        <f t="shared" si="1477"/>
        <v>1.1036459712916535E-3</v>
      </c>
      <c r="L4326" s="6">
        <f t="shared" si="1478"/>
        <v>6.9153257440416152E-4</v>
      </c>
      <c r="M4326" s="9">
        <f t="shared" si="1479"/>
        <v>-0.70851053648563</v>
      </c>
      <c r="N4326" s="9">
        <f t="shared" si="1480"/>
        <v>-0.58573757902601253</v>
      </c>
      <c r="O4326" s="9">
        <f t="shared" si="1481"/>
        <v>-1</v>
      </c>
      <c r="P4326" s="9">
        <f t="shared" si="1482"/>
        <v>-0.76474937183721414</v>
      </c>
      <c r="Q4326" s="10">
        <f t="shared" si="1483"/>
        <v>0.1610871184642157</v>
      </c>
      <c r="R4326" s="10">
        <f t="shared" si="1466"/>
        <v>0.49662568157348602</v>
      </c>
      <c r="S4326" s="10">
        <f>_xlfn.PERCENTILE.INC($R$1519:R4326,0.75)</f>
        <v>0.80044607406814949</v>
      </c>
      <c r="T4326" s="10">
        <f t="shared" si="1467"/>
        <v>0.80044607406814949</v>
      </c>
      <c r="U4326" s="11">
        <f t="shared" si="1484"/>
        <v>0.49662568157348602</v>
      </c>
      <c r="V4326" s="10">
        <f t="shared" si="1468"/>
        <v>-0.73011496153679767</v>
      </c>
      <c r="W4326" s="10">
        <f t="shared" si="1469"/>
        <v>0.499361108272115</v>
      </c>
      <c r="X4326" s="10">
        <f t="shared" si="1485"/>
        <v>0.62078210196685757</v>
      </c>
      <c r="Y4326" s="10">
        <f>_xlfn.PERCENTILE.INC($X$1519:X4326,0.75)</f>
        <v>1.0005575925851868</v>
      </c>
      <c r="Z4326" s="10">
        <f t="shared" si="1486"/>
        <v>1.0005575925851868</v>
      </c>
      <c r="AA4326" s="10">
        <f t="shared" si="1487"/>
        <v>0.62320092707169328</v>
      </c>
      <c r="AB4326" s="10">
        <f t="shared" si="1488"/>
        <v>-0.36459101635906788</v>
      </c>
      <c r="AC4326" s="10">
        <f t="shared" si="1489"/>
        <v>-0.22721345939698198</v>
      </c>
      <c r="AD4326" s="13">
        <f t="shared" si="1490"/>
        <v>-364591.01635906787</v>
      </c>
      <c r="AE4326" s="13">
        <f t="shared" si="1470"/>
        <v>-227213.45939698198</v>
      </c>
      <c r="AF4326" s="13"/>
      <c r="AG4326" s="2">
        <f t="shared" si="1465"/>
        <v>41102</v>
      </c>
      <c r="AH4326" s="3">
        <f t="shared" si="1471"/>
        <v>3436.0837385713457</v>
      </c>
      <c r="AI4326" s="3">
        <f t="shared" si="1472"/>
        <v>2141.3705713736326</v>
      </c>
      <c r="AJ4326" s="3">
        <f t="shared" si="1491"/>
        <v>758217.89159633138</v>
      </c>
      <c r="AK4326" s="3">
        <f t="shared" si="1492"/>
        <v>581251.56412114354</v>
      </c>
    </row>
    <row r="4327" spans="2:37" x14ac:dyDescent="0.2">
      <c r="B4327" s="5">
        <v>41103</v>
      </c>
      <c r="C4327" s="1">
        <v>516.89</v>
      </c>
      <c r="D4327" s="1">
        <f t="shared" si="1493"/>
        <v>28</v>
      </c>
      <c r="E4327" s="1" t="b">
        <f t="shared" si="1494"/>
        <v>0</v>
      </c>
      <c r="F4327" s="6">
        <f t="shared" si="1495"/>
        <v>7.7399984403025979E-3</v>
      </c>
      <c r="G4327" s="8">
        <f t="shared" si="1473"/>
        <v>-9.4292109868263465E-4</v>
      </c>
      <c r="H4327" s="8">
        <f t="shared" si="1474"/>
        <v>-5.1540747301561589E-4</v>
      </c>
      <c r="I4327" s="8">
        <f t="shared" si="1475"/>
        <v>-6.7509580642079474E-4</v>
      </c>
      <c r="J4327" s="6">
        <f t="shared" si="1476"/>
        <v>1.537648450790277E-3</v>
      </c>
      <c r="K4327" s="6">
        <f t="shared" si="1477"/>
        <v>1.1038223388853913E-3</v>
      </c>
      <c r="L4327" s="6">
        <f t="shared" si="1478"/>
        <v>6.9220133261452786E-4</v>
      </c>
      <c r="M4327" s="9">
        <f t="shared" si="1479"/>
        <v>-0.61322280668121421</v>
      </c>
      <c r="N4327" s="9">
        <f t="shared" si="1480"/>
        <v>-0.46692973575445107</v>
      </c>
      <c r="O4327" s="9">
        <f t="shared" si="1481"/>
        <v>-0.97528822123308623</v>
      </c>
      <c r="P4327" s="9">
        <f t="shared" si="1482"/>
        <v>-0.68514692122291709</v>
      </c>
      <c r="Q4327" s="10">
        <f t="shared" si="1483"/>
        <v>0.1619420992099263</v>
      </c>
      <c r="R4327" s="10">
        <f t="shared" si="1466"/>
        <v>0.4940037234931457</v>
      </c>
      <c r="S4327" s="10">
        <f>_xlfn.PERCENTILE.INC($R$1519:R4327,0.75)</f>
        <v>0.80041702406646609</v>
      </c>
      <c r="T4327" s="10">
        <f t="shared" si="1467"/>
        <v>0.80041702406646609</v>
      </c>
      <c r="U4327" s="11">
        <f t="shared" si="1484"/>
        <v>0.4940037234931457</v>
      </c>
      <c r="V4327" s="10">
        <f t="shared" si="1468"/>
        <v>-0.73011496153679767</v>
      </c>
      <c r="W4327" s="10">
        <f t="shared" si="1469"/>
        <v>0.499361108272115</v>
      </c>
      <c r="X4327" s="10">
        <f t="shared" si="1485"/>
        <v>0.61750465436643209</v>
      </c>
      <c r="Y4327" s="10">
        <f>_xlfn.PERCENTILE.INC($X$1519:X4327,0.75)</f>
        <v>1.0005212800830825</v>
      </c>
      <c r="Z4327" s="10">
        <f t="shared" si="1486"/>
        <v>1.0005212800830825</v>
      </c>
      <c r="AA4327" s="10">
        <f t="shared" si="1487"/>
        <v>0.62320092707169328</v>
      </c>
      <c r="AB4327" s="10">
        <f t="shared" si="1488"/>
        <v>-0.36459101635906788</v>
      </c>
      <c r="AC4327" s="10">
        <f t="shared" si="1489"/>
        <v>-0.22721345939698198</v>
      </c>
      <c r="AD4327" s="13">
        <f t="shared" si="1490"/>
        <v>-364591.01635906787</v>
      </c>
      <c r="AE4327" s="13">
        <f t="shared" si="1470"/>
        <v>-227213.45939698198</v>
      </c>
      <c r="AF4327" s="13"/>
      <c r="AG4327" s="2">
        <f t="shared" si="1465"/>
        <v>41103</v>
      </c>
      <c r="AH4327" s="3">
        <f t="shared" si="1471"/>
        <v>-2821.9338979675244</v>
      </c>
      <c r="AI4327" s="3">
        <f t="shared" si="1472"/>
        <v>-1758.6318213483983</v>
      </c>
      <c r="AJ4327" s="3">
        <f t="shared" si="1491"/>
        <v>755395.95769836381</v>
      </c>
      <c r="AK4327" s="3">
        <f t="shared" si="1492"/>
        <v>579492.93229979509</v>
      </c>
    </row>
    <row r="4328" spans="2:37" x14ac:dyDescent="0.2">
      <c r="B4328" s="5">
        <v>41106</v>
      </c>
      <c r="C4328" s="1">
        <v>515.89</v>
      </c>
      <c r="D4328" s="1">
        <f t="shared" si="1493"/>
        <v>29</v>
      </c>
      <c r="E4328" s="1" t="b">
        <f t="shared" si="1494"/>
        <v>1</v>
      </c>
      <c r="F4328" s="6">
        <f t="shared" si="1495"/>
        <v>-1.9346476039389104E-3</v>
      </c>
      <c r="G4328" s="8">
        <f t="shared" si="1473"/>
        <v>-9.1882481023818833E-4</v>
      </c>
      <c r="H4328" s="8">
        <f t="shared" si="1474"/>
        <v>-5.6077852369052948E-4</v>
      </c>
      <c r="I4328" s="8">
        <f t="shared" si="1475"/>
        <v>-6.9654139929037579E-4</v>
      </c>
      <c r="J4328" s="6">
        <f t="shared" si="1476"/>
        <v>1.5377697795246783E-3</v>
      </c>
      <c r="K4328" s="6">
        <f t="shared" si="1477"/>
        <v>1.103995613443985E-3</v>
      </c>
      <c r="L4328" s="6">
        <f t="shared" si="1478"/>
        <v>6.9287072409271705E-4</v>
      </c>
      <c r="M4328" s="9">
        <f t="shared" si="1479"/>
        <v>-0.59750479068602536</v>
      </c>
      <c r="N4328" s="9">
        <f t="shared" si="1480"/>
        <v>-0.50795357958094145</v>
      </c>
      <c r="O4328" s="9">
        <f t="shared" si="1481"/>
        <v>-1</v>
      </c>
      <c r="P4328" s="9">
        <f t="shared" si="1482"/>
        <v>-0.7018194567556556</v>
      </c>
      <c r="Q4328" s="10">
        <f t="shared" si="1483"/>
        <v>0.16186803915541717</v>
      </c>
      <c r="R4328" s="10">
        <f t="shared" si="1466"/>
        <v>0.49422974675802561</v>
      </c>
      <c r="S4328" s="10">
        <f>_xlfn.PERCENTILE.INC($R$1519:R4328,0.75)</f>
        <v>0.80038021625105504</v>
      </c>
      <c r="T4328" s="10">
        <f t="shared" si="1467"/>
        <v>0.80038021625105504</v>
      </c>
      <c r="U4328" s="11">
        <f t="shared" si="1484"/>
        <v>0.49422974675802561</v>
      </c>
      <c r="V4328" s="10">
        <f t="shared" si="1468"/>
        <v>-0.68514692122291709</v>
      </c>
      <c r="W4328" s="10">
        <f t="shared" si="1469"/>
        <v>0.4940037234931457</v>
      </c>
      <c r="X4328" s="10">
        <f t="shared" si="1485"/>
        <v>0.61778718344753203</v>
      </c>
      <c r="Y4328" s="10">
        <f>_xlfn.PERCENTILE.INC($X$1519:X4328,0.75)</f>
        <v>1.0004752703138187</v>
      </c>
      <c r="Z4328" s="10">
        <f t="shared" si="1486"/>
        <v>1.0004752703138187</v>
      </c>
      <c r="AA4328" s="10">
        <f t="shared" si="1487"/>
        <v>0.61778718344753203</v>
      </c>
      <c r="AB4328" s="10">
        <f t="shared" si="1488"/>
        <v>-0.338465130223986</v>
      </c>
      <c r="AC4328" s="10">
        <f t="shared" si="1489"/>
        <v>-0.20909941949627844</v>
      </c>
      <c r="AD4328" s="13">
        <f t="shared" si="1490"/>
        <v>-338465.13022398599</v>
      </c>
      <c r="AE4328" s="13">
        <f t="shared" si="1470"/>
        <v>-209099.41949627845</v>
      </c>
      <c r="AF4328" s="13"/>
      <c r="AG4328" s="2">
        <f t="shared" si="1465"/>
        <v>41106</v>
      </c>
      <c r="AH4328" s="3">
        <f t="shared" si="1471"/>
        <v>705.35513621672271</v>
      </c>
      <c r="AI4328" s="3">
        <f t="shared" si="1472"/>
        <v>439.57797480504212</v>
      </c>
      <c r="AJ4328" s="3">
        <f t="shared" si="1491"/>
        <v>756101.31283458055</v>
      </c>
      <c r="AK4328" s="3">
        <f t="shared" si="1492"/>
        <v>579932.51027460012</v>
      </c>
    </row>
    <row r="4329" spans="2:37" x14ac:dyDescent="0.2">
      <c r="B4329" s="5">
        <v>41107</v>
      </c>
      <c r="C4329" s="1">
        <v>517.15</v>
      </c>
      <c r="D4329" s="1">
        <f t="shared" si="1493"/>
        <v>29</v>
      </c>
      <c r="E4329" s="1" t="b">
        <f t="shared" si="1494"/>
        <v>0</v>
      </c>
      <c r="F4329" s="6">
        <f t="shared" si="1495"/>
        <v>2.4423811277598517E-3</v>
      </c>
      <c r="G4329" s="8">
        <f t="shared" si="1473"/>
        <v>-8.7054687827558565E-4</v>
      </c>
      <c r="H4329" s="8">
        <f t="shared" si="1474"/>
        <v>-5.3104301352738118E-4</v>
      </c>
      <c r="I4329" s="8">
        <f t="shared" si="1475"/>
        <v>-6.6316518687056585E-4</v>
      </c>
      <c r="J4329" s="6">
        <f t="shared" si="1476"/>
        <v>1.5378723625697162E-3</v>
      </c>
      <c r="K4329" s="6">
        <f t="shared" si="1477"/>
        <v>1.1041289124586252E-3</v>
      </c>
      <c r="L4329" s="6">
        <f t="shared" si="1478"/>
        <v>6.9349306705532884E-4</v>
      </c>
      <c r="M4329" s="9">
        <f t="shared" si="1479"/>
        <v>-0.56607225636134106</v>
      </c>
      <c r="N4329" s="9">
        <f t="shared" si="1480"/>
        <v>-0.4809610612812214</v>
      </c>
      <c r="O4329" s="9">
        <f t="shared" si="1481"/>
        <v>-0.95626794033639073</v>
      </c>
      <c r="P4329" s="9">
        <f t="shared" si="1482"/>
        <v>-0.6677670859929844</v>
      </c>
      <c r="Q4329" s="10">
        <f t="shared" si="1483"/>
        <v>0.1620236814555657</v>
      </c>
      <c r="R4329" s="10">
        <f t="shared" si="1466"/>
        <v>0.49375498248964095</v>
      </c>
      <c r="S4329" s="10">
        <f>_xlfn.PERCENTILE.INC($R$1519:R4329,0.75)</f>
        <v>0.800343408435644</v>
      </c>
      <c r="T4329" s="10">
        <f t="shared" si="1467"/>
        <v>0.800343408435644</v>
      </c>
      <c r="U4329" s="11">
        <f t="shared" si="1484"/>
        <v>0.49375498248964095</v>
      </c>
      <c r="V4329" s="10">
        <f t="shared" si="1468"/>
        <v>-0.68514692122291709</v>
      </c>
      <c r="W4329" s="10">
        <f t="shared" si="1469"/>
        <v>0.4940037234931457</v>
      </c>
      <c r="X4329" s="10">
        <f t="shared" si="1485"/>
        <v>0.6171937281120512</v>
      </c>
      <c r="Y4329" s="10">
        <f>_xlfn.PERCENTILE.INC($X$1519:X4329,0.75)</f>
        <v>1.0004292605445551</v>
      </c>
      <c r="Z4329" s="10">
        <f t="shared" si="1486"/>
        <v>1.0004292605445551</v>
      </c>
      <c r="AA4329" s="10">
        <f t="shared" si="1487"/>
        <v>0.61778718344753203</v>
      </c>
      <c r="AB4329" s="10">
        <f t="shared" si="1488"/>
        <v>-0.338465130223986</v>
      </c>
      <c r="AC4329" s="10">
        <f t="shared" si="1489"/>
        <v>-0.20909941949627844</v>
      </c>
      <c r="AD4329" s="13">
        <f t="shared" si="1490"/>
        <v>-338465.13022398599</v>
      </c>
      <c r="AE4329" s="13">
        <f t="shared" si="1470"/>
        <v>-209099.41949627845</v>
      </c>
      <c r="AF4329" s="13"/>
      <c r="AG4329" s="2">
        <f t="shared" si="1465"/>
        <v>41107</v>
      </c>
      <c r="AH4329" s="3">
        <f t="shared" si="1471"/>
        <v>-826.660846463844</v>
      </c>
      <c r="AI4329" s="3">
        <f t="shared" si="1472"/>
        <v>-510.70047600325091</v>
      </c>
      <c r="AJ4329" s="3">
        <f t="shared" si="1491"/>
        <v>755274.65198811668</v>
      </c>
      <c r="AK4329" s="3">
        <f t="shared" si="1492"/>
        <v>579421.80979859689</v>
      </c>
    </row>
    <row r="4330" spans="2:37" x14ac:dyDescent="0.2">
      <c r="B4330" s="5">
        <v>41108</v>
      </c>
      <c r="C4330" s="1">
        <v>519.72</v>
      </c>
      <c r="D4330" s="1">
        <f t="shared" si="1493"/>
        <v>29</v>
      </c>
      <c r="E4330" s="1" t="b">
        <f t="shared" si="1494"/>
        <v>0</v>
      </c>
      <c r="F4330" s="6">
        <f t="shared" si="1495"/>
        <v>4.9695446195494597E-3</v>
      </c>
      <c r="G4330" s="8">
        <f t="shared" si="1473"/>
        <v>-7.2233082972817232E-4</v>
      </c>
      <c r="H4330" s="8">
        <f t="shared" si="1474"/>
        <v>-5.4070579063024839E-4</v>
      </c>
      <c r="I4330" s="8">
        <f t="shared" si="1475"/>
        <v>-6.0974558224924434E-4</v>
      </c>
      <c r="J4330" s="6">
        <f t="shared" si="1476"/>
        <v>1.5378360843252444E-3</v>
      </c>
      <c r="K4330" s="6">
        <f t="shared" si="1477"/>
        <v>1.1042402830551449E-3</v>
      </c>
      <c r="L4330" s="6">
        <f t="shared" si="1478"/>
        <v>6.9402590346494535E-4</v>
      </c>
      <c r="M4330" s="9">
        <f t="shared" si="1479"/>
        <v>-0.4697059960360529</v>
      </c>
      <c r="N4330" s="9">
        <f t="shared" si="1480"/>
        <v>-0.48966316383084346</v>
      </c>
      <c r="O4330" s="9">
        <f t="shared" si="1481"/>
        <v>-0.87856314757860055</v>
      </c>
      <c r="P4330" s="9">
        <f t="shared" si="1482"/>
        <v>-0.61264410248183232</v>
      </c>
      <c r="Q4330" s="10">
        <f t="shared" si="1483"/>
        <v>0.16103320457913384</v>
      </c>
      <c r="R4330" s="10">
        <f t="shared" si="1466"/>
        <v>0.4967919517535711</v>
      </c>
      <c r="S4330" s="10">
        <f>_xlfn.PERCENTILE.INC($R$1519:R4330,0.75)</f>
        <v>0.80030660062023307</v>
      </c>
      <c r="T4330" s="10">
        <f t="shared" si="1467"/>
        <v>0.80030660062023307</v>
      </c>
      <c r="U4330" s="11">
        <f t="shared" si="1484"/>
        <v>0.4967919517535711</v>
      </c>
      <c r="V4330" s="10">
        <f t="shared" si="1468"/>
        <v>-0.68514692122291709</v>
      </c>
      <c r="W4330" s="10">
        <f t="shared" si="1469"/>
        <v>0.4940037234931457</v>
      </c>
      <c r="X4330" s="10">
        <f t="shared" si="1485"/>
        <v>0.62098993969196392</v>
      </c>
      <c r="Y4330" s="10">
        <f>_xlfn.PERCENTILE.INC($X$1519:X4330,0.75)</f>
        <v>1.0003832507752914</v>
      </c>
      <c r="Z4330" s="10">
        <f t="shared" si="1486"/>
        <v>1.0003832507752914</v>
      </c>
      <c r="AA4330" s="10">
        <f t="shared" si="1487"/>
        <v>0.61778718344753203</v>
      </c>
      <c r="AB4330" s="10">
        <f t="shared" si="1488"/>
        <v>-0.338465130223986</v>
      </c>
      <c r="AC4330" s="10">
        <f t="shared" si="1489"/>
        <v>-0.20909941949627844</v>
      </c>
      <c r="AD4330" s="13">
        <f t="shared" si="1490"/>
        <v>-338465.13022398599</v>
      </c>
      <c r="AE4330" s="13">
        <f t="shared" si="1470"/>
        <v>-209099.41949627845</v>
      </c>
      <c r="AF4330" s="13"/>
      <c r="AG4330" s="2">
        <f t="shared" si="1465"/>
        <v>41108</v>
      </c>
      <c r="AH4330" s="3">
        <f t="shared" si="1471"/>
        <v>-1682.0175668097168</v>
      </c>
      <c r="AI4330" s="3">
        <f t="shared" si="1472"/>
        <v>-1039.128895108646</v>
      </c>
      <c r="AJ4330" s="3">
        <f t="shared" si="1491"/>
        <v>753592.63442130701</v>
      </c>
      <c r="AK4330" s="3">
        <f t="shared" si="1492"/>
        <v>578382.6809034883</v>
      </c>
    </row>
    <row r="4331" spans="2:37" x14ac:dyDescent="0.2">
      <c r="B4331" s="5">
        <v>41109</v>
      </c>
      <c r="C4331" s="1">
        <v>520.04</v>
      </c>
      <c r="D4331" s="1">
        <f t="shared" si="1493"/>
        <v>29</v>
      </c>
      <c r="E4331" s="1" t="b">
        <f t="shared" si="1494"/>
        <v>0</v>
      </c>
      <c r="F4331" s="6">
        <f t="shared" si="1495"/>
        <v>6.1571615485256359E-4</v>
      </c>
      <c r="G4331" s="8">
        <f t="shared" si="1473"/>
        <v>-7.3178813954681619E-4</v>
      </c>
      <c r="H4331" s="8">
        <f t="shared" si="1474"/>
        <v>-5.5763045555620944E-4</v>
      </c>
      <c r="I4331" s="8">
        <f t="shared" si="1475"/>
        <v>-6.0934886893492413E-4</v>
      </c>
      <c r="J4331" s="6">
        <f t="shared" si="1476"/>
        <v>1.5376563017180374E-3</v>
      </c>
      <c r="K4331" s="6">
        <f t="shared" si="1477"/>
        <v>1.1042954694558558E-3</v>
      </c>
      <c r="L4331" s="6">
        <f t="shared" si="1478"/>
        <v>6.9451578497480558E-4</v>
      </c>
      <c r="M4331" s="9">
        <f t="shared" si="1479"/>
        <v>-0.47591138457221072</v>
      </c>
      <c r="N4331" s="9">
        <f t="shared" si="1480"/>
        <v>-0.50496490385040083</v>
      </c>
      <c r="O4331" s="9">
        <f t="shared" si="1481"/>
        <v>-0.8773722384971121</v>
      </c>
      <c r="P4331" s="9">
        <f t="shared" si="1482"/>
        <v>-0.61941617563990781</v>
      </c>
      <c r="Q4331" s="10">
        <f t="shared" si="1483"/>
        <v>0.15971745135752943</v>
      </c>
      <c r="R4331" s="10">
        <f t="shared" si="1466"/>
        <v>0.50088452651876492</v>
      </c>
      <c r="S4331" s="10">
        <f>_xlfn.PERCENTILE.INC($R$1519:R4331,0.75)</f>
        <v>0.80026979280482202</v>
      </c>
      <c r="T4331" s="10">
        <f t="shared" si="1467"/>
        <v>0.80026979280482202</v>
      </c>
      <c r="U4331" s="11">
        <f t="shared" si="1484"/>
        <v>0.50088452651876492</v>
      </c>
      <c r="V4331" s="10">
        <f t="shared" si="1468"/>
        <v>-0.68514692122291709</v>
      </c>
      <c r="W4331" s="10">
        <f t="shared" si="1469"/>
        <v>0.4940037234931457</v>
      </c>
      <c r="X4331" s="10">
        <f t="shared" si="1485"/>
        <v>0.6261056581484562</v>
      </c>
      <c r="Y4331" s="10">
        <f>_xlfn.PERCENTILE.INC($X$1519:X4331,0.75)</f>
        <v>1.0003372410060276</v>
      </c>
      <c r="Z4331" s="10">
        <f t="shared" si="1486"/>
        <v>1.0003372410060276</v>
      </c>
      <c r="AA4331" s="10">
        <f t="shared" si="1487"/>
        <v>0.61778718344753203</v>
      </c>
      <c r="AB4331" s="10">
        <f t="shared" si="1488"/>
        <v>-0.338465130223986</v>
      </c>
      <c r="AC4331" s="10">
        <f t="shared" si="1489"/>
        <v>-0.20909941949627844</v>
      </c>
      <c r="AD4331" s="13">
        <f t="shared" si="1490"/>
        <v>-338465.13022398599</v>
      </c>
      <c r="AE4331" s="13">
        <f t="shared" si="1470"/>
        <v>-209099.41949627845</v>
      </c>
      <c r="AF4331" s="13"/>
      <c r="AG4331" s="2">
        <f t="shared" si="1465"/>
        <v>41109</v>
      </c>
      <c r="AH4331" s="3">
        <f t="shared" si="1471"/>
        <v>-208.39844853318485</v>
      </c>
      <c r="AI4331" s="3">
        <f t="shared" si="1472"/>
        <v>-128.74589055415174</v>
      </c>
      <c r="AJ4331" s="3">
        <f t="shared" si="1491"/>
        <v>753384.23597277387</v>
      </c>
      <c r="AK4331" s="3">
        <f t="shared" si="1492"/>
        <v>578253.93501293415</v>
      </c>
    </row>
    <row r="4332" spans="2:37" x14ac:dyDescent="0.2">
      <c r="B4332" s="5">
        <v>41110</v>
      </c>
      <c r="C4332" s="1">
        <v>520.29999999999995</v>
      </c>
      <c r="D4332" s="1">
        <f t="shared" si="1493"/>
        <v>29</v>
      </c>
      <c r="E4332" s="1" t="b">
        <f t="shared" si="1494"/>
        <v>0</v>
      </c>
      <c r="F4332" s="6">
        <f t="shared" si="1495"/>
        <v>4.9996154141984661E-4</v>
      </c>
      <c r="G4332" s="8">
        <f t="shared" si="1473"/>
        <v>-7.1291506385591703E-4</v>
      </c>
      <c r="H4332" s="8">
        <f t="shared" si="1474"/>
        <v>-5.1110322130019903E-4</v>
      </c>
      <c r="I4332" s="8">
        <f t="shared" si="1475"/>
        <v>-6.0823906103012681E-4</v>
      </c>
      <c r="J4332" s="6">
        <f t="shared" si="1476"/>
        <v>1.5374854057402007E-3</v>
      </c>
      <c r="K4332" s="6">
        <f t="shared" si="1477"/>
        <v>1.1043175501891428E-3</v>
      </c>
      <c r="L4332" s="6">
        <f t="shared" si="1478"/>
        <v>6.9499839455131138E-4</v>
      </c>
      <c r="M4332" s="9">
        <f t="shared" si="1479"/>
        <v>-0.46368899580721168</v>
      </c>
      <c r="N4332" s="9">
        <f t="shared" si="1480"/>
        <v>-0.46282269190837316</v>
      </c>
      <c r="O4332" s="9">
        <f t="shared" si="1481"/>
        <v>-0.87516613822223843</v>
      </c>
      <c r="P4332" s="9">
        <f t="shared" si="1482"/>
        <v>-0.60055927531260778</v>
      </c>
      <c r="Q4332" s="10">
        <f t="shared" si="1483"/>
        <v>0.15937697248701743</v>
      </c>
      <c r="R4332" s="10">
        <f t="shared" si="1466"/>
        <v>0.50195457192861825</v>
      </c>
      <c r="S4332" s="10">
        <f>_xlfn.PERCENTILE.INC($R$1519:R4332,0.75)</f>
        <v>0.80026320048256583</v>
      </c>
      <c r="T4332" s="10">
        <f t="shared" si="1467"/>
        <v>0.80026320048256583</v>
      </c>
      <c r="U4332" s="11">
        <f t="shared" si="1484"/>
        <v>0.50195457192861825</v>
      </c>
      <c r="V4332" s="10">
        <f t="shared" si="1468"/>
        <v>-0.68514692122291709</v>
      </c>
      <c r="W4332" s="10">
        <f t="shared" si="1469"/>
        <v>0.4940037234931457</v>
      </c>
      <c r="X4332" s="10">
        <f t="shared" si="1485"/>
        <v>0.62744321491077282</v>
      </c>
      <c r="Y4332" s="10">
        <f>_xlfn.PERCENTILE.INC($X$1519:X4332,0.75)</f>
        <v>1.0003290006032073</v>
      </c>
      <c r="Z4332" s="10">
        <f t="shared" si="1486"/>
        <v>1.0003290006032073</v>
      </c>
      <c r="AA4332" s="10">
        <f t="shared" si="1487"/>
        <v>0.61778718344753203</v>
      </c>
      <c r="AB4332" s="10">
        <f t="shared" si="1488"/>
        <v>-0.338465130223986</v>
      </c>
      <c r="AC4332" s="10">
        <f t="shared" si="1489"/>
        <v>-0.20909941949627844</v>
      </c>
      <c r="AD4332" s="13">
        <f t="shared" si="1490"/>
        <v>-338465.13022398599</v>
      </c>
      <c r="AE4332" s="13">
        <f t="shared" si="1470"/>
        <v>-209099.41949627845</v>
      </c>
      <c r="AF4332" s="13"/>
      <c r="AG4332" s="2">
        <f t="shared" si="1465"/>
        <v>41110</v>
      </c>
      <c r="AH4332" s="3">
        <f t="shared" si="1471"/>
        <v>-169.21954822365316</v>
      </c>
      <c r="AI4332" s="3">
        <f t="shared" si="1472"/>
        <v>-104.5416680813545</v>
      </c>
      <c r="AJ4332" s="3">
        <f t="shared" si="1491"/>
        <v>753215.01642455021</v>
      </c>
      <c r="AK4332" s="3">
        <f t="shared" si="1492"/>
        <v>578149.39334485284</v>
      </c>
    </row>
    <row r="4333" spans="2:37" x14ac:dyDescent="0.2">
      <c r="B4333" s="5">
        <v>41113</v>
      </c>
      <c r="C4333" s="1">
        <v>516.37</v>
      </c>
      <c r="D4333" s="1">
        <f t="shared" si="1493"/>
        <v>30</v>
      </c>
      <c r="E4333" s="1" t="b">
        <f t="shared" si="1494"/>
        <v>1</v>
      </c>
      <c r="F4333" s="6">
        <f t="shared" si="1495"/>
        <v>-7.5533346146452462E-3</v>
      </c>
      <c r="G4333" s="8">
        <f t="shared" si="1473"/>
        <v>-8.3035806600884803E-4</v>
      </c>
      <c r="H4333" s="8">
        <f t="shared" si="1474"/>
        <v>-5.6909815649105317E-4</v>
      </c>
      <c r="I4333" s="8">
        <f t="shared" si="1475"/>
        <v>-6.5309896484148423E-4</v>
      </c>
      <c r="J4333" s="6">
        <f t="shared" si="1476"/>
        <v>1.5373648942984225E-3</v>
      </c>
      <c r="K4333" s="6">
        <f t="shared" si="1477"/>
        <v>1.1043679361280696E-3</v>
      </c>
      <c r="L4333" s="6">
        <f t="shared" si="1478"/>
        <v>6.9549934931340549E-4</v>
      </c>
      <c r="M4333" s="9">
        <f t="shared" si="1479"/>
        <v>-0.54011774894065245</v>
      </c>
      <c r="N4333" s="9">
        <f t="shared" si="1480"/>
        <v>-0.51531571849715208</v>
      </c>
      <c r="O4333" s="9">
        <f t="shared" si="1481"/>
        <v>-0.93903605443516402</v>
      </c>
      <c r="P4333" s="9">
        <f t="shared" si="1482"/>
        <v>-0.66482317395765611</v>
      </c>
      <c r="Q4333" s="10">
        <f t="shared" si="1483"/>
        <v>0.15969579594971117</v>
      </c>
      <c r="R4333" s="10">
        <f t="shared" si="1466"/>
        <v>0.50095244852401943</v>
      </c>
      <c r="S4333" s="10">
        <f>_xlfn.PERCENTILE.INC($R$1519:R4333,0.75)</f>
        <v>0.80025660816030952</v>
      </c>
      <c r="T4333" s="10">
        <f t="shared" si="1467"/>
        <v>0.80025660816030952</v>
      </c>
      <c r="U4333" s="11">
        <f t="shared" si="1484"/>
        <v>0.50095244852401943</v>
      </c>
      <c r="V4333" s="10">
        <f t="shared" si="1468"/>
        <v>-0.60055927531260778</v>
      </c>
      <c r="W4333" s="10">
        <f t="shared" si="1469"/>
        <v>0.50195457192861825</v>
      </c>
      <c r="X4333" s="10">
        <f t="shared" si="1485"/>
        <v>0.62619056065502432</v>
      </c>
      <c r="Y4333" s="10">
        <f>_xlfn.PERCENTILE.INC($X$1519:X4333,0.75)</f>
        <v>1.000320760200387</v>
      </c>
      <c r="Z4333" s="10">
        <f t="shared" si="1486"/>
        <v>1.000320760200387</v>
      </c>
      <c r="AA4333" s="10">
        <f t="shared" si="1487"/>
        <v>0.62619056065502432</v>
      </c>
      <c r="AB4333" s="10">
        <f t="shared" si="1488"/>
        <v>-0.30145347395730121</v>
      </c>
      <c r="AC4333" s="10">
        <f t="shared" si="1489"/>
        <v>-0.18876731986872722</v>
      </c>
      <c r="AD4333" s="13">
        <f t="shared" si="1490"/>
        <v>-301453.47395730123</v>
      </c>
      <c r="AE4333" s="13">
        <f t="shared" si="1470"/>
        <v>-188767.31986872721</v>
      </c>
      <c r="AF4333" s="13"/>
      <c r="AG4333" s="2">
        <f t="shared" si="1465"/>
        <v>41113</v>
      </c>
      <c r="AH4333" s="3">
        <f t="shared" si="1471"/>
        <v>2556.5403839712444</v>
      </c>
      <c r="AI4333" s="3">
        <f t="shared" si="1472"/>
        <v>1579.397883183467</v>
      </c>
      <c r="AJ4333" s="3">
        <f t="shared" si="1491"/>
        <v>755771.55680852151</v>
      </c>
      <c r="AK4333" s="3">
        <f t="shared" si="1492"/>
        <v>579728.79122803628</v>
      </c>
    </row>
    <row r="4334" spans="2:37" x14ac:dyDescent="0.2">
      <c r="B4334" s="5">
        <v>41114</v>
      </c>
      <c r="C4334" s="1">
        <v>516.66</v>
      </c>
      <c r="D4334" s="1">
        <f t="shared" si="1493"/>
        <v>30</v>
      </c>
      <c r="E4334" s="1" t="b">
        <f t="shared" si="1494"/>
        <v>0</v>
      </c>
      <c r="F4334" s="6">
        <f t="shared" si="1495"/>
        <v>5.6161279702537925E-4</v>
      </c>
      <c r="G4334" s="8">
        <f t="shared" si="1473"/>
        <v>-8.1384963478498061E-4</v>
      </c>
      <c r="H4334" s="8">
        <f t="shared" si="1474"/>
        <v>-5.7976506443055398E-4</v>
      </c>
      <c r="I4334" s="8">
        <f t="shared" si="1475"/>
        <v>-6.4420155004510187E-4</v>
      </c>
      <c r="J4334" s="6">
        <f t="shared" si="1476"/>
        <v>1.5372525076886643E-3</v>
      </c>
      <c r="K4334" s="6">
        <f t="shared" si="1477"/>
        <v>1.1044694893964876E-3</v>
      </c>
      <c r="L4334" s="6">
        <f t="shared" si="1478"/>
        <v>6.9601572611502414E-4</v>
      </c>
      <c r="M4334" s="9">
        <f t="shared" si="1479"/>
        <v>-0.529418316583945</v>
      </c>
      <c r="N4334" s="9">
        <f t="shared" si="1480"/>
        <v>-0.52492628361092486</v>
      </c>
      <c r="O4334" s="9">
        <f t="shared" si="1481"/>
        <v>-0.92555602678816562</v>
      </c>
      <c r="P4334" s="9">
        <f t="shared" si="1482"/>
        <v>-0.65996687566101186</v>
      </c>
      <c r="Q4334" s="10">
        <f t="shared" si="1483"/>
        <v>0.15897172926186631</v>
      </c>
      <c r="R4334" s="10">
        <f t="shared" si="1466"/>
        <v>0.50323413081970025</v>
      </c>
      <c r="S4334" s="10">
        <f>_xlfn.PERCENTILE.INC($R$1519:R4334,0.75)</f>
        <v>0.80025001583805322</v>
      </c>
      <c r="T4334" s="10">
        <f t="shared" si="1467"/>
        <v>0.80025001583805322</v>
      </c>
      <c r="U4334" s="11">
        <f t="shared" si="1484"/>
        <v>0.50323413081970025</v>
      </c>
      <c r="V4334" s="10">
        <f t="shared" si="1468"/>
        <v>-0.60055927531260778</v>
      </c>
      <c r="W4334" s="10">
        <f t="shared" si="1469"/>
        <v>0.50195457192861825</v>
      </c>
      <c r="X4334" s="10">
        <f t="shared" si="1485"/>
        <v>0.62904266352462535</v>
      </c>
      <c r="Y4334" s="10">
        <f>_xlfn.PERCENTILE.INC($X$1519:X4334,0.75)</f>
        <v>1.0003125197975666</v>
      </c>
      <c r="Z4334" s="10">
        <f t="shared" si="1486"/>
        <v>1.0003125197975666</v>
      </c>
      <c r="AA4334" s="10">
        <f t="shared" si="1487"/>
        <v>0.62619056065502432</v>
      </c>
      <c r="AB4334" s="10">
        <f t="shared" si="1488"/>
        <v>-0.30145347395730121</v>
      </c>
      <c r="AC4334" s="10">
        <f t="shared" si="1489"/>
        <v>-0.18876731986872722</v>
      </c>
      <c r="AD4334" s="13">
        <f t="shared" si="1490"/>
        <v>-301453.47395730123</v>
      </c>
      <c r="AE4334" s="13">
        <f t="shared" si="1470"/>
        <v>-188767.31986872721</v>
      </c>
      <c r="AF4334" s="13"/>
      <c r="AG4334" s="2">
        <f t="shared" ref="AG4334:AG4397" si="1496">B4334</f>
        <v>41114</v>
      </c>
      <c r="AH4334" s="3">
        <f t="shared" si="1471"/>
        <v>-169.30012868217727</v>
      </c>
      <c r="AI4334" s="3">
        <f t="shared" si="1472"/>
        <v>-106.01414249846033</v>
      </c>
      <c r="AJ4334" s="3">
        <f t="shared" si="1491"/>
        <v>755602.25667983934</v>
      </c>
      <c r="AK4334" s="3">
        <f t="shared" si="1492"/>
        <v>579622.77708553779</v>
      </c>
    </row>
    <row r="4335" spans="2:37" x14ac:dyDescent="0.2">
      <c r="B4335" s="5">
        <v>41115</v>
      </c>
      <c r="C4335" s="1">
        <v>516.52</v>
      </c>
      <c r="D4335" s="1">
        <f t="shared" si="1493"/>
        <v>30</v>
      </c>
      <c r="E4335" s="1" t="b">
        <f t="shared" si="1494"/>
        <v>0</v>
      </c>
      <c r="F4335" s="6">
        <f t="shared" si="1495"/>
        <v>-2.7097123833852432E-4</v>
      </c>
      <c r="G4335" s="8">
        <f t="shared" si="1473"/>
        <v>-7.8225013799448277E-4</v>
      </c>
      <c r="H4335" s="8">
        <f t="shared" si="1474"/>
        <v>-6.7224240906871573E-4</v>
      </c>
      <c r="I4335" s="8">
        <f t="shared" si="1475"/>
        <v>-6.3747138987811018E-4</v>
      </c>
      <c r="J4335" s="6">
        <f t="shared" si="1476"/>
        <v>1.5372736818648103E-3</v>
      </c>
      <c r="K4335" s="6">
        <f t="shared" si="1477"/>
        <v>1.1046973939806142E-3</v>
      </c>
      <c r="L4335" s="6">
        <f t="shared" si="1478"/>
        <v>6.965629479888135E-4</v>
      </c>
      <c r="M4335" s="9">
        <f t="shared" si="1479"/>
        <v>-0.50885548046692886</v>
      </c>
      <c r="N4335" s="9">
        <f t="shared" si="1480"/>
        <v>-0.60853081824189825</v>
      </c>
      <c r="O4335" s="9">
        <f t="shared" si="1481"/>
        <v>-0.91516695184359376</v>
      </c>
      <c r="P4335" s="9">
        <f t="shared" si="1482"/>
        <v>-0.6775177501841404</v>
      </c>
      <c r="Q4335" s="10">
        <f t="shared" si="1483"/>
        <v>0.15897939058818528</v>
      </c>
      <c r="R4335" s="10">
        <f t="shared" ref="R4335:R4398" si="1497">IF(B4335&lt;&gt;"",$C$7/Q4335,"")</f>
        <v>0.5032098796203669</v>
      </c>
      <c r="S4335" s="10">
        <f>_xlfn.PERCENTILE.INC($R$1519:R4335,0.75)</f>
        <v>0.80024342351579703</v>
      </c>
      <c r="T4335" s="10">
        <f t="shared" ref="T4335:T4398" si="1498">MIN(S4335,$C$9)</f>
        <v>0.80024342351579703</v>
      </c>
      <c r="U4335" s="11">
        <f t="shared" si="1484"/>
        <v>0.5032098796203669</v>
      </c>
      <c r="V4335" s="10">
        <f t="shared" ref="V4335:V4398" si="1499">IF(B4335&lt;&gt;"",IF($E4335,P4334,V4334),"")</f>
        <v>-0.60055927531260778</v>
      </c>
      <c r="W4335" s="10">
        <f t="shared" ref="W4335:W4398" si="1500">IF(B4335&lt;&gt;"",IF($E4335,U4334,W4334),"")</f>
        <v>0.50195457192861825</v>
      </c>
      <c r="X4335" s="10">
        <f t="shared" si="1485"/>
        <v>0.62901234952545859</v>
      </c>
      <c r="Y4335" s="10">
        <f>_xlfn.PERCENTILE.INC($X$1519:X4335,0.75)</f>
        <v>1.0003042793947463</v>
      </c>
      <c r="Z4335" s="10">
        <f t="shared" si="1486"/>
        <v>1.0003042793947463</v>
      </c>
      <c r="AA4335" s="10">
        <f t="shared" si="1487"/>
        <v>0.62619056065502432</v>
      </c>
      <c r="AB4335" s="10">
        <f t="shared" si="1488"/>
        <v>-0.30145347395730121</v>
      </c>
      <c r="AC4335" s="10">
        <f t="shared" si="1489"/>
        <v>-0.18876731986872722</v>
      </c>
      <c r="AD4335" s="13">
        <f t="shared" si="1490"/>
        <v>-301453.47395730123</v>
      </c>
      <c r="AE4335" s="13">
        <f t="shared" ref="AE4335:AE4398" si="1501">IF(B4335&lt;&gt;"",AC4335*$C$6,"")</f>
        <v>-188767.31986872721</v>
      </c>
      <c r="AF4335" s="13"/>
      <c r="AG4335" s="2">
        <f t="shared" si="1496"/>
        <v>41115</v>
      </c>
      <c r="AH4335" s="3">
        <f t="shared" ref="AH4335:AH4398" si="1502">IF(B4335&lt;&gt;"",AD4334*$F4335,"")</f>
        <v>81.685221139660001</v>
      </c>
      <c r="AI4335" s="3">
        <f t="shared" ref="AI4335:AI4398" si="1503">IF(B4335&lt;&gt;"",AE4334*$F4335,"")</f>
        <v>51.150514422673339</v>
      </c>
      <c r="AJ4335" s="3">
        <f t="shared" si="1491"/>
        <v>755683.94190097903</v>
      </c>
      <c r="AK4335" s="3">
        <f t="shared" si="1492"/>
        <v>579673.92759996047</v>
      </c>
    </row>
    <row r="4336" spans="2:37" x14ac:dyDescent="0.2">
      <c r="B4336" s="5">
        <v>41116</v>
      </c>
      <c r="C4336" s="1">
        <v>520.79999999999995</v>
      </c>
      <c r="D4336" s="1">
        <f t="shared" si="1493"/>
        <v>30</v>
      </c>
      <c r="E4336" s="1" t="b">
        <f t="shared" si="1494"/>
        <v>0</v>
      </c>
      <c r="F4336" s="6">
        <f t="shared" si="1495"/>
        <v>8.2862231859366364E-3</v>
      </c>
      <c r="G4336" s="8">
        <f t="shared" ref="G4336:G4399" si="1504">ma(F4271:F4336,"e")</f>
        <v>-4.6998982491539828E-4</v>
      </c>
      <c r="H4336" s="8">
        <f t="shared" ref="H4336:H4399" si="1505">ma(F4205:F4336,"e")</f>
        <v>-5.6972756417276744E-4</v>
      </c>
      <c r="I4336" s="8">
        <f t="shared" ref="I4336:I4399" si="1506">ma(F4087:F4336,"e")</f>
        <v>-6.0481510713772412E-4</v>
      </c>
      <c r="J4336" s="6">
        <f t="shared" ref="J4336:J4399" si="1507">IF(B4336&lt;&gt;"",_xlfn.STDEV.S(G3087:G4336),"")</f>
        <v>1.5371846112364877E-3</v>
      </c>
      <c r="K4336" s="6">
        <f t="shared" ref="K4336:K4399" si="1508">IF(B4336&lt;&gt;"",_xlfn.STDEV.S(H3087:H4336),"")</f>
        <v>1.1048759868805766E-3</v>
      </c>
      <c r="L4336" s="6">
        <f t="shared" ref="L4336:L4399" si="1509">IF(B4336&lt;&gt;"",_xlfn.STDEV.S(I3087:I4336),"")</f>
        <v>6.9708830948600866E-4</v>
      </c>
      <c r="M4336" s="9">
        <f t="shared" ref="M4336:M4399" si="1510">IF(B4336&lt;&gt;"",MIN(1,MAX(-1,G4336/J4336)),"")</f>
        <v>-0.30574715715983242</v>
      </c>
      <c r="N4336" s="9">
        <f t="shared" ref="N4336:N4399" si="1511">IF(B4336&lt;&gt;"",MIN(1,MAX(-1,H4336/K4336)),"")</f>
        <v>-0.51564842655445275</v>
      </c>
      <c r="O4336" s="9">
        <f t="shared" ref="O4336:O4399" si="1512">IF(B4336&lt;&gt;"",MIN(1,MAX(-1,I4336/L4336)),"")</f>
        <v>-0.86763054107689552</v>
      </c>
      <c r="P4336" s="9">
        <f t="shared" ref="P4336:P4399" si="1513">IF(B4336&lt;&gt;"",AVERAGE(M4336:O4336),"")</f>
        <v>-0.56300870826372684</v>
      </c>
      <c r="Q4336" s="10">
        <f t="shared" ref="Q4336:Q4399" si="1514">IF(B4336&lt;&gt;"",SQRT(250)*_xlfn.STDEV.S(F4277:F4336),"")</f>
        <v>0.15994566849484509</v>
      </c>
      <c r="R4336" s="10">
        <f t="shared" si="1497"/>
        <v>0.50016984362773365</v>
      </c>
      <c r="S4336" s="10">
        <f>_xlfn.PERCENTILE.INC($R$1519:R4336,0.75)</f>
        <v>0.80020279986820586</v>
      </c>
      <c r="T4336" s="10">
        <f t="shared" si="1498"/>
        <v>0.80020279986820586</v>
      </c>
      <c r="U4336" s="11">
        <f t="shared" ref="U4336:U4399" si="1515">IF(B4336&lt;&gt;"",MIN(T4336,R4336),"")</f>
        <v>0.50016984362773365</v>
      </c>
      <c r="V4336" s="10">
        <f t="shared" si="1499"/>
        <v>-0.60055927531260778</v>
      </c>
      <c r="W4336" s="10">
        <f t="shared" si="1500"/>
        <v>0.50195457192861825</v>
      </c>
      <c r="X4336" s="10">
        <f t="shared" ref="X4336:X4399" si="1516">$C$8/Q4336</f>
        <v>0.62521230453466714</v>
      </c>
      <c r="Y4336" s="10">
        <f>_xlfn.PERCENTILE.INC($X$1519:X4336,0.75)</f>
        <v>1.0002534998352575</v>
      </c>
      <c r="Z4336" s="10">
        <f t="shared" ref="Z4336:Z4399" si="1517">MIN($C$10,Y4336)</f>
        <v>1.0002534998352575</v>
      </c>
      <c r="AA4336" s="10">
        <f t="shared" ref="AA4336:AA4399" si="1518">IF(E4336,MIN(Z4336,X4336),AA4335)</f>
        <v>0.62619056065502432</v>
      </c>
      <c r="AB4336" s="10">
        <f t="shared" ref="AB4336:AB4399" si="1519">IF(B4336&lt;&gt;"",V4336*W4336,"")</f>
        <v>-0.30145347395730121</v>
      </c>
      <c r="AC4336" s="10">
        <f t="shared" ref="AC4336:AC4399" si="1520">IF(B4336&lt;&gt;"",V4336*W4336*AA4336,"")</f>
        <v>-0.18876731986872722</v>
      </c>
      <c r="AD4336" s="13">
        <f t="shared" ref="AD4336:AD4399" si="1521">IF(B4336&lt;&gt;"",AB4336*$C$6,"")</f>
        <v>-301453.47395730123</v>
      </c>
      <c r="AE4336" s="13">
        <f t="shared" si="1501"/>
        <v>-188767.31986872721</v>
      </c>
      <c r="AF4336" s="13"/>
      <c r="AG4336" s="2">
        <f t="shared" si="1496"/>
        <v>41116</v>
      </c>
      <c r="AH4336" s="3">
        <f t="shared" si="1502"/>
        <v>-2497.9107653861356</v>
      </c>
      <c r="AI4336" s="3">
        <f t="shared" si="1503"/>
        <v>-1564.1681426433649</v>
      </c>
      <c r="AJ4336" s="3">
        <f t="shared" ref="AJ4336:AJ4399" si="1522">AJ4335+AH4336</f>
        <v>753186.03113559284</v>
      </c>
      <c r="AK4336" s="3">
        <f t="shared" ref="AK4336:AK4399" si="1523">AK4335+AI4336</f>
        <v>578109.75945731706</v>
      </c>
    </row>
    <row r="4337" spans="2:37" x14ac:dyDescent="0.2">
      <c r="B4337" s="5">
        <v>41117</v>
      </c>
      <c r="C4337" s="1">
        <v>523.15</v>
      </c>
      <c r="D4337" s="1">
        <f t="shared" si="1493"/>
        <v>30</v>
      </c>
      <c r="E4337" s="1" t="b">
        <f t="shared" si="1494"/>
        <v>0</v>
      </c>
      <c r="F4337" s="6">
        <f t="shared" si="1495"/>
        <v>4.5122887864823547E-3</v>
      </c>
      <c r="G4337" s="8">
        <f t="shared" si="1504"/>
        <v>-2.5901344855189771E-4</v>
      </c>
      <c r="H4337" s="8">
        <f t="shared" si="1505"/>
        <v>-5.563503033422664E-4</v>
      </c>
      <c r="I4337" s="8">
        <f t="shared" si="1506"/>
        <v>-5.7726718200164576E-4</v>
      </c>
      <c r="J4337" s="6">
        <f t="shared" si="1507"/>
        <v>1.5371405463344475E-3</v>
      </c>
      <c r="K4337" s="6">
        <f t="shared" si="1508"/>
        <v>1.1050982385420265E-3</v>
      </c>
      <c r="L4337" s="6">
        <f t="shared" si="1509"/>
        <v>6.9761913170676964E-4</v>
      </c>
      <c r="M4337" s="9">
        <f t="shared" si="1510"/>
        <v>-0.16850342616331074</v>
      </c>
      <c r="N4337" s="9">
        <f t="shared" si="1511"/>
        <v>-0.50343967978472948</v>
      </c>
      <c r="O4337" s="9">
        <f t="shared" si="1512"/>
        <v>-0.82748186763359666</v>
      </c>
      <c r="P4337" s="9">
        <f t="shared" si="1513"/>
        <v>-0.4998083245272123</v>
      </c>
      <c r="Q4337" s="10">
        <f t="shared" si="1514"/>
        <v>0.16012559395597761</v>
      </c>
      <c r="R4337" s="10">
        <f t="shared" si="1497"/>
        <v>0.49960782672877346</v>
      </c>
      <c r="S4337" s="10">
        <f>_xlfn.PERCENTILE.INC($R$1519:R4337,0.75)</f>
        <v>0.80016217622061458</v>
      </c>
      <c r="T4337" s="10">
        <f t="shared" si="1498"/>
        <v>0.80016217622061458</v>
      </c>
      <c r="U4337" s="11">
        <f t="shared" si="1515"/>
        <v>0.49960782672877346</v>
      </c>
      <c r="V4337" s="10">
        <f t="shared" si="1499"/>
        <v>-0.60055927531260778</v>
      </c>
      <c r="W4337" s="10">
        <f t="shared" si="1500"/>
        <v>0.50195457192861825</v>
      </c>
      <c r="X4337" s="10">
        <f t="shared" si="1516"/>
        <v>0.62450978341096686</v>
      </c>
      <c r="Y4337" s="10">
        <f>_xlfn.PERCENTILE.INC($X$1519:X4337,0.75)</f>
        <v>1.0002027202757684</v>
      </c>
      <c r="Z4337" s="10">
        <f t="shared" si="1517"/>
        <v>1.0002027202757684</v>
      </c>
      <c r="AA4337" s="10">
        <f t="shared" si="1518"/>
        <v>0.62619056065502432</v>
      </c>
      <c r="AB4337" s="10">
        <f t="shared" si="1519"/>
        <v>-0.30145347395730121</v>
      </c>
      <c r="AC4337" s="10">
        <f t="shared" si="1520"/>
        <v>-0.18876731986872722</v>
      </c>
      <c r="AD4337" s="13">
        <f t="shared" si="1521"/>
        <v>-301453.47395730123</v>
      </c>
      <c r="AE4337" s="13">
        <f t="shared" si="1501"/>
        <v>-188767.31986872721</v>
      </c>
      <c r="AF4337" s="13"/>
      <c r="AG4337" s="2">
        <f t="shared" si="1496"/>
        <v>41117</v>
      </c>
      <c r="AH4337" s="3">
        <f t="shared" si="1502"/>
        <v>-1360.2451301836809</v>
      </c>
      <c r="AI4337" s="3">
        <f t="shared" si="1503"/>
        <v>-851.77266069798554</v>
      </c>
      <c r="AJ4337" s="3">
        <f t="shared" si="1522"/>
        <v>751825.7860054092</v>
      </c>
      <c r="AK4337" s="3">
        <f t="shared" si="1523"/>
        <v>577257.98679661902</v>
      </c>
    </row>
    <row r="4338" spans="2:37" x14ac:dyDescent="0.2">
      <c r="B4338" s="5">
        <v>41120</v>
      </c>
      <c r="C4338" s="1">
        <v>518.88</v>
      </c>
      <c r="D4338" s="1">
        <f t="shared" si="1493"/>
        <v>31</v>
      </c>
      <c r="E4338" s="1" t="b">
        <f t="shared" si="1494"/>
        <v>1</v>
      </c>
      <c r="F4338" s="6">
        <f t="shared" si="1495"/>
        <v>-8.1620950014336113E-3</v>
      </c>
      <c r="G4338" s="8">
        <f t="shared" si="1504"/>
        <v>-4.8757618238935393E-4</v>
      </c>
      <c r="H4338" s="8">
        <f t="shared" si="1505"/>
        <v>-6.2708028576260013E-4</v>
      </c>
      <c r="I4338" s="8">
        <f t="shared" si="1506"/>
        <v>-6.4202975636018804E-4</v>
      </c>
      <c r="J4338" s="6">
        <f t="shared" si="1507"/>
        <v>1.5372296376598075E-3</v>
      </c>
      <c r="K4338" s="6">
        <f t="shared" si="1508"/>
        <v>1.1053959605597833E-3</v>
      </c>
      <c r="L4338" s="6">
        <f t="shared" si="1509"/>
        <v>6.9823142132004808E-4</v>
      </c>
      <c r="M4338" s="9">
        <f t="shared" si="1510"/>
        <v>-0.31717849464027553</v>
      </c>
      <c r="N4338" s="9">
        <f t="shared" si="1511"/>
        <v>-0.56729019115018342</v>
      </c>
      <c r="O4338" s="9">
        <f t="shared" si="1512"/>
        <v>-0.91950854223431044</v>
      </c>
      <c r="P4338" s="9">
        <f t="shared" si="1513"/>
        <v>-0.60132574267492311</v>
      </c>
      <c r="Q4338" s="10">
        <f t="shared" si="1514"/>
        <v>0.16063442418868393</v>
      </c>
      <c r="R4338" s="10">
        <f t="shared" si="1497"/>
        <v>0.49802525457451535</v>
      </c>
      <c r="S4338" s="10">
        <f>_xlfn.PERCENTILE.INC($R$1519:R4338,0.75)</f>
        <v>0.80012155257302342</v>
      </c>
      <c r="T4338" s="10">
        <f t="shared" si="1498"/>
        <v>0.80012155257302342</v>
      </c>
      <c r="U4338" s="11">
        <f t="shared" si="1515"/>
        <v>0.49802525457451535</v>
      </c>
      <c r="V4338" s="10">
        <f t="shared" si="1499"/>
        <v>-0.4998083245272123</v>
      </c>
      <c r="W4338" s="10">
        <f t="shared" si="1500"/>
        <v>0.49960782672877346</v>
      </c>
      <c r="X4338" s="10">
        <f t="shared" si="1516"/>
        <v>0.62253156821814426</v>
      </c>
      <c r="Y4338" s="10">
        <f>_xlfn.PERCENTILE.INC($X$1519:X4338,0.75)</f>
        <v>1.0001519407162793</v>
      </c>
      <c r="Z4338" s="10">
        <f t="shared" si="1517"/>
        <v>1.0001519407162793</v>
      </c>
      <c r="AA4338" s="10">
        <f t="shared" si="1518"/>
        <v>0.62253156821814426</v>
      </c>
      <c r="AB4338" s="10">
        <f t="shared" si="1519"/>
        <v>-0.24970815079799005</v>
      </c>
      <c r="AC4338" s="10">
        <f t="shared" si="1520"/>
        <v>-0.15545120671312559</v>
      </c>
      <c r="AD4338" s="13">
        <f t="shared" si="1521"/>
        <v>-249708.15079799006</v>
      </c>
      <c r="AE4338" s="13">
        <f t="shared" si="1501"/>
        <v>-155451.2067131256</v>
      </c>
      <c r="AF4338" s="13"/>
      <c r="AG4338" s="2">
        <f t="shared" si="1496"/>
        <v>41120</v>
      </c>
      <c r="AH4338" s="3">
        <f t="shared" si="1502"/>
        <v>2460.4918929516857</v>
      </c>
      <c r="AI4338" s="3">
        <f t="shared" si="1503"/>
        <v>1540.7367979345579</v>
      </c>
      <c r="AJ4338" s="3">
        <f t="shared" si="1522"/>
        <v>754286.27789836086</v>
      </c>
      <c r="AK4338" s="3">
        <f t="shared" si="1523"/>
        <v>578798.72359455354</v>
      </c>
    </row>
    <row r="4339" spans="2:37" x14ac:dyDescent="0.2">
      <c r="B4339" s="5">
        <v>41121</v>
      </c>
      <c r="C4339" s="1">
        <v>514.55999999999995</v>
      </c>
      <c r="D4339" s="1">
        <f t="shared" si="1493"/>
        <v>31</v>
      </c>
      <c r="E4339" s="1" t="b">
        <f t="shared" si="1494"/>
        <v>0</v>
      </c>
      <c r="F4339" s="6">
        <f t="shared" si="1495"/>
        <v>-8.3256244218317121E-3</v>
      </c>
      <c r="G4339" s="8">
        <f t="shared" si="1504"/>
        <v>-6.3111973759672401E-4</v>
      </c>
      <c r="H4339" s="8">
        <f t="shared" si="1505"/>
        <v>-7.7701766407366364E-4</v>
      </c>
      <c r="I4339" s="8">
        <f t="shared" si="1506"/>
        <v>-6.9319426821270265E-4</v>
      </c>
      <c r="J4339" s="6">
        <f t="shared" si="1507"/>
        <v>1.5373942709228927E-3</v>
      </c>
      <c r="K4339" s="6">
        <f t="shared" si="1508"/>
        <v>1.1058082392282596E-3</v>
      </c>
      <c r="L4339" s="6">
        <f t="shared" si="1509"/>
        <v>6.9891271129260846E-4</v>
      </c>
      <c r="M4339" s="9">
        <f t="shared" si="1510"/>
        <v>-0.41051261184801013</v>
      </c>
      <c r="N4339" s="9">
        <f t="shared" si="1511"/>
        <v>-0.7026694471149374</v>
      </c>
      <c r="O4339" s="9">
        <f t="shared" si="1512"/>
        <v>-0.99181808688336803</v>
      </c>
      <c r="P4339" s="9">
        <f t="shared" si="1513"/>
        <v>-0.70166671528210511</v>
      </c>
      <c r="Q4339" s="10">
        <f t="shared" si="1514"/>
        <v>0.16076129302291828</v>
      </c>
      <c r="R4339" s="10">
        <f t="shared" si="1497"/>
        <v>0.49763222536780122</v>
      </c>
      <c r="S4339" s="10">
        <f>_xlfn.PERCENTILE.INC($R$1519:R4339,0.75)</f>
        <v>0.80008092892543226</v>
      </c>
      <c r="T4339" s="10">
        <f t="shared" si="1498"/>
        <v>0.80008092892543226</v>
      </c>
      <c r="U4339" s="11">
        <f t="shared" si="1515"/>
        <v>0.49763222536780122</v>
      </c>
      <c r="V4339" s="10">
        <f t="shared" si="1499"/>
        <v>-0.4998083245272123</v>
      </c>
      <c r="W4339" s="10">
        <f t="shared" si="1500"/>
        <v>0.49960782672877346</v>
      </c>
      <c r="X4339" s="10">
        <f t="shared" si="1516"/>
        <v>0.62204028170975156</v>
      </c>
      <c r="Y4339" s="10">
        <f>_xlfn.PERCENTILE.INC($X$1519:X4339,0.75)</f>
        <v>1.0001011611567905</v>
      </c>
      <c r="Z4339" s="10">
        <f t="shared" si="1517"/>
        <v>1.0001011611567905</v>
      </c>
      <c r="AA4339" s="10">
        <f t="shared" si="1518"/>
        <v>0.62253156821814426</v>
      </c>
      <c r="AB4339" s="10">
        <f t="shared" si="1519"/>
        <v>-0.24970815079799005</v>
      </c>
      <c r="AC4339" s="10">
        <f t="shared" si="1520"/>
        <v>-0.15545120671312559</v>
      </c>
      <c r="AD4339" s="13">
        <f t="shared" si="1521"/>
        <v>-249708.15079799006</v>
      </c>
      <c r="AE4339" s="13">
        <f t="shared" si="1501"/>
        <v>-155451.2067131256</v>
      </c>
      <c r="AF4339" s="13"/>
      <c r="AG4339" s="2">
        <f t="shared" si="1496"/>
        <v>41121</v>
      </c>
      <c r="AH4339" s="3">
        <f t="shared" si="1502"/>
        <v>2078.9762786141819</v>
      </c>
      <c r="AI4339" s="3">
        <f t="shared" si="1503"/>
        <v>1294.2283630140084</v>
      </c>
      <c r="AJ4339" s="3">
        <f t="shared" si="1522"/>
        <v>756365.254176975</v>
      </c>
      <c r="AK4339" s="3">
        <f t="shared" si="1523"/>
        <v>580092.95195756759</v>
      </c>
    </row>
    <row r="4340" spans="2:37" x14ac:dyDescent="0.2">
      <c r="B4340" s="5">
        <v>41122</v>
      </c>
      <c r="C4340" s="1">
        <v>516.6</v>
      </c>
      <c r="D4340" s="1">
        <f t="shared" si="1493"/>
        <v>31</v>
      </c>
      <c r="E4340" s="1" t="b">
        <f t="shared" si="1494"/>
        <v>0</v>
      </c>
      <c r="F4340" s="6">
        <f t="shared" si="1495"/>
        <v>3.9645522388060961E-3</v>
      </c>
      <c r="G4340" s="8">
        <f t="shared" si="1504"/>
        <v>-5.8465629902754493E-4</v>
      </c>
      <c r="H4340" s="8">
        <f t="shared" si="1505"/>
        <v>-7.342263489948798E-4</v>
      </c>
      <c r="I4340" s="8">
        <f t="shared" si="1506"/>
        <v>-6.8928363965195939E-4</v>
      </c>
      <c r="J4340" s="6">
        <f t="shared" si="1507"/>
        <v>1.5374550426781423E-3</v>
      </c>
      <c r="K4340" s="6">
        <f t="shared" si="1508"/>
        <v>1.1061215317206929E-3</v>
      </c>
      <c r="L4340" s="6">
        <f t="shared" si="1509"/>
        <v>6.9955168050617081E-4</v>
      </c>
      <c r="M4340" s="9">
        <f t="shared" si="1510"/>
        <v>-0.38027537898546504</v>
      </c>
      <c r="N4340" s="9">
        <f t="shared" si="1511"/>
        <v>-0.66378451909593561</v>
      </c>
      <c r="O4340" s="9">
        <f t="shared" si="1512"/>
        <v>-0.98532196956945084</v>
      </c>
      <c r="P4340" s="9">
        <f t="shared" si="1513"/>
        <v>-0.67646062255028383</v>
      </c>
      <c r="Q4340" s="10">
        <f t="shared" si="1514"/>
        <v>0.16103017378901391</v>
      </c>
      <c r="R4340" s="10">
        <f t="shared" si="1497"/>
        <v>0.49680130200205935</v>
      </c>
      <c r="S4340" s="10">
        <f>_xlfn.PERCENTILE.INC($R$1519:R4340,0.75)</f>
        <v>0.79997776527363296</v>
      </c>
      <c r="T4340" s="10">
        <f t="shared" si="1498"/>
        <v>0.79997776527363296</v>
      </c>
      <c r="U4340" s="11">
        <f t="shared" si="1515"/>
        <v>0.49680130200205935</v>
      </c>
      <c r="V4340" s="10">
        <f t="shared" si="1499"/>
        <v>-0.4998083245272123</v>
      </c>
      <c r="W4340" s="10">
        <f t="shared" si="1500"/>
        <v>0.49960782672877346</v>
      </c>
      <c r="X4340" s="10">
        <f t="shared" si="1516"/>
        <v>0.62100162750257426</v>
      </c>
      <c r="Y4340" s="10">
        <f>_xlfn.PERCENTILE.INC($X$1519:X4340,0.75)</f>
        <v>0.99997220659204133</v>
      </c>
      <c r="Z4340" s="10">
        <f t="shared" si="1517"/>
        <v>0.99997220659204133</v>
      </c>
      <c r="AA4340" s="10">
        <f t="shared" si="1518"/>
        <v>0.62253156821814426</v>
      </c>
      <c r="AB4340" s="10">
        <f t="shared" si="1519"/>
        <v>-0.24970815079799005</v>
      </c>
      <c r="AC4340" s="10">
        <f t="shared" si="1520"/>
        <v>-0.15545120671312559</v>
      </c>
      <c r="AD4340" s="13">
        <f t="shared" si="1521"/>
        <v>-249708.15079799006</v>
      </c>
      <c r="AE4340" s="13">
        <f t="shared" si="1501"/>
        <v>-155451.2067131256</v>
      </c>
      <c r="AF4340" s="13"/>
      <c r="AG4340" s="2">
        <f t="shared" si="1496"/>
        <v>41122</v>
      </c>
      <c r="AH4340" s="3">
        <f t="shared" si="1502"/>
        <v>-989.98100829430177</v>
      </c>
      <c r="AI4340" s="3">
        <f t="shared" si="1503"/>
        <v>-616.29442959963137</v>
      </c>
      <c r="AJ4340" s="3">
        <f t="shared" si="1522"/>
        <v>755375.27316868072</v>
      </c>
      <c r="AK4340" s="3">
        <f t="shared" si="1523"/>
        <v>579476.65752796794</v>
      </c>
    </row>
    <row r="4341" spans="2:37" x14ac:dyDescent="0.2">
      <c r="B4341" s="5">
        <v>41123</v>
      </c>
      <c r="C4341" s="1">
        <v>515.35</v>
      </c>
      <c r="D4341" s="1">
        <f t="shared" si="1493"/>
        <v>31</v>
      </c>
      <c r="E4341" s="1" t="b">
        <f t="shared" si="1494"/>
        <v>0</v>
      </c>
      <c r="F4341" s="6">
        <f t="shared" si="1495"/>
        <v>-2.4196670538133569E-3</v>
      </c>
      <c r="G4341" s="8">
        <f t="shared" si="1504"/>
        <v>-6.2501541717624042E-4</v>
      </c>
      <c r="H4341" s="8">
        <f t="shared" si="1505"/>
        <v>-7.7903192149850328E-4</v>
      </c>
      <c r="I4341" s="8">
        <f t="shared" si="1506"/>
        <v>-7.1636988278759553E-4</v>
      </c>
      <c r="J4341" s="6">
        <f t="shared" si="1507"/>
        <v>1.5375137973763343E-3</v>
      </c>
      <c r="K4341" s="6">
        <f t="shared" si="1508"/>
        <v>1.106473459915557E-3</v>
      </c>
      <c r="L4341" s="6">
        <f t="shared" si="1509"/>
        <v>7.0022001018503791E-4</v>
      </c>
      <c r="M4341" s="9">
        <f t="shared" si="1510"/>
        <v>-0.40651044448692941</v>
      </c>
      <c r="N4341" s="9">
        <f t="shared" si="1511"/>
        <v>-0.70406742657700694</v>
      </c>
      <c r="O4341" s="9">
        <f t="shared" si="1512"/>
        <v>-1</v>
      </c>
      <c r="P4341" s="9">
        <f t="shared" si="1513"/>
        <v>-0.70352595702131204</v>
      </c>
      <c r="Q4341" s="10">
        <f t="shared" si="1514"/>
        <v>0.16060346604378986</v>
      </c>
      <c r="R4341" s="10">
        <f t="shared" si="1497"/>
        <v>0.4981212546072159</v>
      </c>
      <c r="S4341" s="10">
        <f>_xlfn.PERCENTILE.INC($R$1519:R4341,0.75)</f>
        <v>0.79987460162183366</v>
      </c>
      <c r="T4341" s="10">
        <f t="shared" si="1498"/>
        <v>0.79987460162183366</v>
      </c>
      <c r="U4341" s="11">
        <f t="shared" si="1515"/>
        <v>0.4981212546072159</v>
      </c>
      <c r="V4341" s="10">
        <f t="shared" si="1499"/>
        <v>-0.4998083245272123</v>
      </c>
      <c r="W4341" s="10">
        <f t="shared" si="1500"/>
        <v>0.49960782672877346</v>
      </c>
      <c r="X4341" s="10">
        <f t="shared" si="1516"/>
        <v>0.62265156825901991</v>
      </c>
      <c r="Y4341" s="10">
        <f>_xlfn.PERCENTILE.INC($X$1519:X4341,0.75)</f>
        <v>0.99984325202729218</v>
      </c>
      <c r="Z4341" s="10">
        <f t="shared" si="1517"/>
        <v>0.99984325202729218</v>
      </c>
      <c r="AA4341" s="10">
        <f t="shared" si="1518"/>
        <v>0.62253156821814426</v>
      </c>
      <c r="AB4341" s="10">
        <f t="shared" si="1519"/>
        <v>-0.24970815079799005</v>
      </c>
      <c r="AC4341" s="10">
        <f t="shared" si="1520"/>
        <v>-0.15545120671312559</v>
      </c>
      <c r="AD4341" s="13">
        <f t="shared" si="1521"/>
        <v>-249708.15079799006</v>
      </c>
      <c r="AE4341" s="13">
        <f t="shared" si="1501"/>
        <v>-155451.2067131256</v>
      </c>
      <c r="AF4341" s="13"/>
      <c r="AG4341" s="2">
        <f t="shared" si="1496"/>
        <v>41123</v>
      </c>
      <c r="AH4341" s="3">
        <f t="shared" si="1502"/>
        <v>604.21058555455409</v>
      </c>
      <c r="AI4341" s="3">
        <f t="shared" si="1503"/>
        <v>376.14016335927977</v>
      </c>
      <c r="AJ4341" s="3">
        <f t="shared" si="1522"/>
        <v>755979.48375423532</v>
      </c>
      <c r="AK4341" s="3">
        <f t="shared" si="1523"/>
        <v>579852.79769132717</v>
      </c>
    </row>
    <row r="4342" spans="2:37" x14ac:dyDescent="0.2">
      <c r="B4342" s="5">
        <v>41124</v>
      </c>
      <c r="C4342" s="1">
        <v>520.16999999999996</v>
      </c>
      <c r="D4342" s="1">
        <f t="shared" si="1493"/>
        <v>31</v>
      </c>
      <c r="E4342" s="1" t="b">
        <f t="shared" si="1494"/>
        <v>0</v>
      </c>
      <c r="F4342" s="6">
        <f t="shared" si="1495"/>
        <v>9.3528669836031586E-3</v>
      </c>
      <c r="G4342" s="8">
        <f t="shared" si="1504"/>
        <v>-3.5468777292562711E-4</v>
      </c>
      <c r="H4342" s="8">
        <f t="shared" si="1505"/>
        <v>-6.6370444660971144E-4</v>
      </c>
      <c r="I4342" s="8">
        <f t="shared" si="1506"/>
        <v>-6.0171667252896988E-4</v>
      </c>
      <c r="J4342" s="6">
        <f t="shared" si="1507"/>
        <v>1.5373970183312634E-3</v>
      </c>
      <c r="K4342" s="6">
        <f t="shared" si="1508"/>
        <v>1.106686382342298E-3</v>
      </c>
      <c r="L4342" s="6">
        <f t="shared" si="1509"/>
        <v>7.007254677260787E-4</v>
      </c>
      <c r="M4342" s="9">
        <f t="shared" si="1510"/>
        <v>-0.23070668714488324</v>
      </c>
      <c r="N4342" s="9">
        <f t="shared" si="1511"/>
        <v>-0.59972224940997576</v>
      </c>
      <c r="O4342" s="9">
        <f t="shared" si="1512"/>
        <v>-0.85870529935439355</v>
      </c>
      <c r="P4342" s="9">
        <f t="shared" si="1513"/>
        <v>-0.56304474530308413</v>
      </c>
      <c r="Q4342" s="10">
        <f t="shared" si="1514"/>
        <v>0.16175820278442327</v>
      </c>
      <c r="R4342" s="10">
        <f t="shared" si="1497"/>
        <v>0.49456533655122753</v>
      </c>
      <c r="S4342" s="10">
        <f>_xlfn.PERCENTILE.INC($R$1519:R4342,0.75)</f>
        <v>0.79977143797003425</v>
      </c>
      <c r="T4342" s="10">
        <f t="shared" si="1498"/>
        <v>0.79977143797003425</v>
      </c>
      <c r="U4342" s="11">
        <f t="shared" si="1515"/>
        <v>0.49456533655122753</v>
      </c>
      <c r="V4342" s="10">
        <f t="shared" si="1499"/>
        <v>-0.4998083245272123</v>
      </c>
      <c r="W4342" s="10">
        <f t="shared" si="1500"/>
        <v>0.49960782672877346</v>
      </c>
      <c r="X4342" s="10">
        <f t="shared" si="1516"/>
        <v>0.61820667068903445</v>
      </c>
      <c r="Y4342" s="10">
        <f>_xlfn.PERCENTILE.INC($X$1519:X4342,0.75)</f>
        <v>0.99971429746254292</v>
      </c>
      <c r="Z4342" s="10">
        <f t="shared" si="1517"/>
        <v>0.99971429746254292</v>
      </c>
      <c r="AA4342" s="10">
        <f t="shared" si="1518"/>
        <v>0.62253156821814426</v>
      </c>
      <c r="AB4342" s="10">
        <f t="shared" si="1519"/>
        <v>-0.24970815079799005</v>
      </c>
      <c r="AC4342" s="10">
        <f t="shared" si="1520"/>
        <v>-0.15545120671312559</v>
      </c>
      <c r="AD4342" s="13">
        <f t="shared" si="1521"/>
        <v>-249708.15079799006</v>
      </c>
      <c r="AE4342" s="13">
        <f t="shared" si="1501"/>
        <v>-155451.2067131256</v>
      </c>
      <c r="AF4342" s="13"/>
      <c r="AG4342" s="2">
        <f t="shared" si="1496"/>
        <v>41124</v>
      </c>
      <c r="AH4342" s="3">
        <f t="shared" si="1502"/>
        <v>-2335.4871191351199</v>
      </c>
      <c r="AI4342" s="3">
        <f t="shared" si="1503"/>
        <v>-1453.9144588284621</v>
      </c>
      <c r="AJ4342" s="3">
        <f t="shared" si="1522"/>
        <v>753643.99663510022</v>
      </c>
      <c r="AK4342" s="3">
        <f t="shared" si="1523"/>
        <v>578398.88323249866</v>
      </c>
    </row>
    <row r="4343" spans="2:37" x14ac:dyDescent="0.2">
      <c r="B4343" s="5">
        <v>41127</v>
      </c>
      <c r="C4343" s="1">
        <v>521.22</v>
      </c>
      <c r="D4343" s="1">
        <f t="shared" si="1493"/>
        <v>32</v>
      </c>
      <c r="E4343" s="1" t="b">
        <f t="shared" si="1494"/>
        <v>1</v>
      </c>
      <c r="F4343" s="6">
        <f t="shared" si="1495"/>
        <v>2.0185708518369871E-3</v>
      </c>
      <c r="G4343" s="8">
        <f t="shared" si="1504"/>
        <v>-3.2781716293915712E-4</v>
      </c>
      <c r="H4343" s="8">
        <f t="shared" si="1505"/>
        <v>-6.7123653298087696E-4</v>
      </c>
      <c r="I4343" s="8">
        <f t="shared" si="1506"/>
        <v>-5.8720065038894817E-4</v>
      </c>
      <c r="J4343" s="6">
        <f t="shared" si="1507"/>
        <v>1.5372773715854565E-3</v>
      </c>
      <c r="K4343" s="6">
        <f t="shared" si="1508"/>
        <v>1.1069094909110311E-3</v>
      </c>
      <c r="L4343" s="6">
        <f t="shared" si="1509"/>
        <v>7.0121372869355581E-4</v>
      </c>
      <c r="M4343" s="9">
        <f t="shared" si="1510"/>
        <v>-0.21324529261825143</v>
      </c>
      <c r="N4343" s="9">
        <f t="shared" si="1511"/>
        <v>-0.60640597853074896</v>
      </c>
      <c r="O4343" s="9">
        <f t="shared" si="1512"/>
        <v>-0.83740609511877717</v>
      </c>
      <c r="P4343" s="9">
        <f t="shared" si="1513"/>
        <v>-0.55235245542259248</v>
      </c>
      <c r="Q4343" s="10">
        <f t="shared" si="1514"/>
        <v>0.16100951981582901</v>
      </c>
      <c r="R4343" s="10">
        <f t="shared" si="1497"/>
        <v>0.49686503066097043</v>
      </c>
      <c r="S4343" s="10">
        <f>_xlfn.PERCENTILE.INC($R$1519:R4343,0.75)</f>
        <v>0.79966827431823495</v>
      </c>
      <c r="T4343" s="10">
        <f t="shared" si="1498"/>
        <v>0.79966827431823495</v>
      </c>
      <c r="U4343" s="11">
        <f t="shared" si="1515"/>
        <v>0.49686503066097043</v>
      </c>
      <c r="V4343" s="10">
        <f t="shared" si="1499"/>
        <v>-0.56304474530308413</v>
      </c>
      <c r="W4343" s="10">
        <f t="shared" si="1500"/>
        <v>0.49456533655122753</v>
      </c>
      <c r="X4343" s="10">
        <f t="shared" si="1516"/>
        <v>0.62108128832621301</v>
      </c>
      <c r="Y4343" s="10">
        <f>_xlfn.PERCENTILE.INC($X$1519:X4343,0.75)</f>
        <v>0.99958534289779377</v>
      </c>
      <c r="Z4343" s="10">
        <f t="shared" si="1517"/>
        <v>0.99958534289779377</v>
      </c>
      <c r="AA4343" s="10">
        <f t="shared" si="1518"/>
        <v>0.62108128832621301</v>
      </c>
      <c r="AB4343" s="10">
        <f t="shared" si="1519"/>
        <v>-0.27846241395422</v>
      </c>
      <c r="AC4343" s="10">
        <f t="shared" si="1520"/>
        <v>-0.17294779480911418</v>
      </c>
      <c r="AD4343" s="13">
        <f t="shared" si="1521"/>
        <v>-278462.41395422001</v>
      </c>
      <c r="AE4343" s="13">
        <f t="shared" si="1501"/>
        <v>-172947.79480911419</v>
      </c>
      <c r="AF4343" s="13"/>
      <c r="AG4343" s="2">
        <f t="shared" si="1496"/>
        <v>41127</v>
      </c>
      <c r="AH4343" s="3">
        <f t="shared" si="1502"/>
        <v>-504.05359466693767</v>
      </c>
      <c r="AI4343" s="3">
        <f t="shared" si="1503"/>
        <v>-313.78927475400155</v>
      </c>
      <c r="AJ4343" s="3">
        <f t="shared" si="1522"/>
        <v>753139.94304043334</v>
      </c>
      <c r="AK4343" s="3">
        <f t="shared" si="1523"/>
        <v>578085.09395774466</v>
      </c>
    </row>
    <row r="4344" spans="2:37" x14ac:dyDescent="0.2">
      <c r="B4344" s="5">
        <v>41128</v>
      </c>
      <c r="C4344" s="1">
        <v>522.04999999999995</v>
      </c>
      <c r="D4344" s="1">
        <f t="shared" si="1493"/>
        <v>32</v>
      </c>
      <c r="E4344" s="1" t="b">
        <f t="shared" si="1494"/>
        <v>0</v>
      </c>
      <c r="F4344" s="6">
        <f t="shared" si="1495"/>
        <v>1.5924177890331848E-3</v>
      </c>
      <c r="G4344" s="8">
        <f t="shared" si="1504"/>
        <v>-2.4349433398314796E-4</v>
      </c>
      <c r="H4344" s="8">
        <f t="shared" si="1505"/>
        <v>-6.1711626666304616E-4</v>
      </c>
      <c r="I4344" s="8">
        <f t="shared" si="1506"/>
        <v>-5.9146205041031498E-4</v>
      </c>
      <c r="J4344" s="6">
        <f t="shared" si="1507"/>
        <v>1.5371185212497353E-3</v>
      </c>
      <c r="K4344" s="6">
        <f t="shared" si="1508"/>
        <v>1.1070893850977797E-3</v>
      </c>
      <c r="L4344" s="6">
        <f t="shared" si="1509"/>
        <v>7.0170857098507801E-4</v>
      </c>
      <c r="M4344" s="9">
        <f t="shared" si="1510"/>
        <v>-0.15840960252380401</v>
      </c>
      <c r="N4344" s="9">
        <f t="shared" si="1511"/>
        <v>-0.55742225963853997</v>
      </c>
      <c r="O4344" s="9">
        <f t="shared" si="1512"/>
        <v>-0.84288845094196885</v>
      </c>
      <c r="P4344" s="9">
        <f t="shared" si="1513"/>
        <v>-0.5195734377014376</v>
      </c>
      <c r="Q4344" s="10">
        <f t="shared" si="1514"/>
        <v>0.15976859275843699</v>
      </c>
      <c r="R4344" s="10">
        <f t="shared" si="1497"/>
        <v>0.50072419502972298</v>
      </c>
      <c r="S4344" s="10">
        <f>_xlfn.PERCENTILE.INC($R$1519:R4344,0.75)</f>
        <v>0.79961735262323508</v>
      </c>
      <c r="T4344" s="10">
        <f t="shared" si="1498"/>
        <v>0.79961735262323508</v>
      </c>
      <c r="U4344" s="11">
        <f t="shared" si="1515"/>
        <v>0.50072419502972298</v>
      </c>
      <c r="V4344" s="10">
        <f t="shared" si="1499"/>
        <v>-0.56304474530308413</v>
      </c>
      <c r="W4344" s="10">
        <f t="shared" si="1500"/>
        <v>0.49456533655122753</v>
      </c>
      <c r="X4344" s="10">
        <f t="shared" si="1516"/>
        <v>0.62590524378715384</v>
      </c>
      <c r="Y4344" s="10">
        <f>_xlfn.PERCENTILE.INC($X$1519:X4344,0.75)</f>
        <v>0.99952169077904396</v>
      </c>
      <c r="Z4344" s="10">
        <f t="shared" si="1517"/>
        <v>0.99952169077904396</v>
      </c>
      <c r="AA4344" s="10">
        <f t="shared" si="1518"/>
        <v>0.62108128832621301</v>
      </c>
      <c r="AB4344" s="10">
        <f t="shared" si="1519"/>
        <v>-0.27846241395422</v>
      </c>
      <c r="AC4344" s="10">
        <f t="shared" si="1520"/>
        <v>-0.17294779480911418</v>
      </c>
      <c r="AD4344" s="13">
        <f t="shared" si="1521"/>
        <v>-278462.41395422001</v>
      </c>
      <c r="AE4344" s="13">
        <f t="shared" si="1501"/>
        <v>-172947.79480911419</v>
      </c>
      <c r="AF4344" s="13"/>
      <c r="AG4344" s="2">
        <f t="shared" si="1496"/>
        <v>41128</v>
      </c>
      <c r="AH4344" s="3">
        <f t="shared" si="1502"/>
        <v>-443.42850155782247</v>
      </c>
      <c r="AI4344" s="3">
        <f t="shared" si="1503"/>
        <v>-275.40514502809452</v>
      </c>
      <c r="AJ4344" s="3">
        <f t="shared" si="1522"/>
        <v>752696.51453887555</v>
      </c>
      <c r="AK4344" s="3">
        <f t="shared" si="1523"/>
        <v>577809.68881271651</v>
      </c>
    </row>
    <row r="4345" spans="2:37" x14ac:dyDescent="0.2">
      <c r="B4345" s="5">
        <v>41129</v>
      </c>
      <c r="C4345" s="1">
        <v>521.89</v>
      </c>
      <c r="D4345" s="1">
        <f t="shared" si="1493"/>
        <v>32</v>
      </c>
      <c r="E4345" s="1" t="b">
        <f t="shared" si="1494"/>
        <v>0</v>
      </c>
      <c r="F4345" s="6">
        <f t="shared" si="1495"/>
        <v>-3.0648405325151007E-4</v>
      </c>
      <c r="G4345" s="8">
        <f t="shared" si="1504"/>
        <v>-1.8016445574966711E-4</v>
      </c>
      <c r="H4345" s="8">
        <f t="shared" si="1505"/>
        <v>-6.2192335602736441E-4</v>
      </c>
      <c r="I4345" s="8">
        <f t="shared" si="1506"/>
        <v>-5.9236881160828776E-4</v>
      </c>
      <c r="J4345" s="6">
        <f t="shared" si="1507"/>
        <v>1.5369234792691651E-3</v>
      </c>
      <c r="K4345" s="6">
        <f t="shared" si="1508"/>
        <v>1.1072354347356685E-3</v>
      </c>
      <c r="L4345" s="6">
        <f t="shared" si="1509"/>
        <v>7.0220138054234119E-4</v>
      </c>
      <c r="M4345" s="9">
        <f t="shared" si="1510"/>
        <v>-0.11722408966992851</v>
      </c>
      <c r="N4345" s="9">
        <f t="shared" si="1511"/>
        <v>-0.56169025711847531</v>
      </c>
      <c r="O4345" s="9">
        <f t="shared" si="1512"/>
        <v>-0.84358821845490406</v>
      </c>
      <c r="P4345" s="9">
        <f t="shared" si="1513"/>
        <v>-0.50750085508110265</v>
      </c>
      <c r="Q4345" s="10">
        <f t="shared" si="1514"/>
        <v>0.1597053893552049</v>
      </c>
      <c r="R4345" s="10">
        <f t="shared" si="1497"/>
        <v>0.50092235661546725</v>
      </c>
      <c r="S4345" s="10">
        <f>_xlfn.PERCENTILE.INC($R$1519:R4345,0.75)</f>
        <v>0.79956643092823532</v>
      </c>
      <c r="T4345" s="10">
        <f t="shared" si="1498"/>
        <v>0.79956643092823532</v>
      </c>
      <c r="U4345" s="11">
        <f t="shared" si="1515"/>
        <v>0.50092235661546725</v>
      </c>
      <c r="V4345" s="10">
        <f t="shared" si="1499"/>
        <v>-0.56304474530308413</v>
      </c>
      <c r="W4345" s="10">
        <f t="shared" si="1500"/>
        <v>0.49456533655122753</v>
      </c>
      <c r="X4345" s="10">
        <f t="shared" si="1516"/>
        <v>0.62615294576933411</v>
      </c>
      <c r="Y4345" s="10">
        <f>_xlfn.PERCENTILE.INC($X$1519:X4345,0.75)</f>
        <v>0.99945803866029403</v>
      </c>
      <c r="Z4345" s="10">
        <f t="shared" si="1517"/>
        <v>0.99945803866029403</v>
      </c>
      <c r="AA4345" s="10">
        <f t="shared" si="1518"/>
        <v>0.62108128832621301</v>
      </c>
      <c r="AB4345" s="10">
        <f t="shared" si="1519"/>
        <v>-0.27846241395422</v>
      </c>
      <c r="AC4345" s="10">
        <f t="shared" si="1520"/>
        <v>-0.17294779480911418</v>
      </c>
      <c r="AD4345" s="13">
        <f t="shared" si="1521"/>
        <v>-278462.41395422001</v>
      </c>
      <c r="AE4345" s="13">
        <f t="shared" si="1501"/>
        <v>-172947.79480911419</v>
      </c>
      <c r="AF4345" s="13"/>
      <c r="AG4345" s="2">
        <f t="shared" si="1496"/>
        <v>41129</v>
      </c>
      <c r="AH4345" s="3">
        <f t="shared" si="1502"/>
        <v>85.344289306889209</v>
      </c>
      <c r="AI4345" s="3">
        <f t="shared" si="1503"/>
        <v>53.005741154007787</v>
      </c>
      <c r="AJ4345" s="3">
        <f t="shared" si="1522"/>
        <v>752781.85882818245</v>
      </c>
      <c r="AK4345" s="3">
        <f t="shared" si="1523"/>
        <v>577862.69455387047</v>
      </c>
    </row>
    <row r="4346" spans="2:37" x14ac:dyDescent="0.2">
      <c r="B4346" s="5">
        <v>41130</v>
      </c>
      <c r="C4346" s="1">
        <v>524.4</v>
      </c>
      <c r="D4346" s="1">
        <f t="shared" si="1493"/>
        <v>32</v>
      </c>
      <c r="E4346" s="1" t="b">
        <f t="shared" si="1494"/>
        <v>0</v>
      </c>
      <c r="F4346" s="6">
        <f t="shared" si="1495"/>
        <v>4.8094426028473247E-3</v>
      </c>
      <c r="G4346" s="8">
        <f t="shared" si="1504"/>
        <v>-4.2593014097111713E-5</v>
      </c>
      <c r="H4346" s="8">
        <f t="shared" si="1505"/>
        <v>-6.2304799462132828E-4</v>
      </c>
      <c r="I4346" s="8">
        <f t="shared" si="1506"/>
        <v>-5.43910973664385E-4</v>
      </c>
      <c r="J4346" s="6">
        <f t="shared" si="1507"/>
        <v>1.5367028804737976E-3</v>
      </c>
      <c r="K4346" s="6">
        <f t="shared" si="1508"/>
        <v>1.1073674133314335E-3</v>
      </c>
      <c r="L4346" s="6">
        <f t="shared" si="1509"/>
        <v>7.0265698459508815E-4</v>
      </c>
      <c r="M4346" s="9">
        <f t="shared" si="1510"/>
        <v>-2.7717143397284056E-2</v>
      </c>
      <c r="N4346" s="9">
        <f t="shared" si="1511"/>
        <v>-0.56263891019416412</v>
      </c>
      <c r="O4346" s="9">
        <f t="shared" si="1512"/>
        <v>-0.77407751661049551</v>
      </c>
      <c r="P4346" s="9">
        <f t="shared" si="1513"/>
        <v>-0.45481119006731457</v>
      </c>
      <c r="Q4346" s="10">
        <f t="shared" si="1514"/>
        <v>0.15981218986221368</v>
      </c>
      <c r="R4346" s="10">
        <f t="shared" si="1497"/>
        <v>0.50058759640909822</v>
      </c>
      <c r="S4346" s="10">
        <f>_xlfn.PERCENTILE.INC($R$1519:R4346,0.75)</f>
        <v>0.79951550923323544</v>
      </c>
      <c r="T4346" s="10">
        <f t="shared" si="1498"/>
        <v>0.79951550923323544</v>
      </c>
      <c r="U4346" s="11">
        <f t="shared" si="1515"/>
        <v>0.50058759640909822</v>
      </c>
      <c r="V4346" s="10">
        <f t="shared" si="1499"/>
        <v>-0.56304474530308413</v>
      </c>
      <c r="W4346" s="10">
        <f t="shared" si="1500"/>
        <v>0.49456533655122753</v>
      </c>
      <c r="X4346" s="10">
        <f t="shared" si="1516"/>
        <v>0.62573449551137283</v>
      </c>
      <c r="Y4346" s="10">
        <f>_xlfn.PERCENTILE.INC($X$1519:X4346,0.75)</f>
        <v>0.99939438654154422</v>
      </c>
      <c r="Z4346" s="10">
        <f t="shared" si="1517"/>
        <v>0.99939438654154422</v>
      </c>
      <c r="AA4346" s="10">
        <f t="shared" si="1518"/>
        <v>0.62108128832621301</v>
      </c>
      <c r="AB4346" s="10">
        <f t="shared" si="1519"/>
        <v>-0.27846241395422</v>
      </c>
      <c r="AC4346" s="10">
        <f t="shared" si="1520"/>
        <v>-0.17294779480911418</v>
      </c>
      <c r="AD4346" s="13">
        <f t="shared" si="1521"/>
        <v>-278462.41395422001</v>
      </c>
      <c r="AE4346" s="13">
        <f t="shared" si="1501"/>
        <v>-172947.79480911419</v>
      </c>
      <c r="AF4346" s="13"/>
      <c r="AG4346" s="2">
        <f t="shared" si="1496"/>
        <v>41130</v>
      </c>
      <c r="AH4346" s="3">
        <f t="shared" si="1502"/>
        <v>-1339.2489969631331</v>
      </c>
      <c r="AI4346" s="3">
        <f t="shared" si="1503"/>
        <v>-831.78249242345123</v>
      </c>
      <c r="AJ4346" s="3">
        <f t="shared" si="1522"/>
        <v>751442.60983121931</v>
      </c>
      <c r="AK4346" s="3">
        <f t="shared" si="1523"/>
        <v>577030.91206144704</v>
      </c>
    </row>
    <row r="4347" spans="2:37" x14ac:dyDescent="0.2">
      <c r="B4347" s="5">
        <v>41131</v>
      </c>
      <c r="C4347" s="1">
        <v>524.36</v>
      </c>
      <c r="D4347" s="1">
        <f t="shared" si="1493"/>
        <v>32</v>
      </c>
      <c r="E4347" s="1" t="b">
        <f t="shared" si="1494"/>
        <v>0</v>
      </c>
      <c r="F4347" s="6">
        <f t="shared" si="1495"/>
        <v>-7.6277650648326478E-5</v>
      </c>
      <c r="G4347" s="8">
        <f t="shared" si="1504"/>
        <v>1.4504324666624969E-5</v>
      </c>
      <c r="H4347" s="8">
        <f t="shared" si="1505"/>
        <v>-6.005311441209584E-4</v>
      </c>
      <c r="I4347" s="8">
        <f t="shared" si="1506"/>
        <v>-5.4590821224184628E-4</v>
      </c>
      <c r="J4347" s="6">
        <f t="shared" si="1507"/>
        <v>1.5364808187040969E-3</v>
      </c>
      <c r="K4347" s="6">
        <f t="shared" si="1508"/>
        <v>1.1075010603739353E-3</v>
      </c>
      <c r="L4347" s="6">
        <f t="shared" si="1509"/>
        <v>7.0311887731353039E-4</v>
      </c>
      <c r="M4347" s="9">
        <f t="shared" si="1510"/>
        <v>9.4399646842700247E-3</v>
      </c>
      <c r="N4347" s="9">
        <f t="shared" si="1511"/>
        <v>-0.54223979155215962</v>
      </c>
      <c r="O4347" s="9">
        <f t="shared" si="1512"/>
        <v>-0.77640955157916813</v>
      </c>
      <c r="P4347" s="9">
        <f t="shared" si="1513"/>
        <v>-0.43640312614901927</v>
      </c>
      <c r="Q4347" s="10">
        <f t="shared" si="1514"/>
        <v>0.15501806599433748</v>
      </c>
      <c r="R4347" s="10">
        <f t="shared" si="1497"/>
        <v>0.51606888195161882</v>
      </c>
      <c r="S4347" s="10">
        <f>_xlfn.PERCENTILE.INC($R$1519:R4347,0.75)</f>
        <v>0.79946458753823557</v>
      </c>
      <c r="T4347" s="10">
        <f t="shared" si="1498"/>
        <v>0.79946458753823557</v>
      </c>
      <c r="U4347" s="11">
        <f t="shared" si="1515"/>
        <v>0.51606888195161882</v>
      </c>
      <c r="V4347" s="10">
        <f t="shared" si="1499"/>
        <v>-0.56304474530308413</v>
      </c>
      <c r="W4347" s="10">
        <f t="shared" si="1500"/>
        <v>0.49456533655122753</v>
      </c>
      <c r="X4347" s="10">
        <f t="shared" si="1516"/>
        <v>0.64508610243952347</v>
      </c>
      <c r="Y4347" s="10">
        <f>_xlfn.PERCENTILE.INC($X$1519:X4347,0.75)</f>
        <v>0.99933073442279441</v>
      </c>
      <c r="Z4347" s="10">
        <f t="shared" si="1517"/>
        <v>0.99933073442279441</v>
      </c>
      <c r="AA4347" s="10">
        <f t="shared" si="1518"/>
        <v>0.62108128832621301</v>
      </c>
      <c r="AB4347" s="10">
        <f t="shared" si="1519"/>
        <v>-0.27846241395422</v>
      </c>
      <c r="AC4347" s="10">
        <f t="shared" si="1520"/>
        <v>-0.17294779480911418</v>
      </c>
      <c r="AD4347" s="13">
        <f t="shared" si="1521"/>
        <v>-278462.41395422001</v>
      </c>
      <c r="AE4347" s="13">
        <f t="shared" si="1501"/>
        <v>-172947.79480911419</v>
      </c>
      <c r="AF4347" s="13"/>
      <c r="AG4347" s="2">
        <f t="shared" si="1496"/>
        <v>41131</v>
      </c>
      <c r="AH4347" s="3">
        <f t="shared" si="1502"/>
        <v>21.240458730289667</v>
      </c>
      <c r="AI4347" s="3">
        <f t="shared" si="1503"/>
        <v>13.192051472848064</v>
      </c>
      <c r="AJ4347" s="3">
        <f t="shared" si="1522"/>
        <v>751463.85028994957</v>
      </c>
      <c r="AK4347" s="3">
        <f t="shared" si="1523"/>
        <v>577044.10411291989</v>
      </c>
    </row>
    <row r="4348" spans="2:37" x14ac:dyDescent="0.2">
      <c r="B4348" s="5">
        <v>41134</v>
      </c>
      <c r="C4348" s="1">
        <v>521.82000000000005</v>
      </c>
      <c r="D4348" s="1">
        <f t="shared" si="1493"/>
        <v>33</v>
      </c>
      <c r="E4348" s="1" t="b">
        <f t="shared" si="1494"/>
        <v>1</v>
      </c>
      <c r="F4348" s="6">
        <f t="shared" si="1495"/>
        <v>-4.8440003051337666E-3</v>
      </c>
      <c r="G4348" s="8">
        <f t="shared" si="1504"/>
        <v>-1.254834063719336E-4</v>
      </c>
      <c r="H4348" s="8">
        <f t="shared" si="1505"/>
        <v>-6.3427251734100398E-4</v>
      </c>
      <c r="I4348" s="8">
        <f t="shared" si="1506"/>
        <v>-5.6108343865319372E-4</v>
      </c>
      <c r="J4348" s="6">
        <f t="shared" si="1507"/>
        <v>1.536276280313254E-3</v>
      </c>
      <c r="K4348" s="6">
        <f t="shared" si="1508"/>
        <v>1.1076414328057022E-3</v>
      </c>
      <c r="L4348" s="6">
        <f t="shared" si="1509"/>
        <v>7.0355728410016586E-4</v>
      </c>
      <c r="M4348" s="9">
        <f t="shared" si="1510"/>
        <v>-8.1680234200027443E-2</v>
      </c>
      <c r="N4348" s="9">
        <f t="shared" si="1511"/>
        <v>-0.57263343402960742</v>
      </c>
      <c r="O4348" s="9">
        <f t="shared" si="1512"/>
        <v>-0.79749503179518211</v>
      </c>
      <c r="P4348" s="9">
        <f t="shared" si="1513"/>
        <v>-0.48393623334160568</v>
      </c>
      <c r="Q4348" s="10">
        <f t="shared" si="1514"/>
        <v>0.15508250179997823</v>
      </c>
      <c r="R4348" s="10">
        <f t="shared" si="1497"/>
        <v>0.51585445857187762</v>
      </c>
      <c r="S4348" s="10">
        <f>_xlfn.PERCENTILE.INC($R$1519:R4348,0.75)</f>
        <v>0.79943235036030047</v>
      </c>
      <c r="T4348" s="10">
        <f t="shared" si="1498"/>
        <v>0.79943235036030047</v>
      </c>
      <c r="U4348" s="11">
        <f t="shared" si="1515"/>
        <v>0.51585445857187762</v>
      </c>
      <c r="V4348" s="10">
        <f t="shared" si="1499"/>
        <v>-0.43640312614901927</v>
      </c>
      <c r="W4348" s="10">
        <f t="shared" si="1500"/>
        <v>0.51606888195161882</v>
      </c>
      <c r="X4348" s="10">
        <f t="shared" si="1516"/>
        <v>0.64481807321484697</v>
      </c>
      <c r="Y4348" s="10">
        <f>_xlfn.PERCENTILE.INC($X$1519:X4348,0.75)</f>
        <v>0.99929043795037564</v>
      </c>
      <c r="Z4348" s="10">
        <f t="shared" si="1517"/>
        <v>0.99929043795037564</v>
      </c>
      <c r="AA4348" s="10">
        <f t="shared" si="1518"/>
        <v>0.64481807321484697</v>
      </c>
      <c r="AB4348" s="10">
        <f t="shared" si="1519"/>
        <v>-0.22521407339191565</v>
      </c>
      <c r="AC4348" s="10">
        <f t="shared" si="1520"/>
        <v>-0.14522210486544218</v>
      </c>
      <c r="AD4348" s="13">
        <f t="shared" si="1521"/>
        <v>-225214.07339191565</v>
      </c>
      <c r="AE4348" s="13">
        <f t="shared" si="1501"/>
        <v>-145222.10486544218</v>
      </c>
      <c r="AF4348" s="13"/>
      <c r="AG4348" s="2">
        <f t="shared" si="1496"/>
        <v>41134</v>
      </c>
      <c r="AH4348" s="3">
        <f t="shared" si="1502"/>
        <v>1348.872018162527</v>
      </c>
      <c r="AI4348" s="3">
        <f t="shared" si="1503"/>
        <v>837.75917082756121</v>
      </c>
      <c r="AJ4348" s="3">
        <f t="shared" si="1522"/>
        <v>752812.72230811208</v>
      </c>
      <c r="AK4348" s="3">
        <f t="shared" si="1523"/>
        <v>577881.86328374746</v>
      </c>
    </row>
    <row r="4349" spans="2:37" x14ac:dyDescent="0.2">
      <c r="B4349" s="5">
        <v>41135</v>
      </c>
      <c r="C4349" s="1">
        <v>522.5</v>
      </c>
      <c r="D4349" s="1">
        <f t="shared" si="1493"/>
        <v>33</v>
      </c>
      <c r="E4349" s="1" t="b">
        <f t="shared" si="1494"/>
        <v>0</v>
      </c>
      <c r="F4349" s="6">
        <f t="shared" si="1495"/>
        <v>1.3031313479743289E-3</v>
      </c>
      <c r="G4349" s="8">
        <f t="shared" si="1504"/>
        <v>-1.8704519137155822E-5</v>
      </c>
      <c r="H4349" s="8">
        <f t="shared" si="1505"/>
        <v>-6.219683528169474E-4</v>
      </c>
      <c r="I4349" s="8">
        <f t="shared" si="1506"/>
        <v>-5.3625440361818153E-4</v>
      </c>
      <c r="J4349" s="6">
        <f t="shared" si="1507"/>
        <v>1.5359396091430509E-3</v>
      </c>
      <c r="K4349" s="6">
        <f t="shared" si="1508"/>
        <v>1.1077164182140894E-3</v>
      </c>
      <c r="L4349" s="6">
        <f t="shared" si="1509"/>
        <v>7.0393846245837084E-4</v>
      </c>
      <c r="M4349" s="9">
        <f t="shared" si="1510"/>
        <v>-1.2177900111314704E-2</v>
      </c>
      <c r="N4349" s="9">
        <f t="shared" si="1511"/>
        <v>-0.5614869858295618</v>
      </c>
      <c r="O4349" s="9">
        <f t="shared" si="1512"/>
        <v>-0.76179159431836596</v>
      </c>
      <c r="P4349" s="9">
        <f t="shared" si="1513"/>
        <v>-0.44515216008641412</v>
      </c>
      <c r="Q4349" s="10">
        <f t="shared" si="1514"/>
        <v>0.15509665112795382</v>
      </c>
      <c r="R4349" s="10">
        <f t="shared" si="1497"/>
        <v>0.51580739763362449</v>
      </c>
      <c r="S4349" s="10">
        <f>_xlfn.PERCENTILE.INC($R$1519:R4349,0.75)</f>
        <v>0.79940011318236548</v>
      </c>
      <c r="T4349" s="10">
        <f t="shared" si="1498"/>
        <v>0.79940011318236548</v>
      </c>
      <c r="U4349" s="11">
        <f t="shared" si="1515"/>
        <v>0.51580739763362449</v>
      </c>
      <c r="V4349" s="10">
        <f t="shared" si="1499"/>
        <v>-0.43640312614901927</v>
      </c>
      <c r="W4349" s="10">
        <f t="shared" si="1500"/>
        <v>0.51606888195161882</v>
      </c>
      <c r="X4349" s="10">
        <f t="shared" si="1516"/>
        <v>0.64475924704203058</v>
      </c>
      <c r="Y4349" s="10">
        <f>_xlfn.PERCENTILE.INC($X$1519:X4349,0.75)</f>
        <v>0.99925014147795688</v>
      </c>
      <c r="Z4349" s="10">
        <f t="shared" si="1517"/>
        <v>0.99925014147795688</v>
      </c>
      <c r="AA4349" s="10">
        <f t="shared" si="1518"/>
        <v>0.64481807321484697</v>
      </c>
      <c r="AB4349" s="10">
        <f t="shared" si="1519"/>
        <v>-0.22521407339191565</v>
      </c>
      <c r="AC4349" s="10">
        <f t="shared" si="1520"/>
        <v>-0.14522210486544218</v>
      </c>
      <c r="AD4349" s="13">
        <f t="shared" si="1521"/>
        <v>-225214.07339191565</v>
      </c>
      <c r="AE4349" s="13">
        <f t="shared" si="1501"/>
        <v>-145222.10486544218</v>
      </c>
      <c r="AF4349" s="13"/>
      <c r="AG4349" s="2">
        <f t="shared" si="1496"/>
        <v>41135</v>
      </c>
      <c r="AH4349" s="3">
        <f t="shared" si="1502"/>
        <v>-293.48351904199649</v>
      </c>
      <c r="AI4349" s="3">
        <f t="shared" si="1503"/>
        <v>-189.24347726897301</v>
      </c>
      <c r="AJ4349" s="3">
        <f t="shared" si="1522"/>
        <v>752519.23878907005</v>
      </c>
      <c r="AK4349" s="3">
        <f t="shared" si="1523"/>
        <v>577692.6198064785</v>
      </c>
    </row>
    <row r="4350" spans="2:37" x14ac:dyDescent="0.2">
      <c r="B4350" s="5">
        <v>41136</v>
      </c>
      <c r="C4350" s="1">
        <v>523.65</v>
      </c>
      <c r="D4350" s="1">
        <f t="shared" si="1493"/>
        <v>33</v>
      </c>
      <c r="E4350" s="1" t="b">
        <f t="shared" si="1494"/>
        <v>0</v>
      </c>
      <c r="F4350" s="6">
        <f t="shared" si="1495"/>
        <v>2.2009569377989813E-3</v>
      </c>
      <c r="G4350" s="8">
        <f t="shared" si="1504"/>
        <v>1.2300075069079437E-4</v>
      </c>
      <c r="H4350" s="8">
        <f t="shared" si="1505"/>
        <v>-6.4226088649903441E-4</v>
      </c>
      <c r="I4350" s="8">
        <f t="shared" si="1506"/>
        <v>-4.9218173292336497E-4</v>
      </c>
      <c r="J4350" s="6">
        <f t="shared" si="1507"/>
        <v>1.5355165603082937E-3</v>
      </c>
      <c r="K4350" s="6">
        <f t="shared" si="1508"/>
        <v>1.1077757086283633E-3</v>
      </c>
      <c r="L4350" s="6">
        <f t="shared" si="1509"/>
        <v>7.0425871006027233E-4</v>
      </c>
      <c r="M4350" s="9">
        <f t="shared" si="1510"/>
        <v>8.0103825559588143E-2</v>
      </c>
      <c r="N4350" s="9">
        <f t="shared" si="1511"/>
        <v>-0.57977520313590858</v>
      </c>
      <c r="O4350" s="9">
        <f t="shared" si="1512"/>
        <v>-0.69886495671632198</v>
      </c>
      <c r="P4350" s="9">
        <f t="shared" si="1513"/>
        <v>-0.39951211143088078</v>
      </c>
      <c r="Q4350" s="10">
        <f t="shared" si="1514"/>
        <v>0.15511880081912779</v>
      </c>
      <c r="R4350" s="10">
        <f t="shared" si="1497"/>
        <v>0.51573374457221277</v>
      </c>
      <c r="S4350" s="10">
        <f>_xlfn.PERCENTILE.INC($R$1519:R4350,0.75)</f>
        <v>0.79936787600443049</v>
      </c>
      <c r="T4350" s="10">
        <f t="shared" si="1498"/>
        <v>0.79936787600443049</v>
      </c>
      <c r="U4350" s="11">
        <f t="shared" si="1515"/>
        <v>0.51573374457221277</v>
      </c>
      <c r="V4350" s="10">
        <f t="shared" si="1499"/>
        <v>-0.43640312614901927</v>
      </c>
      <c r="W4350" s="10">
        <f t="shared" si="1500"/>
        <v>0.51606888195161882</v>
      </c>
      <c r="X4350" s="10">
        <f t="shared" si="1516"/>
        <v>0.64466718071526596</v>
      </c>
      <c r="Y4350" s="10">
        <f>_xlfn.PERCENTILE.INC($X$1519:X4350,0.75)</f>
        <v>0.99920984500553811</v>
      </c>
      <c r="Z4350" s="10">
        <f t="shared" si="1517"/>
        <v>0.99920984500553811</v>
      </c>
      <c r="AA4350" s="10">
        <f t="shared" si="1518"/>
        <v>0.64481807321484697</v>
      </c>
      <c r="AB4350" s="10">
        <f t="shared" si="1519"/>
        <v>-0.22521407339191565</v>
      </c>
      <c r="AC4350" s="10">
        <f t="shared" si="1520"/>
        <v>-0.14522210486544218</v>
      </c>
      <c r="AD4350" s="13">
        <f t="shared" si="1521"/>
        <v>-225214.07339191565</v>
      </c>
      <c r="AE4350" s="13">
        <f t="shared" si="1501"/>
        <v>-145222.10486544218</v>
      </c>
      <c r="AF4350" s="13"/>
      <c r="AG4350" s="2">
        <f t="shared" si="1496"/>
        <v>41136</v>
      </c>
      <c r="AH4350" s="3">
        <f t="shared" si="1502"/>
        <v>-495.68647732190567</v>
      </c>
      <c r="AI4350" s="3">
        <f t="shared" si="1503"/>
        <v>-319.62759922536617</v>
      </c>
      <c r="AJ4350" s="3">
        <f t="shared" si="1522"/>
        <v>752023.55231174815</v>
      </c>
      <c r="AK4350" s="3">
        <f t="shared" si="1523"/>
        <v>577372.99220725312</v>
      </c>
    </row>
    <row r="4351" spans="2:37" x14ac:dyDescent="0.2">
      <c r="B4351" s="5">
        <v>41137</v>
      </c>
      <c r="C4351" s="1">
        <v>524.27</v>
      </c>
      <c r="D4351" s="1">
        <f t="shared" si="1493"/>
        <v>33</v>
      </c>
      <c r="E4351" s="1" t="b">
        <f t="shared" si="1494"/>
        <v>0</v>
      </c>
      <c r="F4351" s="6">
        <f t="shared" si="1495"/>
        <v>1.1839969445239795E-3</v>
      </c>
      <c r="G4351" s="8">
        <f t="shared" si="1504"/>
        <v>1.3214599859944236E-4</v>
      </c>
      <c r="H4351" s="8">
        <f t="shared" si="1505"/>
        <v>-6.4281323191573E-4</v>
      </c>
      <c r="I4351" s="8">
        <f t="shared" si="1506"/>
        <v>-4.2484773182395615E-4</v>
      </c>
      <c r="J4351" s="6">
        <f t="shared" si="1507"/>
        <v>1.5350735504367913E-3</v>
      </c>
      <c r="K4351" s="6">
        <f t="shared" si="1508"/>
        <v>1.1078182412741161E-3</v>
      </c>
      <c r="L4351" s="6">
        <f t="shared" si="1509"/>
        <v>7.0449981963146169E-4</v>
      </c>
      <c r="M4351" s="9">
        <f t="shared" si="1510"/>
        <v>8.608447364742973E-2</v>
      </c>
      <c r="N4351" s="9">
        <f t="shared" si="1511"/>
        <v>-0.58025153221562964</v>
      </c>
      <c r="O4351" s="9">
        <f t="shared" si="1512"/>
        <v>-0.60304874463445957</v>
      </c>
      <c r="P4351" s="9">
        <f t="shared" si="1513"/>
        <v>-0.36573860106755318</v>
      </c>
      <c r="Q4351" s="10">
        <f t="shared" si="1514"/>
        <v>0.15454600405144717</v>
      </c>
      <c r="R4351" s="10">
        <f t="shared" si="1497"/>
        <v>0.51764521827020915</v>
      </c>
      <c r="S4351" s="10">
        <f>_xlfn.PERCENTILE.INC($R$1519:R4351,0.75)</f>
        <v>0.79933563882649539</v>
      </c>
      <c r="T4351" s="10">
        <f t="shared" si="1498"/>
        <v>0.79933563882649539</v>
      </c>
      <c r="U4351" s="11">
        <f t="shared" si="1515"/>
        <v>0.51764521827020915</v>
      </c>
      <c r="V4351" s="10">
        <f t="shared" si="1499"/>
        <v>-0.43640312614901927</v>
      </c>
      <c r="W4351" s="10">
        <f t="shared" si="1500"/>
        <v>0.51606888195161882</v>
      </c>
      <c r="X4351" s="10">
        <f t="shared" si="1516"/>
        <v>0.64705652283776149</v>
      </c>
      <c r="Y4351" s="10">
        <f>_xlfn.PERCENTILE.INC($X$1519:X4351,0.75)</f>
        <v>0.99916954853311934</v>
      </c>
      <c r="Z4351" s="10">
        <f t="shared" si="1517"/>
        <v>0.99916954853311934</v>
      </c>
      <c r="AA4351" s="10">
        <f t="shared" si="1518"/>
        <v>0.64481807321484697</v>
      </c>
      <c r="AB4351" s="10">
        <f t="shared" si="1519"/>
        <v>-0.22521407339191565</v>
      </c>
      <c r="AC4351" s="10">
        <f t="shared" si="1520"/>
        <v>-0.14522210486544218</v>
      </c>
      <c r="AD4351" s="13">
        <f t="shared" si="1521"/>
        <v>-225214.07339191565</v>
      </c>
      <c r="AE4351" s="13">
        <f t="shared" si="1501"/>
        <v>-145222.10486544218</v>
      </c>
      <c r="AF4351" s="13"/>
      <c r="AG4351" s="2">
        <f t="shared" si="1496"/>
        <v>41137</v>
      </c>
      <c r="AH4351" s="3">
        <f t="shared" si="1502"/>
        <v>-266.65277475982742</v>
      </c>
      <c r="AI4351" s="3">
        <f t="shared" si="1503"/>
        <v>-171.94252843802448</v>
      </c>
      <c r="AJ4351" s="3">
        <f t="shared" si="1522"/>
        <v>751756.89953698835</v>
      </c>
      <c r="AK4351" s="3">
        <f t="shared" si="1523"/>
        <v>577201.04967881506</v>
      </c>
    </row>
    <row r="4352" spans="2:37" x14ac:dyDescent="0.2">
      <c r="B4352" s="5">
        <v>41138</v>
      </c>
      <c r="C4352" s="1">
        <v>524.37</v>
      </c>
      <c r="D4352" s="1">
        <f t="shared" si="1493"/>
        <v>33</v>
      </c>
      <c r="E4352" s="1" t="b">
        <f t="shared" si="1494"/>
        <v>0</v>
      </c>
      <c r="F4352" s="6">
        <f t="shared" si="1495"/>
        <v>1.9074141186803395E-4</v>
      </c>
      <c r="G4352" s="8">
        <f t="shared" si="1504"/>
        <v>1.0025709833102426E-4</v>
      </c>
      <c r="H4352" s="8">
        <f t="shared" si="1505"/>
        <v>-6.374729368909867E-4</v>
      </c>
      <c r="I4352" s="8">
        <f t="shared" si="1506"/>
        <v>-4.5952299294619778E-4</v>
      </c>
      <c r="J4352" s="6">
        <f t="shared" si="1507"/>
        <v>1.5346531674771766E-3</v>
      </c>
      <c r="K4352" s="6">
        <f t="shared" si="1508"/>
        <v>1.1078608888656894E-3</v>
      </c>
      <c r="L4352" s="6">
        <f t="shared" si="1509"/>
        <v>7.0476834736531418E-4</v>
      </c>
      <c r="M4352" s="9">
        <f t="shared" si="1510"/>
        <v>6.5328831592507228E-2</v>
      </c>
      <c r="N4352" s="9">
        <f t="shared" si="1511"/>
        <v>-0.57540882912084657</v>
      </c>
      <c r="O4352" s="9">
        <f t="shared" si="1512"/>
        <v>-0.65201990790884035</v>
      </c>
      <c r="P4352" s="9">
        <f t="shared" si="1513"/>
        <v>-0.38736663514572656</v>
      </c>
      <c r="Q4352" s="10">
        <f t="shared" si="1514"/>
        <v>0.15236019931239073</v>
      </c>
      <c r="R4352" s="10">
        <f t="shared" si="1497"/>
        <v>0.52507151054569401</v>
      </c>
      <c r="S4352" s="10">
        <f>_xlfn.PERCENTILE.INC($R$1519:R4352,0.75)</f>
        <v>0.79916212492896566</v>
      </c>
      <c r="T4352" s="10">
        <f t="shared" si="1498"/>
        <v>0.79916212492896566</v>
      </c>
      <c r="U4352" s="11">
        <f t="shared" si="1515"/>
        <v>0.52507151054569401</v>
      </c>
      <c r="V4352" s="10">
        <f t="shared" si="1499"/>
        <v>-0.43640312614901927</v>
      </c>
      <c r="W4352" s="10">
        <f t="shared" si="1500"/>
        <v>0.51606888195161882</v>
      </c>
      <c r="X4352" s="10">
        <f t="shared" si="1516"/>
        <v>0.65633938818211746</v>
      </c>
      <c r="Y4352" s="10">
        <f>_xlfn.PERCENTILE.INC($X$1519:X4352,0.75)</f>
        <v>0.99895265616120721</v>
      </c>
      <c r="Z4352" s="10">
        <f t="shared" si="1517"/>
        <v>0.99895265616120721</v>
      </c>
      <c r="AA4352" s="10">
        <f t="shared" si="1518"/>
        <v>0.64481807321484697</v>
      </c>
      <c r="AB4352" s="10">
        <f t="shared" si="1519"/>
        <v>-0.22521407339191565</v>
      </c>
      <c r="AC4352" s="10">
        <f t="shared" si="1520"/>
        <v>-0.14522210486544218</v>
      </c>
      <c r="AD4352" s="13">
        <f t="shared" si="1521"/>
        <v>-225214.07339191565</v>
      </c>
      <c r="AE4352" s="13">
        <f t="shared" si="1501"/>
        <v>-145222.10486544218</v>
      </c>
      <c r="AF4352" s="13"/>
      <c r="AG4352" s="2">
        <f t="shared" si="1496"/>
        <v>41138</v>
      </c>
      <c r="AH4352" s="3">
        <f t="shared" si="1502"/>
        <v>-42.957650331325006</v>
      </c>
      <c r="AI4352" s="3">
        <f t="shared" si="1503"/>
        <v>-27.699869316482122</v>
      </c>
      <c r="AJ4352" s="3">
        <f t="shared" si="1522"/>
        <v>751713.94188665703</v>
      </c>
      <c r="AK4352" s="3">
        <f t="shared" si="1523"/>
        <v>577173.34980949853</v>
      </c>
    </row>
    <row r="4353" spans="2:37" x14ac:dyDescent="0.2">
      <c r="B4353" s="5">
        <v>41141</v>
      </c>
      <c r="C4353" s="1">
        <v>524.49</v>
      </c>
      <c r="D4353" s="1">
        <f t="shared" si="1493"/>
        <v>34</v>
      </c>
      <c r="E4353" s="1" t="b">
        <f t="shared" si="1494"/>
        <v>1</v>
      </c>
      <c r="F4353" s="6">
        <f t="shared" si="1495"/>
        <v>2.2884604382400475E-4</v>
      </c>
      <c r="G4353" s="8">
        <f t="shared" si="1504"/>
        <v>2.6997004746166732E-4</v>
      </c>
      <c r="H4353" s="8">
        <f t="shared" si="1505"/>
        <v>-6.5242492023782049E-4</v>
      </c>
      <c r="I4353" s="8">
        <f t="shared" si="1506"/>
        <v>-4.4094485260755088E-4</v>
      </c>
      <c r="J4353" s="6">
        <f t="shared" si="1507"/>
        <v>1.5341546042980736E-3</v>
      </c>
      <c r="K4353" s="6">
        <f t="shared" si="1508"/>
        <v>1.1078802176499722E-3</v>
      </c>
      <c r="L4353" s="6">
        <f t="shared" si="1509"/>
        <v>7.0499964460003252E-4</v>
      </c>
      <c r="M4353" s="9">
        <f t="shared" si="1510"/>
        <v>0.17597316900481977</v>
      </c>
      <c r="N4353" s="9">
        <f t="shared" si="1511"/>
        <v>-0.58889481899202034</v>
      </c>
      <c r="O4353" s="9">
        <f t="shared" si="1512"/>
        <v>-0.6254540069416803</v>
      </c>
      <c r="P4353" s="9">
        <f t="shared" si="1513"/>
        <v>-0.34612521897629361</v>
      </c>
      <c r="Q4353" s="10">
        <f t="shared" si="1514"/>
        <v>0.15203953827889438</v>
      </c>
      <c r="R4353" s="10">
        <f t="shared" si="1497"/>
        <v>0.52617891967845665</v>
      </c>
      <c r="S4353" s="10">
        <f>_xlfn.PERCENTILE.INC($R$1519:R4353,0.75)</f>
        <v>0.79898861103143592</v>
      </c>
      <c r="T4353" s="10">
        <f t="shared" si="1498"/>
        <v>0.79898861103143592</v>
      </c>
      <c r="U4353" s="11">
        <f t="shared" si="1515"/>
        <v>0.52617891967845665</v>
      </c>
      <c r="V4353" s="10">
        <f t="shared" si="1499"/>
        <v>-0.38736663514572656</v>
      </c>
      <c r="W4353" s="10">
        <f t="shared" si="1500"/>
        <v>0.52507151054569401</v>
      </c>
      <c r="X4353" s="10">
        <f t="shared" si="1516"/>
        <v>0.65772364959807084</v>
      </c>
      <c r="Y4353" s="10">
        <f>_xlfn.PERCENTILE.INC($X$1519:X4353,0.75)</f>
        <v>0.99873576378929507</v>
      </c>
      <c r="Z4353" s="10">
        <f t="shared" si="1517"/>
        <v>0.99873576378929507</v>
      </c>
      <c r="AA4353" s="10">
        <f t="shared" si="1518"/>
        <v>0.65772364959807084</v>
      </c>
      <c r="AB4353" s="10">
        <f t="shared" si="1519"/>
        <v>-0.20339518425096936</v>
      </c>
      <c r="AC4353" s="10">
        <f t="shared" si="1520"/>
        <v>-0.13377782289621962</v>
      </c>
      <c r="AD4353" s="13">
        <f t="shared" si="1521"/>
        <v>-203395.18425096935</v>
      </c>
      <c r="AE4353" s="13">
        <f t="shared" si="1501"/>
        <v>-133777.82289621962</v>
      </c>
      <c r="AF4353" s="13"/>
      <c r="AG4353" s="2">
        <f t="shared" si="1496"/>
        <v>41141</v>
      </c>
      <c r="AH4353" s="3">
        <f t="shared" si="1502"/>
        <v>-51.539349709228951</v>
      </c>
      <c r="AI4353" s="3">
        <f t="shared" si="1503"/>
        <v>-33.233504174251195</v>
      </c>
      <c r="AJ4353" s="3">
        <f t="shared" si="1522"/>
        <v>751662.40253694786</v>
      </c>
      <c r="AK4353" s="3">
        <f t="shared" si="1523"/>
        <v>577140.11630532425</v>
      </c>
    </row>
    <row r="4354" spans="2:37" x14ac:dyDescent="0.2">
      <c r="B4354" s="5">
        <v>41142</v>
      </c>
      <c r="C4354" s="1">
        <v>525.04999999999995</v>
      </c>
      <c r="D4354" s="1">
        <f t="shared" si="1493"/>
        <v>34</v>
      </c>
      <c r="E4354" s="1" t="b">
        <f t="shared" si="1494"/>
        <v>0</v>
      </c>
      <c r="F4354" s="6">
        <f t="shared" si="1495"/>
        <v>1.0677038647066706E-3</v>
      </c>
      <c r="G4354" s="8">
        <f t="shared" si="1504"/>
        <v>3.2928780057801105E-4</v>
      </c>
      <c r="H4354" s="8">
        <f t="shared" si="1505"/>
        <v>-6.2489683326088336E-4</v>
      </c>
      <c r="I4354" s="8">
        <f t="shared" si="1506"/>
        <v>-4.5124666673907929E-4</v>
      </c>
      <c r="J4354" s="6">
        <f t="shared" si="1507"/>
        <v>1.5336770636894944E-3</v>
      </c>
      <c r="K4354" s="6">
        <f t="shared" si="1508"/>
        <v>1.1078547072370089E-3</v>
      </c>
      <c r="L4354" s="6">
        <f t="shared" si="1509"/>
        <v>7.0521788024069311E-4</v>
      </c>
      <c r="M4354" s="9">
        <f t="shared" si="1510"/>
        <v>0.21470478262604967</v>
      </c>
      <c r="N4354" s="9">
        <f t="shared" si="1511"/>
        <v>-0.56406027719950469</v>
      </c>
      <c r="O4354" s="9">
        <f t="shared" si="1512"/>
        <v>-0.63986844262239551</v>
      </c>
      <c r="P4354" s="9">
        <f t="shared" si="1513"/>
        <v>-0.32974131239861687</v>
      </c>
      <c r="Q4354" s="10">
        <f t="shared" si="1514"/>
        <v>0.14339135623796931</v>
      </c>
      <c r="R4354" s="10">
        <f t="shared" si="1497"/>
        <v>0.55791368530773688</v>
      </c>
      <c r="S4354" s="10">
        <f>_xlfn.PERCENTILE.INC($R$1519:R4354,0.75)</f>
        <v>0.79881509713390619</v>
      </c>
      <c r="T4354" s="10">
        <f t="shared" si="1498"/>
        <v>0.79881509713390619</v>
      </c>
      <c r="U4354" s="11">
        <f t="shared" si="1515"/>
        <v>0.55791368530773688</v>
      </c>
      <c r="V4354" s="10">
        <f t="shared" si="1499"/>
        <v>-0.38736663514572656</v>
      </c>
      <c r="W4354" s="10">
        <f t="shared" si="1500"/>
        <v>0.52507151054569401</v>
      </c>
      <c r="X4354" s="10">
        <f t="shared" si="1516"/>
        <v>0.69739210663467111</v>
      </c>
      <c r="Y4354" s="10">
        <f>_xlfn.PERCENTILE.INC($X$1519:X4354,0.75)</f>
        <v>0.99851887141738283</v>
      </c>
      <c r="Z4354" s="10">
        <f t="shared" si="1517"/>
        <v>0.99851887141738283</v>
      </c>
      <c r="AA4354" s="10">
        <f t="shared" si="1518"/>
        <v>0.65772364959807084</v>
      </c>
      <c r="AB4354" s="10">
        <f t="shared" si="1519"/>
        <v>-0.20339518425096936</v>
      </c>
      <c r="AC4354" s="10">
        <f t="shared" si="1520"/>
        <v>-0.13377782289621962</v>
      </c>
      <c r="AD4354" s="13">
        <f t="shared" si="1521"/>
        <v>-203395.18425096935</v>
      </c>
      <c r="AE4354" s="13">
        <f t="shared" si="1501"/>
        <v>-133777.82289621962</v>
      </c>
      <c r="AF4354" s="13"/>
      <c r="AG4354" s="2">
        <f t="shared" si="1496"/>
        <v>41142</v>
      </c>
      <c r="AH4354" s="3">
        <f t="shared" si="1502"/>
        <v>-217.16582428748532</v>
      </c>
      <c r="AI4354" s="3">
        <f t="shared" si="1503"/>
        <v>-142.83509851833821</v>
      </c>
      <c r="AJ4354" s="3">
        <f t="shared" si="1522"/>
        <v>751445.23671266041</v>
      </c>
      <c r="AK4354" s="3">
        <f t="shared" si="1523"/>
        <v>576997.28120680596</v>
      </c>
    </row>
    <row r="4355" spans="2:37" x14ac:dyDescent="0.2">
      <c r="B4355" s="5">
        <v>41143</v>
      </c>
      <c r="C4355" s="1">
        <v>524.55999999999995</v>
      </c>
      <c r="D4355" s="1">
        <f t="shared" si="1493"/>
        <v>34</v>
      </c>
      <c r="E4355" s="1" t="b">
        <f t="shared" si="1494"/>
        <v>0</v>
      </c>
      <c r="F4355" s="6">
        <f t="shared" si="1495"/>
        <v>-9.3324445290920988E-4</v>
      </c>
      <c r="G4355" s="8">
        <f t="shared" si="1504"/>
        <v>3.0700852977536496E-4</v>
      </c>
      <c r="H4355" s="8">
        <f t="shared" si="1505"/>
        <v>-6.4521246025304373E-4</v>
      </c>
      <c r="I4355" s="8">
        <f t="shared" si="1506"/>
        <v>-4.901135619477954E-4</v>
      </c>
      <c r="J4355" s="6">
        <f t="shared" si="1507"/>
        <v>1.5332665753732808E-3</v>
      </c>
      <c r="K4355" s="6">
        <f t="shared" si="1508"/>
        <v>1.1078839146593494E-3</v>
      </c>
      <c r="L4355" s="6">
        <f t="shared" si="1509"/>
        <v>7.0549248193883893E-4</v>
      </c>
      <c r="M4355" s="9">
        <f t="shared" si="1510"/>
        <v>0.2002316718478144</v>
      </c>
      <c r="N4355" s="9">
        <f t="shared" si="1511"/>
        <v>-0.58238273136354068</v>
      </c>
      <c r="O4355" s="9">
        <f t="shared" si="1512"/>
        <v>-0.69471124710055332</v>
      </c>
      <c r="P4355" s="9">
        <f t="shared" si="1513"/>
        <v>-0.35895410220542656</v>
      </c>
      <c r="Q4355" s="10">
        <f t="shared" si="1514"/>
        <v>0.1299278396713418</v>
      </c>
      <c r="R4355" s="10">
        <f t="shared" si="1497"/>
        <v>0.61572639245263772</v>
      </c>
      <c r="S4355" s="10">
        <f>_xlfn.PERCENTILE.INC($R$1519:R4355,0.75)</f>
        <v>0.79864158323637646</v>
      </c>
      <c r="T4355" s="10">
        <f t="shared" si="1498"/>
        <v>0.79864158323637646</v>
      </c>
      <c r="U4355" s="11">
        <f t="shared" si="1515"/>
        <v>0.61572639245263772</v>
      </c>
      <c r="V4355" s="10">
        <f t="shared" si="1499"/>
        <v>-0.38736663514572656</v>
      </c>
      <c r="W4355" s="10">
        <f t="shared" si="1500"/>
        <v>0.52507151054569401</v>
      </c>
      <c r="X4355" s="10">
        <f t="shared" si="1516"/>
        <v>0.7696579905657972</v>
      </c>
      <c r="Y4355" s="10">
        <f>_xlfn.PERCENTILE.INC($X$1519:X4355,0.75)</f>
        <v>0.99830197904547069</v>
      </c>
      <c r="Z4355" s="10">
        <f t="shared" si="1517"/>
        <v>0.99830197904547069</v>
      </c>
      <c r="AA4355" s="10">
        <f t="shared" si="1518"/>
        <v>0.65772364959807084</v>
      </c>
      <c r="AB4355" s="10">
        <f t="shared" si="1519"/>
        <v>-0.20339518425096936</v>
      </c>
      <c r="AC4355" s="10">
        <f t="shared" si="1520"/>
        <v>-0.13377782289621962</v>
      </c>
      <c r="AD4355" s="13">
        <f t="shared" si="1521"/>
        <v>-203395.18425096935</v>
      </c>
      <c r="AE4355" s="13">
        <f t="shared" si="1501"/>
        <v>-133777.82289621962</v>
      </c>
      <c r="AF4355" s="13"/>
      <c r="AG4355" s="2">
        <f t="shared" si="1496"/>
        <v>41143</v>
      </c>
      <c r="AH4355" s="3">
        <f t="shared" si="1502"/>
        <v>189.81742745066384</v>
      </c>
      <c r="AI4355" s="3">
        <f t="shared" si="1503"/>
        <v>124.84741114016765</v>
      </c>
      <c r="AJ4355" s="3">
        <f t="shared" si="1522"/>
        <v>751635.05414011108</v>
      </c>
      <c r="AK4355" s="3">
        <f t="shared" si="1523"/>
        <v>577122.12861794617</v>
      </c>
    </row>
    <row r="4356" spans="2:37" x14ac:dyDescent="0.2">
      <c r="B4356" s="5">
        <v>41144</v>
      </c>
      <c r="C4356" s="1">
        <v>523.69000000000005</v>
      </c>
      <c r="D4356" s="1">
        <f t="shared" si="1493"/>
        <v>34</v>
      </c>
      <c r="E4356" s="1" t="b">
        <f t="shared" si="1494"/>
        <v>0</v>
      </c>
      <c r="F4356" s="6">
        <f t="shared" si="1495"/>
        <v>-1.6585328656395504E-3</v>
      </c>
      <c r="G4356" s="8">
        <f t="shared" si="1504"/>
        <v>2.4746994044619065E-4</v>
      </c>
      <c r="H4356" s="8">
        <f t="shared" si="1505"/>
        <v>-6.5770147537167259E-4</v>
      </c>
      <c r="I4356" s="8">
        <f t="shared" si="1506"/>
        <v>-5.0948444071856715E-4</v>
      </c>
      <c r="J4356" s="6">
        <f t="shared" si="1507"/>
        <v>1.5327124022198086E-3</v>
      </c>
      <c r="K4356" s="6">
        <f t="shared" si="1508"/>
        <v>1.1078454193502595E-3</v>
      </c>
      <c r="L4356" s="6">
        <f t="shared" si="1509"/>
        <v>7.0574806963785697E-4</v>
      </c>
      <c r="M4356" s="9">
        <f t="shared" si="1510"/>
        <v>0.16145882299104711</v>
      </c>
      <c r="N4356" s="9">
        <f t="shared" si="1511"/>
        <v>-0.59367621500606838</v>
      </c>
      <c r="O4356" s="9">
        <f t="shared" si="1512"/>
        <v>-0.72190695608987032</v>
      </c>
      <c r="P4356" s="9">
        <f t="shared" si="1513"/>
        <v>-0.38470811603496385</v>
      </c>
      <c r="Q4356" s="10">
        <f t="shared" si="1514"/>
        <v>0.12344524992033033</v>
      </c>
      <c r="R4356" s="10">
        <f t="shared" si="1497"/>
        <v>0.64806057788072668</v>
      </c>
      <c r="S4356" s="10">
        <f>_xlfn.PERCENTILE.INC($R$1519:R4356,0.75)</f>
        <v>0.79863893360278826</v>
      </c>
      <c r="T4356" s="10">
        <f t="shared" si="1498"/>
        <v>0.79863893360278826</v>
      </c>
      <c r="U4356" s="11">
        <f t="shared" si="1515"/>
        <v>0.64806057788072668</v>
      </c>
      <c r="V4356" s="10">
        <f t="shared" si="1499"/>
        <v>-0.38736663514572656</v>
      </c>
      <c r="W4356" s="10">
        <f t="shared" si="1500"/>
        <v>0.52507151054569401</v>
      </c>
      <c r="X4356" s="10">
        <f t="shared" si="1516"/>
        <v>0.8100757223509083</v>
      </c>
      <c r="Y4356" s="10">
        <f>_xlfn.PERCENTILE.INC($X$1519:X4356,0.75)</f>
        <v>0.99829866700348546</v>
      </c>
      <c r="Z4356" s="10">
        <f t="shared" si="1517"/>
        <v>0.99829866700348546</v>
      </c>
      <c r="AA4356" s="10">
        <f t="shared" si="1518"/>
        <v>0.65772364959807084</v>
      </c>
      <c r="AB4356" s="10">
        <f t="shared" si="1519"/>
        <v>-0.20339518425096936</v>
      </c>
      <c r="AC4356" s="10">
        <f t="shared" si="1520"/>
        <v>-0.13377782289621962</v>
      </c>
      <c r="AD4356" s="13">
        <f t="shared" si="1521"/>
        <v>-203395.18425096935</v>
      </c>
      <c r="AE4356" s="13">
        <f t="shared" si="1501"/>
        <v>-133777.82289621962</v>
      </c>
      <c r="AF4356" s="13"/>
      <c r="AG4356" s="2">
        <f t="shared" si="1496"/>
        <v>41144</v>
      </c>
      <c r="AH4356" s="3">
        <f t="shared" si="1502"/>
        <v>337.33759779304455</v>
      </c>
      <c r="AI4356" s="3">
        <f t="shared" si="1503"/>
        <v>221.87491596708736</v>
      </c>
      <c r="AJ4356" s="3">
        <f t="shared" si="1522"/>
        <v>751972.39173790417</v>
      </c>
      <c r="AK4356" s="3">
        <f t="shared" si="1523"/>
        <v>577344.00353391329</v>
      </c>
    </row>
    <row r="4357" spans="2:37" x14ac:dyDescent="0.2">
      <c r="B4357" s="5">
        <v>41145</v>
      </c>
      <c r="C4357" s="1">
        <v>523.54999999999995</v>
      </c>
      <c r="D4357" s="1">
        <f t="shared" si="1493"/>
        <v>34</v>
      </c>
      <c r="E4357" s="1" t="b">
        <f t="shared" si="1494"/>
        <v>0</v>
      </c>
      <c r="F4357" s="6">
        <f t="shared" si="1495"/>
        <v>-2.6733372796905464E-4</v>
      </c>
      <c r="G4357" s="8">
        <f t="shared" si="1504"/>
        <v>2.9310893190975156E-4</v>
      </c>
      <c r="H4357" s="8">
        <f t="shared" si="1505"/>
        <v>-6.3288996982773221E-4</v>
      </c>
      <c r="I4357" s="8">
        <f t="shared" si="1506"/>
        <v>-5.1956532211531667E-4</v>
      </c>
      <c r="J4357" s="6">
        <f t="shared" si="1507"/>
        <v>1.5321605796068058E-3</v>
      </c>
      <c r="K4357" s="6">
        <f t="shared" si="1508"/>
        <v>1.1077814195339319E-3</v>
      </c>
      <c r="L4357" s="6">
        <f t="shared" si="1509"/>
        <v>7.0602474348945108E-4</v>
      </c>
      <c r="M4357" s="9">
        <f t="shared" si="1510"/>
        <v>0.19130431614744409</v>
      </c>
      <c r="N4357" s="9">
        <f t="shared" si="1511"/>
        <v>-0.57131303943877576</v>
      </c>
      <c r="O4357" s="9">
        <f t="shared" si="1512"/>
        <v>-0.73590242680082452</v>
      </c>
      <c r="P4357" s="9">
        <f t="shared" si="1513"/>
        <v>-0.37197038336405203</v>
      </c>
      <c r="Q4357" s="10">
        <f t="shared" si="1514"/>
        <v>0.1234396441114515</v>
      </c>
      <c r="R4357" s="10">
        <f t="shared" si="1497"/>
        <v>0.64809000848843501</v>
      </c>
      <c r="S4357" s="10">
        <f>_xlfn.PERCENTILE.INC($R$1519:R4357,0.75)</f>
        <v>0.79863628396920006</v>
      </c>
      <c r="T4357" s="10">
        <f t="shared" si="1498"/>
        <v>0.79863628396920006</v>
      </c>
      <c r="U4357" s="11">
        <f t="shared" si="1515"/>
        <v>0.64809000848843501</v>
      </c>
      <c r="V4357" s="10">
        <f t="shared" si="1499"/>
        <v>-0.38736663514572656</v>
      </c>
      <c r="W4357" s="10">
        <f t="shared" si="1500"/>
        <v>0.52507151054569401</v>
      </c>
      <c r="X4357" s="10">
        <f t="shared" si="1516"/>
        <v>0.81011251061054379</v>
      </c>
      <c r="Y4357" s="10">
        <f>_xlfn.PERCENTILE.INC($X$1519:X4357,0.75)</f>
        <v>0.99829535496150024</v>
      </c>
      <c r="Z4357" s="10">
        <f t="shared" si="1517"/>
        <v>0.99829535496150024</v>
      </c>
      <c r="AA4357" s="10">
        <f t="shared" si="1518"/>
        <v>0.65772364959807084</v>
      </c>
      <c r="AB4357" s="10">
        <f t="shared" si="1519"/>
        <v>-0.20339518425096936</v>
      </c>
      <c r="AC4357" s="10">
        <f t="shared" si="1520"/>
        <v>-0.13377782289621962</v>
      </c>
      <c r="AD4357" s="13">
        <f t="shared" si="1521"/>
        <v>-203395.18425096935</v>
      </c>
      <c r="AE4357" s="13">
        <f t="shared" si="1501"/>
        <v>-133777.82289621962</v>
      </c>
      <c r="AF4357" s="13"/>
      <c r="AG4357" s="2">
        <f t="shared" si="1496"/>
        <v>41145</v>
      </c>
      <c r="AH4357" s="3">
        <f t="shared" si="1502"/>
        <v>54.374392856764388</v>
      </c>
      <c r="AI4357" s="3">
        <f t="shared" si="1503"/>
        <v>35.763324114430347</v>
      </c>
      <c r="AJ4357" s="3">
        <f t="shared" si="1522"/>
        <v>752026.76613076089</v>
      </c>
      <c r="AK4357" s="3">
        <f t="shared" si="1523"/>
        <v>577379.76685802767</v>
      </c>
    </row>
    <row r="4358" spans="2:37" x14ac:dyDescent="0.2">
      <c r="B4358" s="5">
        <v>41149</v>
      </c>
      <c r="C4358" s="1">
        <v>519.36</v>
      </c>
      <c r="D4358" s="1">
        <f t="shared" si="1493"/>
        <v>35</v>
      </c>
      <c r="E4358" s="1" t="b">
        <f t="shared" si="1494"/>
        <v>1</v>
      </c>
      <c r="F4358" s="6">
        <f t="shared" si="1495"/>
        <v>-8.0030560595930611E-3</v>
      </c>
      <c r="G4358" s="8">
        <f t="shared" si="1504"/>
        <v>2.0540576141191125E-4</v>
      </c>
      <c r="H4358" s="8">
        <f t="shared" si="1505"/>
        <v>-7.405703945931023E-4</v>
      </c>
      <c r="I4358" s="8">
        <f t="shared" si="1506"/>
        <v>-5.3235883941170445E-4</v>
      </c>
      <c r="J4358" s="6">
        <f t="shared" si="1507"/>
        <v>1.5318966404556176E-3</v>
      </c>
      <c r="K4358" s="6">
        <f t="shared" si="1508"/>
        <v>1.1079656205527783E-3</v>
      </c>
      <c r="L4358" s="6">
        <f t="shared" si="1509"/>
        <v>7.0639926158729644E-4</v>
      </c>
      <c r="M4358" s="9">
        <f t="shared" si="1510"/>
        <v>0.13408591414549961</v>
      </c>
      <c r="N4358" s="9">
        <f t="shared" si="1511"/>
        <v>-0.66840557220865959</v>
      </c>
      <c r="O4358" s="9">
        <f t="shared" si="1512"/>
        <v>-0.75362315387403023</v>
      </c>
      <c r="P4358" s="9">
        <f t="shared" si="1513"/>
        <v>-0.42931427064573002</v>
      </c>
      <c r="Q4358" s="10">
        <f t="shared" si="1514"/>
        <v>0.12360017588632972</v>
      </c>
      <c r="R4358" s="10">
        <f t="shared" si="1497"/>
        <v>0.64724826988573936</v>
      </c>
      <c r="S4358" s="10">
        <f>_xlfn.PERCENTILE.INC($R$1519:R4358,0.75)</f>
        <v>0.79863363433561196</v>
      </c>
      <c r="T4358" s="10">
        <f t="shared" si="1498"/>
        <v>0.79863363433561196</v>
      </c>
      <c r="U4358" s="11">
        <f t="shared" si="1515"/>
        <v>0.64724826988573936</v>
      </c>
      <c r="V4358" s="10">
        <f t="shared" si="1499"/>
        <v>-0.37197038336405203</v>
      </c>
      <c r="W4358" s="10">
        <f t="shared" si="1500"/>
        <v>0.64809000848843501</v>
      </c>
      <c r="X4358" s="10">
        <f t="shared" si="1516"/>
        <v>0.80906033735717431</v>
      </c>
      <c r="Y4358" s="10">
        <f>_xlfn.PERCENTILE.INC($X$1519:X4358,0.75)</f>
        <v>0.99829204291951501</v>
      </c>
      <c r="Z4358" s="10">
        <f t="shared" si="1517"/>
        <v>0.99829204291951501</v>
      </c>
      <c r="AA4358" s="10">
        <f t="shared" si="1518"/>
        <v>0.80906033735717431</v>
      </c>
      <c r="AB4358" s="10">
        <f t="shared" si="1519"/>
        <v>-0.24107028891185489</v>
      </c>
      <c r="AC4358" s="10">
        <f t="shared" si="1520"/>
        <v>-0.1950404092738168</v>
      </c>
      <c r="AD4358" s="13">
        <f t="shared" si="1521"/>
        <v>-241070.28891185488</v>
      </c>
      <c r="AE4358" s="13">
        <f t="shared" si="1501"/>
        <v>-195040.4092738168</v>
      </c>
      <c r="AF4358" s="13"/>
      <c r="AG4358" s="2">
        <f t="shared" si="1496"/>
        <v>41149</v>
      </c>
      <c r="AH4358" s="3">
        <f t="shared" si="1502"/>
        <v>1627.7830618117673</v>
      </c>
      <c r="AI4358" s="3">
        <f t="shared" si="1503"/>
        <v>1070.6314161687578</v>
      </c>
      <c r="AJ4358" s="3">
        <f t="shared" si="1522"/>
        <v>753654.54919257271</v>
      </c>
      <c r="AK4358" s="3">
        <f t="shared" si="1523"/>
        <v>578450.39827419643</v>
      </c>
    </row>
    <row r="4359" spans="2:37" x14ac:dyDescent="0.2">
      <c r="B4359" s="5">
        <v>41150</v>
      </c>
      <c r="C4359" s="1">
        <v>517.79999999999995</v>
      </c>
      <c r="D4359" s="1">
        <f t="shared" si="1493"/>
        <v>35</v>
      </c>
      <c r="E4359" s="1" t="b">
        <f t="shared" si="1494"/>
        <v>0</v>
      </c>
      <c r="F4359" s="6">
        <f t="shared" si="1495"/>
        <v>-3.003696857671101E-3</v>
      </c>
      <c r="G4359" s="8">
        <f t="shared" si="1504"/>
        <v>1.6865373033860453E-4</v>
      </c>
      <c r="H4359" s="8">
        <f t="shared" si="1505"/>
        <v>-7.7329169802927583E-4</v>
      </c>
      <c r="I4359" s="8">
        <f t="shared" si="1506"/>
        <v>-5.6663285001490023E-4</v>
      </c>
      <c r="J4359" s="6">
        <f t="shared" si="1507"/>
        <v>1.5317014708609333E-3</v>
      </c>
      <c r="K4359" s="6">
        <f t="shared" si="1508"/>
        <v>1.1082093709256537E-3</v>
      </c>
      <c r="L4359" s="6">
        <f t="shared" si="1509"/>
        <v>7.0682497571855445E-4</v>
      </c>
      <c r="M4359" s="9">
        <f t="shared" si="1510"/>
        <v>0.11010874739436546</v>
      </c>
      <c r="N4359" s="9">
        <f t="shared" si="1511"/>
        <v>-0.69778483950498338</v>
      </c>
      <c r="O4359" s="9">
        <f t="shared" si="1512"/>
        <v>-0.80165934917461612</v>
      </c>
      <c r="P4359" s="9">
        <f t="shared" si="1513"/>
        <v>-0.46311181376174471</v>
      </c>
      <c r="Q4359" s="10">
        <f t="shared" si="1514"/>
        <v>0.12293839775748933</v>
      </c>
      <c r="R4359" s="10">
        <f t="shared" si="1497"/>
        <v>0.65073241118539349</v>
      </c>
      <c r="S4359" s="10">
        <f>_xlfn.PERCENTILE.INC($R$1519:R4359,0.75)</f>
        <v>0.79863098470202376</v>
      </c>
      <c r="T4359" s="10">
        <f t="shared" si="1498"/>
        <v>0.79863098470202376</v>
      </c>
      <c r="U4359" s="11">
        <f t="shared" si="1515"/>
        <v>0.65073241118539349</v>
      </c>
      <c r="V4359" s="10">
        <f t="shared" si="1499"/>
        <v>-0.37197038336405203</v>
      </c>
      <c r="W4359" s="10">
        <f t="shared" si="1500"/>
        <v>0.64809000848843501</v>
      </c>
      <c r="X4359" s="10">
        <f t="shared" si="1516"/>
        <v>0.81341551398174194</v>
      </c>
      <c r="Y4359" s="10">
        <f>_xlfn.PERCENTILE.INC($X$1519:X4359,0.75)</f>
        <v>0.99828873087752978</v>
      </c>
      <c r="Z4359" s="10">
        <f t="shared" si="1517"/>
        <v>0.99828873087752978</v>
      </c>
      <c r="AA4359" s="10">
        <f t="shared" si="1518"/>
        <v>0.80906033735717431</v>
      </c>
      <c r="AB4359" s="10">
        <f t="shared" si="1519"/>
        <v>-0.24107028891185489</v>
      </c>
      <c r="AC4359" s="10">
        <f t="shared" si="1520"/>
        <v>-0.1950404092738168</v>
      </c>
      <c r="AD4359" s="13">
        <f t="shared" si="1521"/>
        <v>-241070.28891185488</v>
      </c>
      <c r="AE4359" s="13">
        <f t="shared" si="1501"/>
        <v>-195040.4092738168</v>
      </c>
      <c r="AF4359" s="13"/>
      <c r="AG4359" s="2">
        <f t="shared" si="1496"/>
        <v>41150</v>
      </c>
      <c r="AH4359" s="3">
        <f t="shared" si="1502"/>
        <v>724.10206928240291</v>
      </c>
      <c r="AI4359" s="3">
        <f t="shared" si="1503"/>
        <v>585.84226445464901</v>
      </c>
      <c r="AJ4359" s="3">
        <f t="shared" si="1522"/>
        <v>754378.65126185515</v>
      </c>
      <c r="AK4359" s="3">
        <f t="shared" si="1523"/>
        <v>579036.24053865112</v>
      </c>
    </row>
    <row r="4360" spans="2:37" x14ac:dyDescent="0.2">
      <c r="B4360" s="5">
        <v>41151</v>
      </c>
      <c r="C4360" s="1">
        <v>518.6</v>
      </c>
      <c r="D4360" s="1">
        <f t="shared" si="1493"/>
        <v>35</v>
      </c>
      <c r="E4360" s="1" t="b">
        <f t="shared" si="1494"/>
        <v>0</v>
      </c>
      <c r="F4360" s="6">
        <f t="shared" si="1495"/>
        <v>1.5449980687525233E-3</v>
      </c>
      <c r="G4360" s="8">
        <f t="shared" si="1504"/>
        <v>4.1136363671689442E-4</v>
      </c>
      <c r="H4360" s="8">
        <f t="shared" si="1505"/>
        <v>-7.530131074189976E-4</v>
      </c>
      <c r="I4360" s="8">
        <f t="shared" si="1506"/>
        <v>-5.447926670155269E-4</v>
      </c>
      <c r="J4360" s="6">
        <f t="shared" si="1507"/>
        <v>1.5316438508644068E-3</v>
      </c>
      <c r="K4360" s="6">
        <f t="shared" si="1508"/>
        <v>1.1085336806268323E-3</v>
      </c>
      <c r="L4360" s="6">
        <f t="shared" si="1509"/>
        <v>7.0727480074565048E-4</v>
      </c>
      <c r="M4360" s="9">
        <f t="shared" si="1510"/>
        <v>0.26857656006958475</v>
      </c>
      <c r="N4360" s="9">
        <f t="shared" si="1511"/>
        <v>-0.67928753142908405</v>
      </c>
      <c r="O4360" s="9">
        <f t="shared" si="1512"/>
        <v>-0.77027015021767298</v>
      </c>
      <c r="P4360" s="9">
        <f t="shared" si="1513"/>
        <v>-0.39366037385905744</v>
      </c>
      <c r="Q4360" s="10">
        <f t="shared" si="1514"/>
        <v>0.12254029842065349</v>
      </c>
      <c r="R4360" s="10">
        <f t="shared" si="1497"/>
        <v>0.65284645974484135</v>
      </c>
      <c r="S4360" s="10">
        <f>_xlfn.PERCENTILE.INC($R$1519:R4360,0.75)</f>
        <v>0.79860097728444412</v>
      </c>
      <c r="T4360" s="10">
        <f t="shared" si="1498"/>
        <v>0.79860097728444412</v>
      </c>
      <c r="U4360" s="11">
        <f t="shared" si="1515"/>
        <v>0.65284645974484135</v>
      </c>
      <c r="V4360" s="10">
        <f t="shared" si="1499"/>
        <v>-0.37197038336405203</v>
      </c>
      <c r="W4360" s="10">
        <f t="shared" si="1500"/>
        <v>0.64809000848843501</v>
      </c>
      <c r="X4360" s="10">
        <f t="shared" si="1516"/>
        <v>0.81605807468105174</v>
      </c>
      <c r="Y4360" s="10">
        <f>_xlfn.PERCENTILE.INC($X$1519:X4360,0.75)</f>
        <v>0.99825122160555524</v>
      </c>
      <c r="Z4360" s="10">
        <f t="shared" si="1517"/>
        <v>0.99825122160555524</v>
      </c>
      <c r="AA4360" s="10">
        <f t="shared" si="1518"/>
        <v>0.80906033735717431</v>
      </c>
      <c r="AB4360" s="10">
        <f t="shared" si="1519"/>
        <v>-0.24107028891185489</v>
      </c>
      <c r="AC4360" s="10">
        <f t="shared" si="1520"/>
        <v>-0.1950404092738168</v>
      </c>
      <c r="AD4360" s="13">
        <f t="shared" si="1521"/>
        <v>-241070.28891185488</v>
      </c>
      <c r="AE4360" s="13">
        <f t="shared" si="1501"/>
        <v>-195040.4092738168</v>
      </c>
      <c r="AF4360" s="13"/>
      <c r="AG4360" s="2">
        <f t="shared" si="1496"/>
        <v>41151</v>
      </c>
      <c r="AH4360" s="3">
        <f t="shared" si="1502"/>
        <v>-372.45313080242863</v>
      </c>
      <c r="AI4360" s="3">
        <f t="shared" si="1503"/>
        <v>-301.3370556567487</v>
      </c>
      <c r="AJ4360" s="3">
        <f t="shared" si="1522"/>
        <v>754006.19813105278</v>
      </c>
      <c r="AK4360" s="3">
        <f t="shared" si="1523"/>
        <v>578734.90348299441</v>
      </c>
    </row>
    <row r="4361" spans="2:37" x14ac:dyDescent="0.2">
      <c r="B4361" s="5">
        <v>41152</v>
      </c>
      <c r="C4361" s="1">
        <v>523.41999999999996</v>
      </c>
      <c r="D4361" s="1">
        <f t="shared" si="1493"/>
        <v>35</v>
      </c>
      <c r="E4361" s="1" t="b">
        <f t="shared" si="1494"/>
        <v>0</v>
      </c>
      <c r="F4361" s="6">
        <f t="shared" si="1495"/>
        <v>9.2942537601232722E-3</v>
      </c>
      <c r="G4361" s="8">
        <f t="shared" si="1504"/>
        <v>3.620265932199521E-4</v>
      </c>
      <c r="H4361" s="8">
        <f t="shared" si="1505"/>
        <v>-6.1443509223121202E-4</v>
      </c>
      <c r="I4361" s="8">
        <f t="shared" si="1506"/>
        <v>-4.8168405094926831E-4</v>
      </c>
      <c r="J4361" s="6">
        <f t="shared" si="1507"/>
        <v>1.5314362973404114E-3</v>
      </c>
      <c r="K4361" s="6">
        <f t="shared" si="1508"/>
        <v>1.1086713060911918E-3</v>
      </c>
      <c r="L4361" s="6">
        <f t="shared" si="1509"/>
        <v>7.0760742853675216E-4</v>
      </c>
      <c r="M4361" s="9">
        <f t="shared" si="1510"/>
        <v>0.23639676939136825</v>
      </c>
      <c r="N4361" s="9">
        <f t="shared" si="1511"/>
        <v>-0.55420852768121764</v>
      </c>
      <c r="O4361" s="9">
        <f t="shared" si="1512"/>
        <v>-0.68072215118675838</v>
      </c>
      <c r="P4361" s="9">
        <f t="shared" si="1513"/>
        <v>-0.33284463649220258</v>
      </c>
      <c r="Q4361" s="10">
        <f t="shared" si="1514"/>
        <v>0.12268877221667965</v>
      </c>
      <c r="R4361" s="10">
        <f t="shared" si="1497"/>
        <v>0.65205640707458257</v>
      </c>
      <c r="S4361" s="10">
        <f>_xlfn.PERCENTILE.INC($R$1519:R4361,0.75)</f>
        <v>0.7985709698668646</v>
      </c>
      <c r="T4361" s="10">
        <f t="shared" si="1498"/>
        <v>0.7985709698668646</v>
      </c>
      <c r="U4361" s="11">
        <f t="shared" si="1515"/>
        <v>0.65205640707458257</v>
      </c>
      <c r="V4361" s="10">
        <f t="shared" si="1499"/>
        <v>-0.37197038336405203</v>
      </c>
      <c r="W4361" s="10">
        <f t="shared" si="1500"/>
        <v>0.64809000848843501</v>
      </c>
      <c r="X4361" s="10">
        <f t="shared" si="1516"/>
        <v>0.81507050884322829</v>
      </c>
      <c r="Y4361" s="10">
        <f>_xlfn.PERCENTILE.INC($X$1519:X4361,0.75)</f>
        <v>0.9982137123335808</v>
      </c>
      <c r="Z4361" s="10">
        <f t="shared" si="1517"/>
        <v>0.9982137123335808</v>
      </c>
      <c r="AA4361" s="10">
        <f t="shared" si="1518"/>
        <v>0.80906033735717431</v>
      </c>
      <c r="AB4361" s="10">
        <f t="shared" si="1519"/>
        <v>-0.24107028891185489</v>
      </c>
      <c r="AC4361" s="10">
        <f t="shared" si="1520"/>
        <v>-0.1950404092738168</v>
      </c>
      <c r="AD4361" s="13">
        <f t="shared" si="1521"/>
        <v>-241070.28891185488</v>
      </c>
      <c r="AE4361" s="13">
        <f t="shared" si="1501"/>
        <v>-195040.4092738168</v>
      </c>
      <c r="AF4361" s="13"/>
      <c r="AG4361" s="2">
        <f t="shared" si="1496"/>
        <v>41152</v>
      </c>
      <c r="AH4361" s="3">
        <f t="shared" si="1502"/>
        <v>-2240.5684391730106</v>
      </c>
      <c r="AI4361" s="3">
        <f t="shared" si="1503"/>
        <v>-1812.7550572691537</v>
      </c>
      <c r="AJ4361" s="3">
        <f t="shared" si="1522"/>
        <v>751765.62969187973</v>
      </c>
      <c r="AK4361" s="3">
        <f t="shared" si="1523"/>
        <v>576922.14842572529</v>
      </c>
    </row>
    <row r="4362" spans="2:37" x14ac:dyDescent="0.2">
      <c r="B4362" s="5">
        <v>41156</v>
      </c>
      <c r="C4362" s="1">
        <v>520.26</v>
      </c>
      <c r="D4362" s="1">
        <f t="shared" si="1493"/>
        <v>36</v>
      </c>
      <c r="E4362" s="1" t="b">
        <f t="shared" si="1494"/>
        <v>1</v>
      </c>
      <c r="F4362" s="6">
        <f t="shared" si="1495"/>
        <v>-6.0372167666500332E-3</v>
      </c>
      <c r="G4362" s="8">
        <f t="shared" si="1504"/>
        <v>3.7750201978046914E-5</v>
      </c>
      <c r="H4362" s="8">
        <f t="shared" si="1505"/>
        <v>-7.2275163992613952E-4</v>
      </c>
      <c r="I4362" s="8">
        <f t="shared" si="1506"/>
        <v>-5.2176078549910263E-4</v>
      </c>
      <c r="J4362" s="6">
        <f t="shared" si="1507"/>
        <v>1.5311932419119626E-3</v>
      </c>
      <c r="K4362" s="6">
        <f t="shared" si="1508"/>
        <v>1.1088441822428438E-3</v>
      </c>
      <c r="L4362" s="6">
        <f t="shared" si="1509"/>
        <v>7.0794935559035971E-4</v>
      </c>
      <c r="M4362" s="9">
        <f t="shared" si="1510"/>
        <v>2.4654106970136039E-2</v>
      </c>
      <c r="N4362" s="9">
        <f t="shared" si="1511"/>
        <v>-0.65180631462956307</v>
      </c>
      <c r="O4362" s="9">
        <f t="shared" si="1512"/>
        <v>-0.73700298104517059</v>
      </c>
      <c r="P4362" s="9">
        <f t="shared" si="1513"/>
        <v>-0.45471839623486582</v>
      </c>
      <c r="Q4362" s="10">
        <f t="shared" si="1514"/>
        <v>0.12249969495875145</v>
      </c>
      <c r="R4362" s="10">
        <f t="shared" si="1497"/>
        <v>0.65306285070291725</v>
      </c>
      <c r="S4362" s="10">
        <f>_xlfn.PERCENTILE.INC($R$1519:R4362,0.75)</f>
        <v>0.79854096244928496</v>
      </c>
      <c r="T4362" s="10">
        <f t="shared" si="1498"/>
        <v>0.79854096244928496</v>
      </c>
      <c r="U4362" s="11">
        <f t="shared" si="1515"/>
        <v>0.65306285070291725</v>
      </c>
      <c r="V4362" s="10">
        <f t="shared" si="1499"/>
        <v>-0.33284463649220258</v>
      </c>
      <c r="W4362" s="10">
        <f t="shared" si="1500"/>
        <v>0.65205640707458257</v>
      </c>
      <c r="X4362" s="10">
        <f t="shared" si="1516"/>
        <v>0.81632856337864657</v>
      </c>
      <c r="Y4362" s="10">
        <f>_xlfn.PERCENTILE.INC($X$1519:X4362,0.75)</f>
        <v>0.99817620306160626</v>
      </c>
      <c r="Z4362" s="10">
        <f t="shared" si="1517"/>
        <v>0.99817620306160626</v>
      </c>
      <c r="AA4362" s="10">
        <f t="shared" si="1518"/>
        <v>0.81632856337864657</v>
      </c>
      <c r="AB4362" s="10">
        <f t="shared" si="1519"/>
        <v>-0.21703347778515111</v>
      </c>
      <c r="AC4362" s="10">
        <f t="shared" si="1520"/>
        <v>-0.17717062712542381</v>
      </c>
      <c r="AD4362" s="13">
        <f t="shared" si="1521"/>
        <v>-217033.4777851511</v>
      </c>
      <c r="AE4362" s="13">
        <f t="shared" si="1501"/>
        <v>-177170.62712542381</v>
      </c>
      <c r="AF4362" s="13"/>
      <c r="AG4362" s="2">
        <f t="shared" si="1496"/>
        <v>41156</v>
      </c>
      <c r="AH4362" s="3">
        <f t="shared" si="1502"/>
        <v>1455.3935901598179</v>
      </c>
      <c r="AI4362" s="3">
        <f t="shared" si="1503"/>
        <v>1177.5012290421714</v>
      </c>
      <c r="AJ4362" s="3">
        <f t="shared" si="1522"/>
        <v>753221.02328203956</v>
      </c>
      <c r="AK4362" s="3">
        <f t="shared" si="1523"/>
        <v>578099.64965476748</v>
      </c>
    </row>
    <row r="4363" spans="2:37" x14ac:dyDescent="0.2">
      <c r="B4363" s="5">
        <v>41157</v>
      </c>
      <c r="C4363" s="1">
        <v>521.48</v>
      </c>
      <c r="D4363" s="1">
        <f t="shared" si="1493"/>
        <v>36</v>
      </c>
      <c r="E4363" s="1" t="b">
        <f t="shared" si="1494"/>
        <v>0</v>
      </c>
      <c r="F4363" s="6">
        <f t="shared" si="1495"/>
        <v>2.3449813554761167E-3</v>
      </c>
      <c r="G4363" s="8">
        <f t="shared" si="1504"/>
        <v>8.6771884341267384E-5</v>
      </c>
      <c r="H4363" s="8">
        <f t="shared" si="1505"/>
        <v>-6.8620121671738601E-4</v>
      </c>
      <c r="I4363" s="8">
        <f t="shared" si="1506"/>
        <v>-4.8815164493283981E-4</v>
      </c>
      <c r="J4363" s="6">
        <f t="shared" si="1507"/>
        <v>1.5310270863306264E-3</v>
      </c>
      <c r="K4363" s="6">
        <f t="shared" si="1508"/>
        <v>1.109038594117942E-3</v>
      </c>
      <c r="L4363" s="6">
        <f t="shared" si="1509"/>
        <v>7.0826970964062803E-4</v>
      </c>
      <c r="M4363" s="9">
        <f t="shared" si="1510"/>
        <v>5.6675603662395907E-2</v>
      </c>
      <c r="N4363" s="9">
        <f t="shared" si="1511"/>
        <v>-0.61873520034092799</v>
      </c>
      <c r="O4363" s="9">
        <f t="shared" si="1512"/>
        <v>-0.68921717008133121</v>
      </c>
      <c r="P4363" s="9">
        <f t="shared" si="1513"/>
        <v>-0.41709225558662116</v>
      </c>
      <c r="Q4363" s="10">
        <f t="shared" si="1514"/>
        <v>0.12230315483334873</v>
      </c>
      <c r="R4363" s="10">
        <f t="shared" si="1497"/>
        <v>0.65411231712713092</v>
      </c>
      <c r="S4363" s="10">
        <f>_xlfn.PERCENTILE.INC($R$1519:R4363,0.75)</f>
        <v>0.79851095503170533</v>
      </c>
      <c r="T4363" s="10">
        <f t="shared" si="1498"/>
        <v>0.79851095503170533</v>
      </c>
      <c r="U4363" s="11">
        <f t="shared" si="1515"/>
        <v>0.65411231712713092</v>
      </c>
      <c r="V4363" s="10">
        <f t="shared" si="1499"/>
        <v>-0.33284463649220258</v>
      </c>
      <c r="W4363" s="10">
        <f t="shared" si="1500"/>
        <v>0.65205640707458257</v>
      </c>
      <c r="X4363" s="10">
        <f t="shared" si="1516"/>
        <v>0.81764039640891373</v>
      </c>
      <c r="Y4363" s="10">
        <f>_xlfn.PERCENTILE.INC($X$1519:X4363,0.75)</f>
        <v>0.99813869378963171</v>
      </c>
      <c r="Z4363" s="10">
        <f t="shared" si="1517"/>
        <v>0.99813869378963171</v>
      </c>
      <c r="AA4363" s="10">
        <f t="shared" si="1518"/>
        <v>0.81632856337864657</v>
      </c>
      <c r="AB4363" s="10">
        <f t="shared" si="1519"/>
        <v>-0.21703347778515111</v>
      </c>
      <c r="AC4363" s="10">
        <f t="shared" si="1520"/>
        <v>-0.17717062712542381</v>
      </c>
      <c r="AD4363" s="13">
        <f t="shared" si="1521"/>
        <v>-217033.4777851511</v>
      </c>
      <c r="AE4363" s="13">
        <f t="shared" si="1501"/>
        <v>-177170.62712542381</v>
      </c>
      <c r="AF4363" s="13"/>
      <c r="AG4363" s="2">
        <f t="shared" si="1496"/>
        <v>41157</v>
      </c>
      <c r="AH4363" s="3">
        <f t="shared" si="1502"/>
        <v>-508.93945892031928</v>
      </c>
      <c r="AI4363" s="3">
        <f t="shared" si="1503"/>
        <v>-415.46181734712997</v>
      </c>
      <c r="AJ4363" s="3">
        <f t="shared" si="1522"/>
        <v>752712.08382311929</v>
      </c>
      <c r="AK4363" s="3">
        <f t="shared" si="1523"/>
        <v>577684.18783742038</v>
      </c>
    </row>
    <row r="4364" spans="2:37" x14ac:dyDescent="0.2">
      <c r="B4364" s="5">
        <v>41158</v>
      </c>
      <c r="C4364" s="1">
        <v>521.71</v>
      </c>
      <c r="D4364" s="1">
        <f t="shared" si="1493"/>
        <v>36</v>
      </c>
      <c r="E4364" s="1" t="b">
        <f t="shared" si="1494"/>
        <v>0</v>
      </c>
      <c r="F4364" s="6">
        <f t="shared" si="1495"/>
        <v>4.4105238935343571E-4</v>
      </c>
      <c r="G4364" s="8">
        <f t="shared" si="1504"/>
        <v>1.6070595691562413E-4</v>
      </c>
      <c r="H4364" s="8">
        <f t="shared" si="1505"/>
        <v>-6.9384131641057802E-4</v>
      </c>
      <c r="I4364" s="8">
        <f t="shared" si="1506"/>
        <v>-4.9063396325261426E-4</v>
      </c>
      <c r="J4364" s="6">
        <f t="shared" si="1507"/>
        <v>1.5307706060755854E-3</v>
      </c>
      <c r="K4364" s="6">
        <f t="shared" si="1508"/>
        <v>1.1091951708977149E-3</v>
      </c>
      <c r="L4364" s="6">
        <f t="shared" si="1509"/>
        <v>7.0858568817597754E-4</v>
      </c>
      <c r="M4364" s="9">
        <f t="shared" si="1510"/>
        <v>0.10498369662821243</v>
      </c>
      <c r="N4364" s="9">
        <f t="shared" si="1511"/>
        <v>-0.62553582508750483</v>
      </c>
      <c r="O4364" s="9">
        <f t="shared" si="1512"/>
        <v>-0.69241302984200992</v>
      </c>
      <c r="P4364" s="9">
        <f t="shared" si="1513"/>
        <v>-0.40432171943376743</v>
      </c>
      <c r="Q4364" s="10">
        <f t="shared" si="1514"/>
        <v>0.12229879154669232</v>
      </c>
      <c r="R4364" s="10">
        <f t="shared" si="1497"/>
        <v>0.65413565406700602</v>
      </c>
      <c r="S4364" s="10">
        <f>_xlfn.PERCENTILE.INC($R$1519:R4364,0.75)</f>
        <v>0.79844654851275476</v>
      </c>
      <c r="T4364" s="10">
        <f t="shared" si="1498"/>
        <v>0.79844654851275476</v>
      </c>
      <c r="U4364" s="11">
        <f t="shared" si="1515"/>
        <v>0.65413565406700602</v>
      </c>
      <c r="V4364" s="10">
        <f t="shared" si="1499"/>
        <v>-0.33284463649220258</v>
      </c>
      <c r="W4364" s="10">
        <f t="shared" si="1500"/>
        <v>0.65205640707458257</v>
      </c>
      <c r="X4364" s="10">
        <f t="shared" si="1516"/>
        <v>0.81766956758375753</v>
      </c>
      <c r="Y4364" s="10">
        <f>_xlfn.PERCENTILE.INC($X$1519:X4364,0.75)</f>
        <v>0.99805818564094351</v>
      </c>
      <c r="Z4364" s="10">
        <f t="shared" si="1517"/>
        <v>0.99805818564094351</v>
      </c>
      <c r="AA4364" s="10">
        <f t="shared" si="1518"/>
        <v>0.81632856337864657</v>
      </c>
      <c r="AB4364" s="10">
        <f t="shared" si="1519"/>
        <v>-0.21703347778515111</v>
      </c>
      <c r="AC4364" s="10">
        <f t="shared" si="1520"/>
        <v>-0.17717062712542381</v>
      </c>
      <c r="AD4364" s="13">
        <f t="shared" si="1521"/>
        <v>-217033.4777851511</v>
      </c>
      <c r="AE4364" s="13">
        <f t="shared" si="1501"/>
        <v>-177170.62712542381</v>
      </c>
      <c r="AF4364" s="13"/>
      <c r="AG4364" s="2">
        <f t="shared" si="1496"/>
        <v>41158</v>
      </c>
      <c r="AH4364" s="3">
        <f t="shared" si="1502"/>
        <v>-95.723133946826707</v>
      </c>
      <c r="AI4364" s="3">
        <f t="shared" si="1503"/>
        <v>-78.141528416914795</v>
      </c>
      <c r="AJ4364" s="3">
        <f t="shared" si="1522"/>
        <v>752616.36068917252</v>
      </c>
      <c r="AK4364" s="3">
        <f t="shared" si="1523"/>
        <v>577606.04630900349</v>
      </c>
    </row>
    <row r="4365" spans="2:37" x14ac:dyDescent="0.2">
      <c r="B4365" s="5">
        <v>41159</v>
      </c>
      <c r="C4365" s="1">
        <v>524.05999999999995</v>
      </c>
      <c r="D4365" s="1">
        <f t="shared" si="1493"/>
        <v>36</v>
      </c>
      <c r="E4365" s="1" t="b">
        <f t="shared" si="1494"/>
        <v>0</v>
      </c>
      <c r="F4365" s="6">
        <f t="shared" si="1495"/>
        <v>4.5044181633473457E-3</v>
      </c>
      <c r="G4365" s="8">
        <f t="shared" si="1504"/>
        <v>3.2544783666425684E-4</v>
      </c>
      <c r="H4365" s="8">
        <f t="shared" si="1505"/>
        <v>-6.3798585813347095E-4</v>
      </c>
      <c r="I4365" s="8">
        <f t="shared" si="1506"/>
        <v>-4.9631314651940226E-4</v>
      </c>
      <c r="J4365" s="6">
        <f t="shared" si="1507"/>
        <v>1.5305376949491893E-3</v>
      </c>
      <c r="K4365" s="6">
        <f t="shared" si="1508"/>
        <v>1.1093212983400449E-3</v>
      </c>
      <c r="L4365" s="6">
        <f t="shared" si="1509"/>
        <v>7.0891625875551059E-4</v>
      </c>
      <c r="M4365" s="9">
        <f t="shared" si="1510"/>
        <v>0.21263627660935266</v>
      </c>
      <c r="N4365" s="9">
        <f t="shared" si="1511"/>
        <v>-0.57511368355420012</v>
      </c>
      <c r="O4365" s="9">
        <f t="shared" si="1512"/>
        <v>-0.7001012325358017</v>
      </c>
      <c r="P4365" s="9">
        <f t="shared" si="1513"/>
        <v>-0.35419287982688302</v>
      </c>
      <c r="Q4365" s="10">
        <f t="shared" si="1514"/>
        <v>0.12081087991209603</v>
      </c>
      <c r="R4365" s="10">
        <f t="shared" si="1497"/>
        <v>0.66219201497588054</v>
      </c>
      <c r="S4365" s="10">
        <f>_xlfn.PERCENTILE.INC($R$1519:R4365,0.75)</f>
        <v>0.7983821419938042</v>
      </c>
      <c r="T4365" s="10">
        <f t="shared" si="1498"/>
        <v>0.7983821419938042</v>
      </c>
      <c r="U4365" s="11">
        <f t="shared" si="1515"/>
        <v>0.66219201497588054</v>
      </c>
      <c r="V4365" s="10">
        <f t="shared" si="1499"/>
        <v>-0.33284463649220258</v>
      </c>
      <c r="W4365" s="10">
        <f t="shared" si="1500"/>
        <v>0.65205640707458257</v>
      </c>
      <c r="X4365" s="10">
        <f t="shared" si="1516"/>
        <v>0.8277400187198507</v>
      </c>
      <c r="Y4365" s="10">
        <f>_xlfn.PERCENTILE.INC($X$1519:X4365,0.75)</f>
        <v>0.9979776774922553</v>
      </c>
      <c r="Z4365" s="10">
        <f t="shared" si="1517"/>
        <v>0.9979776774922553</v>
      </c>
      <c r="AA4365" s="10">
        <f t="shared" si="1518"/>
        <v>0.81632856337864657</v>
      </c>
      <c r="AB4365" s="10">
        <f t="shared" si="1519"/>
        <v>-0.21703347778515111</v>
      </c>
      <c r="AC4365" s="10">
        <f t="shared" si="1520"/>
        <v>-0.17717062712542381</v>
      </c>
      <c r="AD4365" s="13">
        <f t="shared" si="1521"/>
        <v>-217033.4777851511</v>
      </c>
      <c r="AE4365" s="13">
        <f t="shared" si="1501"/>
        <v>-177170.62712542381</v>
      </c>
      <c r="AF4365" s="13"/>
      <c r="AG4365" s="2">
        <f t="shared" si="1496"/>
        <v>41159</v>
      </c>
      <c r="AH4365" s="3">
        <f t="shared" si="1502"/>
        <v>-977.60953938987723</v>
      </c>
      <c r="AI4365" s="3">
        <f t="shared" si="1503"/>
        <v>-798.05059083539891</v>
      </c>
      <c r="AJ4365" s="3">
        <f t="shared" si="1522"/>
        <v>751638.75114978268</v>
      </c>
      <c r="AK4365" s="3">
        <f t="shared" si="1523"/>
        <v>576807.99571816809</v>
      </c>
    </row>
    <row r="4366" spans="2:37" x14ac:dyDescent="0.2">
      <c r="B4366" s="5">
        <v>41162</v>
      </c>
      <c r="C4366" s="1">
        <v>524.79999999999995</v>
      </c>
      <c r="D4366" s="1">
        <f t="shared" si="1493"/>
        <v>37</v>
      </c>
      <c r="E4366" s="1" t="b">
        <f t="shared" si="1494"/>
        <v>1</v>
      </c>
      <c r="F4366" s="6">
        <f t="shared" si="1495"/>
        <v>1.4120520551081928E-3</v>
      </c>
      <c r="G4366" s="8">
        <f t="shared" si="1504"/>
        <v>3.9657361501884905E-4</v>
      </c>
      <c r="H4366" s="8">
        <f t="shared" si="1505"/>
        <v>-6.227763469475446E-4</v>
      </c>
      <c r="I4366" s="8">
        <f t="shared" si="1506"/>
        <v>-4.8593911405868661E-4</v>
      </c>
      <c r="J4366" s="6">
        <f t="shared" si="1507"/>
        <v>1.5304604473816198E-3</v>
      </c>
      <c r="K4366" s="6">
        <f t="shared" si="1508"/>
        <v>1.1095470156906847E-3</v>
      </c>
      <c r="L4366" s="6">
        <f t="shared" si="1509"/>
        <v>7.092955037347299E-4</v>
      </c>
      <c r="M4366" s="9">
        <f t="shared" si="1510"/>
        <v>0.25912045992258403</v>
      </c>
      <c r="N4366" s="9">
        <f t="shared" si="1511"/>
        <v>-0.56128883061333912</v>
      </c>
      <c r="O4366" s="9">
        <f t="shared" si="1512"/>
        <v>-0.68510107775957851</v>
      </c>
      <c r="P4366" s="9">
        <f t="shared" si="1513"/>
        <v>-0.32908981615011118</v>
      </c>
      <c r="Q4366" s="10">
        <f t="shared" si="1514"/>
        <v>0.12081642047236067</v>
      </c>
      <c r="R4366" s="10">
        <f t="shared" si="1497"/>
        <v>0.66216164729281735</v>
      </c>
      <c r="S4366" s="10">
        <f>_xlfn.PERCENTILE.INC($R$1519:R4366,0.75)</f>
        <v>0.79831773547485363</v>
      </c>
      <c r="T4366" s="10">
        <f t="shared" si="1498"/>
        <v>0.79831773547485363</v>
      </c>
      <c r="U4366" s="11">
        <f t="shared" si="1515"/>
        <v>0.66216164729281735</v>
      </c>
      <c r="V4366" s="10">
        <f t="shared" si="1499"/>
        <v>-0.35419287982688302</v>
      </c>
      <c r="W4366" s="10">
        <f t="shared" si="1500"/>
        <v>0.66219201497588054</v>
      </c>
      <c r="X4366" s="10">
        <f t="shared" si="1516"/>
        <v>0.82770205911602168</v>
      </c>
      <c r="Y4366" s="10">
        <f>_xlfn.PERCENTILE.INC($X$1519:X4366,0.75)</f>
        <v>0.99789716934356709</v>
      </c>
      <c r="Z4366" s="10">
        <f t="shared" si="1517"/>
        <v>0.99789716934356709</v>
      </c>
      <c r="AA4366" s="10">
        <f t="shared" si="1518"/>
        <v>0.82770205911602168</v>
      </c>
      <c r="AB4366" s="10">
        <f t="shared" si="1519"/>
        <v>-0.23454369678267359</v>
      </c>
      <c r="AC4366" s="10">
        <f t="shared" si="1520"/>
        <v>-0.19413230077970275</v>
      </c>
      <c r="AD4366" s="13">
        <f t="shared" si="1521"/>
        <v>-234543.69678267359</v>
      </c>
      <c r="AE4366" s="13">
        <f t="shared" si="1501"/>
        <v>-194132.30077970275</v>
      </c>
      <c r="AF4366" s="13"/>
      <c r="AG4366" s="2">
        <f t="shared" si="1496"/>
        <v>41162</v>
      </c>
      <c r="AH4366" s="3">
        <f t="shared" si="1502"/>
        <v>-306.4625683338009</v>
      </c>
      <c r="AI4366" s="3">
        <f t="shared" si="1503"/>
        <v>-250.17414813726202</v>
      </c>
      <c r="AJ4366" s="3">
        <f t="shared" si="1522"/>
        <v>751332.28858144884</v>
      </c>
      <c r="AK4366" s="3">
        <f t="shared" si="1523"/>
        <v>576557.82157003088</v>
      </c>
    </row>
    <row r="4367" spans="2:37" x14ac:dyDescent="0.2">
      <c r="B4367" s="5">
        <v>41163</v>
      </c>
      <c r="C4367" s="1">
        <v>527.16999999999996</v>
      </c>
      <c r="D4367" s="1">
        <f t="shared" si="1493"/>
        <v>37</v>
      </c>
      <c r="E4367" s="1" t="b">
        <f t="shared" si="1494"/>
        <v>0</v>
      </c>
      <c r="F4367" s="6">
        <f t="shared" si="1495"/>
        <v>4.5160060975610872E-3</v>
      </c>
      <c r="G4367" s="8">
        <f t="shared" si="1504"/>
        <v>4.2095501314838308E-4</v>
      </c>
      <c r="H4367" s="8">
        <f t="shared" si="1505"/>
        <v>-5.6415781264751528E-4</v>
      </c>
      <c r="I4367" s="8">
        <f t="shared" si="1506"/>
        <v>-4.3078467923078574E-4</v>
      </c>
      <c r="J4367" s="6">
        <f t="shared" si="1507"/>
        <v>1.5303946924911916E-3</v>
      </c>
      <c r="K4367" s="6">
        <f t="shared" si="1508"/>
        <v>1.1097346225473221E-3</v>
      </c>
      <c r="L4367" s="6">
        <f t="shared" si="1509"/>
        <v>7.0960827656618068E-4</v>
      </c>
      <c r="M4367" s="9">
        <f t="shared" si="1510"/>
        <v>0.27506303779918917</v>
      </c>
      <c r="N4367" s="9">
        <f t="shared" si="1511"/>
        <v>-0.50837182258270763</v>
      </c>
      <c r="O4367" s="9">
        <f t="shared" si="1512"/>
        <v>-0.60707392156608986</v>
      </c>
      <c r="P4367" s="9">
        <f t="shared" si="1513"/>
        <v>-0.28012756878320277</v>
      </c>
      <c r="Q4367" s="10">
        <f t="shared" si="1514"/>
        <v>0.12050215350777368</v>
      </c>
      <c r="R4367" s="10">
        <f t="shared" si="1497"/>
        <v>0.66388855029747784</v>
      </c>
      <c r="S4367" s="10">
        <f>_xlfn.PERCENTILE.INC($R$1519:R4367,0.75)</f>
        <v>0.79825332895590306</v>
      </c>
      <c r="T4367" s="10">
        <f t="shared" si="1498"/>
        <v>0.79825332895590306</v>
      </c>
      <c r="U4367" s="11">
        <f t="shared" si="1515"/>
        <v>0.66388855029747784</v>
      </c>
      <c r="V4367" s="10">
        <f t="shared" si="1499"/>
        <v>-0.35419287982688302</v>
      </c>
      <c r="W4367" s="10">
        <f t="shared" si="1500"/>
        <v>0.66219201497588054</v>
      </c>
      <c r="X4367" s="10">
        <f t="shared" si="1516"/>
        <v>0.8298606878718473</v>
      </c>
      <c r="Y4367" s="10">
        <f>_xlfn.PERCENTILE.INC($X$1519:X4367,0.75)</f>
        <v>0.99781666119487888</v>
      </c>
      <c r="Z4367" s="10">
        <f t="shared" si="1517"/>
        <v>0.99781666119487888</v>
      </c>
      <c r="AA4367" s="10">
        <f t="shared" si="1518"/>
        <v>0.82770205911602168</v>
      </c>
      <c r="AB4367" s="10">
        <f t="shared" si="1519"/>
        <v>-0.23454369678267359</v>
      </c>
      <c r="AC4367" s="10">
        <f t="shared" si="1520"/>
        <v>-0.19413230077970275</v>
      </c>
      <c r="AD4367" s="13">
        <f t="shared" si="1521"/>
        <v>-234543.69678267359</v>
      </c>
      <c r="AE4367" s="13">
        <f t="shared" si="1501"/>
        <v>-194132.30077970275</v>
      </c>
      <c r="AF4367" s="13"/>
      <c r="AG4367" s="2">
        <f t="shared" si="1496"/>
        <v>41163</v>
      </c>
      <c r="AH4367" s="3">
        <f t="shared" si="1502"/>
        <v>-1059.2007648150727</v>
      </c>
      <c r="AI4367" s="3">
        <f t="shared" si="1503"/>
        <v>-876.70265405470059</v>
      </c>
      <c r="AJ4367" s="3">
        <f t="shared" si="1522"/>
        <v>750273.08781663375</v>
      </c>
      <c r="AK4367" s="3">
        <f t="shared" si="1523"/>
        <v>575681.11891597614</v>
      </c>
    </row>
    <row r="4368" spans="2:37" x14ac:dyDescent="0.2">
      <c r="B4368" s="5">
        <v>41164</v>
      </c>
      <c r="C4368" s="1">
        <v>526.25</v>
      </c>
      <c r="D4368" s="1">
        <f t="shared" si="1493"/>
        <v>37</v>
      </c>
      <c r="E4368" s="1" t="b">
        <f t="shared" si="1494"/>
        <v>0</v>
      </c>
      <c r="F4368" s="6">
        <f t="shared" si="1495"/>
        <v>-1.7451675929964772E-3</v>
      </c>
      <c r="G4368" s="8">
        <f t="shared" si="1504"/>
        <v>4.3312355554775867E-4</v>
      </c>
      <c r="H4368" s="8">
        <f t="shared" si="1505"/>
        <v>-5.9790068826849597E-4</v>
      </c>
      <c r="I4368" s="8">
        <f t="shared" si="1506"/>
        <v>-3.9671851300711124E-4</v>
      </c>
      <c r="J4368" s="6">
        <f t="shared" si="1507"/>
        <v>1.5302389936797695E-3</v>
      </c>
      <c r="K4368" s="6">
        <f t="shared" si="1508"/>
        <v>1.1098646788732509E-3</v>
      </c>
      <c r="L4368" s="6">
        <f t="shared" si="1509"/>
        <v>7.0985142364715745E-4</v>
      </c>
      <c r="M4368" s="9">
        <f t="shared" si="1510"/>
        <v>0.28304307845810761</v>
      </c>
      <c r="N4368" s="9">
        <f t="shared" si="1511"/>
        <v>-0.5387149439474842</v>
      </c>
      <c r="O4368" s="9">
        <f t="shared" si="1512"/>
        <v>-0.55887542067437801</v>
      </c>
      <c r="P4368" s="9">
        <f t="shared" si="1513"/>
        <v>-0.27151576205458489</v>
      </c>
      <c r="Q4368" s="10">
        <f t="shared" si="1514"/>
        <v>0.11797012382187309</v>
      </c>
      <c r="R4368" s="10">
        <f t="shared" si="1497"/>
        <v>0.67813779801396656</v>
      </c>
      <c r="S4368" s="10">
        <f>_xlfn.PERCENTILE.INC($R$1519:R4368,0.75)</f>
        <v>0.79821330665119983</v>
      </c>
      <c r="T4368" s="10">
        <f t="shared" si="1498"/>
        <v>0.79821330665119983</v>
      </c>
      <c r="U4368" s="11">
        <f t="shared" si="1515"/>
        <v>0.67813779801396656</v>
      </c>
      <c r="V4368" s="10">
        <f t="shared" si="1499"/>
        <v>-0.35419287982688302</v>
      </c>
      <c r="W4368" s="10">
        <f t="shared" si="1500"/>
        <v>0.66219201497588054</v>
      </c>
      <c r="X4368" s="10">
        <f t="shared" si="1516"/>
        <v>0.84767224751745829</v>
      </c>
      <c r="Y4368" s="10">
        <f>_xlfn.PERCENTILE.INC($X$1519:X4368,0.75)</f>
        <v>0.99776663331399984</v>
      </c>
      <c r="Z4368" s="10">
        <f t="shared" si="1517"/>
        <v>0.99776663331399984</v>
      </c>
      <c r="AA4368" s="10">
        <f t="shared" si="1518"/>
        <v>0.82770205911602168</v>
      </c>
      <c r="AB4368" s="10">
        <f t="shared" si="1519"/>
        <v>-0.23454369678267359</v>
      </c>
      <c r="AC4368" s="10">
        <f t="shared" si="1520"/>
        <v>-0.19413230077970275</v>
      </c>
      <c r="AD4368" s="13">
        <f t="shared" si="1521"/>
        <v>-234543.69678267359</v>
      </c>
      <c r="AE4368" s="13">
        <f t="shared" si="1501"/>
        <v>-194132.30077970275</v>
      </c>
      <c r="AF4368" s="13"/>
      <c r="AG4368" s="2">
        <f t="shared" si="1496"/>
        <v>41164</v>
      </c>
      <c r="AH4368" s="3">
        <f t="shared" si="1502"/>
        <v>409.31805876671405</v>
      </c>
      <c r="AI4368" s="3">
        <f t="shared" si="1503"/>
        <v>338.793400074582</v>
      </c>
      <c r="AJ4368" s="3">
        <f t="shared" si="1522"/>
        <v>750682.40587540041</v>
      </c>
      <c r="AK4368" s="3">
        <f t="shared" si="1523"/>
        <v>576019.91231605073</v>
      </c>
    </row>
    <row r="4369" spans="2:37" x14ac:dyDescent="0.2">
      <c r="B4369" s="5">
        <v>41165</v>
      </c>
      <c r="C4369" s="1">
        <v>524.77</v>
      </c>
      <c r="D4369" s="1">
        <f t="shared" si="1493"/>
        <v>37</v>
      </c>
      <c r="E4369" s="1" t="b">
        <f t="shared" si="1494"/>
        <v>0</v>
      </c>
      <c r="F4369" s="6">
        <f t="shared" si="1495"/>
        <v>-2.8123515439429925E-3</v>
      </c>
      <c r="G4369" s="8">
        <f t="shared" si="1504"/>
        <v>3.9188006175258275E-4</v>
      </c>
      <c r="H4369" s="8">
        <f t="shared" si="1505"/>
        <v>-5.8685241743192096E-4</v>
      </c>
      <c r="I4369" s="8">
        <f t="shared" si="1506"/>
        <v>-3.768853451591018E-4</v>
      </c>
      <c r="J4369" s="6">
        <f t="shared" si="1507"/>
        <v>1.5301831333858849E-3</v>
      </c>
      <c r="K4369" s="6">
        <f t="shared" si="1508"/>
        <v>1.1100670056026893E-3</v>
      </c>
      <c r="L4369" s="6">
        <f t="shared" si="1509"/>
        <v>7.1012304983373491E-4</v>
      </c>
      <c r="M4369" s="9">
        <f t="shared" si="1510"/>
        <v>0.25610010540729022</v>
      </c>
      <c r="N4369" s="9">
        <f t="shared" si="1511"/>
        <v>-0.52866395854482751</v>
      </c>
      <c r="O4369" s="9">
        <f t="shared" si="1512"/>
        <v>-0.53073244875989323</v>
      </c>
      <c r="P4369" s="9">
        <f t="shared" si="1513"/>
        <v>-0.26776543396581015</v>
      </c>
      <c r="Q4369" s="10">
        <f t="shared" si="1514"/>
        <v>0.11636130072148679</v>
      </c>
      <c r="R4369" s="10">
        <f t="shared" si="1497"/>
        <v>0.68751379972523408</v>
      </c>
      <c r="S4369" s="10">
        <f>_xlfn.PERCENTILE.INC($R$1519:R4369,0.75)</f>
        <v>0.79817328434649659</v>
      </c>
      <c r="T4369" s="10">
        <f t="shared" si="1498"/>
        <v>0.79817328434649659</v>
      </c>
      <c r="U4369" s="11">
        <f t="shared" si="1515"/>
        <v>0.68751379972523408</v>
      </c>
      <c r="V4369" s="10">
        <f t="shared" si="1499"/>
        <v>-0.35419287982688302</v>
      </c>
      <c r="W4369" s="10">
        <f t="shared" si="1500"/>
        <v>0.66219201497588054</v>
      </c>
      <c r="X4369" s="10">
        <f t="shared" si="1516"/>
        <v>0.8593922496565426</v>
      </c>
      <c r="Y4369" s="10">
        <f>_xlfn.PERCENTILE.INC($X$1519:X4369,0.75)</f>
        <v>0.9977166054331208</v>
      </c>
      <c r="Z4369" s="10">
        <f t="shared" si="1517"/>
        <v>0.9977166054331208</v>
      </c>
      <c r="AA4369" s="10">
        <f t="shared" si="1518"/>
        <v>0.82770205911602168</v>
      </c>
      <c r="AB4369" s="10">
        <f t="shared" si="1519"/>
        <v>-0.23454369678267359</v>
      </c>
      <c r="AC4369" s="10">
        <f t="shared" si="1520"/>
        <v>-0.19413230077970275</v>
      </c>
      <c r="AD4369" s="13">
        <f t="shared" si="1521"/>
        <v>-234543.69678267359</v>
      </c>
      <c r="AE4369" s="13">
        <f t="shared" si="1501"/>
        <v>-194132.30077970275</v>
      </c>
      <c r="AF4369" s="13"/>
      <c r="AG4369" s="2">
        <f t="shared" si="1496"/>
        <v>41165</v>
      </c>
      <c r="AH4369" s="3">
        <f t="shared" si="1502"/>
        <v>659.61932776884919</v>
      </c>
      <c r="AI4369" s="3">
        <f t="shared" si="1503"/>
        <v>545.96827582700246</v>
      </c>
      <c r="AJ4369" s="3">
        <f t="shared" si="1522"/>
        <v>751342.02520316921</v>
      </c>
      <c r="AK4369" s="3">
        <f t="shared" si="1523"/>
        <v>576565.88059187774</v>
      </c>
    </row>
    <row r="4370" spans="2:37" x14ac:dyDescent="0.2">
      <c r="B4370" s="5">
        <v>41166</v>
      </c>
      <c r="C4370" s="1">
        <v>529.48</v>
      </c>
      <c r="D4370" s="1">
        <f t="shared" si="1493"/>
        <v>37</v>
      </c>
      <c r="E4370" s="1" t="b">
        <f t="shared" si="1494"/>
        <v>0</v>
      </c>
      <c r="F4370" s="6">
        <f t="shared" si="1495"/>
        <v>8.9753606341826941E-3</v>
      </c>
      <c r="G4370" s="8">
        <f t="shared" si="1504"/>
        <v>5.921526706956495E-4</v>
      </c>
      <c r="H4370" s="8">
        <f t="shared" si="1505"/>
        <v>-4.8846251333596645E-4</v>
      </c>
      <c r="I4370" s="8">
        <f t="shared" si="1506"/>
        <v>-3.2403072688807436E-4</v>
      </c>
      <c r="J4370" s="6">
        <f t="shared" si="1507"/>
        <v>1.5301972291910033E-3</v>
      </c>
      <c r="K4370" s="6">
        <f t="shared" si="1508"/>
        <v>1.1103001046139729E-3</v>
      </c>
      <c r="L4370" s="6">
        <f t="shared" si="1509"/>
        <v>7.1040839017786977E-4</v>
      </c>
      <c r="M4370" s="9">
        <f t="shared" si="1510"/>
        <v>0.38697800479531219</v>
      </c>
      <c r="N4370" s="9">
        <f t="shared" si="1511"/>
        <v>-0.43993737486478413</v>
      </c>
      <c r="O4370" s="9">
        <f t="shared" si="1512"/>
        <v>-0.45611894702840516</v>
      </c>
      <c r="P4370" s="9">
        <f t="shared" si="1513"/>
        <v>-0.16969277236595903</v>
      </c>
      <c r="Q4370" s="10">
        <f t="shared" si="1514"/>
        <v>0.11505378781933213</v>
      </c>
      <c r="R4370" s="10">
        <f t="shared" si="1497"/>
        <v>0.69532695547254153</v>
      </c>
      <c r="S4370" s="10">
        <f>_xlfn.PERCENTILE.INC($R$1519:R4370,0.75)</f>
        <v>0.79813326204179336</v>
      </c>
      <c r="T4370" s="10">
        <f t="shared" si="1498"/>
        <v>0.79813326204179336</v>
      </c>
      <c r="U4370" s="11">
        <f t="shared" si="1515"/>
        <v>0.69532695547254153</v>
      </c>
      <c r="V4370" s="10">
        <f t="shared" si="1499"/>
        <v>-0.35419287982688302</v>
      </c>
      <c r="W4370" s="10">
        <f t="shared" si="1500"/>
        <v>0.66219201497588054</v>
      </c>
      <c r="X4370" s="10">
        <f t="shared" si="1516"/>
        <v>0.86915869434067705</v>
      </c>
      <c r="Y4370" s="10">
        <f>_xlfn.PERCENTILE.INC($X$1519:X4370,0.75)</f>
        <v>0.99766657755224175</v>
      </c>
      <c r="Z4370" s="10">
        <f t="shared" si="1517"/>
        <v>0.99766657755224175</v>
      </c>
      <c r="AA4370" s="10">
        <f t="shared" si="1518"/>
        <v>0.82770205911602168</v>
      </c>
      <c r="AB4370" s="10">
        <f t="shared" si="1519"/>
        <v>-0.23454369678267359</v>
      </c>
      <c r="AC4370" s="10">
        <f t="shared" si="1520"/>
        <v>-0.19413230077970275</v>
      </c>
      <c r="AD4370" s="13">
        <f t="shared" si="1521"/>
        <v>-234543.69678267359</v>
      </c>
      <c r="AE4370" s="13">
        <f t="shared" si="1501"/>
        <v>-194132.30077970275</v>
      </c>
      <c r="AF4370" s="13"/>
      <c r="AG4370" s="2">
        <f t="shared" si="1496"/>
        <v>41166</v>
      </c>
      <c r="AH4370" s="3">
        <f t="shared" si="1502"/>
        <v>-2105.1142630988907</v>
      </c>
      <c r="AI4370" s="3">
        <f t="shared" si="1503"/>
        <v>-1742.4074102414584</v>
      </c>
      <c r="AJ4370" s="3">
        <f t="shared" si="1522"/>
        <v>749236.91094007029</v>
      </c>
      <c r="AK4370" s="3">
        <f t="shared" si="1523"/>
        <v>574823.47318163631</v>
      </c>
    </row>
    <row r="4371" spans="2:37" x14ac:dyDescent="0.2">
      <c r="B4371" s="5">
        <v>41169</v>
      </c>
      <c r="C4371" s="1">
        <v>523.86</v>
      </c>
      <c r="D4371" s="1">
        <f t="shared" si="1493"/>
        <v>38</v>
      </c>
      <c r="E4371" s="1" t="b">
        <f t="shared" si="1494"/>
        <v>1</v>
      </c>
      <c r="F4371" s="6">
        <f t="shared" si="1495"/>
        <v>-1.0614187504721651E-2</v>
      </c>
      <c r="G4371" s="8">
        <f t="shared" si="1504"/>
        <v>4.1524984808361502E-4</v>
      </c>
      <c r="H4371" s="8">
        <f t="shared" si="1505"/>
        <v>-5.7591966409667385E-4</v>
      </c>
      <c r="I4371" s="8">
        <f t="shared" si="1506"/>
        <v>-3.9008154250114998E-4</v>
      </c>
      <c r="J4371" s="6">
        <f t="shared" si="1507"/>
        <v>1.5301980149215223E-3</v>
      </c>
      <c r="K4371" s="6">
        <f t="shared" si="1508"/>
        <v>1.1105708138111731E-3</v>
      </c>
      <c r="L4371" s="6">
        <f t="shared" si="1509"/>
        <v>7.1073315262441892E-4</v>
      </c>
      <c r="M4371" s="9">
        <f t="shared" si="1510"/>
        <v>0.27137000834817543</v>
      </c>
      <c r="N4371" s="9">
        <f t="shared" si="1511"/>
        <v>-0.51857986625839392</v>
      </c>
      <c r="O4371" s="9">
        <f t="shared" si="1512"/>
        <v>-0.54884388192777234</v>
      </c>
      <c r="P4371" s="9">
        <f t="shared" si="1513"/>
        <v>-0.26535124661266357</v>
      </c>
      <c r="Q4371" s="10">
        <f t="shared" si="1514"/>
        <v>0.11669719301379705</v>
      </c>
      <c r="R4371" s="10">
        <f t="shared" si="1497"/>
        <v>0.68553491248535547</v>
      </c>
      <c r="S4371" s="10">
        <f>_xlfn.PERCENTILE.INC($R$1519:R4371,0.75)</f>
        <v>0.79809323973709012</v>
      </c>
      <c r="T4371" s="10">
        <f t="shared" si="1498"/>
        <v>0.79809323973709012</v>
      </c>
      <c r="U4371" s="11">
        <f t="shared" si="1515"/>
        <v>0.68553491248535547</v>
      </c>
      <c r="V4371" s="10">
        <f t="shared" si="1499"/>
        <v>-0.16969277236595903</v>
      </c>
      <c r="W4371" s="10">
        <f t="shared" si="1500"/>
        <v>0.69532695547254153</v>
      </c>
      <c r="X4371" s="10">
        <f t="shared" si="1516"/>
        <v>0.85691864060669443</v>
      </c>
      <c r="Y4371" s="10">
        <f>_xlfn.PERCENTILE.INC($X$1519:X4371,0.75)</f>
        <v>0.99761654967136271</v>
      </c>
      <c r="Z4371" s="10">
        <f t="shared" si="1517"/>
        <v>0.99761654967136271</v>
      </c>
      <c r="AA4371" s="10">
        <f t="shared" si="1518"/>
        <v>0.85691864060669443</v>
      </c>
      <c r="AB4371" s="10">
        <f t="shared" si="1519"/>
        <v>-0.11799195877491732</v>
      </c>
      <c r="AC4371" s="10">
        <f t="shared" si="1520"/>
        <v>-0.10110950891592328</v>
      </c>
      <c r="AD4371" s="13">
        <f t="shared" si="1521"/>
        <v>-117991.95877491732</v>
      </c>
      <c r="AE4371" s="13">
        <f t="shared" si="1501"/>
        <v>-101109.50891592329</v>
      </c>
      <c r="AF4371" s="13"/>
      <c r="AG4371" s="2">
        <f t="shared" si="1496"/>
        <v>41169</v>
      </c>
      <c r="AH4371" s="3">
        <f t="shared" si="1502"/>
        <v>2489.4907757018777</v>
      </c>
      <c r="AI4371" s="3">
        <f t="shared" si="1503"/>
        <v>2060.5566411987861</v>
      </c>
      <c r="AJ4371" s="3">
        <f t="shared" si="1522"/>
        <v>751726.40171577211</v>
      </c>
      <c r="AK4371" s="3">
        <f t="shared" si="1523"/>
        <v>576884.02982283512</v>
      </c>
    </row>
    <row r="4372" spans="2:37" x14ac:dyDescent="0.2">
      <c r="B4372" s="5">
        <v>41170</v>
      </c>
      <c r="C4372" s="1">
        <v>525.39</v>
      </c>
      <c r="D4372" s="1">
        <f t="shared" si="1493"/>
        <v>38</v>
      </c>
      <c r="E4372" s="1" t="b">
        <f t="shared" si="1494"/>
        <v>0</v>
      </c>
      <c r="F4372" s="6">
        <f t="shared" si="1495"/>
        <v>2.9206276486084537E-3</v>
      </c>
      <c r="G4372" s="8">
        <f t="shared" si="1504"/>
        <v>4.7900056842534449E-4</v>
      </c>
      <c r="H4372" s="8">
        <f t="shared" si="1505"/>
        <v>-5.1965509029349875E-4</v>
      </c>
      <c r="I4372" s="8">
        <f t="shared" si="1506"/>
        <v>-3.4121750550057602E-4</v>
      </c>
      <c r="J4372" s="6">
        <f t="shared" si="1507"/>
        <v>1.5301577002128975E-3</v>
      </c>
      <c r="K4372" s="6">
        <f t="shared" si="1508"/>
        <v>1.1108508570742334E-3</v>
      </c>
      <c r="L4372" s="6">
        <f t="shared" si="1509"/>
        <v>7.1104391924237001E-4</v>
      </c>
      <c r="M4372" s="9">
        <f t="shared" si="1510"/>
        <v>0.31304000127483528</v>
      </c>
      <c r="N4372" s="9">
        <f t="shared" si="1511"/>
        <v>-0.4677991532204151</v>
      </c>
      <c r="O4372" s="9">
        <f t="shared" si="1512"/>
        <v>-0.47988246051544797</v>
      </c>
      <c r="P4372" s="9">
        <f t="shared" si="1513"/>
        <v>-0.21154720415367592</v>
      </c>
      <c r="Q4372" s="10">
        <f t="shared" si="1514"/>
        <v>0.11657124948773483</v>
      </c>
      <c r="R4372" s="10">
        <f t="shared" si="1497"/>
        <v>0.68627556409968216</v>
      </c>
      <c r="S4372" s="10">
        <f>_xlfn.PERCENTILE.INC($R$1519:R4372,0.75)</f>
        <v>0.79808478435094532</v>
      </c>
      <c r="T4372" s="10">
        <f t="shared" si="1498"/>
        <v>0.79808478435094532</v>
      </c>
      <c r="U4372" s="11">
        <f t="shared" si="1515"/>
        <v>0.68627556409968216</v>
      </c>
      <c r="V4372" s="10">
        <f t="shared" si="1499"/>
        <v>-0.16969277236595903</v>
      </c>
      <c r="W4372" s="10">
        <f t="shared" si="1500"/>
        <v>0.69532695547254153</v>
      </c>
      <c r="X4372" s="10">
        <f t="shared" si="1516"/>
        <v>0.85784445512460272</v>
      </c>
      <c r="Y4372" s="10">
        <f>_xlfn.PERCENTILE.INC($X$1519:X4372,0.75)</f>
        <v>0.99760598043868165</v>
      </c>
      <c r="Z4372" s="10">
        <f t="shared" si="1517"/>
        <v>0.99760598043868165</v>
      </c>
      <c r="AA4372" s="10">
        <f t="shared" si="1518"/>
        <v>0.85691864060669443</v>
      </c>
      <c r="AB4372" s="10">
        <f t="shared" si="1519"/>
        <v>-0.11799195877491732</v>
      </c>
      <c r="AC4372" s="10">
        <f t="shared" si="1520"/>
        <v>-0.10110950891592328</v>
      </c>
      <c r="AD4372" s="13">
        <f t="shared" si="1521"/>
        <v>-117991.95877491732</v>
      </c>
      <c r="AE4372" s="13">
        <f t="shared" si="1501"/>
        <v>-101109.50891592329</v>
      </c>
      <c r="AF4372" s="13"/>
      <c r="AG4372" s="2">
        <f t="shared" si="1496"/>
        <v>41170</v>
      </c>
      <c r="AH4372" s="3">
        <f t="shared" si="1502"/>
        <v>-344.61057711149238</v>
      </c>
      <c r="AI4372" s="3">
        <f t="shared" si="1503"/>
        <v>-295.30322727706852</v>
      </c>
      <c r="AJ4372" s="3">
        <f t="shared" si="1522"/>
        <v>751381.79113866063</v>
      </c>
      <c r="AK4372" s="3">
        <f t="shared" si="1523"/>
        <v>576588.72659555799</v>
      </c>
    </row>
    <row r="4373" spans="2:37" x14ac:dyDescent="0.2">
      <c r="B4373" s="5">
        <v>41171</v>
      </c>
      <c r="C4373" s="1">
        <v>526.38</v>
      </c>
      <c r="D4373" s="1">
        <f t="shared" ref="D4373:D4436" si="1524">WEEKNUM(B4373)</f>
        <v>38</v>
      </c>
      <c r="E4373" s="1" t="b">
        <f t="shared" ref="E4373:E4436" si="1525">IF(D4373&lt;&gt;D4372,TRUE,FALSE)</f>
        <v>0</v>
      </c>
      <c r="F4373" s="6">
        <f t="shared" ref="F4373:F4436" si="1526">C4373/C4372-1</f>
        <v>1.8843145092217739E-3</v>
      </c>
      <c r="G4373" s="8">
        <f t="shared" si="1504"/>
        <v>5.6092456403724982E-4</v>
      </c>
      <c r="H4373" s="8">
        <f t="shared" si="1505"/>
        <v>-4.3742928422026974E-4</v>
      </c>
      <c r="I4373" s="8">
        <f t="shared" si="1506"/>
        <v>-2.9370076172998896E-4</v>
      </c>
      <c r="J4373" s="6">
        <f t="shared" si="1507"/>
        <v>1.5301020606412121E-3</v>
      </c>
      <c r="K4373" s="6">
        <f t="shared" si="1508"/>
        <v>1.111084126673695E-3</v>
      </c>
      <c r="L4373" s="6">
        <f t="shared" si="1509"/>
        <v>7.1132250179898118E-4</v>
      </c>
      <c r="M4373" s="9">
        <f t="shared" si="1510"/>
        <v>0.36659290805881667</v>
      </c>
      <c r="N4373" s="9">
        <f t="shared" si="1511"/>
        <v>-0.39369591709479501</v>
      </c>
      <c r="O4373" s="9">
        <f t="shared" si="1512"/>
        <v>-0.41289395595837403</v>
      </c>
      <c r="P4373" s="9">
        <f t="shared" si="1513"/>
        <v>-0.14666565499811746</v>
      </c>
      <c r="Q4373" s="10">
        <f t="shared" si="1514"/>
        <v>0.11422528604739261</v>
      </c>
      <c r="R4373" s="10">
        <f t="shared" si="1497"/>
        <v>0.70037031876468769</v>
      </c>
      <c r="S4373" s="10">
        <f>_xlfn.PERCENTILE.INC($R$1519:R4373,0.75)</f>
        <v>0.79807632896480041</v>
      </c>
      <c r="T4373" s="10">
        <f t="shared" si="1498"/>
        <v>0.79807632896480041</v>
      </c>
      <c r="U4373" s="11">
        <f t="shared" si="1515"/>
        <v>0.70037031876468769</v>
      </c>
      <c r="V4373" s="10">
        <f t="shared" si="1499"/>
        <v>-0.16969277236595903</v>
      </c>
      <c r="W4373" s="10">
        <f t="shared" si="1500"/>
        <v>0.69532695547254153</v>
      </c>
      <c r="X4373" s="10">
        <f t="shared" si="1516"/>
        <v>0.87546289845585967</v>
      </c>
      <c r="Y4373" s="10">
        <f>_xlfn.PERCENTILE.INC($X$1519:X4373,0.75)</f>
        <v>0.99759541120600059</v>
      </c>
      <c r="Z4373" s="10">
        <f t="shared" si="1517"/>
        <v>0.99759541120600059</v>
      </c>
      <c r="AA4373" s="10">
        <f t="shared" si="1518"/>
        <v>0.85691864060669443</v>
      </c>
      <c r="AB4373" s="10">
        <f t="shared" si="1519"/>
        <v>-0.11799195877491732</v>
      </c>
      <c r="AC4373" s="10">
        <f t="shared" si="1520"/>
        <v>-0.10110950891592328</v>
      </c>
      <c r="AD4373" s="13">
        <f t="shared" si="1521"/>
        <v>-117991.95877491732</v>
      </c>
      <c r="AE4373" s="13">
        <f t="shared" si="1501"/>
        <v>-101109.50891592329</v>
      </c>
      <c r="AF4373" s="13"/>
      <c r="AG4373" s="2">
        <f t="shared" si="1496"/>
        <v>41171</v>
      </c>
      <c r="AH4373" s="3">
        <f t="shared" si="1502"/>
        <v>-222.3339598910741</v>
      </c>
      <c r="AI4373" s="3">
        <f t="shared" si="1503"/>
        <v>-190.52211467056256</v>
      </c>
      <c r="AJ4373" s="3">
        <f t="shared" si="1522"/>
        <v>751159.45717876952</v>
      </c>
      <c r="AK4373" s="3">
        <f t="shared" si="1523"/>
        <v>576398.20448088739</v>
      </c>
    </row>
    <row r="4374" spans="2:37" x14ac:dyDescent="0.2">
      <c r="B4374" s="5">
        <v>41172</v>
      </c>
      <c r="C4374" s="1">
        <v>526.12</v>
      </c>
      <c r="D4374" s="1">
        <f t="shared" si="1524"/>
        <v>38</v>
      </c>
      <c r="E4374" s="1" t="b">
        <f t="shared" si="1525"/>
        <v>0</v>
      </c>
      <c r="F4374" s="6">
        <f t="shared" si="1526"/>
        <v>-4.9393973935174529E-4</v>
      </c>
      <c r="G4374" s="8">
        <f t="shared" si="1504"/>
        <v>4.2881584536859981E-4</v>
      </c>
      <c r="H4374" s="8">
        <f t="shared" si="1505"/>
        <v>-4.0724106862423046E-4</v>
      </c>
      <c r="I4374" s="8">
        <f t="shared" si="1506"/>
        <v>-2.8013302582112189E-4</v>
      </c>
      <c r="J4374" s="6">
        <f t="shared" si="1507"/>
        <v>1.5292522033198024E-3</v>
      </c>
      <c r="K4374" s="6">
        <f t="shared" si="1508"/>
        <v>1.1111677208308155E-3</v>
      </c>
      <c r="L4374" s="6">
        <f t="shared" si="1509"/>
        <v>7.1157767704680568E-4</v>
      </c>
      <c r="M4374" s="9">
        <f t="shared" si="1510"/>
        <v>0.28040884586446752</v>
      </c>
      <c r="N4374" s="9">
        <f t="shared" si="1511"/>
        <v>-0.36649828913292942</v>
      </c>
      <c r="O4374" s="9">
        <f t="shared" si="1512"/>
        <v>-0.39367877163281989</v>
      </c>
      <c r="P4374" s="9">
        <f t="shared" si="1513"/>
        <v>-0.15992273830042728</v>
      </c>
      <c r="Q4374" s="10">
        <f t="shared" si="1514"/>
        <v>0.11356199272966416</v>
      </c>
      <c r="R4374" s="10">
        <f t="shared" si="1497"/>
        <v>0.70446104437812274</v>
      </c>
      <c r="S4374" s="10">
        <f>_xlfn.PERCENTILE.INC($R$1519:R4374,0.75)</f>
        <v>0.7980678735786555</v>
      </c>
      <c r="T4374" s="10">
        <f t="shared" si="1498"/>
        <v>0.7980678735786555</v>
      </c>
      <c r="U4374" s="11">
        <f t="shared" si="1515"/>
        <v>0.70446104437812274</v>
      </c>
      <c r="V4374" s="10">
        <f t="shared" si="1499"/>
        <v>-0.16969277236595903</v>
      </c>
      <c r="W4374" s="10">
        <f t="shared" si="1500"/>
        <v>0.69532695547254153</v>
      </c>
      <c r="X4374" s="10">
        <f t="shared" si="1516"/>
        <v>0.88057630547265353</v>
      </c>
      <c r="Y4374" s="10">
        <f>_xlfn.PERCENTILE.INC($X$1519:X4374,0.75)</f>
        <v>0.99758484197331954</v>
      </c>
      <c r="Z4374" s="10">
        <f t="shared" si="1517"/>
        <v>0.99758484197331954</v>
      </c>
      <c r="AA4374" s="10">
        <f t="shared" si="1518"/>
        <v>0.85691864060669443</v>
      </c>
      <c r="AB4374" s="10">
        <f t="shared" si="1519"/>
        <v>-0.11799195877491732</v>
      </c>
      <c r="AC4374" s="10">
        <f t="shared" si="1520"/>
        <v>-0.10110950891592328</v>
      </c>
      <c r="AD4374" s="13">
        <f t="shared" si="1521"/>
        <v>-117991.95877491732</v>
      </c>
      <c r="AE4374" s="13">
        <f t="shared" si="1501"/>
        <v>-101109.50891592329</v>
      </c>
      <c r="AF4374" s="13"/>
      <c r="AG4374" s="2">
        <f t="shared" si="1496"/>
        <v>41172</v>
      </c>
      <c r="AH4374" s="3">
        <f t="shared" si="1502"/>
        <v>58.280917362884537</v>
      </c>
      <c r="AI4374" s="3">
        <f t="shared" si="1503"/>
        <v>49.942004479914118</v>
      </c>
      <c r="AJ4374" s="3">
        <f t="shared" si="1522"/>
        <v>751217.73809613241</v>
      </c>
      <c r="AK4374" s="3">
        <f t="shared" si="1523"/>
        <v>576448.14648536732</v>
      </c>
    </row>
    <row r="4375" spans="2:37" x14ac:dyDescent="0.2">
      <c r="B4375" s="5">
        <v>41173</v>
      </c>
      <c r="C4375" s="1">
        <v>526.6</v>
      </c>
      <c r="D4375" s="1">
        <f t="shared" si="1524"/>
        <v>38</v>
      </c>
      <c r="E4375" s="1" t="b">
        <f t="shared" si="1525"/>
        <v>0</v>
      </c>
      <c r="F4375" s="6">
        <f t="shared" si="1526"/>
        <v>9.1233939025325839E-4</v>
      </c>
      <c r="G4375" s="8">
        <f t="shared" si="1504"/>
        <v>5.268682191388375E-4</v>
      </c>
      <c r="H4375" s="8">
        <f t="shared" si="1505"/>
        <v>-3.8355539333620339E-4</v>
      </c>
      <c r="I4375" s="8">
        <f t="shared" si="1506"/>
        <v>-2.5326405300431454E-4</v>
      </c>
      <c r="J4375" s="6">
        <f t="shared" si="1507"/>
        <v>1.5289196338462221E-3</v>
      </c>
      <c r="K4375" s="6">
        <f t="shared" si="1508"/>
        <v>1.1113464745482779E-3</v>
      </c>
      <c r="L4375" s="6">
        <f t="shared" si="1509"/>
        <v>7.1183521861438546E-4</v>
      </c>
      <c r="M4375" s="9">
        <f t="shared" si="1510"/>
        <v>0.34460164385058162</v>
      </c>
      <c r="N4375" s="9">
        <f t="shared" si="1511"/>
        <v>-0.34512674680693506</v>
      </c>
      <c r="O4375" s="9">
        <f t="shared" si="1512"/>
        <v>-0.35579028176956845</v>
      </c>
      <c r="P4375" s="9">
        <f t="shared" si="1513"/>
        <v>-0.11877179490864063</v>
      </c>
      <c r="Q4375" s="10">
        <f t="shared" si="1514"/>
        <v>0.11346281193874916</v>
      </c>
      <c r="R4375" s="10">
        <f t="shared" si="1497"/>
        <v>0.70507683207416494</v>
      </c>
      <c r="S4375" s="10">
        <f>_xlfn.PERCENTILE.INC($R$1519:R4375,0.75)</f>
        <v>0.79805941819251069</v>
      </c>
      <c r="T4375" s="10">
        <f t="shared" si="1498"/>
        <v>0.79805941819251069</v>
      </c>
      <c r="U4375" s="11">
        <f t="shared" si="1515"/>
        <v>0.70507683207416494</v>
      </c>
      <c r="V4375" s="10">
        <f t="shared" si="1499"/>
        <v>-0.16969277236595903</v>
      </c>
      <c r="W4375" s="10">
        <f t="shared" si="1500"/>
        <v>0.69532695547254153</v>
      </c>
      <c r="X4375" s="10">
        <f t="shared" si="1516"/>
        <v>0.88134604009270623</v>
      </c>
      <c r="Y4375" s="10">
        <f>_xlfn.PERCENTILE.INC($X$1519:X4375,0.75)</f>
        <v>0.99757427274063848</v>
      </c>
      <c r="Z4375" s="10">
        <f t="shared" si="1517"/>
        <v>0.99757427274063848</v>
      </c>
      <c r="AA4375" s="10">
        <f t="shared" si="1518"/>
        <v>0.85691864060669443</v>
      </c>
      <c r="AB4375" s="10">
        <f t="shared" si="1519"/>
        <v>-0.11799195877491732</v>
      </c>
      <c r="AC4375" s="10">
        <f t="shared" si="1520"/>
        <v>-0.10110950891592328</v>
      </c>
      <c r="AD4375" s="13">
        <f t="shared" si="1521"/>
        <v>-117991.95877491732</v>
      </c>
      <c r="AE4375" s="13">
        <f t="shared" si="1501"/>
        <v>-101109.50891592329</v>
      </c>
      <c r="AF4375" s="13"/>
      <c r="AG4375" s="2">
        <f t="shared" si="1496"/>
        <v>41173</v>
      </c>
      <c r="AH4375" s="3">
        <f t="shared" si="1502"/>
        <v>-107.64871172349567</v>
      </c>
      <c r="AI4375" s="3">
        <f t="shared" si="1503"/>
        <v>-92.246187713159841</v>
      </c>
      <c r="AJ4375" s="3">
        <f t="shared" si="1522"/>
        <v>751110.0893844089</v>
      </c>
      <c r="AK4375" s="3">
        <f t="shared" si="1523"/>
        <v>576355.90029765421</v>
      </c>
    </row>
    <row r="4376" spans="2:37" x14ac:dyDescent="0.2">
      <c r="B4376" s="5">
        <v>41176</v>
      </c>
      <c r="C4376" s="1">
        <v>525.86</v>
      </c>
      <c r="D4376" s="1">
        <f t="shared" si="1524"/>
        <v>39</v>
      </c>
      <c r="E4376" s="1" t="b">
        <f t="shared" si="1525"/>
        <v>1</v>
      </c>
      <c r="F4376" s="6">
        <f t="shared" si="1526"/>
        <v>-1.4052411697683675E-3</v>
      </c>
      <c r="G4376" s="8">
        <f t="shared" si="1504"/>
        <v>3.7619591732682047E-4</v>
      </c>
      <c r="H4376" s="8">
        <f t="shared" si="1505"/>
        <v>-3.8214203317805831E-4</v>
      </c>
      <c r="I4376" s="8">
        <f t="shared" si="1506"/>
        <v>-2.8439190227584377E-4</v>
      </c>
      <c r="J4376" s="6">
        <f t="shared" si="1507"/>
        <v>1.52860743958889E-3</v>
      </c>
      <c r="K4376" s="6">
        <f t="shared" si="1508"/>
        <v>1.1115390206469704E-3</v>
      </c>
      <c r="L4376" s="6">
        <f t="shared" si="1509"/>
        <v>7.1211607694012132E-4</v>
      </c>
      <c r="M4376" s="9">
        <f t="shared" si="1510"/>
        <v>0.24610368076449776</v>
      </c>
      <c r="N4376" s="9">
        <f t="shared" si="1511"/>
        <v>-0.34379542785248585</v>
      </c>
      <c r="O4376" s="9">
        <f t="shared" si="1512"/>
        <v>-0.39936172133318798</v>
      </c>
      <c r="P4376" s="9">
        <f t="shared" si="1513"/>
        <v>-0.16568448947372535</v>
      </c>
      <c r="Q4376" s="10">
        <f t="shared" si="1514"/>
        <v>0.11344116038655688</v>
      </c>
      <c r="R4376" s="10">
        <f t="shared" si="1497"/>
        <v>0.70521140410936978</v>
      </c>
      <c r="S4376" s="10">
        <f>_xlfn.PERCENTILE.INC($R$1519:R4376,0.75)</f>
        <v>0.79805621897677403</v>
      </c>
      <c r="T4376" s="10">
        <f t="shared" si="1498"/>
        <v>0.79805621897677403</v>
      </c>
      <c r="U4376" s="11">
        <f t="shared" si="1515"/>
        <v>0.70521140410936978</v>
      </c>
      <c r="V4376" s="10">
        <f t="shared" si="1499"/>
        <v>-0.11877179490864063</v>
      </c>
      <c r="W4376" s="10">
        <f t="shared" si="1500"/>
        <v>0.70507683207416494</v>
      </c>
      <c r="X4376" s="10">
        <f t="shared" si="1516"/>
        <v>0.88151425513671233</v>
      </c>
      <c r="Y4376" s="10">
        <f>_xlfn.PERCENTILE.INC($X$1519:X4376,0.75)</f>
        <v>0.99757027372096774</v>
      </c>
      <c r="Z4376" s="10">
        <f t="shared" si="1517"/>
        <v>0.99757027372096774</v>
      </c>
      <c r="AA4376" s="10">
        <f t="shared" si="1518"/>
        <v>0.88151425513671233</v>
      </c>
      <c r="AB4376" s="10">
        <f t="shared" si="1519"/>
        <v>-8.3743240893946774E-2</v>
      </c>
      <c r="AC4376" s="10">
        <f t="shared" si="1520"/>
        <v>-7.3820860619361758E-2</v>
      </c>
      <c r="AD4376" s="13">
        <f t="shared" si="1521"/>
        <v>-83743.240893946771</v>
      </c>
      <c r="AE4376" s="13">
        <f t="shared" si="1501"/>
        <v>-73820.86061936176</v>
      </c>
      <c r="AF4376" s="13"/>
      <c r="AG4376" s="2">
        <f t="shared" si="1496"/>
        <v>41176</v>
      </c>
      <c r="AH4376" s="3">
        <f t="shared" si="1502"/>
        <v>165.80715817212581</v>
      </c>
      <c r="AI4376" s="3">
        <f t="shared" si="1503"/>
        <v>142.08324458371723</v>
      </c>
      <c r="AJ4376" s="3">
        <f t="shared" si="1522"/>
        <v>751275.89654258103</v>
      </c>
      <c r="AK4376" s="3">
        <f t="shared" si="1523"/>
        <v>576497.9835422379</v>
      </c>
    </row>
    <row r="4377" spans="2:37" x14ac:dyDescent="0.2">
      <c r="B4377" s="5">
        <v>41177</v>
      </c>
      <c r="C4377" s="1">
        <v>526.69000000000005</v>
      </c>
      <c r="D4377" s="1">
        <f t="shared" si="1524"/>
        <v>39</v>
      </c>
      <c r="E4377" s="1" t="b">
        <f t="shared" si="1525"/>
        <v>0</v>
      </c>
      <c r="F4377" s="6">
        <f t="shared" si="1526"/>
        <v>1.5783668657056715E-3</v>
      </c>
      <c r="G4377" s="8">
        <f t="shared" si="1504"/>
        <v>3.5520889727920415E-4</v>
      </c>
      <c r="H4377" s="8">
        <f t="shared" si="1505"/>
        <v>-2.6968905527694327E-4</v>
      </c>
      <c r="I4377" s="8">
        <f t="shared" si="1506"/>
        <v>-2.7583463323708883E-4</v>
      </c>
      <c r="J4377" s="6">
        <f t="shared" si="1507"/>
        <v>1.5282058406908439E-3</v>
      </c>
      <c r="K4377" s="6">
        <f t="shared" si="1508"/>
        <v>1.1116686243448884E-3</v>
      </c>
      <c r="L4377" s="6">
        <f t="shared" si="1509"/>
        <v>7.1238997112409717E-4</v>
      </c>
      <c r="M4377" s="9">
        <f t="shared" si="1510"/>
        <v>0.23243524387959916</v>
      </c>
      <c r="N4377" s="9">
        <f t="shared" si="1511"/>
        <v>-0.24259842310101387</v>
      </c>
      <c r="O4377" s="9">
        <f t="shared" si="1512"/>
        <v>-0.3871961206891259</v>
      </c>
      <c r="P4377" s="9">
        <f t="shared" si="1513"/>
        <v>-0.1324530999701802</v>
      </c>
      <c r="Q4377" s="10">
        <f t="shared" si="1514"/>
        <v>0.11251002359595293</v>
      </c>
      <c r="R4377" s="10">
        <f t="shared" si="1497"/>
        <v>0.71104775772954032</v>
      </c>
      <c r="S4377" s="10">
        <f>_xlfn.PERCENTILE.INC($R$1519:R4377,0.75)</f>
        <v>0.79805301976103737</v>
      </c>
      <c r="T4377" s="10">
        <f t="shared" si="1498"/>
        <v>0.79805301976103737</v>
      </c>
      <c r="U4377" s="11">
        <f t="shared" si="1515"/>
        <v>0.71104775772954032</v>
      </c>
      <c r="V4377" s="10">
        <f t="shared" si="1499"/>
        <v>-0.11877179490864063</v>
      </c>
      <c r="W4377" s="10">
        <f t="shared" si="1500"/>
        <v>0.70507683207416494</v>
      </c>
      <c r="X4377" s="10">
        <f t="shared" si="1516"/>
        <v>0.88880969716192548</v>
      </c>
      <c r="Y4377" s="10">
        <f>_xlfn.PERCENTILE.INC($X$1519:X4377,0.75)</f>
        <v>0.99756627470129688</v>
      </c>
      <c r="Z4377" s="10">
        <f t="shared" si="1517"/>
        <v>0.99756627470129688</v>
      </c>
      <c r="AA4377" s="10">
        <f t="shared" si="1518"/>
        <v>0.88151425513671233</v>
      </c>
      <c r="AB4377" s="10">
        <f t="shared" si="1519"/>
        <v>-8.3743240893946774E-2</v>
      </c>
      <c r="AC4377" s="10">
        <f t="shared" si="1520"/>
        <v>-7.3820860619361758E-2</v>
      </c>
      <c r="AD4377" s="13">
        <f t="shared" si="1521"/>
        <v>-83743.240893946771</v>
      </c>
      <c r="AE4377" s="13">
        <f t="shared" si="1501"/>
        <v>-73820.86061936176</v>
      </c>
      <c r="AF4377" s="13"/>
      <c r="AG4377" s="2">
        <f t="shared" si="1496"/>
        <v>41177</v>
      </c>
      <c r="AH4377" s="3">
        <f t="shared" si="1502"/>
        <v>-132.17755665381378</v>
      </c>
      <c r="AI4377" s="3">
        <f t="shared" si="1503"/>
        <v>-116.51640039947726</v>
      </c>
      <c r="AJ4377" s="3">
        <f t="shared" si="1522"/>
        <v>751143.71898592717</v>
      </c>
      <c r="AK4377" s="3">
        <f t="shared" si="1523"/>
        <v>576381.4671418384</v>
      </c>
    </row>
    <row r="4378" spans="2:37" x14ac:dyDescent="0.2">
      <c r="B4378" s="5">
        <v>41178</v>
      </c>
      <c r="C4378" s="1">
        <v>524.09</v>
      </c>
      <c r="D4378" s="1">
        <f t="shared" si="1524"/>
        <v>39</v>
      </c>
      <c r="E4378" s="1" t="b">
        <f t="shared" si="1525"/>
        <v>0</v>
      </c>
      <c r="F4378" s="6">
        <f t="shared" si="1526"/>
        <v>-4.9364901554994622E-3</v>
      </c>
      <c r="G4378" s="8">
        <f t="shared" si="1504"/>
        <v>2.6193623099132366E-4</v>
      </c>
      <c r="H4378" s="8">
        <f t="shared" si="1505"/>
        <v>-3.8055300140714496E-4</v>
      </c>
      <c r="I4378" s="8">
        <f t="shared" si="1506"/>
        <v>-2.1536812656263335E-4</v>
      </c>
      <c r="J4378" s="6">
        <f t="shared" si="1507"/>
        <v>1.527977770263998E-3</v>
      </c>
      <c r="K4378" s="6">
        <f t="shared" si="1508"/>
        <v>1.1118671356299835E-3</v>
      </c>
      <c r="L4378" s="6">
        <f t="shared" si="1509"/>
        <v>7.1261778243431073E-4</v>
      </c>
      <c r="M4378" s="9">
        <f t="shared" si="1510"/>
        <v>0.17142672890199662</v>
      </c>
      <c r="N4378" s="9">
        <f t="shared" si="1511"/>
        <v>-0.34226481673237313</v>
      </c>
      <c r="O4378" s="9">
        <f t="shared" si="1512"/>
        <v>-0.30222109505453726</v>
      </c>
      <c r="P4378" s="9">
        <f t="shared" si="1513"/>
        <v>-0.15768639429497125</v>
      </c>
      <c r="Q4378" s="10">
        <f t="shared" si="1514"/>
        <v>8.4511366604544183E-2</v>
      </c>
      <c r="R4378" s="10">
        <f t="shared" si="1497"/>
        <v>0.94661822680427932</v>
      </c>
      <c r="S4378" s="10">
        <f>_xlfn.PERCENTILE.INC($R$1519:R4378,0.75)</f>
        <v>0.7980678735786555</v>
      </c>
      <c r="T4378" s="10">
        <f t="shared" si="1498"/>
        <v>0.7980678735786555</v>
      </c>
      <c r="U4378" s="11">
        <f t="shared" si="1515"/>
        <v>0.7980678735786555</v>
      </c>
      <c r="V4378" s="10">
        <f t="shared" si="1499"/>
        <v>-0.11877179490864063</v>
      </c>
      <c r="W4378" s="10">
        <f t="shared" si="1500"/>
        <v>0.70507683207416494</v>
      </c>
      <c r="X4378" s="10">
        <f t="shared" si="1516"/>
        <v>1.1832727835053491</v>
      </c>
      <c r="Y4378" s="10">
        <f>_xlfn.PERCENTILE.INC($X$1519:X4378,0.75)</f>
        <v>0.99758484197331954</v>
      </c>
      <c r="Z4378" s="10">
        <f t="shared" si="1517"/>
        <v>0.99758484197331954</v>
      </c>
      <c r="AA4378" s="10">
        <f t="shared" si="1518"/>
        <v>0.88151425513671233</v>
      </c>
      <c r="AB4378" s="10">
        <f t="shared" si="1519"/>
        <v>-8.3743240893946774E-2</v>
      </c>
      <c r="AC4378" s="10">
        <f t="shared" si="1520"/>
        <v>-7.3820860619361758E-2</v>
      </c>
      <c r="AD4378" s="13">
        <f t="shared" si="1521"/>
        <v>-83743.240893946771</v>
      </c>
      <c r="AE4378" s="13">
        <f t="shared" si="1501"/>
        <v>-73820.86061936176</v>
      </c>
      <c r="AF4378" s="13"/>
      <c r="AG4378" s="2">
        <f t="shared" si="1496"/>
        <v>41178</v>
      </c>
      <c r="AH4378" s="3">
        <f t="shared" si="1502"/>
        <v>413.3976842625882</v>
      </c>
      <c r="AI4378" s="3">
        <f t="shared" si="1503"/>
        <v>364.41595171797724</v>
      </c>
      <c r="AJ4378" s="3">
        <f t="shared" si="1522"/>
        <v>751557.11667018977</v>
      </c>
      <c r="AK4378" s="3">
        <f t="shared" si="1523"/>
        <v>576745.88309355639</v>
      </c>
    </row>
    <row r="4379" spans="2:37" x14ac:dyDescent="0.2">
      <c r="B4379" s="5">
        <v>41179</v>
      </c>
      <c r="C4379" s="1">
        <v>525.23</v>
      </c>
      <c r="D4379" s="1">
        <f t="shared" si="1524"/>
        <v>39</v>
      </c>
      <c r="E4379" s="1" t="b">
        <f t="shared" si="1525"/>
        <v>0</v>
      </c>
      <c r="F4379" s="6">
        <f t="shared" si="1526"/>
        <v>2.1751989162166474E-3</v>
      </c>
      <c r="G4379" s="8">
        <f t="shared" si="1504"/>
        <v>4.0518037581709998E-4</v>
      </c>
      <c r="H4379" s="8">
        <f t="shared" si="1505"/>
        <v>-3.0433602865342804E-4</v>
      </c>
      <c r="I4379" s="8">
        <f t="shared" si="1506"/>
        <v>-1.9165680978255054E-4</v>
      </c>
      <c r="J4379" s="6">
        <f t="shared" si="1507"/>
        <v>1.5278415206574174E-3</v>
      </c>
      <c r="K4379" s="6">
        <f t="shared" si="1508"/>
        <v>1.1120251404812295E-3</v>
      </c>
      <c r="L4379" s="6">
        <f t="shared" si="1509"/>
        <v>7.1282289765293961E-4</v>
      </c>
      <c r="M4379" s="9">
        <f t="shared" si="1510"/>
        <v>0.26519790851262787</v>
      </c>
      <c r="N4379" s="9">
        <f t="shared" si="1511"/>
        <v>-0.27367729161386267</v>
      </c>
      <c r="O4379" s="9">
        <f t="shared" si="1512"/>
        <v>-0.26887016454382295</v>
      </c>
      <c r="P4379" s="9">
        <f t="shared" si="1513"/>
        <v>-9.2449849215019253E-2</v>
      </c>
      <c r="Q4379" s="10">
        <f t="shared" si="1514"/>
        <v>7.8376253503957896E-2</v>
      </c>
      <c r="R4379" s="10">
        <f t="shared" si="1497"/>
        <v>1.0207173272955705</v>
      </c>
      <c r="S4379" s="10">
        <f>_xlfn.PERCENTILE.INC($R$1519:R4379,0.75)</f>
        <v>0.79809323973709012</v>
      </c>
      <c r="T4379" s="10">
        <f t="shared" si="1498"/>
        <v>0.79809323973709012</v>
      </c>
      <c r="U4379" s="11">
        <f t="shared" si="1515"/>
        <v>0.79809323973709012</v>
      </c>
      <c r="V4379" s="10">
        <f t="shared" si="1499"/>
        <v>-0.11877179490864063</v>
      </c>
      <c r="W4379" s="10">
        <f t="shared" si="1500"/>
        <v>0.70507683207416494</v>
      </c>
      <c r="X4379" s="10">
        <f t="shared" si="1516"/>
        <v>1.2758966591194632</v>
      </c>
      <c r="Y4379" s="10">
        <f>_xlfn.PERCENTILE.INC($X$1519:X4379,0.75)</f>
        <v>0.99761654967136271</v>
      </c>
      <c r="Z4379" s="10">
        <f t="shared" si="1517"/>
        <v>0.99761654967136271</v>
      </c>
      <c r="AA4379" s="10">
        <f t="shared" si="1518"/>
        <v>0.88151425513671233</v>
      </c>
      <c r="AB4379" s="10">
        <f t="shared" si="1519"/>
        <v>-8.3743240893946774E-2</v>
      </c>
      <c r="AC4379" s="10">
        <f t="shared" si="1520"/>
        <v>-7.3820860619361758E-2</v>
      </c>
      <c r="AD4379" s="13">
        <f t="shared" si="1521"/>
        <v>-83743.240893946771</v>
      </c>
      <c r="AE4379" s="13">
        <f t="shared" si="1501"/>
        <v>-73820.86061936176</v>
      </c>
      <c r="AF4379" s="13"/>
      <c r="AG4379" s="2">
        <f t="shared" si="1496"/>
        <v>41179</v>
      </c>
      <c r="AH4379" s="3">
        <f t="shared" si="1502"/>
        <v>-182.15820683298264</v>
      </c>
      <c r="AI4379" s="3">
        <f t="shared" si="1503"/>
        <v>-160.57505601341589</v>
      </c>
      <c r="AJ4379" s="3">
        <f t="shared" si="1522"/>
        <v>751374.95846335683</v>
      </c>
      <c r="AK4379" s="3">
        <f t="shared" si="1523"/>
        <v>576585.30803754297</v>
      </c>
    </row>
    <row r="4380" spans="2:37" x14ac:dyDescent="0.2">
      <c r="B4380" s="5">
        <v>41180</v>
      </c>
      <c r="C4380" s="1">
        <v>525.94000000000005</v>
      </c>
      <c r="D4380" s="1">
        <f t="shared" si="1524"/>
        <v>39</v>
      </c>
      <c r="E4380" s="1" t="b">
        <f t="shared" si="1525"/>
        <v>0</v>
      </c>
      <c r="F4380" s="6">
        <f t="shared" si="1526"/>
        <v>1.351788740171056E-3</v>
      </c>
      <c r="G4380" s="8">
        <f t="shared" si="1504"/>
        <v>4.7888789352239149E-4</v>
      </c>
      <c r="H4380" s="8">
        <f t="shared" si="1505"/>
        <v>-3.1798263070706738E-4</v>
      </c>
      <c r="I4380" s="8">
        <f t="shared" si="1506"/>
        <v>-1.1927117213769891E-4</v>
      </c>
      <c r="J4380" s="6">
        <f t="shared" si="1507"/>
        <v>1.5277236715316956E-3</v>
      </c>
      <c r="K4380" s="6">
        <f t="shared" si="1508"/>
        <v>1.1121888562511924E-3</v>
      </c>
      <c r="L4380" s="6">
        <f t="shared" si="1509"/>
        <v>7.1297721559975262E-4</v>
      </c>
      <c r="M4380" s="9">
        <f t="shared" si="1510"/>
        <v>0.31346499530393379</v>
      </c>
      <c r="N4380" s="9">
        <f t="shared" si="1511"/>
        <v>-0.28590704619975954</v>
      </c>
      <c r="O4380" s="9">
        <f t="shared" si="1512"/>
        <v>-0.16728609207710607</v>
      </c>
      <c r="P4380" s="9">
        <f t="shared" si="1513"/>
        <v>-4.6576047657643942E-2</v>
      </c>
      <c r="Q4380" s="10">
        <f t="shared" si="1514"/>
        <v>7.7404067618609129E-2</v>
      </c>
      <c r="R4380" s="10">
        <f t="shared" si="1497"/>
        <v>1.0335374155552359</v>
      </c>
      <c r="S4380" s="10">
        <f>_xlfn.PERCENTILE.INC($R$1519:R4380,0.75)</f>
        <v>0.79821330665119983</v>
      </c>
      <c r="T4380" s="10">
        <f t="shared" si="1498"/>
        <v>0.79821330665119983</v>
      </c>
      <c r="U4380" s="11">
        <f t="shared" si="1515"/>
        <v>0.79821330665119983</v>
      </c>
      <c r="V4380" s="10">
        <f t="shared" si="1499"/>
        <v>-0.11877179490864063</v>
      </c>
      <c r="W4380" s="10">
        <f t="shared" si="1500"/>
        <v>0.70507683207416494</v>
      </c>
      <c r="X4380" s="10">
        <f t="shared" si="1516"/>
        <v>1.2919217694440448</v>
      </c>
      <c r="Y4380" s="10">
        <f>_xlfn.PERCENTILE.INC($X$1519:X4380,0.75)</f>
        <v>0.99776663331399984</v>
      </c>
      <c r="Z4380" s="10">
        <f t="shared" si="1517"/>
        <v>0.99776663331399984</v>
      </c>
      <c r="AA4380" s="10">
        <f t="shared" si="1518"/>
        <v>0.88151425513671233</v>
      </c>
      <c r="AB4380" s="10">
        <f t="shared" si="1519"/>
        <v>-8.3743240893946774E-2</v>
      </c>
      <c r="AC4380" s="10">
        <f t="shared" si="1520"/>
        <v>-7.3820860619361758E-2</v>
      </c>
      <c r="AD4380" s="13">
        <f t="shared" si="1521"/>
        <v>-83743.240893946771</v>
      </c>
      <c r="AE4380" s="13">
        <f t="shared" si="1501"/>
        <v>-73820.86061936176</v>
      </c>
      <c r="AF4380" s="13"/>
      <c r="AG4380" s="2">
        <f t="shared" si="1496"/>
        <v>41180</v>
      </c>
      <c r="AH4380" s="3">
        <f t="shared" si="1502"/>
        <v>-113.20317010586956</v>
      </c>
      <c r="AI4380" s="3">
        <f t="shared" si="1503"/>
        <v>-99.790208174990155</v>
      </c>
      <c r="AJ4380" s="3">
        <f t="shared" si="1522"/>
        <v>751261.75529325102</v>
      </c>
      <c r="AK4380" s="3">
        <f t="shared" si="1523"/>
        <v>576485.51782936801</v>
      </c>
    </row>
    <row r="4381" spans="2:37" x14ac:dyDescent="0.2">
      <c r="B4381" s="5">
        <v>41183</v>
      </c>
      <c r="C4381" s="1">
        <v>526.39</v>
      </c>
      <c r="D4381" s="1">
        <f t="shared" si="1524"/>
        <v>40</v>
      </c>
      <c r="E4381" s="1" t="b">
        <f t="shared" si="1525"/>
        <v>1</v>
      </c>
      <c r="F4381" s="6">
        <f t="shared" si="1526"/>
        <v>8.5561090618679891E-4</v>
      </c>
      <c r="G4381" s="8">
        <f t="shared" si="1504"/>
        <v>5.0622148564894831E-4</v>
      </c>
      <c r="H4381" s="8">
        <f t="shared" si="1505"/>
        <v>-3.1255682184067805E-4</v>
      </c>
      <c r="I4381" s="8">
        <f t="shared" si="1506"/>
        <v>-7.555130385327858E-5</v>
      </c>
      <c r="J4381" s="6">
        <f t="shared" si="1507"/>
        <v>1.5276363597959126E-3</v>
      </c>
      <c r="K4381" s="6">
        <f t="shared" si="1508"/>
        <v>1.1123482892993531E-3</v>
      </c>
      <c r="L4381" s="6">
        <f t="shared" si="1509"/>
        <v>7.1310400716057259E-4</v>
      </c>
      <c r="M4381" s="9">
        <f t="shared" si="1510"/>
        <v>0.33137564604483355</v>
      </c>
      <c r="N4381" s="9">
        <f t="shared" si="1511"/>
        <v>-0.2809882703533006</v>
      </c>
      <c r="O4381" s="9">
        <f t="shared" si="1512"/>
        <v>-0.10594710322005858</v>
      </c>
      <c r="P4381" s="9">
        <f t="shared" si="1513"/>
        <v>-1.8519909176175211E-2</v>
      </c>
      <c r="Q4381" s="10">
        <f t="shared" si="1514"/>
        <v>7.055607810085722E-2</v>
      </c>
      <c r="R4381" s="10">
        <f t="shared" si="1497"/>
        <v>1.1338498702499176</v>
      </c>
      <c r="S4381" s="10">
        <f>_xlfn.PERCENTILE.INC($R$1519:R4381,0.75)</f>
        <v>0.7983821419938042</v>
      </c>
      <c r="T4381" s="10">
        <f t="shared" si="1498"/>
        <v>0.7983821419938042</v>
      </c>
      <c r="U4381" s="11">
        <f t="shared" si="1515"/>
        <v>0.7983821419938042</v>
      </c>
      <c r="V4381" s="10">
        <f t="shared" si="1499"/>
        <v>-4.6576047657643942E-2</v>
      </c>
      <c r="W4381" s="10">
        <f t="shared" si="1500"/>
        <v>0.79821330665119983</v>
      </c>
      <c r="X4381" s="10">
        <f t="shared" si="1516"/>
        <v>1.4173123378123968</v>
      </c>
      <c r="Y4381" s="10">
        <f>_xlfn.PERCENTILE.INC($X$1519:X4381,0.75)</f>
        <v>0.9979776774922553</v>
      </c>
      <c r="Z4381" s="10">
        <f t="shared" si="1517"/>
        <v>0.9979776774922553</v>
      </c>
      <c r="AA4381" s="10">
        <f t="shared" si="1518"/>
        <v>0.9979776774922553</v>
      </c>
      <c r="AB4381" s="10">
        <f t="shared" si="1519"/>
        <v>-3.7177621011551844E-2</v>
      </c>
      <c r="AC4381" s="10">
        <f t="shared" si="1520"/>
        <v>-3.7102435871795778E-2</v>
      </c>
      <c r="AD4381" s="13">
        <f t="shared" si="1521"/>
        <v>-37177.621011551841</v>
      </c>
      <c r="AE4381" s="13">
        <f t="shared" si="1501"/>
        <v>-37102.43587179578</v>
      </c>
      <c r="AF4381" s="13"/>
      <c r="AG4381" s="2">
        <f t="shared" si="1496"/>
        <v>41183</v>
      </c>
      <c r="AH4381" s="3">
        <f t="shared" si="1502"/>
        <v>-71.651630228289193</v>
      </c>
      <c r="AI4381" s="3">
        <f t="shared" si="1503"/>
        <v>-63.161933450021493</v>
      </c>
      <c r="AJ4381" s="3">
        <f t="shared" si="1522"/>
        <v>751190.10366302275</v>
      </c>
      <c r="AK4381" s="3">
        <f t="shared" si="1523"/>
        <v>576422.35589591798</v>
      </c>
    </row>
    <row r="4382" spans="2:37" x14ac:dyDescent="0.2">
      <c r="B4382" s="5">
        <v>41184</v>
      </c>
      <c r="C4382" s="1">
        <v>526.86</v>
      </c>
      <c r="D4382" s="1">
        <f t="shared" si="1524"/>
        <v>40</v>
      </c>
      <c r="E4382" s="1" t="b">
        <f t="shared" si="1525"/>
        <v>0</v>
      </c>
      <c r="F4382" s="6">
        <f t="shared" si="1526"/>
        <v>8.928741047513622E-4</v>
      </c>
      <c r="G4382" s="8">
        <f t="shared" si="1504"/>
        <v>5.3439995027232726E-4</v>
      </c>
      <c r="H4382" s="8">
        <f t="shared" si="1505"/>
        <v>-2.9135642525599469E-4</v>
      </c>
      <c r="I4382" s="8">
        <f t="shared" si="1506"/>
        <v>-6.7495946855016163E-5</v>
      </c>
      <c r="J4382" s="6">
        <f t="shared" si="1507"/>
        <v>1.527554782961468E-3</v>
      </c>
      <c r="K4382" s="6">
        <f t="shared" si="1508"/>
        <v>1.1125020791755169E-3</v>
      </c>
      <c r="L4382" s="6">
        <f t="shared" si="1509"/>
        <v>7.1323130794094677E-4</v>
      </c>
      <c r="M4382" s="9">
        <f t="shared" si="1510"/>
        <v>0.34984012110929791</v>
      </c>
      <c r="N4382" s="9">
        <f t="shared" si="1511"/>
        <v>-0.26189292650304169</v>
      </c>
      <c r="O4382" s="9">
        <f t="shared" si="1512"/>
        <v>-9.4634021394647758E-2</v>
      </c>
      <c r="P4382" s="9">
        <f t="shared" si="1513"/>
        <v>-2.2289422627971797E-3</v>
      </c>
      <c r="Q4382" s="10">
        <f t="shared" si="1514"/>
        <v>7.0510803229929725E-2</v>
      </c>
      <c r="R4382" s="10">
        <f t="shared" si="1497"/>
        <v>1.1345779133890563</v>
      </c>
      <c r="S4382" s="10">
        <f>_xlfn.PERCENTILE.INC($R$1519:R4382,0.75)</f>
        <v>0.79854096244928496</v>
      </c>
      <c r="T4382" s="10">
        <f t="shared" si="1498"/>
        <v>0.79854096244928496</v>
      </c>
      <c r="U4382" s="11">
        <f t="shared" si="1515"/>
        <v>0.79854096244928496</v>
      </c>
      <c r="V4382" s="10">
        <f t="shared" si="1499"/>
        <v>-4.6576047657643942E-2</v>
      </c>
      <c r="W4382" s="10">
        <f t="shared" si="1500"/>
        <v>0.79821330665119983</v>
      </c>
      <c r="X4382" s="10">
        <f t="shared" si="1516"/>
        <v>1.4182223917363206</v>
      </c>
      <c r="Y4382" s="10">
        <f>_xlfn.PERCENTILE.INC($X$1519:X4382,0.75)</f>
        <v>0.99817620306160626</v>
      </c>
      <c r="Z4382" s="10">
        <f t="shared" si="1517"/>
        <v>0.99817620306160626</v>
      </c>
      <c r="AA4382" s="10">
        <f t="shared" si="1518"/>
        <v>0.9979776774922553</v>
      </c>
      <c r="AB4382" s="10">
        <f t="shared" si="1519"/>
        <v>-3.7177621011551844E-2</v>
      </c>
      <c r="AC4382" s="10">
        <f t="shared" si="1520"/>
        <v>-3.7102435871795778E-2</v>
      </c>
      <c r="AD4382" s="13">
        <f t="shared" si="1521"/>
        <v>-37177.621011551841</v>
      </c>
      <c r="AE4382" s="13">
        <f t="shared" si="1501"/>
        <v>-37102.43587179578</v>
      </c>
      <c r="AF4382" s="13"/>
      <c r="AG4382" s="2">
        <f t="shared" si="1496"/>
        <v>41184</v>
      </c>
      <c r="AH4382" s="3">
        <f t="shared" si="1502"/>
        <v>-33.194935077474781</v>
      </c>
      <c r="AI4382" s="3">
        <f t="shared" si="1503"/>
        <v>-33.127804213124485</v>
      </c>
      <c r="AJ4382" s="3">
        <f t="shared" si="1522"/>
        <v>751156.90872794529</v>
      </c>
      <c r="AK4382" s="3">
        <f t="shared" si="1523"/>
        <v>576389.22809170489</v>
      </c>
    </row>
    <row r="4383" spans="2:37" x14ac:dyDescent="0.2">
      <c r="B4383" s="5">
        <v>41185</v>
      </c>
      <c r="C4383" s="1">
        <v>527.02</v>
      </c>
      <c r="D4383" s="1">
        <f t="shared" si="1524"/>
        <v>40</v>
      </c>
      <c r="E4383" s="1" t="b">
        <f t="shared" si="1525"/>
        <v>0</v>
      </c>
      <c r="F4383" s="6">
        <f t="shared" si="1526"/>
        <v>3.0368598868757424E-4</v>
      </c>
      <c r="G4383" s="8">
        <f t="shared" si="1504"/>
        <v>5.8876363411252688E-4</v>
      </c>
      <c r="H4383" s="8">
        <f t="shared" si="1505"/>
        <v>-2.5398335151263974E-4</v>
      </c>
      <c r="I4383" s="8">
        <f t="shared" si="1506"/>
        <v>-9.3225835514894022E-5</v>
      </c>
      <c r="J4383" s="6">
        <f t="shared" si="1507"/>
        <v>1.5275346882522407E-3</v>
      </c>
      <c r="K4383" s="6">
        <f t="shared" si="1508"/>
        <v>1.1126260474492921E-3</v>
      </c>
      <c r="L4383" s="6">
        <f t="shared" si="1509"/>
        <v>7.1335998227663546E-4</v>
      </c>
      <c r="M4383" s="9">
        <f t="shared" si="1510"/>
        <v>0.38543388810775392</v>
      </c>
      <c r="N4383" s="9">
        <f t="shared" si="1511"/>
        <v>-0.22827377814396801</v>
      </c>
      <c r="O4383" s="9">
        <f t="shared" si="1512"/>
        <v>-0.13068554142520117</v>
      </c>
      <c r="P4383" s="9">
        <f t="shared" si="1513"/>
        <v>8.8248561795282454E-3</v>
      </c>
      <c r="Q4383" s="10">
        <f t="shared" si="1514"/>
        <v>6.9949956071179417E-2</v>
      </c>
      <c r="R4383" s="10">
        <f t="shared" si="1497"/>
        <v>1.1436747711262878</v>
      </c>
      <c r="S4383" s="10">
        <f>_xlfn.PERCENTILE.INC($R$1519:R4383,0.75)</f>
        <v>0.79863098470202376</v>
      </c>
      <c r="T4383" s="10">
        <f t="shared" si="1498"/>
        <v>0.79863098470202376</v>
      </c>
      <c r="U4383" s="11">
        <f t="shared" si="1515"/>
        <v>0.79863098470202376</v>
      </c>
      <c r="V4383" s="10">
        <f t="shared" si="1499"/>
        <v>-4.6576047657643942E-2</v>
      </c>
      <c r="W4383" s="10">
        <f t="shared" si="1500"/>
        <v>0.79821330665119983</v>
      </c>
      <c r="X4383" s="10">
        <f t="shared" si="1516"/>
        <v>1.4295934639078598</v>
      </c>
      <c r="Y4383" s="10">
        <f>_xlfn.PERCENTILE.INC($X$1519:X4383,0.75)</f>
        <v>0.99828873087752978</v>
      </c>
      <c r="Z4383" s="10">
        <f t="shared" si="1517"/>
        <v>0.99828873087752978</v>
      </c>
      <c r="AA4383" s="10">
        <f t="shared" si="1518"/>
        <v>0.9979776774922553</v>
      </c>
      <c r="AB4383" s="10">
        <f t="shared" si="1519"/>
        <v>-3.7177621011551844E-2</v>
      </c>
      <c r="AC4383" s="10">
        <f t="shared" si="1520"/>
        <v>-3.7102435871795778E-2</v>
      </c>
      <c r="AD4383" s="13">
        <f t="shared" si="1521"/>
        <v>-37177.621011551841</v>
      </c>
      <c r="AE4383" s="13">
        <f t="shared" si="1501"/>
        <v>-37102.43587179578</v>
      </c>
      <c r="AF4383" s="13"/>
      <c r="AG4383" s="2">
        <f t="shared" si="1496"/>
        <v>41185</v>
      </c>
      <c r="AH4383" s="3">
        <f t="shared" si="1502"/>
        <v>-11.290322593945055</v>
      </c>
      <c r="AI4383" s="3">
        <f t="shared" si="1503"/>
        <v>-11.267489920443621</v>
      </c>
      <c r="AJ4383" s="3">
        <f t="shared" si="1522"/>
        <v>751145.6184053513</v>
      </c>
      <c r="AK4383" s="3">
        <f t="shared" si="1523"/>
        <v>576377.96060178441</v>
      </c>
    </row>
    <row r="4384" spans="2:37" x14ac:dyDescent="0.2">
      <c r="B4384" s="5">
        <v>41186</v>
      </c>
      <c r="C4384" s="1">
        <v>527.94000000000005</v>
      </c>
      <c r="D4384" s="1">
        <f t="shared" si="1524"/>
        <v>40</v>
      </c>
      <c r="E4384" s="1" t="b">
        <f t="shared" si="1525"/>
        <v>0</v>
      </c>
      <c r="F4384" s="6">
        <f t="shared" si="1526"/>
        <v>1.745664301165073E-3</v>
      </c>
      <c r="G4384" s="8">
        <f t="shared" si="1504"/>
        <v>2.9771363551471812E-4</v>
      </c>
      <c r="H4384" s="8">
        <f t="shared" si="1505"/>
        <v>-2.1977542180936992E-4</v>
      </c>
      <c r="I4384" s="8">
        <f t="shared" si="1506"/>
        <v>-1.5029245359012084E-4</v>
      </c>
      <c r="J4384" s="6">
        <f t="shared" si="1507"/>
        <v>1.5274952770893428E-3</v>
      </c>
      <c r="K4384" s="6">
        <f t="shared" si="1508"/>
        <v>1.112732431806095E-3</v>
      </c>
      <c r="L4384" s="6">
        <f t="shared" si="1509"/>
        <v>7.1351636329147902E-4</v>
      </c>
      <c r="M4384" s="9">
        <f t="shared" si="1510"/>
        <v>0.19490314633379055</v>
      </c>
      <c r="N4384" s="9">
        <f t="shared" si="1511"/>
        <v>-0.19750967575614622</v>
      </c>
      <c r="O4384" s="9">
        <f t="shared" si="1512"/>
        <v>-0.21063630958204776</v>
      </c>
      <c r="P4384" s="9">
        <f t="shared" si="1513"/>
        <v>-7.1080946334801151E-2</v>
      </c>
      <c r="Q4384" s="10">
        <f t="shared" si="1514"/>
        <v>6.9572751200379854E-2</v>
      </c>
      <c r="R4384" s="10">
        <f t="shared" si="1497"/>
        <v>1.1498754702051113</v>
      </c>
      <c r="S4384" s="10">
        <f>_xlfn.PERCENTILE.INC($R$1519:R4384,0.75)</f>
        <v>0.79863893360278826</v>
      </c>
      <c r="T4384" s="10">
        <f t="shared" si="1498"/>
        <v>0.79863893360278826</v>
      </c>
      <c r="U4384" s="11">
        <f t="shared" si="1515"/>
        <v>0.79863893360278826</v>
      </c>
      <c r="V4384" s="10">
        <f t="shared" si="1499"/>
        <v>-4.6576047657643942E-2</v>
      </c>
      <c r="W4384" s="10">
        <f t="shared" si="1500"/>
        <v>0.79821330665119983</v>
      </c>
      <c r="X4384" s="10">
        <f t="shared" si="1516"/>
        <v>1.437344337756389</v>
      </c>
      <c r="Y4384" s="10">
        <f>_xlfn.PERCENTILE.INC($X$1519:X4384,0.75)</f>
        <v>0.99829866700348546</v>
      </c>
      <c r="Z4384" s="10">
        <f t="shared" si="1517"/>
        <v>0.99829866700348546</v>
      </c>
      <c r="AA4384" s="10">
        <f t="shared" si="1518"/>
        <v>0.9979776774922553</v>
      </c>
      <c r="AB4384" s="10">
        <f t="shared" si="1519"/>
        <v>-3.7177621011551844E-2</v>
      </c>
      <c r="AC4384" s="10">
        <f t="shared" si="1520"/>
        <v>-3.7102435871795778E-2</v>
      </c>
      <c r="AD4384" s="13">
        <f t="shared" si="1521"/>
        <v>-37177.621011551841</v>
      </c>
      <c r="AE4384" s="13">
        <f t="shared" si="1501"/>
        <v>-37102.43587179578</v>
      </c>
      <c r="AF4384" s="13"/>
      <c r="AG4384" s="2">
        <f t="shared" si="1496"/>
        <v>41186</v>
      </c>
      <c r="AH4384" s="3">
        <f t="shared" si="1502"/>
        <v>-64.899645802110584</v>
      </c>
      <c r="AI4384" s="3">
        <f t="shared" si="1503"/>
        <v>-64.768397787660319</v>
      </c>
      <c r="AJ4384" s="3">
        <f t="shared" si="1522"/>
        <v>751080.7187595492</v>
      </c>
      <c r="AK4384" s="3">
        <f t="shared" si="1523"/>
        <v>576313.1922039967</v>
      </c>
    </row>
    <row r="4385" spans="2:37" x14ac:dyDescent="0.2">
      <c r="B4385" s="5">
        <v>41187</v>
      </c>
      <c r="C4385" s="1">
        <v>527.04999999999995</v>
      </c>
      <c r="D4385" s="1">
        <f t="shared" si="1524"/>
        <v>40</v>
      </c>
      <c r="E4385" s="1" t="b">
        <f t="shared" si="1525"/>
        <v>0</v>
      </c>
      <c r="F4385" s="6">
        <f t="shared" si="1526"/>
        <v>-1.6857976285186149E-3</v>
      </c>
      <c r="G4385" s="8">
        <f t="shared" si="1504"/>
        <v>1.1708319043727858E-4</v>
      </c>
      <c r="H4385" s="8">
        <f t="shared" si="1505"/>
        <v>-2.4816123339712416E-4</v>
      </c>
      <c r="I4385" s="8">
        <f t="shared" si="1506"/>
        <v>-1.4044277327389097E-4</v>
      </c>
      <c r="J4385" s="6">
        <f t="shared" si="1507"/>
        <v>1.5274960829495016E-3</v>
      </c>
      <c r="K4385" s="6">
        <f t="shared" si="1508"/>
        <v>1.1128468121359856E-3</v>
      </c>
      <c r="L4385" s="6">
        <f t="shared" si="1509"/>
        <v>7.1365892794660653E-4</v>
      </c>
      <c r="M4385" s="9">
        <f t="shared" si="1510"/>
        <v>7.6650403064339193E-2</v>
      </c>
      <c r="N4385" s="9">
        <f t="shared" si="1511"/>
        <v>-0.22299675992314366</v>
      </c>
      <c r="O4385" s="9">
        <f t="shared" si="1512"/>
        <v>-0.19679256823421734</v>
      </c>
      <c r="P4385" s="9">
        <f t="shared" si="1513"/>
        <v>-0.11437964169767394</v>
      </c>
      <c r="Q4385" s="10">
        <f t="shared" si="1514"/>
        <v>6.9584337444753688E-2</v>
      </c>
      <c r="R4385" s="10">
        <f t="shared" si="1497"/>
        <v>1.1496840084669313</v>
      </c>
      <c r="S4385" s="10">
        <f>_xlfn.PERCENTILE.INC($R$1519:R4385,0.75)</f>
        <v>0.79898861103143592</v>
      </c>
      <c r="T4385" s="10">
        <f t="shared" si="1498"/>
        <v>0.79898861103143592</v>
      </c>
      <c r="U4385" s="11">
        <f t="shared" si="1515"/>
        <v>0.79898861103143592</v>
      </c>
      <c r="V4385" s="10">
        <f t="shared" si="1499"/>
        <v>-4.6576047657643942E-2</v>
      </c>
      <c r="W4385" s="10">
        <f t="shared" si="1500"/>
        <v>0.79821330665119983</v>
      </c>
      <c r="X4385" s="10">
        <f t="shared" si="1516"/>
        <v>1.437105010583664</v>
      </c>
      <c r="Y4385" s="10">
        <f>_xlfn.PERCENTILE.INC($X$1519:X4385,0.75)</f>
        <v>0.99873576378929507</v>
      </c>
      <c r="Z4385" s="10">
        <f t="shared" si="1517"/>
        <v>0.99873576378929507</v>
      </c>
      <c r="AA4385" s="10">
        <f t="shared" si="1518"/>
        <v>0.9979776774922553</v>
      </c>
      <c r="AB4385" s="10">
        <f t="shared" si="1519"/>
        <v>-3.7177621011551844E-2</v>
      </c>
      <c r="AC4385" s="10">
        <f t="shared" si="1520"/>
        <v>-3.7102435871795778E-2</v>
      </c>
      <c r="AD4385" s="13">
        <f t="shared" si="1521"/>
        <v>-37177.621011551841</v>
      </c>
      <c r="AE4385" s="13">
        <f t="shared" si="1501"/>
        <v>-37102.43587179578</v>
      </c>
      <c r="AF4385" s="13"/>
      <c r="AG4385" s="2">
        <f t="shared" si="1496"/>
        <v>41187</v>
      </c>
      <c r="AH4385" s="3">
        <f t="shared" si="1502"/>
        <v>62.673945335237924</v>
      </c>
      <c r="AI4385" s="3">
        <f t="shared" si="1503"/>
        <v>62.547198404937312</v>
      </c>
      <c r="AJ4385" s="3">
        <f t="shared" si="1522"/>
        <v>751143.39270488441</v>
      </c>
      <c r="AK4385" s="3">
        <f t="shared" si="1523"/>
        <v>576375.73940240161</v>
      </c>
    </row>
    <row r="4386" spans="2:37" x14ac:dyDescent="0.2">
      <c r="B4386" s="5">
        <v>41191</v>
      </c>
      <c r="C4386" s="1">
        <v>524.5</v>
      </c>
      <c r="D4386" s="1">
        <f t="shared" si="1524"/>
        <v>41</v>
      </c>
      <c r="E4386" s="1" t="b">
        <f t="shared" si="1525"/>
        <v>1</v>
      </c>
      <c r="F4386" s="6">
        <f t="shared" si="1526"/>
        <v>-4.8382506403565895E-3</v>
      </c>
      <c r="G4386" s="8">
        <f t="shared" si="1504"/>
        <v>5.3946879005917121E-5</v>
      </c>
      <c r="H4386" s="8">
        <f t="shared" si="1505"/>
        <v>-3.2360985400267168E-4</v>
      </c>
      <c r="I4386" s="8">
        <f t="shared" si="1506"/>
        <v>-1.5446810223850325E-4</v>
      </c>
      <c r="J4386" s="6">
        <f t="shared" si="1507"/>
        <v>1.5274602518986974E-3</v>
      </c>
      <c r="K4386" s="6">
        <f t="shared" si="1508"/>
        <v>1.1130082450091794E-3</v>
      </c>
      <c r="L4386" s="6">
        <f t="shared" si="1509"/>
        <v>7.1382286650999085E-4</v>
      </c>
      <c r="M4386" s="9">
        <f t="shared" si="1510"/>
        <v>3.5318024766182211E-2</v>
      </c>
      <c r="N4386" s="9">
        <f t="shared" si="1511"/>
        <v>-0.29075243193728789</v>
      </c>
      <c r="O4386" s="9">
        <f t="shared" si="1512"/>
        <v>-0.21639556462197093</v>
      </c>
      <c r="P4386" s="9">
        <f t="shared" si="1513"/>
        <v>-0.15727665726435888</v>
      </c>
      <c r="Q4386" s="10">
        <f t="shared" si="1514"/>
        <v>6.746467251889858E-2</v>
      </c>
      <c r="R4386" s="10">
        <f t="shared" si="1497"/>
        <v>1.1858058004741661</v>
      </c>
      <c r="S4386" s="10">
        <f>_xlfn.PERCENTILE.INC($R$1519:R4386,0.75)</f>
        <v>0.79936787600443049</v>
      </c>
      <c r="T4386" s="10">
        <f t="shared" si="1498"/>
        <v>0.79936787600443049</v>
      </c>
      <c r="U4386" s="11">
        <f t="shared" si="1515"/>
        <v>0.79936787600443049</v>
      </c>
      <c r="V4386" s="10">
        <f t="shared" si="1499"/>
        <v>-0.11437964169767394</v>
      </c>
      <c r="W4386" s="10">
        <f t="shared" si="1500"/>
        <v>0.79898861103143592</v>
      </c>
      <c r="X4386" s="10">
        <f t="shared" si="1516"/>
        <v>1.4822572505927076</v>
      </c>
      <c r="Y4386" s="10">
        <f>_xlfn.PERCENTILE.INC($X$1519:X4386,0.75)</f>
        <v>0.99920984500553811</v>
      </c>
      <c r="Z4386" s="10">
        <f t="shared" si="1517"/>
        <v>0.99920984500553811</v>
      </c>
      <c r="AA4386" s="10">
        <f t="shared" si="1518"/>
        <v>0.99920984500553811</v>
      </c>
      <c r="AB4386" s="10">
        <f t="shared" si="1519"/>
        <v>-9.1388031050297816E-2</v>
      </c>
      <c r="AC4386" s="10">
        <f t="shared" si="1520"/>
        <v>-9.1315820341129381E-2</v>
      </c>
      <c r="AD4386" s="13">
        <f t="shared" si="1521"/>
        <v>-91388.03105029781</v>
      </c>
      <c r="AE4386" s="13">
        <f t="shared" si="1501"/>
        <v>-91315.82034112938</v>
      </c>
      <c r="AF4386" s="13"/>
      <c r="AG4386" s="2">
        <f t="shared" si="1496"/>
        <v>41191</v>
      </c>
      <c r="AH4386" s="3">
        <f t="shared" si="1502"/>
        <v>179.8746486660753</v>
      </c>
      <c r="AI4386" s="3">
        <f t="shared" si="1503"/>
        <v>179.51088411550523</v>
      </c>
      <c r="AJ4386" s="3">
        <f t="shared" si="1522"/>
        <v>751323.26735355053</v>
      </c>
      <c r="AK4386" s="3">
        <f t="shared" si="1523"/>
        <v>576555.25028651708</v>
      </c>
    </row>
    <row r="4387" spans="2:37" x14ac:dyDescent="0.2">
      <c r="B4387" s="5">
        <v>41192</v>
      </c>
      <c r="C4387" s="1">
        <v>523.75</v>
      </c>
      <c r="D4387" s="1">
        <f t="shared" si="1524"/>
        <v>41</v>
      </c>
      <c r="E4387" s="1" t="b">
        <f t="shared" si="1525"/>
        <v>0</v>
      </c>
      <c r="F4387" s="6">
        <f t="shared" si="1526"/>
        <v>-1.4299332697806921E-3</v>
      </c>
      <c r="G4387" s="8">
        <f t="shared" si="1504"/>
        <v>1.5291397778351577E-4</v>
      </c>
      <c r="H4387" s="8">
        <f t="shared" si="1505"/>
        <v>-3.4545370226368857E-4</v>
      </c>
      <c r="I4387" s="8">
        <f t="shared" si="1506"/>
        <v>-1.2810051638768933E-4</v>
      </c>
      <c r="J4387" s="6">
        <f t="shared" si="1507"/>
        <v>1.5274145341608748E-3</v>
      </c>
      <c r="K4387" s="6">
        <f t="shared" si="1508"/>
        <v>1.1131686078223147E-3</v>
      </c>
      <c r="L4387" s="6">
        <f t="shared" si="1509"/>
        <v>7.1396718767394792E-4</v>
      </c>
      <c r="M4387" s="9">
        <f t="shared" si="1510"/>
        <v>0.1001129518958801</v>
      </c>
      <c r="N4387" s="9">
        <f t="shared" si="1511"/>
        <v>-0.31033367257768579</v>
      </c>
      <c r="O4387" s="9">
        <f t="shared" si="1512"/>
        <v>-0.17942073333234165</v>
      </c>
      <c r="P4387" s="9">
        <f t="shared" si="1513"/>
        <v>-0.12988048467138244</v>
      </c>
      <c r="Q4387" s="10">
        <f t="shared" si="1514"/>
        <v>6.5802575887112344E-2</v>
      </c>
      <c r="R4387" s="10">
        <f t="shared" si="1497"/>
        <v>1.2157578775828481</v>
      </c>
      <c r="S4387" s="10">
        <f>_xlfn.PERCENTILE.INC($R$1519:R4387,0.75)</f>
        <v>0.79946458753823557</v>
      </c>
      <c r="T4387" s="10">
        <f t="shared" si="1498"/>
        <v>0.79946458753823557</v>
      </c>
      <c r="U4387" s="11">
        <f t="shared" si="1515"/>
        <v>0.79946458753823557</v>
      </c>
      <c r="V4387" s="10">
        <f t="shared" si="1499"/>
        <v>-0.11437964169767394</v>
      </c>
      <c r="W4387" s="10">
        <f t="shared" si="1500"/>
        <v>0.79898861103143592</v>
      </c>
      <c r="X4387" s="10">
        <f t="shared" si="1516"/>
        <v>1.5196973469785602</v>
      </c>
      <c r="Y4387" s="10">
        <f>_xlfn.PERCENTILE.INC($X$1519:X4387,0.75)</f>
        <v>0.99933073442279441</v>
      </c>
      <c r="Z4387" s="10">
        <f t="shared" si="1517"/>
        <v>0.99933073442279441</v>
      </c>
      <c r="AA4387" s="10">
        <f t="shared" si="1518"/>
        <v>0.99920984500553811</v>
      </c>
      <c r="AB4387" s="10">
        <f t="shared" si="1519"/>
        <v>-9.1388031050297816E-2</v>
      </c>
      <c r="AC4387" s="10">
        <f t="shared" si="1520"/>
        <v>-9.1315820341129381E-2</v>
      </c>
      <c r="AD4387" s="13">
        <f t="shared" si="1521"/>
        <v>-91388.03105029781</v>
      </c>
      <c r="AE4387" s="13">
        <f t="shared" si="1501"/>
        <v>-91315.82034112938</v>
      </c>
      <c r="AF4387" s="13"/>
      <c r="AG4387" s="2">
        <f t="shared" si="1496"/>
        <v>41192</v>
      </c>
      <c r="AH4387" s="3">
        <f t="shared" si="1502"/>
        <v>130.67878605857177</v>
      </c>
      <c r="AI4387" s="3">
        <f t="shared" si="1503"/>
        <v>130.57552956309738</v>
      </c>
      <c r="AJ4387" s="3">
        <f t="shared" si="1522"/>
        <v>751453.94613960909</v>
      </c>
      <c r="AK4387" s="3">
        <f t="shared" si="1523"/>
        <v>576685.82581608021</v>
      </c>
    </row>
    <row r="4388" spans="2:37" x14ac:dyDescent="0.2">
      <c r="B4388" s="5">
        <v>41193</v>
      </c>
      <c r="C4388" s="1">
        <v>524.42999999999995</v>
      </c>
      <c r="D4388" s="1">
        <f t="shared" si="1524"/>
        <v>41</v>
      </c>
      <c r="E4388" s="1" t="b">
        <f t="shared" si="1525"/>
        <v>0</v>
      </c>
      <c r="F4388" s="6">
        <f t="shared" si="1526"/>
        <v>1.2983293556085851E-3</v>
      </c>
      <c r="G4388" s="8">
        <f t="shared" si="1504"/>
        <v>1.9030973642125955E-4</v>
      </c>
      <c r="H4388" s="8">
        <f t="shared" si="1505"/>
        <v>-3.3098488404739837E-4</v>
      </c>
      <c r="I4388" s="8">
        <f t="shared" si="1506"/>
        <v>-8.1461069685217908E-5</v>
      </c>
      <c r="J4388" s="6">
        <f t="shared" si="1507"/>
        <v>1.5273838773188625E-3</v>
      </c>
      <c r="K4388" s="6">
        <f t="shared" si="1508"/>
        <v>1.1133217664657531E-3</v>
      </c>
      <c r="L4388" s="6">
        <f t="shared" si="1509"/>
        <v>7.1408159955986235E-4</v>
      </c>
      <c r="M4388" s="9">
        <f t="shared" si="1510"/>
        <v>0.12459849763199364</v>
      </c>
      <c r="N4388" s="9">
        <f t="shared" si="1511"/>
        <v>-0.29729490073486298</v>
      </c>
      <c r="O4388" s="9">
        <f t="shared" si="1512"/>
        <v>-0.11407809658647972</v>
      </c>
      <c r="P4388" s="9">
        <f t="shared" si="1513"/>
        <v>-9.5591499896449675E-2</v>
      </c>
      <c r="Q4388" s="10">
        <f t="shared" si="1514"/>
        <v>6.568309793350427E-2</v>
      </c>
      <c r="R4388" s="10">
        <f t="shared" si="1497"/>
        <v>1.217969348537576</v>
      </c>
      <c r="S4388" s="10">
        <f>_xlfn.PERCENTILE.INC($R$1519:R4388,0.75)</f>
        <v>0.79961735262323508</v>
      </c>
      <c r="T4388" s="10">
        <f t="shared" si="1498"/>
        <v>0.79961735262323508</v>
      </c>
      <c r="U4388" s="11">
        <f t="shared" si="1515"/>
        <v>0.79961735262323508</v>
      </c>
      <c r="V4388" s="10">
        <f t="shared" si="1499"/>
        <v>-0.11437964169767394</v>
      </c>
      <c r="W4388" s="10">
        <f t="shared" si="1500"/>
        <v>0.79898861103143592</v>
      </c>
      <c r="X4388" s="10">
        <f t="shared" si="1516"/>
        <v>1.5224616856719702</v>
      </c>
      <c r="Y4388" s="10">
        <f>_xlfn.PERCENTILE.INC($X$1519:X4388,0.75)</f>
        <v>0.99952169077904396</v>
      </c>
      <c r="Z4388" s="10">
        <f t="shared" si="1517"/>
        <v>0.99952169077904396</v>
      </c>
      <c r="AA4388" s="10">
        <f t="shared" si="1518"/>
        <v>0.99920984500553811</v>
      </c>
      <c r="AB4388" s="10">
        <f t="shared" si="1519"/>
        <v>-9.1388031050297816E-2</v>
      </c>
      <c r="AC4388" s="10">
        <f t="shared" si="1520"/>
        <v>-9.1315820341129381E-2</v>
      </c>
      <c r="AD4388" s="13">
        <f t="shared" si="1521"/>
        <v>-91388.03105029781</v>
      </c>
      <c r="AE4388" s="13">
        <f t="shared" si="1501"/>
        <v>-91315.82034112938</v>
      </c>
      <c r="AF4388" s="13"/>
      <c r="AG4388" s="2">
        <f t="shared" si="1496"/>
        <v>41193</v>
      </c>
      <c r="AH4388" s="3">
        <f t="shared" si="1502"/>
        <v>-118.65176346387052</v>
      </c>
      <c r="AI4388" s="3">
        <f t="shared" si="1503"/>
        <v>-118.55801018036783</v>
      </c>
      <c r="AJ4388" s="3">
        <f t="shared" si="1522"/>
        <v>751335.29437614523</v>
      </c>
      <c r="AK4388" s="3">
        <f t="shared" si="1523"/>
        <v>576567.26780589984</v>
      </c>
    </row>
    <row r="4389" spans="2:37" x14ac:dyDescent="0.2">
      <c r="B4389" s="5">
        <v>41194</v>
      </c>
      <c r="C4389" s="1">
        <v>523.28</v>
      </c>
      <c r="D4389" s="1">
        <f t="shared" si="1524"/>
        <v>41</v>
      </c>
      <c r="E4389" s="1" t="b">
        <f t="shared" si="1525"/>
        <v>0</v>
      </c>
      <c r="F4389" s="6">
        <f t="shared" si="1526"/>
        <v>-2.1928570066548358E-3</v>
      </c>
      <c r="G4389" s="8">
        <f t="shared" si="1504"/>
        <v>9.4751561532738115E-5</v>
      </c>
      <c r="H4389" s="8">
        <f t="shared" si="1505"/>
        <v>-3.4282993217616195E-4</v>
      </c>
      <c r="I4389" s="8">
        <f t="shared" si="1506"/>
        <v>-1.0847309117907036E-4</v>
      </c>
      <c r="J4389" s="6">
        <f t="shared" si="1507"/>
        <v>1.5273438135207434E-3</v>
      </c>
      <c r="K4389" s="6">
        <f t="shared" si="1508"/>
        <v>1.1134850014443681E-3</v>
      </c>
      <c r="L4389" s="6">
        <f t="shared" si="1509"/>
        <v>7.1421653030971546E-4</v>
      </c>
      <c r="M4389" s="9">
        <f t="shared" si="1510"/>
        <v>6.2036825431153166E-2</v>
      </c>
      <c r="N4389" s="9">
        <f t="shared" si="1511"/>
        <v>-0.30788913342474905</v>
      </c>
      <c r="O4389" s="9">
        <f t="shared" si="1512"/>
        <v>-0.15187703809099978</v>
      </c>
      <c r="P4389" s="9">
        <f t="shared" si="1513"/>
        <v>-0.13257644869486521</v>
      </c>
      <c r="Q4389" s="10">
        <f t="shared" si="1514"/>
        <v>6.5718605647067302E-2</v>
      </c>
      <c r="R4389" s="10">
        <f t="shared" si="1497"/>
        <v>1.2173112806079447</v>
      </c>
      <c r="S4389" s="10">
        <f>_xlfn.PERCENTILE.INC($R$1519:R4389,0.75)</f>
        <v>0.79987460162183366</v>
      </c>
      <c r="T4389" s="10">
        <f t="shared" si="1498"/>
        <v>0.79987460162183366</v>
      </c>
      <c r="U4389" s="11">
        <f t="shared" si="1515"/>
        <v>0.79987460162183366</v>
      </c>
      <c r="V4389" s="10">
        <f t="shared" si="1499"/>
        <v>-0.11437964169767394</v>
      </c>
      <c r="W4389" s="10">
        <f t="shared" si="1500"/>
        <v>0.79898861103143592</v>
      </c>
      <c r="X4389" s="10">
        <f t="shared" si="1516"/>
        <v>1.5216391007599308</v>
      </c>
      <c r="Y4389" s="10">
        <f>_xlfn.PERCENTILE.INC($X$1519:X4389,0.75)</f>
        <v>0.99984325202729218</v>
      </c>
      <c r="Z4389" s="10">
        <f t="shared" si="1517"/>
        <v>0.99984325202729218</v>
      </c>
      <c r="AA4389" s="10">
        <f t="shared" si="1518"/>
        <v>0.99920984500553811</v>
      </c>
      <c r="AB4389" s="10">
        <f t="shared" si="1519"/>
        <v>-9.1388031050297816E-2</v>
      </c>
      <c r="AC4389" s="10">
        <f t="shared" si="1520"/>
        <v>-9.1315820341129381E-2</v>
      </c>
      <c r="AD4389" s="13">
        <f t="shared" si="1521"/>
        <v>-91388.03105029781</v>
      </c>
      <c r="AE4389" s="13">
        <f t="shared" si="1501"/>
        <v>-91315.82034112938</v>
      </c>
      <c r="AF4389" s="13"/>
      <c r="AG4389" s="2">
        <f t="shared" si="1496"/>
        <v>41194</v>
      </c>
      <c r="AH4389" s="3">
        <f t="shared" si="1502"/>
        <v>200.40088421303525</v>
      </c>
      <c r="AI4389" s="3">
        <f t="shared" si="1503"/>
        <v>200.24253645347974</v>
      </c>
      <c r="AJ4389" s="3">
        <f t="shared" si="1522"/>
        <v>751535.69526035828</v>
      </c>
      <c r="AK4389" s="3">
        <f t="shared" si="1523"/>
        <v>576767.51034235337</v>
      </c>
    </row>
    <row r="4390" spans="2:37" x14ac:dyDescent="0.2">
      <c r="B4390" s="5">
        <v>41197</v>
      </c>
      <c r="C4390" s="1">
        <v>524.30999999999995</v>
      </c>
      <c r="D4390" s="1">
        <f t="shared" si="1524"/>
        <v>42</v>
      </c>
      <c r="E4390" s="1" t="b">
        <f t="shared" si="1525"/>
        <v>1</v>
      </c>
      <c r="F4390" s="6">
        <f t="shared" si="1526"/>
        <v>1.9683534627732424E-3</v>
      </c>
      <c r="G4390" s="8">
        <f t="shared" si="1504"/>
        <v>1.7053618709137155E-4</v>
      </c>
      <c r="H4390" s="8">
        <f t="shared" si="1505"/>
        <v>-2.8159611232649506E-4</v>
      </c>
      <c r="I4390" s="8">
        <f t="shared" si="1506"/>
        <v>-1.4312093134646533E-4</v>
      </c>
      <c r="J4390" s="6">
        <f t="shared" si="1507"/>
        <v>1.5273469550198169E-3</v>
      </c>
      <c r="K4390" s="6">
        <f t="shared" si="1508"/>
        <v>1.1135631101316162E-3</v>
      </c>
      <c r="L4390" s="6">
        <f t="shared" si="1509"/>
        <v>7.1434734034867681E-4</v>
      </c>
      <c r="M4390" s="9">
        <f t="shared" si="1510"/>
        <v>0.11165517208181353</v>
      </c>
      <c r="N4390" s="9">
        <f t="shared" si="1511"/>
        <v>-0.25287844915517377</v>
      </c>
      <c r="O4390" s="9">
        <f t="shared" si="1512"/>
        <v>-0.20035201821652648</v>
      </c>
      <c r="P4390" s="9">
        <f t="shared" si="1513"/>
        <v>-0.11385843176329558</v>
      </c>
      <c r="Q4390" s="10">
        <f t="shared" si="1514"/>
        <v>6.5079045011645839E-2</v>
      </c>
      <c r="R4390" s="10">
        <f t="shared" si="1497"/>
        <v>1.2292743383939342</v>
      </c>
      <c r="S4390" s="10">
        <f>_xlfn.PERCENTILE.INC($R$1519:R4390,0.75)</f>
        <v>0.80012155257302342</v>
      </c>
      <c r="T4390" s="10">
        <f t="shared" si="1498"/>
        <v>0.80012155257302342</v>
      </c>
      <c r="U4390" s="11">
        <f t="shared" si="1515"/>
        <v>0.80012155257302342</v>
      </c>
      <c r="V4390" s="10">
        <f t="shared" si="1499"/>
        <v>-0.13257644869486521</v>
      </c>
      <c r="W4390" s="10">
        <f t="shared" si="1500"/>
        <v>0.79987460162183366</v>
      </c>
      <c r="X4390" s="10">
        <f t="shared" si="1516"/>
        <v>1.5365929229924178</v>
      </c>
      <c r="Y4390" s="10">
        <f>_xlfn.PERCENTILE.INC($X$1519:X4390,0.75)</f>
        <v>1.0001519407162793</v>
      </c>
      <c r="Z4390" s="10">
        <f t="shared" si="1517"/>
        <v>1.0001519407162793</v>
      </c>
      <c r="AA4390" s="10">
        <f t="shared" si="1518"/>
        <v>1.0001519407162793</v>
      </c>
      <c r="AB4390" s="10">
        <f t="shared" si="1519"/>
        <v>-0.10604453408424278</v>
      </c>
      <c r="AC4390" s="10">
        <f t="shared" si="1520"/>
        <v>-0.10606064656670905</v>
      </c>
      <c r="AD4390" s="13">
        <f t="shared" si="1521"/>
        <v>-106044.53408424277</v>
      </c>
      <c r="AE4390" s="13">
        <f t="shared" si="1501"/>
        <v>-106060.64656670905</v>
      </c>
      <c r="AF4390" s="13"/>
      <c r="AG4390" s="2">
        <f t="shared" si="1496"/>
        <v>41197</v>
      </c>
      <c r="AH4390" s="3">
        <f t="shared" si="1502"/>
        <v>-179.88394737388228</v>
      </c>
      <c r="AI4390" s="3">
        <f t="shared" si="1503"/>
        <v>-179.7418111744413</v>
      </c>
      <c r="AJ4390" s="3">
        <f t="shared" si="1522"/>
        <v>751355.81131298444</v>
      </c>
      <c r="AK4390" s="3">
        <f t="shared" si="1523"/>
        <v>576587.76853117894</v>
      </c>
    </row>
    <row r="4391" spans="2:37" x14ac:dyDescent="0.2">
      <c r="B4391" s="5">
        <v>41198</v>
      </c>
      <c r="C4391" s="1">
        <v>524.91999999999996</v>
      </c>
      <c r="D4391" s="1">
        <f t="shared" si="1524"/>
        <v>42</v>
      </c>
      <c r="E4391" s="1" t="b">
        <f t="shared" si="1525"/>
        <v>0</v>
      </c>
      <c r="F4391" s="6">
        <f t="shared" si="1526"/>
        <v>1.1634338463886174E-3</v>
      </c>
      <c r="G4391" s="8">
        <f t="shared" si="1504"/>
        <v>1.7582931792620081E-4</v>
      </c>
      <c r="H4391" s="8">
        <f t="shared" si="1505"/>
        <v>-2.9045085933207667E-4</v>
      </c>
      <c r="I4391" s="8">
        <f t="shared" si="1506"/>
        <v>-1.7860574585785007E-4</v>
      </c>
      <c r="J4391" s="6">
        <f t="shared" si="1507"/>
        <v>1.5273306567089111E-3</v>
      </c>
      <c r="K4391" s="6">
        <f t="shared" si="1508"/>
        <v>1.1136126876335839E-3</v>
      </c>
      <c r="L4391" s="6">
        <f t="shared" si="1509"/>
        <v>7.1448454782834111E-4</v>
      </c>
      <c r="M4391" s="9">
        <f t="shared" si="1510"/>
        <v>0.11512197254331126</v>
      </c>
      <c r="N4391" s="9">
        <f t="shared" si="1511"/>
        <v>-0.26081856156765054</v>
      </c>
      <c r="O4391" s="9">
        <f t="shared" si="1512"/>
        <v>-0.24997845845752439</v>
      </c>
      <c r="P4391" s="9">
        <f t="shared" si="1513"/>
        <v>-0.13189168249395455</v>
      </c>
      <c r="Q4391" s="10">
        <f t="shared" si="1514"/>
        <v>6.5105077151026786E-2</v>
      </c>
      <c r="R4391" s="10">
        <f t="shared" si="1497"/>
        <v>1.2287828154234559</v>
      </c>
      <c r="S4391" s="10">
        <f>_xlfn.PERCENTILE.INC($R$1519:R4391,0.75)</f>
        <v>0.80024342351579703</v>
      </c>
      <c r="T4391" s="10">
        <f t="shared" si="1498"/>
        <v>0.80024342351579703</v>
      </c>
      <c r="U4391" s="11">
        <f t="shared" si="1515"/>
        <v>0.80024342351579703</v>
      </c>
      <c r="V4391" s="10">
        <f t="shared" si="1499"/>
        <v>-0.13257644869486521</v>
      </c>
      <c r="W4391" s="10">
        <f t="shared" si="1500"/>
        <v>0.79987460162183366</v>
      </c>
      <c r="X4391" s="10">
        <f t="shared" si="1516"/>
        <v>1.5359785192793198</v>
      </c>
      <c r="Y4391" s="10">
        <f>_xlfn.PERCENTILE.INC($X$1519:X4391,0.75)</f>
        <v>1.0003042793947463</v>
      </c>
      <c r="Z4391" s="10">
        <f t="shared" si="1517"/>
        <v>1.0003042793947463</v>
      </c>
      <c r="AA4391" s="10">
        <f t="shared" si="1518"/>
        <v>1.0001519407162793</v>
      </c>
      <c r="AB4391" s="10">
        <f t="shared" si="1519"/>
        <v>-0.10604453408424278</v>
      </c>
      <c r="AC4391" s="10">
        <f t="shared" si="1520"/>
        <v>-0.10606064656670905</v>
      </c>
      <c r="AD4391" s="13">
        <f t="shared" si="1521"/>
        <v>-106044.53408424277</v>
      </c>
      <c r="AE4391" s="13">
        <f t="shared" si="1501"/>
        <v>-106060.64656670905</v>
      </c>
      <c r="AF4391" s="13"/>
      <c r="AG4391" s="2">
        <f t="shared" si="1496"/>
        <v>41198</v>
      </c>
      <c r="AH4391" s="3">
        <f t="shared" si="1502"/>
        <v>-123.37580017811941</v>
      </c>
      <c r="AI4391" s="3">
        <f t="shared" si="1503"/>
        <v>-123.39454598557002</v>
      </c>
      <c r="AJ4391" s="3">
        <f t="shared" si="1522"/>
        <v>751232.43551280629</v>
      </c>
      <c r="AK4391" s="3">
        <f t="shared" si="1523"/>
        <v>576464.37398519332</v>
      </c>
    </row>
    <row r="4392" spans="2:37" x14ac:dyDescent="0.2">
      <c r="B4392" s="5">
        <v>41199</v>
      </c>
      <c r="C4392" s="1">
        <v>525.75</v>
      </c>
      <c r="D4392" s="1">
        <f t="shared" si="1524"/>
        <v>42</v>
      </c>
      <c r="E4392" s="1" t="b">
        <f t="shared" si="1525"/>
        <v>0</v>
      </c>
      <c r="F4392" s="6">
        <f t="shared" si="1526"/>
        <v>1.5811933246971943E-3</v>
      </c>
      <c r="G4392" s="8">
        <f t="shared" si="1504"/>
        <v>2.9327692720112759E-4</v>
      </c>
      <c r="H4392" s="8">
        <f t="shared" si="1505"/>
        <v>-2.5429305448962315E-4</v>
      </c>
      <c r="I4392" s="8">
        <f t="shared" si="1506"/>
        <v>-2.2553761920280241E-4</v>
      </c>
      <c r="J4392" s="6">
        <f t="shared" si="1507"/>
        <v>1.5272764709102339E-3</v>
      </c>
      <c r="K4392" s="6">
        <f t="shared" si="1508"/>
        <v>1.1136203154081413E-3</v>
      </c>
      <c r="L4392" s="6">
        <f t="shared" si="1509"/>
        <v>7.1462884927784068E-4</v>
      </c>
      <c r="M4392" s="9">
        <f t="shared" si="1510"/>
        <v>0.19202608878426505</v>
      </c>
      <c r="N4392" s="9">
        <f t="shared" si="1511"/>
        <v>-0.22834807426840528</v>
      </c>
      <c r="O4392" s="9">
        <f t="shared" si="1512"/>
        <v>-0.31560105561189794</v>
      </c>
      <c r="P4392" s="9">
        <f t="shared" si="1513"/>
        <v>-0.11730768036534606</v>
      </c>
      <c r="Q4392" s="10">
        <f t="shared" si="1514"/>
        <v>6.5166098380705181E-2</v>
      </c>
      <c r="R4392" s="10">
        <f t="shared" si="1497"/>
        <v>1.2276321889433071</v>
      </c>
      <c r="S4392" s="10">
        <f>_xlfn.PERCENTILE.INC($R$1519:R4392,0.75)</f>
        <v>0.80026320048256583</v>
      </c>
      <c r="T4392" s="10">
        <f t="shared" si="1498"/>
        <v>0.80026320048256583</v>
      </c>
      <c r="U4392" s="11">
        <f t="shared" si="1515"/>
        <v>0.80026320048256583</v>
      </c>
      <c r="V4392" s="10">
        <f t="shared" si="1499"/>
        <v>-0.13257644869486521</v>
      </c>
      <c r="W4392" s="10">
        <f t="shared" si="1500"/>
        <v>0.79987460162183366</v>
      </c>
      <c r="X4392" s="10">
        <f t="shared" si="1516"/>
        <v>1.5345402361791338</v>
      </c>
      <c r="Y4392" s="10">
        <f>_xlfn.PERCENTILE.INC($X$1519:X4392,0.75)</f>
        <v>1.0003290006032073</v>
      </c>
      <c r="Z4392" s="10">
        <f t="shared" si="1517"/>
        <v>1.0003290006032073</v>
      </c>
      <c r="AA4392" s="10">
        <f t="shared" si="1518"/>
        <v>1.0001519407162793</v>
      </c>
      <c r="AB4392" s="10">
        <f t="shared" si="1519"/>
        <v>-0.10604453408424278</v>
      </c>
      <c r="AC4392" s="10">
        <f t="shared" si="1520"/>
        <v>-0.10606064656670905</v>
      </c>
      <c r="AD4392" s="13">
        <f t="shared" si="1521"/>
        <v>-106044.53408424277</v>
      </c>
      <c r="AE4392" s="13">
        <f t="shared" si="1501"/>
        <v>-106060.64656670905</v>
      </c>
      <c r="AF4392" s="13"/>
      <c r="AG4392" s="2">
        <f t="shared" si="1496"/>
        <v>41199</v>
      </c>
      <c r="AH4392" s="3">
        <f t="shared" si="1502"/>
        <v>-167.67690941462877</v>
      </c>
      <c r="AI4392" s="3">
        <f t="shared" si="1503"/>
        <v>-167.70238636434874</v>
      </c>
      <c r="AJ4392" s="3">
        <f t="shared" si="1522"/>
        <v>751064.7586033917</v>
      </c>
      <c r="AK4392" s="3">
        <f t="shared" si="1523"/>
        <v>576296.67159882898</v>
      </c>
    </row>
    <row r="4393" spans="2:37" x14ac:dyDescent="0.2">
      <c r="B4393" s="5">
        <v>41200</v>
      </c>
      <c r="C4393" s="1">
        <v>526.66</v>
      </c>
      <c r="D4393" s="1">
        <f t="shared" si="1524"/>
        <v>42</v>
      </c>
      <c r="E4393" s="1" t="b">
        <f t="shared" si="1525"/>
        <v>0</v>
      </c>
      <c r="F4393" s="6">
        <f t="shared" si="1526"/>
        <v>1.7308606752257649E-3</v>
      </c>
      <c r="G4393" s="8">
        <f t="shared" si="1504"/>
        <v>2.6230616997891616E-4</v>
      </c>
      <c r="H4393" s="8">
        <f t="shared" si="1505"/>
        <v>-2.5886545974194807E-4</v>
      </c>
      <c r="I4393" s="8">
        <f t="shared" si="1506"/>
        <v>-2.2182289355479718E-4</v>
      </c>
      <c r="J4393" s="6">
        <f t="shared" si="1507"/>
        <v>1.5272208353546758E-3</v>
      </c>
      <c r="K4393" s="6">
        <f t="shared" si="1508"/>
        <v>1.1135954554793884E-3</v>
      </c>
      <c r="L4393" s="6">
        <f t="shared" si="1509"/>
        <v>7.147589768163778E-4</v>
      </c>
      <c r="M4393" s="9">
        <f t="shared" si="1510"/>
        <v>0.1717539231436685</v>
      </c>
      <c r="N4393" s="9">
        <f t="shared" si="1511"/>
        <v>-0.23245915603212466</v>
      </c>
      <c r="O4393" s="9">
        <f t="shared" si="1512"/>
        <v>-0.31034642550811037</v>
      </c>
      <c r="P4393" s="9">
        <f t="shared" si="1513"/>
        <v>-0.12368388613218884</v>
      </c>
      <c r="Q4393" s="10">
        <f t="shared" si="1514"/>
        <v>6.3223058082695363E-2</v>
      </c>
      <c r="R4393" s="10">
        <f t="shared" si="1497"/>
        <v>1.2653611265586127</v>
      </c>
      <c r="S4393" s="10">
        <f>_xlfn.PERCENTILE.INC($R$1519:R4393,0.75)</f>
        <v>0.800343408435644</v>
      </c>
      <c r="T4393" s="10">
        <f t="shared" si="1498"/>
        <v>0.800343408435644</v>
      </c>
      <c r="U4393" s="11">
        <f t="shared" si="1515"/>
        <v>0.800343408435644</v>
      </c>
      <c r="V4393" s="10">
        <f t="shared" si="1499"/>
        <v>-0.13257644869486521</v>
      </c>
      <c r="W4393" s="10">
        <f t="shared" si="1500"/>
        <v>0.79987460162183366</v>
      </c>
      <c r="X4393" s="10">
        <f t="shared" si="1516"/>
        <v>1.5817014081982659</v>
      </c>
      <c r="Y4393" s="10">
        <f>_xlfn.PERCENTILE.INC($X$1519:X4393,0.75)</f>
        <v>1.0004292605445551</v>
      </c>
      <c r="Z4393" s="10">
        <f t="shared" si="1517"/>
        <v>1.0004292605445551</v>
      </c>
      <c r="AA4393" s="10">
        <f t="shared" si="1518"/>
        <v>1.0001519407162793</v>
      </c>
      <c r="AB4393" s="10">
        <f t="shared" si="1519"/>
        <v>-0.10604453408424278</v>
      </c>
      <c r="AC4393" s="10">
        <f t="shared" si="1520"/>
        <v>-0.10606064656670905</v>
      </c>
      <c r="AD4393" s="13">
        <f t="shared" si="1521"/>
        <v>-106044.53408424277</v>
      </c>
      <c r="AE4393" s="13">
        <f t="shared" si="1501"/>
        <v>-106060.64656670905</v>
      </c>
      <c r="AF4393" s="13"/>
      <c r="AG4393" s="2">
        <f t="shared" si="1496"/>
        <v>41200</v>
      </c>
      <c r="AH4393" s="3">
        <f t="shared" si="1502"/>
        <v>-183.54831386905408</v>
      </c>
      <c r="AI4393" s="3">
        <f t="shared" si="1503"/>
        <v>-183.57620233133522</v>
      </c>
      <c r="AJ4393" s="3">
        <f t="shared" si="1522"/>
        <v>750881.21028952266</v>
      </c>
      <c r="AK4393" s="3">
        <f t="shared" si="1523"/>
        <v>576113.09539649764</v>
      </c>
    </row>
    <row r="4394" spans="2:37" x14ac:dyDescent="0.2">
      <c r="B4394" s="5">
        <v>41201</v>
      </c>
      <c r="C4394" s="1">
        <v>527.42999999999995</v>
      </c>
      <c r="D4394" s="1">
        <f t="shared" si="1524"/>
        <v>42</v>
      </c>
      <c r="E4394" s="1" t="b">
        <f t="shared" si="1525"/>
        <v>0</v>
      </c>
      <c r="F4394" s="6">
        <f t="shared" si="1526"/>
        <v>1.4620438233394761E-3</v>
      </c>
      <c r="G4394" s="8">
        <f t="shared" si="1504"/>
        <v>3.1007267574501251E-4</v>
      </c>
      <c r="H4394" s="8">
        <f t="shared" si="1505"/>
        <v>-2.1137991478147308E-4</v>
      </c>
      <c r="I4394" s="8">
        <f t="shared" si="1506"/>
        <v>-1.9907665653662589E-4</v>
      </c>
      <c r="J4394" s="6">
        <f t="shared" si="1507"/>
        <v>1.5272084753992327E-3</v>
      </c>
      <c r="K4394" s="6">
        <f t="shared" si="1508"/>
        <v>1.1136034587865421E-3</v>
      </c>
      <c r="L4394" s="6">
        <f t="shared" si="1509"/>
        <v>7.1488863813506248E-4</v>
      </c>
      <c r="M4394" s="9">
        <f t="shared" si="1510"/>
        <v>0.20303231728985485</v>
      </c>
      <c r="N4394" s="9">
        <f t="shared" si="1511"/>
        <v>-0.18981614426001064</v>
      </c>
      <c r="O4394" s="9">
        <f t="shared" si="1512"/>
        <v>-0.27847226255540897</v>
      </c>
      <c r="P4394" s="9">
        <f t="shared" si="1513"/>
        <v>-8.8418696508521591E-2</v>
      </c>
      <c r="Q4394" s="10">
        <f t="shared" si="1514"/>
        <v>6.3263330352128874E-2</v>
      </c>
      <c r="R4394" s="10">
        <f t="shared" si="1497"/>
        <v>1.2645556210005615</v>
      </c>
      <c r="S4394" s="10">
        <f>_xlfn.PERCENTILE.INC($R$1519:R4394,0.75)</f>
        <v>0.80044607406814949</v>
      </c>
      <c r="T4394" s="10">
        <f t="shared" si="1498"/>
        <v>0.80044607406814949</v>
      </c>
      <c r="U4394" s="11">
        <f t="shared" si="1515"/>
        <v>0.80044607406814949</v>
      </c>
      <c r="V4394" s="10">
        <f t="shared" si="1499"/>
        <v>-0.13257644869486521</v>
      </c>
      <c r="W4394" s="10">
        <f t="shared" si="1500"/>
        <v>0.79987460162183366</v>
      </c>
      <c r="X4394" s="10">
        <f t="shared" si="1516"/>
        <v>1.5806945262507019</v>
      </c>
      <c r="Y4394" s="10">
        <f>_xlfn.PERCENTILE.INC($X$1519:X4394,0.75)</f>
        <v>1.0005575925851868</v>
      </c>
      <c r="Z4394" s="10">
        <f t="shared" si="1517"/>
        <v>1.0005575925851868</v>
      </c>
      <c r="AA4394" s="10">
        <f t="shared" si="1518"/>
        <v>1.0001519407162793</v>
      </c>
      <c r="AB4394" s="10">
        <f t="shared" si="1519"/>
        <v>-0.10604453408424278</v>
      </c>
      <c r="AC4394" s="10">
        <f t="shared" si="1520"/>
        <v>-0.10606064656670905</v>
      </c>
      <c r="AD4394" s="13">
        <f t="shared" si="1521"/>
        <v>-106044.53408424277</v>
      </c>
      <c r="AE4394" s="13">
        <f t="shared" si="1501"/>
        <v>-106060.64656670905</v>
      </c>
      <c r="AF4394" s="13"/>
      <c r="AG4394" s="2">
        <f t="shared" si="1496"/>
        <v>41201</v>
      </c>
      <c r="AH4394" s="3">
        <f t="shared" si="1502"/>
        <v>-155.04175605677969</v>
      </c>
      <c r="AI4394" s="3">
        <f t="shared" si="1503"/>
        <v>-155.06531321224818</v>
      </c>
      <c r="AJ4394" s="3">
        <f t="shared" si="1522"/>
        <v>750726.16853346583</v>
      </c>
      <c r="AK4394" s="3">
        <f t="shared" si="1523"/>
        <v>575958.03008328541</v>
      </c>
    </row>
    <row r="4395" spans="2:37" x14ac:dyDescent="0.2">
      <c r="B4395" s="5">
        <v>41204</v>
      </c>
      <c r="C4395" s="1">
        <v>527.92999999999995</v>
      </c>
      <c r="D4395" s="1">
        <f t="shared" si="1524"/>
        <v>43</v>
      </c>
      <c r="E4395" s="1" t="b">
        <f t="shared" si="1525"/>
        <v>1</v>
      </c>
      <c r="F4395" s="6">
        <f t="shared" si="1526"/>
        <v>9.4799309861026693E-4</v>
      </c>
      <c r="G4395" s="8">
        <f t="shared" si="1504"/>
        <v>3.0658734942205844E-4</v>
      </c>
      <c r="H4395" s="8">
        <f t="shared" si="1505"/>
        <v>-2.1033077650724793E-4</v>
      </c>
      <c r="I4395" s="8">
        <f t="shared" si="1506"/>
        <v>-2.0922381441589117E-4</v>
      </c>
      <c r="J4395" s="6">
        <f t="shared" si="1507"/>
        <v>1.527180822169771E-3</v>
      </c>
      <c r="K4395" s="6">
        <f t="shared" si="1508"/>
        <v>1.1135975686195352E-3</v>
      </c>
      <c r="L4395" s="6">
        <f t="shared" si="1509"/>
        <v>7.1501394408258828E-4</v>
      </c>
      <c r="M4395" s="9">
        <f t="shared" si="1510"/>
        <v>0.200753797436029</v>
      </c>
      <c r="N4395" s="9">
        <f t="shared" si="1511"/>
        <v>-0.18887503208900078</v>
      </c>
      <c r="O4395" s="9">
        <f t="shared" si="1512"/>
        <v>-0.29261501282235775</v>
      </c>
      <c r="P4395" s="9">
        <f t="shared" si="1513"/>
        <v>-9.3578749158443178E-2</v>
      </c>
      <c r="Q4395" s="10">
        <f t="shared" si="1514"/>
        <v>6.3261417178838791E-2</v>
      </c>
      <c r="R4395" s="10">
        <f t="shared" si="1497"/>
        <v>1.2645938641216583</v>
      </c>
      <c r="S4395" s="10">
        <f>_xlfn.PERCENTILE.INC($R$1519:R4395,0.75)</f>
        <v>0.80053322407319982</v>
      </c>
      <c r="T4395" s="10">
        <f t="shared" si="1498"/>
        <v>0.80053322407319982</v>
      </c>
      <c r="U4395" s="11">
        <f t="shared" si="1515"/>
        <v>0.80053322407319982</v>
      </c>
      <c r="V4395" s="10">
        <f t="shared" si="1499"/>
        <v>-8.8418696508521591E-2</v>
      </c>
      <c r="W4395" s="10">
        <f t="shared" si="1500"/>
        <v>0.80044607406814949</v>
      </c>
      <c r="X4395" s="10">
        <f t="shared" si="1516"/>
        <v>1.5807423301520729</v>
      </c>
      <c r="Y4395" s="10">
        <f>_xlfn.PERCENTILE.INC($X$1519:X4395,0.75)</f>
        <v>1.0006665300914999</v>
      </c>
      <c r="Z4395" s="10">
        <f t="shared" si="1517"/>
        <v>1.0006665300914999</v>
      </c>
      <c r="AA4395" s="10">
        <f t="shared" si="1518"/>
        <v>1.0006665300914999</v>
      </c>
      <c r="AB4395" s="10">
        <f t="shared" si="1519"/>
        <v>-7.0774398494469301E-2</v>
      </c>
      <c r="AC4395" s="10">
        <f t="shared" si="1520"/>
        <v>-7.0821571760773666E-2</v>
      </c>
      <c r="AD4395" s="13">
        <f t="shared" si="1521"/>
        <v>-70774.398494469307</v>
      </c>
      <c r="AE4395" s="13">
        <f t="shared" si="1501"/>
        <v>-70821.571760773673</v>
      </c>
      <c r="AF4395" s="13"/>
      <c r="AG4395" s="2">
        <f t="shared" si="1496"/>
        <v>41204</v>
      </c>
      <c r="AH4395" s="3">
        <f t="shared" si="1502"/>
        <v>-100.52948645720336</v>
      </c>
      <c r="AI4395" s="3">
        <f t="shared" si="1503"/>
        <v>-100.54476097938289</v>
      </c>
      <c r="AJ4395" s="3">
        <f t="shared" si="1522"/>
        <v>750625.63904700859</v>
      </c>
      <c r="AK4395" s="3">
        <f t="shared" si="1523"/>
        <v>575857.48532230605</v>
      </c>
    </row>
    <row r="4396" spans="2:37" x14ac:dyDescent="0.2">
      <c r="B4396" s="5">
        <v>41205</v>
      </c>
      <c r="C4396" s="1">
        <v>527.4</v>
      </c>
      <c r="D4396" s="1">
        <f t="shared" si="1524"/>
        <v>43</v>
      </c>
      <c r="E4396" s="1" t="b">
        <f t="shared" si="1525"/>
        <v>0</v>
      </c>
      <c r="F4396" s="6">
        <f t="shared" si="1526"/>
        <v>-1.0039209743715194E-3</v>
      </c>
      <c r="G4396" s="8">
        <f t="shared" si="1504"/>
        <v>2.3460486412713667E-4</v>
      </c>
      <c r="H4396" s="8">
        <f t="shared" si="1505"/>
        <v>-2.1224431577844058E-4</v>
      </c>
      <c r="I4396" s="8">
        <f t="shared" si="1506"/>
        <v>-2.4076182142590782E-4</v>
      </c>
      <c r="J4396" s="6">
        <f t="shared" si="1507"/>
        <v>1.5270375304699151E-3</v>
      </c>
      <c r="K4396" s="6">
        <f t="shared" si="1508"/>
        <v>1.1134851548828726E-3</v>
      </c>
      <c r="L4396" s="6">
        <f t="shared" si="1509"/>
        <v>7.1509726499214491E-4</v>
      </c>
      <c r="M4396" s="9">
        <f t="shared" si="1510"/>
        <v>0.15363398701467523</v>
      </c>
      <c r="N4396" s="9">
        <f t="shared" si="1511"/>
        <v>-0.1906126137808874</v>
      </c>
      <c r="O4396" s="9">
        <f t="shared" si="1512"/>
        <v>-0.33668401938098941</v>
      </c>
      <c r="P4396" s="9">
        <f t="shared" si="1513"/>
        <v>-0.12455421538240052</v>
      </c>
      <c r="Q4396" s="10">
        <f t="shared" si="1514"/>
        <v>6.1143596621742465E-2</v>
      </c>
      <c r="R4396" s="10">
        <f t="shared" si="1497"/>
        <v>1.3083953908519712</v>
      </c>
      <c r="S4396" s="10">
        <f>_xlfn.PERCENTILE.INC($R$1519:R4396,0.75)</f>
        <v>0.8009738127004582</v>
      </c>
      <c r="T4396" s="10">
        <f t="shared" si="1498"/>
        <v>0.8009738127004582</v>
      </c>
      <c r="U4396" s="11">
        <f t="shared" si="1515"/>
        <v>0.8009738127004582</v>
      </c>
      <c r="V4396" s="10">
        <f t="shared" si="1499"/>
        <v>-8.8418696508521591E-2</v>
      </c>
      <c r="W4396" s="10">
        <f t="shared" si="1500"/>
        <v>0.80044607406814949</v>
      </c>
      <c r="X4396" s="10">
        <f t="shared" si="1516"/>
        <v>1.6354942385649642</v>
      </c>
      <c r="Y4396" s="10">
        <f>_xlfn.PERCENTILE.INC($X$1519:X4396,0.75)</f>
        <v>1.0012172658755727</v>
      </c>
      <c r="Z4396" s="10">
        <f t="shared" si="1517"/>
        <v>1.0012172658755727</v>
      </c>
      <c r="AA4396" s="10">
        <f t="shared" si="1518"/>
        <v>1.0006665300914999</v>
      </c>
      <c r="AB4396" s="10">
        <f t="shared" si="1519"/>
        <v>-7.0774398494469301E-2</v>
      </c>
      <c r="AC4396" s="10">
        <f t="shared" si="1520"/>
        <v>-7.0821571760773666E-2</v>
      </c>
      <c r="AD4396" s="13">
        <f t="shared" si="1521"/>
        <v>-70774.398494469307</v>
      </c>
      <c r="AE4396" s="13">
        <f t="shared" si="1501"/>
        <v>-70821.571760773673</v>
      </c>
      <c r="AF4396" s="13"/>
      <c r="AG4396" s="2">
        <f t="shared" si="1496"/>
        <v>41205</v>
      </c>
      <c r="AH4396" s="3">
        <f t="shared" si="1502"/>
        <v>71.051903097125816</v>
      </c>
      <c r="AI4396" s="3">
        <f t="shared" si="1503"/>
        <v>71.099261328598388</v>
      </c>
      <c r="AJ4396" s="3">
        <f t="shared" si="1522"/>
        <v>750696.69095010567</v>
      </c>
      <c r="AK4396" s="3">
        <f t="shared" si="1523"/>
        <v>575928.58458363463</v>
      </c>
    </row>
    <row r="4397" spans="2:37" x14ac:dyDescent="0.2">
      <c r="B4397" s="5">
        <v>41206</v>
      </c>
      <c r="C4397" s="1">
        <v>527.95000000000005</v>
      </c>
      <c r="D4397" s="1">
        <f t="shared" si="1524"/>
        <v>43</v>
      </c>
      <c r="E4397" s="1" t="b">
        <f t="shared" si="1525"/>
        <v>0</v>
      </c>
      <c r="F4397" s="6">
        <f t="shared" si="1526"/>
        <v>1.0428517254457148E-3</v>
      </c>
      <c r="G4397" s="8">
        <f t="shared" si="1504"/>
        <v>2.5049674004677577E-4</v>
      </c>
      <c r="H4397" s="8">
        <f t="shared" si="1505"/>
        <v>-2.1574083522856377E-4</v>
      </c>
      <c r="I4397" s="8">
        <f t="shared" si="1506"/>
        <v>-2.1977215575196411E-4</v>
      </c>
      <c r="J4397" s="6">
        <f t="shared" si="1507"/>
        <v>1.5269112444260431E-3</v>
      </c>
      <c r="K4397" s="6">
        <f t="shared" si="1508"/>
        <v>1.1133670520131231E-3</v>
      </c>
      <c r="L4397" s="6">
        <f t="shared" si="1509"/>
        <v>7.151645036935244E-4</v>
      </c>
      <c r="M4397" s="9">
        <f t="shared" si="1510"/>
        <v>0.16405455193365612</v>
      </c>
      <c r="N4397" s="9">
        <f t="shared" si="1511"/>
        <v>-0.19377332465378261</v>
      </c>
      <c r="O4397" s="9">
        <f t="shared" si="1512"/>
        <v>-0.30730294165458882</v>
      </c>
      <c r="P4397" s="9">
        <f t="shared" si="1513"/>
        <v>-0.11234057145823843</v>
      </c>
      <c r="Q4397" s="10">
        <f t="shared" si="1514"/>
        <v>6.0517858888391091E-2</v>
      </c>
      <c r="R4397" s="10">
        <f t="shared" si="1497"/>
        <v>1.3219238332198513</v>
      </c>
      <c r="S4397" s="10">
        <f>_xlfn.PERCENTILE.INC($R$1519:R4397,0.75)</f>
        <v>0.80112888562573648</v>
      </c>
      <c r="T4397" s="10">
        <f t="shared" si="1498"/>
        <v>0.80112888562573648</v>
      </c>
      <c r="U4397" s="11">
        <f t="shared" si="1515"/>
        <v>0.80112888562573648</v>
      </c>
      <c r="V4397" s="10">
        <f t="shared" si="1499"/>
        <v>-8.8418696508521591E-2</v>
      </c>
      <c r="W4397" s="10">
        <f t="shared" si="1500"/>
        <v>0.80044607406814949</v>
      </c>
      <c r="X4397" s="10">
        <f t="shared" si="1516"/>
        <v>1.6524047915248141</v>
      </c>
      <c r="Y4397" s="10">
        <f>_xlfn.PERCENTILE.INC($X$1519:X4397,0.75)</f>
        <v>1.0014111070321707</v>
      </c>
      <c r="Z4397" s="10">
        <f t="shared" si="1517"/>
        <v>1.0014111070321707</v>
      </c>
      <c r="AA4397" s="10">
        <f t="shared" si="1518"/>
        <v>1.0006665300914999</v>
      </c>
      <c r="AB4397" s="10">
        <f t="shared" si="1519"/>
        <v>-7.0774398494469301E-2</v>
      </c>
      <c r="AC4397" s="10">
        <f t="shared" si="1520"/>
        <v>-7.0821571760773666E-2</v>
      </c>
      <c r="AD4397" s="13">
        <f t="shared" si="1521"/>
        <v>-70774.398494469307</v>
      </c>
      <c r="AE4397" s="13">
        <f t="shared" si="1501"/>
        <v>-70821.571760773673</v>
      </c>
      <c r="AF4397" s="13"/>
      <c r="AG4397" s="2">
        <f t="shared" si="1496"/>
        <v>41206</v>
      </c>
      <c r="AH4397" s="3">
        <f t="shared" si="1502"/>
        <v>-73.807203587339913</v>
      </c>
      <c r="AI4397" s="3">
        <f t="shared" si="1503"/>
        <v>-73.856398309500335</v>
      </c>
      <c r="AJ4397" s="3">
        <f t="shared" si="1522"/>
        <v>750622.88374651829</v>
      </c>
      <c r="AK4397" s="3">
        <f t="shared" si="1523"/>
        <v>575854.72818532516</v>
      </c>
    </row>
    <row r="4398" spans="2:37" x14ac:dyDescent="0.2">
      <c r="B4398" s="5">
        <v>41207</v>
      </c>
      <c r="C4398" s="1">
        <v>528.41</v>
      </c>
      <c r="D4398" s="1">
        <f t="shared" si="1524"/>
        <v>43</v>
      </c>
      <c r="E4398" s="1" t="b">
        <f t="shared" si="1525"/>
        <v>0</v>
      </c>
      <c r="F4398" s="6">
        <f t="shared" si="1526"/>
        <v>8.7129463017321385E-4</v>
      </c>
      <c r="G4398" s="8">
        <f t="shared" si="1504"/>
        <v>2.6308154017357847E-4</v>
      </c>
      <c r="H4398" s="8">
        <f t="shared" si="1505"/>
        <v>-2.0572974062143482E-4</v>
      </c>
      <c r="I4398" s="8">
        <f t="shared" si="1506"/>
        <v>-1.9790480199178694E-4</v>
      </c>
      <c r="J4398" s="6">
        <f t="shared" si="1507"/>
        <v>1.5267979021598888E-3</v>
      </c>
      <c r="K4398" s="6">
        <f t="shared" si="1508"/>
        <v>1.113259271022454E-3</v>
      </c>
      <c r="L4398" s="6">
        <f t="shared" si="1509"/>
        <v>7.1522321668759622E-4</v>
      </c>
      <c r="M4398" s="9">
        <f t="shared" si="1510"/>
        <v>0.17230934087701422</v>
      </c>
      <c r="N4398" s="9">
        <f t="shared" si="1511"/>
        <v>-0.18479948559735401</v>
      </c>
      <c r="O4398" s="9">
        <f t="shared" si="1512"/>
        <v>-0.27670354845070722</v>
      </c>
      <c r="P4398" s="9">
        <f t="shared" si="1513"/>
        <v>-9.6397897723682346E-2</v>
      </c>
      <c r="Q4398" s="10">
        <f t="shared" si="1514"/>
        <v>5.8011825803075255E-2</v>
      </c>
      <c r="R4398" s="10">
        <f t="shared" si="1497"/>
        <v>1.3790291702172066</v>
      </c>
      <c r="S4398" s="10">
        <f>_xlfn.PERCENTILE.INC($R$1519:R4398,0.75)</f>
        <v>0.80116112404216377</v>
      </c>
      <c r="T4398" s="10">
        <f t="shared" si="1498"/>
        <v>0.80116112404216377</v>
      </c>
      <c r="U4398" s="11">
        <f t="shared" si="1515"/>
        <v>0.80116112404216377</v>
      </c>
      <c r="V4398" s="10">
        <f t="shared" si="1499"/>
        <v>-8.8418696508521591E-2</v>
      </c>
      <c r="W4398" s="10">
        <f t="shared" si="1500"/>
        <v>0.80044607406814949</v>
      </c>
      <c r="X4398" s="10">
        <f t="shared" si="1516"/>
        <v>1.7237864627715083</v>
      </c>
      <c r="Y4398" s="10">
        <f>_xlfn.PERCENTILE.INC($X$1519:X4398,0.75)</f>
        <v>1.0014514050527048</v>
      </c>
      <c r="Z4398" s="10">
        <f t="shared" si="1517"/>
        <v>1.0014514050527048</v>
      </c>
      <c r="AA4398" s="10">
        <f t="shared" si="1518"/>
        <v>1.0006665300914999</v>
      </c>
      <c r="AB4398" s="10">
        <f t="shared" si="1519"/>
        <v>-7.0774398494469301E-2</v>
      </c>
      <c r="AC4398" s="10">
        <f t="shared" si="1520"/>
        <v>-7.0821571760773666E-2</v>
      </c>
      <c r="AD4398" s="13">
        <f t="shared" si="1521"/>
        <v>-70774.398494469307</v>
      </c>
      <c r="AE4398" s="13">
        <f t="shared" si="1501"/>
        <v>-70821.571760773673</v>
      </c>
      <c r="AF4398" s="13"/>
      <c r="AG4398" s="2">
        <f t="shared" ref="AG4398:AG4461" si="1527">B4398</f>
        <v>41207</v>
      </c>
      <c r="AH4398" s="3">
        <f t="shared" si="1502"/>
        <v>-61.665353361970297</v>
      </c>
      <c r="AI4398" s="3">
        <f t="shared" si="1503"/>
        <v>-61.706455175589021</v>
      </c>
      <c r="AJ4398" s="3">
        <f t="shared" si="1522"/>
        <v>750561.2183931563</v>
      </c>
      <c r="AK4398" s="3">
        <f t="shared" si="1523"/>
        <v>575793.02173014963</v>
      </c>
    </row>
    <row r="4399" spans="2:37" x14ac:dyDescent="0.2">
      <c r="B4399" s="5">
        <v>41208</v>
      </c>
      <c r="C4399" s="1">
        <v>528.41999999999996</v>
      </c>
      <c r="D4399" s="1">
        <f t="shared" si="1524"/>
        <v>43</v>
      </c>
      <c r="E4399" s="1" t="b">
        <f t="shared" si="1525"/>
        <v>0</v>
      </c>
      <c r="F4399" s="6">
        <f t="shared" si="1526"/>
        <v>1.8924698624189773E-5</v>
      </c>
      <c r="G4399" s="8">
        <f t="shared" si="1504"/>
        <v>3.256776704281973E-4</v>
      </c>
      <c r="H4399" s="8">
        <f t="shared" si="1505"/>
        <v>-1.7809330928343148E-4</v>
      </c>
      <c r="I4399" s="8">
        <f t="shared" si="1506"/>
        <v>-1.9872763824114846E-4</v>
      </c>
      <c r="J4399" s="6">
        <f t="shared" si="1507"/>
        <v>1.5267146173498398E-3</v>
      </c>
      <c r="K4399" s="6">
        <f t="shared" si="1508"/>
        <v>1.1131646433118019E-3</v>
      </c>
      <c r="L4399" s="6">
        <f t="shared" si="1509"/>
        <v>7.1529800261673957E-4</v>
      </c>
      <c r="M4399" s="9">
        <f t="shared" si="1510"/>
        <v>0.21331928490573279</v>
      </c>
      <c r="N4399" s="9">
        <f t="shared" si="1511"/>
        <v>-0.15998829135785517</v>
      </c>
      <c r="O4399" s="9">
        <f t="shared" si="1512"/>
        <v>-0.27782495898793635</v>
      </c>
      <c r="P4399" s="9">
        <f t="shared" si="1513"/>
        <v>-7.4831321813352905E-2</v>
      </c>
      <c r="Q4399" s="10">
        <f t="shared" si="1514"/>
        <v>5.5179905829343172E-2</v>
      </c>
      <c r="R4399" s="10">
        <f t="shared" ref="R4399:R4462" si="1528">IF(B4399&lt;&gt;"",$C$7/Q4399,"")</f>
        <v>1.4498031266566276</v>
      </c>
      <c r="S4399" s="10">
        <f>_xlfn.PERCENTILE.INC($R$1519:R4399,0.75)</f>
        <v>0.80123320914286889</v>
      </c>
      <c r="T4399" s="10">
        <f t="shared" ref="T4399:T4462" si="1529">MIN(S4399,$C$9)</f>
        <v>0.80123320914286889</v>
      </c>
      <c r="U4399" s="11">
        <f t="shared" si="1515"/>
        <v>0.80123320914286889</v>
      </c>
      <c r="V4399" s="10">
        <f t="shared" ref="V4399:V4462" si="1530">IF(B4399&lt;&gt;"",IF($E4399,P4398,V4398),"")</f>
        <v>-8.8418696508521591E-2</v>
      </c>
      <c r="W4399" s="10">
        <f t="shared" ref="W4399:W4462" si="1531">IF(B4399&lt;&gt;"",IF($E4399,U4398,W4398),"")</f>
        <v>0.80044607406814949</v>
      </c>
      <c r="X4399" s="10">
        <f t="shared" si="1516"/>
        <v>1.8122539083207845</v>
      </c>
      <c r="Y4399" s="10">
        <f>_xlfn.PERCENTILE.INC($X$1519:X4399,0.75)</f>
        <v>1.0015415114285862</v>
      </c>
      <c r="Z4399" s="10">
        <f t="shared" si="1517"/>
        <v>1.0015415114285862</v>
      </c>
      <c r="AA4399" s="10">
        <f t="shared" si="1518"/>
        <v>1.0006665300914999</v>
      </c>
      <c r="AB4399" s="10">
        <f t="shared" si="1519"/>
        <v>-7.0774398494469301E-2</v>
      </c>
      <c r="AC4399" s="10">
        <f t="shared" si="1520"/>
        <v>-7.0821571760773666E-2</v>
      </c>
      <c r="AD4399" s="13">
        <f t="shared" si="1521"/>
        <v>-70774.398494469307</v>
      </c>
      <c r="AE4399" s="13">
        <f t="shared" ref="AE4399:AE4462" si="1532">IF(B4399&lt;&gt;"",AC4399*$C$6,"")</f>
        <v>-70821.571760773673</v>
      </c>
      <c r="AF4399" s="13"/>
      <c r="AG4399" s="2">
        <f t="shared" si="1527"/>
        <v>41208</v>
      </c>
      <c r="AH4399" s="3">
        <f t="shared" ref="AH4399:AH4462" si="1533">IF(B4399&lt;&gt;"",AD4398*$F4399,"")</f>
        <v>-1.3393841618161419</v>
      </c>
      <c r="AI4399" s="3">
        <f t="shared" ref="AI4399:AI4462" si="1534">IF(B4399&lt;&gt;"",AE4398*$F4399,"")</f>
        <v>-1.3402769016640708</v>
      </c>
      <c r="AJ4399" s="3">
        <f t="shared" si="1522"/>
        <v>750559.87900899444</v>
      </c>
      <c r="AK4399" s="3">
        <f t="shared" si="1523"/>
        <v>575791.68145324802</v>
      </c>
    </row>
    <row r="4400" spans="2:37" x14ac:dyDescent="0.2">
      <c r="B4400" s="5">
        <v>41211</v>
      </c>
      <c r="C4400" s="1">
        <v>527.53</v>
      </c>
      <c r="D4400" s="1">
        <f t="shared" si="1524"/>
        <v>44</v>
      </c>
      <c r="E4400" s="1" t="b">
        <f t="shared" si="1525"/>
        <v>1</v>
      </c>
      <c r="F4400" s="6">
        <f t="shared" si="1526"/>
        <v>-1.6842663033193039E-3</v>
      </c>
      <c r="G4400" s="8">
        <f t="shared" ref="G4400:G4463" si="1535">ma(F4335:F4400,"e")</f>
        <v>2.7579901901859596E-4</v>
      </c>
      <c r="H4400" s="8">
        <f t="shared" ref="H4400:H4463" si="1536">ma(F4269:F4400,"e")</f>
        <v>-2.0154498365545693E-4</v>
      </c>
      <c r="I4400" s="8">
        <f t="shared" ref="I4400:I4463" si="1537">ma(F4151:F4400,"e")</f>
        <v>-1.6702455537839783E-4</v>
      </c>
      <c r="J4400" s="6">
        <f t="shared" ref="J4400:J4463" si="1538">IF(B4400&lt;&gt;"",_xlfn.STDEV.S(G3151:G4400),"")</f>
        <v>1.5266314546235021E-3</v>
      </c>
      <c r="K4400" s="6">
        <f t="shared" ref="K4400:K4463" si="1539">IF(B4400&lt;&gt;"",_xlfn.STDEV.S(H3151:H4400),"")</f>
        <v>1.1130674969872395E-3</v>
      </c>
      <c r="L4400" s="6">
        <f t="shared" ref="L4400:L4463" si="1540">IF(B4400&lt;&gt;"",_xlfn.STDEV.S(I3151:I4400),"")</f>
        <v>7.1535503381160031E-4</v>
      </c>
      <c r="M4400" s="9">
        <f t="shared" ref="M4400:M4463" si="1541">IF(B4400&lt;&gt;"",MIN(1,MAX(-1,G4400/J4400)),"")</f>
        <v>0.18065854609723964</v>
      </c>
      <c r="N4400" s="9">
        <f t="shared" ref="N4400:N4463" si="1542">IF(B4400&lt;&gt;"",MIN(1,MAX(-1,H4400/K4400)),"")</f>
        <v>-0.18107166384876253</v>
      </c>
      <c r="O4400" s="9">
        <f t="shared" ref="O4400:O4463" si="1543">IF(B4400&lt;&gt;"",MIN(1,MAX(-1,I4400/L4400)),"")</f>
        <v>-0.23348483967247277</v>
      </c>
      <c r="P4400" s="9">
        <f t="shared" ref="P4400:P4463" si="1544">IF(B4400&lt;&gt;"",AVERAGE(M4400:O4400),"")</f>
        <v>-7.7965985807998558E-2</v>
      </c>
      <c r="Q4400" s="10">
        <f t="shared" ref="Q4400:Q4463" si="1545">IF(B4400&lt;&gt;"",SQRT(250)*_xlfn.STDEV.S(F4341:F4400),"")</f>
        <v>5.4858783674396193E-2</v>
      </c>
      <c r="R4400" s="10">
        <f t="shared" si="1528"/>
        <v>1.45828971482169</v>
      </c>
      <c r="S4400" s="10">
        <f>_xlfn.PERCENTILE.INC($R$1519:R4400,0.75)</f>
        <v>0.80125573073761591</v>
      </c>
      <c r="T4400" s="10">
        <f t="shared" si="1529"/>
        <v>0.80125573073761591</v>
      </c>
      <c r="U4400" s="11">
        <f t="shared" ref="U4400:U4463" si="1546">IF(B4400&lt;&gt;"",MIN(T4400,R4400),"")</f>
        <v>0.80125573073761591</v>
      </c>
      <c r="V4400" s="10">
        <f t="shared" si="1530"/>
        <v>-7.4831321813352905E-2</v>
      </c>
      <c r="W4400" s="10">
        <f t="shared" si="1531"/>
        <v>0.80123320914286889</v>
      </c>
      <c r="X4400" s="10">
        <f t="shared" ref="X4400:X4463" si="1547">$C$8/Q4400</f>
        <v>1.8228621435271124</v>
      </c>
      <c r="Y4400" s="10">
        <f>_xlfn.PERCENTILE.INC($X$1519:X4400,0.75)</f>
        <v>1.0015696634220201</v>
      </c>
      <c r="Z4400" s="10">
        <f t="shared" ref="Z4400:Z4463" si="1548">MIN($C$10,Y4400)</f>
        <v>1.0015696634220201</v>
      </c>
      <c r="AA4400" s="10">
        <f t="shared" ref="AA4400:AA4463" si="1549">IF(E4400,MIN(Z4400,X4400),AA4399)</f>
        <v>1.0015696634220201</v>
      </c>
      <c r="AB4400" s="10">
        <f t="shared" ref="AB4400:AB4463" si="1550">IF(B4400&lt;&gt;"",V4400*W4400,"")</f>
        <v>-5.9957340120915512E-2</v>
      </c>
      <c r="AC4400" s="10">
        <f t="shared" ref="AC4400:AC4463" si="1551">IF(B4400&lt;&gt;"",V4400*W4400*AA4400,"")</f>
        <v>-6.0051452964584931E-2</v>
      </c>
      <c r="AD4400" s="13">
        <f t="shared" ref="AD4400:AD4463" si="1552">IF(B4400&lt;&gt;"",AB4400*$C$6,"")</f>
        <v>-59957.340120915513</v>
      </c>
      <c r="AE4400" s="13">
        <f t="shared" si="1532"/>
        <v>-60051.452964584932</v>
      </c>
      <c r="AF4400" s="13"/>
      <c r="AG4400" s="2">
        <f t="shared" si="1527"/>
        <v>41211</v>
      </c>
      <c r="AH4400" s="3">
        <f t="shared" si="1533"/>
        <v>119.20293452192713</v>
      </c>
      <c r="AI4400" s="3">
        <f t="shared" si="1534"/>
        <v>119.28238686478109</v>
      </c>
      <c r="AJ4400" s="3">
        <f t="shared" ref="AJ4400:AJ4463" si="1553">AJ4399+AH4400</f>
        <v>750679.08194351639</v>
      </c>
      <c r="AK4400" s="3">
        <f t="shared" ref="AK4400:AK4463" si="1554">AK4399+AI4400</f>
        <v>575910.96384011279</v>
      </c>
    </row>
    <row r="4401" spans="2:37" x14ac:dyDescent="0.2">
      <c r="B4401" s="5">
        <v>41212</v>
      </c>
      <c r="C4401" s="1">
        <v>527.21</v>
      </c>
      <c r="D4401" s="1">
        <f t="shared" si="1524"/>
        <v>44</v>
      </c>
      <c r="E4401" s="1" t="b">
        <f t="shared" si="1525"/>
        <v>0</v>
      </c>
      <c r="F4401" s="6">
        <f t="shared" si="1526"/>
        <v>-6.0660057247918786E-4</v>
      </c>
      <c r="G4401" s="8">
        <f t="shared" si="1535"/>
        <v>2.5959288993733569E-4</v>
      </c>
      <c r="H4401" s="8">
        <f t="shared" si="1536"/>
        <v>-1.9431374267647674E-4</v>
      </c>
      <c r="I4401" s="8">
        <f t="shared" si="1537"/>
        <v>-1.9360628378630148E-4</v>
      </c>
      <c r="J4401" s="6">
        <f t="shared" si="1538"/>
        <v>1.5264527401830852E-3</v>
      </c>
      <c r="K4401" s="6">
        <f t="shared" si="1539"/>
        <v>1.1129267896212269E-3</v>
      </c>
      <c r="L4401" s="6">
        <f t="shared" si="1540"/>
        <v>7.153866152778863E-4</v>
      </c>
      <c r="M4401" s="9">
        <f t="shared" si="1541"/>
        <v>0.17006284118969822</v>
      </c>
      <c r="N4401" s="9">
        <f t="shared" si="1542"/>
        <v>-0.17459705749612642</v>
      </c>
      <c r="O4401" s="9">
        <f t="shared" si="1543"/>
        <v>-0.27063168313695196</v>
      </c>
      <c r="P4401" s="9">
        <f t="shared" si="1544"/>
        <v>-9.1721966481126724E-2</v>
      </c>
      <c r="Q4401" s="10">
        <f t="shared" si="1545"/>
        <v>5.4594425506253534E-2</v>
      </c>
      <c r="R4401" s="10">
        <f t="shared" si="1528"/>
        <v>1.4653510730841262</v>
      </c>
      <c r="S4401" s="10">
        <f>_xlfn.PERCENTILE.INC($R$1519:R4401,0.75)</f>
        <v>0.80141186719420521</v>
      </c>
      <c r="T4401" s="10">
        <f t="shared" si="1529"/>
        <v>0.80141186719420521</v>
      </c>
      <c r="U4401" s="11">
        <f t="shared" si="1546"/>
        <v>0.80141186719420521</v>
      </c>
      <c r="V4401" s="10">
        <f t="shared" si="1530"/>
        <v>-7.4831321813352905E-2</v>
      </c>
      <c r="W4401" s="10">
        <f t="shared" si="1531"/>
        <v>0.80123320914286889</v>
      </c>
      <c r="X4401" s="10">
        <f t="shared" si="1547"/>
        <v>1.8316888413551577</v>
      </c>
      <c r="Y4401" s="10">
        <f>_xlfn.PERCENTILE.INC($X$1519:X4401,0.75)</f>
        <v>1.0017648339927567</v>
      </c>
      <c r="Z4401" s="10">
        <f t="shared" si="1548"/>
        <v>1.0017648339927567</v>
      </c>
      <c r="AA4401" s="10">
        <f t="shared" si="1549"/>
        <v>1.0015696634220201</v>
      </c>
      <c r="AB4401" s="10">
        <f t="shared" si="1550"/>
        <v>-5.9957340120915512E-2</v>
      </c>
      <c r="AC4401" s="10">
        <f t="shared" si="1551"/>
        <v>-6.0051452964584931E-2</v>
      </c>
      <c r="AD4401" s="13">
        <f t="shared" si="1552"/>
        <v>-59957.340120915513</v>
      </c>
      <c r="AE4401" s="13">
        <f t="shared" si="1532"/>
        <v>-60051.452964584932</v>
      </c>
      <c r="AF4401" s="13"/>
      <c r="AG4401" s="2">
        <f t="shared" si="1527"/>
        <v>41212</v>
      </c>
      <c r="AH4401" s="3">
        <f t="shared" si="1533"/>
        <v>36.370156841676732</v>
      </c>
      <c r="AI4401" s="3">
        <f t="shared" si="1534"/>
        <v>36.427245746524243</v>
      </c>
      <c r="AJ4401" s="3">
        <f t="shared" si="1553"/>
        <v>750715.45210035809</v>
      </c>
      <c r="AK4401" s="3">
        <f t="shared" si="1554"/>
        <v>575947.39108585927</v>
      </c>
    </row>
    <row r="4402" spans="2:37" x14ac:dyDescent="0.2">
      <c r="B4402" s="5">
        <v>41213</v>
      </c>
      <c r="C4402" s="1">
        <v>527.80999999999995</v>
      </c>
      <c r="D4402" s="1">
        <f t="shared" si="1524"/>
        <v>44</v>
      </c>
      <c r="E4402" s="1" t="b">
        <f t="shared" si="1525"/>
        <v>0</v>
      </c>
      <c r="F4402" s="6">
        <f t="shared" si="1526"/>
        <v>1.1380664251434691E-3</v>
      </c>
      <c r="G4402" s="8">
        <f t="shared" si="1535"/>
        <v>2.102466509748228E-4</v>
      </c>
      <c r="H4402" s="8">
        <f t="shared" si="1536"/>
        <v>-1.2737405257448115E-4</v>
      </c>
      <c r="I4402" s="8">
        <f t="shared" si="1537"/>
        <v>-1.9661496667189714E-4</v>
      </c>
      <c r="J4402" s="6">
        <f t="shared" si="1538"/>
        <v>1.5262083958703964E-3</v>
      </c>
      <c r="K4402" s="6">
        <f t="shared" si="1539"/>
        <v>1.1127259626829685E-3</v>
      </c>
      <c r="L4402" s="6">
        <f t="shared" si="1540"/>
        <v>7.153836721502326E-4</v>
      </c>
      <c r="M4402" s="9">
        <f t="shared" si="1541"/>
        <v>0.13775749861139977</v>
      </c>
      <c r="N4402" s="9">
        <f t="shared" si="1542"/>
        <v>-0.11447028005652084</v>
      </c>
      <c r="O4402" s="9">
        <f t="shared" si="1543"/>
        <v>-0.27483848782979692</v>
      </c>
      <c r="P4402" s="9">
        <f t="shared" si="1544"/>
        <v>-8.3850423091639328E-2</v>
      </c>
      <c r="Q4402" s="10">
        <f t="shared" si="1545"/>
        <v>5.1355863930177E-2</v>
      </c>
      <c r="R4402" s="10">
        <f t="shared" si="1528"/>
        <v>1.5577578464801474</v>
      </c>
      <c r="S4402" s="10">
        <f>_xlfn.PERCENTILE.INC($R$1519:R4402,0.75)</f>
        <v>0.80162114398815376</v>
      </c>
      <c r="T4402" s="10">
        <f t="shared" si="1529"/>
        <v>0.80162114398815376</v>
      </c>
      <c r="U4402" s="11">
        <f t="shared" si="1546"/>
        <v>0.80162114398815376</v>
      </c>
      <c r="V4402" s="10">
        <f t="shared" si="1530"/>
        <v>-7.4831321813352905E-2</v>
      </c>
      <c r="W4402" s="10">
        <f t="shared" si="1531"/>
        <v>0.80123320914286889</v>
      </c>
      <c r="X4402" s="10">
        <f t="shared" si="1547"/>
        <v>1.9471973081001843</v>
      </c>
      <c r="Y4402" s="10">
        <f>_xlfn.PERCENTILE.INC($X$1519:X4402,0.75)</f>
        <v>1.0020264299851922</v>
      </c>
      <c r="Z4402" s="10">
        <f t="shared" si="1548"/>
        <v>1.0020264299851922</v>
      </c>
      <c r="AA4402" s="10">
        <f t="shared" si="1549"/>
        <v>1.0015696634220201</v>
      </c>
      <c r="AB4402" s="10">
        <f t="shared" si="1550"/>
        <v>-5.9957340120915512E-2</v>
      </c>
      <c r="AC4402" s="10">
        <f t="shared" si="1551"/>
        <v>-6.0051452964584931E-2</v>
      </c>
      <c r="AD4402" s="13">
        <f t="shared" si="1552"/>
        <v>-59957.340120915513</v>
      </c>
      <c r="AE4402" s="13">
        <f t="shared" si="1532"/>
        <v>-60051.452964584932</v>
      </c>
      <c r="AF4402" s="13"/>
      <c r="AG4402" s="2">
        <f t="shared" si="1527"/>
        <v>41213</v>
      </c>
      <c r="AH4402" s="3">
        <f t="shared" si="1533"/>
        <v>-68.23543573252141</v>
      </c>
      <c r="AI4402" s="3">
        <f t="shared" si="1534"/>
        <v>-68.342542400076354</v>
      </c>
      <c r="AJ4402" s="3">
        <f t="shared" si="1553"/>
        <v>750647.21666462556</v>
      </c>
      <c r="AK4402" s="3">
        <f t="shared" si="1554"/>
        <v>575879.04854345915</v>
      </c>
    </row>
    <row r="4403" spans="2:37" x14ac:dyDescent="0.2">
      <c r="B4403" s="5">
        <v>41214</v>
      </c>
      <c r="C4403" s="1">
        <v>527.79</v>
      </c>
      <c r="D4403" s="1">
        <f t="shared" si="1524"/>
        <v>44</v>
      </c>
      <c r="E4403" s="1" t="b">
        <f t="shared" si="1525"/>
        <v>0</v>
      </c>
      <c r="F4403" s="6">
        <f t="shared" si="1526"/>
        <v>-3.7892423409902065E-5</v>
      </c>
      <c r="G4403" s="8">
        <f t="shared" si="1535"/>
        <v>1.6669501847329005E-4</v>
      </c>
      <c r="H4403" s="8">
        <f t="shared" si="1536"/>
        <v>-7.8398444769745641E-5</v>
      </c>
      <c r="I4403" s="8">
        <f t="shared" si="1537"/>
        <v>-2.0491893689835884E-4</v>
      </c>
      <c r="J4403" s="6">
        <f t="shared" si="1538"/>
        <v>1.5259341403248317E-3</v>
      </c>
      <c r="K4403" s="6">
        <f t="shared" si="1539"/>
        <v>1.1125274425490949E-3</v>
      </c>
      <c r="L4403" s="6">
        <f t="shared" si="1540"/>
        <v>7.1536180865985715E-4</v>
      </c>
      <c r="M4403" s="9">
        <f t="shared" si="1541"/>
        <v>0.10924129296812575</v>
      </c>
      <c r="N4403" s="9">
        <f t="shared" si="1542"/>
        <v>-7.0468773866929568E-2</v>
      </c>
      <c r="O4403" s="9">
        <f t="shared" si="1543"/>
        <v>-0.28645495806136118</v>
      </c>
      <c r="P4403" s="9">
        <f t="shared" si="1544"/>
        <v>-8.2560812986721674E-2</v>
      </c>
      <c r="Q4403" s="10">
        <f t="shared" si="1545"/>
        <v>5.1226876780351087E-2</v>
      </c>
      <c r="R4403" s="10">
        <f t="shared" si="1528"/>
        <v>1.5616802160908885</v>
      </c>
      <c r="S4403" s="10">
        <f>_xlfn.PERCENTILE.INC($R$1519:R4403,0.75)</f>
        <v>0.80180308659497879</v>
      </c>
      <c r="T4403" s="10">
        <f t="shared" si="1529"/>
        <v>0.80180308659497879</v>
      </c>
      <c r="U4403" s="11">
        <f t="shared" si="1546"/>
        <v>0.80180308659497879</v>
      </c>
      <c r="V4403" s="10">
        <f t="shared" si="1530"/>
        <v>-7.4831321813352905E-2</v>
      </c>
      <c r="W4403" s="10">
        <f t="shared" si="1531"/>
        <v>0.80123320914286889</v>
      </c>
      <c r="X4403" s="10">
        <f t="shared" si="1547"/>
        <v>1.9521002701136105</v>
      </c>
      <c r="Y4403" s="10">
        <f>_xlfn.PERCENTILE.INC($X$1519:X4403,0.75)</f>
        <v>1.0022538582437235</v>
      </c>
      <c r="Z4403" s="10">
        <f t="shared" si="1548"/>
        <v>1.0022538582437235</v>
      </c>
      <c r="AA4403" s="10">
        <f t="shared" si="1549"/>
        <v>1.0015696634220201</v>
      </c>
      <c r="AB4403" s="10">
        <f t="shared" si="1550"/>
        <v>-5.9957340120915512E-2</v>
      </c>
      <c r="AC4403" s="10">
        <f t="shared" si="1551"/>
        <v>-6.0051452964584931E-2</v>
      </c>
      <c r="AD4403" s="13">
        <f t="shared" si="1552"/>
        <v>-59957.340120915513</v>
      </c>
      <c r="AE4403" s="13">
        <f t="shared" si="1532"/>
        <v>-60051.452964584932</v>
      </c>
      <c r="AF4403" s="13"/>
      <c r="AG4403" s="2">
        <f t="shared" si="1527"/>
        <v>41214</v>
      </c>
      <c r="AH4403" s="3">
        <f t="shared" si="1533"/>
        <v>2.2719289183932392</v>
      </c>
      <c r="AI4403" s="3">
        <f t="shared" si="1534"/>
        <v>2.2754950821138711</v>
      </c>
      <c r="AJ4403" s="3">
        <f t="shared" si="1553"/>
        <v>750649.488593544</v>
      </c>
      <c r="AK4403" s="3">
        <f t="shared" si="1554"/>
        <v>575881.32403854129</v>
      </c>
    </row>
    <row r="4404" spans="2:37" x14ac:dyDescent="0.2">
      <c r="B4404" s="5">
        <v>41215</v>
      </c>
      <c r="C4404" s="1">
        <v>527.70000000000005</v>
      </c>
      <c r="D4404" s="1">
        <f t="shared" si="1524"/>
        <v>44</v>
      </c>
      <c r="E4404" s="1" t="b">
        <f t="shared" si="1525"/>
        <v>0</v>
      </c>
      <c r="F4404" s="6">
        <f t="shared" si="1526"/>
        <v>-1.7052236685033417E-4</v>
      </c>
      <c r="G4404" s="8">
        <f t="shared" si="1535"/>
        <v>2.3156133182157204E-4</v>
      </c>
      <c r="H4404" s="8">
        <f t="shared" si="1536"/>
        <v>-9.906131713415301E-5</v>
      </c>
      <c r="I4404" s="8">
        <f t="shared" si="1537"/>
        <v>-2.0159372717483369E-4</v>
      </c>
      <c r="J4404" s="6">
        <f t="shared" si="1538"/>
        <v>1.5255316321963405E-3</v>
      </c>
      <c r="K4404" s="6">
        <f t="shared" si="1539"/>
        <v>1.1122835626305981E-3</v>
      </c>
      <c r="L4404" s="6">
        <f t="shared" si="1540"/>
        <v>7.1529794752985475E-4</v>
      </c>
      <c r="M4404" s="9">
        <f t="shared" si="1541"/>
        <v>0.1517905803684898</v>
      </c>
      <c r="N4404" s="9">
        <f t="shared" si="1542"/>
        <v>-8.9061207467517334E-2</v>
      </c>
      <c r="O4404" s="9">
        <f t="shared" si="1543"/>
        <v>-0.28183182668285184</v>
      </c>
      <c r="P4404" s="9">
        <f t="shared" si="1544"/>
        <v>-7.3034151260626456E-2</v>
      </c>
      <c r="Q4404" s="10">
        <f t="shared" si="1545"/>
        <v>5.1152207128701506E-2</v>
      </c>
      <c r="R4404" s="10">
        <f t="shared" si="1528"/>
        <v>1.5639598854203105</v>
      </c>
      <c r="S4404" s="10">
        <f>_xlfn.PERCENTILE.INC($R$1519:R4404,0.75)</f>
        <v>0.80190733938915904</v>
      </c>
      <c r="T4404" s="10">
        <f t="shared" si="1529"/>
        <v>0.80190733938915904</v>
      </c>
      <c r="U4404" s="11">
        <f t="shared" si="1546"/>
        <v>0.80190733938915904</v>
      </c>
      <c r="V4404" s="10">
        <f t="shared" si="1530"/>
        <v>-7.4831321813352905E-2</v>
      </c>
      <c r="W4404" s="10">
        <f t="shared" si="1531"/>
        <v>0.80123320914286889</v>
      </c>
      <c r="X4404" s="10">
        <f t="shared" si="1547"/>
        <v>1.9549498567753882</v>
      </c>
      <c r="Y4404" s="10">
        <f>_xlfn.PERCENTILE.INC($X$1519:X4404,0.75)</f>
        <v>1.0023841742364488</v>
      </c>
      <c r="Z4404" s="10">
        <f t="shared" si="1548"/>
        <v>1.0023841742364488</v>
      </c>
      <c r="AA4404" s="10">
        <f t="shared" si="1549"/>
        <v>1.0015696634220201</v>
      </c>
      <c r="AB4404" s="10">
        <f t="shared" si="1550"/>
        <v>-5.9957340120915512E-2</v>
      </c>
      <c r="AC4404" s="10">
        <f t="shared" si="1551"/>
        <v>-6.0051452964584931E-2</v>
      </c>
      <c r="AD4404" s="13">
        <f t="shared" si="1552"/>
        <v>-59957.340120915513</v>
      </c>
      <c r="AE4404" s="13">
        <f t="shared" si="1532"/>
        <v>-60051.452964584932</v>
      </c>
      <c r="AF4404" s="13"/>
      <c r="AG4404" s="2">
        <f t="shared" si="1527"/>
        <v>41215</v>
      </c>
      <c r="AH4404" s="3">
        <f t="shared" si="1533"/>
        <v>10.224067547469014</v>
      </c>
      <c r="AI4404" s="3">
        <f t="shared" si="1534"/>
        <v>10.240115892322539</v>
      </c>
      <c r="AJ4404" s="3">
        <f t="shared" si="1553"/>
        <v>750659.71266109147</v>
      </c>
      <c r="AK4404" s="3">
        <f t="shared" si="1554"/>
        <v>575891.56415443367</v>
      </c>
    </row>
    <row r="4405" spans="2:37" x14ac:dyDescent="0.2">
      <c r="B4405" s="5">
        <v>41218</v>
      </c>
      <c r="C4405" s="1">
        <v>526.80999999999995</v>
      </c>
      <c r="D4405" s="1">
        <f t="shared" si="1524"/>
        <v>45</v>
      </c>
      <c r="E4405" s="1" t="b">
        <f t="shared" si="1525"/>
        <v>1</v>
      </c>
      <c r="F4405" s="6">
        <f t="shared" si="1526"/>
        <v>-1.6865643357970583E-3</v>
      </c>
      <c r="G4405" s="8">
        <f t="shared" si="1535"/>
        <v>2.6081871102405919E-4</v>
      </c>
      <c r="H4405" s="8">
        <f t="shared" si="1536"/>
        <v>-9.4770802604020126E-5</v>
      </c>
      <c r="I4405" s="8">
        <f t="shared" si="1537"/>
        <v>-2.6086931727653458E-4</v>
      </c>
      <c r="J4405" s="6">
        <f t="shared" si="1538"/>
        <v>1.5251743367412677E-3</v>
      </c>
      <c r="K4405" s="6">
        <f t="shared" si="1539"/>
        <v>1.1120649192489973E-3</v>
      </c>
      <c r="L4405" s="6">
        <f t="shared" si="1540"/>
        <v>7.1530390905719598E-4</v>
      </c>
      <c r="M4405" s="9">
        <f t="shared" si="1541"/>
        <v>0.1710091133459091</v>
      </c>
      <c r="N4405" s="9">
        <f t="shared" si="1542"/>
        <v>-8.5220566680604404E-2</v>
      </c>
      <c r="O4405" s="9">
        <f t="shared" si="1543"/>
        <v>-0.36469717832294885</v>
      </c>
      <c r="P4405" s="9">
        <f t="shared" si="1544"/>
        <v>-9.296954388588137E-2</v>
      </c>
      <c r="Q4405" s="10">
        <f t="shared" si="1545"/>
        <v>5.1285743095308249E-2</v>
      </c>
      <c r="R4405" s="10">
        <f t="shared" si="1528"/>
        <v>1.5598877031250153</v>
      </c>
      <c r="S4405" s="10">
        <f>_xlfn.PERCENTILE.INC($R$1519:R4405,0.75)</f>
        <v>0.802035112292941</v>
      </c>
      <c r="T4405" s="10">
        <f t="shared" si="1529"/>
        <v>0.802035112292941</v>
      </c>
      <c r="U4405" s="11">
        <f t="shared" si="1546"/>
        <v>0.802035112292941</v>
      </c>
      <c r="V4405" s="10">
        <f t="shared" si="1530"/>
        <v>-7.3034151260626456E-2</v>
      </c>
      <c r="W4405" s="10">
        <f t="shared" si="1531"/>
        <v>0.80190733938915904</v>
      </c>
      <c r="X4405" s="10">
        <f t="shared" si="1547"/>
        <v>1.9498596289062693</v>
      </c>
      <c r="Y4405" s="10">
        <f>_xlfn.PERCENTILE.INC($X$1519:X4405,0.75)</f>
        <v>1.0025438903661763</v>
      </c>
      <c r="Z4405" s="10">
        <f t="shared" si="1548"/>
        <v>1.0025438903661763</v>
      </c>
      <c r="AA4405" s="10">
        <f t="shared" si="1549"/>
        <v>1.0025438903661763</v>
      </c>
      <c r="AB4405" s="10">
        <f t="shared" si="1550"/>
        <v>-5.8566621921954359E-2</v>
      </c>
      <c r="AC4405" s="10">
        <f t="shared" si="1551"/>
        <v>-5.8715608987241111E-2</v>
      </c>
      <c r="AD4405" s="13">
        <f t="shared" si="1552"/>
        <v>-58566.621921954356</v>
      </c>
      <c r="AE4405" s="13">
        <f t="shared" si="1532"/>
        <v>-58715.60898724111</v>
      </c>
      <c r="AF4405" s="13"/>
      <c r="AG4405" s="2">
        <f t="shared" si="1527"/>
        <v>41218</v>
      </c>
      <c r="AH4405" s="3">
        <f t="shared" si="1533"/>
        <v>101.12191151719018</v>
      </c>
      <c r="AI4405" s="3">
        <f t="shared" si="1534"/>
        <v>101.28063888286347</v>
      </c>
      <c r="AJ4405" s="3">
        <f t="shared" si="1553"/>
        <v>750760.8345726087</v>
      </c>
      <c r="AK4405" s="3">
        <f t="shared" si="1554"/>
        <v>575992.84479331656</v>
      </c>
    </row>
    <row r="4406" spans="2:37" x14ac:dyDescent="0.2">
      <c r="B4406" s="5">
        <v>41219</v>
      </c>
      <c r="C4406" s="1">
        <v>527.53</v>
      </c>
      <c r="D4406" s="1">
        <f t="shared" si="1524"/>
        <v>45</v>
      </c>
      <c r="E4406" s="1" t="b">
        <f t="shared" si="1525"/>
        <v>0</v>
      </c>
      <c r="F4406" s="6">
        <f t="shared" si="1526"/>
        <v>1.3667166530628716E-3</v>
      </c>
      <c r="G4406" s="8">
        <f t="shared" si="1535"/>
        <v>2.5471383660308629E-4</v>
      </c>
      <c r="H4406" s="8">
        <f t="shared" si="1536"/>
        <v>-1.0651555411135758E-4</v>
      </c>
      <c r="I4406" s="8">
        <f t="shared" si="1537"/>
        <v>-3.0165666419582255E-4</v>
      </c>
      <c r="J4406" s="6">
        <f t="shared" si="1538"/>
        <v>1.5248232822744066E-3</v>
      </c>
      <c r="K4406" s="6">
        <f t="shared" si="1539"/>
        <v>1.1118385186088065E-3</v>
      </c>
      <c r="L4406" s="6">
        <f t="shared" si="1540"/>
        <v>7.1533123901710205E-4</v>
      </c>
      <c r="M4406" s="9">
        <f t="shared" si="1541"/>
        <v>0.16704482385864311</v>
      </c>
      <c r="N4406" s="9">
        <f t="shared" si="1542"/>
        <v>-9.5801280787281687E-2</v>
      </c>
      <c r="O4406" s="9">
        <f t="shared" si="1543"/>
        <v>-0.42170206995337245</v>
      </c>
      <c r="P4406" s="9">
        <f t="shared" si="1544"/>
        <v>-0.11681950896067034</v>
      </c>
      <c r="Q4406" s="10">
        <f t="shared" si="1545"/>
        <v>5.0438157348724408E-2</v>
      </c>
      <c r="R4406" s="10">
        <f t="shared" si="1528"/>
        <v>1.5861007658723127</v>
      </c>
      <c r="S4406" s="10">
        <f>_xlfn.PERCENTILE.INC($R$1519:R4406,0.75)</f>
        <v>0.80217413508674773</v>
      </c>
      <c r="T4406" s="10">
        <f t="shared" si="1529"/>
        <v>0.80217413508674773</v>
      </c>
      <c r="U4406" s="11">
        <f t="shared" si="1546"/>
        <v>0.80217413508674773</v>
      </c>
      <c r="V4406" s="10">
        <f t="shared" si="1530"/>
        <v>-7.3034151260626456E-2</v>
      </c>
      <c r="W4406" s="10">
        <f t="shared" si="1531"/>
        <v>0.80190733938915904</v>
      </c>
      <c r="X4406" s="10">
        <f t="shared" si="1547"/>
        <v>1.982625957340391</v>
      </c>
      <c r="Y4406" s="10">
        <f>_xlfn.PERCENTILE.INC($X$1519:X4406,0.75)</f>
        <v>1.0027176688584347</v>
      </c>
      <c r="Z4406" s="10">
        <f t="shared" si="1548"/>
        <v>1.0027176688584347</v>
      </c>
      <c r="AA4406" s="10">
        <f t="shared" si="1549"/>
        <v>1.0025438903661763</v>
      </c>
      <c r="AB4406" s="10">
        <f t="shared" si="1550"/>
        <v>-5.8566621921954359E-2</v>
      </c>
      <c r="AC4406" s="10">
        <f t="shared" si="1551"/>
        <v>-5.8715608987241111E-2</v>
      </c>
      <c r="AD4406" s="13">
        <f t="shared" si="1552"/>
        <v>-58566.621921954356</v>
      </c>
      <c r="AE4406" s="13">
        <f t="shared" si="1532"/>
        <v>-58715.60898724111</v>
      </c>
      <c r="AF4406" s="13"/>
      <c r="AG4406" s="2">
        <f t="shared" si="1527"/>
        <v>41219</v>
      </c>
      <c r="AH4406" s="3">
        <f t="shared" si="1533"/>
        <v>-80.043977494372058</v>
      </c>
      <c r="AI4406" s="3">
        <f t="shared" si="1534"/>
        <v>-80.247600597590434</v>
      </c>
      <c r="AJ4406" s="3">
        <f t="shared" si="1553"/>
        <v>750680.79059511435</v>
      </c>
      <c r="AK4406" s="3">
        <f t="shared" si="1554"/>
        <v>575912.597192719</v>
      </c>
    </row>
    <row r="4407" spans="2:37" x14ac:dyDescent="0.2">
      <c r="B4407" s="5">
        <v>41220</v>
      </c>
      <c r="C4407" s="1">
        <v>527.42999999999995</v>
      </c>
      <c r="D4407" s="1">
        <f t="shared" si="1524"/>
        <v>45</v>
      </c>
      <c r="E4407" s="1" t="b">
        <f t="shared" si="1525"/>
        <v>0</v>
      </c>
      <c r="F4407" s="6">
        <f t="shared" si="1526"/>
        <v>-1.8956267889980172E-4</v>
      </c>
      <c r="G4407" s="8">
        <f t="shared" si="1535"/>
        <v>2.675495670980602E-4</v>
      </c>
      <c r="H4407" s="8">
        <f t="shared" si="1536"/>
        <v>-1.0375405696765234E-4</v>
      </c>
      <c r="I4407" s="8">
        <f t="shared" si="1537"/>
        <v>-3.0133325516606908E-4</v>
      </c>
      <c r="J4407" s="6">
        <f t="shared" si="1538"/>
        <v>1.5245338694358751E-3</v>
      </c>
      <c r="K4407" s="6">
        <f t="shared" si="1539"/>
        <v>1.1116272599154336E-3</v>
      </c>
      <c r="L4407" s="6">
        <f t="shared" si="1540"/>
        <v>7.1538207963955621E-4</v>
      </c>
      <c r="M4407" s="9">
        <f t="shared" si="1541"/>
        <v>0.1754959810745706</v>
      </c>
      <c r="N4407" s="9">
        <f t="shared" si="1542"/>
        <v>-9.3335293860592597E-2</v>
      </c>
      <c r="O4407" s="9">
        <f t="shared" si="1543"/>
        <v>-0.42122002177898449</v>
      </c>
      <c r="P4407" s="9">
        <f t="shared" si="1544"/>
        <v>-0.11301977818833549</v>
      </c>
      <c r="Q4407" s="10">
        <f t="shared" si="1545"/>
        <v>5.0440404944056869E-2</v>
      </c>
      <c r="R4407" s="10">
        <f t="shared" si="1528"/>
        <v>1.5860300901376088</v>
      </c>
      <c r="S4407" s="10">
        <f>_xlfn.PERCENTILE.INC($R$1519:R4407,0.75)</f>
        <v>0.80231213755100239</v>
      </c>
      <c r="T4407" s="10">
        <f t="shared" si="1529"/>
        <v>0.80231213755100239</v>
      </c>
      <c r="U4407" s="11">
        <f t="shared" si="1546"/>
        <v>0.80231213755100239</v>
      </c>
      <c r="V4407" s="10">
        <f t="shared" si="1530"/>
        <v>-7.3034151260626456E-2</v>
      </c>
      <c r="W4407" s="10">
        <f t="shared" si="1531"/>
        <v>0.80190733938915904</v>
      </c>
      <c r="X4407" s="10">
        <f t="shared" si="1547"/>
        <v>1.9825376126720111</v>
      </c>
      <c r="Y4407" s="10">
        <f>_xlfn.PERCENTILE.INC($X$1519:X4407,0.75)</f>
        <v>1.0028901719387529</v>
      </c>
      <c r="Z4407" s="10">
        <f t="shared" si="1548"/>
        <v>1.0028901719387529</v>
      </c>
      <c r="AA4407" s="10">
        <f t="shared" si="1549"/>
        <v>1.0025438903661763</v>
      </c>
      <c r="AB4407" s="10">
        <f t="shared" si="1550"/>
        <v>-5.8566621921954359E-2</v>
      </c>
      <c r="AC4407" s="10">
        <f t="shared" si="1551"/>
        <v>-5.8715608987241111E-2</v>
      </c>
      <c r="AD4407" s="13">
        <f t="shared" si="1552"/>
        <v>-58566.621921954356</v>
      </c>
      <c r="AE4407" s="13">
        <f t="shared" si="1532"/>
        <v>-58715.60898724111</v>
      </c>
      <c r="AF4407" s="13"/>
      <c r="AG4407" s="2">
        <f t="shared" si="1527"/>
        <v>41220</v>
      </c>
      <c r="AH4407" s="3">
        <f t="shared" si="1533"/>
        <v>11.102045745637522</v>
      </c>
      <c r="AI4407" s="3">
        <f t="shared" si="1534"/>
        <v>11.130288132854698</v>
      </c>
      <c r="AJ4407" s="3">
        <f t="shared" si="1553"/>
        <v>750691.89264085994</v>
      </c>
      <c r="AK4407" s="3">
        <f t="shared" si="1554"/>
        <v>575923.72748085181</v>
      </c>
    </row>
    <row r="4408" spans="2:37" x14ac:dyDescent="0.2">
      <c r="B4408" s="5">
        <v>41221</v>
      </c>
      <c r="C4408" s="1">
        <v>526.87</v>
      </c>
      <c r="D4408" s="1">
        <f t="shared" si="1524"/>
        <v>45</v>
      </c>
      <c r="E4408" s="1" t="b">
        <f t="shared" si="1525"/>
        <v>0</v>
      </c>
      <c r="F4408" s="6">
        <f t="shared" si="1526"/>
        <v>-1.0617522704433613E-3</v>
      </c>
      <c r="G4408" s="8">
        <f t="shared" si="1535"/>
        <v>1.564183289382667E-4</v>
      </c>
      <c r="H4408" s="8">
        <f t="shared" si="1536"/>
        <v>-9.6356482907736758E-5</v>
      </c>
      <c r="I4408" s="8">
        <f t="shared" si="1537"/>
        <v>-2.2916561907587794E-4</v>
      </c>
      <c r="J4408" s="6">
        <f t="shared" si="1538"/>
        <v>1.524199897457915E-3</v>
      </c>
      <c r="K4408" s="6">
        <f t="shared" si="1539"/>
        <v>1.1113730460678912E-3</v>
      </c>
      <c r="L4408" s="6">
        <f t="shared" si="1540"/>
        <v>7.1535522184057107E-4</v>
      </c>
      <c r="M4408" s="9">
        <f t="shared" si="1541"/>
        <v>0.10262323806683342</v>
      </c>
      <c r="N4408" s="9">
        <f t="shared" si="1542"/>
        <v>-8.6700395738993449E-2</v>
      </c>
      <c r="O4408" s="9">
        <f t="shared" si="1543"/>
        <v>-0.32035219996891467</v>
      </c>
      <c r="P4408" s="9">
        <f t="shared" si="1544"/>
        <v>-0.10147645254702491</v>
      </c>
      <c r="Q4408" s="10">
        <f t="shared" si="1545"/>
        <v>4.9449939888397153E-2</v>
      </c>
      <c r="R4408" s="10">
        <f t="shared" si="1528"/>
        <v>1.6177977198870379</v>
      </c>
      <c r="S4408" s="10">
        <f>_xlfn.PERCENTILE.INC($R$1519:R4408,0.75)</f>
        <v>0.8023170764669787</v>
      </c>
      <c r="T4408" s="10">
        <f t="shared" si="1529"/>
        <v>0.8023170764669787</v>
      </c>
      <c r="U4408" s="11">
        <f t="shared" si="1546"/>
        <v>0.8023170764669787</v>
      </c>
      <c r="V4408" s="10">
        <f t="shared" si="1530"/>
        <v>-7.3034151260626456E-2</v>
      </c>
      <c r="W4408" s="10">
        <f t="shared" si="1531"/>
        <v>0.80190733938915904</v>
      </c>
      <c r="X4408" s="10">
        <f t="shared" si="1547"/>
        <v>2.0222471498587975</v>
      </c>
      <c r="Y4408" s="10">
        <f>_xlfn.PERCENTILE.INC($X$1519:X4408,0.75)</f>
        <v>1.0028963455837232</v>
      </c>
      <c r="Z4408" s="10">
        <f t="shared" si="1548"/>
        <v>1.0028963455837232</v>
      </c>
      <c r="AA4408" s="10">
        <f t="shared" si="1549"/>
        <v>1.0025438903661763</v>
      </c>
      <c r="AB4408" s="10">
        <f t="shared" si="1550"/>
        <v>-5.8566621921954359E-2</v>
      </c>
      <c r="AC4408" s="10">
        <f t="shared" si="1551"/>
        <v>-5.8715608987241111E-2</v>
      </c>
      <c r="AD4408" s="13">
        <f t="shared" si="1552"/>
        <v>-58566.621921954356</v>
      </c>
      <c r="AE4408" s="13">
        <f t="shared" si="1532"/>
        <v>-58715.60898724111</v>
      </c>
      <c r="AF4408" s="13"/>
      <c r="AG4408" s="2">
        <f t="shared" si="1527"/>
        <v>41221</v>
      </c>
      <c r="AH4408" s="3">
        <f t="shared" si="1533"/>
        <v>62.183243797832972</v>
      </c>
      <c r="AI4408" s="3">
        <f t="shared" si="1534"/>
        <v>62.34143115266788</v>
      </c>
      <c r="AJ4408" s="3">
        <f t="shared" si="1553"/>
        <v>750754.0758846578</v>
      </c>
      <c r="AK4408" s="3">
        <f t="shared" si="1554"/>
        <v>575986.06891200447</v>
      </c>
    </row>
    <row r="4409" spans="2:37" x14ac:dyDescent="0.2">
      <c r="B4409" s="5">
        <v>41222</v>
      </c>
      <c r="C4409" s="1">
        <v>523.33000000000004</v>
      </c>
      <c r="D4409" s="1">
        <f t="shared" si="1524"/>
        <v>45</v>
      </c>
      <c r="E4409" s="1" t="b">
        <f t="shared" si="1525"/>
        <v>0</v>
      </c>
      <c r="F4409" s="6">
        <f t="shared" si="1526"/>
        <v>-6.7189249720044364E-3</v>
      </c>
      <c r="G4409" s="8">
        <f t="shared" si="1535"/>
        <v>-2.3433329140356013E-5</v>
      </c>
      <c r="H4409" s="8">
        <f t="shared" si="1536"/>
        <v>-1.8914031756885074E-4</v>
      </c>
      <c r="I4409" s="8">
        <f t="shared" si="1537"/>
        <v>-2.8017479992137616E-4</v>
      </c>
      <c r="J4409" s="6">
        <f t="shared" si="1538"/>
        <v>1.5238650626249719E-3</v>
      </c>
      <c r="K4409" s="6">
        <f t="shared" si="1539"/>
        <v>1.1111329177984667E-3</v>
      </c>
      <c r="L4409" s="6">
        <f t="shared" si="1540"/>
        <v>7.1536184940450189E-4</v>
      </c>
      <c r="M4409" s="9">
        <f t="shared" si="1541"/>
        <v>-1.5377561777018723E-2</v>
      </c>
      <c r="N4409" s="9">
        <f t="shared" si="1542"/>
        <v>-0.17022294501327728</v>
      </c>
      <c r="O4409" s="9">
        <f t="shared" si="1543"/>
        <v>-0.39165465722641735</v>
      </c>
      <c r="P4409" s="9">
        <f t="shared" si="1544"/>
        <v>-0.19241838800557112</v>
      </c>
      <c r="Q4409" s="10">
        <f t="shared" si="1545"/>
        <v>5.1342817285456741E-2</v>
      </c>
      <c r="R4409" s="10">
        <f t="shared" si="1528"/>
        <v>1.558153685942369</v>
      </c>
      <c r="S4409" s="10">
        <f>_xlfn.PERCENTILE.INC($R$1519:R4409,0.75)</f>
        <v>0.80248925816073291</v>
      </c>
      <c r="T4409" s="10">
        <f t="shared" si="1529"/>
        <v>0.80248925816073291</v>
      </c>
      <c r="U4409" s="11">
        <f t="shared" si="1546"/>
        <v>0.80248925816073291</v>
      </c>
      <c r="V4409" s="10">
        <f t="shared" si="1530"/>
        <v>-7.3034151260626456E-2</v>
      </c>
      <c r="W4409" s="10">
        <f t="shared" si="1531"/>
        <v>0.80190733938915904</v>
      </c>
      <c r="X4409" s="10">
        <f t="shared" si="1547"/>
        <v>1.9476921074279614</v>
      </c>
      <c r="Y4409" s="10">
        <f>_xlfn.PERCENTILE.INC($X$1519:X4409,0.75)</f>
        <v>1.0031115727009161</v>
      </c>
      <c r="Z4409" s="10">
        <f t="shared" si="1548"/>
        <v>1.0031115727009161</v>
      </c>
      <c r="AA4409" s="10">
        <f t="shared" si="1549"/>
        <v>1.0025438903661763</v>
      </c>
      <c r="AB4409" s="10">
        <f t="shared" si="1550"/>
        <v>-5.8566621921954359E-2</v>
      </c>
      <c r="AC4409" s="10">
        <f t="shared" si="1551"/>
        <v>-5.8715608987241111E-2</v>
      </c>
      <c r="AD4409" s="13">
        <f t="shared" si="1552"/>
        <v>-58566.621921954356</v>
      </c>
      <c r="AE4409" s="13">
        <f t="shared" si="1532"/>
        <v>-58715.60898724111</v>
      </c>
      <c r="AF4409" s="13"/>
      <c r="AG4409" s="2">
        <f t="shared" si="1527"/>
        <v>41222</v>
      </c>
      <c r="AH4409" s="3">
        <f t="shared" si="1533"/>
        <v>393.50473855736158</v>
      </c>
      <c r="AI4409" s="3">
        <f t="shared" si="1534"/>
        <v>394.50577147082242</v>
      </c>
      <c r="AJ4409" s="3">
        <f t="shared" si="1553"/>
        <v>751147.58062321518</v>
      </c>
      <c r="AK4409" s="3">
        <f t="shared" si="1554"/>
        <v>576380.57468347531</v>
      </c>
    </row>
    <row r="4410" spans="2:37" x14ac:dyDescent="0.2">
      <c r="B4410" s="5">
        <v>41226</v>
      </c>
      <c r="C4410" s="1">
        <v>520.27</v>
      </c>
      <c r="D4410" s="1">
        <f t="shared" si="1524"/>
        <v>46</v>
      </c>
      <c r="E4410" s="1" t="b">
        <f t="shared" si="1525"/>
        <v>1</v>
      </c>
      <c r="F4410" s="6">
        <f t="shared" si="1526"/>
        <v>-5.8471710010893352E-3</v>
      </c>
      <c r="G4410" s="8">
        <f t="shared" si="1535"/>
        <v>-1.7611321304400777E-4</v>
      </c>
      <c r="H4410" s="8">
        <f t="shared" si="1536"/>
        <v>-2.3668996593078278E-4</v>
      </c>
      <c r="I4410" s="8">
        <f t="shared" si="1537"/>
        <v>-3.1969087424951108E-4</v>
      </c>
      <c r="J4410" s="6">
        <f t="shared" si="1538"/>
        <v>1.5234968501023369E-3</v>
      </c>
      <c r="K4410" s="6">
        <f t="shared" si="1539"/>
        <v>1.1108533727688028E-3</v>
      </c>
      <c r="L4410" s="6">
        <f t="shared" si="1540"/>
        <v>7.1537816727956349E-4</v>
      </c>
      <c r="M4410" s="9">
        <f t="shared" si="1541"/>
        <v>-0.1155980158621121</v>
      </c>
      <c r="N4410" s="9">
        <f t="shared" si="1542"/>
        <v>-0.21307039410685938</v>
      </c>
      <c r="O4410" s="9">
        <f t="shared" si="1543"/>
        <v>-0.44688374467064035</v>
      </c>
      <c r="P4410" s="9">
        <f t="shared" si="1544"/>
        <v>-0.25851738487987058</v>
      </c>
      <c r="Q4410" s="10">
        <f t="shared" si="1545"/>
        <v>5.2516786240548299E-2</v>
      </c>
      <c r="R4410" s="10">
        <f t="shared" si="1528"/>
        <v>1.5233224598620216</v>
      </c>
      <c r="S4410" s="10">
        <f>_xlfn.PERCENTILE.INC($R$1519:R4410,0.75)</f>
        <v>0.80290935345335279</v>
      </c>
      <c r="T4410" s="10">
        <f t="shared" si="1529"/>
        <v>0.80290935345335279</v>
      </c>
      <c r="U4410" s="11">
        <f t="shared" si="1546"/>
        <v>0.80290935345335279</v>
      </c>
      <c r="V4410" s="10">
        <f t="shared" si="1530"/>
        <v>-0.19241838800557112</v>
      </c>
      <c r="W4410" s="10">
        <f t="shared" si="1531"/>
        <v>0.80248925816073291</v>
      </c>
      <c r="X4410" s="10">
        <f t="shared" si="1547"/>
        <v>1.904153074827527</v>
      </c>
      <c r="Y4410" s="10">
        <f>_xlfn.PERCENTILE.INC($X$1519:X4410,0.75)</f>
        <v>1.003636691816691</v>
      </c>
      <c r="Z4410" s="10">
        <f t="shared" si="1548"/>
        <v>1.003636691816691</v>
      </c>
      <c r="AA4410" s="10">
        <f t="shared" si="1549"/>
        <v>1.003636691816691</v>
      </c>
      <c r="AB4410" s="10">
        <f t="shared" si="1550"/>
        <v>-0.15441368944707484</v>
      </c>
      <c r="AC4410" s="10">
        <f t="shared" si="1551"/>
        <v>-0.15497524444787208</v>
      </c>
      <c r="AD4410" s="13">
        <f t="shared" si="1552"/>
        <v>-154413.68944707484</v>
      </c>
      <c r="AE4410" s="13">
        <f t="shared" si="1532"/>
        <v>-154975.24444787207</v>
      </c>
      <c r="AF4410" s="13"/>
      <c r="AG4410" s="2">
        <f t="shared" si="1527"/>
        <v>41226</v>
      </c>
      <c r="AH4410" s="3">
        <f t="shared" si="1533"/>
        <v>342.44905333381445</v>
      </c>
      <c r="AI4410" s="3">
        <f t="shared" si="1534"/>
        <v>343.32020618149659</v>
      </c>
      <c r="AJ4410" s="3">
        <f t="shared" si="1553"/>
        <v>751490.02967654902</v>
      </c>
      <c r="AK4410" s="3">
        <f t="shared" si="1554"/>
        <v>576723.8948896568</v>
      </c>
    </row>
    <row r="4411" spans="2:37" x14ac:dyDescent="0.2">
      <c r="B4411" s="5">
        <v>41227</v>
      </c>
      <c r="C4411" s="1">
        <v>518.46</v>
      </c>
      <c r="D4411" s="1">
        <f t="shared" si="1524"/>
        <v>46</v>
      </c>
      <c r="E4411" s="1" t="b">
        <f t="shared" si="1525"/>
        <v>0</v>
      </c>
      <c r="F4411" s="6">
        <f t="shared" si="1526"/>
        <v>-3.4789628462144062E-3</v>
      </c>
      <c r="G4411" s="8">
        <f t="shared" si="1535"/>
        <v>-2.5354269619568969E-4</v>
      </c>
      <c r="H4411" s="8">
        <f t="shared" si="1536"/>
        <v>-2.4283389935437881E-4</v>
      </c>
      <c r="I4411" s="8">
        <f t="shared" si="1537"/>
        <v>-3.2777344215368157E-4</v>
      </c>
      <c r="J4411" s="6">
        <f t="shared" si="1538"/>
        <v>1.5230975344750948E-3</v>
      </c>
      <c r="K4411" s="6">
        <f t="shared" si="1539"/>
        <v>1.1105581672917213E-3</v>
      </c>
      <c r="L4411" s="6">
        <f t="shared" si="1540"/>
        <v>7.1536368360761583E-4</v>
      </c>
      <c r="M4411" s="9">
        <f t="shared" si="1541"/>
        <v>-0.16646517406586711</v>
      </c>
      <c r="N4411" s="9">
        <f t="shared" si="1542"/>
        <v>-0.21865932510907485</v>
      </c>
      <c r="O4411" s="9">
        <f t="shared" si="1543"/>
        <v>-0.45819133632938042</v>
      </c>
      <c r="P4411" s="9">
        <f t="shared" si="1544"/>
        <v>-0.28110527850144079</v>
      </c>
      <c r="Q4411" s="10">
        <f t="shared" si="1545"/>
        <v>5.2893967441206446E-2</v>
      </c>
      <c r="R4411" s="10">
        <f t="shared" si="1528"/>
        <v>1.5124598110157437</v>
      </c>
      <c r="S4411" s="10">
        <f>_xlfn.PERCENTILE.INC($R$1519:R4411,0.75)</f>
        <v>0.80365803316592588</v>
      </c>
      <c r="T4411" s="10">
        <f t="shared" si="1529"/>
        <v>0.80365803316592588</v>
      </c>
      <c r="U4411" s="11">
        <f t="shared" si="1546"/>
        <v>0.80365803316592588</v>
      </c>
      <c r="V4411" s="10">
        <f t="shared" si="1530"/>
        <v>-0.19241838800557112</v>
      </c>
      <c r="W4411" s="10">
        <f t="shared" si="1531"/>
        <v>0.80248925816073291</v>
      </c>
      <c r="X4411" s="10">
        <f t="shared" si="1547"/>
        <v>1.8905747637696797</v>
      </c>
      <c r="Y4411" s="10">
        <f>_xlfn.PERCENTILE.INC($X$1519:X4411,0.75)</f>
        <v>1.0045725414574074</v>
      </c>
      <c r="Z4411" s="10">
        <f t="shared" si="1548"/>
        <v>1.0045725414574074</v>
      </c>
      <c r="AA4411" s="10">
        <f t="shared" si="1549"/>
        <v>1.003636691816691</v>
      </c>
      <c r="AB4411" s="10">
        <f t="shared" si="1550"/>
        <v>-0.15441368944707484</v>
      </c>
      <c r="AC4411" s="10">
        <f t="shared" si="1551"/>
        <v>-0.15497524444787208</v>
      </c>
      <c r="AD4411" s="13">
        <f t="shared" si="1552"/>
        <v>-154413.68944707484</v>
      </c>
      <c r="AE4411" s="13">
        <f t="shared" si="1532"/>
        <v>-154975.24444787207</v>
      </c>
      <c r="AF4411" s="13"/>
      <c r="AG4411" s="2">
        <f t="shared" si="1527"/>
        <v>41227</v>
      </c>
      <c r="AH4411" s="3">
        <f t="shared" si="1533"/>
        <v>537.19948853326287</v>
      </c>
      <c r="AI4411" s="3">
        <f t="shared" si="1534"/>
        <v>539.15311751714239</v>
      </c>
      <c r="AJ4411" s="3">
        <f t="shared" si="1553"/>
        <v>752027.22916508233</v>
      </c>
      <c r="AK4411" s="3">
        <f t="shared" si="1554"/>
        <v>577263.04800717393</v>
      </c>
    </row>
    <row r="4412" spans="2:37" x14ac:dyDescent="0.2">
      <c r="B4412" s="5">
        <v>41228</v>
      </c>
      <c r="C4412" s="1">
        <v>519.4</v>
      </c>
      <c r="D4412" s="1">
        <f t="shared" si="1524"/>
        <v>46</v>
      </c>
      <c r="E4412" s="1" t="b">
        <f t="shared" si="1525"/>
        <v>0</v>
      </c>
      <c r="F4412" s="6">
        <f t="shared" si="1526"/>
        <v>1.8130617598270948E-3</v>
      </c>
      <c r="G4412" s="8">
        <f t="shared" si="1535"/>
        <v>-2.4868894473666835E-4</v>
      </c>
      <c r="H4412" s="8">
        <f t="shared" si="1536"/>
        <v>-2.0908961246840323E-4</v>
      </c>
      <c r="I4412" s="8">
        <f t="shared" si="1537"/>
        <v>-3.1689664003442389E-4</v>
      </c>
      <c r="J4412" s="6">
        <f t="shared" si="1538"/>
        <v>1.5228303326631468E-3</v>
      </c>
      <c r="K4412" s="6">
        <f t="shared" si="1539"/>
        <v>1.1103317086428358E-3</v>
      </c>
      <c r="L4412" s="6">
        <f t="shared" si="1540"/>
        <v>7.1538391851932808E-4</v>
      </c>
      <c r="M4412" s="9">
        <f t="shared" si="1541"/>
        <v>-0.16330706015144686</v>
      </c>
      <c r="N4412" s="9">
        <f t="shared" si="1542"/>
        <v>-0.18831274549834712</v>
      </c>
      <c r="O4412" s="9">
        <f t="shared" si="1543"/>
        <v>-0.44297422940443421</v>
      </c>
      <c r="P4412" s="9">
        <f t="shared" si="1544"/>
        <v>-0.26486467835140942</v>
      </c>
      <c r="Q4412" s="10">
        <f t="shared" si="1545"/>
        <v>5.304562310810642E-2</v>
      </c>
      <c r="R4412" s="10">
        <f t="shared" si="1528"/>
        <v>1.5081357388706857</v>
      </c>
      <c r="S4412" s="10">
        <f>_xlfn.PERCENTILE.INC($R$1519:R4412,0.75)</f>
        <v>0.80370037311168718</v>
      </c>
      <c r="T4412" s="10">
        <f t="shared" si="1529"/>
        <v>0.80370037311168718</v>
      </c>
      <c r="U4412" s="11">
        <f t="shared" si="1546"/>
        <v>0.80370037311168718</v>
      </c>
      <c r="V4412" s="10">
        <f t="shared" si="1530"/>
        <v>-0.19241838800557112</v>
      </c>
      <c r="W4412" s="10">
        <f t="shared" si="1531"/>
        <v>0.80248925816073291</v>
      </c>
      <c r="X4412" s="10">
        <f t="shared" si="1547"/>
        <v>1.8851696735883574</v>
      </c>
      <c r="Y4412" s="10">
        <f>_xlfn.PERCENTILE.INC($X$1519:X4412,0.75)</f>
        <v>1.004625466389609</v>
      </c>
      <c r="Z4412" s="10">
        <f t="shared" si="1548"/>
        <v>1.004625466389609</v>
      </c>
      <c r="AA4412" s="10">
        <f t="shared" si="1549"/>
        <v>1.003636691816691</v>
      </c>
      <c r="AB4412" s="10">
        <f t="shared" si="1550"/>
        <v>-0.15441368944707484</v>
      </c>
      <c r="AC4412" s="10">
        <f t="shared" si="1551"/>
        <v>-0.15497524444787208</v>
      </c>
      <c r="AD4412" s="13">
        <f t="shared" si="1552"/>
        <v>-154413.68944707484</v>
      </c>
      <c r="AE4412" s="13">
        <f t="shared" si="1532"/>
        <v>-154975.24444787207</v>
      </c>
      <c r="AF4412" s="13"/>
      <c r="AG4412" s="2">
        <f t="shared" si="1527"/>
        <v>41228</v>
      </c>
      <c r="AH4412" s="3">
        <f t="shared" si="1533"/>
        <v>-279.96155553030803</v>
      </c>
      <c r="AI4412" s="3">
        <f t="shared" si="1534"/>
        <v>-280.97968942829317</v>
      </c>
      <c r="AJ4412" s="3">
        <f t="shared" si="1553"/>
        <v>751747.26760955201</v>
      </c>
      <c r="AK4412" s="3">
        <f t="shared" si="1554"/>
        <v>576982.06831774558</v>
      </c>
    </row>
    <row r="4413" spans="2:37" x14ac:dyDescent="0.2">
      <c r="B4413" s="5">
        <v>41229</v>
      </c>
      <c r="C4413" s="1">
        <v>516.6</v>
      </c>
      <c r="D4413" s="1">
        <f t="shared" si="1524"/>
        <v>46</v>
      </c>
      <c r="E4413" s="1" t="b">
        <f t="shared" si="1525"/>
        <v>0</v>
      </c>
      <c r="F4413" s="6">
        <f t="shared" si="1526"/>
        <v>-5.3908355795146967E-3</v>
      </c>
      <c r="G4413" s="8">
        <f t="shared" si="1535"/>
        <v>-3.7252261694174289E-4</v>
      </c>
      <c r="H4413" s="8">
        <f t="shared" si="1536"/>
        <v>-2.4262881215575429E-4</v>
      </c>
      <c r="I4413" s="8">
        <f t="shared" si="1537"/>
        <v>-3.6647462747961914E-4</v>
      </c>
      <c r="J4413" s="6">
        <f t="shared" si="1538"/>
        <v>1.5225989554529115E-3</v>
      </c>
      <c r="K4413" s="6">
        <f t="shared" si="1539"/>
        <v>1.1101113109588986E-3</v>
      </c>
      <c r="L4413" s="6">
        <f t="shared" si="1540"/>
        <v>7.1544128017345728E-4</v>
      </c>
      <c r="M4413" s="9">
        <f t="shared" si="1541"/>
        <v>-0.24466233580919047</v>
      </c>
      <c r="N4413" s="9">
        <f t="shared" si="1542"/>
        <v>-0.21856259796702271</v>
      </c>
      <c r="O4413" s="9">
        <f t="shared" si="1543"/>
        <v>-0.51223578738812514</v>
      </c>
      <c r="P4413" s="9">
        <f t="shared" si="1544"/>
        <v>-0.3251535737214461</v>
      </c>
      <c r="Q4413" s="10">
        <f t="shared" si="1545"/>
        <v>5.4103896515061166E-2</v>
      </c>
      <c r="R4413" s="10">
        <f t="shared" si="1528"/>
        <v>1.4786365706161295</v>
      </c>
      <c r="S4413" s="10">
        <f>_xlfn.PERCENTILE.INC($R$1519:R4413,0.75)</f>
        <v>0.80372833472494198</v>
      </c>
      <c r="T4413" s="10">
        <f t="shared" si="1529"/>
        <v>0.80372833472494198</v>
      </c>
      <c r="U4413" s="11">
        <f t="shared" si="1546"/>
        <v>0.80372833472494198</v>
      </c>
      <c r="V4413" s="10">
        <f t="shared" si="1530"/>
        <v>-0.19241838800557112</v>
      </c>
      <c r="W4413" s="10">
        <f t="shared" si="1531"/>
        <v>0.80248925816073291</v>
      </c>
      <c r="X4413" s="10">
        <f t="shared" si="1547"/>
        <v>1.8482957132701618</v>
      </c>
      <c r="Y4413" s="10">
        <f>_xlfn.PERCENTILE.INC($X$1519:X4413,0.75)</f>
        <v>1.0046604184061776</v>
      </c>
      <c r="Z4413" s="10">
        <f t="shared" si="1548"/>
        <v>1.0046604184061776</v>
      </c>
      <c r="AA4413" s="10">
        <f t="shared" si="1549"/>
        <v>1.003636691816691</v>
      </c>
      <c r="AB4413" s="10">
        <f t="shared" si="1550"/>
        <v>-0.15441368944707484</v>
      </c>
      <c r="AC4413" s="10">
        <f t="shared" si="1551"/>
        <v>-0.15497524444787208</v>
      </c>
      <c r="AD4413" s="13">
        <f t="shared" si="1552"/>
        <v>-154413.68944707484</v>
      </c>
      <c r="AE4413" s="13">
        <f t="shared" si="1532"/>
        <v>-154975.24444787207</v>
      </c>
      <c r="AF4413" s="13"/>
      <c r="AG4413" s="2">
        <f t="shared" si="1527"/>
        <v>41229</v>
      </c>
      <c r="AH4413" s="3">
        <f t="shared" si="1533"/>
        <v>832.41881103542414</v>
      </c>
      <c r="AI4413" s="3">
        <f t="shared" si="1534"/>
        <v>835.44606171357623</v>
      </c>
      <c r="AJ4413" s="3">
        <f t="shared" si="1553"/>
        <v>752579.68642058747</v>
      </c>
      <c r="AK4413" s="3">
        <f t="shared" si="1554"/>
        <v>577817.5143794592</v>
      </c>
    </row>
    <row r="4414" spans="2:37" x14ac:dyDescent="0.2">
      <c r="B4414" s="5">
        <v>41232</v>
      </c>
      <c r="C4414" s="1">
        <v>518.59</v>
      </c>
      <c r="D4414" s="1">
        <f t="shared" si="1524"/>
        <v>47</v>
      </c>
      <c r="E4414" s="1" t="b">
        <f t="shared" si="1525"/>
        <v>1</v>
      </c>
      <c r="F4414" s="6">
        <f t="shared" si="1526"/>
        <v>3.8521099496708899E-3</v>
      </c>
      <c r="G4414" s="8">
        <f t="shared" si="1535"/>
        <v>-2.3289269400124339E-4</v>
      </c>
      <c r="H4414" s="8">
        <f t="shared" si="1536"/>
        <v>-2.0712093503764351E-4</v>
      </c>
      <c r="I4414" s="8">
        <f t="shared" si="1537"/>
        <v>-3.2335740918272094E-4</v>
      </c>
      <c r="J4414" s="6">
        <f t="shared" si="1538"/>
        <v>1.5225081441894773E-3</v>
      </c>
      <c r="K4414" s="6">
        <f t="shared" si="1539"/>
        <v>1.109993877037914E-3</v>
      </c>
      <c r="L4414" s="6">
        <f t="shared" si="1540"/>
        <v>7.1553416431922314E-4</v>
      </c>
      <c r="M4414" s="9">
        <f t="shared" si="1541"/>
        <v>-0.15296646844882802</v>
      </c>
      <c r="N4414" s="9">
        <f t="shared" si="1542"/>
        <v>-0.18659646627092963</v>
      </c>
      <c r="O4414" s="9">
        <f t="shared" si="1543"/>
        <v>-0.4519105100877624</v>
      </c>
      <c r="P4414" s="9">
        <f t="shared" si="1544"/>
        <v>-0.26382448160250666</v>
      </c>
      <c r="Q4414" s="10">
        <f t="shared" si="1545"/>
        <v>5.4685958631034051E-2</v>
      </c>
      <c r="R4414" s="10">
        <f t="shared" si="1528"/>
        <v>1.4628983746954074</v>
      </c>
      <c r="S4414" s="10">
        <f>_xlfn.PERCENTILE.INC($R$1519:R4414,0.75)</f>
        <v>0.80392549590998574</v>
      </c>
      <c r="T4414" s="10">
        <f t="shared" si="1529"/>
        <v>0.80392549590998574</v>
      </c>
      <c r="U4414" s="11">
        <f t="shared" si="1546"/>
        <v>0.80392549590998574</v>
      </c>
      <c r="V4414" s="10">
        <f t="shared" si="1530"/>
        <v>-0.3251535737214461</v>
      </c>
      <c r="W4414" s="10">
        <f t="shared" si="1531"/>
        <v>0.80372833472494198</v>
      </c>
      <c r="X4414" s="10">
        <f t="shared" si="1547"/>
        <v>1.8286229683692594</v>
      </c>
      <c r="Y4414" s="10">
        <f>_xlfn.PERCENTILE.INC($X$1519:X4414,0.75)</f>
        <v>1.0049068698874821</v>
      </c>
      <c r="Z4414" s="10">
        <f t="shared" si="1548"/>
        <v>1.0049068698874821</v>
      </c>
      <c r="AA4414" s="10">
        <f t="shared" si="1549"/>
        <v>1.0049068698874821</v>
      </c>
      <c r="AB4414" s="10">
        <f t="shared" si="1550"/>
        <v>-0.2613351403370015</v>
      </c>
      <c r="AC4414" s="10">
        <f t="shared" si="1551"/>
        <v>-0.26261747786766204</v>
      </c>
      <c r="AD4414" s="13">
        <f t="shared" si="1552"/>
        <v>-261335.1403370015</v>
      </c>
      <c r="AE4414" s="13">
        <f t="shared" si="1532"/>
        <v>-262617.47786766203</v>
      </c>
      <c r="AF4414" s="13"/>
      <c r="AG4414" s="2">
        <f t="shared" si="1527"/>
        <v>41232</v>
      </c>
      <c r="AH4414" s="3">
        <f t="shared" si="1533"/>
        <v>-594.81850948446788</v>
      </c>
      <c r="AI4414" s="3">
        <f t="shared" si="1534"/>
        <v>-596.98168109032633</v>
      </c>
      <c r="AJ4414" s="3">
        <f t="shared" si="1553"/>
        <v>751984.86791110295</v>
      </c>
      <c r="AK4414" s="3">
        <f t="shared" si="1554"/>
        <v>577220.53269836889</v>
      </c>
    </row>
    <row r="4415" spans="2:37" x14ac:dyDescent="0.2">
      <c r="B4415" s="5">
        <v>41233</v>
      </c>
      <c r="C4415" s="1">
        <v>515.99</v>
      </c>
      <c r="D4415" s="1">
        <f t="shared" si="1524"/>
        <v>47</v>
      </c>
      <c r="E4415" s="1" t="b">
        <f t="shared" si="1525"/>
        <v>0</v>
      </c>
      <c r="F4415" s="6">
        <f t="shared" si="1526"/>
        <v>-5.0135945544650395E-3</v>
      </c>
      <c r="G4415" s="8">
        <f t="shared" si="1535"/>
        <v>-3.6006154562897463E-4</v>
      </c>
      <c r="H4415" s="8">
        <f t="shared" si="1536"/>
        <v>-2.2833098409483343E-4</v>
      </c>
      <c r="I4415" s="8">
        <f t="shared" si="1537"/>
        <v>-3.3676201949131514E-4</v>
      </c>
      <c r="J4415" s="6">
        <f t="shared" si="1538"/>
        <v>1.5223829713912399E-3</v>
      </c>
      <c r="K4415" s="6">
        <f t="shared" si="1539"/>
        <v>1.1098134877133656E-3</v>
      </c>
      <c r="L4415" s="6">
        <f t="shared" si="1540"/>
        <v>7.1558959289121321E-4</v>
      </c>
      <c r="M4415" s="9">
        <f t="shared" si="1541"/>
        <v>-0.23651180576457051</v>
      </c>
      <c r="N4415" s="9">
        <f t="shared" si="1542"/>
        <v>-0.20573815926969979</v>
      </c>
      <c r="O4415" s="9">
        <f t="shared" si="1543"/>
        <v>-0.47060776573159446</v>
      </c>
      <c r="P4415" s="9">
        <f t="shared" si="1544"/>
        <v>-0.30428591025528823</v>
      </c>
      <c r="Q4415" s="10">
        <f t="shared" si="1545"/>
        <v>5.5545173911620095E-2</v>
      </c>
      <c r="R4415" s="10">
        <f t="shared" si="1528"/>
        <v>1.4402691425053571</v>
      </c>
      <c r="S4415" s="10">
        <f>_xlfn.PERCENTILE.INC($R$1519:R4415,0.75)</f>
        <v>0.80447543457111381</v>
      </c>
      <c r="T4415" s="10">
        <f t="shared" si="1529"/>
        <v>0.80447543457111381</v>
      </c>
      <c r="U4415" s="11">
        <f t="shared" si="1546"/>
        <v>0.80447543457111381</v>
      </c>
      <c r="V4415" s="10">
        <f t="shared" si="1530"/>
        <v>-0.3251535737214461</v>
      </c>
      <c r="W4415" s="10">
        <f t="shared" si="1531"/>
        <v>0.80372833472494198</v>
      </c>
      <c r="X4415" s="10">
        <f t="shared" si="1547"/>
        <v>1.8003364281316963</v>
      </c>
      <c r="Y4415" s="10">
        <f>_xlfn.PERCENTILE.INC($X$1519:X4415,0.75)</f>
        <v>1.0055942932138922</v>
      </c>
      <c r="Z4415" s="10">
        <f t="shared" si="1548"/>
        <v>1.0055942932138922</v>
      </c>
      <c r="AA4415" s="10">
        <f t="shared" si="1549"/>
        <v>1.0049068698874821</v>
      </c>
      <c r="AB4415" s="10">
        <f t="shared" si="1550"/>
        <v>-0.2613351403370015</v>
      </c>
      <c r="AC4415" s="10">
        <f t="shared" si="1551"/>
        <v>-0.26261747786766204</v>
      </c>
      <c r="AD4415" s="13">
        <f t="shared" si="1552"/>
        <v>-261335.1403370015</v>
      </c>
      <c r="AE4415" s="13">
        <f t="shared" si="1532"/>
        <v>-262617.47786766203</v>
      </c>
      <c r="AF4415" s="13"/>
      <c r="AG4415" s="2">
        <f t="shared" si="1527"/>
        <v>41233</v>
      </c>
      <c r="AH4415" s="3">
        <f t="shared" si="1533"/>
        <v>1310.2284364839477</v>
      </c>
      <c r="AI4415" s="3">
        <f t="shared" si="1534"/>
        <v>1316.6575569446534</v>
      </c>
      <c r="AJ4415" s="3">
        <f t="shared" si="1553"/>
        <v>753295.09634758695</v>
      </c>
      <c r="AK4415" s="3">
        <f t="shared" si="1554"/>
        <v>578537.19025531353</v>
      </c>
    </row>
    <row r="4416" spans="2:37" x14ac:dyDescent="0.2">
      <c r="B4416" s="5">
        <v>41234</v>
      </c>
      <c r="C4416" s="1">
        <v>512.78</v>
      </c>
      <c r="D4416" s="1">
        <f t="shared" si="1524"/>
        <v>47</v>
      </c>
      <c r="E4416" s="1" t="b">
        <f t="shared" si="1525"/>
        <v>0</v>
      </c>
      <c r="F4416" s="6">
        <f t="shared" si="1526"/>
        <v>-6.2210507955581251E-3</v>
      </c>
      <c r="G4416" s="8">
        <f t="shared" si="1535"/>
        <v>-5.2189909805384948E-4</v>
      </c>
      <c r="H4416" s="8">
        <f t="shared" si="1536"/>
        <v>-2.5618152483613144E-4</v>
      </c>
      <c r="I4416" s="8">
        <f t="shared" si="1537"/>
        <v>-3.8108885720124826E-4</v>
      </c>
      <c r="J4416" s="6">
        <f t="shared" si="1538"/>
        <v>1.5223537232719028E-3</v>
      </c>
      <c r="K4416" s="6">
        <f t="shared" si="1539"/>
        <v>1.1096527461241081E-3</v>
      </c>
      <c r="L4416" s="6">
        <f t="shared" si="1540"/>
        <v>7.1568513960499377E-4</v>
      </c>
      <c r="M4416" s="9">
        <f t="shared" si="1541"/>
        <v>-0.34282380637015375</v>
      </c>
      <c r="N4416" s="9">
        <f t="shared" si="1542"/>
        <v>-0.23086639106778642</v>
      </c>
      <c r="O4416" s="9">
        <f t="shared" si="1543"/>
        <v>-0.53248116540687385</v>
      </c>
      <c r="P4416" s="9">
        <f t="shared" si="1544"/>
        <v>-0.36872378761493801</v>
      </c>
      <c r="Q4416" s="10">
        <f t="shared" si="1545"/>
        <v>5.6795694793608582E-2</v>
      </c>
      <c r="R4416" s="10">
        <f t="shared" si="1528"/>
        <v>1.408557467088204</v>
      </c>
      <c r="S4416" s="10">
        <f>_xlfn.PERCENTILE.INC($R$1519:R4416,0.75)</f>
        <v>0.80451753876789012</v>
      </c>
      <c r="T4416" s="10">
        <f t="shared" si="1529"/>
        <v>0.80451753876789012</v>
      </c>
      <c r="U4416" s="11">
        <f t="shared" si="1546"/>
        <v>0.80451753876789012</v>
      </c>
      <c r="V4416" s="10">
        <f t="shared" si="1530"/>
        <v>-0.3251535737214461</v>
      </c>
      <c r="W4416" s="10">
        <f t="shared" si="1531"/>
        <v>0.80372833472494198</v>
      </c>
      <c r="X4416" s="10">
        <f t="shared" si="1547"/>
        <v>1.7606968338602551</v>
      </c>
      <c r="Y4416" s="10">
        <f>_xlfn.PERCENTILE.INC($X$1519:X4416,0.75)</f>
        <v>1.0056469234598626</v>
      </c>
      <c r="Z4416" s="10">
        <f t="shared" si="1548"/>
        <v>1.0056469234598626</v>
      </c>
      <c r="AA4416" s="10">
        <f t="shared" si="1549"/>
        <v>1.0049068698874821</v>
      </c>
      <c r="AB4416" s="10">
        <f t="shared" si="1550"/>
        <v>-0.2613351403370015</v>
      </c>
      <c r="AC4416" s="10">
        <f t="shared" si="1551"/>
        <v>-0.26261747786766204</v>
      </c>
      <c r="AD4416" s="13">
        <f t="shared" si="1552"/>
        <v>-261335.1403370015</v>
      </c>
      <c r="AE4416" s="13">
        <f t="shared" si="1532"/>
        <v>-262617.47786766203</v>
      </c>
      <c r="AF4416" s="13"/>
      <c r="AG4416" s="2">
        <f t="shared" si="1527"/>
        <v>41234</v>
      </c>
      <c r="AH4416" s="3">
        <f t="shared" si="1533"/>
        <v>1625.7791827007975</v>
      </c>
      <c r="AI4416" s="3">
        <f t="shared" si="1534"/>
        <v>1633.7566696160873</v>
      </c>
      <c r="AJ4416" s="3">
        <f t="shared" si="1553"/>
        <v>754920.87553028774</v>
      </c>
      <c r="AK4416" s="3">
        <f t="shared" si="1554"/>
        <v>580170.94692492962</v>
      </c>
    </row>
    <row r="4417" spans="2:37" x14ac:dyDescent="0.2">
      <c r="B4417" s="5">
        <v>41236</v>
      </c>
      <c r="C4417" s="1">
        <v>514.59</v>
      </c>
      <c r="D4417" s="1">
        <f t="shared" si="1524"/>
        <v>47</v>
      </c>
      <c r="E4417" s="1" t="b">
        <f t="shared" si="1525"/>
        <v>0</v>
      </c>
      <c r="F4417" s="6">
        <f t="shared" si="1526"/>
        <v>3.5297788525294749E-3</v>
      </c>
      <c r="G4417" s="8">
        <f t="shared" si="1535"/>
        <v>-4.4044397724998834E-4</v>
      </c>
      <c r="H4417" s="8">
        <f t="shared" si="1536"/>
        <v>-2.2072263607645208E-4</v>
      </c>
      <c r="I4417" s="8">
        <f t="shared" si="1537"/>
        <v>-3.5452424895117326E-4</v>
      </c>
      <c r="J4417" s="6">
        <f t="shared" si="1538"/>
        <v>1.5222766717595915E-3</v>
      </c>
      <c r="K4417" s="6">
        <f t="shared" si="1539"/>
        <v>1.1094663631175579E-3</v>
      </c>
      <c r="L4417" s="6">
        <f t="shared" si="1540"/>
        <v>7.1575346896524605E-4</v>
      </c>
      <c r="M4417" s="9">
        <f t="shared" si="1541"/>
        <v>-0.28933240942389371</v>
      </c>
      <c r="N4417" s="9">
        <f t="shared" si="1542"/>
        <v>-0.19894486521991522</v>
      </c>
      <c r="O4417" s="9">
        <f t="shared" si="1543"/>
        <v>-0.49531614490629516</v>
      </c>
      <c r="P4417" s="9">
        <f t="shared" si="1544"/>
        <v>-0.32786447318336803</v>
      </c>
      <c r="Q4417" s="10">
        <f t="shared" si="1545"/>
        <v>5.7343774174976395E-2</v>
      </c>
      <c r="R4417" s="10">
        <f t="shared" si="1528"/>
        <v>1.3950947797033963</v>
      </c>
      <c r="S4417" s="10">
        <f>_xlfn.PERCENTILE.INC($R$1519:R4417,0.75)</f>
        <v>0.8049346607228437</v>
      </c>
      <c r="T4417" s="10">
        <f t="shared" si="1529"/>
        <v>0.8049346607228437</v>
      </c>
      <c r="U4417" s="11">
        <f t="shared" si="1546"/>
        <v>0.8049346607228437</v>
      </c>
      <c r="V4417" s="10">
        <f t="shared" si="1530"/>
        <v>-0.3251535737214461</v>
      </c>
      <c r="W4417" s="10">
        <f t="shared" si="1531"/>
        <v>0.80372833472494198</v>
      </c>
      <c r="X4417" s="10">
        <f t="shared" si="1547"/>
        <v>1.7438684746292454</v>
      </c>
      <c r="Y4417" s="10">
        <f>_xlfn.PERCENTILE.INC($X$1519:X4417,0.75)</f>
        <v>1.0061683259035545</v>
      </c>
      <c r="Z4417" s="10">
        <f t="shared" si="1548"/>
        <v>1.0061683259035545</v>
      </c>
      <c r="AA4417" s="10">
        <f t="shared" si="1549"/>
        <v>1.0049068698874821</v>
      </c>
      <c r="AB4417" s="10">
        <f t="shared" si="1550"/>
        <v>-0.2613351403370015</v>
      </c>
      <c r="AC4417" s="10">
        <f t="shared" si="1551"/>
        <v>-0.26261747786766204</v>
      </c>
      <c r="AD4417" s="13">
        <f t="shared" si="1552"/>
        <v>-261335.1403370015</v>
      </c>
      <c r="AE4417" s="13">
        <f t="shared" si="1532"/>
        <v>-262617.47786766203</v>
      </c>
      <c r="AF4417" s="13"/>
      <c r="AG4417" s="2">
        <f t="shared" si="1527"/>
        <v>41236</v>
      </c>
      <c r="AH4417" s="3">
        <f t="shared" si="1533"/>
        <v>-922.45525178437049</v>
      </c>
      <c r="AI4417" s="3">
        <f t="shared" si="1534"/>
        <v>-926.98161968190084</v>
      </c>
      <c r="AJ4417" s="3">
        <f t="shared" si="1553"/>
        <v>753998.42027850333</v>
      </c>
      <c r="AK4417" s="3">
        <f t="shared" si="1554"/>
        <v>579243.96530524769</v>
      </c>
    </row>
    <row r="4418" spans="2:37" x14ac:dyDescent="0.2">
      <c r="B4418" s="5">
        <v>41239</v>
      </c>
      <c r="C4418" s="1">
        <v>516.41</v>
      </c>
      <c r="D4418" s="1">
        <f t="shared" si="1524"/>
        <v>48</v>
      </c>
      <c r="E4418" s="1" t="b">
        <f t="shared" si="1525"/>
        <v>1</v>
      </c>
      <c r="F4418" s="6">
        <f t="shared" si="1526"/>
        <v>3.5367962844203849E-3</v>
      </c>
      <c r="G4418" s="8">
        <f t="shared" si="1535"/>
        <v>-3.5135444685822827E-4</v>
      </c>
      <c r="H4418" s="8">
        <f t="shared" si="1536"/>
        <v>-1.9411448080520777E-4</v>
      </c>
      <c r="I4418" s="8">
        <f t="shared" si="1537"/>
        <v>-3.2941619771958747E-4</v>
      </c>
      <c r="J4418" s="6">
        <f t="shared" si="1538"/>
        <v>1.522285505444721E-3</v>
      </c>
      <c r="K4418" s="6">
        <f t="shared" si="1539"/>
        <v>1.109354228842706E-3</v>
      </c>
      <c r="L4418" s="6">
        <f t="shared" si="1540"/>
        <v>7.158590732223724E-4</v>
      </c>
      <c r="M4418" s="9">
        <f t="shared" si="1541"/>
        <v>-0.23080719457785515</v>
      </c>
      <c r="N4418" s="9">
        <f t="shared" si="1542"/>
        <v>-0.1749797095988995</v>
      </c>
      <c r="O4418" s="9">
        <f t="shared" si="1543"/>
        <v>-0.46016906126055146</v>
      </c>
      <c r="P4418" s="9">
        <f t="shared" si="1544"/>
        <v>-0.28865198847910206</v>
      </c>
      <c r="Q4418" s="10">
        <f t="shared" si="1545"/>
        <v>5.5569892188900613E-2</v>
      </c>
      <c r="R4418" s="10">
        <f t="shared" si="1528"/>
        <v>1.4396284903352574</v>
      </c>
      <c r="S4418" s="10">
        <f>_xlfn.PERCENTILE.INC($R$1519:R4418,0.75)</f>
        <v>0.80547055570063741</v>
      </c>
      <c r="T4418" s="10">
        <f t="shared" si="1529"/>
        <v>0.80547055570063741</v>
      </c>
      <c r="U4418" s="11">
        <f t="shared" si="1546"/>
        <v>0.80547055570063741</v>
      </c>
      <c r="V4418" s="10">
        <f t="shared" si="1530"/>
        <v>-0.32786447318336803</v>
      </c>
      <c r="W4418" s="10">
        <f t="shared" si="1531"/>
        <v>0.8049346607228437</v>
      </c>
      <c r="X4418" s="10">
        <f t="shared" si="1547"/>
        <v>1.7995356129190718</v>
      </c>
      <c r="Y4418" s="10">
        <f>_xlfn.PERCENTILE.INC($X$1519:X4418,0.75)</f>
        <v>1.0068381946257969</v>
      </c>
      <c r="Z4418" s="10">
        <f t="shared" si="1548"/>
        <v>1.0068381946257969</v>
      </c>
      <c r="AA4418" s="10">
        <f t="shared" si="1549"/>
        <v>1.0068381946257969</v>
      </c>
      <c r="AB4418" s="10">
        <f t="shared" si="1550"/>
        <v>-0.26390947848492824</v>
      </c>
      <c r="AC4418" s="10">
        <f t="shared" si="1551"/>
        <v>-0.26571414286240075</v>
      </c>
      <c r="AD4418" s="13">
        <f t="shared" si="1552"/>
        <v>-263909.47848492826</v>
      </c>
      <c r="AE4418" s="13">
        <f t="shared" si="1532"/>
        <v>-265714.14286240074</v>
      </c>
      <c r="AF4418" s="13"/>
      <c r="AG4418" s="2">
        <f t="shared" si="1527"/>
        <v>41239</v>
      </c>
      <c r="AH4418" s="3">
        <f t="shared" si="1533"/>
        <v>-924.28915333238672</v>
      </c>
      <c r="AI4418" s="3">
        <f t="shared" si="1534"/>
        <v>-928.82451994619976</v>
      </c>
      <c r="AJ4418" s="3">
        <f t="shared" si="1553"/>
        <v>753074.13112517097</v>
      </c>
      <c r="AK4418" s="3">
        <f t="shared" si="1554"/>
        <v>578315.14078530145</v>
      </c>
    </row>
    <row r="4419" spans="2:37" x14ac:dyDescent="0.2">
      <c r="B4419" s="5">
        <v>41240</v>
      </c>
      <c r="C4419" s="1">
        <v>517.23</v>
      </c>
      <c r="D4419" s="1">
        <f t="shared" si="1524"/>
        <v>48</v>
      </c>
      <c r="E4419" s="1" t="b">
        <f t="shared" si="1525"/>
        <v>0</v>
      </c>
      <c r="F4419" s="6">
        <f t="shared" si="1526"/>
        <v>1.5878855947795145E-3</v>
      </c>
      <c r="G4419" s="8">
        <f t="shared" si="1535"/>
        <v>-3.1030004734178767E-4</v>
      </c>
      <c r="H4419" s="8">
        <f t="shared" si="1536"/>
        <v>-9.0488816860477634E-5</v>
      </c>
      <c r="I4419" s="8">
        <f t="shared" si="1537"/>
        <v>-3.1992473789544301E-4</v>
      </c>
      <c r="J4419" s="6">
        <f t="shared" si="1538"/>
        <v>1.522159020553113E-3</v>
      </c>
      <c r="K4419" s="6">
        <f t="shared" si="1539"/>
        <v>1.1090991707361864E-3</v>
      </c>
      <c r="L4419" s="6">
        <f t="shared" si="1540"/>
        <v>7.15894659549061E-4</v>
      </c>
      <c r="M4419" s="9">
        <f t="shared" si="1541"/>
        <v>-0.20385521036365353</v>
      </c>
      <c r="N4419" s="9">
        <f t="shared" si="1542"/>
        <v>-8.1587669748606789E-2</v>
      </c>
      <c r="O4419" s="9">
        <f t="shared" si="1543"/>
        <v>-0.44688800737382545</v>
      </c>
      <c r="P4419" s="9">
        <f t="shared" si="1544"/>
        <v>-0.24411029582869526</v>
      </c>
      <c r="Q4419" s="10">
        <f t="shared" si="1545"/>
        <v>5.5339278467377961E-2</v>
      </c>
      <c r="R4419" s="10">
        <f t="shared" si="1528"/>
        <v>1.4456278111244136</v>
      </c>
      <c r="S4419" s="10">
        <f>_xlfn.PERCENTILE.INC($R$1519:R4419,0.75)</f>
        <v>0.80586897896593446</v>
      </c>
      <c r="T4419" s="10">
        <f t="shared" si="1529"/>
        <v>0.80586897896593446</v>
      </c>
      <c r="U4419" s="11">
        <f t="shared" si="1546"/>
        <v>0.80586897896593446</v>
      </c>
      <c r="V4419" s="10">
        <f t="shared" si="1530"/>
        <v>-0.32786447318336803</v>
      </c>
      <c r="W4419" s="10">
        <f t="shared" si="1531"/>
        <v>0.8049346607228437</v>
      </c>
      <c r="X4419" s="10">
        <f t="shared" si="1547"/>
        <v>1.8070347639055171</v>
      </c>
      <c r="Y4419" s="10">
        <f>_xlfn.PERCENTILE.INC($X$1519:X4419,0.75)</f>
        <v>1.0073362237074182</v>
      </c>
      <c r="Z4419" s="10">
        <f t="shared" si="1548"/>
        <v>1.0073362237074182</v>
      </c>
      <c r="AA4419" s="10">
        <f t="shared" si="1549"/>
        <v>1.0068381946257969</v>
      </c>
      <c r="AB4419" s="10">
        <f t="shared" si="1550"/>
        <v>-0.26390947848492824</v>
      </c>
      <c r="AC4419" s="10">
        <f t="shared" si="1551"/>
        <v>-0.26571414286240075</v>
      </c>
      <c r="AD4419" s="13">
        <f t="shared" si="1552"/>
        <v>-263909.47848492826</v>
      </c>
      <c r="AE4419" s="13">
        <f t="shared" si="1532"/>
        <v>-265714.14286240074</v>
      </c>
      <c r="AF4419" s="13"/>
      <c r="AG4419" s="2">
        <f t="shared" si="1527"/>
        <v>41240</v>
      </c>
      <c r="AH4419" s="3">
        <f t="shared" si="1533"/>
        <v>-419.0580592119918</v>
      </c>
      <c r="AI4419" s="3">
        <f t="shared" si="1534"/>
        <v>-421.92365978039209</v>
      </c>
      <c r="AJ4419" s="3">
        <f t="shared" si="1553"/>
        <v>752655.07306595903</v>
      </c>
      <c r="AK4419" s="3">
        <f t="shared" si="1554"/>
        <v>577893.21712552104</v>
      </c>
    </row>
    <row r="4420" spans="2:37" x14ac:dyDescent="0.2">
      <c r="B4420" s="5">
        <v>41241</v>
      </c>
      <c r="C4420" s="1">
        <v>514.15</v>
      </c>
      <c r="D4420" s="1">
        <f t="shared" si="1524"/>
        <v>48</v>
      </c>
      <c r="E4420" s="1" t="b">
        <f t="shared" si="1525"/>
        <v>0</v>
      </c>
      <c r="F4420" s="6">
        <f t="shared" si="1526"/>
        <v>-5.9547976722155171E-3</v>
      </c>
      <c r="G4420" s="8">
        <f t="shared" si="1535"/>
        <v>-4.5663456130002781E-4</v>
      </c>
      <c r="H4420" s="8">
        <f t="shared" si="1536"/>
        <v>-1.4184154964022182E-4</v>
      </c>
      <c r="I4420" s="8">
        <f t="shared" si="1537"/>
        <v>-3.4050799734640965E-4</v>
      </c>
      <c r="J4420" s="6">
        <f t="shared" si="1538"/>
        <v>1.5221332899119486E-3</v>
      </c>
      <c r="K4420" s="6">
        <f t="shared" si="1539"/>
        <v>1.1089073342616348E-3</v>
      </c>
      <c r="L4420" s="6">
        <f t="shared" si="1540"/>
        <v>7.1596522191858902E-4</v>
      </c>
      <c r="M4420" s="9">
        <f t="shared" si="1541"/>
        <v>-0.29999643548065552</v>
      </c>
      <c r="N4420" s="9">
        <f t="shared" si="1542"/>
        <v>-0.12791109343204671</v>
      </c>
      <c r="O4420" s="9">
        <f t="shared" si="1543"/>
        <v>-0.47559292954753063</v>
      </c>
      <c r="P4420" s="9">
        <f t="shared" si="1544"/>
        <v>-0.30116681948674429</v>
      </c>
      <c r="Q4420" s="10">
        <f t="shared" si="1545"/>
        <v>5.6549252781352352E-2</v>
      </c>
      <c r="R4420" s="10">
        <f t="shared" si="1528"/>
        <v>1.4146959697119244</v>
      </c>
      <c r="S4420" s="10">
        <f>_xlfn.PERCENTILE.INC($R$1519:R4420,0.75)</f>
        <v>0.80588395726070905</v>
      </c>
      <c r="T4420" s="10">
        <f t="shared" si="1529"/>
        <v>0.80588395726070905</v>
      </c>
      <c r="U4420" s="11">
        <f t="shared" si="1546"/>
        <v>0.80588395726070905</v>
      </c>
      <c r="V4420" s="10">
        <f t="shared" si="1530"/>
        <v>-0.32786447318336803</v>
      </c>
      <c r="W4420" s="10">
        <f t="shared" si="1531"/>
        <v>0.8049346607228437</v>
      </c>
      <c r="X4420" s="10">
        <f t="shared" si="1547"/>
        <v>1.7683699621399056</v>
      </c>
      <c r="Y4420" s="10">
        <f>_xlfn.PERCENTILE.INC($X$1519:X4420,0.75)</f>
        <v>1.0073549465758864</v>
      </c>
      <c r="Z4420" s="10">
        <f t="shared" si="1548"/>
        <v>1.0073549465758864</v>
      </c>
      <c r="AA4420" s="10">
        <f t="shared" si="1549"/>
        <v>1.0068381946257969</v>
      </c>
      <c r="AB4420" s="10">
        <f t="shared" si="1550"/>
        <v>-0.26390947848492824</v>
      </c>
      <c r="AC4420" s="10">
        <f t="shared" si="1551"/>
        <v>-0.26571414286240075</v>
      </c>
      <c r="AD4420" s="13">
        <f t="shared" si="1552"/>
        <v>-263909.47848492826</v>
      </c>
      <c r="AE4420" s="13">
        <f t="shared" si="1532"/>
        <v>-265714.14286240074</v>
      </c>
      <c r="AF4420" s="13"/>
      <c r="AG4420" s="2">
        <f t="shared" si="1527"/>
        <v>41241</v>
      </c>
      <c r="AH4420" s="3">
        <f t="shared" si="1533"/>
        <v>1571.5275481576618</v>
      </c>
      <c r="AI4420" s="3">
        <f t="shared" si="1534"/>
        <v>1582.2739593917652</v>
      </c>
      <c r="AJ4420" s="3">
        <f t="shared" si="1553"/>
        <v>754226.60061411664</v>
      </c>
      <c r="AK4420" s="3">
        <f t="shared" si="1554"/>
        <v>579475.49108491279</v>
      </c>
    </row>
    <row r="4421" spans="2:37" x14ac:dyDescent="0.2">
      <c r="B4421" s="5">
        <v>41242</v>
      </c>
      <c r="C4421" s="1">
        <v>511.87</v>
      </c>
      <c r="D4421" s="1">
        <f t="shared" si="1524"/>
        <v>48</v>
      </c>
      <c r="E4421" s="1" t="b">
        <f t="shared" si="1525"/>
        <v>0</v>
      </c>
      <c r="F4421" s="6">
        <f t="shared" si="1526"/>
        <v>-4.4345035495477747E-3</v>
      </c>
      <c r="G4421" s="8">
        <f t="shared" si="1535"/>
        <v>-5.4709179459272439E-4</v>
      </c>
      <c r="H4421" s="8">
        <f t="shared" si="1536"/>
        <v>-1.9127060185802707E-4</v>
      </c>
      <c r="I4421" s="8">
        <f t="shared" si="1537"/>
        <v>-3.245198744056436E-4</v>
      </c>
      <c r="J4421" s="6">
        <f t="shared" si="1538"/>
        <v>1.5220316781497177E-3</v>
      </c>
      <c r="K4421" s="6">
        <f t="shared" si="1539"/>
        <v>1.1086592577830429E-3</v>
      </c>
      <c r="L4421" s="6">
        <f t="shared" si="1540"/>
        <v>7.1597919686048565E-4</v>
      </c>
      <c r="M4421" s="9">
        <f t="shared" si="1541"/>
        <v>-0.35944836263710711</v>
      </c>
      <c r="N4421" s="9">
        <f t="shared" si="1542"/>
        <v>-0.17252424540296171</v>
      </c>
      <c r="O4421" s="9">
        <f t="shared" si="1543"/>
        <v>-0.45325321717256389</v>
      </c>
      <c r="P4421" s="9">
        <f t="shared" si="1544"/>
        <v>-0.32840860840421088</v>
      </c>
      <c r="Q4421" s="10">
        <f t="shared" si="1545"/>
        <v>5.3719878029869092E-2</v>
      </c>
      <c r="R4421" s="10">
        <f t="shared" si="1528"/>
        <v>1.4892066574596232</v>
      </c>
      <c r="S4421" s="10">
        <f>_xlfn.PERCENTILE.INC($R$1519:R4421,0.75)</f>
        <v>0.80643590241918361</v>
      </c>
      <c r="T4421" s="10">
        <f t="shared" si="1529"/>
        <v>0.80643590241918361</v>
      </c>
      <c r="U4421" s="11">
        <f t="shared" si="1546"/>
        <v>0.80643590241918361</v>
      </c>
      <c r="V4421" s="10">
        <f t="shared" si="1530"/>
        <v>-0.32786447318336803</v>
      </c>
      <c r="W4421" s="10">
        <f t="shared" si="1531"/>
        <v>0.8049346607228437</v>
      </c>
      <c r="X4421" s="10">
        <f t="shared" si="1547"/>
        <v>1.8615083218245292</v>
      </c>
      <c r="Y4421" s="10">
        <f>_xlfn.PERCENTILE.INC($X$1519:X4421,0.75)</f>
        <v>1.0080448780239797</v>
      </c>
      <c r="Z4421" s="10">
        <f t="shared" si="1548"/>
        <v>1.0080448780239797</v>
      </c>
      <c r="AA4421" s="10">
        <f t="shared" si="1549"/>
        <v>1.0068381946257969</v>
      </c>
      <c r="AB4421" s="10">
        <f t="shared" si="1550"/>
        <v>-0.26390947848492824</v>
      </c>
      <c r="AC4421" s="10">
        <f t="shared" si="1551"/>
        <v>-0.26571414286240075</v>
      </c>
      <c r="AD4421" s="13">
        <f t="shared" si="1552"/>
        <v>-263909.47848492826</v>
      </c>
      <c r="AE4421" s="13">
        <f t="shared" si="1532"/>
        <v>-265714.14286240074</v>
      </c>
      <c r="AF4421" s="13"/>
      <c r="AG4421" s="2">
        <f t="shared" si="1527"/>
        <v>41242</v>
      </c>
      <c r="AH4421" s="3">
        <f t="shared" si="1533"/>
        <v>1170.3075191007165</v>
      </c>
      <c r="AI4421" s="3">
        <f t="shared" si="1534"/>
        <v>1178.3103096883606</v>
      </c>
      <c r="AJ4421" s="3">
        <f t="shared" si="1553"/>
        <v>755396.90813321737</v>
      </c>
      <c r="AK4421" s="3">
        <f t="shared" si="1554"/>
        <v>580653.80139460112</v>
      </c>
    </row>
    <row r="4422" spans="2:37" x14ac:dyDescent="0.2">
      <c r="B4422" s="5">
        <v>41243</v>
      </c>
      <c r="C4422" s="1">
        <v>510.33</v>
      </c>
      <c r="D4422" s="1">
        <f t="shared" si="1524"/>
        <v>48</v>
      </c>
      <c r="E4422" s="1" t="b">
        <f t="shared" si="1525"/>
        <v>0</v>
      </c>
      <c r="F4422" s="6">
        <f t="shared" si="1526"/>
        <v>-3.0085763963506595E-3</v>
      </c>
      <c r="G4422" s="8">
        <f t="shared" si="1535"/>
        <v>-5.959206192178518E-4</v>
      </c>
      <c r="H4422" s="8">
        <f t="shared" si="1536"/>
        <v>-2.3351077533387247E-4</v>
      </c>
      <c r="I4422" s="8">
        <f t="shared" si="1537"/>
        <v>-3.4260384663807071E-4</v>
      </c>
      <c r="J4422" s="6">
        <f t="shared" si="1538"/>
        <v>1.5219459601325956E-3</v>
      </c>
      <c r="K4422" s="6">
        <f t="shared" si="1539"/>
        <v>1.1083908141067322E-3</v>
      </c>
      <c r="L4422" s="6">
        <f t="shared" si="1540"/>
        <v>7.1598337607301312E-4</v>
      </c>
      <c r="M4422" s="9">
        <f t="shared" si="1541"/>
        <v>-0.39155175993629482</v>
      </c>
      <c r="N4422" s="9">
        <f t="shared" si="1542"/>
        <v>-0.21067548770878447</v>
      </c>
      <c r="O4422" s="9">
        <f t="shared" si="1543"/>
        <v>-0.47850810240478731</v>
      </c>
      <c r="P4422" s="9">
        <f t="shared" si="1544"/>
        <v>-0.3602451166832889</v>
      </c>
      <c r="Q4422" s="10">
        <f t="shared" si="1545"/>
        <v>5.2711367986737014E-2</v>
      </c>
      <c r="R4422" s="10">
        <f t="shared" si="1528"/>
        <v>1.5176991805663103</v>
      </c>
      <c r="S4422" s="10">
        <f>_xlfn.PERCENTILE.INC($R$1519:R4422,0.75)</f>
        <v>0.80708331725984972</v>
      </c>
      <c r="T4422" s="10">
        <f t="shared" si="1529"/>
        <v>0.80708331725984972</v>
      </c>
      <c r="U4422" s="11">
        <f t="shared" si="1546"/>
        <v>0.80708331725984972</v>
      </c>
      <c r="V4422" s="10">
        <f t="shared" si="1530"/>
        <v>-0.32786447318336803</v>
      </c>
      <c r="W4422" s="10">
        <f t="shared" si="1531"/>
        <v>0.8049346607228437</v>
      </c>
      <c r="X4422" s="10">
        <f t="shared" si="1547"/>
        <v>1.8971239757078877</v>
      </c>
      <c r="Y4422" s="10">
        <f>_xlfn.PERCENTILE.INC($X$1519:X4422,0.75)</f>
        <v>1.0088541465748122</v>
      </c>
      <c r="Z4422" s="10">
        <f t="shared" si="1548"/>
        <v>1.0088541465748122</v>
      </c>
      <c r="AA4422" s="10">
        <f t="shared" si="1549"/>
        <v>1.0068381946257969</v>
      </c>
      <c r="AB4422" s="10">
        <f t="shared" si="1550"/>
        <v>-0.26390947848492824</v>
      </c>
      <c r="AC4422" s="10">
        <f t="shared" si="1551"/>
        <v>-0.26571414286240075</v>
      </c>
      <c r="AD4422" s="13">
        <f t="shared" si="1552"/>
        <v>-263909.47848492826</v>
      </c>
      <c r="AE4422" s="13">
        <f t="shared" si="1532"/>
        <v>-265714.14286240074</v>
      </c>
      <c r="AF4422" s="13"/>
      <c r="AG4422" s="2">
        <f t="shared" si="1527"/>
        <v>41243</v>
      </c>
      <c r="AH4422" s="3">
        <f t="shared" si="1533"/>
        <v>793.99182774296742</v>
      </c>
      <c r="AI4422" s="3">
        <f t="shared" si="1534"/>
        <v>799.42129839236588</v>
      </c>
      <c r="AJ4422" s="3">
        <f t="shared" si="1553"/>
        <v>756190.89996096038</v>
      </c>
      <c r="AK4422" s="3">
        <f t="shared" si="1554"/>
        <v>581453.22269299347</v>
      </c>
    </row>
    <row r="4423" spans="2:37" x14ac:dyDescent="0.2">
      <c r="B4423" s="5">
        <v>41246</v>
      </c>
      <c r="C4423" s="1">
        <v>509.6</v>
      </c>
      <c r="D4423" s="1">
        <f t="shared" si="1524"/>
        <v>49</v>
      </c>
      <c r="E4423" s="1" t="b">
        <f t="shared" si="1525"/>
        <v>1</v>
      </c>
      <c r="F4423" s="6">
        <f t="shared" si="1526"/>
        <v>-1.4304469656888363E-3</v>
      </c>
      <c r="G4423" s="8">
        <f t="shared" si="1535"/>
        <v>-6.1864847578321227E-4</v>
      </c>
      <c r="H4423" s="8">
        <f t="shared" si="1536"/>
        <v>-2.20861679199392E-4</v>
      </c>
      <c r="I4423" s="8">
        <f t="shared" si="1537"/>
        <v>-2.9719161572570288E-4</v>
      </c>
      <c r="J4423" s="6">
        <f t="shared" si="1538"/>
        <v>1.5217229058233888E-3</v>
      </c>
      <c r="K4423" s="6">
        <f t="shared" si="1539"/>
        <v>1.1080165980170409E-3</v>
      </c>
      <c r="L4423" s="6">
        <f t="shared" si="1540"/>
        <v>7.1589947209697565E-4</v>
      </c>
      <c r="M4423" s="9">
        <f t="shared" si="1541"/>
        <v>-0.4065447614777592</v>
      </c>
      <c r="N4423" s="9">
        <f t="shared" si="1542"/>
        <v>-0.19933065948168696</v>
      </c>
      <c r="O4423" s="9">
        <f t="shared" si="1543"/>
        <v>-0.41513037417835302</v>
      </c>
      <c r="P4423" s="9">
        <f t="shared" si="1544"/>
        <v>-0.34033526504593303</v>
      </c>
      <c r="Q4423" s="10">
        <f t="shared" si="1545"/>
        <v>5.2466672456591611E-2</v>
      </c>
      <c r="R4423" s="10">
        <f t="shared" si="1528"/>
        <v>1.5247774683288355</v>
      </c>
      <c r="S4423" s="10">
        <f>_xlfn.PERCENTILE.INC($R$1519:R4423,0.75)</f>
        <v>0.80738470460119882</v>
      </c>
      <c r="T4423" s="10">
        <f t="shared" si="1529"/>
        <v>0.80738470460119882</v>
      </c>
      <c r="U4423" s="11">
        <f t="shared" si="1546"/>
        <v>0.80738470460119882</v>
      </c>
      <c r="V4423" s="10">
        <f t="shared" si="1530"/>
        <v>-0.3602451166832889</v>
      </c>
      <c r="W4423" s="10">
        <f t="shared" si="1531"/>
        <v>0.80708331725984972</v>
      </c>
      <c r="X4423" s="10">
        <f t="shared" si="1547"/>
        <v>1.9059718354110444</v>
      </c>
      <c r="Y4423" s="10">
        <f>_xlfn.PERCENTILE.INC($X$1519:X4423,0.75)</f>
        <v>1.0092308807514985</v>
      </c>
      <c r="Z4423" s="10">
        <f t="shared" si="1548"/>
        <v>1.0092308807514985</v>
      </c>
      <c r="AA4423" s="10">
        <f t="shared" si="1549"/>
        <v>1.0092308807514985</v>
      </c>
      <c r="AB4423" s="10">
        <f t="shared" si="1550"/>
        <v>-0.29074782379941044</v>
      </c>
      <c r="AC4423" s="10">
        <f t="shared" si="1551"/>
        <v>-0.29343168228966049</v>
      </c>
      <c r="AD4423" s="13">
        <f t="shared" si="1552"/>
        <v>-290747.82379941043</v>
      </c>
      <c r="AE4423" s="13">
        <f t="shared" si="1532"/>
        <v>-293431.6822896605</v>
      </c>
      <c r="AF4423" s="13"/>
      <c r="AG4423" s="2">
        <f t="shared" si="1527"/>
        <v>41246</v>
      </c>
      <c r="AH4423" s="3">
        <f t="shared" si="1533"/>
        <v>377.50851271528887</v>
      </c>
      <c r="AI4423" s="3">
        <f t="shared" si="1534"/>
        <v>380.08998939813108</v>
      </c>
      <c r="AJ4423" s="3">
        <f t="shared" si="1553"/>
        <v>756568.40847367572</v>
      </c>
      <c r="AK4423" s="3">
        <f t="shared" si="1554"/>
        <v>581833.31268239161</v>
      </c>
    </row>
    <row r="4424" spans="2:37" x14ac:dyDescent="0.2">
      <c r="B4424" s="5">
        <v>41247</v>
      </c>
      <c r="C4424" s="1">
        <v>509.94</v>
      </c>
      <c r="D4424" s="1">
        <f t="shared" si="1524"/>
        <v>49</v>
      </c>
      <c r="E4424" s="1" t="b">
        <f t="shared" si="1525"/>
        <v>0</v>
      </c>
      <c r="F4424" s="6">
        <f t="shared" si="1526"/>
        <v>6.6718995290426797E-4</v>
      </c>
      <c r="G4424" s="8">
        <f t="shared" si="1535"/>
        <v>-5.2343645421857145E-4</v>
      </c>
      <c r="H4424" s="8">
        <f t="shared" si="1536"/>
        <v>-1.5748291497380966E-4</v>
      </c>
      <c r="I4424" s="8">
        <f t="shared" si="1537"/>
        <v>-2.6461056286140937E-4</v>
      </c>
      <c r="J4424" s="6">
        <f t="shared" si="1538"/>
        <v>1.5212790858946397E-3</v>
      </c>
      <c r="K4424" s="6">
        <f t="shared" si="1539"/>
        <v>1.1075868510400395E-3</v>
      </c>
      <c r="L4424" s="6">
        <f t="shared" si="1540"/>
        <v>7.1576129346362122E-4</v>
      </c>
      <c r="M4424" s="9">
        <f t="shared" si="1541"/>
        <v>-0.34407654655342018</v>
      </c>
      <c r="N4424" s="9">
        <f t="shared" si="1542"/>
        <v>-0.142185612646025</v>
      </c>
      <c r="O4424" s="9">
        <f t="shared" si="1543"/>
        <v>-0.36969107617001684</v>
      </c>
      <c r="P4424" s="9">
        <f t="shared" si="1544"/>
        <v>-0.285317745123154</v>
      </c>
      <c r="Q4424" s="10">
        <f t="shared" si="1545"/>
        <v>5.2483669500570984E-2</v>
      </c>
      <c r="R4424" s="10">
        <f t="shared" si="1528"/>
        <v>1.5242836631140979</v>
      </c>
      <c r="S4424" s="10">
        <f>_xlfn.PERCENTILE.INC($R$1519:R4424,0.75)</f>
        <v>0.80801786777038032</v>
      </c>
      <c r="T4424" s="10">
        <f t="shared" si="1529"/>
        <v>0.80801786777038032</v>
      </c>
      <c r="U4424" s="11">
        <f t="shared" si="1546"/>
        <v>0.80801786777038032</v>
      </c>
      <c r="V4424" s="10">
        <f t="shared" si="1530"/>
        <v>-0.3602451166832889</v>
      </c>
      <c r="W4424" s="10">
        <f t="shared" si="1531"/>
        <v>0.80708331725984972</v>
      </c>
      <c r="X4424" s="10">
        <f t="shared" si="1547"/>
        <v>1.9053545788926225</v>
      </c>
      <c r="Y4424" s="10">
        <f>_xlfn.PERCENTILE.INC($X$1519:X4424,0.75)</f>
        <v>1.0100223347129753</v>
      </c>
      <c r="Z4424" s="10">
        <f t="shared" si="1548"/>
        <v>1.0100223347129753</v>
      </c>
      <c r="AA4424" s="10">
        <f t="shared" si="1549"/>
        <v>1.0092308807514985</v>
      </c>
      <c r="AB4424" s="10">
        <f t="shared" si="1550"/>
        <v>-0.29074782379941044</v>
      </c>
      <c r="AC4424" s="10">
        <f t="shared" si="1551"/>
        <v>-0.29343168228966049</v>
      </c>
      <c r="AD4424" s="13">
        <f t="shared" si="1552"/>
        <v>-290747.82379941043</v>
      </c>
      <c r="AE4424" s="13">
        <f t="shared" si="1532"/>
        <v>-293431.6822896605</v>
      </c>
      <c r="AF4424" s="13"/>
      <c r="AG4424" s="2">
        <f t="shared" si="1527"/>
        <v>41247</v>
      </c>
      <c r="AH4424" s="3">
        <f t="shared" si="1533"/>
        <v>-193.98402686774705</v>
      </c>
      <c r="AI4424" s="3">
        <f t="shared" si="1534"/>
        <v>-195.77467028745872</v>
      </c>
      <c r="AJ4424" s="3">
        <f t="shared" si="1553"/>
        <v>756374.42444680794</v>
      </c>
      <c r="AK4424" s="3">
        <f t="shared" si="1554"/>
        <v>581637.53801210411</v>
      </c>
    </row>
    <row r="4425" spans="2:37" x14ac:dyDescent="0.2">
      <c r="B4425" s="5">
        <v>41248</v>
      </c>
      <c r="C4425" s="1">
        <v>511.33</v>
      </c>
      <c r="D4425" s="1">
        <f t="shared" si="1524"/>
        <v>49</v>
      </c>
      <c r="E4425" s="1" t="b">
        <f t="shared" si="1525"/>
        <v>0</v>
      </c>
      <c r="F4425" s="6">
        <f t="shared" si="1526"/>
        <v>2.7258108797112435E-3</v>
      </c>
      <c r="G4425" s="8">
        <f t="shared" si="1535"/>
        <v>-4.2443551620040894E-4</v>
      </c>
      <c r="H4425" s="8">
        <f t="shared" si="1536"/>
        <v>-1.0478293974120137E-4</v>
      </c>
      <c r="I4425" s="8">
        <f t="shared" si="1537"/>
        <v>-2.8117708005424857E-4</v>
      </c>
      <c r="J4425" s="6">
        <f t="shared" si="1538"/>
        <v>1.5206467901225801E-3</v>
      </c>
      <c r="K4425" s="6">
        <f t="shared" si="1539"/>
        <v>1.107087527674983E-3</v>
      </c>
      <c r="L4425" s="6">
        <f t="shared" si="1540"/>
        <v>7.1558916602994867E-4</v>
      </c>
      <c r="M4425" s="9">
        <f t="shared" si="1541"/>
        <v>-0.27911512322082038</v>
      </c>
      <c r="N4425" s="9">
        <f t="shared" si="1542"/>
        <v>-9.4647385253502178E-2</v>
      </c>
      <c r="O4425" s="9">
        <f t="shared" si="1543"/>
        <v>-0.39293087906040325</v>
      </c>
      <c r="P4425" s="9">
        <f t="shared" si="1544"/>
        <v>-0.25556446251157527</v>
      </c>
      <c r="Q4425" s="10">
        <f t="shared" si="1545"/>
        <v>5.190541550753968E-2</v>
      </c>
      <c r="R4425" s="10">
        <f t="shared" si="1528"/>
        <v>1.5412649955259361</v>
      </c>
      <c r="S4425" s="10">
        <f>_xlfn.PERCENTILE.INC($R$1519:R4425,0.75)</f>
        <v>0.80824573581477543</v>
      </c>
      <c r="T4425" s="10">
        <f t="shared" si="1529"/>
        <v>0.80824573581477543</v>
      </c>
      <c r="U4425" s="11">
        <f t="shared" si="1546"/>
        <v>0.80824573581477543</v>
      </c>
      <c r="V4425" s="10">
        <f t="shared" si="1530"/>
        <v>-0.3602451166832889</v>
      </c>
      <c r="W4425" s="10">
        <f t="shared" si="1531"/>
        <v>0.80708331725984972</v>
      </c>
      <c r="X4425" s="10">
        <f t="shared" si="1547"/>
        <v>1.9265812444074202</v>
      </c>
      <c r="Y4425" s="10">
        <f>_xlfn.PERCENTILE.INC($X$1519:X4425,0.75)</f>
        <v>1.0103071697684691</v>
      </c>
      <c r="Z4425" s="10">
        <f t="shared" si="1548"/>
        <v>1.0103071697684691</v>
      </c>
      <c r="AA4425" s="10">
        <f t="shared" si="1549"/>
        <v>1.0092308807514985</v>
      </c>
      <c r="AB4425" s="10">
        <f t="shared" si="1550"/>
        <v>-0.29074782379941044</v>
      </c>
      <c r="AC4425" s="10">
        <f t="shared" si="1551"/>
        <v>-0.29343168228966049</v>
      </c>
      <c r="AD4425" s="13">
        <f t="shared" si="1552"/>
        <v>-290747.82379941043</v>
      </c>
      <c r="AE4425" s="13">
        <f t="shared" si="1532"/>
        <v>-293431.6822896605</v>
      </c>
      <c r="AF4425" s="13"/>
      <c r="AG4425" s="2">
        <f t="shared" si="1527"/>
        <v>41248</v>
      </c>
      <c r="AH4425" s="3">
        <f t="shared" si="1533"/>
        <v>-792.52358136480052</v>
      </c>
      <c r="AI4425" s="3">
        <f t="shared" si="1534"/>
        <v>-799.8392720371296</v>
      </c>
      <c r="AJ4425" s="3">
        <f t="shared" si="1553"/>
        <v>755581.90086544317</v>
      </c>
      <c r="AK4425" s="3">
        <f t="shared" si="1554"/>
        <v>580837.69874006696</v>
      </c>
    </row>
    <row r="4426" spans="2:37" x14ac:dyDescent="0.2">
      <c r="B4426" s="5">
        <v>41249</v>
      </c>
      <c r="C4426" s="1">
        <v>517.62</v>
      </c>
      <c r="D4426" s="1">
        <f t="shared" si="1524"/>
        <v>49</v>
      </c>
      <c r="E4426" s="1" t="b">
        <f t="shared" si="1525"/>
        <v>0</v>
      </c>
      <c r="F4426" s="6">
        <f t="shared" si="1526"/>
        <v>1.2301253593569816E-2</v>
      </c>
      <c r="G4426" s="8">
        <f t="shared" si="1535"/>
        <v>-1.3894350401972864E-4</v>
      </c>
      <c r="H4426" s="8">
        <f t="shared" si="1536"/>
        <v>1.4751848144606766E-4</v>
      </c>
      <c r="I4426" s="8">
        <f t="shared" si="1537"/>
        <v>-2.1329358318465704E-4</v>
      </c>
      <c r="J4426" s="6">
        <f t="shared" si="1538"/>
        <v>1.5199316302559316E-3</v>
      </c>
      <c r="K4426" s="6">
        <f t="shared" si="1539"/>
        <v>1.1066011570638257E-3</v>
      </c>
      <c r="L4426" s="6">
        <f t="shared" si="1540"/>
        <v>7.1541713349765866E-4</v>
      </c>
      <c r="M4426" s="9">
        <f t="shared" si="1541"/>
        <v>-9.1414311837390225E-2</v>
      </c>
      <c r="N4426" s="9">
        <f t="shared" si="1542"/>
        <v>0.13330772383925782</v>
      </c>
      <c r="O4426" s="9">
        <f t="shared" si="1543"/>
        <v>-0.29813876855572274</v>
      </c>
      <c r="P4426" s="9">
        <f t="shared" si="1544"/>
        <v>-8.5415118851285055E-2</v>
      </c>
      <c r="Q4426" s="10">
        <f t="shared" si="1545"/>
        <v>5.792981646488949E-2</v>
      </c>
      <c r="R4426" s="10">
        <f t="shared" si="1528"/>
        <v>1.3809814165126342</v>
      </c>
      <c r="S4426" s="10">
        <f>_xlfn.PERCENTILE.INC($R$1519:R4426,0.75)</f>
        <v>0.80840109716529418</v>
      </c>
      <c r="T4426" s="10">
        <f t="shared" si="1529"/>
        <v>0.80840109716529418</v>
      </c>
      <c r="U4426" s="11">
        <f t="shared" si="1546"/>
        <v>0.80840109716529418</v>
      </c>
      <c r="V4426" s="10">
        <f t="shared" si="1530"/>
        <v>-0.3602451166832889</v>
      </c>
      <c r="W4426" s="10">
        <f t="shared" si="1531"/>
        <v>0.80708331725984972</v>
      </c>
      <c r="X4426" s="10">
        <f t="shared" si="1547"/>
        <v>1.7262267706407928</v>
      </c>
      <c r="Y4426" s="10">
        <f>_xlfn.PERCENTILE.INC($X$1519:X4426,0.75)</f>
        <v>1.0105013714566176</v>
      </c>
      <c r="Z4426" s="10">
        <f t="shared" si="1548"/>
        <v>1.0105013714566176</v>
      </c>
      <c r="AA4426" s="10">
        <f t="shared" si="1549"/>
        <v>1.0092308807514985</v>
      </c>
      <c r="AB4426" s="10">
        <f t="shared" si="1550"/>
        <v>-0.29074782379941044</v>
      </c>
      <c r="AC4426" s="10">
        <f t="shared" si="1551"/>
        <v>-0.29343168228966049</v>
      </c>
      <c r="AD4426" s="13">
        <f t="shared" si="1552"/>
        <v>-290747.82379941043</v>
      </c>
      <c r="AE4426" s="13">
        <f t="shared" si="1532"/>
        <v>-293431.6822896605</v>
      </c>
      <c r="AF4426" s="13"/>
      <c r="AG4426" s="2">
        <f t="shared" si="1527"/>
        <v>41249</v>
      </c>
      <c r="AH4426" s="3">
        <f t="shared" si="1533"/>
        <v>-3576.5627123351014</v>
      </c>
      <c r="AI4426" s="3">
        <f t="shared" si="1534"/>
        <v>-3609.5775362329227</v>
      </c>
      <c r="AJ4426" s="3">
        <f t="shared" si="1553"/>
        <v>752005.33815310802</v>
      </c>
      <c r="AK4426" s="3">
        <f t="shared" si="1554"/>
        <v>577228.12120383407</v>
      </c>
    </row>
    <row r="4427" spans="2:37" x14ac:dyDescent="0.2">
      <c r="B4427" s="5">
        <v>41250</v>
      </c>
      <c r="C4427" s="1">
        <v>517.6</v>
      </c>
      <c r="D4427" s="1">
        <f t="shared" si="1524"/>
        <v>49</v>
      </c>
      <c r="E4427" s="1" t="b">
        <f t="shared" si="1525"/>
        <v>0</v>
      </c>
      <c r="F4427" s="6">
        <f t="shared" si="1526"/>
        <v>-3.8638383370037666E-5</v>
      </c>
      <c r="G4427" s="8">
        <f t="shared" si="1535"/>
        <v>-2.1911071445204666E-4</v>
      </c>
      <c r="H4427" s="8">
        <f t="shared" si="1536"/>
        <v>1.3318754743835345E-5</v>
      </c>
      <c r="I4427" s="8">
        <f t="shared" si="1537"/>
        <v>-2.6966521723670582E-4</v>
      </c>
      <c r="J4427" s="6">
        <f t="shared" si="1538"/>
        <v>1.5194562345313594E-3</v>
      </c>
      <c r="K4427" s="6">
        <f t="shared" si="1539"/>
        <v>1.1061619908387971E-3</v>
      </c>
      <c r="L4427" s="6">
        <f t="shared" si="1540"/>
        <v>7.1531151727087473E-4</v>
      </c>
      <c r="M4427" s="9">
        <f t="shared" si="1541"/>
        <v>-0.14420337320187851</v>
      </c>
      <c r="N4427" s="9">
        <f t="shared" si="1542"/>
        <v>1.2040510209301081E-2</v>
      </c>
      <c r="O4427" s="9">
        <f t="shared" si="1543"/>
        <v>-0.37698989982093184</v>
      </c>
      <c r="P4427" s="9">
        <f t="shared" si="1544"/>
        <v>-0.16971758760450309</v>
      </c>
      <c r="Q4427" s="10">
        <f t="shared" si="1545"/>
        <v>5.7090996669676215E-2</v>
      </c>
      <c r="R4427" s="10">
        <f t="shared" si="1528"/>
        <v>1.4012717357672591</v>
      </c>
      <c r="S4427" s="10">
        <f>_xlfn.PERCENTILE.INC($R$1519:R4427,0.75)</f>
        <v>0.80881674025284656</v>
      </c>
      <c r="T4427" s="10">
        <f t="shared" si="1529"/>
        <v>0.80881674025284656</v>
      </c>
      <c r="U4427" s="11">
        <f t="shared" si="1546"/>
        <v>0.80881674025284656</v>
      </c>
      <c r="V4427" s="10">
        <f t="shared" si="1530"/>
        <v>-0.3602451166832889</v>
      </c>
      <c r="W4427" s="10">
        <f t="shared" si="1531"/>
        <v>0.80708331725984972</v>
      </c>
      <c r="X4427" s="10">
        <f t="shared" si="1547"/>
        <v>1.751589669709074</v>
      </c>
      <c r="Y4427" s="10">
        <f>_xlfn.PERCENTILE.INC($X$1519:X4427,0.75)</f>
        <v>1.0110209253160582</v>
      </c>
      <c r="Z4427" s="10">
        <f t="shared" si="1548"/>
        <v>1.0110209253160582</v>
      </c>
      <c r="AA4427" s="10">
        <f t="shared" si="1549"/>
        <v>1.0092308807514985</v>
      </c>
      <c r="AB4427" s="10">
        <f t="shared" si="1550"/>
        <v>-0.29074782379941044</v>
      </c>
      <c r="AC4427" s="10">
        <f t="shared" si="1551"/>
        <v>-0.29343168228966049</v>
      </c>
      <c r="AD4427" s="13">
        <f t="shared" si="1552"/>
        <v>-290747.82379941043</v>
      </c>
      <c r="AE4427" s="13">
        <f t="shared" si="1532"/>
        <v>-293431.6822896605</v>
      </c>
      <c r="AF4427" s="13"/>
      <c r="AG4427" s="2">
        <f t="shared" si="1527"/>
        <v>41250</v>
      </c>
      <c r="AH4427" s="3">
        <f t="shared" si="1533"/>
        <v>11.234025879965781</v>
      </c>
      <c r="AI4427" s="3">
        <f t="shared" si="1534"/>
        <v>11.337725833222994</v>
      </c>
      <c r="AJ4427" s="3">
        <f t="shared" si="1553"/>
        <v>752016.57217898802</v>
      </c>
      <c r="AK4427" s="3">
        <f t="shared" si="1554"/>
        <v>577239.45892966725</v>
      </c>
    </row>
    <row r="4428" spans="2:37" x14ac:dyDescent="0.2">
      <c r="B4428" s="5">
        <v>41253</v>
      </c>
      <c r="C4428" s="1">
        <v>517.78</v>
      </c>
      <c r="D4428" s="1">
        <f t="shared" si="1524"/>
        <v>50</v>
      </c>
      <c r="E4428" s="1" t="b">
        <f t="shared" si="1525"/>
        <v>1</v>
      </c>
      <c r="F4428" s="6">
        <f t="shared" si="1526"/>
        <v>3.4775888717142323E-4</v>
      </c>
      <c r="G4428" s="8">
        <f t="shared" si="1535"/>
        <v>-1.5470927999424307E-4</v>
      </c>
      <c r="H4428" s="8">
        <f t="shared" si="1536"/>
        <v>-7.0569138838659084E-5</v>
      </c>
      <c r="I4428" s="8">
        <f t="shared" si="1537"/>
        <v>-2.7842644194537078E-4</v>
      </c>
      <c r="J4428" s="6">
        <f t="shared" si="1538"/>
        <v>1.5190177462965854E-3</v>
      </c>
      <c r="K4428" s="6">
        <f t="shared" si="1539"/>
        <v>1.1057637935666614E-3</v>
      </c>
      <c r="L4428" s="6">
        <f t="shared" si="1540"/>
        <v>7.1520525253897411E-4</v>
      </c>
      <c r="M4428" s="9">
        <f t="shared" si="1541"/>
        <v>-0.10184823737012244</v>
      </c>
      <c r="N4428" s="9">
        <f t="shared" si="1542"/>
        <v>-6.3819361105175124E-2</v>
      </c>
      <c r="O4428" s="9">
        <f t="shared" si="1543"/>
        <v>-0.38929585731782407</v>
      </c>
      <c r="P4428" s="9">
        <f t="shared" si="1544"/>
        <v>-0.18498781859770719</v>
      </c>
      <c r="Q4428" s="10">
        <f t="shared" si="1545"/>
        <v>5.7026143733256922E-2</v>
      </c>
      <c r="R4428" s="10">
        <f t="shared" si="1528"/>
        <v>1.4028653309296981</v>
      </c>
      <c r="S4428" s="10">
        <f>_xlfn.PERCENTILE.INC($R$1519:R4428,0.75)</f>
        <v>0.80948497804194119</v>
      </c>
      <c r="T4428" s="10">
        <f t="shared" si="1529"/>
        <v>0.80948497804194119</v>
      </c>
      <c r="U4428" s="11">
        <f t="shared" si="1546"/>
        <v>0.80948497804194119</v>
      </c>
      <c r="V4428" s="10">
        <f t="shared" si="1530"/>
        <v>-0.16971758760450309</v>
      </c>
      <c r="W4428" s="10">
        <f t="shared" si="1531"/>
        <v>0.80881674025284656</v>
      </c>
      <c r="X4428" s="10">
        <f t="shared" si="1547"/>
        <v>1.7535816636621226</v>
      </c>
      <c r="Y4428" s="10">
        <f>_xlfn.PERCENTILE.INC($X$1519:X4428,0.75)</f>
        <v>1.0118562225524266</v>
      </c>
      <c r="Z4428" s="10">
        <f t="shared" si="1548"/>
        <v>1.0118562225524266</v>
      </c>
      <c r="AA4428" s="10">
        <f t="shared" si="1549"/>
        <v>1.0118562225524266</v>
      </c>
      <c r="AB4428" s="10">
        <f t="shared" si="1550"/>
        <v>-0.13727042596985112</v>
      </c>
      <c r="AC4428" s="10">
        <f t="shared" si="1551"/>
        <v>-0.13889793469001607</v>
      </c>
      <c r="AD4428" s="13">
        <f t="shared" si="1552"/>
        <v>-137270.42596985112</v>
      </c>
      <c r="AE4428" s="13">
        <f t="shared" si="1532"/>
        <v>-138897.93469001606</v>
      </c>
      <c r="AF4428" s="13"/>
      <c r="AG4428" s="2">
        <f t="shared" si="1527"/>
        <v>41253</v>
      </c>
      <c r="AH4428" s="3">
        <f t="shared" si="1533"/>
        <v>-101.11013965199601</v>
      </c>
      <c r="AI4428" s="3">
        <f t="shared" si="1534"/>
        <v>-102.04347529389095</v>
      </c>
      <c r="AJ4428" s="3">
        <f t="shared" si="1553"/>
        <v>751915.46203933598</v>
      </c>
      <c r="AK4428" s="3">
        <f t="shared" si="1554"/>
        <v>577137.41545437335</v>
      </c>
    </row>
    <row r="4429" spans="2:37" x14ac:dyDescent="0.2">
      <c r="B4429" s="5">
        <v>41254</v>
      </c>
      <c r="C4429" s="1">
        <v>519.09</v>
      </c>
      <c r="D4429" s="1">
        <f t="shared" si="1524"/>
        <v>50</v>
      </c>
      <c r="E4429" s="1" t="b">
        <f t="shared" si="1525"/>
        <v>0</v>
      </c>
      <c r="F4429" s="6">
        <f t="shared" si="1526"/>
        <v>2.530032059948395E-3</v>
      </c>
      <c r="G4429" s="8">
        <f t="shared" si="1535"/>
        <v>-1.1271855035303883E-4</v>
      </c>
      <c r="H4429" s="8">
        <f t="shared" si="1536"/>
        <v>-4.2938560919168014E-5</v>
      </c>
      <c r="I4429" s="8">
        <f t="shared" si="1537"/>
        <v>-2.6678268672548016E-4</v>
      </c>
      <c r="J4429" s="6">
        <f t="shared" si="1538"/>
        <v>1.5182861546740678E-3</v>
      </c>
      <c r="K4429" s="6">
        <f t="shared" si="1539"/>
        <v>1.1052346520733672E-3</v>
      </c>
      <c r="L4429" s="6">
        <f t="shared" si="1540"/>
        <v>7.1502040847508798E-4</v>
      </c>
      <c r="M4429" s="9">
        <f t="shared" si="1541"/>
        <v>-7.424064956795727E-2</v>
      </c>
      <c r="N4429" s="9">
        <f t="shared" si="1542"/>
        <v>-3.885017614912574E-2</v>
      </c>
      <c r="O4429" s="9">
        <f t="shared" si="1543"/>
        <v>-0.37311198892132758</v>
      </c>
      <c r="P4429" s="9">
        <f t="shared" si="1544"/>
        <v>-0.1620676048794702</v>
      </c>
      <c r="Q4429" s="10">
        <f t="shared" si="1545"/>
        <v>5.7057226112729884E-2</v>
      </c>
      <c r="R4429" s="10">
        <f t="shared" si="1528"/>
        <v>1.4021011088401196</v>
      </c>
      <c r="S4429" s="10">
        <f>_xlfn.PERCENTILE.INC($R$1519:R4429,0.75)</f>
        <v>0.80999079904457161</v>
      </c>
      <c r="T4429" s="10">
        <f t="shared" si="1529"/>
        <v>0.80999079904457161</v>
      </c>
      <c r="U4429" s="11">
        <f t="shared" si="1546"/>
        <v>0.80999079904457161</v>
      </c>
      <c r="V4429" s="10">
        <f t="shared" si="1530"/>
        <v>-0.16971758760450309</v>
      </c>
      <c r="W4429" s="10">
        <f t="shared" si="1531"/>
        <v>0.80881674025284656</v>
      </c>
      <c r="X4429" s="10">
        <f t="shared" si="1547"/>
        <v>1.7526263860501496</v>
      </c>
      <c r="Y4429" s="10">
        <f>_xlfn.PERCENTILE.INC($X$1519:X4429,0.75)</f>
        <v>1.0124884988057143</v>
      </c>
      <c r="Z4429" s="10">
        <f t="shared" si="1548"/>
        <v>1.0124884988057143</v>
      </c>
      <c r="AA4429" s="10">
        <f t="shared" si="1549"/>
        <v>1.0118562225524266</v>
      </c>
      <c r="AB4429" s="10">
        <f t="shared" si="1550"/>
        <v>-0.13727042596985112</v>
      </c>
      <c r="AC4429" s="10">
        <f t="shared" si="1551"/>
        <v>-0.13889793469001607</v>
      </c>
      <c r="AD4429" s="13">
        <f t="shared" si="1552"/>
        <v>-137270.42596985112</v>
      </c>
      <c r="AE4429" s="13">
        <f t="shared" si="1532"/>
        <v>-138897.93469001606</v>
      </c>
      <c r="AF4429" s="13"/>
      <c r="AG4429" s="2">
        <f t="shared" si="1527"/>
        <v>41254</v>
      </c>
      <c r="AH4429" s="3">
        <f t="shared" si="1533"/>
        <v>-347.29857858649609</v>
      </c>
      <c r="AI4429" s="3">
        <f t="shared" si="1534"/>
        <v>-351.41622782635898</v>
      </c>
      <c r="AJ4429" s="3">
        <f t="shared" si="1553"/>
        <v>751568.16346074943</v>
      </c>
      <c r="AK4429" s="3">
        <f t="shared" si="1554"/>
        <v>576785.99922654696</v>
      </c>
    </row>
    <row r="4430" spans="2:37" x14ac:dyDescent="0.2">
      <c r="B4430" s="5">
        <v>41255</v>
      </c>
      <c r="C4430" s="1">
        <v>517.76</v>
      </c>
      <c r="D4430" s="1">
        <f t="shared" si="1524"/>
        <v>50</v>
      </c>
      <c r="E4430" s="1" t="b">
        <f t="shared" si="1525"/>
        <v>0</v>
      </c>
      <c r="F4430" s="6">
        <f t="shared" si="1526"/>
        <v>-2.5621761158951539E-3</v>
      </c>
      <c r="G4430" s="8">
        <f t="shared" si="1535"/>
        <v>-1.7583414298315674E-4</v>
      </c>
      <c r="H4430" s="8">
        <f t="shared" si="1536"/>
        <v>-4.0709272812655272E-5</v>
      </c>
      <c r="I4430" s="8">
        <f t="shared" si="1537"/>
        <v>-2.941327336559659E-4</v>
      </c>
      <c r="J4430" s="6">
        <f t="shared" si="1538"/>
        <v>1.5176658108566315E-3</v>
      </c>
      <c r="K4430" s="6">
        <f t="shared" si="1539"/>
        <v>1.1047073097003946E-3</v>
      </c>
      <c r="L4430" s="6">
        <f t="shared" si="1540"/>
        <v>7.1486542638431649E-4</v>
      </c>
      <c r="M4430" s="9">
        <f t="shared" si="1541"/>
        <v>-0.11585827507302737</v>
      </c>
      <c r="N4430" s="9">
        <f t="shared" si="1542"/>
        <v>-3.6850731822980286E-2</v>
      </c>
      <c r="O4430" s="9">
        <f t="shared" si="1543"/>
        <v>-0.41145189402101279</v>
      </c>
      <c r="P4430" s="9">
        <f t="shared" si="1544"/>
        <v>-0.18805363363900682</v>
      </c>
      <c r="Q4430" s="10">
        <f t="shared" si="1545"/>
        <v>5.3995299373497549E-2</v>
      </c>
      <c r="R4430" s="10">
        <f t="shared" si="1528"/>
        <v>1.4816104536549031</v>
      </c>
      <c r="S4430" s="10">
        <f>_xlfn.PERCENTILE.INC($R$1519:R4430,0.75)</f>
        <v>0.81030625291475067</v>
      </c>
      <c r="T4430" s="10">
        <f t="shared" si="1529"/>
        <v>0.81030625291475067</v>
      </c>
      <c r="U4430" s="11">
        <f t="shared" si="1546"/>
        <v>0.81030625291475067</v>
      </c>
      <c r="V4430" s="10">
        <f t="shared" si="1530"/>
        <v>-0.16971758760450309</v>
      </c>
      <c r="W4430" s="10">
        <f t="shared" si="1531"/>
        <v>0.80881674025284656</v>
      </c>
      <c r="X4430" s="10">
        <f t="shared" si="1547"/>
        <v>1.8520130670686288</v>
      </c>
      <c r="Y4430" s="10">
        <f>_xlfn.PERCENTILE.INC($X$1519:X4430,0.75)</f>
        <v>1.0128828161434382</v>
      </c>
      <c r="Z4430" s="10">
        <f t="shared" si="1548"/>
        <v>1.0128828161434382</v>
      </c>
      <c r="AA4430" s="10">
        <f t="shared" si="1549"/>
        <v>1.0118562225524266</v>
      </c>
      <c r="AB4430" s="10">
        <f t="shared" si="1550"/>
        <v>-0.13727042596985112</v>
      </c>
      <c r="AC4430" s="10">
        <f t="shared" si="1551"/>
        <v>-0.13889793469001607</v>
      </c>
      <c r="AD4430" s="13">
        <f t="shared" si="1552"/>
        <v>-137270.42596985112</v>
      </c>
      <c r="AE4430" s="13">
        <f t="shared" si="1532"/>
        <v>-138897.93469001606</v>
      </c>
      <c r="AF4430" s="13"/>
      <c r="AG4430" s="2">
        <f t="shared" si="1527"/>
        <v>41255</v>
      </c>
      <c r="AH4430" s="3">
        <f t="shared" si="1533"/>
        <v>351.7110068387064</v>
      </c>
      <c r="AI4430" s="3">
        <f t="shared" si="1534"/>
        <v>355.88097080992412</v>
      </c>
      <c r="AJ4430" s="3">
        <f t="shared" si="1553"/>
        <v>751919.87446758815</v>
      </c>
      <c r="AK4430" s="3">
        <f t="shared" si="1554"/>
        <v>577141.88019735692</v>
      </c>
    </row>
    <row r="4431" spans="2:37" x14ac:dyDescent="0.2">
      <c r="B4431" s="5">
        <v>41256</v>
      </c>
      <c r="C4431" s="1">
        <v>518.41999999999996</v>
      </c>
      <c r="D4431" s="1">
        <f t="shared" si="1524"/>
        <v>50</v>
      </c>
      <c r="E4431" s="1" t="b">
        <f t="shared" si="1525"/>
        <v>0</v>
      </c>
      <c r="F4431" s="6">
        <f t="shared" si="1526"/>
        <v>1.2747218788626835E-3</v>
      </c>
      <c r="G4431" s="8">
        <f t="shared" si="1535"/>
        <v>-1.8228593004814971E-4</v>
      </c>
      <c r="H4431" s="8">
        <f t="shared" si="1536"/>
        <v>4.9331810188193028E-6</v>
      </c>
      <c r="I4431" s="8">
        <f t="shared" si="1537"/>
        <v>-2.6671502933801899E-4</v>
      </c>
      <c r="J4431" s="6">
        <f t="shared" si="1538"/>
        <v>1.5170467455099465E-3</v>
      </c>
      <c r="K4431" s="6">
        <f t="shared" si="1539"/>
        <v>1.1041755147242116E-3</v>
      </c>
      <c r="L4431" s="6">
        <f t="shared" si="1540"/>
        <v>7.1468420589419291E-4</v>
      </c>
      <c r="M4431" s="9">
        <f t="shared" si="1541"/>
        <v>-0.12015841343562247</v>
      </c>
      <c r="N4431" s="9">
        <f t="shared" si="1542"/>
        <v>4.4677507814973212E-3</v>
      </c>
      <c r="O4431" s="9">
        <f t="shared" si="1543"/>
        <v>-0.37319284117145501</v>
      </c>
      <c r="P4431" s="9">
        <f t="shared" si="1544"/>
        <v>-0.16296116794186005</v>
      </c>
      <c r="Q4431" s="10">
        <f t="shared" si="1545"/>
        <v>4.9719418993210029E-2</v>
      </c>
      <c r="R4431" s="10">
        <f t="shared" si="1528"/>
        <v>1.6090292610001187</v>
      </c>
      <c r="S4431" s="10">
        <f>_xlfn.PERCENTILE.INC($R$1519:R4431,0.75)</f>
        <v>0.81040338930649125</v>
      </c>
      <c r="T4431" s="10">
        <f t="shared" si="1529"/>
        <v>0.81040338930649125</v>
      </c>
      <c r="U4431" s="11">
        <f t="shared" si="1546"/>
        <v>0.81040338930649125</v>
      </c>
      <c r="V4431" s="10">
        <f t="shared" si="1530"/>
        <v>-0.16971758760450309</v>
      </c>
      <c r="W4431" s="10">
        <f t="shared" si="1531"/>
        <v>0.80881674025284656</v>
      </c>
      <c r="X4431" s="10">
        <f t="shared" si="1547"/>
        <v>2.0112865762501486</v>
      </c>
      <c r="Y4431" s="10">
        <f>_xlfn.PERCENTILE.INC($X$1519:X4431,0.75)</f>
        <v>1.013004236633114</v>
      </c>
      <c r="Z4431" s="10">
        <f t="shared" si="1548"/>
        <v>1.013004236633114</v>
      </c>
      <c r="AA4431" s="10">
        <f t="shared" si="1549"/>
        <v>1.0118562225524266</v>
      </c>
      <c r="AB4431" s="10">
        <f t="shared" si="1550"/>
        <v>-0.13727042596985112</v>
      </c>
      <c r="AC4431" s="10">
        <f t="shared" si="1551"/>
        <v>-0.13889793469001607</v>
      </c>
      <c r="AD4431" s="13">
        <f t="shared" si="1552"/>
        <v>-137270.42596985112</v>
      </c>
      <c r="AE4431" s="13">
        <f t="shared" si="1532"/>
        <v>-138897.93469001606</v>
      </c>
      <c r="AF4431" s="13"/>
      <c r="AG4431" s="2">
        <f t="shared" si="1527"/>
        <v>41256</v>
      </c>
      <c r="AH4431" s="3">
        <f t="shared" si="1533"/>
        <v>-174.98161530456952</v>
      </c>
      <c r="AI4431" s="3">
        <f t="shared" si="1534"/>
        <v>-177.05623627820358</v>
      </c>
      <c r="AJ4431" s="3">
        <f t="shared" si="1553"/>
        <v>751744.89285228355</v>
      </c>
      <c r="AK4431" s="3">
        <f t="shared" si="1554"/>
        <v>576964.82396107877</v>
      </c>
    </row>
    <row r="4432" spans="2:37" x14ac:dyDescent="0.2">
      <c r="B4432" s="5">
        <v>41257</v>
      </c>
      <c r="C4432" s="1">
        <v>517.87</v>
      </c>
      <c r="D4432" s="1">
        <f t="shared" si="1524"/>
        <v>50</v>
      </c>
      <c r="E4432" s="1" t="b">
        <f t="shared" si="1525"/>
        <v>0</v>
      </c>
      <c r="F4432" s="6">
        <f t="shared" si="1526"/>
        <v>-1.0609158597275625E-3</v>
      </c>
      <c r="G4432" s="8">
        <f t="shared" si="1535"/>
        <v>-2.1713999990459267E-4</v>
      </c>
      <c r="H4432" s="8">
        <f t="shared" si="1536"/>
        <v>1.3524016185239407E-5</v>
      </c>
      <c r="I4432" s="8">
        <f t="shared" si="1537"/>
        <v>-2.7343135552472769E-4</v>
      </c>
      <c r="J4432" s="6">
        <f t="shared" si="1538"/>
        <v>1.5165395890440869E-3</v>
      </c>
      <c r="K4432" s="6">
        <f t="shared" si="1539"/>
        <v>1.1037523748126507E-3</v>
      </c>
      <c r="L4432" s="6">
        <f t="shared" si="1540"/>
        <v>7.1457102423658431E-4</v>
      </c>
      <c r="M4432" s="9">
        <f t="shared" si="1541"/>
        <v>-0.14318122749532802</v>
      </c>
      <c r="N4432" s="9">
        <f t="shared" si="1542"/>
        <v>1.2252762932931359E-2</v>
      </c>
      <c r="O4432" s="9">
        <f t="shared" si="1543"/>
        <v>-0.38265105391986681</v>
      </c>
      <c r="P4432" s="9">
        <f t="shared" si="1544"/>
        <v>-0.17119317282742116</v>
      </c>
      <c r="Q4432" s="10">
        <f t="shared" si="1545"/>
        <v>4.9333761680627294E-2</v>
      </c>
      <c r="R4432" s="10">
        <f t="shared" si="1528"/>
        <v>1.6216075416648175</v>
      </c>
      <c r="S4432" s="10">
        <f>_xlfn.PERCENTILE.INC($R$1519:R4432,0.75)</f>
        <v>0.81062019148530795</v>
      </c>
      <c r="T4432" s="10">
        <f t="shared" si="1529"/>
        <v>0.81062019148530795</v>
      </c>
      <c r="U4432" s="11">
        <f t="shared" si="1546"/>
        <v>0.81062019148530795</v>
      </c>
      <c r="V4432" s="10">
        <f t="shared" si="1530"/>
        <v>-0.16971758760450309</v>
      </c>
      <c r="W4432" s="10">
        <f t="shared" si="1531"/>
        <v>0.80881674025284656</v>
      </c>
      <c r="X4432" s="10">
        <f t="shared" si="1547"/>
        <v>2.0270094270810217</v>
      </c>
      <c r="Y4432" s="10">
        <f>_xlfn.PERCENTILE.INC($X$1519:X4432,0.75)</f>
        <v>1.0132752393566351</v>
      </c>
      <c r="Z4432" s="10">
        <f t="shared" si="1548"/>
        <v>1.0132752393566351</v>
      </c>
      <c r="AA4432" s="10">
        <f t="shared" si="1549"/>
        <v>1.0118562225524266</v>
      </c>
      <c r="AB4432" s="10">
        <f t="shared" si="1550"/>
        <v>-0.13727042596985112</v>
      </c>
      <c r="AC4432" s="10">
        <f t="shared" si="1551"/>
        <v>-0.13889793469001607</v>
      </c>
      <c r="AD4432" s="13">
        <f t="shared" si="1552"/>
        <v>-137270.42596985112</v>
      </c>
      <c r="AE4432" s="13">
        <f t="shared" si="1532"/>
        <v>-138897.93469001606</v>
      </c>
      <c r="AF4432" s="13"/>
      <c r="AG4432" s="2">
        <f t="shared" si="1527"/>
        <v>41257</v>
      </c>
      <c r="AH4432" s="3">
        <f t="shared" si="1533"/>
        <v>145.63237198297332</v>
      </c>
      <c r="AI4432" s="3">
        <f t="shared" si="1534"/>
        <v>147.35902179604122</v>
      </c>
      <c r="AJ4432" s="3">
        <f t="shared" si="1553"/>
        <v>751890.52522426657</v>
      </c>
      <c r="AK4432" s="3">
        <f t="shared" si="1554"/>
        <v>577112.1829828748</v>
      </c>
    </row>
    <row r="4433" spans="2:37" x14ac:dyDescent="0.2">
      <c r="B4433" s="5">
        <v>41260</v>
      </c>
      <c r="C4433" s="1">
        <v>514.88</v>
      </c>
      <c r="D4433" s="1">
        <f t="shared" si="1524"/>
        <v>51</v>
      </c>
      <c r="E4433" s="1" t="b">
        <f t="shared" si="1525"/>
        <v>1</v>
      </c>
      <c r="F4433" s="6">
        <f t="shared" si="1526"/>
        <v>-5.7736497576612589E-3</v>
      </c>
      <c r="G4433" s="8">
        <f t="shared" si="1535"/>
        <v>-3.9074346744953875E-4</v>
      </c>
      <c r="H4433" s="8">
        <f t="shared" si="1536"/>
        <v>-9.4200395271133518E-5</v>
      </c>
      <c r="I4433" s="8">
        <f t="shared" si="1537"/>
        <v>-2.861096796768995E-4</v>
      </c>
      <c r="J4433" s="6">
        <f t="shared" si="1538"/>
        <v>1.5162715012752371E-3</v>
      </c>
      <c r="K4433" s="6">
        <f t="shared" si="1539"/>
        <v>1.1034648918901431E-3</v>
      </c>
      <c r="L4433" s="6">
        <f t="shared" si="1540"/>
        <v>7.1452506890095507E-4</v>
      </c>
      <c r="M4433" s="9">
        <f t="shared" si="1541"/>
        <v>-0.25770019888978318</v>
      </c>
      <c r="N4433" s="9">
        <f t="shared" si="1542"/>
        <v>-8.5367822722276304E-2</v>
      </c>
      <c r="O4433" s="9">
        <f t="shared" si="1543"/>
        <v>-0.40041937243290621</v>
      </c>
      <c r="P4433" s="9">
        <f t="shared" si="1544"/>
        <v>-0.24782913134832193</v>
      </c>
      <c r="Q4433" s="10">
        <f t="shared" si="1545"/>
        <v>5.0404388131708167E-2</v>
      </c>
      <c r="R4433" s="10">
        <f t="shared" si="1528"/>
        <v>1.5871633991659142</v>
      </c>
      <c r="S4433" s="10">
        <f>_xlfn.PERCENTILE.INC($R$1519:R4433,0.75)</f>
        <v>0.810697516060914</v>
      </c>
      <c r="T4433" s="10">
        <f t="shared" si="1529"/>
        <v>0.810697516060914</v>
      </c>
      <c r="U4433" s="11">
        <f t="shared" si="1546"/>
        <v>0.810697516060914</v>
      </c>
      <c r="V4433" s="10">
        <f t="shared" si="1530"/>
        <v>-0.17119317282742116</v>
      </c>
      <c r="W4433" s="10">
        <f t="shared" si="1531"/>
        <v>0.81062019148530795</v>
      </c>
      <c r="X4433" s="10">
        <f t="shared" si="1547"/>
        <v>1.9839542489573929</v>
      </c>
      <c r="Y4433" s="10">
        <f>_xlfn.PERCENTILE.INC($X$1519:X4433,0.75)</f>
        <v>1.0133718950761426</v>
      </c>
      <c r="Z4433" s="10">
        <f t="shared" si="1548"/>
        <v>1.0133718950761426</v>
      </c>
      <c r="AA4433" s="10">
        <f t="shared" si="1549"/>
        <v>1.0133718950761426</v>
      </c>
      <c r="AB4433" s="10">
        <f t="shared" si="1550"/>
        <v>-0.13877264253834157</v>
      </c>
      <c r="AC4433" s="10">
        <f t="shared" si="1551"/>
        <v>-0.14062829575380331</v>
      </c>
      <c r="AD4433" s="13">
        <f t="shared" si="1552"/>
        <v>-138772.64253834158</v>
      </c>
      <c r="AE4433" s="13">
        <f t="shared" si="1532"/>
        <v>-140628.29575380331</v>
      </c>
      <c r="AF4433" s="13"/>
      <c r="AG4433" s="2">
        <f t="shared" si="1527"/>
        <v>41260</v>
      </c>
      <c r="AH4433" s="3">
        <f t="shared" si="1533"/>
        <v>792.55136163488862</v>
      </c>
      <c r="AI4433" s="3">
        <f t="shared" si="1534"/>
        <v>801.94802696266061</v>
      </c>
      <c r="AJ4433" s="3">
        <f t="shared" si="1553"/>
        <v>752683.07658590144</v>
      </c>
      <c r="AK4433" s="3">
        <f t="shared" si="1554"/>
        <v>577914.1310098375</v>
      </c>
    </row>
    <row r="4434" spans="2:37" x14ac:dyDescent="0.2">
      <c r="B4434" s="5">
        <v>41261</v>
      </c>
      <c r="C4434" s="1">
        <v>515.34</v>
      </c>
      <c r="D4434" s="1">
        <f t="shared" si="1524"/>
        <v>51</v>
      </c>
      <c r="E4434" s="1" t="b">
        <f t="shared" si="1525"/>
        <v>0</v>
      </c>
      <c r="F4434" s="6">
        <f t="shared" si="1526"/>
        <v>8.9341205717841099E-4</v>
      </c>
      <c r="G4434" s="8">
        <f t="shared" si="1535"/>
        <v>-3.4834205567032216E-4</v>
      </c>
      <c r="H4434" s="8">
        <f t="shared" si="1536"/>
        <v>-5.2702099500246961E-5</v>
      </c>
      <c r="I4434" s="8">
        <f t="shared" si="1537"/>
        <v>-2.8343853855593222E-4</v>
      </c>
      <c r="J4434" s="6">
        <f t="shared" si="1538"/>
        <v>1.5157460973275207E-3</v>
      </c>
      <c r="K4434" s="6">
        <f t="shared" si="1539"/>
        <v>1.1029986038533079E-3</v>
      </c>
      <c r="L4434" s="6">
        <f t="shared" si="1540"/>
        <v>7.1437506394519663E-4</v>
      </c>
      <c r="M4434" s="9">
        <f t="shared" si="1541"/>
        <v>-0.22981557154229162</v>
      </c>
      <c r="N4434" s="9">
        <f t="shared" si="1542"/>
        <v>-4.7780749056375069E-2</v>
      </c>
      <c r="O4434" s="9">
        <f t="shared" si="1543"/>
        <v>-0.39676432291829861</v>
      </c>
      <c r="P4434" s="9">
        <f t="shared" si="1544"/>
        <v>-0.22478688117232179</v>
      </c>
      <c r="Q4434" s="10">
        <f t="shared" si="1545"/>
        <v>5.0468641472446077E-2</v>
      </c>
      <c r="R4434" s="10">
        <f t="shared" si="1528"/>
        <v>1.5851427275623597</v>
      </c>
      <c r="S4434" s="10">
        <f>_xlfn.PERCENTILE.INC($R$1519:R4434,0.75)</f>
        <v>0.81073770322732441</v>
      </c>
      <c r="T4434" s="10">
        <f t="shared" si="1529"/>
        <v>0.81073770322732441</v>
      </c>
      <c r="U4434" s="11">
        <f t="shared" si="1546"/>
        <v>0.81073770322732441</v>
      </c>
      <c r="V4434" s="10">
        <f t="shared" si="1530"/>
        <v>-0.17119317282742116</v>
      </c>
      <c r="W4434" s="10">
        <f t="shared" si="1531"/>
        <v>0.81062019148530795</v>
      </c>
      <c r="X4434" s="10">
        <f t="shared" si="1547"/>
        <v>1.9814284094529497</v>
      </c>
      <c r="Y4434" s="10">
        <f>_xlfn.PERCENTILE.INC($X$1519:X4434,0.75)</f>
        <v>1.0134221290341556</v>
      </c>
      <c r="Z4434" s="10">
        <f t="shared" si="1548"/>
        <v>1.0134221290341556</v>
      </c>
      <c r="AA4434" s="10">
        <f t="shared" si="1549"/>
        <v>1.0133718950761426</v>
      </c>
      <c r="AB4434" s="10">
        <f t="shared" si="1550"/>
        <v>-0.13877264253834157</v>
      </c>
      <c r="AC4434" s="10">
        <f t="shared" si="1551"/>
        <v>-0.14062829575380331</v>
      </c>
      <c r="AD4434" s="13">
        <f t="shared" si="1552"/>
        <v>-138772.64253834158</v>
      </c>
      <c r="AE4434" s="13">
        <f t="shared" si="1532"/>
        <v>-140628.29575380331</v>
      </c>
      <c r="AF4434" s="13"/>
      <c r="AG4434" s="2">
        <f t="shared" si="1527"/>
        <v>41261</v>
      </c>
      <c r="AH4434" s="3">
        <f t="shared" si="1533"/>
        <v>-123.98115205026401</v>
      </c>
      <c r="AI4434" s="3">
        <f t="shared" si="1534"/>
        <v>-125.63901500689941</v>
      </c>
      <c r="AJ4434" s="3">
        <f t="shared" si="1553"/>
        <v>752559.09543385112</v>
      </c>
      <c r="AK4434" s="3">
        <f t="shared" si="1554"/>
        <v>577788.49199483055</v>
      </c>
    </row>
    <row r="4435" spans="2:37" x14ac:dyDescent="0.2">
      <c r="B4435" s="5">
        <v>41262</v>
      </c>
      <c r="C4435" s="1">
        <v>519.26</v>
      </c>
      <c r="D4435" s="1">
        <f t="shared" si="1524"/>
        <v>51</v>
      </c>
      <c r="E4435" s="1" t="b">
        <f t="shared" si="1525"/>
        <v>0</v>
      </c>
      <c r="F4435" s="6">
        <f t="shared" si="1526"/>
        <v>7.6066286335234601E-3</v>
      </c>
      <c r="G4435" s="8">
        <f t="shared" si="1535"/>
        <v>-1.3754042711154835E-4</v>
      </c>
      <c r="H4435" s="8">
        <f t="shared" si="1536"/>
        <v>5.4660899844872696E-5</v>
      </c>
      <c r="I4435" s="8">
        <f t="shared" si="1537"/>
        <v>-2.0142211877863085E-4</v>
      </c>
      <c r="J4435" s="6">
        <f t="shared" si="1538"/>
        <v>1.5151949538018674E-3</v>
      </c>
      <c r="K4435" s="6">
        <f t="shared" si="1539"/>
        <v>1.1025611159118697E-3</v>
      </c>
      <c r="L4435" s="6">
        <f t="shared" si="1540"/>
        <v>7.1419527948458493E-4</v>
      </c>
      <c r="M4435" s="9">
        <f t="shared" si="1541"/>
        <v>-9.0774079445313183E-2</v>
      </c>
      <c r="N4435" s="9">
        <f t="shared" si="1542"/>
        <v>4.9576299269057364E-2</v>
      </c>
      <c r="O4435" s="9">
        <f t="shared" si="1543"/>
        <v>-0.28202667332664483</v>
      </c>
      <c r="P4435" s="9">
        <f t="shared" si="1544"/>
        <v>-0.10774148450096688</v>
      </c>
      <c r="Q4435" s="10">
        <f t="shared" si="1545"/>
        <v>5.2960854385194329E-2</v>
      </c>
      <c r="R4435" s="10">
        <f t="shared" si="1528"/>
        <v>1.5105496489566586</v>
      </c>
      <c r="S4435" s="10">
        <f>_xlfn.PERCENTILE.INC($R$1519:R4435,0.75)</f>
        <v>0.81084309317855419</v>
      </c>
      <c r="T4435" s="10">
        <f t="shared" si="1529"/>
        <v>0.81084309317855419</v>
      </c>
      <c r="U4435" s="11">
        <f t="shared" si="1546"/>
        <v>0.81084309317855419</v>
      </c>
      <c r="V4435" s="10">
        <f t="shared" si="1530"/>
        <v>-0.17119317282742116</v>
      </c>
      <c r="W4435" s="10">
        <f t="shared" si="1531"/>
        <v>0.81062019148530795</v>
      </c>
      <c r="X4435" s="10">
        <f t="shared" si="1547"/>
        <v>1.8881870611958231</v>
      </c>
      <c r="Y4435" s="10">
        <f>_xlfn.PERCENTILE.INC($X$1519:X4435,0.75)</f>
        <v>1.0135538664731927</v>
      </c>
      <c r="Z4435" s="10">
        <f t="shared" si="1548"/>
        <v>1.0135538664731927</v>
      </c>
      <c r="AA4435" s="10">
        <f t="shared" si="1549"/>
        <v>1.0133718950761426</v>
      </c>
      <c r="AB4435" s="10">
        <f t="shared" si="1550"/>
        <v>-0.13877264253834157</v>
      </c>
      <c r="AC4435" s="10">
        <f t="shared" si="1551"/>
        <v>-0.14062829575380331</v>
      </c>
      <c r="AD4435" s="13">
        <f t="shared" si="1552"/>
        <v>-138772.64253834158</v>
      </c>
      <c r="AE4435" s="13">
        <f t="shared" si="1532"/>
        <v>-140628.29575380331</v>
      </c>
      <c r="AF4435" s="13"/>
      <c r="AG4435" s="2">
        <f t="shared" si="1527"/>
        <v>41262</v>
      </c>
      <c r="AH4435" s="3">
        <f t="shared" si="1533"/>
        <v>-1055.5919562818647</v>
      </c>
      <c r="AI4435" s="3">
        <f t="shared" si="1534"/>
        <v>-1069.7072211644859</v>
      </c>
      <c r="AJ4435" s="3">
        <f t="shared" si="1553"/>
        <v>751503.5034775692</v>
      </c>
      <c r="AK4435" s="3">
        <f t="shared" si="1554"/>
        <v>576718.78477366606</v>
      </c>
    </row>
    <row r="4436" spans="2:37" x14ac:dyDescent="0.2">
      <c r="B4436" s="5">
        <v>41263</v>
      </c>
      <c r="C4436" s="1">
        <v>522.87</v>
      </c>
      <c r="D4436" s="1">
        <f t="shared" si="1524"/>
        <v>51</v>
      </c>
      <c r="E4436" s="1" t="b">
        <f t="shared" si="1525"/>
        <v>0</v>
      </c>
      <c r="F4436" s="6">
        <f t="shared" si="1526"/>
        <v>6.9522012094134222E-3</v>
      </c>
      <c r="G4436" s="8">
        <f t="shared" si="1535"/>
        <v>-4.8635198188560592E-5</v>
      </c>
      <c r="H4436" s="8">
        <f t="shared" si="1536"/>
        <v>1.3356625551960694E-4</v>
      </c>
      <c r="I4436" s="8">
        <f t="shared" si="1537"/>
        <v>-1.3916152974814656E-4</v>
      </c>
      <c r="J4436" s="6">
        <f t="shared" si="1538"/>
        <v>1.5144704599855778E-3</v>
      </c>
      <c r="K4436" s="6">
        <f t="shared" si="1539"/>
        <v>1.1021259759832801E-3</v>
      </c>
      <c r="L4436" s="6">
        <f t="shared" si="1540"/>
        <v>7.1398607097859746E-4</v>
      </c>
      <c r="M4436" s="9">
        <f t="shared" si="1541"/>
        <v>-3.2113665781915442E-2</v>
      </c>
      <c r="N4436" s="9">
        <f t="shared" si="1542"/>
        <v>0.1211896447685516</v>
      </c>
      <c r="O4436" s="9">
        <f t="shared" si="1543"/>
        <v>-0.19490790563660462</v>
      </c>
      <c r="P4436" s="9">
        <f t="shared" si="1544"/>
        <v>-3.5277308883322818E-2</v>
      </c>
      <c r="Q4436" s="10">
        <f t="shared" si="1545"/>
        <v>5.488652069709217E-2</v>
      </c>
      <c r="R4436" s="10">
        <f t="shared" si="1528"/>
        <v>1.4575527649403055</v>
      </c>
      <c r="S4436" s="10">
        <f>_xlfn.PERCENTILE.INC($R$1519:R4436,0.75)</f>
        <v>0.81086034816994002</v>
      </c>
      <c r="T4436" s="10">
        <f t="shared" si="1529"/>
        <v>0.81086034816994002</v>
      </c>
      <c r="U4436" s="11">
        <f t="shared" si="1546"/>
        <v>0.81086034816994002</v>
      </c>
      <c r="V4436" s="10">
        <f t="shared" si="1530"/>
        <v>-0.17119317282742116</v>
      </c>
      <c r="W4436" s="10">
        <f t="shared" si="1531"/>
        <v>0.81062019148530795</v>
      </c>
      <c r="X4436" s="10">
        <f t="shared" si="1547"/>
        <v>1.8219409561753821</v>
      </c>
      <c r="Y4436" s="10">
        <f>_xlfn.PERCENTILE.INC($X$1519:X4436,0.75)</f>
        <v>1.0135754352124251</v>
      </c>
      <c r="Z4436" s="10">
        <f t="shared" si="1548"/>
        <v>1.0135754352124251</v>
      </c>
      <c r="AA4436" s="10">
        <f t="shared" si="1549"/>
        <v>1.0133718950761426</v>
      </c>
      <c r="AB4436" s="10">
        <f t="shared" si="1550"/>
        <v>-0.13877264253834157</v>
      </c>
      <c r="AC4436" s="10">
        <f t="shared" si="1551"/>
        <v>-0.14062829575380331</v>
      </c>
      <c r="AD4436" s="13">
        <f t="shared" si="1552"/>
        <v>-138772.64253834158</v>
      </c>
      <c r="AE4436" s="13">
        <f t="shared" si="1532"/>
        <v>-140628.29575380331</v>
      </c>
      <c r="AF4436" s="13"/>
      <c r="AG4436" s="2">
        <f t="shared" si="1527"/>
        <v>41263</v>
      </c>
      <c r="AH4436" s="3">
        <f t="shared" si="1533"/>
        <v>-964.77533328855486</v>
      </c>
      <c r="AI4436" s="3">
        <f t="shared" si="1534"/>
        <v>-977.67620781733979</v>
      </c>
      <c r="AJ4436" s="3">
        <f t="shared" si="1553"/>
        <v>750538.72814428061</v>
      </c>
      <c r="AK4436" s="3">
        <f t="shared" si="1554"/>
        <v>575741.10856584867</v>
      </c>
    </row>
    <row r="4437" spans="2:37" x14ac:dyDescent="0.2">
      <c r="B4437" s="5">
        <v>41264</v>
      </c>
      <c r="C4437" s="1">
        <v>520.08000000000004</v>
      </c>
      <c r="D4437" s="1">
        <f t="shared" ref="D4437:D4500" si="1555">WEEKNUM(B4437)</f>
        <v>51</v>
      </c>
      <c r="E4437" s="1" t="b">
        <f t="shared" ref="E4437:E4500" si="1556">IF(D4437&lt;&gt;D4436,TRUE,FALSE)</f>
        <v>0</v>
      </c>
      <c r="F4437" s="6">
        <f t="shared" ref="F4437:F4500" si="1557">C4437/C4436-1</f>
        <v>-5.3359343622697564E-3</v>
      </c>
      <c r="G4437" s="8">
        <f t="shared" si="1535"/>
        <v>-8.1950036056020541E-5</v>
      </c>
      <c r="H4437" s="8">
        <f t="shared" si="1536"/>
        <v>1.1125993821211144E-4</v>
      </c>
      <c r="I4437" s="8">
        <f t="shared" si="1537"/>
        <v>-1.3843238299880435E-4</v>
      </c>
      <c r="J4437" s="6">
        <f t="shared" si="1538"/>
        <v>1.5139326895668305E-3</v>
      </c>
      <c r="K4437" s="6">
        <f t="shared" si="1539"/>
        <v>1.1017467876031748E-3</v>
      </c>
      <c r="L4437" s="6">
        <f t="shared" si="1540"/>
        <v>7.1378613205965119E-4</v>
      </c>
      <c r="M4437" s="9">
        <f t="shared" si="1541"/>
        <v>-5.4130567772777437E-2</v>
      </c>
      <c r="N4437" s="9">
        <f t="shared" si="1542"/>
        <v>0.10098503527671264</v>
      </c>
      <c r="O4437" s="9">
        <f t="shared" si="1543"/>
        <v>-0.19394098145246053</v>
      </c>
      <c r="P4437" s="9">
        <f t="shared" si="1544"/>
        <v>-4.9028837982841772E-2</v>
      </c>
      <c r="Q4437" s="10">
        <f t="shared" si="1545"/>
        <v>5.5803414526134576E-2</v>
      </c>
      <c r="R4437" s="10">
        <f t="shared" si="1528"/>
        <v>1.4336040308525093</v>
      </c>
      <c r="S4437" s="10">
        <f>_xlfn.PERCENTILE.INC($R$1519:R4437,0.75)</f>
        <v>0.81126534652143478</v>
      </c>
      <c r="T4437" s="10">
        <f t="shared" si="1529"/>
        <v>0.81126534652143478</v>
      </c>
      <c r="U4437" s="11">
        <f t="shared" si="1546"/>
        <v>0.81126534652143478</v>
      </c>
      <c r="V4437" s="10">
        <f t="shared" si="1530"/>
        <v>-0.17119317282742116</v>
      </c>
      <c r="W4437" s="10">
        <f t="shared" si="1531"/>
        <v>0.81062019148530795</v>
      </c>
      <c r="X4437" s="10">
        <f t="shared" si="1547"/>
        <v>1.7920050385656368</v>
      </c>
      <c r="Y4437" s="10">
        <f>_xlfn.PERCENTILE.INC($X$1519:X4437,0.75)</f>
        <v>1.0140816831517936</v>
      </c>
      <c r="Z4437" s="10">
        <f t="shared" si="1548"/>
        <v>1.0140816831517936</v>
      </c>
      <c r="AA4437" s="10">
        <f t="shared" si="1549"/>
        <v>1.0133718950761426</v>
      </c>
      <c r="AB4437" s="10">
        <f t="shared" si="1550"/>
        <v>-0.13877264253834157</v>
      </c>
      <c r="AC4437" s="10">
        <f t="shared" si="1551"/>
        <v>-0.14062829575380331</v>
      </c>
      <c r="AD4437" s="13">
        <f t="shared" si="1552"/>
        <v>-138772.64253834158</v>
      </c>
      <c r="AE4437" s="13">
        <f t="shared" si="1532"/>
        <v>-140628.29575380331</v>
      </c>
      <c r="AF4437" s="13"/>
      <c r="AG4437" s="2">
        <f t="shared" si="1527"/>
        <v>41264</v>
      </c>
      <c r="AH4437" s="3">
        <f t="shared" si="1533"/>
        <v>740.48171186331456</v>
      </c>
      <c r="AI4437" s="3">
        <f t="shared" si="1534"/>
        <v>750.38335562015311</v>
      </c>
      <c r="AJ4437" s="3">
        <f t="shared" si="1553"/>
        <v>751279.20985614392</v>
      </c>
      <c r="AK4437" s="3">
        <f t="shared" si="1554"/>
        <v>576491.49192146887</v>
      </c>
    </row>
    <row r="4438" spans="2:37" x14ac:dyDescent="0.2">
      <c r="B4438" s="5">
        <v>41267</v>
      </c>
      <c r="C4438" s="1">
        <v>519.21</v>
      </c>
      <c r="D4438" s="1">
        <f t="shared" si="1555"/>
        <v>52</v>
      </c>
      <c r="E4438" s="1" t="b">
        <f t="shared" si="1556"/>
        <v>1</v>
      </c>
      <c r="F4438" s="6">
        <f t="shared" si="1557"/>
        <v>-1.6728195662205625E-3</v>
      </c>
      <c r="G4438" s="8">
        <f t="shared" si="1535"/>
        <v>-1.460713571458638E-4</v>
      </c>
      <c r="H4438" s="8">
        <f t="shared" si="1536"/>
        <v>9.0707332798121049E-5</v>
      </c>
      <c r="I4438" s="8">
        <f t="shared" si="1537"/>
        <v>-1.7125773283489218E-4</v>
      </c>
      <c r="J4438" s="6">
        <f t="shared" si="1538"/>
        <v>1.5133415134279701E-3</v>
      </c>
      <c r="K4438" s="6">
        <f t="shared" si="1539"/>
        <v>1.1014133774742087E-3</v>
      </c>
      <c r="L4438" s="6">
        <f t="shared" si="1540"/>
        <v>7.136248824992159E-4</v>
      </c>
      <c r="M4438" s="9">
        <f t="shared" si="1541"/>
        <v>-9.6522401486884402E-2</v>
      </c>
      <c r="N4438" s="9">
        <f t="shared" si="1542"/>
        <v>8.2355394126530035E-2</v>
      </c>
      <c r="O4438" s="9">
        <f t="shared" si="1543"/>
        <v>-0.23998284958215474</v>
      </c>
      <c r="P4438" s="9">
        <f t="shared" si="1544"/>
        <v>-8.4716618980836378E-2</v>
      </c>
      <c r="Q4438" s="10">
        <f t="shared" si="1545"/>
        <v>5.5022903809661364E-2</v>
      </c>
      <c r="R4438" s="10">
        <f t="shared" si="1528"/>
        <v>1.4539399860963529</v>
      </c>
      <c r="S4438" s="10">
        <f>_xlfn.PERCENTILE.INC($R$1519:R4438,0.75)</f>
        <v>0.81167212310819148</v>
      </c>
      <c r="T4438" s="10">
        <f t="shared" si="1529"/>
        <v>0.81167212310819148</v>
      </c>
      <c r="U4438" s="11">
        <f t="shared" si="1546"/>
        <v>0.81167212310819148</v>
      </c>
      <c r="V4438" s="10">
        <f t="shared" si="1530"/>
        <v>-4.9028837982841772E-2</v>
      </c>
      <c r="W4438" s="10">
        <f t="shared" si="1531"/>
        <v>0.81126534652143478</v>
      </c>
      <c r="X4438" s="10">
        <f t="shared" si="1547"/>
        <v>1.8174249826204412</v>
      </c>
      <c r="Y4438" s="10">
        <f>_xlfn.PERCENTILE.INC($X$1519:X4438,0.75)</f>
        <v>1.0145901538852393</v>
      </c>
      <c r="Z4438" s="10">
        <f t="shared" si="1548"/>
        <v>1.0145901538852393</v>
      </c>
      <c r="AA4438" s="10">
        <f t="shared" si="1549"/>
        <v>1.0145901538852393</v>
      </c>
      <c r="AB4438" s="10">
        <f t="shared" si="1550"/>
        <v>-3.9775397235693413E-2</v>
      </c>
      <c r="AC4438" s="10">
        <f t="shared" si="1551"/>
        <v>-4.0355726402208705E-2</v>
      </c>
      <c r="AD4438" s="13">
        <f t="shared" si="1552"/>
        <v>-39775.39723569341</v>
      </c>
      <c r="AE4438" s="13">
        <f t="shared" si="1532"/>
        <v>-40355.726402208704</v>
      </c>
      <c r="AF4438" s="13"/>
      <c r="AG4438" s="2">
        <f t="shared" si="1527"/>
        <v>41267</v>
      </c>
      <c r="AH4438" s="3">
        <f t="shared" si="1533"/>
        <v>232.14159169426975</v>
      </c>
      <c r="AI4438" s="3">
        <f t="shared" si="1534"/>
        <v>235.24576470121423</v>
      </c>
      <c r="AJ4438" s="3">
        <f t="shared" si="1553"/>
        <v>751511.35144783824</v>
      </c>
      <c r="AK4438" s="3">
        <f t="shared" si="1554"/>
        <v>576726.73768617003</v>
      </c>
    </row>
    <row r="4439" spans="2:37" x14ac:dyDescent="0.2">
      <c r="B4439" s="5">
        <v>41270</v>
      </c>
      <c r="C4439" s="1">
        <v>525.72</v>
      </c>
      <c r="D4439" s="1">
        <f t="shared" si="1555"/>
        <v>52</v>
      </c>
      <c r="E4439" s="1" t="b">
        <f t="shared" si="1556"/>
        <v>0</v>
      </c>
      <c r="F4439" s="6">
        <f t="shared" si="1557"/>
        <v>1.2538279308950129E-2</v>
      </c>
      <c r="G4439" s="8">
        <f t="shared" si="1535"/>
        <v>1.3790385281139115E-4</v>
      </c>
      <c r="H4439" s="8">
        <f t="shared" si="1536"/>
        <v>2.6195683030630563E-4</v>
      </c>
      <c r="I4439" s="8">
        <f t="shared" si="1537"/>
        <v>-1.0774365572866181E-4</v>
      </c>
      <c r="J4439" s="6">
        <f t="shared" si="1538"/>
        <v>1.5130033132297238E-3</v>
      </c>
      <c r="K4439" s="6">
        <f t="shared" si="1539"/>
        <v>1.1012030559275666E-3</v>
      </c>
      <c r="L4439" s="6">
        <f t="shared" si="1540"/>
        <v>7.1352491358719526E-4</v>
      </c>
      <c r="M4439" s="9">
        <f t="shared" si="1541"/>
        <v>9.1145770538344356E-2</v>
      </c>
      <c r="N4439" s="9">
        <f t="shared" si="1542"/>
        <v>0.2378824040636664</v>
      </c>
      <c r="O4439" s="9">
        <f t="shared" si="1543"/>
        <v>-0.15100195336836708</v>
      </c>
      <c r="P4439" s="9">
        <f t="shared" si="1544"/>
        <v>5.9342073744547884E-2</v>
      </c>
      <c r="Q4439" s="10">
        <f t="shared" si="1545"/>
        <v>6.0656360392749679E-2</v>
      </c>
      <c r="R4439" s="10">
        <f t="shared" si="1528"/>
        <v>1.3189053791226566</v>
      </c>
      <c r="S4439" s="10">
        <f>_xlfn.PERCENTILE.INC($R$1519:R4439,0.75)</f>
        <v>0.81169471280536254</v>
      </c>
      <c r="T4439" s="10">
        <f t="shared" si="1529"/>
        <v>0.81169471280536254</v>
      </c>
      <c r="U4439" s="11">
        <f t="shared" si="1546"/>
        <v>0.81169471280536254</v>
      </c>
      <c r="V4439" s="10">
        <f t="shared" si="1530"/>
        <v>-4.9028837982841772E-2</v>
      </c>
      <c r="W4439" s="10">
        <f t="shared" si="1531"/>
        <v>0.81126534652143478</v>
      </c>
      <c r="X4439" s="10">
        <f t="shared" si="1547"/>
        <v>1.6486317239033206</v>
      </c>
      <c r="Y4439" s="10">
        <f>_xlfn.PERCENTILE.INC($X$1519:X4439,0.75)</f>
        <v>1.0146183910067033</v>
      </c>
      <c r="Z4439" s="10">
        <f t="shared" si="1548"/>
        <v>1.0146183910067033</v>
      </c>
      <c r="AA4439" s="10">
        <f t="shared" si="1549"/>
        <v>1.0145901538852393</v>
      </c>
      <c r="AB4439" s="10">
        <f t="shared" si="1550"/>
        <v>-3.9775397235693413E-2</v>
      </c>
      <c r="AC4439" s="10">
        <f t="shared" si="1551"/>
        <v>-4.0355726402208705E-2</v>
      </c>
      <c r="AD4439" s="13">
        <f t="shared" si="1552"/>
        <v>-39775.39723569341</v>
      </c>
      <c r="AE4439" s="13">
        <f t="shared" si="1532"/>
        <v>-40355.726402208704</v>
      </c>
      <c r="AF4439" s="13"/>
      <c r="AG4439" s="2">
        <f t="shared" si="1527"/>
        <v>41270</v>
      </c>
      <c r="AH4439" s="3">
        <f t="shared" si="1533"/>
        <v>-498.71504016556685</v>
      </c>
      <c r="AI4439" s="3">
        <f t="shared" si="1534"/>
        <v>-505.99136934646583</v>
      </c>
      <c r="AJ4439" s="3">
        <f t="shared" si="1553"/>
        <v>751012.63640767266</v>
      </c>
      <c r="AK4439" s="3">
        <f t="shared" si="1554"/>
        <v>576220.74631682353</v>
      </c>
    </row>
    <row r="4440" spans="2:37" x14ac:dyDescent="0.2">
      <c r="B4440" s="5">
        <v>41271</v>
      </c>
      <c r="C4440" s="1">
        <v>528.32000000000005</v>
      </c>
      <c r="D4440" s="1">
        <f t="shared" si="1555"/>
        <v>52</v>
      </c>
      <c r="E4440" s="1" t="b">
        <f t="shared" si="1556"/>
        <v>0</v>
      </c>
      <c r="F4440" s="6">
        <f t="shared" si="1557"/>
        <v>4.9455984174084922E-3</v>
      </c>
      <c r="G4440" s="8">
        <f t="shared" si="1535"/>
        <v>2.5780201344253767E-4</v>
      </c>
      <c r="H4440" s="8">
        <f t="shared" si="1536"/>
        <v>2.6285338300881814E-4</v>
      </c>
      <c r="I4440" s="8">
        <f t="shared" si="1537"/>
        <v>-5.8860055400975598E-5</v>
      </c>
      <c r="J4440" s="6">
        <f t="shared" si="1538"/>
        <v>1.5124383623025864E-3</v>
      </c>
      <c r="K4440" s="6">
        <f t="shared" si="1539"/>
        <v>1.1010347361201532E-3</v>
      </c>
      <c r="L4440" s="6">
        <f t="shared" si="1540"/>
        <v>7.1342746968767925E-4</v>
      </c>
      <c r="M4440" s="9">
        <f t="shared" si="1541"/>
        <v>0.17045455859110273</v>
      </c>
      <c r="N4440" s="9">
        <f t="shared" si="1542"/>
        <v>0.23873305208795301</v>
      </c>
      <c r="O4440" s="9">
        <f t="shared" si="1543"/>
        <v>-8.2503208667789402E-2</v>
      </c>
      <c r="P4440" s="9">
        <f t="shared" si="1544"/>
        <v>0.10889480067042212</v>
      </c>
      <c r="Q4440" s="10">
        <f t="shared" si="1545"/>
        <v>6.1428701595478107E-2</v>
      </c>
      <c r="R4440" s="10">
        <f t="shared" si="1528"/>
        <v>1.3023228217782967</v>
      </c>
      <c r="S4440" s="10">
        <f>_xlfn.PERCENTILE.INC($R$1519:R4440,0.75)</f>
        <v>0.81169558451527613</v>
      </c>
      <c r="T4440" s="10">
        <f t="shared" si="1529"/>
        <v>0.81169558451527613</v>
      </c>
      <c r="U4440" s="11">
        <f t="shared" si="1546"/>
        <v>0.81169558451527613</v>
      </c>
      <c r="V4440" s="10">
        <f t="shared" si="1530"/>
        <v>-4.9028837982841772E-2</v>
      </c>
      <c r="W4440" s="10">
        <f t="shared" si="1531"/>
        <v>0.81126534652143478</v>
      </c>
      <c r="X4440" s="10">
        <f t="shared" si="1547"/>
        <v>1.6279035272228708</v>
      </c>
      <c r="Y4440" s="10">
        <f>_xlfn.PERCENTILE.INC($X$1519:X4440,0.75)</f>
        <v>1.0146194806440954</v>
      </c>
      <c r="Z4440" s="10">
        <f t="shared" si="1548"/>
        <v>1.0146194806440954</v>
      </c>
      <c r="AA4440" s="10">
        <f t="shared" si="1549"/>
        <v>1.0145901538852393</v>
      </c>
      <c r="AB4440" s="10">
        <f t="shared" si="1550"/>
        <v>-3.9775397235693413E-2</v>
      </c>
      <c r="AC4440" s="10">
        <f t="shared" si="1551"/>
        <v>-4.0355726402208705E-2</v>
      </c>
      <c r="AD4440" s="13">
        <f t="shared" si="1552"/>
        <v>-39775.39723569341</v>
      </c>
      <c r="AE4440" s="13">
        <f t="shared" si="1532"/>
        <v>-40355.726402208704</v>
      </c>
      <c r="AF4440" s="13"/>
      <c r="AG4440" s="2">
        <f t="shared" si="1527"/>
        <v>41271</v>
      </c>
      <c r="AH4440" s="3">
        <f t="shared" si="1533"/>
        <v>-196.71314162063945</v>
      </c>
      <c r="AI4440" s="3">
        <f t="shared" si="1534"/>
        <v>-199.58321662813347</v>
      </c>
      <c r="AJ4440" s="3">
        <f t="shared" si="1553"/>
        <v>750815.92326605204</v>
      </c>
      <c r="AK4440" s="3">
        <f t="shared" si="1554"/>
        <v>576021.16310019535</v>
      </c>
    </row>
    <row r="4441" spans="2:37" x14ac:dyDescent="0.2">
      <c r="B4441" s="5">
        <v>41274</v>
      </c>
      <c r="C4441" s="1">
        <v>527.52</v>
      </c>
      <c r="D4441" s="1">
        <f t="shared" si="1555"/>
        <v>53</v>
      </c>
      <c r="E4441" s="1" t="b">
        <f t="shared" si="1556"/>
        <v>1</v>
      </c>
      <c r="F4441" s="6">
        <f t="shared" si="1557"/>
        <v>-1.5142337976984388E-3</v>
      </c>
      <c r="G4441" s="8">
        <f t="shared" si="1535"/>
        <v>2.0991954086198991E-4</v>
      </c>
      <c r="H4441" s="8">
        <f t="shared" si="1536"/>
        <v>2.8434601162534803E-4</v>
      </c>
      <c r="I4441" s="8">
        <f t="shared" si="1537"/>
        <v>-1.0021736583385233E-4</v>
      </c>
      <c r="J4441" s="6">
        <f t="shared" si="1538"/>
        <v>1.5122394286046126E-3</v>
      </c>
      <c r="K4441" s="6">
        <f t="shared" si="1539"/>
        <v>1.1009507459974496E-3</v>
      </c>
      <c r="L4441" s="6">
        <f t="shared" si="1540"/>
        <v>7.1339158559065665E-4</v>
      </c>
      <c r="M4441" s="9">
        <f t="shared" si="1541"/>
        <v>0.13881369371230373</v>
      </c>
      <c r="N4441" s="9">
        <f t="shared" si="1542"/>
        <v>0.25827314496956316</v>
      </c>
      <c r="O4441" s="9">
        <f t="shared" si="1543"/>
        <v>-0.14048016244945866</v>
      </c>
      <c r="P4441" s="9">
        <f t="shared" si="1544"/>
        <v>8.5535558744136084E-2</v>
      </c>
      <c r="Q4441" s="10">
        <f t="shared" si="1545"/>
        <v>6.1492784318284574E-2</v>
      </c>
      <c r="R4441" s="10">
        <f t="shared" si="1528"/>
        <v>1.3009656480331531</v>
      </c>
      <c r="S4441" s="10">
        <f>_xlfn.PERCENTILE.INC($R$1519:R4441,0.75)</f>
        <v>0.81188184919077333</v>
      </c>
      <c r="T4441" s="10">
        <f t="shared" si="1529"/>
        <v>0.81188184919077333</v>
      </c>
      <c r="U4441" s="11">
        <f t="shared" si="1546"/>
        <v>0.81188184919077333</v>
      </c>
      <c r="V4441" s="10">
        <f t="shared" si="1530"/>
        <v>0.10889480067042212</v>
      </c>
      <c r="W4441" s="10">
        <f t="shared" si="1531"/>
        <v>0.81169558451527613</v>
      </c>
      <c r="X4441" s="10">
        <f t="shared" si="1547"/>
        <v>1.6262070600414413</v>
      </c>
      <c r="Y4441" s="10">
        <f>_xlfn.PERCENTILE.INC($X$1519:X4441,0.75)</f>
        <v>1.0148523114884667</v>
      </c>
      <c r="Z4441" s="10">
        <f t="shared" si="1548"/>
        <v>1.0148523114884667</v>
      </c>
      <c r="AA4441" s="10">
        <f t="shared" si="1549"/>
        <v>1.0148523114884667</v>
      </c>
      <c r="AB4441" s="10">
        <f t="shared" si="1550"/>
        <v>8.8389428880852772E-2</v>
      </c>
      <c r="AC4441" s="10">
        <f t="shared" si="1551"/>
        <v>8.9702216210878871E-2</v>
      </c>
      <c r="AD4441" s="13">
        <f t="shared" si="1552"/>
        <v>88389.428880852778</v>
      </c>
      <c r="AE4441" s="13">
        <f t="shared" si="1532"/>
        <v>89702.216210878876</v>
      </c>
      <c r="AF4441" s="13"/>
      <c r="AG4441" s="2">
        <f t="shared" si="1527"/>
        <v>41274</v>
      </c>
      <c r="AH4441" s="3">
        <f t="shared" si="1533"/>
        <v>60.229250811168015</v>
      </c>
      <c r="AI4441" s="3">
        <f t="shared" si="1534"/>
        <v>61.108004848895639</v>
      </c>
      <c r="AJ4441" s="3">
        <f t="shared" si="1553"/>
        <v>750876.15251686319</v>
      </c>
      <c r="AK4441" s="3">
        <f t="shared" si="1554"/>
        <v>576082.27110504429</v>
      </c>
    </row>
    <row r="4442" spans="2:37" x14ac:dyDescent="0.2">
      <c r="B4442" s="5">
        <v>41276</v>
      </c>
      <c r="C4442" s="1">
        <v>529.49</v>
      </c>
      <c r="D4442" s="1">
        <f t="shared" si="1555"/>
        <v>1</v>
      </c>
      <c r="E4442" s="1" t="b">
        <f t="shared" si="1556"/>
        <v>1</v>
      </c>
      <c r="F4442" s="6">
        <f t="shared" si="1557"/>
        <v>3.7344555656657619E-3</v>
      </c>
      <c r="G4442" s="8">
        <f t="shared" si="1535"/>
        <v>3.0789842950791613E-4</v>
      </c>
      <c r="H4442" s="8">
        <f t="shared" si="1536"/>
        <v>2.7191968902654916E-4</v>
      </c>
      <c r="I4442" s="8">
        <f t="shared" si="1537"/>
        <v>-5.5552780913124549E-5</v>
      </c>
      <c r="J4442" s="6">
        <f t="shared" si="1538"/>
        <v>1.5121801787695319E-3</v>
      </c>
      <c r="K4442" s="6">
        <f t="shared" si="1539"/>
        <v>1.1009300395884672E-3</v>
      </c>
      <c r="L4442" s="6">
        <f t="shared" si="1540"/>
        <v>7.1338140305321452E-4</v>
      </c>
      <c r="M4442" s="9">
        <f t="shared" si="1541"/>
        <v>0.2036122638232532</v>
      </c>
      <c r="N4442" s="9">
        <f t="shared" si="1542"/>
        <v>0.24699088883812637</v>
      </c>
      <c r="O4442" s="9">
        <f t="shared" si="1543"/>
        <v>-7.7872482623408956E-2</v>
      </c>
      <c r="P4442" s="9">
        <f t="shared" si="1544"/>
        <v>0.12424355667932353</v>
      </c>
      <c r="Q4442" s="10">
        <f t="shared" si="1545"/>
        <v>6.1931161310946066E-2</v>
      </c>
      <c r="R4442" s="10">
        <f t="shared" si="1528"/>
        <v>1.2917568200979359</v>
      </c>
      <c r="S4442" s="10">
        <f>_xlfn.PERCENTILE.INC($R$1519:R4442,0.75)</f>
        <v>0.81216957239824383</v>
      </c>
      <c r="T4442" s="10">
        <f t="shared" si="1529"/>
        <v>0.81216957239824383</v>
      </c>
      <c r="U4442" s="11">
        <f t="shared" si="1546"/>
        <v>0.81216957239824383</v>
      </c>
      <c r="V4442" s="10">
        <f t="shared" si="1530"/>
        <v>8.5535558744136084E-2</v>
      </c>
      <c r="W4442" s="10">
        <f t="shared" si="1531"/>
        <v>0.81188184919077333</v>
      </c>
      <c r="X4442" s="10">
        <f t="shared" si="1547"/>
        <v>1.6146960251224198</v>
      </c>
      <c r="Y4442" s="10">
        <f>_xlfn.PERCENTILE.INC($X$1519:X4442,0.75)</f>
        <v>1.0152119654978047</v>
      </c>
      <c r="Z4442" s="10">
        <f t="shared" si="1548"/>
        <v>1.0152119654978047</v>
      </c>
      <c r="AA4442" s="10">
        <f t="shared" si="1549"/>
        <v>1.0152119654978047</v>
      </c>
      <c r="AB4442" s="10">
        <f t="shared" si="1550"/>
        <v>6.9444767604755223E-2</v>
      </c>
      <c r="AC4442" s="10">
        <f t="shared" si="1551"/>
        <v>7.0501159013561826E-2</v>
      </c>
      <c r="AD4442" s="13">
        <f t="shared" si="1552"/>
        <v>69444.767604755223</v>
      </c>
      <c r="AE4442" s="13">
        <f t="shared" si="1532"/>
        <v>70501.159013561832</v>
      </c>
      <c r="AF4442" s="13"/>
      <c r="AG4442" s="2">
        <f t="shared" si="1527"/>
        <v>41276</v>
      </c>
      <c r="AH4442" s="3">
        <f t="shared" si="1533"/>
        <v>330.08639463011872</v>
      </c>
      <c r="AI4442" s="3">
        <f t="shared" si="1534"/>
        <v>334.98894058127013</v>
      </c>
      <c r="AJ4442" s="3">
        <f t="shared" si="1553"/>
        <v>751206.23891149333</v>
      </c>
      <c r="AK4442" s="3">
        <f t="shared" si="1554"/>
        <v>576417.2600456255</v>
      </c>
    </row>
    <row r="4443" spans="2:37" x14ac:dyDescent="0.2">
      <c r="B4443" s="5">
        <v>41277</v>
      </c>
      <c r="C4443" s="1">
        <v>530.5</v>
      </c>
      <c r="D4443" s="1">
        <f t="shared" si="1555"/>
        <v>1</v>
      </c>
      <c r="E4443" s="1" t="b">
        <f t="shared" si="1556"/>
        <v>0</v>
      </c>
      <c r="F4443" s="6">
        <f t="shared" si="1557"/>
        <v>1.9074958922735696E-3</v>
      </c>
      <c r="G4443" s="8">
        <f t="shared" si="1535"/>
        <v>3.3483239766396585E-4</v>
      </c>
      <c r="H4443" s="8">
        <f t="shared" si="1536"/>
        <v>2.6610301749594622E-4</v>
      </c>
      <c r="I4443" s="8">
        <f t="shared" si="1537"/>
        <v>-4.4827134417185217E-5</v>
      </c>
      <c r="J4443" s="6">
        <f t="shared" si="1538"/>
        <v>1.5117976238634995E-3</v>
      </c>
      <c r="K4443" s="6">
        <f t="shared" si="1539"/>
        <v>1.1008082705025002E-3</v>
      </c>
      <c r="L4443" s="6">
        <f t="shared" si="1540"/>
        <v>7.1325536101989344E-4</v>
      </c>
      <c r="M4443" s="9">
        <f t="shared" si="1541"/>
        <v>0.22147964276348003</v>
      </c>
      <c r="N4443" s="9">
        <f t="shared" si="1542"/>
        <v>0.24173420987696134</v>
      </c>
      <c r="O4443" s="9">
        <f t="shared" si="1543"/>
        <v>-6.2848647016247164E-2</v>
      </c>
      <c r="P4443" s="9">
        <f t="shared" si="1544"/>
        <v>0.13345506854139808</v>
      </c>
      <c r="Q4443" s="10">
        <f t="shared" si="1545"/>
        <v>6.2040982650757623E-2</v>
      </c>
      <c r="R4443" s="10">
        <f t="shared" si="1528"/>
        <v>1.2894702272905258</v>
      </c>
      <c r="S4443" s="10">
        <f>_xlfn.PERCENTILE.INC($R$1519:R4443,0.75)</f>
        <v>0.81247481970407742</v>
      </c>
      <c r="T4443" s="10">
        <f t="shared" si="1529"/>
        <v>0.81247481970407742</v>
      </c>
      <c r="U4443" s="11">
        <f t="shared" si="1546"/>
        <v>0.81247481970407742</v>
      </c>
      <c r="V4443" s="10">
        <f t="shared" si="1530"/>
        <v>8.5535558744136084E-2</v>
      </c>
      <c r="W4443" s="10">
        <f t="shared" si="1531"/>
        <v>0.81188184919077333</v>
      </c>
      <c r="X4443" s="10">
        <f t="shared" si="1547"/>
        <v>1.6118377841131573</v>
      </c>
      <c r="Y4443" s="10">
        <f>_xlfn.PERCENTILE.INC($X$1519:X4443,0.75)</f>
        <v>1.0155935246300969</v>
      </c>
      <c r="Z4443" s="10">
        <f t="shared" si="1548"/>
        <v>1.0155935246300969</v>
      </c>
      <c r="AA4443" s="10">
        <f t="shared" si="1549"/>
        <v>1.0152119654978047</v>
      </c>
      <c r="AB4443" s="10">
        <f t="shared" si="1550"/>
        <v>6.9444767604755223E-2</v>
      </c>
      <c r="AC4443" s="10">
        <f t="shared" si="1551"/>
        <v>7.0501159013561826E-2</v>
      </c>
      <c r="AD4443" s="13">
        <f t="shared" si="1552"/>
        <v>69444.767604755223</v>
      </c>
      <c r="AE4443" s="13">
        <f t="shared" si="1532"/>
        <v>70501.159013561832</v>
      </c>
      <c r="AF4443" s="13"/>
      <c r="AG4443" s="2">
        <f t="shared" si="1527"/>
        <v>41277</v>
      </c>
      <c r="AH4443" s="3">
        <f t="shared" si="1533"/>
        <v>132.46560894596325</v>
      </c>
      <c r="AI4443" s="3">
        <f t="shared" si="1534"/>
        <v>134.48067121889494</v>
      </c>
      <c r="AJ4443" s="3">
        <f t="shared" si="1553"/>
        <v>751338.70452043926</v>
      </c>
      <c r="AK4443" s="3">
        <f t="shared" si="1554"/>
        <v>576551.74071684445</v>
      </c>
    </row>
    <row r="4444" spans="2:37" x14ac:dyDescent="0.2">
      <c r="B4444" s="5">
        <v>41278</v>
      </c>
      <c r="C4444" s="1">
        <v>530.29</v>
      </c>
      <c r="D4444" s="1">
        <f t="shared" si="1555"/>
        <v>1</v>
      </c>
      <c r="E4444" s="1" t="b">
        <f t="shared" si="1556"/>
        <v>0</v>
      </c>
      <c r="F4444" s="6">
        <f t="shared" si="1557"/>
        <v>-3.9585296889732557E-4</v>
      </c>
      <c r="G4444" s="8">
        <f t="shared" si="1535"/>
        <v>3.635816218895174E-4</v>
      </c>
      <c r="H4444" s="8">
        <f t="shared" si="1536"/>
        <v>2.7417496444839741E-4</v>
      </c>
      <c r="I4444" s="8">
        <f t="shared" si="1537"/>
        <v>-4.2009951831733057E-5</v>
      </c>
      <c r="J4444" s="6">
        <f t="shared" si="1538"/>
        <v>1.5114205777636755E-3</v>
      </c>
      <c r="K4444" s="6">
        <f t="shared" si="1539"/>
        <v>1.1006574705838218E-3</v>
      </c>
      <c r="L4444" s="6">
        <f t="shared" si="1540"/>
        <v>7.1311110074811037E-4</v>
      </c>
      <c r="M4444" s="9">
        <f t="shared" si="1541"/>
        <v>0.24055622057725268</v>
      </c>
      <c r="N4444" s="9">
        <f t="shared" si="1542"/>
        <v>0.24910107983273558</v>
      </c>
      <c r="O4444" s="9">
        <f t="shared" si="1543"/>
        <v>-5.8910808971647292E-2</v>
      </c>
      <c r="P4444" s="9">
        <f t="shared" si="1544"/>
        <v>0.1435821638127803</v>
      </c>
      <c r="Q4444" s="10">
        <f t="shared" si="1545"/>
        <v>6.1956751674027102E-2</v>
      </c>
      <c r="R4444" s="10">
        <f t="shared" si="1528"/>
        <v>1.2912232781489867</v>
      </c>
      <c r="S4444" s="10">
        <f>_xlfn.PERCENTILE.INC($R$1519:R4444,0.75)</f>
        <v>0.81259472635598717</v>
      </c>
      <c r="T4444" s="10">
        <f t="shared" si="1529"/>
        <v>0.81259472635598717</v>
      </c>
      <c r="U4444" s="11">
        <f t="shared" si="1546"/>
        <v>0.81259472635598717</v>
      </c>
      <c r="V4444" s="10">
        <f t="shared" si="1530"/>
        <v>8.5535558744136084E-2</v>
      </c>
      <c r="W4444" s="10">
        <f t="shared" si="1531"/>
        <v>0.81188184919077333</v>
      </c>
      <c r="X4444" s="10">
        <f t="shared" si="1547"/>
        <v>1.6140290976862335</v>
      </c>
      <c r="Y4444" s="10">
        <f>_xlfn.PERCENTILE.INC($X$1519:X4444,0.75)</f>
        <v>1.0157434079449841</v>
      </c>
      <c r="Z4444" s="10">
        <f t="shared" si="1548"/>
        <v>1.0157434079449841</v>
      </c>
      <c r="AA4444" s="10">
        <f t="shared" si="1549"/>
        <v>1.0152119654978047</v>
      </c>
      <c r="AB4444" s="10">
        <f t="shared" si="1550"/>
        <v>6.9444767604755223E-2</v>
      </c>
      <c r="AC4444" s="10">
        <f t="shared" si="1551"/>
        <v>7.0501159013561826E-2</v>
      </c>
      <c r="AD4444" s="13">
        <f t="shared" si="1552"/>
        <v>69444.767604755223</v>
      </c>
      <c r="AE4444" s="13">
        <f t="shared" si="1532"/>
        <v>70501.159013561832</v>
      </c>
      <c r="AF4444" s="13"/>
      <c r="AG4444" s="2">
        <f t="shared" si="1527"/>
        <v>41278</v>
      </c>
      <c r="AH4444" s="3">
        <f t="shared" si="1533"/>
        <v>-27.489917430727171</v>
      </c>
      <c r="AI4444" s="3">
        <f t="shared" si="1534"/>
        <v>-27.908093106220896</v>
      </c>
      <c r="AJ4444" s="3">
        <f t="shared" si="1553"/>
        <v>751311.21460300859</v>
      </c>
      <c r="AK4444" s="3">
        <f t="shared" si="1554"/>
        <v>576523.83262373821</v>
      </c>
    </row>
    <row r="4445" spans="2:37" x14ac:dyDescent="0.2">
      <c r="B4445" s="5">
        <v>41281</v>
      </c>
      <c r="C4445" s="1">
        <v>533.63</v>
      </c>
      <c r="D4445" s="1">
        <f t="shared" si="1555"/>
        <v>2</v>
      </c>
      <c r="E4445" s="1" t="b">
        <f t="shared" si="1556"/>
        <v>1</v>
      </c>
      <c r="F4445" s="6">
        <f t="shared" si="1557"/>
        <v>6.2984404759660606E-3</v>
      </c>
      <c r="G4445" s="8">
        <f t="shared" si="1535"/>
        <v>4.8890990995664133E-4</v>
      </c>
      <c r="H4445" s="8">
        <f t="shared" si="1536"/>
        <v>3.9520495280428834E-4</v>
      </c>
      <c r="I4445" s="8">
        <f t="shared" si="1537"/>
        <v>1.5785824651555835E-5</v>
      </c>
      <c r="J4445" s="6">
        <f t="shared" si="1538"/>
        <v>1.5110159362429689E-3</v>
      </c>
      <c r="K4445" s="6">
        <f t="shared" si="1539"/>
        <v>1.1004903254344999E-3</v>
      </c>
      <c r="L4445" s="6">
        <f t="shared" si="1540"/>
        <v>7.1290501864871647E-4</v>
      </c>
      <c r="M4445" s="9">
        <f t="shared" si="1541"/>
        <v>0.32356370189733419</v>
      </c>
      <c r="N4445" s="9">
        <f t="shared" si="1542"/>
        <v>0.35911715320918608</v>
      </c>
      <c r="O4445" s="9">
        <f t="shared" si="1543"/>
        <v>2.2142956268532445E-2</v>
      </c>
      <c r="P4445" s="9">
        <f t="shared" si="1544"/>
        <v>0.23494127045835089</v>
      </c>
      <c r="Q4445" s="10">
        <f t="shared" si="1545"/>
        <v>6.3124252776155923E-2</v>
      </c>
      <c r="R4445" s="10">
        <f t="shared" si="1528"/>
        <v>1.2673417344627735</v>
      </c>
      <c r="S4445" s="10">
        <f>_xlfn.PERCENTILE.INC($R$1519:R4445,0.75)</f>
        <v>0.81275833367997152</v>
      </c>
      <c r="T4445" s="10">
        <f t="shared" si="1529"/>
        <v>0.81275833367997152</v>
      </c>
      <c r="U4445" s="11">
        <f t="shared" si="1546"/>
        <v>0.81275833367997152</v>
      </c>
      <c r="V4445" s="10">
        <f t="shared" si="1530"/>
        <v>0.1435821638127803</v>
      </c>
      <c r="W4445" s="10">
        <f t="shared" si="1531"/>
        <v>0.81259472635598717</v>
      </c>
      <c r="X4445" s="10">
        <f t="shared" si="1547"/>
        <v>1.5841771680784671</v>
      </c>
      <c r="Y4445" s="10">
        <f>_xlfn.PERCENTILE.INC($X$1519:X4445,0.75)</f>
        <v>1.0159479170999646</v>
      </c>
      <c r="Z4445" s="10">
        <f t="shared" si="1548"/>
        <v>1.0159479170999646</v>
      </c>
      <c r="AA4445" s="10">
        <f t="shared" si="1549"/>
        <v>1.0159479170999646</v>
      </c>
      <c r="AB4445" s="10">
        <f t="shared" si="1550"/>
        <v>0.11667410911304674</v>
      </c>
      <c r="AC4445" s="10">
        <f t="shared" si="1551"/>
        <v>0.11853481813289382</v>
      </c>
      <c r="AD4445" s="13">
        <f t="shared" si="1552"/>
        <v>116674.10911304674</v>
      </c>
      <c r="AE4445" s="13">
        <f t="shared" si="1532"/>
        <v>118534.81813289382</v>
      </c>
      <c r="AF4445" s="13"/>
      <c r="AG4445" s="2">
        <f t="shared" si="1527"/>
        <v>41281</v>
      </c>
      <c r="AH4445" s="3">
        <f t="shared" si="1533"/>
        <v>437.39373512584694</v>
      </c>
      <c r="AI4445" s="3">
        <f t="shared" si="1534"/>
        <v>444.04735353353732</v>
      </c>
      <c r="AJ4445" s="3">
        <f t="shared" si="1553"/>
        <v>751748.60833813448</v>
      </c>
      <c r="AK4445" s="3">
        <f t="shared" si="1554"/>
        <v>576967.87997727178</v>
      </c>
    </row>
    <row r="4446" spans="2:37" x14ac:dyDescent="0.2">
      <c r="B4446" s="5">
        <v>41282</v>
      </c>
      <c r="C4446" s="1">
        <v>530.88</v>
      </c>
      <c r="D4446" s="1">
        <f t="shared" si="1555"/>
        <v>2</v>
      </c>
      <c r="E4446" s="1" t="b">
        <f t="shared" si="1556"/>
        <v>0</v>
      </c>
      <c r="F4446" s="6">
        <f t="shared" si="1557"/>
        <v>-5.1533834304667847E-3</v>
      </c>
      <c r="G4446" s="8">
        <f t="shared" si="1535"/>
        <v>3.4713587971633791E-4</v>
      </c>
      <c r="H4446" s="8">
        <f t="shared" si="1536"/>
        <v>3.5460580712679262E-4</v>
      </c>
      <c r="I4446" s="8">
        <f t="shared" si="1537"/>
        <v>-3.0660625553605417E-5</v>
      </c>
      <c r="J4446" s="6">
        <f t="shared" si="1538"/>
        <v>1.5106737172044893E-3</v>
      </c>
      <c r="K4446" s="6">
        <f t="shared" si="1539"/>
        <v>1.1003476525587393E-3</v>
      </c>
      <c r="L4446" s="6">
        <f t="shared" si="1540"/>
        <v>7.1272864791710607E-4</v>
      </c>
      <c r="M4446" s="9">
        <f t="shared" si="1541"/>
        <v>0.22978878613094222</v>
      </c>
      <c r="N4446" s="9">
        <f t="shared" si="1542"/>
        <v>0.32226706377952025</v>
      </c>
      <c r="O4446" s="9">
        <f t="shared" si="1543"/>
        <v>-4.3018651829428642E-2</v>
      </c>
      <c r="P4446" s="9">
        <f t="shared" si="1544"/>
        <v>0.16967906602701124</v>
      </c>
      <c r="Q4446" s="10">
        <f t="shared" si="1545"/>
        <v>6.3234321229801715E-2</v>
      </c>
      <c r="R4446" s="10">
        <f t="shared" si="1528"/>
        <v>1.2651357434401744</v>
      </c>
      <c r="S4446" s="10">
        <f>_xlfn.PERCENTILE.INC($R$1519:R4446,0.75)</f>
        <v>0.81300539716492648</v>
      </c>
      <c r="T4446" s="10">
        <f t="shared" si="1529"/>
        <v>0.81300539716492648</v>
      </c>
      <c r="U4446" s="11">
        <f t="shared" si="1546"/>
        <v>0.81300539716492648</v>
      </c>
      <c r="V4446" s="10">
        <f t="shared" si="1530"/>
        <v>0.1435821638127803</v>
      </c>
      <c r="W4446" s="10">
        <f t="shared" si="1531"/>
        <v>0.81259472635598717</v>
      </c>
      <c r="X4446" s="10">
        <f t="shared" si="1547"/>
        <v>1.5814196793002182</v>
      </c>
      <c r="Y4446" s="10">
        <f>_xlfn.PERCENTILE.INC($X$1519:X4446,0.75)</f>
        <v>1.016256746456158</v>
      </c>
      <c r="Z4446" s="10">
        <f t="shared" si="1548"/>
        <v>1.016256746456158</v>
      </c>
      <c r="AA4446" s="10">
        <f t="shared" si="1549"/>
        <v>1.0159479170999646</v>
      </c>
      <c r="AB4446" s="10">
        <f t="shared" si="1550"/>
        <v>0.11667410911304674</v>
      </c>
      <c r="AC4446" s="10">
        <f t="shared" si="1551"/>
        <v>0.11853481813289382</v>
      </c>
      <c r="AD4446" s="13">
        <f t="shared" si="1552"/>
        <v>116674.10911304674</v>
      </c>
      <c r="AE4446" s="13">
        <f t="shared" si="1532"/>
        <v>118534.81813289382</v>
      </c>
      <c r="AF4446" s="13"/>
      <c r="AG4446" s="2">
        <f t="shared" si="1527"/>
        <v>41282</v>
      </c>
      <c r="AH4446" s="3">
        <f t="shared" si="1533"/>
        <v>-601.26642066764873</v>
      </c>
      <c r="AI4446" s="3">
        <f t="shared" si="1534"/>
        <v>-610.85536769944883</v>
      </c>
      <c r="AJ4446" s="3">
        <f t="shared" si="1553"/>
        <v>751147.34191746684</v>
      </c>
      <c r="AK4446" s="3">
        <f t="shared" si="1554"/>
        <v>576357.02460957237</v>
      </c>
    </row>
    <row r="4447" spans="2:37" x14ac:dyDescent="0.2">
      <c r="B4447" s="5">
        <v>41283</v>
      </c>
      <c r="C4447" s="1">
        <v>530.30999999999995</v>
      </c>
      <c r="D4447" s="1">
        <f t="shared" si="1555"/>
        <v>2</v>
      </c>
      <c r="E4447" s="1" t="b">
        <f t="shared" si="1556"/>
        <v>0</v>
      </c>
      <c r="F4447" s="6">
        <f t="shared" si="1557"/>
        <v>-1.0736889692586349E-3</v>
      </c>
      <c r="G4447" s="8">
        <f t="shared" si="1535"/>
        <v>3.0888649411399052E-4</v>
      </c>
      <c r="H4447" s="8">
        <f t="shared" si="1536"/>
        <v>3.4622768109272606E-4</v>
      </c>
      <c r="I4447" s="8">
        <f t="shared" si="1537"/>
        <v>-3.9253368699616294E-5</v>
      </c>
      <c r="J4447" s="6">
        <f t="shared" si="1538"/>
        <v>1.5105156382466272E-3</v>
      </c>
      <c r="K4447" s="6">
        <f t="shared" si="1539"/>
        <v>1.100270187974458E-3</v>
      </c>
      <c r="L4447" s="6">
        <f t="shared" si="1540"/>
        <v>7.1261326961694115E-4</v>
      </c>
      <c r="M4447" s="9">
        <f t="shared" si="1541"/>
        <v>0.2044907621562522</v>
      </c>
      <c r="N4447" s="9">
        <f t="shared" si="1542"/>
        <v>0.31467514513877159</v>
      </c>
      <c r="O4447" s="9">
        <f t="shared" si="1543"/>
        <v>-5.5083690373484893E-2</v>
      </c>
      <c r="P4447" s="9">
        <f t="shared" si="1544"/>
        <v>0.15469407230717963</v>
      </c>
      <c r="Q4447" s="10">
        <f t="shared" si="1545"/>
        <v>6.3199359670721877E-2</v>
      </c>
      <c r="R4447" s="10">
        <f t="shared" si="1528"/>
        <v>1.2658356099937085</v>
      </c>
      <c r="S4447" s="10">
        <f>_xlfn.PERCENTILE.INC($R$1519:R4447,0.75)</f>
        <v>0.81337567229974783</v>
      </c>
      <c r="T4447" s="10">
        <f t="shared" si="1529"/>
        <v>0.81337567229974783</v>
      </c>
      <c r="U4447" s="11">
        <f t="shared" si="1546"/>
        <v>0.81337567229974783</v>
      </c>
      <c r="V4447" s="10">
        <f t="shared" si="1530"/>
        <v>0.1435821638127803</v>
      </c>
      <c r="W4447" s="10">
        <f t="shared" si="1531"/>
        <v>0.81259472635598717</v>
      </c>
      <c r="X4447" s="10">
        <f t="shared" si="1547"/>
        <v>1.5822945124921355</v>
      </c>
      <c r="Y4447" s="10">
        <f>_xlfn.PERCENTILE.INC($X$1519:X4447,0.75)</f>
        <v>1.0167195903746848</v>
      </c>
      <c r="Z4447" s="10">
        <f t="shared" si="1548"/>
        <v>1.0167195903746848</v>
      </c>
      <c r="AA4447" s="10">
        <f t="shared" si="1549"/>
        <v>1.0159479170999646</v>
      </c>
      <c r="AB4447" s="10">
        <f t="shared" si="1550"/>
        <v>0.11667410911304674</v>
      </c>
      <c r="AC4447" s="10">
        <f t="shared" si="1551"/>
        <v>0.11853481813289382</v>
      </c>
      <c r="AD4447" s="13">
        <f t="shared" si="1552"/>
        <v>116674.10911304674</v>
      </c>
      <c r="AE4447" s="13">
        <f t="shared" si="1532"/>
        <v>118534.81813289382</v>
      </c>
      <c r="AF4447" s="13"/>
      <c r="AG4447" s="2">
        <f t="shared" si="1527"/>
        <v>41283</v>
      </c>
      <c r="AH4447" s="3">
        <f t="shared" si="1533"/>
        <v>-125.27170395275665</v>
      </c>
      <c r="AI4447" s="3">
        <f t="shared" si="1534"/>
        <v>-127.26952670236651</v>
      </c>
      <c r="AJ4447" s="3">
        <f t="shared" si="1553"/>
        <v>751022.07021351403</v>
      </c>
      <c r="AK4447" s="3">
        <f t="shared" si="1554"/>
        <v>576229.75508287002</v>
      </c>
    </row>
    <row r="4448" spans="2:37" x14ac:dyDescent="0.2">
      <c r="B4448" s="5">
        <v>41284</v>
      </c>
      <c r="C4448" s="1">
        <v>531.45000000000005</v>
      </c>
      <c r="D4448" s="1">
        <f t="shared" si="1555"/>
        <v>2</v>
      </c>
      <c r="E4448" s="1" t="b">
        <f t="shared" si="1556"/>
        <v>0</v>
      </c>
      <c r="F4448" s="6">
        <f t="shared" si="1557"/>
        <v>2.1496860326979395E-3</v>
      </c>
      <c r="G4448" s="8">
        <f t="shared" si="1535"/>
        <v>3.4756598235479607E-4</v>
      </c>
      <c r="H4448" s="8">
        <f t="shared" si="1536"/>
        <v>3.7658334382299877E-4</v>
      </c>
      <c r="I4448" s="8">
        <f t="shared" si="1537"/>
        <v>-6.4135827853722838E-5</v>
      </c>
      <c r="J4448" s="6">
        <f t="shared" si="1538"/>
        <v>1.5102455540652664E-3</v>
      </c>
      <c r="K4448" s="6">
        <f t="shared" si="1539"/>
        <v>1.1001311645066571E-3</v>
      </c>
      <c r="L4448" s="6">
        <f t="shared" si="1540"/>
        <v>7.1247550781347146E-4</v>
      </c>
      <c r="M4448" s="9">
        <f t="shared" si="1541"/>
        <v>0.23013872242114591</v>
      </c>
      <c r="N4448" s="9">
        <f t="shared" si="1542"/>
        <v>0.34230767745941809</v>
      </c>
      <c r="O4448" s="9">
        <f t="shared" si="1543"/>
        <v>-9.0018291366324152E-2</v>
      </c>
      <c r="P4448" s="9">
        <f t="shared" si="1544"/>
        <v>0.16080936950474661</v>
      </c>
      <c r="Q4448" s="10">
        <f t="shared" si="1545"/>
        <v>6.3285013439551049E-2</v>
      </c>
      <c r="R4448" s="10">
        <f t="shared" si="1528"/>
        <v>1.264122351438147</v>
      </c>
      <c r="S4448" s="10">
        <f>_xlfn.PERCENTILE.INC($R$1519:R4448,0.75)</f>
        <v>0.81345897264879863</v>
      </c>
      <c r="T4448" s="10">
        <f t="shared" si="1529"/>
        <v>0.81345897264879863</v>
      </c>
      <c r="U4448" s="11">
        <f t="shared" si="1546"/>
        <v>0.81345897264879863</v>
      </c>
      <c r="V4448" s="10">
        <f t="shared" si="1530"/>
        <v>0.1435821638127803</v>
      </c>
      <c r="W4448" s="10">
        <f t="shared" si="1531"/>
        <v>0.81259472635598717</v>
      </c>
      <c r="X4448" s="10">
        <f t="shared" si="1547"/>
        <v>1.5801529392976836</v>
      </c>
      <c r="Y4448" s="10">
        <f>_xlfn.PERCENTILE.INC($X$1519:X4448,0.75)</f>
        <v>1.0168237158109983</v>
      </c>
      <c r="Z4448" s="10">
        <f t="shared" si="1548"/>
        <v>1.0168237158109983</v>
      </c>
      <c r="AA4448" s="10">
        <f t="shared" si="1549"/>
        <v>1.0159479170999646</v>
      </c>
      <c r="AB4448" s="10">
        <f t="shared" si="1550"/>
        <v>0.11667410911304674</v>
      </c>
      <c r="AC4448" s="10">
        <f t="shared" si="1551"/>
        <v>0.11853481813289382</v>
      </c>
      <c r="AD4448" s="13">
        <f t="shared" si="1552"/>
        <v>116674.10911304674</v>
      </c>
      <c r="AE4448" s="13">
        <f t="shared" si="1532"/>
        <v>118534.81813289382</v>
      </c>
      <c r="AF4448" s="13"/>
      <c r="AG4448" s="2">
        <f t="shared" si="1527"/>
        <v>41284</v>
      </c>
      <c r="AH4448" s="3">
        <f t="shared" si="1533"/>
        <v>250.81270273779194</v>
      </c>
      <c r="AI4448" s="3">
        <f t="shared" si="1534"/>
        <v>254.81264292867229</v>
      </c>
      <c r="AJ4448" s="3">
        <f t="shared" si="1553"/>
        <v>751272.88291625178</v>
      </c>
      <c r="AK4448" s="3">
        <f t="shared" si="1554"/>
        <v>576484.5677257987</v>
      </c>
    </row>
    <row r="4449" spans="2:37" x14ac:dyDescent="0.2">
      <c r="B4449" s="5">
        <v>41285</v>
      </c>
      <c r="C4449" s="1">
        <v>531.23</v>
      </c>
      <c r="D4449" s="1">
        <f t="shared" si="1555"/>
        <v>2</v>
      </c>
      <c r="E4449" s="1" t="b">
        <f t="shared" si="1556"/>
        <v>0</v>
      </c>
      <c r="F4449" s="6">
        <f t="shared" si="1557"/>
        <v>-4.1396180261554782E-4</v>
      </c>
      <c r="G4449" s="8">
        <f t="shared" si="1535"/>
        <v>3.2983425762112212E-4</v>
      </c>
      <c r="H4449" s="8">
        <f t="shared" si="1536"/>
        <v>3.9649093299346465E-4</v>
      </c>
      <c r="I4449" s="8">
        <f t="shared" si="1537"/>
        <v>-8.1493191162004223E-5</v>
      </c>
      <c r="J4449" s="6">
        <f t="shared" si="1538"/>
        <v>1.5100023052679015E-3</v>
      </c>
      <c r="K4449" s="6">
        <f t="shared" si="1539"/>
        <v>1.0999965673729826E-3</v>
      </c>
      <c r="L4449" s="6">
        <f t="shared" si="1540"/>
        <v>7.1234273193599741E-4</v>
      </c>
      <c r="M4449" s="9">
        <f t="shared" si="1541"/>
        <v>0.21843294971831423</v>
      </c>
      <c r="N4449" s="9">
        <f t="shared" si="1542"/>
        <v>0.3604474275227661</v>
      </c>
      <c r="O4449" s="9">
        <f t="shared" si="1543"/>
        <v>-0.1144016601959606</v>
      </c>
      <c r="P4449" s="9">
        <f t="shared" si="1544"/>
        <v>0.15482623901503992</v>
      </c>
      <c r="Q4449" s="10">
        <f t="shared" si="1545"/>
        <v>6.3100397713162573E-2</v>
      </c>
      <c r="R4449" s="10">
        <f t="shared" si="1528"/>
        <v>1.2678208521546643</v>
      </c>
      <c r="S4449" s="10">
        <f>_xlfn.PERCENTILE.INC($R$1519:R4449,0.75)</f>
        <v>0.8134931769992787</v>
      </c>
      <c r="T4449" s="10">
        <f t="shared" si="1529"/>
        <v>0.8134931769992787</v>
      </c>
      <c r="U4449" s="11">
        <f t="shared" si="1546"/>
        <v>0.8134931769992787</v>
      </c>
      <c r="V4449" s="10">
        <f t="shared" si="1530"/>
        <v>0.1435821638127803</v>
      </c>
      <c r="W4449" s="10">
        <f t="shared" si="1531"/>
        <v>0.81259472635598717</v>
      </c>
      <c r="X4449" s="10">
        <f t="shared" si="1547"/>
        <v>1.5847760651933305</v>
      </c>
      <c r="Y4449" s="10">
        <f>_xlfn.PERCENTILE.INC($X$1519:X4449,0.75)</f>
        <v>1.0168664712490982</v>
      </c>
      <c r="Z4449" s="10">
        <f t="shared" si="1548"/>
        <v>1.0168664712490982</v>
      </c>
      <c r="AA4449" s="10">
        <f t="shared" si="1549"/>
        <v>1.0159479170999646</v>
      </c>
      <c r="AB4449" s="10">
        <f t="shared" si="1550"/>
        <v>0.11667410911304674</v>
      </c>
      <c r="AC4449" s="10">
        <f t="shared" si="1551"/>
        <v>0.11853481813289382</v>
      </c>
      <c r="AD4449" s="13">
        <f t="shared" si="1552"/>
        <v>116674.10911304674</v>
      </c>
      <c r="AE4449" s="13">
        <f t="shared" si="1532"/>
        <v>118534.81813289382</v>
      </c>
      <c r="AF4449" s="13"/>
      <c r="AG4449" s="2">
        <f t="shared" si="1527"/>
        <v>41285</v>
      </c>
      <c r="AH4449" s="3">
        <f t="shared" si="1533"/>
        <v>-48.298624526999944</v>
      </c>
      <c r="AI4449" s="3">
        <f t="shared" si="1534"/>
        <v>-49.068886986998855</v>
      </c>
      <c r="AJ4449" s="3">
        <f t="shared" si="1553"/>
        <v>751224.58429172484</v>
      </c>
      <c r="AK4449" s="3">
        <f t="shared" si="1554"/>
        <v>576435.49883881165</v>
      </c>
    </row>
    <row r="4450" spans="2:37" x14ac:dyDescent="0.2">
      <c r="B4450" s="5">
        <v>41288</v>
      </c>
      <c r="C4450" s="1">
        <v>532.73</v>
      </c>
      <c r="D4450" s="1">
        <f t="shared" si="1555"/>
        <v>3</v>
      </c>
      <c r="E4450" s="1" t="b">
        <f t="shared" si="1556"/>
        <v>1</v>
      </c>
      <c r="F4450" s="6">
        <f t="shared" si="1557"/>
        <v>2.8236357133444301E-3</v>
      </c>
      <c r="G4450" s="8">
        <f t="shared" si="1535"/>
        <v>3.7676803880435132E-4</v>
      </c>
      <c r="H4450" s="8">
        <f t="shared" si="1536"/>
        <v>2.6473613413756109E-4</v>
      </c>
      <c r="I4450" s="8">
        <f t="shared" si="1537"/>
        <v>-4.4109013115288627E-5</v>
      </c>
      <c r="J4450" s="6">
        <f t="shared" si="1538"/>
        <v>1.5096348614626234E-3</v>
      </c>
      <c r="K4450" s="6">
        <f t="shared" si="1539"/>
        <v>1.0998135916271382E-3</v>
      </c>
      <c r="L4450" s="6">
        <f t="shared" si="1540"/>
        <v>7.1214200069614358E-4</v>
      </c>
      <c r="M4450" s="9">
        <f t="shared" si="1541"/>
        <v>0.24957560826285913</v>
      </c>
      <c r="N4450" s="9">
        <f t="shared" si="1542"/>
        <v>0.24071000408886806</v>
      </c>
      <c r="O4450" s="9">
        <f t="shared" si="1543"/>
        <v>-6.1938508151703639E-2</v>
      </c>
      <c r="P4450" s="9">
        <f t="shared" si="1544"/>
        <v>0.14278236806667452</v>
      </c>
      <c r="Q4450" s="10">
        <f t="shared" si="1545"/>
        <v>6.3222596403278167E-2</v>
      </c>
      <c r="R4450" s="10">
        <f t="shared" si="1528"/>
        <v>1.2653703667863268</v>
      </c>
      <c r="S4450" s="10">
        <f>_xlfn.PERCENTILE.INC($R$1519:R4450,0.75)</f>
        <v>0.81351472733852526</v>
      </c>
      <c r="T4450" s="10">
        <f t="shared" si="1529"/>
        <v>0.81351472733852526</v>
      </c>
      <c r="U4450" s="11">
        <f t="shared" si="1546"/>
        <v>0.81351472733852526</v>
      </c>
      <c r="V4450" s="10">
        <f t="shared" si="1530"/>
        <v>0.15482623901503992</v>
      </c>
      <c r="W4450" s="10">
        <f t="shared" si="1531"/>
        <v>0.8134931769992787</v>
      </c>
      <c r="X4450" s="10">
        <f t="shared" si="1547"/>
        <v>1.5817129584829086</v>
      </c>
      <c r="Y4450" s="10">
        <f>_xlfn.PERCENTILE.INC($X$1519:X4450,0.75)</f>
        <v>1.0168934091731565</v>
      </c>
      <c r="Z4450" s="10">
        <f t="shared" si="1548"/>
        <v>1.0168934091731565</v>
      </c>
      <c r="AA4450" s="10">
        <f t="shared" si="1549"/>
        <v>1.0168934091731565</v>
      </c>
      <c r="AB4450" s="10">
        <f t="shared" si="1550"/>
        <v>0.1259500890591945</v>
      </c>
      <c r="AC4450" s="10">
        <f t="shared" si="1551"/>
        <v>0.12807781544906696</v>
      </c>
      <c r="AD4450" s="13">
        <f t="shared" si="1552"/>
        <v>125950.08905919449</v>
      </c>
      <c r="AE4450" s="13">
        <f t="shared" si="1532"/>
        <v>128077.81544906695</v>
      </c>
      <c r="AF4450" s="13"/>
      <c r="AG4450" s="2">
        <f t="shared" si="1527"/>
        <v>41288</v>
      </c>
      <c r="AH4450" s="3">
        <f t="shared" si="1533"/>
        <v>329.4451813142436</v>
      </c>
      <c r="AI4450" s="3">
        <f t="shared" si="1534"/>
        <v>334.69914575482596</v>
      </c>
      <c r="AJ4450" s="3">
        <f t="shared" si="1553"/>
        <v>751554.02947303909</v>
      </c>
      <c r="AK4450" s="3">
        <f t="shared" si="1554"/>
        <v>576770.19798456645</v>
      </c>
    </row>
    <row r="4451" spans="2:37" x14ac:dyDescent="0.2">
      <c r="B4451" s="5">
        <v>41289</v>
      </c>
      <c r="C4451" s="1">
        <v>531.16999999999996</v>
      </c>
      <c r="D4451" s="1">
        <f t="shared" si="1555"/>
        <v>3</v>
      </c>
      <c r="E4451" s="1" t="b">
        <f t="shared" si="1556"/>
        <v>0</v>
      </c>
      <c r="F4451" s="6">
        <f t="shared" si="1557"/>
        <v>-2.9283126536896464E-3</v>
      </c>
      <c r="G4451" s="8">
        <f t="shared" si="1535"/>
        <v>3.1619482054818382E-4</v>
      </c>
      <c r="H4451" s="8">
        <f t="shared" si="1536"/>
        <v>1.5949282432262129E-4</v>
      </c>
      <c r="I4451" s="8">
        <f t="shared" si="1537"/>
        <v>-4.744107543953674E-5</v>
      </c>
      <c r="J4451" s="6">
        <f t="shared" si="1538"/>
        <v>1.5092272772741224E-3</v>
      </c>
      <c r="K4451" s="6">
        <f t="shared" si="1539"/>
        <v>1.0995884454350659E-3</v>
      </c>
      <c r="L4451" s="6">
        <f t="shared" si="1540"/>
        <v>7.1192232206540237E-4</v>
      </c>
      <c r="M4451" s="9">
        <f t="shared" si="1541"/>
        <v>0.20950775626006199</v>
      </c>
      <c r="N4451" s="9">
        <f t="shared" si="1542"/>
        <v>0.14504774489469646</v>
      </c>
      <c r="O4451" s="9">
        <f t="shared" si="1543"/>
        <v>-6.6637994018648644E-2</v>
      </c>
      <c r="P4451" s="9">
        <f t="shared" si="1544"/>
        <v>9.5972502378703251E-2</v>
      </c>
      <c r="Q4451" s="10">
        <f t="shared" si="1545"/>
        <v>6.3529475345826231E-2</v>
      </c>
      <c r="R4451" s="10">
        <f t="shared" si="1528"/>
        <v>1.2592579989763106</v>
      </c>
      <c r="S4451" s="10">
        <f>_xlfn.PERCENTILE.INC($R$1519:R4451,0.75)</f>
        <v>0.81356006565387529</v>
      </c>
      <c r="T4451" s="10">
        <f t="shared" si="1529"/>
        <v>0.81356006565387529</v>
      </c>
      <c r="U4451" s="11">
        <f t="shared" si="1546"/>
        <v>0.81356006565387529</v>
      </c>
      <c r="V4451" s="10">
        <f t="shared" si="1530"/>
        <v>0.15482623901503992</v>
      </c>
      <c r="W4451" s="10">
        <f t="shared" si="1531"/>
        <v>0.8134931769992787</v>
      </c>
      <c r="X4451" s="10">
        <f t="shared" si="1547"/>
        <v>1.5740724987203885</v>
      </c>
      <c r="Y4451" s="10">
        <f>_xlfn.PERCENTILE.INC($X$1519:X4451,0.75)</f>
        <v>1.0169500820673443</v>
      </c>
      <c r="Z4451" s="10">
        <f t="shared" si="1548"/>
        <v>1.0169500820673443</v>
      </c>
      <c r="AA4451" s="10">
        <f t="shared" si="1549"/>
        <v>1.0168934091731565</v>
      </c>
      <c r="AB4451" s="10">
        <f t="shared" si="1550"/>
        <v>0.1259500890591945</v>
      </c>
      <c r="AC4451" s="10">
        <f t="shared" si="1551"/>
        <v>0.12807781544906696</v>
      </c>
      <c r="AD4451" s="13">
        <f t="shared" si="1552"/>
        <v>125950.08905919449</v>
      </c>
      <c r="AE4451" s="13">
        <f t="shared" si="1532"/>
        <v>128077.81544906695</v>
      </c>
      <c r="AF4451" s="13"/>
      <c r="AG4451" s="2">
        <f t="shared" si="1527"/>
        <v>41289</v>
      </c>
      <c r="AH4451" s="3">
        <f t="shared" si="1533"/>
        <v>-368.82123952537711</v>
      </c>
      <c r="AI4451" s="3">
        <f t="shared" si="1534"/>
        <v>-375.05188763643002</v>
      </c>
      <c r="AJ4451" s="3">
        <f t="shared" si="1553"/>
        <v>751185.20823351375</v>
      </c>
      <c r="AK4451" s="3">
        <f t="shared" si="1554"/>
        <v>576395.14609693002</v>
      </c>
    </row>
    <row r="4452" spans="2:37" x14ac:dyDescent="0.2">
      <c r="B4452" s="5">
        <v>41290</v>
      </c>
      <c r="C4452" s="1">
        <v>530.4</v>
      </c>
      <c r="D4452" s="1">
        <f t="shared" si="1555"/>
        <v>3</v>
      </c>
      <c r="E4452" s="1" t="b">
        <f t="shared" si="1556"/>
        <v>0</v>
      </c>
      <c r="F4452" s="6">
        <f t="shared" si="1557"/>
        <v>-1.449630061938656E-3</v>
      </c>
      <c r="G4452" s="8">
        <f t="shared" si="1535"/>
        <v>3.1929661673128334E-4</v>
      </c>
      <c r="H4452" s="8">
        <f t="shared" si="1536"/>
        <v>1.6794308415197607E-4</v>
      </c>
      <c r="I4452" s="8">
        <f t="shared" si="1537"/>
        <v>-6.7867269703795205E-5</v>
      </c>
      <c r="J4452" s="6">
        <f t="shared" si="1538"/>
        <v>1.508840087963364E-3</v>
      </c>
      <c r="K4452" s="6">
        <f t="shared" si="1539"/>
        <v>1.0994150400179925E-3</v>
      </c>
      <c r="L4452" s="6">
        <f t="shared" si="1540"/>
        <v>7.1173820543286501E-4</v>
      </c>
      <c r="M4452" s="9">
        <f t="shared" si="1541"/>
        <v>0.21161726764714389</v>
      </c>
      <c r="N4452" s="9">
        <f t="shared" si="1542"/>
        <v>0.15275676431461915</v>
      </c>
      <c r="O4452" s="9">
        <f t="shared" si="1543"/>
        <v>-9.5354259734475935E-2</v>
      </c>
      <c r="P4452" s="9">
        <f t="shared" si="1544"/>
        <v>8.9673257409095708E-2</v>
      </c>
      <c r="Q4452" s="10">
        <f t="shared" si="1545"/>
        <v>6.3552551120535331E-2</v>
      </c>
      <c r="R4452" s="10">
        <f t="shared" si="1528"/>
        <v>1.2588007654998781</v>
      </c>
      <c r="S4452" s="10">
        <f>_xlfn.PERCENTILE.INC($R$1519:R4452,0.75)</f>
        <v>0.81371002385464797</v>
      </c>
      <c r="T4452" s="10">
        <f t="shared" si="1529"/>
        <v>0.81371002385464797</v>
      </c>
      <c r="U4452" s="11">
        <f t="shared" si="1546"/>
        <v>0.81371002385464797</v>
      </c>
      <c r="V4452" s="10">
        <f t="shared" si="1530"/>
        <v>0.15482623901503992</v>
      </c>
      <c r="W4452" s="10">
        <f t="shared" si="1531"/>
        <v>0.8134931769992787</v>
      </c>
      <c r="X4452" s="10">
        <f t="shared" si="1547"/>
        <v>1.5735009568748475</v>
      </c>
      <c r="Y4452" s="10">
        <f>_xlfn.PERCENTILE.INC($X$1519:X4452,0.75)</f>
        <v>1.0171375298183101</v>
      </c>
      <c r="Z4452" s="10">
        <f t="shared" si="1548"/>
        <v>1.0171375298183101</v>
      </c>
      <c r="AA4452" s="10">
        <f t="shared" si="1549"/>
        <v>1.0168934091731565</v>
      </c>
      <c r="AB4452" s="10">
        <f t="shared" si="1550"/>
        <v>0.1259500890591945</v>
      </c>
      <c r="AC4452" s="10">
        <f t="shared" si="1551"/>
        <v>0.12807781544906696</v>
      </c>
      <c r="AD4452" s="13">
        <f t="shared" si="1552"/>
        <v>125950.08905919449</v>
      </c>
      <c r="AE4452" s="13">
        <f t="shared" si="1532"/>
        <v>128077.81544906695</v>
      </c>
      <c r="AF4452" s="13"/>
      <c r="AG4452" s="2">
        <f t="shared" si="1527"/>
        <v>41290</v>
      </c>
      <c r="AH4452" s="3">
        <f t="shared" si="1533"/>
        <v>-182.58103540405935</v>
      </c>
      <c r="AI4452" s="3">
        <f t="shared" si="1534"/>
        <v>-185.66545154239867</v>
      </c>
      <c r="AJ4452" s="3">
        <f t="shared" si="1553"/>
        <v>751002.62719810964</v>
      </c>
      <c r="AK4452" s="3">
        <f t="shared" si="1554"/>
        <v>576209.48064538767</v>
      </c>
    </row>
    <row r="4453" spans="2:37" x14ac:dyDescent="0.2">
      <c r="B4453" s="5">
        <v>41291</v>
      </c>
      <c r="C4453" s="1">
        <v>530.23</v>
      </c>
      <c r="D4453" s="1">
        <f t="shared" si="1555"/>
        <v>3</v>
      </c>
      <c r="E4453" s="1" t="b">
        <f t="shared" si="1556"/>
        <v>0</v>
      </c>
      <c r="F4453" s="6">
        <f t="shared" si="1557"/>
        <v>-3.2051282051270835E-4</v>
      </c>
      <c r="G4453" s="8">
        <f t="shared" si="1535"/>
        <v>3.1938454622500997E-4</v>
      </c>
      <c r="H4453" s="8">
        <f t="shared" si="1536"/>
        <v>2.2999952908329342E-4</v>
      </c>
      <c r="I4453" s="8">
        <f t="shared" si="1537"/>
        <v>-1.1913896982295009E-4</v>
      </c>
      <c r="J4453" s="6">
        <f t="shared" si="1538"/>
        <v>1.5084735688701005E-3</v>
      </c>
      <c r="K4453" s="6">
        <f t="shared" si="1539"/>
        <v>1.0992593720087229E-3</v>
      </c>
      <c r="L4453" s="6">
        <f t="shared" si="1540"/>
        <v>7.1158132525829022E-4</v>
      </c>
      <c r="M4453" s="9">
        <f t="shared" si="1541"/>
        <v>0.21172697541146854</v>
      </c>
      <c r="N4453" s="9">
        <f t="shared" si="1542"/>
        <v>0.20923135607477752</v>
      </c>
      <c r="O4453" s="9">
        <f t="shared" si="1543"/>
        <v>-0.16742846614152634</v>
      </c>
      <c r="P4453" s="9">
        <f t="shared" si="1544"/>
        <v>8.4509955114906568E-2</v>
      </c>
      <c r="Q4453" s="10">
        <f t="shared" si="1545"/>
        <v>6.3474875325613536E-2</v>
      </c>
      <c r="R4453" s="10">
        <f t="shared" si="1528"/>
        <v>1.2603411915283937</v>
      </c>
      <c r="S4453" s="10">
        <f>_xlfn.PERCENTILE.INC($R$1519:R4453,0.75)</f>
        <v>0.81376847670519159</v>
      </c>
      <c r="T4453" s="10">
        <f t="shared" si="1529"/>
        <v>0.81376847670519159</v>
      </c>
      <c r="U4453" s="11">
        <f t="shared" si="1546"/>
        <v>0.81376847670519159</v>
      </c>
      <c r="V4453" s="10">
        <f t="shared" si="1530"/>
        <v>0.15482623901503992</v>
      </c>
      <c r="W4453" s="10">
        <f t="shared" si="1531"/>
        <v>0.8134931769992787</v>
      </c>
      <c r="X4453" s="10">
        <f t="shared" si="1547"/>
        <v>1.5754264894104921</v>
      </c>
      <c r="Y4453" s="10">
        <f>_xlfn.PERCENTILE.INC($X$1519:X4453,0.75)</f>
        <v>1.0172105958814894</v>
      </c>
      <c r="Z4453" s="10">
        <f t="shared" si="1548"/>
        <v>1.0172105958814894</v>
      </c>
      <c r="AA4453" s="10">
        <f t="shared" si="1549"/>
        <v>1.0168934091731565</v>
      </c>
      <c r="AB4453" s="10">
        <f t="shared" si="1550"/>
        <v>0.1259500890591945</v>
      </c>
      <c r="AC4453" s="10">
        <f t="shared" si="1551"/>
        <v>0.12807781544906696</v>
      </c>
      <c r="AD4453" s="13">
        <f t="shared" si="1552"/>
        <v>125950.08905919449</v>
      </c>
      <c r="AE4453" s="13">
        <f t="shared" si="1532"/>
        <v>128077.81544906695</v>
      </c>
      <c r="AF4453" s="13"/>
      <c r="AG4453" s="2">
        <f t="shared" si="1527"/>
        <v>41291</v>
      </c>
      <c r="AH4453" s="3">
        <f t="shared" si="1533"/>
        <v>-40.368618288189239</v>
      </c>
      <c r="AI4453" s="3">
        <f t="shared" si="1534"/>
        <v>-41.050581874686578</v>
      </c>
      <c r="AJ4453" s="3">
        <f t="shared" si="1553"/>
        <v>750962.25857982144</v>
      </c>
      <c r="AK4453" s="3">
        <f t="shared" si="1554"/>
        <v>576168.43006351299</v>
      </c>
    </row>
    <row r="4454" spans="2:37" x14ac:dyDescent="0.2">
      <c r="B4454" s="5">
        <v>41292</v>
      </c>
      <c r="C4454" s="1">
        <v>530.19000000000005</v>
      </c>
      <c r="D4454" s="1">
        <f t="shared" si="1555"/>
        <v>3</v>
      </c>
      <c r="E4454" s="1" t="b">
        <f t="shared" si="1556"/>
        <v>0</v>
      </c>
      <c r="F4454" s="6">
        <f t="shared" si="1557"/>
        <v>-7.5438960451035264E-5</v>
      </c>
      <c r="G4454" s="8">
        <f t="shared" si="1535"/>
        <v>3.0142511778442975E-4</v>
      </c>
      <c r="H4454" s="8">
        <f t="shared" si="1536"/>
        <v>2.3178450275332225E-4</v>
      </c>
      <c r="I4454" s="8">
        <f t="shared" si="1537"/>
        <v>-1.1992849579000765E-4</v>
      </c>
      <c r="J4454" s="6">
        <f t="shared" si="1538"/>
        <v>1.5082097515126366E-3</v>
      </c>
      <c r="K4454" s="6">
        <f t="shared" si="1539"/>
        <v>1.0991280942248005E-3</v>
      </c>
      <c r="L4454" s="6">
        <f t="shared" si="1540"/>
        <v>7.1146319058127587E-4</v>
      </c>
      <c r="M4454" s="9">
        <f t="shared" si="1541"/>
        <v>0.19985623185509835</v>
      </c>
      <c r="N4454" s="9">
        <f t="shared" si="1542"/>
        <v>0.21088033685172664</v>
      </c>
      <c r="O4454" s="9">
        <f t="shared" si="1543"/>
        <v>-0.16856598820245966</v>
      </c>
      <c r="P4454" s="9">
        <f t="shared" si="1544"/>
        <v>8.0723526834788437E-2</v>
      </c>
      <c r="Q4454" s="10">
        <f t="shared" si="1545"/>
        <v>6.341474294149603E-2</v>
      </c>
      <c r="R4454" s="10">
        <f t="shared" si="1528"/>
        <v>1.261536297226733</v>
      </c>
      <c r="S4454" s="10">
        <f>_xlfn.PERCENTILE.INC($R$1519:R4454,0.75)</f>
        <v>0.81391013848189731</v>
      </c>
      <c r="T4454" s="10">
        <f t="shared" si="1529"/>
        <v>0.81391013848189731</v>
      </c>
      <c r="U4454" s="11">
        <f t="shared" si="1546"/>
        <v>0.81391013848189731</v>
      </c>
      <c r="V4454" s="10">
        <f t="shared" si="1530"/>
        <v>0.15482623901503992</v>
      </c>
      <c r="W4454" s="10">
        <f t="shared" si="1531"/>
        <v>0.8134931769992787</v>
      </c>
      <c r="X4454" s="10">
        <f t="shared" si="1547"/>
        <v>1.5769203715334164</v>
      </c>
      <c r="Y4454" s="10">
        <f>_xlfn.PERCENTILE.INC($X$1519:X4454,0.75)</f>
        <v>1.0173876731023717</v>
      </c>
      <c r="Z4454" s="10">
        <f t="shared" si="1548"/>
        <v>1.0173876731023717</v>
      </c>
      <c r="AA4454" s="10">
        <f t="shared" si="1549"/>
        <v>1.0168934091731565</v>
      </c>
      <c r="AB4454" s="10">
        <f t="shared" si="1550"/>
        <v>0.1259500890591945</v>
      </c>
      <c r="AC4454" s="10">
        <f t="shared" si="1551"/>
        <v>0.12807781544906696</v>
      </c>
      <c r="AD4454" s="13">
        <f t="shared" si="1552"/>
        <v>125950.08905919449</v>
      </c>
      <c r="AE4454" s="13">
        <f t="shared" si="1532"/>
        <v>128077.81544906695</v>
      </c>
      <c r="AF4454" s="13"/>
      <c r="AG4454" s="2">
        <f t="shared" si="1527"/>
        <v>41292</v>
      </c>
      <c r="AH4454" s="3">
        <f t="shared" si="1533"/>
        <v>-9.5015437873409425</v>
      </c>
      <c r="AI4454" s="3">
        <f t="shared" si="1534"/>
        <v>-9.6620572543171548</v>
      </c>
      <c r="AJ4454" s="3">
        <f t="shared" si="1553"/>
        <v>750952.75703603413</v>
      </c>
      <c r="AK4454" s="3">
        <f t="shared" si="1554"/>
        <v>576158.76800625864</v>
      </c>
    </row>
    <row r="4455" spans="2:37" x14ac:dyDescent="0.2">
      <c r="B4455" s="5">
        <v>41296</v>
      </c>
      <c r="C4455" s="1">
        <v>529.16</v>
      </c>
      <c r="D4455" s="1">
        <f t="shared" si="1555"/>
        <v>4</v>
      </c>
      <c r="E4455" s="1" t="b">
        <f t="shared" si="1556"/>
        <v>1</v>
      </c>
      <c r="F4455" s="6">
        <f t="shared" si="1557"/>
        <v>-1.9426997868690066E-3</v>
      </c>
      <c r="G4455" s="8">
        <f t="shared" si="1535"/>
        <v>2.6986873604128677E-4</v>
      </c>
      <c r="H4455" s="8">
        <f t="shared" si="1536"/>
        <v>1.8649814376753957E-4</v>
      </c>
      <c r="I4455" s="8">
        <f t="shared" si="1537"/>
        <v>-1.5541325946668251E-4</v>
      </c>
      <c r="J4455" s="6">
        <f t="shared" si="1538"/>
        <v>1.5080149682381787E-3</v>
      </c>
      <c r="K4455" s="6">
        <f t="shared" si="1539"/>
        <v>1.0990284622634085E-3</v>
      </c>
      <c r="L4455" s="6">
        <f t="shared" si="1540"/>
        <v>7.1140116341944612E-4</v>
      </c>
      <c r="M4455" s="9">
        <f t="shared" si="1541"/>
        <v>0.17895627147293885</v>
      </c>
      <c r="N4455" s="9">
        <f t="shared" si="1542"/>
        <v>0.16969364322326425</v>
      </c>
      <c r="O4455" s="9">
        <f t="shared" si="1543"/>
        <v>-0.21846078901483323</v>
      </c>
      <c r="P4455" s="9">
        <f t="shared" si="1544"/>
        <v>4.3396375227123286E-2</v>
      </c>
      <c r="Q4455" s="10">
        <f t="shared" si="1545"/>
        <v>6.3524387071116364E-2</v>
      </c>
      <c r="R4455" s="10">
        <f t="shared" si="1528"/>
        <v>1.2593588649732106</v>
      </c>
      <c r="S4455" s="10">
        <f>_xlfn.PERCENTILE.INC($R$1519:R4455,0.75)</f>
        <v>0.81430972346115638</v>
      </c>
      <c r="T4455" s="10">
        <f t="shared" si="1529"/>
        <v>0.81430972346115638</v>
      </c>
      <c r="U4455" s="11">
        <f t="shared" si="1546"/>
        <v>0.81430972346115638</v>
      </c>
      <c r="V4455" s="10">
        <f t="shared" si="1530"/>
        <v>8.0723526834788437E-2</v>
      </c>
      <c r="W4455" s="10">
        <f t="shared" si="1531"/>
        <v>0.81391013848189731</v>
      </c>
      <c r="X4455" s="10">
        <f t="shared" si="1547"/>
        <v>1.5741985812165133</v>
      </c>
      <c r="Y4455" s="10">
        <f>_xlfn.PERCENTILE.INC($X$1519:X4455,0.75)</f>
        <v>1.0178871543264456</v>
      </c>
      <c r="Z4455" s="10">
        <f t="shared" si="1548"/>
        <v>1.0178871543264456</v>
      </c>
      <c r="AA4455" s="10">
        <f t="shared" si="1549"/>
        <v>1.0178871543264456</v>
      </c>
      <c r="AB4455" s="10">
        <f t="shared" si="1550"/>
        <v>6.570169690484981E-2</v>
      </c>
      <c r="AC4455" s="10">
        <f t="shared" si="1551"/>
        <v>6.6876913296896212E-2</v>
      </c>
      <c r="AD4455" s="13">
        <f t="shared" si="1552"/>
        <v>65701.696904849814</v>
      </c>
      <c r="AE4455" s="13">
        <f t="shared" si="1532"/>
        <v>66876.913296896208</v>
      </c>
      <c r="AF4455" s="13"/>
      <c r="AG4455" s="2">
        <f t="shared" si="1527"/>
        <v>41296</v>
      </c>
      <c r="AH4455" s="3">
        <f t="shared" si="1533"/>
        <v>-244.68321117142955</v>
      </c>
      <c r="AI4455" s="3">
        <f t="shared" si="1534"/>
        <v>-248.81674477555032</v>
      </c>
      <c r="AJ4455" s="3">
        <f t="shared" si="1553"/>
        <v>750708.07382486272</v>
      </c>
      <c r="AK4455" s="3">
        <f t="shared" si="1554"/>
        <v>575909.95126148313</v>
      </c>
    </row>
    <row r="4456" spans="2:37" x14ac:dyDescent="0.2">
      <c r="B4456" s="5">
        <v>41297</v>
      </c>
      <c r="C4456" s="1">
        <v>531.69000000000005</v>
      </c>
      <c r="D4456" s="1">
        <f t="shared" si="1555"/>
        <v>4</v>
      </c>
      <c r="E4456" s="1" t="b">
        <f t="shared" si="1556"/>
        <v>0</v>
      </c>
      <c r="F4456" s="6">
        <f t="shared" si="1557"/>
        <v>4.7811625973241956E-3</v>
      </c>
      <c r="G4456" s="8">
        <f t="shared" si="1535"/>
        <v>3.623223679890116E-4</v>
      </c>
      <c r="H4456" s="8">
        <f t="shared" si="1536"/>
        <v>2.5742478874532174E-4</v>
      </c>
      <c r="I4456" s="8">
        <f t="shared" si="1537"/>
        <v>-1.1268586057451532E-4</v>
      </c>
      <c r="J4456" s="6">
        <f t="shared" si="1538"/>
        <v>1.5079963907861775E-3</v>
      </c>
      <c r="K4456" s="6">
        <f t="shared" si="1539"/>
        <v>1.0989704248123727E-3</v>
      </c>
      <c r="L4456" s="6">
        <f t="shared" si="1540"/>
        <v>7.1138367985631881E-4</v>
      </c>
      <c r="M4456" s="9">
        <f t="shared" si="1541"/>
        <v>0.24026739732455116</v>
      </c>
      <c r="N4456" s="9">
        <f t="shared" si="1542"/>
        <v>0.23424178024560752</v>
      </c>
      <c r="O4456" s="9">
        <f t="shared" si="1543"/>
        <v>-0.15840377529784624</v>
      </c>
      <c r="P4456" s="9">
        <f t="shared" si="1544"/>
        <v>0.10536846742410415</v>
      </c>
      <c r="Q4456" s="10">
        <f t="shared" si="1545"/>
        <v>6.4212820098699622E-2</v>
      </c>
      <c r="R4456" s="10">
        <f t="shared" si="1528"/>
        <v>1.2458571337784943</v>
      </c>
      <c r="S4456" s="10">
        <f>_xlfn.PERCENTILE.INC($R$1519:R4456,0.75)</f>
        <v>0.81452602722890155</v>
      </c>
      <c r="T4456" s="10">
        <f t="shared" si="1529"/>
        <v>0.81452602722890155</v>
      </c>
      <c r="U4456" s="11">
        <f t="shared" si="1546"/>
        <v>0.81452602722890155</v>
      </c>
      <c r="V4456" s="10">
        <f t="shared" si="1530"/>
        <v>8.0723526834788437E-2</v>
      </c>
      <c r="W4456" s="10">
        <f t="shared" si="1531"/>
        <v>0.81391013848189731</v>
      </c>
      <c r="X4456" s="10">
        <f t="shared" si="1547"/>
        <v>1.557321417223118</v>
      </c>
      <c r="Y4456" s="10">
        <f>_xlfn.PERCENTILE.INC($X$1519:X4456,0.75)</f>
        <v>1.0181575340361271</v>
      </c>
      <c r="Z4456" s="10">
        <f t="shared" si="1548"/>
        <v>1.0181575340361271</v>
      </c>
      <c r="AA4456" s="10">
        <f t="shared" si="1549"/>
        <v>1.0178871543264456</v>
      </c>
      <c r="AB4456" s="10">
        <f t="shared" si="1550"/>
        <v>6.570169690484981E-2</v>
      </c>
      <c r="AC4456" s="10">
        <f t="shared" si="1551"/>
        <v>6.6876913296896212E-2</v>
      </c>
      <c r="AD4456" s="13">
        <f t="shared" si="1552"/>
        <v>65701.696904849814</v>
      </c>
      <c r="AE4456" s="13">
        <f t="shared" si="1532"/>
        <v>66876.913296896208</v>
      </c>
      <c r="AF4456" s="13"/>
      <c r="AG4456" s="2">
        <f t="shared" si="1527"/>
        <v>41297</v>
      </c>
      <c r="AH4456" s="3">
        <f t="shared" si="1533"/>
        <v>314.13049582219878</v>
      </c>
      <c r="AI4456" s="3">
        <f t="shared" si="1534"/>
        <v>319.74939647961332</v>
      </c>
      <c r="AJ4456" s="3">
        <f t="shared" si="1553"/>
        <v>751022.20432068489</v>
      </c>
      <c r="AK4456" s="3">
        <f t="shared" si="1554"/>
        <v>576229.70065796271</v>
      </c>
    </row>
    <row r="4457" spans="2:37" x14ac:dyDescent="0.2">
      <c r="B4457" s="5">
        <v>41298</v>
      </c>
      <c r="C4457" s="1">
        <v>534.41999999999996</v>
      </c>
      <c r="D4457" s="1">
        <f t="shared" si="1555"/>
        <v>4</v>
      </c>
      <c r="E4457" s="1" t="b">
        <f t="shared" si="1556"/>
        <v>0</v>
      </c>
      <c r="F4457" s="6">
        <f t="shared" si="1557"/>
        <v>5.1345708965748749E-3</v>
      </c>
      <c r="G4457" s="8">
        <f t="shared" si="1535"/>
        <v>4.6883700413814918E-4</v>
      </c>
      <c r="H4457" s="8">
        <f t="shared" si="1536"/>
        <v>3.0683857289416779E-4</v>
      </c>
      <c r="I4457" s="8">
        <f t="shared" si="1537"/>
        <v>-1.0904305602116714E-4</v>
      </c>
      <c r="J4457" s="6">
        <f t="shared" si="1538"/>
        <v>1.5079746411946367E-3</v>
      </c>
      <c r="K4457" s="6">
        <f t="shared" si="1539"/>
        <v>1.0988887656979897E-3</v>
      </c>
      <c r="L4457" s="6">
        <f t="shared" si="1540"/>
        <v>7.1133892641324532E-4</v>
      </c>
      <c r="M4457" s="9">
        <f t="shared" si="1541"/>
        <v>0.31090509835545416</v>
      </c>
      <c r="N4457" s="9">
        <f t="shared" si="1542"/>
        <v>0.27922623514971578</v>
      </c>
      <c r="O4457" s="9">
        <f t="shared" si="1543"/>
        <v>-0.15329268787663625</v>
      </c>
      <c r="P4457" s="9">
        <f t="shared" si="1544"/>
        <v>0.14561288187617788</v>
      </c>
      <c r="Q4457" s="10">
        <f t="shared" si="1545"/>
        <v>6.4994183684913456E-2</v>
      </c>
      <c r="R4457" s="10">
        <f t="shared" si="1528"/>
        <v>1.230879372034789</v>
      </c>
      <c r="S4457" s="10">
        <f>_xlfn.PERCENTILE.INC($R$1519:R4457,0.75)</f>
        <v>0.8146823514255741</v>
      </c>
      <c r="T4457" s="10">
        <f t="shared" si="1529"/>
        <v>0.8146823514255741</v>
      </c>
      <c r="U4457" s="11">
        <f t="shared" si="1546"/>
        <v>0.8146823514255741</v>
      </c>
      <c r="V4457" s="10">
        <f t="shared" si="1530"/>
        <v>8.0723526834788437E-2</v>
      </c>
      <c r="W4457" s="10">
        <f t="shared" si="1531"/>
        <v>0.81391013848189731</v>
      </c>
      <c r="X4457" s="10">
        <f t="shared" si="1547"/>
        <v>1.5385992150434862</v>
      </c>
      <c r="Y4457" s="10">
        <f>_xlfn.PERCENTILE.INC($X$1519:X4457,0.75)</f>
        <v>1.0183529392819679</v>
      </c>
      <c r="Z4457" s="10">
        <f t="shared" si="1548"/>
        <v>1.0183529392819679</v>
      </c>
      <c r="AA4457" s="10">
        <f t="shared" si="1549"/>
        <v>1.0178871543264456</v>
      </c>
      <c r="AB4457" s="10">
        <f t="shared" si="1550"/>
        <v>6.570169690484981E-2</v>
      </c>
      <c r="AC4457" s="10">
        <f t="shared" si="1551"/>
        <v>6.6876913296896212E-2</v>
      </c>
      <c r="AD4457" s="13">
        <f t="shared" si="1552"/>
        <v>65701.696904849814</v>
      </c>
      <c r="AE4457" s="13">
        <f t="shared" si="1532"/>
        <v>66876.913296896208</v>
      </c>
      <c r="AF4457" s="13"/>
      <c r="AG4457" s="2">
        <f t="shared" si="1527"/>
        <v>41298</v>
      </c>
      <c r="AH4457" s="3">
        <f t="shared" si="1533"/>
        <v>337.35002078322537</v>
      </c>
      <c r="AI4457" s="3">
        <f t="shared" si="1534"/>
        <v>343.38425266700455</v>
      </c>
      <c r="AJ4457" s="3">
        <f t="shared" si="1553"/>
        <v>751359.55434146815</v>
      </c>
      <c r="AK4457" s="3">
        <f t="shared" si="1554"/>
        <v>576573.08491062967</v>
      </c>
    </row>
    <row r="4458" spans="2:37" x14ac:dyDescent="0.2">
      <c r="B4458" s="5">
        <v>41299</v>
      </c>
      <c r="C4458" s="1">
        <v>533.92999999999995</v>
      </c>
      <c r="D4458" s="1">
        <f t="shared" si="1555"/>
        <v>4</v>
      </c>
      <c r="E4458" s="1" t="b">
        <f t="shared" si="1556"/>
        <v>0</v>
      </c>
      <c r="F4458" s="6">
        <f t="shared" si="1557"/>
        <v>-9.1688185322402749E-4</v>
      </c>
      <c r="G4458" s="8">
        <f t="shared" si="1535"/>
        <v>4.2613795887211755E-4</v>
      </c>
      <c r="H4458" s="8">
        <f t="shared" si="1536"/>
        <v>3.3497057704599229E-4</v>
      </c>
      <c r="I4458" s="8">
        <f t="shared" si="1537"/>
        <v>-1.1990297520343398E-4</v>
      </c>
      <c r="J4458" s="6">
        <f t="shared" si="1538"/>
        <v>1.5079425803349227E-3</v>
      </c>
      <c r="K4458" s="6">
        <f t="shared" si="1539"/>
        <v>1.0987911980183955E-3</v>
      </c>
      <c r="L4458" s="6">
        <f t="shared" si="1540"/>
        <v>7.1128652099285096E-4</v>
      </c>
      <c r="M4458" s="9">
        <f t="shared" si="1541"/>
        <v>0.28259561367215313</v>
      </c>
      <c r="N4458" s="9">
        <f t="shared" si="1542"/>
        <v>0.30485371347176038</v>
      </c>
      <c r="O4458" s="9">
        <f t="shared" si="1543"/>
        <v>-0.16857197720556708</v>
      </c>
      <c r="P4458" s="9">
        <f t="shared" si="1544"/>
        <v>0.13962578331278216</v>
      </c>
      <c r="Q4458" s="10">
        <f t="shared" si="1545"/>
        <v>6.5019734198840551E-2</v>
      </c>
      <c r="R4458" s="10">
        <f t="shared" si="1528"/>
        <v>1.2303956788772381</v>
      </c>
      <c r="S4458" s="10">
        <f>_xlfn.PERCENTILE.INC($R$1519:R4458,0.75)</f>
        <v>0.81482494770414027</v>
      </c>
      <c r="T4458" s="10">
        <f t="shared" si="1529"/>
        <v>0.81482494770414027</v>
      </c>
      <c r="U4458" s="11">
        <f t="shared" si="1546"/>
        <v>0.81482494770414027</v>
      </c>
      <c r="V4458" s="10">
        <f t="shared" si="1530"/>
        <v>8.0723526834788437E-2</v>
      </c>
      <c r="W4458" s="10">
        <f t="shared" si="1531"/>
        <v>0.81391013848189731</v>
      </c>
      <c r="X4458" s="10">
        <f t="shared" si="1547"/>
        <v>1.5379945985965477</v>
      </c>
      <c r="Y4458" s="10">
        <f>_xlfn.PERCENTILE.INC($X$1519:X4458,0.75)</f>
        <v>1.0185311846301754</v>
      </c>
      <c r="Z4458" s="10">
        <f t="shared" si="1548"/>
        <v>1.0185311846301754</v>
      </c>
      <c r="AA4458" s="10">
        <f t="shared" si="1549"/>
        <v>1.0178871543264456</v>
      </c>
      <c r="AB4458" s="10">
        <f t="shared" si="1550"/>
        <v>6.570169690484981E-2</v>
      </c>
      <c r="AC4458" s="10">
        <f t="shared" si="1551"/>
        <v>6.6876913296896212E-2</v>
      </c>
      <c r="AD4458" s="13">
        <f t="shared" si="1552"/>
        <v>65701.696904849814</v>
      </c>
      <c r="AE4458" s="13">
        <f t="shared" si="1532"/>
        <v>66876.913296896208</v>
      </c>
      <c r="AF4458" s="13"/>
      <c r="AG4458" s="2">
        <f t="shared" si="1527"/>
        <v>41299</v>
      </c>
      <c r="AH4458" s="3">
        <f t="shared" si="1533"/>
        <v>-60.240693618082048</v>
      </c>
      <c r="AI4458" s="3">
        <f t="shared" si="1534"/>
        <v>-61.3182282015608</v>
      </c>
      <c r="AJ4458" s="3">
        <f t="shared" si="1553"/>
        <v>751299.31364785007</v>
      </c>
      <c r="AK4458" s="3">
        <f t="shared" si="1554"/>
        <v>576511.76668242808</v>
      </c>
    </row>
    <row r="4459" spans="2:37" x14ac:dyDescent="0.2">
      <c r="B4459" s="5">
        <v>41302</v>
      </c>
      <c r="C4459" s="1">
        <v>540.44000000000005</v>
      </c>
      <c r="D4459" s="1">
        <f t="shared" si="1555"/>
        <v>5</v>
      </c>
      <c r="E4459" s="1" t="b">
        <f t="shared" si="1556"/>
        <v>1</v>
      </c>
      <c r="F4459" s="6">
        <f t="shared" si="1557"/>
        <v>1.2192609518101749E-2</v>
      </c>
      <c r="G4459" s="8">
        <f t="shared" si="1535"/>
        <v>6.9462858589287955E-4</v>
      </c>
      <c r="H4459" s="8">
        <f t="shared" si="1536"/>
        <v>4.4401877349573346E-4</v>
      </c>
      <c r="I4459" s="8">
        <f t="shared" si="1537"/>
        <v>-5.3774555596804211E-5</v>
      </c>
      <c r="J4459" s="6">
        <f t="shared" si="1538"/>
        <v>1.5079637351989045E-3</v>
      </c>
      <c r="K4459" s="6">
        <f t="shared" si="1539"/>
        <v>1.0987174397675413E-3</v>
      </c>
      <c r="L4459" s="6">
        <f t="shared" si="1540"/>
        <v>7.1120972470939262E-4</v>
      </c>
      <c r="M4459" s="9">
        <f t="shared" si="1541"/>
        <v>0.46064011333883709</v>
      </c>
      <c r="N4459" s="9">
        <f t="shared" si="1542"/>
        <v>0.40412462515355702</v>
      </c>
      <c r="O4459" s="9">
        <f t="shared" si="1543"/>
        <v>-7.560998356536397E-2</v>
      </c>
      <c r="P4459" s="9">
        <f t="shared" si="1544"/>
        <v>0.26305158497567671</v>
      </c>
      <c r="Q4459" s="10">
        <f t="shared" si="1545"/>
        <v>6.9485869466619679E-2</v>
      </c>
      <c r="R4459" s="10">
        <f t="shared" si="1528"/>
        <v>1.1513132182713954</v>
      </c>
      <c r="S4459" s="10">
        <f>_xlfn.PERCENTILE.INC($R$1519:R4459,0.75)</f>
        <v>0.81500006771756606</v>
      </c>
      <c r="T4459" s="10">
        <f t="shared" si="1529"/>
        <v>0.81500006771756606</v>
      </c>
      <c r="U4459" s="11">
        <f t="shared" si="1546"/>
        <v>0.81500006771756606</v>
      </c>
      <c r="V4459" s="10">
        <f t="shared" si="1530"/>
        <v>0.13962578331278216</v>
      </c>
      <c r="W4459" s="10">
        <f t="shared" si="1531"/>
        <v>0.81482494770414027</v>
      </c>
      <c r="X4459" s="10">
        <f t="shared" si="1547"/>
        <v>1.4391415228392446</v>
      </c>
      <c r="Y4459" s="10">
        <f>_xlfn.PERCENTILE.INC($X$1519:X4459,0.75)</f>
        <v>1.0187500846469575</v>
      </c>
      <c r="Z4459" s="10">
        <f t="shared" si="1548"/>
        <v>1.0187500846469575</v>
      </c>
      <c r="AA4459" s="10">
        <f t="shared" si="1549"/>
        <v>1.0187500846469575</v>
      </c>
      <c r="AB4459" s="10">
        <f t="shared" si="1550"/>
        <v>0.11377057158598734</v>
      </c>
      <c r="AC4459" s="10">
        <f t="shared" si="1551"/>
        <v>0.11590377943355734</v>
      </c>
      <c r="AD4459" s="13">
        <f t="shared" si="1552"/>
        <v>113770.57158598735</v>
      </c>
      <c r="AE4459" s="13">
        <f t="shared" si="1532"/>
        <v>115903.77943355734</v>
      </c>
      <c r="AF4459" s="13"/>
      <c r="AG4459" s="2">
        <f t="shared" si="1527"/>
        <v>41302</v>
      </c>
      <c r="AH4459" s="3">
        <f t="shared" si="1533"/>
        <v>801.07513503750806</v>
      </c>
      <c r="AI4459" s="3">
        <f t="shared" si="1534"/>
        <v>815.40408960500213</v>
      </c>
      <c r="AJ4459" s="3">
        <f t="shared" si="1553"/>
        <v>752100.3887828876</v>
      </c>
      <c r="AK4459" s="3">
        <f t="shared" si="1554"/>
        <v>577327.17077203305</v>
      </c>
    </row>
    <row r="4460" spans="2:37" x14ac:dyDescent="0.2">
      <c r="B4460" s="5">
        <v>41303</v>
      </c>
      <c r="C4460" s="1">
        <v>545.24</v>
      </c>
      <c r="D4460" s="1">
        <f t="shared" si="1555"/>
        <v>5</v>
      </c>
      <c r="E4460" s="1" t="b">
        <f t="shared" si="1556"/>
        <v>0</v>
      </c>
      <c r="F4460" s="6">
        <f t="shared" si="1557"/>
        <v>8.8816519872696453E-3</v>
      </c>
      <c r="G4460" s="8">
        <f t="shared" si="1535"/>
        <v>8.8267106860585539E-4</v>
      </c>
      <c r="H4460" s="8">
        <f t="shared" si="1536"/>
        <v>5.5520667867354557E-4</v>
      </c>
      <c r="I4460" s="8">
        <f t="shared" si="1537"/>
        <v>1.3561283933187593E-6</v>
      </c>
      <c r="J4460" s="6">
        <f t="shared" si="1538"/>
        <v>1.5079952968932036E-3</v>
      </c>
      <c r="K4460" s="6">
        <f t="shared" si="1539"/>
        <v>1.098647509461477E-3</v>
      </c>
      <c r="L4460" s="6">
        <f t="shared" si="1540"/>
        <v>7.1108759351214579E-4</v>
      </c>
      <c r="M4460" s="9">
        <f t="shared" si="1541"/>
        <v>0.58532746781395717</v>
      </c>
      <c r="N4460" s="9">
        <f t="shared" si="1542"/>
        <v>0.5053546964719291</v>
      </c>
      <c r="O4460" s="9">
        <f t="shared" si="1543"/>
        <v>1.907118624613714E-3</v>
      </c>
      <c r="P4460" s="9">
        <f t="shared" si="1544"/>
        <v>0.36419642763683341</v>
      </c>
      <c r="Q4460" s="10">
        <f t="shared" si="1545"/>
        <v>7.1471772432346828E-2</v>
      </c>
      <c r="R4460" s="10">
        <f t="shared" si="1528"/>
        <v>1.1193230177092048</v>
      </c>
      <c r="S4460" s="10">
        <f>_xlfn.PERCENTILE.INC($R$1519:R4460,0.75)</f>
        <v>0.81511089969854655</v>
      </c>
      <c r="T4460" s="10">
        <f t="shared" si="1529"/>
        <v>0.81511089969854655</v>
      </c>
      <c r="U4460" s="11">
        <f t="shared" si="1546"/>
        <v>0.81511089969854655</v>
      </c>
      <c r="V4460" s="10">
        <f t="shared" si="1530"/>
        <v>0.13962578331278216</v>
      </c>
      <c r="W4460" s="10">
        <f t="shared" si="1531"/>
        <v>0.81482494770414027</v>
      </c>
      <c r="X4460" s="10">
        <f t="shared" si="1547"/>
        <v>1.3991537721365059</v>
      </c>
      <c r="Y4460" s="10">
        <f>_xlfn.PERCENTILE.INC($X$1519:X4460,0.75)</f>
        <v>1.0188886246231832</v>
      </c>
      <c r="Z4460" s="10">
        <f t="shared" si="1548"/>
        <v>1.0188886246231832</v>
      </c>
      <c r="AA4460" s="10">
        <f t="shared" si="1549"/>
        <v>1.0187500846469575</v>
      </c>
      <c r="AB4460" s="10">
        <f t="shared" si="1550"/>
        <v>0.11377057158598734</v>
      </c>
      <c r="AC4460" s="10">
        <f t="shared" si="1551"/>
        <v>0.11590377943355734</v>
      </c>
      <c r="AD4460" s="13">
        <f t="shared" si="1552"/>
        <v>113770.57158598735</v>
      </c>
      <c r="AE4460" s="13">
        <f t="shared" si="1532"/>
        <v>115903.77943355734</v>
      </c>
      <c r="AF4460" s="13"/>
      <c r="AG4460" s="2">
        <f t="shared" si="1527"/>
        <v>41303</v>
      </c>
      <c r="AH4460" s="3">
        <f t="shared" si="1533"/>
        <v>1010.4706232194879</v>
      </c>
      <c r="AI4460" s="3">
        <f t="shared" si="1534"/>
        <v>1029.4170329381172</v>
      </c>
      <c r="AJ4460" s="3">
        <f t="shared" si="1553"/>
        <v>753110.85940610711</v>
      </c>
      <c r="AK4460" s="3">
        <f t="shared" si="1554"/>
        <v>578356.58780497115</v>
      </c>
    </row>
    <row r="4461" spans="2:37" x14ac:dyDescent="0.2">
      <c r="B4461" s="5">
        <v>41304</v>
      </c>
      <c r="C4461" s="1">
        <v>544.29999999999995</v>
      </c>
      <c r="D4461" s="1">
        <f t="shared" si="1555"/>
        <v>5</v>
      </c>
      <c r="E4461" s="1" t="b">
        <f t="shared" si="1556"/>
        <v>0</v>
      </c>
      <c r="F4461" s="6">
        <f t="shared" si="1557"/>
        <v>-1.7240114445016275E-3</v>
      </c>
      <c r="G4461" s="8">
        <f t="shared" si="1535"/>
        <v>8.2008989715443676E-4</v>
      </c>
      <c r="H4461" s="8">
        <f t="shared" si="1536"/>
        <v>5.1970525120630898E-4</v>
      </c>
      <c r="I4461" s="8">
        <f t="shared" si="1537"/>
        <v>-2.8918261623333637E-5</v>
      </c>
      <c r="J4461" s="6">
        <f t="shared" si="1538"/>
        <v>1.5079998963918272E-3</v>
      </c>
      <c r="K4461" s="6">
        <f t="shared" si="1539"/>
        <v>1.0985603350793871E-3</v>
      </c>
      <c r="L4461" s="6">
        <f t="shared" si="1540"/>
        <v>7.109642549868705E-4</v>
      </c>
      <c r="M4461" s="9">
        <f t="shared" si="1541"/>
        <v>0.54382622911092748</v>
      </c>
      <c r="N4461" s="9">
        <f t="shared" si="1542"/>
        <v>0.47307847790513263</v>
      </c>
      <c r="O4461" s="9">
        <f t="shared" si="1543"/>
        <v>-4.067470540254893E-2</v>
      </c>
      <c r="P4461" s="9">
        <f t="shared" si="1544"/>
        <v>0.32541000053783709</v>
      </c>
      <c r="Q4461" s="10">
        <f t="shared" si="1545"/>
        <v>7.1585395317453823E-2</v>
      </c>
      <c r="R4461" s="10">
        <f t="shared" si="1528"/>
        <v>1.1175463884110806</v>
      </c>
      <c r="S4461" s="10">
        <f>_xlfn.PERCENTILE.INC($R$1519:R4461,0.75)</f>
        <v>0.81522750950012923</v>
      </c>
      <c r="T4461" s="10">
        <f t="shared" si="1529"/>
        <v>0.81522750950012923</v>
      </c>
      <c r="U4461" s="11">
        <f t="shared" si="1546"/>
        <v>0.81522750950012923</v>
      </c>
      <c r="V4461" s="10">
        <f t="shared" si="1530"/>
        <v>0.13962578331278216</v>
      </c>
      <c r="W4461" s="10">
        <f t="shared" si="1531"/>
        <v>0.81482494770414027</v>
      </c>
      <c r="X4461" s="10">
        <f t="shared" si="1547"/>
        <v>1.3969329855138508</v>
      </c>
      <c r="Y4461" s="10">
        <f>_xlfn.PERCENTILE.INC($X$1519:X4461,0.75)</f>
        <v>1.0190343868751617</v>
      </c>
      <c r="Z4461" s="10">
        <f t="shared" si="1548"/>
        <v>1.0190343868751617</v>
      </c>
      <c r="AA4461" s="10">
        <f t="shared" si="1549"/>
        <v>1.0187500846469575</v>
      </c>
      <c r="AB4461" s="10">
        <f t="shared" si="1550"/>
        <v>0.11377057158598734</v>
      </c>
      <c r="AC4461" s="10">
        <f t="shared" si="1551"/>
        <v>0.11590377943355734</v>
      </c>
      <c r="AD4461" s="13">
        <f t="shared" si="1552"/>
        <v>113770.57158598735</v>
      </c>
      <c r="AE4461" s="13">
        <f t="shared" si="1532"/>
        <v>115903.77943355734</v>
      </c>
      <c r="AF4461" s="13"/>
      <c r="AG4461" s="2">
        <f t="shared" si="1527"/>
        <v>41304</v>
      </c>
      <c r="AH4461" s="3">
        <f t="shared" si="1533"/>
        <v>-196.14176746173385</v>
      </c>
      <c r="AI4461" s="3">
        <f t="shared" si="1534"/>
        <v>-199.81944220444521</v>
      </c>
      <c r="AJ4461" s="3">
        <f t="shared" si="1553"/>
        <v>752914.71763864532</v>
      </c>
      <c r="AK4461" s="3">
        <f t="shared" si="1554"/>
        <v>578156.76836276671</v>
      </c>
    </row>
    <row r="4462" spans="2:37" x14ac:dyDescent="0.2">
      <c r="B4462" s="5">
        <v>41305</v>
      </c>
      <c r="C4462" s="1">
        <v>545.63</v>
      </c>
      <c r="D4462" s="1">
        <f t="shared" si="1555"/>
        <v>5</v>
      </c>
      <c r="E4462" s="1" t="b">
        <f t="shared" si="1556"/>
        <v>0</v>
      </c>
      <c r="F4462" s="6">
        <f t="shared" si="1557"/>
        <v>2.4435054198053141E-3</v>
      </c>
      <c r="G4462" s="8">
        <f t="shared" si="1535"/>
        <v>8.7467137786061719E-4</v>
      </c>
      <c r="H4462" s="8">
        <f t="shared" si="1536"/>
        <v>5.2312941748547913E-4</v>
      </c>
      <c r="I4462" s="8">
        <f t="shared" si="1537"/>
        <v>2.5190298371408731E-6</v>
      </c>
      <c r="J4462" s="6">
        <f t="shared" si="1538"/>
        <v>1.5080114359127127E-3</v>
      </c>
      <c r="K4462" s="6">
        <f t="shared" si="1539"/>
        <v>1.0984399734614003E-3</v>
      </c>
      <c r="L4462" s="6">
        <f t="shared" si="1540"/>
        <v>7.1078154444700501E-4</v>
      </c>
      <c r="M4462" s="9">
        <f t="shared" si="1541"/>
        <v>0.58001640904747442</v>
      </c>
      <c r="N4462" s="9">
        <f t="shared" si="1542"/>
        <v>0.47624761491244305</v>
      </c>
      <c r="O4462" s="9">
        <f t="shared" si="1543"/>
        <v>3.5440281994106966E-3</v>
      </c>
      <c r="P4462" s="9">
        <f t="shared" si="1544"/>
        <v>0.35326935071977611</v>
      </c>
      <c r="Q4462" s="10">
        <f t="shared" si="1545"/>
        <v>7.1680995484227975E-2</v>
      </c>
      <c r="R4462" s="10">
        <f t="shared" si="1528"/>
        <v>1.116055928905207</v>
      </c>
      <c r="S4462" s="10">
        <f>_xlfn.PERCENTILE.INC($R$1519:R4462,0.75)</f>
        <v>0.815365777713568</v>
      </c>
      <c r="T4462" s="10">
        <f t="shared" si="1529"/>
        <v>0.815365777713568</v>
      </c>
      <c r="U4462" s="11">
        <f t="shared" si="1546"/>
        <v>0.815365777713568</v>
      </c>
      <c r="V4462" s="10">
        <f t="shared" si="1530"/>
        <v>0.13962578331278216</v>
      </c>
      <c r="W4462" s="10">
        <f t="shared" si="1531"/>
        <v>0.81482494770414027</v>
      </c>
      <c r="X4462" s="10">
        <f t="shared" si="1547"/>
        <v>1.3950699111315088</v>
      </c>
      <c r="Y4462" s="10">
        <f>_xlfn.PERCENTILE.INC($X$1519:X4462,0.75)</f>
        <v>1.0192072221419599</v>
      </c>
      <c r="Z4462" s="10">
        <f t="shared" si="1548"/>
        <v>1.0192072221419599</v>
      </c>
      <c r="AA4462" s="10">
        <f t="shared" si="1549"/>
        <v>1.0187500846469575</v>
      </c>
      <c r="AB4462" s="10">
        <f t="shared" si="1550"/>
        <v>0.11377057158598734</v>
      </c>
      <c r="AC4462" s="10">
        <f t="shared" si="1551"/>
        <v>0.11590377943355734</v>
      </c>
      <c r="AD4462" s="13">
        <f t="shared" si="1552"/>
        <v>113770.57158598735</v>
      </c>
      <c r="AE4462" s="13">
        <f t="shared" si="1532"/>
        <v>115903.77943355734</v>
      </c>
      <c r="AF4462" s="13"/>
      <c r="AG4462" s="2">
        <f t="shared" ref="AG4462:AG4525" si="1558">B4462</f>
        <v>41305</v>
      </c>
      <c r="AH4462" s="3">
        <f t="shared" si="1533"/>
        <v>277.99900828470857</v>
      </c>
      <c r="AI4462" s="3">
        <f t="shared" si="1534"/>
        <v>283.21151322181709</v>
      </c>
      <c r="AJ4462" s="3">
        <f t="shared" si="1553"/>
        <v>753192.71664693009</v>
      </c>
      <c r="AK4462" s="3">
        <f t="shared" si="1554"/>
        <v>578439.97987598856</v>
      </c>
    </row>
    <row r="4463" spans="2:37" x14ac:dyDescent="0.2">
      <c r="B4463" s="5">
        <v>41306</v>
      </c>
      <c r="C4463" s="1">
        <v>547.94000000000005</v>
      </c>
      <c r="D4463" s="1">
        <f t="shared" si="1555"/>
        <v>5</v>
      </c>
      <c r="E4463" s="1" t="b">
        <f t="shared" si="1556"/>
        <v>0</v>
      </c>
      <c r="F4463" s="6">
        <f t="shared" si="1557"/>
        <v>4.2336381797190015E-3</v>
      </c>
      <c r="G4463" s="8">
        <f t="shared" si="1535"/>
        <v>9.53104929183275E-4</v>
      </c>
      <c r="H4463" s="8">
        <f t="shared" si="1536"/>
        <v>5.6702396387640951E-4</v>
      </c>
      <c r="I4463" s="8">
        <f t="shared" si="1537"/>
        <v>2.6174846450237396E-5</v>
      </c>
      <c r="J4463" s="6">
        <f t="shared" si="1538"/>
        <v>1.5080019175634936E-3</v>
      </c>
      <c r="K4463" s="6">
        <f t="shared" si="1539"/>
        <v>1.0983127345733513E-3</v>
      </c>
      <c r="L4463" s="6">
        <f t="shared" si="1540"/>
        <v>7.1055385546574777E-4</v>
      </c>
      <c r="M4463" s="9">
        <f t="shared" si="1541"/>
        <v>0.63203164272047085</v>
      </c>
      <c r="N4463" s="9">
        <f t="shared" si="1542"/>
        <v>0.51626822309100762</v>
      </c>
      <c r="O4463" s="9">
        <f t="shared" si="1543"/>
        <v>3.6837244986983472E-2</v>
      </c>
      <c r="P4463" s="9">
        <f t="shared" si="1544"/>
        <v>0.39504570359948726</v>
      </c>
      <c r="Q4463" s="10">
        <f t="shared" si="1545"/>
        <v>7.2058412375669068E-2</v>
      </c>
      <c r="R4463" s="10">
        <f t="shared" ref="R4463:R4526" si="1559">IF(B4463&lt;&gt;"",$C$7/Q4463,"")</f>
        <v>1.1102104162790638</v>
      </c>
      <c r="S4463" s="10">
        <f>_xlfn.PERCENTILE.INC($R$1519:R4463,0.75)</f>
        <v>0.81554158493011664</v>
      </c>
      <c r="T4463" s="10">
        <f t="shared" ref="T4463:T4526" si="1560">MIN(S4463,$C$9)</f>
        <v>0.81554158493011664</v>
      </c>
      <c r="U4463" s="11">
        <f t="shared" si="1546"/>
        <v>0.81554158493011664</v>
      </c>
      <c r="V4463" s="10">
        <f t="shared" ref="V4463:V4526" si="1561">IF(B4463&lt;&gt;"",IF($E4463,P4462,V4462),"")</f>
        <v>0.13962578331278216</v>
      </c>
      <c r="W4463" s="10">
        <f t="shared" ref="W4463:W4526" si="1562">IF(B4463&lt;&gt;"",IF($E4463,U4462,W4462),"")</f>
        <v>0.81482494770414027</v>
      </c>
      <c r="X4463" s="10">
        <f t="shared" si="1547"/>
        <v>1.3877630203488298</v>
      </c>
      <c r="Y4463" s="10">
        <f>_xlfn.PERCENTILE.INC($X$1519:X4463,0.75)</f>
        <v>1.0194269811626457</v>
      </c>
      <c r="Z4463" s="10">
        <f t="shared" si="1548"/>
        <v>1.0194269811626457</v>
      </c>
      <c r="AA4463" s="10">
        <f t="shared" si="1549"/>
        <v>1.0187500846469575</v>
      </c>
      <c r="AB4463" s="10">
        <f t="shared" si="1550"/>
        <v>0.11377057158598734</v>
      </c>
      <c r="AC4463" s="10">
        <f t="shared" si="1551"/>
        <v>0.11590377943355734</v>
      </c>
      <c r="AD4463" s="13">
        <f t="shared" si="1552"/>
        <v>113770.57158598735</v>
      </c>
      <c r="AE4463" s="13">
        <f t="shared" ref="AE4463:AE4526" si="1563">IF(B4463&lt;&gt;"",AC4463*$C$6,"")</f>
        <v>115903.77943355734</v>
      </c>
      <c r="AF4463" s="13"/>
      <c r="AG4463" s="2">
        <f t="shared" si="1558"/>
        <v>41306</v>
      </c>
      <c r="AH4463" s="3">
        <f t="shared" ref="AH4463:AH4526" si="1564">IF(B4463&lt;&gt;"",AD4462*$F4463,"")</f>
        <v>481.66343559488979</v>
      </c>
      <c r="AI4463" s="3">
        <f t="shared" ref="AI4463:AI4526" si="1565">IF(B4463&lt;&gt;"",AE4462*$F4463,"")</f>
        <v>490.69466578363836</v>
      </c>
      <c r="AJ4463" s="3">
        <f t="shared" si="1553"/>
        <v>753674.38008252496</v>
      </c>
      <c r="AK4463" s="3">
        <f t="shared" si="1554"/>
        <v>578930.67454177223</v>
      </c>
    </row>
    <row r="4464" spans="2:37" x14ac:dyDescent="0.2">
      <c r="B4464" s="5">
        <v>41309</v>
      </c>
      <c r="C4464" s="1">
        <v>546.05999999999995</v>
      </c>
      <c r="D4464" s="1">
        <f t="shared" si="1555"/>
        <v>6</v>
      </c>
      <c r="E4464" s="1" t="b">
        <f t="shared" si="1556"/>
        <v>1</v>
      </c>
      <c r="F4464" s="6">
        <f t="shared" si="1557"/>
        <v>-3.431032594809813E-3</v>
      </c>
      <c r="G4464" s="8">
        <f t="shared" ref="G4464:G4527" si="1566">ma(F4399:F4464,"e")</f>
        <v>8.4952807240276727E-4</v>
      </c>
      <c r="H4464" s="8">
        <f t="shared" ref="H4464:H4527" si="1567">ma(F4333:F4464,"e")</f>
        <v>5.1958416288417448E-4</v>
      </c>
      <c r="I4464" s="8">
        <f t="shared" ref="I4464:I4527" si="1568">ma(F4215:F4464,"e")</f>
        <v>-2.9048047500971564E-5</v>
      </c>
      <c r="J4464" s="6">
        <f t="shared" ref="J4464:J4527" si="1569">IF(B4464&lt;&gt;"",_xlfn.STDEV.S(G3215:G4464),"")</f>
        <v>1.5080547185516153E-3</v>
      </c>
      <c r="K4464" s="6">
        <f t="shared" ref="K4464:K4527" si="1570">IF(B4464&lt;&gt;"",_xlfn.STDEV.S(H3215:H4464),"")</f>
        <v>1.0982486459634071E-3</v>
      </c>
      <c r="L4464" s="6">
        <f t="shared" ref="L4464:L4527" si="1571">IF(B4464&lt;&gt;"",_xlfn.STDEV.S(I3215:I4464),"")</f>
        <v>7.1041338989451871E-4</v>
      </c>
      <c r="M4464" s="9">
        <f t="shared" ref="M4464:M4527" si="1572">IF(B4464&lt;&gt;"",MIN(1,MAX(-1,G4464/J4464)),"")</f>
        <v>0.56332708750693183</v>
      </c>
      <c r="N4464" s="9">
        <f t="shared" ref="N4464:N4527" si="1573">IF(B4464&lt;&gt;"",MIN(1,MAX(-1,H4464/K4464)),"")</f>
        <v>0.47310248439084956</v>
      </c>
      <c r="O4464" s="9">
        <f t="shared" ref="O4464:O4527" si="1574">IF(B4464&lt;&gt;"",MIN(1,MAX(-1,I4464/L4464)),"")</f>
        <v>-4.0888935814237089E-2</v>
      </c>
      <c r="P4464" s="9">
        <f t="shared" ref="P4464:P4527" si="1575">IF(B4464&lt;&gt;"",AVERAGE(M4464:O4464),"")</f>
        <v>0.33184687869451474</v>
      </c>
      <c r="Q4464" s="10">
        <f t="shared" ref="Q4464:Q4527" si="1576">IF(B4464&lt;&gt;"",SQRT(250)*_xlfn.STDEV.S(F4405:F4464),"")</f>
        <v>7.2518711375390191E-2</v>
      </c>
      <c r="R4464" s="10">
        <f t="shared" si="1559"/>
        <v>1.1031635626546537</v>
      </c>
      <c r="S4464" s="10">
        <f>_xlfn.PERCENTILE.INC($R$1519:R4464,0.75)</f>
        <v>0.81586560135227426</v>
      </c>
      <c r="T4464" s="10">
        <f t="shared" si="1560"/>
        <v>0.81586560135227426</v>
      </c>
      <c r="U4464" s="11">
        <f t="shared" ref="U4464:U4527" si="1577">IF(B4464&lt;&gt;"",MIN(T4464,R4464),"")</f>
        <v>0.81586560135227426</v>
      </c>
      <c r="V4464" s="10">
        <f t="shared" si="1561"/>
        <v>0.39504570359948726</v>
      </c>
      <c r="W4464" s="10">
        <f t="shared" si="1562"/>
        <v>0.81554158493011664</v>
      </c>
      <c r="X4464" s="10">
        <f t="shared" ref="X4464:X4527" si="1578">$C$8/Q4464</f>
        <v>1.3789544533183171</v>
      </c>
      <c r="Y4464" s="10">
        <f>_xlfn.PERCENTILE.INC($X$1519:X4464,0.75)</f>
        <v>1.019832001690343</v>
      </c>
      <c r="Z4464" s="10">
        <f t="shared" ref="Z4464:Z4527" si="1579">MIN($C$10,Y4464)</f>
        <v>1.019832001690343</v>
      </c>
      <c r="AA4464" s="10">
        <f t="shared" ref="AA4464:AA4527" si="1580">IF(E4464,MIN(Z4464,X4464),AA4463)</f>
        <v>1.019832001690343</v>
      </c>
      <c r="AB4464" s="10">
        <f t="shared" ref="AB4464:AB4527" si="1581">IF(B4464&lt;&gt;"",V4464*W4464,"")</f>
        <v>0.32217619923335894</v>
      </c>
      <c r="AC4464" s="10">
        <f t="shared" ref="AC4464:AC4527" si="1582">IF(B4464&lt;&gt;"",V4464*W4464*AA4464,"")</f>
        <v>0.32856559816114322</v>
      </c>
      <c r="AD4464" s="13">
        <f t="shared" ref="AD4464:AD4527" si="1583">IF(B4464&lt;&gt;"",AB4464*$C$6,"")</f>
        <v>322176.19923335896</v>
      </c>
      <c r="AE4464" s="13">
        <f t="shared" si="1563"/>
        <v>328565.59816114325</v>
      </c>
      <c r="AF4464" s="13"/>
      <c r="AG4464" s="2">
        <f t="shared" si="1558"/>
        <v>41309</v>
      </c>
      <c r="AH4464" s="3">
        <f t="shared" si="1564"/>
        <v>-390.35053944166577</v>
      </c>
      <c r="AI4464" s="3">
        <f t="shared" si="1565"/>
        <v>-397.66964509818251</v>
      </c>
      <c r="AJ4464" s="3">
        <f t="shared" ref="AJ4464:AJ4527" si="1584">AJ4463+AH4464</f>
        <v>753284.02954308328</v>
      </c>
      <c r="AK4464" s="3">
        <f t="shared" ref="AK4464:AK4527" si="1585">AK4463+AI4464</f>
        <v>578533.00489667407</v>
      </c>
    </row>
    <row r="4465" spans="2:37" x14ac:dyDescent="0.2">
      <c r="B4465" s="5">
        <v>41310</v>
      </c>
      <c r="C4465" s="1">
        <v>547.63</v>
      </c>
      <c r="D4465" s="1">
        <f t="shared" si="1555"/>
        <v>6</v>
      </c>
      <c r="E4465" s="1" t="b">
        <f t="shared" si="1556"/>
        <v>0</v>
      </c>
      <c r="F4465" s="6">
        <f t="shared" si="1557"/>
        <v>2.8751419257957433E-3</v>
      </c>
      <c r="G4465" s="8">
        <f t="shared" si="1566"/>
        <v>9.0498364728950958E-4</v>
      </c>
      <c r="H4465" s="8">
        <f t="shared" si="1567"/>
        <v>5.8316641237331278E-4</v>
      </c>
      <c r="I4465" s="8">
        <f t="shared" si="1568"/>
        <v>-8.7014495067436554E-7</v>
      </c>
      <c r="J4465" s="6">
        <f t="shared" si="1569"/>
        <v>1.5080850326214667E-3</v>
      </c>
      <c r="K4465" s="6">
        <f t="shared" si="1570"/>
        <v>1.0981744280752451E-3</v>
      </c>
      <c r="L4465" s="6">
        <f t="shared" si="1571"/>
        <v>7.1024118609169177E-4</v>
      </c>
      <c r="M4465" s="9">
        <f t="shared" si="1572"/>
        <v>0.60008794445522684</v>
      </c>
      <c r="N4465" s="9">
        <f t="shared" si="1573"/>
        <v>0.53103259142121928</v>
      </c>
      <c r="O4465" s="9">
        <f t="shared" si="1574"/>
        <v>-1.2251400900341906E-3</v>
      </c>
      <c r="P4465" s="9">
        <f t="shared" si="1575"/>
        <v>0.37663179859547058</v>
      </c>
      <c r="Q4465" s="10">
        <f t="shared" si="1576"/>
        <v>7.2512255914023813E-2</v>
      </c>
      <c r="R4465" s="10">
        <f t="shared" si="1559"/>
        <v>1.103261772669909</v>
      </c>
      <c r="S4465" s="10">
        <f>_xlfn.PERCENTILE.INC($R$1519:R4465,0.75)</f>
        <v>0.8160339157200327</v>
      </c>
      <c r="T4465" s="10">
        <f t="shared" si="1560"/>
        <v>0.8160339157200327</v>
      </c>
      <c r="U4465" s="11">
        <f t="shared" si="1577"/>
        <v>0.8160339157200327</v>
      </c>
      <c r="V4465" s="10">
        <f t="shared" si="1561"/>
        <v>0.39504570359948726</v>
      </c>
      <c r="W4465" s="10">
        <f t="shared" si="1562"/>
        <v>0.81554158493011664</v>
      </c>
      <c r="X4465" s="10">
        <f t="shared" si="1578"/>
        <v>1.3790772158373863</v>
      </c>
      <c r="Y4465" s="10">
        <f>_xlfn.PERCENTILE.INC($X$1519:X4465,0.75)</f>
        <v>1.0200423946500408</v>
      </c>
      <c r="Z4465" s="10">
        <f t="shared" si="1579"/>
        <v>1.0200423946500408</v>
      </c>
      <c r="AA4465" s="10">
        <f t="shared" si="1580"/>
        <v>1.019832001690343</v>
      </c>
      <c r="AB4465" s="10">
        <f t="shared" si="1581"/>
        <v>0.32217619923335894</v>
      </c>
      <c r="AC4465" s="10">
        <f t="shared" si="1582"/>
        <v>0.32856559816114322</v>
      </c>
      <c r="AD4465" s="13">
        <f t="shared" si="1583"/>
        <v>322176.19923335896</v>
      </c>
      <c r="AE4465" s="13">
        <f t="shared" si="1563"/>
        <v>328565.59816114325</v>
      </c>
      <c r="AF4465" s="13"/>
      <c r="AG4465" s="2">
        <f t="shared" si="1558"/>
        <v>41310</v>
      </c>
      <c r="AH4465" s="3">
        <f t="shared" si="1564"/>
        <v>926.30229790935277</v>
      </c>
      <c r="AI4465" s="3">
        <f t="shared" si="1565"/>
        <v>944.67272664725976</v>
      </c>
      <c r="AJ4465" s="3">
        <f t="shared" si="1584"/>
        <v>754210.33184099267</v>
      </c>
      <c r="AK4465" s="3">
        <f t="shared" si="1585"/>
        <v>579477.6776233213</v>
      </c>
    </row>
    <row r="4466" spans="2:37" x14ac:dyDescent="0.2">
      <c r="B4466" s="5">
        <v>41311</v>
      </c>
      <c r="C4466" s="1">
        <v>546.29</v>
      </c>
      <c r="D4466" s="1">
        <f t="shared" si="1555"/>
        <v>6</v>
      </c>
      <c r="E4466" s="1" t="b">
        <f t="shared" si="1556"/>
        <v>0</v>
      </c>
      <c r="F4466" s="6">
        <f t="shared" si="1557"/>
        <v>-2.4469075835875653E-3</v>
      </c>
      <c r="G4466" s="8">
        <f t="shared" si="1566"/>
        <v>8.4790607399142133E-4</v>
      </c>
      <c r="H4466" s="8">
        <f t="shared" si="1567"/>
        <v>5.4708384633374069E-4</v>
      </c>
      <c r="I4466" s="8">
        <f t="shared" si="1568"/>
        <v>-5.9730100266473703E-6</v>
      </c>
      <c r="J4466" s="6">
        <f t="shared" si="1569"/>
        <v>1.5080479711305317E-3</v>
      </c>
      <c r="K4466" s="6">
        <f t="shared" si="1570"/>
        <v>1.0980566541604559E-3</v>
      </c>
      <c r="L4466" s="6">
        <f t="shared" si="1571"/>
        <v>7.1004431114543782E-4</v>
      </c>
      <c r="M4466" s="9">
        <f t="shared" si="1572"/>
        <v>0.56225404643844012</v>
      </c>
      <c r="N4466" s="9">
        <f t="shared" si="1573"/>
        <v>0.49822916172938825</v>
      </c>
      <c r="O4466" s="9">
        <f t="shared" si="1574"/>
        <v>-8.4121651746096784E-3</v>
      </c>
      <c r="P4466" s="9">
        <f t="shared" si="1575"/>
        <v>0.35069034766440627</v>
      </c>
      <c r="Q4466" s="10">
        <f t="shared" si="1576"/>
        <v>7.2771377849007654E-2</v>
      </c>
      <c r="R4466" s="10">
        <f t="shared" si="1559"/>
        <v>1.0993333143422255</v>
      </c>
      <c r="S4466" s="10">
        <f>_xlfn.PERCENTILE.INC($R$1519:R4466,0.75)</f>
        <v>0.81611044714307657</v>
      </c>
      <c r="T4466" s="10">
        <f t="shared" si="1560"/>
        <v>0.81611044714307657</v>
      </c>
      <c r="U4466" s="11">
        <f t="shared" si="1577"/>
        <v>0.81611044714307657</v>
      </c>
      <c r="V4466" s="10">
        <f t="shared" si="1561"/>
        <v>0.39504570359948726</v>
      </c>
      <c r="W4466" s="10">
        <f t="shared" si="1562"/>
        <v>0.81554158493011664</v>
      </c>
      <c r="X4466" s="10">
        <f t="shared" si="1578"/>
        <v>1.3741666429277819</v>
      </c>
      <c r="Y4466" s="10">
        <f>_xlfn.PERCENTILE.INC($X$1519:X4466,0.75)</f>
        <v>1.0201380589288456</v>
      </c>
      <c r="Z4466" s="10">
        <f t="shared" si="1579"/>
        <v>1.0201380589288456</v>
      </c>
      <c r="AA4466" s="10">
        <f t="shared" si="1580"/>
        <v>1.019832001690343</v>
      </c>
      <c r="AB4466" s="10">
        <f t="shared" si="1581"/>
        <v>0.32217619923335894</v>
      </c>
      <c r="AC4466" s="10">
        <f t="shared" si="1582"/>
        <v>0.32856559816114322</v>
      </c>
      <c r="AD4466" s="13">
        <f t="shared" si="1583"/>
        <v>322176.19923335896</v>
      </c>
      <c r="AE4466" s="13">
        <f t="shared" si="1563"/>
        <v>328565.59816114325</v>
      </c>
      <c r="AF4466" s="13"/>
      <c r="AG4466" s="2">
        <f t="shared" si="1558"/>
        <v>41311</v>
      </c>
      <c r="AH4466" s="3">
        <f t="shared" si="1564"/>
        <v>-788.33538515552436</v>
      </c>
      <c r="AI4466" s="3">
        <f t="shared" si="1565"/>
        <v>-803.96965384648604</v>
      </c>
      <c r="AJ4466" s="3">
        <f t="shared" si="1584"/>
        <v>753421.99645583716</v>
      </c>
      <c r="AK4466" s="3">
        <f t="shared" si="1585"/>
        <v>578673.70796947484</v>
      </c>
    </row>
    <row r="4467" spans="2:37" x14ac:dyDescent="0.2">
      <c r="B4467" s="5">
        <v>41312</v>
      </c>
      <c r="C4467" s="1">
        <v>552.22</v>
      </c>
      <c r="D4467" s="1">
        <f t="shared" si="1555"/>
        <v>6</v>
      </c>
      <c r="E4467" s="1" t="b">
        <f t="shared" si="1556"/>
        <v>0</v>
      </c>
      <c r="F4467" s="6">
        <f t="shared" si="1557"/>
        <v>1.0855040363177082E-2</v>
      </c>
      <c r="G4467" s="8">
        <f t="shared" si="1566"/>
        <v>1.0986914227024212E-3</v>
      </c>
      <c r="H4467" s="8">
        <f t="shared" si="1567"/>
        <v>6.7374766629469947E-4</v>
      </c>
      <c r="I4467" s="8">
        <f t="shared" si="1568"/>
        <v>5.8349888923937802E-5</v>
      </c>
      <c r="J4467" s="6">
        <f t="shared" si="1569"/>
        <v>1.5081816661593544E-3</v>
      </c>
      <c r="K4467" s="6">
        <f t="shared" si="1570"/>
        <v>1.0979943099743792E-3</v>
      </c>
      <c r="L4467" s="6">
        <f t="shared" si="1571"/>
        <v>7.0986462012159713E-4</v>
      </c>
      <c r="M4467" s="9">
        <f t="shared" si="1572"/>
        <v>0.72848745436634521</v>
      </c>
      <c r="N4467" s="9">
        <f t="shared" si="1573"/>
        <v>0.6136167192983184</v>
      </c>
      <c r="O4467" s="9">
        <f t="shared" si="1574"/>
        <v>8.2198615440142217E-2</v>
      </c>
      <c r="P4467" s="9">
        <f t="shared" si="1575"/>
        <v>0.47476759636826854</v>
      </c>
      <c r="Q4467" s="10">
        <f t="shared" si="1576"/>
        <v>7.5701348107537272E-2</v>
      </c>
      <c r="R4467" s="10">
        <f t="shared" si="1559"/>
        <v>1.0567843506083445</v>
      </c>
      <c r="S4467" s="10">
        <f>_xlfn.PERCENTILE.INC($R$1519:R4467,0.75)</f>
        <v>0.81615911473109071</v>
      </c>
      <c r="T4467" s="10">
        <f t="shared" si="1560"/>
        <v>0.81615911473109071</v>
      </c>
      <c r="U4467" s="11">
        <f t="shared" si="1577"/>
        <v>0.81615911473109071</v>
      </c>
      <c r="V4467" s="10">
        <f t="shared" si="1561"/>
        <v>0.39504570359948726</v>
      </c>
      <c r="W4467" s="10">
        <f t="shared" si="1562"/>
        <v>0.81554158493011664</v>
      </c>
      <c r="X4467" s="10">
        <f t="shared" si="1578"/>
        <v>1.3209804382604307</v>
      </c>
      <c r="Y4467" s="10">
        <f>_xlfn.PERCENTILE.INC($X$1519:X4467,0.75)</f>
        <v>1.0201988934138635</v>
      </c>
      <c r="Z4467" s="10">
        <f t="shared" si="1579"/>
        <v>1.0201988934138635</v>
      </c>
      <c r="AA4467" s="10">
        <f t="shared" si="1580"/>
        <v>1.019832001690343</v>
      </c>
      <c r="AB4467" s="10">
        <f t="shared" si="1581"/>
        <v>0.32217619923335894</v>
      </c>
      <c r="AC4467" s="10">
        <f t="shared" si="1582"/>
        <v>0.32856559816114322</v>
      </c>
      <c r="AD4467" s="13">
        <f t="shared" si="1583"/>
        <v>322176.19923335896</v>
      </c>
      <c r="AE4467" s="13">
        <f t="shared" si="1563"/>
        <v>328565.59816114325</v>
      </c>
      <c r="AF4467" s="13"/>
      <c r="AG4467" s="2">
        <f t="shared" si="1558"/>
        <v>41312</v>
      </c>
      <c r="AH4467" s="3">
        <f t="shared" si="1564"/>
        <v>3497.2356467330928</v>
      </c>
      <c r="AI4467" s="3">
        <f t="shared" si="1565"/>
        <v>3566.5928299906318</v>
      </c>
      <c r="AJ4467" s="3">
        <f t="shared" si="1584"/>
        <v>756919.23210257024</v>
      </c>
      <c r="AK4467" s="3">
        <f t="shared" si="1585"/>
        <v>582240.30079946551</v>
      </c>
    </row>
    <row r="4468" spans="2:37" x14ac:dyDescent="0.2">
      <c r="B4468" s="5">
        <v>41313</v>
      </c>
      <c r="C4468" s="1">
        <v>551.04</v>
      </c>
      <c r="D4468" s="1">
        <f t="shared" si="1555"/>
        <v>6</v>
      </c>
      <c r="E4468" s="1" t="b">
        <f t="shared" si="1556"/>
        <v>0</v>
      </c>
      <c r="F4468" s="6">
        <f t="shared" si="1557"/>
        <v>-2.1368295244650337E-3</v>
      </c>
      <c r="G4468" s="8">
        <f t="shared" si="1566"/>
        <v>1.0213780920288566E-3</v>
      </c>
      <c r="H4468" s="8">
        <f t="shared" si="1567"/>
        <v>6.0675514712890232E-4</v>
      </c>
      <c r="I4468" s="8">
        <f t="shared" si="1568"/>
        <v>1.7506155216757349E-5</v>
      </c>
      <c r="J4468" s="6">
        <f t="shared" si="1569"/>
        <v>1.5082976604877509E-3</v>
      </c>
      <c r="K4468" s="6">
        <f t="shared" si="1570"/>
        <v>1.097914638783577E-3</v>
      </c>
      <c r="L4468" s="6">
        <f t="shared" si="1571"/>
        <v>7.0970828812036402E-4</v>
      </c>
      <c r="M4468" s="9">
        <f t="shared" si="1572"/>
        <v>0.67717276157450579</v>
      </c>
      <c r="N4468" s="9">
        <f t="shared" si="1573"/>
        <v>0.55264327999228635</v>
      </c>
      <c r="O4468" s="9">
        <f t="shared" si="1574"/>
        <v>2.4666691244541825E-2</v>
      </c>
      <c r="P4468" s="9">
        <f t="shared" si="1575"/>
        <v>0.41816091093711139</v>
      </c>
      <c r="Q4468" s="10">
        <f t="shared" si="1576"/>
        <v>7.5843673385174171E-2</v>
      </c>
      <c r="R4468" s="10">
        <f t="shared" si="1559"/>
        <v>1.0548012303375367</v>
      </c>
      <c r="S4468" s="10">
        <f>_xlfn.PERCENTILE.INC($R$1519:R4468,0.75)</f>
        <v>0.81621408803898232</v>
      </c>
      <c r="T4468" s="10">
        <f t="shared" si="1560"/>
        <v>0.81621408803898232</v>
      </c>
      <c r="U4468" s="11">
        <f t="shared" si="1577"/>
        <v>0.81621408803898232</v>
      </c>
      <c r="V4468" s="10">
        <f t="shared" si="1561"/>
        <v>0.39504570359948726</v>
      </c>
      <c r="W4468" s="10">
        <f t="shared" si="1562"/>
        <v>0.81554158493011664</v>
      </c>
      <c r="X4468" s="10">
        <f t="shared" si="1578"/>
        <v>1.3185015379219209</v>
      </c>
      <c r="Y4468" s="10">
        <f>_xlfn.PERCENTILE.INC($X$1519:X4468,0.75)</f>
        <v>1.020267610048728</v>
      </c>
      <c r="Z4468" s="10">
        <f t="shared" si="1579"/>
        <v>1.020267610048728</v>
      </c>
      <c r="AA4468" s="10">
        <f t="shared" si="1580"/>
        <v>1.019832001690343</v>
      </c>
      <c r="AB4468" s="10">
        <f t="shared" si="1581"/>
        <v>0.32217619923335894</v>
      </c>
      <c r="AC4468" s="10">
        <f t="shared" si="1582"/>
        <v>0.32856559816114322</v>
      </c>
      <c r="AD4468" s="13">
        <f t="shared" si="1583"/>
        <v>322176.19923335896</v>
      </c>
      <c r="AE4468" s="13">
        <f t="shared" si="1563"/>
        <v>328565.59816114325</v>
      </c>
      <c r="AF4468" s="13"/>
      <c r="AG4468" s="2">
        <f t="shared" si="1558"/>
        <v>41313</v>
      </c>
      <c r="AH4468" s="3">
        <f t="shared" si="1564"/>
        <v>-688.43561460177034</v>
      </c>
      <c r="AI4468" s="3">
        <f t="shared" si="1565"/>
        <v>-702.08867087424505</v>
      </c>
      <c r="AJ4468" s="3">
        <f t="shared" si="1584"/>
        <v>756230.79648796842</v>
      </c>
      <c r="AK4468" s="3">
        <f t="shared" si="1585"/>
        <v>581538.21212859126</v>
      </c>
    </row>
    <row r="4469" spans="2:37" x14ac:dyDescent="0.2">
      <c r="B4469" s="5">
        <v>41316</v>
      </c>
      <c r="C4469" s="1">
        <v>550.53</v>
      </c>
      <c r="D4469" s="1">
        <f t="shared" si="1555"/>
        <v>7</v>
      </c>
      <c r="E4469" s="1" t="b">
        <f t="shared" si="1556"/>
        <v>1</v>
      </c>
      <c r="F4469" s="6">
        <f t="shared" si="1557"/>
        <v>-9.2552264808365425E-4</v>
      </c>
      <c r="G4469" s="8">
        <f t="shared" si="1566"/>
        <v>9.8433397048774355E-4</v>
      </c>
      <c r="H4469" s="8">
        <f t="shared" si="1567"/>
        <v>5.7130658103566614E-4</v>
      </c>
      <c r="I4469" s="8">
        <f t="shared" si="1568"/>
        <v>1.2580170919039567E-6</v>
      </c>
      <c r="J4469" s="6">
        <f t="shared" si="1569"/>
        <v>1.5083209808032913E-3</v>
      </c>
      <c r="K4469" s="6">
        <f t="shared" si="1570"/>
        <v>1.0977396675815919E-3</v>
      </c>
      <c r="L4469" s="6">
        <f t="shared" si="1571"/>
        <v>7.0950274861370942E-4</v>
      </c>
      <c r="M4469" s="9">
        <f t="shared" si="1572"/>
        <v>0.65260245200826794</v>
      </c>
      <c r="N4469" s="9">
        <f t="shared" si="1573"/>
        <v>0.52043904206750602</v>
      </c>
      <c r="O4469" s="9">
        <f t="shared" si="1574"/>
        <v>1.773096854609773E-3</v>
      </c>
      <c r="P4469" s="9">
        <f t="shared" si="1575"/>
        <v>0.39160486364346125</v>
      </c>
      <c r="Q4469" s="10">
        <f t="shared" si="1576"/>
        <v>7.433010134147576E-2</v>
      </c>
      <c r="R4469" s="10">
        <f t="shared" si="1559"/>
        <v>1.0762799801990917</v>
      </c>
      <c r="S4469" s="10">
        <f>_xlfn.PERCENTILE.INC($R$1519:R4469,0.75)</f>
        <v>0.81649094696383684</v>
      </c>
      <c r="T4469" s="10">
        <f t="shared" si="1560"/>
        <v>0.81649094696383684</v>
      </c>
      <c r="U4469" s="11">
        <f t="shared" si="1577"/>
        <v>0.81649094696383684</v>
      </c>
      <c r="V4469" s="10">
        <f t="shared" si="1561"/>
        <v>0.41816091093711139</v>
      </c>
      <c r="W4469" s="10">
        <f t="shared" si="1562"/>
        <v>0.81621408803898232</v>
      </c>
      <c r="X4469" s="10">
        <f t="shared" si="1578"/>
        <v>1.3453499752488645</v>
      </c>
      <c r="Y4469" s="10">
        <f>_xlfn.PERCENTILE.INC($X$1519:X4469,0.75)</f>
        <v>1.0206136837047959</v>
      </c>
      <c r="Z4469" s="10">
        <f t="shared" si="1579"/>
        <v>1.0206136837047959</v>
      </c>
      <c r="AA4469" s="10">
        <f t="shared" si="1580"/>
        <v>1.0206136837047959</v>
      </c>
      <c r="AB4469" s="10">
        <f t="shared" si="1581"/>
        <v>0.34130882657408446</v>
      </c>
      <c r="AC4469" s="10">
        <f t="shared" si="1582"/>
        <v>0.34834445877073766</v>
      </c>
      <c r="AD4469" s="13">
        <f t="shared" si="1583"/>
        <v>341308.82657408447</v>
      </c>
      <c r="AE4469" s="13">
        <f t="shared" si="1563"/>
        <v>348344.45877073769</v>
      </c>
      <c r="AF4469" s="13"/>
      <c r="AG4469" s="2">
        <f t="shared" si="1558"/>
        <v>41316</v>
      </c>
      <c r="AH4469" s="3">
        <f t="shared" si="1564"/>
        <v>-298.18136906398536</v>
      </c>
      <c r="AI4469" s="3">
        <f t="shared" si="1565"/>
        <v>-304.09490247929114</v>
      </c>
      <c r="AJ4469" s="3">
        <f t="shared" si="1584"/>
        <v>755932.61511890439</v>
      </c>
      <c r="AK4469" s="3">
        <f t="shared" si="1585"/>
        <v>581234.11722611194</v>
      </c>
    </row>
    <row r="4470" spans="2:37" x14ac:dyDescent="0.2">
      <c r="B4470" s="5">
        <v>41317</v>
      </c>
      <c r="C4470" s="1">
        <v>550.53</v>
      </c>
      <c r="D4470" s="1">
        <f t="shared" si="1555"/>
        <v>7</v>
      </c>
      <c r="E4470" s="1" t="b">
        <f t="shared" si="1556"/>
        <v>0</v>
      </c>
      <c r="F4470" s="6">
        <f t="shared" si="1557"/>
        <v>0</v>
      </c>
      <c r="G4470" s="8">
        <f t="shared" si="1566"/>
        <v>9.710245401086669E-4</v>
      </c>
      <c r="H4470" s="8">
        <f t="shared" si="1567"/>
        <v>6.028448654019999E-4</v>
      </c>
      <c r="I4470" s="8">
        <f t="shared" si="1568"/>
        <v>3.0701134163346215E-7</v>
      </c>
      <c r="J4470" s="6">
        <f t="shared" si="1569"/>
        <v>1.5084209030720717E-3</v>
      </c>
      <c r="K4470" s="6">
        <f t="shared" si="1570"/>
        <v>1.0976234102468977E-3</v>
      </c>
      <c r="L4470" s="6">
        <f t="shared" si="1571"/>
        <v>7.0934033253396026E-4</v>
      </c>
      <c r="M4470" s="9">
        <f t="shared" si="1572"/>
        <v>0.64373580220949234</v>
      </c>
      <c r="N4470" s="9">
        <f t="shared" si="1573"/>
        <v>0.54922741240221629</v>
      </c>
      <c r="O4470" s="9">
        <f t="shared" si="1574"/>
        <v>4.328124703366754E-4</v>
      </c>
      <c r="P4470" s="9">
        <f t="shared" si="1575"/>
        <v>0.39779867569401511</v>
      </c>
      <c r="Q4470" s="10">
        <f t="shared" si="1576"/>
        <v>7.3042989780815817E-2</v>
      </c>
      <c r="R4470" s="10">
        <f t="shared" si="1559"/>
        <v>1.0952454197187229</v>
      </c>
      <c r="S4470" s="10">
        <f>_xlfn.PERCENTILE.INC($R$1519:R4470,0.75)</f>
        <v>0.81686258057285832</v>
      </c>
      <c r="T4470" s="10">
        <f t="shared" si="1560"/>
        <v>0.81686258057285832</v>
      </c>
      <c r="U4470" s="11">
        <f t="shared" si="1577"/>
        <v>0.81686258057285832</v>
      </c>
      <c r="V4470" s="10">
        <f t="shared" si="1561"/>
        <v>0.41816091093711139</v>
      </c>
      <c r="W4470" s="10">
        <f t="shared" si="1562"/>
        <v>0.81621408803898232</v>
      </c>
      <c r="X4470" s="10">
        <f t="shared" si="1578"/>
        <v>1.3690567746484035</v>
      </c>
      <c r="Y4470" s="10">
        <f>_xlfn.PERCENTILE.INC($X$1519:X4470,0.75)</f>
        <v>1.0210782257160729</v>
      </c>
      <c r="Z4470" s="10">
        <f t="shared" si="1579"/>
        <v>1.0210782257160729</v>
      </c>
      <c r="AA4470" s="10">
        <f t="shared" si="1580"/>
        <v>1.0206136837047959</v>
      </c>
      <c r="AB4470" s="10">
        <f t="shared" si="1581"/>
        <v>0.34130882657408446</v>
      </c>
      <c r="AC4470" s="10">
        <f t="shared" si="1582"/>
        <v>0.34834445877073766</v>
      </c>
      <c r="AD4470" s="13">
        <f t="shared" si="1583"/>
        <v>341308.82657408447</v>
      </c>
      <c r="AE4470" s="13">
        <f t="shared" si="1563"/>
        <v>348344.45877073769</v>
      </c>
      <c r="AF4470" s="13"/>
      <c r="AG4470" s="2">
        <f t="shared" si="1558"/>
        <v>41317</v>
      </c>
      <c r="AH4470" s="3">
        <f t="shared" si="1564"/>
        <v>0</v>
      </c>
      <c r="AI4470" s="3">
        <f t="shared" si="1565"/>
        <v>0</v>
      </c>
      <c r="AJ4470" s="3">
        <f t="shared" si="1584"/>
        <v>755932.61511890439</v>
      </c>
      <c r="AK4470" s="3">
        <f t="shared" si="1585"/>
        <v>581234.11722611194</v>
      </c>
    </row>
    <row r="4471" spans="2:37" x14ac:dyDescent="0.2">
      <c r="B4471" s="5">
        <v>41318</v>
      </c>
      <c r="C4471" s="1">
        <v>552.16999999999996</v>
      </c>
      <c r="D4471" s="1">
        <f t="shared" si="1555"/>
        <v>7</v>
      </c>
      <c r="E4471" s="1" t="b">
        <f t="shared" si="1556"/>
        <v>0</v>
      </c>
      <c r="F4471" s="6">
        <f t="shared" si="1557"/>
        <v>2.9789475596242454E-3</v>
      </c>
      <c r="G4471" s="8">
        <f t="shared" si="1566"/>
        <v>1.0420478873668947E-3</v>
      </c>
      <c r="H4471" s="8">
        <f t="shared" si="1567"/>
        <v>6.7043020578754842E-4</v>
      </c>
      <c r="I4471" s="8">
        <f t="shared" si="1568"/>
        <v>7.2198538732871187E-6</v>
      </c>
      <c r="J4471" s="6">
        <f t="shared" si="1569"/>
        <v>1.5085348662928575E-3</v>
      </c>
      <c r="K4471" s="6">
        <f t="shared" si="1570"/>
        <v>1.0975136233122862E-3</v>
      </c>
      <c r="L4471" s="6">
        <f t="shared" si="1571"/>
        <v>7.0916241876423981E-4</v>
      </c>
      <c r="M4471" s="9">
        <f t="shared" si="1572"/>
        <v>0.69076818219500014</v>
      </c>
      <c r="N4471" s="9">
        <f t="shared" si="1573"/>
        <v>0.61086276429462094</v>
      </c>
      <c r="O4471" s="9">
        <f t="shared" si="1574"/>
        <v>1.0180818501166727E-2</v>
      </c>
      <c r="P4471" s="9">
        <f t="shared" si="1575"/>
        <v>0.43727058833026261</v>
      </c>
      <c r="Q4471" s="10">
        <f t="shared" si="1576"/>
        <v>7.2570571021218791E-2</v>
      </c>
      <c r="R4471" s="10">
        <f t="shared" si="1559"/>
        <v>1.1023752310920762</v>
      </c>
      <c r="S4471" s="10">
        <f>_xlfn.PERCENTILE.INC($R$1519:R4471,0.75)</f>
        <v>0.81720187793325094</v>
      </c>
      <c r="T4471" s="10">
        <f t="shared" si="1560"/>
        <v>0.81720187793325094</v>
      </c>
      <c r="U4471" s="11">
        <f t="shared" si="1577"/>
        <v>0.81720187793325094</v>
      </c>
      <c r="V4471" s="10">
        <f t="shared" si="1561"/>
        <v>0.41816091093711139</v>
      </c>
      <c r="W4471" s="10">
        <f t="shared" si="1562"/>
        <v>0.81621408803898232</v>
      </c>
      <c r="X4471" s="10">
        <f t="shared" si="1578"/>
        <v>1.3779690388650954</v>
      </c>
      <c r="Y4471" s="10">
        <f>_xlfn.PERCENTILE.INC($X$1519:X4471,0.75)</f>
        <v>1.0215023474165636</v>
      </c>
      <c r="Z4471" s="10">
        <f t="shared" si="1579"/>
        <v>1.0215023474165636</v>
      </c>
      <c r="AA4471" s="10">
        <f t="shared" si="1580"/>
        <v>1.0206136837047959</v>
      </c>
      <c r="AB4471" s="10">
        <f t="shared" si="1581"/>
        <v>0.34130882657408446</v>
      </c>
      <c r="AC4471" s="10">
        <f t="shared" si="1582"/>
        <v>0.34834445877073766</v>
      </c>
      <c r="AD4471" s="13">
        <f t="shared" si="1583"/>
        <v>341308.82657408447</v>
      </c>
      <c r="AE4471" s="13">
        <f t="shared" si="1563"/>
        <v>348344.45877073769</v>
      </c>
      <c r="AF4471" s="13"/>
      <c r="AG4471" s="2">
        <f t="shared" si="1558"/>
        <v>41318</v>
      </c>
      <c r="AH4471" s="3">
        <f t="shared" si="1564"/>
        <v>1016.7410960010837</v>
      </c>
      <c r="AI4471" s="3">
        <f t="shared" si="1565"/>
        <v>1037.6998753637176</v>
      </c>
      <c r="AJ4471" s="3">
        <f t="shared" si="1584"/>
        <v>756949.35621490551</v>
      </c>
      <c r="AK4471" s="3">
        <f t="shared" si="1585"/>
        <v>582271.81710147567</v>
      </c>
    </row>
    <row r="4472" spans="2:37" x14ac:dyDescent="0.2">
      <c r="B4472" s="5">
        <v>41319</v>
      </c>
      <c r="C4472" s="1">
        <v>554.29999999999995</v>
      </c>
      <c r="D4472" s="1">
        <f t="shared" si="1555"/>
        <v>7</v>
      </c>
      <c r="E4472" s="1" t="b">
        <f t="shared" si="1556"/>
        <v>0</v>
      </c>
      <c r="F4472" s="6">
        <f t="shared" si="1557"/>
        <v>3.8575076516289553E-3</v>
      </c>
      <c r="G4472" s="8">
        <f t="shared" si="1566"/>
        <v>1.1061826411893402E-3</v>
      </c>
      <c r="H4472" s="8">
        <f t="shared" si="1567"/>
        <v>6.9401333862664782E-4</v>
      </c>
      <c r="I4472" s="8">
        <f t="shared" si="1568"/>
        <v>3.6765717698386613E-5</v>
      </c>
      <c r="J4472" s="6">
        <f t="shared" si="1569"/>
        <v>1.5086613056197987E-3</v>
      </c>
      <c r="K4472" s="6">
        <f t="shared" si="1570"/>
        <v>1.0974123656693534E-3</v>
      </c>
      <c r="L4472" s="6">
        <f t="shared" si="1571"/>
        <v>7.089475371062098E-4</v>
      </c>
      <c r="M4472" s="9">
        <f t="shared" si="1572"/>
        <v>0.7332213248054974</v>
      </c>
      <c r="N4472" s="9">
        <f t="shared" si="1573"/>
        <v>0.63240889235227704</v>
      </c>
      <c r="O4472" s="9">
        <f t="shared" si="1574"/>
        <v>5.1859574614586207E-2</v>
      </c>
      <c r="P4472" s="9">
        <f t="shared" si="1575"/>
        <v>0.47249659725745352</v>
      </c>
      <c r="Q4472" s="10">
        <f t="shared" si="1576"/>
        <v>7.2780063634176814E-2</v>
      </c>
      <c r="R4472" s="10">
        <f t="shared" si="1559"/>
        <v>1.0992021166965946</v>
      </c>
      <c r="S4472" s="10">
        <f>_xlfn.PERCENTILE.INC($R$1519:R4472,0.75)</f>
        <v>0.81728163576099511</v>
      </c>
      <c r="T4472" s="10">
        <f t="shared" si="1560"/>
        <v>0.81728163576099511</v>
      </c>
      <c r="U4472" s="11">
        <f t="shared" si="1577"/>
        <v>0.81728163576099511</v>
      </c>
      <c r="V4472" s="10">
        <f t="shared" si="1561"/>
        <v>0.41816091093711139</v>
      </c>
      <c r="W4472" s="10">
        <f t="shared" si="1562"/>
        <v>0.81621408803898232</v>
      </c>
      <c r="X4472" s="10">
        <f t="shared" si="1578"/>
        <v>1.3740026458707433</v>
      </c>
      <c r="Y4472" s="10">
        <f>_xlfn.PERCENTILE.INC($X$1519:X4472,0.75)</f>
        <v>1.0216020447012437</v>
      </c>
      <c r="Z4472" s="10">
        <f t="shared" si="1579"/>
        <v>1.0216020447012437</v>
      </c>
      <c r="AA4472" s="10">
        <f t="shared" si="1580"/>
        <v>1.0206136837047959</v>
      </c>
      <c r="AB4472" s="10">
        <f t="shared" si="1581"/>
        <v>0.34130882657408446</v>
      </c>
      <c r="AC4472" s="10">
        <f t="shared" si="1582"/>
        <v>0.34834445877073766</v>
      </c>
      <c r="AD4472" s="13">
        <f t="shared" si="1583"/>
        <v>341308.82657408447</v>
      </c>
      <c r="AE4472" s="13">
        <f t="shared" si="1563"/>
        <v>348344.45877073769</v>
      </c>
      <c r="AF4472" s="13"/>
      <c r="AG4472" s="2">
        <f t="shared" si="1558"/>
        <v>41319</v>
      </c>
      <c r="AH4472" s="3">
        <f t="shared" si="1564"/>
        <v>1316.601410078031</v>
      </c>
      <c r="AI4472" s="3">
        <f t="shared" si="1565"/>
        <v>1343.7414151106677</v>
      </c>
      <c r="AJ4472" s="3">
        <f t="shared" si="1584"/>
        <v>758265.95762498351</v>
      </c>
      <c r="AK4472" s="3">
        <f t="shared" si="1585"/>
        <v>583615.55851658632</v>
      </c>
    </row>
    <row r="4473" spans="2:37" x14ac:dyDescent="0.2">
      <c r="B4473" s="5">
        <v>41320</v>
      </c>
      <c r="C4473" s="1">
        <v>554.54999999999995</v>
      </c>
      <c r="D4473" s="1">
        <f t="shared" si="1555"/>
        <v>7</v>
      </c>
      <c r="E4473" s="1" t="b">
        <f t="shared" si="1556"/>
        <v>0</v>
      </c>
      <c r="F4473" s="6">
        <f t="shared" si="1557"/>
        <v>4.5101930362623222E-4</v>
      </c>
      <c r="G4473" s="8">
        <f t="shared" si="1566"/>
        <v>1.1019367136119922E-3</v>
      </c>
      <c r="H4473" s="8">
        <f t="shared" si="1567"/>
        <v>7.0478821979977617E-4</v>
      </c>
      <c r="I4473" s="8">
        <f t="shared" si="1568"/>
        <v>3.2120522546571156E-5</v>
      </c>
      <c r="J4473" s="6">
        <f t="shared" si="1569"/>
        <v>1.5086609638988715E-3</v>
      </c>
      <c r="K4473" s="6">
        <f t="shared" si="1570"/>
        <v>1.0972270629931451E-3</v>
      </c>
      <c r="L4473" s="6">
        <f t="shared" si="1571"/>
        <v>7.086592496743753E-4</v>
      </c>
      <c r="M4473" s="9">
        <f t="shared" si="1572"/>
        <v>0.73040712259448182</v>
      </c>
      <c r="N4473" s="9">
        <f t="shared" si="1573"/>
        <v>0.64233579681964093</v>
      </c>
      <c r="O4473" s="9">
        <f t="shared" si="1574"/>
        <v>4.5325764902286035E-2</v>
      </c>
      <c r="P4473" s="9">
        <f t="shared" si="1575"/>
        <v>0.47268956143880292</v>
      </c>
      <c r="Q4473" s="10">
        <f t="shared" si="1576"/>
        <v>7.1540526472813795E-2</v>
      </c>
      <c r="R4473" s="10">
        <f t="shared" si="1559"/>
        <v>1.1182472920492261</v>
      </c>
      <c r="S4473" s="10">
        <f>_xlfn.PERCENTILE.INC($R$1519:R4473,0.75)</f>
        <v>0.81740087754987378</v>
      </c>
      <c r="T4473" s="10">
        <f t="shared" si="1560"/>
        <v>0.81740087754987378</v>
      </c>
      <c r="U4473" s="11">
        <f t="shared" si="1577"/>
        <v>0.81740087754987378</v>
      </c>
      <c r="V4473" s="10">
        <f t="shared" si="1561"/>
        <v>0.41816091093711139</v>
      </c>
      <c r="W4473" s="10">
        <f t="shared" si="1562"/>
        <v>0.81621408803898232</v>
      </c>
      <c r="X4473" s="10">
        <f t="shared" si="1578"/>
        <v>1.3978091150615328</v>
      </c>
      <c r="Y4473" s="10">
        <f>_xlfn.PERCENTILE.INC($X$1519:X4473,0.75)</f>
        <v>1.0217510969373422</v>
      </c>
      <c r="Z4473" s="10">
        <f t="shared" si="1579"/>
        <v>1.0217510969373422</v>
      </c>
      <c r="AA4473" s="10">
        <f t="shared" si="1580"/>
        <v>1.0206136837047959</v>
      </c>
      <c r="AB4473" s="10">
        <f t="shared" si="1581"/>
        <v>0.34130882657408446</v>
      </c>
      <c r="AC4473" s="10">
        <f t="shared" si="1582"/>
        <v>0.34834445877073766</v>
      </c>
      <c r="AD4473" s="13">
        <f t="shared" si="1583"/>
        <v>341308.82657408447</v>
      </c>
      <c r="AE4473" s="13">
        <f t="shared" si="1563"/>
        <v>348344.45877073769</v>
      </c>
      <c r="AF4473" s="13"/>
      <c r="AG4473" s="2">
        <f t="shared" si="1558"/>
        <v>41320</v>
      </c>
      <c r="AH4473" s="3">
        <f t="shared" si="1564"/>
        <v>153.93686928293005</v>
      </c>
      <c r="AI4473" s="3">
        <f t="shared" si="1565"/>
        <v>157.11007521683487</v>
      </c>
      <c r="AJ4473" s="3">
        <f t="shared" si="1584"/>
        <v>758419.89449426648</v>
      </c>
      <c r="AK4473" s="3">
        <f t="shared" si="1585"/>
        <v>583772.66859180317</v>
      </c>
    </row>
    <row r="4474" spans="2:37" x14ac:dyDescent="0.2">
      <c r="B4474" s="5">
        <v>41324</v>
      </c>
      <c r="C4474" s="1">
        <v>555.62</v>
      </c>
      <c r="D4474" s="1">
        <f t="shared" si="1555"/>
        <v>8</v>
      </c>
      <c r="E4474" s="1" t="b">
        <f t="shared" si="1556"/>
        <v>1</v>
      </c>
      <c r="F4474" s="6">
        <f t="shared" si="1557"/>
        <v>1.9294923812100961E-3</v>
      </c>
      <c r="G4474" s="8">
        <f t="shared" si="1566"/>
        <v>1.1405583920307738E-3</v>
      </c>
      <c r="H4474" s="8">
        <f t="shared" si="1567"/>
        <v>6.8142586361411863E-4</v>
      </c>
      <c r="I4474" s="8">
        <f t="shared" si="1568"/>
        <v>4.546995385945058E-5</v>
      </c>
      <c r="J4474" s="6">
        <f t="shared" si="1569"/>
        <v>1.5087917129417022E-3</v>
      </c>
      <c r="K4474" s="6">
        <f t="shared" si="1570"/>
        <v>1.0971210267883529E-3</v>
      </c>
      <c r="L4474" s="6">
        <f t="shared" si="1571"/>
        <v>7.0842346593469438E-4</v>
      </c>
      <c r="M4474" s="9">
        <f t="shared" si="1572"/>
        <v>0.75594158043658577</v>
      </c>
      <c r="N4474" s="9">
        <f t="shared" si="1573"/>
        <v>0.62110364032387955</v>
      </c>
      <c r="O4474" s="9">
        <f t="shared" si="1574"/>
        <v>6.4184708787783443E-2</v>
      </c>
      <c r="P4474" s="9">
        <f t="shared" si="1575"/>
        <v>0.48040997651608291</v>
      </c>
      <c r="Q4474" s="10">
        <f t="shared" si="1576"/>
        <v>7.1345006358921256E-2</v>
      </c>
      <c r="R4474" s="10">
        <f t="shared" si="1559"/>
        <v>1.1213118350223048</v>
      </c>
      <c r="S4474" s="10">
        <f>_xlfn.PERCENTILE.INC($R$1519:R4474,0.75)</f>
        <v>0.81765392446366225</v>
      </c>
      <c r="T4474" s="10">
        <f t="shared" si="1560"/>
        <v>0.81765392446366225</v>
      </c>
      <c r="U4474" s="11">
        <f t="shared" si="1577"/>
        <v>0.81765392446366225</v>
      </c>
      <c r="V4474" s="10">
        <f t="shared" si="1561"/>
        <v>0.47268956143880292</v>
      </c>
      <c r="W4474" s="10">
        <f t="shared" si="1562"/>
        <v>0.81740087754987378</v>
      </c>
      <c r="X4474" s="10">
        <f t="shared" si="1578"/>
        <v>1.4016397937778811</v>
      </c>
      <c r="Y4474" s="10">
        <f>_xlfn.PERCENTILE.INC($X$1519:X4474,0.75)</f>
        <v>1.0220674055795778</v>
      </c>
      <c r="Z4474" s="10">
        <f t="shared" si="1579"/>
        <v>1.0220674055795778</v>
      </c>
      <c r="AA4474" s="10">
        <f t="shared" si="1580"/>
        <v>1.0220674055795778</v>
      </c>
      <c r="AB4474" s="10">
        <f t="shared" si="1581"/>
        <v>0.38637686232874247</v>
      </c>
      <c r="AC4474" s="10">
        <f t="shared" si="1582"/>
        <v>0.39490319725631551</v>
      </c>
      <c r="AD4474" s="13">
        <f t="shared" si="1583"/>
        <v>386376.86232874246</v>
      </c>
      <c r="AE4474" s="13">
        <f t="shared" si="1563"/>
        <v>394903.1972563155</v>
      </c>
      <c r="AF4474" s="13"/>
      <c r="AG4474" s="2">
        <f t="shared" si="1558"/>
        <v>41324</v>
      </c>
      <c r="AH4474" s="3">
        <f t="shared" si="1564"/>
        <v>658.55278051445396</v>
      </c>
      <c r="AI4474" s="3">
        <f t="shared" si="1565"/>
        <v>672.12797923489279</v>
      </c>
      <c r="AJ4474" s="3">
        <f t="shared" si="1584"/>
        <v>759078.44727478095</v>
      </c>
      <c r="AK4474" s="3">
        <f t="shared" si="1585"/>
        <v>584444.79657103808</v>
      </c>
    </row>
    <row r="4475" spans="2:37" x14ac:dyDescent="0.2">
      <c r="B4475" s="5">
        <v>41325</v>
      </c>
      <c r="C4475" s="1">
        <v>555.36</v>
      </c>
      <c r="D4475" s="1">
        <f t="shared" si="1555"/>
        <v>8</v>
      </c>
      <c r="E4475" s="1" t="b">
        <f t="shared" si="1556"/>
        <v>0</v>
      </c>
      <c r="F4475" s="6">
        <f t="shared" si="1557"/>
        <v>-4.6794571829666953E-4</v>
      </c>
      <c r="G4475" s="8">
        <f t="shared" si="1566"/>
        <v>1.1710754097602966E-3</v>
      </c>
      <c r="H4475" s="8">
        <f t="shared" si="1567"/>
        <v>6.6182998485299089E-4</v>
      </c>
      <c r="I4475" s="8">
        <f t="shared" si="1568"/>
        <v>5.451986286824384E-5</v>
      </c>
      <c r="J4475" s="6">
        <f t="shared" si="1569"/>
        <v>1.5090023317466947E-3</v>
      </c>
      <c r="K4475" s="6">
        <f t="shared" si="1570"/>
        <v>1.0970849366821155E-3</v>
      </c>
      <c r="L4475" s="6">
        <f t="shared" si="1571"/>
        <v>7.0825026609515991E-4</v>
      </c>
      <c r="M4475" s="9">
        <f t="shared" si="1572"/>
        <v>0.77605937719443929</v>
      </c>
      <c r="N4475" s="9">
        <f t="shared" si="1573"/>
        <v>0.60326230241985235</v>
      </c>
      <c r="O4475" s="9">
        <f t="shared" si="1574"/>
        <v>7.6978245513173726E-2</v>
      </c>
      <c r="P4475" s="9">
        <f t="shared" si="1575"/>
        <v>0.48543330837582177</v>
      </c>
      <c r="Q4475" s="10">
        <f t="shared" si="1576"/>
        <v>7.0273590154362534E-2</v>
      </c>
      <c r="R4475" s="10">
        <f t="shared" si="1559"/>
        <v>1.1384077549513623</v>
      </c>
      <c r="S4475" s="10">
        <f>_xlfn.PERCENTILE.INC($R$1519:R4475,0.75)</f>
        <v>0.81813509766613546</v>
      </c>
      <c r="T4475" s="10">
        <f t="shared" si="1560"/>
        <v>0.81813509766613546</v>
      </c>
      <c r="U4475" s="11">
        <f t="shared" si="1577"/>
        <v>0.81813509766613546</v>
      </c>
      <c r="V4475" s="10">
        <f t="shared" si="1561"/>
        <v>0.47268956143880292</v>
      </c>
      <c r="W4475" s="10">
        <f t="shared" si="1562"/>
        <v>0.81740087754987378</v>
      </c>
      <c r="X4475" s="10">
        <f t="shared" si="1578"/>
        <v>1.4230096936892027</v>
      </c>
      <c r="Y4475" s="10">
        <f>_xlfn.PERCENTILE.INC($X$1519:X4475,0.75)</f>
        <v>1.0226688720826693</v>
      </c>
      <c r="Z4475" s="10">
        <f t="shared" si="1579"/>
        <v>1.0226688720826693</v>
      </c>
      <c r="AA4475" s="10">
        <f t="shared" si="1580"/>
        <v>1.0220674055795778</v>
      </c>
      <c r="AB4475" s="10">
        <f t="shared" si="1581"/>
        <v>0.38637686232874247</v>
      </c>
      <c r="AC4475" s="10">
        <f t="shared" si="1582"/>
        <v>0.39490319725631551</v>
      </c>
      <c r="AD4475" s="13">
        <f t="shared" si="1583"/>
        <v>386376.86232874246</v>
      </c>
      <c r="AE4475" s="13">
        <f t="shared" si="1563"/>
        <v>394903.1972563155</v>
      </c>
      <c r="AF4475" s="13"/>
      <c r="AG4475" s="2">
        <f t="shared" si="1558"/>
        <v>41325</v>
      </c>
      <c r="AH4475" s="3">
        <f t="shared" si="1564"/>
        <v>-180.80339837563679</v>
      </c>
      <c r="AI4475" s="3">
        <f t="shared" si="1565"/>
        <v>-184.79326029775794</v>
      </c>
      <c r="AJ4475" s="3">
        <f t="shared" si="1584"/>
        <v>758897.64387640532</v>
      </c>
      <c r="AK4475" s="3">
        <f t="shared" si="1585"/>
        <v>584260.00331074034</v>
      </c>
    </row>
    <row r="4476" spans="2:37" x14ac:dyDescent="0.2">
      <c r="B4476" s="5">
        <v>41326</v>
      </c>
      <c r="C4476" s="1">
        <v>550.58000000000004</v>
      </c>
      <c r="D4476" s="1">
        <f t="shared" si="1555"/>
        <v>8</v>
      </c>
      <c r="E4476" s="1" t="b">
        <f t="shared" si="1556"/>
        <v>0</v>
      </c>
      <c r="F4476" s="6">
        <f t="shared" si="1557"/>
        <v>-8.6070296744453767E-3</v>
      </c>
      <c r="G4476" s="8">
        <f t="shared" si="1566"/>
        <v>9.9988650149615056E-4</v>
      </c>
      <c r="H4476" s="8">
        <f t="shared" si="1567"/>
        <v>5.4707807495365428E-4</v>
      </c>
      <c r="I4476" s="8">
        <f t="shared" si="1568"/>
        <v>-8.9954469625114421E-6</v>
      </c>
      <c r="J4476" s="6">
        <f t="shared" si="1569"/>
        <v>1.5091420832153402E-3</v>
      </c>
      <c r="K4476" s="6">
        <f t="shared" si="1570"/>
        <v>1.0970254181102265E-3</v>
      </c>
      <c r="L4476" s="6">
        <f t="shared" si="1571"/>
        <v>7.0811163912711938E-4</v>
      </c>
      <c r="M4476" s="9">
        <f t="shared" si="1572"/>
        <v>0.66255292501406993</v>
      </c>
      <c r="N4476" s="9">
        <f t="shared" si="1573"/>
        <v>0.49869225081044127</v>
      </c>
      <c r="O4476" s="9">
        <f t="shared" si="1574"/>
        <v>-1.2703430455683543E-2</v>
      </c>
      <c r="P4476" s="9">
        <f t="shared" si="1575"/>
        <v>0.38284724845627593</v>
      </c>
      <c r="Q4476" s="10">
        <f t="shared" si="1576"/>
        <v>7.1504398065262889E-2</v>
      </c>
      <c r="R4476" s="10">
        <f t="shared" si="1559"/>
        <v>1.118812299167711</v>
      </c>
      <c r="S4476" s="10">
        <f>_xlfn.PERCENTILE.INC($R$1519:R4476,0.75)</f>
        <v>0.81840545409230159</v>
      </c>
      <c r="T4476" s="10">
        <f t="shared" si="1560"/>
        <v>0.81840545409230159</v>
      </c>
      <c r="U4476" s="11">
        <f t="shared" si="1577"/>
        <v>0.81840545409230159</v>
      </c>
      <c r="V4476" s="10">
        <f t="shared" si="1561"/>
        <v>0.47268956143880292</v>
      </c>
      <c r="W4476" s="10">
        <f t="shared" si="1562"/>
        <v>0.81740087754987378</v>
      </c>
      <c r="X4476" s="10">
        <f t="shared" si="1578"/>
        <v>1.3985153739596388</v>
      </c>
      <c r="Y4476" s="10">
        <f>_xlfn.PERCENTILE.INC($X$1519:X4476,0.75)</f>
        <v>1.0230068176153768</v>
      </c>
      <c r="Z4476" s="10">
        <f t="shared" si="1579"/>
        <v>1.0230068176153768</v>
      </c>
      <c r="AA4476" s="10">
        <f t="shared" si="1580"/>
        <v>1.0220674055795778</v>
      </c>
      <c r="AB4476" s="10">
        <f t="shared" si="1581"/>
        <v>0.38637686232874247</v>
      </c>
      <c r="AC4476" s="10">
        <f t="shared" si="1582"/>
        <v>0.39490319725631551</v>
      </c>
      <c r="AD4476" s="13">
        <f t="shared" si="1583"/>
        <v>386376.86232874246</v>
      </c>
      <c r="AE4476" s="13">
        <f t="shared" si="1563"/>
        <v>394903.1972563155</v>
      </c>
      <c r="AF4476" s="13"/>
      <c r="AG4476" s="2">
        <f t="shared" si="1558"/>
        <v>41326</v>
      </c>
      <c r="AH4476" s="3">
        <f t="shared" si="1564"/>
        <v>-3325.5571195825823</v>
      </c>
      <c r="AI4476" s="3">
        <f t="shared" si="1565"/>
        <v>-3398.9435373184638</v>
      </c>
      <c r="AJ4476" s="3">
        <f t="shared" si="1584"/>
        <v>755572.08675682277</v>
      </c>
      <c r="AK4476" s="3">
        <f t="shared" si="1585"/>
        <v>580861.05977342185</v>
      </c>
    </row>
    <row r="4477" spans="2:37" x14ac:dyDescent="0.2">
      <c r="B4477" s="5">
        <v>41327</v>
      </c>
      <c r="C4477" s="1">
        <v>551.92999999999995</v>
      </c>
      <c r="D4477" s="1">
        <f t="shared" si="1555"/>
        <v>8</v>
      </c>
      <c r="E4477" s="1" t="b">
        <f t="shared" si="1556"/>
        <v>0</v>
      </c>
      <c r="F4477" s="6">
        <f t="shared" si="1557"/>
        <v>2.4519597515346714E-3</v>
      </c>
      <c r="G4477" s="8">
        <f t="shared" si="1566"/>
        <v>1.0736254330422869E-3</v>
      </c>
      <c r="H4477" s="8">
        <f t="shared" si="1567"/>
        <v>5.7357026358251478E-4</v>
      </c>
      <c r="I4477" s="8">
        <f t="shared" si="1568"/>
        <v>5.2302960484097706E-6</v>
      </c>
      <c r="J4477" s="6">
        <f t="shared" si="1569"/>
        <v>1.5093088842915749E-3</v>
      </c>
      <c r="K4477" s="6">
        <f t="shared" si="1570"/>
        <v>1.0970030576003178E-3</v>
      </c>
      <c r="L4477" s="6">
        <f t="shared" si="1571"/>
        <v>7.0799581119637277E-4</v>
      </c>
      <c r="M4477" s="9">
        <f t="shared" si="1572"/>
        <v>0.71133579363127852</v>
      </c>
      <c r="N4477" s="9">
        <f t="shared" si="1573"/>
        <v>0.52285201906108947</v>
      </c>
      <c r="O4477" s="9">
        <f t="shared" si="1574"/>
        <v>7.3874675043226678E-3</v>
      </c>
      <c r="P4477" s="9">
        <f t="shared" si="1575"/>
        <v>0.41385842673223022</v>
      </c>
      <c r="Q4477" s="10">
        <f t="shared" si="1576"/>
        <v>7.138910162051991E-2</v>
      </c>
      <c r="R4477" s="10">
        <f t="shared" si="1559"/>
        <v>1.1206192287620131</v>
      </c>
      <c r="S4477" s="10">
        <f>_xlfn.PERCENTILE.INC($R$1519:R4477,0.75)</f>
        <v>0.8185512711789924</v>
      </c>
      <c r="T4477" s="10">
        <f t="shared" si="1560"/>
        <v>0.8185512711789924</v>
      </c>
      <c r="U4477" s="11">
        <f t="shared" si="1577"/>
        <v>0.8185512711789924</v>
      </c>
      <c r="V4477" s="10">
        <f t="shared" si="1561"/>
        <v>0.47268956143880292</v>
      </c>
      <c r="W4477" s="10">
        <f t="shared" si="1562"/>
        <v>0.81740087754987378</v>
      </c>
      <c r="X4477" s="10">
        <f t="shared" si="1578"/>
        <v>1.4007740359525165</v>
      </c>
      <c r="Y4477" s="10">
        <f>_xlfn.PERCENTILE.INC($X$1519:X4477,0.75)</f>
        <v>1.0231890889737405</v>
      </c>
      <c r="Z4477" s="10">
        <f t="shared" si="1579"/>
        <v>1.0231890889737405</v>
      </c>
      <c r="AA4477" s="10">
        <f t="shared" si="1580"/>
        <v>1.0220674055795778</v>
      </c>
      <c r="AB4477" s="10">
        <f t="shared" si="1581"/>
        <v>0.38637686232874247</v>
      </c>
      <c r="AC4477" s="10">
        <f t="shared" si="1582"/>
        <v>0.39490319725631551</v>
      </c>
      <c r="AD4477" s="13">
        <f t="shared" si="1583"/>
        <v>386376.86232874246</v>
      </c>
      <c r="AE4477" s="13">
        <f t="shared" si="1563"/>
        <v>394903.1972563155</v>
      </c>
      <c r="AF4477" s="13"/>
      <c r="AG4477" s="2">
        <f t="shared" si="1558"/>
        <v>41327</v>
      </c>
      <c r="AH4477" s="3">
        <f t="shared" si="1564"/>
        <v>947.3805153543293</v>
      </c>
      <c r="AI4477" s="3">
        <f t="shared" si="1565"/>
        <v>968.28674542484271</v>
      </c>
      <c r="AJ4477" s="3">
        <f t="shared" si="1584"/>
        <v>756519.46727217711</v>
      </c>
      <c r="AK4477" s="3">
        <f t="shared" si="1585"/>
        <v>581829.34651884669</v>
      </c>
    </row>
    <row r="4478" spans="2:37" x14ac:dyDescent="0.2">
      <c r="B4478" s="5">
        <v>41330</v>
      </c>
      <c r="C4478" s="1">
        <v>552.61</v>
      </c>
      <c r="D4478" s="1">
        <f t="shared" si="1555"/>
        <v>9</v>
      </c>
      <c r="E4478" s="1" t="b">
        <f t="shared" si="1556"/>
        <v>1</v>
      </c>
      <c r="F4478" s="6">
        <f t="shared" si="1557"/>
        <v>1.2320402949650422E-3</v>
      </c>
      <c r="G4478" s="8">
        <f t="shared" si="1566"/>
        <v>1.0709228362834682E-3</v>
      </c>
      <c r="H4478" s="8">
        <f t="shared" si="1567"/>
        <v>5.6282695791819723E-4</v>
      </c>
      <c r="I4478" s="8">
        <f t="shared" si="1568"/>
        <v>1.0872253233619338E-5</v>
      </c>
      <c r="J4478" s="6">
        <f t="shared" si="1569"/>
        <v>1.5094616102704929E-3</v>
      </c>
      <c r="K4478" s="6">
        <f t="shared" si="1570"/>
        <v>1.0970034482434882E-3</v>
      </c>
      <c r="L4478" s="6">
        <f t="shared" si="1571"/>
        <v>7.0790755181897444E-4</v>
      </c>
      <c r="M4478" s="9">
        <f t="shared" si="1572"/>
        <v>0.70947338375274127</v>
      </c>
      <c r="N4478" s="9">
        <f t="shared" si="1573"/>
        <v>0.51305851300594418</v>
      </c>
      <c r="O4478" s="9">
        <f t="shared" si="1574"/>
        <v>1.5358295310853785E-2</v>
      </c>
      <c r="P4478" s="9">
        <f t="shared" si="1575"/>
        <v>0.41263006402317975</v>
      </c>
      <c r="Q4478" s="10">
        <f t="shared" si="1576"/>
        <v>7.122126636668083E-2</v>
      </c>
      <c r="R4478" s="10">
        <f t="shared" si="1559"/>
        <v>1.1232600047873635</v>
      </c>
      <c r="S4478" s="10">
        <f>_xlfn.PERCENTILE.INC($R$1519:R4478,0.75)</f>
        <v>0.81861718694615004</v>
      </c>
      <c r="T4478" s="10">
        <f t="shared" si="1560"/>
        <v>0.81861718694615004</v>
      </c>
      <c r="U4478" s="11">
        <f t="shared" si="1577"/>
        <v>0.81861718694615004</v>
      </c>
      <c r="V4478" s="10">
        <f t="shared" si="1561"/>
        <v>0.41385842673223022</v>
      </c>
      <c r="W4478" s="10">
        <f t="shared" si="1562"/>
        <v>0.8185512711789924</v>
      </c>
      <c r="X4478" s="10">
        <f t="shared" si="1578"/>
        <v>1.4040750059842044</v>
      </c>
      <c r="Y4478" s="10">
        <f>_xlfn.PERCENTILE.INC($X$1519:X4478,0.75)</f>
        <v>1.0232714836826877</v>
      </c>
      <c r="Z4478" s="10">
        <f t="shared" si="1579"/>
        <v>1.0232714836826877</v>
      </c>
      <c r="AA4478" s="10">
        <f t="shared" si="1580"/>
        <v>1.0232714836826877</v>
      </c>
      <c r="AB4478" s="10">
        <f t="shared" si="1581"/>
        <v>0.33876434128980493</v>
      </c>
      <c r="AC4478" s="10">
        <f t="shared" si="1582"/>
        <v>0.34664789013040709</v>
      </c>
      <c r="AD4478" s="13">
        <f t="shared" si="1583"/>
        <v>338764.3412898049</v>
      </c>
      <c r="AE4478" s="13">
        <f t="shared" si="1563"/>
        <v>346647.89013040706</v>
      </c>
      <c r="AF4478" s="13"/>
      <c r="AG4478" s="2">
        <f t="shared" si="1558"/>
        <v>41330</v>
      </c>
      <c r="AH4478" s="3">
        <f t="shared" si="1564"/>
        <v>476.03186343117136</v>
      </c>
      <c r="AI4478" s="3">
        <f t="shared" si="1565"/>
        <v>486.53665163030917</v>
      </c>
      <c r="AJ4478" s="3">
        <f t="shared" si="1584"/>
        <v>756995.49913560832</v>
      </c>
      <c r="AK4478" s="3">
        <f t="shared" si="1585"/>
        <v>582315.883170477</v>
      </c>
    </row>
    <row r="4479" spans="2:37" x14ac:dyDescent="0.2">
      <c r="B4479" s="5">
        <v>41331</v>
      </c>
      <c r="C4479" s="1">
        <v>548.36</v>
      </c>
      <c r="D4479" s="1">
        <f t="shared" si="1555"/>
        <v>9</v>
      </c>
      <c r="E4479" s="1" t="b">
        <f t="shared" si="1556"/>
        <v>0</v>
      </c>
      <c r="F4479" s="6">
        <f t="shared" si="1557"/>
        <v>-7.6907764969870174E-3</v>
      </c>
      <c r="G4479" s="8">
        <f t="shared" si="1566"/>
        <v>9.1904284218603241E-4</v>
      </c>
      <c r="H4479" s="8">
        <f t="shared" si="1567"/>
        <v>4.6709107883368485E-4</v>
      </c>
      <c r="I4479" s="8">
        <f t="shared" si="1568"/>
        <v>-2.6142200883367197E-5</v>
      </c>
      <c r="J4479" s="6">
        <f t="shared" si="1569"/>
        <v>1.5095344515551133E-3</v>
      </c>
      <c r="K4479" s="6">
        <f t="shared" si="1570"/>
        <v>1.0969988013400413E-3</v>
      </c>
      <c r="L4479" s="6">
        <f t="shared" si="1571"/>
        <v>7.0785801738434311E-4</v>
      </c>
      <c r="M4479" s="9">
        <f t="shared" si="1572"/>
        <v>0.60882535091480694</v>
      </c>
      <c r="N4479" s="9">
        <f t="shared" si="1573"/>
        <v>0.42578996281774306</v>
      </c>
      <c r="O4479" s="9">
        <f t="shared" si="1574"/>
        <v>-3.6931418789275167E-2</v>
      </c>
      <c r="P4479" s="9">
        <f t="shared" si="1575"/>
        <v>0.33256129831442494</v>
      </c>
      <c r="Q4479" s="10">
        <f t="shared" si="1576"/>
        <v>7.34571695139805E-2</v>
      </c>
      <c r="R4479" s="10">
        <f t="shared" si="1559"/>
        <v>1.0890700054100813</v>
      </c>
      <c r="S4479" s="10">
        <f>_xlfn.PERCENTILE.INC($R$1519:R4479,0.75)</f>
        <v>0.81864783941371677</v>
      </c>
      <c r="T4479" s="10">
        <f t="shared" si="1560"/>
        <v>0.81864783941371677</v>
      </c>
      <c r="U4479" s="11">
        <f t="shared" si="1577"/>
        <v>0.81864783941371677</v>
      </c>
      <c r="V4479" s="10">
        <f t="shared" si="1561"/>
        <v>0.41385842673223022</v>
      </c>
      <c r="W4479" s="10">
        <f t="shared" si="1562"/>
        <v>0.8185512711789924</v>
      </c>
      <c r="X4479" s="10">
        <f t="shared" si="1578"/>
        <v>1.3613375067626017</v>
      </c>
      <c r="Y4479" s="10">
        <f>_xlfn.PERCENTILE.INC($X$1519:X4479,0.75)</f>
        <v>1.023309799267146</v>
      </c>
      <c r="Z4479" s="10">
        <f t="shared" si="1579"/>
        <v>1.023309799267146</v>
      </c>
      <c r="AA4479" s="10">
        <f t="shared" si="1580"/>
        <v>1.0232714836826877</v>
      </c>
      <c r="AB4479" s="10">
        <f t="shared" si="1581"/>
        <v>0.33876434128980493</v>
      </c>
      <c r="AC4479" s="10">
        <f t="shared" si="1582"/>
        <v>0.34664789013040709</v>
      </c>
      <c r="AD4479" s="13">
        <f t="shared" si="1583"/>
        <v>338764.3412898049</v>
      </c>
      <c r="AE4479" s="13">
        <f t="shared" si="1563"/>
        <v>346647.89013040706</v>
      </c>
      <c r="AF4479" s="13"/>
      <c r="AG4479" s="2">
        <f t="shared" si="1558"/>
        <v>41331</v>
      </c>
      <c r="AH4479" s="3">
        <f t="shared" si="1564"/>
        <v>-2605.3608340089199</v>
      </c>
      <c r="AI4479" s="3">
        <f t="shared" si="1565"/>
        <v>-2665.9914461450726</v>
      </c>
      <c r="AJ4479" s="3">
        <f t="shared" si="1584"/>
        <v>754390.13830159942</v>
      </c>
      <c r="AK4479" s="3">
        <f t="shared" si="1585"/>
        <v>579649.89172433189</v>
      </c>
    </row>
    <row r="4480" spans="2:37" x14ac:dyDescent="0.2">
      <c r="B4480" s="5">
        <v>41332</v>
      </c>
      <c r="C4480" s="1">
        <v>550.91</v>
      </c>
      <c r="D4480" s="1">
        <f t="shared" si="1555"/>
        <v>9</v>
      </c>
      <c r="E4480" s="1" t="b">
        <f t="shared" si="1556"/>
        <v>0</v>
      </c>
      <c r="F4480" s="6">
        <f t="shared" si="1557"/>
        <v>4.6502297760593336E-3</v>
      </c>
      <c r="G4480" s="8">
        <f t="shared" si="1566"/>
        <v>9.8213448761848808E-4</v>
      </c>
      <c r="H4480" s="8">
        <f t="shared" si="1567"/>
        <v>5.4036287654488698E-4</v>
      </c>
      <c r="I4480" s="8">
        <f t="shared" si="1568"/>
        <v>-1.8289965248449624E-5</v>
      </c>
      <c r="J4480" s="6">
        <f t="shared" si="1569"/>
        <v>1.5096677713549184E-3</v>
      </c>
      <c r="K4480" s="6">
        <f t="shared" si="1570"/>
        <v>1.0969849533870638E-3</v>
      </c>
      <c r="L4480" s="6">
        <f t="shared" si="1571"/>
        <v>7.0777120314445302E-4</v>
      </c>
      <c r="M4480" s="9">
        <f t="shared" si="1572"/>
        <v>0.65056332674905537</v>
      </c>
      <c r="N4480" s="9">
        <f t="shared" si="1573"/>
        <v>0.49258914160714434</v>
      </c>
      <c r="O4480" s="9">
        <f t="shared" si="1574"/>
        <v>-2.5841635216566902E-2</v>
      </c>
      <c r="P4480" s="9">
        <f t="shared" si="1575"/>
        <v>0.37243694437987762</v>
      </c>
      <c r="Q4480" s="10">
        <f t="shared" si="1576"/>
        <v>7.239374102869596E-2</v>
      </c>
      <c r="R4480" s="10">
        <f t="shared" si="1559"/>
        <v>1.1050679086785833</v>
      </c>
      <c r="S4480" s="10">
        <f>_xlfn.PERCENTILE.INC($R$1519:R4480,0.75)</f>
        <v>0.81876563814882197</v>
      </c>
      <c r="T4480" s="10">
        <f t="shared" si="1560"/>
        <v>0.81876563814882197</v>
      </c>
      <c r="U4480" s="11">
        <f t="shared" si="1577"/>
        <v>0.81876563814882197</v>
      </c>
      <c r="V4480" s="10">
        <f t="shared" si="1561"/>
        <v>0.41385842673223022</v>
      </c>
      <c r="W4480" s="10">
        <f t="shared" si="1562"/>
        <v>0.8185512711789924</v>
      </c>
      <c r="X4480" s="10">
        <f t="shared" si="1578"/>
        <v>1.3813348858482293</v>
      </c>
      <c r="Y4480" s="10">
        <f>_xlfn.PERCENTILE.INC($X$1519:X4480,0.75)</f>
        <v>1.0234570476860276</v>
      </c>
      <c r="Z4480" s="10">
        <f t="shared" si="1579"/>
        <v>1.0234570476860276</v>
      </c>
      <c r="AA4480" s="10">
        <f t="shared" si="1580"/>
        <v>1.0232714836826877</v>
      </c>
      <c r="AB4480" s="10">
        <f t="shared" si="1581"/>
        <v>0.33876434128980493</v>
      </c>
      <c r="AC4480" s="10">
        <f t="shared" si="1582"/>
        <v>0.34664789013040709</v>
      </c>
      <c r="AD4480" s="13">
        <f t="shared" si="1583"/>
        <v>338764.3412898049</v>
      </c>
      <c r="AE4480" s="13">
        <f t="shared" si="1563"/>
        <v>346647.89013040706</v>
      </c>
      <c r="AF4480" s="13"/>
      <c r="AG4480" s="2">
        <f t="shared" si="1558"/>
        <v>41332</v>
      </c>
      <c r="AH4480" s="3">
        <f t="shared" si="1564"/>
        <v>1575.3320269329772</v>
      </c>
      <c r="AI4480" s="3">
        <f t="shared" si="1565"/>
        <v>1611.9923404925632</v>
      </c>
      <c r="AJ4480" s="3">
        <f t="shared" si="1584"/>
        <v>755965.47032853239</v>
      </c>
      <c r="AK4480" s="3">
        <f t="shared" si="1585"/>
        <v>581261.88406482444</v>
      </c>
    </row>
    <row r="4481" spans="2:37" x14ac:dyDescent="0.2">
      <c r="B4481" s="5">
        <v>41333</v>
      </c>
      <c r="C4481" s="1">
        <v>550.67999999999995</v>
      </c>
      <c r="D4481" s="1">
        <f t="shared" si="1555"/>
        <v>9</v>
      </c>
      <c r="E4481" s="1" t="b">
        <f t="shared" si="1556"/>
        <v>0</v>
      </c>
      <c r="F4481" s="6">
        <f t="shared" si="1557"/>
        <v>-4.174910602458004E-4</v>
      </c>
      <c r="G4481" s="8">
        <f t="shared" si="1566"/>
        <v>1.001310057793618E-3</v>
      </c>
      <c r="H4481" s="8">
        <f t="shared" si="1567"/>
        <v>5.2557641039537083E-4</v>
      </c>
      <c r="I4481" s="8">
        <f t="shared" si="1568"/>
        <v>-1.9214812480132377E-5</v>
      </c>
      <c r="J4481" s="6">
        <f t="shared" si="1569"/>
        <v>1.5098081486933806E-3</v>
      </c>
      <c r="K4481" s="6">
        <f t="shared" si="1570"/>
        <v>1.0969642129899752E-3</v>
      </c>
      <c r="L4481" s="6">
        <f t="shared" si="1571"/>
        <v>7.0766914312100871E-4</v>
      </c>
      <c r="M4481" s="9">
        <f t="shared" si="1572"/>
        <v>0.66320350612769752</v>
      </c>
      <c r="N4481" s="9">
        <f t="shared" si="1573"/>
        <v>0.47911901242686566</v>
      </c>
      <c r="O4481" s="9">
        <f t="shared" si="1574"/>
        <v>-2.7152254223477872E-2</v>
      </c>
      <c r="P4481" s="9">
        <f t="shared" si="1575"/>
        <v>0.37172342144369508</v>
      </c>
      <c r="Q4481" s="10">
        <f t="shared" si="1576"/>
        <v>7.153722055890141E-2</v>
      </c>
      <c r="R4481" s="10">
        <f t="shared" si="1559"/>
        <v>1.1182989690538874</v>
      </c>
      <c r="S4481" s="10">
        <f>_xlfn.PERCENTILE.INC($R$1519:R4481,0.75)</f>
        <v>0.81940414727549638</v>
      </c>
      <c r="T4481" s="10">
        <f t="shared" si="1560"/>
        <v>0.81940414727549638</v>
      </c>
      <c r="U4481" s="11">
        <f t="shared" si="1577"/>
        <v>0.81940414727549638</v>
      </c>
      <c r="V4481" s="10">
        <f t="shared" si="1561"/>
        <v>0.41385842673223022</v>
      </c>
      <c r="W4481" s="10">
        <f t="shared" si="1562"/>
        <v>0.8185512711789924</v>
      </c>
      <c r="X4481" s="10">
        <f t="shared" si="1578"/>
        <v>1.3978737113173592</v>
      </c>
      <c r="Y4481" s="10">
        <f>_xlfn.PERCENTILE.INC($X$1519:X4481,0.75)</f>
        <v>1.0242551840943706</v>
      </c>
      <c r="Z4481" s="10">
        <f t="shared" si="1579"/>
        <v>1.0242551840943706</v>
      </c>
      <c r="AA4481" s="10">
        <f t="shared" si="1580"/>
        <v>1.0232714836826877</v>
      </c>
      <c r="AB4481" s="10">
        <f t="shared" si="1581"/>
        <v>0.33876434128980493</v>
      </c>
      <c r="AC4481" s="10">
        <f t="shared" si="1582"/>
        <v>0.34664789013040709</v>
      </c>
      <c r="AD4481" s="13">
        <f t="shared" si="1583"/>
        <v>338764.3412898049</v>
      </c>
      <c r="AE4481" s="13">
        <f t="shared" si="1563"/>
        <v>346647.89013040706</v>
      </c>
      <c r="AF4481" s="13"/>
      <c r="AG4481" s="2">
        <f t="shared" si="1558"/>
        <v>41333</v>
      </c>
      <c r="AH4481" s="3">
        <f t="shared" si="1564"/>
        <v>-141.43108401855082</v>
      </c>
      <c r="AI4481" s="3">
        <f t="shared" si="1565"/>
        <v>-144.72239518251337</v>
      </c>
      <c r="AJ4481" s="3">
        <f t="shared" si="1584"/>
        <v>755824.03924451384</v>
      </c>
      <c r="AK4481" s="3">
        <f t="shared" si="1585"/>
        <v>581117.16166964197</v>
      </c>
    </row>
    <row r="4482" spans="2:37" x14ac:dyDescent="0.2">
      <c r="B4482" s="5">
        <v>41334</v>
      </c>
      <c r="C4482" s="1">
        <v>549.57000000000005</v>
      </c>
      <c r="D4482" s="1">
        <f t="shared" si="1555"/>
        <v>9</v>
      </c>
      <c r="E4482" s="1" t="b">
        <f t="shared" si="1556"/>
        <v>0</v>
      </c>
      <c r="F4482" s="6">
        <f t="shared" si="1557"/>
        <v>-2.0156896927433499E-3</v>
      </c>
      <c r="G4482" s="8">
        <f t="shared" si="1566"/>
        <v>9.9274514455329529E-4</v>
      </c>
      <c r="H4482" s="8">
        <f t="shared" si="1567"/>
        <v>4.8787654305337185E-4</v>
      </c>
      <c r="I4482" s="8">
        <f t="shared" si="1568"/>
        <v>-4.1433598026155195E-5</v>
      </c>
      <c r="J4482" s="6">
        <f t="shared" si="1569"/>
        <v>1.5099444005290542E-3</v>
      </c>
      <c r="K4482" s="6">
        <f t="shared" si="1570"/>
        <v>1.0969506187873386E-3</v>
      </c>
      <c r="L4482" s="6">
        <f t="shared" si="1571"/>
        <v>7.0758436871434685E-4</v>
      </c>
      <c r="M4482" s="9">
        <f t="shared" si="1572"/>
        <v>0.65747132424575194</v>
      </c>
      <c r="N4482" s="9">
        <f t="shared" si="1573"/>
        <v>0.44475706991506286</v>
      </c>
      <c r="O4482" s="9">
        <f t="shared" si="1574"/>
        <v>-5.8556406639449124E-2</v>
      </c>
      <c r="P4482" s="9">
        <f t="shared" si="1575"/>
        <v>0.34789066250712192</v>
      </c>
      <c r="Q4482" s="10">
        <f t="shared" si="1576"/>
        <v>7.1316384788592382E-2</v>
      </c>
      <c r="R4482" s="10">
        <f t="shared" si="1559"/>
        <v>1.1217618537051339</v>
      </c>
      <c r="S4482" s="10">
        <f>_xlfn.PERCENTILE.INC($R$1519:R4482,0.75)</f>
        <v>0.82006427233008639</v>
      </c>
      <c r="T4482" s="10">
        <f t="shared" si="1560"/>
        <v>0.82006427233008639</v>
      </c>
      <c r="U4482" s="11">
        <f t="shared" si="1577"/>
        <v>0.82006427233008639</v>
      </c>
      <c r="V4482" s="10">
        <f t="shared" si="1561"/>
        <v>0.41385842673223022</v>
      </c>
      <c r="W4482" s="10">
        <f t="shared" si="1562"/>
        <v>0.8185512711789924</v>
      </c>
      <c r="X4482" s="10">
        <f t="shared" si="1578"/>
        <v>1.4022023171314173</v>
      </c>
      <c r="Y4482" s="10">
        <f>_xlfn.PERCENTILE.INC($X$1519:X4482,0.75)</f>
        <v>1.0250803404126083</v>
      </c>
      <c r="Z4482" s="10">
        <f t="shared" si="1579"/>
        <v>1.0250803404126083</v>
      </c>
      <c r="AA4482" s="10">
        <f t="shared" si="1580"/>
        <v>1.0232714836826877</v>
      </c>
      <c r="AB4482" s="10">
        <f t="shared" si="1581"/>
        <v>0.33876434128980493</v>
      </c>
      <c r="AC4482" s="10">
        <f t="shared" si="1582"/>
        <v>0.34664789013040709</v>
      </c>
      <c r="AD4482" s="13">
        <f t="shared" si="1583"/>
        <v>338764.3412898049</v>
      </c>
      <c r="AE4482" s="13">
        <f t="shared" si="1563"/>
        <v>346647.89013040706</v>
      </c>
      <c r="AF4482" s="13"/>
      <c r="AG4482" s="2">
        <f t="shared" si="1558"/>
        <v>41334</v>
      </c>
      <c r="AH4482" s="3">
        <f t="shared" si="1564"/>
        <v>-682.8437910068501</v>
      </c>
      <c r="AI4482" s="3">
        <f t="shared" si="1565"/>
        <v>-698.7345791470907</v>
      </c>
      <c r="AJ4482" s="3">
        <f t="shared" si="1584"/>
        <v>755141.19545350701</v>
      </c>
      <c r="AK4482" s="3">
        <f t="shared" si="1585"/>
        <v>580418.42709049489</v>
      </c>
    </row>
    <row r="4483" spans="2:37" x14ac:dyDescent="0.2">
      <c r="B4483" s="5">
        <v>41337</v>
      </c>
      <c r="C4483" s="1">
        <v>550.1</v>
      </c>
      <c r="D4483" s="1">
        <f t="shared" si="1555"/>
        <v>10</v>
      </c>
      <c r="E4483" s="1" t="b">
        <f t="shared" si="1556"/>
        <v>1</v>
      </c>
      <c r="F4483" s="6">
        <f t="shared" si="1557"/>
        <v>9.6439034153972258E-4</v>
      </c>
      <c r="G4483" s="8">
        <f t="shared" si="1566"/>
        <v>9.698681178547156E-4</v>
      </c>
      <c r="H4483" s="8">
        <f t="shared" si="1567"/>
        <v>4.9050828803013594E-4</v>
      </c>
      <c r="I4483" s="8">
        <f t="shared" si="1568"/>
        <v>-3.6849834824985859E-5</v>
      </c>
      <c r="J4483" s="6">
        <f t="shared" si="1569"/>
        <v>1.5100722658331828E-3</v>
      </c>
      <c r="K4483" s="6">
        <f t="shared" si="1570"/>
        <v>1.0969293348249149E-3</v>
      </c>
      <c r="L4483" s="6">
        <f t="shared" si="1571"/>
        <v>7.0747977481221125E-4</v>
      </c>
      <c r="M4483" s="9">
        <f t="shared" si="1572"/>
        <v>0.6422660291158917</v>
      </c>
      <c r="N4483" s="9">
        <f t="shared" si="1573"/>
        <v>0.44716489244808816</v>
      </c>
      <c r="O4483" s="9">
        <f t="shared" si="1574"/>
        <v>-5.2086061166578275E-2</v>
      </c>
      <c r="P4483" s="9">
        <f t="shared" si="1575"/>
        <v>0.34578162013246722</v>
      </c>
      <c r="Q4483" s="10">
        <f t="shared" si="1576"/>
        <v>7.1102862822941981E-2</v>
      </c>
      <c r="R4483" s="10">
        <f t="shared" si="1559"/>
        <v>1.1251305056339769</v>
      </c>
      <c r="S4483" s="10">
        <f>_xlfn.PERCENTILE.INC($R$1519:R4483,0.75)</f>
        <v>0.82024691884893886</v>
      </c>
      <c r="T4483" s="10">
        <f t="shared" si="1560"/>
        <v>0.82024691884893886</v>
      </c>
      <c r="U4483" s="11">
        <f t="shared" si="1577"/>
        <v>0.82024691884893886</v>
      </c>
      <c r="V4483" s="10">
        <f t="shared" si="1561"/>
        <v>0.34789066250712192</v>
      </c>
      <c r="W4483" s="10">
        <f t="shared" si="1562"/>
        <v>0.82006427233008639</v>
      </c>
      <c r="X4483" s="10">
        <f t="shared" si="1578"/>
        <v>1.4064131320424711</v>
      </c>
      <c r="Y4483" s="10">
        <f>_xlfn.PERCENTILE.INC($X$1519:X4483,0.75)</f>
        <v>1.0253086485611738</v>
      </c>
      <c r="Z4483" s="10">
        <f t="shared" si="1579"/>
        <v>1.0253086485611738</v>
      </c>
      <c r="AA4483" s="10">
        <f t="shared" si="1580"/>
        <v>1.0253086485611738</v>
      </c>
      <c r="AB4483" s="10">
        <f t="shared" si="1581"/>
        <v>0.28529270299933462</v>
      </c>
      <c r="AC4483" s="10">
        <f t="shared" si="1582"/>
        <v>0.29251307575661212</v>
      </c>
      <c r="AD4483" s="13">
        <f t="shared" si="1583"/>
        <v>285292.70299933461</v>
      </c>
      <c r="AE4483" s="13">
        <f t="shared" si="1563"/>
        <v>292513.07575661212</v>
      </c>
      <c r="AF4483" s="13"/>
      <c r="AG4483" s="2">
        <f t="shared" si="1558"/>
        <v>41337</v>
      </c>
      <c r="AH4483" s="3">
        <f t="shared" si="1564"/>
        <v>326.70105879795409</v>
      </c>
      <c r="AI4483" s="3">
        <f t="shared" si="1565"/>
        <v>334.30387715688749</v>
      </c>
      <c r="AJ4483" s="3">
        <f t="shared" si="1584"/>
        <v>755467.89651230501</v>
      </c>
      <c r="AK4483" s="3">
        <f t="shared" si="1585"/>
        <v>580752.73096765182</v>
      </c>
    </row>
    <row r="4484" spans="2:37" x14ac:dyDescent="0.2">
      <c r="B4484" s="5">
        <v>41338</v>
      </c>
      <c r="C4484" s="1">
        <v>553.49</v>
      </c>
      <c r="D4484" s="1">
        <f t="shared" si="1555"/>
        <v>10</v>
      </c>
      <c r="E4484" s="1" t="b">
        <f t="shared" si="1556"/>
        <v>0</v>
      </c>
      <c r="F4484" s="6">
        <f t="shared" si="1557"/>
        <v>6.1625159061988732E-3</v>
      </c>
      <c r="G4484" s="8">
        <f t="shared" si="1566"/>
        <v>1.0709301906945631E-3</v>
      </c>
      <c r="H4484" s="8">
        <f t="shared" si="1567"/>
        <v>5.5954525171802744E-4</v>
      </c>
      <c r="I4484" s="8">
        <f t="shared" si="1568"/>
        <v>-1.204145850379715E-6</v>
      </c>
      <c r="J4484" s="6">
        <f t="shared" si="1569"/>
        <v>1.5102369173080885E-3</v>
      </c>
      <c r="K4484" s="6">
        <f t="shared" si="1570"/>
        <v>1.0969222594980931E-3</v>
      </c>
      <c r="L4484" s="6">
        <f t="shared" si="1571"/>
        <v>7.0737108926719708E-4</v>
      </c>
      <c r="M4484" s="9">
        <f t="shared" si="1572"/>
        <v>0.70911403265352257</v>
      </c>
      <c r="N4484" s="9">
        <f t="shared" si="1573"/>
        <v>0.51010474705295206</v>
      </c>
      <c r="O4484" s="9">
        <f t="shared" si="1574"/>
        <v>-1.7022830995639829E-3</v>
      </c>
      <c r="P4484" s="9">
        <f t="shared" si="1575"/>
        <v>0.4058388322023036</v>
      </c>
      <c r="Q4484" s="10">
        <f t="shared" si="1576"/>
        <v>7.1782026010204211E-2</v>
      </c>
      <c r="R4484" s="10">
        <f t="shared" si="1559"/>
        <v>1.1144851217856064</v>
      </c>
      <c r="S4484" s="10">
        <f>_xlfn.PERCENTILE.INC($R$1519:R4484,0.75)</f>
        <v>0.82041226101162645</v>
      </c>
      <c r="T4484" s="10">
        <f t="shared" si="1560"/>
        <v>0.82041226101162645</v>
      </c>
      <c r="U4484" s="11">
        <f t="shared" si="1577"/>
        <v>0.82041226101162645</v>
      </c>
      <c r="V4484" s="10">
        <f t="shared" si="1561"/>
        <v>0.34789066250712192</v>
      </c>
      <c r="W4484" s="10">
        <f t="shared" si="1562"/>
        <v>0.82006427233008639</v>
      </c>
      <c r="X4484" s="10">
        <f t="shared" si="1578"/>
        <v>1.3931064022320079</v>
      </c>
      <c r="Y4484" s="10">
        <f>_xlfn.PERCENTILE.INC($X$1519:X4484,0.75)</f>
        <v>1.0255153262645331</v>
      </c>
      <c r="Z4484" s="10">
        <f t="shared" si="1579"/>
        <v>1.0255153262645331</v>
      </c>
      <c r="AA4484" s="10">
        <f t="shared" si="1580"/>
        <v>1.0253086485611738</v>
      </c>
      <c r="AB4484" s="10">
        <f t="shared" si="1581"/>
        <v>0.28529270299933462</v>
      </c>
      <c r="AC4484" s="10">
        <f t="shared" si="1582"/>
        <v>0.29251307575661212</v>
      </c>
      <c r="AD4484" s="13">
        <f t="shared" si="1583"/>
        <v>285292.70299933461</v>
      </c>
      <c r="AE4484" s="13">
        <f t="shared" si="1563"/>
        <v>292513.07575661212</v>
      </c>
      <c r="AF4484" s="13"/>
      <c r="AG4484" s="2">
        <f t="shared" si="1558"/>
        <v>41338</v>
      </c>
      <c r="AH4484" s="3">
        <f t="shared" si="1564"/>
        <v>1758.1208201558704</v>
      </c>
      <c r="AI4484" s="3">
        <f t="shared" si="1565"/>
        <v>1802.6164821212781</v>
      </c>
      <c r="AJ4484" s="3">
        <f t="shared" si="1584"/>
        <v>757226.01733246085</v>
      </c>
      <c r="AK4484" s="3">
        <f t="shared" si="1585"/>
        <v>582555.34744977311</v>
      </c>
    </row>
    <row r="4485" spans="2:37" x14ac:dyDescent="0.2">
      <c r="B4485" s="5">
        <v>41339</v>
      </c>
      <c r="C4485" s="1">
        <v>553.73</v>
      </c>
      <c r="D4485" s="1">
        <f t="shared" si="1555"/>
        <v>10</v>
      </c>
      <c r="E4485" s="1" t="b">
        <f t="shared" si="1556"/>
        <v>0</v>
      </c>
      <c r="F4485" s="6">
        <f t="shared" si="1557"/>
        <v>4.3361217004833641E-4</v>
      </c>
      <c r="G4485" s="8">
        <f t="shared" si="1566"/>
        <v>1.0512451769730919E-3</v>
      </c>
      <c r="H4485" s="8">
        <f t="shared" si="1567"/>
        <v>5.5949420316237712E-4</v>
      </c>
      <c r="I4485" s="8">
        <f t="shared" si="1568"/>
        <v>1.5390381188319801E-6</v>
      </c>
      <c r="J4485" s="6">
        <f t="shared" si="1569"/>
        <v>1.5103862500039711E-3</v>
      </c>
      <c r="K4485" s="6">
        <f t="shared" si="1570"/>
        <v>1.0968930192896253E-3</v>
      </c>
      <c r="L4485" s="6">
        <f t="shared" si="1571"/>
        <v>7.0722766512840867E-4</v>
      </c>
      <c r="M4485" s="9">
        <f t="shared" si="1572"/>
        <v>0.69601082303968798</v>
      </c>
      <c r="N4485" s="9">
        <f t="shared" si="1573"/>
        <v>0.51007180584002554</v>
      </c>
      <c r="O4485" s="9">
        <f t="shared" si="1574"/>
        <v>2.176156554272439E-3</v>
      </c>
      <c r="P4485" s="9">
        <f t="shared" si="1575"/>
        <v>0.40275292847799532</v>
      </c>
      <c r="Q4485" s="10">
        <f t="shared" si="1576"/>
        <v>7.1751990468069973E-2</v>
      </c>
      <c r="R4485" s="10">
        <f t="shared" si="1559"/>
        <v>1.1149516477260717</v>
      </c>
      <c r="S4485" s="10">
        <f>_xlfn.PERCENTILE.INC($R$1519:R4485,0.75)</f>
        <v>0.82047419303805802</v>
      </c>
      <c r="T4485" s="10">
        <f t="shared" si="1560"/>
        <v>0.82047419303805802</v>
      </c>
      <c r="U4485" s="11">
        <f t="shared" si="1577"/>
        <v>0.82047419303805802</v>
      </c>
      <c r="V4485" s="10">
        <f t="shared" si="1561"/>
        <v>0.34789066250712192</v>
      </c>
      <c r="W4485" s="10">
        <f t="shared" si="1562"/>
        <v>0.82006427233008639</v>
      </c>
      <c r="X4485" s="10">
        <f t="shared" si="1578"/>
        <v>1.3936895596575896</v>
      </c>
      <c r="Y4485" s="10">
        <f>_xlfn.PERCENTILE.INC($X$1519:X4485,0.75)</f>
        <v>1.0255927412975727</v>
      </c>
      <c r="Z4485" s="10">
        <f t="shared" si="1579"/>
        <v>1.0255927412975727</v>
      </c>
      <c r="AA4485" s="10">
        <f t="shared" si="1580"/>
        <v>1.0253086485611738</v>
      </c>
      <c r="AB4485" s="10">
        <f t="shared" si="1581"/>
        <v>0.28529270299933462</v>
      </c>
      <c r="AC4485" s="10">
        <f t="shared" si="1582"/>
        <v>0.29251307575661212</v>
      </c>
      <c r="AD4485" s="13">
        <f t="shared" si="1583"/>
        <v>285292.70299933461</v>
      </c>
      <c r="AE4485" s="13">
        <f t="shared" si="1563"/>
        <v>292513.07575661212</v>
      </c>
      <c r="AF4485" s="13"/>
      <c r="AG4485" s="2">
        <f t="shared" si="1558"/>
        <v>41339</v>
      </c>
      <c r="AH4485" s="3">
        <f t="shared" si="1564"/>
        <v>123.70638804649701</v>
      </c>
      <c r="AI4485" s="3">
        <f t="shared" si="1565"/>
        <v>126.83722954633801</v>
      </c>
      <c r="AJ4485" s="3">
        <f t="shared" si="1584"/>
        <v>757349.72372050735</v>
      </c>
      <c r="AK4485" s="3">
        <f t="shared" si="1585"/>
        <v>582682.1846793195</v>
      </c>
    </row>
    <row r="4486" spans="2:37" x14ac:dyDescent="0.2">
      <c r="B4486" s="5">
        <v>41340</v>
      </c>
      <c r="C4486" s="1">
        <v>555.71</v>
      </c>
      <c r="D4486" s="1">
        <f t="shared" si="1555"/>
        <v>10</v>
      </c>
      <c r="E4486" s="1" t="b">
        <f t="shared" si="1556"/>
        <v>0</v>
      </c>
      <c r="F4486" s="6">
        <f t="shared" si="1557"/>
        <v>3.5757499142181626E-3</v>
      </c>
      <c r="G4486" s="8">
        <f t="shared" si="1566"/>
        <v>1.1726122175089216E-3</v>
      </c>
      <c r="H4486" s="8">
        <f t="shared" si="1567"/>
        <v>5.9327426931972188E-4</v>
      </c>
      <c r="I4486" s="8">
        <f t="shared" si="1568"/>
        <v>1.5035700329826031E-5</v>
      </c>
      <c r="J4486" s="6">
        <f t="shared" si="1569"/>
        <v>1.5105512462347693E-3</v>
      </c>
      <c r="K4486" s="6">
        <f t="shared" si="1570"/>
        <v>1.0968414560459932E-3</v>
      </c>
      <c r="L4486" s="6">
        <f t="shared" si="1571"/>
        <v>7.0703506338721243E-4</v>
      </c>
      <c r="M4486" s="9">
        <f t="shared" si="1572"/>
        <v>0.77628099042107879</v>
      </c>
      <c r="N4486" s="9">
        <f t="shared" si="1573"/>
        <v>0.5408933679972473</v>
      </c>
      <c r="O4486" s="9">
        <f t="shared" si="1574"/>
        <v>2.1265848199655171E-2</v>
      </c>
      <c r="P4486" s="9">
        <f t="shared" si="1575"/>
        <v>0.44614673553932715</v>
      </c>
      <c r="Q4486" s="10">
        <f t="shared" si="1576"/>
        <v>6.8227177747518478E-2</v>
      </c>
      <c r="R4486" s="10">
        <f t="shared" si="1559"/>
        <v>1.1725532645663292</v>
      </c>
      <c r="S4486" s="10">
        <f>_xlfn.PERCENTILE.INC($R$1519:R4486,0.75)</f>
        <v>0.8205236353633828</v>
      </c>
      <c r="T4486" s="10">
        <f t="shared" si="1560"/>
        <v>0.8205236353633828</v>
      </c>
      <c r="U4486" s="11">
        <f t="shared" si="1577"/>
        <v>0.8205236353633828</v>
      </c>
      <c r="V4486" s="10">
        <f t="shared" si="1561"/>
        <v>0.34789066250712192</v>
      </c>
      <c r="W4486" s="10">
        <f t="shared" si="1562"/>
        <v>0.82006427233008639</v>
      </c>
      <c r="X4486" s="10">
        <f t="shared" si="1578"/>
        <v>1.4656915807079116</v>
      </c>
      <c r="Y4486" s="10">
        <f>_xlfn.PERCENTILE.INC($X$1519:X4486,0.75)</f>
        <v>1.0256545442042286</v>
      </c>
      <c r="Z4486" s="10">
        <f t="shared" si="1579"/>
        <v>1.0256545442042286</v>
      </c>
      <c r="AA4486" s="10">
        <f t="shared" si="1580"/>
        <v>1.0253086485611738</v>
      </c>
      <c r="AB4486" s="10">
        <f t="shared" si="1581"/>
        <v>0.28529270299933462</v>
      </c>
      <c r="AC4486" s="10">
        <f t="shared" si="1582"/>
        <v>0.29251307575661212</v>
      </c>
      <c r="AD4486" s="13">
        <f t="shared" si="1583"/>
        <v>285292.70299933461</v>
      </c>
      <c r="AE4486" s="13">
        <f t="shared" si="1563"/>
        <v>292513.07575661212</v>
      </c>
      <c r="AF4486" s="13"/>
      <c r="AG4486" s="2">
        <f t="shared" si="1558"/>
        <v>41340</v>
      </c>
      <c r="AH4486" s="3">
        <f t="shared" si="1564"/>
        <v>1020.1353582769384</v>
      </c>
      <c r="AI4486" s="3">
        <f t="shared" si="1565"/>
        <v>1045.9536055443966</v>
      </c>
      <c r="AJ4486" s="3">
        <f t="shared" si="1584"/>
        <v>758369.85907878424</v>
      </c>
      <c r="AK4486" s="3">
        <f t="shared" si="1585"/>
        <v>583728.1382848639</v>
      </c>
    </row>
    <row r="4487" spans="2:37" x14ac:dyDescent="0.2">
      <c r="B4487" s="5">
        <v>41341</v>
      </c>
      <c r="C4487" s="1">
        <v>559.22</v>
      </c>
      <c r="D4487" s="1">
        <f t="shared" si="1555"/>
        <v>10</v>
      </c>
      <c r="E4487" s="1" t="b">
        <f t="shared" si="1556"/>
        <v>0</v>
      </c>
      <c r="F4487" s="6">
        <f t="shared" si="1557"/>
        <v>6.3162440841446621E-3</v>
      </c>
      <c r="G4487" s="8">
        <f t="shared" si="1566"/>
        <v>1.3440422944951773E-3</v>
      </c>
      <c r="H4487" s="8">
        <f t="shared" si="1567"/>
        <v>6.6830789883244796E-4</v>
      </c>
      <c r="I4487" s="8">
        <f t="shared" si="1568"/>
        <v>7.6082294235472542E-5</v>
      </c>
      <c r="J4487" s="6">
        <f t="shared" si="1569"/>
        <v>1.510818471900073E-3</v>
      </c>
      <c r="K4487" s="6">
        <f t="shared" si="1570"/>
        <v>1.0967995918220127E-3</v>
      </c>
      <c r="L4487" s="6">
        <f t="shared" si="1571"/>
        <v>7.0681790065504923E-4</v>
      </c>
      <c r="M4487" s="9">
        <f t="shared" si="1572"/>
        <v>0.88961203446556325</v>
      </c>
      <c r="N4487" s="9">
        <f t="shared" si="1573"/>
        <v>0.60932544451648574</v>
      </c>
      <c r="O4487" s="9">
        <f t="shared" si="1574"/>
        <v>0.10764058771709469</v>
      </c>
      <c r="P4487" s="9">
        <f t="shared" si="1575"/>
        <v>0.5355260222330479</v>
      </c>
      <c r="Q4487" s="10">
        <f t="shared" si="1576"/>
        <v>6.8970089498317136E-2</v>
      </c>
      <c r="R4487" s="10">
        <f t="shared" si="1559"/>
        <v>1.1599230997366183</v>
      </c>
      <c r="S4487" s="10">
        <f>_xlfn.PERCENTILE.INC($R$1519:R4487,0.75)</f>
        <v>0.82065150842274992</v>
      </c>
      <c r="T4487" s="10">
        <f t="shared" si="1560"/>
        <v>0.82065150842274992</v>
      </c>
      <c r="U4487" s="11">
        <f t="shared" si="1577"/>
        <v>0.82065150842274992</v>
      </c>
      <c r="V4487" s="10">
        <f t="shared" si="1561"/>
        <v>0.34789066250712192</v>
      </c>
      <c r="W4487" s="10">
        <f t="shared" si="1562"/>
        <v>0.82006427233008639</v>
      </c>
      <c r="X4487" s="10">
        <f t="shared" si="1578"/>
        <v>1.4499038746707731</v>
      </c>
      <c r="Y4487" s="10">
        <f>_xlfn.PERCENTILE.INC($X$1519:X4487,0.75)</f>
        <v>1.0258143855284374</v>
      </c>
      <c r="Z4487" s="10">
        <f t="shared" si="1579"/>
        <v>1.0258143855284374</v>
      </c>
      <c r="AA4487" s="10">
        <f t="shared" si="1580"/>
        <v>1.0253086485611738</v>
      </c>
      <c r="AB4487" s="10">
        <f t="shared" si="1581"/>
        <v>0.28529270299933462</v>
      </c>
      <c r="AC4487" s="10">
        <f t="shared" si="1582"/>
        <v>0.29251307575661212</v>
      </c>
      <c r="AD4487" s="13">
        <f t="shared" si="1583"/>
        <v>285292.70299933461</v>
      </c>
      <c r="AE4487" s="13">
        <f t="shared" si="1563"/>
        <v>292513.07575661212</v>
      </c>
      <c r="AF4487" s="13"/>
      <c r="AG4487" s="2">
        <f t="shared" si="1558"/>
        <v>41341</v>
      </c>
      <c r="AH4487" s="3">
        <f t="shared" si="1564"/>
        <v>1801.9783475691872</v>
      </c>
      <c r="AI4487" s="3">
        <f t="shared" si="1565"/>
        <v>1847.5839842826606</v>
      </c>
      <c r="AJ4487" s="3">
        <f t="shared" si="1584"/>
        <v>760171.83742635348</v>
      </c>
      <c r="AK4487" s="3">
        <f t="shared" si="1585"/>
        <v>585575.72226914659</v>
      </c>
    </row>
    <row r="4488" spans="2:37" x14ac:dyDescent="0.2">
      <c r="B4488" s="5">
        <v>41344</v>
      </c>
      <c r="C4488" s="1">
        <v>556.32000000000005</v>
      </c>
      <c r="D4488" s="1">
        <f t="shared" si="1555"/>
        <v>11</v>
      </c>
      <c r="E4488" s="1" t="b">
        <f t="shared" si="1556"/>
        <v>1</v>
      </c>
      <c r="F4488" s="6">
        <f t="shared" si="1557"/>
        <v>-5.185794499481422E-3</v>
      </c>
      <c r="G4488" s="8">
        <f t="shared" si="1566"/>
        <v>1.2267974978037511E-3</v>
      </c>
      <c r="H4488" s="8">
        <f t="shared" si="1567"/>
        <v>6.086335680015718E-4</v>
      </c>
      <c r="I4488" s="8">
        <f t="shared" si="1568"/>
        <v>3.6047106519164768E-5</v>
      </c>
      <c r="J4488" s="6">
        <f t="shared" si="1569"/>
        <v>1.5110489049917201E-3</v>
      </c>
      <c r="K4488" s="6">
        <f t="shared" si="1570"/>
        <v>1.0967798846689891E-3</v>
      </c>
      <c r="L4488" s="6">
        <f t="shared" si="1571"/>
        <v>7.0664404143212388E-4</v>
      </c>
      <c r="M4488" s="9">
        <f t="shared" si="1572"/>
        <v>0.81188470720639805</v>
      </c>
      <c r="N4488" s="9">
        <f t="shared" si="1573"/>
        <v>0.55492772661969358</v>
      </c>
      <c r="O4488" s="9">
        <f t="shared" si="1574"/>
        <v>5.1011689628217498E-2</v>
      </c>
      <c r="P4488" s="9">
        <f t="shared" si="1575"/>
        <v>0.4726080411514364</v>
      </c>
      <c r="Q4488" s="10">
        <f t="shared" si="1576"/>
        <v>7.0207359405107028E-2</v>
      </c>
      <c r="R4488" s="10">
        <f t="shared" si="1559"/>
        <v>1.1394816822320288</v>
      </c>
      <c r="S4488" s="10">
        <f>_xlfn.PERCENTILE.INC($R$1519:R4488,0.75)</f>
        <v>0.82117356446535394</v>
      </c>
      <c r="T4488" s="10">
        <f t="shared" si="1560"/>
        <v>0.82117356446535394</v>
      </c>
      <c r="U4488" s="11">
        <f t="shared" si="1577"/>
        <v>0.82117356446535394</v>
      </c>
      <c r="V4488" s="10">
        <f t="shared" si="1561"/>
        <v>0.5355260222330479</v>
      </c>
      <c r="W4488" s="10">
        <f t="shared" si="1562"/>
        <v>0.82065150842274992</v>
      </c>
      <c r="X4488" s="10">
        <f t="shared" si="1578"/>
        <v>1.4243521027900359</v>
      </c>
      <c r="Y4488" s="10">
        <f>_xlfn.PERCENTILE.INC($X$1519:X4488,0.75)</f>
        <v>1.0264669555816923</v>
      </c>
      <c r="Z4488" s="10">
        <f t="shared" si="1579"/>
        <v>1.0264669555816923</v>
      </c>
      <c r="AA4488" s="10">
        <f t="shared" si="1580"/>
        <v>1.0264669555816923</v>
      </c>
      <c r="AB4488" s="10">
        <f t="shared" si="1581"/>
        <v>0.43948023794518587</v>
      </c>
      <c r="AC4488" s="10">
        <f t="shared" si="1582"/>
        <v>0.45111194188191267</v>
      </c>
      <c r="AD4488" s="13">
        <f t="shared" si="1583"/>
        <v>439480.23794518586</v>
      </c>
      <c r="AE4488" s="13">
        <f t="shared" si="1563"/>
        <v>451111.94188191264</v>
      </c>
      <c r="AF4488" s="13"/>
      <c r="AG4488" s="2">
        <f t="shared" si="1558"/>
        <v>41344</v>
      </c>
      <c r="AH4488" s="3">
        <f t="shared" si="1564"/>
        <v>-1479.4693299561363</v>
      </c>
      <c r="AI4488" s="3">
        <f t="shared" si="1565"/>
        <v>-1516.9126992850315</v>
      </c>
      <c r="AJ4488" s="3">
        <f t="shared" si="1584"/>
        <v>758692.36809639737</v>
      </c>
      <c r="AK4488" s="3">
        <f t="shared" si="1585"/>
        <v>584058.80956986151</v>
      </c>
    </row>
    <row r="4489" spans="2:37" x14ac:dyDescent="0.2">
      <c r="B4489" s="5">
        <v>41345</v>
      </c>
      <c r="C4489" s="1">
        <v>555.73</v>
      </c>
      <c r="D4489" s="1">
        <f t="shared" si="1555"/>
        <v>11</v>
      </c>
      <c r="E4489" s="1" t="b">
        <f t="shared" si="1556"/>
        <v>0</v>
      </c>
      <c r="F4489" s="6">
        <f t="shared" si="1557"/>
        <v>-1.0605406960023656E-3</v>
      </c>
      <c r="G4489" s="8">
        <f t="shared" si="1566"/>
        <v>1.1956392719378883E-3</v>
      </c>
      <c r="H4489" s="8">
        <f t="shared" si="1567"/>
        <v>5.9255211826040146E-4</v>
      </c>
      <c r="I4489" s="8">
        <f t="shared" si="1568"/>
        <v>4.8027168057104453E-5</v>
      </c>
      <c r="J4489" s="6">
        <f t="shared" si="1569"/>
        <v>1.5112697683098738E-3</v>
      </c>
      <c r="K4489" s="6">
        <f t="shared" si="1570"/>
        <v>1.0967560561019006E-3</v>
      </c>
      <c r="L4489" s="6">
        <f t="shared" si="1571"/>
        <v>7.0647192074894353E-4</v>
      </c>
      <c r="M4489" s="9">
        <f t="shared" si="1572"/>
        <v>0.79114880546775546</v>
      </c>
      <c r="N4489" s="9">
        <f t="shared" si="1573"/>
        <v>0.54027704243225705</v>
      </c>
      <c r="O4489" s="9">
        <f t="shared" si="1574"/>
        <v>6.7981708326340831E-2</v>
      </c>
      <c r="P4489" s="9">
        <f t="shared" si="1575"/>
        <v>0.4664691854087844</v>
      </c>
      <c r="Q4489" s="10">
        <f t="shared" si="1576"/>
        <v>7.030313719126495E-2</v>
      </c>
      <c r="R4489" s="10">
        <f t="shared" si="1559"/>
        <v>1.1379293043830179</v>
      </c>
      <c r="S4489" s="10">
        <f>_xlfn.PERCENTILE.INC($R$1519:R4489,0.75)</f>
        <v>0.82160943608755588</v>
      </c>
      <c r="T4489" s="10">
        <f t="shared" si="1560"/>
        <v>0.82160943608755588</v>
      </c>
      <c r="U4489" s="11">
        <f t="shared" si="1577"/>
        <v>0.82160943608755588</v>
      </c>
      <c r="V4489" s="10">
        <f t="shared" si="1561"/>
        <v>0.5355260222330479</v>
      </c>
      <c r="W4489" s="10">
        <f t="shared" si="1562"/>
        <v>0.82065150842274992</v>
      </c>
      <c r="X4489" s="10">
        <f t="shared" si="1578"/>
        <v>1.4224116304787724</v>
      </c>
      <c r="Y4489" s="10">
        <f>_xlfn.PERCENTILE.INC($X$1519:X4489,0.75)</f>
        <v>1.0270117951094448</v>
      </c>
      <c r="Z4489" s="10">
        <f t="shared" si="1579"/>
        <v>1.0270117951094448</v>
      </c>
      <c r="AA4489" s="10">
        <f t="shared" si="1580"/>
        <v>1.0264669555816923</v>
      </c>
      <c r="AB4489" s="10">
        <f t="shared" si="1581"/>
        <v>0.43948023794518587</v>
      </c>
      <c r="AC4489" s="10">
        <f t="shared" si="1582"/>
        <v>0.45111194188191267</v>
      </c>
      <c r="AD4489" s="13">
        <f t="shared" si="1583"/>
        <v>439480.23794518586</v>
      </c>
      <c r="AE4489" s="13">
        <f t="shared" si="1563"/>
        <v>451111.94188191264</v>
      </c>
      <c r="AF4489" s="13"/>
      <c r="AG4489" s="2">
        <f t="shared" si="1558"/>
        <v>41345</v>
      </c>
      <c r="AH4489" s="3">
        <f t="shared" si="1564"/>
        <v>-466.08667742967265</v>
      </c>
      <c r="AI4489" s="3">
        <f t="shared" si="1565"/>
        <v>-478.42257281842234</v>
      </c>
      <c r="AJ4489" s="3">
        <f t="shared" si="1584"/>
        <v>758226.28141896776</v>
      </c>
      <c r="AK4489" s="3">
        <f t="shared" si="1585"/>
        <v>583580.38699704304</v>
      </c>
    </row>
    <row r="4490" spans="2:37" x14ac:dyDescent="0.2">
      <c r="B4490" s="5">
        <v>41346</v>
      </c>
      <c r="C4490" s="1">
        <v>556.01</v>
      </c>
      <c r="D4490" s="1">
        <f t="shared" si="1555"/>
        <v>11</v>
      </c>
      <c r="E4490" s="1" t="b">
        <f t="shared" si="1556"/>
        <v>0</v>
      </c>
      <c r="F4490" s="6">
        <f t="shared" si="1557"/>
        <v>5.038417936766848E-4</v>
      </c>
      <c r="G4490" s="8">
        <f t="shared" si="1566"/>
        <v>1.1838069807749221E-3</v>
      </c>
      <c r="H4490" s="8">
        <f t="shared" si="1567"/>
        <v>6.2924708360187021E-4</v>
      </c>
      <c r="I4490" s="8">
        <f t="shared" si="1568"/>
        <v>6.0034520499635981E-5</v>
      </c>
      <c r="J4490" s="6">
        <f t="shared" si="1569"/>
        <v>1.5114862426257529E-3</v>
      </c>
      <c r="K4490" s="6">
        <f t="shared" si="1570"/>
        <v>1.0967341482661626E-3</v>
      </c>
      <c r="L4490" s="6">
        <f t="shared" si="1571"/>
        <v>7.0632974355063557E-4</v>
      </c>
      <c r="M4490" s="9">
        <f t="shared" si="1572"/>
        <v>0.78320724819725351</v>
      </c>
      <c r="N4490" s="9">
        <f t="shared" si="1573"/>
        <v>0.5737462306582255</v>
      </c>
      <c r="O4490" s="9">
        <f t="shared" si="1574"/>
        <v>8.4995033902791048E-2</v>
      </c>
      <c r="P4490" s="9">
        <f t="shared" si="1575"/>
        <v>0.48064950425275671</v>
      </c>
      <c r="Q4490" s="10">
        <f t="shared" si="1576"/>
        <v>6.9895070412110044E-2</v>
      </c>
      <c r="R4490" s="10">
        <f t="shared" si="1559"/>
        <v>1.1445728508220971</v>
      </c>
      <c r="S4490" s="10">
        <f>_xlfn.PERCENTILE.INC($R$1519:R4490,0.75)</f>
        <v>0.82189950659044952</v>
      </c>
      <c r="T4490" s="10">
        <f t="shared" si="1560"/>
        <v>0.82189950659044952</v>
      </c>
      <c r="U4490" s="11">
        <f t="shared" si="1577"/>
        <v>0.82189950659044952</v>
      </c>
      <c r="V4490" s="10">
        <f t="shared" si="1561"/>
        <v>0.5355260222330479</v>
      </c>
      <c r="W4490" s="10">
        <f t="shared" si="1562"/>
        <v>0.82065150842274992</v>
      </c>
      <c r="X4490" s="10">
        <f t="shared" si="1578"/>
        <v>1.4307160635276215</v>
      </c>
      <c r="Y4490" s="10">
        <f>_xlfn.PERCENTILE.INC($X$1519:X4490,0.75)</f>
        <v>1.027374383238062</v>
      </c>
      <c r="Z4490" s="10">
        <f t="shared" si="1579"/>
        <v>1.027374383238062</v>
      </c>
      <c r="AA4490" s="10">
        <f t="shared" si="1580"/>
        <v>1.0264669555816923</v>
      </c>
      <c r="AB4490" s="10">
        <f t="shared" si="1581"/>
        <v>0.43948023794518587</v>
      </c>
      <c r="AC4490" s="10">
        <f t="shared" si="1582"/>
        <v>0.45111194188191267</v>
      </c>
      <c r="AD4490" s="13">
        <f t="shared" si="1583"/>
        <v>439480.23794518586</v>
      </c>
      <c r="AE4490" s="13">
        <f t="shared" si="1563"/>
        <v>451111.94188191264</v>
      </c>
      <c r="AF4490" s="13"/>
      <c r="AG4490" s="2">
        <f t="shared" si="1558"/>
        <v>41346</v>
      </c>
      <c r="AH4490" s="3">
        <f t="shared" si="1564"/>
        <v>221.42851137175867</v>
      </c>
      <c r="AI4490" s="3">
        <f t="shared" si="1565"/>
        <v>227.28904994675526</v>
      </c>
      <c r="AJ4490" s="3">
        <f t="shared" si="1584"/>
        <v>758447.70993033948</v>
      </c>
      <c r="AK4490" s="3">
        <f t="shared" si="1585"/>
        <v>583807.67604698974</v>
      </c>
    </row>
    <row r="4491" spans="2:37" x14ac:dyDescent="0.2">
      <c r="B4491" s="5">
        <v>41347</v>
      </c>
      <c r="C4491" s="1">
        <v>554.5</v>
      </c>
      <c r="D4491" s="1">
        <f t="shared" si="1555"/>
        <v>11</v>
      </c>
      <c r="E4491" s="1" t="b">
        <f t="shared" si="1556"/>
        <v>0</v>
      </c>
      <c r="F4491" s="6">
        <f t="shared" si="1557"/>
        <v>-2.7157784931925999E-3</v>
      </c>
      <c r="G4491" s="8">
        <f t="shared" si="1566"/>
        <v>1.0775463857307026E-3</v>
      </c>
      <c r="H4491" s="8">
        <f t="shared" si="1567"/>
        <v>6.0526633902946534E-4</v>
      </c>
      <c r="I4491" s="8">
        <f t="shared" si="1568"/>
        <v>7.2162415039391396E-5</v>
      </c>
      <c r="J4491" s="6">
        <f t="shared" si="1569"/>
        <v>1.5116494878333047E-3</v>
      </c>
      <c r="K4491" s="6">
        <f t="shared" si="1570"/>
        <v>1.096708324860602E-3</v>
      </c>
      <c r="L4491" s="6">
        <f t="shared" si="1571"/>
        <v>7.0619666284259914E-4</v>
      </c>
      <c r="M4491" s="9">
        <f t="shared" si="1572"/>
        <v>0.71282820151329129</v>
      </c>
      <c r="N4491" s="9">
        <f t="shared" si="1573"/>
        <v>0.55189363052058371</v>
      </c>
      <c r="O4491" s="9">
        <f t="shared" si="1574"/>
        <v>0.10218458799978121</v>
      </c>
      <c r="P4491" s="9">
        <f t="shared" si="1575"/>
        <v>0.45563547334455201</v>
      </c>
      <c r="Q4491" s="10">
        <f t="shared" si="1576"/>
        <v>7.0349722246855442E-2</v>
      </c>
      <c r="R4491" s="10">
        <f t="shared" si="1559"/>
        <v>1.1371757761783619</v>
      </c>
      <c r="S4491" s="10">
        <f>_xlfn.PERCENTILE.INC($R$1519:R4491,0.75)</f>
        <v>0.82198415927512802</v>
      </c>
      <c r="T4491" s="10">
        <f t="shared" si="1560"/>
        <v>0.82198415927512802</v>
      </c>
      <c r="U4491" s="11">
        <f t="shared" si="1577"/>
        <v>0.82198415927512802</v>
      </c>
      <c r="V4491" s="10">
        <f t="shared" si="1561"/>
        <v>0.5355260222330479</v>
      </c>
      <c r="W4491" s="10">
        <f t="shared" si="1562"/>
        <v>0.82065150842274992</v>
      </c>
      <c r="X4491" s="10">
        <f t="shared" si="1578"/>
        <v>1.4214697202229523</v>
      </c>
      <c r="Y4491" s="10">
        <f>_xlfn.PERCENTILE.INC($X$1519:X4491,0.75)</f>
        <v>1.02748019909391</v>
      </c>
      <c r="Z4491" s="10">
        <f t="shared" si="1579"/>
        <v>1.02748019909391</v>
      </c>
      <c r="AA4491" s="10">
        <f t="shared" si="1580"/>
        <v>1.0264669555816923</v>
      </c>
      <c r="AB4491" s="10">
        <f t="shared" si="1581"/>
        <v>0.43948023794518587</v>
      </c>
      <c r="AC4491" s="10">
        <f t="shared" si="1582"/>
        <v>0.45111194188191267</v>
      </c>
      <c r="AD4491" s="13">
        <f t="shared" si="1583"/>
        <v>439480.23794518586</v>
      </c>
      <c r="AE4491" s="13">
        <f t="shared" si="1563"/>
        <v>451111.94188191264</v>
      </c>
      <c r="AF4491" s="13"/>
      <c r="AG4491" s="2">
        <f t="shared" si="1558"/>
        <v>41347</v>
      </c>
      <c r="AH4491" s="3">
        <f t="shared" si="1564"/>
        <v>-1193.5309783947021</v>
      </c>
      <c r="AI4491" s="3">
        <f t="shared" si="1565"/>
        <v>-1225.1201097852484</v>
      </c>
      <c r="AJ4491" s="3">
        <f t="shared" si="1584"/>
        <v>757254.17895194481</v>
      </c>
      <c r="AK4491" s="3">
        <f t="shared" si="1585"/>
        <v>582582.55593720451</v>
      </c>
    </row>
    <row r="4492" spans="2:37" x14ac:dyDescent="0.2">
      <c r="B4492" s="5">
        <v>41348</v>
      </c>
      <c r="C4492" s="1">
        <v>552.22</v>
      </c>
      <c r="D4492" s="1">
        <f t="shared" si="1555"/>
        <v>11</v>
      </c>
      <c r="E4492" s="1" t="b">
        <f t="shared" si="1556"/>
        <v>0</v>
      </c>
      <c r="F4492" s="6">
        <f t="shared" si="1557"/>
        <v>-4.1118124436428927E-3</v>
      </c>
      <c r="G4492" s="8">
        <f t="shared" si="1566"/>
        <v>8.5587569302134851E-4</v>
      </c>
      <c r="H4492" s="8">
        <f t="shared" si="1567"/>
        <v>5.4481975355494911E-4</v>
      </c>
      <c r="I4492" s="8">
        <f t="shared" si="1568"/>
        <v>6.3248157754862669E-5</v>
      </c>
      <c r="J4492" s="6">
        <f t="shared" si="1569"/>
        <v>1.5117356660628069E-3</v>
      </c>
      <c r="K4492" s="6">
        <f t="shared" si="1570"/>
        <v>1.0966449559001463E-3</v>
      </c>
      <c r="L4492" s="6">
        <f t="shared" si="1571"/>
        <v>7.0606535782123789E-4</v>
      </c>
      <c r="M4492" s="9">
        <f t="shared" si="1572"/>
        <v>0.56615432991033909</v>
      </c>
      <c r="N4492" s="9">
        <f t="shared" si="1573"/>
        <v>0.49680596315491288</v>
      </c>
      <c r="O4492" s="9">
        <f t="shared" si="1574"/>
        <v>8.9578333017261383E-2</v>
      </c>
      <c r="P4492" s="9">
        <f t="shared" si="1575"/>
        <v>0.38417954202750448</v>
      </c>
      <c r="Q4492" s="10">
        <f t="shared" si="1576"/>
        <v>7.1025042004670566E-2</v>
      </c>
      <c r="R4492" s="10">
        <f t="shared" si="1559"/>
        <v>1.1263632902144465</v>
      </c>
      <c r="S4492" s="10">
        <f>_xlfn.PERCENTILE.INC($R$1519:R4492,0.75)</f>
        <v>0.82248443227152568</v>
      </c>
      <c r="T4492" s="10">
        <f t="shared" si="1560"/>
        <v>0.82248443227152568</v>
      </c>
      <c r="U4492" s="11">
        <f t="shared" si="1577"/>
        <v>0.82248443227152568</v>
      </c>
      <c r="V4492" s="10">
        <f t="shared" si="1561"/>
        <v>0.5355260222330479</v>
      </c>
      <c r="W4492" s="10">
        <f t="shared" si="1562"/>
        <v>0.82065150842274992</v>
      </c>
      <c r="X4492" s="10">
        <f t="shared" si="1578"/>
        <v>1.4079541127680582</v>
      </c>
      <c r="Y4492" s="10">
        <f>_xlfn.PERCENTILE.INC($X$1519:X4492,0.75)</f>
        <v>1.028105540339407</v>
      </c>
      <c r="Z4492" s="10">
        <f t="shared" si="1579"/>
        <v>1.028105540339407</v>
      </c>
      <c r="AA4492" s="10">
        <f t="shared" si="1580"/>
        <v>1.0264669555816923</v>
      </c>
      <c r="AB4492" s="10">
        <f t="shared" si="1581"/>
        <v>0.43948023794518587</v>
      </c>
      <c r="AC4492" s="10">
        <f t="shared" si="1582"/>
        <v>0.45111194188191267</v>
      </c>
      <c r="AD4492" s="13">
        <f t="shared" si="1583"/>
        <v>439480.23794518586</v>
      </c>
      <c r="AE4492" s="13">
        <f t="shared" si="1563"/>
        <v>451111.94188191264</v>
      </c>
      <c r="AF4492" s="13"/>
      <c r="AG4492" s="2">
        <f t="shared" si="1558"/>
        <v>41348</v>
      </c>
      <c r="AH4492" s="3">
        <f t="shared" si="1564"/>
        <v>-1807.0603111181547</v>
      </c>
      <c r="AI4492" s="3">
        <f t="shared" si="1565"/>
        <v>-1854.8876961059577</v>
      </c>
      <c r="AJ4492" s="3">
        <f t="shared" si="1584"/>
        <v>755447.11864082667</v>
      </c>
      <c r="AK4492" s="3">
        <f t="shared" si="1585"/>
        <v>580727.66824109852</v>
      </c>
    </row>
    <row r="4493" spans="2:37" x14ac:dyDescent="0.2">
      <c r="B4493" s="5">
        <v>41351</v>
      </c>
      <c r="C4493" s="1">
        <v>549.01</v>
      </c>
      <c r="D4493" s="1">
        <f t="shared" si="1555"/>
        <v>12</v>
      </c>
      <c r="E4493" s="1" t="b">
        <f t="shared" si="1556"/>
        <v>1</v>
      </c>
      <c r="F4493" s="6">
        <f t="shared" si="1557"/>
        <v>-5.8129006555358576E-3</v>
      </c>
      <c r="G4493" s="8">
        <f t="shared" si="1566"/>
        <v>7.0506257918011056E-4</v>
      </c>
      <c r="H4493" s="8">
        <f t="shared" si="1567"/>
        <v>4.3048269541407901E-4</v>
      </c>
      <c r="I4493" s="8">
        <f t="shared" si="1568"/>
        <v>3.1426661583075866E-5</v>
      </c>
      <c r="J4493" s="6">
        <f t="shared" si="1569"/>
        <v>1.5117655448624444E-3</v>
      </c>
      <c r="K4493" s="6">
        <f t="shared" si="1570"/>
        <v>1.0965340686343564E-3</v>
      </c>
      <c r="L4493" s="6">
        <f t="shared" si="1571"/>
        <v>7.0589958737137968E-4</v>
      </c>
      <c r="M4493" s="9">
        <f t="shared" si="1572"/>
        <v>0.46638354841210794</v>
      </c>
      <c r="N4493" s="9">
        <f t="shared" si="1573"/>
        <v>0.39258487969298578</v>
      </c>
      <c r="O4493" s="9">
        <f t="shared" si="1574"/>
        <v>4.4520016933431127E-2</v>
      </c>
      <c r="P4493" s="9">
        <f t="shared" si="1575"/>
        <v>0.30116281501284164</v>
      </c>
      <c r="Q4493" s="10">
        <f t="shared" si="1576"/>
        <v>7.1041136345005321E-2</v>
      </c>
      <c r="R4493" s="10">
        <f t="shared" si="1559"/>
        <v>1.1261081130724981</v>
      </c>
      <c r="S4493" s="10">
        <f>_xlfn.PERCENTILE.INC($R$1519:R4493,0.75)</f>
        <v>0.82268441027631267</v>
      </c>
      <c r="T4493" s="10">
        <f t="shared" si="1560"/>
        <v>0.82268441027631267</v>
      </c>
      <c r="U4493" s="11">
        <f t="shared" si="1577"/>
        <v>0.82268441027631267</v>
      </c>
      <c r="V4493" s="10">
        <f t="shared" si="1561"/>
        <v>0.38417954202750448</v>
      </c>
      <c r="W4493" s="10">
        <f t="shared" si="1562"/>
        <v>0.82248443227152568</v>
      </c>
      <c r="X4493" s="10">
        <f t="shared" si="1578"/>
        <v>1.4076351413406225</v>
      </c>
      <c r="Y4493" s="10">
        <f>_xlfn.PERCENTILE.INC($X$1519:X4493,0.75)</f>
        <v>1.028355512845391</v>
      </c>
      <c r="Z4493" s="10">
        <f t="shared" si="1579"/>
        <v>1.028355512845391</v>
      </c>
      <c r="AA4493" s="10">
        <f t="shared" si="1580"/>
        <v>1.028355512845391</v>
      </c>
      <c r="AB4493" s="10">
        <f t="shared" si="1581"/>
        <v>0.31598169251482677</v>
      </c>
      <c r="AC4493" s="10">
        <f t="shared" si="1582"/>
        <v>0.32494151545583932</v>
      </c>
      <c r="AD4493" s="13">
        <f t="shared" si="1583"/>
        <v>315981.69251482678</v>
      </c>
      <c r="AE4493" s="13">
        <f t="shared" si="1563"/>
        <v>324941.51545583934</v>
      </c>
      <c r="AF4493" s="13"/>
      <c r="AG4493" s="2">
        <f t="shared" si="1558"/>
        <v>41351</v>
      </c>
      <c r="AH4493" s="3">
        <f t="shared" si="1564"/>
        <v>-2554.6549632466254</v>
      </c>
      <c r="AI4493" s="3">
        <f t="shared" si="1565"/>
        <v>-2622.2689026854237</v>
      </c>
      <c r="AJ4493" s="3">
        <f t="shared" si="1584"/>
        <v>752892.46367758</v>
      </c>
      <c r="AK4493" s="3">
        <f t="shared" si="1585"/>
        <v>578105.39933841315</v>
      </c>
    </row>
    <row r="4494" spans="2:37" x14ac:dyDescent="0.2">
      <c r="B4494" s="5">
        <v>41352</v>
      </c>
      <c r="C4494" s="1">
        <v>549.17999999999995</v>
      </c>
      <c r="D4494" s="1">
        <f t="shared" si="1555"/>
        <v>12</v>
      </c>
      <c r="E4494" s="1" t="b">
        <f t="shared" si="1556"/>
        <v>0</v>
      </c>
      <c r="F4494" s="6">
        <f t="shared" si="1557"/>
        <v>3.0964827598767286E-4</v>
      </c>
      <c r="G4494" s="8">
        <f t="shared" si="1566"/>
        <v>6.9878309252489966E-4</v>
      </c>
      <c r="H4494" s="8">
        <f t="shared" si="1567"/>
        <v>4.5744779861124472E-4</v>
      </c>
      <c r="I4494" s="8">
        <f t="shared" si="1568"/>
        <v>4.1347623297098561E-5</v>
      </c>
      <c r="J4494" s="6">
        <f t="shared" si="1569"/>
        <v>1.511801939317366E-3</v>
      </c>
      <c r="K4494" s="6">
        <f t="shared" si="1570"/>
        <v>1.0964519836382353E-3</v>
      </c>
      <c r="L4494" s="6">
        <f t="shared" si="1571"/>
        <v>7.057433949440293E-4</v>
      </c>
      <c r="M4494" s="9">
        <f t="shared" si="1572"/>
        <v>0.46221867716377307</v>
      </c>
      <c r="N4494" s="9">
        <f t="shared" si="1573"/>
        <v>0.41720732456823717</v>
      </c>
      <c r="O4494" s="9">
        <f t="shared" si="1574"/>
        <v>5.8587333007031166E-2</v>
      </c>
      <c r="P4494" s="9">
        <f t="shared" si="1575"/>
        <v>0.31267111157968047</v>
      </c>
      <c r="Q4494" s="10">
        <f t="shared" si="1576"/>
        <v>7.1057631399591981E-2</v>
      </c>
      <c r="R4494" s="10">
        <f t="shared" si="1559"/>
        <v>1.1258467025184205</v>
      </c>
      <c r="S4494" s="10">
        <f>_xlfn.PERCENTILE.INC($R$1519:R4494,0.75)</f>
        <v>0.82273766917569591</v>
      </c>
      <c r="T4494" s="10">
        <f t="shared" si="1560"/>
        <v>0.82273766917569591</v>
      </c>
      <c r="U4494" s="11">
        <f t="shared" si="1577"/>
        <v>0.82273766917569591</v>
      </c>
      <c r="V4494" s="10">
        <f t="shared" si="1561"/>
        <v>0.38417954202750448</v>
      </c>
      <c r="W4494" s="10">
        <f t="shared" si="1562"/>
        <v>0.82248443227152568</v>
      </c>
      <c r="X4494" s="10">
        <f t="shared" si="1578"/>
        <v>1.4073083781480256</v>
      </c>
      <c r="Y4494" s="10">
        <f>_xlfn.PERCENTILE.INC($X$1519:X4494,0.75)</f>
        <v>1.0284220864696199</v>
      </c>
      <c r="Z4494" s="10">
        <f t="shared" si="1579"/>
        <v>1.0284220864696199</v>
      </c>
      <c r="AA4494" s="10">
        <f t="shared" si="1580"/>
        <v>1.028355512845391</v>
      </c>
      <c r="AB4494" s="10">
        <f t="shared" si="1581"/>
        <v>0.31598169251482677</v>
      </c>
      <c r="AC4494" s="10">
        <f t="shared" si="1582"/>
        <v>0.32494151545583932</v>
      </c>
      <c r="AD4494" s="13">
        <f t="shared" si="1583"/>
        <v>315981.69251482678</v>
      </c>
      <c r="AE4494" s="13">
        <f t="shared" si="1563"/>
        <v>324941.51545583934</v>
      </c>
      <c r="AF4494" s="13"/>
      <c r="AG4494" s="2">
        <f t="shared" si="1558"/>
        <v>41352</v>
      </c>
      <c r="AH4494" s="3">
        <f t="shared" si="1564"/>
        <v>97.843186330883071</v>
      </c>
      <c r="AI4494" s="3">
        <f t="shared" si="1565"/>
        <v>100.61758005772241</v>
      </c>
      <c r="AJ4494" s="3">
        <f t="shared" si="1584"/>
        <v>752990.30686391087</v>
      </c>
      <c r="AK4494" s="3">
        <f t="shared" si="1585"/>
        <v>578206.01691847085</v>
      </c>
    </row>
    <row r="4495" spans="2:37" x14ac:dyDescent="0.2">
      <c r="B4495" s="5">
        <v>41353</v>
      </c>
      <c r="C4495" s="1">
        <v>549.49</v>
      </c>
      <c r="D4495" s="1">
        <f t="shared" si="1555"/>
        <v>12</v>
      </c>
      <c r="E4495" s="1" t="b">
        <f t="shared" si="1556"/>
        <v>0</v>
      </c>
      <c r="F4495" s="6">
        <f t="shared" si="1557"/>
        <v>5.6447794894221026E-4</v>
      </c>
      <c r="G4495" s="8">
        <f t="shared" si="1566"/>
        <v>6.7956222660606788E-4</v>
      </c>
      <c r="H4495" s="8">
        <f t="shared" si="1567"/>
        <v>4.5043514252373035E-4</v>
      </c>
      <c r="I4495" s="8">
        <f t="shared" si="1568"/>
        <v>9.2735388285015142E-5</v>
      </c>
      <c r="J4495" s="6">
        <f t="shared" si="1569"/>
        <v>1.5118429108700298E-3</v>
      </c>
      <c r="K4495" s="6">
        <f t="shared" si="1570"/>
        <v>1.0963621187822954E-3</v>
      </c>
      <c r="L4495" s="6">
        <f t="shared" si="1571"/>
        <v>7.055633212458475E-4</v>
      </c>
      <c r="M4495" s="9">
        <f t="shared" si="1572"/>
        <v>0.44949261707024568</v>
      </c>
      <c r="N4495" s="9">
        <f t="shared" si="1573"/>
        <v>0.41084522604996465</v>
      </c>
      <c r="O4495" s="9">
        <f t="shared" si="1574"/>
        <v>0.13143453676314656</v>
      </c>
      <c r="P4495" s="9">
        <f t="shared" si="1575"/>
        <v>0.33059079329445229</v>
      </c>
      <c r="Q4495" s="10">
        <f t="shared" si="1576"/>
        <v>6.9754900689995181E-2</v>
      </c>
      <c r="R4495" s="10">
        <f t="shared" si="1559"/>
        <v>1.1468728248289837</v>
      </c>
      <c r="S4495" s="10">
        <f>_xlfn.PERCENTILE.INC($R$1519:R4495,0.75)</f>
        <v>0.82279778485588195</v>
      </c>
      <c r="T4495" s="10">
        <f t="shared" si="1560"/>
        <v>0.82279778485588195</v>
      </c>
      <c r="U4495" s="11">
        <f t="shared" si="1577"/>
        <v>0.82279778485588195</v>
      </c>
      <c r="V4495" s="10">
        <f t="shared" si="1561"/>
        <v>0.38417954202750448</v>
      </c>
      <c r="W4495" s="10">
        <f t="shared" si="1562"/>
        <v>0.82248443227152568</v>
      </c>
      <c r="X4495" s="10">
        <f t="shared" si="1578"/>
        <v>1.4335910310362296</v>
      </c>
      <c r="Y4495" s="10">
        <f>_xlfn.PERCENTILE.INC($X$1519:X4495,0.75)</f>
        <v>1.0284972310698524</v>
      </c>
      <c r="Z4495" s="10">
        <f t="shared" si="1579"/>
        <v>1.0284972310698524</v>
      </c>
      <c r="AA4495" s="10">
        <f t="shared" si="1580"/>
        <v>1.028355512845391</v>
      </c>
      <c r="AB4495" s="10">
        <f t="shared" si="1581"/>
        <v>0.31598169251482677</v>
      </c>
      <c r="AC4495" s="10">
        <f t="shared" si="1582"/>
        <v>0.32494151545583932</v>
      </c>
      <c r="AD4495" s="13">
        <f t="shared" si="1583"/>
        <v>315981.69251482678</v>
      </c>
      <c r="AE4495" s="13">
        <f t="shared" si="1563"/>
        <v>324941.51545583934</v>
      </c>
      <c r="AF4495" s="13"/>
      <c r="AG4495" s="2">
        <f t="shared" si="1558"/>
        <v>41353</v>
      </c>
      <c r="AH4495" s="3">
        <f t="shared" si="1564"/>
        <v>178.36469769405758</v>
      </c>
      <c r="AI4495" s="3">
        <f t="shared" si="1565"/>
        <v>183.42232017068571</v>
      </c>
      <c r="AJ4495" s="3">
        <f t="shared" si="1584"/>
        <v>753168.67156160495</v>
      </c>
      <c r="AK4495" s="3">
        <f t="shared" si="1585"/>
        <v>578389.43923864153</v>
      </c>
    </row>
    <row r="4496" spans="2:37" x14ac:dyDescent="0.2">
      <c r="B4496" s="5">
        <v>41354</v>
      </c>
      <c r="C4496" s="1">
        <v>547.47</v>
      </c>
      <c r="D4496" s="1">
        <f t="shared" si="1555"/>
        <v>12</v>
      </c>
      <c r="E4496" s="1" t="b">
        <f t="shared" si="1556"/>
        <v>0</v>
      </c>
      <c r="F4496" s="6">
        <f t="shared" si="1557"/>
        <v>-3.6761360534313114E-3</v>
      </c>
      <c r="G4496" s="8">
        <f t="shared" si="1566"/>
        <v>6.0431557986862124E-4</v>
      </c>
      <c r="H4496" s="8">
        <f t="shared" si="1567"/>
        <v>4.0120761128229523E-4</v>
      </c>
      <c r="I4496" s="8">
        <f t="shared" si="1568"/>
        <v>4.0607248214393659E-5</v>
      </c>
      <c r="J4496" s="6">
        <f t="shared" si="1569"/>
        <v>1.5118705945576629E-3</v>
      </c>
      <c r="K4496" s="6">
        <f t="shared" si="1570"/>
        <v>1.0962915231773843E-3</v>
      </c>
      <c r="L4496" s="6">
        <f t="shared" si="1571"/>
        <v>7.0541145443150217E-4</v>
      </c>
      <c r="M4496" s="9">
        <f t="shared" si="1572"/>
        <v>0.39971382606685957</v>
      </c>
      <c r="N4496" s="9">
        <f t="shared" si="1573"/>
        <v>0.36596799555603082</v>
      </c>
      <c r="O4496" s="9">
        <f t="shared" si="1574"/>
        <v>5.7565337164987532E-2</v>
      </c>
      <c r="P4496" s="9">
        <f t="shared" si="1575"/>
        <v>0.27441571959595934</v>
      </c>
      <c r="Q4496" s="10">
        <f t="shared" si="1576"/>
        <v>6.9253703132438019E-2</v>
      </c>
      <c r="R4496" s="10">
        <f t="shared" si="1559"/>
        <v>1.1551728843584175</v>
      </c>
      <c r="S4496" s="10">
        <f>_xlfn.PERCENTILE.INC($R$1519:R4496,0.75)</f>
        <v>0.82287679454079588</v>
      </c>
      <c r="T4496" s="10">
        <f t="shared" si="1560"/>
        <v>0.82287679454079588</v>
      </c>
      <c r="U4496" s="11">
        <f t="shared" si="1577"/>
        <v>0.82287679454079588</v>
      </c>
      <c r="V4496" s="10">
        <f t="shared" si="1561"/>
        <v>0.38417954202750448</v>
      </c>
      <c r="W4496" s="10">
        <f t="shared" si="1562"/>
        <v>0.82248443227152568</v>
      </c>
      <c r="X4496" s="10">
        <f t="shared" si="1578"/>
        <v>1.443966105448022</v>
      </c>
      <c r="Y4496" s="10">
        <f>_xlfn.PERCENTILE.INC($X$1519:X4496,0.75)</f>
        <v>1.0285959931759947</v>
      </c>
      <c r="Z4496" s="10">
        <f t="shared" si="1579"/>
        <v>1.0285959931759947</v>
      </c>
      <c r="AA4496" s="10">
        <f t="shared" si="1580"/>
        <v>1.028355512845391</v>
      </c>
      <c r="AB4496" s="10">
        <f t="shared" si="1581"/>
        <v>0.31598169251482677</v>
      </c>
      <c r="AC4496" s="10">
        <f t="shared" si="1582"/>
        <v>0.32494151545583932</v>
      </c>
      <c r="AD4496" s="13">
        <f t="shared" si="1583"/>
        <v>315981.69251482678</v>
      </c>
      <c r="AE4496" s="13">
        <f t="shared" si="1563"/>
        <v>324941.51545583934</v>
      </c>
      <c r="AF4496" s="13"/>
      <c r="AG4496" s="2">
        <f t="shared" si="1558"/>
        <v>41354</v>
      </c>
      <c r="AH4496" s="3">
        <f t="shared" si="1564"/>
        <v>-1161.5916920780014</v>
      </c>
      <c r="AI4496" s="3">
        <f t="shared" si="1565"/>
        <v>-1194.5292202238188</v>
      </c>
      <c r="AJ4496" s="3">
        <f t="shared" si="1584"/>
        <v>752007.0798695269</v>
      </c>
      <c r="AK4496" s="3">
        <f t="shared" si="1585"/>
        <v>577194.91001841775</v>
      </c>
    </row>
    <row r="4497" spans="2:37" x14ac:dyDescent="0.2">
      <c r="B4497" s="5">
        <v>41355</v>
      </c>
      <c r="C4497" s="1">
        <v>541.35</v>
      </c>
      <c r="D4497" s="1">
        <f t="shared" si="1555"/>
        <v>12</v>
      </c>
      <c r="E4497" s="1" t="b">
        <f t="shared" si="1556"/>
        <v>0</v>
      </c>
      <c r="F4497" s="6">
        <f t="shared" si="1557"/>
        <v>-1.1178694722998483E-2</v>
      </c>
      <c r="G4497" s="8">
        <f t="shared" si="1566"/>
        <v>3.1814644659329343E-4</v>
      </c>
      <c r="H4497" s="8">
        <f t="shared" si="1567"/>
        <v>2.449282900427254E-4</v>
      </c>
      <c r="I4497" s="8">
        <f t="shared" si="1568"/>
        <v>-5.0929381843356694E-6</v>
      </c>
      <c r="J4497" s="6">
        <f t="shared" si="1569"/>
        <v>1.511849285082413E-3</v>
      </c>
      <c r="K4497" s="6">
        <f t="shared" si="1570"/>
        <v>1.0961592664331331E-3</v>
      </c>
      <c r="L4497" s="6">
        <f t="shared" si="1571"/>
        <v>7.0520892179532619E-4</v>
      </c>
      <c r="M4497" s="9">
        <f t="shared" si="1572"/>
        <v>0.21043529254700202</v>
      </c>
      <c r="N4497" s="9">
        <f t="shared" si="1573"/>
        <v>0.22344224743883628</v>
      </c>
      <c r="O4497" s="9">
        <f t="shared" si="1574"/>
        <v>-7.2218856383297432E-3</v>
      </c>
      <c r="P4497" s="9">
        <f t="shared" si="1575"/>
        <v>0.14221855144916953</v>
      </c>
      <c r="Q4497" s="10">
        <f t="shared" si="1576"/>
        <v>7.2394377687408515E-2</v>
      </c>
      <c r="R4497" s="10">
        <f t="shared" si="1559"/>
        <v>1.1050581903670997</v>
      </c>
      <c r="S4497" s="10">
        <f>_xlfn.PERCENTILE.INC($R$1519:R4497,0.75)</f>
        <v>0.82362866502115883</v>
      </c>
      <c r="T4497" s="10">
        <f t="shared" si="1560"/>
        <v>0.82362866502115883</v>
      </c>
      <c r="U4497" s="11">
        <f t="shared" si="1577"/>
        <v>0.82362866502115883</v>
      </c>
      <c r="V4497" s="10">
        <f t="shared" si="1561"/>
        <v>0.38417954202750448</v>
      </c>
      <c r="W4497" s="10">
        <f t="shared" si="1562"/>
        <v>0.82248443227152568</v>
      </c>
      <c r="X4497" s="10">
        <f t="shared" si="1578"/>
        <v>1.3813227379588748</v>
      </c>
      <c r="Y4497" s="10">
        <f>_xlfn.PERCENTILE.INC($X$1519:X4497,0.75)</f>
        <v>1.0295358312764487</v>
      </c>
      <c r="Z4497" s="10">
        <f t="shared" si="1579"/>
        <v>1.0295358312764487</v>
      </c>
      <c r="AA4497" s="10">
        <f t="shared" si="1580"/>
        <v>1.028355512845391</v>
      </c>
      <c r="AB4497" s="10">
        <f t="shared" si="1581"/>
        <v>0.31598169251482677</v>
      </c>
      <c r="AC4497" s="10">
        <f t="shared" si="1582"/>
        <v>0.32494151545583932</v>
      </c>
      <c r="AD4497" s="13">
        <f t="shared" si="1583"/>
        <v>315981.69251482678</v>
      </c>
      <c r="AE4497" s="13">
        <f t="shared" si="1563"/>
        <v>324941.51545583934</v>
      </c>
      <c r="AF4497" s="13"/>
      <c r="AG4497" s="2">
        <f t="shared" si="1558"/>
        <v>41355</v>
      </c>
      <c r="AH4497" s="3">
        <f t="shared" si="1564"/>
        <v>-3532.2628786796236</v>
      </c>
      <c r="AI4497" s="3">
        <f t="shared" si="1565"/>
        <v>-3632.4220041093213</v>
      </c>
      <c r="AJ4497" s="3">
        <f t="shared" si="1584"/>
        <v>748474.81699084723</v>
      </c>
      <c r="AK4497" s="3">
        <f t="shared" si="1585"/>
        <v>573562.48801430839</v>
      </c>
    </row>
    <row r="4498" spans="2:37" x14ac:dyDescent="0.2">
      <c r="B4498" s="5">
        <v>41358</v>
      </c>
      <c r="C4498" s="1">
        <v>541.83000000000004</v>
      </c>
      <c r="D4498" s="1">
        <f t="shared" si="1555"/>
        <v>13</v>
      </c>
      <c r="E4498" s="1" t="b">
        <f t="shared" si="1556"/>
        <v>1</v>
      </c>
      <c r="F4498" s="6">
        <f t="shared" si="1557"/>
        <v>8.866722083680223E-4</v>
      </c>
      <c r="G4498" s="8">
        <f t="shared" si="1566"/>
        <v>3.43739594526014E-4</v>
      </c>
      <c r="H4498" s="8">
        <f t="shared" si="1567"/>
        <v>2.4746401445351285E-4</v>
      </c>
      <c r="I4498" s="8">
        <f t="shared" si="1568"/>
        <v>-1.6443142630399179E-5</v>
      </c>
      <c r="J4498" s="6">
        <f t="shared" si="1569"/>
        <v>1.511821090173426E-3</v>
      </c>
      <c r="K4498" s="6">
        <f t="shared" si="1570"/>
        <v>1.0960052518356749E-3</v>
      </c>
      <c r="L4498" s="6">
        <f t="shared" si="1571"/>
        <v>7.050271799016243E-4</v>
      </c>
      <c r="M4498" s="9">
        <f t="shared" si="1572"/>
        <v>0.22736790534294141</v>
      </c>
      <c r="N4498" s="9">
        <f t="shared" si="1573"/>
        <v>0.22578725242332631</v>
      </c>
      <c r="O4498" s="9">
        <f t="shared" si="1574"/>
        <v>-2.3322707406391859E-2</v>
      </c>
      <c r="P4498" s="9">
        <f t="shared" si="1575"/>
        <v>0.14327748345329194</v>
      </c>
      <c r="Q4498" s="10">
        <f t="shared" si="1576"/>
        <v>7.2230455127493848E-2</v>
      </c>
      <c r="R4498" s="10">
        <f t="shared" si="1559"/>
        <v>1.1075660517269639</v>
      </c>
      <c r="S4498" s="10">
        <f>_xlfn.PERCENTILE.INC($R$1519:R4498,0.75)</f>
        <v>0.82440670396116444</v>
      </c>
      <c r="T4498" s="10">
        <f t="shared" si="1560"/>
        <v>0.82440670396116444</v>
      </c>
      <c r="U4498" s="11">
        <f t="shared" si="1577"/>
        <v>0.82440670396116444</v>
      </c>
      <c r="V4498" s="10">
        <f t="shared" si="1561"/>
        <v>0.14221855144916953</v>
      </c>
      <c r="W4498" s="10">
        <f t="shared" si="1562"/>
        <v>0.82362866502115883</v>
      </c>
      <c r="X4498" s="10">
        <f t="shared" si="1578"/>
        <v>1.384457564658705</v>
      </c>
      <c r="Y4498" s="10">
        <f>_xlfn.PERCENTILE.INC($X$1519:X4498,0.75)</f>
        <v>1.0305083799514556</v>
      </c>
      <c r="Z4498" s="10">
        <f t="shared" si="1579"/>
        <v>1.0305083799514556</v>
      </c>
      <c r="AA4498" s="10">
        <f t="shared" si="1580"/>
        <v>1.0305083799514556</v>
      </c>
      <c r="AB4498" s="10">
        <f t="shared" si="1581"/>
        <v>0.11713527567132249</v>
      </c>
      <c r="AC4498" s="10">
        <f t="shared" si="1582"/>
        <v>0.1207088831672217</v>
      </c>
      <c r="AD4498" s="13">
        <f t="shared" si="1583"/>
        <v>117135.2756713225</v>
      </c>
      <c r="AE4498" s="13">
        <f t="shared" si="1563"/>
        <v>120708.88316722169</v>
      </c>
      <c r="AF4498" s="13"/>
      <c r="AG4498" s="2">
        <f t="shared" si="1558"/>
        <v>41358</v>
      </c>
      <c r="AH4498" s="3">
        <f t="shared" si="1564"/>
        <v>280.17218510598684</v>
      </c>
      <c r="AI4498" s="3">
        <f t="shared" si="1565"/>
        <v>288.11661109968094</v>
      </c>
      <c r="AJ4498" s="3">
        <f t="shared" si="1584"/>
        <v>748754.9891759532</v>
      </c>
      <c r="AK4498" s="3">
        <f t="shared" si="1585"/>
        <v>573850.60462540807</v>
      </c>
    </row>
    <row r="4499" spans="2:37" x14ac:dyDescent="0.2">
      <c r="B4499" s="5">
        <v>41359</v>
      </c>
      <c r="C4499" s="1">
        <v>544.32000000000005</v>
      </c>
      <c r="D4499" s="1">
        <f t="shared" si="1555"/>
        <v>13</v>
      </c>
      <c r="E4499" s="1" t="b">
        <f t="shared" si="1556"/>
        <v>0</v>
      </c>
      <c r="F4499" s="6">
        <f t="shared" si="1557"/>
        <v>4.5955373456618709E-3</v>
      </c>
      <c r="G4499" s="8">
        <f t="shared" si="1566"/>
        <v>4.9841971199982417E-4</v>
      </c>
      <c r="H4499" s="8">
        <f t="shared" si="1567"/>
        <v>2.806288274928286E-4</v>
      </c>
      <c r="I4499" s="8">
        <f t="shared" si="1568"/>
        <v>8.8416944812919309E-6</v>
      </c>
      <c r="J4499" s="6">
        <f t="shared" si="1569"/>
        <v>1.5116839043223984E-3</v>
      </c>
      <c r="K4499" s="6">
        <f t="shared" si="1570"/>
        <v>1.0957627102576323E-3</v>
      </c>
      <c r="L4499" s="6">
        <f t="shared" si="1571"/>
        <v>7.0477508166888903E-4</v>
      </c>
      <c r="M4499" s="9">
        <f t="shared" si="1572"/>
        <v>0.32971159550927231</v>
      </c>
      <c r="N4499" s="9">
        <f t="shared" si="1573"/>
        <v>0.25610364804880797</v>
      </c>
      <c r="O4499" s="9">
        <f t="shared" si="1574"/>
        <v>1.2545413013688039E-2</v>
      </c>
      <c r="P4499" s="9">
        <f t="shared" si="1575"/>
        <v>0.19945355219058947</v>
      </c>
      <c r="Q4499" s="10">
        <f t="shared" si="1576"/>
        <v>6.8444721715645779E-2</v>
      </c>
      <c r="R4499" s="10">
        <f t="shared" si="1559"/>
        <v>1.1688264338682057</v>
      </c>
      <c r="S4499" s="10">
        <f>_xlfn.PERCENTILE.INC($R$1519:R4499,0.75)</f>
        <v>0.82456421902500598</v>
      </c>
      <c r="T4499" s="10">
        <f t="shared" si="1560"/>
        <v>0.82456421902500598</v>
      </c>
      <c r="U4499" s="11">
        <f t="shared" si="1577"/>
        <v>0.82456421902500598</v>
      </c>
      <c r="V4499" s="10">
        <f t="shared" si="1561"/>
        <v>0.14221855144916953</v>
      </c>
      <c r="W4499" s="10">
        <f t="shared" si="1562"/>
        <v>0.82362866502115883</v>
      </c>
      <c r="X4499" s="10">
        <f t="shared" si="1578"/>
        <v>1.4610330423352573</v>
      </c>
      <c r="Y4499" s="10">
        <f>_xlfn.PERCENTILE.INC($X$1519:X4499,0.75)</f>
        <v>1.0307052737812576</v>
      </c>
      <c r="Z4499" s="10">
        <f t="shared" si="1579"/>
        <v>1.0307052737812576</v>
      </c>
      <c r="AA4499" s="10">
        <f t="shared" si="1580"/>
        <v>1.0305083799514556</v>
      </c>
      <c r="AB4499" s="10">
        <f t="shared" si="1581"/>
        <v>0.11713527567132249</v>
      </c>
      <c r="AC4499" s="10">
        <f t="shared" si="1582"/>
        <v>0.1207088831672217</v>
      </c>
      <c r="AD4499" s="13">
        <f t="shared" si="1583"/>
        <v>117135.2756713225</v>
      </c>
      <c r="AE4499" s="13">
        <f t="shared" si="1563"/>
        <v>120708.88316722169</v>
      </c>
      <c r="AF4499" s="13"/>
      <c r="AG4499" s="2">
        <f t="shared" si="1558"/>
        <v>41359</v>
      </c>
      <c r="AH4499" s="3">
        <f t="shared" si="1564"/>
        <v>538.29953384196085</v>
      </c>
      <c r="AI4499" s="3">
        <f t="shared" si="1565"/>
        <v>554.72218054810287</v>
      </c>
      <c r="AJ4499" s="3">
        <f t="shared" si="1584"/>
        <v>749293.28870979522</v>
      </c>
      <c r="AK4499" s="3">
        <f t="shared" si="1585"/>
        <v>574405.3268059562</v>
      </c>
    </row>
    <row r="4500" spans="2:37" x14ac:dyDescent="0.2">
      <c r="B4500" s="5">
        <v>41360</v>
      </c>
      <c r="C4500" s="1">
        <v>542.49</v>
      </c>
      <c r="D4500" s="1">
        <f t="shared" si="1555"/>
        <v>13</v>
      </c>
      <c r="E4500" s="1" t="b">
        <f t="shared" si="1556"/>
        <v>0</v>
      </c>
      <c r="F4500" s="6">
        <f t="shared" si="1557"/>
        <v>-3.3619929453263531E-3</v>
      </c>
      <c r="G4500" s="8">
        <f t="shared" si="1566"/>
        <v>4.0312890100946413E-4</v>
      </c>
      <c r="H4500" s="8">
        <f t="shared" si="1567"/>
        <v>2.4603596237553178E-4</v>
      </c>
      <c r="I4500" s="8">
        <f t="shared" si="1568"/>
        <v>-8.0981358668745623E-6</v>
      </c>
      <c r="J4500" s="6">
        <f t="shared" si="1569"/>
        <v>1.511586506185332E-3</v>
      </c>
      <c r="K4500" s="6">
        <f t="shared" si="1570"/>
        <v>1.0955425578884992E-3</v>
      </c>
      <c r="L4500" s="6">
        <f t="shared" si="1571"/>
        <v>7.045304475780035E-4</v>
      </c>
      <c r="M4500" s="9">
        <f t="shared" si="1572"/>
        <v>0.26669257720936379</v>
      </c>
      <c r="N4500" s="9">
        <f t="shared" si="1573"/>
        <v>0.22457910065103334</v>
      </c>
      <c r="O4500" s="9">
        <f t="shared" si="1574"/>
        <v>-1.1494373159760369E-2</v>
      </c>
      <c r="P4500" s="9">
        <f t="shared" si="1575"/>
        <v>0.1599257682335456</v>
      </c>
      <c r="Q4500" s="10">
        <f t="shared" si="1576"/>
        <v>6.830459283234698E-2</v>
      </c>
      <c r="R4500" s="10">
        <f t="shared" si="1559"/>
        <v>1.1712243157112332</v>
      </c>
      <c r="S4500" s="10">
        <f>_xlfn.PERCENTILE.INC($R$1519:R4500,0.75)</f>
        <v>0.82485671540888394</v>
      </c>
      <c r="T4500" s="10">
        <f t="shared" si="1560"/>
        <v>0.82485671540888394</v>
      </c>
      <c r="U4500" s="11">
        <f t="shared" si="1577"/>
        <v>0.82485671540888394</v>
      </c>
      <c r="V4500" s="10">
        <f t="shared" si="1561"/>
        <v>0.14221855144916953</v>
      </c>
      <c r="W4500" s="10">
        <f t="shared" si="1562"/>
        <v>0.82362866502115883</v>
      </c>
      <c r="X4500" s="10">
        <f t="shared" si="1578"/>
        <v>1.4640303946390416</v>
      </c>
      <c r="Y4500" s="10">
        <f>_xlfn.PERCENTILE.INC($X$1519:X4500,0.75)</f>
        <v>1.0310708942611051</v>
      </c>
      <c r="Z4500" s="10">
        <f t="shared" si="1579"/>
        <v>1.0310708942611051</v>
      </c>
      <c r="AA4500" s="10">
        <f t="shared" si="1580"/>
        <v>1.0305083799514556</v>
      </c>
      <c r="AB4500" s="10">
        <f t="shared" si="1581"/>
        <v>0.11713527567132249</v>
      </c>
      <c r="AC4500" s="10">
        <f t="shared" si="1582"/>
        <v>0.1207088831672217</v>
      </c>
      <c r="AD4500" s="13">
        <f t="shared" si="1583"/>
        <v>117135.2756713225</v>
      </c>
      <c r="AE4500" s="13">
        <f t="shared" si="1563"/>
        <v>120708.88316722169</v>
      </c>
      <c r="AF4500" s="13"/>
      <c r="AG4500" s="2">
        <f t="shared" si="1558"/>
        <v>41360</v>
      </c>
      <c r="AH4500" s="3">
        <f t="shared" si="1564"/>
        <v>-393.80797045584382</v>
      </c>
      <c r="AI4500" s="3">
        <f t="shared" si="1565"/>
        <v>-405.82241364642232</v>
      </c>
      <c r="AJ4500" s="3">
        <f t="shared" si="1584"/>
        <v>748899.48073933937</v>
      </c>
      <c r="AK4500" s="3">
        <f t="shared" si="1585"/>
        <v>573999.50439230981</v>
      </c>
    </row>
    <row r="4501" spans="2:37" x14ac:dyDescent="0.2">
      <c r="B4501" s="5">
        <v>41361</v>
      </c>
      <c r="C4501" s="1">
        <v>541.9</v>
      </c>
      <c r="D4501" s="1">
        <f t="shared" ref="D4501:D4564" si="1586">WEEKNUM(B4501)</f>
        <v>13</v>
      </c>
      <c r="E4501" s="1" t="b">
        <f t="shared" ref="E4501:E4564" si="1587">IF(D4501&lt;&gt;D4500,TRUE,FALSE)</f>
        <v>0</v>
      </c>
      <c r="F4501" s="6">
        <f t="shared" ref="F4501:F4564" si="1588">C4501/C4500-1</f>
        <v>-1.0875776512010438E-3</v>
      </c>
      <c r="G4501" s="8">
        <f t="shared" si="1566"/>
        <v>3.0462652922854072E-4</v>
      </c>
      <c r="H4501" s="8">
        <f t="shared" si="1567"/>
        <v>2.4354665058797919E-4</v>
      </c>
      <c r="I4501" s="8">
        <f t="shared" si="1568"/>
        <v>1.753152039373979E-6</v>
      </c>
      <c r="J4501" s="6">
        <f t="shared" si="1569"/>
        <v>1.5114531986030512E-3</v>
      </c>
      <c r="K4501" s="6">
        <f t="shared" si="1570"/>
        <v>1.0952746106535369E-3</v>
      </c>
      <c r="L4501" s="6">
        <f t="shared" si="1571"/>
        <v>7.0426993129190046E-4</v>
      </c>
      <c r="M4501" s="9">
        <f t="shared" si="1572"/>
        <v>0.20154545936988946</v>
      </c>
      <c r="N4501" s="9">
        <f t="shared" si="1573"/>
        <v>0.22236126741097184</v>
      </c>
      <c r="O4501" s="9">
        <f t="shared" si="1574"/>
        <v>2.4893183160014051E-3</v>
      </c>
      <c r="P4501" s="9">
        <f t="shared" si="1575"/>
        <v>0.14213201503228756</v>
      </c>
      <c r="Q4501" s="10">
        <f t="shared" si="1576"/>
        <v>6.8258130149831578E-2</v>
      </c>
      <c r="R4501" s="10">
        <f t="shared" si="1559"/>
        <v>1.1720215573499326</v>
      </c>
      <c r="S4501" s="10">
        <f>_xlfn.PERCENTILE.INC($R$1519:R4501,0.75)</f>
        <v>0.82505981785435933</v>
      </c>
      <c r="T4501" s="10">
        <f t="shared" si="1560"/>
        <v>0.82505981785435933</v>
      </c>
      <c r="U4501" s="11">
        <f t="shared" si="1577"/>
        <v>0.82505981785435933</v>
      </c>
      <c r="V4501" s="10">
        <f t="shared" si="1561"/>
        <v>0.14221855144916953</v>
      </c>
      <c r="W4501" s="10">
        <f t="shared" si="1562"/>
        <v>0.82362866502115883</v>
      </c>
      <c r="X4501" s="10">
        <f t="shared" si="1578"/>
        <v>1.465026946687416</v>
      </c>
      <c r="Y4501" s="10">
        <f>_xlfn.PERCENTILE.INC($X$1519:X4501,0.75)</f>
        <v>1.0313247723179493</v>
      </c>
      <c r="Z4501" s="10">
        <f t="shared" si="1579"/>
        <v>1.0313247723179493</v>
      </c>
      <c r="AA4501" s="10">
        <f t="shared" si="1580"/>
        <v>1.0305083799514556</v>
      </c>
      <c r="AB4501" s="10">
        <f t="shared" si="1581"/>
        <v>0.11713527567132249</v>
      </c>
      <c r="AC4501" s="10">
        <f t="shared" si="1582"/>
        <v>0.1207088831672217</v>
      </c>
      <c r="AD4501" s="13">
        <f t="shared" si="1583"/>
        <v>117135.2756713225</v>
      </c>
      <c r="AE4501" s="13">
        <f t="shared" si="1563"/>
        <v>120708.88316722169</v>
      </c>
      <c r="AF4501" s="13"/>
      <c r="AG4501" s="2">
        <f t="shared" si="1558"/>
        <v>41361</v>
      </c>
      <c r="AH4501" s="3">
        <f t="shared" si="1564"/>
        <v>-127.39370798740369</v>
      </c>
      <c r="AI4501" s="3">
        <f t="shared" si="1565"/>
        <v>-131.28028363410817</v>
      </c>
      <c r="AJ4501" s="3">
        <f t="shared" si="1584"/>
        <v>748772.08703135198</v>
      </c>
      <c r="AK4501" s="3">
        <f t="shared" si="1585"/>
        <v>573868.22410867573</v>
      </c>
    </row>
    <row r="4502" spans="2:37" x14ac:dyDescent="0.2">
      <c r="B4502" s="5">
        <v>41366</v>
      </c>
      <c r="C4502" s="1">
        <v>541.41999999999996</v>
      </c>
      <c r="D4502" s="1">
        <f t="shared" si="1586"/>
        <v>14</v>
      </c>
      <c r="E4502" s="1" t="b">
        <f t="shared" si="1587"/>
        <v>1</v>
      </c>
      <c r="F4502" s="6">
        <f t="shared" si="1588"/>
        <v>-8.8577228270902975E-4</v>
      </c>
      <c r="G4502" s="8">
        <f t="shared" si="1566"/>
        <v>2.1813318178406146E-4</v>
      </c>
      <c r="H4502" s="8">
        <f t="shared" si="1567"/>
        <v>1.9171090817502175E-4</v>
      </c>
      <c r="I4502" s="8">
        <f t="shared" si="1568"/>
        <v>2.2080991255383553E-6</v>
      </c>
      <c r="J4502" s="6">
        <f t="shared" si="1569"/>
        <v>1.5112382445580993E-3</v>
      </c>
      <c r="K4502" s="6">
        <f t="shared" si="1570"/>
        <v>1.0948691045397289E-3</v>
      </c>
      <c r="L4502" s="6">
        <f t="shared" si="1571"/>
        <v>7.0396206911481178E-4</v>
      </c>
      <c r="M4502" s="9">
        <f t="shared" si="1572"/>
        <v>0.14434069715317832</v>
      </c>
      <c r="N4502" s="9">
        <f t="shared" si="1573"/>
        <v>0.17509938620070473</v>
      </c>
      <c r="O4502" s="9">
        <f t="shared" si="1574"/>
        <v>3.1366734408217502E-3</v>
      </c>
      <c r="P4502" s="9">
        <f t="shared" si="1575"/>
        <v>0.10752558559823494</v>
      </c>
      <c r="Q4502" s="10">
        <f t="shared" si="1576"/>
        <v>6.7969174599131002E-2</v>
      </c>
      <c r="R4502" s="10">
        <f t="shared" si="1559"/>
        <v>1.1770041415365784</v>
      </c>
      <c r="S4502" s="10">
        <f>_xlfn.PERCENTILE.INC($R$1519:R4502,0.75)</f>
        <v>0.82520993006210241</v>
      </c>
      <c r="T4502" s="10">
        <f t="shared" si="1560"/>
        <v>0.82520993006210241</v>
      </c>
      <c r="U4502" s="11">
        <f t="shared" si="1577"/>
        <v>0.82520993006210241</v>
      </c>
      <c r="V4502" s="10">
        <f t="shared" si="1561"/>
        <v>0.14213201503228756</v>
      </c>
      <c r="W4502" s="10">
        <f t="shared" si="1562"/>
        <v>0.82505981785435933</v>
      </c>
      <c r="X4502" s="10">
        <f t="shared" si="1578"/>
        <v>1.4712551769207232</v>
      </c>
      <c r="Y4502" s="10">
        <f>_xlfn.PERCENTILE.INC($X$1519:X4502,0.75)</f>
        <v>1.031512412577628</v>
      </c>
      <c r="Z4502" s="10">
        <f t="shared" si="1579"/>
        <v>1.031512412577628</v>
      </c>
      <c r="AA4502" s="10">
        <f t="shared" si="1580"/>
        <v>1.031512412577628</v>
      </c>
      <c r="AB4502" s="10">
        <f t="shared" si="1581"/>
        <v>0.11726741443381224</v>
      </c>
      <c r="AC4502" s="10">
        <f t="shared" si="1582"/>
        <v>0.12096279357936222</v>
      </c>
      <c r="AD4502" s="13">
        <f t="shared" si="1583"/>
        <v>117267.41443381224</v>
      </c>
      <c r="AE4502" s="13">
        <f t="shared" si="1563"/>
        <v>120962.79357936223</v>
      </c>
      <c r="AF4502" s="13"/>
      <c r="AG4502" s="2">
        <f t="shared" si="1558"/>
        <v>41366</v>
      </c>
      <c r="AH4502" s="3">
        <f t="shared" si="1564"/>
        <v>-103.7551805171388</v>
      </c>
      <c r="AI4502" s="3">
        <f t="shared" si="1565"/>
        <v>-106.92058298628753</v>
      </c>
      <c r="AJ4502" s="3">
        <f t="shared" si="1584"/>
        <v>748668.33185083489</v>
      </c>
      <c r="AK4502" s="3">
        <f t="shared" si="1585"/>
        <v>573761.30352568941</v>
      </c>
    </row>
    <row r="4503" spans="2:37" x14ac:dyDescent="0.2">
      <c r="B4503" s="5">
        <v>41367</v>
      </c>
      <c r="C4503" s="1">
        <v>540.16</v>
      </c>
      <c r="D4503" s="1">
        <f t="shared" si="1586"/>
        <v>14</v>
      </c>
      <c r="E4503" s="1" t="b">
        <f t="shared" si="1587"/>
        <v>0</v>
      </c>
      <c r="F4503" s="6">
        <f t="shared" si="1588"/>
        <v>-2.3272136234346874E-3</v>
      </c>
      <c r="G4503" s="8">
        <f t="shared" si="1566"/>
        <v>2.061884248511893E-4</v>
      </c>
      <c r="H4503" s="8">
        <f t="shared" si="1567"/>
        <v>2.0909875919815861E-4</v>
      </c>
      <c r="I4503" s="8">
        <f t="shared" si="1568"/>
        <v>-1.7743278078230428E-5</v>
      </c>
      <c r="J4503" s="6">
        <f t="shared" si="1569"/>
        <v>1.5108615351351097E-3</v>
      </c>
      <c r="K4503" s="6">
        <f t="shared" si="1570"/>
        <v>1.0943912929400005E-3</v>
      </c>
      <c r="L4503" s="6">
        <f t="shared" si="1571"/>
        <v>7.0360935491140528E-4</v>
      </c>
      <c r="M4503" s="9">
        <f t="shared" si="1572"/>
        <v>0.13647076191714072</v>
      </c>
      <c r="N4503" s="9">
        <f t="shared" si="1573"/>
        <v>0.19106398282503728</v>
      </c>
      <c r="O4503" s="9">
        <f t="shared" si="1574"/>
        <v>-2.5217513033868866E-2</v>
      </c>
      <c r="P4503" s="9">
        <f t="shared" si="1575"/>
        <v>0.10077241056943638</v>
      </c>
      <c r="Q4503" s="10">
        <f t="shared" si="1576"/>
        <v>6.8115553314846602E-2</v>
      </c>
      <c r="R4503" s="10">
        <f t="shared" si="1559"/>
        <v>1.1744747874280725</v>
      </c>
      <c r="S4503" s="10">
        <f>_xlfn.PERCENTILE.INC($R$1519:R4503,0.75)</f>
        <v>0.825343455732783</v>
      </c>
      <c r="T4503" s="10">
        <f t="shared" si="1560"/>
        <v>0.825343455732783</v>
      </c>
      <c r="U4503" s="11">
        <f t="shared" si="1577"/>
        <v>0.825343455732783</v>
      </c>
      <c r="V4503" s="10">
        <f t="shared" si="1561"/>
        <v>0.14213201503228756</v>
      </c>
      <c r="W4503" s="10">
        <f t="shared" si="1562"/>
        <v>0.82505981785435933</v>
      </c>
      <c r="X4503" s="10">
        <f t="shared" si="1578"/>
        <v>1.4680934842850906</v>
      </c>
      <c r="Y4503" s="10">
        <f>_xlfn.PERCENTILE.INC($X$1519:X4503,0.75)</f>
        <v>1.0316793196659788</v>
      </c>
      <c r="Z4503" s="10">
        <f t="shared" si="1579"/>
        <v>1.0316793196659788</v>
      </c>
      <c r="AA4503" s="10">
        <f t="shared" si="1580"/>
        <v>1.031512412577628</v>
      </c>
      <c r="AB4503" s="10">
        <f t="shared" si="1581"/>
        <v>0.11726741443381224</v>
      </c>
      <c r="AC4503" s="10">
        <f t="shared" si="1582"/>
        <v>0.12096279357936222</v>
      </c>
      <c r="AD4503" s="13">
        <f t="shared" si="1583"/>
        <v>117267.41443381224</v>
      </c>
      <c r="AE4503" s="13">
        <f t="shared" si="1563"/>
        <v>120962.79357936223</v>
      </c>
      <c r="AF4503" s="13"/>
      <c r="AG4503" s="2">
        <f t="shared" si="1558"/>
        <v>41367</v>
      </c>
      <c r="AH4503" s="3">
        <f t="shared" si="1564"/>
        <v>-272.90632445532935</v>
      </c>
      <c r="AI4503" s="3">
        <f t="shared" si="1565"/>
        <v>-281.50626114660975</v>
      </c>
      <c r="AJ4503" s="3">
        <f t="shared" si="1584"/>
        <v>748395.42552637961</v>
      </c>
      <c r="AK4503" s="3">
        <f t="shared" si="1585"/>
        <v>573479.79726454278</v>
      </c>
    </row>
    <row r="4504" spans="2:37" x14ac:dyDescent="0.2">
      <c r="B4504" s="5">
        <v>41368</v>
      </c>
      <c r="C4504" s="1">
        <v>541.51</v>
      </c>
      <c r="D4504" s="1">
        <f t="shared" si="1586"/>
        <v>14</v>
      </c>
      <c r="E4504" s="1" t="b">
        <f t="shared" si="1587"/>
        <v>0</v>
      </c>
      <c r="F4504" s="6">
        <f t="shared" si="1588"/>
        <v>2.4992594786730216E-3</v>
      </c>
      <c r="G4504" s="8">
        <f t="shared" si="1566"/>
        <v>2.7718142093974854E-4</v>
      </c>
      <c r="H4504" s="8">
        <f t="shared" si="1567"/>
        <v>2.2453215177372222E-4</v>
      </c>
      <c r="I4504" s="8">
        <f t="shared" si="1568"/>
        <v>-1.223285715726061E-5</v>
      </c>
      <c r="J4504" s="6">
        <f t="shared" si="1569"/>
        <v>1.5105017954088027E-3</v>
      </c>
      <c r="K4504" s="6">
        <f t="shared" si="1570"/>
        <v>1.093863791088762E-3</v>
      </c>
      <c r="L4504" s="6">
        <f t="shared" si="1571"/>
        <v>7.0327534118231965E-4</v>
      </c>
      <c r="M4504" s="9">
        <f t="shared" si="1572"/>
        <v>0.18350287419865799</v>
      </c>
      <c r="N4504" s="9">
        <f t="shared" si="1573"/>
        <v>0.20526518347429462</v>
      </c>
      <c r="O4504" s="9">
        <f t="shared" si="1574"/>
        <v>-1.7394122104004383E-2</v>
      </c>
      <c r="P4504" s="9">
        <f t="shared" si="1575"/>
        <v>0.12379131185631609</v>
      </c>
      <c r="Q4504" s="10">
        <f t="shared" si="1576"/>
        <v>6.8244679183947832E-2</v>
      </c>
      <c r="R4504" s="10">
        <f t="shared" si="1559"/>
        <v>1.1722525617618729</v>
      </c>
      <c r="S4504" s="10">
        <f>_xlfn.PERCENTILE.INC($R$1519:R4504,0.75)</f>
        <v>0.82562823404479069</v>
      </c>
      <c r="T4504" s="10">
        <f t="shared" si="1560"/>
        <v>0.82562823404479069</v>
      </c>
      <c r="U4504" s="11">
        <f t="shared" si="1577"/>
        <v>0.82562823404479069</v>
      </c>
      <c r="V4504" s="10">
        <f t="shared" si="1561"/>
        <v>0.14213201503228756</v>
      </c>
      <c r="W4504" s="10">
        <f t="shared" si="1562"/>
        <v>0.82505981785435933</v>
      </c>
      <c r="X4504" s="10">
        <f t="shared" si="1578"/>
        <v>1.4653157022023411</v>
      </c>
      <c r="Y4504" s="10">
        <f>_xlfn.PERCENTILE.INC($X$1519:X4504,0.75)</f>
        <v>1.0320352925559886</v>
      </c>
      <c r="Z4504" s="10">
        <f t="shared" si="1579"/>
        <v>1.0320352925559886</v>
      </c>
      <c r="AA4504" s="10">
        <f t="shared" si="1580"/>
        <v>1.031512412577628</v>
      </c>
      <c r="AB4504" s="10">
        <f t="shared" si="1581"/>
        <v>0.11726741443381224</v>
      </c>
      <c r="AC4504" s="10">
        <f t="shared" si="1582"/>
        <v>0.12096279357936222</v>
      </c>
      <c r="AD4504" s="13">
        <f t="shared" si="1583"/>
        <v>117267.41443381224</v>
      </c>
      <c r="AE4504" s="13">
        <f t="shared" si="1563"/>
        <v>120962.79357936223</v>
      </c>
      <c r="AF4504" s="13"/>
      <c r="AG4504" s="2">
        <f t="shared" si="1558"/>
        <v>41368</v>
      </c>
      <c r="AH4504" s="3">
        <f t="shared" si="1564"/>
        <v>293.08169706318273</v>
      </c>
      <c r="AI4504" s="3">
        <f t="shared" si="1565"/>
        <v>302.31740841998919</v>
      </c>
      <c r="AJ4504" s="3">
        <f t="shared" si="1584"/>
        <v>748688.50722344278</v>
      </c>
      <c r="AK4504" s="3">
        <f t="shared" si="1585"/>
        <v>573782.11467296281</v>
      </c>
    </row>
    <row r="4505" spans="2:37" x14ac:dyDescent="0.2">
      <c r="B4505" s="5">
        <v>41369</v>
      </c>
      <c r="C4505" s="1">
        <v>547.34</v>
      </c>
      <c r="D4505" s="1">
        <f t="shared" si="1586"/>
        <v>14</v>
      </c>
      <c r="E4505" s="1" t="b">
        <f t="shared" si="1587"/>
        <v>0</v>
      </c>
      <c r="F4505" s="6">
        <f t="shared" si="1588"/>
        <v>1.0766190836734468E-2</v>
      </c>
      <c r="G4505" s="8">
        <f t="shared" si="1566"/>
        <v>4.1939970115937154E-4</v>
      </c>
      <c r="H4505" s="8">
        <f t="shared" si="1567"/>
        <v>3.4310293642010392E-4</v>
      </c>
      <c r="I4505" s="8">
        <f t="shared" si="1568"/>
        <v>5.1991742286552534E-5</v>
      </c>
      <c r="J4505" s="6">
        <f t="shared" si="1569"/>
        <v>1.5101626290015685E-3</v>
      </c>
      <c r="K4505" s="6">
        <f t="shared" si="1570"/>
        <v>1.093397711681337E-3</v>
      </c>
      <c r="L4505" s="6">
        <f t="shared" si="1571"/>
        <v>7.0294655142072199E-4</v>
      </c>
      <c r="M4505" s="9">
        <f t="shared" si="1572"/>
        <v>0.27771823584103267</v>
      </c>
      <c r="N4505" s="9">
        <f t="shared" si="1573"/>
        <v>0.31379518427243502</v>
      </c>
      <c r="O4505" s="9">
        <f t="shared" si="1574"/>
        <v>7.3962582477248476E-2</v>
      </c>
      <c r="P4505" s="9">
        <f t="shared" si="1575"/>
        <v>0.22182533419690542</v>
      </c>
      <c r="Q4505" s="10">
        <f t="shared" si="1576"/>
        <v>7.0465725117079714E-2</v>
      </c>
      <c r="R4505" s="10">
        <f t="shared" si="1559"/>
        <v>1.1353037220163273</v>
      </c>
      <c r="S4505" s="10">
        <f>_xlfn.PERCENTILE.INC($R$1519:R4505,0.75)</f>
        <v>0.8260282178978422</v>
      </c>
      <c r="T4505" s="10">
        <f t="shared" si="1560"/>
        <v>0.8260282178978422</v>
      </c>
      <c r="U4505" s="11">
        <f t="shared" si="1577"/>
        <v>0.8260282178978422</v>
      </c>
      <c r="V4505" s="10">
        <f t="shared" si="1561"/>
        <v>0.14213201503228756</v>
      </c>
      <c r="W4505" s="10">
        <f t="shared" si="1562"/>
        <v>0.82505981785435933</v>
      </c>
      <c r="X4505" s="10">
        <f t="shared" si="1578"/>
        <v>1.4191296525204091</v>
      </c>
      <c r="Y4505" s="10">
        <f>_xlfn.PERCENTILE.INC($X$1519:X4505,0.75)</f>
        <v>1.0325352723723027</v>
      </c>
      <c r="Z4505" s="10">
        <f t="shared" si="1579"/>
        <v>1.0325352723723027</v>
      </c>
      <c r="AA4505" s="10">
        <f t="shared" si="1580"/>
        <v>1.031512412577628</v>
      </c>
      <c r="AB4505" s="10">
        <f t="shared" si="1581"/>
        <v>0.11726741443381224</v>
      </c>
      <c r="AC4505" s="10">
        <f t="shared" si="1582"/>
        <v>0.12096279357936222</v>
      </c>
      <c r="AD4505" s="13">
        <f t="shared" si="1583"/>
        <v>117267.41443381224</v>
      </c>
      <c r="AE4505" s="13">
        <f t="shared" si="1563"/>
        <v>120962.79357936223</v>
      </c>
      <c r="AF4505" s="13"/>
      <c r="AG4505" s="2">
        <f t="shared" si="1558"/>
        <v>41369</v>
      </c>
      <c r="AH4505" s="3">
        <f t="shared" si="1564"/>
        <v>1262.5233627248526</v>
      </c>
      <c r="AI4505" s="3">
        <f t="shared" si="1565"/>
        <v>1302.3085198199326</v>
      </c>
      <c r="AJ4505" s="3">
        <f t="shared" si="1584"/>
        <v>749951.03058616759</v>
      </c>
      <c r="AK4505" s="3">
        <f t="shared" si="1585"/>
        <v>575084.42319278279</v>
      </c>
    </row>
    <row r="4506" spans="2:37" x14ac:dyDescent="0.2">
      <c r="B4506" s="5">
        <v>41372</v>
      </c>
      <c r="C4506" s="1">
        <v>548.28</v>
      </c>
      <c r="D4506" s="1">
        <f t="shared" si="1586"/>
        <v>15</v>
      </c>
      <c r="E4506" s="1" t="b">
        <f t="shared" si="1587"/>
        <v>1</v>
      </c>
      <c r="F4506" s="6">
        <f t="shared" si="1588"/>
        <v>1.717396864837184E-3</v>
      </c>
      <c r="G4506" s="8">
        <f t="shared" si="1566"/>
        <v>4.1066692042550736E-4</v>
      </c>
      <c r="H4506" s="8">
        <f t="shared" si="1567"/>
        <v>3.631876733510964E-4</v>
      </c>
      <c r="I4506" s="8">
        <f t="shared" si="1568"/>
        <v>6.070485301425818E-5</v>
      </c>
      <c r="J4506" s="6">
        <f t="shared" si="1569"/>
        <v>1.5097658962033814E-3</v>
      </c>
      <c r="K4506" s="6">
        <f t="shared" si="1570"/>
        <v>1.0926950512975301E-3</v>
      </c>
      <c r="L4506" s="6">
        <f t="shared" si="1571"/>
        <v>7.0260882270234979E-4</v>
      </c>
      <c r="M4506" s="9">
        <f t="shared" si="1572"/>
        <v>0.27200701874258404</v>
      </c>
      <c r="N4506" s="9">
        <f t="shared" si="1573"/>
        <v>0.3323778879750815</v>
      </c>
      <c r="O4506" s="9">
        <f t="shared" si="1574"/>
        <v>8.63992182460466E-2</v>
      </c>
      <c r="P4506" s="9">
        <f t="shared" si="1575"/>
        <v>0.23026137498790403</v>
      </c>
      <c r="Q4506" s="10">
        <f t="shared" si="1576"/>
        <v>6.9547538377802143E-2</v>
      </c>
      <c r="R4506" s="10">
        <f t="shared" si="1559"/>
        <v>1.1502923304836052</v>
      </c>
      <c r="S4506" s="10">
        <f>_xlfn.PERCENTILE.INC($R$1519:R4506,0.75)</f>
        <v>0.82638354286630067</v>
      </c>
      <c r="T4506" s="10">
        <f t="shared" si="1560"/>
        <v>0.82638354286630067</v>
      </c>
      <c r="U4506" s="11">
        <f t="shared" si="1577"/>
        <v>0.82638354286630067</v>
      </c>
      <c r="V4506" s="10">
        <f t="shared" si="1561"/>
        <v>0.22182533419690542</v>
      </c>
      <c r="W4506" s="10">
        <f t="shared" si="1562"/>
        <v>0.8260282178978422</v>
      </c>
      <c r="X4506" s="10">
        <f t="shared" si="1578"/>
        <v>1.4378654131045066</v>
      </c>
      <c r="Y4506" s="10">
        <f>_xlfn.PERCENTILE.INC($X$1519:X4506,0.75)</f>
        <v>1.0329794285828757</v>
      </c>
      <c r="Z4506" s="10">
        <f t="shared" si="1579"/>
        <v>1.0329794285828757</v>
      </c>
      <c r="AA4506" s="10">
        <f t="shared" si="1580"/>
        <v>1.0329794285828757</v>
      </c>
      <c r="AB4506" s="10">
        <f t="shared" si="1581"/>
        <v>0.18323398549126305</v>
      </c>
      <c r="AC4506" s="10">
        <f t="shared" si="1582"/>
        <v>0.18927693762972783</v>
      </c>
      <c r="AD4506" s="13">
        <f t="shared" si="1583"/>
        <v>183233.98549126304</v>
      </c>
      <c r="AE4506" s="13">
        <f t="shared" si="1563"/>
        <v>189276.93762972782</v>
      </c>
      <c r="AF4506" s="13"/>
      <c r="AG4506" s="2">
        <f t="shared" si="1558"/>
        <v>41372</v>
      </c>
      <c r="AH4506" s="3">
        <f t="shared" si="1564"/>
        <v>201.39468989619189</v>
      </c>
      <c r="AI4506" s="3">
        <f t="shared" si="1565"/>
        <v>207.74112245514414</v>
      </c>
      <c r="AJ4506" s="3">
        <f t="shared" si="1584"/>
        <v>750152.42527606373</v>
      </c>
      <c r="AK4506" s="3">
        <f t="shared" si="1585"/>
        <v>575292.1643152379</v>
      </c>
    </row>
    <row r="4507" spans="2:37" x14ac:dyDescent="0.2">
      <c r="B4507" s="5">
        <v>41373</v>
      </c>
      <c r="C4507" s="1">
        <v>551.1</v>
      </c>
      <c r="D4507" s="1">
        <f t="shared" si="1586"/>
        <v>15</v>
      </c>
      <c r="E4507" s="1" t="b">
        <f t="shared" si="1587"/>
        <v>0</v>
      </c>
      <c r="F4507" s="6">
        <f t="shared" si="1588"/>
        <v>5.1433574086234835E-3</v>
      </c>
      <c r="G4507" s="8">
        <f t="shared" si="1566"/>
        <v>5.4009684633734255E-4</v>
      </c>
      <c r="H4507" s="8">
        <f t="shared" si="1567"/>
        <v>4.1784796890263553E-4</v>
      </c>
      <c r="I4507" s="8">
        <f t="shared" si="1568"/>
        <v>9.9206016270951192E-5</v>
      </c>
      <c r="J4507" s="6">
        <f t="shared" si="1569"/>
        <v>1.5092413962879431E-3</v>
      </c>
      <c r="K4507" s="6">
        <f t="shared" si="1570"/>
        <v>1.0920845999222661E-3</v>
      </c>
      <c r="L4507" s="6">
        <f t="shared" si="1571"/>
        <v>7.0221491388033203E-4</v>
      </c>
      <c r="M4507" s="9">
        <f t="shared" si="1572"/>
        <v>0.35785981464975619</v>
      </c>
      <c r="N4507" s="9">
        <f t="shared" si="1573"/>
        <v>0.38261501804198844</v>
      </c>
      <c r="O4507" s="9">
        <f t="shared" si="1574"/>
        <v>0.14127586058056493</v>
      </c>
      <c r="P4507" s="9">
        <f t="shared" si="1575"/>
        <v>0.29391689775743651</v>
      </c>
      <c r="Q4507" s="10">
        <f t="shared" si="1576"/>
        <v>7.0089314481660267E-2</v>
      </c>
      <c r="R4507" s="10">
        <f t="shared" si="1559"/>
        <v>1.1414008054099742</v>
      </c>
      <c r="S4507" s="10">
        <f>_xlfn.PERCENTILE.INC($R$1519:R4507,0.75)</f>
        <v>0.82653434452452934</v>
      </c>
      <c r="T4507" s="10">
        <f t="shared" si="1560"/>
        <v>0.82653434452452934</v>
      </c>
      <c r="U4507" s="11">
        <f t="shared" si="1577"/>
        <v>0.82653434452452934</v>
      </c>
      <c r="V4507" s="10">
        <f t="shared" si="1561"/>
        <v>0.22182533419690542</v>
      </c>
      <c r="W4507" s="10">
        <f t="shared" si="1562"/>
        <v>0.8260282178978422</v>
      </c>
      <c r="X4507" s="10">
        <f t="shared" si="1578"/>
        <v>1.4267510067624678</v>
      </c>
      <c r="Y4507" s="10">
        <f>_xlfn.PERCENTILE.INC($X$1519:X4507,0.75)</f>
        <v>1.0331679306556616</v>
      </c>
      <c r="Z4507" s="10">
        <f t="shared" si="1579"/>
        <v>1.0331679306556616</v>
      </c>
      <c r="AA4507" s="10">
        <f t="shared" si="1580"/>
        <v>1.0329794285828757</v>
      </c>
      <c r="AB4507" s="10">
        <f t="shared" si="1581"/>
        <v>0.18323398549126305</v>
      </c>
      <c r="AC4507" s="10">
        <f t="shared" si="1582"/>
        <v>0.18927693762972783</v>
      </c>
      <c r="AD4507" s="13">
        <f t="shared" si="1583"/>
        <v>183233.98549126304</v>
      </c>
      <c r="AE4507" s="13">
        <f t="shared" si="1563"/>
        <v>189276.93762972782</v>
      </c>
      <c r="AF4507" s="13"/>
      <c r="AG4507" s="2">
        <f t="shared" si="1558"/>
        <v>41373</v>
      </c>
      <c r="AH4507" s="3">
        <f t="shared" si="1564"/>
        <v>942.43787678809565</v>
      </c>
      <c r="AI4507" s="3">
        <f t="shared" si="1565"/>
        <v>973.51893943942559</v>
      </c>
      <c r="AJ4507" s="3">
        <f t="shared" si="1584"/>
        <v>751094.86315285182</v>
      </c>
      <c r="AK4507" s="3">
        <f t="shared" si="1585"/>
        <v>576265.68325467734</v>
      </c>
    </row>
    <row r="4508" spans="2:37" x14ac:dyDescent="0.2">
      <c r="B4508" s="5">
        <v>41374</v>
      </c>
      <c r="C4508" s="1">
        <v>553.16999999999996</v>
      </c>
      <c r="D4508" s="1">
        <f t="shared" si="1586"/>
        <v>15</v>
      </c>
      <c r="E4508" s="1" t="b">
        <f t="shared" si="1587"/>
        <v>0</v>
      </c>
      <c r="F4508" s="6">
        <f t="shared" si="1588"/>
        <v>3.7561241154053793E-3</v>
      </c>
      <c r="G4508" s="8">
        <f t="shared" si="1566"/>
        <v>5.8864686979580891E-4</v>
      </c>
      <c r="H4508" s="8">
        <f t="shared" si="1567"/>
        <v>4.6571242400216515E-4</v>
      </c>
      <c r="I4508" s="8">
        <f t="shared" si="1568"/>
        <v>1.4112091206884247E-4</v>
      </c>
      <c r="J4508" s="6">
        <f t="shared" si="1569"/>
        <v>1.5086005942255825E-3</v>
      </c>
      <c r="K4508" s="6">
        <f t="shared" si="1570"/>
        <v>1.0914936326855214E-3</v>
      </c>
      <c r="L4508" s="6">
        <f t="shared" si="1571"/>
        <v>7.0178636716177812E-4</v>
      </c>
      <c r="M4508" s="9">
        <f t="shared" si="1572"/>
        <v>0.39019397980416543</v>
      </c>
      <c r="N4508" s="9">
        <f t="shared" si="1573"/>
        <v>0.42667443039161101</v>
      </c>
      <c r="O4508" s="9">
        <f t="shared" si="1574"/>
        <v>0.20108813546717247</v>
      </c>
      <c r="P4508" s="9">
        <f t="shared" si="1575"/>
        <v>0.33931884855431632</v>
      </c>
      <c r="Q4508" s="10">
        <f t="shared" si="1576"/>
        <v>7.0311242568334334E-2</v>
      </c>
      <c r="R4508" s="10">
        <f t="shared" si="1559"/>
        <v>1.1377981255593559</v>
      </c>
      <c r="S4508" s="10">
        <f>_xlfn.PERCENTILE.INC($R$1519:R4508,0.75)</f>
        <v>0.82672926865115082</v>
      </c>
      <c r="T4508" s="10">
        <f t="shared" si="1560"/>
        <v>0.82672926865115082</v>
      </c>
      <c r="U4508" s="11">
        <f t="shared" si="1577"/>
        <v>0.82672926865115082</v>
      </c>
      <c r="V4508" s="10">
        <f t="shared" si="1561"/>
        <v>0.22182533419690542</v>
      </c>
      <c r="W4508" s="10">
        <f t="shared" si="1562"/>
        <v>0.8260282178978422</v>
      </c>
      <c r="X4508" s="10">
        <f t="shared" si="1578"/>
        <v>1.4222476569491951</v>
      </c>
      <c r="Y4508" s="10">
        <f>_xlfn.PERCENTILE.INC($X$1519:X4508,0.75)</f>
        <v>1.0334115858139385</v>
      </c>
      <c r="Z4508" s="10">
        <f t="shared" si="1579"/>
        <v>1.0334115858139385</v>
      </c>
      <c r="AA4508" s="10">
        <f t="shared" si="1580"/>
        <v>1.0329794285828757</v>
      </c>
      <c r="AB4508" s="10">
        <f t="shared" si="1581"/>
        <v>0.18323398549126305</v>
      </c>
      <c r="AC4508" s="10">
        <f t="shared" si="1582"/>
        <v>0.18927693762972783</v>
      </c>
      <c r="AD4508" s="13">
        <f t="shared" si="1583"/>
        <v>183233.98549126304</v>
      </c>
      <c r="AE4508" s="13">
        <f t="shared" si="1563"/>
        <v>189276.93762972782</v>
      </c>
      <c r="AF4508" s="13"/>
      <c r="AG4508" s="2">
        <f t="shared" si="1558"/>
        <v>41374</v>
      </c>
      <c r="AH4508" s="3">
        <f t="shared" si="1564"/>
        <v>688.24959166557244</v>
      </c>
      <c r="AI4508" s="3">
        <f t="shared" si="1565"/>
        <v>710.94766992110056</v>
      </c>
      <c r="AJ4508" s="3">
        <f t="shared" si="1584"/>
        <v>751783.11274451739</v>
      </c>
      <c r="AK4508" s="3">
        <f t="shared" si="1585"/>
        <v>576976.63092459843</v>
      </c>
    </row>
    <row r="4509" spans="2:37" x14ac:dyDescent="0.2">
      <c r="B4509" s="5">
        <v>41375</v>
      </c>
      <c r="C4509" s="1">
        <v>554.1</v>
      </c>
      <c r="D4509" s="1">
        <f t="shared" si="1586"/>
        <v>15</v>
      </c>
      <c r="E4509" s="1" t="b">
        <f t="shared" si="1587"/>
        <v>0</v>
      </c>
      <c r="F4509" s="6">
        <f t="shared" si="1588"/>
        <v>1.6812191550519273E-3</v>
      </c>
      <c r="G4509" s="8">
        <f t="shared" si="1566"/>
        <v>6.0309598635404195E-4</v>
      </c>
      <c r="H4509" s="8">
        <f t="shared" si="1567"/>
        <v>4.7533776959534431E-4</v>
      </c>
      <c r="I4509" s="8">
        <f t="shared" si="1568"/>
        <v>1.3801970942792715E-4</v>
      </c>
      <c r="J4509" s="6">
        <f t="shared" si="1569"/>
        <v>1.5081246365865727E-3</v>
      </c>
      <c r="K4509" s="6">
        <f t="shared" si="1570"/>
        <v>1.0908518243599749E-3</v>
      </c>
      <c r="L4509" s="6">
        <f t="shared" si="1571"/>
        <v>7.0133236719541528E-4</v>
      </c>
      <c r="M4509" s="9">
        <f t="shared" si="1572"/>
        <v>0.3998979737636702</v>
      </c>
      <c r="N4509" s="9">
        <f t="shared" si="1573"/>
        <v>0.43574916315901541</v>
      </c>
      <c r="O4509" s="9">
        <f t="shared" si="1574"/>
        <v>0.19679643473444614</v>
      </c>
      <c r="P4509" s="9">
        <f t="shared" si="1575"/>
        <v>0.34414785721904395</v>
      </c>
      <c r="Q4509" s="10">
        <f t="shared" si="1576"/>
        <v>7.0303493324413338E-2</v>
      </c>
      <c r="R4509" s="10">
        <f t="shared" si="1559"/>
        <v>1.1379235400272705</v>
      </c>
      <c r="S4509" s="10">
        <f>_xlfn.PERCENTILE.INC($R$1519:R4509,0.75)</f>
        <v>0.82681602052690573</v>
      </c>
      <c r="T4509" s="10">
        <f t="shared" si="1560"/>
        <v>0.82681602052690573</v>
      </c>
      <c r="U4509" s="11">
        <f t="shared" si="1577"/>
        <v>0.82681602052690573</v>
      </c>
      <c r="V4509" s="10">
        <f t="shared" si="1561"/>
        <v>0.22182533419690542</v>
      </c>
      <c r="W4509" s="10">
        <f t="shared" si="1562"/>
        <v>0.8260282178978422</v>
      </c>
      <c r="X4509" s="10">
        <f t="shared" si="1578"/>
        <v>1.4224044250340881</v>
      </c>
      <c r="Y4509" s="10">
        <f>_xlfn.PERCENTILE.INC($X$1519:X4509,0.75)</f>
        <v>1.0335200256586323</v>
      </c>
      <c r="Z4509" s="10">
        <f t="shared" si="1579"/>
        <v>1.0335200256586323</v>
      </c>
      <c r="AA4509" s="10">
        <f t="shared" si="1580"/>
        <v>1.0329794285828757</v>
      </c>
      <c r="AB4509" s="10">
        <f t="shared" si="1581"/>
        <v>0.18323398549126305</v>
      </c>
      <c r="AC4509" s="10">
        <f t="shared" si="1582"/>
        <v>0.18927693762972783</v>
      </c>
      <c r="AD4509" s="13">
        <f t="shared" si="1583"/>
        <v>183233.98549126304</v>
      </c>
      <c r="AE4509" s="13">
        <f t="shared" si="1563"/>
        <v>189276.93762972782</v>
      </c>
      <c r="AF4509" s="13"/>
      <c r="AG4509" s="2">
        <f t="shared" si="1558"/>
        <v>41375</v>
      </c>
      <c r="AH4509" s="3">
        <f t="shared" si="1564"/>
        <v>308.05648626441837</v>
      </c>
      <c r="AI4509" s="3">
        <f t="shared" si="1565"/>
        <v>318.21601315266736</v>
      </c>
      <c r="AJ4509" s="3">
        <f t="shared" si="1584"/>
        <v>752091.16923078184</v>
      </c>
      <c r="AK4509" s="3">
        <f t="shared" si="1585"/>
        <v>577294.84693775105</v>
      </c>
    </row>
    <row r="4510" spans="2:37" x14ac:dyDescent="0.2">
      <c r="B4510" s="5">
        <v>41376</v>
      </c>
      <c r="C4510" s="1">
        <v>553.46</v>
      </c>
      <c r="D4510" s="1">
        <f t="shared" si="1586"/>
        <v>15</v>
      </c>
      <c r="E4510" s="1" t="b">
        <f t="shared" si="1587"/>
        <v>0</v>
      </c>
      <c r="F4510" s="6">
        <f t="shared" si="1588"/>
        <v>-1.155026168561557E-3</v>
      </c>
      <c r="G4510" s="8">
        <f t="shared" si="1566"/>
        <v>5.7001476072193421E-4</v>
      </c>
      <c r="H4510" s="8">
        <f t="shared" si="1567"/>
        <v>4.796423530109575E-4</v>
      </c>
      <c r="I4510" s="8">
        <f t="shared" si="1568"/>
        <v>1.3815474276729643E-4</v>
      </c>
      <c r="J4510" s="6">
        <f t="shared" si="1569"/>
        <v>1.5078769447671898E-3</v>
      </c>
      <c r="K4510" s="6">
        <f t="shared" si="1570"/>
        <v>1.090401765181715E-3</v>
      </c>
      <c r="L4510" s="6">
        <f t="shared" si="1571"/>
        <v>7.0097050337542487E-4</v>
      </c>
      <c r="M4510" s="9">
        <f t="shared" si="1572"/>
        <v>0.37802472058483672</v>
      </c>
      <c r="N4510" s="9">
        <f t="shared" si="1573"/>
        <v>0.43987672097268227</v>
      </c>
      <c r="O4510" s="9">
        <f t="shared" si="1574"/>
        <v>0.19709066515927803</v>
      </c>
      <c r="P4510" s="9">
        <f t="shared" si="1575"/>
        <v>0.33833070223893236</v>
      </c>
      <c r="Q4510" s="10">
        <f t="shared" si="1576"/>
        <v>7.0266313973111311E-2</v>
      </c>
      <c r="R4510" s="10">
        <f t="shared" si="1559"/>
        <v>1.1385256387664431</v>
      </c>
      <c r="S4510" s="10">
        <f>_xlfn.PERCENTILE.INC($R$1519:R4510,0.75)</f>
        <v>0.82686019157887292</v>
      </c>
      <c r="T4510" s="10">
        <f t="shared" si="1560"/>
        <v>0.82686019157887292</v>
      </c>
      <c r="U4510" s="11">
        <f t="shared" si="1577"/>
        <v>0.82686019157887292</v>
      </c>
      <c r="V4510" s="10">
        <f t="shared" si="1561"/>
        <v>0.22182533419690542</v>
      </c>
      <c r="W4510" s="10">
        <f t="shared" si="1562"/>
        <v>0.8260282178978422</v>
      </c>
      <c r="X4510" s="10">
        <f t="shared" si="1578"/>
        <v>1.423157048458054</v>
      </c>
      <c r="Y4510" s="10">
        <f>_xlfn.PERCENTILE.INC($X$1519:X4510,0.75)</f>
        <v>1.0335752394735911</v>
      </c>
      <c r="Z4510" s="10">
        <f t="shared" si="1579"/>
        <v>1.0335752394735911</v>
      </c>
      <c r="AA4510" s="10">
        <f t="shared" si="1580"/>
        <v>1.0329794285828757</v>
      </c>
      <c r="AB4510" s="10">
        <f t="shared" si="1581"/>
        <v>0.18323398549126305</v>
      </c>
      <c r="AC4510" s="10">
        <f t="shared" si="1582"/>
        <v>0.18927693762972783</v>
      </c>
      <c r="AD4510" s="13">
        <f t="shared" si="1583"/>
        <v>183233.98549126304</v>
      </c>
      <c r="AE4510" s="13">
        <f t="shared" si="1563"/>
        <v>189276.93762972782</v>
      </c>
      <c r="AF4510" s="13"/>
      <c r="AG4510" s="2">
        <f t="shared" si="1558"/>
        <v>41376</v>
      </c>
      <c r="AH4510" s="3">
        <f t="shared" si="1564"/>
        <v>-211.64004821223747</v>
      </c>
      <c r="AI4510" s="3">
        <f t="shared" si="1565"/>
        <v>-218.61981606752931</v>
      </c>
      <c r="AJ4510" s="3">
        <f t="shared" si="1584"/>
        <v>751879.52918256959</v>
      </c>
      <c r="AK4510" s="3">
        <f t="shared" si="1585"/>
        <v>577076.22712168354</v>
      </c>
    </row>
    <row r="4511" spans="2:37" x14ac:dyDescent="0.2">
      <c r="B4511" s="5">
        <v>41379</v>
      </c>
      <c r="C4511" s="1">
        <v>552.91</v>
      </c>
      <c r="D4511" s="1">
        <f t="shared" si="1586"/>
        <v>16</v>
      </c>
      <c r="E4511" s="1" t="b">
        <f t="shared" si="1587"/>
        <v>1</v>
      </c>
      <c r="F4511" s="6">
        <f t="shared" si="1588"/>
        <v>-9.9374841903676625E-4</v>
      </c>
      <c r="G4511" s="8">
        <f t="shared" si="1566"/>
        <v>4.8268337737959966E-4</v>
      </c>
      <c r="H4511" s="8">
        <f t="shared" si="1567"/>
        <v>4.5460364735652509E-4</v>
      </c>
      <c r="I4511" s="8">
        <f t="shared" si="1568"/>
        <v>1.1696290469021004E-4</v>
      </c>
      <c r="J4511" s="6">
        <f t="shared" si="1569"/>
        <v>1.5077694932017814E-3</v>
      </c>
      <c r="K4511" s="6">
        <f t="shared" si="1570"/>
        <v>1.0900931561692168E-3</v>
      </c>
      <c r="L4511" s="6">
        <f t="shared" si="1571"/>
        <v>7.0065575580053989E-4</v>
      </c>
      <c r="M4511" s="9">
        <f t="shared" si="1572"/>
        <v>0.32013074913368289</v>
      </c>
      <c r="N4511" s="9">
        <f t="shared" si="1573"/>
        <v>0.41703192500912856</v>
      </c>
      <c r="O4511" s="9">
        <f t="shared" si="1574"/>
        <v>0.16693348155910478</v>
      </c>
      <c r="P4511" s="9">
        <f t="shared" si="1575"/>
        <v>0.30136538523397211</v>
      </c>
      <c r="Q4511" s="10">
        <f t="shared" si="1576"/>
        <v>6.9959609175497053E-2</v>
      </c>
      <c r="R4511" s="10">
        <f t="shared" si="1559"/>
        <v>1.1435169656153474</v>
      </c>
      <c r="S4511" s="10">
        <f>_xlfn.PERCENTILE.INC($R$1519:R4511,0.75)</f>
        <v>0.82692737323413112</v>
      </c>
      <c r="T4511" s="10">
        <f t="shared" si="1560"/>
        <v>0.82692737323413112</v>
      </c>
      <c r="U4511" s="11">
        <f t="shared" si="1577"/>
        <v>0.82692737323413112</v>
      </c>
      <c r="V4511" s="10">
        <f t="shared" si="1561"/>
        <v>0.33833070223893236</v>
      </c>
      <c r="W4511" s="10">
        <f t="shared" si="1562"/>
        <v>0.82686019157887292</v>
      </c>
      <c r="X4511" s="10">
        <f t="shared" si="1578"/>
        <v>1.4293962070191841</v>
      </c>
      <c r="Y4511" s="10">
        <f>_xlfn.PERCENTILE.INC($X$1519:X4511,0.75)</f>
        <v>1.0336592165426639</v>
      </c>
      <c r="Z4511" s="10">
        <f t="shared" si="1579"/>
        <v>1.0336592165426639</v>
      </c>
      <c r="AA4511" s="10">
        <f t="shared" si="1580"/>
        <v>1.0336592165426639</v>
      </c>
      <c r="AB4511" s="10">
        <f t="shared" si="1581"/>
        <v>0.27975218927029821</v>
      </c>
      <c r="AC4511" s="10">
        <f t="shared" si="1582"/>
        <v>0.28916842878723148</v>
      </c>
      <c r="AD4511" s="13">
        <f t="shared" si="1583"/>
        <v>279752.18927029823</v>
      </c>
      <c r="AE4511" s="13">
        <f t="shared" si="1563"/>
        <v>289168.4287872315</v>
      </c>
      <c r="AF4511" s="13"/>
      <c r="AG4511" s="2">
        <f t="shared" si="1558"/>
        <v>41379</v>
      </c>
      <c r="AH4511" s="3">
        <f t="shared" si="1564"/>
        <v>-182.0884833957484</v>
      </c>
      <c r="AI4511" s="3">
        <f t="shared" si="1565"/>
        <v>-188.09365752966264</v>
      </c>
      <c r="AJ4511" s="3">
        <f t="shared" si="1584"/>
        <v>751697.44069917384</v>
      </c>
      <c r="AK4511" s="3">
        <f t="shared" si="1585"/>
        <v>576888.13346415386</v>
      </c>
    </row>
    <row r="4512" spans="2:37" x14ac:dyDescent="0.2">
      <c r="B4512" s="5">
        <v>41380</v>
      </c>
      <c r="C4512" s="1">
        <v>547.79</v>
      </c>
      <c r="D4512" s="1">
        <f t="shared" si="1586"/>
        <v>16</v>
      </c>
      <c r="E4512" s="1" t="b">
        <f t="shared" si="1587"/>
        <v>0</v>
      </c>
      <c r="F4512" s="6">
        <f t="shared" si="1588"/>
        <v>-9.2600965799135571E-3</v>
      </c>
      <c r="G4512" s="8">
        <f t="shared" si="1566"/>
        <v>3.0023885115860316E-4</v>
      </c>
      <c r="H4512" s="8">
        <f t="shared" si="1567"/>
        <v>3.3467538632019073E-4</v>
      </c>
      <c r="I4512" s="8">
        <f t="shared" si="1568"/>
        <v>7.286659592409031E-5</v>
      </c>
      <c r="J4512" s="6">
        <f t="shared" si="1569"/>
        <v>1.5076303081500402E-3</v>
      </c>
      <c r="K4512" s="6">
        <f t="shared" si="1570"/>
        <v>1.0897730210667851E-3</v>
      </c>
      <c r="L4512" s="6">
        <f t="shared" si="1571"/>
        <v>7.0035372361028705E-4</v>
      </c>
      <c r="M4512" s="9">
        <f t="shared" si="1572"/>
        <v>0.19914620284266879</v>
      </c>
      <c r="N4512" s="9">
        <f t="shared" si="1573"/>
        <v>0.30710558974250901</v>
      </c>
      <c r="O4512" s="9">
        <f t="shared" si="1574"/>
        <v>0.1040425623047548</v>
      </c>
      <c r="P4512" s="9">
        <f t="shared" si="1575"/>
        <v>0.20343145162997756</v>
      </c>
      <c r="Q4512" s="10">
        <f t="shared" si="1576"/>
        <v>7.2728138614818846E-2</v>
      </c>
      <c r="R4512" s="10">
        <f t="shared" si="1559"/>
        <v>1.09998690360679</v>
      </c>
      <c r="S4512" s="10">
        <f>_xlfn.PERCENTILE.INC($R$1519:R4512,0.75)</f>
        <v>0.82765293195555156</v>
      </c>
      <c r="T4512" s="10">
        <f t="shared" si="1560"/>
        <v>0.82765293195555156</v>
      </c>
      <c r="U4512" s="11">
        <f t="shared" si="1577"/>
        <v>0.82765293195555156</v>
      </c>
      <c r="V4512" s="10">
        <f t="shared" si="1561"/>
        <v>0.33833070223893236</v>
      </c>
      <c r="W4512" s="10">
        <f t="shared" si="1562"/>
        <v>0.82686019157887292</v>
      </c>
      <c r="X4512" s="10">
        <f t="shared" si="1578"/>
        <v>1.3749836295084876</v>
      </c>
      <c r="Y4512" s="10">
        <f>_xlfn.PERCENTILE.INC($X$1519:X4512,0.75)</f>
        <v>1.0345661649444395</v>
      </c>
      <c r="Z4512" s="10">
        <f t="shared" si="1579"/>
        <v>1.0345661649444395</v>
      </c>
      <c r="AA4512" s="10">
        <f t="shared" si="1580"/>
        <v>1.0336592165426639</v>
      </c>
      <c r="AB4512" s="10">
        <f t="shared" si="1581"/>
        <v>0.27975218927029821</v>
      </c>
      <c r="AC4512" s="10">
        <f t="shared" si="1582"/>
        <v>0.28916842878723148</v>
      </c>
      <c r="AD4512" s="13">
        <f t="shared" si="1583"/>
        <v>279752.18927029823</v>
      </c>
      <c r="AE4512" s="13">
        <f t="shared" si="1563"/>
        <v>289168.4287872315</v>
      </c>
      <c r="AF4512" s="13"/>
      <c r="AG4512" s="2">
        <f t="shared" si="1558"/>
        <v>41380</v>
      </c>
      <c r="AH4512" s="3">
        <f t="shared" si="1564"/>
        <v>-2590.5322910852187</v>
      </c>
      <c r="AI4512" s="3">
        <f t="shared" si="1565"/>
        <v>-2677.7275784316193</v>
      </c>
      <c r="AJ4512" s="3">
        <f t="shared" si="1584"/>
        <v>749106.90840808861</v>
      </c>
      <c r="AK4512" s="3">
        <f t="shared" si="1585"/>
        <v>574210.40588572226</v>
      </c>
    </row>
    <row r="4513" spans="2:37" x14ac:dyDescent="0.2">
      <c r="B4513" s="5">
        <v>41381</v>
      </c>
      <c r="C4513" s="1">
        <v>547.48</v>
      </c>
      <c r="D4513" s="1">
        <f t="shared" si="1586"/>
        <v>16</v>
      </c>
      <c r="E4513" s="1" t="b">
        <f t="shared" si="1587"/>
        <v>0</v>
      </c>
      <c r="F4513" s="6">
        <f t="shared" si="1588"/>
        <v>-5.6591029409069904E-4</v>
      </c>
      <c r="G4513" s="8">
        <f t="shared" si="1566"/>
        <v>2.916580549216204E-4</v>
      </c>
      <c r="H4513" s="8">
        <f t="shared" si="1567"/>
        <v>3.2163486047380598E-4</v>
      </c>
      <c r="I4513" s="8">
        <f t="shared" si="1568"/>
        <v>6.2726110692237896E-5</v>
      </c>
      <c r="J4513" s="6">
        <f t="shared" si="1569"/>
        <v>1.5072979724368005E-3</v>
      </c>
      <c r="K4513" s="6">
        <f t="shared" si="1570"/>
        <v>1.0893615797593916E-3</v>
      </c>
      <c r="L4513" s="6">
        <f t="shared" si="1571"/>
        <v>7.000010752394849E-4</v>
      </c>
      <c r="M4513" s="9">
        <f t="shared" si="1572"/>
        <v>0.19349727807973241</v>
      </c>
      <c r="N4513" s="9">
        <f t="shared" si="1573"/>
        <v>0.29525078399115728</v>
      </c>
      <c r="O4513" s="9">
        <f t="shared" si="1574"/>
        <v>8.9608591916488123E-2</v>
      </c>
      <c r="P4513" s="9">
        <f t="shared" si="1575"/>
        <v>0.19278555132912598</v>
      </c>
      <c r="Q4513" s="10">
        <f t="shared" si="1576"/>
        <v>7.2742282776286249E-2</v>
      </c>
      <c r="R4513" s="10">
        <f t="shared" si="1559"/>
        <v>1.0997730198546882</v>
      </c>
      <c r="S4513" s="10">
        <f>_xlfn.PERCENTILE.INC($R$1519:R4513,0.75)</f>
        <v>0.82822565569519968</v>
      </c>
      <c r="T4513" s="10">
        <f t="shared" si="1560"/>
        <v>0.82822565569519968</v>
      </c>
      <c r="U4513" s="11">
        <f t="shared" si="1577"/>
        <v>0.82822565569519968</v>
      </c>
      <c r="V4513" s="10">
        <f t="shared" si="1561"/>
        <v>0.33833070223893236</v>
      </c>
      <c r="W4513" s="10">
        <f t="shared" si="1562"/>
        <v>0.82686019157887292</v>
      </c>
      <c r="X4513" s="10">
        <f t="shared" si="1578"/>
        <v>1.3747162748183603</v>
      </c>
      <c r="Y4513" s="10">
        <f>_xlfn.PERCENTILE.INC($X$1519:X4513,0.75)</f>
        <v>1.0352820696189999</v>
      </c>
      <c r="Z4513" s="10">
        <f t="shared" si="1579"/>
        <v>1.0352820696189999</v>
      </c>
      <c r="AA4513" s="10">
        <f t="shared" si="1580"/>
        <v>1.0336592165426639</v>
      </c>
      <c r="AB4513" s="10">
        <f t="shared" si="1581"/>
        <v>0.27975218927029821</v>
      </c>
      <c r="AC4513" s="10">
        <f t="shared" si="1582"/>
        <v>0.28916842878723148</v>
      </c>
      <c r="AD4513" s="13">
        <f t="shared" si="1583"/>
        <v>279752.18927029823</v>
      </c>
      <c r="AE4513" s="13">
        <f t="shared" si="1563"/>
        <v>289168.4287872315</v>
      </c>
      <c r="AF4513" s="13"/>
      <c r="AG4513" s="2">
        <f t="shared" si="1558"/>
        <v>41381</v>
      </c>
      <c r="AH4513" s="3">
        <f t="shared" si="1564"/>
        <v>-158.31464370247136</v>
      </c>
      <c r="AI4513" s="3">
        <f t="shared" si="1565"/>
        <v>-163.64339057672754</v>
      </c>
      <c r="AJ4513" s="3">
        <f t="shared" si="1584"/>
        <v>748948.59376438614</v>
      </c>
      <c r="AK4513" s="3">
        <f t="shared" si="1585"/>
        <v>574046.76249514555</v>
      </c>
    </row>
    <row r="4514" spans="2:37" x14ac:dyDescent="0.2">
      <c r="B4514" s="5">
        <v>41382</v>
      </c>
      <c r="C4514" s="1">
        <v>543.36</v>
      </c>
      <c r="D4514" s="1">
        <f t="shared" si="1586"/>
        <v>16</v>
      </c>
      <c r="E4514" s="1" t="b">
        <f t="shared" si="1587"/>
        <v>0</v>
      </c>
      <c r="F4514" s="6">
        <f t="shared" si="1588"/>
        <v>-7.5253890553079739E-3</v>
      </c>
      <c r="G4514" s="8">
        <f t="shared" si="1566"/>
        <v>8.9440609439211144E-5</v>
      </c>
      <c r="H4514" s="8">
        <f t="shared" si="1567"/>
        <v>2.2543715287822426E-4</v>
      </c>
      <c r="I4514" s="8">
        <f t="shared" si="1568"/>
        <v>1.9439091856690082E-5</v>
      </c>
      <c r="J4514" s="6">
        <f t="shared" si="1569"/>
        <v>1.5071593202764558E-3</v>
      </c>
      <c r="K4514" s="6">
        <f t="shared" si="1570"/>
        <v>1.089043488260436E-3</v>
      </c>
      <c r="L4514" s="6">
        <f t="shared" si="1571"/>
        <v>6.9973817664365856E-4</v>
      </c>
      <c r="M4514" s="9">
        <f t="shared" si="1572"/>
        <v>5.934383195985226E-2</v>
      </c>
      <c r="N4514" s="9">
        <f t="shared" si="1573"/>
        <v>0.20700472966265307</v>
      </c>
      <c r="O4514" s="9">
        <f t="shared" si="1574"/>
        <v>2.778052206602618E-2</v>
      </c>
      <c r="P4514" s="9">
        <f t="shared" si="1575"/>
        <v>9.8043027896177151E-2</v>
      </c>
      <c r="Q4514" s="10">
        <f t="shared" si="1576"/>
        <v>7.4577565668870541E-2</v>
      </c>
      <c r="R4514" s="10">
        <f t="shared" si="1559"/>
        <v>1.0727086528300673</v>
      </c>
      <c r="S4514" s="10">
        <f>_xlfn.PERCENTILE.INC($R$1519:R4514,0.75)</f>
        <v>0.82861295347884156</v>
      </c>
      <c r="T4514" s="10">
        <f t="shared" si="1560"/>
        <v>0.82861295347884156</v>
      </c>
      <c r="U4514" s="11">
        <f t="shared" si="1577"/>
        <v>0.82861295347884156</v>
      </c>
      <c r="V4514" s="10">
        <f t="shared" si="1561"/>
        <v>0.33833070223893236</v>
      </c>
      <c r="W4514" s="10">
        <f t="shared" si="1562"/>
        <v>0.82686019157887292</v>
      </c>
      <c r="X4514" s="10">
        <f t="shared" si="1578"/>
        <v>1.3408858160375843</v>
      </c>
      <c r="Y4514" s="10">
        <f>_xlfn.PERCENTILE.INC($X$1519:X4514,0.75)</f>
        <v>1.0357661918485519</v>
      </c>
      <c r="Z4514" s="10">
        <f t="shared" si="1579"/>
        <v>1.0357661918485519</v>
      </c>
      <c r="AA4514" s="10">
        <f t="shared" si="1580"/>
        <v>1.0336592165426639</v>
      </c>
      <c r="AB4514" s="10">
        <f t="shared" si="1581"/>
        <v>0.27975218927029821</v>
      </c>
      <c r="AC4514" s="10">
        <f t="shared" si="1582"/>
        <v>0.28916842878723148</v>
      </c>
      <c r="AD4514" s="13">
        <f t="shared" si="1583"/>
        <v>279752.18927029823</v>
      </c>
      <c r="AE4514" s="13">
        <f t="shared" si="1563"/>
        <v>289168.4287872315</v>
      </c>
      <c r="AF4514" s="13"/>
      <c r="AG4514" s="2">
        <f t="shared" si="1558"/>
        <v>41382</v>
      </c>
      <c r="AH4514" s="3">
        <f t="shared" si="1564"/>
        <v>-2105.2440633331471</v>
      </c>
      <c r="AI4514" s="3">
        <f t="shared" si="1565"/>
        <v>-2176.104929136035</v>
      </c>
      <c r="AJ4514" s="3">
        <f t="shared" si="1584"/>
        <v>746843.349701053</v>
      </c>
      <c r="AK4514" s="3">
        <f t="shared" si="1585"/>
        <v>571870.65756600956</v>
      </c>
    </row>
    <row r="4515" spans="2:37" x14ac:dyDescent="0.2">
      <c r="B4515" s="5">
        <v>41383</v>
      </c>
      <c r="C4515" s="1">
        <v>546.16999999999996</v>
      </c>
      <c r="D4515" s="1">
        <f t="shared" si="1586"/>
        <v>16</v>
      </c>
      <c r="E4515" s="1" t="b">
        <f t="shared" si="1587"/>
        <v>0</v>
      </c>
      <c r="F4515" s="6">
        <f t="shared" si="1588"/>
        <v>5.1715253239104086E-3</v>
      </c>
      <c r="G4515" s="8">
        <f t="shared" si="1566"/>
        <v>2.1474211184921755E-4</v>
      </c>
      <c r="H4515" s="8">
        <f t="shared" si="1567"/>
        <v>2.8414673939004858E-4</v>
      </c>
      <c r="I4515" s="8">
        <f t="shared" si="1568"/>
        <v>4.2738426205679544E-5</v>
      </c>
      <c r="J4515" s="6">
        <f t="shared" si="1569"/>
        <v>1.5070573541651183E-3</v>
      </c>
      <c r="K4515" s="6">
        <f t="shared" si="1570"/>
        <v>1.0887908119088521E-3</v>
      </c>
      <c r="L4515" s="6">
        <f t="shared" si="1571"/>
        <v>6.9949531765084384E-4</v>
      </c>
      <c r="M4515" s="9">
        <f t="shared" si="1572"/>
        <v>0.14249100159043429</v>
      </c>
      <c r="N4515" s="9">
        <f t="shared" si="1573"/>
        <v>0.26097459335819218</v>
      </c>
      <c r="O4515" s="9">
        <f t="shared" si="1574"/>
        <v>6.1098945378520196E-2</v>
      </c>
      <c r="P4515" s="9">
        <f t="shared" si="1575"/>
        <v>0.15485484677571554</v>
      </c>
      <c r="Q4515" s="10">
        <f t="shared" si="1576"/>
        <v>7.5035009494532373E-2</v>
      </c>
      <c r="R4515" s="10">
        <f t="shared" si="1559"/>
        <v>1.0661689861694417</v>
      </c>
      <c r="S4515" s="10">
        <f>_xlfn.PERCENTILE.INC($R$1519:R4515,0.75)</f>
        <v>0.82878223433224285</v>
      </c>
      <c r="T4515" s="10">
        <f t="shared" si="1560"/>
        <v>0.82878223433224285</v>
      </c>
      <c r="U4515" s="11">
        <f t="shared" si="1577"/>
        <v>0.82878223433224285</v>
      </c>
      <c r="V4515" s="10">
        <f t="shared" si="1561"/>
        <v>0.33833070223893236</v>
      </c>
      <c r="W4515" s="10">
        <f t="shared" si="1562"/>
        <v>0.82686019157887292</v>
      </c>
      <c r="X4515" s="10">
        <f t="shared" si="1578"/>
        <v>1.332711232711802</v>
      </c>
      <c r="Y4515" s="10">
        <f>_xlfn.PERCENTILE.INC($X$1519:X4515,0.75)</f>
        <v>1.0359777929153036</v>
      </c>
      <c r="Z4515" s="10">
        <f t="shared" si="1579"/>
        <v>1.0359777929153036</v>
      </c>
      <c r="AA4515" s="10">
        <f t="shared" si="1580"/>
        <v>1.0336592165426639</v>
      </c>
      <c r="AB4515" s="10">
        <f t="shared" si="1581"/>
        <v>0.27975218927029821</v>
      </c>
      <c r="AC4515" s="10">
        <f t="shared" si="1582"/>
        <v>0.28916842878723148</v>
      </c>
      <c r="AD4515" s="13">
        <f t="shared" si="1583"/>
        <v>279752.18927029823</v>
      </c>
      <c r="AE4515" s="13">
        <f t="shared" si="1563"/>
        <v>289168.4287872315</v>
      </c>
      <c r="AF4515" s="13"/>
      <c r="AG4515" s="2">
        <f t="shared" si="1558"/>
        <v>41383</v>
      </c>
      <c r="AH4515" s="3">
        <f t="shared" si="1564"/>
        <v>1446.745531230725</v>
      </c>
      <c r="AI4515" s="3">
        <f t="shared" si="1565"/>
        <v>1495.4418523485513</v>
      </c>
      <c r="AJ4515" s="3">
        <f t="shared" si="1584"/>
        <v>748290.0952322837</v>
      </c>
      <c r="AK4515" s="3">
        <f t="shared" si="1585"/>
        <v>573366.09941835806</v>
      </c>
    </row>
    <row r="4516" spans="2:37" x14ac:dyDescent="0.2">
      <c r="B4516" s="5">
        <v>41386</v>
      </c>
      <c r="C4516" s="1">
        <v>542.27</v>
      </c>
      <c r="D4516" s="1">
        <f t="shared" si="1586"/>
        <v>17</v>
      </c>
      <c r="E4516" s="1" t="b">
        <f t="shared" si="1587"/>
        <v>1</v>
      </c>
      <c r="F4516" s="6">
        <f t="shared" si="1588"/>
        <v>-7.1406338685756632E-3</v>
      </c>
      <c r="G4516" s="8">
        <f t="shared" si="1566"/>
        <v>1.6936111488712632E-5</v>
      </c>
      <c r="H4516" s="8">
        <f t="shared" si="1567"/>
        <v>1.8908002892782121E-4</v>
      </c>
      <c r="I4516" s="8">
        <f t="shared" si="1568"/>
        <v>-3.5955926498683208E-6</v>
      </c>
      <c r="J4516" s="6">
        <f t="shared" si="1569"/>
        <v>1.5070533392882142E-3</v>
      </c>
      <c r="K4516" s="6">
        <f t="shared" si="1570"/>
        <v>1.0886151645151522E-3</v>
      </c>
      <c r="L4516" s="6">
        <f t="shared" si="1571"/>
        <v>6.993212423857105E-4</v>
      </c>
      <c r="M4516" s="9">
        <f t="shared" si="1572"/>
        <v>1.1237897854837446E-2</v>
      </c>
      <c r="N4516" s="9">
        <f t="shared" si="1573"/>
        <v>0.17368858628019732</v>
      </c>
      <c r="O4516" s="9">
        <f t="shared" si="1574"/>
        <v>-5.1415464480988448E-3</v>
      </c>
      <c r="P4516" s="9">
        <f t="shared" si="1575"/>
        <v>5.9928312562311979E-2</v>
      </c>
      <c r="Q4516" s="10">
        <f t="shared" si="1576"/>
        <v>7.6117116007385827E-2</v>
      </c>
      <c r="R4516" s="10">
        <f t="shared" si="1559"/>
        <v>1.051011969400383</v>
      </c>
      <c r="S4516" s="10">
        <f>_xlfn.PERCENTILE.INC($R$1519:R4516,0.75)</f>
        <v>0.82898612547616979</v>
      </c>
      <c r="T4516" s="10">
        <f t="shared" si="1560"/>
        <v>0.82898612547616979</v>
      </c>
      <c r="U4516" s="11">
        <f t="shared" si="1577"/>
        <v>0.82898612547616979</v>
      </c>
      <c r="V4516" s="10">
        <f t="shared" si="1561"/>
        <v>0.15485484677571554</v>
      </c>
      <c r="W4516" s="10">
        <f t="shared" si="1562"/>
        <v>0.82878223433224285</v>
      </c>
      <c r="X4516" s="10">
        <f t="shared" si="1578"/>
        <v>1.313764961750479</v>
      </c>
      <c r="Y4516" s="10">
        <f>_xlfn.PERCENTILE.INC($X$1519:X4516,0.75)</f>
        <v>1.0362326568452125</v>
      </c>
      <c r="Z4516" s="10">
        <f t="shared" si="1579"/>
        <v>1.0362326568452125</v>
      </c>
      <c r="AA4516" s="10">
        <f t="shared" si="1580"/>
        <v>1.0362326568452125</v>
      </c>
      <c r="AB4516" s="10">
        <f t="shared" si="1581"/>
        <v>0.12834094590795464</v>
      </c>
      <c r="AC4516" s="10">
        <f t="shared" si="1582"/>
        <v>0.13299107936022753</v>
      </c>
      <c r="AD4516" s="13">
        <f t="shared" si="1583"/>
        <v>128340.94590795464</v>
      </c>
      <c r="AE4516" s="13">
        <f t="shared" si="1563"/>
        <v>132991.07936022754</v>
      </c>
      <c r="AF4516" s="13"/>
      <c r="AG4516" s="2">
        <f t="shared" si="1558"/>
        <v>41386</v>
      </c>
      <c r="AH4516" s="3">
        <f t="shared" si="1564"/>
        <v>-1997.6079575116808</v>
      </c>
      <c r="AI4516" s="3">
        <f t="shared" si="1565"/>
        <v>-2064.8458763209151</v>
      </c>
      <c r="AJ4516" s="3">
        <f t="shared" si="1584"/>
        <v>746292.48727477202</v>
      </c>
      <c r="AK4516" s="3">
        <f t="shared" si="1585"/>
        <v>571301.2535420371</v>
      </c>
    </row>
    <row r="4517" spans="2:37" x14ac:dyDescent="0.2">
      <c r="B4517" s="5">
        <v>41387</v>
      </c>
      <c r="C4517" s="1">
        <v>542.94000000000005</v>
      </c>
      <c r="D4517" s="1">
        <f t="shared" si="1586"/>
        <v>17</v>
      </c>
      <c r="E4517" s="1" t="b">
        <f t="shared" si="1587"/>
        <v>0</v>
      </c>
      <c r="F4517" s="6">
        <f t="shared" si="1588"/>
        <v>1.2355468677966996E-3</v>
      </c>
      <c r="G4517" s="8">
        <f t="shared" si="1566"/>
        <v>7.1700184604452392E-5</v>
      </c>
      <c r="H4517" s="8">
        <f t="shared" si="1567"/>
        <v>2.098091474328258E-4</v>
      </c>
      <c r="I4517" s="8">
        <f t="shared" si="1568"/>
        <v>1.78989032359636E-5</v>
      </c>
      <c r="J4517" s="6">
        <f t="shared" si="1569"/>
        <v>1.5070024886912334E-3</v>
      </c>
      <c r="K4517" s="6">
        <f t="shared" si="1570"/>
        <v>1.0883832813431069E-3</v>
      </c>
      <c r="L4517" s="6">
        <f t="shared" si="1571"/>
        <v>6.9909433458873892E-4</v>
      </c>
      <c r="M4517" s="9">
        <f t="shared" si="1572"/>
        <v>4.7578013402433665E-2</v>
      </c>
      <c r="N4517" s="9">
        <f t="shared" si="1573"/>
        <v>0.1927713802934507</v>
      </c>
      <c r="O4517" s="9">
        <f t="shared" si="1574"/>
        <v>2.5602987108303648E-2</v>
      </c>
      <c r="P4517" s="9">
        <f t="shared" si="1575"/>
        <v>8.8650793601396008E-2</v>
      </c>
      <c r="Q4517" s="10">
        <f t="shared" si="1576"/>
        <v>7.5489920791852752E-2</v>
      </c>
      <c r="R4517" s="10">
        <f t="shared" si="1559"/>
        <v>1.0597441242597514</v>
      </c>
      <c r="S4517" s="10">
        <f>_xlfn.PERCENTILE.INC($R$1519:R4517,0.75)</f>
        <v>0.82905472077504483</v>
      </c>
      <c r="T4517" s="10">
        <f t="shared" si="1560"/>
        <v>0.82905472077504483</v>
      </c>
      <c r="U4517" s="11">
        <f t="shared" si="1577"/>
        <v>0.82905472077504483</v>
      </c>
      <c r="V4517" s="10">
        <f t="shared" si="1561"/>
        <v>0.15485484677571554</v>
      </c>
      <c r="W4517" s="10">
        <f t="shared" si="1562"/>
        <v>0.82878223433224285</v>
      </c>
      <c r="X4517" s="10">
        <f t="shared" si="1578"/>
        <v>1.3246801553246894</v>
      </c>
      <c r="Y4517" s="10">
        <f>_xlfn.PERCENTILE.INC($X$1519:X4517,0.75)</f>
        <v>1.0363184009688062</v>
      </c>
      <c r="Z4517" s="10">
        <f t="shared" si="1579"/>
        <v>1.0363184009688062</v>
      </c>
      <c r="AA4517" s="10">
        <f t="shared" si="1580"/>
        <v>1.0362326568452125</v>
      </c>
      <c r="AB4517" s="10">
        <f t="shared" si="1581"/>
        <v>0.12834094590795464</v>
      </c>
      <c r="AC4517" s="10">
        <f t="shared" si="1582"/>
        <v>0.13299107936022753</v>
      </c>
      <c r="AD4517" s="13">
        <f t="shared" si="1583"/>
        <v>128340.94590795464</v>
      </c>
      <c r="AE4517" s="13">
        <f t="shared" si="1563"/>
        <v>132991.07936022754</v>
      </c>
      <c r="AF4517" s="13"/>
      <c r="AG4517" s="2">
        <f t="shared" si="1558"/>
        <v>41387</v>
      </c>
      <c r="AH4517" s="3">
        <f t="shared" si="1564"/>
        <v>158.57125372663901</v>
      </c>
      <c r="AI4517" s="3">
        <f t="shared" si="1565"/>
        <v>164.31671154843144</v>
      </c>
      <c r="AJ4517" s="3">
        <f t="shared" si="1584"/>
        <v>746451.05852849863</v>
      </c>
      <c r="AK4517" s="3">
        <f t="shared" si="1585"/>
        <v>571465.57025358558</v>
      </c>
    </row>
    <row r="4518" spans="2:37" x14ac:dyDescent="0.2">
      <c r="B4518" s="5">
        <v>41388</v>
      </c>
      <c r="C4518" s="1">
        <v>541.03</v>
      </c>
      <c r="D4518" s="1">
        <f t="shared" si="1586"/>
        <v>17</v>
      </c>
      <c r="E4518" s="1" t="b">
        <f t="shared" si="1587"/>
        <v>0</v>
      </c>
      <c r="F4518" s="6">
        <f t="shared" si="1588"/>
        <v>-3.5178841124251514E-3</v>
      </c>
      <c r="G4518" s="8">
        <f t="shared" si="1566"/>
        <v>-3.7754428901561227E-7</v>
      </c>
      <c r="H4518" s="8">
        <f t="shared" si="1567"/>
        <v>1.8747513538504927E-4</v>
      </c>
      <c r="I4518" s="8">
        <f t="shared" si="1568"/>
        <v>-6.8679082604559322E-6</v>
      </c>
      <c r="J4518" s="6">
        <f t="shared" si="1569"/>
        <v>1.5069322356972841E-3</v>
      </c>
      <c r="K4518" s="6">
        <f t="shared" si="1570"/>
        <v>1.0881148528226825E-3</v>
      </c>
      <c r="L4518" s="6">
        <f t="shared" si="1571"/>
        <v>6.9884454757295443E-4</v>
      </c>
      <c r="M4518" s="9">
        <f t="shared" si="1572"/>
        <v>-2.5053833216389846E-4</v>
      </c>
      <c r="N4518" s="9">
        <f t="shared" si="1573"/>
        <v>0.17229351745242644</v>
      </c>
      <c r="O4518" s="9">
        <f t="shared" si="1574"/>
        <v>-9.8275192735033413E-3</v>
      </c>
      <c r="P4518" s="9">
        <f t="shared" si="1575"/>
        <v>5.4071819948919735E-2</v>
      </c>
      <c r="Q4518" s="10">
        <f t="shared" si="1576"/>
        <v>7.5849753675812384E-2</v>
      </c>
      <c r="R4518" s="10">
        <f t="shared" si="1559"/>
        <v>1.0547166750458556</v>
      </c>
      <c r="S4518" s="10">
        <f>_xlfn.PERCENTILE.INC($R$1519:R4518,0.75)</f>
        <v>0.82910115850384347</v>
      </c>
      <c r="T4518" s="10">
        <f t="shared" si="1560"/>
        <v>0.82910115850384347</v>
      </c>
      <c r="U4518" s="11">
        <f t="shared" si="1577"/>
        <v>0.82910115850384347</v>
      </c>
      <c r="V4518" s="10">
        <f t="shared" si="1561"/>
        <v>0.15485484677571554</v>
      </c>
      <c r="W4518" s="10">
        <f t="shared" si="1562"/>
        <v>0.82878223433224285</v>
      </c>
      <c r="X4518" s="10">
        <f t="shared" si="1578"/>
        <v>1.3183958438073196</v>
      </c>
      <c r="Y4518" s="10">
        <f>_xlfn.PERCENTILE.INC($X$1519:X4518,0.75)</f>
        <v>1.0363764481298043</v>
      </c>
      <c r="Z4518" s="10">
        <f t="shared" si="1579"/>
        <v>1.0363764481298043</v>
      </c>
      <c r="AA4518" s="10">
        <f t="shared" si="1580"/>
        <v>1.0362326568452125</v>
      </c>
      <c r="AB4518" s="10">
        <f t="shared" si="1581"/>
        <v>0.12834094590795464</v>
      </c>
      <c r="AC4518" s="10">
        <f t="shared" si="1582"/>
        <v>0.13299107936022753</v>
      </c>
      <c r="AD4518" s="13">
        <f t="shared" si="1583"/>
        <v>128340.94590795464</v>
      </c>
      <c r="AE4518" s="13">
        <f t="shared" si="1563"/>
        <v>132991.07936022754</v>
      </c>
      <c r="AF4518" s="13"/>
      <c r="AG4518" s="2">
        <f t="shared" si="1558"/>
        <v>41388</v>
      </c>
      <c r="AH4518" s="3">
        <f t="shared" si="1564"/>
        <v>-451.48857458320936</v>
      </c>
      <c r="AI4518" s="3">
        <f t="shared" si="1565"/>
        <v>-467.84720517561692</v>
      </c>
      <c r="AJ4518" s="3">
        <f t="shared" si="1584"/>
        <v>745999.56995391543</v>
      </c>
      <c r="AK4518" s="3">
        <f t="shared" si="1585"/>
        <v>570997.72304840991</v>
      </c>
    </row>
    <row r="4519" spans="2:37" x14ac:dyDescent="0.2">
      <c r="B4519" s="5">
        <v>41389</v>
      </c>
      <c r="C4519" s="1">
        <v>544.55999999999995</v>
      </c>
      <c r="D4519" s="1">
        <f t="shared" si="1586"/>
        <v>17</v>
      </c>
      <c r="E4519" s="1" t="b">
        <f t="shared" si="1587"/>
        <v>0</v>
      </c>
      <c r="F4519" s="6">
        <f t="shared" si="1588"/>
        <v>6.5245919819603149E-3</v>
      </c>
      <c r="G4519" s="8">
        <f t="shared" si="1566"/>
        <v>1.5764443398815051E-4</v>
      </c>
      <c r="H4519" s="8">
        <f t="shared" si="1567"/>
        <v>2.7024051656595807E-4</v>
      </c>
      <c r="I4519" s="8">
        <f t="shared" si="1568"/>
        <v>4.1215251041342998E-5</v>
      </c>
      <c r="J4519" s="6">
        <f t="shared" si="1569"/>
        <v>1.5069353988543287E-3</v>
      </c>
      <c r="K4519" s="6">
        <f t="shared" si="1570"/>
        <v>1.0880029237250739E-3</v>
      </c>
      <c r="L4519" s="6">
        <f t="shared" si="1571"/>
        <v>6.9870253126608922E-4</v>
      </c>
      <c r="M4519" s="9">
        <f t="shared" si="1572"/>
        <v>0.10461260257606408</v>
      </c>
      <c r="N4519" s="9">
        <f t="shared" si="1573"/>
        <v>0.24838216026177226</v>
      </c>
      <c r="O4519" s="9">
        <f t="shared" si="1574"/>
        <v>5.8988266389501394E-2</v>
      </c>
      <c r="P4519" s="9">
        <f t="shared" si="1575"/>
        <v>0.13732767640911259</v>
      </c>
      <c r="Q4519" s="10">
        <f t="shared" si="1576"/>
        <v>7.2886930899636854E-2</v>
      </c>
      <c r="R4519" s="10">
        <f t="shared" si="1559"/>
        <v>1.0975904598062667</v>
      </c>
      <c r="S4519" s="10">
        <f>_xlfn.PERCENTILE.INC($R$1519:R4519,0.75)</f>
        <v>0.82923857693754111</v>
      </c>
      <c r="T4519" s="10">
        <f t="shared" si="1560"/>
        <v>0.82923857693754111</v>
      </c>
      <c r="U4519" s="11">
        <f t="shared" si="1577"/>
        <v>0.82923857693754111</v>
      </c>
      <c r="V4519" s="10">
        <f t="shared" si="1561"/>
        <v>0.15485484677571554</v>
      </c>
      <c r="W4519" s="10">
        <f t="shared" si="1562"/>
        <v>0.82878223433224285</v>
      </c>
      <c r="X4519" s="10">
        <f t="shared" si="1578"/>
        <v>1.3719880747578335</v>
      </c>
      <c r="Y4519" s="10">
        <f>_xlfn.PERCENTILE.INC($X$1519:X4519,0.75)</f>
        <v>1.0365482211719264</v>
      </c>
      <c r="Z4519" s="10">
        <f t="shared" si="1579"/>
        <v>1.0365482211719264</v>
      </c>
      <c r="AA4519" s="10">
        <f t="shared" si="1580"/>
        <v>1.0362326568452125</v>
      </c>
      <c r="AB4519" s="10">
        <f t="shared" si="1581"/>
        <v>0.12834094590795464</v>
      </c>
      <c r="AC4519" s="10">
        <f t="shared" si="1582"/>
        <v>0.13299107936022753</v>
      </c>
      <c r="AD4519" s="13">
        <f t="shared" si="1583"/>
        <v>128340.94590795464</v>
      </c>
      <c r="AE4519" s="13">
        <f t="shared" si="1563"/>
        <v>132991.07936022754</v>
      </c>
      <c r="AF4519" s="13"/>
      <c r="AG4519" s="2">
        <f t="shared" si="1558"/>
        <v>41389</v>
      </c>
      <c r="AH4519" s="3">
        <f t="shared" si="1564"/>
        <v>837.37230662824334</v>
      </c>
      <c r="AI4519" s="3">
        <f t="shared" si="1565"/>
        <v>867.71253006598852</v>
      </c>
      <c r="AJ4519" s="3">
        <f t="shared" si="1584"/>
        <v>746836.9422605437</v>
      </c>
      <c r="AK4519" s="3">
        <f t="shared" si="1585"/>
        <v>571865.43557847594</v>
      </c>
    </row>
    <row r="4520" spans="2:37" x14ac:dyDescent="0.2">
      <c r="B4520" s="5">
        <v>41390</v>
      </c>
      <c r="C4520" s="1">
        <v>548.09</v>
      </c>
      <c r="D4520" s="1">
        <f t="shared" si="1586"/>
        <v>17</v>
      </c>
      <c r="E4520" s="1" t="b">
        <f t="shared" si="1587"/>
        <v>0</v>
      </c>
      <c r="F4520" s="6">
        <f t="shared" si="1588"/>
        <v>6.4822976347878036E-3</v>
      </c>
      <c r="G4520" s="8">
        <f t="shared" si="1566"/>
        <v>3.1013933031429926E-4</v>
      </c>
      <c r="H4520" s="8">
        <f t="shared" si="1567"/>
        <v>3.3989305945902041E-4</v>
      </c>
      <c r="I4520" s="8">
        <f t="shared" si="1568"/>
        <v>1.0943261134205747E-4</v>
      </c>
      <c r="J4520" s="6">
        <f t="shared" si="1569"/>
        <v>1.5069347087389084E-3</v>
      </c>
      <c r="K4520" s="6">
        <f t="shared" si="1570"/>
        <v>1.087894401530419E-3</v>
      </c>
      <c r="L4520" s="6">
        <f t="shared" si="1571"/>
        <v>6.9854338242958294E-4</v>
      </c>
      <c r="M4520" s="9">
        <f t="shared" si="1572"/>
        <v>0.2058080741758494</v>
      </c>
      <c r="N4520" s="9">
        <f t="shared" si="1573"/>
        <v>0.31243203290766869</v>
      </c>
      <c r="O4520" s="9">
        <f t="shared" si="1574"/>
        <v>0.15665828936986442</v>
      </c>
      <c r="P4520" s="9">
        <f t="shared" si="1575"/>
        <v>0.22496613215112751</v>
      </c>
      <c r="Q4520" s="10">
        <f t="shared" si="1576"/>
        <v>7.1823972042657877E-2</v>
      </c>
      <c r="R4520" s="10">
        <f t="shared" si="1559"/>
        <v>1.113834249552311</v>
      </c>
      <c r="S4520" s="10">
        <f>_xlfn.PERCENTILE.INC($R$1519:R4520,0.75)</f>
        <v>0.82938569979211596</v>
      </c>
      <c r="T4520" s="10">
        <f t="shared" si="1560"/>
        <v>0.82938569979211596</v>
      </c>
      <c r="U4520" s="11">
        <f t="shared" si="1577"/>
        <v>0.82938569979211596</v>
      </c>
      <c r="V4520" s="10">
        <f t="shared" si="1561"/>
        <v>0.15485484677571554</v>
      </c>
      <c r="W4520" s="10">
        <f t="shared" si="1562"/>
        <v>0.82878223433224285</v>
      </c>
      <c r="X4520" s="10">
        <f t="shared" si="1578"/>
        <v>1.3922928119403888</v>
      </c>
      <c r="Y4520" s="10">
        <f>_xlfn.PERCENTILE.INC($X$1519:X4520,0.75)</f>
        <v>1.0367321247401449</v>
      </c>
      <c r="Z4520" s="10">
        <f t="shared" si="1579"/>
        <v>1.0367321247401449</v>
      </c>
      <c r="AA4520" s="10">
        <f t="shared" si="1580"/>
        <v>1.0362326568452125</v>
      </c>
      <c r="AB4520" s="10">
        <f t="shared" si="1581"/>
        <v>0.12834094590795464</v>
      </c>
      <c r="AC4520" s="10">
        <f t="shared" si="1582"/>
        <v>0.13299107936022753</v>
      </c>
      <c r="AD4520" s="13">
        <f t="shared" si="1583"/>
        <v>128340.94590795464</v>
      </c>
      <c r="AE4520" s="13">
        <f t="shared" si="1563"/>
        <v>132991.07936022754</v>
      </c>
      <c r="AF4520" s="13"/>
      <c r="AG4520" s="2">
        <f t="shared" si="1558"/>
        <v>41390</v>
      </c>
      <c r="AH4520" s="3">
        <f t="shared" si="1564"/>
        <v>831.9442101055638</v>
      </c>
      <c r="AI4520" s="3">
        <f t="shared" si="1565"/>
        <v>862.08775918468007</v>
      </c>
      <c r="AJ4520" s="3">
        <f t="shared" si="1584"/>
        <v>747668.88647064927</v>
      </c>
      <c r="AK4520" s="3">
        <f t="shared" si="1585"/>
        <v>572727.52333766059</v>
      </c>
    </row>
    <row r="4521" spans="2:37" x14ac:dyDescent="0.2">
      <c r="B4521" s="5">
        <v>41393</v>
      </c>
      <c r="C4521" s="1">
        <v>547.83000000000004</v>
      </c>
      <c r="D4521" s="1">
        <f t="shared" si="1586"/>
        <v>18</v>
      </c>
      <c r="E4521" s="1" t="b">
        <f t="shared" si="1587"/>
        <v>1</v>
      </c>
      <c r="F4521" s="6">
        <f t="shared" si="1588"/>
        <v>-4.7437464649968675E-4</v>
      </c>
      <c r="G4521" s="8">
        <f t="shared" si="1566"/>
        <v>3.1119219833862781E-4</v>
      </c>
      <c r="H4521" s="8">
        <f t="shared" si="1567"/>
        <v>3.4129568672936915E-4</v>
      </c>
      <c r="I4521" s="8">
        <f t="shared" si="1568"/>
        <v>1.3163612502695087E-4</v>
      </c>
      <c r="J4521" s="6">
        <f t="shared" si="1569"/>
        <v>1.5069248089116534E-3</v>
      </c>
      <c r="K4521" s="6">
        <f t="shared" si="1570"/>
        <v>1.0877624173966862E-3</v>
      </c>
      <c r="L4521" s="6">
        <f t="shared" si="1571"/>
        <v>6.9837718217357866E-4</v>
      </c>
      <c r="M4521" s="9">
        <f t="shared" si="1572"/>
        <v>0.20650811274610326</v>
      </c>
      <c r="N4521" s="9">
        <f t="shared" si="1573"/>
        <v>0.31375940303782818</v>
      </c>
      <c r="O4521" s="9">
        <f t="shared" si="1574"/>
        <v>0.1884885823692809</v>
      </c>
      <c r="P4521" s="9">
        <f t="shared" si="1575"/>
        <v>0.23625203271773743</v>
      </c>
      <c r="Q4521" s="10">
        <f t="shared" si="1576"/>
        <v>7.1734959172400373E-2</v>
      </c>
      <c r="R4521" s="10">
        <f t="shared" si="1559"/>
        <v>1.1152163592612674</v>
      </c>
      <c r="S4521" s="10">
        <f>_xlfn.PERCENTILE.INC($R$1519:R4521,0.75)</f>
        <v>0.8295346655034691</v>
      </c>
      <c r="T4521" s="10">
        <f t="shared" si="1560"/>
        <v>0.8295346655034691</v>
      </c>
      <c r="U4521" s="11">
        <f t="shared" si="1577"/>
        <v>0.8295346655034691</v>
      </c>
      <c r="V4521" s="10">
        <f t="shared" si="1561"/>
        <v>0.22496613215112751</v>
      </c>
      <c r="W4521" s="10">
        <f t="shared" si="1562"/>
        <v>0.82938569979211596</v>
      </c>
      <c r="X4521" s="10">
        <f t="shared" si="1578"/>
        <v>1.3940204490765842</v>
      </c>
      <c r="Y4521" s="10">
        <f>_xlfn.PERCENTILE.INC($X$1519:X4521,0.75)</f>
        <v>1.0369183318793365</v>
      </c>
      <c r="Z4521" s="10">
        <f t="shared" si="1579"/>
        <v>1.0369183318793365</v>
      </c>
      <c r="AA4521" s="10">
        <f t="shared" si="1580"/>
        <v>1.0369183318793365</v>
      </c>
      <c r="AB4521" s="10">
        <f t="shared" si="1581"/>
        <v>0.18658369294368854</v>
      </c>
      <c r="AC4521" s="10">
        <f t="shared" si="1582"/>
        <v>0.19347205164305584</v>
      </c>
      <c r="AD4521" s="13">
        <f t="shared" si="1583"/>
        <v>186583.69294368854</v>
      </c>
      <c r="AE4521" s="13">
        <f t="shared" si="1563"/>
        <v>193472.05164305583</v>
      </c>
      <c r="AF4521" s="13"/>
      <c r="AG4521" s="2">
        <f t="shared" si="1558"/>
        <v>41393</v>
      </c>
      <c r="AH4521" s="3">
        <f t="shared" si="1564"/>
        <v>-60.881690846521401</v>
      </c>
      <c r="AI4521" s="3">
        <f t="shared" si="1565"/>
        <v>-63.087596259119721</v>
      </c>
      <c r="AJ4521" s="3">
        <f t="shared" si="1584"/>
        <v>747608.00477980275</v>
      </c>
      <c r="AK4521" s="3">
        <f t="shared" si="1585"/>
        <v>572664.43574140151</v>
      </c>
    </row>
    <row r="4522" spans="2:37" x14ac:dyDescent="0.2">
      <c r="B4522" s="5">
        <v>41394</v>
      </c>
      <c r="C4522" s="1">
        <v>548.16</v>
      </c>
      <c r="D4522" s="1">
        <f t="shared" si="1586"/>
        <v>18</v>
      </c>
      <c r="E4522" s="1" t="b">
        <f t="shared" si="1587"/>
        <v>0</v>
      </c>
      <c r="F4522" s="6">
        <f t="shared" si="1588"/>
        <v>6.0237664969053917E-4</v>
      </c>
      <c r="G4522" s="8">
        <f t="shared" si="1566"/>
        <v>2.7900075491671286E-4</v>
      </c>
      <c r="H4522" s="8">
        <f t="shared" si="1567"/>
        <v>3.3726637970578783E-4</v>
      </c>
      <c r="I4522" s="8">
        <f t="shared" si="1568"/>
        <v>1.2474922815569638E-4</v>
      </c>
      <c r="J4522" s="6">
        <f t="shared" si="1569"/>
        <v>1.5068803645248165E-3</v>
      </c>
      <c r="K4522" s="6">
        <f t="shared" si="1570"/>
        <v>1.0876523790611179E-3</v>
      </c>
      <c r="L4522" s="6">
        <f t="shared" si="1571"/>
        <v>6.9820390089729881E-4</v>
      </c>
      <c r="M4522" s="9">
        <f t="shared" si="1572"/>
        <v>0.18515123130209057</v>
      </c>
      <c r="N4522" s="9">
        <f t="shared" si="1573"/>
        <v>0.31008655540929586</v>
      </c>
      <c r="O4522" s="9">
        <f t="shared" si="1574"/>
        <v>0.17867162872532585</v>
      </c>
      <c r="P4522" s="9">
        <f t="shared" si="1575"/>
        <v>0.22463647181223742</v>
      </c>
      <c r="Q4522" s="10">
        <f t="shared" si="1576"/>
        <v>7.158031824643539E-2</v>
      </c>
      <c r="R4522" s="10">
        <f t="shared" si="1559"/>
        <v>1.1176256540880063</v>
      </c>
      <c r="S4522" s="10">
        <f>_xlfn.PERCENTILE.INC($R$1519:R4522,0.75)</f>
        <v>0.8296596292505809</v>
      </c>
      <c r="T4522" s="10">
        <f t="shared" si="1560"/>
        <v>0.8296596292505809</v>
      </c>
      <c r="U4522" s="11">
        <f t="shared" si="1577"/>
        <v>0.8296596292505809</v>
      </c>
      <c r="V4522" s="10">
        <f t="shared" si="1561"/>
        <v>0.22496613215112751</v>
      </c>
      <c r="W4522" s="10">
        <f t="shared" si="1562"/>
        <v>0.82938569979211596</v>
      </c>
      <c r="X4522" s="10">
        <f t="shared" si="1578"/>
        <v>1.3970320676100079</v>
      </c>
      <c r="Y4522" s="10">
        <f>_xlfn.PERCENTILE.INC($X$1519:X4522,0.75)</f>
        <v>1.0370745365632261</v>
      </c>
      <c r="Z4522" s="10">
        <f t="shared" si="1579"/>
        <v>1.0370745365632261</v>
      </c>
      <c r="AA4522" s="10">
        <f t="shared" si="1580"/>
        <v>1.0369183318793365</v>
      </c>
      <c r="AB4522" s="10">
        <f t="shared" si="1581"/>
        <v>0.18658369294368854</v>
      </c>
      <c r="AC4522" s="10">
        <f t="shared" si="1582"/>
        <v>0.19347205164305584</v>
      </c>
      <c r="AD4522" s="13">
        <f t="shared" si="1583"/>
        <v>186583.69294368854</v>
      </c>
      <c r="AE4522" s="13">
        <f t="shared" si="1563"/>
        <v>193472.05164305583</v>
      </c>
      <c r="AF4522" s="13"/>
      <c r="AG4522" s="2">
        <f t="shared" si="1558"/>
        <v>41394</v>
      </c>
      <c r="AH4522" s="3">
        <f t="shared" si="1564"/>
        <v>112.3936598423074</v>
      </c>
      <c r="AI4522" s="3">
        <f t="shared" si="1565"/>
        <v>116.54304627749895</v>
      </c>
      <c r="AJ4522" s="3">
        <f t="shared" si="1584"/>
        <v>747720.39843964507</v>
      </c>
      <c r="AK4522" s="3">
        <f t="shared" si="1585"/>
        <v>572780.97878767899</v>
      </c>
    </row>
    <row r="4523" spans="2:37" x14ac:dyDescent="0.2">
      <c r="B4523" s="5">
        <v>41395</v>
      </c>
      <c r="C4523" s="1">
        <v>547.32000000000005</v>
      </c>
      <c r="D4523" s="1">
        <f t="shared" si="1586"/>
        <v>18</v>
      </c>
      <c r="E4523" s="1" t="b">
        <f t="shared" si="1587"/>
        <v>0</v>
      </c>
      <c r="F4523" s="6">
        <f t="shared" si="1588"/>
        <v>-1.5323992994744629E-3</v>
      </c>
      <c r="G4523" s="8">
        <f t="shared" si="1566"/>
        <v>1.9341709545624234E-4</v>
      </c>
      <c r="H4523" s="8">
        <f t="shared" si="1567"/>
        <v>3.1131497297197169E-4</v>
      </c>
      <c r="I4523" s="8">
        <f t="shared" si="1568"/>
        <v>1.2709880920116901E-4</v>
      </c>
      <c r="J4523" s="6">
        <f t="shared" si="1569"/>
        <v>1.5068666032407808E-3</v>
      </c>
      <c r="K4523" s="6">
        <f t="shared" si="1570"/>
        <v>1.087574944365646E-3</v>
      </c>
      <c r="L4523" s="6">
        <f t="shared" si="1571"/>
        <v>6.9805332833953223E-4</v>
      </c>
      <c r="M4523" s="9">
        <f t="shared" si="1572"/>
        <v>0.1283571452444861</v>
      </c>
      <c r="N4523" s="9">
        <f t="shared" si="1573"/>
        <v>0.28624691529056284</v>
      </c>
      <c r="O4523" s="9">
        <f t="shared" si="1574"/>
        <v>0.18207607361961939</v>
      </c>
      <c r="P4523" s="9">
        <f t="shared" si="1575"/>
        <v>0.19889337805155613</v>
      </c>
      <c r="Q4523" s="10">
        <f t="shared" si="1576"/>
        <v>7.1131263254515117E-2</v>
      </c>
      <c r="R4523" s="10">
        <f t="shared" si="1559"/>
        <v>1.1246812771165278</v>
      </c>
      <c r="S4523" s="10">
        <f>_xlfn.PERCENTILE.INC($R$1519:R4523,0.75)</f>
        <v>0.82973474621243148</v>
      </c>
      <c r="T4523" s="10">
        <f t="shared" si="1560"/>
        <v>0.82973474621243148</v>
      </c>
      <c r="U4523" s="11">
        <f t="shared" si="1577"/>
        <v>0.82973474621243148</v>
      </c>
      <c r="V4523" s="10">
        <f t="shared" si="1561"/>
        <v>0.22496613215112751</v>
      </c>
      <c r="W4523" s="10">
        <f t="shared" si="1562"/>
        <v>0.82938569979211596</v>
      </c>
      <c r="X4523" s="10">
        <f t="shared" si="1578"/>
        <v>1.4058515963956597</v>
      </c>
      <c r="Y4523" s="10">
        <f>_xlfn.PERCENTILE.INC($X$1519:X4523,0.75)</f>
        <v>1.0371684327655393</v>
      </c>
      <c r="Z4523" s="10">
        <f t="shared" si="1579"/>
        <v>1.0371684327655393</v>
      </c>
      <c r="AA4523" s="10">
        <f t="shared" si="1580"/>
        <v>1.0369183318793365</v>
      </c>
      <c r="AB4523" s="10">
        <f t="shared" si="1581"/>
        <v>0.18658369294368854</v>
      </c>
      <c r="AC4523" s="10">
        <f t="shared" si="1582"/>
        <v>0.19347205164305584</v>
      </c>
      <c r="AD4523" s="13">
        <f t="shared" si="1583"/>
        <v>186583.69294368854</v>
      </c>
      <c r="AE4523" s="13">
        <f t="shared" si="1563"/>
        <v>193472.05164305583</v>
      </c>
      <c r="AF4523" s="13"/>
      <c r="AG4523" s="2">
        <f t="shared" si="1558"/>
        <v>41395</v>
      </c>
      <c r="AH4523" s="3">
        <f t="shared" si="1564"/>
        <v>-285.92072036026661</v>
      </c>
      <c r="AI4523" s="3">
        <f t="shared" si="1565"/>
        <v>-296.47643640570584</v>
      </c>
      <c r="AJ4523" s="3">
        <f t="shared" si="1584"/>
        <v>747434.47771928483</v>
      </c>
      <c r="AK4523" s="3">
        <f t="shared" si="1585"/>
        <v>572484.50235127332</v>
      </c>
    </row>
    <row r="4524" spans="2:37" x14ac:dyDescent="0.2">
      <c r="B4524" s="5">
        <v>41396</v>
      </c>
      <c r="C4524" s="1">
        <v>544.84</v>
      </c>
      <c r="D4524" s="1">
        <f t="shared" si="1586"/>
        <v>18</v>
      </c>
      <c r="E4524" s="1" t="b">
        <f t="shared" si="1587"/>
        <v>0</v>
      </c>
      <c r="F4524" s="6">
        <f t="shared" si="1588"/>
        <v>-4.531170065044221E-3</v>
      </c>
      <c r="G4524" s="8">
        <f t="shared" si="1566"/>
        <v>9.0742071817041524E-5</v>
      </c>
      <c r="H4524" s="8">
        <f t="shared" si="1567"/>
        <v>2.4792102479557229E-4</v>
      </c>
      <c r="I4524" s="8">
        <f t="shared" si="1568"/>
        <v>8.2754053802548545E-5</v>
      </c>
      <c r="J4524" s="6">
        <f t="shared" si="1569"/>
        <v>1.5068727204693448E-3</v>
      </c>
      <c r="K4524" s="6">
        <f t="shared" si="1570"/>
        <v>1.0875244737243025E-3</v>
      </c>
      <c r="L4524" s="6">
        <f t="shared" si="1571"/>
        <v>6.9794214340225752E-4</v>
      </c>
      <c r="M4524" s="9">
        <f t="shared" si="1572"/>
        <v>6.0218803210385377E-2</v>
      </c>
      <c r="N4524" s="9">
        <f t="shared" si="1573"/>
        <v>0.22796822580603604</v>
      </c>
      <c r="O4524" s="9">
        <f t="shared" si="1574"/>
        <v>0.11856864438526019</v>
      </c>
      <c r="P4524" s="9">
        <f t="shared" si="1575"/>
        <v>0.13558522446722721</v>
      </c>
      <c r="Q4524" s="10">
        <f t="shared" si="1576"/>
        <v>7.1390507876688672E-2</v>
      </c>
      <c r="R4524" s="10">
        <f t="shared" si="1559"/>
        <v>1.1205971547111322</v>
      </c>
      <c r="S4524" s="10">
        <f>_xlfn.PERCENTILE.INC($R$1519:R4524,0.75)</f>
        <v>0.8306211481148762</v>
      </c>
      <c r="T4524" s="10">
        <f t="shared" si="1560"/>
        <v>0.8306211481148762</v>
      </c>
      <c r="U4524" s="11">
        <f t="shared" si="1577"/>
        <v>0.8306211481148762</v>
      </c>
      <c r="V4524" s="10">
        <f t="shared" si="1561"/>
        <v>0.22496613215112751</v>
      </c>
      <c r="W4524" s="10">
        <f t="shared" si="1562"/>
        <v>0.82938569979211596</v>
      </c>
      <c r="X4524" s="10">
        <f t="shared" si="1578"/>
        <v>1.4007464433889154</v>
      </c>
      <c r="Y4524" s="10">
        <f>_xlfn.PERCENTILE.INC($X$1519:X4524,0.75)</f>
        <v>1.0382764351435951</v>
      </c>
      <c r="Z4524" s="10">
        <f t="shared" si="1579"/>
        <v>1.0382764351435951</v>
      </c>
      <c r="AA4524" s="10">
        <f t="shared" si="1580"/>
        <v>1.0369183318793365</v>
      </c>
      <c r="AB4524" s="10">
        <f t="shared" si="1581"/>
        <v>0.18658369294368854</v>
      </c>
      <c r="AC4524" s="10">
        <f t="shared" si="1582"/>
        <v>0.19347205164305584</v>
      </c>
      <c r="AD4524" s="13">
        <f t="shared" si="1583"/>
        <v>186583.69294368854</v>
      </c>
      <c r="AE4524" s="13">
        <f t="shared" si="1563"/>
        <v>193472.05164305583</v>
      </c>
      <c r="AF4524" s="13"/>
      <c r="AG4524" s="2">
        <f t="shared" si="1558"/>
        <v>41396</v>
      </c>
      <c r="AH4524" s="3">
        <f t="shared" si="1564"/>
        <v>-845.44244409184421</v>
      </c>
      <c r="AI4524" s="3">
        <f t="shared" si="1565"/>
        <v>-876.65476882770417</v>
      </c>
      <c r="AJ4524" s="3">
        <f t="shared" si="1584"/>
        <v>746589.03527519293</v>
      </c>
      <c r="AK4524" s="3">
        <f t="shared" si="1585"/>
        <v>571607.8475824456</v>
      </c>
    </row>
    <row r="4525" spans="2:37" x14ac:dyDescent="0.2">
      <c r="B4525" s="5">
        <v>41397</v>
      </c>
      <c r="C4525" s="1">
        <v>544.57000000000005</v>
      </c>
      <c r="D4525" s="1">
        <f t="shared" si="1586"/>
        <v>18</v>
      </c>
      <c r="E4525" s="1" t="b">
        <f t="shared" si="1587"/>
        <v>0</v>
      </c>
      <c r="F4525" s="6">
        <f t="shared" si="1588"/>
        <v>-4.9555832905068264E-4</v>
      </c>
      <c r="G4525" s="8">
        <f t="shared" si="1566"/>
        <v>-2.9113074184202537E-5</v>
      </c>
      <c r="H4525" s="8">
        <f t="shared" si="1567"/>
        <v>2.3253088413083451E-4</v>
      </c>
      <c r="I4525" s="8">
        <f t="shared" si="1568"/>
        <v>8.1526720170467943E-5</v>
      </c>
      <c r="J4525" s="6">
        <f t="shared" si="1569"/>
        <v>1.5068954209116554E-3</v>
      </c>
      <c r="K4525" s="6">
        <f t="shared" si="1570"/>
        <v>1.0874858573343383E-3</v>
      </c>
      <c r="L4525" s="6">
        <f t="shared" si="1571"/>
        <v>6.978338812668784E-4</v>
      </c>
      <c r="M4525" s="9">
        <f t="shared" si="1572"/>
        <v>-1.9319903544858769E-2</v>
      </c>
      <c r="N4525" s="9">
        <f t="shared" si="1573"/>
        <v>0.21382428338039974</v>
      </c>
      <c r="O4525" s="9">
        <f t="shared" si="1574"/>
        <v>0.11682826294197803</v>
      </c>
      <c r="P4525" s="9">
        <f t="shared" si="1575"/>
        <v>0.10377754759250633</v>
      </c>
      <c r="Q4525" s="10">
        <f t="shared" si="1576"/>
        <v>7.1140966325576371E-2</v>
      </c>
      <c r="R4525" s="10">
        <f t="shared" si="1559"/>
        <v>1.124527879392027</v>
      </c>
      <c r="S4525" s="10">
        <f>_xlfn.PERCENTILE.INC($R$1519:R4525,0.75)</f>
        <v>0.83095475358423432</v>
      </c>
      <c r="T4525" s="10">
        <f t="shared" si="1560"/>
        <v>0.83095475358423432</v>
      </c>
      <c r="U4525" s="11">
        <f t="shared" si="1577"/>
        <v>0.83095475358423432</v>
      </c>
      <c r="V4525" s="10">
        <f t="shared" si="1561"/>
        <v>0.22496613215112751</v>
      </c>
      <c r="W4525" s="10">
        <f t="shared" si="1562"/>
        <v>0.82938569979211596</v>
      </c>
      <c r="X4525" s="10">
        <f t="shared" si="1578"/>
        <v>1.4056598492400338</v>
      </c>
      <c r="Y4525" s="10">
        <f>_xlfn.PERCENTILE.INC($X$1519:X4525,0.75)</f>
        <v>1.0386934419802931</v>
      </c>
      <c r="Z4525" s="10">
        <f t="shared" si="1579"/>
        <v>1.0386934419802931</v>
      </c>
      <c r="AA4525" s="10">
        <f t="shared" si="1580"/>
        <v>1.0369183318793365</v>
      </c>
      <c r="AB4525" s="10">
        <f t="shared" si="1581"/>
        <v>0.18658369294368854</v>
      </c>
      <c r="AC4525" s="10">
        <f t="shared" si="1582"/>
        <v>0.19347205164305584</v>
      </c>
      <c r="AD4525" s="13">
        <f t="shared" si="1583"/>
        <v>186583.69294368854</v>
      </c>
      <c r="AE4525" s="13">
        <f t="shared" si="1563"/>
        <v>193472.05164305583</v>
      </c>
      <c r="AF4525" s="13"/>
      <c r="AG4525" s="2">
        <f t="shared" si="1558"/>
        <v>41397</v>
      </c>
      <c r="AH4525" s="3">
        <f t="shared" si="1564"/>
        <v>-92.463103103279934</v>
      </c>
      <c r="AI4525" s="3">
        <f t="shared" si="1565"/>
        <v>-95.87668663024013</v>
      </c>
      <c r="AJ4525" s="3">
        <f t="shared" si="1584"/>
        <v>746496.5721720896</v>
      </c>
      <c r="AK4525" s="3">
        <f t="shared" si="1585"/>
        <v>571511.97089581541</v>
      </c>
    </row>
    <row r="4526" spans="2:37" x14ac:dyDescent="0.2">
      <c r="B4526" s="5">
        <v>41401</v>
      </c>
      <c r="C4526" s="1">
        <v>545.22</v>
      </c>
      <c r="D4526" s="1">
        <f t="shared" si="1586"/>
        <v>19</v>
      </c>
      <c r="E4526" s="1" t="b">
        <f t="shared" si="1587"/>
        <v>1</v>
      </c>
      <c r="F4526" s="6">
        <f t="shared" si="1588"/>
        <v>1.1936022917162781E-3</v>
      </c>
      <c r="G4526" s="8">
        <f t="shared" si="1566"/>
        <v>-7.800764174565381E-5</v>
      </c>
      <c r="H4526" s="8">
        <f t="shared" si="1567"/>
        <v>2.38605154729033E-4</v>
      </c>
      <c r="I4526" s="8">
        <f t="shared" si="1568"/>
        <v>9.8943147450211293E-5</v>
      </c>
      <c r="J4526" s="6">
        <f t="shared" si="1569"/>
        <v>1.506904697497603E-3</v>
      </c>
      <c r="K4526" s="6">
        <f t="shared" si="1570"/>
        <v>1.087391164693858E-3</v>
      </c>
      <c r="L4526" s="6">
        <f t="shared" si="1571"/>
        <v>6.9768033579668657E-4</v>
      </c>
      <c r="M4526" s="9">
        <f t="shared" si="1572"/>
        <v>-5.1766805077451086E-2</v>
      </c>
      <c r="N4526" s="9">
        <f t="shared" si="1573"/>
        <v>0.21942899894373286</v>
      </c>
      <c r="O4526" s="9">
        <f t="shared" si="1574"/>
        <v>0.14181730854894647</v>
      </c>
      <c r="P4526" s="9">
        <f t="shared" si="1575"/>
        <v>0.10315983413840941</v>
      </c>
      <c r="Q4526" s="10">
        <f t="shared" si="1576"/>
        <v>7.1016489129558824E-2</v>
      </c>
      <c r="R4526" s="10">
        <f t="shared" si="1559"/>
        <v>1.1264989438446067</v>
      </c>
      <c r="S4526" s="10">
        <f>_xlfn.PERCENTILE.INC($R$1519:R4526,0.75)</f>
        <v>0.83146211931284408</v>
      </c>
      <c r="T4526" s="10">
        <f t="shared" si="1560"/>
        <v>0.83146211931284408</v>
      </c>
      <c r="U4526" s="11">
        <f t="shared" si="1577"/>
        <v>0.83146211931284408</v>
      </c>
      <c r="V4526" s="10">
        <f t="shared" si="1561"/>
        <v>0.10377754759250633</v>
      </c>
      <c r="W4526" s="10">
        <f t="shared" si="1562"/>
        <v>0.83095475358423432</v>
      </c>
      <c r="X4526" s="10">
        <f t="shared" si="1578"/>
        <v>1.4081236798057584</v>
      </c>
      <c r="Y4526" s="10">
        <f>_xlfn.PERCENTILE.INC($X$1519:X4526,0.75)</f>
        <v>1.0393276491410552</v>
      </c>
      <c r="Z4526" s="10">
        <f t="shared" si="1579"/>
        <v>1.0393276491410552</v>
      </c>
      <c r="AA4526" s="10">
        <f t="shared" si="1580"/>
        <v>1.0393276491410552</v>
      </c>
      <c r="AB4526" s="10">
        <f t="shared" si="1581"/>
        <v>8.6234446487307256E-2</v>
      </c>
      <c r="AC4526" s="10">
        <f t="shared" si="1582"/>
        <v>8.9625844542633185E-2</v>
      </c>
      <c r="AD4526" s="13">
        <f t="shared" si="1583"/>
        <v>86234.446487307257</v>
      </c>
      <c r="AE4526" s="13">
        <f t="shared" si="1563"/>
        <v>89625.844542633189</v>
      </c>
      <c r="AF4526" s="13"/>
      <c r="AG4526" s="2">
        <f t="shared" ref="AG4526:AG4589" si="1589">B4526</f>
        <v>41401</v>
      </c>
      <c r="AH4526" s="3">
        <f t="shared" si="1564"/>
        <v>222.70672349447298</v>
      </c>
      <c r="AI4526" s="3">
        <f t="shared" si="1565"/>
        <v>230.92868422420156</v>
      </c>
      <c r="AJ4526" s="3">
        <f t="shared" si="1584"/>
        <v>746719.27889558405</v>
      </c>
      <c r="AK4526" s="3">
        <f t="shared" si="1585"/>
        <v>571742.89958003967</v>
      </c>
    </row>
    <row r="4527" spans="2:37" x14ac:dyDescent="0.2">
      <c r="B4527" s="5">
        <v>41402</v>
      </c>
      <c r="C4527" s="1">
        <v>547.62</v>
      </c>
      <c r="D4527" s="1">
        <f t="shared" si="1586"/>
        <v>19</v>
      </c>
      <c r="E4527" s="1" t="b">
        <f t="shared" si="1587"/>
        <v>0</v>
      </c>
      <c r="F4527" s="6">
        <f t="shared" si="1588"/>
        <v>4.4018928139100133E-3</v>
      </c>
      <c r="G4527" s="8">
        <f t="shared" si="1566"/>
        <v>4.2968016842370393E-5</v>
      </c>
      <c r="H4527" s="8">
        <f t="shared" si="1567"/>
        <v>2.8519645606998292E-4</v>
      </c>
      <c r="I4527" s="8">
        <f t="shared" si="1568"/>
        <v>1.1931700616804628E-4</v>
      </c>
      <c r="J4527" s="6">
        <f t="shared" si="1569"/>
        <v>1.5068961445245212E-3</v>
      </c>
      <c r="K4527" s="6">
        <f t="shared" si="1570"/>
        <v>1.0873005047469615E-3</v>
      </c>
      <c r="L4527" s="6">
        <f t="shared" si="1571"/>
        <v>6.9751648213958923E-4</v>
      </c>
      <c r="M4527" s="9">
        <f t="shared" si="1572"/>
        <v>2.8514252291705421E-2</v>
      </c>
      <c r="N4527" s="9">
        <f t="shared" si="1573"/>
        <v>0.26229773169870307</v>
      </c>
      <c r="O4527" s="9">
        <f t="shared" si="1574"/>
        <v>0.1710597659313349</v>
      </c>
      <c r="P4527" s="9">
        <f t="shared" si="1575"/>
        <v>0.15395724997391447</v>
      </c>
      <c r="Q4527" s="10">
        <f t="shared" si="1576"/>
        <v>6.7985095509097829E-2</v>
      </c>
      <c r="R4527" s="10">
        <f t="shared" ref="R4527:R4590" si="1590">IF(B4527&lt;&gt;"",$C$7/Q4527,"")</f>
        <v>1.1767285079314822</v>
      </c>
      <c r="S4527" s="10">
        <f>_xlfn.PERCENTILE.INC($R$1519:R4527,0.75)</f>
        <v>0.83286980199304328</v>
      </c>
      <c r="T4527" s="10">
        <f t="shared" ref="T4527:T4590" si="1591">MIN(S4527,$C$9)</f>
        <v>0.83286980199304328</v>
      </c>
      <c r="U4527" s="11">
        <f t="shared" si="1577"/>
        <v>0.83286980199304328</v>
      </c>
      <c r="V4527" s="10">
        <f t="shared" ref="V4527:V4590" si="1592">IF(B4527&lt;&gt;"",IF($E4527,P4526,V4526),"")</f>
        <v>0.10377754759250633</v>
      </c>
      <c r="W4527" s="10">
        <f t="shared" ref="W4527:W4590" si="1593">IF(B4527&lt;&gt;"",IF($E4527,U4526,W4526),"")</f>
        <v>0.83095475358423432</v>
      </c>
      <c r="X4527" s="10">
        <f t="shared" si="1578"/>
        <v>1.4709106349143528</v>
      </c>
      <c r="Y4527" s="10">
        <f>_xlfn.PERCENTILE.INC($X$1519:X4527,0.75)</f>
        <v>1.0410872524913042</v>
      </c>
      <c r="Z4527" s="10">
        <f t="shared" si="1579"/>
        <v>1.0410872524913042</v>
      </c>
      <c r="AA4527" s="10">
        <f t="shared" si="1580"/>
        <v>1.0393276491410552</v>
      </c>
      <c r="AB4527" s="10">
        <f t="shared" si="1581"/>
        <v>8.6234446487307256E-2</v>
      </c>
      <c r="AC4527" s="10">
        <f t="shared" si="1582"/>
        <v>8.9625844542633185E-2</v>
      </c>
      <c r="AD4527" s="13">
        <f t="shared" si="1583"/>
        <v>86234.446487307257</v>
      </c>
      <c r="AE4527" s="13">
        <f t="shared" ref="AE4527:AE4590" si="1594">IF(B4527&lt;&gt;"",AC4527*$C$6,"")</f>
        <v>89625.844542633189</v>
      </c>
      <c r="AF4527" s="13"/>
      <c r="AG4527" s="2">
        <f t="shared" si="1589"/>
        <v>41402</v>
      </c>
      <c r="AH4527" s="3">
        <f t="shared" ref="AH4527:AH4590" si="1595">IF(B4527&lt;&gt;"",AD4526*$F4527,"")</f>
        <v>379.59479030398541</v>
      </c>
      <c r="AI4527" s="3">
        <f t="shared" ref="AI4527:AI4590" si="1596">IF(B4527&lt;&gt;"",AE4526*$F4527,"")</f>
        <v>394.52336103283301</v>
      </c>
      <c r="AJ4527" s="3">
        <f t="shared" si="1584"/>
        <v>747098.87368588801</v>
      </c>
      <c r="AK4527" s="3">
        <f t="shared" si="1585"/>
        <v>572137.42294107249</v>
      </c>
    </row>
    <row r="4528" spans="2:37" x14ac:dyDescent="0.2">
      <c r="B4528" s="5">
        <v>41403</v>
      </c>
      <c r="C4528" s="1">
        <v>547.1</v>
      </c>
      <c r="D4528" s="1">
        <f t="shared" si="1586"/>
        <v>19</v>
      </c>
      <c r="E4528" s="1" t="b">
        <f t="shared" si="1587"/>
        <v>0</v>
      </c>
      <c r="F4528" s="6">
        <f t="shared" si="1588"/>
        <v>-9.49563565976419E-4</v>
      </c>
      <c r="G4528" s="8">
        <f t="shared" ref="G4528:G4572" si="1597">ma(F4463:F4528,"e")</f>
        <v>-1.6509660216966736E-6</v>
      </c>
      <c r="H4528" s="8">
        <f t="shared" ref="H4528:H4572" si="1598">ma(F4397:F4528,"e")</f>
        <v>2.761163085673124E-4</v>
      </c>
      <c r="I4528" s="8">
        <f t="shared" ref="I4528:I4572" si="1599">ma(F4279:F4528,"e")</f>
        <v>1.2386424615052499E-4</v>
      </c>
      <c r="J4528" s="6">
        <f t="shared" ref="J4528:J4591" si="1600">IF(B4528&lt;&gt;"",_xlfn.STDEV.S(G3279:G4528),"")</f>
        <v>1.5068608777231986E-3</v>
      </c>
      <c r="K4528" s="6">
        <f t="shared" ref="K4528:K4591" si="1601">IF(B4528&lt;&gt;"",_xlfn.STDEV.S(H3279:H4528),"")</f>
        <v>1.0871968571806703E-3</v>
      </c>
      <c r="L4528" s="6">
        <f t="shared" ref="L4528:L4591" si="1602">IF(B4528&lt;&gt;"",_xlfn.STDEV.S(I3279:I4528),"")</f>
        <v>6.9729625250531714E-4</v>
      </c>
      <c r="M4528" s="9">
        <f t="shared" ref="M4528:M4591" si="1603">IF(B4528&lt;&gt;"",MIN(1,MAX(-1,G4528/J4528)),"")</f>
        <v>-1.0956326799002251E-3</v>
      </c>
      <c r="N4528" s="9">
        <f t="shared" ref="N4528:N4591" si="1604">IF(B4528&lt;&gt;"",MIN(1,MAX(-1,H4528/K4528)),"")</f>
        <v>0.25397084874154252</v>
      </c>
      <c r="O4528" s="9">
        <f t="shared" ref="O4528:O4591" si="1605">IF(B4528&lt;&gt;"",MIN(1,MAX(-1,I4528/L4528)),"")</f>
        <v>0.17763503776980427</v>
      </c>
      <c r="P4528" s="9">
        <f t="shared" ref="P4528:P4591" si="1606">IF(B4528&lt;&gt;"",AVERAGE(M4528:O4528),"")</f>
        <v>0.14350341794381552</v>
      </c>
      <c r="Q4528" s="10">
        <f t="shared" ref="Q4528:Q4591" si="1607">IF(B4528&lt;&gt;"",SQRT(250)*_xlfn.STDEV.S(F4469:F4528),"")</f>
        <v>6.7879730171590671E-2</v>
      </c>
      <c r="R4528" s="10">
        <f t="shared" si="1590"/>
        <v>1.1785550678791878</v>
      </c>
      <c r="S4528" s="10">
        <f>_xlfn.PERCENTILE.INC($R$1519:R4528,0.75)</f>
        <v>0.83431534383107231</v>
      </c>
      <c r="T4528" s="10">
        <f t="shared" si="1591"/>
        <v>0.83431534383107231</v>
      </c>
      <c r="U4528" s="11">
        <f t="shared" ref="U4528:U4591" si="1608">IF(B4528&lt;&gt;"",MIN(T4528,R4528),"")</f>
        <v>0.83431534383107231</v>
      </c>
      <c r="V4528" s="10">
        <f t="shared" si="1592"/>
        <v>0.10377754759250633</v>
      </c>
      <c r="W4528" s="10">
        <f t="shared" si="1593"/>
        <v>0.83095475358423432</v>
      </c>
      <c r="X4528" s="10">
        <f t="shared" ref="X4528:X4591" si="1609">$C$8/Q4528</f>
        <v>1.4731938348489848</v>
      </c>
      <c r="Y4528" s="10">
        <f>_xlfn.PERCENTILE.INC($X$1519:X4528,0.75)</f>
        <v>1.0428941797888405</v>
      </c>
      <c r="Z4528" s="10">
        <f t="shared" ref="Z4528:Z4591" si="1610">MIN($C$10,Y4528)</f>
        <v>1.0428941797888405</v>
      </c>
      <c r="AA4528" s="10">
        <f t="shared" ref="AA4528:AA4591" si="1611">IF(E4528,MIN(Z4528,X4528),AA4527)</f>
        <v>1.0393276491410552</v>
      </c>
      <c r="AB4528" s="10">
        <f t="shared" ref="AB4528:AB4591" si="1612">IF(B4528&lt;&gt;"",V4528*W4528,"")</f>
        <v>8.6234446487307256E-2</v>
      </c>
      <c r="AC4528" s="10">
        <f t="shared" ref="AC4528:AC4591" si="1613">IF(B4528&lt;&gt;"",V4528*W4528*AA4528,"")</f>
        <v>8.9625844542633185E-2</v>
      </c>
      <c r="AD4528" s="13">
        <f t="shared" ref="AD4528:AD4591" si="1614">IF(B4528&lt;&gt;"",AB4528*$C$6,"")</f>
        <v>86234.446487307257</v>
      </c>
      <c r="AE4528" s="13">
        <f t="shared" si="1594"/>
        <v>89625.844542633189</v>
      </c>
      <c r="AF4528" s="13"/>
      <c r="AG4528" s="2">
        <f t="shared" si="1589"/>
        <v>41403</v>
      </c>
      <c r="AH4528" s="3">
        <f t="shared" si="1595"/>
        <v>-81.885088516490157</v>
      </c>
      <c r="AI4528" s="3">
        <f t="shared" si="1596"/>
        <v>-85.105436547550937</v>
      </c>
      <c r="AJ4528" s="3">
        <f t="shared" ref="AJ4528:AJ4591" si="1615">AJ4527+AH4528</f>
        <v>747016.9885973715</v>
      </c>
      <c r="AK4528" s="3">
        <f t="shared" ref="AK4528:AK4591" si="1616">AK4527+AI4528</f>
        <v>572052.31750452495</v>
      </c>
    </row>
    <row r="4529" spans="2:37" x14ac:dyDescent="0.2">
      <c r="B4529" s="5">
        <v>41404</v>
      </c>
      <c r="C4529" s="1">
        <v>541.97</v>
      </c>
      <c r="D4529" s="1">
        <f t="shared" si="1586"/>
        <v>19</v>
      </c>
      <c r="E4529" s="1" t="b">
        <f t="shared" si="1587"/>
        <v>0</v>
      </c>
      <c r="F4529" s="6">
        <f t="shared" si="1588"/>
        <v>-9.3767135806982482E-3</v>
      </c>
      <c r="G4529" s="8">
        <f t="shared" si="1597"/>
        <v>-2.6173580696670545E-4</v>
      </c>
      <c r="H4529" s="8">
        <f t="shared" si="1598"/>
        <v>1.5749971000881792E-4</v>
      </c>
      <c r="I4529" s="8">
        <f t="shared" si="1599"/>
        <v>8.1929237863129808E-5</v>
      </c>
      <c r="J4529" s="6">
        <f t="shared" si="1600"/>
        <v>1.5068605317714828E-3</v>
      </c>
      <c r="K4529" s="6">
        <f t="shared" si="1601"/>
        <v>1.0870738309715566E-3</v>
      </c>
      <c r="L4529" s="6">
        <f t="shared" si="1602"/>
        <v>6.9707401782996038E-4</v>
      </c>
      <c r="M4529" s="9">
        <f t="shared" si="1603"/>
        <v>-0.17369610620765666</v>
      </c>
      <c r="N4529" s="9">
        <f t="shared" si="1604"/>
        <v>0.14488409666531557</v>
      </c>
      <c r="O4529" s="9">
        <f t="shared" si="1605"/>
        <v>0.11753305354599386</v>
      </c>
      <c r="P4529" s="9">
        <f t="shared" si="1606"/>
        <v>2.9573681334550923E-2</v>
      </c>
      <c r="Q4529" s="10">
        <f t="shared" si="1607"/>
        <v>7.0452982963904426E-2</v>
      </c>
      <c r="R4529" s="10">
        <f t="shared" si="1590"/>
        <v>1.1355090534773644</v>
      </c>
      <c r="S4529" s="10">
        <f>_xlfn.PERCENTILE.INC($R$1519:R4529,0.75)</f>
        <v>0.83485570546167343</v>
      </c>
      <c r="T4529" s="10">
        <f t="shared" si="1591"/>
        <v>0.83485570546167343</v>
      </c>
      <c r="U4529" s="11">
        <f t="shared" si="1608"/>
        <v>0.83485570546167343</v>
      </c>
      <c r="V4529" s="10">
        <f t="shared" si="1592"/>
        <v>0.10377754759250633</v>
      </c>
      <c r="W4529" s="10">
        <f t="shared" si="1593"/>
        <v>0.83095475358423432</v>
      </c>
      <c r="X4529" s="10">
        <f t="shared" si="1609"/>
        <v>1.4193863168467058</v>
      </c>
      <c r="Y4529" s="10">
        <f>_xlfn.PERCENTILE.INC($X$1519:X4529,0.75)</f>
        <v>1.0435696318270919</v>
      </c>
      <c r="Z4529" s="10">
        <f t="shared" si="1610"/>
        <v>1.0435696318270919</v>
      </c>
      <c r="AA4529" s="10">
        <f t="shared" si="1611"/>
        <v>1.0393276491410552</v>
      </c>
      <c r="AB4529" s="10">
        <f t="shared" si="1612"/>
        <v>8.6234446487307256E-2</v>
      </c>
      <c r="AC4529" s="10">
        <f t="shared" si="1613"/>
        <v>8.9625844542633185E-2</v>
      </c>
      <c r="AD4529" s="13">
        <f t="shared" si="1614"/>
        <v>86234.446487307257</v>
      </c>
      <c r="AE4529" s="13">
        <f t="shared" si="1594"/>
        <v>89625.844542633189</v>
      </c>
      <c r="AF4529" s="13"/>
      <c r="AG4529" s="2">
        <f t="shared" si="1589"/>
        <v>41404</v>
      </c>
      <c r="AH4529" s="3">
        <f t="shared" si="1595"/>
        <v>-808.59570550153035</v>
      </c>
      <c r="AI4529" s="3">
        <f t="shared" si="1596"/>
        <v>-840.39587370445861</v>
      </c>
      <c r="AJ4529" s="3">
        <f t="shared" si="1615"/>
        <v>746208.39289187</v>
      </c>
      <c r="AK4529" s="3">
        <f t="shared" si="1616"/>
        <v>571211.92163082049</v>
      </c>
    </row>
    <row r="4530" spans="2:37" x14ac:dyDescent="0.2">
      <c r="B4530" s="5">
        <v>41407</v>
      </c>
      <c r="C4530" s="1">
        <v>543.25</v>
      </c>
      <c r="D4530" s="1">
        <f t="shared" si="1586"/>
        <v>20</v>
      </c>
      <c r="E4530" s="1" t="b">
        <f t="shared" si="1587"/>
        <v>1</v>
      </c>
      <c r="F4530" s="6">
        <f t="shared" si="1588"/>
        <v>2.3617543406460051E-3</v>
      </c>
      <c r="G4530" s="8">
        <f t="shared" si="1597"/>
        <v>-1.7159079353995312E-4</v>
      </c>
      <c r="H4530" s="8">
        <f t="shared" si="1598"/>
        <v>1.8068199551366572E-4</v>
      </c>
      <c r="I4530" s="8">
        <f t="shared" si="1599"/>
        <v>1.0194675637789414E-4</v>
      </c>
      <c r="J4530" s="6">
        <f t="shared" si="1600"/>
        <v>1.5067992667271719E-3</v>
      </c>
      <c r="K4530" s="6">
        <f t="shared" si="1601"/>
        <v>1.0869478556257582E-3</v>
      </c>
      <c r="L4530" s="6">
        <f t="shared" si="1602"/>
        <v>6.9685636880336852E-4</v>
      </c>
      <c r="M4530" s="9">
        <f t="shared" si="1603"/>
        <v>-0.11387767257987534</v>
      </c>
      <c r="N4530" s="9">
        <f t="shared" si="1604"/>
        <v>0.16622876118527941</v>
      </c>
      <c r="O4530" s="9">
        <f t="shared" si="1605"/>
        <v>0.14629522085441454</v>
      </c>
      <c r="P4530" s="9">
        <f t="shared" si="1606"/>
        <v>6.6215436486606202E-2</v>
      </c>
      <c r="Q4530" s="10">
        <f t="shared" si="1607"/>
        <v>7.0653345116263866E-2</v>
      </c>
      <c r="R4530" s="10">
        <f t="shared" si="1590"/>
        <v>1.1322889223200361</v>
      </c>
      <c r="S4530" s="10">
        <f>_xlfn.PERCENTILE.INC($R$1519:R4530,0.75)</f>
        <v>0.83494065005107532</v>
      </c>
      <c r="T4530" s="10">
        <f t="shared" si="1591"/>
        <v>0.83494065005107532</v>
      </c>
      <c r="U4530" s="11">
        <f t="shared" si="1608"/>
        <v>0.83494065005107532</v>
      </c>
      <c r="V4530" s="10">
        <f t="shared" si="1592"/>
        <v>2.9573681334550923E-2</v>
      </c>
      <c r="W4530" s="10">
        <f t="shared" si="1593"/>
        <v>0.83485570546167343</v>
      </c>
      <c r="X4530" s="10">
        <f t="shared" si="1609"/>
        <v>1.4153611529000452</v>
      </c>
      <c r="Y4530" s="10">
        <f>_xlfn.PERCENTILE.INC($X$1519:X4530,0.75)</f>
        <v>1.0436758125638443</v>
      </c>
      <c r="Z4530" s="10">
        <f t="shared" si="1610"/>
        <v>1.0436758125638443</v>
      </c>
      <c r="AA4530" s="10">
        <f t="shared" si="1611"/>
        <v>1.0436758125638443</v>
      </c>
      <c r="AB4530" s="10">
        <f t="shared" si="1612"/>
        <v>2.4689756593655233E-2</v>
      </c>
      <c r="AC4530" s="10">
        <f t="shared" si="1613"/>
        <v>2.576810177488666E-2</v>
      </c>
      <c r="AD4530" s="13">
        <f t="shared" si="1614"/>
        <v>24689.756593655235</v>
      </c>
      <c r="AE4530" s="13">
        <f t="shared" si="1594"/>
        <v>25768.101774886662</v>
      </c>
      <c r="AF4530" s="13"/>
      <c r="AG4530" s="2">
        <f t="shared" si="1589"/>
        <v>41407</v>
      </c>
      <c r="AH4530" s="3">
        <f t="shared" si="1595"/>
        <v>203.66457830460357</v>
      </c>
      <c r="AI4530" s="3">
        <f t="shared" si="1596"/>
        <v>211.674227382628</v>
      </c>
      <c r="AJ4530" s="3">
        <f t="shared" si="1615"/>
        <v>746412.05747017462</v>
      </c>
      <c r="AK4530" s="3">
        <f t="shared" si="1616"/>
        <v>571423.59585820313</v>
      </c>
    </row>
    <row r="4531" spans="2:37" x14ac:dyDescent="0.2">
      <c r="B4531" s="5">
        <v>41408</v>
      </c>
      <c r="C4531" s="1">
        <v>547.88</v>
      </c>
      <c r="D4531" s="1">
        <f t="shared" si="1586"/>
        <v>20</v>
      </c>
      <c r="E4531" s="1" t="b">
        <f t="shared" si="1587"/>
        <v>0</v>
      </c>
      <c r="F4531" s="6">
        <f t="shared" si="1588"/>
        <v>8.5227795674183149E-3</v>
      </c>
      <c r="G4531" s="8">
        <f t="shared" si="1597"/>
        <v>8.5736641700541805E-6</v>
      </c>
      <c r="H4531" s="8">
        <f t="shared" si="1598"/>
        <v>2.8099203096391588E-4</v>
      </c>
      <c r="I4531" s="8">
        <f t="shared" si="1599"/>
        <v>1.70832946428185E-4</v>
      </c>
      <c r="J4531" s="6">
        <f t="shared" si="1600"/>
        <v>1.5066718920096925E-3</v>
      </c>
      <c r="K4531" s="6">
        <f t="shared" si="1601"/>
        <v>1.0867795656761276E-3</v>
      </c>
      <c r="L4531" s="6">
        <f t="shared" si="1602"/>
        <v>6.9659348994012126E-4</v>
      </c>
      <c r="M4531" s="9">
        <f t="shared" si="1603"/>
        <v>5.690465333243919E-3</v>
      </c>
      <c r="N4531" s="9">
        <f t="shared" si="1604"/>
        <v>0.25855476109278874</v>
      </c>
      <c r="O4531" s="9">
        <f t="shared" si="1605"/>
        <v>0.24524051530092492</v>
      </c>
      <c r="P4531" s="9">
        <f t="shared" si="1606"/>
        <v>0.16982858057565253</v>
      </c>
      <c r="Q4531" s="10">
        <f t="shared" si="1607"/>
        <v>7.2593871554935893E-2</v>
      </c>
      <c r="R4531" s="10">
        <f t="shared" si="1590"/>
        <v>1.1020214005180791</v>
      </c>
      <c r="S4531" s="10">
        <f>_xlfn.PERCENTILE.INC($R$1519:R4531,0.75)</f>
        <v>0.83501994076550623</v>
      </c>
      <c r="T4531" s="10">
        <f t="shared" si="1591"/>
        <v>0.83501994076550623</v>
      </c>
      <c r="U4531" s="11">
        <f t="shared" si="1608"/>
        <v>0.83501994076550623</v>
      </c>
      <c r="V4531" s="10">
        <f t="shared" si="1592"/>
        <v>2.9573681334550923E-2</v>
      </c>
      <c r="W4531" s="10">
        <f t="shared" si="1593"/>
        <v>0.83485570546167343</v>
      </c>
      <c r="X4531" s="10">
        <f t="shared" si="1609"/>
        <v>1.377526750647599</v>
      </c>
      <c r="Y4531" s="10">
        <f>_xlfn.PERCENTILE.INC($X$1519:X4531,0.75)</f>
        <v>1.0437749259568829</v>
      </c>
      <c r="Z4531" s="10">
        <f t="shared" si="1610"/>
        <v>1.0437749259568829</v>
      </c>
      <c r="AA4531" s="10">
        <f t="shared" si="1611"/>
        <v>1.0436758125638443</v>
      </c>
      <c r="AB4531" s="10">
        <f t="shared" si="1612"/>
        <v>2.4689756593655233E-2</v>
      </c>
      <c r="AC4531" s="10">
        <f t="shared" si="1613"/>
        <v>2.576810177488666E-2</v>
      </c>
      <c r="AD4531" s="13">
        <f t="shared" si="1614"/>
        <v>24689.756593655235</v>
      </c>
      <c r="AE4531" s="13">
        <f t="shared" si="1594"/>
        <v>25768.101774886662</v>
      </c>
      <c r="AF4531" s="13"/>
      <c r="AG4531" s="2">
        <f t="shared" si="1589"/>
        <v>41408</v>
      </c>
      <c r="AH4531" s="3">
        <f t="shared" si="1595"/>
        <v>210.42535302093646</v>
      </c>
      <c r="AI4531" s="3">
        <f t="shared" si="1596"/>
        <v>219.61585129815964</v>
      </c>
      <c r="AJ4531" s="3">
        <f t="shared" si="1615"/>
        <v>746622.48282319552</v>
      </c>
      <c r="AK4531" s="3">
        <f t="shared" si="1616"/>
        <v>571643.21170950134</v>
      </c>
    </row>
    <row r="4532" spans="2:37" x14ac:dyDescent="0.2">
      <c r="B4532" s="5">
        <v>41409</v>
      </c>
      <c r="C4532" s="1">
        <v>541.94000000000005</v>
      </c>
      <c r="D4532" s="1">
        <f t="shared" si="1586"/>
        <v>20</v>
      </c>
      <c r="E4532" s="1" t="b">
        <f t="shared" si="1587"/>
        <v>0</v>
      </c>
      <c r="F4532" s="6">
        <f t="shared" si="1588"/>
        <v>-1.0841790173030441E-2</v>
      </c>
      <c r="G4532" s="8">
        <f t="shared" si="1597"/>
        <v>-2.2805327103174119E-4</v>
      </c>
      <c r="H4532" s="8">
        <f t="shared" si="1598"/>
        <v>1.568247147346036E-4</v>
      </c>
      <c r="I4532" s="8">
        <f t="shared" si="1599"/>
        <v>9.5168163476261181E-5</v>
      </c>
      <c r="J4532" s="6">
        <f t="shared" si="1600"/>
        <v>1.5065709248520576E-3</v>
      </c>
      <c r="K4532" s="6">
        <f t="shared" si="1601"/>
        <v>1.086586121033689E-3</v>
      </c>
      <c r="L4532" s="6">
        <f t="shared" si="1602"/>
        <v>6.9633085505818083E-4</v>
      </c>
      <c r="M4532" s="9">
        <f t="shared" si="1603"/>
        <v>-0.15137240953600348</v>
      </c>
      <c r="N4532" s="9">
        <f t="shared" si="1604"/>
        <v>0.14432791998614286</v>
      </c>
      <c r="O4532" s="9">
        <f t="shared" si="1605"/>
        <v>0.13667089830208595</v>
      </c>
      <c r="P4532" s="9">
        <f t="shared" si="1606"/>
        <v>4.3208802917408445E-2</v>
      </c>
      <c r="Q4532" s="10">
        <f t="shared" si="1607"/>
        <v>7.5330790647348642E-2</v>
      </c>
      <c r="R4532" s="10">
        <f t="shared" si="1590"/>
        <v>1.061982747194433</v>
      </c>
      <c r="S4532" s="10">
        <f>_xlfn.PERCENTILE.INC($R$1519:R4532,0.75)</f>
        <v>0.83563716920326714</v>
      </c>
      <c r="T4532" s="10">
        <f t="shared" si="1591"/>
        <v>0.83563716920326714</v>
      </c>
      <c r="U4532" s="11">
        <f t="shared" si="1608"/>
        <v>0.83563716920326714</v>
      </c>
      <c r="V4532" s="10">
        <f t="shared" si="1592"/>
        <v>2.9573681334550923E-2</v>
      </c>
      <c r="W4532" s="10">
        <f t="shared" si="1593"/>
        <v>0.83485570546167343</v>
      </c>
      <c r="X4532" s="10">
        <f t="shared" si="1609"/>
        <v>1.3274784339930412</v>
      </c>
      <c r="Y4532" s="10">
        <f>_xlfn.PERCENTILE.INC($X$1519:X4532,0.75)</f>
        <v>1.0445464615040838</v>
      </c>
      <c r="Z4532" s="10">
        <f t="shared" si="1610"/>
        <v>1.0445464615040838</v>
      </c>
      <c r="AA4532" s="10">
        <f t="shared" si="1611"/>
        <v>1.0436758125638443</v>
      </c>
      <c r="AB4532" s="10">
        <f t="shared" si="1612"/>
        <v>2.4689756593655233E-2</v>
      </c>
      <c r="AC4532" s="10">
        <f t="shared" si="1613"/>
        <v>2.576810177488666E-2</v>
      </c>
      <c r="AD4532" s="13">
        <f t="shared" si="1614"/>
        <v>24689.756593655235</v>
      </c>
      <c r="AE4532" s="13">
        <f t="shared" si="1594"/>
        <v>25768.101774886662</v>
      </c>
      <c r="AF4532" s="13"/>
      <c r="AG4532" s="2">
        <f t="shared" si="1589"/>
        <v>41409</v>
      </c>
      <c r="AH4532" s="3">
        <f t="shared" si="1595"/>
        <v>-267.68116041160488</v>
      </c>
      <c r="AI4532" s="3">
        <f t="shared" si="1596"/>
        <v>-279.37235260061448</v>
      </c>
      <c r="AJ4532" s="3">
        <f t="shared" si="1615"/>
        <v>746354.80166278395</v>
      </c>
      <c r="AK4532" s="3">
        <f t="shared" si="1616"/>
        <v>571363.83935690077</v>
      </c>
    </row>
    <row r="4533" spans="2:37" x14ac:dyDescent="0.2">
      <c r="B4533" s="5">
        <v>41410</v>
      </c>
      <c r="C4533" s="1">
        <v>541.88</v>
      </c>
      <c r="D4533" s="1">
        <f t="shared" si="1586"/>
        <v>20</v>
      </c>
      <c r="E4533" s="1" t="b">
        <f t="shared" si="1587"/>
        <v>0</v>
      </c>
      <c r="F4533" s="6">
        <f t="shared" si="1588"/>
        <v>-1.1071336310308766E-4</v>
      </c>
      <c r="G4533" s="8">
        <f t="shared" si="1597"/>
        <v>-3.2225408898753523E-4</v>
      </c>
      <c r="H4533" s="8">
        <f t="shared" si="1598"/>
        <v>1.5698363267367327E-4</v>
      </c>
      <c r="I4533" s="8">
        <f t="shared" si="1599"/>
        <v>1.1370550348987171E-4</v>
      </c>
      <c r="J4533" s="6">
        <f t="shared" si="1600"/>
        <v>1.5065076678056771E-3</v>
      </c>
      <c r="K4533" s="6">
        <f t="shared" si="1601"/>
        <v>1.0864351972782172E-3</v>
      </c>
      <c r="L4533" s="6">
        <f t="shared" si="1602"/>
        <v>6.9608406407725167E-4</v>
      </c>
      <c r="M4533" s="9">
        <f t="shared" si="1603"/>
        <v>-0.21390803105364775</v>
      </c>
      <c r="N4533" s="9">
        <f t="shared" si="1604"/>
        <v>0.1444942441730121</v>
      </c>
      <c r="O4533" s="9">
        <f t="shared" si="1605"/>
        <v>0.16335024655477909</v>
      </c>
      <c r="P4533" s="9">
        <f t="shared" si="1606"/>
        <v>3.1312153224714478E-2</v>
      </c>
      <c r="Q4533" s="10">
        <f t="shared" si="1607"/>
        <v>7.5313744217003251E-2</v>
      </c>
      <c r="R4533" s="10">
        <f t="shared" si="1590"/>
        <v>1.0622231152058266</v>
      </c>
      <c r="S4533" s="10">
        <f>_xlfn.PERCENTILE.INC($R$1519:R4533,0.75)</f>
        <v>0.83625952068686416</v>
      </c>
      <c r="T4533" s="10">
        <f t="shared" si="1591"/>
        <v>0.83625952068686416</v>
      </c>
      <c r="U4533" s="11">
        <f t="shared" si="1608"/>
        <v>0.83625952068686416</v>
      </c>
      <c r="V4533" s="10">
        <f t="shared" si="1592"/>
        <v>2.9573681334550923E-2</v>
      </c>
      <c r="W4533" s="10">
        <f t="shared" si="1593"/>
        <v>0.83485570546167343</v>
      </c>
      <c r="X4533" s="10">
        <f t="shared" si="1609"/>
        <v>1.3277788940072832</v>
      </c>
      <c r="Y4533" s="10">
        <f>_xlfn.PERCENTILE.INC($X$1519:X4533,0.75)</f>
        <v>1.0453244008585802</v>
      </c>
      <c r="Z4533" s="10">
        <f t="shared" si="1610"/>
        <v>1.0453244008585802</v>
      </c>
      <c r="AA4533" s="10">
        <f t="shared" si="1611"/>
        <v>1.0436758125638443</v>
      </c>
      <c r="AB4533" s="10">
        <f t="shared" si="1612"/>
        <v>2.4689756593655233E-2</v>
      </c>
      <c r="AC4533" s="10">
        <f t="shared" si="1613"/>
        <v>2.576810177488666E-2</v>
      </c>
      <c r="AD4533" s="13">
        <f t="shared" si="1614"/>
        <v>24689.756593655235</v>
      </c>
      <c r="AE4533" s="13">
        <f t="shared" si="1594"/>
        <v>25768.101774886662</v>
      </c>
      <c r="AF4533" s="13"/>
      <c r="AG4533" s="2">
        <f t="shared" si="1589"/>
        <v>41410</v>
      </c>
      <c r="AH4533" s="3">
        <f t="shared" si="1595"/>
        <v>-2.7334859866802046</v>
      </c>
      <c r="AI4533" s="3">
        <f t="shared" si="1596"/>
        <v>-2.8528732082803447</v>
      </c>
      <c r="AJ4533" s="3">
        <f t="shared" si="1615"/>
        <v>746352.06817679724</v>
      </c>
      <c r="AK4533" s="3">
        <f t="shared" si="1616"/>
        <v>571360.98648369254</v>
      </c>
    </row>
    <row r="4534" spans="2:37" x14ac:dyDescent="0.2">
      <c r="B4534" s="5">
        <v>41411</v>
      </c>
      <c r="C4534" s="1">
        <v>539.37</v>
      </c>
      <c r="D4534" s="1">
        <f t="shared" si="1586"/>
        <v>20</v>
      </c>
      <c r="E4534" s="1" t="b">
        <f t="shared" si="1587"/>
        <v>0</v>
      </c>
      <c r="F4534" s="6">
        <f t="shared" si="1588"/>
        <v>-4.6320218498560051E-3</v>
      </c>
      <c r="G4534" s="8">
        <f t="shared" si="1597"/>
        <v>-4.088977307211615E-4</v>
      </c>
      <c r="H4534" s="8">
        <f t="shared" si="1598"/>
        <v>9.5496661823377333E-5</v>
      </c>
      <c r="I4534" s="8">
        <f t="shared" si="1599"/>
        <v>1.0764385910259648E-4</v>
      </c>
      <c r="J4534" s="6">
        <f t="shared" si="1600"/>
        <v>1.5064508129857947E-3</v>
      </c>
      <c r="K4534" s="6">
        <f t="shared" si="1601"/>
        <v>1.0862903101136003E-3</v>
      </c>
      <c r="L4534" s="6">
        <f t="shared" si="1602"/>
        <v>6.9583027400515617E-4</v>
      </c>
      <c r="M4534" s="9">
        <f t="shared" si="1603"/>
        <v>-0.27143118593478915</v>
      </c>
      <c r="N4534" s="9">
        <f t="shared" si="1604"/>
        <v>8.7910810705280645E-2</v>
      </c>
      <c r="O4534" s="9">
        <f t="shared" si="1605"/>
        <v>0.15469844173781783</v>
      </c>
      <c r="P4534" s="9">
        <f t="shared" si="1606"/>
        <v>-9.6073111638968946E-3</v>
      </c>
      <c r="Q4534" s="10">
        <f t="shared" si="1607"/>
        <v>7.56535752670279E-2</v>
      </c>
      <c r="R4534" s="10">
        <f t="shared" si="1590"/>
        <v>1.0574516765087558</v>
      </c>
      <c r="S4534" s="10">
        <f>_xlfn.PERCENTILE.INC($R$1519:R4534,0.75)</f>
        <v>0.83709530284306599</v>
      </c>
      <c r="T4534" s="10">
        <f t="shared" si="1591"/>
        <v>0.83709530284306599</v>
      </c>
      <c r="U4534" s="11">
        <f t="shared" si="1608"/>
        <v>0.83709530284306599</v>
      </c>
      <c r="V4534" s="10">
        <f t="shared" si="1592"/>
        <v>2.9573681334550923E-2</v>
      </c>
      <c r="W4534" s="10">
        <f t="shared" si="1593"/>
        <v>0.83485570546167343</v>
      </c>
      <c r="X4534" s="10">
        <f t="shared" si="1609"/>
        <v>1.3218145956359448</v>
      </c>
      <c r="Y4534" s="10">
        <f>_xlfn.PERCENTILE.INC($X$1519:X4534,0.75)</f>
        <v>1.0463691285538324</v>
      </c>
      <c r="Z4534" s="10">
        <f t="shared" si="1610"/>
        <v>1.0463691285538324</v>
      </c>
      <c r="AA4534" s="10">
        <f t="shared" si="1611"/>
        <v>1.0436758125638443</v>
      </c>
      <c r="AB4534" s="10">
        <f t="shared" si="1612"/>
        <v>2.4689756593655233E-2</v>
      </c>
      <c r="AC4534" s="10">
        <f t="shared" si="1613"/>
        <v>2.576810177488666E-2</v>
      </c>
      <c r="AD4534" s="13">
        <f t="shared" si="1614"/>
        <v>24689.756593655235</v>
      </c>
      <c r="AE4534" s="13">
        <f t="shared" si="1594"/>
        <v>25768.101774886662</v>
      </c>
      <c r="AF4534" s="13"/>
      <c r="AG4534" s="2">
        <f t="shared" si="1589"/>
        <v>41411</v>
      </c>
      <c r="AH4534" s="3">
        <f t="shared" si="1595"/>
        <v>-114.36349200943742</v>
      </c>
      <c r="AI4534" s="3">
        <f t="shared" si="1596"/>
        <v>-119.35841045058832</v>
      </c>
      <c r="AJ4534" s="3">
        <f t="shared" si="1615"/>
        <v>746237.70468478778</v>
      </c>
      <c r="AK4534" s="3">
        <f t="shared" si="1616"/>
        <v>571241.62807324191</v>
      </c>
    </row>
    <row r="4535" spans="2:37" x14ac:dyDescent="0.2">
      <c r="B4535" s="5">
        <v>41414</v>
      </c>
      <c r="C4535" s="1">
        <v>539.77</v>
      </c>
      <c r="D4535" s="1">
        <f t="shared" si="1586"/>
        <v>21</v>
      </c>
      <c r="E4535" s="1" t="b">
        <f t="shared" si="1587"/>
        <v>1</v>
      </c>
      <c r="F4535" s="6">
        <f t="shared" si="1588"/>
        <v>7.4160594767969101E-4</v>
      </c>
      <c r="G4535" s="8">
        <f t="shared" si="1597"/>
        <v>-3.7700760405449236E-4</v>
      </c>
      <c r="H4535" s="8">
        <f t="shared" si="1598"/>
        <v>1.0379669156647402E-4</v>
      </c>
      <c r="I4535" s="8">
        <f t="shared" si="1599"/>
        <v>1.0733916957655295E-4</v>
      </c>
      <c r="J4535" s="6">
        <f t="shared" si="1600"/>
        <v>1.5064259974564103E-3</v>
      </c>
      <c r="K4535" s="6">
        <f t="shared" si="1601"/>
        <v>1.0861434379490947E-3</v>
      </c>
      <c r="L4535" s="6">
        <f t="shared" si="1602"/>
        <v>6.9557970498416359E-4</v>
      </c>
      <c r="M4535" s="9">
        <f t="shared" si="1603"/>
        <v>-0.25026626245900369</v>
      </c>
      <c r="N4535" s="9">
        <f t="shared" si="1604"/>
        <v>9.5564441987945573E-2</v>
      </c>
      <c r="O4535" s="9">
        <f t="shared" si="1605"/>
        <v>0.15431613200818842</v>
      </c>
      <c r="P4535" s="9">
        <f t="shared" si="1606"/>
        <v>-1.2856282095656998E-4</v>
      </c>
      <c r="Q4535" s="10">
        <f t="shared" si="1607"/>
        <v>7.5694893873585148E-2</v>
      </c>
      <c r="R4535" s="10">
        <f t="shared" si="1590"/>
        <v>1.0568744588453303</v>
      </c>
      <c r="S4535" s="10">
        <f>_xlfn.PERCENTILE.INC($R$1519:R4535,0.75)</f>
        <v>0.8383528232986408</v>
      </c>
      <c r="T4535" s="10">
        <f t="shared" si="1591"/>
        <v>0.8383528232986408</v>
      </c>
      <c r="U4535" s="11">
        <f t="shared" si="1608"/>
        <v>0.8383528232986408</v>
      </c>
      <c r="V4535" s="10">
        <f t="shared" si="1592"/>
        <v>-9.6073111638968946E-3</v>
      </c>
      <c r="W4535" s="10">
        <f t="shared" si="1593"/>
        <v>0.83709530284306599</v>
      </c>
      <c r="X4535" s="10">
        <f t="shared" si="1609"/>
        <v>1.3210930735566628</v>
      </c>
      <c r="Y4535" s="10">
        <f>_xlfn.PERCENTILE.INC($X$1519:X4535,0.75)</f>
        <v>1.0479410291233009</v>
      </c>
      <c r="Z4535" s="10">
        <f t="shared" si="1610"/>
        <v>1.0479410291233009</v>
      </c>
      <c r="AA4535" s="10">
        <f t="shared" si="1611"/>
        <v>1.0479410291233009</v>
      </c>
      <c r="AB4535" s="10">
        <f t="shared" si="1612"/>
        <v>-8.0422350482498399E-3</v>
      </c>
      <c r="AC4535" s="10">
        <f t="shared" si="1613"/>
        <v>-8.4277880729144161E-3</v>
      </c>
      <c r="AD4535" s="13">
        <f t="shared" si="1614"/>
        <v>-8042.2350482498396</v>
      </c>
      <c r="AE4535" s="13">
        <f t="shared" si="1594"/>
        <v>-8427.7880729144163</v>
      </c>
      <c r="AF4535" s="13"/>
      <c r="AG4535" s="2">
        <f t="shared" si="1589"/>
        <v>41414</v>
      </c>
      <c r="AH4535" s="3">
        <f t="shared" si="1595"/>
        <v>18.31007033661859</v>
      </c>
      <c r="AI4535" s="3">
        <f t="shared" si="1596"/>
        <v>19.109777536671551</v>
      </c>
      <c r="AJ4535" s="3">
        <f t="shared" si="1615"/>
        <v>746256.01475512434</v>
      </c>
      <c r="AK4535" s="3">
        <f t="shared" si="1616"/>
        <v>571260.73785077862</v>
      </c>
    </row>
    <row r="4536" spans="2:37" x14ac:dyDescent="0.2">
      <c r="B4536" s="5">
        <v>41415</v>
      </c>
      <c r="C4536" s="1">
        <v>538.23</v>
      </c>
      <c r="D4536" s="1">
        <f t="shared" si="1586"/>
        <v>21</v>
      </c>
      <c r="E4536" s="1" t="b">
        <f t="shared" si="1587"/>
        <v>0</v>
      </c>
      <c r="F4536" s="6">
        <f t="shared" si="1588"/>
        <v>-2.8530670470755526E-3</v>
      </c>
      <c r="G4536" s="8">
        <f t="shared" si="1597"/>
        <v>-4.3920909985319632E-4</v>
      </c>
      <c r="H4536" s="8">
        <f t="shared" si="1598"/>
        <v>6.969842189851498E-5</v>
      </c>
      <c r="I4536" s="8">
        <f t="shared" si="1599"/>
        <v>7.9750067028483675E-5</v>
      </c>
      <c r="J4536" s="6">
        <f t="shared" si="1600"/>
        <v>1.5063306285368063E-3</v>
      </c>
      <c r="K4536" s="6">
        <f t="shared" si="1601"/>
        <v>1.0859856099030586E-3</v>
      </c>
      <c r="L4536" s="6">
        <f t="shared" si="1602"/>
        <v>6.9530364373051538E-4</v>
      </c>
      <c r="M4536" s="9">
        <f t="shared" si="1603"/>
        <v>-0.29157549579923747</v>
      </c>
      <c r="N4536" s="9">
        <f t="shared" si="1604"/>
        <v>6.4179876107876482E-2</v>
      </c>
      <c r="O4536" s="9">
        <f t="shared" si="1605"/>
        <v>0.11469818653703628</v>
      </c>
      <c r="P4536" s="9">
        <f t="shared" si="1606"/>
        <v>-3.7565811051441571E-2</v>
      </c>
      <c r="Q4536" s="10">
        <f t="shared" si="1607"/>
        <v>7.3963185775045751E-2</v>
      </c>
      <c r="R4536" s="10">
        <f t="shared" si="1590"/>
        <v>1.0816191752923519</v>
      </c>
      <c r="S4536" s="10">
        <f>_xlfn.PERCENTILE.INC($R$1519:R4536,0.75)</f>
        <v>0.83869879149584647</v>
      </c>
      <c r="T4536" s="10">
        <f t="shared" si="1591"/>
        <v>0.83869879149584647</v>
      </c>
      <c r="U4536" s="11">
        <f t="shared" si="1608"/>
        <v>0.83869879149584647</v>
      </c>
      <c r="V4536" s="10">
        <f t="shared" si="1592"/>
        <v>-9.6073111638968946E-3</v>
      </c>
      <c r="W4536" s="10">
        <f t="shared" si="1593"/>
        <v>0.83709530284306599</v>
      </c>
      <c r="X4536" s="10">
        <f t="shared" si="1609"/>
        <v>1.3520239691154399</v>
      </c>
      <c r="Y4536" s="10">
        <f>_xlfn.PERCENTILE.INC($X$1519:X4536,0.75)</f>
        <v>1.048373489369808</v>
      </c>
      <c r="Z4536" s="10">
        <f t="shared" si="1610"/>
        <v>1.048373489369808</v>
      </c>
      <c r="AA4536" s="10">
        <f t="shared" si="1611"/>
        <v>1.0479410291233009</v>
      </c>
      <c r="AB4536" s="10">
        <f t="shared" si="1612"/>
        <v>-8.0422350482498399E-3</v>
      </c>
      <c r="AC4536" s="10">
        <f t="shared" si="1613"/>
        <v>-8.4277880729144161E-3</v>
      </c>
      <c r="AD4536" s="13">
        <f t="shared" si="1614"/>
        <v>-8042.2350482498396</v>
      </c>
      <c r="AE4536" s="13">
        <f t="shared" si="1594"/>
        <v>-8427.7880729144163</v>
      </c>
      <c r="AF4536" s="13"/>
      <c r="AG4536" s="2">
        <f t="shared" si="1589"/>
        <v>41415</v>
      </c>
      <c r="AH4536" s="3">
        <f t="shared" si="1595"/>
        <v>22.945035800997683</v>
      </c>
      <c r="AI4536" s="3">
        <f t="shared" si="1596"/>
        <v>24.045044430568495</v>
      </c>
      <c r="AJ4536" s="3">
        <f t="shared" si="1615"/>
        <v>746278.95979092538</v>
      </c>
      <c r="AK4536" s="3">
        <f t="shared" si="1616"/>
        <v>571284.78289520915</v>
      </c>
    </row>
    <row r="4537" spans="2:37" x14ac:dyDescent="0.2">
      <c r="B4537" s="5">
        <v>41416</v>
      </c>
      <c r="C4537" s="1">
        <v>537.67999999999995</v>
      </c>
      <c r="D4537" s="1">
        <f t="shared" si="1586"/>
        <v>21</v>
      </c>
      <c r="E4537" s="1" t="b">
        <f t="shared" si="1587"/>
        <v>0</v>
      </c>
      <c r="F4537" s="6">
        <f t="shared" si="1588"/>
        <v>-1.021867974657753E-3</v>
      </c>
      <c r="G4537" s="8">
        <f t="shared" si="1597"/>
        <v>-4.8298331119124501E-4</v>
      </c>
      <c r="H4537" s="8">
        <f t="shared" si="1598"/>
        <v>6.4379740845817515E-5</v>
      </c>
      <c r="I4537" s="8">
        <f t="shared" si="1599"/>
        <v>1.1698767012218818E-4</v>
      </c>
      <c r="J4537" s="6">
        <f t="shared" si="1600"/>
        <v>1.5061560083785589E-3</v>
      </c>
      <c r="K4537" s="6">
        <f t="shared" si="1601"/>
        <v>1.0857678562780763E-3</v>
      </c>
      <c r="L4537" s="6">
        <f t="shared" si="1602"/>
        <v>6.9496679433291356E-4</v>
      </c>
      <c r="M4537" s="9">
        <f t="shared" si="1603"/>
        <v>-0.32067283103773364</v>
      </c>
      <c r="N4537" s="9">
        <f t="shared" si="1604"/>
        <v>5.9294204072780361E-2</v>
      </c>
      <c r="O4537" s="9">
        <f t="shared" si="1605"/>
        <v>0.16833562563875099</v>
      </c>
      <c r="P4537" s="9">
        <f t="shared" si="1606"/>
        <v>-3.1014333775400766E-2</v>
      </c>
      <c r="Q4537" s="10">
        <f t="shared" si="1607"/>
        <v>7.3741699833559188E-2</v>
      </c>
      <c r="R4537" s="10">
        <f t="shared" si="1590"/>
        <v>1.0848678587633087</v>
      </c>
      <c r="S4537" s="10">
        <f>_xlfn.PERCENTILE.INC($R$1519:R4537,0.75)</f>
        <v>0.83900633404930913</v>
      </c>
      <c r="T4537" s="10">
        <f t="shared" si="1591"/>
        <v>0.83900633404930913</v>
      </c>
      <c r="U4537" s="11">
        <f t="shared" si="1608"/>
        <v>0.83900633404930913</v>
      </c>
      <c r="V4537" s="10">
        <f t="shared" si="1592"/>
        <v>-9.6073111638968946E-3</v>
      </c>
      <c r="W4537" s="10">
        <f t="shared" si="1593"/>
        <v>0.83709530284306599</v>
      </c>
      <c r="X4537" s="10">
        <f t="shared" si="1609"/>
        <v>1.3560848234541361</v>
      </c>
      <c r="Y4537" s="10">
        <f>_xlfn.PERCENTILE.INC($X$1519:X4537,0.75)</f>
        <v>1.0487579175616364</v>
      </c>
      <c r="Z4537" s="10">
        <f t="shared" si="1610"/>
        <v>1.0487579175616364</v>
      </c>
      <c r="AA4537" s="10">
        <f t="shared" si="1611"/>
        <v>1.0479410291233009</v>
      </c>
      <c r="AB4537" s="10">
        <f t="shared" si="1612"/>
        <v>-8.0422350482498399E-3</v>
      </c>
      <c r="AC4537" s="10">
        <f t="shared" si="1613"/>
        <v>-8.4277880729144161E-3</v>
      </c>
      <c r="AD4537" s="13">
        <f t="shared" si="1614"/>
        <v>-8042.2350482498396</v>
      </c>
      <c r="AE4537" s="13">
        <f t="shared" si="1594"/>
        <v>-8427.7880729144163</v>
      </c>
      <c r="AF4537" s="13"/>
      <c r="AG4537" s="2">
        <f t="shared" si="1589"/>
        <v>41416</v>
      </c>
      <c r="AH4537" s="3">
        <f t="shared" si="1595"/>
        <v>8.2181024404766596</v>
      </c>
      <c r="AI4537" s="3">
        <f t="shared" si="1596"/>
        <v>8.6120867289138214</v>
      </c>
      <c r="AJ4537" s="3">
        <f t="shared" si="1615"/>
        <v>746287.17789336585</v>
      </c>
      <c r="AK4537" s="3">
        <f t="shared" si="1616"/>
        <v>571293.39498193807</v>
      </c>
    </row>
    <row r="4538" spans="2:37" x14ac:dyDescent="0.2">
      <c r="B4538" s="5">
        <v>41417</v>
      </c>
      <c r="C4538" s="1">
        <v>534.53</v>
      </c>
      <c r="D4538" s="1">
        <f t="shared" si="1586"/>
        <v>21</v>
      </c>
      <c r="E4538" s="1" t="b">
        <f t="shared" si="1587"/>
        <v>0</v>
      </c>
      <c r="F4538" s="6">
        <f t="shared" si="1588"/>
        <v>-5.8585031989286662E-3</v>
      </c>
      <c r="G4538" s="8">
        <f t="shared" si="1597"/>
        <v>-6.4884500240817088E-4</v>
      </c>
      <c r="H4538" s="8">
        <f t="shared" si="1598"/>
        <v>-1.2056065499550976E-5</v>
      </c>
      <c r="I4538" s="8">
        <f t="shared" si="1599"/>
        <v>8.9604830766613615E-5</v>
      </c>
      <c r="J4538" s="6">
        <f t="shared" si="1600"/>
        <v>1.5061503976661395E-3</v>
      </c>
      <c r="K4538" s="6">
        <f t="shared" si="1601"/>
        <v>1.0856128280494291E-3</v>
      </c>
      <c r="L4538" s="6">
        <f t="shared" si="1602"/>
        <v>6.946808173455358E-4</v>
      </c>
      <c r="M4538" s="9">
        <f t="shared" si="1603"/>
        <v>-0.43079695322166422</v>
      </c>
      <c r="N4538" s="9">
        <f t="shared" si="1604"/>
        <v>-1.1105308622055129E-2</v>
      </c>
      <c r="O4538" s="9">
        <f t="shared" si="1605"/>
        <v>0.12898705208099043</v>
      </c>
      <c r="P4538" s="9">
        <f t="shared" si="1606"/>
        <v>-0.10430506992090964</v>
      </c>
      <c r="Q4538" s="10">
        <f t="shared" si="1607"/>
        <v>7.4483157250520349E-2</v>
      </c>
      <c r="R4538" s="10">
        <f t="shared" si="1590"/>
        <v>1.0740683256876993</v>
      </c>
      <c r="S4538" s="10">
        <f>_xlfn.PERCENTILE.INC($R$1519:R4538,0.75)</f>
        <v>0.83922865229098598</v>
      </c>
      <c r="T4538" s="10">
        <f t="shared" si="1591"/>
        <v>0.83922865229098598</v>
      </c>
      <c r="U4538" s="11">
        <f t="shared" si="1608"/>
        <v>0.83922865229098598</v>
      </c>
      <c r="V4538" s="10">
        <f t="shared" si="1592"/>
        <v>-9.6073111638968946E-3</v>
      </c>
      <c r="W4538" s="10">
        <f t="shared" si="1593"/>
        <v>0.83709530284306599</v>
      </c>
      <c r="X4538" s="10">
        <f t="shared" si="1609"/>
        <v>1.3425854071096239</v>
      </c>
      <c r="Y4538" s="10">
        <f>_xlfn.PERCENTILE.INC($X$1519:X4538,0.75)</f>
        <v>1.0490358153637325</v>
      </c>
      <c r="Z4538" s="10">
        <f t="shared" si="1610"/>
        <v>1.0490358153637325</v>
      </c>
      <c r="AA4538" s="10">
        <f t="shared" si="1611"/>
        <v>1.0479410291233009</v>
      </c>
      <c r="AB4538" s="10">
        <f t="shared" si="1612"/>
        <v>-8.0422350482498399E-3</v>
      </c>
      <c r="AC4538" s="10">
        <f t="shared" si="1613"/>
        <v>-8.4277880729144161E-3</v>
      </c>
      <c r="AD4538" s="13">
        <f t="shared" si="1614"/>
        <v>-8042.2350482498396</v>
      </c>
      <c r="AE4538" s="13">
        <f t="shared" si="1594"/>
        <v>-8427.7880729144163</v>
      </c>
      <c r="AF4538" s="13"/>
      <c r="AG4538" s="2">
        <f t="shared" si="1589"/>
        <v>41417</v>
      </c>
      <c r="AH4538" s="3">
        <f t="shared" si="1595"/>
        <v>47.115459756707921</v>
      </c>
      <c r="AI4538" s="3">
        <f t="shared" si="1596"/>
        <v>49.374223385061967</v>
      </c>
      <c r="AJ4538" s="3">
        <f t="shared" si="1615"/>
        <v>746334.29335312254</v>
      </c>
      <c r="AK4538" s="3">
        <f t="shared" si="1616"/>
        <v>571342.76920532307</v>
      </c>
    </row>
    <row r="4539" spans="2:37" x14ac:dyDescent="0.2">
      <c r="B4539" s="5">
        <v>41418</v>
      </c>
      <c r="C4539" s="1">
        <v>536.12</v>
      </c>
      <c r="D4539" s="1">
        <f t="shared" si="1586"/>
        <v>21</v>
      </c>
      <c r="E4539" s="1" t="b">
        <f t="shared" si="1587"/>
        <v>0</v>
      </c>
      <c r="F4539" s="6">
        <f t="shared" si="1588"/>
        <v>2.9745757955588203E-3</v>
      </c>
      <c r="G4539" s="8">
        <f t="shared" si="1597"/>
        <v>-5.7227394655126173E-4</v>
      </c>
      <c r="H4539" s="8">
        <f t="shared" si="1598"/>
        <v>2.4382151455917084E-5</v>
      </c>
      <c r="I4539" s="8">
        <f t="shared" si="1599"/>
        <v>1.0932601785296908E-4</v>
      </c>
      <c r="J4539" s="6">
        <f t="shared" si="1600"/>
        <v>1.5061809386098328E-3</v>
      </c>
      <c r="K4539" s="6">
        <f t="shared" si="1601"/>
        <v>1.0854520164178729E-3</v>
      </c>
      <c r="L4539" s="6">
        <f t="shared" si="1602"/>
        <v>6.9439146562056114E-4</v>
      </c>
      <c r="M4539" s="9">
        <f t="shared" si="1603"/>
        <v>-0.37995033125266886</v>
      </c>
      <c r="N4539" s="9">
        <f t="shared" si="1604"/>
        <v>2.2462670930753093E-2</v>
      </c>
      <c r="O4539" s="9">
        <f t="shared" si="1605"/>
        <v>0.15744147684082929</v>
      </c>
      <c r="P4539" s="9">
        <f t="shared" si="1606"/>
        <v>-6.6682061160362155E-2</v>
      </c>
      <c r="Q4539" s="10">
        <f t="shared" si="1607"/>
        <v>7.3319037516669849E-2</v>
      </c>
      <c r="R4539" s="10">
        <f t="shared" si="1590"/>
        <v>1.0911217974160008</v>
      </c>
      <c r="S4539" s="10">
        <f>_xlfn.PERCENTILE.INC($R$1519:R4539,0.75)</f>
        <v>0.8393189475528342</v>
      </c>
      <c r="T4539" s="10">
        <f t="shared" si="1591"/>
        <v>0.8393189475528342</v>
      </c>
      <c r="U4539" s="11">
        <f t="shared" si="1608"/>
        <v>0.8393189475528342</v>
      </c>
      <c r="V4539" s="10">
        <f t="shared" si="1592"/>
        <v>-9.6073111638968946E-3</v>
      </c>
      <c r="W4539" s="10">
        <f t="shared" si="1593"/>
        <v>0.83709530284306599</v>
      </c>
      <c r="X4539" s="10">
        <f t="shared" si="1609"/>
        <v>1.363902246770001</v>
      </c>
      <c r="Y4539" s="10">
        <f>_xlfn.PERCENTILE.INC($X$1519:X4539,0.75)</f>
        <v>1.0491486844410429</v>
      </c>
      <c r="Z4539" s="10">
        <f t="shared" si="1610"/>
        <v>1.0491486844410429</v>
      </c>
      <c r="AA4539" s="10">
        <f t="shared" si="1611"/>
        <v>1.0479410291233009</v>
      </c>
      <c r="AB4539" s="10">
        <f t="shared" si="1612"/>
        <v>-8.0422350482498399E-3</v>
      </c>
      <c r="AC4539" s="10">
        <f t="shared" si="1613"/>
        <v>-8.4277880729144161E-3</v>
      </c>
      <c r="AD4539" s="13">
        <f t="shared" si="1614"/>
        <v>-8042.2350482498396</v>
      </c>
      <c r="AE4539" s="13">
        <f t="shared" si="1594"/>
        <v>-8427.7880729144163</v>
      </c>
      <c r="AF4539" s="13"/>
      <c r="AG4539" s="2">
        <f t="shared" si="1589"/>
        <v>41418</v>
      </c>
      <c r="AH4539" s="3">
        <f t="shared" si="1595"/>
        <v>-23.922237716718794</v>
      </c>
      <c r="AI4539" s="3">
        <f t="shared" si="1596"/>
        <v>-25.069094411790537</v>
      </c>
      <c r="AJ4539" s="3">
        <f t="shared" si="1615"/>
        <v>746310.37111540581</v>
      </c>
      <c r="AK4539" s="3">
        <f t="shared" si="1616"/>
        <v>571317.70011091128</v>
      </c>
    </row>
    <row r="4540" spans="2:37" x14ac:dyDescent="0.2">
      <c r="B4540" s="5">
        <v>41422</v>
      </c>
      <c r="C4540" s="1">
        <v>532.03</v>
      </c>
      <c r="D4540" s="1">
        <f t="shared" si="1586"/>
        <v>22</v>
      </c>
      <c r="E4540" s="1" t="b">
        <f t="shared" si="1587"/>
        <v>1</v>
      </c>
      <c r="F4540" s="6">
        <f t="shared" si="1588"/>
        <v>-7.6288890546892807E-3</v>
      </c>
      <c r="G4540" s="8">
        <f t="shared" si="1597"/>
        <v>-7.6203531290367648E-4</v>
      </c>
      <c r="H4540" s="8">
        <f t="shared" si="1598"/>
        <v>-6.222265737955696E-5</v>
      </c>
      <c r="I4540" s="8">
        <f t="shared" si="1599"/>
        <v>5.6604837404928158E-5</v>
      </c>
      <c r="J4540" s="6">
        <f t="shared" si="1600"/>
        <v>1.5062050379383003E-3</v>
      </c>
      <c r="K4540" s="6">
        <f t="shared" si="1601"/>
        <v>1.0852912079322636E-3</v>
      </c>
      <c r="L4540" s="6">
        <f t="shared" si="1602"/>
        <v>6.9408350439538165E-4</v>
      </c>
      <c r="M4540" s="9">
        <f t="shared" si="1603"/>
        <v>-0.50593066263193065</v>
      </c>
      <c r="N4540" s="9">
        <f t="shared" si="1604"/>
        <v>-5.733268354592666E-2</v>
      </c>
      <c r="O4540" s="9">
        <f t="shared" si="1605"/>
        <v>8.1553353517941352E-2</v>
      </c>
      <c r="P4540" s="9">
        <f t="shared" si="1606"/>
        <v>-0.16056999755330534</v>
      </c>
      <c r="Q4540" s="10">
        <f t="shared" si="1607"/>
        <v>7.4040333108481501E-2</v>
      </c>
      <c r="R4540" s="10">
        <f t="shared" si="1590"/>
        <v>1.0804921674621126</v>
      </c>
      <c r="S4540" s="10">
        <f>_xlfn.PERCENTILE.INC($R$1519:R4540,0.75)</f>
        <v>0.83942684107562049</v>
      </c>
      <c r="T4540" s="10">
        <f t="shared" si="1591"/>
        <v>0.83942684107562049</v>
      </c>
      <c r="U4540" s="11">
        <f t="shared" si="1608"/>
        <v>0.83942684107562049</v>
      </c>
      <c r="V4540" s="10">
        <f t="shared" si="1592"/>
        <v>-6.6682061160362155E-2</v>
      </c>
      <c r="W4540" s="10">
        <f t="shared" si="1593"/>
        <v>0.8393189475528342</v>
      </c>
      <c r="X4540" s="10">
        <f t="shared" si="1609"/>
        <v>1.3506152093276409</v>
      </c>
      <c r="Y4540" s="10">
        <f>_xlfn.PERCENTILE.INC($X$1519:X4540,0.75)</f>
        <v>1.0492835513445256</v>
      </c>
      <c r="Z4540" s="10">
        <f t="shared" si="1610"/>
        <v>1.0492835513445256</v>
      </c>
      <c r="AA4540" s="10">
        <f t="shared" si="1611"/>
        <v>1.0492835513445256</v>
      </c>
      <c r="AB4540" s="10">
        <f t="shared" si="1612"/>
        <v>-5.5967517393768887E-2</v>
      </c>
      <c r="AC4540" s="10">
        <f t="shared" si="1613"/>
        <v>-5.8725795410870321E-2</v>
      </c>
      <c r="AD4540" s="13">
        <f t="shared" si="1614"/>
        <v>-55967.517393768889</v>
      </c>
      <c r="AE4540" s="13">
        <f t="shared" si="1594"/>
        <v>-58725.79541087032</v>
      </c>
      <c r="AF4540" s="13"/>
      <c r="AG4540" s="2">
        <f t="shared" si="1589"/>
        <v>41422</v>
      </c>
      <c r="AH4540" s="3">
        <f t="shared" si="1595"/>
        <v>61.353318934831719</v>
      </c>
      <c r="AI4540" s="3">
        <f t="shared" si="1596"/>
        <v>64.294660184697662</v>
      </c>
      <c r="AJ4540" s="3">
        <f t="shared" si="1615"/>
        <v>746371.72443434061</v>
      </c>
      <c r="AK4540" s="3">
        <f t="shared" si="1616"/>
        <v>571381.99477109592</v>
      </c>
    </row>
    <row r="4541" spans="2:37" x14ac:dyDescent="0.2">
      <c r="B4541" s="5">
        <v>41423</v>
      </c>
      <c r="C4541" s="1">
        <v>525</v>
      </c>
      <c r="D4541" s="1">
        <f t="shared" si="1586"/>
        <v>22</v>
      </c>
      <c r="E4541" s="1" t="b">
        <f t="shared" si="1587"/>
        <v>0</v>
      </c>
      <c r="F4541" s="6">
        <f t="shared" si="1588"/>
        <v>-1.3213540589816275E-2</v>
      </c>
      <c r="G4541" s="8">
        <f t="shared" si="1597"/>
        <v>-1.060813769493865E-3</v>
      </c>
      <c r="H4541" s="8">
        <f t="shared" si="1598"/>
        <v>-1.900034292472626E-4</v>
      </c>
      <c r="I4541" s="8">
        <f t="shared" si="1599"/>
        <v>-1.2276037155279049E-5</v>
      </c>
      <c r="J4541" s="6">
        <f t="shared" si="1600"/>
        <v>1.5063392813989287E-3</v>
      </c>
      <c r="K4541" s="6">
        <f t="shared" si="1601"/>
        <v>1.0851697399576572E-3</v>
      </c>
      <c r="L4541" s="6">
        <f t="shared" si="1602"/>
        <v>6.9379045800170667E-4</v>
      </c>
      <c r="M4541" s="9">
        <f t="shared" si="1603"/>
        <v>-0.70423295906397221</v>
      </c>
      <c r="N4541" s="9">
        <f t="shared" si="1604"/>
        <v>-0.17509097632475124</v>
      </c>
      <c r="O4541" s="9">
        <f t="shared" si="1605"/>
        <v>-1.7694156807283232E-2</v>
      </c>
      <c r="P4541" s="9">
        <f t="shared" si="1606"/>
        <v>-0.29900603073200221</v>
      </c>
      <c r="Q4541" s="10">
        <f t="shared" si="1607"/>
        <v>7.8406969490194711E-2</v>
      </c>
      <c r="R4541" s="10">
        <f t="shared" si="1590"/>
        <v>1.0203174605543772</v>
      </c>
      <c r="S4541" s="10">
        <f>_xlfn.PERCENTILE.INC($R$1519:R4541,0.75)</f>
        <v>0.83955025694612762</v>
      </c>
      <c r="T4541" s="10">
        <f t="shared" si="1591"/>
        <v>0.83955025694612762</v>
      </c>
      <c r="U4541" s="11">
        <f t="shared" si="1608"/>
        <v>0.83955025694612762</v>
      </c>
      <c r="V4541" s="10">
        <f t="shared" si="1592"/>
        <v>-6.6682061160362155E-2</v>
      </c>
      <c r="W4541" s="10">
        <f t="shared" si="1593"/>
        <v>0.8393189475528342</v>
      </c>
      <c r="X4541" s="10">
        <f t="shared" si="1609"/>
        <v>1.2753968256929715</v>
      </c>
      <c r="Y4541" s="10">
        <f>_xlfn.PERCENTILE.INC($X$1519:X4541,0.75)</f>
        <v>1.0494378211826596</v>
      </c>
      <c r="Z4541" s="10">
        <f t="shared" si="1610"/>
        <v>1.0494378211826596</v>
      </c>
      <c r="AA4541" s="10">
        <f t="shared" si="1611"/>
        <v>1.0492835513445256</v>
      </c>
      <c r="AB4541" s="10">
        <f t="shared" si="1612"/>
        <v>-5.5967517393768887E-2</v>
      </c>
      <c r="AC4541" s="10">
        <f t="shared" si="1613"/>
        <v>-5.8725795410870321E-2</v>
      </c>
      <c r="AD4541" s="13">
        <f t="shared" si="1614"/>
        <v>-55967.517393768889</v>
      </c>
      <c r="AE4541" s="13">
        <f t="shared" si="1594"/>
        <v>-58725.79541087032</v>
      </c>
      <c r="AF4541" s="13"/>
      <c r="AG4541" s="2">
        <f t="shared" si="1589"/>
        <v>41423</v>
      </c>
      <c r="AH4541" s="3">
        <f t="shared" si="1595"/>
        <v>739.52906279381364</v>
      </c>
      <c r="AI4541" s="3">
        <f t="shared" si="1596"/>
        <v>775.9756813307813</v>
      </c>
      <c r="AJ4541" s="3">
        <f t="shared" si="1615"/>
        <v>747111.25349713443</v>
      </c>
      <c r="AK4541" s="3">
        <f t="shared" si="1616"/>
        <v>572157.9704524267</v>
      </c>
    </row>
    <row r="4542" spans="2:37" x14ac:dyDescent="0.2">
      <c r="B4542" s="5">
        <v>41424</v>
      </c>
      <c r="C4542" s="1">
        <v>520.86</v>
      </c>
      <c r="D4542" s="1">
        <f t="shared" si="1586"/>
        <v>22</v>
      </c>
      <c r="E4542" s="1" t="b">
        <f t="shared" si="1587"/>
        <v>0</v>
      </c>
      <c r="F4542" s="6">
        <f t="shared" si="1588"/>
        <v>-7.8857142857142737E-3</v>
      </c>
      <c r="G4542" s="8">
        <f t="shared" si="1597"/>
        <v>-1.1571294108694969E-3</v>
      </c>
      <c r="H4542" s="8">
        <f t="shared" si="1598"/>
        <v>-2.5703779335616668E-4</v>
      </c>
      <c r="I4542" s="8">
        <f t="shared" si="1599"/>
        <v>-3.3598781843284443E-5</v>
      </c>
      <c r="J4542" s="6">
        <f t="shared" si="1600"/>
        <v>1.5066582548560752E-3</v>
      </c>
      <c r="K4542" s="6">
        <f t="shared" si="1601"/>
        <v>1.0851364583825934E-3</v>
      </c>
      <c r="L4542" s="6">
        <f t="shared" si="1602"/>
        <v>6.9355857984452964E-4</v>
      </c>
      <c r="M4542" s="9">
        <f t="shared" si="1603"/>
        <v>-0.76801053400131047</v>
      </c>
      <c r="N4542" s="9">
        <f t="shared" si="1604"/>
        <v>-0.23687140116855354</v>
      </c>
      <c r="O4542" s="9">
        <f t="shared" si="1605"/>
        <v>-4.8444043257046945E-2</v>
      </c>
      <c r="P4542" s="9">
        <f t="shared" si="1606"/>
        <v>-0.35110865947563696</v>
      </c>
      <c r="Q4542" s="10">
        <f t="shared" si="1607"/>
        <v>7.9702703689937704E-2</v>
      </c>
      <c r="R4542" s="10">
        <f t="shared" si="1590"/>
        <v>1.0037300655598693</v>
      </c>
      <c r="S4542" s="10">
        <f>_xlfn.PERCENTILE.INC($R$1519:R4542,0.75)</f>
        <v>0.83973793611676917</v>
      </c>
      <c r="T4542" s="10">
        <f t="shared" si="1591"/>
        <v>0.83973793611676917</v>
      </c>
      <c r="U4542" s="11">
        <f t="shared" si="1608"/>
        <v>0.83973793611676917</v>
      </c>
      <c r="V4542" s="10">
        <f t="shared" si="1592"/>
        <v>-6.6682061160362155E-2</v>
      </c>
      <c r="W4542" s="10">
        <f t="shared" si="1593"/>
        <v>0.8393189475528342</v>
      </c>
      <c r="X4542" s="10">
        <f t="shared" si="1609"/>
        <v>1.2546625819498365</v>
      </c>
      <c r="Y4542" s="10">
        <f>_xlfn.PERCENTILE.INC($X$1519:X4542,0.75)</f>
        <v>1.0496724201459615</v>
      </c>
      <c r="Z4542" s="10">
        <f t="shared" si="1610"/>
        <v>1.0496724201459615</v>
      </c>
      <c r="AA4542" s="10">
        <f t="shared" si="1611"/>
        <v>1.0492835513445256</v>
      </c>
      <c r="AB4542" s="10">
        <f t="shared" si="1612"/>
        <v>-5.5967517393768887E-2</v>
      </c>
      <c r="AC4542" s="10">
        <f t="shared" si="1613"/>
        <v>-5.8725795410870321E-2</v>
      </c>
      <c r="AD4542" s="13">
        <f t="shared" si="1614"/>
        <v>-55967.517393768889</v>
      </c>
      <c r="AE4542" s="13">
        <f t="shared" si="1594"/>
        <v>-58725.79541087032</v>
      </c>
      <c r="AF4542" s="13"/>
      <c r="AG4542" s="2">
        <f t="shared" si="1589"/>
        <v>41424</v>
      </c>
      <c r="AH4542" s="3">
        <f t="shared" si="1595"/>
        <v>441.34385144800541</v>
      </c>
      <c r="AI4542" s="3">
        <f t="shared" si="1596"/>
        <v>463.0948438114338</v>
      </c>
      <c r="AJ4542" s="3">
        <f t="shared" si="1615"/>
        <v>747552.59734858247</v>
      </c>
      <c r="AK4542" s="3">
        <f t="shared" si="1616"/>
        <v>572621.06529623817</v>
      </c>
    </row>
    <row r="4543" spans="2:37" x14ac:dyDescent="0.2">
      <c r="B4543" s="5">
        <v>41425</v>
      </c>
      <c r="C4543" s="1">
        <v>515.65</v>
      </c>
      <c r="D4543" s="1">
        <f t="shared" si="1586"/>
        <v>22</v>
      </c>
      <c r="E4543" s="1" t="b">
        <f t="shared" si="1587"/>
        <v>0</v>
      </c>
      <c r="F4543" s="6">
        <f t="shared" si="1588"/>
        <v>-1.0002687862381565E-2</v>
      </c>
      <c r="G4543" s="8">
        <f t="shared" si="1597"/>
        <v>-1.3991379475599009E-3</v>
      </c>
      <c r="H4543" s="8">
        <f t="shared" si="1598"/>
        <v>-3.5924338993565297E-4</v>
      </c>
      <c r="I4543" s="8">
        <f t="shared" si="1599"/>
        <v>-8.6601875657130783E-5</v>
      </c>
      <c r="J4543" s="6">
        <f t="shared" si="1600"/>
        <v>1.5071490808494597E-3</v>
      </c>
      <c r="K4543" s="6">
        <f t="shared" si="1601"/>
        <v>1.0851574408246207E-3</v>
      </c>
      <c r="L4543" s="6">
        <f t="shared" si="1602"/>
        <v>6.9335421906279934E-4</v>
      </c>
      <c r="M4543" s="9">
        <f t="shared" si="1603"/>
        <v>-0.92833414115298962</v>
      </c>
      <c r="N4543" s="9">
        <f t="shared" si="1604"/>
        <v>-0.33105186069835246</v>
      </c>
      <c r="O4543" s="9">
        <f t="shared" si="1605"/>
        <v>-0.12490278890087343</v>
      </c>
      <c r="P4543" s="9">
        <f t="shared" si="1606"/>
        <v>-0.46142959691740515</v>
      </c>
      <c r="Q4543" s="10">
        <f t="shared" si="1607"/>
        <v>8.1744298211116992E-2</v>
      </c>
      <c r="R4543" s="10">
        <f t="shared" si="1590"/>
        <v>0.97866153053743177</v>
      </c>
      <c r="S4543" s="10">
        <f>_xlfn.PERCENTILE.INC($R$1519:R4543,0.75)</f>
        <v>0.84003861953995862</v>
      </c>
      <c r="T4543" s="10">
        <f t="shared" si="1591"/>
        <v>0.84003861953995862</v>
      </c>
      <c r="U4543" s="11">
        <f t="shared" si="1608"/>
        <v>0.84003861953995862</v>
      </c>
      <c r="V4543" s="10">
        <f t="shared" si="1592"/>
        <v>-6.6682061160362155E-2</v>
      </c>
      <c r="W4543" s="10">
        <f t="shared" si="1593"/>
        <v>0.8393189475528342</v>
      </c>
      <c r="X4543" s="10">
        <f t="shared" si="1609"/>
        <v>1.2233269131717897</v>
      </c>
      <c r="Y4543" s="10">
        <f>_xlfn.PERCENTILE.INC($X$1519:X4543,0.75)</f>
        <v>1.0500482744249482</v>
      </c>
      <c r="Z4543" s="10">
        <f t="shared" si="1610"/>
        <v>1.0500482744249482</v>
      </c>
      <c r="AA4543" s="10">
        <f t="shared" si="1611"/>
        <v>1.0492835513445256</v>
      </c>
      <c r="AB4543" s="10">
        <f t="shared" si="1612"/>
        <v>-5.5967517393768887E-2</v>
      </c>
      <c r="AC4543" s="10">
        <f t="shared" si="1613"/>
        <v>-5.8725795410870321E-2</v>
      </c>
      <c r="AD4543" s="13">
        <f t="shared" si="1614"/>
        <v>-55967.517393768889</v>
      </c>
      <c r="AE4543" s="13">
        <f t="shared" si="1594"/>
        <v>-58725.79541087032</v>
      </c>
      <c r="AF4543" s="13"/>
      <c r="AG4543" s="2">
        <f t="shared" si="1589"/>
        <v>41425</v>
      </c>
      <c r="AH4543" s="3">
        <f t="shared" si="1595"/>
        <v>559.82560692228117</v>
      </c>
      <c r="AI4543" s="3">
        <f t="shared" si="1596"/>
        <v>587.41580096501559</v>
      </c>
      <c r="AJ4543" s="3">
        <f t="shared" si="1615"/>
        <v>748112.42295550474</v>
      </c>
      <c r="AK4543" s="3">
        <f t="shared" si="1616"/>
        <v>573208.48109720321</v>
      </c>
    </row>
    <row r="4544" spans="2:37" x14ac:dyDescent="0.2">
      <c r="B4544" s="5">
        <v>41428</v>
      </c>
      <c r="C4544" s="1">
        <v>514.16999999999996</v>
      </c>
      <c r="D4544" s="1">
        <f t="shared" si="1586"/>
        <v>23</v>
      </c>
      <c r="E4544" s="1" t="b">
        <f t="shared" si="1587"/>
        <v>1</v>
      </c>
      <c r="F4544" s="6">
        <f t="shared" si="1588"/>
        <v>-2.8701638708427124E-3</v>
      </c>
      <c r="G4544" s="8">
        <f t="shared" si="1597"/>
        <v>-1.4571580969902932E-3</v>
      </c>
      <c r="H4544" s="8">
        <f t="shared" si="1598"/>
        <v>-3.9876356926686824E-4</v>
      </c>
      <c r="I4544" s="8">
        <f t="shared" si="1599"/>
        <v>-4.9032714130842007E-5</v>
      </c>
      <c r="J4544" s="6">
        <f t="shared" si="1600"/>
        <v>1.507689776400419E-3</v>
      </c>
      <c r="K4544" s="6">
        <f t="shared" si="1601"/>
        <v>1.085197231574083E-3</v>
      </c>
      <c r="L4544" s="6">
        <f t="shared" si="1602"/>
        <v>6.9315187918579722E-4</v>
      </c>
      <c r="M4544" s="9">
        <f t="shared" si="1603"/>
        <v>-0.96648403391659976</v>
      </c>
      <c r="N4544" s="9">
        <f t="shared" si="1604"/>
        <v>-0.36745723050588697</v>
      </c>
      <c r="O4544" s="9">
        <f t="shared" si="1605"/>
        <v>-7.0738774002081214E-2</v>
      </c>
      <c r="P4544" s="9">
        <f t="shared" si="1606"/>
        <v>-0.46822667947485602</v>
      </c>
      <c r="Q4544" s="10">
        <f t="shared" si="1607"/>
        <v>8.0429474595834868E-2</v>
      </c>
      <c r="R4544" s="10">
        <f t="shared" si="1590"/>
        <v>0.99466023372659074</v>
      </c>
      <c r="S4544" s="10">
        <f>_xlfn.PERCENTILE.INC($R$1519:R4544,0.75)</f>
        <v>0.840139482404336</v>
      </c>
      <c r="T4544" s="10">
        <f t="shared" si="1591"/>
        <v>0.840139482404336</v>
      </c>
      <c r="U4544" s="11">
        <f t="shared" si="1608"/>
        <v>0.840139482404336</v>
      </c>
      <c r="V4544" s="10">
        <f t="shared" si="1592"/>
        <v>-0.46142959691740515</v>
      </c>
      <c r="W4544" s="10">
        <f t="shared" si="1593"/>
        <v>0.84003861953995862</v>
      </c>
      <c r="X4544" s="10">
        <f t="shared" si="1609"/>
        <v>1.2433252921582385</v>
      </c>
      <c r="Y4544" s="10">
        <f>_xlfn.PERCENTILE.INC($X$1519:X4544,0.75)</f>
        <v>1.0501743530054199</v>
      </c>
      <c r="Z4544" s="10">
        <f t="shared" si="1610"/>
        <v>1.0501743530054199</v>
      </c>
      <c r="AA4544" s="10">
        <f t="shared" si="1611"/>
        <v>1.0501743530054199</v>
      </c>
      <c r="AB4544" s="10">
        <f t="shared" si="1612"/>
        <v>-0.38761868160937657</v>
      </c>
      <c r="AC4544" s="10">
        <f t="shared" si="1613"/>
        <v>-0.40706719817194092</v>
      </c>
      <c r="AD4544" s="13">
        <f t="shared" si="1614"/>
        <v>-387618.68160937657</v>
      </c>
      <c r="AE4544" s="13">
        <f t="shared" si="1594"/>
        <v>-407067.19817194092</v>
      </c>
      <c r="AF4544" s="13"/>
      <c r="AG4544" s="2">
        <f t="shared" si="1589"/>
        <v>41428</v>
      </c>
      <c r="AH4544" s="3">
        <f t="shared" si="1595"/>
        <v>160.63594636435656</v>
      </c>
      <c r="AI4544" s="3">
        <f t="shared" si="1596"/>
        <v>168.55265627478076</v>
      </c>
      <c r="AJ4544" s="3">
        <f t="shared" si="1615"/>
        <v>748273.05890186911</v>
      </c>
      <c r="AK4544" s="3">
        <f t="shared" si="1616"/>
        <v>573377.03375347797</v>
      </c>
    </row>
    <row r="4545" spans="2:37" x14ac:dyDescent="0.2">
      <c r="B4545" s="5">
        <v>41429</v>
      </c>
      <c r="C4545" s="1">
        <v>516.02</v>
      </c>
      <c r="D4545" s="1">
        <f t="shared" si="1586"/>
        <v>23</v>
      </c>
      <c r="E4545" s="1" t="b">
        <f t="shared" si="1587"/>
        <v>0</v>
      </c>
      <c r="F4545" s="6">
        <f t="shared" si="1588"/>
        <v>3.598031779372679E-3</v>
      </c>
      <c r="G4545" s="8">
        <f t="shared" si="1597"/>
        <v>-1.2823491853505985E-3</v>
      </c>
      <c r="H4545" s="8">
        <f t="shared" si="1598"/>
        <v>-3.2911781225244437E-4</v>
      </c>
      <c r="I4545" s="8">
        <f t="shared" si="1599"/>
        <v>-9.6265664558384086E-5</v>
      </c>
      <c r="J4545" s="6">
        <f t="shared" si="1600"/>
        <v>1.5082072046911626E-3</v>
      </c>
      <c r="K4545" s="6">
        <f t="shared" si="1601"/>
        <v>1.0852683951025318E-3</v>
      </c>
      <c r="L4545" s="6">
        <f t="shared" si="1602"/>
        <v>6.930250740412111E-4</v>
      </c>
      <c r="M4545" s="9">
        <f t="shared" si="1603"/>
        <v>-0.85024735418445818</v>
      </c>
      <c r="N4545" s="9">
        <f t="shared" si="1604"/>
        <v>-0.30325937227845895</v>
      </c>
      <c r="O4545" s="9">
        <f t="shared" si="1605"/>
        <v>-0.13890646697244838</v>
      </c>
      <c r="P4545" s="9">
        <f t="shared" si="1606"/>
        <v>-0.43080439781178853</v>
      </c>
      <c r="Q4545" s="10">
        <f t="shared" si="1607"/>
        <v>8.096187677842516E-2</v>
      </c>
      <c r="R4545" s="10">
        <f t="shared" si="1590"/>
        <v>0.98811938634948393</v>
      </c>
      <c r="S4545" s="10">
        <f>_xlfn.PERCENTILE.INC($R$1519:R4545,0.75)</f>
        <v>0.84023665939946468</v>
      </c>
      <c r="T4545" s="10">
        <f t="shared" si="1591"/>
        <v>0.84023665939946468</v>
      </c>
      <c r="U4545" s="11">
        <f t="shared" si="1608"/>
        <v>0.84023665939946468</v>
      </c>
      <c r="V4545" s="10">
        <f t="shared" si="1592"/>
        <v>-0.46142959691740515</v>
      </c>
      <c r="W4545" s="10">
        <f t="shared" si="1593"/>
        <v>0.84003861953995862</v>
      </c>
      <c r="X4545" s="10">
        <f t="shared" si="1609"/>
        <v>1.235149232936855</v>
      </c>
      <c r="Y4545" s="10">
        <f>_xlfn.PERCENTILE.INC($X$1519:X4545,0.75)</f>
        <v>1.0502958242493308</v>
      </c>
      <c r="Z4545" s="10">
        <f t="shared" si="1610"/>
        <v>1.0502958242493308</v>
      </c>
      <c r="AA4545" s="10">
        <f t="shared" si="1611"/>
        <v>1.0501743530054199</v>
      </c>
      <c r="AB4545" s="10">
        <f t="shared" si="1612"/>
        <v>-0.38761868160937657</v>
      </c>
      <c r="AC4545" s="10">
        <f t="shared" si="1613"/>
        <v>-0.40706719817194092</v>
      </c>
      <c r="AD4545" s="13">
        <f t="shared" si="1614"/>
        <v>-387618.68160937657</v>
      </c>
      <c r="AE4545" s="13">
        <f t="shared" si="1594"/>
        <v>-407067.19817194092</v>
      </c>
      <c r="AF4545" s="13"/>
      <c r="AG4545" s="2">
        <f t="shared" si="1589"/>
        <v>41429</v>
      </c>
      <c r="AH4545" s="3">
        <f t="shared" si="1595"/>
        <v>-1394.6643347090771</v>
      </c>
      <c r="AI4545" s="3">
        <f t="shared" si="1596"/>
        <v>-1464.6407153628395</v>
      </c>
      <c r="AJ4545" s="3">
        <f t="shared" si="1615"/>
        <v>746878.39456716005</v>
      </c>
      <c r="AK4545" s="3">
        <f t="shared" si="1616"/>
        <v>571912.39303811511</v>
      </c>
    </row>
    <row r="4546" spans="2:37" x14ac:dyDescent="0.2">
      <c r="B4546" s="5">
        <v>41430</v>
      </c>
      <c r="C4546" s="1">
        <v>514.49</v>
      </c>
      <c r="D4546" s="1">
        <f t="shared" si="1586"/>
        <v>23</v>
      </c>
      <c r="E4546" s="1" t="b">
        <f t="shared" si="1587"/>
        <v>0</v>
      </c>
      <c r="F4546" s="6">
        <f t="shared" si="1588"/>
        <v>-2.9650013565365452E-3</v>
      </c>
      <c r="G4546" s="8">
        <f t="shared" si="1597"/>
        <v>-1.3742953991028215E-3</v>
      </c>
      <c r="H4546" s="8">
        <f t="shared" si="1598"/>
        <v>-3.7895367693641915E-4</v>
      </c>
      <c r="I4546" s="8">
        <f t="shared" si="1599"/>
        <v>-1.6112116301088508E-4</v>
      </c>
      <c r="J4546" s="6">
        <f t="shared" si="1600"/>
        <v>1.5087912362089714E-3</v>
      </c>
      <c r="K4546" s="6">
        <f t="shared" si="1601"/>
        <v>1.085323099426023E-3</v>
      </c>
      <c r="L4546" s="6">
        <f t="shared" si="1602"/>
        <v>6.929156381607816E-4</v>
      </c>
      <c r="M4546" s="9">
        <f t="shared" si="1603"/>
        <v>-0.91085855095229229</v>
      </c>
      <c r="N4546" s="9">
        <f t="shared" si="1604"/>
        <v>-0.34916208559168249</v>
      </c>
      <c r="O4546" s="9">
        <f t="shared" si="1605"/>
        <v>-0.23252637714823679</v>
      </c>
      <c r="P4546" s="9">
        <f t="shared" si="1606"/>
        <v>-0.4975156712307372</v>
      </c>
      <c r="Q4546" s="10">
        <f t="shared" si="1607"/>
        <v>8.0439242985399728E-2</v>
      </c>
      <c r="R4546" s="10">
        <f t="shared" si="1590"/>
        <v>0.99453944406861894</v>
      </c>
      <c r="S4546" s="10">
        <f>_xlfn.PERCENTILE.INC($R$1519:R4546,0.75)</f>
        <v>0.84040704571658953</v>
      </c>
      <c r="T4546" s="10">
        <f t="shared" si="1591"/>
        <v>0.84040704571658953</v>
      </c>
      <c r="U4546" s="11">
        <f t="shared" si="1608"/>
        <v>0.84040704571658953</v>
      </c>
      <c r="V4546" s="10">
        <f t="shared" si="1592"/>
        <v>-0.46142959691740515</v>
      </c>
      <c r="W4546" s="10">
        <f t="shared" si="1593"/>
        <v>0.84003861953995862</v>
      </c>
      <c r="X4546" s="10">
        <f t="shared" si="1609"/>
        <v>1.2431743050857738</v>
      </c>
      <c r="Y4546" s="10">
        <f>_xlfn.PERCENTILE.INC($X$1519:X4546,0.75)</f>
        <v>1.0505088071457369</v>
      </c>
      <c r="Z4546" s="10">
        <f t="shared" si="1610"/>
        <v>1.0505088071457369</v>
      </c>
      <c r="AA4546" s="10">
        <f t="shared" si="1611"/>
        <v>1.0501743530054199</v>
      </c>
      <c r="AB4546" s="10">
        <f t="shared" si="1612"/>
        <v>-0.38761868160937657</v>
      </c>
      <c r="AC4546" s="10">
        <f t="shared" si="1613"/>
        <v>-0.40706719817194092</v>
      </c>
      <c r="AD4546" s="13">
        <f t="shared" si="1614"/>
        <v>-387618.68160937657</v>
      </c>
      <c r="AE4546" s="13">
        <f t="shared" si="1594"/>
        <v>-407067.19817194092</v>
      </c>
      <c r="AF4546" s="13"/>
      <c r="AG4546" s="2">
        <f t="shared" si="1589"/>
        <v>41430</v>
      </c>
      <c r="AH4546" s="3">
        <f t="shared" si="1595"/>
        <v>1149.2899167907087</v>
      </c>
      <c r="AI4546" s="3">
        <f t="shared" si="1596"/>
        <v>1206.9547947813355</v>
      </c>
      <c r="AJ4546" s="3">
        <f t="shared" si="1615"/>
        <v>748027.68448395072</v>
      </c>
      <c r="AK4546" s="3">
        <f t="shared" si="1616"/>
        <v>573119.3478328964</v>
      </c>
    </row>
    <row r="4547" spans="2:37" x14ac:dyDescent="0.2">
      <c r="B4547" s="5">
        <v>41431</v>
      </c>
      <c r="C4547" s="1">
        <v>516.97</v>
      </c>
      <c r="D4547" s="1">
        <f t="shared" si="1586"/>
        <v>23</v>
      </c>
      <c r="E4547" s="1" t="b">
        <f t="shared" si="1587"/>
        <v>0</v>
      </c>
      <c r="F4547" s="6">
        <f t="shared" si="1588"/>
        <v>4.8203074889696662E-3</v>
      </c>
      <c r="G4547" s="8">
        <f t="shared" si="1597"/>
        <v>-1.2353073667761827E-3</v>
      </c>
      <c r="H4547" s="8">
        <f t="shared" si="1598"/>
        <v>-2.9652114069395177E-4</v>
      </c>
      <c r="I4547" s="8">
        <f t="shared" si="1599"/>
        <v>-1.3168094900026814E-4</v>
      </c>
      <c r="J4547" s="6">
        <f t="shared" si="1600"/>
        <v>1.5090946184074163E-3</v>
      </c>
      <c r="K4547" s="6">
        <f t="shared" si="1601"/>
        <v>1.0852698572346394E-3</v>
      </c>
      <c r="L4547" s="6">
        <f t="shared" si="1602"/>
        <v>6.9270687380498688E-4</v>
      </c>
      <c r="M4547" s="9">
        <f t="shared" si="1603"/>
        <v>-0.81857515871326358</v>
      </c>
      <c r="N4547" s="9">
        <f t="shared" si="1604"/>
        <v>-0.2732234187813094</v>
      </c>
      <c r="O4547" s="9">
        <f t="shared" si="1605"/>
        <v>-0.19009620660605628</v>
      </c>
      <c r="P4547" s="9">
        <f t="shared" si="1606"/>
        <v>-0.42729826136687638</v>
      </c>
      <c r="Q4547" s="10">
        <f t="shared" si="1607"/>
        <v>7.9897497880289978E-2</v>
      </c>
      <c r="R4547" s="10">
        <f t="shared" si="1590"/>
        <v>1.0012829202719664</v>
      </c>
      <c r="S4547" s="10">
        <f>_xlfn.PERCENTILE.INC($R$1519:R4547,0.75)</f>
        <v>0.8407275365469552</v>
      </c>
      <c r="T4547" s="10">
        <f t="shared" si="1591"/>
        <v>0.8407275365469552</v>
      </c>
      <c r="U4547" s="11">
        <f t="shared" si="1608"/>
        <v>0.8407275365469552</v>
      </c>
      <c r="V4547" s="10">
        <f t="shared" si="1592"/>
        <v>-0.46142959691740515</v>
      </c>
      <c r="W4547" s="10">
        <f t="shared" si="1593"/>
        <v>0.84003861953995862</v>
      </c>
      <c r="X4547" s="10">
        <f t="shared" si="1609"/>
        <v>1.2516036503399581</v>
      </c>
      <c r="Y4547" s="10">
        <f>_xlfn.PERCENTILE.INC($X$1519:X4547,0.75)</f>
        <v>1.050909420683694</v>
      </c>
      <c r="Z4547" s="10">
        <f t="shared" si="1610"/>
        <v>1.050909420683694</v>
      </c>
      <c r="AA4547" s="10">
        <f t="shared" si="1611"/>
        <v>1.0501743530054199</v>
      </c>
      <c r="AB4547" s="10">
        <f t="shared" si="1612"/>
        <v>-0.38761868160937657</v>
      </c>
      <c r="AC4547" s="10">
        <f t="shared" si="1613"/>
        <v>-0.40706719817194092</v>
      </c>
      <c r="AD4547" s="13">
        <f t="shared" si="1614"/>
        <v>-387618.68160937657</v>
      </c>
      <c r="AE4547" s="13">
        <f t="shared" si="1594"/>
        <v>-407067.19817194092</v>
      </c>
      <c r="AF4547" s="13"/>
      <c r="AG4547" s="2">
        <f t="shared" si="1589"/>
        <v>41431</v>
      </c>
      <c r="AH4547" s="3">
        <f t="shared" si="1595"/>
        <v>-1868.4412338262264</v>
      </c>
      <c r="AI4547" s="3">
        <f t="shared" si="1596"/>
        <v>-1962.189063862106</v>
      </c>
      <c r="AJ4547" s="3">
        <f t="shared" si="1615"/>
        <v>746159.24325012451</v>
      </c>
      <c r="AK4547" s="3">
        <f t="shared" si="1616"/>
        <v>571157.15876903431</v>
      </c>
    </row>
    <row r="4548" spans="2:37" x14ac:dyDescent="0.2">
      <c r="B4548" s="5">
        <v>41432</v>
      </c>
      <c r="C4548" s="1">
        <v>516.5</v>
      </c>
      <c r="D4548" s="1">
        <f t="shared" si="1586"/>
        <v>23</v>
      </c>
      <c r="E4548" s="1" t="b">
        <f t="shared" si="1587"/>
        <v>0</v>
      </c>
      <c r="F4548" s="6">
        <f t="shared" si="1588"/>
        <v>-9.0914366404248881E-4</v>
      </c>
      <c r="G4548" s="8">
        <f t="shared" si="1597"/>
        <v>-1.2207189562968351E-3</v>
      </c>
      <c r="H4548" s="8">
        <f t="shared" si="1598"/>
        <v>-2.7781342834803919E-4</v>
      </c>
      <c r="I4548" s="8">
        <f t="shared" si="1599"/>
        <v>-1.1970817729097177E-4</v>
      </c>
      <c r="J4548" s="6">
        <f t="shared" si="1600"/>
        <v>1.509273957457912E-3</v>
      </c>
      <c r="K4548" s="6">
        <f t="shared" si="1601"/>
        <v>1.0851636046641416E-3</v>
      </c>
      <c r="L4548" s="6">
        <f t="shared" si="1602"/>
        <v>6.9244142686348945E-4</v>
      </c>
      <c r="M4548" s="9">
        <f t="shared" si="1603"/>
        <v>-0.80881204519880967</v>
      </c>
      <c r="N4548" s="9">
        <f t="shared" si="1604"/>
        <v>-0.25601063945931224</v>
      </c>
      <c r="O4548" s="9">
        <f t="shared" si="1605"/>
        <v>-0.17287841634953405</v>
      </c>
      <c r="P4548" s="9">
        <f t="shared" si="1606"/>
        <v>-0.41256703366921865</v>
      </c>
      <c r="Q4548" s="10">
        <f t="shared" si="1607"/>
        <v>7.949110361517954E-2</v>
      </c>
      <c r="R4548" s="10">
        <f t="shared" si="1590"/>
        <v>1.0064019287904726</v>
      </c>
      <c r="S4548" s="10">
        <f>_xlfn.PERCENTILE.INC($R$1519:R4548,0.75)</f>
        <v>0.84082171484653356</v>
      </c>
      <c r="T4548" s="10">
        <f t="shared" si="1591"/>
        <v>0.84082171484653356</v>
      </c>
      <c r="U4548" s="11">
        <f t="shared" si="1608"/>
        <v>0.84082171484653356</v>
      </c>
      <c r="V4548" s="10">
        <f t="shared" si="1592"/>
        <v>-0.46142959691740515</v>
      </c>
      <c r="W4548" s="10">
        <f t="shared" si="1593"/>
        <v>0.84003861953995862</v>
      </c>
      <c r="X4548" s="10">
        <f t="shared" si="1609"/>
        <v>1.258002410988091</v>
      </c>
      <c r="Y4548" s="10">
        <f>_xlfn.PERCENTILE.INC($X$1519:X4548,0.75)</f>
        <v>1.0510271435581671</v>
      </c>
      <c r="Z4548" s="10">
        <f t="shared" si="1610"/>
        <v>1.0510271435581671</v>
      </c>
      <c r="AA4548" s="10">
        <f t="shared" si="1611"/>
        <v>1.0501743530054199</v>
      </c>
      <c r="AB4548" s="10">
        <f t="shared" si="1612"/>
        <v>-0.38761868160937657</v>
      </c>
      <c r="AC4548" s="10">
        <f t="shared" si="1613"/>
        <v>-0.40706719817194092</v>
      </c>
      <c r="AD4548" s="13">
        <f t="shared" si="1614"/>
        <v>-387618.68160937657</v>
      </c>
      <c r="AE4548" s="13">
        <f t="shared" si="1594"/>
        <v>-407067.19817194092</v>
      </c>
      <c r="AF4548" s="13"/>
      <c r="AG4548" s="2">
        <f t="shared" si="1589"/>
        <v>41432</v>
      </c>
      <c r="AH4548" s="3">
        <f t="shared" si="1595"/>
        <v>352.40106844966749</v>
      </c>
      <c r="AI4548" s="3">
        <f t="shared" si="1596"/>
        <v>370.08256405754827</v>
      </c>
      <c r="AJ4548" s="3">
        <f t="shared" si="1615"/>
        <v>746511.64431857422</v>
      </c>
      <c r="AK4548" s="3">
        <f t="shared" si="1616"/>
        <v>571527.24133309186</v>
      </c>
    </row>
    <row r="4549" spans="2:37" x14ac:dyDescent="0.2">
      <c r="B4549" s="5">
        <v>41435</v>
      </c>
      <c r="C4549" s="1">
        <v>510.16</v>
      </c>
      <c r="D4549" s="1">
        <f t="shared" si="1586"/>
        <v>24</v>
      </c>
      <c r="E4549" s="1" t="b">
        <f t="shared" si="1587"/>
        <v>1</v>
      </c>
      <c r="F4549" s="6">
        <f t="shared" si="1588"/>
        <v>-1.2274927395934165E-2</v>
      </c>
      <c r="G4549" s="8">
        <f t="shared" si="1597"/>
        <v>-1.5028065774669542E-3</v>
      </c>
      <c r="H4549" s="8">
        <f t="shared" si="1598"/>
        <v>-4.3777557081596047E-4</v>
      </c>
      <c r="I4549" s="8">
        <f t="shared" si="1599"/>
        <v>-1.8082017855450134E-4</v>
      </c>
      <c r="J4549" s="6">
        <f t="shared" si="1600"/>
        <v>1.5098080826040914E-3</v>
      </c>
      <c r="K4549" s="6">
        <f t="shared" si="1601"/>
        <v>1.0851762143098622E-3</v>
      </c>
      <c r="L4549" s="6">
        <f t="shared" si="1602"/>
        <v>6.9224403031455551E-4</v>
      </c>
      <c r="M4549" s="9">
        <f t="shared" si="1603"/>
        <v>-0.99536265223520259</v>
      </c>
      <c r="N4549" s="9">
        <f t="shared" si="1604"/>
        <v>-0.40341427045963402</v>
      </c>
      <c r="O4549" s="9">
        <f t="shared" si="1605"/>
        <v>-0.26120872212121021</v>
      </c>
      <c r="P4549" s="9">
        <f t="shared" si="1606"/>
        <v>-0.55332854827201561</v>
      </c>
      <c r="Q4549" s="10">
        <f t="shared" si="1607"/>
        <v>8.2627205532867676E-2</v>
      </c>
      <c r="R4549" s="10">
        <f t="shared" si="1590"/>
        <v>0.968204110063693</v>
      </c>
      <c r="S4549" s="10">
        <f>_xlfn.PERCENTILE.INC($R$1519:R4549,0.75)</f>
        <v>0.84089401611448766</v>
      </c>
      <c r="T4549" s="10">
        <f t="shared" si="1591"/>
        <v>0.84089401611448766</v>
      </c>
      <c r="U4549" s="11">
        <f t="shared" si="1608"/>
        <v>0.84089401611448766</v>
      </c>
      <c r="V4549" s="10">
        <f t="shared" si="1592"/>
        <v>-0.41256703366921865</v>
      </c>
      <c r="W4549" s="10">
        <f t="shared" si="1593"/>
        <v>0.84082171484653356</v>
      </c>
      <c r="X4549" s="10">
        <f t="shared" si="1609"/>
        <v>1.2102551375796164</v>
      </c>
      <c r="Y4549" s="10">
        <f>_xlfn.PERCENTILE.INC($X$1519:X4549,0.75)</f>
        <v>1.0511175201431096</v>
      </c>
      <c r="Z4549" s="10">
        <f t="shared" si="1610"/>
        <v>1.0511175201431096</v>
      </c>
      <c r="AA4549" s="10">
        <f t="shared" si="1611"/>
        <v>1.0511175201431096</v>
      </c>
      <c r="AB4549" s="10">
        <f t="shared" si="1612"/>
        <v>-0.3468953207389</v>
      </c>
      <c r="AC4549" s="10">
        <f t="shared" si="1613"/>
        <v>-0.36462774928432118</v>
      </c>
      <c r="AD4549" s="13">
        <f t="shared" si="1614"/>
        <v>-346895.32073889999</v>
      </c>
      <c r="AE4549" s="13">
        <f t="shared" si="1594"/>
        <v>-364627.74928432115</v>
      </c>
      <c r="AF4549" s="13"/>
      <c r="AG4549" s="2">
        <f t="shared" si="1589"/>
        <v>41435</v>
      </c>
      <c r="AH4549" s="3">
        <f t="shared" si="1595"/>
        <v>4757.9911740628195</v>
      </c>
      <c r="AI4549" s="3">
        <f t="shared" si="1596"/>
        <v>4996.7203028269196</v>
      </c>
      <c r="AJ4549" s="3">
        <f t="shared" si="1615"/>
        <v>751269.63549263705</v>
      </c>
      <c r="AK4549" s="3">
        <f t="shared" si="1616"/>
        <v>576523.96163591882</v>
      </c>
    </row>
    <row r="4550" spans="2:37" x14ac:dyDescent="0.2">
      <c r="B4550" s="5">
        <v>41436</v>
      </c>
      <c r="C4550" s="1">
        <v>512.91</v>
      </c>
      <c r="D4550" s="1">
        <f t="shared" si="1586"/>
        <v>24</v>
      </c>
      <c r="E4550" s="1" t="b">
        <f t="shared" si="1587"/>
        <v>0</v>
      </c>
      <c r="F4550" s="6">
        <f t="shared" si="1588"/>
        <v>5.3904657362395803E-3</v>
      </c>
      <c r="G4550" s="8">
        <f t="shared" si="1597"/>
        <v>-1.405906806782315E-3</v>
      </c>
      <c r="H4550" s="8">
        <f t="shared" si="1598"/>
        <v>-3.8564726258203237E-4</v>
      </c>
      <c r="I4550" s="8">
        <f t="shared" si="1599"/>
        <v>-1.347923761114891E-4</v>
      </c>
      <c r="J4550" s="6">
        <f t="shared" si="1600"/>
        <v>1.5103269308009953E-3</v>
      </c>
      <c r="K4550" s="6">
        <f t="shared" si="1601"/>
        <v>1.0851746449053862E-3</v>
      </c>
      <c r="L4550" s="6">
        <f t="shared" si="1602"/>
        <v>6.920555773016092E-4</v>
      </c>
      <c r="M4550" s="9">
        <f t="shared" si="1603"/>
        <v>-0.93086256896491837</v>
      </c>
      <c r="N4550" s="9">
        <f t="shared" si="1604"/>
        <v>-0.3553780623170163</v>
      </c>
      <c r="O4550" s="9">
        <f t="shared" si="1605"/>
        <v>-0.19477102783718245</v>
      </c>
      <c r="P4550" s="9">
        <f t="shared" si="1606"/>
        <v>-0.49367055303970564</v>
      </c>
      <c r="Q4550" s="10">
        <f t="shared" si="1607"/>
        <v>8.370226650543898E-2</v>
      </c>
      <c r="R4550" s="10">
        <f t="shared" si="1590"/>
        <v>0.95576862300140453</v>
      </c>
      <c r="S4550" s="10">
        <f>_xlfn.PERCENTILE.INC($R$1519:R4550,0.75)</f>
        <v>0.84111342982957815</v>
      </c>
      <c r="T4550" s="10">
        <f t="shared" si="1591"/>
        <v>0.84111342982957815</v>
      </c>
      <c r="U4550" s="11">
        <f t="shared" si="1608"/>
        <v>0.84111342982957815</v>
      </c>
      <c r="V4550" s="10">
        <f t="shared" si="1592"/>
        <v>-0.41256703366921865</v>
      </c>
      <c r="W4550" s="10">
        <f t="shared" si="1593"/>
        <v>0.84082171484653356</v>
      </c>
      <c r="X4550" s="10">
        <f t="shared" si="1609"/>
        <v>1.1947107787517557</v>
      </c>
      <c r="Y4550" s="10">
        <f>_xlfn.PERCENTILE.INC($X$1519:X4550,0.75)</f>
        <v>1.0513917872869729</v>
      </c>
      <c r="Z4550" s="10">
        <f t="shared" si="1610"/>
        <v>1.0513917872869729</v>
      </c>
      <c r="AA4550" s="10">
        <f t="shared" si="1611"/>
        <v>1.0511175201431096</v>
      </c>
      <c r="AB4550" s="10">
        <f t="shared" si="1612"/>
        <v>-0.3468953207389</v>
      </c>
      <c r="AC4550" s="10">
        <f t="shared" si="1613"/>
        <v>-0.36462774928432118</v>
      </c>
      <c r="AD4550" s="13">
        <f t="shared" si="1614"/>
        <v>-346895.32073889999</v>
      </c>
      <c r="AE4550" s="13">
        <f t="shared" si="1594"/>
        <v>-364627.74928432115</v>
      </c>
      <c r="AF4550" s="13"/>
      <c r="AG4550" s="2">
        <f t="shared" si="1589"/>
        <v>41436</v>
      </c>
      <c r="AH4550" s="3">
        <f t="shared" si="1595"/>
        <v>-1869.9273405048798</v>
      </c>
      <c r="AI4550" s="3">
        <f t="shared" si="1596"/>
        <v>-1965.5133889992892</v>
      </c>
      <c r="AJ4550" s="3">
        <f t="shared" si="1615"/>
        <v>749399.70815213223</v>
      </c>
      <c r="AK4550" s="3">
        <f t="shared" si="1616"/>
        <v>574558.44824691955</v>
      </c>
    </row>
    <row r="4551" spans="2:37" x14ac:dyDescent="0.2">
      <c r="B4551" s="5">
        <v>41437</v>
      </c>
      <c r="C4551" s="1">
        <v>513.47</v>
      </c>
      <c r="D4551" s="1">
        <f t="shared" si="1586"/>
        <v>24</v>
      </c>
      <c r="E4551" s="1" t="b">
        <f t="shared" si="1587"/>
        <v>0</v>
      </c>
      <c r="F4551" s="6">
        <f t="shared" si="1588"/>
        <v>1.0918094792460309E-3</v>
      </c>
      <c r="G4551" s="8">
        <f t="shared" si="1597"/>
        <v>-1.3625877527531501E-3</v>
      </c>
      <c r="H4551" s="8">
        <f t="shared" si="1598"/>
        <v>-3.766755921380668E-4</v>
      </c>
      <c r="I4551" s="8">
        <f t="shared" si="1599"/>
        <v>-1.4782325513372385E-4</v>
      </c>
      <c r="J4551" s="6">
        <f t="shared" si="1600"/>
        <v>1.5109219118678555E-3</v>
      </c>
      <c r="K4551" s="6">
        <f t="shared" si="1601"/>
        <v>1.0852406340929896E-3</v>
      </c>
      <c r="L4551" s="6">
        <f t="shared" si="1602"/>
        <v>6.9192692587424299E-4</v>
      </c>
      <c r="M4551" s="9">
        <f t="shared" si="1603"/>
        <v>-0.90182539683250118</v>
      </c>
      <c r="N4551" s="9">
        <f t="shared" si="1604"/>
        <v>-0.34708946597164653</v>
      </c>
      <c r="O4551" s="9">
        <f t="shared" si="1605"/>
        <v>-0.21363998076379323</v>
      </c>
      <c r="P4551" s="9">
        <f t="shared" si="1606"/>
        <v>-0.48751828118931367</v>
      </c>
      <c r="Q4551" s="10">
        <f t="shared" si="1607"/>
        <v>8.3795957075763108E-2</v>
      </c>
      <c r="R4551" s="10">
        <f t="shared" si="1590"/>
        <v>0.95469999737181788</v>
      </c>
      <c r="S4551" s="10">
        <f>_xlfn.PERCENTILE.INC($R$1519:R4551,0.75)</f>
        <v>0.84164894547056568</v>
      </c>
      <c r="T4551" s="10">
        <f t="shared" si="1591"/>
        <v>0.84164894547056568</v>
      </c>
      <c r="U4551" s="11">
        <f t="shared" si="1608"/>
        <v>0.84164894547056568</v>
      </c>
      <c r="V4551" s="10">
        <f t="shared" si="1592"/>
        <v>-0.41256703366921865</v>
      </c>
      <c r="W4551" s="10">
        <f t="shared" si="1593"/>
        <v>0.84082171484653356</v>
      </c>
      <c r="X4551" s="10">
        <f t="shared" si="1609"/>
        <v>1.1933749967147724</v>
      </c>
      <c r="Y4551" s="10">
        <f>_xlfn.PERCENTILE.INC($X$1519:X4551,0.75)</f>
        <v>1.0520611818382073</v>
      </c>
      <c r="Z4551" s="10">
        <f t="shared" si="1610"/>
        <v>1.0520611818382073</v>
      </c>
      <c r="AA4551" s="10">
        <f t="shared" si="1611"/>
        <v>1.0511175201431096</v>
      </c>
      <c r="AB4551" s="10">
        <f t="shared" si="1612"/>
        <v>-0.3468953207389</v>
      </c>
      <c r="AC4551" s="10">
        <f t="shared" si="1613"/>
        <v>-0.36462774928432118</v>
      </c>
      <c r="AD4551" s="13">
        <f t="shared" si="1614"/>
        <v>-346895.32073889999</v>
      </c>
      <c r="AE4551" s="13">
        <f t="shared" si="1594"/>
        <v>-364627.74928432115</v>
      </c>
      <c r="AF4551" s="13"/>
      <c r="AG4551" s="2">
        <f t="shared" si="1589"/>
        <v>41437</v>
      </c>
      <c r="AH4551" s="3">
        <f t="shared" si="1595"/>
        <v>-378.74359948882324</v>
      </c>
      <c r="AI4551" s="3">
        <f t="shared" si="1596"/>
        <v>-398.10403306476701</v>
      </c>
      <c r="AJ4551" s="3">
        <f t="shared" si="1615"/>
        <v>749020.96455264336</v>
      </c>
      <c r="AK4551" s="3">
        <f t="shared" si="1616"/>
        <v>574160.34421385475</v>
      </c>
    </row>
    <row r="4552" spans="2:37" x14ac:dyDescent="0.2">
      <c r="B4552" s="5">
        <v>41438</v>
      </c>
      <c r="C4552" s="1">
        <v>513.98</v>
      </c>
      <c r="D4552" s="1">
        <f t="shared" si="1586"/>
        <v>24</v>
      </c>
      <c r="E4552" s="1" t="b">
        <f t="shared" si="1587"/>
        <v>0</v>
      </c>
      <c r="F4552" s="6">
        <f t="shared" si="1588"/>
        <v>9.9324205893225326E-4</v>
      </c>
      <c r="G4552" s="8">
        <f t="shared" si="1597"/>
        <v>-1.349762877540524E-3</v>
      </c>
      <c r="H4552" s="8">
        <f t="shared" si="1598"/>
        <v>-3.3581907032850518E-4</v>
      </c>
      <c r="I4552" s="8">
        <f t="shared" si="1599"/>
        <v>-1.250284671614294E-4</v>
      </c>
      <c r="J4552" s="6">
        <f t="shared" si="1600"/>
        <v>1.5115380772802263E-3</v>
      </c>
      <c r="K4552" s="6">
        <f t="shared" si="1601"/>
        <v>1.0852932044950107E-3</v>
      </c>
      <c r="L4552" s="6">
        <f t="shared" si="1602"/>
        <v>6.9180264013372569E-4</v>
      </c>
      <c r="M4552" s="9">
        <f t="shared" si="1603"/>
        <v>-0.89297312309142007</v>
      </c>
      <c r="N4552" s="9">
        <f t="shared" si="1604"/>
        <v>-0.30942704601634591</v>
      </c>
      <c r="O4552" s="9">
        <f t="shared" si="1605"/>
        <v>-0.18072851982360366</v>
      </c>
      <c r="P4552" s="9">
        <f t="shared" si="1606"/>
        <v>-0.46104289631045653</v>
      </c>
      <c r="Q4552" s="10">
        <f t="shared" si="1607"/>
        <v>8.3709372845743577E-2</v>
      </c>
      <c r="R4552" s="10">
        <f t="shared" si="1590"/>
        <v>0.95568748492980515</v>
      </c>
      <c r="S4552" s="10">
        <f>_xlfn.PERCENTILE.INC($R$1519:R4552,0.75)</f>
        <v>0.84211695727091107</v>
      </c>
      <c r="T4552" s="10">
        <f t="shared" si="1591"/>
        <v>0.84211695727091107</v>
      </c>
      <c r="U4552" s="11">
        <f t="shared" si="1608"/>
        <v>0.84211695727091107</v>
      </c>
      <c r="V4552" s="10">
        <f t="shared" si="1592"/>
        <v>-0.41256703366921865</v>
      </c>
      <c r="W4552" s="10">
        <f t="shared" si="1593"/>
        <v>0.84082171484653356</v>
      </c>
      <c r="X4552" s="10">
        <f t="shared" si="1609"/>
        <v>1.1946093561622564</v>
      </c>
      <c r="Y4552" s="10">
        <f>_xlfn.PERCENTILE.INC($X$1519:X4552,0.75)</f>
        <v>1.0526461965886389</v>
      </c>
      <c r="Z4552" s="10">
        <f t="shared" si="1610"/>
        <v>1.0526461965886389</v>
      </c>
      <c r="AA4552" s="10">
        <f t="shared" si="1611"/>
        <v>1.0511175201431096</v>
      </c>
      <c r="AB4552" s="10">
        <f t="shared" si="1612"/>
        <v>-0.3468953207389</v>
      </c>
      <c r="AC4552" s="10">
        <f t="shared" si="1613"/>
        <v>-0.36462774928432118</v>
      </c>
      <c r="AD4552" s="13">
        <f t="shared" si="1614"/>
        <v>-346895.32073889999</v>
      </c>
      <c r="AE4552" s="13">
        <f t="shared" si="1594"/>
        <v>-364627.74928432115</v>
      </c>
      <c r="AF4552" s="13"/>
      <c r="AG4552" s="2">
        <f t="shared" si="1589"/>
        <v>41438</v>
      </c>
      <c r="AH4552" s="3">
        <f t="shared" si="1595"/>
        <v>-344.55102260466941</v>
      </c>
      <c r="AI4552" s="3">
        <f t="shared" si="1596"/>
        <v>-362.16361644299258</v>
      </c>
      <c r="AJ4552" s="3">
        <f t="shared" si="1615"/>
        <v>748676.41353003867</v>
      </c>
      <c r="AK4552" s="3">
        <f t="shared" si="1616"/>
        <v>573798.18059741182</v>
      </c>
    </row>
    <row r="4553" spans="2:37" x14ac:dyDescent="0.2">
      <c r="B4553" s="5">
        <v>41439</v>
      </c>
      <c r="C4553" s="1">
        <v>514.65</v>
      </c>
      <c r="D4553" s="1">
        <f t="shared" si="1586"/>
        <v>24</v>
      </c>
      <c r="E4553" s="1" t="b">
        <f t="shared" si="1587"/>
        <v>0</v>
      </c>
      <c r="F4553" s="6">
        <f t="shared" si="1588"/>
        <v>1.3035526674189946E-3</v>
      </c>
      <c r="G4553" s="8">
        <f t="shared" si="1597"/>
        <v>-1.3537320367398198E-3</v>
      </c>
      <c r="H4553" s="8">
        <f t="shared" si="1598"/>
        <v>-2.9824349993755762E-4</v>
      </c>
      <c r="I4553" s="8">
        <f t="shared" si="1599"/>
        <v>-1.077563456320142E-4</v>
      </c>
      <c r="J4553" s="6">
        <f t="shared" si="1600"/>
        <v>1.512087053442981E-3</v>
      </c>
      <c r="K4553" s="6">
        <f t="shared" si="1601"/>
        <v>1.0852975033351564E-3</v>
      </c>
      <c r="L4553" s="6">
        <f t="shared" si="1602"/>
        <v>6.9161343318044431E-4</v>
      </c>
      <c r="M4553" s="9">
        <f t="shared" si="1603"/>
        <v>-0.89527387570537609</v>
      </c>
      <c r="N4553" s="9">
        <f t="shared" si="1604"/>
        <v>-0.27480345160755015</v>
      </c>
      <c r="O4553" s="9">
        <f t="shared" si="1605"/>
        <v>-0.15580429827177777</v>
      </c>
      <c r="P4553" s="9">
        <f t="shared" si="1606"/>
        <v>-0.44196054186156797</v>
      </c>
      <c r="Q4553" s="10">
        <f t="shared" si="1607"/>
        <v>8.330042667563084E-2</v>
      </c>
      <c r="R4553" s="10">
        <f t="shared" si="1590"/>
        <v>0.96037923444879114</v>
      </c>
      <c r="S4553" s="10">
        <f>_xlfn.PERCENTILE.INC($R$1519:R4553,0.75)</f>
        <v>0.84236483804086926</v>
      </c>
      <c r="T4553" s="10">
        <f t="shared" si="1591"/>
        <v>0.84236483804086926</v>
      </c>
      <c r="U4553" s="11">
        <f t="shared" si="1608"/>
        <v>0.84236483804086926</v>
      </c>
      <c r="V4553" s="10">
        <f t="shared" si="1592"/>
        <v>-0.41256703366921865</v>
      </c>
      <c r="W4553" s="10">
        <f t="shared" si="1593"/>
        <v>0.84082171484653356</v>
      </c>
      <c r="X4553" s="10">
        <f t="shared" si="1609"/>
        <v>1.2004740430609888</v>
      </c>
      <c r="Y4553" s="10">
        <f>_xlfn.PERCENTILE.INC($X$1519:X4553,0.75)</f>
        <v>1.0529560475510866</v>
      </c>
      <c r="Z4553" s="10">
        <f t="shared" si="1610"/>
        <v>1.0529560475510866</v>
      </c>
      <c r="AA4553" s="10">
        <f t="shared" si="1611"/>
        <v>1.0511175201431096</v>
      </c>
      <c r="AB4553" s="10">
        <f t="shared" si="1612"/>
        <v>-0.3468953207389</v>
      </c>
      <c r="AC4553" s="10">
        <f t="shared" si="1613"/>
        <v>-0.36462774928432118</v>
      </c>
      <c r="AD4553" s="13">
        <f t="shared" si="1614"/>
        <v>-346895.32073889999</v>
      </c>
      <c r="AE4553" s="13">
        <f t="shared" si="1594"/>
        <v>-364627.74928432115</v>
      </c>
      <c r="AF4553" s="13"/>
      <c r="AG4553" s="2">
        <f t="shared" si="1589"/>
        <v>41439</v>
      </c>
      <c r="AH4553" s="3">
        <f t="shared" si="1595"/>
        <v>-452.19632066436077</v>
      </c>
      <c r="AI4553" s="3">
        <f t="shared" si="1596"/>
        <v>-475.31147519456124</v>
      </c>
      <c r="AJ4553" s="3">
        <f t="shared" si="1615"/>
        <v>748224.2172093743</v>
      </c>
      <c r="AK4553" s="3">
        <f t="shared" si="1616"/>
        <v>573322.86912221729</v>
      </c>
    </row>
    <row r="4554" spans="2:37" x14ac:dyDescent="0.2">
      <c r="B4554" s="5">
        <v>41442</v>
      </c>
      <c r="C4554" s="1">
        <v>512.14</v>
      </c>
      <c r="D4554" s="1">
        <f t="shared" si="1586"/>
        <v>25</v>
      </c>
      <c r="E4554" s="1" t="b">
        <f t="shared" si="1587"/>
        <v>1</v>
      </c>
      <c r="F4554" s="6">
        <f t="shared" si="1588"/>
        <v>-4.8771009423880241E-3</v>
      </c>
      <c r="G4554" s="8">
        <f t="shared" si="1597"/>
        <v>-1.4040125323883581E-3</v>
      </c>
      <c r="H4554" s="8">
        <f t="shared" si="1598"/>
        <v>-3.4100778829096776E-4</v>
      </c>
      <c r="I4554" s="8">
        <f t="shared" si="1599"/>
        <v>-1.4007667698095436E-4</v>
      </c>
      <c r="J4554" s="6">
        <f t="shared" si="1600"/>
        <v>1.5125996788227982E-3</v>
      </c>
      <c r="K4554" s="6">
        <f t="shared" si="1601"/>
        <v>1.0852970922730872E-3</v>
      </c>
      <c r="L4554" s="6">
        <f t="shared" si="1602"/>
        <v>6.9141134309951338E-4</v>
      </c>
      <c r="M4554" s="9">
        <f t="shared" si="1603"/>
        <v>-0.92821157643048713</v>
      </c>
      <c r="N4554" s="9">
        <f t="shared" si="1604"/>
        <v>-0.31420685701529721</v>
      </c>
      <c r="O4554" s="9">
        <f t="shared" si="1605"/>
        <v>-0.20259528337068866</v>
      </c>
      <c r="P4554" s="9">
        <f t="shared" si="1606"/>
        <v>-0.48167123893882441</v>
      </c>
      <c r="Q4554" s="10">
        <f t="shared" si="1607"/>
        <v>8.3610544794897129E-2</v>
      </c>
      <c r="R4554" s="10">
        <f t="shared" si="1590"/>
        <v>0.95681711195933405</v>
      </c>
      <c r="S4554" s="10">
        <f>_xlfn.PERCENTILE.INC($R$1519:R4554,0.75)</f>
        <v>0.84247851848207522</v>
      </c>
      <c r="T4554" s="10">
        <f t="shared" si="1591"/>
        <v>0.84247851848207522</v>
      </c>
      <c r="U4554" s="11">
        <f t="shared" si="1608"/>
        <v>0.84247851848207522</v>
      </c>
      <c r="V4554" s="10">
        <f t="shared" si="1592"/>
        <v>-0.44196054186156797</v>
      </c>
      <c r="W4554" s="10">
        <f t="shared" si="1593"/>
        <v>0.84236483804086926</v>
      </c>
      <c r="X4554" s="10">
        <f t="shared" si="1609"/>
        <v>1.1960213899491676</v>
      </c>
      <c r="Y4554" s="10">
        <f>_xlfn.PERCENTILE.INC($X$1519:X4554,0.75)</f>
        <v>1.0530981481025941</v>
      </c>
      <c r="Z4554" s="10">
        <f t="shared" si="1610"/>
        <v>1.0530981481025941</v>
      </c>
      <c r="AA4554" s="10">
        <f t="shared" si="1611"/>
        <v>1.0530981481025941</v>
      </c>
      <c r="AB4554" s="10">
        <f t="shared" si="1612"/>
        <v>-0.37229202026567454</v>
      </c>
      <c r="AC4554" s="10">
        <f t="shared" si="1613"/>
        <v>-0.3920600370951553</v>
      </c>
      <c r="AD4554" s="13">
        <f t="shared" si="1614"/>
        <v>-372292.02026567457</v>
      </c>
      <c r="AE4554" s="13">
        <f t="shared" si="1594"/>
        <v>-392060.03709515528</v>
      </c>
      <c r="AF4554" s="13"/>
      <c r="AG4554" s="2">
        <f t="shared" si="1589"/>
        <v>41442</v>
      </c>
      <c r="AH4554" s="3">
        <f t="shared" si="1595"/>
        <v>1691.843495685685</v>
      </c>
      <c r="AI4554" s="3">
        <f t="shared" si="1596"/>
        <v>1778.3263396553868</v>
      </c>
      <c r="AJ4554" s="3">
        <f t="shared" si="1615"/>
        <v>749916.06070506002</v>
      </c>
      <c r="AK4554" s="3">
        <f t="shared" si="1616"/>
        <v>575101.19546187273</v>
      </c>
    </row>
    <row r="4555" spans="2:37" x14ac:dyDescent="0.2">
      <c r="B4555" s="5">
        <v>41443</v>
      </c>
      <c r="C4555" s="1">
        <v>507.05</v>
      </c>
      <c r="D4555" s="1">
        <f t="shared" si="1586"/>
        <v>25</v>
      </c>
      <c r="E4555" s="1" t="b">
        <f t="shared" si="1587"/>
        <v>0</v>
      </c>
      <c r="F4555" s="6">
        <f t="shared" si="1588"/>
        <v>-9.9386886398249441E-3</v>
      </c>
      <c r="G4555" s="8">
        <f t="shared" si="1597"/>
        <v>-1.6100469875366646E-3</v>
      </c>
      <c r="H4555" s="8">
        <f t="shared" si="1598"/>
        <v>-4.5081314678755406E-4</v>
      </c>
      <c r="I4555" s="8">
        <f t="shared" si="1599"/>
        <v>-1.7985070887527966E-4</v>
      </c>
      <c r="J4555" s="6">
        <f t="shared" si="1600"/>
        <v>1.5132932691028118E-3</v>
      </c>
      <c r="K4555" s="6">
        <f t="shared" si="1601"/>
        <v>1.0853635867141378E-3</v>
      </c>
      <c r="L4555" s="6">
        <f t="shared" si="1602"/>
        <v>6.9122403869432926E-4</v>
      </c>
      <c r="M4555" s="9">
        <f t="shared" si="1603"/>
        <v>-1</v>
      </c>
      <c r="N4555" s="9">
        <f t="shared" si="1604"/>
        <v>-0.41535680052834578</v>
      </c>
      <c r="O4555" s="9">
        <f t="shared" si="1605"/>
        <v>-0.26019162935219131</v>
      </c>
      <c r="P4555" s="9">
        <f t="shared" si="1606"/>
        <v>-0.5585161432935124</v>
      </c>
      <c r="Q4555" s="10">
        <f t="shared" si="1607"/>
        <v>8.5427325802055046E-2</v>
      </c>
      <c r="R4555" s="10">
        <f t="shared" si="1590"/>
        <v>0.93646850406355009</v>
      </c>
      <c r="S4555" s="10">
        <f>_xlfn.PERCENTILE.INC($R$1519:R4555,0.75)</f>
        <v>0.84254392929616417</v>
      </c>
      <c r="T4555" s="10">
        <f t="shared" si="1591"/>
        <v>0.84254392929616417</v>
      </c>
      <c r="U4555" s="11">
        <f t="shared" si="1608"/>
        <v>0.84254392929616417</v>
      </c>
      <c r="V4555" s="10">
        <f t="shared" si="1592"/>
        <v>-0.44196054186156797</v>
      </c>
      <c r="W4555" s="10">
        <f t="shared" si="1593"/>
        <v>0.84236483804086926</v>
      </c>
      <c r="X4555" s="10">
        <f t="shared" si="1609"/>
        <v>1.1705856300794377</v>
      </c>
      <c r="Y4555" s="10">
        <f>_xlfn.PERCENTILE.INC($X$1519:X4555,0.75)</f>
        <v>1.0531799116202052</v>
      </c>
      <c r="Z4555" s="10">
        <f t="shared" si="1610"/>
        <v>1.0531799116202052</v>
      </c>
      <c r="AA4555" s="10">
        <f t="shared" si="1611"/>
        <v>1.0530981481025941</v>
      </c>
      <c r="AB4555" s="10">
        <f t="shared" si="1612"/>
        <v>-0.37229202026567454</v>
      </c>
      <c r="AC4555" s="10">
        <f t="shared" si="1613"/>
        <v>-0.3920600370951553</v>
      </c>
      <c r="AD4555" s="13">
        <f t="shared" si="1614"/>
        <v>-372292.02026567457</v>
      </c>
      <c r="AE4555" s="13">
        <f t="shared" si="1594"/>
        <v>-392060.03709515528</v>
      </c>
      <c r="AF4555" s="13"/>
      <c r="AG4555" s="2">
        <f t="shared" si="1589"/>
        <v>41443</v>
      </c>
      <c r="AH4555" s="3">
        <f t="shared" si="1595"/>
        <v>3700.0944725119375</v>
      </c>
      <c r="AI4555" s="3">
        <f t="shared" si="1596"/>
        <v>3896.5626368069661</v>
      </c>
      <c r="AJ4555" s="3">
        <f t="shared" si="1615"/>
        <v>753616.15517757193</v>
      </c>
      <c r="AK4555" s="3">
        <f t="shared" si="1616"/>
        <v>578997.75809867971</v>
      </c>
    </row>
    <row r="4556" spans="2:37" x14ac:dyDescent="0.2">
      <c r="B4556" s="5">
        <v>41444</v>
      </c>
      <c r="C4556" s="1">
        <v>507.52</v>
      </c>
      <c r="D4556" s="1">
        <f t="shared" si="1586"/>
        <v>25</v>
      </c>
      <c r="E4556" s="1" t="b">
        <f t="shared" si="1587"/>
        <v>0</v>
      </c>
      <c r="F4556" s="6">
        <f t="shared" si="1588"/>
        <v>9.269302830094972E-4</v>
      </c>
      <c r="G4556" s="8">
        <f t="shared" si="1597"/>
        <v>-1.5681950766620368E-3</v>
      </c>
      <c r="H4556" s="8">
        <f t="shared" si="1598"/>
        <v>-4.3927428665830194E-4</v>
      </c>
      <c r="I4556" s="8">
        <f t="shared" si="1599"/>
        <v>-1.7314165129670315E-4</v>
      </c>
      <c r="J4556" s="6">
        <f t="shared" si="1600"/>
        <v>1.5139122905324673E-3</v>
      </c>
      <c r="K4556" s="6">
        <f t="shared" si="1601"/>
        <v>1.0854241590693623E-3</v>
      </c>
      <c r="L4556" s="6">
        <f t="shared" si="1602"/>
        <v>6.9103470241300199E-4</v>
      </c>
      <c r="M4556" s="9">
        <f t="shared" si="1603"/>
        <v>-1</v>
      </c>
      <c r="N4556" s="9">
        <f t="shared" si="1604"/>
        <v>-0.40470288318894038</v>
      </c>
      <c r="O4556" s="9">
        <f t="shared" si="1605"/>
        <v>-0.25055420616665902</v>
      </c>
      <c r="P4556" s="9">
        <f t="shared" si="1606"/>
        <v>-0.55175236311853315</v>
      </c>
      <c r="Q4556" s="10">
        <f t="shared" si="1607"/>
        <v>8.5407103093024461E-2</v>
      </c>
      <c r="R4556" s="10">
        <f t="shared" si="1590"/>
        <v>0.93669024124217037</v>
      </c>
      <c r="S4556" s="10">
        <f>_xlfn.PERCENTILE.INC($R$1519:R4556,0.75)</f>
        <v>0.84271952284128315</v>
      </c>
      <c r="T4556" s="10">
        <f t="shared" si="1591"/>
        <v>0.84271952284128315</v>
      </c>
      <c r="U4556" s="11">
        <f t="shared" si="1608"/>
        <v>0.84271952284128315</v>
      </c>
      <c r="V4556" s="10">
        <f t="shared" si="1592"/>
        <v>-0.44196054186156797</v>
      </c>
      <c r="W4556" s="10">
        <f t="shared" si="1593"/>
        <v>0.84236483804086926</v>
      </c>
      <c r="X4556" s="10">
        <f t="shared" si="1609"/>
        <v>1.1708628015527132</v>
      </c>
      <c r="Y4556" s="10">
        <f>_xlfn.PERCENTILE.INC($X$1519:X4556,0.75)</f>
        <v>1.0533994035516039</v>
      </c>
      <c r="Z4556" s="10">
        <f t="shared" si="1610"/>
        <v>1.0533994035516039</v>
      </c>
      <c r="AA4556" s="10">
        <f t="shared" si="1611"/>
        <v>1.0530981481025941</v>
      </c>
      <c r="AB4556" s="10">
        <f t="shared" si="1612"/>
        <v>-0.37229202026567454</v>
      </c>
      <c r="AC4556" s="10">
        <f t="shared" si="1613"/>
        <v>-0.3920600370951553</v>
      </c>
      <c r="AD4556" s="13">
        <f t="shared" si="1614"/>
        <v>-372292.02026567457</v>
      </c>
      <c r="AE4556" s="13">
        <f t="shared" si="1594"/>
        <v>-392060.03709515528</v>
      </c>
      <c r="AF4556" s="13"/>
      <c r="AG4556" s="2">
        <f t="shared" si="1589"/>
        <v>41444</v>
      </c>
      <c r="AH4556" s="3">
        <f t="shared" si="1595"/>
        <v>-345.0887477070392</v>
      </c>
      <c r="AI4556" s="3">
        <f t="shared" si="1596"/>
        <v>-363.41232114132623</v>
      </c>
      <c r="AJ4556" s="3">
        <f t="shared" si="1615"/>
        <v>753271.06642986485</v>
      </c>
      <c r="AK4556" s="3">
        <f t="shared" si="1616"/>
        <v>578634.34577753837</v>
      </c>
    </row>
    <row r="4557" spans="2:37" x14ac:dyDescent="0.2">
      <c r="B4557" s="5">
        <v>41445</v>
      </c>
      <c r="C4557" s="1">
        <v>488.35</v>
      </c>
      <c r="D4557" s="1">
        <f t="shared" si="1586"/>
        <v>25</v>
      </c>
      <c r="E4557" s="1" t="b">
        <f t="shared" si="1587"/>
        <v>0</v>
      </c>
      <c r="F4557" s="6">
        <f t="shared" si="1588"/>
        <v>-3.777191046658257E-2</v>
      </c>
      <c r="G4557" s="8">
        <f t="shared" si="1597"/>
        <v>-2.419390458524275E-3</v>
      </c>
      <c r="H4557" s="8">
        <f t="shared" si="1598"/>
        <v>-8.9890505280238819E-4</v>
      </c>
      <c r="I4557" s="8">
        <f t="shared" si="1599"/>
        <v>-3.9922930584622088E-4</v>
      </c>
      <c r="J4557" s="6">
        <f t="shared" si="1600"/>
        <v>1.5154395581587848E-3</v>
      </c>
      <c r="K4557" s="6">
        <f t="shared" si="1601"/>
        <v>1.0857742417143053E-3</v>
      </c>
      <c r="L4557" s="6">
        <f t="shared" si="1602"/>
        <v>6.9095486325659807E-4</v>
      </c>
      <c r="M4557" s="9">
        <f t="shared" si="1603"/>
        <v>-1</v>
      </c>
      <c r="N4557" s="9">
        <f t="shared" si="1604"/>
        <v>-0.82789314598504982</v>
      </c>
      <c r="O4557" s="9">
        <f t="shared" si="1605"/>
        <v>-0.57779361153140929</v>
      </c>
      <c r="P4557" s="9">
        <f t="shared" si="1606"/>
        <v>-0.8018955858388197</v>
      </c>
      <c r="Q4557" s="10">
        <f t="shared" si="1607"/>
        <v>0.11171012182545285</v>
      </c>
      <c r="R4557" s="10">
        <f t="shared" si="1590"/>
        <v>0.71613922438469868</v>
      </c>
      <c r="S4557" s="10">
        <f>_xlfn.PERCENTILE.INC($R$1519:R4557,0.75)</f>
        <v>0.84266099165957686</v>
      </c>
      <c r="T4557" s="10">
        <f t="shared" si="1591"/>
        <v>0.84266099165957686</v>
      </c>
      <c r="U4557" s="11">
        <f t="shared" si="1608"/>
        <v>0.71613922438469868</v>
      </c>
      <c r="V4557" s="10">
        <f t="shared" si="1592"/>
        <v>-0.44196054186156797</v>
      </c>
      <c r="W4557" s="10">
        <f t="shared" si="1593"/>
        <v>0.84236483804086926</v>
      </c>
      <c r="X4557" s="10">
        <f t="shared" si="1609"/>
        <v>0.8951740304808733</v>
      </c>
      <c r="Y4557" s="10">
        <f>_xlfn.PERCENTILE.INC($X$1519:X4557,0.75)</f>
        <v>1.0533262395744711</v>
      </c>
      <c r="Z4557" s="10">
        <f t="shared" si="1610"/>
        <v>1.0533262395744711</v>
      </c>
      <c r="AA4557" s="10">
        <f t="shared" si="1611"/>
        <v>1.0530981481025941</v>
      </c>
      <c r="AB4557" s="10">
        <f t="shared" si="1612"/>
        <v>-0.37229202026567454</v>
      </c>
      <c r="AC4557" s="10">
        <f t="shared" si="1613"/>
        <v>-0.3920600370951553</v>
      </c>
      <c r="AD4557" s="13">
        <f t="shared" si="1614"/>
        <v>-372292.02026567457</v>
      </c>
      <c r="AE4557" s="13">
        <f t="shared" si="1594"/>
        <v>-392060.03709515528</v>
      </c>
      <c r="AF4557" s="13"/>
      <c r="AG4557" s="2">
        <f t="shared" si="1589"/>
        <v>41445</v>
      </c>
      <c r="AH4557" s="3">
        <f t="shared" si="1595"/>
        <v>14062.180856898203</v>
      </c>
      <c r="AI4557" s="3">
        <f t="shared" si="1596"/>
        <v>14808.856618683247</v>
      </c>
      <c r="AJ4557" s="3">
        <f t="shared" si="1615"/>
        <v>767333.24728676304</v>
      </c>
      <c r="AK4557" s="3">
        <f t="shared" si="1616"/>
        <v>593443.20239622158</v>
      </c>
    </row>
    <row r="4558" spans="2:37" x14ac:dyDescent="0.2">
      <c r="B4558" s="5">
        <v>41446</v>
      </c>
      <c r="C4558" s="1">
        <v>488.17</v>
      </c>
      <c r="D4558" s="1">
        <f t="shared" si="1586"/>
        <v>25</v>
      </c>
      <c r="E4558" s="1" t="b">
        <f t="shared" si="1587"/>
        <v>0</v>
      </c>
      <c r="F4558" s="6">
        <f t="shared" si="1588"/>
        <v>-3.685881027951643E-4</v>
      </c>
      <c r="G4558" s="8">
        <f t="shared" si="1597"/>
        <v>-2.3557935948862936E-3</v>
      </c>
      <c r="H4558" s="8">
        <f t="shared" si="1598"/>
        <v>-9.5055186934364601E-4</v>
      </c>
      <c r="I4558" s="8">
        <f t="shared" si="1599"/>
        <v>-4.296761290268293E-4</v>
      </c>
      <c r="J4558" s="6">
        <f t="shared" si="1600"/>
        <v>1.5168657061873567E-3</v>
      </c>
      <c r="K4558" s="6">
        <f t="shared" si="1601"/>
        <v>1.0861510453462329E-3</v>
      </c>
      <c r="L4558" s="6">
        <f t="shared" si="1602"/>
        <v>6.9089591698284108E-4</v>
      </c>
      <c r="M4558" s="9">
        <f t="shared" si="1603"/>
        <v>-1</v>
      </c>
      <c r="N4558" s="9">
        <f t="shared" si="1604"/>
        <v>-0.87515624407527792</v>
      </c>
      <c r="O4558" s="9">
        <f t="shared" si="1605"/>
        <v>-0.62191151874689776</v>
      </c>
      <c r="P4558" s="9">
        <f t="shared" si="1606"/>
        <v>-0.83235592094072519</v>
      </c>
      <c r="Q4558" s="10">
        <f t="shared" si="1607"/>
        <v>0.11161674126182525</v>
      </c>
      <c r="R4558" s="10">
        <f t="shared" si="1590"/>
        <v>0.71673835927837926</v>
      </c>
      <c r="S4558" s="10">
        <f>_xlfn.PERCENTILE.INC($R$1519:R4558,0.75)</f>
        <v>0.84260246047787057</v>
      </c>
      <c r="T4558" s="10">
        <f t="shared" si="1591"/>
        <v>0.84260246047787057</v>
      </c>
      <c r="U4558" s="11">
        <f t="shared" si="1608"/>
        <v>0.71673835927837926</v>
      </c>
      <c r="V4558" s="10">
        <f t="shared" si="1592"/>
        <v>-0.44196054186156797</v>
      </c>
      <c r="W4558" s="10">
        <f t="shared" si="1593"/>
        <v>0.84236483804086926</v>
      </c>
      <c r="X4558" s="10">
        <f t="shared" si="1609"/>
        <v>0.8959229490979741</v>
      </c>
      <c r="Y4558" s="10">
        <f>_xlfn.PERCENTILE.INC($X$1519:X4558,0.75)</f>
        <v>1.0532530755973382</v>
      </c>
      <c r="Z4558" s="10">
        <f t="shared" si="1610"/>
        <v>1.0532530755973382</v>
      </c>
      <c r="AA4558" s="10">
        <f t="shared" si="1611"/>
        <v>1.0530981481025941</v>
      </c>
      <c r="AB4558" s="10">
        <f t="shared" si="1612"/>
        <v>-0.37229202026567454</v>
      </c>
      <c r="AC4558" s="10">
        <f t="shared" si="1613"/>
        <v>-0.3920600370951553</v>
      </c>
      <c r="AD4558" s="13">
        <f t="shared" si="1614"/>
        <v>-372292.02026567457</v>
      </c>
      <c r="AE4558" s="13">
        <f t="shared" si="1594"/>
        <v>-392060.03709515528</v>
      </c>
      <c r="AF4558" s="13"/>
      <c r="AG4558" s="2">
        <f t="shared" si="1589"/>
        <v>41446</v>
      </c>
      <c r="AH4558" s="3">
        <f t="shared" si="1595"/>
        <v>137.22240943550383</v>
      </c>
      <c r="AI4558" s="3">
        <f t="shared" si="1596"/>
        <v>144.50866525470502</v>
      </c>
      <c r="AJ4558" s="3">
        <f t="shared" si="1615"/>
        <v>767470.46969619859</v>
      </c>
      <c r="AK4558" s="3">
        <f t="shared" si="1616"/>
        <v>593587.71106147626</v>
      </c>
    </row>
    <row r="4559" spans="2:37" x14ac:dyDescent="0.2">
      <c r="B4559" s="5">
        <v>41449</v>
      </c>
      <c r="C4559" s="1">
        <v>490.63</v>
      </c>
      <c r="D4559" s="1">
        <f t="shared" si="1586"/>
        <v>26</v>
      </c>
      <c r="E4559" s="1" t="b">
        <f t="shared" si="1587"/>
        <v>1</v>
      </c>
      <c r="F4559" s="6">
        <f t="shared" si="1588"/>
        <v>5.0392281377389381E-3</v>
      </c>
      <c r="G4559" s="8">
        <f t="shared" si="1597"/>
        <v>-2.149621450632321E-3</v>
      </c>
      <c r="H4559" s="8">
        <f t="shared" si="1598"/>
        <v>-8.8304290765529576E-4</v>
      </c>
      <c r="I4559" s="8">
        <f t="shared" si="1599"/>
        <v>-3.7415628073582288E-4</v>
      </c>
      <c r="J4559" s="6">
        <f t="shared" si="1600"/>
        <v>1.5181580685452532E-3</v>
      </c>
      <c r="K4559" s="6">
        <f t="shared" si="1601"/>
        <v>1.0864952195611766E-3</v>
      </c>
      <c r="L4559" s="6">
        <f t="shared" si="1602"/>
        <v>6.9084829429158772E-4</v>
      </c>
      <c r="M4559" s="9">
        <f t="shared" si="1603"/>
        <v>-1</v>
      </c>
      <c r="N4559" s="9">
        <f t="shared" si="1604"/>
        <v>-0.81274440214467492</v>
      </c>
      <c r="O4559" s="9">
        <f t="shared" si="1605"/>
        <v>-0.54158964251260344</v>
      </c>
      <c r="P4559" s="9">
        <f t="shared" si="1606"/>
        <v>-0.78477801488575949</v>
      </c>
      <c r="Q4559" s="10">
        <f t="shared" si="1607"/>
        <v>0.11172660129708356</v>
      </c>
      <c r="R4559" s="10">
        <f t="shared" si="1590"/>
        <v>0.71603359514425924</v>
      </c>
      <c r="S4559" s="10">
        <f>_xlfn.PERCENTILE.INC($R$1519:R4559,0.75)</f>
        <v>0.84254392929616417</v>
      </c>
      <c r="T4559" s="10">
        <f t="shared" si="1591"/>
        <v>0.84254392929616417</v>
      </c>
      <c r="U4559" s="11">
        <f t="shared" si="1608"/>
        <v>0.71603359514425924</v>
      </c>
      <c r="V4559" s="10">
        <f t="shared" si="1592"/>
        <v>-0.83235592094072519</v>
      </c>
      <c r="W4559" s="10">
        <f t="shared" si="1593"/>
        <v>0.71673835927837926</v>
      </c>
      <c r="X4559" s="10">
        <f t="shared" si="1609"/>
        <v>0.89504199393032413</v>
      </c>
      <c r="Y4559" s="10">
        <f>_xlfn.PERCENTILE.INC($X$1519:X4559,0.75)</f>
        <v>1.0531799116202052</v>
      </c>
      <c r="Z4559" s="10">
        <f t="shared" si="1610"/>
        <v>1.0531799116202052</v>
      </c>
      <c r="AA4559" s="10">
        <f t="shared" si="1611"/>
        <v>0.89504199393032413</v>
      </c>
      <c r="AB4559" s="10">
        <f t="shared" si="1612"/>
        <v>-0.59658141711069979</v>
      </c>
      <c r="AC4559" s="10">
        <f t="shared" si="1613"/>
        <v>-0.53396542111253908</v>
      </c>
      <c r="AD4559" s="13">
        <f t="shared" si="1614"/>
        <v>-596581.41711069981</v>
      </c>
      <c r="AE4559" s="13">
        <f t="shared" si="1594"/>
        <v>-533965.42111253913</v>
      </c>
      <c r="AF4559" s="13"/>
      <c r="AG4559" s="2">
        <f t="shared" si="1589"/>
        <v>41449</v>
      </c>
      <c r="AH4559" s="3">
        <f t="shared" si="1595"/>
        <v>-1876.0644239784622</v>
      </c>
      <c r="AI4559" s="3">
        <f t="shared" si="1596"/>
        <v>-1975.6799706128784</v>
      </c>
      <c r="AJ4559" s="3">
        <f t="shared" si="1615"/>
        <v>765594.40527222014</v>
      </c>
      <c r="AK4559" s="3">
        <f t="shared" si="1616"/>
        <v>591612.0310908634</v>
      </c>
    </row>
    <row r="4560" spans="2:37" x14ac:dyDescent="0.2">
      <c r="B4560" s="5">
        <v>41450</v>
      </c>
      <c r="C4560" s="1">
        <v>497.54</v>
      </c>
      <c r="D4560" s="1">
        <f t="shared" si="1586"/>
        <v>26</v>
      </c>
      <c r="E4560" s="1" t="b">
        <f t="shared" si="1587"/>
        <v>0</v>
      </c>
      <c r="F4560" s="6">
        <f t="shared" si="1588"/>
        <v>1.4083932902594576E-2</v>
      </c>
      <c r="G4560" s="8">
        <f t="shared" si="1597"/>
        <v>-1.7849687176797711E-3</v>
      </c>
      <c r="H4560" s="8">
        <f t="shared" si="1598"/>
        <v>-7.0975234366868467E-4</v>
      </c>
      <c r="I4560" s="8">
        <f t="shared" si="1599"/>
        <v>-3.127406387935262E-4</v>
      </c>
      <c r="J4560" s="6">
        <f t="shared" si="1600"/>
        <v>1.518972952634605E-3</v>
      </c>
      <c r="K4560" s="6">
        <f t="shared" si="1601"/>
        <v>1.0866848931346325E-3</v>
      </c>
      <c r="L4560" s="6">
        <f t="shared" si="1602"/>
        <v>6.9076958470467632E-4</v>
      </c>
      <c r="M4560" s="9">
        <f t="shared" si="1603"/>
        <v>-1</v>
      </c>
      <c r="N4560" s="9">
        <f t="shared" si="1604"/>
        <v>-0.65313537360526408</v>
      </c>
      <c r="O4560" s="9">
        <f t="shared" si="1605"/>
        <v>-0.45274234088814397</v>
      </c>
      <c r="P4560" s="9">
        <f t="shared" si="1606"/>
        <v>-0.70195923816446937</v>
      </c>
      <c r="Q4560" s="10">
        <f t="shared" si="1607"/>
        <v>0.11621504098559089</v>
      </c>
      <c r="R4560" s="10">
        <f t="shared" si="1590"/>
        <v>0.68837905422172441</v>
      </c>
      <c r="S4560" s="10">
        <f>_xlfn.PERCENTILE.INC($R$1519:R4560,0.75)</f>
        <v>0.84252212569146789</v>
      </c>
      <c r="T4560" s="10">
        <f t="shared" si="1591"/>
        <v>0.84252212569146789</v>
      </c>
      <c r="U4560" s="11">
        <f t="shared" si="1608"/>
        <v>0.68837905422172441</v>
      </c>
      <c r="V4560" s="10">
        <f t="shared" si="1592"/>
        <v>-0.83235592094072519</v>
      </c>
      <c r="W4560" s="10">
        <f t="shared" si="1593"/>
        <v>0.71673835927837926</v>
      </c>
      <c r="X4560" s="10">
        <f t="shared" si="1609"/>
        <v>0.86047381777715559</v>
      </c>
      <c r="Y4560" s="10">
        <f>_xlfn.PERCENTILE.INC($X$1519:X4560,0.75)</f>
        <v>1.0531526571143348</v>
      </c>
      <c r="Z4560" s="10">
        <f t="shared" si="1610"/>
        <v>1.0531526571143348</v>
      </c>
      <c r="AA4560" s="10">
        <f t="shared" si="1611"/>
        <v>0.89504199393032413</v>
      </c>
      <c r="AB4560" s="10">
        <f t="shared" si="1612"/>
        <v>-0.59658141711069979</v>
      </c>
      <c r="AC4560" s="10">
        <f t="shared" si="1613"/>
        <v>-0.53396542111253908</v>
      </c>
      <c r="AD4560" s="13">
        <f t="shared" si="1614"/>
        <v>-596581.41711069981</v>
      </c>
      <c r="AE4560" s="13">
        <f t="shared" si="1594"/>
        <v>-533965.42111253913</v>
      </c>
      <c r="AF4560" s="13"/>
      <c r="AG4560" s="2">
        <f t="shared" si="1589"/>
        <v>41450</v>
      </c>
      <c r="AH4560" s="3">
        <f t="shared" si="1595"/>
        <v>-8402.2126495218836</v>
      </c>
      <c r="AI4560" s="3">
        <f t="shared" si="1596"/>
        <v>-7520.3331632546578</v>
      </c>
      <c r="AJ4560" s="3">
        <f t="shared" si="1615"/>
        <v>757192.19262269826</v>
      </c>
      <c r="AK4560" s="3">
        <f t="shared" si="1616"/>
        <v>584091.69792760874</v>
      </c>
    </row>
    <row r="4561" spans="2:37" x14ac:dyDescent="0.2">
      <c r="B4561" s="5">
        <v>41451</v>
      </c>
      <c r="C4561" s="1">
        <v>503.04</v>
      </c>
      <c r="D4561" s="1">
        <f t="shared" si="1586"/>
        <v>26</v>
      </c>
      <c r="E4561" s="1" t="b">
        <f t="shared" si="1587"/>
        <v>0</v>
      </c>
      <c r="F4561" s="6">
        <f t="shared" si="1588"/>
        <v>1.1054387586927783E-2</v>
      </c>
      <c r="G4561" s="8">
        <f t="shared" si="1597"/>
        <v>-1.5000983464370156E-3</v>
      </c>
      <c r="H4561" s="8">
        <f t="shared" si="1598"/>
        <v>-5.8352565234883759E-4</v>
      </c>
      <c r="I4561" s="8">
        <f t="shared" si="1599"/>
        <v>-2.5571829040377508E-4</v>
      </c>
      <c r="J4561" s="6">
        <f t="shared" si="1600"/>
        <v>1.5195711744383318E-3</v>
      </c>
      <c r="K4561" s="6">
        <f t="shared" si="1601"/>
        <v>1.0868436044654212E-3</v>
      </c>
      <c r="L4561" s="6">
        <f t="shared" si="1602"/>
        <v>6.906813390448914E-4</v>
      </c>
      <c r="M4561" s="9">
        <f t="shared" si="1603"/>
        <v>-0.98718531364053164</v>
      </c>
      <c r="N4561" s="9">
        <f t="shared" si="1604"/>
        <v>-0.53689937535755439</v>
      </c>
      <c r="O4561" s="9">
        <f t="shared" si="1605"/>
        <v>-0.37024062465245561</v>
      </c>
      <c r="P4561" s="9">
        <f t="shared" si="1606"/>
        <v>-0.63144177121684719</v>
      </c>
      <c r="Q4561" s="10">
        <f t="shared" si="1607"/>
        <v>0.11896961687462393</v>
      </c>
      <c r="R4561" s="10">
        <f t="shared" si="1590"/>
        <v>0.67244059535223988</v>
      </c>
      <c r="S4561" s="10">
        <f>_xlfn.PERCENTILE.INC($R$1519:R4561,0.75)</f>
        <v>0.8425003220867715</v>
      </c>
      <c r="T4561" s="10">
        <f t="shared" si="1591"/>
        <v>0.8425003220867715</v>
      </c>
      <c r="U4561" s="11">
        <f t="shared" si="1608"/>
        <v>0.67244059535223988</v>
      </c>
      <c r="V4561" s="10">
        <f t="shared" si="1592"/>
        <v>-0.83235592094072519</v>
      </c>
      <c r="W4561" s="10">
        <f t="shared" si="1593"/>
        <v>0.71673835927837926</v>
      </c>
      <c r="X4561" s="10">
        <f t="shared" si="1609"/>
        <v>0.84055074419029996</v>
      </c>
      <c r="Y4561" s="10">
        <f>_xlfn.PERCENTILE.INC($X$1519:X4561,0.75)</f>
        <v>1.0531254026084644</v>
      </c>
      <c r="Z4561" s="10">
        <f t="shared" si="1610"/>
        <v>1.0531254026084644</v>
      </c>
      <c r="AA4561" s="10">
        <f t="shared" si="1611"/>
        <v>0.89504199393032413</v>
      </c>
      <c r="AB4561" s="10">
        <f t="shared" si="1612"/>
        <v>-0.59658141711069979</v>
      </c>
      <c r="AC4561" s="10">
        <f t="shared" si="1613"/>
        <v>-0.53396542111253908</v>
      </c>
      <c r="AD4561" s="13">
        <f t="shared" si="1614"/>
        <v>-596581.41711069981</v>
      </c>
      <c r="AE4561" s="13">
        <f t="shared" si="1594"/>
        <v>-533965.42111253913</v>
      </c>
      <c r="AF4561" s="13"/>
      <c r="AG4561" s="2">
        <f t="shared" si="1589"/>
        <v>41451</v>
      </c>
      <c r="AH4561" s="3">
        <f t="shared" si="1595"/>
        <v>-6594.8422119003062</v>
      </c>
      <c r="AI4561" s="3">
        <f t="shared" si="1596"/>
        <v>-5902.6607229951187</v>
      </c>
      <c r="AJ4561" s="3">
        <f t="shared" si="1615"/>
        <v>750597.35041079798</v>
      </c>
      <c r="AK4561" s="3">
        <f t="shared" si="1616"/>
        <v>578189.03720461368</v>
      </c>
    </row>
    <row r="4562" spans="2:37" x14ac:dyDescent="0.2">
      <c r="B4562" s="5">
        <v>41452</v>
      </c>
      <c r="C4562" s="1">
        <v>505.41</v>
      </c>
      <c r="D4562" s="1">
        <f t="shared" si="1586"/>
        <v>26</v>
      </c>
      <c r="E4562" s="1" t="b">
        <f t="shared" si="1587"/>
        <v>0</v>
      </c>
      <c r="F4562" s="6">
        <f t="shared" si="1588"/>
        <v>4.7113549618320594E-3</v>
      </c>
      <c r="G4562" s="8">
        <f t="shared" si="1597"/>
        <v>-1.333292826196364E-3</v>
      </c>
      <c r="H4562" s="8">
        <f t="shared" si="1598"/>
        <v>-5.1161726833793446E-4</v>
      </c>
      <c r="I4562" s="8">
        <f t="shared" si="1599"/>
        <v>-2.1711218066376297E-4</v>
      </c>
      <c r="J4562" s="6">
        <f t="shared" si="1600"/>
        <v>1.5200055149959619E-3</v>
      </c>
      <c r="K4562" s="6">
        <f t="shared" si="1601"/>
        <v>1.0869538774811787E-3</v>
      </c>
      <c r="L4562" s="6">
        <f t="shared" si="1602"/>
        <v>6.905591687030256E-4</v>
      </c>
      <c r="M4562" s="9">
        <f t="shared" si="1603"/>
        <v>-0.87716315042442861</v>
      </c>
      <c r="N4562" s="9">
        <f t="shared" si="1604"/>
        <v>-0.47068903192425793</v>
      </c>
      <c r="O4562" s="9">
        <f t="shared" si="1605"/>
        <v>-0.31440054741657031</v>
      </c>
      <c r="P4562" s="9">
        <f t="shared" si="1606"/>
        <v>-0.55408424325508554</v>
      </c>
      <c r="Q4562" s="10">
        <f t="shared" si="1607"/>
        <v>0.11958153310263828</v>
      </c>
      <c r="R4562" s="10">
        <f t="shared" si="1590"/>
        <v>0.6689996182883442</v>
      </c>
      <c r="S4562" s="10">
        <f>_xlfn.PERCENTILE.INC($R$1519:R4562,0.75)</f>
        <v>0.84247851848207522</v>
      </c>
      <c r="T4562" s="10">
        <f t="shared" si="1591"/>
        <v>0.84247851848207522</v>
      </c>
      <c r="U4562" s="11">
        <f t="shared" si="1608"/>
        <v>0.6689996182883442</v>
      </c>
      <c r="V4562" s="10">
        <f t="shared" si="1592"/>
        <v>-0.83235592094072519</v>
      </c>
      <c r="W4562" s="10">
        <f t="shared" si="1593"/>
        <v>0.71673835927837926</v>
      </c>
      <c r="X4562" s="10">
        <f t="shared" si="1609"/>
        <v>0.83624952286043031</v>
      </c>
      <c r="Y4562" s="10">
        <f>_xlfn.PERCENTILE.INC($X$1519:X4562,0.75)</f>
        <v>1.0530981481025941</v>
      </c>
      <c r="Z4562" s="10">
        <f t="shared" si="1610"/>
        <v>1.0530981481025941</v>
      </c>
      <c r="AA4562" s="10">
        <f t="shared" si="1611"/>
        <v>0.89504199393032413</v>
      </c>
      <c r="AB4562" s="10">
        <f t="shared" si="1612"/>
        <v>-0.59658141711069979</v>
      </c>
      <c r="AC4562" s="10">
        <f t="shared" si="1613"/>
        <v>-0.53396542111253908</v>
      </c>
      <c r="AD4562" s="13">
        <f t="shared" si="1614"/>
        <v>-596581.41711069981</v>
      </c>
      <c r="AE4562" s="13">
        <f t="shared" si="1594"/>
        <v>-533965.42111253913</v>
      </c>
      <c r="AF4562" s="13"/>
      <c r="AG4562" s="2">
        <f t="shared" si="1589"/>
        <v>41452</v>
      </c>
      <c r="AH4562" s="3">
        <f t="shared" si="1595"/>
        <v>-2810.706819641297</v>
      </c>
      <c r="AI4562" s="3">
        <f t="shared" si="1596"/>
        <v>-2515.7006362053062</v>
      </c>
      <c r="AJ4562" s="3">
        <f t="shared" si="1615"/>
        <v>747786.6435911567</v>
      </c>
      <c r="AK4562" s="3">
        <f t="shared" si="1616"/>
        <v>575673.33656840841</v>
      </c>
    </row>
    <row r="4563" spans="2:37" x14ac:dyDescent="0.2">
      <c r="B4563" s="5">
        <v>41453</v>
      </c>
      <c r="C4563" s="1">
        <v>500.38</v>
      </c>
      <c r="D4563" s="1">
        <f t="shared" si="1586"/>
        <v>26</v>
      </c>
      <c r="E4563" s="1" t="b">
        <f t="shared" si="1587"/>
        <v>0</v>
      </c>
      <c r="F4563" s="6">
        <f t="shared" si="1588"/>
        <v>-9.9523159415129125E-3</v>
      </c>
      <c r="G4563" s="8">
        <f t="shared" si="1597"/>
        <v>-1.4521672493136397E-3</v>
      </c>
      <c r="H4563" s="8">
        <f t="shared" si="1598"/>
        <v>-6.321795102950732E-4</v>
      </c>
      <c r="I4563" s="8">
        <f t="shared" si="1599"/>
        <v>-2.5376075908793006E-4</v>
      </c>
      <c r="J4563" s="6">
        <f t="shared" si="1600"/>
        <v>1.5206265000541046E-3</v>
      </c>
      <c r="K4563" s="6">
        <f t="shared" si="1601"/>
        <v>1.0871566907171594E-3</v>
      </c>
      <c r="L4563" s="6">
        <f t="shared" si="1602"/>
        <v>6.904997197404876E-4</v>
      </c>
      <c r="M4563" s="9">
        <f t="shared" si="1603"/>
        <v>-0.95497957536710754</v>
      </c>
      <c r="N4563" s="9">
        <f t="shared" si="1604"/>
        <v>-0.58149806342823163</v>
      </c>
      <c r="O4563" s="9">
        <f t="shared" si="1605"/>
        <v>-0.36750305877502987</v>
      </c>
      <c r="P4563" s="9">
        <f t="shared" si="1606"/>
        <v>-0.63466023252345638</v>
      </c>
      <c r="Q4563" s="10">
        <f t="shared" si="1607"/>
        <v>0.12091377194468794</v>
      </c>
      <c r="R4563" s="10">
        <f t="shared" si="1590"/>
        <v>0.66162852017052309</v>
      </c>
      <c r="S4563" s="10">
        <f>_xlfn.PERCENTILE.INC($R$1519:R4563,0.75)</f>
        <v>0.84245671487737894</v>
      </c>
      <c r="T4563" s="10">
        <f t="shared" si="1591"/>
        <v>0.84245671487737894</v>
      </c>
      <c r="U4563" s="11">
        <f t="shared" si="1608"/>
        <v>0.66162852017052309</v>
      </c>
      <c r="V4563" s="10">
        <f t="shared" si="1592"/>
        <v>-0.83235592094072519</v>
      </c>
      <c r="W4563" s="10">
        <f t="shared" si="1593"/>
        <v>0.71673835927837926</v>
      </c>
      <c r="X4563" s="10">
        <f t="shared" si="1609"/>
        <v>0.82703565021315395</v>
      </c>
      <c r="Y4563" s="10">
        <f>_xlfn.PERCENTILE.INC($X$1519:X4563,0.75)</f>
        <v>1.0530708935967237</v>
      </c>
      <c r="Z4563" s="10">
        <f t="shared" si="1610"/>
        <v>1.0530708935967237</v>
      </c>
      <c r="AA4563" s="10">
        <f t="shared" si="1611"/>
        <v>0.89504199393032413</v>
      </c>
      <c r="AB4563" s="10">
        <f t="shared" si="1612"/>
        <v>-0.59658141711069979</v>
      </c>
      <c r="AC4563" s="10">
        <f t="shared" si="1613"/>
        <v>-0.53396542111253908</v>
      </c>
      <c r="AD4563" s="13">
        <f t="shared" si="1614"/>
        <v>-596581.41711069981</v>
      </c>
      <c r="AE4563" s="13">
        <f t="shared" si="1594"/>
        <v>-533965.42111253913</v>
      </c>
      <c r="AF4563" s="13"/>
      <c r="AG4563" s="2">
        <f t="shared" si="1589"/>
        <v>41453</v>
      </c>
      <c r="AH4563" s="3">
        <f t="shared" si="1595"/>
        <v>5937.3667479211817</v>
      </c>
      <c r="AI4563" s="3">
        <f t="shared" si="1596"/>
        <v>5314.1925727549788</v>
      </c>
      <c r="AJ4563" s="3">
        <f t="shared" si="1615"/>
        <v>753724.01033907791</v>
      </c>
      <c r="AK4563" s="3">
        <f t="shared" si="1616"/>
        <v>580987.52914116334</v>
      </c>
    </row>
    <row r="4564" spans="2:37" x14ac:dyDescent="0.2">
      <c r="B4564" s="5">
        <v>41456</v>
      </c>
      <c r="C4564" s="1">
        <v>495.95</v>
      </c>
      <c r="D4564" s="1">
        <f t="shared" si="1586"/>
        <v>27</v>
      </c>
      <c r="E4564" s="1" t="b">
        <f t="shared" si="1587"/>
        <v>1</v>
      </c>
      <c r="F4564" s="6">
        <f t="shared" si="1588"/>
        <v>-8.8532715136496742E-3</v>
      </c>
      <c r="G4564" s="8">
        <f t="shared" si="1597"/>
        <v>-1.6486977228953022E-3</v>
      </c>
      <c r="H4564" s="8">
        <f t="shared" si="1598"/>
        <v>-7.284512137520269E-4</v>
      </c>
      <c r="I4564" s="8">
        <f t="shared" si="1599"/>
        <v>-2.9601053714576741E-4</v>
      </c>
      <c r="J4564" s="6">
        <f t="shared" si="1600"/>
        <v>1.5214302111148052E-3</v>
      </c>
      <c r="K4564" s="6">
        <f t="shared" si="1601"/>
        <v>1.0874118935373673E-3</v>
      </c>
      <c r="L4564" s="6">
        <f t="shared" si="1602"/>
        <v>6.9047516872978141E-4</v>
      </c>
      <c r="M4564" s="9">
        <f t="shared" si="1603"/>
        <v>-1</v>
      </c>
      <c r="N4564" s="9">
        <f t="shared" si="1604"/>
        <v>-0.66989446968651789</v>
      </c>
      <c r="O4564" s="9">
        <f t="shared" si="1605"/>
        <v>-0.42870555025217949</v>
      </c>
      <c r="P4564" s="9">
        <f t="shared" si="1606"/>
        <v>-0.69953333997956568</v>
      </c>
      <c r="Q4564" s="10">
        <f t="shared" si="1607"/>
        <v>0.12164252354345875</v>
      </c>
      <c r="R4564" s="10">
        <f t="shared" si="1590"/>
        <v>0.65766475135168267</v>
      </c>
      <c r="S4564" s="10">
        <f>_xlfn.PERCENTILE.INC($R$1519:R4564,0.75)</f>
        <v>0.8424107764591241</v>
      </c>
      <c r="T4564" s="10">
        <f t="shared" si="1591"/>
        <v>0.8424107764591241</v>
      </c>
      <c r="U4564" s="11">
        <f t="shared" si="1608"/>
        <v>0.65766475135168267</v>
      </c>
      <c r="V4564" s="10">
        <f t="shared" si="1592"/>
        <v>-0.63466023252345638</v>
      </c>
      <c r="W4564" s="10">
        <f t="shared" si="1593"/>
        <v>0.66162852017052309</v>
      </c>
      <c r="X4564" s="10">
        <f t="shared" si="1609"/>
        <v>0.82208093918960334</v>
      </c>
      <c r="Y4564" s="10">
        <f>_xlfn.PERCENTILE.INC($X$1519:X4564,0.75)</f>
        <v>1.0530134705739052</v>
      </c>
      <c r="Z4564" s="10">
        <f t="shared" si="1610"/>
        <v>1.0530134705739052</v>
      </c>
      <c r="AA4564" s="10">
        <f t="shared" si="1611"/>
        <v>0.82208093918960334</v>
      </c>
      <c r="AB4564" s="10">
        <f t="shared" si="1612"/>
        <v>-0.41990931045557456</v>
      </c>
      <c r="AC4564" s="10">
        <f t="shared" si="1613"/>
        <v>-0.34519944031377747</v>
      </c>
      <c r="AD4564" s="13">
        <f t="shared" si="1614"/>
        <v>-419909.31045557454</v>
      </c>
      <c r="AE4564" s="13">
        <f t="shared" si="1594"/>
        <v>-345199.44031377748</v>
      </c>
      <c r="AF4564" s="13"/>
      <c r="AG4564" s="2">
        <f t="shared" si="1589"/>
        <v>41456</v>
      </c>
      <c r="AH4564" s="3">
        <f t="shared" si="1595"/>
        <v>5281.697265678913</v>
      </c>
      <c r="AI4564" s="3">
        <f t="shared" si="1596"/>
        <v>4727.3408520095954</v>
      </c>
      <c r="AJ4564" s="3">
        <f t="shared" si="1615"/>
        <v>759005.70760475681</v>
      </c>
      <c r="AK4564" s="3">
        <f t="shared" si="1616"/>
        <v>585714.86999317294</v>
      </c>
    </row>
    <row r="4565" spans="2:37" x14ac:dyDescent="0.2">
      <c r="B4565" s="5">
        <v>41457</v>
      </c>
      <c r="C4565" s="1">
        <v>493.35</v>
      </c>
      <c r="D4565" s="1">
        <f t="shared" ref="D4565:D4572" si="1617">WEEKNUM(B4565)</f>
        <v>27</v>
      </c>
      <c r="E4565" s="1" t="b">
        <f t="shared" ref="E4565:E4572" si="1618">IF(D4565&lt;&gt;D4564,TRUE,FALSE)</f>
        <v>0</v>
      </c>
      <c r="F4565" s="6">
        <f t="shared" ref="F4565:F4572" si="1619">C4565/C4564-1</f>
        <v>-5.2424639580602728E-3</v>
      </c>
      <c r="G4565" s="8">
        <f t="shared" si="1597"/>
        <v>-1.7888342175831182E-3</v>
      </c>
      <c r="H4565" s="8">
        <f t="shared" si="1598"/>
        <v>-7.6018596807182163E-4</v>
      </c>
      <c r="I4565" s="8">
        <f t="shared" si="1599"/>
        <v>-3.2417175944456675E-4</v>
      </c>
      <c r="J4565" s="6">
        <f t="shared" si="1600"/>
        <v>1.5223258727155289E-3</v>
      </c>
      <c r="K4565" s="6">
        <f t="shared" si="1601"/>
        <v>1.0876160426261355E-3</v>
      </c>
      <c r="L4565" s="6">
        <f t="shared" si="1602"/>
        <v>6.9041806942241502E-4</v>
      </c>
      <c r="M4565" s="9">
        <f t="shared" si="1603"/>
        <v>-1</v>
      </c>
      <c r="N4565" s="9">
        <f t="shared" si="1604"/>
        <v>-0.69894699809345595</v>
      </c>
      <c r="O4565" s="9">
        <f t="shared" si="1605"/>
        <v>-0.46952965717678857</v>
      </c>
      <c r="P4565" s="9">
        <f t="shared" si="1606"/>
        <v>-0.72282555175674812</v>
      </c>
      <c r="Q4565" s="10">
        <f t="shared" si="1607"/>
        <v>0.11920371270758892</v>
      </c>
      <c r="R4565" s="10">
        <f t="shared" si="1590"/>
        <v>0.671120036304934</v>
      </c>
      <c r="S4565" s="10">
        <f>_xlfn.PERCENTILE.INC($R$1519:R4565,0.75)</f>
        <v>0.84236483804086926</v>
      </c>
      <c r="T4565" s="10">
        <f t="shared" si="1591"/>
        <v>0.84236483804086926</v>
      </c>
      <c r="U4565" s="11">
        <f t="shared" si="1608"/>
        <v>0.671120036304934</v>
      </c>
      <c r="V4565" s="10">
        <f t="shared" si="1592"/>
        <v>-0.63466023252345638</v>
      </c>
      <c r="W4565" s="10">
        <f t="shared" si="1593"/>
        <v>0.66162852017052309</v>
      </c>
      <c r="X4565" s="10">
        <f t="shared" si="1609"/>
        <v>0.83890004538116758</v>
      </c>
      <c r="Y4565" s="10">
        <f>_xlfn.PERCENTILE.INC($X$1519:X4565,0.75)</f>
        <v>1.0529560475510866</v>
      </c>
      <c r="Z4565" s="10">
        <f t="shared" si="1610"/>
        <v>1.0529560475510866</v>
      </c>
      <c r="AA4565" s="10">
        <f t="shared" si="1611"/>
        <v>0.82208093918960334</v>
      </c>
      <c r="AB4565" s="10">
        <f t="shared" si="1612"/>
        <v>-0.41990931045557456</v>
      </c>
      <c r="AC4565" s="10">
        <f t="shared" si="1613"/>
        <v>-0.34519944031377747</v>
      </c>
      <c r="AD4565" s="13">
        <f t="shared" si="1614"/>
        <v>-419909.31045557454</v>
      </c>
      <c r="AE4565" s="13">
        <f t="shared" si="1594"/>
        <v>-345199.44031377748</v>
      </c>
      <c r="AF4565" s="13"/>
      <c r="AG4565" s="2">
        <f t="shared" si="1589"/>
        <v>41457</v>
      </c>
      <c r="AH4565" s="3">
        <f t="shared" si="1595"/>
        <v>2201.3594257172913</v>
      </c>
      <c r="AI4565" s="3">
        <f t="shared" si="1596"/>
        <v>1809.6956241875569</v>
      </c>
      <c r="AJ4565" s="3">
        <f t="shared" si="1615"/>
        <v>761207.06703047408</v>
      </c>
      <c r="AK4565" s="3">
        <f t="shared" si="1616"/>
        <v>587524.56561736052</v>
      </c>
    </row>
    <row r="4566" spans="2:37" x14ac:dyDescent="0.2">
      <c r="B4566" s="5">
        <v>41458</v>
      </c>
      <c r="C4566" s="1">
        <v>488.9</v>
      </c>
      <c r="D4566" s="1">
        <f t="shared" si="1617"/>
        <v>27</v>
      </c>
      <c r="E4566" s="1" t="b">
        <f t="shared" si="1618"/>
        <v>0</v>
      </c>
      <c r="F4566" s="6">
        <f t="shared" si="1619"/>
        <v>-9.0199655417048108E-3</v>
      </c>
      <c r="G4566" s="8">
        <f t="shared" si="1597"/>
        <v>-1.9470859434673022E-3</v>
      </c>
      <c r="H4566" s="8">
        <f t="shared" si="1598"/>
        <v>-8.6606572338780122E-4</v>
      </c>
      <c r="I4566" s="8">
        <f t="shared" si="1599"/>
        <v>-3.7597841584960422E-4</v>
      </c>
      <c r="J4566" s="6">
        <f t="shared" si="1600"/>
        <v>1.5232891630647867E-3</v>
      </c>
      <c r="K4566" s="6">
        <f t="shared" si="1601"/>
        <v>1.0878818177278966E-3</v>
      </c>
      <c r="L4566" s="6">
        <f t="shared" si="1602"/>
        <v>6.9031795868587133E-4</v>
      </c>
      <c r="M4566" s="9">
        <f t="shared" si="1603"/>
        <v>-1</v>
      </c>
      <c r="N4566" s="9">
        <f t="shared" si="1604"/>
        <v>-0.79610276527704915</v>
      </c>
      <c r="O4566" s="9">
        <f t="shared" si="1605"/>
        <v>-0.54464527703340959</v>
      </c>
      <c r="P4566" s="9">
        <f t="shared" si="1606"/>
        <v>-0.78024934743681962</v>
      </c>
      <c r="Q4566" s="10">
        <f t="shared" si="1607"/>
        <v>0.11991179218241016</v>
      </c>
      <c r="R4566" s="10">
        <f t="shared" si="1590"/>
        <v>0.66715707057654328</v>
      </c>
      <c r="S4566" s="10">
        <f>_xlfn.PERCENTILE.INC($R$1519:R4566,0.75)</f>
        <v>0.84231889962261441</v>
      </c>
      <c r="T4566" s="10">
        <f t="shared" si="1591"/>
        <v>0.84231889962261441</v>
      </c>
      <c r="U4566" s="11">
        <f t="shared" si="1608"/>
        <v>0.66715707057654328</v>
      </c>
      <c r="V4566" s="10">
        <f t="shared" si="1592"/>
        <v>-0.63466023252345638</v>
      </c>
      <c r="W4566" s="10">
        <f t="shared" si="1593"/>
        <v>0.66162852017052309</v>
      </c>
      <c r="X4566" s="10">
        <f t="shared" si="1609"/>
        <v>0.8339463382206791</v>
      </c>
      <c r="Y4566" s="10">
        <f>_xlfn.PERCENTILE.INC($X$1519:X4566,0.75)</f>
        <v>1.0528986245282681</v>
      </c>
      <c r="Z4566" s="10">
        <f t="shared" si="1610"/>
        <v>1.0528986245282681</v>
      </c>
      <c r="AA4566" s="10">
        <f t="shared" si="1611"/>
        <v>0.82208093918960334</v>
      </c>
      <c r="AB4566" s="10">
        <f t="shared" si="1612"/>
        <v>-0.41990931045557456</v>
      </c>
      <c r="AC4566" s="10">
        <f t="shared" si="1613"/>
        <v>-0.34519944031377747</v>
      </c>
      <c r="AD4566" s="13">
        <f t="shared" si="1614"/>
        <v>-419909.31045557454</v>
      </c>
      <c r="AE4566" s="13">
        <f t="shared" si="1594"/>
        <v>-345199.44031377748</v>
      </c>
      <c r="AF4566" s="13"/>
      <c r="AG4566" s="2">
        <f t="shared" si="1589"/>
        <v>41458</v>
      </c>
      <c r="AH4566" s="3">
        <f t="shared" si="1595"/>
        <v>3787.56751095031</v>
      </c>
      <c r="AI4566" s="3">
        <f t="shared" si="1596"/>
        <v>3113.6870566460593</v>
      </c>
      <c r="AJ4566" s="3">
        <f t="shared" si="1615"/>
        <v>764994.63454142434</v>
      </c>
      <c r="AK4566" s="3">
        <f t="shared" si="1616"/>
        <v>590638.25267400662</v>
      </c>
    </row>
    <row r="4567" spans="2:37" x14ac:dyDescent="0.2">
      <c r="B4567" s="5">
        <v>41460</v>
      </c>
      <c r="C4567" s="1">
        <v>488.67</v>
      </c>
      <c r="D4567" s="1">
        <f t="shared" si="1617"/>
        <v>27</v>
      </c>
      <c r="E4567" s="1" t="b">
        <f t="shared" si="1618"/>
        <v>0</v>
      </c>
      <c r="F4567" s="6">
        <f t="shared" si="1619"/>
        <v>-4.7044385354866325E-4</v>
      </c>
      <c r="G4567" s="8">
        <f t="shared" si="1597"/>
        <v>-1.9194804588071879E-3</v>
      </c>
      <c r="H4567" s="8">
        <f t="shared" si="1598"/>
        <v>-8.9855648312748605E-4</v>
      </c>
      <c r="I4567" s="8">
        <f t="shared" si="1599"/>
        <v>-3.6280088207224997E-4</v>
      </c>
      <c r="J4567" s="6">
        <f t="shared" si="1600"/>
        <v>1.5242486031588375E-3</v>
      </c>
      <c r="K4567" s="6">
        <f t="shared" si="1601"/>
        <v>1.0881698268431792E-3</v>
      </c>
      <c r="L4567" s="6">
        <f t="shared" si="1602"/>
        <v>6.902328897059795E-4</v>
      </c>
      <c r="M4567" s="9">
        <f t="shared" si="1603"/>
        <v>-1</v>
      </c>
      <c r="N4567" s="9">
        <f t="shared" si="1604"/>
        <v>-0.82575022846776736</v>
      </c>
      <c r="O4567" s="9">
        <f t="shared" si="1605"/>
        <v>-0.52562097153439513</v>
      </c>
      <c r="P4567" s="9">
        <f t="shared" si="1606"/>
        <v>-0.78379040000072087</v>
      </c>
      <c r="Q4567" s="10">
        <f t="shared" si="1607"/>
        <v>0.11906306176518569</v>
      </c>
      <c r="R4567" s="10">
        <f t="shared" si="1590"/>
        <v>0.67191284025413989</v>
      </c>
      <c r="S4567" s="10">
        <f>_xlfn.PERCENTILE.INC($R$1519:R4567,0.75)</f>
        <v>0.84227296120435957</v>
      </c>
      <c r="T4567" s="10">
        <f t="shared" si="1591"/>
        <v>0.84227296120435957</v>
      </c>
      <c r="U4567" s="11">
        <f t="shared" si="1608"/>
        <v>0.67191284025413989</v>
      </c>
      <c r="V4567" s="10">
        <f t="shared" si="1592"/>
        <v>-0.63466023252345638</v>
      </c>
      <c r="W4567" s="10">
        <f t="shared" si="1593"/>
        <v>0.66162852017052309</v>
      </c>
      <c r="X4567" s="10">
        <f t="shared" si="1609"/>
        <v>0.83989105031767486</v>
      </c>
      <c r="Y4567" s="10">
        <f>_xlfn.PERCENTILE.INC($X$1519:X4567,0.75)</f>
        <v>1.0528412015054496</v>
      </c>
      <c r="Z4567" s="10">
        <f t="shared" si="1610"/>
        <v>1.0528412015054496</v>
      </c>
      <c r="AA4567" s="10">
        <f t="shared" si="1611"/>
        <v>0.82208093918960334</v>
      </c>
      <c r="AB4567" s="10">
        <f t="shared" si="1612"/>
        <v>-0.41990931045557456</v>
      </c>
      <c r="AC4567" s="10">
        <f t="shared" si="1613"/>
        <v>-0.34519944031377747</v>
      </c>
      <c r="AD4567" s="13">
        <f t="shared" si="1614"/>
        <v>-419909.31045557454</v>
      </c>
      <c r="AE4567" s="13">
        <f t="shared" si="1594"/>
        <v>-345199.44031377748</v>
      </c>
      <c r="AF4567" s="13"/>
      <c r="AG4567" s="2">
        <f t="shared" si="1589"/>
        <v>41460</v>
      </c>
      <c r="AH4567" s="3">
        <f t="shared" si="1595"/>
        <v>197.54375415168246</v>
      </c>
      <c r="AI4567" s="3">
        <f t="shared" si="1596"/>
        <v>162.39695494405524</v>
      </c>
      <c r="AJ4567" s="3">
        <f t="shared" si="1615"/>
        <v>765192.17829557601</v>
      </c>
      <c r="AK4567" s="3">
        <f t="shared" si="1616"/>
        <v>590800.64962895063</v>
      </c>
    </row>
    <row r="4568" spans="2:37" x14ac:dyDescent="0.2">
      <c r="B4568" s="5">
        <v>41463</v>
      </c>
      <c r="C4568" s="1">
        <v>490.1</v>
      </c>
      <c r="D4568" s="1">
        <f t="shared" si="1617"/>
        <v>28</v>
      </c>
      <c r="E4568" s="1" t="b">
        <f t="shared" si="1618"/>
        <v>1</v>
      </c>
      <c r="F4568" s="6">
        <f t="shared" si="1619"/>
        <v>2.9263101888801213E-3</v>
      </c>
      <c r="G4568" s="8">
        <f t="shared" si="1597"/>
        <v>-1.8132518915237096E-3</v>
      </c>
      <c r="H4568" s="8">
        <f t="shared" si="1598"/>
        <v>-8.8737244680265129E-4</v>
      </c>
      <c r="I4568" s="8">
        <f t="shared" si="1599"/>
        <v>-4.2881226562243175E-4</v>
      </c>
      <c r="J4568" s="6">
        <f t="shared" si="1600"/>
        <v>1.5250437360969026E-3</v>
      </c>
      <c r="K4568" s="6">
        <f t="shared" si="1601"/>
        <v>1.0884002683649078E-3</v>
      </c>
      <c r="L4568" s="6">
        <f t="shared" si="1602"/>
        <v>6.9016987700385368E-4</v>
      </c>
      <c r="M4568" s="9">
        <f t="shared" si="1603"/>
        <v>-1</v>
      </c>
      <c r="N4568" s="9">
        <f t="shared" si="1604"/>
        <v>-0.8152997317207038</v>
      </c>
      <c r="O4568" s="9">
        <f t="shared" si="1605"/>
        <v>-0.62131408499597185</v>
      </c>
      <c r="P4568" s="9">
        <f t="shared" si="1606"/>
        <v>-0.81220460557222518</v>
      </c>
      <c r="Q4568" s="10">
        <f t="shared" si="1607"/>
        <v>0.11890579589516896</v>
      </c>
      <c r="R4568" s="10">
        <f t="shared" si="1590"/>
        <v>0.67280151819117784</v>
      </c>
      <c r="S4568" s="10">
        <f>_xlfn.PERCENTILE.INC($R$1519:R4568,0.75)</f>
        <v>0.84211695727091107</v>
      </c>
      <c r="T4568" s="10">
        <f t="shared" si="1591"/>
        <v>0.84211695727091107</v>
      </c>
      <c r="U4568" s="11">
        <f t="shared" si="1608"/>
        <v>0.67280151819117784</v>
      </c>
      <c r="V4568" s="10">
        <f t="shared" si="1592"/>
        <v>-0.78379040000072087</v>
      </c>
      <c r="W4568" s="10">
        <f t="shared" si="1593"/>
        <v>0.67191284025413989</v>
      </c>
      <c r="X4568" s="10">
        <f t="shared" si="1609"/>
        <v>0.84100189773897238</v>
      </c>
      <c r="Y4568" s="10">
        <f>_xlfn.PERCENTILE.INC($X$1519:X4568,0.75)</f>
        <v>1.0526461965886389</v>
      </c>
      <c r="Z4568" s="10">
        <f t="shared" si="1610"/>
        <v>1.0526461965886389</v>
      </c>
      <c r="AA4568" s="10">
        <f t="shared" si="1611"/>
        <v>0.84100189773897238</v>
      </c>
      <c r="AB4568" s="10">
        <f t="shared" si="1612"/>
        <v>-0.52663883382841281</v>
      </c>
      <c r="AC4568" s="10">
        <f t="shared" si="1613"/>
        <v>-0.44290425867273447</v>
      </c>
      <c r="AD4568" s="13">
        <f t="shared" si="1614"/>
        <v>-526638.83382841281</v>
      </c>
      <c r="AE4568" s="13">
        <f t="shared" si="1594"/>
        <v>-442904.25867273449</v>
      </c>
      <c r="AF4568" s="13"/>
      <c r="AG4568" s="2">
        <f t="shared" si="1589"/>
        <v>41463</v>
      </c>
      <c r="AH4568" s="3">
        <f t="shared" si="1595"/>
        <v>-1228.7848935917739</v>
      </c>
      <c r="AI4568" s="3">
        <f t="shared" si="1596"/>
        <v>-1010.1606393859223</v>
      </c>
      <c r="AJ4568" s="3">
        <f t="shared" si="1615"/>
        <v>763963.39340198424</v>
      </c>
      <c r="AK4568" s="3">
        <f t="shared" si="1616"/>
        <v>589790.48898956471</v>
      </c>
    </row>
    <row r="4569" spans="2:37" x14ac:dyDescent="0.2">
      <c r="B4569" s="5">
        <v>41464</v>
      </c>
      <c r="C4569" s="1">
        <v>489.43</v>
      </c>
      <c r="D4569" s="1">
        <f t="shared" si="1617"/>
        <v>28</v>
      </c>
      <c r="E4569" s="1" t="b">
        <f t="shared" si="1618"/>
        <v>0</v>
      </c>
      <c r="F4569" s="6">
        <f t="shared" si="1619"/>
        <v>-1.3670679453172685E-3</v>
      </c>
      <c r="G4569" s="8">
        <f t="shared" si="1597"/>
        <v>-1.7981399022703186E-3</v>
      </c>
      <c r="H4569" s="8">
        <f t="shared" si="1598"/>
        <v>-8.7356049518627697E-4</v>
      </c>
      <c r="I4569" s="8">
        <f t="shared" si="1599"/>
        <v>-4.7185174459761026E-4</v>
      </c>
      <c r="J4569" s="6">
        <f t="shared" si="1600"/>
        <v>1.5259319827428534E-3</v>
      </c>
      <c r="K4569" s="6">
        <f t="shared" si="1601"/>
        <v>1.0886461321672348E-3</v>
      </c>
      <c r="L4569" s="6">
        <f t="shared" si="1602"/>
        <v>6.9015705970230956E-4</v>
      </c>
      <c r="M4569" s="9">
        <f t="shared" si="1603"/>
        <v>-1</v>
      </c>
      <c r="N4569" s="9">
        <f t="shared" si="1604"/>
        <v>-0.80242832760286065</v>
      </c>
      <c r="O4569" s="9">
        <f t="shared" si="1605"/>
        <v>-0.6836874852821726</v>
      </c>
      <c r="P4569" s="9">
        <f t="shared" si="1606"/>
        <v>-0.82870527096167779</v>
      </c>
      <c r="Q4569" s="10">
        <f t="shared" si="1607"/>
        <v>0.11866984568655883</v>
      </c>
      <c r="R4569" s="10">
        <f t="shared" si="1590"/>
        <v>0.67413924352192212</v>
      </c>
      <c r="S4569" s="10">
        <f>_xlfn.PERCENTILE.INC($R$1519:R4569,0.75)</f>
        <v>0.84196095333746257</v>
      </c>
      <c r="T4569" s="10">
        <f t="shared" si="1591"/>
        <v>0.84196095333746257</v>
      </c>
      <c r="U4569" s="11">
        <f t="shared" si="1608"/>
        <v>0.67413924352192212</v>
      </c>
      <c r="V4569" s="10">
        <f t="shared" si="1592"/>
        <v>-0.78379040000072087</v>
      </c>
      <c r="W4569" s="10">
        <f t="shared" si="1593"/>
        <v>0.67191284025413989</v>
      </c>
      <c r="X4569" s="10">
        <f t="shared" si="1609"/>
        <v>0.84267405440240262</v>
      </c>
      <c r="Y4569" s="10">
        <f>_xlfn.PERCENTILE.INC($X$1519:X4569,0.75)</f>
        <v>1.0524511916718284</v>
      </c>
      <c r="Z4569" s="10">
        <f t="shared" si="1610"/>
        <v>1.0524511916718284</v>
      </c>
      <c r="AA4569" s="10">
        <f t="shared" si="1611"/>
        <v>0.84100189773897238</v>
      </c>
      <c r="AB4569" s="10">
        <f t="shared" si="1612"/>
        <v>-0.52663883382841281</v>
      </c>
      <c r="AC4569" s="10">
        <f t="shared" si="1613"/>
        <v>-0.44290425867273447</v>
      </c>
      <c r="AD4569" s="13">
        <f t="shared" si="1614"/>
        <v>-526638.83382841281</v>
      </c>
      <c r="AE4569" s="13">
        <f t="shared" si="1594"/>
        <v>-442904.25867273449</v>
      </c>
      <c r="AF4569" s="13"/>
      <c r="AG4569" s="2">
        <f t="shared" si="1589"/>
        <v>41464</v>
      </c>
      <c r="AH4569" s="3">
        <f t="shared" si="1595"/>
        <v>719.95106848609066</v>
      </c>
      <c r="AI4569" s="3">
        <f t="shared" si="1596"/>
        <v>605.48021487600317</v>
      </c>
      <c r="AJ4569" s="3">
        <f t="shared" si="1615"/>
        <v>764683.34447047033</v>
      </c>
      <c r="AK4569" s="3">
        <f t="shared" si="1616"/>
        <v>590395.96920444071</v>
      </c>
    </row>
    <row r="4570" spans="2:37" x14ac:dyDescent="0.2">
      <c r="B4570" s="5">
        <v>41465</v>
      </c>
      <c r="C4570" s="1">
        <v>487.62</v>
      </c>
      <c r="D4570" s="1">
        <f t="shared" si="1617"/>
        <v>28</v>
      </c>
      <c r="E4570" s="1" t="b">
        <f t="shared" si="1618"/>
        <v>0</v>
      </c>
      <c r="F4570" s="6">
        <f t="shared" si="1619"/>
        <v>-3.6981795149459984E-3</v>
      </c>
      <c r="G4570" s="8">
        <f t="shared" si="1597"/>
        <v>-1.8809474239944387E-3</v>
      </c>
      <c r="H4570" s="8">
        <f t="shared" si="1598"/>
        <v>-9.0377417261020834E-4</v>
      </c>
      <c r="I4570" s="8">
        <f t="shared" si="1599"/>
        <v>-4.7906188880701521E-4</v>
      </c>
      <c r="J4570" s="6">
        <f t="shared" si="1600"/>
        <v>1.5268592588258754E-3</v>
      </c>
      <c r="K4570" s="6">
        <f t="shared" si="1601"/>
        <v>1.0888819859234111E-3</v>
      </c>
      <c r="L4570" s="6">
        <f t="shared" si="1602"/>
        <v>6.9015375966176469E-4</v>
      </c>
      <c r="M4570" s="9">
        <f t="shared" si="1603"/>
        <v>-1</v>
      </c>
      <c r="N4570" s="9">
        <f t="shared" si="1604"/>
        <v>-0.83000195089440776</v>
      </c>
      <c r="O4570" s="9">
        <f t="shared" si="1605"/>
        <v>-0.69413791071977515</v>
      </c>
      <c r="P4570" s="9">
        <f t="shared" si="1606"/>
        <v>-0.8413799538713943</v>
      </c>
      <c r="Q4570" s="10">
        <f t="shared" si="1607"/>
        <v>0.11870317992052951</v>
      </c>
      <c r="R4570" s="10">
        <f t="shared" si="1590"/>
        <v>0.67394993169988482</v>
      </c>
      <c r="S4570" s="10">
        <f>_xlfn.PERCENTILE.INC($R$1519:R4570,0.75)</f>
        <v>0.84180494940401418</v>
      </c>
      <c r="T4570" s="10">
        <f t="shared" si="1591"/>
        <v>0.84180494940401418</v>
      </c>
      <c r="U4570" s="11">
        <f t="shared" si="1608"/>
        <v>0.67394993169988482</v>
      </c>
      <c r="V4570" s="10">
        <f t="shared" si="1592"/>
        <v>-0.78379040000072087</v>
      </c>
      <c r="W4570" s="10">
        <f t="shared" si="1593"/>
        <v>0.67191284025413989</v>
      </c>
      <c r="X4570" s="10">
        <f t="shared" si="1609"/>
        <v>0.84243741462485611</v>
      </c>
      <c r="Y4570" s="10">
        <f>_xlfn.PERCENTILE.INC($X$1519:X4570,0.75)</f>
        <v>1.052256186755018</v>
      </c>
      <c r="Z4570" s="10">
        <f t="shared" si="1610"/>
        <v>1.052256186755018</v>
      </c>
      <c r="AA4570" s="10">
        <f t="shared" si="1611"/>
        <v>0.84100189773897238</v>
      </c>
      <c r="AB4570" s="10">
        <f t="shared" si="1612"/>
        <v>-0.52663883382841281</v>
      </c>
      <c r="AC4570" s="10">
        <f t="shared" si="1613"/>
        <v>-0.44290425867273447</v>
      </c>
      <c r="AD4570" s="13">
        <f t="shared" si="1614"/>
        <v>-526638.83382841281</v>
      </c>
      <c r="AE4570" s="13">
        <f t="shared" si="1594"/>
        <v>-442904.25867273449</v>
      </c>
      <c r="AF4570" s="13"/>
      <c r="AG4570" s="2">
        <f t="shared" si="1589"/>
        <v>41465</v>
      </c>
      <c r="AH4570" s="3">
        <f t="shared" si="1595"/>
        <v>1947.6049470392859</v>
      </c>
      <c r="AI4570" s="3">
        <f t="shared" si="1596"/>
        <v>1637.9394565058503</v>
      </c>
      <c r="AJ4570" s="3">
        <f t="shared" si="1615"/>
        <v>766630.9494175096</v>
      </c>
      <c r="AK4570" s="3">
        <f t="shared" si="1616"/>
        <v>592033.90866094653</v>
      </c>
    </row>
    <row r="4571" spans="2:37" x14ac:dyDescent="0.2">
      <c r="B4571" s="5">
        <v>41466</v>
      </c>
      <c r="C4571" s="1">
        <v>487.98</v>
      </c>
      <c r="D4571" s="1">
        <f t="shared" si="1617"/>
        <v>28</v>
      </c>
      <c r="E4571" s="1" t="b">
        <f t="shared" si="1618"/>
        <v>0</v>
      </c>
      <c r="F4571" s="6">
        <f t="shared" si="1619"/>
        <v>7.3827980804730409E-4</v>
      </c>
      <c r="G4571" s="8">
        <f t="shared" si="1597"/>
        <v>-1.9293191883551287E-3</v>
      </c>
      <c r="H4571" s="8">
        <f t="shared" si="1598"/>
        <v>-9.4320999127897229E-4</v>
      </c>
      <c r="I4571" s="8">
        <f t="shared" si="1599"/>
        <v>-4.3696809899505123E-4</v>
      </c>
      <c r="J4571" s="6">
        <f t="shared" si="1600"/>
        <v>1.5278221074510776E-3</v>
      </c>
      <c r="K4571" s="6">
        <f t="shared" si="1601"/>
        <v>1.0891099150583314E-3</v>
      </c>
      <c r="L4571" s="6">
        <f t="shared" si="1602"/>
        <v>6.9014392149486679E-4</v>
      </c>
      <c r="M4571" s="9">
        <f t="shared" si="1603"/>
        <v>-1</v>
      </c>
      <c r="N4571" s="9">
        <f t="shared" si="1604"/>
        <v>-0.86603746622622113</v>
      </c>
      <c r="O4571" s="9">
        <f t="shared" si="1605"/>
        <v>-0.63315503532736883</v>
      </c>
      <c r="P4571" s="9">
        <f t="shared" si="1606"/>
        <v>-0.83306416718453002</v>
      </c>
      <c r="Q4571" s="10">
        <f t="shared" si="1607"/>
        <v>0.11882297106105717</v>
      </c>
      <c r="R4571" s="10">
        <f t="shared" si="1590"/>
        <v>0.67327049042471765</v>
      </c>
      <c r="S4571" s="10">
        <f>_xlfn.PERCENTILE.INC($R$1519:R4571,0.75)</f>
        <v>0.84164894547056568</v>
      </c>
      <c r="T4571" s="10">
        <f t="shared" si="1591"/>
        <v>0.84164894547056568</v>
      </c>
      <c r="U4571" s="11">
        <f t="shared" si="1608"/>
        <v>0.67327049042471765</v>
      </c>
      <c r="V4571" s="10">
        <f t="shared" si="1592"/>
        <v>-0.78379040000072087</v>
      </c>
      <c r="W4571" s="10">
        <f t="shared" si="1593"/>
        <v>0.67191284025413989</v>
      </c>
      <c r="X4571" s="10">
        <f t="shared" si="1609"/>
        <v>0.8415881130308972</v>
      </c>
      <c r="Y4571" s="10">
        <f>_xlfn.PERCENTILE.INC($X$1519:X4571,0.75)</f>
        <v>1.0520611818382073</v>
      </c>
      <c r="Z4571" s="10">
        <f t="shared" si="1610"/>
        <v>1.0520611818382073</v>
      </c>
      <c r="AA4571" s="10">
        <f t="shared" si="1611"/>
        <v>0.84100189773897238</v>
      </c>
      <c r="AB4571" s="10">
        <f t="shared" si="1612"/>
        <v>-0.52663883382841281</v>
      </c>
      <c r="AC4571" s="10">
        <f t="shared" si="1613"/>
        <v>-0.44290425867273447</v>
      </c>
      <c r="AD4571" s="13">
        <f t="shared" si="1614"/>
        <v>-526638.83382841281</v>
      </c>
      <c r="AE4571" s="13">
        <f t="shared" si="1594"/>
        <v>-442904.25867273449</v>
      </c>
      <c r="AF4571" s="13"/>
      <c r="AG4571" s="2">
        <f t="shared" si="1589"/>
        <v>41466</v>
      </c>
      <c r="AH4571" s="3">
        <f t="shared" si="1595"/>
        <v>-388.80681714909667</v>
      </c>
      <c r="AI4571" s="3">
        <f t="shared" si="1596"/>
        <v>-326.98727107623995</v>
      </c>
      <c r="AJ4571" s="3">
        <f t="shared" si="1615"/>
        <v>766242.14260036056</v>
      </c>
      <c r="AK4571" s="3">
        <f t="shared" si="1616"/>
        <v>591706.92138987035</v>
      </c>
    </row>
    <row r="4572" spans="2:37" x14ac:dyDescent="0.2">
      <c r="B4572" s="5">
        <v>41467</v>
      </c>
      <c r="C4572" s="1">
        <v>489.41</v>
      </c>
      <c r="D4572" s="1">
        <f t="shared" si="1617"/>
        <v>28</v>
      </c>
      <c r="E4572" s="1" t="b">
        <f t="shared" si="1618"/>
        <v>0</v>
      </c>
      <c r="F4572" s="6">
        <f t="shared" si="1619"/>
        <v>2.930447969179184E-3</v>
      </c>
      <c r="G4572" s="8">
        <f t="shared" si="1597"/>
        <v>-1.8456255196170283E-3</v>
      </c>
      <c r="H4572" s="8">
        <f t="shared" si="1598"/>
        <v>-9.2282603301404296E-4</v>
      </c>
      <c r="I4572" s="8">
        <f t="shared" si="1599"/>
        <v>-4.1437842497308707E-4</v>
      </c>
      <c r="J4572" s="6">
        <f t="shared" si="1600"/>
        <v>1.528693880676801E-3</v>
      </c>
      <c r="K4572" s="6">
        <f t="shared" si="1601"/>
        <v>1.0892981507685993E-3</v>
      </c>
      <c r="L4572" s="6">
        <f t="shared" si="1602"/>
        <v>6.9009867673574794E-4</v>
      </c>
      <c r="M4572" s="9">
        <f t="shared" si="1603"/>
        <v>-1</v>
      </c>
      <c r="N4572" s="9">
        <f t="shared" si="1604"/>
        <v>-0.84717488261859708</v>
      </c>
      <c r="O4572" s="9">
        <f t="shared" si="1605"/>
        <v>-0.60046256998078629</v>
      </c>
      <c r="P4572" s="9">
        <f t="shared" si="1606"/>
        <v>-0.81587915086646123</v>
      </c>
      <c r="Q4572" s="10">
        <f t="shared" si="1607"/>
        <v>0.11829377031336651</v>
      </c>
      <c r="R4572" s="10">
        <f t="shared" si="1590"/>
        <v>0.67628244317579644</v>
      </c>
      <c r="S4572" s="10">
        <f>_xlfn.PERCENTILE.INC($R$1519:R4572,0.75)</f>
        <v>0.84147044025690321</v>
      </c>
      <c r="T4572" s="10">
        <f t="shared" si="1591"/>
        <v>0.84147044025690321</v>
      </c>
      <c r="U4572" s="11">
        <f t="shared" si="1608"/>
        <v>0.67628244317579644</v>
      </c>
      <c r="V4572" s="10">
        <f t="shared" si="1592"/>
        <v>-0.78379040000072087</v>
      </c>
      <c r="W4572" s="10">
        <f t="shared" si="1593"/>
        <v>0.67191284025413989</v>
      </c>
      <c r="X4572" s="10">
        <f t="shared" si="1609"/>
        <v>0.84535305396974558</v>
      </c>
      <c r="Y4572" s="10">
        <f>_xlfn.PERCENTILE.INC($X$1519:X4572,0.75)</f>
        <v>1.0518380503211291</v>
      </c>
      <c r="Z4572" s="10">
        <f t="shared" si="1610"/>
        <v>1.0518380503211291</v>
      </c>
      <c r="AA4572" s="10">
        <f t="shared" si="1611"/>
        <v>0.84100189773897238</v>
      </c>
      <c r="AB4572" s="10">
        <f t="shared" si="1612"/>
        <v>-0.52663883382841281</v>
      </c>
      <c r="AC4572" s="10">
        <f t="shared" si="1613"/>
        <v>-0.44290425867273447</v>
      </c>
      <c r="AD4572" s="13">
        <f t="shared" si="1614"/>
        <v>-526638.83382841281</v>
      </c>
      <c r="AE4572" s="13">
        <f t="shared" si="1594"/>
        <v>-442904.25867273449</v>
      </c>
      <c r="AF4572" s="13"/>
      <c r="AG4572" s="2">
        <f t="shared" si="1589"/>
        <v>41467</v>
      </c>
      <c r="AH4572" s="3">
        <f t="shared" si="1595"/>
        <v>-1543.2877010833661</v>
      </c>
      <c r="AI4572" s="3">
        <f t="shared" si="1596"/>
        <v>-1297.9078853683268</v>
      </c>
      <c r="AJ4572" s="3">
        <f t="shared" si="1615"/>
        <v>764698.85489927721</v>
      </c>
      <c r="AK4572" s="3">
        <f t="shared" si="1616"/>
        <v>590409.01350450201</v>
      </c>
    </row>
    <row r="4573" spans="2:37" x14ac:dyDescent="0.2">
      <c r="B4573" s="5">
        <v>41470</v>
      </c>
      <c r="C4573" s="1">
        <v>492.88</v>
      </c>
      <c r="D4573" s="1">
        <f>IF(B4573&lt;&gt;"",WEEKNUM(B4573),"")</f>
        <v>29</v>
      </c>
      <c r="E4573" s="1" t="b">
        <f>IF(B4573&lt;&gt;"",IF(D4573&lt;&gt;D4572,TRUE,FALSE),"")</f>
        <v>1</v>
      </c>
      <c r="F4573" s="6">
        <f>IF(B4573&lt;&gt;"",C4573/C4572-1,"")</f>
        <v>7.090169796285295E-3</v>
      </c>
      <c r="G4573" s="8">
        <f>IF(B4573&lt;&gt;"",ma(F4508:F4573,"e"),"")</f>
        <v>-1.6942179465686148E-3</v>
      </c>
      <c r="H4573" s="8">
        <f>IF(B4573&lt;&gt;"",ma(F4442:F4573,"e"),"")</f>
        <v>-8.2455813671406799E-4</v>
      </c>
      <c r="I4573" s="8">
        <f>IF(B4573&lt;&gt;"",ma(F4324:F4573,"e"),"")</f>
        <v>-3.7870788940890497E-4</v>
      </c>
      <c r="J4573" s="6">
        <f t="shared" si="1600"/>
        <v>1.5294945804416558E-3</v>
      </c>
      <c r="K4573" s="6">
        <f t="shared" si="1601"/>
        <v>1.0894252677386969E-3</v>
      </c>
      <c r="L4573" s="6">
        <f t="shared" si="1602"/>
        <v>6.9005199632716824E-4</v>
      </c>
      <c r="M4573" s="9">
        <f t="shared" si="1603"/>
        <v>-1</v>
      </c>
      <c r="N4573" s="9">
        <f t="shared" si="1604"/>
        <v>-0.75687443749637873</v>
      </c>
      <c r="O4573" s="9">
        <f t="shared" si="1605"/>
        <v>-0.54881065691367348</v>
      </c>
      <c r="P4573" s="9">
        <f t="shared" si="1606"/>
        <v>-0.76856169813668407</v>
      </c>
      <c r="Q4573" s="10">
        <f t="shared" si="1607"/>
        <v>0.11966984575082569</v>
      </c>
      <c r="R4573" s="10">
        <f t="shared" si="1590"/>
        <v>0.66850591724313324</v>
      </c>
      <c r="S4573" s="10">
        <f>_xlfn.PERCENTILE.INC($R$1519:R4573,0.75)</f>
        <v>0.84129193504324062</v>
      </c>
      <c r="T4573" s="10">
        <f t="shared" si="1591"/>
        <v>0.84129193504324062</v>
      </c>
      <c r="U4573" s="11">
        <f t="shared" si="1608"/>
        <v>0.66850591724313324</v>
      </c>
      <c r="V4573" s="10">
        <f t="shared" si="1592"/>
        <v>-0.81587915086646123</v>
      </c>
      <c r="W4573" s="10">
        <f t="shared" si="1593"/>
        <v>0.67628244317579644</v>
      </c>
      <c r="X4573" s="10">
        <f t="shared" si="1609"/>
        <v>0.83563239655391663</v>
      </c>
      <c r="Y4573" s="10">
        <f>_xlfn.PERCENTILE.INC($X$1519:X4573,0.75)</f>
        <v>1.0516149188040509</v>
      </c>
      <c r="Z4573" s="10">
        <f t="shared" si="1610"/>
        <v>1.0516149188040509</v>
      </c>
      <c r="AA4573" s="10">
        <f t="shared" si="1611"/>
        <v>0.83563239655391663</v>
      </c>
      <c r="AB4573" s="10">
        <f t="shared" si="1612"/>
        <v>-0.55176474548416465</v>
      </c>
      <c r="AC4573" s="10">
        <f t="shared" si="1613"/>
        <v>-0.46107249660289434</v>
      </c>
      <c r="AD4573" s="13">
        <f t="shared" si="1614"/>
        <v>-551764.74548416468</v>
      </c>
      <c r="AE4573" s="13">
        <f t="shared" si="1594"/>
        <v>-461072.49660289433</v>
      </c>
      <c r="AF4573" s="13"/>
      <c r="AG4573" s="2">
        <f t="shared" si="1589"/>
        <v>41470</v>
      </c>
      <c r="AH4573" s="3">
        <f t="shared" si="1595"/>
        <v>-3733.9587531611228</v>
      </c>
      <c r="AI4573" s="3">
        <f t="shared" si="1596"/>
        <v>-3140.2663974875513</v>
      </c>
      <c r="AJ4573" s="3">
        <f t="shared" si="1615"/>
        <v>760964.89614611608</v>
      </c>
      <c r="AK4573" s="3">
        <f t="shared" si="1616"/>
        <v>587268.74710701441</v>
      </c>
    </row>
    <row r="4574" spans="2:37" x14ac:dyDescent="0.2">
      <c r="B4574" s="2">
        <v>41471</v>
      </c>
      <c r="C4574" s="1">
        <v>495.14</v>
      </c>
      <c r="D4574" s="1">
        <f t="shared" ref="D4574:D4637" si="1620">IF(B4574&lt;&gt;"",WEEKNUM(B4574),"")</f>
        <v>29</v>
      </c>
      <c r="E4574" s="1" t="b">
        <f t="shared" ref="E4574:E4637" si="1621">IF(B4574&lt;&gt;"",IF(D4574&lt;&gt;D4573,TRUE,FALSE),"")</f>
        <v>0</v>
      </c>
      <c r="F4574" s="6">
        <f t="shared" ref="F4574:F4637" si="1622">IF(B4574&lt;&gt;"",C4574/C4573-1,"")</f>
        <v>4.5852945950333179E-3</v>
      </c>
      <c r="G4574" s="8">
        <f t="shared" ref="G4574:G4637" si="1623">IF(B4574&lt;&gt;"",ma(F4509:F4574,"e"),"")</f>
        <v>-1.5925346073324387E-3</v>
      </c>
      <c r="H4574" s="8">
        <f t="shared" ref="H4574:H4637" si="1624">IF(B4574&lt;&gt;"",ma(F4443:F4574,"e"),"")</f>
        <v>-7.7999215110599541E-4</v>
      </c>
      <c r="I4574" s="8">
        <f t="shared" ref="I4574:I4637" si="1625">IF(B4574&lt;&gt;"",ma(F4325:F4574,"e"),"")</f>
        <v>-3.4017232131636622E-4</v>
      </c>
      <c r="J4574" s="6">
        <f t="shared" si="1600"/>
        <v>1.5302514208516661E-3</v>
      </c>
      <c r="K4574" s="6">
        <f t="shared" si="1601"/>
        <v>1.0895323732881524E-3</v>
      </c>
      <c r="L4574" s="6">
        <f t="shared" si="1602"/>
        <v>6.8998019351733354E-4</v>
      </c>
      <c r="M4574" s="9">
        <f t="shared" si="1603"/>
        <v>-1</v>
      </c>
      <c r="N4574" s="9">
        <f t="shared" si="1604"/>
        <v>-0.7158962599266504</v>
      </c>
      <c r="O4574" s="9">
        <f t="shared" si="1605"/>
        <v>-0.49301751631776441</v>
      </c>
      <c r="P4574" s="9">
        <f t="shared" si="1606"/>
        <v>-0.73630459208147159</v>
      </c>
      <c r="Q4574" s="10">
        <f t="shared" si="1607"/>
        <v>0.11973416914918129</v>
      </c>
      <c r="R4574" s="10">
        <f t="shared" si="1590"/>
        <v>0.66814678356622659</v>
      </c>
      <c r="S4574" s="10">
        <f>_xlfn.PERCENTILE.INC($R$1519:R4574,0.75)</f>
        <v>0.84111342982957815</v>
      </c>
      <c r="T4574" s="10">
        <f t="shared" si="1591"/>
        <v>0.84111342982957815</v>
      </c>
      <c r="U4574" s="11">
        <f t="shared" si="1608"/>
        <v>0.66814678356622659</v>
      </c>
      <c r="V4574" s="10">
        <f t="shared" si="1592"/>
        <v>-0.81587915086646123</v>
      </c>
      <c r="W4574" s="10">
        <f t="shared" si="1593"/>
        <v>0.67628244317579644</v>
      </c>
      <c r="X4574" s="10">
        <f t="shared" si="1609"/>
        <v>0.83518347945778326</v>
      </c>
      <c r="Y4574" s="10">
        <f>_xlfn.PERCENTILE.INC($X$1519:X4574,0.75)</f>
        <v>1.0513917872869729</v>
      </c>
      <c r="Z4574" s="10">
        <f t="shared" si="1610"/>
        <v>1.0513917872869729</v>
      </c>
      <c r="AA4574" s="10">
        <f t="shared" si="1611"/>
        <v>0.83563239655391663</v>
      </c>
      <c r="AB4574" s="10">
        <f t="shared" si="1612"/>
        <v>-0.55176474548416465</v>
      </c>
      <c r="AC4574" s="10">
        <f t="shared" si="1613"/>
        <v>-0.46107249660289434</v>
      </c>
      <c r="AD4574" s="13">
        <f t="shared" si="1614"/>
        <v>-551764.74548416468</v>
      </c>
      <c r="AE4574" s="13">
        <f t="shared" si="1594"/>
        <v>-461072.49660289433</v>
      </c>
      <c r="AF4574" s="13"/>
      <c r="AG4574" s="2">
        <f t="shared" si="1589"/>
        <v>41471</v>
      </c>
      <c r="AH4574" s="3">
        <f t="shared" si="1595"/>
        <v>-2530.0039051984745</v>
      </c>
      <c r="AI4574" s="3">
        <f t="shared" si="1596"/>
        <v>-2114.153226591769</v>
      </c>
      <c r="AJ4574" s="3">
        <f t="shared" si="1615"/>
        <v>758434.89224091766</v>
      </c>
      <c r="AK4574" s="3">
        <f t="shared" si="1616"/>
        <v>585154.59388042265</v>
      </c>
    </row>
    <row r="4575" spans="2:37" x14ac:dyDescent="0.2">
      <c r="B4575" s="2">
        <v>41472</v>
      </c>
      <c r="C4575" s="1">
        <v>494.94</v>
      </c>
      <c r="D4575" s="1">
        <f t="shared" si="1620"/>
        <v>29</v>
      </c>
      <c r="E4575" s="1" t="b">
        <f t="shared" si="1621"/>
        <v>0</v>
      </c>
      <c r="F4575" s="6">
        <f t="shared" si="1622"/>
        <v>-4.0392616229756317E-4</v>
      </c>
      <c r="G4575" s="8">
        <f t="shared" si="1623"/>
        <v>-1.5929089996239336E-3</v>
      </c>
      <c r="H4575" s="8">
        <f t="shared" si="1624"/>
        <v>-7.8730628838289708E-4</v>
      </c>
      <c r="I4575" s="8">
        <f t="shared" si="1625"/>
        <v>-3.4662667852763924E-4</v>
      </c>
      <c r="J4575" s="6">
        <f t="shared" si="1600"/>
        <v>1.5309812825475633E-3</v>
      </c>
      <c r="K4575" s="6">
        <f t="shared" si="1601"/>
        <v>1.0896854227603813E-3</v>
      </c>
      <c r="L4575" s="6">
        <f t="shared" si="1602"/>
        <v>6.8988302082950129E-4</v>
      </c>
      <c r="M4575" s="9">
        <f t="shared" si="1603"/>
        <v>-1</v>
      </c>
      <c r="N4575" s="9">
        <f t="shared" si="1604"/>
        <v>-0.72250786505751341</v>
      </c>
      <c r="O4575" s="9">
        <f t="shared" si="1605"/>
        <v>-0.50244268674834525</v>
      </c>
      <c r="P4575" s="9">
        <f t="shared" si="1606"/>
        <v>-0.74165018393528614</v>
      </c>
      <c r="Q4575" s="10">
        <f t="shared" si="1607"/>
        <v>0.11895235336899961</v>
      </c>
      <c r="R4575" s="10">
        <f t="shared" si="1590"/>
        <v>0.67253818637647023</v>
      </c>
      <c r="S4575" s="10">
        <f>_xlfn.PERCENTILE.INC($R$1519:R4575,0.75)</f>
        <v>0.84093492461591568</v>
      </c>
      <c r="T4575" s="10">
        <f t="shared" si="1591"/>
        <v>0.84093492461591568</v>
      </c>
      <c r="U4575" s="11">
        <f t="shared" si="1608"/>
        <v>0.67253818637647023</v>
      </c>
      <c r="V4575" s="10">
        <f t="shared" si="1592"/>
        <v>-0.81587915086646123</v>
      </c>
      <c r="W4575" s="10">
        <f t="shared" si="1593"/>
        <v>0.67628244317579644</v>
      </c>
      <c r="X4575" s="10">
        <f t="shared" si="1609"/>
        <v>0.84067273297058775</v>
      </c>
      <c r="Y4575" s="10">
        <f>_xlfn.PERCENTILE.INC($X$1519:X4575,0.75)</f>
        <v>1.0511686557698947</v>
      </c>
      <c r="Z4575" s="10">
        <f t="shared" si="1610"/>
        <v>1.0511686557698947</v>
      </c>
      <c r="AA4575" s="10">
        <f t="shared" si="1611"/>
        <v>0.83563239655391663</v>
      </c>
      <c r="AB4575" s="10">
        <f t="shared" si="1612"/>
        <v>-0.55176474548416465</v>
      </c>
      <c r="AC4575" s="10">
        <f t="shared" si="1613"/>
        <v>-0.46107249660289434</v>
      </c>
      <c r="AD4575" s="13">
        <f t="shared" si="1614"/>
        <v>-551764.74548416468</v>
      </c>
      <c r="AE4575" s="13">
        <f t="shared" si="1594"/>
        <v>-461072.49660289433</v>
      </c>
      <c r="AF4575" s="13"/>
      <c r="AG4575" s="2">
        <f t="shared" si="1589"/>
        <v>41472</v>
      </c>
      <c r="AH4575" s="3">
        <f t="shared" si="1595"/>
        <v>222.87221613451035</v>
      </c>
      <c r="AI4575" s="3">
        <f t="shared" si="1596"/>
        <v>186.23924409376335</v>
      </c>
      <c r="AJ4575" s="3">
        <f t="shared" si="1615"/>
        <v>758657.76445705222</v>
      </c>
      <c r="AK4575" s="3">
        <f t="shared" si="1616"/>
        <v>585340.83312451642</v>
      </c>
    </row>
    <row r="4576" spans="2:37" x14ac:dyDescent="0.2">
      <c r="B4576" s="2">
        <v>41473</v>
      </c>
      <c r="C4576" s="1">
        <v>498.17</v>
      </c>
      <c r="D4576" s="1">
        <f t="shared" si="1620"/>
        <v>29</v>
      </c>
      <c r="E4576" s="1" t="b">
        <f t="shared" si="1621"/>
        <v>0</v>
      </c>
      <c r="F4576" s="6">
        <f t="shared" si="1622"/>
        <v>6.5260435608356371E-3</v>
      </c>
      <c r="G4576" s="8">
        <f t="shared" si="1623"/>
        <v>-1.4036019740043841E-3</v>
      </c>
      <c r="H4576" s="8">
        <f t="shared" si="1624"/>
        <v>-7.0170871586921492E-4</v>
      </c>
      <c r="I4576" s="8">
        <f t="shared" si="1625"/>
        <v>-2.8213371764945397E-4</v>
      </c>
      <c r="J4576" s="6">
        <f t="shared" si="1600"/>
        <v>1.5315139176251924E-3</v>
      </c>
      <c r="K4576" s="6">
        <f t="shared" si="1601"/>
        <v>1.0897949994293776E-3</v>
      </c>
      <c r="L4576" s="6">
        <f t="shared" si="1602"/>
        <v>6.8974850836613598E-4</v>
      </c>
      <c r="M4576" s="9">
        <f t="shared" si="1603"/>
        <v>-0.91648006449777997</v>
      </c>
      <c r="N4576" s="9">
        <f t="shared" si="1604"/>
        <v>-0.64389056312116799</v>
      </c>
      <c r="O4576" s="9">
        <f t="shared" si="1605"/>
        <v>-0.40903853249029465</v>
      </c>
      <c r="P4576" s="9">
        <f t="shared" si="1606"/>
        <v>-0.65646972003641413</v>
      </c>
      <c r="Q4576" s="10">
        <f t="shared" si="1607"/>
        <v>0.11953071745512195</v>
      </c>
      <c r="R4576" s="10">
        <f t="shared" si="1590"/>
        <v>0.66928402759764383</v>
      </c>
      <c r="S4576" s="10">
        <f>_xlfn.PERCENTILE.INC($R$1519:R4576,0.75)</f>
        <v>0.84091447036520162</v>
      </c>
      <c r="T4576" s="10">
        <f t="shared" si="1591"/>
        <v>0.84091447036520162</v>
      </c>
      <c r="U4576" s="11">
        <f t="shared" si="1608"/>
        <v>0.66928402759764383</v>
      </c>
      <c r="V4576" s="10">
        <f t="shared" si="1592"/>
        <v>-0.81587915086646123</v>
      </c>
      <c r="W4576" s="10">
        <f t="shared" si="1593"/>
        <v>0.67628244317579644</v>
      </c>
      <c r="X4576" s="10">
        <f t="shared" si="1609"/>
        <v>0.83660503449705481</v>
      </c>
      <c r="Y4576" s="10">
        <f>_xlfn.PERCENTILE.INC($X$1519:X4576,0.75)</f>
        <v>1.0511430879565022</v>
      </c>
      <c r="Z4576" s="10">
        <f t="shared" si="1610"/>
        <v>1.0511430879565022</v>
      </c>
      <c r="AA4576" s="10">
        <f t="shared" si="1611"/>
        <v>0.83563239655391663</v>
      </c>
      <c r="AB4576" s="10">
        <f t="shared" si="1612"/>
        <v>-0.55176474548416465</v>
      </c>
      <c r="AC4576" s="10">
        <f t="shared" si="1613"/>
        <v>-0.46107249660289434</v>
      </c>
      <c r="AD4576" s="13">
        <f t="shared" si="1614"/>
        <v>-551764.74548416468</v>
      </c>
      <c r="AE4576" s="13">
        <f t="shared" si="1594"/>
        <v>-461072.49660289433</v>
      </c>
      <c r="AF4576" s="13"/>
      <c r="AG4576" s="2">
        <f t="shared" si="1589"/>
        <v>41473</v>
      </c>
      <c r="AH4576" s="3">
        <f t="shared" si="1595"/>
        <v>-3600.8407643630471</v>
      </c>
      <c r="AI4576" s="3">
        <f t="shared" si="1596"/>
        <v>-3008.9791975337298</v>
      </c>
      <c r="AJ4576" s="3">
        <f t="shared" si="1615"/>
        <v>755056.92369268916</v>
      </c>
      <c r="AK4576" s="3">
        <f t="shared" si="1616"/>
        <v>582331.85392698273</v>
      </c>
    </row>
    <row r="4577" spans="2:37" x14ac:dyDescent="0.2">
      <c r="B4577" s="2">
        <v>41474</v>
      </c>
      <c r="C4577" s="1">
        <v>496.33</v>
      </c>
      <c r="D4577" s="1">
        <f t="shared" si="1620"/>
        <v>29</v>
      </c>
      <c r="E4577" s="1" t="b">
        <f t="shared" si="1621"/>
        <v>0</v>
      </c>
      <c r="F4577" s="6">
        <f t="shared" si="1622"/>
        <v>-3.6935182768934594E-3</v>
      </c>
      <c r="G4577" s="8">
        <f t="shared" si="1623"/>
        <v>-1.4616628185939015E-3</v>
      </c>
      <c r="H4577" s="8">
        <f t="shared" si="1624"/>
        <v>-7.6817554492465418E-4</v>
      </c>
      <c r="I4577" s="8">
        <f t="shared" si="1625"/>
        <v>-3.2231500137199057E-4</v>
      </c>
      <c r="J4577" s="6">
        <f t="shared" si="1600"/>
        <v>1.5319654260667057E-3</v>
      </c>
      <c r="K4577" s="6">
        <f t="shared" si="1601"/>
        <v>1.0899117649306037E-3</v>
      </c>
      <c r="L4577" s="6">
        <f t="shared" si="1602"/>
        <v>6.8960479966963359E-4</v>
      </c>
      <c r="M4577" s="9">
        <f t="shared" si="1603"/>
        <v>-0.95410953388595399</v>
      </c>
      <c r="N4577" s="9">
        <f t="shared" si="1604"/>
        <v>-0.70480526006026278</v>
      </c>
      <c r="O4577" s="9">
        <f t="shared" si="1605"/>
        <v>-0.46739089044391918</v>
      </c>
      <c r="P4577" s="9">
        <f t="shared" si="1606"/>
        <v>-0.70876856146337863</v>
      </c>
      <c r="Q4577" s="10">
        <f t="shared" si="1607"/>
        <v>0.11949639454787572</v>
      </c>
      <c r="R4577" s="10">
        <f t="shared" si="1590"/>
        <v>0.66947626581275921</v>
      </c>
      <c r="S4577" s="10">
        <f>_xlfn.PERCENTILE.INC($R$1519:R4577,0.75)</f>
        <v>0.84089401611448766</v>
      </c>
      <c r="T4577" s="10">
        <f t="shared" si="1591"/>
        <v>0.84089401611448766</v>
      </c>
      <c r="U4577" s="11">
        <f t="shared" si="1608"/>
        <v>0.66947626581275921</v>
      </c>
      <c r="V4577" s="10">
        <f t="shared" si="1592"/>
        <v>-0.81587915086646123</v>
      </c>
      <c r="W4577" s="10">
        <f t="shared" si="1593"/>
        <v>0.67628244317579644</v>
      </c>
      <c r="X4577" s="10">
        <f t="shared" si="1609"/>
        <v>0.83684533226594904</v>
      </c>
      <c r="Y4577" s="10">
        <f>_xlfn.PERCENTILE.INC($X$1519:X4577,0.75)</f>
        <v>1.0511175201431096</v>
      </c>
      <c r="Z4577" s="10">
        <f t="shared" si="1610"/>
        <v>1.0511175201431096</v>
      </c>
      <c r="AA4577" s="10">
        <f t="shared" si="1611"/>
        <v>0.83563239655391663</v>
      </c>
      <c r="AB4577" s="10">
        <f t="shared" si="1612"/>
        <v>-0.55176474548416465</v>
      </c>
      <c r="AC4577" s="10">
        <f t="shared" si="1613"/>
        <v>-0.46107249660289434</v>
      </c>
      <c r="AD4577" s="13">
        <f t="shared" si="1614"/>
        <v>-551764.74548416468</v>
      </c>
      <c r="AE4577" s="13">
        <f t="shared" si="1594"/>
        <v>-461072.49660289433</v>
      </c>
      <c r="AF4577" s="13"/>
      <c r="AG4577" s="2">
        <f t="shared" si="1589"/>
        <v>41474</v>
      </c>
      <c r="AH4577" s="3">
        <f t="shared" si="1595"/>
        <v>2037.9531719912302</v>
      </c>
      <c r="AI4577" s="3">
        <f t="shared" si="1596"/>
        <v>1702.9796931756878</v>
      </c>
      <c r="AJ4577" s="3">
        <f t="shared" si="1615"/>
        <v>757094.87686468044</v>
      </c>
      <c r="AK4577" s="3">
        <f t="shared" si="1616"/>
        <v>584034.83362015837</v>
      </c>
    </row>
    <row r="4578" spans="2:37" x14ac:dyDescent="0.2">
      <c r="B4578" s="2">
        <v>41477</v>
      </c>
      <c r="C4578" s="1">
        <v>495.53</v>
      </c>
      <c r="D4578" s="1">
        <f t="shared" si="1620"/>
        <v>30</v>
      </c>
      <c r="E4578" s="1" t="b">
        <f t="shared" si="1621"/>
        <v>1</v>
      </c>
      <c r="F4578" s="6">
        <f t="shared" si="1622"/>
        <v>-1.6118308383535895E-3</v>
      </c>
      <c r="G4578" s="8">
        <f t="shared" si="1623"/>
        <v>-1.3969881895683042E-3</v>
      </c>
      <c r="H4578" s="8">
        <f t="shared" si="1624"/>
        <v>-7.5898731835340118E-4</v>
      </c>
      <c r="I4578" s="8">
        <f t="shared" si="1625"/>
        <v>-3.2671277595442409E-4</v>
      </c>
      <c r="J4578" s="6">
        <f t="shared" si="1600"/>
        <v>1.5322577688992036E-3</v>
      </c>
      <c r="K4578" s="6">
        <f t="shared" si="1601"/>
        <v>1.0899477634668737E-3</v>
      </c>
      <c r="L4578" s="6">
        <f t="shared" si="1602"/>
        <v>6.8942476234651665E-4</v>
      </c>
      <c r="M4578" s="9">
        <f t="shared" si="1603"/>
        <v>-0.91171878382572735</v>
      </c>
      <c r="N4578" s="9">
        <f t="shared" si="1604"/>
        <v>-0.69635201226454813</v>
      </c>
      <c r="O4578" s="9">
        <f t="shared" si="1605"/>
        <v>-0.4738918498407701</v>
      </c>
      <c r="P4578" s="9">
        <f t="shared" si="1606"/>
        <v>-0.69398754864368195</v>
      </c>
      <c r="Q4578" s="10">
        <f t="shared" si="1607"/>
        <v>0.1194210593004571</v>
      </c>
      <c r="R4578" s="10">
        <f t="shared" si="1590"/>
        <v>0.66989859634994708</v>
      </c>
      <c r="S4578" s="10">
        <f>_xlfn.PERCENTILE.INC($R$1519:R4578,0.75)</f>
        <v>0.84087356186377371</v>
      </c>
      <c r="T4578" s="10">
        <f t="shared" si="1591"/>
        <v>0.84087356186377371</v>
      </c>
      <c r="U4578" s="11">
        <f t="shared" si="1608"/>
        <v>0.66989859634994708</v>
      </c>
      <c r="V4578" s="10">
        <f t="shared" si="1592"/>
        <v>-0.70876856146337863</v>
      </c>
      <c r="W4578" s="10">
        <f t="shared" si="1593"/>
        <v>0.66947626581275921</v>
      </c>
      <c r="X4578" s="10">
        <f t="shared" si="1609"/>
        <v>0.83737324543743386</v>
      </c>
      <c r="Y4578" s="10">
        <f>_xlfn.PERCENTILE.INC($X$1519:X4578,0.75)</f>
        <v>1.0510919523297171</v>
      </c>
      <c r="Z4578" s="10">
        <f t="shared" si="1610"/>
        <v>1.0510919523297171</v>
      </c>
      <c r="AA4578" s="10">
        <f t="shared" si="1611"/>
        <v>0.83737324543743386</v>
      </c>
      <c r="AB4578" s="10">
        <f t="shared" si="1612"/>
        <v>-0.47450372985398381</v>
      </c>
      <c r="AC4578" s="10">
        <f t="shared" si="1613"/>
        <v>-0.39733672823999777</v>
      </c>
      <c r="AD4578" s="13">
        <f t="shared" si="1614"/>
        <v>-474503.72985398379</v>
      </c>
      <c r="AE4578" s="13">
        <f t="shared" si="1594"/>
        <v>-397336.72823999776</v>
      </c>
      <c r="AF4578" s="13"/>
      <c r="AG4578" s="2">
        <f t="shared" si="1589"/>
        <v>41477</v>
      </c>
      <c r="AH4578" s="3">
        <f t="shared" si="1595"/>
        <v>889.35143228769607</v>
      </c>
      <c r="AI4578" s="3">
        <f t="shared" si="1596"/>
        <v>743.17086874122572</v>
      </c>
      <c r="AJ4578" s="3">
        <f t="shared" si="1615"/>
        <v>757984.22829696815</v>
      </c>
      <c r="AK4578" s="3">
        <f t="shared" si="1616"/>
        <v>584778.00448889961</v>
      </c>
    </row>
    <row r="4579" spans="2:37" x14ac:dyDescent="0.2">
      <c r="B4579" s="2">
        <v>41478</v>
      </c>
      <c r="C4579" s="1">
        <v>499.44</v>
      </c>
      <c r="D4579" s="1">
        <f t="shared" si="1620"/>
        <v>30</v>
      </c>
      <c r="E4579" s="1" t="b">
        <f t="shared" si="1621"/>
        <v>0</v>
      </c>
      <c r="F4579" s="6">
        <f t="shared" si="1622"/>
        <v>7.8905414404779606E-3</v>
      </c>
      <c r="G4579" s="8">
        <f t="shared" si="1623"/>
        <v>-1.1833232604794128E-3</v>
      </c>
      <c r="H4579" s="8">
        <f t="shared" si="1624"/>
        <v>-6.5433497130457042E-4</v>
      </c>
      <c r="I4579" s="8">
        <f t="shared" si="1625"/>
        <v>-2.8125193180227444E-4</v>
      </c>
      <c r="J4579" s="6">
        <f t="shared" si="1600"/>
        <v>1.5324850914210353E-3</v>
      </c>
      <c r="K4579" s="6">
        <f t="shared" si="1601"/>
        <v>1.0898950904618342E-3</v>
      </c>
      <c r="L4579" s="6">
        <f t="shared" si="1602"/>
        <v>6.8923537296432756E-4</v>
      </c>
      <c r="M4579" s="9">
        <f t="shared" si="1603"/>
        <v>-0.77215972090282881</v>
      </c>
      <c r="N4579" s="9">
        <f t="shared" si="1604"/>
        <v>-0.60036509663265047</v>
      </c>
      <c r="O4579" s="9">
        <f t="shared" si="1605"/>
        <v>-0.40806369323826197</v>
      </c>
      <c r="P4579" s="9">
        <f t="shared" si="1606"/>
        <v>-0.59352950359124701</v>
      </c>
      <c r="Q4579" s="10">
        <f t="shared" si="1607"/>
        <v>0.11983863785851499</v>
      </c>
      <c r="R4579" s="10">
        <f t="shared" si="1590"/>
        <v>0.66756433008234239</v>
      </c>
      <c r="S4579" s="10">
        <f>_xlfn.PERCENTILE.INC($R$1519:R4579,0.75)</f>
        <v>0.84085310761305965</v>
      </c>
      <c r="T4579" s="10">
        <f t="shared" si="1591"/>
        <v>0.84085310761305965</v>
      </c>
      <c r="U4579" s="11">
        <f t="shared" si="1608"/>
        <v>0.66756433008234239</v>
      </c>
      <c r="V4579" s="10">
        <f t="shared" si="1592"/>
        <v>-0.70876856146337863</v>
      </c>
      <c r="W4579" s="10">
        <f t="shared" si="1593"/>
        <v>0.66947626581275921</v>
      </c>
      <c r="X4579" s="10">
        <f t="shared" si="1609"/>
        <v>0.8344554126029281</v>
      </c>
      <c r="Y4579" s="10">
        <f>_xlfn.PERCENTILE.INC($X$1519:X4579,0.75)</f>
        <v>1.0510663845163246</v>
      </c>
      <c r="Z4579" s="10">
        <f t="shared" si="1610"/>
        <v>1.0510663845163246</v>
      </c>
      <c r="AA4579" s="10">
        <f t="shared" si="1611"/>
        <v>0.83737324543743386</v>
      </c>
      <c r="AB4579" s="10">
        <f t="shared" si="1612"/>
        <v>-0.47450372985398381</v>
      </c>
      <c r="AC4579" s="10">
        <f t="shared" si="1613"/>
        <v>-0.39733672823999777</v>
      </c>
      <c r="AD4579" s="13">
        <f t="shared" si="1614"/>
        <v>-474503.72985398379</v>
      </c>
      <c r="AE4579" s="13">
        <f t="shared" si="1594"/>
        <v>-397336.72823999776</v>
      </c>
      <c r="AF4579" s="13"/>
      <c r="AG4579" s="2">
        <f t="shared" si="1589"/>
        <v>41478</v>
      </c>
      <c r="AH4579" s="3">
        <f t="shared" si="1595"/>
        <v>-3744.0913440742183</v>
      </c>
      <c r="AI4579" s="3">
        <f t="shared" si="1596"/>
        <v>-3135.2019200016321</v>
      </c>
      <c r="AJ4579" s="3">
        <f t="shared" si="1615"/>
        <v>754240.13695289392</v>
      </c>
      <c r="AK4579" s="3">
        <f t="shared" si="1616"/>
        <v>581642.80256889795</v>
      </c>
    </row>
    <row r="4580" spans="2:37" x14ac:dyDescent="0.2">
      <c r="B4580" s="2">
        <v>41479</v>
      </c>
      <c r="C4580" s="1">
        <v>496.31</v>
      </c>
      <c r="D4580" s="1">
        <f t="shared" si="1620"/>
        <v>30</v>
      </c>
      <c r="E4580" s="1" t="b">
        <f t="shared" si="1621"/>
        <v>0</v>
      </c>
      <c r="F4580" s="6">
        <f t="shared" si="1622"/>
        <v>-6.2670190613487442E-3</v>
      </c>
      <c r="G4580" s="8">
        <f t="shared" si="1623"/>
        <v>-1.248755909488387E-3</v>
      </c>
      <c r="H4580" s="8">
        <f t="shared" si="1624"/>
        <v>-7.3366297373933249E-4</v>
      </c>
      <c r="I4580" s="8">
        <f t="shared" si="1625"/>
        <v>-3.31252605615433E-4</v>
      </c>
      <c r="J4580" s="6">
        <f t="shared" si="1600"/>
        <v>1.5326165063933722E-3</v>
      </c>
      <c r="K4580" s="6">
        <f t="shared" si="1601"/>
        <v>1.0898705308195413E-3</v>
      </c>
      <c r="L4580" s="6">
        <f t="shared" si="1602"/>
        <v>6.8905351483121967E-4</v>
      </c>
      <c r="M4580" s="9">
        <f t="shared" si="1603"/>
        <v>-0.81478693742312625</v>
      </c>
      <c r="N4580" s="9">
        <f t="shared" si="1604"/>
        <v>-0.67316525494789348</v>
      </c>
      <c r="O4580" s="9">
        <f t="shared" si="1605"/>
        <v>-0.48073567362408959</v>
      </c>
      <c r="P4580" s="9">
        <f t="shared" si="1606"/>
        <v>-0.65622928866503638</v>
      </c>
      <c r="Q4580" s="10">
        <f t="shared" si="1607"/>
        <v>0.11910347551843334</v>
      </c>
      <c r="R4580" s="10">
        <f t="shared" si="1590"/>
        <v>0.67168484926049543</v>
      </c>
      <c r="S4580" s="10">
        <f>_xlfn.PERCENTILE.INC($R$1519:R4580,0.75)</f>
        <v>0.84082171484653356</v>
      </c>
      <c r="T4580" s="10">
        <f t="shared" si="1591"/>
        <v>0.84082171484653356</v>
      </c>
      <c r="U4580" s="11">
        <f t="shared" si="1608"/>
        <v>0.67168484926049543</v>
      </c>
      <c r="V4580" s="10">
        <f t="shared" si="1592"/>
        <v>-0.70876856146337863</v>
      </c>
      <c r="W4580" s="10">
        <f t="shared" si="1593"/>
        <v>0.66947626581275921</v>
      </c>
      <c r="X4580" s="10">
        <f t="shared" si="1609"/>
        <v>0.83960606157561923</v>
      </c>
      <c r="Y4580" s="10">
        <f>_xlfn.PERCENTILE.INC($X$1519:X4580,0.75)</f>
        <v>1.0510271435581671</v>
      </c>
      <c r="Z4580" s="10">
        <f t="shared" si="1610"/>
        <v>1.0510271435581671</v>
      </c>
      <c r="AA4580" s="10">
        <f t="shared" si="1611"/>
        <v>0.83737324543743386</v>
      </c>
      <c r="AB4580" s="10">
        <f t="shared" si="1612"/>
        <v>-0.47450372985398381</v>
      </c>
      <c r="AC4580" s="10">
        <f t="shared" si="1613"/>
        <v>-0.39733672823999777</v>
      </c>
      <c r="AD4580" s="13">
        <f t="shared" si="1614"/>
        <v>-474503.72985398379</v>
      </c>
      <c r="AE4580" s="13">
        <f t="shared" si="1594"/>
        <v>-397336.72823999776</v>
      </c>
      <c r="AF4580" s="13"/>
      <c r="AG4580" s="2">
        <f t="shared" si="1589"/>
        <v>41479</v>
      </c>
      <c r="AH4580" s="3">
        <f t="shared" si="1595"/>
        <v>2973.7239196759915</v>
      </c>
      <c r="AI4580" s="3">
        <f t="shared" si="1596"/>
        <v>2490.1168496540117</v>
      </c>
      <c r="AJ4580" s="3">
        <f t="shared" si="1615"/>
        <v>757213.86087256996</v>
      </c>
      <c r="AK4580" s="3">
        <f t="shared" si="1616"/>
        <v>584132.91941855196</v>
      </c>
    </row>
    <row r="4581" spans="2:37" x14ac:dyDescent="0.2">
      <c r="B4581" s="2">
        <v>41480</v>
      </c>
      <c r="C4581" s="1">
        <v>494.2</v>
      </c>
      <c r="D4581" s="1">
        <f t="shared" si="1620"/>
        <v>30</v>
      </c>
      <c r="E4581" s="1" t="b">
        <f t="shared" si="1621"/>
        <v>0</v>
      </c>
      <c r="F4581" s="6">
        <f t="shared" si="1622"/>
        <v>-4.2513751485966367E-3</v>
      </c>
      <c r="G4581" s="8">
        <f t="shared" si="1623"/>
        <v>-1.3763704462764492E-3</v>
      </c>
      <c r="H4581" s="8">
        <f t="shared" si="1624"/>
        <v>-7.7706652057438869E-4</v>
      </c>
      <c r="I4581" s="8">
        <f t="shared" si="1625"/>
        <v>-3.5820928156848132E-4</v>
      </c>
      <c r="J4581" s="6">
        <f t="shared" si="1600"/>
        <v>1.5328607994400333E-3</v>
      </c>
      <c r="K4581" s="6">
        <f t="shared" si="1601"/>
        <v>1.0899031782993587E-3</v>
      </c>
      <c r="L4581" s="6">
        <f t="shared" si="1602"/>
        <v>6.8892574799276718E-4</v>
      </c>
      <c r="M4581" s="9">
        <f t="shared" si="1603"/>
        <v>-0.89790961239223333</v>
      </c>
      <c r="N4581" s="9">
        <f t="shared" si="1604"/>
        <v>-0.71296839576786275</v>
      </c>
      <c r="O4581" s="9">
        <f t="shared" si="1605"/>
        <v>-0.51995339499524995</v>
      </c>
      <c r="P4581" s="9">
        <f t="shared" si="1606"/>
        <v>-0.71027713438511542</v>
      </c>
      <c r="Q4581" s="10">
        <f t="shared" si="1607"/>
        <v>0.11919843639918794</v>
      </c>
      <c r="R4581" s="10">
        <f t="shared" si="1590"/>
        <v>0.67114974337486377</v>
      </c>
      <c r="S4581" s="10">
        <f>_xlfn.PERCENTILE.INC($R$1519:R4581,0.75)</f>
        <v>0.84079032208000748</v>
      </c>
      <c r="T4581" s="10">
        <f t="shared" si="1591"/>
        <v>0.84079032208000748</v>
      </c>
      <c r="U4581" s="11">
        <f t="shared" si="1608"/>
        <v>0.67114974337486377</v>
      </c>
      <c r="V4581" s="10">
        <f t="shared" si="1592"/>
        <v>-0.70876856146337863</v>
      </c>
      <c r="W4581" s="10">
        <f t="shared" si="1593"/>
        <v>0.66947626581275921</v>
      </c>
      <c r="X4581" s="10">
        <f t="shared" si="1609"/>
        <v>0.83893717921857969</v>
      </c>
      <c r="Y4581" s="10">
        <f>_xlfn.PERCENTILE.INC($X$1519:X4581,0.75)</f>
        <v>1.0509879026000093</v>
      </c>
      <c r="Z4581" s="10">
        <f t="shared" si="1610"/>
        <v>1.0509879026000093</v>
      </c>
      <c r="AA4581" s="10">
        <f t="shared" si="1611"/>
        <v>0.83737324543743386</v>
      </c>
      <c r="AB4581" s="10">
        <f t="shared" si="1612"/>
        <v>-0.47450372985398381</v>
      </c>
      <c r="AC4581" s="10">
        <f t="shared" si="1613"/>
        <v>-0.39733672823999777</v>
      </c>
      <c r="AD4581" s="13">
        <f t="shared" si="1614"/>
        <v>-474503.72985398379</v>
      </c>
      <c r="AE4581" s="13">
        <f t="shared" si="1594"/>
        <v>-397336.72823999776</v>
      </c>
      <c r="AF4581" s="13"/>
      <c r="AG4581" s="2">
        <f t="shared" si="1589"/>
        <v>41480</v>
      </c>
      <c r="AH4581" s="3">
        <f t="shared" si="1595"/>
        <v>2017.2933650176387</v>
      </c>
      <c r="AI4581" s="3">
        <f t="shared" si="1596"/>
        <v>1689.2274920642219</v>
      </c>
      <c r="AJ4581" s="3">
        <f t="shared" si="1615"/>
        <v>759231.15423758759</v>
      </c>
      <c r="AK4581" s="3">
        <f t="shared" si="1616"/>
        <v>585822.1469106162</v>
      </c>
    </row>
    <row r="4582" spans="2:37" x14ac:dyDescent="0.2">
      <c r="B4582" s="2">
        <v>41481</v>
      </c>
      <c r="C4582" s="1">
        <v>493.4</v>
      </c>
      <c r="D4582" s="1">
        <f t="shared" si="1620"/>
        <v>30</v>
      </c>
      <c r="E4582" s="1" t="b">
        <f t="shared" si="1621"/>
        <v>0</v>
      </c>
      <c r="F4582" s="6">
        <f t="shared" si="1622"/>
        <v>-1.6187778227438887E-3</v>
      </c>
      <c r="G4582" s="8">
        <f t="shared" si="1623"/>
        <v>-1.3316918326115312E-3</v>
      </c>
      <c r="H4582" s="8">
        <f t="shared" si="1624"/>
        <v>-8.0293124641384918E-4</v>
      </c>
      <c r="I4582" s="8">
        <f t="shared" si="1625"/>
        <v>-3.6816386113276733E-4</v>
      </c>
      <c r="J4582" s="6">
        <f t="shared" si="1600"/>
        <v>1.5330790521769801E-3</v>
      </c>
      <c r="K4582" s="6">
        <f t="shared" si="1601"/>
        <v>1.0900174445937396E-3</v>
      </c>
      <c r="L4582" s="6">
        <f t="shared" si="1602"/>
        <v>6.888280161790138E-4</v>
      </c>
      <c r="M4582" s="9">
        <f t="shared" si="1603"/>
        <v>-0.86863872461144254</v>
      </c>
      <c r="N4582" s="9">
        <f t="shared" si="1604"/>
        <v>-0.73662238195931773</v>
      </c>
      <c r="O4582" s="9">
        <f t="shared" si="1605"/>
        <v>-0.534478639784431</v>
      </c>
      <c r="P4582" s="9">
        <f t="shared" si="1606"/>
        <v>-0.7132465821183972</v>
      </c>
      <c r="Q4582" s="10">
        <f t="shared" si="1607"/>
        <v>0.11910383252272025</v>
      </c>
      <c r="R4582" s="10">
        <f t="shared" si="1590"/>
        <v>0.67168283593845901</v>
      </c>
      <c r="S4582" s="10">
        <f>_xlfn.PERCENTILE.INC($R$1519:R4582,0.75)</f>
        <v>0.84075892931348128</v>
      </c>
      <c r="T4582" s="10">
        <f t="shared" si="1591"/>
        <v>0.84075892931348128</v>
      </c>
      <c r="U4582" s="11">
        <f t="shared" si="1608"/>
        <v>0.67168283593845901</v>
      </c>
      <c r="V4582" s="10">
        <f t="shared" si="1592"/>
        <v>-0.70876856146337863</v>
      </c>
      <c r="W4582" s="10">
        <f t="shared" si="1593"/>
        <v>0.66947626581275921</v>
      </c>
      <c r="X4582" s="10">
        <f t="shared" si="1609"/>
        <v>0.83960354492307376</v>
      </c>
      <c r="Y4582" s="10">
        <f>_xlfn.PERCENTILE.INC($X$1519:X4582,0.75)</f>
        <v>1.0509486616418515</v>
      </c>
      <c r="Z4582" s="10">
        <f t="shared" si="1610"/>
        <v>1.0509486616418515</v>
      </c>
      <c r="AA4582" s="10">
        <f t="shared" si="1611"/>
        <v>0.83737324543743386</v>
      </c>
      <c r="AB4582" s="10">
        <f t="shared" si="1612"/>
        <v>-0.47450372985398381</v>
      </c>
      <c r="AC4582" s="10">
        <f t="shared" si="1613"/>
        <v>-0.39733672823999777</v>
      </c>
      <c r="AD4582" s="13">
        <f t="shared" si="1614"/>
        <v>-474503.72985398379</v>
      </c>
      <c r="AE4582" s="13">
        <f t="shared" si="1594"/>
        <v>-397336.72823999776</v>
      </c>
      <c r="AF4582" s="13"/>
      <c r="AG4582" s="2">
        <f t="shared" si="1589"/>
        <v>41481</v>
      </c>
      <c r="AH4582" s="3">
        <f t="shared" si="1595"/>
        <v>768.11611469688626</v>
      </c>
      <c r="AI4582" s="3">
        <f t="shared" si="1596"/>
        <v>643.19988383652378</v>
      </c>
      <c r="AJ4582" s="3">
        <f t="shared" si="1615"/>
        <v>759999.27035228442</v>
      </c>
      <c r="AK4582" s="3">
        <f t="shared" si="1616"/>
        <v>586465.34679445275</v>
      </c>
    </row>
    <row r="4583" spans="2:37" x14ac:dyDescent="0.2">
      <c r="B4583" s="2">
        <v>41484</v>
      </c>
      <c r="C4583" s="1">
        <v>491.24</v>
      </c>
      <c r="D4583" s="1">
        <f t="shared" si="1620"/>
        <v>31</v>
      </c>
      <c r="E4583" s="1" t="b">
        <f t="shared" si="1621"/>
        <v>1</v>
      </c>
      <c r="F4583" s="6">
        <f t="shared" si="1622"/>
        <v>-4.3777867855694375E-3</v>
      </c>
      <c r="G4583" s="8">
        <f t="shared" si="1623"/>
        <v>-1.4266212239982779E-3</v>
      </c>
      <c r="H4583" s="8">
        <f t="shared" si="1624"/>
        <v>-8.3627762127524584E-4</v>
      </c>
      <c r="I4583" s="8">
        <f t="shared" si="1625"/>
        <v>-3.7679270416703786E-4</v>
      </c>
      <c r="J4583" s="6">
        <f t="shared" si="1600"/>
        <v>1.5333365232123829E-3</v>
      </c>
      <c r="K4583" s="6">
        <f t="shared" si="1601"/>
        <v>1.0901202951040733E-3</v>
      </c>
      <c r="L4583" s="6">
        <f t="shared" si="1602"/>
        <v>6.8870487909599202E-4</v>
      </c>
      <c r="M4583" s="9">
        <f t="shared" si="1603"/>
        <v>-0.93040321051602326</v>
      </c>
      <c r="N4583" s="9">
        <f t="shared" si="1604"/>
        <v>-0.76714251173115422</v>
      </c>
      <c r="O4583" s="9">
        <f t="shared" si="1605"/>
        <v>-0.54710328851107259</v>
      </c>
      <c r="P4583" s="9">
        <f t="shared" si="1606"/>
        <v>-0.74821633691941669</v>
      </c>
      <c r="Q4583" s="10">
        <f t="shared" si="1607"/>
        <v>0.11922595220314929</v>
      </c>
      <c r="R4583" s="10">
        <f t="shared" si="1590"/>
        <v>0.67099485071578946</v>
      </c>
      <c r="S4583" s="10">
        <f>_xlfn.PERCENTILE.INC($R$1519:R4583,0.75)</f>
        <v>0.8407275365469552</v>
      </c>
      <c r="T4583" s="10">
        <f t="shared" si="1591"/>
        <v>0.8407275365469552</v>
      </c>
      <c r="U4583" s="11">
        <f t="shared" si="1608"/>
        <v>0.67099485071578946</v>
      </c>
      <c r="V4583" s="10">
        <f t="shared" si="1592"/>
        <v>-0.7132465821183972</v>
      </c>
      <c r="W4583" s="10">
        <f t="shared" si="1593"/>
        <v>0.67168283593845901</v>
      </c>
      <c r="X4583" s="10">
        <f t="shared" si="1609"/>
        <v>0.83874356339473688</v>
      </c>
      <c r="Y4583" s="10">
        <f>_xlfn.PERCENTILE.INC($X$1519:X4583,0.75)</f>
        <v>1.050909420683694</v>
      </c>
      <c r="Z4583" s="10">
        <f t="shared" si="1610"/>
        <v>1.050909420683694</v>
      </c>
      <c r="AA4583" s="10">
        <f t="shared" si="1611"/>
        <v>0.83874356339473688</v>
      </c>
      <c r="AB4583" s="10">
        <f t="shared" si="1612"/>
        <v>-0.47907548700069802</v>
      </c>
      <c r="AC4583" s="10">
        <f t="shared" si="1613"/>
        <v>-0.40182148110203442</v>
      </c>
      <c r="AD4583" s="13">
        <f t="shared" si="1614"/>
        <v>-479075.48700069799</v>
      </c>
      <c r="AE4583" s="13">
        <f t="shared" si="1594"/>
        <v>-401821.48110203439</v>
      </c>
      <c r="AF4583" s="13"/>
      <c r="AG4583" s="2">
        <f t="shared" si="1589"/>
        <v>41484</v>
      </c>
      <c r="AH4583" s="3">
        <f t="shared" si="1595"/>
        <v>2077.2761582581802</v>
      </c>
      <c r="AI4583" s="3">
        <f t="shared" si="1596"/>
        <v>1739.455478310457</v>
      </c>
      <c r="AJ4583" s="3">
        <f t="shared" si="1615"/>
        <v>762076.54651054263</v>
      </c>
      <c r="AK4583" s="3">
        <f t="shared" si="1616"/>
        <v>588204.80227276322</v>
      </c>
    </row>
    <row r="4584" spans="2:37" x14ac:dyDescent="0.2">
      <c r="B4584" s="2">
        <v>41485</v>
      </c>
      <c r="C4584" s="1">
        <v>489.39</v>
      </c>
      <c r="D4584" s="1">
        <f t="shared" si="1620"/>
        <v>31</v>
      </c>
      <c r="E4584" s="1" t="b">
        <f t="shared" si="1621"/>
        <v>0</v>
      </c>
      <c r="F4584" s="6">
        <f t="shared" si="1622"/>
        <v>-3.7659799690579199E-3</v>
      </c>
      <c r="G4584" s="8">
        <f t="shared" si="1623"/>
        <v>-1.4639700600471474E-3</v>
      </c>
      <c r="H4584" s="8">
        <f t="shared" si="1624"/>
        <v>-8.6856247906279271E-4</v>
      </c>
      <c r="I4584" s="8">
        <f t="shared" si="1625"/>
        <v>-4.0037648696268136E-4</v>
      </c>
      <c r="J4584" s="6">
        <f t="shared" si="1600"/>
        <v>1.5336131867654372E-3</v>
      </c>
      <c r="K4584" s="6">
        <f t="shared" si="1601"/>
        <v>1.0902215941280824E-3</v>
      </c>
      <c r="L4584" s="6">
        <f t="shared" si="1602"/>
        <v>6.8857846344753471E-4</v>
      </c>
      <c r="M4584" s="9">
        <f t="shared" si="1603"/>
        <v>-0.95458885766027157</v>
      </c>
      <c r="N4584" s="9">
        <f t="shared" si="1604"/>
        <v>-0.79668434723808224</v>
      </c>
      <c r="O4584" s="9">
        <f t="shared" si="1605"/>
        <v>-0.58145368787472618</v>
      </c>
      <c r="P4584" s="9">
        <f t="shared" si="1606"/>
        <v>-0.77757563092436</v>
      </c>
      <c r="Q4584" s="10">
        <f t="shared" si="1607"/>
        <v>0.11916112547742561</v>
      </c>
      <c r="R4584" s="10">
        <f t="shared" si="1590"/>
        <v>0.67135988922121703</v>
      </c>
      <c r="S4584" s="10">
        <f>_xlfn.PERCENTILE.INC($R$1519:R4584,0.75)</f>
        <v>0.84062070627016661</v>
      </c>
      <c r="T4584" s="10">
        <f t="shared" si="1591"/>
        <v>0.84062070627016661</v>
      </c>
      <c r="U4584" s="11">
        <f t="shared" si="1608"/>
        <v>0.67135988922121703</v>
      </c>
      <c r="V4584" s="10">
        <f t="shared" si="1592"/>
        <v>-0.7132465821183972</v>
      </c>
      <c r="W4584" s="10">
        <f t="shared" si="1593"/>
        <v>0.67168283593845901</v>
      </c>
      <c r="X4584" s="10">
        <f t="shared" si="1609"/>
        <v>0.83919986152652137</v>
      </c>
      <c r="Y4584" s="10">
        <f>_xlfn.PERCENTILE.INC($X$1519:X4584,0.75)</f>
        <v>1.0507758828377083</v>
      </c>
      <c r="Z4584" s="10">
        <f t="shared" si="1610"/>
        <v>1.0507758828377083</v>
      </c>
      <c r="AA4584" s="10">
        <f t="shared" si="1611"/>
        <v>0.83874356339473688</v>
      </c>
      <c r="AB4584" s="10">
        <f t="shared" si="1612"/>
        <v>-0.47907548700069802</v>
      </c>
      <c r="AC4584" s="10">
        <f t="shared" si="1613"/>
        <v>-0.40182148110203442</v>
      </c>
      <c r="AD4584" s="13">
        <f t="shared" si="1614"/>
        <v>-479075.48700069799</v>
      </c>
      <c r="AE4584" s="13">
        <f t="shared" si="1594"/>
        <v>-401821.48110203439</v>
      </c>
      <c r="AF4584" s="13"/>
      <c r="AG4584" s="2">
        <f t="shared" si="1589"/>
        <v>41485</v>
      </c>
      <c r="AH4584" s="3">
        <f t="shared" si="1595"/>
        <v>1804.1886877112966</v>
      </c>
      <c r="AI4584" s="3">
        <f t="shared" si="1596"/>
        <v>1513.251648967447</v>
      </c>
      <c r="AJ4584" s="3">
        <f t="shared" si="1615"/>
        <v>763880.73519825388</v>
      </c>
      <c r="AK4584" s="3">
        <f t="shared" si="1616"/>
        <v>589718.05392173072</v>
      </c>
    </row>
    <row r="4585" spans="2:37" x14ac:dyDescent="0.2">
      <c r="B4585" s="2">
        <v>41486</v>
      </c>
      <c r="C4585" s="1">
        <v>487.19</v>
      </c>
      <c r="D4585" s="1">
        <f t="shared" si="1620"/>
        <v>31</v>
      </c>
      <c r="E4585" s="1" t="b">
        <f t="shared" si="1621"/>
        <v>0</v>
      </c>
      <c r="F4585" s="6">
        <f t="shared" si="1622"/>
        <v>-4.4953922229714616E-3</v>
      </c>
      <c r="G4585" s="8">
        <f t="shared" si="1623"/>
        <v>-1.6059943751947927E-3</v>
      </c>
      <c r="H4585" s="8">
        <f t="shared" si="1624"/>
        <v>-9.1427178814406534E-4</v>
      </c>
      <c r="I4585" s="8">
        <f t="shared" si="1625"/>
        <v>-4.2653824995066467E-4</v>
      </c>
      <c r="J4585" s="6">
        <f t="shared" si="1600"/>
        <v>1.533826451901654E-3</v>
      </c>
      <c r="K4585" s="6">
        <f t="shared" si="1601"/>
        <v>1.0903413625693076E-3</v>
      </c>
      <c r="L4585" s="6">
        <f t="shared" si="1602"/>
        <v>6.8844147862931579E-4</v>
      </c>
      <c r="M4585" s="9">
        <f t="shared" si="1603"/>
        <v>-1</v>
      </c>
      <c r="N4585" s="9">
        <f t="shared" si="1604"/>
        <v>-0.83851885247171809</v>
      </c>
      <c r="O4585" s="9">
        <f t="shared" si="1605"/>
        <v>-0.61957081784191825</v>
      </c>
      <c r="P4585" s="9">
        <f t="shared" si="1606"/>
        <v>-0.81936322343787882</v>
      </c>
      <c r="Q4585" s="10">
        <f t="shared" si="1607"/>
        <v>0.11926108419911828</v>
      </c>
      <c r="R4585" s="10">
        <f t="shared" si="1590"/>
        <v>0.67079718868253801</v>
      </c>
      <c r="S4585" s="10">
        <f>_xlfn.PERCENTILE.INC($R$1519:R4585,0.75)</f>
        <v>0.84051387599337812</v>
      </c>
      <c r="T4585" s="10">
        <f t="shared" si="1591"/>
        <v>0.84051387599337812</v>
      </c>
      <c r="U4585" s="11">
        <f t="shared" si="1608"/>
        <v>0.67079718868253801</v>
      </c>
      <c r="V4585" s="10">
        <f t="shared" si="1592"/>
        <v>-0.7132465821183972</v>
      </c>
      <c r="W4585" s="10">
        <f t="shared" si="1593"/>
        <v>0.67168283593845901</v>
      </c>
      <c r="X4585" s="10">
        <f t="shared" si="1609"/>
        <v>0.8384964858531726</v>
      </c>
      <c r="Y4585" s="10">
        <f>_xlfn.PERCENTILE.INC($X$1519:X4585,0.75)</f>
        <v>1.0506423449917226</v>
      </c>
      <c r="Z4585" s="10">
        <f t="shared" si="1610"/>
        <v>1.0506423449917226</v>
      </c>
      <c r="AA4585" s="10">
        <f t="shared" si="1611"/>
        <v>0.83874356339473688</v>
      </c>
      <c r="AB4585" s="10">
        <f t="shared" si="1612"/>
        <v>-0.47907548700069802</v>
      </c>
      <c r="AC4585" s="10">
        <f t="shared" si="1613"/>
        <v>-0.40182148110203442</v>
      </c>
      <c r="AD4585" s="13">
        <f t="shared" si="1614"/>
        <v>-479075.48700069799</v>
      </c>
      <c r="AE4585" s="13">
        <f t="shared" si="1594"/>
        <v>-401821.48110203439</v>
      </c>
      <c r="AF4585" s="13"/>
      <c r="AG4585" s="2">
        <f t="shared" si="1589"/>
        <v>41486</v>
      </c>
      <c r="AH4585" s="3">
        <f t="shared" si="1595"/>
        <v>2153.6322184792034</v>
      </c>
      <c r="AI4585" s="3">
        <f t="shared" si="1596"/>
        <v>1806.3451611689595</v>
      </c>
      <c r="AJ4585" s="3">
        <f t="shared" si="1615"/>
        <v>766034.36741673306</v>
      </c>
      <c r="AK4585" s="3">
        <f t="shared" si="1616"/>
        <v>591524.39908289968</v>
      </c>
    </row>
    <row r="4586" spans="2:37" x14ac:dyDescent="0.2">
      <c r="B4586" s="2">
        <v>41487</v>
      </c>
      <c r="C4586" s="1">
        <v>485.17</v>
      </c>
      <c r="D4586" s="1">
        <f t="shared" si="1620"/>
        <v>31</v>
      </c>
      <c r="E4586" s="1" t="b">
        <f t="shared" si="1621"/>
        <v>0</v>
      </c>
      <c r="F4586" s="6">
        <f t="shared" si="1622"/>
        <v>-4.1462263182741044E-3</v>
      </c>
      <c r="G4586" s="8">
        <f t="shared" si="1623"/>
        <v>-1.7372067006184001E-3</v>
      </c>
      <c r="H4586" s="8">
        <f t="shared" si="1624"/>
        <v>-9.5654372221349736E-4</v>
      </c>
      <c r="I4586" s="8">
        <f t="shared" si="1625"/>
        <v>-4.7027106237183407E-4</v>
      </c>
      <c r="J4586" s="6">
        <f t="shared" si="1600"/>
        <v>1.5342895718174385E-3</v>
      </c>
      <c r="K4586" s="6">
        <f t="shared" si="1601"/>
        <v>1.0905306170121852E-3</v>
      </c>
      <c r="L4586" s="6">
        <f t="shared" si="1602"/>
        <v>6.8837127536734645E-4</v>
      </c>
      <c r="M4586" s="9">
        <f t="shared" si="1603"/>
        <v>-1</v>
      </c>
      <c r="N4586" s="9">
        <f t="shared" si="1604"/>
        <v>-0.87713605403782013</v>
      </c>
      <c r="O4586" s="9">
        <f t="shared" si="1605"/>
        <v>-0.68316485478112943</v>
      </c>
      <c r="P4586" s="9">
        <f t="shared" si="1606"/>
        <v>-0.85343363627298319</v>
      </c>
      <c r="Q4586" s="10">
        <f t="shared" si="1607"/>
        <v>0.1191863276854359</v>
      </c>
      <c r="R4586" s="10">
        <f t="shared" si="1590"/>
        <v>0.67121792871361108</v>
      </c>
      <c r="S4586" s="10">
        <f>_xlfn.PERCENTILE.INC($R$1519:R4586,0.75)</f>
        <v>0.84040704571658953</v>
      </c>
      <c r="T4586" s="10">
        <f t="shared" si="1591"/>
        <v>0.84040704571658953</v>
      </c>
      <c r="U4586" s="11">
        <f t="shared" si="1608"/>
        <v>0.67121792871361108</v>
      </c>
      <c r="V4586" s="10">
        <f t="shared" si="1592"/>
        <v>-0.7132465821183972</v>
      </c>
      <c r="W4586" s="10">
        <f t="shared" si="1593"/>
        <v>0.67168283593845901</v>
      </c>
      <c r="X4586" s="10">
        <f t="shared" si="1609"/>
        <v>0.8390224108920139</v>
      </c>
      <c r="Y4586" s="10">
        <f>_xlfn.PERCENTILE.INC($X$1519:X4586,0.75)</f>
        <v>1.0505088071457369</v>
      </c>
      <c r="Z4586" s="10">
        <f t="shared" si="1610"/>
        <v>1.0505088071457369</v>
      </c>
      <c r="AA4586" s="10">
        <f t="shared" si="1611"/>
        <v>0.83874356339473688</v>
      </c>
      <c r="AB4586" s="10">
        <f t="shared" si="1612"/>
        <v>-0.47907548700069802</v>
      </c>
      <c r="AC4586" s="10">
        <f t="shared" si="1613"/>
        <v>-0.40182148110203442</v>
      </c>
      <c r="AD4586" s="13">
        <f t="shared" si="1614"/>
        <v>-479075.48700069799</v>
      </c>
      <c r="AE4586" s="13">
        <f t="shared" si="1594"/>
        <v>-401821.48110203439</v>
      </c>
      <c r="AF4586" s="13"/>
      <c r="AG4586" s="2">
        <f t="shared" si="1589"/>
        <v>41487</v>
      </c>
      <c r="AH4586" s="3">
        <f t="shared" si="1595"/>
        <v>1986.3553926422776</v>
      </c>
      <c r="AI4586" s="3">
        <f t="shared" si="1596"/>
        <v>1666.0428001931357</v>
      </c>
      <c r="AJ4586" s="3">
        <f t="shared" si="1615"/>
        <v>768020.72280937538</v>
      </c>
      <c r="AK4586" s="3">
        <f t="shared" si="1616"/>
        <v>593190.44188309286</v>
      </c>
    </row>
    <row r="4587" spans="2:37" x14ac:dyDescent="0.2">
      <c r="B4587" s="2">
        <v>41488</v>
      </c>
      <c r="C4587" s="1">
        <v>486.21</v>
      </c>
      <c r="D4587" s="1">
        <f t="shared" si="1620"/>
        <v>31</v>
      </c>
      <c r="E4587" s="1" t="b">
        <f t="shared" si="1621"/>
        <v>0</v>
      </c>
      <c r="F4587" s="6">
        <f t="shared" si="1622"/>
        <v>2.1435785394809947E-3</v>
      </c>
      <c r="G4587" s="8">
        <f t="shared" si="1623"/>
        <v>-1.6559394764939545E-3</v>
      </c>
      <c r="H4587" s="8">
        <f t="shared" si="1624"/>
        <v>-9.1519870361887897E-4</v>
      </c>
      <c r="I4587" s="8">
        <f t="shared" si="1625"/>
        <v>-4.6533967008050334E-4</v>
      </c>
      <c r="J4587" s="6">
        <f t="shared" si="1600"/>
        <v>1.5345287117141157E-3</v>
      </c>
      <c r="K4587" s="6">
        <f t="shared" si="1601"/>
        <v>1.0905801139314917E-3</v>
      </c>
      <c r="L4587" s="6">
        <f t="shared" si="1602"/>
        <v>6.8821846748814736E-4</v>
      </c>
      <c r="M4587" s="9">
        <f t="shared" si="1603"/>
        <v>-1</v>
      </c>
      <c r="N4587" s="9">
        <f t="shared" si="1604"/>
        <v>-0.83918521154730141</v>
      </c>
      <c r="O4587" s="9">
        <f t="shared" si="1605"/>
        <v>-0.67615109454835653</v>
      </c>
      <c r="P4587" s="9">
        <f t="shared" si="1606"/>
        <v>-0.83844543536521943</v>
      </c>
      <c r="Q4587" s="10">
        <f t="shared" si="1607"/>
        <v>0.11876759525016833</v>
      </c>
      <c r="R4587" s="10">
        <f t="shared" si="1590"/>
        <v>0.67358440516952889</v>
      </c>
      <c r="S4587" s="10">
        <f>_xlfn.PERCENTILE.INC($R$1519:R4587,0.75)</f>
        <v>0.84030021543980093</v>
      </c>
      <c r="T4587" s="10">
        <f t="shared" si="1591"/>
        <v>0.84030021543980093</v>
      </c>
      <c r="U4587" s="11">
        <f t="shared" si="1608"/>
        <v>0.67358440516952889</v>
      </c>
      <c r="V4587" s="10">
        <f t="shared" si="1592"/>
        <v>-0.7132465821183972</v>
      </c>
      <c r="W4587" s="10">
        <f t="shared" si="1593"/>
        <v>0.67168283593845901</v>
      </c>
      <c r="X4587" s="10">
        <f t="shared" si="1609"/>
        <v>0.84198050646191114</v>
      </c>
      <c r="Y4587" s="10">
        <f>_xlfn.PERCENTILE.INC($X$1519:X4587,0.75)</f>
        <v>1.0503752692997512</v>
      </c>
      <c r="Z4587" s="10">
        <f t="shared" si="1610"/>
        <v>1.0503752692997512</v>
      </c>
      <c r="AA4587" s="10">
        <f t="shared" si="1611"/>
        <v>0.83874356339473688</v>
      </c>
      <c r="AB4587" s="10">
        <f t="shared" si="1612"/>
        <v>-0.47907548700069802</v>
      </c>
      <c r="AC4587" s="10">
        <f t="shared" si="1613"/>
        <v>-0.40182148110203442</v>
      </c>
      <c r="AD4587" s="13">
        <f t="shared" si="1614"/>
        <v>-479075.48700069799</v>
      </c>
      <c r="AE4587" s="13">
        <f t="shared" si="1594"/>
        <v>-401821.48110203439</v>
      </c>
      <c r="AF4587" s="13"/>
      <c r="AG4587" s="2">
        <f t="shared" si="1589"/>
        <v>41488</v>
      </c>
      <c r="AH4587" s="3">
        <f t="shared" si="1595"/>
        <v>-1026.9359327261025</v>
      </c>
      <c r="AI4587" s="3">
        <f t="shared" si="1596"/>
        <v>-861.33590359278901</v>
      </c>
      <c r="AJ4587" s="3">
        <f t="shared" si="1615"/>
        <v>766993.78687664925</v>
      </c>
      <c r="AK4587" s="3">
        <f t="shared" si="1616"/>
        <v>592329.10597950011</v>
      </c>
    </row>
    <row r="4588" spans="2:37" x14ac:dyDescent="0.2">
      <c r="B4588" s="2">
        <v>41491</v>
      </c>
      <c r="C4588" s="1">
        <v>483.7</v>
      </c>
      <c r="D4588" s="1">
        <f t="shared" si="1620"/>
        <v>32</v>
      </c>
      <c r="E4588" s="1" t="b">
        <f t="shared" si="1621"/>
        <v>1</v>
      </c>
      <c r="F4588" s="6">
        <f t="shared" si="1622"/>
        <v>-5.1623783961662895E-3</v>
      </c>
      <c r="G4588" s="8">
        <f t="shared" si="1623"/>
        <v>-1.7591163457246618E-3</v>
      </c>
      <c r="H4588" s="8">
        <f t="shared" si="1624"/>
        <v>-9.9092731589161447E-4</v>
      </c>
      <c r="I4588" s="8">
        <f t="shared" si="1625"/>
        <v>-4.7712118547946648E-4</v>
      </c>
      <c r="J4588" s="6">
        <f t="shared" si="1600"/>
        <v>1.5350428519706378E-3</v>
      </c>
      <c r="K4588" s="6">
        <f t="shared" si="1601"/>
        <v>1.0907158525079519E-3</v>
      </c>
      <c r="L4588" s="6">
        <f t="shared" si="1602"/>
        <v>6.881180870751825E-4</v>
      </c>
      <c r="M4588" s="9">
        <f t="shared" si="1603"/>
        <v>-1</v>
      </c>
      <c r="N4588" s="9">
        <f t="shared" si="1604"/>
        <v>-0.90851096884042959</v>
      </c>
      <c r="O4588" s="9">
        <f t="shared" si="1605"/>
        <v>-0.6933710862149407</v>
      </c>
      <c r="P4588" s="9">
        <f t="shared" si="1606"/>
        <v>-0.8672940183517901</v>
      </c>
      <c r="Q4588" s="10">
        <f t="shared" si="1607"/>
        <v>0.11892808447992972</v>
      </c>
      <c r="R4588" s="10">
        <f t="shared" si="1590"/>
        <v>0.67267542691735516</v>
      </c>
      <c r="S4588" s="10">
        <f>_xlfn.PERCENTILE.INC($R$1519:R4588,0.75)</f>
        <v>0.84026843741963275</v>
      </c>
      <c r="T4588" s="10">
        <f t="shared" si="1591"/>
        <v>0.84026843741963275</v>
      </c>
      <c r="U4588" s="11">
        <f t="shared" si="1608"/>
        <v>0.67267542691735516</v>
      </c>
      <c r="V4588" s="10">
        <f t="shared" si="1592"/>
        <v>-0.83844543536521943</v>
      </c>
      <c r="W4588" s="10">
        <f t="shared" si="1593"/>
        <v>0.67358440516952889</v>
      </c>
      <c r="X4588" s="10">
        <f t="shared" si="1609"/>
        <v>0.84084428364669395</v>
      </c>
      <c r="Y4588" s="10">
        <f>_xlfn.PERCENTILE.INC($X$1519:X4588,0.75)</f>
        <v>1.050335546774541</v>
      </c>
      <c r="Z4588" s="10">
        <f t="shared" si="1610"/>
        <v>1.050335546774541</v>
      </c>
      <c r="AA4588" s="10">
        <f t="shared" si="1611"/>
        <v>0.84084428364669395</v>
      </c>
      <c r="AB4588" s="10">
        <f t="shared" si="1612"/>
        <v>-0.56476376984758803</v>
      </c>
      <c r="AC4588" s="10">
        <f t="shared" si="1613"/>
        <v>-0.47487838748710148</v>
      </c>
      <c r="AD4588" s="13">
        <f t="shared" si="1614"/>
        <v>-564763.76984758803</v>
      </c>
      <c r="AE4588" s="13">
        <f t="shared" si="1594"/>
        <v>-474878.38748710149</v>
      </c>
      <c r="AF4588" s="13"/>
      <c r="AG4588" s="2">
        <f t="shared" si="1589"/>
        <v>41491</v>
      </c>
      <c r="AH4588" s="3">
        <f t="shared" si="1595"/>
        <v>2473.1689442252473</v>
      </c>
      <c r="AI4588" s="3">
        <f t="shared" si="1596"/>
        <v>2074.3545331566834</v>
      </c>
      <c r="AJ4588" s="3">
        <f t="shared" si="1615"/>
        <v>769466.95582087454</v>
      </c>
      <c r="AK4588" s="3">
        <f t="shared" si="1616"/>
        <v>594403.46051265683</v>
      </c>
    </row>
    <row r="4589" spans="2:37" x14ac:dyDescent="0.2">
      <c r="B4589" s="2">
        <v>41492</v>
      </c>
      <c r="C4589" s="1">
        <v>484.7</v>
      </c>
      <c r="D4589" s="1">
        <f t="shared" si="1620"/>
        <v>32</v>
      </c>
      <c r="E4589" s="1" t="b">
        <f t="shared" si="1621"/>
        <v>0</v>
      </c>
      <c r="F4589" s="6">
        <f t="shared" si="1622"/>
        <v>2.0673971469920005E-3</v>
      </c>
      <c r="G4589" s="8">
        <f t="shared" si="1623"/>
        <v>-1.6700727555639735E-3</v>
      </c>
      <c r="H4589" s="8">
        <f t="shared" si="1624"/>
        <v>-9.8131754443549213E-4</v>
      </c>
      <c r="I4589" s="8">
        <f t="shared" si="1625"/>
        <v>-4.4281777883255425E-4</v>
      </c>
      <c r="J4589" s="6">
        <f t="shared" si="1600"/>
        <v>1.5353761581705524E-3</v>
      </c>
      <c r="K4589" s="6">
        <f t="shared" si="1601"/>
        <v>1.0908250709950045E-3</v>
      </c>
      <c r="L4589" s="6">
        <f t="shared" si="1602"/>
        <v>6.8796425330171782E-4</v>
      </c>
      <c r="M4589" s="9">
        <f t="shared" si="1603"/>
        <v>-1</v>
      </c>
      <c r="N4589" s="9">
        <f t="shared" si="1604"/>
        <v>-0.89961036881960899</v>
      </c>
      <c r="O4589" s="9">
        <f t="shared" si="1605"/>
        <v>-0.64366393560037105</v>
      </c>
      <c r="P4589" s="9">
        <f t="shared" si="1606"/>
        <v>-0.84775810147332675</v>
      </c>
      <c r="Q4589" s="10">
        <f t="shared" si="1607"/>
        <v>0.11822163054945115</v>
      </c>
      <c r="R4589" s="10">
        <f t="shared" si="1590"/>
        <v>0.67669511601378785</v>
      </c>
      <c r="S4589" s="10">
        <f>_xlfn.PERCENTILE.INC($R$1519:R4589,0.75)</f>
        <v>0.84023665939946468</v>
      </c>
      <c r="T4589" s="10">
        <f t="shared" si="1591"/>
        <v>0.84023665939946468</v>
      </c>
      <c r="U4589" s="11">
        <f t="shared" si="1608"/>
        <v>0.67669511601378785</v>
      </c>
      <c r="V4589" s="10">
        <f t="shared" si="1592"/>
        <v>-0.83844543536521943</v>
      </c>
      <c r="W4589" s="10">
        <f t="shared" si="1593"/>
        <v>0.67358440516952889</v>
      </c>
      <c r="X4589" s="10">
        <f t="shared" si="1609"/>
        <v>0.84586889501723472</v>
      </c>
      <c r="Y4589" s="10">
        <f>_xlfn.PERCENTILE.INC($X$1519:X4589,0.75)</f>
        <v>1.0502958242493308</v>
      </c>
      <c r="Z4589" s="10">
        <f t="shared" si="1610"/>
        <v>1.0502958242493308</v>
      </c>
      <c r="AA4589" s="10">
        <f t="shared" si="1611"/>
        <v>0.84084428364669395</v>
      </c>
      <c r="AB4589" s="10">
        <f t="shared" si="1612"/>
        <v>-0.56476376984758803</v>
      </c>
      <c r="AC4589" s="10">
        <f t="shared" si="1613"/>
        <v>-0.47487838748710148</v>
      </c>
      <c r="AD4589" s="13">
        <f t="shared" si="1614"/>
        <v>-564763.76984758803</v>
      </c>
      <c r="AE4589" s="13">
        <f t="shared" si="1594"/>
        <v>-474878.38748710149</v>
      </c>
      <c r="AF4589" s="13"/>
      <c r="AG4589" s="2">
        <f t="shared" si="1589"/>
        <v>41492</v>
      </c>
      <c r="AH4589" s="3">
        <f t="shared" si="1595"/>
        <v>-1167.5910065073504</v>
      </c>
      <c r="AI4589" s="3">
        <f t="shared" si="1596"/>
        <v>-981.76222345899532</v>
      </c>
      <c r="AJ4589" s="3">
        <f t="shared" si="1615"/>
        <v>768299.36481436715</v>
      </c>
      <c r="AK4589" s="3">
        <f t="shared" si="1616"/>
        <v>593421.69828919787</v>
      </c>
    </row>
    <row r="4590" spans="2:37" x14ac:dyDescent="0.2">
      <c r="B4590" s="2">
        <v>41493</v>
      </c>
      <c r="C4590" s="1">
        <v>484.34</v>
      </c>
      <c r="D4590" s="1">
        <f t="shared" si="1620"/>
        <v>32</v>
      </c>
      <c r="E4590" s="1" t="b">
        <f t="shared" si="1621"/>
        <v>0</v>
      </c>
      <c r="F4590" s="6">
        <f t="shared" si="1622"/>
        <v>-7.4272746028469783E-4</v>
      </c>
      <c r="G4590" s="8">
        <f t="shared" si="1623"/>
        <v>-1.6229739408483673E-3</v>
      </c>
      <c r="H4590" s="8">
        <f t="shared" si="1624"/>
        <v>-9.787519424389352E-4</v>
      </c>
      <c r="I4590" s="8">
        <f t="shared" si="1625"/>
        <v>-4.5495124300243392E-4</v>
      </c>
      <c r="J4590" s="6">
        <f t="shared" si="1600"/>
        <v>1.5357388613440881E-3</v>
      </c>
      <c r="K4590" s="6">
        <f t="shared" si="1601"/>
        <v>1.090995944719811E-3</v>
      </c>
      <c r="L4590" s="6">
        <f t="shared" si="1602"/>
        <v>6.8788197834177629E-4</v>
      </c>
      <c r="M4590" s="9">
        <f t="shared" si="1603"/>
        <v>-1</v>
      </c>
      <c r="N4590" s="9">
        <f t="shared" si="1604"/>
        <v>-0.89711785563996549</v>
      </c>
      <c r="O4590" s="9">
        <f t="shared" si="1605"/>
        <v>-0.6613797967191255</v>
      </c>
      <c r="P4590" s="9">
        <f t="shared" si="1606"/>
        <v>-0.85283255078636377</v>
      </c>
      <c r="Q4590" s="10">
        <f t="shared" si="1607"/>
        <v>0.11792447397752051</v>
      </c>
      <c r="R4590" s="10">
        <f t="shared" si="1590"/>
        <v>0.67840031251909672</v>
      </c>
      <c r="S4590" s="10">
        <f>_xlfn.PERCENTILE.INC($R$1519:R4590,0.75)</f>
        <v>0.84020488137929661</v>
      </c>
      <c r="T4590" s="10">
        <f t="shared" si="1591"/>
        <v>0.84020488137929661</v>
      </c>
      <c r="U4590" s="11">
        <f t="shared" si="1608"/>
        <v>0.67840031251909672</v>
      </c>
      <c r="V4590" s="10">
        <f t="shared" si="1592"/>
        <v>-0.83844543536521943</v>
      </c>
      <c r="W4590" s="10">
        <f t="shared" si="1593"/>
        <v>0.67358440516952889</v>
      </c>
      <c r="X4590" s="10">
        <f t="shared" si="1609"/>
        <v>0.84800039064887089</v>
      </c>
      <c r="Y4590" s="10">
        <f>_xlfn.PERCENTILE.INC($X$1519:X4590,0.75)</f>
        <v>1.0502561017241208</v>
      </c>
      <c r="Z4590" s="10">
        <f t="shared" si="1610"/>
        <v>1.0502561017241208</v>
      </c>
      <c r="AA4590" s="10">
        <f t="shared" si="1611"/>
        <v>0.84084428364669395</v>
      </c>
      <c r="AB4590" s="10">
        <f t="shared" si="1612"/>
        <v>-0.56476376984758803</v>
      </c>
      <c r="AC4590" s="10">
        <f t="shared" si="1613"/>
        <v>-0.47487838748710148</v>
      </c>
      <c r="AD4590" s="13">
        <f t="shared" si="1614"/>
        <v>-564763.76984758803</v>
      </c>
      <c r="AE4590" s="13">
        <f t="shared" si="1594"/>
        <v>-474878.38748710149</v>
      </c>
      <c r="AF4590" s="13"/>
      <c r="AG4590" s="2">
        <f t="shared" ref="AG4590:AG4651" si="1626">B4590</f>
        <v>41493</v>
      </c>
      <c r="AH4590" s="3">
        <f t="shared" si="1595"/>
        <v>419.46556043971066</v>
      </c>
      <c r="AI4590" s="3">
        <f t="shared" si="1596"/>
        <v>352.70521868238751</v>
      </c>
      <c r="AJ4590" s="3">
        <f t="shared" si="1615"/>
        <v>768718.83037480689</v>
      </c>
      <c r="AK4590" s="3">
        <f t="shared" si="1616"/>
        <v>593774.40350788028</v>
      </c>
    </row>
    <row r="4591" spans="2:37" x14ac:dyDescent="0.2">
      <c r="B4591" s="2">
        <v>41494</v>
      </c>
      <c r="C4591" s="1">
        <v>488.47</v>
      </c>
      <c r="D4591" s="1">
        <f t="shared" si="1620"/>
        <v>32</v>
      </c>
      <c r="E4591" s="1" t="b">
        <f t="shared" si="1621"/>
        <v>0</v>
      </c>
      <c r="F4591" s="6">
        <f t="shared" si="1622"/>
        <v>8.5270677623159319E-3</v>
      </c>
      <c r="G4591" s="8">
        <f t="shared" si="1623"/>
        <v>-1.3913843541843727E-3</v>
      </c>
      <c r="H4591" s="8">
        <f t="shared" si="1624"/>
        <v>-9.2311024691039772E-4</v>
      </c>
      <c r="I4591" s="8">
        <f t="shared" si="1625"/>
        <v>-3.936628467744055E-4</v>
      </c>
      <c r="J4591" s="6">
        <f t="shared" si="1600"/>
        <v>1.5358307321264274E-3</v>
      </c>
      <c r="K4591" s="6">
        <f t="shared" si="1601"/>
        <v>1.0910852223555182E-3</v>
      </c>
      <c r="L4591" s="6">
        <f t="shared" si="1602"/>
        <v>6.8773227567743892E-4</v>
      </c>
      <c r="M4591" s="9">
        <f t="shared" si="1603"/>
        <v>-0.90594902490194207</v>
      </c>
      <c r="N4591" s="9">
        <f t="shared" si="1604"/>
        <v>-0.84604779534775176</v>
      </c>
      <c r="O4591" s="9">
        <f t="shared" si="1605"/>
        <v>-0.57240711348996187</v>
      </c>
      <c r="P4591" s="9">
        <f t="shared" si="1606"/>
        <v>-0.77480131124655183</v>
      </c>
      <c r="Q4591" s="10">
        <f t="shared" si="1607"/>
        <v>0.11792607774849849</v>
      </c>
      <c r="R4591" s="10">
        <f t="shared" ref="R4591:R4654" si="1627">IF(B4591&lt;&gt;"",$C$7/Q4591,"")</f>
        <v>0.67839108641106838</v>
      </c>
      <c r="S4591" s="10">
        <f>_xlfn.PERCENTILE.INC($R$1519:R4591,0.75)</f>
        <v>0.84017310335912843</v>
      </c>
      <c r="T4591" s="10">
        <f t="shared" ref="T4591:T4654" si="1628">MIN(S4591,$C$9)</f>
        <v>0.84017310335912843</v>
      </c>
      <c r="U4591" s="11">
        <f t="shared" si="1608"/>
        <v>0.67839108641106838</v>
      </c>
      <c r="V4591" s="10">
        <f t="shared" ref="V4591:V4654" si="1629">IF(B4591&lt;&gt;"",IF($E4591,P4590,V4590),"")</f>
        <v>-0.83844543536521943</v>
      </c>
      <c r="W4591" s="10">
        <f t="shared" ref="W4591:W4654" si="1630">IF(B4591&lt;&gt;"",IF($E4591,U4590,W4590),"")</f>
        <v>0.67358440516952889</v>
      </c>
      <c r="X4591" s="10">
        <f t="shared" si="1609"/>
        <v>0.8479888580138355</v>
      </c>
      <c r="Y4591" s="10">
        <f>_xlfn.PERCENTILE.INC($X$1519:X4591,0.75)</f>
        <v>1.0502163791989105</v>
      </c>
      <c r="Z4591" s="10">
        <f t="shared" si="1610"/>
        <v>1.0502163791989105</v>
      </c>
      <c r="AA4591" s="10">
        <f t="shared" si="1611"/>
        <v>0.84084428364669395</v>
      </c>
      <c r="AB4591" s="10">
        <f t="shared" si="1612"/>
        <v>-0.56476376984758803</v>
      </c>
      <c r="AC4591" s="10">
        <f t="shared" si="1613"/>
        <v>-0.47487838748710148</v>
      </c>
      <c r="AD4591" s="13">
        <f t="shared" si="1614"/>
        <v>-564763.76984758803</v>
      </c>
      <c r="AE4591" s="13">
        <f t="shared" ref="AE4591:AE4654" si="1631">IF(B4591&lt;&gt;"",AC4591*$C$6,"")</f>
        <v>-474878.38748710149</v>
      </c>
      <c r="AF4591" s="13"/>
      <c r="AG4591" s="2">
        <f t="shared" si="1626"/>
        <v>41494</v>
      </c>
      <c r="AH4591" s="3">
        <f t="shared" ref="AH4591:AH4654" si="1632">IF(B4591&lt;&gt;"",AD4590*$F4591,"")</f>
        <v>-4815.7789351913825</v>
      </c>
      <c r="AI4591" s="3">
        <f t="shared" ref="AI4591:AI4654" si="1633">IF(B4591&lt;&gt;"",AE4590*$F4591,"")</f>
        <v>-4049.3201889618363</v>
      </c>
      <c r="AJ4591" s="3">
        <f t="shared" si="1615"/>
        <v>763903.05143961555</v>
      </c>
      <c r="AK4591" s="3">
        <f t="shared" si="1616"/>
        <v>589725.08331891848</v>
      </c>
    </row>
    <row r="4592" spans="2:37" x14ac:dyDescent="0.2">
      <c r="B4592" s="2">
        <v>41495</v>
      </c>
      <c r="C4592" s="1">
        <v>491.45</v>
      </c>
      <c r="D4592" s="1">
        <f t="shared" si="1620"/>
        <v>32</v>
      </c>
      <c r="E4592" s="1" t="b">
        <f t="shared" si="1621"/>
        <v>0</v>
      </c>
      <c r="F4592" s="6">
        <f t="shared" si="1622"/>
        <v>6.100681720474066E-3</v>
      </c>
      <c r="G4592" s="8">
        <f t="shared" si="1623"/>
        <v>-1.2357802108486308E-3</v>
      </c>
      <c r="H4592" s="8">
        <f t="shared" si="1624"/>
        <v>-8.8231548241705828E-4</v>
      </c>
      <c r="I4592" s="8">
        <f t="shared" si="1625"/>
        <v>-3.7529301693644705E-4</v>
      </c>
      <c r="J4592" s="6">
        <f t="shared" ref="J4592:J4650" si="1634">IF(B4592&lt;&gt;"",_xlfn.STDEV.S(G3343:G4592),"")</f>
        <v>1.5359229487786673E-3</v>
      </c>
      <c r="K4592" s="6">
        <f t="shared" ref="K4592:K4650" si="1635">IF(B4592&lt;&gt;"",_xlfn.STDEV.S(H3343:H4592),"")</f>
        <v>1.0911774614568619E-3</v>
      </c>
      <c r="L4592" s="6">
        <f t="shared" ref="L4592:L4650" si="1636">IF(B4592&lt;&gt;"",_xlfn.STDEV.S(I3343:I4592),"")</f>
        <v>6.8759647382227651E-4</v>
      </c>
      <c r="M4592" s="9">
        <f t="shared" ref="M4592:M4650" si="1637">IF(B4592&lt;&gt;"",MIN(1,MAX(-1,G4592/J4592)),"")</f>
        <v>-0.80458476893733277</v>
      </c>
      <c r="N4592" s="9">
        <f t="shared" ref="N4592:N4650" si="1638">IF(B4592&lt;&gt;"",MIN(1,MAX(-1,H4592/K4592)),"")</f>
        <v>-0.80859027388547222</v>
      </c>
      <c r="O4592" s="9">
        <f t="shared" ref="O4592:O4650" si="1639">IF(B4592&lt;&gt;"",MIN(1,MAX(-1,I4592/L4592)),"")</f>
        <v>-0.5458041616331053</v>
      </c>
      <c r="P4592" s="9">
        <f t="shared" ref="P4592:P4650" si="1640">IF(B4592&lt;&gt;"",AVERAGE(M4592:O4592),"")</f>
        <v>-0.71965973481863676</v>
      </c>
      <c r="Q4592" s="10">
        <f t="shared" ref="Q4592:Q4655" si="1641">IF(B4592&lt;&gt;"",SQRT(250)*_xlfn.STDEV.S(F4533:F4592),"")</f>
        <v>0.11754300367646091</v>
      </c>
      <c r="R4592" s="10">
        <f t="shared" si="1627"/>
        <v>0.68060197117474852</v>
      </c>
      <c r="S4592" s="10">
        <f>_xlfn.PERCENTILE.INC($R$1519:R4592,0.75)</f>
        <v>0.840139482404336</v>
      </c>
      <c r="T4592" s="10">
        <f t="shared" si="1628"/>
        <v>0.840139482404336</v>
      </c>
      <c r="U4592" s="11">
        <f t="shared" ref="U4592:U4655" si="1642">IF(B4592&lt;&gt;"",MIN(T4592,R4592),"")</f>
        <v>0.68060197117474852</v>
      </c>
      <c r="V4592" s="10">
        <f t="shared" si="1629"/>
        <v>-0.83844543536521943</v>
      </c>
      <c r="W4592" s="10">
        <f t="shared" si="1630"/>
        <v>0.67358440516952889</v>
      </c>
      <c r="X4592" s="10">
        <f t="shared" ref="X4592:X4655" si="1643">$C$8/Q4592</f>
        <v>0.85075246396843562</v>
      </c>
      <c r="Y4592" s="10">
        <f>_xlfn.PERCENTILE.INC($X$1519:X4592,0.75)</f>
        <v>1.0501743530054199</v>
      </c>
      <c r="Z4592" s="10">
        <f t="shared" ref="Z4592:Z4655" si="1644">MIN($C$10,Y4592)</f>
        <v>1.0501743530054199</v>
      </c>
      <c r="AA4592" s="10">
        <f t="shared" ref="AA4592:AA4655" si="1645">IF(E4592,MIN(Z4592,X4592),AA4591)</f>
        <v>0.84084428364669395</v>
      </c>
      <c r="AB4592" s="10">
        <f t="shared" ref="AB4592:AB4655" si="1646">IF(B4592&lt;&gt;"",V4592*W4592,"")</f>
        <v>-0.56476376984758803</v>
      </c>
      <c r="AC4592" s="10">
        <f t="shared" ref="AC4592:AC4655" si="1647">IF(B4592&lt;&gt;"",V4592*W4592*AA4592,"")</f>
        <v>-0.47487838748710148</v>
      </c>
      <c r="AD4592" s="13">
        <f t="shared" ref="AD4592:AD4655" si="1648">IF(B4592&lt;&gt;"",AB4592*$C$6,"")</f>
        <v>-564763.76984758803</v>
      </c>
      <c r="AE4592" s="13">
        <f t="shared" si="1631"/>
        <v>-474878.38748710149</v>
      </c>
      <c r="AF4592" s="13"/>
      <c r="AG4592" s="2">
        <f t="shared" si="1626"/>
        <v>41495</v>
      </c>
      <c r="AH4592" s="3">
        <f t="shared" si="1632"/>
        <v>-3445.4440070952028</v>
      </c>
      <c r="AI4592" s="3">
        <f t="shared" si="1633"/>
        <v>-2897.0818979907604</v>
      </c>
      <c r="AJ4592" s="3">
        <f t="shared" ref="AJ4592:AJ4655" si="1649">AJ4591+AH4592</f>
        <v>760457.60743252037</v>
      </c>
      <c r="AK4592" s="3">
        <f t="shared" ref="AK4592:AK4650" si="1650">AK4591+AI4592</f>
        <v>586828.0014209277</v>
      </c>
    </row>
    <row r="4593" spans="2:37" x14ac:dyDescent="0.2">
      <c r="B4593" s="2">
        <v>41498</v>
      </c>
      <c r="C4593" s="1">
        <v>490.68</v>
      </c>
      <c r="D4593" s="1">
        <f t="shared" si="1620"/>
        <v>33</v>
      </c>
      <c r="E4593" s="1" t="b">
        <f t="shared" si="1621"/>
        <v>1</v>
      </c>
      <c r="F4593" s="6">
        <f t="shared" si="1622"/>
        <v>-1.5667921456913314E-3</v>
      </c>
      <c r="G4593" s="8">
        <f t="shared" si="1623"/>
        <v>-1.2929918697254014E-3</v>
      </c>
      <c r="H4593" s="8">
        <f t="shared" si="1624"/>
        <v>-8.8679077198830416E-4</v>
      </c>
      <c r="I4593" s="8">
        <f t="shared" si="1625"/>
        <v>-3.8837921460879347E-4</v>
      </c>
      <c r="J4593" s="6">
        <f t="shared" si="1634"/>
        <v>1.5361105412481403E-3</v>
      </c>
      <c r="K4593" s="6">
        <f t="shared" si="1635"/>
        <v>1.0913068291675534E-3</v>
      </c>
      <c r="L4593" s="6">
        <f t="shared" si="1636"/>
        <v>6.8748491610142771E-4</v>
      </c>
      <c r="M4593" s="9">
        <f t="shared" si="1637"/>
        <v>-0.84173100503223097</v>
      </c>
      <c r="N4593" s="9">
        <f t="shared" si="1638"/>
        <v>-0.8125952741125485</v>
      </c>
      <c r="O4593" s="9">
        <f t="shared" si="1639"/>
        <v>-0.56492761588313034</v>
      </c>
      <c r="P4593" s="9">
        <f t="shared" si="1640"/>
        <v>-0.73975129834263653</v>
      </c>
      <c r="Q4593" s="10">
        <f t="shared" si="1641"/>
        <v>0.1175023424727359</v>
      </c>
      <c r="R4593" s="10">
        <f t="shared" si="1627"/>
        <v>0.68083749069566357</v>
      </c>
      <c r="S4593" s="10">
        <f>_xlfn.PERCENTILE.INC($R$1519:R4593,0.75)</f>
        <v>0.84010586144954358</v>
      </c>
      <c r="T4593" s="10">
        <f t="shared" si="1628"/>
        <v>0.84010586144954358</v>
      </c>
      <c r="U4593" s="11">
        <f t="shared" si="1642"/>
        <v>0.68083749069566357</v>
      </c>
      <c r="V4593" s="10">
        <f t="shared" si="1629"/>
        <v>-0.71965973481863676</v>
      </c>
      <c r="W4593" s="10">
        <f t="shared" si="1630"/>
        <v>0.68060197117474852</v>
      </c>
      <c r="X4593" s="10">
        <f t="shared" si="1643"/>
        <v>0.85104686336957946</v>
      </c>
      <c r="Y4593" s="10">
        <f>_xlfn.PERCENTILE.INC($X$1519:X4593,0.75)</f>
        <v>1.0501323268119294</v>
      </c>
      <c r="Z4593" s="10">
        <f t="shared" si="1644"/>
        <v>1.0501323268119294</v>
      </c>
      <c r="AA4593" s="10">
        <f t="shared" si="1645"/>
        <v>0.85104686336957946</v>
      </c>
      <c r="AB4593" s="10">
        <f t="shared" si="1646"/>
        <v>-0.48980183409266098</v>
      </c>
      <c r="AC4593" s="10">
        <f t="shared" si="1647"/>
        <v>-0.41684431457722626</v>
      </c>
      <c r="AD4593" s="13">
        <f t="shared" si="1648"/>
        <v>-489801.83409266098</v>
      </c>
      <c r="AE4593" s="13">
        <f t="shared" si="1631"/>
        <v>-416844.31457722624</v>
      </c>
      <c r="AF4593" s="13"/>
      <c r="AG4593" s="2">
        <f t="shared" si="1626"/>
        <v>41498</v>
      </c>
      <c r="AH4593" s="3">
        <f t="shared" si="1632"/>
        <v>884.86743876822766</v>
      </c>
      <c r="AI4593" s="3">
        <f t="shared" si="1633"/>
        <v>744.03572767335527</v>
      </c>
      <c r="AJ4593" s="3">
        <f t="shared" si="1649"/>
        <v>761342.47487128864</v>
      </c>
      <c r="AK4593" s="3">
        <f t="shared" si="1650"/>
        <v>587572.03714860103</v>
      </c>
    </row>
    <row r="4594" spans="2:37" x14ac:dyDescent="0.2">
      <c r="B4594" s="2">
        <v>41499</v>
      </c>
      <c r="C4594" s="1">
        <v>484.07</v>
      </c>
      <c r="D4594" s="1">
        <f t="shared" si="1620"/>
        <v>33</v>
      </c>
      <c r="E4594" s="1" t="b">
        <f t="shared" si="1621"/>
        <v>0</v>
      </c>
      <c r="F4594" s="6">
        <f t="shared" si="1622"/>
        <v>-1.3471101328768276E-2</v>
      </c>
      <c r="G4594" s="8">
        <f t="shared" si="1623"/>
        <v>-1.5856983839156933E-3</v>
      </c>
      <c r="H4594" s="8">
        <f t="shared" si="1624"/>
        <v>-1.0516672768549622E-3</v>
      </c>
      <c r="I4594" s="8">
        <f t="shared" si="1625"/>
        <v>-4.7560201017742909E-4</v>
      </c>
      <c r="J4594" s="6">
        <f t="shared" si="1634"/>
        <v>1.5366613240953414E-3</v>
      </c>
      <c r="K4594" s="6">
        <f t="shared" si="1635"/>
        <v>1.0916417415264628E-3</v>
      </c>
      <c r="L4594" s="6">
        <f t="shared" si="1636"/>
        <v>6.8746859452437233E-4</v>
      </c>
      <c r="M4594" s="9">
        <f t="shared" si="1637"/>
        <v>-1</v>
      </c>
      <c r="N4594" s="9">
        <f t="shared" si="1638"/>
        <v>-0.96338133368223566</v>
      </c>
      <c r="O4594" s="9">
        <f t="shared" si="1639"/>
        <v>-0.69181634472550135</v>
      </c>
      <c r="P4594" s="9">
        <f t="shared" si="1640"/>
        <v>-0.88506589280257897</v>
      </c>
      <c r="Q4594" s="10">
        <f t="shared" si="1641"/>
        <v>0.11982302661986351</v>
      </c>
      <c r="R4594" s="10">
        <f t="shared" si="1627"/>
        <v>0.66765130423385666</v>
      </c>
      <c r="S4594" s="10">
        <f>_xlfn.PERCENTILE.INC($R$1519:R4594,0.75)</f>
        <v>0.84007224049475104</v>
      </c>
      <c r="T4594" s="10">
        <f t="shared" si="1628"/>
        <v>0.84007224049475104</v>
      </c>
      <c r="U4594" s="11">
        <f t="shared" si="1642"/>
        <v>0.66765130423385666</v>
      </c>
      <c r="V4594" s="10">
        <f t="shared" si="1629"/>
        <v>-0.71965973481863676</v>
      </c>
      <c r="W4594" s="10">
        <f t="shared" si="1630"/>
        <v>0.68060197117474852</v>
      </c>
      <c r="X4594" s="10">
        <f t="shared" si="1643"/>
        <v>0.8345641302923209</v>
      </c>
      <c r="Y4594" s="10">
        <f>_xlfn.PERCENTILE.INC($X$1519:X4594,0.75)</f>
        <v>1.0500903006184388</v>
      </c>
      <c r="Z4594" s="10">
        <f t="shared" si="1644"/>
        <v>1.0500903006184388</v>
      </c>
      <c r="AA4594" s="10">
        <f t="shared" si="1645"/>
        <v>0.85104686336957946</v>
      </c>
      <c r="AB4594" s="10">
        <f t="shared" si="1646"/>
        <v>-0.48980183409266098</v>
      </c>
      <c r="AC4594" s="10">
        <f t="shared" si="1647"/>
        <v>-0.41684431457722626</v>
      </c>
      <c r="AD4594" s="13">
        <f t="shared" si="1648"/>
        <v>-489801.83409266098</v>
      </c>
      <c r="AE4594" s="13">
        <f t="shared" si="1631"/>
        <v>-416844.31457722624</v>
      </c>
      <c r="AF4594" s="13"/>
      <c r="AG4594" s="2">
        <f t="shared" si="1626"/>
        <v>41499</v>
      </c>
      <c r="AH4594" s="3">
        <f t="shared" si="1632"/>
        <v>6598.1701380787836</v>
      </c>
      <c r="AI4594" s="3">
        <f t="shared" si="1633"/>
        <v>5615.351999990773</v>
      </c>
      <c r="AJ4594" s="3">
        <f t="shared" si="1649"/>
        <v>767940.64500936738</v>
      </c>
      <c r="AK4594" s="3">
        <f t="shared" si="1650"/>
        <v>593187.38914859178</v>
      </c>
    </row>
    <row r="4595" spans="2:37" x14ac:dyDescent="0.2">
      <c r="B4595" s="2">
        <v>41500</v>
      </c>
      <c r="C4595" s="1">
        <v>482.67</v>
      </c>
      <c r="D4595" s="1">
        <f t="shared" si="1620"/>
        <v>33</v>
      </c>
      <c r="E4595" s="1" t="b">
        <f t="shared" si="1621"/>
        <v>0</v>
      </c>
      <c r="F4595" s="6">
        <f t="shared" si="1622"/>
        <v>-2.8921436982254356E-3</v>
      </c>
      <c r="G4595" s="8">
        <f t="shared" si="1623"/>
        <v>-1.5485949784450042E-3</v>
      </c>
      <c r="H4595" s="8">
        <f t="shared" si="1624"/>
        <v>-1.0968558577187251E-3</v>
      </c>
      <c r="I4595" s="8">
        <f t="shared" si="1625"/>
        <v>-4.9125602277348506E-4</v>
      </c>
      <c r="J4595" s="6">
        <f t="shared" si="1634"/>
        <v>1.5370828543139513E-3</v>
      </c>
      <c r="K4595" s="6">
        <f t="shared" si="1635"/>
        <v>1.0919642296414959E-3</v>
      </c>
      <c r="L4595" s="6">
        <f t="shared" si="1636"/>
        <v>6.8742044001240108E-4</v>
      </c>
      <c r="M4595" s="9">
        <f t="shared" si="1637"/>
        <v>-1</v>
      </c>
      <c r="N4595" s="9">
        <f t="shared" si="1638"/>
        <v>-1</v>
      </c>
      <c r="O4595" s="9">
        <f t="shared" si="1639"/>
        <v>-0.71463691531288009</v>
      </c>
      <c r="P4595" s="9">
        <f t="shared" si="1640"/>
        <v>-0.90487897177096011</v>
      </c>
      <c r="Q4595" s="10">
        <f t="shared" si="1641"/>
        <v>0.1197294768003288</v>
      </c>
      <c r="R4595" s="10">
        <f t="shared" si="1627"/>
        <v>0.66817296907940971</v>
      </c>
      <c r="S4595" s="10">
        <f>_xlfn.PERCENTILE.INC($R$1519:R4595,0.75)</f>
        <v>0.84003861953995862</v>
      </c>
      <c r="T4595" s="10">
        <f t="shared" si="1628"/>
        <v>0.84003861953995862</v>
      </c>
      <c r="U4595" s="11">
        <f t="shared" si="1642"/>
        <v>0.66817296907940971</v>
      </c>
      <c r="V4595" s="10">
        <f t="shared" si="1629"/>
        <v>-0.71965973481863676</v>
      </c>
      <c r="W4595" s="10">
        <f t="shared" si="1630"/>
        <v>0.68060197117474852</v>
      </c>
      <c r="X4595" s="10">
        <f t="shared" si="1643"/>
        <v>0.83521621134926216</v>
      </c>
      <c r="Y4595" s="10">
        <f>_xlfn.PERCENTILE.INC($X$1519:X4595,0.75)</f>
        <v>1.0500482744249482</v>
      </c>
      <c r="Z4595" s="10">
        <f t="shared" si="1644"/>
        <v>1.0500482744249482</v>
      </c>
      <c r="AA4595" s="10">
        <f t="shared" si="1645"/>
        <v>0.85104686336957946</v>
      </c>
      <c r="AB4595" s="10">
        <f t="shared" si="1646"/>
        <v>-0.48980183409266098</v>
      </c>
      <c r="AC4595" s="10">
        <f t="shared" si="1647"/>
        <v>-0.41684431457722626</v>
      </c>
      <c r="AD4595" s="13">
        <f t="shared" si="1648"/>
        <v>-489801.83409266098</v>
      </c>
      <c r="AE4595" s="13">
        <f t="shared" si="1631"/>
        <v>-416844.31457722624</v>
      </c>
      <c r="AF4595" s="13"/>
      <c r="AG4595" s="2">
        <f t="shared" si="1626"/>
        <v>41500</v>
      </c>
      <c r="AH4595" s="3">
        <f t="shared" si="1632"/>
        <v>1416.5772878503499</v>
      </c>
      <c r="AI4595" s="3">
        <f t="shared" si="1633"/>
        <v>1205.573657545626</v>
      </c>
      <c r="AJ4595" s="3">
        <f t="shared" si="1649"/>
        <v>769357.2222972177</v>
      </c>
      <c r="AK4595" s="3">
        <f t="shared" si="1650"/>
        <v>594392.9628061374</v>
      </c>
    </row>
    <row r="4596" spans="2:37" x14ac:dyDescent="0.2">
      <c r="B4596" s="2">
        <v>41501</v>
      </c>
      <c r="C4596" s="1">
        <v>476.03</v>
      </c>
      <c r="D4596" s="1">
        <f t="shared" si="1620"/>
        <v>33</v>
      </c>
      <c r="E4596" s="1" t="b">
        <f t="shared" si="1621"/>
        <v>0</v>
      </c>
      <c r="F4596" s="6">
        <f t="shared" si="1622"/>
        <v>-1.3756811071746866E-2</v>
      </c>
      <c r="G4596" s="8">
        <f t="shared" si="1623"/>
        <v>-1.8732331110224531E-3</v>
      </c>
      <c r="H4596" s="8">
        <f t="shared" si="1624"/>
        <v>-1.2377556978399619E-3</v>
      </c>
      <c r="I4596" s="8">
        <f t="shared" si="1625"/>
        <v>-5.8734644269876587E-4</v>
      </c>
      <c r="J4596" s="6">
        <f t="shared" si="1634"/>
        <v>1.5377817997076853E-3</v>
      </c>
      <c r="K4596" s="6">
        <f t="shared" si="1635"/>
        <v>1.0923626184790988E-3</v>
      </c>
      <c r="L4596" s="6">
        <f t="shared" si="1636"/>
        <v>6.8744642010182765E-4</v>
      </c>
      <c r="M4596" s="9">
        <f t="shared" si="1637"/>
        <v>-1</v>
      </c>
      <c r="N4596" s="9">
        <f t="shared" si="1638"/>
        <v>-1</v>
      </c>
      <c r="O4596" s="9">
        <f t="shared" si="1639"/>
        <v>-0.85438868473817275</v>
      </c>
      <c r="P4596" s="9">
        <f t="shared" si="1640"/>
        <v>-0.95146289491272429</v>
      </c>
      <c r="Q4596" s="10">
        <f t="shared" si="1641"/>
        <v>0.12216694468898807</v>
      </c>
      <c r="R4596" s="10">
        <f t="shared" si="1627"/>
        <v>0.65484162024075787</v>
      </c>
      <c r="S4596" s="10">
        <f>_xlfn.PERCENTILE.INC($R$1519:R4596,0.75)</f>
        <v>0.83993839173222884</v>
      </c>
      <c r="T4596" s="10">
        <f t="shared" si="1628"/>
        <v>0.83993839173222884</v>
      </c>
      <c r="U4596" s="11">
        <f t="shared" si="1642"/>
        <v>0.65484162024075787</v>
      </c>
      <c r="V4596" s="10">
        <f t="shared" si="1629"/>
        <v>-0.71965973481863676</v>
      </c>
      <c r="W4596" s="10">
        <f t="shared" si="1630"/>
        <v>0.68060197117474852</v>
      </c>
      <c r="X4596" s="10">
        <f t="shared" si="1643"/>
        <v>0.81855202530094739</v>
      </c>
      <c r="Y4596" s="10">
        <f>_xlfn.PERCENTILE.INC($X$1519:X4596,0.75)</f>
        <v>1.049922989665286</v>
      </c>
      <c r="Z4596" s="10">
        <f t="shared" si="1644"/>
        <v>1.049922989665286</v>
      </c>
      <c r="AA4596" s="10">
        <f t="shared" si="1645"/>
        <v>0.85104686336957946</v>
      </c>
      <c r="AB4596" s="10">
        <f t="shared" si="1646"/>
        <v>-0.48980183409266098</v>
      </c>
      <c r="AC4596" s="10">
        <f t="shared" si="1647"/>
        <v>-0.41684431457722626</v>
      </c>
      <c r="AD4596" s="13">
        <f t="shared" si="1648"/>
        <v>-489801.83409266098</v>
      </c>
      <c r="AE4596" s="13">
        <f t="shared" si="1631"/>
        <v>-416844.31457722624</v>
      </c>
      <c r="AF4596" s="13"/>
      <c r="AG4596" s="2">
        <f t="shared" si="1626"/>
        <v>41501</v>
      </c>
      <c r="AH4596" s="3">
        <f t="shared" si="1632"/>
        <v>6738.1112942078398</v>
      </c>
      <c r="AI4596" s="3">
        <f t="shared" si="1633"/>
        <v>5734.4484819707195</v>
      </c>
      <c r="AJ4596" s="3">
        <f t="shared" si="1649"/>
        <v>776095.33359142556</v>
      </c>
      <c r="AK4596" s="3">
        <f t="shared" si="1650"/>
        <v>600127.41128810809</v>
      </c>
    </row>
    <row r="4597" spans="2:37" x14ac:dyDescent="0.2">
      <c r="B4597" s="2">
        <v>41502</v>
      </c>
      <c r="C4597" s="1">
        <v>473.36</v>
      </c>
      <c r="D4597" s="1">
        <f t="shared" si="1620"/>
        <v>33</v>
      </c>
      <c r="E4597" s="1" t="b">
        <f t="shared" si="1621"/>
        <v>0</v>
      </c>
      <c r="F4597" s="6">
        <f t="shared" si="1622"/>
        <v>-5.6088901959959747E-3</v>
      </c>
      <c r="G4597" s="8">
        <f t="shared" si="1623"/>
        <v>-2.0530787146245087E-3</v>
      </c>
      <c r="H4597" s="8">
        <f t="shared" si="1624"/>
        <v>-1.3080092768694368E-3</v>
      </c>
      <c r="I4597" s="8">
        <f t="shared" si="1625"/>
        <v>-6.2024618088737287E-4</v>
      </c>
      <c r="J4597" s="6">
        <f t="shared" si="1634"/>
        <v>1.5386829451830191E-3</v>
      </c>
      <c r="K4597" s="6">
        <f t="shared" si="1635"/>
        <v>1.0928376562629892E-3</v>
      </c>
      <c r="L4597" s="6">
        <f t="shared" si="1636"/>
        <v>6.8748993900757743E-4</v>
      </c>
      <c r="M4597" s="9">
        <f t="shared" si="1637"/>
        <v>-1</v>
      </c>
      <c r="N4597" s="9">
        <f t="shared" si="1638"/>
        <v>-1</v>
      </c>
      <c r="O4597" s="9">
        <f t="shared" si="1639"/>
        <v>-0.9021894659036408</v>
      </c>
      <c r="P4597" s="9">
        <f t="shared" si="1640"/>
        <v>-0.96739648863454697</v>
      </c>
      <c r="Q4597" s="10">
        <f t="shared" si="1641"/>
        <v>0.12236758471203249</v>
      </c>
      <c r="R4597" s="10">
        <f t="shared" si="1627"/>
        <v>0.65376790910978522</v>
      </c>
      <c r="S4597" s="10">
        <f>_xlfn.PERCENTILE.INC($R$1519:R4597,0.75)</f>
        <v>0.83983816392449895</v>
      </c>
      <c r="T4597" s="10">
        <f t="shared" si="1628"/>
        <v>0.83983816392449895</v>
      </c>
      <c r="U4597" s="11">
        <f t="shared" si="1642"/>
        <v>0.65376790910978522</v>
      </c>
      <c r="V4597" s="10">
        <f t="shared" si="1629"/>
        <v>-0.71965973481863676</v>
      </c>
      <c r="W4597" s="10">
        <f t="shared" si="1630"/>
        <v>0.68060197117474852</v>
      </c>
      <c r="X4597" s="10">
        <f t="shared" si="1643"/>
        <v>0.81720988638723158</v>
      </c>
      <c r="Y4597" s="10">
        <f>_xlfn.PERCENTILE.INC($X$1519:X4597,0.75)</f>
        <v>1.0497977049056237</v>
      </c>
      <c r="Z4597" s="10">
        <f t="shared" si="1644"/>
        <v>1.0497977049056237</v>
      </c>
      <c r="AA4597" s="10">
        <f t="shared" si="1645"/>
        <v>0.85104686336957946</v>
      </c>
      <c r="AB4597" s="10">
        <f t="shared" si="1646"/>
        <v>-0.48980183409266098</v>
      </c>
      <c r="AC4597" s="10">
        <f t="shared" si="1647"/>
        <v>-0.41684431457722626</v>
      </c>
      <c r="AD4597" s="13">
        <f t="shared" si="1648"/>
        <v>-489801.83409266098</v>
      </c>
      <c r="AE4597" s="13">
        <f t="shared" si="1631"/>
        <v>-416844.31457722624</v>
      </c>
      <c r="AF4597" s="13"/>
      <c r="AG4597" s="2">
        <f t="shared" si="1626"/>
        <v>41502</v>
      </c>
      <c r="AH4597" s="3">
        <f t="shared" si="1632"/>
        <v>2747.2447052231732</v>
      </c>
      <c r="AI4597" s="3">
        <f t="shared" si="1633"/>
        <v>2338.033989288866</v>
      </c>
      <c r="AJ4597" s="3">
        <f t="shared" si="1649"/>
        <v>778842.57829664869</v>
      </c>
      <c r="AK4597" s="3">
        <f t="shared" si="1650"/>
        <v>602465.44527739694</v>
      </c>
    </row>
    <row r="4598" spans="2:37" x14ac:dyDescent="0.2">
      <c r="B4598" s="2">
        <v>41505</v>
      </c>
      <c r="C4598" s="1">
        <v>465.48</v>
      </c>
      <c r="D4598" s="1">
        <f t="shared" si="1620"/>
        <v>34</v>
      </c>
      <c r="E4598" s="1" t="b">
        <f t="shared" si="1621"/>
        <v>1</v>
      </c>
      <c r="F4598" s="6">
        <f t="shared" si="1622"/>
        <v>-1.6646949467635563E-2</v>
      </c>
      <c r="G4598" s="8">
        <f t="shared" si="1623"/>
        <v>-2.3233343087843885E-3</v>
      </c>
      <c r="H4598" s="8">
        <f t="shared" si="1624"/>
        <v>-1.4861445323021358E-3</v>
      </c>
      <c r="I4598" s="8">
        <f t="shared" si="1625"/>
        <v>-7.1164623799319917E-4</v>
      </c>
      <c r="J4598" s="6">
        <f t="shared" si="1634"/>
        <v>1.539962498996928E-3</v>
      </c>
      <c r="K4598" s="6">
        <f t="shared" si="1635"/>
        <v>1.0935543140588387E-3</v>
      </c>
      <c r="L4598" s="6">
        <f t="shared" si="1636"/>
        <v>6.8764731224840085E-4</v>
      </c>
      <c r="M4598" s="9">
        <f t="shared" si="1637"/>
        <v>-1</v>
      </c>
      <c r="N4598" s="9">
        <f t="shared" si="1638"/>
        <v>-1</v>
      </c>
      <c r="O4598" s="9">
        <f t="shared" si="1639"/>
        <v>-1</v>
      </c>
      <c r="P4598" s="9">
        <f t="shared" si="1640"/>
        <v>-1</v>
      </c>
      <c r="Q4598" s="10">
        <f t="shared" si="1641"/>
        <v>0.1257107707044503</v>
      </c>
      <c r="R4598" s="10">
        <f t="shared" si="1627"/>
        <v>0.6363814297828333</v>
      </c>
      <c r="S4598" s="10">
        <f>_xlfn.PERCENTILE.INC($R$1519:R4598,0.75)</f>
        <v>0.83973793611676917</v>
      </c>
      <c r="T4598" s="10">
        <f t="shared" si="1628"/>
        <v>0.83973793611676917</v>
      </c>
      <c r="U4598" s="11">
        <f t="shared" si="1642"/>
        <v>0.6363814297828333</v>
      </c>
      <c r="V4598" s="10">
        <f t="shared" si="1629"/>
        <v>-0.96739648863454697</v>
      </c>
      <c r="W4598" s="10">
        <f t="shared" si="1630"/>
        <v>0.65376790910978522</v>
      </c>
      <c r="X4598" s="10">
        <f t="shared" si="1643"/>
        <v>0.79547678722854165</v>
      </c>
      <c r="Y4598" s="10">
        <f>_xlfn.PERCENTILE.INC($X$1519:X4598,0.75)</f>
        <v>1.0496724201459615</v>
      </c>
      <c r="Z4598" s="10">
        <f t="shared" si="1644"/>
        <v>1.0496724201459615</v>
      </c>
      <c r="AA4598" s="10">
        <f t="shared" si="1645"/>
        <v>0.79547678722854165</v>
      </c>
      <c r="AB4598" s="10">
        <f t="shared" si="1646"/>
        <v>-0.63245277965475588</v>
      </c>
      <c r="AC4598" s="10">
        <f t="shared" si="1647"/>
        <v>-0.50310150523352593</v>
      </c>
      <c r="AD4598" s="13">
        <f t="shared" si="1648"/>
        <v>-632452.77965475584</v>
      </c>
      <c r="AE4598" s="13">
        <f t="shared" si="1631"/>
        <v>-503101.50523352594</v>
      </c>
      <c r="AF4598" s="13"/>
      <c r="AG4598" s="2">
        <f t="shared" si="1626"/>
        <v>41505</v>
      </c>
      <c r="AH4598" s="3">
        <f t="shared" si="1632"/>
        <v>8153.7063812957449</v>
      </c>
      <c r="AI4598" s="3">
        <f t="shared" si="1633"/>
        <v>6939.1862406382679</v>
      </c>
      <c r="AJ4598" s="3">
        <f t="shared" si="1649"/>
        <v>786996.28467794438</v>
      </c>
      <c r="AK4598" s="3">
        <f t="shared" si="1650"/>
        <v>609404.6315180352</v>
      </c>
    </row>
    <row r="4599" spans="2:37" x14ac:dyDescent="0.2">
      <c r="B4599" s="2">
        <v>41506</v>
      </c>
      <c r="C4599" s="1">
        <v>466.15</v>
      </c>
      <c r="D4599" s="1">
        <f t="shared" si="1620"/>
        <v>34</v>
      </c>
      <c r="E4599" s="1" t="b">
        <f t="shared" si="1621"/>
        <v>0</v>
      </c>
      <c r="F4599" s="6">
        <f t="shared" si="1622"/>
        <v>1.4393744092118244E-3</v>
      </c>
      <c r="G4599" s="8">
        <f t="shared" si="1623"/>
        <v>-2.2531879159009677E-3</v>
      </c>
      <c r="H4599" s="8">
        <f t="shared" si="1624"/>
        <v>-1.5054212655377065E-3</v>
      </c>
      <c r="I4599" s="8">
        <f t="shared" si="1625"/>
        <v>-7.02742812973198E-4</v>
      </c>
      <c r="J4599" s="6">
        <f t="shared" si="1634"/>
        <v>1.5410761607150038E-3</v>
      </c>
      <c r="K4599" s="6">
        <f t="shared" si="1635"/>
        <v>1.0942344253751734E-3</v>
      </c>
      <c r="L4599" s="6">
        <f t="shared" si="1636"/>
        <v>6.8778716360251211E-4</v>
      </c>
      <c r="M4599" s="9">
        <f t="shared" si="1637"/>
        <v>-1</v>
      </c>
      <c r="N4599" s="9">
        <f t="shared" si="1638"/>
        <v>-1</v>
      </c>
      <c r="O4599" s="9">
        <f t="shared" si="1639"/>
        <v>-1</v>
      </c>
      <c r="P4599" s="9">
        <f t="shared" si="1640"/>
        <v>-1</v>
      </c>
      <c r="Q4599" s="10">
        <f t="shared" si="1641"/>
        <v>0.12547816016113772</v>
      </c>
      <c r="R4599" s="10">
        <f t="shared" si="1627"/>
        <v>0.63756114926505814</v>
      </c>
      <c r="S4599" s="10">
        <f>_xlfn.PERCENTILE.INC($R$1519:R4599,0.75)</f>
        <v>0.83963770830903939</v>
      </c>
      <c r="T4599" s="10">
        <f t="shared" si="1628"/>
        <v>0.83963770830903939</v>
      </c>
      <c r="U4599" s="11">
        <f t="shared" si="1642"/>
        <v>0.63756114926505814</v>
      </c>
      <c r="V4599" s="10">
        <f t="shared" si="1629"/>
        <v>-0.96739648863454697</v>
      </c>
      <c r="W4599" s="10">
        <f t="shared" si="1630"/>
        <v>0.65376790910978522</v>
      </c>
      <c r="X4599" s="10">
        <f t="shared" si="1643"/>
        <v>0.79695143658132273</v>
      </c>
      <c r="Y4599" s="10">
        <f>_xlfn.PERCENTILE.INC($X$1519:X4599,0.75)</f>
        <v>1.0495471353862993</v>
      </c>
      <c r="Z4599" s="10">
        <f t="shared" si="1644"/>
        <v>1.0495471353862993</v>
      </c>
      <c r="AA4599" s="10">
        <f t="shared" si="1645"/>
        <v>0.79547678722854165</v>
      </c>
      <c r="AB4599" s="10">
        <f t="shared" si="1646"/>
        <v>-0.63245277965475588</v>
      </c>
      <c r="AC4599" s="10">
        <f t="shared" si="1647"/>
        <v>-0.50310150523352593</v>
      </c>
      <c r="AD4599" s="13">
        <f t="shared" si="1648"/>
        <v>-632452.77965475584</v>
      </c>
      <c r="AE4599" s="13">
        <f t="shared" si="1631"/>
        <v>-503101.50523352594</v>
      </c>
      <c r="AF4599" s="13"/>
      <c r="AG4599" s="2">
        <f t="shared" si="1626"/>
        <v>41506</v>
      </c>
      <c r="AH4599" s="3">
        <f t="shared" si="1632"/>
        <v>-910.3363460699403</v>
      </c>
      <c r="AI4599" s="3">
        <f t="shared" si="1633"/>
        <v>-724.15143186908597</v>
      </c>
      <c r="AJ4599" s="3">
        <f t="shared" si="1649"/>
        <v>786085.94833187445</v>
      </c>
      <c r="AK4599" s="3">
        <f t="shared" si="1650"/>
        <v>608680.48008616606</v>
      </c>
    </row>
    <row r="4600" spans="2:37" x14ac:dyDescent="0.2">
      <c r="B4600" s="2">
        <v>41507</v>
      </c>
      <c r="C4600" s="1">
        <v>462.3</v>
      </c>
      <c r="D4600" s="1">
        <f t="shared" si="1620"/>
        <v>34</v>
      </c>
      <c r="E4600" s="1" t="b">
        <f t="shared" si="1621"/>
        <v>0</v>
      </c>
      <c r="F4600" s="6">
        <f t="shared" si="1622"/>
        <v>-8.2591440523436255E-3</v>
      </c>
      <c r="G4600" s="8">
        <f t="shared" si="1623"/>
        <v>-2.3752435950158955E-3</v>
      </c>
      <c r="H4600" s="8">
        <f t="shared" si="1624"/>
        <v>-1.5832832887745997E-3</v>
      </c>
      <c r="I4600" s="8">
        <f t="shared" si="1625"/>
        <v>-7.5720955234069988E-4</v>
      </c>
      <c r="J4600" s="6">
        <f t="shared" si="1634"/>
        <v>1.5423846888005497E-3</v>
      </c>
      <c r="K4600" s="6">
        <f t="shared" si="1635"/>
        <v>1.0950262731454952E-3</v>
      </c>
      <c r="L4600" s="6">
        <f t="shared" si="1636"/>
        <v>6.880090780142634E-4</v>
      </c>
      <c r="M4600" s="9">
        <f t="shared" si="1637"/>
        <v>-1</v>
      </c>
      <c r="N4600" s="9">
        <f t="shared" si="1638"/>
        <v>-1</v>
      </c>
      <c r="O4600" s="9">
        <f t="shared" si="1639"/>
        <v>-1</v>
      </c>
      <c r="P4600" s="9">
        <f t="shared" si="1640"/>
        <v>-1</v>
      </c>
      <c r="Q4600" s="10">
        <f t="shared" si="1641"/>
        <v>0.12559818044809493</v>
      </c>
      <c r="R4600" s="10">
        <f t="shared" si="1627"/>
        <v>0.63695190260388401</v>
      </c>
      <c r="S4600" s="10">
        <f>_xlfn.PERCENTILE.INC($R$1519:R4600,0.75)</f>
        <v>0.83959398262758356</v>
      </c>
      <c r="T4600" s="10">
        <f t="shared" si="1628"/>
        <v>0.83959398262758356</v>
      </c>
      <c r="U4600" s="11">
        <f t="shared" si="1642"/>
        <v>0.63695190260388401</v>
      </c>
      <c r="V4600" s="10">
        <f t="shared" si="1629"/>
        <v>-0.96739648863454697</v>
      </c>
      <c r="W4600" s="10">
        <f t="shared" si="1630"/>
        <v>0.65376790910978522</v>
      </c>
      <c r="X4600" s="10">
        <f t="shared" si="1643"/>
        <v>0.79618987825485499</v>
      </c>
      <c r="Y4600" s="10">
        <f>_xlfn.PERCENTILE.INC($X$1519:X4600,0.75)</f>
        <v>1.0494924782844794</v>
      </c>
      <c r="Z4600" s="10">
        <f t="shared" si="1644"/>
        <v>1.0494924782844794</v>
      </c>
      <c r="AA4600" s="10">
        <f t="shared" si="1645"/>
        <v>0.79547678722854165</v>
      </c>
      <c r="AB4600" s="10">
        <f t="shared" si="1646"/>
        <v>-0.63245277965475588</v>
      </c>
      <c r="AC4600" s="10">
        <f t="shared" si="1647"/>
        <v>-0.50310150523352593</v>
      </c>
      <c r="AD4600" s="13">
        <f t="shared" si="1648"/>
        <v>-632452.77965475584</v>
      </c>
      <c r="AE4600" s="13">
        <f t="shared" si="1631"/>
        <v>-503101.50523352594</v>
      </c>
      <c r="AF4600" s="13"/>
      <c r="AG4600" s="2">
        <f t="shared" si="1626"/>
        <v>41507</v>
      </c>
      <c r="AH4600" s="3">
        <f t="shared" si="1632"/>
        <v>5223.5186134737705</v>
      </c>
      <c r="AI4600" s="3">
        <f t="shared" si="1633"/>
        <v>4155.1878046746015</v>
      </c>
      <c r="AJ4600" s="3">
        <f t="shared" si="1649"/>
        <v>791309.46694534819</v>
      </c>
      <c r="AK4600" s="3">
        <f t="shared" si="1650"/>
        <v>612835.66789084068</v>
      </c>
    </row>
    <row r="4601" spans="2:37" x14ac:dyDescent="0.2">
      <c r="B4601" s="2">
        <v>41508</v>
      </c>
      <c r="C4601" s="1">
        <v>455.85</v>
      </c>
      <c r="D4601" s="1">
        <f t="shared" si="1620"/>
        <v>34</v>
      </c>
      <c r="E4601" s="1" t="b">
        <f t="shared" si="1621"/>
        <v>0</v>
      </c>
      <c r="F4601" s="6">
        <f t="shared" si="1622"/>
        <v>-1.395197923426339E-2</v>
      </c>
      <c r="G4601" s="8">
        <f t="shared" si="1623"/>
        <v>-2.6779154415659465E-3</v>
      </c>
      <c r="H4601" s="8">
        <f t="shared" si="1624"/>
        <v>-1.7338470261249119E-3</v>
      </c>
      <c r="I4601" s="8">
        <f t="shared" si="1625"/>
        <v>-8.4504797938356625E-4</v>
      </c>
      <c r="J4601" s="6">
        <f t="shared" si="1634"/>
        <v>1.5440393977485666E-3</v>
      </c>
      <c r="K4601" s="6">
        <f t="shared" si="1635"/>
        <v>1.0960143442273042E-3</v>
      </c>
      <c r="L4601" s="6">
        <f t="shared" si="1636"/>
        <v>6.883115986785831E-4</v>
      </c>
      <c r="M4601" s="9">
        <f t="shared" si="1637"/>
        <v>-1</v>
      </c>
      <c r="N4601" s="9">
        <f t="shared" si="1638"/>
        <v>-1</v>
      </c>
      <c r="O4601" s="9">
        <f t="shared" si="1639"/>
        <v>-1</v>
      </c>
      <c r="P4601" s="9">
        <f t="shared" si="1640"/>
        <v>-1</v>
      </c>
      <c r="Q4601" s="10">
        <f t="shared" si="1641"/>
        <v>0.12587861364130468</v>
      </c>
      <c r="R4601" s="10">
        <f t="shared" si="1627"/>
        <v>0.63553289701746063</v>
      </c>
      <c r="S4601" s="10">
        <f>_xlfn.PERCENTILE.INC($R$1519:R4601,0.75)</f>
        <v>0.83955025694612762</v>
      </c>
      <c r="T4601" s="10">
        <f t="shared" si="1628"/>
        <v>0.83955025694612762</v>
      </c>
      <c r="U4601" s="11">
        <f t="shared" si="1642"/>
        <v>0.63553289701746063</v>
      </c>
      <c r="V4601" s="10">
        <f t="shared" si="1629"/>
        <v>-0.96739648863454697</v>
      </c>
      <c r="W4601" s="10">
        <f t="shared" si="1630"/>
        <v>0.65376790910978522</v>
      </c>
      <c r="X4601" s="10">
        <f t="shared" si="1643"/>
        <v>0.79441612127182581</v>
      </c>
      <c r="Y4601" s="10">
        <f>_xlfn.PERCENTILE.INC($X$1519:X4601,0.75)</f>
        <v>1.0494378211826596</v>
      </c>
      <c r="Z4601" s="10">
        <f t="shared" si="1644"/>
        <v>1.0494378211826596</v>
      </c>
      <c r="AA4601" s="10">
        <f t="shared" si="1645"/>
        <v>0.79547678722854165</v>
      </c>
      <c r="AB4601" s="10">
        <f t="shared" si="1646"/>
        <v>-0.63245277965475588</v>
      </c>
      <c r="AC4601" s="10">
        <f t="shared" si="1647"/>
        <v>-0.50310150523352593</v>
      </c>
      <c r="AD4601" s="13">
        <f t="shared" si="1648"/>
        <v>-632452.77965475584</v>
      </c>
      <c r="AE4601" s="13">
        <f t="shared" si="1631"/>
        <v>-503101.50523352594</v>
      </c>
      <c r="AF4601" s="13"/>
      <c r="AG4601" s="2">
        <f t="shared" si="1626"/>
        <v>41508</v>
      </c>
      <c r="AH4601" s="3">
        <f t="shared" si="1632"/>
        <v>8823.9680483953125</v>
      </c>
      <c r="AI4601" s="3">
        <f t="shared" si="1633"/>
        <v>7019.2617537448077</v>
      </c>
      <c r="AJ4601" s="3">
        <f t="shared" si="1649"/>
        <v>800133.43499374355</v>
      </c>
      <c r="AK4601" s="3">
        <f t="shared" si="1650"/>
        <v>619854.92964458547</v>
      </c>
    </row>
    <row r="4602" spans="2:37" x14ac:dyDescent="0.2">
      <c r="B4602" s="2">
        <v>41509</v>
      </c>
      <c r="C4602" s="1">
        <v>469.23</v>
      </c>
      <c r="D4602" s="1">
        <f t="shared" si="1620"/>
        <v>34</v>
      </c>
      <c r="E4602" s="1" t="b">
        <f t="shared" si="1621"/>
        <v>0</v>
      </c>
      <c r="F4602" s="6">
        <f t="shared" si="1622"/>
        <v>2.9351760447515529E-2</v>
      </c>
      <c r="G4602" s="8">
        <f t="shared" si="1623"/>
        <v>-1.9144391805405554E-3</v>
      </c>
      <c r="H4602" s="8">
        <f t="shared" si="1624"/>
        <v>-1.370319336614583E-3</v>
      </c>
      <c r="I4602" s="8">
        <f t="shared" si="1625"/>
        <v>-6.5675345048379528E-4</v>
      </c>
      <c r="J4602" s="6">
        <f t="shared" si="1634"/>
        <v>1.5447569017870764E-3</v>
      </c>
      <c r="K4602" s="6">
        <f t="shared" si="1635"/>
        <v>1.0965029621122766E-3</v>
      </c>
      <c r="L4602" s="6">
        <f t="shared" si="1636"/>
        <v>6.8839190196148294E-4</v>
      </c>
      <c r="M4602" s="9">
        <f t="shared" si="1637"/>
        <v>-1</v>
      </c>
      <c r="N4602" s="9">
        <f t="shared" si="1638"/>
        <v>-1</v>
      </c>
      <c r="O4602" s="9">
        <f t="shared" si="1639"/>
        <v>-0.95404005859520136</v>
      </c>
      <c r="P4602" s="9">
        <f t="shared" si="1640"/>
        <v>-0.9846800195317339</v>
      </c>
      <c r="Q4602" s="10">
        <f t="shared" si="1641"/>
        <v>0.14094878635735172</v>
      </c>
      <c r="R4602" s="10">
        <f t="shared" si="1627"/>
        <v>0.56758204215518093</v>
      </c>
      <c r="S4602" s="10">
        <f>_xlfn.PERCENTILE.INC($R$1519:R4602,0.75)</f>
        <v>0.83950653126467167</v>
      </c>
      <c r="T4602" s="10">
        <f t="shared" si="1628"/>
        <v>0.83950653126467167</v>
      </c>
      <c r="U4602" s="11">
        <f t="shared" si="1642"/>
        <v>0.56758204215518093</v>
      </c>
      <c r="V4602" s="10">
        <f t="shared" si="1629"/>
        <v>-0.96739648863454697</v>
      </c>
      <c r="W4602" s="10">
        <f t="shared" si="1630"/>
        <v>0.65376790910978522</v>
      </c>
      <c r="X4602" s="10">
        <f t="shared" si="1643"/>
        <v>0.70947755269397628</v>
      </c>
      <c r="Y4602" s="10">
        <f>_xlfn.PERCENTILE.INC($X$1519:X4602,0.75)</f>
        <v>1.0493831640808398</v>
      </c>
      <c r="Z4602" s="10">
        <f t="shared" si="1644"/>
        <v>1.0493831640808398</v>
      </c>
      <c r="AA4602" s="10">
        <f t="shared" si="1645"/>
        <v>0.79547678722854165</v>
      </c>
      <c r="AB4602" s="10">
        <f t="shared" si="1646"/>
        <v>-0.63245277965475588</v>
      </c>
      <c r="AC4602" s="10">
        <f t="shared" si="1647"/>
        <v>-0.50310150523352593</v>
      </c>
      <c r="AD4602" s="13">
        <f t="shared" si="1648"/>
        <v>-632452.77965475584</v>
      </c>
      <c r="AE4602" s="13">
        <f t="shared" si="1631"/>
        <v>-503101.50523352594</v>
      </c>
      <c r="AF4602" s="13"/>
      <c r="AG4602" s="2">
        <f t="shared" si="1626"/>
        <v>41509</v>
      </c>
      <c r="AH4602" s="3">
        <f t="shared" si="1632"/>
        <v>-18563.602482791717</v>
      </c>
      <c r="AI4602" s="3">
        <f t="shared" si="1633"/>
        <v>-14766.914862398933</v>
      </c>
      <c r="AJ4602" s="3">
        <f t="shared" si="1649"/>
        <v>781569.83251095179</v>
      </c>
      <c r="AK4602" s="3">
        <f t="shared" si="1650"/>
        <v>605088.01478218648</v>
      </c>
    </row>
    <row r="4603" spans="2:37" x14ac:dyDescent="0.2">
      <c r="B4603" s="2">
        <v>41513</v>
      </c>
      <c r="C4603" s="1">
        <v>465.99</v>
      </c>
      <c r="D4603" s="1">
        <f t="shared" si="1620"/>
        <v>35</v>
      </c>
      <c r="E4603" s="1" t="b">
        <f t="shared" si="1621"/>
        <v>1</v>
      </c>
      <c r="F4603" s="6">
        <f t="shared" si="1622"/>
        <v>-6.9049293523432143E-3</v>
      </c>
      <c r="G4603" s="8">
        <f t="shared" si="1623"/>
        <v>-2.0409675279284504E-3</v>
      </c>
      <c r="H4603" s="8">
        <f t="shared" si="1624"/>
        <v>-1.455502297935237E-3</v>
      </c>
      <c r="I4603" s="8">
        <f t="shared" si="1625"/>
        <v>-6.9826983042661577E-4</v>
      </c>
      <c r="J4603" s="6">
        <f t="shared" si="1634"/>
        <v>1.5456632571060809E-3</v>
      </c>
      <c r="K4603" s="6">
        <f t="shared" si="1635"/>
        <v>1.0971004765507066E-3</v>
      </c>
      <c r="L4603" s="6">
        <f t="shared" si="1636"/>
        <v>6.8852473670961457E-4</v>
      </c>
      <c r="M4603" s="9">
        <f t="shared" si="1637"/>
        <v>-1</v>
      </c>
      <c r="N4603" s="9">
        <f t="shared" si="1638"/>
        <v>-1</v>
      </c>
      <c r="O4603" s="9">
        <f t="shared" si="1639"/>
        <v>-1</v>
      </c>
      <c r="P4603" s="9">
        <f t="shared" si="1640"/>
        <v>-1</v>
      </c>
      <c r="Q4603" s="10">
        <f t="shared" si="1641"/>
        <v>0.14031591230234688</v>
      </c>
      <c r="R4603" s="10">
        <f t="shared" si="1627"/>
        <v>0.57014203654692652</v>
      </c>
      <c r="S4603" s="10">
        <f>_xlfn.PERCENTILE.INC($R$1519:R4603,0.75)</f>
        <v>0.83946280558321584</v>
      </c>
      <c r="T4603" s="10">
        <f t="shared" si="1628"/>
        <v>0.83946280558321584</v>
      </c>
      <c r="U4603" s="11">
        <f t="shared" si="1642"/>
        <v>0.57014203654692652</v>
      </c>
      <c r="V4603" s="10">
        <f t="shared" si="1629"/>
        <v>-0.9846800195317339</v>
      </c>
      <c r="W4603" s="10">
        <f t="shared" si="1630"/>
        <v>0.56758204215518093</v>
      </c>
      <c r="X4603" s="10">
        <f t="shared" si="1643"/>
        <v>0.71267754568365826</v>
      </c>
      <c r="Y4603" s="10">
        <f>_xlfn.PERCENTILE.INC($X$1519:X4603,0.75)</f>
        <v>1.0493285069790199</v>
      </c>
      <c r="Z4603" s="10">
        <f t="shared" si="1644"/>
        <v>1.0493285069790199</v>
      </c>
      <c r="AA4603" s="10">
        <f t="shared" si="1645"/>
        <v>0.71267754568365826</v>
      </c>
      <c r="AB4603" s="10">
        <f t="shared" si="1646"/>
        <v>-0.55888669635522492</v>
      </c>
      <c r="AC4603" s="10">
        <f t="shared" si="1647"/>
        <v>-0.39830599907368963</v>
      </c>
      <c r="AD4603" s="13">
        <f t="shared" si="1648"/>
        <v>-558886.69635522494</v>
      </c>
      <c r="AE4603" s="13">
        <f t="shared" si="1631"/>
        <v>-398305.99907368963</v>
      </c>
      <c r="AF4603" s="13"/>
      <c r="AG4603" s="2">
        <f t="shared" si="1626"/>
        <v>41513</v>
      </c>
      <c r="AH4603" s="3">
        <f t="shared" si="1632"/>
        <v>4367.0417622091791</v>
      </c>
      <c r="AI4603" s="3">
        <f t="shared" si="1633"/>
        <v>3473.8803506950267</v>
      </c>
      <c r="AJ4603" s="3">
        <f t="shared" si="1649"/>
        <v>785936.87427316094</v>
      </c>
      <c r="AK4603" s="3">
        <f t="shared" si="1650"/>
        <v>608561.89513288147</v>
      </c>
    </row>
    <row r="4604" spans="2:37" x14ac:dyDescent="0.2">
      <c r="B4604" s="2">
        <v>41514</v>
      </c>
      <c r="C4604" s="1">
        <v>476.09</v>
      </c>
      <c r="D4604" s="1">
        <f t="shared" si="1620"/>
        <v>35</v>
      </c>
      <c r="E4604" s="1" t="b">
        <f t="shared" si="1621"/>
        <v>0</v>
      </c>
      <c r="F4604" s="6">
        <f t="shared" si="1622"/>
        <v>2.1674284855898174E-2</v>
      </c>
      <c r="G4604" s="8">
        <f t="shared" si="1623"/>
        <v>-1.4434045322734004E-3</v>
      </c>
      <c r="H4604" s="8">
        <f t="shared" si="1624"/>
        <v>-1.202682849858906E-3</v>
      </c>
      <c r="I4604" s="8">
        <f t="shared" si="1625"/>
        <v>-5.6108396574475975E-4</v>
      </c>
      <c r="J4604" s="6">
        <f t="shared" si="1634"/>
        <v>1.5458933305042904E-3</v>
      </c>
      <c r="K4604" s="6">
        <f t="shared" si="1635"/>
        <v>1.0973879758976908E-3</v>
      </c>
      <c r="L4604" s="6">
        <f t="shared" si="1636"/>
        <v>6.8849384629623381E-4</v>
      </c>
      <c r="M4604" s="9">
        <f t="shared" si="1637"/>
        <v>-0.93370254194870173</v>
      </c>
      <c r="N4604" s="9">
        <f t="shared" si="1638"/>
        <v>-1</v>
      </c>
      <c r="O4604" s="9">
        <f t="shared" si="1639"/>
        <v>-0.81494405325933117</v>
      </c>
      <c r="P4604" s="9">
        <f t="shared" si="1640"/>
        <v>-0.916215531736011</v>
      </c>
      <c r="Q4604" s="10">
        <f t="shared" si="1641"/>
        <v>0.1481362314144575</v>
      </c>
      <c r="R4604" s="10">
        <f t="shared" si="1627"/>
        <v>0.54004343998852611</v>
      </c>
      <c r="S4604" s="10">
        <f>_xlfn.PERCENTILE.INC($R$1519:R4604,0.75)</f>
        <v>0.83942684107562049</v>
      </c>
      <c r="T4604" s="10">
        <f t="shared" si="1628"/>
        <v>0.83942684107562049</v>
      </c>
      <c r="U4604" s="11">
        <f t="shared" si="1642"/>
        <v>0.54004343998852611</v>
      </c>
      <c r="V4604" s="10">
        <f t="shared" si="1629"/>
        <v>-0.9846800195317339</v>
      </c>
      <c r="W4604" s="10">
        <f t="shared" si="1630"/>
        <v>0.56758204215518093</v>
      </c>
      <c r="X4604" s="10">
        <f t="shared" si="1643"/>
        <v>0.67505429998565769</v>
      </c>
      <c r="Y4604" s="10">
        <f>_xlfn.PERCENTILE.INC($X$1519:X4604,0.75)</f>
        <v>1.0492835513445256</v>
      </c>
      <c r="Z4604" s="10">
        <f t="shared" si="1644"/>
        <v>1.0492835513445256</v>
      </c>
      <c r="AA4604" s="10">
        <f t="shared" si="1645"/>
        <v>0.71267754568365826</v>
      </c>
      <c r="AB4604" s="10">
        <f t="shared" si="1646"/>
        <v>-0.55888669635522492</v>
      </c>
      <c r="AC4604" s="10">
        <f t="shared" si="1647"/>
        <v>-0.39830599907368963</v>
      </c>
      <c r="AD4604" s="13">
        <f t="shared" si="1648"/>
        <v>-558886.69635522494</v>
      </c>
      <c r="AE4604" s="13">
        <f t="shared" si="1631"/>
        <v>-398305.99907368963</v>
      </c>
      <c r="AF4604" s="13"/>
      <c r="AG4604" s="2">
        <f t="shared" si="1626"/>
        <v>41514</v>
      </c>
      <c r="AH4604" s="3">
        <f t="shared" si="1632"/>
        <v>-12113.469458975012</v>
      </c>
      <c r="AI4604" s="3">
        <f t="shared" si="1633"/>
        <v>-8632.9976837362628</v>
      </c>
      <c r="AJ4604" s="3">
        <f t="shared" si="1649"/>
        <v>773823.40481418592</v>
      </c>
      <c r="AK4604" s="3">
        <f t="shared" si="1650"/>
        <v>599928.89744914521</v>
      </c>
    </row>
    <row r="4605" spans="2:37" x14ac:dyDescent="0.2">
      <c r="B4605" s="2">
        <v>41515</v>
      </c>
      <c r="C4605" s="1">
        <v>475.03</v>
      </c>
      <c r="D4605" s="1">
        <f t="shared" si="1620"/>
        <v>35</v>
      </c>
      <c r="E4605" s="1" t="b">
        <f t="shared" si="1621"/>
        <v>0</v>
      </c>
      <c r="F4605" s="6">
        <f t="shared" si="1622"/>
        <v>-2.2264697851246407E-3</v>
      </c>
      <c r="G4605" s="8">
        <f t="shared" si="1623"/>
        <v>-1.5006959652776638E-3</v>
      </c>
      <c r="H4605" s="8">
        <f t="shared" si="1624"/>
        <v>-1.2221697246929239E-3</v>
      </c>
      <c r="I4605" s="8">
        <f t="shared" si="1625"/>
        <v>-5.7073669876625966E-4</v>
      </c>
      <c r="J4605" s="6">
        <f t="shared" si="1634"/>
        <v>1.5461499598383151E-3</v>
      </c>
      <c r="K4605" s="6">
        <f t="shared" si="1635"/>
        <v>1.0977308950036139E-3</v>
      </c>
      <c r="L4605" s="6">
        <f t="shared" si="1636"/>
        <v>6.8845394423653282E-4</v>
      </c>
      <c r="M4605" s="9">
        <f t="shared" si="1637"/>
        <v>-0.97060182017182572</v>
      </c>
      <c r="N4605" s="9">
        <f t="shared" si="1638"/>
        <v>-1</v>
      </c>
      <c r="O4605" s="9">
        <f t="shared" si="1639"/>
        <v>-0.82901217074031475</v>
      </c>
      <c r="P4605" s="9">
        <f t="shared" si="1640"/>
        <v>-0.93320466363738019</v>
      </c>
      <c r="Q4605" s="10">
        <f t="shared" si="1641"/>
        <v>0.14780721355192339</v>
      </c>
      <c r="R4605" s="10">
        <f t="shared" si="1627"/>
        <v>0.54124557305111975</v>
      </c>
      <c r="S4605" s="10">
        <f>_xlfn.PERCENTILE.INC($R$1519:R4605,0.75)</f>
        <v>0.83939087656802502</v>
      </c>
      <c r="T4605" s="10">
        <f t="shared" si="1628"/>
        <v>0.83939087656802502</v>
      </c>
      <c r="U4605" s="11">
        <f t="shared" si="1642"/>
        <v>0.54124557305111975</v>
      </c>
      <c r="V4605" s="10">
        <f t="shared" si="1629"/>
        <v>-0.9846800195317339</v>
      </c>
      <c r="W4605" s="10">
        <f t="shared" si="1630"/>
        <v>0.56758204215518093</v>
      </c>
      <c r="X4605" s="10">
        <f t="shared" si="1643"/>
        <v>0.67655696631389961</v>
      </c>
      <c r="Y4605" s="10">
        <f>_xlfn.PERCENTILE.INC($X$1519:X4605,0.75)</f>
        <v>1.0492385957100314</v>
      </c>
      <c r="Z4605" s="10">
        <f t="shared" si="1644"/>
        <v>1.0492385957100314</v>
      </c>
      <c r="AA4605" s="10">
        <f t="shared" si="1645"/>
        <v>0.71267754568365826</v>
      </c>
      <c r="AB4605" s="10">
        <f t="shared" si="1646"/>
        <v>-0.55888669635522492</v>
      </c>
      <c r="AC4605" s="10">
        <f t="shared" si="1647"/>
        <v>-0.39830599907368963</v>
      </c>
      <c r="AD4605" s="13">
        <f t="shared" si="1648"/>
        <v>-558886.69635522494</v>
      </c>
      <c r="AE4605" s="13">
        <f t="shared" si="1631"/>
        <v>-398305.99907368963</v>
      </c>
      <c r="AF4605" s="13"/>
      <c r="AG4605" s="2">
        <f t="shared" si="1626"/>
        <v>41515</v>
      </c>
      <c r="AH4605" s="3">
        <f t="shared" si="1632"/>
        <v>1244.3443427430379</v>
      </c>
      <c r="AI4605" s="3">
        <f t="shared" si="1633"/>
        <v>886.81627217145308</v>
      </c>
      <c r="AJ4605" s="3">
        <f t="shared" si="1649"/>
        <v>775067.74915692897</v>
      </c>
      <c r="AK4605" s="3">
        <f t="shared" si="1650"/>
        <v>600815.71372131666</v>
      </c>
    </row>
    <row r="4606" spans="2:37" x14ac:dyDescent="0.2">
      <c r="B4606" s="2">
        <v>41516</v>
      </c>
      <c r="C4606" s="1">
        <v>470.91</v>
      </c>
      <c r="D4606" s="1">
        <f t="shared" si="1620"/>
        <v>35</v>
      </c>
      <c r="E4606" s="1" t="b">
        <f t="shared" si="1621"/>
        <v>0</v>
      </c>
      <c r="F4606" s="6">
        <f t="shared" si="1622"/>
        <v>-8.6731364334883265E-3</v>
      </c>
      <c r="G4606" s="8">
        <f t="shared" si="1623"/>
        <v>-1.6176887532668312E-3</v>
      </c>
      <c r="H4606" s="8">
        <f t="shared" si="1624"/>
        <v>-1.3249726289176044E-3</v>
      </c>
      <c r="I4606" s="8">
        <f t="shared" si="1625"/>
        <v>-6.1937829319848325E-4</v>
      </c>
      <c r="J4606" s="6">
        <f t="shared" si="1634"/>
        <v>1.5465637264375481E-3</v>
      </c>
      <c r="K4606" s="6">
        <f t="shared" si="1635"/>
        <v>1.0981605375975185E-3</v>
      </c>
      <c r="L4606" s="6">
        <f t="shared" si="1636"/>
        <v>6.8848773704152655E-4</v>
      </c>
      <c r="M4606" s="9">
        <f t="shared" si="1637"/>
        <v>-1</v>
      </c>
      <c r="N4606" s="9">
        <f t="shared" si="1638"/>
        <v>-1</v>
      </c>
      <c r="O4606" s="9">
        <f t="shared" si="1639"/>
        <v>-0.89962138739026676</v>
      </c>
      <c r="P4606" s="9">
        <f t="shared" si="1640"/>
        <v>-0.96654046246342229</v>
      </c>
      <c r="Q4606" s="10">
        <f t="shared" si="1641"/>
        <v>0.1485313563672849</v>
      </c>
      <c r="R4606" s="10">
        <f t="shared" si="1627"/>
        <v>0.53860680974445463</v>
      </c>
      <c r="S4606" s="10">
        <f>_xlfn.PERCENTILE.INC($R$1519:R4606,0.75)</f>
        <v>0.83935491206042956</v>
      </c>
      <c r="T4606" s="10">
        <f t="shared" si="1628"/>
        <v>0.83935491206042956</v>
      </c>
      <c r="U4606" s="11">
        <f t="shared" si="1642"/>
        <v>0.53860680974445463</v>
      </c>
      <c r="V4606" s="10">
        <f t="shared" si="1629"/>
        <v>-0.9846800195317339</v>
      </c>
      <c r="W4606" s="10">
        <f t="shared" si="1630"/>
        <v>0.56758204215518093</v>
      </c>
      <c r="X4606" s="10">
        <f t="shared" si="1643"/>
        <v>0.6732585121805682</v>
      </c>
      <c r="Y4606" s="10">
        <f>_xlfn.PERCENTILE.INC($X$1519:X4606,0.75)</f>
        <v>1.0491936400755373</v>
      </c>
      <c r="Z4606" s="10">
        <f t="shared" si="1644"/>
        <v>1.0491936400755373</v>
      </c>
      <c r="AA4606" s="10">
        <f t="shared" si="1645"/>
        <v>0.71267754568365826</v>
      </c>
      <c r="AB4606" s="10">
        <f t="shared" si="1646"/>
        <v>-0.55888669635522492</v>
      </c>
      <c r="AC4606" s="10">
        <f t="shared" si="1647"/>
        <v>-0.39830599907368963</v>
      </c>
      <c r="AD4606" s="13">
        <f t="shared" si="1648"/>
        <v>-558886.69635522494</v>
      </c>
      <c r="AE4606" s="13">
        <f t="shared" si="1631"/>
        <v>-398305.99907368963</v>
      </c>
      <c r="AF4606" s="13"/>
      <c r="AG4606" s="2">
        <f t="shared" si="1626"/>
        <v>41516</v>
      </c>
      <c r="AH4606" s="3">
        <f t="shared" si="1632"/>
        <v>4847.3005683504289</v>
      </c>
      <c r="AI4606" s="3">
        <f t="shared" si="1633"/>
        <v>3454.5622722429853</v>
      </c>
      <c r="AJ4606" s="3">
        <f t="shared" si="1649"/>
        <v>779915.04972527944</v>
      </c>
      <c r="AK4606" s="3">
        <f t="shared" si="1650"/>
        <v>604270.27599355963</v>
      </c>
    </row>
    <row r="4607" spans="2:37" x14ac:dyDescent="0.2">
      <c r="B4607" s="2">
        <v>41520</v>
      </c>
      <c r="C4607" s="1">
        <v>469.93</v>
      </c>
      <c r="D4607" s="1">
        <f t="shared" si="1620"/>
        <v>36</v>
      </c>
      <c r="E4607" s="1" t="b">
        <f t="shared" si="1621"/>
        <v>1</v>
      </c>
      <c r="F4607" s="6">
        <f t="shared" si="1622"/>
        <v>-2.0810770635578679E-3</v>
      </c>
      <c r="G4607" s="8">
        <f t="shared" si="1623"/>
        <v>-1.5272326338648949E-3</v>
      </c>
      <c r="H4607" s="8">
        <f t="shared" si="1624"/>
        <v>-1.337764336292231E-3</v>
      </c>
      <c r="I4607" s="8">
        <f t="shared" si="1625"/>
        <v>-6.2942720255687026E-4</v>
      </c>
      <c r="J4607" s="6">
        <f t="shared" si="1634"/>
        <v>1.5468939213054297E-3</v>
      </c>
      <c r="K4607" s="6">
        <f t="shared" si="1635"/>
        <v>1.098546431608606E-3</v>
      </c>
      <c r="L4607" s="6">
        <f t="shared" si="1636"/>
        <v>6.8852566119614877E-4</v>
      </c>
      <c r="M4607" s="9">
        <f t="shared" si="1637"/>
        <v>-0.98728982823596434</v>
      </c>
      <c r="N4607" s="9">
        <f t="shared" si="1638"/>
        <v>-1</v>
      </c>
      <c r="O4607" s="9">
        <f t="shared" si="1639"/>
        <v>-0.91416665787501794</v>
      </c>
      <c r="P4607" s="9">
        <f t="shared" si="1640"/>
        <v>-0.96715216203699406</v>
      </c>
      <c r="Q4607" s="10">
        <f t="shared" si="1641"/>
        <v>0.14796766182242732</v>
      </c>
      <c r="R4607" s="10">
        <f t="shared" si="1627"/>
        <v>0.54065867510974264</v>
      </c>
      <c r="S4607" s="10">
        <f>_xlfn.PERCENTILE.INC($R$1519:R4607,0.75)</f>
        <v>0.8393189475528342</v>
      </c>
      <c r="T4607" s="10">
        <f t="shared" si="1628"/>
        <v>0.8393189475528342</v>
      </c>
      <c r="U4607" s="11">
        <f t="shared" si="1642"/>
        <v>0.54065867510974264</v>
      </c>
      <c r="V4607" s="10">
        <f t="shared" si="1629"/>
        <v>-0.96654046246342229</v>
      </c>
      <c r="W4607" s="10">
        <f t="shared" si="1630"/>
        <v>0.53860680974445463</v>
      </c>
      <c r="X4607" s="10">
        <f t="shared" si="1643"/>
        <v>0.67582334388717835</v>
      </c>
      <c r="Y4607" s="10">
        <f>_xlfn.PERCENTILE.INC($X$1519:X4607,0.75)</f>
        <v>1.0491486844410429</v>
      </c>
      <c r="Z4607" s="10">
        <f t="shared" si="1644"/>
        <v>1.0491486844410429</v>
      </c>
      <c r="AA4607" s="10">
        <f t="shared" si="1645"/>
        <v>0.67582334388717835</v>
      </c>
      <c r="AB4607" s="10">
        <f t="shared" si="1646"/>
        <v>-0.52058527497635365</v>
      </c>
      <c r="AC4607" s="10">
        <f t="shared" si="1647"/>
        <v>-0.35182368131294556</v>
      </c>
      <c r="AD4607" s="13">
        <f t="shared" si="1648"/>
        <v>-520585.27497635363</v>
      </c>
      <c r="AE4607" s="13">
        <f t="shared" si="1631"/>
        <v>-351823.68131294555</v>
      </c>
      <c r="AF4607" s="13"/>
      <c r="AG4607" s="2">
        <f t="shared" si="1626"/>
        <v>41520</v>
      </c>
      <c r="AH4607" s="3">
        <f t="shared" si="1632"/>
        <v>1163.0862849124892</v>
      </c>
      <c r="AI4607" s="3">
        <f t="shared" si="1633"/>
        <v>828.90547894975691</v>
      </c>
      <c r="AJ4607" s="3">
        <f t="shared" si="1649"/>
        <v>781078.13601019199</v>
      </c>
      <c r="AK4607" s="3">
        <f t="shared" si="1650"/>
        <v>605099.1814725094</v>
      </c>
    </row>
    <row r="4608" spans="2:37" x14ac:dyDescent="0.2">
      <c r="B4608" s="2">
        <v>41521</v>
      </c>
      <c r="C4608" s="1">
        <v>476.63</v>
      </c>
      <c r="D4608" s="1">
        <f t="shared" si="1620"/>
        <v>36</v>
      </c>
      <c r="E4608" s="1" t="b">
        <f t="shared" si="1621"/>
        <v>0</v>
      </c>
      <c r="F4608" s="6">
        <f t="shared" si="1622"/>
        <v>1.4257442597833681E-2</v>
      </c>
      <c r="G4608" s="8">
        <f t="shared" si="1623"/>
        <v>-1.0960907934807012E-3</v>
      </c>
      <c r="H4608" s="8">
        <f t="shared" si="1624"/>
        <v>-1.1196386041718929E-3</v>
      </c>
      <c r="I4608" s="8">
        <f t="shared" si="1625"/>
        <v>-5.1828179555547436E-4</v>
      </c>
      <c r="J4608" s="6">
        <f t="shared" si="1634"/>
        <v>1.5467470968310011E-3</v>
      </c>
      <c r="K4608" s="6">
        <f t="shared" si="1635"/>
        <v>1.0986389334487077E-3</v>
      </c>
      <c r="L4608" s="6">
        <f t="shared" si="1636"/>
        <v>6.8837806788420944E-4</v>
      </c>
      <c r="M4608" s="9">
        <f t="shared" si="1637"/>
        <v>-0.7086425413219708</v>
      </c>
      <c r="N4608" s="9">
        <f t="shared" si="1638"/>
        <v>-1</v>
      </c>
      <c r="O4608" s="9">
        <f t="shared" si="1639"/>
        <v>-0.75290283019686999</v>
      </c>
      <c r="P4608" s="9">
        <f t="shared" si="1640"/>
        <v>-0.82051512383961356</v>
      </c>
      <c r="Q4608" s="10">
        <f t="shared" si="1641"/>
        <v>0.15144196308901839</v>
      </c>
      <c r="R4608" s="10">
        <f t="shared" si="1627"/>
        <v>0.52825517028576541</v>
      </c>
      <c r="S4608" s="10">
        <f>_xlfn.PERCENTILE.INC($R$1519:R4608,0.75)</f>
        <v>0.83928884913221813</v>
      </c>
      <c r="T4608" s="10">
        <f t="shared" si="1628"/>
        <v>0.83928884913221813</v>
      </c>
      <c r="U4608" s="11">
        <f t="shared" si="1642"/>
        <v>0.52825517028576541</v>
      </c>
      <c r="V4608" s="10">
        <f t="shared" si="1629"/>
        <v>-0.96654046246342229</v>
      </c>
      <c r="W4608" s="10">
        <f t="shared" si="1630"/>
        <v>0.53860680974445463</v>
      </c>
      <c r="X4608" s="10">
        <f t="shared" si="1643"/>
        <v>0.6603189628572067</v>
      </c>
      <c r="Y4608" s="10">
        <f>_xlfn.PERCENTILE.INC($X$1519:X4608,0.75)</f>
        <v>1.0491110614152728</v>
      </c>
      <c r="Z4608" s="10">
        <f t="shared" si="1644"/>
        <v>1.0491110614152728</v>
      </c>
      <c r="AA4608" s="10">
        <f t="shared" si="1645"/>
        <v>0.67582334388717835</v>
      </c>
      <c r="AB4608" s="10">
        <f t="shared" si="1646"/>
        <v>-0.52058527497635365</v>
      </c>
      <c r="AC4608" s="10">
        <f t="shared" si="1647"/>
        <v>-0.35182368131294556</v>
      </c>
      <c r="AD4608" s="13">
        <f t="shared" si="1648"/>
        <v>-520585.27497635363</v>
      </c>
      <c r="AE4608" s="13">
        <f t="shared" si="1631"/>
        <v>-351823.68131294555</v>
      </c>
      <c r="AF4608" s="13"/>
      <c r="AG4608" s="2">
        <f t="shared" si="1626"/>
        <v>41521</v>
      </c>
      <c r="AH4608" s="3">
        <f t="shared" si="1632"/>
        <v>-7422.2146752528242</v>
      </c>
      <c r="AI4608" s="3">
        <f t="shared" si="1633"/>
        <v>-5016.105940877851</v>
      </c>
      <c r="AJ4608" s="3">
        <f t="shared" si="1649"/>
        <v>773655.92133493919</v>
      </c>
      <c r="AK4608" s="3">
        <f t="shared" si="1650"/>
        <v>600083.07553163159</v>
      </c>
    </row>
    <row r="4609" spans="2:37" x14ac:dyDescent="0.2">
      <c r="B4609" s="2">
        <v>41522</v>
      </c>
      <c r="C4609" s="1">
        <v>483.52</v>
      </c>
      <c r="D4609" s="1">
        <f t="shared" si="1620"/>
        <v>36</v>
      </c>
      <c r="E4609" s="1" t="b">
        <f t="shared" si="1621"/>
        <v>0</v>
      </c>
      <c r="F4609" s="6">
        <f t="shared" si="1622"/>
        <v>1.4455657428193769E-2</v>
      </c>
      <c r="G4609" s="8">
        <f t="shared" si="1623"/>
        <v>-6.4819049361846694E-4</v>
      </c>
      <c r="H4609" s="8">
        <f t="shared" si="1624"/>
        <v>-9.4936644582067767E-4</v>
      </c>
      <c r="I4609" s="8">
        <f t="shared" si="1625"/>
        <v>-4.179430997914874E-4</v>
      </c>
      <c r="J4609" s="6">
        <f t="shared" si="1634"/>
        <v>1.5464393321952127E-3</v>
      </c>
      <c r="K4609" s="6">
        <f t="shared" si="1635"/>
        <v>1.0985951023957503E-3</v>
      </c>
      <c r="L4609" s="6">
        <f t="shared" si="1636"/>
        <v>6.8816314226821716E-4</v>
      </c>
      <c r="M4609" s="9">
        <f t="shared" si="1637"/>
        <v>-0.41915028939308141</v>
      </c>
      <c r="N4609" s="9">
        <f t="shared" si="1638"/>
        <v>-0.86416409808341244</v>
      </c>
      <c r="O4609" s="9">
        <f t="shared" si="1639"/>
        <v>-0.60733142204322055</v>
      </c>
      <c r="P4609" s="9">
        <f t="shared" si="1640"/>
        <v>-0.63021526983990483</v>
      </c>
      <c r="Q4609" s="10">
        <f t="shared" si="1641"/>
        <v>0.15304922610068888</v>
      </c>
      <c r="R4609" s="10">
        <f t="shared" si="1627"/>
        <v>0.52270764144451898</v>
      </c>
      <c r="S4609" s="10">
        <f>_xlfn.PERCENTILE.INC($R$1519:R4609,0.75)</f>
        <v>0.83925875071160205</v>
      </c>
      <c r="T4609" s="10">
        <f t="shared" si="1628"/>
        <v>0.83925875071160205</v>
      </c>
      <c r="U4609" s="11">
        <f t="shared" si="1642"/>
        <v>0.52270764144451898</v>
      </c>
      <c r="V4609" s="10">
        <f t="shared" si="1629"/>
        <v>-0.96654046246342229</v>
      </c>
      <c r="W4609" s="10">
        <f t="shared" si="1630"/>
        <v>0.53860680974445463</v>
      </c>
      <c r="X4609" s="10">
        <f t="shared" si="1643"/>
        <v>0.65338455180564881</v>
      </c>
      <c r="Y4609" s="10">
        <f>_xlfn.PERCENTILE.INC($X$1519:X4609,0.75)</f>
        <v>1.0490734383895026</v>
      </c>
      <c r="Z4609" s="10">
        <f t="shared" si="1644"/>
        <v>1.0490734383895026</v>
      </c>
      <c r="AA4609" s="10">
        <f t="shared" si="1645"/>
        <v>0.67582334388717835</v>
      </c>
      <c r="AB4609" s="10">
        <f t="shared" si="1646"/>
        <v>-0.52058527497635365</v>
      </c>
      <c r="AC4609" s="10">
        <f t="shared" si="1647"/>
        <v>-0.35182368131294556</v>
      </c>
      <c r="AD4609" s="13">
        <f t="shared" si="1648"/>
        <v>-520585.27497635363</v>
      </c>
      <c r="AE4609" s="13">
        <f t="shared" si="1631"/>
        <v>-351823.68131294555</v>
      </c>
      <c r="AF4609" s="13"/>
      <c r="AG4609" s="2">
        <f t="shared" si="1626"/>
        <v>41522</v>
      </c>
      <c r="AH4609" s="3">
        <f t="shared" si="1632"/>
        <v>-7525.4023972202222</v>
      </c>
      <c r="AI4609" s="3">
        <f t="shared" si="1633"/>
        <v>-5085.8426121859584</v>
      </c>
      <c r="AJ4609" s="3">
        <f t="shared" si="1649"/>
        <v>766130.51893771894</v>
      </c>
      <c r="AK4609" s="3">
        <f t="shared" si="1650"/>
        <v>594997.23291944561</v>
      </c>
    </row>
    <row r="4610" spans="2:37" x14ac:dyDescent="0.2">
      <c r="B4610" s="2">
        <v>41523</v>
      </c>
      <c r="C4610" s="1">
        <v>487.26</v>
      </c>
      <c r="D4610" s="1">
        <f t="shared" si="1620"/>
        <v>36</v>
      </c>
      <c r="E4610" s="1" t="b">
        <f t="shared" si="1621"/>
        <v>0</v>
      </c>
      <c r="F4610" s="6">
        <f t="shared" si="1622"/>
        <v>7.7349437458635872E-3</v>
      </c>
      <c r="G4610" s="8">
        <f t="shared" si="1623"/>
        <v>-4.2932156884173915E-4</v>
      </c>
      <c r="H4610" s="8">
        <f t="shared" si="1624"/>
        <v>-8.552623770052061E-4</v>
      </c>
      <c r="I4610" s="8">
        <f t="shared" si="1625"/>
        <v>-3.7101585266929729E-4</v>
      </c>
      <c r="J4610" s="6">
        <f t="shared" si="1634"/>
        <v>1.5459871652402019E-3</v>
      </c>
      <c r="K4610" s="6">
        <f t="shared" si="1635"/>
        <v>1.098410431969636E-3</v>
      </c>
      <c r="L4610" s="6">
        <f t="shared" si="1636"/>
        <v>6.8785136001435574E-4</v>
      </c>
      <c r="M4610" s="9">
        <f t="shared" si="1637"/>
        <v>-0.27770060353317028</v>
      </c>
      <c r="N4610" s="9">
        <f t="shared" si="1638"/>
        <v>-0.77863642961909574</v>
      </c>
      <c r="O4610" s="9">
        <f t="shared" si="1639"/>
        <v>-0.53938375968545593</v>
      </c>
      <c r="P4610" s="9">
        <f t="shared" si="1640"/>
        <v>-0.53190693094590724</v>
      </c>
      <c r="Q4610" s="10">
        <f t="shared" si="1641"/>
        <v>0.15352818148129777</v>
      </c>
      <c r="R4610" s="10">
        <f t="shared" si="1627"/>
        <v>0.5210769725019202</v>
      </c>
      <c r="S4610" s="10">
        <f>_xlfn.PERCENTILE.INC($R$1519:R4610,0.75)</f>
        <v>0.83922865229098598</v>
      </c>
      <c r="T4610" s="10">
        <f t="shared" si="1628"/>
        <v>0.83922865229098598</v>
      </c>
      <c r="U4610" s="11">
        <f t="shared" si="1642"/>
        <v>0.5210769725019202</v>
      </c>
      <c r="V4610" s="10">
        <f t="shared" si="1629"/>
        <v>-0.96654046246342229</v>
      </c>
      <c r="W4610" s="10">
        <f t="shared" si="1630"/>
        <v>0.53860680974445463</v>
      </c>
      <c r="X4610" s="10">
        <f t="shared" si="1643"/>
        <v>0.65134621562740025</v>
      </c>
      <c r="Y4610" s="10">
        <f>_xlfn.PERCENTILE.INC($X$1519:X4610,0.75)</f>
        <v>1.0490358153637325</v>
      </c>
      <c r="Z4610" s="10">
        <f t="shared" si="1644"/>
        <v>1.0490358153637325</v>
      </c>
      <c r="AA4610" s="10">
        <f t="shared" si="1645"/>
        <v>0.67582334388717835</v>
      </c>
      <c r="AB4610" s="10">
        <f t="shared" si="1646"/>
        <v>-0.52058527497635365</v>
      </c>
      <c r="AC4610" s="10">
        <f t="shared" si="1647"/>
        <v>-0.35182368131294556</v>
      </c>
      <c r="AD4610" s="13">
        <f t="shared" si="1648"/>
        <v>-520585.27497635363</v>
      </c>
      <c r="AE4610" s="13">
        <f t="shared" si="1631"/>
        <v>-351823.68131294555</v>
      </c>
      <c r="AF4610" s="13"/>
      <c r="AG4610" s="2">
        <f t="shared" si="1626"/>
        <v>41523</v>
      </c>
      <c r="AH4610" s="3">
        <f t="shared" si="1632"/>
        <v>-4026.6978168670221</v>
      </c>
      <c r="AI4610" s="3">
        <f t="shared" si="1633"/>
        <v>-2721.3363834182719</v>
      </c>
      <c r="AJ4610" s="3">
        <f t="shared" si="1649"/>
        <v>762103.82112085191</v>
      </c>
      <c r="AK4610" s="3">
        <f t="shared" si="1650"/>
        <v>592275.89653602731</v>
      </c>
    </row>
    <row r="4611" spans="2:37" x14ac:dyDescent="0.2">
      <c r="B4611" s="2">
        <v>41526</v>
      </c>
      <c r="C4611" s="1">
        <v>490.74</v>
      </c>
      <c r="D4611" s="1">
        <f t="shared" si="1620"/>
        <v>37</v>
      </c>
      <c r="E4611" s="1" t="b">
        <f t="shared" si="1621"/>
        <v>1</v>
      </c>
      <c r="F4611" s="6">
        <f t="shared" si="1622"/>
        <v>7.1419775889669523E-3</v>
      </c>
      <c r="G4611" s="8">
        <f t="shared" si="1623"/>
        <v>-2.8445525067509659E-4</v>
      </c>
      <c r="H4611" s="8">
        <f t="shared" si="1624"/>
        <v>-7.2975688183896602E-4</v>
      </c>
      <c r="I4611" s="8">
        <f t="shared" si="1625"/>
        <v>-3.4602419393587366E-4</v>
      </c>
      <c r="J4611" s="6">
        <f t="shared" si="1634"/>
        <v>1.5454889608240664E-3</v>
      </c>
      <c r="K4611" s="6">
        <f t="shared" si="1635"/>
        <v>1.0981659727064964E-3</v>
      </c>
      <c r="L4611" s="6">
        <f t="shared" si="1636"/>
        <v>6.8758762452785871E-4</v>
      </c>
      <c r="M4611" s="9">
        <f t="shared" si="1637"/>
        <v>-0.18405518116636879</v>
      </c>
      <c r="N4611" s="9">
        <f t="shared" si="1638"/>
        <v>-0.66452330519806224</v>
      </c>
      <c r="O4611" s="9">
        <f t="shared" si="1639"/>
        <v>-0.50324377809079368</v>
      </c>
      <c r="P4611" s="9">
        <f t="shared" si="1640"/>
        <v>-0.45060742148507488</v>
      </c>
      <c r="Q4611" s="10">
        <f t="shared" si="1641"/>
        <v>0.15434001554762891</v>
      </c>
      <c r="R4611" s="10">
        <f t="shared" si="1627"/>
        <v>0.51833608877220971</v>
      </c>
      <c r="S4611" s="10">
        <f>_xlfn.PERCENTILE.INC($R$1519:R4611,0.75)</f>
        <v>0.8391985538703699</v>
      </c>
      <c r="T4611" s="10">
        <f t="shared" si="1628"/>
        <v>0.8391985538703699</v>
      </c>
      <c r="U4611" s="11">
        <f t="shared" si="1642"/>
        <v>0.51833608877220971</v>
      </c>
      <c r="V4611" s="10">
        <f t="shared" si="1629"/>
        <v>-0.53190693094590724</v>
      </c>
      <c r="W4611" s="10">
        <f t="shared" si="1630"/>
        <v>0.5210769725019202</v>
      </c>
      <c r="X4611" s="10">
        <f t="shared" si="1643"/>
        <v>0.64792011096526214</v>
      </c>
      <c r="Y4611" s="10">
        <f>_xlfn.PERCENTILE.INC($X$1519:X4611,0.75)</f>
        <v>1.0489981923379623</v>
      </c>
      <c r="Z4611" s="10">
        <f t="shared" si="1644"/>
        <v>1.0489981923379623</v>
      </c>
      <c r="AA4611" s="10">
        <f t="shared" si="1645"/>
        <v>0.64792011096526214</v>
      </c>
      <c r="AB4611" s="10">
        <f t="shared" si="1646"/>
        <v>-0.27716445323008126</v>
      </c>
      <c r="AC4611" s="10">
        <f t="shared" si="1647"/>
        <v>-0.17958042329246046</v>
      </c>
      <c r="AD4611" s="13">
        <f t="shared" si="1648"/>
        <v>-277164.45323008124</v>
      </c>
      <c r="AE4611" s="13">
        <f t="shared" si="1631"/>
        <v>-179580.42329246047</v>
      </c>
      <c r="AF4611" s="13"/>
      <c r="AG4611" s="2">
        <f t="shared" si="1626"/>
        <v>41526</v>
      </c>
      <c r="AH4611" s="3">
        <f t="shared" si="1632"/>
        <v>-3718.0083670273161</v>
      </c>
      <c r="AI4611" s="3">
        <f t="shared" si="1633"/>
        <v>-2512.7168472049084</v>
      </c>
      <c r="AJ4611" s="3">
        <f t="shared" si="1649"/>
        <v>758385.81275382463</v>
      </c>
      <c r="AK4611" s="3">
        <f t="shared" si="1650"/>
        <v>589763.17968882236</v>
      </c>
    </row>
    <row r="4612" spans="2:37" x14ac:dyDescent="0.2">
      <c r="B4612" s="2">
        <v>41527</v>
      </c>
      <c r="C4612" s="1">
        <v>494.66</v>
      </c>
      <c r="D4612" s="1">
        <f t="shared" si="1620"/>
        <v>37</v>
      </c>
      <c r="E4612" s="1" t="b">
        <f t="shared" si="1621"/>
        <v>0</v>
      </c>
      <c r="F4612" s="6">
        <f t="shared" si="1622"/>
        <v>7.9879365855646256E-3</v>
      </c>
      <c r="G4612" s="8">
        <f t="shared" si="1623"/>
        <v>-6.4207604044586489E-5</v>
      </c>
      <c r="H4612" s="8">
        <f t="shared" si="1624"/>
        <v>-6.4930321924659056E-4</v>
      </c>
      <c r="I4612" s="8">
        <f t="shared" si="1625"/>
        <v>-2.8017089497513203E-4</v>
      </c>
      <c r="J4612" s="6">
        <f t="shared" si="1634"/>
        <v>1.5450909513060351E-3</v>
      </c>
      <c r="K4612" s="6">
        <f t="shared" si="1635"/>
        <v>1.0979673667912554E-3</v>
      </c>
      <c r="L4612" s="6">
        <f t="shared" si="1636"/>
        <v>6.8733513459712822E-4</v>
      </c>
      <c r="M4612" s="9">
        <f t="shared" si="1637"/>
        <v>-4.1555873452182902E-2</v>
      </c>
      <c r="N4612" s="9">
        <f t="shared" si="1638"/>
        <v>-0.59136841301954246</v>
      </c>
      <c r="O4612" s="9">
        <f t="shared" si="1639"/>
        <v>-0.40761905055144643</v>
      </c>
      <c r="P4612" s="9">
        <f t="shared" si="1640"/>
        <v>-0.34684777900772396</v>
      </c>
      <c r="Q4612" s="10">
        <f t="shared" si="1641"/>
        <v>0.1553238721971914</v>
      </c>
      <c r="R4612" s="10">
        <f t="shared" si="1627"/>
        <v>0.51505283037520477</v>
      </c>
      <c r="S4612" s="10">
        <f>_xlfn.PERCENTILE.INC($R$1519:R4612,0.75)</f>
        <v>0.83910244395983957</v>
      </c>
      <c r="T4612" s="10">
        <f t="shared" si="1628"/>
        <v>0.83910244395983957</v>
      </c>
      <c r="U4612" s="11">
        <f t="shared" si="1642"/>
        <v>0.51505283037520477</v>
      </c>
      <c r="V4612" s="10">
        <f t="shared" si="1629"/>
        <v>-0.53190693094590724</v>
      </c>
      <c r="W4612" s="10">
        <f t="shared" si="1630"/>
        <v>0.5210769725019202</v>
      </c>
      <c r="X4612" s="10">
        <f t="shared" si="1643"/>
        <v>0.64381603796900588</v>
      </c>
      <c r="Y4612" s="10">
        <f>_xlfn.PERCENTILE.INC($X$1519:X4612,0.75)</f>
        <v>1.0488780549497994</v>
      </c>
      <c r="Z4612" s="10">
        <f t="shared" si="1644"/>
        <v>1.0488780549497994</v>
      </c>
      <c r="AA4612" s="10">
        <f t="shared" si="1645"/>
        <v>0.64792011096526214</v>
      </c>
      <c r="AB4612" s="10">
        <f t="shared" si="1646"/>
        <v>-0.27716445323008126</v>
      </c>
      <c r="AC4612" s="10">
        <f t="shared" si="1647"/>
        <v>-0.17958042329246046</v>
      </c>
      <c r="AD4612" s="13">
        <f t="shared" si="1648"/>
        <v>-277164.45323008124</v>
      </c>
      <c r="AE4612" s="13">
        <f t="shared" si="1631"/>
        <v>-179580.42329246047</v>
      </c>
      <c r="AF4612" s="13"/>
      <c r="AG4612" s="2">
        <f t="shared" si="1626"/>
        <v>41527</v>
      </c>
      <c r="AH4612" s="3">
        <f t="shared" si="1632"/>
        <v>-2213.9720761745816</v>
      </c>
      <c r="AI4612" s="3">
        <f t="shared" si="1633"/>
        <v>-1434.4770332690268</v>
      </c>
      <c r="AJ4612" s="3">
        <f t="shared" si="1649"/>
        <v>756171.84067765006</v>
      </c>
      <c r="AK4612" s="3">
        <f t="shared" si="1650"/>
        <v>588328.70265555335</v>
      </c>
    </row>
    <row r="4613" spans="2:37" x14ac:dyDescent="0.2">
      <c r="B4613" s="2">
        <v>41528</v>
      </c>
      <c r="C4613" s="1">
        <v>488.2</v>
      </c>
      <c r="D4613" s="1">
        <f t="shared" si="1620"/>
        <v>37</v>
      </c>
      <c r="E4613" s="1" t="b">
        <f t="shared" si="1621"/>
        <v>0</v>
      </c>
      <c r="F4613" s="6">
        <f t="shared" si="1622"/>
        <v>-1.3059475195083547E-2</v>
      </c>
      <c r="G4613" s="8">
        <f t="shared" si="1623"/>
        <v>-4.1609392491425893E-4</v>
      </c>
      <c r="H4613" s="8">
        <f t="shared" si="1624"/>
        <v>-7.984912802777767E-4</v>
      </c>
      <c r="I4613" s="8">
        <f t="shared" si="1625"/>
        <v>-3.6697452874749853E-4</v>
      </c>
      <c r="J4613" s="6">
        <f t="shared" si="1634"/>
        <v>1.5449111057374786E-3</v>
      </c>
      <c r="K4613" s="6">
        <f t="shared" si="1635"/>
        <v>1.0979232916852261E-3</v>
      </c>
      <c r="L4613" s="6">
        <f t="shared" si="1636"/>
        <v>6.8714958586325414E-4</v>
      </c>
      <c r="M4613" s="9">
        <f t="shared" si="1637"/>
        <v>-0.26933195273758642</v>
      </c>
      <c r="N4613" s="9">
        <f t="shared" si="1638"/>
        <v>-0.72727419695428375</v>
      </c>
      <c r="O4613" s="9">
        <f t="shared" si="1639"/>
        <v>-0.53405333612545913</v>
      </c>
      <c r="P4613" s="9">
        <f t="shared" si="1640"/>
        <v>-0.51021982860577642</v>
      </c>
      <c r="Q4613" s="10">
        <f t="shared" si="1641"/>
        <v>0.15733560645816261</v>
      </c>
      <c r="R4613" s="10">
        <f t="shared" si="1627"/>
        <v>0.50846723002445693</v>
      </c>
      <c r="S4613" s="10">
        <f>_xlfn.PERCENTILE.INC($R$1519:R4613,0.75)</f>
        <v>0.83900633404930913</v>
      </c>
      <c r="T4613" s="10">
        <f t="shared" si="1628"/>
        <v>0.83900633404930913</v>
      </c>
      <c r="U4613" s="11">
        <f t="shared" si="1642"/>
        <v>0.50846723002445693</v>
      </c>
      <c r="V4613" s="10">
        <f t="shared" si="1629"/>
        <v>-0.53190693094590724</v>
      </c>
      <c r="W4613" s="10">
        <f t="shared" si="1630"/>
        <v>0.5210769725019202</v>
      </c>
      <c r="X4613" s="10">
        <f t="shared" si="1643"/>
        <v>0.63558403753057124</v>
      </c>
      <c r="Y4613" s="10">
        <f>_xlfn.PERCENTILE.INC($X$1519:X4613,0.75)</f>
        <v>1.0487579175616364</v>
      </c>
      <c r="Z4613" s="10">
        <f t="shared" si="1644"/>
        <v>1.0487579175616364</v>
      </c>
      <c r="AA4613" s="10">
        <f t="shared" si="1645"/>
        <v>0.64792011096526214</v>
      </c>
      <c r="AB4613" s="10">
        <f t="shared" si="1646"/>
        <v>-0.27716445323008126</v>
      </c>
      <c r="AC4613" s="10">
        <f t="shared" si="1647"/>
        <v>-0.17958042329246046</v>
      </c>
      <c r="AD4613" s="13">
        <f t="shared" si="1648"/>
        <v>-277164.45323008124</v>
      </c>
      <c r="AE4613" s="13">
        <f t="shared" si="1631"/>
        <v>-179580.42329246047</v>
      </c>
      <c r="AF4613" s="13"/>
      <c r="AG4613" s="2">
        <f t="shared" si="1626"/>
        <v>41528</v>
      </c>
      <c r="AH4613" s="3">
        <f t="shared" si="1632"/>
        <v>3619.6223019171398</v>
      </c>
      <c r="AI4613" s="3">
        <f t="shared" si="1633"/>
        <v>2345.2260835104912</v>
      </c>
      <c r="AJ4613" s="3">
        <f t="shared" si="1649"/>
        <v>759791.46297956724</v>
      </c>
      <c r="AK4613" s="3">
        <f t="shared" si="1650"/>
        <v>590673.92873906379</v>
      </c>
    </row>
    <row r="4614" spans="2:37" x14ac:dyDescent="0.2">
      <c r="B4614" s="2">
        <v>41529</v>
      </c>
      <c r="C4614" s="1">
        <v>493.57</v>
      </c>
      <c r="D4614" s="1">
        <f t="shared" si="1620"/>
        <v>37</v>
      </c>
      <c r="E4614" s="1" t="b">
        <f t="shared" si="1621"/>
        <v>0</v>
      </c>
      <c r="F4614" s="6">
        <f t="shared" si="1622"/>
        <v>1.0999590331831177E-2</v>
      </c>
      <c r="G4614" s="8">
        <f t="shared" si="1623"/>
        <v>-1.402151020551238E-4</v>
      </c>
      <c r="H4614" s="8">
        <f t="shared" si="1624"/>
        <v>-6.5228313600034437E-4</v>
      </c>
      <c r="I4614" s="8">
        <f t="shared" si="1625"/>
        <v>-2.9706888124322547E-4</v>
      </c>
      <c r="J4614" s="6">
        <f t="shared" si="1634"/>
        <v>1.5447568445940069E-3</v>
      </c>
      <c r="K4614" s="6">
        <f t="shared" si="1635"/>
        <v>1.0978140474645266E-3</v>
      </c>
      <c r="L4614" s="6">
        <f t="shared" si="1636"/>
        <v>6.8695616170829938E-4</v>
      </c>
      <c r="M4614" s="9">
        <f t="shared" si="1637"/>
        <v>-9.0768396687036623E-2</v>
      </c>
      <c r="N4614" s="9">
        <f t="shared" si="1638"/>
        <v>-0.5941654121723392</v>
      </c>
      <c r="O4614" s="9">
        <f t="shared" si="1639"/>
        <v>-0.43244226895714072</v>
      </c>
      <c r="P4614" s="9">
        <f t="shared" si="1640"/>
        <v>-0.37245869260550551</v>
      </c>
      <c r="Q4614" s="10">
        <f t="shared" si="1641"/>
        <v>0.15893481646530611</v>
      </c>
      <c r="R4614" s="10">
        <f t="shared" si="1627"/>
        <v>0.50335100753372819</v>
      </c>
      <c r="S4614" s="10">
        <f>_xlfn.PERCENTILE.INC($R$1519:R4614,0.75)</f>
        <v>0.83891022413877869</v>
      </c>
      <c r="T4614" s="10">
        <f t="shared" si="1628"/>
        <v>0.83891022413877869</v>
      </c>
      <c r="U4614" s="11">
        <f t="shared" si="1642"/>
        <v>0.50335100753372819</v>
      </c>
      <c r="V4614" s="10">
        <f t="shared" si="1629"/>
        <v>-0.53190693094590724</v>
      </c>
      <c r="W4614" s="10">
        <f t="shared" si="1630"/>
        <v>0.5210769725019202</v>
      </c>
      <c r="X4614" s="10">
        <f t="shared" si="1643"/>
        <v>0.62918875941716024</v>
      </c>
      <c r="Y4614" s="10">
        <f>_xlfn.PERCENTILE.INC($X$1519:X4614,0.75)</f>
        <v>1.0486377801734734</v>
      </c>
      <c r="Z4614" s="10">
        <f t="shared" si="1644"/>
        <v>1.0486377801734734</v>
      </c>
      <c r="AA4614" s="10">
        <f t="shared" si="1645"/>
        <v>0.64792011096526214</v>
      </c>
      <c r="AB4614" s="10">
        <f t="shared" si="1646"/>
        <v>-0.27716445323008126</v>
      </c>
      <c r="AC4614" s="10">
        <f t="shared" si="1647"/>
        <v>-0.17958042329246046</v>
      </c>
      <c r="AD4614" s="13">
        <f t="shared" si="1648"/>
        <v>-277164.45323008124</v>
      </c>
      <c r="AE4614" s="13">
        <f t="shared" si="1631"/>
        <v>-179580.42329246047</v>
      </c>
      <c r="AF4614" s="13"/>
      <c r="AG4614" s="2">
        <f t="shared" si="1626"/>
        <v>41529</v>
      </c>
      <c r="AH4614" s="3">
        <f t="shared" si="1632"/>
        <v>-3048.6954400768759</v>
      </c>
      <c r="AI4614" s="3">
        <f t="shared" si="1633"/>
        <v>-1975.3110878338985</v>
      </c>
      <c r="AJ4614" s="3">
        <f t="shared" si="1649"/>
        <v>756742.76753949036</v>
      </c>
      <c r="AK4614" s="3">
        <f t="shared" si="1650"/>
        <v>588698.61765122984</v>
      </c>
    </row>
    <row r="4615" spans="2:37" x14ac:dyDescent="0.2">
      <c r="B4615" s="2">
        <v>41530</v>
      </c>
      <c r="C4615" s="1">
        <v>492.88</v>
      </c>
      <c r="D4615" s="1">
        <f t="shared" si="1620"/>
        <v>37</v>
      </c>
      <c r="E4615" s="1" t="b">
        <f t="shared" si="1621"/>
        <v>0</v>
      </c>
      <c r="F4615" s="6">
        <f t="shared" si="1622"/>
        <v>-1.3979779970419992E-3</v>
      </c>
      <c r="G4615" s="8">
        <f t="shared" si="1623"/>
        <v>-6.3940335276033947E-5</v>
      </c>
      <c r="H4615" s="8">
        <f t="shared" si="1624"/>
        <v>-6.6828712168808078E-4</v>
      </c>
      <c r="I4615" s="8">
        <f t="shared" si="1625"/>
        <v>-3.151765066323941E-4</v>
      </c>
      <c r="J4615" s="6">
        <f t="shared" si="1634"/>
        <v>1.5447115943728385E-3</v>
      </c>
      <c r="K4615" s="6">
        <f t="shared" si="1635"/>
        <v>1.0978559085323737E-3</v>
      </c>
      <c r="L4615" s="6">
        <f t="shared" si="1636"/>
        <v>6.8686058484713846E-4</v>
      </c>
      <c r="M4615" s="9">
        <f t="shared" si="1637"/>
        <v>-4.1393057130508608E-2</v>
      </c>
      <c r="N4615" s="9">
        <f t="shared" si="1638"/>
        <v>-0.60872024870864394</v>
      </c>
      <c r="O4615" s="9">
        <f t="shared" si="1639"/>
        <v>-0.45886532665509838</v>
      </c>
      <c r="P4615" s="9">
        <f t="shared" si="1640"/>
        <v>-0.36965954416475028</v>
      </c>
      <c r="Q4615" s="10">
        <f t="shared" si="1641"/>
        <v>0.15775231211488505</v>
      </c>
      <c r="R4615" s="10">
        <f t="shared" si="1627"/>
        <v>0.50712410441083755</v>
      </c>
      <c r="S4615" s="10">
        <f>_xlfn.PERCENTILE.INC($R$1519:R4615,0.75)</f>
        <v>0.83881411422824836</v>
      </c>
      <c r="T4615" s="10">
        <f t="shared" si="1628"/>
        <v>0.83881411422824836</v>
      </c>
      <c r="U4615" s="11">
        <f t="shared" si="1642"/>
        <v>0.50712410441083755</v>
      </c>
      <c r="V4615" s="10">
        <f t="shared" si="1629"/>
        <v>-0.53190693094590724</v>
      </c>
      <c r="W4615" s="10">
        <f t="shared" si="1630"/>
        <v>0.5210769725019202</v>
      </c>
      <c r="X4615" s="10">
        <f t="shared" si="1643"/>
        <v>0.63390513051354702</v>
      </c>
      <c r="Y4615" s="10">
        <f>_xlfn.PERCENTILE.INC($X$1519:X4615,0.75)</f>
        <v>1.0485176427853105</v>
      </c>
      <c r="Z4615" s="10">
        <f t="shared" si="1644"/>
        <v>1.0485176427853105</v>
      </c>
      <c r="AA4615" s="10">
        <f t="shared" si="1645"/>
        <v>0.64792011096526214</v>
      </c>
      <c r="AB4615" s="10">
        <f t="shared" si="1646"/>
        <v>-0.27716445323008126</v>
      </c>
      <c r="AC4615" s="10">
        <f t="shared" si="1647"/>
        <v>-0.17958042329246046</v>
      </c>
      <c r="AD4615" s="13">
        <f t="shared" si="1648"/>
        <v>-277164.45323008124</v>
      </c>
      <c r="AE4615" s="13">
        <f t="shared" si="1631"/>
        <v>-179580.42329246047</v>
      </c>
      <c r="AF4615" s="13"/>
      <c r="AG4615" s="2">
        <f t="shared" si="1626"/>
        <v>41530</v>
      </c>
      <c r="AH4615" s="3">
        <f t="shared" si="1632"/>
        <v>387.46980717782986</v>
      </c>
      <c r="AI4615" s="3">
        <f t="shared" si="1633"/>
        <v>251.04948046234827</v>
      </c>
      <c r="AJ4615" s="3">
        <f t="shared" si="1649"/>
        <v>757130.23734666815</v>
      </c>
      <c r="AK4615" s="3">
        <f t="shared" si="1650"/>
        <v>588949.66713169217</v>
      </c>
    </row>
    <row r="4616" spans="2:37" x14ac:dyDescent="0.2">
      <c r="B4616" s="2">
        <v>41533</v>
      </c>
      <c r="C4616" s="1">
        <v>495.61</v>
      </c>
      <c r="D4616" s="1">
        <f t="shared" si="1620"/>
        <v>38</v>
      </c>
      <c r="E4616" s="1" t="b">
        <f t="shared" si="1621"/>
        <v>1</v>
      </c>
      <c r="F4616" s="6">
        <f t="shared" si="1622"/>
        <v>5.538873559487234E-3</v>
      </c>
      <c r="G4616" s="8">
        <f t="shared" si="1623"/>
        <v>2.1609676359040267E-5</v>
      </c>
      <c r="H4616" s="8">
        <f t="shared" si="1624"/>
        <v>-6.2418004609093034E-4</v>
      </c>
      <c r="I4616" s="8">
        <f t="shared" si="1625"/>
        <v>-2.8221940855104012E-4</v>
      </c>
      <c r="J4616" s="6">
        <f t="shared" si="1634"/>
        <v>1.5446314463704988E-3</v>
      </c>
      <c r="K4616" s="6">
        <f t="shared" si="1635"/>
        <v>1.0978528933450486E-3</v>
      </c>
      <c r="L4616" s="6">
        <f t="shared" si="1636"/>
        <v>6.8670215272301379E-4</v>
      </c>
      <c r="M4616" s="9">
        <f t="shared" si="1637"/>
        <v>1.3990182842527033E-2</v>
      </c>
      <c r="N4616" s="9">
        <f t="shared" si="1638"/>
        <v>-0.56854615939401121</v>
      </c>
      <c r="O4616" s="9">
        <f t="shared" si="1639"/>
        <v>-0.41097789985358518</v>
      </c>
      <c r="P4616" s="9">
        <f t="shared" si="1640"/>
        <v>-0.32184462546835646</v>
      </c>
      <c r="Q4616" s="10">
        <f t="shared" si="1641"/>
        <v>0.15819983195683365</v>
      </c>
      <c r="R4616" s="10">
        <f t="shared" si="1627"/>
        <v>0.50568953841764364</v>
      </c>
      <c r="S4616" s="10">
        <f>_xlfn.PERCENTILE.INC($R$1519:R4616,0.75)</f>
        <v>0.83869879149584647</v>
      </c>
      <c r="T4616" s="10">
        <f t="shared" si="1628"/>
        <v>0.83869879149584647</v>
      </c>
      <c r="U4616" s="11">
        <f t="shared" si="1642"/>
        <v>0.50568953841764364</v>
      </c>
      <c r="V4616" s="10">
        <f t="shared" si="1629"/>
        <v>-0.36965954416475028</v>
      </c>
      <c r="W4616" s="10">
        <f t="shared" si="1630"/>
        <v>0.50712410441083755</v>
      </c>
      <c r="X4616" s="10">
        <f t="shared" si="1643"/>
        <v>0.63211192302205454</v>
      </c>
      <c r="Y4616" s="10">
        <f>_xlfn.PERCENTILE.INC($X$1519:X4616,0.75)</f>
        <v>1.048373489369808</v>
      </c>
      <c r="Z4616" s="10">
        <f t="shared" si="1644"/>
        <v>1.048373489369808</v>
      </c>
      <c r="AA4616" s="10">
        <f t="shared" si="1645"/>
        <v>0.63211192302205454</v>
      </c>
      <c r="AB4616" s="10">
        <f t="shared" si="1646"/>
        <v>-0.18746326527146742</v>
      </c>
      <c r="AC4616" s="10">
        <f t="shared" si="1647"/>
        <v>-0.1184977651067408</v>
      </c>
      <c r="AD4616" s="13">
        <f t="shared" si="1648"/>
        <v>-187463.26527146742</v>
      </c>
      <c r="AE4616" s="13">
        <f t="shared" si="1631"/>
        <v>-118497.7651067408</v>
      </c>
      <c r="AF4616" s="13"/>
      <c r="AG4616" s="2">
        <f t="shared" si="1626"/>
        <v>41533</v>
      </c>
      <c r="AH4616" s="3">
        <f t="shared" si="1632"/>
        <v>-1535.1788616258332</v>
      </c>
      <c r="AI4616" s="3">
        <f t="shared" si="1633"/>
        <v>-994.67325837613475</v>
      </c>
      <c r="AJ4616" s="3">
        <f t="shared" si="1649"/>
        <v>755595.0584850423</v>
      </c>
      <c r="AK4616" s="3">
        <f t="shared" si="1650"/>
        <v>587954.99387331598</v>
      </c>
    </row>
    <row r="4617" spans="2:37" x14ac:dyDescent="0.2">
      <c r="B4617" s="2">
        <v>41534</v>
      </c>
      <c r="C4617" s="1">
        <v>497.79</v>
      </c>
      <c r="D4617" s="1">
        <f t="shared" si="1620"/>
        <v>38</v>
      </c>
      <c r="E4617" s="1" t="b">
        <f t="shared" si="1621"/>
        <v>0</v>
      </c>
      <c r="F4617" s="6">
        <f t="shared" si="1622"/>
        <v>4.3986198825689549E-3</v>
      </c>
      <c r="G4617" s="8">
        <f t="shared" si="1623"/>
        <v>1.1636722811936088E-4</v>
      </c>
      <c r="H4617" s="8">
        <f t="shared" si="1624"/>
        <v>-5.6885697338334351E-4</v>
      </c>
      <c r="I4617" s="8">
        <f t="shared" si="1625"/>
        <v>-2.638061665927911E-4</v>
      </c>
      <c r="J4617" s="6">
        <f t="shared" si="1634"/>
        <v>1.5445748069940581E-3</v>
      </c>
      <c r="K4617" s="6">
        <f t="shared" si="1635"/>
        <v>1.0978855846719572E-3</v>
      </c>
      <c r="L4617" s="6">
        <f t="shared" si="1636"/>
        <v>6.8657047411639844E-4</v>
      </c>
      <c r="M4617" s="9">
        <f t="shared" si="1637"/>
        <v>7.5339328074259165E-2</v>
      </c>
      <c r="N4617" s="9">
        <f t="shared" si="1638"/>
        <v>-0.51813866702085831</v>
      </c>
      <c r="O4617" s="9">
        <f t="shared" si="1639"/>
        <v>-0.38423756415145005</v>
      </c>
      <c r="P4617" s="9">
        <f t="shared" si="1640"/>
        <v>-0.27567896769934974</v>
      </c>
      <c r="Q4617" s="10">
        <f t="shared" si="1641"/>
        <v>0.1380650129513572</v>
      </c>
      <c r="R4617" s="10">
        <f t="shared" si="1627"/>
        <v>0.57943716724370598</v>
      </c>
      <c r="S4617" s="10">
        <f>_xlfn.PERCENTILE.INC($R$1519:R4617,0.75)</f>
        <v>0.83858346876344458</v>
      </c>
      <c r="T4617" s="10">
        <f t="shared" si="1628"/>
        <v>0.83858346876344458</v>
      </c>
      <c r="U4617" s="11">
        <f t="shared" si="1642"/>
        <v>0.57943716724370598</v>
      </c>
      <c r="V4617" s="10">
        <f t="shared" si="1629"/>
        <v>-0.36965954416475028</v>
      </c>
      <c r="W4617" s="10">
        <f t="shared" si="1630"/>
        <v>0.50712410441083755</v>
      </c>
      <c r="X4617" s="10">
        <f t="shared" si="1643"/>
        <v>0.72429645905463258</v>
      </c>
      <c r="Y4617" s="10">
        <f>_xlfn.PERCENTILE.INC($X$1519:X4617,0.75)</f>
        <v>1.0482293359543058</v>
      </c>
      <c r="Z4617" s="10">
        <f t="shared" si="1644"/>
        <v>1.0482293359543058</v>
      </c>
      <c r="AA4617" s="10">
        <f t="shared" si="1645"/>
        <v>0.63211192302205454</v>
      </c>
      <c r="AB4617" s="10">
        <f t="shared" si="1646"/>
        <v>-0.18746326527146742</v>
      </c>
      <c r="AC4617" s="10">
        <f t="shared" si="1647"/>
        <v>-0.1184977651067408</v>
      </c>
      <c r="AD4617" s="13">
        <f t="shared" si="1648"/>
        <v>-187463.26527146742</v>
      </c>
      <c r="AE4617" s="13">
        <f t="shared" si="1631"/>
        <v>-118497.7651067408</v>
      </c>
      <c r="AF4617" s="13"/>
      <c r="AG4617" s="2">
        <f t="shared" si="1626"/>
        <v>41534</v>
      </c>
      <c r="AH4617" s="3">
        <f t="shared" si="1632"/>
        <v>-824.57964587437482</v>
      </c>
      <c r="AI4617" s="3">
        <f t="shared" si="1633"/>
        <v>-521.22662563849576</v>
      </c>
      <c r="AJ4617" s="3">
        <f t="shared" si="1649"/>
        <v>754770.47883916798</v>
      </c>
      <c r="AK4617" s="3">
        <f t="shared" si="1650"/>
        <v>587433.76724767743</v>
      </c>
    </row>
    <row r="4618" spans="2:37" x14ac:dyDescent="0.2">
      <c r="B4618" s="2">
        <v>41535</v>
      </c>
      <c r="C4618" s="1">
        <v>499.24</v>
      </c>
      <c r="D4618" s="1">
        <f t="shared" si="1620"/>
        <v>38</v>
      </c>
      <c r="E4618" s="1" t="b">
        <f t="shared" si="1621"/>
        <v>0</v>
      </c>
      <c r="F4618" s="6">
        <f t="shared" si="1622"/>
        <v>2.9128749070892468E-3</v>
      </c>
      <c r="G4618" s="8">
        <f t="shared" si="1623"/>
        <v>1.7521858113227648E-4</v>
      </c>
      <c r="H4618" s="8">
        <f t="shared" si="1624"/>
        <v>-5.4549139364164884E-4</v>
      </c>
      <c r="I4618" s="8">
        <f t="shared" si="1625"/>
        <v>-2.4030299104808238E-4</v>
      </c>
      <c r="J4618" s="6">
        <f t="shared" si="1634"/>
        <v>1.5445317231000532E-3</v>
      </c>
      <c r="K4618" s="6">
        <f t="shared" si="1635"/>
        <v>1.0979391062226733E-3</v>
      </c>
      <c r="L4618" s="6">
        <f t="shared" si="1636"/>
        <v>6.8646216043676488E-4</v>
      </c>
      <c r="M4618" s="9">
        <f t="shared" si="1637"/>
        <v>0.11344446896862215</v>
      </c>
      <c r="N4618" s="9">
        <f t="shared" si="1638"/>
        <v>-0.49683210166212771</v>
      </c>
      <c r="O4618" s="9">
        <f t="shared" si="1639"/>
        <v>-0.35006006870821316</v>
      </c>
      <c r="P4618" s="9">
        <f t="shared" si="1640"/>
        <v>-0.24448256713390623</v>
      </c>
      <c r="Q4618" s="10">
        <f t="shared" si="1641"/>
        <v>0.13815444588415957</v>
      </c>
      <c r="R4618" s="10">
        <f t="shared" si="1627"/>
        <v>0.57906207424608547</v>
      </c>
      <c r="S4618" s="10">
        <f>_xlfn.PERCENTILE.INC($R$1519:R4618,0.75)</f>
        <v>0.83846814603104269</v>
      </c>
      <c r="T4618" s="10">
        <f t="shared" si="1628"/>
        <v>0.83846814603104269</v>
      </c>
      <c r="U4618" s="11">
        <f t="shared" si="1642"/>
        <v>0.57906207424608547</v>
      </c>
      <c r="V4618" s="10">
        <f t="shared" si="1629"/>
        <v>-0.36965954416475028</v>
      </c>
      <c r="W4618" s="10">
        <f t="shared" si="1630"/>
        <v>0.50712410441083755</v>
      </c>
      <c r="X4618" s="10">
        <f t="shared" si="1643"/>
        <v>0.72382759280760689</v>
      </c>
      <c r="Y4618" s="10">
        <f>_xlfn.PERCENTILE.INC($X$1519:X4618,0.75)</f>
        <v>1.0480851825388033</v>
      </c>
      <c r="Z4618" s="10">
        <f t="shared" si="1644"/>
        <v>1.0480851825388033</v>
      </c>
      <c r="AA4618" s="10">
        <f t="shared" si="1645"/>
        <v>0.63211192302205454</v>
      </c>
      <c r="AB4618" s="10">
        <f t="shared" si="1646"/>
        <v>-0.18746326527146742</v>
      </c>
      <c r="AC4618" s="10">
        <f t="shared" si="1647"/>
        <v>-0.1184977651067408</v>
      </c>
      <c r="AD4618" s="13">
        <f t="shared" si="1648"/>
        <v>-187463.26527146742</v>
      </c>
      <c r="AE4618" s="13">
        <f t="shared" si="1631"/>
        <v>-118497.7651067408</v>
      </c>
      <c r="AF4618" s="13"/>
      <c r="AG4618" s="2">
        <f t="shared" si="1626"/>
        <v>41535</v>
      </c>
      <c r="AH4618" s="3">
        <f t="shared" si="1632"/>
        <v>-546.05704141027252</v>
      </c>
      <c r="AI4618" s="3">
        <f t="shared" si="1633"/>
        <v>-345.16916652558098</v>
      </c>
      <c r="AJ4618" s="3">
        <f t="shared" si="1649"/>
        <v>754224.42179775774</v>
      </c>
      <c r="AK4618" s="3">
        <f t="shared" si="1650"/>
        <v>587088.59808115184</v>
      </c>
    </row>
    <row r="4619" spans="2:37" x14ac:dyDescent="0.2">
      <c r="B4619" s="2">
        <v>41536</v>
      </c>
      <c r="C4619" s="1">
        <v>509.2</v>
      </c>
      <c r="D4619" s="1">
        <f t="shared" si="1620"/>
        <v>38</v>
      </c>
      <c r="E4619" s="1" t="b">
        <f t="shared" si="1621"/>
        <v>0</v>
      </c>
      <c r="F4619" s="6">
        <f t="shared" si="1622"/>
        <v>1.9950324493229754E-2</v>
      </c>
      <c r="G4619" s="8">
        <f t="shared" si="1623"/>
        <v>6.3576762284560156E-4</v>
      </c>
      <c r="H4619" s="8">
        <f t="shared" si="1624"/>
        <v>-3.3092235481583604E-4</v>
      </c>
      <c r="I4619" s="8">
        <f t="shared" si="1625"/>
        <v>-1.0681823963483044E-4</v>
      </c>
      <c r="J4619" s="6">
        <f t="shared" si="1634"/>
        <v>1.5445366995289619E-3</v>
      </c>
      <c r="K4619" s="6">
        <f t="shared" si="1635"/>
        <v>1.0978554467616971E-3</v>
      </c>
      <c r="L4619" s="6">
        <f t="shared" si="1636"/>
        <v>6.8622788674363097E-4</v>
      </c>
      <c r="M4619" s="9">
        <f t="shared" si="1637"/>
        <v>0.41162351340663639</v>
      </c>
      <c r="N4619" s="9">
        <f t="shared" si="1638"/>
        <v>-0.30142616297249814</v>
      </c>
      <c r="O4619" s="9">
        <f t="shared" si="1639"/>
        <v>-0.15566000988639048</v>
      </c>
      <c r="P4619" s="9">
        <f t="shared" si="1640"/>
        <v>-1.5154219817417408E-2</v>
      </c>
      <c r="Q4619" s="10">
        <f t="shared" si="1641"/>
        <v>0.14351967043829411</v>
      </c>
      <c r="R4619" s="10">
        <f t="shared" si="1627"/>
        <v>0.55741488087095203</v>
      </c>
      <c r="S4619" s="10">
        <f>_xlfn.PERCENTILE.INC($R$1519:R4619,0.75)</f>
        <v>0.8383528232986408</v>
      </c>
      <c r="T4619" s="10">
        <f t="shared" si="1628"/>
        <v>0.8383528232986408</v>
      </c>
      <c r="U4619" s="11">
        <f t="shared" si="1642"/>
        <v>0.55741488087095203</v>
      </c>
      <c r="V4619" s="10">
        <f t="shared" si="1629"/>
        <v>-0.36965954416475028</v>
      </c>
      <c r="W4619" s="10">
        <f t="shared" si="1630"/>
        <v>0.50712410441083755</v>
      </c>
      <c r="X4619" s="10">
        <f t="shared" si="1643"/>
        <v>0.69676860108868999</v>
      </c>
      <c r="Y4619" s="10">
        <f>_xlfn.PERCENTILE.INC($X$1519:X4619,0.75)</f>
        <v>1.0479410291233009</v>
      </c>
      <c r="Z4619" s="10">
        <f t="shared" si="1644"/>
        <v>1.0479410291233009</v>
      </c>
      <c r="AA4619" s="10">
        <f t="shared" si="1645"/>
        <v>0.63211192302205454</v>
      </c>
      <c r="AB4619" s="10">
        <f t="shared" si="1646"/>
        <v>-0.18746326527146742</v>
      </c>
      <c r="AC4619" s="10">
        <f t="shared" si="1647"/>
        <v>-0.1184977651067408</v>
      </c>
      <c r="AD4619" s="13">
        <f t="shared" si="1648"/>
        <v>-187463.26527146742</v>
      </c>
      <c r="AE4619" s="13">
        <f t="shared" si="1631"/>
        <v>-118497.7651067408</v>
      </c>
      <c r="AF4619" s="13"/>
      <c r="AG4619" s="2">
        <f t="shared" si="1626"/>
        <v>41536</v>
      </c>
      <c r="AH4619" s="3">
        <f t="shared" si="1632"/>
        <v>-3739.9529727261834</v>
      </c>
      <c r="AI4619" s="3">
        <f t="shared" si="1633"/>
        <v>-2364.068865601997</v>
      </c>
      <c r="AJ4619" s="3">
        <f t="shared" si="1649"/>
        <v>750484.46882503154</v>
      </c>
      <c r="AK4619" s="3">
        <f t="shared" si="1650"/>
        <v>584724.52921554982</v>
      </c>
    </row>
    <row r="4620" spans="2:37" x14ac:dyDescent="0.2">
      <c r="B4620" s="2">
        <v>41537</v>
      </c>
      <c r="C4620" s="1">
        <v>509.59</v>
      </c>
      <c r="D4620" s="1">
        <f t="shared" si="1620"/>
        <v>38</v>
      </c>
      <c r="E4620" s="1" t="b">
        <f t="shared" si="1621"/>
        <v>0</v>
      </c>
      <c r="F4620" s="6">
        <f t="shared" si="1622"/>
        <v>7.6590730557724029E-4</v>
      </c>
      <c r="G4620" s="8">
        <f t="shared" si="1623"/>
        <v>6.8710858849244951E-4</v>
      </c>
      <c r="H4620" s="8">
        <f t="shared" si="1624"/>
        <v>-2.965030359643477E-4</v>
      </c>
      <c r="I4620" s="8">
        <f t="shared" si="1625"/>
        <v>-1.2240698163850798E-4</v>
      </c>
      <c r="J4620" s="6">
        <f t="shared" si="1634"/>
        <v>1.5446266243083879E-3</v>
      </c>
      <c r="K4620" s="6">
        <f t="shared" si="1635"/>
        <v>1.0978291578626306E-3</v>
      </c>
      <c r="L4620" s="6">
        <f t="shared" si="1636"/>
        <v>6.8603295334937855E-4</v>
      </c>
      <c r="M4620" s="9">
        <f t="shared" si="1637"/>
        <v>0.44483798069977259</v>
      </c>
      <c r="N4620" s="9">
        <f t="shared" si="1638"/>
        <v>-0.27008121786600298</v>
      </c>
      <c r="O4620" s="9">
        <f t="shared" si="1639"/>
        <v>-0.17842726219037663</v>
      </c>
      <c r="P4620" s="9">
        <f t="shared" si="1640"/>
        <v>-1.2234997855356717E-3</v>
      </c>
      <c r="Q4620" s="10">
        <f t="shared" si="1641"/>
        <v>0.14078996753986861</v>
      </c>
      <c r="R4620" s="10">
        <f t="shared" si="1627"/>
        <v>0.56822230587805034</v>
      </c>
      <c r="S4620" s="10">
        <f>_xlfn.PERCENTILE.INC($R$1519:R4620,0.75)</f>
        <v>0.8379336498134492</v>
      </c>
      <c r="T4620" s="10">
        <f t="shared" si="1628"/>
        <v>0.8379336498134492</v>
      </c>
      <c r="U4620" s="11">
        <f t="shared" si="1642"/>
        <v>0.56822230587805034</v>
      </c>
      <c r="V4620" s="10">
        <f t="shared" si="1629"/>
        <v>-0.36965954416475028</v>
      </c>
      <c r="W4620" s="10">
        <f t="shared" si="1630"/>
        <v>0.50712410441083755</v>
      </c>
      <c r="X4620" s="10">
        <f t="shared" si="1643"/>
        <v>0.71027788234756295</v>
      </c>
      <c r="Y4620" s="10">
        <f>_xlfn.PERCENTILE.INC($X$1519:X4620,0.75)</f>
        <v>1.0474170622668115</v>
      </c>
      <c r="Z4620" s="10">
        <f t="shared" si="1644"/>
        <v>1.0474170622668115</v>
      </c>
      <c r="AA4620" s="10">
        <f t="shared" si="1645"/>
        <v>0.63211192302205454</v>
      </c>
      <c r="AB4620" s="10">
        <f t="shared" si="1646"/>
        <v>-0.18746326527146742</v>
      </c>
      <c r="AC4620" s="10">
        <f t="shared" si="1647"/>
        <v>-0.1184977651067408</v>
      </c>
      <c r="AD4620" s="13">
        <f t="shared" si="1648"/>
        <v>-187463.26527146742</v>
      </c>
      <c r="AE4620" s="13">
        <f t="shared" si="1631"/>
        <v>-118497.7651067408</v>
      </c>
      <c r="AF4620" s="13"/>
      <c r="AG4620" s="2">
        <f t="shared" si="1626"/>
        <v>41537</v>
      </c>
      <c r="AH4620" s="3">
        <f t="shared" si="1632"/>
        <v>-143.57948439878106</v>
      </c>
      <c r="AI4620" s="3">
        <f t="shared" si="1633"/>
        <v>-90.758303989828562</v>
      </c>
      <c r="AJ4620" s="3">
        <f t="shared" si="1649"/>
        <v>750340.88934063271</v>
      </c>
      <c r="AK4620" s="3">
        <f t="shared" si="1650"/>
        <v>584633.77091156004</v>
      </c>
    </row>
    <row r="4621" spans="2:37" x14ac:dyDescent="0.2">
      <c r="B4621" s="2">
        <v>41540</v>
      </c>
      <c r="C4621" s="1">
        <v>511.17</v>
      </c>
      <c r="D4621" s="1">
        <f t="shared" si="1620"/>
        <v>39</v>
      </c>
      <c r="E4621" s="1" t="b">
        <f t="shared" si="1621"/>
        <v>1</v>
      </c>
      <c r="F4621" s="6">
        <f t="shared" si="1622"/>
        <v>3.1005318000747462E-3</v>
      </c>
      <c r="G4621" s="8">
        <f t="shared" si="1623"/>
        <v>8.3751093258440908E-4</v>
      </c>
      <c r="H4621" s="8">
        <f t="shared" si="1624"/>
        <v>-2.5258866328014401E-4</v>
      </c>
      <c r="I4621" s="8">
        <f t="shared" si="1625"/>
        <v>-7.76781550965879E-5</v>
      </c>
      <c r="J4621" s="6">
        <f t="shared" si="1634"/>
        <v>1.5447660117071417E-3</v>
      </c>
      <c r="K4621" s="6">
        <f t="shared" si="1635"/>
        <v>1.0977807122163595E-3</v>
      </c>
      <c r="L4621" s="6">
        <f t="shared" si="1636"/>
        <v>6.858267184266817E-4</v>
      </c>
      <c r="M4621" s="9">
        <f t="shared" si="1637"/>
        <v>0.54216038302063918</v>
      </c>
      <c r="N4621" s="9">
        <f t="shared" si="1638"/>
        <v>-0.23009027255560108</v>
      </c>
      <c r="O4621" s="9">
        <f t="shared" si="1639"/>
        <v>-0.11326207190467176</v>
      </c>
      <c r="P4621" s="9">
        <f t="shared" si="1640"/>
        <v>6.6269346186788772E-2</v>
      </c>
      <c r="Q4621" s="10">
        <f t="shared" si="1641"/>
        <v>0.13917540109090329</v>
      </c>
      <c r="R4621" s="10">
        <f t="shared" si="1627"/>
        <v>0.57481422272135219</v>
      </c>
      <c r="S4621" s="10">
        <f>_xlfn.PERCENTILE.INC($R$1519:R4621,0.75)</f>
        <v>0.8375144763282576</v>
      </c>
      <c r="T4621" s="10">
        <f t="shared" si="1628"/>
        <v>0.8375144763282576</v>
      </c>
      <c r="U4621" s="11">
        <f t="shared" si="1642"/>
        <v>0.57481422272135219</v>
      </c>
      <c r="V4621" s="10">
        <f t="shared" si="1629"/>
        <v>-1.2234997855356717E-3</v>
      </c>
      <c r="W4621" s="10">
        <f t="shared" si="1630"/>
        <v>0.56822230587805034</v>
      </c>
      <c r="X4621" s="10">
        <f t="shared" si="1643"/>
        <v>0.71851777840169018</v>
      </c>
      <c r="Y4621" s="10">
        <f>_xlfn.PERCENTILE.INC($X$1519:X4621,0.75)</f>
        <v>1.0468930954103219</v>
      </c>
      <c r="Z4621" s="10">
        <f t="shared" si="1644"/>
        <v>1.0468930954103219</v>
      </c>
      <c r="AA4621" s="10">
        <f t="shared" si="1645"/>
        <v>0.71851777840169018</v>
      </c>
      <c r="AB4621" s="10">
        <f t="shared" si="1646"/>
        <v>-6.9521986937837947E-4</v>
      </c>
      <c r="AC4621" s="10">
        <f t="shared" si="1647"/>
        <v>-4.9952783604646648E-4</v>
      </c>
      <c r="AD4621" s="13">
        <f t="shared" si="1648"/>
        <v>-695.21986937837949</v>
      </c>
      <c r="AE4621" s="13">
        <f t="shared" si="1631"/>
        <v>-499.52783604646646</v>
      </c>
      <c r="AF4621" s="13"/>
      <c r="AG4621" s="2">
        <f t="shared" si="1626"/>
        <v>41540</v>
      </c>
      <c r="AH4621" s="3">
        <f t="shared" si="1632"/>
        <v>-581.23581532003254</v>
      </c>
      <c r="AI4621" s="3">
        <f t="shared" si="1633"/>
        <v>-367.40608895123751</v>
      </c>
      <c r="AJ4621" s="3">
        <f t="shared" si="1649"/>
        <v>749759.65352531266</v>
      </c>
      <c r="AK4621" s="3">
        <f t="shared" si="1650"/>
        <v>584266.36482260877</v>
      </c>
    </row>
    <row r="4622" spans="2:37" x14ac:dyDescent="0.2">
      <c r="B4622" s="2">
        <v>41541</v>
      </c>
      <c r="C4622" s="1">
        <v>511.49</v>
      </c>
      <c r="D4622" s="1">
        <f t="shared" si="1620"/>
        <v>39</v>
      </c>
      <c r="E4622" s="1" t="b">
        <f t="shared" si="1621"/>
        <v>0</v>
      </c>
      <c r="F4622" s="6">
        <f t="shared" si="1622"/>
        <v>6.2601482872626235E-4</v>
      </c>
      <c r="G4622" s="8">
        <f t="shared" si="1623"/>
        <v>8.31697179976599E-4</v>
      </c>
      <c r="H4622" s="8">
        <f t="shared" si="1624"/>
        <v>-2.4542110986394385E-4</v>
      </c>
      <c r="I4622" s="8">
        <f t="shared" si="1625"/>
        <v>-8.0199980996883033E-5</v>
      </c>
      <c r="J4622" s="6">
        <f t="shared" si="1634"/>
        <v>1.5449082757505068E-3</v>
      </c>
      <c r="K4622" s="6">
        <f t="shared" si="1635"/>
        <v>1.0977413544508989E-3</v>
      </c>
      <c r="L4622" s="6">
        <f t="shared" si="1636"/>
        <v>6.8560741117821753E-4</v>
      </c>
      <c r="M4622" s="9">
        <f t="shared" si="1637"/>
        <v>0.53834728768772089</v>
      </c>
      <c r="N4622" s="9">
        <f t="shared" si="1638"/>
        <v>-0.22356915758785995</v>
      </c>
      <c r="O4622" s="9">
        <f t="shared" si="1639"/>
        <v>-0.11697653743132565</v>
      </c>
      <c r="P4622" s="9">
        <f t="shared" si="1640"/>
        <v>6.5933864222845098E-2</v>
      </c>
      <c r="Q4622" s="10">
        <f t="shared" si="1641"/>
        <v>0.1388768693454813</v>
      </c>
      <c r="R4622" s="10">
        <f t="shared" si="1627"/>
        <v>0.5760498517646272</v>
      </c>
      <c r="S4622" s="10">
        <f>_xlfn.PERCENTILE.INC($R$1519:R4622,0.75)</f>
        <v>0.83709530284306599</v>
      </c>
      <c r="T4622" s="10">
        <f t="shared" si="1628"/>
        <v>0.83709530284306599</v>
      </c>
      <c r="U4622" s="11">
        <f t="shared" si="1642"/>
        <v>0.5760498517646272</v>
      </c>
      <c r="V4622" s="10">
        <f t="shared" si="1629"/>
        <v>-1.2234997855356717E-3</v>
      </c>
      <c r="W4622" s="10">
        <f t="shared" si="1630"/>
        <v>0.56822230587805034</v>
      </c>
      <c r="X4622" s="10">
        <f t="shared" si="1643"/>
        <v>0.72006231470578408</v>
      </c>
      <c r="Y4622" s="10">
        <f>_xlfn.PERCENTILE.INC($X$1519:X4622,0.75)</f>
        <v>1.0463691285538324</v>
      </c>
      <c r="Z4622" s="10">
        <f t="shared" si="1644"/>
        <v>1.0463691285538324</v>
      </c>
      <c r="AA4622" s="10">
        <f t="shared" si="1645"/>
        <v>0.71851777840169018</v>
      </c>
      <c r="AB4622" s="10">
        <f t="shared" si="1646"/>
        <v>-6.9521986937837947E-4</v>
      </c>
      <c r="AC4622" s="10">
        <f t="shared" si="1647"/>
        <v>-4.9952783604646648E-4</v>
      </c>
      <c r="AD4622" s="13">
        <f t="shared" si="1648"/>
        <v>-695.21986937837949</v>
      </c>
      <c r="AE4622" s="13">
        <f t="shared" si="1631"/>
        <v>-499.52783604646646</v>
      </c>
      <c r="AF4622" s="13"/>
      <c r="AG4622" s="2">
        <f t="shared" si="1626"/>
        <v>41541</v>
      </c>
      <c r="AH4622" s="3">
        <f t="shared" si="1632"/>
        <v>-0.43521794745600073</v>
      </c>
      <c r="AI4622" s="3">
        <f t="shared" si="1633"/>
        <v>-0.31271183272662917</v>
      </c>
      <c r="AJ4622" s="3">
        <f t="shared" si="1649"/>
        <v>749759.2183073652</v>
      </c>
      <c r="AK4622" s="3">
        <f t="shared" si="1650"/>
        <v>584266.05211077607</v>
      </c>
    </row>
    <row r="4623" spans="2:37" x14ac:dyDescent="0.2">
      <c r="B4623" s="2">
        <v>41542</v>
      </c>
      <c r="C4623" s="1">
        <v>504.63</v>
      </c>
      <c r="D4623" s="1">
        <f t="shared" si="1620"/>
        <v>39</v>
      </c>
      <c r="E4623" s="1" t="b">
        <f t="shared" si="1621"/>
        <v>0</v>
      </c>
      <c r="F4623" s="6">
        <f t="shared" si="1622"/>
        <v>-1.3411796907075391E-2</v>
      </c>
      <c r="G4623" s="8">
        <f t="shared" si="1623"/>
        <v>8.3069756859920963E-4</v>
      </c>
      <c r="H4623" s="8">
        <f t="shared" si="1624"/>
        <v>-3.9176916253547313E-4</v>
      </c>
      <c r="I4623" s="8">
        <f t="shared" si="1625"/>
        <v>-1.6895665920243157E-4</v>
      </c>
      <c r="J4623" s="6">
        <f t="shared" si="1634"/>
        <v>1.5450326118872744E-3</v>
      </c>
      <c r="K4623" s="6">
        <f t="shared" si="1635"/>
        <v>1.0976906604110693E-3</v>
      </c>
      <c r="L4623" s="6">
        <f t="shared" si="1636"/>
        <v>6.8535289647239075E-4</v>
      </c>
      <c r="M4623" s="9">
        <f t="shared" si="1637"/>
        <v>0.53765698031739495</v>
      </c>
      <c r="N4623" s="9">
        <f t="shared" si="1638"/>
        <v>-0.35690306628714619</v>
      </c>
      <c r="O4623" s="9">
        <f t="shared" si="1639"/>
        <v>-0.24652505311070491</v>
      </c>
      <c r="P4623" s="9">
        <f t="shared" si="1640"/>
        <v>-2.1923713026818715E-2</v>
      </c>
      <c r="Q4623" s="10">
        <f t="shared" si="1641"/>
        <v>0.14012630139246879</v>
      </c>
      <c r="R4623" s="10">
        <f t="shared" si="1627"/>
        <v>0.57091352019585717</v>
      </c>
      <c r="S4623" s="10">
        <f>_xlfn.PERCENTILE.INC($R$1519:R4623,0.75)</f>
        <v>0.83667612935787439</v>
      </c>
      <c r="T4623" s="10">
        <f t="shared" si="1628"/>
        <v>0.83667612935787439</v>
      </c>
      <c r="U4623" s="11">
        <f t="shared" si="1642"/>
        <v>0.57091352019585717</v>
      </c>
      <c r="V4623" s="10">
        <f t="shared" si="1629"/>
        <v>-1.2234997855356717E-3</v>
      </c>
      <c r="W4623" s="10">
        <f t="shared" si="1630"/>
        <v>0.56822230587805034</v>
      </c>
      <c r="X4623" s="10">
        <f t="shared" si="1643"/>
        <v>0.71364190024482155</v>
      </c>
      <c r="Y4623" s="10">
        <f>_xlfn.PERCENTILE.INC($X$1519:X4623,0.75)</f>
        <v>1.045845161697343</v>
      </c>
      <c r="Z4623" s="10">
        <f t="shared" si="1644"/>
        <v>1.045845161697343</v>
      </c>
      <c r="AA4623" s="10">
        <f t="shared" si="1645"/>
        <v>0.71851777840169018</v>
      </c>
      <c r="AB4623" s="10">
        <f t="shared" si="1646"/>
        <v>-6.9521986937837947E-4</v>
      </c>
      <c r="AC4623" s="10">
        <f t="shared" si="1647"/>
        <v>-4.9952783604646648E-4</v>
      </c>
      <c r="AD4623" s="13">
        <f t="shared" si="1648"/>
        <v>-695.21986937837949</v>
      </c>
      <c r="AE4623" s="13">
        <f t="shared" si="1631"/>
        <v>-499.52783604646646</v>
      </c>
      <c r="AF4623" s="13"/>
      <c r="AG4623" s="2">
        <f t="shared" si="1626"/>
        <v>41542</v>
      </c>
      <c r="AH4623" s="3">
        <f t="shared" si="1632"/>
        <v>9.3241476938663066</v>
      </c>
      <c r="AI4623" s="3">
        <f t="shared" si="1633"/>
        <v>6.6995658864860621</v>
      </c>
      <c r="AJ4623" s="3">
        <f t="shared" si="1649"/>
        <v>749768.54245505901</v>
      </c>
      <c r="AK4623" s="3">
        <f t="shared" si="1650"/>
        <v>584272.75167666259</v>
      </c>
    </row>
    <row r="4624" spans="2:37" x14ac:dyDescent="0.2">
      <c r="B4624" s="2">
        <v>41543</v>
      </c>
      <c r="C4624" s="1">
        <v>504.54</v>
      </c>
      <c r="D4624" s="1">
        <f t="shared" si="1620"/>
        <v>39</v>
      </c>
      <c r="E4624" s="1" t="b">
        <f t="shared" si="1621"/>
        <v>0</v>
      </c>
      <c r="F4624" s="6">
        <f t="shared" si="1622"/>
        <v>-1.7834849295517152E-4</v>
      </c>
      <c r="G4624" s="8">
        <f t="shared" si="1623"/>
        <v>8.1718908763972009E-4</v>
      </c>
      <c r="H4624" s="8">
        <f t="shared" si="1624"/>
        <v>-3.7288166712205252E-4</v>
      </c>
      <c r="I4624" s="8">
        <f t="shared" si="1625"/>
        <v>-1.6826095186255334E-4</v>
      </c>
      <c r="J4624" s="6">
        <f t="shared" si="1634"/>
        <v>1.5451314482790193E-3</v>
      </c>
      <c r="K4624" s="6">
        <f t="shared" si="1635"/>
        <v>1.097602061875129E-3</v>
      </c>
      <c r="L4624" s="6">
        <f t="shared" si="1636"/>
        <v>6.8494259040026851E-4</v>
      </c>
      <c r="M4624" s="9">
        <f t="shared" si="1637"/>
        <v>0.52887997881986826</v>
      </c>
      <c r="N4624" s="9">
        <f t="shared" si="1638"/>
        <v>-0.33972391276764402</v>
      </c>
      <c r="O4624" s="9">
        <f t="shared" si="1639"/>
        <v>-0.24565701450135344</v>
      </c>
      <c r="P4624" s="9">
        <f t="shared" si="1640"/>
        <v>-1.8833649483043068E-2</v>
      </c>
      <c r="Q4624" s="10">
        <f t="shared" si="1641"/>
        <v>0.1388700478540649</v>
      </c>
      <c r="R4624" s="10">
        <f t="shared" si="1627"/>
        <v>0.57607814814084335</v>
      </c>
      <c r="S4624" s="10">
        <f>_xlfn.PERCENTILE.INC($R$1519:R4624,0.75)</f>
        <v>0.83646782502236927</v>
      </c>
      <c r="T4624" s="10">
        <f t="shared" si="1628"/>
        <v>0.83646782502236927</v>
      </c>
      <c r="U4624" s="11">
        <f t="shared" si="1642"/>
        <v>0.57607814814084335</v>
      </c>
      <c r="V4624" s="10">
        <f t="shared" si="1629"/>
        <v>-1.2234997855356717E-3</v>
      </c>
      <c r="W4624" s="10">
        <f t="shared" si="1630"/>
        <v>0.56822230587805034</v>
      </c>
      <c r="X4624" s="10">
        <f t="shared" si="1643"/>
        <v>0.72009768517605421</v>
      </c>
      <c r="Y4624" s="10">
        <f>_xlfn.PERCENTILE.INC($X$1519:X4624,0.75)</f>
        <v>1.0455847812779617</v>
      </c>
      <c r="Z4624" s="10">
        <f t="shared" si="1644"/>
        <v>1.0455847812779617</v>
      </c>
      <c r="AA4624" s="10">
        <f t="shared" si="1645"/>
        <v>0.71851777840169018</v>
      </c>
      <c r="AB4624" s="10">
        <f t="shared" si="1646"/>
        <v>-6.9521986937837947E-4</v>
      </c>
      <c r="AC4624" s="10">
        <f t="shared" si="1647"/>
        <v>-4.9952783604646648E-4</v>
      </c>
      <c r="AD4624" s="13">
        <f t="shared" si="1648"/>
        <v>-695.21986937837949</v>
      </c>
      <c r="AE4624" s="13">
        <f t="shared" si="1631"/>
        <v>-499.52783604646646</v>
      </c>
      <c r="AF4624" s="13"/>
      <c r="AG4624" s="2">
        <f t="shared" si="1626"/>
        <v>41543</v>
      </c>
      <c r="AH4624" s="3">
        <f t="shared" si="1632"/>
        <v>0.12399141597612517</v>
      </c>
      <c r="AI4624" s="3">
        <f t="shared" si="1633"/>
        <v>8.9090036748045304E-2</v>
      </c>
      <c r="AJ4624" s="3">
        <f t="shared" si="1649"/>
        <v>749768.66644647496</v>
      </c>
      <c r="AK4624" s="3">
        <f t="shared" si="1650"/>
        <v>584272.84076669929</v>
      </c>
    </row>
    <row r="4625" spans="2:37" x14ac:dyDescent="0.2">
      <c r="B4625" s="2">
        <v>41544</v>
      </c>
      <c r="C4625" s="1">
        <v>499.7</v>
      </c>
      <c r="D4625" s="1">
        <f t="shared" si="1620"/>
        <v>39</v>
      </c>
      <c r="E4625" s="1" t="b">
        <f t="shared" si="1621"/>
        <v>0</v>
      </c>
      <c r="F4625" s="6">
        <f t="shared" si="1622"/>
        <v>-9.592896499782011E-3</v>
      </c>
      <c r="G4625" s="8">
        <f t="shared" si="1623"/>
        <v>5.3259838135186026E-4</v>
      </c>
      <c r="H4625" s="8">
        <f t="shared" si="1624"/>
        <v>-4.5906906300802446E-4</v>
      </c>
      <c r="I4625" s="8">
        <f t="shared" si="1625"/>
        <v>-2.3029056247954432E-4</v>
      </c>
      <c r="J4625" s="6">
        <f t="shared" si="1634"/>
        <v>1.5451484217524954E-3</v>
      </c>
      <c r="K4625" s="6">
        <f t="shared" si="1635"/>
        <v>1.0975945572294387E-3</v>
      </c>
      <c r="L4625" s="6">
        <f t="shared" si="1636"/>
        <v>6.8465449216980028E-4</v>
      </c>
      <c r="M4625" s="9">
        <f t="shared" si="1637"/>
        <v>0.34469075841128016</v>
      </c>
      <c r="N4625" s="9">
        <f t="shared" si="1638"/>
        <v>-0.41825012704765235</v>
      </c>
      <c r="O4625" s="9">
        <f t="shared" si="1639"/>
        <v>-0.3363602592450825</v>
      </c>
      <c r="P4625" s="9">
        <f t="shared" si="1640"/>
        <v>-0.13663987596048491</v>
      </c>
      <c r="Q4625" s="10">
        <f t="shared" si="1641"/>
        <v>0.13988915012494813</v>
      </c>
      <c r="R4625" s="10">
        <f t="shared" si="1627"/>
        <v>0.57188137842387698</v>
      </c>
      <c r="S4625" s="10">
        <f>_xlfn.PERCENTILE.INC($R$1519:R4625,0.75)</f>
        <v>0.83625952068686416</v>
      </c>
      <c r="T4625" s="10">
        <f t="shared" si="1628"/>
        <v>0.83625952068686416</v>
      </c>
      <c r="U4625" s="11">
        <f t="shared" si="1642"/>
        <v>0.57188137842387698</v>
      </c>
      <c r="V4625" s="10">
        <f t="shared" si="1629"/>
        <v>-1.2234997855356717E-3</v>
      </c>
      <c r="W4625" s="10">
        <f t="shared" si="1630"/>
        <v>0.56822230587805034</v>
      </c>
      <c r="X4625" s="10">
        <f t="shared" si="1643"/>
        <v>0.71485172302984634</v>
      </c>
      <c r="Y4625" s="10">
        <f>_xlfn.PERCENTILE.INC($X$1519:X4625,0.75)</f>
        <v>1.0453244008585802</v>
      </c>
      <c r="Z4625" s="10">
        <f t="shared" si="1644"/>
        <v>1.0453244008585802</v>
      </c>
      <c r="AA4625" s="10">
        <f t="shared" si="1645"/>
        <v>0.71851777840169018</v>
      </c>
      <c r="AB4625" s="10">
        <f t="shared" si="1646"/>
        <v>-6.9521986937837947E-4</v>
      </c>
      <c r="AC4625" s="10">
        <f t="shared" si="1647"/>
        <v>-4.9952783604646648E-4</v>
      </c>
      <c r="AD4625" s="13">
        <f t="shared" si="1648"/>
        <v>-695.21986937837949</v>
      </c>
      <c r="AE4625" s="13">
        <f t="shared" si="1631"/>
        <v>-499.52783604646646</v>
      </c>
      <c r="AF4625" s="13"/>
      <c r="AG4625" s="2">
        <f t="shared" si="1626"/>
        <v>41544</v>
      </c>
      <c r="AH4625" s="3">
        <f t="shared" si="1632"/>
        <v>6.6691722515387637</v>
      </c>
      <c r="AI4625" s="3">
        <f t="shared" si="1633"/>
        <v>4.79191882995383</v>
      </c>
      <c r="AJ4625" s="3">
        <f t="shared" si="1649"/>
        <v>749775.33561872644</v>
      </c>
      <c r="AK4625" s="3">
        <f t="shared" si="1650"/>
        <v>584277.63268552918</v>
      </c>
    </row>
    <row r="4626" spans="2:37" x14ac:dyDescent="0.2">
      <c r="B4626" s="2">
        <v>41547</v>
      </c>
      <c r="C4626" s="1">
        <v>506.17</v>
      </c>
      <c r="D4626" s="1">
        <f t="shared" si="1620"/>
        <v>40</v>
      </c>
      <c r="E4626" s="1" t="b">
        <f t="shared" si="1621"/>
        <v>1</v>
      </c>
      <c r="F4626" s="6">
        <f t="shared" si="1622"/>
        <v>1.2947768661196735E-2</v>
      </c>
      <c r="G4626" s="8">
        <f t="shared" si="1623"/>
        <v>7.0934614060997497E-4</v>
      </c>
      <c r="H4626" s="8">
        <f t="shared" si="1624"/>
        <v>-3.0237600274602507E-4</v>
      </c>
      <c r="I4626" s="8">
        <f t="shared" si="1625"/>
        <v>-1.4433787598103513E-4</v>
      </c>
      <c r="J4626" s="6">
        <f t="shared" si="1634"/>
        <v>1.5452470049334198E-3</v>
      </c>
      <c r="K4626" s="6">
        <f t="shared" si="1635"/>
        <v>1.0975789496972736E-3</v>
      </c>
      <c r="L4626" s="6">
        <f t="shared" si="1636"/>
        <v>6.844119306263993E-4</v>
      </c>
      <c r="M4626" s="9">
        <f t="shared" si="1637"/>
        <v>0.45905032551125291</v>
      </c>
      <c r="N4626" s="9">
        <f t="shared" si="1638"/>
        <v>-0.2754936242440002</v>
      </c>
      <c r="O4626" s="9">
        <f t="shared" si="1639"/>
        <v>-0.21089327862670618</v>
      </c>
      <c r="P4626" s="9">
        <f t="shared" si="1640"/>
        <v>-9.1121924531511553E-3</v>
      </c>
      <c r="Q4626" s="10">
        <f t="shared" si="1641"/>
        <v>0.14090311781773981</v>
      </c>
      <c r="R4626" s="10">
        <f t="shared" si="1627"/>
        <v>0.56776600290336465</v>
      </c>
      <c r="S4626" s="10">
        <f>_xlfn.PERCENTILE.INC($R$1519:R4626,0.75)</f>
        <v>0.83605121635135915</v>
      </c>
      <c r="T4626" s="10">
        <f t="shared" si="1628"/>
        <v>0.83605121635135915</v>
      </c>
      <c r="U4626" s="11">
        <f t="shared" si="1642"/>
        <v>0.56776600290336465</v>
      </c>
      <c r="V4626" s="10">
        <f t="shared" si="1629"/>
        <v>-0.13663987596048491</v>
      </c>
      <c r="W4626" s="10">
        <f t="shared" si="1630"/>
        <v>0.57188137842387698</v>
      </c>
      <c r="X4626" s="10">
        <f t="shared" si="1643"/>
        <v>0.70970750362920587</v>
      </c>
      <c r="Y4626" s="10">
        <f>_xlfn.PERCENTILE.INC($X$1519:X4626,0.75)</f>
        <v>1.0450640204391988</v>
      </c>
      <c r="Z4626" s="10">
        <f t="shared" si="1644"/>
        <v>1.0450640204391988</v>
      </c>
      <c r="AA4626" s="10">
        <f t="shared" si="1645"/>
        <v>0.70970750362920587</v>
      </c>
      <c r="AB4626" s="10">
        <f t="shared" si="1646"/>
        <v>-7.8141800611949683E-2</v>
      </c>
      <c r="AC4626" s="10">
        <f t="shared" si="1647"/>
        <v>-5.5457822241397961E-2</v>
      </c>
      <c r="AD4626" s="13">
        <f t="shared" si="1648"/>
        <v>-78141.800611949686</v>
      </c>
      <c r="AE4626" s="13">
        <f t="shared" si="1631"/>
        <v>-55457.82224139796</v>
      </c>
      <c r="AF4626" s="13"/>
      <c r="AG4626" s="2">
        <f t="shared" si="1626"/>
        <v>41547</v>
      </c>
      <c r="AH4626" s="3">
        <f t="shared" si="1632"/>
        <v>-9.0015460373786684</v>
      </c>
      <c r="AI4626" s="3">
        <f t="shared" si="1633"/>
        <v>-6.4677708609578586</v>
      </c>
      <c r="AJ4626" s="3">
        <f t="shared" si="1649"/>
        <v>749766.33407268906</v>
      </c>
      <c r="AK4626" s="3">
        <f t="shared" si="1650"/>
        <v>584271.16491466819</v>
      </c>
    </row>
    <row r="4627" spans="2:37" x14ac:dyDescent="0.2">
      <c r="B4627" s="2">
        <v>41548</v>
      </c>
      <c r="C4627" s="1">
        <v>509.89</v>
      </c>
      <c r="D4627" s="1">
        <f t="shared" si="1620"/>
        <v>40</v>
      </c>
      <c r="E4627" s="1" t="b">
        <f t="shared" si="1621"/>
        <v>0</v>
      </c>
      <c r="F4627" s="6">
        <f t="shared" si="1622"/>
        <v>7.3493095205168224E-3</v>
      </c>
      <c r="G4627" s="8">
        <f t="shared" si="1623"/>
        <v>7.7676883412554549E-4</v>
      </c>
      <c r="H4627" s="8">
        <f t="shared" si="1624"/>
        <v>-2.1482699001272422E-4</v>
      </c>
      <c r="I4627" s="8">
        <f t="shared" si="1625"/>
        <v>-1.0101577155956238E-4</v>
      </c>
      <c r="J4627" s="6">
        <f t="shared" si="1634"/>
        <v>1.5453418449014288E-3</v>
      </c>
      <c r="K4627" s="6">
        <f t="shared" si="1635"/>
        <v>1.0974930634542663E-3</v>
      </c>
      <c r="L4627" s="6">
        <f t="shared" si="1636"/>
        <v>6.8408644970541482E-4</v>
      </c>
      <c r="M4627" s="9">
        <f t="shared" si="1637"/>
        <v>0.50265178328558913</v>
      </c>
      <c r="N4627" s="9">
        <f t="shared" si="1638"/>
        <v>-0.19574336928980171</v>
      </c>
      <c r="O4627" s="9">
        <f t="shared" si="1639"/>
        <v>-0.14766521337041885</v>
      </c>
      <c r="P4627" s="9">
        <f t="shared" si="1640"/>
        <v>5.3081066875122845E-2</v>
      </c>
      <c r="Q4627" s="10">
        <f t="shared" si="1641"/>
        <v>0.14154988257060286</v>
      </c>
      <c r="R4627" s="10">
        <f t="shared" si="1627"/>
        <v>0.56517178642022015</v>
      </c>
      <c r="S4627" s="10">
        <f>_xlfn.PERCENTILE.INC($R$1519:R4627,0.75)</f>
        <v>0.83584291201585403</v>
      </c>
      <c r="T4627" s="10">
        <f t="shared" si="1628"/>
        <v>0.83584291201585403</v>
      </c>
      <c r="U4627" s="11">
        <f t="shared" si="1642"/>
        <v>0.56517178642022015</v>
      </c>
      <c r="V4627" s="10">
        <f t="shared" si="1629"/>
        <v>-0.13663987596048491</v>
      </c>
      <c r="W4627" s="10">
        <f t="shared" si="1630"/>
        <v>0.57188137842387698</v>
      </c>
      <c r="X4627" s="10">
        <f t="shared" si="1643"/>
        <v>0.70646473302527524</v>
      </c>
      <c r="Y4627" s="10">
        <f>_xlfn.PERCENTILE.INC($X$1519:X4627,0.75)</f>
        <v>1.0448036400198175</v>
      </c>
      <c r="Z4627" s="10">
        <f t="shared" si="1644"/>
        <v>1.0448036400198175</v>
      </c>
      <c r="AA4627" s="10">
        <f t="shared" si="1645"/>
        <v>0.70970750362920587</v>
      </c>
      <c r="AB4627" s="10">
        <f t="shared" si="1646"/>
        <v>-7.8141800611949683E-2</v>
      </c>
      <c r="AC4627" s="10">
        <f t="shared" si="1647"/>
        <v>-5.5457822241397961E-2</v>
      </c>
      <c r="AD4627" s="13">
        <f t="shared" si="1648"/>
        <v>-78141.800611949686</v>
      </c>
      <c r="AE4627" s="13">
        <f t="shared" si="1631"/>
        <v>-55457.82224139796</v>
      </c>
      <c r="AF4627" s="13"/>
      <c r="AG4627" s="2">
        <f t="shared" si="1626"/>
        <v>41548</v>
      </c>
      <c r="AH4627" s="3">
        <f t="shared" si="1632"/>
        <v>-574.28827918772913</v>
      </c>
      <c r="AI4627" s="3">
        <f t="shared" si="1633"/>
        <v>-407.5767009858356</v>
      </c>
      <c r="AJ4627" s="3">
        <f t="shared" si="1649"/>
        <v>749192.04579350131</v>
      </c>
      <c r="AK4627" s="3">
        <f t="shared" si="1650"/>
        <v>583863.58821368241</v>
      </c>
    </row>
    <row r="4628" spans="2:37" x14ac:dyDescent="0.2">
      <c r="B4628" s="2">
        <v>41549</v>
      </c>
      <c r="C4628" s="1">
        <v>510.78</v>
      </c>
      <c r="D4628" s="1">
        <f t="shared" si="1620"/>
        <v>40</v>
      </c>
      <c r="E4628" s="1" t="b">
        <f t="shared" si="1621"/>
        <v>0</v>
      </c>
      <c r="F4628" s="6">
        <f t="shared" si="1622"/>
        <v>1.7454745141107786E-3</v>
      </c>
      <c r="G4628" s="8">
        <f t="shared" si="1623"/>
        <v>7.6538006305424755E-4</v>
      </c>
      <c r="H4628" s="8">
        <f t="shared" si="1624"/>
        <v>-1.7621923005357667E-4</v>
      </c>
      <c r="I4628" s="8">
        <f t="shared" si="1625"/>
        <v>-7.8120640031423413E-5</v>
      </c>
      <c r="J4628" s="6">
        <f t="shared" si="1634"/>
        <v>1.5454313739118558E-3</v>
      </c>
      <c r="K4628" s="6">
        <f t="shared" si="1635"/>
        <v>1.0973882817782246E-3</v>
      </c>
      <c r="L4628" s="6">
        <f t="shared" si="1636"/>
        <v>6.8377294597518374E-4</v>
      </c>
      <c r="M4628" s="9">
        <f t="shared" si="1637"/>
        <v>0.49525334866011417</v>
      </c>
      <c r="N4628" s="9">
        <f t="shared" si="1638"/>
        <v>-0.16058056476421304</v>
      </c>
      <c r="O4628" s="9">
        <f t="shared" si="1639"/>
        <v>-0.11424938715586248</v>
      </c>
      <c r="P4628" s="9">
        <f t="shared" si="1640"/>
        <v>7.3474465580012902E-2</v>
      </c>
      <c r="Q4628" s="10">
        <f t="shared" si="1641"/>
        <v>0.14149339241537293</v>
      </c>
      <c r="R4628" s="10">
        <f t="shared" si="1627"/>
        <v>0.56539742693531025</v>
      </c>
      <c r="S4628" s="10">
        <f>_xlfn.PERCENTILE.INC($R$1519:R4628,0.75)</f>
        <v>0.83563716920326714</v>
      </c>
      <c r="T4628" s="10">
        <f t="shared" si="1628"/>
        <v>0.83563716920326714</v>
      </c>
      <c r="U4628" s="11">
        <f t="shared" si="1642"/>
        <v>0.56539742693531025</v>
      </c>
      <c r="V4628" s="10">
        <f t="shared" si="1629"/>
        <v>-0.13663987596048491</v>
      </c>
      <c r="W4628" s="10">
        <f t="shared" si="1630"/>
        <v>0.57188137842387698</v>
      </c>
      <c r="X4628" s="10">
        <f t="shared" si="1643"/>
        <v>0.7067467836691379</v>
      </c>
      <c r="Y4628" s="10">
        <f>_xlfn.PERCENTILE.INC($X$1519:X4628,0.75)</f>
        <v>1.0445464615040838</v>
      </c>
      <c r="Z4628" s="10">
        <f t="shared" si="1644"/>
        <v>1.0445464615040838</v>
      </c>
      <c r="AA4628" s="10">
        <f t="shared" si="1645"/>
        <v>0.70970750362920587</v>
      </c>
      <c r="AB4628" s="10">
        <f t="shared" si="1646"/>
        <v>-7.8141800611949683E-2</v>
      </c>
      <c r="AC4628" s="10">
        <f t="shared" si="1647"/>
        <v>-5.5457822241397961E-2</v>
      </c>
      <c r="AD4628" s="13">
        <f t="shared" si="1648"/>
        <v>-78141.800611949686</v>
      </c>
      <c r="AE4628" s="13">
        <f t="shared" si="1631"/>
        <v>-55457.82224139796</v>
      </c>
      <c r="AF4628" s="13"/>
      <c r="AG4628" s="2">
        <f t="shared" si="1626"/>
        <v>41549</v>
      </c>
      <c r="AH4628" s="3">
        <f t="shared" si="1632"/>
        <v>-136.39452145488423</v>
      </c>
      <c r="AI4628" s="3">
        <f t="shared" si="1633"/>
        <v>-96.800215330446036</v>
      </c>
      <c r="AJ4628" s="3">
        <f t="shared" si="1649"/>
        <v>749055.65127204638</v>
      </c>
      <c r="AK4628" s="3">
        <f t="shared" si="1650"/>
        <v>583766.78799835197</v>
      </c>
    </row>
    <row r="4629" spans="2:37" x14ac:dyDescent="0.2">
      <c r="B4629" s="2">
        <v>41550</v>
      </c>
      <c r="C4629" s="1">
        <v>510.27</v>
      </c>
      <c r="D4629" s="1">
        <f t="shared" si="1620"/>
        <v>40</v>
      </c>
      <c r="E4629" s="1" t="b">
        <f t="shared" si="1621"/>
        <v>0</v>
      </c>
      <c r="F4629" s="6">
        <f t="shared" si="1622"/>
        <v>-9.9847292376364916E-4</v>
      </c>
      <c r="G4629" s="8">
        <f t="shared" si="1623"/>
        <v>8.1721479446528438E-4</v>
      </c>
      <c r="H4629" s="8">
        <f t="shared" si="1624"/>
        <v>-1.3771074738700746E-4</v>
      </c>
      <c r="I4629" s="8">
        <f t="shared" si="1625"/>
        <v>-8.9167952156818338E-5</v>
      </c>
      <c r="J4629" s="6">
        <f t="shared" si="1634"/>
        <v>1.5455574652866568E-3</v>
      </c>
      <c r="K4629" s="6">
        <f t="shared" si="1635"/>
        <v>1.0973318499443812E-3</v>
      </c>
      <c r="L4629" s="6">
        <f t="shared" si="1636"/>
        <v>6.8352842828370969E-4</v>
      </c>
      <c r="M4629" s="9">
        <f t="shared" si="1637"/>
        <v>0.52875083121785726</v>
      </c>
      <c r="N4629" s="9">
        <f t="shared" si="1638"/>
        <v>-0.12549599047360868</v>
      </c>
      <c r="O4629" s="9">
        <f t="shared" si="1639"/>
        <v>-0.13045244128428221</v>
      </c>
      <c r="P4629" s="9">
        <f t="shared" si="1640"/>
        <v>9.0934133153322105E-2</v>
      </c>
      <c r="Q4629" s="10">
        <f t="shared" si="1641"/>
        <v>0.1414722623626436</v>
      </c>
      <c r="R4629" s="10">
        <f t="shared" si="1627"/>
        <v>0.56548187371833791</v>
      </c>
      <c r="S4629" s="10">
        <f>_xlfn.PERCENTILE.INC($R$1519:R4629,0.75)</f>
        <v>0.83543142639068013</v>
      </c>
      <c r="T4629" s="10">
        <f t="shared" si="1628"/>
        <v>0.83543142639068013</v>
      </c>
      <c r="U4629" s="11">
        <f t="shared" si="1642"/>
        <v>0.56548187371833791</v>
      </c>
      <c r="V4629" s="10">
        <f t="shared" si="1629"/>
        <v>-0.13663987596048491</v>
      </c>
      <c r="W4629" s="10">
        <f t="shared" si="1630"/>
        <v>0.57188137842387698</v>
      </c>
      <c r="X4629" s="10">
        <f t="shared" si="1643"/>
        <v>0.70685234214792247</v>
      </c>
      <c r="Y4629" s="10">
        <f>_xlfn.PERCENTILE.INC($X$1519:X4629,0.75)</f>
        <v>1.0442892829883501</v>
      </c>
      <c r="Z4629" s="10">
        <f t="shared" si="1644"/>
        <v>1.0442892829883501</v>
      </c>
      <c r="AA4629" s="10">
        <f t="shared" si="1645"/>
        <v>0.70970750362920587</v>
      </c>
      <c r="AB4629" s="10">
        <f t="shared" si="1646"/>
        <v>-7.8141800611949683E-2</v>
      </c>
      <c r="AC4629" s="10">
        <f t="shared" si="1647"/>
        <v>-5.5457822241397961E-2</v>
      </c>
      <c r="AD4629" s="13">
        <f t="shared" si="1648"/>
        <v>-78141.800611949686</v>
      </c>
      <c r="AE4629" s="13">
        <f t="shared" si="1631"/>
        <v>-55457.82224139796</v>
      </c>
      <c r="AF4629" s="13"/>
      <c r="AG4629" s="2">
        <f t="shared" si="1626"/>
        <v>41550</v>
      </c>
      <c r="AH4629" s="3">
        <f t="shared" si="1632"/>
        <v>78.022472125169514</v>
      </c>
      <c r="AI4629" s="3">
        <f t="shared" si="1633"/>
        <v>55.373133918933355</v>
      </c>
      <c r="AJ4629" s="3">
        <f t="shared" si="1649"/>
        <v>749133.67374417151</v>
      </c>
      <c r="AK4629" s="3">
        <f t="shared" si="1650"/>
        <v>583822.16113227094</v>
      </c>
    </row>
    <row r="4630" spans="2:37" x14ac:dyDescent="0.2">
      <c r="B4630" s="2">
        <v>41551</v>
      </c>
      <c r="C4630" s="1">
        <v>511.27</v>
      </c>
      <c r="D4630" s="1">
        <f t="shared" si="1620"/>
        <v>40</v>
      </c>
      <c r="E4630" s="1" t="b">
        <f t="shared" si="1621"/>
        <v>0</v>
      </c>
      <c r="F4630" s="6">
        <f t="shared" si="1622"/>
        <v>1.9597468007133134E-3</v>
      </c>
      <c r="G4630" s="8">
        <f t="shared" si="1623"/>
        <v>9.2902405195992982E-4</v>
      </c>
      <c r="H4630" s="8">
        <f t="shared" si="1624"/>
        <v>-1.1716773609253062E-4</v>
      </c>
      <c r="I4630" s="8">
        <f t="shared" si="1625"/>
        <v>-7.9576219679309843E-5</v>
      </c>
      <c r="J4630" s="6">
        <f t="shared" si="1634"/>
        <v>1.5457350935204918E-3</v>
      </c>
      <c r="K4630" s="6">
        <f t="shared" si="1635"/>
        <v>1.0973174101550527E-3</v>
      </c>
      <c r="L4630" s="6">
        <f t="shared" si="1636"/>
        <v>6.8335236822630397E-4</v>
      </c>
      <c r="M4630" s="9">
        <f t="shared" si="1637"/>
        <v>0.60102410552381869</v>
      </c>
      <c r="N4630" s="9">
        <f t="shared" si="1638"/>
        <v>-0.10677652154992659</v>
      </c>
      <c r="O4630" s="9">
        <f t="shared" si="1639"/>
        <v>-0.11644976059109347</v>
      </c>
      <c r="P4630" s="9">
        <f t="shared" si="1640"/>
        <v>0.12593260779426621</v>
      </c>
      <c r="Q4630" s="10">
        <f t="shared" si="1641"/>
        <v>0.14119224023638852</v>
      </c>
      <c r="R4630" s="10">
        <f t="shared" si="1627"/>
        <v>0.56660337612082268</v>
      </c>
      <c r="S4630" s="10">
        <f>_xlfn.PERCENTILE.INC($R$1519:R4630,0.75)</f>
        <v>0.83522568357809313</v>
      </c>
      <c r="T4630" s="10">
        <f t="shared" si="1628"/>
        <v>0.83522568357809313</v>
      </c>
      <c r="U4630" s="11">
        <f t="shared" si="1642"/>
        <v>0.56660337612082268</v>
      </c>
      <c r="V4630" s="10">
        <f t="shared" si="1629"/>
        <v>-0.13663987596048491</v>
      </c>
      <c r="W4630" s="10">
        <f t="shared" si="1630"/>
        <v>0.57188137842387698</v>
      </c>
      <c r="X4630" s="10">
        <f t="shared" si="1643"/>
        <v>0.70825422015102846</v>
      </c>
      <c r="Y4630" s="10">
        <f>_xlfn.PERCENTILE.INC($X$1519:X4630,0.75)</f>
        <v>1.0440321044726166</v>
      </c>
      <c r="Z4630" s="10">
        <f t="shared" si="1644"/>
        <v>1.0440321044726166</v>
      </c>
      <c r="AA4630" s="10">
        <f t="shared" si="1645"/>
        <v>0.70970750362920587</v>
      </c>
      <c r="AB4630" s="10">
        <f t="shared" si="1646"/>
        <v>-7.8141800611949683E-2</v>
      </c>
      <c r="AC4630" s="10">
        <f t="shared" si="1647"/>
        <v>-5.5457822241397961E-2</v>
      </c>
      <c r="AD4630" s="13">
        <f t="shared" si="1648"/>
        <v>-78141.800611949686</v>
      </c>
      <c r="AE4630" s="13">
        <f t="shared" si="1631"/>
        <v>-55457.82224139796</v>
      </c>
      <c r="AF4630" s="13"/>
      <c r="AG4630" s="2">
        <f t="shared" si="1626"/>
        <v>41551</v>
      </c>
      <c r="AH4630" s="3">
        <f t="shared" si="1632"/>
        <v>-153.13814375124602</v>
      </c>
      <c r="AI4630" s="3">
        <f t="shared" si="1633"/>
        <v>-108.68328971210728</v>
      </c>
      <c r="AJ4630" s="3">
        <f t="shared" si="1649"/>
        <v>748980.53560042032</v>
      </c>
      <c r="AK4630" s="3">
        <f t="shared" si="1650"/>
        <v>583713.47784255887</v>
      </c>
    </row>
    <row r="4631" spans="2:37" x14ac:dyDescent="0.2">
      <c r="B4631" s="2">
        <v>41554</v>
      </c>
      <c r="C4631" s="1">
        <v>511.05</v>
      </c>
      <c r="D4631" s="1">
        <f t="shared" si="1620"/>
        <v>41</v>
      </c>
      <c r="E4631" s="1" t="b">
        <f t="shared" si="1621"/>
        <v>1</v>
      </c>
      <c r="F4631" s="6">
        <f t="shared" si="1622"/>
        <v>-4.3030101511920549E-4</v>
      </c>
      <c r="G4631" s="8">
        <f t="shared" si="1623"/>
        <v>9.5069644761919443E-4</v>
      </c>
      <c r="H4631" s="8">
        <f t="shared" si="1624"/>
        <v>-1.4160576408844293E-4</v>
      </c>
      <c r="I4631" s="8">
        <f t="shared" si="1625"/>
        <v>-8.3963820949538474E-5</v>
      </c>
      <c r="J4631" s="6">
        <f t="shared" si="1634"/>
        <v>1.5458862104086877E-3</v>
      </c>
      <c r="K4631" s="6">
        <f t="shared" si="1635"/>
        <v>1.0973348363688825E-3</v>
      </c>
      <c r="L4631" s="6">
        <f t="shared" si="1636"/>
        <v>6.8321542594635526E-4</v>
      </c>
      <c r="M4631" s="9">
        <f t="shared" si="1637"/>
        <v>0.61498475192935309</v>
      </c>
      <c r="N4631" s="9">
        <f t="shared" si="1638"/>
        <v>-0.1290451732645444</v>
      </c>
      <c r="O4631" s="9">
        <f t="shared" si="1639"/>
        <v>-0.12289508954402788</v>
      </c>
      <c r="P4631" s="9">
        <f t="shared" si="1640"/>
        <v>0.12101482970692694</v>
      </c>
      <c r="Q4631" s="10">
        <f t="shared" si="1641"/>
        <v>0.14121555924498183</v>
      </c>
      <c r="R4631" s="10">
        <f t="shared" si="1627"/>
        <v>0.5665098125711161</v>
      </c>
      <c r="S4631" s="10">
        <f>_xlfn.PERCENTILE.INC($R$1519:R4631,0.75)</f>
        <v>0.83501994076550623</v>
      </c>
      <c r="T4631" s="10">
        <f t="shared" si="1628"/>
        <v>0.83501994076550623</v>
      </c>
      <c r="U4631" s="11">
        <f t="shared" si="1642"/>
        <v>0.5665098125711161</v>
      </c>
      <c r="V4631" s="10">
        <f t="shared" si="1629"/>
        <v>0.12593260779426621</v>
      </c>
      <c r="W4631" s="10">
        <f t="shared" si="1630"/>
        <v>0.56660337612082268</v>
      </c>
      <c r="X4631" s="10">
        <f t="shared" si="1643"/>
        <v>0.70813726571389513</v>
      </c>
      <c r="Y4631" s="10">
        <f>_xlfn.PERCENTILE.INC($X$1519:X4631,0.75)</f>
        <v>1.0437749259568829</v>
      </c>
      <c r="Z4631" s="10">
        <f t="shared" si="1644"/>
        <v>1.0437749259568829</v>
      </c>
      <c r="AA4631" s="10">
        <f t="shared" si="1645"/>
        <v>0.70813726571389513</v>
      </c>
      <c r="AB4631" s="10">
        <f t="shared" si="1646"/>
        <v>7.135384073993066E-2</v>
      </c>
      <c r="AC4631" s="10">
        <f t="shared" si="1647"/>
        <v>5.0528313679759233E-2</v>
      </c>
      <c r="AD4631" s="13">
        <f t="shared" si="1648"/>
        <v>71353.84073993066</v>
      </c>
      <c r="AE4631" s="13">
        <f t="shared" si="1631"/>
        <v>50528.313679759231</v>
      </c>
      <c r="AF4631" s="13"/>
      <c r="AG4631" s="2">
        <f t="shared" si="1626"/>
        <v>41554</v>
      </c>
      <c r="AH4631" s="3">
        <f t="shared" si="1632"/>
        <v>33.624496126564502</v>
      </c>
      <c r="AI4631" s="3">
        <f t="shared" si="1633"/>
        <v>23.863557206773994</v>
      </c>
      <c r="AJ4631" s="3">
        <f t="shared" si="1649"/>
        <v>749014.16009654687</v>
      </c>
      <c r="AK4631" s="3">
        <f t="shared" si="1650"/>
        <v>583737.34139976569</v>
      </c>
    </row>
    <row r="4632" spans="2:37" x14ac:dyDescent="0.2">
      <c r="B4632" s="2">
        <v>41555</v>
      </c>
      <c r="C4632" s="1">
        <v>512.65</v>
      </c>
      <c r="D4632" s="1">
        <f t="shared" si="1620"/>
        <v>41</v>
      </c>
      <c r="E4632" s="1" t="b">
        <f t="shared" si="1621"/>
        <v>0</v>
      </c>
      <c r="F4632" s="6">
        <f t="shared" si="1622"/>
        <v>3.1308091184814035E-3</v>
      </c>
      <c r="G4632" s="8">
        <f t="shared" si="1623"/>
        <v>1.0898153173792269E-3</v>
      </c>
      <c r="H4632" s="8">
        <f t="shared" si="1624"/>
        <v>-8.8390361443395422E-5</v>
      </c>
      <c r="I4632" s="8">
        <f t="shared" si="1625"/>
        <v>-6.5931114450502098E-5</v>
      </c>
      <c r="J4632" s="6">
        <f t="shared" si="1634"/>
        <v>1.5459889537422083E-3</v>
      </c>
      <c r="K4632" s="6">
        <f t="shared" si="1635"/>
        <v>1.0973529373364292E-3</v>
      </c>
      <c r="L4632" s="6">
        <f t="shared" si="1636"/>
        <v>6.8311480133506088E-4</v>
      </c>
      <c r="M4632" s="9">
        <f t="shared" si="1637"/>
        <v>0.70493085655057808</v>
      </c>
      <c r="N4632" s="9">
        <f t="shared" si="1638"/>
        <v>-8.0548708110211656E-2</v>
      </c>
      <c r="O4632" s="9">
        <f t="shared" si="1639"/>
        <v>-9.6515423647164617E-2</v>
      </c>
      <c r="P4632" s="9">
        <f t="shared" si="1640"/>
        <v>0.17595557493106728</v>
      </c>
      <c r="Q4632" s="10">
        <f t="shared" si="1641"/>
        <v>0.14122890360351215</v>
      </c>
      <c r="R4632" s="10">
        <f t="shared" si="1627"/>
        <v>0.56645628450528118</v>
      </c>
      <c r="S4632" s="10">
        <f>_xlfn.PERCENTILE.INC($R$1519:R4632,0.75)</f>
        <v>0.83499351052736259</v>
      </c>
      <c r="T4632" s="10">
        <f t="shared" si="1628"/>
        <v>0.83499351052736259</v>
      </c>
      <c r="U4632" s="11">
        <f t="shared" si="1642"/>
        <v>0.56645628450528118</v>
      </c>
      <c r="V4632" s="10">
        <f t="shared" si="1629"/>
        <v>0.12593260779426621</v>
      </c>
      <c r="W4632" s="10">
        <f t="shared" si="1630"/>
        <v>0.56660337612082268</v>
      </c>
      <c r="X4632" s="10">
        <f t="shared" si="1643"/>
        <v>0.70807035563160148</v>
      </c>
      <c r="Y4632" s="10">
        <f>_xlfn.PERCENTILE.INC($X$1519:X4632,0.75)</f>
        <v>1.0437418881592033</v>
      </c>
      <c r="Z4632" s="10">
        <f t="shared" si="1644"/>
        <v>1.0437418881592033</v>
      </c>
      <c r="AA4632" s="10">
        <f t="shared" si="1645"/>
        <v>0.70813726571389513</v>
      </c>
      <c r="AB4632" s="10">
        <f t="shared" si="1646"/>
        <v>7.135384073993066E-2</v>
      </c>
      <c r="AC4632" s="10">
        <f t="shared" si="1647"/>
        <v>5.0528313679759233E-2</v>
      </c>
      <c r="AD4632" s="13">
        <f t="shared" si="1648"/>
        <v>71353.84073993066</v>
      </c>
      <c r="AE4632" s="13">
        <f t="shared" si="1631"/>
        <v>50528.313679759231</v>
      </c>
      <c r="AF4632" s="13"/>
      <c r="AG4632" s="2">
        <f t="shared" si="1626"/>
        <v>41555</v>
      </c>
      <c r="AH4632" s="3">
        <f t="shared" si="1632"/>
        <v>223.39525522724477</v>
      </c>
      <c r="AI4632" s="3">
        <f t="shared" si="1633"/>
        <v>158.19450521007883</v>
      </c>
      <c r="AJ4632" s="3">
        <f t="shared" si="1649"/>
        <v>749237.55535177409</v>
      </c>
      <c r="AK4632" s="3">
        <f t="shared" si="1650"/>
        <v>583895.53590497572</v>
      </c>
    </row>
    <row r="4633" spans="2:37" x14ac:dyDescent="0.2">
      <c r="B4633" s="2">
        <v>41556</v>
      </c>
      <c r="C4633" s="1">
        <v>511.36</v>
      </c>
      <c r="D4633" s="1">
        <f t="shared" si="1620"/>
        <v>41</v>
      </c>
      <c r="E4633" s="1" t="b">
        <f t="shared" si="1621"/>
        <v>0</v>
      </c>
      <c r="F4633" s="6">
        <f t="shared" si="1622"/>
        <v>-2.5163366819467292E-3</v>
      </c>
      <c r="G4633" s="8">
        <f t="shared" si="1623"/>
        <v>1.0176841460131849E-3</v>
      </c>
      <c r="H4633" s="8">
        <f t="shared" si="1624"/>
        <v>-1.1298987288601278E-4</v>
      </c>
      <c r="I4633" s="8">
        <f t="shared" si="1625"/>
        <v>-8.2264797604551061E-5</v>
      </c>
      <c r="J4633" s="6">
        <f t="shared" si="1634"/>
        <v>1.545669253853289E-3</v>
      </c>
      <c r="K4633" s="6">
        <f t="shared" si="1635"/>
        <v>1.0973316918484611E-3</v>
      </c>
      <c r="L4633" s="6">
        <f t="shared" si="1636"/>
        <v>6.831144013323446E-4</v>
      </c>
      <c r="M4633" s="9">
        <f t="shared" si="1637"/>
        <v>0.65841003401998244</v>
      </c>
      <c r="N4633" s="9">
        <f t="shared" si="1638"/>
        <v>-0.10296783891813124</v>
      </c>
      <c r="O4633" s="9">
        <f t="shared" si="1639"/>
        <v>-0.12042609179970735</v>
      </c>
      <c r="P4633" s="9">
        <f t="shared" si="1640"/>
        <v>0.14500536776738129</v>
      </c>
      <c r="Q4633" s="10">
        <f t="shared" si="1641"/>
        <v>0.14078017618161071</v>
      </c>
      <c r="R4633" s="10">
        <f t="shared" si="1627"/>
        <v>0.56826182613095733</v>
      </c>
      <c r="S4633" s="10">
        <f>_xlfn.PERCENTILE.INC($R$1519:R4633,0.75)</f>
        <v>0.83496708028921895</v>
      </c>
      <c r="T4633" s="10">
        <f t="shared" si="1628"/>
        <v>0.83496708028921895</v>
      </c>
      <c r="U4633" s="11">
        <f t="shared" si="1642"/>
        <v>0.56826182613095733</v>
      </c>
      <c r="V4633" s="10">
        <f t="shared" si="1629"/>
        <v>0.12593260779426621</v>
      </c>
      <c r="W4633" s="10">
        <f t="shared" si="1630"/>
        <v>0.56660337612082268</v>
      </c>
      <c r="X4633" s="10">
        <f t="shared" si="1643"/>
        <v>0.71032728266369671</v>
      </c>
      <c r="Y4633" s="10">
        <f>_xlfn.PERCENTILE.INC($X$1519:X4633,0.75)</f>
        <v>1.0437088503615239</v>
      </c>
      <c r="Z4633" s="10">
        <f t="shared" si="1644"/>
        <v>1.0437088503615239</v>
      </c>
      <c r="AA4633" s="10">
        <f t="shared" si="1645"/>
        <v>0.70813726571389513</v>
      </c>
      <c r="AB4633" s="10">
        <f t="shared" si="1646"/>
        <v>7.135384073993066E-2</v>
      </c>
      <c r="AC4633" s="10">
        <f t="shared" si="1647"/>
        <v>5.0528313679759233E-2</v>
      </c>
      <c r="AD4633" s="13">
        <f t="shared" si="1648"/>
        <v>71353.84073993066</v>
      </c>
      <c r="AE4633" s="13">
        <f t="shared" si="1631"/>
        <v>50528.313679759231</v>
      </c>
      <c r="AF4633" s="13"/>
      <c r="AG4633" s="2">
        <f t="shared" si="1626"/>
        <v>41556</v>
      </c>
      <c r="AH4633" s="3">
        <f t="shared" si="1632"/>
        <v>-179.55028685167247</v>
      </c>
      <c r="AI4633" s="3">
        <f t="shared" si="1633"/>
        <v>-127.14624918928887</v>
      </c>
      <c r="AJ4633" s="3">
        <f t="shared" si="1649"/>
        <v>749058.00506492238</v>
      </c>
      <c r="AK4633" s="3">
        <f t="shared" si="1650"/>
        <v>583768.38965578645</v>
      </c>
    </row>
    <row r="4634" spans="2:37" x14ac:dyDescent="0.2">
      <c r="B4634" s="2">
        <v>41557</v>
      </c>
      <c r="C4634" s="1">
        <v>517.11</v>
      </c>
      <c r="D4634" s="1">
        <f t="shared" si="1620"/>
        <v>41</v>
      </c>
      <c r="E4634" s="1" t="b">
        <f t="shared" si="1621"/>
        <v>0</v>
      </c>
      <c r="F4634" s="6">
        <f t="shared" si="1622"/>
        <v>1.1244524405506828E-2</v>
      </c>
      <c r="G4634" s="8">
        <f t="shared" si="1623"/>
        <v>1.2442640120541597E-3</v>
      </c>
      <c r="H4634" s="8">
        <f t="shared" si="1624"/>
        <v>2.6006177290597799E-5</v>
      </c>
      <c r="I4634" s="8">
        <f t="shared" si="1625"/>
        <v>-1.4979839132155219E-5</v>
      </c>
      <c r="J4634" s="6">
        <f t="shared" si="1634"/>
        <v>1.5455663652684066E-3</v>
      </c>
      <c r="K4634" s="6">
        <f t="shared" si="1635"/>
        <v>1.0973052956351884E-3</v>
      </c>
      <c r="L4634" s="6">
        <f t="shared" si="1636"/>
        <v>6.8307986080299882E-4</v>
      </c>
      <c r="M4634" s="9">
        <f t="shared" si="1637"/>
        <v>0.80505375894232656</v>
      </c>
      <c r="N4634" s="9">
        <f t="shared" si="1638"/>
        <v>2.3700038078777165E-2</v>
      </c>
      <c r="O4634" s="9">
        <f t="shared" si="1639"/>
        <v>-2.1929850361194332E-2</v>
      </c>
      <c r="P4634" s="9">
        <f t="shared" si="1640"/>
        <v>0.26894131555330314</v>
      </c>
      <c r="Q4634" s="10">
        <f t="shared" si="1641"/>
        <v>0.1422173554779386</v>
      </c>
      <c r="R4634" s="10">
        <f t="shared" si="1627"/>
        <v>0.5625192490125438</v>
      </c>
      <c r="S4634" s="10">
        <f>_xlfn.PERCENTILE.INC($R$1519:R4634,0.75)</f>
        <v>0.83494065005107532</v>
      </c>
      <c r="T4634" s="10">
        <f t="shared" si="1628"/>
        <v>0.83494065005107532</v>
      </c>
      <c r="U4634" s="11">
        <f t="shared" si="1642"/>
        <v>0.5625192490125438</v>
      </c>
      <c r="V4634" s="10">
        <f t="shared" si="1629"/>
        <v>0.12593260779426621</v>
      </c>
      <c r="W4634" s="10">
        <f t="shared" si="1630"/>
        <v>0.56660337612082268</v>
      </c>
      <c r="X4634" s="10">
        <f t="shared" si="1643"/>
        <v>0.70314906126567978</v>
      </c>
      <c r="Y4634" s="10">
        <f>_xlfn.PERCENTILE.INC($X$1519:X4634,0.75)</f>
        <v>1.0436758125638443</v>
      </c>
      <c r="Z4634" s="10">
        <f t="shared" si="1644"/>
        <v>1.0436758125638443</v>
      </c>
      <c r="AA4634" s="10">
        <f t="shared" si="1645"/>
        <v>0.70813726571389513</v>
      </c>
      <c r="AB4634" s="10">
        <f t="shared" si="1646"/>
        <v>7.135384073993066E-2</v>
      </c>
      <c r="AC4634" s="10">
        <f t="shared" si="1647"/>
        <v>5.0528313679759233E-2</v>
      </c>
      <c r="AD4634" s="13">
        <f t="shared" si="1648"/>
        <v>71353.84073993066</v>
      </c>
      <c r="AE4634" s="13">
        <f t="shared" si="1631"/>
        <v>50528.313679759231</v>
      </c>
      <c r="AF4634" s="13"/>
      <c r="AG4634" s="2">
        <f t="shared" si="1626"/>
        <v>41557</v>
      </c>
      <c r="AH4634" s="3">
        <f t="shared" si="1632"/>
        <v>802.34000362679774</v>
      </c>
      <c r="AI4634" s="3">
        <f t="shared" si="1633"/>
        <v>568.1668563411572</v>
      </c>
      <c r="AJ4634" s="3">
        <f t="shared" si="1649"/>
        <v>749860.34506854916</v>
      </c>
      <c r="AK4634" s="3">
        <f t="shared" si="1650"/>
        <v>584336.55651212763</v>
      </c>
    </row>
    <row r="4635" spans="2:37" x14ac:dyDescent="0.2">
      <c r="B4635" s="2">
        <v>41558</v>
      </c>
      <c r="C4635" s="1">
        <v>518.38</v>
      </c>
      <c r="D4635" s="1">
        <f t="shared" si="1620"/>
        <v>41</v>
      </c>
      <c r="E4635" s="1" t="b">
        <f t="shared" si="1621"/>
        <v>0</v>
      </c>
      <c r="F4635" s="6">
        <f t="shared" si="1622"/>
        <v>2.4559571464484176E-3</v>
      </c>
      <c r="G4635" s="8">
        <f t="shared" si="1623"/>
        <v>1.2959412968471147E-3</v>
      </c>
      <c r="H4635" s="8">
        <f t="shared" si="1624"/>
        <v>6.5354253526632005E-5</v>
      </c>
      <c r="I4635" s="8">
        <f t="shared" si="1625"/>
        <v>4.5065293098477592E-6</v>
      </c>
      <c r="J4635" s="6">
        <f t="shared" si="1634"/>
        <v>1.5452671666292045E-3</v>
      </c>
      <c r="K4635" s="6">
        <f t="shared" si="1635"/>
        <v>1.097208124683096E-3</v>
      </c>
      <c r="L4635" s="6">
        <f t="shared" si="1636"/>
        <v>6.8307417191034055E-4</v>
      </c>
      <c r="M4635" s="9">
        <f t="shared" si="1637"/>
        <v>0.83865193335728405</v>
      </c>
      <c r="N4635" s="9">
        <f t="shared" si="1638"/>
        <v>5.9564135606002842E-2</v>
      </c>
      <c r="O4635" s="9">
        <f t="shared" si="1639"/>
        <v>6.5974230840033588E-3</v>
      </c>
      <c r="P4635" s="9">
        <f t="shared" si="1640"/>
        <v>0.30160449734909672</v>
      </c>
      <c r="Q4635" s="10">
        <f t="shared" si="1641"/>
        <v>0.14223769602466405</v>
      </c>
      <c r="R4635" s="10">
        <f t="shared" si="1627"/>
        <v>0.56243880656030865</v>
      </c>
      <c r="S4635" s="10">
        <f>_xlfn.PERCENTILE.INC($R$1519:R4635,0.75)</f>
        <v>0.83491421981293168</v>
      </c>
      <c r="T4635" s="10">
        <f t="shared" si="1628"/>
        <v>0.83491421981293168</v>
      </c>
      <c r="U4635" s="11">
        <f t="shared" si="1642"/>
        <v>0.56243880656030865</v>
      </c>
      <c r="V4635" s="10">
        <f t="shared" si="1629"/>
        <v>0.12593260779426621</v>
      </c>
      <c r="W4635" s="10">
        <f t="shared" si="1630"/>
        <v>0.56660337612082268</v>
      </c>
      <c r="X4635" s="10">
        <f t="shared" si="1643"/>
        <v>0.70304850820038578</v>
      </c>
      <c r="Y4635" s="10">
        <f>_xlfn.PERCENTILE.INC($X$1519:X4635,0.75)</f>
        <v>1.0436427747661647</v>
      </c>
      <c r="Z4635" s="10">
        <f t="shared" si="1644"/>
        <v>1.0436427747661647</v>
      </c>
      <c r="AA4635" s="10">
        <f t="shared" si="1645"/>
        <v>0.70813726571389513</v>
      </c>
      <c r="AB4635" s="10">
        <f t="shared" si="1646"/>
        <v>7.135384073993066E-2</v>
      </c>
      <c r="AC4635" s="10">
        <f t="shared" si="1647"/>
        <v>5.0528313679759233E-2</v>
      </c>
      <c r="AD4635" s="13">
        <f t="shared" si="1648"/>
        <v>71353.84073993066</v>
      </c>
      <c r="AE4635" s="13">
        <f t="shared" si="1631"/>
        <v>50528.313679759231</v>
      </c>
      <c r="AF4635" s="13"/>
      <c r="AG4635" s="2">
        <f t="shared" si="1626"/>
        <v>41558</v>
      </c>
      <c r="AH4635" s="3">
        <f t="shared" si="1632"/>
        <v>175.24197509177495</v>
      </c>
      <c r="AI4635" s="3">
        <f t="shared" si="1633"/>
        <v>124.09537307979203</v>
      </c>
      <c r="AJ4635" s="3">
        <f t="shared" si="1649"/>
        <v>750035.5870436409</v>
      </c>
      <c r="AK4635" s="3">
        <f t="shared" si="1650"/>
        <v>584460.65188520739</v>
      </c>
    </row>
    <row r="4636" spans="2:37" x14ac:dyDescent="0.2">
      <c r="B4636" s="2">
        <v>41562</v>
      </c>
      <c r="C4636" s="1">
        <v>518.48</v>
      </c>
      <c r="D4636" s="1">
        <f t="shared" si="1620"/>
        <v>42</v>
      </c>
      <c r="E4636" s="1" t="b">
        <f t="shared" si="1621"/>
        <v>1</v>
      </c>
      <c r="F4636" s="6">
        <f t="shared" si="1622"/>
        <v>1.9290867703225523E-4</v>
      </c>
      <c r="G4636" s="8">
        <f t="shared" si="1623"/>
        <v>1.3134069813545315E-3</v>
      </c>
      <c r="H4636" s="8">
        <f t="shared" si="1624"/>
        <v>5.6186840444247332E-5</v>
      </c>
      <c r="I4636" s="8">
        <f t="shared" si="1625"/>
        <v>1.6947309876975298E-5</v>
      </c>
      <c r="J4636" s="6">
        <f t="shared" si="1634"/>
        <v>1.5445670195398653E-3</v>
      </c>
      <c r="K4636" s="6">
        <f t="shared" si="1635"/>
        <v>1.0970209109832021E-3</v>
      </c>
      <c r="L4636" s="6">
        <f t="shared" si="1636"/>
        <v>6.8308428147306538E-4</v>
      </c>
      <c r="M4636" s="9">
        <f t="shared" si="1637"/>
        <v>0.85033991062802983</v>
      </c>
      <c r="N4636" s="9">
        <f t="shared" si="1638"/>
        <v>5.1217656729888608E-2</v>
      </c>
      <c r="O4636" s="9">
        <f t="shared" si="1639"/>
        <v>2.4809983682289646E-2</v>
      </c>
      <c r="P4636" s="9">
        <f t="shared" si="1640"/>
        <v>0.30878918368006936</v>
      </c>
      <c r="Q4636" s="10">
        <f t="shared" si="1641"/>
        <v>0.14174610241345423</v>
      </c>
      <c r="R4636" s="10">
        <f t="shared" si="1627"/>
        <v>0.56438941627227823</v>
      </c>
      <c r="S4636" s="10">
        <f>_xlfn.PERCENTILE.INC($R$1519:R4636,0.75)</f>
        <v>0.83488496263730261</v>
      </c>
      <c r="T4636" s="10">
        <f t="shared" si="1628"/>
        <v>0.83488496263730261</v>
      </c>
      <c r="U4636" s="11">
        <f t="shared" si="1642"/>
        <v>0.56438941627227823</v>
      </c>
      <c r="V4636" s="10">
        <f t="shared" si="1629"/>
        <v>0.30160449734909672</v>
      </c>
      <c r="W4636" s="10">
        <f t="shared" si="1630"/>
        <v>0.56243880656030865</v>
      </c>
      <c r="X4636" s="10">
        <f t="shared" si="1643"/>
        <v>0.70548677034034779</v>
      </c>
      <c r="Y4636" s="10">
        <f>_xlfn.PERCENTILE.INC($X$1519:X4636,0.75)</f>
        <v>1.0436062032966285</v>
      </c>
      <c r="Z4636" s="10">
        <f t="shared" si="1644"/>
        <v>1.0436062032966285</v>
      </c>
      <c r="AA4636" s="10">
        <f t="shared" si="1645"/>
        <v>0.70548677034034779</v>
      </c>
      <c r="AB4636" s="10">
        <f t="shared" si="1646"/>
        <v>0.16963407354224774</v>
      </c>
      <c r="AC4636" s="10">
        <f t="shared" si="1647"/>
        <v>0.1196745946829974</v>
      </c>
      <c r="AD4636" s="13">
        <f t="shared" si="1648"/>
        <v>169634.07354224773</v>
      </c>
      <c r="AE4636" s="13">
        <f t="shared" si="1631"/>
        <v>119674.5946829974</v>
      </c>
      <c r="AF4636" s="13"/>
      <c r="AG4636" s="2">
        <f t="shared" si="1626"/>
        <v>41562</v>
      </c>
      <c r="AH4636" s="3">
        <f t="shared" si="1632"/>
        <v>13.764775018310258</v>
      </c>
      <c r="AI4636" s="3">
        <f t="shared" si="1633"/>
        <v>9.7473501446331579</v>
      </c>
      <c r="AJ4636" s="3">
        <f t="shared" si="1649"/>
        <v>750049.35181865923</v>
      </c>
      <c r="AK4636" s="3">
        <f t="shared" si="1650"/>
        <v>584470.39923535206</v>
      </c>
    </row>
    <row r="4637" spans="2:37" x14ac:dyDescent="0.2">
      <c r="B4637" s="2">
        <v>41563</v>
      </c>
      <c r="C4637" s="1">
        <v>522.99</v>
      </c>
      <c r="D4637" s="1">
        <f t="shared" si="1620"/>
        <v>42</v>
      </c>
      <c r="E4637" s="1" t="b">
        <f t="shared" si="1621"/>
        <v>0</v>
      </c>
      <c r="F4637" s="6">
        <f t="shared" si="1622"/>
        <v>8.6985033173891946E-3</v>
      </c>
      <c r="G4637" s="8">
        <f t="shared" si="1623"/>
        <v>1.4941217606867401E-3</v>
      </c>
      <c r="H4637" s="8">
        <f t="shared" si="1624"/>
        <v>1.1232974655656211E-4</v>
      </c>
      <c r="I4637" s="8">
        <f t="shared" si="1625"/>
        <v>7.5135137351270119E-5</v>
      </c>
      <c r="J4637" s="6">
        <f t="shared" si="1634"/>
        <v>1.5435145166242151E-3</v>
      </c>
      <c r="K4637" s="6">
        <f t="shared" si="1635"/>
        <v>1.0967212010283903E-3</v>
      </c>
      <c r="L4637" s="6">
        <f t="shared" si="1636"/>
        <v>6.8309169211219767E-4</v>
      </c>
      <c r="M4637" s="9">
        <f t="shared" si="1637"/>
        <v>0.96799981120650502</v>
      </c>
      <c r="N4637" s="9">
        <f t="shared" si="1638"/>
        <v>0.10242324708524923</v>
      </c>
      <c r="O4637" s="9">
        <f t="shared" si="1639"/>
        <v>0.10999275531948527</v>
      </c>
      <c r="P4637" s="9">
        <f t="shared" si="1640"/>
        <v>0.39347193787041318</v>
      </c>
      <c r="Q4637" s="10">
        <f t="shared" si="1641"/>
        <v>0.14237212172348773</v>
      </c>
      <c r="R4637" s="10">
        <f t="shared" si="1627"/>
        <v>0.56190775997125608</v>
      </c>
      <c r="S4637" s="10">
        <f>_xlfn.PERCENTILE.INC($R$1519:R4637,0.75)</f>
        <v>0.83485570546167343</v>
      </c>
      <c r="T4637" s="10">
        <f t="shared" si="1628"/>
        <v>0.83485570546167343</v>
      </c>
      <c r="U4637" s="11">
        <f t="shared" si="1642"/>
        <v>0.56190775997125608</v>
      </c>
      <c r="V4637" s="10">
        <f t="shared" si="1629"/>
        <v>0.30160449734909672</v>
      </c>
      <c r="W4637" s="10">
        <f t="shared" si="1630"/>
        <v>0.56243880656030865</v>
      </c>
      <c r="X4637" s="10">
        <f t="shared" si="1643"/>
        <v>0.70238469996407016</v>
      </c>
      <c r="Y4637" s="10">
        <f>_xlfn.PERCENTILE.INC($X$1519:X4637,0.75)</f>
        <v>1.0435696318270919</v>
      </c>
      <c r="Z4637" s="10">
        <f t="shared" si="1644"/>
        <v>1.0435696318270919</v>
      </c>
      <c r="AA4637" s="10">
        <f t="shared" si="1645"/>
        <v>0.70548677034034779</v>
      </c>
      <c r="AB4637" s="10">
        <f t="shared" si="1646"/>
        <v>0.16963407354224774</v>
      </c>
      <c r="AC4637" s="10">
        <f t="shared" si="1647"/>
        <v>0.1196745946829974</v>
      </c>
      <c r="AD4637" s="13">
        <f t="shared" si="1648"/>
        <v>169634.07354224773</v>
      </c>
      <c r="AE4637" s="13">
        <f t="shared" si="1631"/>
        <v>119674.5946829974</v>
      </c>
      <c r="AF4637" s="13"/>
      <c r="AG4637" s="2">
        <f t="shared" si="1626"/>
        <v>41563</v>
      </c>
      <c r="AH4637" s="3">
        <f t="shared" si="1632"/>
        <v>1475.5625514494845</v>
      </c>
      <c r="AI4637" s="3">
        <f t="shared" si="1633"/>
        <v>1040.9898588572601</v>
      </c>
      <c r="AJ4637" s="3">
        <f t="shared" si="1649"/>
        <v>751524.91437010875</v>
      </c>
      <c r="AK4637" s="3">
        <f t="shared" si="1650"/>
        <v>585511.3890942093</v>
      </c>
    </row>
    <row r="4638" spans="2:37" x14ac:dyDescent="0.2">
      <c r="B4638" s="2">
        <v>41564</v>
      </c>
      <c r="C4638" s="1">
        <v>523.94000000000005</v>
      </c>
      <c r="D4638" s="1">
        <f t="shared" ref="D4638:D4650" si="1651">IF(B4638&lt;&gt;"",WEEKNUM(B4638),"")</f>
        <v>42</v>
      </c>
      <c r="E4638" s="1" t="b">
        <f t="shared" ref="E4638:E4650" si="1652">IF(B4638&lt;&gt;"",IF(D4638&lt;&gt;D4637,TRUE,FALSE),"")</f>
        <v>0</v>
      </c>
      <c r="F4638" s="6">
        <f t="shared" ref="F4638:F4650" si="1653">IF(B4638&lt;&gt;"",C4638/C4637-1,"")</f>
        <v>1.8164783265455231E-3</v>
      </c>
      <c r="G4638" s="8">
        <f t="shared" ref="G4638:G4650" si="1654">IF(B4638&lt;&gt;"",ma(F4573:F4638,"e"),"")</f>
        <v>1.4892203827960814E-3</v>
      </c>
      <c r="H4638" s="8">
        <f t="shared" ref="H4638:H4650" si="1655">IF(B4638&lt;&gt;"",ma(F4507:F4638,"e"),"")</f>
        <v>1.2562637514869406E-4</v>
      </c>
      <c r="I4638" s="8">
        <f t="shared" ref="I4638:I4650" si="1656">IF(B4638&lt;&gt;"",ma(F4389:F4638,"e"),"")</f>
        <v>8.3290391253667916E-5</v>
      </c>
      <c r="J4638" s="6">
        <f t="shared" si="1634"/>
        <v>1.5430270453482579E-3</v>
      </c>
      <c r="K4638" s="6">
        <f t="shared" si="1635"/>
        <v>1.0965563276392639E-3</v>
      </c>
      <c r="L4638" s="6">
        <f t="shared" si="1636"/>
        <v>6.8309148296910984E-4</v>
      </c>
      <c r="M4638" s="9">
        <f t="shared" si="1637"/>
        <v>0.96512915135584521</v>
      </c>
      <c r="N4638" s="9">
        <f t="shared" si="1638"/>
        <v>0.11456445235161836</v>
      </c>
      <c r="O4638" s="9">
        <f t="shared" si="1639"/>
        <v>0.12193153235001526</v>
      </c>
      <c r="P4638" s="9">
        <f t="shared" si="1640"/>
        <v>0.40054171201915961</v>
      </c>
      <c r="Q4638" s="10">
        <f t="shared" si="1641"/>
        <v>0.14228655687782044</v>
      </c>
      <c r="R4638" s="10">
        <f t="shared" si="1627"/>
        <v>0.56224566645951612</v>
      </c>
      <c r="S4638" s="10">
        <f>_xlfn.PERCENTILE.INC($R$1519:R4638,0.75)</f>
        <v>0.83482644828604435</v>
      </c>
      <c r="T4638" s="10">
        <f t="shared" si="1628"/>
        <v>0.83482644828604435</v>
      </c>
      <c r="U4638" s="11">
        <f t="shared" si="1642"/>
        <v>0.56224566645951612</v>
      </c>
      <c r="V4638" s="10">
        <f t="shared" si="1629"/>
        <v>0.30160449734909672</v>
      </c>
      <c r="W4638" s="10">
        <f t="shared" si="1630"/>
        <v>0.56243880656030865</v>
      </c>
      <c r="X4638" s="10">
        <f t="shared" si="1643"/>
        <v>0.70280708307439521</v>
      </c>
      <c r="Y4638" s="10">
        <f>_xlfn.PERCENTILE.INC($X$1519:X4638,0.75)</f>
        <v>1.0435330603575554</v>
      </c>
      <c r="Z4638" s="10">
        <f t="shared" si="1644"/>
        <v>1.0435330603575554</v>
      </c>
      <c r="AA4638" s="10">
        <f t="shared" si="1645"/>
        <v>0.70548677034034779</v>
      </c>
      <c r="AB4638" s="10">
        <f t="shared" si="1646"/>
        <v>0.16963407354224774</v>
      </c>
      <c r="AC4638" s="10">
        <f t="shared" si="1647"/>
        <v>0.1196745946829974</v>
      </c>
      <c r="AD4638" s="13">
        <f t="shared" si="1648"/>
        <v>169634.07354224773</v>
      </c>
      <c r="AE4638" s="13">
        <f t="shared" si="1631"/>
        <v>119674.5946829974</v>
      </c>
      <c r="AF4638" s="13"/>
      <c r="AG4638" s="2">
        <f t="shared" si="1626"/>
        <v>41564</v>
      </c>
      <c r="AH4638" s="3">
        <f t="shared" si="1632"/>
        <v>308.13661803312237</v>
      </c>
      <c r="AI4638" s="3">
        <f t="shared" si="1633"/>
        <v>217.38630747978488</v>
      </c>
      <c r="AJ4638" s="3">
        <f t="shared" si="1649"/>
        <v>751833.05098814191</v>
      </c>
      <c r="AK4638" s="3">
        <f t="shared" si="1650"/>
        <v>585728.77540168911</v>
      </c>
    </row>
    <row r="4639" spans="2:37" x14ac:dyDescent="0.2">
      <c r="B4639" s="2">
        <v>41565</v>
      </c>
      <c r="C4639" s="1">
        <v>523.36</v>
      </c>
      <c r="D4639" s="1">
        <f t="shared" si="1651"/>
        <v>42</v>
      </c>
      <c r="E4639" s="1" t="b">
        <f t="shared" si="1652"/>
        <v>0</v>
      </c>
      <c r="F4639" s="6">
        <f t="shared" si="1653"/>
        <v>-1.1069969843876537E-3</v>
      </c>
      <c r="G4639" s="8">
        <f t="shared" si="1654"/>
        <v>1.3784438771258828E-3</v>
      </c>
      <c r="H4639" s="8">
        <f t="shared" si="1655"/>
        <v>8.8870444420636625E-5</v>
      </c>
      <c r="I4639" s="8">
        <f t="shared" si="1656"/>
        <v>8.1061483498010795E-5</v>
      </c>
      <c r="J4639" s="6">
        <f t="shared" si="1634"/>
        <v>1.5423180423902181E-3</v>
      </c>
      <c r="K4639" s="6">
        <f t="shared" si="1635"/>
        <v>1.0963237968979337E-3</v>
      </c>
      <c r="L4639" s="6">
        <f t="shared" si="1636"/>
        <v>6.8309608036282133E-4</v>
      </c>
      <c r="M4639" s="9">
        <f t="shared" si="1637"/>
        <v>0.89374813705066292</v>
      </c>
      <c r="N4639" s="9">
        <f t="shared" si="1638"/>
        <v>8.1062223288500185E-2</v>
      </c>
      <c r="O4639" s="9">
        <f t="shared" si="1639"/>
        <v>0.11866776260076854</v>
      </c>
      <c r="P4639" s="9">
        <f t="shared" si="1640"/>
        <v>0.36449270764664393</v>
      </c>
      <c r="Q4639" s="10">
        <f t="shared" si="1641"/>
        <v>0.14161577558033167</v>
      </c>
      <c r="R4639" s="10">
        <f t="shared" si="1627"/>
        <v>0.5649088152232018</v>
      </c>
      <c r="S4639" s="10">
        <f>_xlfn.PERCENTILE.INC($R$1519:R4639,0.75)</f>
        <v>0.83479719111041528</v>
      </c>
      <c r="T4639" s="10">
        <f t="shared" si="1628"/>
        <v>0.83479719111041528</v>
      </c>
      <c r="U4639" s="11">
        <f t="shared" si="1642"/>
        <v>0.5649088152232018</v>
      </c>
      <c r="V4639" s="10">
        <f t="shared" si="1629"/>
        <v>0.30160449734909672</v>
      </c>
      <c r="W4639" s="10">
        <f t="shared" si="1630"/>
        <v>0.56243880656030865</v>
      </c>
      <c r="X4639" s="10">
        <f t="shared" si="1643"/>
        <v>0.70613601902900236</v>
      </c>
      <c r="Y4639" s="10">
        <f>_xlfn.PERCENTILE.INC($X$1519:X4639,0.75)</f>
        <v>1.0434964888880192</v>
      </c>
      <c r="Z4639" s="10">
        <f t="shared" si="1644"/>
        <v>1.0434964888880192</v>
      </c>
      <c r="AA4639" s="10">
        <f t="shared" si="1645"/>
        <v>0.70548677034034779</v>
      </c>
      <c r="AB4639" s="10">
        <f t="shared" si="1646"/>
        <v>0.16963407354224774</v>
      </c>
      <c r="AC4639" s="10">
        <f t="shared" si="1647"/>
        <v>0.1196745946829974</v>
      </c>
      <c r="AD4639" s="13">
        <f t="shared" si="1648"/>
        <v>169634.07354224773</v>
      </c>
      <c r="AE4639" s="13">
        <f t="shared" si="1631"/>
        <v>119674.5946829974</v>
      </c>
      <c r="AF4639" s="13"/>
      <c r="AG4639" s="2">
        <f t="shared" si="1626"/>
        <v>41565</v>
      </c>
      <c r="AH4639" s="3">
        <f t="shared" si="1632"/>
        <v>-187.7844078606617</v>
      </c>
      <c r="AI4639" s="3">
        <f t="shared" si="1633"/>
        <v>-132.47941542189287</v>
      </c>
      <c r="AJ4639" s="3">
        <f t="shared" si="1649"/>
        <v>751645.2665802812</v>
      </c>
      <c r="AK4639" s="3">
        <f t="shared" si="1650"/>
        <v>585596.29598626727</v>
      </c>
    </row>
    <row r="4640" spans="2:37" x14ac:dyDescent="0.2">
      <c r="B4640" s="2">
        <v>41568</v>
      </c>
      <c r="C4640" s="1">
        <v>521.1</v>
      </c>
      <c r="D4640" s="1">
        <f t="shared" si="1651"/>
        <v>43</v>
      </c>
      <c r="E4640" s="1" t="b">
        <f t="shared" si="1652"/>
        <v>1</v>
      </c>
      <c r="F4640" s="6">
        <f t="shared" si="1653"/>
        <v>-4.3182512992968602E-3</v>
      </c>
      <c r="G4640" s="8">
        <f t="shared" si="1654"/>
        <v>1.2148627499916267E-3</v>
      </c>
      <c r="H4640" s="8">
        <f t="shared" si="1655"/>
        <v>2.0144582004828292E-5</v>
      </c>
      <c r="I4640" s="8">
        <f t="shared" si="1656"/>
        <v>4.8893980116313224E-5</v>
      </c>
      <c r="J4640" s="6">
        <f t="shared" si="1634"/>
        <v>1.5411979805998663E-3</v>
      </c>
      <c r="K4640" s="6">
        <f t="shared" si="1635"/>
        <v>1.0959764539020286E-3</v>
      </c>
      <c r="L4640" s="6">
        <f t="shared" si="1636"/>
        <v>6.8310412601910457E-4</v>
      </c>
      <c r="M4640" s="9">
        <f t="shared" si="1637"/>
        <v>0.78825872164637589</v>
      </c>
      <c r="N4640" s="9">
        <f t="shared" si="1638"/>
        <v>1.8380487950363442E-2</v>
      </c>
      <c r="O4640" s="9">
        <f t="shared" si="1639"/>
        <v>7.1576174486385397E-2</v>
      </c>
      <c r="P4640" s="9">
        <f t="shared" si="1640"/>
        <v>0.29273846136104159</v>
      </c>
      <c r="Q4640" s="10">
        <f t="shared" si="1641"/>
        <v>0.14125799650877521</v>
      </c>
      <c r="R4640" s="10">
        <f t="shared" si="1627"/>
        <v>0.56633961954168199</v>
      </c>
      <c r="S4640" s="10">
        <f>_xlfn.PERCENTILE.INC($R$1519:R4640,0.75)</f>
        <v>0.83431534383107231</v>
      </c>
      <c r="T4640" s="10">
        <f t="shared" si="1628"/>
        <v>0.83431534383107231</v>
      </c>
      <c r="U4640" s="11">
        <f t="shared" si="1642"/>
        <v>0.56633961954168199</v>
      </c>
      <c r="V4640" s="10">
        <f t="shared" si="1629"/>
        <v>0.36449270764664393</v>
      </c>
      <c r="W4640" s="10">
        <f t="shared" si="1630"/>
        <v>0.5649088152232018</v>
      </c>
      <c r="X4640" s="10">
        <f t="shared" si="1643"/>
        <v>0.70792452442710252</v>
      </c>
      <c r="Y4640" s="10">
        <f>_xlfn.PERCENTILE.INC($X$1519:X4640,0.75)</f>
        <v>1.0428941797888405</v>
      </c>
      <c r="Z4640" s="10">
        <f t="shared" si="1644"/>
        <v>1.0428941797888405</v>
      </c>
      <c r="AA4640" s="10">
        <f t="shared" si="1645"/>
        <v>0.70792452442710252</v>
      </c>
      <c r="AB4640" s="10">
        <f t="shared" si="1646"/>
        <v>0.20590514363416249</v>
      </c>
      <c r="AC4640" s="10">
        <f t="shared" si="1647"/>
        <v>0.14576530088430872</v>
      </c>
      <c r="AD4640" s="13">
        <f t="shared" si="1648"/>
        <v>205905.14363416249</v>
      </c>
      <c r="AE4640" s="13">
        <f t="shared" si="1631"/>
        <v>145765.30088430873</v>
      </c>
      <c r="AF4640" s="13"/>
      <c r="AG4640" s="2">
        <f t="shared" si="1626"/>
        <v>41568</v>
      </c>
      <c r="AH4640" s="3">
        <f t="shared" si="1632"/>
        <v>-732.52255847883043</v>
      </c>
      <c r="AI4640" s="3">
        <f t="shared" si="1633"/>
        <v>-516.78497398267859</v>
      </c>
      <c r="AJ4640" s="3">
        <f t="shared" si="1649"/>
        <v>750912.74402180233</v>
      </c>
      <c r="AK4640" s="3">
        <f t="shared" si="1650"/>
        <v>585079.51101228455</v>
      </c>
    </row>
    <row r="4641" spans="2:37" x14ac:dyDescent="0.2">
      <c r="B4641" s="2">
        <v>41569</v>
      </c>
      <c r="C4641" s="1">
        <v>522.15</v>
      </c>
      <c r="D4641" s="1">
        <f t="shared" si="1651"/>
        <v>43</v>
      </c>
      <c r="E4641" s="1" t="b">
        <f t="shared" si="1652"/>
        <v>0</v>
      </c>
      <c r="F4641" s="6">
        <f t="shared" si="1653"/>
        <v>2.014968336211842E-3</v>
      </c>
      <c r="G4641" s="8">
        <f t="shared" si="1654"/>
        <v>1.2480628089633719E-3</v>
      </c>
      <c r="H4641" s="8">
        <f t="shared" si="1655"/>
        <v>3.6665695767792226E-5</v>
      </c>
      <c r="I4641" s="8">
        <f t="shared" si="1656"/>
        <v>5.8720903543970702E-5</v>
      </c>
      <c r="J4641" s="6">
        <f t="shared" si="1634"/>
        <v>1.5395252455483368E-3</v>
      </c>
      <c r="K4641" s="6">
        <f t="shared" si="1635"/>
        <v>1.0954569594709346E-3</v>
      </c>
      <c r="L4641" s="6">
        <f t="shared" si="1636"/>
        <v>6.8309030042438634E-4</v>
      </c>
      <c r="M4641" s="9">
        <f t="shared" si="1637"/>
        <v>0.81068031366958582</v>
      </c>
      <c r="N4641" s="9">
        <f t="shared" si="1638"/>
        <v>3.3470685863824727E-2</v>
      </c>
      <c r="O4641" s="9">
        <f t="shared" si="1639"/>
        <v>8.5963603212472678E-2</v>
      </c>
      <c r="P4641" s="9">
        <f t="shared" si="1640"/>
        <v>0.31003820091529438</v>
      </c>
      <c r="Q4641" s="10">
        <f t="shared" si="1641"/>
        <v>0.14087737408256787</v>
      </c>
      <c r="R4641" s="10">
        <f t="shared" si="1627"/>
        <v>0.5678697556721366</v>
      </c>
      <c r="S4641" s="10">
        <f>_xlfn.PERCENTILE.INC($R$1519:R4641,0.75)</f>
        <v>0.83383349655172934</v>
      </c>
      <c r="T4641" s="10">
        <f t="shared" si="1628"/>
        <v>0.83383349655172934</v>
      </c>
      <c r="U4641" s="11">
        <f t="shared" si="1642"/>
        <v>0.5678697556721366</v>
      </c>
      <c r="V4641" s="10">
        <f t="shared" si="1629"/>
        <v>0.36449270764664393</v>
      </c>
      <c r="W4641" s="10">
        <f t="shared" si="1630"/>
        <v>0.5649088152232018</v>
      </c>
      <c r="X4641" s="10">
        <f t="shared" si="1643"/>
        <v>0.70983719459017069</v>
      </c>
      <c r="Y4641" s="10">
        <f>_xlfn.PERCENTILE.INC($X$1519:X4641,0.75)</f>
        <v>1.0422918706896618</v>
      </c>
      <c r="Z4641" s="10">
        <f t="shared" si="1644"/>
        <v>1.0422918706896618</v>
      </c>
      <c r="AA4641" s="10">
        <f t="shared" si="1645"/>
        <v>0.70792452442710252</v>
      </c>
      <c r="AB4641" s="10">
        <f t="shared" si="1646"/>
        <v>0.20590514363416249</v>
      </c>
      <c r="AC4641" s="10">
        <f t="shared" si="1647"/>
        <v>0.14576530088430872</v>
      </c>
      <c r="AD4641" s="13">
        <f t="shared" si="1648"/>
        <v>205905.14363416249</v>
      </c>
      <c r="AE4641" s="13">
        <f t="shared" si="1631"/>
        <v>145765.30088430873</v>
      </c>
      <c r="AF4641" s="13"/>
      <c r="AG4641" s="2">
        <f t="shared" si="1626"/>
        <v>41569</v>
      </c>
      <c r="AH4641" s="3">
        <f t="shared" si="1632"/>
        <v>414.89234468598875</v>
      </c>
      <c r="AI4641" s="3">
        <f t="shared" si="1633"/>
        <v>293.71246580027412</v>
      </c>
      <c r="AJ4641" s="3">
        <f t="shared" si="1649"/>
        <v>751327.6363664883</v>
      </c>
      <c r="AK4641" s="3">
        <f t="shared" si="1650"/>
        <v>585373.22347808478</v>
      </c>
    </row>
    <row r="4642" spans="2:37" x14ac:dyDescent="0.2">
      <c r="B4642" s="2">
        <v>41570</v>
      </c>
      <c r="C4642" s="1">
        <v>519.4</v>
      </c>
      <c r="D4642" s="1">
        <f t="shared" si="1651"/>
        <v>43</v>
      </c>
      <c r="E4642" s="1" t="b">
        <f t="shared" si="1652"/>
        <v>0</v>
      </c>
      <c r="F4642" s="6">
        <f t="shared" si="1653"/>
        <v>-5.2666858182515153E-3</v>
      </c>
      <c r="G4642" s="8">
        <f t="shared" si="1654"/>
        <v>1.0468960655225362E-3</v>
      </c>
      <c r="H4642" s="8">
        <f t="shared" si="1655"/>
        <v>-2.1418870173334353E-5</v>
      </c>
      <c r="I4642" s="8">
        <f t="shared" si="1656"/>
        <v>2.1552438534139096E-5</v>
      </c>
      <c r="J4642" s="6">
        <f t="shared" si="1634"/>
        <v>1.5372908389685192E-3</v>
      </c>
      <c r="K4642" s="6">
        <f t="shared" si="1635"/>
        <v>1.0948461073792301E-3</v>
      </c>
      <c r="L4642" s="6">
        <f t="shared" si="1636"/>
        <v>6.8305131487338773E-4</v>
      </c>
      <c r="M4642" s="9">
        <f t="shared" si="1637"/>
        <v>0.6810006532173023</v>
      </c>
      <c r="N4642" s="9">
        <f t="shared" si="1638"/>
        <v>-1.9563361488862962E-2</v>
      </c>
      <c r="O4642" s="9">
        <f t="shared" si="1639"/>
        <v>3.1553176261924207E-2</v>
      </c>
      <c r="P4642" s="9">
        <f t="shared" si="1640"/>
        <v>0.23099682266345453</v>
      </c>
      <c r="Q4642" s="10">
        <f t="shared" si="1641"/>
        <v>0.14135588167771243</v>
      </c>
      <c r="R4642" s="10">
        <f t="shared" si="1627"/>
        <v>0.56594744449613943</v>
      </c>
      <c r="S4642" s="10">
        <f>_xlfn.PERCENTILE.INC($R$1519:R4642,0.75)</f>
        <v>0.83335164927238625</v>
      </c>
      <c r="T4642" s="10">
        <f t="shared" si="1628"/>
        <v>0.83335164927238625</v>
      </c>
      <c r="U4642" s="11">
        <f t="shared" si="1642"/>
        <v>0.56594744449613943</v>
      </c>
      <c r="V4642" s="10">
        <f t="shared" si="1629"/>
        <v>0.36449270764664393</v>
      </c>
      <c r="W4642" s="10">
        <f t="shared" si="1630"/>
        <v>0.5649088152232018</v>
      </c>
      <c r="X4642" s="10">
        <f t="shared" si="1643"/>
        <v>0.70743430562017429</v>
      </c>
      <c r="Y4642" s="10">
        <f>_xlfn.PERCENTILE.INC($X$1519:X4642,0.75)</f>
        <v>1.0416895615904829</v>
      </c>
      <c r="Z4642" s="10">
        <f t="shared" si="1644"/>
        <v>1.0416895615904829</v>
      </c>
      <c r="AA4642" s="10">
        <f t="shared" si="1645"/>
        <v>0.70792452442710252</v>
      </c>
      <c r="AB4642" s="10">
        <f t="shared" si="1646"/>
        <v>0.20590514363416249</v>
      </c>
      <c r="AC4642" s="10">
        <f t="shared" si="1647"/>
        <v>0.14576530088430872</v>
      </c>
      <c r="AD4642" s="13">
        <f t="shared" si="1648"/>
        <v>205905.14363416249</v>
      </c>
      <c r="AE4642" s="13">
        <f t="shared" si="1631"/>
        <v>145765.30088430873</v>
      </c>
      <c r="AF4642" s="13"/>
      <c r="AG4642" s="2">
        <f t="shared" si="1626"/>
        <v>41570</v>
      </c>
      <c r="AH4642" s="3">
        <f t="shared" si="1632"/>
        <v>-1084.4376998830849</v>
      </c>
      <c r="AI4642" s="3">
        <f t="shared" si="1633"/>
        <v>-767.7000429605539</v>
      </c>
      <c r="AJ4642" s="3">
        <f t="shared" si="1649"/>
        <v>750243.19866660517</v>
      </c>
      <c r="AK4642" s="3">
        <f t="shared" si="1650"/>
        <v>584605.5234351242</v>
      </c>
    </row>
    <row r="4643" spans="2:37" x14ac:dyDescent="0.2">
      <c r="B4643" s="2">
        <v>41571</v>
      </c>
      <c r="C4643" s="1">
        <v>515.29999999999995</v>
      </c>
      <c r="D4643" s="1">
        <f t="shared" si="1651"/>
        <v>43</v>
      </c>
      <c r="E4643" s="1" t="b">
        <f t="shared" si="1652"/>
        <v>0</v>
      </c>
      <c r="F4643" s="6">
        <f t="shared" si="1653"/>
        <v>-7.8937235271467898E-3</v>
      </c>
      <c r="G4643" s="8">
        <f t="shared" si="1654"/>
        <v>8.7569568881393082E-4</v>
      </c>
      <c r="H4643" s="8">
        <f t="shared" si="1655"/>
        <v>-1.1113866494043895E-4</v>
      </c>
      <c r="I4643" s="8">
        <f t="shared" si="1656"/>
        <v>-3.2405812159216018E-5</v>
      </c>
      <c r="J4643" s="6">
        <f t="shared" si="1634"/>
        <v>1.5360385655180599E-3</v>
      </c>
      <c r="K4643" s="6">
        <f t="shared" si="1635"/>
        <v>1.0946049796244108E-3</v>
      </c>
      <c r="L4643" s="6">
        <f t="shared" si="1636"/>
        <v>6.8307363912712652E-4</v>
      </c>
      <c r="M4643" s="9">
        <f t="shared" si="1637"/>
        <v>0.57010006680306546</v>
      </c>
      <c r="N4643" s="9">
        <f t="shared" si="1638"/>
        <v>-0.10153312565650277</v>
      </c>
      <c r="O4643" s="9">
        <f t="shared" si="1639"/>
        <v>-4.7441169301491649E-2</v>
      </c>
      <c r="P4643" s="9">
        <f t="shared" si="1640"/>
        <v>0.14037525728169034</v>
      </c>
      <c r="Q4643" s="10">
        <f t="shared" si="1641"/>
        <v>0.14209191747978386</v>
      </c>
      <c r="R4643" s="10">
        <f t="shared" si="1627"/>
        <v>0.56301583804991584</v>
      </c>
      <c r="S4643" s="10">
        <f>_xlfn.PERCENTILE.INC($R$1519:R4643,0.75)</f>
        <v>0.83286980199304328</v>
      </c>
      <c r="T4643" s="10">
        <f t="shared" si="1628"/>
        <v>0.83286980199304328</v>
      </c>
      <c r="U4643" s="11">
        <f t="shared" si="1642"/>
        <v>0.56301583804991584</v>
      </c>
      <c r="V4643" s="10">
        <f t="shared" si="1629"/>
        <v>0.36449270764664393</v>
      </c>
      <c r="W4643" s="10">
        <f t="shared" si="1630"/>
        <v>0.5649088152232018</v>
      </c>
      <c r="X4643" s="10">
        <f t="shared" si="1643"/>
        <v>0.70376979756239488</v>
      </c>
      <c r="Y4643" s="10">
        <f>_xlfn.PERCENTILE.INC($X$1519:X4643,0.75)</f>
        <v>1.0410872524913042</v>
      </c>
      <c r="Z4643" s="10">
        <f t="shared" si="1644"/>
        <v>1.0410872524913042</v>
      </c>
      <c r="AA4643" s="10">
        <f t="shared" si="1645"/>
        <v>0.70792452442710252</v>
      </c>
      <c r="AB4643" s="10">
        <f t="shared" si="1646"/>
        <v>0.20590514363416249</v>
      </c>
      <c r="AC4643" s="10">
        <f t="shared" si="1647"/>
        <v>0.14576530088430872</v>
      </c>
      <c r="AD4643" s="13">
        <f t="shared" si="1648"/>
        <v>205905.14363416249</v>
      </c>
      <c r="AE4643" s="13">
        <f t="shared" si="1631"/>
        <v>145765.30088430873</v>
      </c>
      <c r="AF4643" s="13"/>
      <c r="AG4643" s="2">
        <f t="shared" si="1626"/>
        <v>41571</v>
      </c>
      <c r="AH4643" s="3">
        <f t="shared" si="1632"/>
        <v>-1625.3582766655275</v>
      </c>
      <c r="AI4643" s="3">
        <f t="shared" si="1633"/>
        <v>-1150.6309850320986</v>
      </c>
      <c r="AJ4643" s="3">
        <f t="shared" si="1649"/>
        <v>748617.84038993961</v>
      </c>
      <c r="AK4643" s="3">
        <f t="shared" si="1650"/>
        <v>583454.89245009213</v>
      </c>
    </row>
    <row r="4644" spans="2:37" x14ac:dyDescent="0.2">
      <c r="B4644" s="2">
        <v>41572</v>
      </c>
      <c r="C4644" s="1">
        <v>519.09</v>
      </c>
      <c r="D4644" s="1">
        <f t="shared" si="1651"/>
        <v>43</v>
      </c>
      <c r="E4644" s="1" t="b">
        <f t="shared" si="1652"/>
        <v>0</v>
      </c>
      <c r="F4644" s="6">
        <f t="shared" si="1653"/>
        <v>7.3549388705609342E-3</v>
      </c>
      <c r="G4644" s="8">
        <f t="shared" si="1654"/>
        <v>1.051597526269072E-3</v>
      </c>
      <c r="H4644" s="8">
        <f t="shared" si="1655"/>
        <v>1.8186312470937236E-5</v>
      </c>
      <c r="I4644" s="8">
        <f t="shared" si="1656"/>
        <v>1.0775257471692522E-5</v>
      </c>
      <c r="J4644" s="6">
        <f t="shared" si="1634"/>
        <v>1.5353581911364178E-3</v>
      </c>
      <c r="K4644" s="6">
        <f t="shared" si="1635"/>
        <v>1.0944789544238389E-3</v>
      </c>
      <c r="L4644" s="6">
        <f t="shared" si="1636"/>
        <v>6.8309075059271062E-4</v>
      </c>
      <c r="M4644" s="9">
        <f t="shared" si="1637"/>
        <v>0.68491999608945764</v>
      </c>
      <c r="N4644" s="9">
        <f t="shared" si="1638"/>
        <v>1.6616411304601984E-2</v>
      </c>
      <c r="O4644" s="9">
        <f t="shared" si="1639"/>
        <v>1.5774269322696793E-2</v>
      </c>
      <c r="P4644" s="9">
        <f t="shared" si="1640"/>
        <v>0.23910355890558546</v>
      </c>
      <c r="Q4644" s="10">
        <f t="shared" si="1641"/>
        <v>0.14237849432944602</v>
      </c>
      <c r="R4644" s="10">
        <f t="shared" si="1627"/>
        <v>0.56188260998806472</v>
      </c>
      <c r="S4644" s="10">
        <f>_xlfn.PERCENTILE.INC($R$1519:R4644,0.75)</f>
        <v>0.83240057443297688</v>
      </c>
      <c r="T4644" s="10">
        <f t="shared" si="1628"/>
        <v>0.83240057443297688</v>
      </c>
      <c r="U4644" s="11">
        <f t="shared" si="1642"/>
        <v>0.56188260998806472</v>
      </c>
      <c r="V4644" s="10">
        <f t="shared" si="1629"/>
        <v>0.36449270764664393</v>
      </c>
      <c r="W4644" s="10">
        <f t="shared" si="1630"/>
        <v>0.5649088152232018</v>
      </c>
      <c r="X4644" s="10">
        <f t="shared" si="1643"/>
        <v>0.7023532624850809</v>
      </c>
      <c r="Y4644" s="10">
        <f>_xlfn.PERCENTILE.INC($X$1519:X4644,0.75)</f>
        <v>1.0405007180412211</v>
      </c>
      <c r="Z4644" s="10">
        <f t="shared" si="1644"/>
        <v>1.0405007180412211</v>
      </c>
      <c r="AA4644" s="10">
        <f t="shared" si="1645"/>
        <v>0.70792452442710252</v>
      </c>
      <c r="AB4644" s="10">
        <f t="shared" si="1646"/>
        <v>0.20590514363416249</v>
      </c>
      <c r="AC4644" s="10">
        <f t="shared" si="1647"/>
        <v>0.14576530088430872</v>
      </c>
      <c r="AD4644" s="13">
        <f t="shared" si="1648"/>
        <v>205905.14363416249</v>
      </c>
      <c r="AE4644" s="13">
        <f t="shared" si="1631"/>
        <v>145765.30088430873</v>
      </c>
      <c r="AF4644" s="13"/>
      <c r="AG4644" s="2">
        <f t="shared" si="1626"/>
        <v>41572</v>
      </c>
      <c r="AH4644" s="3">
        <f t="shared" si="1632"/>
        <v>1514.419744563334</v>
      </c>
      <c r="AI4644" s="3">
        <f t="shared" si="1633"/>
        <v>1072.0948774530125</v>
      </c>
      <c r="AJ4644" s="3">
        <f t="shared" si="1649"/>
        <v>750132.2601345029</v>
      </c>
      <c r="AK4644" s="3">
        <f t="shared" si="1650"/>
        <v>584526.98732754518</v>
      </c>
    </row>
    <row r="4645" spans="2:37" x14ac:dyDescent="0.2">
      <c r="B4645" s="2">
        <v>41575</v>
      </c>
      <c r="C4645" s="1">
        <v>519.39</v>
      </c>
      <c r="D4645" s="1">
        <f t="shared" si="1651"/>
        <v>44</v>
      </c>
      <c r="E4645" s="1" t="b">
        <f t="shared" si="1652"/>
        <v>1</v>
      </c>
      <c r="F4645" s="6">
        <f t="shared" si="1653"/>
        <v>5.7793446223186606E-4</v>
      </c>
      <c r="G4645" s="8">
        <f t="shared" si="1654"/>
        <v>9.8047962857155703E-4</v>
      </c>
      <c r="H4645" s="8">
        <f t="shared" si="1655"/>
        <v>2.7434865795372487E-5</v>
      </c>
      <c r="I4645" s="8">
        <f t="shared" si="1656"/>
        <v>1.2179621663671678E-5</v>
      </c>
      <c r="J4645" s="6">
        <f t="shared" si="1634"/>
        <v>1.5344293162753862E-3</v>
      </c>
      <c r="K4645" s="6">
        <f t="shared" si="1635"/>
        <v>1.0942628076889777E-3</v>
      </c>
      <c r="L4645" s="6">
        <f t="shared" si="1636"/>
        <v>6.8310832541937372E-4</v>
      </c>
      <c r="M4645" s="9">
        <f t="shared" si="1637"/>
        <v>0.63898650669131829</v>
      </c>
      <c r="N4645" s="9">
        <f t="shared" si="1638"/>
        <v>2.5071551004564801E-2</v>
      </c>
      <c r="O4645" s="9">
        <f t="shared" si="1639"/>
        <v>1.782970754483832E-2</v>
      </c>
      <c r="P4645" s="9">
        <f t="shared" si="1640"/>
        <v>0.22729592174690716</v>
      </c>
      <c r="Q4645" s="10">
        <f t="shared" si="1641"/>
        <v>0.14192130670097361</v>
      </c>
      <c r="R4645" s="10">
        <f t="shared" si="1627"/>
        <v>0.56369266785683547</v>
      </c>
      <c r="S4645" s="10">
        <f>_xlfn.PERCENTILE.INC($R$1519:R4645,0.75)</f>
        <v>0.83193134687291048</v>
      </c>
      <c r="T4645" s="10">
        <f t="shared" si="1628"/>
        <v>0.83193134687291048</v>
      </c>
      <c r="U4645" s="11">
        <f t="shared" si="1642"/>
        <v>0.56369266785683547</v>
      </c>
      <c r="V4645" s="10">
        <f t="shared" si="1629"/>
        <v>0.23910355890558546</v>
      </c>
      <c r="W4645" s="10">
        <f t="shared" si="1630"/>
        <v>0.56188260998806472</v>
      </c>
      <c r="X4645" s="10">
        <f t="shared" si="1643"/>
        <v>0.7046158348210444</v>
      </c>
      <c r="Y4645" s="10">
        <f>_xlfn.PERCENTILE.INC($X$1519:X4645,0.75)</f>
        <v>1.0399141835911383</v>
      </c>
      <c r="Z4645" s="10">
        <f t="shared" si="1644"/>
        <v>1.0399141835911383</v>
      </c>
      <c r="AA4645" s="10">
        <f t="shared" si="1645"/>
        <v>0.7046158348210444</v>
      </c>
      <c r="AB4645" s="10">
        <f t="shared" si="1646"/>
        <v>0.13434813173530533</v>
      </c>
      <c r="AC4645" s="10">
        <f t="shared" si="1647"/>
        <v>9.4663820999319817E-2</v>
      </c>
      <c r="AD4645" s="13">
        <f t="shared" si="1648"/>
        <v>134348.13173530533</v>
      </c>
      <c r="AE4645" s="13">
        <f t="shared" si="1631"/>
        <v>94663.820999319811</v>
      </c>
      <c r="AF4645" s="13"/>
      <c r="AG4645" s="2">
        <f t="shared" si="1626"/>
        <v>41575</v>
      </c>
      <c r="AH4645" s="3">
        <f t="shared" si="1632"/>
        <v>118.99967845698484</v>
      </c>
      <c r="AI4645" s="3">
        <f t="shared" si="1633"/>
        <v>84.242790778639119</v>
      </c>
      <c r="AJ4645" s="3">
        <f t="shared" si="1649"/>
        <v>750251.25981295994</v>
      </c>
      <c r="AK4645" s="3">
        <f t="shared" si="1650"/>
        <v>584611.23011832382</v>
      </c>
    </row>
    <row r="4646" spans="2:37" x14ac:dyDescent="0.2">
      <c r="B4646" s="2">
        <v>41576</v>
      </c>
      <c r="C4646" s="1">
        <v>520.38</v>
      </c>
      <c r="D4646" s="1">
        <f t="shared" si="1651"/>
        <v>44</v>
      </c>
      <c r="E4646" s="1" t="b">
        <f t="shared" si="1652"/>
        <v>0</v>
      </c>
      <c r="F4646" s="6">
        <f t="shared" si="1653"/>
        <v>1.906082134812026E-3</v>
      </c>
      <c r="G4646" s="8">
        <f t="shared" si="1654"/>
        <v>1.0659239765629382E-3</v>
      </c>
      <c r="H4646" s="8">
        <f t="shared" si="1655"/>
        <v>8.3038705114431334E-5</v>
      </c>
      <c r="I4646" s="8">
        <f t="shared" si="1656"/>
        <v>2.6500786397764331E-5</v>
      </c>
      <c r="J4646" s="6">
        <f t="shared" si="1634"/>
        <v>1.5331286467391695E-3</v>
      </c>
      <c r="K4646" s="6">
        <f t="shared" si="1635"/>
        <v>1.0939798665030116E-3</v>
      </c>
      <c r="L4646" s="6">
        <f t="shared" si="1636"/>
        <v>6.8310791415645926E-4</v>
      </c>
      <c r="M4646" s="9">
        <f t="shared" si="1637"/>
        <v>0.69526062201633587</v>
      </c>
      <c r="N4646" s="9">
        <f t="shared" si="1638"/>
        <v>7.5905149314923648E-2</v>
      </c>
      <c r="O4646" s="9">
        <f t="shared" si="1639"/>
        <v>3.8794436206304267E-2</v>
      </c>
      <c r="P4646" s="9">
        <f t="shared" si="1640"/>
        <v>0.26998673584585459</v>
      </c>
      <c r="Q4646" s="10">
        <f t="shared" si="1641"/>
        <v>0.14150921336999239</v>
      </c>
      <c r="R4646" s="10">
        <f t="shared" si="1627"/>
        <v>0.56533421460573485</v>
      </c>
      <c r="S4646" s="10">
        <f>_xlfn.PERCENTILE.INC($R$1519:R4646,0.75)</f>
        <v>0.83146211931284408</v>
      </c>
      <c r="T4646" s="10">
        <f t="shared" si="1628"/>
        <v>0.83146211931284408</v>
      </c>
      <c r="U4646" s="11">
        <f t="shared" si="1642"/>
        <v>0.56533421460573485</v>
      </c>
      <c r="V4646" s="10">
        <f t="shared" si="1629"/>
        <v>0.23910355890558546</v>
      </c>
      <c r="W4646" s="10">
        <f t="shared" si="1630"/>
        <v>0.56188260998806472</v>
      </c>
      <c r="X4646" s="10">
        <f t="shared" si="1643"/>
        <v>0.70666776825716859</v>
      </c>
      <c r="Y4646" s="10">
        <f>_xlfn.PERCENTILE.INC($X$1519:X4646,0.75)</f>
        <v>1.0393276491410552</v>
      </c>
      <c r="Z4646" s="10">
        <f t="shared" si="1644"/>
        <v>1.0393276491410552</v>
      </c>
      <c r="AA4646" s="10">
        <f t="shared" si="1645"/>
        <v>0.7046158348210444</v>
      </c>
      <c r="AB4646" s="10">
        <f t="shared" si="1646"/>
        <v>0.13434813173530533</v>
      </c>
      <c r="AC4646" s="10">
        <f t="shared" si="1647"/>
        <v>9.4663820999319817E-2</v>
      </c>
      <c r="AD4646" s="13">
        <f t="shared" si="1648"/>
        <v>134348.13173530533</v>
      </c>
      <c r="AE4646" s="13">
        <f t="shared" si="1631"/>
        <v>94663.820999319811</v>
      </c>
      <c r="AF4646" s="13"/>
      <c r="AG4646" s="2">
        <f t="shared" si="1626"/>
        <v>41576</v>
      </c>
      <c r="AH4646" s="3">
        <f t="shared" si="1632"/>
        <v>256.0785737460381</v>
      </c>
      <c r="AI4646" s="3">
        <f t="shared" si="1633"/>
        <v>180.43701801984702</v>
      </c>
      <c r="AJ4646" s="3">
        <f t="shared" si="1649"/>
        <v>750507.33838670596</v>
      </c>
      <c r="AK4646" s="3">
        <f t="shared" si="1650"/>
        <v>584791.66713634366</v>
      </c>
    </row>
    <row r="4647" spans="2:37" x14ac:dyDescent="0.2">
      <c r="B4647" s="2">
        <v>41577</v>
      </c>
      <c r="C4647" s="1">
        <v>518.97</v>
      </c>
      <c r="D4647" s="1">
        <f t="shared" si="1651"/>
        <v>44</v>
      </c>
      <c r="E4647" s="1" t="b">
        <f t="shared" si="1652"/>
        <v>0</v>
      </c>
      <c r="F4647" s="6">
        <f t="shared" si="1653"/>
        <v>-2.7095583996309403E-3</v>
      </c>
      <c r="G4647" s="8">
        <f t="shared" si="1654"/>
        <v>1.0226438818913637E-3</v>
      </c>
      <c r="H4647" s="8">
        <f t="shared" si="1655"/>
        <v>2.7346862867067309E-5</v>
      </c>
      <c r="I4647" s="8">
        <f t="shared" si="1656"/>
        <v>6.860595073552004E-6</v>
      </c>
      <c r="J4647" s="6">
        <f t="shared" si="1634"/>
        <v>1.5319796808697904E-3</v>
      </c>
      <c r="K4647" s="6">
        <f t="shared" si="1635"/>
        <v>1.0937430470479256E-3</v>
      </c>
      <c r="L4647" s="6">
        <f t="shared" si="1636"/>
        <v>6.8311485101262416E-4</v>
      </c>
      <c r="M4647" s="9">
        <f t="shared" si="1637"/>
        <v>0.66753096967366543</v>
      </c>
      <c r="N4647" s="9">
        <f t="shared" si="1638"/>
        <v>2.5003004993611654E-2</v>
      </c>
      <c r="O4647" s="9">
        <f t="shared" si="1639"/>
        <v>1.0043106314234147E-2</v>
      </c>
      <c r="P4647" s="9">
        <f t="shared" si="1640"/>
        <v>0.23419236032717039</v>
      </c>
      <c r="Q4647" s="10">
        <f t="shared" si="1641"/>
        <v>0.14171978853562425</v>
      </c>
      <c r="R4647" s="10">
        <f t="shared" si="1627"/>
        <v>0.56449420950053364</v>
      </c>
      <c r="S4647" s="10">
        <f>_xlfn.PERCENTILE.INC($R$1519:R4647,0.75)</f>
        <v>0.83099289175277768</v>
      </c>
      <c r="T4647" s="10">
        <f t="shared" si="1628"/>
        <v>0.83099289175277768</v>
      </c>
      <c r="U4647" s="11">
        <f t="shared" si="1642"/>
        <v>0.56449420950053364</v>
      </c>
      <c r="V4647" s="10">
        <f t="shared" si="1629"/>
        <v>0.23910355890558546</v>
      </c>
      <c r="W4647" s="10">
        <f t="shared" si="1630"/>
        <v>0.56188260998806472</v>
      </c>
      <c r="X4647" s="10">
        <f t="shared" si="1643"/>
        <v>0.70561776187566705</v>
      </c>
      <c r="Y4647" s="10">
        <f>_xlfn.PERCENTILE.INC($X$1519:X4647,0.75)</f>
        <v>1.0387411146909722</v>
      </c>
      <c r="Z4647" s="10">
        <f t="shared" si="1644"/>
        <v>1.0387411146909722</v>
      </c>
      <c r="AA4647" s="10">
        <f t="shared" si="1645"/>
        <v>0.7046158348210444</v>
      </c>
      <c r="AB4647" s="10">
        <f t="shared" si="1646"/>
        <v>0.13434813173530533</v>
      </c>
      <c r="AC4647" s="10">
        <f t="shared" si="1647"/>
        <v>9.4663820999319817E-2</v>
      </c>
      <c r="AD4647" s="13">
        <f t="shared" si="1648"/>
        <v>134348.13173530533</v>
      </c>
      <c r="AE4647" s="13">
        <f t="shared" si="1631"/>
        <v>94663.820999319811</v>
      </c>
      <c r="AF4647" s="13"/>
      <c r="AG4647" s="2">
        <f t="shared" si="1626"/>
        <v>41577</v>
      </c>
      <c r="AH4647" s="3">
        <f t="shared" si="1632"/>
        <v>-364.02410881812062</v>
      </c>
      <c r="AI4647" s="3">
        <f t="shared" si="1633"/>
        <v>-256.49715132986677</v>
      </c>
      <c r="AJ4647" s="3">
        <f t="shared" si="1649"/>
        <v>750143.31427788781</v>
      </c>
      <c r="AK4647" s="3">
        <f t="shared" si="1650"/>
        <v>584535.16998501378</v>
      </c>
    </row>
    <row r="4648" spans="2:37" x14ac:dyDescent="0.2">
      <c r="B4648" s="2">
        <v>41578</v>
      </c>
      <c r="C4648" s="1">
        <v>510.57</v>
      </c>
      <c r="D4648" s="1">
        <f t="shared" si="1651"/>
        <v>44</v>
      </c>
      <c r="E4648" s="1" t="b">
        <f t="shared" si="1652"/>
        <v>0</v>
      </c>
      <c r="F4648" s="6">
        <f t="shared" si="1653"/>
        <v>-1.6185906699809349E-2</v>
      </c>
      <c r="G4648" s="8">
        <f t="shared" si="1654"/>
        <v>6.3639136184013797E-4</v>
      </c>
      <c r="H4648" s="8">
        <f t="shared" si="1655"/>
        <v>-1.3474588676726446E-4</v>
      </c>
      <c r="I4648" s="8">
        <f t="shared" si="1656"/>
        <v>-9.7409370581806522E-5</v>
      </c>
      <c r="J4648" s="6">
        <f t="shared" si="1634"/>
        <v>1.5306586309879351E-3</v>
      </c>
      <c r="K4648" s="6">
        <f t="shared" si="1635"/>
        <v>1.0935323482007843E-3</v>
      </c>
      <c r="L4648" s="6">
        <f t="shared" si="1636"/>
        <v>6.8314641036840758E-4</v>
      </c>
      <c r="M4648" s="9">
        <f t="shared" si="1637"/>
        <v>0.41576308979448345</v>
      </c>
      <c r="N4648" s="9">
        <f t="shared" si="1638"/>
        <v>-0.12322075975984174</v>
      </c>
      <c r="O4648" s="9">
        <f t="shared" si="1639"/>
        <v>-0.14258930311772486</v>
      </c>
      <c r="P4648" s="9">
        <f t="shared" si="1640"/>
        <v>4.9984342305638946E-2</v>
      </c>
      <c r="Q4648" s="10">
        <f t="shared" si="1641"/>
        <v>0.14552782257614286</v>
      </c>
      <c r="R4648" s="10">
        <f t="shared" si="1627"/>
        <v>0.54972306040064967</v>
      </c>
      <c r="S4648" s="10">
        <f>_xlfn.PERCENTILE.INC($R$1519:R4648,0.75)</f>
        <v>0.83097382266850606</v>
      </c>
      <c r="T4648" s="10">
        <f t="shared" si="1628"/>
        <v>0.83097382266850606</v>
      </c>
      <c r="U4648" s="11">
        <f t="shared" si="1642"/>
        <v>0.54972306040064967</v>
      </c>
      <c r="V4648" s="10">
        <f t="shared" si="1629"/>
        <v>0.23910355890558546</v>
      </c>
      <c r="W4648" s="10">
        <f t="shared" si="1630"/>
        <v>0.56188260998806472</v>
      </c>
      <c r="X4648" s="10">
        <f t="shared" si="1643"/>
        <v>0.68715382550081205</v>
      </c>
      <c r="Y4648" s="10">
        <f>_xlfn.PERCENTILE.INC($X$1519:X4648,0.75)</f>
        <v>1.0387172783356327</v>
      </c>
      <c r="Z4648" s="10">
        <f t="shared" si="1644"/>
        <v>1.0387172783356327</v>
      </c>
      <c r="AA4648" s="10">
        <f t="shared" si="1645"/>
        <v>0.7046158348210444</v>
      </c>
      <c r="AB4648" s="10">
        <f t="shared" si="1646"/>
        <v>0.13434813173530533</v>
      </c>
      <c r="AC4648" s="10">
        <f t="shared" si="1647"/>
        <v>9.4663820999319817E-2</v>
      </c>
      <c r="AD4648" s="13">
        <f t="shared" si="1648"/>
        <v>134348.13173530533</v>
      </c>
      <c r="AE4648" s="13">
        <f t="shared" si="1631"/>
        <v>94663.820999319811</v>
      </c>
      <c r="AF4648" s="13"/>
      <c r="AG4648" s="2">
        <f t="shared" si="1626"/>
        <v>41578</v>
      </c>
      <c r="AH4648" s="3">
        <f t="shared" si="1632"/>
        <v>-2174.5463255613477</v>
      </c>
      <c r="AI4648" s="3">
        <f t="shared" si="1633"/>
        <v>-1532.2197745424435</v>
      </c>
      <c r="AJ4648" s="3">
        <f t="shared" si="1649"/>
        <v>747968.76795232645</v>
      </c>
      <c r="AK4648" s="3">
        <f t="shared" si="1650"/>
        <v>583002.95021047129</v>
      </c>
    </row>
    <row r="4649" spans="2:37" x14ac:dyDescent="0.2">
      <c r="B4649" s="2">
        <v>41579</v>
      </c>
      <c r="C4649" s="1">
        <v>502.47</v>
      </c>
      <c r="D4649" s="1">
        <f t="shared" si="1651"/>
        <v>44</v>
      </c>
      <c r="E4649" s="1" t="b">
        <f t="shared" si="1652"/>
        <v>0</v>
      </c>
      <c r="F4649" s="6">
        <f t="shared" si="1653"/>
        <v>-1.5864621893178166E-2</v>
      </c>
      <c r="G4649" s="8">
        <f t="shared" si="1654"/>
        <v>2.8773506857115733E-4</v>
      </c>
      <c r="H4649" s="8">
        <f t="shared" si="1655"/>
        <v>-3.2856968711020458E-4</v>
      </c>
      <c r="I4649" s="8">
        <f t="shared" si="1656"/>
        <v>-1.9725381521264995E-4</v>
      </c>
      <c r="J4649" s="6">
        <f t="shared" si="1634"/>
        <v>1.5278158497750182E-3</v>
      </c>
      <c r="K4649" s="6">
        <f t="shared" si="1635"/>
        <v>1.0929625274250152E-3</v>
      </c>
      <c r="L4649" s="6">
        <f t="shared" si="1636"/>
        <v>6.8313169231165702E-4</v>
      </c>
      <c r="M4649" s="9">
        <f t="shared" si="1637"/>
        <v>0.18833098806608686</v>
      </c>
      <c r="N4649" s="9">
        <f t="shared" si="1638"/>
        <v>-0.30062301210298975</v>
      </c>
      <c r="O4649" s="9">
        <f t="shared" si="1639"/>
        <v>-0.28874932525112479</v>
      </c>
      <c r="P4649" s="9">
        <f t="shared" si="1640"/>
        <v>-0.1336804497626759</v>
      </c>
      <c r="Q4649" s="10">
        <f t="shared" si="1641"/>
        <v>0.14949011076115412</v>
      </c>
      <c r="R4649" s="10">
        <f t="shared" si="1627"/>
        <v>0.53515245652482635</v>
      </c>
      <c r="S4649" s="10">
        <f>_xlfn.PERCENTILE.INC($R$1519:R4649,0.75)</f>
        <v>0.83095475358423432</v>
      </c>
      <c r="T4649" s="10">
        <f t="shared" si="1628"/>
        <v>0.83095475358423432</v>
      </c>
      <c r="U4649" s="11">
        <f t="shared" si="1642"/>
        <v>0.53515245652482635</v>
      </c>
      <c r="V4649" s="10">
        <f t="shared" si="1629"/>
        <v>0.23910355890558546</v>
      </c>
      <c r="W4649" s="10">
        <f t="shared" si="1630"/>
        <v>0.56188260998806472</v>
      </c>
      <c r="X4649" s="10">
        <f t="shared" si="1643"/>
        <v>0.66894057065603296</v>
      </c>
      <c r="Y4649" s="10">
        <f>_xlfn.PERCENTILE.INC($X$1519:X4649,0.75)</f>
        <v>1.0386934419802931</v>
      </c>
      <c r="Z4649" s="10">
        <f t="shared" si="1644"/>
        <v>1.0386934419802931</v>
      </c>
      <c r="AA4649" s="10">
        <f t="shared" si="1645"/>
        <v>0.7046158348210444</v>
      </c>
      <c r="AB4649" s="10">
        <f t="shared" si="1646"/>
        <v>0.13434813173530533</v>
      </c>
      <c r="AC4649" s="10">
        <f t="shared" si="1647"/>
        <v>9.4663820999319817E-2</v>
      </c>
      <c r="AD4649" s="13">
        <f t="shared" si="1648"/>
        <v>134348.13173530533</v>
      </c>
      <c r="AE4649" s="13">
        <f t="shared" si="1631"/>
        <v>94663.820999319811</v>
      </c>
      <c r="AF4649" s="13"/>
      <c r="AG4649" s="2">
        <f t="shared" si="1626"/>
        <v>41579</v>
      </c>
      <c r="AH4649" s="3">
        <f t="shared" si="1632"/>
        <v>-2131.3823120355091</v>
      </c>
      <c r="AI4649" s="3">
        <f t="shared" si="1633"/>
        <v>-1501.8057271177081</v>
      </c>
      <c r="AJ4649" s="3">
        <f t="shared" si="1649"/>
        <v>745837.38564029092</v>
      </c>
      <c r="AK4649" s="3">
        <f t="shared" si="1650"/>
        <v>581501.14448335359</v>
      </c>
    </row>
    <row r="4650" spans="2:37" x14ac:dyDescent="0.2">
      <c r="B4650" s="2">
        <v>41582</v>
      </c>
      <c r="C4650" s="1">
        <v>506.92</v>
      </c>
      <c r="D4650" s="1">
        <f t="shared" si="1651"/>
        <v>45</v>
      </c>
      <c r="E4650" s="1" t="b">
        <f t="shared" si="1652"/>
        <v>1</v>
      </c>
      <c r="F4650" s="6">
        <f t="shared" si="1653"/>
        <v>8.8562501243856229E-3</v>
      </c>
      <c r="G4650" s="8">
        <f t="shared" si="1654"/>
        <v>5.2704419341497398E-4</v>
      </c>
      <c r="H4650" s="8">
        <f t="shared" si="1655"/>
        <v>-2.0490025593335285E-4</v>
      </c>
      <c r="I4650" s="8">
        <f t="shared" si="1656"/>
        <v>-1.3662380016715546E-4</v>
      </c>
      <c r="J4650" s="6">
        <f t="shared" si="1634"/>
        <v>1.5248198810830546E-3</v>
      </c>
      <c r="K4650" s="6">
        <f t="shared" si="1635"/>
        <v>1.0922851842559843E-3</v>
      </c>
      <c r="L4650" s="6">
        <f t="shared" si="1636"/>
        <v>6.8307615136936639E-4</v>
      </c>
      <c r="M4650" s="9">
        <f t="shared" si="1637"/>
        <v>0.34564357400732676</v>
      </c>
      <c r="N4650" s="9">
        <f t="shared" si="1638"/>
        <v>-0.18758860679129483</v>
      </c>
      <c r="O4650" s="9">
        <f t="shared" si="1639"/>
        <v>-0.20001254602911403</v>
      </c>
      <c r="P4650" s="9">
        <f t="shared" si="1640"/>
        <v>-1.3985859604360698E-2</v>
      </c>
      <c r="Q4650" s="10">
        <f t="shared" si="1641"/>
        <v>0.15039413924053491</v>
      </c>
      <c r="R4650" s="10">
        <f t="shared" si="1627"/>
        <v>0.53193562198624589</v>
      </c>
      <c r="S4650" s="10">
        <f>_xlfn.PERCENTILE.INC($R$1519:R4650,0.75)</f>
        <v>0.83093568449996269</v>
      </c>
      <c r="T4650" s="10">
        <f t="shared" si="1628"/>
        <v>0.83093568449996269</v>
      </c>
      <c r="U4650" s="11">
        <f t="shared" si="1642"/>
        <v>0.53193562198624589</v>
      </c>
      <c r="V4650" s="10">
        <f t="shared" si="1629"/>
        <v>-0.1336804497626759</v>
      </c>
      <c r="W4650" s="10">
        <f t="shared" si="1630"/>
        <v>0.53515245652482635</v>
      </c>
      <c r="X4650" s="10">
        <f t="shared" si="1643"/>
        <v>0.66491952748280736</v>
      </c>
      <c r="Y4650" s="10">
        <f>_xlfn.PERCENTILE.INC($X$1519:X4650,0.75)</f>
        <v>1.0386696056249534</v>
      </c>
      <c r="Z4650" s="10">
        <f t="shared" si="1644"/>
        <v>1.0386696056249534</v>
      </c>
      <c r="AA4650" s="10">
        <f t="shared" si="1645"/>
        <v>0.66491952748280736</v>
      </c>
      <c r="AB4650" s="10">
        <f t="shared" si="1646"/>
        <v>-7.1539421079839655E-2</v>
      </c>
      <c r="AC4650" s="10">
        <f t="shared" si="1647"/>
        <v>-4.7567958060800573E-2</v>
      </c>
      <c r="AD4650" s="13">
        <f t="shared" si="1648"/>
        <v>-71539.421079839653</v>
      </c>
      <c r="AE4650" s="13">
        <f t="shared" si="1631"/>
        <v>-47567.958060800571</v>
      </c>
      <c r="AF4650" s="13"/>
      <c r="AG4650" s="2">
        <f t="shared" si="1626"/>
        <v>41582</v>
      </c>
      <c r="AH4650" s="3">
        <f t="shared" si="1632"/>
        <v>1189.8206583917738</v>
      </c>
      <c r="AI4650" s="3">
        <f t="shared" si="1633"/>
        <v>838.36647650004443</v>
      </c>
      <c r="AJ4650" s="3">
        <f t="shared" si="1649"/>
        <v>747027.20629868272</v>
      </c>
      <c r="AK4650" s="3">
        <f t="shared" si="1650"/>
        <v>582339.51095985365</v>
      </c>
    </row>
    <row r="4651" spans="2:37" x14ac:dyDescent="0.2">
      <c r="B4651" s="2">
        <v>41583</v>
      </c>
      <c r="C4651" s="1">
        <v>497.14</v>
      </c>
      <c r="D4651" s="1">
        <f t="shared" ref="D4651" si="1657">IF(B4651&lt;&gt;"",WEEKNUM(B4651),"")</f>
        <v>45</v>
      </c>
      <c r="E4651" s="1" t="b">
        <f t="shared" ref="E4651" si="1658">IF(B4651&lt;&gt;"",IF(D4651&lt;&gt;D4650,TRUE,FALSE),"")</f>
        <v>0</v>
      </c>
      <c r="F4651" s="6">
        <f t="shared" ref="F4651" si="1659">IF(B4651&lt;&gt;"",C4651/C4650-1,"")</f>
        <v>-1.9292985086404202E-2</v>
      </c>
      <c r="G4651" s="8">
        <f t="shared" ref="G4651" si="1660">IF(B4651&lt;&gt;"",ma(F4586:F4651,"e"),"")</f>
        <v>9.9505188540352632E-5</v>
      </c>
      <c r="H4651" s="8">
        <f t="shared" ref="H4651" si="1661">IF(B4651&lt;&gt;"",ma(F4520:F4651,"e"),"")</f>
        <v>-4.6235799763724066E-4</v>
      </c>
      <c r="I4651" s="8">
        <f t="shared" ref="I4651" si="1662">IF(B4651&lt;&gt;"",ma(F4402:F4651,"e"),"")</f>
        <v>-2.5650947620333786E-4</v>
      </c>
      <c r="J4651" s="6">
        <f t="shared" ref="J4651" si="1663">IF(B4651&lt;&gt;"",_xlfn.STDEV.S(G3402:G4651),"")</f>
        <v>1.5216708691313345E-3</v>
      </c>
      <c r="K4651" s="6">
        <f t="shared" ref="K4651" si="1664">IF(B4651&lt;&gt;"",_xlfn.STDEV.S(H3402:H4651),"")</f>
        <v>1.0917695209833689E-3</v>
      </c>
      <c r="L4651" s="6">
        <f t="shared" ref="L4651" si="1665">IF(B4651&lt;&gt;"",_xlfn.STDEV.S(I3402:I4651),"")</f>
        <v>6.8305195196614226E-4</v>
      </c>
      <c r="M4651" s="9">
        <f t="shared" ref="M4651" si="1666">IF(B4651&lt;&gt;"",MIN(1,MAX(-1,G4651/J4651)),"")</f>
        <v>6.5392057217443122E-2</v>
      </c>
      <c r="N4651" s="9">
        <f t="shared" ref="N4651" si="1667">IF(B4651&lt;&gt;"",MIN(1,MAX(-1,H4651/K4651)),"")</f>
        <v>-0.42349414299529969</v>
      </c>
      <c r="O4651" s="9">
        <f t="shared" ref="O4651" si="1668">IF(B4651&lt;&gt;"",MIN(1,MAX(-1,I4651/L4651)),"")</f>
        <v>-0.37553435791374856</v>
      </c>
      <c r="P4651" s="9">
        <f t="shared" ref="P4651" si="1669">IF(B4651&lt;&gt;"",AVERAGE(M4651:O4651),"")</f>
        <v>-0.24454548123053507</v>
      </c>
      <c r="Q4651" s="10">
        <f t="shared" si="1641"/>
        <v>0.15499166048909691</v>
      </c>
      <c r="R4651" s="10">
        <f t="shared" si="1627"/>
        <v>0.51615680319540613</v>
      </c>
      <c r="S4651" s="10">
        <f>_xlfn.PERCENTILE.INC($R$1519:R4651,0.75)</f>
        <v>0.83091661541569106</v>
      </c>
      <c r="T4651" s="10">
        <f t="shared" si="1628"/>
        <v>0.83091661541569106</v>
      </c>
      <c r="U4651" s="11">
        <f t="shared" si="1642"/>
        <v>0.51615680319540613</v>
      </c>
      <c r="V4651" s="10">
        <f t="shared" si="1629"/>
        <v>-0.1336804497626759</v>
      </c>
      <c r="W4651" s="10">
        <f t="shared" si="1630"/>
        <v>0.53515245652482635</v>
      </c>
      <c r="X4651" s="10">
        <f t="shared" si="1643"/>
        <v>0.64519600399425769</v>
      </c>
      <c r="Y4651" s="10">
        <f>_xlfn.PERCENTILE.INC($X$1519:X4651,0.75)</f>
        <v>1.0386457692696138</v>
      </c>
      <c r="Z4651" s="10">
        <f t="shared" si="1644"/>
        <v>1.0386457692696138</v>
      </c>
      <c r="AA4651" s="10">
        <f t="shared" si="1645"/>
        <v>0.66491952748280736</v>
      </c>
      <c r="AB4651" s="10">
        <f t="shared" si="1646"/>
        <v>-7.1539421079839655E-2</v>
      </c>
      <c r="AC4651" s="10">
        <f t="shared" si="1647"/>
        <v>-4.7567958060800573E-2</v>
      </c>
      <c r="AD4651" s="13">
        <f t="shared" si="1648"/>
        <v>-71539.421079839653</v>
      </c>
      <c r="AE4651" s="13">
        <f t="shared" si="1631"/>
        <v>-47567.958060800571</v>
      </c>
      <c r="AF4651" s="13"/>
      <c r="AG4651" s="2">
        <f t="shared" si="1626"/>
        <v>41583</v>
      </c>
      <c r="AH4651" s="3">
        <f t="shared" si="1632"/>
        <v>1380.2089839833368</v>
      </c>
      <c r="AI4651" s="3">
        <f t="shared" si="1633"/>
        <v>917.72790545772591</v>
      </c>
      <c r="AJ4651" s="3">
        <f t="shared" si="1649"/>
        <v>748407.4152826661</v>
      </c>
      <c r="AK4651" s="3">
        <f t="shared" ref="AK4651" si="1670">AK4650+AI4651</f>
        <v>583257.23886531137</v>
      </c>
    </row>
    <row r="4652" spans="2:37" x14ac:dyDescent="0.2">
      <c r="B4652" s="2">
        <v>41584</v>
      </c>
      <c r="C4652" s="1">
        <v>497.36</v>
      </c>
      <c r="D4652" s="1">
        <f t="shared" ref="D4652:D4715" si="1671">IF(B4652&lt;&gt;"",WEEKNUM(B4652),"")</f>
        <v>45</v>
      </c>
      <c r="E4652" s="1" t="b">
        <f t="shared" ref="E4652:E4715" si="1672">IF(B4652&lt;&gt;"",IF(D4652&lt;&gt;D4651,TRUE,FALSE),"")</f>
        <v>0</v>
      </c>
      <c r="F4652" s="6">
        <f t="shared" ref="F4652:F4715" si="1673">IF(B4652&lt;&gt;"",C4652/C4651-1,"")</f>
        <v>4.4253127891535904E-4</v>
      </c>
      <c r="G4652" s="8">
        <f t="shared" ref="G4652:G4715" si="1674">IF(B4652&lt;&gt;"",ma(F4587:F4652,"e"),"")</f>
        <v>1.4482126235032137E-4</v>
      </c>
      <c r="H4652" s="8">
        <f t="shared" ref="H4652:H4715" si="1675">IF(B4652&lt;&gt;"",ma(F4521:F4652,"e"),"")</f>
        <v>-4.820568777983605E-4</v>
      </c>
      <c r="I4652" s="8">
        <f t="shared" ref="I4652:I4715" si="1676">IF(B4652&lt;&gt;"",ma(F4403:F4652,"e"),"")</f>
        <v>-2.5533480510693817E-4</v>
      </c>
      <c r="J4652" s="6">
        <f t="shared" ref="J4652:J4715" si="1677">IF(B4652&lt;&gt;"",_xlfn.STDEV.S(G3403:G4652),"")</f>
        <v>1.5172894811694504E-3</v>
      </c>
      <c r="K4652" s="6">
        <f t="shared" ref="K4652:K4715" si="1678">IF(B4652&lt;&gt;"",_xlfn.STDEV.S(H3403:H4652),"")</f>
        <v>1.0908712158444992E-3</v>
      </c>
      <c r="L4652" s="6">
        <f t="shared" ref="L4652:L4715" si="1679">IF(B4652&lt;&gt;"",_xlfn.STDEV.S(I3403:I4652),"")</f>
        <v>6.828872216431798E-4</v>
      </c>
      <c r="M4652" s="9">
        <f t="shared" ref="M4652:M4715" si="1680">IF(B4652&lt;&gt;"",MIN(1,MAX(-1,G4652/J4652)),"")</f>
        <v>9.54473514432463E-2</v>
      </c>
      <c r="N4652" s="9">
        <f t="shared" ref="N4652:N4715" si="1681">IF(B4652&lt;&gt;"",MIN(1,MAX(-1,H4652/K4652)),"")</f>
        <v>-0.4419008135852</v>
      </c>
      <c r="O4652" s="9">
        <f t="shared" ref="O4652:O4715" si="1682">IF(B4652&lt;&gt;"",MIN(1,MAX(-1,I4652/L4652)),"")</f>
        <v>-0.37390479278927691</v>
      </c>
      <c r="P4652" s="9">
        <f t="shared" ref="P4652:P4715" si="1683">IF(B4652&lt;&gt;"",AVERAGE(M4652:O4652),"")</f>
        <v>-0.2401194183104102</v>
      </c>
      <c r="Q4652" s="10">
        <f t="shared" si="1641"/>
        <v>0.15453026191165276</v>
      </c>
      <c r="R4652" s="10">
        <f t="shared" si="1627"/>
        <v>0.51769795126431084</v>
      </c>
      <c r="S4652" s="10">
        <f>_xlfn.PERCENTILE.INC($R$1519:R4652,0.75)</f>
        <v>0.8306211481148762</v>
      </c>
      <c r="T4652" s="10">
        <f t="shared" si="1628"/>
        <v>0.8306211481148762</v>
      </c>
      <c r="U4652" s="11">
        <f t="shared" si="1642"/>
        <v>0.51769795126431084</v>
      </c>
      <c r="V4652" s="10">
        <f t="shared" si="1629"/>
        <v>-0.1336804497626759</v>
      </c>
      <c r="W4652" s="10">
        <f t="shared" si="1630"/>
        <v>0.53515245652482635</v>
      </c>
      <c r="X4652" s="10">
        <f t="shared" si="1643"/>
        <v>0.64712243908038858</v>
      </c>
      <c r="Y4652" s="10">
        <f>_xlfn.PERCENTILE.INC($X$1519:X4652,0.75)</f>
        <v>1.0382764351435951</v>
      </c>
      <c r="Z4652" s="10">
        <f t="shared" si="1644"/>
        <v>1.0382764351435951</v>
      </c>
      <c r="AA4652" s="10">
        <f t="shared" si="1645"/>
        <v>0.66491952748280736</v>
      </c>
      <c r="AB4652" s="10">
        <f t="shared" si="1646"/>
        <v>-7.1539421079839655E-2</v>
      </c>
      <c r="AC4652" s="10">
        <f t="shared" si="1647"/>
        <v>-4.7567958060800573E-2</v>
      </c>
      <c r="AD4652" s="13">
        <f t="shared" si="1648"/>
        <v>-71539.421079839653</v>
      </c>
      <c r="AE4652" s="13">
        <f t="shared" si="1631"/>
        <v>-47567.958060800571</v>
      </c>
      <c r="AF4652" s="13"/>
      <c r="AG4652" s="2">
        <f t="shared" ref="AG4652:AG4715" si="1684">B4652</f>
        <v>41584</v>
      </c>
      <c r="AH4652" s="3">
        <f t="shared" si="1632"/>
        <v>-31.658431503325836</v>
      </c>
      <c r="AI4652" s="3">
        <f t="shared" si="1633"/>
        <v>-21.050309316038238</v>
      </c>
      <c r="AJ4652" s="3">
        <f t="shared" si="1649"/>
        <v>748375.75685116276</v>
      </c>
      <c r="AK4652" s="3">
        <f t="shared" ref="AK4652:AK4715" si="1685">AK4651+AI4652</f>
        <v>583236.18855599535</v>
      </c>
    </row>
    <row r="4653" spans="2:37" x14ac:dyDescent="0.2">
      <c r="B4653" s="2">
        <v>41585</v>
      </c>
      <c r="C4653" s="1">
        <v>495.04</v>
      </c>
      <c r="D4653" s="1">
        <f t="shared" si="1671"/>
        <v>45</v>
      </c>
      <c r="E4653" s="1" t="b">
        <f t="shared" si="1672"/>
        <v>0</v>
      </c>
      <c r="F4653" s="6">
        <f t="shared" si="1673"/>
        <v>-4.6646292423998537E-3</v>
      </c>
      <c r="G4653" s="8">
        <f t="shared" si="1674"/>
        <v>1.2918972024417068E-5</v>
      </c>
      <c r="H4653" s="8">
        <f t="shared" si="1675"/>
        <v>-5.3202798261257217E-4</v>
      </c>
      <c r="I4653" s="8">
        <f t="shared" si="1676"/>
        <v>-2.8368585518443248E-4</v>
      </c>
      <c r="J4653" s="6">
        <f t="shared" si="1677"/>
        <v>1.5124569722952833E-3</v>
      </c>
      <c r="K4653" s="6">
        <f t="shared" si="1678"/>
        <v>1.0898853688034141E-3</v>
      </c>
      <c r="L4653" s="6">
        <f t="shared" si="1679"/>
        <v>6.8270128080687859E-4</v>
      </c>
      <c r="M4653" s="9">
        <f t="shared" si="1680"/>
        <v>8.5417121022698713E-3</v>
      </c>
      <c r="N4653" s="9">
        <f t="shared" si="1681"/>
        <v>-0.48815040355728978</v>
      </c>
      <c r="O4653" s="9">
        <f t="shared" si="1682"/>
        <v>-0.41553438254743963</v>
      </c>
      <c r="P4653" s="9">
        <f t="shared" si="1683"/>
        <v>-0.29838102466748651</v>
      </c>
      <c r="Q4653" s="10">
        <f t="shared" si="1641"/>
        <v>0.15481337633504022</v>
      </c>
      <c r="R4653" s="10">
        <f t="shared" si="1627"/>
        <v>0.51675121293697235</v>
      </c>
      <c r="S4653" s="10">
        <f>_xlfn.PERCENTILE.INC($R$1519:R4653,0.75)</f>
        <v>0.83032568081406133</v>
      </c>
      <c r="T4653" s="10">
        <f t="shared" si="1628"/>
        <v>0.83032568081406133</v>
      </c>
      <c r="U4653" s="11">
        <f t="shared" si="1642"/>
        <v>0.51675121293697235</v>
      </c>
      <c r="V4653" s="10">
        <f t="shared" si="1629"/>
        <v>-0.1336804497626759</v>
      </c>
      <c r="W4653" s="10">
        <f t="shared" si="1630"/>
        <v>0.53515245652482635</v>
      </c>
      <c r="X4653" s="10">
        <f t="shared" si="1643"/>
        <v>0.64593901617121541</v>
      </c>
      <c r="Y4653" s="10">
        <f>_xlfn.PERCENTILE.INC($X$1519:X4653,0.75)</f>
        <v>1.0379071010175767</v>
      </c>
      <c r="Z4653" s="10">
        <f t="shared" si="1644"/>
        <v>1.0379071010175767</v>
      </c>
      <c r="AA4653" s="10">
        <f t="shared" si="1645"/>
        <v>0.66491952748280736</v>
      </c>
      <c r="AB4653" s="10">
        <f t="shared" si="1646"/>
        <v>-7.1539421079839655E-2</v>
      </c>
      <c r="AC4653" s="10">
        <f t="shared" si="1647"/>
        <v>-4.7567958060800573E-2</v>
      </c>
      <c r="AD4653" s="13">
        <f t="shared" si="1648"/>
        <v>-71539.421079839653</v>
      </c>
      <c r="AE4653" s="13">
        <f t="shared" si="1631"/>
        <v>-47567.958060800571</v>
      </c>
      <c r="AF4653" s="13"/>
      <c r="AG4653" s="2">
        <f t="shared" si="1684"/>
        <v>41585</v>
      </c>
      <c r="AH4653" s="3">
        <f t="shared" si="1632"/>
        <v>333.70487555337655</v>
      </c>
      <c r="AI4653" s="3">
        <f t="shared" si="1633"/>
        <v>221.88688817166019</v>
      </c>
      <c r="AJ4653" s="3">
        <f t="shared" si="1649"/>
        <v>748709.46172671614</v>
      </c>
      <c r="AK4653" s="3">
        <f t="shared" si="1685"/>
        <v>583458.07544416701</v>
      </c>
    </row>
    <row r="4654" spans="2:37" x14ac:dyDescent="0.2">
      <c r="B4654" s="2">
        <v>41586</v>
      </c>
      <c r="C4654" s="1">
        <v>486.59</v>
      </c>
      <c r="D4654" s="1">
        <f t="shared" si="1671"/>
        <v>45</v>
      </c>
      <c r="E4654" s="1" t="b">
        <f t="shared" si="1672"/>
        <v>0</v>
      </c>
      <c r="F4654" s="6">
        <f t="shared" si="1673"/>
        <v>-1.7069327731092487E-2</v>
      </c>
      <c r="G4654" s="8">
        <f t="shared" si="1674"/>
        <v>-3.4815408011608167E-4</v>
      </c>
      <c r="H4654" s="8">
        <f t="shared" si="1675"/>
        <v>-7.3445584882788121E-4</v>
      </c>
      <c r="I4654" s="8">
        <f t="shared" si="1676"/>
        <v>-3.8995458791462765E-4</v>
      </c>
      <c r="J4654" s="6">
        <f t="shared" si="1677"/>
        <v>1.5036231586143666E-3</v>
      </c>
      <c r="K4654" s="6">
        <f t="shared" si="1678"/>
        <v>1.0876871825394401E-3</v>
      </c>
      <c r="L4654" s="6">
        <f t="shared" si="1679"/>
        <v>6.8207100125245346E-4</v>
      </c>
      <c r="M4654" s="9">
        <f t="shared" si="1680"/>
        <v>-0.23154344100214311</v>
      </c>
      <c r="N4654" s="9">
        <f t="shared" si="1681"/>
        <v>-0.6752454755540428</v>
      </c>
      <c r="O4654" s="9">
        <f t="shared" si="1682"/>
        <v>-0.57172140026268992</v>
      </c>
      <c r="P4654" s="9">
        <f t="shared" si="1683"/>
        <v>-0.49283677227295858</v>
      </c>
      <c r="Q4654" s="10">
        <f t="shared" si="1641"/>
        <v>0.15632606592911077</v>
      </c>
      <c r="R4654" s="10">
        <f t="shared" si="1627"/>
        <v>0.51175086844619777</v>
      </c>
      <c r="S4654" s="10">
        <f>_xlfn.PERCENTILE.INC($R$1519:R4654,0.75)</f>
        <v>0.83003021351324635</v>
      </c>
      <c r="T4654" s="10">
        <f t="shared" si="1628"/>
        <v>0.83003021351324635</v>
      </c>
      <c r="U4654" s="11">
        <f t="shared" si="1642"/>
        <v>0.51175086844619777</v>
      </c>
      <c r="V4654" s="10">
        <f t="shared" si="1629"/>
        <v>-0.1336804497626759</v>
      </c>
      <c r="W4654" s="10">
        <f t="shared" si="1630"/>
        <v>0.53515245652482635</v>
      </c>
      <c r="X4654" s="10">
        <f t="shared" si="1643"/>
        <v>0.63968858555774721</v>
      </c>
      <c r="Y4654" s="10">
        <f>_xlfn.PERCENTILE.INC($X$1519:X4654,0.75)</f>
        <v>1.037537766891558</v>
      </c>
      <c r="Z4654" s="10">
        <f t="shared" si="1644"/>
        <v>1.037537766891558</v>
      </c>
      <c r="AA4654" s="10">
        <f t="shared" si="1645"/>
        <v>0.66491952748280736</v>
      </c>
      <c r="AB4654" s="10">
        <f t="shared" si="1646"/>
        <v>-7.1539421079839655E-2</v>
      </c>
      <c r="AC4654" s="10">
        <f t="shared" si="1647"/>
        <v>-4.7567958060800573E-2</v>
      </c>
      <c r="AD4654" s="13">
        <f t="shared" si="1648"/>
        <v>-71539.421079839653</v>
      </c>
      <c r="AE4654" s="13">
        <f t="shared" si="1631"/>
        <v>-47567.958060800571</v>
      </c>
      <c r="AF4654" s="13"/>
      <c r="AG4654" s="2">
        <f t="shared" si="1684"/>
        <v>41586</v>
      </c>
      <c r="AH4654" s="3">
        <f t="shared" si="1632"/>
        <v>1221.1298241044094</v>
      </c>
      <c r="AI4654" s="3">
        <f t="shared" si="1633"/>
        <v>811.95306563866757</v>
      </c>
      <c r="AJ4654" s="3">
        <f t="shared" si="1649"/>
        <v>749930.59155082051</v>
      </c>
      <c r="AK4654" s="3">
        <f t="shared" si="1685"/>
        <v>584270.02850980568</v>
      </c>
    </row>
    <row r="4655" spans="2:37" x14ac:dyDescent="0.2">
      <c r="B4655" s="2">
        <v>41590</v>
      </c>
      <c r="C4655" s="1">
        <v>488.54</v>
      </c>
      <c r="D4655" s="1">
        <f t="shared" si="1671"/>
        <v>46</v>
      </c>
      <c r="E4655" s="1" t="b">
        <f t="shared" si="1672"/>
        <v>1</v>
      </c>
      <c r="F4655" s="6">
        <f t="shared" si="1673"/>
        <v>4.0074806305103738E-3</v>
      </c>
      <c r="G4655" s="8">
        <f t="shared" si="1674"/>
        <v>-2.6567868203772321E-4</v>
      </c>
      <c r="H4655" s="8">
        <f t="shared" si="1675"/>
        <v>-6.7433524805388969E-4</v>
      </c>
      <c r="I4655" s="8">
        <f t="shared" si="1676"/>
        <v>-3.5917124861094648E-4</v>
      </c>
      <c r="J4655" s="6">
        <f t="shared" si="1677"/>
        <v>1.4936854005517322E-3</v>
      </c>
      <c r="K4655" s="6">
        <f t="shared" si="1678"/>
        <v>1.0851611548702957E-3</v>
      </c>
      <c r="L4655" s="6">
        <f t="shared" si="1679"/>
        <v>6.812920936591243E-4</v>
      </c>
      <c r="M4655" s="9">
        <f t="shared" si="1680"/>
        <v>-0.17786789771098235</v>
      </c>
      <c r="N4655" s="9">
        <f t="shared" si="1681"/>
        <v>-0.62141484241987066</v>
      </c>
      <c r="O4655" s="9">
        <f t="shared" si="1682"/>
        <v>-0.52719127662540166</v>
      </c>
      <c r="P4655" s="9">
        <f t="shared" si="1683"/>
        <v>-0.44215800558541823</v>
      </c>
      <c r="Q4655" s="10">
        <f t="shared" si="1641"/>
        <v>0.15639443644462273</v>
      </c>
      <c r="R4655" s="10">
        <f t="shared" ref="R4655:R4718" si="1686">IF(B4655&lt;&gt;"",$C$7/Q4655,"")</f>
        <v>0.51152714775967734</v>
      </c>
      <c r="S4655" s="10">
        <f>_xlfn.PERCENTILE.INC($R$1519:R4655,0.75)</f>
        <v>0.82973474621243148</v>
      </c>
      <c r="T4655" s="10">
        <f t="shared" ref="T4655:T4718" si="1687">MIN(S4655,$C$9)</f>
        <v>0.82973474621243148</v>
      </c>
      <c r="U4655" s="11">
        <f t="shared" si="1642"/>
        <v>0.51152714775967734</v>
      </c>
      <c r="V4655" s="10">
        <f t="shared" ref="V4655:V4718" si="1688">IF(B4655&lt;&gt;"",IF($E4655,P4654,V4654),"")</f>
        <v>-0.49283677227295858</v>
      </c>
      <c r="W4655" s="10">
        <f t="shared" ref="W4655:W4718" si="1689">IF(B4655&lt;&gt;"",IF($E4655,U4654,W4654),"")</f>
        <v>0.51175086844619777</v>
      </c>
      <c r="X4655" s="10">
        <f t="shared" si="1643"/>
        <v>0.6394089346995967</v>
      </c>
      <c r="Y4655" s="10">
        <f>_xlfn.PERCENTILE.INC($X$1519:X4655,0.75)</f>
        <v>1.0371684327655393</v>
      </c>
      <c r="Z4655" s="10">
        <f t="shared" si="1644"/>
        <v>1.0371684327655393</v>
      </c>
      <c r="AA4655" s="10">
        <f t="shared" si="1645"/>
        <v>0.6394089346995967</v>
      </c>
      <c r="AB4655" s="10">
        <f t="shared" si="1646"/>
        <v>-0.25220964621290753</v>
      </c>
      <c r="AC4655" s="10">
        <f t="shared" si="1647"/>
        <v>-0.16126510120595738</v>
      </c>
      <c r="AD4655" s="13">
        <f t="shared" si="1648"/>
        <v>-252209.64621290754</v>
      </c>
      <c r="AE4655" s="13">
        <f t="shared" ref="AE4655:AE4718" si="1690">IF(B4655&lt;&gt;"",AC4655*$C$6,"")</f>
        <v>-161265.10120595738</v>
      </c>
      <c r="AF4655" s="13"/>
      <c r="AG4655" s="2">
        <f t="shared" si="1684"/>
        <v>41590</v>
      </c>
      <c r="AH4655" s="3">
        <f t="shared" ref="AH4655:AH4718" si="1691">IF(B4655&lt;&gt;"",AD4654*$F4655,"")</f>
        <v>-286.69284429538294</v>
      </c>
      <c r="AI4655" s="3">
        <f t="shared" ref="AI4655:AI4718" si="1692">IF(B4655&lt;&gt;"",AE4654*$F4655,"")</f>
        <v>-190.6276705615881</v>
      </c>
      <c r="AJ4655" s="3">
        <f t="shared" si="1649"/>
        <v>749643.8987065251</v>
      </c>
      <c r="AK4655" s="3">
        <f t="shared" si="1685"/>
        <v>584079.40083924413</v>
      </c>
    </row>
    <row r="4656" spans="2:37" x14ac:dyDescent="0.2">
      <c r="B4656" s="2">
        <v>41591</v>
      </c>
      <c r="C4656" s="1">
        <v>489.35</v>
      </c>
      <c r="D4656" s="1">
        <f t="shared" si="1671"/>
        <v>46</v>
      </c>
      <c r="E4656" s="1" t="b">
        <f t="shared" si="1672"/>
        <v>0</v>
      </c>
      <c r="F4656" s="6">
        <f t="shared" si="1673"/>
        <v>1.6580013919023084E-3</v>
      </c>
      <c r="G4656" s="8">
        <f t="shared" si="1674"/>
        <v>-2.157420610696908E-4</v>
      </c>
      <c r="H4656" s="8">
        <f t="shared" si="1675"/>
        <v>-6.2954836512408381E-4</v>
      </c>
      <c r="I4656" s="8">
        <f t="shared" si="1676"/>
        <v>-3.5044194456377269E-4</v>
      </c>
      <c r="J4656" s="6">
        <f t="shared" si="1677"/>
        <v>1.4771271435669599E-3</v>
      </c>
      <c r="K4656" s="6">
        <f t="shared" si="1678"/>
        <v>1.0804806646416414E-3</v>
      </c>
      <c r="L4656" s="6">
        <f t="shared" si="1679"/>
        <v>6.7960235199136386E-4</v>
      </c>
      <c r="M4656" s="9">
        <f t="shared" si="1680"/>
        <v>-0.14605517338793048</v>
      </c>
      <c r="N4656" s="9">
        <f t="shared" si="1681"/>
        <v>-0.5826558361716575</v>
      </c>
      <c r="O4656" s="9">
        <f t="shared" si="1682"/>
        <v>-0.51565734511793737</v>
      </c>
      <c r="P4656" s="9">
        <f t="shared" si="1683"/>
        <v>-0.41478945155917507</v>
      </c>
      <c r="Q4656" s="10">
        <f t="shared" ref="Q4656:Q4719" si="1693">IF(B4656&lt;&gt;"",SQRT(250)*_xlfn.STDEV.S(F4597:F4656),"")</f>
        <v>0.1536866537692414</v>
      </c>
      <c r="R4656" s="10">
        <f t="shared" si="1686"/>
        <v>0.52053966976286048</v>
      </c>
      <c r="S4656" s="10">
        <f>_xlfn.PERCENTILE.INC($R$1519:R4656,0.75)</f>
        <v>0.82970970722514792</v>
      </c>
      <c r="T4656" s="10">
        <f t="shared" si="1687"/>
        <v>0.82970970722514792</v>
      </c>
      <c r="U4656" s="11">
        <f t="shared" ref="U4656:U4719" si="1694">IF(B4656&lt;&gt;"",MIN(T4656,R4656),"")</f>
        <v>0.52053966976286048</v>
      </c>
      <c r="V4656" s="10">
        <f t="shared" si="1688"/>
        <v>-0.49283677227295858</v>
      </c>
      <c r="W4656" s="10">
        <f t="shared" si="1689"/>
        <v>0.51175086844619777</v>
      </c>
      <c r="X4656" s="10">
        <f t="shared" ref="X4656:X4719" si="1695">$C$8/Q4656</f>
        <v>0.65067458720357563</v>
      </c>
      <c r="Y4656" s="10">
        <f>_xlfn.PERCENTILE.INC($X$1519:X4656,0.75)</f>
        <v>1.0371371340314348</v>
      </c>
      <c r="Z4656" s="10">
        <f t="shared" ref="Z4656:Z4719" si="1696">MIN($C$10,Y4656)</f>
        <v>1.0371371340314348</v>
      </c>
      <c r="AA4656" s="10">
        <f t="shared" ref="AA4656:AA4719" si="1697">IF(E4656,MIN(Z4656,X4656),AA4655)</f>
        <v>0.6394089346995967</v>
      </c>
      <c r="AB4656" s="10">
        <f t="shared" ref="AB4656:AB4719" si="1698">IF(B4656&lt;&gt;"",V4656*W4656,"")</f>
        <v>-0.25220964621290753</v>
      </c>
      <c r="AC4656" s="10">
        <f t="shared" ref="AC4656:AC4719" si="1699">IF(B4656&lt;&gt;"",V4656*W4656*AA4656,"")</f>
        <v>-0.16126510120595738</v>
      </c>
      <c r="AD4656" s="13">
        <f t="shared" ref="AD4656:AD4719" si="1700">IF(B4656&lt;&gt;"",AB4656*$C$6,"")</f>
        <v>-252209.64621290754</v>
      </c>
      <c r="AE4656" s="13">
        <f t="shared" si="1690"/>
        <v>-161265.10120595738</v>
      </c>
      <c r="AF4656" s="13"/>
      <c r="AG4656" s="2">
        <f t="shared" si="1684"/>
        <v>41591</v>
      </c>
      <c r="AH4656" s="3">
        <f t="shared" si="1691"/>
        <v>-418.16394447218948</v>
      </c>
      <c r="AI4656" s="3">
        <f t="shared" si="1692"/>
        <v>-267.37776226474398</v>
      </c>
      <c r="AJ4656" s="3">
        <f t="shared" ref="AJ4656:AJ4719" si="1701">AJ4655+AH4656</f>
        <v>749225.73476205289</v>
      </c>
      <c r="AK4656" s="3">
        <f t="shared" si="1685"/>
        <v>583812.02307697944</v>
      </c>
    </row>
    <row r="4657" spans="2:37" x14ac:dyDescent="0.2">
      <c r="B4657" s="2">
        <v>41592</v>
      </c>
      <c r="C4657" s="1">
        <v>489.41</v>
      </c>
      <c r="D4657" s="1">
        <f t="shared" si="1671"/>
        <v>46</v>
      </c>
      <c r="E4657" s="1" t="b">
        <f t="shared" si="1672"/>
        <v>0</v>
      </c>
      <c r="F4657" s="6">
        <f t="shared" si="1673"/>
        <v>1.2261162766935563E-4</v>
      </c>
      <c r="G4657" s="8">
        <f t="shared" si="1674"/>
        <v>-2.8420458096871924E-4</v>
      </c>
      <c r="H4657" s="8">
        <f t="shared" si="1675"/>
        <v>-6.2115655221363613E-4</v>
      </c>
      <c r="I4657" s="8">
        <f t="shared" si="1676"/>
        <v>-3.4782824845236486E-4</v>
      </c>
      <c r="J4657" s="6">
        <f t="shared" si="1677"/>
        <v>1.4674354242081836E-3</v>
      </c>
      <c r="K4657" s="6">
        <f t="shared" si="1678"/>
        <v>1.07797429925651E-3</v>
      </c>
      <c r="L4657" s="6">
        <f t="shared" si="1679"/>
        <v>6.7879015653229458E-4</v>
      </c>
      <c r="M4657" s="9">
        <f t="shared" si="1680"/>
        <v>-0.19367433570173881</v>
      </c>
      <c r="N4657" s="9">
        <f t="shared" si="1681"/>
        <v>-0.5762257529164232</v>
      </c>
      <c r="O4657" s="9">
        <f t="shared" si="1682"/>
        <v>-0.51242382510273832</v>
      </c>
      <c r="P4657" s="9">
        <f t="shared" si="1683"/>
        <v>-0.42744130457363338</v>
      </c>
      <c r="Q4657" s="10">
        <f t="shared" si="1693"/>
        <v>0.15316471558662675</v>
      </c>
      <c r="R4657" s="10">
        <f t="shared" si="1686"/>
        <v>0.52231350865371917</v>
      </c>
      <c r="S4657" s="10">
        <f>_xlfn.PERCENTILE.INC($R$1519:R4657,0.75)</f>
        <v>0.82968466823786446</v>
      </c>
      <c r="T4657" s="10">
        <f t="shared" si="1687"/>
        <v>0.82968466823786446</v>
      </c>
      <c r="U4657" s="11">
        <f t="shared" si="1694"/>
        <v>0.52231350865371917</v>
      </c>
      <c r="V4657" s="10">
        <f t="shared" si="1688"/>
        <v>-0.49283677227295858</v>
      </c>
      <c r="W4657" s="10">
        <f t="shared" si="1689"/>
        <v>0.51175086844619777</v>
      </c>
      <c r="X4657" s="10">
        <f t="shared" si="1695"/>
        <v>0.65289188581714896</v>
      </c>
      <c r="Y4657" s="10">
        <f>_xlfn.PERCENTILE.INC($X$1519:X4657,0.75)</f>
        <v>1.0371058352973304</v>
      </c>
      <c r="Z4657" s="10">
        <f t="shared" si="1696"/>
        <v>1.0371058352973304</v>
      </c>
      <c r="AA4657" s="10">
        <f t="shared" si="1697"/>
        <v>0.6394089346995967</v>
      </c>
      <c r="AB4657" s="10">
        <f t="shared" si="1698"/>
        <v>-0.25220964621290753</v>
      </c>
      <c r="AC4657" s="10">
        <f t="shared" si="1699"/>
        <v>-0.16126510120595738</v>
      </c>
      <c r="AD4657" s="13">
        <f t="shared" si="1700"/>
        <v>-252209.64621290754</v>
      </c>
      <c r="AE4657" s="13">
        <f t="shared" si="1690"/>
        <v>-161265.10120595738</v>
      </c>
      <c r="AF4657" s="13"/>
      <c r="AG4657" s="2">
        <f t="shared" si="1684"/>
        <v>41592</v>
      </c>
      <c r="AH4657" s="3">
        <f t="shared" si="1691"/>
        <v>-30.923835236076929</v>
      </c>
      <c r="AI4657" s="3">
        <f t="shared" si="1692"/>
        <v>-19.7729765451258</v>
      </c>
      <c r="AJ4657" s="3">
        <f t="shared" si="1701"/>
        <v>749194.81092681678</v>
      </c>
      <c r="AK4657" s="3">
        <f t="shared" si="1685"/>
        <v>583792.25010043429</v>
      </c>
    </row>
    <row r="4658" spans="2:37" x14ac:dyDescent="0.2">
      <c r="B4658" s="2">
        <v>41593</v>
      </c>
      <c r="C4658" s="1">
        <v>492.04</v>
      </c>
      <c r="D4658" s="1">
        <f t="shared" si="1671"/>
        <v>46</v>
      </c>
      <c r="E4658" s="1" t="b">
        <f t="shared" si="1672"/>
        <v>0</v>
      </c>
      <c r="F4658" s="6">
        <f t="shared" si="1673"/>
        <v>5.3738174536686056E-3</v>
      </c>
      <c r="G4658" s="8">
        <f t="shared" si="1674"/>
        <v>-2.0548421152097006E-4</v>
      </c>
      <c r="H4658" s="8">
        <f t="shared" si="1675"/>
        <v>-5.575511053840127E-4</v>
      </c>
      <c r="I4658" s="8">
        <f t="shared" si="1676"/>
        <v>-3.1003589404302593E-4</v>
      </c>
      <c r="J4658" s="6">
        <f t="shared" si="1677"/>
        <v>1.4563340848911853E-3</v>
      </c>
      <c r="K4658" s="6">
        <f t="shared" si="1678"/>
        <v>1.0748254679215266E-3</v>
      </c>
      <c r="L4658" s="6">
        <f t="shared" si="1679"/>
        <v>6.7772438154167032E-4</v>
      </c>
      <c r="M4658" s="9">
        <f t="shared" si="1680"/>
        <v>-0.14109689092137362</v>
      </c>
      <c r="N4658" s="9">
        <f t="shared" si="1681"/>
        <v>-0.51873641072368015</v>
      </c>
      <c r="O4658" s="9">
        <f t="shared" si="1682"/>
        <v>-0.45746604738900509</v>
      </c>
      <c r="P4658" s="9">
        <f t="shared" si="1683"/>
        <v>-0.37243311634468629</v>
      </c>
      <c r="Q4658" s="10">
        <f t="shared" si="1693"/>
        <v>0.14920112428892232</v>
      </c>
      <c r="R4658" s="10">
        <f t="shared" si="1686"/>
        <v>0.53618898906608126</v>
      </c>
      <c r="S4658" s="10">
        <f>_xlfn.PERCENTILE.INC($R$1519:R4658,0.75)</f>
        <v>0.8296596292505809</v>
      </c>
      <c r="T4658" s="10">
        <f t="shared" si="1687"/>
        <v>0.8296596292505809</v>
      </c>
      <c r="U4658" s="11">
        <f t="shared" si="1694"/>
        <v>0.53618898906608126</v>
      </c>
      <c r="V4658" s="10">
        <f t="shared" si="1688"/>
        <v>-0.49283677227295858</v>
      </c>
      <c r="W4658" s="10">
        <f t="shared" si="1689"/>
        <v>0.51175086844619777</v>
      </c>
      <c r="X4658" s="10">
        <f t="shared" si="1695"/>
        <v>0.67023623633260165</v>
      </c>
      <c r="Y4658" s="10">
        <f>_xlfn.PERCENTILE.INC($X$1519:X4658,0.75)</f>
        <v>1.0370745365632261</v>
      </c>
      <c r="Z4658" s="10">
        <f t="shared" si="1696"/>
        <v>1.0370745365632261</v>
      </c>
      <c r="AA4658" s="10">
        <f t="shared" si="1697"/>
        <v>0.6394089346995967</v>
      </c>
      <c r="AB4658" s="10">
        <f t="shared" si="1698"/>
        <v>-0.25220964621290753</v>
      </c>
      <c r="AC4658" s="10">
        <f t="shared" si="1699"/>
        <v>-0.16126510120595738</v>
      </c>
      <c r="AD4658" s="13">
        <f t="shared" si="1700"/>
        <v>-252209.64621290754</v>
      </c>
      <c r="AE4658" s="13">
        <f t="shared" si="1690"/>
        <v>-161265.10120595738</v>
      </c>
      <c r="AF4658" s="13"/>
      <c r="AG4658" s="2">
        <f t="shared" si="1684"/>
        <v>41593</v>
      </c>
      <c r="AH4658" s="3">
        <f t="shared" si="1691"/>
        <v>-1355.3285988025066</v>
      </c>
      <c r="AI4658" s="3">
        <f t="shared" si="1692"/>
        <v>-866.60921552820787</v>
      </c>
      <c r="AJ4658" s="3">
        <f t="shared" si="1701"/>
        <v>747839.48232801422</v>
      </c>
      <c r="AK4658" s="3">
        <f t="shared" si="1685"/>
        <v>582925.64088490605</v>
      </c>
    </row>
    <row r="4659" spans="2:37" x14ac:dyDescent="0.2">
      <c r="B4659" s="2">
        <v>41596</v>
      </c>
      <c r="C4659" s="1">
        <v>500.96</v>
      </c>
      <c r="D4659" s="1">
        <f t="shared" si="1671"/>
        <v>47</v>
      </c>
      <c r="E4659" s="1" t="b">
        <f t="shared" si="1672"/>
        <v>1</v>
      </c>
      <c r="F4659" s="6">
        <f t="shared" si="1673"/>
        <v>1.8128607430290211E-2</v>
      </c>
      <c r="G4659" s="8">
        <f t="shared" si="1674"/>
        <v>2.425727764664103E-4</v>
      </c>
      <c r="H4659" s="8">
        <f t="shared" si="1675"/>
        <v>-3.5623291965150225E-4</v>
      </c>
      <c r="I4659" s="8">
        <f t="shared" si="1676"/>
        <v>-1.7870142447214859E-4</v>
      </c>
      <c r="J4659" s="6">
        <f t="shared" si="1677"/>
        <v>1.4509139355109184E-3</v>
      </c>
      <c r="K4659" s="6">
        <f t="shared" si="1678"/>
        <v>1.0733364706470472E-3</v>
      </c>
      <c r="L4659" s="6">
        <f t="shared" si="1679"/>
        <v>6.7727272748046587E-4</v>
      </c>
      <c r="M4659" s="9">
        <f t="shared" si="1680"/>
        <v>0.16718619246081734</v>
      </c>
      <c r="N4659" s="9">
        <f t="shared" si="1681"/>
        <v>-0.33189305440888611</v>
      </c>
      <c r="O4659" s="9">
        <f t="shared" si="1682"/>
        <v>-0.26385445215982473</v>
      </c>
      <c r="P4659" s="9">
        <f t="shared" si="1683"/>
        <v>-0.14285377136929783</v>
      </c>
      <c r="Q4659" s="10">
        <f t="shared" si="1693"/>
        <v>0.15325812504380137</v>
      </c>
      <c r="R4659" s="10">
        <f t="shared" si="1686"/>
        <v>0.52199516323937734</v>
      </c>
      <c r="S4659" s="10">
        <f>_xlfn.PERCENTILE.INC($R$1519:R4659,0.75)</f>
        <v>0.82963459026329733</v>
      </c>
      <c r="T4659" s="10">
        <f t="shared" si="1687"/>
        <v>0.82963459026329733</v>
      </c>
      <c r="U4659" s="11">
        <f t="shared" si="1694"/>
        <v>0.52199516323937734</v>
      </c>
      <c r="V4659" s="10">
        <f t="shared" si="1688"/>
        <v>-0.37243311634468629</v>
      </c>
      <c r="W4659" s="10">
        <f t="shared" si="1689"/>
        <v>0.53618898906608126</v>
      </c>
      <c r="X4659" s="10">
        <f t="shared" si="1695"/>
        <v>0.65249395404922172</v>
      </c>
      <c r="Y4659" s="10">
        <f>_xlfn.PERCENTILE.INC($X$1519:X4659,0.75)</f>
        <v>1.0370432378291217</v>
      </c>
      <c r="Z4659" s="10">
        <f t="shared" si="1696"/>
        <v>1.0370432378291217</v>
      </c>
      <c r="AA4659" s="10">
        <f t="shared" si="1697"/>
        <v>0.65249395404922172</v>
      </c>
      <c r="AB4659" s="10">
        <f t="shared" si="1698"/>
        <v>-0.19969453614758756</v>
      </c>
      <c r="AC4659" s="10">
        <f t="shared" si="1699"/>
        <v>-0.13029947749296464</v>
      </c>
      <c r="AD4659" s="13">
        <f t="shared" si="1700"/>
        <v>-199694.53614758755</v>
      </c>
      <c r="AE4659" s="13">
        <f t="shared" si="1690"/>
        <v>-130299.47749296464</v>
      </c>
      <c r="AF4659" s="13"/>
      <c r="AG4659" s="2">
        <f t="shared" si="1684"/>
        <v>41596</v>
      </c>
      <c r="AH4659" s="3">
        <f t="shared" si="1691"/>
        <v>-4572.2096663261809</v>
      </c>
      <c r="AI4659" s="3">
        <f t="shared" si="1692"/>
        <v>-2923.5117119688221</v>
      </c>
      <c r="AJ4659" s="3">
        <f t="shared" si="1701"/>
        <v>743267.27266168804</v>
      </c>
      <c r="AK4659" s="3">
        <f t="shared" si="1685"/>
        <v>580002.12917293725</v>
      </c>
    </row>
    <row r="4660" spans="2:37" x14ac:dyDescent="0.2">
      <c r="B4660" s="2">
        <v>41597</v>
      </c>
      <c r="C4660" s="1">
        <v>504.01</v>
      </c>
      <c r="D4660" s="1">
        <f t="shared" si="1671"/>
        <v>47</v>
      </c>
      <c r="E4660" s="1" t="b">
        <f t="shared" si="1672"/>
        <v>0</v>
      </c>
      <c r="F4660" s="6">
        <f t="shared" si="1673"/>
        <v>6.0883104439477531E-3</v>
      </c>
      <c r="G4660" s="8">
        <f t="shared" si="1674"/>
        <v>5.0164845473353744E-4</v>
      </c>
      <c r="H4660" s="8">
        <f t="shared" si="1675"/>
        <v>-2.7668294318086494E-4</v>
      </c>
      <c r="I4660" s="8">
        <f t="shared" si="1676"/>
        <v>-1.2595425292597406E-4</v>
      </c>
      <c r="J4660" s="6">
        <f t="shared" si="1677"/>
        <v>1.4431935859069555E-3</v>
      </c>
      <c r="K4660" s="6">
        <f t="shared" si="1678"/>
        <v>1.0709226812404317E-3</v>
      </c>
      <c r="L4660" s="6">
        <f t="shared" si="1679"/>
        <v>6.7646157853598198E-4</v>
      </c>
      <c r="M4660" s="9">
        <f t="shared" si="1680"/>
        <v>0.34759609496066546</v>
      </c>
      <c r="N4660" s="9">
        <f t="shared" si="1681"/>
        <v>-0.25835940168938037</v>
      </c>
      <c r="O4660" s="9">
        <f t="shared" si="1682"/>
        <v>-0.18619572333815021</v>
      </c>
      <c r="P4660" s="9">
        <f t="shared" si="1683"/>
        <v>-3.2319676688955044E-2</v>
      </c>
      <c r="Q4660" s="10">
        <f t="shared" si="1693"/>
        <v>0.15228232731051489</v>
      </c>
      <c r="R4660" s="10">
        <f t="shared" si="1686"/>
        <v>0.52534001425440591</v>
      </c>
      <c r="S4660" s="10">
        <f>_xlfn.PERCENTILE.INC($R$1519:R4660,0.75)</f>
        <v>0.82958462788338316</v>
      </c>
      <c r="T4660" s="10">
        <f t="shared" si="1687"/>
        <v>0.82958462788338316</v>
      </c>
      <c r="U4660" s="11">
        <f t="shared" si="1694"/>
        <v>0.52534001425440591</v>
      </c>
      <c r="V4660" s="10">
        <f t="shared" si="1688"/>
        <v>-0.37243311634468629</v>
      </c>
      <c r="W4660" s="10">
        <f t="shared" si="1689"/>
        <v>0.53618898906608126</v>
      </c>
      <c r="X4660" s="10">
        <f t="shared" si="1695"/>
        <v>0.65667501781800741</v>
      </c>
      <c r="Y4660" s="10">
        <f>_xlfn.PERCENTILE.INC($X$1519:X4660,0.75)</f>
        <v>1.036980784854229</v>
      </c>
      <c r="Z4660" s="10">
        <f t="shared" si="1696"/>
        <v>1.036980784854229</v>
      </c>
      <c r="AA4660" s="10">
        <f t="shared" si="1697"/>
        <v>0.65249395404922172</v>
      </c>
      <c r="AB4660" s="10">
        <f t="shared" si="1698"/>
        <v>-0.19969453614758756</v>
      </c>
      <c r="AC4660" s="10">
        <f t="shared" si="1699"/>
        <v>-0.13029947749296464</v>
      </c>
      <c r="AD4660" s="13">
        <f t="shared" si="1700"/>
        <v>-199694.53614758755</v>
      </c>
      <c r="AE4660" s="13">
        <f t="shared" si="1690"/>
        <v>-130299.47749296464</v>
      </c>
      <c r="AF4660" s="13"/>
      <c r="AG4660" s="2">
        <f t="shared" si="1684"/>
        <v>41597</v>
      </c>
      <c r="AH4660" s="3">
        <f t="shared" si="1691"/>
        <v>-1215.8023300266593</v>
      </c>
      <c r="AI4660" s="3">
        <f t="shared" si="1692"/>
        <v>-793.30366966135182</v>
      </c>
      <c r="AJ4660" s="3">
        <f t="shared" si="1701"/>
        <v>742051.4703316614</v>
      </c>
      <c r="AK4660" s="3">
        <f t="shared" si="1685"/>
        <v>579208.82550327585</v>
      </c>
    </row>
    <row r="4661" spans="2:37" x14ac:dyDescent="0.2">
      <c r="B4661" s="2">
        <v>41598</v>
      </c>
      <c r="C4661" s="1">
        <v>502.07</v>
      </c>
      <c r="D4661" s="1">
        <f t="shared" si="1671"/>
        <v>47</v>
      </c>
      <c r="E4661" s="1" t="b">
        <f t="shared" si="1672"/>
        <v>0</v>
      </c>
      <c r="F4661" s="6">
        <f t="shared" si="1673"/>
        <v>-3.8491299775798016E-3</v>
      </c>
      <c r="G4661" s="8">
        <f t="shared" si="1674"/>
        <v>4.2784952276995911E-4</v>
      </c>
      <c r="H4661" s="8">
        <f t="shared" si="1675"/>
        <v>-2.7936611629928332E-4</v>
      </c>
      <c r="I4661" s="8">
        <f t="shared" si="1676"/>
        <v>-1.4167720355182263E-4</v>
      </c>
      <c r="J4661" s="6">
        <f t="shared" si="1677"/>
        <v>1.4340592914654155E-3</v>
      </c>
      <c r="K4661" s="6">
        <f t="shared" si="1678"/>
        <v>1.0680537684636649E-3</v>
      </c>
      <c r="L4661" s="6">
        <f t="shared" si="1679"/>
        <v>6.7546932924580699E-4</v>
      </c>
      <c r="M4661" s="9">
        <f t="shared" si="1680"/>
        <v>0.29834855874944649</v>
      </c>
      <c r="N4661" s="9">
        <f t="shared" si="1681"/>
        <v>-0.26156559205922353</v>
      </c>
      <c r="O4661" s="9">
        <f t="shared" si="1682"/>
        <v>-0.20974631625393242</v>
      </c>
      <c r="P4661" s="9">
        <f t="shared" si="1683"/>
        <v>-5.7654449854569821E-2</v>
      </c>
      <c r="Q4661" s="10">
        <f t="shared" si="1693"/>
        <v>0.14930977799083772</v>
      </c>
      <c r="R4661" s="10">
        <f t="shared" si="1686"/>
        <v>0.53579880083211384</v>
      </c>
      <c r="S4661" s="10">
        <f>_xlfn.PERCENTILE.INC($R$1519:R4661,0.75)</f>
        <v>0.8295346655034691</v>
      </c>
      <c r="T4661" s="10">
        <f t="shared" si="1687"/>
        <v>0.8295346655034691</v>
      </c>
      <c r="U4661" s="11">
        <f t="shared" si="1694"/>
        <v>0.53579880083211384</v>
      </c>
      <c r="V4661" s="10">
        <f t="shared" si="1688"/>
        <v>-0.37243311634468629</v>
      </c>
      <c r="W4661" s="10">
        <f t="shared" si="1689"/>
        <v>0.53618898906608126</v>
      </c>
      <c r="X4661" s="10">
        <f t="shared" si="1695"/>
        <v>0.66974850104014239</v>
      </c>
      <c r="Y4661" s="10">
        <f>_xlfn.PERCENTILE.INC($X$1519:X4661,0.75)</f>
        <v>1.0369183318793365</v>
      </c>
      <c r="Z4661" s="10">
        <f t="shared" si="1696"/>
        <v>1.0369183318793365</v>
      </c>
      <c r="AA4661" s="10">
        <f t="shared" si="1697"/>
        <v>0.65249395404922172</v>
      </c>
      <c r="AB4661" s="10">
        <f t="shared" si="1698"/>
        <v>-0.19969453614758756</v>
      </c>
      <c r="AC4661" s="10">
        <f t="shared" si="1699"/>
        <v>-0.13029947749296464</v>
      </c>
      <c r="AD4661" s="13">
        <f t="shared" si="1700"/>
        <v>-199694.53614758755</v>
      </c>
      <c r="AE4661" s="13">
        <f t="shared" si="1690"/>
        <v>-130299.47749296464</v>
      </c>
      <c r="AF4661" s="13"/>
      <c r="AG4661" s="2">
        <f t="shared" si="1684"/>
        <v>41598</v>
      </c>
      <c r="AH4661" s="3">
        <f t="shared" si="1691"/>
        <v>768.65022544457258</v>
      </c>
      <c r="AI4661" s="3">
        <f t="shared" si="1692"/>
        <v>501.53962488115485</v>
      </c>
      <c r="AJ4661" s="3">
        <f t="shared" si="1701"/>
        <v>742820.12055710598</v>
      </c>
      <c r="AK4661" s="3">
        <f t="shared" si="1685"/>
        <v>579710.36512815696</v>
      </c>
    </row>
    <row r="4662" spans="2:37" x14ac:dyDescent="0.2">
      <c r="B4662" s="2">
        <v>41599</v>
      </c>
      <c r="C4662" s="1">
        <v>492.94</v>
      </c>
      <c r="D4662" s="1">
        <f t="shared" si="1671"/>
        <v>47</v>
      </c>
      <c r="E4662" s="1" t="b">
        <f t="shared" si="1672"/>
        <v>0</v>
      </c>
      <c r="F4662" s="6">
        <f t="shared" si="1673"/>
        <v>-1.8184715278745989E-2</v>
      </c>
      <c r="G4662" s="8">
        <f t="shared" si="1674"/>
        <v>1.0921644611903075E-4</v>
      </c>
      <c r="H4662" s="8">
        <f t="shared" si="1675"/>
        <v>-5.0474553972930391E-4</v>
      </c>
      <c r="I4662" s="8">
        <f t="shared" si="1676"/>
        <v>-2.6016518361101244E-4</v>
      </c>
      <c r="J4662" s="6">
        <f t="shared" si="1677"/>
        <v>1.4282535983403055E-3</v>
      </c>
      <c r="K4662" s="6">
        <f t="shared" si="1678"/>
        <v>1.0663686665658176E-3</v>
      </c>
      <c r="L4662" s="6">
        <f t="shared" si="1679"/>
        <v>6.7497653797001325E-4</v>
      </c>
      <c r="M4662" s="9">
        <f t="shared" si="1680"/>
        <v>7.646852508962354E-2</v>
      </c>
      <c r="N4662" s="9">
        <f t="shared" si="1681"/>
        <v>-0.47333118043950928</v>
      </c>
      <c r="O4662" s="9">
        <f t="shared" si="1682"/>
        <v>-0.38544329910111724</v>
      </c>
      <c r="P4662" s="9">
        <f t="shared" si="1683"/>
        <v>-0.26076865148366762</v>
      </c>
      <c r="Q4662" s="10">
        <f t="shared" si="1693"/>
        <v>0.14335640140450714</v>
      </c>
      <c r="R4662" s="10">
        <f t="shared" si="1686"/>
        <v>0.55804972234385897</v>
      </c>
      <c r="S4662" s="10">
        <f>_xlfn.PERCENTILE.INC($R$1519:R4662,0.75)</f>
        <v>0.82948470312355504</v>
      </c>
      <c r="T4662" s="10">
        <f t="shared" si="1687"/>
        <v>0.82948470312355504</v>
      </c>
      <c r="U4662" s="11">
        <f t="shared" si="1694"/>
        <v>0.55804972234385897</v>
      </c>
      <c r="V4662" s="10">
        <f t="shared" si="1688"/>
        <v>-0.37243311634468629</v>
      </c>
      <c r="W4662" s="10">
        <f t="shared" si="1689"/>
        <v>0.53618898906608126</v>
      </c>
      <c r="X4662" s="10">
        <f t="shared" si="1695"/>
        <v>0.69756215292982371</v>
      </c>
      <c r="Y4662" s="10">
        <f>_xlfn.PERCENTILE.INC($X$1519:X4662,0.75)</f>
        <v>1.0368558789044438</v>
      </c>
      <c r="Z4662" s="10">
        <f t="shared" si="1696"/>
        <v>1.0368558789044438</v>
      </c>
      <c r="AA4662" s="10">
        <f t="shared" si="1697"/>
        <v>0.65249395404922172</v>
      </c>
      <c r="AB4662" s="10">
        <f t="shared" si="1698"/>
        <v>-0.19969453614758756</v>
      </c>
      <c r="AC4662" s="10">
        <f t="shared" si="1699"/>
        <v>-0.13029947749296464</v>
      </c>
      <c r="AD4662" s="13">
        <f t="shared" si="1700"/>
        <v>-199694.53614758755</v>
      </c>
      <c r="AE4662" s="13">
        <f t="shared" si="1690"/>
        <v>-130299.47749296464</v>
      </c>
      <c r="AF4662" s="13"/>
      <c r="AG4662" s="2">
        <f t="shared" si="1684"/>
        <v>41599</v>
      </c>
      <c r="AH4662" s="3">
        <f t="shared" si="1691"/>
        <v>3631.3882825651285</v>
      </c>
      <c r="AI4662" s="3">
        <f t="shared" si="1692"/>
        <v>2369.4588991789333</v>
      </c>
      <c r="AJ4662" s="3">
        <f t="shared" si="1701"/>
        <v>746451.50883967115</v>
      </c>
      <c r="AK4662" s="3">
        <f t="shared" si="1685"/>
        <v>582079.82402733585</v>
      </c>
    </row>
    <row r="4663" spans="2:37" x14ac:dyDescent="0.2">
      <c r="B4663" s="2">
        <v>41600</v>
      </c>
      <c r="C4663" s="1">
        <v>498.02</v>
      </c>
      <c r="D4663" s="1">
        <f t="shared" si="1671"/>
        <v>47</v>
      </c>
      <c r="E4663" s="1" t="b">
        <f t="shared" si="1672"/>
        <v>0</v>
      </c>
      <c r="F4663" s="6">
        <f t="shared" si="1673"/>
        <v>1.0305513855641601E-2</v>
      </c>
      <c r="G4663" s="8">
        <f t="shared" si="1674"/>
        <v>4.0181404658942634E-4</v>
      </c>
      <c r="H4663" s="8">
        <f t="shared" si="1675"/>
        <v>-4.1532883953480438E-4</v>
      </c>
      <c r="I4663" s="8">
        <f t="shared" si="1676"/>
        <v>-1.8152022321813718E-4</v>
      </c>
      <c r="J4663" s="6">
        <f t="shared" si="1677"/>
        <v>1.4236111366257276E-3</v>
      </c>
      <c r="K4663" s="6">
        <f t="shared" si="1678"/>
        <v>1.0649707266181113E-3</v>
      </c>
      <c r="L4663" s="6">
        <f t="shared" si="1679"/>
        <v>6.7457970370703982E-4</v>
      </c>
      <c r="M4663" s="9">
        <f t="shared" si="1680"/>
        <v>0.28224986181396011</v>
      </c>
      <c r="N4663" s="9">
        <f t="shared" si="1681"/>
        <v>-0.38999085059709576</v>
      </c>
      <c r="O4663" s="9">
        <f t="shared" si="1682"/>
        <v>-0.26908639886528335</v>
      </c>
      <c r="P4663" s="9">
        <f t="shared" si="1683"/>
        <v>-0.12560912921613968</v>
      </c>
      <c r="Q4663" s="10">
        <f t="shared" si="1693"/>
        <v>0.14370927778479403</v>
      </c>
      <c r="R4663" s="10">
        <f t="shared" si="1686"/>
        <v>0.5566794380513187</v>
      </c>
      <c r="S4663" s="10">
        <f>_xlfn.PERCENTILE.INC($R$1519:R4663,0.75)</f>
        <v>0.82943474074364087</v>
      </c>
      <c r="T4663" s="10">
        <f t="shared" si="1687"/>
        <v>0.82943474074364087</v>
      </c>
      <c r="U4663" s="11">
        <f t="shared" si="1694"/>
        <v>0.5566794380513187</v>
      </c>
      <c r="V4663" s="10">
        <f t="shared" si="1688"/>
        <v>-0.37243311634468629</v>
      </c>
      <c r="W4663" s="10">
        <f t="shared" si="1689"/>
        <v>0.53618898906608126</v>
      </c>
      <c r="X4663" s="10">
        <f t="shared" si="1695"/>
        <v>0.69584929756414837</v>
      </c>
      <c r="Y4663" s="10">
        <f>_xlfn.PERCENTILE.INC($X$1519:X4663,0.75)</f>
        <v>1.036793425929551</v>
      </c>
      <c r="Z4663" s="10">
        <f t="shared" si="1696"/>
        <v>1.036793425929551</v>
      </c>
      <c r="AA4663" s="10">
        <f t="shared" si="1697"/>
        <v>0.65249395404922172</v>
      </c>
      <c r="AB4663" s="10">
        <f t="shared" si="1698"/>
        <v>-0.19969453614758756</v>
      </c>
      <c r="AC4663" s="10">
        <f t="shared" si="1699"/>
        <v>-0.13029947749296464</v>
      </c>
      <c r="AD4663" s="13">
        <f t="shared" si="1700"/>
        <v>-199694.53614758755</v>
      </c>
      <c r="AE4663" s="13">
        <f t="shared" si="1690"/>
        <v>-130299.47749296464</v>
      </c>
      <c r="AF4663" s="13"/>
      <c r="AG4663" s="2">
        <f t="shared" si="1684"/>
        <v>41600</v>
      </c>
      <c r="AH4663" s="3">
        <f t="shared" si="1691"/>
        <v>-2057.9548091648862</v>
      </c>
      <c r="AI4663" s="3">
        <f t="shared" si="1692"/>
        <v>-1342.8030706866082</v>
      </c>
      <c r="AJ4663" s="3">
        <f t="shared" si="1701"/>
        <v>744393.55403050629</v>
      </c>
      <c r="AK4663" s="3">
        <f t="shared" si="1685"/>
        <v>580737.02095664921</v>
      </c>
    </row>
    <row r="4664" spans="2:37" x14ac:dyDescent="0.2">
      <c r="B4664" s="2">
        <v>41603</v>
      </c>
      <c r="C4664" s="1">
        <v>497.74</v>
      </c>
      <c r="D4664" s="1">
        <f t="shared" si="1671"/>
        <v>48</v>
      </c>
      <c r="E4664" s="1" t="b">
        <f t="shared" si="1672"/>
        <v>1</v>
      </c>
      <c r="F4664" s="6">
        <f t="shared" si="1673"/>
        <v>-5.622264166097457E-4</v>
      </c>
      <c r="G4664" s="8">
        <f t="shared" si="1674"/>
        <v>5.2808072721987557E-4</v>
      </c>
      <c r="H4664" s="8">
        <f t="shared" si="1675"/>
        <v>-3.7128701854018711E-4</v>
      </c>
      <c r="I4664" s="8">
        <f t="shared" si="1676"/>
        <v>-1.9329564521300172E-4</v>
      </c>
      <c r="J4664" s="6">
        <f t="shared" si="1677"/>
        <v>1.416010497791776E-3</v>
      </c>
      <c r="K4664" s="6">
        <f t="shared" si="1678"/>
        <v>1.0624835854183758E-3</v>
      </c>
      <c r="L4664" s="6">
        <f t="shared" si="1679"/>
        <v>6.7383337921371239E-4</v>
      </c>
      <c r="M4664" s="9">
        <f t="shared" si="1680"/>
        <v>0.37293560184998692</v>
      </c>
      <c r="N4664" s="9">
        <f t="shared" si="1681"/>
        <v>-0.34945200437518747</v>
      </c>
      <c r="O4664" s="9">
        <f t="shared" si="1682"/>
        <v>-0.28685970623562157</v>
      </c>
      <c r="P4664" s="9">
        <f t="shared" si="1683"/>
        <v>-8.7792036253607375E-2</v>
      </c>
      <c r="Q4664" s="10">
        <f t="shared" si="1693"/>
        <v>0.13727622773840698</v>
      </c>
      <c r="R4664" s="10">
        <f t="shared" si="1686"/>
        <v>0.58276659635816686</v>
      </c>
      <c r="S4664" s="10">
        <f>_xlfn.PERCENTILE.INC($R$1519:R4664,0.75)</f>
        <v>0.82938569979211596</v>
      </c>
      <c r="T4664" s="10">
        <f t="shared" si="1687"/>
        <v>0.82938569979211596</v>
      </c>
      <c r="U4664" s="11">
        <f t="shared" si="1694"/>
        <v>0.58276659635816686</v>
      </c>
      <c r="V4664" s="10">
        <f t="shared" si="1688"/>
        <v>-0.12560912921613968</v>
      </c>
      <c r="W4664" s="10">
        <f t="shared" si="1689"/>
        <v>0.5566794380513187</v>
      </c>
      <c r="X4664" s="10">
        <f t="shared" si="1695"/>
        <v>0.72845824544770854</v>
      </c>
      <c r="Y4664" s="10">
        <f>_xlfn.PERCENTILE.INC($X$1519:X4664,0.75)</f>
        <v>1.0367321247401449</v>
      </c>
      <c r="Z4664" s="10">
        <f t="shared" si="1696"/>
        <v>1.0367321247401449</v>
      </c>
      <c r="AA4664" s="10">
        <f t="shared" si="1697"/>
        <v>0.72845824544770854</v>
      </c>
      <c r="AB4664" s="10">
        <f t="shared" si="1698"/>
        <v>-6.9924019466156118E-2</v>
      </c>
      <c r="AC4664" s="10">
        <f t="shared" si="1699"/>
        <v>-5.0936728534967501E-2</v>
      </c>
      <c r="AD4664" s="13">
        <f t="shared" si="1700"/>
        <v>-69924.019466156111</v>
      </c>
      <c r="AE4664" s="13">
        <f t="shared" si="1690"/>
        <v>-50936.7285349675</v>
      </c>
      <c r="AF4664" s="13"/>
      <c r="AG4664" s="2">
        <f t="shared" si="1684"/>
        <v>41603</v>
      </c>
      <c r="AH4664" s="3">
        <f t="shared" si="1691"/>
        <v>112.27354347480349</v>
      </c>
      <c r="AI4664" s="3">
        <f t="shared" si="1692"/>
        <v>73.257808316991714</v>
      </c>
      <c r="AJ4664" s="3">
        <f t="shared" si="1701"/>
        <v>744505.82757398114</v>
      </c>
      <c r="AK4664" s="3">
        <f t="shared" si="1685"/>
        <v>580810.27876496618</v>
      </c>
    </row>
    <row r="4665" spans="2:37" x14ac:dyDescent="0.2">
      <c r="B4665" s="2">
        <v>41604</v>
      </c>
      <c r="C4665" s="1">
        <v>496.05</v>
      </c>
      <c r="D4665" s="1">
        <f t="shared" si="1671"/>
        <v>48</v>
      </c>
      <c r="E4665" s="1" t="b">
        <f t="shared" si="1672"/>
        <v>0</v>
      </c>
      <c r="F4665" s="6">
        <f t="shared" si="1673"/>
        <v>-3.3953469682966864E-3</v>
      </c>
      <c r="G4665" s="8">
        <f t="shared" si="1674"/>
        <v>4.2677253161790954E-4</v>
      </c>
      <c r="H4665" s="8">
        <f t="shared" si="1675"/>
        <v>-4.0853695576454491E-4</v>
      </c>
      <c r="I4665" s="8">
        <f t="shared" si="1676"/>
        <v>-2.0231866283501539E-4</v>
      </c>
      <c r="J4665" s="6">
        <f t="shared" si="1677"/>
        <v>1.4027491620766249E-3</v>
      </c>
      <c r="K4665" s="6">
        <f t="shared" si="1678"/>
        <v>1.0581671013121876E-3</v>
      </c>
      <c r="L4665" s="6">
        <f t="shared" si="1679"/>
        <v>6.7230934027971646E-4</v>
      </c>
      <c r="M4665" s="9">
        <f t="shared" si="1680"/>
        <v>0.30424009021407433</v>
      </c>
      <c r="N4665" s="9">
        <f t="shared" si="1681"/>
        <v>-0.38607981221296311</v>
      </c>
      <c r="O4665" s="9">
        <f t="shared" si="1682"/>
        <v>-0.30093091187880872</v>
      </c>
      <c r="P4665" s="9">
        <f t="shared" si="1683"/>
        <v>-0.12759021129256584</v>
      </c>
      <c r="Q4665" s="10">
        <f t="shared" si="1693"/>
        <v>0.1374053224779479</v>
      </c>
      <c r="R4665" s="10">
        <f t="shared" si="1686"/>
        <v>0.58221907679623663</v>
      </c>
      <c r="S4665" s="10">
        <f>_xlfn.PERCENTILE.INC($R$1519:R4665,0.75)</f>
        <v>0.82933665884059105</v>
      </c>
      <c r="T4665" s="10">
        <f t="shared" si="1687"/>
        <v>0.82933665884059105</v>
      </c>
      <c r="U4665" s="11">
        <f t="shared" si="1694"/>
        <v>0.58221907679623663</v>
      </c>
      <c r="V4665" s="10">
        <f t="shared" si="1688"/>
        <v>-0.12560912921613968</v>
      </c>
      <c r="W4665" s="10">
        <f t="shared" si="1689"/>
        <v>0.5566794380513187</v>
      </c>
      <c r="X4665" s="10">
        <f t="shared" si="1695"/>
        <v>0.72777384599529571</v>
      </c>
      <c r="Y4665" s="10">
        <f>_xlfn.PERCENTILE.INC($X$1519:X4665,0.75)</f>
        <v>1.0366708235507387</v>
      </c>
      <c r="Z4665" s="10">
        <f t="shared" si="1696"/>
        <v>1.0366708235507387</v>
      </c>
      <c r="AA4665" s="10">
        <f t="shared" si="1697"/>
        <v>0.72845824544770854</v>
      </c>
      <c r="AB4665" s="10">
        <f t="shared" si="1698"/>
        <v>-6.9924019466156118E-2</v>
      </c>
      <c r="AC4665" s="10">
        <f t="shared" si="1699"/>
        <v>-5.0936728534967501E-2</v>
      </c>
      <c r="AD4665" s="13">
        <f t="shared" si="1700"/>
        <v>-69924.019466156111</v>
      </c>
      <c r="AE4665" s="13">
        <f t="shared" si="1690"/>
        <v>-50936.7285349675</v>
      </c>
      <c r="AF4665" s="13"/>
      <c r="AG4665" s="2">
        <f t="shared" si="1684"/>
        <v>41604</v>
      </c>
      <c r="AH4665" s="3">
        <f t="shared" si="1691"/>
        <v>237.41630750553162</v>
      </c>
      <c r="AI4665" s="3">
        <f t="shared" si="1692"/>
        <v>172.94786680615323</v>
      </c>
      <c r="AJ4665" s="3">
        <f t="shared" si="1701"/>
        <v>744743.24388148671</v>
      </c>
      <c r="AK4665" s="3">
        <f t="shared" si="1685"/>
        <v>580983.22663177236</v>
      </c>
    </row>
    <row r="4666" spans="2:37" x14ac:dyDescent="0.2">
      <c r="B4666" s="2">
        <v>41605</v>
      </c>
      <c r="C4666" s="1">
        <v>493.59</v>
      </c>
      <c r="D4666" s="1">
        <f t="shared" si="1671"/>
        <v>48</v>
      </c>
      <c r="E4666" s="1" t="b">
        <f t="shared" si="1672"/>
        <v>0</v>
      </c>
      <c r="F4666" s="6">
        <f t="shared" si="1673"/>
        <v>-4.9591775022680418E-3</v>
      </c>
      <c r="G4666" s="8">
        <f t="shared" si="1674"/>
        <v>3.7466154557510987E-4</v>
      </c>
      <c r="H4666" s="8">
        <f t="shared" si="1675"/>
        <v>-4.4431820049344999E-4</v>
      </c>
      <c r="I4666" s="8">
        <f t="shared" si="1676"/>
        <v>-2.1837643777763974E-4</v>
      </c>
      <c r="J4666" s="6">
        <f t="shared" si="1677"/>
        <v>1.3931518002039634E-3</v>
      </c>
      <c r="K4666" s="6">
        <f t="shared" si="1678"/>
        <v>1.0550147090694283E-3</v>
      </c>
      <c r="L4666" s="6">
        <f t="shared" si="1679"/>
        <v>6.7125040772201779E-4</v>
      </c>
      <c r="M4666" s="9">
        <f t="shared" si="1680"/>
        <v>0.26893088428716655</v>
      </c>
      <c r="N4666" s="9">
        <f t="shared" si="1681"/>
        <v>-0.42114882065043352</v>
      </c>
      <c r="O4666" s="9">
        <f t="shared" si="1682"/>
        <v>-0.32532782887794548</v>
      </c>
      <c r="P4666" s="9">
        <f t="shared" si="1683"/>
        <v>-0.15918192174707083</v>
      </c>
      <c r="Q4666" s="10">
        <f t="shared" si="1693"/>
        <v>0.13653140125868815</v>
      </c>
      <c r="R4666" s="10">
        <f t="shared" si="1686"/>
        <v>0.5859457916821843</v>
      </c>
      <c r="S4666" s="10">
        <f>_xlfn.PERCENTILE.INC($R$1519:R4666,0.75)</f>
        <v>0.82928761788906602</v>
      </c>
      <c r="T4666" s="10">
        <f t="shared" si="1687"/>
        <v>0.82928761788906602</v>
      </c>
      <c r="U4666" s="11">
        <f t="shared" si="1694"/>
        <v>0.5859457916821843</v>
      </c>
      <c r="V4666" s="10">
        <f t="shared" si="1688"/>
        <v>-0.12560912921613968</v>
      </c>
      <c r="W4666" s="10">
        <f t="shared" si="1689"/>
        <v>0.5566794380513187</v>
      </c>
      <c r="X4666" s="10">
        <f t="shared" si="1695"/>
        <v>0.73243223960273041</v>
      </c>
      <c r="Y4666" s="10">
        <f>_xlfn.PERCENTILE.INC($X$1519:X4666,0.75)</f>
        <v>1.0366095223613325</v>
      </c>
      <c r="Z4666" s="10">
        <f t="shared" si="1696"/>
        <v>1.0366095223613325</v>
      </c>
      <c r="AA4666" s="10">
        <f t="shared" si="1697"/>
        <v>0.72845824544770854</v>
      </c>
      <c r="AB4666" s="10">
        <f t="shared" si="1698"/>
        <v>-6.9924019466156118E-2</v>
      </c>
      <c r="AC4666" s="10">
        <f t="shared" si="1699"/>
        <v>-5.0936728534967501E-2</v>
      </c>
      <c r="AD4666" s="13">
        <f t="shared" si="1700"/>
        <v>-69924.019466156111</v>
      </c>
      <c r="AE4666" s="13">
        <f t="shared" si="1690"/>
        <v>-50936.7285349675</v>
      </c>
      <c r="AF4666" s="13"/>
      <c r="AG4666" s="2">
        <f t="shared" si="1684"/>
        <v>41605</v>
      </c>
      <c r="AH4666" s="3">
        <f t="shared" si="1691"/>
        <v>346.76562420471402</v>
      </c>
      <c r="AI4666" s="3">
        <f t="shared" si="1692"/>
        <v>252.60427818974543</v>
      </c>
      <c r="AJ4666" s="3">
        <f t="shared" si="1701"/>
        <v>745090.00950569147</v>
      </c>
      <c r="AK4666" s="3">
        <f t="shared" si="1685"/>
        <v>581235.83090996207</v>
      </c>
    </row>
    <row r="4667" spans="2:37" x14ac:dyDescent="0.2">
      <c r="B4667" s="2">
        <v>41607</v>
      </c>
      <c r="C4667" s="1">
        <v>489.77</v>
      </c>
      <c r="D4667" s="1">
        <f t="shared" si="1671"/>
        <v>48</v>
      </c>
      <c r="E4667" s="1" t="b">
        <f t="shared" si="1672"/>
        <v>0</v>
      </c>
      <c r="F4667" s="6">
        <f t="shared" si="1673"/>
        <v>-7.7392167588484773E-3</v>
      </c>
      <c r="G4667" s="8">
        <f t="shared" si="1674"/>
        <v>3.0702079589450652E-4</v>
      </c>
      <c r="H4667" s="8">
        <f t="shared" si="1675"/>
        <v>-5.3662372166334439E-4</v>
      </c>
      <c r="I4667" s="8">
        <f t="shared" si="1676"/>
        <v>-2.7458048784561218E-4</v>
      </c>
      <c r="J4667" s="6">
        <f t="shared" si="1677"/>
        <v>1.3823188310325238E-3</v>
      </c>
      <c r="K4667" s="6">
        <f t="shared" si="1678"/>
        <v>1.0515090387491416E-3</v>
      </c>
      <c r="L4667" s="6">
        <f t="shared" si="1679"/>
        <v>6.7004573704879588E-4</v>
      </c>
      <c r="M4667" s="9">
        <f t="shared" si="1680"/>
        <v>0.22210563077201023</v>
      </c>
      <c r="N4667" s="9">
        <f t="shared" si="1681"/>
        <v>-0.51033676543732176</v>
      </c>
      <c r="O4667" s="9">
        <f t="shared" si="1682"/>
        <v>-0.40979364939324425</v>
      </c>
      <c r="P4667" s="9">
        <f t="shared" si="1683"/>
        <v>-0.23267492801951861</v>
      </c>
      <c r="Q4667" s="10">
        <f t="shared" si="1693"/>
        <v>0.13752589736058346</v>
      </c>
      <c r="R4667" s="10">
        <f t="shared" si="1686"/>
        <v>0.58170862023350767</v>
      </c>
      <c r="S4667" s="10">
        <f>_xlfn.PERCENTILE.INC($R$1519:R4667,0.75)</f>
        <v>0.82923857693754111</v>
      </c>
      <c r="T4667" s="10">
        <f t="shared" si="1687"/>
        <v>0.82923857693754111</v>
      </c>
      <c r="U4667" s="11">
        <f t="shared" si="1694"/>
        <v>0.58170862023350767</v>
      </c>
      <c r="V4667" s="10">
        <f t="shared" si="1688"/>
        <v>-0.12560912921613968</v>
      </c>
      <c r="W4667" s="10">
        <f t="shared" si="1689"/>
        <v>0.5566794380513187</v>
      </c>
      <c r="X4667" s="10">
        <f t="shared" si="1695"/>
        <v>0.72713577529188467</v>
      </c>
      <c r="Y4667" s="10">
        <f>_xlfn.PERCENTILE.INC($X$1519:X4667,0.75)</f>
        <v>1.0365482211719264</v>
      </c>
      <c r="Z4667" s="10">
        <f t="shared" si="1696"/>
        <v>1.0365482211719264</v>
      </c>
      <c r="AA4667" s="10">
        <f t="shared" si="1697"/>
        <v>0.72845824544770854</v>
      </c>
      <c r="AB4667" s="10">
        <f t="shared" si="1698"/>
        <v>-6.9924019466156118E-2</v>
      </c>
      <c r="AC4667" s="10">
        <f t="shared" si="1699"/>
        <v>-5.0936728534967501E-2</v>
      </c>
      <c r="AD4667" s="13">
        <f t="shared" si="1700"/>
        <v>-69924.019466156111</v>
      </c>
      <c r="AE4667" s="13">
        <f t="shared" si="1690"/>
        <v>-50936.7285349675</v>
      </c>
      <c r="AF4667" s="13"/>
      <c r="AG4667" s="2">
        <f t="shared" si="1684"/>
        <v>41607</v>
      </c>
      <c r="AH4667" s="3">
        <f t="shared" si="1691"/>
        <v>541.15714329852256</v>
      </c>
      <c r="AI4667" s="3">
        <f t="shared" si="1692"/>
        <v>394.21038311873593</v>
      </c>
      <c r="AJ4667" s="3">
        <f t="shared" si="1701"/>
        <v>745631.16664899001</v>
      </c>
      <c r="AK4667" s="3">
        <f t="shared" si="1685"/>
        <v>581630.04129308078</v>
      </c>
    </row>
    <row r="4668" spans="2:37" x14ac:dyDescent="0.2">
      <c r="B4668" s="2">
        <v>41610</v>
      </c>
      <c r="C4668" s="1">
        <v>485.27</v>
      </c>
      <c r="D4668" s="1">
        <f t="shared" si="1671"/>
        <v>49</v>
      </c>
      <c r="E4668" s="1" t="b">
        <f t="shared" si="1672"/>
        <v>1</v>
      </c>
      <c r="F4668" s="6">
        <f t="shared" si="1673"/>
        <v>-9.1879861976029709E-3</v>
      </c>
      <c r="G4668" s="8">
        <f t="shared" si="1674"/>
        <v>-1.730338763202939E-4</v>
      </c>
      <c r="H4668" s="8">
        <f t="shared" si="1675"/>
        <v>-6.2974129958903182E-4</v>
      </c>
      <c r="I4668" s="8">
        <f t="shared" si="1676"/>
        <v>-3.3972584113567926E-4</v>
      </c>
      <c r="J4668" s="6">
        <f t="shared" si="1677"/>
        <v>1.373900500828817E-3</v>
      </c>
      <c r="K4668" s="6">
        <f t="shared" si="1678"/>
        <v>1.0487796505559471E-3</v>
      </c>
      <c r="L4668" s="6">
        <f t="shared" si="1679"/>
        <v>6.6922367482683941E-4</v>
      </c>
      <c r="M4668" s="9">
        <f t="shared" si="1680"/>
        <v>-0.12594352809094236</v>
      </c>
      <c r="N4668" s="9">
        <f t="shared" si="1681"/>
        <v>-0.6004514859295873</v>
      </c>
      <c r="O4668" s="9">
        <f t="shared" si="1682"/>
        <v>-0.50764169576574347</v>
      </c>
      <c r="P4668" s="9">
        <f t="shared" si="1683"/>
        <v>-0.41134556992875765</v>
      </c>
      <c r="Q4668" s="10">
        <f t="shared" si="1693"/>
        <v>0.13607098325470382</v>
      </c>
      <c r="R4668" s="10">
        <f t="shared" si="1686"/>
        <v>0.58792843328141742</v>
      </c>
      <c r="S4668" s="10">
        <f>_xlfn.PERCENTILE.INC($R$1519:R4668,0.75)</f>
        <v>0.82919277079297515</v>
      </c>
      <c r="T4668" s="10">
        <f t="shared" si="1687"/>
        <v>0.82919277079297515</v>
      </c>
      <c r="U4668" s="11">
        <f t="shared" si="1694"/>
        <v>0.58792843328141742</v>
      </c>
      <c r="V4668" s="10">
        <f t="shared" si="1688"/>
        <v>-0.23267492801951861</v>
      </c>
      <c r="W4668" s="10">
        <f t="shared" si="1689"/>
        <v>0.58170862023350767</v>
      </c>
      <c r="X4668" s="10">
        <f t="shared" si="1695"/>
        <v>0.73491054160177183</v>
      </c>
      <c r="Y4668" s="10">
        <f>_xlfn.PERCENTILE.INC($X$1519:X4668,0.75)</f>
        <v>1.0364909634912189</v>
      </c>
      <c r="Z4668" s="10">
        <f t="shared" si="1696"/>
        <v>1.0364909634912189</v>
      </c>
      <c r="AA4668" s="10">
        <f t="shared" si="1697"/>
        <v>0.73491054160177183</v>
      </c>
      <c r="AB4668" s="10">
        <f t="shared" si="1698"/>
        <v>-0.13534901134116489</v>
      </c>
      <c r="AC4668" s="10">
        <f t="shared" si="1699"/>
        <v>-9.9469415229999844E-2</v>
      </c>
      <c r="AD4668" s="13">
        <f t="shared" si="1700"/>
        <v>-135349.01134116491</v>
      </c>
      <c r="AE4668" s="13">
        <f t="shared" si="1690"/>
        <v>-99469.415229999839</v>
      </c>
      <c r="AF4668" s="13"/>
      <c r="AG4668" s="2">
        <f t="shared" si="1684"/>
        <v>41610</v>
      </c>
      <c r="AH4668" s="3">
        <f t="shared" si="1691"/>
        <v>642.46092573596377</v>
      </c>
      <c r="AI4668" s="3">
        <f t="shared" si="1692"/>
        <v>468.0059587303308</v>
      </c>
      <c r="AJ4668" s="3">
        <f t="shared" si="1701"/>
        <v>746273.62757472601</v>
      </c>
      <c r="AK4668" s="3">
        <f t="shared" si="1685"/>
        <v>582098.04725181113</v>
      </c>
    </row>
    <row r="4669" spans="2:37" x14ac:dyDescent="0.2">
      <c r="B4669" s="2">
        <v>41611</v>
      </c>
      <c r="C4669" s="1">
        <v>485.23</v>
      </c>
      <c r="D4669" s="1">
        <f t="shared" si="1671"/>
        <v>49</v>
      </c>
      <c r="E4669" s="1" t="b">
        <f t="shared" si="1672"/>
        <v>0</v>
      </c>
      <c r="F4669" s="6">
        <f t="shared" si="1673"/>
        <v>-8.2428338862849948E-5</v>
      </c>
      <c r="G4669" s="8">
        <f t="shared" si="1674"/>
        <v>-1.1196522815019713E-4</v>
      </c>
      <c r="H4669" s="8">
        <f t="shared" si="1675"/>
        <v>-6.2148439593935731E-4</v>
      </c>
      <c r="I4669" s="8">
        <f t="shared" si="1676"/>
        <v>-3.4257927566311151E-4</v>
      </c>
      <c r="J4669" s="6">
        <f t="shared" si="1677"/>
        <v>1.367823791985954E-3</v>
      </c>
      <c r="K4669" s="6">
        <f t="shared" si="1678"/>
        <v>1.046748692159946E-3</v>
      </c>
      <c r="L4669" s="6">
        <f t="shared" si="1679"/>
        <v>6.6864768718966679E-4</v>
      </c>
      <c r="M4669" s="9">
        <f t="shared" si="1680"/>
        <v>-8.1856470699075895E-2</v>
      </c>
      <c r="N4669" s="9">
        <f t="shared" si="1681"/>
        <v>-0.59372837109252663</v>
      </c>
      <c r="O4669" s="9">
        <f t="shared" si="1682"/>
        <v>-0.51234646021580632</v>
      </c>
      <c r="P4669" s="9">
        <f t="shared" si="1683"/>
        <v>-0.39597710066913622</v>
      </c>
      <c r="Q4669" s="10">
        <f t="shared" si="1693"/>
        <v>0.13287721193749433</v>
      </c>
      <c r="R4669" s="10">
        <f t="shared" si="1686"/>
        <v>0.60205959196097625</v>
      </c>
      <c r="S4669" s="10">
        <f>_xlfn.PERCENTILE.INC($R$1519:R4669,0.75)</f>
        <v>0.82914696464840931</v>
      </c>
      <c r="T4669" s="10">
        <f t="shared" si="1687"/>
        <v>0.82914696464840931</v>
      </c>
      <c r="U4669" s="11">
        <f t="shared" si="1694"/>
        <v>0.60205959196097625</v>
      </c>
      <c r="V4669" s="10">
        <f t="shared" si="1688"/>
        <v>-0.23267492801951861</v>
      </c>
      <c r="W4669" s="10">
        <f t="shared" si="1689"/>
        <v>0.58170862023350767</v>
      </c>
      <c r="X4669" s="10">
        <f t="shared" si="1695"/>
        <v>0.75257448995122034</v>
      </c>
      <c r="Y4669" s="10">
        <f>_xlfn.PERCENTILE.INC($X$1519:X4669,0.75)</f>
        <v>1.0364337058105115</v>
      </c>
      <c r="Z4669" s="10">
        <f t="shared" si="1696"/>
        <v>1.0364337058105115</v>
      </c>
      <c r="AA4669" s="10">
        <f t="shared" si="1697"/>
        <v>0.73491054160177183</v>
      </c>
      <c r="AB4669" s="10">
        <f t="shared" si="1698"/>
        <v>-0.13534901134116489</v>
      </c>
      <c r="AC4669" s="10">
        <f t="shared" si="1699"/>
        <v>-9.9469415229999844E-2</v>
      </c>
      <c r="AD4669" s="13">
        <f t="shared" si="1700"/>
        <v>-135349.01134116491</v>
      </c>
      <c r="AE4669" s="13">
        <f t="shared" si="1690"/>
        <v>-99469.415229999839</v>
      </c>
      <c r="AF4669" s="13"/>
      <c r="AG4669" s="2">
        <f t="shared" si="1684"/>
        <v>41611</v>
      </c>
      <c r="AH4669" s="3">
        <f t="shared" si="1691"/>
        <v>11.156594171581261</v>
      </c>
      <c r="AI4669" s="3">
        <f t="shared" si="1692"/>
        <v>8.1990986650679538</v>
      </c>
      <c r="AJ4669" s="3">
        <f t="shared" si="1701"/>
        <v>746284.78416889755</v>
      </c>
      <c r="AK4669" s="3">
        <f t="shared" si="1685"/>
        <v>582106.24635047617</v>
      </c>
    </row>
    <row r="4670" spans="2:37" x14ac:dyDescent="0.2">
      <c r="B4670" s="2">
        <v>41612</v>
      </c>
      <c r="C4670" s="1">
        <v>481.66</v>
      </c>
      <c r="D4670" s="1">
        <f t="shared" si="1671"/>
        <v>49</v>
      </c>
      <c r="E4670" s="1" t="b">
        <f t="shared" si="1672"/>
        <v>0</v>
      </c>
      <c r="F4670" s="6">
        <f t="shared" si="1673"/>
        <v>-7.3573356964737879E-3</v>
      </c>
      <c r="G4670" s="8">
        <f t="shared" si="1674"/>
        <v>-4.7498235656021943E-4</v>
      </c>
      <c r="H4670" s="8">
        <f t="shared" si="1675"/>
        <v>-6.7890402350067236E-4</v>
      </c>
      <c r="I4670" s="8">
        <f t="shared" si="1676"/>
        <v>-3.7384071462898247E-4</v>
      </c>
      <c r="J4670" s="6">
        <f t="shared" si="1677"/>
        <v>1.3635079695414106E-3</v>
      </c>
      <c r="K4670" s="6">
        <f t="shared" si="1678"/>
        <v>1.0453907557081055E-3</v>
      </c>
      <c r="L4670" s="6">
        <f t="shared" si="1679"/>
        <v>6.6832095944032105E-4</v>
      </c>
      <c r="M4670" s="9">
        <f t="shared" si="1680"/>
        <v>-0.34835319423909966</v>
      </c>
      <c r="N4670" s="9">
        <f t="shared" si="1681"/>
        <v>-0.64942608282470438</v>
      </c>
      <c r="O4670" s="9">
        <f t="shared" si="1682"/>
        <v>-0.55937302182180815</v>
      </c>
      <c r="P4670" s="9">
        <f t="shared" si="1683"/>
        <v>-0.51905076629520408</v>
      </c>
      <c r="Q4670" s="10">
        <f t="shared" si="1693"/>
        <v>0.13277083366791748</v>
      </c>
      <c r="R4670" s="10">
        <f t="shared" si="1686"/>
        <v>0.60254197243419938</v>
      </c>
      <c r="S4670" s="10">
        <f>_xlfn.PERCENTILE.INC($R$1519:R4670,0.75)</f>
        <v>0.82910115850384347</v>
      </c>
      <c r="T4670" s="10">
        <f t="shared" si="1687"/>
        <v>0.82910115850384347</v>
      </c>
      <c r="U4670" s="11">
        <f t="shared" si="1694"/>
        <v>0.60254197243419938</v>
      </c>
      <c r="V4670" s="10">
        <f t="shared" si="1688"/>
        <v>-0.23267492801951861</v>
      </c>
      <c r="W4670" s="10">
        <f t="shared" si="1689"/>
        <v>0.58170862023350767</v>
      </c>
      <c r="X4670" s="10">
        <f t="shared" si="1695"/>
        <v>0.75317746554274922</v>
      </c>
      <c r="Y4670" s="10">
        <f>_xlfn.PERCENTILE.INC($X$1519:X4670,0.75)</f>
        <v>1.0363764481298043</v>
      </c>
      <c r="Z4670" s="10">
        <f t="shared" si="1696"/>
        <v>1.0363764481298043</v>
      </c>
      <c r="AA4670" s="10">
        <f t="shared" si="1697"/>
        <v>0.73491054160177183</v>
      </c>
      <c r="AB4670" s="10">
        <f t="shared" si="1698"/>
        <v>-0.13534901134116489</v>
      </c>
      <c r="AC4670" s="10">
        <f t="shared" si="1699"/>
        <v>-9.9469415229999844E-2</v>
      </c>
      <c r="AD4670" s="13">
        <f t="shared" si="1700"/>
        <v>-135349.01134116491</v>
      </c>
      <c r="AE4670" s="13">
        <f t="shared" si="1690"/>
        <v>-99469.415229999839</v>
      </c>
      <c r="AF4670" s="13"/>
      <c r="AG4670" s="2">
        <f t="shared" si="1684"/>
        <v>41612</v>
      </c>
      <c r="AH4670" s="3">
        <f t="shared" si="1691"/>
        <v>995.80811262278814</v>
      </c>
      <c r="AI4670" s="3">
        <f t="shared" si="1692"/>
        <v>731.82987937905125</v>
      </c>
      <c r="AJ4670" s="3">
        <f t="shared" si="1701"/>
        <v>747280.59228152037</v>
      </c>
      <c r="AK4670" s="3">
        <f t="shared" si="1685"/>
        <v>582838.07622985519</v>
      </c>
    </row>
    <row r="4671" spans="2:37" x14ac:dyDescent="0.2">
      <c r="B4671" s="2">
        <v>41613</v>
      </c>
      <c r="C4671" s="1">
        <v>485.5</v>
      </c>
      <c r="D4671" s="1">
        <f t="shared" si="1671"/>
        <v>49</v>
      </c>
      <c r="E4671" s="1" t="b">
        <f t="shared" si="1672"/>
        <v>0</v>
      </c>
      <c r="F4671" s="6">
        <f t="shared" si="1673"/>
        <v>7.9724286841340586E-3</v>
      </c>
      <c r="G4671" s="8">
        <f t="shared" si="1674"/>
        <v>-2.5870176550730947E-4</v>
      </c>
      <c r="H4671" s="8">
        <f t="shared" si="1675"/>
        <v>-5.9165940769292751E-4</v>
      </c>
      <c r="I4671" s="8">
        <f t="shared" si="1676"/>
        <v>-3.1169782341868062E-4</v>
      </c>
      <c r="J4671" s="6">
        <f t="shared" si="1677"/>
        <v>1.3591529803542836E-3</v>
      </c>
      <c r="K4671" s="6">
        <f t="shared" si="1678"/>
        <v>1.0439909933222906E-3</v>
      </c>
      <c r="L4671" s="6">
        <f t="shared" si="1679"/>
        <v>6.6792872377256741E-4</v>
      </c>
      <c r="M4671" s="9">
        <f t="shared" si="1680"/>
        <v>-0.19034043205340651</v>
      </c>
      <c r="N4671" s="9">
        <f t="shared" si="1681"/>
        <v>-0.5667284598022162</v>
      </c>
      <c r="O4671" s="9">
        <f t="shared" si="1682"/>
        <v>-0.466663301524393</v>
      </c>
      <c r="P4671" s="9">
        <f t="shared" si="1683"/>
        <v>-0.40791073112667192</v>
      </c>
      <c r="Q4671" s="10">
        <f t="shared" si="1693"/>
        <v>0.13297496904526479</v>
      </c>
      <c r="R4671" s="10">
        <f t="shared" si="1686"/>
        <v>0.60161698531975549</v>
      </c>
      <c r="S4671" s="10">
        <f>_xlfn.PERCENTILE.INC($R$1519:R4671,0.75)</f>
        <v>0.82905535235927752</v>
      </c>
      <c r="T4671" s="10">
        <f t="shared" si="1687"/>
        <v>0.82905535235927752</v>
      </c>
      <c r="U4671" s="11">
        <f t="shared" si="1694"/>
        <v>0.60161698531975549</v>
      </c>
      <c r="V4671" s="10">
        <f t="shared" si="1688"/>
        <v>-0.23267492801951861</v>
      </c>
      <c r="W4671" s="10">
        <f t="shared" si="1689"/>
        <v>0.58170862023350767</v>
      </c>
      <c r="X4671" s="10">
        <f t="shared" si="1695"/>
        <v>0.75202123164969437</v>
      </c>
      <c r="Y4671" s="10">
        <f>_xlfn.PERCENTILE.INC($X$1519:X4671,0.75)</f>
        <v>1.0363191904490969</v>
      </c>
      <c r="Z4671" s="10">
        <f t="shared" si="1696"/>
        <v>1.0363191904490969</v>
      </c>
      <c r="AA4671" s="10">
        <f t="shared" si="1697"/>
        <v>0.73491054160177183</v>
      </c>
      <c r="AB4671" s="10">
        <f t="shared" si="1698"/>
        <v>-0.13534901134116489</v>
      </c>
      <c r="AC4671" s="10">
        <f t="shared" si="1699"/>
        <v>-9.9469415229999844E-2</v>
      </c>
      <c r="AD4671" s="13">
        <f t="shared" si="1700"/>
        <v>-135349.01134116491</v>
      </c>
      <c r="AE4671" s="13">
        <f t="shared" si="1690"/>
        <v>-99469.415229999839</v>
      </c>
      <c r="AF4671" s="13"/>
      <c r="AG4671" s="2">
        <f t="shared" si="1684"/>
        <v>41613</v>
      </c>
      <c r="AH4671" s="3">
        <f t="shared" si="1691"/>
        <v>-1079.0603403854891</v>
      </c>
      <c r="AI4671" s="3">
        <f t="shared" si="1692"/>
        <v>-793.01281917369192</v>
      </c>
      <c r="AJ4671" s="3">
        <f t="shared" si="1701"/>
        <v>746201.53194113483</v>
      </c>
      <c r="AK4671" s="3">
        <f t="shared" si="1685"/>
        <v>582045.06341068144</v>
      </c>
    </row>
    <row r="4672" spans="2:37" x14ac:dyDescent="0.2">
      <c r="B4672" s="2">
        <v>41614</v>
      </c>
      <c r="C4672" s="1">
        <v>490.21</v>
      </c>
      <c r="D4672" s="1">
        <f t="shared" si="1671"/>
        <v>49</v>
      </c>
      <c r="E4672" s="1" t="b">
        <f t="shared" si="1672"/>
        <v>0</v>
      </c>
      <c r="F4672" s="6">
        <f t="shared" si="1673"/>
        <v>9.7013388259525879E-3</v>
      </c>
      <c r="G4672" s="8">
        <f t="shared" si="1674"/>
        <v>5.1872145111120461E-5</v>
      </c>
      <c r="H4672" s="8">
        <f t="shared" si="1675"/>
        <v>-4.3785797306542521E-4</v>
      </c>
      <c r="I4672" s="8">
        <f t="shared" si="1676"/>
        <v>-2.4219727216841588E-4</v>
      </c>
      <c r="J4672" s="6">
        <f t="shared" si="1677"/>
        <v>1.3548995272722574E-3</v>
      </c>
      <c r="K4672" s="6">
        <f t="shared" si="1678"/>
        <v>1.0425013103363048E-3</v>
      </c>
      <c r="L4672" s="6">
        <f t="shared" si="1679"/>
        <v>6.6749238117814775E-4</v>
      </c>
      <c r="M4672" s="9">
        <f t="shared" si="1680"/>
        <v>3.8284864720228899E-2</v>
      </c>
      <c r="N4672" s="9">
        <f t="shared" si="1681"/>
        <v>-0.42000712011016544</v>
      </c>
      <c r="O4672" s="9">
        <f t="shared" si="1682"/>
        <v>-0.3628464968258201</v>
      </c>
      <c r="P4672" s="9">
        <f t="shared" si="1683"/>
        <v>-0.24818958407191891</v>
      </c>
      <c r="Q4672" s="10">
        <f t="shared" si="1693"/>
        <v>0.13346405630481747</v>
      </c>
      <c r="R4672" s="10">
        <f t="shared" si="1686"/>
        <v>0.59941232280014511</v>
      </c>
      <c r="S4672" s="10">
        <f>_xlfn.PERCENTILE.INC($R$1519:R4672,0.75)</f>
        <v>0.82905503656716117</v>
      </c>
      <c r="T4672" s="10">
        <f t="shared" si="1687"/>
        <v>0.82905503656716117</v>
      </c>
      <c r="U4672" s="11">
        <f t="shared" si="1694"/>
        <v>0.59941232280014511</v>
      </c>
      <c r="V4672" s="10">
        <f t="shared" si="1688"/>
        <v>-0.23267492801951861</v>
      </c>
      <c r="W4672" s="10">
        <f t="shared" si="1689"/>
        <v>0.58170862023350767</v>
      </c>
      <c r="X4672" s="10">
        <f t="shared" si="1695"/>
        <v>0.74926540350018145</v>
      </c>
      <c r="Y4672" s="10">
        <f>_xlfn.PERCENTILE.INC($X$1519:X4672,0.75)</f>
        <v>1.0363187957089515</v>
      </c>
      <c r="Z4672" s="10">
        <f t="shared" si="1696"/>
        <v>1.0363187957089515</v>
      </c>
      <c r="AA4672" s="10">
        <f t="shared" si="1697"/>
        <v>0.73491054160177183</v>
      </c>
      <c r="AB4672" s="10">
        <f t="shared" si="1698"/>
        <v>-0.13534901134116489</v>
      </c>
      <c r="AC4672" s="10">
        <f t="shared" si="1699"/>
        <v>-9.9469415229999844E-2</v>
      </c>
      <c r="AD4672" s="13">
        <f t="shared" si="1700"/>
        <v>-135349.01134116491</v>
      </c>
      <c r="AE4672" s="13">
        <f t="shared" si="1690"/>
        <v>-99469.415229999839</v>
      </c>
      <c r="AF4672" s="13"/>
      <c r="AG4672" s="2">
        <f t="shared" si="1684"/>
        <v>41614</v>
      </c>
      <c r="AH4672" s="3">
        <f t="shared" si="1691"/>
        <v>-1313.0666187783402</v>
      </c>
      <c r="AI4672" s="3">
        <f t="shared" si="1692"/>
        <v>-964.98649996559709</v>
      </c>
      <c r="AJ4672" s="3">
        <f t="shared" si="1701"/>
        <v>744888.46532235644</v>
      </c>
      <c r="AK4672" s="3">
        <f t="shared" si="1685"/>
        <v>581080.0769107159</v>
      </c>
    </row>
    <row r="4673" spans="2:37" x14ac:dyDescent="0.2">
      <c r="B4673" s="2">
        <v>41617</v>
      </c>
      <c r="C4673" s="1">
        <v>493.7</v>
      </c>
      <c r="D4673" s="1">
        <f t="shared" si="1671"/>
        <v>50</v>
      </c>
      <c r="E4673" s="1" t="b">
        <f t="shared" si="1672"/>
        <v>1</v>
      </c>
      <c r="F4673" s="6">
        <f t="shared" si="1673"/>
        <v>7.1193978091022014E-3</v>
      </c>
      <c r="G4673" s="8">
        <f t="shared" si="1674"/>
        <v>2.3866540650722067E-4</v>
      </c>
      <c r="H4673" s="8">
        <f t="shared" si="1675"/>
        <v>-2.9151487929698227E-4</v>
      </c>
      <c r="I4673" s="8">
        <f t="shared" si="1676"/>
        <v>-1.9294621759542732E-4</v>
      </c>
      <c r="J4673" s="6">
        <f t="shared" si="1677"/>
        <v>1.3491317742297089E-3</v>
      </c>
      <c r="K4673" s="6">
        <f t="shared" si="1678"/>
        <v>1.0404045606193519E-3</v>
      </c>
      <c r="L4673" s="6">
        <f t="shared" si="1679"/>
        <v>6.667826865458874E-4</v>
      </c>
      <c r="M4673" s="9">
        <f t="shared" si="1680"/>
        <v>0.1769029616424885</v>
      </c>
      <c r="N4673" s="9">
        <f t="shared" si="1681"/>
        <v>-0.28019377301022569</v>
      </c>
      <c r="O4673" s="9">
        <f t="shared" si="1682"/>
        <v>-0.28936896756414043</v>
      </c>
      <c r="P4673" s="9">
        <f t="shared" si="1683"/>
        <v>-0.13088659297729255</v>
      </c>
      <c r="Q4673" s="10">
        <f t="shared" si="1693"/>
        <v>0.13151331984160344</v>
      </c>
      <c r="R4673" s="10">
        <f t="shared" si="1686"/>
        <v>0.60830340300399355</v>
      </c>
      <c r="S4673" s="10">
        <f>_xlfn.PERCENTILE.INC($R$1519:R4673,0.75)</f>
        <v>0.82905472077504483</v>
      </c>
      <c r="T4673" s="10">
        <f t="shared" si="1687"/>
        <v>0.82905472077504483</v>
      </c>
      <c r="U4673" s="11">
        <f t="shared" si="1694"/>
        <v>0.60830340300399355</v>
      </c>
      <c r="V4673" s="10">
        <f t="shared" si="1688"/>
        <v>-0.24818958407191891</v>
      </c>
      <c r="W4673" s="10">
        <f t="shared" si="1689"/>
        <v>0.59941232280014511</v>
      </c>
      <c r="X4673" s="10">
        <f t="shared" si="1695"/>
        <v>0.76037925375499194</v>
      </c>
      <c r="Y4673" s="10">
        <f>_xlfn.PERCENTILE.INC($X$1519:X4673,0.75)</f>
        <v>1.0363184009688062</v>
      </c>
      <c r="Z4673" s="10">
        <f t="shared" si="1696"/>
        <v>1.0363184009688062</v>
      </c>
      <c r="AA4673" s="10">
        <f t="shared" si="1697"/>
        <v>0.76037925375499194</v>
      </c>
      <c r="AB4673" s="10">
        <f t="shared" si="1698"/>
        <v>-0.14876789508335081</v>
      </c>
      <c r="AC4673" s="10">
        <f t="shared" si="1699"/>
        <v>-0.11312002104617923</v>
      </c>
      <c r="AD4673" s="13">
        <f t="shared" si="1700"/>
        <v>-148767.8950833508</v>
      </c>
      <c r="AE4673" s="13">
        <f t="shared" si="1690"/>
        <v>-113120.02104617923</v>
      </c>
      <c r="AF4673" s="13"/>
      <c r="AG4673" s="2">
        <f t="shared" si="1684"/>
        <v>41617</v>
      </c>
      <c r="AH4673" s="3">
        <f t="shared" si="1691"/>
        <v>-963.60345480643844</v>
      </c>
      <c r="AI4673" s="3">
        <f t="shared" si="1692"/>
        <v>-708.16233686113799</v>
      </c>
      <c r="AJ4673" s="3">
        <f t="shared" si="1701"/>
        <v>743924.86186754995</v>
      </c>
      <c r="AK4673" s="3">
        <f t="shared" si="1685"/>
        <v>580371.91457385477</v>
      </c>
    </row>
    <row r="4674" spans="2:37" x14ac:dyDescent="0.2">
      <c r="B4674" s="2">
        <v>41618</v>
      </c>
      <c r="C4674" s="1">
        <v>496.57</v>
      </c>
      <c r="D4674" s="1">
        <f t="shared" si="1671"/>
        <v>50</v>
      </c>
      <c r="E4674" s="1" t="b">
        <f t="shared" si="1672"/>
        <v>0</v>
      </c>
      <c r="F4674" s="6">
        <f t="shared" si="1673"/>
        <v>5.8132469110796503E-3</v>
      </c>
      <c r="G4674" s="8">
        <f t="shared" si="1674"/>
        <v>2.4859388426250374E-4</v>
      </c>
      <c r="H4674" s="8">
        <f t="shared" si="1675"/>
        <v>-1.8527207897391351E-4</v>
      </c>
      <c r="I4674" s="8">
        <f t="shared" si="1676"/>
        <v>-1.5701381666491965E-4</v>
      </c>
      <c r="J4674" s="6">
        <f t="shared" si="1677"/>
        <v>1.3455928085090968E-3</v>
      </c>
      <c r="K4674" s="6">
        <f t="shared" si="1678"/>
        <v>1.0391488977569963E-3</v>
      </c>
      <c r="L4674" s="6">
        <f t="shared" si="1679"/>
        <v>6.6636580026741151E-4</v>
      </c>
      <c r="M4674" s="9">
        <f t="shared" si="1680"/>
        <v>0.18474673964551228</v>
      </c>
      <c r="N4674" s="9">
        <f t="shared" si="1681"/>
        <v>-0.17829213828145651</v>
      </c>
      <c r="O4674" s="9">
        <f t="shared" si="1682"/>
        <v>-0.23562706339657627</v>
      </c>
      <c r="P4674" s="9">
        <f t="shared" si="1683"/>
        <v>-7.639082067750684E-2</v>
      </c>
      <c r="Q4674" s="10">
        <f t="shared" si="1693"/>
        <v>0.13013100676234754</v>
      </c>
      <c r="R4674" s="10">
        <f t="shared" si="1686"/>
        <v>0.61476508935414942</v>
      </c>
      <c r="S4674" s="10">
        <f>_xlfn.PERCENTILE.INC($R$1519:R4674,0.75)</f>
        <v>0.82905440498292848</v>
      </c>
      <c r="T4674" s="10">
        <f t="shared" si="1687"/>
        <v>0.82905440498292848</v>
      </c>
      <c r="U4674" s="11">
        <f t="shared" si="1694"/>
        <v>0.61476508935414942</v>
      </c>
      <c r="V4674" s="10">
        <f t="shared" si="1688"/>
        <v>-0.24818958407191891</v>
      </c>
      <c r="W4674" s="10">
        <f t="shared" si="1689"/>
        <v>0.59941232280014511</v>
      </c>
      <c r="X4674" s="10">
        <f t="shared" si="1695"/>
        <v>0.76845636169268672</v>
      </c>
      <c r="Y4674" s="10">
        <f>_xlfn.PERCENTILE.INC($X$1519:X4674,0.75)</f>
        <v>1.0363180062286608</v>
      </c>
      <c r="Z4674" s="10">
        <f t="shared" si="1696"/>
        <v>1.0363180062286608</v>
      </c>
      <c r="AA4674" s="10">
        <f t="shared" si="1697"/>
        <v>0.76037925375499194</v>
      </c>
      <c r="AB4674" s="10">
        <f t="shared" si="1698"/>
        <v>-0.14876789508335081</v>
      </c>
      <c r="AC4674" s="10">
        <f t="shared" si="1699"/>
        <v>-0.11312002104617923</v>
      </c>
      <c r="AD4674" s="13">
        <f t="shared" si="1700"/>
        <v>-148767.8950833508</v>
      </c>
      <c r="AE4674" s="13">
        <f t="shared" si="1690"/>
        <v>-113120.02104617923</v>
      </c>
      <c r="AF4674" s="13"/>
      <c r="AG4674" s="2">
        <f t="shared" si="1684"/>
        <v>41618</v>
      </c>
      <c r="AH4674" s="3">
        <f t="shared" si="1691"/>
        <v>-864.82450656111052</v>
      </c>
      <c r="AI4674" s="3">
        <f t="shared" si="1692"/>
        <v>-657.59461292796641</v>
      </c>
      <c r="AJ4674" s="3">
        <f t="shared" si="1701"/>
        <v>743060.03736098879</v>
      </c>
      <c r="AK4674" s="3">
        <f t="shared" si="1685"/>
        <v>579714.31996092678</v>
      </c>
    </row>
    <row r="4675" spans="2:37" x14ac:dyDescent="0.2">
      <c r="B4675" s="2">
        <v>41619</v>
      </c>
      <c r="C4675" s="1">
        <v>489.85</v>
      </c>
      <c r="D4675" s="1">
        <f t="shared" si="1671"/>
        <v>50</v>
      </c>
      <c r="E4675" s="1" t="b">
        <f t="shared" si="1672"/>
        <v>0</v>
      </c>
      <c r="F4675" s="6">
        <f t="shared" si="1673"/>
        <v>-1.3532835249813635E-2</v>
      </c>
      <c r="G4675" s="8">
        <f t="shared" si="1674"/>
        <v>-2.0357918355182501E-4</v>
      </c>
      <c r="H4675" s="8">
        <f t="shared" si="1675"/>
        <v>-3.0151323623913627E-4</v>
      </c>
      <c r="I4675" s="8">
        <f t="shared" si="1676"/>
        <v>-2.4818325529150052E-4</v>
      </c>
      <c r="J4675" s="6">
        <f t="shared" si="1677"/>
        <v>1.3420872503009382E-3</v>
      </c>
      <c r="K4675" s="6">
        <f t="shared" si="1678"/>
        <v>1.0378877274309529E-3</v>
      </c>
      <c r="L4675" s="6">
        <f t="shared" si="1679"/>
        <v>6.6595475155053639E-4</v>
      </c>
      <c r="M4675" s="9">
        <f t="shared" si="1680"/>
        <v>-0.1516884863530118</v>
      </c>
      <c r="N4675" s="9">
        <f t="shared" si="1681"/>
        <v>-0.29050660131174438</v>
      </c>
      <c r="O4675" s="9">
        <f t="shared" si="1682"/>
        <v>-0.37267285009027673</v>
      </c>
      <c r="P4675" s="9">
        <f t="shared" si="1683"/>
        <v>-0.27162264591834434</v>
      </c>
      <c r="Q4675" s="10">
        <f t="shared" si="1693"/>
        <v>0.13306097412312493</v>
      </c>
      <c r="R4675" s="10">
        <f t="shared" si="1686"/>
        <v>0.6012281251298659</v>
      </c>
      <c r="S4675" s="10">
        <f>_xlfn.PERCENTILE.INC($R$1519:R4675,0.75)</f>
        <v>0.82905408919081214</v>
      </c>
      <c r="T4675" s="10">
        <f t="shared" si="1687"/>
        <v>0.82905408919081214</v>
      </c>
      <c r="U4675" s="11">
        <f t="shared" si="1694"/>
        <v>0.6012281251298659</v>
      </c>
      <c r="V4675" s="10">
        <f t="shared" si="1688"/>
        <v>-0.24818958407191891</v>
      </c>
      <c r="W4675" s="10">
        <f t="shared" si="1689"/>
        <v>0.59941232280014511</v>
      </c>
      <c r="X4675" s="10">
        <f t="shared" si="1695"/>
        <v>0.75153515641233237</v>
      </c>
      <c r="Y4675" s="10">
        <f>_xlfn.PERCENTILE.INC($X$1519:X4675,0.75)</f>
        <v>1.0363176114885153</v>
      </c>
      <c r="Z4675" s="10">
        <f t="shared" si="1696"/>
        <v>1.0363176114885153</v>
      </c>
      <c r="AA4675" s="10">
        <f t="shared" si="1697"/>
        <v>0.76037925375499194</v>
      </c>
      <c r="AB4675" s="10">
        <f t="shared" si="1698"/>
        <v>-0.14876789508335081</v>
      </c>
      <c r="AC4675" s="10">
        <f t="shared" si="1699"/>
        <v>-0.11312002104617923</v>
      </c>
      <c r="AD4675" s="13">
        <f t="shared" si="1700"/>
        <v>-148767.8950833508</v>
      </c>
      <c r="AE4675" s="13">
        <f t="shared" si="1690"/>
        <v>-113120.02104617923</v>
      </c>
      <c r="AF4675" s="13"/>
      <c r="AG4675" s="2">
        <f t="shared" si="1684"/>
        <v>41619</v>
      </c>
      <c r="AH4675" s="3">
        <f t="shared" si="1691"/>
        <v>2013.2514146245462</v>
      </c>
      <c r="AI4675" s="3">
        <f t="shared" si="1692"/>
        <v>1530.8346082733945</v>
      </c>
      <c r="AJ4675" s="3">
        <f t="shared" si="1701"/>
        <v>745073.2887756133</v>
      </c>
      <c r="AK4675" s="3">
        <f t="shared" si="1685"/>
        <v>581245.15456920012</v>
      </c>
    </row>
    <row r="4676" spans="2:37" x14ac:dyDescent="0.2">
      <c r="B4676" s="2">
        <v>41620</v>
      </c>
      <c r="C4676" s="1">
        <v>488.22</v>
      </c>
      <c r="D4676" s="1">
        <f t="shared" si="1671"/>
        <v>50</v>
      </c>
      <c r="E4676" s="1" t="b">
        <f t="shared" si="1672"/>
        <v>0</v>
      </c>
      <c r="F4676" s="6">
        <f t="shared" si="1673"/>
        <v>-3.3275492497703008E-3</v>
      </c>
      <c r="G4676" s="8">
        <f t="shared" si="1674"/>
        <v>-3.4736717993944394E-4</v>
      </c>
      <c r="H4676" s="8">
        <f t="shared" si="1675"/>
        <v>-3.2636008879762961E-4</v>
      </c>
      <c r="I4676" s="8">
        <f t="shared" si="1676"/>
        <v>-2.9678584612861264E-4</v>
      </c>
      <c r="J4676" s="6">
        <f t="shared" si="1677"/>
        <v>1.3372838818379042E-3</v>
      </c>
      <c r="K4676" s="6">
        <f t="shared" si="1678"/>
        <v>1.0361982845188752E-3</v>
      </c>
      <c r="L4676" s="6">
        <f t="shared" si="1679"/>
        <v>6.6539292914558664E-4</v>
      </c>
      <c r="M4676" s="9">
        <f t="shared" si="1680"/>
        <v>-0.2597557516823113</v>
      </c>
      <c r="N4676" s="9">
        <f t="shared" si="1681"/>
        <v>-0.31495910934572169</v>
      </c>
      <c r="O4676" s="9">
        <f t="shared" si="1682"/>
        <v>-0.44603095874449317</v>
      </c>
      <c r="P4676" s="9">
        <f t="shared" si="1683"/>
        <v>-0.34024860659084205</v>
      </c>
      <c r="Q4676" s="10">
        <f t="shared" si="1693"/>
        <v>0.13270829517302962</v>
      </c>
      <c r="R4676" s="10">
        <f t="shared" si="1686"/>
        <v>0.60282591902558358</v>
      </c>
      <c r="S4676" s="10">
        <f>_xlfn.PERCENTILE.INC($R$1519:R4676,0.75)</f>
        <v>0.82898612547616979</v>
      </c>
      <c r="T4676" s="10">
        <f t="shared" si="1687"/>
        <v>0.82898612547616979</v>
      </c>
      <c r="U4676" s="11">
        <f t="shared" si="1694"/>
        <v>0.60282591902558358</v>
      </c>
      <c r="V4676" s="10">
        <f t="shared" si="1688"/>
        <v>-0.24818958407191891</v>
      </c>
      <c r="W4676" s="10">
        <f t="shared" si="1689"/>
        <v>0.59941232280014511</v>
      </c>
      <c r="X4676" s="10">
        <f t="shared" si="1695"/>
        <v>0.75353239878197953</v>
      </c>
      <c r="Y4676" s="10">
        <f>_xlfn.PERCENTILE.INC($X$1519:X4676,0.75)</f>
        <v>1.0362326568452125</v>
      </c>
      <c r="Z4676" s="10">
        <f t="shared" si="1696"/>
        <v>1.0362326568452125</v>
      </c>
      <c r="AA4676" s="10">
        <f t="shared" si="1697"/>
        <v>0.76037925375499194</v>
      </c>
      <c r="AB4676" s="10">
        <f t="shared" si="1698"/>
        <v>-0.14876789508335081</v>
      </c>
      <c r="AC4676" s="10">
        <f t="shared" si="1699"/>
        <v>-0.11312002104617923</v>
      </c>
      <c r="AD4676" s="13">
        <f t="shared" si="1700"/>
        <v>-148767.8950833508</v>
      </c>
      <c r="AE4676" s="13">
        <f t="shared" si="1690"/>
        <v>-113120.02104617923</v>
      </c>
      <c r="AF4676" s="13"/>
      <c r="AG4676" s="2">
        <f t="shared" si="1684"/>
        <v>41620</v>
      </c>
      <c r="AH4676" s="3">
        <f t="shared" si="1691"/>
        <v>495.03249767451075</v>
      </c>
      <c r="AI4676" s="3">
        <f t="shared" si="1692"/>
        <v>376.41244116621431</v>
      </c>
      <c r="AJ4676" s="3">
        <f t="shared" si="1701"/>
        <v>745568.32127328776</v>
      </c>
      <c r="AK4676" s="3">
        <f t="shared" si="1685"/>
        <v>581621.56701036636</v>
      </c>
    </row>
    <row r="4677" spans="2:37" x14ac:dyDescent="0.2">
      <c r="B4677" s="2">
        <v>41621</v>
      </c>
      <c r="C4677" s="1">
        <v>490.62</v>
      </c>
      <c r="D4677" s="1">
        <f t="shared" si="1671"/>
        <v>50</v>
      </c>
      <c r="E4677" s="1" t="b">
        <f t="shared" si="1672"/>
        <v>0</v>
      </c>
      <c r="F4677" s="6">
        <f t="shared" si="1673"/>
        <v>4.9158166400393721E-3</v>
      </c>
      <c r="G4677" s="8">
        <f t="shared" si="1674"/>
        <v>-2.8770500443238536E-4</v>
      </c>
      <c r="H4677" s="8">
        <f t="shared" si="1675"/>
        <v>-2.8100863074882634E-4</v>
      </c>
      <c r="I4677" s="8">
        <f t="shared" si="1676"/>
        <v>-2.6446660807692582E-4</v>
      </c>
      <c r="J4677" s="6">
        <f t="shared" si="1677"/>
        <v>1.3327765584772321E-3</v>
      </c>
      <c r="K4677" s="6">
        <f t="shared" si="1678"/>
        <v>1.0346565204540903E-3</v>
      </c>
      <c r="L4677" s="6">
        <f t="shared" si="1679"/>
        <v>6.6484700259106396E-4</v>
      </c>
      <c r="M4677" s="9">
        <f t="shared" si="1680"/>
        <v>-0.215868896104463</v>
      </c>
      <c r="N4677" s="9">
        <f t="shared" si="1681"/>
        <v>-0.27159605646277396</v>
      </c>
      <c r="O4677" s="9">
        <f t="shared" si="1682"/>
        <v>-0.39778566654619441</v>
      </c>
      <c r="P4677" s="9">
        <f t="shared" si="1683"/>
        <v>-0.29508353970447715</v>
      </c>
      <c r="Q4677" s="10">
        <f t="shared" si="1693"/>
        <v>0.13278866914886894</v>
      </c>
      <c r="R4677" s="10">
        <f t="shared" si="1686"/>
        <v>0.60246104214142149</v>
      </c>
      <c r="S4677" s="10">
        <f>_xlfn.PERCENTILE.INC($R$1519:R4677,0.75)</f>
        <v>0.82891816176152755</v>
      </c>
      <c r="T4677" s="10">
        <f t="shared" si="1687"/>
        <v>0.82891816176152755</v>
      </c>
      <c r="U4677" s="11">
        <f t="shared" si="1694"/>
        <v>0.60246104214142149</v>
      </c>
      <c r="V4677" s="10">
        <f t="shared" si="1688"/>
        <v>-0.24818958407191891</v>
      </c>
      <c r="W4677" s="10">
        <f t="shared" si="1689"/>
        <v>0.59941232280014511</v>
      </c>
      <c r="X4677" s="10">
        <f t="shared" si="1695"/>
        <v>0.75307630267677683</v>
      </c>
      <c r="Y4677" s="10">
        <f>_xlfn.PERCENTILE.INC($X$1519:X4677,0.75)</f>
        <v>1.0361477022019094</v>
      </c>
      <c r="Z4677" s="10">
        <f t="shared" si="1696"/>
        <v>1.0361477022019094</v>
      </c>
      <c r="AA4677" s="10">
        <f t="shared" si="1697"/>
        <v>0.76037925375499194</v>
      </c>
      <c r="AB4677" s="10">
        <f t="shared" si="1698"/>
        <v>-0.14876789508335081</v>
      </c>
      <c r="AC4677" s="10">
        <f t="shared" si="1699"/>
        <v>-0.11312002104617923</v>
      </c>
      <c r="AD4677" s="13">
        <f t="shared" si="1700"/>
        <v>-148767.8950833508</v>
      </c>
      <c r="AE4677" s="13">
        <f t="shared" si="1690"/>
        <v>-113120.02104617923</v>
      </c>
      <c r="AF4677" s="13"/>
      <c r="AG4677" s="2">
        <f t="shared" si="1684"/>
        <v>41621</v>
      </c>
      <c r="AH4677" s="3">
        <f t="shared" si="1691"/>
        <v>-731.31569415436741</v>
      </c>
      <c r="AI4677" s="3">
        <f t="shared" si="1692"/>
        <v>-556.07728178041179</v>
      </c>
      <c r="AJ4677" s="3">
        <f t="shared" si="1701"/>
        <v>744837.0055791334</v>
      </c>
      <c r="AK4677" s="3">
        <f t="shared" si="1685"/>
        <v>581065.48972858593</v>
      </c>
    </row>
    <row r="4678" spans="2:37" x14ac:dyDescent="0.2">
      <c r="B4678" s="2">
        <v>41624</v>
      </c>
      <c r="C4678" s="1">
        <v>494.4</v>
      </c>
      <c r="D4678" s="1">
        <f t="shared" si="1671"/>
        <v>51</v>
      </c>
      <c r="E4678" s="1" t="b">
        <f t="shared" si="1672"/>
        <v>1</v>
      </c>
      <c r="F4678" s="6">
        <f t="shared" si="1673"/>
        <v>7.7045371163018128E-3</v>
      </c>
      <c r="G4678" s="8">
        <f t="shared" si="1674"/>
        <v>-1.7000332596287657E-4</v>
      </c>
      <c r="H4678" s="8">
        <f t="shared" si="1675"/>
        <v>-1.7387730261343625E-4</v>
      </c>
      <c r="I4678" s="8">
        <f t="shared" si="1676"/>
        <v>-2.1556257218872225E-4</v>
      </c>
      <c r="J4678" s="6">
        <f t="shared" si="1677"/>
        <v>1.3288569539088961E-3</v>
      </c>
      <c r="K4678" s="6">
        <f t="shared" si="1678"/>
        <v>1.033204814344625E-3</v>
      </c>
      <c r="L4678" s="6">
        <f t="shared" si="1679"/>
        <v>6.6433684167636583E-4</v>
      </c>
      <c r="M4678" s="9">
        <f t="shared" si="1680"/>
        <v>-0.12793199859684196</v>
      </c>
      <c r="N4678" s="9">
        <f t="shared" si="1681"/>
        <v>-0.16828928804762572</v>
      </c>
      <c r="O4678" s="9">
        <f t="shared" si="1682"/>
        <v>-0.32447782309464984</v>
      </c>
      <c r="P4678" s="9">
        <f t="shared" si="1683"/>
        <v>-0.2068997032463725</v>
      </c>
      <c r="Q4678" s="10">
        <f t="shared" si="1693"/>
        <v>0.13362330918738327</v>
      </c>
      <c r="R4678" s="10">
        <f t="shared" si="1686"/>
        <v>0.59869794040060798</v>
      </c>
      <c r="S4678" s="10">
        <f>_xlfn.PERCENTILE.INC($R$1519:R4678,0.75)</f>
        <v>0.8288501980468852</v>
      </c>
      <c r="T4678" s="10">
        <f t="shared" si="1687"/>
        <v>0.8288501980468852</v>
      </c>
      <c r="U4678" s="11">
        <f t="shared" si="1694"/>
        <v>0.59869794040060798</v>
      </c>
      <c r="V4678" s="10">
        <f t="shared" si="1688"/>
        <v>-0.29508353970447715</v>
      </c>
      <c r="W4678" s="10">
        <f t="shared" si="1689"/>
        <v>0.60246104214142149</v>
      </c>
      <c r="X4678" s="10">
        <f t="shared" si="1695"/>
        <v>0.74837242550076</v>
      </c>
      <c r="Y4678" s="10">
        <f>_xlfn.PERCENTILE.INC($X$1519:X4678,0.75)</f>
        <v>1.0360627475586064</v>
      </c>
      <c r="Z4678" s="10">
        <f t="shared" si="1696"/>
        <v>1.0360627475586064</v>
      </c>
      <c r="AA4678" s="10">
        <f t="shared" si="1697"/>
        <v>0.74837242550076</v>
      </c>
      <c r="AB4678" s="10">
        <f t="shared" si="1698"/>
        <v>-0.17777633684913882</v>
      </c>
      <c r="AC4678" s="10">
        <f t="shared" si="1699"/>
        <v>-0.13304290840443014</v>
      </c>
      <c r="AD4678" s="13">
        <f t="shared" si="1700"/>
        <v>-177776.33684913881</v>
      </c>
      <c r="AE4678" s="13">
        <f t="shared" si="1690"/>
        <v>-133042.90840443014</v>
      </c>
      <c r="AF4678" s="13"/>
      <c r="AG4678" s="2">
        <f t="shared" si="1684"/>
        <v>41624</v>
      </c>
      <c r="AH4678" s="3">
        <f t="shared" si="1691"/>
        <v>-1146.1877693837703</v>
      </c>
      <c r="AI4678" s="3">
        <f t="shared" si="1692"/>
        <v>-871.53740074713005</v>
      </c>
      <c r="AJ4678" s="3">
        <f t="shared" si="1701"/>
        <v>743690.81780974963</v>
      </c>
      <c r="AK4678" s="3">
        <f t="shared" si="1685"/>
        <v>580193.95232783875</v>
      </c>
    </row>
    <row r="4679" spans="2:37" x14ac:dyDescent="0.2">
      <c r="B4679" s="2">
        <v>41625</v>
      </c>
      <c r="C4679" s="1">
        <v>493.49</v>
      </c>
      <c r="D4679" s="1">
        <f t="shared" si="1671"/>
        <v>51</v>
      </c>
      <c r="E4679" s="1" t="b">
        <f t="shared" si="1672"/>
        <v>0</v>
      </c>
      <c r="F4679" s="6">
        <f t="shared" si="1673"/>
        <v>-1.8406148867313732E-3</v>
      </c>
      <c r="G4679" s="8">
        <f t="shared" si="1674"/>
        <v>-9.6944505351138024E-5</v>
      </c>
      <c r="H4679" s="8">
        <f t="shared" si="1675"/>
        <v>-2.1571287123020637E-4</v>
      </c>
      <c r="I4679" s="8">
        <f t="shared" si="1676"/>
        <v>-2.3220393539966124E-4</v>
      </c>
      <c r="J4679" s="6">
        <f t="shared" si="1677"/>
        <v>1.3211955572755138E-3</v>
      </c>
      <c r="K4679" s="6">
        <f t="shared" si="1678"/>
        <v>1.0302498026771437E-3</v>
      </c>
      <c r="L4679" s="6">
        <f t="shared" si="1679"/>
        <v>6.6320583461158594E-4</v>
      </c>
      <c r="M4679" s="9">
        <f t="shared" si="1680"/>
        <v>-7.3376348275838041E-2</v>
      </c>
      <c r="N4679" s="9">
        <f t="shared" si="1681"/>
        <v>-0.20937919198787341</v>
      </c>
      <c r="O4679" s="9">
        <f t="shared" si="1682"/>
        <v>-0.35012348094864715</v>
      </c>
      <c r="P4679" s="9">
        <f t="shared" si="1683"/>
        <v>-0.21095967373745286</v>
      </c>
      <c r="Q4679" s="10">
        <f t="shared" si="1693"/>
        <v>0.12698825846442638</v>
      </c>
      <c r="R4679" s="10">
        <f t="shared" si="1686"/>
        <v>0.62997950336023112</v>
      </c>
      <c r="S4679" s="10">
        <f>_xlfn.PERCENTILE.INC($R$1519:R4679,0.75)</f>
        <v>0.82878223433224285</v>
      </c>
      <c r="T4679" s="10">
        <f t="shared" si="1687"/>
        <v>0.82878223433224285</v>
      </c>
      <c r="U4679" s="11">
        <f t="shared" si="1694"/>
        <v>0.62997950336023112</v>
      </c>
      <c r="V4679" s="10">
        <f t="shared" si="1688"/>
        <v>-0.29508353970447715</v>
      </c>
      <c r="W4679" s="10">
        <f t="shared" si="1689"/>
        <v>0.60246104214142149</v>
      </c>
      <c r="X4679" s="10">
        <f t="shared" si="1695"/>
        <v>0.78747437920028895</v>
      </c>
      <c r="Y4679" s="10">
        <f>_xlfn.PERCENTILE.INC($X$1519:X4679,0.75)</f>
        <v>1.0359777929153036</v>
      </c>
      <c r="Z4679" s="10">
        <f t="shared" si="1696"/>
        <v>1.0359777929153036</v>
      </c>
      <c r="AA4679" s="10">
        <f t="shared" si="1697"/>
        <v>0.74837242550076</v>
      </c>
      <c r="AB4679" s="10">
        <f t="shared" si="1698"/>
        <v>-0.17777633684913882</v>
      </c>
      <c r="AC4679" s="10">
        <f t="shared" si="1699"/>
        <v>-0.13304290840443014</v>
      </c>
      <c r="AD4679" s="13">
        <f t="shared" si="1700"/>
        <v>-177776.33684913881</v>
      </c>
      <c r="AE4679" s="13">
        <f t="shared" si="1690"/>
        <v>-133042.90840443014</v>
      </c>
      <c r="AF4679" s="13"/>
      <c r="AG4679" s="2">
        <f t="shared" si="1684"/>
        <v>41625</v>
      </c>
      <c r="AH4679" s="3">
        <f t="shared" si="1691"/>
        <v>327.21777211309609</v>
      </c>
      <c r="AI4679" s="3">
        <f t="shared" si="1692"/>
        <v>244.88075778323264</v>
      </c>
      <c r="AJ4679" s="3">
        <f t="shared" si="1701"/>
        <v>744018.03558186267</v>
      </c>
      <c r="AK4679" s="3">
        <f t="shared" si="1685"/>
        <v>580438.83308562194</v>
      </c>
    </row>
    <row r="4680" spans="2:37" x14ac:dyDescent="0.2">
      <c r="B4680" s="2">
        <v>41626</v>
      </c>
      <c r="C4680" s="1">
        <v>491.12</v>
      </c>
      <c r="D4680" s="1">
        <f t="shared" si="1671"/>
        <v>51</v>
      </c>
      <c r="E4680" s="1" t="b">
        <f t="shared" si="1672"/>
        <v>0</v>
      </c>
      <c r="F4680" s="6">
        <f t="shared" si="1673"/>
        <v>-4.802528926624694E-3</v>
      </c>
      <c r="G4680" s="8">
        <f t="shared" si="1674"/>
        <v>-3.0599391585640234E-4</v>
      </c>
      <c r="H4680" s="8">
        <f t="shared" si="1675"/>
        <v>-2.6743093114587837E-4</v>
      </c>
      <c r="I4680" s="8">
        <f t="shared" si="1676"/>
        <v>-2.55653637298558E-4</v>
      </c>
      <c r="J4680" s="6">
        <f t="shared" si="1677"/>
        <v>1.3129178923432453E-3</v>
      </c>
      <c r="K4680" s="6">
        <f t="shared" si="1678"/>
        <v>1.0269289529997734E-3</v>
      </c>
      <c r="L4680" s="6">
        <f t="shared" si="1679"/>
        <v>6.6195601143659928E-4</v>
      </c>
      <c r="M4680" s="9">
        <f t="shared" si="1680"/>
        <v>-0.23306401538201005</v>
      </c>
      <c r="N4680" s="9">
        <f t="shared" si="1681"/>
        <v>-0.26041814320716439</v>
      </c>
      <c r="O4680" s="9">
        <f t="shared" si="1682"/>
        <v>-0.38620940497802847</v>
      </c>
      <c r="P4680" s="9">
        <f t="shared" si="1683"/>
        <v>-0.29323052118906762</v>
      </c>
      <c r="Q4680" s="10">
        <f t="shared" si="1693"/>
        <v>0.1272632396292471</v>
      </c>
      <c r="R4680" s="10">
        <f t="shared" si="1686"/>
        <v>0.62861828940597497</v>
      </c>
      <c r="S4680" s="10">
        <f>_xlfn.PERCENTILE.INC($R$1519:R4680,0.75)</f>
        <v>0.82872580738110901</v>
      </c>
      <c r="T4680" s="10">
        <f t="shared" si="1687"/>
        <v>0.82872580738110901</v>
      </c>
      <c r="U4680" s="11">
        <f t="shared" si="1694"/>
        <v>0.62861828940597497</v>
      </c>
      <c r="V4680" s="10">
        <f t="shared" si="1688"/>
        <v>-0.29508353970447715</v>
      </c>
      <c r="W4680" s="10">
        <f t="shared" si="1689"/>
        <v>0.60246104214142149</v>
      </c>
      <c r="X4680" s="10">
        <f t="shared" si="1695"/>
        <v>0.78577286175746874</v>
      </c>
      <c r="Y4680" s="10">
        <f>_xlfn.PERCENTILE.INC($X$1519:X4680,0.75)</f>
        <v>1.0359072592263865</v>
      </c>
      <c r="Z4680" s="10">
        <f t="shared" si="1696"/>
        <v>1.0359072592263865</v>
      </c>
      <c r="AA4680" s="10">
        <f t="shared" si="1697"/>
        <v>0.74837242550076</v>
      </c>
      <c r="AB4680" s="10">
        <f t="shared" si="1698"/>
        <v>-0.17777633684913882</v>
      </c>
      <c r="AC4680" s="10">
        <f t="shared" si="1699"/>
        <v>-0.13304290840443014</v>
      </c>
      <c r="AD4680" s="13">
        <f t="shared" si="1700"/>
        <v>-177776.33684913881</v>
      </c>
      <c r="AE4680" s="13">
        <f t="shared" si="1690"/>
        <v>-133042.90840443014</v>
      </c>
      <c r="AF4680" s="13"/>
      <c r="AG4680" s="2">
        <f t="shared" si="1684"/>
        <v>41626</v>
      </c>
      <c r="AH4680" s="3">
        <f t="shared" si="1691"/>
        <v>853.77600018736462</v>
      </c>
      <c r="AI4680" s="3">
        <f t="shared" si="1692"/>
        <v>638.94241609455537</v>
      </c>
      <c r="AJ4680" s="3">
        <f t="shared" si="1701"/>
        <v>744871.81158205005</v>
      </c>
      <c r="AK4680" s="3">
        <f t="shared" si="1685"/>
        <v>581077.77550171653</v>
      </c>
    </row>
    <row r="4681" spans="2:37" x14ac:dyDescent="0.2">
      <c r="B4681" s="2">
        <v>41627</v>
      </c>
      <c r="C4681" s="1">
        <v>487.54</v>
      </c>
      <c r="D4681" s="1">
        <f t="shared" si="1671"/>
        <v>51</v>
      </c>
      <c r="E4681" s="1" t="b">
        <f t="shared" si="1672"/>
        <v>0</v>
      </c>
      <c r="F4681" s="6">
        <f t="shared" si="1673"/>
        <v>-7.2894608242384251E-3</v>
      </c>
      <c r="G4681" s="8">
        <f t="shared" si="1674"/>
        <v>-4.6256496837917681E-4</v>
      </c>
      <c r="H4681" s="8">
        <f t="shared" si="1675"/>
        <v>-2.9852968467385793E-4</v>
      </c>
      <c r="I4681" s="8">
        <f t="shared" si="1676"/>
        <v>-3.0362946979986722E-4</v>
      </c>
      <c r="J4681" s="6">
        <f t="shared" si="1677"/>
        <v>1.3066233797805347E-3</v>
      </c>
      <c r="K4681" s="6">
        <f t="shared" si="1678"/>
        <v>1.0241916060320887E-3</v>
      </c>
      <c r="L4681" s="6">
        <f t="shared" si="1679"/>
        <v>6.6094084278233247E-4</v>
      </c>
      <c r="M4681" s="9">
        <f t="shared" si="1680"/>
        <v>-0.35401553005799646</v>
      </c>
      <c r="N4681" s="9">
        <f t="shared" si="1681"/>
        <v>-0.29147835513944331</v>
      </c>
      <c r="O4681" s="9">
        <f t="shared" si="1682"/>
        <v>-0.45938978218034177</v>
      </c>
      <c r="P4681" s="9">
        <f t="shared" si="1683"/>
        <v>-0.36829455579259385</v>
      </c>
      <c r="Q4681" s="10">
        <f t="shared" si="1693"/>
        <v>0.12775515357946385</v>
      </c>
      <c r="R4681" s="10">
        <f t="shared" si="1686"/>
        <v>0.62619783044791155</v>
      </c>
      <c r="S4681" s="10">
        <f>_xlfn.PERCENTILE.INC($R$1519:R4681,0.75)</f>
        <v>0.82866938042997529</v>
      </c>
      <c r="T4681" s="10">
        <f t="shared" si="1687"/>
        <v>0.82866938042997529</v>
      </c>
      <c r="U4681" s="11">
        <f t="shared" si="1694"/>
        <v>0.62619783044791155</v>
      </c>
      <c r="V4681" s="10">
        <f t="shared" si="1688"/>
        <v>-0.29508353970447715</v>
      </c>
      <c r="W4681" s="10">
        <f t="shared" si="1689"/>
        <v>0.60246104214142149</v>
      </c>
      <c r="X4681" s="10">
        <f t="shared" si="1695"/>
        <v>0.78274728805988947</v>
      </c>
      <c r="Y4681" s="10">
        <f>_xlfn.PERCENTILE.INC($X$1519:X4681,0.75)</f>
        <v>1.0358367255374692</v>
      </c>
      <c r="Z4681" s="10">
        <f t="shared" si="1696"/>
        <v>1.0358367255374692</v>
      </c>
      <c r="AA4681" s="10">
        <f t="shared" si="1697"/>
        <v>0.74837242550076</v>
      </c>
      <c r="AB4681" s="10">
        <f t="shared" si="1698"/>
        <v>-0.17777633684913882</v>
      </c>
      <c r="AC4681" s="10">
        <f t="shared" si="1699"/>
        <v>-0.13304290840443014</v>
      </c>
      <c r="AD4681" s="13">
        <f t="shared" si="1700"/>
        <v>-177776.33684913881</v>
      </c>
      <c r="AE4681" s="13">
        <f t="shared" si="1690"/>
        <v>-133042.90840443014</v>
      </c>
      <c r="AF4681" s="13"/>
      <c r="AG4681" s="2">
        <f t="shared" si="1684"/>
        <v>41627</v>
      </c>
      <c r="AH4681" s="3">
        <f t="shared" si="1691"/>
        <v>1295.8936429384114</v>
      </c>
      <c r="AI4681" s="3">
        <f t="shared" si="1692"/>
        <v>969.81106875683463</v>
      </c>
      <c r="AJ4681" s="3">
        <f t="shared" si="1701"/>
        <v>746167.70522498852</v>
      </c>
      <c r="AK4681" s="3">
        <f t="shared" si="1685"/>
        <v>582047.58657047339</v>
      </c>
    </row>
    <row r="4682" spans="2:37" x14ac:dyDescent="0.2">
      <c r="B4682" s="2">
        <v>41628</v>
      </c>
      <c r="C4682" s="1">
        <v>482.03</v>
      </c>
      <c r="D4682" s="1">
        <f t="shared" si="1671"/>
        <v>51</v>
      </c>
      <c r="E4682" s="1" t="b">
        <f t="shared" si="1672"/>
        <v>0</v>
      </c>
      <c r="F4682" s="6">
        <f t="shared" si="1673"/>
        <v>-1.1301636788776381E-2</v>
      </c>
      <c r="G4682" s="8">
        <f t="shared" si="1674"/>
        <v>-7.7293285857058479E-4</v>
      </c>
      <c r="H4682" s="8">
        <f t="shared" si="1675"/>
        <v>-4.5488759600690183E-4</v>
      </c>
      <c r="I4682" s="8">
        <f t="shared" si="1676"/>
        <v>-3.7132546100109568E-4</v>
      </c>
      <c r="J4682" s="6">
        <f t="shared" si="1677"/>
        <v>1.2990491016512846E-3</v>
      </c>
      <c r="K4682" s="6">
        <f t="shared" si="1678"/>
        <v>1.0210470423124007E-3</v>
      </c>
      <c r="L4682" s="6">
        <f t="shared" si="1679"/>
        <v>6.5977893870952957E-4</v>
      </c>
      <c r="M4682" s="9">
        <f t="shared" si="1680"/>
        <v>-0.59499895545755133</v>
      </c>
      <c r="N4682" s="9">
        <f t="shared" si="1681"/>
        <v>-0.44551090905341839</v>
      </c>
      <c r="O4682" s="9">
        <f t="shared" si="1682"/>
        <v>-0.56280284079297238</v>
      </c>
      <c r="P4682" s="9">
        <f t="shared" si="1683"/>
        <v>-0.53443756843464729</v>
      </c>
      <c r="Q4682" s="10">
        <f t="shared" si="1693"/>
        <v>0.12951616064318663</v>
      </c>
      <c r="R4682" s="10">
        <f t="shared" si="1686"/>
        <v>0.61768353541916476</v>
      </c>
      <c r="S4682" s="10">
        <f>_xlfn.PERCENTILE.INC($R$1519:R4682,0.75)</f>
        <v>0.82861295347884156</v>
      </c>
      <c r="T4682" s="10">
        <f t="shared" si="1687"/>
        <v>0.82861295347884156</v>
      </c>
      <c r="U4682" s="11">
        <f t="shared" si="1694"/>
        <v>0.61768353541916476</v>
      </c>
      <c r="V4682" s="10">
        <f t="shared" si="1688"/>
        <v>-0.29508353970447715</v>
      </c>
      <c r="W4682" s="10">
        <f t="shared" si="1689"/>
        <v>0.60246104214142149</v>
      </c>
      <c r="X4682" s="10">
        <f t="shared" si="1695"/>
        <v>0.7721044192739559</v>
      </c>
      <c r="Y4682" s="10">
        <f>_xlfn.PERCENTILE.INC($X$1519:X4682,0.75)</f>
        <v>1.0357661918485519</v>
      </c>
      <c r="Z4682" s="10">
        <f t="shared" si="1696"/>
        <v>1.0357661918485519</v>
      </c>
      <c r="AA4682" s="10">
        <f t="shared" si="1697"/>
        <v>0.74837242550076</v>
      </c>
      <c r="AB4682" s="10">
        <f t="shared" si="1698"/>
        <v>-0.17777633684913882</v>
      </c>
      <c r="AC4682" s="10">
        <f t="shared" si="1699"/>
        <v>-0.13304290840443014</v>
      </c>
      <c r="AD4682" s="13">
        <f t="shared" si="1700"/>
        <v>-177776.33684913881</v>
      </c>
      <c r="AE4682" s="13">
        <f t="shared" si="1690"/>
        <v>-133042.90840443014</v>
      </c>
      <c r="AF4682" s="13"/>
      <c r="AG4682" s="2">
        <f t="shared" si="1684"/>
        <v>41628</v>
      </c>
      <c r="AH4682" s="3">
        <f t="shared" si="1691"/>
        <v>2009.1635887081295</v>
      </c>
      <c r="AI4682" s="3">
        <f t="shared" si="1692"/>
        <v>1503.6026281093141</v>
      </c>
      <c r="AJ4682" s="3">
        <f t="shared" si="1701"/>
        <v>748176.86881369667</v>
      </c>
      <c r="AK4682" s="3">
        <f t="shared" si="1685"/>
        <v>583551.18919858267</v>
      </c>
    </row>
    <row r="4683" spans="2:37" x14ac:dyDescent="0.2">
      <c r="B4683" s="2">
        <v>41631</v>
      </c>
      <c r="C4683" s="1">
        <v>484.26</v>
      </c>
      <c r="D4683" s="1">
        <f t="shared" si="1671"/>
        <v>52</v>
      </c>
      <c r="E4683" s="1" t="b">
        <f t="shared" si="1672"/>
        <v>1</v>
      </c>
      <c r="F4683" s="6">
        <f t="shared" si="1673"/>
        <v>4.626268074601203E-3</v>
      </c>
      <c r="G4683" s="8">
        <f t="shared" si="1674"/>
        <v>-6.8975117659583133E-4</v>
      </c>
      <c r="H4683" s="8">
        <f t="shared" si="1675"/>
        <v>-4.0101518669239609E-4</v>
      </c>
      <c r="I4683" s="8">
        <f t="shared" si="1676"/>
        <v>-3.2721333020950159E-4</v>
      </c>
      <c r="J4683" s="6">
        <f t="shared" si="1677"/>
        <v>1.2930141810346917E-3</v>
      </c>
      <c r="K4683" s="6">
        <f t="shared" si="1678"/>
        <v>1.0184558731759878E-3</v>
      </c>
      <c r="L4683" s="6">
        <f t="shared" si="1679"/>
        <v>6.5882696270605382E-4</v>
      </c>
      <c r="M4683" s="9">
        <f t="shared" si="1680"/>
        <v>-0.53344440201257559</v>
      </c>
      <c r="N4683" s="9">
        <f t="shared" si="1681"/>
        <v>-0.39374821949021371</v>
      </c>
      <c r="O4683" s="9">
        <f t="shared" si="1682"/>
        <v>-0.49666050227439318</v>
      </c>
      <c r="P4683" s="9">
        <f t="shared" si="1683"/>
        <v>-0.47461770792572749</v>
      </c>
      <c r="Q4683" s="10">
        <f t="shared" si="1693"/>
        <v>0.12738117453721756</v>
      </c>
      <c r="R4683" s="10">
        <f t="shared" si="1686"/>
        <v>0.62803628786313337</v>
      </c>
      <c r="S4683" s="10">
        <f>_xlfn.PERCENTILE.INC($R$1519:R4683,0.75)</f>
        <v>0.82855652652770773</v>
      </c>
      <c r="T4683" s="10">
        <f t="shared" si="1687"/>
        <v>0.82855652652770773</v>
      </c>
      <c r="U4683" s="11">
        <f t="shared" si="1694"/>
        <v>0.62803628786313337</v>
      </c>
      <c r="V4683" s="10">
        <f t="shared" si="1688"/>
        <v>-0.53443756843464729</v>
      </c>
      <c r="W4683" s="10">
        <f t="shared" si="1689"/>
        <v>0.61768353541916476</v>
      </c>
      <c r="X4683" s="10">
        <f t="shared" si="1695"/>
        <v>0.78504535982891677</v>
      </c>
      <c r="Y4683" s="10">
        <f>_xlfn.PERCENTILE.INC($X$1519:X4683,0.75)</f>
        <v>1.0356956581596348</v>
      </c>
      <c r="Z4683" s="10">
        <f t="shared" si="1696"/>
        <v>1.0356956581596348</v>
      </c>
      <c r="AA4683" s="10">
        <f t="shared" si="1697"/>
        <v>0.78504535982891677</v>
      </c>
      <c r="AB4683" s="10">
        <f t="shared" si="1698"/>
        <v>-0.33011328673153473</v>
      </c>
      <c r="AC4683" s="10">
        <f t="shared" si="1699"/>
        <v>-0.25915390396646404</v>
      </c>
      <c r="AD4683" s="13">
        <f t="shared" si="1700"/>
        <v>-330113.28673153475</v>
      </c>
      <c r="AE4683" s="13">
        <f t="shared" si="1690"/>
        <v>-259153.90396646404</v>
      </c>
      <c r="AF4683" s="13"/>
      <c r="AG4683" s="2">
        <f t="shared" si="1684"/>
        <v>41631</v>
      </c>
      <c r="AH4683" s="3">
        <f t="shared" si="1691"/>
        <v>-822.44099158472034</v>
      </c>
      <c r="AI4683" s="3">
        <f t="shared" si="1692"/>
        <v>-615.49215970350724</v>
      </c>
      <c r="AJ4683" s="3">
        <f t="shared" si="1701"/>
        <v>747354.42782211199</v>
      </c>
      <c r="AK4683" s="3">
        <f t="shared" si="1685"/>
        <v>582935.69703887915</v>
      </c>
    </row>
    <row r="4684" spans="2:37" x14ac:dyDescent="0.2">
      <c r="B4684" s="2">
        <v>41632</v>
      </c>
      <c r="C4684" s="1">
        <v>487.53</v>
      </c>
      <c r="D4684" s="1">
        <f t="shared" si="1671"/>
        <v>52</v>
      </c>
      <c r="E4684" s="1" t="b">
        <f t="shared" si="1672"/>
        <v>0</v>
      </c>
      <c r="F4684" s="6">
        <f t="shared" si="1673"/>
        <v>6.7525709329698813E-3</v>
      </c>
      <c r="G4684" s="8">
        <f t="shared" si="1674"/>
        <v>-5.4423610851096857E-4</v>
      </c>
      <c r="H4684" s="8">
        <f t="shared" si="1675"/>
        <v>-3.2172966731420344E-4</v>
      </c>
      <c r="I4684" s="8">
        <f t="shared" si="1676"/>
        <v>-2.8533842285446E-4</v>
      </c>
      <c r="J4684" s="6">
        <f t="shared" si="1677"/>
        <v>1.284368301575022E-3</v>
      </c>
      <c r="K4684" s="6">
        <f t="shared" si="1678"/>
        <v>1.0148667544424223E-3</v>
      </c>
      <c r="L4684" s="6">
        <f t="shared" si="1679"/>
        <v>6.5733569873821388E-4</v>
      </c>
      <c r="M4684" s="9">
        <f t="shared" si="1680"/>
        <v>-0.42373835281014904</v>
      </c>
      <c r="N4684" s="9">
        <f t="shared" si="1681"/>
        <v>-0.31701665849815414</v>
      </c>
      <c r="O4684" s="9">
        <f t="shared" si="1682"/>
        <v>-0.43408325974411588</v>
      </c>
      <c r="P4684" s="9">
        <f t="shared" si="1683"/>
        <v>-0.391612757017473</v>
      </c>
      <c r="Q4684" s="10">
        <f t="shared" si="1693"/>
        <v>0.12827348781305545</v>
      </c>
      <c r="R4684" s="10">
        <f t="shared" si="1686"/>
        <v>0.62366745742963847</v>
      </c>
      <c r="S4684" s="10">
        <f>_xlfn.PERCENTILE.INC($R$1519:R4684,0.75)</f>
        <v>0.8283910911114537</v>
      </c>
      <c r="T4684" s="10">
        <f t="shared" si="1687"/>
        <v>0.8283910911114537</v>
      </c>
      <c r="U4684" s="11">
        <f t="shared" si="1694"/>
        <v>0.62366745742963847</v>
      </c>
      <c r="V4684" s="10">
        <f t="shared" si="1688"/>
        <v>-0.53443756843464729</v>
      </c>
      <c r="W4684" s="10">
        <f t="shared" si="1689"/>
        <v>0.61768353541916476</v>
      </c>
      <c r="X4684" s="10">
        <f t="shared" si="1695"/>
        <v>0.77958432178704806</v>
      </c>
      <c r="Y4684" s="10">
        <f>_xlfn.PERCENTILE.INC($X$1519:X4684,0.75)</f>
        <v>1.0354888638893174</v>
      </c>
      <c r="Z4684" s="10">
        <f t="shared" si="1696"/>
        <v>1.0354888638893174</v>
      </c>
      <c r="AA4684" s="10">
        <f t="shared" si="1697"/>
        <v>0.78504535982891677</v>
      </c>
      <c r="AB4684" s="10">
        <f t="shared" si="1698"/>
        <v>-0.33011328673153473</v>
      </c>
      <c r="AC4684" s="10">
        <f t="shared" si="1699"/>
        <v>-0.25915390396646404</v>
      </c>
      <c r="AD4684" s="13">
        <f t="shared" si="1700"/>
        <v>-330113.28673153475</v>
      </c>
      <c r="AE4684" s="13">
        <f t="shared" si="1690"/>
        <v>-259153.90396646404</v>
      </c>
      <c r="AF4684" s="13"/>
      <c r="AG4684" s="2">
        <f t="shared" si="1684"/>
        <v>41632</v>
      </c>
      <c r="AH4684" s="3">
        <f t="shared" si="1691"/>
        <v>-2229.1133845705135</v>
      </c>
      <c r="AI4684" s="3">
        <f t="shared" si="1692"/>
        <v>-1749.9551190896132</v>
      </c>
      <c r="AJ4684" s="3">
        <f t="shared" si="1701"/>
        <v>745125.31443754153</v>
      </c>
      <c r="AK4684" s="3">
        <f t="shared" si="1685"/>
        <v>581185.74191978958</v>
      </c>
    </row>
    <row r="4685" spans="2:37" x14ac:dyDescent="0.2">
      <c r="B4685" s="2">
        <v>41635</v>
      </c>
      <c r="C4685" s="1">
        <v>489.17</v>
      </c>
      <c r="D4685" s="1">
        <f t="shared" si="1671"/>
        <v>52</v>
      </c>
      <c r="E4685" s="1" t="b">
        <f t="shared" si="1672"/>
        <v>0</v>
      </c>
      <c r="F4685" s="6">
        <f t="shared" si="1673"/>
        <v>3.3638955551453797E-3</v>
      </c>
      <c r="G4685" s="8">
        <f t="shared" si="1674"/>
        <v>-6.3062219205279745E-4</v>
      </c>
      <c r="H4685" s="8">
        <f t="shared" si="1675"/>
        <v>-2.8486420680361364E-4</v>
      </c>
      <c r="I4685" s="8">
        <f t="shared" si="1676"/>
        <v>-2.8062760216525221E-4</v>
      </c>
      <c r="J4685" s="6">
        <f t="shared" si="1677"/>
        <v>1.2752406175892293E-3</v>
      </c>
      <c r="K4685" s="6">
        <f t="shared" si="1678"/>
        <v>1.0110168803944026E-3</v>
      </c>
      <c r="L4685" s="6">
        <f t="shared" si="1679"/>
        <v>6.5580482290040142E-4</v>
      </c>
      <c r="M4685" s="9">
        <f t="shared" si="1680"/>
        <v>-0.49451231662064943</v>
      </c>
      <c r="N4685" s="9">
        <f t="shared" si="1681"/>
        <v>-0.28176008959661164</v>
      </c>
      <c r="O4685" s="9">
        <f t="shared" si="1682"/>
        <v>-0.427913294269676</v>
      </c>
      <c r="P4685" s="9">
        <f t="shared" si="1683"/>
        <v>-0.40139523349564565</v>
      </c>
      <c r="Q4685" s="10">
        <f t="shared" si="1693"/>
        <v>0.12711975084352331</v>
      </c>
      <c r="R4685" s="10">
        <f t="shared" si="1686"/>
        <v>0.62932785400496216</v>
      </c>
      <c r="S4685" s="10">
        <f>_xlfn.PERCENTILE.INC($R$1519:R4685,0.75)</f>
        <v>0.82822565569519968</v>
      </c>
      <c r="T4685" s="10">
        <f t="shared" si="1687"/>
        <v>0.82822565569519968</v>
      </c>
      <c r="U4685" s="11">
        <f t="shared" si="1694"/>
        <v>0.62932785400496216</v>
      </c>
      <c r="V4685" s="10">
        <f t="shared" si="1688"/>
        <v>-0.53443756843464729</v>
      </c>
      <c r="W4685" s="10">
        <f t="shared" si="1689"/>
        <v>0.61768353541916476</v>
      </c>
      <c r="X4685" s="10">
        <f t="shared" si="1695"/>
        <v>0.78665981750620273</v>
      </c>
      <c r="Y4685" s="10">
        <f>_xlfn.PERCENTILE.INC($X$1519:X4685,0.75)</f>
        <v>1.0352820696189999</v>
      </c>
      <c r="Z4685" s="10">
        <f t="shared" si="1696"/>
        <v>1.0352820696189999</v>
      </c>
      <c r="AA4685" s="10">
        <f t="shared" si="1697"/>
        <v>0.78504535982891677</v>
      </c>
      <c r="AB4685" s="10">
        <f t="shared" si="1698"/>
        <v>-0.33011328673153473</v>
      </c>
      <c r="AC4685" s="10">
        <f t="shared" si="1699"/>
        <v>-0.25915390396646404</v>
      </c>
      <c r="AD4685" s="13">
        <f t="shared" si="1700"/>
        <v>-330113.28673153475</v>
      </c>
      <c r="AE4685" s="13">
        <f t="shared" si="1690"/>
        <v>-259153.90396646404</v>
      </c>
      <c r="AF4685" s="13"/>
      <c r="AG4685" s="2">
        <f t="shared" si="1684"/>
        <v>41635</v>
      </c>
      <c r="AH4685" s="3">
        <f t="shared" si="1691"/>
        <v>-1110.4666179306421</v>
      </c>
      <c r="AI4685" s="3">
        <f t="shared" si="1692"/>
        <v>-871.766665651361</v>
      </c>
      <c r="AJ4685" s="3">
        <f t="shared" si="1701"/>
        <v>744014.84781961085</v>
      </c>
      <c r="AK4685" s="3">
        <f t="shared" si="1685"/>
        <v>580313.97525413823</v>
      </c>
    </row>
    <row r="4686" spans="2:37" x14ac:dyDescent="0.2">
      <c r="B4686" s="2">
        <v>41638</v>
      </c>
      <c r="C4686" s="1">
        <v>487.6</v>
      </c>
      <c r="D4686" s="1">
        <f t="shared" si="1671"/>
        <v>53</v>
      </c>
      <c r="E4686" s="1" t="b">
        <f t="shared" si="1672"/>
        <v>1</v>
      </c>
      <c r="F4686" s="6">
        <f t="shared" si="1673"/>
        <v>-3.2095181634196335E-3</v>
      </c>
      <c r="G4686" s="8">
        <f t="shared" si="1674"/>
        <v>-7.0419223871596222E-4</v>
      </c>
      <c r="H4686" s="8">
        <f t="shared" si="1675"/>
        <v>-2.9961251104278913E-4</v>
      </c>
      <c r="I4686" s="8">
        <f t="shared" si="1676"/>
        <v>-3.1592805234957307E-4</v>
      </c>
      <c r="J4686" s="6">
        <f t="shared" si="1677"/>
        <v>1.2646463839453422E-3</v>
      </c>
      <c r="K4686" s="6">
        <f t="shared" si="1678"/>
        <v>1.0063305912092423E-3</v>
      </c>
      <c r="L4686" s="6">
        <f t="shared" si="1679"/>
        <v>6.5395930458307986E-4</v>
      </c>
      <c r="M4686" s="9">
        <f t="shared" si="1680"/>
        <v>-0.55682936167427277</v>
      </c>
      <c r="N4686" s="9">
        <f t="shared" si="1681"/>
        <v>-0.29772771856489444</v>
      </c>
      <c r="O4686" s="9">
        <f t="shared" si="1682"/>
        <v>-0.48310047756104241</v>
      </c>
      <c r="P4686" s="9">
        <f t="shared" si="1683"/>
        <v>-0.44588585260006991</v>
      </c>
      <c r="Q4686" s="10">
        <f t="shared" si="1693"/>
        <v>0.12421776251426021</v>
      </c>
      <c r="R4686" s="10">
        <f t="shared" si="1686"/>
        <v>0.64403027699694715</v>
      </c>
      <c r="S4686" s="10">
        <f>_xlfn.PERCENTILE.INC($R$1519:R4686,0.75)</f>
        <v>0.82806022027894577</v>
      </c>
      <c r="T4686" s="10">
        <f t="shared" si="1687"/>
        <v>0.82806022027894577</v>
      </c>
      <c r="U4686" s="11">
        <f t="shared" si="1694"/>
        <v>0.64403027699694715</v>
      </c>
      <c r="V4686" s="10">
        <f t="shared" si="1688"/>
        <v>-0.40139523349564565</v>
      </c>
      <c r="W4686" s="10">
        <f t="shared" si="1689"/>
        <v>0.62932785400496216</v>
      </c>
      <c r="X4686" s="10">
        <f t="shared" si="1695"/>
        <v>0.80503784624618391</v>
      </c>
      <c r="Y4686" s="10">
        <f>_xlfn.PERCENTILE.INC($X$1519:X4686,0.75)</f>
        <v>1.0350752753486823</v>
      </c>
      <c r="Z4686" s="10">
        <f t="shared" si="1696"/>
        <v>1.0350752753486823</v>
      </c>
      <c r="AA4686" s="10">
        <f t="shared" si="1697"/>
        <v>0.80503784624618391</v>
      </c>
      <c r="AB4686" s="10">
        <f t="shared" si="1698"/>
        <v>-0.25260920090363537</v>
      </c>
      <c r="AC4686" s="10">
        <f t="shared" si="1699"/>
        <v>-0.2033599670374322</v>
      </c>
      <c r="AD4686" s="13">
        <f t="shared" si="1700"/>
        <v>-252609.20090363536</v>
      </c>
      <c r="AE4686" s="13">
        <f t="shared" si="1690"/>
        <v>-203359.96703743219</v>
      </c>
      <c r="AF4686" s="13"/>
      <c r="AG4686" s="2">
        <f t="shared" si="1684"/>
        <v>41638</v>
      </c>
      <c r="AH4686" s="3">
        <f t="shared" si="1691"/>
        <v>1059.5045897510142</v>
      </c>
      <c r="AI4686" s="3">
        <f t="shared" si="1692"/>
        <v>831.7591619014737</v>
      </c>
      <c r="AJ4686" s="3">
        <f t="shared" si="1701"/>
        <v>745074.35240936186</v>
      </c>
      <c r="AK4686" s="3">
        <f t="shared" si="1685"/>
        <v>581145.73441603966</v>
      </c>
    </row>
    <row r="4687" spans="2:37" x14ac:dyDescent="0.2">
      <c r="B4687" s="2">
        <v>41639</v>
      </c>
      <c r="C4687" s="1">
        <v>487.85</v>
      </c>
      <c r="D4687" s="1">
        <f t="shared" si="1671"/>
        <v>53</v>
      </c>
      <c r="E4687" s="1" t="b">
        <f t="shared" si="1672"/>
        <v>0</v>
      </c>
      <c r="F4687" s="6">
        <f t="shared" si="1673"/>
        <v>5.1271534044294853E-4</v>
      </c>
      <c r="G4687" s="8">
        <f t="shared" si="1674"/>
        <v>-7.0854014596767579E-4</v>
      </c>
      <c r="H4687" s="8">
        <f t="shared" si="1675"/>
        <v>-2.4757652107214279E-4</v>
      </c>
      <c r="I4687" s="8">
        <f t="shared" si="1676"/>
        <v>-2.9903218147350866E-4</v>
      </c>
      <c r="J4687" s="6">
        <f t="shared" si="1677"/>
        <v>1.258027124477628E-3</v>
      </c>
      <c r="K4687" s="6">
        <f t="shared" si="1678"/>
        <v>1.0031070501824513E-3</v>
      </c>
      <c r="L4687" s="6">
        <f t="shared" si="1679"/>
        <v>6.5275146427071131E-4</v>
      </c>
      <c r="M4687" s="9">
        <f t="shared" si="1680"/>
        <v>-0.5632153172069988</v>
      </c>
      <c r="N4687" s="9">
        <f t="shared" si="1681"/>
        <v>-0.24680967103871121</v>
      </c>
      <c r="O4687" s="9">
        <f t="shared" si="1682"/>
        <v>-0.45811031892146475</v>
      </c>
      <c r="P4687" s="9">
        <f t="shared" si="1683"/>
        <v>-0.42271176905572494</v>
      </c>
      <c r="Q4687" s="10">
        <f t="shared" si="1693"/>
        <v>0.12314496462278639</v>
      </c>
      <c r="R4687" s="10">
        <f t="shared" si="1686"/>
        <v>0.64964085413523298</v>
      </c>
      <c r="S4687" s="10">
        <f>_xlfn.PERCENTILE.INC($R$1519:R4687,0.75)</f>
        <v>0.82789478486269175</v>
      </c>
      <c r="T4687" s="10">
        <f t="shared" si="1687"/>
        <v>0.82789478486269175</v>
      </c>
      <c r="U4687" s="11">
        <f t="shared" si="1694"/>
        <v>0.64964085413523298</v>
      </c>
      <c r="V4687" s="10">
        <f t="shared" si="1688"/>
        <v>-0.40139523349564565</v>
      </c>
      <c r="W4687" s="10">
        <f t="shared" si="1689"/>
        <v>0.62932785400496216</v>
      </c>
      <c r="X4687" s="10">
        <f t="shared" si="1695"/>
        <v>0.81205106766904134</v>
      </c>
      <c r="Y4687" s="10">
        <f>_xlfn.PERCENTILE.INC($X$1519:X4687,0.75)</f>
        <v>1.0348684810783648</v>
      </c>
      <c r="Z4687" s="10">
        <f t="shared" si="1696"/>
        <v>1.0348684810783648</v>
      </c>
      <c r="AA4687" s="10">
        <f t="shared" si="1697"/>
        <v>0.80503784624618391</v>
      </c>
      <c r="AB4687" s="10">
        <f t="shared" si="1698"/>
        <v>-0.25260920090363537</v>
      </c>
      <c r="AC4687" s="10">
        <f t="shared" si="1699"/>
        <v>-0.2033599670374322</v>
      </c>
      <c r="AD4687" s="13">
        <f t="shared" si="1700"/>
        <v>-252609.20090363536</v>
      </c>
      <c r="AE4687" s="13">
        <f t="shared" si="1690"/>
        <v>-203359.96703743219</v>
      </c>
      <c r="AF4687" s="13"/>
      <c r="AG4687" s="2">
        <f t="shared" si="1684"/>
        <v>41639</v>
      </c>
      <c r="AH4687" s="3">
        <f t="shared" si="1691"/>
        <v>-129.51661244032857</v>
      </c>
      <c r="AI4687" s="3">
        <f t="shared" si="1692"/>
        <v>-104.26577473206383</v>
      </c>
      <c r="AJ4687" s="3">
        <f t="shared" si="1701"/>
        <v>744944.83579692151</v>
      </c>
      <c r="AK4687" s="3">
        <f t="shared" si="1685"/>
        <v>581041.46864130755</v>
      </c>
    </row>
    <row r="4688" spans="2:37" x14ac:dyDescent="0.2">
      <c r="B4688" s="2">
        <v>41641</v>
      </c>
      <c r="C4688" s="1">
        <v>480.7</v>
      </c>
      <c r="D4688" s="1">
        <f t="shared" si="1671"/>
        <v>1</v>
      </c>
      <c r="E4688" s="1" t="b">
        <f t="shared" si="1672"/>
        <v>1</v>
      </c>
      <c r="F4688" s="6">
        <f t="shared" si="1673"/>
        <v>-1.4656144306651742E-2</v>
      </c>
      <c r="G4688" s="8">
        <f t="shared" si="1674"/>
        <v>-1.0520142983032907E-3</v>
      </c>
      <c r="H4688" s="8">
        <f t="shared" si="1675"/>
        <v>-4.24764765276003E-4</v>
      </c>
      <c r="I4688" s="8">
        <f t="shared" si="1676"/>
        <v>-3.8650952894944229E-4</v>
      </c>
      <c r="J4688" s="6">
        <f t="shared" si="1677"/>
        <v>1.2526870034195461E-3</v>
      </c>
      <c r="K4688" s="6">
        <f t="shared" si="1678"/>
        <v>1.00028061956922E-3</v>
      </c>
      <c r="L4688" s="6">
        <f t="shared" si="1679"/>
        <v>6.5174824694152556E-4</v>
      </c>
      <c r="M4688" s="9">
        <f t="shared" si="1680"/>
        <v>-0.83980618896143633</v>
      </c>
      <c r="N4688" s="9">
        <f t="shared" si="1681"/>
        <v>-0.42464560141026408</v>
      </c>
      <c r="O4688" s="9">
        <f t="shared" si="1682"/>
        <v>-0.59303501123819624</v>
      </c>
      <c r="P4688" s="9">
        <f t="shared" si="1683"/>
        <v>-0.61916226720329881</v>
      </c>
      <c r="Q4688" s="10">
        <f t="shared" si="1693"/>
        <v>0.12627266726730876</v>
      </c>
      <c r="R4688" s="10">
        <f t="shared" si="1686"/>
        <v>0.63354961712059699</v>
      </c>
      <c r="S4688" s="10">
        <f>_xlfn.PERCENTILE.INC($R$1519:R4688,0.75)</f>
        <v>0.82765293195555156</v>
      </c>
      <c r="T4688" s="10">
        <f t="shared" si="1687"/>
        <v>0.82765293195555156</v>
      </c>
      <c r="U4688" s="11">
        <f t="shared" si="1694"/>
        <v>0.63354961712059699</v>
      </c>
      <c r="V4688" s="10">
        <f t="shared" si="1688"/>
        <v>-0.42271176905572494</v>
      </c>
      <c r="W4688" s="10">
        <f t="shared" si="1689"/>
        <v>0.64964085413523298</v>
      </c>
      <c r="X4688" s="10">
        <f t="shared" si="1695"/>
        <v>0.79193702140074618</v>
      </c>
      <c r="Y4688" s="10">
        <f>_xlfn.PERCENTILE.INC($X$1519:X4688,0.75)</f>
        <v>1.0345661649444395</v>
      </c>
      <c r="Z4688" s="10">
        <f t="shared" si="1696"/>
        <v>1.0345661649444395</v>
      </c>
      <c r="AA4688" s="10">
        <f t="shared" si="1697"/>
        <v>0.79193702140074618</v>
      </c>
      <c r="AB4688" s="10">
        <f t="shared" si="1698"/>
        <v>-0.27461083470237652</v>
      </c>
      <c r="AC4688" s="10">
        <f t="shared" si="1699"/>
        <v>-0.21747448647857273</v>
      </c>
      <c r="AD4688" s="13">
        <f t="shared" si="1700"/>
        <v>-274610.83470237651</v>
      </c>
      <c r="AE4688" s="13">
        <f t="shared" si="1690"/>
        <v>-217474.48647857274</v>
      </c>
      <c r="AF4688" s="13"/>
      <c r="AG4688" s="2">
        <f t="shared" si="1684"/>
        <v>41641</v>
      </c>
      <c r="AH4688" s="3">
        <f t="shared" si="1691"/>
        <v>3702.2769016316611</v>
      </c>
      <c r="AI4688" s="3">
        <f t="shared" si="1692"/>
        <v>2980.4730230965474</v>
      </c>
      <c r="AJ4688" s="3">
        <f t="shared" si="1701"/>
        <v>748647.11269855313</v>
      </c>
      <c r="AK4688" s="3">
        <f t="shared" si="1685"/>
        <v>584021.94166440412</v>
      </c>
    </row>
    <row r="4689" spans="2:37" x14ac:dyDescent="0.2">
      <c r="B4689" s="2">
        <v>41642</v>
      </c>
      <c r="C4689" s="1">
        <v>484.85</v>
      </c>
      <c r="D4689" s="1">
        <f t="shared" si="1671"/>
        <v>1</v>
      </c>
      <c r="E4689" s="1" t="b">
        <f t="shared" si="1672"/>
        <v>0</v>
      </c>
      <c r="F4689" s="6">
        <f t="shared" si="1673"/>
        <v>8.6332431870190796E-3</v>
      </c>
      <c r="G4689" s="8">
        <f t="shared" si="1674"/>
        <v>-7.1344993975485987E-4</v>
      </c>
      <c r="H4689" s="8">
        <f t="shared" si="1675"/>
        <v>-1.5257944736368415E-4</v>
      </c>
      <c r="I4689" s="8">
        <f t="shared" si="1676"/>
        <v>-3.5957498333929528E-4</v>
      </c>
      <c r="J4689" s="6">
        <f t="shared" si="1677"/>
        <v>1.2470642793155199E-3</v>
      </c>
      <c r="K4689" s="6">
        <f t="shared" si="1678"/>
        <v>9.9735822627168439E-4</v>
      </c>
      <c r="L4689" s="6">
        <f t="shared" si="1679"/>
        <v>6.5082156206624868E-4</v>
      </c>
      <c r="M4689" s="9">
        <f t="shared" si="1680"/>
        <v>-0.57210358085667679</v>
      </c>
      <c r="N4689" s="9">
        <f t="shared" si="1681"/>
        <v>-0.15298359540689335</v>
      </c>
      <c r="O4689" s="9">
        <f t="shared" si="1682"/>
        <v>-0.5524939619359035</v>
      </c>
      <c r="P4689" s="9">
        <f t="shared" si="1683"/>
        <v>-0.42586037939982457</v>
      </c>
      <c r="Q4689" s="10">
        <f t="shared" si="1693"/>
        <v>0.12778806463927322</v>
      </c>
      <c r="R4689" s="10">
        <f t="shared" si="1686"/>
        <v>0.62603655690246307</v>
      </c>
      <c r="S4689" s="10">
        <f>_xlfn.PERCENTILE.INC($R$1519:R4689,0.75)</f>
        <v>0.82741107904841149</v>
      </c>
      <c r="T4689" s="10">
        <f t="shared" si="1687"/>
        <v>0.82741107904841149</v>
      </c>
      <c r="U4689" s="11">
        <f t="shared" si="1694"/>
        <v>0.62603655690246307</v>
      </c>
      <c r="V4689" s="10">
        <f t="shared" si="1688"/>
        <v>-0.42271176905572494</v>
      </c>
      <c r="W4689" s="10">
        <f t="shared" si="1689"/>
        <v>0.64964085413523298</v>
      </c>
      <c r="X4689" s="10">
        <f t="shared" si="1695"/>
        <v>0.78254569612807889</v>
      </c>
      <c r="Y4689" s="10">
        <f>_xlfn.PERCENTILE.INC($X$1519:X4689,0.75)</f>
        <v>1.0342638488105145</v>
      </c>
      <c r="Z4689" s="10">
        <f t="shared" si="1696"/>
        <v>1.0342638488105145</v>
      </c>
      <c r="AA4689" s="10">
        <f t="shared" si="1697"/>
        <v>0.79193702140074618</v>
      </c>
      <c r="AB4689" s="10">
        <f t="shared" si="1698"/>
        <v>-0.27461083470237652</v>
      </c>
      <c r="AC4689" s="10">
        <f t="shared" si="1699"/>
        <v>-0.21747448647857273</v>
      </c>
      <c r="AD4689" s="13">
        <f t="shared" si="1700"/>
        <v>-274610.83470237651</v>
      </c>
      <c r="AE4689" s="13">
        <f t="shared" si="1690"/>
        <v>-217474.48647857274</v>
      </c>
      <c r="AF4689" s="13"/>
      <c r="AG4689" s="2">
        <f t="shared" si="1684"/>
        <v>41642</v>
      </c>
      <c r="AH4689" s="3">
        <f t="shared" si="1691"/>
        <v>-2370.7821177759147</v>
      </c>
      <c r="AI4689" s="3">
        <f t="shared" si="1692"/>
        <v>-1877.510128741611</v>
      </c>
      <c r="AJ4689" s="3">
        <f t="shared" si="1701"/>
        <v>746276.33058077726</v>
      </c>
      <c r="AK4689" s="3">
        <f t="shared" si="1685"/>
        <v>582144.4315356625</v>
      </c>
    </row>
    <row r="4690" spans="2:37" x14ac:dyDescent="0.2">
      <c r="B4690" s="2">
        <v>41645</v>
      </c>
      <c r="C4690" s="1">
        <v>485.09</v>
      </c>
      <c r="D4690" s="1">
        <f t="shared" si="1671"/>
        <v>2</v>
      </c>
      <c r="E4690" s="1" t="b">
        <f t="shared" si="1672"/>
        <v>1</v>
      </c>
      <c r="F4690" s="6">
        <f t="shared" si="1673"/>
        <v>4.9499845312972468E-4</v>
      </c>
      <c r="G4690" s="8">
        <f t="shared" si="1674"/>
        <v>-6.8938542476575885E-4</v>
      </c>
      <c r="H4690" s="8">
        <f t="shared" si="1675"/>
        <v>-1.4389899694609829E-4</v>
      </c>
      <c r="I4690" s="8">
        <f t="shared" si="1676"/>
        <v>-3.6650340555430993E-4</v>
      </c>
      <c r="J4690" s="6">
        <f t="shared" si="1677"/>
        <v>1.2424016613284002E-3</v>
      </c>
      <c r="K4690" s="6">
        <f t="shared" si="1678"/>
        <v>9.9483879503062516E-4</v>
      </c>
      <c r="L4690" s="6">
        <f t="shared" si="1679"/>
        <v>6.5008193768834109E-4</v>
      </c>
      <c r="M4690" s="9">
        <f t="shared" si="1680"/>
        <v>-0.55488128052618224</v>
      </c>
      <c r="N4690" s="9">
        <f t="shared" si="1681"/>
        <v>-0.14464554223749235</v>
      </c>
      <c r="O4690" s="9">
        <f t="shared" si="1682"/>
        <v>-0.5637803241504874</v>
      </c>
      <c r="P4690" s="9">
        <f t="shared" si="1683"/>
        <v>-0.42110238230472063</v>
      </c>
      <c r="Q4690" s="10">
        <f t="shared" si="1693"/>
        <v>0.12768803736760889</v>
      </c>
      <c r="R4690" s="10">
        <f t="shared" si="1686"/>
        <v>0.62652697660065926</v>
      </c>
      <c r="S4690" s="10">
        <f>_xlfn.PERCENTILE.INC($R$1519:R4690,0.75)</f>
        <v>0.82716922614127131</v>
      </c>
      <c r="T4690" s="10">
        <f t="shared" si="1687"/>
        <v>0.82716922614127131</v>
      </c>
      <c r="U4690" s="11">
        <f t="shared" si="1694"/>
        <v>0.62652697660065926</v>
      </c>
      <c r="V4690" s="10">
        <f t="shared" si="1688"/>
        <v>-0.42586037939982457</v>
      </c>
      <c r="W4690" s="10">
        <f t="shared" si="1689"/>
        <v>0.62603655690246307</v>
      </c>
      <c r="X4690" s="10">
        <f t="shared" si="1695"/>
        <v>0.78315872075082416</v>
      </c>
      <c r="Y4690" s="10">
        <f>_xlfn.PERCENTILE.INC($X$1519:X4690,0.75)</f>
        <v>1.0339615326765892</v>
      </c>
      <c r="Z4690" s="10">
        <f t="shared" si="1696"/>
        <v>1.0339615326765892</v>
      </c>
      <c r="AA4690" s="10">
        <f t="shared" si="1697"/>
        <v>0.78315872075082416</v>
      </c>
      <c r="AB4690" s="10">
        <f t="shared" si="1698"/>
        <v>-0.26660416564064277</v>
      </c>
      <c r="AC4690" s="10">
        <f t="shared" si="1699"/>
        <v>-0.20879337730996661</v>
      </c>
      <c r="AD4690" s="13">
        <f t="shared" si="1700"/>
        <v>-266604.16564064275</v>
      </c>
      <c r="AE4690" s="13">
        <f t="shared" si="1690"/>
        <v>-208793.3773099666</v>
      </c>
      <c r="AF4690" s="13"/>
      <c r="AG4690" s="2">
        <f t="shared" si="1684"/>
        <v>41645</v>
      </c>
      <c r="AH4690" s="3">
        <f t="shared" si="1691"/>
        <v>-135.9319383903389</v>
      </c>
      <c r="AI4690" s="3">
        <f t="shared" si="1692"/>
        <v>-107.64953440207474</v>
      </c>
      <c r="AJ4690" s="3">
        <f t="shared" si="1701"/>
        <v>746140.39864238689</v>
      </c>
      <c r="AK4690" s="3">
        <f t="shared" si="1685"/>
        <v>582036.78200126044</v>
      </c>
    </row>
    <row r="4691" spans="2:37" x14ac:dyDescent="0.2">
      <c r="B4691" s="2">
        <v>41646</v>
      </c>
      <c r="C4691" s="1">
        <v>487.24</v>
      </c>
      <c r="D4691" s="1">
        <f t="shared" si="1671"/>
        <v>2</v>
      </c>
      <c r="E4691" s="1" t="b">
        <f t="shared" si="1672"/>
        <v>0</v>
      </c>
      <c r="F4691" s="6">
        <f t="shared" si="1673"/>
        <v>4.4321672267002565E-3</v>
      </c>
      <c r="G4691" s="8">
        <f t="shared" si="1674"/>
        <v>-4.8963263017211798E-4</v>
      </c>
      <c r="H4691" s="8">
        <f t="shared" si="1675"/>
        <v>-1.1202917963322227E-4</v>
      </c>
      <c r="I4691" s="8">
        <f t="shared" si="1676"/>
        <v>-3.3353204217025057E-4</v>
      </c>
      <c r="J4691" s="6">
        <f t="shared" si="1677"/>
        <v>1.2360639460690407E-3</v>
      </c>
      <c r="K4691" s="6">
        <f t="shared" si="1678"/>
        <v>9.9170002784769776E-4</v>
      </c>
      <c r="L4691" s="6">
        <f t="shared" si="1679"/>
        <v>6.4909565004198945E-4</v>
      </c>
      <c r="M4691" s="9">
        <f t="shared" si="1680"/>
        <v>-0.39612241076140037</v>
      </c>
      <c r="N4691" s="9">
        <f t="shared" si="1681"/>
        <v>-0.11296680093511842</v>
      </c>
      <c r="O4691" s="9">
        <f t="shared" si="1682"/>
        <v>-0.51384112980679297</v>
      </c>
      <c r="P4691" s="9">
        <f t="shared" si="1683"/>
        <v>-0.34097678050110392</v>
      </c>
      <c r="Q4691" s="10">
        <f t="shared" si="1693"/>
        <v>0.12813967789305661</v>
      </c>
      <c r="R4691" s="10">
        <f t="shared" si="1686"/>
        <v>0.62431872247069919</v>
      </c>
      <c r="S4691" s="10">
        <f>_xlfn.PERCENTILE.INC($R$1519:R4691,0.75)</f>
        <v>0.82692737323413112</v>
      </c>
      <c r="T4691" s="10">
        <f t="shared" si="1687"/>
        <v>0.82692737323413112</v>
      </c>
      <c r="U4691" s="11">
        <f t="shared" si="1694"/>
        <v>0.62431872247069919</v>
      </c>
      <c r="V4691" s="10">
        <f t="shared" si="1688"/>
        <v>-0.42586037939982457</v>
      </c>
      <c r="W4691" s="10">
        <f t="shared" si="1689"/>
        <v>0.62603655690246307</v>
      </c>
      <c r="X4691" s="10">
        <f t="shared" si="1695"/>
        <v>0.78039840308837405</v>
      </c>
      <c r="Y4691" s="10">
        <f>_xlfn.PERCENTILE.INC($X$1519:X4691,0.75)</f>
        <v>1.0336592165426639</v>
      </c>
      <c r="Z4691" s="10">
        <f t="shared" si="1696"/>
        <v>1.0336592165426639</v>
      </c>
      <c r="AA4691" s="10">
        <f t="shared" si="1697"/>
        <v>0.78315872075082416</v>
      </c>
      <c r="AB4691" s="10">
        <f t="shared" si="1698"/>
        <v>-0.26660416564064277</v>
      </c>
      <c r="AC4691" s="10">
        <f t="shared" si="1699"/>
        <v>-0.20879337730996661</v>
      </c>
      <c r="AD4691" s="13">
        <f t="shared" si="1700"/>
        <v>-266604.16564064275</v>
      </c>
      <c r="AE4691" s="13">
        <f t="shared" si="1690"/>
        <v>-208793.3773099666</v>
      </c>
      <c r="AF4691" s="13"/>
      <c r="AG4691" s="2">
        <f t="shared" si="1684"/>
        <v>41646</v>
      </c>
      <c r="AH4691" s="3">
        <f t="shared" si="1691"/>
        <v>-1181.6342454542234</v>
      </c>
      <c r="AI4691" s="3">
        <f t="shared" si="1692"/>
        <v>-925.40716406529498</v>
      </c>
      <c r="AJ4691" s="3">
        <f t="shared" si="1701"/>
        <v>744958.76439693267</v>
      </c>
      <c r="AK4691" s="3">
        <f t="shared" si="1685"/>
        <v>581111.37483719515</v>
      </c>
    </row>
    <row r="4692" spans="2:37" x14ac:dyDescent="0.2">
      <c r="B4692" s="2">
        <v>41647</v>
      </c>
      <c r="C4692" s="1">
        <v>484.25</v>
      </c>
      <c r="D4692" s="1">
        <f t="shared" si="1671"/>
        <v>2</v>
      </c>
      <c r="E4692" s="1" t="b">
        <f t="shared" si="1672"/>
        <v>0</v>
      </c>
      <c r="F4692" s="6">
        <f t="shared" si="1673"/>
        <v>-6.1366061899680302E-3</v>
      </c>
      <c r="G4692" s="8">
        <f t="shared" si="1674"/>
        <v>-7.4156221057285578E-4</v>
      </c>
      <c r="H4692" s="8">
        <f t="shared" si="1675"/>
        <v>-2.4631125501881057E-4</v>
      </c>
      <c r="I4692" s="8">
        <f t="shared" si="1676"/>
        <v>-3.7963099145301652E-4</v>
      </c>
      <c r="J4692" s="6">
        <f t="shared" si="1677"/>
        <v>1.2291198179926492E-3</v>
      </c>
      <c r="K4692" s="6">
        <f t="shared" si="1678"/>
        <v>9.881150969269848E-4</v>
      </c>
      <c r="L4692" s="6">
        <f t="shared" si="1679"/>
        <v>6.4801479554259841E-4</v>
      </c>
      <c r="M4692" s="9">
        <f t="shared" si="1680"/>
        <v>-0.60332784462294853</v>
      </c>
      <c r="N4692" s="9">
        <f t="shared" si="1681"/>
        <v>-0.24927385057149001</v>
      </c>
      <c r="O4692" s="9">
        <f t="shared" si="1682"/>
        <v>-0.58583691925605241</v>
      </c>
      <c r="P4692" s="9">
        <f t="shared" si="1683"/>
        <v>-0.4794795381501637</v>
      </c>
      <c r="Q4692" s="10">
        <f t="shared" si="1693"/>
        <v>0.12834275712368282</v>
      </c>
      <c r="R4692" s="10">
        <f t="shared" si="1686"/>
        <v>0.62333085086293327</v>
      </c>
      <c r="S4692" s="10">
        <f>_xlfn.PERCENTILE.INC($R$1519:R4692,0.75)</f>
        <v>0.82690497934904506</v>
      </c>
      <c r="T4692" s="10">
        <f t="shared" si="1687"/>
        <v>0.82690497934904506</v>
      </c>
      <c r="U4692" s="11">
        <f t="shared" si="1694"/>
        <v>0.62333085086293327</v>
      </c>
      <c r="V4692" s="10">
        <f t="shared" si="1688"/>
        <v>-0.42586037939982457</v>
      </c>
      <c r="W4692" s="10">
        <f t="shared" si="1689"/>
        <v>0.62603655690246307</v>
      </c>
      <c r="X4692" s="10">
        <f t="shared" si="1695"/>
        <v>0.77916356357866667</v>
      </c>
      <c r="Y4692" s="10">
        <f>_xlfn.PERCENTILE.INC($X$1519:X4692,0.75)</f>
        <v>1.0336312241863064</v>
      </c>
      <c r="Z4692" s="10">
        <f t="shared" si="1696"/>
        <v>1.0336312241863064</v>
      </c>
      <c r="AA4692" s="10">
        <f t="shared" si="1697"/>
        <v>0.78315872075082416</v>
      </c>
      <c r="AB4692" s="10">
        <f t="shared" si="1698"/>
        <v>-0.26660416564064277</v>
      </c>
      <c r="AC4692" s="10">
        <f t="shared" si="1699"/>
        <v>-0.20879337730996661</v>
      </c>
      <c r="AD4692" s="13">
        <f t="shared" si="1700"/>
        <v>-266604.16564064275</v>
      </c>
      <c r="AE4692" s="13">
        <f t="shared" si="1690"/>
        <v>-208793.3773099666</v>
      </c>
      <c r="AF4692" s="13"/>
      <c r="AG4692" s="2">
        <f t="shared" si="1684"/>
        <v>41647</v>
      </c>
      <c r="AH4692" s="3">
        <f t="shared" si="1691"/>
        <v>1636.0447731416302</v>
      </c>
      <c r="AI4692" s="3">
        <f t="shared" si="1692"/>
        <v>1281.2827316246714</v>
      </c>
      <c r="AJ4692" s="3">
        <f t="shared" si="1701"/>
        <v>746594.8091700743</v>
      </c>
      <c r="AK4692" s="3">
        <f t="shared" si="1685"/>
        <v>582392.65756881982</v>
      </c>
    </row>
    <row r="4693" spans="2:37" x14ac:dyDescent="0.2">
      <c r="B4693" s="2">
        <v>41648</v>
      </c>
      <c r="C4693" s="1">
        <v>480.36</v>
      </c>
      <c r="D4693" s="1">
        <f t="shared" si="1671"/>
        <v>2</v>
      </c>
      <c r="E4693" s="1" t="b">
        <f t="shared" si="1672"/>
        <v>0</v>
      </c>
      <c r="F4693" s="6">
        <f t="shared" si="1673"/>
        <v>-8.0330407847185592E-3</v>
      </c>
      <c r="G4693" s="8">
        <f t="shared" si="1674"/>
        <v>-9.8582295854039996E-4</v>
      </c>
      <c r="H4693" s="8">
        <f t="shared" si="1675"/>
        <v>-3.8891561885362778E-4</v>
      </c>
      <c r="I4693" s="8">
        <f t="shared" si="1676"/>
        <v>-4.3327790846201588E-4</v>
      </c>
      <c r="J4693" s="6">
        <f t="shared" si="1677"/>
        <v>1.2230034148425896E-3</v>
      </c>
      <c r="K4693" s="6">
        <f t="shared" si="1678"/>
        <v>9.8497363642600553E-4</v>
      </c>
      <c r="L4693" s="6">
        <f t="shared" si="1679"/>
        <v>6.4697908005153452E-4</v>
      </c>
      <c r="M4693" s="9">
        <f t="shared" si="1680"/>
        <v>-0.8060672166375622</v>
      </c>
      <c r="N4693" s="9">
        <f t="shared" si="1681"/>
        <v>-0.39484875987626944</v>
      </c>
      <c r="O4693" s="9">
        <f t="shared" si="1682"/>
        <v>-0.66969384609391625</v>
      </c>
      <c r="P4693" s="9">
        <f t="shared" si="1683"/>
        <v>-0.623536607535916</v>
      </c>
      <c r="Q4693" s="10">
        <f t="shared" si="1693"/>
        <v>0.12912570252375208</v>
      </c>
      <c r="R4693" s="10">
        <f t="shared" si="1686"/>
        <v>0.61955132430187065</v>
      </c>
      <c r="S4693" s="10">
        <f>_xlfn.PERCENTILE.INC($R$1519:R4693,0.75)</f>
        <v>0.82688258546395899</v>
      </c>
      <c r="T4693" s="10">
        <f t="shared" si="1687"/>
        <v>0.82688258546395899</v>
      </c>
      <c r="U4693" s="11">
        <f t="shared" si="1694"/>
        <v>0.61955132430187065</v>
      </c>
      <c r="V4693" s="10">
        <f t="shared" si="1688"/>
        <v>-0.42586037939982457</v>
      </c>
      <c r="W4693" s="10">
        <f t="shared" si="1689"/>
        <v>0.62603655690246307</v>
      </c>
      <c r="X4693" s="10">
        <f t="shared" si="1695"/>
        <v>0.77443915537733832</v>
      </c>
      <c r="Y4693" s="10">
        <f>_xlfn.PERCENTILE.INC($X$1519:X4693,0.75)</f>
        <v>1.0336032318299488</v>
      </c>
      <c r="Z4693" s="10">
        <f t="shared" si="1696"/>
        <v>1.0336032318299488</v>
      </c>
      <c r="AA4693" s="10">
        <f t="shared" si="1697"/>
        <v>0.78315872075082416</v>
      </c>
      <c r="AB4693" s="10">
        <f t="shared" si="1698"/>
        <v>-0.26660416564064277</v>
      </c>
      <c r="AC4693" s="10">
        <f t="shared" si="1699"/>
        <v>-0.20879337730996661</v>
      </c>
      <c r="AD4693" s="13">
        <f t="shared" si="1700"/>
        <v>-266604.16564064275</v>
      </c>
      <c r="AE4693" s="13">
        <f t="shared" si="1690"/>
        <v>-208793.3773099666</v>
      </c>
      <c r="AF4693" s="13"/>
      <c r="AG4693" s="2">
        <f t="shared" si="1684"/>
        <v>41648</v>
      </c>
      <c r="AH4693" s="3">
        <f t="shared" si="1691"/>
        <v>2141.6421359671454</v>
      </c>
      <c r="AI4693" s="3">
        <f t="shared" si="1692"/>
        <v>1677.2457155100924</v>
      </c>
      <c r="AJ4693" s="3">
        <f t="shared" si="1701"/>
        <v>748736.45130604145</v>
      </c>
      <c r="AK4693" s="3">
        <f t="shared" si="1685"/>
        <v>584069.90328432992</v>
      </c>
    </row>
    <row r="4694" spans="2:37" x14ac:dyDescent="0.2">
      <c r="B4694" s="2">
        <v>41649</v>
      </c>
      <c r="C4694" s="1">
        <v>486.99</v>
      </c>
      <c r="D4694" s="1">
        <f t="shared" si="1671"/>
        <v>2</v>
      </c>
      <c r="E4694" s="1" t="b">
        <f t="shared" si="1672"/>
        <v>0</v>
      </c>
      <c r="F4694" s="6">
        <f t="shared" si="1673"/>
        <v>1.3802148388708524E-2</v>
      </c>
      <c r="G4694" s="8">
        <f t="shared" si="1674"/>
        <v>-6.5793933881559718E-4</v>
      </c>
      <c r="H4694" s="8">
        <f t="shared" si="1675"/>
        <v>-2.418846663518704E-4</v>
      </c>
      <c r="I4694" s="8">
        <f t="shared" si="1676"/>
        <v>-3.4346432589298044E-4</v>
      </c>
      <c r="J4694" s="6">
        <f t="shared" si="1677"/>
        <v>1.2134154247611553E-3</v>
      </c>
      <c r="K4694" s="6">
        <f t="shared" si="1678"/>
        <v>9.8049188011867304E-4</v>
      </c>
      <c r="L4694" s="6">
        <f t="shared" si="1679"/>
        <v>6.4532796884782652E-4</v>
      </c>
      <c r="M4694" s="9">
        <f t="shared" si="1680"/>
        <v>-0.54222101136146661</v>
      </c>
      <c r="N4694" s="9">
        <f t="shared" si="1681"/>
        <v>-0.24669726619520202</v>
      </c>
      <c r="O4694" s="9">
        <f t="shared" si="1682"/>
        <v>-0.53223220203240884</v>
      </c>
      <c r="P4694" s="9">
        <f t="shared" si="1683"/>
        <v>-0.44038349319635922</v>
      </c>
      <c r="Q4694" s="10">
        <f t="shared" si="1693"/>
        <v>0.13025472219727838</v>
      </c>
      <c r="R4694" s="10">
        <f t="shared" si="1686"/>
        <v>0.61418118783313924</v>
      </c>
      <c r="S4694" s="10">
        <f>_xlfn.PERCENTILE.INC($R$1519:R4694,0.75)</f>
        <v>0.82686019157887292</v>
      </c>
      <c r="T4694" s="10">
        <f t="shared" si="1687"/>
        <v>0.82686019157887292</v>
      </c>
      <c r="U4694" s="11">
        <f t="shared" si="1694"/>
        <v>0.61418118783313924</v>
      </c>
      <c r="V4694" s="10">
        <f t="shared" si="1688"/>
        <v>-0.42586037939982457</v>
      </c>
      <c r="W4694" s="10">
        <f t="shared" si="1689"/>
        <v>0.62603655690246307</v>
      </c>
      <c r="X4694" s="10">
        <f t="shared" si="1695"/>
        <v>0.76772648479142402</v>
      </c>
      <c r="Y4694" s="10">
        <f>_xlfn.PERCENTILE.INC($X$1519:X4694,0.75)</f>
        <v>1.0335752394735911</v>
      </c>
      <c r="Z4694" s="10">
        <f t="shared" si="1696"/>
        <v>1.0335752394735911</v>
      </c>
      <c r="AA4694" s="10">
        <f t="shared" si="1697"/>
        <v>0.78315872075082416</v>
      </c>
      <c r="AB4694" s="10">
        <f t="shared" si="1698"/>
        <v>-0.26660416564064277</v>
      </c>
      <c r="AC4694" s="10">
        <f t="shared" si="1699"/>
        <v>-0.20879337730996661</v>
      </c>
      <c r="AD4694" s="13">
        <f t="shared" si="1700"/>
        <v>-266604.16564064275</v>
      </c>
      <c r="AE4694" s="13">
        <f t="shared" si="1690"/>
        <v>-208793.3773099666</v>
      </c>
      <c r="AF4694" s="13"/>
      <c r="AG4694" s="2">
        <f t="shared" si="1684"/>
        <v>41649</v>
      </c>
      <c r="AH4694" s="3">
        <f t="shared" si="1691"/>
        <v>-3679.7102552199776</v>
      </c>
      <c r="AI4694" s="3">
        <f t="shared" si="1692"/>
        <v>-2881.7971762117663</v>
      </c>
      <c r="AJ4694" s="3">
        <f t="shared" si="1701"/>
        <v>745056.7410508215</v>
      </c>
      <c r="AK4694" s="3">
        <f t="shared" si="1685"/>
        <v>581188.1061081182</v>
      </c>
    </row>
    <row r="4695" spans="2:37" x14ac:dyDescent="0.2">
      <c r="B4695" s="2">
        <v>41652</v>
      </c>
      <c r="C4695" s="1">
        <v>492.24</v>
      </c>
      <c r="D4695" s="1">
        <f t="shared" si="1671"/>
        <v>3</v>
      </c>
      <c r="E4695" s="1" t="b">
        <f t="shared" si="1672"/>
        <v>1</v>
      </c>
      <c r="F4695" s="6">
        <f t="shared" si="1673"/>
        <v>1.0780508840017244E-2</v>
      </c>
      <c r="G4695" s="8">
        <f t="shared" si="1674"/>
        <v>-3.8285371675559796E-4</v>
      </c>
      <c r="H4695" s="8">
        <f t="shared" si="1675"/>
        <v>-6.7633310957461557E-5</v>
      </c>
      <c r="I4695" s="8">
        <f t="shared" si="1676"/>
        <v>-2.8864430881094552E-4</v>
      </c>
      <c r="J4695" s="6">
        <f t="shared" si="1677"/>
        <v>1.2003959554441831E-3</v>
      </c>
      <c r="K4695" s="6">
        <f t="shared" si="1678"/>
        <v>9.7465908382133345E-4</v>
      </c>
      <c r="L4695" s="6">
        <f t="shared" si="1679"/>
        <v>6.4302187357926158E-4</v>
      </c>
      <c r="M4695" s="9">
        <f t="shared" si="1680"/>
        <v>-0.31893952576167289</v>
      </c>
      <c r="N4695" s="9">
        <f t="shared" si="1681"/>
        <v>-6.939176177612022E-2</v>
      </c>
      <c r="O4695" s="9">
        <f t="shared" si="1682"/>
        <v>-0.44888723178927131</v>
      </c>
      <c r="P4695" s="9">
        <f t="shared" si="1683"/>
        <v>-0.27907283977568814</v>
      </c>
      <c r="Q4695" s="10">
        <f t="shared" si="1693"/>
        <v>0.13227418885028697</v>
      </c>
      <c r="R4695" s="10">
        <f t="shared" si="1686"/>
        <v>0.60480431364086529</v>
      </c>
      <c r="S4695" s="10">
        <f>_xlfn.PERCENTILE.INC($R$1519:R4695,0.75)</f>
        <v>0.82683779769378685</v>
      </c>
      <c r="T4695" s="10">
        <f t="shared" si="1687"/>
        <v>0.82683779769378685</v>
      </c>
      <c r="U4695" s="11">
        <f t="shared" si="1694"/>
        <v>0.60480431364086529</v>
      </c>
      <c r="V4695" s="10">
        <f t="shared" si="1688"/>
        <v>-0.44038349319635922</v>
      </c>
      <c r="W4695" s="10">
        <f t="shared" si="1689"/>
        <v>0.61418118783313924</v>
      </c>
      <c r="X4695" s="10">
        <f t="shared" si="1695"/>
        <v>0.75600539205108164</v>
      </c>
      <c r="Y4695" s="10">
        <f>_xlfn.PERCENTILE.INC($X$1519:X4695,0.75)</f>
        <v>1.0335472471172336</v>
      </c>
      <c r="Z4695" s="10">
        <f t="shared" si="1696"/>
        <v>1.0335472471172336</v>
      </c>
      <c r="AA4695" s="10">
        <f t="shared" si="1697"/>
        <v>0.75600539205108164</v>
      </c>
      <c r="AB4695" s="10">
        <f t="shared" si="1698"/>
        <v>-0.2704752569534471</v>
      </c>
      <c r="AC4695" s="10">
        <f t="shared" si="1699"/>
        <v>-0.20448075267320781</v>
      </c>
      <c r="AD4695" s="13">
        <f t="shared" si="1700"/>
        <v>-270475.25695344707</v>
      </c>
      <c r="AE4695" s="13">
        <f t="shared" si="1690"/>
        <v>-204480.75267320781</v>
      </c>
      <c r="AF4695" s="13"/>
      <c r="AG4695" s="2">
        <f t="shared" si="1684"/>
        <v>41652</v>
      </c>
      <c r="AH4695" s="3">
        <f t="shared" si="1691"/>
        <v>-2874.1285644743707</v>
      </c>
      <c r="AI4695" s="3">
        <f t="shared" si="1692"/>
        <v>-2250.898849827151</v>
      </c>
      <c r="AJ4695" s="3">
        <f t="shared" si="1701"/>
        <v>742182.61248634709</v>
      </c>
      <c r="AK4695" s="3">
        <f t="shared" si="1685"/>
        <v>578937.20725829108</v>
      </c>
    </row>
    <row r="4696" spans="2:37" x14ac:dyDescent="0.2">
      <c r="B4696" s="2">
        <v>41653</v>
      </c>
      <c r="C4696" s="1">
        <v>490.53</v>
      </c>
      <c r="D4696" s="1">
        <f t="shared" si="1671"/>
        <v>3</v>
      </c>
      <c r="E4696" s="1" t="b">
        <f t="shared" si="1672"/>
        <v>0</v>
      </c>
      <c r="F4696" s="6">
        <f t="shared" si="1673"/>
        <v>-3.4739151633350618E-3</v>
      </c>
      <c r="G4696" s="8">
        <f t="shared" si="1674"/>
        <v>-4.768869109560667E-4</v>
      </c>
      <c r="H4696" s="8">
        <f t="shared" si="1675"/>
        <v>-6.971346526174405E-5</v>
      </c>
      <c r="I4696" s="8">
        <f t="shared" si="1676"/>
        <v>-2.9745810723487859E-4</v>
      </c>
      <c r="J4696" s="6">
        <f t="shared" si="1677"/>
        <v>1.1936144323599707E-3</v>
      </c>
      <c r="K4696" s="6">
        <f t="shared" si="1678"/>
        <v>9.710124083108678E-4</v>
      </c>
      <c r="L4696" s="6">
        <f t="shared" si="1679"/>
        <v>6.4164556933092695E-4</v>
      </c>
      <c r="M4696" s="9">
        <f t="shared" si="1680"/>
        <v>-0.39953179018888318</v>
      </c>
      <c r="N4696" s="9">
        <f t="shared" si="1681"/>
        <v>-7.179461834377035E-2</v>
      </c>
      <c r="O4696" s="9">
        <f t="shared" si="1682"/>
        <v>-0.46358631844844139</v>
      </c>
      <c r="P4696" s="9">
        <f t="shared" si="1683"/>
        <v>-0.31163757566036493</v>
      </c>
      <c r="Q4696" s="10">
        <f t="shared" si="1693"/>
        <v>0.13236606590036426</v>
      </c>
      <c r="R4696" s="10">
        <f t="shared" si="1686"/>
        <v>0.60438451090794143</v>
      </c>
      <c r="S4696" s="10">
        <f>_xlfn.PERCENTILE.INC($R$1519:R4696,0.75)</f>
        <v>0.82682690911034629</v>
      </c>
      <c r="T4696" s="10">
        <f t="shared" si="1687"/>
        <v>0.82682690911034629</v>
      </c>
      <c r="U4696" s="11">
        <f t="shared" si="1694"/>
        <v>0.60438451090794143</v>
      </c>
      <c r="V4696" s="10">
        <f t="shared" si="1688"/>
        <v>-0.44038349319635922</v>
      </c>
      <c r="W4696" s="10">
        <f t="shared" si="1689"/>
        <v>0.61418118783313924</v>
      </c>
      <c r="X4696" s="10">
        <f t="shared" si="1695"/>
        <v>0.75548063863492687</v>
      </c>
      <c r="Y4696" s="10">
        <f>_xlfn.PERCENTILE.INC($X$1519:X4696,0.75)</f>
        <v>1.0335336363879328</v>
      </c>
      <c r="Z4696" s="10">
        <f t="shared" si="1696"/>
        <v>1.0335336363879328</v>
      </c>
      <c r="AA4696" s="10">
        <f t="shared" si="1697"/>
        <v>0.75600539205108164</v>
      </c>
      <c r="AB4696" s="10">
        <f t="shared" si="1698"/>
        <v>-0.2704752569534471</v>
      </c>
      <c r="AC4696" s="10">
        <f t="shared" si="1699"/>
        <v>-0.20448075267320781</v>
      </c>
      <c r="AD4696" s="13">
        <f t="shared" si="1700"/>
        <v>-270475.25695344707</v>
      </c>
      <c r="AE4696" s="13">
        <f t="shared" si="1690"/>
        <v>-204480.75267320781</v>
      </c>
      <c r="AF4696" s="13"/>
      <c r="AG4696" s="2">
        <f t="shared" si="1684"/>
        <v>41653</v>
      </c>
      <c r="AH4696" s="3">
        <f t="shared" si="1691"/>
        <v>939.60809643752691</v>
      </c>
      <c r="AI4696" s="3">
        <f t="shared" si="1692"/>
        <v>710.34878732162304</v>
      </c>
      <c r="AJ4696" s="3">
        <f t="shared" si="1701"/>
        <v>743122.22058278462</v>
      </c>
      <c r="AK4696" s="3">
        <f t="shared" si="1685"/>
        <v>579647.55604561267</v>
      </c>
    </row>
    <row r="4697" spans="2:37" x14ac:dyDescent="0.2">
      <c r="B4697" s="2">
        <v>41654</v>
      </c>
      <c r="C4697" s="1">
        <v>490.73</v>
      </c>
      <c r="D4697" s="1">
        <f t="shared" si="1671"/>
        <v>3</v>
      </c>
      <c r="E4697" s="1" t="b">
        <f t="shared" si="1672"/>
        <v>0</v>
      </c>
      <c r="F4697" s="6">
        <f t="shared" si="1673"/>
        <v>4.0772225959684327E-4</v>
      </c>
      <c r="G4697" s="8">
        <f t="shared" si="1674"/>
        <v>-4.5625092387618004E-4</v>
      </c>
      <c r="H4697" s="8">
        <f t="shared" si="1675"/>
        <v>-4.1293129028575434E-5</v>
      </c>
      <c r="I4697" s="8">
        <f t="shared" si="1676"/>
        <v>-2.912013203697084E-4</v>
      </c>
      <c r="J4697" s="6">
        <f t="shared" si="1677"/>
        <v>1.185977441710009E-3</v>
      </c>
      <c r="K4697" s="6">
        <f t="shared" si="1678"/>
        <v>9.6677866362662485E-4</v>
      </c>
      <c r="L4697" s="6">
        <f t="shared" si="1679"/>
        <v>6.4013223682434102E-4</v>
      </c>
      <c r="M4697" s="9">
        <f t="shared" si="1680"/>
        <v>-0.38470455493515271</v>
      </c>
      <c r="N4697" s="9">
        <f t="shared" si="1681"/>
        <v>-4.2712081453757718E-2</v>
      </c>
      <c r="O4697" s="9">
        <f t="shared" si="1682"/>
        <v>-0.45490806995495381</v>
      </c>
      <c r="P4697" s="9">
        <f t="shared" si="1683"/>
        <v>-0.29410823544795472</v>
      </c>
      <c r="Q4697" s="10">
        <f t="shared" si="1693"/>
        <v>0.13089530459868173</v>
      </c>
      <c r="R4697" s="10">
        <f t="shared" si="1686"/>
        <v>0.61117547527984972</v>
      </c>
      <c r="S4697" s="10">
        <f>_xlfn.PERCENTILE.INC($R$1519:R4697,0.75)</f>
        <v>0.82681602052690573</v>
      </c>
      <c r="T4697" s="10">
        <f t="shared" si="1687"/>
        <v>0.82681602052690573</v>
      </c>
      <c r="U4697" s="11">
        <f t="shared" si="1694"/>
        <v>0.61117547527984972</v>
      </c>
      <c r="V4697" s="10">
        <f t="shared" si="1688"/>
        <v>-0.44038349319635922</v>
      </c>
      <c r="W4697" s="10">
        <f t="shared" si="1689"/>
        <v>0.61418118783313924</v>
      </c>
      <c r="X4697" s="10">
        <f t="shared" si="1695"/>
        <v>0.7639693440998121</v>
      </c>
      <c r="Y4697" s="10">
        <f>_xlfn.PERCENTILE.INC($X$1519:X4697,0.75)</f>
        <v>1.0335200256586323</v>
      </c>
      <c r="Z4697" s="10">
        <f t="shared" si="1696"/>
        <v>1.0335200256586323</v>
      </c>
      <c r="AA4697" s="10">
        <f t="shared" si="1697"/>
        <v>0.75600539205108164</v>
      </c>
      <c r="AB4697" s="10">
        <f t="shared" si="1698"/>
        <v>-0.2704752569534471</v>
      </c>
      <c r="AC4697" s="10">
        <f t="shared" si="1699"/>
        <v>-0.20448075267320781</v>
      </c>
      <c r="AD4697" s="13">
        <f t="shared" si="1700"/>
        <v>-270475.25695344707</v>
      </c>
      <c r="AE4697" s="13">
        <f t="shared" si="1690"/>
        <v>-204480.75267320781</v>
      </c>
      <c r="AF4697" s="13"/>
      <c r="AG4697" s="2">
        <f t="shared" si="1684"/>
        <v>41654</v>
      </c>
      <c r="AH4697" s="3">
        <f t="shared" si="1691"/>
        <v>-110.27878293009623</v>
      </c>
      <c r="AI4697" s="3">
        <f t="shared" si="1692"/>
        <v>-83.371354523983541</v>
      </c>
      <c r="AJ4697" s="3">
        <f t="shared" si="1701"/>
        <v>743011.94179985451</v>
      </c>
      <c r="AK4697" s="3">
        <f t="shared" si="1685"/>
        <v>579564.18469108874</v>
      </c>
    </row>
    <row r="4698" spans="2:37" x14ac:dyDescent="0.2">
      <c r="B4698" s="2">
        <v>41655</v>
      </c>
      <c r="C4698" s="1">
        <v>487.4</v>
      </c>
      <c r="D4698" s="1">
        <f t="shared" si="1671"/>
        <v>3</v>
      </c>
      <c r="E4698" s="1" t="b">
        <f t="shared" si="1672"/>
        <v>0</v>
      </c>
      <c r="F4698" s="6">
        <f t="shared" si="1673"/>
        <v>-6.7858088969495745E-3</v>
      </c>
      <c r="G4698" s="8">
        <f t="shared" si="1674"/>
        <v>-6.3821436625261354E-4</v>
      </c>
      <c r="H4698" s="8">
        <f t="shared" si="1675"/>
        <v>-8.238190413286021E-5</v>
      </c>
      <c r="I4698" s="8">
        <f t="shared" si="1676"/>
        <v>-3.3788731609022424E-4</v>
      </c>
      <c r="J4698" s="6">
        <f t="shared" si="1677"/>
        <v>1.1802600678648533E-3</v>
      </c>
      <c r="K4698" s="6">
        <f t="shared" si="1678"/>
        <v>9.6303178154106151E-4</v>
      </c>
      <c r="L4698" s="6">
        <f t="shared" si="1679"/>
        <v>6.3884463019324011E-4</v>
      </c>
      <c r="M4698" s="9">
        <f t="shared" si="1680"/>
        <v>-0.54074045511611157</v>
      </c>
      <c r="N4698" s="9">
        <f t="shared" si="1681"/>
        <v>-8.5544325443788718E-2</v>
      </c>
      <c r="O4698" s="9">
        <f t="shared" si="1682"/>
        <v>-0.52890374297741038</v>
      </c>
      <c r="P4698" s="9">
        <f t="shared" si="1683"/>
        <v>-0.38506284117910355</v>
      </c>
      <c r="Q4698" s="10">
        <f t="shared" si="1693"/>
        <v>0.13128074802954395</v>
      </c>
      <c r="R4698" s="10">
        <f t="shared" si="1686"/>
        <v>0.60938104939801585</v>
      </c>
      <c r="S4698" s="10">
        <f>_xlfn.PERCENTILE.INC($R$1519:R4698,0.75)</f>
        <v>0.82680513194346517</v>
      </c>
      <c r="T4698" s="10">
        <f t="shared" si="1687"/>
        <v>0.82680513194346517</v>
      </c>
      <c r="U4698" s="11">
        <f t="shared" si="1694"/>
        <v>0.60938104939801585</v>
      </c>
      <c r="V4698" s="10">
        <f t="shared" si="1688"/>
        <v>-0.44038349319635922</v>
      </c>
      <c r="W4698" s="10">
        <f t="shared" si="1689"/>
        <v>0.61418118783313924</v>
      </c>
      <c r="X4698" s="10">
        <f t="shared" si="1695"/>
        <v>0.76172631174751992</v>
      </c>
      <c r="Y4698" s="10">
        <f>_xlfn.PERCENTILE.INC($X$1519:X4698,0.75)</f>
        <v>1.0335064149293316</v>
      </c>
      <c r="Z4698" s="10">
        <f t="shared" si="1696"/>
        <v>1.0335064149293316</v>
      </c>
      <c r="AA4698" s="10">
        <f t="shared" si="1697"/>
        <v>0.75600539205108164</v>
      </c>
      <c r="AB4698" s="10">
        <f t="shared" si="1698"/>
        <v>-0.2704752569534471</v>
      </c>
      <c r="AC4698" s="10">
        <f t="shared" si="1699"/>
        <v>-0.20448075267320781</v>
      </c>
      <c r="AD4698" s="13">
        <f t="shared" si="1700"/>
        <v>-270475.25695344707</v>
      </c>
      <c r="AE4698" s="13">
        <f t="shared" si="1690"/>
        <v>-204480.75267320781</v>
      </c>
      <c r="AF4698" s="13"/>
      <c r="AG4698" s="2">
        <f t="shared" si="1684"/>
        <v>41655</v>
      </c>
      <c r="AH4698" s="3">
        <f t="shared" si="1691"/>
        <v>1835.3934050394234</v>
      </c>
      <c r="AI4698" s="3">
        <f t="shared" si="1692"/>
        <v>1387.567310744799</v>
      </c>
      <c r="AJ4698" s="3">
        <f t="shared" si="1701"/>
        <v>744847.33520489396</v>
      </c>
      <c r="AK4698" s="3">
        <f t="shared" si="1685"/>
        <v>580951.75200183352</v>
      </c>
    </row>
    <row r="4699" spans="2:37" x14ac:dyDescent="0.2">
      <c r="B4699" s="2">
        <v>41656</v>
      </c>
      <c r="C4699" s="1">
        <v>489.55</v>
      </c>
      <c r="D4699" s="1">
        <f t="shared" si="1671"/>
        <v>3</v>
      </c>
      <c r="E4699" s="1" t="b">
        <f t="shared" si="1672"/>
        <v>0</v>
      </c>
      <c r="F4699" s="6">
        <f t="shared" si="1673"/>
        <v>4.411161263849106E-3</v>
      </c>
      <c r="G4699" s="8">
        <f t="shared" si="1674"/>
        <v>-5.0166029624743123E-4</v>
      </c>
      <c r="H4699" s="8">
        <f t="shared" si="1675"/>
        <v>-2.7027272492337929E-5</v>
      </c>
      <c r="I4699" s="8">
        <f t="shared" si="1676"/>
        <v>-3.0771906157398655E-4</v>
      </c>
      <c r="J4699" s="6">
        <f t="shared" si="1677"/>
        <v>1.1771117867843443E-3</v>
      </c>
      <c r="K4699" s="6">
        <f t="shared" si="1678"/>
        <v>9.6020697718989401E-4</v>
      </c>
      <c r="L4699" s="6">
        <f t="shared" si="1679"/>
        <v>6.3789270628488836E-4</v>
      </c>
      <c r="M4699" s="9">
        <f t="shared" si="1680"/>
        <v>-0.4261789762702794</v>
      </c>
      <c r="N4699" s="9">
        <f t="shared" si="1681"/>
        <v>-2.814734024474071E-2</v>
      </c>
      <c r="O4699" s="9">
        <f t="shared" si="1682"/>
        <v>-0.48239940438597301</v>
      </c>
      <c r="P4699" s="9">
        <f t="shared" si="1683"/>
        <v>-0.31224190696699772</v>
      </c>
      <c r="Q4699" s="10">
        <f t="shared" si="1693"/>
        <v>0.13177429208928521</v>
      </c>
      <c r="R4699" s="10">
        <f t="shared" si="1686"/>
        <v>0.60709868921773502</v>
      </c>
      <c r="S4699" s="10">
        <f>_xlfn.PERCENTILE.INC($R$1519:R4699,0.75)</f>
        <v>0.82679424336002461</v>
      </c>
      <c r="T4699" s="10">
        <f t="shared" si="1687"/>
        <v>0.82679424336002461</v>
      </c>
      <c r="U4699" s="11">
        <f t="shared" si="1694"/>
        <v>0.60709868921773502</v>
      </c>
      <c r="V4699" s="10">
        <f t="shared" si="1688"/>
        <v>-0.44038349319635922</v>
      </c>
      <c r="W4699" s="10">
        <f t="shared" si="1689"/>
        <v>0.61418118783313924</v>
      </c>
      <c r="X4699" s="10">
        <f t="shared" si="1695"/>
        <v>0.75887336152216889</v>
      </c>
      <c r="Y4699" s="10">
        <f>_xlfn.PERCENTILE.INC($X$1519:X4699,0.75)</f>
        <v>1.0334928042000309</v>
      </c>
      <c r="Z4699" s="10">
        <f t="shared" si="1696"/>
        <v>1.0334928042000309</v>
      </c>
      <c r="AA4699" s="10">
        <f t="shared" si="1697"/>
        <v>0.75600539205108164</v>
      </c>
      <c r="AB4699" s="10">
        <f t="shared" si="1698"/>
        <v>-0.2704752569534471</v>
      </c>
      <c r="AC4699" s="10">
        <f t="shared" si="1699"/>
        <v>-0.20448075267320781</v>
      </c>
      <c r="AD4699" s="13">
        <f t="shared" si="1700"/>
        <v>-270475.25695344707</v>
      </c>
      <c r="AE4699" s="13">
        <f t="shared" si="1690"/>
        <v>-204480.75267320781</v>
      </c>
      <c r="AF4699" s="13"/>
      <c r="AG4699" s="2">
        <f t="shared" si="1684"/>
        <v>41656</v>
      </c>
      <c r="AH4699" s="3">
        <f t="shared" si="1691"/>
        <v>-1193.1099763026793</v>
      </c>
      <c r="AI4699" s="3">
        <f t="shared" si="1692"/>
        <v>-901.99757539476389</v>
      </c>
      <c r="AJ4699" s="3">
        <f t="shared" si="1701"/>
        <v>743654.22522859124</v>
      </c>
      <c r="AK4699" s="3">
        <f t="shared" si="1685"/>
        <v>580049.75442643871</v>
      </c>
    </row>
    <row r="4700" spans="2:37" x14ac:dyDescent="0.2">
      <c r="B4700" s="2">
        <v>41660</v>
      </c>
      <c r="C4700" s="1">
        <v>489.88</v>
      </c>
      <c r="D4700" s="1">
        <f t="shared" si="1671"/>
        <v>4</v>
      </c>
      <c r="E4700" s="1" t="b">
        <f t="shared" si="1672"/>
        <v>1</v>
      </c>
      <c r="F4700" s="6">
        <f t="shared" si="1673"/>
        <v>6.7408844857519412E-4</v>
      </c>
      <c r="G4700" s="8">
        <f t="shared" si="1674"/>
        <v>-5.7648592462522877E-4</v>
      </c>
      <c r="H4700" s="8">
        <f t="shared" si="1675"/>
        <v>-3.1628192989514265E-5</v>
      </c>
      <c r="I4700" s="8">
        <f t="shared" si="1676"/>
        <v>-3.0879362672397824E-4</v>
      </c>
      <c r="J4700" s="6">
        <f t="shared" si="1677"/>
        <v>1.17380236266871E-3</v>
      </c>
      <c r="K4700" s="6">
        <f t="shared" si="1678"/>
        <v>9.5726575319535288E-4</v>
      </c>
      <c r="L4700" s="6">
        <f t="shared" si="1679"/>
        <v>6.3687592674688709E-4</v>
      </c>
      <c r="M4700" s="9">
        <f t="shared" si="1680"/>
        <v>-0.49112690769726641</v>
      </c>
      <c r="N4700" s="9">
        <f t="shared" si="1681"/>
        <v>-3.3040138419179174E-2</v>
      </c>
      <c r="O4700" s="9">
        <f t="shared" si="1682"/>
        <v>-0.48485680452905822</v>
      </c>
      <c r="P4700" s="9">
        <f t="shared" si="1683"/>
        <v>-0.33634128354850129</v>
      </c>
      <c r="Q4700" s="10">
        <f t="shared" si="1693"/>
        <v>0.13164813558711183</v>
      </c>
      <c r="R4700" s="10">
        <f t="shared" si="1686"/>
        <v>0.60768046310130874</v>
      </c>
      <c r="S4700" s="10">
        <f>_xlfn.PERCENTILE.INC($R$1519:R4700,0.75)</f>
        <v>0.82672926865115082</v>
      </c>
      <c r="T4700" s="10">
        <f t="shared" si="1687"/>
        <v>0.82672926865115082</v>
      </c>
      <c r="U4700" s="11">
        <f t="shared" si="1694"/>
        <v>0.60768046310130874</v>
      </c>
      <c r="V4700" s="10">
        <f t="shared" si="1688"/>
        <v>-0.31224190696699772</v>
      </c>
      <c r="W4700" s="10">
        <f t="shared" si="1689"/>
        <v>0.60709868921773502</v>
      </c>
      <c r="X4700" s="10">
        <f t="shared" si="1695"/>
        <v>0.75960057887663601</v>
      </c>
      <c r="Y4700" s="10">
        <f>_xlfn.PERCENTILE.INC($X$1519:X4700,0.75)</f>
        <v>1.0334115858139385</v>
      </c>
      <c r="Z4700" s="10">
        <f t="shared" si="1696"/>
        <v>1.0334115858139385</v>
      </c>
      <c r="AA4700" s="10">
        <f t="shared" si="1697"/>
        <v>0.75960057887663601</v>
      </c>
      <c r="AB4700" s="10">
        <f t="shared" si="1698"/>
        <v>-0.18956165243851028</v>
      </c>
      <c r="AC4700" s="10">
        <f t="shared" si="1699"/>
        <v>-0.14399114092510409</v>
      </c>
      <c r="AD4700" s="13">
        <f t="shared" si="1700"/>
        <v>-189561.65243851027</v>
      </c>
      <c r="AE4700" s="13">
        <f t="shared" si="1690"/>
        <v>-143991.14092510409</v>
      </c>
      <c r="AF4700" s="13"/>
      <c r="AG4700" s="2">
        <f t="shared" si="1684"/>
        <v>41660</v>
      </c>
      <c r="AH4700" s="3">
        <f t="shared" si="1691"/>
        <v>-182.32424633772612</v>
      </c>
      <c r="AI4700" s="3">
        <f t="shared" si="1692"/>
        <v>-137.83811333297064</v>
      </c>
      <c r="AJ4700" s="3">
        <f t="shared" si="1701"/>
        <v>743471.90098225349</v>
      </c>
      <c r="AK4700" s="3">
        <f t="shared" si="1685"/>
        <v>579911.91631310573</v>
      </c>
    </row>
    <row r="4701" spans="2:37" x14ac:dyDescent="0.2">
      <c r="B4701" s="2">
        <v>41661</v>
      </c>
      <c r="C4701" s="1">
        <v>489.66</v>
      </c>
      <c r="D4701" s="1">
        <f t="shared" si="1671"/>
        <v>4</v>
      </c>
      <c r="E4701" s="1" t="b">
        <f t="shared" si="1672"/>
        <v>0</v>
      </c>
      <c r="F4701" s="6">
        <f t="shared" si="1673"/>
        <v>-4.4908957295652918E-4</v>
      </c>
      <c r="G4701" s="8">
        <f t="shared" si="1674"/>
        <v>-5.9999334553378046E-4</v>
      </c>
      <c r="H4701" s="8">
        <f t="shared" si="1675"/>
        <v>-3.074683379144918E-5</v>
      </c>
      <c r="I4701" s="8">
        <f t="shared" si="1676"/>
        <v>-3.0359381672550592E-4</v>
      </c>
      <c r="J4701" s="6">
        <f t="shared" si="1677"/>
        <v>1.1709592143840516E-3</v>
      </c>
      <c r="K4701" s="6">
        <f t="shared" si="1678"/>
        <v>9.5444815031912032E-4</v>
      </c>
      <c r="L4701" s="6">
        <f t="shared" si="1679"/>
        <v>6.3585931171908914E-4</v>
      </c>
      <c r="M4701" s="9">
        <f t="shared" si="1680"/>
        <v>-0.51239474284284892</v>
      </c>
      <c r="N4701" s="9">
        <f t="shared" si="1681"/>
        <v>-3.2214252582677183E-2</v>
      </c>
      <c r="O4701" s="9">
        <f t="shared" si="1682"/>
        <v>-0.47745438516064076</v>
      </c>
      <c r="P4701" s="9">
        <f t="shared" si="1683"/>
        <v>-0.34068779352872225</v>
      </c>
      <c r="Q4701" s="10">
        <f t="shared" si="1693"/>
        <v>0.1315054234055725</v>
      </c>
      <c r="R4701" s="10">
        <f t="shared" si="1686"/>
        <v>0.60833992947404192</v>
      </c>
      <c r="S4701" s="10">
        <f>_xlfn.PERCENTILE.INC($R$1519:R4701,0.75)</f>
        <v>0.82666429394227703</v>
      </c>
      <c r="T4701" s="10">
        <f t="shared" si="1687"/>
        <v>0.82666429394227703</v>
      </c>
      <c r="U4701" s="11">
        <f t="shared" si="1694"/>
        <v>0.60833992947404192</v>
      </c>
      <c r="V4701" s="10">
        <f t="shared" si="1688"/>
        <v>-0.31224190696699772</v>
      </c>
      <c r="W4701" s="10">
        <f t="shared" si="1689"/>
        <v>0.60709868921773502</v>
      </c>
      <c r="X4701" s="10">
        <f t="shared" si="1695"/>
        <v>0.76042491184255245</v>
      </c>
      <c r="Y4701" s="10">
        <f>_xlfn.PERCENTILE.INC($X$1519:X4701,0.75)</f>
        <v>1.0333303674278462</v>
      </c>
      <c r="Z4701" s="10">
        <f t="shared" si="1696"/>
        <v>1.0333303674278462</v>
      </c>
      <c r="AA4701" s="10">
        <f t="shared" si="1697"/>
        <v>0.75960057887663601</v>
      </c>
      <c r="AB4701" s="10">
        <f t="shared" si="1698"/>
        <v>-0.18956165243851028</v>
      </c>
      <c r="AC4701" s="10">
        <f t="shared" si="1699"/>
        <v>-0.14399114092510409</v>
      </c>
      <c r="AD4701" s="13">
        <f t="shared" si="1700"/>
        <v>-189561.65243851027</v>
      </c>
      <c r="AE4701" s="13">
        <f t="shared" si="1690"/>
        <v>-143991.14092510409</v>
      </c>
      <c r="AF4701" s="13"/>
      <c r="AG4701" s="2">
        <f t="shared" si="1684"/>
        <v>41661</v>
      </c>
      <c r="AH4701" s="3">
        <f t="shared" si="1691"/>
        <v>85.130161542544585</v>
      </c>
      <c r="AI4701" s="3">
        <f t="shared" si="1692"/>
        <v>64.664919987578415</v>
      </c>
      <c r="AJ4701" s="3">
        <f t="shared" si="1701"/>
        <v>743557.03114379605</v>
      </c>
      <c r="AK4701" s="3">
        <f t="shared" si="1685"/>
        <v>579976.58123309328</v>
      </c>
    </row>
    <row r="4702" spans="2:37" x14ac:dyDescent="0.2">
      <c r="B4702" s="2">
        <v>41662</v>
      </c>
      <c r="C4702" s="1">
        <v>484.6</v>
      </c>
      <c r="D4702" s="1">
        <f t="shared" si="1671"/>
        <v>4</v>
      </c>
      <c r="E4702" s="1" t="b">
        <f t="shared" si="1672"/>
        <v>0</v>
      </c>
      <c r="F4702" s="6">
        <f t="shared" si="1673"/>
        <v>-1.0333700935342915E-2</v>
      </c>
      <c r="G4702" s="8">
        <f t="shared" si="1674"/>
        <v>-8.3848429384559447E-4</v>
      </c>
      <c r="H4702" s="8">
        <f t="shared" si="1675"/>
        <v>-1.3764951693976532E-4</v>
      </c>
      <c r="I4702" s="8">
        <f t="shared" si="1676"/>
        <v>-3.6427409298243798E-4</v>
      </c>
      <c r="J4702" s="6">
        <f t="shared" si="1677"/>
        <v>1.1686345887982801E-3</v>
      </c>
      <c r="K4702" s="6">
        <f t="shared" si="1678"/>
        <v>9.5162496217465948E-4</v>
      </c>
      <c r="L4702" s="6">
        <f t="shared" si="1679"/>
        <v>6.3489374574064977E-4</v>
      </c>
      <c r="M4702" s="9">
        <f t="shared" si="1680"/>
        <v>-0.71749056709661241</v>
      </c>
      <c r="N4702" s="9">
        <f t="shared" si="1681"/>
        <v>-0.14464681193861054</v>
      </c>
      <c r="O4702" s="9">
        <f t="shared" si="1682"/>
        <v>-0.57375599527679355</v>
      </c>
      <c r="P4702" s="9">
        <f t="shared" si="1683"/>
        <v>-0.47863112477067221</v>
      </c>
      <c r="Q4702" s="10">
        <f t="shared" si="1693"/>
        <v>0.13259834340897267</v>
      </c>
      <c r="R4702" s="10">
        <f t="shared" si="1686"/>
        <v>0.60332578781362478</v>
      </c>
      <c r="S4702" s="10">
        <f>_xlfn.PERCENTILE.INC($R$1519:R4702,0.75)</f>
        <v>0.82659931923340313</v>
      </c>
      <c r="T4702" s="10">
        <f t="shared" si="1687"/>
        <v>0.82659931923340313</v>
      </c>
      <c r="U4702" s="11">
        <f t="shared" si="1694"/>
        <v>0.60332578781362478</v>
      </c>
      <c r="V4702" s="10">
        <f t="shared" si="1688"/>
        <v>-0.31224190696699772</v>
      </c>
      <c r="W4702" s="10">
        <f t="shared" si="1689"/>
        <v>0.60709868921773502</v>
      </c>
      <c r="X4702" s="10">
        <f t="shared" si="1695"/>
        <v>0.754157234767031</v>
      </c>
      <c r="Y4702" s="10">
        <f>_xlfn.PERCENTILE.INC($X$1519:X4702,0.75)</f>
        <v>1.0332491490417539</v>
      </c>
      <c r="Z4702" s="10">
        <f t="shared" si="1696"/>
        <v>1.0332491490417539</v>
      </c>
      <c r="AA4702" s="10">
        <f t="shared" si="1697"/>
        <v>0.75960057887663601</v>
      </c>
      <c r="AB4702" s="10">
        <f t="shared" si="1698"/>
        <v>-0.18956165243851028</v>
      </c>
      <c r="AC4702" s="10">
        <f t="shared" si="1699"/>
        <v>-0.14399114092510409</v>
      </c>
      <c r="AD4702" s="13">
        <f t="shared" si="1700"/>
        <v>-189561.65243851027</v>
      </c>
      <c r="AE4702" s="13">
        <f t="shared" si="1690"/>
        <v>-143991.14092510409</v>
      </c>
      <c r="AF4702" s="13"/>
      <c r="AG4702" s="2">
        <f t="shared" si="1684"/>
        <v>41662</v>
      </c>
      <c r="AH4702" s="3">
        <f t="shared" si="1691"/>
        <v>1958.8734251089822</v>
      </c>
      <c r="AI4702" s="3">
        <f t="shared" si="1692"/>
        <v>1487.9613876588417</v>
      </c>
      <c r="AJ4702" s="3">
        <f t="shared" si="1701"/>
        <v>745515.90456890501</v>
      </c>
      <c r="AK4702" s="3">
        <f t="shared" si="1685"/>
        <v>581464.54262075212</v>
      </c>
    </row>
    <row r="4703" spans="2:37" x14ac:dyDescent="0.2">
      <c r="B4703" s="2">
        <v>41663</v>
      </c>
      <c r="C4703" s="1">
        <v>479.88</v>
      </c>
      <c r="D4703" s="1">
        <f t="shared" si="1671"/>
        <v>4</v>
      </c>
      <c r="E4703" s="1" t="b">
        <f t="shared" si="1672"/>
        <v>0</v>
      </c>
      <c r="F4703" s="6">
        <f t="shared" si="1673"/>
        <v>-9.7399917457697827E-3</v>
      </c>
      <c r="G4703" s="8">
        <f t="shared" si="1674"/>
        <v>-1.1337009756726374E-3</v>
      </c>
      <c r="H4703" s="8">
        <f t="shared" si="1675"/>
        <v>-2.5614293124184975E-4</v>
      </c>
      <c r="I4703" s="8">
        <f t="shared" si="1676"/>
        <v>-4.2358593013823166E-4</v>
      </c>
      <c r="J4703" s="6">
        <f t="shared" si="1677"/>
        <v>1.1672566212063077E-3</v>
      </c>
      <c r="K4703" s="6">
        <f t="shared" si="1678"/>
        <v>9.4907108462142717E-4</v>
      </c>
      <c r="L4703" s="6">
        <f t="shared" si="1679"/>
        <v>6.3405515091955269E-4</v>
      </c>
      <c r="M4703" s="9">
        <f t="shared" si="1680"/>
        <v>-0.97125255498744389</v>
      </c>
      <c r="N4703" s="9">
        <f t="shared" si="1681"/>
        <v>-0.26988803619912416</v>
      </c>
      <c r="O4703" s="9">
        <f t="shared" si="1682"/>
        <v>-0.66805849542254592</v>
      </c>
      <c r="P4703" s="9">
        <f t="shared" si="1683"/>
        <v>-0.63639969553637132</v>
      </c>
      <c r="Q4703" s="10">
        <f t="shared" si="1693"/>
        <v>0.13305074095651559</v>
      </c>
      <c r="R4703" s="10">
        <f t="shared" si="1686"/>
        <v>0.60127436664291911</v>
      </c>
      <c r="S4703" s="10">
        <f>_xlfn.PERCENTILE.INC($R$1519:R4703,0.75)</f>
        <v>0.82653434452452934</v>
      </c>
      <c r="T4703" s="10">
        <f t="shared" si="1687"/>
        <v>0.82653434452452934</v>
      </c>
      <c r="U4703" s="11">
        <f t="shared" si="1694"/>
        <v>0.60127436664291911</v>
      </c>
      <c r="V4703" s="10">
        <f t="shared" si="1688"/>
        <v>-0.31224190696699772</v>
      </c>
      <c r="W4703" s="10">
        <f t="shared" si="1689"/>
        <v>0.60709868921773502</v>
      </c>
      <c r="X4703" s="10">
        <f t="shared" si="1695"/>
        <v>0.75159295830364881</v>
      </c>
      <c r="Y4703" s="10">
        <f>_xlfn.PERCENTILE.INC($X$1519:X4703,0.75)</f>
        <v>1.0331679306556616</v>
      </c>
      <c r="Z4703" s="10">
        <f t="shared" si="1696"/>
        <v>1.0331679306556616</v>
      </c>
      <c r="AA4703" s="10">
        <f t="shared" si="1697"/>
        <v>0.75960057887663601</v>
      </c>
      <c r="AB4703" s="10">
        <f t="shared" si="1698"/>
        <v>-0.18956165243851028</v>
      </c>
      <c r="AC4703" s="10">
        <f t="shared" si="1699"/>
        <v>-0.14399114092510409</v>
      </c>
      <c r="AD4703" s="13">
        <f t="shared" si="1700"/>
        <v>-189561.65243851027</v>
      </c>
      <c r="AE4703" s="13">
        <f t="shared" si="1690"/>
        <v>-143991.14092510409</v>
      </c>
      <c r="AF4703" s="13"/>
      <c r="AG4703" s="2">
        <f t="shared" si="1684"/>
        <v>41663</v>
      </c>
      <c r="AH4703" s="3">
        <f t="shared" si="1691"/>
        <v>1846.3289300655704</v>
      </c>
      <c r="AI4703" s="3">
        <f t="shared" si="1692"/>
        <v>1402.4725240744874</v>
      </c>
      <c r="AJ4703" s="3">
        <f t="shared" si="1701"/>
        <v>747362.23349897063</v>
      </c>
      <c r="AK4703" s="3">
        <f t="shared" si="1685"/>
        <v>582867.01514482661</v>
      </c>
    </row>
    <row r="4704" spans="2:37" x14ac:dyDescent="0.2">
      <c r="B4704" s="2">
        <v>41666</v>
      </c>
      <c r="C4704" s="1">
        <v>478.62</v>
      </c>
      <c r="D4704" s="1">
        <f t="shared" si="1671"/>
        <v>5</v>
      </c>
      <c r="E4704" s="1" t="b">
        <f t="shared" si="1672"/>
        <v>1</v>
      </c>
      <c r="F4704" s="6">
        <f t="shared" si="1673"/>
        <v>-2.6256564141035055E-3</v>
      </c>
      <c r="G4704" s="8">
        <f t="shared" si="1674"/>
        <v>-1.1950107046243043E-3</v>
      </c>
      <c r="H4704" s="8">
        <f t="shared" si="1675"/>
        <v>-2.9842980006174956E-4</v>
      </c>
      <c r="I4704" s="8">
        <f t="shared" si="1676"/>
        <v>-4.3830143007546644E-4</v>
      </c>
      <c r="J4704" s="6">
        <f t="shared" si="1677"/>
        <v>1.165583242705546E-3</v>
      </c>
      <c r="K4704" s="6">
        <f t="shared" si="1678"/>
        <v>9.4648953364665812E-4</v>
      </c>
      <c r="L4704" s="6">
        <f t="shared" si="1679"/>
        <v>6.3323340617854205E-4</v>
      </c>
      <c r="M4704" s="9">
        <f t="shared" si="1680"/>
        <v>-1</v>
      </c>
      <c r="N4704" s="9">
        <f t="shared" si="1681"/>
        <v>-0.31530174339271549</v>
      </c>
      <c r="O4704" s="9">
        <f t="shared" si="1682"/>
        <v>-0.69216409904926279</v>
      </c>
      <c r="P4704" s="9">
        <f t="shared" si="1683"/>
        <v>-0.66915528081399278</v>
      </c>
      <c r="Q4704" s="10">
        <f t="shared" si="1693"/>
        <v>0.13190179604432262</v>
      </c>
      <c r="R4704" s="10">
        <f t="shared" si="1686"/>
        <v>0.60651183228102379</v>
      </c>
      <c r="S4704" s="10">
        <f>_xlfn.PERCENTILE.INC($R$1519:R4704,0.75)</f>
        <v>0.82648407730511975</v>
      </c>
      <c r="T4704" s="10">
        <f t="shared" si="1687"/>
        <v>0.82648407730511975</v>
      </c>
      <c r="U4704" s="11">
        <f t="shared" si="1694"/>
        <v>0.60651183228102379</v>
      </c>
      <c r="V4704" s="10">
        <f t="shared" si="1688"/>
        <v>-0.63639969553637132</v>
      </c>
      <c r="W4704" s="10">
        <f t="shared" si="1689"/>
        <v>0.60127436664291911</v>
      </c>
      <c r="X4704" s="10">
        <f t="shared" si="1695"/>
        <v>0.75813979035127976</v>
      </c>
      <c r="Y4704" s="10">
        <f>_xlfn.PERCENTILE.INC($X$1519:X4704,0.75)</f>
        <v>1.0331050966313997</v>
      </c>
      <c r="Z4704" s="10">
        <f t="shared" si="1696"/>
        <v>1.0331050966313997</v>
      </c>
      <c r="AA4704" s="10">
        <f t="shared" si="1697"/>
        <v>0.75813979035127976</v>
      </c>
      <c r="AB4704" s="10">
        <f t="shared" si="1698"/>
        <v>-0.38265082386537824</v>
      </c>
      <c r="AC4704" s="10">
        <f t="shared" si="1699"/>
        <v>-0.29010281538304233</v>
      </c>
      <c r="AD4704" s="13">
        <f t="shared" si="1700"/>
        <v>-382650.82386537822</v>
      </c>
      <c r="AE4704" s="13">
        <f t="shared" si="1690"/>
        <v>-290102.81538304233</v>
      </c>
      <c r="AF4704" s="13"/>
      <c r="AG4704" s="2">
        <f t="shared" si="1684"/>
        <v>41666</v>
      </c>
      <c r="AH4704" s="3">
        <f t="shared" si="1691"/>
        <v>497.7237685932339</v>
      </c>
      <c r="AI4704" s="3">
        <f t="shared" si="1692"/>
        <v>378.07126274408131</v>
      </c>
      <c r="AJ4704" s="3">
        <f t="shared" si="1701"/>
        <v>747859.95726756391</v>
      </c>
      <c r="AK4704" s="3">
        <f t="shared" si="1685"/>
        <v>583245.08640757075</v>
      </c>
    </row>
    <row r="4705" spans="2:37" x14ac:dyDescent="0.2">
      <c r="B4705" s="2">
        <v>41667</v>
      </c>
      <c r="C4705" s="1">
        <v>478.28</v>
      </c>
      <c r="D4705" s="1">
        <f t="shared" si="1671"/>
        <v>5</v>
      </c>
      <c r="E4705" s="1" t="b">
        <f t="shared" si="1672"/>
        <v>0</v>
      </c>
      <c r="F4705" s="6">
        <f t="shared" si="1673"/>
        <v>-7.1037566336562552E-4</v>
      </c>
      <c r="G4705" s="8">
        <f t="shared" si="1674"/>
        <v>-1.1842521207517829E-3</v>
      </c>
      <c r="H4705" s="8">
        <f t="shared" si="1675"/>
        <v>-3.3580080405354573E-4</v>
      </c>
      <c r="I4705" s="8">
        <f t="shared" si="1676"/>
        <v>-4.3652454740238089E-4</v>
      </c>
      <c r="J4705" s="6">
        <f t="shared" si="1677"/>
        <v>1.1638741246535157E-3</v>
      </c>
      <c r="K4705" s="6">
        <f t="shared" si="1678"/>
        <v>9.4387690468523326E-4</v>
      </c>
      <c r="L4705" s="6">
        <f t="shared" si="1679"/>
        <v>6.3238728528254855E-4</v>
      </c>
      <c r="M4705" s="9">
        <f t="shared" si="1680"/>
        <v>-1</v>
      </c>
      <c r="N4705" s="9">
        <f t="shared" si="1681"/>
        <v>-0.35576758196613523</v>
      </c>
      <c r="O4705" s="9">
        <f t="shared" si="1682"/>
        <v>-0.69028039867585755</v>
      </c>
      <c r="P4705" s="9">
        <f t="shared" si="1683"/>
        <v>-0.68201599354733089</v>
      </c>
      <c r="Q4705" s="10">
        <f t="shared" si="1693"/>
        <v>0.13184955038736429</v>
      </c>
      <c r="R4705" s="10">
        <f t="shared" si="1686"/>
        <v>0.60675216384861297</v>
      </c>
      <c r="S4705" s="10">
        <f>_xlfn.PERCENTILE.INC($R$1519:R4705,0.75)</f>
        <v>0.82643381008571026</v>
      </c>
      <c r="T4705" s="10">
        <f t="shared" si="1687"/>
        <v>0.82643381008571026</v>
      </c>
      <c r="U4705" s="11">
        <f t="shared" si="1694"/>
        <v>0.60675216384861297</v>
      </c>
      <c r="V4705" s="10">
        <f t="shared" si="1688"/>
        <v>-0.63639969553637132</v>
      </c>
      <c r="W4705" s="10">
        <f t="shared" si="1689"/>
        <v>0.60127436664291911</v>
      </c>
      <c r="X4705" s="10">
        <f t="shared" si="1695"/>
        <v>0.75844020481076613</v>
      </c>
      <c r="Y4705" s="10">
        <f>_xlfn.PERCENTILE.INC($X$1519:X4705,0.75)</f>
        <v>1.0330422626071378</v>
      </c>
      <c r="Z4705" s="10">
        <f t="shared" si="1696"/>
        <v>1.0330422626071378</v>
      </c>
      <c r="AA4705" s="10">
        <f t="shared" si="1697"/>
        <v>0.75813979035127976</v>
      </c>
      <c r="AB4705" s="10">
        <f t="shared" si="1698"/>
        <v>-0.38265082386537824</v>
      </c>
      <c r="AC4705" s="10">
        <f t="shared" si="1699"/>
        <v>-0.29010281538304233</v>
      </c>
      <c r="AD4705" s="13">
        <f t="shared" si="1700"/>
        <v>-382650.82386537822</v>
      </c>
      <c r="AE4705" s="13">
        <f t="shared" si="1690"/>
        <v>-290102.81538304233</v>
      </c>
      <c r="AF4705" s="13"/>
      <c r="AG4705" s="2">
        <f t="shared" si="1684"/>
        <v>41667</v>
      </c>
      <c r="AH4705" s="3">
        <f t="shared" si="1691"/>
        <v>271.82583284077117</v>
      </c>
      <c r="AI4705" s="3">
        <f t="shared" si="1692"/>
        <v>206.08197992196429</v>
      </c>
      <c r="AJ4705" s="3">
        <f t="shared" si="1701"/>
        <v>748131.78310040466</v>
      </c>
      <c r="AK4705" s="3">
        <f t="shared" si="1685"/>
        <v>583451.16838749277</v>
      </c>
    </row>
    <row r="4706" spans="2:37" x14ac:dyDescent="0.2">
      <c r="B4706" s="2">
        <v>41668</v>
      </c>
      <c r="C4706" s="1">
        <v>475.02</v>
      </c>
      <c r="D4706" s="1">
        <f t="shared" si="1671"/>
        <v>5</v>
      </c>
      <c r="E4706" s="1" t="b">
        <f t="shared" si="1672"/>
        <v>0</v>
      </c>
      <c r="F4706" s="6">
        <f t="shared" si="1673"/>
        <v>-6.8160909927239555E-3</v>
      </c>
      <c r="G4706" s="8">
        <f t="shared" si="1674"/>
        <v>-1.290799321688038E-3</v>
      </c>
      <c r="H4706" s="8">
        <f t="shared" si="1675"/>
        <v>-4.3478622696707989E-4</v>
      </c>
      <c r="I4706" s="8">
        <f t="shared" si="1676"/>
        <v>-4.8893524771438678E-4</v>
      </c>
      <c r="J4706" s="6">
        <f t="shared" si="1677"/>
        <v>1.1623566289088564E-3</v>
      </c>
      <c r="K4706" s="6">
        <f t="shared" si="1678"/>
        <v>9.4127215052757895E-4</v>
      </c>
      <c r="L4706" s="6">
        <f t="shared" si="1679"/>
        <v>6.3160395399131054E-4</v>
      </c>
      <c r="M4706" s="9">
        <f t="shared" si="1680"/>
        <v>-1</v>
      </c>
      <c r="N4706" s="9">
        <f t="shared" si="1681"/>
        <v>-0.46191340806522757</v>
      </c>
      <c r="O4706" s="9">
        <f t="shared" si="1682"/>
        <v>-0.77411682530586789</v>
      </c>
      <c r="P4706" s="9">
        <f t="shared" si="1683"/>
        <v>-0.7453434111236984</v>
      </c>
      <c r="Q4706" s="10">
        <f t="shared" si="1693"/>
        <v>0.13214165051060081</v>
      </c>
      <c r="R4706" s="10">
        <f t="shared" si="1686"/>
        <v>0.60541093357678433</v>
      </c>
      <c r="S4706" s="10">
        <f>_xlfn.PERCENTILE.INC($R$1519:R4706,0.75)</f>
        <v>0.82638354286630067</v>
      </c>
      <c r="T4706" s="10">
        <f t="shared" si="1687"/>
        <v>0.82638354286630067</v>
      </c>
      <c r="U4706" s="11">
        <f t="shared" si="1694"/>
        <v>0.60541093357678433</v>
      </c>
      <c r="V4706" s="10">
        <f t="shared" si="1688"/>
        <v>-0.63639969553637132</v>
      </c>
      <c r="W4706" s="10">
        <f t="shared" si="1689"/>
        <v>0.60127436664291911</v>
      </c>
      <c r="X4706" s="10">
        <f t="shared" si="1695"/>
        <v>0.75676366697098052</v>
      </c>
      <c r="Y4706" s="10">
        <f>_xlfn.PERCENTILE.INC($X$1519:X4706,0.75)</f>
        <v>1.0329794285828757</v>
      </c>
      <c r="Z4706" s="10">
        <f t="shared" si="1696"/>
        <v>1.0329794285828757</v>
      </c>
      <c r="AA4706" s="10">
        <f t="shared" si="1697"/>
        <v>0.75813979035127976</v>
      </c>
      <c r="AB4706" s="10">
        <f t="shared" si="1698"/>
        <v>-0.38265082386537824</v>
      </c>
      <c r="AC4706" s="10">
        <f t="shared" si="1699"/>
        <v>-0.29010281538304233</v>
      </c>
      <c r="AD4706" s="13">
        <f t="shared" si="1700"/>
        <v>-382650.82386537822</v>
      </c>
      <c r="AE4706" s="13">
        <f t="shared" si="1690"/>
        <v>-290102.81538304233</v>
      </c>
      <c r="AF4706" s="13"/>
      <c r="AG4706" s="2">
        <f t="shared" si="1684"/>
        <v>41668</v>
      </c>
      <c r="AH4706" s="3">
        <f t="shared" si="1691"/>
        <v>2608.1828339072053</v>
      </c>
      <c r="AI4706" s="3">
        <f t="shared" si="1692"/>
        <v>1977.3671868962153</v>
      </c>
      <c r="AJ4706" s="3">
        <f t="shared" si="1701"/>
        <v>750739.96593431185</v>
      </c>
      <c r="AK4706" s="3">
        <f t="shared" si="1685"/>
        <v>585428.53557438904</v>
      </c>
    </row>
    <row r="4707" spans="2:37" x14ac:dyDescent="0.2">
      <c r="B4707" s="2">
        <v>41669</v>
      </c>
      <c r="C4707" s="1">
        <v>479.57</v>
      </c>
      <c r="D4707" s="1">
        <f t="shared" si="1671"/>
        <v>5</v>
      </c>
      <c r="E4707" s="1" t="b">
        <f t="shared" si="1672"/>
        <v>0</v>
      </c>
      <c r="F4707" s="6">
        <f t="shared" si="1673"/>
        <v>9.5785440613027628E-3</v>
      </c>
      <c r="G4707" s="8">
        <f t="shared" si="1674"/>
        <v>-1.0611620535572156E-3</v>
      </c>
      <c r="H4707" s="8">
        <f t="shared" si="1675"/>
        <v>-3.1536871718857421E-4</v>
      </c>
      <c r="I4707" s="8">
        <f t="shared" si="1676"/>
        <v>-4.3842127031377541E-4</v>
      </c>
      <c r="J4707" s="6">
        <f t="shared" si="1677"/>
        <v>1.1610481109708074E-3</v>
      </c>
      <c r="K4707" s="6">
        <f t="shared" si="1678"/>
        <v>9.3866188125147037E-4</v>
      </c>
      <c r="L4707" s="6">
        <f t="shared" si="1679"/>
        <v>6.3079229839579302E-4</v>
      </c>
      <c r="M4707" s="9">
        <f t="shared" si="1680"/>
        <v>-0.91396906254808652</v>
      </c>
      <c r="N4707" s="9">
        <f t="shared" si="1681"/>
        <v>-0.33597690871190922</v>
      </c>
      <c r="O4707" s="9">
        <f t="shared" si="1682"/>
        <v>-0.69503269369133347</v>
      </c>
      <c r="P4707" s="9">
        <f t="shared" si="1683"/>
        <v>-0.64832622165044318</v>
      </c>
      <c r="Q4707" s="10">
        <f t="shared" si="1693"/>
        <v>0.13402609741979035</v>
      </c>
      <c r="R4707" s="10">
        <f t="shared" si="1686"/>
        <v>0.59689867525895124</v>
      </c>
      <c r="S4707" s="10">
        <f>_xlfn.PERCENTILE.INC($R$1519:R4707,0.75)</f>
        <v>0.82633327564689107</v>
      </c>
      <c r="T4707" s="10">
        <f t="shared" si="1687"/>
        <v>0.82633327564689107</v>
      </c>
      <c r="U4707" s="11">
        <f t="shared" si="1694"/>
        <v>0.59689867525895124</v>
      </c>
      <c r="V4707" s="10">
        <f t="shared" si="1688"/>
        <v>-0.63639969553637132</v>
      </c>
      <c r="W4707" s="10">
        <f t="shared" si="1689"/>
        <v>0.60127436664291911</v>
      </c>
      <c r="X4707" s="10">
        <f t="shared" si="1695"/>
        <v>0.74612334407368908</v>
      </c>
      <c r="Y4707" s="10">
        <f>_xlfn.PERCENTILE.INC($X$1519:X4707,0.75)</f>
        <v>1.0329165945586138</v>
      </c>
      <c r="Z4707" s="10">
        <f t="shared" si="1696"/>
        <v>1.0329165945586138</v>
      </c>
      <c r="AA4707" s="10">
        <f t="shared" si="1697"/>
        <v>0.75813979035127976</v>
      </c>
      <c r="AB4707" s="10">
        <f t="shared" si="1698"/>
        <v>-0.38265082386537824</v>
      </c>
      <c r="AC4707" s="10">
        <f t="shared" si="1699"/>
        <v>-0.29010281538304233</v>
      </c>
      <c r="AD4707" s="13">
        <f t="shared" si="1700"/>
        <v>-382650.82386537822</v>
      </c>
      <c r="AE4707" s="13">
        <f t="shared" si="1690"/>
        <v>-290102.81538304233</v>
      </c>
      <c r="AF4707" s="13"/>
      <c r="AG4707" s="2">
        <f t="shared" si="1684"/>
        <v>41669</v>
      </c>
      <c r="AH4707" s="3">
        <f t="shared" si="1691"/>
        <v>-3665.2377764883281</v>
      </c>
      <c r="AI4707" s="3">
        <f t="shared" si="1692"/>
        <v>-2778.7625994544519</v>
      </c>
      <c r="AJ4707" s="3">
        <f t="shared" si="1701"/>
        <v>747074.72815782356</v>
      </c>
      <c r="AK4707" s="3">
        <f t="shared" si="1685"/>
        <v>582649.77297493455</v>
      </c>
    </row>
    <row r="4708" spans="2:37" x14ac:dyDescent="0.2">
      <c r="B4708" s="2">
        <v>41670</v>
      </c>
      <c r="C4708" s="1">
        <v>479.1</v>
      </c>
      <c r="D4708" s="1">
        <f t="shared" si="1671"/>
        <v>5</v>
      </c>
      <c r="E4708" s="1" t="b">
        <f t="shared" si="1672"/>
        <v>0</v>
      </c>
      <c r="F4708" s="6">
        <f t="shared" si="1673"/>
        <v>-9.8004462330836262E-4</v>
      </c>
      <c r="G4708" s="8">
        <f t="shared" si="1674"/>
        <v>-1.0224283114465486E-3</v>
      </c>
      <c r="H4708" s="8">
        <f t="shared" si="1675"/>
        <v>-3.533537768757793E-4</v>
      </c>
      <c r="I4708" s="8">
        <f t="shared" si="1676"/>
        <v>-4.4073017987181418E-4</v>
      </c>
      <c r="J4708" s="6">
        <f t="shared" si="1677"/>
        <v>1.1600207359906438E-3</v>
      </c>
      <c r="K4708" s="6">
        <f t="shared" si="1678"/>
        <v>9.3615366469669645E-4</v>
      </c>
      <c r="L4708" s="6">
        <f t="shared" si="1679"/>
        <v>6.2999226742926234E-4</v>
      </c>
      <c r="M4708" s="9">
        <f t="shared" si="1680"/>
        <v>-0.88138796120175134</v>
      </c>
      <c r="N4708" s="9">
        <f t="shared" si="1681"/>
        <v>-0.37745275183029064</v>
      </c>
      <c r="O4708" s="9">
        <f t="shared" si="1682"/>
        <v>-0.69958030067615207</v>
      </c>
      <c r="P4708" s="9">
        <f t="shared" si="1683"/>
        <v>-0.652807004569398</v>
      </c>
      <c r="Q4708" s="10">
        <f t="shared" si="1693"/>
        <v>0.13040528009918545</v>
      </c>
      <c r="R4708" s="10">
        <f t="shared" si="1686"/>
        <v>0.61347209207443509</v>
      </c>
      <c r="S4708" s="10">
        <f>_xlfn.PERCENTILE.INC($R$1519:R4708,0.75)</f>
        <v>0.82618074677236664</v>
      </c>
      <c r="T4708" s="10">
        <f t="shared" si="1687"/>
        <v>0.82618074677236664</v>
      </c>
      <c r="U4708" s="11">
        <f t="shared" si="1694"/>
        <v>0.61347209207443509</v>
      </c>
      <c r="V4708" s="10">
        <f t="shared" si="1688"/>
        <v>-0.63639969553637132</v>
      </c>
      <c r="W4708" s="10">
        <f t="shared" si="1689"/>
        <v>0.60127436664291911</v>
      </c>
      <c r="X4708" s="10">
        <f t="shared" si="1695"/>
        <v>0.76684011509304395</v>
      </c>
      <c r="Y4708" s="10">
        <f>_xlfn.PERCENTILE.INC($X$1519:X4708,0.75)</f>
        <v>1.0327259334654584</v>
      </c>
      <c r="Z4708" s="10">
        <f t="shared" si="1696"/>
        <v>1.0327259334654584</v>
      </c>
      <c r="AA4708" s="10">
        <f t="shared" si="1697"/>
        <v>0.75813979035127976</v>
      </c>
      <c r="AB4708" s="10">
        <f t="shared" si="1698"/>
        <v>-0.38265082386537824</v>
      </c>
      <c r="AC4708" s="10">
        <f t="shared" si="1699"/>
        <v>-0.29010281538304233</v>
      </c>
      <c r="AD4708" s="13">
        <f t="shared" si="1700"/>
        <v>-382650.82386537822</v>
      </c>
      <c r="AE4708" s="13">
        <f t="shared" si="1690"/>
        <v>-290102.81538304233</v>
      </c>
      <c r="AF4708" s="13"/>
      <c r="AG4708" s="2">
        <f t="shared" si="1684"/>
        <v>41670</v>
      </c>
      <c r="AH4708" s="3">
        <f t="shared" si="1691"/>
        <v>375.0148825337792</v>
      </c>
      <c r="AI4708" s="3">
        <f t="shared" si="1692"/>
        <v>284.31370442276921</v>
      </c>
      <c r="AJ4708" s="3">
        <f t="shared" si="1701"/>
        <v>747449.74304035737</v>
      </c>
      <c r="AK4708" s="3">
        <f t="shared" si="1685"/>
        <v>582934.08667935734</v>
      </c>
    </row>
    <row r="4709" spans="2:37" x14ac:dyDescent="0.2">
      <c r="B4709" s="2">
        <v>41673</v>
      </c>
      <c r="C4709" s="1">
        <v>478.83</v>
      </c>
      <c r="D4709" s="1">
        <f t="shared" si="1671"/>
        <v>6</v>
      </c>
      <c r="E4709" s="1" t="b">
        <f t="shared" si="1672"/>
        <v>1</v>
      </c>
      <c r="F4709" s="6">
        <f t="shared" si="1673"/>
        <v>-5.6355666875396171E-4</v>
      </c>
      <c r="G4709" s="8">
        <f t="shared" si="1674"/>
        <v>-9.5137916402449594E-4</v>
      </c>
      <c r="H4709" s="8">
        <f t="shared" si="1675"/>
        <v>-3.4119261325344464E-4</v>
      </c>
      <c r="I4709" s="8">
        <f t="shared" si="1676"/>
        <v>-4.7085635965835726E-4</v>
      </c>
      <c r="J4709" s="6">
        <f t="shared" si="1677"/>
        <v>1.1580983152724631E-3</v>
      </c>
      <c r="K4709" s="6">
        <f t="shared" si="1678"/>
        <v>9.3332672405524464E-4</v>
      </c>
      <c r="L4709" s="6">
        <f t="shared" si="1679"/>
        <v>6.2912495367267393E-4</v>
      </c>
      <c r="M4709" s="9">
        <f t="shared" si="1680"/>
        <v>-0.82150120717571995</v>
      </c>
      <c r="N4709" s="9">
        <f t="shared" si="1681"/>
        <v>-0.36556610290872704</v>
      </c>
      <c r="O4709" s="9">
        <f t="shared" si="1682"/>
        <v>-0.74843058904215409</v>
      </c>
      <c r="P4709" s="9">
        <f t="shared" si="1683"/>
        <v>-0.64516596637553369</v>
      </c>
      <c r="Q4709" s="10">
        <f t="shared" si="1693"/>
        <v>0.12671603290644451</v>
      </c>
      <c r="R4709" s="10">
        <f t="shared" si="1686"/>
        <v>0.63133289580699437</v>
      </c>
      <c r="S4709" s="10">
        <f>_xlfn.PERCENTILE.INC($R$1519:R4709,0.75)</f>
        <v>0.8260282178978422</v>
      </c>
      <c r="T4709" s="10">
        <f t="shared" si="1687"/>
        <v>0.8260282178978422</v>
      </c>
      <c r="U4709" s="11">
        <f t="shared" si="1694"/>
        <v>0.63133289580699437</v>
      </c>
      <c r="V4709" s="10">
        <f t="shared" si="1688"/>
        <v>-0.652807004569398</v>
      </c>
      <c r="W4709" s="10">
        <f t="shared" si="1689"/>
        <v>0.61347209207443509</v>
      </c>
      <c r="X4709" s="10">
        <f t="shared" si="1695"/>
        <v>0.78916611975874296</v>
      </c>
      <c r="Y4709" s="10">
        <f>_xlfn.PERCENTILE.INC($X$1519:X4709,0.75)</f>
        <v>1.0325352723723027</v>
      </c>
      <c r="Z4709" s="10">
        <f t="shared" si="1696"/>
        <v>1.0325352723723027</v>
      </c>
      <c r="AA4709" s="10">
        <f t="shared" si="1697"/>
        <v>0.78916611975874296</v>
      </c>
      <c r="AB4709" s="10">
        <f t="shared" si="1698"/>
        <v>-0.40047887881403388</v>
      </c>
      <c r="AC4709" s="10">
        <f t="shared" si="1699"/>
        <v>-0.31604436283900295</v>
      </c>
      <c r="AD4709" s="13">
        <f t="shared" si="1700"/>
        <v>-400478.87881403387</v>
      </c>
      <c r="AE4709" s="13">
        <f t="shared" si="1690"/>
        <v>-316044.36283900292</v>
      </c>
      <c r="AF4709" s="13"/>
      <c r="AG4709" s="2">
        <f t="shared" si="1684"/>
        <v>41673</v>
      </c>
      <c r="AH4709" s="3">
        <f t="shared" si="1691"/>
        <v>215.64542359353149</v>
      </c>
      <c r="AI4709" s="3">
        <f t="shared" si="1692"/>
        <v>163.48937623341288</v>
      </c>
      <c r="AJ4709" s="3">
        <f t="shared" si="1701"/>
        <v>747665.38846395095</v>
      </c>
      <c r="AK4709" s="3">
        <f t="shared" si="1685"/>
        <v>583097.57605559076</v>
      </c>
    </row>
    <row r="4710" spans="2:37" x14ac:dyDescent="0.2">
      <c r="B4710" s="2">
        <v>41674</v>
      </c>
      <c r="C4710" s="1">
        <v>479.49</v>
      </c>
      <c r="D4710" s="1">
        <f t="shared" si="1671"/>
        <v>6</v>
      </c>
      <c r="E4710" s="1" t="b">
        <f t="shared" si="1672"/>
        <v>0</v>
      </c>
      <c r="F4710" s="6">
        <f t="shared" si="1673"/>
        <v>1.3783597518952639E-3</v>
      </c>
      <c r="G4710" s="8">
        <f t="shared" si="1674"/>
        <v>-9.6864937623750624E-4</v>
      </c>
      <c r="H4710" s="8">
        <f t="shared" si="1675"/>
        <v>-3.1508123851129067E-4</v>
      </c>
      <c r="I4710" s="8">
        <f t="shared" si="1676"/>
        <v>-4.8090634706064462E-4</v>
      </c>
      <c r="J4710" s="6">
        <f t="shared" si="1677"/>
        <v>1.1572139803871669E-3</v>
      </c>
      <c r="K4710" s="6">
        <f t="shared" si="1678"/>
        <v>9.3125143342484334E-4</v>
      </c>
      <c r="L4710" s="6">
        <f t="shared" si="1679"/>
        <v>6.2858339612027151E-4</v>
      </c>
      <c r="M4710" s="9">
        <f t="shared" si="1680"/>
        <v>-0.83705295014965775</v>
      </c>
      <c r="N4710" s="9">
        <f t="shared" si="1681"/>
        <v>-0.3383417487504134</v>
      </c>
      <c r="O4710" s="9">
        <f t="shared" si="1682"/>
        <v>-0.76506371315068789</v>
      </c>
      <c r="P4710" s="9">
        <f t="shared" si="1683"/>
        <v>-0.64681947068358636</v>
      </c>
      <c r="Q4710" s="10">
        <f t="shared" si="1693"/>
        <v>0.12521915619992563</v>
      </c>
      <c r="R4710" s="10">
        <f t="shared" si="1686"/>
        <v>0.63887988409913532</v>
      </c>
      <c r="S4710" s="10">
        <f>_xlfn.PERCENTILE.INC($R$1519:R4710,0.75)</f>
        <v>0.82587568902331776</v>
      </c>
      <c r="T4710" s="10">
        <f t="shared" si="1687"/>
        <v>0.82587568902331776</v>
      </c>
      <c r="U4710" s="11">
        <f t="shared" si="1694"/>
        <v>0.63887988409913532</v>
      </c>
      <c r="V4710" s="10">
        <f t="shared" si="1688"/>
        <v>-0.652807004569398</v>
      </c>
      <c r="W4710" s="10">
        <f t="shared" si="1689"/>
        <v>0.61347209207443509</v>
      </c>
      <c r="X4710" s="10">
        <f t="shared" si="1695"/>
        <v>0.79859985512391907</v>
      </c>
      <c r="Y4710" s="10">
        <f>_xlfn.PERCENTILE.INC($X$1519:X4710,0.75)</f>
        <v>1.0323446112791472</v>
      </c>
      <c r="Z4710" s="10">
        <f t="shared" si="1696"/>
        <v>1.0323446112791472</v>
      </c>
      <c r="AA4710" s="10">
        <f t="shared" si="1697"/>
        <v>0.78916611975874296</v>
      </c>
      <c r="AB4710" s="10">
        <f t="shared" si="1698"/>
        <v>-0.40047887881403388</v>
      </c>
      <c r="AC4710" s="10">
        <f t="shared" si="1699"/>
        <v>-0.31604436283900295</v>
      </c>
      <c r="AD4710" s="13">
        <f t="shared" si="1700"/>
        <v>-400478.87881403387</v>
      </c>
      <c r="AE4710" s="13">
        <f t="shared" si="1690"/>
        <v>-316044.36283900292</v>
      </c>
      <c r="AF4710" s="13"/>
      <c r="AG4710" s="2">
        <f t="shared" si="1684"/>
        <v>41674</v>
      </c>
      <c r="AH4710" s="3">
        <f t="shared" si="1691"/>
        <v>-552.00396804140519</v>
      </c>
      <c r="AI4710" s="3">
        <f t="shared" si="1692"/>
        <v>-435.62282955066485</v>
      </c>
      <c r="AJ4710" s="3">
        <f t="shared" si="1701"/>
        <v>747113.38449590956</v>
      </c>
      <c r="AK4710" s="3">
        <f t="shared" si="1685"/>
        <v>582661.95322604012</v>
      </c>
    </row>
    <row r="4711" spans="2:37" x14ac:dyDescent="0.2">
      <c r="B4711" s="2">
        <v>41675</v>
      </c>
      <c r="C4711" s="1">
        <v>482.01</v>
      </c>
      <c r="D4711" s="1">
        <f t="shared" si="1671"/>
        <v>6</v>
      </c>
      <c r="E4711" s="1" t="b">
        <f t="shared" si="1672"/>
        <v>0</v>
      </c>
      <c r="F4711" s="6">
        <f t="shared" si="1673"/>
        <v>5.2555840580617019E-3</v>
      </c>
      <c r="G4711" s="8">
        <f t="shared" si="1674"/>
        <v>-8.3411784722130927E-4</v>
      </c>
      <c r="H4711" s="8">
        <f t="shared" si="1675"/>
        <v>-2.8461208952368356E-4</v>
      </c>
      <c r="I4711" s="8">
        <f t="shared" si="1676"/>
        <v>-4.4179082062360331E-4</v>
      </c>
      <c r="J4711" s="6">
        <f t="shared" si="1677"/>
        <v>1.1563954842956758E-3</v>
      </c>
      <c r="K4711" s="6">
        <f t="shared" si="1678"/>
        <v>9.2921608917884678E-4</v>
      </c>
      <c r="L4711" s="6">
        <f t="shared" si="1679"/>
        <v>6.2800453430046773E-4</v>
      </c>
      <c r="M4711" s="9">
        <f t="shared" si="1680"/>
        <v>-0.72130846111816516</v>
      </c>
      <c r="N4711" s="9">
        <f t="shared" si="1681"/>
        <v>-0.30629268351906902</v>
      </c>
      <c r="O4711" s="9">
        <f t="shared" si="1682"/>
        <v>-0.70348348856384091</v>
      </c>
      <c r="P4711" s="9">
        <f t="shared" si="1683"/>
        <v>-0.57702821106702507</v>
      </c>
      <c r="Q4711" s="10">
        <f t="shared" si="1693"/>
        <v>0.11984776619181584</v>
      </c>
      <c r="R4711" s="10">
        <f t="shared" si="1686"/>
        <v>0.66751348433111668</v>
      </c>
      <c r="S4711" s="10">
        <f>_xlfn.PERCENTILE.INC($R$1519:R4711,0.75)</f>
        <v>0.82572316014879332</v>
      </c>
      <c r="T4711" s="10">
        <f t="shared" si="1687"/>
        <v>0.82572316014879332</v>
      </c>
      <c r="U4711" s="11">
        <f t="shared" si="1694"/>
        <v>0.66751348433111668</v>
      </c>
      <c r="V4711" s="10">
        <f t="shared" si="1688"/>
        <v>-0.652807004569398</v>
      </c>
      <c r="W4711" s="10">
        <f t="shared" si="1689"/>
        <v>0.61347209207443509</v>
      </c>
      <c r="X4711" s="10">
        <f t="shared" si="1695"/>
        <v>0.83439185541389593</v>
      </c>
      <c r="Y4711" s="10">
        <f>_xlfn.PERCENTILE.INC($X$1519:X4711,0.75)</f>
        <v>1.0321539501859918</v>
      </c>
      <c r="Z4711" s="10">
        <f t="shared" si="1696"/>
        <v>1.0321539501859918</v>
      </c>
      <c r="AA4711" s="10">
        <f t="shared" si="1697"/>
        <v>0.78916611975874296</v>
      </c>
      <c r="AB4711" s="10">
        <f t="shared" si="1698"/>
        <v>-0.40047887881403388</v>
      </c>
      <c r="AC4711" s="10">
        <f t="shared" si="1699"/>
        <v>-0.31604436283900295</v>
      </c>
      <c r="AD4711" s="13">
        <f t="shared" si="1700"/>
        <v>-400478.87881403387</v>
      </c>
      <c r="AE4711" s="13">
        <f t="shared" si="1690"/>
        <v>-316044.36283900292</v>
      </c>
      <c r="AF4711" s="13"/>
      <c r="AG4711" s="2">
        <f t="shared" si="1684"/>
        <v>41675</v>
      </c>
      <c r="AH4711" s="3">
        <f t="shared" si="1691"/>
        <v>-2104.7504110854607</v>
      </c>
      <c r="AI4711" s="3">
        <f t="shared" si="1692"/>
        <v>-1660.997714976932</v>
      </c>
      <c r="AJ4711" s="3">
        <f t="shared" si="1701"/>
        <v>745008.63408482412</v>
      </c>
      <c r="AK4711" s="3">
        <f t="shared" si="1685"/>
        <v>581000.95551106322</v>
      </c>
    </row>
    <row r="4712" spans="2:37" x14ac:dyDescent="0.2">
      <c r="B4712" s="2">
        <v>41676</v>
      </c>
      <c r="C4712" s="1">
        <v>487.8</v>
      </c>
      <c r="D4712" s="1">
        <f t="shared" si="1671"/>
        <v>6</v>
      </c>
      <c r="E4712" s="1" t="b">
        <f t="shared" si="1672"/>
        <v>0</v>
      </c>
      <c r="F4712" s="6">
        <f t="shared" si="1673"/>
        <v>1.2012198917034977E-2</v>
      </c>
      <c r="G4712" s="8">
        <f t="shared" si="1674"/>
        <v>-5.5250152009948795E-4</v>
      </c>
      <c r="H4712" s="8">
        <f t="shared" si="1675"/>
        <v>-1.1151940413361329E-4</v>
      </c>
      <c r="I4712" s="8">
        <f t="shared" si="1676"/>
        <v>-3.6984382467193595E-4</v>
      </c>
      <c r="J4712" s="6">
        <f t="shared" si="1677"/>
        <v>1.1557130796252171E-3</v>
      </c>
      <c r="K4712" s="6">
        <f t="shared" si="1678"/>
        <v>9.2720440625561264E-4</v>
      </c>
      <c r="L4712" s="6">
        <f t="shared" si="1679"/>
        <v>6.2739111971369776E-4</v>
      </c>
      <c r="M4712" s="9">
        <f t="shared" si="1680"/>
        <v>-0.47806114669798244</v>
      </c>
      <c r="N4712" s="9">
        <f t="shared" si="1681"/>
        <v>-0.12027488586251338</v>
      </c>
      <c r="O4712" s="9">
        <f t="shared" si="1682"/>
        <v>-0.58949483512088863</v>
      </c>
      <c r="P4712" s="9">
        <f t="shared" si="1683"/>
        <v>-0.39594362256046151</v>
      </c>
      <c r="Q4712" s="10">
        <f t="shared" si="1693"/>
        <v>0.12252483358444427</v>
      </c>
      <c r="R4712" s="10">
        <f t="shared" si="1686"/>
        <v>0.65292886070205436</v>
      </c>
      <c r="S4712" s="10">
        <f>_xlfn.PERCENTILE.INC($R$1519:R4712,0.75)</f>
        <v>0.82562823404479069</v>
      </c>
      <c r="T4712" s="10">
        <f t="shared" si="1687"/>
        <v>0.82562823404479069</v>
      </c>
      <c r="U4712" s="11">
        <f t="shared" si="1694"/>
        <v>0.65292886070205436</v>
      </c>
      <c r="V4712" s="10">
        <f t="shared" si="1688"/>
        <v>-0.652807004569398</v>
      </c>
      <c r="W4712" s="10">
        <f t="shared" si="1689"/>
        <v>0.61347209207443509</v>
      </c>
      <c r="X4712" s="10">
        <f t="shared" si="1695"/>
        <v>0.81616107587756792</v>
      </c>
      <c r="Y4712" s="10">
        <f>_xlfn.PERCENTILE.INC($X$1519:X4712,0.75)</f>
        <v>1.0320352925559886</v>
      </c>
      <c r="Z4712" s="10">
        <f t="shared" si="1696"/>
        <v>1.0320352925559886</v>
      </c>
      <c r="AA4712" s="10">
        <f t="shared" si="1697"/>
        <v>0.78916611975874296</v>
      </c>
      <c r="AB4712" s="10">
        <f t="shared" si="1698"/>
        <v>-0.40047887881403388</v>
      </c>
      <c r="AC4712" s="10">
        <f t="shared" si="1699"/>
        <v>-0.31604436283900295</v>
      </c>
      <c r="AD4712" s="13">
        <f t="shared" si="1700"/>
        <v>-400478.87881403387</v>
      </c>
      <c r="AE4712" s="13">
        <f t="shared" si="1690"/>
        <v>-316044.36283900292</v>
      </c>
      <c r="AF4712" s="13"/>
      <c r="AG4712" s="2">
        <f t="shared" si="1684"/>
        <v>41676</v>
      </c>
      <c r="AH4712" s="3">
        <f t="shared" si="1691"/>
        <v>-4810.6319543853197</v>
      </c>
      <c r="AI4712" s="3">
        <f t="shared" si="1692"/>
        <v>-3796.3877530296804</v>
      </c>
      <c r="AJ4712" s="3">
        <f t="shared" si="1701"/>
        <v>740198.00213043881</v>
      </c>
      <c r="AK4712" s="3">
        <f t="shared" si="1685"/>
        <v>577204.56775803352</v>
      </c>
    </row>
    <row r="4713" spans="2:37" x14ac:dyDescent="0.2">
      <c r="B4713" s="2">
        <v>41677</v>
      </c>
      <c r="C4713" s="1">
        <v>486.34</v>
      </c>
      <c r="D4713" s="1">
        <f t="shared" si="1671"/>
        <v>6</v>
      </c>
      <c r="E4713" s="1" t="b">
        <f t="shared" si="1672"/>
        <v>0</v>
      </c>
      <c r="F4713" s="6">
        <f t="shared" si="1673"/>
        <v>-2.9930299302993735E-3</v>
      </c>
      <c r="G4713" s="8">
        <f t="shared" si="1674"/>
        <v>-5.9168126098563787E-4</v>
      </c>
      <c r="H4713" s="8">
        <f t="shared" si="1675"/>
        <v>-1.2773957530281394E-4</v>
      </c>
      <c r="I4713" s="8">
        <f t="shared" si="1676"/>
        <v>-3.9710502038798641E-4</v>
      </c>
      <c r="J4713" s="6">
        <f t="shared" si="1677"/>
        <v>1.1554167454473632E-3</v>
      </c>
      <c r="K4713" s="6">
        <f t="shared" si="1678"/>
        <v>9.2556452390165007E-4</v>
      </c>
      <c r="L4713" s="6">
        <f t="shared" si="1679"/>
        <v>6.2691692333565049E-4</v>
      </c>
      <c r="M4713" s="9">
        <f t="shared" si="1680"/>
        <v>-0.51209337524059007</v>
      </c>
      <c r="N4713" s="9">
        <f t="shared" si="1681"/>
        <v>-0.1380126096064454</v>
      </c>
      <c r="O4713" s="9">
        <f t="shared" si="1682"/>
        <v>-0.63342526833555735</v>
      </c>
      <c r="P4713" s="9">
        <f t="shared" si="1683"/>
        <v>-0.4278437510608642</v>
      </c>
      <c r="Q4713" s="10">
        <f t="shared" si="1693"/>
        <v>0.12231950368894666</v>
      </c>
      <c r="R4713" s="10">
        <f t="shared" si="1686"/>
        <v>0.65402489044949552</v>
      </c>
      <c r="S4713" s="10">
        <f>_xlfn.PERCENTILE.INC($R$1519:R4713,0.75)</f>
        <v>0.82553330794078816</v>
      </c>
      <c r="T4713" s="10">
        <f t="shared" si="1687"/>
        <v>0.82553330794078816</v>
      </c>
      <c r="U4713" s="11">
        <f t="shared" si="1694"/>
        <v>0.65402489044949552</v>
      </c>
      <c r="V4713" s="10">
        <f t="shared" si="1688"/>
        <v>-0.652807004569398</v>
      </c>
      <c r="W4713" s="10">
        <f t="shared" si="1689"/>
        <v>0.61347209207443509</v>
      </c>
      <c r="X4713" s="10">
        <f t="shared" si="1695"/>
        <v>0.81753111306186943</v>
      </c>
      <c r="Y4713" s="10">
        <f>_xlfn.PERCENTILE.INC($X$1519:X4713,0.75)</f>
        <v>1.0319166349259854</v>
      </c>
      <c r="Z4713" s="10">
        <f t="shared" si="1696"/>
        <v>1.0319166349259854</v>
      </c>
      <c r="AA4713" s="10">
        <f t="shared" si="1697"/>
        <v>0.78916611975874296</v>
      </c>
      <c r="AB4713" s="10">
        <f t="shared" si="1698"/>
        <v>-0.40047887881403388</v>
      </c>
      <c r="AC4713" s="10">
        <f t="shared" si="1699"/>
        <v>-0.31604436283900295</v>
      </c>
      <c r="AD4713" s="13">
        <f t="shared" si="1700"/>
        <v>-400478.87881403387</v>
      </c>
      <c r="AE4713" s="13">
        <f t="shared" si="1690"/>
        <v>-316044.36283900292</v>
      </c>
      <c r="AF4713" s="13"/>
      <c r="AG4713" s="2">
        <f t="shared" si="1684"/>
        <v>41677</v>
      </c>
      <c r="AH4713" s="3">
        <f t="shared" si="1691"/>
        <v>1198.645270743139</v>
      </c>
      <c r="AI4713" s="3">
        <f t="shared" si="1692"/>
        <v>945.93023727953084</v>
      </c>
      <c r="AJ4713" s="3">
        <f t="shared" si="1701"/>
        <v>741396.64740118198</v>
      </c>
      <c r="AK4713" s="3">
        <f t="shared" si="1685"/>
        <v>578150.49799531302</v>
      </c>
    </row>
    <row r="4714" spans="2:37" x14ac:dyDescent="0.2">
      <c r="B4714" s="2">
        <v>41680</v>
      </c>
      <c r="C4714" s="1">
        <v>484.4</v>
      </c>
      <c r="D4714" s="1">
        <f t="shared" si="1671"/>
        <v>7</v>
      </c>
      <c r="E4714" s="1" t="b">
        <f t="shared" si="1672"/>
        <v>1</v>
      </c>
      <c r="F4714" s="6">
        <f t="shared" si="1673"/>
        <v>-3.9889789036476886E-3</v>
      </c>
      <c r="G4714" s="8">
        <f t="shared" si="1674"/>
        <v>-5.3602772774161958E-4</v>
      </c>
      <c r="H4714" s="8">
        <f t="shared" si="1675"/>
        <v>-1.6729139551766546E-4</v>
      </c>
      <c r="I4714" s="8">
        <f t="shared" si="1676"/>
        <v>-4.1274007199279544E-4</v>
      </c>
      <c r="J4714" s="6">
        <f t="shared" si="1677"/>
        <v>1.1556266820660205E-3</v>
      </c>
      <c r="K4714" s="6">
        <f t="shared" si="1678"/>
        <v>9.2465169754819712E-4</v>
      </c>
      <c r="L4714" s="6">
        <f t="shared" si="1679"/>
        <v>6.2677632894843056E-4</v>
      </c>
      <c r="M4714" s="9">
        <f t="shared" si="1680"/>
        <v>-0.46384159872746561</v>
      </c>
      <c r="N4714" s="9">
        <f t="shared" si="1681"/>
        <v>-0.18092368830474728</v>
      </c>
      <c r="O4714" s="9">
        <f t="shared" si="1682"/>
        <v>-0.65851253936993293</v>
      </c>
      <c r="P4714" s="9">
        <f t="shared" si="1683"/>
        <v>-0.43442594213404861</v>
      </c>
      <c r="Q4714" s="10">
        <f t="shared" si="1693"/>
        <v>0.11752576167535873</v>
      </c>
      <c r="R4714" s="10">
        <f t="shared" si="1686"/>
        <v>0.68070182111207156</v>
      </c>
      <c r="S4714" s="10">
        <f>_xlfn.PERCENTILE.INC($R$1519:R4714,0.75)</f>
        <v>0.82543838183678564</v>
      </c>
      <c r="T4714" s="10">
        <f t="shared" si="1687"/>
        <v>0.82543838183678564</v>
      </c>
      <c r="U4714" s="11">
        <f t="shared" si="1694"/>
        <v>0.68070182111207156</v>
      </c>
      <c r="V4714" s="10">
        <f t="shared" si="1688"/>
        <v>-0.4278437510608642</v>
      </c>
      <c r="W4714" s="10">
        <f t="shared" si="1689"/>
        <v>0.65402489044949552</v>
      </c>
      <c r="X4714" s="10">
        <f t="shared" si="1695"/>
        <v>0.85087727639008959</v>
      </c>
      <c r="Y4714" s="10">
        <f>_xlfn.PERCENTILE.INC($X$1519:X4714,0.75)</f>
        <v>1.031797977295982</v>
      </c>
      <c r="Z4714" s="10">
        <f t="shared" si="1696"/>
        <v>1.031797977295982</v>
      </c>
      <c r="AA4714" s="10">
        <f t="shared" si="1697"/>
        <v>0.85087727639008959</v>
      </c>
      <c r="AB4714" s="10">
        <f t="shared" si="1698"/>
        <v>-0.27982046241708292</v>
      </c>
      <c r="AC4714" s="10">
        <f t="shared" si="1699"/>
        <v>-0.23809287293966294</v>
      </c>
      <c r="AD4714" s="13">
        <f t="shared" si="1700"/>
        <v>-279820.46241708292</v>
      </c>
      <c r="AE4714" s="13">
        <f t="shared" si="1690"/>
        <v>-238092.87293966295</v>
      </c>
      <c r="AF4714" s="13"/>
      <c r="AG4714" s="2">
        <f t="shared" si="1684"/>
        <v>41680</v>
      </c>
      <c r="AH4714" s="3">
        <f t="shared" si="1691"/>
        <v>1597.5017989456603</v>
      </c>
      <c r="AI4714" s="3">
        <f t="shared" si="1692"/>
        <v>1260.6942959815581</v>
      </c>
      <c r="AJ4714" s="3">
        <f t="shared" si="1701"/>
        <v>742994.14920012769</v>
      </c>
      <c r="AK4714" s="3">
        <f t="shared" si="1685"/>
        <v>579411.19229129457</v>
      </c>
    </row>
    <row r="4715" spans="2:37" x14ac:dyDescent="0.2">
      <c r="B4715" s="2">
        <v>41681</v>
      </c>
      <c r="C4715" s="1">
        <v>482.44</v>
      </c>
      <c r="D4715" s="1">
        <f t="shared" si="1671"/>
        <v>7</v>
      </c>
      <c r="E4715" s="1" t="b">
        <f t="shared" si="1672"/>
        <v>0</v>
      </c>
      <c r="F4715" s="6">
        <f t="shared" si="1673"/>
        <v>-4.0462427745664442E-3</v>
      </c>
      <c r="G4715" s="8">
        <f t="shared" si="1674"/>
        <v>-4.8538498532739238E-4</v>
      </c>
      <c r="H4715" s="8">
        <f t="shared" si="1675"/>
        <v>-1.9511013457445455E-4</v>
      </c>
      <c r="I4715" s="8">
        <f t="shared" si="1676"/>
        <v>-4.4332521044558078E-4</v>
      </c>
      <c r="J4715" s="6">
        <f t="shared" si="1677"/>
        <v>1.1558323974252558E-3</v>
      </c>
      <c r="K4715" s="6">
        <f t="shared" si="1678"/>
        <v>9.2355483909948048E-4</v>
      </c>
      <c r="L4715" s="6">
        <f t="shared" si="1679"/>
        <v>6.2658064074026234E-4</v>
      </c>
      <c r="M4715" s="9">
        <f t="shared" si="1680"/>
        <v>-0.41994409086355511</v>
      </c>
      <c r="N4715" s="9">
        <f t="shared" si="1681"/>
        <v>-0.21125993423920364</v>
      </c>
      <c r="O4715" s="9">
        <f t="shared" si="1682"/>
        <v>-0.70753097306329515</v>
      </c>
      <c r="P4715" s="9">
        <f t="shared" si="1683"/>
        <v>-0.44624499938868462</v>
      </c>
      <c r="Q4715" s="10">
        <f t="shared" si="1693"/>
        <v>0.1174979581191411</v>
      </c>
      <c r="R4715" s="10">
        <f t="shared" si="1686"/>
        <v>0.68086289566735492</v>
      </c>
      <c r="S4715" s="10">
        <f>_xlfn.PERCENTILE.INC($R$1519:R4715,0.75)</f>
        <v>0.825343455732783</v>
      </c>
      <c r="T4715" s="10">
        <f t="shared" si="1687"/>
        <v>0.825343455732783</v>
      </c>
      <c r="U4715" s="11">
        <f t="shared" si="1694"/>
        <v>0.68086289566735492</v>
      </c>
      <c r="V4715" s="10">
        <f t="shared" si="1688"/>
        <v>-0.4278437510608642</v>
      </c>
      <c r="W4715" s="10">
        <f t="shared" si="1689"/>
        <v>0.65402489044949552</v>
      </c>
      <c r="X4715" s="10">
        <f t="shared" si="1695"/>
        <v>0.85107861958419362</v>
      </c>
      <c r="Y4715" s="10">
        <f>_xlfn.PERCENTILE.INC($X$1519:X4715,0.75)</f>
        <v>1.0316793196659788</v>
      </c>
      <c r="Z4715" s="10">
        <f t="shared" si="1696"/>
        <v>1.0316793196659788</v>
      </c>
      <c r="AA4715" s="10">
        <f t="shared" si="1697"/>
        <v>0.85087727639008959</v>
      </c>
      <c r="AB4715" s="10">
        <f t="shared" si="1698"/>
        <v>-0.27982046241708292</v>
      </c>
      <c r="AC4715" s="10">
        <f t="shared" si="1699"/>
        <v>-0.23809287293966294</v>
      </c>
      <c r="AD4715" s="13">
        <f t="shared" si="1700"/>
        <v>-279820.46241708292</v>
      </c>
      <c r="AE4715" s="13">
        <f t="shared" si="1690"/>
        <v>-238092.87293966295</v>
      </c>
      <c r="AF4715" s="13"/>
      <c r="AG4715" s="2">
        <f t="shared" si="1684"/>
        <v>41681</v>
      </c>
      <c r="AH4715" s="3">
        <f t="shared" si="1691"/>
        <v>1132.221524230963</v>
      </c>
      <c r="AI4715" s="3">
        <f t="shared" si="1692"/>
        <v>963.38156680787768</v>
      </c>
      <c r="AJ4715" s="3">
        <f t="shared" si="1701"/>
        <v>744126.37072435871</v>
      </c>
      <c r="AK4715" s="3">
        <f t="shared" si="1685"/>
        <v>580374.57385810243</v>
      </c>
    </row>
    <row r="4716" spans="2:37" x14ac:dyDescent="0.2">
      <c r="B4716" s="2">
        <v>41682</v>
      </c>
      <c r="C4716" s="1">
        <v>483.22</v>
      </c>
      <c r="D4716" s="1">
        <f t="shared" ref="D4716:D4733" si="1702">IF(B4716&lt;&gt;"",WEEKNUM(B4716),"")</f>
        <v>7</v>
      </c>
      <c r="E4716" s="1" t="b">
        <f t="shared" ref="E4716:E4733" si="1703">IF(B4716&lt;&gt;"",IF(D4716&lt;&gt;D4715,TRUE,FALSE),"")</f>
        <v>0</v>
      </c>
      <c r="F4716" s="6">
        <f t="shared" ref="F4716:F4733" si="1704">IF(B4716&lt;&gt;"",C4716/C4715-1,"")</f>
        <v>1.6167813614129667E-3</v>
      </c>
      <c r="G4716" s="8">
        <f t="shared" ref="G4716:G4733" si="1705">IF(B4716&lt;&gt;"",ma(F4651:F4716,"e"),"")</f>
        <v>-5.1712928250615732E-4</v>
      </c>
      <c r="H4716" s="8">
        <f t="shared" ref="H4716:H4733" si="1706">IF(B4716&lt;&gt;"",ma(F4585:F4716,"e"),"")</f>
        <v>-1.5779308061041885E-4</v>
      </c>
      <c r="I4716" s="8">
        <f t="shared" ref="I4716:I4733" si="1707">IF(B4716&lt;&gt;"",ma(F4467:F4716,"e"),"")</f>
        <v>-4.25660248395712E-4</v>
      </c>
      <c r="J4716" s="6">
        <f t="shared" ref="J4716:J4733" si="1708">IF(B4716&lt;&gt;"",_xlfn.STDEV.S(G3467:G4716),"")</f>
        <v>1.1559898888886743E-3</v>
      </c>
      <c r="K4716" s="6">
        <f t="shared" ref="K4716:K4733" si="1709">IF(B4716&lt;&gt;"",_xlfn.STDEV.S(H3467:H4716),"")</f>
        <v>9.2221495822450883E-4</v>
      </c>
      <c r="L4716" s="6">
        <f t="shared" ref="L4716:L4733" si="1710">IF(B4716&lt;&gt;"",_xlfn.STDEV.S(I3467:I4716),"")</f>
        <v>6.2626241760502222E-4</v>
      </c>
      <c r="M4716" s="9">
        <f t="shared" ref="M4716:M4733" si="1711">IF(B4716&lt;&gt;"",MIN(1,MAX(-1,G4716/J4716)),"")</f>
        <v>-0.44734758277453984</v>
      </c>
      <c r="N4716" s="9">
        <f t="shared" ref="N4716:N4733" si="1712">IF(B4716&lt;&gt;"",MIN(1,MAX(-1,H4716/K4716)),"")</f>
        <v>-0.17110227849069964</v>
      </c>
      <c r="O4716" s="9">
        <f t="shared" ref="O4716:O4733" si="1713">IF(B4716&lt;&gt;"",MIN(1,MAX(-1,I4716/L4716)),"")</f>
        <v>-0.67968352631399942</v>
      </c>
      <c r="P4716" s="9">
        <f t="shared" ref="P4716:P4733" si="1714">IF(B4716&lt;&gt;"",AVERAGE(M4716:O4716),"")</f>
        <v>-0.43271112919307964</v>
      </c>
      <c r="Q4716" s="10">
        <f t="shared" si="1693"/>
        <v>0.11749525269416183</v>
      </c>
      <c r="R4716" s="10">
        <f t="shared" si="1686"/>
        <v>0.68087857309638422</v>
      </c>
      <c r="S4716" s="10">
        <f>_xlfn.PERCENTILE.INC($R$1519:R4716,0.75)</f>
        <v>0.82529894717588947</v>
      </c>
      <c r="T4716" s="10">
        <f t="shared" si="1687"/>
        <v>0.82529894717588947</v>
      </c>
      <c r="U4716" s="11">
        <f t="shared" si="1694"/>
        <v>0.68087857309638422</v>
      </c>
      <c r="V4716" s="10">
        <f t="shared" si="1688"/>
        <v>-0.4278437510608642</v>
      </c>
      <c r="W4716" s="10">
        <f t="shared" si="1689"/>
        <v>0.65402489044949552</v>
      </c>
      <c r="X4716" s="10">
        <f t="shared" si="1695"/>
        <v>0.85109821637048033</v>
      </c>
      <c r="Y4716" s="10">
        <f>_xlfn.PERCENTILE.INC($X$1519:X4716,0.75)</f>
        <v>1.0316236839698618</v>
      </c>
      <c r="Z4716" s="10">
        <f t="shared" si="1696"/>
        <v>1.0316236839698618</v>
      </c>
      <c r="AA4716" s="10">
        <f t="shared" si="1697"/>
        <v>0.85087727639008959</v>
      </c>
      <c r="AB4716" s="10">
        <f t="shared" si="1698"/>
        <v>-0.27982046241708292</v>
      </c>
      <c r="AC4716" s="10">
        <f t="shared" si="1699"/>
        <v>-0.23809287293966294</v>
      </c>
      <c r="AD4716" s="13">
        <f t="shared" si="1700"/>
        <v>-279820.46241708292</v>
      </c>
      <c r="AE4716" s="13">
        <f t="shared" si="1690"/>
        <v>-238092.87293966295</v>
      </c>
      <c r="AF4716" s="13"/>
      <c r="AG4716" s="2">
        <f t="shared" ref="AG4716:AG4733" si="1715">B4716</f>
        <v>41682</v>
      </c>
      <c r="AH4716" s="3">
        <f t="shared" si="1691"/>
        <v>-452.4085081778972</v>
      </c>
      <c r="AI4716" s="3">
        <f t="shared" si="1692"/>
        <v>-384.94411925411276</v>
      </c>
      <c r="AJ4716" s="3">
        <f t="shared" si="1701"/>
        <v>743673.96221618087</v>
      </c>
      <c r="AK4716" s="3">
        <f t="shared" ref="AK4716:AK4733" si="1716">AK4715+AI4716</f>
        <v>579989.62973884831</v>
      </c>
    </row>
    <row r="4717" spans="2:37" x14ac:dyDescent="0.2">
      <c r="B4717" s="2">
        <v>41683</v>
      </c>
      <c r="C4717" s="1">
        <v>483.42</v>
      </c>
      <c r="D4717" s="1">
        <f t="shared" si="1702"/>
        <v>7</v>
      </c>
      <c r="E4717" s="1" t="b">
        <f t="shared" si="1703"/>
        <v>0</v>
      </c>
      <c r="F4717" s="6">
        <f t="shared" si="1704"/>
        <v>4.1389015355330905E-4</v>
      </c>
      <c r="G4717" s="8">
        <f t="shared" si="1705"/>
        <v>-3.3066723198114315E-4</v>
      </c>
      <c r="H4717" s="8">
        <f t="shared" si="1706"/>
        <v>-1.3191568522912564E-4</v>
      </c>
      <c r="I4717" s="8">
        <f t="shared" si="1707"/>
        <v>-4.4656623180615751E-4</v>
      </c>
      <c r="J4717" s="6">
        <f t="shared" si="1708"/>
        <v>1.1559077607328615E-3</v>
      </c>
      <c r="K4717" s="6">
        <f t="shared" si="1709"/>
        <v>9.2057521546766777E-4</v>
      </c>
      <c r="L4717" s="6">
        <f t="shared" si="1710"/>
        <v>6.2586898286386497E-4</v>
      </c>
      <c r="M4717" s="9">
        <f t="shared" si="1711"/>
        <v>-0.2860671441218593</v>
      </c>
      <c r="N4717" s="9">
        <f t="shared" si="1712"/>
        <v>-0.14329702018113777</v>
      </c>
      <c r="O4717" s="9">
        <f t="shared" si="1713"/>
        <v>-0.71351392069750763</v>
      </c>
      <c r="P4717" s="9">
        <f t="shared" si="1714"/>
        <v>-0.38095936166683492</v>
      </c>
      <c r="Q4717" s="10">
        <f t="shared" si="1693"/>
        <v>0.11749996646932472</v>
      </c>
      <c r="R4717" s="10">
        <f t="shared" si="1686"/>
        <v>0.68085125812257408</v>
      </c>
      <c r="S4717" s="10">
        <f>_xlfn.PERCENTILE.INC($R$1519:R4717,0.75)</f>
        <v>0.82525443861899594</v>
      </c>
      <c r="T4717" s="10">
        <f t="shared" si="1687"/>
        <v>0.82525443861899594</v>
      </c>
      <c r="U4717" s="11">
        <f t="shared" si="1694"/>
        <v>0.68085125812257408</v>
      </c>
      <c r="V4717" s="10">
        <f t="shared" si="1688"/>
        <v>-0.4278437510608642</v>
      </c>
      <c r="W4717" s="10">
        <f t="shared" si="1689"/>
        <v>0.65402489044949552</v>
      </c>
      <c r="X4717" s="10">
        <f t="shared" si="1695"/>
        <v>0.8510640726532176</v>
      </c>
      <c r="Y4717" s="10">
        <f>_xlfn.PERCENTILE.INC($X$1519:X4717,0.75)</f>
        <v>1.031568048273745</v>
      </c>
      <c r="Z4717" s="10">
        <f t="shared" si="1696"/>
        <v>1.031568048273745</v>
      </c>
      <c r="AA4717" s="10">
        <f t="shared" si="1697"/>
        <v>0.85087727639008959</v>
      </c>
      <c r="AB4717" s="10">
        <f t="shared" si="1698"/>
        <v>-0.27982046241708292</v>
      </c>
      <c r="AC4717" s="10">
        <f t="shared" si="1699"/>
        <v>-0.23809287293966294</v>
      </c>
      <c r="AD4717" s="13">
        <f t="shared" si="1700"/>
        <v>-279820.46241708292</v>
      </c>
      <c r="AE4717" s="13">
        <f t="shared" si="1690"/>
        <v>-238092.87293966295</v>
      </c>
      <c r="AF4717" s="13"/>
      <c r="AG4717" s="2">
        <f t="shared" si="1715"/>
        <v>41683</v>
      </c>
      <c r="AH4717" s="3">
        <f t="shared" si="1691"/>
        <v>-115.81493415716439</v>
      </c>
      <c r="AI4717" s="3">
        <f t="shared" si="1692"/>
        <v>-98.5442957409456</v>
      </c>
      <c r="AJ4717" s="3">
        <f t="shared" si="1701"/>
        <v>743558.14728202368</v>
      </c>
      <c r="AK4717" s="3">
        <f t="shared" si="1716"/>
        <v>579891.08544310741</v>
      </c>
    </row>
    <row r="4718" spans="2:37" x14ac:dyDescent="0.2">
      <c r="B4718" s="2">
        <v>41684</v>
      </c>
      <c r="C4718" s="1">
        <v>487.79</v>
      </c>
      <c r="D4718" s="1">
        <f t="shared" si="1702"/>
        <v>7</v>
      </c>
      <c r="E4718" s="1" t="b">
        <f t="shared" si="1703"/>
        <v>0</v>
      </c>
      <c r="F4718" s="6">
        <f t="shared" si="1704"/>
        <v>9.0397583881511867E-3</v>
      </c>
      <c r="G4718" s="8">
        <f t="shared" si="1705"/>
        <v>-1.1452379387534131E-4</v>
      </c>
      <c r="H4718" s="8">
        <f t="shared" si="1706"/>
        <v>-4.7796115154727768E-6</v>
      </c>
      <c r="I4718" s="8">
        <f t="shared" si="1707"/>
        <v>-3.827306343257161E-4</v>
      </c>
      <c r="J4718" s="6">
        <f t="shared" si="1708"/>
        <v>1.1557599769323149E-3</v>
      </c>
      <c r="K4718" s="6">
        <f t="shared" si="1709"/>
        <v>9.1875115372734583E-4</v>
      </c>
      <c r="L4718" s="6">
        <f t="shared" si="1710"/>
        <v>6.2534101655800395E-4</v>
      </c>
      <c r="M4718" s="9">
        <f t="shared" si="1711"/>
        <v>-9.9089600056334354E-2</v>
      </c>
      <c r="N4718" s="9">
        <f t="shared" si="1712"/>
        <v>-5.2022917153159882E-3</v>
      </c>
      <c r="O4718" s="9">
        <f t="shared" si="1713"/>
        <v>-0.61203507237113342</v>
      </c>
      <c r="P4718" s="9">
        <f t="shared" si="1714"/>
        <v>-0.23877565471426124</v>
      </c>
      <c r="Q4718" s="10">
        <f t="shared" si="1693"/>
        <v>0.11846822593117964</v>
      </c>
      <c r="R4718" s="10">
        <f t="shared" si="1686"/>
        <v>0.67528655359854428</v>
      </c>
      <c r="S4718" s="10">
        <f>_xlfn.PERCENTILE.INC($R$1519:R4718,0.75)</f>
        <v>0.82520993006210241</v>
      </c>
      <c r="T4718" s="10">
        <f t="shared" si="1687"/>
        <v>0.82520993006210241</v>
      </c>
      <c r="U4718" s="11">
        <f t="shared" si="1694"/>
        <v>0.67528655359854428</v>
      </c>
      <c r="V4718" s="10">
        <f t="shared" si="1688"/>
        <v>-0.4278437510608642</v>
      </c>
      <c r="W4718" s="10">
        <f t="shared" si="1689"/>
        <v>0.65402489044949552</v>
      </c>
      <c r="X4718" s="10">
        <f t="shared" si="1695"/>
        <v>0.84410819199818043</v>
      </c>
      <c r="Y4718" s="10">
        <f>_xlfn.PERCENTILE.INC($X$1519:X4718,0.75)</f>
        <v>1.031512412577628</v>
      </c>
      <c r="Z4718" s="10">
        <f t="shared" si="1696"/>
        <v>1.031512412577628</v>
      </c>
      <c r="AA4718" s="10">
        <f t="shared" si="1697"/>
        <v>0.85087727639008959</v>
      </c>
      <c r="AB4718" s="10">
        <f t="shared" si="1698"/>
        <v>-0.27982046241708292</v>
      </c>
      <c r="AC4718" s="10">
        <f t="shared" si="1699"/>
        <v>-0.23809287293966294</v>
      </c>
      <c r="AD4718" s="13">
        <f t="shared" si="1700"/>
        <v>-279820.46241708292</v>
      </c>
      <c r="AE4718" s="13">
        <f t="shared" si="1690"/>
        <v>-238092.87293966295</v>
      </c>
      <c r="AF4718" s="13"/>
      <c r="AG4718" s="2">
        <f t="shared" si="1715"/>
        <v>41684</v>
      </c>
      <c r="AH4718" s="3">
        <f t="shared" si="1691"/>
        <v>-2529.509372311169</v>
      </c>
      <c r="AI4718" s="3">
        <f t="shared" si="1692"/>
        <v>-2152.3020453153326</v>
      </c>
      <c r="AJ4718" s="3">
        <f t="shared" si="1701"/>
        <v>741028.6379097125</v>
      </c>
      <c r="AK4718" s="3">
        <f t="shared" si="1716"/>
        <v>577738.78339779202</v>
      </c>
    </row>
    <row r="4719" spans="2:37" x14ac:dyDescent="0.2">
      <c r="B4719" s="2">
        <v>41688</v>
      </c>
      <c r="C4719" s="1">
        <v>485.78</v>
      </c>
      <c r="D4719" s="1">
        <f t="shared" si="1702"/>
        <v>8</v>
      </c>
      <c r="E4719" s="1" t="b">
        <f t="shared" si="1703"/>
        <v>1</v>
      </c>
      <c r="F4719" s="6">
        <f t="shared" si="1704"/>
        <v>-4.120625679083334E-3</v>
      </c>
      <c r="G4719" s="8">
        <f t="shared" si="1705"/>
        <v>-1.7000401090380474E-4</v>
      </c>
      <c r="H4719" s="8">
        <f t="shared" si="1706"/>
        <v>-6.3356441927231552E-5</v>
      </c>
      <c r="I4719" s="8">
        <f t="shared" si="1707"/>
        <v>-4.0507539734605446E-4</v>
      </c>
      <c r="J4719" s="6">
        <f t="shared" si="1708"/>
        <v>1.155751429652052E-3</v>
      </c>
      <c r="K4719" s="6">
        <f t="shared" si="1709"/>
        <v>9.1705952266870402E-4</v>
      </c>
      <c r="L4719" s="6">
        <f t="shared" si="1710"/>
        <v>6.2486724736882213E-4</v>
      </c>
      <c r="M4719" s="9">
        <f t="shared" si="1711"/>
        <v>-0.14709392222425005</v>
      </c>
      <c r="N4719" s="9">
        <f t="shared" si="1712"/>
        <v>-6.9086510047744895E-2</v>
      </c>
      <c r="O4719" s="9">
        <f t="shared" si="1713"/>
        <v>-0.64825832855176424</v>
      </c>
      <c r="P4719" s="9">
        <f t="shared" si="1714"/>
        <v>-0.28814625360791973</v>
      </c>
      <c r="Q4719" s="10">
        <f t="shared" si="1693"/>
        <v>0.11250370534743925</v>
      </c>
      <c r="R4719" s="10">
        <f t="shared" ref="R4719:R4782" si="1717">IF(B4719&lt;&gt;"",$C$7/Q4719,"")</f>
        <v>0.71108769042708619</v>
      </c>
      <c r="S4719" s="10">
        <f>_xlfn.PERCENTILE.INC($R$1519:R4719,0.75)</f>
        <v>0.82516542150520888</v>
      </c>
      <c r="T4719" s="10">
        <f t="shared" ref="T4719:T4782" si="1718">MIN(S4719,$C$9)</f>
        <v>0.82516542150520888</v>
      </c>
      <c r="U4719" s="11">
        <f t="shared" si="1694"/>
        <v>0.71108769042708619</v>
      </c>
      <c r="V4719" s="10">
        <f t="shared" ref="V4719:V4782" si="1719">IF(B4719&lt;&gt;"",IF($E4719,P4718,V4718),"")</f>
        <v>-0.23877565471426124</v>
      </c>
      <c r="W4719" s="10">
        <f t="shared" ref="W4719:W4782" si="1720">IF(B4719&lt;&gt;"",IF($E4719,U4718,W4718),"")</f>
        <v>0.67528655359854428</v>
      </c>
      <c r="X4719" s="10">
        <f t="shared" si="1695"/>
        <v>0.88885961303385774</v>
      </c>
      <c r="Y4719" s="10">
        <f>_xlfn.PERCENTILE.INC($X$1519:X4719,0.75)</f>
        <v>1.0314567768815111</v>
      </c>
      <c r="Z4719" s="10">
        <f t="shared" si="1696"/>
        <v>1.0314567768815111</v>
      </c>
      <c r="AA4719" s="10">
        <f t="shared" si="1697"/>
        <v>0.88885961303385774</v>
      </c>
      <c r="AB4719" s="10">
        <f t="shared" si="1698"/>
        <v>-0.16124198895522948</v>
      </c>
      <c r="AC4719" s="10">
        <f t="shared" si="1699"/>
        <v>-0.14332149190755483</v>
      </c>
      <c r="AD4719" s="13">
        <f t="shared" si="1700"/>
        <v>-161241.98895522949</v>
      </c>
      <c r="AE4719" s="13">
        <f t="shared" ref="AE4719:AE4782" si="1721">IF(B4719&lt;&gt;"",AC4719*$C$6,"")</f>
        <v>-143321.49190755482</v>
      </c>
      <c r="AF4719" s="13"/>
      <c r="AG4719" s="2">
        <f t="shared" si="1715"/>
        <v>41688</v>
      </c>
      <c r="AH4719" s="3">
        <f t="shared" ref="AH4719:AH4782" si="1722">IF(B4719&lt;&gt;"",AD4718*$F4719,"")</f>
        <v>1153.0353829688049</v>
      </c>
      <c r="AI4719" s="3">
        <f t="shared" ref="AI4719:AI4782" si="1723">IF(B4719&lt;&gt;"",AE4718*$F4719,"")</f>
        <v>981.09160624190065</v>
      </c>
      <c r="AJ4719" s="3">
        <f t="shared" si="1701"/>
        <v>742181.67329268134</v>
      </c>
      <c r="AK4719" s="3">
        <f t="shared" si="1716"/>
        <v>578719.87500403391</v>
      </c>
    </row>
    <row r="4720" spans="2:37" x14ac:dyDescent="0.2">
      <c r="B4720" s="2">
        <v>41689</v>
      </c>
      <c r="C4720" s="1">
        <v>488.41</v>
      </c>
      <c r="D4720" s="1">
        <f t="shared" si="1702"/>
        <v>8</v>
      </c>
      <c r="E4720" s="1" t="b">
        <f t="shared" si="1703"/>
        <v>0</v>
      </c>
      <c r="F4720" s="6">
        <f t="shared" si="1704"/>
        <v>5.4139734035985043E-3</v>
      </c>
      <c r="G4720" s="8">
        <f t="shared" si="1705"/>
        <v>1.1072351565002519E-4</v>
      </c>
      <c r="H4720" s="8">
        <f t="shared" si="1706"/>
        <v>2.4435745335687113E-5</v>
      </c>
      <c r="I4720" s="8">
        <f t="shared" si="1707"/>
        <v>-3.6926763975111233E-4</v>
      </c>
      <c r="J4720" s="6">
        <f t="shared" si="1708"/>
        <v>1.1556664847515285E-3</v>
      </c>
      <c r="K4720" s="6">
        <f t="shared" si="1709"/>
        <v>9.1484586231337485E-4</v>
      </c>
      <c r="L4720" s="6">
        <f t="shared" si="1710"/>
        <v>6.2415866948281335E-4</v>
      </c>
      <c r="M4720" s="9">
        <f t="shared" si="1711"/>
        <v>9.5809229661818096E-2</v>
      </c>
      <c r="N4720" s="9">
        <f t="shared" si="1712"/>
        <v>2.6710232119207856E-2</v>
      </c>
      <c r="O4720" s="9">
        <f t="shared" si="1713"/>
        <v>-0.59162462656665926</v>
      </c>
      <c r="P4720" s="9">
        <f t="shared" si="1714"/>
        <v>-0.15636838826187777</v>
      </c>
      <c r="Q4720" s="10">
        <f t="shared" ref="Q4720:Q4733" si="1724">IF(B4720&lt;&gt;"",SQRT(250)*_xlfn.STDEV.S(F4661:F4720),"")</f>
        <v>0.11234499476515382</v>
      </c>
      <c r="R4720" s="10">
        <f t="shared" si="1717"/>
        <v>0.71209224912273261</v>
      </c>
      <c r="S4720" s="10">
        <f>_xlfn.PERCENTILE.INC($R$1519:R4720,0.75)</f>
        <v>0.82511261967978411</v>
      </c>
      <c r="T4720" s="10">
        <f t="shared" si="1718"/>
        <v>0.82511261967978411</v>
      </c>
      <c r="U4720" s="11">
        <f t="shared" ref="U4720:U4783" si="1725">IF(B4720&lt;&gt;"",MIN(T4720,R4720),"")</f>
        <v>0.71209224912273261</v>
      </c>
      <c r="V4720" s="10">
        <f t="shared" si="1719"/>
        <v>-0.23877565471426124</v>
      </c>
      <c r="W4720" s="10">
        <f t="shared" si="1720"/>
        <v>0.67528655359854428</v>
      </c>
      <c r="X4720" s="10">
        <f t="shared" ref="X4720:X4783" si="1726">$C$8/Q4720</f>
        <v>0.89011531140341582</v>
      </c>
      <c r="Y4720" s="10">
        <f>_xlfn.PERCENTILE.INC($X$1519:X4720,0.75)</f>
        <v>1.0313907745997302</v>
      </c>
      <c r="Z4720" s="10">
        <f t="shared" ref="Z4720:Z4783" si="1727">MIN($C$10,Y4720)</f>
        <v>1.0313907745997302</v>
      </c>
      <c r="AA4720" s="10">
        <f t="shared" ref="AA4720:AA4783" si="1728">IF(E4720,MIN(Z4720,X4720),AA4719)</f>
        <v>0.88885961303385774</v>
      </c>
      <c r="AB4720" s="10">
        <f t="shared" ref="AB4720:AB4783" si="1729">IF(B4720&lt;&gt;"",V4720*W4720,"")</f>
        <v>-0.16124198895522948</v>
      </c>
      <c r="AC4720" s="10">
        <f t="shared" ref="AC4720:AC4783" si="1730">IF(B4720&lt;&gt;"",V4720*W4720*AA4720,"")</f>
        <v>-0.14332149190755483</v>
      </c>
      <c r="AD4720" s="13">
        <f t="shared" ref="AD4720:AD4783" si="1731">IF(B4720&lt;&gt;"",AB4720*$C$6,"")</f>
        <v>-161241.98895522949</v>
      </c>
      <c r="AE4720" s="13">
        <f t="shared" si="1721"/>
        <v>-143321.49190755482</v>
      </c>
      <c r="AF4720" s="13"/>
      <c r="AG4720" s="2">
        <f t="shared" si="1715"/>
        <v>41689</v>
      </c>
      <c r="AH4720" s="3">
        <f t="shared" si="1722"/>
        <v>-872.95983974693627</v>
      </c>
      <c r="AI4720" s="3">
        <f t="shared" si="1723"/>
        <v>-775.9387453515601</v>
      </c>
      <c r="AJ4720" s="3">
        <f t="shared" ref="AJ4720:AJ4783" si="1732">AJ4719+AH4720</f>
        <v>741308.7134529344</v>
      </c>
      <c r="AK4720" s="3">
        <f t="shared" si="1716"/>
        <v>577943.9362586824</v>
      </c>
    </row>
    <row r="4721" spans="2:37" x14ac:dyDescent="0.2">
      <c r="B4721" s="2">
        <v>41690</v>
      </c>
      <c r="C4721" s="1">
        <v>492.73</v>
      </c>
      <c r="D4721" s="1">
        <f t="shared" si="1702"/>
        <v>8</v>
      </c>
      <c r="E4721" s="1" t="b">
        <f t="shared" si="1703"/>
        <v>0</v>
      </c>
      <c r="F4721" s="6">
        <f t="shared" si="1704"/>
        <v>8.8450277430847102E-3</v>
      </c>
      <c r="G4721" s="8">
        <f t="shared" si="1705"/>
        <v>2.843990747305192E-4</v>
      </c>
      <c r="H4721" s="8">
        <f t="shared" si="1706"/>
        <v>1.2077502316396575E-4</v>
      </c>
      <c r="I4721" s="8">
        <f t="shared" si="1707"/>
        <v>-3.1885566128305229E-4</v>
      </c>
      <c r="J4721" s="6">
        <f t="shared" si="1708"/>
        <v>1.1555798026285312E-3</v>
      </c>
      <c r="K4721" s="6">
        <f t="shared" si="1709"/>
        <v>9.1249836251770995E-4</v>
      </c>
      <c r="L4721" s="6">
        <f t="shared" si="1710"/>
        <v>6.2336735416322869E-4</v>
      </c>
      <c r="M4721" s="9">
        <f t="shared" si="1711"/>
        <v>0.24610941977664624</v>
      </c>
      <c r="N4721" s="9">
        <f t="shared" si="1712"/>
        <v>0.1323564272824892</v>
      </c>
      <c r="O4721" s="9">
        <f t="shared" si="1713"/>
        <v>-0.51150522906523588</v>
      </c>
      <c r="P4721" s="9">
        <f t="shared" si="1714"/>
        <v>-4.4346460668700148E-2</v>
      </c>
      <c r="Q4721" s="10">
        <f t="shared" si="1724"/>
        <v>0.11372082270216857</v>
      </c>
      <c r="R4721" s="10">
        <f t="shared" si="1717"/>
        <v>0.70347714780007886</v>
      </c>
      <c r="S4721" s="10">
        <f>_xlfn.PERCENTILE.INC($R$1519:R4721,0.75)</f>
        <v>0.82505981785435933</v>
      </c>
      <c r="T4721" s="10">
        <f t="shared" si="1718"/>
        <v>0.82505981785435933</v>
      </c>
      <c r="U4721" s="11">
        <f t="shared" si="1725"/>
        <v>0.70347714780007886</v>
      </c>
      <c r="V4721" s="10">
        <f t="shared" si="1719"/>
        <v>-0.23877565471426124</v>
      </c>
      <c r="W4721" s="10">
        <f t="shared" si="1720"/>
        <v>0.67528655359854428</v>
      </c>
      <c r="X4721" s="10">
        <f t="shared" si="1726"/>
        <v>0.87934643475009855</v>
      </c>
      <c r="Y4721" s="10">
        <f>_xlfn.PERCENTILE.INC($X$1519:X4721,0.75)</f>
        <v>1.0313247723179493</v>
      </c>
      <c r="Z4721" s="10">
        <f t="shared" si="1727"/>
        <v>1.0313247723179493</v>
      </c>
      <c r="AA4721" s="10">
        <f t="shared" si="1728"/>
        <v>0.88885961303385774</v>
      </c>
      <c r="AB4721" s="10">
        <f t="shared" si="1729"/>
        <v>-0.16124198895522948</v>
      </c>
      <c r="AC4721" s="10">
        <f t="shared" si="1730"/>
        <v>-0.14332149190755483</v>
      </c>
      <c r="AD4721" s="13">
        <f t="shared" si="1731"/>
        <v>-161241.98895522949</v>
      </c>
      <c r="AE4721" s="13">
        <f t="shared" si="1721"/>
        <v>-143321.49190755482</v>
      </c>
      <c r="AF4721" s="13"/>
      <c r="AG4721" s="2">
        <f t="shared" si="1715"/>
        <v>41690</v>
      </c>
      <c r="AH4721" s="3">
        <f t="shared" si="1722"/>
        <v>-1426.1898656591634</v>
      </c>
      <c r="AI4721" s="3">
        <f t="shared" si="1723"/>
        <v>-1267.6825721026132</v>
      </c>
      <c r="AJ4721" s="3">
        <f t="shared" si="1732"/>
        <v>739882.5235872753</v>
      </c>
      <c r="AK4721" s="3">
        <f t="shared" si="1716"/>
        <v>576676.25368657976</v>
      </c>
    </row>
    <row r="4722" spans="2:37" x14ac:dyDescent="0.2">
      <c r="B4722" s="2">
        <v>41691</v>
      </c>
      <c r="C4722" s="1">
        <v>495.43</v>
      </c>
      <c r="D4722" s="1">
        <f t="shared" si="1702"/>
        <v>8</v>
      </c>
      <c r="E4722" s="1" t="b">
        <f t="shared" si="1703"/>
        <v>0</v>
      </c>
      <c r="F4722" s="6">
        <f t="shared" si="1704"/>
        <v>5.4796744667464647E-3</v>
      </c>
      <c r="G4722" s="8">
        <f t="shared" si="1705"/>
        <v>3.9596688277472049E-4</v>
      </c>
      <c r="H4722" s="8">
        <f t="shared" si="1706"/>
        <v>1.8854973741956813E-4</v>
      </c>
      <c r="I4722" s="8">
        <f t="shared" si="1707"/>
        <v>-2.9193915646501403E-4</v>
      </c>
      <c r="J4722" s="6">
        <f t="shared" si="1708"/>
        <v>1.1554340298390049E-3</v>
      </c>
      <c r="K4722" s="6">
        <f t="shared" si="1709"/>
        <v>9.1065870614090796E-4</v>
      </c>
      <c r="L4722" s="6">
        <f t="shared" si="1710"/>
        <v>6.2273241400271457E-4</v>
      </c>
      <c r="M4722" s="9">
        <f t="shared" si="1711"/>
        <v>0.34269968907692072</v>
      </c>
      <c r="N4722" s="9">
        <f t="shared" si="1712"/>
        <v>0.20704764161162423</v>
      </c>
      <c r="O4722" s="9">
        <f t="shared" si="1713"/>
        <v>-0.46880353407096204</v>
      </c>
      <c r="P4722" s="9">
        <f t="shared" si="1714"/>
        <v>2.6981265539194315E-2</v>
      </c>
      <c r="Q4722" s="10">
        <f t="shared" si="1724"/>
        <v>0.10805811209198329</v>
      </c>
      <c r="R4722" s="10">
        <f t="shared" si="1717"/>
        <v>0.74034238106900174</v>
      </c>
      <c r="S4722" s="10">
        <f>_xlfn.PERCENTILE.INC($R$1519:R4722,0.75)</f>
        <v>0.82500701602893467</v>
      </c>
      <c r="T4722" s="10">
        <f t="shared" si="1718"/>
        <v>0.82500701602893467</v>
      </c>
      <c r="U4722" s="11">
        <f t="shared" si="1725"/>
        <v>0.74034238106900174</v>
      </c>
      <c r="V4722" s="10">
        <f t="shared" si="1719"/>
        <v>-0.23877565471426124</v>
      </c>
      <c r="W4722" s="10">
        <f t="shared" si="1720"/>
        <v>0.67528655359854428</v>
      </c>
      <c r="X4722" s="10">
        <f t="shared" si="1726"/>
        <v>0.92542797633625218</v>
      </c>
      <c r="Y4722" s="10">
        <f>_xlfn.PERCENTILE.INC($X$1519:X4722,0.75)</f>
        <v>1.0312587700361684</v>
      </c>
      <c r="Z4722" s="10">
        <f t="shared" si="1727"/>
        <v>1.0312587700361684</v>
      </c>
      <c r="AA4722" s="10">
        <f t="shared" si="1728"/>
        <v>0.88885961303385774</v>
      </c>
      <c r="AB4722" s="10">
        <f t="shared" si="1729"/>
        <v>-0.16124198895522948</v>
      </c>
      <c r="AC4722" s="10">
        <f t="shared" si="1730"/>
        <v>-0.14332149190755483</v>
      </c>
      <c r="AD4722" s="13">
        <f t="shared" si="1731"/>
        <v>-161241.98895522949</v>
      </c>
      <c r="AE4722" s="13">
        <f t="shared" si="1721"/>
        <v>-143321.49190755482</v>
      </c>
      <c r="AF4722" s="13"/>
      <c r="AG4722" s="2">
        <f t="shared" si="1715"/>
        <v>41691</v>
      </c>
      <c r="AH4722" s="3">
        <f t="shared" si="1722"/>
        <v>-883.55360984538652</v>
      </c>
      <c r="AI4722" s="3">
        <f t="shared" si="1723"/>
        <v>-785.35511974183828</v>
      </c>
      <c r="AJ4722" s="3">
        <f t="shared" si="1732"/>
        <v>738998.96997742995</v>
      </c>
      <c r="AK4722" s="3">
        <f t="shared" si="1716"/>
        <v>575890.89856683789</v>
      </c>
    </row>
    <row r="4723" spans="2:37" x14ac:dyDescent="0.2">
      <c r="B4723" s="2">
        <v>41694</v>
      </c>
      <c r="C4723" s="1">
        <v>500.6</v>
      </c>
      <c r="D4723" s="1">
        <f t="shared" si="1702"/>
        <v>9</v>
      </c>
      <c r="E4723" s="1" t="b">
        <f t="shared" si="1703"/>
        <v>1</v>
      </c>
      <c r="F4723" s="6">
        <f t="shared" si="1704"/>
        <v>1.043537936741834E-2</v>
      </c>
      <c r="G4723" s="8">
        <f t="shared" si="1705"/>
        <v>6.3718340198350468E-4</v>
      </c>
      <c r="H4723" s="8">
        <f t="shared" si="1706"/>
        <v>2.7426572549533979E-4</v>
      </c>
      <c r="I4723" s="8">
        <f t="shared" si="1707"/>
        <v>-2.2591935004820607E-4</v>
      </c>
      <c r="J4723" s="6">
        <f t="shared" si="1708"/>
        <v>1.1554407170263148E-3</v>
      </c>
      <c r="K4723" s="6">
        <f t="shared" si="1709"/>
        <v>9.0855829874822826E-4</v>
      </c>
      <c r="L4723" s="6">
        <f t="shared" si="1710"/>
        <v>6.2190563615099133E-4</v>
      </c>
      <c r="M4723" s="9">
        <f t="shared" si="1711"/>
        <v>0.55146351742163247</v>
      </c>
      <c r="N4723" s="9">
        <f t="shared" si="1712"/>
        <v>0.30186915454210378</v>
      </c>
      <c r="O4723" s="9">
        <f t="shared" si="1713"/>
        <v>-0.36326950089475557</v>
      </c>
      <c r="P4723" s="9">
        <f t="shared" si="1714"/>
        <v>0.16335439035632687</v>
      </c>
      <c r="Q4723" s="10">
        <f t="shared" si="1724"/>
        <v>0.10811036003059549</v>
      </c>
      <c r="R4723" s="10">
        <f t="shared" si="1717"/>
        <v>0.73998458591165372</v>
      </c>
      <c r="S4723" s="10">
        <f>_xlfn.PERCENTILE.INC($R$1519:R4723,0.75)</f>
        <v>0.82495421420350989</v>
      </c>
      <c r="T4723" s="10">
        <f t="shared" si="1718"/>
        <v>0.82495421420350989</v>
      </c>
      <c r="U4723" s="11">
        <f t="shared" si="1725"/>
        <v>0.73998458591165372</v>
      </c>
      <c r="V4723" s="10">
        <f t="shared" si="1719"/>
        <v>2.6981265539194315E-2</v>
      </c>
      <c r="W4723" s="10">
        <f t="shared" si="1720"/>
        <v>0.74034238106900174</v>
      </c>
      <c r="X4723" s="10">
        <f t="shared" si="1726"/>
        <v>0.92498073238956724</v>
      </c>
      <c r="Y4723" s="10">
        <f>_xlfn.PERCENTILE.INC($X$1519:X4723,0.75)</f>
        <v>1.0311927677543875</v>
      </c>
      <c r="Z4723" s="10">
        <f t="shared" si="1727"/>
        <v>1.0311927677543875</v>
      </c>
      <c r="AA4723" s="10">
        <f t="shared" si="1728"/>
        <v>0.92498073238956724</v>
      </c>
      <c r="AB4723" s="10">
        <f t="shared" si="1729"/>
        <v>1.9975374373542121E-2</v>
      </c>
      <c r="AC4723" s="10">
        <f t="shared" si="1730"/>
        <v>1.8476836417794785E-2</v>
      </c>
      <c r="AD4723" s="13">
        <f t="shared" si="1731"/>
        <v>19975.374373542123</v>
      </c>
      <c r="AE4723" s="13">
        <f t="shared" si="1721"/>
        <v>18476.836417794784</v>
      </c>
      <c r="AF4723" s="13"/>
      <c r="AG4723" s="2">
        <f t="shared" si="1715"/>
        <v>41694</v>
      </c>
      <c r="AH4723" s="3">
        <f t="shared" si="1722"/>
        <v>-1682.6213247048977</v>
      </c>
      <c r="AI4723" s="3">
        <f t="shared" si="1723"/>
        <v>-1495.6141395597122</v>
      </c>
      <c r="AJ4723" s="3">
        <f t="shared" si="1732"/>
        <v>737316.34865272511</v>
      </c>
      <c r="AK4723" s="3">
        <f t="shared" si="1716"/>
        <v>574395.28442727821</v>
      </c>
    </row>
    <row r="4724" spans="2:37" x14ac:dyDescent="0.2">
      <c r="B4724" s="2">
        <v>41695</v>
      </c>
      <c r="C4724" s="1">
        <v>499.6</v>
      </c>
      <c r="D4724" s="1">
        <f t="shared" si="1702"/>
        <v>9</v>
      </c>
      <c r="E4724" s="1" t="b">
        <f t="shared" si="1703"/>
        <v>0</v>
      </c>
      <c r="F4724" s="6">
        <f t="shared" si="1704"/>
        <v>-1.9976028765481546E-3</v>
      </c>
      <c r="G4724" s="8">
        <f t="shared" si="1705"/>
        <v>5.3305333084965021E-4</v>
      </c>
      <c r="H4724" s="8">
        <f t="shared" si="1706"/>
        <v>2.21549889095784E-4</v>
      </c>
      <c r="I4724" s="8">
        <f t="shared" si="1707"/>
        <v>-2.4211558195810537E-4</v>
      </c>
      <c r="J4724" s="6">
        <f t="shared" si="1708"/>
        <v>1.1554528111314129E-3</v>
      </c>
      <c r="K4724" s="6">
        <f t="shared" si="1709"/>
        <v>9.0650317030752429E-4</v>
      </c>
      <c r="L4724" s="6">
        <f t="shared" si="1710"/>
        <v>6.211335848492651E-4</v>
      </c>
      <c r="M4724" s="9">
        <f t="shared" si="1711"/>
        <v>0.46133717077349734</v>
      </c>
      <c r="N4724" s="9">
        <f t="shared" si="1712"/>
        <v>0.24440056731475621</v>
      </c>
      <c r="O4724" s="9">
        <f t="shared" si="1713"/>
        <v>-0.38979631413242816</v>
      </c>
      <c r="P4724" s="9">
        <f t="shared" si="1714"/>
        <v>0.10531380798527513</v>
      </c>
      <c r="Q4724" s="10">
        <f t="shared" si="1724"/>
        <v>0.10818780356826914</v>
      </c>
      <c r="R4724" s="10">
        <f t="shared" si="1717"/>
        <v>0.73945488642366286</v>
      </c>
      <c r="S4724" s="10">
        <f>_xlfn.PERCENTILE.INC($R$1519:R4724,0.75)</f>
        <v>0.82485671540888394</v>
      </c>
      <c r="T4724" s="10">
        <f t="shared" si="1718"/>
        <v>0.82485671540888394</v>
      </c>
      <c r="U4724" s="11">
        <f t="shared" si="1725"/>
        <v>0.73945488642366286</v>
      </c>
      <c r="V4724" s="10">
        <f t="shared" si="1719"/>
        <v>2.6981265539194315E-2</v>
      </c>
      <c r="W4724" s="10">
        <f t="shared" si="1720"/>
        <v>0.74034238106900174</v>
      </c>
      <c r="X4724" s="10">
        <f t="shared" si="1726"/>
        <v>0.92431860802957855</v>
      </c>
      <c r="Y4724" s="10">
        <f>_xlfn.PERCENTILE.INC($X$1519:X4724,0.75)</f>
        <v>1.0310708942611051</v>
      </c>
      <c r="Z4724" s="10">
        <f t="shared" si="1727"/>
        <v>1.0310708942611051</v>
      </c>
      <c r="AA4724" s="10">
        <f t="shared" si="1728"/>
        <v>0.92498073238956724</v>
      </c>
      <c r="AB4724" s="10">
        <f t="shared" si="1729"/>
        <v>1.9975374373542121E-2</v>
      </c>
      <c r="AC4724" s="10">
        <f t="shared" si="1730"/>
        <v>1.8476836417794785E-2</v>
      </c>
      <c r="AD4724" s="13">
        <f t="shared" si="1731"/>
        <v>19975.374373542123</v>
      </c>
      <c r="AE4724" s="13">
        <f t="shared" si="1721"/>
        <v>18476.836417794784</v>
      </c>
      <c r="AF4724" s="13"/>
      <c r="AG4724" s="2">
        <f t="shared" si="1715"/>
        <v>41695</v>
      </c>
      <c r="AH4724" s="3">
        <f t="shared" si="1722"/>
        <v>-39.902865308714034</v>
      </c>
      <c r="AI4724" s="3">
        <f t="shared" si="1723"/>
        <v>-36.909381577696564</v>
      </c>
      <c r="AJ4724" s="3">
        <f t="shared" si="1732"/>
        <v>737276.44578741642</v>
      </c>
      <c r="AK4724" s="3">
        <f t="shared" si="1716"/>
        <v>574358.37504570046</v>
      </c>
    </row>
    <row r="4725" spans="2:37" x14ac:dyDescent="0.2">
      <c r="B4725" s="2">
        <v>41696</v>
      </c>
      <c r="C4725" s="1">
        <v>497.91</v>
      </c>
      <c r="D4725" s="1">
        <f t="shared" si="1702"/>
        <v>9</v>
      </c>
      <c r="E4725" s="1" t="b">
        <f t="shared" si="1703"/>
        <v>0</v>
      </c>
      <c r="F4725" s="6">
        <f t="shared" si="1704"/>
        <v>-3.3827061649319701E-3</v>
      </c>
      <c r="G4725" s="8">
        <f t="shared" si="1705"/>
        <v>2.8591752779098979E-4</v>
      </c>
      <c r="H4725" s="8">
        <f t="shared" si="1706"/>
        <v>1.863721267807556E-4</v>
      </c>
      <c r="I4725" s="8">
        <f t="shared" si="1707"/>
        <v>-2.6142459127022095E-4</v>
      </c>
      <c r="J4725" s="6">
        <f t="shared" si="1708"/>
        <v>1.1553265925627948E-3</v>
      </c>
      <c r="K4725" s="6">
        <f t="shared" si="1709"/>
        <v>9.0464023771223419E-4</v>
      </c>
      <c r="L4725" s="6">
        <f t="shared" si="1710"/>
        <v>6.204919323596832E-4</v>
      </c>
      <c r="M4725" s="9">
        <f t="shared" si="1711"/>
        <v>0.24747766530393395</v>
      </c>
      <c r="N4725" s="9">
        <f t="shared" si="1712"/>
        <v>0.20601794946914634</v>
      </c>
      <c r="O4725" s="9">
        <f t="shared" si="1713"/>
        <v>-0.42131827609110611</v>
      </c>
      <c r="P4725" s="9">
        <f t="shared" si="1714"/>
        <v>1.0725779560658066E-2</v>
      </c>
      <c r="Q4725" s="10">
        <f t="shared" si="1724"/>
        <v>0.10818608345263704</v>
      </c>
      <c r="R4725" s="10">
        <f t="shared" si="1717"/>
        <v>0.7394666434618028</v>
      </c>
      <c r="S4725" s="10">
        <f>_xlfn.PERCENTILE.INC($R$1519:R4725,0.75)</f>
        <v>0.82475921661425788</v>
      </c>
      <c r="T4725" s="10">
        <f t="shared" si="1718"/>
        <v>0.82475921661425788</v>
      </c>
      <c r="U4725" s="11">
        <f t="shared" si="1725"/>
        <v>0.7394666434618028</v>
      </c>
      <c r="V4725" s="10">
        <f t="shared" si="1719"/>
        <v>2.6981265539194315E-2</v>
      </c>
      <c r="W4725" s="10">
        <f t="shared" si="1720"/>
        <v>0.74034238106900174</v>
      </c>
      <c r="X4725" s="10">
        <f t="shared" si="1726"/>
        <v>0.92433330432725358</v>
      </c>
      <c r="Y4725" s="10">
        <f>_xlfn.PERCENTILE.INC($X$1519:X4725,0.75)</f>
        <v>1.0309490207678227</v>
      </c>
      <c r="Z4725" s="10">
        <f t="shared" si="1727"/>
        <v>1.0309490207678227</v>
      </c>
      <c r="AA4725" s="10">
        <f t="shared" si="1728"/>
        <v>0.92498073238956724</v>
      </c>
      <c r="AB4725" s="10">
        <f t="shared" si="1729"/>
        <v>1.9975374373542121E-2</v>
      </c>
      <c r="AC4725" s="10">
        <f t="shared" si="1730"/>
        <v>1.8476836417794785E-2</v>
      </c>
      <c r="AD4725" s="13">
        <f t="shared" si="1731"/>
        <v>19975.374373542123</v>
      </c>
      <c r="AE4725" s="13">
        <f t="shared" si="1721"/>
        <v>18476.836417794784</v>
      </c>
      <c r="AF4725" s="13"/>
      <c r="AG4725" s="2">
        <f t="shared" si="1715"/>
        <v>41696</v>
      </c>
      <c r="AH4725" s="3">
        <f t="shared" si="1722"/>
        <v>-67.57082204020503</v>
      </c>
      <c r="AI4725" s="3">
        <f t="shared" si="1723"/>
        <v>-62.501708458913953</v>
      </c>
      <c r="AJ4725" s="3">
        <f t="shared" si="1732"/>
        <v>737208.87496537622</v>
      </c>
      <c r="AK4725" s="3">
        <f t="shared" si="1716"/>
        <v>574295.87333724159</v>
      </c>
    </row>
    <row r="4726" spans="2:37" x14ac:dyDescent="0.2">
      <c r="B4726" s="2">
        <v>41697</v>
      </c>
      <c r="C4726" s="1">
        <v>499.9</v>
      </c>
      <c r="D4726" s="1">
        <f t="shared" si="1702"/>
        <v>9</v>
      </c>
      <c r="E4726" s="1" t="b">
        <f t="shared" si="1703"/>
        <v>0</v>
      </c>
      <c r="F4726" s="6">
        <f t="shared" si="1704"/>
        <v>3.9967062320498403E-3</v>
      </c>
      <c r="G4726" s="8">
        <f t="shared" si="1705"/>
        <v>3.2341341395392224E-4</v>
      </c>
      <c r="H4726" s="8">
        <f t="shared" si="1706"/>
        <v>2.9185231270361105E-4</v>
      </c>
      <c r="I4726" s="8">
        <f t="shared" si="1707"/>
        <v>-2.1514436726345233E-4</v>
      </c>
      <c r="J4726" s="6">
        <f t="shared" si="1708"/>
        <v>1.1552969617161836E-3</v>
      </c>
      <c r="K4726" s="6">
        <f t="shared" si="1709"/>
        <v>9.0279236654101436E-4</v>
      </c>
      <c r="L4726" s="6">
        <f t="shared" si="1710"/>
        <v>6.1981066355990184E-4</v>
      </c>
      <c r="M4726" s="9">
        <f t="shared" si="1711"/>
        <v>0.27993963861334353</v>
      </c>
      <c r="N4726" s="9">
        <f t="shared" si="1712"/>
        <v>0.32327733764721861</v>
      </c>
      <c r="O4726" s="9">
        <f t="shared" si="1713"/>
        <v>-0.34711304582558156</v>
      </c>
      <c r="P4726" s="9">
        <f t="shared" si="1714"/>
        <v>8.5367976811660196E-2</v>
      </c>
      <c r="Q4726" s="10">
        <f t="shared" si="1724"/>
        <v>0.10796091061355718</v>
      </c>
      <c r="R4726" s="10">
        <f t="shared" si="1717"/>
        <v>0.74100894060033995</v>
      </c>
      <c r="S4726" s="10">
        <f>_xlfn.PERCENTILE.INC($R$1519:R4726,0.75)</f>
        <v>0.82466171781963193</v>
      </c>
      <c r="T4726" s="10">
        <f t="shared" si="1718"/>
        <v>0.82466171781963193</v>
      </c>
      <c r="U4726" s="11">
        <f t="shared" si="1725"/>
        <v>0.74100894060033995</v>
      </c>
      <c r="V4726" s="10">
        <f t="shared" si="1719"/>
        <v>2.6981265539194315E-2</v>
      </c>
      <c r="W4726" s="10">
        <f t="shared" si="1720"/>
        <v>0.74034238106900174</v>
      </c>
      <c r="X4726" s="10">
        <f t="shared" si="1726"/>
        <v>0.92626117575042488</v>
      </c>
      <c r="Y4726" s="10">
        <f>_xlfn.PERCENTILE.INC($X$1519:X4726,0.75)</f>
        <v>1.0308271472745401</v>
      </c>
      <c r="Z4726" s="10">
        <f t="shared" si="1727"/>
        <v>1.0308271472745401</v>
      </c>
      <c r="AA4726" s="10">
        <f t="shared" si="1728"/>
        <v>0.92498073238956724</v>
      </c>
      <c r="AB4726" s="10">
        <f t="shared" si="1729"/>
        <v>1.9975374373542121E-2</v>
      </c>
      <c r="AC4726" s="10">
        <f t="shared" si="1730"/>
        <v>1.8476836417794785E-2</v>
      </c>
      <c r="AD4726" s="13">
        <f t="shared" si="1731"/>
        <v>19975.374373542123</v>
      </c>
      <c r="AE4726" s="13">
        <f t="shared" si="1721"/>
        <v>18476.836417794784</v>
      </c>
      <c r="AF4726" s="13"/>
      <c r="AG4726" s="2">
        <f t="shared" si="1715"/>
        <v>41697</v>
      </c>
      <c r="AH4726" s="3">
        <f t="shared" si="1722"/>
        <v>79.835703246264472</v>
      </c>
      <c r="AI4726" s="3">
        <f t="shared" si="1723"/>
        <v>73.846487259565862</v>
      </c>
      <c r="AJ4726" s="3">
        <f t="shared" si="1732"/>
        <v>737288.71066862252</v>
      </c>
      <c r="AK4726" s="3">
        <f t="shared" si="1716"/>
        <v>574369.7198245012</v>
      </c>
    </row>
    <row r="4727" spans="2:37" x14ac:dyDescent="0.2">
      <c r="B4727" s="2">
        <v>41698</v>
      </c>
      <c r="C4727" s="1">
        <v>500.59</v>
      </c>
      <c r="D4727" s="1">
        <f t="shared" si="1702"/>
        <v>9</v>
      </c>
      <c r="E4727" s="1" t="b">
        <f t="shared" si="1703"/>
        <v>0</v>
      </c>
      <c r="F4727" s="6">
        <f t="shared" si="1704"/>
        <v>1.3802760552110716E-3</v>
      </c>
      <c r="G4727" s="8">
        <f t="shared" si="1705"/>
        <v>3.8507021536601977E-4</v>
      </c>
      <c r="H4727" s="8">
        <f t="shared" si="1706"/>
        <v>3.1883235412351866E-4</v>
      </c>
      <c r="I4727" s="8">
        <f t="shared" si="1707"/>
        <v>-2.1126522881619993E-4</v>
      </c>
      <c r="J4727" s="6">
        <f t="shared" si="1708"/>
        <v>1.1552602513230576E-3</v>
      </c>
      <c r="K4727" s="6">
        <f t="shared" si="1709"/>
        <v>9.0128810661567655E-4</v>
      </c>
      <c r="L4727" s="6">
        <f t="shared" si="1710"/>
        <v>6.1931839813672541E-4</v>
      </c>
      <c r="M4727" s="9">
        <f t="shared" si="1711"/>
        <v>0.33331902047613904</v>
      </c>
      <c r="N4727" s="9">
        <f t="shared" si="1712"/>
        <v>0.35375187110892808</v>
      </c>
      <c r="O4727" s="9">
        <f t="shared" si="1713"/>
        <v>-0.34112538792939173</v>
      </c>
      <c r="P4727" s="9">
        <f t="shared" si="1714"/>
        <v>0.11531516788522515</v>
      </c>
      <c r="Q4727" s="10">
        <f t="shared" si="1724"/>
        <v>0.10670439356843309</v>
      </c>
      <c r="R4727" s="10">
        <f t="shared" si="1717"/>
        <v>0.74973482651108769</v>
      </c>
      <c r="S4727" s="10">
        <f>_xlfn.PERCENTILE.INC($R$1519:R4727,0.75)</f>
        <v>0.82456421902500598</v>
      </c>
      <c r="T4727" s="10">
        <f t="shared" si="1718"/>
        <v>0.82456421902500598</v>
      </c>
      <c r="U4727" s="11">
        <f t="shared" si="1725"/>
        <v>0.74973482651108769</v>
      </c>
      <c r="V4727" s="10">
        <f t="shared" si="1719"/>
        <v>2.6981265539194315E-2</v>
      </c>
      <c r="W4727" s="10">
        <f t="shared" si="1720"/>
        <v>0.74034238106900174</v>
      </c>
      <c r="X4727" s="10">
        <f t="shared" si="1726"/>
        <v>0.93716853313885962</v>
      </c>
      <c r="Y4727" s="10">
        <f>_xlfn.PERCENTILE.INC($X$1519:X4727,0.75)</f>
        <v>1.0307052737812576</v>
      </c>
      <c r="Z4727" s="10">
        <f t="shared" si="1727"/>
        <v>1.0307052737812576</v>
      </c>
      <c r="AA4727" s="10">
        <f t="shared" si="1728"/>
        <v>0.92498073238956724</v>
      </c>
      <c r="AB4727" s="10">
        <f t="shared" si="1729"/>
        <v>1.9975374373542121E-2</v>
      </c>
      <c r="AC4727" s="10">
        <f t="shared" si="1730"/>
        <v>1.8476836417794785E-2</v>
      </c>
      <c r="AD4727" s="13">
        <f t="shared" si="1731"/>
        <v>19975.374373542123</v>
      </c>
      <c r="AE4727" s="13">
        <f t="shared" si="1721"/>
        <v>18476.836417794784</v>
      </c>
      <c r="AF4727" s="13"/>
      <c r="AG4727" s="2">
        <f t="shared" si="1715"/>
        <v>41698</v>
      </c>
      <c r="AH4727" s="3">
        <f t="shared" si="1722"/>
        <v>27.57153094167705</v>
      </c>
      <c r="AI4727" s="3">
        <f t="shared" si="1723"/>
        <v>25.503134883534052</v>
      </c>
      <c r="AJ4727" s="3">
        <f t="shared" si="1732"/>
        <v>737316.28219956416</v>
      </c>
      <c r="AK4727" s="3">
        <f t="shared" si="1716"/>
        <v>574395.22295938479</v>
      </c>
    </row>
    <row r="4728" spans="2:37" x14ac:dyDescent="0.2">
      <c r="B4728" s="2">
        <v>41701</v>
      </c>
      <c r="C4728" s="1">
        <v>498.76</v>
      </c>
      <c r="D4728" s="1">
        <f t="shared" si="1702"/>
        <v>10</v>
      </c>
      <c r="E4728" s="1" t="b">
        <f t="shared" si="1703"/>
        <v>1</v>
      </c>
      <c r="F4728" s="6">
        <f t="shared" si="1704"/>
        <v>-3.65568629017754E-3</v>
      </c>
      <c r="G4728" s="8">
        <f t="shared" si="1705"/>
        <v>4.5145692390664437E-4</v>
      </c>
      <c r="H4728" s="8">
        <f t="shared" si="1706"/>
        <v>3.3320285691200424E-4</v>
      </c>
      <c r="I4728" s="8">
        <f t="shared" si="1707"/>
        <v>-2.3637084045262776E-4</v>
      </c>
      <c r="J4728" s="6">
        <f t="shared" si="1708"/>
        <v>1.1552565200322659E-3</v>
      </c>
      <c r="K4728" s="6">
        <f t="shared" si="1709"/>
        <v>8.9971916434604903E-4</v>
      </c>
      <c r="L4728" s="6">
        <f t="shared" si="1710"/>
        <v>6.1884328599638922E-4</v>
      </c>
      <c r="M4728" s="9">
        <f t="shared" si="1711"/>
        <v>0.39078500409072381</v>
      </c>
      <c r="N4728" s="9">
        <f t="shared" si="1712"/>
        <v>0.37034095761891334</v>
      </c>
      <c r="O4728" s="9">
        <f t="shared" si="1713"/>
        <v>-0.3819558938448383</v>
      </c>
      <c r="P4728" s="9">
        <f t="shared" si="1714"/>
        <v>0.1263900226215996</v>
      </c>
      <c r="Q4728" s="10">
        <f t="shared" si="1724"/>
        <v>0.10518772519672787</v>
      </c>
      <c r="R4728" s="10">
        <f t="shared" si="1717"/>
        <v>0.76054501464291202</v>
      </c>
      <c r="S4728" s="10">
        <f>_xlfn.PERCENTILE.INC($R$1519:R4728,0.75)</f>
        <v>0.82451171400372547</v>
      </c>
      <c r="T4728" s="10">
        <f t="shared" si="1718"/>
        <v>0.82451171400372547</v>
      </c>
      <c r="U4728" s="11">
        <f t="shared" si="1725"/>
        <v>0.76054501464291202</v>
      </c>
      <c r="V4728" s="10">
        <f t="shared" si="1719"/>
        <v>0.11531516788522515</v>
      </c>
      <c r="W4728" s="10">
        <f t="shared" si="1720"/>
        <v>0.74973482651108769</v>
      </c>
      <c r="X4728" s="10">
        <f t="shared" si="1726"/>
        <v>0.95068126830364008</v>
      </c>
      <c r="Y4728" s="10">
        <f>_xlfn.PERCENTILE.INC($X$1519:X4728,0.75)</f>
        <v>1.0306396425046569</v>
      </c>
      <c r="Z4728" s="10">
        <f t="shared" si="1727"/>
        <v>1.0306396425046569</v>
      </c>
      <c r="AA4728" s="10">
        <f t="shared" si="1728"/>
        <v>0.95068126830364008</v>
      </c>
      <c r="AB4728" s="10">
        <f t="shared" si="1729"/>
        <v>8.6455797388526226E-2</v>
      </c>
      <c r="AC4728" s="10">
        <f t="shared" si="1730"/>
        <v>8.2191907113526641E-2</v>
      </c>
      <c r="AD4728" s="13">
        <f t="shared" si="1731"/>
        <v>86455.797388526233</v>
      </c>
      <c r="AE4728" s="13">
        <f t="shared" si="1721"/>
        <v>82191.907113526642</v>
      </c>
      <c r="AF4728" s="13"/>
      <c r="AG4728" s="2">
        <f t="shared" si="1715"/>
        <v>41701</v>
      </c>
      <c r="AH4728" s="3">
        <f t="shared" si="1722"/>
        <v>-73.023702238521707</v>
      </c>
      <c r="AI4728" s="3">
        <f t="shared" si="1723"/>
        <v>-67.545517578385486</v>
      </c>
      <c r="AJ4728" s="3">
        <f t="shared" si="1732"/>
        <v>737243.25849732559</v>
      </c>
      <c r="AK4728" s="3">
        <f t="shared" si="1716"/>
        <v>574327.67744180642</v>
      </c>
    </row>
    <row r="4729" spans="2:37" x14ac:dyDescent="0.2">
      <c r="B4729" s="2">
        <v>41702</v>
      </c>
      <c r="C4729" s="1">
        <v>498.76</v>
      </c>
      <c r="D4729" s="1">
        <f t="shared" si="1702"/>
        <v>10</v>
      </c>
      <c r="E4729" s="1" t="b">
        <f t="shared" si="1703"/>
        <v>0</v>
      </c>
      <c r="F4729" s="6">
        <f t="shared" si="1704"/>
        <v>0</v>
      </c>
      <c r="G4729" s="8">
        <f t="shared" si="1705"/>
        <v>3.5448093148194112E-4</v>
      </c>
      <c r="H4729" s="8">
        <f t="shared" si="1706"/>
        <v>3.5532381255961936E-4</v>
      </c>
      <c r="I4729" s="8">
        <f t="shared" si="1707"/>
        <v>-2.1755959355033983E-4</v>
      </c>
      <c r="J4729" s="6">
        <f t="shared" si="1708"/>
        <v>1.1552548065135752E-3</v>
      </c>
      <c r="K4729" s="6">
        <f t="shared" si="1709"/>
        <v>8.9835383319052196E-4</v>
      </c>
      <c r="L4729" s="6">
        <f t="shared" si="1710"/>
        <v>6.1845526384583576E-4</v>
      </c>
      <c r="M4729" s="9">
        <f t="shared" si="1711"/>
        <v>0.30684220440659615</v>
      </c>
      <c r="N4729" s="9">
        <f t="shared" si="1712"/>
        <v>0.39552768567556462</v>
      </c>
      <c r="O4729" s="9">
        <f t="shared" si="1713"/>
        <v>-0.35177903119047843</v>
      </c>
      <c r="P4729" s="9">
        <f t="shared" si="1714"/>
        <v>0.11686361963056079</v>
      </c>
      <c r="Q4729" s="10">
        <f t="shared" si="1724"/>
        <v>0.10518599601102338</v>
      </c>
      <c r="R4729" s="10">
        <f t="shared" si="1717"/>
        <v>0.76055751748185274</v>
      </c>
      <c r="S4729" s="10">
        <f>_xlfn.PERCENTILE.INC($R$1519:R4729,0.75)</f>
        <v>0.82445920898244496</v>
      </c>
      <c r="T4729" s="10">
        <f t="shared" si="1718"/>
        <v>0.82445920898244496</v>
      </c>
      <c r="U4729" s="11">
        <f t="shared" si="1725"/>
        <v>0.76055751748185274</v>
      </c>
      <c r="V4729" s="10">
        <f t="shared" si="1719"/>
        <v>0.11531516788522515</v>
      </c>
      <c r="W4729" s="10">
        <f t="shared" si="1720"/>
        <v>0.74973482651108769</v>
      </c>
      <c r="X4729" s="10">
        <f t="shared" si="1726"/>
        <v>0.95069689685231584</v>
      </c>
      <c r="Y4729" s="10">
        <f>_xlfn.PERCENTILE.INC($X$1519:X4729,0.75)</f>
        <v>1.0305740112280564</v>
      </c>
      <c r="Z4729" s="10">
        <f t="shared" si="1727"/>
        <v>1.0305740112280564</v>
      </c>
      <c r="AA4729" s="10">
        <f t="shared" si="1728"/>
        <v>0.95068126830364008</v>
      </c>
      <c r="AB4729" s="10">
        <f t="shared" si="1729"/>
        <v>8.6455797388526226E-2</v>
      </c>
      <c r="AC4729" s="10">
        <f t="shared" si="1730"/>
        <v>8.2191907113526641E-2</v>
      </c>
      <c r="AD4729" s="13">
        <f t="shared" si="1731"/>
        <v>86455.797388526233</v>
      </c>
      <c r="AE4729" s="13">
        <f t="shared" si="1721"/>
        <v>82191.907113526642</v>
      </c>
      <c r="AF4729" s="13"/>
      <c r="AG4729" s="2">
        <f t="shared" si="1715"/>
        <v>41702</v>
      </c>
      <c r="AH4729" s="3">
        <f t="shared" si="1722"/>
        <v>0</v>
      </c>
      <c r="AI4729" s="3">
        <f t="shared" si="1723"/>
        <v>0</v>
      </c>
      <c r="AJ4729" s="3">
        <f t="shared" si="1732"/>
        <v>737243.25849732559</v>
      </c>
      <c r="AK4729" s="3">
        <f t="shared" si="1716"/>
        <v>574327.67744180642</v>
      </c>
    </row>
    <row r="4730" spans="2:37" x14ac:dyDescent="0.2">
      <c r="B4730" s="2">
        <v>41703</v>
      </c>
      <c r="C4730" s="1">
        <v>499.26</v>
      </c>
      <c r="D4730" s="1">
        <f t="shared" si="1702"/>
        <v>10</v>
      </c>
      <c r="E4730" s="1" t="b">
        <f t="shared" si="1703"/>
        <v>0</v>
      </c>
      <c r="F4730" s="6">
        <f t="shared" si="1704"/>
        <v>1.0024861656909856E-3</v>
      </c>
      <c r="G4730" s="8">
        <f t="shared" si="1705"/>
        <v>3.7791855429710722E-4</v>
      </c>
      <c r="H4730" s="8">
        <f t="shared" si="1706"/>
        <v>4.377288748824013E-4</v>
      </c>
      <c r="I4730" s="8">
        <f t="shared" si="1707"/>
        <v>-2.211638045412423E-4</v>
      </c>
      <c r="J4730" s="6">
        <f t="shared" si="1708"/>
        <v>1.1551789680814295E-3</v>
      </c>
      <c r="K4730" s="6">
        <f t="shared" si="1709"/>
        <v>8.9710507102249662E-4</v>
      </c>
      <c r="L4730" s="6">
        <f t="shared" si="1710"/>
        <v>6.1807665206536628E-4</v>
      </c>
      <c r="M4730" s="9">
        <f t="shared" si="1711"/>
        <v>0.327151519149254</v>
      </c>
      <c r="N4730" s="9">
        <f t="shared" si="1712"/>
        <v>0.48793490196581935</v>
      </c>
      <c r="O4730" s="9">
        <f t="shared" si="1713"/>
        <v>-0.3578258518619023</v>
      </c>
      <c r="P4730" s="9">
        <f t="shared" si="1714"/>
        <v>0.15242018975105701</v>
      </c>
      <c r="Q4730" s="10">
        <f t="shared" si="1724"/>
        <v>0.10392318300519514</v>
      </c>
      <c r="R4730" s="10">
        <f t="shared" si="1717"/>
        <v>0.76979936224625445</v>
      </c>
      <c r="S4730" s="10">
        <f>_xlfn.PERCENTILE.INC($R$1519:R4730,0.75)</f>
        <v>0.82440670396116444</v>
      </c>
      <c r="T4730" s="10">
        <f t="shared" si="1718"/>
        <v>0.82440670396116444</v>
      </c>
      <c r="U4730" s="11">
        <f t="shared" si="1725"/>
        <v>0.76979936224625445</v>
      </c>
      <c r="V4730" s="10">
        <f t="shared" si="1719"/>
        <v>0.11531516788522515</v>
      </c>
      <c r="W4730" s="10">
        <f t="shared" si="1720"/>
        <v>0.74973482651108769</v>
      </c>
      <c r="X4730" s="10">
        <f t="shared" si="1726"/>
        <v>0.962249202807818</v>
      </c>
      <c r="Y4730" s="10">
        <f>_xlfn.PERCENTILE.INC($X$1519:X4730,0.75)</f>
        <v>1.0305083799514556</v>
      </c>
      <c r="Z4730" s="10">
        <f t="shared" si="1727"/>
        <v>1.0305083799514556</v>
      </c>
      <c r="AA4730" s="10">
        <f t="shared" si="1728"/>
        <v>0.95068126830364008</v>
      </c>
      <c r="AB4730" s="10">
        <f t="shared" si="1729"/>
        <v>8.6455797388526226E-2</v>
      </c>
      <c r="AC4730" s="10">
        <f t="shared" si="1730"/>
        <v>8.2191907113526641E-2</v>
      </c>
      <c r="AD4730" s="13">
        <f t="shared" si="1731"/>
        <v>86455.797388526233</v>
      </c>
      <c r="AE4730" s="13">
        <f t="shared" si="1721"/>
        <v>82191.907113526642</v>
      </c>
      <c r="AF4730" s="13"/>
      <c r="AG4730" s="2">
        <f t="shared" si="1715"/>
        <v>41703</v>
      </c>
      <c r="AH4730" s="3">
        <f t="shared" si="1722"/>
        <v>86.670740825780385</v>
      </c>
      <c r="AI4730" s="3">
        <f t="shared" si="1723"/>
        <v>82.396249813068962</v>
      </c>
      <c r="AJ4730" s="3">
        <f t="shared" si="1732"/>
        <v>737329.92923815141</v>
      </c>
      <c r="AK4730" s="3">
        <f t="shared" si="1716"/>
        <v>574410.07369161944</v>
      </c>
    </row>
    <row r="4731" spans="2:37" x14ac:dyDescent="0.2">
      <c r="B4731" s="2">
        <v>41704</v>
      </c>
      <c r="C4731" s="1">
        <v>507.13</v>
      </c>
      <c r="D4731" s="1">
        <f t="shared" si="1702"/>
        <v>10</v>
      </c>
      <c r="E4731" s="1" t="b">
        <f t="shared" si="1703"/>
        <v>0</v>
      </c>
      <c r="F4731" s="6">
        <f t="shared" si="1704"/>
        <v>1.5763329727997544E-2</v>
      </c>
      <c r="G4731" s="8">
        <f t="shared" si="1705"/>
        <v>7.769382675984933E-4</v>
      </c>
      <c r="H4731" s="8">
        <f t="shared" si="1706"/>
        <v>6.1630771608863486E-4</v>
      </c>
      <c r="I4731" s="8">
        <f t="shared" si="1707"/>
        <v>-1.1976132738153539E-4</v>
      </c>
      <c r="J4731" s="6">
        <f t="shared" si="1708"/>
        <v>1.1550855979140708E-3</v>
      </c>
      <c r="K4731" s="6">
        <f t="shared" si="1709"/>
        <v>8.9556839496028747E-4</v>
      </c>
      <c r="L4731" s="6">
        <f t="shared" si="1710"/>
        <v>6.1750803909128621E-4</v>
      </c>
      <c r="M4731" s="9">
        <f t="shared" si="1711"/>
        <v>0.67262397609453295</v>
      </c>
      <c r="N4731" s="9">
        <f t="shared" si="1712"/>
        <v>0.68817492841064809</v>
      </c>
      <c r="O4731" s="9">
        <f t="shared" si="1713"/>
        <v>-0.19394294454493907</v>
      </c>
      <c r="P4731" s="9">
        <f t="shared" si="1714"/>
        <v>0.38895198665341396</v>
      </c>
      <c r="Q4731" s="10">
        <f t="shared" si="1724"/>
        <v>0.10741697585566246</v>
      </c>
      <c r="R4731" s="10">
        <f t="shared" si="1717"/>
        <v>0.74476123874029942</v>
      </c>
      <c r="S4731" s="10">
        <f>_xlfn.PERCENTILE.INC($R$1519:R4731,0.75)</f>
        <v>0.82435419893988393</v>
      </c>
      <c r="T4731" s="10">
        <f t="shared" si="1718"/>
        <v>0.82435419893988393</v>
      </c>
      <c r="U4731" s="11">
        <f t="shared" si="1725"/>
        <v>0.74476123874029942</v>
      </c>
      <c r="V4731" s="10">
        <f t="shared" si="1719"/>
        <v>0.11531516788522515</v>
      </c>
      <c r="W4731" s="10">
        <f t="shared" si="1720"/>
        <v>0.74973482651108769</v>
      </c>
      <c r="X4731" s="10">
        <f t="shared" si="1726"/>
        <v>0.93095154842537431</v>
      </c>
      <c r="Y4731" s="10">
        <f>_xlfn.PERCENTILE.INC($X$1519:X4731,0.75)</f>
        <v>1.0304427486748549</v>
      </c>
      <c r="Z4731" s="10">
        <f t="shared" si="1727"/>
        <v>1.0304427486748549</v>
      </c>
      <c r="AA4731" s="10">
        <f t="shared" si="1728"/>
        <v>0.95068126830364008</v>
      </c>
      <c r="AB4731" s="10">
        <f t="shared" si="1729"/>
        <v>8.6455797388526226E-2</v>
      </c>
      <c r="AC4731" s="10">
        <f t="shared" si="1730"/>
        <v>8.2191907113526641E-2</v>
      </c>
      <c r="AD4731" s="13">
        <f t="shared" si="1731"/>
        <v>86455.797388526233</v>
      </c>
      <c r="AE4731" s="13">
        <f t="shared" si="1721"/>
        <v>82191.907113526642</v>
      </c>
      <c r="AF4731" s="13"/>
      <c r="AG4731" s="2">
        <f t="shared" si="1715"/>
        <v>41704</v>
      </c>
      <c r="AH4731" s="3">
        <f t="shared" si="1722"/>
        <v>1362.8312411322879</v>
      </c>
      <c r="AI4731" s="3">
        <f t="shared" si="1723"/>
        <v>1295.6181328034672</v>
      </c>
      <c r="AJ4731" s="3">
        <f t="shared" si="1732"/>
        <v>738692.76047928375</v>
      </c>
      <c r="AK4731" s="3">
        <f t="shared" si="1716"/>
        <v>575705.69182442292</v>
      </c>
    </row>
    <row r="4732" spans="2:37" x14ac:dyDescent="0.2">
      <c r="B4732" s="2">
        <v>41705</v>
      </c>
      <c r="C4732" s="1">
        <v>499.83</v>
      </c>
      <c r="D4732" s="1">
        <f t="shared" si="1702"/>
        <v>10</v>
      </c>
      <c r="E4732" s="1" t="b">
        <f t="shared" si="1703"/>
        <v>0</v>
      </c>
      <c r="F4732" s="6">
        <f t="shared" si="1704"/>
        <v>-1.4394731134028782E-2</v>
      </c>
      <c r="G4732" s="8">
        <f t="shared" si="1705"/>
        <v>4.6622323727861574E-4</v>
      </c>
      <c r="H4732" s="8">
        <f t="shared" si="1706"/>
        <v>4.7606832680755363E-4</v>
      </c>
      <c r="I4732" s="8">
        <f t="shared" si="1707"/>
        <v>-2.0550685631171497E-4</v>
      </c>
      <c r="J4732" s="6">
        <f t="shared" si="1708"/>
        <v>1.1550860203342502E-3</v>
      </c>
      <c r="K4732" s="6">
        <f t="shared" si="1709"/>
        <v>8.9385821698931387E-4</v>
      </c>
      <c r="L4732" s="6">
        <f t="shared" si="1710"/>
        <v>6.1692661109213735E-4</v>
      </c>
      <c r="M4732" s="9">
        <f t="shared" si="1711"/>
        <v>0.40362642181722841</v>
      </c>
      <c r="N4732" s="9">
        <f t="shared" si="1712"/>
        <v>0.53259937399361068</v>
      </c>
      <c r="O4732" s="9">
        <f t="shared" si="1713"/>
        <v>-0.33311394356600826</v>
      </c>
      <c r="P4732" s="9">
        <f t="shared" si="1714"/>
        <v>0.20103728408161028</v>
      </c>
      <c r="Q4732" s="10">
        <f t="shared" si="1724"/>
        <v>0.11013464560820466</v>
      </c>
      <c r="R4732" s="10">
        <f t="shared" si="1717"/>
        <v>0.72638359671663821</v>
      </c>
      <c r="S4732" s="10">
        <f>_xlfn.PERCENTILE.INC($R$1519:R4732,0.75)</f>
        <v>0.82399143198052138</v>
      </c>
      <c r="T4732" s="10">
        <f t="shared" si="1718"/>
        <v>0.82399143198052138</v>
      </c>
      <c r="U4732" s="11">
        <f t="shared" si="1725"/>
        <v>0.72638359671663821</v>
      </c>
      <c r="V4732" s="10">
        <f t="shared" si="1719"/>
        <v>0.11531516788522515</v>
      </c>
      <c r="W4732" s="10">
        <f t="shared" si="1720"/>
        <v>0.74973482651108769</v>
      </c>
      <c r="X4732" s="10">
        <f t="shared" si="1726"/>
        <v>0.90797949589579785</v>
      </c>
      <c r="Y4732" s="10">
        <f>_xlfn.PERCENTILE.INC($X$1519:X4732,0.75)</f>
        <v>1.0299892899756518</v>
      </c>
      <c r="Z4732" s="10">
        <f t="shared" si="1727"/>
        <v>1.0299892899756518</v>
      </c>
      <c r="AA4732" s="10">
        <f t="shared" si="1728"/>
        <v>0.95068126830364008</v>
      </c>
      <c r="AB4732" s="10">
        <f t="shared" si="1729"/>
        <v>8.6455797388526226E-2</v>
      </c>
      <c r="AC4732" s="10">
        <f t="shared" si="1730"/>
        <v>8.2191907113526641E-2</v>
      </c>
      <c r="AD4732" s="13">
        <f t="shared" si="1731"/>
        <v>86455.797388526233</v>
      </c>
      <c r="AE4732" s="13">
        <f t="shared" si="1721"/>
        <v>82191.907113526642</v>
      </c>
      <c r="AF4732" s="13"/>
      <c r="AG4732" s="2">
        <f t="shared" si="1715"/>
        <v>41705</v>
      </c>
      <c r="AH4732" s="3">
        <f t="shared" si="1722"/>
        <v>-1244.5079583859028</v>
      </c>
      <c r="AI4732" s="3">
        <f t="shared" si="1723"/>
        <v>-1183.1304042922836</v>
      </c>
      <c r="AJ4732" s="3">
        <f t="shared" si="1732"/>
        <v>737448.25252089789</v>
      </c>
      <c r="AK4732" s="3">
        <f t="shared" si="1716"/>
        <v>574522.56142013066</v>
      </c>
    </row>
    <row r="4733" spans="2:37" x14ac:dyDescent="0.2">
      <c r="B4733" s="2">
        <v>41708</v>
      </c>
      <c r="C4733" s="1">
        <v>499.17</v>
      </c>
      <c r="D4733" s="1">
        <f t="shared" si="1702"/>
        <v>11</v>
      </c>
      <c r="E4733" s="1" t="b">
        <f t="shared" si="1703"/>
        <v>1</v>
      </c>
      <c r="F4733" s="6">
        <f t="shared" si="1704"/>
        <v>-1.3204489526438268E-3</v>
      </c>
      <c r="G4733" s="8">
        <f t="shared" si="1705"/>
        <v>4.9552946520974223E-4</v>
      </c>
      <c r="H4733" s="8">
        <f t="shared" si="1706"/>
        <v>5.1799068643362822E-4</v>
      </c>
      <c r="I4733" s="8">
        <f t="shared" si="1707"/>
        <v>-2.1526598641728083E-4</v>
      </c>
      <c r="J4733" s="6">
        <f t="shared" si="1708"/>
        <v>1.1549926922362181E-3</v>
      </c>
      <c r="K4733" s="6">
        <f t="shared" si="1709"/>
        <v>8.9237180471310148E-4</v>
      </c>
      <c r="L4733" s="6">
        <f t="shared" si="1710"/>
        <v>6.1643817858324712E-4</v>
      </c>
      <c r="M4733" s="9">
        <f t="shared" si="1711"/>
        <v>0.42903255452667138</v>
      </c>
      <c r="N4733" s="9">
        <f t="shared" si="1712"/>
        <v>0.58046509728101825</v>
      </c>
      <c r="O4733" s="9">
        <f t="shared" si="1713"/>
        <v>-0.34920936745356074</v>
      </c>
      <c r="P4733" s="9">
        <f t="shared" si="1714"/>
        <v>0.22009609478470962</v>
      </c>
      <c r="Q4733" s="10">
        <f t="shared" si="1724"/>
        <v>0.10927993531195554</v>
      </c>
      <c r="R4733" s="10">
        <f t="shared" si="1717"/>
        <v>0.73206485501321272</v>
      </c>
      <c r="S4733" s="10">
        <f>_xlfn.PERCENTILE.INC($R$1519:R4733,0.75)</f>
        <v>0.82362866502115883</v>
      </c>
      <c r="T4733" s="10">
        <f t="shared" si="1718"/>
        <v>0.82362866502115883</v>
      </c>
      <c r="U4733" s="11">
        <f t="shared" si="1725"/>
        <v>0.73206485501321272</v>
      </c>
      <c r="V4733" s="10">
        <f t="shared" si="1719"/>
        <v>0.20103728408161028</v>
      </c>
      <c r="W4733" s="10">
        <f t="shared" si="1720"/>
        <v>0.72638359671663821</v>
      </c>
      <c r="X4733" s="10">
        <f t="shared" si="1726"/>
        <v>0.91508106876651596</v>
      </c>
      <c r="Y4733" s="10">
        <f>_xlfn.PERCENTILE.INC($X$1519:X4733,0.75)</f>
        <v>1.0295358312764487</v>
      </c>
      <c r="Z4733" s="10">
        <f t="shared" si="1727"/>
        <v>1.0295358312764487</v>
      </c>
      <c r="AA4733" s="10">
        <f t="shared" si="1728"/>
        <v>0.91508106876651596</v>
      </c>
      <c r="AB4733" s="10">
        <f t="shared" si="1729"/>
        <v>0.14603018548534463</v>
      </c>
      <c r="AC4733" s="10">
        <f t="shared" si="1730"/>
        <v>0.13362945820610173</v>
      </c>
      <c r="AD4733" s="13">
        <f t="shared" si="1731"/>
        <v>146030.18548534464</v>
      </c>
      <c r="AE4733" s="13">
        <f t="shared" si="1721"/>
        <v>133629.45820610173</v>
      </c>
      <c r="AF4733" s="13"/>
      <c r="AG4733" s="2">
        <f t="shared" si="1715"/>
        <v>41708</v>
      </c>
      <c r="AH4733" s="3">
        <f t="shared" si="1722"/>
        <v>-114.16046711166636</v>
      </c>
      <c r="AI4733" s="3">
        <f t="shared" si="1723"/>
        <v>-108.53021766385496</v>
      </c>
      <c r="AJ4733" s="3">
        <f t="shared" si="1732"/>
        <v>737334.09205378627</v>
      </c>
      <c r="AK4733" s="3">
        <f t="shared" si="1716"/>
        <v>574414.03120246681</v>
      </c>
    </row>
    <row r="4734" spans="2:37" x14ac:dyDescent="0.2">
      <c r="B4734" s="2">
        <v>41709</v>
      </c>
      <c r="C4734" s="1">
        <v>498.32</v>
      </c>
      <c r="D4734" s="1">
        <f t="shared" ref="D4734:D4797" si="1733">IF(B4734&lt;&gt;"",WEEKNUM(B4734),"")</f>
        <v>11</v>
      </c>
      <c r="E4734" s="1" t="b">
        <f t="shared" ref="E4734:E4797" si="1734">IF(B4734&lt;&gt;"",IF(D4734&lt;&gt;D4733,TRUE,FALSE),"")</f>
        <v>0</v>
      </c>
      <c r="F4734" s="6">
        <f t="shared" ref="F4734:F4797" si="1735">IF(B4734&lt;&gt;"",C4734/C4733-1,"")</f>
        <v>-1.7028266923092561E-3</v>
      </c>
      <c r="G4734" s="8">
        <f t="shared" ref="G4734:G4797" si="1736">IF(B4734&lt;&gt;"",ma(F4669:F4734,"e"),"")</f>
        <v>5.2797745546892365E-4</v>
      </c>
      <c r="H4734" s="8">
        <f t="shared" ref="H4734:H4797" si="1737">IF(B4734&lt;&gt;"",ma(F4603:F4734,"e"),"")</f>
        <v>3.6483018044556427E-4</v>
      </c>
      <c r="I4734" s="8">
        <f t="shared" ref="I4734:I4797" si="1738">IF(B4734&lt;&gt;"",ma(F4485:F4734,"e"),"")</f>
        <v>-2.3947755855001072E-4</v>
      </c>
      <c r="J4734" s="6">
        <f t="shared" ref="J4734:J4797" si="1739">IF(B4734&lt;&gt;"",_xlfn.STDEV.S(G3485:G4734),"")</f>
        <v>1.1548481663364771E-3</v>
      </c>
      <c r="K4734" s="6">
        <f t="shared" ref="K4734:K4797" si="1740">IF(B4734&lt;&gt;"",_xlfn.STDEV.S(H3485:H4734),"")</f>
        <v>8.9116907057222822E-4</v>
      </c>
      <c r="L4734" s="6">
        <f t="shared" ref="L4734:L4797" si="1741">IF(B4734&lt;&gt;"",_xlfn.STDEV.S(I3485:I4734),"")</f>
        <v>6.1609250395198263E-4</v>
      </c>
      <c r="M4734" s="9">
        <f t="shared" ref="M4734:M4797" si="1742">IF(B4734&lt;&gt;"",MIN(1,MAX(-1,G4734/J4734)),"")</f>
        <v>0.45718343835954267</v>
      </c>
      <c r="N4734" s="9">
        <f t="shared" ref="N4734:N4797" si="1743">IF(B4734&lt;&gt;"",MIN(1,MAX(-1,H4734/K4734)),"")</f>
        <v>0.40938379987907714</v>
      </c>
      <c r="O4734" s="9">
        <f t="shared" ref="O4734:O4797" si="1744">IF(B4734&lt;&gt;"",MIN(1,MAX(-1,I4734/L4734)),"")</f>
        <v>-0.38870389919348097</v>
      </c>
      <c r="P4734" s="9">
        <f t="shared" ref="P4734:P4797" si="1745">IF(B4734&lt;&gt;"",AVERAGE(M4734:O4734),"")</f>
        <v>0.15928777968171295</v>
      </c>
      <c r="Q4734" s="10">
        <f t="shared" ref="Q4734:Q4797" si="1746">IF(B4734&lt;&gt;"",SQRT(250)*_xlfn.STDEV.S(F4675:F4734),"")</f>
        <v>0.1087216694310008</v>
      </c>
      <c r="R4734" s="10">
        <f t="shared" si="1717"/>
        <v>0.73582387410608385</v>
      </c>
      <c r="S4734" s="10">
        <f>_xlfn.PERCENTILE.INC($R$1519:R4734,0.75)</f>
        <v>0.8232658980617964</v>
      </c>
      <c r="T4734" s="10">
        <f t="shared" si="1718"/>
        <v>0.8232658980617964</v>
      </c>
      <c r="U4734" s="11">
        <f t="shared" si="1725"/>
        <v>0.73582387410608385</v>
      </c>
      <c r="V4734" s="10">
        <f t="shared" si="1719"/>
        <v>0.20103728408161028</v>
      </c>
      <c r="W4734" s="10">
        <f t="shared" si="1720"/>
        <v>0.72638359671663821</v>
      </c>
      <c r="X4734" s="10">
        <f t="shared" si="1726"/>
        <v>0.91977984263260493</v>
      </c>
      <c r="Y4734" s="10">
        <f>_xlfn.PERCENTILE.INC($X$1519:X4734,0.75)</f>
        <v>1.0290823725772453</v>
      </c>
      <c r="Z4734" s="10">
        <f t="shared" si="1727"/>
        <v>1.0290823725772453</v>
      </c>
      <c r="AA4734" s="10">
        <f t="shared" si="1728"/>
        <v>0.91508106876651596</v>
      </c>
      <c r="AB4734" s="10">
        <f t="shared" si="1729"/>
        <v>0.14603018548534463</v>
      </c>
      <c r="AC4734" s="10">
        <f t="shared" si="1730"/>
        <v>0.13362945820610173</v>
      </c>
      <c r="AD4734" s="13">
        <f t="shared" si="1731"/>
        <v>146030.18548534464</v>
      </c>
      <c r="AE4734" s="13">
        <f t="shared" si="1721"/>
        <v>133629.45820610173</v>
      </c>
      <c r="AF4734" s="13"/>
      <c r="AG4734" s="2">
        <f t="shared" ref="AG4734:AG4797" si="1747">B4734</f>
        <v>41709</v>
      </c>
      <c r="AH4734" s="3">
        <f t="shared" si="1722"/>
        <v>-248.66409772731654</v>
      </c>
      <c r="AI4734" s="3">
        <f t="shared" si="1723"/>
        <v>-227.5478083121742</v>
      </c>
      <c r="AJ4734" s="3">
        <f t="shared" si="1732"/>
        <v>737085.42795605899</v>
      </c>
      <c r="AK4734" s="3">
        <f t="shared" ref="AK4734:AK4797" si="1748">AK4733+AI4734</f>
        <v>574186.48339415458</v>
      </c>
    </row>
    <row r="4735" spans="2:37" x14ac:dyDescent="0.2">
      <c r="B4735" s="2">
        <v>41710</v>
      </c>
      <c r="C4735" s="1">
        <v>495.64</v>
      </c>
      <c r="D4735" s="1">
        <f t="shared" si="1733"/>
        <v>11</v>
      </c>
      <c r="E4735" s="1" t="b">
        <f t="shared" si="1734"/>
        <v>0</v>
      </c>
      <c r="F4735" s="6">
        <f t="shared" si="1735"/>
        <v>-5.3780703162626953E-3</v>
      </c>
      <c r="G4735" s="8">
        <f t="shared" si="1736"/>
        <v>3.9282230658606424E-4</v>
      </c>
      <c r="H4735" s="8">
        <f t="shared" si="1737"/>
        <v>3.2819409762127404E-4</v>
      </c>
      <c r="I4735" s="8">
        <f t="shared" si="1738"/>
        <v>-2.7349290886545589E-4</v>
      </c>
      <c r="J4735" s="6">
        <f t="shared" si="1739"/>
        <v>1.1548410040656757E-3</v>
      </c>
      <c r="K4735" s="6">
        <f t="shared" si="1740"/>
        <v>8.8980212092795794E-4</v>
      </c>
      <c r="L4735" s="6">
        <f t="shared" si="1741"/>
        <v>6.1567474123608139E-4</v>
      </c>
      <c r="M4735" s="9">
        <f t="shared" si="1742"/>
        <v>0.34015271816909304</v>
      </c>
      <c r="N4735" s="9">
        <f t="shared" si="1743"/>
        <v>0.36883941935203141</v>
      </c>
      <c r="O4735" s="9">
        <f t="shared" si="1744"/>
        <v>-0.4442165490115253</v>
      </c>
      <c r="P4735" s="9">
        <f t="shared" si="1745"/>
        <v>8.825852950319972E-2</v>
      </c>
      <c r="Q4735" s="10">
        <f t="shared" si="1746"/>
        <v>0.10562479545905695</v>
      </c>
      <c r="R4735" s="10">
        <f t="shared" si="1717"/>
        <v>0.75739791639180198</v>
      </c>
      <c r="S4735" s="10">
        <f>_xlfn.PERCENTILE.INC($R$1519:R4735,0.75)</f>
        <v>0.82290313110243385</v>
      </c>
      <c r="T4735" s="10">
        <f t="shared" si="1718"/>
        <v>0.82290313110243385</v>
      </c>
      <c r="U4735" s="11">
        <f t="shared" si="1725"/>
        <v>0.75739791639180198</v>
      </c>
      <c r="V4735" s="10">
        <f t="shared" si="1719"/>
        <v>0.20103728408161028</v>
      </c>
      <c r="W4735" s="10">
        <f t="shared" si="1720"/>
        <v>0.72638359671663821</v>
      </c>
      <c r="X4735" s="10">
        <f t="shared" si="1726"/>
        <v>0.94674739548975251</v>
      </c>
      <c r="Y4735" s="10">
        <f>_xlfn.PERCENTILE.INC($X$1519:X4735,0.75)</f>
        <v>1.0286289138780422</v>
      </c>
      <c r="Z4735" s="10">
        <f t="shared" si="1727"/>
        <v>1.0286289138780422</v>
      </c>
      <c r="AA4735" s="10">
        <f t="shared" si="1728"/>
        <v>0.91508106876651596</v>
      </c>
      <c r="AB4735" s="10">
        <f t="shared" si="1729"/>
        <v>0.14603018548534463</v>
      </c>
      <c r="AC4735" s="10">
        <f t="shared" si="1730"/>
        <v>0.13362945820610173</v>
      </c>
      <c r="AD4735" s="13">
        <f t="shared" si="1731"/>
        <v>146030.18548534464</v>
      </c>
      <c r="AE4735" s="13">
        <f t="shared" si="1721"/>
        <v>133629.45820610173</v>
      </c>
      <c r="AF4735" s="13"/>
      <c r="AG4735" s="2">
        <f t="shared" si="1747"/>
        <v>41710</v>
      </c>
      <c r="AH4735" s="3">
        <f t="shared" si="1722"/>
        <v>-785.36060583706751</v>
      </c>
      <c r="AI4735" s="3">
        <f t="shared" si="1723"/>
        <v>-718.6686225565021</v>
      </c>
      <c r="AJ4735" s="3">
        <f t="shared" si="1732"/>
        <v>736300.06735022191</v>
      </c>
      <c r="AK4735" s="3">
        <f t="shared" si="1748"/>
        <v>573467.81477159809</v>
      </c>
    </row>
    <row r="4736" spans="2:37" x14ac:dyDescent="0.2">
      <c r="B4736" s="2">
        <v>41711</v>
      </c>
      <c r="C4736" s="1">
        <v>497.39</v>
      </c>
      <c r="D4736" s="1">
        <f t="shared" si="1733"/>
        <v>11</v>
      </c>
      <c r="E4736" s="1" t="b">
        <f t="shared" si="1734"/>
        <v>0</v>
      </c>
      <c r="F4736" s="6">
        <f t="shared" si="1735"/>
        <v>3.5307884755064745E-3</v>
      </c>
      <c r="G4736" s="8">
        <f t="shared" si="1736"/>
        <v>5.3529480176934153E-4</v>
      </c>
      <c r="H4736" s="8">
        <f t="shared" si="1737"/>
        <v>2.726736233125972E-4</v>
      </c>
      <c r="I4736" s="8">
        <f t="shared" si="1738"/>
        <v>-2.584106340274887E-4</v>
      </c>
      <c r="J4736" s="6">
        <f t="shared" si="1739"/>
        <v>1.1547989280905886E-3</v>
      </c>
      <c r="K4736" s="6">
        <f t="shared" si="1740"/>
        <v>8.8877551625767101E-4</v>
      </c>
      <c r="L4736" s="6">
        <f t="shared" si="1741"/>
        <v>6.1537958694420905E-4</v>
      </c>
      <c r="M4736" s="9">
        <f t="shared" si="1742"/>
        <v>0.46353939958571744</v>
      </c>
      <c r="N4736" s="9">
        <f t="shared" si="1743"/>
        <v>0.30679695640214344</v>
      </c>
      <c r="O4736" s="9">
        <f t="shared" si="1744"/>
        <v>-0.41992071155736349</v>
      </c>
      <c r="P4736" s="9">
        <f t="shared" si="1745"/>
        <v>0.1168052148101658</v>
      </c>
      <c r="Q4736" s="10">
        <f t="shared" si="1746"/>
        <v>0.1055770973425629</v>
      </c>
      <c r="R4736" s="10">
        <f t="shared" si="1717"/>
        <v>0.75774009717681812</v>
      </c>
      <c r="S4736" s="10">
        <f>_xlfn.PERCENTILE.INC($R$1519:R4736,0.75)</f>
        <v>0.82287679454079588</v>
      </c>
      <c r="T4736" s="10">
        <f t="shared" si="1718"/>
        <v>0.82287679454079588</v>
      </c>
      <c r="U4736" s="11">
        <f t="shared" si="1725"/>
        <v>0.75774009717681812</v>
      </c>
      <c r="V4736" s="10">
        <f t="shared" si="1719"/>
        <v>0.20103728408161028</v>
      </c>
      <c r="W4736" s="10">
        <f t="shared" si="1720"/>
        <v>0.72638359671663821</v>
      </c>
      <c r="X4736" s="10">
        <f t="shared" si="1726"/>
        <v>0.94717512147102267</v>
      </c>
      <c r="Y4736" s="10">
        <f>_xlfn.PERCENTILE.INC($X$1519:X4736,0.75)</f>
        <v>1.0285959931759947</v>
      </c>
      <c r="Z4736" s="10">
        <f t="shared" si="1727"/>
        <v>1.0285959931759947</v>
      </c>
      <c r="AA4736" s="10">
        <f t="shared" si="1728"/>
        <v>0.91508106876651596</v>
      </c>
      <c r="AB4736" s="10">
        <f t="shared" si="1729"/>
        <v>0.14603018548534463</v>
      </c>
      <c r="AC4736" s="10">
        <f t="shared" si="1730"/>
        <v>0.13362945820610173</v>
      </c>
      <c r="AD4736" s="13">
        <f t="shared" si="1731"/>
        <v>146030.18548534464</v>
      </c>
      <c r="AE4736" s="13">
        <f t="shared" si="1721"/>
        <v>133629.45820610173</v>
      </c>
      <c r="AF4736" s="13"/>
      <c r="AG4736" s="2">
        <f t="shared" si="1747"/>
        <v>41711</v>
      </c>
      <c r="AH4736" s="3">
        <f t="shared" si="1722"/>
        <v>515.60169598772768</v>
      </c>
      <c r="AI4736" s="3">
        <f t="shared" si="1723"/>
        <v>471.81735102227805</v>
      </c>
      <c r="AJ4736" s="3">
        <f t="shared" si="1732"/>
        <v>736815.66904620966</v>
      </c>
      <c r="AK4736" s="3">
        <f t="shared" si="1748"/>
        <v>573939.63212262036</v>
      </c>
    </row>
    <row r="4737" spans="2:37" x14ac:dyDescent="0.2">
      <c r="B4737" s="2">
        <v>41712</v>
      </c>
      <c r="C4737" s="1">
        <v>497.19</v>
      </c>
      <c r="D4737" s="1">
        <f t="shared" si="1733"/>
        <v>11</v>
      </c>
      <c r="E4737" s="1" t="b">
        <f t="shared" si="1734"/>
        <v>0</v>
      </c>
      <c r="F4737" s="6">
        <f t="shared" si="1735"/>
        <v>-4.0209895655318739E-4</v>
      </c>
      <c r="G4737" s="8">
        <f t="shared" si="1736"/>
        <v>4.4791038909560311E-4</v>
      </c>
      <c r="H4737" s="8">
        <f t="shared" si="1737"/>
        <v>2.755941282431883E-4</v>
      </c>
      <c r="I4737" s="8">
        <f t="shared" si="1738"/>
        <v>-2.7459267828679461E-4</v>
      </c>
      <c r="J4737" s="6">
        <f t="shared" si="1739"/>
        <v>1.1546434088864535E-3</v>
      </c>
      <c r="K4737" s="6">
        <f t="shared" si="1740"/>
        <v>8.879305178851512E-4</v>
      </c>
      <c r="L4737" s="6">
        <f t="shared" si="1741"/>
        <v>6.1517176656401482E-4</v>
      </c>
      <c r="M4737" s="9">
        <f t="shared" si="1742"/>
        <v>0.38792096819534194</v>
      </c>
      <c r="N4737" s="9">
        <f t="shared" si="1743"/>
        <v>0.31037803374479223</v>
      </c>
      <c r="O4737" s="9">
        <f t="shared" si="1744"/>
        <v>-0.44636749150648886</v>
      </c>
      <c r="P4737" s="9">
        <f t="shared" si="1745"/>
        <v>8.3977170144548433E-2</v>
      </c>
      <c r="Q4737" s="10">
        <f t="shared" si="1746"/>
        <v>0.10515599331636469</v>
      </c>
      <c r="R4737" s="10">
        <f t="shared" si="1717"/>
        <v>0.76077451676308938</v>
      </c>
      <c r="S4737" s="10">
        <f>_xlfn.PERCENTILE.INC($R$1519:R4737,0.75)</f>
        <v>0.8228504579791579</v>
      </c>
      <c r="T4737" s="10">
        <f t="shared" si="1718"/>
        <v>0.8228504579791579</v>
      </c>
      <c r="U4737" s="11">
        <f t="shared" si="1725"/>
        <v>0.76077451676308938</v>
      </c>
      <c r="V4737" s="10">
        <f t="shared" si="1719"/>
        <v>0.20103728408161028</v>
      </c>
      <c r="W4737" s="10">
        <f t="shared" si="1720"/>
        <v>0.72638359671663821</v>
      </c>
      <c r="X4737" s="10">
        <f t="shared" si="1726"/>
        <v>0.95096814595386181</v>
      </c>
      <c r="Y4737" s="10">
        <f>_xlfn.PERCENTILE.INC($X$1519:X4737,0.75)</f>
        <v>1.0285630724739474</v>
      </c>
      <c r="Z4737" s="10">
        <f t="shared" si="1727"/>
        <v>1.0285630724739474</v>
      </c>
      <c r="AA4737" s="10">
        <f t="shared" si="1728"/>
        <v>0.91508106876651596</v>
      </c>
      <c r="AB4737" s="10">
        <f t="shared" si="1729"/>
        <v>0.14603018548534463</v>
      </c>
      <c r="AC4737" s="10">
        <f t="shared" si="1730"/>
        <v>0.13362945820610173</v>
      </c>
      <c r="AD4737" s="13">
        <f t="shared" si="1731"/>
        <v>146030.18548534464</v>
      </c>
      <c r="AE4737" s="13">
        <f t="shared" si="1721"/>
        <v>133629.45820610173</v>
      </c>
      <c r="AF4737" s="13"/>
      <c r="AG4737" s="2">
        <f t="shared" si="1747"/>
        <v>41712</v>
      </c>
      <c r="AH4737" s="3">
        <f t="shared" si="1722"/>
        <v>-58.718585208925489</v>
      </c>
      <c r="AI4737" s="3">
        <f t="shared" si="1723"/>
        <v>-53.732265709441272</v>
      </c>
      <c r="AJ4737" s="3">
        <f t="shared" si="1732"/>
        <v>736756.95046100079</v>
      </c>
      <c r="AK4737" s="3">
        <f t="shared" si="1748"/>
        <v>573885.89985691092</v>
      </c>
    </row>
    <row r="4738" spans="2:37" x14ac:dyDescent="0.2">
      <c r="B4738" s="2">
        <v>41715</v>
      </c>
      <c r="C4738" s="1">
        <v>498.72</v>
      </c>
      <c r="D4738" s="1">
        <f t="shared" si="1733"/>
        <v>12</v>
      </c>
      <c r="E4738" s="1" t="b">
        <f t="shared" si="1734"/>
        <v>1</v>
      </c>
      <c r="F4738" s="6">
        <f t="shared" si="1735"/>
        <v>3.0772943944972209E-3</v>
      </c>
      <c r="G4738" s="8">
        <f t="shared" si="1736"/>
        <v>4.2947982837151404E-4</v>
      </c>
      <c r="H4738" s="8">
        <f t="shared" si="1737"/>
        <v>3.4834983671285381E-4</v>
      </c>
      <c r="I4738" s="8">
        <f t="shared" si="1738"/>
        <v>-2.4201462848031505E-4</v>
      </c>
      <c r="J4738" s="6">
        <f t="shared" si="1739"/>
        <v>1.1545392295590647E-3</v>
      </c>
      <c r="K4738" s="6">
        <f t="shared" si="1740"/>
        <v>8.8703650322921395E-4</v>
      </c>
      <c r="L4738" s="6">
        <f t="shared" si="1741"/>
        <v>6.1493074261654711E-4</v>
      </c>
      <c r="M4738" s="9">
        <f t="shared" si="1742"/>
        <v>0.37199240820559959</v>
      </c>
      <c r="N4738" s="9">
        <f t="shared" si="1743"/>
        <v>0.39271195203884268</v>
      </c>
      <c r="O4738" s="9">
        <f t="shared" si="1744"/>
        <v>-0.3935640417822277</v>
      </c>
      <c r="P4738" s="9">
        <f t="shared" si="1745"/>
        <v>0.12371343948740487</v>
      </c>
      <c r="Q4738" s="10">
        <f t="shared" si="1746"/>
        <v>0.10418454363851545</v>
      </c>
      <c r="R4738" s="10">
        <f t="shared" si="1717"/>
        <v>0.76786821927801974</v>
      </c>
      <c r="S4738" s="10">
        <f>_xlfn.PERCENTILE.INC($R$1519:R4738,0.75)</f>
        <v>0.82282412141751993</v>
      </c>
      <c r="T4738" s="10">
        <f t="shared" si="1718"/>
        <v>0.82282412141751993</v>
      </c>
      <c r="U4738" s="11">
        <f t="shared" si="1725"/>
        <v>0.76786821927801974</v>
      </c>
      <c r="V4738" s="10">
        <f t="shared" si="1719"/>
        <v>8.3977170144548433E-2</v>
      </c>
      <c r="W4738" s="10">
        <f t="shared" si="1720"/>
        <v>0.76077451676308938</v>
      </c>
      <c r="X4738" s="10">
        <f t="shared" si="1726"/>
        <v>0.95983527409752467</v>
      </c>
      <c r="Y4738" s="10">
        <f>_xlfn.PERCENTILE.INC($X$1519:X4738,0.75)</f>
        <v>1.0285301517718999</v>
      </c>
      <c r="Z4738" s="10">
        <f t="shared" si="1727"/>
        <v>1.0285301517718999</v>
      </c>
      <c r="AA4738" s="10">
        <f t="shared" si="1728"/>
        <v>0.95983527409752467</v>
      </c>
      <c r="AB4738" s="10">
        <f t="shared" si="1729"/>
        <v>6.3887691035850569E-2</v>
      </c>
      <c r="AC4738" s="10">
        <f t="shared" si="1730"/>
        <v>6.1321659436853602E-2</v>
      </c>
      <c r="AD4738" s="13">
        <f t="shared" si="1731"/>
        <v>63887.69103585057</v>
      </c>
      <c r="AE4738" s="13">
        <f t="shared" si="1721"/>
        <v>61321.659436853603</v>
      </c>
      <c r="AF4738" s="13"/>
      <c r="AG4738" s="2">
        <f t="shared" si="1747"/>
        <v>41715</v>
      </c>
      <c r="AH4738" s="3">
        <f t="shared" si="1722"/>
        <v>449.3778712214405</v>
      </c>
      <c r="AI4738" s="3">
        <f t="shared" si="1723"/>
        <v>411.21718267733752</v>
      </c>
      <c r="AJ4738" s="3">
        <f t="shared" si="1732"/>
        <v>737206.32833222218</v>
      </c>
      <c r="AK4738" s="3">
        <f t="shared" si="1748"/>
        <v>574297.11703958828</v>
      </c>
    </row>
    <row r="4739" spans="2:37" x14ac:dyDescent="0.2">
      <c r="B4739" s="2">
        <v>41716</v>
      </c>
      <c r="C4739" s="1">
        <v>501.22</v>
      </c>
      <c r="D4739" s="1">
        <f t="shared" si="1733"/>
        <v>12</v>
      </c>
      <c r="E4739" s="1" t="b">
        <f t="shared" si="1734"/>
        <v>0</v>
      </c>
      <c r="F4739" s="6">
        <f t="shared" si="1735"/>
        <v>5.012832852101301E-3</v>
      </c>
      <c r="G4739" s="8">
        <f t="shared" si="1736"/>
        <v>4.7996580645527572E-4</v>
      </c>
      <c r="H4739" s="8">
        <f t="shared" si="1737"/>
        <v>4.1471158351986774E-4</v>
      </c>
      <c r="I4739" s="8">
        <f t="shared" si="1738"/>
        <v>-2.0692721242485787E-4</v>
      </c>
      <c r="J4739" s="6">
        <f t="shared" si="1739"/>
        <v>1.1544521601437592E-3</v>
      </c>
      <c r="K4739" s="6">
        <f t="shared" si="1740"/>
        <v>8.8597553280396263E-4</v>
      </c>
      <c r="L4739" s="6">
        <f t="shared" si="1741"/>
        <v>6.1459632471024754E-4</v>
      </c>
      <c r="M4739" s="9">
        <f t="shared" si="1742"/>
        <v>0.41575201036958304</v>
      </c>
      <c r="N4739" s="9">
        <f t="shared" si="1743"/>
        <v>0.46808469101553601</v>
      </c>
      <c r="O4739" s="9">
        <f t="shared" si="1744"/>
        <v>-0.33668800821810002</v>
      </c>
      <c r="P4739" s="9">
        <f t="shared" si="1745"/>
        <v>0.1823828977223397</v>
      </c>
      <c r="Q4739" s="10">
        <f t="shared" si="1746"/>
        <v>0.10456367455192909</v>
      </c>
      <c r="R4739" s="10">
        <f t="shared" si="1717"/>
        <v>0.76508405373866117</v>
      </c>
      <c r="S4739" s="10">
        <f>_xlfn.PERCENTILE.INC($R$1519:R4739,0.75)</f>
        <v>0.82279778485588195</v>
      </c>
      <c r="T4739" s="10">
        <f t="shared" si="1718"/>
        <v>0.82279778485588195</v>
      </c>
      <c r="U4739" s="11">
        <f t="shared" si="1725"/>
        <v>0.76508405373866117</v>
      </c>
      <c r="V4739" s="10">
        <f t="shared" si="1719"/>
        <v>8.3977170144548433E-2</v>
      </c>
      <c r="W4739" s="10">
        <f t="shared" si="1720"/>
        <v>0.76077451676308938</v>
      </c>
      <c r="X4739" s="10">
        <f t="shared" si="1726"/>
        <v>0.95635506717332652</v>
      </c>
      <c r="Y4739" s="10">
        <f>_xlfn.PERCENTILE.INC($X$1519:X4739,0.75)</f>
        <v>1.0284972310698524</v>
      </c>
      <c r="Z4739" s="10">
        <f t="shared" si="1727"/>
        <v>1.0284972310698524</v>
      </c>
      <c r="AA4739" s="10">
        <f t="shared" si="1728"/>
        <v>0.95983527409752467</v>
      </c>
      <c r="AB4739" s="10">
        <f t="shared" si="1729"/>
        <v>6.3887691035850569E-2</v>
      </c>
      <c r="AC4739" s="10">
        <f t="shared" si="1730"/>
        <v>6.1321659436853602E-2</v>
      </c>
      <c r="AD4739" s="13">
        <f t="shared" si="1731"/>
        <v>63887.69103585057</v>
      </c>
      <c r="AE4739" s="13">
        <f t="shared" si="1721"/>
        <v>61321.659436853603</v>
      </c>
      <c r="AF4739" s="13"/>
      <c r="AG4739" s="2">
        <f t="shared" si="1747"/>
        <v>41716</v>
      </c>
      <c r="AH4739" s="3">
        <f t="shared" si="1722"/>
        <v>320.25831646940952</v>
      </c>
      <c r="AI4739" s="3">
        <f t="shared" si="1723"/>
        <v>307.39522897042752</v>
      </c>
      <c r="AJ4739" s="3">
        <f t="shared" si="1732"/>
        <v>737526.58664869156</v>
      </c>
      <c r="AK4739" s="3">
        <f t="shared" si="1748"/>
        <v>574604.51226855873</v>
      </c>
    </row>
    <row r="4740" spans="2:37" x14ac:dyDescent="0.2">
      <c r="B4740" s="2">
        <v>41717</v>
      </c>
      <c r="C4740" s="1">
        <v>503.55</v>
      </c>
      <c r="D4740" s="1">
        <f t="shared" si="1733"/>
        <v>12</v>
      </c>
      <c r="E4740" s="1" t="b">
        <f t="shared" si="1734"/>
        <v>0</v>
      </c>
      <c r="F4740" s="6">
        <f t="shared" si="1735"/>
        <v>4.64865727624586E-3</v>
      </c>
      <c r="G4740" s="8">
        <f t="shared" si="1736"/>
        <v>5.3245995907202361E-4</v>
      </c>
      <c r="H4740" s="8">
        <f t="shared" si="1737"/>
        <v>4.0446149238979203E-4</v>
      </c>
      <c r="I4740" s="8">
        <f t="shared" si="1738"/>
        <v>-1.7791419492867419E-4</v>
      </c>
      <c r="J4740" s="6">
        <f t="shared" si="1739"/>
        <v>1.1544671860505013E-3</v>
      </c>
      <c r="K4740" s="6">
        <f t="shared" si="1740"/>
        <v>8.8476288017903196E-4</v>
      </c>
      <c r="L4740" s="6">
        <f t="shared" si="1741"/>
        <v>6.142115612979655E-4</v>
      </c>
      <c r="M4740" s="9">
        <f t="shared" si="1742"/>
        <v>0.46121705796905305</v>
      </c>
      <c r="N4740" s="9">
        <f t="shared" si="1743"/>
        <v>0.45714111820327402</v>
      </c>
      <c r="O4740" s="9">
        <f t="shared" si="1744"/>
        <v>-0.28966272558058326</v>
      </c>
      <c r="P4740" s="9">
        <f t="shared" si="1745"/>
        <v>0.20956515019724795</v>
      </c>
      <c r="Q4740" s="10">
        <f t="shared" si="1746"/>
        <v>0.10439645337608379</v>
      </c>
      <c r="R4740" s="10">
        <f t="shared" si="1717"/>
        <v>0.76630955758433095</v>
      </c>
      <c r="S4740" s="10">
        <f>_xlfn.PERCENTILE.INC($R$1519:R4740,0.75)</f>
        <v>0.8227777462958199</v>
      </c>
      <c r="T4740" s="10">
        <f t="shared" si="1718"/>
        <v>0.8227777462958199</v>
      </c>
      <c r="U4740" s="11">
        <f t="shared" si="1725"/>
        <v>0.76630955758433095</v>
      </c>
      <c r="V4740" s="10">
        <f t="shared" si="1719"/>
        <v>8.3977170144548433E-2</v>
      </c>
      <c r="W4740" s="10">
        <f t="shared" si="1720"/>
        <v>0.76077451676308938</v>
      </c>
      <c r="X4740" s="10">
        <f t="shared" si="1726"/>
        <v>0.95788694698041377</v>
      </c>
      <c r="Y4740" s="10">
        <f>_xlfn.PERCENTILE.INC($X$1519:X4740,0.75)</f>
        <v>1.0284721828697749</v>
      </c>
      <c r="Z4740" s="10">
        <f t="shared" si="1727"/>
        <v>1.0284721828697749</v>
      </c>
      <c r="AA4740" s="10">
        <f t="shared" si="1728"/>
        <v>0.95983527409752467</v>
      </c>
      <c r="AB4740" s="10">
        <f t="shared" si="1729"/>
        <v>6.3887691035850569E-2</v>
      </c>
      <c r="AC4740" s="10">
        <f t="shared" si="1730"/>
        <v>6.1321659436853602E-2</v>
      </c>
      <c r="AD4740" s="13">
        <f t="shared" si="1731"/>
        <v>63887.69103585057</v>
      </c>
      <c r="AE4740" s="13">
        <f t="shared" si="1721"/>
        <v>61321.659436853603</v>
      </c>
      <c r="AF4740" s="13"/>
      <c r="AG4740" s="2">
        <f t="shared" si="1747"/>
        <v>41717</v>
      </c>
      <c r="AH4740" s="3">
        <f t="shared" si="1722"/>
        <v>296.99197979635414</v>
      </c>
      <c r="AI4740" s="3">
        <f t="shared" si="1723"/>
        <v>285.06337833260011</v>
      </c>
      <c r="AJ4740" s="3">
        <f t="shared" si="1732"/>
        <v>737823.57862848788</v>
      </c>
      <c r="AK4740" s="3">
        <f t="shared" si="1748"/>
        <v>574889.57564689138</v>
      </c>
    </row>
    <row r="4741" spans="2:37" x14ac:dyDescent="0.2">
      <c r="B4741" s="2">
        <v>41718</v>
      </c>
      <c r="C4741" s="1">
        <v>503.61</v>
      </c>
      <c r="D4741" s="1">
        <f t="shared" si="1733"/>
        <v>12</v>
      </c>
      <c r="E4741" s="1" t="b">
        <f t="shared" si="1734"/>
        <v>0</v>
      </c>
      <c r="F4741" s="6">
        <f t="shared" si="1735"/>
        <v>1.1915400655349018E-4</v>
      </c>
      <c r="G4741" s="8">
        <f t="shared" si="1736"/>
        <v>6.4571846725995858E-4</v>
      </c>
      <c r="H4741" s="8">
        <f t="shared" si="1737"/>
        <v>3.3933864391950323E-4</v>
      </c>
      <c r="I4741" s="8">
        <f t="shared" si="1738"/>
        <v>-1.7014201811767088E-4</v>
      </c>
      <c r="J4741" s="6">
        <f t="shared" si="1739"/>
        <v>1.154496823849763E-3</v>
      </c>
      <c r="K4741" s="6">
        <f t="shared" si="1740"/>
        <v>8.8365482005321912E-4</v>
      </c>
      <c r="L4741" s="6">
        <f t="shared" si="1741"/>
        <v>6.1386122748601619E-4</v>
      </c>
      <c r="M4741" s="9">
        <f t="shared" si="1742"/>
        <v>0.55930727042345441</v>
      </c>
      <c r="N4741" s="9">
        <f t="shared" si="1743"/>
        <v>0.3840171933867414</v>
      </c>
      <c r="O4741" s="9">
        <f t="shared" si="1744"/>
        <v>-0.27716690759972573</v>
      </c>
      <c r="P4741" s="9">
        <f t="shared" si="1745"/>
        <v>0.22205251873682338</v>
      </c>
      <c r="Q4741" s="10">
        <f t="shared" si="1746"/>
        <v>0.10316077003571077</v>
      </c>
      <c r="R4741" s="10">
        <f t="shared" si="1717"/>
        <v>0.77548858904704487</v>
      </c>
      <c r="S4741" s="10">
        <f>_xlfn.PERCENTILE.INC($R$1519:R4741,0.75)</f>
        <v>0.82275770773575796</v>
      </c>
      <c r="T4741" s="10">
        <f t="shared" si="1718"/>
        <v>0.82275770773575796</v>
      </c>
      <c r="U4741" s="11">
        <f t="shared" si="1725"/>
        <v>0.77548858904704487</v>
      </c>
      <c r="V4741" s="10">
        <f t="shared" si="1719"/>
        <v>8.3977170144548433E-2</v>
      </c>
      <c r="W4741" s="10">
        <f t="shared" si="1720"/>
        <v>0.76077451676308938</v>
      </c>
      <c r="X4741" s="10">
        <f t="shared" si="1726"/>
        <v>0.96936073630880604</v>
      </c>
      <c r="Y4741" s="10">
        <f>_xlfn.PERCENTILE.INC($X$1519:X4741,0.75)</f>
        <v>1.0284471346696975</v>
      </c>
      <c r="Z4741" s="10">
        <f t="shared" si="1727"/>
        <v>1.0284471346696975</v>
      </c>
      <c r="AA4741" s="10">
        <f t="shared" si="1728"/>
        <v>0.95983527409752467</v>
      </c>
      <c r="AB4741" s="10">
        <f t="shared" si="1729"/>
        <v>6.3887691035850569E-2</v>
      </c>
      <c r="AC4741" s="10">
        <f t="shared" si="1730"/>
        <v>6.1321659436853602E-2</v>
      </c>
      <c r="AD4741" s="13">
        <f t="shared" si="1731"/>
        <v>63887.69103585057</v>
      </c>
      <c r="AE4741" s="13">
        <f t="shared" si="1721"/>
        <v>61321.659436853603</v>
      </c>
      <c r="AF4741" s="13"/>
      <c r="AG4741" s="2">
        <f t="shared" si="1747"/>
        <v>41718</v>
      </c>
      <c r="AH4741" s="3">
        <f t="shared" si="1722"/>
        <v>7.6124743563730943</v>
      </c>
      <c r="AI4741" s="3">
        <f t="shared" si="1723"/>
        <v>7.3067214104097467</v>
      </c>
      <c r="AJ4741" s="3">
        <f t="shared" si="1732"/>
        <v>737831.19110284431</v>
      </c>
      <c r="AK4741" s="3">
        <f t="shared" si="1748"/>
        <v>574896.88236830174</v>
      </c>
    </row>
    <row r="4742" spans="2:37" x14ac:dyDescent="0.2">
      <c r="B4742" s="2">
        <v>41719</v>
      </c>
      <c r="C4742" s="1">
        <v>506.17</v>
      </c>
      <c r="D4742" s="1">
        <f t="shared" si="1733"/>
        <v>12</v>
      </c>
      <c r="E4742" s="1" t="b">
        <f t="shared" si="1734"/>
        <v>0</v>
      </c>
      <c r="F4742" s="6">
        <f t="shared" si="1735"/>
        <v>5.0832985842219625E-3</v>
      </c>
      <c r="G4742" s="8">
        <f t="shared" si="1736"/>
        <v>7.8605411313324768E-4</v>
      </c>
      <c r="H4742" s="8">
        <f t="shared" si="1737"/>
        <v>3.6349523992691918E-4</v>
      </c>
      <c r="I4742" s="8">
        <f t="shared" si="1738"/>
        <v>-1.2780761921079775E-4</v>
      </c>
      <c r="J4742" s="6">
        <f t="shared" si="1739"/>
        <v>1.1545700209249024E-3</v>
      </c>
      <c r="K4742" s="6">
        <f t="shared" si="1740"/>
        <v>8.8230164535187832E-4</v>
      </c>
      <c r="L4742" s="6">
        <f t="shared" si="1741"/>
        <v>6.133957394504956E-4</v>
      </c>
      <c r="M4742" s="9">
        <f t="shared" si="1742"/>
        <v>0.68081978475723437</v>
      </c>
      <c r="N4742" s="9">
        <f t="shared" si="1743"/>
        <v>0.41198522278846089</v>
      </c>
      <c r="O4742" s="9">
        <f t="shared" si="1744"/>
        <v>-0.20836078732025906</v>
      </c>
      <c r="P4742" s="9">
        <f t="shared" si="1745"/>
        <v>0.29481474007514535</v>
      </c>
      <c r="Q4742" s="10">
        <f t="shared" si="1746"/>
        <v>0.1005658176080198</v>
      </c>
      <c r="R4742" s="10">
        <f t="shared" si="1717"/>
        <v>0.7954989269994287</v>
      </c>
      <c r="S4742" s="10">
        <f>_xlfn.PERCENTILE.INC($R$1519:R4742,0.75)</f>
        <v>0.82273766917569591</v>
      </c>
      <c r="T4742" s="10">
        <f t="shared" si="1718"/>
        <v>0.82273766917569591</v>
      </c>
      <c r="U4742" s="11">
        <f t="shared" si="1725"/>
        <v>0.7954989269994287</v>
      </c>
      <c r="V4742" s="10">
        <f t="shared" si="1719"/>
        <v>8.3977170144548433E-2</v>
      </c>
      <c r="W4742" s="10">
        <f t="shared" si="1720"/>
        <v>0.76077451676308938</v>
      </c>
      <c r="X4742" s="10">
        <f t="shared" si="1726"/>
        <v>0.99437365874928585</v>
      </c>
      <c r="Y4742" s="10">
        <f>_xlfn.PERCENTILE.INC($X$1519:X4742,0.75)</f>
        <v>1.0284220864696199</v>
      </c>
      <c r="Z4742" s="10">
        <f t="shared" si="1727"/>
        <v>1.0284220864696199</v>
      </c>
      <c r="AA4742" s="10">
        <f t="shared" si="1728"/>
        <v>0.95983527409752467</v>
      </c>
      <c r="AB4742" s="10">
        <f t="shared" si="1729"/>
        <v>6.3887691035850569E-2</v>
      </c>
      <c r="AC4742" s="10">
        <f t="shared" si="1730"/>
        <v>6.1321659436853602E-2</v>
      </c>
      <c r="AD4742" s="13">
        <f t="shared" si="1731"/>
        <v>63887.69103585057</v>
      </c>
      <c r="AE4742" s="13">
        <f t="shared" si="1721"/>
        <v>61321.659436853603</v>
      </c>
      <c r="AF4742" s="13"/>
      <c r="AG4742" s="2">
        <f t="shared" si="1747"/>
        <v>41719</v>
      </c>
      <c r="AH4742" s="3">
        <f t="shared" si="1722"/>
        <v>324.76020939174936</v>
      </c>
      <c r="AI4742" s="3">
        <f t="shared" si="1723"/>
        <v>311.71630459749929</v>
      </c>
      <c r="AJ4742" s="3">
        <f t="shared" si="1732"/>
        <v>738155.95131223602</v>
      </c>
      <c r="AK4742" s="3">
        <f t="shared" si="1748"/>
        <v>575208.59867289918</v>
      </c>
    </row>
    <row r="4743" spans="2:37" x14ac:dyDescent="0.2">
      <c r="B4743" s="2">
        <v>41722</v>
      </c>
      <c r="C4743" s="1">
        <v>505.7</v>
      </c>
      <c r="D4743" s="1">
        <f t="shared" si="1733"/>
        <v>13</v>
      </c>
      <c r="E4743" s="1" t="b">
        <f t="shared" si="1734"/>
        <v>1</v>
      </c>
      <c r="F4743" s="6">
        <f t="shared" si="1735"/>
        <v>-9.2854179425894134E-4</v>
      </c>
      <c r="G4743" s="8">
        <f t="shared" si="1736"/>
        <v>7.0912510184707148E-4</v>
      </c>
      <c r="H4743" s="8">
        <f t="shared" si="1737"/>
        <v>3.1829627545229116E-4</v>
      </c>
      <c r="I4743" s="8">
        <f t="shared" si="1738"/>
        <v>-1.1965653660329672E-4</v>
      </c>
      <c r="J4743" s="6">
        <f t="shared" si="1739"/>
        <v>1.1545476925832747E-3</v>
      </c>
      <c r="K4743" s="6">
        <f t="shared" si="1740"/>
        <v>8.8058765848098724E-4</v>
      </c>
      <c r="L4743" s="6">
        <f t="shared" si="1741"/>
        <v>6.1272550805275346E-4</v>
      </c>
      <c r="M4743" s="9">
        <f t="shared" si="1742"/>
        <v>0.61420165351542977</v>
      </c>
      <c r="N4743" s="9">
        <f t="shared" si="1743"/>
        <v>0.36145893300543402</v>
      </c>
      <c r="O4743" s="9">
        <f t="shared" si="1744"/>
        <v>-0.19528571118830379</v>
      </c>
      <c r="P4743" s="9">
        <f t="shared" si="1745"/>
        <v>0.2601249584441867</v>
      </c>
      <c r="Q4743" s="10">
        <f t="shared" si="1746"/>
        <v>0.10031730040211123</v>
      </c>
      <c r="R4743" s="10">
        <f t="shared" si="1717"/>
        <v>0.79746962567103086</v>
      </c>
      <c r="S4743" s="10">
        <f>_xlfn.PERCENTILE.INC($R$1519:R4743,0.75)</f>
        <v>0.82271763061563385</v>
      </c>
      <c r="T4743" s="10">
        <f t="shared" si="1718"/>
        <v>0.82271763061563385</v>
      </c>
      <c r="U4743" s="11">
        <f t="shared" si="1725"/>
        <v>0.79746962567103086</v>
      </c>
      <c r="V4743" s="10">
        <f t="shared" si="1719"/>
        <v>0.29481474007514535</v>
      </c>
      <c r="W4743" s="10">
        <f t="shared" si="1720"/>
        <v>0.7954989269994287</v>
      </c>
      <c r="X4743" s="10">
        <f t="shared" si="1726"/>
        <v>0.99683703208878871</v>
      </c>
      <c r="Y4743" s="10">
        <f>_xlfn.PERCENTILE.INC($X$1519:X4743,0.75)</f>
        <v>1.0283970382695424</v>
      </c>
      <c r="Z4743" s="10">
        <f t="shared" si="1727"/>
        <v>1.0283970382695424</v>
      </c>
      <c r="AA4743" s="10">
        <f t="shared" si="1728"/>
        <v>0.99683703208878871</v>
      </c>
      <c r="AB4743" s="10">
        <f t="shared" si="1729"/>
        <v>0.2345248093933936</v>
      </c>
      <c r="AC4743" s="10">
        <f t="shared" si="1730"/>
        <v>0.23378301494689935</v>
      </c>
      <c r="AD4743" s="13">
        <f t="shared" si="1731"/>
        <v>234524.8093933936</v>
      </c>
      <c r="AE4743" s="13">
        <f t="shared" si="1721"/>
        <v>233783.01494689935</v>
      </c>
      <c r="AF4743" s="13"/>
      <c r="AG4743" s="2">
        <f t="shared" si="1747"/>
        <v>41722</v>
      </c>
      <c r="AH4743" s="3">
        <f t="shared" si="1722"/>
        <v>-59.322391265489571</v>
      </c>
      <c r="AI4743" s="3">
        <f t="shared" si="1723"/>
        <v>-56.93972368043179</v>
      </c>
      <c r="AJ4743" s="3">
        <f t="shared" si="1732"/>
        <v>738096.62892097048</v>
      </c>
      <c r="AK4743" s="3">
        <f t="shared" si="1748"/>
        <v>575151.65894921881</v>
      </c>
    </row>
    <row r="4744" spans="2:37" x14ac:dyDescent="0.2">
      <c r="B4744" s="2">
        <v>41723</v>
      </c>
      <c r="C4744" s="1">
        <v>509.37</v>
      </c>
      <c r="D4744" s="1">
        <f t="shared" si="1733"/>
        <v>13</v>
      </c>
      <c r="E4744" s="1" t="b">
        <f t="shared" si="1734"/>
        <v>0</v>
      </c>
      <c r="F4744" s="6">
        <f t="shared" si="1735"/>
        <v>7.2572671544395284E-3</v>
      </c>
      <c r="G4744" s="8">
        <f t="shared" si="1736"/>
        <v>8.0367731191413041E-4</v>
      </c>
      <c r="H4744" s="8">
        <f t="shared" si="1737"/>
        <v>3.6745633020166923E-4</v>
      </c>
      <c r="I4744" s="8">
        <f t="shared" si="1738"/>
        <v>-7.4066672931080588E-5</v>
      </c>
      <c r="J4744" s="6">
        <f t="shared" si="1739"/>
        <v>1.1545931159859294E-3</v>
      </c>
      <c r="K4744" s="6">
        <f t="shared" si="1740"/>
        <v>8.7911210210455217E-4</v>
      </c>
      <c r="L4744" s="6">
        <f t="shared" si="1741"/>
        <v>6.1212288709206158E-4</v>
      </c>
      <c r="M4744" s="9">
        <f t="shared" si="1742"/>
        <v>0.69606972429231473</v>
      </c>
      <c r="N4744" s="9">
        <f t="shared" si="1743"/>
        <v>0.417985748713954</v>
      </c>
      <c r="O4744" s="9">
        <f t="shared" si="1744"/>
        <v>-0.12099967913786103</v>
      </c>
      <c r="P4744" s="9">
        <f t="shared" si="1745"/>
        <v>0.33101859795613592</v>
      </c>
      <c r="Q4744" s="10">
        <f t="shared" si="1746"/>
        <v>0.10045063229003789</v>
      </c>
      <c r="R4744" s="10">
        <f t="shared" si="1717"/>
        <v>0.79641111435725565</v>
      </c>
      <c r="S4744" s="10">
        <f>_xlfn.PERCENTILE.INC($R$1519:R4744,0.75)</f>
        <v>0.82270102044597326</v>
      </c>
      <c r="T4744" s="10">
        <f t="shared" si="1718"/>
        <v>0.82270102044597326</v>
      </c>
      <c r="U4744" s="11">
        <f t="shared" si="1725"/>
        <v>0.79641111435725565</v>
      </c>
      <c r="V4744" s="10">
        <f t="shared" si="1719"/>
        <v>0.29481474007514535</v>
      </c>
      <c r="W4744" s="10">
        <f t="shared" si="1720"/>
        <v>0.7954989269994287</v>
      </c>
      <c r="X4744" s="10">
        <f t="shared" si="1726"/>
        <v>0.99551389294656956</v>
      </c>
      <c r="Y4744" s="10">
        <f>_xlfn.PERCENTILE.INC($X$1519:X4744,0.75)</f>
        <v>1.0283762755574668</v>
      </c>
      <c r="Z4744" s="10">
        <f t="shared" si="1727"/>
        <v>1.0283762755574668</v>
      </c>
      <c r="AA4744" s="10">
        <f t="shared" si="1728"/>
        <v>0.99683703208878871</v>
      </c>
      <c r="AB4744" s="10">
        <f t="shared" si="1729"/>
        <v>0.2345248093933936</v>
      </c>
      <c r="AC4744" s="10">
        <f t="shared" si="1730"/>
        <v>0.23378301494689935</v>
      </c>
      <c r="AD4744" s="13">
        <f t="shared" si="1731"/>
        <v>234524.8093933936</v>
      </c>
      <c r="AE4744" s="13">
        <f t="shared" si="1721"/>
        <v>233783.01494689935</v>
      </c>
      <c r="AF4744" s="13"/>
      <c r="AG4744" s="2">
        <f t="shared" si="1747"/>
        <v>41723</v>
      </c>
      <c r="AH4744" s="3">
        <f t="shared" si="1722"/>
        <v>1702.0091961118665</v>
      </c>
      <c r="AI4744" s="3">
        <f t="shared" si="1723"/>
        <v>1696.6257956399779</v>
      </c>
      <c r="AJ4744" s="3">
        <f t="shared" si="1732"/>
        <v>739798.6381170823</v>
      </c>
      <c r="AK4744" s="3">
        <f t="shared" si="1748"/>
        <v>576848.28474485874</v>
      </c>
    </row>
    <row r="4745" spans="2:37" x14ac:dyDescent="0.2">
      <c r="B4745" s="2">
        <v>41724</v>
      </c>
      <c r="C4745" s="1">
        <v>509.89</v>
      </c>
      <c r="D4745" s="1">
        <f t="shared" si="1733"/>
        <v>13</v>
      </c>
      <c r="E4745" s="1" t="b">
        <f t="shared" si="1734"/>
        <v>0</v>
      </c>
      <c r="F4745" s="6">
        <f t="shared" si="1735"/>
        <v>1.0208689165047691E-3</v>
      </c>
      <c r="G4745" s="8">
        <f t="shared" si="1736"/>
        <v>8.3198517331331003E-4</v>
      </c>
      <c r="H4745" s="8">
        <f t="shared" si="1737"/>
        <v>4.3423219984324764E-4</v>
      </c>
      <c r="I4745" s="8">
        <f t="shared" si="1738"/>
        <v>-6.8635364781989834E-5</v>
      </c>
      <c r="J4745" s="6">
        <f t="shared" si="1739"/>
        <v>1.1546538183775576E-3</v>
      </c>
      <c r="K4745" s="6">
        <f t="shared" si="1740"/>
        <v>8.7722983347504971E-4</v>
      </c>
      <c r="L4745" s="6">
        <f t="shared" si="1741"/>
        <v>6.1132613712181882E-4</v>
      </c>
      <c r="M4745" s="9">
        <f t="shared" si="1742"/>
        <v>0.72054944960244449</v>
      </c>
      <c r="N4745" s="9">
        <f t="shared" si="1743"/>
        <v>0.49500391262696164</v>
      </c>
      <c r="O4745" s="9">
        <f t="shared" si="1744"/>
        <v>-0.11227291066783372</v>
      </c>
      <c r="P4745" s="9">
        <f t="shared" si="1745"/>
        <v>0.36776015052052413</v>
      </c>
      <c r="Q4745" s="10">
        <f t="shared" si="1746"/>
        <v>0.10030608748590618</v>
      </c>
      <c r="R4745" s="10">
        <f t="shared" si="1717"/>
        <v>0.79755877240492157</v>
      </c>
      <c r="S4745" s="10">
        <f>_xlfn.PERCENTILE.INC($R$1519:R4745,0.75)</f>
        <v>0.82268441027631267</v>
      </c>
      <c r="T4745" s="10">
        <f t="shared" si="1718"/>
        <v>0.82268441027631267</v>
      </c>
      <c r="U4745" s="11">
        <f t="shared" si="1725"/>
        <v>0.79755877240492157</v>
      </c>
      <c r="V4745" s="10">
        <f t="shared" si="1719"/>
        <v>0.29481474007514535</v>
      </c>
      <c r="W4745" s="10">
        <f t="shared" si="1720"/>
        <v>0.7954989269994287</v>
      </c>
      <c r="X4745" s="10">
        <f t="shared" si="1726"/>
        <v>0.99694846550615202</v>
      </c>
      <c r="Y4745" s="10">
        <f>_xlfn.PERCENTILE.INC($X$1519:X4745,0.75)</f>
        <v>1.028355512845391</v>
      </c>
      <c r="Z4745" s="10">
        <f t="shared" si="1727"/>
        <v>1.028355512845391</v>
      </c>
      <c r="AA4745" s="10">
        <f t="shared" si="1728"/>
        <v>0.99683703208878871</v>
      </c>
      <c r="AB4745" s="10">
        <f t="shared" si="1729"/>
        <v>0.2345248093933936</v>
      </c>
      <c r="AC4745" s="10">
        <f t="shared" si="1730"/>
        <v>0.23378301494689935</v>
      </c>
      <c r="AD4745" s="13">
        <f t="shared" si="1731"/>
        <v>234524.8093933936</v>
      </c>
      <c r="AE4745" s="13">
        <f t="shared" si="1721"/>
        <v>233783.01494689935</v>
      </c>
      <c r="AF4745" s="13"/>
      <c r="AG4745" s="2">
        <f t="shared" si="1747"/>
        <v>41724</v>
      </c>
      <c r="AH4745" s="3">
        <f t="shared" si="1722"/>
        <v>239.4190880589212</v>
      </c>
      <c r="AI4745" s="3">
        <f t="shared" si="1723"/>
        <v>238.66181316605937</v>
      </c>
      <c r="AJ4745" s="3">
        <f t="shared" si="1732"/>
        <v>740038.05720514117</v>
      </c>
      <c r="AK4745" s="3">
        <f t="shared" si="1748"/>
        <v>577086.94655802485</v>
      </c>
    </row>
    <row r="4746" spans="2:37" x14ac:dyDescent="0.2">
      <c r="B4746" s="2">
        <v>41725</v>
      </c>
      <c r="C4746" s="1">
        <v>519.21</v>
      </c>
      <c r="D4746" s="1">
        <f t="shared" si="1733"/>
        <v>13</v>
      </c>
      <c r="E4746" s="1" t="b">
        <f t="shared" si="1734"/>
        <v>0</v>
      </c>
      <c r="F4746" s="6">
        <f t="shared" si="1735"/>
        <v>1.827845221518376E-2</v>
      </c>
      <c r="G4746" s="8">
        <f t="shared" si="1736"/>
        <v>1.2963231305319093E-3</v>
      </c>
      <c r="H4746" s="8">
        <f t="shared" si="1737"/>
        <v>6.0087554233336871E-4</v>
      </c>
      <c r="I4746" s="8">
        <f t="shared" si="1738"/>
        <v>5.561255994951683E-5</v>
      </c>
      <c r="J4746" s="6">
        <f t="shared" si="1739"/>
        <v>1.1549775206677088E-3</v>
      </c>
      <c r="K4746" s="6">
        <f t="shared" si="1740"/>
        <v>8.7551980087073936E-4</v>
      </c>
      <c r="L4746" s="6">
        <f t="shared" si="1741"/>
        <v>6.1054260934507879E-4</v>
      </c>
      <c r="M4746" s="9">
        <f t="shared" si="1742"/>
        <v>1</v>
      </c>
      <c r="N4746" s="9">
        <f t="shared" si="1743"/>
        <v>0.68630719914703697</v>
      </c>
      <c r="O4746" s="9">
        <f t="shared" si="1744"/>
        <v>9.1087106941105569E-2</v>
      </c>
      <c r="P4746" s="9">
        <f t="shared" si="1745"/>
        <v>0.59246476869604747</v>
      </c>
      <c r="Q4746" s="10">
        <f t="shared" si="1746"/>
        <v>0.10616585122264401</v>
      </c>
      <c r="R4746" s="10">
        <f t="shared" si="1717"/>
        <v>0.75353796987158606</v>
      </c>
      <c r="S4746" s="10">
        <f>_xlfn.PERCENTILE.INC($R$1519:R4746,0.75)</f>
        <v>0.82266780010665208</v>
      </c>
      <c r="T4746" s="10">
        <f t="shared" si="1718"/>
        <v>0.82266780010665208</v>
      </c>
      <c r="U4746" s="11">
        <f t="shared" si="1725"/>
        <v>0.75353796987158606</v>
      </c>
      <c r="V4746" s="10">
        <f t="shared" si="1719"/>
        <v>0.29481474007514535</v>
      </c>
      <c r="W4746" s="10">
        <f t="shared" si="1720"/>
        <v>0.7954989269994287</v>
      </c>
      <c r="X4746" s="10">
        <f t="shared" si="1726"/>
        <v>0.94192246233948251</v>
      </c>
      <c r="Y4746" s="10">
        <f>_xlfn.PERCENTILE.INC($X$1519:X4746,0.75)</f>
        <v>1.0283347501333151</v>
      </c>
      <c r="Z4746" s="10">
        <f t="shared" si="1727"/>
        <v>1.0283347501333151</v>
      </c>
      <c r="AA4746" s="10">
        <f t="shared" si="1728"/>
        <v>0.99683703208878871</v>
      </c>
      <c r="AB4746" s="10">
        <f t="shared" si="1729"/>
        <v>0.2345248093933936</v>
      </c>
      <c r="AC4746" s="10">
        <f t="shared" si="1730"/>
        <v>0.23378301494689935</v>
      </c>
      <c r="AD4746" s="13">
        <f t="shared" si="1731"/>
        <v>234524.8093933936</v>
      </c>
      <c r="AE4746" s="13">
        <f t="shared" si="1721"/>
        <v>233783.01494689935</v>
      </c>
      <c r="AF4746" s="13"/>
      <c r="AG4746" s="2">
        <f t="shared" si="1747"/>
        <v>41725</v>
      </c>
      <c r="AH4746" s="3">
        <f t="shared" si="1722"/>
        <v>4286.7505217722246</v>
      </c>
      <c r="AI4746" s="3">
        <f t="shared" si="1723"/>
        <v>4273.1916674284903</v>
      </c>
      <c r="AJ4746" s="3">
        <f t="shared" si="1732"/>
        <v>744324.80772691336</v>
      </c>
      <c r="AK4746" s="3">
        <f t="shared" si="1748"/>
        <v>581360.13822545332</v>
      </c>
    </row>
    <row r="4747" spans="2:37" x14ac:dyDescent="0.2">
      <c r="B4747" s="2">
        <v>41726</v>
      </c>
      <c r="C4747" s="1">
        <v>520.36</v>
      </c>
      <c r="D4747" s="1">
        <f t="shared" si="1733"/>
        <v>13</v>
      </c>
      <c r="E4747" s="1" t="b">
        <f t="shared" si="1734"/>
        <v>0</v>
      </c>
      <c r="F4747" s="6">
        <f t="shared" si="1735"/>
        <v>2.2149034109513188E-3</v>
      </c>
      <c r="G4747" s="8">
        <f t="shared" si="1736"/>
        <v>1.3933122496050119E-3</v>
      </c>
      <c r="H4747" s="8">
        <f t="shared" si="1737"/>
        <v>6.2892552712162945E-4</v>
      </c>
      <c r="I4747" s="8">
        <f t="shared" si="1738"/>
        <v>9.5349245540617906E-5</v>
      </c>
      <c r="J4747" s="6">
        <f t="shared" si="1739"/>
        <v>1.1553410287505799E-3</v>
      </c>
      <c r="K4747" s="6">
        <f t="shared" si="1740"/>
        <v>8.7391518609562888E-4</v>
      </c>
      <c r="L4747" s="6">
        <f t="shared" si="1741"/>
        <v>6.096894520715698E-4</v>
      </c>
      <c r="M4747" s="9">
        <f t="shared" si="1742"/>
        <v>1</v>
      </c>
      <c r="N4747" s="9">
        <f t="shared" si="1743"/>
        <v>0.7196642616218466</v>
      </c>
      <c r="O4747" s="9">
        <f t="shared" si="1744"/>
        <v>0.15638985587932577</v>
      </c>
      <c r="P4747" s="9">
        <f t="shared" si="1745"/>
        <v>0.62535137250039086</v>
      </c>
      <c r="Q4747" s="10">
        <f t="shared" si="1746"/>
        <v>0.10618487630663712</v>
      </c>
      <c r="R4747" s="10">
        <f t="shared" si="1717"/>
        <v>0.75340295890140407</v>
      </c>
      <c r="S4747" s="10">
        <f>_xlfn.PERCENTILE.INC($R$1519:R4747,0.75)</f>
        <v>0.82265118993699149</v>
      </c>
      <c r="T4747" s="10">
        <f t="shared" si="1718"/>
        <v>0.82265118993699149</v>
      </c>
      <c r="U4747" s="11">
        <f t="shared" si="1725"/>
        <v>0.75340295890140407</v>
      </c>
      <c r="V4747" s="10">
        <f t="shared" si="1719"/>
        <v>0.29481474007514535</v>
      </c>
      <c r="W4747" s="10">
        <f t="shared" si="1720"/>
        <v>0.7954989269994287</v>
      </c>
      <c r="X4747" s="10">
        <f t="shared" si="1726"/>
        <v>0.94175369862675518</v>
      </c>
      <c r="Y4747" s="10">
        <f>_xlfn.PERCENTILE.INC($X$1519:X4747,0.75)</f>
        <v>1.0283139874212395</v>
      </c>
      <c r="Z4747" s="10">
        <f t="shared" si="1727"/>
        <v>1.0283139874212395</v>
      </c>
      <c r="AA4747" s="10">
        <f t="shared" si="1728"/>
        <v>0.99683703208878871</v>
      </c>
      <c r="AB4747" s="10">
        <f t="shared" si="1729"/>
        <v>0.2345248093933936</v>
      </c>
      <c r="AC4747" s="10">
        <f t="shared" si="1730"/>
        <v>0.23378301494689935</v>
      </c>
      <c r="AD4747" s="13">
        <f t="shared" si="1731"/>
        <v>234524.8093933936</v>
      </c>
      <c r="AE4747" s="13">
        <f t="shared" si="1721"/>
        <v>233783.01494689935</v>
      </c>
      <c r="AF4747" s="13"/>
      <c r="AG4747" s="2">
        <f t="shared" si="1747"/>
        <v>41726</v>
      </c>
      <c r="AH4747" s="3">
        <f t="shared" si="1722"/>
        <v>519.4498002781354</v>
      </c>
      <c r="AI4747" s="3">
        <f t="shared" si="1723"/>
        <v>517.80679722837056</v>
      </c>
      <c r="AJ4747" s="3">
        <f t="shared" si="1732"/>
        <v>744844.25752719154</v>
      </c>
      <c r="AK4747" s="3">
        <f t="shared" si="1748"/>
        <v>581877.94502268173</v>
      </c>
    </row>
    <row r="4748" spans="2:37" x14ac:dyDescent="0.2">
      <c r="B4748" s="2">
        <v>41729</v>
      </c>
      <c r="C4748" s="1">
        <v>522.02</v>
      </c>
      <c r="D4748" s="1">
        <f t="shared" si="1733"/>
        <v>14</v>
      </c>
      <c r="E4748" s="1" t="b">
        <f t="shared" si="1734"/>
        <v>1</v>
      </c>
      <c r="F4748" s="6">
        <f t="shared" si="1735"/>
        <v>3.1900991621185426E-3</v>
      </c>
      <c r="G4748" s="8">
        <f t="shared" si="1736"/>
        <v>1.5471535343378241E-3</v>
      </c>
      <c r="H4748" s="8">
        <f t="shared" si="1737"/>
        <v>6.379386286759944E-4</v>
      </c>
      <c r="I4748" s="8">
        <f t="shared" si="1738"/>
        <v>1.1305497347565929E-4</v>
      </c>
      <c r="J4748" s="6">
        <f t="shared" si="1739"/>
        <v>1.1558529337770901E-3</v>
      </c>
      <c r="K4748" s="6">
        <f t="shared" si="1740"/>
        <v>8.723318230460938E-4</v>
      </c>
      <c r="L4748" s="6">
        <f t="shared" si="1741"/>
        <v>6.088535700412241E-4</v>
      </c>
      <c r="M4748" s="9">
        <f t="shared" si="1742"/>
        <v>1</v>
      </c>
      <c r="N4748" s="9">
        <f t="shared" si="1743"/>
        <v>0.73130271282363368</v>
      </c>
      <c r="O4748" s="9">
        <f t="shared" si="1744"/>
        <v>0.18568499724491161</v>
      </c>
      <c r="P4748" s="9">
        <f t="shared" si="1745"/>
        <v>0.63899590335618184</v>
      </c>
      <c r="Q4748" s="10">
        <f t="shared" si="1746"/>
        <v>0.10109216941100001</v>
      </c>
      <c r="R4748" s="10">
        <f t="shared" si="1717"/>
        <v>0.79135704047216804</v>
      </c>
      <c r="S4748" s="10">
        <f>_xlfn.PERCENTILE.INC($R$1519:R4748,0.75)</f>
        <v>0.82248443227152568</v>
      </c>
      <c r="T4748" s="10">
        <f t="shared" si="1718"/>
        <v>0.82248443227152568</v>
      </c>
      <c r="U4748" s="11">
        <f t="shared" si="1725"/>
        <v>0.79135704047216804</v>
      </c>
      <c r="V4748" s="10">
        <f t="shared" si="1719"/>
        <v>0.62535137250039086</v>
      </c>
      <c r="W4748" s="10">
        <f t="shared" si="1720"/>
        <v>0.75340295890140407</v>
      </c>
      <c r="X4748" s="10">
        <f t="shared" si="1726"/>
        <v>0.98919630059021013</v>
      </c>
      <c r="Y4748" s="10">
        <f>_xlfn.PERCENTILE.INC($X$1519:X4748,0.75)</f>
        <v>1.028105540339407</v>
      </c>
      <c r="Z4748" s="10">
        <f t="shared" si="1727"/>
        <v>1.028105540339407</v>
      </c>
      <c r="AA4748" s="10">
        <f t="shared" si="1728"/>
        <v>0.98919630059021013</v>
      </c>
      <c r="AB4748" s="10">
        <f t="shared" si="1729"/>
        <v>0.47114157439484861</v>
      </c>
      <c r="AC4748" s="10">
        <f t="shared" si="1730"/>
        <v>0.46605150244563154</v>
      </c>
      <c r="AD4748" s="13">
        <f t="shared" si="1731"/>
        <v>471141.57439484861</v>
      </c>
      <c r="AE4748" s="13">
        <f t="shared" si="1721"/>
        <v>466051.50244563154</v>
      </c>
      <c r="AF4748" s="13"/>
      <c r="AG4748" s="2">
        <f t="shared" si="1747"/>
        <v>41729</v>
      </c>
      <c r="AH4748" s="3">
        <f t="shared" si="1722"/>
        <v>748.15739794187584</v>
      </c>
      <c r="AI4748" s="3">
        <f t="shared" si="1723"/>
        <v>745.79100009965032</v>
      </c>
      <c r="AJ4748" s="3">
        <f t="shared" si="1732"/>
        <v>745592.41492513346</v>
      </c>
      <c r="AK4748" s="3">
        <f t="shared" si="1748"/>
        <v>582623.73602278135</v>
      </c>
    </row>
    <row r="4749" spans="2:37" x14ac:dyDescent="0.2">
      <c r="B4749" s="2">
        <v>41730</v>
      </c>
      <c r="C4749" s="1">
        <v>521.17999999999995</v>
      </c>
      <c r="D4749" s="1">
        <f t="shared" si="1733"/>
        <v>14</v>
      </c>
      <c r="E4749" s="1" t="b">
        <f t="shared" si="1734"/>
        <v>0</v>
      </c>
      <c r="F4749" s="6">
        <f t="shared" si="1735"/>
        <v>-1.6091337496648705E-3</v>
      </c>
      <c r="G4749" s="8">
        <f t="shared" si="1736"/>
        <v>1.4451232023376408E-3</v>
      </c>
      <c r="H4749" s="8">
        <f t="shared" si="1737"/>
        <v>5.9459208008964424E-4</v>
      </c>
      <c r="I4749" s="8">
        <f t="shared" si="1738"/>
        <v>9.1764930850002423E-5</v>
      </c>
      <c r="J4749" s="6">
        <f t="shared" si="1739"/>
        <v>1.156275354441103E-3</v>
      </c>
      <c r="K4749" s="6">
        <f t="shared" si="1740"/>
        <v>8.7111450430036848E-4</v>
      </c>
      <c r="L4749" s="6">
        <f t="shared" si="1741"/>
        <v>6.0812480751136141E-4</v>
      </c>
      <c r="M4749" s="9">
        <f t="shared" si="1742"/>
        <v>1</v>
      </c>
      <c r="N4749" s="9">
        <f t="shared" si="1743"/>
        <v>0.68256478012289334</v>
      </c>
      <c r="O4749" s="9">
        <f t="shared" si="1744"/>
        <v>0.15089818687965301</v>
      </c>
      <c r="P4749" s="9">
        <f t="shared" si="1745"/>
        <v>0.6111543223341821</v>
      </c>
      <c r="Q4749" s="10">
        <f t="shared" si="1746"/>
        <v>0.10014234966833334</v>
      </c>
      <c r="R4749" s="10">
        <f t="shared" si="1717"/>
        <v>0.7988628214232657</v>
      </c>
      <c r="S4749" s="10">
        <f>_xlfn.PERCENTILE.INC($R$1519:R4749,0.75)</f>
        <v>0.82231767460605976</v>
      </c>
      <c r="T4749" s="10">
        <f t="shared" si="1718"/>
        <v>0.82231767460605976</v>
      </c>
      <c r="U4749" s="11">
        <f t="shared" si="1725"/>
        <v>0.7988628214232657</v>
      </c>
      <c r="V4749" s="10">
        <f t="shared" si="1719"/>
        <v>0.62535137250039086</v>
      </c>
      <c r="W4749" s="10">
        <f t="shared" si="1720"/>
        <v>0.75340295890140407</v>
      </c>
      <c r="X4749" s="10">
        <f t="shared" si="1726"/>
        <v>0.9985785267790821</v>
      </c>
      <c r="Y4749" s="10">
        <f>_xlfn.PERCENTILE.INC($X$1519:X4749,0.75)</f>
        <v>1.0278970932575748</v>
      </c>
      <c r="Z4749" s="10">
        <f t="shared" si="1727"/>
        <v>1.0278970932575748</v>
      </c>
      <c r="AA4749" s="10">
        <f t="shared" si="1728"/>
        <v>0.98919630059021013</v>
      </c>
      <c r="AB4749" s="10">
        <f t="shared" si="1729"/>
        <v>0.47114157439484861</v>
      </c>
      <c r="AC4749" s="10">
        <f t="shared" si="1730"/>
        <v>0.46605150244563154</v>
      </c>
      <c r="AD4749" s="13">
        <f t="shared" si="1731"/>
        <v>471141.57439484861</v>
      </c>
      <c r="AE4749" s="13">
        <f t="shared" si="1721"/>
        <v>466051.50244563154</v>
      </c>
      <c r="AF4749" s="13"/>
      <c r="AG4749" s="2">
        <f t="shared" si="1747"/>
        <v>41730</v>
      </c>
      <c r="AH4749" s="3">
        <f t="shared" si="1722"/>
        <v>-758.12980822899328</v>
      </c>
      <c r="AI4749" s="3">
        <f t="shared" si="1723"/>
        <v>-749.93920166728572</v>
      </c>
      <c r="AJ4749" s="3">
        <f t="shared" si="1732"/>
        <v>744834.28511690442</v>
      </c>
      <c r="AK4749" s="3">
        <f t="shared" si="1748"/>
        <v>581873.79682111403</v>
      </c>
    </row>
    <row r="4750" spans="2:37" x14ac:dyDescent="0.2">
      <c r="B4750" s="2">
        <v>41731</v>
      </c>
      <c r="C4750" s="1">
        <v>520.01</v>
      </c>
      <c r="D4750" s="1">
        <f t="shared" si="1733"/>
        <v>14</v>
      </c>
      <c r="E4750" s="1" t="b">
        <f t="shared" si="1734"/>
        <v>0</v>
      </c>
      <c r="F4750" s="6">
        <f t="shared" si="1735"/>
        <v>-2.2449057907055758E-3</v>
      </c>
      <c r="G4750" s="8">
        <f t="shared" si="1736"/>
        <v>1.3108949107992404E-3</v>
      </c>
      <c r="H4750" s="8">
        <f t="shared" si="1737"/>
        <v>5.5050771582518699E-4</v>
      </c>
      <c r="I4750" s="8">
        <f t="shared" si="1738"/>
        <v>8.5032197222140659E-5</v>
      </c>
      <c r="J4750" s="6">
        <f t="shared" si="1739"/>
        <v>1.1565933603943847E-3</v>
      </c>
      <c r="K4750" s="6">
        <f t="shared" si="1740"/>
        <v>8.6970105862021563E-4</v>
      </c>
      <c r="L4750" s="6">
        <f t="shared" si="1741"/>
        <v>6.0728856730752788E-4</v>
      </c>
      <c r="M4750" s="9">
        <f t="shared" si="1742"/>
        <v>1</v>
      </c>
      <c r="N4750" s="9">
        <f t="shared" si="1743"/>
        <v>0.63298498992121477</v>
      </c>
      <c r="O4750" s="9">
        <f t="shared" si="1744"/>
        <v>0.14001942700673431</v>
      </c>
      <c r="P4750" s="9">
        <f t="shared" si="1745"/>
        <v>0.59100147230931632</v>
      </c>
      <c r="Q4750" s="10">
        <f t="shared" si="1746"/>
        <v>0.10038282792941754</v>
      </c>
      <c r="R4750" s="10">
        <f t="shared" si="1717"/>
        <v>0.79694905642876124</v>
      </c>
      <c r="S4750" s="10">
        <f>_xlfn.PERCENTILE.INC($R$1519:R4750,0.75)</f>
        <v>0.82215091694059383</v>
      </c>
      <c r="T4750" s="10">
        <f t="shared" si="1718"/>
        <v>0.82215091694059383</v>
      </c>
      <c r="U4750" s="11">
        <f t="shared" si="1725"/>
        <v>0.79694905642876124</v>
      </c>
      <c r="V4750" s="10">
        <f t="shared" si="1719"/>
        <v>0.62535137250039086</v>
      </c>
      <c r="W4750" s="10">
        <f t="shared" si="1720"/>
        <v>0.75340295890140407</v>
      </c>
      <c r="X4750" s="10">
        <f t="shared" si="1726"/>
        <v>0.99618632053595157</v>
      </c>
      <c r="Y4750" s="10">
        <f>_xlfn.PERCENTILE.INC($X$1519:X4750,0.75)</f>
        <v>1.0276886461757424</v>
      </c>
      <c r="Z4750" s="10">
        <f t="shared" si="1727"/>
        <v>1.0276886461757424</v>
      </c>
      <c r="AA4750" s="10">
        <f t="shared" si="1728"/>
        <v>0.98919630059021013</v>
      </c>
      <c r="AB4750" s="10">
        <f t="shared" si="1729"/>
        <v>0.47114157439484861</v>
      </c>
      <c r="AC4750" s="10">
        <f t="shared" si="1730"/>
        <v>0.46605150244563154</v>
      </c>
      <c r="AD4750" s="13">
        <f t="shared" si="1731"/>
        <v>471141.57439484861</v>
      </c>
      <c r="AE4750" s="13">
        <f t="shared" si="1721"/>
        <v>466051.50244563154</v>
      </c>
      <c r="AF4750" s="13"/>
      <c r="AG4750" s="2">
        <f t="shared" si="1747"/>
        <v>41731</v>
      </c>
      <c r="AH4750" s="3">
        <f t="shared" si="1722"/>
        <v>-1057.6684486011375</v>
      </c>
      <c r="AI4750" s="3">
        <f t="shared" si="1723"/>
        <v>-1046.2417166072321</v>
      </c>
      <c r="AJ4750" s="3">
        <f t="shared" si="1732"/>
        <v>743776.61666830326</v>
      </c>
      <c r="AK4750" s="3">
        <f t="shared" si="1748"/>
        <v>580827.55510450678</v>
      </c>
    </row>
    <row r="4751" spans="2:37" x14ac:dyDescent="0.2">
      <c r="B4751" s="2">
        <v>41732</v>
      </c>
      <c r="C4751" s="1">
        <v>517.92999999999995</v>
      </c>
      <c r="D4751" s="1">
        <f t="shared" si="1733"/>
        <v>14</v>
      </c>
      <c r="E4751" s="1" t="b">
        <f t="shared" si="1734"/>
        <v>0</v>
      </c>
      <c r="F4751" s="6">
        <f t="shared" si="1735"/>
        <v>-3.9999230784024675E-3</v>
      </c>
      <c r="G4751" s="8">
        <f t="shared" si="1736"/>
        <v>1.1665910505527703E-3</v>
      </c>
      <c r="H4751" s="8">
        <f t="shared" si="1737"/>
        <v>4.1096938441103909E-4</v>
      </c>
      <c r="I4751" s="8">
        <f t="shared" si="1738"/>
        <v>6.1958884705130368E-5</v>
      </c>
      <c r="J4751" s="6">
        <f t="shared" si="1739"/>
        <v>1.1568160685248205E-3</v>
      </c>
      <c r="K4751" s="6">
        <f t="shared" si="1740"/>
        <v>8.6778844353131203E-4</v>
      </c>
      <c r="L4751" s="6">
        <f t="shared" si="1741"/>
        <v>6.0625188353460185E-4</v>
      </c>
      <c r="M4751" s="9">
        <f t="shared" si="1742"/>
        <v>1</v>
      </c>
      <c r="N4751" s="9">
        <f t="shared" si="1743"/>
        <v>0.47358245834511425</v>
      </c>
      <c r="O4751" s="9">
        <f t="shared" si="1744"/>
        <v>0.10219990467311112</v>
      </c>
      <c r="P4751" s="9">
        <f t="shared" si="1745"/>
        <v>0.52526078767274176</v>
      </c>
      <c r="Q4751" s="10">
        <f t="shared" si="1746"/>
        <v>0.10070003230475912</v>
      </c>
      <c r="R4751" s="10">
        <f t="shared" si="1717"/>
        <v>0.79443867264995083</v>
      </c>
      <c r="S4751" s="10">
        <f>_xlfn.PERCENTILE.INC($R$1519:R4751,0.75)</f>
        <v>0.82198415927512802</v>
      </c>
      <c r="T4751" s="10">
        <f t="shared" si="1718"/>
        <v>0.82198415927512802</v>
      </c>
      <c r="U4751" s="11">
        <f t="shared" si="1725"/>
        <v>0.79443867264995083</v>
      </c>
      <c r="V4751" s="10">
        <f t="shared" si="1719"/>
        <v>0.62535137250039086</v>
      </c>
      <c r="W4751" s="10">
        <f t="shared" si="1720"/>
        <v>0.75340295890140407</v>
      </c>
      <c r="X4751" s="10">
        <f t="shared" si="1726"/>
        <v>0.99304834081243853</v>
      </c>
      <c r="Y4751" s="10">
        <f>_xlfn.PERCENTILE.INC($X$1519:X4751,0.75)</f>
        <v>1.02748019909391</v>
      </c>
      <c r="Z4751" s="10">
        <f t="shared" si="1727"/>
        <v>1.02748019909391</v>
      </c>
      <c r="AA4751" s="10">
        <f t="shared" si="1728"/>
        <v>0.98919630059021013</v>
      </c>
      <c r="AB4751" s="10">
        <f t="shared" si="1729"/>
        <v>0.47114157439484861</v>
      </c>
      <c r="AC4751" s="10">
        <f t="shared" si="1730"/>
        <v>0.46605150244563154</v>
      </c>
      <c r="AD4751" s="13">
        <f t="shared" si="1731"/>
        <v>471141.57439484861</v>
      </c>
      <c r="AE4751" s="13">
        <f t="shared" si="1721"/>
        <v>466051.50244563154</v>
      </c>
      <c r="AF4751" s="13"/>
      <c r="AG4751" s="2">
        <f t="shared" si="1747"/>
        <v>41732</v>
      </c>
      <c r="AH4751" s="3">
        <f t="shared" si="1722"/>
        <v>-1884.530056616828</v>
      </c>
      <c r="AI4751" s="3">
        <f t="shared" si="1723"/>
        <v>-1864.1701603564256</v>
      </c>
      <c r="AJ4751" s="3">
        <f t="shared" si="1732"/>
        <v>741892.08661168639</v>
      </c>
      <c r="AK4751" s="3">
        <f t="shared" si="1748"/>
        <v>578963.38494415034</v>
      </c>
    </row>
    <row r="4752" spans="2:37" x14ac:dyDescent="0.2">
      <c r="B4752" s="2">
        <v>41733</v>
      </c>
      <c r="C4752" s="1">
        <v>526.79999999999995</v>
      </c>
      <c r="D4752" s="1">
        <f t="shared" si="1733"/>
        <v>14</v>
      </c>
      <c r="E4752" s="1" t="b">
        <f t="shared" si="1734"/>
        <v>0</v>
      </c>
      <c r="F4752" s="6">
        <f t="shared" si="1735"/>
        <v>1.7125866429826386E-2</v>
      </c>
      <c r="G4752" s="8">
        <f t="shared" si="1736"/>
        <v>1.5845379352005641E-3</v>
      </c>
      <c r="H4752" s="8">
        <f t="shared" si="1737"/>
        <v>6.0897608008617272E-4</v>
      </c>
      <c r="I4752" s="8">
        <f t="shared" si="1738"/>
        <v>1.7192385505795333E-4</v>
      </c>
      <c r="J4752" s="6">
        <f t="shared" si="1739"/>
        <v>1.157354354168903E-3</v>
      </c>
      <c r="K4752" s="6">
        <f t="shared" si="1740"/>
        <v>8.6596144158715784E-4</v>
      </c>
      <c r="L4752" s="6">
        <f t="shared" si="1741"/>
        <v>6.051217247141971E-4</v>
      </c>
      <c r="M4752" s="9">
        <f t="shared" si="1742"/>
        <v>1</v>
      </c>
      <c r="N4752" s="9">
        <f t="shared" si="1743"/>
        <v>0.7032369466358972</v>
      </c>
      <c r="O4752" s="9">
        <f t="shared" si="1744"/>
        <v>0.28411449801964073</v>
      </c>
      <c r="P4752" s="9">
        <f t="shared" si="1745"/>
        <v>0.66245048155184605</v>
      </c>
      <c r="Q4752" s="10">
        <f t="shared" si="1746"/>
        <v>0.10478915592593475</v>
      </c>
      <c r="R4752" s="10">
        <f t="shared" si="1717"/>
        <v>0.76343777457797457</v>
      </c>
      <c r="S4752" s="10">
        <f>_xlfn.PERCENTILE.INC($R$1519:R4752,0.75)</f>
        <v>0.82195594171356845</v>
      </c>
      <c r="T4752" s="10">
        <f t="shared" si="1718"/>
        <v>0.82195594171356845</v>
      </c>
      <c r="U4752" s="11">
        <f t="shared" si="1725"/>
        <v>0.76343777457797457</v>
      </c>
      <c r="V4752" s="10">
        <f t="shared" si="1719"/>
        <v>0.62535137250039086</v>
      </c>
      <c r="W4752" s="10">
        <f t="shared" si="1720"/>
        <v>0.75340295890140407</v>
      </c>
      <c r="X4752" s="10">
        <f t="shared" si="1726"/>
        <v>0.95429721822246816</v>
      </c>
      <c r="Y4752" s="10">
        <f>_xlfn.PERCENTILE.INC($X$1519:X4752,0.75)</f>
        <v>1.0274449271419606</v>
      </c>
      <c r="Z4752" s="10">
        <f t="shared" si="1727"/>
        <v>1.0274449271419606</v>
      </c>
      <c r="AA4752" s="10">
        <f t="shared" si="1728"/>
        <v>0.98919630059021013</v>
      </c>
      <c r="AB4752" s="10">
        <f t="shared" si="1729"/>
        <v>0.47114157439484861</v>
      </c>
      <c r="AC4752" s="10">
        <f t="shared" si="1730"/>
        <v>0.46605150244563154</v>
      </c>
      <c r="AD4752" s="13">
        <f t="shared" si="1731"/>
        <v>471141.57439484861</v>
      </c>
      <c r="AE4752" s="13">
        <f t="shared" si="1721"/>
        <v>466051.50244563154</v>
      </c>
      <c r="AF4752" s="13"/>
      <c r="AG4752" s="2">
        <f t="shared" si="1747"/>
        <v>41733</v>
      </c>
      <c r="AH4752" s="3">
        <f t="shared" si="1722"/>
        <v>8068.7076726242885</v>
      </c>
      <c r="AI4752" s="3">
        <f t="shared" si="1723"/>
        <v>7981.5357803037914</v>
      </c>
      <c r="AJ4752" s="3">
        <f t="shared" si="1732"/>
        <v>749960.79428431066</v>
      </c>
      <c r="AK4752" s="3">
        <f t="shared" si="1748"/>
        <v>586944.9207244541</v>
      </c>
    </row>
    <row r="4753" spans="2:37" x14ac:dyDescent="0.2">
      <c r="B4753" s="2">
        <v>41736</v>
      </c>
      <c r="C4753" s="1">
        <v>529.61</v>
      </c>
      <c r="D4753" s="1">
        <f t="shared" si="1733"/>
        <v>15</v>
      </c>
      <c r="E4753" s="1" t="b">
        <f t="shared" si="1734"/>
        <v>1</v>
      </c>
      <c r="F4753" s="6">
        <f t="shared" si="1735"/>
        <v>5.334092634776022E-3</v>
      </c>
      <c r="G4753" s="8">
        <f t="shared" si="1736"/>
        <v>1.6831147700078076E-3</v>
      </c>
      <c r="H4753" s="8">
        <f t="shared" si="1737"/>
        <v>6.5444753840436401E-4</v>
      </c>
      <c r="I4753" s="8">
        <f t="shared" si="1738"/>
        <v>2.1033047287825863E-4</v>
      </c>
      <c r="J4753" s="6">
        <f t="shared" si="1739"/>
        <v>1.157984082846356E-3</v>
      </c>
      <c r="K4753" s="6">
        <f t="shared" si="1740"/>
        <v>8.6460697073664002E-4</v>
      </c>
      <c r="L4753" s="6">
        <f t="shared" si="1741"/>
        <v>6.0418237922056303E-4</v>
      </c>
      <c r="M4753" s="9">
        <f t="shared" si="1742"/>
        <v>1</v>
      </c>
      <c r="N4753" s="9">
        <f t="shared" si="1743"/>
        <v>0.75693067550308846</v>
      </c>
      <c r="O4753" s="9">
        <f t="shared" si="1744"/>
        <v>0.34812414282852716</v>
      </c>
      <c r="P4753" s="9">
        <f t="shared" si="1745"/>
        <v>0.70168493944387189</v>
      </c>
      <c r="Q4753" s="10">
        <f t="shared" si="1746"/>
        <v>0.10321686524460162</v>
      </c>
      <c r="R4753" s="10">
        <f t="shared" si="1717"/>
        <v>0.77506713472083577</v>
      </c>
      <c r="S4753" s="10">
        <f>_xlfn.PERCENTILE.INC($R$1519:R4753,0.75)</f>
        <v>0.82192772415200899</v>
      </c>
      <c r="T4753" s="10">
        <f t="shared" si="1718"/>
        <v>0.82192772415200899</v>
      </c>
      <c r="U4753" s="11">
        <f t="shared" si="1725"/>
        <v>0.77506713472083577</v>
      </c>
      <c r="V4753" s="10">
        <f t="shared" si="1719"/>
        <v>0.66245048155184605</v>
      </c>
      <c r="W4753" s="10">
        <f t="shared" si="1720"/>
        <v>0.76343777457797457</v>
      </c>
      <c r="X4753" s="10">
        <f t="shared" si="1726"/>
        <v>0.96883391840104482</v>
      </c>
      <c r="Y4753" s="10">
        <f>_xlfn.PERCENTILE.INC($X$1519:X4753,0.75)</f>
        <v>1.0274096551900112</v>
      </c>
      <c r="Z4753" s="10">
        <f t="shared" si="1727"/>
        <v>1.0274096551900112</v>
      </c>
      <c r="AA4753" s="10">
        <f t="shared" si="1728"/>
        <v>0.96883391840104482</v>
      </c>
      <c r="AB4753" s="10">
        <f t="shared" si="1729"/>
        <v>0.50573972140404899</v>
      </c>
      <c r="AC4753" s="10">
        <f t="shared" si="1730"/>
        <v>0.48997779597893754</v>
      </c>
      <c r="AD4753" s="13">
        <f t="shared" si="1731"/>
        <v>505739.72140404896</v>
      </c>
      <c r="AE4753" s="13">
        <f t="shared" si="1721"/>
        <v>489977.79597893753</v>
      </c>
      <c r="AF4753" s="13"/>
      <c r="AG4753" s="2">
        <f t="shared" si="1747"/>
        <v>41736</v>
      </c>
      <c r="AH4753" s="3">
        <f t="shared" si="1722"/>
        <v>2513.1128019163411</v>
      </c>
      <c r="AI4753" s="3">
        <f t="shared" si="1723"/>
        <v>2485.9618866215424</v>
      </c>
      <c r="AJ4753" s="3">
        <f t="shared" si="1732"/>
        <v>752473.90708622697</v>
      </c>
      <c r="AK4753" s="3">
        <f t="shared" si="1748"/>
        <v>589430.88261107565</v>
      </c>
    </row>
    <row r="4754" spans="2:37" x14ac:dyDescent="0.2">
      <c r="B4754" s="2">
        <v>41737</v>
      </c>
      <c r="C4754" s="1">
        <v>537.1</v>
      </c>
      <c r="D4754" s="1">
        <f t="shared" si="1733"/>
        <v>15</v>
      </c>
      <c r="E4754" s="1" t="b">
        <f t="shared" si="1734"/>
        <v>0</v>
      </c>
      <c r="F4754" s="6">
        <f t="shared" si="1735"/>
        <v>1.4142482203885809E-2</v>
      </c>
      <c r="G4754" s="8">
        <f t="shared" si="1736"/>
        <v>2.1224973636763925E-3</v>
      </c>
      <c r="H4754" s="8">
        <f t="shared" si="1737"/>
        <v>8.1561132777994364E-4</v>
      </c>
      <c r="I4754" s="8">
        <f t="shared" si="1738"/>
        <v>2.9299797225609158E-4</v>
      </c>
      <c r="J4754" s="6">
        <f t="shared" si="1739"/>
        <v>1.1590878764566085E-3</v>
      </c>
      <c r="K4754" s="6">
        <f t="shared" si="1740"/>
        <v>8.634153132605582E-4</v>
      </c>
      <c r="L4754" s="6">
        <f t="shared" si="1741"/>
        <v>6.0328344285260369E-4</v>
      </c>
      <c r="M4754" s="9">
        <f t="shared" si="1742"/>
        <v>1</v>
      </c>
      <c r="N4754" s="9">
        <f t="shared" si="1743"/>
        <v>0.94463384567492792</v>
      </c>
      <c r="O4754" s="9">
        <f t="shared" si="1744"/>
        <v>0.48567215912749301</v>
      </c>
      <c r="P4754" s="9">
        <f t="shared" si="1745"/>
        <v>0.81010200160080703</v>
      </c>
      <c r="Q4754" s="10">
        <f t="shared" si="1746"/>
        <v>0.10338885789119169</v>
      </c>
      <c r="R4754" s="10">
        <f t="shared" si="1717"/>
        <v>0.77377777094891065</v>
      </c>
      <c r="S4754" s="10">
        <f>_xlfn.PERCENTILE.INC($R$1519:R4754,0.75)</f>
        <v>0.82189950659044952</v>
      </c>
      <c r="T4754" s="10">
        <f t="shared" si="1718"/>
        <v>0.82189950659044952</v>
      </c>
      <c r="U4754" s="11">
        <f t="shared" si="1725"/>
        <v>0.77377777094891065</v>
      </c>
      <c r="V4754" s="10">
        <f t="shared" si="1719"/>
        <v>0.66245048155184605</v>
      </c>
      <c r="W4754" s="10">
        <f t="shared" si="1720"/>
        <v>0.76343777457797457</v>
      </c>
      <c r="X4754" s="10">
        <f t="shared" si="1726"/>
        <v>0.96722221368613837</v>
      </c>
      <c r="Y4754" s="10">
        <f>_xlfn.PERCENTILE.INC($X$1519:X4754,0.75)</f>
        <v>1.027374383238062</v>
      </c>
      <c r="Z4754" s="10">
        <f t="shared" si="1727"/>
        <v>1.027374383238062</v>
      </c>
      <c r="AA4754" s="10">
        <f t="shared" si="1728"/>
        <v>0.96883391840104482</v>
      </c>
      <c r="AB4754" s="10">
        <f t="shared" si="1729"/>
        <v>0.50573972140404899</v>
      </c>
      <c r="AC4754" s="10">
        <f t="shared" si="1730"/>
        <v>0.48997779597893754</v>
      </c>
      <c r="AD4754" s="13">
        <f t="shared" si="1731"/>
        <v>505739.72140404896</v>
      </c>
      <c r="AE4754" s="13">
        <f t="shared" si="1721"/>
        <v>489977.79597893753</v>
      </c>
      <c r="AF4754" s="13"/>
      <c r="AG4754" s="2">
        <f t="shared" si="1747"/>
        <v>41737</v>
      </c>
      <c r="AH4754" s="3">
        <f t="shared" si="1722"/>
        <v>7152.4150097549291</v>
      </c>
      <c r="AI4754" s="3">
        <f t="shared" si="1723"/>
        <v>6929.5022599313161</v>
      </c>
      <c r="AJ4754" s="3">
        <f t="shared" si="1732"/>
        <v>759626.32209598192</v>
      </c>
      <c r="AK4754" s="3">
        <f t="shared" si="1748"/>
        <v>596360.38487100694</v>
      </c>
    </row>
    <row r="4755" spans="2:37" x14ac:dyDescent="0.2">
      <c r="B4755" s="2">
        <v>41738</v>
      </c>
      <c r="C4755" s="1">
        <v>534.58000000000004</v>
      </c>
      <c r="D4755" s="1">
        <f t="shared" si="1733"/>
        <v>15</v>
      </c>
      <c r="E4755" s="1" t="b">
        <f t="shared" si="1734"/>
        <v>0</v>
      </c>
      <c r="F4755" s="6">
        <f t="shared" si="1735"/>
        <v>-4.6918637125302753E-3</v>
      </c>
      <c r="G4755" s="8">
        <f t="shared" si="1736"/>
        <v>1.9034148630744734E-3</v>
      </c>
      <c r="H4755" s="8">
        <f t="shared" si="1737"/>
        <v>8.1234585627733779E-4</v>
      </c>
      <c r="I4755" s="8">
        <f t="shared" si="1738"/>
        <v>2.3718531452451627E-4</v>
      </c>
      <c r="J4755" s="6">
        <f t="shared" si="1739"/>
        <v>1.1599357543971062E-3</v>
      </c>
      <c r="K4755" s="6">
        <f t="shared" si="1740"/>
        <v>8.6218590035536157E-4</v>
      </c>
      <c r="L4755" s="6">
        <f t="shared" si="1741"/>
        <v>6.0242758222752238E-4</v>
      </c>
      <c r="M4755" s="9">
        <f t="shared" si="1742"/>
        <v>1</v>
      </c>
      <c r="N4755" s="9">
        <f t="shared" si="1743"/>
        <v>0.94219339001312652</v>
      </c>
      <c r="O4755" s="9">
        <f t="shared" si="1744"/>
        <v>0.39371589469311036</v>
      </c>
      <c r="P4755" s="9">
        <f t="shared" si="1745"/>
        <v>0.77863642823541224</v>
      </c>
      <c r="Q4755" s="10">
        <f t="shared" si="1746"/>
        <v>0.10242133762609927</v>
      </c>
      <c r="R4755" s="10">
        <f t="shared" si="1717"/>
        <v>0.78108724074712921</v>
      </c>
      <c r="S4755" s="10">
        <f>_xlfn.PERCENTILE.INC($R$1519:R4755,0.75)</f>
        <v>0.82187128902888995</v>
      </c>
      <c r="T4755" s="10">
        <f t="shared" si="1718"/>
        <v>0.82187128902888995</v>
      </c>
      <c r="U4755" s="11">
        <f t="shared" si="1725"/>
        <v>0.78108724074712921</v>
      </c>
      <c r="V4755" s="10">
        <f t="shared" si="1719"/>
        <v>0.66245048155184605</v>
      </c>
      <c r="W4755" s="10">
        <f t="shared" si="1720"/>
        <v>0.76343777457797457</v>
      </c>
      <c r="X4755" s="10">
        <f t="shared" si="1726"/>
        <v>0.97635905093391151</v>
      </c>
      <c r="Y4755" s="10">
        <f>_xlfn.PERCENTILE.INC($X$1519:X4755,0.75)</f>
        <v>1.0273391112861125</v>
      </c>
      <c r="Z4755" s="10">
        <f t="shared" si="1727"/>
        <v>1.0273391112861125</v>
      </c>
      <c r="AA4755" s="10">
        <f t="shared" si="1728"/>
        <v>0.96883391840104482</v>
      </c>
      <c r="AB4755" s="10">
        <f t="shared" si="1729"/>
        <v>0.50573972140404899</v>
      </c>
      <c r="AC4755" s="10">
        <f t="shared" si="1730"/>
        <v>0.48997779597893754</v>
      </c>
      <c r="AD4755" s="13">
        <f t="shared" si="1731"/>
        <v>505739.72140404896</v>
      </c>
      <c r="AE4755" s="13">
        <f t="shared" si="1721"/>
        <v>489977.79597893753</v>
      </c>
      <c r="AF4755" s="13"/>
      <c r="AG4755" s="2">
        <f t="shared" si="1747"/>
        <v>41738</v>
      </c>
      <c r="AH4755" s="3">
        <f t="shared" si="1722"/>
        <v>-2372.8618468408285</v>
      </c>
      <c r="AI4755" s="3">
        <f t="shared" si="1723"/>
        <v>-2298.9090408991397</v>
      </c>
      <c r="AJ4755" s="3">
        <f t="shared" si="1732"/>
        <v>757253.46024914109</v>
      </c>
      <c r="AK4755" s="3">
        <f t="shared" si="1748"/>
        <v>594061.47583010781</v>
      </c>
    </row>
    <row r="4756" spans="2:37" x14ac:dyDescent="0.2">
      <c r="B4756" s="2">
        <v>41739</v>
      </c>
      <c r="C4756" s="1">
        <v>537.9</v>
      </c>
      <c r="D4756" s="1">
        <f t="shared" si="1733"/>
        <v>15</v>
      </c>
      <c r="E4756" s="1" t="b">
        <f t="shared" si="1734"/>
        <v>0</v>
      </c>
      <c r="F4756" s="6">
        <f t="shared" si="1735"/>
        <v>6.2104829959968022E-3</v>
      </c>
      <c r="G4756" s="8">
        <f t="shared" si="1736"/>
        <v>2.0181998566887547E-3</v>
      </c>
      <c r="H4756" s="8">
        <f t="shared" si="1737"/>
        <v>8.8114770393722067E-4</v>
      </c>
      <c r="I4756" s="8">
        <f t="shared" si="1738"/>
        <v>2.714693772939651E-4</v>
      </c>
      <c r="J4756" s="6">
        <f t="shared" si="1739"/>
        <v>1.1609064827281337E-3</v>
      </c>
      <c r="K4756" s="6">
        <f t="shared" si="1740"/>
        <v>8.6100121738883319E-4</v>
      </c>
      <c r="L4756" s="6">
        <f t="shared" si="1741"/>
        <v>6.0158571160063244E-4</v>
      </c>
      <c r="M4756" s="9">
        <f t="shared" si="1742"/>
        <v>1</v>
      </c>
      <c r="N4756" s="9">
        <f t="shared" si="1743"/>
        <v>1</v>
      </c>
      <c r="O4756" s="9">
        <f t="shared" si="1744"/>
        <v>0.4512563580868128</v>
      </c>
      <c r="P4756" s="9">
        <f t="shared" si="1745"/>
        <v>0.81708545269560429</v>
      </c>
      <c r="Q4756" s="10">
        <f t="shared" si="1746"/>
        <v>0.10237758670200453</v>
      </c>
      <c r="R4756" s="10">
        <f t="shared" si="1717"/>
        <v>0.7814210373297813</v>
      </c>
      <c r="S4756" s="10">
        <f>_xlfn.PERCENTILE.INC($R$1519:R4756,0.75)</f>
        <v>0.82174036255822291</v>
      </c>
      <c r="T4756" s="10">
        <f t="shared" si="1718"/>
        <v>0.82174036255822291</v>
      </c>
      <c r="U4756" s="11">
        <f t="shared" si="1725"/>
        <v>0.7814210373297813</v>
      </c>
      <c r="V4756" s="10">
        <f t="shared" si="1719"/>
        <v>0.66245048155184605</v>
      </c>
      <c r="W4756" s="10">
        <f t="shared" si="1720"/>
        <v>0.76343777457797457</v>
      </c>
      <c r="X4756" s="10">
        <f t="shared" si="1726"/>
        <v>0.97677629666222665</v>
      </c>
      <c r="Y4756" s="10">
        <f>_xlfn.PERCENTILE.INC($X$1519:X4756,0.75)</f>
        <v>1.0271754531977788</v>
      </c>
      <c r="Z4756" s="10">
        <f t="shared" si="1727"/>
        <v>1.0271754531977788</v>
      </c>
      <c r="AA4756" s="10">
        <f t="shared" si="1728"/>
        <v>0.96883391840104482</v>
      </c>
      <c r="AB4756" s="10">
        <f t="shared" si="1729"/>
        <v>0.50573972140404899</v>
      </c>
      <c r="AC4756" s="10">
        <f t="shared" si="1730"/>
        <v>0.48997779597893754</v>
      </c>
      <c r="AD4756" s="13">
        <f t="shared" si="1731"/>
        <v>505739.72140404896</v>
      </c>
      <c r="AE4756" s="13">
        <f t="shared" si="1721"/>
        <v>489977.79597893753</v>
      </c>
      <c r="AF4756" s="13"/>
      <c r="AG4756" s="2">
        <f t="shared" si="1747"/>
        <v>41739</v>
      </c>
      <c r="AH4756" s="3">
        <f t="shared" si="1722"/>
        <v>3140.8879401800059</v>
      </c>
      <c r="AI4756" s="3">
        <f t="shared" si="1723"/>
        <v>3042.9987703431821</v>
      </c>
      <c r="AJ4756" s="3">
        <f t="shared" si="1732"/>
        <v>760394.34818932111</v>
      </c>
      <c r="AK4756" s="3">
        <f t="shared" si="1748"/>
        <v>597104.47460045095</v>
      </c>
    </row>
    <row r="4757" spans="2:37" x14ac:dyDescent="0.2">
      <c r="B4757" s="2">
        <v>41740</v>
      </c>
      <c r="C4757" s="1">
        <v>536.20000000000005</v>
      </c>
      <c r="D4757" s="1">
        <f t="shared" si="1733"/>
        <v>15</v>
      </c>
      <c r="E4757" s="1" t="b">
        <f t="shared" si="1734"/>
        <v>0</v>
      </c>
      <c r="F4757" s="6">
        <f t="shared" si="1735"/>
        <v>-3.1604387432606629E-3</v>
      </c>
      <c r="G4757" s="8">
        <f t="shared" si="1736"/>
        <v>1.8738814176007925E-3</v>
      </c>
      <c r="H4757" s="8">
        <f t="shared" si="1737"/>
        <v>8.7889831190014756E-4</v>
      </c>
      <c r="I4757" s="8">
        <f t="shared" si="1738"/>
        <v>2.3847730918143321E-4</v>
      </c>
      <c r="J4757" s="6">
        <f t="shared" si="1739"/>
        <v>1.1616656971059935E-3</v>
      </c>
      <c r="K4757" s="6">
        <f t="shared" si="1740"/>
        <v>8.6004383605718356E-4</v>
      </c>
      <c r="L4757" s="6">
        <f t="shared" si="1741"/>
        <v>6.008320155432475E-4</v>
      </c>
      <c r="M4757" s="9">
        <f t="shared" si="1742"/>
        <v>1</v>
      </c>
      <c r="N4757" s="9">
        <f t="shared" si="1743"/>
        <v>1</v>
      </c>
      <c r="O4757" s="9">
        <f t="shared" si="1744"/>
        <v>0.39691178734177784</v>
      </c>
      <c r="P4757" s="9">
        <f t="shared" si="1745"/>
        <v>0.7989705957805926</v>
      </c>
      <c r="Q4757" s="10">
        <f t="shared" si="1746"/>
        <v>0.10280567628149681</v>
      </c>
      <c r="R4757" s="10">
        <f t="shared" si="1717"/>
        <v>0.77816714887365201</v>
      </c>
      <c r="S4757" s="10">
        <f>_xlfn.PERCENTILE.INC($R$1519:R4757,0.75)</f>
        <v>0.82160943608755588</v>
      </c>
      <c r="T4757" s="10">
        <f t="shared" si="1718"/>
        <v>0.82160943608755588</v>
      </c>
      <c r="U4757" s="11">
        <f t="shared" si="1725"/>
        <v>0.77816714887365201</v>
      </c>
      <c r="V4757" s="10">
        <f t="shared" si="1719"/>
        <v>0.66245048155184605</v>
      </c>
      <c r="W4757" s="10">
        <f t="shared" si="1720"/>
        <v>0.76343777457797457</v>
      </c>
      <c r="X4757" s="10">
        <f t="shared" si="1726"/>
        <v>0.97270893609206499</v>
      </c>
      <c r="Y4757" s="10">
        <f>_xlfn.PERCENTILE.INC($X$1519:X4757,0.75)</f>
        <v>1.0270117951094448</v>
      </c>
      <c r="Z4757" s="10">
        <f t="shared" si="1727"/>
        <v>1.0270117951094448</v>
      </c>
      <c r="AA4757" s="10">
        <f t="shared" si="1728"/>
        <v>0.96883391840104482</v>
      </c>
      <c r="AB4757" s="10">
        <f t="shared" si="1729"/>
        <v>0.50573972140404899</v>
      </c>
      <c r="AC4757" s="10">
        <f t="shared" si="1730"/>
        <v>0.48997779597893754</v>
      </c>
      <c r="AD4757" s="13">
        <f t="shared" si="1731"/>
        <v>505739.72140404896</v>
      </c>
      <c r="AE4757" s="13">
        <f t="shared" si="1721"/>
        <v>489977.79597893753</v>
      </c>
      <c r="AF4757" s="13"/>
      <c r="AG4757" s="2">
        <f t="shared" si="1747"/>
        <v>41740</v>
      </c>
      <c r="AH4757" s="3">
        <f t="shared" si="1722"/>
        <v>-1598.3594095312103</v>
      </c>
      <c r="AI4757" s="3">
        <f t="shared" si="1723"/>
        <v>-1548.5448097493029</v>
      </c>
      <c r="AJ4757" s="3">
        <f t="shared" si="1732"/>
        <v>758795.98877978988</v>
      </c>
      <c r="AK4757" s="3">
        <f t="shared" si="1748"/>
        <v>595555.9297907016</v>
      </c>
    </row>
    <row r="4758" spans="2:37" x14ac:dyDescent="0.2">
      <c r="B4758" s="2">
        <v>41743</v>
      </c>
      <c r="C4758" s="1">
        <v>535.57000000000005</v>
      </c>
      <c r="D4758" s="1">
        <f t="shared" si="1733"/>
        <v>16</v>
      </c>
      <c r="E4758" s="1" t="b">
        <f t="shared" si="1734"/>
        <v>1</v>
      </c>
      <c r="F4758" s="6">
        <f t="shared" si="1735"/>
        <v>-1.1749347258485088E-3</v>
      </c>
      <c r="G4758" s="8">
        <f t="shared" si="1736"/>
        <v>1.8714568181595547E-3</v>
      </c>
      <c r="H4758" s="8">
        <f t="shared" si="1737"/>
        <v>8.0136722887607585E-4</v>
      </c>
      <c r="I4758" s="8">
        <f t="shared" si="1738"/>
        <v>2.213788352439004E-4</v>
      </c>
      <c r="J4758" s="6">
        <f t="shared" si="1739"/>
        <v>1.1623316981957299E-3</v>
      </c>
      <c r="K4758" s="6">
        <f t="shared" si="1740"/>
        <v>8.5920516278884722E-4</v>
      </c>
      <c r="L4758" s="6">
        <f t="shared" si="1741"/>
        <v>6.001150441921801E-4</v>
      </c>
      <c r="M4758" s="9">
        <f t="shared" si="1742"/>
        <v>1</v>
      </c>
      <c r="N4758" s="9">
        <f t="shared" si="1743"/>
        <v>0.93268437339803878</v>
      </c>
      <c r="O4758" s="9">
        <f t="shared" si="1744"/>
        <v>0.36889399355401981</v>
      </c>
      <c r="P4758" s="9">
        <f t="shared" si="1745"/>
        <v>0.76719278898401955</v>
      </c>
      <c r="Q4758" s="10">
        <f t="shared" si="1746"/>
        <v>0.101519729300536</v>
      </c>
      <c r="R4758" s="10">
        <f t="shared" si="1717"/>
        <v>0.78802416585617929</v>
      </c>
      <c r="S4758" s="10">
        <f>_xlfn.PERCENTILE.INC($R$1519:R4758,0.75)</f>
        <v>0.82147850961688895</v>
      </c>
      <c r="T4758" s="10">
        <f t="shared" si="1718"/>
        <v>0.82147850961688895</v>
      </c>
      <c r="U4758" s="11">
        <f t="shared" si="1725"/>
        <v>0.78802416585617929</v>
      </c>
      <c r="V4758" s="10">
        <f t="shared" si="1719"/>
        <v>0.7989705957805926</v>
      </c>
      <c r="W4758" s="10">
        <f t="shared" si="1720"/>
        <v>0.77816714887365201</v>
      </c>
      <c r="X4758" s="10">
        <f t="shared" si="1726"/>
        <v>0.98503020732022406</v>
      </c>
      <c r="Y4758" s="10">
        <f>_xlfn.PERCENTILE.INC($X$1519:X4758,0.75)</f>
        <v>1.0268481370211111</v>
      </c>
      <c r="Z4758" s="10">
        <f t="shared" si="1727"/>
        <v>1.0268481370211111</v>
      </c>
      <c r="AA4758" s="10">
        <f t="shared" si="1728"/>
        <v>0.98503020732022406</v>
      </c>
      <c r="AB4758" s="10">
        <f t="shared" si="1729"/>
        <v>0.62173267055246684</v>
      </c>
      <c r="AC4758" s="10">
        <f t="shared" si="1730"/>
        <v>0.612425461372053</v>
      </c>
      <c r="AD4758" s="13">
        <f t="shared" si="1731"/>
        <v>621732.67055246688</v>
      </c>
      <c r="AE4758" s="13">
        <f t="shared" si="1721"/>
        <v>612425.46137205302</v>
      </c>
      <c r="AF4758" s="13"/>
      <c r="AG4758" s="2">
        <f t="shared" si="1747"/>
        <v>41743</v>
      </c>
      <c r="AH4758" s="3">
        <f t="shared" si="1722"/>
        <v>-594.21116091856743</v>
      </c>
      <c r="AI4758" s="3">
        <f t="shared" si="1723"/>
        <v>-575.69192739036953</v>
      </c>
      <c r="AJ4758" s="3">
        <f t="shared" si="1732"/>
        <v>758201.7776188713</v>
      </c>
      <c r="AK4758" s="3">
        <f t="shared" si="1748"/>
        <v>594980.23786331119</v>
      </c>
    </row>
    <row r="4759" spans="2:37" x14ac:dyDescent="0.2">
      <c r="B4759" s="2">
        <v>41744</v>
      </c>
      <c r="C4759" s="1">
        <v>530.24</v>
      </c>
      <c r="D4759" s="1">
        <f t="shared" si="1733"/>
        <v>16</v>
      </c>
      <c r="E4759" s="1" t="b">
        <f t="shared" si="1734"/>
        <v>0</v>
      </c>
      <c r="F4759" s="6">
        <f t="shared" si="1735"/>
        <v>-9.9520137423679822E-3</v>
      </c>
      <c r="G4759" s="8">
        <f t="shared" si="1736"/>
        <v>1.6768700146479283E-3</v>
      </c>
      <c r="H4759" s="8">
        <f t="shared" si="1737"/>
        <v>6.4421818058855431E-4</v>
      </c>
      <c r="I4759" s="8">
        <f t="shared" si="1738"/>
        <v>1.5373955139929264E-4</v>
      </c>
      <c r="J4759" s="6">
        <f t="shared" si="1739"/>
        <v>1.1627927185617953E-3</v>
      </c>
      <c r="K4759" s="6">
        <f t="shared" si="1740"/>
        <v>8.5834567793291005E-4</v>
      </c>
      <c r="L4759" s="6">
        <f t="shared" si="1741"/>
        <v>5.9944456966092941E-4</v>
      </c>
      <c r="M4759" s="9">
        <f t="shared" si="1742"/>
        <v>1</v>
      </c>
      <c r="N4759" s="9">
        <f t="shared" si="1743"/>
        <v>0.75053465888006443</v>
      </c>
      <c r="O4759" s="9">
        <f t="shared" si="1744"/>
        <v>0.25647000436796696</v>
      </c>
      <c r="P4759" s="9">
        <f t="shared" si="1745"/>
        <v>0.6690015544160105</v>
      </c>
      <c r="Q4759" s="10">
        <f t="shared" si="1746"/>
        <v>0.10403227348759549</v>
      </c>
      <c r="R4759" s="10">
        <f t="shared" si="1717"/>
        <v>0.7689921340567355</v>
      </c>
      <c r="S4759" s="10">
        <f>_xlfn.PERCENTILE.INC($R$1519:R4759,0.75)</f>
        <v>0.82134758314622192</v>
      </c>
      <c r="T4759" s="10">
        <f t="shared" si="1718"/>
        <v>0.82134758314622192</v>
      </c>
      <c r="U4759" s="11">
        <f t="shared" si="1725"/>
        <v>0.7689921340567355</v>
      </c>
      <c r="V4759" s="10">
        <f t="shared" si="1719"/>
        <v>0.7989705957805926</v>
      </c>
      <c r="W4759" s="10">
        <f t="shared" si="1720"/>
        <v>0.77816714887365201</v>
      </c>
      <c r="X4759" s="10">
        <f t="shared" si="1726"/>
        <v>0.96124016757091946</v>
      </c>
      <c r="Y4759" s="10">
        <f>_xlfn.PERCENTILE.INC($X$1519:X4759,0.75)</f>
        <v>1.0266844789327774</v>
      </c>
      <c r="Z4759" s="10">
        <f t="shared" si="1727"/>
        <v>1.0266844789327774</v>
      </c>
      <c r="AA4759" s="10">
        <f t="shared" si="1728"/>
        <v>0.98503020732022406</v>
      </c>
      <c r="AB4759" s="10">
        <f t="shared" si="1729"/>
        <v>0.62173267055246684</v>
      </c>
      <c r="AC4759" s="10">
        <f t="shared" si="1730"/>
        <v>0.612425461372053</v>
      </c>
      <c r="AD4759" s="13">
        <f t="shared" si="1731"/>
        <v>621732.67055246688</v>
      </c>
      <c r="AE4759" s="13">
        <f t="shared" si="1721"/>
        <v>612425.46137205302</v>
      </c>
      <c r="AF4759" s="13"/>
      <c r="AG4759" s="2">
        <f t="shared" si="1747"/>
        <v>41744</v>
      </c>
      <c r="AH4759" s="3">
        <f t="shared" si="1722"/>
        <v>-6187.4920814172956</v>
      </c>
      <c r="AI4759" s="3">
        <f t="shared" si="1723"/>
        <v>-6094.8666077507232</v>
      </c>
      <c r="AJ4759" s="3">
        <f t="shared" si="1732"/>
        <v>752014.28553745395</v>
      </c>
      <c r="AK4759" s="3">
        <f t="shared" si="1748"/>
        <v>588885.37125556043</v>
      </c>
    </row>
    <row r="4760" spans="2:37" x14ac:dyDescent="0.2">
      <c r="B4760" s="2">
        <v>41745</v>
      </c>
      <c r="C4760" s="1">
        <v>528.63</v>
      </c>
      <c r="D4760" s="1">
        <f t="shared" si="1733"/>
        <v>16</v>
      </c>
      <c r="E4760" s="1" t="b">
        <f t="shared" si="1734"/>
        <v>0</v>
      </c>
      <c r="F4760" s="6">
        <f t="shared" si="1735"/>
        <v>-3.0363608931804897E-3</v>
      </c>
      <c r="G4760" s="8">
        <f t="shared" si="1736"/>
        <v>1.4586357959849327E-3</v>
      </c>
      <c r="H4760" s="8">
        <f t="shared" si="1737"/>
        <v>5.9543731190234996E-4</v>
      </c>
      <c r="I4760" s="8">
        <f t="shared" si="1738"/>
        <v>1.366338119572936E-4</v>
      </c>
      <c r="J4760" s="6">
        <f t="shared" si="1739"/>
        <v>1.1627494456324773E-3</v>
      </c>
      <c r="K4760" s="6">
        <f t="shared" si="1740"/>
        <v>8.5756498877498941E-4</v>
      </c>
      <c r="L4760" s="6">
        <f t="shared" si="1741"/>
        <v>5.9886678370610097E-4</v>
      </c>
      <c r="M4760" s="9">
        <f t="shared" si="1742"/>
        <v>1</v>
      </c>
      <c r="N4760" s="9">
        <f t="shared" si="1743"/>
        <v>0.69433491303430839</v>
      </c>
      <c r="O4760" s="9">
        <f t="shared" si="1744"/>
        <v>0.22815393285253205</v>
      </c>
      <c r="P4760" s="9">
        <f t="shared" si="1745"/>
        <v>0.64082961529561355</v>
      </c>
      <c r="Q4760" s="10">
        <f t="shared" si="1746"/>
        <v>0.10440986853601901</v>
      </c>
      <c r="R4760" s="10">
        <f t="shared" si="1717"/>
        <v>0.76621109787531083</v>
      </c>
      <c r="S4760" s="10">
        <f>_xlfn.PERCENTILE.INC($R$1519:R4760,0.75)</f>
        <v>0.82117356446535394</v>
      </c>
      <c r="T4760" s="10">
        <f t="shared" si="1718"/>
        <v>0.82117356446535394</v>
      </c>
      <c r="U4760" s="11">
        <f t="shared" si="1725"/>
        <v>0.76621109787531083</v>
      </c>
      <c r="V4760" s="10">
        <f t="shared" si="1719"/>
        <v>0.7989705957805926</v>
      </c>
      <c r="W4760" s="10">
        <f t="shared" si="1720"/>
        <v>0.77816714887365201</v>
      </c>
      <c r="X4760" s="10">
        <f t="shared" si="1726"/>
        <v>0.95776387234413862</v>
      </c>
      <c r="Y4760" s="10">
        <f>_xlfn.PERCENTILE.INC($X$1519:X4760,0.75)</f>
        <v>1.0264669555816923</v>
      </c>
      <c r="Z4760" s="10">
        <f t="shared" si="1727"/>
        <v>1.0264669555816923</v>
      </c>
      <c r="AA4760" s="10">
        <f t="shared" si="1728"/>
        <v>0.98503020732022406</v>
      </c>
      <c r="AB4760" s="10">
        <f t="shared" si="1729"/>
        <v>0.62173267055246684</v>
      </c>
      <c r="AC4760" s="10">
        <f t="shared" si="1730"/>
        <v>0.612425461372053</v>
      </c>
      <c r="AD4760" s="13">
        <f t="shared" si="1731"/>
        <v>621732.67055246688</v>
      </c>
      <c r="AE4760" s="13">
        <f t="shared" si="1721"/>
        <v>612425.46137205302</v>
      </c>
      <c r="AF4760" s="13"/>
      <c r="AG4760" s="2">
        <f t="shared" si="1747"/>
        <v>41745</v>
      </c>
      <c r="AH4760" s="3">
        <f t="shared" si="1722"/>
        <v>-1887.8047668781794</v>
      </c>
      <c r="AI4760" s="3">
        <f t="shared" si="1723"/>
        <v>-1859.5447208981204</v>
      </c>
      <c r="AJ4760" s="3">
        <f t="shared" si="1732"/>
        <v>750126.48077057581</v>
      </c>
      <c r="AK4760" s="3">
        <f t="shared" si="1748"/>
        <v>587025.82653466228</v>
      </c>
    </row>
    <row r="4761" spans="2:37" x14ac:dyDescent="0.2">
      <c r="B4761" s="2">
        <v>41746</v>
      </c>
      <c r="C4761" s="1">
        <v>526.76</v>
      </c>
      <c r="D4761" s="1">
        <f t="shared" si="1733"/>
        <v>16</v>
      </c>
      <c r="E4761" s="1" t="b">
        <f t="shared" si="1734"/>
        <v>0</v>
      </c>
      <c r="F4761" s="6">
        <f t="shared" si="1735"/>
        <v>-3.5374458505949002E-3</v>
      </c>
      <c r="G4761" s="8">
        <f t="shared" si="1736"/>
        <v>1.2582065523718796E-3</v>
      </c>
      <c r="H4761" s="8">
        <f t="shared" si="1737"/>
        <v>5.5309407014034282E-4</v>
      </c>
      <c r="I4761" s="8">
        <f t="shared" si="1738"/>
        <v>1.1605718338177257E-4</v>
      </c>
      <c r="J4761" s="6">
        <f t="shared" si="1739"/>
        <v>1.1616313595038301E-3</v>
      </c>
      <c r="K4761" s="6">
        <f t="shared" si="1740"/>
        <v>8.57100303454786E-4</v>
      </c>
      <c r="L4761" s="6">
        <f t="shared" si="1741"/>
        <v>5.9848089577783546E-4</v>
      </c>
      <c r="M4761" s="9">
        <f t="shared" si="1742"/>
        <v>1</v>
      </c>
      <c r="N4761" s="9">
        <f t="shared" si="1743"/>
        <v>0.64530845212741172</v>
      </c>
      <c r="O4761" s="9">
        <f t="shared" si="1744"/>
        <v>0.19391961247306819</v>
      </c>
      <c r="P4761" s="9">
        <f t="shared" si="1745"/>
        <v>0.61307602153349328</v>
      </c>
      <c r="Q4761" s="10">
        <f t="shared" si="1746"/>
        <v>0.10481747988712342</v>
      </c>
      <c r="R4761" s="10">
        <f t="shared" si="1717"/>
        <v>0.76323147709858086</v>
      </c>
      <c r="S4761" s="10">
        <f>_xlfn.PERCENTILE.INC($R$1519:R4761,0.75)</f>
        <v>0.82099954578448586</v>
      </c>
      <c r="T4761" s="10">
        <f t="shared" si="1718"/>
        <v>0.82099954578448586</v>
      </c>
      <c r="U4761" s="11">
        <f t="shared" si="1725"/>
        <v>0.76323147709858086</v>
      </c>
      <c r="V4761" s="10">
        <f t="shared" si="1719"/>
        <v>0.7989705957805926</v>
      </c>
      <c r="W4761" s="10">
        <f t="shared" si="1720"/>
        <v>0.77816714887365201</v>
      </c>
      <c r="X4761" s="10">
        <f t="shared" si="1726"/>
        <v>0.95403934637322618</v>
      </c>
      <c r="Y4761" s="10">
        <f>_xlfn.PERCENTILE.INC($X$1519:X4761,0.75)</f>
        <v>1.0262494322306073</v>
      </c>
      <c r="Z4761" s="10">
        <f t="shared" si="1727"/>
        <v>1.0262494322306073</v>
      </c>
      <c r="AA4761" s="10">
        <f t="shared" si="1728"/>
        <v>0.98503020732022406</v>
      </c>
      <c r="AB4761" s="10">
        <f t="shared" si="1729"/>
        <v>0.62173267055246684</v>
      </c>
      <c r="AC4761" s="10">
        <f t="shared" si="1730"/>
        <v>0.612425461372053</v>
      </c>
      <c r="AD4761" s="13">
        <f t="shared" si="1731"/>
        <v>621732.67055246688</v>
      </c>
      <c r="AE4761" s="13">
        <f t="shared" si="1721"/>
        <v>612425.46137205302</v>
      </c>
      <c r="AF4761" s="13"/>
      <c r="AG4761" s="2">
        <f t="shared" si="1747"/>
        <v>41746</v>
      </c>
      <c r="AH4761" s="3">
        <f t="shared" si="1722"/>
        <v>-2199.3456556251099</v>
      </c>
      <c r="AI4761" s="3">
        <f t="shared" si="1723"/>
        <v>-2166.4219071292364</v>
      </c>
      <c r="AJ4761" s="3">
        <f t="shared" si="1732"/>
        <v>747927.13511495071</v>
      </c>
      <c r="AK4761" s="3">
        <f t="shared" si="1748"/>
        <v>584859.40462753305</v>
      </c>
    </row>
    <row r="4762" spans="2:37" x14ac:dyDescent="0.2">
      <c r="B4762" s="2">
        <v>41751</v>
      </c>
      <c r="C4762" s="1">
        <v>527.61</v>
      </c>
      <c r="D4762" s="1">
        <f t="shared" si="1733"/>
        <v>17</v>
      </c>
      <c r="E4762" s="1" t="b">
        <f t="shared" si="1734"/>
        <v>1</v>
      </c>
      <c r="F4762" s="6">
        <f t="shared" si="1735"/>
        <v>1.6136380894524738E-3</v>
      </c>
      <c r="G4762" s="8">
        <f t="shared" si="1736"/>
        <v>1.3080743126885311E-3</v>
      </c>
      <c r="H4762" s="8">
        <f t="shared" si="1737"/>
        <v>5.595779397098952E-4</v>
      </c>
      <c r="I4762" s="8">
        <f t="shared" si="1738"/>
        <v>1.4729802484567703E-4</v>
      </c>
      <c r="J4762" s="6">
        <f t="shared" si="1739"/>
        <v>1.1614050086142923E-3</v>
      </c>
      <c r="K4762" s="6">
        <f t="shared" si="1740"/>
        <v>8.566189774665597E-4</v>
      </c>
      <c r="L4762" s="6">
        <f t="shared" si="1741"/>
        <v>5.9804133108847023E-4</v>
      </c>
      <c r="M4762" s="9">
        <f t="shared" si="1742"/>
        <v>1</v>
      </c>
      <c r="N4762" s="9">
        <f t="shared" si="1743"/>
        <v>0.65324018546126561</v>
      </c>
      <c r="O4762" s="9">
        <f t="shared" si="1744"/>
        <v>0.24630074409336558</v>
      </c>
      <c r="P4762" s="9">
        <f t="shared" si="1745"/>
        <v>0.63318030985154372</v>
      </c>
      <c r="Q4762" s="10">
        <f t="shared" si="1746"/>
        <v>0.10202782917435041</v>
      </c>
      <c r="R4762" s="10">
        <f t="shared" si="1717"/>
        <v>0.78409979558902387</v>
      </c>
      <c r="S4762" s="10">
        <f>_xlfn.PERCENTILE.INC($R$1519:R4762,0.75)</f>
        <v>0.82082552710361789</v>
      </c>
      <c r="T4762" s="10">
        <f t="shared" si="1718"/>
        <v>0.82082552710361789</v>
      </c>
      <c r="U4762" s="11">
        <f t="shared" si="1725"/>
        <v>0.78409979558902387</v>
      </c>
      <c r="V4762" s="10">
        <f t="shared" si="1719"/>
        <v>0.61307602153349328</v>
      </c>
      <c r="W4762" s="10">
        <f t="shared" si="1720"/>
        <v>0.76323147709858086</v>
      </c>
      <c r="X4762" s="10">
        <f t="shared" si="1726"/>
        <v>0.98012474448627984</v>
      </c>
      <c r="Y4762" s="10">
        <f>_xlfn.PERCENTILE.INC($X$1519:X4762,0.75)</f>
        <v>1.0260319088795224</v>
      </c>
      <c r="Z4762" s="10">
        <f t="shared" si="1727"/>
        <v>1.0260319088795224</v>
      </c>
      <c r="AA4762" s="10">
        <f t="shared" si="1728"/>
        <v>0.98012474448627984</v>
      </c>
      <c r="AB4762" s="10">
        <f t="shared" si="1729"/>
        <v>0.46791891748872944</v>
      </c>
      <c r="AC4762" s="10">
        <f t="shared" si="1730"/>
        <v>0.45861890944393757</v>
      </c>
      <c r="AD4762" s="13">
        <f t="shared" si="1731"/>
        <v>467918.91748872941</v>
      </c>
      <c r="AE4762" s="13">
        <f t="shared" si="1721"/>
        <v>458618.90944393759</v>
      </c>
      <c r="AF4762" s="13"/>
      <c r="AG4762" s="2">
        <f t="shared" si="1747"/>
        <v>41751</v>
      </c>
      <c r="AH4762" s="3">
        <f t="shared" si="1722"/>
        <v>1003.251518660467</v>
      </c>
      <c r="AI4762" s="3">
        <f t="shared" si="1723"/>
        <v>988.23305142044944</v>
      </c>
      <c r="AJ4762" s="3">
        <f t="shared" si="1732"/>
        <v>748930.38663361117</v>
      </c>
      <c r="AK4762" s="3">
        <f t="shared" si="1748"/>
        <v>585847.63767895347</v>
      </c>
    </row>
    <row r="4763" spans="2:37" x14ac:dyDescent="0.2">
      <c r="B4763" s="2">
        <v>41752</v>
      </c>
      <c r="C4763" s="1">
        <v>528.29999999999995</v>
      </c>
      <c r="D4763" s="1">
        <f t="shared" si="1733"/>
        <v>17</v>
      </c>
      <c r="E4763" s="1" t="b">
        <f t="shared" si="1734"/>
        <v>0</v>
      </c>
      <c r="F4763" s="6">
        <f t="shared" si="1735"/>
        <v>1.3077841587534333E-3</v>
      </c>
      <c r="G4763" s="8">
        <f t="shared" si="1736"/>
        <v>1.315946718196E-3</v>
      </c>
      <c r="H4763" s="8">
        <f t="shared" si="1737"/>
        <v>5.7285886741084853E-4</v>
      </c>
      <c r="I4763" s="8">
        <f t="shared" si="1738"/>
        <v>1.562837720153582E-4</v>
      </c>
      <c r="J4763" s="6">
        <f t="shared" si="1739"/>
        <v>1.1612698730989858E-3</v>
      </c>
      <c r="K4763" s="6">
        <f t="shared" si="1740"/>
        <v>8.5606588642921761E-4</v>
      </c>
      <c r="L4763" s="6">
        <f t="shared" si="1741"/>
        <v>5.9750261641916709E-4</v>
      </c>
      <c r="M4763" s="9">
        <f t="shared" si="1742"/>
        <v>1</v>
      </c>
      <c r="N4763" s="9">
        <f t="shared" si="1743"/>
        <v>0.66917614227139799</v>
      </c>
      <c r="O4763" s="9">
        <f t="shared" si="1744"/>
        <v>0.2615616529881773</v>
      </c>
      <c r="P4763" s="9">
        <f t="shared" si="1745"/>
        <v>0.64357926508652508</v>
      </c>
      <c r="Q4763" s="10">
        <f t="shared" si="1746"/>
        <v>9.9356089960221244E-2</v>
      </c>
      <c r="R4763" s="10">
        <f t="shared" si="1717"/>
        <v>0.80518466489602447</v>
      </c>
      <c r="S4763" s="10">
        <f>_xlfn.PERCENTILE.INC($R$1519:R4763,0.75)</f>
        <v>0.82065150842274992</v>
      </c>
      <c r="T4763" s="10">
        <f t="shared" si="1718"/>
        <v>0.82065150842274992</v>
      </c>
      <c r="U4763" s="11">
        <f t="shared" si="1725"/>
        <v>0.80518466489602447</v>
      </c>
      <c r="V4763" s="10">
        <f t="shared" si="1719"/>
        <v>0.61307602153349328</v>
      </c>
      <c r="W4763" s="10">
        <f t="shared" si="1720"/>
        <v>0.76323147709858086</v>
      </c>
      <c r="X4763" s="10">
        <f t="shared" si="1726"/>
        <v>1.0064808311200306</v>
      </c>
      <c r="Y4763" s="10">
        <f>_xlfn.PERCENTILE.INC($X$1519:X4763,0.75)</f>
        <v>1.0258143855284374</v>
      </c>
      <c r="Z4763" s="10">
        <f t="shared" si="1727"/>
        <v>1.0258143855284374</v>
      </c>
      <c r="AA4763" s="10">
        <f t="shared" si="1728"/>
        <v>0.98012474448627984</v>
      </c>
      <c r="AB4763" s="10">
        <f t="shared" si="1729"/>
        <v>0.46791891748872944</v>
      </c>
      <c r="AC4763" s="10">
        <f t="shared" si="1730"/>
        <v>0.45861890944393757</v>
      </c>
      <c r="AD4763" s="13">
        <f t="shared" si="1731"/>
        <v>467918.91748872941</v>
      </c>
      <c r="AE4763" s="13">
        <f t="shared" si="1721"/>
        <v>458618.90944393759</v>
      </c>
      <c r="AF4763" s="13"/>
      <c r="AG4763" s="2">
        <f t="shared" si="1747"/>
        <v>41752</v>
      </c>
      <c r="AH4763" s="3">
        <f t="shared" si="1722"/>
        <v>611.93694787281515</v>
      </c>
      <c r="AI4763" s="3">
        <f t="shared" si="1723"/>
        <v>599.77454467555697</v>
      </c>
      <c r="AJ4763" s="3">
        <f t="shared" si="1732"/>
        <v>749542.32358148403</v>
      </c>
      <c r="AK4763" s="3">
        <f t="shared" si="1748"/>
        <v>586447.41222362907</v>
      </c>
    </row>
    <row r="4764" spans="2:37" x14ac:dyDescent="0.2">
      <c r="B4764" s="2">
        <v>41753</v>
      </c>
      <c r="C4764" s="1">
        <v>532.91</v>
      </c>
      <c r="D4764" s="1">
        <f t="shared" si="1733"/>
        <v>17</v>
      </c>
      <c r="E4764" s="1" t="b">
        <f t="shared" si="1734"/>
        <v>0</v>
      </c>
      <c r="F4764" s="6">
        <f t="shared" si="1735"/>
        <v>8.7261025932234837E-3</v>
      </c>
      <c r="G4764" s="8">
        <f t="shared" si="1736"/>
        <v>1.5631258903404607E-3</v>
      </c>
      <c r="H4764" s="8">
        <f t="shared" si="1737"/>
        <v>6.5896845106482287E-4</v>
      </c>
      <c r="I4764" s="8">
        <f t="shared" si="1738"/>
        <v>2.2825097530267704E-4</v>
      </c>
      <c r="J4764" s="6">
        <f t="shared" si="1739"/>
        <v>1.1609724250916502E-3</v>
      </c>
      <c r="K4764" s="6">
        <f t="shared" si="1740"/>
        <v>8.5583595410254523E-4</v>
      </c>
      <c r="L4764" s="6">
        <f t="shared" si="1741"/>
        <v>5.9715081594615999E-4</v>
      </c>
      <c r="M4764" s="9">
        <f t="shared" si="1742"/>
        <v>1</v>
      </c>
      <c r="N4764" s="9">
        <f t="shared" si="1743"/>
        <v>0.76997051585176346</v>
      </c>
      <c r="O4764" s="9">
        <f t="shared" si="1744"/>
        <v>0.38223338092743475</v>
      </c>
      <c r="P4764" s="9">
        <f t="shared" si="1745"/>
        <v>0.71740129892639937</v>
      </c>
      <c r="Q4764" s="10">
        <f t="shared" si="1746"/>
        <v>9.9999280169132218E-2</v>
      </c>
      <c r="R4764" s="10">
        <f t="shared" si="1717"/>
        <v>0.80000575868839507</v>
      </c>
      <c r="S4764" s="10">
        <f>_xlfn.PERCENTILE.INC($R$1519:R4764,0.75)</f>
        <v>0.82060888406962751</v>
      </c>
      <c r="T4764" s="10">
        <f t="shared" si="1718"/>
        <v>0.82060888406962751</v>
      </c>
      <c r="U4764" s="11">
        <f t="shared" si="1725"/>
        <v>0.80000575868839507</v>
      </c>
      <c r="V4764" s="10">
        <f t="shared" si="1719"/>
        <v>0.61307602153349328</v>
      </c>
      <c r="W4764" s="10">
        <f t="shared" si="1720"/>
        <v>0.76323147709858086</v>
      </c>
      <c r="X4764" s="10">
        <f t="shared" si="1726"/>
        <v>1.0000071983604939</v>
      </c>
      <c r="Y4764" s="10">
        <f>_xlfn.PERCENTILE.INC($X$1519:X4764,0.75)</f>
        <v>1.0257611050870343</v>
      </c>
      <c r="Z4764" s="10">
        <f t="shared" si="1727"/>
        <v>1.0257611050870343</v>
      </c>
      <c r="AA4764" s="10">
        <f t="shared" si="1728"/>
        <v>0.98012474448627984</v>
      </c>
      <c r="AB4764" s="10">
        <f t="shared" si="1729"/>
        <v>0.46791891748872944</v>
      </c>
      <c r="AC4764" s="10">
        <f t="shared" si="1730"/>
        <v>0.45861890944393757</v>
      </c>
      <c r="AD4764" s="13">
        <f t="shared" si="1731"/>
        <v>467918.91748872941</v>
      </c>
      <c r="AE4764" s="13">
        <f t="shared" si="1721"/>
        <v>458618.90944393759</v>
      </c>
      <c r="AF4764" s="13"/>
      <c r="AG4764" s="2">
        <f t="shared" si="1747"/>
        <v>41753</v>
      </c>
      <c r="AH4764" s="3">
        <f t="shared" si="1722"/>
        <v>4083.108479316727</v>
      </c>
      <c r="AI4764" s="3">
        <f t="shared" si="1723"/>
        <v>4001.9556550000698</v>
      </c>
      <c r="AJ4764" s="3">
        <f t="shared" si="1732"/>
        <v>753625.43206080073</v>
      </c>
      <c r="AK4764" s="3">
        <f t="shared" si="1748"/>
        <v>590449.36787862913</v>
      </c>
    </row>
    <row r="4765" spans="2:37" x14ac:dyDescent="0.2">
      <c r="B4765" s="2">
        <v>41754</v>
      </c>
      <c r="C4765" s="1">
        <v>530.72</v>
      </c>
      <c r="D4765" s="1">
        <f t="shared" si="1733"/>
        <v>17</v>
      </c>
      <c r="E4765" s="1" t="b">
        <f t="shared" si="1734"/>
        <v>0</v>
      </c>
      <c r="F4765" s="6">
        <f t="shared" si="1735"/>
        <v>-4.1095119250904588E-3</v>
      </c>
      <c r="G4765" s="8">
        <f t="shared" si="1736"/>
        <v>1.4032571792941615E-3</v>
      </c>
      <c r="H4765" s="8">
        <f t="shared" si="1737"/>
        <v>6.1598245770610809E-4</v>
      </c>
      <c r="I4765" s="8">
        <f t="shared" si="1738"/>
        <v>1.8937234282619995E-4</v>
      </c>
      <c r="J4765" s="6">
        <f t="shared" si="1739"/>
        <v>1.1608305002049405E-3</v>
      </c>
      <c r="K4765" s="6">
        <f t="shared" si="1740"/>
        <v>8.5568364049570605E-4</v>
      </c>
      <c r="L4765" s="6">
        <f t="shared" si="1741"/>
        <v>5.9681338628381837E-4</v>
      </c>
      <c r="M4765" s="9">
        <f t="shared" si="1742"/>
        <v>1</v>
      </c>
      <c r="N4765" s="9">
        <f t="shared" si="1743"/>
        <v>0.71987172426162471</v>
      </c>
      <c r="O4765" s="9">
        <f t="shared" si="1744"/>
        <v>0.31730578967969519</v>
      </c>
      <c r="P4765" s="9">
        <f t="shared" si="1745"/>
        <v>0.67905917131377336</v>
      </c>
      <c r="Q4765" s="10">
        <f t="shared" si="1746"/>
        <v>0.10060147672854201</v>
      </c>
      <c r="R4765" s="10">
        <f t="shared" si="1717"/>
        <v>0.79521695507381063</v>
      </c>
      <c r="S4765" s="10">
        <f>_xlfn.PERCENTILE.INC($R$1519:R4765,0.75)</f>
        <v>0.8205662597165051</v>
      </c>
      <c r="T4765" s="10">
        <f t="shared" si="1718"/>
        <v>0.8205662597165051</v>
      </c>
      <c r="U4765" s="11">
        <f t="shared" si="1725"/>
        <v>0.79521695507381063</v>
      </c>
      <c r="V4765" s="10">
        <f t="shared" si="1719"/>
        <v>0.61307602153349328</v>
      </c>
      <c r="W4765" s="10">
        <f t="shared" si="1720"/>
        <v>0.76323147709858086</v>
      </c>
      <c r="X4765" s="10">
        <f t="shared" si="1726"/>
        <v>0.9940211938422634</v>
      </c>
      <c r="Y4765" s="10">
        <f>_xlfn.PERCENTILE.INC($X$1519:X4765,0.75)</f>
        <v>1.0257078246456315</v>
      </c>
      <c r="Z4765" s="10">
        <f t="shared" si="1727"/>
        <v>1.0257078246456315</v>
      </c>
      <c r="AA4765" s="10">
        <f t="shared" si="1728"/>
        <v>0.98012474448627984</v>
      </c>
      <c r="AB4765" s="10">
        <f t="shared" si="1729"/>
        <v>0.46791891748872944</v>
      </c>
      <c r="AC4765" s="10">
        <f t="shared" si="1730"/>
        <v>0.45861890944393757</v>
      </c>
      <c r="AD4765" s="13">
        <f t="shared" si="1731"/>
        <v>467918.91748872941</v>
      </c>
      <c r="AE4765" s="13">
        <f t="shared" si="1721"/>
        <v>458618.90944393759</v>
      </c>
      <c r="AF4765" s="13"/>
      <c r="AG4765" s="2">
        <f t="shared" si="1747"/>
        <v>41754</v>
      </c>
      <c r="AH4765" s="3">
        <f t="shared" si="1722"/>
        <v>-1922.9183713953519</v>
      </c>
      <c r="AI4765" s="3">
        <f t="shared" si="1723"/>
        <v>-1884.6998774318429</v>
      </c>
      <c r="AJ4765" s="3">
        <f t="shared" si="1732"/>
        <v>751702.5136894054</v>
      </c>
      <c r="AK4765" s="3">
        <f t="shared" si="1748"/>
        <v>588564.66800119728</v>
      </c>
    </row>
    <row r="4766" spans="2:37" x14ac:dyDescent="0.2">
      <c r="B4766" s="2">
        <v>41757</v>
      </c>
      <c r="C4766" s="1">
        <v>529.04999999999995</v>
      </c>
      <c r="D4766" s="1">
        <f t="shared" si="1733"/>
        <v>18</v>
      </c>
      <c r="E4766" s="1" t="b">
        <f t="shared" si="1734"/>
        <v>1</v>
      </c>
      <c r="F4766" s="6">
        <f t="shared" si="1735"/>
        <v>-3.1466686765150298E-3</v>
      </c>
      <c r="G4766" s="8">
        <f t="shared" si="1736"/>
        <v>1.3014017071089796E-3</v>
      </c>
      <c r="H4766" s="8">
        <f t="shared" si="1737"/>
        <v>5.2437542027707778E-4</v>
      </c>
      <c r="I4766" s="8">
        <f t="shared" si="1738"/>
        <v>1.8533383997850397E-4</v>
      </c>
      <c r="J4766" s="6">
        <f t="shared" si="1739"/>
        <v>1.1607776467928495E-3</v>
      </c>
      <c r="K4766" s="6">
        <f t="shared" si="1740"/>
        <v>8.5542102625234631E-4</v>
      </c>
      <c r="L4766" s="6">
        <f t="shared" si="1741"/>
        <v>5.9644727184115414E-4</v>
      </c>
      <c r="M4766" s="9">
        <f t="shared" si="1742"/>
        <v>1</v>
      </c>
      <c r="N4766" s="9">
        <f t="shared" si="1743"/>
        <v>0.61300272518948906</v>
      </c>
      <c r="O4766" s="9">
        <f t="shared" si="1744"/>
        <v>0.31072962980684415</v>
      </c>
      <c r="P4766" s="9">
        <f t="shared" si="1745"/>
        <v>0.64124411833211115</v>
      </c>
      <c r="Q4766" s="10">
        <f t="shared" si="1746"/>
        <v>9.9550072480817181E-2</v>
      </c>
      <c r="R4766" s="10">
        <f t="shared" si="1717"/>
        <v>0.80361568812936446</v>
      </c>
      <c r="S4766" s="10">
        <f>_xlfn.PERCENTILE.INC($R$1519:R4766,0.75)</f>
        <v>0.8205236353633828</v>
      </c>
      <c r="T4766" s="10">
        <f t="shared" si="1718"/>
        <v>0.8205236353633828</v>
      </c>
      <c r="U4766" s="11">
        <f t="shared" si="1725"/>
        <v>0.80361568812936446</v>
      </c>
      <c r="V4766" s="10">
        <f t="shared" si="1719"/>
        <v>0.67905917131377336</v>
      </c>
      <c r="W4766" s="10">
        <f t="shared" si="1720"/>
        <v>0.79521695507381063</v>
      </c>
      <c r="X4766" s="10">
        <f t="shared" si="1726"/>
        <v>1.0045196101617055</v>
      </c>
      <c r="Y4766" s="10">
        <f>_xlfn.PERCENTILE.INC($X$1519:X4766,0.75)</f>
        <v>1.0256545442042286</v>
      </c>
      <c r="Z4766" s="10">
        <f t="shared" si="1727"/>
        <v>1.0256545442042286</v>
      </c>
      <c r="AA4766" s="10">
        <f t="shared" si="1728"/>
        <v>1.0045196101617055</v>
      </c>
      <c r="AB4766" s="10">
        <f t="shared" si="1729"/>
        <v>0.53999936652708402</v>
      </c>
      <c r="AC4766" s="10">
        <f t="shared" si="1730"/>
        <v>0.5424399531513544</v>
      </c>
      <c r="AD4766" s="13">
        <f t="shared" si="1731"/>
        <v>539999.36652708403</v>
      </c>
      <c r="AE4766" s="13">
        <f t="shared" si="1721"/>
        <v>542439.95315135445</v>
      </c>
      <c r="AF4766" s="13"/>
      <c r="AG4766" s="2">
        <f t="shared" si="1747"/>
        <v>41757</v>
      </c>
      <c r="AH4766" s="3">
        <f t="shared" si="1722"/>
        <v>-1472.3858008106056</v>
      </c>
      <c r="AI4766" s="3">
        <f t="shared" si="1723"/>
        <v>-1443.1217568047214</v>
      </c>
      <c r="AJ4766" s="3">
        <f t="shared" si="1732"/>
        <v>750230.12788859475</v>
      </c>
      <c r="AK4766" s="3">
        <f t="shared" si="1748"/>
        <v>587121.54624439252</v>
      </c>
    </row>
    <row r="4767" spans="2:37" x14ac:dyDescent="0.2">
      <c r="B4767" s="2">
        <v>41758</v>
      </c>
      <c r="C4767" s="1">
        <v>533.30999999999995</v>
      </c>
      <c r="D4767" s="1">
        <f t="shared" si="1733"/>
        <v>18</v>
      </c>
      <c r="E4767" s="1" t="b">
        <f t="shared" si="1734"/>
        <v>0</v>
      </c>
      <c r="F4767" s="6">
        <f t="shared" si="1735"/>
        <v>8.0521689821377862E-3</v>
      </c>
      <c r="G4767" s="8">
        <f t="shared" si="1736"/>
        <v>1.477312678901525E-3</v>
      </c>
      <c r="H4767" s="8">
        <f t="shared" si="1737"/>
        <v>6.0576868150238254E-4</v>
      </c>
      <c r="I4767" s="8">
        <f t="shared" si="1738"/>
        <v>2.3257509620666796E-4</v>
      </c>
      <c r="J4767" s="6">
        <f t="shared" si="1739"/>
        <v>1.1607507059227299E-3</v>
      </c>
      <c r="K4767" s="6">
        <f t="shared" si="1740"/>
        <v>8.5527712912720837E-4</v>
      </c>
      <c r="L4767" s="6">
        <f t="shared" si="1741"/>
        <v>5.9609917359022976E-4</v>
      </c>
      <c r="M4767" s="9">
        <f t="shared" si="1742"/>
        <v>1</v>
      </c>
      <c r="N4767" s="9">
        <f t="shared" si="1743"/>
        <v>0.70827181140755657</v>
      </c>
      <c r="O4767" s="9">
        <f t="shared" si="1744"/>
        <v>0.3901617491027502</v>
      </c>
      <c r="P4767" s="9">
        <f t="shared" si="1745"/>
        <v>0.6994778535034355</v>
      </c>
      <c r="Q4767" s="10">
        <f t="shared" si="1746"/>
        <v>9.9093486186062174E-2</v>
      </c>
      <c r="R4767" s="10">
        <f t="shared" si="1717"/>
        <v>0.80731845330164864</v>
      </c>
      <c r="S4767" s="10">
        <f>_xlfn.PERCENTILE.INC($R$1519:R4767,0.75)</f>
        <v>0.82048101101026039</v>
      </c>
      <c r="T4767" s="10">
        <f t="shared" si="1718"/>
        <v>0.82048101101026039</v>
      </c>
      <c r="U4767" s="11">
        <f t="shared" si="1725"/>
        <v>0.80731845330164864</v>
      </c>
      <c r="V4767" s="10">
        <f t="shared" si="1719"/>
        <v>0.67905917131377336</v>
      </c>
      <c r="W4767" s="10">
        <f t="shared" si="1720"/>
        <v>0.79521695507381063</v>
      </c>
      <c r="X4767" s="10">
        <f t="shared" si="1726"/>
        <v>1.0091480666270609</v>
      </c>
      <c r="Y4767" s="10">
        <f>_xlfn.PERCENTILE.INC($X$1519:X4767,0.75)</f>
        <v>1.0256012637628256</v>
      </c>
      <c r="Z4767" s="10">
        <f t="shared" si="1727"/>
        <v>1.0256012637628256</v>
      </c>
      <c r="AA4767" s="10">
        <f t="shared" si="1728"/>
        <v>1.0045196101617055</v>
      </c>
      <c r="AB4767" s="10">
        <f t="shared" si="1729"/>
        <v>0.53999936652708402</v>
      </c>
      <c r="AC4767" s="10">
        <f t="shared" si="1730"/>
        <v>0.5424399531513544</v>
      </c>
      <c r="AD4767" s="13">
        <f t="shared" si="1731"/>
        <v>539999.36652708403</v>
      </c>
      <c r="AE4767" s="13">
        <f t="shared" si="1721"/>
        <v>542439.95315135445</v>
      </c>
      <c r="AF4767" s="13"/>
      <c r="AG4767" s="2">
        <f t="shared" si="1747"/>
        <v>41758</v>
      </c>
      <c r="AH4767" s="3">
        <f t="shared" si="1722"/>
        <v>4348.1661495234393</v>
      </c>
      <c r="AI4767" s="3">
        <f t="shared" si="1723"/>
        <v>4367.8181654376103</v>
      </c>
      <c r="AJ4767" s="3">
        <f t="shared" si="1732"/>
        <v>754578.29403811821</v>
      </c>
      <c r="AK4767" s="3">
        <f t="shared" si="1748"/>
        <v>591489.36440983019</v>
      </c>
    </row>
    <row r="4768" spans="2:37" x14ac:dyDescent="0.2">
      <c r="B4768" s="2">
        <v>41759</v>
      </c>
      <c r="C4768" s="1">
        <v>531.44000000000005</v>
      </c>
      <c r="D4768" s="1">
        <f t="shared" si="1733"/>
        <v>18</v>
      </c>
      <c r="E4768" s="1" t="b">
        <f t="shared" si="1734"/>
        <v>0</v>
      </c>
      <c r="F4768" s="6">
        <f t="shared" si="1735"/>
        <v>-3.5064034051487392E-3</v>
      </c>
      <c r="G4768" s="8">
        <f t="shared" si="1736"/>
        <v>1.4621191636090029E-3</v>
      </c>
      <c r="H4768" s="8">
        <f t="shared" si="1737"/>
        <v>5.584852422624338E-4</v>
      </c>
      <c r="I4768" s="8">
        <f t="shared" si="1738"/>
        <v>2.1767572682268767E-4</v>
      </c>
      <c r="J4768" s="6">
        <f t="shared" si="1739"/>
        <v>1.1605626563935031E-3</v>
      </c>
      <c r="K4768" s="6">
        <f t="shared" si="1740"/>
        <v>8.5520824372649731E-4</v>
      </c>
      <c r="L4768" s="6">
        <f t="shared" si="1741"/>
        <v>5.9579170781289415E-4</v>
      </c>
      <c r="M4768" s="9">
        <f t="shared" si="1742"/>
        <v>1</v>
      </c>
      <c r="N4768" s="9">
        <f t="shared" si="1743"/>
        <v>0.65304005937651133</v>
      </c>
      <c r="O4768" s="9">
        <f t="shared" si="1744"/>
        <v>0.36535541527047871</v>
      </c>
      <c r="P4768" s="9">
        <f t="shared" si="1745"/>
        <v>0.67279849154899674</v>
      </c>
      <c r="Q4768" s="10">
        <f t="shared" si="1746"/>
        <v>9.9526080636479067E-2</v>
      </c>
      <c r="R4768" s="10">
        <f t="shared" si="1717"/>
        <v>0.80380940843236404</v>
      </c>
      <c r="S4768" s="10">
        <f>_xlfn.PERCENTILE.INC($R$1519:R4768,0.75)</f>
        <v>0.8204776020241592</v>
      </c>
      <c r="T4768" s="10">
        <f t="shared" si="1718"/>
        <v>0.8204776020241592</v>
      </c>
      <c r="U4768" s="11">
        <f t="shared" si="1725"/>
        <v>0.80380940843236404</v>
      </c>
      <c r="V4768" s="10">
        <f t="shared" si="1719"/>
        <v>0.67905917131377336</v>
      </c>
      <c r="W4768" s="10">
        <f t="shared" si="1720"/>
        <v>0.79521695507381063</v>
      </c>
      <c r="X4768" s="10">
        <f t="shared" si="1726"/>
        <v>1.0047617605404551</v>
      </c>
      <c r="Y4768" s="10">
        <f>_xlfn.PERCENTILE.INC($X$1519:X4768,0.75)</f>
        <v>1.025597002530199</v>
      </c>
      <c r="Z4768" s="10">
        <f t="shared" si="1727"/>
        <v>1.025597002530199</v>
      </c>
      <c r="AA4768" s="10">
        <f t="shared" si="1728"/>
        <v>1.0045196101617055</v>
      </c>
      <c r="AB4768" s="10">
        <f t="shared" si="1729"/>
        <v>0.53999936652708402</v>
      </c>
      <c r="AC4768" s="10">
        <f t="shared" si="1730"/>
        <v>0.5424399531513544</v>
      </c>
      <c r="AD4768" s="13">
        <f t="shared" si="1731"/>
        <v>539999.36652708403</v>
      </c>
      <c r="AE4768" s="13">
        <f t="shared" si="1721"/>
        <v>542439.95315135445</v>
      </c>
      <c r="AF4768" s="13"/>
      <c r="AG4768" s="2">
        <f t="shared" si="1747"/>
        <v>41759</v>
      </c>
      <c r="AH4768" s="3">
        <f t="shared" si="1722"/>
        <v>-1893.4556175687296</v>
      </c>
      <c r="AI4768" s="3">
        <f t="shared" si="1723"/>
        <v>-1902.0132988186317</v>
      </c>
      <c r="AJ4768" s="3">
        <f t="shared" si="1732"/>
        <v>752684.83842054952</v>
      </c>
      <c r="AK4768" s="3">
        <f t="shared" si="1748"/>
        <v>589587.35111101158</v>
      </c>
    </row>
    <row r="4769" spans="2:37" x14ac:dyDescent="0.2">
      <c r="B4769" s="2">
        <v>41760</v>
      </c>
      <c r="C4769" s="1">
        <v>532.23</v>
      </c>
      <c r="D4769" s="1">
        <f t="shared" si="1733"/>
        <v>18</v>
      </c>
      <c r="E4769" s="1" t="b">
        <f t="shared" si="1734"/>
        <v>0</v>
      </c>
      <c r="F4769" s="6">
        <f t="shared" si="1735"/>
        <v>1.4865271714585848E-3</v>
      </c>
      <c r="G4769" s="8">
        <f t="shared" si="1736"/>
        <v>1.5607335396132093E-3</v>
      </c>
      <c r="H4769" s="8">
        <f t="shared" si="1737"/>
        <v>5.3381245266249813E-4</v>
      </c>
      <c r="I4769" s="8">
        <f t="shared" si="1738"/>
        <v>2.1103627488806061E-4</v>
      </c>
      <c r="J4769" s="6">
        <f t="shared" si="1739"/>
        <v>1.1605054573103047E-3</v>
      </c>
      <c r="K4769" s="6">
        <f t="shared" si="1740"/>
        <v>8.5517095408786897E-4</v>
      </c>
      <c r="L4769" s="6">
        <f t="shared" si="1741"/>
        <v>5.9554036374738343E-4</v>
      </c>
      <c r="M4769" s="9">
        <f t="shared" si="1742"/>
        <v>1</v>
      </c>
      <c r="N4769" s="9">
        <f t="shared" si="1743"/>
        <v>0.62421723996913114</v>
      </c>
      <c r="O4769" s="9">
        <f t="shared" si="1744"/>
        <v>0.35436099336766042</v>
      </c>
      <c r="P4769" s="9">
        <f t="shared" si="1745"/>
        <v>0.65952607777893046</v>
      </c>
      <c r="Q4769" s="10">
        <f t="shared" si="1746"/>
        <v>9.941215536478798E-2</v>
      </c>
      <c r="R4769" s="10">
        <f t="shared" si="1717"/>
        <v>0.8047305654569501</v>
      </c>
      <c r="S4769" s="10">
        <f>_xlfn.PERCENTILE.INC($R$1519:R4769,0.75)</f>
        <v>0.82047419303805802</v>
      </c>
      <c r="T4769" s="10">
        <f t="shared" si="1718"/>
        <v>0.82047419303805802</v>
      </c>
      <c r="U4769" s="11">
        <f t="shared" si="1725"/>
        <v>0.8047305654569501</v>
      </c>
      <c r="V4769" s="10">
        <f t="shared" si="1719"/>
        <v>0.67905917131377336</v>
      </c>
      <c r="W4769" s="10">
        <f t="shared" si="1720"/>
        <v>0.79521695507381063</v>
      </c>
      <c r="X4769" s="10">
        <f t="shared" si="1726"/>
        <v>1.0059132068211876</v>
      </c>
      <c r="Y4769" s="10">
        <f>_xlfn.PERCENTILE.INC($X$1519:X4769,0.75)</f>
        <v>1.0255927412975727</v>
      </c>
      <c r="Z4769" s="10">
        <f t="shared" si="1727"/>
        <v>1.0255927412975727</v>
      </c>
      <c r="AA4769" s="10">
        <f t="shared" si="1728"/>
        <v>1.0045196101617055</v>
      </c>
      <c r="AB4769" s="10">
        <f t="shared" si="1729"/>
        <v>0.53999936652708402</v>
      </c>
      <c r="AC4769" s="10">
        <f t="shared" si="1730"/>
        <v>0.5424399531513544</v>
      </c>
      <c r="AD4769" s="13">
        <f t="shared" si="1731"/>
        <v>539999.36652708403</v>
      </c>
      <c r="AE4769" s="13">
        <f t="shared" si="1721"/>
        <v>542439.95315135445</v>
      </c>
      <c r="AF4769" s="13"/>
      <c r="AG4769" s="2">
        <f t="shared" si="1747"/>
        <v>41760</v>
      </c>
      <c r="AH4769" s="3">
        <f t="shared" si="1722"/>
        <v>802.72373091293377</v>
      </c>
      <c r="AI4769" s="3">
        <f t="shared" si="1723"/>
        <v>806.35172924421022</v>
      </c>
      <c r="AJ4769" s="3">
        <f t="shared" si="1732"/>
        <v>753487.56215146242</v>
      </c>
      <c r="AK4769" s="3">
        <f t="shared" si="1748"/>
        <v>590393.70284025581</v>
      </c>
    </row>
    <row r="4770" spans="2:37" x14ac:dyDescent="0.2">
      <c r="B4770" s="2">
        <v>41761</v>
      </c>
      <c r="C4770" s="1">
        <v>535.28</v>
      </c>
      <c r="D4770" s="1">
        <f t="shared" si="1733"/>
        <v>18</v>
      </c>
      <c r="E4770" s="1" t="b">
        <f t="shared" si="1734"/>
        <v>0</v>
      </c>
      <c r="F4770" s="6">
        <f t="shared" si="1735"/>
        <v>5.7306051894856491E-3</v>
      </c>
      <c r="G4770" s="8">
        <f t="shared" si="1736"/>
        <v>1.6965658667539678E-3</v>
      </c>
      <c r="H4770" s="8">
        <f t="shared" si="1737"/>
        <v>5.9022519066036705E-4</v>
      </c>
      <c r="I4770" s="8">
        <f t="shared" si="1738"/>
        <v>2.3132407791441945E-4</v>
      </c>
      <c r="J4770" s="6">
        <f t="shared" si="1739"/>
        <v>1.1608735868609242E-3</v>
      </c>
      <c r="K4770" s="6">
        <f t="shared" si="1740"/>
        <v>8.5501066869909058E-4</v>
      </c>
      <c r="L4770" s="6">
        <f t="shared" si="1741"/>
        <v>5.9519149875896416E-4</v>
      </c>
      <c r="M4770" s="9">
        <f t="shared" si="1742"/>
        <v>1</v>
      </c>
      <c r="N4770" s="9">
        <f t="shared" si="1743"/>
        <v>0.69031324668545024</v>
      </c>
      <c r="O4770" s="9">
        <f t="shared" si="1744"/>
        <v>0.38865487561020962</v>
      </c>
      <c r="P4770" s="9">
        <f t="shared" si="1745"/>
        <v>0.69298937409855332</v>
      </c>
      <c r="Q4770" s="10">
        <f t="shared" si="1746"/>
        <v>9.9733515984236368E-2</v>
      </c>
      <c r="R4770" s="10">
        <f t="shared" si="1717"/>
        <v>0.80213756840423234</v>
      </c>
      <c r="S4770" s="10">
        <f>_xlfn.PERCENTILE.INC($R$1519:R4770,0.75)</f>
        <v>0.82047078405195684</v>
      </c>
      <c r="T4770" s="10">
        <f t="shared" si="1718"/>
        <v>0.82047078405195684</v>
      </c>
      <c r="U4770" s="11">
        <f t="shared" si="1725"/>
        <v>0.80213756840423234</v>
      </c>
      <c r="V4770" s="10">
        <f t="shared" si="1719"/>
        <v>0.67905917131377336</v>
      </c>
      <c r="W4770" s="10">
        <f t="shared" si="1720"/>
        <v>0.79521695507381063</v>
      </c>
      <c r="X4770" s="10">
        <f t="shared" si="1726"/>
        <v>1.0026719605052905</v>
      </c>
      <c r="Y4770" s="10">
        <f>_xlfn.PERCENTILE.INC($X$1519:X4770,0.75)</f>
        <v>1.0255884800649462</v>
      </c>
      <c r="Z4770" s="10">
        <f t="shared" si="1727"/>
        <v>1.0255884800649462</v>
      </c>
      <c r="AA4770" s="10">
        <f t="shared" si="1728"/>
        <v>1.0045196101617055</v>
      </c>
      <c r="AB4770" s="10">
        <f t="shared" si="1729"/>
        <v>0.53999936652708402</v>
      </c>
      <c r="AC4770" s="10">
        <f t="shared" si="1730"/>
        <v>0.5424399531513544</v>
      </c>
      <c r="AD4770" s="13">
        <f t="shared" si="1731"/>
        <v>539999.36652708403</v>
      </c>
      <c r="AE4770" s="13">
        <f t="shared" si="1721"/>
        <v>542439.95315135445</v>
      </c>
      <c r="AF4770" s="13"/>
      <c r="AG4770" s="2">
        <f t="shared" si="1747"/>
        <v>41761</v>
      </c>
      <c r="AH4770" s="3">
        <f t="shared" si="1722"/>
        <v>3094.523172139071</v>
      </c>
      <c r="AI4770" s="3">
        <f t="shared" si="1723"/>
        <v>3108.5092105135041</v>
      </c>
      <c r="AJ4770" s="3">
        <f t="shared" si="1732"/>
        <v>756582.0853236015</v>
      </c>
      <c r="AK4770" s="3">
        <f t="shared" si="1748"/>
        <v>593502.21205076936</v>
      </c>
    </row>
    <row r="4771" spans="2:37" x14ac:dyDescent="0.2">
      <c r="B4771" s="2">
        <v>41765</v>
      </c>
      <c r="C4771" s="1">
        <v>532.09</v>
      </c>
      <c r="D4771" s="1">
        <f t="shared" si="1733"/>
        <v>19</v>
      </c>
      <c r="E4771" s="1" t="b">
        <f t="shared" si="1734"/>
        <v>1</v>
      </c>
      <c r="F4771" s="6">
        <f t="shared" si="1735"/>
        <v>-5.9594978329097215E-3</v>
      </c>
      <c r="G4771" s="8">
        <f t="shared" si="1736"/>
        <v>1.5355023002646623E-3</v>
      </c>
      <c r="H4771" s="8">
        <f t="shared" si="1737"/>
        <v>5.1948012782844879E-4</v>
      </c>
      <c r="I4771" s="8">
        <f t="shared" si="1738"/>
        <v>1.9386689885693141E-4</v>
      </c>
      <c r="J4771" s="6">
        <f t="shared" si="1739"/>
        <v>1.1613157467632561E-3</v>
      </c>
      <c r="K4771" s="6">
        <f t="shared" si="1740"/>
        <v>8.5467977228605738E-4</v>
      </c>
      <c r="L4771" s="6">
        <f t="shared" si="1741"/>
        <v>5.9469003932910902E-4</v>
      </c>
      <c r="M4771" s="9">
        <f t="shared" si="1742"/>
        <v>1</v>
      </c>
      <c r="N4771" s="9">
        <f t="shared" si="1743"/>
        <v>0.60780674197889073</v>
      </c>
      <c r="O4771" s="9">
        <f t="shared" si="1744"/>
        <v>0.3259965461598105</v>
      </c>
      <c r="P4771" s="9">
        <f t="shared" si="1745"/>
        <v>0.64460109604623372</v>
      </c>
      <c r="Q4771" s="10">
        <f t="shared" si="1746"/>
        <v>0.1007358253915078</v>
      </c>
      <c r="R4771" s="10">
        <f t="shared" si="1717"/>
        <v>0.79415639559294404</v>
      </c>
      <c r="S4771" s="10">
        <f>_xlfn.PERCENTILE.INC($R$1519:R4771,0.75)</f>
        <v>0.82046737506585565</v>
      </c>
      <c r="T4771" s="10">
        <f t="shared" si="1718"/>
        <v>0.82046737506585565</v>
      </c>
      <c r="U4771" s="11">
        <f t="shared" si="1725"/>
        <v>0.79415639559294404</v>
      </c>
      <c r="V4771" s="10">
        <f t="shared" si="1719"/>
        <v>0.69298937409855332</v>
      </c>
      <c r="W4771" s="10">
        <f t="shared" si="1720"/>
        <v>0.80213756840423234</v>
      </c>
      <c r="X4771" s="10">
        <f t="shared" si="1726"/>
        <v>0.99269549449118</v>
      </c>
      <c r="Y4771" s="10">
        <f>_xlfn.PERCENTILE.INC($X$1519:X4771,0.75)</f>
        <v>1.0255842188323196</v>
      </c>
      <c r="Z4771" s="10">
        <f t="shared" si="1727"/>
        <v>1.0255842188323196</v>
      </c>
      <c r="AA4771" s="10">
        <f t="shared" si="1728"/>
        <v>0.99269549449118</v>
      </c>
      <c r="AB4771" s="10">
        <f t="shared" si="1729"/>
        <v>0.5558728114693845</v>
      </c>
      <c r="AC4771" s="10">
        <f t="shared" si="1730"/>
        <v>0.55181243545580316</v>
      </c>
      <c r="AD4771" s="13">
        <f t="shared" si="1731"/>
        <v>555872.81146938447</v>
      </c>
      <c r="AE4771" s="13">
        <f t="shared" si="1721"/>
        <v>551812.43545580318</v>
      </c>
      <c r="AF4771" s="13"/>
      <c r="AG4771" s="2">
        <f t="shared" si="1747"/>
        <v>41765</v>
      </c>
      <c r="AH4771" s="3">
        <f t="shared" si="1722"/>
        <v>-3218.1250545907797</v>
      </c>
      <c r="AI4771" s="3">
        <f t="shared" si="1723"/>
        <v>-3232.6697252891477</v>
      </c>
      <c r="AJ4771" s="3">
        <f t="shared" si="1732"/>
        <v>753363.96026901074</v>
      </c>
      <c r="AK4771" s="3">
        <f t="shared" si="1748"/>
        <v>590269.54232548026</v>
      </c>
    </row>
    <row r="4772" spans="2:37" x14ac:dyDescent="0.2">
      <c r="B4772" s="2">
        <v>41766</v>
      </c>
      <c r="C4772" s="1">
        <v>534.61</v>
      </c>
      <c r="D4772" s="1">
        <f t="shared" si="1733"/>
        <v>19</v>
      </c>
      <c r="E4772" s="1" t="b">
        <f t="shared" si="1734"/>
        <v>0</v>
      </c>
      <c r="F4772" s="6">
        <f t="shared" si="1735"/>
        <v>4.7360408953371902E-3</v>
      </c>
      <c r="G4772" s="8">
        <f t="shared" si="1736"/>
        <v>1.68472668905707E-3</v>
      </c>
      <c r="H4772" s="8">
        <f t="shared" si="1737"/>
        <v>5.9107184650939685E-4</v>
      </c>
      <c r="I4772" s="8">
        <f t="shared" si="1738"/>
        <v>2.2160287113694586E-4</v>
      </c>
      <c r="J4772" s="6">
        <f t="shared" si="1739"/>
        <v>1.1617656243261118E-3</v>
      </c>
      <c r="K4772" s="6">
        <f t="shared" si="1740"/>
        <v>8.5451498777357562E-4</v>
      </c>
      <c r="L4772" s="6">
        <f t="shared" si="1741"/>
        <v>5.9426685042252036E-4</v>
      </c>
      <c r="M4772" s="9">
        <f t="shared" si="1742"/>
        <v>1</v>
      </c>
      <c r="N4772" s="9">
        <f t="shared" si="1743"/>
        <v>0.69170448145026053</v>
      </c>
      <c r="O4772" s="9">
        <f t="shared" si="1744"/>
        <v>0.37290128328609862</v>
      </c>
      <c r="P4772" s="9">
        <f t="shared" si="1745"/>
        <v>0.68820192157878646</v>
      </c>
      <c r="Q4772" s="10">
        <f t="shared" si="1746"/>
        <v>9.8643275555765284E-2</v>
      </c>
      <c r="R4772" s="10">
        <f t="shared" si="1717"/>
        <v>0.81100307698900553</v>
      </c>
      <c r="S4772" s="10">
        <f>_xlfn.PERCENTILE.INC($R$1519:R4772,0.75)</f>
        <v>0.82041226101162645</v>
      </c>
      <c r="T4772" s="10">
        <f t="shared" si="1718"/>
        <v>0.82041226101162645</v>
      </c>
      <c r="U4772" s="11">
        <f t="shared" si="1725"/>
        <v>0.81100307698900553</v>
      </c>
      <c r="V4772" s="10">
        <f t="shared" si="1719"/>
        <v>0.69298937409855332</v>
      </c>
      <c r="W4772" s="10">
        <f t="shared" si="1720"/>
        <v>0.80213756840423234</v>
      </c>
      <c r="X4772" s="10">
        <f t="shared" si="1726"/>
        <v>1.013753846236257</v>
      </c>
      <c r="Y4772" s="10">
        <f>_xlfn.PERCENTILE.INC($X$1519:X4772,0.75)</f>
        <v>1.0255153262645331</v>
      </c>
      <c r="Z4772" s="10">
        <f t="shared" si="1727"/>
        <v>1.0255153262645331</v>
      </c>
      <c r="AA4772" s="10">
        <f t="shared" si="1728"/>
        <v>0.99269549449118</v>
      </c>
      <c r="AB4772" s="10">
        <f t="shared" si="1729"/>
        <v>0.5558728114693845</v>
      </c>
      <c r="AC4772" s="10">
        <f t="shared" si="1730"/>
        <v>0.55181243545580316</v>
      </c>
      <c r="AD4772" s="13">
        <f t="shared" si="1731"/>
        <v>555872.81146938447</v>
      </c>
      <c r="AE4772" s="13">
        <f t="shared" si="1721"/>
        <v>551812.43545580318</v>
      </c>
      <c r="AF4772" s="13"/>
      <c r="AG4772" s="2">
        <f t="shared" si="1747"/>
        <v>41766</v>
      </c>
      <c r="AH4772" s="3">
        <f t="shared" si="1722"/>
        <v>2632.6363677250647</v>
      </c>
      <c r="AI4772" s="3">
        <f t="shared" si="1723"/>
        <v>2613.4062608742975</v>
      </c>
      <c r="AJ4772" s="3">
        <f t="shared" si="1732"/>
        <v>755996.59663673583</v>
      </c>
      <c r="AK4772" s="3">
        <f t="shared" si="1748"/>
        <v>592882.94858635461</v>
      </c>
    </row>
    <row r="4773" spans="2:37" x14ac:dyDescent="0.2">
      <c r="B4773" s="2">
        <v>41767</v>
      </c>
      <c r="C4773" s="1">
        <v>537.47</v>
      </c>
      <c r="D4773" s="1">
        <f t="shared" si="1733"/>
        <v>19</v>
      </c>
      <c r="E4773" s="1" t="b">
        <f t="shared" si="1734"/>
        <v>0</v>
      </c>
      <c r="F4773" s="6">
        <f t="shared" si="1735"/>
        <v>5.3496941695816425E-3</v>
      </c>
      <c r="G4773" s="8">
        <f t="shared" si="1736"/>
        <v>1.702829734010505E-3</v>
      </c>
      <c r="H4773" s="8">
        <f t="shared" si="1737"/>
        <v>6.4163277603498687E-4</v>
      </c>
      <c r="I4773" s="8">
        <f t="shared" si="1738"/>
        <v>2.5806313955416456E-4</v>
      </c>
      <c r="J4773" s="6">
        <f t="shared" si="1739"/>
        <v>1.1621948070727486E-3</v>
      </c>
      <c r="K4773" s="6">
        <f t="shared" si="1740"/>
        <v>8.5443718621991806E-4</v>
      </c>
      <c r="L4773" s="6">
        <f t="shared" si="1741"/>
        <v>5.938869674705921E-4</v>
      </c>
      <c r="M4773" s="9">
        <f t="shared" si="1742"/>
        <v>1</v>
      </c>
      <c r="N4773" s="9">
        <f t="shared" si="1743"/>
        <v>0.7509420076548976</v>
      </c>
      <c r="O4773" s="9">
        <f t="shared" si="1744"/>
        <v>0.43453241725992792</v>
      </c>
      <c r="P4773" s="9">
        <f t="shared" si="1745"/>
        <v>0.7284914749716086</v>
      </c>
      <c r="Q4773" s="10">
        <f t="shared" si="1746"/>
        <v>9.8485961651185949E-2</v>
      </c>
      <c r="R4773" s="10">
        <f t="shared" si="1717"/>
        <v>0.81229851096282268</v>
      </c>
      <c r="S4773" s="10">
        <f>_xlfn.PERCENTILE.INC($R$1519:R4773,0.75)</f>
        <v>0.82035714695739725</v>
      </c>
      <c r="T4773" s="10">
        <f t="shared" si="1718"/>
        <v>0.82035714695739725</v>
      </c>
      <c r="U4773" s="11">
        <f t="shared" si="1725"/>
        <v>0.81229851096282268</v>
      </c>
      <c r="V4773" s="10">
        <f t="shared" si="1719"/>
        <v>0.69298937409855332</v>
      </c>
      <c r="W4773" s="10">
        <f t="shared" si="1720"/>
        <v>0.80213756840423234</v>
      </c>
      <c r="X4773" s="10">
        <f t="shared" si="1726"/>
        <v>1.0153731387035283</v>
      </c>
      <c r="Y4773" s="10">
        <f>_xlfn.PERCENTILE.INC($X$1519:X4773,0.75)</f>
        <v>1.0254464336967466</v>
      </c>
      <c r="Z4773" s="10">
        <f t="shared" si="1727"/>
        <v>1.0254464336967466</v>
      </c>
      <c r="AA4773" s="10">
        <f t="shared" si="1728"/>
        <v>0.99269549449118</v>
      </c>
      <c r="AB4773" s="10">
        <f t="shared" si="1729"/>
        <v>0.5558728114693845</v>
      </c>
      <c r="AC4773" s="10">
        <f t="shared" si="1730"/>
        <v>0.55181243545580316</v>
      </c>
      <c r="AD4773" s="13">
        <f t="shared" si="1731"/>
        <v>555872.81146938447</v>
      </c>
      <c r="AE4773" s="13">
        <f t="shared" si="1721"/>
        <v>551812.43545580318</v>
      </c>
      <c r="AF4773" s="13"/>
      <c r="AG4773" s="2">
        <f t="shared" si="1747"/>
        <v>41767</v>
      </c>
      <c r="AH4773" s="3">
        <f t="shared" si="1722"/>
        <v>2973.7495385467219</v>
      </c>
      <c r="AI4773" s="3">
        <f t="shared" si="1723"/>
        <v>2952.0277686605568</v>
      </c>
      <c r="AJ4773" s="3">
        <f t="shared" si="1732"/>
        <v>758970.34617528261</v>
      </c>
      <c r="AK4773" s="3">
        <f t="shared" si="1748"/>
        <v>595834.97635501518</v>
      </c>
    </row>
    <row r="4774" spans="2:37" x14ac:dyDescent="0.2">
      <c r="B4774" s="2">
        <v>41768</v>
      </c>
      <c r="C4774" s="1">
        <v>535.83000000000004</v>
      </c>
      <c r="D4774" s="1">
        <f t="shared" si="1733"/>
        <v>19</v>
      </c>
      <c r="E4774" s="1" t="b">
        <f t="shared" si="1734"/>
        <v>0</v>
      </c>
      <c r="F4774" s="6">
        <f t="shared" si="1735"/>
        <v>-3.0513330976612574E-3</v>
      </c>
      <c r="G4774" s="8">
        <f t="shared" si="1736"/>
        <v>1.6132133231029715E-3</v>
      </c>
      <c r="H4774" s="8">
        <f t="shared" si="1737"/>
        <v>6.2349186478797864E-4</v>
      </c>
      <c r="I4774" s="8">
        <f t="shared" si="1738"/>
        <v>2.4829003642229158E-4</v>
      </c>
      <c r="J4774" s="6">
        <f t="shared" si="1739"/>
        <v>1.1622193726517262E-3</v>
      </c>
      <c r="K4774" s="6">
        <f t="shared" si="1740"/>
        <v>8.5445857003647006E-4</v>
      </c>
      <c r="L4774" s="6">
        <f t="shared" si="1741"/>
        <v>5.936385862849936E-4</v>
      </c>
      <c r="M4774" s="9">
        <f t="shared" si="1742"/>
        <v>1</v>
      </c>
      <c r="N4774" s="9">
        <f t="shared" si="1743"/>
        <v>0.72969232991760702</v>
      </c>
      <c r="O4774" s="9">
        <f t="shared" si="1744"/>
        <v>0.41825117530869643</v>
      </c>
      <c r="P4774" s="9">
        <f t="shared" si="1745"/>
        <v>0.71598116840876791</v>
      </c>
      <c r="Q4774" s="10">
        <f t="shared" si="1746"/>
        <v>9.8275377630149027E-2</v>
      </c>
      <c r="R4774" s="10">
        <f t="shared" si="1717"/>
        <v>0.81403910042526784</v>
      </c>
      <c r="S4774" s="10">
        <f>_xlfn.PERCENTILE.INC($R$1519:R4774,0.75)</f>
        <v>0.82030203290316805</v>
      </c>
      <c r="T4774" s="10">
        <f t="shared" si="1718"/>
        <v>0.82030203290316805</v>
      </c>
      <c r="U4774" s="11">
        <f t="shared" si="1725"/>
        <v>0.81403910042526784</v>
      </c>
      <c r="V4774" s="10">
        <f t="shared" si="1719"/>
        <v>0.69298937409855332</v>
      </c>
      <c r="W4774" s="10">
        <f t="shared" si="1720"/>
        <v>0.80213756840423234</v>
      </c>
      <c r="X4774" s="10">
        <f t="shared" si="1726"/>
        <v>1.0175488755315849</v>
      </c>
      <c r="Y4774" s="10">
        <f>_xlfn.PERCENTILE.INC($X$1519:X4774,0.75)</f>
        <v>1.0253775411289603</v>
      </c>
      <c r="Z4774" s="10">
        <f t="shared" si="1727"/>
        <v>1.0253775411289603</v>
      </c>
      <c r="AA4774" s="10">
        <f t="shared" si="1728"/>
        <v>0.99269549449118</v>
      </c>
      <c r="AB4774" s="10">
        <f t="shared" si="1729"/>
        <v>0.5558728114693845</v>
      </c>
      <c r="AC4774" s="10">
        <f t="shared" si="1730"/>
        <v>0.55181243545580316</v>
      </c>
      <c r="AD4774" s="13">
        <f t="shared" si="1731"/>
        <v>555872.81146938447</v>
      </c>
      <c r="AE4774" s="13">
        <f t="shared" si="1721"/>
        <v>551812.43545580318</v>
      </c>
      <c r="AF4774" s="13"/>
      <c r="AG4774" s="2">
        <f t="shared" si="1747"/>
        <v>41768</v>
      </c>
      <c r="AH4774" s="3">
        <f t="shared" si="1722"/>
        <v>-1696.153107726549</v>
      </c>
      <c r="AI4774" s="3">
        <f t="shared" si="1723"/>
        <v>-1683.7635480073586</v>
      </c>
      <c r="AJ4774" s="3">
        <f t="shared" si="1732"/>
        <v>757274.19306755601</v>
      </c>
      <c r="AK4774" s="3">
        <f t="shared" si="1748"/>
        <v>594151.21280700783</v>
      </c>
    </row>
    <row r="4775" spans="2:37" x14ac:dyDescent="0.2">
      <c r="B4775" s="2">
        <v>41771</v>
      </c>
      <c r="C4775" s="1">
        <v>536.99</v>
      </c>
      <c r="D4775" s="1">
        <f t="shared" si="1733"/>
        <v>20</v>
      </c>
      <c r="E4775" s="1" t="b">
        <f t="shared" si="1734"/>
        <v>1</v>
      </c>
      <c r="F4775" s="6">
        <f t="shared" si="1735"/>
        <v>2.1648657223372059E-3</v>
      </c>
      <c r="G4775" s="8">
        <f t="shared" si="1736"/>
        <v>1.645386105889512E-3</v>
      </c>
      <c r="H4775" s="8">
        <f t="shared" si="1737"/>
        <v>6.7930471965107792E-4</v>
      </c>
      <c r="I4775" s="8">
        <f t="shared" si="1738"/>
        <v>2.6212187635684482E-4</v>
      </c>
      <c r="J4775" s="6">
        <f t="shared" si="1739"/>
        <v>1.161813693513879E-3</v>
      </c>
      <c r="K4775" s="6">
        <f t="shared" si="1740"/>
        <v>8.5450467817795386E-4</v>
      </c>
      <c r="L4775" s="6">
        <f t="shared" si="1741"/>
        <v>5.9347210978201101E-4</v>
      </c>
      <c r="M4775" s="9">
        <f t="shared" si="1742"/>
        <v>1</v>
      </c>
      <c r="N4775" s="9">
        <f t="shared" si="1743"/>
        <v>0.79496898846656772</v>
      </c>
      <c r="O4775" s="9">
        <f t="shared" si="1744"/>
        <v>0.44167513862298458</v>
      </c>
      <c r="P4775" s="9">
        <f t="shared" si="1745"/>
        <v>0.74554804236318406</v>
      </c>
      <c r="Q4775" s="10">
        <f t="shared" si="1746"/>
        <v>9.7551104185550574E-2</v>
      </c>
      <c r="R4775" s="10">
        <f t="shared" si="1717"/>
        <v>0.82008297771630689</v>
      </c>
      <c r="S4775" s="10">
        <f>_xlfn.PERCENTILE.INC($R$1519:R4775,0.75)</f>
        <v>0.82024691884893886</v>
      </c>
      <c r="T4775" s="10">
        <f t="shared" si="1718"/>
        <v>0.82024691884893886</v>
      </c>
      <c r="U4775" s="11">
        <f t="shared" si="1725"/>
        <v>0.82008297771630689</v>
      </c>
      <c r="V4775" s="10">
        <f t="shared" si="1719"/>
        <v>0.71598116840876791</v>
      </c>
      <c r="W4775" s="10">
        <f t="shared" si="1720"/>
        <v>0.81403910042526784</v>
      </c>
      <c r="X4775" s="10">
        <f t="shared" si="1726"/>
        <v>1.0251037221453836</v>
      </c>
      <c r="Y4775" s="10">
        <f>_xlfn.PERCENTILE.INC($X$1519:X4775,0.75)</f>
        <v>1.0253086485611738</v>
      </c>
      <c r="Z4775" s="10">
        <f t="shared" si="1727"/>
        <v>1.0253086485611738</v>
      </c>
      <c r="AA4775" s="10">
        <f t="shared" si="1728"/>
        <v>1.0251037221453836</v>
      </c>
      <c r="AB4775" s="10">
        <f t="shared" si="1729"/>
        <v>0.58283666625290564</v>
      </c>
      <c r="AC4775" s="10">
        <f t="shared" si="1730"/>
        <v>0.59746803597866027</v>
      </c>
      <c r="AD4775" s="13">
        <f t="shared" si="1731"/>
        <v>582836.66625290562</v>
      </c>
      <c r="AE4775" s="13">
        <f t="shared" si="1721"/>
        <v>597468.03597866022</v>
      </c>
      <c r="AF4775" s="13"/>
      <c r="AG4775" s="2">
        <f t="shared" si="1747"/>
        <v>41771</v>
      </c>
      <c r="AH4775" s="3">
        <f t="shared" si="1722"/>
        <v>1203.3899955292825</v>
      </c>
      <c r="AI4775" s="3">
        <f t="shared" si="1723"/>
        <v>1194.5998266776801</v>
      </c>
      <c r="AJ4775" s="3">
        <f t="shared" si="1732"/>
        <v>758477.58306308533</v>
      </c>
      <c r="AK4775" s="3">
        <f t="shared" si="1748"/>
        <v>595345.81263368553</v>
      </c>
    </row>
    <row r="4776" spans="2:37" x14ac:dyDescent="0.2">
      <c r="B4776" s="2">
        <v>41772</v>
      </c>
      <c r="C4776" s="1">
        <v>539.03</v>
      </c>
      <c r="D4776" s="1">
        <f t="shared" si="1733"/>
        <v>20</v>
      </c>
      <c r="E4776" s="1" t="b">
        <f t="shared" si="1734"/>
        <v>0</v>
      </c>
      <c r="F4776" s="6">
        <f t="shared" si="1735"/>
        <v>3.7989534255757906E-3</v>
      </c>
      <c r="G4776" s="8">
        <f t="shared" si="1736"/>
        <v>1.6989534565553554E-3</v>
      </c>
      <c r="H4776" s="8">
        <f t="shared" si="1737"/>
        <v>6.872303272242227E-4</v>
      </c>
      <c r="I4776" s="8">
        <f t="shared" si="1738"/>
        <v>2.8229384641014778E-4</v>
      </c>
      <c r="J4776" s="6">
        <f t="shared" si="1739"/>
        <v>1.1618985093052882E-3</v>
      </c>
      <c r="K4776" s="6">
        <f t="shared" si="1740"/>
        <v>8.5452051110972637E-4</v>
      </c>
      <c r="L4776" s="6">
        <f t="shared" si="1741"/>
        <v>5.9326345089301424E-4</v>
      </c>
      <c r="M4776" s="9">
        <f t="shared" si="1742"/>
        <v>1</v>
      </c>
      <c r="N4776" s="9">
        <f t="shared" si="1743"/>
        <v>0.80422917681841055</v>
      </c>
      <c r="O4776" s="9">
        <f t="shared" si="1744"/>
        <v>0.47583218886183343</v>
      </c>
      <c r="P4776" s="9">
        <f t="shared" si="1745"/>
        <v>0.76002045522674788</v>
      </c>
      <c r="Q4776" s="10">
        <f t="shared" si="1746"/>
        <v>9.7634864665194859E-2</v>
      </c>
      <c r="R4776" s="10">
        <f t="shared" si="1717"/>
        <v>0.81937943248380019</v>
      </c>
      <c r="S4776" s="10">
        <f>_xlfn.PERCENTILE.INC($R$1519:R4776,0.75)</f>
        <v>0.82020593356578086</v>
      </c>
      <c r="T4776" s="10">
        <f t="shared" si="1718"/>
        <v>0.82020593356578086</v>
      </c>
      <c r="U4776" s="11">
        <f t="shared" si="1725"/>
        <v>0.81937943248380019</v>
      </c>
      <c r="V4776" s="10">
        <f t="shared" si="1719"/>
        <v>0.71598116840876791</v>
      </c>
      <c r="W4776" s="10">
        <f t="shared" si="1720"/>
        <v>0.81403910042526784</v>
      </c>
      <c r="X4776" s="10">
        <f t="shared" si="1726"/>
        <v>1.0242242906047503</v>
      </c>
      <c r="Y4776" s="10">
        <f>_xlfn.PERCENTILE.INC($X$1519:X4776,0.75)</f>
        <v>1.0252574169572262</v>
      </c>
      <c r="Z4776" s="10">
        <f t="shared" si="1727"/>
        <v>1.0252574169572262</v>
      </c>
      <c r="AA4776" s="10">
        <f t="shared" si="1728"/>
        <v>1.0251037221453836</v>
      </c>
      <c r="AB4776" s="10">
        <f t="shared" si="1729"/>
        <v>0.58283666625290564</v>
      </c>
      <c r="AC4776" s="10">
        <f t="shared" si="1730"/>
        <v>0.59746803597866027</v>
      </c>
      <c r="AD4776" s="13">
        <f t="shared" si="1731"/>
        <v>582836.66625290562</v>
      </c>
      <c r="AE4776" s="13">
        <f t="shared" si="1721"/>
        <v>597468.03597866022</v>
      </c>
      <c r="AF4776" s="13"/>
      <c r="AG4776" s="2">
        <f t="shared" si="1747"/>
        <v>41772</v>
      </c>
      <c r="AH4776" s="3">
        <f t="shared" si="1722"/>
        <v>2214.1693498126497</v>
      </c>
      <c r="AI4776" s="3">
        <f t="shared" si="1723"/>
        <v>2269.7532419531708</v>
      </c>
      <c r="AJ4776" s="3">
        <f t="shared" si="1732"/>
        <v>760691.752412898</v>
      </c>
      <c r="AK4776" s="3">
        <f t="shared" si="1748"/>
        <v>597615.56587563874</v>
      </c>
    </row>
    <row r="4777" spans="2:37" x14ac:dyDescent="0.2">
      <c r="B4777" s="2">
        <v>41773</v>
      </c>
      <c r="C4777" s="1">
        <v>538.36</v>
      </c>
      <c r="D4777" s="1">
        <f t="shared" si="1733"/>
        <v>20</v>
      </c>
      <c r="E4777" s="1" t="b">
        <f t="shared" si="1734"/>
        <v>0</v>
      </c>
      <c r="F4777" s="6">
        <f t="shared" si="1735"/>
        <v>-1.2429734894160438E-3</v>
      </c>
      <c r="G4777" s="8">
        <f t="shared" si="1736"/>
        <v>1.597843555753467E-3</v>
      </c>
      <c r="H4777" s="8">
        <f t="shared" si="1737"/>
        <v>6.6466492659001601E-4</v>
      </c>
      <c r="I4777" s="8">
        <f t="shared" si="1738"/>
        <v>2.6309048658326083E-4</v>
      </c>
      <c r="J4777" s="6">
        <f t="shared" si="1739"/>
        <v>1.1620043187535486E-3</v>
      </c>
      <c r="K4777" s="6">
        <f t="shared" si="1740"/>
        <v>8.5452658144085768E-4</v>
      </c>
      <c r="L4777" s="6">
        <f t="shared" si="1741"/>
        <v>5.9303011173133906E-4</v>
      </c>
      <c r="M4777" s="9">
        <f t="shared" si="1742"/>
        <v>1</v>
      </c>
      <c r="N4777" s="9">
        <f t="shared" si="1743"/>
        <v>0.7778165606847397</v>
      </c>
      <c r="O4777" s="9">
        <f t="shared" si="1744"/>
        <v>0.44363765242067327</v>
      </c>
      <c r="P4777" s="9">
        <f t="shared" si="1745"/>
        <v>0.74048473770180434</v>
      </c>
      <c r="Q4777" s="10">
        <f t="shared" si="1746"/>
        <v>9.7795999090296792E-2</v>
      </c>
      <c r="R4777" s="10">
        <f t="shared" si="1717"/>
        <v>0.81802937486363392</v>
      </c>
      <c r="S4777" s="10">
        <f>_xlfn.PERCENTILE.INC($R$1519:R4777,0.75)</f>
        <v>0.82016494828262287</v>
      </c>
      <c r="T4777" s="10">
        <f t="shared" si="1718"/>
        <v>0.82016494828262287</v>
      </c>
      <c r="U4777" s="11">
        <f t="shared" si="1725"/>
        <v>0.81802937486363392</v>
      </c>
      <c r="V4777" s="10">
        <f t="shared" si="1719"/>
        <v>0.71598116840876791</v>
      </c>
      <c r="W4777" s="10">
        <f t="shared" si="1720"/>
        <v>0.81403910042526784</v>
      </c>
      <c r="X4777" s="10">
        <f t="shared" si="1726"/>
        <v>1.0225367185795424</v>
      </c>
      <c r="Y4777" s="10">
        <f>_xlfn.PERCENTILE.INC($X$1519:X4777,0.75)</f>
        <v>1.0252061853532788</v>
      </c>
      <c r="Z4777" s="10">
        <f t="shared" si="1727"/>
        <v>1.0252061853532788</v>
      </c>
      <c r="AA4777" s="10">
        <f t="shared" si="1728"/>
        <v>1.0251037221453836</v>
      </c>
      <c r="AB4777" s="10">
        <f t="shared" si="1729"/>
        <v>0.58283666625290564</v>
      </c>
      <c r="AC4777" s="10">
        <f t="shared" si="1730"/>
        <v>0.59746803597866027</v>
      </c>
      <c r="AD4777" s="13">
        <f t="shared" si="1731"/>
        <v>582836.66625290562</v>
      </c>
      <c r="AE4777" s="13">
        <f t="shared" si="1721"/>
        <v>597468.03597866022</v>
      </c>
      <c r="AF4777" s="13"/>
      <c r="AG4777" s="2">
        <f t="shared" si="1747"/>
        <v>41773</v>
      </c>
      <c r="AH4777" s="3">
        <f t="shared" si="1722"/>
        <v>-724.4505248119882</v>
      </c>
      <c r="AI4777" s="3">
        <f t="shared" si="1723"/>
        <v>-742.63692949494566</v>
      </c>
      <c r="AJ4777" s="3">
        <f t="shared" si="1732"/>
        <v>759967.30188808602</v>
      </c>
      <c r="AK4777" s="3">
        <f t="shared" si="1748"/>
        <v>596872.92894614383</v>
      </c>
    </row>
    <row r="4778" spans="2:37" x14ac:dyDescent="0.2">
      <c r="B4778" s="2">
        <v>41774</v>
      </c>
      <c r="C4778" s="1">
        <v>537.74</v>
      </c>
      <c r="D4778" s="1">
        <f t="shared" si="1733"/>
        <v>20</v>
      </c>
      <c r="E4778" s="1" t="b">
        <f t="shared" si="1734"/>
        <v>0</v>
      </c>
      <c r="F4778" s="6">
        <f t="shared" si="1735"/>
        <v>-1.1516457389108004E-3</v>
      </c>
      <c r="G4778" s="8">
        <f t="shared" si="1736"/>
        <v>1.4412970505158968E-3</v>
      </c>
      <c r="H4778" s="8">
        <f t="shared" si="1737"/>
        <v>6.3752666295811616E-4</v>
      </c>
      <c r="I4778" s="8">
        <f t="shared" si="1738"/>
        <v>2.5697335562927963E-4</v>
      </c>
      <c r="J4778" s="6">
        <f t="shared" si="1739"/>
        <v>1.1617452036682277E-3</v>
      </c>
      <c r="K4778" s="6">
        <f t="shared" si="1740"/>
        <v>8.5456698348745539E-4</v>
      </c>
      <c r="L4778" s="6">
        <f t="shared" si="1741"/>
        <v>5.9284675339284416E-4</v>
      </c>
      <c r="M4778" s="9">
        <f t="shared" si="1742"/>
        <v>1</v>
      </c>
      <c r="N4778" s="9">
        <f t="shared" si="1743"/>
        <v>0.74602304474295755</v>
      </c>
      <c r="O4778" s="9">
        <f t="shared" si="1744"/>
        <v>0.43345662965788179</v>
      </c>
      <c r="P4778" s="9">
        <f t="shared" si="1745"/>
        <v>0.72649322480027978</v>
      </c>
      <c r="Q4778" s="10">
        <f t="shared" si="1746"/>
        <v>9.6813154124377507E-2</v>
      </c>
      <c r="R4778" s="10">
        <f t="shared" si="1717"/>
        <v>0.82633399070153879</v>
      </c>
      <c r="S4778" s="10">
        <f>_xlfn.PERCENTILE.INC($R$1519:R4778,0.75)</f>
        <v>0.82030203290316805</v>
      </c>
      <c r="T4778" s="10">
        <f t="shared" si="1718"/>
        <v>0.82030203290316805</v>
      </c>
      <c r="U4778" s="11">
        <f t="shared" si="1725"/>
        <v>0.82030203290316805</v>
      </c>
      <c r="V4778" s="10">
        <f t="shared" si="1719"/>
        <v>0.71598116840876791</v>
      </c>
      <c r="W4778" s="10">
        <f t="shared" si="1720"/>
        <v>0.81403910042526784</v>
      </c>
      <c r="X4778" s="10">
        <f t="shared" si="1726"/>
        <v>1.0329174883769234</v>
      </c>
      <c r="Y4778" s="10">
        <f>_xlfn.PERCENTILE.INC($X$1519:X4778,0.75)</f>
        <v>1.0253775411289603</v>
      </c>
      <c r="Z4778" s="10">
        <f t="shared" si="1727"/>
        <v>1.0253775411289603</v>
      </c>
      <c r="AA4778" s="10">
        <f t="shared" si="1728"/>
        <v>1.0251037221453836</v>
      </c>
      <c r="AB4778" s="10">
        <f t="shared" si="1729"/>
        <v>0.58283666625290564</v>
      </c>
      <c r="AC4778" s="10">
        <f t="shared" si="1730"/>
        <v>0.59746803597866027</v>
      </c>
      <c r="AD4778" s="13">
        <f t="shared" si="1731"/>
        <v>582836.66625290562</v>
      </c>
      <c r="AE4778" s="13">
        <f t="shared" si="1721"/>
        <v>597468.03597866022</v>
      </c>
      <c r="AF4778" s="13"/>
      <c r="AG4778" s="2">
        <f t="shared" si="1747"/>
        <v>41774</v>
      </c>
      <c r="AH4778" s="3">
        <f t="shared" si="1722"/>
        <v>-671.22136317113507</v>
      </c>
      <c r="AI4778" s="3">
        <f t="shared" si="1723"/>
        <v>-688.07151777022875</v>
      </c>
      <c r="AJ4778" s="3">
        <f t="shared" si="1732"/>
        <v>759296.0805249149</v>
      </c>
      <c r="AK4778" s="3">
        <f t="shared" si="1748"/>
        <v>596184.85742837365</v>
      </c>
    </row>
    <row r="4779" spans="2:37" x14ac:dyDescent="0.2">
      <c r="B4779" s="2">
        <v>41775</v>
      </c>
      <c r="C4779" s="1">
        <v>539.63</v>
      </c>
      <c r="D4779" s="1">
        <f t="shared" si="1733"/>
        <v>20</v>
      </c>
      <c r="E4779" s="1" t="b">
        <f t="shared" si="1734"/>
        <v>0</v>
      </c>
      <c r="F4779" s="6">
        <f t="shared" si="1735"/>
        <v>3.5147097110126424E-3</v>
      </c>
      <c r="G4779" s="8">
        <f t="shared" si="1736"/>
        <v>1.5294271899310504E-3</v>
      </c>
      <c r="H4779" s="8">
        <f t="shared" si="1737"/>
        <v>6.865797281501465E-4</v>
      </c>
      <c r="I4779" s="8">
        <f t="shared" si="1738"/>
        <v>2.9992836605330662E-4</v>
      </c>
      <c r="J4779" s="6">
        <f t="shared" si="1739"/>
        <v>1.1614835557968611E-3</v>
      </c>
      <c r="K4779" s="6">
        <f t="shared" si="1740"/>
        <v>8.5462552560141712E-4</v>
      </c>
      <c r="L4779" s="6">
        <f t="shared" si="1741"/>
        <v>5.9269659925540027E-4</v>
      </c>
      <c r="M4779" s="9">
        <f t="shared" si="1742"/>
        <v>1</v>
      </c>
      <c r="N4779" s="9">
        <f t="shared" si="1743"/>
        <v>0.80336908690737574</v>
      </c>
      <c r="O4779" s="9">
        <f t="shared" si="1744"/>
        <v>0.50604030195230421</v>
      </c>
      <c r="P4779" s="9">
        <f t="shared" si="1745"/>
        <v>0.76980312961989339</v>
      </c>
      <c r="Q4779" s="10">
        <f t="shared" si="1746"/>
        <v>9.6138730691660346E-2</v>
      </c>
      <c r="R4779" s="10">
        <f t="shared" si="1717"/>
        <v>0.83213081163489588</v>
      </c>
      <c r="S4779" s="10">
        <f>_xlfn.PERCENTILE.INC($R$1519:R4779,0.75)</f>
        <v>0.82046737506585565</v>
      </c>
      <c r="T4779" s="10">
        <f t="shared" si="1718"/>
        <v>0.82046737506585565</v>
      </c>
      <c r="U4779" s="11">
        <f t="shared" si="1725"/>
        <v>0.82046737506585565</v>
      </c>
      <c r="V4779" s="10">
        <f t="shared" si="1719"/>
        <v>0.71598116840876791</v>
      </c>
      <c r="W4779" s="10">
        <f t="shared" si="1720"/>
        <v>0.81403910042526784</v>
      </c>
      <c r="X4779" s="10">
        <f t="shared" si="1726"/>
        <v>1.0401635145436199</v>
      </c>
      <c r="Y4779" s="10">
        <f>_xlfn.PERCENTILE.INC($X$1519:X4779,0.75)</f>
        <v>1.0255842188323196</v>
      </c>
      <c r="Z4779" s="10">
        <f t="shared" si="1727"/>
        <v>1.0255842188323196</v>
      </c>
      <c r="AA4779" s="10">
        <f t="shared" si="1728"/>
        <v>1.0251037221453836</v>
      </c>
      <c r="AB4779" s="10">
        <f t="shared" si="1729"/>
        <v>0.58283666625290564</v>
      </c>
      <c r="AC4779" s="10">
        <f t="shared" si="1730"/>
        <v>0.59746803597866027</v>
      </c>
      <c r="AD4779" s="13">
        <f t="shared" si="1731"/>
        <v>582836.66625290562</v>
      </c>
      <c r="AE4779" s="13">
        <f t="shared" si="1721"/>
        <v>597468.03597866022</v>
      </c>
      <c r="AF4779" s="13"/>
      <c r="AG4779" s="2">
        <f t="shared" si="1747"/>
        <v>41775</v>
      </c>
      <c r="AH4779" s="3">
        <f t="shared" si="1722"/>
        <v>2048.5016908133216</v>
      </c>
      <c r="AI4779" s="3">
        <f t="shared" si="1723"/>
        <v>2099.9267080738477</v>
      </c>
      <c r="AJ4779" s="3">
        <f t="shared" si="1732"/>
        <v>761344.58221572824</v>
      </c>
      <c r="AK4779" s="3">
        <f t="shared" si="1748"/>
        <v>598284.78413644747</v>
      </c>
    </row>
    <row r="4780" spans="2:37" x14ac:dyDescent="0.2">
      <c r="B4780" s="2">
        <v>41778</v>
      </c>
      <c r="C4780" s="1">
        <v>540.28</v>
      </c>
      <c r="D4780" s="1">
        <f t="shared" si="1733"/>
        <v>21</v>
      </c>
      <c r="E4780" s="1" t="b">
        <f t="shared" si="1734"/>
        <v>1</v>
      </c>
      <c r="F4780" s="6">
        <f t="shared" si="1735"/>
        <v>1.2045290291495814E-3</v>
      </c>
      <c r="G4780" s="8">
        <f t="shared" si="1736"/>
        <v>1.5699918706109357E-3</v>
      </c>
      <c r="H4780" s="8">
        <f t="shared" si="1737"/>
        <v>7.6687200836176336E-4</v>
      </c>
      <c r="I4780" s="8">
        <f t="shared" si="1738"/>
        <v>3.0085100948507536E-4</v>
      </c>
      <c r="J4780" s="6">
        <f t="shared" si="1739"/>
        <v>1.1615787175011342E-3</v>
      </c>
      <c r="K4780" s="6">
        <f t="shared" si="1740"/>
        <v>8.5471341886648067E-4</v>
      </c>
      <c r="L4780" s="6">
        <f t="shared" si="1741"/>
        <v>5.9254452682704984E-4</v>
      </c>
      <c r="M4780" s="9">
        <f t="shared" si="1742"/>
        <v>1</v>
      </c>
      <c r="N4780" s="9">
        <f t="shared" si="1743"/>
        <v>0.89722706047927459</v>
      </c>
      <c r="O4780" s="9">
        <f t="shared" si="1744"/>
        <v>0.50772726076142949</v>
      </c>
      <c r="P4780" s="9">
        <f t="shared" si="1745"/>
        <v>0.80165144041356795</v>
      </c>
      <c r="Q4780" s="10">
        <f t="shared" si="1746"/>
        <v>9.5846531033740689E-2</v>
      </c>
      <c r="R4780" s="10">
        <f t="shared" si="1717"/>
        <v>0.83466766232611733</v>
      </c>
      <c r="S4780" s="10">
        <f>_xlfn.PERCENTILE.INC($R$1519:R4780,0.75)</f>
        <v>0.8204776020241592</v>
      </c>
      <c r="T4780" s="10">
        <f t="shared" si="1718"/>
        <v>0.8204776020241592</v>
      </c>
      <c r="U4780" s="11">
        <f t="shared" si="1725"/>
        <v>0.8204776020241592</v>
      </c>
      <c r="V4780" s="10">
        <f t="shared" si="1719"/>
        <v>0.76980312961989339</v>
      </c>
      <c r="W4780" s="10">
        <f t="shared" si="1720"/>
        <v>0.82046737506585565</v>
      </c>
      <c r="X4780" s="10">
        <f t="shared" si="1726"/>
        <v>1.0433345779076468</v>
      </c>
      <c r="Y4780" s="10">
        <f>_xlfn.PERCENTILE.INC($X$1519:X4780,0.75)</f>
        <v>1.025597002530199</v>
      </c>
      <c r="Z4780" s="10">
        <f t="shared" si="1727"/>
        <v>1.025597002530199</v>
      </c>
      <c r="AA4780" s="10">
        <f t="shared" si="1728"/>
        <v>1.025597002530199</v>
      </c>
      <c r="AB4780" s="10">
        <f t="shared" si="1729"/>
        <v>0.63159835307671452</v>
      </c>
      <c r="AC4780" s="10">
        <f t="shared" si="1730"/>
        <v>0.64776537771848874</v>
      </c>
      <c r="AD4780" s="13">
        <f t="shared" si="1731"/>
        <v>631598.35307671456</v>
      </c>
      <c r="AE4780" s="13">
        <f t="shared" si="1721"/>
        <v>647765.3777184888</v>
      </c>
      <c r="AF4780" s="13"/>
      <c r="AG4780" s="2">
        <f t="shared" si="1747"/>
        <v>41778</v>
      </c>
      <c r="AH4780" s="3">
        <f t="shared" si="1722"/>
        <v>702.04368375439094</v>
      </c>
      <c r="AI4780" s="3">
        <f t="shared" si="1723"/>
        <v>719.66759332528272</v>
      </c>
      <c r="AJ4780" s="3">
        <f t="shared" si="1732"/>
        <v>762046.62589948263</v>
      </c>
      <c r="AK4780" s="3">
        <f t="shared" si="1748"/>
        <v>599004.45172977273</v>
      </c>
    </row>
    <row r="4781" spans="2:37" x14ac:dyDescent="0.2">
      <c r="B4781" s="2">
        <v>41779</v>
      </c>
      <c r="C4781" s="1">
        <v>539.51</v>
      </c>
      <c r="D4781" s="1">
        <f t="shared" si="1733"/>
        <v>21</v>
      </c>
      <c r="E4781" s="1" t="b">
        <f t="shared" si="1734"/>
        <v>0</v>
      </c>
      <c r="F4781" s="6">
        <f t="shared" si="1735"/>
        <v>-1.4251869401050721E-3</v>
      </c>
      <c r="G4781" s="8">
        <f t="shared" si="1736"/>
        <v>1.5478902546458004E-3</v>
      </c>
      <c r="H4781" s="8">
        <f t="shared" si="1737"/>
        <v>8.1374994239911762E-4</v>
      </c>
      <c r="I4781" s="8">
        <f t="shared" si="1738"/>
        <v>2.7084896263076272E-4</v>
      </c>
      <c r="J4781" s="6">
        <f t="shared" si="1739"/>
        <v>1.1617501198220173E-3</v>
      </c>
      <c r="K4781" s="6">
        <f t="shared" si="1740"/>
        <v>8.5481683626916383E-4</v>
      </c>
      <c r="L4781" s="6">
        <f t="shared" si="1741"/>
        <v>5.9234497581363201E-4</v>
      </c>
      <c r="M4781" s="9">
        <f t="shared" si="1742"/>
        <v>1</v>
      </c>
      <c r="N4781" s="9">
        <f t="shared" si="1743"/>
        <v>0.95195825336187567</v>
      </c>
      <c r="O4781" s="9">
        <f t="shared" si="1744"/>
        <v>0.45724868731895724</v>
      </c>
      <c r="P4781" s="9">
        <f t="shared" si="1745"/>
        <v>0.80306898022694428</v>
      </c>
      <c r="Q4781" s="10">
        <f t="shared" si="1746"/>
        <v>9.4891068000943712E-2</v>
      </c>
      <c r="R4781" s="10">
        <f t="shared" si="1717"/>
        <v>0.84307197384694188</v>
      </c>
      <c r="S4781" s="10">
        <f>_xlfn.PERCENTILE.INC($R$1519:R4781,0.75)</f>
        <v>0.8205662597165051</v>
      </c>
      <c r="T4781" s="10">
        <f t="shared" si="1718"/>
        <v>0.8205662597165051</v>
      </c>
      <c r="U4781" s="11">
        <f t="shared" si="1725"/>
        <v>0.8205662597165051</v>
      </c>
      <c r="V4781" s="10">
        <f t="shared" si="1719"/>
        <v>0.76980312961989339</v>
      </c>
      <c r="W4781" s="10">
        <f t="shared" si="1720"/>
        <v>0.82046737506585565</v>
      </c>
      <c r="X4781" s="10">
        <f t="shared" si="1726"/>
        <v>1.0538399673086774</v>
      </c>
      <c r="Y4781" s="10">
        <f>_xlfn.PERCENTILE.INC($X$1519:X4781,0.75)</f>
        <v>1.0257078246456315</v>
      </c>
      <c r="Z4781" s="10">
        <f t="shared" si="1727"/>
        <v>1.0257078246456315</v>
      </c>
      <c r="AA4781" s="10">
        <f t="shared" si="1728"/>
        <v>1.025597002530199</v>
      </c>
      <c r="AB4781" s="10">
        <f t="shared" si="1729"/>
        <v>0.63159835307671452</v>
      </c>
      <c r="AC4781" s="10">
        <f t="shared" si="1730"/>
        <v>0.64776537771848874</v>
      </c>
      <c r="AD4781" s="13">
        <f t="shared" si="1731"/>
        <v>631598.35307671456</v>
      </c>
      <c r="AE4781" s="13">
        <f t="shared" si="1721"/>
        <v>647765.3777184888</v>
      </c>
      <c r="AF4781" s="13"/>
      <c r="AG4781" s="2">
        <f t="shared" si="1747"/>
        <v>41779</v>
      </c>
      <c r="AH4781" s="3">
        <f t="shared" si="1722"/>
        <v>-900.14572419680576</v>
      </c>
      <c r="AI4781" s="3">
        <f t="shared" si="1723"/>
        <v>-923.18675657661925</v>
      </c>
      <c r="AJ4781" s="3">
        <f t="shared" si="1732"/>
        <v>761146.48017528583</v>
      </c>
      <c r="AK4781" s="3">
        <f t="shared" si="1748"/>
        <v>598081.26497319608</v>
      </c>
    </row>
    <row r="4782" spans="2:37" x14ac:dyDescent="0.2">
      <c r="B4782" s="2">
        <v>41780</v>
      </c>
      <c r="C4782" s="1">
        <v>540.41</v>
      </c>
      <c r="D4782" s="1">
        <f t="shared" si="1733"/>
        <v>21</v>
      </c>
      <c r="E4782" s="1" t="b">
        <f t="shared" si="1734"/>
        <v>0</v>
      </c>
      <c r="F4782" s="6">
        <f t="shared" si="1735"/>
        <v>1.6681803859057709E-3</v>
      </c>
      <c r="G4782" s="8">
        <f t="shared" si="1736"/>
        <v>1.5501489059908976E-3</v>
      </c>
      <c r="H4782" s="8">
        <f t="shared" si="1737"/>
        <v>7.8862660012772037E-4</v>
      </c>
      <c r="I4782" s="8">
        <f t="shared" si="1738"/>
        <v>3.0549100392758067E-4</v>
      </c>
      <c r="J4782" s="6">
        <f t="shared" si="1739"/>
        <v>1.1616859364422124E-3</v>
      </c>
      <c r="K4782" s="6">
        <f t="shared" si="1740"/>
        <v>8.5488972441475546E-4</v>
      </c>
      <c r="L4782" s="6">
        <f t="shared" si="1741"/>
        <v>5.9217873228883781E-4</v>
      </c>
      <c r="M4782" s="9">
        <f t="shared" si="1742"/>
        <v>1</v>
      </c>
      <c r="N4782" s="9">
        <f t="shared" si="1743"/>
        <v>0.92248927271596604</v>
      </c>
      <c r="O4782" s="9">
        <f t="shared" si="1744"/>
        <v>0.51587635163259471</v>
      </c>
      <c r="P4782" s="9">
        <f t="shared" si="1745"/>
        <v>0.81278854144952017</v>
      </c>
      <c r="Q4782" s="10">
        <f t="shared" si="1746"/>
        <v>9.4537203864925576E-2</v>
      </c>
      <c r="R4782" s="10">
        <f t="shared" si="1717"/>
        <v>0.84622769374799489</v>
      </c>
      <c r="S4782" s="10">
        <f>_xlfn.PERCENTILE.INC($R$1519:R4782,0.75)</f>
        <v>0.82082552710361789</v>
      </c>
      <c r="T4782" s="10">
        <f t="shared" si="1718"/>
        <v>0.82082552710361789</v>
      </c>
      <c r="U4782" s="11">
        <f t="shared" si="1725"/>
        <v>0.82082552710361789</v>
      </c>
      <c r="V4782" s="10">
        <f t="shared" si="1719"/>
        <v>0.76980312961989339</v>
      </c>
      <c r="W4782" s="10">
        <f t="shared" si="1720"/>
        <v>0.82046737506585565</v>
      </c>
      <c r="X4782" s="10">
        <f t="shared" si="1726"/>
        <v>1.0577846171849936</v>
      </c>
      <c r="Y4782" s="10">
        <f>_xlfn.PERCENTILE.INC($X$1519:X4782,0.75)</f>
        <v>1.0260319088795224</v>
      </c>
      <c r="Z4782" s="10">
        <f t="shared" si="1727"/>
        <v>1.0260319088795224</v>
      </c>
      <c r="AA4782" s="10">
        <f t="shared" si="1728"/>
        <v>1.025597002530199</v>
      </c>
      <c r="AB4782" s="10">
        <f t="shared" si="1729"/>
        <v>0.63159835307671452</v>
      </c>
      <c r="AC4782" s="10">
        <f t="shared" si="1730"/>
        <v>0.64776537771848874</v>
      </c>
      <c r="AD4782" s="13">
        <f t="shared" si="1731"/>
        <v>631598.35307671456</v>
      </c>
      <c r="AE4782" s="13">
        <f t="shared" si="1721"/>
        <v>647765.3777184888</v>
      </c>
      <c r="AF4782" s="13"/>
      <c r="AG4782" s="2">
        <f t="shared" si="1747"/>
        <v>41780</v>
      </c>
      <c r="AH4782" s="3">
        <f t="shared" si="1722"/>
        <v>1053.619984372963</v>
      </c>
      <c r="AI4782" s="3">
        <f t="shared" si="1723"/>
        <v>1080.5894977788262</v>
      </c>
      <c r="AJ4782" s="3">
        <f t="shared" si="1732"/>
        <v>762200.10015965882</v>
      </c>
      <c r="AK4782" s="3">
        <f t="shared" si="1748"/>
        <v>599161.85447097488</v>
      </c>
    </row>
    <row r="4783" spans="2:37" x14ac:dyDescent="0.2">
      <c r="B4783" s="2">
        <v>41781</v>
      </c>
      <c r="C4783" s="1">
        <v>540.45000000000005</v>
      </c>
      <c r="D4783" s="1">
        <f t="shared" si="1733"/>
        <v>21</v>
      </c>
      <c r="E4783" s="1" t="b">
        <f t="shared" si="1734"/>
        <v>0</v>
      </c>
      <c r="F4783" s="6">
        <f t="shared" si="1735"/>
        <v>7.4017875317133885E-5</v>
      </c>
      <c r="G4783" s="8">
        <f t="shared" si="1736"/>
        <v>1.5249775225624816E-3</v>
      </c>
      <c r="H4783" s="8">
        <f t="shared" si="1737"/>
        <v>8.6829818943419564E-4</v>
      </c>
      <c r="I4783" s="8">
        <f t="shared" si="1738"/>
        <v>3.0499613891415229E-4</v>
      </c>
      <c r="J4783" s="6">
        <f t="shared" si="1739"/>
        <v>1.1615787980523791E-3</v>
      </c>
      <c r="K4783" s="6">
        <f t="shared" si="1740"/>
        <v>8.5500512517025637E-4</v>
      </c>
      <c r="L4783" s="6">
        <f t="shared" si="1741"/>
        <v>5.9200352629856887E-4</v>
      </c>
      <c r="M4783" s="9">
        <f t="shared" si="1742"/>
        <v>1</v>
      </c>
      <c r="N4783" s="9">
        <f t="shared" si="1743"/>
        <v>1</v>
      </c>
      <c r="O4783" s="9">
        <f t="shared" si="1744"/>
        <v>0.51519311180645178</v>
      </c>
      <c r="P4783" s="9">
        <f t="shared" si="1745"/>
        <v>0.83839770393548385</v>
      </c>
      <c r="Q4783" s="10">
        <f t="shared" si="1746"/>
        <v>9.2720568662467764E-2</v>
      </c>
      <c r="R4783" s="10">
        <f t="shared" ref="R4783:R4846" si="1749">IF(B4783&lt;&gt;"",$C$7/Q4783,"")</f>
        <v>0.86280747793108714</v>
      </c>
      <c r="S4783" s="10">
        <f>_xlfn.PERCENTILE.INC($R$1519:R4783,0.75)</f>
        <v>0.82134758314622192</v>
      </c>
      <c r="T4783" s="10">
        <f t="shared" ref="T4783:T4846" si="1750">MIN(S4783,$C$9)</f>
        <v>0.82134758314622192</v>
      </c>
      <c r="U4783" s="11">
        <f t="shared" si="1725"/>
        <v>0.82134758314622192</v>
      </c>
      <c r="V4783" s="10">
        <f t="shared" ref="V4783:V4846" si="1751">IF(B4783&lt;&gt;"",IF($E4783,P4782,V4782),"")</f>
        <v>0.76980312961989339</v>
      </c>
      <c r="W4783" s="10">
        <f t="shared" ref="W4783:W4846" si="1752">IF(B4783&lt;&gt;"",IF($E4783,U4782,W4782),"")</f>
        <v>0.82046737506585565</v>
      </c>
      <c r="X4783" s="10">
        <f t="shared" si="1726"/>
        <v>1.078509347413859</v>
      </c>
      <c r="Y4783" s="10">
        <f>_xlfn.PERCENTILE.INC($X$1519:X4783,0.75)</f>
        <v>1.0266844789327774</v>
      </c>
      <c r="Z4783" s="10">
        <f t="shared" si="1727"/>
        <v>1.0266844789327774</v>
      </c>
      <c r="AA4783" s="10">
        <f t="shared" si="1728"/>
        <v>1.025597002530199</v>
      </c>
      <c r="AB4783" s="10">
        <f t="shared" si="1729"/>
        <v>0.63159835307671452</v>
      </c>
      <c r="AC4783" s="10">
        <f t="shared" si="1730"/>
        <v>0.64776537771848874</v>
      </c>
      <c r="AD4783" s="13">
        <f t="shared" si="1731"/>
        <v>631598.35307671456</v>
      </c>
      <c r="AE4783" s="13">
        <f t="shared" ref="AE4783:AE4846" si="1753">IF(B4783&lt;&gt;"",AC4783*$C$6,"")</f>
        <v>647765.3777184888</v>
      </c>
      <c r="AF4783" s="13"/>
      <c r="AG4783" s="2">
        <f t="shared" si="1747"/>
        <v>41781</v>
      </c>
      <c r="AH4783" s="3">
        <f t="shared" ref="AH4783:AH4846" si="1754">IF(B4783&lt;&gt;"",AD4782*$F4783,"")</f>
        <v>46.74956814853936</v>
      </c>
      <c r="AI4783" s="3">
        <f t="shared" ref="AI4783:AI4846" si="1755">IF(B4783&lt;&gt;"",AE4782*$F4783,"")</f>
        <v>47.946216962723241</v>
      </c>
      <c r="AJ4783" s="3">
        <f t="shared" si="1732"/>
        <v>762246.84972780733</v>
      </c>
      <c r="AK4783" s="3">
        <f t="shared" si="1748"/>
        <v>599209.80068793765</v>
      </c>
    </row>
    <row r="4784" spans="2:37" x14ac:dyDescent="0.2">
      <c r="B4784" s="2">
        <v>41782</v>
      </c>
      <c r="C4784" s="1">
        <v>538.97</v>
      </c>
      <c r="D4784" s="1">
        <f t="shared" si="1733"/>
        <v>21</v>
      </c>
      <c r="E4784" s="1" t="b">
        <f t="shared" si="1734"/>
        <v>0</v>
      </c>
      <c r="F4784" s="6">
        <f t="shared" si="1735"/>
        <v>-2.7384586918308695E-3</v>
      </c>
      <c r="G4784" s="8">
        <f t="shared" si="1736"/>
        <v>1.357791460747614E-3</v>
      </c>
      <c r="H4784" s="8">
        <f t="shared" si="1737"/>
        <v>8.2710578985875107E-4</v>
      </c>
      <c r="I4784" s="8">
        <f t="shared" si="1738"/>
        <v>2.972458690683801E-4</v>
      </c>
      <c r="J4784" s="6">
        <f t="shared" si="1739"/>
        <v>1.1616338894726791E-3</v>
      </c>
      <c r="K4784" s="6">
        <f t="shared" si="1740"/>
        <v>8.5511362652191259E-4</v>
      </c>
      <c r="L4784" s="6">
        <f t="shared" si="1741"/>
        <v>5.9173361080688076E-4</v>
      </c>
      <c r="M4784" s="9">
        <f t="shared" si="1742"/>
        <v>1</v>
      </c>
      <c r="N4784" s="9">
        <f t="shared" si="1743"/>
        <v>0.96724664910664504</v>
      </c>
      <c r="O4784" s="9">
        <f t="shared" si="1744"/>
        <v>0.50233054813813816</v>
      </c>
      <c r="P4784" s="9">
        <f t="shared" si="1745"/>
        <v>0.82319239908159447</v>
      </c>
      <c r="Q4784" s="10">
        <f t="shared" si="1746"/>
        <v>9.2844269692092696E-2</v>
      </c>
      <c r="R4784" s="10">
        <f t="shared" si="1749"/>
        <v>0.86165791669545966</v>
      </c>
      <c r="S4784" s="10">
        <f>_xlfn.PERCENTILE.INC($R$1519:R4784,0.75)</f>
        <v>0.82174036255822291</v>
      </c>
      <c r="T4784" s="10">
        <f t="shared" si="1750"/>
        <v>0.82174036255822291</v>
      </c>
      <c r="U4784" s="11">
        <f t="shared" ref="U4784:U4847" si="1756">IF(B4784&lt;&gt;"",MIN(T4784,R4784),"")</f>
        <v>0.82174036255822291</v>
      </c>
      <c r="V4784" s="10">
        <f t="shared" si="1751"/>
        <v>0.76980312961989339</v>
      </c>
      <c r="W4784" s="10">
        <f t="shared" si="1752"/>
        <v>0.82046737506585565</v>
      </c>
      <c r="X4784" s="10">
        <f t="shared" ref="X4784:X4847" si="1757">$C$8/Q4784</f>
        <v>1.0770723958693247</v>
      </c>
      <c r="Y4784" s="10">
        <f>_xlfn.PERCENTILE.INC($X$1519:X4784,0.75)</f>
        <v>1.0271754531977788</v>
      </c>
      <c r="Z4784" s="10">
        <f t="shared" ref="Z4784:Z4847" si="1758">MIN($C$10,Y4784)</f>
        <v>1.0271754531977788</v>
      </c>
      <c r="AA4784" s="10">
        <f t="shared" ref="AA4784:AA4847" si="1759">IF(E4784,MIN(Z4784,X4784),AA4783)</f>
        <v>1.025597002530199</v>
      </c>
      <c r="AB4784" s="10">
        <f t="shared" ref="AB4784:AB4847" si="1760">IF(B4784&lt;&gt;"",V4784*W4784,"")</f>
        <v>0.63159835307671452</v>
      </c>
      <c r="AC4784" s="10">
        <f t="shared" ref="AC4784:AC4847" si="1761">IF(B4784&lt;&gt;"",V4784*W4784*AA4784,"")</f>
        <v>0.64776537771848874</v>
      </c>
      <c r="AD4784" s="13">
        <f t="shared" ref="AD4784:AD4847" si="1762">IF(B4784&lt;&gt;"",AB4784*$C$6,"")</f>
        <v>631598.35307671456</v>
      </c>
      <c r="AE4784" s="13">
        <f t="shared" si="1753"/>
        <v>647765.3777184888</v>
      </c>
      <c r="AF4784" s="13"/>
      <c r="AG4784" s="2">
        <f t="shared" si="1747"/>
        <v>41782</v>
      </c>
      <c r="AH4784" s="3">
        <f t="shared" si="1754"/>
        <v>-1729.6059997289915</v>
      </c>
      <c r="AI4784" s="3">
        <f t="shared" si="1755"/>
        <v>-1773.8787288803019</v>
      </c>
      <c r="AJ4784" s="3">
        <f t="shared" ref="AJ4784:AJ4847" si="1763">AJ4783+AH4784</f>
        <v>760517.24372807832</v>
      </c>
      <c r="AK4784" s="3">
        <f t="shared" si="1748"/>
        <v>597435.92195905733</v>
      </c>
    </row>
    <row r="4785" spans="2:37" x14ac:dyDescent="0.2">
      <c r="B4785" s="2">
        <v>41786</v>
      </c>
      <c r="C4785" s="1">
        <v>535.12</v>
      </c>
      <c r="D4785" s="1">
        <f t="shared" si="1733"/>
        <v>22</v>
      </c>
      <c r="E4785" s="1" t="b">
        <f t="shared" si="1734"/>
        <v>1</v>
      </c>
      <c r="F4785" s="6">
        <f t="shared" si="1735"/>
        <v>-7.1432547266081503E-3</v>
      </c>
      <c r="G4785" s="8">
        <f t="shared" si="1736"/>
        <v>1.2035064820558683E-3</v>
      </c>
      <c r="H4785" s="8">
        <f t="shared" si="1737"/>
        <v>7.5606565427534483E-4</v>
      </c>
      <c r="I4785" s="8">
        <f t="shared" si="1738"/>
        <v>2.4922475195066649E-4</v>
      </c>
      <c r="J4785" s="6">
        <f t="shared" si="1739"/>
        <v>1.1616829452347681E-3</v>
      </c>
      <c r="K4785" s="6">
        <f t="shared" si="1740"/>
        <v>8.5519215531066424E-4</v>
      </c>
      <c r="L4785" s="6">
        <f t="shared" si="1741"/>
        <v>5.9144683056534656E-4</v>
      </c>
      <c r="M4785" s="9">
        <f t="shared" si="1742"/>
        <v>1</v>
      </c>
      <c r="N4785" s="9">
        <f t="shared" si="1743"/>
        <v>0.88408862216549466</v>
      </c>
      <c r="O4785" s="9">
        <f t="shared" si="1744"/>
        <v>0.42138149884485798</v>
      </c>
      <c r="P4785" s="9">
        <f t="shared" si="1745"/>
        <v>0.76849004033678414</v>
      </c>
      <c r="Q4785" s="10">
        <f t="shared" si="1746"/>
        <v>9.3955513498034493E-2</v>
      </c>
      <c r="R4785" s="10">
        <f t="shared" si="1749"/>
        <v>0.85146679552417714</v>
      </c>
      <c r="S4785" s="10">
        <f>_xlfn.PERCENTILE.INC($R$1519:R4785,0.75)</f>
        <v>0.82192772415200899</v>
      </c>
      <c r="T4785" s="10">
        <f t="shared" si="1750"/>
        <v>0.82192772415200899</v>
      </c>
      <c r="U4785" s="11">
        <f t="shared" si="1756"/>
        <v>0.82192772415200899</v>
      </c>
      <c r="V4785" s="10">
        <f t="shared" si="1751"/>
        <v>0.82319239908159447</v>
      </c>
      <c r="W4785" s="10">
        <f t="shared" si="1752"/>
        <v>0.82174036255822291</v>
      </c>
      <c r="X4785" s="10">
        <f t="shared" si="1757"/>
        <v>1.0643334944052214</v>
      </c>
      <c r="Y4785" s="10">
        <f>_xlfn.PERCENTILE.INC($X$1519:X4785,0.75)</f>
        <v>1.0274096551900112</v>
      </c>
      <c r="Z4785" s="10">
        <f t="shared" si="1758"/>
        <v>1.0274096551900112</v>
      </c>
      <c r="AA4785" s="10">
        <f t="shared" si="1759"/>
        <v>1.0274096551900112</v>
      </c>
      <c r="AB4785" s="10">
        <f t="shared" si="1760"/>
        <v>0.67645042047648274</v>
      </c>
      <c r="AC4785" s="10">
        <f t="shared" si="1761"/>
        <v>0.69499169325488119</v>
      </c>
      <c r="AD4785" s="13">
        <f t="shared" si="1762"/>
        <v>676450.42047648272</v>
      </c>
      <c r="AE4785" s="13">
        <f t="shared" si="1753"/>
        <v>694991.69325488119</v>
      </c>
      <c r="AF4785" s="13"/>
      <c r="AG4785" s="2">
        <f t="shared" si="1747"/>
        <v>41786</v>
      </c>
      <c r="AH4785" s="3">
        <f t="shared" si="1754"/>
        <v>-4511.6679209331651</v>
      </c>
      <c r="AI4785" s="3">
        <f t="shared" si="1755"/>
        <v>-4627.1530961207091</v>
      </c>
      <c r="AJ4785" s="3">
        <f t="shared" si="1763"/>
        <v>756005.5758071451</v>
      </c>
      <c r="AK4785" s="3">
        <f t="shared" si="1748"/>
        <v>592808.76886293665</v>
      </c>
    </row>
    <row r="4786" spans="2:37" x14ac:dyDescent="0.2">
      <c r="B4786" s="2">
        <v>41787</v>
      </c>
      <c r="C4786" s="1">
        <v>534.02</v>
      </c>
      <c r="D4786" s="1">
        <f t="shared" si="1733"/>
        <v>22</v>
      </c>
      <c r="E4786" s="1" t="b">
        <f t="shared" si="1734"/>
        <v>0</v>
      </c>
      <c r="F4786" s="6">
        <f t="shared" si="1735"/>
        <v>-2.0556136941247694E-3</v>
      </c>
      <c r="G4786" s="8">
        <f t="shared" si="1736"/>
        <v>1.0891290164686822E-3</v>
      </c>
      <c r="H4786" s="8">
        <f t="shared" si="1737"/>
        <v>8.0078961102944264E-4</v>
      </c>
      <c r="I4786" s="8">
        <f t="shared" si="1738"/>
        <v>2.4187650156972006E-4</v>
      </c>
      <c r="J4786" s="6">
        <f t="shared" si="1739"/>
        <v>1.1613346556142779E-3</v>
      </c>
      <c r="K4786" s="6">
        <f t="shared" si="1740"/>
        <v>8.5516148152194786E-4</v>
      </c>
      <c r="L4786" s="6">
        <f t="shared" si="1741"/>
        <v>5.9120808921625338E-4</v>
      </c>
      <c r="M4786" s="9">
        <f t="shared" si="1742"/>
        <v>0.93782529540771931</v>
      </c>
      <c r="N4786" s="9">
        <f t="shared" si="1743"/>
        <v>0.93641917735146518</v>
      </c>
      <c r="O4786" s="9">
        <f t="shared" si="1744"/>
        <v>0.40912244940756542</v>
      </c>
      <c r="P4786" s="9">
        <f t="shared" si="1745"/>
        <v>0.76112230738891673</v>
      </c>
      <c r="Q4786" s="10">
        <f t="shared" si="1746"/>
        <v>9.4009605645389696E-2</v>
      </c>
      <c r="R4786" s="10">
        <f t="shared" si="1749"/>
        <v>0.85097687040370285</v>
      </c>
      <c r="S4786" s="10">
        <f>_xlfn.PERCENTILE.INC($R$1519:R4786,0.75)</f>
        <v>0.82215091694059383</v>
      </c>
      <c r="T4786" s="10">
        <f t="shared" si="1750"/>
        <v>0.82215091694059383</v>
      </c>
      <c r="U4786" s="11">
        <f t="shared" si="1756"/>
        <v>0.82215091694059383</v>
      </c>
      <c r="V4786" s="10">
        <f t="shared" si="1751"/>
        <v>0.82319239908159447</v>
      </c>
      <c r="W4786" s="10">
        <f t="shared" si="1752"/>
        <v>0.82174036255822291</v>
      </c>
      <c r="X4786" s="10">
        <f t="shared" si="1757"/>
        <v>1.0637210880046286</v>
      </c>
      <c r="Y4786" s="10">
        <f>_xlfn.PERCENTILE.INC($X$1519:X4786,0.75)</f>
        <v>1.0276886461757424</v>
      </c>
      <c r="Z4786" s="10">
        <f t="shared" si="1758"/>
        <v>1.0276886461757424</v>
      </c>
      <c r="AA4786" s="10">
        <f t="shared" si="1759"/>
        <v>1.0274096551900112</v>
      </c>
      <c r="AB4786" s="10">
        <f t="shared" si="1760"/>
        <v>0.67645042047648274</v>
      </c>
      <c r="AC4786" s="10">
        <f t="shared" si="1761"/>
        <v>0.69499169325488119</v>
      </c>
      <c r="AD4786" s="13">
        <f t="shared" si="1762"/>
        <v>676450.42047648272</v>
      </c>
      <c r="AE4786" s="13">
        <f t="shared" si="1753"/>
        <v>694991.69325488119</v>
      </c>
      <c r="AF4786" s="13"/>
      <c r="AG4786" s="2">
        <f t="shared" si="1747"/>
        <v>41787</v>
      </c>
      <c r="AH4786" s="3">
        <f t="shared" si="1754"/>
        <v>-1390.5207477279162</v>
      </c>
      <c r="AI4786" s="3">
        <f t="shared" si="1755"/>
        <v>-1428.6344419576949</v>
      </c>
      <c r="AJ4786" s="3">
        <f t="shared" si="1763"/>
        <v>754615.05505941715</v>
      </c>
      <c r="AK4786" s="3">
        <f t="shared" si="1748"/>
        <v>591380.13442097895</v>
      </c>
    </row>
    <row r="4787" spans="2:37" x14ac:dyDescent="0.2">
      <c r="B4787" s="2">
        <v>41788</v>
      </c>
      <c r="C4787" s="1">
        <v>539.51</v>
      </c>
      <c r="D4787" s="1">
        <f t="shared" si="1733"/>
        <v>22</v>
      </c>
      <c r="E4787" s="1" t="b">
        <f t="shared" si="1734"/>
        <v>0</v>
      </c>
      <c r="F4787" s="6">
        <f t="shared" si="1735"/>
        <v>1.0280513838432981E-2</v>
      </c>
      <c r="G4787" s="8">
        <f t="shared" si="1736"/>
        <v>1.2399051656310054E-3</v>
      </c>
      <c r="H4787" s="8">
        <f t="shared" si="1737"/>
        <v>8.9988712706211434E-4</v>
      </c>
      <c r="I4787" s="8">
        <f t="shared" si="1738"/>
        <v>3.0820918888842556E-4</v>
      </c>
      <c r="J4787" s="6">
        <f t="shared" si="1739"/>
        <v>1.1610079793409381E-3</v>
      </c>
      <c r="K4787" s="6">
        <f t="shared" si="1740"/>
        <v>8.5512975355921258E-4</v>
      </c>
      <c r="L4787" s="6">
        <f t="shared" si="1741"/>
        <v>5.9096642805462013E-4</v>
      </c>
      <c r="M4787" s="9">
        <f t="shared" si="1742"/>
        <v>1</v>
      </c>
      <c r="N4787" s="9">
        <f t="shared" si="1743"/>
        <v>1</v>
      </c>
      <c r="O4787" s="9">
        <f t="shared" si="1744"/>
        <v>0.5215341756434585</v>
      </c>
      <c r="P4787" s="9">
        <f t="shared" si="1745"/>
        <v>0.84051139188115276</v>
      </c>
      <c r="Q4787" s="10">
        <f t="shared" si="1746"/>
        <v>9.5852083339876493E-2</v>
      </c>
      <c r="R4787" s="10">
        <f t="shared" si="1749"/>
        <v>0.83461931355558039</v>
      </c>
      <c r="S4787" s="10">
        <f>_xlfn.PERCENTILE.INC($R$1519:R4787,0.75)</f>
        <v>0.82265118993699149</v>
      </c>
      <c r="T4787" s="10">
        <f t="shared" si="1750"/>
        <v>0.82265118993699149</v>
      </c>
      <c r="U4787" s="11">
        <f t="shared" si="1756"/>
        <v>0.82265118993699149</v>
      </c>
      <c r="V4787" s="10">
        <f t="shared" si="1751"/>
        <v>0.82319239908159447</v>
      </c>
      <c r="W4787" s="10">
        <f t="shared" si="1752"/>
        <v>0.82174036255822291</v>
      </c>
      <c r="X4787" s="10">
        <f t="shared" si="1757"/>
        <v>1.0432741419444755</v>
      </c>
      <c r="Y4787" s="10">
        <f>_xlfn.PERCENTILE.INC($X$1519:X4787,0.75)</f>
        <v>1.0283139874212395</v>
      </c>
      <c r="Z4787" s="10">
        <f t="shared" si="1758"/>
        <v>1.0283139874212395</v>
      </c>
      <c r="AA4787" s="10">
        <f t="shared" si="1759"/>
        <v>1.0274096551900112</v>
      </c>
      <c r="AB4787" s="10">
        <f t="shared" si="1760"/>
        <v>0.67645042047648274</v>
      </c>
      <c r="AC4787" s="10">
        <f t="shared" si="1761"/>
        <v>0.69499169325488119</v>
      </c>
      <c r="AD4787" s="13">
        <f t="shared" si="1762"/>
        <v>676450.42047648272</v>
      </c>
      <c r="AE4787" s="13">
        <f t="shared" si="1753"/>
        <v>694991.69325488119</v>
      </c>
      <c r="AF4787" s="13"/>
      <c r="AG4787" s="2">
        <f t="shared" si="1747"/>
        <v>41788</v>
      </c>
      <c r="AH4787" s="3">
        <f t="shared" si="1754"/>
        <v>6954.2579087222894</v>
      </c>
      <c r="AI4787" s="3">
        <f t="shared" si="1755"/>
        <v>7144.8717201027757</v>
      </c>
      <c r="AJ4787" s="3">
        <f t="shared" si="1763"/>
        <v>761569.31296813942</v>
      </c>
      <c r="AK4787" s="3">
        <f t="shared" si="1748"/>
        <v>598525.00614108169</v>
      </c>
    </row>
    <row r="4788" spans="2:37" x14ac:dyDescent="0.2">
      <c r="B4788" s="2">
        <v>41789</v>
      </c>
      <c r="C4788" s="1">
        <v>534.33000000000004</v>
      </c>
      <c r="D4788" s="1">
        <f t="shared" si="1733"/>
        <v>22</v>
      </c>
      <c r="E4788" s="1" t="b">
        <f t="shared" si="1734"/>
        <v>0</v>
      </c>
      <c r="F4788" s="6">
        <f t="shared" si="1735"/>
        <v>-9.601304887768447E-3</v>
      </c>
      <c r="G4788" s="8">
        <f t="shared" si="1736"/>
        <v>9.4490341707500157E-4</v>
      </c>
      <c r="H4788" s="8">
        <f t="shared" si="1737"/>
        <v>7.7117946856891217E-4</v>
      </c>
      <c r="I4788" s="8">
        <f t="shared" si="1738"/>
        <v>2.5995481206924492E-4</v>
      </c>
      <c r="J4788" s="6">
        <f t="shared" si="1739"/>
        <v>1.1605106503637277E-3</v>
      </c>
      <c r="K4788" s="6">
        <f t="shared" si="1740"/>
        <v>8.5468550510897038E-4</v>
      </c>
      <c r="L4788" s="6">
        <f t="shared" si="1741"/>
        <v>5.9077670309314793E-4</v>
      </c>
      <c r="M4788" s="9">
        <f t="shared" si="1742"/>
        <v>0.81421348160729901</v>
      </c>
      <c r="N4788" s="9">
        <f t="shared" si="1743"/>
        <v>0.90229618258307609</v>
      </c>
      <c r="O4788" s="9">
        <f t="shared" si="1744"/>
        <v>0.44002211107545613</v>
      </c>
      <c r="P4788" s="9">
        <f t="shared" si="1745"/>
        <v>0.71884392508861039</v>
      </c>
      <c r="Q4788" s="10">
        <f t="shared" si="1746"/>
        <v>9.7892473430665899E-2</v>
      </c>
      <c r="R4788" s="10">
        <f t="shared" si="1749"/>
        <v>0.81722319598616988</v>
      </c>
      <c r="S4788" s="10">
        <f>_xlfn.PERCENTILE.INC($R$1519:R4788,0.75)</f>
        <v>0.82248443227152568</v>
      </c>
      <c r="T4788" s="10">
        <f t="shared" si="1750"/>
        <v>0.82248443227152568</v>
      </c>
      <c r="U4788" s="11">
        <f t="shared" si="1756"/>
        <v>0.81722319598616988</v>
      </c>
      <c r="V4788" s="10">
        <f t="shared" si="1751"/>
        <v>0.82319239908159447</v>
      </c>
      <c r="W4788" s="10">
        <f t="shared" si="1752"/>
        <v>0.82174036255822291</v>
      </c>
      <c r="X4788" s="10">
        <f t="shared" si="1757"/>
        <v>1.0215289949827124</v>
      </c>
      <c r="Y4788" s="10">
        <f>_xlfn.PERCENTILE.INC($X$1519:X4788,0.75)</f>
        <v>1.028105540339407</v>
      </c>
      <c r="Z4788" s="10">
        <f t="shared" si="1758"/>
        <v>1.028105540339407</v>
      </c>
      <c r="AA4788" s="10">
        <f t="shared" si="1759"/>
        <v>1.0274096551900112</v>
      </c>
      <c r="AB4788" s="10">
        <f t="shared" si="1760"/>
        <v>0.67645042047648274</v>
      </c>
      <c r="AC4788" s="10">
        <f t="shared" si="1761"/>
        <v>0.69499169325488119</v>
      </c>
      <c r="AD4788" s="13">
        <f t="shared" si="1762"/>
        <v>676450.42047648272</v>
      </c>
      <c r="AE4788" s="13">
        <f t="shared" si="1753"/>
        <v>694991.69325488119</v>
      </c>
      <c r="AF4788" s="13"/>
      <c r="AG4788" s="2">
        <f t="shared" si="1747"/>
        <v>41789</v>
      </c>
      <c r="AH4788" s="3">
        <f t="shared" si="1754"/>
        <v>-6494.8067284538747</v>
      </c>
      <c r="AI4788" s="3">
        <f t="shared" si="1755"/>
        <v>-6672.8271414065603</v>
      </c>
      <c r="AJ4788" s="3">
        <f t="shared" si="1763"/>
        <v>755074.50623968558</v>
      </c>
      <c r="AK4788" s="3">
        <f t="shared" si="1748"/>
        <v>591852.17899967509</v>
      </c>
    </row>
    <row r="4789" spans="2:37" x14ac:dyDescent="0.2">
      <c r="B4789" s="2">
        <v>41792</v>
      </c>
      <c r="C4789" s="1">
        <v>528.49</v>
      </c>
      <c r="D4789" s="1">
        <f t="shared" si="1733"/>
        <v>23</v>
      </c>
      <c r="E4789" s="1" t="b">
        <f t="shared" si="1734"/>
        <v>1</v>
      </c>
      <c r="F4789" s="6">
        <f t="shared" si="1735"/>
        <v>-1.0929575356053434E-2</v>
      </c>
      <c r="G4789" s="8">
        <f t="shared" si="1736"/>
        <v>5.7937073683273475E-4</v>
      </c>
      <c r="H4789" s="8">
        <f t="shared" si="1737"/>
        <v>6.3432826997844116E-4</v>
      </c>
      <c r="I4789" s="8">
        <f t="shared" si="1738"/>
        <v>1.8298316891577672E-4</v>
      </c>
      <c r="J4789" s="6">
        <f t="shared" si="1739"/>
        <v>1.1598866935380858E-3</v>
      </c>
      <c r="K4789" s="6">
        <f t="shared" si="1740"/>
        <v>8.5449655096219422E-4</v>
      </c>
      <c r="L4789" s="6">
        <f t="shared" si="1741"/>
        <v>5.9058394789017173E-4</v>
      </c>
      <c r="M4789" s="9">
        <f t="shared" si="1742"/>
        <v>0.49950632252314103</v>
      </c>
      <c r="N4789" s="9">
        <f t="shared" si="1743"/>
        <v>0.7423415217582382</v>
      </c>
      <c r="O4789" s="9">
        <f t="shared" si="1744"/>
        <v>0.30983430817832741</v>
      </c>
      <c r="P4789" s="9">
        <f t="shared" si="1745"/>
        <v>0.51722738415323555</v>
      </c>
      <c r="Q4789" s="10">
        <f t="shared" si="1746"/>
        <v>0.10093965484944278</v>
      </c>
      <c r="R4789" s="10">
        <f t="shared" si="1749"/>
        <v>0.79255273974657958</v>
      </c>
      <c r="S4789" s="10">
        <f>_xlfn.PERCENTILE.INC($R$1519:R4789,0.75)</f>
        <v>0.82231767460605976</v>
      </c>
      <c r="T4789" s="10">
        <f t="shared" si="1750"/>
        <v>0.82231767460605976</v>
      </c>
      <c r="U4789" s="11">
        <f t="shared" si="1756"/>
        <v>0.79255273974657958</v>
      </c>
      <c r="V4789" s="10">
        <f t="shared" si="1751"/>
        <v>0.71884392508861039</v>
      </c>
      <c r="W4789" s="10">
        <f t="shared" si="1752"/>
        <v>0.81722319598616988</v>
      </c>
      <c r="X4789" s="10">
        <f t="shared" si="1757"/>
        <v>0.99069092468322462</v>
      </c>
      <c r="Y4789" s="10">
        <f>_xlfn.PERCENTILE.INC($X$1519:X4789,0.75)</f>
        <v>1.0278970932575748</v>
      </c>
      <c r="Z4789" s="10">
        <f t="shared" si="1758"/>
        <v>1.0278970932575748</v>
      </c>
      <c r="AA4789" s="10">
        <f t="shared" si="1759"/>
        <v>0.99069092468322462</v>
      </c>
      <c r="AB4789" s="10">
        <f t="shared" si="1760"/>
        <v>0.58745592987615702</v>
      </c>
      <c r="AC4789" s="10">
        <f t="shared" si="1761"/>
        <v>0.58198725837965359</v>
      </c>
      <c r="AD4789" s="13">
        <f t="shared" si="1762"/>
        <v>587455.92987615697</v>
      </c>
      <c r="AE4789" s="13">
        <f t="shared" si="1753"/>
        <v>581987.25837965356</v>
      </c>
      <c r="AF4789" s="13"/>
      <c r="AG4789" s="2">
        <f t="shared" si="1747"/>
        <v>41792</v>
      </c>
      <c r="AH4789" s="3">
        <f t="shared" si="1754"/>
        <v>-7393.3158452317484</v>
      </c>
      <c r="AI4789" s="3">
        <f t="shared" si="1755"/>
        <v>-7595.9640832603973</v>
      </c>
      <c r="AJ4789" s="3">
        <f t="shared" si="1763"/>
        <v>747681.19039445382</v>
      </c>
      <c r="AK4789" s="3">
        <f t="shared" si="1748"/>
        <v>584256.2149164147</v>
      </c>
    </row>
    <row r="4790" spans="2:37" x14ac:dyDescent="0.2">
      <c r="B4790" s="2">
        <v>41793</v>
      </c>
      <c r="C4790" s="1">
        <v>529.30999999999995</v>
      </c>
      <c r="D4790" s="1">
        <f t="shared" si="1733"/>
        <v>23</v>
      </c>
      <c r="E4790" s="1" t="b">
        <f t="shared" si="1734"/>
        <v>0</v>
      </c>
      <c r="F4790" s="6">
        <f t="shared" si="1735"/>
        <v>1.5515903801395226E-3</v>
      </c>
      <c r="G4790" s="8">
        <f t="shared" si="1736"/>
        <v>6.2505058300602685E-4</v>
      </c>
      <c r="H4790" s="8">
        <f t="shared" si="1737"/>
        <v>6.2446276970082467E-4</v>
      </c>
      <c r="I4790" s="8">
        <f t="shared" si="1738"/>
        <v>2.0977527857440374E-4</v>
      </c>
      <c r="J4790" s="6">
        <f t="shared" si="1739"/>
        <v>1.1593230563452532E-3</v>
      </c>
      <c r="K4790" s="6">
        <f t="shared" si="1740"/>
        <v>8.5425732016640769E-4</v>
      </c>
      <c r="L4790" s="6">
        <f t="shared" si="1741"/>
        <v>5.9037332108459613E-4</v>
      </c>
      <c r="M4790" s="9">
        <f t="shared" si="1742"/>
        <v>0.53915134317822377</v>
      </c>
      <c r="N4790" s="9">
        <f t="shared" si="1743"/>
        <v>0.73100078273743152</v>
      </c>
      <c r="O4790" s="9">
        <f t="shared" si="1744"/>
        <v>0.35532648763500696</v>
      </c>
      <c r="P4790" s="9">
        <f t="shared" si="1745"/>
        <v>0.54182620451688734</v>
      </c>
      <c r="Q4790" s="10">
        <f t="shared" si="1746"/>
        <v>0.10094627098940932</v>
      </c>
      <c r="R4790" s="10">
        <f t="shared" si="1749"/>
        <v>0.79250079488714464</v>
      </c>
      <c r="S4790" s="10">
        <f>_xlfn.PERCENTILE.INC($R$1519:R4790,0.75)</f>
        <v>0.82215091694059383</v>
      </c>
      <c r="T4790" s="10">
        <f t="shared" si="1750"/>
        <v>0.82215091694059383</v>
      </c>
      <c r="U4790" s="11">
        <f t="shared" si="1756"/>
        <v>0.79250079488714464</v>
      </c>
      <c r="V4790" s="10">
        <f t="shared" si="1751"/>
        <v>0.71884392508861039</v>
      </c>
      <c r="W4790" s="10">
        <f t="shared" si="1752"/>
        <v>0.81722319598616988</v>
      </c>
      <c r="X4790" s="10">
        <f t="shared" si="1757"/>
        <v>0.99062599360893089</v>
      </c>
      <c r="Y4790" s="10">
        <f>_xlfn.PERCENTILE.INC($X$1519:X4790,0.75)</f>
        <v>1.0276886461757424</v>
      </c>
      <c r="Z4790" s="10">
        <f t="shared" si="1758"/>
        <v>1.0276886461757424</v>
      </c>
      <c r="AA4790" s="10">
        <f t="shared" si="1759"/>
        <v>0.99069092468322462</v>
      </c>
      <c r="AB4790" s="10">
        <f t="shared" si="1760"/>
        <v>0.58745592987615702</v>
      </c>
      <c r="AC4790" s="10">
        <f t="shared" si="1761"/>
        <v>0.58198725837965359</v>
      </c>
      <c r="AD4790" s="13">
        <f t="shared" si="1762"/>
        <v>587455.92987615697</v>
      </c>
      <c r="AE4790" s="13">
        <f t="shared" si="1753"/>
        <v>581987.25837965356</v>
      </c>
      <c r="AF4790" s="13"/>
      <c r="AG4790" s="2">
        <f t="shared" si="1747"/>
        <v>41793</v>
      </c>
      <c r="AH4790" s="3">
        <f t="shared" si="1754"/>
        <v>911.4909695517631</v>
      </c>
      <c r="AI4790" s="3">
        <f t="shared" si="1755"/>
        <v>903.0058314656452</v>
      </c>
      <c r="AJ4790" s="3">
        <f t="shared" si="1763"/>
        <v>748592.68136400555</v>
      </c>
      <c r="AK4790" s="3">
        <f t="shared" si="1748"/>
        <v>585159.22074788029</v>
      </c>
    </row>
    <row r="4791" spans="2:37" x14ac:dyDescent="0.2">
      <c r="B4791" s="2">
        <v>41794</v>
      </c>
      <c r="C4791" s="1">
        <v>525.53</v>
      </c>
      <c r="D4791" s="1">
        <f t="shared" si="1733"/>
        <v>23</v>
      </c>
      <c r="E4791" s="1" t="b">
        <f t="shared" si="1734"/>
        <v>0</v>
      </c>
      <c r="F4791" s="6">
        <f t="shared" si="1735"/>
        <v>-7.1413727305359442E-3</v>
      </c>
      <c r="G4791" s="8">
        <f t="shared" si="1736"/>
        <v>4.7537102338208477E-4</v>
      </c>
      <c r="H4791" s="8">
        <f t="shared" si="1737"/>
        <v>4.5486074505927894E-4</v>
      </c>
      <c r="I4791" s="8">
        <f t="shared" si="1738"/>
        <v>1.9453662518015716E-4</v>
      </c>
      <c r="J4791" s="6">
        <f t="shared" si="1739"/>
        <v>1.1585732043157366E-3</v>
      </c>
      <c r="K4791" s="6">
        <f t="shared" si="1740"/>
        <v>8.5412109347772296E-4</v>
      </c>
      <c r="L4791" s="6">
        <f t="shared" si="1741"/>
        <v>5.902111310018296E-4</v>
      </c>
      <c r="M4791" s="9">
        <f t="shared" si="1742"/>
        <v>0.41030728279517137</v>
      </c>
      <c r="N4791" s="9">
        <f t="shared" si="1743"/>
        <v>0.53254831022522042</v>
      </c>
      <c r="O4791" s="9">
        <f t="shared" si="1744"/>
        <v>0.32960514460299822</v>
      </c>
      <c r="P4791" s="9">
        <f t="shared" si="1745"/>
        <v>0.42415357920779667</v>
      </c>
      <c r="Q4791" s="10">
        <f t="shared" si="1746"/>
        <v>9.7515952201382733E-2</v>
      </c>
      <c r="R4791" s="10">
        <f t="shared" si="1749"/>
        <v>0.82037859646583688</v>
      </c>
      <c r="S4791" s="10">
        <f>_xlfn.PERCENTILE.INC($R$1519:R4791,0.75)</f>
        <v>0.82198415927512802</v>
      </c>
      <c r="T4791" s="10">
        <f t="shared" si="1750"/>
        <v>0.82198415927512802</v>
      </c>
      <c r="U4791" s="11">
        <f t="shared" si="1756"/>
        <v>0.82037859646583688</v>
      </c>
      <c r="V4791" s="10">
        <f t="shared" si="1751"/>
        <v>0.71884392508861039</v>
      </c>
      <c r="W4791" s="10">
        <f t="shared" si="1752"/>
        <v>0.81722319598616988</v>
      </c>
      <c r="X4791" s="10">
        <f t="shared" si="1757"/>
        <v>1.0254732455822961</v>
      </c>
      <c r="Y4791" s="10">
        <f>_xlfn.PERCENTILE.INC($X$1519:X4791,0.75)</f>
        <v>1.02748019909391</v>
      </c>
      <c r="Z4791" s="10">
        <f t="shared" si="1758"/>
        <v>1.02748019909391</v>
      </c>
      <c r="AA4791" s="10">
        <f t="shared" si="1759"/>
        <v>0.99069092468322462</v>
      </c>
      <c r="AB4791" s="10">
        <f t="shared" si="1760"/>
        <v>0.58745592987615702</v>
      </c>
      <c r="AC4791" s="10">
        <f t="shared" si="1761"/>
        <v>0.58198725837965359</v>
      </c>
      <c r="AD4791" s="13">
        <f t="shared" si="1762"/>
        <v>587455.92987615697</v>
      </c>
      <c r="AE4791" s="13">
        <f t="shared" si="1753"/>
        <v>581987.25837965356</v>
      </c>
      <c r="AF4791" s="13"/>
      <c r="AG4791" s="2">
        <f t="shared" si="1747"/>
        <v>41794</v>
      </c>
      <c r="AH4791" s="3">
        <f t="shared" si="1754"/>
        <v>-4195.2417580092233</v>
      </c>
      <c r="AI4791" s="3">
        <f t="shared" si="1755"/>
        <v>-4156.1879365118348</v>
      </c>
      <c r="AJ4791" s="3">
        <f t="shared" si="1763"/>
        <v>744397.43960599636</v>
      </c>
      <c r="AK4791" s="3">
        <f t="shared" si="1748"/>
        <v>581003.03281136847</v>
      </c>
    </row>
    <row r="4792" spans="2:37" x14ac:dyDescent="0.2">
      <c r="B4792" s="2">
        <v>41795</v>
      </c>
      <c r="C4792" s="1">
        <v>527.91999999999996</v>
      </c>
      <c r="D4792" s="1">
        <f t="shared" si="1733"/>
        <v>23</v>
      </c>
      <c r="E4792" s="1" t="b">
        <f t="shared" si="1734"/>
        <v>0</v>
      </c>
      <c r="F4792" s="6">
        <f t="shared" si="1735"/>
        <v>4.5477898502463976E-3</v>
      </c>
      <c r="G4792" s="8">
        <f t="shared" si="1736"/>
        <v>5.4143197445305296E-4</v>
      </c>
      <c r="H4792" s="8">
        <f t="shared" si="1737"/>
        <v>4.7898426787979431E-4</v>
      </c>
      <c r="I4792" s="8">
        <f t="shared" si="1738"/>
        <v>2.4080108663914225E-4</v>
      </c>
      <c r="J4792" s="6">
        <f t="shared" si="1739"/>
        <v>1.1577130193706222E-3</v>
      </c>
      <c r="K4792" s="6">
        <f t="shared" si="1740"/>
        <v>8.5384274340584779E-4</v>
      </c>
      <c r="L4792" s="6">
        <f t="shared" si="1741"/>
        <v>5.9007938776705824E-4</v>
      </c>
      <c r="M4792" s="9">
        <f t="shared" si="1742"/>
        <v>0.46767373726814998</v>
      </c>
      <c r="N4792" s="9">
        <f t="shared" si="1743"/>
        <v>0.56097480663617227</v>
      </c>
      <c r="O4792" s="9">
        <f t="shared" si="1744"/>
        <v>0.40808252521811811</v>
      </c>
      <c r="P4792" s="9">
        <f t="shared" si="1745"/>
        <v>0.47891035637414681</v>
      </c>
      <c r="Q4792" s="10">
        <f t="shared" si="1746"/>
        <v>9.2710726578794894E-2</v>
      </c>
      <c r="R4792" s="10">
        <f t="shared" si="1749"/>
        <v>0.86289907276271816</v>
      </c>
      <c r="S4792" s="10">
        <f>_xlfn.PERCENTILE.INC($R$1519:R4792,0.75)</f>
        <v>0.82248443227152568</v>
      </c>
      <c r="T4792" s="10">
        <f t="shared" si="1750"/>
        <v>0.82248443227152568</v>
      </c>
      <c r="U4792" s="11">
        <f t="shared" si="1756"/>
        <v>0.82248443227152568</v>
      </c>
      <c r="V4792" s="10">
        <f t="shared" si="1751"/>
        <v>0.71884392508861039</v>
      </c>
      <c r="W4792" s="10">
        <f t="shared" si="1752"/>
        <v>0.81722319598616988</v>
      </c>
      <c r="X4792" s="10">
        <f t="shared" si="1757"/>
        <v>1.0786238409533977</v>
      </c>
      <c r="Y4792" s="10">
        <f>_xlfn.PERCENTILE.INC($X$1519:X4792,0.75)</f>
        <v>1.028105540339407</v>
      </c>
      <c r="Z4792" s="10">
        <f t="shared" si="1758"/>
        <v>1.028105540339407</v>
      </c>
      <c r="AA4792" s="10">
        <f t="shared" si="1759"/>
        <v>0.99069092468322462</v>
      </c>
      <c r="AB4792" s="10">
        <f t="shared" si="1760"/>
        <v>0.58745592987615702</v>
      </c>
      <c r="AC4792" s="10">
        <f t="shared" si="1761"/>
        <v>0.58198725837965359</v>
      </c>
      <c r="AD4792" s="13">
        <f t="shared" si="1762"/>
        <v>587455.92987615697</v>
      </c>
      <c r="AE4792" s="13">
        <f t="shared" si="1753"/>
        <v>581987.25837965356</v>
      </c>
      <c r="AF4792" s="13"/>
      <c r="AG4792" s="2">
        <f t="shared" si="1747"/>
        <v>41795</v>
      </c>
      <c r="AH4792" s="3">
        <f t="shared" si="1754"/>
        <v>2671.6261153578462</v>
      </c>
      <c r="AI4792" s="3">
        <f t="shared" si="1755"/>
        <v>2646.7557466317162</v>
      </c>
      <c r="AJ4792" s="3">
        <f t="shared" si="1763"/>
        <v>747069.06572135421</v>
      </c>
      <c r="AK4792" s="3">
        <f t="shared" si="1748"/>
        <v>583649.78855800023</v>
      </c>
    </row>
    <row r="4793" spans="2:37" x14ac:dyDescent="0.2">
      <c r="B4793" s="2">
        <v>41796</v>
      </c>
      <c r="C4793" s="1">
        <v>535.42999999999995</v>
      </c>
      <c r="D4793" s="1">
        <f t="shared" si="1733"/>
        <v>23</v>
      </c>
      <c r="E4793" s="1" t="b">
        <f t="shared" si="1734"/>
        <v>0</v>
      </c>
      <c r="F4793" s="6">
        <f t="shared" si="1735"/>
        <v>1.4225640248522575E-2</v>
      </c>
      <c r="G4793" s="8">
        <f t="shared" si="1736"/>
        <v>8.5962008384709589E-4</v>
      </c>
      <c r="H4793" s="8">
        <f t="shared" si="1737"/>
        <v>6.6212114046581519E-4</v>
      </c>
      <c r="I4793" s="8">
        <f t="shared" si="1738"/>
        <v>3.5291735169598273E-4</v>
      </c>
      <c r="J4793" s="6">
        <f t="shared" si="1739"/>
        <v>1.1572168955523237E-3</v>
      </c>
      <c r="K4793" s="6">
        <f t="shared" si="1740"/>
        <v>8.5358397971911171E-4</v>
      </c>
      <c r="L4793" s="6">
        <f t="shared" si="1741"/>
        <v>5.8993811507591573E-4</v>
      </c>
      <c r="M4793" s="9">
        <f t="shared" si="1742"/>
        <v>0.74283402459036085</v>
      </c>
      <c r="N4793" s="9">
        <f t="shared" si="1743"/>
        <v>0.77569536940430739</v>
      </c>
      <c r="O4793" s="9">
        <f t="shared" si="1744"/>
        <v>0.59822775080496005</v>
      </c>
      <c r="P4793" s="9">
        <f t="shared" si="1745"/>
        <v>0.70558571493320932</v>
      </c>
      <c r="Q4793" s="10">
        <f t="shared" si="1746"/>
        <v>9.6467538411737955E-2</v>
      </c>
      <c r="R4793" s="10">
        <f t="shared" si="1749"/>
        <v>0.8292945100200233</v>
      </c>
      <c r="S4793" s="10">
        <f>_xlfn.PERCENTILE.INC($R$1519:R4793,0.75)</f>
        <v>0.82268441027631267</v>
      </c>
      <c r="T4793" s="10">
        <f t="shared" si="1750"/>
        <v>0.82268441027631267</v>
      </c>
      <c r="U4793" s="11">
        <f t="shared" si="1756"/>
        <v>0.82268441027631267</v>
      </c>
      <c r="V4793" s="10">
        <f t="shared" si="1751"/>
        <v>0.71884392508861039</v>
      </c>
      <c r="W4793" s="10">
        <f t="shared" si="1752"/>
        <v>0.81722319598616988</v>
      </c>
      <c r="X4793" s="10">
        <f t="shared" si="1757"/>
        <v>1.0366181375250292</v>
      </c>
      <c r="Y4793" s="10">
        <f>_xlfn.PERCENTILE.INC($X$1519:X4793,0.75)</f>
        <v>1.028355512845391</v>
      </c>
      <c r="Z4793" s="10">
        <f t="shared" si="1758"/>
        <v>1.028355512845391</v>
      </c>
      <c r="AA4793" s="10">
        <f t="shared" si="1759"/>
        <v>0.99069092468322462</v>
      </c>
      <c r="AB4793" s="10">
        <f t="shared" si="1760"/>
        <v>0.58745592987615702</v>
      </c>
      <c r="AC4793" s="10">
        <f t="shared" si="1761"/>
        <v>0.58198725837965359</v>
      </c>
      <c r="AD4793" s="13">
        <f t="shared" si="1762"/>
        <v>587455.92987615697</v>
      </c>
      <c r="AE4793" s="13">
        <f t="shared" si="1753"/>
        <v>581987.25837965356</v>
      </c>
      <c r="AF4793" s="13"/>
      <c r="AG4793" s="2">
        <f t="shared" si="1747"/>
        <v>41796</v>
      </c>
      <c r="AH4793" s="3">
        <f t="shared" si="1754"/>
        <v>8356.9367202795147</v>
      </c>
      <c r="AI4793" s="3">
        <f t="shared" si="1755"/>
        <v>8279.1413669329067</v>
      </c>
      <c r="AJ4793" s="3">
        <f t="shared" si="1763"/>
        <v>755426.00244163373</v>
      </c>
      <c r="AK4793" s="3">
        <f t="shared" si="1748"/>
        <v>591928.92992493312</v>
      </c>
    </row>
    <row r="4794" spans="2:37" x14ac:dyDescent="0.2">
      <c r="B4794" s="2">
        <v>41799</v>
      </c>
      <c r="C4794" s="1">
        <v>538.41</v>
      </c>
      <c r="D4794" s="1">
        <f t="shared" si="1733"/>
        <v>24</v>
      </c>
      <c r="E4794" s="1" t="b">
        <f t="shared" si="1734"/>
        <v>1</v>
      </c>
      <c r="F4794" s="6">
        <f t="shared" si="1735"/>
        <v>5.5656201557627849E-3</v>
      </c>
      <c r="G4794" s="8">
        <f t="shared" si="1736"/>
        <v>1.0110846611092843E-3</v>
      </c>
      <c r="H4794" s="8">
        <f t="shared" si="1737"/>
        <v>8.0344605969843606E-4</v>
      </c>
      <c r="I4794" s="8">
        <f t="shared" si="1738"/>
        <v>3.9332501294354617E-4</v>
      </c>
      <c r="J4794" s="6">
        <f t="shared" si="1739"/>
        <v>1.156333274798709E-3</v>
      </c>
      <c r="K4794" s="6">
        <f t="shared" si="1740"/>
        <v>8.533800842986162E-4</v>
      </c>
      <c r="L4794" s="6">
        <f t="shared" si="1741"/>
        <v>5.8986769336101389E-4</v>
      </c>
      <c r="M4794" s="9">
        <f t="shared" si="1742"/>
        <v>0.87438862406280815</v>
      </c>
      <c r="N4794" s="9">
        <f t="shared" si="1743"/>
        <v>0.94148677064426645</v>
      </c>
      <c r="O4794" s="9">
        <f t="shared" si="1744"/>
        <v>0.66680209370751442</v>
      </c>
      <c r="P4794" s="9">
        <f t="shared" si="1745"/>
        <v>0.82755916280486297</v>
      </c>
      <c r="Q4794" s="10">
        <f t="shared" si="1746"/>
        <v>9.6685407712133797E-2</v>
      </c>
      <c r="R4794" s="10">
        <f t="shared" si="1749"/>
        <v>0.82742579147194495</v>
      </c>
      <c r="S4794" s="10">
        <f>_xlfn.PERCENTILE.INC($R$1519:R4794,0.75)</f>
        <v>0.82273766917569591</v>
      </c>
      <c r="T4794" s="10">
        <f t="shared" si="1750"/>
        <v>0.82273766917569591</v>
      </c>
      <c r="U4794" s="11">
        <f t="shared" si="1756"/>
        <v>0.82273766917569591</v>
      </c>
      <c r="V4794" s="10">
        <f t="shared" si="1751"/>
        <v>0.70558571493320932</v>
      </c>
      <c r="W4794" s="10">
        <f t="shared" si="1752"/>
        <v>0.82268441027631267</v>
      </c>
      <c r="X4794" s="10">
        <f t="shared" si="1757"/>
        <v>1.0342822393399314</v>
      </c>
      <c r="Y4794" s="10">
        <f>_xlfn.PERCENTILE.INC($X$1519:X4794,0.75)</f>
        <v>1.0284220864696199</v>
      </c>
      <c r="Z4794" s="10">
        <f t="shared" si="1758"/>
        <v>1.0284220864696199</v>
      </c>
      <c r="AA4794" s="10">
        <f t="shared" si="1759"/>
        <v>1.0284220864696199</v>
      </c>
      <c r="AB4794" s="10">
        <f t="shared" si="1760"/>
        <v>0.58047436778921779</v>
      </c>
      <c r="AC4794" s="10">
        <f t="shared" si="1761"/>
        <v>0.59697266046392083</v>
      </c>
      <c r="AD4794" s="13">
        <f t="shared" si="1762"/>
        <v>580474.36778921774</v>
      </c>
      <c r="AE4794" s="13">
        <f t="shared" si="1753"/>
        <v>596972.66046392079</v>
      </c>
      <c r="AF4794" s="13"/>
      <c r="AG4794" s="2">
        <f t="shared" si="1747"/>
        <v>41799</v>
      </c>
      <c r="AH4794" s="3">
        <f t="shared" si="1754"/>
        <v>3269.5565639411084</v>
      </c>
      <c r="AI4794" s="3">
        <f t="shared" si="1755"/>
        <v>3239.1200156349237</v>
      </c>
      <c r="AJ4794" s="3">
        <f t="shared" si="1763"/>
        <v>758695.55900557479</v>
      </c>
      <c r="AK4794" s="3">
        <f t="shared" si="1748"/>
        <v>595168.04994056805</v>
      </c>
    </row>
    <row r="4795" spans="2:37" x14ac:dyDescent="0.2">
      <c r="B4795" s="2">
        <v>41800</v>
      </c>
      <c r="C4795" s="1">
        <v>538.98</v>
      </c>
      <c r="D4795" s="1">
        <f t="shared" si="1733"/>
        <v>24</v>
      </c>
      <c r="E4795" s="1" t="b">
        <f t="shared" si="1734"/>
        <v>0</v>
      </c>
      <c r="F4795" s="6">
        <f t="shared" si="1735"/>
        <v>1.0586727586783251E-3</v>
      </c>
      <c r="G4795" s="8">
        <f t="shared" si="1736"/>
        <v>1.0210650879035122E-3</v>
      </c>
      <c r="H4795" s="8">
        <f t="shared" si="1737"/>
        <v>7.6475779549323663E-4</v>
      </c>
      <c r="I4795" s="8">
        <f t="shared" si="1738"/>
        <v>3.9008150406722494E-4</v>
      </c>
      <c r="J4795" s="6">
        <f t="shared" si="1739"/>
        <v>1.1553463600977385E-3</v>
      </c>
      <c r="K4795" s="6">
        <f t="shared" si="1740"/>
        <v>8.5314803792948136E-4</v>
      </c>
      <c r="L4795" s="6">
        <f t="shared" si="1741"/>
        <v>5.8983313011221397E-4</v>
      </c>
      <c r="M4795" s="9">
        <f t="shared" si="1742"/>
        <v>0.88377401199163641</v>
      </c>
      <c r="N4795" s="9">
        <f t="shared" si="1743"/>
        <v>0.89639518757991821</v>
      </c>
      <c r="O4795" s="9">
        <f t="shared" si="1744"/>
        <v>0.6613421392471005</v>
      </c>
      <c r="P4795" s="9">
        <f t="shared" si="1745"/>
        <v>0.81383711293955174</v>
      </c>
      <c r="Q4795" s="10">
        <f t="shared" si="1746"/>
        <v>9.5686681577145979E-2</v>
      </c>
      <c r="R4795" s="10">
        <f t="shared" si="1749"/>
        <v>0.83606201700600491</v>
      </c>
      <c r="S4795" s="10">
        <f>_xlfn.PERCENTILE.INC($R$1519:R4795,0.75)</f>
        <v>0.82279778485588195</v>
      </c>
      <c r="T4795" s="10">
        <f t="shared" si="1750"/>
        <v>0.82279778485588195</v>
      </c>
      <c r="U4795" s="11">
        <f t="shared" si="1756"/>
        <v>0.82279778485588195</v>
      </c>
      <c r="V4795" s="10">
        <f t="shared" si="1751"/>
        <v>0.70558571493320932</v>
      </c>
      <c r="W4795" s="10">
        <f t="shared" si="1752"/>
        <v>0.82268441027631267</v>
      </c>
      <c r="X4795" s="10">
        <f t="shared" si="1757"/>
        <v>1.0450775212575063</v>
      </c>
      <c r="Y4795" s="10">
        <f>_xlfn.PERCENTILE.INC($X$1519:X4795,0.75)</f>
        <v>1.0284972310698524</v>
      </c>
      <c r="Z4795" s="10">
        <f t="shared" si="1758"/>
        <v>1.0284972310698524</v>
      </c>
      <c r="AA4795" s="10">
        <f t="shared" si="1759"/>
        <v>1.0284220864696199</v>
      </c>
      <c r="AB4795" s="10">
        <f t="shared" si="1760"/>
        <v>0.58047436778921779</v>
      </c>
      <c r="AC4795" s="10">
        <f t="shared" si="1761"/>
        <v>0.59697266046392083</v>
      </c>
      <c r="AD4795" s="13">
        <f t="shared" si="1762"/>
        <v>580474.36778921774</v>
      </c>
      <c r="AE4795" s="13">
        <f t="shared" si="1753"/>
        <v>596972.66046392079</v>
      </c>
      <c r="AF4795" s="13"/>
      <c r="AG4795" s="2">
        <f t="shared" si="1747"/>
        <v>41800</v>
      </c>
      <c r="AH4795" s="3">
        <f t="shared" si="1754"/>
        <v>614.53240028946789</v>
      </c>
      <c r="AI4795" s="3">
        <f t="shared" si="1755"/>
        <v>631.99869330887816</v>
      </c>
      <c r="AJ4795" s="3">
        <f t="shared" si="1763"/>
        <v>759310.09140586422</v>
      </c>
      <c r="AK4795" s="3">
        <f t="shared" si="1748"/>
        <v>595800.04863387696</v>
      </c>
    </row>
    <row r="4796" spans="2:37" x14ac:dyDescent="0.2">
      <c r="B4796" s="2">
        <v>41801</v>
      </c>
      <c r="C4796" s="1">
        <v>538.12</v>
      </c>
      <c r="D4796" s="1">
        <f t="shared" si="1733"/>
        <v>24</v>
      </c>
      <c r="E4796" s="1" t="b">
        <f t="shared" si="1734"/>
        <v>0</v>
      </c>
      <c r="F4796" s="6">
        <f t="shared" si="1735"/>
        <v>-1.5956065160117605E-3</v>
      </c>
      <c r="G4796" s="8">
        <f t="shared" si="1736"/>
        <v>9.5898053696111599E-4</v>
      </c>
      <c r="H4796" s="8">
        <f t="shared" si="1737"/>
        <v>7.4240494004371529E-4</v>
      </c>
      <c r="I4796" s="8">
        <f t="shared" si="1738"/>
        <v>3.8533607277550238E-4</v>
      </c>
      <c r="J4796" s="6">
        <f t="shared" si="1739"/>
        <v>1.1541212207593445E-3</v>
      </c>
      <c r="K4796" s="6">
        <f t="shared" si="1740"/>
        <v>8.5260156787185396E-4</v>
      </c>
      <c r="L4796" s="6">
        <f t="shared" si="1741"/>
        <v>5.8981291893858007E-4</v>
      </c>
      <c r="M4796" s="9">
        <f t="shared" si="1742"/>
        <v>0.83091838163253129</v>
      </c>
      <c r="N4796" s="9">
        <f t="shared" si="1743"/>
        <v>0.87075249215973616</v>
      </c>
      <c r="O4796" s="9">
        <f t="shared" si="1744"/>
        <v>0.65331914646587996</v>
      </c>
      <c r="P4796" s="9">
        <f t="shared" si="1745"/>
        <v>0.78499667341938251</v>
      </c>
      <c r="Q4796" s="10">
        <f t="shared" si="1746"/>
        <v>9.5778747605739664E-2</v>
      </c>
      <c r="R4796" s="10">
        <f t="shared" si="1749"/>
        <v>0.83525836367488582</v>
      </c>
      <c r="S4796" s="10">
        <f>_xlfn.PERCENTILE.INC($R$1519:R4796,0.75)</f>
        <v>0.82287679454079588</v>
      </c>
      <c r="T4796" s="10">
        <f t="shared" si="1750"/>
        <v>0.82287679454079588</v>
      </c>
      <c r="U4796" s="11">
        <f t="shared" si="1756"/>
        <v>0.82287679454079588</v>
      </c>
      <c r="V4796" s="10">
        <f t="shared" si="1751"/>
        <v>0.70558571493320932</v>
      </c>
      <c r="W4796" s="10">
        <f t="shared" si="1752"/>
        <v>0.82268441027631267</v>
      </c>
      <c r="X4796" s="10">
        <f t="shared" si="1757"/>
        <v>1.0440729545936074</v>
      </c>
      <c r="Y4796" s="10">
        <f>_xlfn.PERCENTILE.INC($X$1519:X4796,0.75)</f>
        <v>1.0285959931759947</v>
      </c>
      <c r="Z4796" s="10">
        <f t="shared" si="1758"/>
        <v>1.0285959931759947</v>
      </c>
      <c r="AA4796" s="10">
        <f t="shared" si="1759"/>
        <v>1.0284220864696199</v>
      </c>
      <c r="AB4796" s="10">
        <f t="shared" si="1760"/>
        <v>0.58047436778921779</v>
      </c>
      <c r="AC4796" s="10">
        <f t="shared" si="1761"/>
        <v>0.59697266046392083</v>
      </c>
      <c r="AD4796" s="13">
        <f t="shared" si="1762"/>
        <v>580474.36778921774</v>
      </c>
      <c r="AE4796" s="13">
        <f t="shared" si="1753"/>
        <v>596972.66046392079</v>
      </c>
      <c r="AF4796" s="13"/>
      <c r="AG4796" s="2">
        <f t="shared" si="1747"/>
        <v>41801</v>
      </c>
      <c r="AH4796" s="3">
        <f t="shared" si="1754"/>
        <v>-926.20868362228305</v>
      </c>
      <c r="AI4796" s="3">
        <f t="shared" si="1755"/>
        <v>-952.53346691710829</v>
      </c>
      <c r="AJ4796" s="3">
        <f t="shared" si="1763"/>
        <v>758383.88272224192</v>
      </c>
      <c r="AK4796" s="3">
        <f t="shared" si="1748"/>
        <v>594847.51516695984</v>
      </c>
    </row>
    <row r="4797" spans="2:37" x14ac:dyDescent="0.2">
      <c r="B4797" s="2">
        <v>41802</v>
      </c>
      <c r="C4797" s="1">
        <v>538.79999999999995</v>
      </c>
      <c r="D4797" s="1">
        <f t="shared" si="1733"/>
        <v>24</v>
      </c>
      <c r="E4797" s="1" t="b">
        <f t="shared" si="1734"/>
        <v>0</v>
      </c>
      <c r="F4797" s="6">
        <f t="shared" si="1735"/>
        <v>1.263658663495093E-3</v>
      </c>
      <c r="G4797" s="8">
        <f t="shared" si="1736"/>
        <v>8.3667018720766178E-4</v>
      </c>
      <c r="H4797" s="8">
        <f t="shared" si="1737"/>
        <v>7.6680245759744173E-4</v>
      </c>
      <c r="I4797" s="8">
        <f t="shared" si="1738"/>
        <v>3.8057933587074309E-4</v>
      </c>
      <c r="J4797" s="6">
        <f t="shared" si="1739"/>
        <v>1.1523487083893742E-3</v>
      </c>
      <c r="K4797" s="6">
        <f t="shared" si="1740"/>
        <v>8.5154067615544557E-4</v>
      </c>
      <c r="L4797" s="6">
        <f t="shared" si="1741"/>
        <v>5.8979659760679962E-4</v>
      </c>
      <c r="M4797" s="9">
        <f t="shared" si="1742"/>
        <v>0.72605642815972526</v>
      </c>
      <c r="N4797" s="9">
        <f t="shared" si="1743"/>
        <v>0.90048834902334696</v>
      </c>
      <c r="O4797" s="9">
        <f t="shared" si="1744"/>
        <v>0.64527217928182146</v>
      </c>
      <c r="P4797" s="9">
        <f t="shared" si="1745"/>
        <v>0.75727231882163115</v>
      </c>
      <c r="Q4797" s="10">
        <f t="shared" si="1746"/>
        <v>9.571138820200098E-2</v>
      </c>
      <c r="R4797" s="10">
        <f t="shared" si="1749"/>
        <v>0.8358461986901522</v>
      </c>
      <c r="S4797" s="10">
        <f>_xlfn.PERCENTILE.INC($R$1519:R4797,0.75)</f>
        <v>0.82362866502115883</v>
      </c>
      <c r="T4797" s="10">
        <f t="shared" si="1750"/>
        <v>0.82362866502115883</v>
      </c>
      <c r="U4797" s="11">
        <f t="shared" si="1756"/>
        <v>0.82362866502115883</v>
      </c>
      <c r="V4797" s="10">
        <f t="shared" si="1751"/>
        <v>0.70558571493320932</v>
      </c>
      <c r="W4797" s="10">
        <f t="shared" si="1752"/>
        <v>0.82268441027631267</v>
      </c>
      <c r="X4797" s="10">
        <f t="shared" si="1757"/>
        <v>1.0448077483626903</v>
      </c>
      <c r="Y4797" s="10">
        <f>_xlfn.PERCENTILE.INC($X$1519:X4797,0.75)</f>
        <v>1.0295358312764487</v>
      </c>
      <c r="Z4797" s="10">
        <f t="shared" si="1758"/>
        <v>1.0295358312764487</v>
      </c>
      <c r="AA4797" s="10">
        <f t="shared" si="1759"/>
        <v>1.0284220864696199</v>
      </c>
      <c r="AB4797" s="10">
        <f t="shared" si="1760"/>
        <v>0.58047436778921779</v>
      </c>
      <c r="AC4797" s="10">
        <f t="shared" si="1761"/>
        <v>0.59697266046392083</v>
      </c>
      <c r="AD4797" s="13">
        <f t="shared" si="1762"/>
        <v>580474.36778921774</v>
      </c>
      <c r="AE4797" s="13">
        <f t="shared" si="1753"/>
        <v>596972.66046392079</v>
      </c>
      <c r="AF4797" s="13"/>
      <c r="AG4797" s="2">
        <f t="shared" si="1747"/>
        <v>41802</v>
      </c>
      <c r="AH4797" s="3">
        <f t="shared" si="1754"/>
        <v>733.52146379368196</v>
      </c>
      <c r="AI4797" s="3">
        <f t="shared" si="1755"/>
        <v>754.36967426494812</v>
      </c>
      <c r="AJ4797" s="3">
        <f t="shared" si="1763"/>
        <v>759117.40418603562</v>
      </c>
      <c r="AK4797" s="3">
        <f t="shared" si="1748"/>
        <v>595601.88484122476</v>
      </c>
    </row>
    <row r="4798" spans="2:37" x14ac:dyDescent="0.2">
      <c r="B4798" s="2">
        <v>41803</v>
      </c>
      <c r="C4798" s="1">
        <v>538.20000000000005</v>
      </c>
      <c r="D4798" s="1">
        <f t="shared" ref="D4798:D4861" si="1764">IF(B4798&lt;&gt;"",WEEKNUM(B4798),"")</f>
        <v>24</v>
      </c>
      <c r="E4798" s="1" t="b">
        <f t="shared" ref="E4798:E4861" si="1765">IF(B4798&lt;&gt;"",IF(D4798&lt;&gt;D4797,TRUE,FALSE),"")</f>
        <v>0</v>
      </c>
      <c r="F4798" s="6">
        <f t="shared" ref="F4798:F4861" si="1766">IF(B4798&lt;&gt;"",C4798/C4797-1,"")</f>
        <v>-1.1135857461023191E-3</v>
      </c>
      <c r="G4798" s="8">
        <f t="shared" ref="G4798:G4861" si="1767">IF(B4798&lt;&gt;"",ma(F4733:F4798,"e"),"")</f>
        <v>9.2357171501633497E-4</v>
      </c>
      <c r="H4798" s="8">
        <f t="shared" ref="H4798:H4861" si="1768">IF(B4798&lt;&gt;"",ma(F4667:F4798,"e"),"")</f>
        <v>7.6950174000066135E-4</v>
      </c>
      <c r="I4798" s="8">
        <f t="shared" ref="I4798:I4861" si="1769">IF(B4798&lt;&gt;"",ma(F4549:F4798,"e"),"")</f>
        <v>3.7413964139939996E-4</v>
      </c>
      <c r="J4798" s="6">
        <f t="shared" ref="J4798:J4861" si="1770">IF(B4798&lt;&gt;"",_xlfn.STDEV.S(G3549:G4798),"")</f>
        <v>1.1500268490832683E-3</v>
      </c>
      <c r="K4798" s="6">
        <f t="shared" ref="K4798:K4861" si="1771">IF(B4798&lt;&gt;"",_xlfn.STDEV.S(H3549:H4798),"")</f>
        <v>8.5052959870342846E-4</v>
      </c>
      <c r="L4798" s="6">
        <f t="shared" ref="L4798:L4861" si="1772">IF(B4798&lt;&gt;"",_xlfn.STDEV.S(I3549:I4798),"")</f>
        <v>5.8979276009561211E-4</v>
      </c>
      <c r="M4798" s="9">
        <f t="shared" ref="M4798:M4861" si="1773">IF(B4798&lt;&gt;"",MIN(1,MAX(-1,G4798/J4798)),"")</f>
        <v>0.80308708944712937</v>
      </c>
      <c r="N4798" s="9">
        <f t="shared" ref="N4798:N4861" si="1774">IF(B4798&lt;&gt;"",MIN(1,MAX(-1,H4798/K4798)),"")</f>
        <v>0.90473246454175338</v>
      </c>
      <c r="O4798" s="9">
        <f t="shared" ref="O4798:O4861" si="1775">IF(B4798&lt;&gt;"",MIN(1,MAX(-1,I4798/L4798)),"")</f>
        <v>0.63435780618729143</v>
      </c>
      <c r="P4798" s="9">
        <f t="shared" ref="P4798:P4861" si="1776">IF(B4798&lt;&gt;"",AVERAGE(M4798:O4798),"")</f>
        <v>0.78072578672539139</v>
      </c>
      <c r="Q4798" s="10">
        <f t="shared" ref="Q4798:Q4861" si="1777">IF(B4798&lt;&gt;"",SQRT(250)*_xlfn.STDEV.S(F4739:F4798),"")</f>
        <v>9.5774747731422888E-2</v>
      </c>
      <c r="R4798" s="10">
        <f t="shared" si="1749"/>
        <v>0.83529324686232165</v>
      </c>
      <c r="S4798" s="10">
        <f>_xlfn.PERCENTILE.INC($R$1519:R4798,0.75)</f>
        <v>0.82440670396116444</v>
      </c>
      <c r="T4798" s="10">
        <f t="shared" si="1750"/>
        <v>0.82440670396116444</v>
      </c>
      <c r="U4798" s="11">
        <f t="shared" si="1756"/>
        <v>0.82440670396116444</v>
      </c>
      <c r="V4798" s="10">
        <f t="shared" si="1751"/>
        <v>0.70558571493320932</v>
      </c>
      <c r="W4798" s="10">
        <f t="shared" si="1752"/>
        <v>0.82268441027631267</v>
      </c>
      <c r="X4798" s="10">
        <f t="shared" si="1757"/>
        <v>1.0441165585779022</v>
      </c>
      <c r="Y4798" s="10">
        <f>_xlfn.PERCENTILE.INC($X$1519:X4798,0.75)</f>
        <v>1.0305083799514556</v>
      </c>
      <c r="Z4798" s="10">
        <f t="shared" si="1758"/>
        <v>1.0305083799514556</v>
      </c>
      <c r="AA4798" s="10">
        <f t="shared" si="1759"/>
        <v>1.0284220864696199</v>
      </c>
      <c r="AB4798" s="10">
        <f t="shared" si="1760"/>
        <v>0.58047436778921779</v>
      </c>
      <c r="AC4798" s="10">
        <f t="shared" si="1761"/>
        <v>0.59697266046392083</v>
      </c>
      <c r="AD4798" s="13">
        <f t="shared" si="1762"/>
        <v>580474.36778921774</v>
      </c>
      <c r="AE4798" s="13">
        <f t="shared" si="1753"/>
        <v>596972.66046392079</v>
      </c>
      <c r="AF4798" s="13"/>
      <c r="AG4798" s="2">
        <f t="shared" ref="AG4798:AG4861" si="1778">B4798</f>
        <v>41803</v>
      </c>
      <c r="AH4798" s="3">
        <f t="shared" si="1754"/>
        <v>-646.40798194782803</v>
      </c>
      <c r="AI4798" s="3">
        <f t="shared" si="1755"/>
        <v>-664.78024550540169</v>
      </c>
      <c r="AJ4798" s="3">
        <f t="shared" si="1763"/>
        <v>758470.99620408774</v>
      </c>
      <c r="AK4798" s="3">
        <f t="shared" ref="AK4798:AK4861" si="1779">AK4797+AI4798</f>
        <v>594937.10459571937</v>
      </c>
    </row>
    <row r="4799" spans="2:37" x14ac:dyDescent="0.2">
      <c r="B4799" s="2">
        <v>41806</v>
      </c>
      <c r="C4799" s="1">
        <v>539.32000000000005</v>
      </c>
      <c r="D4799" s="1">
        <f t="shared" si="1764"/>
        <v>25</v>
      </c>
      <c r="E4799" s="1" t="b">
        <f t="shared" si="1765"/>
        <v>1</v>
      </c>
      <c r="F4799" s="6">
        <f t="shared" si="1766"/>
        <v>2.0810107766628949E-3</v>
      </c>
      <c r="G4799" s="8">
        <f t="shared" si="1767"/>
        <v>9.7074389295399334E-4</v>
      </c>
      <c r="H4799" s="8">
        <f t="shared" si="1768"/>
        <v>8.2253282859912275E-4</v>
      </c>
      <c r="I4799" s="8">
        <f t="shared" si="1769"/>
        <v>4.1430602610271258E-4</v>
      </c>
      <c r="J4799" s="6">
        <f t="shared" si="1770"/>
        <v>1.1480810903610091E-3</v>
      </c>
      <c r="K4799" s="6">
        <f t="shared" si="1771"/>
        <v>8.4950162328831539E-4</v>
      </c>
      <c r="L4799" s="6">
        <f t="shared" si="1772"/>
        <v>5.8979539607075849E-4</v>
      </c>
      <c r="M4799" s="9">
        <f t="shared" si="1773"/>
        <v>0.84553600011715824</v>
      </c>
      <c r="N4799" s="9">
        <f t="shared" si="1774"/>
        <v>0.96825339240106478</v>
      </c>
      <c r="O4799" s="9">
        <f t="shared" si="1775"/>
        <v>0.70245720611391105</v>
      </c>
      <c r="P4799" s="9">
        <f t="shared" si="1776"/>
        <v>0.83874886621071143</v>
      </c>
      <c r="Q4799" s="10">
        <f t="shared" si="1777"/>
        <v>9.5478183627529856E-2</v>
      </c>
      <c r="R4799" s="10">
        <f t="shared" si="1749"/>
        <v>0.83788774524752352</v>
      </c>
      <c r="S4799" s="10">
        <f>_xlfn.PERCENTILE.INC($R$1519:R4799,0.75)</f>
        <v>0.82456421902500598</v>
      </c>
      <c r="T4799" s="10">
        <f t="shared" si="1750"/>
        <v>0.82456421902500598</v>
      </c>
      <c r="U4799" s="11">
        <f t="shared" si="1756"/>
        <v>0.82456421902500598</v>
      </c>
      <c r="V4799" s="10">
        <f t="shared" si="1751"/>
        <v>0.78072578672539139</v>
      </c>
      <c r="W4799" s="10">
        <f t="shared" si="1752"/>
        <v>0.82440670396116444</v>
      </c>
      <c r="X4799" s="10">
        <f t="shared" si="1757"/>
        <v>1.0473596815594044</v>
      </c>
      <c r="Y4799" s="10">
        <f>_xlfn.PERCENTILE.INC($X$1519:X4799,0.75)</f>
        <v>1.0307052737812576</v>
      </c>
      <c r="Z4799" s="10">
        <f t="shared" si="1758"/>
        <v>1.0307052737812576</v>
      </c>
      <c r="AA4799" s="10">
        <f t="shared" si="1759"/>
        <v>1.0307052737812576</v>
      </c>
      <c r="AB4799" s="10">
        <f t="shared" si="1760"/>
        <v>0.64363557253176695</v>
      </c>
      <c r="AC4799" s="10">
        <f t="shared" si="1761"/>
        <v>0.6633985790017114</v>
      </c>
      <c r="AD4799" s="13">
        <f t="shared" si="1762"/>
        <v>643635.57253176696</v>
      </c>
      <c r="AE4799" s="13">
        <f t="shared" si="1753"/>
        <v>663398.57900171145</v>
      </c>
      <c r="AF4799" s="13"/>
      <c r="AG4799" s="2">
        <f t="shared" si="1778"/>
        <v>41806</v>
      </c>
      <c r="AH4799" s="3">
        <f t="shared" si="1754"/>
        <v>1207.973414945943</v>
      </c>
      <c r="AI4799" s="3">
        <f t="shared" si="1755"/>
        <v>1242.3065397985386</v>
      </c>
      <c r="AJ4799" s="3">
        <f t="shared" si="1763"/>
        <v>759678.96961903374</v>
      </c>
      <c r="AK4799" s="3">
        <f t="shared" si="1779"/>
        <v>596179.41113551788</v>
      </c>
    </row>
    <row r="4800" spans="2:37" x14ac:dyDescent="0.2">
      <c r="B4800" s="2">
        <v>41807</v>
      </c>
      <c r="C4800" s="1">
        <v>534.33000000000004</v>
      </c>
      <c r="D4800" s="1">
        <f t="shared" si="1764"/>
        <v>25</v>
      </c>
      <c r="E4800" s="1" t="b">
        <f t="shared" si="1765"/>
        <v>0</v>
      </c>
      <c r="F4800" s="6">
        <f t="shared" si="1766"/>
        <v>-9.2523919009123157E-3</v>
      </c>
      <c r="G4800" s="8">
        <f t="shared" si="1767"/>
        <v>7.509464587989055E-4</v>
      </c>
      <c r="H4800" s="8">
        <f t="shared" si="1768"/>
        <v>7.4621313677233295E-4</v>
      </c>
      <c r="I4800" s="8">
        <f t="shared" si="1769"/>
        <v>3.4169734031048825E-4</v>
      </c>
      <c r="J4800" s="6">
        <f t="shared" si="1770"/>
        <v>1.1469347583741307E-3</v>
      </c>
      <c r="K4800" s="6">
        <f t="shared" si="1771"/>
        <v>8.4888327270530141E-4</v>
      </c>
      <c r="L4800" s="6">
        <f t="shared" si="1772"/>
        <v>5.8976449903692268E-4</v>
      </c>
      <c r="M4800" s="9">
        <f t="shared" si="1773"/>
        <v>0.65474208826265812</v>
      </c>
      <c r="N4800" s="9">
        <f t="shared" si="1774"/>
        <v>0.87905270461300344</v>
      </c>
      <c r="O4800" s="9">
        <f t="shared" si="1775"/>
        <v>0.57937929608932937</v>
      </c>
      <c r="P4800" s="9">
        <f t="shared" si="1776"/>
        <v>0.70439136298833027</v>
      </c>
      <c r="Q4800" s="10">
        <f t="shared" si="1777"/>
        <v>9.7568691978535127E-2</v>
      </c>
      <c r="R4800" s="10">
        <f t="shared" si="1749"/>
        <v>0.81993514904965425</v>
      </c>
      <c r="S4800" s="10">
        <f>_xlfn.PERCENTILE.INC($R$1519:R4800,0.75)</f>
        <v>0.82451171400372547</v>
      </c>
      <c r="T4800" s="10">
        <f t="shared" si="1750"/>
        <v>0.82451171400372547</v>
      </c>
      <c r="U4800" s="11">
        <f t="shared" si="1756"/>
        <v>0.81993514904965425</v>
      </c>
      <c r="V4800" s="10">
        <f t="shared" si="1751"/>
        <v>0.78072578672539139</v>
      </c>
      <c r="W4800" s="10">
        <f t="shared" si="1752"/>
        <v>0.82440670396116444</v>
      </c>
      <c r="X4800" s="10">
        <f t="shared" si="1757"/>
        <v>1.0249189363120679</v>
      </c>
      <c r="Y4800" s="10">
        <f>_xlfn.PERCENTILE.INC($X$1519:X4800,0.75)</f>
        <v>1.0306396425046569</v>
      </c>
      <c r="Z4800" s="10">
        <f t="shared" si="1758"/>
        <v>1.0306396425046569</v>
      </c>
      <c r="AA4800" s="10">
        <f t="shared" si="1759"/>
        <v>1.0307052737812576</v>
      </c>
      <c r="AB4800" s="10">
        <f t="shared" si="1760"/>
        <v>0.64363557253176695</v>
      </c>
      <c r="AC4800" s="10">
        <f t="shared" si="1761"/>
        <v>0.6633985790017114</v>
      </c>
      <c r="AD4800" s="13">
        <f t="shared" si="1762"/>
        <v>643635.57253176696</v>
      </c>
      <c r="AE4800" s="13">
        <f t="shared" si="1753"/>
        <v>663398.57900171145</v>
      </c>
      <c r="AF4800" s="13"/>
      <c r="AG4800" s="2">
        <f t="shared" si="1778"/>
        <v>41807</v>
      </c>
      <c r="AH4800" s="3">
        <f t="shared" si="1754"/>
        <v>-5955.1685584319821</v>
      </c>
      <c r="AI4800" s="3">
        <f t="shared" si="1755"/>
        <v>-6138.0236394321737</v>
      </c>
      <c r="AJ4800" s="3">
        <f t="shared" si="1763"/>
        <v>753723.80106060172</v>
      </c>
      <c r="AK4800" s="3">
        <f t="shared" si="1779"/>
        <v>590041.38749608572</v>
      </c>
    </row>
    <row r="4801" spans="2:37" x14ac:dyDescent="0.2">
      <c r="B4801" s="2">
        <v>41808</v>
      </c>
      <c r="C4801" s="1">
        <v>534.54</v>
      </c>
      <c r="D4801" s="1">
        <f t="shared" si="1764"/>
        <v>25</v>
      </c>
      <c r="E4801" s="1" t="b">
        <f t="shared" si="1765"/>
        <v>0</v>
      </c>
      <c r="F4801" s="6">
        <f t="shared" si="1766"/>
        <v>3.9301555218673734E-4</v>
      </c>
      <c r="G4801" s="8">
        <f t="shared" si="1767"/>
        <v>7.960690102194718E-4</v>
      </c>
      <c r="H4801" s="8">
        <f t="shared" si="1768"/>
        <v>7.4563577865853698E-4</v>
      </c>
      <c r="I4801" s="8">
        <f t="shared" si="1769"/>
        <v>3.4027872512604738E-4</v>
      </c>
      <c r="J4801" s="6">
        <f t="shared" si="1770"/>
        <v>1.1456640404683407E-3</v>
      </c>
      <c r="K4801" s="6">
        <f t="shared" si="1771"/>
        <v>8.4839974548763138E-4</v>
      </c>
      <c r="L4801" s="6">
        <f t="shared" si="1772"/>
        <v>5.8974317016971783E-4</v>
      </c>
      <c r="M4801" s="9">
        <f t="shared" si="1773"/>
        <v>0.6948537984085138</v>
      </c>
      <c r="N4801" s="9">
        <f t="shared" si="1774"/>
        <v>0.87887317579282254</v>
      </c>
      <c r="O4801" s="9">
        <f t="shared" si="1775"/>
        <v>0.57699477050004844</v>
      </c>
      <c r="P4801" s="9">
        <f t="shared" si="1776"/>
        <v>0.71690724823379492</v>
      </c>
      <c r="Q4801" s="10">
        <f t="shared" si="1777"/>
        <v>9.7559721674227148E-2</v>
      </c>
      <c r="R4801" s="10">
        <f t="shared" si="1749"/>
        <v>0.82001053946358282</v>
      </c>
      <c r="S4801" s="10">
        <f>_xlfn.PERCENTILE.INC($R$1519:R4801,0.75)</f>
        <v>0.82445920898244496</v>
      </c>
      <c r="T4801" s="10">
        <f t="shared" si="1750"/>
        <v>0.82445920898244496</v>
      </c>
      <c r="U4801" s="11">
        <f t="shared" si="1756"/>
        <v>0.82001053946358282</v>
      </c>
      <c r="V4801" s="10">
        <f t="shared" si="1751"/>
        <v>0.78072578672539139</v>
      </c>
      <c r="W4801" s="10">
        <f t="shared" si="1752"/>
        <v>0.82440670396116444</v>
      </c>
      <c r="X4801" s="10">
        <f t="shared" si="1757"/>
        <v>1.0250131743294786</v>
      </c>
      <c r="Y4801" s="10">
        <f>_xlfn.PERCENTILE.INC($X$1519:X4801,0.75)</f>
        <v>1.0305740112280564</v>
      </c>
      <c r="Z4801" s="10">
        <f t="shared" si="1758"/>
        <v>1.0305740112280564</v>
      </c>
      <c r="AA4801" s="10">
        <f t="shared" si="1759"/>
        <v>1.0307052737812576</v>
      </c>
      <c r="AB4801" s="10">
        <f t="shared" si="1760"/>
        <v>0.64363557253176695</v>
      </c>
      <c r="AC4801" s="10">
        <f t="shared" si="1761"/>
        <v>0.6633985790017114</v>
      </c>
      <c r="AD4801" s="13">
        <f t="shared" si="1762"/>
        <v>643635.57253176696</v>
      </c>
      <c r="AE4801" s="13">
        <f t="shared" si="1753"/>
        <v>663398.57900171145</v>
      </c>
      <c r="AF4801" s="13"/>
      <c r="AG4801" s="2">
        <f t="shared" si="1778"/>
        <v>41808</v>
      </c>
      <c r="AH4801" s="3">
        <f t="shared" si="1754"/>
        <v>252.95878994559922</v>
      </c>
      <c r="AI4801" s="3">
        <f t="shared" si="1755"/>
        <v>260.72595884625451</v>
      </c>
      <c r="AJ4801" s="3">
        <f t="shared" si="1763"/>
        <v>753976.7598505473</v>
      </c>
      <c r="AK4801" s="3">
        <f t="shared" si="1779"/>
        <v>590302.113454932</v>
      </c>
    </row>
    <row r="4802" spans="2:37" x14ac:dyDescent="0.2">
      <c r="B4802" s="2">
        <v>41809</v>
      </c>
      <c r="C4802" s="1">
        <v>540.73</v>
      </c>
      <c r="D4802" s="1">
        <f t="shared" si="1764"/>
        <v>25</v>
      </c>
      <c r="E4802" s="1" t="b">
        <f t="shared" si="1765"/>
        <v>0</v>
      </c>
      <c r="F4802" s="6">
        <f t="shared" si="1766"/>
        <v>1.1580050136566156E-2</v>
      </c>
      <c r="G4802" s="8">
        <f t="shared" si="1767"/>
        <v>1.0286730738240418E-3</v>
      </c>
      <c r="H4802" s="8">
        <f t="shared" si="1768"/>
        <v>9.1058240257449138E-4</v>
      </c>
      <c r="I4802" s="8">
        <f t="shared" si="1769"/>
        <v>4.0974389062572823E-4</v>
      </c>
      <c r="J4802" s="6">
        <f t="shared" si="1770"/>
        <v>1.1443944904307502E-3</v>
      </c>
      <c r="K4802" s="6">
        <f t="shared" si="1771"/>
        <v>8.4798405680032083E-4</v>
      </c>
      <c r="L4802" s="6">
        <f t="shared" si="1772"/>
        <v>5.8974794548049983E-4</v>
      </c>
      <c r="M4802" s="9">
        <f t="shared" si="1773"/>
        <v>0.89887978527129153</v>
      </c>
      <c r="N4802" s="9">
        <f t="shared" si="1774"/>
        <v>1</v>
      </c>
      <c r="O4802" s="9">
        <f t="shared" si="1775"/>
        <v>0.69477798738558982</v>
      </c>
      <c r="P4802" s="9">
        <f t="shared" si="1776"/>
        <v>0.86455259088562719</v>
      </c>
      <c r="Q4802" s="10">
        <f t="shared" si="1777"/>
        <v>9.9588598507825046E-2</v>
      </c>
      <c r="R4802" s="10">
        <f t="shared" si="1749"/>
        <v>0.80330480796668813</v>
      </c>
      <c r="S4802" s="10">
        <f>_xlfn.PERCENTILE.INC($R$1519:R4802,0.75)</f>
        <v>0.82440670396116444</v>
      </c>
      <c r="T4802" s="10">
        <f t="shared" si="1750"/>
        <v>0.82440670396116444</v>
      </c>
      <c r="U4802" s="11">
        <f t="shared" si="1756"/>
        <v>0.80330480796668813</v>
      </c>
      <c r="V4802" s="10">
        <f t="shared" si="1751"/>
        <v>0.78072578672539139</v>
      </c>
      <c r="W4802" s="10">
        <f t="shared" si="1752"/>
        <v>0.82440670396116444</v>
      </c>
      <c r="X4802" s="10">
        <f t="shared" si="1757"/>
        <v>1.0041310099583602</v>
      </c>
      <c r="Y4802" s="10">
        <f>_xlfn.PERCENTILE.INC($X$1519:X4802,0.75)</f>
        <v>1.0305083799514556</v>
      </c>
      <c r="Z4802" s="10">
        <f t="shared" si="1758"/>
        <v>1.0305083799514556</v>
      </c>
      <c r="AA4802" s="10">
        <f t="shared" si="1759"/>
        <v>1.0307052737812576</v>
      </c>
      <c r="AB4802" s="10">
        <f t="shared" si="1760"/>
        <v>0.64363557253176695</v>
      </c>
      <c r="AC4802" s="10">
        <f t="shared" si="1761"/>
        <v>0.6633985790017114</v>
      </c>
      <c r="AD4802" s="13">
        <f t="shared" si="1762"/>
        <v>643635.57253176696</v>
      </c>
      <c r="AE4802" s="13">
        <f t="shared" si="1753"/>
        <v>663398.57900171145</v>
      </c>
      <c r="AF4802" s="13"/>
      <c r="AG4802" s="2">
        <f t="shared" si="1778"/>
        <v>41809</v>
      </c>
      <c r="AH4802" s="3">
        <f t="shared" si="1754"/>
        <v>7453.3321995953238</v>
      </c>
      <c r="AI4802" s="3">
        <f t="shared" si="1755"/>
        <v>7682.1888053665625</v>
      </c>
      <c r="AJ4802" s="3">
        <f t="shared" si="1763"/>
        <v>761430.09205014259</v>
      </c>
      <c r="AK4802" s="3">
        <f t="shared" si="1779"/>
        <v>597984.30226029851</v>
      </c>
    </row>
    <row r="4803" spans="2:37" x14ac:dyDescent="0.2">
      <c r="B4803" s="2">
        <v>41810</v>
      </c>
      <c r="C4803" s="1">
        <v>539.35</v>
      </c>
      <c r="D4803" s="1">
        <f t="shared" si="1764"/>
        <v>25</v>
      </c>
      <c r="E4803" s="1" t="b">
        <f t="shared" si="1765"/>
        <v>0</v>
      </c>
      <c r="F4803" s="6">
        <f t="shared" si="1766"/>
        <v>-2.552105487026779E-3</v>
      </c>
      <c r="G4803" s="8">
        <f t="shared" si="1767"/>
        <v>9.5601231385155163E-4</v>
      </c>
      <c r="H4803" s="8">
        <f t="shared" si="1768"/>
        <v>8.3822258411255001E-4</v>
      </c>
      <c r="I4803" s="8">
        <f t="shared" si="1769"/>
        <v>3.8896247072132674E-4</v>
      </c>
      <c r="J4803" s="6">
        <f t="shared" si="1770"/>
        <v>1.1433686114713374E-3</v>
      </c>
      <c r="K4803" s="6">
        <f t="shared" si="1771"/>
        <v>8.4757402493667602E-4</v>
      </c>
      <c r="L4803" s="6">
        <f t="shared" si="1772"/>
        <v>5.8974087796239685E-4</v>
      </c>
      <c r="M4803" s="9">
        <f t="shared" si="1773"/>
        <v>0.83613657420708154</v>
      </c>
      <c r="N4803" s="9">
        <f t="shared" si="1774"/>
        <v>0.98896681522911856</v>
      </c>
      <c r="O4803" s="9">
        <f t="shared" si="1775"/>
        <v>0.65954809180809038</v>
      </c>
      <c r="P4803" s="9">
        <f t="shared" si="1776"/>
        <v>0.82821716041476356</v>
      </c>
      <c r="Q4803" s="10">
        <f t="shared" si="1777"/>
        <v>9.978511655176768E-2</v>
      </c>
      <c r="R4803" s="10">
        <f t="shared" si="1749"/>
        <v>0.80172276953243493</v>
      </c>
      <c r="S4803" s="10">
        <f>_xlfn.PERCENTILE.INC($R$1519:R4803,0.75)</f>
        <v>0.82435419893988393</v>
      </c>
      <c r="T4803" s="10">
        <f t="shared" si="1750"/>
        <v>0.82435419893988393</v>
      </c>
      <c r="U4803" s="11">
        <f t="shared" si="1756"/>
        <v>0.80172276953243493</v>
      </c>
      <c r="V4803" s="10">
        <f t="shared" si="1751"/>
        <v>0.78072578672539139</v>
      </c>
      <c r="W4803" s="10">
        <f t="shared" si="1752"/>
        <v>0.82440670396116444</v>
      </c>
      <c r="X4803" s="10">
        <f t="shared" si="1757"/>
        <v>1.0021534619155437</v>
      </c>
      <c r="Y4803" s="10">
        <f>_xlfn.PERCENTILE.INC($X$1519:X4803,0.75)</f>
        <v>1.0304427486748549</v>
      </c>
      <c r="Z4803" s="10">
        <f t="shared" si="1758"/>
        <v>1.0304427486748549</v>
      </c>
      <c r="AA4803" s="10">
        <f t="shared" si="1759"/>
        <v>1.0307052737812576</v>
      </c>
      <c r="AB4803" s="10">
        <f t="shared" si="1760"/>
        <v>0.64363557253176695</v>
      </c>
      <c r="AC4803" s="10">
        <f t="shared" si="1761"/>
        <v>0.6633985790017114</v>
      </c>
      <c r="AD4803" s="13">
        <f t="shared" si="1762"/>
        <v>643635.57253176696</v>
      </c>
      <c r="AE4803" s="13">
        <f t="shared" si="1753"/>
        <v>663398.57900171145</v>
      </c>
      <c r="AF4803" s="13"/>
      <c r="AG4803" s="2">
        <f t="shared" si="1778"/>
        <v>41810</v>
      </c>
      <c r="AH4803" s="3">
        <f t="shared" si="1754"/>
        <v>-1642.6258763039448</v>
      </c>
      <c r="AI4803" s="3">
        <f t="shared" si="1755"/>
        <v>-1693.063153556036</v>
      </c>
      <c r="AJ4803" s="3">
        <f t="shared" si="1763"/>
        <v>759787.46617383859</v>
      </c>
      <c r="AK4803" s="3">
        <f t="shared" si="1779"/>
        <v>596291.23910674243</v>
      </c>
    </row>
    <row r="4804" spans="2:37" x14ac:dyDescent="0.2">
      <c r="B4804" s="2">
        <v>41813</v>
      </c>
      <c r="C4804" s="1">
        <v>543.03</v>
      </c>
      <c r="D4804" s="1">
        <f t="shared" si="1764"/>
        <v>26</v>
      </c>
      <c r="E4804" s="1" t="b">
        <f t="shared" si="1765"/>
        <v>1</v>
      </c>
      <c r="F4804" s="6">
        <f t="shared" si="1766"/>
        <v>6.8230277185499233E-3</v>
      </c>
      <c r="G4804" s="8">
        <f t="shared" si="1767"/>
        <v>1.0770167073357732E-3</v>
      </c>
      <c r="H4804" s="8">
        <f t="shared" si="1768"/>
        <v>8.7074843000562027E-4</v>
      </c>
      <c r="I4804" s="8">
        <f t="shared" si="1769"/>
        <v>4.41829736084407E-4</v>
      </c>
      <c r="J4804" s="6">
        <f t="shared" si="1770"/>
        <v>1.1420096236815043E-3</v>
      </c>
      <c r="K4804" s="6">
        <f t="shared" si="1771"/>
        <v>8.4704588317824022E-4</v>
      </c>
      <c r="L4804" s="6">
        <f t="shared" si="1772"/>
        <v>5.8975413067728351E-4</v>
      </c>
      <c r="M4804" s="9">
        <f t="shared" si="1773"/>
        <v>0.94308899417483627</v>
      </c>
      <c r="N4804" s="9">
        <f t="shared" si="1774"/>
        <v>1</v>
      </c>
      <c r="O4804" s="9">
        <f t="shared" si="1775"/>
        <v>0.74917616189818348</v>
      </c>
      <c r="P4804" s="9">
        <f t="shared" si="1776"/>
        <v>0.89742171869100662</v>
      </c>
      <c r="Q4804" s="10">
        <f t="shared" si="1777"/>
        <v>9.967534067823533E-2</v>
      </c>
      <c r="R4804" s="10">
        <f t="shared" si="1749"/>
        <v>0.80260573433353166</v>
      </c>
      <c r="S4804" s="10">
        <f>_xlfn.PERCENTILE.INC($R$1519:R4804,0.75)</f>
        <v>0.82399143198052138</v>
      </c>
      <c r="T4804" s="10">
        <f t="shared" si="1750"/>
        <v>0.82399143198052138</v>
      </c>
      <c r="U4804" s="11">
        <f t="shared" si="1756"/>
        <v>0.80260573433353166</v>
      </c>
      <c r="V4804" s="10">
        <f t="shared" si="1751"/>
        <v>0.82821716041476356</v>
      </c>
      <c r="W4804" s="10">
        <f t="shared" si="1752"/>
        <v>0.80172276953243493</v>
      </c>
      <c r="X4804" s="10">
        <f t="shared" si="1757"/>
        <v>1.0032571679169144</v>
      </c>
      <c r="Y4804" s="10">
        <f>_xlfn.PERCENTILE.INC($X$1519:X4804,0.75)</f>
        <v>1.0299892899756518</v>
      </c>
      <c r="Z4804" s="10">
        <f t="shared" si="1758"/>
        <v>1.0299892899756518</v>
      </c>
      <c r="AA4804" s="10">
        <f t="shared" si="1759"/>
        <v>1.0032571679169144</v>
      </c>
      <c r="AB4804" s="10">
        <f t="shared" si="1760"/>
        <v>0.66400055562201321</v>
      </c>
      <c r="AC4804" s="10">
        <f t="shared" si="1761"/>
        <v>0.66616331692859865</v>
      </c>
      <c r="AD4804" s="13">
        <f t="shared" si="1762"/>
        <v>664000.55562201317</v>
      </c>
      <c r="AE4804" s="13">
        <f t="shared" si="1753"/>
        <v>666163.31692859868</v>
      </c>
      <c r="AF4804" s="13"/>
      <c r="AG4804" s="2">
        <f t="shared" si="1778"/>
        <v>41813</v>
      </c>
      <c r="AH4804" s="3">
        <f t="shared" si="1754"/>
        <v>4391.5433520289953</v>
      </c>
      <c r="AI4804" s="3">
        <f t="shared" si="1755"/>
        <v>4526.386892975308</v>
      </c>
      <c r="AJ4804" s="3">
        <f t="shared" si="1763"/>
        <v>764179.00952586764</v>
      </c>
      <c r="AK4804" s="3">
        <f t="shared" si="1779"/>
        <v>600817.62599971774</v>
      </c>
    </row>
    <row r="4805" spans="2:37" x14ac:dyDescent="0.2">
      <c r="B4805" s="2">
        <v>41814</v>
      </c>
      <c r="C4805" s="1">
        <v>543.1</v>
      </c>
      <c r="D4805" s="1">
        <f t="shared" si="1764"/>
        <v>26</v>
      </c>
      <c r="E4805" s="1" t="b">
        <f t="shared" si="1765"/>
        <v>0</v>
      </c>
      <c r="F4805" s="6">
        <f t="shared" si="1766"/>
        <v>1.2890632193451879E-4</v>
      </c>
      <c r="G4805" s="8">
        <f t="shared" si="1767"/>
        <v>1.0200186637708392E-3</v>
      </c>
      <c r="H4805" s="8">
        <f t="shared" si="1768"/>
        <v>8.3444561940371946E-4</v>
      </c>
      <c r="I4805" s="8">
        <f t="shared" si="1769"/>
        <v>4.6397015511694752E-4</v>
      </c>
      <c r="J4805" s="6">
        <f t="shared" si="1770"/>
        <v>1.1397595411367233E-3</v>
      </c>
      <c r="K4805" s="6">
        <f t="shared" si="1771"/>
        <v>8.4606371915020204E-4</v>
      </c>
      <c r="L4805" s="6">
        <f t="shared" si="1772"/>
        <v>5.8977918115942754E-4</v>
      </c>
      <c r="M4805" s="9">
        <f t="shared" si="1773"/>
        <v>0.89494198289714499</v>
      </c>
      <c r="N4805" s="9">
        <f t="shared" si="1774"/>
        <v>0.98626805584081545</v>
      </c>
      <c r="O4805" s="9">
        <f t="shared" si="1775"/>
        <v>0.78668452522322641</v>
      </c>
      <c r="P4805" s="9">
        <f t="shared" si="1776"/>
        <v>0.88929818798706217</v>
      </c>
      <c r="Q4805" s="10">
        <f t="shared" si="1777"/>
        <v>9.9694457738567804E-2</v>
      </c>
      <c r="R4805" s="10">
        <f t="shared" si="1749"/>
        <v>0.8024518294666565</v>
      </c>
      <c r="S4805" s="10">
        <f>_xlfn.PERCENTILE.INC($R$1519:R4805,0.75)</f>
        <v>0.82362866502115883</v>
      </c>
      <c r="T4805" s="10">
        <f t="shared" si="1750"/>
        <v>0.82362866502115883</v>
      </c>
      <c r="U4805" s="11">
        <f t="shared" si="1756"/>
        <v>0.8024518294666565</v>
      </c>
      <c r="V4805" s="10">
        <f t="shared" si="1751"/>
        <v>0.82821716041476356</v>
      </c>
      <c r="W4805" s="10">
        <f t="shared" si="1752"/>
        <v>0.80172276953243493</v>
      </c>
      <c r="X4805" s="10">
        <f t="shared" si="1757"/>
        <v>1.0030647868333207</v>
      </c>
      <c r="Y4805" s="10">
        <f>_xlfn.PERCENTILE.INC($X$1519:X4805,0.75)</f>
        <v>1.0295358312764487</v>
      </c>
      <c r="Z4805" s="10">
        <f t="shared" si="1758"/>
        <v>1.0295358312764487</v>
      </c>
      <c r="AA4805" s="10">
        <f t="shared" si="1759"/>
        <v>1.0032571679169144</v>
      </c>
      <c r="AB4805" s="10">
        <f t="shared" si="1760"/>
        <v>0.66400055562201321</v>
      </c>
      <c r="AC4805" s="10">
        <f t="shared" si="1761"/>
        <v>0.66616331692859865</v>
      </c>
      <c r="AD4805" s="13">
        <f t="shared" si="1762"/>
        <v>664000.55562201317</v>
      </c>
      <c r="AE4805" s="13">
        <f t="shared" si="1753"/>
        <v>666163.31692859868</v>
      </c>
      <c r="AF4805" s="13"/>
      <c r="AG4805" s="2">
        <f t="shared" si="1778"/>
        <v>41814</v>
      </c>
      <c r="AH4805" s="3">
        <f t="shared" si="1754"/>
        <v>85.593869387710583</v>
      </c>
      <c r="AI4805" s="3">
        <f t="shared" si="1755"/>
        <v>85.872662992964806</v>
      </c>
      <c r="AJ4805" s="3">
        <f t="shared" si="1763"/>
        <v>764264.6033952554</v>
      </c>
      <c r="AK4805" s="3">
        <f t="shared" si="1779"/>
        <v>600903.49866271066</v>
      </c>
    </row>
    <row r="4806" spans="2:37" x14ac:dyDescent="0.2">
      <c r="B4806" s="2">
        <v>41815</v>
      </c>
      <c r="C4806" s="1">
        <v>546.5</v>
      </c>
      <c r="D4806" s="1">
        <f t="shared" si="1764"/>
        <v>26</v>
      </c>
      <c r="E4806" s="1" t="b">
        <f t="shared" si="1765"/>
        <v>0</v>
      </c>
      <c r="F4806" s="6">
        <f t="shared" si="1766"/>
        <v>6.2603572086170622E-3</v>
      </c>
      <c r="G4806" s="8">
        <f t="shared" si="1767"/>
        <v>1.1129238225663961E-3</v>
      </c>
      <c r="H4806" s="8">
        <f t="shared" si="1768"/>
        <v>8.7735952337123901E-4</v>
      </c>
      <c r="I4806" s="8">
        <f t="shared" si="1769"/>
        <v>4.9950031658844204E-4</v>
      </c>
      <c r="J4806" s="6">
        <f t="shared" si="1770"/>
        <v>1.1379902247696271E-3</v>
      </c>
      <c r="K4806" s="6">
        <f t="shared" si="1771"/>
        <v>8.4552128713163402E-4</v>
      </c>
      <c r="L4806" s="6">
        <f t="shared" si="1772"/>
        <v>5.89812381023915E-4</v>
      </c>
      <c r="M4806" s="9">
        <f t="shared" si="1773"/>
        <v>0.97797309532399068</v>
      </c>
      <c r="N4806" s="9">
        <f t="shared" si="1774"/>
        <v>1</v>
      </c>
      <c r="O4806" s="9">
        <f t="shared" si="1775"/>
        <v>0.84688001245634903</v>
      </c>
      <c r="P4806" s="9">
        <f t="shared" si="1776"/>
        <v>0.94161770259344657</v>
      </c>
      <c r="Q4806" s="10">
        <f t="shared" si="1777"/>
        <v>9.3746012508654719E-2</v>
      </c>
      <c r="R4806" s="10">
        <f t="shared" si="1749"/>
        <v>0.85336962990947829</v>
      </c>
      <c r="S4806" s="10">
        <f>_xlfn.PERCENTILE.INC($R$1519:R4806,0.75)</f>
        <v>0.82440670396116444</v>
      </c>
      <c r="T4806" s="10">
        <f t="shared" si="1750"/>
        <v>0.82440670396116444</v>
      </c>
      <c r="U4806" s="11">
        <f t="shared" si="1756"/>
        <v>0.82440670396116444</v>
      </c>
      <c r="V4806" s="10">
        <f t="shared" si="1751"/>
        <v>0.82821716041476356</v>
      </c>
      <c r="W4806" s="10">
        <f t="shared" si="1752"/>
        <v>0.80172276953243493</v>
      </c>
      <c r="X4806" s="10">
        <f t="shared" si="1757"/>
        <v>1.0667120373868479</v>
      </c>
      <c r="Y4806" s="10">
        <f>_xlfn.PERCENTILE.INC($X$1519:X4806,0.75)</f>
        <v>1.0305083799514556</v>
      </c>
      <c r="Z4806" s="10">
        <f t="shared" si="1758"/>
        <v>1.0305083799514556</v>
      </c>
      <c r="AA4806" s="10">
        <f t="shared" si="1759"/>
        <v>1.0032571679169144</v>
      </c>
      <c r="AB4806" s="10">
        <f t="shared" si="1760"/>
        <v>0.66400055562201321</v>
      </c>
      <c r="AC4806" s="10">
        <f t="shared" si="1761"/>
        <v>0.66616331692859865</v>
      </c>
      <c r="AD4806" s="13">
        <f t="shared" si="1762"/>
        <v>664000.55562201317</v>
      </c>
      <c r="AE4806" s="13">
        <f t="shared" si="1753"/>
        <v>666163.31692859868</v>
      </c>
      <c r="AF4806" s="13"/>
      <c r="AG4806" s="2">
        <f t="shared" si="1778"/>
        <v>41815</v>
      </c>
      <c r="AH4806" s="3">
        <f t="shared" si="1754"/>
        <v>4156.8806649140051</v>
      </c>
      <c r="AI4806" s="3">
        <f t="shared" si="1755"/>
        <v>4170.420323250205</v>
      </c>
      <c r="AJ4806" s="3">
        <f t="shared" si="1763"/>
        <v>768421.48406016943</v>
      </c>
      <c r="AK4806" s="3">
        <f t="shared" si="1779"/>
        <v>605073.91898596089</v>
      </c>
    </row>
    <row r="4807" spans="2:37" x14ac:dyDescent="0.2">
      <c r="B4807" s="2">
        <v>41816</v>
      </c>
      <c r="C4807" s="1">
        <v>546.66</v>
      </c>
      <c r="D4807" s="1">
        <f t="shared" si="1764"/>
        <v>26</v>
      </c>
      <c r="E4807" s="1" t="b">
        <f t="shared" si="1765"/>
        <v>0</v>
      </c>
      <c r="F4807" s="6">
        <f t="shared" si="1766"/>
        <v>2.9277218664214288E-4</v>
      </c>
      <c r="G4807" s="8">
        <f t="shared" si="1767"/>
        <v>1.1021103451845113E-3</v>
      </c>
      <c r="H4807" s="8">
        <f t="shared" si="1768"/>
        <v>9.336731731681815E-4</v>
      </c>
      <c r="I4807" s="8">
        <f t="shared" si="1769"/>
        <v>5.8710910431571518E-4</v>
      </c>
      <c r="J4807" s="6">
        <f t="shared" si="1770"/>
        <v>1.1359803877504361E-3</v>
      </c>
      <c r="K4807" s="6">
        <f t="shared" si="1771"/>
        <v>8.448771254691745E-4</v>
      </c>
      <c r="L4807" s="6">
        <f t="shared" si="1772"/>
        <v>5.8987984495366592E-4</v>
      </c>
      <c r="M4807" s="9">
        <f t="shared" si="1773"/>
        <v>0.97018430693773061</v>
      </c>
      <c r="N4807" s="9">
        <f t="shared" si="1774"/>
        <v>1</v>
      </c>
      <c r="O4807" s="9">
        <f t="shared" si="1775"/>
        <v>0.99530287284494634</v>
      </c>
      <c r="P4807" s="9">
        <f t="shared" si="1776"/>
        <v>0.98849572659422558</v>
      </c>
      <c r="Q4807" s="10">
        <f t="shared" si="1777"/>
        <v>9.3711385650607867E-2</v>
      </c>
      <c r="R4807" s="10">
        <f t="shared" si="1749"/>
        <v>0.85368495455046212</v>
      </c>
      <c r="S4807" s="10">
        <f>_xlfn.PERCENTILE.INC($R$1519:R4807,0.75)</f>
        <v>0.82456421902500598</v>
      </c>
      <c r="T4807" s="10">
        <f t="shared" si="1750"/>
        <v>0.82456421902500598</v>
      </c>
      <c r="U4807" s="11">
        <f t="shared" si="1756"/>
        <v>0.82456421902500598</v>
      </c>
      <c r="V4807" s="10">
        <f t="shared" si="1751"/>
        <v>0.82821716041476356</v>
      </c>
      <c r="W4807" s="10">
        <f t="shared" si="1752"/>
        <v>0.80172276953243493</v>
      </c>
      <c r="X4807" s="10">
        <f t="shared" si="1757"/>
        <v>1.0671061931880776</v>
      </c>
      <c r="Y4807" s="10">
        <f>_xlfn.PERCENTILE.INC($X$1519:X4807,0.75)</f>
        <v>1.0307052737812576</v>
      </c>
      <c r="Z4807" s="10">
        <f t="shared" si="1758"/>
        <v>1.0307052737812576</v>
      </c>
      <c r="AA4807" s="10">
        <f t="shared" si="1759"/>
        <v>1.0032571679169144</v>
      </c>
      <c r="AB4807" s="10">
        <f t="shared" si="1760"/>
        <v>0.66400055562201321</v>
      </c>
      <c r="AC4807" s="10">
        <f t="shared" si="1761"/>
        <v>0.66616331692859865</v>
      </c>
      <c r="AD4807" s="13">
        <f t="shared" si="1762"/>
        <v>664000.55562201317</v>
      </c>
      <c r="AE4807" s="13">
        <f t="shared" si="1753"/>
        <v>666163.31692859868</v>
      </c>
      <c r="AF4807" s="13"/>
      <c r="AG4807" s="2">
        <f t="shared" si="1778"/>
        <v>41816</v>
      </c>
      <c r="AH4807" s="3">
        <f t="shared" si="1754"/>
        <v>194.40089460105463</v>
      </c>
      <c r="AI4807" s="3">
        <f t="shared" si="1755"/>
        <v>195.03409095796869</v>
      </c>
      <c r="AJ4807" s="3">
        <f t="shared" si="1763"/>
        <v>768615.88495477044</v>
      </c>
      <c r="AK4807" s="3">
        <f t="shared" si="1779"/>
        <v>605268.95307691884</v>
      </c>
    </row>
    <row r="4808" spans="2:37" x14ac:dyDescent="0.2">
      <c r="B4808" s="2">
        <v>41817</v>
      </c>
      <c r="C4808" s="1">
        <v>549.88</v>
      </c>
      <c r="D4808" s="1">
        <f t="shared" si="1764"/>
        <v>26</v>
      </c>
      <c r="E4808" s="1" t="b">
        <f t="shared" si="1765"/>
        <v>0</v>
      </c>
      <c r="F4808" s="6">
        <f t="shared" si="1766"/>
        <v>5.8903157355578717E-3</v>
      </c>
      <c r="G4808" s="8">
        <f t="shared" si="1767"/>
        <v>1.1811745669335944E-3</v>
      </c>
      <c r="H4808" s="8">
        <f t="shared" si="1768"/>
        <v>1.0115688418052056E-3</v>
      </c>
      <c r="I4808" s="8">
        <f t="shared" si="1769"/>
        <v>6.228206052014166E-4</v>
      </c>
      <c r="J4808" s="6">
        <f t="shared" si="1770"/>
        <v>1.1340828413122206E-3</v>
      </c>
      <c r="K4808" s="6">
        <f t="shared" si="1771"/>
        <v>8.4422505621735498E-4</v>
      </c>
      <c r="L4808" s="6">
        <f t="shared" si="1772"/>
        <v>5.8996173434269457E-4</v>
      </c>
      <c r="M4808" s="9">
        <f t="shared" si="1773"/>
        <v>1</v>
      </c>
      <c r="N4808" s="9">
        <f t="shared" si="1774"/>
        <v>1</v>
      </c>
      <c r="O4808" s="9">
        <f t="shared" si="1775"/>
        <v>1</v>
      </c>
      <c r="P4808" s="9">
        <f t="shared" si="1776"/>
        <v>1</v>
      </c>
      <c r="Q4808" s="10">
        <f t="shared" si="1777"/>
        <v>9.415942180574241E-2</v>
      </c>
      <c r="R4808" s="10">
        <f t="shared" si="1749"/>
        <v>0.84962288920003881</v>
      </c>
      <c r="S4808" s="10">
        <f>_xlfn.PERCENTILE.INC($R$1519:R4808,0.75)</f>
        <v>0.82485671540888394</v>
      </c>
      <c r="T4808" s="10">
        <f t="shared" si="1750"/>
        <v>0.82485671540888394</v>
      </c>
      <c r="U4808" s="11">
        <f t="shared" si="1756"/>
        <v>0.82485671540888394</v>
      </c>
      <c r="V4808" s="10">
        <f t="shared" si="1751"/>
        <v>0.82821716041476356</v>
      </c>
      <c r="W4808" s="10">
        <f t="shared" si="1752"/>
        <v>0.80172276953243493</v>
      </c>
      <c r="X4808" s="10">
        <f t="shared" si="1757"/>
        <v>1.0620286115000486</v>
      </c>
      <c r="Y4808" s="10">
        <f>_xlfn.PERCENTILE.INC($X$1519:X4808,0.75)</f>
        <v>1.0310708942611051</v>
      </c>
      <c r="Z4808" s="10">
        <f t="shared" si="1758"/>
        <v>1.0310708942611051</v>
      </c>
      <c r="AA4808" s="10">
        <f t="shared" si="1759"/>
        <v>1.0032571679169144</v>
      </c>
      <c r="AB4808" s="10">
        <f t="shared" si="1760"/>
        <v>0.66400055562201321</v>
      </c>
      <c r="AC4808" s="10">
        <f t="shared" si="1761"/>
        <v>0.66616331692859865</v>
      </c>
      <c r="AD4808" s="13">
        <f t="shared" si="1762"/>
        <v>664000.55562201317</v>
      </c>
      <c r="AE4808" s="13">
        <f t="shared" si="1753"/>
        <v>666163.31692859868</v>
      </c>
      <c r="AF4808" s="13"/>
      <c r="AG4808" s="2">
        <f t="shared" si="1778"/>
        <v>41817</v>
      </c>
      <c r="AH4808" s="3">
        <f t="shared" si="1754"/>
        <v>3911.1729211995139</v>
      </c>
      <c r="AI4808" s="3">
        <f t="shared" si="1755"/>
        <v>3923.9122681559502</v>
      </c>
      <c r="AJ4808" s="3">
        <f t="shared" si="1763"/>
        <v>772527.05787596991</v>
      </c>
      <c r="AK4808" s="3">
        <f t="shared" si="1779"/>
        <v>609192.8653450748</v>
      </c>
    </row>
    <row r="4809" spans="2:37" x14ac:dyDescent="0.2">
      <c r="B4809" s="2">
        <v>41820</v>
      </c>
      <c r="C4809" s="1">
        <v>548.11</v>
      </c>
      <c r="D4809" s="1">
        <f t="shared" si="1764"/>
        <v>27</v>
      </c>
      <c r="E4809" s="1" t="b">
        <f t="shared" si="1765"/>
        <v>1</v>
      </c>
      <c r="F4809" s="6">
        <f t="shared" si="1766"/>
        <v>-3.2188841201716833E-3</v>
      </c>
      <c r="G4809" s="8">
        <f t="shared" si="1767"/>
        <v>1.0949659094502133E-3</v>
      </c>
      <c r="H4809" s="8">
        <f t="shared" si="1768"/>
        <v>9.4391135796554617E-4</v>
      </c>
      <c r="I4809" s="8">
        <f t="shared" si="1769"/>
        <v>5.8829876011195364E-4</v>
      </c>
      <c r="J4809" s="6">
        <f t="shared" si="1770"/>
        <v>1.1313963571346342E-3</v>
      </c>
      <c r="K4809" s="6">
        <f t="shared" si="1771"/>
        <v>8.4338826666227726E-4</v>
      </c>
      <c r="L4809" s="6">
        <f t="shared" si="1772"/>
        <v>5.900290447799206E-4</v>
      </c>
      <c r="M4809" s="9">
        <f t="shared" si="1773"/>
        <v>0.96780045520326374</v>
      </c>
      <c r="N4809" s="9">
        <f t="shared" si="1774"/>
        <v>1</v>
      </c>
      <c r="O4809" s="9">
        <f t="shared" si="1775"/>
        <v>0.99706745848653544</v>
      </c>
      <c r="P4809" s="9">
        <f t="shared" si="1776"/>
        <v>0.98828930456326647</v>
      </c>
      <c r="Q4809" s="10">
        <f t="shared" si="1777"/>
        <v>9.4397084598165718E-2</v>
      </c>
      <c r="R4809" s="10">
        <f t="shared" si="1749"/>
        <v>0.84748380037951432</v>
      </c>
      <c r="S4809" s="10">
        <f>_xlfn.PERCENTILE.INC($R$1519:R4809,0.75)</f>
        <v>0.82505981785435933</v>
      </c>
      <c r="T4809" s="10">
        <f t="shared" si="1750"/>
        <v>0.82505981785435933</v>
      </c>
      <c r="U4809" s="11">
        <f t="shared" si="1756"/>
        <v>0.82505981785435933</v>
      </c>
      <c r="V4809" s="10">
        <f t="shared" si="1751"/>
        <v>1</v>
      </c>
      <c r="W4809" s="10">
        <f t="shared" si="1752"/>
        <v>0.82485671540888394</v>
      </c>
      <c r="X4809" s="10">
        <f t="shared" si="1757"/>
        <v>1.059354750474393</v>
      </c>
      <c r="Y4809" s="10">
        <f>_xlfn.PERCENTILE.INC($X$1519:X4809,0.75)</f>
        <v>1.0313247723179493</v>
      </c>
      <c r="Z4809" s="10">
        <f t="shared" si="1758"/>
        <v>1.0313247723179493</v>
      </c>
      <c r="AA4809" s="10">
        <f t="shared" si="1759"/>
        <v>1.0313247723179493</v>
      </c>
      <c r="AB4809" s="10">
        <f t="shared" si="1760"/>
        <v>0.82485671540888394</v>
      </c>
      <c r="AC4809" s="10">
        <f t="shared" si="1761"/>
        <v>0.85069516421399871</v>
      </c>
      <c r="AD4809" s="13">
        <f t="shared" si="1762"/>
        <v>824856.71540888399</v>
      </c>
      <c r="AE4809" s="13">
        <f t="shared" si="1753"/>
        <v>850695.16421399871</v>
      </c>
      <c r="AF4809" s="13"/>
      <c r="AG4809" s="2">
        <f t="shared" si="1778"/>
        <v>41820</v>
      </c>
      <c r="AH4809" s="3">
        <f t="shared" si="1754"/>
        <v>-2137.3408442768728</v>
      </c>
      <c r="AI4809" s="3">
        <f t="shared" si="1755"/>
        <v>-2144.3025223023628</v>
      </c>
      <c r="AJ4809" s="3">
        <f t="shared" si="1763"/>
        <v>770389.71703169309</v>
      </c>
      <c r="AK4809" s="3">
        <f t="shared" si="1779"/>
        <v>607048.56282277242</v>
      </c>
    </row>
    <row r="4810" spans="2:37" x14ac:dyDescent="0.2">
      <c r="B4810" s="2">
        <v>41821</v>
      </c>
      <c r="C4810" s="1">
        <v>548.4</v>
      </c>
      <c r="D4810" s="1">
        <f t="shared" si="1764"/>
        <v>27</v>
      </c>
      <c r="E4810" s="1" t="b">
        <f t="shared" si="1765"/>
        <v>0</v>
      </c>
      <c r="F4810" s="6">
        <f t="shared" si="1766"/>
        <v>5.2909087591901383E-4</v>
      </c>
      <c r="G4810" s="8">
        <f t="shared" si="1767"/>
        <v>1.0275759572796418E-3</v>
      </c>
      <c r="H4810" s="8">
        <f t="shared" si="1768"/>
        <v>9.0926425470371961E-4</v>
      </c>
      <c r="I4810" s="8">
        <f t="shared" si="1769"/>
        <v>5.5657101706564648E-4</v>
      </c>
      <c r="J4810" s="6">
        <f t="shared" si="1770"/>
        <v>1.1289104889679906E-3</v>
      </c>
      <c r="K4810" s="6">
        <f t="shared" si="1771"/>
        <v>8.4259280180103212E-4</v>
      </c>
      <c r="L4810" s="6">
        <f t="shared" si="1772"/>
        <v>5.900836983379667E-4</v>
      </c>
      <c r="M4810" s="9">
        <f t="shared" si="1773"/>
        <v>0.91023687645865958</v>
      </c>
      <c r="N4810" s="9">
        <f t="shared" si="1774"/>
        <v>1</v>
      </c>
      <c r="O4810" s="9">
        <f t="shared" si="1775"/>
        <v>0.9432069020603141</v>
      </c>
      <c r="P4810" s="9">
        <f t="shared" si="1776"/>
        <v>0.95114792617299126</v>
      </c>
      <c r="Q4810" s="10">
        <f t="shared" si="1777"/>
        <v>9.4180355780829644E-2</v>
      </c>
      <c r="R4810" s="10">
        <f t="shared" si="1749"/>
        <v>0.84943403894301228</v>
      </c>
      <c r="S4810" s="10">
        <f>_xlfn.PERCENTILE.INC($R$1519:R4810,0.75)</f>
        <v>0.82520993006210241</v>
      </c>
      <c r="T4810" s="10">
        <f t="shared" si="1750"/>
        <v>0.82520993006210241</v>
      </c>
      <c r="U4810" s="11">
        <f t="shared" si="1756"/>
        <v>0.82520993006210241</v>
      </c>
      <c r="V4810" s="10">
        <f t="shared" si="1751"/>
        <v>1</v>
      </c>
      <c r="W4810" s="10">
        <f t="shared" si="1752"/>
        <v>0.82485671540888394</v>
      </c>
      <c r="X4810" s="10">
        <f t="shared" si="1757"/>
        <v>1.0617925486787654</v>
      </c>
      <c r="Y4810" s="10">
        <f>_xlfn.PERCENTILE.INC($X$1519:X4810,0.75)</f>
        <v>1.031512412577628</v>
      </c>
      <c r="Z4810" s="10">
        <f t="shared" si="1758"/>
        <v>1.031512412577628</v>
      </c>
      <c r="AA4810" s="10">
        <f t="shared" si="1759"/>
        <v>1.0313247723179493</v>
      </c>
      <c r="AB4810" s="10">
        <f t="shared" si="1760"/>
        <v>0.82485671540888394</v>
      </c>
      <c r="AC4810" s="10">
        <f t="shared" si="1761"/>
        <v>0.85069516421399871</v>
      </c>
      <c r="AD4810" s="13">
        <f t="shared" si="1762"/>
        <v>824856.71540888399</v>
      </c>
      <c r="AE4810" s="13">
        <f t="shared" si="1753"/>
        <v>850695.16421399871</v>
      </c>
      <c r="AF4810" s="13"/>
      <c r="AG4810" s="2">
        <f t="shared" si="1778"/>
        <v>41821</v>
      </c>
      <c r="AH4810" s="3">
        <f t="shared" si="1754"/>
        <v>436.42416206336713</v>
      </c>
      <c r="AI4810" s="3">
        <f t="shared" si="1755"/>
        <v>450.09504957405386</v>
      </c>
      <c r="AJ4810" s="3">
        <f t="shared" si="1763"/>
        <v>770826.14119375648</v>
      </c>
      <c r="AK4810" s="3">
        <f t="shared" si="1779"/>
        <v>607498.65787234646</v>
      </c>
    </row>
    <row r="4811" spans="2:37" x14ac:dyDescent="0.2">
      <c r="B4811" s="2">
        <v>41822</v>
      </c>
      <c r="C4811" s="1">
        <v>545.84</v>
      </c>
      <c r="D4811" s="1">
        <f t="shared" si="1764"/>
        <v>27</v>
      </c>
      <c r="E4811" s="1" t="b">
        <f t="shared" si="1765"/>
        <v>0</v>
      </c>
      <c r="F4811" s="6">
        <f t="shared" si="1766"/>
        <v>-4.6681254558714746E-3</v>
      </c>
      <c r="G4811" s="8">
        <f t="shared" si="1767"/>
        <v>8.9214148177718439E-4</v>
      </c>
      <c r="H4811" s="8">
        <f t="shared" si="1768"/>
        <v>8.5475179745206332E-4</v>
      </c>
      <c r="I4811" s="8">
        <f t="shared" si="1769"/>
        <v>4.9918653120082149E-4</v>
      </c>
      <c r="J4811" s="6">
        <f t="shared" si="1770"/>
        <v>1.1248304116917125E-3</v>
      </c>
      <c r="K4811" s="6">
        <f t="shared" si="1771"/>
        <v>8.4090166449258467E-4</v>
      </c>
      <c r="L4811" s="6">
        <f t="shared" si="1772"/>
        <v>5.9009807433220906E-4</v>
      </c>
      <c r="M4811" s="9">
        <f t="shared" si="1773"/>
        <v>0.79313421161455744</v>
      </c>
      <c r="N4811" s="9">
        <f t="shared" si="1774"/>
        <v>1</v>
      </c>
      <c r="O4811" s="9">
        <f t="shared" si="1775"/>
        <v>0.8459382480882206</v>
      </c>
      <c r="P4811" s="9">
        <f t="shared" si="1776"/>
        <v>0.87969081990092601</v>
      </c>
      <c r="Q4811" s="10">
        <f t="shared" si="1777"/>
        <v>9.4337521379534911E-2</v>
      </c>
      <c r="R4811" s="10">
        <f t="shared" si="1749"/>
        <v>0.84801888824434157</v>
      </c>
      <c r="S4811" s="10">
        <f>_xlfn.PERCENTILE.INC($R$1519:R4811,0.75)</f>
        <v>0.825343455732783</v>
      </c>
      <c r="T4811" s="10">
        <f t="shared" si="1750"/>
        <v>0.825343455732783</v>
      </c>
      <c r="U4811" s="11">
        <f t="shared" si="1756"/>
        <v>0.825343455732783</v>
      </c>
      <c r="V4811" s="10">
        <f t="shared" si="1751"/>
        <v>1</v>
      </c>
      <c r="W4811" s="10">
        <f t="shared" si="1752"/>
        <v>0.82485671540888394</v>
      </c>
      <c r="X4811" s="10">
        <f t="shared" si="1757"/>
        <v>1.060023610305427</v>
      </c>
      <c r="Y4811" s="10">
        <f>_xlfn.PERCENTILE.INC($X$1519:X4811,0.75)</f>
        <v>1.0316793196659788</v>
      </c>
      <c r="Z4811" s="10">
        <f t="shared" si="1758"/>
        <v>1.0316793196659788</v>
      </c>
      <c r="AA4811" s="10">
        <f t="shared" si="1759"/>
        <v>1.0313247723179493</v>
      </c>
      <c r="AB4811" s="10">
        <f t="shared" si="1760"/>
        <v>0.82485671540888394</v>
      </c>
      <c r="AC4811" s="10">
        <f t="shared" si="1761"/>
        <v>0.85069516421399871</v>
      </c>
      <c r="AD4811" s="13">
        <f t="shared" si="1762"/>
        <v>824856.71540888399</v>
      </c>
      <c r="AE4811" s="13">
        <f t="shared" si="1753"/>
        <v>850695.16421399871</v>
      </c>
      <c r="AF4811" s="13"/>
      <c r="AG4811" s="2">
        <f t="shared" si="1778"/>
        <v>41822</v>
      </c>
      <c r="AH4811" s="3">
        <f t="shared" si="1754"/>
        <v>-3850.5346306467436</v>
      </c>
      <c r="AI4811" s="3">
        <f t="shared" si="1755"/>
        <v>-3971.1517512541318</v>
      </c>
      <c r="AJ4811" s="3">
        <f t="shared" si="1763"/>
        <v>766975.60656310979</v>
      </c>
      <c r="AK4811" s="3">
        <f t="shared" si="1779"/>
        <v>603527.50612109236</v>
      </c>
    </row>
    <row r="4812" spans="2:37" x14ac:dyDescent="0.2">
      <c r="B4812" s="2">
        <v>41823</v>
      </c>
      <c r="C4812" s="1">
        <v>543.13</v>
      </c>
      <c r="D4812" s="1">
        <f t="shared" si="1764"/>
        <v>27</v>
      </c>
      <c r="E4812" s="1" t="b">
        <f t="shared" si="1765"/>
        <v>0</v>
      </c>
      <c r="F4812" s="6">
        <f t="shared" si="1766"/>
        <v>-4.9648248571010356E-3</v>
      </c>
      <c r="G4812" s="8">
        <f t="shared" si="1767"/>
        <v>6.0065811105377079E-4</v>
      </c>
      <c r="H4812" s="8">
        <f t="shared" si="1768"/>
        <v>8.1011782818620631E-4</v>
      </c>
      <c r="I4812" s="8">
        <f t="shared" si="1769"/>
        <v>4.5489388493260435E-4</v>
      </c>
      <c r="J4812" s="6">
        <f t="shared" si="1770"/>
        <v>1.1200756577010383E-3</v>
      </c>
      <c r="K4812" s="6">
        <f t="shared" si="1771"/>
        <v>8.3879684456008988E-4</v>
      </c>
      <c r="L4812" s="6">
        <f t="shared" si="1772"/>
        <v>5.9007729106654396E-4</v>
      </c>
      <c r="M4812" s="9">
        <f t="shared" si="1773"/>
        <v>0.53626565930968007</v>
      </c>
      <c r="N4812" s="9">
        <f t="shared" si="1774"/>
        <v>0.96580934160651932</v>
      </c>
      <c r="O4812" s="9">
        <f t="shared" si="1775"/>
        <v>0.77090559460507224</v>
      </c>
      <c r="P4812" s="9">
        <f t="shared" si="1776"/>
        <v>0.75766019850709065</v>
      </c>
      <c r="Q4812" s="10">
        <f t="shared" si="1777"/>
        <v>8.8847502401212697E-2</v>
      </c>
      <c r="R4812" s="10">
        <f t="shared" si="1749"/>
        <v>0.90041923338193985</v>
      </c>
      <c r="S4812" s="10">
        <f>_xlfn.PERCENTILE.INC($R$1519:R4812,0.75)</f>
        <v>0.82562823404479069</v>
      </c>
      <c r="T4812" s="10">
        <f t="shared" si="1750"/>
        <v>0.82562823404479069</v>
      </c>
      <c r="U4812" s="11">
        <f t="shared" si="1756"/>
        <v>0.82562823404479069</v>
      </c>
      <c r="V4812" s="10">
        <f t="shared" si="1751"/>
        <v>1</v>
      </c>
      <c r="W4812" s="10">
        <f t="shared" si="1752"/>
        <v>0.82485671540888394</v>
      </c>
      <c r="X4812" s="10">
        <f t="shared" si="1757"/>
        <v>1.1255240417274248</v>
      </c>
      <c r="Y4812" s="10">
        <f>_xlfn.PERCENTILE.INC($X$1519:X4812,0.75)</f>
        <v>1.0320352925559886</v>
      </c>
      <c r="Z4812" s="10">
        <f t="shared" si="1758"/>
        <v>1.0320352925559886</v>
      </c>
      <c r="AA4812" s="10">
        <f t="shared" si="1759"/>
        <v>1.0313247723179493</v>
      </c>
      <c r="AB4812" s="10">
        <f t="shared" si="1760"/>
        <v>0.82485671540888394</v>
      </c>
      <c r="AC4812" s="10">
        <f t="shared" si="1761"/>
        <v>0.85069516421399871</v>
      </c>
      <c r="AD4812" s="13">
        <f t="shared" si="1762"/>
        <v>824856.71540888399</v>
      </c>
      <c r="AE4812" s="13">
        <f t="shared" si="1753"/>
        <v>850695.16421399871</v>
      </c>
      <c r="AF4812" s="13"/>
      <c r="AG4812" s="2">
        <f t="shared" si="1778"/>
        <v>41823</v>
      </c>
      <c r="AH4812" s="3">
        <f t="shared" si="1754"/>
        <v>-4095.2691242087421</v>
      </c>
      <c r="AI4812" s="3">
        <f t="shared" si="1755"/>
        <v>-4223.5524971053082</v>
      </c>
      <c r="AJ4812" s="3">
        <f t="shared" si="1763"/>
        <v>762880.33743890107</v>
      </c>
      <c r="AK4812" s="3">
        <f t="shared" si="1779"/>
        <v>599303.95362398704</v>
      </c>
    </row>
    <row r="4813" spans="2:37" x14ac:dyDescent="0.2">
      <c r="B4813" s="2">
        <v>41827</v>
      </c>
      <c r="C4813" s="1">
        <v>544.83000000000004</v>
      </c>
      <c r="D4813" s="1">
        <f t="shared" si="1764"/>
        <v>28</v>
      </c>
      <c r="E4813" s="1" t="b">
        <f t="shared" si="1765"/>
        <v>1</v>
      </c>
      <c r="F4813" s="6">
        <f t="shared" si="1766"/>
        <v>3.1300057076575349E-3</v>
      </c>
      <c r="G4813" s="8">
        <f t="shared" si="1767"/>
        <v>6.4670108372813658E-4</v>
      </c>
      <c r="H4813" s="8">
        <f t="shared" si="1768"/>
        <v>8.7339129802549008E-4</v>
      </c>
      <c r="I4813" s="8">
        <f t="shared" si="1769"/>
        <v>4.9596655800017723E-4</v>
      </c>
      <c r="J4813" s="6">
        <f t="shared" si="1770"/>
        <v>1.1153536108875139E-3</v>
      </c>
      <c r="K4813" s="6">
        <f t="shared" si="1771"/>
        <v>8.36895374046083E-4</v>
      </c>
      <c r="L4813" s="6">
        <f t="shared" si="1772"/>
        <v>5.9006293096204034E-4</v>
      </c>
      <c r="M4813" s="9">
        <f t="shared" si="1773"/>
        <v>0.57981708887241679</v>
      </c>
      <c r="N4813" s="9">
        <f t="shared" si="1774"/>
        <v>1</v>
      </c>
      <c r="O4813" s="9">
        <f t="shared" si="1775"/>
        <v>0.84053163141692677</v>
      </c>
      <c r="P4813" s="9">
        <f t="shared" si="1776"/>
        <v>0.80678290676311448</v>
      </c>
      <c r="Q4813" s="10">
        <f t="shared" si="1777"/>
        <v>8.8454971605324215E-2</v>
      </c>
      <c r="R4813" s="10">
        <f t="shared" si="1749"/>
        <v>0.9044149644516386</v>
      </c>
      <c r="S4813" s="10">
        <f>_xlfn.PERCENTILE.INC($R$1519:R4813,0.75)</f>
        <v>0.8260282178978422</v>
      </c>
      <c r="T4813" s="10">
        <f t="shared" si="1750"/>
        <v>0.8260282178978422</v>
      </c>
      <c r="U4813" s="11">
        <f t="shared" si="1756"/>
        <v>0.8260282178978422</v>
      </c>
      <c r="V4813" s="10">
        <f t="shared" si="1751"/>
        <v>0.75766019850709065</v>
      </c>
      <c r="W4813" s="10">
        <f t="shared" si="1752"/>
        <v>0.82562823404479069</v>
      </c>
      <c r="X4813" s="10">
        <f t="shared" si="1757"/>
        <v>1.1305187055645483</v>
      </c>
      <c r="Y4813" s="10">
        <f>_xlfn.PERCENTILE.INC($X$1519:X4813,0.75)</f>
        <v>1.0325352723723027</v>
      </c>
      <c r="Z4813" s="10">
        <f t="shared" si="1758"/>
        <v>1.0325352723723027</v>
      </c>
      <c r="AA4813" s="10">
        <f t="shared" si="1759"/>
        <v>1.0325352723723027</v>
      </c>
      <c r="AB4813" s="10">
        <f t="shared" si="1760"/>
        <v>0.62554565169943477</v>
      </c>
      <c r="AC4813" s="10">
        <f t="shared" si="1761"/>
        <v>0.64589794985878546</v>
      </c>
      <c r="AD4813" s="13">
        <f t="shared" si="1762"/>
        <v>625545.65169943473</v>
      </c>
      <c r="AE4813" s="13">
        <f t="shared" si="1753"/>
        <v>645897.94985878549</v>
      </c>
      <c r="AF4813" s="13"/>
      <c r="AG4813" s="2">
        <f t="shared" si="1778"/>
        <v>41827</v>
      </c>
      <c r="AH4813" s="3">
        <f t="shared" si="1754"/>
        <v>2581.8062272294537</v>
      </c>
      <c r="AI4813" s="3">
        <f t="shared" si="1755"/>
        <v>2662.6807194664798</v>
      </c>
      <c r="AJ4813" s="3">
        <f t="shared" si="1763"/>
        <v>765462.14366613049</v>
      </c>
      <c r="AK4813" s="3">
        <f t="shared" si="1779"/>
        <v>601966.63434345357</v>
      </c>
    </row>
    <row r="4814" spans="2:37" x14ac:dyDescent="0.2">
      <c r="B4814" s="2">
        <v>41828</v>
      </c>
      <c r="C4814" s="1">
        <v>546.88</v>
      </c>
      <c r="D4814" s="1">
        <f t="shared" si="1764"/>
        <v>28</v>
      </c>
      <c r="E4814" s="1" t="b">
        <f t="shared" si="1765"/>
        <v>0</v>
      </c>
      <c r="F4814" s="6">
        <f t="shared" si="1766"/>
        <v>3.7626415579170569E-3</v>
      </c>
      <c r="G4814" s="8">
        <f t="shared" si="1767"/>
        <v>6.9856696831853285E-4</v>
      </c>
      <c r="H4814" s="8">
        <f t="shared" si="1768"/>
        <v>9.6136302501273311E-4</v>
      </c>
      <c r="I4814" s="8">
        <f t="shared" si="1769"/>
        <v>5.3831717048157392E-4</v>
      </c>
      <c r="J4814" s="6">
        <f t="shared" si="1770"/>
        <v>1.1107662258344356E-3</v>
      </c>
      <c r="K4814" s="6">
        <f t="shared" si="1771"/>
        <v>8.3486858398582715E-4</v>
      </c>
      <c r="L4814" s="6">
        <f t="shared" si="1772"/>
        <v>5.9006158409019322E-4</v>
      </c>
      <c r="M4814" s="9">
        <f t="shared" si="1773"/>
        <v>0.6289054817036337</v>
      </c>
      <c r="N4814" s="9">
        <f t="shared" si="1774"/>
        <v>1</v>
      </c>
      <c r="O4814" s="9">
        <f t="shared" si="1775"/>
        <v>0.91230675745752332</v>
      </c>
      <c r="P4814" s="9">
        <f t="shared" si="1776"/>
        <v>0.84707074638705226</v>
      </c>
      <c r="Q4814" s="10">
        <f t="shared" si="1777"/>
        <v>8.4095557989987413E-2</v>
      </c>
      <c r="R4814" s="10">
        <f t="shared" si="1749"/>
        <v>0.95129875955546861</v>
      </c>
      <c r="S4814" s="10">
        <f>_xlfn.PERCENTILE.INC($R$1519:R4814,0.75)</f>
        <v>0.82633345441055295</v>
      </c>
      <c r="T4814" s="10">
        <f t="shared" si="1750"/>
        <v>0.82633345441055295</v>
      </c>
      <c r="U4814" s="11">
        <f t="shared" si="1756"/>
        <v>0.82633345441055295</v>
      </c>
      <c r="V4814" s="10">
        <f t="shared" si="1751"/>
        <v>0.75766019850709065</v>
      </c>
      <c r="W4814" s="10">
        <f t="shared" si="1752"/>
        <v>0.82562823404479069</v>
      </c>
      <c r="X4814" s="10">
        <f t="shared" si="1757"/>
        <v>1.1891234494443357</v>
      </c>
      <c r="Y4814" s="10">
        <f>_xlfn.PERCENTILE.INC($X$1519:X4814,0.75)</f>
        <v>1.0329168180131911</v>
      </c>
      <c r="Z4814" s="10">
        <f t="shared" si="1758"/>
        <v>1.0329168180131911</v>
      </c>
      <c r="AA4814" s="10">
        <f t="shared" si="1759"/>
        <v>1.0325352723723027</v>
      </c>
      <c r="AB4814" s="10">
        <f t="shared" si="1760"/>
        <v>0.62554565169943477</v>
      </c>
      <c r="AC4814" s="10">
        <f t="shared" si="1761"/>
        <v>0.64589794985878546</v>
      </c>
      <c r="AD4814" s="13">
        <f t="shared" si="1762"/>
        <v>625545.65169943473</v>
      </c>
      <c r="AE4814" s="13">
        <f t="shared" si="1753"/>
        <v>645897.94985878549</v>
      </c>
      <c r="AF4814" s="13"/>
      <c r="AG4814" s="2">
        <f t="shared" si="1778"/>
        <v>41828</v>
      </c>
      <c r="AH4814" s="3">
        <f t="shared" si="1754"/>
        <v>2353.7040654586017</v>
      </c>
      <c r="AI4814" s="3">
        <f t="shared" si="1755"/>
        <v>2430.2824683120939</v>
      </c>
      <c r="AJ4814" s="3">
        <f t="shared" si="1763"/>
        <v>767815.84773158911</v>
      </c>
      <c r="AK4814" s="3">
        <f t="shared" si="1779"/>
        <v>604396.91681176564</v>
      </c>
    </row>
    <row r="4815" spans="2:37" x14ac:dyDescent="0.2">
      <c r="B4815" s="2">
        <v>41829</v>
      </c>
      <c r="C4815" s="1">
        <v>546.74</v>
      </c>
      <c r="D4815" s="1">
        <f t="shared" si="1764"/>
        <v>28</v>
      </c>
      <c r="E4815" s="1" t="b">
        <f t="shared" si="1765"/>
        <v>0</v>
      </c>
      <c r="F4815" s="6">
        <f t="shared" si="1766"/>
        <v>-2.559976594499469E-4</v>
      </c>
      <c r="G4815" s="8">
        <f t="shared" si="1767"/>
        <v>6.9605467102592004E-4</v>
      </c>
      <c r="H4815" s="8">
        <f t="shared" si="1768"/>
        <v>9.3073127950162417E-4</v>
      </c>
      <c r="I4815" s="8">
        <f t="shared" si="1769"/>
        <v>5.4673110102371289E-4</v>
      </c>
      <c r="J4815" s="6">
        <f t="shared" si="1770"/>
        <v>1.1067116759828264E-3</v>
      </c>
      <c r="K4815" s="6">
        <f t="shared" si="1771"/>
        <v>8.3303203733121553E-4</v>
      </c>
      <c r="L4815" s="6">
        <f t="shared" si="1772"/>
        <v>5.9007493628693872E-4</v>
      </c>
      <c r="M4815" s="9">
        <f t="shared" si="1773"/>
        <v>0.62893948453898951</v>
      </c>
      <c r="N4815" s="9">
        <f t="shared" si="1774"/>
        <v>1</v>
      </c>
      <c r="O4815" s="9">
        <f t="shared" si="1775"/>
        <v>0.92654520197728107</v>
      </c>
      <c r="P4815" s="9">
        <f t="shared" si="1776"/>
        <v>0.85182822883875675</v>
      </c>
      <c r="Q4815" s="10">
        <f t="shared" si="1777"/>
        <v>8.3461626341777451E-2</v>
      </c>
      <c r="R4815" s="10">
        <f t="shared" si="1749"/>
        <v>0.95852433635067202</v>
      </c>
      <c r="S4815" s="10">
        <f>_xlfn.PERCENTILE.INC($R$1519:R4815,0.75)</f>
        <v>0.82633399070153879</v>
      </c>
      <c r="T4815" s="10">
        <f t="shared" si="1750"/>
        <v>0.82633399070153879</v>
      </c>
      <c r="U4815" s="11">
        <f t="shared" si="1756"/>
        <v>0.82633399070153879</v>
      </c>
      <c r="V4815" s="10">
        <f t="shared" si="1751"/>
        <v>0.75766019850709065</v>
      </c>
      <c r="W4815" s="10">
        <f t="shared" si="1752"/>
        <v>0.82562823404479069</v>
      </c>
      <c r="X4815" s="10">
        <f t="shared" si="1757"/>
        <v>1.1981554204383402</v>
      </c>
      <c r="Y4815" s="10">
        <f>_xlfn.PERCENTILE.INC($X$1519:X4815,0.75)</f>
        <v>1.0329174883769234</v>
      </c>
      <c r="Z4815" s="10">
        <f t="shared" si="1758"/>
        <v>1.0329174883769234</v>
      </c>
      <c r="AA4815" s="10">
        <f t="shared" si="1759"/>
        <v>1.0325352723723027</v>
      </c>
      <c r="AB4815" s="10">
        <f t="shared" si="1760"/>
        <v>0.62554565169943477</v>
      </c>
      <c r="AC4815" s="10">
        <f t="shared" si="1761"/>
        <v>0.64589794985878546</v>
      </c>
      <c r="AD4815" s="13">
        <f t="shared" si="1762"/>
        <v>625545.65169943473</v>
      </c>
      <c r="AE4815" s="13">
        <f t="shared" si="1753"/>
        <v>645897.94985878549</v>
      </c>
      <c r="AF4815" s="13"/>
      <c r="AG4815" s="2">
        <f t="shared" si="1778"/>
        <v>41829</v>
      </c>
      <c r="AH4815" s="3">
        <f t="shared" si="1754"/>
        <v>-160.13822271414699</v>
      </c>
      <c r="AI4815" s="3">
        <f t="shared" si="1755"/>
        <v>-165.34836340736825</v>
      </c>
      <c r="AJ4815" s="3">
        <f t="shared" si="1763"/>
        <v>767655.70950887492</v>
      </c>
      <c r="AK4815" s="3">
        <f t="shared" si="1779"/>
        <v>604231.56844835822</v>
      </c>
    </row>
    <row r="4816" spans="2:37" x14ac:dyDescent="0.2">
      <c r="B4816" s="2">
        <v>41830</v>
      </c>
      <c r="C4816" s="1">
        <v>545.30999999999995</v>
      </c>
      <c r="D4816" s="1">
        <f t="shared" si="1764"/>
        <v>28</v>
      </c>
      <c r="E4816" s="1" t="b">
        <f t="shared" si="1765"/>
        <v>0</v>
      </c>
      <c r="F4816" s="6">
        <f t="shared" si="1766"/>
        <v>-2.6155027984051671E-3</v>
      </c>
      <c r="G4816" s="8">
        <f t="shared" si="1767"/>
        <v>6.4301453078637245E-4</v>
      </c>
      <c r="H4816" s="8">
        <f t="shared" si="1768"/>
        <v>8.6282039720116522E-4</v>
      </c>
      <c r="I4816" s="8">
        <f t="shared" si="1769"/>
        <v>5.4898664387934796E-4</v>
      </c>
      <c r="J4816" s="6">
        <f t="shared" si="1770"/>
        <v>1.1028318550847208E-3</v>
      </c>
      <c r="K4816" s="6">
        <f t="shared" si="1771"/>
        <v>8.3098538330853196E-4</v>
      </c>
      <c r="L4816" s="6">
        <f t="shared" si="1772"/>
        <v>5.9010631868003523E-4</v>
      </c>
      <c r="M4816" s="9">
        <f t="shared" si="1773"/>
        <v>0.58305763278571177</v>
      </c>
      <c r="N4816" s="9">
        <f t="shared" si="1774"/>
        <v>1</v>
      </c>
      <c r="O4816" s="9">
        <f t="shared" si="1775"/>
        <v>0.93031819267303428</v>
      </c>
      <c r="P4816" s="9">
        <f t="shared" si="1776"/>
        <v>0.83779194181958205</v>
      </c>
      <c r="Q4816" s="10">
        <f t="shared" si="1777"/>
        <v>8.2794707492535285E-2</v>
      </c>
      <c r="R4816" s="10">
        <f t="shared" si="1749"/>
        <v>0.96624533648135358</v>
      </c>
      <c r="S4816" s="10">
        <f>_xlfn.PERCENTILE.INC($R$1519:R4816,0.75)</f>
        <v>0.82648425606878173</v>
      </c>
      <c r="T4816" s="10">
        <f t="shared" si="1750"/>
        <v>0.82648425606878173</v>
      </c>
      <c r="U4816" s="11">
        <f t="shared" si="1756"/>
        <v>0.82648425606878173</v>
      </c>
      <c r="V4816" s="10">
        <f t="shared" si="1751"/>
        <v>0.75766019850709065</v>
      </c>
      <c r="W4816" s="10">
        <f t="shared" si="1752"/>
        <v>0.82562823404479069</v>
      </c>
      <c r="X4816" s="10">
        <f t="shared" si="1757"/>
        <v>1.2078066706016919</v>
      </c>
      <c r="Y4816" s="10">
        <f>_xlfn.PERCENTILE.INC($X$1519:X4816,0.75)</f>
        <v>1.033105320085977</v>
      </c>
      <c r="Z4816" s="10">
        <f t="shared" si="1758"/>
        <v>1.033105320085977</v>
      </c>
      <c r="AA4816" s="10">
        <f t="shared" si="1759"/>
        <v>1.0325352723723027</v>
      </c>
      <c r="AB4816" s="10">
        <f t="shared" si="1760"/>
        <v>0.62554565169943477</v>
      </c>
      <c r="AC4816" s="10">
        <f t="shared" si="1761"/>
        <v>0.64589794985878546</v>
      </c>
      <c r="AD4816" s="13">
        <f t="shared" si="1762"/>
        <v>625545.65169943473</v>
      </c>
      <c r="AE4816" s="13">
        <f t="shared" si="1753"/>
        <v>645897.94985878549</v>
      </c>
      <c r="AF4816" s="13"/>
      <c r="AG4816" s="2">
        <f t="shared" si="1778"/>
        <v>41830</v>
      </c>
      <c r="AH4816" s="3">
        <f t="shared" si="1754"/>
        <v>-1636.1164025500555</v>
      </c>
      <c r="AI4816" s="3">
        <f t="shared" si="1755"/>
        <v>-1689.3478953398137</v>
      </c>
      <c r="AJ4816" s="3">
        <f t="shared" si="1763"/>
        <v>766019.5931063249</v>
      </c>
      <c r="AK4816" s="3">
        <f t="shared" si="1779"/>
        <v>602542.22055301839</v>
      </c>
    </row>
    <row r="4817" spans="2:37" x14ac:dyDescent="0.2">
      <c r="B4817" s="2">
        <v>41831</v>
      </c>
      <c r="C4817" s="1">
        <v>545.71</v>
      </c>
      <c r="D4817" s="1">
        <f t="shared" si="1764"/>
        <v>28</v>
      </c>
      <c r="E4817" s="1" t="b">
        <f t="shared" si="1765"/>
        <v>0</v>
      </c>
      <c r="F4817" s="6">
        <f t="shared" si="1766"/>
        <v>7.335277181788058E-4</v>
      </c>
      <c r="G4817" s="8">
        <f t="shared" si="1767"/>
        <v>6.8579975293037783E-4</v>
      </c>
      <c r="H4817" s="8">
        <f t="shared" si="1768"/>
        <v>8.5029135885477877E-4</v>
      </c>
      <c r="I4817" s="8">
        <f t="shared" si="1769"/>
        <v>5.5252046945554044E-4</v>
      </c>
      <c r="J4817" s="6">
        <f t="shared" si="1770"/>
        <v>1.0991950695880346E-3</v>
      </c>
      <c r="K4817" s="6">
        <f t="shared" si="1771"/>
        <v>8.2914268310351521E-4</v>
      </c>
      <c r="L4817" s="6">
        <f t="shared" si="1772"/>
        <v>5.9015065424454385E-4</v>
      </c>
      <c r="M4817" s="9">
        <f t="shared" si="1773"/>
        <v>0.62391087069505102</v>
      </c>
      <c r="N4817" s="9">
        <f t="shared" si="1774"/>
        <v>1</v>
      </c>
      <c r="O4817" s="9">
        <f t="shared" si="1775"/>
        <v>0.93623630759644916</v>
      </c>
      <c r="P4817" s="9">
        <f t="shared" si="1776"/>
        <v>0.85338239276383343</v>
      </c>
      <c r="Q4817" s="10">
        <f t="shared" si="1777"/>
        <v>8.2497750431680492E-2</v>
      </c>
      <c r="R4817" s="10">
        <f t="shared" si="1749"/>
        <v>0.96972341162503606</v>
      </c>
      <c r="S4817" s="10">
        <f>_xlfn.PERCENTILE.INC($R$1519:R4817,0.75)</f>
        <v>0.82666429394227703</v>
      </c>
      <c r="T4817" s="10">
        <f t="shared" si="1750"/>
        <v>0.82666429394227703</v>
      </c>
      <c r="U4817" s="11">
        <f t="shared" si="1756"/>
        <v>0.82666429394227703</v>
      </c>
      <c r="V4817" s="10">
        <f t="shared" si="1751"/>
        <v>0.75766019850709065</v>
      </c>
      <c r="W4817" s="10">
        <f t="shared" si="1752"/>
        <v>0.82562823404479069</v>
      </c>
      <c r="X4817" s="10">
        <f t="shared" si="1757"/>
        <v>1.2121542645312953</v>
      </c>
      <c r="Y4817" s="10">
        <f>_xlfn.PERCENTILE.INC($X$1519:X4817,0.75)</f>
        <v>1.0333303674278462</v>
      </c>
      <c r="Z4817" s="10">
        <f t="shared" si="1758"/>
        <v>1.0333303674278462</v>
      </c>
      <c r="AA4817" s="10">
        <f t="shared" si="1759"/>
        <v>1.0325352723723027</v>
      </c>
      <c r="AB4817" s="10">
        <f t="shared" si="1760"/>
        <v>0.62554565169943477</v>
      </c>
      <c r="AC4817" s="10">
        <f t="shared" si="1761"/>
        <v>0.64589794985878546</v>
      </c>
      <c r="AD4817" s="13">
        <f t="shared" si="1762"/>
        <v>625545.65169943473</v>
      </c>
      <c r="AE4817" s="13">
        <f t="shared" si="1753"/>
        <v>645897.94985878549</v>
      </c>
      <c r="AF4817" s="13"/>
      <c r="AG4817" s="2">
        <f t="shared" si="1778"/>
        <v>41831</v>
      </c>
      <c r="AH4817" s="3">
        <f t="shared" si="1754"/>
        <v>458.85507450776038</v>
      </c>
      <c r="AI4817" s="3">
        <f t="shared" si="1755"/>
        <v>473.78404933628366</v>
      </c>
      <c r="AJ4817" s="3">
        <f t="shared" si="1763"/>
        <v>766478.44818083267</v>
      </c>
      <c r="AK4817" s="3">
        <f t="shared" si="1779"/>
        <v>603016.00460235472</v>
      </c>
    </row>
    <row r="4818" spans="2:37" x14ac:dyDescent="0.2">
      <c r="B4818" s="2">
        <v>41834</v>
      </c>
      <c r="C4818" s="1">
        <v>548.09</v>
      </c>
      <c r="D4818" s="1">
        <f t="shared" si="1764"/>
        <v>29</v>
      </c>
      <c r="E4818" s="1" t="b">
        <f t="shared" si="1765"/>
        <v>1</v>
      </c>
      <c r="F4818" s="6">
        <f t="shared" si="1766"/>
        <v>4.3612907954775348E-3</v>
      </c>
      <c r="G4818" s="8">
        <f t="shared" si="1767"/>
        <v>6.2936180721675638E-4</v>
      </c>
      <c r="H4818" s="8">
        <f t="shared" si="1768"/>
        <v>9.1004227343106285E-4</v>
      </c>
      <c r="I4818" s="8">
        <f t="shared" si="1769"/>
        <v>5.7105895023150399E-4</v>
      </c>
      <c r="J4818" s="6">
        <f t="shared" si="1770"/>
        <v>1.0946160386166935E-3</v>
      </c>
      <c r="K4818" s="6">
        <f t="shared" si="1771"/>
        <v>8.2672084422652416E-4</v>
      </c>
      <c r="L4818" s="6">
        <f t="shared" si="1772"/>
        <v>5.901847051388515E-4</v>
      </c>
      <c r="M4818" s="9">
        <f t="shared" si="1773"/>
        <v>0.57496125126405417</v>
      </c>
      <c r="N4818" s="9">
        <f t="shared" si="1774"/>
        <v>1</v>
      </c>
      <c r="O4818" s="9">
        <f t="shared" si="1775"/>
        <v>0.96759361138840794</v>
      </c>
      <c r="P4818" s="9">
        <f t="shared" si="1776"/>
        <v>0.84751828755082059</v>
      </c>
      <c r="Q4818" s="10">
        <f t="shared" si="1777"/>
        <v>8.2849774542852028E-2</v>
      </c>
      <c r="R4818" s="10">
        <f t="shared" si="1749"/>
        <v>0.96560311046618419</v>
      </c>
      <c r="S4818" s="10">
        <f>_xlfn.PERCENTILE.INC($R$1519:R4818,0.75)</f>
        <v>0.82680513194346517</v>
      </c>
      <c r="T4818" s="10">
        <f t="shared" si="1750"/>
        <v>0.82680513194346517</v>
      </c>
      <c r="U4818" s="11">
        <f t="shared" si="1756"/>
        <v>0.82680513194346517</v>
      </c>
      <c r="V4818" s="10">
        <f t="shared" si="1751"/>
        <v>0.85338239276383343</v>
      </c>
      <c r="W4818" s="10">
        <f t="shared" si="1752"/>
        <v>0.82666429394227703</v>
      </c>
      <c r="X4818" s="10">
        <f t="shared" si="1757"/>
        <v>1.2070038880827303</v>
      </c>
      <c r="Y4818" s="10">
        <f>_xlfn.PERCENTILE.INC($X$1519:X4818,0.75)</f>
        <v>1.0335064149293316</v>
      </c>
      <c r="Z4818" s="10">
        <f t="shared" si="1758"/>
        <v>1.0335064149293316</v>
      </c>
      <c r="AA4818" s="10">
        <f t="shared" si="1759"/>
        <v>1.0335064149293316</v>
      </c>
      <c r="AB4818" s="10">
        <f t="shared" si="1760"/>
        <v>0.70546075317688528</v>
      </c>
      <c r="AC4818" s="10">
        <f t="shared" si="1761"/>
        <v>0.72909821388918883</v>
      </c>
      <c r="AD4818" s="13">
        <f t="shared" si="1762"/>
        <v>705460.75317688531</v>
      </c>
      <c r="AE4818" s="13">
        <f t="shared" si="1753"/>
        <v>729098.21388918883</v>
      </c>
      <c r="AF4818" s="13"/>
      <c r="AG4818" s="2">
        <f t="shared" si="1778"/>
        <v>41834</v>
      </c>
      <c r="AH4818" s="3">
        <f t="shared" si="1754"/>
        <v>2728.1864929077406</v>
      </c>
      <c r="AI4818" s="3">
        <f t="shared" si="1755"/>
        <v>2816.9487835369314</v>
      </c>
      <c r="AJ4818" s="3">
        <f t="shared" si="1763"/>
        <v>769206.63467374037</v>
      </c>
      <c r="AK4818" s="3">
        <f t="shared" si="1779"/>
        <v>605832.95338589163</v>
      </c>
    </row>
    <row r="4819" spans="2:37" x14ac:dyDescent="0.2">
      <c r="B4819" s="2">
        <v>41835</v>
      </c>
      <c r="C4819" s="1">
        <v>545.72</v>
      </c>
      <c r="D4819" s="1">
        <f t="shared" si="1764"/>
        <v>29</v>
      </c>
      <c r="E4819" s="1" t="b">
        <f t="shared" si="1765"/>
        <v>0</v>
      </c>
      <c r="F4819" s="6">
        <f t="shared" si="1766"/>
        <v>-4.3241073546315123E-3</v>
      </c>
      <c r="G4819" s="8">
        <f t="shared" si="1767"/>
        <v>4.7035254680368897E-4</v>
      </c>
      <c r="H4819" s="8">
        <f t="shared" si="1768"/>
        <v>8.4929488157247182E-4</v>
      </c>
      <c r="I4819" s="8">
        <f t="shared" si="1769"/>
        <v>5.4464743103573119E-4</v>
      </c>
      <c r="J4819" s="6">
        <f t="shared" si="1770"/>
        <v>1.0905598606212549E-3</v>
      </c>
      <c r="K4819" s="6">
        <f t="shared" si="1771"/>
        <v>8.2472693496568952E-4</v>
      </c>
      <c r="L4819" s="6">
        <f t="shared" si="1772"/>
        <v>5.9020369467119359E-4</v>
      </c>
      <c r="M4819" s="9">
        <f t="shared" si="1773"/>
        <v>0.43129457060316262</v>
      </c>
      <c r="N4819" s="9">
        <f t="shared" si="1774"/>
        <v>1</v>
      </c>
      <c r="O4819" s="9">
        <f t="shared" si="1775"/>
        <v>0.92281264240332805</v>
      </c>
      <c r="P4819" s="9">
        <f t="shared" si="1776"/>
        <v>0.78470240433549687</v>
      </c>
      <c r="Q4819" s="10">
        <f t="shared" si="1777"/>
        <v>8.0637394619082828E-2</v>
      </c>
      <c r="R4819" s="10">
        <f t="shared" si="1749"/>
        <v>0.99209554547125722</v>
      </c>
      <c r="S4819" s="10">
        <f>_xlfn.PERCENTILE.INC($R$1519:R4819,0.75)</f>
        <v>0.82683779769378685</v>
      </c>
      <c r="T4819" s="10">
        <f t="shared" si="1750"/>
        <v>0.82683779769378685</v>
      </c>
      <c r="U4819" s="11">
        <f t="shared" si="1756"/>
        <v>0.82683779769378685</v>
      </c>
      <c r="V4819" s="10">
        <f t="shared" si="1751"/>
        <v>0.85338239276383343</v>
      </c>
      <c r="W4819" s="10">
        <f t="shared" si="1752"/>
        <v>0.82666429394227703</v>
      </c>
      <c r="X4819" s="10">
        <f t="shared" si="1757"/>
        <v>1.2401194318390716</v>
      </c>
      <c r="Y4819" s="10">
        <f>_xlfn.PERCENTILE.INC($X$1519:X4819,0.75)</f>
        <v>1.0335472471172336</v>
      </c>
      <c r="Z4819" s="10">
        <f t="shared" si="1758"/>
        <v>1.0335472471172336</v>
      </c>
      <c r="AA4819" s="10">
        <f t="shared" si="1759"/>
        <v>1.0335064149293316</v>
      </c>
      <c r="AB4819" s="10">
        <f t="shared" si="1760"/>
        <v>0.70546075317688528</v>
      </c>
      <c r="AC4819" s="10">
        <f t="shared" si="1761"/>
        <v>0.72909821388918883</v>
      </c>
      <c r="AD4819" s="13">
        <f t="shared" si="1762"/>
        <v>705460.75317688531</v>
      </c>
      <c r="AE4819" s="13">
        <f t="shared" si="1753"/>
        <v>729098.21388918883</v>
      </c>
      <c r="AF4819" s="13"/>
      <c r="AG4819" s="2">
        <f t="shared" si="1778"/>
        <v>41835</v>
      </c>
      <c r="AH4819" s="3">
        <f t="shared" si="1754"/>
        <v>-3050.4880312160558</v>
      </c>
      <c r="AI4819" s="3">
        <f t="shared" si="1755"/>
        <v>-3152.6989489269408</v>
      </c>
      <c r="AJ4819" s="3">
        <f t="shared" si="1763"/>
        <v>766156.14664252428</v>
      </c>
      <c r="AK4819" s="3">
        <f t="shared" si="1779"/>
        <v>602680.25443696463</v>
      </c>
    </row>
    <row r="4820" spans="2:37" x14ac:dyDescent="0.2">
      <c r="B4820" s="2">
        <v>41836</v>
      </c>
      <c r="C4820" s="1">
        <v>547.48</v>
      </c>
      <c r="D4820" s="1">
        <f t="shared" si="1764"/>
        <v>29</v>
      </c>
      <c r="E4820" s="1" t="b">
        <f t="shared" si="1765"/>
        <v>0</v>
      </c>
      <c r="F4820" s="6">
        <f t="shared" si="1766"/>
        <v>3.2250971194018874E-3</v>
      </c>
      <c r="G4820" s="8">
        <f t="shared" si="1767"/>
        <v>4.162344879183795E-4</v>
      </c>
      <c r="H4820" s="8">
        <f t="shared" si="1768"/>
        <v>9.457643708955084E-4</v>
      </c>
      <c r="I4820" s="8">
        <f t="shared" si="1769"/>
        <v>5.7143236714934226E-4</v>
      </c>
      <c r="J4820" s="6">
        <f t="shared" si="1770"/>
        <v>1.0868064320640285E-3</v>
      </c>
      <c r="K4820" s="6">
        <f t="shared" si="1771"/>
        <v>8.229726502830113E-4</v>
      </c>
      <c r="L4820" s="6">
        <f t="shared" si="1772"/>
        <v>5.90240403870173E-4</v>
      </c>
      <c r="M4820" s="9">
        <f t="shared" si="1773"/>
        <v>0.38298861291047026</v>
      </c>
      <c r="N4820" s="9">
        <f t="shared" si="1774"/>
        <v>1</v>
      </c>
      <c r="O4820" s="9">
        <f t="shared" si="1775"/>
        <v>0.96813495552404161</v>
      </c>
      <c r="P4820" s="9">
        <f t="shared" si="1776"/>
        <v>0.78370785614483729</v>
      </c>
      <c r="Q4820" s="10">
        <f t="shared" si="1777"/>
        <v>8.0489097756444403E-2</v>
      </c>
      <c r="R4820" s="10">
        <f t="shared" si="1749"/>
        <v>0.99392342851295978</v>
      </c>
      <c r="S4820" s="10">
        <f>_xlfn.PERCENTILE.INC($R$1519:R4820,0.75)</f>
        <v>0.82690497934904506</v>
      </c>
      <c r="T4820" s="10">
        <f t="shared" si="1750"/>
        <v>0.82690497934904506</v>
      </c>
      <c r="U4820" s="11">
        <f t="shared" si="1756"/>
        <v>0.82690497934904506</v>
      </c>
      <c r="V4820" s="10">
        <f t="shared" si="1751"/>
        <v>0.85338239276383343</v>
      </c>
      <c r="W4820" s="10">
        <f t="shared" si="1752"/>
        <v>0.82666429394227703</v>
      </c>
      <c r="X4820" s="10">
        <f t="shared" si="1757"/>
        <v>1.2424042856411999</v>
      </c>
      <c r="Y4820" s="10">
        <f>_xlfn.PERCENTILE.INC($X$1519:X4820,0.75)</f>
        <v>1.0336312241863064</v>
      </c>
      <c r="Z4820" s="10">
        <f t="shared" si="1758"/>
        <v>1.0336312241863064</v>
      </c>
      <c r="AA4820" s="10">
        <f t="shared" si="1759"/>
        <v>1.0335064149293316</v>
      </c>
      <c r="AB4820" s="10">
        <f t="shared" si="1760"/>
        <v>0.70546075317688528</v>
      </c>
      <c r="AC4820" s="10">
        <f t="shared" si="1761"/>
        <v>0.72909821388918883</v>
      </c>
      <c r="AD4820" s="13">
        <f t="shared" si="1762"/>
        <v>705460.75317688531</v>
      </c>
      <c r="AE4820" s="13">
        <f t="shared" si="1753"/>
        <v>729098.21388918883</v>
      </c>
      <c r="AF4820" s="13"/>
      <c r="AG4820" s="2">
        <f t="shared" si="1778"/>
        <v>41836</v>
      </c>
      <c r="AH4820" s="3">
        <f t="shared" si="1754"/>
        <v>2275.1794429218585</v>
      </c>
      <c r="AI4820" s="3">
        <f t="shared" si="1755"/>
        <v>2351.4125493750839</v>
      </c>
      <c r="AJ4820" s="3">
        <f t="shared" si="1763"/>
        <v>768431.32608544617</v>
      </c>
      <c r="AK4820" s="3">
        <f t="shared" si="1779"/>
        <v>605031.66698633973</v>
      </c>
    </row>
    <row r="4821" spans="2:37" x14ac:dyDescent="0.2">
      <c r="B4821" s="2">
        <v>41837</v>
      </c>
      <c r="C4821" s="1">
        <v>542.89</v>
      </c>
      <c r="D4821" s="1">
        <f t="shared" si="1764"/>
        <v>29</v>
      </c>
      <c r="E4821" s="1" t="b">
        <f t="shared" si="1765"/>
        <v>0</v>
      </c>
      <c r="F4821" s="6">
        <f t="shared" si="1766"/>
        <v>-8.3838679038503727E-3</v>
      </c>
      <c r="G4821" s="8">
        <f t="shared" si="1767"/>
        <v>2.5159456378478178E-4</v>
      </c>
      <c r="H4821" s="8">
        <f t="shared" si="1768"/>
        <v>8.0060887723997572E-4</v>
      </c>
      <c r="I4821" s="8">
        <f t="shared" si="1769"/>
        <v>5.1448961754840827E-4</v>
      </c>
      <c r="J4821" s="6">
        <f t="shared" si="1770"/>
        <v>1.0825657361343091E-3</v>
      </c>
      <c r="K4821" s="6">
        <f t="shared" si="1771"/>
        <v>8.209237930241252E-4</v>
      </c>
      <c r="L4821" s="6">
        <f t="shared" si="1772"/>
        <v>5.9023575186064898E-4</v>
      </c>
      <c r="M4821" s="9">
        <f t="shared" si="1773"/>
        <v>0.2324058072290287</v>
      </c>
      <c r="N4821" s="9">
        <f t="shared" si="1774"/>
        <v>0.97525359118985544</v>
      </c>
      <c r="O4821" s="9">
        <f t="shared" si="1775"/>
        <v>0.87166800033129155</v>
      </c>
      <c r="P4821" s="9">
        <f t="shared" si="1776"/>
        <v>0.69310913291672527</v>
      </c>
      <c r="Q4821" s="10">
        <f t="shared" si="1777"/>
        <v>8.2135022678720679E-2</v>
      </c>
      <c r="R4821" s="10">
        <f t="shared" si="1749"/>
        <v>0.97400594035175436</v>
      </c>
      <c r="S4821" s="10">
        <f>_xlfn.PERCENTILE.INC($R$1519:R4821,0.75)</f>
        <v>0.82717658235303804</v>
      </c>
      <c r="T4821" s="10">
        <f t="shared" si="1750"/>
        <v>0.82717658235303804</v>
      </c>
      <c r="U4821" s="11">
        <f t="shared" si="1756"/>
        <v>0.82717658235303804</v>
      </c>
      <c r="V4821" s="10">
        <f t="shared" si="1751"/>
        <v>0.85338239276383343</v>
      </c>
      <c r="W4821" s="10">
        <f t="shared" si="1752"/>
        <v>0.82666429394227703</v>
      </c>
      <c r="X4821" s="10">
        <f t="shared" si="1757"/>
        <v>1.2175074254396929</v>
      </c>
      <c r="Y4821" s="10">
        <f>_xlfn.PERCENTILE.INC($X$1519:X4821,0.75)</f>
        <v>1.0339707279412975</v>
      </c>
      <c r="Z4821" s="10">
        <f t="shared" si="1758"/>
        <v>1.0339707279412975</v>
      </c>
      <c r="AA4821" s="10">
        <f t="shared" si="1759"/>
        <v>1.0335064149293316</v>
      </c>
      <c r="AB4821" s="10">
        <f t="shared" si="1760"/>
        <v>0.70546075317688528</v>
      </c>
      <c r="AC4821" s="10">
        <f t="shared" si="1761"/>
        <v>0.72909821388918883</v>
      </c>
      <c r="AD4821" s="13">
        <f t="shared" si="1762"/>
        <v>705460.75317688531</v>
      </c>
      <c r="AE4821" s="13">
        <f t="shared" si="1753"/>
        <v>729098.21388918883</v>
      </c>
      <c r="AF4821" s="13"/>
      <c r="AG4821" s="2">
        <f t="shared" si="1778"/>
        <v>41837</v>
      </c>
      <c r="AH4821" s="3">
        <f t="shared" si="1754"/>
        <v>-5914.4897659857988</v>
      </c>
      <c r="AI4821" s="3">
        <f t="shared" si="1755"/>
        <v>-6112.6631141802045</v>
      </c>
      <c r="AJ4821" s="3">
        <f t="shared" si="1763"/>
        <v>762516.83631946042</v>
      </c>
      <c r="AK4821" s="3">
        <f t="shared" si="1779"/>
        <v>598919.00387215952</v>
      </c>
    </row>
    <row r="4822" spans="2:37" x14ac:dyDescent="0.2">
      <c r="B4822" s="2">
        <v>41838</v>
      </c>
      <c r="C4822" s="1">
        <v>543.32000000000005</v>
      </c>
      <c r="D4822" s="1">
        <f t="shared" si="1764"/>
        <v>29</v>
      </c>
      <c r="E4822" s="1" t="b">
        <f t="shared" si="1765"/>
        <v>0</v>
      </c>
      <c r="F4822" s="6">
        <f t="shared" si="1766"/>
        <v>7.9205732284637342E-4</v>
      </c>
      <c r="G4822" s="8">
        <f t="shared" si="1767"/>
        <v>2.1230305761460246E-4</v>
      </c>
      <c r="H4822" s="8">
        <f t="shared" si="1768"/>
        <v>8.0184909614853942E-4</v>
      </c>
      <c r="I4822" s="8">
        <f t="shared" si="1769"/>
        <v>5.1062963928734655E-4</v>
      </c>
      <c r="J4822" s="6">
        <f t="shared" si="1770"/>
        <v>1.0789006866116092E-3</v>
      </c>
      <c r="K4822" s="6">
        <f t="shared" si="1771"/>
        <v>8.1921072379370402E-4</v>
      </c>
      <c r="L4822" s="6">
        <f t="shared" si="1772"/>
        <v>5.9024572181387808E-4</v>
      </c>
      <c r="M4822" s="9">
        <f t="shared" si="1773"/>
        <v>0.19677720132087462</v>
      </c>
      <c r="N4822" s="9">
        <f t="shared" si="1774"/>
        <v>0.97880688430839358</v>
      </c>
      <c r="O4822" s="9">
        <f t="shared" si="1775"/>
        <v>0.8651136643873264</v>
      </c>
      <c r="P4822" s="9">
        <f t="shared" si="1776"/>
        <v>0.68023258333886494</v>
      </c>
      <c r="Q4822" s="10">
        <f t="shared" si="1777"/>
        <v>8.2105618600271629E-2</v>
      </c>
      <c r="R4822" s="10">
        <f t="shared" si="1749"/>
        <v>0.97435475627407719</v>
      </c>
      <c r="S4822" s="10">
        <f>_xlfn.PERCENTILE.INC($R$1519:R4822,0.75)</f>
        <v>0.82754303981963162</v>
      </c>
      <c r="T4822" s="10">
        <f t="shared" si="1750"/>
        <v>0.82754303981963162</v>
      </c>
      <c r="U4822" s="11">
        <f t="shared" si="1756"/>
        <v>0.82754303981963162</v>
      </c>
      <c r="V4822" s="10">
        <f t="shared" si="1751"/>
        <v>0.85338239276383343</v>
      </c>
      <c r="W4822" s="10">
        <f t="shared" si="1752"/>
        <v>0.82666429394227703</v>
      </c>
      <c r="X4822" s="10">
        <f t="shared" si="1757"/>
        <v>1.2179434453425966</v>
      </c>
      <c r="Y4822" s="10">
        <f>_xlfn.PERCENTILE.INC($X$1519:X4822,0.75)</f>
        <v>1.0344287997745396</v>
      </c>
      <c r="Z4822" s="10">
        <f t="shared" si="1758"/>
        <v>1.0344287997745396</v>
      </c>
      <c r="AA4822" s="10">
        <f t="shared" si="1759"/>
        <v>1.0335064149293316</v>
      </c>
      <c r="AB4822" s="10">
        <f t="shared" si="1760"/>
        <v>0.70546075317688528</v>
      </c>
      <c r="AC4822" s="10">
        <f t="shared" si="1761"/>
        <v>0.72909821388918883</v>
      </c>
      <c r="AD4822" s="13">
        <f t="shared" si="1762"/>
        <v>705460.75317688531</v>
      </c>
      <c r="AE4822" s="13">
        <f t="shared" si="1753"/>
        <v>729098.21388918883</v>
      </c>
      <c r="AF4822" s="13"/>
      <c r="AG4822" s="2">
        <f t="shared" si="1778"/>
        <v>41838</v>
      </c>
      <c r="AH4822" s="3">
        <f t="shared" si="1754"/>
        <v>558.76535553447002</v>
      </c>
      <c r="AI4822" s="3">
        <f t="shared" si="1755"/>
        <v>577.48757938514348</v>
      </c>
      <c r="AJ4822" s="3">
        <f t="shared" si="1763"/>
        <v>763075.60167499492</v>
      </c>
      <c r="AK4822" s="3">
        <f t="shared" si="1779"/>
        <v>599496.49145154469</v>
      </c>
    </row>
    <row r="4823" spans="2:37" x14ac:dyDescent="0.2">
      <c r="B4823" s="2">
        <v>41841</v>
      </c>
      <c r="C4823" s="1">
        <v>546.70000000000005</v>
      </c>
      <c r="D4823" s="1">
        <f t="shared" si="1764"/>
        <v>30</v>
      </c>
      <c r="E4823" s="1" t="b">
        <f t="shared" si="1765"/>
        <v>1</v>
      </c>
      <c r="F4823" s="6">
        <f t="shared" si="1766"/>
        <v>6.2210115585659143E-3</v>
      </c>
      <c r="G4823" s="8">
        <f t="shared" si="1767"/>
        <v>3.8475834043460956E-4</v>
      </c>
      <c r="H4823" s="8">
        <f t="shared" si="1768"/>
        <v>8.5060530305702364E-4</v>
      </c>
      <c r="I4823" s="8">
        <f t="shared" si="1769"/>
        <v>5.3140626661190443E-4</v>
      </c>
      <c r="J4823" s="6">
        <f t="shared" si="1770"/>
        <v>1.0755724190493763E-3</v>
      </c>
      <c r="K4823" s="6">
        <f t="shared" si="1771"/>
        <v>8.1732444345113348E-4</v>
      </c>
      <c r="L4823" s="6">
        <f t="shared" si="1772"/>
        <v>5.9025934572617641E-4</v>
      </c>
      <c r="M4823" s="9">
        <f t="shared" si="1773"/>
        <v>0.35772425326290042</v>
      </c>
      <c r="N4823" s="9">
        <f t="shared" si="1774"/>
        <v>1</v>
      </c>
      <c r="O4823" s="9">
        <f t="shared" si="1775"/>
        <v>0.9002928466268213</v>
      </c>
      <c r="P4823" s="9">
        <f t="shared" si="1776"/>
        <v>0.75267236662990722</v>
      </c>
      <c r="Q4823" s="10">
        <f t="shared" si="1777"/>
        <v>8.2918333268435535E-2</v>
      </c>
      <c r="R4823" s="10">
        <f t="shared" si="1749"/>
        <v>0.96480472829828989</v>
      </c>
      <c r="S4823" s="10">
        <f>_xlfn.PERCENTILE.INC($R$1519:R4823,0.75)</f>
        <v>0.82789478486269175</v>
      </c>
      <c r="T4823" s="10">
        <f t="shared" si="1750"/>
        <v>0.82789478486269175</v>
      </c>
      <c r="U4823" s="11">
        <f t="shared" si="1756"/>
        <v>0.82789478486269175</v>
      </c>
      <c r="V4823" s="10">
        <f t="shared" si="1751"/>
        <v>0.68023258333886494</v>
      </c>
      <c r="W4823" s="10">
        <f t="shared" si="1752"/>
        <v>0.82754303981963162</v>
      </c>
      <c r="X4823" s="10">
        <f t="shared" si="1757"/>
        <v>1.2060059103728624</v>
      </c>
      <c r="Y4823" s="10">
        <f>_xlfn.PERCENTILE.INC($X$1519:X4823,0.75)</f>
        <v>1.0348684810783648</v>
      </c>
      <c r="Z4823" s="10">
        <f t="shared" si="1758"/>
        <v>1.0348684810783648</v>
      </c>
      <c r="AA4823" s="10">
        <f t="shared" si="1759"/>
        <v>1.0348684810783648</v>
      </c>
      <c r="AB4823" s="10">
        <f t="shared" si="1760"/>
        <v>0.56292173980060523</v>
      </c>
      <c r="AC4823" s="10">
        <f t="shared" si="1761"/>
        <v>0.58254996583344287</v>
      </c>
      <c r="AD4823" s="13">
        <f t="shared" si="1762"/>
        <v>562921.73980060522</v>
      </c>
      <c r="AE4823" s="13">
        <f t="shared" si="1753"/>
        <v>582549.96583344287</v>
      </c>
      <c r="AF4823" s="13"/>
      <c r="AG4823" s="2">
        <f t="shared" si="1778"/>
        <v>41841</v>
      </c>
      <c r="AH4823" s="3">
        <f t="shared" si="1754"/>
        <v>4388.6794996280187</v>
      </c>
      <c r="AI4823" s="3">
        <f t="shared" si="1755"/>
        <v>4535.7284159344072</v>
      </c>
      <c r="AJ4823" s="3">
        <f t="shared" si="1763"/>
        <v>767464.28117462294</v>
      </c>
      <c r="AK4823" s="3">
        <f t="shared" si="1779"/>
        <v>604032.21986747906</v>
      </c>
    </row>
    <row r="4824" spans="2:37" x14ac:dyDescent="0.2">
      <c r="B4824" s="2">
        <v>41842</v>
      </c>
      <c r="C4824" s="1">
        <v>549.26</v>
      </c>
      <c r="D4824" s="1">
        <f t="shared" si="1764"/>
        <v>30</v>
      </c>
      <c r="E4824" s="1" t="b">
        <f t="shared" si="1765"/>
        <v>0</v>
      </c>
      <c r="F4824" s="6">
        <f t="shared" si="1766"/>
        <v>4.6826413023595137E-3</v>
      </c>
      <c r="G4824" s="8">
        <f t="shared" si="1767"/>
        <v>5.0064870800447885E-4</v>
      </c>
      <c r="H4824" s="8">
        <f t="shared" si="1768"/>
        <v>9.2704709752516716E-4</v>
      </c>
      <c r="I4824" s="8">
        <f t="shared" si="1769"/>
        <v>5.4820420255039285E-4</v>
      </c>
      <c r="J4824" s="6">
        <f t="shared" si="1770"/>
        <v>1.0735922461372934E-3</v>
      </c>
      <c r="K4824" s="6">
        <f t="shared" si="1771"/>
        <v>8.159271423463626E-4</v>
      </c>
      <c r="L4824" s="6">
        <f t="shared" si="1772"/>
        <v>5.9030723542075178E-4</v>
      </c>
      <c r="M4824" s="9">
        <f t="shared" si="1773"/>
        <v>0.46633040598586323</v>
      </c>
      <c r="N4824" s="9">
        <f t="shared" si="1774"/>
        <v>1</v>
      </c>
      <c r="O4824" s="9">
        <f t="shared" si="1775"/>
        <v>0.92867606841994876</v>
      </c>
      <c r="P4824" s="9">
        <f t="shared" si="1776"/>
        <v>0.79833549146860394</v>
      </c>
      <c r="Q4824" s="10">
        <f t="shared" si="1777"/>
        <v>8.163688002026892E-2</v>
      </c>
      <c r="R4824" s="10">
        <f t="shared" si="1749"/>
        <v>0.97994925798410581</v>
      </c>
      <c r="S4824" s="10">
        <f>_xlfn.PERCENTILE.INC($R$1519:R4824,0.75)</f>
        <v>0.8283910911114537</v>
      </c>
      <c r="T4824" s="10">
        <f t="shared" si="1750"/>
        <v>0.8283910911114537</v>
      </c>
      <c r="U4824" s="11">
        <f t="shared" si="1756"/>
        <v>0.8283910911114537</v>
      </c>
      <c r="V4824" s="10">
        <f t="shared" si="1751"/>
        <v>0.68023258333886494</v>
      </c>
      <c r="W4824" s="10">
        <f t="shared" si="1752"/>
        <v>0.82754303981963162</v>
      </c>
      <c r="X4824" s="10">
        <f t="shared" si="1757"/>
        <v>1.2249365724801322</v>
      </c>
      <c r="Y4824" s="10">
        <f>_xlfn.PERCENTILE.INC($X$1519:X4824,0.75)</f>
        <v>1.0354888638893174</v>
      </c>
      <c r="Z4824" s="10">
        <f t="shared" si="1758"/>
        <v>1.0354888638893174</v>
      </c>
      <c r="AA4824" s="10">
        <f t="shared" si="1759"/>
        <v>1.0348684810783648</v>
      </c>
      <c r="AB4824" s="10">
        <f t="shared" si="1760"/>
        <v>0.56292173980060523</v>
      </c>
      <c r="AC4824" s="10">
        <f t="shared" si="1761"/>
        <v>0.58254996583344287</v>
      </c>
      <c r="AD4824" s="13">
        <f t="shared" si="1762"/>
        <v>562921.73980060522</v>
      </c>
      <c r="AE4824" s="13">
        <f t="shared" si="1753"/>
        <v>582549.96583344287</v>
      </c>
      <c r="AF4824" s="13"/>
      <c r="AG4824" s="2">
        <f t="shared" si="1778"/>
        <v>41842</v>
      </c>
      <c r="AH4824" s="3">
        <f t="shared" si="1754"/>
        <v>2635.9605887863895</v>
      </c>
      <c r="AI4824" s="3">
        <f t="shared" si="1755"/>
        <v>2727.8725306998031</v>
      </c>
      <c r="AJ4824" s="3">
        <f t="shared" si="1763"/>
        <v>770100.24176340934</v>
      </c>
      <c r="AK4824" s="3">
        <f t="shared" si="1779"/>
        <v>606760.09239817888</v>
      </c>
    </row>
    <row r="4825" spans="2:37" x14ac:dyDescent="0.2">
      <c r="B4825" s="2">
        <v>41843</v>
      </c>
      <c r="C4825" s="1">
        <v>547.89</v>
      </c>
      <c r="D4825" s="1">
        <f t="shared" si="1764"/>
        <v>30</v>
      </c>
      <c r="E4825" s="1" t="b">
        <f t="shared" si="1765"/>
        <v>0</v>
      </c>
      <c r="F4825" s="6">
        <f t="shared" si="1766"/>
        <v>-2.494265011105834E-3</v>
      </c>
      <c r="G4825" s="8">
        <f t="shared" si="1767"/>
        <v>5.2087873485114154E-4</v>
      </c>
      <c r="H4825" s="8">
        <f t="shared" si="1768"/>
        <v>9.255537188004306E-4</v>
      </c>
      <c r="I4825" s="8">
        <f t="shared" si="1769"/>
        <v>5.312022382158349E-4</v>
      </c>
      <c r="J4825" s="6">
        <f t="shared" si="1770"/>
        <v>1.0710198698810191E-3</v>
      </c>
      <c r="K4825" s="6">
        <f t="shared" si="1771"/>
        <v>8.1426331927985881E-4</v>
      </c>
      <c r="L4825" s="6">
        <f t="shared" si="1772"/>
        <v>5.9033368683342777E-4</v>
      </c>
      <c r="M4825" s="9">
        <f t="shared" si="1773"/>
        <v>0.4863390021970429</v>
      </c>
      <c r="N4825" s="9">
        <f t="shared" si="1774"/>
        <v>1</v>
      </c>
      <c r="O4825" s="9">
        <f t="shared" si="1775"/>
        <v>0.89983385678907091</v>
      </c>
      <c r="P4825" s="9">
        <f t="shared" si="1776"/>
        <v>0.79539095299537121</v>
      </c>
      <c r="Q4825" s="10">
        <f t="shared" si="1777"/>
        <v>8.1314959191196218E-2</v>
      </c>
      <c r="R4825" s="10">
        <f t="shared" si="1749"/>
        <v>0.98382881570284819</v>
      </c>
      <c r="S4825" s="10">
        <f>_xlfn.PERCENTILE.INC($R$1519:R4825,0.75)</f>
        <v>0.82866938042997529</v>
      </c>
      <c r="T4825" s="10">
        <f t="shared" si="1750"/>
        <v>0.82866938042997529</v>
      </c>
      <c r="U4825" s="11">
        <f t="shared" si="1756"/>
        <v>0.82866938042997529</v>
      </c>
      <c r="V4825" s="10">
        <f t="shared" si="1751"/>
        <v>0.68023258333886494</v>
      </c>
      <c r="W4825" s="10">
        <f t="shared" si="1752"/>
        <v>0.82754303981963162</v>
      </c>
      <c r="X4825" s="10">
        <f t="shared" si="1757"/>
        <v>1.2297860196285602</v>
      </c>
      <c r="Y4825" s="10">
        <f>_xlfn.PERCENTILE.INC($X$1519:X4825,0.75)</f>
        <v>1.0358367255374692</v>
      </c>
      <c r="Z4825" s="10">
        <f t="shared" si="1758"/>
        <v>1.0358367255374692</v>
      </c>
      <c r="AA4825" s="10">
        <f t="shared" si="1759"/>
        <v>1.0348684810783648</v>
      </c>
      <c r="AB4825" s="10">
        <f t="shared" si="1760"/>
        <v>0.56292173980060523</v>
      </c>
      <c r="AC4825" s="10">
        <f t="shared" si="1761"/>
        <v>0.58254996583344287</v>
      </c>
      <c r="AD4825" s="13">
        <f t="shared" si="1762"/>
        <v>562921.73980060522</v>
      </c>
      <c r="AE4825" s="13">
        <f t="shared" si="1753"/>
        <v>582549.96583344287</v>
      </c>
      <c r="AF4825" s="13"/>
      <c r="AG4825" s="2">
        <f t="shared" si="1778"/>
        <v>41843</v>
      </c>
      <c r="AH4825" s="3">
        <f t="shared" si="1754"/>
        <v>-1404.075999575472</v>
      </c>
      <c r="AI4825" s="3">
        <f t="shared" si="1755"/>
        <v>-1453.0339969992556</v>
      </c>
      <c r="AJ4825" s="3">
        <f t="shared" si="1763"/>
        <v>768696.16576383391</v>
      </c>
      <c r="AK4825" s="3">
        <f t="shared" si="1779"/>
        <v>605307.05840117962</v>
      </c>
    </row>
    <row r="4826" spans="2:37" x14ac:dyDescent="0.2">
      <c r="B4826" s="2">
        <v>41844</v>
      </c>
      <c r="C4826" s="1">
        <v>548.08000000000004</v>
      </c>
      <c r="D4826" s="1">
        <f t="shared" si="1764"/>
        <v>30</v>
      </c>
      <c r="E4826" s="1" t="b">
        <f t="shared" si="1765"/>
        <v>0</v>
      </c>
      <c r="F4826" s="6">
        <f t="shared" si="1766"/>
        <v>3.4678493858275594E-4</v>
      </c>
      <c r="G4826" s="8">
        <f t="shared" si="1767"/>
        <v>5.478679708898188E-4</v>
      </c>
      <c r="H4826" s="8">
        <f t="shared" si="1768"/>
        <v>8.6208627108075525E-4</v>
      </c>
      <c r="I4826" s="8">
        <f t="shared" si="1769"/>
        <v>5.1611003521075431E-4</v>
      </c>
      <c r="J4826" s="6">
        <f t="shared" si="1770"/>
        <v>1.0684101186624188E-3</v>
      </c>
      <c r="K4826" s="6">
        <f t="shared" si="1771"/>
        <v>8.1209376573132498E-4</v>
      </c>
      <c r="L4826" s="6">
        <f t="shared" si="1772"/>
        <v>5.9034776473019721E-4</v>
      </c>
      <c r="M4826" s="9">
        <f t="shared" si="1773"/>
        <v>0.51278807764916579</v>
      </c>
      <c r="N4826" s="9">
        <f t="shared" si="1774"/>
        <v>1</v>
      </c>
      <c r="O4826" s="9">
        <f t="shared" si="1775"/>
        <v>0.87424746233540618</v>
      </c>
      <c r="P4826" s="9">
        <f t="shared" si="1776"/>
        <v>0.79567851332819062</v>
      </c>
      <c r="Q4826" s="10">
        <f t="shared" si="1777"/>
        <v>8.0955019367753234E-2</v>
      </c>
      <c r="R4826" s="10">
        <f t="shared" si="1749"/>
        <v>0.98820308641500187</v>
      </c>
      <c r="S4826" s="10">
        <f>_xlfn.PERCENTILE.INC($R$1519:R4826,0.75)</f>
        <v>0.8288501980468852</v>
      </c>
      <c r="T4826" s="10">
        <f t="shared" si="1750"/>
        <v>0.8288501980468852</v>
      </c>
      <c r="U4826" s="11">
        <f t="shared" si="1756"/>
        <v>0.8288501980468852</v>
      </c>
      <c r="V4826" s="10">
        <f t="shared" si="1751"/>
        <v>0.68023258333886494</v>
      </c>
      <c r="W4826" s="10">
        <f t="shared" si="1752"/>
        <v>0.82754303981963162</v>
      </c>
      <c r="X4826" s="10">
        <f t="shared" si="1757"/>
        <v>1.2352538580187524</v>
      </c>
      <c r="Y4826" s="10">
        <f>_xlfn.PERCENTILE.INC($X$1519:X4826,0.75)</f>
        <v>1.0360627475586064</v>
      </c>
      <c r="Z4826" s="10">
        <f t="shared" si="1758"/>
        <v>1.0360627475586064</v>
      </c>
      <c r="AA4826" s="10">
        <f t="shared" si="1759"/>
        <v>1.0348684810783648</v>
      </c>
      <c r="AB4826" s="10">
        <f t="shared" si="1760"/>
        <v>0.56292173980060523</v>
      </c>
      <c r="AC4826" s="10">
        <f t="shared" si="1761"/>
        <v>0.58254996583344287</v>
      </c>
      <c r="AD4826" s="13">
        <f t="shared" si="1762"/>
        <v>562921.73980060522</v>
      </c>
      <c r="AE4826" s="13">
        <f t="shared" si="1753"/>
        <v>582549.96583344287</v>
      </c>
      <c r="AF4826" s="13"/>
      <c r="AG4826" s="2">
        <f t="shared" si="1778"/>
        <v>41844</v>
      </c>
      <c r="AH4826" s="3">
        <f t="shared" si="1754"/>
        <v>195.212780963651</v>
      </c>
      <c r="AI4826" s="3">
        <f t="shared" si="1755"/>
        <v>202.01955412293705</v>
      </c>
      <c r="AJ4826" s="3">
        <f t="shared" si="1763"/>
        <v>768891.37854479754</v>
      </c>
      <c r="AK4826" s="3">
        <f t="shared" si="1779"/>
        <v>605509.07795530255</v>
      </c>
    </row>
    <row r="4827" spans="2:37" x14ac:dyDescent="0.2">
      <c r="B4827" s="2">
        <v>41845</v>
      </c>
      <c r="C4827" s="1">
        <v>546.6</v>
      </c>
      <c r="D4827" s="1">
        <f t="shared" si="1764"/>
        <v>30</v>
      </c>
      <c r="E4827" s="1" t="b">
        <f t="shared" si="1765"/>
        <v>0</v>
      </c>
      <c r="F4827" s="6">
        <f t="shared" si="1766"/>
        <v>-2.7003357174135711E-3</v>
      </c>
      <c r="G4827" s="8">
        <f t="shared" si="1767"/>
        <v>5.0634958490931316E-4</v>
      </c>
      <c r="H4827" s="8">
        <f t="shared" si="1768"/>
        <v>7.7598887368090944E-4</v>
      </c>
      <c r="I4827" s="8">
        <f t="shared" si="1769"/>
        <v>5.0557736803929685E-4</v>
      </c>
      <c r="J4827" s="6">
        <f t="shared" si="1770"/>
        <v>1.0671359267949373E-3</v>
      </c>
      <c r="K4827" s="6">
        <f t="shared" si="1771"/>
        <v>8.1013382237779823E-4</v>
      </c>
      <c r="L4827" s="6">
        <f t="shared" si="1772"/>
        <v>5.9038403873345015E-4</v>
      </c>
      <c r="M4827" s="9">
        <f t="shared" si="1773"/>
        <v>0.47449399106081652</v>
      </c>
      <c r="N4827" s="9">
        <f t="shared" si="1774"/>
        <v>0.95785270562254632</v>
      </c>
      <c r="O4827" s="9">
        <f t="shared" si="1775"/>
        <v>0.85635338164614183</v>
      </c>
      <c r="P4827" s="9">
        <f t="shared" si="1776"/>
        <v>0.76290002610983487</v>
      </c>
      <c r="Q4827" s="10">
        <f t="shared" si="1777"/>
        <v>7.9728107317446811E-2</v>
      </c>
      <c r="R4827" s="10">
        <f t="shared" si="1749"/>
        <v>1.0034102488031056</v>
      </c>
      <c r="S4827" s="10">
        <f>_xlfn.PERCENTILE.INC($R$1519:R4827,0.75)</f>
        <v>0.82905408919081214</v>
      </c>
      <c r="T4827" s="10">
        <f t="shared" si="1750"/>
        <v>0.82905408919081214</v>
      </c>
      <c r="U4827" s="11">
        <f t="shared" si="1756"/>
        <v>0.82905408919081214</v>
      </c>
      <c r="V4827" s="10">
        <f t="shared" si="1751"/>
        <v>0.68023258333886494</v>
      </c>
      <c r="W4827" s="10">
        <f t="shared" si="1752"/>
        <v>0.82754303981963162</v>
      </c>
      <c r="X4827" s="10">
        <f t="shared" si="1757"/>
        <v>1.2542628110038818</v>
      </c>
      <c r="Y4827" s="10">
        <f>_xlfn.PERCENTILE.INC($X$1519:X4827,0.75)</f>
        <v>1.0363176114885153</v>
      </c>
      <c r="Z4827" s="10">
        <f t="shared" si="1758"/>
        <v>1.0363176114885153</v>
      </c>
      <c r="AA4827" s="10">
        <f t="shared" si="1759"/>
        <v>1.0348684810783648</v>
      </c>
      <c r="AB4827" s="10">
        <f t="shared" si="1760"/>
        <v>0.56292173980060523</v>
      </c>
      <c r="AC4827" s="10">
        <f t="shared" si="1761"/>
        <v>0.58254996583344287</v>
      </c>
      <c r="AD4827" s="13">
        <f t="shared" si="1762"/>
        <v>562921.73980060522</v>
      </c>
      <c r="AE4827" s="13">
        <f t="shared" si="1753"/>
        <v>582549.96583344287</v>
      </c>
      <c r="AF4827" s="13"/>
      <c r="AG4827" s="2">
        <f t="shared" si="1778"/>
        <v>41845</v>
      </c>
      <c r="AH4827" s="3">
        <f t="shared" si="1754"/>
        <v>-1520.0776800921628</v>
      </c>
      <c r="AI4827" s="3">
        <f t="shared" si="1755"/>
        <v>-1573.0804799181012</v>
      </c>
      <c r="AJ4827" s="3">
        <f t="shared" si="1763"/>
        <v>767371.30086470535</v>
      </c>
      <c r="AK4827" s="3">
        <f t="shared" si="1779"/>
        <v>603935.9974753845</v>
      </c>
    </row>
    <row r="4828" spans="2:37" x14ac:dyDescent="0.2">
      <c r="B4828" s="2">
        <v>41848</v>
      </c>
      <c r="C4828" s="1">
        <v>545.54999999999995</v>
      </c>
      <c r="D4828" s="1">
        <f t="shared" si="1764"/>
        <v>31</v>
      </c>
      <c r="E4828" s="1" t="b">
        <f t="shared" si="1765"/>
        <v>1</v>
      </c>
      <c r="F4828" s="6">
        <f t="shared" si="1766"/>
        <v>-1.9209659714600757E-3</v>
      </c>
      <c r="G4828" s="8">
        <f t="shared" si="1767"/>
        <v>4.3891668798291648E-4</v>
      </c>
      <c r="H4828" s="8">
        <f t="shared" si="1768"/>
        <v>7.624555450412246E-4</v>
      </c>
      <c r="I4828" s="8">
        <f t="shared" si="1769"/>
        <v>4.951723807422345E-4</v>
      </c>
      <c r="J4828" s="6">
        <f t="shared" si="1770"/>
        <v>1.0659988238924923E-3</v>
      </c>
      <c r="K4828" s="6">
        <f t="shared" si="1771"/>
        <v>8.0884329202517255E-4</v>
      </c>
      <c r="L4828" s="6">
        <f t="shared" si="1772"/>
        <v>5.9041655764918873E-4</v>
      </c>
      <c r="M4828" s="9">
        <f t="shared" si="1773"/>
        <v>0.4117421878386443</v>
      </c>
      <c r="N4828" s="9">
        <f t="shared" si="1774"/>
        <v>0.94264927775094376</v>
      </c>
      <c r="O4828" s="9">
        <f t="shared" si="1775"/>
        <v>0.83868308624985066</v>
      </c>
      <c r="P4828" s="9">
        <f t="shared" si="1776"/>
        <v>0.73102485061314626</v>
      </c>
      <c r="Q4828" s="10">
        <f t="shared" si="1777"/>
        <v>7.9462266716389812E-2</v>
      </c>
      <c r="R4828" s="10">
        <f t="shared" si="1749"/>
        <v>1.0067671525848794</v>
      </c>
      <c r="S4828" s="10">
        <f>_xlfn.PERCENTILE.INC($R$1519:R4828,0.75)</f>
        <v>0.82905503656716117</v>
      </c>
      <c r="T4828" s="10">
        <f t="shared" si="1750"/>
        <v>0.82905503656716117</v>
      </c>
      <c r="U4828" s="11">
        <f t="shared" si="1756"/>
        <v>0.82905503656716117</v>
      </c>
      <c r="V4828" s="10">
        <f t="shared" si="1751"/>
        <v>0.76290002610983487</v>
      </c>
      <c r="W4828" s="10">
        <f t="shared" si="1752"/>
        <v>0.82905408919081214</v>
      </c>
      <c r="X4828" s="10">
        <f t="shared" si="1757"/>
        <v>1.2584589407310993</v>
      </c>
      <c r="Y4828" s="10">
        <f>_xlfn.PERCENTILE.INC($X$1519:X4828,0.75)</f>
        <v>1.0363187957089515</v>
      </c>
      <c r="Z4828" s="10">
        <f t="shared" si="1758"/>
        <v>1.0363187957089515</v>
      </c>
      <c r="AA4828" s="10">
        <f t="shared" si="1759"/>
        <v>1.0363187957089515</v>
      </c>
      <c r="AB4828" s="10">
        <f t="shared" si="1760"/>
        <v>0.63248538629013595</v>
      </c>
      <c r="AC4828" s="10">
        <f t="shared" si="1761"/>
        <v>0.65545649382370463</v>
      </c>
      <c r="AD4828" s="13">
        <f t="shared" si="1762"/>
        <v>632485.38629013591</v>
      </c>
      <c r="AE4828" s="13">
        <f t="shared" si="1753"/>
        <v>655456.49382370466</v>
      </c>
      <c r="AF4828" s="13"/>
      <c r="AG4828" s="2">
        <f t="shared" si="1778"/>
        <v>41848</v>
      </c>
      <c r="AH4828" s="3">
        <f t="shared" si="1754"/>
        <v>-1081.3535067520656</v>
      </c>
      <c r="AI4828" s="3">
        <f t="shared" si="1755"/>
        <v>-1119.0586610412736</v>
      </c>
      <c r="AJ4828" s="3">
        <f t="shared" si="1763"/>
        <v>766289.94735795329</v>
      </c>
      <c r="AK4828" s="3">
        <f t="shared" si="1779"/>
        <v>602816.93881434319</v>
      </c>
    </row>
    <row r="4829" spans="2:37" x14ac:dyDescent="0.2">
      <c r="B4829" s="2">
        <v>41849</v>
      </c>
      <c r="C4829" s="1">
        <v>546.95000000000005</v>
      </c>
      <c r="D4829" s="1">
        <f t="shared" si="1764"/>
        <v>31</v>
      </c>
      <c r="E4829" s="1" t="b">
        <f t="shared" si="1765"/>
        <v>0</v>
      </c>
      <c r="F4829" s="6">
        <f t="shared" si="1766"/>
        <v>2.5662175785905461E-3</v>
      </c>
      <c r="G4829" s="8">
        <f t="shared" si="1767"/>
        <v>4.8191857569710773E-4</v>
      </c>
      <c r="H4829" s="8">
        <f t="shared" si="1768"/>
        <v>7.8554944278932395E-4</v>
      </c>
      <c r="I4829" s="8">
        <f t="shared" si="1769"/>
        <v>4.9107024141201801E-4</v>
      </c>
      <c r="J4829" s="6">
        <f t="shared" si="1770"/>
        <v>1.063810403036512E-3</v>
      </c>
      <c r="K4829" s="6">
        <f t="shared" si="1771"/>
        <v>8.0688109754537473E-4</v>
      </c>
      <c r="L4829" s="6">
        <f t="shared" si="1772"/>
        <v>5.9043658529105668E-4</v>
      </c>
      <c r="M4829" s="9">
        <f t="shared" si="1773"/>
        <v>0.45301171554774444</v>
      </c>
      <c r="N4829" s="9">
        <f t="shared" si="1774"/>
        <v>0.9735628275083601</v>
      </c>
      <c r="O4829" s="9">
        <f t="shared" si="1775"/>
        <v>0.83170700062555258</v>
      </c>
      <c r="P4829" s="9">
        <f t="shared" si="1776"/>
        <v>0.75276051456055237</v>
      </c>
      <c r="Q4829" s="10">
        <f t="shared" si="1777"/>
        <v>7.9552499234397084E-2</v>
      </c>
      <c r="R4829" s="10">
        <f t="shared" si="1749"/>
        <v>1.0056252257302989</v>
      </c>
      <c r="S4829" s="10">
        <f>_xlfn.PERCENTILE.INC($R$1519:R4829,0.75)</f>
        <v>0.82914696464840931</v>
      </c>
      <c r="T4829" s="10">
        <f t="shared" si="1750"/>
        <v>0.82914696464840931</v>
      </c>
      <c r="U4829" s="11">
        <f t="shared" si="1756"/>
        <v>0.82914696464840931</v>
      </c>
      <c r="V4829" s="10">
        <f t="shared" si="1751"/>
        <v>0.76290002610983487</v>
      </c>
      <c r="W4829" s="10">
        <f t="shared" si="1752"/>
        <v>0.82905408919081214</v>
      </c>
      <c r="X4829" s="10">
        <f t="shared" si="1757"/>
        <v>1.2570315321628738</v>
      </c>
      <c r="Y4829" s="10">
        <f>_xlfn.PERCENTILE.INC($X$1519:X4829,0.75)</f>
        <v>1.0364337058105115</v>
      </c>
      <c r="Z4829" s="10">
        <f t="shared" si="1758"/>
        <v>1.0364337058105115</v>
      </c>
      <c r="AA4829" s="10">
        <f t="shared" si="1759"/>
        <v>1.0363187957089515</v>
      </c>
      <c r="AB4829" s="10">
        <f t="shared" si="1760"/>
        <v>0.63248538629013595</v>
      </c>
      <c r="AC4829" s="10">
        <f t="shared" si="1761"/>
        <v>0.65545649382370463</v>
      </c>
      <c r="AD4829" s="13">
        <f t="shared" si="1762"/>
        <v>632485.38629013591</v>
      </c>
      <c r="AE4829" s="13">
        <f t="shared" si="1753"/>
        <v>655456.49382370466</v>
      </c>
      <c r="AF4829" s="13"/>
      <c r="AG4829" s="2">
        <f t="shared" si="1778"/>
        <v>41849</v>
      </c>
      <c r="AH4829" s="3">
        <f t="shared" si="1754"/>
        <v>1623.0951164993787</v>
      </c>
      <c r="AI4829" s="3">
        <f t="shared" si="1755"/>
        <v>1682.0439764517166</v>
      </c>
      <c r="AJ4829" s="3">
        <f t="shared" si="1763"/>
        <v>767913.04247445264</v>
      </c>
      <c r="AK4829" s="3">
        <f t="shared" si="1779"/>
        <v>604498.98279079492</v>
      </c>
    </row>
    <row r="4830" spans="2:37" x14ac:dyDescent="0.2">
      <c r="B4830" s="2">
        <v>41850</v>
      </c>
      <c r="C4830" s="1">
        <v>542.46</v>
      </c>
      <c r="D4830" s="1">
        <f t="shared" si="1764"/>
        <v>31</v>
      </c>
      <c r="E4830" s="1" t="b">
        <f t="shared" si="1765"/>
        <v>0</v>
      </c>
      <c r="F4830" s="6">
        <f t="shared" si="1766"/>
        <v>-8.2091598866441684E-3</v>
      </c>
      <c r="G4830" s="8">
        <f t="shared" si="1767"/>
        <v>2.0302151390861342E-4</v>
      </c>
      <c r="H4830" s="8">
        <f t="shared" si="1768"/>
        <v>7.1141344544478537E-4</v>
      </c>
      <c r="I4830" s="8">
        <f t="shared" si="1769"/>
        <v>4.5182673734545727E-4</v>
      </c>
      <c r="J4830" s="6">
        <f t="shared" si="1770"/>
        <v>1.0621063866035154E-3</v>
      </c>
      <c r="K4830" s="6">
        <f t="shared" si="1771"/>
        <v>8.0512194719069817E-4</v>
      </c>
      <c r="L4830" s="6">
        <f t="shared" si="1772"/>
        <v>5.9045094832552603E-4</v>
      </c>
      <c r="M4830" s="9">
        <f t="shared" si="1773"/>
        <v>0.19114988523687448</v>
      </c>
      <c r="N4830" s="9">
        <f t="shared" si="1774"/>
        <v>0.88360955495886218</v>
      </c>
      <c r="O4830" s="9">
        <f t="shared" si="1775"/>
        <v>0.76522315465290303</v>
      </c>
      <c r="P4830" s="9">
        <f t="shared" si="1776"/>
        <v>0.61332753161621323</v>
      </c>
      <c r="Q4830" s="10">
        <f t="shared" si="1777"/>
        <v>8.0724678202430206E-2</v>
      </c>
      <c r="R4830" s="10">
        <f t="shared" si="1749"/>
        <v>0.99102284185496592</v>
      </c>
      <c r="S4830" s="10">
        <f>_xlfn.PERCENTILE.INC($R$1519:R4830,0.75)</f>
        <v>0.82925256020816163</v>
      </c>
      <c r="T4830" s="10">
        <f t="shared" si="1750"/>
        <v>0.82925256020816163</v>
      </c>
      <c r="U4830" s="11">
        <f t="shared" si="1756"/>
        <v>0.82925256020816163</v>
      </c>
      <c r="V4830" s="10">
        <f t="shared" si="1751"/>
        <v>0.76290002610983487</v>
      </c>
      <c r="W4830" s="10">
        <f t="shared" si="1752"/>
        <v>0.82905408919081214</v>
      </c>
      <c r="X4830" s="10">
        <f t="shared" si="1757"/>
        <v>1.2387785523187074</v>
      </c>
      <c r="Y4830" s="10">
        <f>_xlfn.PERCENTILE.INC($X$1519:X4830,0.75)</f>
        <v>1.036565700260202</v>
      </c>
      <c r="Z4830" s="10">
        <f t="shared" si="1758"/>
        <v>1.036565700260202</v>
      </c>
      <c r="AA4830" s="10">
        <f t="shared" si="1759"/>
        <v>1.0363187957089515</v>
      </c>
      <c r="AB4830" s="10">
        <f t="shared" si="1760"/>
        <v>0.63248538629013595</v>
      </c>
      <c r="AC4830" s="10">
        <f t="shared" si="1761"/>
        <v>0.65545649382370463</v>
      </c>
      <c r="AD4830" s="13">
        <f t="shared" si="1762"/>
        <v>632485.38629013591</v>
      </c>
      <c r="AE4830" s="13">
        <f t="shared" si="1753"/>
        <v>655456.49382370466</v>
      </c>
      <c r="AF4830" s="13"/>
      <c r="AG4830" s="2">
        <f t="shared" si="1778"/>
        <v>41850</v>
      </c>
      <c r="AH4830" s="3">
        <f t="shared" si="1754"/>
        <v>-5192.1736620216252</v>
      </c>
      <c r="AI4830" s="3">
        <f t="shared" si="1755"/>
        <v>-5380.7471565379874</v>
      </c>
      <c r="AJ4830" s="3">
        <f t="shared" si="1763"/>
        <v>762720.868812431</v>
      </c>
      <c r="AK4830" s="3">
        <f t="shared" si="1779"/>
        <v>599118.23563425697</v>
      </c>
    </row>
    <row r="4831" spans="2:37" x14ac:dyDescent="0.2">
      <c r="B4831" s="2">
        <v>41851</v>
      </c>
      <c r="C4831" s="1">
        <v>538.16</v>
      </c>
      <c r="D4831" s="1">
        <f t="shared" si="1764"/>
        <v>31</v>
      </c>
      <c r="E4831" s="1" t="b">
        <f t="shared" si="1765"/>
        <v>0</v>
      </c>
      <c r="F4831" s="6">
        <f t="shared" si="1766"/>
        <v>-7.9268517494378576E-3</v>
      </c>
      <c r="G4831" s="8">
        <f t="shared" si="1767"/>
        <v>4.7363174273039542E-5</v>
      </c>
      <c r="H4831" s="8">
        <f t="shared" si="1768"/>
        <v>5.9202758878154496E-4</v>
      </c>
      <c r="I4831" s="8">
        <f t="shared" si="1769"/>
        <v>4.0983988601011592E-4</v>
      </c>
      <c r="J4831" s="6">
        <f t="shared" si="1770"/>
        <v>1.0600178528308278E-3</v>
      </c>
      <c r="K4831" s="6">
        <f t="shared" si="1771"/>
        <v>8.0335136613110341E-4</v>
      </c>
      <c r="L4831" s="6">
        <f t="shared" si="1772"/>
        <v>5.9044212832819317E-4</v>
      </c>
      <c r="M4831" s="9">
        <f t="shared" si="1773"/>
        <v>4.4681487341514059E-2</v>
      </c>
      <c r="N4831" s="9">
        <f t="shared" si="1774"/>
        <v>0.73694726086384554</v>
      </c>
      <c r="O4831" s="9">
        <f t="shared" si="1775"/>
        <v>0.69412371906888948</v>
      </c>
      <c r="P4831" s="9">
        <f t="shared" si="1776"/>
        <v>0.49191748909141636</v>
      </c>
      <c r="Q4831" s="10">
        <f t="shared" si="1777"/>
        <v>8.1460891332434893E-2</v>
      </c>
      <c r="R4831" s="10">
        <f t="shared" si="1749"/>
        <v>0.98206634731661457</v>
      </c>
      <c r="S4831" s="10">
        <f>_xlfn.PERCENTILE.INC($R$1519:R4831,0.75)</f>
        <v>0.8292945100200233</v>
      </c>
      <c r="T4831" s="10">
        <f t="shared" si="1750"/>
        <v>0.8292945100200233</v>
      </c>
      <c r="U4831" s="11">
        <f t="shared" si="1756"/>
        <v>0.8292945100200233</v>
      </c>
      <c r="V4831" s="10">
        <f t="shared" si="1751"/>
        <v>0.76290002610983487</v>
      </c>
      <c r="W4831" s="10">
        <f t="shared" si="1752"/>
        <v>0.82905408919081214</v>
      </c>
      <c r="X4831" s="10">
        <f t="shared" si="1757"/>
        <v>1.2275829341457682</v>
      </c>
      <c r="Y4831" s="10">
        <f>_xlfn.PERCENTILE.INC($X$1519:X4831,0.75)</f>
        <v>1.0366181375250292</v>
      </c>
      <c r="Z4831" s="10">
        <f t="shared" si="1758"/>
        <v>1.0366181375250292</v>
      </c>
      <c r="AA4831" s="10">
        <f t="shared" si="1759"/>
        <v>1.0363187957089515</v>
      </c>
      <c r="AB4831" s="10">
        <f t="shared" si="1760"/>
        <v>0.63248538629013595</v>
      </c>
      <c r="AC4831" s="10">
        <f t="shared" si="1761"/>
        <v>0.65545649382370463</v>
      </c>
      <c r="AD4831" s="13">
        <f t="shared" si="1762"/>
        <v>632485.38629013591</v>
      </c>
      <c r="AE4831" s="13">
        <f t="shared" si="1753"/>
        <v>655456.49382370466</v>
      </c>
      <c r="AF4831" s="13"/>
      <c r="AG4831" s="2">
        <f t="shared" si="1778"/>
        <v>41851</v>
      </c>
      <c r="AH4831" s="3">
        <f t="shared" si="1754"/>
        <v>-5013.6178908078427</v>
      </c>
      <c r="AI4831" s="3">
        <f t="shared" si="1755"/>
        <v>-5195.7064547468381</v>
      </c>
      <c r="AJ4831" s="3">
        <f t="shared" si="1763"/>
        <v>757707.2509216232</v>
      </c>
      <c r="AK4831" s="3">
        <f t="shared" si="1779"/>
        <v>593922.52917951008</v>
      </c>
    </row>
    <row r="4832" spans="2:37" x14ac:dyDescent="0.2">
      <c r="B4832" s="2">
        <v>41852</v>
      </c>
      <c r="C4832" s="1">
        <v>541.27</v>
      </c>
      <c r="D4832" s="1">
        <f t="shared" si="1764"/>
        <v>31</v>
      </c>
      <c r="E4832" s="1" t="b">
        <f t="shared" si="1765"/>
        <v>0</v>
      </c>
      <c r="F4832" s="6">
        <f t="shared" si="1766"/>
        <v>5.7789504979932627E-3</v>
      </c>
      <c r="G4832" s="8">
        <f t="shared" si="1767"/>
        <v>2.1166215668287253E-4</v>
      </c>
      <c r="H4832" s="8">
        <f t="shared" si="1768"/>
        <v>6.5359585176221261E-4</v>
      </c>
      <c r="I4832" s="8">
        <f t="shared" si="1769"/>
        <v>4.484602584849494E-4</v>
      </c>
      <c r="J4832" s="6">
        <f t="shared" si="1770"/>
        <v>1.0578797260707815E-3</v>
      </c>
      <c r="K4832" s="6">
        <f t="shared" si="1771"/>
        <v>8.0162482451605745E-4</v>
      </c>
      <c r="L4832" s="6">
        <f t="shared" si="1772"/>
        <v>5.9044123663642512E-4</v>
      </c>
      <c r="M4832" s="9">
        <f t="shared" si="1773"/>
        <v>0.20008149458448973</v>
      </c>
      <c r="N4832" s="9">
        <f t="shared" si="1774"/>
        <v>0.81533883653963657</v>
      </c>
      <c r="O4832" s="9">
        <f t="shared" si="1775"/>
        <v>0.75953410882969363</v>
      </c>
      <c r="P4832" s="9">
        <f t="shared" si="1776"/>
        <v>0.59165147998460665</v>
      </c>
      <c r="Q4832" s="10">
        <f t="shared" si="1777"/>
        <v>8.1734206676168791E-2</v>
      </c>
      <c r="R4832" s="10">
        <f t="shared" si="1749"/>
        <v>0.97878236363093707</v>
      </c>
      <c r="S4832" s="10">
        <f>_xlfn.PERCENTILE.INC($R$1519:R4832,0.75)</f>
        <v>0.82939968306273648</v>
      </c>
      <c r="T4832" s="10">
        <f t="shared" si="1750"/>
        <v>0.82939968306273648</v>
      </c>
      <c r="U4832" s="11">
        <f t="shared" si="1756"/>
        <v>0.82939968306273648</v>
      </c>
      <c r="V4832" s="10">
        <f t="shared" si="1751"/>
        <v>0.76290002610983487</v>
      </c>
      <c r="W4832" s="10">
        <f t="shared" si="1752"/>
        <v>0.82905408919081214</v>
      </c>
      <c r="X4832" s="10">
        <f t="shared" si="1757"/>
        <v>1.2234779545386714</v>
      </c>
      <c r="Y4832" s="10">
        <f>_xlfn.PERCENTILE.INC($X$1519:X4832,0.75)</f>
        <v>1.0367496038284205</v>
      </c>
      <c r="Z4832" s="10">
        <f t="shared" si="1758"/>
        <v>1.0367496038284205</v>
      </c>
      <c r="AA4832" s="10">
        <f t="shared" si="1759"/>
        <v>1.0363187957089515</v>
      </c>
      <c r="AB4832" s="10">
        <f t="shared" si="1760"/>
        <v>0.63248538629013595</v>
      </c>
      <c r="AC4832" s="10">
        <f t="shared" si="1761"/>
        <v>0.65545649382370463</v>
      </c>
      <c r="AD4832" s="13">
        <f t="shared" si="1762"/>
        <v>632485.38629013591</v>
      </c>
      <c r="AE4832" s="13">
        <f t="shared" si="1753"/>
        <v>655456.49382370466</v>
      </c>
      <c r="AF4832" s="13"/>
      <c r="AG4832" s="2">
        <f t="shared" si="1778"/>
        <v>41852</v>
      </c>
      <c r="AH4832" s="3">
        <f t="shared" si="1754"/>
        <v>3655.1017380748422</v>
      </c>
      <c r="AI4832" s="3">
        <f t="shared" si="1755"/>
        <v>3787.8506313954158</v>
      </c>
      <c r="AJ4832" s="3">
        <f t="shared" si="1763"/>
        <v>761362.35265969799</v>
      </c>
      <c r="AK4832" s="3">
        <f t="shared" si="1779"/>
        <v>597710.37981090555</v>
      </c>
    </row>
    <row r="4833" spans="2:37" x14ac:dyDescent="0.2">
      <c r="B4833" s="2">
        <v>41855</v>
      </c>
      <c r="C4833" s="1">
        <v>539.63</v>
      </c>
      <c r="D4833" s="1">
        <f t="shared" si="1764"/>
        <v>32</v>
      </c>
      <c r="E4833" s="1" t="b">
        <f t="shared" si="1765"/>
        <v>1</v>
      </c>
      <c r="F4833" s="6">
        <f t="shared" si="1766"/>
        <v>-3.0299111349233465E-3</v>
      </c>
      <c r="G4833" s="8">
        <f t="shared" si="1767"/>
        <v>6.5934310302519637E-5</v>
      </c>
      <c r="H4833" s="8">
        <f t="shared" si="1768"/>
        <v>6.1446030222580856E-4</v>
      </c>
      <c r="I4833" s="8">
        <f t="shared" si="1769"/>
        <v>4.3770602464769507E-4</v>
      </c>
      <c r="J4833" s="6">
        <f t="shared" si="1770"/>
        <v>1.0561266071329165E-3</v>
      </c>
      <c r="K4833" s="6">
        <f t="shared" si="1771"/>
        <v>8.0003373218101115E-4</v>
      </c>
      <c r="L4833" s="6">
        <f t="shared" si="1772"/>
        <v>5.9044820547655454E-4</v>
      </c>
      <c r="M4833" s="9">
        <f t="shared" si="1773"/>
        <v>6.2430308882675103E-2</v>
      </c>
      <c r="N4833" s="9">
        <f t="shared" si="1774"/>
        <v>0.76804299307567725</v>
      </c>
      <c r="O4833" s="9">
        <f t="shared" si="1775"/>
        <v>0.74131146574392537</v>
      </c>
      <c r="P4833" s="9">
        <f t="shared" si="1776"/>
        <v>0.52392825590075931</v>
      </c>
      <c r="Q4833" s="10">
        <f t="shared" si="1777"/>
        <v>8.1294163147435983E-2</v>
      </c>
      <c r="R4833" s="10">
        <f t="shared" si="1749"/>
        <v>0.98408049117759078</v>
      </c>
      <c r="S4833" s="10">
        <f>_xlfn.PERCENTILE.INC($R$1519:R4833,0.75)</f>
        <v>0.8295346655034691</v>
      </c>
      <c r="T4833" s="10">
        <f t="shared" si="1750"/>
        <v>0.8295346655034691</v>
      </c>
      <c r="U4833" s="11">
        <f t="shared" si="1756"/>
        <v>0.8295346655034691</v>
      </c>
      <c r="V4833" s="10">
        <f t="shared" si="1751"/>
        <v>0.59165147998460665</v>
      </c>
      <c r="W4833" s="10">
        <f t="shared" si="1752"/>
        <v>0.82939968306273648</v>
      </c>
      <c r="X4833" s="10">
        <f t="shared" si="1757"/>
        <v>1.2301006139719886</v>
      </c>
      <c r="Y4833" s="10">
        <f>_xlfn.PERCENTILE.INC($X$1519:X4833,0.75)</f>
        <v>1.0369183318793365</v>
      </c>
      <c r="Z4833" s="10">
        <f t="shared" si="1758"/>
        <v>1.0369183318793365</v>
      </c>
      <c r="AA4833" s="10">
        <f t="shared" si="1759"/>
        <v>1.0369183318793365</v>
      </c>
      <c r="AB4833" s="10">
        <f t="shared" si="1760"/>
        <v>0.49071554998283173</v>
      </c>
      <c r="AC4833" s="10">
        <f t="shared" si="1761"/>
        <v>0.50883194951544908</v>
      </c>
      <c r="AD4833" s="13">
        <f t="shared" si="1762"/>
        <v>490715.54998283176</v>
      </c>
      <c r="AE4833" s="13">
        <f t="shared" si="1753"/>
        <v>508831.94951544906</v>
      </c>
      <c r="AF4833" s="13"/>
      <c r="AG4833" s="2">
        <f t="shared" si="1778"/>
        <v>41855</v>
      </c>
      <c r="AH4833" s="3">
        <f t="shared" si="1754"/>
        <v>-1916.3745145967769</v>
      </c>
      <c r="AI4833" s="3">
        <f t="shared" si="1755"/>
        <v>-1985.9749290942584</v>
      </c>
      <c r="AJ4833" s="3">
        <f t="shared" si="1763"/>
        <v>759445.97814510122</v>
      </c>
      <c r="AK4833" s="3">
        <f t="shared" si="1779"/>
        <v>595724.40488181124</v>
      </c>
    </row>
    <row r="4834" spans="2:37" x14ac:dyDescent="0.2">
      <c r="B4834" s="2">
        <v>41856</v>
      </c>
      <c r="C4834" s="1">
        <v>536.82000000000005</v>
      </c>
      <c r="D4834" s="1">
        <f t="shared" si="1764"/>
        <v>32</v>
      </c>
      <c r="E4834" s="1" t="b">
        <f t="shared" si="1765"/>
        <v>0</v>
      </c>
      <c r="F4834" s="6">
        <f t="shared" si="1766"/>
        <v>-5.2072716490928483E-3</v>
      </c>
      <c r="G4834" s="8">
        <f t="shared" si="1767"/>
        <v>-2.8245430230799942E-5</v>
      </c>
      <c r="H4834" s="8">
        <f t="shared" si="1768"/>
        <v>5.9303950227041857E-4</v>
      </c>
      <c r="I4834" s="8">
        <f t="shared" si="1769"/>
        <v>4.1182272232609667E-4</v>
      </c>
      <c r="J4834" s="6">
        <f t="shared" si="1770"/>
        <v>1.0539278895589259E-3</v>
      </c>
      <c r="K4834" s="6">
        <f t="shared" si="1771"/>
        <v>7.9810401349411858E-4</v>
      </c>
      <c r="L4834" s="6">
        <f t="shared" si="1772"/>
        <v>5.904287467955856E-4</v>
      </c>
      <c r="M4834" s="9">
        <f t="shared" si="1773"/>
        <v>-2.6800154460871885E-2</v>
      </c>
      <c r="N4834" s="9">
        <f t="shared" si="1774"/>
        <v>0.74306041849617743</v>
      </c>
      <c r="O4834" s="9">
        <f t="shared" si="1775"/>
        <v>0.69749774983208135</v>
      </c>
      <c r="P4834" s="9">
        <f t="shared" si="1776"/>
        <v>0.47125267128912895</v>
      </c>
      <c r="Q4834" s="10">
        <f t="shared" si="1777"/>
        <v>8.1763784848605595E-2</v>
      </c>
      <c r="R4834" s="10">
        <f t="shared" si="1749"/>
        <v>0.97842828763527234</v>
      </c>
      <c r="S4834" s="10">
        <f>_xlfn.PERCENTILE.INC($R$1519:R4834,0.75)</f>
        <v>0.8296596292505809</v>
      </c>
      <c r="T4834" s="10">
        <f t="shared" si="1750"/>
        <v>0.8296596292505809</v>
      </c>
      <c r="U4834" s="11">
        <f t="shared" si="1756"/>
        <v>0.8296596292505809</v>
      </c>
      <c r="V4834" s="10">
        <f t="shared" si="1751"/>
        <v>0.59165147998460665</v>
      </c>
      <c r="W4834" s="10">
        <f t="shared" si="1752"/>
        <v>0.82939968306273648</v>
      </c>
      <c r="X4834" s="10">
        <f t="shared" si="1757"/>
        <v>1.2230353595440906</v>
      </c>
      <c r="Y4834" s="10">
        <f>_xlfn.PERCENTILE.INC($X$1519:X4834,0.75)</f>
        <v>1.0370745365632261</v>
      </c>
      <c r="Z4834" s="10">
        <f t="shared" si="1758"/>
        <v>1.0370745365632261</v>
      </c>
      <c r="AA4834" s="10">
        <f t="shared" si="1759"/>
        <v>1.0369183318793365</v>
      </c>
      <c r="AB4834" s="10">
        <f t="shared" si="1760"/>
        <v>0.49071554998283173</v>
      </c>
      <c r="AC4834" s="10">
        <f t="shared" si="1761"/>
        <v>0.50883194951544908</v>
      </c>
      <c r="AD4834" s="13">
        <f t="shared" si="1762"/>
        <v>490715.54998283176</v>
      </c>
      <c r="AE4834" s="13">
        <f t="shared" si="1753"/>
        <v>508831.94951544906</v>
      </c>
      <c r="AF4834" s="13"/>
      <c r="AG4834" s="2">
        <f t="shared" si="1778"/>
        <v>41856</v>
      </c>
      <c r="AH4834" s="3">
        <f t="shared" si="1754"/>
        <v>-2555.2891711946045</v>
      </c>
      <c r="AI4834" s="3">
        <f t="shared" si="1755"/>
        <v>-2649.6261848644413</v>
      </c>
      <c r="AJ4834" s="3">
        <f t="shared" si="1763"/>
        <v>756890.68897390657</v>
      </c>
      <c r="AK4834" s="3">
        <f t="shared" si="1779"/>
        <v>593074.7786969468</v>
      </c>
    </row>
    <row r="4835" spans="2:37" x14ac:dyDescent="0.2">
      <c r="B4835" s="2">
        <v>41857</v>
      </c>
      <c r="C4835" s="1">
        <v>536.14</v>
      </c>
      <c r="D4835" s="1">
        <f t="shared" si="1764"/>
        <v>32</v>
      </c>
      <c r="E4835" s="1" t="b">
        <f t="shared" si="1765"/>
        <v>0</v>
      </c>
      <c r="F4835" s="6">
        <f t="shared" si="1766"/>
        <v>-1.2667188256773043E-3</v>
      </c>
      <c r="G4835" s="8">
        <f t="shared" si="1767"/>
        <v>-7.0963392598409069E-5</v>
      </c>
      <c r="H4835" s="8">
        <f t="shared" si="1768"/>
        <v>6.1622044195400465E-4</v>
      </c>
      <c r="I4835" s="8">
        <f t="shared" si="1769"/>
        <v>4.12623005346255E-4</v>
      </c>
      <c r="J4835" s="6">
        <f t="shared" si="1770"/>
        <v>1.0522160591826624E-3</v>
      </c>
      <c r="K4835" s="6">
        <f t="shared" si="1771"/>
        <v>7.9648771692074826E-4</v>
      </c>
      <c r="L4835" s="6">
        <f t="shared" si="1772"/>
        <v>5.9042670542543477E-4</v>
      </c>
      <c r="M4835" s="9">
        <f t="shared" si="1773"/>
        <v>-6.7441845217161789E-2</v>
      </c>
      <c r="N4835" s="9">
        <f t="shared" si="1774"/>
        <v>0.77367224737166851</v>
      </c>
      <c r="O4835" s="9">
        <f t="shared" si="1775"/>
        <v>0.69885559300529532</v>
      </c>
      <c r="P4835" s="9">
        <f t="shared" si="1776"/>
        <v>0.4683619983866007</v>
      </c>
      <c r="Q4835" s="10">
        <f t="shared" si="1777"/>
        <v>8.1686609235059326E-2</v>
      </c>
      <c r="R4835" s="10">
        <f t="shared" si="1749"/>
        <v>0.97935268398513176</v>
      </c>
      <c r="S4835" s="10">
        <f>_xlfn.PERCENTILE.INC($R$1519:R4835,0.75)</f>
        <v>0.82973474621243148</v>
      </c>
      <c r="T4835" s="10">
        <f t="shared" si="1750"/>
        <v>0.82973474621243148</v>
      </c>
      <c r="U4835" s="11">
        <f t="shared" si="1756"/>
        <v>0.82973474621243148</v>
      </c>
      <c r="V4835" s="10">
        <f t="shared" si="1751"/>
        <v>0.59165147998460665</v>
      </c>
      <c r="W4835" s="10">
        <f t="shared" si="1752"/>
        <v>0.82939968306273648</v>
      </c>
      <c r="X4835" s="10">
        <f t="shared" si="1757"/>
        <v>1.2241908549814147</v>
      </c>
      <c r="Y4835" s="10">
        <f>_xlfn.PERCENTILE.INC($X$1519:X4835,0.75)</f>
        <v>1.0371684327655393</v>
      </c>
      <c r="Z4835" s="10">
        <f t="shared" si="1758"/>
        <v>1.0371684327655393</v>
      </c>
      <c r="AA4835" s="10">
        <f t="shared" si="1759"/>
        <v>1.0369183318793365</v>
      </c>
      <c r="AB4835" s="10">
        <f t="shared" si="1760"/>
        <v>0.49071554998283173</v>
      </c>
      <c r="AC4835" s="10">
        <f t="shared" si="1761"/>
        <v>0.50883194951544908</v>
      </c>
      <c r="AD4835" s="13">
        <f t="shared" si="1762"/>
        <v>490715.54998283176</v>
      </c>
      <c r="AE4835" s="13">
        <f t="shared" si="1753"/>
        <v>508831.94951544906</v>
      </c>
      <c r="AF4835" s="13"/>
      <c r="AG4835" s="2">
        <f t="shared" si="1778"/>
        <v>41857</v>
      </c>
      <c r="AH4835" s="3">
        <f t="shared" si="1754"/>
        <v>-621.59862521584512</v>
      </c>
      <c r="AI4835" s="3">
        <f t="shared" si="1755"/>
        <v>-644.547009557303</v>
      </c>
      <c r="AJ4835" s="3">
        <f t="shared" si="1763"/>
        <v>756269.09034869075</v>
      </c>
      <c r="AK4835" s="3">
        <f t="shared" si="1779"/>
        <v>592430.23168738955</v>
      </c>
    </row>
    <row r="4836" spans="2:37" x14ac:dyDescent="0.2">
      <c r="B4836" s="2">
        <v>41858</v>
      </c>
      <c r="C4836" s="1">
        <v>536.4</v>
      </c>
      <c r="D4836" s="1">
        <f t="shared" si="1764"/>
        <v>32</v>
      </c>
      <c r="E4836" s="1" t="b">
        <f t="shared" si="1765"/>
        <v>0</v>
      </c>
      <c r="F4836" s="6">
        <f t="shared" si="1766"/>
        <v>4.8494796135334362E-4</v>
      </c>
      <c r="G4836" s="8">
        <f t="shared" si="1767"/>
        <v>-1.0851063405841176E-4</v>
      </c>
      <c r="H4836" s="8">
        <f t="shared" si="1768"/>
        <v>6.2889228203181287E-4</v>
      </c>
      <c r="I4836" s="8">
        <f t="shared" si="1769"/>
        <v>4.2367113640211603E-4</v>
      </c>
      <c r="J4836" s="6">
        <f t="shared" si="1770"/>
        <v>1.0508041535578711E-3</v>
      </c>
      <c r="K4836" s="6">
        <f t="shared" si="1771"/>
        <v>7.9514634368239628E-4</v>
      </c>
      <c r="L4836" s="6">
        <f t="shared" si="1772"/>
        <v>5.9043745826347054E-4</v>
      </c>
      <c r="M4836" s="9">
        <f t="shared" si="1773"/>
        <v>-0.1032643748989861</v>
      </c>
      <c r="N4836" s="9">
        <f t="shared" si="1774"/>
        <v>0.79091388274434427</v>
      </c>
      <c r="O4836" s="9">
        <f t="shared" si="1775"/>
        <v>0.71755463762101201</v>
      </c>
      <c r="P4836" s="9">
        <f t="shared" si="1776"/>
        <v>0.46840138182212337</v>
      </c>
      <c r="Q4836" s="10">
        <f t="shared" si="1777"/>
        <v>8.131049820036812E-2</v>
      </c>
      <c r="R4836" s="10">
        <f t="shared" si="1749"/>
        <v>0.98388279214402619</v>
      </c>
      <c r="S4836" s="10">
        <f>_xlfn.PERCENTILE.INC($R$1519:R4836,0.75)</f>
        <v>0.8306211481148762</v>
      </c>
      <c r="T4836" s="10">
        <f t="shared" si="1750"/>
        <v>0.8306211481148762</v>
      </c>
      <c r="U4836" s="11">
        <f t="shared" si="1756"/>
        <v>0.8306211481148762</v>
      </c>
      <c r="V4836" s="10">
        <f t="shared" si="1751"/>
        <v>0.59165147998460665</v>
      </c>
      <c r="W4836" s="10">
        <f t="shared" si="1752"/>
        <v>0.82939968306273648</v>
      </c>
      <c r="X4836" s="10">
        <f t="shared" si="1757"/>
        <v>1.2298534901800329</v>
      </c>
      <c r="Y4836" s="10">
        <f>_xlfn.PERCENTILE.INC($X$1519:X4836,0.75)</f>
        <v>1.0382764351435951</v>
      </c>
      <c r="Z4836" s="10">
        <f t="shared" si="1758"/>
        <v>1.0382764351435951</v>
      </c>
      <c r="AA4836" s="10">
        <f t="shared" si="1759"/>
        <v>1.0369183318793365</v>
      </c>
      <c r="AB4836" s="10">
        <f t="shared" si="1760"/>
        <v>0.49071554998283173</v>
      </c>
      <c r="AC4836" s="10">
        <f t="shared" si="1761"/>
        <v>0.50883194951544908</v>
      </c>
      <c r="AD4836" s="13">
        <f t="shared" si="1762"/>
        <v>490715.54998283176</v>
      </c>
      <c r="AE4836" s="13">
        <f t="shared" si="1753"/>
        <v>508831.94951544906</v>
      </c>
      <c r="AF4836" s="13"/>
      <c r="AG4836" s="2">
        <f t="shared" si="1778"/>
        <v>41858</v>
      </c>
      <c r="AH4836" s="3">
        <f t="shared" si="1754"/>
        <v>237.97150556855905</v>
      </c>
      <c r="AI4836" s="3">
        <f t="shared" si="1755"/>
        <v>246.75701658896449</v>
      </c>
      <c r="AJ4836" s="3">
        <f t="shared" si="1763"/>
        <v>756507.06185425934</v>
      </c>
      <c r="AK4836" s="3">
        <f t="shared" si="1779"/>
        <v>592676.98870397848</v>
      </c>
    </row>
    <row r="4837" spans="2:37" x14ac:dyDescent="0.2">
      <c r="B4837" s="2">
        <v>41859</v>
      </c>
      <c r="C4837" s="1">
        <v>531.39</v>
      </c>
      <c r="D4837" s="1">
        <f t="shared" si="1764"/>
        <v>32</v>
      </c>
      <c r="E4837" s="1" t="b">
        <f t="shared" si="1765"/>
        <v>0</v>
      </c>
      <c r="F4837" s="6">
        <f t="shared" si="1766"/>
        <v>-9.3400447427293143E-3</v>
      </c>
      <c r="G4837" s="8">
        <f t="shared" si="1767"/>
        <v>-2.7691245419251339E-4</v>
      </c>
      <c r="H4837" s="8">
        <f t="shared" si="1768"/>
        <v>5.157516632404831E-4</v>
      </c>
      <c r="I4837" s="8">
        <f t="shared" si="1769"/>
        <v>3.5801486792138497E-4</v>
      </c>
      <c r="J4837" s="6">
        <f t="shared" si="1770"/>
        <v>1.0488195140795373E-3</v>
      </c>
      <c r="K4837" s="6">
        <f t="shared" si="1771"/>
        <v>7.9356013818739925E-4</v>
      </c>
      <c r="L4837" s="6">
        <f t="shared" si="1772"/>
        <v>5.9043319013856561E-4</v>
      </c>
      <c r="M4837" s="9">
        <f t="shared" si="1773"/>
        <v>-0.26402298057501028</v>
      </c>
      <c r="N4837" s="9">
        <f t="shared" si="1774"/>
        <v>0.64992133352178072</v>
      </c>
      <c r="O4837" s="9">
        <f t="shared" si="1775"/>
        <v>0.60635965914681111</v>
      </c>
      <c r="P4837" s="9">
        <f t="shared" si="1776"/>
        <v>0.33075267069786052</v>
      </c>
      <c r="Q4837" s="10">
        <f t="shared" si="1777"/>
        <v>8.3457561384871412E-2</v>
      </c>
      <c r="R4837" s="10">
        <f t="shared" si="1749"/>
        <v>0.95857102307451114</v>
      </c>
      <c r="S4837" s="10">
        <f>_xlfn.PERCENTILE.INC($R$1519:R4837,0.75)</f>
        <v>0.83095475358423432</v>
      </c>
      <c r="T4837" s="10">
        <f t="shared" si="1750"/>
        <v>0.83095475358423432</v>
      </c>
      <c r="U4837" s="11">
        <f t="shared" si="1756"/>
        <v>0.83095475358423432</v>
      </c>
      <c r="V4837" s="10">
        <f t="shared" si="1751"/>
        <v>0.59165147998460665</v>
      </c>
      <c r="W4837" s="10">
        <f t="shared" si="1752"/>
        <v>0.82939968306273648</v>
      </c>
      <c r="X4837" s="10">
        <f t="shared" si="1757"/>
        <v>1.1982137788431388</v>
      </c>
      <c r="Y4837" s="10">
        <f>_xlfn.PERCENTILE.INC($X$1519:X4837,0.75)</f>
        <v>1.0386934419802931</v>
      </c>
      <c r="Z4837" s="10">
        <f t="shared" si="1758"/>
        <v>1.0386934419802931</v>
      </c>
      <c r="AA4837" s="10">
        <f t="shared" si="1759"/>
        <v>1.0369183318793365</v>
      </c>
      <c r="AB4837" s="10">
        <f t="shared" si="1760"/>
        <v>0.49071554998283173</v>
      </c>
      <c r="AC4837" s="10">
        <f t="shared" si="1761"/>
        <v>0.50883194951544908</v>
      </c>
      <c r="AD4837" s="13">
        <f t="shared" si="1762"/>
        <v>490715.54998283176</v>
      </c>
      <c r="AE4837" s="13">
        <f t="shared" si="1753"/>
        <v>508831.94951544906</v>
      </c>
      <c r="AF4837" s="13"/>
      <c r="AG4837" s="2">
        <f t="shared" si="1778"/>
        <v>41859</v>
      </c>
      <c r="AH4837" s="3">
        <f t="shared" si="1754"/>
        <v>-4583.3051927926717</v>
      </c>
      <c r="AI4837" s="3">
        <f t="shared" si="1755"/>
        <v>-4752.5131750044775</v>
      </c>
      <c r="AJ4837" s="3">
        <f t="shared" si="1763"/>
        <v>751923.75666146667</v>
      </c>
      <c r="AK4837" s="3">
        <f t="shared" si="1779"/>
        <v>587924.47552897397</v>
      </c>
    </row>
    <row r="4838" spans="2:37" x14ac:dyDescent="0.2">
      <c r="B4838" s="2">
        <v>41862</v>
      </c>
      <c r="C4838" s="1">
        <v>536.58000000000004</v>
      </c>
      <c r="D4838" s="1">
        <f t="shared" si="1764"/>
        <v>33</v>
      </c>
      <c r="E4838" s="1" t="b">
        <f t="shared" si="1765"/>
        <v>1</v>
      </c>
      <c r="F4838" s="6">
        <f t="shared" si="1766"/>
        <v>9.7668379156552465E-3</v>
      </c>
      <c r="G4838" s="8">
        <f t="shared" si="1767"/>
        <v>-8.185514939361046E-5</v>
      </c>
      <c r="H4838" s="8">
        <f t="shared" si="1768"/>
        <v>6.5840732020997828E-4</v>
      </c>
      <c r="I4838" s="8">
        <f t="shared" si="1769"/>
        <v>4.3025939930471289E-4</v>
      </c>
      <c r="J4838" s="6">
        <f t="shared" si="1770"/>
        <v>1.0476194069724636E-3</v>
      </c>
      <c r="K4838" s="6">
        <f t="shared" si="1771"/>
        <v>7.9233972235561465E-4</v>
      </c>
      <c r="L4838" s="6">
        <f t="shared" si="1772"/>
        <v>5.9044930043180655E-4</v>
      </c>
      <c r="M4838" s="9">
        <f t="shared" si="1773"/>
        <v>-7.8134433983201301E-2</v>
      </c>
      <c r="N4838" s="9">
        <f t="shared" si="1774"/>
        <v>0.83096593750537051</v>
      </c>
      <c r="O4838" s="9">
        <f t="shared" si="1775"/>
        <v>0.72869829634831673</v>
      </c>
      <c r="P4838" s="9">
        <f t="shared" si="1776"/>
        <v>0.49384326662349531</v>
      </c>
      <c r="Q4838" s="10">
        <f t="shared" si="1777"/>
        <v>8.5872885538591237E-2</v>
      </c>
      <c r="R4838" s="10">
        <f t="shared" si="1749"/>
        <v>0.93160954704436982</v>
      </c>
      <c r="S4838" s="10">
        <f>_xlfn.PERCENTILE.INC($R$1519:R4838,0.75)</f>
        <v>0.83127737172330729</v>
      </c>
      <c r="T4838" s="10">
        <f t="shared" si="1750"/>
        <v>0.83127737172330729</v>
      </c>
      <c r="U4838" s="11">
        <f t="shared" si="1756"/>
        <v>0.83127737172330729</v>
      </c>
      <c r="V4838" s="10">
        <f t="shared" si="1751"/>
        <v>0.33075267069786052</v>
      </c>
      <c r="W4838" s="10">
        <f t="shared" si="1752"/>
        <v>0.83095475358423432</v>
      </c>
      <c r="X4838" s="10">
        <f t="shared" si="1757"/>
        <v>1.1645119338054624</v>
      </c>
      <c r="Y4838" s="10">
        <f>_xlfn.PERCENTILE.INC($X$1519:X4838,0.75)</f>
        <v>1.0390967146541341</v>
      </c>
      <c r="Z4838" s="10">
        <f t="shared" si="1758"/>
        <v>1.0390967146541341</v>
      </c>
      <c r="AA4838" s="10">
        <f t="shared" si="1759"/>
        <v>1.0390967146541341</v>
      </c>
      <c r="AB4838" s="10">
        <f t="shared" si="1760"/>
        <v>0.27484050397706811</v>
      </c>
      <c r="AC4838" s="10">
        <f t="shared" si="1761"/>
        <v>0.28558586473645797</v>
      </c>
      <c r="AD4838" s="13">
        <f t="shared" si="1762"/>
        <v>274840.50397706812</v>
      </c>
      <c r="AE4838" s="13">
        <f t="shared" si="1753"/>
        <v>285585.864736458</v>
      </c>
      <c r="AF4838" s="13"/>
      <c r="AG4838" s="2">
        <f t="shared" si="1778"/>
        <v>41862</v>
      </c>
      <c r="AH4838" s="3">
        <f t="shared" si="1754"/>
        <v>4792.7392393739383</v>
      </c>
      <c r="AI4838" s="3">
        <f t="shared" si="1755"/>
        <v>4969.6791772242641</v>
      </c>
      <c r="AJ4838" s="3">
        <f t="shared" si="1763"/>
        <v>756716.49590084061</v>
      </c>
      <c r="AK4838" s="3">
        <f t="shared" si="1779"/>
        <v>592894.15470619826</v>
      </c>
    </row>
    <row r="4839" spans="2:37" x14ac:dyDescent="0.2">
      <c r="B4839" s="2">
        <v>41863</v>
      </c>
      <c r="C4839" s="1">
        <v>537.32000000000005</v>
      </c>
      <c r="D4839" s="1">
        <f t="shared" si="1764"/>
        <v>33</v>
      </c>
      <c r="E4839" s="1" t="b">
        <f t="shared" si="1765"/>
        <v>0</v>
      </c>
      <c r="F4839" s="6">
        <f t="shared" si="1766"/>
        <v>1.379104700137912E-3</v>
      </c>
      <c r="G4839" s="8">
        <f t="shared" si="1767"/>
        <v>-9.4634316295495711E-5</v>
      </c>
      <c r="H4839" s="8">
        <f t="shared" si="1768"/>
        <v>6.2783248220711586E-4</v>
      </c>
      <c r="I4839" s="8">
        <f t="shared" si="1769"/>
        <v>4.3244811946310319E-4</v>
      </c>
      <c r="J4839" s="6">
        <f t="shared" si="1770"/>
        <v>1.0466094847780239E-3</v>
      </c>
      <c r="K4839" s="6">
        <f t="shared" si="1771"/>
        <v>7.9120524150364684E-4</v>
      </c>
      <c r="L4839" s="6">
        <f t="shared" si="1772"/>
        <v>5.904663975894736E-4</v>
      </c>
      <c r="M4839" s="9">
        <f t="shared" si="1773"/>
        <v>-9.0419891728352492E-2</v>
      </c>
      <c r="N4839" s="9">
        <f t="shared" si="1774"/>
        <v>0.79351405839267564</v>
      </c>
      <c r="O4839" s="9">
        <f t="shared" si="1775"/>
        <v>0.7323839616082034</v>
      </c>
      <c r="P4839" s="9">
        <f t="shared" si="1776"/>
        <v>0.47849270942417554</v>
      </c>
      <c r="Q4839" s="10">
        <f t="shared" si="1777"/>
        <v>8.5610492029193852E-2</v>
      </c>
      <c r="R4839" s="10">
        <f t="shared" si="1749"/>
        <v>0.9344649014833295</v>
      </c>
      <c r="S4839" s="10">
        <f>_xlfn.PERCENTILE.INC($R$1519:R4839,0.75)</f>
        <v>0.83213081163489588</v>
      </c>
      <c r="T4839" s="10">
        <f t="shared" si="1750"/>
        <v>0.83213081163489588</v>
      </c>
      <c r="U4839" s="11">
        <f t="shared" si="1756"/>
        <v>0.83213081163489588</v>
      </c>
      <c r="V4839" s="10">
        <f t="shared" si="1751"/>
        <v>0.33075267069786052</v>
      </c>
      <c r="W4839" s="10">
        <f t="shared" si="1752"/>
        <v>0.83095475358423432</v>
      </c>
      <c r="X4839" s="10">
        <f t="shared" si="1757"/>
        <v>1.168081126854162</v>
      </c>
      <c r="Y4839" s="10">
        <f>_xlfn.PERCENTILE.INC($X$1519:X4839,0.75)</f>
        <v>1.0401635145436199</v>
      </c>
      <c r="Z4839" s="10">
        <f t="shared" si="1758"/>
        <v>1.0401635145436199</v>
      </c>
      <c r="AA4839" s="10">
        <f t="shared" si="1759"/>
        <v>1.0390967146541341</v>
      </c>
      <c r="AB4839" s="10">
        <f t="shared" si="1760"/>
        <v>0.27484050397706811</v>
      </c>
      <c r="AC4839" s="10">
        <f t="shared" si="1761"/>
        <v>0.28558586473645797</v>
      </c>
      <c r="AD4839" s="13">
        <f t="shared" si="1762"/>
        <v>274840.50397706812</v>
      </c>
      <c r="AE4839" s="13">
        <f t="shared" si="1753"/>
        <v>285585.864736458</v>
      </c>
      <c r="AF4839" s="13"/>
      <c r="AG4839" s="2">
        <f t="shared" si="1778"/>
        <v>41863</v>
      </c>
      <c r="AH4839" s="3">
        <f t="shared" si="1754"/>
        <v>379.03383082304714</v>
      </c>
      <c r="AI4839" s="3">
        <f t="shared" si="1755"/>
        <v>393.85280835099917</v>
      </c>
      <c r="AJ4839" s="3">
        <f t="shared" si="1763"/>
        <v>757095.52973166364</v>
      </c>
      <c r="AK4839" s="3">
        <f t="shared" si="1779"/>
        <v>593288.0075145493</v>
      </c>
    </row>
    <row r="4840" spans="2:37" x14ac:dyDescent="0.2">
      <c r="B4840" s="2">
        <v>41864</v>
      </c>
      <c r="C4840" s="1">
        <v>538.79</v>
      </c>
      <c r="D4840" s="1">
        <f t="shared" si="1764"/>
        <v>33</v>
      </c>
      <c r="E4840" s="1" t="b">
        <f t="shared" si="1765"/>
        <v>0</v>
      </c>
      <c r="F4840" s="6">
        <f t="shared" si="1766"/>
        <v>2.7357998957788787E-3</v>
      </c>
      <c r="G4840" s="8">
        <f t="shared" si="1767"/>
        <v>-1.4269008348772527E-6</v>
      </c>
      <c r="H4840" s="8">
        <f t="shared" si="1768"/>
        <v>6.6006253520932217E-4</v>
      </c>
      <c r="I4840" s="8">
        <f t="shared" si="1769"/>
        <v>4.4972463807753247E-4</v>
      </c>
      <c r="J4840" s="6">
        <f t="shared" si="1770"/>
        <v>1.0459392971609281E-3</v>
      </c>
      <c r="K4840" s="6">
        <f t="shared" si="1771"/>
        <v>7.9019341025420215E-4</v>
      </c>
      <c r="L4840" s="6">
        <f t="shared" si="1772"/>
        <v>5.9048713988847483E-4</v>
      </c>
      <c r="M4840" s="9">
        <f t="shared" si="1773"/>
        <v>-1.3642291084677641E-3</v>
      </c>
      <c r="N4840" s="9">
        <f t="shared" si="1774"/>
        <v>0.83531769139530365</v>
      </c>
      <c r="O4840" s="9">
        <f t="shared" si="1775"/>
        <v>0.76161631252879081</v>
      </c>
      <c r="P4840" s="9">
        <f t="shared" si="1776"/>
        <v>0.53185659160520882</v>
      </c>
      <c r="Q4840" s="10">
        <f t="shared" si="1777"/>
        <v>8.576303502893734E-2</v>
      </c>
      <c r="R4840" s="10">
        <f t="shared" si="1749"/>
        <v>0.93280280919404457</v>
      </c>
      <c r="S4840" s="10">
        <f>_xlfn.PERCENTILE.INC($R$1519:R4840,0.75)</f>
        <v>0.83268505440350649</v>
      </c>
      <c r="T4840" s="10">
        <f t="shared" si="1750"/>
        <v>0.83268505440350649</v>
      </c>
      <c r="U4840" s="11">
        <f t="shared" si="1756"/>
        <v>0.83268505440350649</v>
      </c>
      <c r="V4840" s="10">
        <f t="shared" si="1751"/>
        <v>0.33075267069786052</v>
      </c>
      <c r="W4840" s="10">
        <f t="shared" si="1752"/>
        <v>0.83095475358423432</v>
      </c>
      <c r="X4840" s="10">
        <f t="shared" si="1757"/>
        <v>1.1660035114925558</v>
      </c>
      <c r="Y4840" s="10">
        <f>_xlfn.PERCENTILE.INC($X$1519:X4840,0.75)</f>
        <v>1.0408563180043831</v>
      </c>
      <c r="Z4840" s="10">
        <f t="shared" si="1758"/>
        <v>1.0408563180043831</v>
      </c>
      <c r="AA4840" s="10">
        <f t="shared" si="1759"/>
        <v>1.0390967146541341</v>
      </c>
      <c r="AB4840" s="10">
        <f t="shared" si="1760"/>
        <v>0.27484050397706811</v>
      </c>
      <c r="AC4840" s="10">
        <f t="shared" si="1761"/>
        <v>0.28558586473645797</v>
      </c>
      <c r="AD4840" s="13">
        <f t="shared" si="1762"/>
        <v>274840.50397706812</v>
      </c>
      <c r="AE4840" s="13">
        <f t="shared" si="1753"/>
        <v>285585.864736458</v>
      </c>
      <c r="AF4840" s="13"/>
      <c r="AG4840" s="2">
        <f t="shared" si="1778"/>
        <v>41864</v>
      </c>
      <c r="AH4840" s="3">
        <f t="shared" si="1754"/>
        <v>751.90862213627747</v>
      </c>
      <c r="AI4840" s="3">
        <f t="shared" si="1755"/>
        <v>781.30577898192269</v>
      </c>
      <c r="AJ4840" s="3">
        <f t="shared" si="1763"/>
        <v>757847.43835379987</v>
      </c>
      <c r="AK4840" s="3">
        <f t="shared" si="1779"/>
        <v>594069.31329353119</v>
      </c>
    </row>
    <row r="4841" spans="2:37" x14ac:dyDescent="0.2">
      <c r="B4841" s="2">
        <v>41865</v>
      </c>
      <c r="C4841" s="1">
        <v>539.09</v>
      </c>
      <c r="D4841" s="1">
        <f t="shared" si="1764"/>
        <v>33</v>
      </c>
      <c r="E4841" s="1" t="b">
        <f t="shared" si="1765"/>
        <v>0</v>
      </c>
      <c r="F4841" s="6">
        <f t="shared" si="1766"/>
        <v>5.5680320718654031E-4</v>
      </c>
      <c r="G4841" s="8">
        <f t="shared" si="1767"/>
        <v>-7.1053617256974035E-6</v>
      </c>
      <c r="H4841" s="8">
        <f t="shared" si="1768"/>
        <v>6.6420413074475199E-4</v>
      </c>
      <c r="I4841" s="8">
        <f t="shared" si="1769"/>
        <v>4.3163512223032459E-4</v>
      </c>
      <c r="J4841" s="6">
        <f t="shared" si="1770"/>
        <v>1.0453081070019782E-3</v>
      </c>
      <c r="K4841" s="6">
        <f t="shared" si="1771"/>
        <v>7.8903695953508205E-4</v>
      </c>
      <c r="L4841" s="6">
        <f t="shared" si="1772"/>
        <v>5.9050399090085706E-4</v>
      </c>
      <c r="M4841" s="9">
        <f t="shared" si="1773"/>
        <v>-6.7973850753689381E-3</v>
      </c>
      <c r="N4841" s="9">
        <f t="shared" si="1774"/>
        <v>0.84179089802854823</v>
      </c>
      <c r="O4841" s="9">
        <f t="shared" si="1775"/>
        <v>0.73096055044748065</v>
      </c>
      <c r="P4841" s="9">
        <f t="shared" si="1776"/>
        <v>0.52198468780022</v>
      </c>
      <c r="Q4841" s="10">
        <f t="shared" si="1777"/>
        <v>8.5721981379359588E-2</v>
      </c>
      <c r="R4841" s="10">
        <f t="shared" si="1749"/>
        <v>0.93324954361429002</v>
      </c>
      <c r="S4841" s="10">
        <f>_xlfn.PERCENTILE.INC($R$1519:R4841,0.75)</f>
        <v>0.83374455777431189</v>
      </c>
      <c r="T4841" s="10">
        <f t="shared" si="1750"/>
        <v>0.83374455777431189</v>
      </c>
      <c r="U4841" s="11">
        <f t="shared" si="1756"/>
        <v>0.83374455777431189</v>
      </c>
      <c r="V4841" s="10">
        <f t="shared" si="1751"/>
        <v>0.33075267069786052</v>
      </c>
      <c r="W4841" s="10">
        <f t="shared" si="1752"/>
        <v>0.83095475358423432</v>
      </c>
      <c r="X4841" s="10">
        <f t="shared" si="1757"/>
        <v>1.1665619295178626</v>
      </c>
      <c r="Y4841" s="10">
        <f>_xlfn.PERCENTILE.INC($X$1519:X4841,0.75)</f>
        <v>1.0421806972178898</v>
      </c>
      <c r="Z4841" s="10">
        <f t="shared" si="1758"/>
        <v>1.0421806972178898</v>
      </c>
      <c r="AA4841" s="10">
        <f t="shared" si="1759"/>
        <v>1.0390967146541341</v>
      </c>
      <c r="AB4841" s="10">
        <f t="shared" si="1760"/>
        <v>0.27484050397706811</v>
      </c>
      <c r="AC4841" s="10">
        <f t="shared" si="1761"/>
        <v>0.28558586473645797</v>
      </c>
      <c r="AD4841" s="13">
        <f t="shared" si="1762"/>
        <v>274840.50397706812</v>
      </c>
      <c r="AE4841" s="13">
        <f t="shared" si="1753"/>
        <v>285585.864736458</v>
      </c>
      <c r="AF4841" s="13"/>
      <c r="AG4841" s="2">
        <f t="shared" si="1778"/>
        <v>41865</v>
      </c>
      <c r="AH4841" s="3">
        <f t="shared" si="1754"/>
        <v>153.0320740791966</v>
      </c>
      <c r="AI4841" s="3">
        <f t="shared" si="1755"/>
        <v>159.01512541240129</v>
      </c>
      <c r="AJ4841" s="3">
        <f t="shared" si="1763"/>
        <v>758000.47042787902</v>
      </c>
      <c r="AK4841" s="3">
        <f t="shared" si="1779"/>
        <v>594228.32841894357</v>
      </c>
    </row>
    <row r="4842" spans="2:37" x14ac:dyDescent="0.2">
      <c r="B4842" s="2">
        <v>41866</v>
      </c>
      <c r="C4842" s="1">
        <v>538.55999999999995</v>
      </c>
      <c r="D4842" s="1">
        <f t="shared" si="1764"/>
        <v>33</v>
      </c>
      <c r="E4842" s="1" t="b">
        <f t="shared" si="1765"/>
        <v>0</v>
      </c>
      <c r="F4842" s="6">
        <f t="shared" si="1766"/>
        <v>-9.8313825149809464E-4</v>
      </c>
      <c r="G4842" s="8">
        <f t="shared" si="1767"/>
        <v>-6.3632090809659329E-5</v>
      </c>
      <c r="H4842" s="8">
        <f t="shared" si="1768"/>
        <v>6.4139911326216339E-4</v>
      </c>
      <c r="I4842" s="8">
        <f t="shared" si="1769"/>
        <v>4.0952979598428939E-4</v>
      </c>
      <c r="J4842" s="6">
        <f t="shared" si="1770"/>
        <v>1.0443492263968416E-3</v>
      </c>
      <c r="K4842" s="6">
        <f t="shared" si="1771"/>
        <v>7.8789365615374333E-4</v>
      </c>
      <c r="L4842" s="6">
        <f t="shared" si="1772"/>
        <v>5.9051185128680185E-4</v>
      </c>
      <c r="M4842" s="9">
        <f t="shared" si="1773"/>
        <v>-6.0929897012706562E-2</v>
      </c>
      <c r="N4842" s="9">
        <f t="shared" si="1774"/>
        <v>0.81406812740856216</v>
      </c>
      <c r="O4842" s="9">
        <f t="shared" si="1775"/>
        <v>0.69351664169291594</v>
      </c>
      <c r="P4842" s="9">
        <f t="shared" si="1776"/>
        <v>0.48221829069625716</v>
      </c>
      <c r="Q4842" s="10">
        <f t="shared" si="1777"/>
        <v>8.5674374915363657E-2</v>
      </c>
      <c r="R4842" s="10">
        <f t="shared" si="1749"/>
        <v>0.93376812003625032</v>
      </c>
      <c r="S4842" s="10">
        <f>_xlfn.PERCENTILE.INC($R$1519:R4842,0.75)</f>
        <v>0.83463140074821462</v>
      </c>
      <c r="T4842" s="10">
        <f t="shared" si="1750"/>
        <v>0.83463140074821462</v>
      </c>
      <c r="U4842" s="11">
        <f t="shared" si="1756"/>
        <v>0.83463140074821462</v>
      </c>
      <c r="V4842" s="10">
        <f t="shared" si="1751"/>
        <v>0.33075267069786052</v>
      </c>
      <c r="W4842" s="10">
        <f t="shared" si="1752"/>
        <v>0.83095475358423432</v>
      </c>
      <c r="X4842" s="10">
        <f t="shared" si="1757"/>
        <v>1.1672101500453129</v>
      </c>
      <c r="Y4842" s="10">
        <f>_xlfn.PERCENTILE.INC($X$1519:X4842,0.75)</f>
        <v>1.0432892509352683</v>
      </c>
      <c r="Z4842" s="10">
        <f t="shared" si="1758"/>
        <v>1.0432892509352683</v>
      </c>
      <c r="AA4842" s="10">
        <f t="shared" si="1759"/>
        <v>1.0390967146541341</v>
      </c>
      <c r="AB4842" s="10">
        <f t="shared" si="1760"/>
        <v>0.27484050397706811</v>
      </c>
      <c r="AC4842" s="10">
        <f t="shared" si="1761"/>
        <v>0.28558586473645797</v>
      </c>
      <c r="AD4842" s="13">
        <f t="shared" si="1762"/>
        <v>274840.50397706812</v>
      </c>
      <c r="AE4842" s="13">
        <f t="shared" si="1753"/>
        <v>285585.864736458</v>
      </c>
      <c r="AF4842" s="13"/>
      <c r="AG4842" s="2">
        <f t="shared" si="1778"/>
        <v>41866</v>
      </c>
      <c r="AH4842" s="3">
        <f t="shared" si="1754"/>
        <v>-270.20621252086988</v>
      </c>
      <c r="AI4842" s="3">
        <f t="shared" si="1755"/>
        <v>-280.77038770957267</v>
      </c>
      <c r="AJ4842" s="3">
        <f t="shared" si="1763"/>
        <v>757730.26421535818</v>
      </c>
      <c r="AK4842" s="3">
        <f t="shared" si="1779"/>
        <v>593947.55803123396</v>
      </c>
    </row>
    <row r="4843" spans="2:37" x14ac:dyDescent="0.2">
      <c r="B4843" s="2">
        <v>41869</v>
      </c>
      <c r="C4843" s="1">
        <v>541.85</v>
      </c>
      <c r="D4843" s="1">
        <f t="shared" si="1764"/>
        <v>34</v>
      </c>
      <c r="E4843" s="1" t="b">
        <f t="shared" si="1765"/>
        <v>1</v>
      </c>
      <c r="F4843" s="6">
        <f t="shared" si="1766"/>
        <v>6.1088829471183104E-3</v>
      </c>
      <c r="G4843" s="8">
        <f t="shared" si="1767"/>
        <v>9.3524688238775576E-5</v>
      </c>
      <c r="H4843" s="8">
        <f t="shared" si="1768"/>
        <v>6.8641085284563128E-4</v>
      </c>
      <c r="I4843" s="8">
        <f t="shared" si="1769"/>
        <v>4.5011424203818674E-4</v>
      </c>
      <c r="J4843" s="6">
        <f t="shared" si="1770"/>
        <v>1.0428191742634593E-3</v>
      </c>
      <c r="K4843" s="6">
        <f t="shared" si="1771"/>
        <v>7.8647725433105041E-4</v>
      </c>
      <c r="L4843" s="6">
        <f t="shared" si="1772"/>
        <v>5.9050928001645221E-4</v>
      </c>
      <c r="M4843" s="9">
        <f t="shared" si="1773"/>
        <v>8.9684473154065122E-2</v>
      </c>
      <c r="N4843" s="9">
        <f t="shared" si="1774"/>
        <v>0.87276631214143374</v>
      </c>
      <c r="O4843" s="9">
        <f t="shared" si="1775"/>
        <v>0.76224753322360328</v>
      </c>
      <c r="P4843" s="9">
        <f t="shared" si="1776"/>
        <v>0.57489943950636746</v>
      </c>
      <c r="Q4843" s="10">
        <f t="shared" si="1777"/>
        <v>8.6589938124714591E-2</v>
      </c>
      <c r="R4843" s="10">
        <f t="shared" si="1749"/>
        <v>0.92389487430718376</v>
      </c>
      <c r="S4843" s="10">
        <f>_xlfn.PERCENTILE.INC($R$1519:R4843,0.75)</f>
        <v>0.83466766232611733</v>
      </c>
      <c r="T4843" s="10">
        <f t="shared" si="1750"/>
        <v>0.83466766232611733</v>
      </c>
      <c r="U4843" s="11">
        <f t="shared" si="1756"/>
        <v>0.83466766232611733</v>
      </c>
      <c r="V4843" s="10">
        <f t="shared" si="1751"/>
        <v>0.48221829069625716</v>
      </c>
      <c r="W4843" s="10">
        <f t="shared" si="1752"/>
        <v>0.83463140074821462</v>
      </c>
      <c r="X4843" s="10">
        <f t="shared" si="1757"/>
        <v>1.1548685928839797</v>
      </c>
      <c r="Y4843" s="10">
        <f>_xlfn.PERCENTILE.INC($X$1519:X4843,0.75)</f>
        <v>1.0433345779076468</v>
      </c>
      <c r="Z4843" s="10">
        <f t="shared" si="1758"/>
        <v>1.0433345779076468</v>
      </c>
      <c r="AA4843" s="10">
        <f t="shared" si="1759"/>
        <v>1.0433345779076468</v>
      </c>
      <c r="AB4843" s="10">
        <f t="shared" si="1760"/>
        <v>0.40247452743022688</v>
      </c>
      <c r="AC4843" s="10">
        <f t="shared" si="1761"/>
        <v>0.41991559119499539</v>
      </c>
      <c r="AD4843" s="13">
        <f t="shared" si="1762"/>
        <v>402474.52743022685</v>
      </c>
      <c r="AE4843" s="13">
        <f t="shared" si="1753"/>
        <v>419915.59119499539</v>
      </c>
      <c r="AF4843" s="13"/>
      <c r="AG4843" s="2">
        <f t="shared" si="1778"/>
        <v>41869</v>
      </c>
      <c r="AH4843" s="3">
        <f t="shared" si="1754"/>
        <v>1678.9684679229135</v>
      </c>
      <c r="AI4843" s="3">
        <f t="shared" si="1755"/>
        <v>1744.6106190265846</v>
      </c>
      <c r="AJ4843" s="3">
        <f t="shared" si="1763"/>
        <v>759409.23268328106</v>
      </c>
      <c r="AK4843" s="3">
        <f t="shared" si="1779"/>
        <v>595692.16865026054</v>
      </c>
    </row>
    <row r="4844" spans="2:37" x14ac:dyDescent="0.2">
      <c r="B4844" s="2">
        <v>41870</v>
      </c>
      <c r="C4844" s="1">
        <v>542.57000000000005</v>
      </c>
      <c r="D4844" s="1">
        <f t="shared" si="1764"/>
        <v>34</v>
      </c>
      <c r="E4844" s="1" t="b">
        <f t="shared" si="1765"/>
        <v>0</v>
      </c>
      <c r="F4844" s="6">
        <f t="shared" si="1766"/>
        <v>1.3287810279598578E-3</v>
      </c>
      <c r="G4844" s="8">
        <f t="shared" si="1767"/>
        <v>1.3380673455697117E-4</v>
      </c>
      <c r="H4844" s="8">
        <f t="shared" si="1768"/>
        <v>6.4433459908855653E-4</v>
      </c>
      <c r="I4844" s="8">
        <f t="shared" si="1769"/>
        <v>4.8800582268257849E-4</v>
      </c>
      <c r="J4844" s="6">
        <f t="shared" si="1770"/>
        <v>1.0414119041958036E-3</v>
      </c>
      <c r="K4844" s="6">
        <f t="shared" si="1771"/>
        <v>7.8504526529883331E-4</v>
      </c>
      <c r="L4844" s="6">
        <f t="shared" si="1772"/>
        <v>5.9050878910841393E-4</v>
      </c>
      <c r="M4844" s="9">
        <f t="shared" si="1773"/>
        <v>0.12848588922199719</v>
      </c>
      <c r="N4844" s="9">
        <f t="shared" si="1774"/>
        <v>0.82076107909941443</v>
      </c>
      <c r="O4844" s="9">
        <f t="shared" si="1775"/>
        <v>0.82641584965974746</v>
      </c>
      <c r="P4844" s="9">
        <f t="shared" si="1776"/>
        <v>0.5918876059937197</v>
      </c>
      <c r="Q4844" s="10">
        <f t="shared" si="1777"/>
        <v>8.6431246939247849E-2</v>
      </c>
      <c r="R4844" s="10">
        <f t="shared" si="1749"/>
        <v>0.92559118181219413</v>
      </c>
      <c r="S4844" s="10">
        <f>_xlfn.PERCENTILE.INC($R$1519:R4844,0.75)</f>
        <v>0.83476480891434079</v>
      </c>
      <c r="T4844" s="10">
        <f t="shared" si="1750"/>
        <v>0.83476480891434079</v>
      </c>
      <c r="U4844" s="11">
        <f t="shared" si="1756"/>
        <v>0.83476480891434079</v>
      </c>
      <c r="V4844" s="10">
        <f t="shared" si="1751"/>
        <v>0.48221829069625716</v>
      </c>
      <c r="W4844" s="10">
        <f t="shared" si="1752"/>
        <v>0.83463140074821462</v>
      </c>
      <c r="X4844" s="10">
        <f t="shared" si="1757"/>
        <v>1.1569889772652426</v>
      </c>
      <c r="Y4844" s="10">
        <f>_xlfn.PERCENTILE.INC($X$1519:X4844,0.75)</f>
        <v>1.0434560111429261</v>
      </c>
      <c r="Z4844" s="10">
        <f t="shared" si="1758"/>
        <v>1.0434560111429261</v>
      </c>
      <c r="AA4844" s="10">
        <f t="shared" si="1759"/>
        <v>1.0433345779076468</v>
      </c>
      <c r="AB4844" s="10">
        <f t="shared" si="1760"/>
        <v>0.40247452743022688</v>
      </c>
      <c r="AC4844" s="10">
        <f t="shared" si="1761"/>
        <v>0.41991559119499539</v>
      </c>
      <c r="AD4844" s="13">
        <f t="shared" si="1762"/>
        <v>402474.52743022685</v>
      </c>
      <c r="AE4844" s="13">
        <f t="shared" si="1753"/>
        <v>419915.59119499539</v>
      </c>
      <c r="AF4844" s="13"/>
      <c r="AG4844" s="2">
        <f t="shared" si="1778"/>
        <v>41870</v>
      </c>
      <c r="AH4844" s="3">
        <f t="shared" si="1754"/>
        <v>534.80051628639478</v>
      </c>
      <c r="AI4844" s="3">
        <f t="shared" si="1755"/>
        <v>557.97587092445735</v>
      </c>
      <c r="AJ4844" s="3">
        <f t="shared" si="1763"/>
        <v>759944.03319956746</v>
      </c>
      <c r="AK4844" s="3">
        <f t="shared" si="1779"/>
        <v>596250.14452118496</v>
      </c>
    </row>
    <row r="4845" spans="2:37" x14ac:dyDescent="0.2">
      <c r="B4845" s="2">
        <v>41871</v>
      </c>
      <c r="C4845" s="1">
        <v>543.21</v>
      </c>
      <c r="D4845" s="1">
        <f t="shared" si="1764"/>
        <v>34</v>
      </c>
      <c r="E4845" s="1" t="b">
        <f t="shared" si="1765"/>
        <v>0</v>
      </c>
      <c r="F4845" s="6">
        <f t="shared" si="1766"/>
        <v>1.1795712995557039E-3</v>
      </c>
      <c r="G4845" s="8">
        <f t="shared" si="1767"/>
        <v>1.2909657439703315E-4</v>
      </c>
      <c r="H4845" s="8">
        <f t="shared" si="1768"/>
        <v>6.6670123533730738E-4</v>
      </c>
      <c r="I4845" s="8">
        <f t="shared" si="1769"/>
        <v>5.0022620068311367E-4</v>
      </c>
      <c r="J4845" s="6">
        <f t="shared" si="1770"/>
        <v>1.0399839362150419E-3</v>
      </c>
      <c r="K4845" s="6">
        <f t="shared" si="1771"/>
        <v>7.8364903145446499E-4</v>
      </c>
      <c r="L4845" s="6">
        <f t="shared" si="1772"/>
        <v>5.9050948356494982E-4</v>
      </c>
      <c r="M4845" s="9">
        <f t="shared" si="1773"/>
        <v>0.12413323889104698</v>
      </c>
      <c r="N4845" s="9">
        <f t="shared" si="1774"/>
        <v>0.8507650856147928</v>
      </c>
      <c r="O4845" s="9">
        <f t="shared" si="1775"/>
        <v>0.84710951238786336</v>
      </c>
      <c r="P4845" s="9">
        <f t="shared" si="1776"/>
        <v>0.60733594563123439</v>
      </c>
      <c r="Q4845" s="10">
        <f t="shared" si="1777"/>
        <v>8.5125143453422161E-2</v>
      </c>
      <c r="R4845" s="10">
        <f t="shared" si="1749"/>
        <v>0.93979283622321907</v>
      </c>
      <c r="S4845" s="10">
        <f>_xlfn.PERCENTILE.INC($R$1519:R4845,0.75)</f>
        <v>0.83485570546167343</v>
      </c>
      <c r="T4845" s="10">
        <f t="shared" si="1750"/>
        <v>0.83485570546167343</v>
      </c>
      <c r="U4845" s="11">
        <f t="shared" si="1756"/>
        <v>0.83485570546167343</v>
      </c>
      <c r="V4845" s="10">
        <f t="shared" si="1751"/>
        <v>0.48221829069625716</v>
      </c>
      <c r="W4845" s="10">
        <f t="shared" si="1752"/>
        <v>0.83463140074821462</v>
      </c>
      <c r="X4845" s="10">
        <f t="shared" si="1757"/>
        <v>1.1747410452790239</v>
      </c>
      <c r="Y4845" s="10">
        <f>_xlfn.PERCENTILE.INC($X$1519:X4845,0.75)</f>
        <v>1.0435696318270919</v>
      </c>
      <c r="Z4845" s="10">
        <f t="shared" si="1758"/>
        <v>1.0435696318270919</v>
      </c>
      <c r="AA4845" s="10">
        <f t="shared" si="1759"/>
        <v>1.0433345779076468</v>
      </c>
      <c r="AB4845" s="10">
        <f t="shared" si="1760"/>
        <v>0.40247452743022688</v>
      </c>
      <c r="AC4845" s="10">
        <f t="shared" si="1761"/>
        <v>0.41991559119499539</v>
      </c>
      <c r="AD4845" s="13">
        <f t="shared" si="1762"/>
        <v>402474.52743022685</v>
      </c>
      <c r="AE4845" s="13">
        <f t="shared" si="1753"/>
        <v>419915.59119499539</v>
      </c>
      <c r="AF4845" s="13"/>
      <c r="AG4845" s="2">
        <f t="shared" si="1778"/>
        <v>41871</v>
      </c>
      <c r="AH4845" s="3">
        <f t="shared" si="1754"/>
        <v>474.74740135894052</v>
      </c>
      <c r="AI4845" s="3">
        <f t="shared" si="1755"/>
        <v>495.3203796095824</v>
      </c>
      <c r="AJ4845" s="3">
        <f t="shared" si="1763"/>
        <v>760418.78060092637</v>
      </c>
      <c r="AK4845" s="3">
        <f t="shared" si="1779"/>
        <v>596745.46490079456</v>
      </c>
    </row>
    <row r="4846" spans="2:37" x14ac:dyDescent="0.2">
      <c r="B4846" s="2">
        <v>41872</v>
      </c>
      <c r="C4846" s="1">
        <v>543.74</v>
      </c>
      <c r="D4846" s="1">
        <f t="shared" si="1764"/>
        <v>34</v>
      </c>
      <c r="E4846" s="1" t="b">
        <f t="shared" si="1765"/>
        <v>0</v>
      </c>
      <c r="F4846" s="6">
        <f t="shared" si="1766"/>
        <v>9.7568159643590668E-4</v>
      </c>
      <c r="G4846" s="8">
        <f t="shared" si="1767"/>
        <v>1.3982420750730659E-4</v>
      </c>
      <c r="H4846" s="8">
        <f t="shared" si="1768"/>
        <v>6.908392118735679E-4</v>
      </c>
      <c r="I4846" s="8">
        <f t="shared" si="1769"/>
        <v>5.3635159358117262E-4</v>
      </c>
      <c r="J4846" s="6">
        <f t="shared" si="1770"/>
        <v>1.0382031107397357E-3</v>
      </c>
      <c r="K4846" s="6">
        <f t="shared" si="1771"/>
        <v>7.8234982516734494E-4</v>
      </c>
      <c r="L4846" s="6">
        <f t="shared" si="1772"/>
        <v>5.9050257070057894E-4</v>
      </c>
      <c r="M4846" s="9">
        <f t="shared" si="1773"/>
        <v>0.13467904888830443</v>
      </c>
      <c r="N4846" s="9">
        <f t="shared" si="1774"/>
        <v>0.88303108104586991</v>
      </c>
      <c r="O4846" s="9">
        <f t="shared" si="1775"/>
        <v>0.90829679698911225</v>
      </c>
      <c r="P4846" s="9">
        <f t="shared" si="1776"/>
        <v>0.64200230897442889</v>
      </c>
      <c r="Q4846" s="10">
        <f t="shared" si="1777"/>
        <v>8.4999875879335482E-2</v>
      </c>
      <c r="R4846" s="10">
        <f t="shared" si="1749"/>
        <v>0.94117784493670054</v>
      </c>
      <c r="S4846" s="10">
        <f>_xlfn.PERCENTILE.INC($R$1519:R4846,0.75)</f>
        <v>0.83494065005107532</v>
      </c>
      <c r="T4846" s="10">
        <f t="shared" si="1750"/>
        <v>0.83494065005107532</v>
      </c>
      <c r="U4846" s="11">
        <f t="shared" si="1756"/>
        <v>0.83494065005107532</v>
      </c>
      <c r="V4846" s="10">
        <f t="shared" si="1751"/>
        <v>0.48221829069625716</v>
      </c>
      <c r="W4846" s="10">
        <f t="shared" si="1752"/>
        <v>0.83463140074821462</v>
      </c>
      <c r="X4846" s="10">
        <f t="shared" si="1757"/>
        <v>1.1764723061708757</v>
      </c>
      <c r="Y4846" s="10">
        <f>_xlfn.PERCENTILE.INC($X$1519:X4846,0.75)</f>
        <v>1.0436758125638443</v>
      </c>
      <c r="Z4846" s="10">
        <f t="shared" si="1758"/>
        <v>1.0436758125638443</v>
      </c>
      <c r="AA4846" s="10">
        <f t="shared" si="1759"/>
        <v>1.0433345779076468</v>
      </c>
      <c r="AB4846" s="10">
        <f t="shared" si="1760"/>
        <v>0.40247452743022688</v>
      </c>
      <c r="AC4846" s="10">
        <f t="shared" si="1761"/>
        <v>0.41991559119499539</v>
      </c>
      <c r="AD4846" s="13">
        <f t="shared" si="1762"/>
        <v>402474.52743022685</v>
      </c>
      <c r="AE4846" s="13">
        <f t="shared" si="1753"/>
        <v>419915.59119499539</v>
      </c>
      <c r="AF4846" s="13"/>
      <c r="AG4846" s="2">
        <f t="shared" si="1778"/>
        <v>41872</v>
      </c>
      <c r="AH4846" s="3">
        <f t="shared" si="1754"/>
        <v>392.68698944791083</v>
      </c>
      <c r="AI4846" s="3">
        <f t="shared" si="1755"/>
        <v>409.70391438546068</v>
      </c>
      <c r="AJ4846" s="3">
        <f t="shared" si="1763"/>
        <v>760811.46759037429</v>
      </c>
      <c r="AK4846" s="3">
        <f t="shared" si="1779"/>
        <v>597155.16881517996</v>
      </c>
    </row>
    <row r="4847" spans="2:37" x14ac:dyDescent="0.2">
      <c r="B4847" s="2">
        <v>41873</v>
      </c>
      <c r="C4847" s="1">
        <v>537.57000000000005</v>
      </c>
      <c r="D4847" s="1">
        <f t="shared" si="1764"/>
        <v>34</v>
      </c>
      <c r="E4847" s="1" t="b">
        <f t="shared" si="1765"/>
        <v>0</v>
      </c>
      <c r="F4847" s="6">
        <f t="shared" si="1766"/>
        <v>-1.1347335123404467E-2</v>
      </c>
      <c r="G4847" s="8">
        <f t="shared" si="1767"/>
        <v>-1.1974407398476287E-4</v>
      </c>
      <c r="H4847" s="8">
        <f t="shared" si="1768"/>
        <v>5.6791723138437892E-4</v>
      </c>
      <c r="I4847" s="8">
        <f t="shared" si="1769"/>
        <v>4.755799059916882E-4</v>
      </c>
      <c r="J4847" s="6">
        <f t="shared" si="1770"/>
        <v>1.0361803367041076E-3</v>
      </c>
      <c r="K4847" s="6">
        <f t="shared" si="1771"/>
        <v>7.8084195872621441E-4</v>
      </c>
      <c r="L4847" s="6">
        <f t="shared" si="1772"/>
        <v>5.9046635043581599E-4</v>
      </c>
      <c r="M4847" s="9">
        <f t="shared" si="1773"/>
        <v>-0.11556296693068503</v>
      </c>
      <c r="N4847" s="9">
        <f t="shared" si="1774"/>
        <v>0.7273139270215716</v>
      </c>
      <c r="O4847" s="9">
        <f t="shared" si="1775"/>
        <v>0.80543100490090336</v>
      </c>
      <c r="P4847" s="9">
        <f t="shared" si="1776"/>
        <v>0.47239398833059659</v>
      </c>
      <c r="Q4847" s="10">
        <f t="shared" si="1777"/>
        <v>8.5717122625705022E-2</v>
      </c>
      <c r="R4847" s="10">
        <f t="shared" ref="R4847:R4910" si="1780">IF(B4847&lt;&gt;"",$C$7/Q4847,"")</f>
        <v>0.93330244354246961</v>
      </c>
      <c r="S4847" s="10">
        <f>_xlfn.PERCENTILE.INC($R$1519:R4847,0.75)</f>
        <v>0.83501994076550623</v>
      </c>
      <c r="T4847" s="10">
        <f t="shared" ref="T4847:T4910" si="1781">MIN(S4847,$C$9)</f>
        <v>0.83501994076550623</v>
      </c>
      <c r="U4847" s="11">
        <f t="shared" si="1756"/>
        <v>0.83501994076550623</v>
      </c>
      <c r="V4847" s="10">
        <f t="shared" ref="V4847:V4910" si="1782">IF(B4847&lt;&gt;"",IF($E4847,P4846,V4846),"")</f>
        <v>0.48221829069625716</v>
      </c>
      <c r="W4847" s="10">
        <f t="shared" ref="W4847:W4910" si="1783">IF(B4847&lt;&gt;"",IF($E4847,U4846,W4846),"")</f>
        <v>0.83463140074821462</v>
      </c>
      <c r="X4847" s="10">
        <f t="shared" si="1757"/>
        <v>1.1666280544280869</v>
      </c>
      <c r="Y4847" s="10">
        <f>_xlfn.PERCENTILE.INC($X$1519:X4847,0.75)</f>
        <v>1.0437749259568829</v>
      </c>
      <c r="Z4847" s="10">
        <f t="shared" si="1758"/>
        <v>1.0437749259568829</v>
      </c>
      <c r="AA4847" s="10">
        <f t="shared" si="1759"/>
        <v>1.0433345779076468</v>
      </c>
      <c r="AB4847" s="10">
        <f t="shared" si="1760"/>
        <v>0.40247452743022688</v>
      </c>
      <c r="AC4847" s="10">
        <f t="shared" si="1761"/>
        <v>0.41991559119499539</v>
      </c>
      <c r="AD4847" s="13">
        <f t="shared" si="1762"/>
        <v>402474.52743022685</v>
      </c>
      <c r="AE4847" s="13">
        <f t="shared" ref="AE4847:AE4910" si="1784">IF(B4847&lt;&gt;"",AC4847*$C$6,"")</f>
        <v>419915.59119499539</v>
      </c>
      <c r="AF4847" s="13"/>
      <c r="AG4847" s="2">
        <f t="shared" si="1778"/>
        <v>41873</v>
      </c>
      <c r="AH4847" s="3">
        <f t="shared" ref="AH4847:AH4910" si="1785">IF(B4847&lt;&gt;"",AD4846*$F4847,"")</f>
        <v>-4567.0133413846279</v>
      </c>
      <c r="AI4847" s="3">
        <f t="shared" ref="AI4847:AI4910" si="1786">IF(B4847&lt;&gt;"",AE4846*$F4847,"")</f>
        <v>-4764.922936832123</v>
      </c>
      <c r="AJ4847" s="3">
        <f t="shared" si="1763"/>
        <v>756244.4542489897</v>
      </c>
      <c r="AK4847" s="3">
        <f t="shared" si="1779"/>
        <v>592390.24587834789</v>
      </c>
    </row>
    <row r="4848" spans="2:37" x14ac:dyDescent="0.2">
      <c r="B4848" s="2">
        <v>41877</v>
      </c>
      <c r="C4848" s="1">
        <v>540.05999999999995</v>
      </c>
      <c r="D4848" s="1">
        <f t="shared" si="1764"/>
        <v>35</v>
      </c>
      <c r="E4848" s="1" t="b">
        <f t="shared" si="1765"/>
        <v>1</v>
      </c>
      <c r="F4848" s="6">
        <f t="shared" si="1766"/>
        <v>4.6319549081978995E-3</v>
      </c>
      <c r="G4848" s="8">
        <f t="shared" si="1767"/>
        <v>-2.2354243126390256E-5</v>
      </c>
      <c r="H4848" s="8">
        <f t="shared" si="1768"/>
        <v>6.1183248213126978E-4</v>
      </c>
      <c r="I4848" s="8">
        <f t="shared" si="1769"/>
        <v>5.416085674172092E-4</v>
      </c>
      <c r="J4848" s="6">
        <f t="shared" si="1770"/>
        <v>1.0343697004043942E-3</v>
      </c>
      <c r="K4848" s="6">
        <f t="shared" si="1771"/>
        <v>7.7929229987219989E-4</v>
      </c>
      <c r="L4848" s="6">
        <f t="shared" si="1772"/>
        <v>5.9045294145693269E-4</v>
      </c>
      <c r="M4848" s="9">
        <f t="shared" si="1773"/>
        <v>-2.1611463597252224E-2</v>
      </c>
      <c r="N4848" s="9">
        <f t="shared" si="1774"/>
        <v>0.78511295727111297</v>
      </c>
      <c r="O4848" s="9">
        <f t="shared" si="1775"/>
        <v>0.9172764320231841</v>
      </c>
      <c r="P4848" s="9">
        <f t="shared" si="1776"/>
        <v>0.56025930856568162</v>
      </c>
      <c r="Q4848" s="10">
        <f t="shared" si="1777"/>
        <v>8.3898230651366132E-2</v>
      </c>
      <c r="R4848" s="10">
        <f t="shared" si="1780"/>
        <v>0.95353619949906943</v>
      </c>
      <c r="S4848" s="10">
        <f>_xlfn.PERCENTILE.INC($R$1519:R4848,0.75)</f>
        <v>0.83519875794754095</v>
      </c>
      <c r="T4848" s="10">
        <f t="shared" si="1781"/>
        <v>0.83519875794754095</v>
      </c>
      <c r="U4848" s="11">
        <f t="shared" ref="U4848:U4911" si="1787">IF(B4848&lt;&gt;"",MIN(T4848,R4848),"")</f>
        <v>0.83519875794754095</v>
      </c>
      <c r="V4848" s="10">
        <f t="shared" si="1782"/>
        <v>0.47239398833059659</v>
      </c>
      <c r="W4848" s="10">
        <f t="shared" si="1783"/>
        <v>0.83501994076550623</v>
      </c>
      <c r="X4848" s="10">
        <f t="shared" ref="X4848:X4911" si="1788">$C$8/Q4848</f>
        <v>1.1919202493738368</v>
      </c>
      <c r="Y4848" s="10">
        <f>_xlfn.PERCENTILE.INC($X$1519:X4848,0.75)</f>
        <v>1.0439984474344262</v>
      </c>
      <c r="Z4848" s="10">
        <f t="shared" ref="Z4848:Z4911" si="1789">MIN($C$10,Y4848)</f>
        <v>1.0439984474344262</v>
      </c>
      <c r="AA4848" s="10">
        <f t="shared" ref="AA4848:AA4911" si="1790">IF(E4848,MIN(Z4848,X4848),AA4847)</f>
        <v>1.0439984474344262</v>
      </c>
      <c r="AB4848" s="10">
        <f t="shared" ref="AB4848:AB4911" si="1791">IF(B4848&lt;&gt;"",V4848*W4848,"")</f>
        <v>0.39445840015379602</v>
      </c>
      <c r="AC4848" s="10">
        <f t="shared" ref="AC4848:AC4911" si="1792">IF(B4848&lt;&gt;"",V4848*W4848*AA4848,"")</f>
        <v>0.41181395733803067</v>
      </c>
      <c r="AD4848" s="13">
        <f t="shared" ref="AD4848:AD4911" si="1793">IF(B4848&lt;&gt;"",AB4848*$C$6,"")</f>
        <v>394458.40015379601</v>
      </c>
      <c r="AE4848" s="13">
        <f t="shared" si="1784"/>
        <v>411813.95733803068</v>
      </c>
      <c r="AF4848" s="13"/>
      <c r="AG4848" s="2">
        <f t="shared" si="1778"/>
        <v>41877</v>
      </c>
      <c r="AH4848" s="3">
        <f t="shared" si="1785"/>
        <v>1864.2438627550694</v>
      </c>
      <c r="AI4848" s="3">
        <f t="shared" si="1786"/>
        <v>1945.0300836644815</v>
      </c>
      <c r="AJ4848" s="3">
        <f t="shared" ref="AJ4848:AJ4911" si="1794">AJ4847+AH4848</f>
        <v>758108.69811174471</v>
      </c>
      <c r="AK4848" s="3">
        <f t="shared" si="1779"/>
        <v>594335.27596201235</v>
      </c>
    </row>
    <row r="4849" spans="2:37" x14ac:dyDescent="0.2">
      <c r="B4849" s="2">
        <v>41878</v>
      </c>
      <c r="C4849" s="1">
        <v>543.1</v>
      </c>
      <c r="D4849" s="1">
        <f t="shared" si="1764"/>
        <v>35</v>
      </c>
      <c r="E4849" s="1" t="b">
        <f t="shared" si="1765"/>
        <v>0</v>
      </c>
      <c r="F4849" s="6">
        <f t="shared" si="1766"/>
        <v>5.6290041847204542E-3</v>
      </c>
      <c r="G4849" s="8">
        <f t="shared" si="1767"/>
        <v>1.1124067998766208E-4</v>
      </c>
      <c r="H4849" s="8">
        <f t="shared" si="1768"/>
        <v>6.7260386497399068E-4</v>
      </c>
      <c r="I4849" s="8">
        <f t="shared" si="1769"/>
        <v>5.7165109253849895E-4</v>
      </c>
      <c r="J4849" s="6">
        <f t="shared" si="1770"/>
        <v>1.0322726394915006E-3</v>
      </c>
      <c r="K4849" s="6">
        <f t="shared" si="1771"/>
        <v>7.7752162384876137E-4</v>
      </c>
      <c r="L4849" s="6">
        <f t="shared" si="1772"/>
        <v>5.9043911897499045E-4</v>
      </c>
      <c r="M4849" s="9">
        <f t="shared" si="1773"/>
        <v>0.10776288717916561</v>
      </c>
      <c r="N4849" s="9">
        <f t="shared" si="1774"/>
        <v>0.86506129777404284</v>
      </c>
      <c r="O4849" s="9">
        <f t="shared" si="1775"/>
        <v>0.9681795703694096</v>
      </c>
      <c r="P4849" s="9">
        <f t="shared" si="1776"/>
        <v>0.64700125177420598</v>
      </c>
      <c r="Q4849" s="10">
        <f t="shared" si="1777"/>
        <v>8.1368000248870365E-2</v>
      </c>
      <c r="R4849" s="10">
        <f t="shared" si="1780"/>
        <v>0.98318749084792267</v>
      </c>
      <c r="S4849" s="10">
        <f>_xlfn.PERCENTILE.INC($R$1519:R4849,0.75)</f>
        <v>0.83527580526860379</v>
      </c>
      <c r="T4849" s="10">
        <f t="shared" si="1781"/>
        <v>0.83527580526860379</v>
      </c>
      <c r="U4849" s="11">
        <f t="shared" si="1787"/>
        <v>0.83527580526860379</v>
      </c>
      <c r="V4849" s="10">
        <f t="shared" si="1782"/>
        <v>0.47239398833059659</v>
      </c>
      <c r="W4849" s="10">
        <f t="shared" si="1783"/>
        <v>0.83501994076550623</v>
      </c>
      <c r="X4849" s="10">
        <f t="shared" si="1788"/>
        <v>1.2289843635599034</v>
      </c>
      <c r="Y4849" s="10">
        <f>_xlfn.PERCENTILE.INC($X$1519:X4849,0.75)</f>
        <v>1.0440947565857548</v>
      </c>
      <c r="Z4849" s="10">
        <f t="shared" si="1789"/>
        <v>1.0440947565857548</v>
      </c>
      <c r="AA4849" s="10">
        <f t="shared" si="1790"/>
        <v>1.0439984474344262</v>
      </c>
      <c r="AB4849" s="10">
        <f t="shared" si="1791"/>
        <v>0.39445840015379602</v>
      </c>
      <c r="AC4849" s="10">
        <f t="shared" si="1792"/>
        <v>0.41181395733803067</v>
      </c>
      <c r="AD4849" s="13">
        <f t="shared" si="1793"/>
        <v>394458.40015379601</v>
      </c>
      <c r="AE4849" s="13">
        <f t="shared" si="1784"/>
        <v>411813.95733803068</v>
      </c>
      <c r="AF4849" s="13"/>
      <c r="AG4849" s="2">
        <f t="shared" si="1778"/>
        <v>41878</v>
      </c>
      <c r="AH4849" s="3">
        <f t="shared" si="1785"/>
        <v>2220.407985163853</v>
      </c>
      <c r="AI4849" s="3">
        <f t="shared" si="1786"/>
        <v>2318.1024891820653</v>
      </c>
      <c r="AJ4849" s="3">
        <f t="shared" si="1794"/>
        <v>760329.10609690857</v>
      </c>
      <c r="AK4849" s="3">
        <f t="shared" si="1779"/>
        <v>596653.37845119438</v>
      </c>
    </row>
    <row r="4850" spans="2:37" x14ac:dyDescent="0.2">
      <c r="B4850" s="2">
        <v>41879</v>
      </c>
      <c r="C4850" s="1">
        <v>546.23</v>
      </c>
      <c r="D4850" s="1">
        <f t="shared" si="1764"/>
        <v>35</v>
      </c>
      <c r="E4850" s="1" t="b">
        <f t="shared" si="1765"/>
        <v>0</v>
      </c>
      <c r="F4850" s="6">
        <f t="shared" si="1766"/>
        <v>5.7632111949916798E-3</v>
      </c>
      <c r="G4850" s="8">
        <f t="shared" si="1767"/>
        <v>2.7063230566201591E-4</v>
      </c>
      <c r="H4850" s="8">
        <f t="shared" si="1768"/>
        <v>6.9663192546776586E-4</v>
      </c>
      <c r="I4850" s="8">
        <f t="shared" si="1769"/>
        <v>6.2495339379366936E-4</v>
      </c>
      <c r="J4850" s="6">
        <f t="shared" si="1770"/>
        <v>1.0301815824244468E-3</v>
      </c>
      <c r="K4850" s="6">
        <f t="shared" si="1771"/>
        <v>7.7583007702668346E-4</v>
      </c>
      <c r="L4850" s="6">
        <f t="shared" si="1772"/>
        <v>5.9046321452489205E-4</v>
      </c>
      <c r="M4850" s="9">
        <f t="shared" si="1773"/>
        <v>0.26270349837269003</v>
      </c>
      <c r="N4850" s="9">
        <f t="shared" si="1774"/>
        <v>0.89791817318756295</v>
      </c>
      <c r="O4850" s="9">
        <f t="shared" si="1775"/>
        <v>1</v>
      </c>
      <c r="P4850" s="9">
        <f t="shared" si="1776"/>
        <v>0.72020722385341773</v>
      </c>
      <c r="Q4850" s="10">
        <f t="shared" si="1777"/>
        <v>8.2056978830054028E-2</v>
      </c>
      <c r="R4850" s="10">
        <f t="shared" si="1780"/>
        <v>0.97493231094561528</v>
      </c>
      <c r="S4850" s="10">
        <f>_xlfn.PERCENTILE.INC($R$1519:R4850,0.75)</f>
        <v>0.83543066315070469</v>
      </c>
      <c r="T4850" s="10">
        <f t="shared" si="1781"/>
        <v>0.83543066315070469</v>
      </c>
      <c r="U4850" s="11">
        <f t="shared" si="1787"/>
        <v>0.83543066315070469</v>
      </c>
      <c r="V4850" s="10">
        <f t="shared" si="1782"/>
        <v>0.47239398833059659</v>
      </c>
      <c r="W4850" s="10">
        <f t="shared" si="1783"/>
        <v>0.83501994076550623</v>
      </c>
      <c r="X4850" s="10">
        <f t="shared" si="1788"/>
        <v>1.2186653886820191</v>
      </c>
      <c r="Y4850" s="10">
        <f>_xlfn.PERCENTILE.INC($X$1519:X4850,0.75)</f>
        <v>1.0442883289383811</v>
      </c>
      <c r="Z4850" s="10">
        <f t="shared" si="1789"/>
        <v>1.0442883289383811</v>
      </c>
      <c r="AA4850" s="10">
        <f t="shared" si="1790"/>
        <v>1.0439984474344262</v>
      </c>
      <c r="AB4850" s="10">
        <f t="shared" si="1791"/>
        <v>0.39445840015379602</v>
      </c>
      <c r="AC4850" s="10">
        <f t="shared" si="1792"/>
        <v>0.41181395733803067</v>
      </c>
      <c r="AD4850" s="13">
        <f t="shared" si="1793"/>
        <v>394458.40015379601</v>
      </c>
      <c r="AE4850" s="13">
        <f t="shared" si="1784"/>
        <v>411813.95733803068</v>
      </c>
      <c r="AF4850" s="13"/>
      <c r="AG4850" s="2">
        <f t="shared" si="1778"/>
        <v>41879</v>
      </c>
      <c r="AH4850" s="3">
        <f t="shared" si="1785"/>
        <v>2273.3470677248647</v>
      </c>
      <c r="AI4850" s="3">
        <f t="shared" si="1786"/>
        <v>2373.3708091843646</v>
      </c>
      <c r="AJ4850" s="3">
        <f t="shared" si="1794"/>
        <v>762602.45316463348</v>
      </c>
      <c r="AK4850" s="3">
        <f t="shared" si="1779"/>
        <v>599026.74926037877</v>
      </c>
    </row>
    <row r="4851" spans="2:37" x14ac:dyDescent="0.2">
      <c r="B4851" s="2">
        <v>41880</v>
      </c>
      <c r="C4851" s="1">
        <v>549.6</v>
      </c>
      <c r="D4851" s="1">
        <f t="shared" si="1764"/>
        <v>35</v>
      </c>
      <c r="E4851" s="1" t="b">
        <f t="shared" si="1765"/>
        <v>0</v>
      </c>
      <c r="F4851" s="6">
        <f t="shared" si="1766"/>
        <v>6.1695622723028087E-3</v>
      </c>
      <c r="G4851" s="8">
        <f t="shared" si="1767"/>
        <v>4.758416328969998E-4</v>
      </c>
      <c r="H4851" s="8">
        <f t="shared" si="1768"/>
        <v>7.831340042149603E-4</v>
      </c>
      <c r="I4851" s="8">
        <f t="shared" si="1769"/>
        <v>6.9383504800959702E-4</v>
      </c>
      <c r="J4851" s="6">
        <f t="shared" si="1770"/>
        <v>1.0278215973240897E-3</v>
      </c>
      <c r="K4851" s="6">
        <f t="shared" si="1771"/>
        <v>7.7411574409851959E-4</v>
      </c>
      <c r="L4851" s="6">
        <f t="shared" si="1772"/>
        <v>5.9051103526034591E-4</v>
      </c>
      <c r="M4851" s="9">
        <f t="shared" si="1773"/>
        <v>0.46296130976021788</v>
      </c>
      <c r="N4851" s="9">
        <f t="shared" si="1774"/>
        <v>1</v>
      </c>
      <c r="O4851" s="9">
        <f t="shared" si="1775"/>
        <v>1</v>
      </c>
      <c r="P4851" s="9">
        <f t="shared" si="1776"/>
        <v>0.82098710325340596</v>
      </c>
      <c r="Q4851" s="10">
        <f t="shared" si="1777"/>
        <v>8.1273339517318147E-2</v>
      </c>
      <c r="R4851" s="10">
        <f t="shared" si="1780"/>
        <v>0.98433262955748468</v>
      </c>
      <c r="S4851" s="10">
        <f>_xlfn.PERCENTILE.INC($R$1519:R4851,0.75)</f>
        <v>0.83584291201585403</v>
      </c>
      <c r="T4851" s="10">
        <f t="shared" si="1781"/>
        <v>0.83584291201585403</v>
      </c>
      <c r="U4851" s="11">
        <f t="shared" si="1787"/>
        <v>0.83584291201585403</v>
      </c>
      <c r="V4851" s="10">
        <f t="shared" si="1782"/>
        <v>0.47239398833059659</v>
      </c>
      <c r="W4851" s="10">
        <f t="shared" si="1783"/>
        <v>0.83501994076550623</v>
      </c>
      <c r="X4851" s="10">
        <f t="shared" si="1788"/>
        <v>1.2304157869468559</v>
      </c>
      <c r="Y4851" s="10">
        <f>_xlfn.PERCENTILE.INC($X$1519:X4851,0.75)</f>
        <v>1.0448036400198175</v>
      </c>
      <c r="Z4851" s="10">
        <f t="shared" si="1789"/>
        <v>1.0448036400198175</v>
      </c>
      <c r="AA4851" s="10">
        <f t="shared" si="1790"/>
        <v>1.0439984474344262</v>
      </c>
      <c r="AB4851" s="10">
        <f t="shared" si="1791"/>
        <v>0.39445840015379602</v>
      </c>
      <c r="AC4851" s="10">
        <f t="shared" si="1792"/>
        <v>0.41181395733803067</v>
      </c>
      <c r="AD4851" s="13">
        <f t="shared" si="1793"/>
        <v>394458.40015379601</v>
      </c>
      <c r="AE4851" s="13">
        <f t="shared" si="1784"/>
        <v>411813.95733803068</v>
      </c>
      <c r="AF4851" s="13"/>
      <c r="AG4851" s="2">
        <f t="shared" si="1778"/>
        <v>41880</v>
      </c>
      <c r="AH4851" s="3">
        <f t="shared" si="1785"/>
        <v>2433.6356635817842</v>
      </c>
      <c r="AI4851" s="3">
        <f t="shared" si="1786"/>
        <v>2540.7118544004325</v>
      </c>
      <c r="AJ4851" s="3">
        <f t="shared" si="1794"/>
        <v>765036.08882821526</v>
      </c>
      <c r="AK4851" s="3">
        <f t="shared" si="1779"/>
        <v>601567.46111477923</v>
      </c>
    </row>
    <row r="4852" spans="2:37" x14ac:dyDescent="0.2">
      <c r="B4852" s="2">
        <v>41884</v>
      </c>
      <c r="C4852" s="1">
        <v>546.32000000000005</v>
      </c>
      <c r="D4852" s="1">
        <f t="shared" si="1764"/>
        <v>36</v>
      </c>
      <c r="E4852" s="1" t="b">
        <f t="shared" si="1765"/>
        <v>1</v>
      </c>
      <c r="F4852" s="6">
        <f t="shared" si="1766"/>
        <v>-5.9679767103347769E-3</v>
      </c>
      <c r="G4852" s="8">
        <f t="shared" si="1767"/>
        <v>3.4470543872987524E-4</v>
      </c>
      <c r="H4852" s="8">
        <f t="shared" si="1768"/>
        <v>6.8219002812129267E-4</v>
      </c>
      <c r="I4852" s="8">
        <f t="shared" si="1769"/>
        <v>5.8518419028497581E-4</v>
      </c>
      <c r="J4852" s="6">
        <f t="shared" si="1770"/>
        <v>1.0255999445394502E-3</v>
      </c>
      <c r="K4852" s="6">
        <f t="shared" si="1771"/>
        <v>7.7209520821166415E-4</v>
      </c>
      <c r="L4852" s="6">
        <f t="shared" si="1772"/>
        <v>5.9050158280494396E-4</v>
      </c>
      <c r="M4852" s="9">
        <f t="shared" si="1773"/>
        <v>0.33610126498657972</v>
      </c>
      <c r="N4852" s="9">
        <f t="shared" si="1774"/>
        <v>0.88355687338273881</v>
      </c>
      <c r="O4852" s="9">
        <f t="shared" si="1775"/>
        <v>0.99099512571209381</v>
      </c>
      <c r="P4852" s="9">
        <f t="shared" si="1776"/>
        <v>0.73688442136047083</v>
      </c>
      <c r="Q4852" s="10">
        <f t="shared" si="1777"/>
        <v>8.2027589127648778E-2</v>
      </c>
      <c r="R4852" s="10">
        <f t="shared" si="1780"/>
        <v>0.975281619888968</v>
      </c>
      <c r="S4852" s="10">
        <f>_xlfn.PERCENTILE.INC($R$1519:R4852,0.75)</f>
        <v>0.83584537702157768</v>
      </c>
      <c r="T4852" s="10">
        <f t="shared" si="1781"/>
        <v>0.83584537702157768</v>
      </c>
      <c r="U4852" s="11">
        <f t="shared" si="1787"/>
        <v>0.83584537702157768</v>
      </c>
      <c r="V4852" s="10">
        <f t="shared" si="1782"/>
        <v>0.82098710325340596</v>
      </c>
      <c r="W4852" s="10">
        <f t="shared" si="1783"/>
        <v>0.83584291201585403</v>
      </c>
      <c r="X4852" s="10">
        <f t="shared" si="1788"/>
        <v>1.2191020248612101</v>
      </c>
      <c r="Y4852" s="10">
        <f>_xlfn.PERCENTILE.INC($X$1519:X4852,0.75)</f>
        <v>1.0448067212769721</v>
      </c>
      <c r="Z4852" s="10">
        <f t="shared" si="1789"/>
        <v>1.0448067212769721</v>
      </c>
      <c r="AA4852" s="10">
        <f t="shared" si="1790"/>
        <v>1.0448067212769721</v>
      </c>
      <c r="AB4852" s="10">
        <f t="shared" si="1791"/>
        <v>0.68621625111078743</v>
      </c>
      <c r="AC4852" s="10">
        <f t="shared" si="1792"/>
        <v>0.7169633514100372</v>
      </c>
      <c r="AD4852" s="13">
        <f t="shared" si="1793"/>
        <v>686216.25111078739</v>
      </c>
      <c r="AE4852" s="13">
        <f t="shared" si="1784"/>
        <v>716963.35141003714</v>
      </c>
      <c r="AF4852" s="13"/>
      <c r="AG4852" s="2">
        <f t="shared" si="1778"/>
        <v>41884</v>
      </c>
      <c r="AH4852" s="3">
        <f t="shared" si="1785"/>
        <v>-2354.1185453137705</v>
      </c>
      <c r="AI4852" s="3">
        <f t="shared" si="1786"/>
        <v>-2457.6961063841663</v>
      </c>
      <c r="AJ4852" s="3">
        <f t="shared" si="1794"/>
        <v>762681.97028290154</v>
      </c>
      <c r="AK4852" s="3">
        <f t="shared" si="1779"/>
        <v>599109.76500839507</v>
      </c>
    </row>
    <row r="4853" spans="2:37" x14ac:dyDescent="0.2">
      <c r="B4853" s="2">
        <v>41885</v>
      </c>
      <c r="C4853" s="1">
        <v>551.15</v>
      </c>
      <c r="D4853" s="1">
        <f t="shared" si="1764"/>
        <v>36</v>
      </c>
      <c r="E4853" s="1" t="b">
        <f t="shared" si="1765"/>
        <v>0</v>
      </c>
      <c r="F4853" s="6">
        <f t="shared" si="1766"/>
        <v>8.840972323912677E-3</v>
      </c>
      <c r="G4853" s="8">
        <f t="shared" si="1767"/>
        <v>4.5986847403580117E-4</v>
      </c>
      <c r="H4853" s="8">
        <f t="shared" si="1768"/>
        <v>7.4374763773794633E-4</v>
      </c>
      <c r="I4853" s="8">
        <f t="shared" si="1769"/>
        <v>6.5472316417005251E-4</v>
      </c>
      <c r="J4853" s="6">
        <f t="shared" si="1770"/>
        <v>1.0236908381895478E-3</v>
      </c>
      <c r="K4853" s="6">
        <f t="shared" si="1771"/>
        <v>7.7020519747692147E-4</v>
      </c>
      <c r="L4853" s="6">
        <f t="shared" si="1772"/>
        <v>5.9053810497165771E-4</v>
      </c>
      <c r="M4853" s="9">
        <f t="shared" si="1773"/>
        <v>0.44922593509687286</v>
      </c>
      <c r="N4853" s="9">
        <f t="shared" si="1774"/>
        <v>0.96564868709579443</v>
      </c>
      <c r="O4853" s="9">
        <f t="shared" si="1775"/>
        <v>1</v>
      </c>
      <c r="P4853" s="9">
        <f t="shared" si="1776"/>
        <v>0.80495820739755575</v>
      </c>
      <c r="Q4853" s="10">
        <f t="shared" si="1777"/>
        <v>7.8910381808276434E-2</v>
      </c>
      <c r="R4853" s="10">
        <f t="shared" si="1780"/>
        <v>1.0138082995767395</v>
      </c>
      <c r="S4853" s="10">
        <f>_xlfn.PERCENTILE.INC($R$1519:R4853,0.75)</f>
        <v>0.83595410784807855</v>
      </c>
      <c r="T4853" s="10">
        <f t="shared" si="1781"/>
        <v>0.83595410784807855</v>
      </c>
      <c r="U4853" s="11">
        <f t="shared" si="1787"/>
        <v>0.83595410784807855</v>
      </c>
      <c r="V4853" s="10">
        <f t="shared" si="1782"/>
        <v>0.82098710325340596</v>
      </c>
      <c r="W4853" s="10">
        <f t="shared" si="1783"/>
        <v>0.83584291201585403</v>
      </c>
      <c r="X4853" s="10">
        <f t="shared" si="1788"/>
        <v>1.2672603744709243</v>
      </c>
      <c r="Y4853" s="10">
        <f>_xlfn.PERCENTILE.INC($X$1519:X4853,0.75)</f>
        <v>1.0449426348100983</v>
      </c>
      <c r="Z4853" s="10">
        <f t="shared" si="1789"/>
        <v>1.0449426348100983</v>
      </c>
      <c r="AA4853" s="10">
        <f t="shared" si="1790"/>
        <v>1.0448067212769721</v>
      </c>
      <c r="AB4853" s="10">
        <f t="shared" si="1791"/>
        <v>0.68621625111078743</v>
      </c>
      <c r="AC4853" s="10">
        <f t="shared" si="1792"/>
        <v>0.7169633514100372</v>
      </c>
      <c r="AD4853" s="13">
        <f t="shared" si="1793"/>
        <v>686216.25111078739</v>
      </c>
      <c r="AE4853" s="13">
        <f t="shared" si="1784"/>
        <v>716963.35141003714</v>
      </c>
      <c r="AF4853" s="13"/>
      <c r="AG4853" s="2">
        <f t="shared" si="1778"/>
        <v>41885</v>
      </c>
      <c r="AH4853" s="3">
        <f t="shared" si="1785"/>
        <v>6066.8188842895834</v>
      </c>
      <c r="AI4853" s="3">
        <f t="shared" si="1786"/>
        <v>6338.6531470758173</v>
      </c>
      <c r="AJ4853" s="3">
        <f t="shared" si="1794"/>
        <v>768748.78916719113</v>
      </c>
      <c r="AK4853" s="3">
        <f t="shared" si="1779"/>
        <v>605448.41815547086</v>
      </c>
    </row>
    <row r="4854" spans="2:37" x14ac:dyDescent="0.2">
      <c r="B4854" s="2">
        <v>41886</v>
      </c>
      <c r="C4854" s="1">
        <v>550.47</v>
      </c>
      <c r="D4854" s="1">
        <f t="shared" si="1764"/>
        <v>36</v>
      </c>
      <c r="E4854" s="1" t="b">
        <f t="shared" si="1765"/>
        <v>0</v>
      </c>
      <c r="F4854" s="6">
        <f t="shared" si="1766"/>
        <v>-1.2337839063775169E-3</v>
      </c>
      <c r="G4854" s="8">
        <f t="shared" si="1767"/>
        <v>5.0762771648923716E-4</v>
      </c>
      <c r="H4854" s="8">
        <f t="shared" si="1768"/>
        <v>6.9933571394921717E-4</v>
      </c>
      <c r="I4854" s="8">
        <f t="shared" si="1769"/>
        <v>5.9396288777830472E-4</v>
      </c>
      <c r="J4854" s="6">
        <f t="shared" si="1770"/>
        <v>1.0216143869296046E-3</v>
      </c>
      <c r="K4854" s="6">
        <f t="shared" si="1771"/>
        <v>7.6828081776752534E-4</v>
      </c>
      <c r="L4854" s="6">
        <f t="shared" si="1772"/>
        <v>5.9052821050556089E-4</v>
      </c>
      <c r="M4854" s="9">
        <f t="shared" si="1773"/>
        <v>0.49688779150309265</v>
      </c>
      <c r="N4854" s="9">
        <f t="shared" si="1774"/>
        <v>0.91026054246850885</v>
      </c>
      <c r="O4854" s="9">
        <f t="shared" si="1775"/>
        <v>1</v>
      </c>
      <c r="P4854" s="9">
        <f t="shared" si="1776"/>
        <v>0.80238277799053392</v>
      </c>
      <c r="Q4854" s="10">
        <f t="shared" si="1777"/>
        <v>7.8276952783565251E-2</v>
      </c>
      <c r="R4854" s="10">
        <f t="shared" si="1780"/>
        <v>1.0220121907555466</v>
      </c>
      <c r="S4854" s="10">
        <f>_xlfn.PERCENTILE.INC($R$1519:R4854,0.75)</f>
        <v>0.83621554509397233</v>
      </c>
      <c r="T4854" s="10">
        <f t="shared" si="1781"/>
        <v>0.83621554509397233</v>
      </c>
      <c r="U4854" s="11">
        <f t="shared" si="1787"/>
        <v>0.83621554509397233</v>
      </c>
      <c r="V4854" s="10">
        <f t="shared" si="1782"/>
        <v>0.82098710325340596</v>
      </c>
      <c r="W4854" s="10">
        <f t="shared" si="1783"/>
        <v>0.83584291201585403</v>
      </c>
      <c r="X4854" s="10">
        <f t="shared" si="1788"/>
        <v>1.2775152384444333</v>
      </c>
      <c r="Y4854" s="10">
        <f>_xlfn.PERCENTILE.INC($X$1519:X4854,0.75)</f>
        <v>1.0452694313674655</v>
      </c>
      <c r="Z4854" s="10">
        <f t="shared" si="1789"/>
        <v>1.0452694313674655</v>
      </c>
      <c r="AA4854" s="10">
        <f t="shared" si="1790"/>
        <v>1.0448067212769721</v>
      </c>
      <c r="AB4854" s="10">
        <f t="shared" si="1791"/>
        <v>0.68621625111078743</v>
      </c>
      <c r="AC4854" s="10">
        <f t="shared" si="1792"/>
        <v>0.7169633514100372</v>
      </c>
      <c r="AD4854" s="13">
        <f t="shared" si="1793"/>
        <v>686216.25111078739</v>
      </c>
      <c r="AE4854" s="13">
        <f t="shared" si="1784"/>
        <v>716963.35141003714</v>
      </c>
      <c r="AF4854" s="13"/>
      <c r="AG4854" s="2">
        <f t="shared" si="1778"/>
        <v>41886</v>
      </c>
      <c r="AH4854" s="3">
        <f t="shared" si="1785"/>
        <v>-846.64256691520234</v>
      </c>
      <c r="AI4854" s="3">
        <f t="shared" si="1786"/>
        <v>-884.57784443219202</v>
      </c>
      <c r="AJ4854" s="3">
        <f t="shared" si="1794"/>
        <v>767902.14660027588</v>
      </c>
      <c r="AK4854" s="3">
        <f t="shared" si="1779"/>
        <v>604563.84031103866</v>
      </c>
    </row>
    <row r="4855" spans="2:37" x14ac:dyDescent="0.2">
      <c r="B4855" s="2">
        <v>41887</v>
      </c>
      <c r="C4855" s="1">
        <v>548.03</v>
      </c>
      <c r="D4855" s="1">
        <f t="shared" si="1764"/>
        <v>36</v>
      </c>
      <c r="E4855" s="1" t="b">
        <f t="shared" si="1765"/>
        <v>0</v>
      </c>
      <c r="F4855" s="6">
        <f t="shared" si="1766"/>
        <v>-4.4325757988629144E-3</v>
      </c>
      <c r="G4855" s="8">
        <f t="shared" si="1767"/>
        <v>4.9019795556687232E-4</v>
      </c>
      <c r="H4855" s="8">
        <f t="shared" si="1768"/>
        <v>5.9530062398914421E-4</v>
      </c>
      <c r="I4855" s="8">
        <f t="shared" si="1769"/>
        <v>5.6877154006410339E-4</v>
      </c>
      <c r="J4855" s="6">
        <f t="shared" si="1770"/>
        <v>1.0195290829056248E-3</v>
      </c>
      <c r="K4855" s="6">
        <f t="shared" si="1771"/>
        <v>7.6622409494366223E-4</v>
      </c>
      <c r="L4855" s="6">
        <f t="shared" si="1772"/>
        <v>5.9050837948286647E-4</v>
      </c>
      <c r="M4855" s="9">
        <f t="shared" si="1773"/>
        <v>0.48080821213047115</v>
      </c>
      <c r="N4855" s="9">
        <f t="shared" si="1774"/>
        <v>0.7769275697769783</v>
      </c>
      <c r="O4855" s="9">
        <f t="shared" si="1775"/>
        <v>0.96318961732973385</v>
      </c>
      <c r="P4855" s="9">
        <f t="shared" si="1776"/>
        <v>0.74030846641239434</v>
      </c>
      <c r="Q4855" s="10">
        <f t="shared" si="1777"/>
        <v>7.8875858957779182E-2</v>
      </c>
      <c r="R4855" s="10">
        <f t="shared" si="1780"/>
        <v>1.014252029164241</v>
      </c>
      <c r="S4855" s="10">
        <f>_xlfn.PERCENTILE.INC($R$1519:R4855,0.75)</f>
        <v>0.83667612935787439</v>
      </c>
      <c r="T4855" s="10">
        <f t="shared" si="1781"/>
        <v>0.83667612935787439</v>
      </c>
      <c r="U4855" s="11">
        <f t="shared" si="1787"/>
        <v>0.83667612935787439</v>
      </c>
      <c r="V4855" s="10">
        <f t="shared" si="1782"/>
        <v>0.82098710325340596</v>
      </c>
      <c r="W4855" s="10">
        <f t="shared" si="1783"/>
        <v>0.83584291201585403</v>
      </c>
      <c r="X4855" s="10">
        <f t="shared" si="1788"/>
        <v>1.2678150364553011</v>
      </c>
      <c r="Y4855" s="10">
        <f>_xlfn.PERCENTILE.INC($X$1519:X4855,0.75)</f>
        <v>1.045845161697343</v>
      </c>
      <c r="Z4855" s="10">
        <f t="shared" si="1789"/>
        <v>1.045845161697343</v>
      </c>
      <c r="AA4855" s="10">
        <f t="shared" si="1790"/>
        <v>1.0448067212769721</v>
      </c>
      <c r="AB4855" s="10">
        <f t="shared" si="1791"/>
        <v>0.68621625111078743</v>
      </c>
      <c r="AC4855" s="10">
        <f t="shared" si="1792"/>
        <v>0.7169633514100372</v>
      </c>
      <c r="AD4855" s="13">
        <f t="shared" si="1793"/>
        <v>686216.25111078739</v>
      </c>
      <c r="AE4855" s="13">
        <f t="shared" si="1784"/>
        <v>716963.35141003714</v>
      </c>
      <c r="AF4855" s="13"/>
      <c r="AG4855" s="2">
        <f t="shared" si="1778"/>
        <v>41887</v>
      </c>
      <c r="AH4855" s="3">
        <f t="shared" si="1785"/>
        <v>-3041.7055474601125</v>
      </c>
      <c r="AI4855" s="3">
        <f t="shared" si="1786"/>
        <v>-3177.9944001317776</v>
      </c>
      <c r="AJ4855" s="3">
        <f t="shared" si="1794"/>
        <v>764860.44105281576</v>
      </c>
      <c r="AK4855" s="3">
        <f t="shared" si="1779"/>
        <v>601385.84591090691</v>
      </c>
    </row>
    <row r="4856" spans="2:37" x14ac:dyDescent="0.2">
      <c r="B4856" s="2">
        <v>41890</v>
      </c>
      <c r="C4856" s="1">
        <v>547.69000000000005</v>
      </c>
      <c r="D4856" s="1">
        <f t="shared" si="1764"/>
        <v>37</v>
      </c>
      <c r="E4856" s="1" t="b">
        <f t="shared" si="1765"/>
        <v>1</v>
      </c>
      <c r="F4856" s="6">
        <f t="shared" si="1766"/>
        <v>-6.2040399248197708E-4</v>
      </c>
      <c r="G4856" s="8">
        <f t="shared" si="1767"/>
        <v>4.5448957971416277E-4</v>
      </c>
      <c r="H4856" s="8">
        <f t="shared" si="1768"/>
        <v>5.9217454873112358E-4</v>
      </c>
      <c r="I4856" s="8">
        <f t="shared" si="1769"/>
        <v>5.8273290741333509E-4</v>
      </c>
      <c r="J4856" s="6">
        <f t="shared" si="1770"/>
        <v>1.0163673775176608E-3</v>
      </c>
      <c r="K4856" s="6">
        <f t="shared" si="1771"/>
        <v>7.6358139749854584E-4</v>
      </c>
      <c r="L4856" s="6">
        <f t="shared" si="1772"/>
        <v>5.9041244605315948E-4</v>
      </c>
      <c r="M4856" s="9">
        <f t="shared" si="1773"/>
        <v>0.44717057017728357</v>
      </c>
      <c r="N4856" s="9">
        <f t="shared" si="1774"/>
        <v>0.7755224926524632</v>
      </c>
      <c r="O4856" s="9">
        <f t="shared" si="1775"/>
        <v>0.98699292555371887</v>
      </c>
      <c r="P4856" s="9">
        <f t="shared" si="1776"/>
        <v>0.73656199612782192</v>
      </c>
      <c r="Q4856" s="10">
        <f t="shared" si="1777"/>
        <v>7.8802169218413126E-2</v>
      </c>
      <c r="R4856" s="10">
        <f t="shared" si="1780"/>
        <v>1.0152004798023628</v>
      </c>
      <c r="S4856" s="10">
        <f>_xlfn.PERCENTILE.INC($R$1519:R4856,0.75)</f>
        <v>0.83758484127511124</v>
      </c>
      <c r="T4856" s="10">
        <f t="shared" si="1781"/>
        <v>0.83758484127511124</v>
      </c>
      <c r="U4856" s="11">
        <f t="shared" si="1787"/>
        <v>0.83758484127511124</v>
      </c>
      <c r="V4856" s="10">
        <f t="shared" si="1782"/>
        <v>0.74030846641239434</v>
      </c>
      <c r="W4856" s="10">
        <f t="shared" si="1783"/>
        <v>0.83667612935787439</v>
      </c>
      <c r="X4856" s="10">
        <f t="shared" si="1788"/>
        <v>1.2690005997529537</v>
      </c>
      <c r="Y4856" s="10">
        <f>_xlfn.PERCENTILE.INC($X$1519:X4856,0.75)</f>
        <v>1.0469810515938891</v>
      </c>
      <c r="Z4856" s="10">
        <f t="shared" si="1789"/>
        <v>1.0469810515938891</v>
      </c>
      <c r="AA4856" s="10">
        <f t="shared" si="1790"/>
        <v>1.0469810515938891</v>
      </c>
      <c r="AB4856" s="10">
        <f t="shared" si="1791"/>
        <v>0.61939842220878605</v>
      </c>
      <c r="AC4856" s="10">
        <f t="shared" si="1792"/>
        <v>0.64849841143975051</v>
      </c>
      <c r="AD4856" s="13">
        <f t="shared" si="1793"/>
        <v>619398.42220878601</v>
      </c>
      <c r="AE4856" s="13">
        <f t="shared" si="1784"/>
        <v>648498.41143975046</v>
      </c>
      <c r="AF4856" s="13"/>
      <c r="AG4856" s="2">
        <f t="shared" si="1778"/>
        <v>41890</v>
      </c>
      <c r="AH4856" s="3">
        <f t="shared" si="1785"/>
        <v>-425.73130189514745</v>
      </c>
      <c r="AI4856" s="3">
        <f t="shared" si="1786"/>
        <v>-444.80692567804579</v>
      </c>
      <c r="AJ4856" s="3">
        <f t="shared" si="1794"/>
        <v>764434.70975092065</v>
      </c>
      <c r="AK4856" s="3">
        <f t="shared" si="1779"/>
        <v>600941.03898522886</v>
      </c>
    </row>
    <row r="4857" spans="2:37" x14ac:dyDescent="0.2">
      <c r="B4857" s="2">
        <v>41891</v>
      </c>
      <c r="C4857" s="1">
        <v>541.61</v>
      </c>
      <c r="D4857" s="1">
        <f t="shared" si="1764"/>
        <v>37</v>
      </c>
      <c r="E4857" s="1" t="b">
        <f t="shared" si="1765"/>
        <v>0</v>
      </c>
      <c r="F4857" s="6">
        <f t="shared" si="1766"/>
        <v>-1.1101170370099944E-2</v>
      </c>
      <c r="G4857" s="8">
        <f t="shared" si="1767"/>
        <v>2.4606992881433612E-4</v>
      </c>
      <c r="H4857" s="8">
        <f t="shared" si="1768"/>
        <v>4.7002183791975029E-4</v>
      </c>
      <c r="I4857" s="8">
        <f t="shared" si="1769"/>
        <v>5.1513464416798457E-4</v>
      </c>
      <c r="J4857" s="6">
        <f t="shared" si="1770"/>
        <v>1.0134993106036337E-3</v>
      </c>
      <c r="K4857" s="6">
        <f t="shared" si="1771"/>
        <v>7.6102128417770021E-4</v>
      </c>
      <c r="L4857" s="6">
        <f t="shared" si="1772"/>
        <v>5.9029704364996606E-4</v>
      </c>
      <c r="M4857" s="9">
        <f t="shared" si="1773"/>
        <v>0.24279239881059064</v>
      </c>
      <c r="N4857" s="9">
        <f t="shared" si="1774"/>
        <v>0.61761983231207385</v>
      </c>
      <c r="O4857" s="9">
        <f t="shared" si="1775"/>
        <v>0.87267020851530597</v>
      </c>
      <c r="P4857" s="9">
        <f t="shared" si="1776"/>
        <v>0.57769414654599016</v>
      </c>
      <c r="Q4857" s="10">
        <f t="shared" si="1777"/>
        <v>8.2136931077437469E-2</v>
      </c>
      <c r="R4857" s="10">
        <f t="shared" si="1780"/>
        <v>0.9739833099507601</v>
      </c>
      <c r="S4857" s="10">
        <f>_xlfn.PERCENTILE.INC($R$1519:R4857,0.75)</f>
        <v>0.83812028427308216</v>
      </c>
      <c r="T4857" s="10">
        <f t="shared" si="1781"/>
        <v>0.83812028427308216</v>
      </c>
      <c r="U4857" s="11">
        <f t="shared" si="1787"/>
        <v>0.83812028427308216</v>
      </c>
      <c r="V4857" s="10">
        <f t="shared" si="1782"/>
        <v>0.74030846641239434</v>
      </c>
      <c r="W4857" s="10">
        <f t="shared" si="1783"/>
        <v>0.83667612935787439</v>
      </c>
      <c r="X4857" s="10">
        <f t="shared" si="1788"/>
        <v>1.2174791374384502</v>
      </c>
      <c r="Y4857" s="10">
        <f>_xlfn.PERCENTILE.INC($X$1519:X4857,0.75)</f>
        <v>1.0476503553413528</v>
      </c>
      <c r="Z4857" s="10">
        <f t="shared" si="1789"/>
        <v>1.0476503553413528</v>
      </c>
      <c r="AA4857" s="10">
        <f t="shared" si="1790"/>
        <v>1.0469810515938891</v>
      </c>
      <c r="AB4857" s="10">
        <f t="shared" si="1791"/>
        <v>0.61939842220878605</v>
      </c>
      <c r="AC4857" s="10">
        <f t="shared" si="1792"/>
        <v>0.64849841143975051</v>
      </c>
      <c r="AD4857" s="13">
        <f t="shared" si="1793"/>
        <v>619398.42220878601</v>
      </c>
      <c r="AE4857" s="13">
        <f t="shared" si="1784"/>
        <v>648498.41143975046</v>
      </c>
      <c r="AF4857" s="13"/>
      <c r="AG4857" s="2">
        <f t="shared" si="1778"/>
        <v>41891</v>
      </c>
      <c r="AH4857" s="3">
        <f t="shared" si="1785"/>
        <v>-6876.0474119108303</v>
      </c>
      <c r="AI4857" s="3">
        <f t="shared" si="1786"/>
        <v>-7199.091350131841</v>
      </c>
      <c r="AJ4857" s="3">
        <f t="shared" si="1794"/>
        <v>757558.66233900981</v>
      </c>
      <c r="AK4857" s="3">
        <f t="shared" si="1779"/>
        <v>593741.94763509708</v>
      </c>
    </row>
    <row r="4858" spans="2:37" x14ac:dyDescent="0.2">
      <c r="B4858" s="2">
        <v>41892</v>
      </c>
      <c r="C4858" s="1">
        <v>537.21</v>
      </c>
      <c r="D4858" s="1">
        <f t="shared" si="1764"/>
        <v>37</v>
      </c>
      <c r="E4858" s="1" t="b">
        <f t="shared" si="1765"/>
        <v>0</v>
      </c>
      <c r="F4858" s="6">
        <f t="shared" si="1766"/>
        <v>-8.1239268108047602E-3</v>
      </c>
      <c r="G4858" s="8">
        <f t="shared" si="1767"/>
        <v>9.3129101991027303E-6</v>
      </c>
      <c r="H4858" s="8">
        <f t="shared" si="1768"/>
        <v>3.5192523266457863E-4</v>
      </c>
      <c r="I4858" s="8">
        <f t="shared" si="1769"/>
        <v>4.2864974081331555E-4</v>
      </c>
      <c r="J4858" s="6">
        <f t="shared" si="1770"/>
        <v>1.0106971612217775E-3</v>
      </c>
      <c r="K4858" s="6">
        <f t="shared" si="1771"/>
        <v>7.5838561753060921E-4</v>
      </c>
      <c r="L4858" s="6">
        <f t="shared" si="1772"/>
        <v>5.9016142400493009E-4</v>
      </c>
      <c r="M4858" s="9">
        <f t="shared" si="1773"/>
        <v>9.2143428876804729E-3</v>
      </c>
      <c r="N4858" s="9">
        <f t="shared" si="1774"/>
        <v>0.46404523573441131</v>
      </c>
      <c r="O4858" s="9">
        <f t="shared" si="1775"/>
        <v>0.72632626155811686</v>
      </c>
      <c r="P4858" s="9">
        <f t="shared" si="1776"/>
        <v>0.39986194672673619</v>
      </c>
      <c r="Q4858" s="10">
        <f t="shared" si="1777"/>
        <v>8.3805388349487683E-2</v>
      </c>
      <c r="R4858" s="10">
        <f t="shared" si="1780"/>
        <v>0.95459255753796712</v>
      </c>
      <c r="S4858" s="10">
        <f>_xlfn.PERCENTILE.INC($R$1519:R4858,0.75)</f>
        <v>0.83846814603104269</v>
      </c>
      <c r="T4858" s="10">
        <f t="shared" si="1781"/>
        <v>0.83846814603104269</v>
      </c>
      <c r="U4858" s="11">
        <f t="shared" si="1787"/>
        <v>0.83846814603104269</v>
      </c>
      <c r="V4858" s="10">
        <f t="shared" si="1782"/>
        <v>0.74030846641239434</v>
      </c>
      <c r="W4858" s="10">
        <f t="shared" si="1783"/>
        <v>0.83667612935787439</v>
      </c>
      <c r="X4858" s="10">
        <f t="shared" si="1788"/>
        <v>1.1932406969224589</v>
      </c>
      <c r="Y4858" s="10">
        <f>_xlfn.PERCENTILE.INC($X$1519:X4858,0.75)</f>
        <v>1.0480851825388033</v>
      </c>
      <c r="Z4858" s="10">
        <f t="shared" si="1789"/>
        <v>1.0480851825388033</v>
      </c>
      <c r="AA4858" s="10">
        <f t="shared" si="1790"/>
        <v>1.0469810515938891</v>
      </c>
      <c r="AB4858" s="10">
        <f t="shared" si="1791"/>
        <v>0.61939842220878605</v>
      </c>
      <c r="AC4858" s="10">
        <f t="shared" si="1792"/>
        <v>0.64849841143975051</v>
      </c>
      <c r="AD4858" s="13">
        <f t="shared" si="1793"/>
        <v>619398.42220878601</v>
      </c>
      <c r="AE4858" s="13">
        <f t="shared" si="1784"/>
        <v>648498.41143975046</v>
      </c>
      <c r="AF4858" s="13"/>
      <c r="AG4858" s="2">
        <f t="shared" si="1778"/>
        <v>41892</v>
      </c>
      <c r="AH4858" s="3">
        <f t="shared" si="1785"/>
        <v>-5031.9474487521229</v>
      </c>
      <c r="AI4858" s="3">
        <f t="shared" si="1786"/>
        <v>-5268.3536314596849</v>
      </c>
      <c r="AJ4858" s="3">
        <f t="shared" si="1794"/>
        <v>752526.71489025769</v>
      </c>
      <c r="AK4858" s="3">
        <f t="shared" si="1779"/>
        <v>588473.59400363744</v>
      </c>
    </row>
    <row r="4859" spans="2:37" x14ac:dyDescent="0.2">
      <c r="B4859" s="2">
        <v>41893</v>
      </c>
      <c r="C4859" s="1">
        <v>538.9</v>
      </c>
      <c r="D4859" s="1">
        <f t="shared" si="1764"/>
        <v>37</v>
      </c>
      <c r="E4859" s="1" t="b">
        <f t="shared" si="1765"/>
        <v>0</v>
      </c>
      <c r="F4859" s="6">
        <f t="shared" si="1766"/>
        <v>3.1458833603246195E-3</v>
      </c>
      <c r="G4859" s="8">
        <f t="shared" si="1767"/>
        <v>-4.0484489820689279E-5</v>
      </c>
      <c r="H4859" s="8">
        <f t="shared" si="1768"/>
        <v>3.8076660809697717E-4</v>
      </c>
      <c r="I4859" s="8">
        <f t="shared" si="1769"/>
        <v>4.1322145216987562E-4</v>
      </c>
      <c r="J4859" s="6">
        <f t="shared" si="1770"/>
        <v>1.0077898647137715E-3</v>
      </c>
      <c r="K4859" s="6">
        <f t="shared" si="1771"/>
        <v>7.559153120099177E-4</v>
      </c>
      <c r="L4859" s="6">
        <f t="shared" si="1772"/>
        <v>5.9000972349883458E-4</v>
      </c>
      <c r="M4859" s="9">
        <f t="shared" si="1773"/>
        <v>-4.0171558812200914E-2</v>
      </c>
      <c r="N4859" s="9">
        <f t="shared" si="1774"/>
        <v>0.50371596136153074</v>
      </c>
      <c r="O4859" s="9">
        <f t="shared" si="1775"/>
        <v>0.70036380031064327</v>
      </c>
      <c r="P4859" s="9">
        <f t="shared" si="1776"/>
        <v>0.38796940095332433</v>
      </c>
      <c r="Q4859" s="10">
        <f t="shared" si="1777"/>
        <v>8.3946410607592906E-2</v>
      </c>
      <c r="R4859" s="10">
        <f t="shared" si="1780"/>
        <v>0.95298892973470439</v>
      </c>
      <c r="S4859" s="10">
        <f>_xlfn.PERCENTILE.INC($R$1519:R4859,0.75)</f>
        <v>0.83881411422824836</v>
      </c>
      <c r="T4859" s="10">
        <f t="shared" si="1781"/>
        <v>0.83881411422824836</v>
      </c>
      <c r="U4859" s="11">
        <f t="shared" si="1787"/>
        <v>0.83881411422824836</v>
      </c>
      <c r="V4859" s="10">
        <f t="shared" si="1782"/>
        <v>0.74030846641239434</v>
      </c>
      <c r="W4859" s="10">
        <f t="shared" si="1783"/>
        <v>0.83667612935787439</v>
      </c>
      <c r="X4859" s="10">
        <f t="shared" si="1788"/>
        <v>1.1912361621683805</v>
      </c>
      <c r="Y4859" s="10">
        <f>_xlfn.PERCENTILE.INC($X$1519:X4859,0.75)</f>
        <v>1.0485176427853105</v>
      </c>
      <c r="Z4859" s="10">
        <f t="shared" si="1789"/>
        <v>1.0485176427853105</v>
      </c>
      <c r="AA4859" s="10">
        <f t="shared" si="1790"/>
        <v>1.0469810515938891</v>
      </c>
      <c r="AB4859" s="10">
        <f t="shared" si="1791"/>
        <v>0.61939842220878605</v>
      </c>
      <c r="AC4859" s="10">
        <f t="shared" si="1792"/>
        <v>0.64849841143975051</v>
      </c>
      <c r="AD4859" s="13">
        <f t="shared" si="1793"/>
        <v>619398.42220878601</v>
      </c>
      <c r="AE4859" s="13">
        <f t="shared" si="1784"/>
        <v>648498.41143975046</v>
      </c>
      <c r="AF4859" s="13"/>
      <c r="AG4859" s="2">
        <f t="shared" si="1778"/>
        <v>41893</v>
      </c>
      <c r="AH4859" s="3">
        <f t="shared" si="1785"/>
        <v>1948.5551898379431</v>
      </c>
      <c r="AI4859" s="3">
        <f t="shared" si="1786"/>
        <v>2040.1003617452598</v>
      </c>
      <c r="AJ4859" s="3">
        <f t="shared" si="1794"/>
        <v>754475.27008009562</v>
      </c>
      <c r="AK4859" s="3">
        <f t="shared" si="1779"/>
        <v>590513.69436538266</v>
      </c>
    </row>
    <row r="4860" spans="2:37" x14ac:dyDescent="0.2">
      <c r="B4860" s="2">
        <v>41894</v>
      </c>
      <c r="C4860" s="1">
        <v>529.45000000000005</v>
      </c>
      <c r="D4860" s="1">
        <f t="shared" si="1764"/>
        <v>37</v>
      </c>
      <c r="E4860" s="1" t="b">
        <f t="shared" si="1765"/>
        <v>0</v>
      </c>
      <c r="F4860" s="6">
        <f t="shared" si="1766"/>
        <v>-1.7535720912970731E-2</v>
      </c>
      <c r="G4860" s="8">
        <f t="shared" si="1767"/>
        <v>-5.0573398438630995E-4</v>
      </c>
      <c r="H4860" s="8">
        <f t="shared" si="1768"/>
        <v>1.8458381179949654E-4</v>
      </c>
      <c r="I4860" s="8">
        <f t="shared" si="1769"/>
        <v>2.8285882897829072E-4</v>
      </c>
      <c r="J4860" s="6">
        <f t="shared" si="1770"/>
        <v>1.0053852493418748E-3</v>
      </c>
      <c r="K4860" s="6">
        <f t="shared" si="1771"/>
        <v>7.5339420930626059E-4</v>
      </c>
      <c r="L4860" s="6">
        <f t="shared" si="1772"/>
        <v>5.898459360937975E-4</v>
      </c>
      <c r="M4860" s="9">
        <f t="shared" si="1773"/>
        <v>-0.50302506896472121</v>
      </c>
      <c r="N4860" s="9">
        <f t="shared" si="1774"/>
        <v>0.24500296062729862</v>
      </c>
      <c r="O4860" s="9">
        <f t="shared" si="1775"/>
        <v>0.4795469658594213</v>
      </c>
      <c r="P4860" s="9">
        <f t="shared" si="1776"/>
        <v>7.3841619173999576E-2</v>
      </c>
      <c r="Q4860" s="10">
        <f t="shared" si="1777"/>
        <v>8.9344548857388059E-2</v>
      </c>
      <c r="R4860" s="10">
        <f t="shared" si="1780"/>
        <v>0.89540997210357132</v>
      </c>
      <c r="S4860" s="10">
        <f>_xlfn.PERCENTILE.INC($R$1519:R4860,0.75)</f>
        <v>0.83910244395983957</v>
      </c>
      <c r="T4860" s="10">
        <f t="shared" si="1781"/>
        <v>0.83910244395983957</v>
      </c>
      <c r="U4860" s="11">
        <f t="shared" si="1787"/>
        <v>0.83910244395983957</v>
      </c>
      <c r="V4860" s="10">
        <f t="shared" si="1782"/>
        <v>0.74030846641239434</v>
      </c>
      <c r="W4860" s="10">
        <f t="shared" si="1783"/>
        <v>0.83667612935787439</v>
      </c>
      <c r="X4860" s="10">
        <f t="shared" si="1788"/>
        <v>1.119262465129464</v>
      </c>
      <c r="Y4860" s="10">
        <f>_xlfn.PERCENTILE.INC($X$1519:X4860,0.75)</f>
        <v>1.0488780549497994</v>
      </c>
      <c r="Z4860" s="10">
        <f t="shared" si="1789"/>
        <v>1.0488780549497994</v>
      </c>
      <c r="AA4860" s="10">
        <f t="shared" si="1790"/>
        <v>1.0469810515938891</v>
      </c>
      <c r="AB4860" s="10">
        <f t="shared" si="1791"/>
        <v>0.61939842220878605</v>
      </c>
      <c r="AC4860" s="10">
        <f t="shared" si="1792"/>
        <v>0.64849841143975051</v>
      </c>
      <c r="AD4860" s="13">
        <f t="shared" si="1793"/>
        <v>619398.42220878601</v>
      </c>
      <c r="AE4860" s="13">
        <f t="shared" si="1784"/>
        <v>648498.41143975046</v>
      </c>
      <c r="AF4860" s="13"/>
      <c r="AG4860" s="2">
        <f t="shared" si="1778"/>
        <v>41894</v>
      </c>
      <c r="AH4860" s="3">
        <f t="shared" si="1785"/>
        <v>-10861.597865787684</v>
      </c>
      <c r="AI4860" s="3">
        <f t="shared" si="1786"/>
        <v>-11371.88715551233</v>
      </c>
      <c r="AJ4860" s="3">
        <f t="shared" si="1794"/>
        <v>743613.67221430794</v>
      </c>
      <c r="AK4860" s="3">
        <f t="shared" si="1779"/>
        <v>579141.80720987031</v>
      </c>
    </row>
    <row r="4861" spans="2:37" x14ac:dyDescent="0.2">
      <c r="B4861" s="2">
        <v>41897</v>
      </c>
      <c r="C4861" s="1">
        <v>526.52</v>
      </c>
      <c r="D4861" s="1">
        <f t="shared" si="1764"/>
        <v>38</v>
      </c>
      <c r="E4861" s="1" t="b">
        <f t="shared" si="1765"/>
        <v>1</v>
      </c>
      <c r="F4861" s="6">
        <f t="shared" si="1766"/>
        <v>-5.5340447634338874E-3</v>
      </c>
      <c r="G4861" s="8">
        <f t="shared" si="1767"/>
        <v>-6.3904151062610718E-4</v>
      </c>
      <c r="H4861" s="8">
        <f t="shared" si="1768"/>
        <v>1.1711761459143139E-4</v>
      </c>
      <c r="I4861" s="8">
        <f t="shared" si="1769"/>
        <v>2.3018802745998626E-4</v>
      </c>
      <c r="J4861" s="6">
        <f t="shared" si="1770"/>
        <v>1.0035784773852158E-3</v>
      </c>
      <c r="K4861" s="6">
        <f t="shared" si="1771"/>
        <v>7.5118744719618194E-4</v>
      </c>
      <c r="L4861" s="6">
        <f t="shared" si="1772"/>
        <v>5.897054757348526E-4</v>
      </c>
      <c r="M4861" s="9">
        <f t="shared" si="1773"/>
        <v>-0.63676286909929025</v>
      </c>
      <c r="N4861" s="9">
        <f t="shared" si="1774"/>
        <v>0.1559099729748874</v>
      </c>
      <c r="O4861" s="9">
        <f t="shared" si="1775"/>
        <v>0.3903440563666819</v>
      </c>
      <c r="P4861" s="9">
        <f t="shared" si="1776"/>
        <v>-3.0169613252573651E-2</v>
      </c>
      <c r="Q4861" s="10">
        <f t="shared" si="1777"/>
        <v>9.0012180963780247E-2</v>
      </c>
      <c r="R4861" s="10">
        <f t="shared" si="1780"/>
        <v>0.88876859935424724</v>
      </c>
      <c r="S4861" s="10">
        <f>_xlfn.PERCENTILE.INC($R$1519:R4861,0.75)</f>
        <v>0.83925875071160205</v>
      </c>
      <c r="T4861" s="10">
        <f t="shared" si="1781"/>
        <v>0.83925875071160205</v>
      </c>
      <c r="U4861" s="11">
        <f t="shared" si="1787"/>
        <v>0.83925875071160205</v>
      </c>
      <c r="V4861" s="10">
        <f t="shared" si="1782"/>
        <v>7.3841619173999576E-2</v>
      </c>
      <c r="W4861" s="10">
        <f t="shared" si="1783"/>
        <v>0.83910244395983957</v>
      </c>
      <c r="X4861" s="10">
        <f t="shared" si="1788"/>
        <v>1.1109607491928091</v>
      </c>
      <c r="Y4861" s="10">
        <f>_xlfn.PERCENTILE.INC($X$1519:X4861,0.75)</f>
        <v>1.0490734383895026</v>
      </c>
      <c r="Z4861" s="10">
        <f t="shared" si="1789"/>
        <v>1.0490734383895026</v>
      </c>
      <c r="AA4861" s="10">
        <f t="shared" si="1790"/>
        <v>1.0490734383895026</v>
      </c>
      <c r="AB4861" s="10">
        <f t="shared" si="1791"/>
        <v>6.1960683114854795E-2</v>
      </c>
      <c r="AC4861" s="10">
        <f t="shared" si="1792"/>
        <v>6.5001306880263121E-2</v>
      </c>
      <c r="AD4861" s="13">
        <f t="shared" si="1793"/>
        <v>61960.683114854794</v>
      </c>
      <c r="AE4861" s="13">
        <f t="shared" si="1784"/>
        <v>65001.306880263124</v>
      </c>
      <c r="AF4861" s="13"/>
      <c r="AG4861" s="2">
        <f t="shared" si="1778"/>
        <v>41897</v>
      </c>
      <c r="AH4861" s="3">
        <f t="shared" si="1785"/>
        <v>-3427.7785949037443</v>
      </c>
      <c r="AI4861" s="3">
        <f t="shared" si="1786"/>
        <v>-3588.8192379233456</v>
      </c>
      <c r="AJ4861" s="3">
        <f t="shared" si="1794"/>
        <v>740185.89361940417</v>
      </c>
      <c r="AK4861" s="3">
        <f t="shared" si="1779"/>
        <v>575552.98797194695</v>
      </c>
    </row>
    <row r="4862" spans="2:37" x14ac:dyDescent="0.2">
      <c r="B4862" s="2">
        <v>41898</v>
      </c>
      <c r="C4862" s="1">
        <v>528.33000000000004</v>
      </c>
      <c r="D4862" s="1">
        <f t="shared" ref="D4862:D4925" si="1795">IF(B4862&lt;&gt;"",WEEKNUM(B4862),"")</f>
        <v>38</v>
      </c>
      <c r="E4862" s="1" t="b">
        <f t="shared" ref="E4862:E4925" si="1796">IF(B4862&lt;&gt;"",IF(D4862&lt;&gt;D4861,TRUE,FALSE),"")</f>
        <v>0</v>
      </c>
      <c r="F4862" s="6">
        <f t="shared" ref="F4862:F4925" si="1797">IF(B4862&lt;&gt;"",C4862/C4861-1,"")</f>
        <v>3.4376661855202162E-3</v>
      </c>
      <c r="G4862" s="8">
        <f t="shared" ref="G4862:G4925" si="1798">IF(B4862&lt;&gt;"",ma(F4797:F4862,"e"),"")</f>
        <v>-5.3369080160812013E-4</v>
      </c>
      <c r="H4862" s="8">
        <f t="shared" ref="H4862:H4925" si="1799">IF(B4862&lt;&gt;"",ma(F4731:F4862,"e"),"")</f>
        <v>1.5287417342871109E-4</v>
      </c>
      <c r="I4862" s="8">
        <f t="shared" ref="I4862:I4925" si="1800">IF(B4862&lt;&gt;"",ma(F4613:F4862,"e"),"")</f>
        <v>2.3242086590708467E-4</v>
      </c>
      <c r="J4862" s="6">
        <f t="shared" ref="J4862:J4925" si="1801">IF(B4862&lt;&gt;"",_xlfn.STDEV.S(G3613:G4862),"")</f>
        <v>1.0022476962394382E-3</v>
      </c>
      <c r="K4862" s="6">
        <f t="shared" ref="K4862:K4925" si="1802">IF(B4862&lt;&gt;"",_xlfn.STDEV.S(H3613:H4862),"")</f>
        <v>7.4925789525593972E-4</v>
      </c>
      <c r="L4862" s="6">
        <f t="shared" ref="L4862:L4925" si="1803">IF(B4862&lt;&gt;"",_xlfn.STDEV.S(I3613:I4862),"")</f>
        <v>5.8959106665454873E-4</v>
      </c>
      <c r="M4862" s="9">
        <f t="shared" ref="M4862:M4925" si="1804">IF(B4862&lt;&gt;"",MIN(1,MAX(-1,G4862/J4862)),"")</f>
        <v>-0.53249391703328064</v>
      </c>
      <c r="N4862" s="9">
        <f t="shared" ref="N4862:N4925" si="1805">IF(B4862&lt;&gt;"",MIN(1,MAX(-1,H4862/K4862)),"")</f>
        <v>0.20403411748699779</v>
      </c>
      <c r="O4862" s="9">
        <f t="shared" ref="O4862:O4925" si="1806">IF(B4862&lt;&gt;"",MIN(1,MAX(-1,I4862/L4862)),"")</f>
        <v>0.39420689873387099</v>
      </c>
      <c r="P4862" s="9">
        <f t="shared" ref="P4862:P4925" si="1807">IF(B4862&lt;&gt;"",AVERAGE(M4862:O4862),"")</f>
        <v>2.1915699729196048E-2</v>
      </c>
      <c r="Q4862" s="10">
        <f t="shared" ref="Q4862:Q4925" si="1808">IF(B4862&lt;&gt;"",SQRT(250)*_xlfn.STDEV.S(F4803:F4862),"")</f>
        <v>8.6966047134922245E-2</v>
      </c>
      <c r="R4862" s="10">
        <f t="shared" si="1780"/>
        <v>0.91989923235081772</v>
      </c>
      <c r="S4862" s="10">
        <f>_xlfn.PERCENTILE.INC($R$1519:R4862,0.75)</f>
        <v>0.83935491206042956</v>
      </c>
      <c r="T4862" s="10">
        <f t="shared" si="1781"/>
        <v>0.83935491206042956</v>
      </c>
      <c r="U4862" s="11">
        <f t="shared" si="1787"/>
        <v>0.83935491206042956</v>
      </c>
      <c r="V4862" s="10">
        <f t="shared" si="1782"/>
        <v>7.3841619173999576E-2</v>
      </c>
      <c r="W4862" s="10">
        <f t="shared" si="1783"/>
        <v>0.83910244395983957</v>
      </c>
      <c r="X4862" s="10">
        <f t="shared" si="1788"/>
        <v>1.1498740404385221</v>
      </c>
      <c r="Y4862" s="10">
        <f>_xlfn.PERCENTILE.INC($X$1519:X4862,0.75)</f>
        <v>1.0491936400755373</v>
      </c>
      <c r="Z4862" s="10">
        <f t="shared" si="1789"/>
        <v>1.0491936400755373</v>
      </c>
      <c r="AA4862" s="10">
        <f t="shared" si="1790"/>
        <v>1.0490734383895026</v>
      </c>
      <c r="AB4862" s="10">
        <f t="shared" si="1791"/>
        <v>6.1960683114854795E-2</v>
      </c>
      <c r="AC4862" s="10">
        <f t="shared" si="1792"/>
        <v>6.5001306880263121E-2</v>
      </c>
      <c r="AD4862" s="13">
        <f t="shared" si="1793"/>
        <v>61960.683114854794</v>
      </c>
      <c r="AE4862" s="13">
        <f t="shared" si="1784"/>
        <v>65001.306880263124</v>
      </c>
      <c r="AF4862" s="13"/>
      <c r="AG4862" s="2">
        <f t="shared" ref="AG4862:AG4925" si="1809">B4862</f>
        <v>41898</v>
      </c>
      <c r="AH4862" s="3">
        <f t="shared" si="1785"/>
        <v>213.00014517566976</v>
      </c>
      <c r="AI4862" s="3">
        <f t="shared" si="1786"/>
        <v>223.45279467690312</v>
      </c>
      <c r="AJ4862" s="3">
        <f t="shared" si="1794"/>
        <v>740398.8937645799</v>
      </c>
      <c r="AK4862" s="3">
        <f t="shared" ref="AK4862:AK4925" si="1810">AK4861+AI4862</f>
        <v>575776.44076662383</v>
      </c>
    </row>
    <row r="4863" spans="2:37" x14ac:dyDescent="0.2">
      <c r="B4863" s="2">
        <v>41899</v>
      </c>
      <c r="C4863" s="1">
        <v>527.25</v>
      </c>
      <c r="D4863" s="1">
        <f t="shared" si="1795"/>
        <v>38</v>
      </c>
      <c r="E4863" s="1" t="b">
        <f t="shared" si="1796"/>
        <v>0</v>
      </c>
      <c r="F4863" s="6">
        <f t="shared" si="1797"/>
        <v>-2.0441769348703565E-3</v>
      </c>
      <c r="G4863" s="8">
        <f t="shared" si="1798"/>
        <v>-5.8535251848741579E-4</v>
      </c>
      <c r="H4863" s="8">
        <f t="shared" si="1799"/>
        <v>5.8077604770241766E-5</v>
      </c>
      <c r="I4863" s="8">
        <f t="shared" si="1800"/>
        <v>2.4892403438944114E-4</v>
      </c>
      <c r="J4863" s="6">
        <f t="shared" si="1801"/>
        <v>1.0006800540577889E-3</v>
      </c>
      <c r="K4863" s="6">
        <f t="shared" si="1802"/>
        <v>7.4692159661089762E-4</v>
      </c>
      <c r="L4863" s="6">
        <f t="shared" si="1803"/>
        <v>5.8942669623658541E-4</v>
      </c>
      <c r="M4863" s="9">
        <f t="shared" si="1804"/>
        <v>-0.58495471765804963</v>
      </c>
      <c r="N4863" s="9">
        <f t="shared" si="1805"/>
        <v>7.7755958635772046E-2</v>
      </c>
      <c r="O4863" s="9">
        <f t="shared" si="1806"/>
        <v>0.42231550755808905</v>
      </c>
      <c r="P4863" s="9">
        <f t="shared" si="1807"/>
        <v>-2.8294417154729523E-2</v>
      </c>
      <c r="Q4863" s="10">
        <f t="shared" si="1808"/>
        <v>8.6918252629341969E-2</v>
      </c>
      <c r="R4863" s="10">
        <f t="shared" si="1780"/>
        <v>0.92040506544874445</v>
      </c>
      <c r="S4863" s="10">
        <f>_xlfn.PERCENTILE.INC($R$1519:R4863,0.75)</f>
        <v>0.83946280558321584</v>
      </c>
      <c r="T4863" s="10">
        <f t="shared" si="1781"/>
        <v>0.83946280558321584</v>
      </c>
      <c r="U4863" s="11">
        <f t="shared" si="1787"/>
        <v>0.83946280558321584</v>
      </c>
      <c r="V4863" s="10">
        <f t="shared" si="1782"/>
        <v>7.3841619173999576E-2</v>
      </c>
      <c r="W4863" s="10">
        <f t="shared" si="1783"/>
        <v>0.83910244395983957</v>
      </c>
      <c r="X4863" s="10">
        <f t="shared" si="1788"/>
        <v>1.1505063318109305</v>
      </c>
      <c r="Y4863" s="10">
        <f>_xlfn.PERCENTILE.INC($X$1519:X4863,0.75)</f>
        <v>1.0493285069790199</v>
      </c>
      <c r="Z4863" s="10">
        <f t="shared" si="1789"/>
        <v>1.0493285069790199</v>
      </c>
      <c r="AA4863" s="10">
        <f t="shared" si="1790"/>
        <v>1.0490734383895026</v>
      </c>
      <c r="AB4863" s="10">
        <f t="shared" si="1791"/>
        <v>6.1960683114854795E-2</v>
      </c>
      <c r="AC4863" s="10">
        <f t="shared" si="1792"/>
        <v>6.5001306880263121E-2</v>
      </c>
      <c r="AD4863" s="13">
        <f t="shared" si="1793"/>
        <v>61960.683114854794</v>
      </c>
      <c r="AE4863" s="13">
        <f t="shared" si="1784"/>
        <v>65001.306880263124</v>
      </c>
      <c r="AF4863" s="13"/>
      <c r="AG4863" s="2">
        <f t="shared" si="1809"/>
        <v>41899</v>
      </c>
      <c r="AH4863" s="3">
        <f t="shared" si="1785"/>
        <v>-126.65859929219732</v>
      </c>
      <c r="AI4863" s="3">
        <f t="shared" si="1786"/>
        <v>-132.87417226106368</v>
      </c>
      <c r="AJ4863" s="3">
        <f t="shared" si="1794"/>
        <v>740272.23516528774</v>
      </c>
      <c r="AK4863" s="3">
        <f t="shared" si="1810"/>
        <v>575643.56659436272</v>
      </c>
    </row>
    <row r="4864" spans="2:37" x14ac:dyDescent="0.2">
      <c r="B4864" s="2">
        <v>41900</v>
      </c>
      <c r="C4864" s="1">
        <v>521.80999999999995</v>
      </c>
      <c r="D4864" s="1">
        <f t="shared" si="1795"/>
        <v>38</v>
      </c>
      <c r="E4864" s="1" t="b">
        <f t="shared" si="1796"/>
        <v>0</v>
      </c>
      <c r="F4864" s="6">
        <f t="shared" si="1797"/>
        <v>-1.0317686107159885E-2</v>
      </c>
      <c r="G4864" s="8">
        <f t="shared" si="1798"/>
        <v>-8.1224904663893948E-4</v>
      </c>
      <c r="H4864" s="8">
        <f t="shared" si="1799"/>
        <v>-2.3222468693969951E-6</v>
      </c>
      <c r="I4864" s="8">
        <f t="shared" si="1800"/>
        <v>1.5721649780754189E-4</v>
      </c>
      <c r="J4864" s="6">
        <f t="shared" si="1801"/>
        <v>9.9945733637689729E-4</v>
      </c>
      <c r="K4864" s="6">
        <f t="shared" si="1802"/>
        <v>7.4450962620981108E-4</v>
      </c>
      <c r="L4864" s="6">
        <f t="shared" si="1803"/>
        <v>5.8926070782341227E-4</v>
      </c>
      <c r="M4864" s="9">
        <f t="shared" si="1804"/>
        <v>-0.81269006397351495</v>
      </c>
      <c r="N4864" s="9">
        <f t="shared" si="1805"/>
        <v>-3.1191629868094683E-3</v>
      </c>
      <c r="O4864" s="9">
        <f t="shared" si="1806"/>
        <v>0.26680295448217128</v>
      </c>
      <c r="P4864" s="9">
        <f t="shared" si="1807"/>
        <v>-0.18300209082605104</v>
      </c>
      <c r="Q4864" s="10">
        <f t="shared" si="1808"/>
        <v>8.7949379923239326E-2</v>
      </c>
      <c r="R4864" s="10">
        <f t="shared" si="1780"/>
        <v>0.90961414474806523</v>
      </c>
      <c r="S4864" s="10">
        <f>_xlfn.PERCENTILE.INC($R$1519:R4864,0.75)</f>
        <v>0.83959398262758356</v>
      </c>
      <c r="T4864" s="10">
        <f t="shared" si="1781"/>
        <v>0.83959398262758356</v>
      </c>
      <c r="U4864" s="11">
        <f t="shared" si="1787"/>
        <v>0.83959398262758356</v>
      </c>
      <c r="V4864" s="10">
        <f t="shared" si="1782"/>
        <v>7.3841619173999576E-2</v>
      </c>
      <c r="W4864" s="10">
        <f t="shared" si="1783"/>
        <v>0.83910244395983957</v>
      </c>
      <c r="X4864" s="10">
        <f t="shared" si="1788"/>
        <v>1.1370176809350816</v>
      </c>
      <c r="Y4864" s="10">
        <f>_xlfn.PERCENTILE.INC($X$1519:X4864,0.75)</f>
        <v>1.0494924782844794</v>
      </c>
      <c r="Z4864" s="10">
        <f t="shared" si="1789"/>
        <v>1.0494924782844794</v>
      </c>
      <c r="AA4864" s="10">
        <f t="shared" si="1790"/>
        <v>1.0490734383895026</v>
      </c>
      <c r="AB4864" s="10">
        <f t="shared" si="1791"/>
        <v>6.1960683114854795E-2</v>
      </c>
      <c r="AC4864" s="10">
        <f t="shared" si="1792"/>
        <v>6.5001306880263121E-2</v>
      </c>
      <c r="AD4864" s="13">
        <f t="shared" si="1793"/>
        <v>61960.683114854794</v>
      </c>
      <c r="AE4864" s="13">
        <f t="shared" si="1784"/>
        <v>65001.306880263124</v>
      </c>
      <c r="AF4864" s="13"/>
      <c r="AG4864" s="2">
        <f t="shared" si="1809"/>
        <v>41900</v>
      </c>
      <c r="AH4864" s="3">
        <f t="shared" si="1785"/>
        <v>-639.29087936427334</v>
      </c>
      <c r="AI4864" s="3">
        <f t="shared" si="1786"/>
        <v>-670.66308094572707</v>
      </c>
      <c r="AJ4864" s="3">
        <f t="shared" si="1794"/>
        <v>739632.9442859235</v>
      </c>
      <c r="AK4864" s="3">
        <f t="shared" si="1810"/>
        <v>574972.903513417</v>
      </c>
    </row>
    <row r="4865" spans="2:37" x14ac:dyDescent="0.2">
      <c r="B4865" s="2">
        <v>41901</v>
      </c>
      <c r="C4865" s="1">
        <v>521.89</v>
      </c>
      <c r="D4865" s="1">
        <f t="shared" si="1795"/>
        <v>38</v>
      </c>
      <c r="E4865" s="1" t="b">
        <f t="shared" si="1796"/>
        <v>0</v>
      </c>
      <c r="F4865" s="6">
        <f t="shared" si="1797"/>
        <v>1.5331250838435118E-4</v>
      </c>
      <c r="G4865" s="8">
        <f t="shared" si="1798"/>
        <v>-8.1459958749824596E-4</v>
      </c>
      <c r="H4865" s="8">
        <f t="shared" si="1799"/>
        <v>5.3254872358369935E-6</v>
      </c>
      <c r="I4865" s="8">
        <f t="shared" si="1800"/>
        <v>1.6080495990003192E-4</v>
      </c>
      <c r="J4865" s="6">
        <f t="shared" si="1801"/>
        <v>9.9829553932049815E-4</v>
      </c>
      <c r="K4865" s="6">
        <f t="shared" si="1802"/>
        <v>7.4227314365774824E-4</v>
      </c>
      <c r="L4865" s="6">
        <f t="shared" si="1803"/>
        <v>5.8907354711854975E-4</v>
      </c>
      <c r="M4865" s="9">
        <f t="shared" si="1804"/>
        <v>-0.81599041106876324</v>
      </c>
      <c r="N4865" s="9">
        <f t="shared" si="1805"/>
        <v>7.1745654296398757E-3</v>
      </c>
      <c r="O4865" s="9">
        <f t="shared" si="1806"/>
        <v>0.27297942792815694</v>
      </c>
      <c r="P4865" s="9">
        <f t="shared" si="1807"/>
        <v>-0.17861213923698882</v>
      </c>
      <c r="Q4865" s="10">
        <f t="shared" si="1808"/>
        <v>8.7950308588084503E-2</v>
      </c>
      <c r="R4865" s="10">
        <f t="shared" si="1780"/>
        <v>0.90960454015778625</v>
      </c>
      <c r="S4865" s="10">
        <f>_xlfn.PERCENTILE.INC($R$1519:R4865,0.75)</f>
        <v>0.83983816392449895</v>
      </c>
      <c r="T4865" s="10">
        <f t="shared" si="1781"/>
        <v>0.83983816392449895</v>
      </c>
      <c r="U4865" s="11">
        <f t="shared" si="1787"/>
        <v>0.83983816392449895</v>
      </c>
      <c r="V4865" s="10">
        <f t="shared" si="1782"/>
        <v>7.3841619173999576E-2</v>
      </c>
      <c r="W4865" s="10">
        <f t="shared" si="1783"/>
        <v>0.83910244395983957</v>
      </c>
      <c r="X4865" s="10">
        <f t="shared" si="1788"/>
        <v>1.1370056751972328</v>
      </c>
      <c r="Y4865" s="10">
        <f>_xlfn.PERCENTILE.INC($X$1519:X4865,0.75)</f>
        <v>1.0497977049056237</v>
      </c>
      <c r="Z4865" s="10">
        <f t="shared" si="1789"/>
        <v>1.0497977049056237</v>
      </c>
      <c r="AA4865" s="10">
        <f t="shared" si="1790"/>
        <v>1.0490734383895026</v>
      </c>
      <c r="AB4865" s="10">
        <f t="shared" si="1791"/>
        <v>6.1960683114854795E-2</v>
      </c>
      <c r="AC4865" s="10">
        <f t="shared" si="1792"/>
        <v>6.5001306880263121E-2</v>
      </c>
      <c r="AD4865" s="13">
        <f t="shared" si="1793"/>
        <v>61960.683114854794</v>
      </c>
      <c r="AE4865" s="13">
        <f t="shared" si="1784"/>
        <v>65001.306880263124</v>
      </c>
      <c r="AF4865" s="13"/>
      <c r="AG4865" s="2">
        <f t="shared" si="1809"/>
        <v>41901</v>
      </c>
      <c r="AH4865" s="3">
        <f t="shared" si="1785"/>
        <v>9.4993477495463026</v>
      </c>
      <c r="AI4865" s="3">
        <f t="shared" si="1786"/>
        <v>9.9655134060741233</v>
      </c>
      <c r="AJ4865" s="3">
        <f t="shared" si="1794"/>
        <v>739642.44363367301</v>
      </c>
      <c r="AK4865" s="3">
        <f t="shared" si="1810"/>
        <v>574982.86902682309</v>
      </c>
    </row>
    <row r="4866" spans="2:37" x14ac:dyDescent="0.2">
      <c r="B4866" s="2">
        <v>41904</v>
      </c>
      <c r="C4866" s="1">
        <v>517.95000000000005</v>
      </c>
      <c r="D4866" s="1">
        <f t="shared" si="1795"/>
        <v>39</v>
      </c>
      <c r="E4866" s="1" t="b">
        <f t="shared" si="1796"/>
        <v>1</v>
      </c>
      <c r="F4866" s="6">
        <f t="shared" si="1797"/>
        <v>-7.5494836076567262E-3</v>
      </c>
      <c r="G4866" s="8">
        <f t="shared" si="1798"/>
        <v>-9.0097134696763722E-4</v>
      </c>
      <c r="H4866" s="8">
        <f t="shared" si="1799"/>
        <v>-7.7371682763573192E-5</v>
      </c>
      <c r="I4866" s="8">
        <f t="shared" si="1800"/>
        <v>9.9617785551523141E-5</v>
      </c>
      <c r="J4866" s="6">
        <f t="shared" si="1801"/>
        <v>9.9777392619013173E-4</v>
      </c>
      <c r="K4866" s="6">
        <f t="shared" si="1802"/>
        <v>7.4075893573284928E-4</v>
      </c>
      <c r="L4866" s="6">
        <f t="shared" si="1803"/>
        <v>5.8899027632976361E-4</v>
      </c>
      <c r="M4866" s="9">
        <f t="shared" si="1804"/>
        <v>-0.90298145032500254</v>
      </c>
      <c r="N4866" s="9">
        <f t="shared" si="1805"/>
        <v>-0.10444920611997432</v>
      </c>
      <c r="O4866" s="9">
        <f t="shared" si="1806"/>
        <v>0.16913315814359758</v>
      </c>
      <c r="P4866" s="9">
        <f t="shared" si="1807"/>
        <v>-0.27943249943379311</v>
      </c>
      <c r="Q4866" s="10">
        <f t="shared" si="1808"/>
        <v>8.7871107534098075E-2</v>
      </c>
      <c r="R4866" s="10">
        <f t="shared" si="1780"/>
        <v>0.91042439597061275</v>
      </c>
      <c r="S4866" s="10">
        <f>_xlfn.PERCENTILE.INC($R$1519:R4866,0.75)</f>
        <v>0.84007224049475104</v>
      </c>
      <c r="T4866" s="10">
        <f t="shared" si="1781"/>
        <v>0.84007224049475104</v>
      </c>
      <c r="U4866" s="11">
        <f t="shared" si="1787"/>
        <v>0.84007224049475104</v>
      </c>
      <c r="V4866" s="10">
        <f t="shared" si="1782"/>
        <v>-0.17861213923698882</v>
      </c>
      <c r="W4866" s="10">
        <f t="shared" si="1783"/>
        <v>0.83983816392449895</v>
      </c>
      <c r="X4866" s="10">
        <f t="shared" si="1788"/>
        <v>1.138030494963266</v>
      </c>
      <c r="Y4866" s="10">
        <f>_xlfn.PERCENTILE.INC($X$1519:X4866,0.75)</f>
        <v>1.0500903006184388</v>
      </c>
      <c r="Z4866" s="10">
        <f t="shared" si="1789"/>
        <v>1.0500903006184388</v>
      </c>
      <c r="AA4866" s="10">
        <f t="shared" si="1790"/>
        <v>1.0500903006184388</v>
      </c>
      <c r="AB4866" s="10">
        <f t="shared" si="1791"/>
        <v>-0.15000529107141966</v>
      </c>
      <c r="AC4866" s="10">
        <f t="shared" si="1792"/>
        <v>-0.15751910119554349</v>
      </c>
      <c r="AD4866" s="13">
        <f t="shared" si="1793"/>
        <v>-150005.29107141966</v>
      </c>
      <c r="AE4866" s="13">
        <f t="shared" si="1784"/>
        <v>-157519.10119554348</v>
      </c>
      <c r="AF4866" s="13"/>
      <c r="AG4866" s="2">
        <f t="shared" si="1809"/>
        <v>41904</v>
      </c>
      <c r="AH4866" s="3">
        <f t="shared" si="1785"/>
        <v>-467.77116149480918</v>
      </c>
      <c r="AI4866" s="3">
        <f t="shared" si="1786"/>
        <v>-490.7263007688108</v>
      </c>
      <c r="AJ4866" s="3">
        <f t="shared" si="1794"/>
        <v>739174.67247217824</v>
      </c>
      <c r="AK4866" s="3">
        <f t="shared" si="1810"/>
        <v>574492.1427260543</v>
      </c>
    </row>
    <row r="4867" spans="2:37" x14ac:dyDescent="0.2">
      <c r="B4867" s="2">
        <v>41905</v>
      </c>
      <c r="C4867" s="1">
        <v>514.84</v>
      </c>
      <c r="D4867" s="1">
        <f t="shared" si="1795"/>
        <v>39</v>
      </c>
      <c r="E4867" s="1" t="b">
        <f t="shared" si="1796"/>
        <v>0</v>
      </c>
      <c r="F4867" s="6">
        <f t="shared" si="1797"/>
        <v>-6.0044405830679271E-3</v>
      </c>
      <c r="G4867" s="8">
        <f t="shared" si="1798"/>
        <v>-1.0337002507823474E-3</v>
      </c>
      <c r="H4867" s="8">
        <f t="shared" si="1799"/>
        <v>-1.2485524373333681E-4</v>
      </c>
      <c r="I4867" s="8">
        <f t="shared" si="1800"/>
        <v>5.1081334210364035E-5</v>
      </c>
      <c r="J4867" s="6">
        <f t="shared" si="1801"/>
        <v>9.9725281375355468E-4</v>
      </c>
      <c r="K4867" s="6">
        <f t="shared" si="1802"/>
        <v>7.3907432946906276E-4</v>
      </c>
      <c r="L4867" s="6">
        <f t="shared" si="1803"/>
        <v>5.8889161496914855E-4</v>
      </c>
      <c r="M4867" s="9">
        <f t="shared" si="1804"/>
        <v>-1</v>
      </c>
      <c r="N4867" s="9">
        <f t="shared" si="1805"/>
        <v>-0.16893462369749807</v>
      </c>
      <c r="O4867" s="9">
        <f t="shared" si="1806"/>
        <v>8.6741486738676238E-2</v>
      </c>
      <c r="P4867" s="9">
        <f t="shared" si="1807"/>
        <v>-0.36073104565294062</v>
      </c>
      <c r="Q4867" s="10">
        <f t="shared" si="1808"/>
        <v>8.8453642546224134E-2</v>
      </c>
      <c r="R4867" s="10">
        <f t="shared" si="1780"/>
        <v>0.9044285537273784</v>
      </c>
      <c r="S4867" s="10">
        <f>_xlfn.PERCENTILE.INC($R$1519:R4867,0.75)</f>
        <v>0.84017310335912843</v>
      </c>
      <c r="T4867" s="10">
        <f t="shared" si="1781"/>
        <v>0.84017310335912843</v>
      </c>
      <c r="U4867" s="11">
        <f t="shared" si="1787"/>
        <v>0.84017310335912843</v>
      </c>
      <c r="V4867" s="10">
        <f t="shared" si="1782"/>
        <v>-0.17861213923698882</v>
      </c>
      <c r="W4867" s="10">
        <f t="shared" si="1783"/>
        <v>0.83983816392449895</v>
      </c>
      <c r="X4867" s="10">
        <f t="shared" si="1788"/>
        <v>1.1305356921592231</v>
      </c>
      <c r="Y4867" s="10">
        <f>_xlfn.PERCENTILE.INC($X$1519:X4867,0.75)</f>
        <v>1.0502163791989105</v>
      </c>
      <c r="Z4867" s="10">
        <f t="shared" si="1789"/>
        <v>1.0502163791989105</v>
      </c>
      <c r="AA4867" s="10">
        <f t="shared" si="1790"/>
        <v>1.0500903006184388</v>
      </c>
      <c r="AB4867" s="10">
        <f t="shared" si="1791"/>
        <v>-0.15000529107141966</v>
      </c>
      <c r="AC4867" s="10">
        <f t="shared" si="1792"/>
        <v>-0.15751910119554349</v>
      </c>
      <c r="AD4867" s="13">
        <f t="shared" si="1793"/>
        <v>-150005.29107141966</v>
      </c>
      <c r="AE4867" s="13">
        <f t="shared" si="1784"/>
        <v>-157519.10119554348</v>
      </c>
      <c r="AF4867" s="13"/>
      <c r="AG4867" s="2">
        <f t="shared" si="1809"/>
        <v>41905</v>
      </c>
      <c r="AH4867" s="3">
        <f t="shared" si="1785"/>
        <v>900.69785738414919</v>
      </c>
      <c r="AI4867" s="3">
        <f t="shared" si="1786"/>
        <v>945.81408382690495</v>
      </c>
      <c r="AJ4867" s="3">
        <f t="shared" si="1794"/>
        <v>740075.37032956234</v>
      </c>
      <c r="AK4867" s="3">
        <f t="shared" si="1810"/>
        <v>575437.95680988126</v>
      </c>
    </row>
    <row r="4868" spans="2:37" x14ac:dyDescent="0.2">
      <c r="B4868" s="2">
        <v>41906</v>
      </c>
      <c r="C4868" s="1">
        <v>514.21</v>
      </c>
      <c r="D4868" s="1">
        <f t="shared" si="1795"/>
        <v>39</v>
      </c>
      <c r="E4868" s="1" t="b">
        <f t="shared" si="1796"/>
        <v>0</v>
      </c>
      <c r="F4868" s="6">
        <f t="shared" si="1797"/>
        <v>-1.22368114365623E-3</v>
      </c>
      <c r="G4868" s="8">
        <f t="shared" si="1798"/>
        <v>-1.1486071556704185E-3</v>
      </c>
      <c r="H4868" s="8">
        <f t="shared" si="1799"/>
        <v>-1.5403107809351552E-4</v>
      </c>
      <c r="I4868" s="8">
        <f t="shared" si="1800"/>
        <v>3.6382185123158961E-5</v>
      </c>
      <c r="J4868" s="6">
        <f t="shared" si="1801"/>
        <v>9.9675166233651109E-4</v>
      </c>
      <c r="K4868" s="6">
        <f t="shared" si="1802"/>
        <v>7.3740817185497204E-4</v>
      </c>
      <c r="L4868" s="6">
        <f t="shared" si="1803"/>
        <v>5.8876121118141376E-4</v>
      </c>
      <c r="M4868" s="9">
        <f t="shared" si="1804"/>
        <v>-1</v>
      </c>
      <c r="N4868" s="9">
        <f t="shared" si="1805"/>
        <v>-0.20888170754338914</v>
      </c>
      <c r="O4868" s="9">
        <f t="shared" si="1806"/>
        <v>6.1794466809649583E-2</v>
      </c>
      <c r="P4868" s="9">
        <f t="shared" si="1807"/>
        <v>-0.38236241357791317</v>
      </c>
      <c r="Q4868" s="10">
        <f t="shared" si="1808"/>
        <v>8.7295492696305876E-2</v>
      </c>
      <c r="R4868" s="10">
        <f t="shared" si="1780"/>
        <v>0.91642761303053388</v>
      </c>
      <c r="S4868" s="10">
        <f>_xlfn.PERCENTILE.INC($R$1519:R4868,0.75)</f>
        <v>0.84026843741963275</v>
      </c>
      <c r="T4868" s="10">
        <f t="shared" si="1781"/>
        <v>0.84026843741963275</v>
      </c>
      <c r="U4868" s="11">
        <f t="shared" si="1787"/>
        <v>0.84026843741963275</v>
      </c>
      <c r="V4868" s="10">
        <f t="shared" si="1782"/>
        <v>-0.17861213923698882</v>
      </c>
      <c r="W4868" s="10">
        <f t="shared" si="1783"/>
        <v>0.83983816392449895</v>
      </c>
      <c r="X4868" s="10">
        <f t="shared" si="1788"/>
        <v>1.1455345162881674</v>
      </c>
      <c r="Y4868" s="10">
        <f>_xlfn.PERCENTILE.INC($X$1519:X4868,0.75)</f>
        <v>1.050335546774541</v>
      </c>
      <c r="Z4868" s="10">
        <f t="shared" si="1789"/>
        <v>1.050335546774541</v>
      </c>
      <c r="AA4868" s="10">
        <f t="shared" si="1790"/>
        <v>1.0500903006184388</v>
      </c>
      <c r="AB4868" s="10">
        <f t="shared" si="1791"/>
        <v>-0.15000529107141966</v>
      </c>
      <c r="AC4868" s="10">
        <f t="shared" si="1792"/>
        <v>-0.15751910119554349</v>
      </c>
      <c r="AD4868" s="13">
        <f t="shared" si="1793"/>
        <v>-150005.29107141966</v>
      </c>
      <c r="AE4868" s="13">
        <f t="shared" si="1784"/>
        <v>-157519.10119554348</v>
      </c>
      <c r="AF4868" s="13"/>
      <c r="AG4868" s="2">
        <f t="shared" si="1809"/>
        <v>41906</v>
      </c>
      <c r="AH4868" s="3">
        <f t="shared" si="1785"/>
        <v>183.55864613276049</v>
      </c>
      <c r="AI4868" s="3">
        <f t="shared" si="1786"/>
        <v>192.75315389866407</v>
      </c>
      <c r="AJ4868" s="3">
        <f t="shared" si="1794"/>
        <v>740258.92897569505</v>
      </c>
      <c r="AK4868" s="3">
        <f t="shared" si="1810"/>
        <v>575630.7099637799</v>
      </c>
    </row>
    <row r="4869" spans="2:37" x14ac:dyDescent="0.2">
      <c r="B4869" s="2">
        <v>41907</v>
      </c>
      <c r="C4869" s="1">
        <v>513.65</v>
      </c>
      <c r="D4869" s="1">
        <f t="shared" si="1795"/>
        <v>39</v>
      </c>
      <c r="E4869" s="1" t="b">
        <f t="shared" si="1796"/>
        <v>0</v>
      </c>
      <c r="F4869" s="6">
        <f t="shared" si="1797"/>
        <v>-1.0890492211353964E-3</v>
      </c>
      <c r="G4869" s="8">
        <f t="shared" si="1798"/>
        <v>-1.1349078277748093E-3</v>
      </c>
      <c r="H4869" s="8">
        <f t="shared" si="1799"/>
        <v>-1.6410504666697893E-4</v>
      </c>
      <c r="I4869" s="8">
        <f t="shared" si="1800"/>
        <v>-1.6990425832019597E-5</v>
      </c>
      <c r="J4869" s="6">
        <f t="shared" si="1801"/>
        <v>9.9613293097732241E-4</v>
      </c>
      <c r="K4869" s="6">
        <f t="shared" si="1802"/>
        <v>7.3579923285748393E-4</v>
      </c>
      <c r="L4869" s="6">
        <f t="shared" si="1803"/>
        <v>5.8865262007545968E-4</v>
      </c>
      <c r="M4869" s="9">
        <f t="shared" si="1804"/>
        <v>-1</v>
      </c>
      <c r="N4869" s="9">
        <f t="shared" si="1805"/>
        <v>-0.22302965175660117</v>
      </c>
      <c r="O4869" s="9">
        <f t="shared" si="1806"/>
        <v>-2.8863246764860379E-2</v>
      </c>
      <c r="P4869" s="9">
        <f t="shared" si="1807"/>
        <v>-0.41729763284048715</v>
      </c>
      <c r="Q4869" s="10">
        <f t="shared" si="1808"/>
        <v>8.7184849643098916E-2</v>
      </c>
      <c r="R4869" s="10">
        <f t="shared" si="1780"/>
        <v>0.91759061726308055</v>
      </c>
      <c r="S4869" s="10">
        <f>_xlfn.PERCENTILE.INC($R$1519:R4869,0.75)</f>
        <v>0.84051387599337812</v>
      </c>
      <c r="T4869" s="10">
        <f t="shared" si="1781"/>
        <v>0.84051387599337812</v>
      </c>
      <c r="U4869" s="11">
        <f t="shared" si="1787"/>
        <v>0.84051387599337812</v>
      </c>
      <c r="V4869" s="10">
        <f t="shared" si="1782"/>
        <v>-0.17861213923698882</v>
      </c>
      <c r="W4869" s="10">
        <f t="shared" si="1783"/>
        <v>0.83983816392449895</v>
      </c>
      <c r="X4869" s="10">
        <f t="shared" si="1788"/>
        <v>1.1469882715788506</v>
      </c>
      <c r="Y4869" s="10">
        <f>_xlfn.PERCENTILE.INC($X$1519:X4869,0.75)</f>
        <v>1.0506423449917226</v>
      </c>
      <c r="Z4869" s="10">
        <f t="shared" si="1789"/>
        <v>1.0506423449917226</v>
      </c>
      <c r="AA4869" s="10">
        <f t="shared" si="1790"/>
        <v>1.0500903006184388</v>
      </c>
      <c r="AB4869" s="10">
        <f t="shared" si="1791"/>
        <v>-0.15000529107141966</v>
      </c>
      <c r="AC4869" s="10">
        <f t="shared" si="1792"/>
        <v>-0.15751910119554349</v>
      </c>
      <c r="AD4869" s="13">
        <f t="shared" si="1793"/>
        <v>-150005.29107141966</v>
      </c>
      <c r="AE4869" s="13">
        <f t="shared" si="1784"/>
        <v>-157519.10119554348</v>
      </c>
      <c r="AF4869" s="13"/>
      <c r="AG4869" s="2">
        <f t="shared" si="1809"/>
        <v>41907</v>
      </c>
      <c r="AH4869" s="3">
        <f t="shared" si="1785"/>
        <v>163.363145407518</v>
      </c>
      <c r="AI4869" s="3">
        <f t="shared" si="1786"/>
        <v>171.54605447095432</v>
      </c>
      <c r="AJ4869" s="3">
        <f t="shared" si="1794"/>
        <v>740422.29212110257</v>
      </c>
      <c r="AK4869" s="3">
        <f t="shared" si="1810"/>
        <v>575802.25601825083</v>
      </c>
    </row>
    <row r="4870" spans="2:37" x14ac:dyDescent="0.2">
      <c r="B4870" s="2">
        <v>41908</v>
      </c>
      <c r="C4870" s="1">
        <v>509.55</v>
      </c>
      <c r="D4870" s="1">
        <f t="shared" si="1795"/>
        <v>39</v>
      </c>
      <c r="E4870" s="1" t="b">
        <f t="shared" si="1796"/>
        <v>0</v>
      </c>
      <c r="F4870" s="6">
        <f t="shared" si="1797"/>
        <v>-7.9820889710892073E-3</v>
      </c>
      <c r="G4870" s="8">
        <f t="shared" si="1798"/>
        <v>-1.3674359571607801E-3</v>
      </c>
      <c r="H4870" s="8">
        <f t="shared" si="1799"/>
        <v>-2.7168406190887832E-4</v>
      </c>
      <c r="I4870" s="8">
        <f t="shared" si="1800"/>
        <v>-6.9111029570649216E-5</v>
      </c>
      <c r="J4870" s="6">
        <f t="shared" si="1801"/>
        <v>9.9573959713739404E-4</v>
      </c>
      <c r="K4870" s="6">
        <f t="shared" si="1802"/>
        <v>7.3407334064737437E-4</v>
      </c>
      <c r="L4870" s="6">
        <f t="shared" si="1803"/>
        <v>5.8851250128806078E-4</v>
      </c>
      <c r="M4870" s="9">
        <f t="shared" si="1804"/>
        <v>-1</v>
      </c>
      <c r="N4870" s="9">
        <f t="shared" si="1805"/>
        <v>-0.37010479316587352</v>
      </c>
      <c r="O4870" s="9">
        <f t="shared" si="1806"/>
        <v>-0.11743340951872364</v>
      </c>
      <c r="P4870" s="9">
        <f t="shared" si="1807"/>
        <v>-0.49584606756153238</v>
      </c>
      <c r="Q4870" s="10">
        <f t="shared" si="1808"/>
        <v>8.8249267282231716E-2</v>
      </c>
      <c r="R4870" s="10">
        <f t="shared" si="1780"/>
        <v>0.90652310737210351</v>
      </c>
      <c r="S4870" s="10">
        <f>_xlfn.PERCENTILE.INC($R$1519:R4870,0.75)</f>
        <v>0.84075892931348128</v>
      </c>
      <c r="T4870" s="10">
        <f t="shared" si="1781"/>
        <v>0.84075892931348128</v>
      </c>
      <c r="U4870" s="11">
        <f t="shared" si="1787"/>
        <v>0.84075892931348128</v>
      </c>
      <c r="V4870" s="10">
        <f t="shared" si="1782"/>
        <v>-0.17861213923698882</v>
      </c>
      <c r="W4870" s="10">
        <f t="shared" si="1783"/>
        <v>0.83983816392449895</v>
      </c>
      <c r="X4870" s="10">
        <f t="shared" si="1788"/>
        <v>1.1331538842151294</v>
      </c>
      <c r="Y4870" s="10">
        <f>_xlfn.PERCENTILE.INC($X$1519:X4870,0.75)</f>
        <v>1.0509486616418515</v>
      </c>
      <c r="Z4870" s="10">
        <f t="shared" si="1789"/>
        <v>1.0509486616418515</v>
      </c>
      <c r="AA4870" s="10">
        <f t="shared" si="1790"/>
        <v>1.0500903006184388</v>
      </c>
      <c r="AB4870" s="10">
        <f t="shared" si="1791"/>
        <v>-0.15000529107141966</v>
      </c>
      <c r="AC4870" s="10">
        <f t="shared" si="1792"/>
        <v>-0.15751910119554349</v>
      </c>
      <c r="AD4870" s="13">
        <f t="shared" si="1793"/>
        <v>-150005.29107141966</v>
      </c>
      <c r="AE4870" s="13">
        <f t="shared" si="1784"/>
        <v>-157519.10119554348</v>
      </c>
      <c r="AF4870" s="13"/>
      <c r="AG4870" s="2">
        <f t="shared" si="1809"/>
        <v>41908</v>
      </c>
      <c r="AH4870" s="3">
        <f t="shared" si="1785"/>
        <v>1197.3555794662052</v>
      </c>
      <c r="AI4870" s="3">
        <f t="shared" si="1786"/>
        <v>1257.3314803888325</v>
      </c>
      <c r="AJ4870" s="3">
        <f t="shared" si="1794"/>
        <v>741619.64770056878</v>
      </c>
      <c r="AK4870" s="3">
        <f t="shared" si="1810"/>
        <v>577059.58749863971</v>
      </c>
    </row>
    <row r="4871" spans="2:37" x14ac:dyDescent="0.2">
      <c r="B4871" s="2">
        <v>41911</v>
      </c>
      <c r="C4871" s="1">
        <v>506.18</v>
      </c>
      <c r="D4871" s="1">
        <f t="shared" si="1795"/>
        <v>40</v>
      </c>
      <c r="E4871" s="1" t="b">
        <f t="shared" si="1796"/>
        <v>1</v>
      </c>
      <c r="F4871" s="6">
        <f t="shared" si="1797"/>
        <v>-6.6136787361397165E-3</v>
      </c>
      <c r="G4871" s="8">
        <f t="shared" si="1798"/>
        <v>-1.5053321393591005E-3</v>
      </c>
      <c r="H4871" s="8">
        <f t="shared" si="1799"/>
        <v>-3.7061456111393403E-4</v>
      </c>
      <c r="I4871" s="8">
        <f t="shared" si="1800"/>
        <v>-1.1780562331413647E-4</v>
      </c>
      <c r="J4871" s="6">
        <f t="shared" si="1801"/>
        <v>9.9570660393158948E-4</v>
      </c>
      <c r="K4871" s="6">
        <f t="shared" si="1802"/>
        <v>7.3226262561297605E-4</v>
      </c>
      <c r="L4871" s="6">
        <f t="shared" si="1803"/>
        <v>5.8838840770582355E-4</v>
      </c>
      <c r="M4871" s="9">
        <f t="shared" si="1804"/>
        <v>-1</v>
      </c>
      <c r="N4871" s="9">
        <f t="shared" si="1805"/>
        <v>-0.50612245955294122</v>
      </c>
      <c r="O4871" s="9">
        <f t="shared" si="1806"/>
        <v>-0.20021744441477121</v>
      </c>
      <c r="P4871" s="9">
        <f t="shared" si="1807"/>
        <v>-0.56877996798923747</v>
      </c>
      <c r="Q4871" s="10">
        <f t="shared" si="1808"/>
        <v>8.866084837535336E-2</v>
      </c>
      <c r="R4871" s="10">
        <f t="shared" si="1780"/>
        <v>0.90231484884188218</v>
      </c>
      <c r="S4871" s="10">
        <f>_xlfn.PERCENTILE.INC($R$1519:R4871,0.75)</f>
        <v>0.84085310761305965</v>
      </c>
      <c r="T4871" s="10">
        <f t="shared" si="1781"/>
        <v>0.84085310761305965</v>
      </c>
      <c r="U4871" s="11">
        <f t="shared" si="1787"/>
        <v>0.84085310761305965</v>
      </c>
      <c r="V4871" s="10">
        <f t="shared" si="1782"/>
        <v>-0.49584606756153238</v>
      </c>
      <c r="W4871" s="10">
        <f t="shared" si="1783"/>
        <v>0.84075892931348128</v>
      </c>
      <c r="X4871" s="10">
        <f t="shared" si="1788"/>
        <v>1.1278935610523528</v>
      </c>
      <c r="Y4871" s="10">
        <f>_xlfn.PERCENTILE.INC($X$1519:X4871,0.75)</f>
        <v>1.0510663845163246</v>
      </c>
      <c r="Z4871" s="10">
        <f t="shared" si="1789"/>
        <v>1.0510663845163246</v>
      </c>
      <c r="AA4871" s="10">
        <f t="shared" si="1790"/>
        <v>1.0510663845163246</v>
      </c>
      <c r="AB4871" s="10">
        <f t="shared" si="1791"/>
        <v>-0.41688700886733404</v>
      </c>
      <c r="AC4871" s="10">
        <f t="shared" si="1792"/>
        <v>-0.43817592116201376</v>
      </c>
      <c r="AD4871" s="13">
        <f t="shared" si="1793"/>
        <v>-416887.00886733405</v>
      </c>
      <c r="AE4871" s="13">
        <f t="shared" si="1784"/>
        <v>-438175.92116201378</v>
      </c>
      <c r="AF4871" s="13"/>
      <c r="AG4871" s="2">
        <f t="shared" si="1809"/>
        <v>41911</v>
      </c>
      <c r="AH4871" s="3">
        <f t="shared" si="1785"/>
        <v>992.08680386749711</v>
      </c>
      <c r="AI4871" s="3">
        <f t="shared" si="1786"/>
        <v>1041.7807301128062</v>
      </c>
      <c r="AJ4871" s="3">
        <f t="shared" si="1794"/>
        <v>742611.73450443626</v>
      </c>
      <c r="AK4871" s="3">
        <f t="shared" si="1810"/>
        <v>578101.36822875252</v>
      </c>
    </row>
    <row r="4872" spans="2:37" x14ac:dyDescent="0.2">
      <c r="B4872" s="2">
        <v>41912</v>
      </c>
      <c r="C4872" s="1">
        <v>506.24</v>
      </c>
      <c r="D4872" s="1">
        <f t="shared" si="1795"/>
        <v>40</v>
      </c>
      <c r="E4872" s="1" t="b">
        <f t="shared" si="1796"/>
        <v>0</v>
      </c>
      <c r="F4872" s="6">
        <f t="shared" si="1797"/>
        <v>1.1853490853064308E-4</v>
      </c>
      <c r="G4872" s="8">
        <f t="shared" si="1798"/>
        <v>-1.5346628677032346E-3</v>
      </c>
      <c r="H4872" s="8">
        <f t="shared" si="1799"/>
        <v>-3.8682034222126089E-4</v>
      </c>
      <c r="I4872" s="8">
        <f t="shared" si="1800"/>
        <v>-1.1804115577881562E-4</v>
      </c>
      <c r="J4872" s="6">
        <f t="shared" si="1801"/>
        <v>9.9574467758207358E-4</v>
      </c>
      <c r="K4872" s="6">
        <f t="shared" si="1802"/>
        <v>7.3052698614864452E-4</v>
      </c>
      <c r="L4872" s="6">
        <f t="shared" si="1803"/>
        <v>5.8827924148917353E-4</v>
      </c>
      <c r="M4872" s="9">
        <f t="shared" si="1804"/>
        <v>-1</v>
      </c>
      <c r="N4872" s="9">
        <f t="shared" si="1805"/>
        <v>-0.52950862809406518</v>
      </c>
      <c r="O4872" s="9">
        <f t="shared" si="1806"/>
        <v>-0.20065497378422795</v>
      </c>
      <c r="P4872" s="9">
        <f t="shared" si="1807"/>
        <v>-0.57672120062609766</v>
      </c>
      <c r="Q4872" s="10">
        <f t="shared" si="1808"/>
        <v>8.8362844294871762E-2</v>
      </c>
      <c r="R4872" s="10">
        <f t="shared" si="1780"/>
        <v>0.90535790963264517</v>
      </c>
      <c r="S4872" s="10">
        <f>_xlfn.PERCENTILE.INC($R$1519:R4872,0.75)</f>
        <v>0.84091447036520162</v>
      </c>
      <c r="T4872" s="10">
        <f t="shared" si="1781"/>
        <v>0.84091447036520162</v>
      </c>
      <c r="U4872" s="11">
        <f t="shared" si="1787"/>
        <v>0.84091447036520162</v>
      </c>
      <c r="V4872" s="10">
        <f t="shared" si="1782"/>
        <v>-0.49584606756153238</v>
      </c>
      <c r="W4872" s="10">
        <f t="shared" si="1783"/>
        <v>0.84075892931348128</v>
      </c>
      <c r="X4872" s="10">
        <f t="shared" si="1788"/>
        <v>1.1316973870408065</v>
      </c>
      <c r="Y4872" s="10">
        <f>_xlfn.PERCENTILE.INC($X$1519:X4872,0.75)</f>
        <v>1.0511430879565022</v>
      </c>
      <c r="Z4872" s="10">
        <f t="shared" si="1789"/>
        <v>1.0511430879565022</v>
      </c>
      <c r="AA4872" s="10">
        <f t="shared" si="1790"/>
        <v>1.0510663845163246</v>
      </c>
      <c r="AB4872" s="10">
        <f t="shared" si="1791"/>
        <v>-0.41688700886733404</v>
      </c>
      <c r="AC4872" s="10">
        <f t="shared" si="1792"/>
        <v>-0.43817592116201376</v>
      </c>
      <c r="AD4872" s="13">
        <f t="shared" si="1793"/>
        <v>-416887.00886733405</v>
      </c>
      <c r="AE4872" s="13">
        <f t="shared" si="1784"/>
        <v>-438175.92116201378</v>
      </c>
      <c r="AF4872" s="13"/>
      <c r="AG4872" s="2">
        <f t="shared" si="1809"/>
        <v>41912</v>
      </c>
      <c r="AH4872" s="3">
        <f t="shared" si="1785"/>
        <v>-49.415663463702835</v>
      </c>
      <c r="AI4872" s="3">
        <f t="shared" si="1786"/>
        <v>-51.939142735269577</v>
      </c>
      <c r="AJ4872" s="3">
        <f t="shared" si="1794"/>
        <v>742562.31884097261</v>
      </c>
      <c r="AK4872" s="3">
        <f t="shared" si="1810"/>
        <v>578049.42908601719</v>
      </c>
    </row>
    <row r="4873" spans="2:37" x14ac:dyDescent="0.2">
      <c r="B4873" s="2">
        <v>41913</v>
      </c>
      <c r="C4873" s="1">
        <v>504.8</v>
      </c>
      <c r="D4873" s="1">
        <f t="shared" si="1795"/>
        <v>40</v>
      </c>
      <c r="E4873" s="1" t="b">
        <f t="shared" si="1796"/>
        <v>0</v>
      </c>
      <c r="F4873" s="6">
        <f t="shared" si="1797"/>
        <v>-2.8445006321112798E-3</v>
      </c>
      <c r="G4873" s="8">
        <f t="shared" si="1798"/>
        <v>-1.5818147163210122E-3</v>
      </c>
      <c r="H4873" s="8">
        <f t="shared" si="1799"/>
        <v>-4.1838591451603014E-4</v>
      </c>
      <c r="I4873" s="8">
        <f t="shared" si="1800"/>
        <v>-1.0437466374373582E-4</v>
      </c>
      <c r="J4873" s="6">
        <f t="shared" si="1801"/>
        <v>9.9642894080830165E-4</v>
      </c>
      <c r="K4873" s="6">
        <f t="shared" si="1802"/>
        <v>7.2926564405127324E-4</v>
      </c>
      <c r="L4873" s="6">
        <f t="shared" si="1803"/>
        <v>5.8825296752117314E-4</v>
      </c>
      <c r="M4873" s="9">
        <f t="shared" si="1804"/>
        <v>-1</v>
      </c>
      <c r="N4873" s="9">
        <f t="shared" si="1805"/>
        <v>-0.57370852161878927</v>
      </c>
      <c r="O4873" s="9">
        <f t="shared" si="1806"/>
        <v>-0.17743159746997628</v>
      </c>
      <c r="P4873" s="9">
        <f t="shared" si="1807"/>
        <v>-0.58371337302958859</v>
      </c>
      <c r="Q4873" s="10">
        <f t="shared" si="1808"/>
        <v>8.7975582483920553E-2</v>
      </c>
      <c r="R4873" s="10">
        <f t="shared" si="1780"/>
        <v>0.90934322616871266</v>
      </c>
      <c r="S4873" s="10">
        <f>_xlfn.PERCENTILE.INC($R$1519:R4873,0.75)</f>
        <v>0.84129193504324062</v>
      </c>
      <c r="T4873" s="10">
        <f t="shared" si="1781"/>
        <v>0.84129193504324062</v>
      </c>
      <c r="U4873" s="11">
        <f t="shared" si="1787"/>
        <v>0.84129193504324062</v>
      </c>
      <c r="V4873" s="10">
        <f t="shared" si="1782"/>
        <v>-0.49584606756153238</v>
      </c>
      <c r="W4873" s="10">
        <f t="shared" si="1783"/>
        <v>0.84075892931348128</v>
      </c>
      <c r="X4873" s="10">
        <f t="shared" si="1788"/>
        <v>1.1366790327108909</v>
      </c>
      <c r="Y4873" s="10">
        <f>_xlfn.PERCENTILE.INC($X$1519:X4873,0.75)</f>
        <v>1.0516149188040509</v>
      </c>
      <c r="Z4873" s="10">
        <f t="shared" si="1789"/>
        <v>1.0516149188040509</v>
      </c>
      <c r="AA4873" s="10">
        <f t="shared" si="1790"/>
        <v>1.0510663845163246</v>
      </c>
      <c r="AB4873" s="10">
        <f t="shared" si="1791"/>
        <v>-0.41688700886733404</v>
      </c>
      <c r="AC4873" s="10">
        <f t="shared" si="1792"/>
        <v>-0.43817592116201376</v>
      </c>
      <c r="AD4873" s="13">
        <f t="shared" si="1793"/>
        <v>-416887.00886733405</v>
      </c>
      <c r="AE4873" s="13">
        <f t="shared" si="1784"/>
        <v>-438175.92116201378</v>
      </c>
      <c r="AF4873" s="13"/>
      <c r="AG4873" s="2">
        <f t="shared" si="1809"/>
        <v>41913</v>
      </c>
      <c r="AH4873" s="3">
        <f t="shared" si="1785"/>
        <v>1185.8353602421123</v>
      </c>
      <c r="AI4873" s="3">
        <f t="shared" si="1786"/>
        <v>1246.3916847212904</v>
      </c>
      <c r="AJ4873" s="3">
        <f t="shared" si="1794"/>
        <v>743748.15420121478</v>
      </c>
      <c r="AK4873" s="3">
        <f t="shared" si="1810"/>
        <v>579295.82077073853</v>
      </c>
    </row>
    <row r="4874" spans="2:37" x14ac:dyDescent="0.2">
      <c r="B4874" s="2">
        <v>41914</v>
      </c>
      <c r="C4874" s="1">
        <v>500.54</v>
      </c>
      <c r="D4874" s="1">
        <f t="shared" si="1795"/>
        <v>40</v>
      </c>
      <c r="E4874" s="1" t="b">
        <f t="shared" si="1796"/>
        <v>0</v>
      </c>
      <c r="F4874" s="6">
        <f t="shared" si="1797"/>
        <v>-8.438985736925475E-3</v>
      </c>
      <c r="G4874" s="8">
        <f t="shared" si="1798"/>
        <v>-1.8103290347604442E-3</v>
      </c>
      <c r="H4874" s="8">
        <f t="shared" si="1799"/>
        <v>-5.3831179081998087E-4</v>
      </c>
      <c r="I4874" s="8">
        <f t="shared" si="1800"/>
        <v>-1.5683810504218149E-4</v>
      </c>
      <c r="J4874" s="6">
        <f t="shared" si="1801"/>
        <v>9.9760870191636973E-4</v>
      </c>
      <c r="K4874" s="6">
        <f t="shared" si="1802"/>
        <v>7.2819444441455262E-4</v>
      </c>
      <c r="L4874" s="6">
        <f t="shared" si="1803"/>
        <v>5.882905745920856E-4</v>
      </c>
      <c r="M4874" s="9">
        <f t="shared" si="1804"/>
        <v>-1</v>
      </c>
      <c r="N4874" s="9">
        <f t="shared" si="1805"/>
        <v>-0.73924182606579492</v>
      </c>
      <c r="O4874" s="9">
        <f t="shared" si="1806"/>
        <v>-0.26659972438098528</v>
      </c>
      <c r="P4874" s="9">
        <f t="shared" si="1807"/>
        <v>-0.66861385014892682</v>
      </c>
      <c r="Q4874" s="10">
        <f t="shared" si="1808"/>
        <v>8.8550051960256754E-2</v>
      </c>
      <c r="R4874" s="10">
        <f t="shared" si="1780"/>
        <v>0.90344385157341067</v>
      </c>
      <c r="S4874" s="10">
        <f>_xlfn.PERCENTILE.INC($R$1519:R4874,0.75)</f>
        <v>0.84180494940401418</v>
      </c>
      <c r="T4874" s="10">
        <f t="shared" si="1781"/>
        <v>0.84180494940401418</v>
      </c>
      <c r="U4874" s="11">
        <f t="shared" si="1787"/>
        <v>0.84180494940401418</v>
      </c>
      <c r="V4874" s="10">
        <f t="shared" si="1782"/>
        <v>-0.49584606756153238</v>
      </c>
      <c r="W4874" s="10">
        <f t="shared" si="1783"/>
        <v>0.84075892931348128</v>
      </c>
      <c r="X4874" s="10">
        <f t="shared" si="1788"/>
        <v>1.1293048144667632</v>
      </c>
      <c r="Y4874" s="10">
        <f>_xlfn.PERCENTILE.INC($X$1519:X4874,0.75)</f>
        <v>1.052256186755018</v>
      </c>
      <c r="Z4874" s="10">
        <f t="shared" si="1789"/>
        <v>1.052256186755018</v>
      </c>
      <c r="AA4874" s="10">
        <f t="shared" si="1790"/>
        <v>1.0510663845163246</v>
      </c>
      <c r="AB4874" s="10">
        <f t="shared" si="1791"/>
        <v>-0.41688700886733404</v>
      </c>
      <c r="AC4874" s="10">
        <f t="shared" si="1792"/>
        <v>-0.43817592116201376</v>
      </c>
      <c r="AD4874" s="13">
        <f t="shared" si="1793"/>
        <v>-416887.00886733405</v>
      </c>
      <c r="AE4874" s="13">
        <f t="shared" si="1784"/>
        <v>-438175.92116201378</v>
      </c>
      <c r="AF4874" s="13"/>
      <c r="AG4874" s="2">
        <f t="shared" si="1809"/>
        <v>41914</v>
      </c>
      <c r="AH4874" s="3">
        <f t="shared" si="1785"/>
        <v>3518.1035217409562</v>
      </c>
      <c r="AI4874" s="3">
        <f t="shared" si="1786"/>
        <v>3697.7603489504158</v>
      </c>
      <c r="AJ4874" s="3">
        <f t="shared" si="1794"/>
        <v>747266.25772295578</v>
      </c>
      <c r="AK4874" s="3">
        <f t="shared" si="1810"/>
        <v>582993.58111968893</v>
      </c>
    </row>
    <row r="4875" spans="2:37" x14ac:dyDescent="0.2">
      <c r="B4875" s="2">
        <v>41915</v>
      </c>
      <c r="C4875" s="1">
        <v>495.99</v>
      </c>
      <c r="D4875" s="1">
        <f t="shared" si="1795"/>
        <v>40</v>
      </c>
      <c r="E4875" s="1" t="b">
        <f t="shared" si="1796"/>
        <v>0</v>
      </c>
      <c r="F4875" s="6">
        <f t="shared" si="1797"/>
        <v>-9.0901826027890431E-3</v>
      </c>
      <c r="G4875" s="8">
        <f t="shared" si="1798"/>
        <v>-1.9711803043804253E-3</v>
      </c>
      <c r="H4875" s="8">
        <f t="shared" si="1799"/>
        <v>-6.3870192119598731E-4</v>
      </c>
      <c r="I4875" s="8">
        <f t="shared" si="1800"/>
        <v>-1.9133217778252514E-4</v>
      </c>
      <c r="J4875" s="6">
        <f t="shared" si="1801"/>
        <v>9.9902688240896586E-4</v>
      </c>
      <c r="K4875" s="6">
        <f t="shared" si="1802"/>
        <v>7.2694443013393811E-4</v>
      </c>
      <c r="L4875" s="6">
        <f t="shared" si="1803"/>
        <v>5.8832752714535203E-4</v>
      </c>
      <c r="M4875" s="9">
        <f t="shared" si="1804"/>
        <v>-1</v>
      </c>
      <c r="N4875" s="9">
        <f t="shared" si="1805"/>
        <v>-0.87861175451651474</v>
      </c>
      <c r="O4875" s="9">
        <f t="shared" si="1806"/>
        <v>-0.32521370997358529</v>
      </c>
      <c r="P4875" s="9">
        <f t="shared" si="1807"/>
        <v>-0.73460848816336677</v>
      </c>
      <c r="Q4875" s="10">
        <f t="shared" si="1808"/>
        <v>8.9867765436342437E-2</v>
      </c>
      <c r="R4875" s="10">
        <f t="shared" si="1780"/>
        <v>0.89019683099462132</v>
      </c>
      <c r="S4875" s="10">
        <f>_xlfn.PERCENTILE.INC($R$1519:R4875,0.75)</f>
        <v>0.84227296120435957</v>
      </c>
      <c r="T4875" s="10">
        <f t="shared" si="1781"/>
        <v>0.84227296120435957</v>
      </c>
      <c r="U4875" s="11">
        <f t="shared" si="1787"/>
        <v>0.84227296120435957</v>
      </c>
      <c r="V4875" s="10">
        <f t="shared" si="1782"/>
        <v>-0.49584606756153238</v>
      </c>
      <c r="W4875" s="10">
        <f t="shared" si="1783"/>
        <v>0.84075892931348128</v>
      </c>
      <c r="X4875" s="10">
        <f t="shared" si="1788"/>
        <v>1.1127460387432768</v>
      </c>
      <c r="Y4875" s="10">
        <f>_xlfn.PERCENTILE.INC($X$1519:X4875,0.75)</f>
        <v>1.0528412015054496</v>
      </c>
      <c r="Z4875" s="10">
        <f t="shared" si="1789"/>
        <v>1.0528412015054496</v>
      </c>
      <c r="AA4875" s="10">
        <f t="shared" si="1790"/>
        <v>1.0510663845163246</v>
      </c>
      <c r="AB4875" s="10">
        <f t="shared" si="1791"/>
        <v>-0.41688700886733404</v>
      </c>
      <c r="AC4875" s="10">
        <f t="shared" si="1792"/>
        <v>-0.43817592116201376</v>
      </c>
      <c r="AD4875" s="13">
        <f t="shared" si="1793"/>
        <v>-416887.00886733405</v>
      </c>
      <c r="AE4875" s="13">
        <f t="shared" si="1784"/>
        <v>-438175.92116201378</v>
      </c>
      <c r="AF4875" s="13"/>
      <c r="AG4875" s="2">
        <f t="shared" si="1809"/>
        <v>41915</v>
      </c>
      <c r="AH4875" s="3">
        <f t="shared" si="1785"/>
        <v>3789.5790353346015</v>
      </c>
      <c r="AI4875" s="3">
        <f t="shared" si="1786"/>
        <v>3983.0991355080009</v>
      </c>
      <c r="AJ4875" s="3">
        <f t="shared" si="1794"/>
        <v>751055.83675829042</v>
      </c>
      <c r="AK4875" s="3">
        <f t="shared" si="1810"/>
        <v>586976.68025519687</v>
      </c>
    </row>
    <row r="4876" spans="2:37" x14ac:dyDescent="0.2">
      <c r="B4876" s="2">
        <v>41918</v>
      </c>
      <c r="C4876" s="1">
        <v>514.21</v>
      </c>
      <c r="D4876" s="1">
        <f t="shared" si="1795"/>
        <v>41</v>
      </c>
      <c r="E4876" s="1" t="b">
        <f t="shared" si="1796"/>
        <v>1</v>
      </c>
      <c r="F4876" s="6">
        <f t="shared" si="1797"/>
        <v>3.6734611584910981E-2</v>
      </c>
      <c r="G4876" s="8">
        <f t="shared" si="1798"/>
        <v>-1.0723017080102081E-3</v>
      </c>
      <c r="H4876" s="8">
        <f t="shared" si="1799"/>
        <v>-2.2716847562024282E-4</v>
      </c>
      <c r="I4876" s="8">
        <f t="shared" si="1800"/>
        <v>1.1339537654736602E-5</v>
      </c>
      <c r="J4876" s="6">
        <f t="shared" si="1801"/>
        <v>9.9919210554337101E-4</v>
      </c>
      <c r="K4876" s="6">
        <f t="shared" si="1802"/>
        <v>7.2544218909679689E-4</v>
      </c>
      <c r="L4876" s="6">
        <f t="shared" si="1803"/>
        <v>5.8824603294514916E-4</v>
      </c>
      <c r="M4876" s="9">
        <f t="shared" si="1804"/>
        <v>-1</v>
      </c>
      <c r="N4876" s="9">
        <f t="shared" si="1805"/>
        <v>-0.31314483639706181</v>
      </c>
      <c r="O4876" s="9">
        <f t="shared" si="1806"/>
        <v>1.9276862094527638E-2</v>
      </c>
      <c r="P4876" s="9">
        <f t="shared" si="1807"/>
        <v>-0.43128932476751136</v>
      </c>
      <c r="Q4876" s="10">
        <f t="shared" si="1808"/>
        <v>0.1191280664044741</v>
      </c>
      <c r="R4876" s="10">
        <f t="shared" si="1780"/>
        <v>0.67154619742065613</v>
      </c>
      <c r="S4876" s="10">
        <f>_xlfn.PERCENTILE.INC($R$1519:R4876,0.75)</f>
        <v>0.84211695727091107</v>
      </c>
      <c r="T4876" s="10">
        <f t="shared" si="1781"/>
        <v>0.84211695727091107</v>
      </c>
      <c r="U4876" s="11">
        <f t="shared" si="1787"/>
        <v>0.67154619742065613</v>
      </c>
      <c r="V4876" s="10">
        <f t="shared" si="1782"/>
        <v>-0.73460848816336677</v>
      </c>
      <c r="W4876" s="10">
        <f t="shared" si="1783"/>
        <v>0.84227296120435957</v>
      </c>
      <c r="X4876" s="10">
        <f t="shared" si="1788"/>
        <v>0.83943274677582025</v>
      </c>
      <c r="Y4876" s="10">
        <f>_xlfn.PERCENTILE.INC($X$1519:X4876,0.75)</f>
        <v>1.0526461965886389</v>
      </c>
      <c r="Z4876" s="10">
        <f t="shared" si="1789"/>
        <v>1.0526461965886389</v>
      </c>
      <c r="AA4876" s="10">
        <f t="shared" si="1790"/>
        <v>0.83943274677582025</v>
      </c>
      <c r="AB4876" s="10">
        <f t="shared" si="1791"/>
        <v>-0.61874086665121664</v>
      </c>
      <c r="AC4876" s="10">
        <f t="shared" si="1792"/>
        <v>-0.51939134523548225</v>
      </c>
      <c r="AD4876" s="13">
        <f t="shared" si="1793"/>
        <v>-618740.86665121664</v>
      </c>
      <c r="AE4876" s="13">
        <f t="shared" si="1784"/>
        <v>-519391.34523548227</v>
      </c>
      <c r="AF4876" s="13"/>
      <c r="AG4876" s="2">
        <f t="shared" si="1809"/>
        <v>41918</v>
      </c>
      <c r="AH4876" s="3">
        <f t="shared" si="1785"/>
        <v>-15314.182345536856</v>
      </c>
      <c r="AI4876" s="3">
        <f t="shared" si="1786"/>
        <v>-16096.222269747152</v>
      </c>
      <c r="AJ4876" s="3">
        <f t="shared" si="1794"/>
        <v>735741.65441275353</v>
      </c>
      <c r="AK4876" s="3">
        <f t="shared" si="1810"/>
        <v>570880.4579854497</v>
      </c>
    </row>
    <row r="4877" spans="2:37" x14ac:dyDescent="0.2">
      <c r="B4877" s="2">
        <v>41919</v>
      </c>
      <c r="C4877" s="1">
        <v>517.41</v>
      </c>
      <c r="D4877" s="1">
        <f t="shared" si="1795"/>
        <v>41</v>
      </c>
      <c r="E4877" s="1" t="b">
        <f t="shared" si="1796"/>
        <v>0</v>
      </c>
      <c r="F4877" s="6">
        <f t="shared" si="1797"/>
        <v>6.2231384064874717E-3</v>
      </c>
      <c r="G4877" s="8">
        <f t="shared" si="1798"/>
        <v>-8.6728451806042785E-4</v>
      </c>
      <c r="H4877" s="8">
        <f t="shared" si="1799"/>
        <v>-1.5563744626401842E-4</v>
      </c>
      <c r="I4877" s="8">
        <f t="shared" si="1800"/>
        <v>3.3520719765687472E-5</v>
      </c>
      <c r="J4877" s="6">
        <f t="shared" si="1801"/>
        <v>9.9950315470294024E-4</v>
      </c>
      <c r="K4877" s="6">
        <f t="shared" si="1802"/>
        <v>7.2402526708252449E-4</v>
      </c>
      <c r="L4877" s="6">
        <f t="shared" si="1803"/>
        <v>5.8821033030334851E-4</v>
      </c>
      <c r="M4877" s="9">
        <f t="shared" si="1804"/>
        <v>-0.8677156384945991</v>
      </c>
      <c r="N4877" s="9">
        <f t="shared" si="1805"/>
        <v>-0.21496134643361672</v>
      </c>
      <c r="O4877" s="9">
        <f t="shared" si="1806"/>
        <v>5.698764207082245E-2</v>
      </c>
      <c r="P4877" s="9">
        <f t="shared" si="1807"/>
        <v>-0.34189644761913113</v>
      </c>
      <c r="Q4877" s="10">
        <f t="shared" si="1808"/>
        <v>0.1199808688283231</v>
      </c>
      <c r="R4877" s="10">
        <f t="shared" si="1780"/>
        <v>0.66677296790098695</v>
      </c>
      <c r="S4877" s="10">
        <f>_xlfn.PERCENTILE.INC($R$1519:R4877,0.75)</f>
        <v>0.84196095333746257</v>
      </c>
      <c r="T4877" s="10">
        <f t="shared" si="1781"/>
        <v>0.84196095333746257</v>
      </c>
      <c r="U4877" s="11">
        <f t="shared" si="1787"/>
        <v>0.66677296790098695</v>
      </c>
      <c r="V4877" s="10">
        <f t="shared" si="1782"/>
        <v>-0.73460848816336677</v>
      </c>
      <c r="W4877" s="10">
        <f t="shared" si="1783"/>
        <v>0.84227296120435957</v>
      </c>
      <c r="X4877" s="10">
        <f t="shared" si="1788"/>
        <v>0.83346620987623377</v>
      </c>
      <c r="Y4877" s="10">
        <f>_xlfn.PERCENTILE.INC($X$1519:X4877,0.75)</f>
        <v>1.0524511916718284</v>
      </c>
      <c r="Z4877" s="10">
        <f t="shared" si="1789"/>
        <v>1.0524511916718284</v>
      </c>
      <c r="AA4877" s="10">
        <f t="shared" si="1790"/>
        <v>0.83943274677582025</v>
      </c>
      <c r="AB4877" s="10">
        <f t="shared" si="1791"/>
        <v>-0.61874086665121664</v>
      </c>
      <c r="AC4877" s="10">
        <f t="shared" si="1792"/>
        <v>-0.51939134523548225</v>
      </c>
      <c r="AD4877" s="13">
        <f t="shared" si="1793"/>
        <v>-618740.86665121664</v>
      </c>
      <c r="AE4877" s="13">
        <f t="shared" si="1784"/>
        <v>-519391.34523548227</v>
      </c>
      <c r="AF4877" s="13"/>
      <c r="AG4877" s="2">
        <f t="shared" si="1809"/>
        <v>41919</v>
      </c>
      <c r="AH4877" s="3">
        <f t="shared" si="1785"/>
        <v>-3850.5100509205295</v>
      </c>
      <c r="AI4877" s="3">
        <f t="shared" si="1786"/>
        <v>-3232.2442285321235</v>
      </c>
      <c r="AJ4877" s="3">
        <f t="shared" si="1794"/>
        <v>731891.14436183299</v>
      </c>
      <c r="AK4877" s="3">
        <f t="shared" si="1810"/>
        <v>567648.21375691763</v>
      </c>
    </row>
    <row r="4878" spans="2:37" x14ac:dyDescent="0.2">
      <c r="B4878" s="2">
        <v>41920</v>
      </c>
      <c r="C4878" s="1">
        <v>513.51</v>
      </c>
      <c r="D4878" s="1">
        <f t="shared" si="1795"/>
        <v>41</v>
      </c>
      <c r="E4878" s="1" t="b">
        <f t="shared" si="1796"/>
        <v>0</v>
      </c>
      <c r="F4878" s="6">
        <f t="shared" si="1797"/>
        <v>-7.53754276105989E-3</v>
      </c>
      <c r="G4878" s="8">
        <f t="shared" si="1798"/>
        <v>-9.9010203782609022E-4</v>
      </c>
      <c r="H4878" s="8">
        <f t="shared" si="1799"/>
        <v>-3.2474013531291849E-4</v>
      </c>
      <c r="I4878" s="8">
        <f t="shared" si="1800"/>
        <v>-1.8269883192040397E-5</v>
      </c>
      <c r="J4878" s="6">
        <f t="shared" si="1801"/>
        <v>9.9985968806137336E-4</v>
      </c>
      <c r="K4878" s="6">
        <f t="shared" si="1802"/>
        <v>7.2251514487401856E-4</v>
      </c>
      <c r="L4878" s="6">
        <f t="shared" si="1803"/>
        <v>5.8816238316940824E-4</v>
      </c>
      <c r="M4878" s="9">
        <f t="shared" si="1804"/>
        <v>-0.99024098045776576</v>
      </c>
      <c r="N4878" s="9">
        <f t="shared" si="1805"/>
        <v>-0.4494578938819917</v>
      </c>
      <c r="O4878" s="9">
        <f t="shared" si="1806"/>
        <v>-3.1062651599019598E-2</v>
      </c>
      <c r="P4878" s="9">
        <f t="shared" si="1807"/>
        <v>-0.49025384197959232</v>
      </c>
      <c r="Q4878" s="10">
        <f t="shared" si="1808"/>
        <v>0.12024528275993406</v>
      </c>
      <c r="R4878" s="10">
        <f t="shared" si="1780"/>
        <v>0.66530676433866842</v>
      </c>
      <c r="S4878" s="10">
        <f>_xlfn.PERCENTILE.INC($R$1519:R4878,0.75)</f>
        <v>0.84180494940401418</v>
      </c>
      <c r="T4878" s="10">
        <f t="shared" si="1781"/>
        <v>0.84180494940401418</v>
      </c>
      <c r="U4878" s="11">
        <f t="shared" si="1787"/>
        <v>0.66530676433866842</v>
      </c>
      <c r="V4878" s="10">
        <f t="shared" si="1782"/>
        <v>-0.73460848816336677</v>
      </c>
      <c r="W4878" s="10">
        <f t="shared" si="1783"/>
        <v>0.84227296120435957</v>
      </c>
      <c r="X4878" s="10">
        <f t="shared" si="1788"/>
        <v>0.83163345542333567</v>
      </c>
      <c r="Y4878" s="10">
        <f>_xlfn.PERCENTILE.INC($X$1519:X4878,0.75)</f>
        <v>1.052256186755018</v>
      </c>
      <c r="Z4878" s="10">
        <f t="shared" si="1789"/>
        <v>1.052256186755018</v>
      </c>
      <c r="AA4878" s="10">
        <f t="shared" si="1790"/>
        <v>0.83943274677582025</v>
      </c>
      <c r="AB4878" s="10">
        <f t="shared" si="1791"/>
        <v>-0.61874086665121664</v>
      </c>
      <c r="AC4878" s="10">
        <f t="shared" si="1792"/>
        <v>-0.51939134523548225</v>
      </c>
      <c r="AD4878" s="13">
        <f t="shared" si="1793"/>
        <v>-618740.86665121664</v>
      </c>
      <c r="AE4878" s="13">
        <f t="shared" si="1784"/>
        <v>-519391.34523548227</v>
      </c>
      <c r="AF4878" s="13"/>
      <c r="AG4878" s="2">
        <f t="shared" si="1809"/>
        <v>41920</v>
      </c>
      <c r="AH4878" s="3">
        <f t="shared" si="1785"/>
        <v>4663.785740398801</v>
      </c>
      <c r="AI4878" s="3">
        <f t="shared" si="1786"/>
        <v>3914.9344744368677</v>
      </c>
      <c r="AJ4878" s="3">
        <f t="shared" si="1794"/>
        <v>736554.9301022318</v>
      </c>
      <c r="AK4878" s="3">
        <f t="shared" si="1810"/>
        <v>571563.14823135454</v>
      </c>
    </row>
    <row r="4879" spans="2:37" x14ac:dyDescent="0.2">
      <c r="B4879" s="2">
        <v>41921</v>
      </c>
      <c r="C4879" s="1">
        <v>520.36</v>
      </c>
      <c r="D4879" s="1">
        <f t="shared" si="1795"/>
        <v>41</v>
      </c>
      <c r="E4879" s="1" t="b">
        <f t="shared" si="1796"/>
        <v>0</v>
      </c>
      <c r="F4879" s="6">
        <f t="shared" si="1797"/>
        <v>1.3339564954918171E-2</v>
      </c>
      <c r="G4879" s="8">
        <f t="shared" si="1798"/>
        <v>-6.8527485315367015E-4</v>
      </c>
      <c r="H4879" s="8">
        <f t="shared" si="1799"/>
        <v>-1.7275143321289439E-4</v>
      </c>
      <c r="I4879" s="8">
        <f t="shared" si="1800"/>
        <v>6.8365685778809445E-5</v>
      </c>
      <c r="J4879" s="6">
        <f t="shared" si="1801"/>
        <v>9.9977434724813708E-4</v>
      </c>
      <c r="K4879" s="6">
        <f t="shared" si="1802"/>
        <v>7.2060859764750491E-4</v>
      </c>
      <c r="L4879" s="6">
        <f t="shared" si="1803"/>
        <v>5.8802872885922882E-4</v>
      </c>
      <c r="M4879" s="9">
        <f t="shared" si="1804"/>
        <v>-0.68542952221156528</v>
      </c>
      <c r="N4879" s="9">
        <f t="shared" si="1805"/>
        <v>-0.23972990854793827</v>
      </c>
      <c r="O4879" s="9">
        <f t="shared" si="1806"/>
        <v>0.11626249267010873</v>
      </c>
      <c r="P4879" s="9">
        <f t="shared" si="1807"/>
        <v>-0.26963231269646498</v>
      </c>
      <c r="Q4879" s="10">
        <f t="shared" si="1808"/>
        <v>0.12357161858161735</v>
      </c>
      <c r="R4879" s="10">
        <f t="shared" si="1780"/>
        <v>0.64739784845628701</v>
      </c>
      <c r="S4879" s="10">
        <f>_xlfn.PERCENTILE.INC($R$1519:R4879,0.75)</f>
        <v>0.84164894547056568</v>
      </c>
      <c r="T4879" s="10">
        <f t="shared" si="1781"/>
        <v>0.84164894547056568</v>
      </c>
      <c r="U4879" s="11">
        <f t="shared" si="1787"/>
        <v>0.64739784845628701</v>
      </c>
      <c r="V4879" s="10">
        <f t="shared" si="1782"/>
        <v>-0.73460848816336677</v>
      </c>
      <c r="W4879" s="10">
        <f t="shared" si="1783"/>
        <v>0.84227296120435957</v>
      </c>
      <c r="X4879" s="10">
        <f t="shared" si="1788"/>
        <v>0.8092473105703587</v>
      </c>
      <c r="Y4879" s="10">
        <f>_xlfn.PERCENTILE.INC($X$1519:X4879,0.75)</f>
        <v>1.0520611818382073</v>
      </c>
      <c r="Z4879" s="10">
        <f t="shared" si="1789"/>
        <v>1.0520611818382073</v>
      </c>
      <c r="AA4879" s="10">
        <f t="shared" si="1790"/>
        <v>0.83943274677582025</v>
      </c>
      <c r="AB4879" s="10">
        <f t="shared" si="1791"/>
        <v>-0.61874086665121664</v>
      </c>
      <c r="AC4879" s="10">
        <f t="shared" si="1792"/>
        <v>-0.51939134523548225</v>
      </c>
      <c r="AD4879" s="13">
        <f t="shared" si="1793"/>
        <v>-618740.86665121664</v>
      </c>
      <c r="AE4879" s="13">
        <f t="shared" si="1784"/>
        <v>-519391.34523548227</v>
      </c>
      <c r="AF4879" s="13"/>
      <c r="AG4879" s="2">
        <f t="shared" si="1809"/>
        <v>41921</v>
      </c>
      <c r="AH4879" s="3">
        <f t="shared" si="1785"/>
        <v>-8253.7339809562673</v>
      </c>
      <c r="AI4879" s="3">
        <f t="shared" si="1786"/>
        <v>-6928.4545867910438</v>
      </c>
      <c r="AJ4879" s="3">
        <f t="shared" si="1794"/>
        <v>728301.19612127554</v>
      </c>
      <c r="AK4879" s="3">
        <f t="shared" si="1810"/>
        <v>564634.69364456355</v>
      </c>
    </row>
    <row r="4880" spans="2:37" x14ac:dyDescent="0.2">
      <c r="B4880" s="2">
        <v>41922</v>
      </c>
      <c r="C4880" s="1">
        <v>516.12</v>
      </c>
      <c r="D4880" s="1">
        <f t="shared" si="1795"/>
        <v>41</v>
      </c>
      <c r="E4880" s="1" t="b">
        <f t="shared" si="1796"/>
        <v>0</v>
      </c>
      <c r="F4880" s="6">
        <f t="shared" si="1797"/>
        <v>-8.1482050887846658E-3</v>
      </c>
      <c r="G4880" s="8">
        <f t="shared" si="1798"/>
        <v>-9.0173338304728057E-4</v>
      </c>
      <c r="H4880" s="8">
        <f t="shared" si="1799"/>
        <v>-2.8274398555492252E-4</v>
      </c>
      <c r="I4880" s="8">
        <f t="shared" si="1800"/>
        <v>1.208167553100354E-5</v>
      </c>
      <c r="J4880" s="6">
        <f t="shared" si="1801"/>
        <v>9.9953199285598331E-4</v>
      </c>
      <c r="K4880" s="6">
        <f t="shared" si="1802"/>
        <v>7.1838363707153242E-4</v>
      </c>
      <c r="L4880" s="6">
        <f t="shared" si="1803"/>
        <v>5.8781684897445184E-4</v>
      </c>
      <c r="M4880" s="9">
        <f t="shared" si="1804"/>
        <v>-0.90215559831230541</v>
      </c>
      <c r="N4880" s="9">
        <f t="shared" si="1805"/>
        <v>-0.39358355475288831</v>
      </c>
      <c r="O4880" s="9">
        <f t="shared" si="1806"/>
        <v>2.0553469251659105E-2</v>
      </c>
      <c r="P4880" s="9">
        <f t="shared" si="1807"/>
        <v>-0.42506189460451149</v>
      </c>
      <c r="Q4880" s="10">
        <f t="shared" si="1808"/>
        <v>0.12419551433657527</v>
      </c>
      <c r="R4880" s="10">
        <f t="shared" si="1780"/>
        <v>0.64414564750862502</v>
      </c>
      <c r="S4880" s="10">
        <f>_xlfn.PERCENTILE.INC($R$1519:R4880,0.75)</f>
        <v>0.84147044025690321</v>
      </c>
      <c r="T4880" s="10">
        <f t="shared" si="1781"/>
        <v>0.84147044025690321</v>
      </c>
      <c r="U4880" s="11">
        <f t="shared" si="1787"/>
        <v>0.64414564750862502</v>
      </c>
      <c r="V4880" s="10">
        <f t="shared" si="1782"/>
        <v>-0.73460848816336677</v>
      </c>
      <c r="W4880" s="10">
        <f t="shared" si="1783"/>
        <v>0.84227296120435957</v>
      </c>
      <c r="X4880" s="10">
        <f t="shared" si="1788"/>
        <v>0.80518205938578125</v>
      </c>
      <c r="Y4880" s="10">
        <f>_xlfn.PERCENTILE.INC($X$1519:X4880,0.75)</f>
        <v>1.0518380503211291</v>
      </c>
      <c r="Z4880" s="10">
        <f t="shared" si="1789"/>
        <v>1.0518380503211291</v>
      </c>
      <c r="AA4880" s="10">
        <f t="shared" si="1790"/>
        <v>0.83943274677582025</v>
      </c>
      <c r="AB4880" s="10">
        <f t="shared" si="1791"/>
        <v>-0.61874086665121664</v>
      </c>
      <c r="AC4880" s="10">
        <f t="shared" si="1792"/>
        <v>-0.51939134523548225</v>
      </c>
      <c r="AD4880" s="13">
        <f t="shared" si="1793"/>
        <v>-618740.86665121664</v>
      </c>
      <c r="AE4880" s="13">
        <f t="shared" si="1784"/>
        <v>-519391.34523548227</v>
      </c>
      <c r="AF4880" s="13"/>
      <c r="AG4880" s="2">
        <f t="shared" si="1809"/>
        <v>41922</v>
      </c>
      <c r="AH4880" s="3">
        <f t="shared" si="1785"/>
        <v>5041.6274782864775</v>
      </c>
      <c r="AI4880" s="3">
        <f t="shared" si="1786"/>
        <v>4232.1072023184697</v>
      </c>
      <c r="AJ4880" s="3">
        <f t="shared" si="1794"/>
        <v>733342.82359956205</v>
      </c>
      <c r="AK4880" s="3">
        <f t="shared" si="1810"/>
        <v>568866.80084688205</v>
      </c>
    </row>
    <row r="4881" spans="2:37" x14ac:dyDescent="0.2">
      <c r="B4881" s="2">
        <v>41926</v>
      </c>
      <c r="C4881" s="1">
        <v>519.08000000000004</v>
      </c>
      <c r="D4881" s="1">
        <f t="shared" si="1795"/>
        <v>42</v>
      </c>
      <c r="E4881" s="1" t="b">
        <f t="shared" si="1796"/>
        <v>1</v>
      </c>
      <c r="F4881" s="6">
        <f t="shared" si="1797"/>
        <v>5.7351003642565068E-3</v>
      </c>
      <c r="G4881" s="8">
        <f t="shared" si="1798"/>
        <v>-7.4950299152371836E-4</v>
      </c>
      <c r="H4881" s="8">
        <f t="shared" si="1799"/>
        <v>-2.0506875161861696E-4</v>
      </c>
      <c r="I4881" s="8">
        <f t="shared" si="1800"/>
        <v>4.9251840361225296E-5</v>
      </c>
      <c r="J4881" s="6">
        <f t="shared" si="1801"/>
        <v>9.9914551388314036E-4</v>
      </c>
      <c r="K4881" s="6">
        <f t="shared" si="1802"/>
        <v>7.1626896973694292E-4</v>
      </c>
      <c r="L4881" s="6">
        <f t="shared" si="1803"/>
        <v>5.8757378155572886E-4</v>
      </c>
      <c r="M4881" s="9">
        <f t="shared" si="1804"/>
        <v>-0.7501439791395389</v>
      </c>
      <c r="N4881" s="9">
        <f t="shared" si="1805"/>
        <v>-0.28630132015062798</v>
      </c>
      <c r="O4881" s="9">
        <f t="shared" si="1806"/>
        <v>8.3822392876040833E-2</v>
      </c>
      <c r="P4881" s="9">
        <f t="shared" si="1807"/>
        <v>-0.31754096880470867</v>
      </c>
      <c r="Q4881" s="10">
        <f t="shared" si="1808"/>
        <v>0.12395948668522146</v>
      </c>
      <c r="R4881" s="10">
        <f t="shared" si="1780"/>
        <v>0.64537214649129115</v>
      </c>
      <c r="S4881" s="10">
        <f>_xlfn.PERCENTILE.INC($R$1519:R4881,0.75)</f>
        <v>0.84129193504324062</v>
      </c>
      <c r="T4881" s="10">
        <f t="shared" si="1781"/>
        <v>0.84129193504324062</v>
      </c>
      <c r="U4881" s="11">
        <f t="shared" si="1787"/>
        <v>0.64537214649129115</v>
      </c>
      <c r="V4881" s="10">
        <f t="shared" si="1782"/>
        <v>-0.42506189460451149</v>
      </c>
      <c r="W4881" s="10">
        <f t="shared" si="1783"/>
        <v>0.64414564750862502</v>
      </c>
      <c r="X4881" s="10">
        <f t="shared" si="1788"/>
        <v>0.80671518311411405</v>
      </c>
      <c r="Y4881" s="10">
        <f>_xlfn.PERCENTILE.INC($X$1519:X4881,0.75)</f>
        <v>1.0516149188040509</v>
      </c>
      <c r="Z4881" s="10">
        <f t="shared" si="1789"/>
        <v>1.0516149188040509</v>
      </c>
      <c r="AA4881" s="10">
        <f t="shared" si="1790"/>
        <v>0.80671518311411405</v>
      </c>
      <c r="AB4881" s="10">
        <f t="shared" si="1791"/>
        <v>-0.27380176933126599</v>
      </c>
      <c r="AC4881" s="10">
        <f t="shared" si="1792"/>
        <v>-0.22088004448304066</v>
      </c>
      <c r="AD4881" s="13">
        <f t="shared" si="1793"/>
        <v>-273801.769331266</v>
      </c>
      <c r="AE4881" s="13">
        <f t="shared" si="1784"/>
        <v>-220880.04448304066</v>
      </c>
      <c r="AF4881" s="13"/>
      <c r="AG4881" s="2">
        <f t="shared" si="1809"/>
        <v>41926</v>
      </c>
      <c r="AH4881" s="3">
        <f t="shared" si="1785"/>
        <v>-3548.5409697117793</v>
      </c>
      <c r="AI4881" s="3">
        <f t="shared" si="1786"/>
        <v>-2978.7614932516913</v>
      </c>
      <c r="AJ4881" s="3">
        <f t="shared" si="1794"/>
        <v>729794.28262985032</v>
      </c>
      <c r="AK4881" s="3">
        <f t="shared" si="1810"/>
        <v>565888.03935363039</v>
      </c>
    </row>
    <row r="4882" spans="2:37" x14ac:dyDescent="0.2">
      <c r="B4882" s="2">
        <v>41927</v>
      </c>
      <c r="C4882" s="1">
        <v>511.3</v>
      </c>
      <c r="D4882" s="1">
        <f t="shared" si="1795"/>
        <v>42</v>
      </c>
      <c r="E4882" s="1" t="b">
        <f t="shared" si="1796"/>
        <v>0</v>
      </c>
      <c r="F4882" s="6">
        <f t="shared" si="1797"/>
        <v>-1.498805579101492E-2</v>
      </c>
      <c r="G4882" s="8">
        <f t="shared" si="1798"/>
        <v>-1.0718892079740988E-3</v>
      </c>
      <c r="H4882" s="8">
        <f t="shared" si="1799"/>
        <v>-3.7260911193099348E-4</v>
      </c>
      <c r="I4882" s="8">
        <f t="shared" si="1800"/>
        <v>-5.287203557622839E-5</v>
      </c>
      <c r="J4882" s="6">
        <f t="shared" si="1801"/>
        <v>9.9895451888537133E-4</v>
      </c>
      <c r="K4882" s="6">
        <f t="shared" si="1802"/>
        <v>7.1411088785660552E-4</v>
      </c>
      <c r="L4882" s="6">
        <f t="shared" si="1803"/>
        <v>5.8733343278892763E-4</v>
      </c>
      <c r="M4882" s="9">
        <f t="shared" si="1804"/>
        <v>-1</v>
      </c>
      <c r="N4882" s="9">
        <f t="shared" si="1805"/>
        <v>-0.5217804661253308</v>
      </c>
      <c r="O4882" s="9">
        <f t="shared" si="1806"/>
        <v>-9.0020476656960932E-2</v>
      </c>
      <c r="P4882" s="9">
        <f t="shared" si="1807"/>
        <v>-0.53726698092743064</v>
      </c>
      <c r="Q4882" s="10">
        <f t="shared" si="1808"/>
        <v>0.12728578077593922</v>
      </c>
      <c r="R4882" s="10">
        <f t="shared" si="1780"/>
        <v>0.62850696686084495</v>
      </c>
      <c r="S4882" s="10">
        <f>_xlfn.PERCENTILE.INC($R$1519:R4882,0.75)</f>
        <v>0.84111342982957815</v>
      </c>
      <c r="T4882" s="10">
        <f t="shared" si="1781"/>
        <v>0.84111342982957815</v>
      </c>
      <c r="U4882" s="11">
        <f t="shared" si="1787"/>
        <v>0.62850696686084495</v>
      </c>
      <c r="V4882" s="10">
        <f t="shared" si="1782"/>
        <v>-0.42506189460451149</v>
      </c>
      <c r="W4882" s="10">
        <f t="shared" si="1783"/>
        <v>0.64414564750862502</v>
      </c>
      <c r="X4882" s="10">
        <f t="shared" si="1788"/>
        <v>0.78563370857605619</v>
      </c>
      <c r="Y4882" s="10">
        <f>_xlfn.PERCENTILE.INC($X$1519:X4882,0.75)</f>
        <v>1.0513917872869729</v>
      </c>
      <c r="Z4882" s="10">
        <f t="shared" si="1789"/>
        <v>1.0513917872869729</v>
      </c>
      <c r="AA4882" s="10">
        <f t="shared" si="1790"/>
        <v>0.80671518311411405</v>
      </c>
      <c r="AB4882" s="10">
        <f t="shared" si="1791"/>
        <v>-0.27380176933126599</v>
      </c>
      <c r="AC4882" s="10">
        <f t="shared" si="1792"/>
        <v>-0.22088004448304066</v>
      </c>
      <c r="AD4882" s="13">
        <f t="shared" si="1793"/>
        <v>-273801.769331266</v>
      </c>
      <c r="AE4882" s="13">
        <f t="shared" si="1784"/>
        <v>-220880.04448304066</v>
      </c>
      <c r="AF4882" s="13"/>
      <c r="AG4882" s="2">
        <f t="shared" si="1809"/>
        <v>41927</v>
      </c>
      <c r="AH4882" s="3">
        <f t="shared" si="1785"/>
        <v>4103.7561944156132</v>
      </c>
      <c r="AI4882" s="3">
        <f t="shared" si="1786"/>
        <v>3310.5624298336706</v>
      </c>
      <c r="AJ4882" s="3">
        <f t="shared" si="1794"/>
        <v>733898.03882426594</v>
      </c>
      <c r="AK4882" s="3">
        <f t="shared" si="1810"/>
        <v>569198.60178346408</v>
      </c>
    </row>
    <row r="4883" spans="2:37" x14ac:dyDescent="0.2">
      <c r="B4883" s="2">
        <v>41928</v>
      </c>
      <c r="C4883" s="1">
        <v>504.7</v>
      </c>
      <c r="D4883" s="1">
        <f t="shared" si="1795"/>
        <v>42</v>
      </c>
      <c r="E4883" s="1" t="b">
        <f t="shared" si="1796"/>
        <v>0</v>
      </c>
      <c r="F4883" s="6">
        <f t="shared" si="1797"/>
        <v>-1.2908273029532569E-2</v>
      </c>
      <c r="G4883" s="8">
        <f t="shared" si="1798"/>
        <v>-1.3692609166746472E-3</v>
      </c>
      <c r="H4883" s="8">
        <f t="shared" si="1799"/>
        <v>-5.0634519990482105E-4</v>
      </c>
      <c r="I4883" s="8">
        <f t="shared" si="1800"/>
        <v>-1.2833407443257064E-4</v>
      </c>
      <c r="J4883" s="6">
        <f t="shared" si="1801"/>
        <v>9.9880234840637018E-4</v>
      </c>
      <c r="K4883" s="6">
        <f t="shared" si="1802"/>
        <v>7.1166133954167011E-4</v>
      </c>
      <c r="L4883" s="6">
        <f t="shared" si="1803"/>
        <v>5.8701919063512708E-4</v>
      </c>
      <c r="M4883" s="9">
        <f t="shared" si="1804"/>
        <v>-1</v>
      </c>
      <c r="N4883" s="9">
        <f t="shared" si="1805"/>
        <v>-0.71149741003343192</v>
      </c>
      <c r="O4883" s="9">
        <f t="shared" si="1806"/>
        <v>-0.21861989604414675</v>
      </c>
      <c r="P4883" s="9">
        <f t="shared" si="1807"/>
        <v>-0.64337243535919286</v>
      </c>
      <c r="Q4883" s="10">
        <f t="shared" si="1808"/>
        <v>0.12868165033601658</v>
      </c>
      <c r="R4883" s="10">
        <f t="shared" si="1780"/>
        <v>0.62168926020999959</v>
      </c>
      <c r="S4883" s="10">
        <f>_xlfn.PERCENTILE.INC($R$1519:R4883,0.75)</f>
        <v>0.84093492461591568</v>
      </c>
      <c r="T4883" s="10">
        <f t="shared" si="1781"/>
        <v>0.84093492461591568</v>
      </c>
      <c r="U4883" s="11">
        <f t="shared" si="1787"/>
        <v>0.62168926020999959</v>
      </c>
      <c r="V4883" s="10">
        <f t="shared" si="1782"/>
        <v>-0.42506189460451149</v>
      </c>
      <c r="W4883" s="10">
        <f t="shared" si="1783"/>
        <v>0.64414564750862502</v>
      </c>
      <c r="X4883" s="10">
        <f t="shared" si="1788"/>
        <v>0.77711157526249952</v>
      </c>
      <c r="Y4883" s="10">
        <f>_xlfn.PERCENTILE.INC($X$1519:X4883,0.75)</f>
        <v>1.0511686557698947</v>
      </c>
      <c r="Z4883" s="10">
        <f t="shared" si="1789"/>
        <v>1.0511686557698947</v>
      </c>
      <c r="AA4883" s="10">
        <f t="shared" si="1790"/>
        <v>0.80671518311411405</v>
      </c>
      <c r="AB4883" s="10">
        <f t="shared" si="1791"/>
        <v>-0.27380176933126599</v>
      </c>
      <c r="AC4883" s="10">
        <f t="shared" si="1792"/>
        <v>-0.22088004448304066</v>
      </c>
      <c r="AD4883" s="13">
        <f t="shared" si="1793"/>
        <v>-273801.769331266</v>
      </c>
      <c r="AE4883" s="13">
        <f t="shared" si="1784"/>
        <v>-220880.04448304066</v>
      </c>
      <c r="AF4883" s="13"/>
      <c r="AG4883" s="2">
        <f t="shared" si="1809"/>
        <v>41928</v>
      </c>
      <c r="AH4883" s="3">
        <f t="shared" si="1785"/>
        <v>3534.3079944970787</v>
      </c>
      <c r="AI4883" s="3">
        <f t="shared" si="1786"/>
        <v>2851.1799209623878</v>
      </c>
      <c r="AJ4883" s="3">
        <f t="shared" si="1794"/>
        <v>737432.34681876306</v>
      </c>
      <c r="AK4883" s="3">
        <f t="shared" si="1810"/>
        <v>572049.78170442651</v>
      </c>
    </row>
    <row r="4884" spans="2:37" x14ac:dyDescent="0.2">
      <c r="B4884" s="2">
        <v>41929</v>
      </c>
      <c r="C4884" s="1">
        <v>509.28</v>
      </c>
      <c r="D4884" s="1">
        <f t="shared" si="1795"/>
        <v>42</v>
      </c>
      <c r="E4884" s="1" t="b">
        <f t="shared" si="1796"/>
        <v>0</v>
      </c>
      <c r="F4884" s="6">
        <f t="shared" si="1797"/>
        <v>9.0746978403011269E-3</v>
      </c>
      <c r="G4884" s="8">
        <f t="shared" si="1798"/>
        <v>-1.1709631498769523E-3</v>
      </c>
      <c r="H4884" s="8">
        <f t="shared" si="1799"/>
        <v>-4.6939858003191247E-4</v>
      </c>
      <c r="I4884" s="8">
        <f t="shared" si="1800"/>
        <v>-9.663653818508523E-5</v>
      </c>
      <c r="J4884" s="6">
        <f t="shared" si="1801"/>
        <v>9.9873186156750732E-4</v>
      </c>
      <c r="K4884" s="6">
        <f t="shared" si="1802"/>
        <v>7.0927730929986677E-4</v>
      </c>
      <c r="L4884" s="6">
        <f t="shared" si="1803"/>
        <v>5.8673469962529758E-4</v>
      </c>
      <c r="M4884" s="9">
        <f t="shared" si="1804"/>
        <v>-1</v>
      </c>
      <c r="N4884" s="9">
        <f t="shared" si="1805"/>
        <v>-0.66179838813010883</v>
      </c>
      <c r="O4884" s="9">
        <f t="shared" si="1806"/>
        <v>-0.16470227216286948</v>
      </c>
      <c r="P4884" s="9">
        <f t="shared" si="1807"/>
        <v>-0.60883355343099277</v>
      </c>
      <c r="Q4884" s="10">
        <f t="shared" si="1808"/>
        <v>0.12985370882093775</v>
      </c>
      <c r="R4884" s="10">
        <f t="shared" si="1780"/>
        <v>0.6160778981701347</v>
      </c>
      <c r="S4884" s="10">
        <f>_xlfn.PERCENTILE.INC($R$1519:R4884,0.75)</f>
        <v>0.84091447036520162</v>
      </c>
      <c r="T4884" s="10">
        <f t="shared" si="1781"/>
        <v>0.84091447036520162</v>
      </c>
      <c r="U4884" s="11">
        <f t="shared" si="1787"/>
        <v>0.6160778981701347</v>
      </c>
      <c r="V4884" s="10">
        <f t="shared" si="1782"/>
        <v>-0.42506189460451149</v>
      </c>
      <c r="W4884" s="10">
        <f t="shared" si="1783"/>
        <v>0.64414564750862502</v>
      </c>
      <c r="X4884" s="10">
        <f t="shared" si="1788"/>
        <v>0.77009737271266832</v>
      </c>
      <c r="Y4884" s="10">
        <f>_xlfn.PERCENTILE.INC($X$1519:X4884,0.75)</f>
        <v>1.0511430879565022</v>
      </c>
      <c r="Z4884" s="10">
        <f t="shared" si="1789"/>
        <v>1.0511430879565022</v>
      </c>
      <c r="AA4884" s="10">
        <f t="shared" si="1790"/>
        <v>0.80671518311411405</v>
      </c>
      <c r="AB4884" s="10">
        <f t="shared" si="1791"/>
        <v>-0.27380176933126599</v>
      </c>
      <c r="AC4884" s="10">
        <f t="shared" si="1792"/>
        <v>-0.22088004448304066</v>
      </c>
      <c r="AD4884" s="13">
        <f t="shared" si="1793"/>
        <v>-273801.769331266</v>
      </c>
      <c r="AE4884" s="13">
        <f t="shared" si="1784"/>
        <v>-220880.04448304066</v>
      </c>
      <c r="AF4884" s="13"/>
      <c r="AG4884" s="2">
        <f t="shared" si="1809"/>
        <v>41929</v>
      </c>
      <c r="AH4884" s="3">
        <f t="shared" si="1785"/>
        <v>-2484.668324821067</v>
      </c>
      <c r="AI4884" s="3">
        <f t="shared" si="1786"/>
        <v>-2004.419662635866</v>
      </c>
      <c r="AJ4884" s="3">
        <f t="shared" si="1794"/>
        <v>734947.67849394202</v>
      </c>
      <c r="AK4884" s="3">
        <f t="shared" si="1810"/>
        <v>570045.36204179062</v>
      </c>
    </row>
    <row r="4885" spans="2:37" x14ac:dyDescent="0.2">
      <c r="B4885" s="2">
        <v>41932</v>
      </c>
      <c r="C4885" s="1">
        <v>506.51</v>
      </c>
      <c r="D4885" s="1">
        <f t="shared" si="1795"/>
        <v>43</v>
      </c>
      <c r="E4885" s="1" t="b">
        <f t="shared" si="1796"/>
        <v>1</v>
      </c>
      <c r="F4885" s="6">
        <f t="shared" si="1797"/>
        <v>-5.4390512095506827E-3</v>
      </c>
      <c r="G4885" s="8">
        <f t="shared" si="1798"/>
        <v>-1.2449009853236911E-3</v>
      </c>
      <c r="H4885" s="8">
        <f t="shared" si="1799"/>
        <v>-5.5422362045122529E-4</v>
      </c>
      <c r="I4885" s="8">
        <f t="shared" si="1800"/>
        <v>-1.3630564961048281E-4</v>
      </c>
      <c r="J4885" s="6">
        <f t="shared" si="1801"/>
        <v>9.9872495353416427E-4</v>
      </c>
      <c r="K4885" s="6">
        <f t="shared" si="1802"/>
        <v>7.0717374389194757E-4</v>
      </c>
      <c r="L4885" s="6">
        <f t="shared" si="1803"/>
        <v>5.8642430566902134E-4</v>
      </c>
      <c r="M4885" s="9">
        <f t="shared" si="1804"/>
        <v>-1</v>
      </c>
      <c r="N4885" s="9">
        <f t="shared" si="1805"/>
        <v>-0.78371634303197169</v>
      </c>
      <c r="O4885" s="9">
        <f t="shared" si="1806"/>
        <v>-0.23243519801754928</v>
      </c>
      <c r="P4885" s="9">
        <f t="shared" si="1807"/>
        <v>-0.6720505136831737</v>
      </c>
      <c r="Q4885" s="10">
        <f t="shared" si="1808"/>
        <v>0.13011446028831544</v>
      </c>
      <c r="R4885" s="10">
        <f t="shared" si="1780"/>
        <v>0.61484326817120238</v>
      </c>
      <c r="S4885" s="10">
        <f>_xlfn.PERCENTILE.INC($R$1519:R4885,0.75)</f>
        <v>0.84089401611448766</v>
      </c>
      <c r="T4885" s="10">
        <f t="shared" si="1781"/>
        <v>0.84089401611448766</v>
      </c>
      <c r="U4885" s="11">
        <f t="shared" si="1787"/>
        <v>0.61484326817120238</v>
      </c>
      <c r="V4885" s="10">
        <f t="shared" si="1782"/>
        <v>-0.60883355343099277</v>
      </c>
      <c r="W4885" s="10">
        <f t="shared" si="1783"/>
        <v>0.6160778981701347</v>
      </c>
      <c r="X4885" s="10">
        <f t="shared" si="1788"/>
        <v>0.76855408521400304</v>
      </c>
      <c r="Y4885" s="10">
        <f>_xlfn.PERCENTILE.INC($X$1519:X4885,0.75)</f>
        <v>1.0511175201431096</v>
      </c>
      <c r="Z4885" s="10">
        <f t="shared" si="1789"/>
        <v>1.0511175201431096</v>
      </c>
      <c r="AA4885" s="10">
        <f t="shared" si="1790"/>
        <v>0.76855408521400304</v>
      </c>
      <c r="AB4885" s="10">
        <f t="shared" si="1791"/>
        <v>-0.37508889593322042</v>
      </c>
      <c r="AC4885" s="10">
        <f t="shared" si="1792"/>
        <v>-0.28827610328788661</v>
      </c>
      <c r="AD4885" s="13">
        <f t="shared" si="1793"/>
        <v>-375088.8959332204</v>
      </c>
      <c r="AE4885" s="13">
        <f t="shared" si="1784"/>
        <v>-288276.1032878866</v>
      </c>
      <c r="AF4885" s="13"/>
      <c r="AG4885" s="2">
        <f t="shared" si="1809"/>
        <v>41932</v>
      </c>
      <c r="AH4885" s="3">
        <f t="shared" si="1785"/>
        <v>1489.2218446583393</v>
      </c>
      <c r="AI4885" s="3">
        <f t="shared" si="1786"/>
        <v>1201.3778731110908</v>
      </c>
      <c r="AJ4885" s="3">
        <f t="shared" si="1794"/>
        <v>736436.90033860039</v>
      </c>
      <c r="AK4885" s="3">
        <f t="shared" si="1810"/>
        <v>571246.73991490167</v>
      </c>
    </row>
    <row r="4886" spans="2:37" x14ac:dyDescent="0.2">
      <c r="B4886" s="2">
        <v>41933</v>
      </c>
      <c r="C4886" s="1">
        <v>505.97</v>
      </c>
      <c r="D4886" s="1">
        <f t="shared" si="1795"/>
        <v>43</v>
      </c>
      <c r="E4886" s="1" t="b">
        <f t="shared" si="1796"/>
        <v>0</v>
      </c>
      <c r="F4886" s="6">
        <f t="shared" si="1797"/>
        <v>-1.0661191289411676E-3</v>
      </c>
      <c r="G4886" s="8">
        <f t="shared" si="1798"/>
        <v>-1.2797665796431754E-3</v>
      </c>
      <c r="H4886" s="8">
        <f t="shared" si="1799"/>
        <v>-6.248870364327897E-4</v>
      </c>
      <c r="I4886" s="8">
        <f t="shared" si="1800"/>
        <v>-1.4294252036265204E-4</v>
      </c>
      <c r="J4886" s="6">
        <f t="shared" si="1801"/>
        <v>9.9856469364242579E-4</v>
      </c>
      <c r="K4886" s="6">
        <f t="shared" si="1802"/>
        <v>7.0500373683453669E-4</v>
      </c>
      <c r="L4886" s="6">
        <f t="shared" si="1803"/>
        <v>5.8602715339425751E-4</v>
      </c>
      <c r="M4886" s="9">
        <f t="shared" si="1804"/>
        <v>-1</v>
      </c>
      <c r="N4886" s="9">
        <f t="shared" si="1805"/>
        <v>-0.88635989255678194</v>
      </c>
      <c r="O4886" s="9">
        <f t="shared" si="1806"/>
        <v>-0.24391791324810094</v>
      </c>
      <c r="P4886" s="9">
        <f t="shared" si="1807"/>
        <v>-0.71009260193496093</v>
      </c>
      <c r="Q4886" s="10">
        <f t="shared" si="1808"/>
        <v>0.13007179880689868</v>
      </c>
      <c r="R4886" s="10">
        <f t="shared" si="1780"/>
        <v>0.61504492698502611</v>
      </c>
      <c r="S4886" s="10">
        <f>_xlfn.PERCENTILE.INC($R$1519:R4886,0.75)</f>
        <v>0.84087356186377371</v>
      </c>
      <c r="T4886" s="10">
        <f t="shared" si="1781"/>
        <v>0.84087356186377371</v>
      </c>
      <c r="U4886" s="11">
        <f t="shared" si="1787"/>
        <v>0.61504492698502611</v>
      </c>
      <c r="V4886" s="10">
        <f t="shared" si="1782"/>
        <v>-0.60883355343099277</v>
      </c>
      <c r="W4886" s="10">
        <f t="shared" si="1783"/>
        <v>0.6160778981701347</v>
      </c>
      <c r="X4886" s="10">
        <f t="shared" si="1788"/>
        <v>0.76880615873128266</v>
      </c>
      <c r="Y4886" s="10">
        <f>_xlfn.PERCENTILE.INC($X$1519:X4886,0.75)</f>
        <v>1.0510919523297171</v>
      </c>
      <c r="Z4886" s="10">
        <f t="shared" si="1789"/>
        <v>1.0510919523297171</v>
      </c>
      <c r="AA4886" s="10">
        <f t="shared" si="1790"/>
        <v>0.76855408521400304</v>
      </c>
      <c r="AB4886" s="10">
        <f t="shared" si="1791"/>
        <v>-0.37508889593322042</v>
      </c>
      <c r="AC4886" s="10">
        <f t="shared" si="1792"/>
        <v>-0.28827610328788661</v>
      </c>
      <c r="AD4886" s="13">
        <f t="shared" si="1793"/>
        <v>-375088.8959332204</v>
      </c>
      <c r="AE4886" s="13">
        <f t="shared" si="1784"/>
        <v>-288276.1032878866</v>
      </c>
      <c r="AF4886" s="13"/>
      <c r="AG4886" s="2">
        <f t="shared" si="1809"/>
        <v>41933</v>
      </c>
      <c r="AH4886" s="3">
        <f t="shared" si="1785"/>
        <v>399.88944700782918</v>
      </c>
      <c r="AI4886" s="3">
        <f t="shared" si="1786"/>
        <v>307.33666813183572</v>
      </c>
      <c r="AJ4886" s="3">
        <f t="shared" si="1794"/>
        <v>736836.78978560818</v>
      </c>
      <c r="AK4886" s="3">
        <f t="shared" si="1810"/>
        <v>571554.07658303354</v>
      </c>
    </row>
    <row r="4887" spans="2:37" x14ac:dyDescent="0.2">
      <c r="B4887" s="2">
        <v>41934</v>
      </c>
      <c r="C4887" s="1">
        <v>504.42</v>
      </c>
      <c r="D4887" s="1">
        <f t="shared" si="1795"/>
        <v>43</v>
      </c>
      <c r="E4887" s="1" t="b">
        <f t="shared" si="1796"/>
        <v>0</v>
      </c>
      <c r="F4887" s="6">
        <f t="shared" si="1797"/>
        <v>-3.0634227325730956E-3</v>
      </c>
      <c r="G4887" s="8">
        <f t="shared" si="1798"/>
        <v>-1.2600268189952959E-3</v>
      </c>
      <c r="H4887" s="8">
        <f t="shared" si="1799"/>
        <v>-6.3613846189790595E-4</v>
      </c>
      <c r="I4887" s="8">
        <f t="shared" si="1800"/>
        <v>-1.8192708805269434E-4</v>
      </c>
      <c r="J4887" s="6">
        <f t="shared" si="1801"/>
        <v>9.985549851428922E-4</v>
      </c>
      <c r="K4887" s="6">
        <f t="shared" si="1802"/>
        <v>7.0292528396308045E-4</v>
      </c>
      <c r="L4887" s="6">
        <f t="shared" si="1803"/>
        <v>5.8561329642925367E-4</v>
      </c>
      <c r="M4887" s="9">
        <f t="shared" si="1804"/>
        <v>-1</v>
      </c>
      <c r="N4887" s="9">
        <f t="shared" si="1805"/>
        <v>-0.9049873100471908</v>
      </c>
      <c r="O4887" s="9">
        <f t="shared" si="1806"/>
        <v>-0.31066078786459461</v>
      </c>
      <c r="P4887" s="9">
        <f t="shared" si="1807"/>
        <v>-0.73854936597059506</v>
      </c>
      <c r="Q4887" s="10">
        <f t="shared" si="1808"/>
        <v>0.13009049051285013</v>
      </c>
      <c r="R4887" s="10">
        <f t="shared" si="1780"/>
        <v>0.61495655589136033</v>
      </c>
      <c r="S4887" s="10">
        <f>_xlfn.PERCENTILE.INC($R$1519:R4887,0.75)</f>
        <v>0.84085310761305965</v>
      </c>
      <c r="T4887" s="10">
        <f t="shared" si="1781"/>
        <v>0.84085310761305965</v>
      </c>
      <c r="U4887" s="11">
        <f t="shared" si="1787"/>
        <v>0.61495655589136033</v>
      </c>
      <c r="V4887" s="10">
        <f t="shared" si="1782"/>
        <v>-0.60883355343099277</v>
      </c>
      <c r="W4887" s="10">
        <f t="shared" si="1783"/>
        <v>0.6160778981701347</v>
      </c>
      <c r="X4887" s="10">
        <f t="shared" si="1788"/>
        <v>0.76869569486420042</v>
      </c>
      <c r="Y4887" s="10">
        <f>_xlfn.PERCENTILE.INC($X$1519:X4887,0.75)</f>
        <v>1.0510663845163246</v>
      </c>
      <c r="Z4887" s="10">
        <f t="shared" si="1789"/>
        <v>1.0510663845163246</v>
      </c>
      <c r="AA4887" s="10">
        <f t="shared" si="1790"/>
        <v>0.76855408521400304</v>
      </c>
      <c r="AB4887" s="10">
        <f t="shared" si="1791"/>
        <v>-0.37508889593322042</v>
      </c>
      <c r="AC4887" s="10">
        <f t="shared" si="1792"/>
        <v>-0.28827610328788661</v>
      </c>
      <c r="AD4887" s="13">
        <f t="shared" si="1793"/>
        <v>-375088.8959332204</v>
      </c>
      <c r="AE4887" s="13">
        <f t="shared" si="1784"/>
        <v>-288276.1032878866</v>
      </c>
      <c r="AF4887" s="13"/>
      <c r="AG4887" s="2">
        <f t="shared" si="1809"/>
        <v>41934</v>
      </c>
      <c r="AH4887" s="3">
        <f t="shared" si="1785"/>
        <v>1149.0558505375716</v>
      </c>
      <c r="AI4887" s="3">
        <f t="shared" si="1786"/>
        <v>883.11156806970155</v>
      </c>
      <c r="AJ4887" s="3">
        <f t="shared" si="1794"/>
        <v>737985.84563614579</v>
      </c>
      <c r="AK4887" s="3">
        <f t="shared" si="1810"/>
        <v>572437.18815110321</v>
      </c>
    </row>
    <row r="4888" spans="2:37" x14ac:dyDescent="0.2">
      <c r="B4888" s="2">
        <v>41935</v>
      </c>
      <c r="C4888" s="1">
        <v>498.43</v>
      </c>
      <c r="D4888" s="1">
        <f t="shared" si="1795"/>
        <v>43</v>
      </c>
      <c r="E4888" s="1" t="b">
        <f t="shared" si="1796"/>
        <v>0</v>
      </c>
      <c r="F4888" s="6">
        <f t="shared" si="1797"/>
        <v>-1.1875024780936494E-2</v>
      </c>
      <c r="G4888" s="8">
        <f t="shared" si="1798"/>
        <v>-1.5305020548225837E-3</v>
      </c>
      <c r="H4888" s="8">
        <f t="shared" si="1799"/>
        <v>-8.0039602325082389E-4</v>
      </c>
      <c r="I4888" s="8">
        <f t="shared" si="1800"/>
        <v>-2.6041494202816868E-4</v>
      </c>
      <c r="J4888" s="6">
        <f t="shared" si="1801"/>
        <v>9.9883804941780204E-4</v>
      </c>
      <c r="K4888" s="6">
        <f t="shared" si="1802"/>
        <v>7.010789946601876E-4</v>
      </c>
      <c r="L4888" s="6">
        <f t="shared" si="1803"/>
        <v>5.8531174259267131E-4</v>
      </c>
      <c r="M4888" s="9">
        <f t="shared" si="1804"/>
        <v>-1</v>
      </c>
      <c r="N4888" s="9">
        <f t="shared" si="1805"/>
        <v>-1</v>
      </c>
      <c r="O4888" s="9">
        <f t="shared" si="1806"/>
        <v>-0.44491665394349689</v>
      </c>
      <c r="P4888" s="9">
        <f t="shared" si="1807"/>
        <v>-0.81497221798116559</v>
      </c>
      <c r="Q4888" s="10">
        <f t="shared" si="1808"/>
        <v>0.1318650236064888</v>
      </c>
      <c r="R4888" s="10">
        <f t="shared" si="1780"/>
        <v>0.60668096673410343</v>
      </c>
      <c r="S4888" s="10">
        <f>_xlfn.PERCENTILE.INC($R$1519:R4888,0.75)</f>
        <v>0.84082171484653356</v>
      </c>
      <c r="T4888" s="10">
        <f t="shared" si="1781"/>
        <v>0.84082171484653356</v>
      </c>
      <c r="U4888" s="11">
        <f t="shared" si="1787"/>
        <v>0.60668096673410343</v>
      </c>
      <c r="V4888" s="10">
        <f t="shared" si="1782"/>
        <v>-0.60883355343099277</v>
      </c>
      <c r="W4888" s="10">
        <f t="shared" si="1783"/>
        <v>0.6160778981701347</v>
      </c>
      <c r="X4888" s="10">
        <f t="shared" si="1788"/>
        <v>0.75835120841762937</v>
      </c>
      <c r="Y4888" s="10">
        <f>_xlfn.PERCENTILE.INC($X$1519:X4888,0.75)</f>
        <v>1.0510271435581671</v>
      </c>
      <c r="Z4888" s="10">
        <f t="shared" si="1789"/>
        <v>1.0510271435581671</v>
      </c>
      <c r="AA4888" s="10">
        <f t="shared" si="1790"/>
        <v>0.76855408521400304</v>
      </c>
      <c r="AB4888" s="10">
        <f t="shared" si="1791"/>
        <v>-0.37508889593322042</v>
      </c>
      <c r="AC4888" s="10">
        <f t="shared" si="1792"/>
        <v>-0.28827610328788661</v>
      </c>
      <c r="AD4888" s="13">
        <f t="shared" si="1793"/>
        <v>-375088.8959332204</v>
      </c>
      <c r="AE4888" s="13">
        <f t="shared" si="1784"/>
        <v>-288276.1032878866</v>
      </c>
      <c r="AF4888" s="13"/>
      <c r="AG4888" s="2">
        <f t="shared" si="1809"/>
        <v>41935</v>
      </c>
      <c r="AH4888" s="3">
        <f t="shared" si="1785"/>
        <v>4454.1899342611023</v>
      </c>
      <c r="AI4888" s="3">
        <f t="shared" si="1786"/>
        <v>3423.2858702954618</v>
      </c>
      <c r="AJ4888" s="3">
        <f t="shared" si="1794"/>
        <v>742440.03557040694</v>
      </c>
      <c r="AK4888" s="3">
        <f t="shared" si="1810"/>
        <v>575860.4740213987</v>
      </c>
    </row>
    <row r="4889" spans="2:37" x14ac:dyDescent="0.2">
      <c r="B4889" s="2">
        <v>41936</v>
      </c>
      <c r="C4889" s="1">
        <v>508.66</v>
      </c>
      <c r="D4889" s="1">
        <f t="shared" si="1795"/>
        <v>43</v>
      </c>
      <c r="E4889" s="1" t="b">
        <f t="shared" si="1796"/>
        <v>0</v>
      </c>
      <c r="F4889" s="6">
        <f t="shared" si="1797"/>
        <v>2.052444676283538E-2</v>
      </c>
      <c r="G4889" s="8">
        <f t="shared" si="1798"/>
        <v>-1.0736804286273689E-3</v>
      </c>
      <c r="H4889" s="8">
        <f t="shared" si="1799"/>
        <v>-5.3542449739680598E-4</v>
      </c>
      <c r="I4889" s="8">
        <f t="shared" si="1800"/>
        <v>-1.2718614485405973E-4</v>
      </c>
      <c r="J4889" s="6">
        <f t="shared" si="1801"/>
        <v>9.9880725096661988E-4</v>
      </c>
      <c r="K4889" s="6">
        <f t="shared" si="1802"/>
        <v>6.9931328088046604E-4</v>
      </c>
      <c r="L4889" s="6">
        <f t="shared" si="1803"/>
        <v>5.8496227018773987E-4</v>
      </c>
      <c r="M4889" s="9">
        <f t="shared" si="1804"/>
        <v>-1</v>
      </c>
      <c r="N4889" s="9">
        <f t="shared" si="1805"/>
        <v>-0.76564325608500261</v>
      </c>
      <c r="O4889" s="9">
        <f t="shared" si="1806"/>
        <v>-0.21742623641904316</v>
      </c>
      <c r="P4889" s="9">
        <f t="shared" si="1807"/>
        <v>-0.66102316416801521</v>
      </c>
      <c r="Q4889" s="10">
        <f t="shared" si="1808"/>
        <v>0.13909153337670022</v>
      </c>
      <c r="R4889" s="10">
        <f t="shared" si="1780"/>
        <v>0.57516081718171008</v>
      </c>
      <c r="S4889" s="10">
        <f>_xlfn.PERCENTILE.INC($R$1519:R4889,0.75)</f>
        <v>0.84079032208000748</v>
      </c>
      <c r="T4889" s="10">
        <f t="shared" si="1781"/>
        <v>0.84079032208000748</v>
      </c>
      <c r="U4889" s="11">
        <f t="shared" si="1787"/>
        <v>0.57516081718171008</v>
      </c>
      <c r="V4889" s="10">
        <f t="shared" si="1782"/>
        <v>-0.60883355343099277</v>
      </c>
      <c r="W4889" s="10">
        <f t="shared" si="1783"/>
        <v>0.6160778981701347</v>
      </c>
      <c r="X4889" s="10">
        <f t="shared" si="1788"/>
        <v>0.71895102147713763</v>
      </c>
      <c r="Y4889" s="10">
        <f>_xlfn.PERCENTILE.INC($X$1519:X4889,0.75)</f>
        <v>1.0509879026000093</v>
      </c>
      <c r="Z4889" s="10">
        <f t="shared" si="1789"/>
        <v>1.0509879026000093</v>
      </c>
      <c r="AA4889" s="10">
        <f t="shared" si="1790"/>
        <v>0.76855408521400304</v>
      </c>
      <c r="AB4889" s="10">
        <f t="shared" si="1791"/>
        <v>-0.37508889593322042</v>
      </c>
      <c r="AC4889" s="10">
        <f t="shared" si="1792"/>
        <v>-0.28827610328788661</v>
      </c>
      <c r="AD4889" s="13">
        <f t="shared" si="1793"/>
        <v>-375088.8959332204</v>
      </c>
      <c r="AE4889" s="13">
        <f t="shared" si="1784"/>
        <v>-288276.1032878866</v>
      </c>
      <c r="AF4889" s="13"/>
      <c r="AG4889" s="2">
        <f t="shared" si="1809"/>
        <v>41936</v>
      </c>
      <c r="AH4889" s="3">
        <f t="shared" si="1785"/>
        <v>-7698.4920759120823</v>
      </c>
      <c r="AI4889" s="3">
        <f t="shared" si="1786"/>
        <v>-5916.707534929862</v>
      </c>
      <c r="AJ4889" s="3">
        <f t="shared" si="1794"/>
        <v>734741.54349449486</v>
      </c>
      <c r="AK4889" s="3">
        <f t="shared" si="1810"/>
        <v>569943.76648646884</v>
      </c>
    </row>
    <row r="4890" spans="2:37" x14ac:dyDescent="0.2">
      <c r="B4890" s="2">
        <v>41939</v>
      </c>
      <c r="C4890" s="1">
        <v>491.3</v>
      </c>
      <c r="D4890" s="1">
        <f t="shared" si="1795"/>
        <v>44</v>
      </c>
      <c r="E4890" s="1" t="b">
        <f t="shared" si="1796"/>
        <v>1</v>
      </c>
      <c r="F4890" s="6">
        <f t="shared" si="1797"/>
        <v>-3.4128887665631269E-2</v>
      </c>
      <c r="G4890" s="8">
        <f t="shared" si="1798"/>
        <v>-1.9103955654678902E-3</v>
      </c>
      <c r="H4890" s="8">
        <f t="shared" si="1799"/>
        <v>-9.3370106148338555E-4</v>
      </c>
      <c r="I4890" s="8">
        <f t="shared" si="1800"/>
        <v>-3.3217907568031417E-4</v>
      </c>
      <c r="J4890" s="6">
        <f t="shared" si="1801"/>
        <v>9.9954063722217253E-4</v>
      </c>
      <c r="K4890" s="6">
        <f t="shared" si="1802"/>
        <v>6.9793894487553767E-4</v>
      </c>
      <c r="L4890" s="6">
        <f t="shared" si="1803"/>
        <v>5.8468228439286299E-4</v>
      </c>
      <c r="M4890" s="9">
        <f t="shared" si="1804"/>
        <v>-1</v>
      </c>
      <c r="N4890" s="9">
        <f t="shared" si="1805"/>
        <v>-1</v>
      </c>
      <c r="O4890" s="9">
        <f t="shared" si="1806"/>
        <v>-0.56813603652323852</v>
      </c>
      <c r="P4890" s="9">
        <f t="shared" si="1807"/>
        <v>-0.85604534550774625</v>
      </c>
      <c r="Q4890" s="10">
        <f t="shared" si="1808"/>
        <v>0.15392116356981578</v>
      </c>
      <c r="R4890" s="10">
        <f t="shared" si="1780"/>
        <v>0.51974659068707918</v>
      </c>
      <c r="S4890" s="10">
        <f>_xlfn.PERCENTILE.INC($R$1519:R4890,0.75)</f>
        <v>0.84075892931348128</v>
      </c>
      <c r="T4890" s="10">
        <f t="shared" si="1781"/>
        <v>0.84075892931348128</v>
      </c>
      <c r="U4890" s="11">
        <f t="shared" si="1787"/>
        <v>0.51974659068707918</v>
      </c>
      <c r="V4890" s="10">
        <f t="shared" si="1782"/>
        <v>-0.66102316416801521</v>
      </c>
      <c r="W4890" s="10">
        <f t="shared" si="1783"/>
        <v>0.57516081718171008</v>
      </c>
      <c r="X4890" s="10">
        <f t="shared" si="1788"/>
        <v>0.649683238358849</v>
      </c>
      <c r="Y4890" s="10">
        <f>_xlfn.PERCENTILE.INC($X$1519:X4890,0.75)</f>
        <v>1.0509486616418515</v>
      </c>
      <c r="Z4890" s="10">
        <f t="shared" si="1789"/>
        <v>1.0509486616418515</v>
      </c>
      <c r="AA4890" s="10">
        <f t="shared" si="1790"/>
        <v>0.649683238358849</v>
      </c>
      <c r="AB4890" s="10">
        <f t="shared" si="1791"/>
        <v>-0.38019462327891534</v>
      </c>
      <c r="AC4890" s="10">
        <f t="shared" si="1792"/>
        <v>-0.24700607405846836</v>
      </c>
      <c r="AD4890" s="13">
        <f t="shared" si="1793"/>
        <v>-380194.62327891536</v>
      </c>
      <c r="AE4890" s="13">
        <f t="shared" si="1784"/>
        <v>-247006.07405846837</v>
      </c>
      <c r="AF4890" s="13"/>
      <c r="AG4890" s="2">
        <f t="shared" si="1809"/>
        <v>41939</v>
      </c>
      <c r="AH4890" s="3">
        <f t="shared" si="1785"/>
        <v>12801.366793930536</v>
      </c>
      <c r="AI4890" s="3">
        <f t="shared" si="1786"/>
        <v>9838.5427457981987</v>
      </c>
      <c r="AJ4890" s="3">
        <f t="shared" si="1794"/>
        <v>747542.9102884254</v>
      </c>
      <c r="AK4890" s="3">
        <f t="shared" si="1810"/>
        <v>579782.30923226709</v>
      </c>
    </row>
    <row r="4891" spans="2:37" x14ac:dyDescent="0.2">
      <c r="B4891" s="2">
        <v>41940</v>
      </c>
      <c r="C4891" s="1">
        <v>504.85</v>
      </c>
      <c r="D4891" s="1">
        <f t="shared" si="1795"/>
        <v>44</v>
      </c>
      <c r="E4891" s="1" t="b">
        <f t="shared" si="1796"/>
        <v>0</v>
      </c>
      <c r="F4891" s="6">
        <f t="shared" si="1797"/>
        <v>2.7579890087522818E-2</v>
      </c>
      <c r="G4891" s="8">
        <f t="shared" si="1798"/>
        <v>-1.2037511868990027E-3</v>
      </c>
      <c r="H4891" s="8">
        <f t="shared" si="1799"/>
        <v>-5.536554387294253E-4</v>
      </c>
      <c r="I4891" s="8">
        <f t="shared" si="1800"/>
        <v>-1.6135990923042974E-4</v>
      </c>
      <c r="J4891" s="6">
        <f t="shared" si="1801"/>
        <v>9.9920918653380515E-4</v>
      </c>
      <c r="K4891" s="6">
        <f t="shared" si="1802"/>
        <v>6.9594985533603818E-4</v>
      </c>
      <c r="L4891" s="6">
        <f t="shared" si="1803"/>
        <v>5.8415506942111354E-4</v>
      </c>
      <c r="M4891" s="9">
        <f t="shared" si="1804"/>
        <v>-1</v>
      </c>
      <c r="N4891" s="9">
        <f t="shared" si="1805"/>
        <v>-0.79553926836020927</v>
      </c>
      <c r="O4891" s="9">
        <f t="shared" si="1806"/>
        <v>-0.27622786769673047</v>
      </c>
      <c r="P4891" s="9">
        <f t="shared" si="1807"/>
        <v>-0.69058904535231325</v>
      </c>
      <c r="Q4891" s="10">
        <f t="shared" si="1808"/>
        <v>0.16444426691017672</v>
      </c>
      <c r="R4891" s="10">
        <f t="shared" si="1780"/>
        <v>0.48648701169799896</v>
      </c>
      <c r="S4891" s="10">
        <f>_xlfn.PERCENTILE.INC($R$1519:R4891,0.75)</f>
        <v>0.8407275365469552</v>
      </c>
      <c r="T4891" s="10">
        <f t="shared" si="1781"/>
        <v>0.8407275365469552</v>
      </c>
      <c r="U4891" s="11">
        <f t="shared" si="1787"/>
        <v>0.48648701169799896</v>
      </c>
      <c r="V4891" s="10">
        <f t="shared" si="1782"/>
        <v>-0.66102316416801521</v>
      </c>
      <c r="W4891" s="10">
        <f t="shared" si="1783"/>
        <v>0.57516081718171008</v>
      </c>
      <c r="X4891" s="10">
        <f t="shared" si="1788"/>
        <v>0.60810876462249874</v>
      </c>
      <c r="Y4891" s="10">
        <f>_xlfn.PERCENTILE.INC($X$1519:X4891,0.75)</f>
        <v>1.050909420683694</v>
      </c>
      <c r="Z4891" s="10">
        <f t="shared" si="1789"/>
        <v>1.050909420683694</v>
      </c>
      <c r="AA4891" s="10">
        <f t="shared" si="1790"/>
        <v>0.649683238358849</v>
      </c>
      <c r="AB4891" s="10">
        <f t="shared" si="1791"/>
        <v>-0.38019462327891534</v>
      </c>
      <c r="AC4891" s="10">
        <f t="shared" si="1792"/>
        <v>-0.24700607405846836</v>
      </c>
      <c r="AD4891" s="13">
        <f t="shared" si="1793"/>
        <v>-380194.62327891536</v>
      </c>
      <c r="AE4891" s="13">
        <f t="shared" si="1784"/>
        <v>-247006.07405846837</v>
      </c>
      <c r="AF4891" s="13"/>
      <c r="AG4891" s="2">
        <f t="shared" si="1809"/>
        <v>41940</v>
      </c>
      <c r="AH4891" s="3">
        <f t="shared" si="1785"/>
        <v>-10485.72592189963</v>
      </c>
      <c r="AI4891" s="3">
        <f t="shared" si="1786"/>
        <v>-6812.4003734830785</v>
      </c>
      <c r="AJ4891" s="3">
        <f t="shared" si="1794"/>
        <v>737057.18436652573</v>
      </c>
      <c r="AK4891" s="3">
        <f t="shared" si="1810"/>
        <v>572969.90885878401</v>
      </c>
    </row>
    <row r="4892" spans="2:37" x14ac:dyDescent="0.2">
      <c r="B4892" s="2">
        <v>41941</v>
      </c>
      <c r="C4892" s="1">
        <v>513.05999999999995</v>
      </c>
      <c r="D4892" s="1">
        <f t="shared" si="1795"/>
        <v>44</v>
      </c>
      <c r="E4892" s="1" t="b">
        <f t="shared" si="1796"/>
        <v>0</v>
      </c>
      <c r="F4892" s="6">
        <f t="shared" si="1797"/>
        <v>1.6262256115677776E-2</v>
      </c>
      <c r="G4892" s="8">
        <f t="shared" si="1798"/>
        <v>-8.0182737744215248E-4</v>
      </c>
      <c r="H4892" s="8">
        <f t="shared" si="1799"/>
        <v>-3.4197903499818356E-4</v>
      </c>
      <c r="I4892" s="8">
        <f t="shared" si="1800"/>
        <v>-4.577938936149658E-5</v>
      </c>
      <c r="J4892" s="6">
        <f t="shared" si="1801"/>
        <v>9.9867149215995691E-4</v>
      </c>
      <c r="K4892" s="6">
        <f t="shared" si="1802"/>
        <v>6.9396359774967378E-4</v>
      </c>
      <c r="L4892" s="6">
        <f t="shared" si="1803"/>
        <v>5.8355510149008276E-4</v>
      </c>
      <c r="M4892" s="9">
        <f t="shared" si="1804"/>
        <v>-0.80289402845367697</v>
      </c>
      <c r="N4892" s="9">
        <f t="shared" si="1805"/>
        <v>-0.49279102838697036</v>
      </c>
      <c r="O4892" s="9">
        <f t="shared" si="1806"/>
        <v>-7.8449128873350413E-2</v>
      </c>
      <c r="P4892" s="9">
        <f t="shared" si="1807"/>
        <v>-0.45804472857133255</v>
      </c>
      <c r="Q4892" s="10">
        <f t="shared" si="1808"/>
        <v>0.1676397664517591</v>
      </c>
      <c r="R4892" s="10">
        <f t="shared" si="1780"/>
        <v>0.47721374047023157</v>
      </c>
      <c r="S4892" s="10">
        <f>_xlfn.PERCENTILE.INC($R$1519:R4892,0.75)</f>
        <v>0.84062070627016661</v>
      </c>
      <c r="T4892" s="10">
        <f t="shared" si="1781"/>
        <v>0.84062070627016661</v>
      </c>
      <c r="U4892" s="11">
        <f t="shared" si="1787"/>
        <v>0.47721374047023157</v>
      </c>
      <c r="V4892" s="10">
        <f t="shared" si="1782"/>
        <v>-0.66102316416801521</v>
      </c>
      <c r="W4892" s="10">
        <f t="shared" si="1783"/>
        <v>0.57516081718171008</v>
      </c>
      <c r="X4892" s="10">
        <f t="shared" si="1788"/>
        <v>0.59651717558778949</v>
      </c>
      <c r="Y4892" s="10">
        <f>_xlfn.PERCENTILE.INC($X$1519:X4892,0.75)</f>
        <v>1.0507758828377083</v>
      </c>
      <c r="Z4892" s="10">
        <f t="shared" si="1789"/>
        <v>1.0507758828377083</v>
      </c>
      <c r="AA4892" s="10">
        <f t="shared" si="1790"/>
        <v>0.649683238358849</v>
      </c>
      <c r="AB4892" s="10">
        <f t="shared" si="1791"/>
        <v>-0.38019462327891534</v>
      </c>
      <c r="AC4892" s="10">
        <f t="shared" si="1792"/>
        <v>-0.24700607405846836</v>
      </c>
      <c r="AD4892" s="13">
        <f t="shared" si="1793"/>
        <v>-380194.62327891536</v>
      </c>
      <c r="AE4892" s="13">
        <f t="shared" si="1784"/>
        <v>-247006.07405846837</v>
      </c>
      <c r="AF4892" s="13"/>
      <c r="AG4892" s="2">
        <f t="shared" si="1809"/>
        <v>41941</v>
      </c>
      <c r="AH4892" s="3">
        <f t="shared" si="1785"/>
        <v>-6182.8223375653497</v>
      </c>
      <c r="AI4892" s="3">
        <f t="shared" si="1786"/>
        <v>-4016.8760384668849</v>
      </c>
      <c r="AJ4892" s="3">
        <f t="shared" si="1794"/>
        <v>730874.36202896037</v>
      </c>
      <c r="AK4892" s="3">
        <f t="shared" si="1810"/>
        <v>568953.03282031708</v>
      </c>
    </row>
    <row r="4893" spans="2:37" x14ac:dyDescent="0.2">
      <c r="B4893" s="2">
        <v>41942</v>
      </c>
      <c r="C4893" s="1">
        <v>519.98</v>
      </c>
      <c r="D4893" s="1">
        <f t="shared" si="1795"/>
        <v>44</v>
      </c>
      <c r="E4893" s="1" t="b">
        <f t="shared" si="1796"/>
        <v>0</v>
      </c>
      <c r="F4893" s="6">
        <f t="shared" si="1797"/>
        <v>1.3487701243519501E-2</v>
      </c>
      <c r="G4893" s="8">
        <f t="shared" si="1798"/>
        <v>-4.4528393559593605E-4</v>
      </c>
      <c r="H4893" s="8">
        <f t="shared" si="1799"/>
        <v>-1.6282578053310862E-4</v>
      </c>
      <c r="I4893" s="8">
        <f t="shared" si="1800"/>
        <v>5.7920958911213482E-5</v>
      </c>
      <c r="J4893" s="6">
        <f t="shared" si="1801"/>
        <v>9.9770561895788624E-4</v>
      </c>
      <c r="K4893" s="6">
        <f t="shared" si="1802"/>
        <v>6.9213819391995097E-4</v>
      </c>
      <c r="L4893" s="6">
        <f t="shared" si="1803"/>
        <v>5.830310194849342E-4</v>
      </c>
      <c r="M4893" s="9">
        <f t="shared" si="1804"/>
        <v>-0.44630793606338481</v>
      </c>
      <c r="N4893" s="9">
        <f t="shared" si="1805"/>
        <v>-0.23525039069284506</v>
      </c>
      <c r="O4893" s="9">
        <f t="shared" si="1806"/>
        <v>9.9344557966028063E-2</v>
      </c>
      <c r="P4893" s="9">
        <f t="shared" si="1807"/>
        <v>-0.1940712562634006</v>
      </c>
      <c r="Q4893" s="10">
        <f t="shared" si="1808"/>
        <v>0.17009665166217133</v>
      </c>
      <c r="R4893" s="10">
        <f t="shared" si="1780"/>
        <v>0.47032083946536385</v>
      </c>
      <c r="S4893" s="10">
        <f>_xlfn.PERCENTILE.INC($R$1519:R4893,0.75)</f>
        <v>0.84051387599337812</v>
      </c>
      <c r="T4893" s="10">
        <f t="shared" si="1781"/>
        <v>0.84051387599337812</v>
      </c>
      <c r="U4893" s="11">
        <f t="shared" si="1787"/>
        <v>0.47032083946536385</v>
      </c>
      <c r="V4893" s="10">
        <f t="shared" si="1782"/>
        <v>-0.66102316416801521</v>
      </c>
      <c r="W4893" s="10">
        <f t="shared" si="1783"/>
        <v>0.57516081718171008</v>
      </c>
      <c r="X4893" s="10">
        <f t="shared" si="1788"/>
        <v>0.58790104933170484</v>
      </c>
      <c r="Y4893" s="10">
        <f>_xlfn.PERCENTILE.INC($X$1519:X4893,0.75)</f>
        <v>1.0506423449917226</v>
      </c>
      <c r="Z4893" s="10">
        <f t="shared" si="1789"/>
        <v>1.0506423449917226</v>
      </c>
      <c r="AA4893" s="10">
        <f t="shared" si="1790"/>
        <v>0.649683238358849</v>
      </c>
      <c r="AB4893" s="10">
        <f t="shared" si="1791"/>
        <v>-0.38019462327891534</v>
      </c>
      <c r="AC4893" s="10">
        <f t="shared" si="1792"/>
        <v>-0.24700607405846836</v>
      </c>
      <c r="AD4893" s="13">
        <f t="shared" si="1793"/>
        <v>-380194.62327891536</v>
      </c>
      <c r="AE4893" s="13">
        <f t="shared" si="1784"/>
        <v>-247006.07405846837</v>
      </c>
      <c r="AF4893" s="13"/>
      <c r="AG4893" s="2">
        <f t="shared" si="1809"/>
        <v>41942</v>
      </c>
      <c r="AH4893" s="3">
        <f t="shared" si="1785"/>
        <v>-5127.9514931784552</v>
      </c>
      <c r="AI4893" s="3">
        <f t="shared" si="1786"/>
        <v>-3331.5441322352735</v>
      </c>
      <c r="AJ4893" s="3">
        <f t="shared" si="1794"/>
        <v>725746.41053578188</v>
      </c>
      <c r="AK4893" s="3">
        <f t="shared" si="1810"/>
        <v>565621.48868808185</v>
      </c>
    </row>
    <row r="4894" spans="2:37" x14ac:dyDescent="0.2">
      <c r="B4894" s="2">
        <v>41943</v>
      </c>
      <c r="C4894" s="1">
        <v>509.8</v>
      </c>
      <c r="D4894" s="1">
        <f t="shared" si="1795"/>
        <v>44</v>
      </c>
      <c r="E4894" s="1" t="b">
        <f t="shared" si="1796"/>
        <v>0</v>
      </c>
      <c r="F4894" s="6">
        <f t="shared" si="1797"/>
        <v>-1.9577676064464034E-2</v>
      </c>
      <c r="G4894" s="8">
        <f t="shared" si="1798"/>
        <v>-8.8750390200997842E-4</v>
      </c>
      <c r="H4894" s="8">
        <f t="shared" si="1799"/>
        <v>-4.0242993332071156E-4</v>
      </c>
      <c r="I4894" s="8">
        <f t="shared" si="1800"/>
        <v>-8.3035945619797506E-5</v>
      </c>
      <c r="J4894" s="6">
        <f t="shared" si="1801"/>
        <v>9.9682607222127163E-4</v>
      </c>
      <c r="K4894" s="6">
        <f t="shared" si="1802"/>
        <v>6.9027915883224046E-4</v>
      </c>
      <c r="L4894" s="6">
        <f t="shared" si="1803"/>
        <v>5.8258361700201243E-4</v>
      </c>
      <c r="M4894" s="9">
        <f t="shared" si="1804"/>
        <v>-0.89032974431769651</v>
      </c>
      <c r="N4894" s="9">
        <f t="shared" si="1805"/>
        <v>-0.58299592008762169</v>
      </c>
      <c r="O4894" s="9">
        <f t="shared" si="1806"/>
        <v>-0.14253051956232862</v>
      </c>
      <c r="P4894" s="9">
        <f t="shared" si="1807"/>
        <v>-0.53861872798921562</v>
      </c>
      <c r="Q4894" s="10">
        <f t="shared" si="1808"/>
        <v>0.17423869370133321</v>
      </c>
      <c r="R4894" s="10">
        <f t="shared" si="1780"/>
        <v>0.45914026500410954</v>
      </c>
      <c r="S4894" s="10">
        <f>_xlfn.PERCENTILE.INC($R$1519:R4894,0.75)</f>
        <v>0.84040704571658953</v>
      </c>
      <c r="T4894" s="10">
        <f t="shared" si="1781"/>
        <v>0.84040704571658953</v>
      </c>
      <c r="U4894" s="11">
        <f t="shared" si="1787"/>
        <v>0.45914026500410954</v>
      </c>
      <c r="V4894" s="10">
        <f t="shared" si="1782"/>
        <v>-0.66102316416801521</v>
      </c>
      <c r="W4894" s="10">
        <f t="shared" si="1783"/>
        <v>0.57516081718171008</v>
      </c>
      <c r="X4894" s="10">
        <f t="shared" si="1788"/>
        <v>0.57392533125513689</v>
      </c>
      <c r="Y4894" s="10">
        <f>_xlfn.PERCENTILE.INC($X$1519:X4894,0.75)</f>
        <v>1.0505088071457369</v>
      </c>
      <c r="Z4894" s="10">
        <f t="shared" si="1789"/>
        <v>1.0505088071457369</v>
      </c>
      <c r="AA4894" s="10">
        <f t="shared" si="1790"/>
        <v>0.649683238358849</v>
      </c>
      <c r="AB4894" s="10">
        <f t="shared" si="1791"/>
        <v>-0.38019462327891534</v>
      </c>
      <c r="AC4894" s="10">
        <f t="shared" si="1792"/>
        <v>-0.24700607405846836</v>
      </c>
      <c r="AD4894" s="13">
        <f t="shared" si="1793"/>
        <v>-380194.62327891536</v>
      </c>
      <c r="AE4894" s="13">
        <f t="shared" si="1784"/>
        <v>-247006.07405846837</v>
      </c>
      <c r="AF4894" s="13"/>
      <c r="AG4894" s="2">
        <f t="shared" si="1809"/>
        <v>41943</v>
      </c>
      <c r="AH4894" s="3">
        <f t="shared" si="1785"/>
        <v>7443.3271760055413</v>
      </c>
      <c r="AI4894" s="3">
        <f t="shared" si="1786"/>
        <v>4835.8049038717063</v>
      </c>
      <c r="AJ4894" s="3">
        <f t="shared" si="1794"/>
        <v>733189.73771178746</v>
      </c>
      <c r="AK4894" s="3">
        <f t="shared" si="1810"/>
        <v>570457.29359195358</v>
      </c>
    </row>
    <row r="4895" spans="2:37" x14ac:dyDescent="0.2">
      <c r="B4895" s="2">
        <v>41946</v>
      </c>
      <c r="C4895" s="1">
        <v>499.94</v>
      </c>
      <c r="D4895" s="1">
        <f t="shared" si="1795"/>
        <v>45</v>
      </c>
      <c r="E4895" s="1" t="b">
        <f t="shared" si="1796"/>
        <v>1</v>
      </c>
      <c r="F4895" s="6">
        <f t="shared" si="1797"/>
        <v>-1.9340918007061614E-2</v>
      </c>
      <c r="G4895" s="8">
        <f t="shared" si="1798"/>
        <v>-1.3567108839549118E-3</v>
      </c>
      <c r="H4895" s="8">
        <f t="shared" si="1799"/>
        <v>-6.3605562592826675E-4</v>
      </c>
      <c r="I4895" s="8">
        <f t="shared" si="1800"/>
        <v>-2.0619023374242771E-4</v>
      </c>
      <c r="J4895" s="6">
        <f t="shared" si="1801"/>
        <v>9.967258904590914E-4</v>
      </c>
      <c r="K4895" s="6">
        <f t="shared" si="1802"/>
        <v>6.8851634444888263E-4</v>
      </c>
      <c r="L4895" s="6">
        <f t="shared" si="1803"/>
        <v>5.8216681084354743E-4</v>
      </c>
      <c r="M4895" s="9">
        <f t="shared" si="1804"/>
        <v>-1</v>
      </c>
      <c r="N4895" s="9">
        <f t="shared" si="1805"/>
        <v>-0.92380613918089682</v>
      </c>
      <c r="O4895" s="9">
        <f t="shared" si="1806"/>
        <v>-0.35417723906943854</v>
      </c>
      <c r="P4895" s="9">
        <f t="shared" si="1807"/>
        <v>-0.75932779275011175</v>
      </c>
      <c r="Q4895" s="10">
        <f t="shared" si="1808"/>
        <v>0.17830209657591634</v>
      </c>
      <c r="R4895" s="10">
        <f t="shared" si="1780"/>
        <v>0.44867672078066739</v>
      </c>
      <c r="S4895" s="10">
        <f>_xlfn.PERCENTILE.INC($R$1519:R4895,0.75)</f>
        <v>0.84030021543980093</v>
      </c>
      <c r="T4895" s="10">
        <f t="shared" si="1781"/>
        <v>0.84030021543980093</v>
      </c>
      <c r="U4895" s="11">
        <f t="shared" si="1787"/>
        <v>0.44867672078066739</v>
      </c>
      <c r="V4895" s="10">
        <f t="shared" si="1782"/>
        <v>-0.53861872798921562</v>
      </c>
      <c r="W4895" s="10">
        <f t="shared" si="1783"/>
        <v>0.45914026500410954</v>
      </c>
      <c r="X4895" s="10">
        <f t="shared" si="1788"/>
        <v>0.5608459009758342</v>
      </c>
      <c r="Y4895" s="10">
        <f>_xlfn.PERCENTILE.INC($X$1519:X4895,0.75)</f>
        <v>1.0503752692997512</v>
      </c>
      <c r="Z4895" s="10">
        <f t="shared" si="1789"/>
        <v>1.0503752692997512</v>
      </c>
      <c r="AA4895" s="10">
        <f t="shared" si="1790"/>
        <v>0.5608459009758342</v>
      </c>
      <c r="AB4895" s="10">
        <f t="shared" si="1791"/>
        <v>-0.24730154550514485</v>
      </c>
      <c r="AC4895" s="10">
        <f t="shared" si="1792"/>
        <v>-0.13869805810154923</v>
      </c>
      <c r="AD4895" s="13">
        <f t="shared" si="1793"/>
        <v>-247301.54550514487</v>
      </c>
      <c r="AE4895" s="13">
        <f t="shared" si="1784"/>
        <v>-138698.05810154922</v>
      </c>
      <c r="AF4895" s="13"/>
      <c r="AG4895" s="2">
        <f t="shared" si="1809"/>
        <v>41946</v>
      </c>
      <c r="AH4895" s="3">
        <f t="shared" si="1785"/>
        <v>7353.3130355631811</v>
      </c>
      <c r="AI4895" s="3">
        <f t="shared" si="1786"/>
        <v>4777.3242256110252</v>
      </c>
      <c r="AJ4895" s="3">
        <f t="shared" si="1794"/>
        <v>740543.05074735067</v>
      </c>
      <c r="AK4895" s="3">
        <f t="shared" si="1810"/>
        <v>575234.61781756463</v>
      </c>
    </row>
    <row r="4896" spans="2:37" x14ac:dyDescent="0.2">
      <c r="B4896" s="2">
        <v>41947</v>
      </c>
      <c r="C4896" s="1">
        <v>497.01</v>
      </c>
      <c r="D4896" s="1">
        <f t="shared" si="1795"/>
        <v>45</v>
      </c>
      <c r="E4896" s="1" t="b">
        <f t="shared" si="1796"/>
        <v>0</v>
      </c>
      <c r="F4896" s="6">
        <f t="shared" si="1797"/>
        <v>-5.860703284394142E-3</v>
      </c>
      <c r="G4896" s="8">
        <f t="shared" si="1798"/>
        <v>-1.4038866102068389E-3</v>
      </c>
      <c r="H4896" s="8">
        <f t="shared" si="1799"/>
        <v>-7.3955572831281514E-4</v>
      </c>
      <c r="I4896" s="8">
        <f t="shared" si="1800"/>
        <v>-2.4680735036057788E-4</v>
      </c>
      <c r="J4896" s="6">
        <f t="shared" si="1801"/>
        <v>9.9653956049783094E-4</v>
      </c>
      <c r="K4896" s="6">
        <f t="shared" si="1802"/>
        <v>6.8698684494551926E-4</v>
      </c>
      <c r="L4896" s="6">
        <f t="shared" si="1803"/>
        <v>5.8170200240459553E-4</v>
      </c>
      <c r="M4896" s="9">
        <f t="shared" si="1804"/>
        <v>-1</v>
      </c>
      <c r="N4896" s="9">
        <f t="shared" si="1805"/>
        <v>-1</v>
      </c>
      <c r="O4896" s="9">
        <f t="shared" si="1806"/>
        <v>-0.4242848560609116</v>
      </c>
      <c r="P4896" s="9">
        <f t="shared" si="1807"/>
        <v>-0.8080949520203039</v>
      </c>
      <c r="Q4896" s="10">
        <f t="shared" si="1808"/>
        <v>0.17853311792939702</v>
      </c>
      <c r="R4896" s="10">
        <f t="shared" si="1780"/>
        <v>0.44809613436335616</v>
      </c>
      <c r="S4896" s="10">
        <f>_xlfn.PERCENTILE.INC($R$1519:R4896,0.75)</f>
        <v>0.84026843741963275</v>
      </c>
      <c r="T4896" s="10">
        <f t="shared" si="1781"/>
        <v>0.84026843741963275</v>
      </c>
      <c r="U4896" s="11">
        <f t="shared" si="1787"/>
        <v>0.44809613436335616</v>
      </c>
      <c r="V4896" s="10">
        <f t="shared" si="1782"/>
        <v>-0.53861872798921562</v>
      </c>
      <c r="W4896" s="10">
        <f t="shared" si="1783"/>
        <v>0.45914026500410954</v>
      </c>
      <c r="X4896" s="10">
        <f t="shared" si="1788"/>
        <v>0.56012016795419528</v>
      </c>
      <c r="Y4896" s="10">
        <f>_xlfn.PERCENTILE.INC($X$1519:X4896,0.75)</f>
        <v>1.050335546774541</v>
      </c>
      <c r="Z4896" s="10">
        <f t="shared" si="1789"/>
        <v>1.050335546774541</v>
      </c>
      <c r="AA4896" s="10">
        <f t="shared" si="1790"/>
        <v>0.5608459009758342</v>
      </c>
      <c r="AB4896" s="10">
        <f t="shared" si="1791"/>
        <v>-0.24730154550514485</v>
      </c>
      <c r="AC4896" s="10">
        <f t="shared" si="1792"/>
        <v>-0.13869805810154923</v>
      </c>
      <c r="AD4896" s="13">
        <f t="shared" si="1793"/>
        <v>-247301.54550514487</v>
      </c>
      <c r="AE4896" s="13">
        <f t="shared" si="1784"/>
        <v>-138698.05810154922</v>
      </c>
      <c r="AF4896" s="13"/>
      <c r="AG4896" s="2">
        <f t="shared" si="1809"/>
        <v>41947</v>
      </c>
      <c r="AH4896" s="3">
        <f t="shared" si="1785"/>
        <v>1449.3609799777498</v>
      </c>
      <c r="AI4896" s="3">
        <f t="shared" si="1786"/>
        <v>812.86816465483901</v>
      </c>
      <c r="AJ4896" s="3">
        <f t="shared" si="1794"/>
        <v>741992.41172732844</v>
      </c>
      <c r="AK4896" s="3">
        <f t="shared" si="1810"/>
        <v>576047.48598221946</v>
      </c>
    </row>
    <row r="4897" spans="2:37" x14ac:dyDescent="0.2">
      <c r="B4897" s="2">
        <v>41948</v>
      </c>
      <c r="C4897" s="1">
        <v>498.76</v>
      </c>
      <c r="D4897" s="1">
        <f t="shared" si="1795"/>
        <v>45</v>
      </c>
      <c r="E4897" s="1" t="b">
        <f t="shared" si="1796"/>
        <v>0</v>
      </c>
      <c r="F4897" s="6">
        <f t="shared" si="1797"/>
        <v>3.5210559143679099E-3</v>
      </c>
      <c r="G4897" s="8">
        <f t="shared" si="1798"/>
        <v>-1.2296439316390156E-3</v>
      </c>
      <c r="H4897" s="8">
        <f t="shared" si="1799"/>
        <v>-6.738849137722583E-4</v>
      </c>
      <c r="I4897" s="8">
        <f t="shared" si="1800"/>
        <v>-2.1729068039620664E-4</v>
      </c>
      <c r="J4897" s="6">
        <f t="shared" si="1801"/>
        <v>9.9617830351333308E-4</v>
      </c>
      <c r="K4897" s="6">
        <f t="shared" si="1802"/>
        <v>6.8530386218494091E-4</v>
      </c>
      <c r="L4897" s="6">
        <f t="shared" si="1803"/>
        <v>5.8119790549955618E-4</v>
      </c>
      <c r="M4897" s="9">
        <f t="shared" si="1804"/>
        <v>-1</v>
      </c>
      <c r="N4897" s="9">
        <f t="shared" si="1805"/>
        <v>-0.98333739375658002</v>
      </c>
      <c r="O4897" s="9">
        <f t="shared" si="1806"/>
        <v>-0.3738669364429989</v>
      </c>
      <c r="P4897" s="9">
        <f t="shared" si="1807"/>
        <v>-0.78573477673319292</v>
      </c>
      <c r="Q4897" s="10">
        <f t="shared" si="1808"/>
        <v>0.17798011943137898</v>
      </c>
      <c r="R4897" s="10">
        <f t="shared" si="1780"/>
        <v>0.4494884049723562</v>
      </c>
      <c r="S4897" s="10">
        <f>_xlfn.PERCENTILE.INC($R$1519:R4897,0.75)</f>
        <v>0.84023665939946468</v>
      </c>
      <c r="T4897" s="10">
        <f t="shared" si="1781"/>
        <v>0.84023665939946468</v>
      </c>
      <c r="U4897" s="11">
        <f t="shared" si="1787"/>
        <v>0.4494884049723562</v>
      </c>
      <c r="V4897" s="10">
        <f t="shared" si="1782"/>
        <v>-0.53861872798921562</v>
      </c>
      <c r="W4897" s="10">
        <f t="shared" si="1783"/>
        <v>0.45914026500410954</v>
      </c>
      <c r="X4897" s="10">
        <f t="shared" si="1788"/>
        <v>0.56186050621544525</v>
      </c>
      <c r="Y4897" s="10">
        <f>_xlfn.PERCENTILE.INC($X$1519:X4897,0.75)</f>
        <v>1.0502958242493308</v>
      </c>
      <c r="Z4897" s="10">
        <f t="shared" si="1789"/>
        <v>1.0502958242493308</v>
      </c>
      <c r="AA4897" s="10">
        <f t="shared" si="1790"/>
        <v>0.5608459009758342</v>
      </c>
      <c r="AB4897" s="10">
        <f t="shared" si="1791"/>
        <v>-0.24730154550514485</v>
      </c>
      <c r="AC4897" s="10">
        <f t="shared" si="1792"/>
        <v>-0.13869805810154923</v>
      </c>
      <c r="AD4897" s="13">
        <f t="shared" si="1793"/>
        <v>-247301.54550514487</v>
      </c>
      <c r="AE4897" s="13">
        <f t="shared" si="1784"/>
        <v>-138698.05810154922</v>
      </c>
      <c r="AF4897" s="13"/>
      <c r="AG4897" s="2">
        <f t="shared" si="1809"/>
        <v>41948</v>
      </c>
      <c r="AH4897" s="3">
        <f t="shared" si="1785"/>
        <v>-870.76256943321516</v>
      </c>
      <c r="AI4897" s="3">
        <f t="shared" si="1786"/>
        <v>-488.36361778980387</v>
      </c>
      <c r="AJ4897" s="3">
        <f t="shared" si="1794"/>
        <v>741121.64915789524</v>
      </c>
      <c r="AK4897" s="3">
        <f t="shared" si="1810"/>
        <v>575559.12236442964</v>
      </c>
    </row>
    <row r="4898" spans="2:37" x14ac:dyDescent="0.2">
      <c r="B4898" s="2">
        <v>41949</v>
      </c>
      <c r="C4898" s="1">
        <v>491.45</v>
      </c>
      <c r="D4898" s="1">
        <f t="shared" si="1795"/>
        <v>45</v>
      </c>
      <c r="E4898" s="1" t="b">
        <f t="shared" si="1796"/>
        <v>0</v>
      </c>
      <c r="F4898" s="6">
        <f t="shared" si="1797"/>
        <v>-1.465634774240121E-2</v>
      </c>
      <c r="G4898" s="8">
        <f t="shared" si="1798"/>
        <v>-1.6103821369981366E-3</v>
      </c>
      <c r="H4898" s="8">
        <f t="shared" si="1799"/>
        <v>-8.2996589047143097E-4</v>
      </c>
      <c r="I4898" s="8">
        <f t="shared" si="1800"/>
        <v>-2.7137799116631162E-4</v>
      </c>
      <c r="J4898" s="6">
        <f t="shared" si="1801"/>
        <v>9.9648703455817523E-4</v>
      </c>
      <c r="K4898" s="6">
        <f t="shared" si="1802"/>
        <v>6.8388845992774802E-4</v>
      </c>
      <c r="L4898" s="6">
        <f t="shared" si="1803"/>
        <v>5.8077198785522839E-4</v>
      </c>
      <c r="M4898" s="9">
        <f t="shared" si="1804"/>
        <v>-1</v>
      </c>
      <c r="N4898" s="9">
        <f t="shared" si="1805"/>
        <v>-1</v>
      </c>
      <c r="O4898" s="9">
        <f t="shared" si="1806"/>
        <v>-0.46727114399663372</v>
      </c>
      <c r="P4898" s="9">
        <f t="shared" si="1807"/>
        <v>-0.82242371466554454</v>
      </c>
      <c r="Q4898" s="10">
        <f t="shared" si="1808"/>
        <v>0.17870416959188229</v>
      </c>
      <c r="R4898" s="10">
        <f t="shared" si="1780"/>
        <v>0.44766722669482711</v>
      </c>
      <c r="S4898" s="10">
        <f>_xlfn.PERCENTILE.INC($R$1519:R4898,0.75)</f>
        <v>0.84020488137929661</v>
      </c>
      <c r="T4898" s="10">
        <f t="shared" si="1781"/>
        <v>0.84020488137929661</v>
      </c>
      <c r="U4898" s="11">
        <f t="shared" si="1787"/>
        <v>0.44766722669482711</v>
      </c>
      <c r="V4898" s="10">
        <f t="shared" si="1782"/>
        <v>-0.53861872798921562</v>
      </c>
      <c r="W4898" s="10">
        <f t="shared" si="1783"/>
        <v>0.45914026500410954</v>
      </c>
      <c r="X4898" s="10">
        <f t="shared" si="1788"/>
        <v>0.55958403336853391</v>
      </c>
      <c r="Y4898" s="10">
        <f>_xlfn.PERCENTILE.INC($X$1519:X4898,0.75)</f>
        <v>1.0502561017241208</v>
      </c>
      <c r="Z4898" s="10">
        <f t="shared" si="1789"/>
        <v>1.0502561017241208</v>
      </c>
      <c r="AA4898" s="10">
        <f t="shared" si="1790"/>
        <v>0.5608459009758342</v>
      </c>
      <c r="AB4898" s="10">
        <f t="shared" si="1791"/>
        <v>-0.24730154550514485</v>
      </c>
      <c r="AC4898" s="10">
        <f t="shared" si="1792"/>
        <v>-0.13869805810154923</v>
      </c>
      <c r="AD4898" s="13">
        <f t="shared" si="1793"/>
        <v>-247301.54550514487</v>
      </c>
      <c r="AE4898" s="13">
        <f t="shared" si="1784"/>
        <v>-138698.05810154922</v>
      </c>
      <c r="AF4898" s="13"/>
      <c r="AG4898" s="2">
        <f t="shared" si="1809"/>
        <v>41949</v>
      </c>
      <c r="AH4898" s="3">
        <f t="shared" si="1785"/>
        <v>3624.53744815666</v>
      </c>
      <c r="AI4898" s="3">
        <f t="shared" si="1786"/>
        <v>2032.8069707320728</v>
      </c>
      <c r="AJ4898" s="3">
        <f t="shared" si="1794"/>
        <v>744746.18660605187</v>
      </c>
      <c r="AK4898" s="3">
        <f t="shared" si="1810"/>
        <v>577591.92933516169</v>
      </c>
    </row>
    <row r="4899" spans="2:37" x14ac:dyDescent="0.2">
      <c r="B4899" s="2">
        <v>41950</v>
      </c>
      <c r="C4899" s="1">
        <v>490.22</v>
      </c>
      <c r="D4899" s="1">
        <f t="shared" si="1795"/>
        <v>45</v>
      </c>
      <c r="E4899" s="1" t="b">
        <f t="shared" si="1796"/>
        <v>0</v>
      </c>
      <c r="F4899" s="6">
        <f t="shared" si="1797"/>
        <v>-2.5027978431172437E-3</v>
      </c>
      <c r="G4899" s="8">
        <f t="shared" si="1798"/>
        <v>-1.619188707359674E-3</v>
      </c>
      <c r="H4899" s="8">
        <f t="shared" si="1799"/>
        <v>-8.8895109461199274E-4</v>
      </c>
      <c r="I4899" s="8">
        <f t="shared" si="1800"/>
        <v>-2.4924288885850568E-4</v>
      </c>
      <c r="J4899" s="6">
        <f t="shared" si="1801"/>
        <v>9.9649168042485639E-4</v>
      </c>
      <c r="K4899" s="6">
        <f t="shared" si="1802"/>
        <v>6.8239440932926451E-4</v>
      </c>
      <c r="L4899" s="6">
        <f t="shared" si="1803"/>
        <v>5.8012150360472082E-4</v>
      </c>
      <c r="M4899" s="9">
        <f t="shared" si="1804"/>
        <v>-1</v>
      </c>
      <c r="N4899" s="9">
        <f t="shared" si="1805"/>
        <v>-1</v>
      </c>
      <c r="O4899" s="9">
        <f t="shared" si="1806"/>
        <v>-0.42963911406451344</v>
      </c>
      <c r="P4899" s="9">
        <f t="shared" si="1807"/>
        <v>-0.80987970468817105</v>
      </c>
      <c r="Q4899" s="10">
        <f t="shared" si="1808"/>
        <v>0.17862397894260404</v>
      </c>
      <c r="R4899" s="10">
        <f t="shared" si="1780"/>
        <v>0.44786820041505082</v>
      </c>
      <c r="S4899" s="10">
        <f>_xlfn.PERCENTILE.INC($R$1519:R4899,0.75)</f>
        <v>0.84017310335912843</v>
      </c>
      <c r="T4899" s="10">
        <f t="shared" si="1781"/>
        <v>0.84017310335912843</v>
      </c>
      <c r="U4899" s="11">
        <f t="shared" si="1787"/>
        <v>0.44786820041505082</v>
      </c>
      <c r="V4899" s="10">
        <f t="shared" si="1782"/>
        <v>-0.53861872798921562</v>
      </c>
      <c r="W4899" s="10">
        <f t="shared" si="1783"/>
        <v>0.45914026500410954</v>
      </c>
      <c r="X4899" s="10">
        <f t="shared" si="1788"/>
        <v>0.55983525051881355</v>
      </c>
      <c r="Y4899" s="10">
        <f>_xlfn.PERCENTILE.INC($X$1519:X4899,0.75)</f>
        <v>1.0502163791989105</v>
      </c>
      <c r="Z4899" s="10">
        <f t="shared" si="1789"/>
        <v>1.0502163791989105</v>
      </c>
      <c r="AA4899" s="10">
        <f t="shared" si="1790"/>
        <v>0.5608459009758342</v>
      </c>
      <c r="AB4899" s="10">
        <f t="shared" si="1791"/>
        <v>-0.24730154550514485</v>
      </c>
      <c r="AC4899" s="10">
        <f t="shared" si="1792"/>
        <v>-0.13869805810154923</v>
      </c>
      <c r="AD4899" s="13">
        <f t="shared" si="1793"/>
        <v>-247301.54550514487</v>
      </c>
      <c r="AE4899" s="13">
        <f t="shared" si="1784"/>
        <v>-138698.05810154922</v>
      </c>
      <c r="AF4899" s="13"/>
      <c r="AG4899" s="2">
        <f t="shared" si="1809"/>
        <v>41950</v>
      </c>
      <c r="AH4899" s="3">
        <f t="shared" si="1785"/>
        <v>618.94577468983744</v>
      </c>
      <c r="AI4899" s="3">
        <f t="shared" si="1786"/>
        <v>347.13320066110754</v>
      </c>
      <c r="AJ4899" s="3">
        <f t="shared" si="1794"/>
        <v>745365.13238074165</v>
      </c>
      <c r="AK4899" s="3">
        <f t="shared" si="1810"/>
        <v>577939.06253582286</v>
      </c>
    </row>
    <row r="4900" spans="2:37" x14ac:dyDescent="0.2">
      <c r="B4900" s="2">
        <v>41953</v>
      </c>
      <c r="C4900" s="1">
        <v>493.91</v>
      </c>
      <c r="D4900" s="1">
        <f t="shared" si="1795"/>
        <v>46</v>
      </c>
      <c r="E4900" s="1" t="b">
        <f t="shared" si="1796"/>
        <v>1</v>
      </c>
      <c r="F4900" s="6">
        <f t="shared" si="1797"/>
        <v>7.5272326710456028E-3</v>
      </c>
      <c r="G4900" s="8">
        <f t="shared" si="1798"/>
        <v>-1.3702068743302884E-3</v>
      </c>
      <c r="H4900" s="8">
        <f t="shared" si="1799"/>
        <v>-7.7697047378703346E-4</v>
      </c>
      <c r="I4900" s="8">
        <f t="shared" si="1800"/>
        <v>-2.2128676494500448E-4</v>
      </c>
      <c r="J4900" s="6">
        <f t="shared" si="1801"/>
        <v>9.9591259215948947E-4</v>
      </c>
      <c r="K4900" s="6">
        <f t="shared" si="1802"/>
        <v>6.8048095398931595E-4</v>
      </c>
      <c r="L4900" s="6">
        <f t="shared" si="1803"/>
        <v>5.7929862502292448E-4</v>
      </c>
      <c r="M4900" s="9">
        <f t="shared" si="1804"/>
        <v>-1</v>
      </c>
      <c r="N4900" s="9">
        <f t="shared" si="1805"/>
        <v>-1</v>
      </c>
      <c r="O4900" s="9">
        <f t="shared" si="1806"/>
        <v>-0.3819908340646373</v>
      </c>
      <c r="P4900" s="9">
        <f t="shared" si="1807"/>
        <v>-0.79399694468821247</v>
      </c>
      <c r="Q4900" s="10">
        <f t="shared" si="1808"/>
        <v>0.17936768730977584</v>
      </c>
      <c r="R4900" s="10">
        <f t="shared" si="1780"/>
        <v>0.44601121417056855</v>
      </c>
      <c r="S4900" s="10">
        <f>_xlfn.PERCENTILE.INC($R$1519:R4900,0.75)</f>
        <v>0.840139482404336</v>
      </c>
      <c r="T4900" s="10">
        <f t="shared" si="1781"/>
        <v>0.840139482404336</v>
      </c>
      <c r="U4900" s="11">
        <f t="shared" si="1787"/>
        <v>0.44601121417056855</v>
      </c>
      <c r="V4900" s="10">
        <f t="shared" si="1782"/>
        <v>-0.80987970468817105</v>
      </c>
      <c r="W4900" s="10">
        <f t="shared" si="1783"/>
        <v>0.44786820041505082</v>
      </c>
      <c r="X4900" s="10">
        <f t="shared" si="1788"/>
        <v>0.55751401771321074</v>
      </c>
      <c r="Y4900" s="10">
        <f>_xlfn.PERCENTILE.INC($X$1519:X4900,0.75)</f>
        <v>1.0501743530054199</v>
      </c>
      <c r="Z4900" s="10">
        <f t="shared" si="1789"/>
        <v>1.0501743530054199</v>
      </c>
      <c r="AA4900" s="10">
        <f t="shared" si="1790"/>
        <v>0.55751401771321074</v>
      </c>
      <c r="AB4900" s="10">
        <f t="shared" si="1791"/>
        <v>-0.36271936589136394</v>
      </c>
      <c r="AC4900" s="10">
        <f t="shared" si="1792"/>
        <v>-0.20222113098048244</v>
      </c>
      <c r="AD4900" s="13">
        <f t="shared" si="1793"/>
        <v>-362719.36589136394</v>
      </c>
      <c r="AE4900" s="13">
        <f t="shared" si="1784"/>
        <v>-202221.13098048244</v>
      </c>
      <c r="AF4900" s="13"/>
      <c r="AG4900" s="2">
        <f t="shared" si="1809"/>
        <v>41953</v>
      </c>
      <c r="AH4900" s="3">
        <f t="shared" si="1785"/>
        <v>-1861.4962729263973</v>
      </c>
      <c r="AI4900" s="3">
        <f t="shared" si="1786"/>
        <v>-1044.0125543525626</v>
      </c>
      <c r="AJ4900" s="3">
        <f t="shared" si="1794"/>
        <v>743503.6361078152</v>
      </c>
      <c r="AK4900" s="3">
        <f t="shared" si="1810"/>
        <v>576895.04998147034</v>
      </c>
    </row>
    <row r="4901" spans="2:37" x14ac:dyDescent="0.2">
      <c r="B4901" s="2">
        <v>41955</v>
      </c>
      <c r="C4901" s="1">
        <v>493.37</v>
      </c>
      <c r="D4901" s="1">
        <f t="shared" si="1795"/>
        <v>46</v>
      </c>
      <c r="E4901" s="1" t="b">
        <f t="shared" si="1796"/>
        <v>0</v>
      </c>
      <c r="F4901" s="6">
        <f t="shared" si="1797"/>
        <v>-1.0933165961410918E-3</v>
      </c>
      <c r="G4901" s="8">
        <f t="shared" si="1798"/>
        <v>-1.3645256839016312E-3</v>
      </c>
      <c r="H4901" s="8">
        <f t="shared" si="1799"/>
        <v>-7.9068931485558368E-4</v>
      </c>
      <c r="I4901" s="8">
        <f t="shared" si="1800"/>
        <v>-1.8248540618613084E-4</v>
      </c>
      <c r="J4901" s="6">
        <f t="shared" si="1801"/>
        <v>9.9546026486175393E-4</v>
      </c>
      <c r="K4901" s="6">
        <f t="shared" si="1802"/>
        <v>6.7879693973154644E-4</v>
      </c>
      <c r="L4901" s="6">
        <f t="shared" si="1803"/>
        <v>5.7850746599018418E-4</v>
      </c>
      <c r="M4901" s="9">
        <f t="shared" si="1804"/>
        <v>-1</v>
      </c>
      <c r="N4901" s="9">
        <f t="shared" si="1805"/>
        <v>-1</v>
      </c>
      <c r="O4901" s="9">
        <f t="shared" si="1806"/>
        <v>-0.31544174779799156</v>
      </c>
      <c r="P4901" s="9">
        <f t="shared" si="1807"/>
        <v>-0.7718139159326638</v>
      </c>
      <c r="Q4901" s="10">
        <f t="shared" si="1808"/>
        <v>0.17932359946169402</v>
      </c>
      <c r="R4901" s="10">
        <f t="shared" si="1780"/>
        <v>0.44612086886583546</v>
      </c>
      <c r="S4901" s="10">
        <f>_xlfn.PERCENTILE.INC($R$1519:R4901,0.75)</f>
        <v>0.84010586144954358</v>
      </c>
      <c r="T4901" s="10">
        <f t="shared" si="1781"/>
        <v>0.84010586144954358</v>
      </c>
      <c r="U4901" s="11">
        <f t="shared" si="1787"/>
        <v>0.44612086886583546</v>
      </c>
      <c r="V4901" s="10">
        <f t="shared" si="1782"/>
        <v>-0.80987970468817105</v>
      </c>
      <c r="W4901" s="10">
        <f t="shared" si="1783"/>
        <v>0.44786820041505082</v>
      </c>
      <c r="X4901" s="10">
        <f t="shared" si="1788"/>
        <v>0.55765108608229441</v>
      </c>
      <c r="Y4901" s="10">
        <f>_xlfn.PERCENTILE.INC($X$1519:X4901,0.75)</f>
        <v>1.0501323268119294</v>
      </c>
      <c r="Z4901" s="10">
        <f t="shared" si="1789"/>
        <v>1.0501323268119294</v>
      </c>
      <c r="AA4901" s="10">
        <f t="shared" si="1790"/>
        <v>0.55751401771321074</v>
      </c>
      <c r="AB4901" s="10">
        <f t="shared" si="1791"/>
        <v>-0.36271936589136394</v>
      </c>
      <c r="AC4901" s="10">
        <f t="shared" si="1792"/>
        <v>-0.20222113098048244</v>
      </c>
      <c r="AD4901" s="13">
        <f t="shared" si="1793"/>
        <v>-362719.36589136394</v>
      </c>
      <c r="AE4901" s="13">
        <f t="shared" si="1784"/>
        <v>-202221.13098048244</v>
      </c>
      <c r="AF4901" s="13"/>
      <c r="AG4901" s="2">
        <f t="shared" si="1809"/>
        <v>41955</v>
      </c>
      <c r="AH4901" s="3">
        <f t="shared" si="1785"/>
        <v>396.56710247080127</v>
      </c>
      <c r="AI4901" s="3">
        <f t="shared" si="1786"/>
        <v>221.09171859138294</v>
      </c>
      <c r="AJ4901" s="3">
        <f t="shared" si="1794"/>
        <v>743900.20321028598</v>
      </c>
      <c r="AK4901" s="3">
        <f t="shared" si="1810"/>
        <v>577116.14170006174</v>
      </c>
    </row>
    <row r="4902" spans="2:37" x14ac:dyDescent="0.2">
      <c r="B4902" s="2">
        <v>41956</v>
      </c>
      <c r="C4902" s="1">
        <v>487.22</v>
      </c>
      <c r="D4902" s="1">
        <f t="shared" si="1795"/>
        <v>46</v>
      </c>
      <c r="E4902" s="1" t="b">
        <f t="shared" si="1796"/>
        <v>0</v>
      </c>
      <c r="F4902" s="6">
        <f t="shared" si="1797"/>
        <v>-1.246528974197858E-2</v>
      </c>
      <c r="G4902" s="8">
        <f t="shared" si="1798"/>
        <v>-1.6447835318756426E-3</v>
      </c>
      <c r="H4902" s="8">
        <f t="shared" si="1799"/>
        <v>-9.5872011755691248E-4</v>
      </c>
      <c r="I4902" s="8">
        <f t="shared" si="1800"/>
        <v>-2.6150668030179249E-4</v>
      </c>
      <c r="J4902" s="6">
        <f t="shared" si="1801"/>
        <v>9.9502344126143824E-4</v>
      </c>
      <c r="K4902" s="6">
        <f t="shared" si="1802"/>
        <v>6.7700491661760705E-4</v>
      </c>
      <c r="L4902" s="6">
        <f t="shared" si="1803"/>
        <v>5.7759454735349246E-4</v>
      </c>
      <c r="M4902" s="9">
        <f t="shared" si="1804"/>
        <v>-1</v>
      </c>
      <c r="N4902" s="9">
        <f t="shared" si="1805"/>
        <v>-1</v>
      </c>
      <c r="O4902" s="9">
        <f t="shared" si="1806"/>
        <v>-0.45275129673575037</v>
      </c>
      <c r="P4902" s="9">
        <f t="shared" si="1807"/>
        <v>-0.81758376557858348</v>
      </c>
      <c r="Q4902" s="10">
        <f t="shared" si="1808"/>
        <v>0.18073314881035749</v>
      </c>
      <c r="R4902" s="10">
        <f t="shared" si="1780"/>
        <v>0.44264154377094184</v>
      </c>
      <c r="S4902" s="10">
        <f>_xlfn.PERCENTILE.INC($R$1519:R4902,0.75)</f>
        <v>0.84007224049475104</v>
      </c>
      <c r="T4902" s="10">
        <f t="shared" si="1781"/>
        <v>0.84007224049475104</v>
      </c>
      <c r="U4902" s="11">
        <f t="shared" si="1787"/>
        <v>0.44264154377094184</v>
      </c>
      <c r="V4902" s="10">
        <f t="shared" si="1782"/>
        <v>-0.80987970468817105</v>
      </c>
      <c r="W4902" s="10">
        <f t="shared" si="1783"/>
        <v>0.44786820041505082</v>
      </c>
      <c r="X4902" s="10">
        <f t="shared" si="1788"/>
        <v>0.55330192971367731</v>
      </c>
      <c r="Y4902" s="10">
        <f>_xlfn.PERCENTILE.INC($X$1519:X4902,0.75)</f>
        <v>1.0500903006184388</v>
      </c>
      <c r="Z4902" s="10">
        <f t="shared" si="1789"/>
        <v>1.0500903006184388</v>
      </c>
      <c r="AA4902" s="10">
        <f t="shared" si="1790"/>
        <v>0.55751401771321074</v>
      </c>
      <c r="AB4902" s="10">
        <f t="shared" si="1791"/>
        <v>-0.36271936589136394</v>
      </c>
      <c r="AC4902" s="10">
        <f t="shared" si="1792"/>
        <v>-0.20222113098048244</v>
      </c>
      <c r="AD4902" s="13">
        <f t="shared" si="1793"/>
        <v>-362719.36589136394</v>
      </c>
      <c r="AE4902" s="13">
        <f t="shared" si="1784"/>
        <v>-202221.13098048244</v>
      </c>
      <c r="AF4902" s="13"/>
      <c r="AG4902" s="2">
        <f t="shared" si="1809"/>
        <v>41956</v>
      </c>
      <c r="AH4902" s="3">
        <f t="shared" si="1785"/>
        <v>4521.4019908625942</v>
      </c>
      <c r="AI4902" s="3">
        <f t="shared" si="1786"/>
        <v>2520.7449896223147</v>
      </c>
      <c r="AJ4902" s="3">
        <f t="shared" si="1794"/>
        <v>748421.60520114854</v>
      </c>
      <c r="AK4902" s="3">
        <f t="shared" si="1810"/>
        <v>579636.886689684</v>
      </c>
    </row>
    <row r="4903" spans="2:37" x14ac:dyDescent="0.2">
      <c r="B4903" s="2">
        <v>41957</v>
      </c>
      <c r="C4903" s="1">
        <v>481.34</v>
      </c>
      <c r="D4903" s="1">
        <f t="shared" si="1795"/>
        <v>46</v>
      </c>
      <c r="E4903" s="1" t="b">
        <f t="shared" si="1796"/>
        <v>0</v>
      </c>
      <c r="F4903" s="6">
        <f t="shared" si="1797"/>
        <v>-1.2068470095644823E-2</v>
      </c>
      <c r="G4903" s="8">
        <f t="shared" si="1798"/>
        <v>-1.8254051635877408E-3</v>
      </c>
      <c r="H4903" s="8">
        <f t="shared" si="1799"/>
        <v>-1.0693990584241481E-3</v>
      </c>
      <c r="I4903" s="8">
        <f t="shared" si="1800"/>
        <v>-3.2584123075470554E-4</v>
      </c>
      <c r="J4903" s="6">
        <f t="shared" si="1801"/>
        <v>9.9482539902964653E-4</v>
      </c>
      <c r="K4903" s="6">
        <f t="shared" si="1802"/>
        <v>6.7498886321876585E-4</v>
      </c>
      <c r="L4903" s="6">
        <f t="shared" si="1803"/>
        <v>5.7664613470442437E-4</v>
      </c>
      <c r="M4903" s="9">
        <f t="shared" si="1804"/>
        <v>-1</v>
      </c>
      <c r="N4903" s="9">
        <f t="shared" si="1805"/>
        <v>-1</v>
      </c>
      <c r="O4903" s="9">
        <f t="shared" si="1806"/>
        <v>-0.56506271549314091</v>
      </c>
      <c r="P4903" s="9">
        <f t="shared" si="1807"/>
        <v>-0.85502090516438034</v>
      </c>
      <c r="Q4903" s="10">
        <f t="shared" si="1808"/>
        <v>0.18125406415394568</v>
      </c>
      <c r="R4903" s="10">
        <f t="shared" si="1780"/>
        <v>0.44136941355451809</v>
      </c>
      <c r="S4903" s="10">
        <f>_xlfn.PERCENTILE.INC($R$1519:R4903,0.75)</f>
        <v>0.84003861953995862</v>
      </c>
      <c r="T4903" s="10">
        <f t="shared" si="1781"/>
        <v>0.84003861953995862</v>
      </c>
      <c r="U4903" s="11">
        <f t="shared" si="1787"/>
        <v>0.44136941355451809</v>
      </c>
      <c r="V4903" s="10">
        <f t="shared" si="1782"/>
        <v>-0.80987970468817105</v>
      </c>
      <c r="W4903" s="10">
        <f t="shared" si="1783"/>
        <v>0.44786820041505082</v>
      </c>
      <c r="X4903" s="10">
        <f t="shared" si="1788"/>
        <v>0.55171176694314761</v>
      </c>
      <c r="Y4903" s="10">
        <f>_xlfn.PERCENTILE.INC($X$1519:X4903,0.75)</f>
        <v>1.0500482744249482</v>
      </c>
      <c r="Z4903" s="10">
        <f t="shared" si="1789"/>
        <v>1.0500482744249482</v>
      </c>
      <c r="AA4903" s="10">
        <f t="shared" si="1790"/>
        <v>0.55751401771321074</v>
      </c>
      <c r="AB4903" s="10">
        <f t="shared" si="1791"/>
        <v>-0.36271936589136394</v>
      </c>
      <c r="AC4903" s="10">
        <f t="shared" si="1792"/>
        <v>-0.20222113098048244</v>
      </c>
      <c r="AD4903" s="13">
        <f t="shared" si="1793"/>
        <v>-362719.36589136394</v>
      </c>
      <c r="AE4903" s="13">
        <f t="shared" si="1784"/>
        <v>-202221.13098048244</v>
      </c>
      <c r="AF4903" s="13"/>
      <c r="AG4903" s="2">
        <f t="shared" si="1809"/>
        <v>41957</v>
      </c>
      <c r="AH4903" s="3">
        <f t="shared" si="1785"/>
        <v>4377.4678203711783</v>
      </c>
      <c r="AI4903" s="3">
        <f t="shared" si="1786"/>
        <v>2440.4996719454271</v>
      </c>
      <c r="AJ4903" s="3">
        <f t="shared" si="1794"/>
        <v>752799.0730215197</v>
      </c>
      <c r="AK4903" s="3">
        <f t="shared" si="1810"/>
        <v>582077.38636162947</v>
      </c>
    </row>
    <row r="4904" spans="2:37" x14ac:dyDescent="0.2">
      <c r="B4904" s="2">
        <v>41960</v>
      </c>
      <c r="C4904" s="1">
        <v>483.14</v>
      </c>
      <c r="D4904" s="1">
        <f t="shared" si="1795"/>
        <v>47</v>
      </c>
      <c r="E4904" s="1" t="b">
        <f t="shared" si="1796"/>
        <v>1</v>
      </c>
      <c r="F4904" s="6">
        <f t="shared" si="1797"/>
        <v>3.7395603939003319E-3</v>
      </c>
      <c r="G4904" s="8">
        <f t="shared" si="1798"/>
        <v>-1.7944699549481587E-3</v>
      </c>
      <c r="H4904" s="8">
        <f t="shared" si="1799"/>
        <v>-1.0374819953147365E-3</v>
      </c>
      <c r="I4904" s="8">
        <f t="shared" si="1800"/>
        <v>-2.6126770466788874E-4</v>
      </c>
      <c r="J4904" s="6">
        <f t="shared" si="1801"/>
        <v>9.942481863680153E-4</v>
      </c>
      <c r="K4904" s="6">
        <f t="shared" si="1802"/>
        <v>6.7300249748612556E-4</v>
      </c>
      <c r="L4904" s="6">
        <f t="shared" si="1803"/>
        <v>5.753104037587094E-4</v>
      </c>
      <c r="M4904" s="9">
        <f t="shared" si="1804"/>
        <v>-1</v>
      </c>
      <c r="N4904" s="9">
        <f t="shared" si="1805"/>
        <v>-1</v>
      </c>
      <c r="O4904" s="9">
        <f t="shared" si="1806"/>
        <v>-0.45413346075602495</v>
      </c>
      <c r="P4904" s="9">
        <f t="shared" si="1807"/>
        <v>-0.81804448691867504</v>
      </c>
      <c r="Q4904" s="10">
        <f t="shared" si="1808"/>
        <v>0.1815030681023673</v>
      </c>
      <c r="R4904" s="10">
        <f t="shared" si="1780"/>
        <v>0.44076389912527647</v>
      </c>
      <c r="S4904" s="10">
        <f>_xlfn.PERCENTILE.INC($R$1519:R4904,0.75)</f>
        <v>0.83993839173222884</v>
      </c>
      <c r="T4904" s="10">
        <f t="shared" si="1781"/>
        <v>0.83993839173222884</v>
      </c>
      <c r="U4904" s="11">
        <f t="shared" si="1787"/>
        <v>0.44076389912527647</v>
      </c>
      <c r="V4904" s="10">
        <f t="shared" si="1782"/>
        <v>-0.85502090516438034</v>
      </c>
      <c r="W4904" s="10">
        <f t="shared" si="1783"/>
        <v>0.44136941355451809</v>
      </c>
      <c r="X4904" s="10">
        <f t="shared" si="1788"/>
        <v>0.55095487390659559</v>
      </c>
      <c r="Y4904" s="10">
        <f>_xlfn.PERCENTILE.INC($X$1519:X4904,0.75)</f>
        <v>1.049922989665286</v>
      </c>
      <c r="Z4904" s="10">
        <f t="shared" si="1789"/>
        <v>1.049922989665286</v>
      </c>
      <c r="AA4904" s="10">
        <f t="shared" si="1790"/>
        <v>0.55095487390659559</v>
      </c>
      <c r="AB4904" s="10">
        <f t="shared" si="1791"/>
        <v>-0.37738007548925578</v>
      </c>
      <c r="AC4904" s="10">
        <f t="shared" si="1792"/>
        <v>-0.20791939190604444</v>
      </c>
      <c r="AD4904" s="13">
        <f t="shared" si="1793"/>
        <v>-377380.07548925577</v>
      </c>
      <c r="AE4904" s="13">
        <f t="shared" si="1784"/>
        <v>-207919.39190604445</v>
      </c>
      <c r="AF4904" s="13"/>
      <c r="AG4904" s="2">
        <f t="shared" si="1809"/>
        <v>41960</v>
      </c>
      <c r="AH4904" s="3">
        <f t="shared" si="1785"/>
        <v>-1356.4109747879875</v>
      </c>
      <c r="AI4904" s="3">
        <f t="shared" si="1786"/>
        <v>-756.21813222434355</v>
      </c>
      <c r="AJ4904" s="3">
        <f t="shared" si="1794"/>
        <v>751442.66204673168</v>
      </c>
      <c r="AK4904" s="3">
        <f t="shared" si="1810"/>
        <v>581321.16822940507</v>
      </c>
    </row>
    <row r="4905" spans="2:37" x14ac:dyDescent="0.2">
      <c r="B4905" s="2">
        <v>41961</v>
      </c>
      <c r="C4905" s="1">
        <v>483.84</v>
      </c>
      <c r="D4905" s="1">
        <f t="shared" si="1795"/>
        <v>47</v>
      </c>
      <c r="E4905" s="1" t="b">
        <f t="shared" si="1796"/>
        <v>0</v>
      </c>
      <c r="F4905" s="6">
        <f t="shared" si="1797"/>
        <v>1.4488554042306756E-3</v>
      </c>
      <c r="G4905" s="8">
        <f t="shared" si="1798"/>
        <v>-1.7450886572885533E-3</v>
      </c>
      <c r="H4905" s="8">
        <f t="shared" si="1799"/>
        <v>-1.0358507570427588E-3</v>
      </c>
      <c r="I4905" s="8">
        <f t="shared" si="1800"/>
        <v>-2.6038521951246395E-4</v>
      </c>
      <c r="J4905" s="6">
        <f t="shared" si="1801"/>
        <v>9.9294316101854446E-4</v>
      </c>
      <c r="K4905" s="6">
        <f t="shared" si="1802"/>
        <v>6.7064355821918015E-4</v>
      </c>
      <c r="L4905" s="6">
        <f t="shared" si="1803"/>
        <v>5.7371267445274093E-4</v>
      </c>
      <c r="M4905" s="9">
        <f t="shared" si="1804"/>
        <v>-1</v>
      </c>
      <c r="N4905" s="9">
        <f t="shared" si="1805"/>
        <v>-1</v>
      </c>
      <c r="O4905" s="9">
        <f t="shared" si="1806"/>
        <v>-0.45385997400326378</v>
      </c>
      <c r="P4905" s="9">
        <f t="shared" si="1807"/>
        <v>-0.81795332466775461</v>
      </c>
      <c r="Q4905" s="10">
        <f t="shared" si="1808"/>
        <v>0.18152305190105095</v>
      </c>
      <c r="R4905" s="10">
        <f t="shared" si="1780"/>
        <v>0.44071537560754748</v>
      </c>
      <c r="S4905" s="10">
        <f>_xlfn.PERCENTILE.INC($R$1519:R4905,0.75)</f>
        <v>0.83983816392449895</v>
      </c>
      <c r="T4905" s="10">
        <f t="shared" si="1781"/>
        <v>0.83983816392449895</v>
      </c>
      <c r="U4905" s="11">
        <f t="shared" si="1787"/>
        <v>0.44071537560754748</v>
      </c>
      <c r="V4905" s="10">
        <f t="shared" si="1782"/>
        <v>-0.85502090516438034</v>
      </c>
      <c r="W4905" s="10">
        <f t="shared" si="1783"/>
        <v>0.44136941355451809</v>
      </c>
      <c r="X4905" s="10">
        <f t="shared" si="1788"/>
        <v>0.5508942195094344</v>
      </c>
      <c r="Y4905" s="10">
        <f>_xlfn.PERCENTILE.INC($X$1519:X4905,0.75)</f>
        <v>1.0497977049056237</v>
      </c>
      <c r="Z4905" s="10">
        <f t="shared" si="1789"/>
        <v>1.0497977049056237</v>
      </c>
      <c r="AA4905" s="10">
        <f t="shared" si="1790"/>
        <v>0.55095487390659559</v>
      </c>
      <c r="AB4905" s="10">
        <f t="shared" si="1791"/>
        <v>-0.37738007548925578</v>
      </c>
      <c r="AC4905" s="10">
        <f t="shared" si="1792"/>
        <v>-0.20791939190604444</v>
      </c>
      <c r="AD4905" s="13">
        <f t="shared" si="1793"/>
        <v>-377380.07548925577</v>
      </c>
      <c r="AE4905" s="13">
        <f t="shared" si="1784"/>
        <v>-207919.39190604445</v>
      </c>
      <c r="AF4905" s="13"/>
      <c r="AG4905" s="2">
        <f t="shared" si="1809"/>
        <v>41961</v>
      </c>
      <c r="AH4905" s="3">
        <f t="shared" si="1785"/>
        <v>-546.76916182158857</v>
      </c>
      <c r="AI4905" s="3">
        <f t="shared" si="1786"/>
        <v>-301.24513460742827</v>
      </c>
      <c r="AJ4905" s="3">
        <f t="shared" si="1794"/>
        <v>750895.89288491011</v>
      </c>
      <c r="AK4905" s="3">
        <f t="shared" si="1810"/>
        <v>581019.92309479765</v>
      </c>
    </row>
    <row r="4906" spans="2:37" x14ac:dyDescent="0.2">
      <c r="B4906" s="2">
        <v>41962</v>
      </c>
      <c r="C4906" s="1">
        <v>487.54</v>
      </c>
      <c r="D4906" s="1">
        <f t="shared" si="1795"/>
        <v>47</v>
      </c>
      <c r="E4906" s="1" t="b">
        <f t="shared" si="1796"/>
        <v>0</v>
      </c>
      <c r="F4906" s="6">
        <f t="shared" si="1797"/>
        <v>7.6471560846562703E-3</v>
      </c>
      <c r="G4906" s="8">
        <f t="shared" si="1798"/>
        <v>-1.5608735136942425E-3</v>
      </c>
      <c r="H4906" s="8">
        <f t="shared" si="1799"/>
        <v>-9.2332843773897328E-4</v>
      </c>
      <c r="I4906" s="8">
        <f t="shared" si="1800"/>
        <v>-2.1490388350948038E-4</v>
      </c>
      <c r="J4906" s="6">
        <f t="shared" si="1801"/>
        <v>9.9125298026325704E-4</v>
      </c>
      <c r="K4906" s="6">
        <f t="shared" si="1802"/>
        <v>6.6833908450133041E-4</v>
      </c>
      <c r="L4906" s="6">
        <f t="shared" si="1803"/>
        <v>5.716284229788681E-4</v>
      </c>
      <c r="M4906" s="9">
        <f t="shared" si="1804"/>
        <v>-1</v>
      </c>
      <c r="N4906" s="9">
        <f t="shared" si="1805"/>
        <v>-1</v>
      </c>
      <c r="O4906" s="9">
        <f t="shared" si="1806"/>
        <v>-0.37595031119966704</v>
      </c>
      <c r="P4906" s="9">
        <f t="shared" si="1807"/>
        <v>-0.79198343706655561</v>
      </c>
      <c r="Q4906" s="10">
        <f t="shared" si="1808"/>
        <v>0.18247338620223721</v>
      </c>
      <c r="R4906" s="10">
        <f t="shared" si="1780"/>
        <v>0.43842009876078664</v>
      </c>
      <c r="S4906" s="10">
        <f>_xlfn.PERCENTILE.INC($R$1519:R4906,0.75)</f>
        <v>0.83973793611676917</v>
      </c>
      <c r="T4906" s="10">
        <f t="shared" si="1781"/>
        <v>0.83973793611676917</v>
      </c>
      <c r="U4906" s="11">
        <f t="shared" si="1787"/>
        <v>0.43842009876078664</v>
      </c>
      <c r="V4906" s="10">
        <f t="shared" si="1782"/>
        <v>-0.85502090516438034</v>
      </c>
      <c r="W4906" s="10">
        <f t="shared" si="1783"/>
        <v>0.44136941355451809</v>
      </c>
      <c r="X4906" s="10">
        <f t="shared" si="1788"/>
        <v>0.54802512345098331</v>
      </c>
      <c r="Y4906" s="10">
        <f>_xlfn.PERCENTILE.INC($X$1519:X4906,0.75)</f>
        <v>1.0496724201459615</v>
      </c>
      <c r="Z4906" s="10">
        <f t="shared" si="1789"/>
        <v>1.0496724201459615</v>
      </c>
      <c r="AA4906" s="10">
        <f t="shared" si="1790"/>
        <v>0.55095487390659559</v>
      </c>
      <c r="AB4906" s="10">
        <f t="shared" si="1791"/>
        <v>-0.37738007548925578</v>
      </c>
      <c r="AC4906" s="10">
        <f t="shared" si="1792"/>
        <v>-0.20791939190604444</v>
      </c>
      <c r="AD4906" s="13">
        <f t="shared" si="1793"/>
        <v>-377380.07548925577</v>
      </c>
      <c r="AE4906" s="13">
        <f t="shared" si="1784"/>
        <v>-207919.39190604445</v>
      </c>
      <c r="AF4906" s="13"/>
      <c r="AG4906" s="2">
        <f t="shared" si="1809"/>
        <v>41962</v>
      </c>
      <c r="AH4906" s="3">
        <f t="shared" si="1785"/>
        <v>-2885.884340505705</v>
      </c>
      <c r="AI4906" s="3">
        <f t="shared" si="1786"/>
        <v>-1589.9920429323395</v>
      </c>
      <c r="AJ4906" s="3">
        <f t="shared" si="1794"/>
        <v>748010.00854440441</v>
      </c>
      <c r="AK4906" s="3">
        <f t="shared" si="1810"/>
        <v>579429.93105186534</v>
      </c>
    </row>
    <row r="4907" spans="2:37" x14ac:dyDescent="0.2">
      <c r="B4907" s="2">
        <v>41963</v>
      </c>
      <c r="C4907" s="1">
        <v>489.43</v>
      </c>
      <c r="D4907" s="1">
        <f t="shared" si="1795"/>
        <v>47</v>
      </c>
      <c r="E4907" s="1" t="b">
        <f t="shared" si="1796"/>
        <v>0</v>
      </c>
      <c r="F4907" s="6">
        <f t="shared" si="1797"/>
        <v>3.8766049965131E-3</v>
      </c>
      <c r="G4907" s="8">
        <f t="shared" si="1798"/>
        <v>-1.4500556805807476E-3</v>
      </c>
      <c r="H4907" s="8">
        <f t="shared" si="1799"/>
        <v>-8.7958430035154711E-4</v>
      </c>
      <c r="I4907" s="8">
        <f t="shared" si="1800"/>
        <v>-1.8984904428065522E-4</v>
      </c>
      <c r="J4907" s="6">
        <f t="shared" si="1801"/>
        <v>9.8983680710098914E-4</v>
      </c>
      <c r="K4907" s="6">
        <f t="shared" si="1802"/>
        <v>6.6635665296895029E-4</v>
      </c>
      <c r="L4907" s="6">
        <f t="shared" si="1803"/>
        <v>5.7002261333728341E-4</v>
      </c>
      <c r="M4907" s="9">
        <f t="shared" si="1804"/>
        <v>-1</v>
      </c>
      <c r="N4907" s="9">
        <f t="shared" si="1805"/>
        <v>-1</v>
      </c>
      <c r="O4907" s="9">
        <f t="shared" si="1806"/>
        <v>-0.33305528559499659</v>
      </c>
      <c r="P4907" s="9">
        <f t="shared" si="1807"/>
        <v>-0.77768509519833218</v>
      </c>
      <c r="Q4907" s="10">
        <f t="shared" si="1808"/>
        <v>0.18172560449547526</v>
      </c>
      <c r="R4907" s="10">
        <f t="shared" si="1780"/>
        <v>0.44022415125322584</v>
      </c>
      <c r="S4907" s="10">
        <f>_xlfn.PERCENTILE.INC($R$1519:R4907,0.75)</f>
        <v>0.83963770830903939</v>
      </c>
      <c r="T4907" s="10">
        <f t="shared" si="1781"/>
        <v>0.83963770830903939</v>
      </c>
      <c r="U4907" s="11">
        <f t="shared" si="1787"/>
        <v>0.44022415125322584</v>
      </c>
      <c r="V4907" s="10">
        <f t="shared" si="1782"/>
        <v>-0.85502090516438034</v>
      </c>
      <c r="W4907" s="10">
        <f t="shared" si="1783"/>
        <v>0.44136941355451809</v>
      </c>
      <c r="X4907" s="10">
        <f t="shared" si="1788"/>
        <v>0.55028018906653231</v>
      </c>
      <c r="Y4907" s="10">
        <f>_xlfn.PERCENTILE.INC($X$1519:X4907,0.75)</f>
        <v>1.0495471353862993</v>
      </c>
      <c r="Z4907" s="10">
        <f t="shared" si="1789"/>
        <v>1.0495471353862993</v>
      </c>
      <c r="AA4907" s="10">
        <f t="shared" si="1790"/>
        <v>0.55095487390659559</v>
      </c>
      <c r="AB4907" s="10">
        <f t="shared" si="1791"/>
        <v>-0.37738007548925578</v>
      </c>
      <c r="AC4907" s="10">
        <f t="shared" si="1792"/>
        <v>-0.20791939190604444</v>
      </c>
      <c r="AD4907" s="13">
        <f t="shared" si="1793"/>
        <v>-377380.07548925577</v>
      </c>
      <c r="AE4907" s="13">
        <f t="shared" si="1784"/>
        <v>-207919.39190604445</v>
      </c>
      <c r="AF4907" s="13"/>
      <c r="AG4907" s="2">
        <f t="shared" si="1809"/>
        <v>41963</v>
      </c>
      <c r="AH4907" s="3">
        <f t="shared" si="1785"/>
        <v>-1462.9534862261398</v>
      </c>
      <c r="AI4907" s="3">
        <f t="shared" si="1786"/>
        <v>-806.02135353493725</v>
      </c>
      <c r="AJ4907" s="3">
        <f t="shared" si="1794"/>
        <v>746547.05505817826</v>
      </c>
      <c r="AK4907" s="3">
        <f t="shared" si="1810"/>
        <v>578623.90969833045</v>
      </c>
    </row>
    <row r="4908" spans="2:37" x14ac:dyDescent="0.2">
      <c r="B4908" s="2">
        <v>41964</v>
      </c>
      <c r="C4908" s="1">
        <v>499.12</v>
      </c>
      <c r="D4908" s="1">
        <f t="shared" si="1795"/>
        <v>47</v>
      </c>
      <c r="E4908" s="1" t="b">
        <f t="shared" si="1796"/>
        <v>0</v>
      </c>
      <c r="F4908" s="6">
        <f t="shared" si="1797"/>
        <v>1.9798541160125138E-2</v>
      </c>
      <c r="G4908" s="8">
        <f t="shared" si="1798"/>
        <v>-9.4866594941569093E-4</v>
      </c>
      <c r="H4908" s="8">
        <f t="shared" si="1799"/>
        <v>-6.5324943277826934E-4</v>
      </c>
      <c r="I4908" s="8">
        <f t="shared" si="1800"/>
        <v>-7.6542834157451107E-5</v>
      </c>
      <c r="J4908" s="6">
        <f t="shared" si="1801"/>
        <v>9.8803595073549246E-4</v>
      </c>
      <c r="K4908" s="6">
        <f t="shared" si="1802"/>
        <v>6.6401453027426741E-4</v>
      </c>
      <c r="L4908" s="6">
        <f t="shared" si="1803"/>
        <v>5.682208971487195E-4</v>
      </c>
      <c r="M4908" s="9">
        <f t="shared" si="1804"/>
        <v>-0.96015327044477017</v>
      </c>
      <c r="N4908" s="9">
        <f t="shared" si="1805"/>
        <v>-0.98378785854045747</v>
      </c>
      <c r="O4908" s="9">
        <f t="shared" si="1806"/>
        <v>-0.13470612316712752</v>
      </c>
      <c r="P4908" s="9">
        <f t="shared" si="1807"/>
        <v>-0.69288241738411838</v>
      </c>
      <c r="Q4908" s="10">
        <f t="shared" si="1808"/>
        <v>0.18646840927820232</v>
      </c>
      <c r="R4908" s="10">
        <f t="shared" si="1780"/>
        <v>0.42902709531159067</v>
      </c>
      <c r="S4908" s="10">
        <f>_xlfn.PERCENTILE.INC($R$1519:R4908,0.75)</f>
        <v>0.83959398262758356</v>
      </c>
      <c r="T4908" s="10">
        <f t="shared" si="1781"/>
        <v>0.83959398262758356</v>
      </c>
      <c r="U4908" s="11">
        <f t="shared" si="1787"/>
        <v>0.42902709531159067</v>
      </c>
      <c r="V4908" s="10">
        <f t="shared" si="1782"/>
        <v>-0.85502090516438034</v>
      </c>
      <c r="W4908" s="10">
        <f t="shared" si="1783"/>
        <v>0.44136941355451809</v>
      </c>
      <c r="X4908" s="10">
        <f t="shared" si="1788"/>
        <v>0.53628386913948833</v>
      </c>
      <c r="Y4908" s="10">
        <f>_xlfn.PERCENTILE.INC($X$1519:X4908,0.75)</f>
        <v>1.0494924782844794</v>
      </c>
      <c r="Z4908" s="10">
        <f t="shared" si="1789"/>
        <v>1.0494924782844794</v>
      </c>
      <c r="AA4908" s="10">
        <f t="shared" si="1790"/>
        <v>0.55095487390659559</v>
      </c>
      <c r="AB4908" s="10">
        <f t="shared" si="1791"/>
        <v>-0.37738007548925578</v>
      </c>
      <c r="AC4908" s="10">
        <f t="shared" si="1792"/>
        <v>-0.20791939190604444</v>
      </c>
      <c r="AD4908" s="13">
        <f t="shared" si="1793"/>
        <v>-377380.07548925577</v>
      </c>
      <c r="AE4908" s="13">
        <f t="shared" si="1784"/>
        <v>-207919.39190604445</v>
      </c>
      <c r="AF4908" s="13"/>
      <c r="AG4908" s="2">
        <f t="shared" si="1809"/>
        <v>41964</v>
      </c>
      <c r="AH4908" s="3">
        <f t="shared" si="1785"/>
        <v>-7471.5749575851623</v>
      </c>
      <c r="AI4908" s="3">
        <f t="shared" si="1786"/>
        <v>-4116.50063864001</v>
      </c>
      <c r="AJ4908" s="3">
        <f t="shared" si="1794"/>
        <v>739075.48010059306</v>
      </c>
      <c r="AK4908" s="3">
        <f t="shared" si="1810"/>
        <v>574507.40905969043</v>
      </c>
    </row>
    <row r="4909" spans="2:37" x14ac:dyDescent="0.2">
      <c r="B4909" s="2">
        <v>41967</v>
      </c>
      <c r="C4909" s="1">
        <v>495.03</v>
      </c>
      <c r="D4909" s="1">
        <f t="shared" si="1795"/>
        <v>48</v>
      </c>
      <c r="E4909" s="1" t="b">
        <f t="shared" si="1796"/>
        <v>1</v>
      </c>
      <c r="F4909" s="6">
        <f t="shared" si="1797"/>
        <v>-8.194422183042227E-3</v>
      </c>
      <c r="G4909" s="8">
        <f t="shared" si="1798"/>
        <v>-1.1827960401368061E-3</v>
      </c>
      <c r="H4909" s="8">
        <f t="shared" si="1799"/>
        <v>-7.4069621589300128E-4</v>
      </c>
      <c r="I4909" s="8">
        <f t="shared" si="1800"/>
        <v>-1.7010466350199247E-4</v>
      </c>
      <c r="J4909" s="6">
        <f t="shared" si="1801"/>
        <v>9.8754255362845265E-4</v>
      </c>
      <c r="K4909" s="6">
        <f t="shared" si="1802"/>
        <v>6.6234316430036349E-4</v>
      </c>
      <c r="L4909" s="6">
        <f t="shared" si="1803"/>
        <v>5.6711562822009929E-4</v>
      </c>
      <c r="M4909" s="9">
        <f t="shared" si="1804"/>
        <v>-1</v>
      </c>
      <c r="N4909" s="9">
        <f t="shared" si="1805"/>
        <v>-1</v>
      </c>
      <c r="O4909" s="9">
        <f t="shared" si="1806"/>
        <v>-0.29994705671552102</v>
      </c>
      <c r="P4909" s="9">
        <f t="shared" si="1807"/>
        <v>-0.76664901890517367</v>
      </c>
      <c r="Q4909" s="10">
        <f t="shared" si="1808"/>
        <v>0.18644412464078147</v>
      </c>
      <c r="R4909" s="10">
        <f t="shared" si="1780"/>
        <v>0.42908297675850371</v>
      </c>
      <c r="S4909" s="10">
        <f>_xlfn.PERCENTILE.INC($R$1519:R4909,0.75)</f>
        <v>0.83955025694612762</v>
      </c>
      <c r="T4909" s="10">
        <f t="shared" si="1781"/>
        <v>0.83955025694612762</v>
      </c>
      <c r="U4909" s="11">
        <f t="shared" si="1787"/>
        <v>0.42908297675850371</v>
      </c>
      <c r="V4909" s="10">
        <f t="shared" si="1782"/>
        <v>-0.69288241738411838</v>
      </c>
      <c r="W4909" s="10">
        <f t="shared" si="1783"/>
        <v>0.42902709531159067</v>
      </c>
      <c r="X4909" s="10">
        <f t="shared" si="1788"/>
        <v>0.53635372094812961</v>
      </c>
      <c r="Y4909" s="10">
        <f>_xlfn.PERCENTILE.INC($X$1519:X4909,0.75)</f>
        <v>1.0494378211826596</v>
      </c>
      <c r="Z4909" s="10">
        <f t="shared" si="1789"/>
        <v>1.0494378211826596</v>
      </c>
      <c r="AA4909" s="10">
        <f t="shared" si="1790"/>
        <v>0.53635372094812961</v>
      </c>
      <c r="AB4909" s="10">
        <f t="shared" si="1791"/>
        <v>-0.29726533092278151</v>
      </c>
      <c r="AC4909" s="10">
        <f t="shared" si="1792"/>
        <v>-0.15943936634931097</v>
      </c>
      <c r="AD4909" s="13">
        <f t="shared" si="1793"/>
        <v>-297265.33092278149</v>
      </c>
      <c r="AE4909" s="13">
        <f t="shared" si="1784"/>
        <v>-159439.36634931096</v>
      </c>
      <c r="AF4909" s="13"/>
      <c r="AG4909" s="2">
        <f t="shared" si="1809"/>
        <v>41967</v>
      </c>
      <c r="AH4909" s="3">
        <f t="shared" si="1785"/>
        <v>3092.4116620273076</v>
      </c>
      <c r="AI4909" s="3">
        <f t="shared" si="1786"/>
        <v>1703.7792773195411</v>
      </c>
      <c r="AJ4909" s="3">
        <f t="shared" si="1794"/>
        <v>742167.89176262042</v>
      </c>
      <c r="AK4909" s="3">
        <f t="shared" si="1810"/>
        <v>576211.18833700998</v>
      </c>
    </row>
    <row r="4910" spans="2:37" x14ac:dyDescent="0.2">
      <c r="B4910" s="2">
        <v>41968</v>
      </c>
      <c r="C4910" s="1">
        <v>497.06</v>
      </c>
      <c r="D4910" s="1">
        <f t="shared" si="1795"/>
        <v>48</v>
      </c>
      <c r="E4910" s="1" t="b">
        <f t="shared" si="1796"/>
        <v>0</v>
      </c>
      <c r="F4910" s="6">
        <f t="shared" si="1797"/>
        <v>4.1007615700059397E-3</v>
      </c>
      <c r="G4910" s="8">
        <f t="shared" si="1798"/>
        <v>-1.0790869458182583E-3</v>
      </c>
      <c r="H4910" s="8">
        <f t="shared" si="1799"/>
        <v>-6.8108716787232209E-4</v>
      </c>
      <c r="I4910" s="8">
        <f t="shared" si="1800"/>
        <v>-1.5767290724973029E-4</v>
      </c>
      <c r="J4910" s="6">
        <f t="shared" si="1801"/>
        <v>9.8678561782822695E-4</v>
      </c>
      <c r="K4910" s="6">
        <f t="shared" si="1802"/>
        <v>6.6059068093090082E-4</v>
      </c>
      <c r="L4910" s="6">
        <f t="shared" si="1803"/>
        <v>5.6574247219928818E-4</v>
      </c>
      <c r="M4910" s="9">
        <f t="shared" si="1804"/>
        <v>-1</v>
      </c>
      <c r="N4910" s="9">
        <f t="shared" si="1805"/>
        <v>-1</v>
      </c>
      <c r="O4910" s="9">
        <f t="shared" si="1806"/>
        <v>-0.27870084888056362</v>
      </c>
      <c r="P4910" s="9">
        <f t="shared" si="1807"/>
        <v>-0.75956694962685456</v>
      </c>
      <c r="Q4910" s="10">
        <f t="shared" si="1808"/>
        <v>0.18620136494003764</v>
      </c>
      <c r="R4910" s="10">
        <f t="shared" si="1780"/>
        <v>0.42964239293177242</v>
      </c>
      <c r="S4910" s="10">
        <f>_xlfn.PERCENTILE.INC($R$1519:R4910,0.75)</f>
        <v>0.83950653126467167</v>
      </c>
      <c r="T4910" s="10">
        <f t="shared" si="1781"/>
        <v>0.83950653126467167</v>
      </c>
      <c r="U4910" s="11">
        <f t="shared" si="1787"/>
        <v>0.42964239293177242</v>
      </c>
      <c r="V4910" s="10">
        <f t="shared" si="1782"/>
        <v>-0.69288241738411838</v>
      </c>
      <c r="W4910" s="10">
        <f t="shared" si="1783"/>
        <v>0.42902709531159067</v>
      </c>
      <c r="X4910" s="10">
        <f t="shared" si="1788"/>
        <v>0.5370529911647155</v>
      </c>
      <c r="Y4910" s="10">
        <f>_xlfn.PERCENTILE.INC($X$1519:X4910,0.75)</f>
        <v>1.0493831640808398</v>
      </c>
      <c r="Z4910" s="10">
        <f t="shared" si="1789"/>
        <v>1.0493831640808398</v>
      </c>
      <c r="AA4910" s="10">
        <f t="shared" si="1790"/>
        <v>0.53635372094812961</v>
      </c>
      <c r="AB4910" s="10">
        <f t="shared" si="1791"/>
        <v>-0.29726533092278151</v>
      </c>
      <c r="AC4910" s="10">
        <f t="shared" si="1792"/>
        <v>-0.15943936634931097</v>
      </c>
      <c r="AD4910" s="13">
        <f t="shared" si="1793"/>
        <v>-297265.33092278149</v>
      </c>
      <c r="AE4910" s="13">
        <f t="shared" si="1784"/>
        <v>-159439.36634931096</v>
      </c>
      <c r="AF4910" s="13"/>
      <c r="AG4910" s="2">
        <f t="shared" si="1809"/>
        <v>41968</v>
      </c>
      <c r="AH4910" s="3">
        <f t="shared" si="1785"/>
        <v>-1219.0142451432407</v>
      </c>
      <c r="AI4910" s="3">
        <f t="shared" si="1786"/>
        <v>-653.8228262713526</v>
      </c>
      <c r="AJ4910" s="3">
        <f t="shared" si="1794"/>
        <v>740948.87751747714</v>
      </c>
      <c r="AK4910" s="3">
        <f t="shared" si="1810"/>
        <v>575557.36551073869</v>
      </c>
    </row>
    <row r="4911" spans="2:37" x14ac:dyDescent="0.2">
      <c r="B4911" s="2">
        <v>41969</v>
      </c>
      <c r="C4911" s="1">
        <v>503.41</v>
      </c>
      <c r="D4911" s="1">
        <f t="shared" si="1795"/>
        <v>48</v>
      </c>
      <c r="E4911" s="1" t="b">
        <f t="shared" si="1796"/>
        <v>0</v>
      </c>
      <c r="F4911" s="6">
        <f t="shared" si="1797"/>
        <v>1.2775117692029214E-2</v>
      </c>
      <c r="G4911" s="8">
        <f t="shared" si="1798"/>
        <v>-7.6928015825434811E-4</v>
      </c>
      <c r="H4911" s="8">
        <f t="shared" si="1799"/>
        <v>-5.3885730515937195E-4</v>
      </c>
      <c r="I4911" s="8">
        <f t="shared" si="1800"/>
        <v>-6.7422666016946691E-5</v>
      </c>
      <c r="J4911" s="6">
        <f t="shared" si="1801"/>
        <v>9.8572254355657244E-4</v>
      </c>
      <c r="K4911" s="6">
        <f t="shared" si="1802"/>
        <v>6.587064401650548E-4</v>
      </c>
      <c r="L4911" s="6">
        <f t="shared" si="1803"/>
        <v>5.6418690285652343E-4</v>
      </c>
      <c r="M4911" s="9">
        <f t="shared" si="1804"/>
        <v>-0.78042260804822272</v>
      </c>
      <c r="N4911" s="9">
        <f t="shared" si="1805"/>
        <v>-0.81805379802321088</v>
      </c>
      <c r="O4911" s="9">
        <f t="shared" si="1806"/>
        <v>-0.11950413183216473</v>
      </c>
      <c r="P4911" s="9">
        <f t="shared" si="1807"/>
        <v>-0.5726601793011995</v>
      </c>
      <c r="Q4911" s="10">
        <f t="shared" si="1808"/>
        <v>0.18783570967637137</v>
      </c>
      <c r="R4911" s="10">
        <f t="shared" ref="R4911:R4974" si="1811">IF(B4911&lt;&gt;"",$C$7/Q4911,"")</f>
        <v>0.42590410597556111</v>
      </c>
      <c r="S4911" s="10">
        <f>_xlfn.PERCENTILE.INC($R$1519:R4911,0.75)</f>
        <v>0.83946280558321584</v>
      </c>
      <c r="T4911" s="10">
        <f t="shared" ref="T4911:T4974" si="1812">MIN(S4911,$C$9)</f>
        <v>0.83946280558321584</v>
      </c>
      <c r="U4911" s="11">
        <f t="shared" si="1787"/>
        <v>0.42590410597556111</v>
      </c>
      <c r="V4911" s="10">
        <f t="shared" ref="V4911:V4974" si="1813">IF(B4911&lt;&gt;"",IF($E4911,P4910,V4910),"")</f>
        <v>-0.69288241738411838</v>
      </c>
      <c r="W4911" s="10">
        <f t="shared" ref="W4911:W4974" si="1814">IF(B4911&lt;&gt;"",IF($E4911,U4910,W4910),"")</f>
        <v>0.42902709531159067</v>
      </c>
      <c r="X4911" s="10">
        <f t="shared" si="1788"/>
        <v>0.53238013246945137</v>
      </c>
      <c r="Y4911" s="10">
        <f>_xlfn.PERCENTILE.INC($X$1519:X4911,0.75)</f>
        <v>1.0493285069790199</v>
      </c>
      <c r="Z4911" s="10">
        <f t="shared" si="1789"/>
        <v>1.0493285069790199</v>
      </c>
      <c r="AA4911" s="10">
        <f t="shared" si="1790"/>
        <v>0.53635372094812961</v>
      </c>
      <c r="AB4911" s="10">
        <f t="shared" si="1791"/>
        <v>-0.29726533092278151</v>
      </c>
      <c r="AC4911" s="10">
        <f t="shared" si="1792"/>
        <v>-0.15943936634931097</v>
      </c>
      <c r="AD4911" s="13">
        <f t="shared" si="1793"/>
        <v>-297265.33092278149</v>
      </c>
      <c r="AE4911" s="13">
        <f t="shared" ref="AE4911:AE4974" si="1815">IF(B4911&lt;&gt;"",AC4911*$C$6,"")</f>
        <v>-159439.36634931096</v>
      </c>
      <c r="AF4911" s="13"/>
      <c r="AG4911" s="2">
        <f t="shared" si="1809"/>
        <v>41969</v>
      </c>
      <c r="AH4911" s="3">
        <f t="shared" ref="AH4911:AH4974" si="1816">IF(B4911&lt;&gt;"",AD4910*$F4911,"")</f>
        <v>-3797.5995882985449</v>
      </c>
      <c r="AI4911" s="3">
        <f t="shared" ref="AI4911:AI4974" si="1817">IF(B4911&lt;&gt;"",AE4910*$F4911,"")</f>
        <v>-2036.8566698550098</v>
      </c>
      <c r="AJ4911" s="3">
        <f t="shared" si="1794"/>
        <v>737151.27792917856</v>
      </c>
      <c r="AK4911" s="3">
        <f t="shared" si="1810"/>
        <v>573520.50884088373</v>
      </c>
    </row>
    <row r="4912" spans="2:37" x14ac:dyDescent="0.2">
      <c r="B4912" s="2">
        <v>41971</v>
      </c>
      <c r="C4912" s="1">
        <v>489.77</v>
      </c>
      <c r="D4912" s="1">
        <f t="shared" si="1795"/>
        <v>48</v>
      </c>
      <c r="E4912" s="1" t="b">
        <f t="shared" si="1796"/>
        <v>0</v>
      </c>
      <c r="F4912" s="6">
        <f t="shared" si="1797"/>
        <v>-2.7095210663276581E-2</v>
      </c>
      <c r="G4912" s="8">
        <f t="shared" si="1798"/>
        <v>-1.4108098715182331E-3</v>
      </c>
      <c r="H4912" s="8">
        <f t="shared" si="1799"/>
        <v>-8.6358136302509987E-4</v>
      </c>
      <c r="I4912" s="8">
        <f t="shared" si="1800"/>
        <v>-1.9601925640498757E-4</v>
      </c>
      <c r="J4912" s="6">
        <f t="shared" si="1801"/>
        <v>9.8518552477599801E-4</v>
      </c>
      <c r="K4912" s="6">
        <f t="shared" si="1802"/>
        <v>6.5697336721222432E-4</v>
      </c>
      <c r="L4912" s="6">
        <f t="shared" si="1803"/>
        <v>5.6283635323644535E-4</v>
      </c>
      <c r="M4912" s="9">
        <f t="shared" si="1804"/>
        <v>-1</v>
      </c>
      <c r="N4912" s="9">
        <f t="shared" si="1805"/>
        <v>-1</v>
      </c>
      <c r="O4912" s="9">
        <f t="shared" si="1806"/>
        <v>-0.34827042581352352</v>
      </c>
      <c r="P4912" s="9">
        <f t="shared" si="1807"/>
        <v>-0.7827568086045078</v>
      </c>
      <c r="Q4912" s="10">
        <f t="shared" si="1808"/>
        <v>0.1948364507869958</v>
      </c>
      <c r="R4912" s="10">
        <f t="shared" si="1811"/>
        <v>0.41060078684896439</v>
      </c>
      <c r="S4912" s="10">
        <f>_xlfn.PERCENTILE.INC($R$1519:R4912,0.75)</f>
        <v>0.83942684107562049</v>
      </c>
      <c r="T4912" s="10">
        <f t="shared" si="1812"/>
        <v>0.83942684107562049</v>
      </c>
      <c r="U4912" s="11">
        <f t="shared" ref="U4912:U4975" si="1818">IF(B4912&lt;&gt;"",MIN(T4912,R4912),"")</f>
        <v>0.41060078684896439</v>
      </c>
      <c r="V4912" s="10">
        <f t="shared" si="1813"/>
        <v>-0.69288241738411838</v>
      </c>
      <c r="W4912" s="10">
        <f t="shared" si="1814"/>
        <v>0.42902709531159067</v>
      </c>
      <c r="X4912" s="10">
        <f t="shared" ref="X4912:X4975" si="1819">$C$8/Q4912</f>
        <v>0.51325098356120546</v>
      </c>
      <c r="Y4912" s="10">
        <f>_xlfn.PERCENTILE.INC($X$1519:X4912,0.75)</f>
        <v>1.0492835513445256</v>
      </c>
      <c r="Z4912" s="10">
        <f t="shared" ref="Z4912:Z4975" si="1820">MIN($C$10,Y4912)</f>
        <v>1.0492835513445256</v>
      </c>
      <c r="AA4912" s="10">
        <f t="shared" ref="AA4912:AA4975" si="1821">IF(E4912,MIN(Z4912,X4912),AA4911)</f>
        <v>0.53635372094812961</v>
      </c>
      <c r="AB4912" s="10">
        <f t="shared" ref="AB4912:AB4975" si="1822">IF(B4912&lt;&gt;"",V4912*W4912,"")</f>
        <v>-0.29726533092278151</v>
      </c>
      <c r="AC4912" s="10">
        <f t="shared" ref="AC4912:AC4975" si="1823">IF(B4912&lt;&gt;"",V4912*W4912*AA4912,"")</f>
        <v>-0.15943936634931097</v>
      </c>
      <c r="AD4912" s="13">
        <f t="shared" ref="AD4912:AD4975" si="1824">IF(B4912&lt;&gt;"",AB4912*$C$6,"")</f>
        <v>-297265.33092278149</v>
      </c>
      <c r="AE4912" s="13">
        <f t="shared" si="1815"/>
        <v>-159439.36634931096</v>
      </c>
      <c r="AF4912" s="13"/>
      <c r="AG4912" s="2">
        <f t="shared" si="1809"/>
        <v>41971</v>
      </c>
      <c r="AH4912" s="3">
        <f t="shared" si="1816"/>
        <v>8054.4667642413906</v>
      </c>
      <c r="AI4912" s="3">
        <f t="shared" si="1817"/>
        <v>4320.043219253912</v>
      </c>
      <c r="AJ4912" s="3">
        <f t="shared" ref="AJ4912:AJ4975" si="1825">AJ4911+AH4912</f>
        <v>745205.7446934199</v>
      </c>
      <c r="AK4912" s="3">
        <f t="shared" si="1810"/>
        <v>577840.55206013762</v>
      </c>
    </row>
    <row r="4913" spans="2:37" x14ac:dyDescent="0.2">
      <c r="B4913" s="2">
        <v>41974</v>
      </c>
      <c r="C4913" s="1">
        <v>491.68</v>
      </c>
      <c r="D4913" s="1">
        <f t="shared" si="1795"/>
        <v>49</v>
      </c>
      <c r="E4913" s="1" t="b">
        <f t="shared" si="1796"/>
        <v>1</v>
      </c>
      <c r="F4913" s="6">
        <f t="shared" si="1797"/>
        <v>3.8997896972048363E-3</v>
      </c>
      <c r="G4913" s="8">
        <f t="shared" si="1798"/>
        <v>-1.1975196195452475E-3</v>
      </c>
      <c r="H4913" s="8">
        <f t="shared" si="1799"/>
        <v>-8.0424290289940578E-4</v>
      </c>
      <c r="I4913" s="8">
        <f t="shared" si="1800"/>
        <v>-1.9455088828796707E-4</v>
      </c>
      <c r="J4913" s="6">
        <f t="shared" si="1801"/>
        <v>9.8449456290578496E-4</v>
      </c>
      <c r="K4913" s="6">
        <f t="shared" si="1802"/>
        <v>6.5508948225801973E-4</v>
      </c>
      <c r="L4913" s="6">
        <f t="shared" si="1803"/>
        <v>5.6157164481129406E-4</v>
      </c>
      <c r="M4913" s="9">
        <f t="shared" si="1804"/>
        <v>-1</v>
      </c>
      <c r="N4913" s="9">
        <f t="shared" si="1805"/>
        <v>-1</v>
      </c>
      <c r="O4913" s="9">
        <f t="shared" si="1806"/>
        <v>-0.34644001363947491</v>
      </c>
      <c r="P4913" s="9">
        <f t="shared" si="1807"/>
        <v>-0.78214667121315828</v>
      </c>
      <c r="Q4913" s="10">
        <f t="shared" si="1808"/>
        <v>0.19395796890504574</v>
      </c>
      <c r="R4913" s="10">
        <f t="shared" si="1811"/>
        <v>0.41246049570236981</v>
      </c>
      <c r="S4913" s="10">
        <f>_xlfn.PERCENTILE.INC($R$1519:R4913,0.75)</f>
        <v>0.83939087656802502</v>
      </c>
      <c r="T4913" s="10">
        <f t="shared" si="1812"/>
        <v>0.83939087656802502</v>
      </c>
      <c r="U4913" s="11">
        <f t="shared" si="1818"/>
        <v>0.41246049570236981</v>
      </c>
      <c r="V4913" s="10">
        <f t="shared" si="1813"/>
        <v>-0.7827568086045078</v>
      </c>
      <c r="W4913" s="10">
        <f t="shared" si="1814"/>
        <v>0.41060078684896439</v>
      </c>
      <c r="X4913" s="10">
        <f t="shared" si="1819"/>
        <v>0.51557561962796228</v>
      </c>
      <c r="Y4913" s="10">
        <f>_xlfn.PERCENTILE.INC($X$1519:X4913,0.75)</f>
        <v>1.0492385957100314</v>
      </c>
      <c r="Z4913" s="10">
        <f t="shared" si="1820"/>
        <v>1.0492385957100314</v>
      </c>
      <c r="AA4913" s="10">
        <f t="shared" si="1821"/>
        <v>0.51557561962796228</v>
      </c>
      <c r="AB4913" s="10">
        <f t="shared" si="1822"/>
        <v>-0.32140056152439511</v>
      </c>
      <c r="AC4913" s="10">
        <f t="shared" si="1823"/>
        <v>-0.16570629365671502</v>
      </c>
      <c r="AD4913" s="13">
        <f t="shared" si="1824"/>
        <v>-321400.56152439513</v>
      </c>
      <c r="AE4913" s="13">
        <f t="shared" si="1815"/>
        <v>-165706.29365671502</v>
      </c>
      <c r="AF4913" s="13"/>
      <c r="AG4913" s="2">
        <f t="shared" si="1809"/>
        <v>41974</v>
      </c>
      <c r="AH4913" s="3">
        <f t="shared" si="1816"/>
        <v>-1159.2722748688495</v>
      </c>
      <c r="AI4913" s="3">
        <f t="shared" si="1817"/>
        <v>-621.77999821791036</v>
      </c>
      <c r="AJ4913" s="3">
        <f t="shared" si="1825"/>
        <v>744046.4724185511</v>
      </c>
      <c r="AK4913" s="3">
        <f t="shared" si="1810"/>
        <v>577218.77206191968</v>
      </c>
    </row>
    <row r="4914" spans="2:37" x14ac:dyDescent="0.2">
      <c r="B4914" s="2">
        <v>41975</v>
      </c>
      <c r="C4914" s="1">
        <v>490.78</v>
      </c>
      <c r="D4914" s="1">
        <f t="shared" si="1795"/>
        <v>49</v>
      </c>
      <c r="E4914" s="1" t="b">
        <f t="shared" si="1796"/>
        <v>0</v>
      </c>
      <c r="F4914" s="6">
        <f t="shared" si="1797"/>
        <v>-1.8304588350147588E-3</v>
      </c>
      <c r="G4914" s="8">
        <f t="shared" si="1798"/>
        <v>-1.2635922520181752E-3</v>
      </c>
      <c r="H4914" s="8">
        <f t="shared" si="1799"/>
        <v>-8.2735481137935442E-4</v>
      </c>
      <c r="I4914" s="8">
        <f t="shared" si="1800"/>
        <v>-2.0402788036037657E-4</v>
      </c>
      <c r="J4914" s="6">
        <f t="shared" si="1801"/>
        <v>9.8419118320403065E-4</v>
      </c>
      <c r="K4914" s="6">
        <f t="shared" si="1802"/>
        <v>6.5360017674235974E-4</v>
      </c>
      <c r="L4914" s="6">
        <f t="shared" si="1803"/>
        <v>5.6019473796452193E-4</v>
      </c>
      <c r="M4914" s="9">
        <f t="shared" si="1804"/>
        <v>-1</v>
      </c>
      <c r="N4914" s="9">
        <f t="shared" si="1805"/>
        <v>-1</v>
      </c>
      <c r="O4914" s="9">
        <f t="shared" si="1806"/>
        <v>-0.36420884834033912</v>
      </c>
      <c r="P4914" s="9">
        <f t="shared" si="1807"/>
        <v>-0.78806961611344628</v>
      </c>
      <c r="Q4914" s="10">
        <f t="shared" si="1808"/>
        <v>0.19395405636993399</v>
      </c>
      <c r="R4914" s="10">
        <f t="shared" si="1811"/>
        <v>0.41246881605514746</v>
      </c>
      <c r="S4914" s="10">
        <f>_xlfn.PERCENTILE.INC($R$1519:R4914,0.75)</f>
        <v>0.83935491206042956</v>
      </c>
      <c r="T4914" s="10">
        <f t="shared" si="1812"/>
        <v>0.83935491206042956</v>
      </c>
      <c r="U4914" s="11">
        <f t="shared" si="1818"/>
        <v>0.41246881605514746</v>
      </c>
      <c r="V4914" s="10">
        <f t="shared" si="1813"/>
        <v>-0.7827568086045078</v>
      </c>
      <c r="W4914" s="10">
        <f t="shared" si="1814"/>
        <v>0.41060078684896439</v>
      </c>
      <c r="X4914" s="10">
        <f t="shared" si="1819"/>
        <v>0.51558602006893428</v>
      </c>
      <c r="Y4914" s="10">
        <f>_xlfn.PERCENTILE.INC($X$1519:X4914,0.75)</f>
        <v>1.0491936400755373</v>
      </c>
      <c r="Z4914" s="10">
        <f t="shared" si="1820"/>
        <v>1.0491936400755373</v>
      </c>
      <c r="AA4914" s="10">
        <f t="shared" si="1821"/>
        <v>0.51557561962796228</v>
      </c>
      <c r="AB4914" s="10">
        <f t="shared" si="1822"/>
        <v>-0.32140056152439511</v>
      </c>
      <c r="AC4914" s="10">
        <f t="shared" si="1823"/>
        <v>-0.16570629365671502</v>
      </c>
      <c r="AD4914" s="13">
        <f t="shared" si="1824"/>
        <v>-321400.56152439513</v>
      </c>
      <c r="AE4914" s="13">
        <f t="shared" si="1815"/>
        <v>-165706.29365671502</v>
      </c>
      <c r="AF4914" s="13"/>
      <c r="AG4914" s="2">
        <f t="shared" si="1809"/>
        <v>41975</v>
      </c>
      <c r="AH4914" s="3">
        <f t="shared" si="1816"/>
        <v>588.31049742103357</v>
      </c>
      <c r="AI4914" s="3">
        <f t="shared" si="1817"/>
        <v>303.31854924148411</v>
      </c>
      <c r="AJ4914" s="3">
        <f t="shared" si="1825"/>
        <v>744634.78291597217</v>
      </c>
      <c r="AK4914" s="3">
        <f t="shared" si="1810"/>
        <v>577522.0906111612</v>
      </c>
    </row>
    <row r="4915" spans="2:37" x14ac:dyDescent="0.2">
      <c r="B4915" s="2">
        <v>41976</v>
      </c>
      <c r="C4915" s="1">
        <v>494.07</v>
      </c>
      <c r="D4915" s="1">
        <f t="shared" si="1795"/>
        <v>49</v>
      </c>
      <c r="E4915" s="1" t="b">
        <f t="shared" si="1796"/>
        <v>0</v>
      </c>
      <c r="F4915" s="6">
        <f t="shared" si="1797"/>
        <v>6.7036146542238662E-3</v>
      </c>
      <c r="G4915" s="8">
        <f t="shared" si="1798"/>
        <v>-1.1343825974982963E-3</v>
      </c>
      <c r="H4915" s="8">
        <f t="shared" si="1799"/>
        <v>-7.4139868985719176E-4</v>
      </c>
      <c r="I4915" s="8">
        <f t="shared" si="1800"/>
        <v>-1.5299001229714202E-4</v>
      </c>
      <c r="J4915" s="6">
        <f t="shared" si="1801"/>
        <v>9.8420190610300023E-4</v>
      </c>
      <c r="K4915" s="6">
        <f t="shared" si="1802"/>
        <v>6.5234536278805419E-4</v>
      </c>
      <c r="L4915" s="6">
        <f t="shared" si="1803"/>
        <v>5.5862762571067383E-4</v>
      </c>
      <c r="M4915" s="9">
        <f t="shared" si="1804"/>
        <v>-1</v>
      </c>
      <c r="N4915" s="9">
        <f t="shared" si="1805"/>
        <v>-1</v>
      </c>
      <c r="O4915" s="9">
        <f t="shared" si="1806"/>
        <v>-0.27386760921913139</v>
      </c>
      <c r="P4915" s="9">
        <f t="shared" si="1807"/>
        <v>-0.75795586973971041</v>
      </c>
      <c r="Q4915" s="10">
        <f t="shared" si="1808"/>
        <v>0.19465346316893828</v>
      </c>
      <c r="R4915" s="10">
        <f t="shared" si="1811"/>
        <v>0.4109867797757526</v>
      </c>
      <c r="S4915" s="10">
        <f>_xlfn.PERCENTILE.INC($R$1519:R4915,0.75)</f>
        <v>0.8393189475528342</v>
      </c>
      <c r="T4915" s="10">
        <f t="shared" si="1812"/>
        <v>0.8393189475528342</v>
      </c>
      <c r="U4915" s="11">
        <f t="shared" si="1818"/>
        <v>0.4109867797757526</v>
      </c>
      <c r="V4915" s="10">
        <f t="shared" si="1813"/>
        <v>-0.7827568086045078</v>
      </c>
      <c r="W4915" s="10">
        <f t="shared" si="1814"/>
        <v>0.41060078684896439</v>
      </c>
      <c r="X4915" s="10">
        <f t="shared" si="1819"/>
        <v>0.51373347471969077</v>
      </c>
      <c r="Y4915" s="10">
        <f>_xlfn.PERCENTILE.INC($X$1519:X4915,0.75)</f>
        <v>1.0491486844410429</v>
      </c>
      <c r="Z4915" s="10">
        <f t="shared" si="1820"/>
        <v>1.0491486844410429</v>
      </c>
      <c r="AA4915" s="10">
        <f t="shared" si="1821"/>
        <v>0.51557561962796228</v>
      </c>
      <c r="AB4915" s="10">
        <f t="shared" si="1822"/>
        <v>-0.32140056152439511</v>
      </c>
      <c r="AC4915" s="10">
        <f t="shared" si="1823"/>
        <v>-0.16570629365671502</v>
      </c>
      <c r="AD4915" s="13">
        <f t="shared" si="1824"/>
        <v>-321400.56152439513</v>
      </c>
      <c r="AE4915" s="13">
        <f t="shared" si="1815"/>
        <v>-165706.29365671502</v>
      </c>
      <c r="AF4915" s="13"/>
      <c r="AG4915" s="2">
        <f t="shared" si="1809"/>
        <v>41976</v>
      </c>
      <c r="AH4915" s="3">
        <f t="shared" si="1816"/>
        <v>-2154.5455141107145</v>
      </c>
      <c r="AI4915" s="3">
        <f t="shared" si="1817"/>
        <v>-1110.8311384542781</v>
      </c>
      <c r="AJ4915" s="3">
        <f t="shared" si="1825"/>
        <v>742480.23740186146</v>
      </c>
      <c r="AK4915" s="3">
        <f t="shared" si="1810"/>
        <v>576411.25947270694</v>
      </c>
    </row>
    <row r="4916" spans="2:37" x14ac:dyDescent="0.2">
      <c r="B4916" s="2">
        <v>41977</v>
      </c>
      <c r="C4916" s="1">
        <v>488.51</v>
      </c>
      <c r="D4916" s="1">
        <f t="shared" si="1795"/>
        <v>49</v>
      </c>
      <c r="E4916" s="1" t="b">
        <f t="shared" si="1796"/>
        <v>0</v>
      </c>
      <c r="F4916" s="6">
        <f t="shared" si="1797"/>
        <v>-1.1253466108041343E-2</v>
      </c>
      <c r="G4916" s="8">
        <f t="shared" si="1798"/>
        <v>-1.4354655023929095E-3</v>
      </c>
      <c r="H4916" s="8">
        <f t="shared" si="1799"/>
        <v>-8.5813476303676017E-4</v>
      </c>
      <c r="I4916" s="8">
        <f t="shared" si="1800"/>
        <v>-2.1192648257711166E-4</v>
      </c>
      <c r="J4916" s="6">
        <f t="shared" si="1801"/>
        <v>9.8425231764236198E-4</v>
      </c>
      <c r="K4916" s="6">
        <f t="shared" si="1802"/>
        <v>6.5081045295392224E-4</v>
      </c>
      <c r="L4916" s="6">
        <f t="shared" si="1803"/>
        <v>5.5716315686536462E-4</v>
      </c>
      <c r="M4916" s="9">
        <f t="shared" si="1804"/>
        <v>-1</v>
      </c>
      <c r="N4916" s="9">
        <f t="shared" si="1805"/>
        <v>-1</v>
      </c>
      <c r="O4916" s="9">
        <f t="shared" si="1806"/>
        <v>-0.38036700734022605</v>
      </c>
      <c r="P4916" s="9">
        <f t="shared" si="1807"/>
        <v>-0.79345566911340859</v>
      </c>
      <c r="Q4916" s="10">
        <f t="shared" si="1808"/>
        <v>0.1956224352112122</v>
      </c>
      <c r="R4916" s="10">
        <f t="shared" si="1811"/>
        <v>0.40895104855240427</v>
      </c>
      <c r="S4916" s="10">
        <f>_xlfn.PERCENTILE.INC($R$1519:R4916,0.75)</f>
        <v>0.83928884913221813</v>
      </c>
      <c r="T4916" s="10">
        <f t="shared" si="1812"/>
        <v>0.83928884913221813</v>
      </c>
      <c r="U4916" s="11">
        <f t="shared" si="1818"/>
        <v>0.40895104855240427</v>
      </c>
      <c r="V4916" s="10">
        <f t="shared" si="1813"/>
        <v>-0.7827568086045078</v>
      </c>
      <c r="W4916" s="10">
        <f t="shared" si="1814"/>
        <v>0.41060078684896439</v>
      </c>
      <c r="X4916" s="10">
        <f t="shared" si="1819"/>
        <v>0.51118881069050537</v>
      </c>
      <c r="Y4916" s="10">
        <f>_xlfn.PERCENTILE.INC($X$1519:X4916,0.75)</f>
        <v>1.0491110614152728</v>
      </c>
      <c r="Z4916" s="10">
        <f t="shared" si="1820"/>
        <v>1.0491110614152728</v>
      </c>
      <c r="AA4916" s="10">
        <f t="shared" si="1821"/>
        <v>0.51557561962796228</v>
      </c>
      <c r="AB4916" s="10">
        <f t="shared" si="1822"/>
        <v>-0.32140056152439511</v>
      </c>
      <c r="AC4916" s="10">
        <f t="shared" si="1823"/>
        <v>-0.16570629365671502</v>
      </c>
      <c r="AD4916" s="13">
        <f t="shared" si="1824"/>
        <v>-321400.56152439513</v>
      </c>
      <c r="AE4916" s="13">
        <f t="shared" si="1815"/>
        <v>-165706.29365671502</v>
      </c>
      <c r="AF4916" s="13"/>
      <c r="AG4916" s="2">
        <f t="shared" si="1809"/>
        <v>41977</v>
      </c>
      <c r="AH4916" s="3">
        <f t="shared" si="1816"/>
        <v>3616.8703262202371</v>
      </c>
      <c r="AI4916" s="3">
        <f t="shared" si="1817"/>
        <v>1864.7701595549886</v>
      </c>
      <c r="AJ4916" s="3">
        <f t="shared" si="1825"/>
        <v>746097.10772808176</v>
      </c>
      <c r="AK4916" s="3">
        <f t="shared" si="1810"/>
        <v>578276.02963226195</v>
      </c>
    </row>
    <row r="4917" spans="2:37" x14ac:dyDescent="0.2">
      <c r="B4917" s="2">
        <v>41978</v>
      </c>
      <c r="C4917" s="1">
        <v>485.65</v>
      </c>
      <c r="D4917" s="1">
        <f t="shared" si="1795"/>
        <v>49</v>
      </c>
      <c r="E4917" s="1" t="b">
        <f t="shared" si="1796"/>
        <v>0</v>
      </c>
      <c r="F4917" s="6">
        <f t="shared" si="1797"/>
        <v>-5.8545372663815209E-3</v>
      </c>
      <c r="G4917" s="8">
        <f t="shared" si="1798"/>
        <v>-1.6071437106936007E-3</v>
      </c>
      <c r="H4917" s="8">
        <f t="shared" si="1799"/>
        <v>-8.9018290437535683E-4</v>
      </c>
      <c r="I4917" s="8">
        <f t="shared" si="1800"/>
        <v>-2.3007324972423184E-4</v>
      </c>
      <c r="J4917" s="6">
        <f t="shared" si="1801"/>
        <v>9.847230880739551E-4</v>
      </c>
      <c r="K4917" s="6">
        <f t="shared" si="1802"/>
        <v>6.4942035077582044E-4</v>
      </c>
      <c r="L4917" s="6">
        <f t="shared" si="1803"/>
        <v>5.5569410403207432E-4</v>
      </c>
      <c r="M4917" s="9">
        <f t="shared" si="1804"/>
        <v>-1</v>
      </c>
      <c r="N4917" s="9">
        <f t="shared" si="1805"/>
        <v>-1</v>
      </c>
      <c r="O4917" s="9">
        <f t="shared" si="1806"/>
        <v>-0.4140285960474257</v>
      </c>
      <c r="P4917" s="9">
        <f t="shared" si="1807"/>
        <v>-0.8046761986824752</v>
      </c>
      <c r="Q4917" s="10">
        <f t="shared" si="1808"/>
        <v>0.19486035724673331</v>
      </c>
      <c r="R4917" s="10">
        <f t="shared" si="1811"/>
        <v>0.4105504122560113</v>
      </c>
      <c r="S4917" s="10">
        <f>_xlfn.PERCENTILE.INC($R$1519:R4917,0.75)</f>
        <v>0.83925875071160205</v>
      </c>
      <c r="T4917" s="10">
        <f t="shared" si="1812"/>
        <v>0.83925875071160205</v>
      </c>
      <c r="U4917" s="11">
        <f t="shared" si="1818"/>
        <v>0.4105504122560113</v>
      </c>
      <c r="V4917" s="10">
        <f t="shared" si="1813"/>
        <v>-0.7827568086045078</v>
      </c>
      <c r="W4917" s="10">
        <f t="shared" si="1814"/>
        <v>0.41060078684896439</v>
      </c>
      <c r="X4917" s="10">
        <f t="shared" si="1819"/>
        <v>0.51318801532001412</v>
      </c>
      <c r="Y4917" s="10">
        <f>_xlfn.PERCENTILE.INC($X$1519:X4917,0.75)</f>
        <v>1.0490734383895026</v>
      </c>
      <c r="Z4917" s="10">
        <f t="shared" si="1820"/>
        <v>1.0490734383895026</v>
      </c>
      <c r="AA4917" s="10">
        <f t="shared" si="1821"/>
        <v>0.51557561962796228</v>
      </c>
      <c r="AB4917" s="10">
        <f t="shared" si="1822"/>
        <v>-0.32140056152439511</v>
      </c>
      <c r="AC4917" s="10">
        <f t="shared" si="1823"/>
        <v>-0.16570629365671502</v>
      </c>
      <c r="AD4917" s="13">
        <f t="shared" si="1824"/>
        <v>-321400.56152439513</v>
      </c>
      <c r="AE4917" s="13">
        <f t="shared" si="1815"/>
        <v>-165706.29365671502</v>
      </c>
      <c r="AF4917" s="13"/>
      <c r="AG4917" s="2">
        <f t="shared" si="1809"/>
        <v>41978</v>
      </c>
      <c r="AH4917" s="3">
        <f t="shared" si="1816"/>
        <v>1881.6515648805182</v>
      </c>
      <c r="AI4917" s="3">
        <f t="shared" si="1817"/>
        <v>970.13367148719794</v>
      </c>
      <c r="AJ4917" s="3">
        <f t="shared" si="1825"/>
        <v>747978.75929296226</v>
      </c>
      <c r="AK4917" s="3">
        <f t="shared" si="1810"/>
        <v>579246.16330374917</v>
      </c>
    </row>
    <row r="4918" spans="2:37" x14ac:dyDescent="0.2">
      <c r="B4918" s="2">
        <v>41981</v>
      </c>
      <c r="C4918" s="1">
        <v>486.3</v>
      </c>
      <c r="D4918" s="1">
        <f t="shared" si="1795"/>
        <v>50</v>
      </c>
      <c r="E4918" s="1" t="b">
        <f t="shared" si="1796"/>
        <v>1</v>
      </c>
      <c r="F4918" s="6">
        <f t="shared" si="1797"/>
        <v>1.3384124369402173E-3</v>
      </c>
      <c r="G4918" s="8">
        <f t="shared" si="1798"/>
        <v>-1.4989096086789561E-3</v>
      </c>
      <c r="H4918" s="8">
        <f t="shared" si="1799"/>
        <v>-8.5845596503583233E-4</v>
      </c>
      <c r="I4918" s="8">
        <f t="shared" si="1800"/>
        <v>-1.993563065696952E-4</v>
      </c>
      <c r="J4918" s="6">
        <f t="shared" si="1801"/>
        <v>9.8526665408371801E-4</v>
      </c>
      <c r="K4918" s="6">
        <f t="shared" si="1802"/>
        <v>6.4832375213967793E-4</v>
      </c>
      <c r="L4918" s="6">
        <f t="shared" si="1803"/>
        <v>5.5445148679451016E-4</v>
      </c>
      <c r="M4918" s="9">
        <f t="shared" si="1804"/>
        <v>-1</v>
      </c>
      <c r="N4918" s="9">
        <f t="shared" si="1805"/>
        <v>-1</v>
      </c>
      <c r="O4918" s="9">
        <f t="shared" si="1806"/>
        <v>-0.35955590582369612</v>
      </c>
      <c r="P4918" s="9">
        <f t="shared" si="1807"/>
        <v>-0.78651863527456545</v>
      </c>
      <c r="Q4918" s="10">
        <f t="shared" si="1808"/>
        <v>0.19450402430321884</v>
      </c>
      <c r="R4918" s="10">
        <f t="shared" si="1811"/>
        <v>0.41130254392724197</v>
      </c>
      <c r="S4918" s="10">
        <f>_xlfn.PERCENTILE.INC($R$1519:R4918,0.75)</f>
        <v>0.83922865229098598</v>
      </c>
      <c r="T4918" s="10">
        <f t="shared" si="1812"/>
        <v>0.83922865229098598</v>
      </c>
      <c r="U4918" s="11">
        <f t="shared" si="1818"/>
        <v>0.41130254392724197</v>
      </c>
      <c r="V4918" s="10">
        <f t="shared" si="1813"/>
        <v>-0.8046761986824752</v>
      </c>
      <c r="W4918" s="10">
        <f t="shared" si="1814"/>
        <v>0.4105504122560113</v>
      </c>
      <c r="X4918" s="10">
        <f t="shared" si="1819"/>
        <v>0.51412817990905246</v>
      </c>
      <c r="Y4918" s="10">
        <f>_xlfn.PERCENTILE.INC($X$1519:X4918,0.75)</f>
        <v>1.0490358153637325</v>
      </c>
      <c r="Z4918" s="10">
        <f t="shared" si="1820"/>
        <v>1.0490358153637325</v>
      </c>
      <c r="AA4918" s="10">
        <f t="shared" si="1821"/>
        <v>0.51412817990905246</v>
      </c>
      <c r="AB4918" s="10">
        <f t="shared" si="1822"/>
        <v>-0.33036014510169026</v>
      </c>
      <c r="AC4918" s="10">
        <f t="shared" si="1823"/>
        <v>-0.16984746011562249</v>
      </c>
      <c r="AD4918" s="13">
        <f t="shared" si="1824"/>
        <v>-330360.14510169026</v>
      </c>
      <c r="AE4918" s="13">
        <f t="shared" si="1815"/>
        <v>-169847.4601156225</v>
      </c>
      <c r="AF4918" s="13"/>
      <c r="AG4918" s="2">
        <f t="shared" si="1809"/>
        <v>41981</v>
      </c>
      <c r="AH4918" s="3">
        <f t="shared" si="1816"/>
        <v>-430.16650878381995</v>
      </c>
      <c r="AI4918" s="3">
        <f t="shared" si="1817"/>
        <v>-221.78336430941522</v>
      </c>
      <c r="AJ4918" s="3">
        <f t="shared" si="1825"/>
        <v>747548.59278417844</v>
      </c>
      <c r="AK4918" s="3">
        <f t="shared" si="1810"/>
        <v>579024.37993943971</v>
      </c>
    </row>
    <row r="4919" spans="2:37" x14ac:dyDescent="0.2">
      <c r="B4919" s="2">
        <v>41982</v>
      </c>
      <c r="C4919" s="1">
        <v>488.61</v>
      </c>
      <c r="D4919" s="1">
        <f t="shared" si="1795"/>
        <v>50</v>
      </c>
      <c r="E4919" s="1" t="b">
        <f t="shared" si="1796"/>
        <v>0</v>
      </c>
      <c r="F4919" s="6">
        <f t="shared" si="1797"/>
        <v>4.7501542257866181E-3</v>
      </c>
      <c r="G4919" s="8">
        <f t="shared" si="1798"/>
        <v>-1.440740743354735E-3</v>
      </c>
      <c r="H4919" s="8">
        <f t="shared" si="1799"/>
        <v>-8.4041778897602187E-4</v>
      </c>
      <c r="I4919" s="8">
        <f t="shared" si="1800"/>
        <v>-1.6837047547030404E-4</v>
      </c>
      <c r="J4919" s="6">
        <f t="shared" si="1801"/>
        <v>9.855239556288448E-4</v>
      </c>
      <c r="K4919" s="6">
        <f t="shared" si="1802"/>
        <v>6.4704098384439472E-4</v>
      </c>
      <c r="L4919" s="6">
        <f t="shared" si="1803"/>
        <v>5.5323912675129909E-4</v>
      </c>
      <c r="M4919" s="9">
        <f t="shared" si="1804"/>
        <v>-1</v>
      </c>
      <c r="N4919" s="9">
        <f t="shared" si="1805"/>
        <v>-1</v>
      </c>
      <c r="O4919" s="9">
        <f t="shared" si="1806"/>
        <v>-0.30433580585487519</v>
      </c>
      <c r="P4919" s="9">
        <f t="shared" si="1807"/>
        <v>-0.76811193528495847</v>
      </c>
      <c r="Q4919" s="10">
        <f t="shared" si="1808"/>
        <v>0.19469679087195865</v>
      </c>
      <c r="R4919" s="10">
        <f t="shared" si="1811"/>
        <v>0.41089531903282162</v>
      </c>
      <c r="S4919" s="10">
        <f>_xlfn.PERCENTILE.INC($R$1519:R4919,0.75)</f>
        <v>0.8391985538703699</v>
      </c>
      <c r="T4919" s="10">
        <f t="shared" si="1812"/>
        <v>0.8391985538703699</v>
      </c>
      <c r="U4919" s="11">
        <f t="shared" si="1818"/>
        <v>0.41089531903282162</v>
      </c>
      <c r="V4919" s="10">
        <f t="shared" si="1813"/>
        <v>-0.8046761986824752</v>
      </c>
      <c r="W4919" s="10">
        <f t="shared" si="1814"/>
        <v>0.4105504122560113</v>
      </c>
      <c r="X4919" s="10">
        <f t="shared" si="1819"/>
        <v>0.51361914879102699</v>
      </c>
      <c r="Y4919" s="10">
        <f>_xlfn.PERCENTILE.INC($X$1519:X4919,0.75)</f>
        <v>1.0489981923379623</v>
      </c>
      <c r="Z4919" s="10">
        <f t="shared" si="1820"/>
        <v>1.0489981923379623</v>
      </c>
      <c r="AA4919" s="10">
        <f t="shared" si="1821"/>
        <v>0.51412817990905246</v>
      </c>
      <c r="AB4919" s="10">
        <f t="shared" si="1822"/>
        <v>-0.33036014510169026</v>
      </c>
      <c r="AC4919" s="10">
        <f t="shared" si="1823"/>
        <v>-0.16984746011562249</v>
      </c>
      <c r="AD4919" s="13">
        <f t="shared" si="1824"/>
        <v>-330360.14510169026</v>
      </c>
      <c r="AE4919" s="13">
        <f t="shared" si="1815"/>
        <v>-169847.4601156225</v>
      </c>
      <c r="AF4919" s="13"/>
      <c r="AG4919" s="2">
        <f t="shared" si="1809"/>
        <v>41982</v>
      </c>
      <c r="AH4919" s="3">
        <f t="shared" si="1816"/>
        <v>-1569.2616392862742</v>
      </c>
      <c r="AI4919" s="3">
        <f t="shared" si="1817"/>
        <v>-806.80163040734828</v>
      </c>
      <c r="AJ4919" s="3">
        <f t="shared" si="1825"/>
        <v>745979.33114489214</v>
      </c>
      <c r="AK4919" s="3">
        <f t="shared" si="1810"/>
        <v>578217.57830903237</v>
      </c>
    </row>
    <row r="4920" spans="2:37" x14ac:dyDescent="0.2">
      <c r="B4920" s="2">
        <v>41983</v>
      </c>
      <c r="C4920" s="1">
        <v>485.61</v>
      </c>
      <c r="D4920" s="1">
        <f t="shared" si="1795"/>
        <v>50</v>
      </c>
      <c r="E4920" s="1" t="b">
        <f t="shared" si="1796"/>
        <v>0</v>
      </c>
      <c r="F4920" s="6">
        <f t="shared" si="1797"/>
        <v>-6.1398661509178831E-3</v>
      </c>
      <c r="G4920" s="8">
        <f t="shared" si="1798"/>
        <v>-1.5543378496063126E-3</v>
      </c>
      <c r="H4920" s="8">
        <f t="shared" si="1799"/>
        <v>-8.6520990967989568E-4</v>
      </c>
      <c r="I4920" s="8">
        <f t="shared" si="1800"/>
        <v>-1.8938025493279228E-4</v>
      </c>
      <c r="J4920" s="6">
        <f t="shared" si="1801"/>
        <v>9.8563131136795252E-4</v>
      </c>
      <c r="K4920" s="6">
        <f t="shared" si="1802"/>
        <v>6.4550607627000898E-4</v>
      </c>
      <c r="L4920" s="6">
        <f t="shared" si="1803"/>
        <v>5.5198914004132241E-4</v>
      </c>
      <c r="M4920" s="9">
        <f t="shared" si="1804"/>
        <v>-1</v>
      </c>
      <c r="N4920" s="9">
        <f t="shared" si="1805"/>
        <v>-1</v>
      </c>
      <c r="O4920" s="9">
        <f t="shared" si="1806"/>
        <v>-0.34308692181627903</v>
      </c>
      <c r="P4920" s="9">
        <f t="shared" si="1807"/>
        <v>-0.78102897393875959</v>
      </c>
      <c r="Q4920" s="10">
        <f t="shared" si="1808"/>
        <v>0.19210621550827262</v>
      </c>
      <c r="R4920" s="10">
        <f t="shared" si="1811"/>
        <v>0.41643629170631902</v>
      </c>
      <c r="S4920" s="10">
        <f>_xlfn.PERCENTILE.INC($R$1519:R4920,0.75)</f>
        <v>0.83910244395983957</v>
      </c>
      <c r="T4920" s="10">
        <f t="shared" si="1812"/>
        <v>0.83910244395983957</v>
      </c>
      <c r="U4920" s="11">
        <f t="shared" si="1818"/>
        <v>0.41643629170631902</v>
      </c>
      <c r="V4920" s="10">
        <f t="shared" si="1813"/>
        <v>-0.8046761986824752</v>
      </c>
      <c r="W4920" s="10">
        <f t="shared" si="1814"/>
        <v>0.4105504122560113</v>
      </c>
      <c r="X4920" s="10">
        <f t="shared" si="1819"/>
        <v>0.5205453646328988</v>
      </c>
      <c r="Y4920" s="10">
        <f>_xlfn.PERCENTILE.INC($X$1519:X4920,0.75)</f>
        <v>1.0488780549497994</v>
      </c>
      <c r="Z4920" s="10">
        <f t="shared" si="1820"/>
        <v>1.0488780549497994</v>
      </c>
      <c r="AA4920" s="10">
        <f t="shared" si="1821"/>
        <v>0.51412817990905246</v>
      </c>
      <c r="AB4920" s="10">
        <f t="shared" si="1822"/>
        <v>-0.33036014510169026</v>
      </c>
      <c r="AC4920" s="10">
        <f t="shared" si="1823"/>
        <v>-0.16984746011562249</v>
      </c>
      <c r="AD4920" s="13">
        <f t="shared" si="1824"/>
        <v>-330360.14510169026</v>
      </c>
      <c r="AE4920" s="13">
        <f t="shared" si="1815"/>
        <v>-169847.4601156225</v>
      </c>
      <c r="AF4920" s="13"/>
      <c r="AG4920" s="2">
        <f t="shared" si="1809"/>
        <v>41983</v>
      </c>
      <c r="AH4920" s="3">
        <f t="shared" si="1816"/>
        <v>2028.3670725221882</v>
      </c>
      <c r="AI4920" s="3">
        <f t="shared" si="1817"/>
        <v>1042.8406711832858</v>
      </c>
      <c r="AJ4920" s="3">
        <f t="shared" si="1825"/>
        <v>748007.69821741432</v>
      </c>
      <c r="AK4920" s="3">
        <f t="shared" si="1810"/>
        <v>579260.41898021568</v>
      </c>
    </row>
    <row r="4921" spans="2:37" x14ac:dyDescent="0.2">
      <c r="B4921" s="2">
        <v>41984</v>
      </c>
      <c r="C4921" s="1">
        <v>477.83</v>
      </c>
      <c r="D4921" s="1">
        <f t="shared" si="1795"/>
        <v>50</v>
      </c>
      <c r="E4921" s="1" t="b">
        <f t="shared" si="1796"/>
        <v>0</v>
      </c>
      <c r="F4921" s="6">
        <f t="shared" si="1797"/>
        <v>-1.6021086880418478E-2</v>
      </c>
      <c r="G4921" s="8">
        <f t="shared" si="1798"/>
        <v>-1.8732940876001866E-3</v>
      </c>
      <c r="H4921" s="8">
        <f t="shared" si="1799"/>
        <v>-1.0019565644029116E-3</v>
      </c>
      <c r="I4921" s="8">
        <f t="shared" si="1800"/>
        <v>-3.083237046419972E-4</v>
      </c>
      <c r="J4921" s="6">
        <f t="shared" si="1801"/>
        <v>9.8614245730159695E-4</v>
      </c>
      <c r="K4921" s="6">
        <f t="shared" si="1802"/>
        <v>6.4407072122873738E-4</v>
      </c>
      <c r="L4921" s="6">
        <f t="shared" si="1803"/>
        <v>5.5078346408751018E-4</v>
      </c>
      <c r="M4921" s="9">
        <f t="shared" si="1804"/>
        <v>-1</v>
      </c>
      <c r="N4921" s="9">
        <f t="shared" si="1805"/>
        <v>-1</v>
      </c>
      <c r="O4921" s="9">
        <f t="shared" si="1806"/>
        <v>-0.55979114251877715</v>
      </c>
      <c r="P4921" s="9">
        <f t="shared" si="1807"/>
        <v>-0.85326371417292568</v>
      </c>
      <c r="Q4921" s="10">
        <f t="shared" si="1808"/>
        <v>0.19425080514868537</v>
      </c>
      <c r="R4921" s="10">
        <f t="shared" si="1811"/>
        <v>0.41183870480622004</v>
      </c>
      <c r="S4921" s="10">
        <f>_xlfn.PERCENTILE.INC($R$1519:R4921,0.75)</f>
        <v>0.83900633404930913</v>
      </c>
      <c r="T4921" s="10">
        <f t="shared" si="1812"/>
        <v>0.83900633404930913</v>
      </c>
      <c r="U4921" s="11">
        <f t="shared" si="1818"/>
        <v>0.41183870480622004</v>
      </c>
      <c r="V4921" s="10">
        <f t="shared" si="1813"/>
        <v>-0.8046761986824752</v>
      </c>
      <c r="W4921" s="10">
        <f t="shared" si="1814"/>
        <v>0.4105504122560113</v>
      </c>
      <c r="X4921" s="10">
        <f t="shared" si="1819"/>
        <v>0.51479838100777509</v>
      </c>
      <c r="Y4921" s="10">
        <f>_xlfn.PERCENTILE.INC($X$1519:X4921,0.75)</f>
        <v>1.0487579175616364</v>
      </c>
      <c r="Z4921" s="10">
        <f t="shared" si="1820"/>
        <v>1.0487579175616364</v>
      </c>
      <c r="AA4921" s="10">
        <f t="shared" si="1821"/>
        <v>0.51412817990905246</v>
      </c>
      <c r="AB4921" s="10">
        <f t="shared" si="1822"/>
        <v>-0.33036014510169026</v>
      </c>
      <c r="AC4921" s="10">
        <f t="shared" si="1823"/>
        <v>-0.16984746011562249</v>
      </c>
      <c r="AD4921" s="13">
        <f t="shared" si="1824"/>
        <v>-330360.14510169026</v>
      </c>
      <c r="AE4921" s="13">
        <f t="shared" si="1815"/>
        <v>-169847.4601156225</v>
      </c>
      <c r="AF4921" s="13"/>
      <c r="AG4921" s="2">
        <f t="shared" si="1809"/>
        <v>41984</v>
      </c>
      <c r="AH4921" s="3">
        <f t="shared" si="1816"/>
        <v>5292.7285865018348</v>
      </c>
      <c r="AI4921" s="3">
        <f t="shared" si="1817"/>
        <v>2721.1409149308001</v>
      </c>
      <c r="AJ4921" s="3">
        <f t="shared" si="1825"/>
        <v>753300.42680391611</v>
      </c>
      <c r="AK4921" s="3">
        <f t="shared" si="1810"/>
        <v>581981.55989514652</v>
      </c>
    </row>
    <row r="4922" spans="2:37" x14ac:dyDescent="0.2">
      <c r="B4922" s="2">
        <v>41985</v>
      </c>
      <c r="C4922" s="1">
        <v>474.25</v>
      </c>
      <c r="D4922" s="1">
        <f t="shared" si="1795"/>
        <v>50</v>
      </c>
      <c r="E4922" s="1" t="b">
        <f t="shared" si="1796"/>
        <v>0</v>
      </c>
      <c r="F4922" s="6">
        <f t="shared" si="1797"/>
        <v>-7.4922043404558325E-3</v>
      </c>
      <c r="G4922" s="8">
        <f t="shared" si="1798"/>
        <v>-2.017924995503179E-3</v>
      </c>
      <c r="H4922" s="8">
        <f t="shared" si="1799"/>
        <v>-1.0906619956806266E-3</v>
      </c>
      <c r="I4922" s="8">
        <f t="shared" si="1800"/>
        <v>-3.7694685591081213E-4</v>
      </c>
      <c r="J4922" s="6">
        <f t="shared" si="1801"/>
        <v>9.8714123994903306E-4</v>
      </c>
      <c r="K4922" s="6">
        <f t="shared" si="1802"/>
        <v>6.4276499126169121E-4</v>
      </c>
      <c r="L4922" s="6">
        <f t="shared" si="1803"/>
        <v>5.4963685310552128E-4</v>
      </c>
      <c r="M4922" s="9">
        <f t="shared" si="1804"/>
        <v>-1</v>
      </c>
      <c r="N4922" s="9">
        <f t="shared" si="1805"/>
        <v>-1</v>
      </c>
      <c r="O4922" s="9">
        <f t="shared" si="1806"/>
        <v>-0.68581073809190973</v>
      </c>
      <c r="P4922" s="9">
        <f t="shared" si="1807"/>
        <v>-0.89527024603063665</v>
      </c>
      <c r="Q4922" s="10">
        <f t="shared" si="1808"/>
        <v>0.19434480630080567</v>
      </c>
      <c r="R4922" s="10">
        <f t="shared" si="1811"/>
        <v>0.4116395056947213</v>
      </c>
      <c r="S4922" s="10">
        <f>_xlfn.PERCENTILE.INC($R$1519:R4922,0.75)</f>
        <v>0.83891022413877869</v>
      </c>
      <c r="T4922" s="10">
        <f t="shared" si="1812"/>
        <v>0.83891022413877869</v>
      </c>
      <c r="U4922" s="11">
        <f t="shared" si="1818"/>
        <v>0.4116395056947213</v>
      </c>
      <c r="V4922" s="10">
        <f t="shared" si="1813"/>
        <v>-0.8046761986824752</v>
      </c>
      <c r="W4922" s="10">
        <f t="shared" si="1814"/>
        <v>0.4105504122560113</v>
      </c>
      <c r="X4922" s="10">
        <f t="shared" si="1819"/>
        <v>0.51454938211840162</v>
      </c>
      <c r="Y4922" s="10">
        <f>_xlfn.PERCENTILE.INC($X$1519:X4922,0.75)</f>
        <v>1.0486377801734734</v>
      </c>
      <c r="Z4922" s="10">
        <f t="shared" si="1820"/>
        <v>1.0486377801734734</v>
      </c>
      <c r="AA4922" s="10">
        <f t="shared" si="1821"/>
        <v>0.51412817990905246</v>
      </c>
      <c r="AB4922" s="10">
        <f t="shared" si="1822"/>
        <v>-0.33036014510169026</v>
      </c>
      <c r="AC4922" s="10">
        <f t="shared" si="1823"/>
        <v>-0.16984746011562249</v>
      </c>
      <c r="AD4922" s="13">
        <f t="shared" si="1824"/>
        <v>-330360.14510169026</v>
      </c>
      <c r="AE4922" s="13">
        <f t="shared" si="1815"/>
        <v>-169847.4601156225</v>
      </c>
      <c r="AF4922" s="13"/>
      <c r="AG4922" s="2">
        <f t="shared" si="1809"/>
        <v>41985</v>
      </c>
      <c r="AH4922" s="3">
        <f t="shared" si="1816"/>
        <v>2475.1257130445024</v>
      </c>
      <c r="AI4922" s="3">
        <f t="shared" si="1817"/>
        <v>1272.5318778936658</v>
      </c>
      <c r="AJ4922" s="3">
        <f t="shared" si="1825"/>
        <v>755775.55251696066</v>
      </c>
      <c r="AK4922" s="3">
        <f t="shared" si="1810"/>
        <v>583254.09177304024</v>
      </c>
    </row>
    <row r="4923" spans="2:37" x14ac:dyDescent="0.2">
      <c r="B4923" s="2">
        <v>41988</v>
      </c>
      <c r="C4923" s="1">
        <v>471.3</v>
      </c>
      <c r="D4923" s="1">
        <f t="shared" si="1795"/>
        <v>51</v>
      </c>
      <c r="E4923" s="1" t="b">
        <f t="shared" si="1796"/>
        <v>1</v>
      </c>
      <c r="F4923" s="6">
        <f t="shared" si="1797"/>
        <v>-6.2203479177648235E-3</v>
      </c>
      <c r="G4923" s="8">
        <f t="shared" si="1798"/>
        <v>-2.0384042750078491E-3</v>
      </c>
      <c r="H4923" s="8">
        <f t="shared" si="1799"/>
        <v>-1.1253310450964565E-3</v>
      </c>
      <c r="I4923" s="8">
        <f t="shared" si="1800"/>
        <v>-4.3126543572822456E-4</v>
      </c>
      <c r="J4923" s="6">
        <f t="shared" si="1801"/>
        <v>9.8782444479377039E-4</v>
      </c>
      <c r="K4923" s="6">
        <f t="shared" si="1802"/>
        <v>6.4129041890259955E-4</v>
      </c>
      <c r="L4923" s="6">
        <f t="shared" si="1803"/>
        <v>5.4824277976317851E-4</v>
      </c>
      <c r="M4923" s="9">
        <f t="shared" si="1804"/>
        <v>-1</v>
      </c>
      <c r="N4923" s="9">
        <f t="shared" si="1805"/>
        <v>-1</v>
      </c>
      <c r="O4923" s="9">
        <f t="shared" si="1806"/>
        <v>-0.78663222143028677</v>
      </c>
      <c r="P4923" s="9">
        <f t="shared" si="1807"/>
        <v>-0.92887740714342881</v>
      </c>
      <c r="Q4923" s="10">
        <f t="shared" si="1808"/>
        <v>0.19456079777724117</v>
      </c>
      <c r="R4923" s="10">
        <f t="shared" si="1811"/>
        <v>0.41118252450627046</v>
      </c>
      <c r="S4923" s="10">
        <f>_xlfn.PERCENTILE.INC($R$1519:R4923,0.75)</f>
        <v>0.83881411422824836</v>
      </c>
      <c r="T4923" s="10">
        <f t="shared" si="1812"/>
        <v>0.83881411422824836</v>
      </c>
      <c r="U4923" s="11">
        <f t="shared" si="1818"/>
        <v>0.41118252450627046</v>
      </c>
      <c r="V4923" s="10">
        <f t="shared" si="1813"/>
        <v>-0.89527024603063665</v>
      </c>
      <c r="W4923" s="10">
        <f t="shared" si="1814"/>
        <v>0.4116395056947213</v>
      </c>
      <c r="X4923" s="10">
        <f t="shared" si="1819"/>
        <v>0.51397815563283811</v>
      </c>
      <c r="Y4923" s="10">
        <f>_xlfn.PERCENTILE.INC($X$1519:X4923,0.75)</f>
        <v>1.0485176427853105</v>
      </c>
      <c r="Z4923" s="10">
        <f t="shared" si="1820"/>
        <v>1.0485176427853105</v>
      </c>
      <c r="AA4923" s="10">
        <f t="shared" si="1821"/>
        <v>0.51397815563283811</v>
      </c>
      <c r="AB4923" s="10">
        <f t="shared" si="1822"/>
        <v>-0.36852860153924277</v>
      </c>
      <c r="AC4923" s="10">
        <f t="shared" si="1823"/>
        <v>-0.18941565091708909</v>
      </c>
      <c r="AD4923" s="13">
        <f t="shared" si="1824"/>
        <v>-368528.60153924278</v>
      </c>
      <c r="AE4923" s="13">
        <f t="shared" si="1815"/>
        <v>-189415.65091708908</v>
      </c>
      <c r="AF4923" s="13"/>
      <c r="AG4923" s="2">
        <f t="shared" si="1809"/>
        <v>41988</v>
      </c>
      <c r="AH4923" s="3">
        <f t="shared" si="1816"/>
        <v>2054.9550406957837</v>
      </c>
      <c r="AI4923" s="3">
        <f t="shared" si="1817"/>
        <v>1056.5102948678564</v>
      </c>
      <c r="AJ4923" s="3">
        <f t="shared" si="1825"/>
        <v>757830.50755765638</v>
      </c>
      <c r="AK4923" s="3">
        <f t="shared" si="1810"/>
        <v>584310.60206790816</v>
      </c>
    </row>
    <row r="4924" spans="2:37" x14ac:dyDescent="0.2">
      <c r="B4924" s="2">
        <v>41989</v>
      </c>
      <c r="C4924" s="1">
        <v>460.43</v>
      </c>
      <c r="D4924" s="1">
        <f t="shared" si="1795"/>
        <v>51</v>
      </c>
      <c r="E4924" s="1" t="b">
        <f t="shared" si="1796"/>
        <v>0</v>
      </c>
      <c r="F4924" s="6">
        <f t="shared" si="1797"/>
        <v>-2.3063865902821945E-2</v>
      </c>
      <c r="G4924" s="8">
        <f t="shared" si="1798"/>
        <v>-2.4853154615006681E-3</v>
      </c>
      <c r="H4924" s="8">
        <f t="shared" si="1799"/>
        <v>-1.4121815677513797E-3</v>
      </c>
      <c r="I4924" s="8">
        <f t="shared" si="1800"/>
        <v>-5.8870397867002826E-4</v>
      </c>
      <c r="J4924" s="6">
        <f t="shared" si="1801"/>
        <v>9.8953815707413179E-4</v>
      </c>
      <c r="K4924" s="6">
        <f t="shared" si="1802"/>
        <v>6.405285158806672E-4</v>
      </c>
      <c r="L4924" s="6">
        <f t="shared" si="1803"/>
        <v>5.4728394317401835E-4</v>
      </c>
      <c r="M4924" s="9">
        <f t="shared" si="1804"/>
        <v>-1</v>
      </c>
      <c r="N4924" s="9">
        <f t="shared" si="1805"/>
        <v>-1</v>
      </c>
      <c r="O4924" s="9">
        <f t="shared" si="1806"/>
        <v>-1</v>
      </c>
      <c r="P4924" s="9">
        <f t="shared" si="1807"/>
        <v>-1</v>
      </c>
      <c r="Q4924" s="10">
        <f t="shared" si="1808"/>
        <v>0.19862427305863278</v>
      </c>
      <c r="R4924" s="10">
        <f t="shared" si="1811"/>
        <v>0.4027705112173498</v>
      </c>
      <c r="S4924" s="10">
        <f>_xlfn.PERCENTILE.INC($R$1519:R4924,0.75)</f>
        <v>0.83869879149584647</v>
      </c>
      <c r="T4924" s="10">
        <f t="shared" si="1812"/>
        <v>0.83869879149584647</v>
      </c>
      <c r="U4924" s="11">
        <f t="shared" si="1818"/>
        <v>0.4027705112173498</v>
      </c>
      <c r="V4924" s="10">
        <f t="shared" si="1813"/>
        <v>-0.89527024603063665</v>
      </c>
      <c r="W4924" s="10">
        <f t="shared" si="1814"/>
        <v>0.4116395056947213</v>
      </c>
      <c r="X4924" s="10">
        <f t="shared" si="1819"/>
        <v>0.50346313902168727</v>
      </c>
      <c r="Y4924" s="10">
        <f>_xlfn.PERCENTILE.INC($X$1519:X4924,0.75)</f>
        <v>1.048373489369808</v>
      </c>
      <c r="Z4924" s="10">
        <f t="shared" si="1820"/>
        <v>1.048373489369808</v>
      </c>
      <c r="AA4924" s="10">
        <f t="shared" si="1821"/>
        <v>0.51397815563283811</v>
      </c>
      <c r="AB4924" s="10">
        <f t="shared" si="1822"/>
        <v>-0.36852860153924277</v>
      </c>
      <c r="AC4924" s="10">
        <f t="shared" si="1823"/>
        <v>-0.18941565091708909</v>
      </c>
      <c r="AD4924" s="13">
        <f t="shared" si="1824"/>
        <v>-368528.60153924278</v>
      </c>
      <c r="AE4924" s="13">
        <f t="shared" si="1815"/>
        <v>-189415.65091708908</v>
      </c>
      <c r="AF4924" s="13"/>
      <c r="AG4924" s="2">
        <f t="shared" si="1809"/>
        <v>41989</v>
      </c>
      <c r="AH4924" s="3">
        <f t="shared" si="1816"/>
        <v>8499.6942472555966</v>
      </c>
      <c r="AI4924" s="3">
        <f t="shared" si="1817"/>
        <v>4368.6571726474749</v>
      </c>
      <c r="AJ4924" s="3">
        <f t="shared" si="1825"/>
        <v>766330.20180491195</v>
      </c>
      <c r="AK4924" s="3">
        <f t="shared" si="1810"/>
        <v>588679.25924055558</v>
      </c>
    </row>
    <row r="4925" spans="2:37" x14ac:dyDescent="0.2">
      <c r="B4925" s="2">
        <v>41990</v>
      </c>
      <c r="C4925" s="1">
        <v>471.28</v>
      </c>
      <c r="D4925" s="1">
        <f t="shared" si="1795"/>
        <v>51</v>
      </c>
      <c r="E4925" s="1" t="b">
        <f t="shared" si="1796"/>
        <v>0</v>
      </c>
      <c r="F4925" s="6">
        <f t="shared" si="1797"/>
        <v>2.3564928436461408E-2</v>
      </c>
      <c r="G4925" s="8">
        <f t="shared" si="1798"/>
        <v>-1.9148954271513733E-3</v>
      </c>
      <c r="H4925" s="8">
        <f t="shared" si="1799"/>
        <v>-1.1826554297467997E-3</v>
      </c>
      <c r="I4925" s="8">
        <f t="shared" si="1800"/>
        <v>-4.060947735292403E-4</v>
      </c>
      <c r="J4925" s="6">
        <f t="shared" si="1801"/>
        <v>9.9048755658287719E-4</v>
      </c>
      <c r="K4925" s="6">
        <f t="shared" si="1802"/>
        <v>6.3959485717854749E-4</v>
      </c>
      <c r="L4925" s="6">
        <f t="shared" si="1803"/>
        <v>5.462422027169777E-4</v>
      </c>
      <c r="M4925" s="9">
        <f t="shared" si="1804"/>
        <v>-1</v>
      </c>
      <c r="N4925" s="9">
        <f t="shared" si="1805"/>
        <v>-1</v>
      </c>
      <c r="O4925" s="9">
        <f t="shared" si="1806"/>
        <v>-0.74343353829006242</v>
      </c>
      <c r="P4925" s="9">
        <f t="shared" si="1807"/>
        <v>-0.91447784609668747</v>
      </c>
      <c r="Q4925" s="10">
        <f t="shared" si="1808"/>
        <v>0.205338227921182</v>
      </c>
      <c r="R4925" s="10">
        <f t="shared" si="1811"/>
        <v>0.38960110258040981</v>
      </c>
      <c r="S4925" s="10">
        <f>_xlfn.PERCENTILE.INC($R$1519:R4925,0.75)</f>
        <v>0.83858346876344458</v>
      </c>
      <c r="T4925" s="10">
        <f t="shared" si="1812"/>
        <v>0.83858346876344458</v>
      </c>
      <c r="U4925" s="11">
        <f t="shared" si="1818"/>
        <v>0.38960110258040981</v>
      </c>
      <c r="V4925" s="10">
        <f t="shared" si="1813"/>
        <v>-0.89527024603063665</v>
      </c>
      <c r="W4925" s="10">
        <f t="shared" si="1814"/>
        <v>0.4116395056947213</v>
      </c>
      <c r="X4925" s="10">
        <f t="shared" si="1819"/>
        <v>0.48700137822551232</v>
      </c>
      <c r="Y4925" s="10">
        <f>_xlfn.PERCENTILE.INC($X$1519:X4925,0.75)</f>
        <v>1.0482293359543058</v>
      </c>
      <c r="Z4925" s="10">
        <f t="shared" si="1820"/>
        <v>1.0482293359543058</v>
      </c>
      <c r="AA4925" s="10">
        <f t="shared" si="1821"/>
        <v>0.51397815563283811</v>
      </c>
      <c r="AB4925" s="10">
        <f t="shared" si="1822"/>
        <v>-0.36852860153924277</v>
      </c>
      <c r="AC4925" s="10">
        <f t="shared" si="1823"/>
        <v>-0.18941565091708909</v>
      </c>
      <c r="AD4925" s="13">
        <f t="shared" si="1824"/>
        <v>-368528.60153924278</v>
      </c>
      <c r="AE4925" s="13">
        <f t="shared" si="1815"/>
        <v>-189415.65091708908</v>
      </c>
      <c r="AF4925" s="13"/>
      <c r="AG4925" s="2">
        <f t="shared" si="1809"/>
        <v>41990</v>
      </c>
      <c r="AH4925" s="3">
        <f t="shared" si="1816"/>
        <v>-8684.350122061458</v>
      </c>
      <c r="AI4925" s="3">
        <f t="shared" si="1817"/>
        <v>-4463.5662586069593</v>
      </c>
      <c r="AJ4925" s="3">
        <f t="shared" si="1825"/>
        <v>757645.85168285051</v>
      </c>
      <c r="AK4925" s="3">
        <f t="shared" si="1810"/>
        <v>584215.69298194861</v>
      </c>
    </row>
    <row r="4926" spans="2:37" x14ac:dyDescent="0.2">
      <c r="B4926" s="2">
        <v>41991</v>
      </c>
      <c r="C4926" s="1">
        <v>477.29</v>
      </c>
      <c r="D4926" s="1">
        <f t="shared" ref="D4926:D4989" si="1826">IF(B4926&lt;&gt;"",WEEKNUM(B4926),"")</f>
        <v>51</v>
      </c>
      <c r="E4926" s="1" t="b">
        <f t="shared" ref="E4926:E4989" si="1827">IF(B4926&lt;&gt;"",IF(D4926&lt;&gt;D4925,TRUE,FALSE),"")</f>
        <v>0</v>
      </c>
      <c r="F4926" s="6">
        <f t="shared" ref="F4926:F4989" si="1828">IF(B4926&lt;&gt;"",C4926/C4925-1,"")</f>
        <v>1.2752503819385641E-2</v>
      </c>
      <c r="G4926" s="8">
        <f t="shared" ref="G4926:G4989" si="1829">IF(B4926&lt;&gt;"",ma(F4861:F4926,"e"),"")</f>
        <v>-1.4292739628337298E-3</v>
      </c>
      <c r="H4926" s="8">
        <f t="shared" ref="H4926:H4989" si="1830">IF(B4926&lt;&gt;"",ma(F4795:F4926,"e"),"")</f>
        <v>-1.0459182839923273E-3</v>
      </c>
      <c r="I4926" s="8">
        <f t="shared" ref="I4926:I4989" si="1831">IF(B4926&lt;&gt;"",ma(F4677:F4926,"e"),"")</f>
        <v>-3.1620740841171861E-4</v>
      </c>
      <c r="J4926" s="6">
        <f t="shared" ref="J4926:J4989" si="1832">IF(B4926&lt;&gt;"",_xlfn.STDEV.S(G3677:G4926),"")</f>
        <v>9.908588870296399E-4</v>
      </c>
      <c r="K4926" s="6">
        <f t="shared" ref="K4926:K4989" si="1833">IF(B4926&lt;&gt;"",_xlfn.STDEV.S(H3677:H4926),"")</f>
        <v>6.3872238899797444E-4</v>
      </c>
      <c r="L4926" s="6">
        <f t="shared" ref="L4926:L4989" si="1834">IF(B4926&lt;&gt;"",_xlfn.STDEV.S(I3677:I4926),"")</f>
        <v>5.450547747191429E-4</v>
      </c>
      <c r="M4926" s="9">
        <f t="shared" ref="M4926:M4989" si="1835">IF(B4926&lt;&gt;"",MIN(1,MAX(-1,G4926/J4926)),"")</f>
        <v>-1</v>
      </c>
      <c r="N4926" s="9">
        <f t="shared" ref="N4926:N4989" si="1836">IF(B4926&lt;&gt;"",MIN(1,MAX(-1,H4926/K4926)),"")</f>
        <v>-1</v>
      </c>
      <c r="O4926" s="9">
        <f t="shared" ref="O4926:O4989" si="1837">IF(B4926&lt;&gt;"",MIN(1,MAX(-1,I4926/L4926)),"")</f>
        <v>-0.58013877334558661</v>
      </c>
      <c r="P4926" s="9">
        <f t="shared" ref="P4926:P4989" si="1838">IF(B4926&lt;&gt;"",AVERAGE(M4926:O4926),"")</f>
        <v>-0.86004625778186217</v>
      </c>
      <c r="Q4926" s="10">
        <f t="shared" ref="Q4926:Q4989" si="1839">IF(B4926&lt;&gt;"",SQRT(250)*_xlfn.STDEV.S(F4867:F4926),"")</f>
        <v>0.20702723640324336</v>
      </c>
      <c r="R4926" s="10">
        <f t="shared" si="1811"/>
        <v>0.3864225856938826</v>
      </c>
      <c r="S4926" s="10">
        <f>_xlfn.PERCENTILE.INC($R$1519:R4926,0.75)</f>
        <v>0.83846814603104269</v>
      </c>
      <c r="T4926" s="10">
        <f t="shared" si="1812"/>
        <v>0.83846814603104269</v>
      </c>
      <c r="U4926" s="11">
        <f t="shared" si="1818"/>
        <v>0.3864225856938826</v>
      </c>
      <c r="V4926" s="10">
        <f t="shared" si="1813"/>
        <v>-0.89527024603063665</v>
      </c>
      <c r="W4926" s="10">
        <f t="shared" si="1814"/>
        <v>0.4116395056947213</v>
      </c>
      <c r="X4926" s="10">
        <f t="shared" si="1819"/>
        <v>0.4830282321173533</v>
      </c>
      <c r="Y4926" s="10">
        <f>_xlfn.PERCENTILE.INC($X$1519:X4926,0.75)</f>
        <v>1.0480851825388033</v>
      </c>
      <c r="Z4926" s="10">
        <f t="shared" si="1820"/>
        <v>1.0480851825388033</v>
      </c>
      <c r="AA4926" s="10">
        <f t="shared" si="1821"/>
        <v>0.51397815563283811</v>
      </c>
      <c r="AB4926" s="10">
        <f t="shared" si="1822"/>
        <v>-0.36852860153924277</v>
      </c>
      <c r="AC4926" s="10">
        <f t="shared" si="1823"/>
        <v>-0.18941565091708909</v>
      </c>
      <c r="AD4926" s="13">
        <f t="shared" si="1824"/>
        <v>-368528.60153924278</v>
      </c>
      <c r="AE4926" s="13">
        <f t="shared" si="1815"/>
        <v>-189415.65091708908</v>
      </c>
      <c r="AF4926" s="13"/>
      <c r="AG4926" s="2">
        <f t="shared" ref="AG4926:AG4989" si="1840">B4926</f>
        <v>41991</v>
      </c>
      <c r="AH4926" s="3">
        <f t="shared" si="1816"/>
        <v>-4699.6623986820423</v>
      </c>
      <c r="AI4926" s="3">
        <f t="shared" si="1817"/>
        <v>-2415.5238117715958</v>
      </c>
      <c r="AJ4926" s="3">
        <f t="shared" si="1825"/>
        <v>752946.18928416842</v>
      </c>
      <c r="AK4926" s="3">
        <f t="shared" ref="AK4926:AK4989" si="1841">AK4925+AI4926</f>
        <v>581800.16917017696</v>
      </c>
    </row>
    <row r="4927" spans="2:37" x14ac:dyDescent="0.2">
      <c r="B4927" s="2">
        <v>41992</v>
      </c>
      <c r="C4927" s="1">
        <v>479.27</v>
      </c>
      <c r="D4927" s="1">
        <f t="shared" si="1826"/>
        <v>51</v>
      </c>
      <c r="E4927" s="1" t="b">
        <f t="shared" si="1827"/>
        <v>0</v>
      </c>
      <c r="F4927" s="6">
        <f t="shared" si="1828"/>
        <v>4.1484212952291877E-3</v>
      </c>
      <c r="G4927" s="8">
        <f t="shared" si="1829"/>
        <v>-1.2606656608667823E-3</v>
      </c>
      <c r="H4927" s="8">
        <f t="shared" si="1830"/>
        <v>-9.9314494104058969E-4</v>
      </c>
      <c r="I4927" s="8">
        <f t="shared" si="1831"/>
        <v>-3.0016741982353477E-4</v>
      </c>
      <c r="J4927" s="6">
        <f t="shared" si="1832"/>
        <v>9.9074906786543872E-4</v>
      </c>
      <c r="K4927" s="6">
        <f t="shared" si="1833"/>
        <v>6.3761984057034127E-4</v>
      </c>
      <c r="L4927" s="6">
        <f t="shared" si="1834"/>
        <v>5.4374011874550878E-4</v>
      </c>
      <c r="M4927" s="9">
        <f t="shared" si="1835"/>
        <v>-1</v>
      </c>
      <c r="N4927" s="9">
        <f t="shared" si="1836"/>
        <v>-1</v>
      </c>
      <c r="O4927" s="9">
        <f t="shared" si="1837"/>
        <v>-0.55204206839853331</v>
      </c>
      <c r="P4927" s="9">
        <f t="shared" si="1838"/>
        <v>-0.8506806894661777</v>
      </c>
      <c r="Q4927" s="10">
        <f t="shared" si="1839"/>
        <v>0.20708226512956635</v>
      </c>
      <c r="R4927" s="10">
        <f t="shared" si="1811"/>
        <v>0.38631990020944545</v>
      </c>
      <c r="S4927" s="10">
        <f>_xlfn.PERCENTILE.INC($R$1519:R4927,0.75)</f>
        <v>0.8383528232986408</v>
      </c>
      <c r="T4927" s="10">
        <f t="shared" si="1812"/>
        <v>0.8383528232986408</v>
      </c>
      <c r="U4927" s="11">
        <f t="shared" si="1818"/>
        <v>0.38631990020944545</v>
      </c>
      <c r="V4927" s="10">
        <f t="shared" si="1813"/>
        <v>-0.89527024603063665</v>
      </c>
      <c r="W4927" s="10">
        <f t="shared" si="1814"/>
        <v>0.4116395056947213</v>
      </c>
      <c r="X4927" s="10">
        <f t="shared" si="1819"/>
        <v>0.48289987526180689</v>
      </c>
      <c r="Y4927" s="10">
        <f>_xlfn.PERCENTILE.INC($X$1519:X4927,0.75)</f>
        <v>1.0479410291233009</v>
      </c>
      <c r="Z4927" s="10">
        <f t="shared" si="1820"/>
        <v>1.0479410291233009</v>
      </c>
      <c r="AA4927" s="10">
        <f t="shared" si="1821"/>
        <v>0.51397815563283811</v>
      </c>
      <c r="AB4927" s="10">
        <f t="shared" si="1822"/>
        <v>-0.36852860153924277</v>
      </c>
      <c r="AC4927" s="10">
        <f t="shared" si="1823"/>
        <v>-0.18941565091708909</v>
      </c>
      <c r="AD4927" s="13">
        <f t="shared" si="1824"/>
        <v>-368528.60153924278</v>
      </c>
      <c r="AE4927" s="13">
        <f t="shared" si="1815"/>
        <v>-189415.65091708908</v>
      </c>
      <c r="AF4927" s="13"/>
      <c r="AG4927" s="2">
        <f t="shared" si="1840"/>
        <v>41992</v>
      </c>
      <c r="AH4927" s="3">
        <f t="shared" si="1816"/>
        <v>-1528.8118985264268</v>
      </c>
      <c r="AI4927" s="3">
        <f t="shared" si="1817"/>
        <v>-785.77591991415034</v>
      </c>
      <c r="AJ4927" s="3">
        <f t="shared" si="1825"/>
        <v>751417.37738564203</v>
      </c>
      <c r="AK4927" s="3">
        <f t="shared" si="1841"/>
        <v>581014.39325026283</v>
      </c>
    </row>
    <row r="4928" spans="2:37" x14ac:dyDescent="0.2">
      <c r="B4928" s="2">
        <v>41995</v>
      </c>
      <c r="C4928" s="1">
        <v>479.44</v>
      </c>
      <c r="D4928" s="1">
        <f t="shared" si="1826"/>
        <v>52</v>
      </c>
      <c r="E4928" s="1" t="b">
        <f t="shared" si="1827"/>
        <v>1</v>
      </c>
      <c r="F4928" s="6">
        <f t="shared" si="1828"/>
        <v>3.5470611555066256E-4</v>
      </c>
      <c r="G4928" s="8">
        <f t="shared" si="1829"/>
        <v>-1.2633549206712323E-3</v>
      </c>
      <c r="H4928" s="8">
        <f t="shared" si="1830"/>
        <v>-9.7440625614015946E-4</v>
      </c>
      <c r="I4928" s="8">
        <f t="shared" si="1831"/>
        <v>-3.1462870559623667E-4</v>
      </c>
      <c r="J4928" s="6">
        <f t="shared" si="1832"/>
        <v>9.9071983116335682E-4</v>
      </c>
      <c r="K4928" s="6">
        <f t="shared" si="1833"/>
        <v>6.3673348715390901E-4</v>
      </c>
      <c r="L4928" s="6">
        <f t="shared" si="1834"/>
        <v>5.42548515163835E-4</v>
      </c>
      <c r="M4928" s="9">
        <f t="shared" si="1835"/>
        <v>-1</v>
      </c>
      <c r="N4928" s="9">
        <f t="shared" si="1836"/>
        <v>-1</v>
      </c>
      <c r="O4928" s="9">
        <f t="shared" si="1837"/>
        <v>-0.57990888704437293</v>
      </c>
      <c r="P4928" s="9">
        <f t="shared" si="1838"/>
        <v>-0.8599696290147909</v>
      </c>
      <c r="Q4928" s="10">
        <f t="shared" si="1839"/>
        <v>0.20710359959877239</v>
      </c>
      <c r="R4928" s="10">
        <f t="shared" si="1811"/>
        <v>0.38628010403965091</v>
      </c>
      <c r="S4928" s="10">
        <f>_xlfn.PERCENTILE.INC($R$1519:R4928,0.75)</f>
        <v>0.83823655378586148</v>
      </c>
      <c r="T4928" s="10">
        <f t="shared" si="1812"/>
        <v>0.83823655378586148</v>
      </c>
      <c r="U4928" s="11">
        <f t="shared" si="1818"/>
        <v>0.38628010403965091</v>
      </c>
      <c r="V4928" s="10">
        <f t="shared" si="1813"/>
        <v>-0.8506806894661777</v>
      </c>
      <c r="W4928" s="10">
        <f t="shared" si="1814"/>
        <v>0.38631990020944545</v>
      </c>
      <c r="X4928" s="10">
        <f t="shared" si="1819"/>
        <v>0.48285013004956362</v>
      </c>
      <c r="Y4928" s="10">
        <f>_xlfn.PERCENTILE.INC($X$1519:X4928,0.75)</f>
        <v>1.0477956922323268</v>
      </c>
      <c r="Z4928" s="10">
        <f t="shared" si="1820"/>
        <v>1.0477956922323268</v>
      </c>
      <c r="AA4928" s="10">
        <f t="shared" si="1821"/>
        <v>0.48285013004956362</v>
      </c>
      <c r="AB4928" s="10">
        <f t="shared" si="1822"/>
        <v>-0.32863487906467603</v>
      </c>
      <c r="AC4928" s="10">
        <f t="shared" si="1823"/>
        <v>-0.15868139409520143</v>
      </c>
      <c r="AD4928" s="13">
        <f t="shared" si="1824"/>
        <v>-328634.87906467606</v>
      </c>
      <c r="AE4928" s="13">
        <f t="shared" si="1815"/>
        <v>-158681.39409520142</v>
      </c>
      <c r="AF4928" s="13"/>
      <c r="AG4928" s="2">
        <f t="shared" si="1840"/>
        <v>41995</v>
      </c>
      <c r="AH4928" s="3">
        <f t="shared" si="1816"/>
        <v>-130.71934872130274</v>
      </c>
      <c r="AI4928" s="3">
        <f t="shared" si="1817"/>
        <v>-67.186889761300961</v>
      </c>
      <c r="AJ4928" s="3">
        <f t="shared" si="1825"/>
        <v>751286.65803692071</v>
      </c>
      <c r="AK4928" s="3">
        <f t="shared" si="1841"/>
        <v>580947.20636050159</v>
      </c>
    </row>
    <row r="4929" spans="2:37" x14ac:dyDescent="0.2">
      <c r="B4929" s="2">
        <v>41996</v>
      </c>
      <c r="C4929" s="1">
        <v>471.09</v>
      </c>
      <c r="D4929" s="1">
        <f t="shared" si="1826"/>
        <v>52</v>
      </c>
      <c r="E4929" s="1" t="b">
        <f t="shared" si="1827"/>
        <v>0</v>
      </c>
      <c r="F4929" s="6">
        <f t="shared" si="1828"/>
        <v>-1.7416152177540556E-2</v>
      </c>
      <c r="G4929" s="8">
        <f t="shared" si="1829"/>
        <v>-1.6407752552226938E-3</v>
      </c>
      <c r="H4929" s="8">
        <f t="shared" si="1830"/>
        <v>-1.180540826587493E-3</v>
      </c>
      <c r="I4929" s="8">
        <f t="shared" si="1831"/>
        <v>-4.1908414892437241E-4</v>
      </c>
      <c r="J4929" s="6">
        <f t="shared" si="1832"/>
        <v>9.9105346430595044E-4</v>
      </c>
      <c r="K4929" s="6">
        <f t="shared" si="1833"/>
        <v>6.3605116853399839E-4</v>
      </c>
      <c r="L4929" s="6">
        <f t="shared" si="1834"/>
        <v>5.4101617582064554E-4</v>
      </c>
      <c r="M4929" s="9">
        <f t="shared" si="1835"/>
        <v>-1</v>
      </c>
      <c r="N4929" s="9">
        <f t="shared" si="1836"/>
        <v>-1</v>
      </c>
      <c r="O4929" s="9">
        <f t="shared" si="1837"/>
        <v>-0.77462406422262819</v>
      </c>
      <c r="P4929" s="9">
        <f t="shared" si="1838"/>
        <v>-0.92487468807420947</v>
      </c>
      <c r="Q4929" s="10">
        <f t="shared" si="1839"/>
        <v>0.20977037485883646</v>
      </c>
      <c r="R4929" s="10">
        <f t="shared" si="1811"/>
        <v>0.38136939047677948</v>
      </c>
      <c r="S4929" s="10">
        <f>_xlfn.PERCENTILE.INC($R$1519:R4929,0.75)</f>
        <v>0.83812028427308216</v>
      </c>
      <c r="T4929" s="10">
        <f t="shared" si="1812"/>
        <v>0.83812028427308216</v>
      </c>
      <c r="U4929" s="11">
        <f t="shared" si="1818"/>
        <v>0.38136939047677948</v>
      </c>
      <c r="V4929" s="10">
        <f t="shared" si="1813"/>
        <v>-0.8506806894661777</v>
      </c>
      <c r="W4929" s="10">
        <f t="shared" si="1814"/>
        <v>0.38631990020944545</v>
      </c>
      <c r="X4929" s="10">
        <f t="shared" si="1819"/>
        <v>0.47671173809597434</v>
      </c>
      <c r="Y4929" s="10">
        <f>_xlfn.PERCENTILE.INC($X$1519:X4929,0.75)</f>
        <v>1.0476503553413528</v>
      </c>
      <c r="Z4929" s="10">
        <f t="shared" si="1820"/>
        <v>1.0476503553413528</v>
      </c>
      <c r="AA4929" s="10">
        <f t="shared" si="1821"/>
        <v>0.48285013004956362</v>
      </c>
      <c r="AB4929" s="10">
        <f t="shared" si="1822"/>
        <v>-0.32863487906467603</v>
      </c>
      <c r="AC4929" s="10">
        <f t="shared" si="1823"/>
        <v>-0.15868139409520143</v>
      </c>
      <c r="AD4929" s="13">
        <f t="shared" si="1824"/>
        <v>-328634.87906467606</v>
      </c>
      <c r="AE4929" s="13">
        <f t="shared" si="1815"/>
        <v>-158681.39409520142</v>
      </c>
      <c r="AF4929" s="13"/>
      <c r="AG4929" s="2">
        <f t="shared" si="1840"/>
        <v>41996</v>
      </c>
      <c r="AH4929" s="3">
        <f t="shared" si="1816"/>
        <v>5723.5550646380352</v>
      </c>
      <c r="AI4929" s="3">
        <f t="shared" si="1817"/>
        <v>2763.6193073063132</v>
      </c>
      <c r="AJ4929" s="3">
        <f t="shared" si="1825"/>
        <v>757010.21310155874</v>
      </c>
      <c r="AK4929" s="3">
        <f t="shared" si="1841"/>
        <v>583710.82566780795</v>
      </c>
    </row>
    <row r="4930" spans="2:37" x14ac:dyDescent="0.2">
      <c r="B4930" s="2">
        <v>41997</v>
      </c>
      <c r="C4930" s="1">
        <v>471.78</v>
      </c>
      <c r="D4930" s="1">
        <f t="shared" si="1826"/>
        <v>52</v>
      </c>
      <c r="E4930" s="1" t="b">
        <f t="shared" si="1827"/>
        <v>0</v>
      </c>
      <c r="F4930" s="6">
        <f t="shared" si="1828"/>
        <v>1.4646882761255586E-3</v>
      </c>
      <c r="G4930" s="8">
        <f t="shared" si="1829"/>
        <v>-1.4909656037767141E-3</v>
      </c>
      <c r="H4930" s="8">
        <f t="shared" si="1830"/>
        <v>-1.1492524886640492E-3</v>
      </c>
      <c r="I4930" s="8">
        <f t="shared" si="1831"/>
        <v>-3.9700375174349042E-4</v>
      </c>
      <c r="J4930" s="6">
        <f t="shared" si="1832"/>
        <v>9.9161965694708723E-4</v>
      </c>
      <c r="K4930" s="6">
        <f t="shared" si="1833"/>
        <v>6.3584045003799757E-4</v>
      </c>
      <c r="L4930" s="6">
        <f t="shared" si="1834"/>
        <v>5.3965142051075766E-4</v>
      </c>
      <c r="M4930" s="9">
        <f t="shared" si="1835"/>
        <v>-1</v>
      </c>
      <c r="N4930" s="9">
        <f t="shared" si="1836"/>
        <v>-1</v>
      </c>
      <c r="O4930" s="9">
        <f t="shared" si="1837"/>
        <v>-0.73566701884661556</v>
      </c>
      <c r="P4930" s="9">
        <f t="shared" si="1838"/>
        <v>-0.91188900628220526</v>
      </c>
      <c r="Q4930" s="10">
        <f t="shared" si="1839"/>
        <v>0.20939156487307195</v>
      </c>
      <c r="R4930" s="10">
        <f t="shared" si="1811"/>
        <v>0.38205932530517189</v>
      </c>
      <c r="S4930" s="10">
        <f>_xlfn.PERCENTILE.INC($R$1519:R4930,0.75)</f>
        <v>0.83800401476030284</v>
      </c>
      <c r="T4930" s="10">
        <f t="shared" si="1812"/>
        <v>0.83800401476030284</v>
      </c>
      <c r="U4930" s="11">
        <f t="shared" si="1818"/>
        <v>0.38205932530517189</v>
      </c>
      <c r="V4930" s="10">
        <f t="shared" si="1813"/>
        <v>-0.8506806894661777</v>
      </c>
      <c r="W4930" s="10">
        <f t="shared" si="1814"/>
        <v>0.38631990020944545</v>
      </c>
      <c r="X4930" s="10">
        <f t="shared" si="1819"/>
        <v>0.47757415663146491</v>
      </c>
      <c r="Y4930" s="10">
        <f>_xlfn.PERCENTILE.INC($X$1519:X4930,0.75)</f>
        <v>1.0475050184503785</v>
      </c>
      <c r="Z4930" s="10">
        <f t="shared" si="1820"/>
        <v>1.0475050184503785</v>
      </c>
      <c r="AA4930" s="10">
        <f t="shared" si="1821"/>
        <v>0.48285013004956362</v>
      </c>
      <c r="AB4930" s="10">
        <f t="shared" si="1822"/>
        <v>-0.32863487906467603</v>
      </c>
      <c r="AC4930" s="10">
        <f t="shared" si="1823"/>
        <v>-0.15868139409520143</v>
      </c>
      <c r="AD4930" s="13">
        <f t="shared" si="1824"/>
        <v>-328634.87906467606</v>
      </c>
      <c r="AE4930" s="13">
        <f t="shared" si="1815"/>
        <v>-158681.39409520142</v>
      </c>
      <c r="AF4930" s="13"/>
      <c r="AG4930" s="2">
        <f t="shared" si="1840"/>
        <v>41997</v>
      </c>
      <c r="AH4930" s="3">
        <f t="shared" si="1816"/>
        <v>-481.34765449197181</v>
      </c>
      <c r="AI4930" s="3">
        <f t="shared" si="1817"/>
        <v>-232.41877757050096</v>
      </c>
      <c r="AJ4930" s="3">
        <f t="shared" si="1825"/>
        <v>756528.86544706672</v>
      </c>
      <c r="AK4930" s="3">
        <f t="shared" si="1841"/>
        <v>583478.40689023747</v>
      </c>
    </row>
    <row r="4931" spans="2:37" x14ac:dyDescent="0.2">
      <c r="B4931" s="2">
        <v>42002</v>
      </c>
      <c r="C4931" s="1">
        <v>473.77</v>
      </c>
      <c r="D4931" s="1">
        <f t="shared" si="1826"/>
        <v>53</v>
      </c>
      <c r="E4931" s="1" t="b">
        <f t="shared" si="1827"/>
        <v>1</v>
      </c>
      <c r="F4931" s="6">
        <f t="shared" si="1828"/>
        <v>4.2180677434398017E-3</v>
      </c>
      <c r="G4931" s="8">
        <f t="shared" si="1829"/>
        <v>-1.3695449585912245E-3</v>
      </c>
      <c r="H4931" s="8">
        <f t="shared" si="1830"/>
        <v>-1.0993581029352182E-3</v>
      </c>
      <c r="I4931" s="8">
        <f t="shared" si="1831"/>
        <v>-3.5184538838052982E-4</v>
      </c>
      <c r="J4931" s="6">
        <f t="shared" si="1832"/>
        <v>9.9194903863970276E-4</v>
      </c>
      <c r="K4931" s="6">
        <f t="shared" si="1833"/>
        <v>6.3544772208846034E-4</v>
      </c>
      <c r="L4931" s="6">
        <f t="shared" si="1834"/>
        <v>5.3828319119129844E-4</v>
      </c>
      <c r="M4931" s="9">
        <f t="shared" si="1835"/>
        <v>-1</v>
      </c>
      <c r="N4931" s="9">
        <f t="shared" si="1836"/>
        <v>-1</v>
      </c>
      <c r="O4931" s="9">
        <f t="shared" si="1837"/>
        <v>-0.65364364731851499</v>
      </c>
      <c r="P4931" s="9">
        <f t="shared" si="1838"/>
        <v>-0.884547882439505</v>
      </c>
      <c r="Q4931" s="10">
        <f t="shared" si="1839"/>
        <v>0.20937151801847589</v>
      </c>
      <c r="R4931" s="10">
        <f t="shared" si="1811"/>
        <v>0.38209590663110365</v>
      </c>
      <c r="S4931" s="10">
        <f>_xlfn.PERCENTILE.INC($R$1519:R4931,0.75)</f>
        <v>0.83788774524752352</v>
      </c>
      <c r="T4931" s="10">
        <f t="shared" si="1812"/>
        <v>0.83788774524752352</v>
      </c>
      <c r="U4931" s="11">
        <f t="shared" si="1818"/>
        <v>0.38209590663110365</v>
      </c>
      <c r="V4931" s="10">
        <f t="shared" si="1813"/>
        <v>-0.91188900628220526</v>
      </c>
      <c r="W4931" s="10">
        <f t="shared" si="1814"/>
        <v>0.38205932530517189</v>
      </c>
      <c r="X4931" s="10">
        <f t="shared" si="1819"/>
        <v>0.47761988328887961</v>
      </c>
      <c r="Y4931" s="10">
        <f>_xlfn.PERCENTILE.INC($X$1519:X4931,0.75)</f>
        <v>1.0473596815594044</v>
      </c>
      <c r="Z4931" s="10">
        <f t="shared" si="1820"/>
        <v>1.0473596815594044</v>
      </c>
      <c r="AA4931" s="10">
        <f t="shared" si="1821"/>
        <v>0.47761988328887961</v>
      </c>
      <c r="AB4931" s="10">
        <f t="shared" si="1822"/>
        <v>-0.34839569849338298</v>
      </c>
      <c r="AC4931" s="10">
        <f t="shared" si="1823"/>
        <v>-0.16640071285275726</v>
      </c>
      <c r="AD4931" s="13">
        <f t="shared" si="1824"/>
        <v>-348395.69849338295</v>
      </c>
      <c r="AE4931" s="13">
        <f t="shared" si="1815"/>
        <v>-166400.71285275725</v>
      </c>
      <c r="AF4931" s="13"/>
      <c r="AG4931" s="2">
        <f t="shared" si="1840"/>
        <v>42002</v>
      </c>
      <c r="AH4931" s="3">
        <f t="shared" si="1816"/>
        <v>-1386.2041827519504</v>
      </c>
      <c r="AI4931" s="3">
        <f t="shared" si="1817"/>
        <v>-669.3288699170281</v>
      </c>
      <c r="AJ4931" s="3">
        <f t="shared" si="1825"/>
        <v>755142.66126431478</v>
      </c>
      <c r="AK4931" s="3">
        <f t="shared" si="1841"/>
        <v>582809.07802032039</v>
      </c>
    </row>
    <row r="4932" spans="2:37" x14ac:dyDescent="0.2">
      <c r="B4932" s="2">
        <v>42003</v>
      </c>
      <c r="C4932" s="1">
        <v>478.3</v>
      </c>
      <c r="D4932" s="1">
        <f t="shared" si="1826"/>
        <v>53</v>
      </c>
      <c r="E4932" s="1" t="b">
        <f t="shared" si="1827"/>
        <v>0</v>
      </c>
      <c r="F4932" s="6">
        <f t="shared" si="1828"/>
        <v>9.5616016210398058E-3</v>
      </c>
      <c r="G4932" s="8">
        <f t="shared" si="1829"/>
        <v>-1.0554246127730672E-3</v>
      </c>
      <c r="H4932" s="8">
        <f t="shared" si="1830"/>
        <v>-9.3626253499056648E-4</v>
      </c>
      <c r="I4932" s="8">
        <f t="shared" si="1831"/>
        <v>-2.6380013310953491E-4</v>
      </c>
      <c r="J4932" s="6">
        <f t="shared" si="1832"/>
        <v>9.9167173555635992E-4</v>
      </c>
      <c r="K4932" s="6">
        <f t="shared" si="1833"/>
        <v>6.3458807270885126E-4</v>
      </c>
      <c r="L4932" s="6">
        <f t="shared" si="1834"/>
        <v>5.3667580583628509E-4</v>
      </c>
      <c r="M4932" s="9">
        <f t="shared" si="1835"/>
        <v>-1</v>
      </c>
      <c r="N4932" s="9">
        <f t="shared" si="1836"/>
        <v>-1</v>
      </c>
      <c r="O4932" s="9">
        <f t="shared" si="1837"/>
        <v>-0.4915446722970182</v>
      </c>
      <c r="P4932" s="9">
        <f t="shared" si="1838"/>
        <v>-0.83051489076567275</v>
      </c>
      <c r="Q4932" s="10">
        <f t="shared" si="1839"/>
        <v>0.2104727531627309</v>
      </c>
      <c r="R4932" s="10">
        <f t="shared" si="1811"/>
        <v>0.3800967051452333</v>
      </c>
      <c r="S4932" s="10">
        <f>_xlfn.PERCENTILE.INC($R$1519:R4932,0.75)</f>
        <v>0.83758484127511124</v>
      </c>
      <c r="T4932" s="10">
        <f t="shared" si="1812"/>
        <v>0.83758484127511124</v>
      </c>
      <c r="U4932" s="11">
        <f t="shared" si="1818"/>
        <v>0.3800967051452333</v>
      </c>
      <c r="V4932" s="10">
        <f t="shared" si="1813"/>
        <v>-0.91188900628220526</v>
      </c>
      <c r="W4932" s="10">
        <f t="shared" si="1814"/>
        <v>0.38205932530517189</v>
      </c>
      <c r="X4932" s="10">
        <f t="shared" si="1819"/>
        <v>0.47512088143154169</v>
      </c>
      <c r="Y4932" s="10">
        <f>_xlfn.PERCENTILE.INC($X$1519:X4932,0.75)</f>
        <v>1.0469810515938891</v>
      </c>
      <c r="Z4932" s="10">
        <f t="shared" si="1820"/>
        <v>1.0469810515938891</v>
      </c>
      <c r="AA4932" s="10">
        <f t="shared" si="1821"/>
        <v>0.47761988328887961</v>
      </c>
      <c r="AB4932" s="10">
        <f t="shared" si="1822"/>
        <v>-0.34839569849338298</v>
      </c>
      <c r="AC4932" s="10">
        <f t="shared" si="1823"/>
        <v>-0.16640071285275726</v>
      </c>
      <c r="AD4932" s="13">
        <f t="shared" si="1824"/>
        <v>-348395.69849338295</v>
      </c>
      <c r="AE4932" s="13">
        <f t="shared" si="1815"/>
        <v>-166400.71285275725</v>
      </c>
      <c r="AF4932" s="13"/>
      <c r="AG4932" s="2">
        <f t="shared" si="1840"/>
        <v>42003</v>
      </c>
      <c r="AH4932" s="3">
        <f t="shared" si="1816"/>
        <v>-3331.2208754776257</v>
      </c>
      <c r="AI4932" s="3">
        <f t="shared" si="1817"/>
        <v>-1591.057325755103</v>
      </c>
      <c r="AJ4932" s="3">
        <f t="shared" si="1825"/>
        <v>751811.44038883713</v>
      </c>
      <c r="AK4932" s="3">
        <f t="shared" si="1841"/>
        <v>581218.02069456526</v>
      </c>
    </row>
    <row r="4933" spans="2:37" x14ac:dyDescent="0.2">
      <c r="B4933" s="2">
        <v>42004</v>
      </c>
      <c r="C4933" s="1">
        <v>479.27</v>
      </c>
      <c r="D4933" s="1">
        <f t="shared" si="1826"/>
        <v>53</v>
      </c>
      <c r="E4933" s="1" t="b">
        <f t="shared" si="1827"/>
        <v>0</v>
      </c>
      <c r="F4933" s="6">
        <f t="shared" si="1828"/>
        <v>2.0280158896088807E-3</v>
      </c>
      <c r="G4933" s="8">
        <f t="shared" si="1829"/>
        <v>-9.3876302226183225E-4</v>
      </c>
      <c r="H4933" s="8">
        <f t="shared" si="1830"/>
        <v>-9.0670938873070876E-4</v>
      </c>
      <c r="I4933" s="8">
        <f t="shared" si="1831"/>
        <v>-2.6068758726136948E-4</v>
      </c>
      <c r="J4933" s="6">
        <f t="shared" si="1832"/>
        <v>9.9144165984796449E-4</v>
      </c>
      <c r="K4933" s="6">
        <f t="shared" si="1833"/>
        <v>6.3379304104102237E-4</v>
      </c>
      <c r="L4933" s="6">
        <f t="shared" si="1834"/>
        <v>5.3520659346932033E-4</v>
      </c>
      <c r="M4933" s="9">
        <f t="shared" si="1835"/>
        <v>-0.94686662895100615</v>
      </c>
      <c r="N4933" s="9">
        <f t="shared" si="1836"/>
        <v>-1</v>
      </c>
      <c r="O4933" s="9">
        <f t="shared" si="1837"/>
        <v>-0.48707842997885803</v>
      </c>
      <c r="P4933" s="9">
        <f t="shared" si="1838"/>
        <v>-0.811315019643288</v>
      </c>
      <c r="Q4933" s="10">
        <f t="shared" si="1839"/>
        <v>0.21051295409145751</v>
      </c>
      <c r="R4933" s="10">
        <f t="shared" si="1811"/>
        <v>0.38002411939573061</v>
      </c>
      <c r="S4933" s="10">
        <f>_xlfn.PERCENTILE.INC($R$1519:R4933,0.75)</f>
        <v>0.83728193730269895</v>
      </c>
      <c r="T4933" s="10">
        <f t="shared" si="1812"/>
        <v>0.83728193730269895</v>
      </c>
      <c r="U4933" s="11">
        <f t="shared" si="1818"/>
        <v>0.38002411939573061</v>
      </c>
      <c r="V4933" s="10">
        <f t="shared" si="1813"/>
        <v>-0.91188900628220526</v>
      </c>
      <c r="W4933" s="10">
        <f t="shared" si="1814"/>
        <v>0.38205932530517189</v>
      </c>
      <c r="X4933" s="10">
        <f t="shared" si="1819"/>
        <v>0.47503014924466325</v>
      </c>
      <c r="Y4933" s="10">
        <f>_xlfn.PERCENTILE.INC($X$1519:X4933,0.75)</f>
        <v>1.0466024216283736</v>
      </c>
      <c r="Z4933" s="10">
        <f t="shared" si="1820"/>
        <v>1.0466024216283736</v>
      </c>
      <c r="AA4933" s="10">
        <f t="shared" si="1821"/>
        <v>0.47761988328887961</v>
      </c>
      <c r="AB4933" s="10">
        <f t="shared" si="1822"/>
        <v>-0.34839569849338298</v>
      </c>
      <c r="AC4933" s="10">
        <f t="shared" si="1823"/>
        <v>-0.16640071285275726</v>
      </c>
      <c r="AD4933" s="13">
        <f t="shared" si="1824"/>
        <v>-348395.69849338295</v>
      </c>
      <c r="AE4933" s="13">
        <f t="shared" si="1815"/>
        <v>-166400.71285275725</v>
      </c>
      <c r="AF4933" s="13"/>
      <c r="AG4933" s="2">
        <f t="shared" si="1840"/>
        <v>42004</v>
      </c>
      <c r="AH4933" s="3">
        <f t="shared" si="1816"/>
        <v>-706.55201241596535</v>
      </c>
      <c r="AI4933" s="3">
        <f t="shared" si="1817"/>
        <v>-337.46328970763642</v>
      </c>
      <c r="AJ4933" s="3">
        <f t="shared" si="1825"/>
        <v>751104.88837642118</v>
      </c>
      <c r="AK4933" s="3">
        <f t="shared" si="1841"/>
        <v>580880.55740485759</v>
      </c>
    </row>
    <row r="4934" spans="2:37" x14ac:dyDescent="0.2">
      <c r="B4934" s="2">
        <v>42006</v>
      </c>
      <c r="C4934" s="1">
        <v>473.24</v>
      </c>
      <c r="D4934" s="1">
        <f t="shared" si="1826"/>
        <v>1</v>
      </c>
      <c r="E4934" s="1" t="b">
        <f t="shared" si="1827"/>
        <v>1</v>
      </c>
      <c r="F4934" s="6">
        <f t="shared" si="1828"/>
        <v>-1.2581634569240663E-2</v>
      </c>
      <c r="G4934" s="8">
        <f t="shared" si="1829"/>
        <v>-1.2132380496351187E-3</v>
      </c>
      <c r="H4934" s="8">
        <f t="shared" si="1830"/>
        <v>-1.1009459189499961E-3</v>
      </c>
      <c r="I4934" s="8">
        <f t="shared" si="1831"/>
        <v>-3.5479127134202526E-4</v>
      </c>
      <c r="J4934" s="6">
        <f t="shared" si="1832"/>
        <v>9.9159804568589084E-4</v>
      </c>
      <c r="K4934" s="6">
        <f t="shared" si="1833"/>
        <v>6.3343766463999586E-4</v>
      </c>
      <c r="L4934" s="6">
        <f t="shared" si="1834"/>
        <v>5.3365160464119931E-4</v>
      </c>
      <c r="M4934" s="9">
        <f t="shared" si="1835"/>
        <v>-1</v>
      </c>
      <c r="N4934" s="9">
        <f t="shared" si="1836"/>
        <v>-1</v>
      </c>
      <c r="O4934" s="9">
        <f t="shared" si="1837"/>
        <v>-0.66483688656866158</v>
      </c>
      <c r="P4934" s="9">
        <f t="shared" si="1838"/>
        <v>-0.88827896218955382</v>
      </c>
      <c r="Q4934" s="10">
        <f t="shared" si="1839"/>
        <v>0.21132009771282709</v>
      </c>
      <c r="R4934" s="10">
        <f t="shared" si="1811"/>
        <v>0.37857260556786132</v>
      </c>
      <c r="S4934" s="10">
        <f>_xlfn.PERCENTILE.INC($R$1519:R4934,0.75)</f>
        <v>0.83697903333028667</v>
      </c>
      <c r="T4934" s="10">
        <f t="shared" si="1812"/>
        <v>0.83697903333028667</v>
      </c>
      <c r="U4934" s="11">
        <f t="shared" si="1818"/>
        <v>0.37857260556786132</v>
      </c>
      <c r="V4934" s="10">
        <f t="shared" si="1813"/>
        <v>-0.811315019643288</v>
      </c>
      <c r="W4934" s="10">
        <f t="shared" si="1814"/>
        <v>0.38002411939573061</v>
      </c>
      <c r="X4934" s="10">
        <f t="shared" si="1819"/>
        <v>0.47321575695982665</v>
      </c>
      <c r="Y4934" s="10">
        <f>_xlfn.PERCENTILE.INC($X$1519:X4934,0.75)</f>
        <v>1.0462237916628583</v>
      </c>
      <c r="Z4934" s="10">
        <f t="shared" si="1820"/>
        <v>1.0462237916628583</v>
      </c>
      <c r="AA4934" s="10">
        <f t="shared" si="1821"/>
        <v>0.47321575695982665</v>
      </c>
      <c r="AB4934" s="10">
        <f t="shared" si="1822"/>
        <v>-0.30831927589247038</v>
      </c>
      <c r="AC4934" s="10">
        <f t="shared" si="1823"/>
        <v>-0.14590153952676099</v>
      </c>
      <c r="AD4934" s="13">
        <f t="shared" si="1824"/>
        <v>-308319.27589247038</v>
      </c>
      <c r="AE4934" s="13">
        <f t="shared" si="1815"/>
        <v>-145901.53952676099</v>
      </c>
      <c r="AF4934" s="13"/>
      <c r="AG4934" s="2">
        <f t="shared" si="1840"/>
        <v>42006</v>
      </c>
      <c r="AH4934" s="3">
        <f t="shared" si="1816"/>
        <v>4383.387363939094</v>
      </c>
      <c r="AI4934" s="3">
        <f t="shared" si="1817"/>
        <v>2093.5929611745396</v>
      </c>
      <c r="AJ4934" s="3">
        <f t="shared" si="1825"/>
        <v>755488.27574036026</v>
      </c>
      <c r="AK4934" s="3">
        <f t="shared" si="1841"/>
        <v>582974.15036603215</v>
      </c>
    </row>
    <row r="4935" spans="2:37" x14ac:dyDescent="0.2">
      <c r="B4935" s="2">
        <v>42009</v>
      </c>
      <c r="C4935" s="1">
        <v>469.19</v>
      </c>
      <c r="D4935" s="1">
        <f t="shared" si="1826"/>
        <v>2</v>
      </c>
      <c r="E4935" s="1" t="b">
        <f t="shared" si="1827"/>
        <v>1</v>
      </c>
      <c r="F4935" s="6">
        <f t="shared" si="1828"/>
        <v>-8.5580255261601401E-3</v>
      </c>
      <c r="G4935" s="8">
        <f t="shared" si="1829"/>
        <v>-1.38904760947407E-3</v>
      </c>
      <c r="H4935" s="8">
        <f t="shared" si="1830"/>
        <v>-1.1836050358524073E-3</v>
      </c>
      <c r="I4935" s="8">
        <f t="shared" si="1831"/>
        <v>-4.1523635907422102E-4</v>
      </c>
      <c r="J4935" s="6">
        <f t="shared" si="1832"/>
        <v>9.9202009460113588E-4</v>
      </c>
      <c r="K4935" s="6">
        <f t="shared" si="1833"/>
        <v>6.3324927035645479E-4</v>
      </c>
      <c r="L4935" s="6">
        <f t="shared" si="1834"/>
        <v>5.3215726571166915E-4</v>
      </c>
      <c r="M4935" s="9">
        <f t="shared" si="1835"/>
        <v>-1</v>
      </c>
      <c r="N4935" s="9">
        <f t="shared" si="1836"/>
        <v>-1</v>
      </c>
      <c r="O4935" s="9">
        <f t="shared" si="1837"/>
        <v>-0.78028880902135866</v>
      </c>
      <c r="P4935" s="9">
        <f t="shared" si="1838"/>
        <v>-0.92676293634045293</v>
      </c>
      <c r="Q4935" s="10">
        <f t="shared" si="1839"/>
        <v>0.21123490816929122</v>
      </c>
      <c r="R4935" s="10">
        <f t="shared" si="1811"/>
        <v>0.37872528122049381</v>
      </c>
      <c r="S4935" s="10">
        <f>_xlfn.PERCENTILE.INC($R$1519:R4935,0.75)</f>
        <v>0.83667612935787439</v>
      </c>
      <c r="T4935" s="10">
        <f t="shared" si="1812"/>
        <v>0.83667612935787439</v>
      </c>
      <c r="U4935" s="11">
        <f t="shared" si="1818"/>
        <v>0.37872528122049381</v>
      </c>
      <c r="V4935" s="10">
        <f t="shared" si="1813"/>
        <v>-0.88827896218955382</v>
      </c>
      <c r="W4935" s="10">
        <f t="shared" si="1814"/>
        <v>0.37857260556786132</v>
      </c>
      <c r="X4935" s="10">
        <f t="shared" si="1819"/>
        <v>0.47340660152561725</v>
      </c>
      <c r="Y4935" s="10">
        <f>_xlfn.PERCENTILE.INC($X$1519:X4935,0.75)</f>
        <v>1.045845161697343</v>
      </c>
      <c r="Z4935" s="10">
        <f t="shared" si="1820"/>
        <v>1.045845161697343</v>
      </c>
      <c r="AA4935" s="10">
        <f t="shared" si="1821"/>
        <v>0.47340660152561725</v>
      </c>
      <c r="AB4935" s="10">
        <f t="shared" si="1822"/>
        <v>-0.33627808118721514</v>
      </c>
      <c r="AC4935" s="10">
        <f t="shared" si="1823"/>
        <v>-0.15919626358239514</v>
      </c>
      <c r="AD4935" s="13">
        <f t="shared" si="1824"/>
        <v>-336278.08118721511</v>
      </c>
      <c r="AE4935" s="13">
        <f t="shared" si="1815"/>
        <v>-159196.26358239513</v>
      </c>
      <c r="AF4935" s="13"/>
      <c r="AG4935" s="2">
        <f t="shared" si="1840"/>
        <v>42009</v>
      </c>
      <c r="AH4935" s="3">
        <f t="shared" si="1816"/>
        <v>2638.6042332949723</v>
      </c>
      <c r="AI4935" s="3">
        <f t="shared" si="1817"/>
        <v>1248.6290995760833</v>
      </c>
      <c r="AJ4935" s="3">
        <f t="shared" si="1825"/>
        <v>758126.87997365522</v>
      </c>
      <c r="AK4935" s="3">
        <f t="shared" si="1841"/>
        <v>584222.77946560818</v>
      </c>
    </row>
    <row r="4936" spans="2:37" x14ac:dyDescent="0.2">
      <c r="B4936" s="2">
        <v>42010</v>
      </c>
      <c r="C4936" s="1">
        <v>473.32</v>
      </c>
      <c r="D4936" s="1">
        <f t="shared" si="1826"/>
        <v>2</v>
      </c>
      <c r="E4936" s="1" t="b">
        <f t="shared" si="1827"/>
        <v>0</v>
      </c>
      <c r="F4936" s="6">
        <f t="shared" si="1828"/>
        <v>8.8024041433107936E-3</v>
      </c>
      <c r="G4936" s="8">
        <f t="shared" si="1829"/>
        <v>-1.0889084091765132E-3</v>
      </c>
      <c r="H4936" s="8">
        <f t="shared" si="1830"/>
        <v>-1.0995453597424164E-3</v>
      </c>
      <c r="I4936" s="8">
        <f t="shared" si="1831"/>
        <v>-3.5053265479585558E-4</v>
      </c>
      <c r="J4936" s="6">
        <f t="shared" si="1832"/>
        <v>9.9225524921628025E-4</v>
      </c>
      <c r="K4936" s="6">
        <f t="shared" si="1833"/>
        <v>6.331106987632764E-4</v>
      </c>
      <c r="L4936" s="6">
        <f t="shared" si="1834"/>
        <v>5.305351691912495E-4</v>
      </c>
      <c r="M4936" s="9">
        <f t="shared" si="1835"/>
        <v>-1</v>
      </c>
      <c r="N4936" s="9">
        <f t="shared" si="1836"/>
        <v>-1</v>
      </c>
      <c r="O4936" s="9">
        <f t="shared" si="1837"/>
        <v>-0.66071520824945373</v>
      </c>
      <c r="P4936" s="9">
        <f t="shared" si="1838"/>
        <v>-0.88690506941648461</v>
      </c>
      <c r="Q4936" s="10">
        <f t="shared" si="1839"/>
        <v>0.19742639938691409</v>
      </c>
      <c r="R4936" s="10">
        <f t="shared" si="1811"/>
        <v>0.40521429883962418</v>
      </c>
      <c r="S4936" s="10">
        <f>_xlfn.PERCENTILE.INC($R$1519:R4936,0.75)</f>
        <v>0.83652260126990696</v>
      </c>
      <c r="T4936" s="10">
        <f t="shared" si="1812"/>
        <v>0.83652260126990696</v>
      </c>
      <c r="U4936" s="11">
        <f t="shared" si="1818"/>
        <v>0.40521429883962418</v>
      </c>
      <c r="V4936" s="10">
        <f t="shared" si="1813"/>
        <v>-0.88827896218955382</v>
      </c>
      <c r="W4936" s="10">
        <f t="shared" si="1814"/>
        <v>0.37857260556786132</v>
      </c>
      <c r="X4936" s="10">
        <f t="shared" si="1819"/>
        <v>0.50651787354953026</v>
      </c>
      <c r="Y4936" s="10">
        <f>_xlfn.PERCENTILE.INC($X$1519:X4936,0.75)</f>
        <v>1.0456532515873838</v>
      </c>
      <c r="Z4936" s="10">
        <f t="shared" si="1820"/>
        <v>1.0456532515873838</v>
      </c>
      <c r="AA4936" s="10">
        <f t="shared" si="1821"/>
        <v>0.47340660152561725</v>
      </c>
      <c r="AB4936" s="10">
        <f t="shared" si="1822"/>
        <v>-0.33627808118721514</v>
      </c>
      <c r="AC4936" s="10">
        <f t="shared" si="1823"/>
        <v>-0.15919626358239514</v>
      </c>
      <c r="AD4936" s="13">
        <f t="shared" si="1824"/>
        <v>-336278.08118721511</v>
      </c>
      <c r="AE4936" s="13">
        <f t="shared" si="1815"/>
        <v>-159196.26358239513</v>
      </c>
      <c r="AF4936" s="13"/>
      <c r="AG4936" s="2">
        <f t="shared" si="1840"/>
        <v>42010</v>
      </c>
      <c r="AH4936" s="3">
        <f t="shared" si="1816"/>
        <v>-2960.0555751469456</v>
      </c>
      <c r="AI4936" s="3">
        <f t="shared" si="1817"/>
        <v>-1401.309850157272</v>
      </c>
      <c r="AJ4936" s="3">
        <f t="shared" si="1825"/>
        <v>755166.8243985083</v>
      </c>
      <c r="AK4936" s="3">
        <f t="shared" si="1841"/>
        <v>582821.46961545094</v>
      </c>
    </row>
    <row r="4937" spans="2:37" x14ac:dyDescent="0.2">
      <c r="B4937" s="2">
        <v>42011</v>
      </c>
      <c r="C4937" s="1">
        <v>473.25</v>
      </c>
      <c r="D4937" s="1">
        <f t="shared" si="1826"/>
        <v>2</v>
      </c>
      <c r="E4937" s="1" t="b">
        <f t="shared" si="1827"/>
        <v>0</v>
      </c>
      <c r="F4937" s="6">
        <f t="shared" si="1828"/>
        <v>-1.4789148990113077E-4</v>
      </c>
      <c r="G4937" s="8">
        <f t="shared" si="1829"/>
        <v>-1.018173594486799E-3</v>
      </c>
      <c r="H4937" s="8">
        <f t="shared" si="1830"/>
        <v>-1.0935788674849127E-3</v>
      </c>
      <c r="I4937" s="8">
        <f t="shared" si="1831"/>
        <v>-3.512584686913704E-4</v>
      </c>
      <c r="J4937" s="6">
        <f t="shared" si="1832"/>
        <v>9.9225295573349679E-4</v>
      </c>
      <c r="K4937" s="6">
        <f t="shared" si="1833"/>
        <v>6.3289247186979294E-4</v>
      </c>
      <c r="L4937" s="6">
        <f t="shared" si="1834"/>
        <v>5.2901600759229039E-4</v>
      </c>
      <c r="M4937" s="9">
        <f t="shared" si="1835"/>
        <v>-1</v>
      </c>
      <c r="N4937" s="9">
        <f t="shared" si="1836"/>
        <v>-1</v>
      </c>
      <c r="O4937" s="9">
        <f t="shared" si="1837"/>
        <v>-0.66398457447450865</v>
      </c>
      <c r="P4937" s="9">
        <f t="shared" si="1838"/>
        <v>-0.88799485815816948</v>
      </c>
      <c r="Q4937" s="10">
        <f t="shared" si="1839"/>
        <v>0.19682466186178163</v>
      </c>
      <c r="R4937" s="10">
        <f t="shared" si="1811"/>
        <v>0.40645313063552618</v>
      </c>
      <c r="S4937" s="10">
        <f>_xlfn.PERCENTILE.INC($R$1519:R4937,0.75)</f>
        <v>0.83636907318193965</v>
      </c>
      <c r="T4937" s="10">
        <f t="shared" si="1812"/>
        <v>0.83636907318193965</v>
      </c>
      <c r="U4937" s="11">
        <f t="shared" si="1818"/>
        <v>0.40645313063552618</v>
      </c>
      <c r="V4937" s="10">
        <f t="shared" si="1813"/>
        <v>-0.88827896218955382</v>
      </c>
      <c r="W4937" s="10">
        <f t="shared" si="1814"/>
        <v>0.37857260556786132</v>
      </c>
      <c r="X4937" s="10">
        <f t="shared" si="1819"/>
        <v>0.50806641329440783</v>
      </c>
      <c r="Y4937" s="10">
        <f>_xlfn.PERCENTILE.INC($X$1519:X4937,0.75)</f>
        <v>1.0454613414774245</v>
      </c>
      <c r="Z4937" s="10">
        <f t="shared" si="1820"/>
        <v>1.0454613414774245</v>
      </c>
      <c r="AA4937" s="10">
        <f t="shared" si="1821"/>
        <v>0.47340660152561725</v>
      </c>
      <c r="AB4937" s="10">
        <f t="shared" si="1822"/>
        <v>-0.33627808118721514</v>
      </c>
      <c r="AC4937" s="10">
        <f t="shared" si="1823"/>
        <v>-0.15919626358239514</v>
      </c>
      <c r="AD4937" s="13">
        <f t="shared" si="1824"/>
        <v>-336278.08118721511</v>
      </c>
      <c r="AE4937" s="13">
        <f t="shared" si="1815"/>
        <v>-159196.26358239513</v>
      </c>
      <c r="AF4937" s="13"/>
      <c r="AG4937" s="2">
        <f t="shared" si="1840"/>
        <v>42011</v>
      </c>
      <c r="AH4937" s="3">
        <f t="shared" si="1816"/>
        <v>49.732666447870656</v>
      </c>
      <c r="AI4937" s="3">
        <f t="shared" si="1817"/>
        <v>23.543772607893541</v>
      </c>
      <c r="AJ4937" s="3">
        <f t="shared" si="1825"/>
        <v>755216.55706495617</v>
      </c>
      <c r="AK4937" s="3">
        <f t="shared" si="1841"/>
        <v>582845.01338805887</v>
      </c>
    </row>
    <row r="4938" spans="2:37" x14ac:dyDescent="0.2">
      <c r="B4938" s="2">
        <v>42012</v>
      </c>
      <c r="C4938" s="1">
        <v>475.52</v>
      </c>
      <c r="D4938" s="1">
        <f t="shared" si="1826"/>
        <v>2</v>
      </c>
      <c r="E4938" s="1" t="b">
        <f t="shared" si="1827"/>
        <v>0</v>
      </c>
      <c r="F4938" s="6">
        <f t="shared" si="1828"/>
        <v>4.7966191230850441E-3</v>
      </c>
      <c r="G4938" s="8">
        <f t="shared" si="1829"/>
        <v>-8.8979514832381967E-4</v>
      </c>
      <c r="H4938" s="8">
        <f t="shared" si="1830"/>
        <v>-1.0555538673779391E-3</v>
      </c>
      <c r="I4938" s="8">
        <f t="shared" si="1831"/>
        <v>-2.8551431349212847E-4</v>
      </c>
      <c r="J4938" s="6">
        <f t="shared" si="1832"/>
        <v>9.9199152480371308E-4</v>
      </c>
      <c r="K4938" s="6">
        <f t="shared" si="1833"/>
        <v>6.3241415033857057E-4</v>
      </c>
      <c r="L4938" s="6">
        <f t="shared" si="1834"/>
        <v>5.2742341239542289E-4</v>
      </c>
      <c r="M4938" s="9">
        <f t="shared" si="1835"/>
        <v>-0.89697857902554645</v>
      </c>
      <c r="N4938" s="9">
        <f t="shared" si="1836"/>
        <v>-1</v>
      </c>
      <c r="O4938" s="9">
        <f t="shared" si="1837"/>
        <v>-0.54133795880504265</v>
      </c>
      <c r="P4938" s="9">
        <f t="shared" si="1838"/>
        <v>-0.81277217927686307</v>
      </c>
      <c r="Q4938" s="10">
        <f t="shared" si="1839"/>
        <v>0.1968077052259832</v>
      </c>
      <c r="R4938" s="10">
        <f t="shared" si="1811"/>
        <v>0.40648814998447602</v>
      </c>
      <c r="S4938" s="10">
        <f>_xlfn.PERCENTILE.INC($R$1519:R4938,0.75)</f>
        <v>0.83621554509397233</v>
      </c>
      <c r="T4938" s="10">
        <f t="shared" si="1812"/>
        <v>0.83621554509397233</v>
      </c>
      <c r="U4938" s="11">
        <f t="shared" si="1818"/>
        <v>0.40648814998447602</v>
      </c>
      <c r="V4938" s="10">
        <f t="shared" si="1813"/>
        <v>-0.88827896218955382</v>
      </c>
      <c r="W4938" s="10">
        <f t="shared" si="1814"/>
        <v>0.37857260556786132</v>
      </c>
      <c r="X4938" s="10">
        <f t="shared" si="1819"/>
        <v>0.508110187480595</v>
      </c>
      <c r="Y4938" s="10">
        <f>_xlfn.PERCENTILE.INC($X$1519:X4938,0.75)</f>
        <v>1.0452694313674655</v>
      </c>
      <c r="Z4938" s="10">
        <f t="shared" si="1820"/>
        <v>1.0452694313674655</v>
      </c>
      <c r="AA4938" s="10">
        <f t="shared" si="1821"/>
        <v>0.47340660152561725</v>
      </c>
      <c r="AB4938" s="10">
        <f t="shared" si="1822"/>
        <v>-0.33627808118721514</v>
      </c>
      <c r="AC4938" s="10">
        <f t="shared" si="1823"/>
        <v>-0.15919626358239514</v>
      </c>
      <c r="AD4938" s="13">
        <f t="shared" si="1824"/>
        <v>-336278.08118721511</v>
      </c>
      <c r="AE4938" s="13">
        <f t="shared" si="1815"/>
        <v>-159196.26358239513</v>
      </c>
      <c r="AF4938" s="13"/>
      <c r="AG4938" s="2">
        <f t="shared" si="1840"/>
        <v>42012</v>
      </c>
      <c r="AH4938" s="3">
        <f t="shared" si="1816"/>
        <v>-1612.9978748969411</v>
      </c>
      <c r="AI4938" s="3">
        <f t="shared" si="1817"/>
        <v>-763.60384222300365</v>
      </c>
      <c r="AJ4938" s="3">
        <f t="shared" si="1825"/>
        <v>753603.5591900592</v>
      </c>
      <c r="AK4938" s="3">
        <f t="shared" si="1841"/>
        <v>582081.40954583592</v>
      </c>
    </row>
    <row r="4939" spans="2:37" x14ac:dyDescent="0.2">
      <c r="B4939" s="2">
        <v>42013</v>
      </c>
      <c r="C4939" s="1">
        <v>482.49</v>
      </c>
      <c r="D4939" s="1">
        <f t="shared" si="1826"/>
        <v>2</v>
      </c>
      <c r="E4939" s="1" t="b">
        <f t="shared" si="1827"/>
        <v>0</v>
      </c>
      <c r="F4939" s="6">
        <f t="shared" si="1828"/>
        <v>1.4657637954239577E-2</v>
      </c>
      <c r="G4939" s="8">
        <f t="shared" si="1829"/>
        <v>-5.0283602806306825E-4</v>
      </c>
      <c r="H4939" s="8">
        <f t="shared" si="1830"/>
        <v>-8.7387013608399044E-4</v>
      </c>
      <c r="I4939" s="8">
        <f t="shared" si="1831"/>
        <v>-2.1186487179379663E-4</v>
      </c>
      <c r="J4939" s="6">
        <f t="shared" si="1832"/>
        <v>9.9121264207668283E-4</v>
      </c>
      <c r="K4939" s="6">
        <f t="shared" si="1833"/>
        <v>6.3165506132181162E-4</v>
      </c>
      <c r="L4939" s="6">
        <f t="shared" si="1834"/>
        <v>5.2571446520575048E-4</v>
      </c>
      <c r="M4939" s="9">
        <f t="shared" si="1835"/>
        <v>-0.50729380025821702</v>
      </c>
      <c r="N4939" s="9">
        <f t="shared" si="1836"/>
        <v>-1</v>
      </c>
      <c r="O4939" s="9">
        <f t="shared" si="1837"/>
        <v>-0.40300369462133484</v>
      </c>
      <c r="P4939" s="9">
        <f t="shared" si="1838"/>
        <v>-0.63676583162651734</v>
      </c>
      <c r="Q4939" s="10">
        <f t="shared" si="1839"/>
        <v>0.19723834028325987</v>
      </c>
      <c r="R4939" s="10">
        <f t="shared" si="1811"/>
        <v>0.40560065494928427</v>
      </c>
      <c r="S4939" s="10">
        <f>_xlfn.PERCENTILE.INC($R$1519:R4939,0.75)</f>
        <v>0.83606201700600491</v>
      </c>
      <c r="T4939" s="10">
        <f t="shared" si="1812"/>
        <v>0.83606201700600491</v>
      </c>
      <c r="U4939" s="11">
        <f t="shared" si="1818"/>
        <v>0.40560065494928427</v>
      </c>
      <c r="V4939" s="10">
        <f t="shared" si="1813"/>
        <v>-0.88827896218955382</v>
      </c>
      <c r="W4939" s="10">
        <f t="shared" si="1814"/>
        <v>0.37857260556786132</v>
      </c>
      <c r="X4939" s="10">
        <f t="shared" si="1819"/>
        <v>0.50700081868660529</v>
      </c>
      <c r="Y4939" s="10">
        <f>_xlfn.PERCENTILE.INC($X$1519:X4939,0.75)</f>
        <v>1.0450775212575063</v>
      </c>
      <c r="Z4939" s="10">
        <f t="shared" si="1820"/>
        <v>1.0450775212575063</v>
      </c>
      <c r="AA4939" s="10">
        <f t="shared" si="1821"/>
        <v>0.47340660152561725</v>
      </c>
      <c r="AB4939" s="10">
        <f t="shared" si="1822"/>
        <v>-0.33627808118721514</v>
      </c>
      <c r="AC4939" s="10">
        <f t="shared" si="1823"/>
        <v>-0.15919626358239514</v>
      </c>
      <c r="AD4939" s="13">
        <f t="shared" si="1824"/>
        <v>-336278.08118721511</v>
      </c>
      <c r="AE4939" s="13">
        <f t="shared" si="1815"/>
        <v>-159196.26358239513</v>
      </c>
      <c r="AF4939" s="13"/>
      <c r="AG4939" s="2">
        <f t="shared" si="1840"/>
        <v>42013</v>
      </c>
      <c r="AH4939" s="3">
        <f t="shared" si="1816"/>
        <v>-4929.0423659885819</v>
      </c>
      <c r="AI4939" s="3">
        <f t="shared" si="1817"/>
        <v>-2333.4411952584428</v>
      </c>
      <c r="AJ4939" s="3">
        <f t="shared" si="1825"/>
        <v>748674.5168240706</v>
      </c>
      <c r="AK4939" s="3">
        <f t="shared" si="1841"/>
        <v>579747.96835057752</v>
      </c>
    </row>
    <row r="4940" spans="2:37" x14ac:dyDescent="0.2">
      <c r="B4940" s="2">
        <v>42016</v>
      </c>
      <c r="C4940" s="1">
        <v>479.42</v>
      </c>
      <c r="D4940" s="1">
        <f t="shared" si="1826"/>
        <v>3</v>
      </c>
      <c r="E4940" s="1" t="b">
        <f t="shared" si="1827"/>
        <v>1</v>
      </c>
      <c r="F4940" s="6">
        <f t="shared" si="1828"/>
        <v>-6.3628261725631186E-3</v>
      </c>
      <c r="G4940" s="8">
        <f t="shared" si="1829"/>
        <v>-5.7278528097842675E-4</v>
      </c>
      <c r="H4940" s="8">
        <f t="shared" si="1830"/>
        <v>-9.6911495935734864E-4</v>
      </c>
      <c r="I4940" s="8">
        <f t="shared" si="1831"/>
        <v>-2.5235206539455448E-4</v>
      </c>
      <c r="J4940" s="6">
        <f t="shared" si="1832"/>
        <v>9.9054099906489379E-4</v>
      </c>
      <c r="K4940" s="6">
        <f t="shared" si="1833"/>
        <v>6.3110254949096285E-4</v>
      </c>
      <c r="L4940" s="6">
        <f t="shared" si="1834"/>
        <v>5.2419243763824101E-4</v>
      </c>
      <c r="M4940" s="9">
        <f t="shared" si="1835"/>
        <v>-0.57825499552179727</v>
      </c>
      <c r="N4940" s="9">
        <f t="shared" si="1836"/>
        <v>-1</v>
      </c>
      <c r="O4940" s="9">
        <f t="shared" si="1837"/>
        <v>-0.48141111407774501</v>
      </c>
      <c r="P4940" s="9">
        <f t="shared" si="1838"/>
        <v>-0.68655536986651411</v>
      </c>
      <c r="Q4940" s="10">
        <f t="shared" si="1839"/>
        <v>0.19700467316502299</v>
      </c>
      <c r="R4940" s="10">
        <f t="shared" si="1811"/>
        <v>0.40608173762957989</v>
      </c>
      <c r="S4940" s="10">
        <f>_xlfn.PERCENTILE.INC($R$1519:R4940,0.75)</f>
        <v>0.83600806242704173</v>
      </c>
      <c r="T4940" s="10">
        <f t="shared" si="1812"/>
        <v>0.83600806242704173</v>
      </c>
      <c r="U4940" s="11">
        <f t="shared" si="1818"/>
        <v>0.40608173762957989</v>
      </c>
      <c r="V4940" s="10">
        <f t="shared" si="1813"/>
        <v>-0.63676583162651734</v>
      </c>
      <c r="W4940" s="10">
        <f t="shared" si="1814"/>
        <v>0.40560065494928427</v>
      </c>
      <c r="X4940" s="10">
        <f t="shared" si="1819"/>
        <v>0.50760217203697489</v>
      </c>
      <c r="Y4940" s="10">
        <f>_xlfn.PERCENTILE.INC($X$1519:X4940,0.75)</f>
        <v>1.0450100780338023</v>
      </c>
      <c r="Z4940" s="10">
        <f t="shared" si="1820"/>
        <v>1.0450100780338023</v>
      </c>
      <c r="AA4940" s="10">
        <f t="shared" si="1821"/>
        <v>0.50760217203697489</v>
      </c>
      <c r="AB4940" s="10">
        <f t="shared" si="1822"/>
        <v>-0.25827263835704112</v>
      </c>
      <c r="AC4940" s="10">
        <f t="shared" si="1823"/>
        <v>-0.13109975220775419</v>
      </c>
      <c r="AD4940" s="13">
        <f t="shared" si="1824"/>
        <v>-258272.63835704111</v>
      </c>
      <c r="AE4940" s="13">
        <f t="shared" si="1815"/>
        <v>-131099.75220775418</v>
      </c>
      <c r="AF4940" s="13"/>
      <c r="AG4940" s="2">
        <f t="shared" si="1840"/>
        <v>42016</v>
      </c>
      <c r="AH4940" s="3">
        <f t="shared" si="1816"/>
        <v>2139.6789762373178</v>
      </c>
      <c r="AI4940" s="3">
        <f t="shared" si="1817"/>
        <v>1012.9381524963205</v>
      </c>
      <c r="AJ4940" s="3">
        <f t="shared" si="1825"/>
        <v>750814.19580030791</v>
      </c>
      <c r="AK4940" s="3">
        <f t="shared" si="1841"/>
        <v>580760.90650307387</v>
      </c>
    </row>
    <row r="4941" spans="2:37" x14ac:dyDescent="0.2">
      <c r="B4941" s="2">
        <v>42017</v>
      </c>
      <c r="C4941" s="1">
        <v>483.92</v>
      </c>
      <c r="D4941" s="1">
        <f t="shared" si="1826"/>
        <v>3</v>
      </c>
      <c r="E4941" s="1" t="b">
        <f t="shared" si="1827"/>
        <v>0</v>
      </c>
      <c r="F4941" s="6">
        <f t="shared" si="1828"/>
        <v>9.3863418297108758E-3</v>
      </c>
      <c r="G4941" s="8">
        <f t="shared" si="1829"/>
        <v>-2.6133203726766267E-4</v>
      </c>
      <c r="H4941" s="8">
        <f t="shared" si="1830"/>
        <v>-8.3559556023089245E-4</v>
      </c>
      <c r="I4941" s="8">
        <f t="shared" si="1831"/>
        <v>-2.0236447476263615E-4</v>
      </c>
      <c r="J4941" s="6">
        <f t="shared" si="1832"/>
        <v>9.8999821496405932E-4</v>
      </c>
      <c r="K4941" s="6">
        <f t="shared" si="1833"/>
        <v>6.3061031921589697E-4</v>
      </c>
      <c r="L4941" s="6">
        <f t="shared" si="1834"/>
        <v>5.225973354450131E-4</v>
      </c>
      <c r="M4941" s="9">
        <f t="shared" si="1835"/>
        <v>-0.26397223077533527</v>
      </c>
      <c r="N4941" s="9">
        <f t="shared" si="1836"/>
        <v>-1</v>
      </c>
      <c r="O4941" s="9">
        <f t="shared" si="1837"/>
        <v>-0.38722829420918209</v>
      </c>
      <c r="P4941" s="9">
        <f t="shared" si="1838"/>
        <v>-0.55040017499483906</v>
      </c>
      <c r="Q4941" s="10">
        <f t="shared" si="1839"/>
        <v>0.19768535119016786</v>
      </c>
      <c r="R4941" s="10">
        <f t="shared" si="1811"/>
        <v>0.40468350091880206</v>
      </c>
      <c r="S4941" s="10">
        <f>_xlfn.PERCENTILE.INC($R$1519:R4941,0.75)</f>
        <v>0.83595410784807855</v>
      </c>
      <c r="T4941" s="10">
        <f t="shared" si="1812"/>
        <v>0.83595410784807855</v>
      </c>
      <c r="U4941" s="11">
        <f t="shared" si="1818"/>
        <v>0.40468350091880206</v>
      </c>
      <c r="V4941" s="10">
        <f t="shared" si="1813"/>
        <v>-0.63676583162651734</v>
      </c>
      <c r="W4941" s="10">
        <f t="shared" si="1814"/>
        <v>0.40560065494928427</v>
      </c>
      <c r="X4941" s="10">
        <f t="shared" si="1819"/>
        <v>0.50585437614850259</v>
      </c>
      <c r="Y4941" s="10">
        <f>_xlfn.PERCENTILE.INC($X$1519:X4941,0.75)</f>
        <v>1.0449426348100983</v>
      </c>
      <c r="Z4941" s="10">
        <f t="shared" si="1820"/>
        <v>1.0449426348100983</v>
      </c>
      <c r="AA4941" s="10">
        <f t="shared" si="1821"/>
        <v>0.50760217203697489</v>
      </c>
      <c r="AB4941" s="10">
        <f t="shared" si="1822"/>
        <v>-0.25827263835704112</v>
      </c>
      <c r="AC4941" s="10">
        <f t="shared" si="1823"/>
        <v>-0.13109975220775419</v>
      </c>
      <c r="AD4941" s="13">
        <f t="shared" si="1824"/>
        <v>-258272.63835704111</v>
      </c>
      <c r="AE4941" s="13">
        <f t="shared" si="1815"/>
        <v>-131099.75220775418</v>
      </c>
      <c r="AF4941" s="13"/>
      <c r="AG4941" s="2">
        <f t="shared" si="1840"/>
        <v>42017</v>
      </c>
      <c r="AH4941" s="3">
        <f t="shared" si="1816"/>
        <v>-2424.2352688804845</v>
      </c>
      <c r="AI4941" s="3">
        <f t="shared" si="1817"/>
        <v>-1230.5470880123737</v>
      </c>
      <c r="AJ4941" s="3">
        <f t="shared" si="1825"/>
        <v>748389.96053142741</v>
      </c>
      <c r="AK4941" s="3">
        <f t="shared" si="1841"/>
        <v>579530.35941506154</v>
      </c>
    </row>
    <row r="4942" spans="2:37" x14ac:dyDescent="0.2">
      <c r="B4942" s="2">
        <v>42018</v>
      </c>
      <c r="C4942" s="1">
        <v>490.23</v>
      </c>
      <c r="D4942" s="1">
        <f t="shared" si="1826"/>
        <v>3</v>
      </c>
      <c r="E4942" s="1" t="b">
        <f t="shared" si="1827"/>
        <v>0</v>
      </c>
      <c r="F4942" s="6">
        <f t="shared" si="1828"/>
        <v>1.3039345346338216E-2</v>
      </c>
      <c r="G4942" s="8">
        <f t="shared" si="1829"/>
        <v>-2.6869153107301721E-4</v>
      </c>
      <c r="H4942" s="8">
        <f t="shared" si="1830"/>
        <v>-6.7593128243993185E-4</v>
      </c>
      <c r="I4942" s="8">
        <f t="shared" si="1831"/>
        <v>-1.0495276028469891E-4</v>
      </c>
      <c r="J4942" s="6">
        <f t="shared" si="1832"/>
        <v>9.8970809832073844E-4</v>
      </c>
      <c r="K4942" s="6">
        <f t="shared" si="1833"/>
        <v>6.3016111124813035E-4</v>
      </c>
      <c r="L4942" s="6">
        <f t="shared" si="1834"/>
        <v>5.2102876385048426E-4</v>
      </c>
      <c r="M4942" s="9">
        <f t="shared" si="1835"/>
        <v>-0.2714856345309416</v>
      </c>
      <c r="N4942" s="9">
        <f t="shared" si="1836"/>
        <v>-1</v>
      </c>
      <c r="O4942" s="9">
        <f t="shared" si="1837"/>
        <v>-0.20143371645949362</v>
      </c>
      <c r="P4942" s="9">
        <f t="shared" si="1838"/>
        <v>-0.49097311699681173</v>
      </c>
      <c r="Q4942" s="10">
        <f t="shared" si="1839"/>
        <v>0.19761524634897237</v>
      </c>
      <c r="R4942" s="10">
        <f t="shared" si="1811"/>
        <v>0.40482706409568492</v>
      </c>
      <c r="S4942" s="10">
        <f>_xlfn.PERCENTILE.INC($R$1519:R4942,0.75)</f>
        <v>0.83590015326911538</v>
      </c>
      <c r="T4942" s="10">
        <f t="shared" si="1812"/>
        <v>0.83590015326911538</v>
      </c>
      <c r="U4942" s="11">
        <f t="shared" si="1818"/>
        <v>0.40482706409568492</v>
      </c>
      <c r="V4942" s="10">
        <f t="shared" si="1813"/>
        <v>-0.63676583162651734</v>
      </c>
      <c r="W4942" s="10">
        <f t="shared" si="1814"/>
        <v>0.40560065494928427</v>
      </c>
      <c r="X4942" s="10">
        <f t="shared" si="1819"/>
        <v>0.50603383011960612</v>
      </c>
      <c r="Y4942" s="10">
        <f>_xlfn.PERCENTILE.INC($X$1519:X4942,0.75)</f>
        <v>1.0448751915863943</v>
      </c>
      <c r="Z4942" s="10">
        <f t="shared" si="1820"/>
        <v>1.0448751915863943</v>
      </c>
      <c r="AA4942" s="10">
        <f t="shared" si="1821"/>
        <v>0.50760217203697489</v>
      </c>
      <c r="AB4942" s="10">
        <f t="shared" si="1822"/>
        <v>-0.25827263835704112</v>
      </c>
      <c r="AC4942" s="10">
        <f t="shared" si="1823"/>
        <v>-0.13109975220775419</v>
      </c>
      <c r="AD4942" s="13">
        <f t="shared" si="1824"/>
        <v>-258272.63835704111</v>
      </c>
      <c r="AE4942" s="13">
        <f t="shared" si="1815"/>
        <v>-131099.75220775418</v>
      </c>
      <c r="AF4942" s="13"/>
      <c r="AG4942" s="2">
        <f t="shared" si="1840"/>
        <v>42018</v>
      </c>
      <c r="AH4942" s="3">
        <f t="shared" si="1816"/>
        <v>-3367.7061250473771</v>
      </c>
      <c r="AI4942" s="3">
        <f t="shared" si="1817"/>
        <v>-1709.4549438562726</v>
      </c>
      <c r="AJ4942" s="3">
        <f t="shared" si="1825"/>
        <v>745022.25440638</v>
      </c>
      <c r="AK4942" s="3">
        <f t="shared" si="1841"/>
        <v>577820.90447120531</v>
      </c>
    </row>
    <row r="4943" spans="2:37" x14ac:dyDescent="0.2">
      <c r="B4943" s="2">
        <v>42019</v>
      </c>
      <c r="C4943" s="1">
        <v>488.29</v>
      </c>
      <c r="D4943" s="1">
        <f t="shared" si="1826"/>
        <v>3</v>
      </c>
      <c r="E4943" s="1" t="b">
        <f t="shared" si="1827"/>
        <v>0</v>
      </c>
      <c r="F4943" s="6">
        <f t="shared" si="1828"/>
        <v>-3.9573261530302384E-3</v>
      </c>
      <c r="G4943" s="8">
        <f t="shared" si="1829"/>
        <v>-4.1325161131436632E-4</v>
      </c>
      <c r="H4943" s="8">
        <f t="shared" si="1830"/>
        <v>-6.9757439617207449E-4</v>
      </c>
      <c r="I4943" s="8">
        <f t="shared" si="1831"/>
        <v>-1.1086254249359921E-4</v>
      </c>
      <c r="J4943" s="6">
        <f t="shared" si="1832"/>
        <v>9.894901275603453E-4</v>
      </c>
      <c r="K4943" s="6">
        <f t="shared" si="1833"/>
        <v>6.2996862708378232E-4</v>
      </c>
      <c r="L4943" s="6">
        <f t="shared" si="1834"/>
        <v>5.1960247061832087E-4</v>
      </c>
      <c r="M4943" s="9">
        <f t="shared" si="1835"/>
        <v>-0.41764096457765176</v>
      </c>
      <c r="N4943" s="9">
        <f t="shared" si="1836"/>
        <v>-1</v>
      </c>
      <c r="O4943" s="9">
        <f t="shared" si="1837"/>
        <v>-0.21336030670076314</v>
      </c>
      <c r="P4943" s="9">
        <f t="shared" si="1838"/>
        <v>-0.54366709042613837</v>
      </c>
      <c r="Q4943" s="10">
        <f t="shared" si="1839"/>
        <v>0.19609639526527844</v>
      </c>
      <c r="R4943" s="10">
        <f t="shared" si="1811"/>
        <v>0.40796262415622842</v>
      </c>
      <c r="S4943" s="10">
        <f>_xlfn.PERCENTILE.INC($R$1519:R4943,0.75)</f>
        <v>0.8358461986901522</v>
      </c>
      <c r="T4943" s="10">
        <f t="shared" si="1812"/>
        <v>0.8358461986901522</v>
      </c>
      <c r="U4943" s="11">
        <f t="shared" si="1818"/>
        <v>0.40796262415622842</v>
      </c>
      <c r="V4943" s="10">
        <f t="shared" si="1813"/>
        <v>-0.63676583162651734</v>
      </c>
      <c r="W4943" s="10">
        <f t="shared" si="1814"/>
        <v>0.40560065494928427</v>
      </c>
      <c r="X4943" s="10">
        <f t="shared" si="1819"/>
        <v>0.50995328019528552</v>
      </c>
      <c r="Y4943" s="10">
        <f>_xlfn.PERCENTILE.INC($X$1519:X4943,0.75)</f>
        <v>1.0448077483626903</v>
      </c>
      <c r="Z4943" s="10">
        <f t="shared" si="1820"/>
        <v>1.0448077483626903</v>
      </c>
      <c r="AA4943" s="10">
        <f t="shared" si="1821"/>
        <v>0.50760217203697489</v>
      </c>
      <c r="AB4943" s="10">
        <f t="shared" si="1822"/>
        <v>-0.25827263835704112</v>
      </c>
      <c r="AC4943" s="10">
        <f t="shared" si="1823"/>
        <v>-0.13109975220775419</v>
      </c>
      <c r="AD4943" s="13">
        <f t="shared" si="1824"/>
        <v>-258272.63835704111</v>
      </c>
      <c r="AE4943" s="13">
        <f t="shared" si="1815"/>
        <v>-131099.75220775418</v>
      </c>
      <c r="AF4943" s="13"/>
      <c r="AG4943" s="2">
        <f t="shared" si="1840"/>
        <v>42019</v>
      </c>
      <c r="AH4943" s="3">
        <f t="shared" si="1816"/>
        <v>1022.0690663824395</v>
      </c>
      <c r="AI4943" s="3">
        <f t="shared" si="1817"/>
        <v>518.80447806752932</v>
      </c>
      <c r="AJ4943" s="3">
        <f t="shared" si="1825"/>
        <v>746044.32347276248</v>
      </c>
      <c r="AK4943" s="3">
        <f t="shared" si="1841"/>
        <v>578339.70894927287</v>
      </c>
    </row>
    <row r="4944" spans="2:37" x14ac:dyDescent="0.2">
      <c r="B4944" s="2">
        <v>42020</v>
      </c>
      <c r="C4944" s="1">
        <v>487.5</v>
      </c>
      <c r="D4944" s="1">
        <f t="shared" si="1826"/>
        <v>3</v>
      </c>
      <c r="E4944" s="1" t="b">
        <f t="shared" si="1827"/>
        <v>0</v>
      </c>
      <c r="F4944" s="6">
        <f t="shared" si="1828"/>
        <v>-1.6178910073931796E-3</v>
      </c>
      <c r="G4944" s="8">
        <f t="shared" si="1829"/>
        <v>-3.7956112260759502E-4</v>
      </c>
      <c r="H4944" s="8">
        <f t="shared" si="1830"/>
        <v>-6.8981955818705608E-4</v>
      </c>
      <c r="I4944" s="8">
        <f t="shared" si="1831"/>
        <v>-1.5270333397268671E-4</v>
      </c>
      <c r="J4944" s="6">
        <f t="shared" si="1832"/>
        <v>9.8937056504418749E-4</v>
      </c>
      <c r="K4944" s="6">
        <f t="shared" si="1833"/>
        <v>6.2988425479102914E-4</v>
      </c>
      <c r="L4944" s="6">
        <f t="shared" si="1834"/>
        <v>5.1802470395299687E-4</v>
      </c>
      <c r="M4944" s="9">
        <f t="shared" si="1835"/>
        <v>-0.38363898828003135</v>
      </c>
      <c r="N4944" s="9">
        <f t="shared" si="1836"/>
        <v>-1</v>
      </c>
      <c r="O4944" s="9">
        <f t="shared" si="1837"/>
        <v>-0.29478002266575742</v>
      </c>
      <c r="P4944" s="9">
        <f t="shared" si="1838"/>
        <v>-0.5594730036485962</v>
      </c>
      <c r="Q4944" s="10">
        <f t="shared" si="1839"/>
        <v>0.19510211588405735</v>
      </c>
      <c r="R4944" s="10">
        <f t="shared" si="1811"/>
        <v>0.41004168323597945</v>
      </c>
      <c r="S4944" s="10">
        <f>_xlfn.PERCENTILE.INC($R$1519:R4944,0.75)</f>
        <v>0.83584537702157768</v>
      </c>
      <c r="T4944" s="10">
        <f t="shared" si="1812"/>
        <v>0.83584537702157768</v>
      </c>
      <c r="U4944" s="11">
        <f t="shared" si="1818"/>
        <v>0.41004168323597945</v>
      </c>
      <c r="V4944" s="10">
        <f t="shared" si="1813"/>
        <v>-0.63676583162651734</v>
      </c>
      <c r="W4944" s="10">
        <f t="shared" si="1814"/>
        <v>0.40560065494928427</v>
      </c>
      <c r="X4944" s="10">
        <f t="shared" si="1819"/>
        <v>0.51255210404497431</v>
      </c>
      <c r="Y4944" s="10">
        <f>_xlfn.PERCENTILE.INC($X$1519:X4944,0.75)</f>
        <v>1.0448067212769721</v>
      </c>
      <c r="Z4944" s="10">
        <f t="shared" si="1820"/>
        <v>1.0448067212769721</v>
      </c>
      <c r="AA4944" s="10">
        <f t="shared" si="1821"/>
        <v>0.50760217203697489</v>
      </c>
      <c r="AB4944" s="10">
        <f t="shared" si="1822"/>
        <v>-0.25827263835704112</v>
      </c>
      <c r="AC4944" s="10">
        <f t="shared" si="1823"/>
        <v>-0.13109975220775419</v>
      </c>
      <c r="AD4944" s="13">
        <f t="shared" si="1824"/>
        <v>-258272.63835704111</v>
      </c>
      <c r="AE4944" s="13">
        <f t="shared" si="1815"/>
        <v>-131099.75220775418</v>
      </c>
      <c r="AF4944" s="13"/>
      <c r="AG4944" s="2">
        <f t="shared" si="1840"/>
        <v>42020</v>
      </c>
      <c r="AH4944" s="3">
        <f t="shared" si="1816"/>
        <v>417.85697905356761</v>
      </c>
      <c r="AI4944" s="3">
        <f t="shared" si="1817"/>
        <v>212.10511016839962</v>
      </c>
      <c r="AJ4944" s="3">
        <f t="shared" si="1825"/>
        <v>746462.18045181606</v>
      </c>
      <c r="AK4944" s="3">
        <f t="shared" si="1841"/>
        <v>578551.81405944133</v>
      </c>
    </row>
    <row r="4945" spans="2:37" x14ac:dyDescent="0.2">
      <c r="B4945" s="2">
        <v>42024</v>
      </c>
      <c r="C4945" s="1">
        <v>487.8</v>
      </c>
      <c r="D4945" s="1">
        <f t="shared" si="1826"/>
        <v>4</v>
      </c>
      <c r="E4945" s="1" t="b">
        <f t="shared" si="1827"/>
        <v>1</v>
      </c>
      <c r="F4945" s="6">
        <f t="shared" si="1828"/>
        <v>6.1538461538468425E-4</v>
      </c>
      <c r="G4945" s="8">
        <f t="shared" si="1829"/>
        <v>-4.7595374104721853E-4</v>
      </c>
      <c r="H4945" s="8">
        <f t="shared" si="1830"/>
        <v>-6.910138674304598E-4</v>
      </c>
      <c r="I4945" s="8">
        <f t="shared" si="1831"/>
        <v>-1.7325331689412135E-4</v>
      </c>
      <c r="J4945" s="6">
        <f t="shared" si="1832"/>
        <v>9.8928487589891871E-4</v>
      </c>
      <c r="K4945" s="6">
        <f t="shared" si="1833"/>
        <v>6.2973955933774489E-4</v>
      </c>
      <c r="L4945" s="6">
        <f t="shared" si="1834"/>
        <v>5.1616464704477675E-4</v>
      </c>
      <c r="M4945" s="9">
        <f t="shared" si="1835"/>
        <v>-0.48110888242857319</v>
      </c>
      <c r="N4945" s="9">
        <f t="shared" si="1836"/>
        <v>-1</v>
      </c>
      <c r="O4945" s="9">
        <f t="shared" si="1837"/>
        <v>-0.33565514005280528</v>
      </c>
      <c r="P4945" s="9">
        <f t="shared" si="1838"/>
        <v>-0.60558800749379282</v>
      </c>
      <c r="Q4945" s="10">
        <f t="shared" si="1839"/>
        <v>0.19486408301879973</v>
      </c>
      <c r="R4945" s="10">
        <f t="shared" si="1811"/>
        <v>0.41054256259365102</v>
      </c>
      <c r="S4945" s="10">
        <f>_xlfn.PERCENTILE.INC($R$1519:R4945,0.75)</f>
        <v>0.83584455535300317</v>
      </c>
      <c r="T4945" s="10">
        <f t="shared" si="1812"/>
        <v>0.83584455535300317</v>
      </c>
      <c r="U4945" s="11">
        <f t="shared" si="1818"/>
        <v>0.41054256259365102</v>
      </c>
      <c r="V4945" s="10">
        <f t="shared" si="1813"/>
        <v>-0.5594730036485962</v>
      </c>
      <c r="W4945" s="10">
        <f t="shared" si="1814"/>
        <v>0.41004168323597945</v>
      </c>
      <c r="X4945" s="10">
        <f t="shared" si="1819"/>
        <v>0.51317820324206387</v>
      </c>
      <c r="Y4945" s="10">
        <f>_xlfn.PERCENTILE.INC($X$1519:X4945,0.75)</f>
        <v>1.044805694191254</v>
      </c>
      <c r="Z4945" s="10">
        <f t="shared" si="1820"/>
        <v>1.044805694191254</v>
      </c>
      <c r="AA4945" s="10">
        <f t="shared" si="1821"/>
        <v>0.51317820324206387</v>
      </c>
      <c r="AB4945" s="10">
        <f t="shared" si="1822"/>
        <v>-0.22940725214115965</v>
      </c>
      <c r="AC4945" s="10">
        <f t="shared" si="1823"/>
        <v>-0.11772680146449942</v>
      </c>
      <c r="AD4945" s="13">
        <f t="shared" si="1824"/>
        <v>-229407.25214115964</v>
      </c>
      <c r="AE4945" s="13">
        <f t="shared" si="1815"/>
        <v>-117726.80146449941</v>
      </c>
      <c r="AF4945" s="13"/>
      <c r="AG4945" s="2">
        <f t="shared" si="1840"/>
        <v>42024</v>
      </c>
      <c r="AH4945" s="3">
        <f t="shared" si="1816"/>
        <v>-158.93700821973539</v>
      </c>
      <c r="AI4945" s="3">
        <f t="shared" si="1817"/>
        <v>-80.676770589396213</v>
      </c>
      <c r="AJ4945" s="3">
        <f t="shared" si="1825"/>
        <v>746303.24344359629</v>
      </c>
      <c r="AK4945" s="3">
        <f t="shared" si="1841"/>
        <v>578471.1372888519</v>
      </c>
    </row>
    <row r="4946" spans="2:37" x14ac:dyDescent="0.2">
      <c r="B4946" s="2">
        <v>42025</v>
      </c>
      <c r="C4946" s="1">
        <v>494.08</v>
      </c>
      <c r="D4946" s="1">
        <f t="shared" si="1826"/>
        <v>4</v>
      </c>
      <c r="E4946" s="1" t="b">
        <f t="shared" si="1827"/>
        <v>0</v>
      </c>
      <c r="F4946" s="6">
        <f t="shared" si="1828"/>
        <v>1.2874128741287461E-2</v>
      </c>
      <c r="G4946" s="8">
        <f t="shared" si="1829"/>
        <v>-9.1230352543878522E-5</v>
      </c>
      <c r="H4946" s="8">
        <f t="shared" si="1830"/>
        <v>-5.4861593522835062E-4</v>
      </c>
      <c r="I4946" s="8">
        <f t="shared" si="1831"/>
        <v>-8.3187317726228534E-5</v>
      </c>
      <c r="J4946" s="6">
        <f t="shared" si="1832"/>
        <v>9.8910568444525448E-4</v>
      </c>
      <c r="K4946" s="6">
        <f t="shared" si="1833"/>
        <v>6.29390640936062E-4</v>
      </c>
      <c r="L4946" s="6">
        <f t="shared" si="1834"/>
        <v>5.1453258587537735E-4</v>
      </c>
      <c r="M4946" s="9">
        <f t="shared" si="1835"/>
        <v>-9.2235191828915208E-2</v>
      </c>
      <c r="N4946" s="9">
        <f t="shared" si="1836"/>
        <v>-0.87166204825102089</v>
      </c>
      <c r="O4946" s="9">
        <f t="shared" si="1837"/>
        <v>-0.16167550901504413</v>
      </c>
      <c r="P4946" s="9">
        <f t="shared" si="1838"/>
        <v>-0.37519091636499341</v>
      </c>
      <c r="Q4946" s="10">
        <f t="shared" si="1839"/>
        <v>0.19677655540511244</v>
      </c>
      <c r="R4946" s="10">
        <f t="shared" si="1811"/>
        <v>0.4065524972489763</v>
      </c>
      <c r="S4946" s="10">
        <f>_xlfn.PERCENTILE.INC($R$1519:R4946,0.75)</f>
        <v>0.83584373368442855</v>
      </c>
      <c r="T4946" s="10">
        <f t="shared" si="1812"/>
        <v>0.83584373368442855</v>
      </c>
      <c r="U4946" s="11">
        <f t="shared" si="1818"/>
        <v>0.4065524972489763</v>
      </c>
      <c r="V4946" s="10">
        <f t="shared" si="1813"/>
        <v>-0.5594730036485962</v>
      </c>
      <c r="W4946" s="10">
        <f t="shared" si="1814"/>
        <v>0.41004168323597945</v>
      </c>
      <c r="X4946" s="10">
        <f t="shared" si="1819"/>
        <v>0.50819062156122041</v>
      </c>
      <c r="Y4946" s="10">
        <f>_xlfn.PERCENTILE.INC($X$1519:X4946,0.75)</f>
        <v>1.0448046671055358</v>
      </c>
      <c r="Z4946" s="10">
        <f t="shared" si="1820"/>
        <v>1.0448046671055358</v>
      </c>
      <c r="AA4946" s="10">
        <f t="shared" si="1821"/>
        <v>0.51317820324206387</v>
      </c>
      <c r="AB4946" s="10">
        <f t="shared" si="1822"/>
        <v>-0.22940725214115965</v>
      </c>
      <c r="AC4946" s="10">
        <f t="shared" si="1823"/>
        <v>-0.11772680146449942</v>
      </c>
      <c r="AD4946" s="13">
        <f t="shared" si="1824"/>
        <v>-229407.25214115964</v>
      </c>
      <c r="AE4946" s="13">
        <f t="shared" si="1815"/>
        <v>-117726.80146449941</v>
      </c>
      <c r="AF4946" s="13"/>
      <c r="AG4946" s="2">
        <f t="shared" si="1840"/>
        <v>42025</v>
      </c>
      <c r="AH4946" s="3">
        <f t="shared" si="1816"/>
        <v>-2953.4184982502825</v>
      </c>
      <c r="AI4946" s="3">
        <f t="shared" si="1817"/>
        <v>-1515.6299983539545</v>
      </c>
      <c r="AJ4946" s="3">
        <f t="shared" si="1825"/>
        <v>743349.82494534599</v>
      </c>
      <c r="AK4946" s="3">
        <f t="shared" si="1841"/>
        <v>576955.50729049789</v>
      </c>
    </row>
    <row r="4947" spans="2:37" x14ac:dyDescent="0.2">
      <c r="B4947" s="2">
        <v>42026</v>
      </c>
      <c r="C4947" s="1">
        <v>500.98</v>
      </c>
      <c r="D4947" s="1">
        <f t="shared" si="1826"/>
        <v>4</v>
      </c>
      <c r="E4947" s="1" t="b">
        <f t="shared" si="1827"/>
        <v>0</v>
      </c>
      <c r="F4947" s="6">
        <f t="shared" si="1828"/>
        <v>1.3965349740932664E-2</v>
      </c>
      <c r="G4947" s="8">
        <f t="shared" si="1829"/>
        <v>1.9216868048973099E-4</v>
      </c>
      <c r="H4947" s="8">
        <f t="shared" si="1830"/>
        <v>-3.7661329359772445E-4</v>
      </c>
      <c r="I4947" s="8">
        <f t="shared" si="1831"/>
        <v>4.3924477825953688E-6</v>
      </c>
      <c r="J4947" s="6">
        <f t="shared" si="1832"/>
        <v>9.8896562675683053E-4</v>
      </c>
      <c r="K4947" s="6">
        <f t="shared" si="1833"/>
        <v>6.2894960022539907E-4</v>
      </c>
      <c r="L4947" s="6">
        <f t="shared" si="1834"/>
        <v>5.1281681761846905E-4</v>
      </c>
      <c r="M4947" s="9">
        <f t="shared" si="1835"/>
        <v>0.19431280045588675</v>
      </c>
      <c r="N4947" s="9">
        <f t="shared" si="1836"/>
        <v>-0.59879725412458507</v>
      </c>
      <c r="O4947" s="9">
        <f t="shared" si="1837"/>
        <v>8.5653348948148359E-3</v>
      </c>
      <c r="P4947" s="9">
        <f t="shared" si="1838"/>
        <v>-0.1319730395912945</v>
      </c>
      <c r="Q4947" s="10">
        <f t="shared" si="1839"/>
        <v>0.19882991984617712</v>
      </c>
      <c r="R4947" s="10">
        <f t="shared" si="1811"/>
        <v>0.40235393175177681</v>
      </c>
      <c r="S4947" s="10">
        <f>_xlfn.PERCENTILE.INC($R$1519:R4947,0.75)</f>
        <v>0.83584291201585403</v>
      </c>
      <c r="T4947" s="10">
        <f t="shared" si="1812"/>
        <v>0.83584291201585403</v>
      </c>
      <c r="U4947" s="11">
        <f t="shared" si="1818"/>
        <v>0.40235393175177681</v>
      </c>
      <c r="V4947" s="10">
        <f t="shared" si="1813"/>
        <v>-0.5594730036485962</v>
      </c>
      <c r="W4947" s="10">
        <f t="shared" si="1814"/>
        <v>0.41004168323597945</v>
      </c>
      <c r="X4947" s="10">
        <f t="shared" si="1819"/>
        <v>0.50294241468972101</v>
      </c>
      <c r="Y4947" s="10">
        <f>_xlfn.PERCENTILE.INC($X$1519:X4947,0.75)</f>
        <v>1.0448036400198175</v>
      </c>
      <c r="Z4947" s="10">
        <f t="shared" si="1820"/>
        <v>1.0448036400198175</v>
      </c>
      <c r="AA4947" s="10">
        <f t="shared" si="1821"/>
        <v>0.51317820324206387</v>
      </c>
      <c r="AB4947" s="10">
        <f t="shared" si="1822"/>
        <v>-0.22940725214115965</v>
      </c>
      <c r="AC4947" s="10">
        <f t="shared" si="1823"/>
        <v>-0.11772680146449942</v>
      </c>
      <c r="AD4947" s="13">
        <f t="shared" si="1824"/>
        <v>-229407.25214115964</v>
      </c>
      <c r="AE4947" s="13">
        <f t="shared" si="1815"/>
        <v>-117726.80146449941</v>
      </c>
      <c r="AF4947" s="13"/>
      <c r="AG4947" s="2">
        <f t="shared" si="1840"/>
        <v>42026</v>
      </c>
      <c r="AH4947" s="3">
        <f t="shared" si="1816"/>
        <v>-3203.7525092576184</v>
      </c>
      <c r="AI4947" s="3">
        <f t="shared" si="1817"/>
        <v>-1644.095956333078</v>
      </c>
      <c r="AJ4947" s="3">
        <f t="shared" si="1825"/>
        <v>740146.07243608835</v>
      </c>
      <c r="AK4947" s="3">
        <f t="shared" si="1841"/>
        <v>575311.41133416479</v>
      </c>
    </row>
    <row r="4948" spans="2:37" x14ac:dyDescent="0.2">
      <c r="B4948" s="2">
        <v>42027</v>
      </c>
      <c r="C4948" s="1">
        <v>495.75</v>
      </c>
      <c r="D4948" s="1">
        <f t="shared" si="1826"/>
        <v>4</v>
      </c>
      <c r="E4948" s="1" t="b">
        <f t="shared" si="1827"/>
        <v>0</v>
      </c>
      <c r="F4948" s="6">
        <f t="shared" si="1828"/>
        <v>-1.0439538504531165E-2</v>
      </c>
      <c r="G4948" s="8">
        <f t="shared" si="1829"/>
        <v>7.210214703233979E-5</v>
      </c>
      <c r="H4948" s="8">
        <f t="shared" si="1830"/>
        <v>-4.8692470570818749E-4</v>
      </c>
      <c r="I4948" s="8">
        <f t="shared" si="1831"/>
        <v>-4.5788389543487618E-5</v>
      </c>
      <c r="J4948" s="6">
        <f t="shared" si="1832"/>
        <v>9.8880883446233396E-4</v>
      </c>
      <c r="K4948" s="6">
        <f t="shared" si="1833"/>
        <v>6.2853447935276477E-4</v>
      </c>
      <c r="L4948" s="6">
        <f t="shared" si="1834"/>
        <v>5.111971837289624E-4</v>
      </c>
      <c r="M4948" s="9">
        <f t="shared" si="1835"/>
        <v>7.2918186528486487E-2</v>
      </c>
      <c r="N4948" s="9">
        <f t="shared" si="1836"/>
        <v>-0.77469847988228047</v>
      </c>
      <c r="O4948" s="9">
        <f t="shared" si="1837"/>
        <v>-8.9570895538745185E-2</v>
      </c>
      <c r="P4948" s="9">
        <f t="shared" si="1838"/>
        <v>-0.2637837296308464</v>
      </c>
      <c r="Q4948" s="10">
        <f t="shared" si="1839"/>
        <v>0.19848904418470259</v>
      </c>
      <c r="R4948" s="10">
        <f t="shared" si="1811"/>
        <v>0.40304491529293962</v>
      </c>
      <c r="S4948" s="10">
        <f>_xlfn.PERCENTILE.INC($R$1519:R4948,0.75)</f>
        <v>0.83570549572747099</v>
      </c>
      <c r="T4948" s="10">
        <f t="shared" si="1812"/>
        <v>0.83570549572747099</v>
      </c>
      <c r="U4948" s="11">
        <f t="shared" si="1818"/>
        <v>0.40304491529293962</v>
      </c>
      <c r="V4948" s="10">
        <f t="shared" si="1813"/>
        <v>-0.5594730036485962</v>
      </c>
      <c r="W4948" s="10">
        <f t="shared" si="1814"/>
        <v>0.41004168323597945</v>
      </c>
      <c r="X4948" s="10">
        <f t="shared" si="1819"/>
        <v>0.50380614411617453</v>
      </c>
      <c r="Y4948" s="10">
        <f>_xlfn.PERCENTILE.INC($X$1519:X4948,0.75)</f>
        <v>1.0446318696593386</v>
      </c>
      <c r="Z4948" s="10">
        <f t="shared" si="1820"/>
        <v>1.0446318696593386</v>
      </c>
      <c r="AA4948" s="10">
        <f t="shared" si="1821"/>
        <v>0.51317820324206387</v>
      </c>
      <c r="AB4948" s="10">
        <f t="shared" si="1822"/>
        <v>-0.22940725214115965</v>
      </c>
      <c r="AC4948" s="10">
        <f t="shared" si="1823"/>
        <v>-0.11772680146449942</v>
      </c>
      <c r="AD4948" s="13">
        <f t="shared" si="1824"/>
        <v>-229407.25214115964</v>
      </c>
      <c r="AE4948" s="13">
        <f t="shared" si="1815"/>
        <v>-117726.80146449941</v>
      </c>
      <c r="AF4948" s="13"/>
      <c r="AG4948" s="2">
        <f t="shared" si="1840"/>
        <v>42027</v>
      </c>
      <c r="AH4948" s="3">
        <f t="shared" si="1816"/>
        <v>2394.9058419463258</v>
      </c>
      <c r="AI4948" s="3">
        <f t="shared" si="1817"/>
        <v>1229.0134769039375</v>
      </c>
      <c r="AJ4948" s="3">
        <f t="shared" si="1825"/>
        <v>742540.97827803472</v>
      </c>
      <c r="AK4948" s="3">
        <f t="shared" si="1841"/>
        <v>576540.42481106869</v>
      </c>
    </row>
    <row r="4949" spans="2:37" x14ac:dyDescent="0.2">
      <c r="B4949" s="2">
        <v>42030</v>
      </c>
      <c r="C4949" s="1">
        <v>493.62</v>
      </c>
      <c r="D4949" s="1">
        <f t="shared" si="1826"/>
        <v>5</v>
      </c>
      <c r="E4949" s="1" t="b">
        <f t="shared" si="1827"/>
        <v>1</v>
      </c>
      <c r="F4949" s="6">
        <f t="shared" si="1828"/>
        <v>-4.2965204236006249E-3</v>
      </c>
      <c r="G4949" s="8">
        <f t="shared" si="1829"/>
        <v>8.1774397242117882E-5</v>
      </c>
      <c r="H4949" s="8">
        <f t="shared" si="1830"/>
        <v>-5.3776949417526246E-4</v>
      </c>
      <c r="I4949" s="8">
        <f t="shared" si="1831"/>
        <v>-8.2987541428802613E-5</v>
      </c>
      <c r="J4949" s="6">
        <f t="shared" si="1832"/>
        <v>9.8880595444089192E-4</v>
      </c>
      <c r="K4949" s="6">
        <f t="shared" si="1833"/>
        <v>6.2837085238256834E-4</v>
      </c>
      <c r="L4949" s="6">
        <f t="shared" si="1834"/>
        <v>5.1000622278605016E-4</v>
      </c>
      <c r="M4949" s="9">
        <f t="shared" si="1835"/>
        <v>8.2700146449215306E-2</v>
      </c>
      <c r="N4949" s="9">
        <f t="shared" si="1836"/>
        <v>-0.85581546651348261</v>
      </c>
      <c r="O4949" s="9">
        <f t="shared" si="1837"/>
        <v>-0.16271868404950079</v>
      </c>
      <c r="P4949" s="9">
        <f t="shared" si="1838"/>
        <v>-0.3119446680379227</v>
      </c>
      <c r="Q4949" s="10">
        <f t="shared" si="1839"/>
        <v>0.19402341133476042</v>
      </c>
      <c r="R4949" s="10">
        <f t="shared" si="1811"/>
        <v>0.41232137632077359</v>
      </c>
      <c r="S4949" s="10">
        <f>_xlfn.PERCENTILE.INC($R$1519:R4949,0.75)</f>
        <v>0.83556807943908784</v>
      </c>
      <c r="T4949" s="10">
        <f t="shared" si="1812"/>
        <v>0.83556807943908784</v>
      </c>
      <c r="U4949" s="11">
        <f t="shared" si="1818"/>
        <v>0.41232137632077359</v>
      </c>
      <c r="V4949" s="10">
        <f t="shared" si="1813"/>
        <v>-0.2637837296308464</v>
      </c>
      <c r="W4949" s="10">
        <f t="shared" si="1814"/>
        <v>0.40304491529293962</v>
      </c>
      <c r="X4949" s="10">
        <f t="shared" si="1819"/>
        <v>0.51540172040096699</v>
      </c>
      <c r="Y4949" s="10">
        <f>_xlfn.PERCENTILE.INC($X$1519:X4949,0.75)</f>
        <v>1.0444600992988597</v>
      </c>
      <c r="Z4949" s="10">
        <f t="shared" si="1820"/>
        <v>1.0444600992988597</v>
      </c>
      <c r="AA4949" s="10">
        <f t="shared" si="1821"/>
        <v>0.51540172040096699</v>
      </c>
      <c r="AB4949" s="10">
        <f t="shared" si="1822"/>
        <v>-0.10631669096472017</v>
      </c>
      <c r="AC4949" s="10">
        <f t="shared" si="1823"/>
        <v>-5.479580543055472E-2</v>
      </c>
      <c r="AD4949" s="13">
        <f t="shared" si="1824"/>
        <v>-106316.69096472017</v>
      </c>
      <c r="AE4949" s="13">
        <f t="shared" si="1815"/>
        <v>-54795.805430554719</v>
      </c>
      <c r="AF4949" s="13"/>
      <c r="AG4949" s="2">
        <f t="shared" si="1840"/>
        <v>42030</v>
      </c>
      <c r="AH4949" s="3">
        <f t="shared" si="1816"/>
        <v>985.65294414659058</v>
      </c>
      <c r="AI4949" s="3">
        <f t="shared" si="1817"/>
        <v>505.81560689739769</v>
      </c>
      <c r="AJ4949" s="3">
        <f t="shared" si="1825"/>
        <v>743526.63122218125</v>
      </c>
      <c r="AK4949" s="3">
        <f t="shared" si="1841"/>
        <v>577046.24041796604</v>
      </c>
    </row>
    <row r="4950" spans="2:37" x14ac:dyDescent="0.2">
      <c r="B4950" s="2">
        <v>42031</v>
      </c>
      <c r="C4950" s="1">
        <v>499.56</v>
      </c>
      <c r="D4950" s="1">
        <f t="shared" si="1826"/>
        <v>5</v>
      </c>
      <c r="E4950" s="1" t="b">
        <f t="shared" si="1827"/>
        <v>0</v>
      </c>
      <c r="F4950" s="6">
        <f t="shared" si="1828"/>
        <v>1.2033548073416833E-2</v>
      </c>
      <c r="G4950" s="8">
        <f t="shared" si="1829"/>
        <v>2.8739087807200567E-4</v>
      </c>
      <c r="H4950" s="8">
        <f t="shared" si="1830"/>
        <v>-4.0919355892346737E-4</v>
      </c>
      <c r="I4950" s="8">
        <f t="shared" si="1831"/>
        <v>-8.2272556043021022E-6</v>
      </c>
      <c r="J4950" s="6">
        <f t="shared" si="1832"/>
        <v>9.888344888454915E-4</v>
      </c>
      <c r="K4950" s="6">
        <f t="shared" si="1833"/>
        <v>6.2823181858332692E-4</v>
      </c>
      <c r="L4950" s="6">
        <f t="shared" si="1834"/>
        <v>5.0883208165997584E-4</v>
      </c>
      <c r="M4950" s="9">
        <f t="shared" si="1835"/>
        <v>0.29063597731865864</v>
      </c>
      <c r="N4950" s="9">
        <f t="shared" si="1836"/>
        <v>-0.65134166532062254</v>
      </c>
      <c r="O4950" s="9">
        <f t="shared" si="1837"/>
        <v>-1.6168901098889278E-2</v>
      </c>
      <c r="P4950" s="9">
        <f t="shared" si="1838"/>
        <v>-0.12562486303361772</v>
      </c>
      <c r="Q4950" s="10">
        <f t="shared" si="1839"/>
        <v>0.18259041497470854</v>
      </c>
      <c r="R4950" s="10">
        <f t="shared" si="1811"/>
        <v>0.43813909953094293</v>
      </c>
      <c r="S4950" s="10">
        <f>_xlfn.PERCENTILE.INC($R$1519:R4950,0.75)</f>
        <v>0.83543066315070469</v>
      </c>
      <c r="T4950" s="10">
        <f t="shared" si="1812"/>
        <v>0.83543066315070469</v>
      </c>
      <c r="U4950" s="11">
        <f t="shared" si="1818"/>
        <v>0.43813909953094293</v>
      </c>
      <c r="V4950" s="10">
        <f t="shared" si="1813"/>
        <v>-0.2637837296308464</v>
      </c>
      <c r="W4950" s="10">
        <f t="shared" si="1814"/>
        <v>0.40304491529293962</v>
      </c>
      <c r="X4950" s="10">
        <f t="shared" si="1819"/>
        <v>0.54767387441367865</v>
      </c>
      <c r="Y4950" s="10">
        <f>_xlfn.PERCENTILE.INC($X$1519:X4950,0.75)</f>
        <v>1.0442883289383811</v>
      </c>
      <c r="Z4950" s="10">
        <f t="shared" si="1820"/>
        <v>1.0442883289383811</v>
      </c>
      <c r="AA4950" s="10">
        <f t="shared" si="1821"/>
        <v>0.51540172040096699</v>
      </c>
      <c r="AB4950" s="10">
        <f t="shared" si="1822"/>
        <v>-0.10631669096472017</v>
      </c>
      <c r="AC4950" s="10">
        <f t="shared" si="1823"/>
        <v>-5.479580543055472E-2</v>
      </c>
      <c r="AD4950" s="13">
        <f t="shared" si="1824"/>
        <v>-106316.69096472017</v>
      </c>
      <c r="AE4950" s="13">
        <f t="shared" si="1815"/>
        <v>-54795.805430554719</v>
      </c>
      <c r="AF4950" s="13"/>
      <c r="AG4950" s="2">
        <f t="shared" si="1840"/>
        <v>42031</v>
      </c>
      <c r="AH4950" s="3">
        <f t="shared" si="1816"/>
        <v>-1279.3670117305612</v>
      </c>
      <c r="AI4950" s="3">
        <f t="shared" si="1817"/>
        <v>-659.38795887017534</v>
      </c>
      <c r="AJ4950" s="3">
        <f t="shared" si="1825"/>
        <v>742247.2642104507</v>
      </c>
      <c r="AK4950" s="3">
        <f t="shared" si="1841"/>
        <v>576386.85245909588</v>
      </c>
    </row>
    <row r="4951" spans="2:37" x14ac:dyDescent="0.2">
      <c r="B4951" s="2">
        <v>42032</v>
      </c>
      <c r="C4951" s="1">
        <v>495.81</v>
      </c>
      <c r="D4951" s="1">
        <f t="shared" si="1826"/>
        <v>5</v>
      </c>
      <c r="E4951" s="1" t="b">
        <f t="shared" si="1827"/>
        <v>0</v>
      </c>
      <c r="F4951" s="6">
        <f t="shared" si="1828"/>
        <v>-7.5066058131155744E-3</v>
      </c>
      <c r="G4951" s="8">
        <f t="shared" si="1829"/>
        <v>1.520962241665447E-4</v>
      </c>
      <c r="H4951" s="8">
        <f t="shared" si="1830"/>
        <v>-4.7673702749433225E-4</v>
      </c>
      <c r="I4951" s="8">
        <f t="shared" si="1831"/>
        <v>-5.4557288236221233E-5</v>
      </c>
      <c r="J4951" s="6">
        <f t="shared" si="1832"/>
        <v>9.8882947701861936E-4</v>
      </c>
      <c r="K4951" s="6">
        <f t="shared" si="1833"/>
        <v>6.2807848958224704E-4</v>
      </c>
      <c r="L4951" s="6">
        <f t="shared" si="1834"/>
        <v>5.0760830955022215E-4</v>
      </c>
      <c r="M4951" s="9">
        <f t="shared" si="1835"/>
        <v>0.15381441158603404</v>
      </c>
      <c r="N4951" s="9">
        <f t="shared" si="1836"/>
        <v>-0.75904052662498234</v>
      </c>
      <c r="O4951" s="9">
        <f t="shared" si="1837"/>
        <v>-0.10747910782737768</v>
      </c>
      <c r="P4951" s="9">
        <f t="shared" si="1838"/>
        <v>-0.23756840762210865</v>
      </c>
      <c r="Q4951" s="10">
        <f t="shared" si="1839"/>
        <v>0.174270302733463</v>
      </c>
      <c r="R4951" s="10">
        <f t="shared" si="1811"/>
        <v>0.45905698644682835</v>
      </c>
      <c r="S4951" s="10">
        <f>_xlfn.PERCENTILE.INC($R$1519:R4951,0.75)</f>
        <v>0.83529324686232165</v>
      </c>
      <c r="T4951" s="10">
        <f t="shared" si="1812"/>
        <v>0.83529324686232165</v>
      </c>
      <c r="U4951" s="11">
        <f t="shared" si="1818"/>
        <v>0.45905698644682835</v>
      </c>
      <c r="V4951" s="10">
        <f t="shared" si="1813"/>
        <v>-0.2637837296308464</v>
      </c>
      <c r="W4951" s="10">
        <f t="shared" si="1814"/>
        <v>0.40304491529293962</v>
      </c>
      <c r="X4951" s="10">
        <f t="shared" si="1819"/>
        <v>0.5738212330585355</v>
      </c>
      <c r="Y4951" s="10">
        <f>_xlfn.PERCENTILE.INC($X$1519:X4951,0.75)</f>
        <v>1.0441165585779022</v>
      </c>
      <c r="Z4951" s="10">
        <f t="shared" si="1820"/>
        <v>1.0441165585779022</v>
      </c>
      <c r="AA4951" s="10">
        <f t="shared" si="1821"/>
        <v>0.51540172040096699</v>
      </c>
      <c r="AB4951" s="10">
        <f t="shared" si="1822"/>
        <v>-0.10631669096472017</v>
      </c>
      <c r="AC4951" s="10">
        <f t="shared" si="1823"/>
        <v>-5.479580543055472E-2</v>
      </c>
      <c r="AD4951" s="13">
        <f t="shared" si="1824"/>
        <v>-106316.69096472017</v>
      </c>
      <c r="AE4951" s="13">
        <f t="shared" si="1815"/>
        <v>-54795.805430554719</v>
      </c>
      <c r="AF4951" s="13"/>
      <c r="AG4951" s="2">
        <f t="shared" si="1840"/>
        <v>42032</v>
      </c>
      <c r="AH4951" s="3">
        <f t="shared" si="1816"/>
        <v>798.07749042698049</v>
      </c>
      <c r="AI4951" s="3">
        <f t="shared" si="1817"/>
        <v>411.33051157935199</v>
      </c>
      <c r="AJ4951" s="3">
        <f t="shared" si="1825"/>
        <v>743045.34170087765</v>
      </c>
      <c r="AK4951" s="3">
        <f t="shared" si="1841"/>
        <v>576798.18297067529</v>
      </c>
    </row>
    <row r="4952" spans="2:37" x14ac:dyDescent="0.2">
      <c r="B4952" s="2">
        <v>42033</v>
      </c>
      <c r="C4952" s="1">
        <v>493.59</v>
      </c>
      <c r="D4952" s="1">
        <f t="shared" si="1826"/>
        <v>5</v>
      </c>
      <c r="E4952" s="1" t="b">
        <f t="shared" si="1827"/>
        <v>0</v>
      </c>
      <c r="F4952" s="6">
        <f t="shared" si="1828"/>
        <v>-4.4775216312701316E-3</v>
      </c>
      <c r="G4952" s="8">
        <f t="shared" si="1829"/>
        <v>5.2624809808525267E-5</v>
      </c>
      <c r="H4952" s="8">
        <f t="shared" si="1830"/>
        <v>-5.4076335864857307E-4</v>
      </c>
      <c r="I4952" s="8">
        <f t="shared" si="1831"/>
        <v>-5.8608398202064006E-5</v>
      </c>
      <c r="J4952" s="6">
        <f t="shared" si="1832"/>
        <v>9.8882993953932925E-4</v>
      </c>
      <c r="K4952" s="6">
        <f t="shared" si="1833"/>
        <v>6.280162311929887E-4</v>
      </c>
      <c r="L4952" s="6">
        <f t="shared" si="1834"/>
        <v>5.0644451248184753E-4</v>
      </c>
      <c r="M4952" s="9">
        <f t="shared" si="1835"/>
        <v>5.3219272297764193E-2</v>
      </c>
      <c r="N4952" s="9">
        <f t="shared" si="1836"/>
        <v>-0.86106589573541936</v>
      </c>
      <c r="O4952" s="9">
        <f t="shared" si="1837"/>
        <v>-0.11572521126717648</v>
      </c>
      <c r="P4952" s="9">
        <f t="shared" si="1838"/>
        <v>-0.30785727823494385</v>
      </c>
      <c r="Q4952" s="10">
        <f t="shared" si="1839"/>
        <v>0.17106055092890424</v>
      </c>
      <c r="R4952" s="10">
        <f t="shared" si="1811"/>
        <v>0.46767065559872656</v>
      </c>
      <c r="S4952" s="10">
        <f>_xlfn.PERCENTILE.INC($R$1519:R4952,0.75)</f>
        <v>0.83528452606546266</v>
      </c>
      <c r="T4952" s="10">
        <f t="shared" si="1812"/>
        <v>0.83528452606546266</v>
      </c>
      <c r="U4952" s="11">
        <f t="shared" si="1818"/>
        <v>0.46767065559872656</v>
      </c>
      <c r="V4952" s="10">
        <f t="shared" si="1813"/>
        <v>-0.2637837296308464</v>
      </c>
      <c r="W4952" s="10">
        <f t="shared" si="1814"/>
        <v>0.40304491529293962</v>
      </c>
      <c r="X4952" s="10">
        <f t="shared" si="1819"/>
        <v>0.58458831949840828</v>
      </c>
      <c r="Y4952" s="10">
        <f>_xlfn.PERCENTILE.INC($X$1519:X4952,0.75)</f>
        <v>1.0441056575818286</v>
      </c>
      <c r="Z4952" s="10">
        <f t="shared" si="1820"/>
        <v>1.0441056575818286</v>
      </c>
      <c r="AA4952" s="10">
        <f t="shared" si="1821"/>
        <v>0.51540172040096699</v>
      </c>
      <c r="AB4952" s="10">
        <f t="shared" si="1822"/>
        <v>-0.10631669096472017</v>
      </c>
      <c r="AC4952" s="10">
        <f t="shared" si="1823"/>
        <v>-5.479580543055472E-2</v>
      </c>
      <c r="AD4952" s="13">
        <f t="shared" si="1824"/>
        <v>-106316.69096472017</v>
      </c>
      <c r="AE4952" s="13">
        <f t="shared" si="1815"/>
        <v>-54795.805430554719</v>
      </c>
      <c r="AF4952" s="13"/>
      <c r="AG4952" s="2">
        <f t="shared" si="1840"/>
        <v>42033</v>
      </c>
      <c r="AH4952" s="3">
        <f t="shared" si="1816"/>
        <v>476.03528355959628</v>
      </c>
      <c r="AI4952" s="3">
        <f t="shared" si="1817"/>
        <v>245.34940411817811</v>
      </c>
      <c r="AJ4952" s="3">
        <f t="shared" si="1825"/>
        <v>743521.37698443723</v>
      </c>
      <c r="AK4952" s="3">
        <f t="shared" si="1841"/>
        <v>577043.53237479343</v>
      </c>
    </row>
    <row r="4953" spans="2:37" x14ac:dyDescent="0.2">
      <c r="B4953" s="2">
        <v>42034</v>
      </c>
      <c r="C4953" s="1">
        <v>478.33</v>
      </c>
      <c r="D4953" s="1">
        <f t="shared" si="1826"/>
        <v>5</v>
      </c>
      <c r="E4953" s="1" t="b">
        <f t="shared" si="1827"/>
        <v>0</v>
      </c>
      <c r="F4953" s="6">
        <f t="shared" si="1828"/>
        <v>-3.091634757592332E-2</v>
      </c>
      <c r="G4953" s="8">
        <f t="shared" si="1829"/>
        <v>-6.5681624443604666E-4</v>
      </c>
      <c r="H4953" s="8">
        <f t="shared" si="1830"/>
        <v>-8.6898037998374726E-4</v>
      </c>
      <c r="I4953" s="8">
        <f t="shared" si="1831"/>
        <v>-2.3099094329752899E-4</v>
      </c>
      <c r="J4953" s="6">
        <f t="shared" si="1832"/>
        <v>9.8900030349820104E-4</v>
      </c>
      <c r="K4953" s="6">
        <f t="shared" si="1833"/>
        <v>6.2824836355189983E-4</v>
      </c>
      <c r="L4953" s="6">
        <f t="shared" si="1834"/>
        <v>5.0531490645681855E-4</v>
      </c>
      <c r="M4953" s="9">
        <f t="shared" si="1835"/>
        <v>-0.66412137803478577</v>
      </c>
      <c r="N4953" s="9">
        <f t="shared" si="1836"/>
        <v>-1</v>
      </c>
      <c r="O4953" s="9">
        <f t="shared" si="1837"/>
        <v>-0.45712275720737761</v>
      </c>
      <c r="P4953" s="9">
        <f t="shared" si="1838"/>
        <v>-0.7070813784140545</v>
      </c>
      <c r="Q4953" s="10">
        <f t="shared" si="1839"/>
        <v>0.17939023437247431</v>
      </c>
      <c r="R4953" s="10">
        <f t="shared" si="1811"/>
        <v>0.44595515625389709</v>
      </c>
      <c r="S4953" s="10">
        <f>_xlfn.PERCENTILE.INC($R$1519:R4953,0.75)</f>
        <v>0.83527580526860379</v>
      </c>
      <c r="T4953" s="10">
        <f t="shared" si="1812"/>
        <v>0.83527580526860379</v>
      </c>
      <c r="U4953" s="11">
        <f t="shared" si="1818"/>
        <v>0.44595515625389709</v>
      </c>
      <c r="V4953" s="10">
        <f t="shared" si="1813"/>
        <v>-0.2637837296308464</v>
      </c>
      <c r="W4953" s="10">
        <f t="shared" si="1814"/>
        <v>0.40304491529293962</v>
      </c>
      <c r="X4953" s="10">
        <f t="shared" si="1819"/>
        <v>0.5574439453173714</v>
      </c>
      <c r="Y4953" s="10">
        <f>_xlfn.PERCENTILE.INC($X$1519:X4953,0.75)</f>
        <v>1.0440947565857548</v>
      </c>
      <c r="Z4953" s="10">
        <f t="shared" si="1820"/>
        <v>1.0440947565857548</v>
      </c>
      <c r="AA4953" s="10">
        <f t="shared" si="1821"/>
        <v>0.51540172040096699</v>
      </c>
      <c r="AB4953" s="10">
        <f t="shared" si="1822"/>
        <v>-0.10631669096472017</v>
      </c>
      <c r="AC4953" s="10">
        <f t="shared" si="1823"/>
        <v>-5.479580543055472E-2</v>
      </c>
      <c r="AD4953" s="13">
        <f t="shared" si="1824"/>
        <v>-106316.69096472017</v>
      </c>
      <c r="AE4953" s="13">
        <f t="shared" si="1815"/>
        <v>-54795.805430554719</v>
      </c>
      <c r="AF4953" s="13"/>
      <c r="AG4953" s="2">
        <f t="shared" si="1840"/>
        <v>42034</v>
      </c>
      <c r="AH4953" s="3">
        <f t="shared" si="1816"/>
        <v>3286.923770987315</v>
      </c>
      <c r="AI4953" s="3">
        <f t="shared" si="1817"/>
        <v>1694.0861663936962</v>
      </c>
      <c r="AJ4953" s="3">
        <f t="shared" si="1825"/>
        <v>746808.30075542454</v>
      </c>
      <c r="AK4953" s="3">
        <f t="shared" si="1841"/>
        <v>578737.61854118714</v>
      </c>
    </row>
    <row r="4954" spans="2:37" x14ac:dyDescent="0.2">
      <c r="B4954" s="2">
        <v>42037</v>
      </c>
      <c r="C4954" s="1">
        <v>476.04</v>
      </c>
      <c r="D4954" s="1">
        <f t="shared" si="1826"/>
        <v>6</v>
      </c>
      <c r="E4954" s="1" t="b">
        <f t="shared" si="1827"/>
        <v>1</v>
      </c>
      <c r="F4954" s="6">
        <f t="shared" si="1828"/>
        <v>-4.7874898082912454E-3</v>
      </c>
      <c r="G4954" s="8">
        <f t="shared" si="1829"/>
        <v>-6.5690486381591456E-4</v>
      </c>
      <c r="H4954" s="8">
        <f t="shared" si="1830"/>
        <v>-9.2306069509264389E-4</v>
      </c>
      <c r="I4954" s="8">
        <f t="shared" si="1831"/>
        <v>-2.5420303035215134E-4</v>
      </c>
      <c r="J4954" s="6">
        <f t="shared" si="1832"/>
        <v>9.8913136463000444E-4</v>
      </c>
      <c r="K4954" s="6">
        <f t="shared" si="1833"/>
        <v>6.284310160616347E-4</v>
      </c>
      <c r="L4954" s="6">
        <f t="shared" si="1834"/>
        <v>5.0409973168936506E-4</v>
      </c>
      <c r="M4954" s="9">
        <f t="shared" si="1835"/>
        <v>-0.66412297426402722</v>
      </c>
      <c r="N4954" s="9">
        <f t="shared" si="1836"/>
        <v>-1</v>
      </c>
      <c r="O4954" s="9">
        <f t="shared" si="1837"/>
        <v>-0.50427130659294939</v>
      </c>
      <c r="P4954" s="9">
        <f t="shared" si="1838"/>
        <v>-0.72279809361899217</v>
      </c>
      <c r="Q4954" s="10">
        <f t="shared" si="1839"/>
        <v>0.17551284918400634</v>
      </c>
      <c r="R4954" s="10">
        <f t="shared" si="1811"/>
        <v>0.45580708405074438</v>
      </c>
      <c r="S4954" s="10">
        <f>_xlfn.PERCENTILE.INC($R$1519:R4954,0.75)</f>
        <v>0.8352670844717448</v>
      </c>
      <c r="T4954" s="10">
        <f t="shared" si="1812"/>
        <v>0.8352670844717448</v>
      </c>
      <c r="U4954" s="11">
        <f t="shared" si="1818"/>
        <v>0.45580708405074438</v>
      </c>
      <c r="V4954" s="10">
        <f t="shared" si="1813"/>
        <v>-0.7070813784140545</v>
      </c>
      <c r="W4954" s="10">
        <f t="shared" si="1814"/>
        <v>0.44595515625389709</v>
      </c>
      <c r="X4954" s="10">
        <f t="shared" si="1819"/>
        <v>0.56975885506343049</v>
      </c>
      <c r="Y4954" s="10">
        <f>_xlfn.PERCENTILE.INC($X$1519:X4954,0.75)</f>
        <v>1.044083855589681</v>
      </c>
      <c r="Z4954" s="10">
        <f t="shared" si="1820"/>
        <v>1.044083855589681</v>
      </c>
      <c r="AA4954" s="10">
        <f t="shared" si="1821"/>
        <v>0.56975885506343049</v>
      </c>
      <c r="AB4954" s="10">
        <f t="shared" si="1822"/>
        <v>-0.31532658659486063</v>
      </c>
      <c r="AC4954" s="10">
        <f t="shared" si="1823"/>
        <v>-0.17966011494934747</v>
      </c>
      <c r="AD4954" s="13">
        <f t="shared" si="1824"/>
        <v>-315326.58659486065</v>
      </c>
      <c r="AE4954" s="13">
        <f t="shared" si="1815"/>
        <v>-179660.11494934748</v>
      </c>
      <c r="AF4954" s="13"/>
      <c r="AG4954" s="2">
        <f t="shared" si="1840"/>
        <v>42037</v>
      </c>
      <c r="AH4954" s="3">
        <f t="shared" si="1816"/>
        <v>508.99007444484772</v>
      </c>
      <c r="AI4954" s="3">
        <f t="shared" si="1817"/>
        <v>262.33436003589077</v>
      </c>
      <c r="AJ4954" s="3">
        <f t="shared" si="1825"/>
        <v>747317.29082986934</v>
      </c>
      <c r="AK4954" s="3">
        <f t="shared" si="1841"/>
        <v>578999.95290122298</v>
      </c>
    </row>
    <row r="4955" spans="2:37" x14ac:dyDescent="0.2">
      <c r="B4955" s="2">
        <v>42038</v>
      </c>
      <c r="C4955" s="1">
        <v>475.75</v>
      </c>
      <c r="D4955" s="1">
        <f t="shared" si="1826"/>
        <v>6</v>
      </c>
      <c r="E4955" s="1" t="b">
        <f t="shared" si="1827"/>
        <v>0</v>
      </c>
      <c r="F4955" s="6">
        <f t="shared" si="1828"/>
        <v>-6.0919250483160159E-4</v>
      </c>
      <c r="G4955" s="8">
        <f t="shared" si="1829"/>
        <v>-8.4113555272660083E-4</v>
      </c>
      <c r="H4955" s="8">
        <f t="shared" si="1830"/>
        <v>-9.5069189534832395E-4</v>
      </c>
      <c r="I4955" s="8">
        <f t="shared" si="1831"/>
        <v>-2.5538507761390636E-4</v>
      </c>
      <c r="J4955" s="6">
        <f t="shared" si="1832"/>
        <v>9.8919986537226979E-4</v>
      </c>
      <c r="K4955" s="6">
        <f t="shared" si="1833"/>
        <v>6.2845958430657388E-4</v>
      </c>
      <c r="L4955" s="6">
        <f t="shared" si="1834"/>
        <v>5.0267662256134999E-4</v>
      </c>
      <c r="M4955" s="9">
        <f t="shared" si="1835"/>
        <v>-0.85031911363034074</v>
      </c>
      <c r="N4955" s="9">
        <f t="shared" si="1836"/>
        <v>-1</v>
      </c>
      <c r="O4955" s="9">
        <f t="shared" si="1837"/>
        <v>-0.50805043670543371</v>
      </c>
      <c r="P4955" s="9">
        <f t="shared" si="1838"/>
        <v>-0.78612318344525811</v>
      </c>
      <c r="Q4955" s="10">
        <f t="shared" si="1839"/>
        <v>0.17137101443076558</v>
      </c>
      <c r="R4955" s="10">
        <f t="shared" si="1811"/>
        <v>0.46682340222897056</v>
      </c>
      <c r="S4955" s="10">
        <f>_xlfn.PERCENTILE.INC($R$1519:R4955,0.75)</f>
        <v>0.83525836367488582</v>
      </c>
      <c r="T4955" s="10">
        <f t="shared" si="1812"/>
        <v>0.83525836367488582</v>
      </c>
      <c r="U4955" s="11">
        <f t="shared" si="1818"/>
        <v>0.46682340222897056</v>
      </c>
      <c r="V4955" s="10">
        <f t="shared" si="1813"/>
        <v>-0.7070813784140545</v>
      </c>
      <c r="W4955" s="10">
        <f t="shared" si="1814"/>
        <v>0.44595515625389709</v>
      </c>
      <c r="X4955" s="10">
        <f t="shared" si="1819"/>
        <v>0.58352925278621326</v>
      </c>
      <c r="Y4955" s="10">
        <f>_xlfn.PERCENTILE.INC($X$1519:X4955,0.75)</f>
        <v>1.0440729545936074</v>
      </c>
      <c r="Z4955" s="10">
        <f t="shared" si="1820"/>
        <v>1.0440729545936074</v>
      </c>
      <c r="AA4955" s="10">
        <f t="shared" si="1821"/>
        <v>0.56975885506343049</v>
      </c>
      <c r="AB4955" s="10">
        <f t="shared" si="1822"/>
        <v>-0.31532658659486063</v>
      </c>
      <c r="AC4955" s="10">
        <f t="shared" si="1823"/>
        <v>-0.17966011494934747</v>
      </c>
      <c r="AD4955" s="13">
        <f t="shared" si="1824"/>
        <v>-315326.58659486065</v>
      </c>
      <c r="AE4955" s="13">
        <f t="shared" si="1815"/>
        <v>-179660.11494934748</v>
      </c>
      <c r="AF4955" s="13"/>
      <c r="AG4955" s="2">
        <f t="shared" si="1840"/>
        <v>42038</v>
      </c>
      <c r="AH4955" s="3">
        <f t="shared" si="1816"/>
        <v>192.09459312772208</v>
      </c>
      <c r="AI4955" s="3">
        <f t="shared" si="1817"/>
        <v>109.44759544432647</v>
      </c>
      <c r="AJ4955" s="3">
        <f t="shared" si="1825"/>
        <v>747509.38542299706</v>
      </c>
      <c r="AK4955" s="3">
        <f t="shared" si="1841"/>
        <v>579109.40049666725</v>
      </c>
    </row>
    <row r="4956" spans="2:37" x14ac:dyDescent="0.2">
      <c r="B4956" s="2">
        <v>42039</v>
      </c>
      <c r="C4956" s="1">
        <v>471.17</v>
      </c>
      <c r="D4956" s="1">
        <f t="shared" si="1826"/>
        <v>6</v>
      </c>
      <c r="E4956" s="1" t="b">
        <f t="shared" si="1827"/>
        <v>0</v>
      </c>
      <c r="F4956" s="6">
        <f t="shared" si="1828"/>
        <v>-9.6269048870204488E-3</v>
      </c>
      <c r="G4956" s="8">
        <f t="shared" si="1829"/>
        <v>-7.5882412435370546E-4</v>
      </c>
      <c r="H4956" s="8">
        <f t="shared" si="1830"/>
        <v>-1.07902362774328E-3</v>
      </c>
      <c r="I4956" s="8">
        <f t="shared" si="1831"/>
        <v>-2.9932652821704155E-4</v>
      </c>
      <c r="J4956" s="6">
        <f t="shared" si="1832"/>
        <v>9.8929326813553637E-4</v>
      </c>
      <c r="K4956" s="6">
        <f t="shared" si="1833"/>
        <v>6.2859449321406476E-4</v>
      </c>
      <c r="L4956" s="6">
        <f t="shared" si="1834"/>
        <v>5.013221565102259E-4</v>
      </c>
      <c r="M4956" s="9">
        <f t="shared" si="1835"/>
        <v>-0.76703657933892266</v>
      </c>
      <c r="N4956" s="9">
        <f t="shared" si="1836"/>
        <v>-1</v>
      </c>
      <c r="O4956" s="9">
        <f t="shared" si="1837"/>
        <v>-0.59707420533873001</v>
      </c>
      <c r="P4956" s="9">
        <f t="shared" si="1838"/>
        <v>-0.78803692822588423</v>
      </c>
      <c r="Q4956" s="10">
        <f t="shared" si="1839"/>
        <v>0.17201645389971604</v>
      </c>
      <c r="R4956" s="10">
        <f t="shared" si="1811"/>
        <v>0.46507178927568898</v>
      </c>
      <c r="S4956" s="10">
        <f>_xlfn.PERCENTILE.INC($R$1519:R4956,0.75)</f>
        <v>0.83519875794754095</v>
      </c>
      <c r="T4956" s="10">
        <f t="shared" si="1812"/>
        <v>0.83519875794754095</v>
      </c>
      <c r="U4956" s="11">
        <f t="shared" si="1818"/>
        <v>0.46507178927568898</v>
      </c>
      <c r="V4956" s="10">
        <f t="shared" si="1813"/>
        <v>-0.7070813784140545</v>
      </c>
      <c r="W4956" s="10">
        <f t="shared" si="1814"/>
        <v>0.44595515625389709</v>
      </c>
      <c r="X4956" s="10">
        <f t="shared" si="1819"/>
        <v>0.58133973659461124</v>
      </c>
      <c r="Y4956" s="10">
        <f>_xlfn.PERCENTILE.INC($X$1519:X4956,0.75)</f>
        <v>1.0439984474344262</v>
      </c>
      <c r="Z4956" s="10">
        <f t="shared" si="1820"/>
        <v>1.0439984474344262</v>
      </c>
      <c r="AA4956" s="10">
        <f t="shared" si="1821"/>
        <v>0.56975885506343049</v>
      </c>
      <c r="AB4956" s="10">
        <f t="shared" si="1822"/>
        <v>-0.31532658659486063</v>
      </c>
      <c r="AC4956" s="10">
        <f t="shared" si="1823"/>
        <v>-0.17966011494934747</v>
      </c>
      <c r="AD4956" s="13">
        <f t="shared" si="1824"/>
        <v>-315326.58659486065</v>
      </c>
      <c r="AE4956" s="13">
        <f t="shared" si="1815"/>
        <v>-179660.11494934748</v>
      </c>
      <c r="AF4956" s="13"/>
      <c r="AG4956" s="2">
        <f t="shared" si="1840"/>
        <v>42039</v>
      </c>
      <c r="AH4956" s="3">
        <f t="shared" si="1816"/>
        <v>3035.6190574975408</v>
      </c>
      <c r="AI4956" s="3">
        <f t="shared" si="1817"/>
        <v>1729.5708386085289</v>
      </c>
      <c r="AJ4956" s="3">
        <f t="shared" si="1825"/>
        <v>750545.00448049465</v>
      </c>
      <c r="AK4956" s="3">
        <f t="shared" si="1841"/>
        <v>580838.9713352758</v>
      </c>
    </row>
    <row r="4957" spans="2:37" x14ac:dyDescent="0.2">
      <c r="B4957" s="2">
        <v>42040</v>
      </c>
      <c r="C4957" s="1">
        <v>469.51</v>
      </c>
      <c r="D4957" s="1">
        <f t="shared" si="1826"/>
        <v>6</v>
      </c>
      <c r="E4957" s="1" t="b">
        <f t="shared" si="1827"/>
        <v>0</v>
      </c>
      <c r="F4957" s="6">
        <f t="shared" si="1828"/>
        <v>-3.5231445125963878E-3</v>
      </c>
      <c r="G4957" s="8">
        <f t="shared" si="1829"/>
        <v>-1.072586017225471E-3</v>
      </c>
      <c r="H4957" s="8">
        <f t="shared" si="1830"/>
        <v>-1.1019888374841959E-3</v>
      </c>
      <c r="I4957" s="8">
        <f t="shared" si="1831"/>
        <v>-3.4263463647657221E-4</v>
      </c>
      <c r="J4957" s="6">
        <f t="shared" si="1832"/>
        <v>9.8963607210784043E-4</v>
      </c>
      <c r="K4957" s="6">
        <f t="shared" si="1833"/>
        <v>6.2882143801398825E-4</v>
      </c>
      <c r="L4957" s="6">
        <f t="shared" si="1834"/>
        <v>4.9998063033440947E-4</v>
      </c>
      <c r="M4957" s="9">
        <f t="shared" si="1835"/>
        <v>-1</v>
      </c>
      <c r="N4957" s="9">
        <f t="shared" si="1836"/>
        <v>-1</v>
      </c>
      <c r="O4957" s="9">
        <f t="shared" si="1837"/>
        <v>-0.68529582085490548</v>
      </c>
      <c r="P4957" s="9">
        <f t="shared" si="1838"/>
        <v>-0.89509860695163512</v>
      </c>
      <c r="Q4957" s="10">
        <f t="shared" si="1839"/>
        <v>0.17186217613168386</v>
      </c>
      <c r="R4957" s="10">
        <f t="shared" si="1811"/>
        <v>0.46548927635306198</v>
      </c>
      <c r="S4957" s="10">
        <f>_xlfn.PERCENTILE.INC($R$1519:R4957,0.75)</f>
        <v>0.83513915222019608</v>
      </c>
      <c r="T4957" s="10">
        <f t="shared" si="1812"/>
        <v>0.83513915222019608</v>
      </c>
      <c r="U4957" s="11">
        <f t="shared" si="1818"/>
        <v>0.46548927635306198</v>
      </c>
      <c r="V4957" s="10">
        <f t="shared" si="1813"/>
        <v>-0.7070813784140545</v>
      </c>
      <c r="W4957" s="10">
        <f t="shared" si="1814"/>
        <v>0.44595515625389709</v>
      </c>
      <c r="X4957" s="10">
        <f t="shared" si="1819"/>
        <v>0.58186159544132754</v>
      </c>
      <c r="Y4957" s="10">
        <f>_xlfn.PERCENTILE.INC($X$1519:X4957,0.75)</f>
        <v>1.0439239402752452</v>
      </c>
      <c r="Z4957" s="10">
        <f t="shared" si="1820"/>
        <v>1.0439239402752452</v>
      </c>
      <c r="AA4957" s="10">
        <f t="shared" si="1821"/>
        <v>0.56975885506343049</v>
      </c>
      <c r="AB4957" s="10">
        <f t="shared" si="1822"/>
        <v>-0.31532658659486063</v>
      </c>
      <c r="AC4957" s="10">
        <f t="shared" si="1823"/>
        <v>-0.17966011494934747</v>
      </c>
      <c r="AD4957" s="13">
        <f t="shared" si="1824"/>
        <v>-315326.58659486065</v>
      </c>
      <c r="AE4957" s="13">
        <f t="shared" si="1815"/>
        <v>-179660.11494934748</v>
      </c>
      <c r="AF4957" s="13"/>
      <c r="AG4957" s="2">
        <f t="shared" si="1840"/>
        <v>42040</v>
      </c>
      <c r="AH4957" s="3">
        <f t="shared" si="1816"/>
        <v>1110.941133237433</v>
      </c>
      <c r="AI4957" s="3">
        <f t="shared" si="1817"/>
        <v>632.96854811622984</v>
      </c>
      <c r="AJ4957" s="3">
        <f t="shared" si="1825"/>
        <v>751655.9456137321</v>
      </c>
      <c r="AK4957" s="3">
        <f t="shared" si="1841"/>
        <v>581471.93988339207</v>
      </c>
    </row>
    <row r="4958" spans="2:37" x14ac:dyDescent="0.2">
      <c r="B4958" s="2">
        <v>42041</v>
      </c>
      <c r="C4958" s="1">
        <v>463.88</v>
      </c>
      <c r="D4958" s="1">
        <f t="shared" si="1826"/>
        <v>6</v>
      </c>
      <c r="E4958" s="1" t="b">
        <f t="shared" si="1827"/>
        <v>0</v>
      </c>
      <c r="F4958" s="6">
        <f t="shared" si="1828"/>
        <v>-1.1991224894038477E-2</v>
      </c>
      <c r="G4958" s="8">
        <f t="shared" si="1829"/>
        <v>-1.4840294339948964E-3</v>
      </c>
      <c r="H4958" s="8">
        <f t="shared" si="1830"/>
        <v>-1.2383630585672931E-3</v>
      </c>
      <c r="I4958" s="8">
        <f t="shared" si="1831"/>
        <v>-4.1471773692596192E-4</v>
      </c>
      <c r="J4958" s="6">
        <f t="shared" si="1832"/>
        <v>9.9023279707664271E-4</v>
      </c>
      <c r="K4958" s="6">
        <f t="shared" si="1833"/>
        <v>6.2910701547144786E-4</v>
      </c>
      <c r="L4958" s="6">
        <f t="shared" si="1834"/>
        <v>4.9854770643522684E-4</v>
      </c>
      <c r="M4958" s="9">
        <f t="shared" si="1835"/>
        <v>-1</v>
      </c>
      <c r="N4958" s="9">
        <f t="shared" si="1836"/>
        <v>-1</v>
      </c>
      <c r="O4958" s="9">
        <f t="shared" si="1837"/>
        <v>-0.83185165947572881</v>
      </c>
      <c r="P4958" s="9">
        <f t="shared" si="1838"/>
        <v>-0.94395055315857623</v>
      </c>
      <c r="Q4958" s="10">
        <f t="shared" si="1839"/>
        <v>0.17104560601971019</v>
      </c>
      <c r="R4958" s="10">
        <f t="shared" si="1811"/>
        <v>0.46771151777369435</v>
      </c>
      <c r="S4958" s="10">
        <f>_xlfn.PERCENTILE.INC($R$1519:R4958,0.75)</f>
        <v>0.8350795464928511</v>
      </c>
      <c r="T4958" s="10">
        <f t="shared" si="1812"/>
        <v>0.8350795464928511</v>
      </c>
      <c r="U4958" s="11">
        <f t="shared" si="1818"/>
        <v>0.46771151777369435</v>
      </c>
      <c r="V4958" s="10">
        <f t="shared" si="1813"/>
        <v>-0.7070813784140545</v>
      </c>
      <c r="W4958" s="10">
        <f t="shared" si="1814"/>
        <v>0.44595515625389709</v>
      </c>
      <c r="X4958" s="10">
        <f t="shared" si="1819"/>
        <v>0.58463939721711788</v>
      </c>
      <c r="Y4958" s="10">
        <f>_xlfn.PERCENTILE.INC($X$1519:X4958,0.75)</f>
        <v>1.0438494331160642</v>
      </c>
      <c r="Z4958" s="10">
        <f t="shared" si="1820"/>
        <v>1.0438494331160642</v>
      </c>
      <c r="AA4958" s="10">
        <f t="shared" si="1821"/>
        <v>0.56975885506343049</v>
      </c>
      <c r="AB4958" s="10">
        <f t="shared" si="1822"/>
        <v>-0.31532658659486063</v>
      </c>
      <c r="AC4958" s="10">
        <f t="shared" si="1823"/>
        <v>-0.17966011494934747</v>
      </c>
      <c r="AD4958" s="13">
        <f t="shared" si="1824"/>
        <v>-315326.58659486065</v>
      </c>
      <c r="AE4958" s="13">
        <f t="shared" si="1815"/>
        <v>-179660.11494934748</v>
      </c>
      <c r="AF4958" s="13"/>
      <c r="AG4958" s="2">
        <f t="shared" si="1840"/>
        <v>42041</v>
      </c>
      <c r="AH4958" s="3">
        <f t="shared" si="1816"/>
        <v>3781.1520149284725</v>
      </c>
      <c r="AI4958" s="3">
        <f t="shared" si="1817"/>
        <v>2154.3448428464299</v>
      </c>
      <c r="AJ4958" s="3">
        <f t="shared" si="1825"/>
        <v>755437.09762866062</v>
      </c>
      <c r="AK4958" s="3">
        <f t="shared" si="1841"/>
        <v>583626.28472623846</v>
      </c>
    </row>
    <row r="4959" spans="2:37" x14ac:dyDescent="0.2">
      <c r="B4959" s="2">
        <v>42044</v>
      </c>
      <c r="C4959" s="1">
        <v>461.63</v>
      </c>
      <c r="D4959" s="1">
        <f t="shared" si="1826"/>
        <v>7</v>
      </c>
      <c r="E4959" s="1" t="b">
        <f t="shared" si="1827"/>
        <v>1</v>
      </c>
      <c r="F4959" s="6">
        <f t="shared" si="1828"/>
        <v>-4.8503923428473428E-3</v>
      </c>
      <c r="G4959" s="8">
        <f t="shared" si="1829"/>
        <v>-1.6951337900794597E-3</v>
      </c>
      <c r="H4959" s="8">
        <f t="shared" si="1830"/>
        <v>-1.2750671263936687E-3</v>
      </c>
      <c r="I4959" s="8">
        <f t="shared" si="1831"/>
        <v>-4.4238441913033432E-4</v>
      </c>
      <c r="J4959" s="6">
        <f t="shared" si="1832"/>
        <v>9.9109459262210296E-4</v>
      </c>
      <c r="K4959" s="6">
        <f t="shared" si="1833"/>
        <v>6.2929827846082409E-4</v>
      </c>
      <c r="L4959" s="6">
        <f t="shared" si="1834"/>
        <v>4.9708654988168694E-4</v>
      </c>
      <c r="M4959" s="9">
        <f t="shared" si="1835"/>
        <v>-1</v>
      </c>
      <c r="N4959" s="9">
        <f t="shared" si="1836"/>
        <v>-1</v>
      </c>
      <c r="O4959" s="9">
        <f t="shared" si="1837"/>
        <v>-0.88995451443139539</v>
      </c>
      <c r="P4959" s="9">
        <f t="shared" si="1838"/>
        <v>-0.96331817147713183</v>
      </c>
      <c r="Q4959" s="10">
        <f t="shared" si="1839"/>
        <v>0.17120563616198706</v>
      </c>
      <c r="R4959" s="10">
        <f t="shared" si="1811"/>
        <v>0.46727433625086739</v>
      </c>
      <c r="S4959" s="10">
        <f>_xlfn.PERCENTILE.INC($R$1519:R4959,0.75)</f>
        <v>0.83501994076550623</v>
      </c>
      <c r="T4959" s="10">
        <f t="shared" si="1812"/>
        <v>0.83501994076550623</v>
      </c>
      <c r="U4959" s="11">
        <f t="shared" si="1818"/>
        <v>0.46727433625086739</v>
      </c>
      <c r="V4959" s="10">
        <f t="shared" si="1813"/>
        <v>-0.94395055315857623</v>
      </c>
      <c r="W4959" s="10">
        <f t="shared" si="1814"/>
        <v>0.46771151777369435</v>
      </c>
      <c r="X4959" s="10">
        <f t="shared" si="1819"/>
        <v>0.58409292031358429</v>
      </c>
      <c r="Y4959" s="10">
        <f>_xlfn.PERCENTILE.INC($X$1519:X4959,0.75)</f>
        <v>1.0437749259568829</v>
      </c>
      <c r="Z4959" s="10">
        <f t="shared" si="1820"/>
        <v>1.0437749259568829</v>
      </c>
      <c r="AA4959" s="10">
        <f t="shared" si="1821"/>
        <v>0.58409292031358429</v>
      </c>
      <c r="AB4959" s="10">
        <f t="shared" si="1822"/>
        <v>-0.44149654592111603</v>
      </c>
      <c r="AC4959" s="10">
        <f t="shared" si="1823"/>
        <v>-0.25787500681542513</v>
      </c>
      <c r="AD4959" s="13">
        <f t="shared" si="1824"/>
        <v>-441496.54592111602</v>
      </c>
      <c r="AE4959" s="13">
        <f t="shared" si="1815"/>
        <v>-257875.00681542512</v>
      </c>
      <c r="AF4959" s="13"/>
      <c r="AG4959" s="2">
        <f t="shared" si="1840"/>
        <v>42044</v>
      </c>
      <c r="AH4959" s="3">
        <f t="shared" si="1816"/>
        <v>1529.4576611159016</v>
      </c>
      <c r="AI4959" s="3">
        <f t="shared" si="1817"/>
        <v>871.42204586538844</v>
      </c>
      <c r="AJ4959" s="3">
        <f t="shared" si="1825"/>
        <v>756966.55528977653</v>
      </c>
      <c r="AK4959" s="3">
        <f t="shared" si="1841"/>
        <v>584497.70677210391</v>
      </c>
    </row>
    <row r="4960" spans="2:37" x14ac:dyDescent="0.2">
      <c r="B4960" s="2">
        <v>42045</v>
      </c>
      <c r="C4960" s="1">
        <v>454.05</v>
      </c>
      <c r="D4960" s="1">
        <f t="shared" si="1826"/>
        <v>7</v>
      </c>
      <c r="E4960" s="1" t="b">
        <f t="shared" si="1827"/>
        <v>0</v>
      </c>
      <c r="F4960" s="6">
        <f t="shared" si="1828"/>
        <v>-1.6420076684790841E-2</v>
      </c>
      <c r="G4960" s="8">
        <f t="shared" si="1829"/>
        <v>-1.888923999439534E-3</v>
      </c>
      <c r="H4960" s="8">
        <f t="shared" si="1830"/>
        <v>-1.453052348277253E-3</v>
      </c>
      <c r="I4960" s="8">
        <f t="shared" si="1831"/>
        <v>-5.475178827871308E-4</v>
      </c>
      <c r="J4960" s="6">
        <f t="shared" si="1832"/>
        <v>9.9232220266054038E-4</v>
      </c>
      <c r="K4960" s="6">
        <f t="shared" si="1833"/>
        <v>6.2984222613331068E-4</v>
      </c>
      <c r="L4960" s="6">
        <f t="shared" si="1834"/>
        <v>4.9596325134089469E-4</v>
      </c>
      <c r="M4960" s="9">
        <f t="shared" si="1835"/>
        <v>-1</v>
      </c>
      <c r="N4960" s="9">
        <f t="shared" si="1836"/>
        <v>-1</v>
      </c>
      <c r="O4960" s="9">
        <f t="shared" si="1837"/>
        <v>-1</v>
      </c>
      <c r="P4960" s="9">
        <f t="shared" si="1838"/>
        <v>-1</v>
      </c>
      <c r="Q4960" s="10">
        <f t="shared" si="1839"/>
        <v>0.17315263090115038</v>
      </c>
      <c r="R4960" s="10">
        <f t="shared" si="1811"/>
        <v>0.46202012400071768</v>
      </c>
      <c r="S4960" s="10">
        <f>_xlfn.PERCENTILE.INC($R$1519:R4960,0.75)</f>
        <v>0.83499351052736259</v>
      </c>
      <c r="T4960" s="10">
        <f t="shared" si="1812"/>
        <v>0.83499351052736259</v>
      </c>
      <c r="U4960" s="11">
        <f t="shared" si="1818"/>
        <v>0.46202012400071768</v>
      </c>
      <c r="V4960" s="10">
        <f t="shared" si="1813"/>
        <v>-0.94395055315857623</v>
      </c>
      <c r="W4960" s="10">
        <f t="shared" si="1814"/>
        <v>0.46771151777369435</v>
      </c>
      <c r="X4960" s="10">
        <f t="shared" si="1819"/>
        <v>0.57752515500089718</v>
      </c>
      <c r="Y4960" s="10">
        <f>_xlfn.PERCENTILE.INC($X$1519:X4960,0.75)</f>
        <v>1.0437418881592033</v>
      </c>
      <c r="Z4960" s="10">
        <f t="shared" si="1820"/>
        <v>1.0437418881592033</v>
      </c>
      <c r="AA4960" s="10">
        <f t="shared" si="1821"/>
        <v>0.58409292031358429</v>
      </c>
      <c r="AB4960" s="10">
        <f t="shared" si="1822"/>
        <v>-0.44149654592111603</v>
      </c>
      <c r="AC4960" s="10">
        <f t="shared" si="1823"/>
        <v>-0.25787500681542513</v>
      </c>
      <c r="AD4960" s="13">
        <f t="shared" si="1824"/>
        <v>-441496.54592111602</v>
      </c>
      <c r="AE4960" s="13">
        <f t="shared" si="1815"/>
        <v>-257875.00681542512</v>
      </c>
      <c r="AF4960" s="13"/>
      <c r="AG4960" s="2">
        <f t="shared" si="1840"/>
        <v>42045</v>
      </c>
      <c r="AH4960" s="3">
        <f t="shared" si="1816"/>
        <v>7249.4071400950061</v>
      </c>
      <c r="AI4960" s="3">
        <f t="shared" si="1817"/>
        <v>4234.3273870002413</v>
      </c>
      <c r="AJ4960" s="3">
        <f t="shared" si="1825"/>
        <v>764215.96242987155</v>
      </c>
      <c r="AK4960" s="3">
        <f t="shared" si="1841"/>
        <v>588732.03415910411</v>
      </c>
    </row>
    <row r="4961" spans="2:37" x14ac:dyDescent="0.2">
      <c r="B4961" s="2">
        <v>42046</v>
      </c>
      <c r="C4961" s="1">
        <v>449.07</v>
      </c>
      <c r="D4961" s="1">
        <f t="shared" si="1826"/>
        <v>7</v>
      </c>
      <c r="E4961" s="1" t="b">
        <f t="shared" si="1827"/>
        <v>0</v>
      </c>
      <c r="F4961" s="6">
        <f t="shared" si="1828"/>
        <v>-1.0967955071027435E-2</v>
      </c>
      <c r="G4961" s="8">
        <f t="shared" si="1829"/>
        <v>-1.9521733500463035E-3</v>
      </c>
      <c r="H4961" s="8">
        <f t="shared" si="1830"/>
        <v>-1.5843081451689279E-3</v>
      </c>
      <c r="I4961" s="8">
        <f t="shared" si="1831"/>
        <v>-6.2680783342336554E-4</v>
      </c>
      <c r="J4961" s="6">
        <f t="shared" si="1832"/>
        <v>9.9369834708486833E-4</v>
      </c>
      <c r="K4961" s="6">
        <f t="shared" si="1833"/>
        <v>6.3087337246735199E-4</v>
      </c>
      <c r="L4961" s="6">
        <f t="shared" si="1834"/>
        <v>4.9498807585490799E-4</v>
      </c>
      <c r="M4961" s="9">
        <f t="shared" si="1835"/>
        <v>-1</v>
      </c>
      <c r="N4961" s="9">
        <f t="shared" si="1836"/>
        <v>-1</v>
      </c>
      <c r="O4961" s="9">
        <f t="shared" si="1837"/>
        <v>-1</v>
      </c>
      <c r="P4961" s="9">
        <f t="shared" si="1838"/>
        <v>-1</v>
      </c>
      <c r="Q4961" s="10">
        <f t="shared" si="1839"/>
        <v>0.17426211458959526</v>
      </c>
      <c r="R4961" s="10">
        <f t="shared" si="1811"/>
        <v>0.45907855639424566</v>
      </c>
      <c r="S4961" s="10">
        <f>_xlfn.PERCENTILE.INC($R$1519:R4961,0.75)</f>
        <v>0.83496708028921895</v>
      </c>
      <c r="T4961" s="10">
        <f t="shared" si="1812"/>
        <v>0.83496708028921895</v>
      </c>
      <c r="U4961" s="11">
        <f t="shared" si="1818"/>
        <v>0.45907855639424566</v>
      </c>
      <c r="V4961" s="10">
        <f t="shared" si="1813"/>
        <v>-0.94395055315857623</v>
      </c>
      <c r="W4961" s="10">
        <f t="shared" si="1814"/>
        <v>0.46771151777369435</v>
      </c>
      <c r="X4961" s="10">
        <f t="shared" si="1819"/>
        <v>0.57384819549280708</v>
      </c>
      <c r="Y4961" s="10">
        <f>_xlfn.PERCENTILE.INC($X$1519:X4961,0.75)</f>
        <v>1.0437088503615239</v>
      </c>
      <c r="Z4961" s="10">
        <f t="shared" si="1820"/>
        <v>1.0437088503615239</v>
      </c>
      <c r="AA4961" s="10">
        <f t="shared" si="1821"/>
        <v>0.58409292031358429</v>
      </c>
      <c r="AB4961" s="10">
        <f t="shared" si="1822"/>
        <v>-0.44149654592111603</v>
      </c>
      <c r="AC4961" s="10">
        <f t="shared" si="1823"/>
        <v>-0.25787500681542513</v>
      </c>
      <c r="AD4961" s="13">
        <f t="shared" si="1824"/>
        <v>-441496.54592111602</v>
      </c>
      <c r="AE4961" s="13">
        <f t="shared" si="1815"/>
        <v>-257875.00681542512</v>
      </c>
      <c r="AF4961" s="13"/>
      <c r="AG4961" s="2">
        <f t="shared" si="1840"/>
        <v>42046</v>
      </c>
      <c r="AH4961" s="3">
        <f t="shared" si="1816"/>
        <v>4842.3142796766015</v>
      </c>
      <c r="AI4961" s="3">
        <f t="shared" si="1817"/>
        <v>2828.3614886924765</v>
      </c>
      <c r="AJ4961" s="3">
        <f t="shared" si="1825"/>
        <v>769058.2767095482</v>
      </c>
      <c r="AK4961" s="3">
        <f t="shared" si="1841"/>
        <v>591560.39564779657</v>
      </c>
    </row>
    <row r="4962" spans="2:37" x14ac:dyDescent="0.2">
      <c r="B4962" s="2">
        <v>42047</v>
      </c>
      <c r="C4962" s="1">
        <v>453.29</v>
      </c>
      <c r="D4962" s="1">
        <f t="shared" si="1826"/>
        <v>7</v>
      </c>
      <c r="E4962" s="1" t="b">
        <f t="shared" si="1827"/>
        <v>0</v>
      </c>
      <c r="F4962" s="6">
        <f t="shared" si="1828"/>
        <v>9.3971986549981068E-3</v>
      </c>
      <c r="G4962" s="8">
        <f t="shared" si="1829"/>
        <v>-1.6479818996579959E-3</v>
      </c>
      <c r="H4962" s="8">
        <f t="shared" si="1830"/>
        <v>-1.4240976076498847E-3</v>
      </c>
      <c r="I4962" s="8">
        <f t="shared" si="1831"/>
        <v>-5.9286721093266268E-4</v>
      </c>
      <c r="J4962" s="6">
        <f t="shared" si="1832"/>
        <v>9.9465510631635014E-4</v>
      </c>
      <c r="K4962" s="6">
        <f t="shared" si="1833"/>
        <v>6.3158123718470437E-4</v>
      </c>
      <c r="L4962" s="6">
        <f t="shared" si="1834"/>
        <v>4.9400690075972458E-4</v>
      </c>
      <c r="M4962" s="9">
        <f t="shared" si="1835"/>
        <v>-1</v>
      </c>
      <c r="N4962" s="9">
        <f t="shared" si="1836"/>
        <v>-1</v>
      </c>
      <c r="O4962" s="9">
        <f t="shared" si="1837"/>
        <v>-1</v>
      </c>
      <c r="P4962" s="9">
        <f t="shared" si="1838"/>
        <v>-1</v>
      </c>
      <c r="Q4962" s="10">
        <f t="shared" si="1839"/>
        <v>0.17415077669366827</v>
      </c>
      <c r="R4962" s="10">
        <f t="shared" si="1811"/>
        <v>0.45937205402603654</v>
      </c>
      <c r="S4962" s="10">
        <f>_xlfn.PERCENTILE.INC($R$1519:R4962,0.75)</f>
        <v>0.83494065005107532</v>
      </c>
      <c r="T4962" s="10">
        <f t="shared" si="1812"/>
        <v>0.83494065005107532</v>
      </c>
      <c r="U4962" s="11">
        <f t="shared" si="1818"/>
        <v>0.45937205402603654</v>
      </c>
      <c r="V4962" s="10">
        <f t="shared" si="1813"/>
        <v>-0.94395055315857623</v>
      </c>
      <c r="W4962" s="10">
        <f t="shared" si="1814"/>
        <v>0.46771151777369435</v>
      </c>
      <c r="X4962" s="10">
        <f t="shared" si="1819"/>
        <v>0.5742150675325457</v>
      </c>
      <c r="Y4962" s="10">
        <f>_xlfn.PERCENTILE.INC($X$1519:X4962,0.75)</f>
        <v>1.0436758125638443</v>
      </c>
      <c r="Z4962" s="10">
        <f t="shared" si="1820"/>
        <v>1.0436758125638443</v>
      </c>
      <c r="AA4962" s="10">
        <f t="shared" si="1821"/>
        <v>0.58409292031358429</v>
      </c>
      <c r="AB4962" s="10">
        <f t="shared" si="1822"/>
        <v>-0.44149654592111603</v>
      </c>
      <c r="AC4962" s="10">
        <f t="shared" si="1823"/>
        <v>-0.25787500681542513</v>
      </c>
      <c r="AD4962" s="13">
        <f t="shared" si="1824"/>
        <v>-441496.54592111602</v>
      </c>
      <c r="AE4962" s="13">
        <f t="shared" si="1815"/>
        <v>-257875.00681542512</v>
      </c>
      <c r="AF4962" s="13"/>
      <c r="AG4962" s="2">
        <f t="shared" si="1840"/>
        <v>42047</v>
      </c>
      <c r="AH4962" s="3">
        <f t="shared" si="1816"/>
        <v>-4148.830747516221</v>
      </c>
      <c r="AI4962" s="3">
        <f t="shared" si="1817"/>
        <v>-2423.3026672035408</v>
      </c>
      <c r="AJ4962" s="3">
        <f t="shared" si="1825"/>
        <v>764909.44596203195</v>
      </c>
      <c r="AK4962" s="3">
        <f t="shared" si="1841"/>
        <v>589137.09298059298</v>
      </c>
    </row>
    <row r="4963" spans="2:37" x14ac:dyDescent="0.2">
      <c r="B4963" s="2">
        <v>42048</v>
      </c>
      <c r="C4963" s="1">
        <v>457.27</v>
      </c>
      <c r="D4963" s="1">
        <f t="shared" si="1826"/>
        <v>7</v>
      </c>
      <c r="E4963" s="1" t="b">
        <f t="shared" si="1827"/>
        <v>0</v>
      </c>
      <c r="F4963" s="6">
        <f t="shared" si="1828"/>
        <v>8.7802510534094047E-3</v>
      </c>
      <c r="G4963" s="8">
        <f t="shared" si="1829"/>
        <v>-1.4451442167457505E-3</v>
      </c>
      <c r="H4963" s="8">
        <f t="shared" si="1830"/>
        <v>-1.2737021481400725E-3</v>
      </c>
      <c r="I4963" s="8">
        <f t="shared" si="1831"/>
        <v>-5.2809726294738841E-4</v>
      </c>
      <c r="J4963" s="6">
        <f t="shared" si="1832"/>
        <v>9.9532827869995197E-4</v>
      </c>
      <c r="K4963" s="6">
        <f t="shared" si="1833"/>
        <v>6.3202590719187222E-4</v>
      </c>
      <c r="L4963" s="6">
        <f t="shared" si="1834"/>
        <v>4.929768131224536E-4</v>
      </c>
      <c r="M4963" s="9">
        <f t="shared" si="1835"/>
        <v>-1</v>
      </c>
      <c r="N4963" s="9">
        <f t="shared" si="1836"/>
        <v>-1</v>
      </c>
      <c r="O4963" s="9">
        <f t="shared" si="1837"/>
        <v>-1</v>
      </c>
      <c r="P4963" s="9">
        <f t="shared" si="1838"/>
        <v>-1</v>
      </c>
      <c r="Q4963" s="10">
        <f t="shared" si="1839"/>
        <v>0.17380784531961571</v>
      </c>
      <c r="R4963" s="10">
        <f t="shared" si="1811"/>
        <v>0.46027841754143944</v>
      </c>
      <c r="S4963" s="10">
        <f>_xlfn.PERCENTILE.INC($R$1519:R4963,0.75)</f>
        <v>0.83491421981293168</v>
      </c>
      <c r="T4963" s="10">
        <f t="shared" si="1812"/>
        <v>0.83491421981293168</v>
      </c>
      <c r="U4963" s="11">
        <f t="shared" si="1818"/>
        <v>0.46027841754143944</v>
      </c>
      <c r="V4963" s="10">
        <f t="shared" si="1813"/>
        <v>-0.94395055315857623</v>
      </c>
      <c r="W4963" s="10">
        <f t="shared" si="1814"/>
        <v>0.46771151777369435</v>
      </c>
      <c r="X4963" s="10">
        <f t="shared" si="1819"/>
        <v>0.57534802192679935</v>
      </c>
      <c r="Y4963" s="10">
        <f>_xlfn.PERCENTILE.INC($X$1519:X4963,0.75)</f>
        <v>1.0436427747661647</v>
      </c>
      <c r="Z4963" s="10">
        <f t="shared" si="1820"/>
        <v>1.0436427747661647</v>
      </c>
      <c r="AA4963" s="10">
        <f t="shared" si="1821"/>
        <v>0.58409292031358429</v>
      </c>
      <c r="AB4963" s="10">
        <f t="shared" si="1822"/>
        <v>-0.44149654592111603</v>
      </c>
      <c r="AC4963" s="10">
        <f t="shared" si="1823"/>
        <v>-0.25787500681542513</v>
      </c>
      <c r="AD4963" s="13">
        <f t="shared" si="1824"/>
        <v>-441496.54592111602</v>
      </c>
      <c r="AE4963" s="13">
        <f t="shared" si="1815"/>
        <v>-257875.00681542512</v>
      </c>
      <c r="AF4963" s="13"/>
      <c r="AG4963" s="2">
        <f t="shared" si="1840"/>
        <v>42048</v>
      </c>
      <c r="AH4963" s="3">
        <f t="shared" si="1816"/>
        <v>-3876.4505124004927</v>
      </c>
      <c r="AI4963" s="3">
        <f t="shared" si="1817"/>
        <v>-2264.2073002390939</v>
      </c>
      <c r="AJ4963" s="3">
        <f t="shared" si="1825"/>
        <v>761032.99544963147</v>
      </c>
      <c r="AK4963" s="3">
        <f t="shared" si="1841"/>
        <v>586872.88568035385</v>
      </c>
    </row>
    <row r="4964" spans="2:37" x14ac:dyDescent="0.2">
      <c r="B4964" s="2">
        <v>42052</v>
      </c>
      <c r="C4964" s="1">
        <v>454.65</v>
      </c>
      <c r="D4964" s="1">
        <f t="shared" si="1826"/>
        <v>8</v>
      </c>
      <c r="E4964" s="1" t="b">
        <f t="shared" si="1827"/>
        <v>1</v>
      </c>
      <c r="F4964" s="6">
        <f t="shared" si="1828"/>
        <v>-5.7296564393027882E-3</v>
      </c>
      <c r="G4964" s="8">
        <f t="shared" si="1829"/>
        <v>-1.4314510303405081E-3</v>
      </c>
      <c r="H4964" s="8">
        <f t="shared" si="1830"/>
        <v>-1.3578805807007127E-3</v>
      </c>
      <c r="I4964" s="8">
        <f t="shared" si="1831"/>
        <v>-5.529059842516032E-4</v>
      </c>
      <c r="J4964" s="6">
        <f t="shared" si="1832"/>
        <v>9.9599755499638651E-4</v>
      </c>
      <c r="K4964" s="6">
        <f t="shared" si="1833"/>
        <v>6.3266177483467685E-4</v>
      </c>
      <c r="L4964" s="6">
        <f t="shared" si="1834"/>
        <v>4.9219553182151159E-4</v>
      </c>
      <c r="M4964" s="9">
        <f t="shared" si="1835"/>
        <v>-1</v>
      </c>
      <c r="N4964" s="9">
        <f t="shared" si="1836"/>
        <v>-1</v>
      </c>
      <c r="O4964" s="9">
        <f t="shared" si="1837"/>
        <v>-1</v>
      </c>
      <c r="P4964" s="9">
        <f t="shared" si="1838"/>
        <v>-1</v>
      </c>
      <c r="Q4964" s="10">
        <f t="shared" si="1839"/>
        <v>0.17383580632601117</v>
      </c>
      <c r="R4964" s="10">
        <f t="shared" si="1811"/>
        <v>0.46020438303699202</v>
      </c>
      <c r="S4964" s="10">
        <f>_xlfn.PERCENTILE.INC($R$1519:R4964,0.75)</f>
        <v>0.83488496263730261</v>
      </c>
      <c r="T4964" s="10">
        <f t="shared" si="1812"/>
        <v>0.83488496263730261</v>
      </c>
      <c r="U4964" s="11">
        <f t="shared" si="1818"/>
        <v>0.46020438303699202</v>
      </c>
      <c r="V4964" s="10">
        <f t="shared" si="1813"/>
        <v>-1</v>
      </c>
      <c r="W4964" s="10">
        <f t="shared" si="1814"/>
        <v>0.46027841754143944</v>
      </c>
      <c r="X4964" s="10">
        <f t="shared" si="1819"/>
        <v>0.57525547879624006</v>
      </c>
      <c r="Y4964" s="10">
        <f>_xlfn.PERCENTILE.INC($X$1519:X4964,0.75)</f>
        <v>1.0436062032966285</v>
      </c>
      <c r="Z4964" s="10">
        <f t="shared" si="1820"/>
        <v>1.0436062032966285</v>
      </c>
      <c r="AA4964" s="10">
        <f t="shared" si="1821"/>
        <v>0.57525547879624006</v>
      </c>
      <c r="AB4964" s="10">
        <f t="shared" si="1822"/>
        <v>-0.46027841754143944</v>
      </c>
      <c r="AC4964" s="10">
        <f t="shared" si="1823"/>
        <v>-0.26477768146237646</v>
      </c>
      <c r="AD4964" s="13">
        <f t="shared" si="1824"/>
        <v>-460278.41754143947</v>
      </c>
      <c r="AE4964" s="13">
        <f t="shared" si="1815"/>
        <v>-264777.68146237644</v>
      </c>
      <c r="AF4964" s="13"/>
      <c r="AG4964" s="2">
        <f t="shared" si="1840"/>
        <v>42052</v>
      </c>
      <c r="AH4964" s="3">
        <f t="shared" si="1816"/>
        <v>2529.6235272668614</v>
      </c>
      <c r="AI4964" s="3">
        <f t="shared" si="1817"/>
        <v>1477.5351933352511</v>
      </c>
      <c r="AJ4964" s="3">
        <f t="shared" si="1825"/>
        <v>763562.61897689837</v>
      </c>
      <c r="AK4964" s="3">
        <f t="shared" si="1841"/>
        <v>588350.42087368912</v>
      </c>
    </row>
    <row r="4965" spans="2:37" x14ac:dyDescent="0.2">
      <c r="B4965" s="2">
        <v>42053</v>
      </c>
      <c r="C4965" s="1">
        <v>454.03</v>
      </c>
      <c r="D4965" s="1">
        <f t="shared" si="1826"/>
        <v>8</v>
      </c>
      <c r="E4965" s="1" t="b">
        <f t="shared" si="1827"/>
        <v>0</v>
      </c>
      <c r="F4965" s="6">
        <f t="shared" si="1828"/>
        <v>-1.3636863521390152E-3</v>
      </c>
      <c r="G4965" s="8">
        <f t="shared" si="1829"/>
        <v>-1.4204632535123054E-3</v>
      </c>
      <c r="H4965" s="8">
        <f t="shared" si="1830"/>
        <v>-1.3506059116594983E-3</v>
      </c>
      <c r="I4965" s="8">
        <f t="shared" si="1831"/>
        <v>-5.4991035955584758E-4</v>
      </c>
      <c r="J4965" s="6">
        <f t="shared" si="1832"/>
        <v>9.9674632330708614E-4</v>
      </c>
      <c r="K4965" s="6">
        <f t="shared" si="1833"/>
        <v>6.3334943963415553E-4</v>
      </c>
      <c r="L4965" s="6">
        <f t="shared" si="1834"/>
        <v>4.9144466729748708E-4</v>
      </c>
      <c r="M4965" s="9">
        <f t="shared" si="1835"/>
        <v>-1</v>
      </c>
      <c r="N4965" s="9">
        <f t="shared" si="1836"/>
        <v>-1</v>
      </c>
      <c r="O4965" s="9">
        <f t="shared" si="1837"/>
        <v>-1</v>
      </c>
      <c r="P4965" s="9">
        <f t="shared" si="1838"/>
        <v>-1</v>
      </c>
      <c r="Q4965" s="10">
        <f t="shared" si="1839"/>
        <v>0.1737659436687701</v>
      </c>
      <c r="R4965" s="10">
        <f t="shared" si="1811"/>
        <v>0.46038940836700853</v>
      </c>
      <c r="S4965" s="10">
        <f>_xlfn.PERCENTILE.INC($R$1519:R4965,0.75)</f>
        <v>0.83485570546167343</v>
      </c>
      <c r="T4965" s="10">
        <f t="shared" si="1812"/>
        <v>0.83485570546167343</v>
      </c>
      <c r="U4965" s="11">
        <f t="shared" si="1818"/>
        <v>0.46038940836700853</v>
      </c>
      <c r="V4965" s="10">
        <f t="shared" si="1813"/>
        <v>-1</v>
      </c>
      <c r="W4965" s="10">
        <f t="shared" si="1814"/>
        <v>0.46027841754143944</v>
      </c>
      <c r="X4965" s="10">
        <f t="shared" si="1819"/>
        <v>0.57548676045876068</v>
      </c>
      <c r="Y4965" s="10">
        <f>_xlfn.PERCENTILE.INC($X$1519:X4965,0.75)</f>
        <v>1.0435696318270919</v>
      </c>
      <c r="Z4965" s="10">
        <f t="shared" si="1820"/>
        <v>1.0435696318270919</v>
      </c>
      <c r="AA4965" s="10">
        <f t="shared" si="1821"/>
        <v>0.57525547879624006</v>
      </c>
      <c r="AB4965" s="10">
        <f t="shared" si="1822"/>
        <v>-0.46027841754143944</v>
      </c>
      <c r="AC4965" s="10">
        <f t="shared" si="1823"/>
        <v>-0.26477768146237646</v>
      </c>
      <c r="AD4965" s="13">
        <f t="shared" si="1824"/>
        <v>-460278.41754143947</v>
      </c>
      <c r="AE4965" s="13">
        <f t="shared" si="1815"/>
        <v>-264777.68146237644</v>
      </c>
      <c r="AF4965" s="13"/>
      <c r="AG4965" s="2">
        <f t="shared" si="1840"/>
        <v>42053</v>
      </c>
      <c r="AH4965" s="3">
        <f t="shared" si="1816"/>
        <v>627.67539618540411</v>
      </c>
      <c r="AI4965" s="3">
        <f t="shared" si="1817"/>
        <v>361.0737105612543</v>
      </c>
      <c r="AJ4965" s="3">
        <f t="shared" si="1825"/>
        <v>764190.29437308374</v>
      </c>
      <c r="AK4965" s="3">
        <f t="shared" si="1841"/>
        <v>588711.49458425038</v>
      </c>
    </row>
    <row r="4966" spans="2:37" x14ac:dyDescent="0.2">
      <c r="B4966" s="2">
        <v>42054</v>
      </c>
      <c r="C4966" s="1">
        <v>451.21</v>
      </c>
      <c r="D4966" s="1">
        <f t="shared" si="1826"/>
        <v>8</v>
      </c>
      <c r="E4966" s="1" t="b">
        <f t="shared" si="1827"/>
        <v>0</v>
      </c>
      <c r="F4966" s="6">
        <f t="shared" si="1828"/>
        <v>-6.2110433231283846E-3</v>
      </c>
      <c r="G4966" s="8">
        <f t="shared" si="1829"/>
        <v>-1.6127293276702234E-3</v>
      </c>
      <c r="H4966" s="8">
        <f t="shared" si="1830"/>
        <v>-1.3916971056473269E-3</v>
      </c>
      <c r="I4966" s="8">
        <f t="shared" si="1831"/>
        <v>-5.906957128505309E-4</v>
      </c>
      <c r="J4966" s="6">
        <f t="shared" si="1832"/>
        <v>9.9778728312120398E-4</v>
      </c>
      <c r="K4966" s="6">
        <f t="shared" si="1833"/>
        <v>6.3433405009493912E-4</v>
      </c>
      <c r="L4966" s="6">
        <f t="shared" si="1834"/>
        <v>4.9083474099121803E-4</v>
      </c>
      <c r="M4966" s="9">
        <f t="shared" si="1835"/>
        <v>-1</v>
      </c>
      <c r="N4966" s="9">
        <f t="shared" si="1836"/>
        <v>-1</v>
      </c>
      <c r="O4966" s="9">
        <f t="shared" si="1837"/>
        <v>-1</v>
      </c>
      <c r="P4966" s="9">
        <f t="shared" si="1838"/>
        <v>-1</v>
      </c>
      <c r="Q4966" s="10">
        <f t="shared" si="1839"/>
        <v>0.17314532227857993</v>
      </c>
      <c r="R4966" s="10">
        <f t="shared" si="1811"/>
        <v>0.46203962629313794</v>
      </c>
      <c r="S4966" s="10">
        <f>_xlfn.PERCENTILE.INC($R$1519:R4966,0.75)</f>
        <v>0.83482644828604435</v>
      </c>
      <c r="T4966" s="10">
        <f t="shared" si="1812"/>
        <v>0.83482644828604435</v>
      </c>
      <c r="U4966" s="11">
        <f t="shared" si="1818"/>
        <v>0.46203962629313794</v>
      </c>
      <c r="V4966" s="10">
        <f t="shared" si="1813"/>
        <v>-1</v>
      </c>
      <c r="W4966" s="10">
        <f t="shared" si="1814"/>
        <v>0.46027841754143944</v>
      </c>
      <c r="X4966" s="10">
        <f t="shared" si="1819"/>
        <v>0.57754953286642241</v>
      </c>
      <c r="Y4966" s="10">
        <f>_xlfn.PERCENTILE.INC($X$1519:X4966,0.75)</f>
        <v>1.0435330603575554</v>
      </c>
      <c r="Z4966" s="10">
        <f t="shared" si="1820"/>
        <v>1.0435330603575554</v>
      </c>
      <c r="AA4966" s="10">
        <f t="shared" si="1821"/>
        <v>0.57525547879624006</v>
      </c>
      <c r="AB4966" s="10">
        <f t="shared" si="1822"/>
        <v>-0.46027841754143944</v>
      </c>
      <c r="AC4966" s="10">
        <f t="shared" si="1823"/>
        <v>-0.26477768146237646</v>
      </c>
      <c r="AD4966" s="13">
        <f t="shared" si="1824"/>
        <v>-460278.41754143947</v>
      </c>
      <c r="AE4966" s="13">
        <f t="shared" si="1815"/>
        <v>-264777.68146237644</v>
      </c>
      <c r="AF4966" s="13"/>
      <c r="AG4966" s="2">
        <f t="shared" si="1840"/>
        <v>42054</v>
      </c>
      <c r="AH4966" s="3">
        <f t="shared" si="1816"/>
        <v>2858.8091920508564</v>
      </c>
      <c r="AI4966" s="3">
        <f t="shared" si="1817"/>
        <v>1644.5456505603074</v>
      </c>
      <c r="AJ4966" s="3">
        <f t="shared" si="1825"/>
        <v>767049.10356513457</v>
      </c>
      <c r="AK4966" s="3">
        <f t="shared" si="1841"/>
        <v>590356.04023481067</v>
      </c>
    </row>
    <row r="4967" spans="2:37" x14ac:dyDescent="0.2">
      <c r="B4967" s="2">
        <v>42055</v>
      </c>
      <c r="C4967" s="1">
        <v>448.98</v>
      </c>
      <c r="D4967" s="1">
        <f t="shared" si="1826"/>
        <v>8</v>
      </c>
      <c r="E4967" s="1" t="b">
        <f t="shared" si="1827"/>
        <v>0</v>
      </c>
      <c r="F4967" s="6">
        <f t="shared" si="1828"/>
        <v>-4.9422663504797848E-3</v>
      </c>
      <c r="G4967" s="8">
        <f t="shared" si="1829"/>
        <v>-1.6964801604544147E-3</v>
      </c>
      <c r="H4967" s="8">
        <f t="shared" si="1830"/>
        <v>-1.4346376730461237E-3</v>
      </c>
      <c r="I4967" s="8">
        <f t="shared" si="1831"/>
        <v>-6.2051095845097235E-4</v>
      </c>
      <c r="J4967" s="6">
        <f t="shared" si="1832"/>
        <v>9.9893583809508016E-4</v>
      </c>
      <c r="K4967" s="6">
        <f t="shared" si="1833"/>
        <v>6.3535240252924566E-4</v>
      </c>
      <c r="L4967" s="6">
        <f t="shared" si="1834"/>
        <v>4.9019636986223105E-4</v>
      </c>
      <c r="M4967" s="9">
        <f t="shared" si="1835"/>
        <v>-1</v>
      </c>
      <c r="N4967" s="9">
        <f t="shared" si="1836"/>
        <v>-1</v>
      </c>
      <c r="O4967" s="9">
        <f t="shared" si="1837"/>
        <v>-1</v>
      </c>
      <c r="P4967" s="9">
        <f t="shared" si="1838"/>
        <v>-1</v>
      </c>
      <c r="Q4967" s="10">
        <f t="shared" si="1839"/>
        <v>0.17297877367868955</v>
      </c>
      <c r="R4967" s="10">
        <f t="shared" si="1811"/>
        <v>0.46248449043002871</v>
      </c>
      <c r="S4967" s="10">
        <f>_xlfn.PERCENTILE.INC($R$1519:R4967,0.75)</f>
        <v>0.83479719111041528</v>
      </c>
      <c r="T4967" s="10">
        <f t="shared" si="1812"/>
        <v>0.83479719111041528</v>
      </c>
      <c r="U4967" s="11">
        <f t="shared" si="1818"/>
        <v>0.46248449043002871</v>
      </c>
      <c r="V4967" s="10">
        <f t="shared" si="1813"/>
        <v>-1</v>
      </c>
      <c r="W4967" s="10">
        <f t="shared" si="1814"/>
        <v>0.46027841754143944</v>
      </c>
      <c r="X4967" s="10">
        <f t="shared" si="1819"/>
        <v>0.57810561303753594</v>
      </c>
      <c r="Y4967" s="10">
        <f>_xlfn.PERCENTILE.INC($X$1519:X4967,0.75)</f>
        <v>1.0434964888880192</v>
      </c>
      <c r="Z4967" s="10">
        <f t="shared" si="1820"/>
        <v>1.0434964888880192</v>
      </c>
      <c r="AA4967" s="10">
        <f t="shared" si="1821"/>
        <v>0.57525547879624006</v>
      </c>
      <c r="AB4967" s="10">
        <f t="shared" si="1822"/>
        <v>-0.46027841754143944</v>
      </c>
      <c r="AC4967" s="10">
        <f t="shared" si="1823"/>
        <v>-0.26477768146237646</v>
      </c>
      <c r="AD4967" s="13">
        <f t="shared" si="1824"/>
        <v>-460278.41754143947</v>
      </c>
      <c r="AE4967" s="13">
        <f t="shared" si="1815"/>
        <v>-264777.68146237644</v>
      </c>
      <c r="AF4967" s="13"/>
      <c r="AG4967" s="2">
        <f t="shared" si="1840"/>
        <v>42055</v>
      </c>
      <c r="AH4967" s="3">
        <f t="shared" si="1816"/>
        <v>2274.8185348671404</v>
      </c>
      <c r="AI4967" s="3">
        <f t="shared" si="1817"/>
        <v>1308.6018254495582</v>
      </c>
      <c r="AJ4967" s="3">
        <f t="shared" si="1825"/>
        <v>769323.92210000171</v>
      </c>
      <c r="AK4967" s="3">
        <f t="shared" si="1841"/>
        <v>591664.64206026029</v>
      </c>
    </row>
    <row r="4968" spans="2:37" x14ac:dyDescent="0.2">
      <c r="B4968" s="2">
        <v>42058</v>
      </c>
      <c r="C4968" s="1">
        <v>450.83</v>
      </c>
      <c r="D4968" s="1">
        <f t="shared" si="1826"/>
        <v>9</v>
      </c>
      <c r="E4968" s="1" t="b">
        <f t="shared" si="1827"/>
        <v>1</v>
      </c>
      <c r="F4968" s="6">
        <f t="shared" si="1828"/>
        <v>4.120450799590003E-3</v>
      </c>
      <c r="G4968" s="8">
        <f t="shared" si="1829"/>
        <v>-1.4638613347115453E-3</v>
      </c>
      <c r="H4968" s="8">
        <f t="shared" si="1830"/>
        <v>-1.3767446172450986E-3</v>
      </c>
      <c r="I4968" s="8">
        <f t="shared" si="1831"/>
        <v>-6.1301380544289839E-4</v>
      </c>
      <c r="J4968" s="6">
        <f t="shared" si="1832"/>
        <v>9.997880259757935E-4</v>
      </c>
      <c r="K4968" s="6">
        <f t="shared" si="1833"/>
        <v>6.3622491483414259E-4</v>
      </c>
      <c r="L4968" s="6">
        <f t="shared" si="1834"/>
        <v>4.8952350030784101E-4</v>
      </c>
      <c r="M4968" s="9">
        <f t="shared" si="1835"/>
        <v>-1</v>
      </c>
      <c r="N4968" s="9">
        <f t="shared" si="1836"/>
        <v>-1</v>
      </c>
      <c r="O4968" s="9">
        <f t="shared" si="1837"/>
        <v>-1</v>
      </c>
      <c r="P4968" s="9">
        <f t="shared" si="1838"/>
        <v>-1</v>
      </c>
      <c r="Q4968" s="10">
        <f t="shared" si="1839"/>
        <v>0.16772672554089804</v>
      </c>
      <c r="R4968" s="10">
        <f t="shared" si="1811"/>
        <v>0.47696632568250441</v>
      </c>
      <c r="S4968" s="10">
        <f>_xlfn.PERCENTILE.INC($R$1519:R4968,0.75)</f>
        <v>0.83476480891434079</v>
      </c>
      <c r="T4968" s="10">
        <f t="shared" si="1812"/>
        <v>0.83476480891434079</v>
      </c>
      <c r="U4968" s="11">
        <f t="shared" si="1818"/>
        <v>0.47696632568250441</v>
      </c>
      <c r="V4968" s="10">
        <f t="shared" si="1813"/>
        <v>-1</v>
      </c>
      <c r="W4968" s="10">
        <f t="shared" si="1814"/>
        <v>0.46248449043002871</v>
      </c>
      <c r="X4968" s="10">
        <f t="shared" si="1819"/>
        <v>0.59620790710313054</v>
      </c>
      <c r="Y4968" s="10">
        <f>_xlfn.PERCENTILE.INC($X$1519:X4968,0.75)</f>
        <v>1.0434560111429261</v>
      </c>
      <c r="Z4968" s="10">
        <f t="shared" si="1820"/>
        <v>1.0434560111429261</v>
      </c>
      <c r="AA4968" s="10">
        <f t="shared" si="1821"/>
        <v>0.59620790710313054</v>
      </c>
      <c r="AB4968" s="10">
        <f t="shared" si="1822"/>
        <v>-0.46248449043002871</v>
      </c>
      <c r="AC4968" s="10">
        <f t="shared" si="1823"/>
        <v>-0.27573691010694523</v>
      </c>
      <c r="AD4968" s="13">
        <f t="shared" si="1824"/>
        <v>-462484.4904300287</v>
      </c>
      <c r="AE4968" s="13">
        <f t="shared" si="1815"/>
        <v>-275736.91010694526</v>
      </c>
      <c r="AF4968" s="13"/>
      <c r="AG4968" s="2">
        <f t="shared" si="1840"/>
        <v>42058</v>
      </c>
      <c r="AH4968" s="3">
        <f t="shared" si="1816"/>
        <v>-1896.5545735926455</v>
      </c>
      <c r="AI4968" s="3">
        <f t="shared" si="1817"/>
        <v>-1091.0034092952362</v>
      </c>
      <c r="AJ4968" s="3">
        <f t="shared" si="1825"/>
        <v>767427.3675264091</v>
      </c>
      <c r="AK4968" s="3">
        <f t="shared" si="1841"/>
        <v>590573.63865096506</v>
      </c>
    </row>
    <row r="4969" spans="2:37" x14ac:dyDescent="0.2">
      <c r="B4969" s="2">
        <v>42059</v>
      </c>
      <c r="C4969" s="1">
        <v>453.15</v>
      </c>
      <c r="D4969" s="1">
        <f t="shared" si="1826"/>
        <v>9</v>
      </c>
      <c r="E4969" s="1" t="b">
        <f t="shared" si="1827"/>
        <v>0</v>
      </c>
      <c r="F4969" s="6">
        <f t="shared" si="1828"/>
        <v>5.1460639265354935E-3</v>
      </c>
      <c r="G4969" s="8">
        <f t="shared" si="1829"/>
        <v>-1.2138152088744312E-3</v>
      </c>
      <c r="H4969" s="8">
        <f t="shared" si="1830"/>
        <v>-1.2638894088257502E-3</v>
      </c>
      <c r="I4969" s="8">
        <f t="shared" si="1831"/>
        <v>-5.6849460227920146E-4</v>
      </c>
      <c r="J4969" s="6">
        <f t="shared" si="1832"/>
        <v>1.0003309777260412E-3</v>
      </c>
      <c r="K4969" s="6">
        <f t="shared" si="1833"/>
        <v>6.3704779341672974E-4</v>
      </c>
      <c r="L4969" s="6">
        <f t="shared" si="1834"/>
        <v>4.8895506355186777E-4</v>
      </c>
      <c r="M4969" s="9">
        <f t="shared" si="1835"/>
        <v>-1</v>
      </c>
      <c r="N4969" s="9">
        <f t="shared" si="1836"/>
        <v>-1</v>
      </c>
      <c r="O4969" s="9">
        <f t="shared" si="1837"/>
        <v>-1</v>
      </c>
      <c r="P4969" s="9">
        <f t="shared" si="1838"/>
        <v>-1</v>
      </c>
      <c r="Q4969" s="10">
        <f t="shared" si="1839"/>
        <v>0.16772794075768266</v>
      </c>
      <c r="R4969" s="10">
        <f t="shared" si="1811"/>
        <v>0.47696286998226717</v>
      </c>
      <c r="S4969" s="10">
        <f>_xlfn.PERCENTILE.INC($R$1519:R4969,0.75)</f>
        <v>0.83473242671826631</v>
      </c>
      <c r="T4969" s="10">
        <f t="shared" si="1812"/>
        <v>0.83473242671826631</v>
      </c>
      <c r="U4969" s="11">
        <f t="shared" si="1818"/>
        <v>0.47696286998226717</v>
      </c>
      <c r="V4969" s="10">
        <f t="shared" si="1813"/>
        <v>-1</v>
      </c>
      <c r="W4969" s="10">
        <f t="shared" si="1814"/>
        <v>0.46248449043002871</v>
      </c>
      <c r="X4969" s="10">
        <f t="shared" si="1819"/>
        <v>0.59620358747783397</v>
      </c>
      <c r="Y4969" s="10">
        <f>_xlfn.PERCENTILE.INC($X$1519:X4969,0.75)</f>
        <v>1.043415533397833</v>
      </c>
      <c r="Z4969" s="10">
        <f t="shared" si="1820"/>
        <v>1.043415533397833</v>
      </c>
      <c r="AA4969" s="10">
        <f t="shared" si="1821"/>
        <v>0.59620790710313054</v>
      </c>
      <c r="AB4969" s="10">
        <f t="shared" si="1822"/>
        <v>-0.46248449043002871</v>
      </c>
      <c r="AC4969" s="10">
        <f t="shared" si="1823"/>
        <v>-0.27573691010694523</v>
      </c>
      <c r="AD4969" s="13">
        <f t="shared" si="1824"/>
        <v>-462484.4904300287</v>
      </c>
      <c r="AE4969" s="13">
        <f t="shared" si="1815"/>
        <v>-275736.91010694526</v>
      </c>
      <c r="AF4969" s="13"/>
      <c r="AG4969" s="2">
        <f t="shared" si="1840"/>
        <v>42059</v>
      </c>
      <c r="AH4969" s="3">
        <f t="shared" si="1816"/>
        <v>-2379.9747527841205</v>
      </c>
      <c r="AI4969" s="3">
        <f t="shared" si="1817"/>
        <v>-1418.959766315711</v>
      </c>
      <c r="AJ4969" s="3">
        <f t="shared" si="1825"/>
        <v>765047.39277362498</v>
      </c>
      <c r="AK4969" s="3">
        <f t="shared" si="1841"/>
        <v>589154.6788846493</v>
      </c>
    </row>
    <row r="4970" spans="2:37" x14ac:dyDescent="0.2">
      <c r="B4970" s="2">
        <v>42060</v>
      </c>
      <c r="C4970" s="1">
        <v>449.52</v>
      </c>
      <c r="D4970" s="1">
        <f t="shared" si="1826"/>
        <v>9</v>
      </c>
      <c r="E4970" s="1" t="b">
        <f t="shared" si="1827"/>
        <v>0</v>
      </c>
      <c r="F4970" s="6">
        <f t="shared" si="1828"/>
        <v>-8.0105925190334659E-3</v>
      </c>
      <c r="G4970" s="8">
        <f t="shared" si="1829"/>
        <v>-1.4188503024975263E-3</v>
      </c>
      <c r="H4970" s="8">
        <f t="shared" si="1830"/>
        <v>-1.3928907076261304E-3</v>
      </c>
      <c r="I4970" s="8">
        <f t="shared" si="1831"/>
        <v>-6.2939225610892313E-4</v>
      </c>
      <c r="J4970" s="6">
        <f t="shared" si="1832"/>
        <v>1.0010502344947893E-3</v>
      </c>
      <c r="K4970" s="6">
        <f t="shared" si="1833"/>
        <v>6.3807405540798287E-4</v>
      </c>
      <c r="L4970" s="6">
        <f t="shared" si="1834"/>
        <v>4.8840173007327599E-4</v>
      </c>
      <c r="M4970" s="9">
        <f t="shared" si="1835"/>
        <v>-1</v>
      </c>
      <c r="N4970" s="9">
        <f t="shared" si="1836"/>
        <v>-1</v>
      </c>
      <c r="O4970" s="9">
        <f t="shared" si="1837"/>
        <v>-1</v>
      </c>
      <c r="P4970" s="9">
        <f t="shared" si="1838"/>
        <v>-1</v>
      </c>
      <c r="Q4970" s="10">
        <f t="shared" si="1839"/>
        <v>0.16786170943920384</v>
      </c>
      <c r="R4970" s="10">
        <f t="shared" si="1811"/>
        <v>0.47658277916545588</v>
      </c>
      <c r="S4970" s="10">
        <f>_xlfn.PERCENTILE.INC($R$1519:R4970,0.75)</f>
        <v>0.83470004452219182</v>
      </c>
      <c r="T4970" s="10">
        <f t="shared" si="1812"/>
        <v>0.83470004452219182</v>
      </c>
      <c r="U4970" s="11">
        <f t="shared" si="1818"/>
        <v>0.47658277916545588</v>
      </c>
      <c r="V4970" s="10">
        <f t="shared" si="1813"/>
        <v>-1</v>
      </c>
      <c r="W4970" s="10">
        <f t="shared" si="1814"/>
        <v>0.46248449043002871</v>
      </c>
      <c r="X4970" s="10">
        <f t="shared" si="1819"/>
        <v>0.59572847395681983</v>
      </c>
      <c r="Y4970" s="10">
        <f>_xlfn.PERCENTILE.INC($X$1519:X4970,0.75)</f>
        <v>1.0433750556527399</v>
      </c>
      <c r="Z4970" s="10">
        <f t="shared" si="1820"/>
        <v>1.0433750556527399</v>
      </c>
      <c r="AA4970" s="10">
        <f t="shared" si="1821"/>
        <v>0.59620790710313054</v>
      </c>
      <c r="AB4970" s="10">
        <f t="shared" si="1822"/>
        <v>-0.46248449043002871</v>
      </c>
      <c r="AC4970" s="10">
        <f t="shared" si="1823"/>
        <v>-0.27573691010694523</v>
      </c>
      <c r="AD4970" s="13">
        <f t="shared" si="1824"/>
        <v>-462484.4904300287</v>
      </c>
      <c r="AE4970" s="13">
        <f t="shared" si="1815"/>
        <v>-275736.91010694526</v>
      </c>
      <c r="AF4970" s="13"/>
      <c r="AG4970" s="2">
        <f t="shared" si="1840"/>
        <v>42060</v>
      </c>
      <c r="AH4970" s="3">
        <f t="shared" si="1816"/>
        <v>3704.7747992077925</v>
      </c>
      <c r="AI4970" s="3">
        <f t="shared" si="1817"/>
        <v>2208.816029324099</v>
      </c>
      <c r="AJ4970" s="3">
        <f t="shared" si="1825"/>
        <v>768752.16757283278</v>
      </c>
      <c r="AK4970" s="3">
        <f t="shared" si="1841"/>
        <v>591363.49491397338</v>
      </c>
    </row>
    <row r="4971" spans="2:37" x14ac:dyDescent="0.2">
      <c r="B4971" s="2">
        <v>42061</v>
      </c>
      <c r="C4971" s="1">
        <v>447.42</v>
      </c>
      <c r="D4971" s="1">
        <f t="shared" si="1826"/>
        <v>9</v>
      </c>
      <c r="E4971" s="1" t="b">
        <f t="shared" si="1827"/>
        <v>0</v>
      </c>
      <c r="F4971" s="6">
        <f t="shared" si="1828"/>
        <v>-4.6716497597436568E-3</v>
      </c>
      <c r="G4971" s="8">
        <f t="shared" si="1829"/>
        <v>-1.5213264154060407E-3</v>
      </c>
      <c r="H4971" s="8">
        <f t="shared" si="1830"/>
        <v>-1.4442124042806535E-3</v>
      </c>
      <c r="I4971" s="8">
        <f t="shared" si="1831"/>
        <v>-6.7693170967405355E-4</v>
      </c>
      <c r="J4971" s="6">
        <f t="shared" si="1832"/>
        <v>1.0017108647440054E-3</v>
      </c>
      <c r="K4971" s="6">
        <f t="shared" si="1833"/>
        <v>6.3927203132592956E-4</v>
      </c>
      <c r="L4971" s="6">
        <f t="shared" si="1834"/>
        <v>4.8801033748512685E-4</v>
      </c>
      <c r="M4971" s="9">
        <f t="shared" si="1835"/>
        <v>-1</v>
      </c>
      <c r="N4971" s="9">
        <f t="shared" si="1836"/>
        <v>-1</v>
      </c>
      <c r="O4971" s="9">
        <f t="shared" si="1837"/>
        <v>-1</v>
      </c>
      <c r="P4971" s="9">
        <f t="shared" si="1838"/>
        <v>-1</v>
      </c>
      <c r="Q4971" s="10">
        <f t="shared" si="1839"/>
        <v>0.16528065500167821</v>
      </c>
      <c r="R4971" s="10">
        <f t="shared" si="1811"/>
        <v>0.48402518733476524</v>
      </c>
      <c r="S4971" s="10">
        <f>_xlfn.PERCENTILE.INC($R$1519:R4971,0.75)</f>
        <v>0.83466766232611733</v>
      </c>
      <c r="T4971" s="10">
        <f t="shared" si="1812"/>
        <v>0.83466766232611733</v>
      </c>
      <c r="U4971" s="11">
        <f t="shared" si="1818"/>
        <v>0.48402518733476524</v>
      </c>
      <c r="V4971" s="10">
        <f t="shared" si="1813"/>
        <v>-1</v>
      </c>
      <c r="W4971" s="10">
        <f t="shared" si="1814"/>
        <v>0.46248449043002871</v>
      </c>
      <c r="X4971" s="10">
        <f t="shared" si="1819"/>
        <v>0.60503148416845653</v>
      </c>
      <c r="Y4971" s="10">
        <f>_xlfn.PERCENTILE.INC($X$1519:X4971,0.75)</f>
        <v>1.0433345779076468</v>
      </c>
      <c r="Z4971" s="10">
        <f t="shared" si="1820"/>
        <v>1.0433345779076468</v>
      </c>
      <c r="AA4971" s="10">
        <f t="shared" si="1821"/>
        <v>0.59620790710313054</v>
      </c>
      <c r="AB4971" s="10">
        <f t="shared" si="1822"/>
        <v>-0.46248449043002871</v>
      </c>
      <c r="AC4971" s="10">
        <f t="shared" si="1823"/>
        <v>-0.27573691010694523</v>
      </c>
      <c r="AD4971" s="13">
        <f t="shared" si="1824"/>
        <v>-462484.4904300287</v>
      </c>
      <c r="AE4971" s="13">
        <f t="shared" si="1815"/>
        <v>-275736.91010694526</v>
      </c>
      <c r="AF4971" s="13"/>
      <c r="AG4971" s="2">
        <f t="shared" si="1840"/>
        <v>42061</v>
      </c>
      <c r="AH4971" s="3">
        <f t="shared" si="1816"/>
        <v>2160.565558602611</v>
      </c>
      <c r="AI4971" s="3">
        <f t="shared" si="1817"/>
        <v>1288.146269853569</v>
      </c>
      <c r="AJ4971" s="3">
        <f t="shared" si="1825"/>
        <v>770912.73313143535</v>
      </c>
      <c r="AK4971" s="3">
        <f t="shared" si="1841"/>
        <v>592651.64118382696</v>
      </c>
    </row>
    <row r="4972" spans="2:37" x14ac:dyDescent="0.2">
      <c r="B4972" s="2">
        <v>42062</v>
      </c>
      <c r="C4972" s="1">
        <v>452.43</v>
      </c>
      <c r="D4972" s="1">
        <f t="shared" si="1826"/>
        <v>9</v>
      </c>
      <c r="E4972" s="1" t="b">
        <f t="shared" si="1827"/>
        <v>0</v>
      </c>
      <c r="F4972" s="6">
        <f t="shared" si="1828"/>
        <v>1.1197532519779951E-2</v>
      </c>
      <c r="G4972" s="8">
        <f t="shared" si="1829"/>
        <v>-1.2989983762346324E-3</v>
      </c>
      <c r="H4972" s="8">
        <f t="shared" si="1830"/>
        <v>-1.3116373664338362E-3</v>
      </c>
      <c r="I4972" s="8">
        <f t="shared" si="1831"/>
        <v>-6.1624466695750317E-4</v>
      </c>
      <c r="J4972" s="6">
        <f t="shared" si="1832"/>
        <v>1.002057339379825E-3</v>
      </c>
      <c r="K4972" s="6">
        <f t="shared" si="1833"/>
        <v>6.4024811993742322E-4</v>
      </c>
      <c r="L4972" s="6">
        <f t="shared" si="1834"/>
        <v>4.8766083755979767E-4</v>
      </c>
      <c r="M4972" s="9">
        <f t="shared" si="1835"/>
        <v>-1</v>
      </c>
      <c r="N4972" s="9">
        <f t="shared" si="1836"/>
        <v>-1</v>
      </c>
      <c r="O4972" s="9">
        <f t="shared" si="1837"/>
        <v>-1</v>
      </c>
      <c r="P4972" s="9">
        <f t="shared" si="1838"/>
        <v>-1</v>
      </c>
      <c r="Q4972" s="10">
        <f t="shared" si="1839"/>
        <v>0.15891571419907094</v>
      </c>
      <c r="R4972" s="10">
        <f t="shared" si="1811"/>
        <v>0.50341151221700708</v>
      </c>
      <c r="S4972" s="10">
        <f>_xlfn.PERCENTILE.INC($R$1519:R4972,0.75)</f>
        <v>0.8346555751334831</v>
      </c>
      <c r="T4972" s="10">
        <f t="shared" si="1812"/>
        <v>0.8346555751334831</v>
      </c>
      <c r="U4972" s="11">
        <f t="shared" si="1818"/>
        <v>0.50341151221700708</v>
      </c>
      <c r="V4972" s="10">
        <f t="shared" si="1813"/>
        <v>-1</v>
      </c>
      <c r="W4972" s="10">
        <f t="shared" si="1814"/>
        <v>0.46248449043002871</v>
      </c>
      <c r="X4972" s="10">
        <f t="shared" si="1819"/>
        <v>0.6292643902712588</v>
      </c>
      <c r="Y4972" s="10">
        <f>_xlfn.PERCENTILE.INC($X$1519:X4972,0.75)</f>
        <v>1.0433194689168541</v>
      </c>
      <c r="Z4972" s="10">
        <f t="shared" si="1820"/>
        <v>1.0433194689168541</v>
      </c>
      <c r="AA4972" s="10">
        <f t="shared" si="1821"/>
        <v>0.59620790710313054</v>
      </c>
      <c r="AB4972" s="10">
        <f t="shared" si="1822"/>
        <v>-0.46248449043002871</v>
      </c>
      <c r="AC4972" s="10">
        <f t="shared" si="1823"/>
        <v>-0.27573691010694523</v>
      </c>
      <c r="AD4972" s="13">
        <f t="shared" si="1824"/>
        <v>-462484.4904300287</v>
      </c>
      <c r="AE4972" s="13">
        <f t="shared" si="1815"/>
        <v>-275736.91010694526</v>
      </c>
      <c r="AF4972" s="13"/>
      <c r="AG4972" s="2">
        <f t="shared" si="1840"/>
        <v>42062</v>
      </c>
      <c r="AH4972" s="3">
        <f t="shared" si="1816"/>
        <v>-5178.6851214841063</v>
      </c>
      <c r="AI4972" s="3">
        <f t="shared" si="1817"/>
        <v>-3087.5730178261606</v>
      </c>
      <c r="AJ4972" s="3">
        <f t="shared" si="1825"/>
        <v>765734.04800995125</v>
      </c>
      <c r="AK4972" s="3">
        <f t="shared" si="1841"/>
        <v>589564.06816600077</v>
      </c>
    </row>
    <row r="4973" spans="2:37" x14ac:dyDescent="0.2">
      <c r="B4973" s="2">
        <v>42065</v>
      </c>
      <c r="C4973" s="1">
        <v>449.83</v>
      </c>
      <c r="D4973" s="1">
        <f t="shared" si="1826"/>
        <v>10</v>
      </c>
      <c r="E4973" s="1" t="b">
        <f t="shared" si="1827"/>
        <v>1</v>
      </c>
      <c r="F4973" s="6">
        <f t="shared" si="1828"/>
        <v>-5.74674535287234E-3</v>
      </c>
      <c r="G4973" s="8">
        <f t="shared" si="1829"/>
        <v>-1.4500979542866213E-3</v>
      </c>
      <c r="H4973" s="8">
        <f t="shared" si="1830"/>
        <v>-1.372796519705329E-3</v>
      </c>
      <c r="I4973" s="8">
        <f t="shared" si="1831"/>
        <v>-6.743209183827846E-4</v>
      </c>
      <c r="J4973" s="6">
        <f t="shared" si="1832"/>
        <v>1.0024246796768422E-3</v>
      </c>
      <c r="K4973" s="6">
        <f t="shared" si="1833"/>
        <v>6.4140652174183156E-4</v>
      </c>
      <c r="L4973" s="6">
        <f t="shared" si="1834"/>
        <v>4.8745019632479339E-4</v>
      </c>
      <c r="M4973" s="9">
        <f t="shared" si="1835"/>
        <v>-1</v>
      </c>
      <c r="N4973" s="9">
        <f t="shared" si="1836"/>
        <v>-1</v>
      </c>
      <c r="O4973" s="9">
        <f t="shared" si="1837"/>
        <v>-1</v>
      </c>
      <c r="P4973" s="9">
        <f t="shared" si="1838"/>
        <v>-1</v>
      </c>
      <c r="Q4973" s="10">
        <f t="shared" si="1839"/>
        <v>0.15880560259472765</v>
      </c>
      <c r="R4973" s="10">
        <f t="shared" si="1811"/>
        <v>0.50376056444406581</v>
      </c>
      <c r="S4973" s="10">
        <f>_xlfn.PERCENTILE.INC($R$1519:R4973,0.75)</f>
        <v>0.83464348794084886</v>
      </c>
      <c r="T4973" s="10">
        <f t="shared" si="1812"/>
        <v>0.83464348794084886</v>
      </c>
      <c r="U4973" s="11">
        <f t="shared" si="1818"/>
        <v>0.50376056444406581</v>
      </c>
      <c r="V4973" s="10">
        <f t="shared" si="1813"/>
        <v>-1</v>
      </c>
      <c r="W4973" s="10">
        <f t="shared" si="1814"/>
        <v>0.50341151221700708</v>
      </c>
      <c r="X4973" s="10">
        <f t="shared" si="1819"/>
        <v>0.62970070555508229</v>
      </c>
      <c r="Y4973" s="10">
        <f>_xlfn.PERCENTILE.INC($X$1519:X4973,0.75)</f>
        <v>1.0433043599260612</v>
      </c>
      <c r="Z4973" s="10">
        <f t="shared" si="1820"/>
        <v>1.0433043599260612</v>
      </c>
      <c r="AA4973" s="10">
        <f t="shared" si="1821"/>
        <v>0.62970070555508229</v>
      </c>
      <c r="AB4973" s="10">
        <f t="shared" si="1822"/>
        <v>-0.50341151221700708</v>
      </c>
      <c r="AC4973" s="10">
        <f t="shared" si="1823"/>
        <v>-0.31699858442760026</v>
      </c>
      <c r="AD4973" s="13">
        <f t="shared" si="1824"/>
        <v>-503411.51221700711</v>
      </c>
      <c r="AE4973" s="13">
        <f t="shared" si="1815"/>
        <v>-316998.58442760026</v>
      </c>
      <c r="AF4973" s="13"/>
      <c r="AG4973" s="2">
        <f t="shared" si="1840"/>
        <v>42065</v>
      </c>
      <c r="AH4973" s="3">
        <f t="shared" si="1816"/>
        <v>2657.7805961542995</v>
      </c>
      <c r="AI4973" s="3">
        <f t="shared" si="1817"/>
        <v>1584.5898067724659</v>
      </c>
      <c r="AJ4973" s="3">
        <f t="shared" si="1825"/>
        <v>768391.82860610553</v>
      </c>
      <c r="AK4973" s="3">
        <f t="shared" si="1841"/>
        <v>591148.65797277319</v>
      </c>
    </row>
    <row r="4974" spans="2:37" x14ac:dyDescent="0.2">
      <c r="B4974" s="2">
        <v>42066</v>
      </c>
      <c r="C4974" s="1">
        <v>445.56</v>
      </c>
      <c r="D4974" s="1">
        <f t="shared" si="1826"/>
        <v>10</v>
      </c>
      <c r="E4974" s="1" t="b">
        <f t="shared" si="1827"/>
        <v>0</v>
      </c>
      <c r="F4974" s="6">
        <f t="shared" si="1828"/>
        <v>-9.4924749349754034E-3</v>
      </c>
      <c r="G4974" s="8">
        <f t="shared" si="1829"/>
        <v>-1.8273699801035609E-3</v>
      </c>
      <c r="H4974" s="8">
        <f t="shared" si="1830"/>
        <v>-1.4714520055432037E-3</v>
      </c>
      <c r="I4974" s="8">
        <f t="shared" si="1831"/>
        <v>-7.2693559877137109E-4</v>
      </c>
      <c r="J4974" s="6">
        <f t="shared" si="1832"/>
        <v>1.003048403326578E-3</v>
      </c>
      <c r="K4974" s="6">
        <f t="shared" si="1833"/>
        <v>6.4279975753910479E-4</v>
      </c>
      <c r="L4974" s="6">
        <f t="shared" si="1834"/>
        <v>4.874107696115729E-4</v>
      </c>
      <c r="M4974" s="9">
        <f t="shared" si="1835"/>
        <v>-1</v>
      </c>
      <c r="N4974" s="9">
        <f t="shared" si="1836"/>
        <v>-1</v>
      </c>
      <c r="O4974" s="9">
        <f t="shared" si="1837"/>
        <v>-1</v>
      </c>
      <c r="P4974" s="9">
        <f t="shared" si="1838"/>
        <v>-1</v>
      </c>
      <c r="Q4974" s="10">
        <f t="shared" si="1839"/>
        <v>0.15965498682275667</v>
      </c>
      <c r="R4974" s="10">
        <f t="shared" si="1811"/>
        <v>0.50108049608756144</v>
      </c>
      <c r="S4974" s="10">
        <f>_xlfn.PERCENTILE.INC($R$1519:R4974,0.75)</f>
        <v>0.83463140074821462</v>
      </c>
      <c r="T4974" s="10">
        <f t="shared" si="1812"/>
        <v>0.83463140074821462</v>
      </c>
      <c r="U4974" s="11">
        <f t="shared" si="1818"/>
        <v>0.50108049608756144</v>
      </c>
      <c r="V4974" s="10">
        <f t="shared" si="1813"/>
        <v>-1</v>
      </c>
      <c r="W4974" s="10">
        <f t="shared" si="1814"/>
        <v>0.50341151221700708</v>
      </c>
      <c r="X4974" s="10">
        <f t="shared" si="1819"/>
        <v>0.62635062010945186</v>
      </c>
      <c r="Y4974" s="10">
        <f>_xlfn.PERCENTILE.INC($X$1519:X4974,0.75)</f>
        <v>1.0432892509352683</v>
      </c>
      <c r="Z4974" s="10">
        <f t="shared" si="1820"/>
        <v>1.0432892509352683</v>
      </c>
      <c r="AA4974" s="10">
        <f t="shared" si="1821"/>
        <v>0.62970070555508229</v>
      </c>
      <c r="AB4974" s="10">
        <f t="shared" si="1822"/>
        <v>-0.50341151221700708</v>
      </c>
      <c r="AC4974" s="10">
        <f t="shared" si="1823"/>
        <v>-0.31699858442760026</v>
      </c>
      <c r="AD4974" s="13">
        <f t="shared" si="1824"/>
        <v>-503411.51221700711</v>
      </c>
      <c r="AE4974" s="13">
        <f t="shared" si="1815"/>
        <v>-316998.58442760026</v>
      </c>
      <c r="AF4974" s="13"/>
      <c r="AG4974" s="2">
        <f t="shared" si="1840"/>
        <v>42066</v>
      </c>
      <c r="AH4974" s="3">
        <f t="shared" si="1816"/>
        <v>4778.6211616980045</v>
      </c>
      <c r="AI4974" s="3">
        <f t="shared" si="1817"/>
        <v>3009.1011171016798</v>
      </c>
      <c r="AJ4974" s="3">
        <f t="shared" si="1825"/>
        <v>773170.44976780354</v>
      </c>
      <c r="AK4974" s="3">
        <f t="shared" si="1841"/>
        <v>594157.75908987492</v>
      </c>
    </row>
    <row r="4975" spans="2:37" x14ac:dyDescent="0.2">
      <c r="B4975" s="2">
        <v>42067</v>
      </c>
      <c r="C4975" s="1">
        <v>433.19</v>
      </c>
      <c r="D4975" s="1">
        <f t="shared" si="1826"/>
        <v>10</v>
      </c>
      <c r="E4975" s="1" t="b">
        <f t="shared" si="1827"/>
        <v>0</v>
      </c>
      <c r="F4975" s="6">
        <f t="shared" si="1828"/>
        <v>-2.776281533351288E-2</v>
      </c>
      <c r="G4975" s="8">
        <f t="shared" si="1829"/>
        <v>-2.3886193893112588E-3</v>
      </c>
      <c r="H4975" s="8">
        <f t="shared" si="1830"/>
        <v>-1.8186496173107603E-3</v>
      </c>
      <c r="I4975" s="8">
        <f t="shared" si="1831"/>
        <v>-8.9150438330446433E-4</v>
      </c>
      <c r="J4975" s="6">
        <f t="shared" si="1832"/>
        <v>1.004826751181869E-3</v>
      </c>
      <c r="K4975" s="6">
        <f t="shared" si="1833"/>
        <v>6.4492331357650303E-4</v>
      </c>
      <c r="L4975" s="6">
        <f t="shared" si="1834"/>
        <v>4.8764073851572976E-4</v>
      </c>
      <c r="M4975" s="9">
        <f t="shared" si="1835"/>
        <v>-1</v>
      </c>
      <c r="N4975" s="9">
        <f t="shared" si="1836"/>
        <v>-1</v>
      </c>
      <c r="O4975" s="9">
        <f t="shared" si="1837"/>
        <v>-1</v>
      </c>
      <c r="P4975" s="9">
        <f t="shared" si="1838"/>
        <v>-1</v>
      </c>
      <c r="Q4975" s="10">
        <f t="shared" si="1839"/>
        <v>0.16740931719085397</v>
      </c>
      <c r="R4975" s="10">
        <f t="shared" ref="R4975:R5038" si="1842">IF(B4975&lt;&gt;"",$C$7/Q4975,"")</f>
        <v>0.47787065464699607</v>
      </c>
      <c r="S4975" s="10">
        <f>_xlfn.PERCENTILE.INC($R$1519:R4975,0.75)</f>
        <v>0.83461931355558039</v>
      </c>
      <c r="T4975" s="10">
        <f t="shared" ref="T4975:T5038" si="1843">MIN(S4975,$C$9)</f>
        <v>0.83461931355558039</v>
      </c>
      <c r="U4975" s="11">
        <f t="shared" si="1818"/>
        <v>0.47787065464699607</v>
      </c>
      <c r="V4975" s="10">
        <f t="shared" ref="V4975:V5038" si="1844">IF(B4975&lt;&gt;"",IF($E4975,P4974,V4974),"")</f>
        <v>-1</v>
      </c>
      <c r="W4975" s="10">
        <f t="shared" ref="W4975:W5038" si="1845">IF(B4975&lt;&gt;"",IF($E4975,U4974,W4974),"")</f>
        <v>0.50341151221700708</v>
      </c>
      <c r="X4975" s="10">
        <f t="shared" si="1819"/>
        <v>0.59733831830874506</v>
      </c>
      <c r="Y4975" s="10">
        <f>_xlfn.PERCENTILE.INC($X$1519:X4975,0.75)</f>
        <v>1.0432741419444755</v>
      </c>
      <c r="Z4975" s="10">
        <f t="shared" si="1820"/>
        <v>1.0432741419444755</v>
      </c>
      <c r="AA4975" s="10">
        <f t="shared" si="1821"/>
        <v>0.62970070555508229</v>
      </c>
      <c r="AB4975" s="10">
        <f t="shared" si="1822"/>
        <v>-0.50341151221700708</v>
      </c>
      <c r="AC4975" s="10">
        <f t="shared" si="1823"/>
        <v>-0.31699858442760026</v>
      </c>
      <c r="AD4975" s="13">
        <f t="shared" si="1824"/>
        <v>-503411.51221700711</v>
      </c>
      <c r="AE4975" s="13">
        <f t="shared" ref="AE4975:AE5038" si="1846">IF(B4975&lt;&gt;"",AC4975*$C$6,"")</f>
        <v>-316998.58442760026</v>
      </c>
      <c r="AF4975" s="13"/>
      <c r="AG4975" s="2">
        <f t="shared" si="1840"/>
        <v>42067</v>
      </c>
      <c r="AH4975" s="3">
        <f t="shared" ref="AH4975:AH5038" si="1847">IF(B4975&lt;&gt;"",AD4974*$F4975,"")</f>
        <v>13976.120850445232</v>
      </c>
      <c r="AI4975" s="3">
        <f t="shared" ref="AI4975:AI5038" si="1848">IF(B4975&lt;&gt;"",AE4974*$F4975,"")</f>
        <v>8800.7731604484579</v>
      </c>
      <c r="AJ4975" s="3">
        <f t="shared" si="1825"/>
        <v>787146.57061824878</v>
      </c>
      <c r="AK4975" s="3">
        <f t="shared" si="1841"/>
        <v>602958.53225032333</v>
      </c>
    </row>
    <row r="4976" spans="2:37" x14ac:dyDescent="0.2">
      <c r="B4976" s="2">
        <v>42068</v>
      </c>
      <c r="C4976" s="1">
        <v>432.72</v>
      </c>
      <c r="D4976" s="1">
        <f t="shared" si="1826"/>
        <v>10</v>
      </c>
      <c r="E4976" s="1" t="b">
        <f t="shared" si="1827"/>
        <v>0</v>
      </c>
      <c r="F4976" s="6">
        <f t="shared" si="1828"/>
        <v>-1.0849742607169643E-3</v>
      </c>
      <c r="G4976" s="8">
        <f t="shared" si="1829"/>
        <v>-2.414398333428804E-3</v>
      </c>
      <c r="H4976" s="8">
        <f t="shared" si="1830"/>
        <v>-1.8237143025945299E-3</v>
      </c>
      <c r="I4976" s="8">
        <f t="shared" si="1831"/>
        <v>-9.0408276798774291E-4</v>
      </c>
      <c r="J4976" s="6">
        <f t="shared" si="1832"/>
        <v>1.0064989965738545E-3</v>
      </c>
      <c r="K4976" s="6">
        <f t="shared" si="1833"/>
        <v>6.4705666407485361E-4</v>
      </c>
      <c r="L4976" s="6">
        <f t="shared" si="1834"/>
        <v>4.8793075562823969E-4</v>
      </c>
      <c r="M4976" s="9">
        <f t="shared" si="1835"/>
        <v>-1</v>
      </c>
      <c r="N4976" s="9">
        <f t="shared" si="1836"/>
        <v>-1</v>
      </c>
      <c r="O4976" s="9">
        <f t="shared" si="1837"/>
        <v>-1</v>
      </c>
      <c r="P4976" s="9">
        <f t="shared" si="1838"/>
        <v>-1</v>
      </c>
      <c r="Q4976" s="10">
        <f t="shared" si="1839"/>
        <v>0.16634555494497336</v>
      </c>
      <c r="R4976" s="10">
        <f t="shared" si="1842"/>
        <v>0.48092658698613122</v>
      </c>
      <c r="S4976" s="10">
        <f>_xlfn.PERCENTILE.INC($R$1519:R4976,0.75)</f>
        <v>0.83418193566494614</v>
      </c>
      <c r="T4976" s="10">
        <f t="shared" si="1843"/>
        <v>0.83418193566494614</v>
      </c>
      <c r="U4976" s="11">
        <f t="shared" ref="U4976:U5039" si="1849">IF(B4976&lt;&gt;"",MIN(T4976,R4976),"")</f>
        <v>0.48092658698613122</v>
      </c>
      <c r="V4976" s="10">
        <f t="shared" si="1844"/>
        <v>-1</v>
      </c>
      <c r="W4976" s="10">
        <f t="shared" si="1845"/>
        <v>0.50341151221700708</v>
      </c>
      <c r="X4976" s="10">
        <f t="shared" ref="X4976:X5039" si="1850">$C$8/Q4976</f>
        <v>0.60115823373266408</v>
      </c>
      <c r="Y4976" s="10">
        <f>_xlfn.PERCENTILE.INC($X$1519:X4976,0.75)</f>
        <v>1.0427274195811826</v>
      </c>
      <c r="Z4976" s="10">
        <f t="shared" ref="Z4976:Z5039" si="1851">MIN($C$10,Y4976)</f>
        <v>1.0427274195811826</v>
      </c>
      <c r="AA4976" s="10">
        <f t="shared" ref="AA4976:AA5039" si="1852">IF(E4976,MIN(Z4976,X4976),AA4975)</f>
        <v>0.62970070555508229</v>
      </c>
      <c r="AB4976" s="10">
        <f t="shared" ref="AB4976:AB5039" si="1853">IF(B4976&lt;&gt;"",V4976*W4976,"")</f>
        <v>-0.50341151221700708</v>
      </c>
      <c r="AC4976" s="10">
        <f t="shared" ref="AC4976:AC5039" si="1854">IF(B4976&lt;&gt;"",V4976*W4976*AA4976,"")</f>
        <v>-0.31699858442760026</v>
      </c>
      <c r="AD4976" s="13">
        <f t="shared" ref="AD4976:AD5039" si="1855">IF(B4976&lt;&gt;"",AB4976*$C$6,"")</f>
        <v>-503411.51221700711</v>
      </c>
      <c r="AE4976" s="13">
        <f t="shared" si="1846"/>
        <v>-316998.58442760026</v>
      </c>
      <c r="AF4976" s="13"/>
      <c r="AG4976" s="2">
        <f t="shared" si="1840"/>
        <v>42068</v>
      </c>
      <c r="AH4976" s="3">
        <f t="shared" si="1847"/>
        <v>546.18853330405636</v>
      </c>
      <c r="AI4976" s="3">
        <f t="shared" si="1848"/>
        <v>343.93530478765979</v>
      </c>
      <c r="AJ4976" s="3">
        <f t="shared" ref="AJ4976:AJ5039" si="1856">AJ4975+AH4976</f>
        <v>787692.7591515528</v>
      </c>
      <c r="AK4976" s="3">
        <f t="shared" si="1841"/>
        <v>603302.46755511104</v>
      </c>
    </row>
    <row r="4977" spans="2:37" x14ac:dyDescent="0.2">
      <c r="B4977" s="2">
        <v>42069</v>
      </c>
      <c r="C4977" s="1">
        <v>424.22</v>
      </c>
      <c r="D4977" s="1">
        <f t="shared" si="1826"/>
        <v>10</v>
      </c>
      <c r="E4977" s="1" t="b">
        <f t="shared" si="1827"/>
        <v>0</v>
      </c>
      <c r="F4977" s="6">
        <f t="shared" si="1828"/>
        <v>-1.9643187280458441E-2</v>
      </c>
      <c r="G4977" s="8">
        <f t="shared" si="1829"/>
        <v>-2.957177310764655E-3</v>
      </c>
      <c r="H4977" s="8">
        <f t="shared" si="1830"/>
        <v>-2.0496591388389817E-3</v>
      </c>
      <c r="I4977" s="8">
        <f t="shared" si="1831"/>
        <v>-1.027732385772268E-3</v>
      </c>
      <c r="J4977" s="6">
        <f t="shared" si="1832"/>
        <v>1.0093423338447393E-3</v>
      </c>
      <c r="K4977" s="6">
        <f t="shared" si="1833"/>
        <v>6.4972750641997161E-4</v>
      </c>
      <c r="L4977" s="6">
        <f t="shared" si="1834"/>
        <v>4.8848879795827121E-4</v>
      </c>
      <c r="M4977" s="9">
        <f t="shared" si="1835"/>
        <v>-1</v>
      </c>
      <c r="N4977" s="9">
        <f t="shared" si="1836"/>
        <v>-1</v>
      </c>
      <c r="O4977" s="9">
        <f t="shared" si="1837"/>
        <v>-1</v>
      </c>
      <c r="P4977" s="9">
        <f t="shared" si="1838"/>
        <v>-1</v>
      </c>
      <c r="Q4977" s="10">
        <f t="shared" si="1839"/>
        <v>0.17005176808105377</v>
      </c>
      <c r="R4977" s="10">
        <f t="shared" si="1842"/>
        <v>0.47044497627257048</v>
      </c>
      <c r="S4977" s="10">
        <f>_xlfn.PERCENTILE.INC($R$1519:R4977,0.75)</f>
        <v>0.83374455777431189</v>
      </c>
      <c r="T4977" s="10">
        <f t="shared" si="1843"/>
        <v>0.83374455777431189</v>
      </c>
      <c r="U4977" s="11">
        <f t="shared" si="1849"/>
        <v>0.47044497627257048</v>
      </c>
      <c r="V4977" s="10">
        <f t="shared" si="1844"/>
        <v>-1</v>
      </c>
      <c r="W4977" s="10">
        <f t="shared" si="1845"/>
        <v>0.50341151221700708</v>
      </c>
      <c r="X4977" s="10">
        <f t="shared" si="1850"/>
        <v>0.58805622034071314</v>
      </c>
      <c r="Y4977" s="10">
        <f>_xlfn.PERCENTILE.INC($X$1519:X4977,0.75)</f>
        <v>1.0421806972178898</v>
      </c>
      <c r="Z4977" s="10">
        <f t="shared" si="1851"/>
        <v>1.0421806972178898</v>
      </c>
      <c r="AA4977" s="10">
        <f t="shared" si="1852"/>
        <v>0.62970070555508229</v>
      </c>
      <c r="AB4977" s="10">
        <f t="shared" si="1853"/>
        <v>-0.50341151221700708</v>
      </c>
      <c r="AC4977" s="10">
        <f t="shared" si="1854"/>
        <v>-0.31699858442760026</v>
      </c>
      <c r="AD4977" s="13">
        <f t="shared" si="1855"/>
        <v>-503411.51221700711</v>
      </c>
      <c r="AE4977" s="13">
        <f t="shared" si="1846"/>
        <v>-316998.58442760026</v>
      </c>
      <c r="AF4977" s="13"/>
      <c r="AG4977" s="2">
        <f t="shared" si="1840"/>
        <v>42069</v>
      </c>
      <c r="AH4977" s="3">
        <f t="shared" si="1847"/>
        <v>9888.6066136174632</v>
      </c>
      <c r="AI4977" s="3">
        <f t="shared" si="1848"/>
        <v>6226.8625615515684</v>
      </c>
      <c r="AJ4977" s="3">
        <f t="shared" si="1856"/>
        <v>797581.36576517031</v>
      </c>
      <c r="AK4977" s="3">
        <f t="shared" si="1841"/>
        <v>609529.33011666266</v>
      </c>
    </row>
    <row r="4978" spans="2:37" x14ac:dyDescent="0.2">
      <c r="B4978" s="2">
        <v>42072</v>
      </c>
      <c r="C4978" s="1">
        <v>417.98</v>
      </c>
      <c r="D4978" s="1">
        <f t="shared" si="1826"/>
        <v>11</v>
      </c>
      <c r="E4978" s="1" t="b">
        <f t="shared" si="1827"/>
        <v>1</v>
      </c>
      <c r="F4978" s="6">
        <f t="shared" si="1828"/>
        <v>-1.4709348922728793E-2</v>
      </c>
      <c r="G4978" s="8">
        <f t="shared" si="1829"/>
        <v>-3.0255051650841754E-3</v>
      </c>
      <c r="H4978" s="8">
        <f t="shared" si="1830"/>
        <v>-2.2140961832269978E-3</v>
      </c>
      <c r="I4978" s="8">
        <f t="shared" si="1831"/>
        <v>-1.1080300462465733E-3</v>
      </c>
      <c r="J4978" s="6">
        <f t="shared" si="1832"/>
        <v>1.0126211970496305E-3</v>
      </c>
      <c r="K4978" s="6">
        <f t="shared" si="1833"/>
        <v>6.5279444233631195E-4</v>
      </c>
      <c r="L4978" s="6">
        <f t="shared" si="1834"/>
        <v>4.8904964789192747E-4</v>
      </c>
      <c r="M4978" s="9">
        <f t="shared" si="1835"/>
        <v>-1</v>
      </c>
      <c r="N4978" s="9">
        <f t="shared" si="1836"/>
        <v>-1</v>
      </c>
      <c r="O4978" s="9">
        <f t="shared" si="1837"/>
        <v>-1</v>
      </c>
      <c r="P4978" s="9">
        <f t="shared" si="1838"/>
        <v>-1</v>
      </c>
      <c r="Q4978" s="10">
        <f t="shared" si="1839"/>
        <v>0.17178535404606296</v>
      </c>
      <c r="R4978" s="10">
        <f t="shared" si="1842"/>
        <v>0.4656974422775797</v>
      </c>
      <c r="S4978" s="10">
        <f>_xlfn.PERCENTILE.INC($R$1519:R4978,0.75)</f>
        <v>0.83330717988367753</v>
      </c>
      <c r="T4978" s="10">
        <f t="shared" si="1843"/>
        <v>0.83330717988367753</v>
      </c>
      <c r="U4978" s="11">
        <f t="shared" si="1849"/>
        <v>0.4656974422775797</v>
      </c>
      <c r="V4978" s="10">
        <f t="shared" si="1844"/>
        <v>-1</v>
      </c>
      <c r="W4978" s="10">
        <f t="shared" si="1845"/>
        <v>0.47044497627257048</v>
      </c>
      <c r="X4978" s="10">
        <f t="shared" si="1850"/>
        <v>0.58212180284697468</v>
      </c>
      <c r="Y4978" s="10">
        <f>_xlfn.PERCENTILE.INC($X$1519:X4978,0.75)</f>
        <v>1.0416339748545971</v>
      </c>
      <c r="Z4978" s="10">
        <f t="shared" si="1851"/>
        <v>1.0416339748545971</v>
      </c>
      <c r="AA4978" s="10">
        <f t="shared" si="1852"/>
        <v>0.58212180284697468</v>
      </c>
      <c r="AB4978" s="10">
        <f t="shared" si="1853"/>
        <v>-0.47044497627257048</v>
      </c>
      <c r="AC4978" s="10">
        <f t="shared" si="1854"/>
        <v>-0.27385627772809096</v>
      </c>
      <c r="AD4978" s="13">
        <f t="shared" si="1855"/>
        <v>-470444.97627257049</v>
      </c>
      <c r="AE4978" s="13">
        <f t="shared" si="1846"/>
        <v>-273856.27772809094</v>
      </c>
      <c r="AF4978" s="13"/>
      <c r="AG4978" s="2">
        <f t="shared" si="1840"/>
        <v>42072</v>
      </c>
      <c r="AH4978" s="3">
        <f t="shared" si="1847"/>
        <v>7404.8555849185059</v>
      </c>
      <c r="AI4978" s="3">
        <f t="shared" si="1848"/>
        <v>4662.842786356674</v>
      </c>
      <c r="AJ4978" s="3">
        <f t="shared" si="1856"/>
        <v>804986.22135008883</v>
      </c>
      <c r="AK4978" s="3">
        <f t="shared" si="1841"/>
        <v>614192.17290301935</v>
      </c>
    </row>
    <row r="4979" spans="2:37" x14ac:dyDescent="0.2">
      <c r="B4979" s="2">
        <v>42073</v>
      </c>
      <c r="C4979" s="1">
        <v>414.66</v>
      </c>
      <c r="D4979" s="1">
        <f t="shared" si="1826"/>
        <v>11</v>
      </c>
      <c r="E4979" s="1" t="b">
        <f t="shared" si="1827"/>
        <v>0</v>
      </c>
      <c r="F4979" s="6">
        <f t="shared" si="1828"/>
        <v>-7.9429637781711637E-3</v>
      </c>
      <c r="G4979" s="8">
        <f t="shared" si="1829"/>
        <v>-3.2030907448975976E-3</v>
      </c>
      <c r="H4979" s="8">
        <f t="shared" si="1830"/>
        <v>-2.2423798429602525E-3</v>
      </c>
      <c r="I4979" s="8">
        <f t="shared" si="1831"/>
        <v>-1.1537687224465955E-3</v>
      </c>
      <c r="J4979" s="6">
        <f t="shared" si="1832"/>
        <v>1.0162661029702149E-3</v>
      </c>
      <c r="K4979" s="6">
        <f t="shared" si="1833"/>
        <v>6.5593343683294952E-4</v>
      </c>
      <c r="L4979" s="6">
        <f t="shared" si="1834"/>
        <v>4.8977141765566869E-4</v>
      </c>
      <c r="M4979" s="9">
        <f t="shared" si="1835"/>
        <v>-1</v>
      </c>
      <c r="N4979" s="9">
        <f t="shared" si="1836"/>
        <v>-1</v>
      </c>
      <c r="O4979" s="9">
        <f t="shared" si="1837"/>
        <v>-1</v>
      </c>
      <c r="P4979" s="9">
        <f t="shared" si="1838"/>
        <v>-1</v>
      </c>
      <c r="Q4979" s="10">
        <f t="shared" si="1839"/>
        <v>0.17148103478905638</v>
      </c>
      <c r="R4979" s="10">
        <f t="shared" si="1842"/>
        <v>0.46652389343468936</v>
      </c>
      <c r="S4979" s="10">
        <f>_xlfn.PERCENTILE.INC($R$1519:R4979,0.75)</f>
        <v>0.83286980199304328</v>
      </c>
      <c r="T4979" s="10">
        <f t="shared" si="1843"/>
        <v>0.83286980199304328</v>
      </c>
      <c r="U4979" s="11">
        <f t="shared" si="1849"/>
        <v>0.46652389343468936</v>
      </c>
      <c r="V4979" s="10">
        <f t="shared" si="1844"/>
        <v>-1</v>
      </c>
      <c r="W4979" s="10">
        <f t="shared" si="1845"/>
        <v>0.47044497627257048</v>
      </c>
      <c r="X4979" s="10">
        <f t="shared" si="1850"/>
        <v>0.5831548667933617</v>
      </c>
      <c r="Y4979" s="10">
        <f>_xlfn.PERCENTILE.INC($X$1519:X4979,0.75)</f>
        <v>1.0410872524913042</v>
      </c>
      <c r="Z4979" s="10">
        <f t="shared" si="1851"/>
        <v>1.0410872524913042</v>
      </c>
      <c r="AA4979" s="10">
        <f t="shared" si="1852"/>
        <v>0.58212180284697468</v>
      </c>
      <c r="AB4979" s="10">
        <f t="shared" si="1853"/>
        <v>-0.47044497627257048</v>
      </c>
      <c r="AC4979" s="10">
        <f t="shared" si="1854"/>
        <v>-0.27385627772809096</v>
      </c>
      <c r="AD4979" s="13">
        <f t="shared" si="1855"/>
        <v>-470444.97627257049</v>
      </c>
      <c r="AE4979" s="13">
        <f t="shared" si="1846"/>
        <v>-273856.27772809094</v>
      </c>
      <c r="AF4979" s="13"/>
      <c r="AG4979" s="2">
        <f t="shared" si="1840"/>
        <v>42073</v>
      </c>
      <c r="AH4979" s="3">
        <f t="shared" si="1847"/>
        <v>3736.72740615562</v>
      </c>
      <c r="AI4979" s="3">
        <f t="shared" si="1848"/>
        <v>2175.2304944190087</v>
      </c>
      <c r="AJ4979" s="3">
        <f t="shared" si="1856"/>
        <v>808722.9487562445</v>
      </c>
      <c r="AK4979" s="3">
        <f t="shared" si="1841"/>
        <v>616367.40339743835</v>
      </c>
    </row>
    <row r="4980" spans="2:37" x14ac:dyDescent="0.2">
      <c r="B4980" s="2">
        <v>42074</v>
      </c>
      <c r="C4980" s="1">
        <v>419.92</v>
      </c>
      <c r="D4980" s="1">
        <f t="shared" si="1826"/>
        <v>11</v>
      </c>
      <c r="E4980" s="1" t="b">
        <f t="shared" si="1827"/>
        <v>0</v>
      </c>
      <c r="F4980" s="6">
        <f t="shared" si="1828"/>
        <v>1.2685091400183257E-2</v>
      </c>
      <c r="G4980" s="8">
        <f t="shared" si="1829"/>
        <v>-2.8371443957599368E-3</v>
      </c>
      <c r="H4980" s="8">
        <f t="shared" si="1830"/>
        <v>-2.0943487814896506E-3</v>
      </c>
      <c r="I4980" s="8">
        <f t="shared" si="1831"/>
        <v>-1.0713821484646796E-3</v>
      </c>
      <c r="J4980" s="6">
        <f t="shared" si="1832"/>
        <v>1.0186617059402157E-3</v>
      </c>
      <c r="K4980" s="6">
        <f t="shared" si="1833"/>
        <v>6.5866410332137304E-4</v>
      </c>
      <c r="L4980" s="6">
        <f t="shared" si="1834"/>
        <v>4.905098898970292E-4</v>
      </c>
      <c r="M4980" s="9">
        <f t="shared" si="1835"/>
        <v>-1</v>
      </c>
      <c r="N4980" s="9">
        <f t="shared" si="1836"/>
        <v>-1</v>
      </c>
      <c r="O4980" s="9">
        <f t="shared" si="1837"/>
        <v>-1</v>
      </c>
      <c r="P4980" s="9">
        <f t="shared" si="1838"/>
        <v>-1</v>
      </c>
      <c r="Q4980" s="10">
        <f t="shared" si="1839"/>
        <v>0.17415306963955129</v>
      </c>
      <c r="R4980" s="10">
        <f t="shared" si="1842"/>
        <v>0.45936600581073811</v>
      </c>
      <c r="S4980" s="10">
        <f>_xlfn.PERCENTILE.INC($R$1519:R4980,0.75)</f>
        <v>0.83268505440350649</v>
      </c>
      <c r="T4980" s="10">
        <f t="shared" si="1843"/>
        <v>0.83268505440350649</v>
      </c>
      <c r="U4980" s="11">
        <f t="shared" si="1849"/>
        <v>0.45936600581073811</v>
      </c>
      <c r="V4980" s="10">
        <f t="shared" si="1844"/>
        <v>-1</v>
      </c>
      <c r="W4980" s="10">
        <f t="shared" si="1845"/>
        <v>0.47044497627257048</v>
      </c>
      <c r="X4980" s="10">
        <f t="shared" si="1850"/>
        <v>0.57420750726342273</v>
      </c>
      <c r="Y4980" s="10">
        <f>_xlfn.PERCENTILE.INC($X$1519:X4980,0.75)</f>
        <v>1.0408563180043831</v>
      </c>
      <c r="Z4980" s="10">
        <f t="shared" si="1851"/>
        <v>1.0408563180043831</v>
      </c>
      <c r="AA4980" s="10">
        <f t="shared" si="1852"/>
        <v>0.58212180284697468</v>
      </c>
      <c r="AB4980" s="10">
        <f t="shared" si="1853"/>
        <v>-0.47044497627257048</v>
      </c>
      <c r="AC4980" s="10">
        <f t="shared" si="1854"/>
        <v>-0.27385627772809096</v>
      </c>
      <c r="AD4980" s="13">
        <f t="shared" si="1855"/>
        <v>-470444.97627257049</v>
      </c>
      <c r="AE4980" s="13">
        <f t="shared" si="1846"/>
        <v>-273856.27772809094</v>
      </c>
      <c r="AF4980" s="13"/>
      <c r="AG4980" s="2">
        <f t="shared" si="1840"/>
        <v>42074</v>
      </c>
      <c r="AH4980" s="3">
        <f t="shared" si="1847"/>
        <v>-5967.6375227746003</v>
      </c>
      <c r="AI4980" s="3">
        <f t="shared" si="1848"/>
        <v>-3473.8919134948042</v>
      </c>
      <c r="AJ4980" s="3">
        <f t="shared" si="1856"/>
        <v>802755.31123346987</v>
      </c>
      <c r="AK4980" s="3">
        <f t="shared" si="1841"/>
        <v>612893.51148394356</v>
      </c>
    </row>
    <row r="4981" spans="2:37" x14ac:dyDescent="0.2">
      <c r="B4981" s="2">
        <v>42075</v>
      </c>
      <c r="C4981" s="1">
        <v>415.29</v>
      </c>
      <c r="D4981" s="1">
        <f t="shared" si="1826"/>
        <v>11</v>
      </c>
      <c r="E4981" s="1" t="b">
        <f t="shared" si="1827"/>
        <v>0</v>
      </c>
      <c r="F4981" s="6">
        <f t="shared" si="1828"/>
        <v>-1.1025909697085168E-2</v>
      </c>
      <c r="G4981" s="8">
        <f t="shared" si="1829"/>
        <v>-3.1154388937608712E-3</v>
      </c>
      <c r="H4981" s="8">
        <f t="shared" si="1830"/>
        <v>-2.2349091144120803E-3</v>
      </c>
      <c r="I4981" s="8">
        <f t="shared" si="1831"/>
        <v>-1.1733590223029307E-3</v>
      </c>
      <c r="J4981" s="6">
        <f t="shared" si="1832"/>
        <v>1.0219609789800946E-3</v>
      </c>
      <c r="K4981" s="6">
        <f t="shared" si="1833"/>
        <v>6.6175562117670858E-4</v>
      </c>
      <c r="L4981" s="6">
        <f t="shared" si="1834"/>
        <v>4.913612310732758E-4</v>
      </c>
      <c r="M4981" s="9">
        <f t="shared" si="1835"/>
        <v>-1</v>
      </c>
      <c r="N4981" s="9">
        <f t="shared" si="1836"/>
        <v>-1</v>
      </c>
      <c r="O4981" s="9">
        <f t="shared" si="1837"/>
        <v>-1</v>
      </c>
      <c r="P4981" s="9">
        <f t="shared" si="1838"/>
        <v>-1</v>
      </c>
      <c r="Q4981" s="10">
        <f t="shared" si="1839"/>
        <v>0.17278581355639167</v>
      </c>
      <c r="R4981" s="10">
        <f t="shared" si="1842"/>
        <v>0.46300097417367314</v>
      </c>
      <c r="S4981" s="10">
        <f>_xlfn.PERCENTILE.INC($R$1519:R4981,0.75)</f>
        <v>0.83250030681396958</v>
      </c>
      <c r="T4981" s="10">
        <f t="shared" si="1843"/>
        <v>0.83250030681396958</v>
      </c>
      <c r="U4981" s="11">
        <f t="shared" si="1849"/>
        <v>0.46300097417367314</v>
      </c>
      <c r="V4981" s="10">
        <f t="shared" si="1844"/>
        <v>-1</v>
      </c>
      <c r="W4981" s="10">
        <f t="shared" si="1845"/>
        <v>0.47044497627257048</v>
      </c>
      <c r="X4981" s="10">
        <f t="shared" si="1850"/>
        <v>0.57875121771709148</v>
      </c>
      <c r="Y4981" s="10">
        <f>_xlfn.PERCENTILE.INC($X$1519:X4981,0.75)</f>
        <v>1.0406253835174621</v>
      </c>
      <c r="Z4981" s="10">
        <f t="shared" si="1851"/>
        <v>1.0406253835174621</v>
      </c>
      <c r="AA4981" s="10">
        <f t="shared" si="1852"/>
        <v>0.58212180284697468</v>
      </c>
      <c r="AB4981" s="10">
        <f t="shared" si="1853"/>
        <v>-0.47044497627257048</v>
      </c>
      <c r="AC4981" s="10">
        <f t="shared" si="1854"/>
        <v>-0.27385627772809096</v>
      </c>
      <c r="AD4981" s="13">
        <f t="shared" si="1855"/>
        <v>-470444.97627257049</v>
      </c>
      <c r="AE4981" s="13">
        <f t="shared" si="1846"/>
        <v>-273856.27772809094</v>
      </c>
      <c r="AF4981" s="13"/>
      <c r="AG4981" s="2">
        <f t="shared" si="1840"/>
        <v>42075</v>
      </c>
      <c r="AH4981" s="3">
        <f t="shared" si="1847"/>
        <v>5187.0838258287367</v>
      </c>
      <c r="AI4981" s="3">
        <f t="shared" si="1848"/>
        <v>3019.5145882098068</v>
      </c>
      <c r="AJ4981" s="3">
        <f t="shared" si="1856"/>
        <v>807942.39505929861</v>
      </c>
      <c r="AK4981" s="3">
        <f t="shared" si="1841"/>
        <v>615913.02607215336</v>
      </c>
    </row>
    <row r="4982" spans="2:37" x14ac:dyDescent="0.2">
      <c r="B4982" s="2">
        <v>42076</v>
      </c>
      <c r="C4982" s="1">
        <v>398.39</v>
      </c>
      <c r="D4982" s="1">
        <f t="shared" si="1826"/>
        <v>11</v>
      </c>
      <c r="E4982" s="1" t="b">
        <f t="shared" si="1827"/>
        <v>0</v>
      </c>
      <c r="F4982" s="6">
        <f t="shared" si="1828"/>
        <v>-4.0694454477594011E-2</v>
      </c>
      <c r="G4982" s="8">
        <f t="shared" si="1829"/>
        <v>-3.9381749274146277E-3</v>
      </c>
      <c r="H4982" s="8">
        <f t="shared" si="1830"/>
        <v>-2.7292224168571316E-3</v>
      </c>
      <c r="I4982" s="8">
        <f t="shared" si="1831"/>
        <v>-1.3922286785177838E-3</v>
      </c>
      <c r="J4982" s="6">
        <f t="shared" si="1832"/>
        <v>1.0275437374383876E-3</v>
      </c>
      <c r="K4982" s="6">
        <f t="shared" si="1833"/>
        <v>6.6631769674315355E-4</v>
      </c>
      <c r="L4982" s="6">
        <f t="shared" si="1834"/>
        <v>4.9263881340351468E-4</v>
      </c>
      <c r="M4982" s="9">
        <f t="shared" si="1835"/>
        <v>-1</v>
      </c>
      <c r="N4982" s="9">
        <f t="shared" si="1836"/>
        <v>-1</v>
      </c>
      <c r="O4982" s="9">
        <f t="shared" si="1837"/>
        <v>-1</v>
      </c>
      <c r="P4982" s="9">
        <f t="shared" si="1838"/>
        <v>-1</v>
      </c>
      <c r="Q4982" s="10">
        <f t="shared" si="1839"/>
        <v>0.18951477818769943</v>
      </c>
      <c r="R4982" s="10">
        <f t="shared" si="1842"/>
        <v>0.42213066846304892</v>
      </c>
      <c r="S4982" s="10">
        <f>_xlfn.PERCENTILE.INC($R$1519:R4982,0.75)</f>
        <v>0.83231555922443268</v>
      </c>
      <c r="T4982" s="10">
        <f t="shared" si="1843"/>
        <v>0.83231555922443268</v>
      </c>
      <c r="U4982" s="11">
        <f t="shared" si="1849"/>
        <v>0.42213066846304892</v>
      </c>
      <c r="V4982" s="10">
        <f t="shared" si="1844"/>
        <v>-1</v>
      </c>
      <c r="W4982" s="10">
        <f t="shared" si="1845"/>
        <v>0.47044497627257048</v>
      </c>
      <c r="X4982" s="10">
        <f t="shared" si="1850"/>
        <v>0.52766333557881118</v>
      </c>
      <c r="Y4982" s="10">
        <f>_xlfn.PERCENTILE.INC($X$1519:X4982,0.75)</f>
        <v>1.040394449030541</v>
      </c>
      <c r="Z4982" s="10">
        <f t="shared" si="1851"/>
        <v>1.040394449030541</v>
      </c>
      <c r="AA4982" s="10">
        <f t="shared" si="1852"/>
        <v>0.58212180284697468</v>
      </c>
      <c r="AB4982" s="10">
        <f t="shared" si="1853"/>
        <v>-0.47044497627257048</v>
      </c>
      <c r="AC4982" s="10">
        <f t="shared" si="1854"/>
        <v>-0.27385627772809096</v>
      </c>
      <c r="AD4982" s="13">
        <f t="shared" si="1855"/>
        <v>-470444.97627257049</v>
      </c>
      <c r="AE4982" s="13">
        <f t="shared" si="1846"/>
        <v>-273856.27772809094</v>
      </c>
      <c r="AF4982" s="13"/>
      <c r="AG4982" s="2">
        <f t="shared" si="1840"/>
        <v>42076</v>
      </c>
      <c r="AH4982" s="3">
        <f t="shared" si="1847"/>
        <v>19144.501671136914</v>
      </c>
      <c r="AI4982" s="3">
        <f t="shared" si="1848"/>
        <v>11144.431827409138</v>
      </c>
      <c r="AJ4982" s="3">
        <f t="shared" si="1856"/>
        <v>827086.89673043555</v>
      </c>
      <c r="AK4982" s="3">
        <f t="shared" si="1841"/>
        <v>627057.45789956255</v>
      </c>
    </row>
    <row r="4983" spans="2:37" x14ac:dyDescent="0.2">
      <c r="B4983" s="2">
        <v>42079</v>
      </c>
      <c r="C4983" s="1">
        <v>403.57</v>
      </c>
      <c r="D4983" s="1">
        <f t="shared" si="1826"/>
        <v>12</v>
      </c>
      <c r="E4983" s="1" t="b">
        <f t="shared" si="1827"/>
        <v>1</v>
      </c>
      <c r="F4983" s="6">
        <f t="shared" si="1828"/>
        <v>1.3002334395943782E-2</v>
      </c>
      <c r="G4983" s="8">
        <f t="shared" si="1829"/>
        <v>-3.5184119290161612E-3</v>
      </c>
      <c r="H4983" s="8">
        <f t="shared" si="1830"/>
        <v>-2.580482966811638E-3</v>
      </c>
      <c r="I4983" s="8">
        <f t="shared" si="1831"/>
        <v>-1.3014899195771435E-3</v>
      </c>
      <c r="J4983" s="6">
        <f t="shared" si="1832"/>
        <v>1.032030357182238E-3</v>
      </c>
      <c r="K4983" s="6">
        <f t="shared" si="1833"/>
        <v>6.7036357144422266E-4</v>
      </c>
      <c r="L4983" s="6">
        <f t="shared" si="1834"/>
        <v>4.9367900253688023E-4</v>
      </c>
      <c r="M4983" s="9">
        <f t="shared" si="1835"/>
        <v>-1</v>
      </c>
      <c r="N4983" s="9">
        <f t="shared" si="1836"/>
        <v>-1</v>
      </c>
      <c r="O4983" s="9">
        <f t="shared" si="1837"/>
        <v>-1</v>
      </c>
      <c r="P4983" s="9">
        <f t="shared" si="1838"/>
        <v>-1</v>
      </c>
      <c r="Q4983" s="10">
        <f t="shared" si="1839"/>
        <v>0.19210186781168326</v>
      </c>
      <c r="R4983" s="10">
        <f t="shared" si="1842"/>
        <v>0.41644571659461271</v>
      </c>
      <c r="S4983" s="10">
        <f>_xlfn.PERCENTILE.INC($R$1519:R4983,0.75)</f>
        <v>0.83213081163489588</v>
      </c>
      <c r="T4983" s="10">
        <f t="shared" si="1843"/>
        <v>0.83213081163489588</v>
      </c>
      <c r="U4983" s="11">
        <f t="shared" si="1849"/>
        <v>0.41644571659461271</v>
      </c>
      <c r="V4983" s="10">
        <f t="shared" si="1844"/>
        <v>-1</v>
      </c>
      <c r="W4983" s="10">
        <f t="shared" si="1845"/>
        <v>0.42213066846304892</v>
      </c>
      <c r="X4983" s="10">
        <f t="shared" si="1850"/>
        <v>0.52055714574326595</v>
      </c>
      <c r="Y4983" s="10">
        <f>_xlfn.PERCENTILE.INC($X$1519:X4983,0.75)</f>
        <v>1.0401635145436199</v>
      </c>
      <c r="Z4983" s="10">
        <f t="shared" si="1851"/>
        <v>1.0401635145436199</v>
      </c>
      <c r="AA4983" s="10">
        <f t="shared" si="1852"/>
        <v>0.52055714574326595</v>
      </c>
      <c r="AB4983" s="10">
        <f t="shared" si="1853"/>
        <v>-0.42213066846304892</v>
      </c>
      <c r="AC4983" s="10">
        <f t="shared" si="1854"/>
        <v>-0.21974313590582165</v>
      </c>
      <c r="AD4983" s="13">
        <f t="shared" si="1855"/>
        <v>-422130.66846304893</v>
      </c>
      <c r="AE4983" s="13">
        <f t="shared" si="1846"/>
        <v>-219743.13590582163</v>
      </c>
      <c r="AF4983" s="13"/>
      <c r="AG4983" s="2">
        <f t="shared" si="1840"/>
        <v>42079</v>
      </c>
      <c r="AH4983" s="3">
        <f t="shared" si="1847"/>
        <v>-6116.8828963877995</v>
      </c>
      <c r="AI4983" s="3">
        <f t="shared" si="1848"/>
        <v>-3560.7708994490899</v>
      </c>
      <c r="AJ4983" s="3">
        <f t="shared" si="1856"/>
        <v>820970.01383404771</v>
      </c>
      <c r="AK4983" s="3">
        <f t="shared" si="1841"/>
        <v>623496.68700011342</v>
      </c>
    </row>
    <row r="4984" spans="2:37" x14ac:dyDescent="0.2">
      <c r="B4984" s="2">
        <v>42080</v>
      </c>
      <c r="C4984" s="1">
        <v>398.33</v>
      </c>
      <c r="D4984" s="1">
        <f t="shared" si="1826"/>
        <v>12</v>
      </c>
      <c r="E4984" s="1" t="b">
        <f t="shared" si="1827"/>
        <v>0</v>
      </c>
      <c r="F4984" s="6">
        <f t="shared" si="1828"/>
        <v>-1.2984116757935427E-2</v>
      </c>
      <c r="G4984" s="8">
        <f t="shared" si="1829"/>
        <v>-3.7860923083365976E-3</v>
      </c>
      <c r="H4984" s="8">
        <f t="shared" si="1830"/>
        <v>-2.689817267542556E-3</v>
      </c>
      <c r="I4984" s="8">
        <f t="shared" si="1831"/>
        <v>-1.3743364289497007E-3</v>
      </c>
      <c r="J4984" s="6">
        <f t="shared" si="1832"/>
        <v>1.0372843975369808E-3</v>
      </c>
      <c r="K4984" s="6">
        <f t="shared" si="1833"/>
        <v>6.7472399705470378E-4</v>
      </c>
      <c r="L4984" s="6">
        <f t="shared" si="1834"/>
        <v>4.9494288086051317E-4</v>
      </c>
      <c r="M4984" s="9">
        <f t="shared" si="1835"/>
        <v>-1</v>
      </c>
      <c r="N4984" s="9">
        <f t="shared" si="1836"/>
        <v>-1</v>
      </c>
      <c r="O4984" s="9">
        <f t="shared" si="1837"/>
        <v>-1</v>
      </c>
      <c r="P4984" s="9">
        <f t="shared" si="1838"/>
        <v>-1</v>
      </c>
      <c r="Q4984" s="10">
        <f t="shared" si="1839"/>
        <v>0.18860186140146276</v>
      </c>
      <c r="R4984" s="10">
        <f t="shared" si="1842"/>
        <v>0.42417396840909194</v>
      </c>
      <c r="S4984" s="10">
        <f>_xlfn.PERCENTILE.INC($R$1519:R4984,0.75)</f>
        <v>0.83184633166436628</v>
      </c>
      <c r="T4984" s="10">
        <f t="shared" si="1843"/>
        <v>0.83184633166436628</v>
      </c>
      <c r="U4984" s="11">
        <f t="shared" si="1849"/>
        <v>0.42417396840909194</v>
      </c>
      <c r="V4984" s="10">
        <f t="shared" si="1844"/>
        <v>-1</v>
      </c>
      <c r="W4984" s="10">
        <f t="shared" si="1845"/>
        <v>0.42213066846304892</v>
      </c>
      <c r="X4984" s="10">
        <f t="shared" si="1850"/>
        <v>0.53021746051136498</v>
      </c>
      <c r="Y4984" s="10">
        <f>_xlfn.PERCENTILE.INC($X$1519:X4984,0.75)</f>
        <v>1.039807914580458</v>
      </c>
      <c r="Z4984" s="10">
        <f t="shared" si="1851"/>
        <v>1.039807914580458</v>
      </c>
      <c r="AA4984" s="10">
        <f t="shared" si="1852"/>
        <v>0.52055714574326595</v>
      </c>
      <c r="AB4984" s="10">
        <f t="shared" si="1853"/>
        <v>-0.42213066846304892</v>
      </c>
      <c r="AC4984" s="10">
        <f t="shared" si="1854"/>
        <v>-0.21974313590582165</v>
      </c>
      <c r="AD4984" s="13">
        <f t="shared" si="1855"/>
        <v>-422130.66846304893</v>
      </c>
      <c r="AE4984" s="13">
        <f t="shared" si="1846"/>
        <v>-219743.13590582163</v>
      </c>
      <c r="AF4984" s="13"/>
      <c r="AG4984" s="2">
        <f t="shared" si="1840"/>
        <v>42080</v>
      </c>
      <c r="AH4984" s="3">
        <f t="shared" si="1847"/>
        <v>5480.9938864295573</v>
      </c>
      <c r="AI4984" s="3">
        <f t="shared" si="1848"/>
        <v>2853.1705333560608</v>
      </c>
      <c r="AJ4984" s="3">
        <f t="shared" si="1856"/>
        <v>826451.0077204773</v>
      </c>
      <c r="AK4984" s="3">
        <f t="shared" si="1841"/>
        <v>626349.85753346945</v>
      </c>
    </row>
    <row r="4985" spans="2:37" x14ac:dyDescent="0.2">
      <c r="B4985" s="2">
        <v>42081</v>
      </c>
      <c r="C4985" s="1">
        <v>397.18</v>
      </c>
      <c r="D4985" s="1">
        <f t="shared" si="1826"/>
        <v>12</v>
      </c>
      <c r="E4985" s="1" t="b">
        <f t="shared" si="1827"/>
        <v>0</v>
      </c>
      <c r="F4985" s="6">
        <f t="shared" si="1828"/>
        <v>-2.8870534481459931E-3</v>
      </c>
      <c r="G4985" s="8">
        <f t="shared" si="1829"/>
        <v>-3.8394091623600462E-3</v>
      </c>
      <c r="H4985" s="8">
        <f t="shared" si="1830"/>
        <v>-2.742818328201206E-3</v>
      </c>
      <c r="I4985" s="8">
        <f t="shared" si="1831"/>
        <v>-1.3745879384973948E-3</v>
      </c>
      <c r="J4985" s="6">
        <f t="shared" si="1832"/>
        <v>1.0425794423353746E-3</v>
      </c>
      <c r="K4985" s="6">
        <f t="shared" si="1833"/>
        <v>6.7922087525870928E-4</v>
      </c>
      <c r="L4985" s="6">
        <f t="shared" si="1834"/>
        <v>4.9619735553626415E-4</v>
      </c>
      <c r="M4985" s="9">
        <f t="shared" si="1835"/>
        <v>-1</v>
      </c>
      <c r="N4985" s="9">
        <f t="shared" si="1836"/>
        <v>-1</v>
      </c>
      <c r="O4985" s="9">
        <f t="shared" si="1837"/>
        <v>-1</v>
      </c>
      <c r="P4985" s="9">
        <f t="shared" si="1838"/>
        <v>-1</v>
      </c>
      <c r="Q4985" s="10">
        <f t="shared" si="1839"/>
        <v>0.1807725852379648</v>
      </c>
      <c r="R4985" s="10">
        <f t="shared" si="1842"/>
        <v>0.44254497934346559</v>
      </c>
      <c r="S4985" s="10">
        <f>_xlfn.PERCENTILE.INC($R$1519:R4985,0.75)</f>
        <v>0.83156185169383678</v>
      </c>
      <c r="T4985" s="10">
        <f t="shared" si="1843"/>
        <v>0.83156185169383678</v>
      </c>
      <c r="U4985" s="11">
        <f t="shared" si="1849"/>
        <v>0.44254497934346559</v>
      </c>
      <c r="V4985" s="10">
        <f t="shared" si="1844"/>
        <v>-1</v>
      </c>
      <c r="W4985" s="10">
        <f t="shared" si="1845"/>
        <v>0.42213066846304892</v>
      </c>
      <c r="X4985" s="10">
        <f t="shared" si="1850"/>
        <v>0.55318122417933202</v>
      </c>
      <c r="Y4985" s="10">
        <f>_xlfn.PERCENTILE.INC($X$1519:X4985,0.75)</f>
        <v>1.039452314617296</v>
      </c>
      <c r="Z4985" s="10">
        <f t="shared" si="1851"/>
        <v>1.039452314617296</v>
      </c>
      <c r="AA4985" s="10">
        <f t="shared" si="1852"/>
        <v>0.52055714574326595</v>
      </c>
      <c r="AB4985" s="10">
        <f t="shared" si="1853"/>
        <v>-0.42213066846304892</v>
      </c>
      <c r="AC4985" s="10">
        <f t="shared" si="1854"/>
        <v>-0.21974313590582165</v>
      </c>
      <c r="AD4985" s="13">
        <f t="shared" si="1855"/>
        <v>-422130.66846304893</v>
      </c>
      <c r="AE4985" s="13">
        <f t="shared" si="1846"/>
        <v>-219743.13590582163</v>
      </c>
      <c r="AF4985" s="13"/>
      <c r="AG4985" s="2">
        <f t="shared" si="1840"/>
        <v>42081</v>
      </c>
      <c r="AH4985" s="3">
        <f t="shared" si="1847"/>
        <v>1218.7138019544184</v>
      </c>
      <c r="AI4985" s="3">
        <f t="shared" si="1848"/>
        <v>634.41017822331594</v>
      </c>
      <c r="AJ4985" s="3">
        <f t="shared" si="1856"/>
        <v>827669.7215224317</v>
      </c>
      <c r="AK4985" s="3">
        <f t="shared" si="1841"/>
        <v>626984.26771169272</v>
      </c>
    </row>
    <row r="4986" spans="2:37" x14ac:dyDescent="0.2">
      <c r="B4986" s="2">
        <v>42082</v>
      </c>
      <c r="C4986" s="1">
        <v>395.27</v>
      </c>
      <c r="D4986" s="1">
        <f t="shared" si="1826"/>
        <v>12</v>
      </c>
      <c r="E4986" s="1" t="b">
        <f t="shared" si="1827"/>
        <v>0</v>
      </c>
      <c r="F4986" s="6">
        <f t="shared" si="1828"/>
        <v>-4.8089027644897531E-3</v>
      </c>
      <c r="G4986" s="8">
        <f t="shared" si="1829"/>
        <v>-3.8423399926307746E-3</v>
      </c>
      <c r="H4986" s="8">
        <f t="shared" si="1830"/>
        <v>-2.7741141816241114E-3</v>
      </c>
      <c r="I4986" s="8">
        <f t="shared" si="1831"/>
        <v>-1.4076730077261328E-3</v>
      </c>
      <c r="J4986" s="6">
        <f t="shared" si="1832"/>
        <v>1.0477675277867635E-3</v>
      </c>
      <c r="K4986" s="6">
        <f t="shared" si="1833"/>
        <v>6.8378383865612782E-4</v>
      </c>
      <c r="L4986" s="6">
        <f t="shared" si="1834"/>
        <v>4.9758846359170147E-4</v>
      </c>
      <c r="M4986" s="9">
        <f t="shared" si="1835"/>
        <v>-1</v>
      </c>
      <c r="N4986" s="9">
        <f t="shared" si="1836"/>
        <v>-1</v>
      </c>
      <c r="O4986" s="9">
        <f t="shared" si="1837"/>
        <v>-1</v>
      </c>
      <c r="P4986" s="9">
        <f t="shared" si="1838"/>
        <v>-1</v>
      </c>
      <c r="Q4986" s="10">
        <f t="shared" si="1839"/>
        <v>0.17790948684220503</v>
      </c>
      <c r="R4986" s="10">
        <f t="shared" si="1842"/>
        <v>0.44966685824323221</v>
      </c>
      <c r="S4986" s="10">
        <f>_xlfn.PERCENTILE.INC($R$1519:R4986,0.75)</f>
        <v>0.83127737172330729</v>
      </c>
      <c r="T4986" s="10">
        <f t="shared" si="1843"/>
        <v>0.83127737172330729</v>
      </c>
      <c r="U4986" s="11">
        <f t="shared" si="1849"/>
        <v>0.44966685824323221</v>
      </c>
      <c r="V4986" s="10">
        <f t="shared" si="1844"/>
        <v>-1</v>
      </c>
      <c r="W4986" s="10">
        <f t="shared" si="1845"/>
        <v>0.42213066846304892</v>
      </c>
      <c r="X4986" s="10">
        <f t="shared" si="1850"/>
        <v>0.56208357280404031</v>
      </c>
      <c r="Y4986" s="10">
        <f>_xlfn.PERCENTILE.INC($X$1519:X4986,0.75)</f>
        <v>1.0390967146541341</v>
      </c>
      <c r="Z4986" s="10">
        <f t="shared" si="1851"/>
        <v>1.0390967146541341</v>
      </c>
      <c r="AA4986" s="10">
        <f t="shared" si="1852"/>
        <v>0.52055714574326595</v>
      </c>
      <c r="AB4986" s="10">
        <f t="shared" si="1853"/>
        <v>-0.42213066846304892</v>
      </c>
      <c r="AC4986" s="10">
        <f t="shared" si="1854"/>
        <v>-0.21974313590582165</v>
      </c>
      <c r="AD4986" s="13">
        <f t="shared" si="1855"/>
        <v>-422130.66846304893</v>
      </c>
      <c r="AE4986" s="13">
        <f t="shared" si="1846"/>
        <v>-219743.13590582163</v>
      </c>
      <c r="AF4986" s="13"/>
      <c r="AG4986" s="2">
        <f t="shared" si="1840"/>
        <v>42082</v>
      </c>
      <c r="AH4986" s="3">
        <f t="shared" si="1847"/>
        <v>2029.9853385478634</v>
      </c>
      <c r="AI4986" s="3">
        <f t="shared" si="1848"/>
        <v>1056.7233737351532</v>
      </c>
      <c r="AJ4986" s="3">
        <f t="shared" si="1856"/>
        <v>829699.70686097955</v>
      </c>
      <c r="AK4986" s="3">
        <f t="shared" si="1841"/>
        <v>628040.99108542793</v>
      </c>
    </row>
    <row r="4987" spans="2:37" x14ac:dyDescent="0.2">
      <c r="B4987" s="2">
        <v>42083</v>
      </c>
      <c r="C4987" s="1">
        <v>404.34</v>
      </c>
      <c r="D4987" s="1">
        <f t="shared" si="1826"/>
        <v>12</v>
      </c>
      <c r="E4987" s="1" t="b">
        <f t="shared" si="1827"/>
        <v>0</v>
      </c>
      <c r="F4987" s="6">
        <f t="shared" si="1828"/>
        <v>2.2946340476130311E-2</v>
      </c>
      <c r="G4987" s="8">
        <f t="shared" si="1829"/>
        <v>-3.0984922284388052E-3</v>
      </c>
      <c r="H4987" s="8">
        <f t="shared" si="1830"/>
        <v>-2.459743255414132E-3</v>
      </c>
      <c r="I4987" s="8">
        <f t="shared" si="1831"/>
        <v>-1.2562070960023652E-3</v>
      </c>
      <c r="J4987" s="6">
        <f t="shared" si="1832"/>
        <v>1.0511307051844585E-3</v>
      </c>
      <c r="K4987" s="6">
        <f t="shared" si="1833"/>
        <v>6.8733843159526822E-4</v>
      </c>
      <c r="L4987" s="6">
        <f t="shared" si="1834"/>
        <v>4.9857889841905699E-4</v>
      </c>
      <c r="M4987" s="9">
        <f t="shared" si="1835"/>
        <v>-1</v>
      </c>
      <c r="N4987" s="9">
        <f t="shared" si="1836"/>
        <v>-1</v>
      </c>
      <c r="O4987" s="9">
        <f t="shared" si="1837"/>
        <v>-1</v>
      </c>
      <c r="P4987" s="9">
        <f t="shared" si="1838"/>
        <v>-1</v>
      </c>
      <c r="Q4987" s="10">
        <f t="shared" si="1839"/>
        <v>0.18513461574485623</v>
      </c>
      <c r="R4987" s="10">
        <f t="shared" si="1842"/>
        <v>0.43211800061341427</v>
      </c>
      <c r="S4987" s="10">
        <f>_xlfn.PERCENTILE.INC($R$1519:R4987,0.75)</f>
        <v>0.83099289175277768</v>
      </c>
      <c r="T4987" s="10">
        <f t="shared" si="1843"/>
        <v>0.83099289175277768</v>
      </c>
      <c r="U4987" s="11">
        <f t="shared" si="1849"/>
        <v>0.43211800061341427</v>
      </c>
      <c r="V4987" s="10">
        <f t="shared" si="1844"/>
        <v>-1</v>
      </c>
      <c r="W4987" s="10">
        <f t="shared" si="1845"/>
        <v>0.42213066846304892</v>
      </c>
      <c r="X4987" s="10">
        <f t="shared" si="1850"/>
        <v>0.54014750076676787</v>
      </c>
      <c r="Y4987" s="10">
        <f>_xlfn.PERCENTILE.INC($X$1519:X4987,0.75)</f>
        <v>1.0387411146909722</v>
      </c>
      <c r="Z4987" s="10">
        <f t="shared" si="1851"/>
        <v>1.0387411146909722</v>
      </c>
      <c r="AA4987" s="10">
        <f t="shared" si="1852"/>
        <v>0.52055714574326595</v>
      </c>
      <c r="AB4987" s="10">
        <f t="shared" si="1853"/>
        <v>-0.42213066846304892</v>
      </c>
      <c r="AC4987" s="10">
        <f t="shared" si="1854"/>
        <v>-0.21974313590582165</v>
      </c>
      <c r="AD4987" s="13">
        <f t="shared" si="1855"/>
        <v>-422130.66846304893</v>
      </c>
      <c r="AE4987" s="13">
        <f t="shared" si="1846"/>
        <v>-219743.13590582163</v>
      </c>
      <c r="AF4987" s="13"/>
      <c r="AG4987" s="2">
        <f t="shared" si="1840"/>
        <v>42083</v>
      </c>
      <c r="AH4987" s="3">
        <f t="shared" si="1847"/>
        <v>-9686.3540439696044</v>
      </c>
      <c r="AI4987" s="3">
        <f t="shared" si="1848"/>
        <v>-5042.3008137875586</v>
      </c>
      <c r="AJ4987" s="3">
        <f t="shared" si="1856"/>
        <v>820013.3528170099</v>
      </c>
      <c r="AK4987" s="3">
        <f t="shared" si="1841"/>
        <v>622998.69027164043</v>
      </c>
    </row>
    <row r="4988" spans="2:37" x14ac:dyDescent="0.2">
      <c r="B4988" s="2">
        <v>42086</v>
      </c>
      <c r="C4988" s="1">
        <v>412.12</v>
      </c>
      <c r="D4988" s="1">
        <f t="shared" si="1826"/>
        <v>13</v>
      </c>
      <c r="E4988" s="1" t="b">
        <f t="shared" si="1827"/>
        <v>1</v>
      </c>
      <c r="F4988" s="6">
        <f t="shared" si="1828"/>
        <v>1.9241232626007854E-2</v>
      </c>
      <c r="G4988" s="8">
        <f t="shared" si="1829"/>
        <v>-2.5286088763101736E-3</v>
      </c>
      <c r="H4988" s="8">
        <f t="shared" si="1830"/>
        <v>-2.2087256910129785E-3</v>
      </c>
      <c r="I4988" s="8">
        <f t="shared" si="1831"/>
        <v>-1.1368281120860385E-3</v>
      </c>
      <c r="J4988" s="6">
        <f t="shared" si="1832"/>
        <v>1.0533387014496252E-3</v>
      </c>
      <c r="K4988" s="6">
        <f t="shared" si="1833"/>
        <v>6.901928792626751E-4</v>
      </c>
      <c r="L4988" s="6">
        <f t="shared" si="1834"/>
        <v>4.9926676358771763E-4</v>
      </c>
      <c r="M4988" s="9">
        <f t="shared" si="1835"/>
        <v>-1</v>
      </c>
      <c r="N4988" s="9">
        <f t="shared" si="1836"/>
        <v>-1</v>
      </c>
      <c r="O4988" s="9">
        <f t="shared" si="1837"/>
        <v>-1</v>
      </c>
      <c r="P4988" s="9">
        <f t="shared" si="1838"/>
        <v>-1</v>
      </c>
      <c r="Q4988" s="10">
        <f t="shared" si="1839"/>
        <v>0.19042020385304248</v>
      </c>
      <c r="R4988" s="10">
        <f t="shared" si="1842"/>
        <v>0.42012348680048839</v>
      </c>
      <c r="S4988" s="10">
        <f>_xlfn.PERCENTILE.INC($R$1519:R4988,0.75)</f>
        <v>0.83097382266850606</v>
      </c>
      <c r="T4988" s="10">
        <f t="shared" si="1843"/>
        <v>0.83097382266850606</v>
      </c>
      <c r="U4988" s="11">
        <f t="shared" si="1849"/>
        <v>0.42012348680048839</v>
      </c>
      <c r="V4988" s="10">
        <f t="shared" si="1844"/>
        <v>-1</v>
      </c>
      <c r="W4988" s="10">
        <f t="shared" si="1845"/>
        <v>0.43211800061341427</v>
      </c>
      <c r="X4988" s="10">
        <f t="shared" si="1850"/>
        <v>0.52515435850061054</v>
      </c>
      <c r="Y4988" s="10">
        <f>_xlfn.PERCENTILE.INC($X$1519:X4988,0.75)</f>
        <v>1.0387172783356327</v>
      </c>
      <c r="Z4988" s="10">
        <f t="shared" si="1851"/>
        <v>1.0387172783356327</v>
      </c>
      <c r="AA4988" s="10">
        <f t="shared" si="1852"/>
        <v>0.52515435850061054</v>
      </c>
      <c r="AB4988" s="10">
        <f t="shared" si="1853"/>
        <v>-0.43211800061341427</v>
      </c>
      <c r="AC4988" s="10">
        <f t="shared" si="1854"/>
        <v>-0.226928651408704</v>
      </c>
      <c r="AD4988" s="13">
        <f t="shared" si="1855"/>
        <v>-432118.00061341427</v>
      </c>
      <c r="AE4988" s="13">
        <f t="shared" si="1846"/>
        <v>-226928.651408704</v>
      </c>
      <c r="AF4988" s="13"/>
      <c r="AG4988" s="2">
        <f t="shared" si="1840"/>
        <v>42086</v>
      </c>
      <c r="AH4988" s="3">
        <f t="shared" si="1847"/>
        <v>-8122.3143904697217</v>
      </c>
      <c r="AI4988" s="3">
        <f t="shared" si="1848"/>
        <v>-4228.1287959323727</v>
      </c>
      <c r="AJ4988" s="3">
        <f t="shared" si="1856"/>
        <v>811891.03842654021</v>
      </c>
      <c r="AK4988" s="3">
        <f t="shared" si="1841"/>
        <v>618770.56147570803</v>
      </c>
    </row>
    <row r="4989" spans="2:37" x14ac:dyDescent="0.2">
      <c r="B4989" s="2">
        <v>42087</v>
      </c>
      <c r="C4989" s="1">
        <v>413.46</v>
      </c>
      <c r="D4989" s="1">
        <f t="shared" si="1826"/>
        <v>13</v>
      </c>
      <c r="E4989" s="1" t="b">
        <f t="shared" si="1827"/>
        <v>0</v>
      </c>
      <c r="F4989" s="6">
        <f t="shared" si="1828"/>
        <v>3.2514801514120784E-3</v>
      </c>
      <c r="G4989" s="8">
        <f t="shared" si="1829"/>
        <v>-2.3588004863591681E-3</v>
      </c>
      <c r="H4989" s="8">
        <f t="shared" si="1830"/>
        <v>-2.1044762697766356E-3</v>
      </c>
      <c r="I4989" s="8">
        <f t="shared" si="1831"/>
        <v>-1.1234020141069935E-3</v>
      </c>
      <c r="J4989" s="6">
        <f t="shared" si="1832"/>
        <v>1.0552845541782223E-3</v>
      </c>
      <c r="K4989" s="6">
        <f t="shared" si="1833"/>
        <v>6.9275194116614341E-4</v>
      </c>
      <c r="L4989" s="6">
        <f t="shared" si="1834"/>
        <v>4.9980936232196425E-4</v>
      </c>
      <c r="M4989" s="9">
        <f t="shared" si="1835"/>
        <v>-1</v>
      </c>
      <c r="N4989" s="9">
        <f t="shared" si="1836"/>
        <v>-1</v>
      </c>
      <c r="O4989" s="9">
        <f t="shared" si="1837"/>
        <v>-1</v>
      </c>
      <c r="P4989" s="9">
        <f t="shared" si="1838"/>
        <v>-1</v>
      </c>
      <c r="Q4989" s="10">
        <f t="shared" si="1839"/>
        <v>0.18819610315538773</v>
      </c>
      <c r="R4989" s="10">
        <f t="shared" si="1842"/>
        <v>0.42508850427124129</v>
      </c>
      <c r="S4989" s="10">
        <f>_xlfn.PERCENTILE.INC($R$1519:R4989,0.75)</f>
        <v>0.83095475358423432</v>
      </c>
      <c r="T4989" s="10">
        <f t="shared" si="1843"/>
        <v>0.83095475358423432</v>
      </c>
      <c r="U4989" s="11">
        <f t="shared" si="1849"/>
        <v>0.42508850427124129</v>
      </c>
      <c r="V4989" s="10">
        <f t="shared" si="1844"/>
        <v>-1</v>
      </c>
      <c r="W4989" s="10">
        <f t="shared" si="1845"/>
        <v>0.43211800061341427</v>
      </c>
      <c r="X4989" s="10">
        <f t="shared" si="1850"/>
        <v>0.53136063033905157</v>
      </c>
      <c r="Y4989" s="10">
        <f>_xlfn.PERCENTILE.INC($X$1519:X4989,0.75)</f>
        <v>1.0386934419802931</v>
      </c>
      <c r="Z4989" s="10">
        <f t="shared" si="1851"/>
        <v>1.0386934419802931</v>
      </c>
      <c r="AA4989" s="10">
        <f t="shared" si="1852"/>
        <v>0.52515435850061054</v>
      </c>
      <c r="AB4989" s="10">
        <f t="shared" si="1853"/>
        <v>-0.43211800061341427</v>
      </c>
      <c r="AC4989" s="10">
        <f t="shared" si="1854"/>
        <v>-0.226928651408704</v>
      </c>
      <c r="AD4989" s="13">
        <f t="shared" si="1855"/>
        <v>-432118.00061341427</v>
      </c>
      <c r="AE4989" s="13">
        <f t="shared" si="1846"/>
        <v>-226928.651408704</v>
      </c>
      <c r="AF4989" s="13"/>
      <c r="AG4989" s="2">
        <f t="shared" si="1840"/>
        <v>42087</v>
      </c>
      <c r="AH4989" s="3">
        <f t="shared" si="1847"/>
        <v>-1405.0231020623887</v>
      </c>
      <c r="AI4989" s="3">
        <f t="shared" si="1848"/>
        <v>-737.85400584211163</v>
      </c>
      <c r="AJ4989" s="3">
        <f t="shared" si="1856"/>
        <v>810486.0153244778</v>
      </c>
      <c r="AK4989" s="3">
        <f t="shared" si="1841"/>
        <v>618032.70746986591</v>
      </c>
    </row>
    <row r="4990" spans="2:37" x14ac:dyDescent="0.2">
      <c r="B4990" s="2">
        <v>42088</v>
      </c>
      <c r="C4990" s="1">
        <v>412.6</v>
      </c>
      <c r="D4990" s="1">
        <f t="shared" ref="D4990:D5053" si="1857">IF(B4990&lt;&gt;"",WEEKNUM(B4990),"")</f>
        <v>13</v>
      </c>
      <c r="E4990" s="1" t="b">
        <f t="shared" ref="E4990:E5053" si="1858">IF(B4990&lt;&gt;"",IF(D4990&lt;&gt;D4989,TRUE,FALSE),"")</f>
        <v>0</v>
      </c>
      <c r="F4990" s="6">
        <f t="shared" ref="F4990:F5053" si="1859">IF(B4990&lt;&gt;"",C4990/C4989-1,"")</f>
        <v>-2.0800077395636274E-3</v>
      </c>
      <c r="G4990" s="8">
        <f t="shared" ref="G4990:G5053" si="1860">IF(B4990&lt;&gt;"",ma(F4925:F4990,"e"),"")</f>
        <v>-2.1709708283093954E-3</v>
      </c>
      <c r="H4990" s="8">
        <f t="shared" ref="H4990:H5053" si="1861">IF(B4990&lt;&gt;"",ma(F4859:F4990,"e"),"")</f>
        <v>-2.077745162061953E-3</v>
      </c>
      <c r="I4990" s="8">
        <f t="shared" ref="I4990:I5053" si="1862">IF(B4990&lt;&gt;"",ma(F4741:F4990,"e"),"")</f>
        <v>-1.1428532139044097E-3</v>
      </c>
      <c r="J4990" s="6">
        <f t="shared" ref="J4990:J5053" si="1863">IF(B4990&lt;&gt;"",_xlfn.STDEV.S(G3741:G4990),"")</f>
        <v>1.0569610536125234E-3</v>
      </c>
      <c r="K4990" s="6">
        <f t="shared" ref="K4990:K5053" si="1864">IF(B4990&lt;&gt;"",_xlfn.STDEV.S(H3741:H4990),"")</f>
        <v>6.9522181194819302E-4</v>
      </c>
      <c r="L4990" s="6">
        <f t="shared" ref="L4990:L5053" si="1865">IF(B4990&lt;&gt;"",_xlfn.STDEV.S(I3741:I4990),"")</f>
        <v>5.0032484802319324E-4</v>
      </c>
      <c r="M4990" s="9">
        <f t="shared" ref="M4990:M5053" si="1866">IF(B4990&lt;&gt;"",MIN(1,MAX(-1,G4990/J4990)),"")</f>
        <v>-1</v>
      </c>
      <c r="N4990" s="9">
        <f t="shared" ref="N4990:N5053" si="1867">IF(B4990&lt;&gt;"",MIN(1,MAX(-1,H4990/K4990)),"")</f>
        <v>-1</v>
      </c>
      <c r="O4990" s="9">
        <f t="shared" ref="O4990:O5053" si="1868">IF(B4990&lt;&gt;"",MIN(1,MAX(-1,I4990/L4990)),"")</f>
        <v>-1</v>
      </c>
      <c r="P4990" s="9">
        <f t="shared" ref="P4990:P5053" si="1869">IF(B4990&lt;&gt;"",AVERAGE(M4990:O4990),"")</f>
        <v>-1</v>
      </c>
      <c r="Q4990" s="10">
        <f t="shared" ref="Q4990:Q5053" si="1870">IF(B4990&lt;&gt;"",SQRT(250)*_xlfn.STDEV.S(F4931:F4990),"")</f>
        <v>0.18805045770347537</v>
      </c>
      <c r="R4990" s="10">
        <f t="shared" si="1842"/>
        <v>0.42541773615965794</v>
      </c>
      <c r="S4990" s="10">
        <f>_xlfn.PERCENTILE.INC($R$1519:R4990,0.75)</f>
        <v>0.83093568449996269</v>
      </c>
      <c r="T4990" s="10">
        <f t="shared" si="1843"/>
        <v>0.83093568449996269</v>
      </c>
      <c r="U4990" s="11">
        <f t="shared" si="1849"/>
        <v>0.42541773615965794</v>
      </c>
      <c r="V4990" s="10">
        <f t="shared" si="1844"/>
        <v>-1</v>
      </c>
      <c r="W4990" s="10">
        <f t="shared" si="1845"/>
        <v>0.43211800061341427</v>
      </c>
      <c r="X4990" s="10">
        <f t="shared" si="1850"/>
        <v>0.53177217019957246</v>
      </c>
      <c r="Y4990" s="10">
        <f>_xlfn.PERCENTILE.INC($X$1519:X4990,0.75)</f>
        <v>1.0386696056249534</v>
      </c>
      <c r="Z4990" s="10">
        <f t="shared" si="1851"/>
        <v>1.0386696056249534</v>
      </c>
      <c r="AA4990" s="10">
        <f t="shared" si="1852"/>
        <v>0.52515435850061054</v>
      </c>
      <c r="AB4990" s="10">
        <f t="shared" si="1853"/>
        <v>-0.43211800061341427</v>
      </c>
      <c r="AC4990" s="10">
        <f t="shared" si="1854"/>
        <v>-0.226928651408704</v>
      </c>
      <c r="AD4990" s="13">
        <f t="shared" si="1855"/>
        <v>-432118.00061341427</v>
      </c>
      <c r="AE4990" s="13">
        <f t="shared" si="1846"/>
        <v>-226928.651408704</v>
      </c>
      <c r="AF4990" s="13"/>
      <c r="AG4990" s="2">
        <f t="shared" ref="AG4990:AG5053" si="1871">B4990</f>
        <v>42088</v>
      </c>
      <c r="AH4990" s="3">
        <f t="shared" si="1847"/>
        <v>898.80878568066203</v>
      </c>
      <c r="AI4990" s="3">
        <f t="shared" si="1848"/>
        <v>472.01335125884077</v>
      </c>
      <c r="AJ4990" s="3">
        <f t="shared" si="1856"/>
        <v>811384.82411015849</v>
      </c>
      <c r="AK4990" s="3">
        <f t="shared" ref="AK4990:AK5053" si="1872">AK4989+AI4990</f>
        <v>618504.72082112473</v>
      </c>
    </row>
    <row r="4991" spans="2:37" x14ac:dyDescent="0.2">
      <c r="B4991" s="2">
        <v>42089</v>
      </c>
      <c r="C4991" s="1">
        <v>409.93</v>
      </c>
      <c r="D4991" s="1">
        <f t="shared" si="1857"/>
        <v>13</v>
      </c>
      <c r="E4991" s="1" t="b">
        <f t="shared" si="1858"/>
        <v>0</v>
      </c>
      <c r="F4991" s="6">
        <f t="shared" si="1859"/>
        <v>-6.4711585070286182E-3</v>
      </c>
      <c r="G4991" s="8">
        <f t="shared" si="1860"/>
        <v>-2.4984907848750472E-3</v>
      </c>
      <c r="H4991" s="8">
        <f t="shared" si="1861"/>
        <v>-2.153143351502948E-3</v>
      </c>
      <c r="I4991" s="8">
        <f t="shared" si="1862"/>
        <v>-1.1794348565117578E-3</v>
      </c>
      <c r="J4991" s="6">
        <f t="shared" si="1863"/>
        <v>1.0592296945905147E-3</v>
      </c>
      <c r="K4991" s="6">
        <f t="shared" si="1864"/>
        <v>6.9786036960665454E-4</v>
      </c>
      <c r="L4991" s="6">
        <f t="shared" si="1865"/>
        <v>5.0091733150243165E-4</v>
      </c>
      <c r="M4991" s="9">
        <f t="shared" si="1866"/>
        <v>-1</v>
      </c>
      <c r="N4991" s="9">
        <f t="shared" si="1867"/>
        <v>-1</v>
      </c>
      <c r="O4991" s="9">
        <f t="shared" si="1868"/>
        <v>-1</v>
      </c>
      <c r="P4991" s="9">
        <f t="shared" si="1869"/>
        <v>-1</v>
      </c>
      <c r="Q4991" s="10">
        <f t="shared" si="1870"/>
        <v>0.18777955567958363</v>
      </c>
      <c r="R4991" s="10">
        <f t="shared" si="1842"/>
        <v>0.42603146924315582</v>
      </c>
      <c r="S4991" s="10">
        <f>_xlfn.PERCENTILE.INC($R$1519:R4991,0.75)</f>
        <v>0.83091661541569106</v>
      </c>
      <c r="T4991" s="10">
        <f t="shared" si="1843"/>
        <v>0.83091661541569106</v>
      </c>
      <c r="U4991" s="11">
        <f t="shared" si="1849"/>
        <v>0.42603146924315582</v>
      </c>
      <c r="V4991" s="10">
        <f t="shared" si="1844"/>
        <v>-1</v>
      </c>
      <c r="W4991" s="10">
        <f t="shared" si="1845"/>
        <v>0.43211800061341427</v>
      </c>
      <c r="X4991" s="10">
        <f t="shared" si="1850"/>
        <v>0.53253933655394481</v>
      </c>
      <c r="Y4991" s="10">
        <f>_xlfn.PERCENTILE.INC($X$1519:X4991,0.75)</f>
        <v>1.0386457692696138</v>
      </c>
      <c r="Z4991" s="10">
        <f t="shared" si="1851"/>
        <v>1.0386457692696138</v>
      </c>
      <c r="AA4991" s="10">
        <f t="shared" si="1852"/>
        <v>0.52515435850061054</v>
      </c>
      <c r="AB4991" s="10">
        <f t="shared" si="1853"/>
        <v>-0.43211800061341427</v>
      </c>
      <c r="AC4991" s="10">
        <f t="shared" si="1854"/>
        <v>-0.226928651408704</v>
      </c>
      <c r="AD4991" s="13">
        <f t="shared" si="1855"/>
        <v>-432118.00061341427</v>
      </c>
      <c r="AE4991" s="13">
        <f t="shared" si="1846"/>
        <v>-226928.651408704</v>
      </c>
      <c r="AF4991" s="13"/>
      <c r="AG4991" s="2">
        <f t="shared" si="1871"/>
        <v>42089</v>
      </c>
      <c r="AH4991" s="3">
        <f t="shared" si="1847"/>
        <v>2796.3040757096933</v>
      </c>
      <c r="AI4991" s="3">
        <f t="shared" si="1848"/>
        <v>1468.4912730519668</v>
      </c>
      <c r="AJ4991" s="3">
        <f t="shared" si="1856"/>
        <v>814181.12818586815</v>
      </c>
      <c r="AK4991" s="3">
        <f t="shared" si="1872"/>
        <v>619973.21209417668</v>
      </c>
    </row>
    <row r="4992" spans="2:37" x14ac:dyDescent="0.2">
      <c r="B4992" s="2">
        <v>42090</v>
      </c>
      <c r="C4992" s="1">
        <v>402.63</v>
      </c>
      <c r="D4992" s="1">
        <f t="shared" si="1857"/>
        <v>13</v>
      </c>
      <c r="E4992" s="1" t="b">
        <f t="shared" si="1858"/>
        <v>0</v>
      </c>
      <c r="F4992" s="6">
        <f t="shared" si="1859"/>
        <v>-1.7807918425096991E-2</v>
      </c>
      <c r="G4992" s="8">
        <f t="shared" si="1860"/>
        <v>-2.9961487275068977E-3</v>
      </c>
      <c r="H4992" s="8">
        <f t="shared" si="1861"/>
        <v>-2.2724875955920272E-3</v>
      </c>
      <c r="I4992" s="8">
        <f t="shared" si="1862"/>
        <v>-1.298998125196339E-3</v>
      </c>
      <c r="J4992" s="6">
        <f t="shared" si="1863"/>
        <v>1.0624814032810603E-3</v>
      </c>
      <c r="K4992" s="6">
        <f t="shared" si="1864"/>
        <v>7.0080445759336074E-4</v>
      </c>
      <c r="L4992" s="6">
        <f t="shared" si="1865"/>
        <v>5.0177578888165985E-4</v>
      </c>
      <c r="M4992" s="9">
        <f t="shared" si="1866"/>
        <v>-1</v>
      </c>
      <c r="N4992" s="9">
        <f t="shared" si="1867"/>
        <v>-1</v>
      </c>
      <c r="O4992" s="9">
        <f t="shared" si="1868"/>
        <v>-1</v>
      </c>
      <c r="P4992" s="9">
        <f t="shared" si="1869"/>
        <v>-1</v>
      </c>
      <c r="Q4992" s="10">
        <f t="shared" si="1870"/>
        <v>0.18873780283115135</v>
      </c>
      <c r="R4992" s="10">
        <f t="shared" si="1842"/>
        <v>0.42386845030494297</v>
      </c>
      <c r="S4992" s="10">
        <f>_xlfn.PERCENTILE.INC($R$1519:R4992,0.75)</f>
        <v>0.8306211481148762</v>
      </c>
      <c r="T4992" s="10">
        <f t="shared" si="1843"/>
        <v>0.8306211481148762</v>
      </c>
      <c r="U4992" s="11">
        <f t="shared" si="1849"/>
        <v>0.42386845030494297</v>
      </c>
      <c r="V4992" s="10">
        <f t="shared" si="1844"/>
        <v>-1</v>
      </c>
      <c r="W4992" s="10">
        <f t="shared" si="1845"/>
        <v>0.43211800061341427</v>
      </c>
      <c r="X4992" s="10">
        <f t="shared" si="1850"/>
        <v>0.52983556288117872</v>
      </c>
      <c r="Y4992" s="10">
        <f>_xlfn.PERCENTILE.INC($X$1519:X4992,0.75)</f>
        <v>1.0382764351435951</v>
      </c>
      <c r="Z4992" s="10">
        <f t="shared" si="1851"/>
        <v>1.0382764351435951</v>
      </c>
      <c r="AA4992" s="10">
        <f t="shared" si="1852"/>
        <v>0.52515435850061054</v>
      </c>
      <c r="AB4992" s="10">
        <f t="shared" si="1853"/>
        <v>-0.43211800061341427</v>
      </c>
      <c r="AC4992" s="10">
        <f t="shared" si="1854"/>
        <v>-0.226928651408704</v>
      </c>
      <c r="AD4992" s="13">
        <f t="shared" si="1855"/>
        <v>-432118.00061341427</v>
      </c>
      <c r="AE4992" s="13">
        <f t="shared" si="1846"/>
        <v>-226928.651408704</v>
      </c>
      <c r="AF4992" s="13"/>
      <c r="AG4992" s="2">
        <f t="shared" si="1871"/>
        <v>42090</v>
      </c>
      <c r="AH4992" s="3">
        <f t="shared" si="1847"/>
        <v>7695.1221049396927</v>
      </c>
      <c r="AI4992" s="3">
        <f t="shared" si="1848"/>
        <v>4041.1269126034722</v>
      </c>
      <c r="AJ4992" s="3">
        <f t="shared" si="1856"/>
        <v>821876.2502908078</v>
      </c>
      <c r="AK4992" s="3">
        <f t="shared" si="1872"/>
        <v>624014.33900678018</v>
      </c>
    </row>
    <row r="4993" spans="2:37" x14ac:dyDescent="0.2">
      <c r="B4993" s="2">
        <v>42093</v>
      </c>
      <c r="C4993" s="1">
        <v>401.11</v>
      </c>
      <c r="D4993" s="1">
        <f t="shared" si="1857"/>
        <v>14</v>
      </c>
      <c r="E4993" s="1" t="b">
        <f t="shared" si="1858"/>
        <v>1</v>
      </c>
      <c r="F4993" s="6">
        <f t="shared" si="1859"/>
        <v>-3.7751782033131898E-3</v>
      </c>
      <c r="G4993" s="8">
        <f t="shared" si="1860"/>
        <v>-3.0772055316341364E-3</v>
      </c>
      <c r="H4993" s="8">
        <f t="shared" si="1861"/>
        <v>-2.2761032103592476E-3</v>
      </c>
      <c r="I4993" s="8">
        <f t="shared" si="1862"/>
        <v>-1.3154965310312506E-3</v>
      </c>
      <c r="J4993" s="6">
        <f t="shared" si="1863"/>
        <v>1.0658894840784407E-3</v>
      </c>
      <c r="K4993" s="6">
        <f t="shared" si="1864"/>
        <v>7.0372986312907933E-4</v>
      </c>
      <c r="L4993" s="6">
        <f t="shared" si="1865"/>
        <v>5.0258076306102667E-4</v>
      </c>
      <c r="M4993" s="9">
        <f t="shared" si="1866"/>
        <v>-1</v>
      </c>
      <c r="N4993" s="9">
        <f t="shared" si="1867"/>
        <v>-1</v>
      </c>
      <c r="O4993" s="9">
        <f t="shared" si="1868"/>
        <v>-1</v>
      </c>
      <c r="P4993" s="9">
        <f t="shared" si="1869"/>
        <v>-1</v>
      </c>
      <c r="Q4993" s="10">
        <f t="shared" si="1870"/>
        <v>0.18848090162125278</v>
      </c>
      <c r="R4993" s="10">
        <f t="shared" si="1842"/>
        <v>0.4244461869179606</v>
      </c>
      <c r="S4993" s="10">
        <f>_xlfn.PERCENTILE.INC($R$1519:R4993,0.75)</f>
        <v>0.83032568081406133</v>
      </c>
      <c r="T4993" s="10">
        <f t="shared" si="1843"/>
        <v>0.83032568081406133</v>
      </c>
      <c r="U4993" s="11">
        <f t="shared" si="1849"/>
        <v>0.4244461869179606</v>
      </c>
      <c r="V4993" s="10">
        <f t="shared" si="1844"/>
        <v>-1</v>
      </c>
      <c r="W4993" s="10">
        <f t="shared" si="1845"/>
        <v>0.42386845030494297</v>
      </c>
      <c r="X4993" s="10">
        <f t="shared" si="1850"/>
        <v>0.53055773364745074</v>
      </c>
      <c r="Y4993" s="10">
        <f>_xlfn.PERCENTILE.INC($X$1519:X4993,0.75)</f>
        <v>1.0379071010175767</v>
      </c>
      <c r="Z4993" s="10">
        <f t="shared" si="1851"/>
        <v>1.0379071010175767</v>
      </c>
      <c r="AA4993" s="10">
        <f t="shared" si="1852"/>
        <v>0.53055773364745074</v>
      </c>
      <c r="AB4993" s="10">
        <f t="shared" si="1853"/>
        <v>-0.42386845030494297</v>
      </c>
      <c r="AC4993" s="10">
        <f t="shared" si="1854"/>
        <v>-0.22488668435844764</v>
      </c>
      <c r="AD4993" s="13">
        <f t="shared" si="1855"/>
        <v>-423868.45030494296</v>
      </c>
      <c r="AE4993" s="13">
        <f t="shared" si="1846"/>
        <v>-224886.68435844764</v>
      </c>
      <c r="AF4993" s="13"/>
      <c r="AG4993" s="2">
        <f t="shared" si="1871"/>
        <v>42093</v>
      </c>
      <c r="AH4993" s="3">
        <f t="shared" si="1847"/>
        <v>1631.3224571750372</v>
      </c>
      <c r="AI4993" s="3">
        <f t="shared" si="1848"/>
        <v>856.69609850539632</v>
      </c>
      <c r="AJ4993" s="3">
        <f t="shared" si="1856"/>
        <v>823507.57274798281</v>
      </c>
      <c r="AK4993" s="3">
        <f t="shared" si="1872"/>
        <v>624871.03510528558</v>
      </c>
    </row>
    <row r="4994" spans="2:37" x14ac:dyDescent="0.2">
      <c r="B4994" s="2">
        <v>42094</v>
      </c>
      <c r="C4994" s="1">
        <v>408.64</v>
      </c>
      <c r="D4994" s="1">
        <f t="shared" si="1857"/>
        <v>14</v>
      </c>
      <c r="E4994" s="1" t="b">
        <f t="shared" si="1858"/>
        <v>0</v>
      </c>
      <c r="F4994" s="6">
        <f t="shared" si="1859"/>
        <v>1.8772905188102929E-2</v>
      </c>
      <c r="G4994" s="8">
        <f t="shared" si="1860"/>
        <v>-2.5874543257382574E-3</v>
      </c>
      <c r="H4994" s="8">
        <f t="shared" si="1861"/>
        <v>-2.0498872293837258E-3</v>
      </c>
      <c r="I4994" s="8">
        <f t="shared" si="1862"/>
        <v>-1.2085496281549772E-3</v>
      </c>
      <c r="J4994" s="6">
        <f t="shared" si="1863"/>
        <v>1.0682088777445851E-3</v>
      </c>
      <c r="K4994" s="6">
        <f t="shared" si="1864"/>
        <v>7.0609705075508995E-4</v>
      </c>
      <c r="L4994" s="6">
        <f t="shared" si="1865"/>
        <v>5.0326404774941207E-4</v>
      </c>
      <c r="M4994" s="9">
        <f t="shared" si="1866"/>
        <v>-1</v>
      </c>
      <c r="N4994" s="9">
        <f t="shared" si="1867"/>
        <v>-1</v>
      </c>
      <c r="O4994" s="9">
        <f t="shared" si="1868"/>
        <v>-1</v>
      </c>
      <c r="P4994" s="9">
        <f t="shared" si="1869"/>
        <v>-1</v>
      </c>
      <c r="Q4994" s="10">
        <f t="shared" si="1870"/>
        <v>0.19247532189981406</v>
      </c>
      <c r="R4994" s="10">
        <f t="shared" si="1842"/>
        <v>0.41563769947422691</v>
      </c>
      <c r="S4994" s="10">
        <f>_xlfn.PERCENTILE.INC($R$1519:R4994,0.75)</f>
        <v>0.83003021351324635</v>
      </c>
      <c r="T4994" s="10">
        <f t="shared" si="1843"/>
        <v>0.83003021351324635</v>
      </c>
      <c r="U4994" s="11">
        <f t="shared" si="1849"/>
        <v>0.41563769947422691</v>
      </c>
      <c r="V4994" s="10">
        <f t="shared" si="1844"/>
        <v>-1</v>
      </c>
      <c r="W4994" s="10">
        <f t="shared" si="1845"/>
        <v>0.42386845030494297</v>
      </c>
      <c r="X4994" s="10">
        <f t="shared" si="1850"/>
        <v>0.51954712434278361</v>
      </c>
      <c r="Y4994" s="10">
        <f>_xlfn.PERCENTILE.INC($X$1519:X4994,0.75)</f>
        <v>1.037537766891558</v>
      </c>
      <c r="Z4994" s="10">
        <f t="shared" si="1851"/>
        <v>1.037537766891558</v>
      </c>
      <c r="AA4994" s="10">
        <f t="shared" si="1852"/>
        <v>0.53055773364745074</v>
      </c>
      <c r="AB4994" s="10">
        <f t="shared" si="1853"/>
        <v>-0.42386845030494297</v>
      </c>
      <c r="AC4994" s="10">
        <f t="shared" si="1854"/>
        <v>-0.22488668435844764</v>
      </c>
      <c r="AD4994" s="13">
        <f t="shared" si="1855"/>
        <v>-423868.45030494296</v>
      </c>
      <c r="AE4994" s="13">
        <f t="shared" si="1846"/>
        <v>-224886.68435844764</v>
      </c>
      <c r="AF4994" s="13"/>
      <c r="AG4994" s="2">
        <f t="shared" si="1871"/>
        <v>42094</v>
      </c>
      <c r="AH4994" s="3">
        <f t="shared" si="1847"/>
        <v>-7957.2422298028123</v>
      </c>
      <c r="AI4994" s="3">
        <f t="shared" si="1848"/>
        <v>-4221.7764035279679</v>
      </c>
      <c r="AJ4994" s="3">
        <f t="shared" si="1856"/>
        <v>815550.33051818004</v>
      </c>
      <c r="AK4994" s="3">
        <f t="shared" si="1872"/>
        <v>620649.25870175764</v>
      </c>
    </row>
    <row r="4995" spans="2:37" x14ac:dyDescent="0.2">
      <c r="B4995" s="2">
        <v>42095</v>
      </c>
      <c r="C4995" s="1">
        <v>414.07</v>
      </c>
      <c r="D4995" s="1">
        <f t="shared" si="1857"/>
        <v>14</v>
      </c>
      <c r="E4995" s="1" t="b">
        <f t="shared" si="1858"/>
        <v>0</v>
      </c>
      <c r="F4995" s="6">
        <f t="shared" si="1859"/>
        <v>1.3287979639780678E-2</v>
      </c>
      <c r="G4995" s="8">
        <f t="shared" si="1860"/>
        <v>-2.0800275167174877E-3</v>
      </c>
      <c r="H4995" s="8">
        <f t="shared" si="1861"/>
        <v>-1.8667875367908565E-3</v>
      </c>
      <c r="I4995" s="8">
        <f t="shared" si="1862"/>
        <v>-1.1221796753426315E-3</v>
      </c>
      <c r="J4995" s="6">
        <f t="shared" si="1863"/>
        <v>1.0697380864827775E-3</v>
      </c>
      <c r="K4995" s="6">
        <f t="shared" si="1864"/>
        <v>7.0801603320136039E-4</v>
      </c>
      <c r="L4995" s="6">
        <f t="shared" si="1865"/>
        <v>5.0354405034239169E-4</v>
      </c>
      <c r="M4995" s="9">
        <f t="shared" si="1866"/>
        <v>-1</v>
      </c>
      <c r="N4995" s="9">
        <f t="shared" si="1867"/>
        <v>-1</v>
      </c>
      <c r="O4995" s="9">
        <f t="shared" si="1868"/>
        <v>-1</v>
      </c>
      <c r="P4995" s="9">
        <f t="shared" si="1869"/>
        <v>-1</v>
      </c>
      <c r="Q4995" s="10">
        <f t="shared" si="1870"/>
        <v>0.19465259273540012</v>
      </c>
      <c r="R4995" s="10">
        <f t="shared" si="1842"/>
        <v>0.41098861759703115</v>
      </c>
      <c r="S4995" s="10">
        <f>_xlfn.PERCENTILE.INC($R$1519:R4995,0.75)</f>
        <v>0.82973474621243148</v>
      </c>
      <c r="T4995" s="10">
        <f t="shared" si="1843"/>
        <v>0.82973474621243148</v>
      </c>
      <c r="U4995" s="11">
        <f t="shared" si="1849"/>
        <v>0.41098861759703115</v>
      </c>
      <c r="V4995" s="10">
        <f t="shared" si="1844"/>
        <v>-1</v>
      </c>
      <c r="W4995" s="10">
        <f t="shared" si="1845"/>
        <v>0.42386845030494297</v>
      </c>
      <c r="X4995" s="10">
        <f t="shared" si="1850"/>
        <v>0.51373577199628895</v>
      </c>
      <c r="Y4995" s="10">
        <f>_xlfn.PERCENTILE.INC($X$1519:X4995,0.75)</f>
        <v>1.0371684327655393</v>
      </c>
      <c r="Z4995" s="10">
        <f t="shared" si="1851"/>
        <v>1.0371684327655393</v>
      </c>
      <c r="AA4995" s="10">
        <f t="shared" si="1852"/>
        <v>0.53055773364745074</v>
      </c>
      <c r="AB4995" s="10">
        <f t="shared" si="1853"/>
        <v>-0.42386845030494297</v>
      </c>
      <c r="AC4995" s="10">
        <f t="shared" si="1854"/>
        <v>-0.22488668435844764</v>
      </c>
      <c r="AD4995" s="13">
        <f t="shared" si="1855"/>
        <v>-423868.45030494296</v>
      </c>
      <c r="AE4995" s="13">
        <f t="shared" si="1846"/>
        <v>-224886.68435844764</v>
      </c>
      <c r="AF4995" s="13"/>
      <c r="AG4995" s="2">
        <f t="shared" si="1871"/>
        <v>42095</v>
      </c>
      <c r="AH4995" s="3">
        <f t="shared" si="1847"/>
        <v>-5632.3553375974707</v>
      </c>
      <c r="AI4995" s="3">
        <f t="shared" si="1848"/>
        <v>-2988.2896830128361</v>
      </c>
      <c r="AJ4995" s="3">
        <f t="shared" si="1856"/>
        <v>809917.97518058261</v>
      </c>
      <c r="AK4995" s="3">
        <f t="shared" si="1872"/>
        <v>617660.96901874477</v>
      </c>
    </row>
    <row r="4996" spans="2:37" x14ac:dyDescent="0.2">
      <c r="B4996" s="2">
        <v>42096</v>
      </c>
      <c r="C4996" s="1">
        <v>414.75</v>
      </c>
      <c r="D4996" s="1">
        <f t="shared" si="1857"/>
        <v>14</v>
      </c>
      <c r="E4996" s="1" t="b">
        <f t="shared" si="1858"/>
        <v>0</v>
      </c>
      <c r="F4996" s="6">
        <f t="shared" si="1859"/>
        <v>1.6422344048108162E-3</v>
      </c>
      <c r="G4996" s="8">
        <f t="shared" si="1860"/>
        <v>-2.0225009453109298E-3</v>
      </c>
      <c r="H4996" s="8">
        <f t="shared" si="1861"/>
        <v>-1.78777344461734E-3</v>
      </c>
      <c r="I4996" s="8">
        <f t="shared" si="1862"/>
        <v>-1.1497943179414733E-3</v>
      </c>
      <c r="J4996" s="6">
        <f t="shared" si="1863"/>
        <v>1.0711995258926696E-3</v>
      </c>
      <c r="K4996" s="6">
        <f t="shared" si="1864"/>
        <v>7.0974369027782143E-4</v>
      </c>
      <c r="L4996" s="6">
        <f t="shared" si="1865"/>
        <v>5.0383791180886608E-4</v>
      </c>
      <c r="M4996" s="9">
        <f t="shared" si="1866"/>
        <v>-1</v>
      </c>
      <c r="N4996" s="9">
        <f t="shared" si="1867"/>
        <v>-1</v>
      </c>
      <c r="O4996" s="9">
        <f t="shared" si="1868"/>
        <v>-1</v>
      </c>
      <c r="P4996" s="9">
        <f t="shared" si="1869"/>
        <v>-1</v>
      </c>
      <c r="Q4996" s="10">
        <f t="shared" si="1870"/>
        <v>0.19351334826776187</v>
      </c>
      <c r="R4996" s="10">
        <f t="shared" si="1842"/>
        <v>0.41340817424803716</v>
      </c>
      <c r="S4996" s="10">
        <f>_xlfn.PERCENTILE.INC($R$1519:R4996,0.75)</f>
        <v>0.82970970722514792</v>
      </c>
      <c r="T4996" s="10">
        <f t="shared" si="1843"/>
        <v>0.82970970722514792</v>
      </c>
      <c r="U4996" s="11">
        <f t="shared" si="1849"/>
        <v>0.41340817424803716</v>
      </c>
      <c r="V4996" s="10">
        <f t="shared" si="1844"/>
        <v>-1</v>
      </c>
      <c r="W4996" s="10">
        <f t="shared" si="1845"/>
        <v>0.42386845030494297</v>
      </c>
      <c r="X4996" s="10">
        <f t="shared" si="1850"/>
        <v>0.51676021781004644</v>
      </c>
      <c r="Y4996" s="10">
        <f>_xlfn.PERCENTILE.INC($X$1519:X4996,0.75)</f>
        <v>1.0371371340314348</v>
      </c>
      <c r="Z4996" s="10">
        <f t="shared" si="1851"/>
        <v>1.0371371340314348</v>
      </c>
      <c r="AA4996" s="10">
        <f t="shared" si="1852"/>
        <v>0.53055773364745074</v>
      </c>
      <c r="AB4996" s="10">
        <f t="shared" si="1853"/>
        <v>-0.42386845030494297</v>
      </c>
      <c r="AC4996" s="10">
        <f t="shared" si="1854"/>
        <v>-0.22488668435844764</v>
      </c>
      <c r="AD4996" s="13">
        <f t="shared" si="1855"/>
        <v>-423868.45030494296</v>
      </c>
      <c r="AE4996" s="13">
        <f t="shared" si="1846"/>
        <v>-224886.68435844764</v>
      </c>
      <c r="AF4996" s="13"/>
      <c r="AG4996" s="2">
        <f t="shared" si="1871"/>
        <v>42096</v>
      </c>
      <c r="AH4996" s="3">
        <f t="shared" si="1847"/>
        <v>-696.09135220462099</v>
      </c>
      <c r="AI4996" s="3">
        <f t="shared" si="1848"/>
        <v>-369.31665023727317</v>
      </c>
      <c r="AJ4996" s="3">
        <f t="shared" si="1856"/>
        <v>809221.88382837793</v>
      </c>
      <c r="AK4996" s="3">
        <f t="shared" si="1872"/>
        <v>617291.65236850746</v>
      </c>
    </row>
    <row r="4997" spans="2:37" x14ac:dyDescent="0.2">
      <c r="B4997" s="2">
        <v>42101</v>
      </c>
      <c r="C4997" s="1">
        <v>419.15</v>
      </c>
      <c r="D4997" s="1">
        <f t="shared" si="1857"/>
        <v>15</v>
      </c>
      <c r="E4997" s="1" t="b">
        <f t="shared" si="1858"/>
        <v>1</v>
      </c>
      <c r="F4997" s="6">
        <f t="shared" si="1859"/>
        <v>1.0608800482218239E-2</v>
      </c>
      <c r="G4997" s="8">
        <f t="shared" si="1860"/>
        <v>-1.7766325455723661E-3</v>
      </c>
      <c r="H4997" s="8">
        <f t="shared" si="1861"/>
        <v>-1.6482916609949854E-3</v>
      </c>
      <c r="I4997" s="8">
        <f t="shared" si="1862"/>
        <v>-1.0833527002636466E-3</v>
      </c>
      <c r="J4997" s="6">
        <f t="shared" si="1863"/>
        <v>1.072294423707601E-3</v>
      </c>
      <c r="K4997" s="6">
        <f t="shared" si="1864"/>
        <v>7.1113601566953177E-4</v>
      </c>
      <c r="L4997" s="6">
        <f t="shared" si="1865"/>
        <v>5.0387835211676362E-4</v>
      </c>
      <c r="M4997" s="9">
        <f t="shared" si="1866"/>
        <v>-1</v>
      </c>
      <c r="N4997" s="9">
        <f t="shared" si="1867"/>
        <v>-1</v>
      </c>
      <c r="O4997" s="9">
        <f t="shared" si="1868"/>
        <v>-1</v>
      </c>
      <c r="P4997" s="9">
        <f t="shared" si="1869"/>
        <v>-1</v>
      </c>
      <c r="Q4997" s="10">
        <f t="shared" si="1870"/>
        <v>0.19521722381232667</v>
      </c>
      <c r="R4997" s="10">
        <f t="shared" si="1842"/>
        <v>0.40979990616457346</v>
      </c>
      <c r="S4997" s="10">
        <f>_xlfn.PERCENTILE.INC($R$1519:R4997,0.75)</f>
        <v>0.82968466823786446</v>
      </c>
      <c r="T4997" s="10">
        <f t="shared" si="1843"/>
        <v>0.82968466823786446</v>
      </c>
      <c r="U4997" s="11">
        <f t="shared" si="1849"/>
        <v>0.40979990616457346</v>
      </c>
      <c r="V4997" s="10">
        <f t="shared" si="1844"/>
        <v>-1</v>
      </c>
      <c r="W4997" s="10">
        <f t="shared" si="1845"/>
        <v>0.41340817424803716</v>
      </c>
      <c r="X4997" s="10">
        <f t="shared" si="1850"/>
        <v>0.51224988270571681</v>
      </c>
      <c r="Y4997" s="10">
        <f>_xlfn.PERCENTILE.INC($X$1519:X4997,0.75)</f>
        <v>1.0371058352973304</v>
      </c>
      <c r="Z4997" s="10">
        <f t="shared" si="1851"/>
        <v>1.0371058352973304</v>
      </c>
      <c r="AA4997" s="10">
        <f t="shared" si="1852"/>
        <v>0.51224988270571681</v>
      </c>
      <c r="AB4997" s="10">
        <f t="shared" si="1853"/>
        <v>-0.41340817424803716</v>
      </c>
      <c r="AC4997" s="10">
        <f t="shared" si="1854"/>
        <v>-0.21176828876814158</v>
      </c>
      <c r="AD4997" s="13">
        <f t="shared" si="1855"/>
        <v>-413408.17424803716</v>
      </c>
      <c r="AE4997" s="13">
        <f t="shared" si="1846"/>
        <v>-211768.28876814159</v>
      </c>
      <c r="AF4997" s="13"/>
      <c r="AG4997" s="2">
        <f t="shared" si="1871"/>
        <v>42101</v>
      </c>
      <c r="AH4997" s="3">
        <f t="shared" si="1847"/>
        <v>-4496.7358199921764</v>
      </c>
      <c r="AI4997" s="3">
        <f t="shared" si="1848"/>
        <v>-2385.7779654663605</v>
      </c>
      <c r="AJ4997" s="3">
        <f t="shared" si="1856"/>
        <v>804725.14800838579</v>
      </c>
      <c r="AK4997" s="3">
        <f t="shared" si="1872"/>
        <v>614905.87440304109</v>
      </c>
    </row>
    <row r="4998" spans="2:37" x14ac:dyDescent="0.2">
      <c r="B4998" s="2">
        <v>42102</v>
      </c>
      <c r="C4998" s="1">
        <v>423.2</v>
      </c>
      <c r="D4998" s="1">
        <f t="shared" si="1857"/>
        <v>15</v>
      </c>
      <c r="E4998" s="1" t="b">
        <f t="shared" si="1858"/>
        <v>0</v>
      </c>
      <c r="F4998" s="6">
        <f t="shared" si="1859"/>
        <v>9.6624120243349321E-3</v>
      </c>
      <c r="G4998" s="8">
        <f t="shared" si="1860"/>
        <v>-1.6037378752577953E-3</v>
      </c>
      <c r="H4998" s="8">
        <f t="shared" si="1861"/>
        <v>-1.4873292126432495E-3</v>
      </c>
      <c r="I4998" s="8">
        <f t="shared" si="1862"/>
        <v>-1.0254186454188049E-3</v>
      </c>
      <c r="J4998" s="6">
        <f t="shared" si="1863"/>
        <v>1.0731724890149026E-3</v>
      </c>
      <c r="K4998" s="6">
        <f t="shared" si="1864"/>
        <v>7.1216857034732644E-4</v>
      </c>
      <c r="L4998" s="6">
        <f t="shared" si="1865"/>
        <v>5.0379493037805369E-4</v>
      </c>
      <c r="M4998" s="9">
        <f t="shared" si="1866"/>
        <v>-1</v>
      </c>
      <c r="N4998" s="9">
        <f t="shared" si="1867"/>
        <v>-1</v>
      </c>
      <c r="O4998" s="9">
        <f t="shared" si="1868"/>
        <v>-1</v>
      </c>
      <c r="P4998" s="9">
        <f t="shared" si="1869"/>
        <v>-1</v>
      </c>
      <c r="Q4998" s="10">
        <f t="shared" si="1870"/>
        <v>0.19617961675380854</v>
      </c>
      <c r="R4998" s="10">
        <f t="shared" si="1842"/>
        <v>0.40778956205421846</v>
      </c>
      <c r="S4998" s="10">
        <f>_xlfn.PERCENTILE.INC($R$1519:R4998,0.75)</f>
        <v>0.8296596292505809</v>
      </c>
      <c r="T4998" s="10">
        <f t="shared" si="1843"/>
        <v>0.8296596292505809</v>
      </c>
      <c r="U4998" s="11">
        <f t="shared" si="1849"/>
        <v>0.40778956205421846</v>
      </c>
      <c r="V4998" s="10">
        <f t="shared" si="1844"/>
        <v>-1</v>
      </c>
      <c r="W4998" s="10">
        <f t="shared" si="1845"/>
        <v>0.41340817424803716</v>
      </c>
      <c r="X4998" s="10">
        <f t="shared" si="1850"/>
        <v>0.50973695256777307</v>
      </c>
      <c r="Y4998" s="10">
        <f>_xlfn.PERCENTILE.INC($X$1519:X4998,0.75)</f>
        <v>1.0370745365632261</v>
      </c>
      <c r="Z4998" s="10">
        <f t="shared" si="1851"/>
        <v>1.0370745365632261</v>
      </c>
      <c r="AA4998" s="10">
        <f t="shared" si="1852"/>
        <v>0.51224988270571681</v>
      </c>
      <c r="AB4998" s="10">
        <f t="shared" si="1853"/>
        <v>-0.41340817424803716</v>
      </c>
      <c r="AC4998" s="10">
        <f t="shared" si="1854"/>
        <v>-0.21176828876814158</v>
      </c>
      <c r="AD4998" s="13">
        <f t="shared" si="1855"/>
        <v>-413408.17424803716</v>
      </c>
      <c r="AE4998" s="13">
        <f t="shared" si="1846"/>
        <v>-211768.28876814159</v>
      </c>
      <c r="AF4998" s="13"/>
      <c r="AG4998" s="2">
        <f t="shared" si="1871"/>
        <v>42102</v>
      </c>
      <c r="AH4998" s="3">
        <f t="shared" si="1847"/>
        <v>-3994.5201138125849</v>
      </c>
      <c r="AI4998" s="3">
        <f t="shared" si="1848"/>
        <v>-2046.1924597661234</v>
      </c>
      <c r="AJ4998" s="3">
        <f t="shared" si="1856"/>
        <v>800730.62789457315</v>
      </c>
      <c r="AK4998" s="3">
        <f t="shared" si="1872"/>
        <v>612859.68194327492</v>
      </c>
    </row>
    <row r="4999" spans="2:37" x14ac:dyDescent="0.2">
      <c r="B4999" s="2">
        <v>42103</v>
      </c>
      <c r="C4999" s="1">
        <v>427.76</v>
      </c>
      <c r="D4999" s="1">
        <f t="shared" si="1857"/>
        <v>15</v>
      </c>
      <c r="E4999" s="1" t="b">
        <f t="shared" si="1858"/>
        <v>0</v>
      </c>
      <c r="F4999" s="6">
        <f t="shared" si="1859"/>
        <v>1.0775047258979153E-2</v>
      </c>
      <c r="G4999" s="8">
        <f t="shared" si="1860"/>
        <v>-1.3410458156361204E-3</v>
      </c>
      <c r="H4999" s="8">
        <f t="shared" si="1861"/>
        <v>-1.3210836081454537E-3</v>
      </c>
      <c r="I4999" s="8">
        <f t="shared" si="1862"/>
        <v>-9.4953942189778852E-4</v>
      </c>
      <c r="J4999" s="6">
        <f t="shared" si="1863"/>
        <v>1.0737882753708604E-3</v>
      </c>
      <c r="K4999" s="6">
        <f t="shared" si="1864"/>
        <v>7.1300041177810021E-4</v>
      </c>
      <c r="L4999" s="6">
        <f t="shared" si="1865"/>
        <v>5.0372421493194463E-4</v>
      </c>
      <c r="M4999" s="9">
        <f t="shared" si="1866"/>
        <v>-1</v>
      </c>
      <c r="N4999" s="9">
        <f t="shared" si="1867"/>
        <v>-1</v>
      </c>
      <c r="O4999" s="9">
        <f t="shared" si="1868"/>
        <v>-1</v>
      </c>
      <c r="P4999" s="9">
        <f t="shared" si="1869"/>
        <v>-1</v>
      </c>
      <c r="Q4999" s="10">
        <f t="shared" si="1870"/>
        <v>0.19495028163040148</v>
      </c>
      <c r="R4999" s="10">
        <f t="shared" si="1842"/>
        <v>0.41036103836807392</v>
      </c>
      <c r="S4999" s="10">
        <f>_xlfn.PERCENTILE.INC($R$1519:R4999,0.75)</f>
        <v>0.82963459026329733</v>
      </c>
      <c r="T4999" s="10">
        <f t="shared" si="1843"/>
        <v>0.82963459026329733</v>
      </c>
      <c r="U4999" s="11">
        <f t="shared" si="1849"/>
        <v>0.41036103836807392</v>
      </c>
      <c r="V4999" s="10">
        <f t="shared" si="1844"/>
        <v>-1</v>
      </c>
      <c r="W4999" s="10">
        <f t="shared" si="1845"/>
        <v>0.41340817424803716</v>
      </c>
      <c r="X4999" s="10">
        <f t="shared" si="1850"/>
        <v>0.51295129796009242</v>
      </c>
      <c r="Y4999" s="10">
        <f>_xlfn.PERCENTILE.INC($X$1519:X4999,0.75)</f>
        <v>1.0370432378291217</v>
      </c>
      <c r="Z4999" s="10">
        <f t="shared" si="1851"/>
        <v>1.0370432378291217</v>
      </c>
      <c r="AA4999" s="10">
        <f t="shared" si="1852"/>
        <v>0.51224988270571681</v>
      </c>
      <c r="AB4999" s="10">
        <f t="shared" si="1853"/>
        <v>-0.41340817424803716</v>
      </c>
      <c r="AC4999" s="10">
        <f t="shared" si="1854"/>
        <v>-0.21176828876814158</v>
      </c>
      <c r="AD4999" s="13">
        <f t="shared" si="1855"/>
        <v>-413408.17424803716</v>
      </c>
      <c r="AE4999" s="13">
        <f t="shared" si="1846"/>
        <v>-211768.28876814159</v>
      </c>
      <c r="AF4999" s="13"/>
      <c r="AG4999" s="2">
        <f t="shared" si="1871"/>
        <v>42103</v>
      </c>
      <c r="AH4999" s="3">
        <f t="shared" si="1847"/>
        <v>-4454.4926147708893</v>
      </c>
      <c r="AI4999" s="3">
        <f t="shared" si="1848"/>
        <v>-2281.8133194298698</v>
      </c>
      <c r="AJ4999" s="3">
        <f t="shared" si="1856"/>
        <v>796276.13527980226</v>
      </c>
      <c r="AK4999" s="3">
        <f t="shared" si="1872"/>
        <v>610577.86862384505</v>
      </c>
    </row>
    <row r="5000" spans="2:37" x14ac:dyDescent="0.2">
      <c r="B5000" s="2">
        <v>42104</v>
      </c>
      <c r="C5000" s="1">
        <v>424.48</v>
      </c>
      <c r="D5000" s="1">
        <f t="shared" si="1857"/>
        <v>15</v>
      </c>
      <c r="E5000" s="1" t="b">
        <f t="shared" si="1858"/>
        <v>0</v>
      </c>
      <c r="F5000" s="6">
        <f t="shared" si="1859"/>
        <v>-7.6678511314755005E-3</v>
      </c>
      <c r="G5000" s="8">
        <f t="shared" si="1860"/>
        <v>-1.3931816349542702E-3</v>
      </c>
      <c r="H5000" s="8">
        <f t="shared" si="1861"/>
        <v>-1.3972879571461109E-3</v>
      </c>
      <c r="I5000" s="8">
        <f t="shared" si="1862"/>
        <v>-9.8895789072431651E-4</v>
      </c>
      <c r="J5000" s="6">
        <f t="shared" si="1863"/>
        <v>1.0744206508199762E-3</v>
      </c>
      <c r="K5000" s="6">
        <f t="shared" si="1864"/>
        <v>7.1391655147823893E-4</v>
      </c>
      <c r="L5000" s="6">
        <f t="shared" si="1865"/>
        <v>5.0359325578048098E-4</v>
      </c>
      <c r="M5000" s="9">
        <f t="shared" si="1866"/>
        <v>-1</v>
      </c>
      <c r="N5000" s="9">
        <f t="shared" si="1867"/>
        <v>-1</v>
      </c>
      <c r="O5000" s="9">
        <f t="shared" si="1868"/>
        <v>-1</v>
      </c>
      <c r="P5000" s="9">
        <f t="shared" si="1869"/>
        <v>-1</v>
      </c>
      <c r="Q5000" s="10">
        <f t="shared" si="1870"/>
        <v>0.19509418198801395</v>
      </c>
      <c r="R5000" s="10">
        <f t="shared" si="1842"/>
        <v>0.41005835840309673</v>
      </c>
      <c r="S5000" s="10">
        <f>_xlfn.PERCENTILE.INC($R$1519:R5000,0.75)</f>
        <v>0.82958462788338316</v>
      </c>
      <c r="T5000" s="10">
        <f t="shared" si="1843"/>
        <v>0.82958462788338316</v>
      </c>
      <c r="U5000" s="11">
        <f t="shared" si="1849"/>
        <v>0.41005835840309673</v>
      </c>
      <c r="V5000" s="10">
        <f t="shared" si="1844"/>
        <v>-1</v>
      </c>
      <c r="W5000" s="10">
        <f t="shared" si="1845"/>
        <v>0.41340817424803716</v>
      </c>
      <c r="X5000" s="10">
        <f t="shared" si="1850"/>
        <v>0.51257294800387088</v>
      </c>
      <c r="Y5000" s="10">
        <f>_xlfn.PERCENTILE.INC($X$1519:X5000,0.75)</f>
        <v>1.036980784854229</v>
      </c>
      <c r="Z5000" s="10">
        <f t="shared" si="1851"/>
        <v>1.036980784854229</v>
      </c>
      <c r="AA5000" s="10">
        <f t="shared" si="1852"/>
        <v>0.51224988270571681</v>
      </c>
      <c r="AB5000" s="10">
        <f t="shared" si="1853"/>
        <v>-0.41340817424803716</v>
      </c>
      <c r="AC5000" s="10">
        <f t="shared" si="1854"/>
        <v>-0.21176828876814158</v>
      </c>
      <c r="AD5000" s="13">
        <f t="shared" si="1855"/>
        <v>-413408.17424803716</v>
      </c>
      <c r="AE5000" s="13">
        <f t="shared" si="1846"/>
        <v>-211768.28876814159</v>
      </c>
      <c r="AF5000" s="13"/>
      <c r="AG5000" s="2">
        <f t="shared" si="1871"/>
        <v>42104</v>
      </c>
      <c r="AH5000" s="3">
        <f t="shared" si="1847"/>
        <v>3169.9523366690328</v>
      </c>
      <c r="AI5000" s="3">
        <f t="shared" si="1848"/>
        <v>1623.807712641425</v>
      </c>
      <c r="AJ5000" s="3">
        <f t="shared" si="1856"/>
        <v>799446.08761647134</v>
      </c>
      <c r="AK5000" s="3">
        <f t="shared" si="1872"/>
        <v>612201.67633648647</v>
      </c>
    </row>
    <row r="5001" spans="2:37" x14ac:dyDescent="0.2">
      <c r="B5001" s="2">
        <v>42107</v>
      </c>
      <c r="C5001" s="1">
        <v>421.08</v>
      </c>
      <c r="D5001" s="1">
        <f t="shared" si="1857"/>
        <v>16</v>
      </c>
      <c r="E5001" s="1" t="b">
        <f t="shared" si="1858"/>
        <v>1</v>
      </c>
      <c r="F5001" s="6">
        <f t="shared" si="1859"/>
        <v>-8.0098002261591583E-3</v>
      </c>
      <c r="G5001" s="8">
        <f t="shared" si="1860"/>
        <v>-1.4878800510180034E-3</v>
      </c>
      <c r="H5001" s="8">
        <f t="shared" si="1861"/>
        <v>-1.4775911831955198E-3</v>
      </c>
      <c r="I5001" s="8">
        <f t="shared" si="1862"/>
        <v>-1.0263011441578056E-3</v>
      </c>
      <c r="J5001" s="6">
        <f t="shared" si="1863"/>
        <v>1.0751695045634591E-3</v>
      </c>
      <c r="K5001" s="6">
        <f t="shared" si="1864"/>
        <v>7.1499819468013031E-4</v>
      </c>
      <c r="L5001" s="6">
        <f t="shared" si="1865"/>
        <v>5.0350082782497333E-4</v>
      </c>
      <c r="M5001" s="9">
        <f t="shared" si="1866"/>
        <v>-1</v>
      </c>
      <c r="N5001" s="9">
        <f t="shared" si="1867"/>
        <v>-1</v>
      </c>
      <c r="O5001" s="9">
        <f t="shared" si="1868"/>
        <v>-1</v>
      </c>
      <c r="P5001" s="9">
        <f t="shared" si="1869"/>
        <v>-1</v>
      </c>
      <c r="Q5001" s="10">
        <f t="shared" si="1870"/>
        <v>0.19403929375398846</v>
      </c>
      <c r="R5001" s="10">
        <f t="shared" si="1842"/>
        <v>0.41228762717219286</v>
      </c>
      <c r="S5001" s="10">
        <f>_xlfn.PERCENTILE.INC($R$1519:R5001,0.75)</f>
        <v>0.8295346655034691</v>
      </c>
      <c r="T5001" s="10">
        <f t="shared" si="1843"/>
        <v>0.8295346655034691</v>
      </c>
      <c r="U5001" s="11">
        <f t="shared" si="1849"/>
        <v>0.41228762717219286</v>
      </c>
      <c r="V5001" s="10">
        <f t="shared" si="1844"/>
        <v>-1</v>
      </c>
      <c r="W5001" s="10">
        <f t="shared" si="1845"/>
        <v>0.41005835840309673</v>
      </c>
      <c r="X5001" s="10">
        <f t="shared" si="1850"/>
        <v>0.51535953396524103</v>
      </c>
      <c r="Y5001" s="10">
        <f>_xlfn.PERCENTILE.INC($X$1519:X5001,0.75)</f>
        <v>1.0369183318793365</v>
      </c>
      <c r="Z5001" s="10">
        <f t="shared" si="1851"/>
        <v>1.0369183318793365</v>
      </c>
      <c r="AA5001" s="10">
        <f t="shared" si="1852"/>
        <v>0.51535953396524103</v>
      </c>
      <c r="AB5001" s="10">
        <f t="shared" si="1853"/>
        <v>-0.41005835840309673</v>
      </c>
      <c r="AC5001" s="10">
        <f t="shared" si="1854"/>
        <v>-0.21132748448517172</v>
      </c>
      <c r="AD5001" s="13">
        <f t="shared" si="1855"/>
        <v>-410058.35840309673</v>
      </c>
      <c r="AE5001" s="13">
        <f t="shared" si="1846"/>
        <v>-211327.48448517171</v>
      </c>
      <c r="AF5001" s="13"/>
      <c r="AG5001" s="2">
        <f t="shared" si="1871"/>
        <v>42107</v>
      </c>
      <c r="AH5001" s="3">
        <f t="shared" si="1847"/>
        <v>3311.3168875879728</v>
      </c>
      <c r="AI5001" s="3">
        <f t="shared" si="1848"/>
        <v>1696.2216872683985</v>
      </c>
      <c r="AJ5001" s="3">
        <f t="shared" si="1856"/>
        <v>802757.40450405935</v>
      </c>
      <c r="AK5001" s="3">
        <f t="shared" si="1872"/>
        <v>613897.89802375482</v>
      </c>
    </row>
    <row r="5002" spans="2:37" x14ac:dyDescent="0.2">
      <c r="B5002" s="2">
        <v>42108</v>
      </c>
      <c r="C5002" s="1">
        <v>424.39</v>
      </c>
      <c r="D5002" s="1">
        <f t="shared" si="1857"/>
        <v>16</v>
      </c>
      <c r="E5002" s="1" t="b">
        <f t="shared" si="1858"/>
        <v>0</v>
      </c>
      <c r="F5002" s="6">
        <f t="shared" si="1859"/>
        <v>7.8607390519616072E-3</v>
      </c>
      <c r="G5002" s="8">
        <f t="shared" si="1860"/>
        <v>-1.3555428350430063E-3</v>
      </c>
      <c r="H5002" s="8">
        <f t="shared" si="1861"/>
        <v>-1.337527796842773E-3</v>
      </c>
      <c r="I5002" s="8">
        <f t="shared" si="1862"/>
        <v>-1.0123492590264781E-3</v>
      </c>
      <c r="J5002" s="6">
        <f t="shared" si="1863"/>
        <v>1.0757855928132836E-3</v>
      </c>
      <c r="K5002" s="6">
        <f t="shared" si="1864"/>
        <v>7.1588685181846613E-4</v>
      </c>
      <c r="L5002" s="6">
        <f t="shared" si="1865"/>
        <v>5.0339779097561079E-4</v>
      </c>
      <c r="M5002" s="9">
        <f t="shared" si="1866"/>
        <v>-1</v>
      </c>
      <c r="N5002" s="9">
        <f t="shared" si="1867"/>
        <v>-1</v>
      </c>
      <c r="O5002" s="9">
        <f t="shared" si="1868"/>
        <v>-1</v>
      </c>
      <c r="P5002" s="9">
        <f t="shared" si="1869"/>
        <v>-1</v>
      </c>
      <c r="Q5002" s="10">
        <f t="shared" si="1870"/>
        <v>0.19259382984031473</v>
      </c>
      <c r="R5002" s="10">
        <f t="shared" si="1842"/>
        <v>0.41538194690001429</v>
      </c>
      <c r="S5002" s="10">
        <f>_xlfn.PERCENTILE.INC($R$1519:R5002,0.75)</f>
        <v>0.82948470312355504</v>
      </c>
      <c r="T5002" s="10">
        <f t="shared" si="1843"/>
        <v>0.82948470312355504</v>
      </c>
      <c r="U5002" s="11">
        <f t="shared" si="1849"/>
        <v>0.41538194690001429</v>
      </c>
      <c r="V5002" s="10">
        <f t="shared" si="1844"/>
        <v>-1</v>
      </c>
      <c r="W5002" s="10">
        <f t="shared" si="1845"/>
        <v>0.41005835840309673</v>
      </c>
      <c r="X5002" s="10">
        <f t="shared" si="1850"/>
        <v>0.51922743362501789</v>
      </c>
      <c r="Y5002" s="10">
        <f>_xlfn.PERCENTILE.INC($X$1519:X5002,0.75)</f>
        <v>1.0368558789044438</v>
      </c>
      <c r="Z5002" s="10">
        <f t="shared" si="1851"/>
        <v>1.0368558789044438</v>
      </c>
      <c r="AA5002" s="10">
        <f t="shared" si="1852"/>
        <v>0.51535953396524103</v>
      </c>
      <c r="AB5002" s="10">
        <f t="shared" si="1853"/>
        <v>-0.41005835840309673</v>
      </c>
      <c r="AC5002" s="10">
        <f t="shared" si="1854"/>
        <v>-0.21132748448517172</v>
      </c>
      <c r="AD5002" s="13">
        <f t="shared" si="1855"/>
        <v>-410058.35840309673</v>
      </c>
      <c r="AE5002" s="13">
        <f t="shared" si="1846"/>
        <v>-211327.48448517171</v>
      </c>
      <c r="AF5002" s="13"/>
      <c r="AG5002" s="2">
        <f t="shared" si="1871"/>
        <v>42108</v>
      </c>
      <c r="AH5002" s="3">
        <f t="shared" si="1847"/>
        <v>-3223.3617514824914</v>
      </c>
      <c r="AI5002" s="3">
        <f t="shared" si="1848"/>
        <v>-1661.1902100453999</v>
      </c>
      <c r="AJ5002" s="3">
        <f t="shared" si="1856"/>
        <v>799534.04275257688</v>
      </c>
      <c r="AK5002" s="3">
        <f t="shared" si="1872"/>
        <v>612236.70781370939</v>
      </c>
    </row>
    <row r="5003" spans="2:37" x14ac:dyDescent="0.2">
      <c r="B5003" s="2">
        <v>42109</v>
      </c>
      <c r="C5003" s="1">
        <v>426.99</v>
      </c>
      <c r="D5003" s="1">
        <f t="shared" si="1857"/>
        <v>16</v>
      </c>
      <c r="E5003" s="1" t="b">
        <f t="shared" si="1858"/>
        <v>0</v>
      </c>
      <c r="F5003" s="6">
        <f t="shared" si="1859"/>
        <v>6.1264403025520497E-3</v>
      </c>
      <c r="G5003" s="8">
        <f t="shared" si="1860"/>
        <v>-1.1881249898307786E-3</v>
      </c>
      <c r="H5003" s="8">
        <f t="shared" si="1861"/>
        <v>-1.2252383648961255E-3</v>
      </c>
      <c r="I5003" s="8">
        <f t="shared" si="1862"/>
        <v>-9.820103075894105E-4</v>
      </c>
      <c r="J5003" s="6">
        <f t="shared" si="1863"/>
        <v>1.0761912619382562E-3</v>
      </c>
      <c r="K5003" s="6">
        <f t="shared" si="1864"/>
        <v>7.1653010336233404E-4</v>
      </c>
      <c r="L5003" s="6">
        <f t="shared" si="1865"/>
        <v>5.031740006114433E-4</v>
      </c>
      <c r="M5003" s="9">
        <f t="shared" si="1866"/>
        <v>-1</v>
      </c>
      <c r="N5003" s="9">
        <f t="shared" si="1867"/>
        <v>-1</v>
      </c>
      <c r="O5003" s="9">
        <f t="shared" si="1868"/>
        <v>-1</v>
      </c>
      <c r="P5003" s="9">
        <f t="shared" si="1869"/>
        <v>-1</v>
      </c>
      <c r="Q5003" s="10">
        <f t="shared" si="1870"/>
        <v>0.19333074072066594</v>
      </c>
      <c r="R5003" s="10">
        <f t="shared" si="1842"/>
        <v>0.41379865251531861</v>
      </c>
      <c r="S5003" s="10">
        <f>_xlfn.PERCENTILE.INC($R$1519:R5003,0.75)</f>
        <v>0.82943474074364087</v>
      </c>
      <c r="T5003" s="10">
        <f t="shared" si="1843"/>
        <v>0.82943474074364087</v>
      </c>
      <c r="U5003" s="11">
        <f t="shared" si="1849"/>
        <v>0.41379865251531861</v>
      </c>
      <c r="V5003" s="10">
        <f t="shared" si="1844"/>
        <v>-1</v>
      </c>
      <c r="W5003" s="10">
        <f t="shared" si="1845"/>
        <v>0.41005835840309673</v>
      </c>
      <c r="X5003" s="10">
        <f t="shared" si="1850"/>
        <v>0.5172483156441483</v>
      </c>
      <c r="Y5003" s="10">
        <f>_xlfn.PERCENTILE.INC($X$1519:X5003,0.75)</f>
        <v>1.036793425929551</v>
      </c>
      <c r="Z5003" s="10">
        <f t="shared" si="1851"/>
        <v>1.036793425929551</v>
      </c>
      <c r="AA5003" s="10">
        <f t="shared" si="1852"/>
        <v>0.51535953396524103</v>
      </c>
      <c r="AB5003" s="10">
        <f t="shared" si="1853"/>
        <v>-0.41005835840309673</v>
      </c>
      <c r="AC5003" s="10">
        <f t="shared" si="1854"/>
        <v>-0.21132748448517172</v>
      </c>
      <c r="AD5003" s="13">
        <f t="shared" si="1855"/>
        <v>-410058.35840309673</v>
      </c>
      <c r="AE5003" s="13">
        <f t="shared" si="1846"/>
        <v>-211327.48448517171</v>
      </c>
      <c r="AF5003" s="13"/>
      <c r="AG5003" s="2">
        <f t="shared" si="1871"/>
        <v>42109</v>
      </c>
      <c r="AH5003" s="3">
        <f t="shared" si="1847"/>
        <v>-2512.1980533190649</v>
      </c>
      <c r="AI5003" s="3">
        <f t="shared" si="1848"/>
        <v>-1294.685217986899</v>
      </c>
      <c r="AJ5003" s="3">
        <f t="shared" si="1856"/>
        <v>797021.84469925787</v>
      </c>
      <c r="AK5003" s="3">
        <f t="shared" si="1872"/>
        <v>610942.02259572246</v>
      </c>
    </row>
    <row r="5004" spans="2:37" x14ac:dyDescent="0.2">
      <c r="B5004" s="2">
        <v>42110</v>
      </c>
      <c r="C5004" s="1">
        <v>432.24</v>
      </c>
      <c r="D5004" s="1">
        <f t="shared" si="1857"/>
        <v>16</v>
      </c>
      <c r="E5004" s="1" t="b">
        <f t="shared" si="1858"/>
        <v>0</v>
      </c>
      <c r="F5004" s="6">
        <f t="shared" si="1859"/>
        <v>1.2295369914986365E-2</v>
      </c>
      <c r="G5004" s="8">
        <f t="shared" si="1860"/>
        <v>-9.1974522540552738E-4</v>
      </c>
      <c r="H5004" s="8">
        <f t="shared" si="1861"/>
        <v>-1.0697127465432246E-3</v>
      </c>
      <c r="I5004" s="8">
        <f t="shared" si="1862"/>
        <v>-9.3329818120979765E-4</v>
      </c>
      <c r="J5004" s="6">
        <f t="shared" si="1863"/>
        <v>1.0764214957709793E-3</v>
      </c>
      <c r="K5004" s="6">
        <f t="shared" si="1864"/>
        <v>7.1697310854750376E-4</v>
      </c>
      <c r="L5004" s="6">
        <f t="shared" si="1865"/>
        <v>5.0289947273206195E-4</v>
      </c>
      <c r="M5004" s="9">
        <f t="shared" si="1866"/>
        <v>-0.85444709996874069</v>
      </c>
      <c r="N5004" s="9">
        <f t="shared" si="1867"/>
        <v>-1</v>
      </c>
      <c r="O5004" s="9">
        <f t="shared" si="1868"/>
        <v>-1</v>
      </c>
      <c r="P5004" s="9">
        <f t="shared" si="1869"/>
        <v>-0.95148236665624697</v>
      </c>
      <c r="Q5004" s="10">
        <f t="shared" si="1870"/>
        <v>0.19556890820886449</v>
      </c>
      <c r="R5004" s="10">
        <f t="shared" si="1842"/>
        <v>0.40906297801980501</v>
      </c>
      <c r="S5004" s="10">
        <f>_xlfn.PERCENTILE.INC($R$1519:R5004,0.75)</f>
        <v>0.82939968306273648</v>
      </c>
      <c r="T5004" s="10">
        <f t="shared" si="1843"/>
        <v>0.82939968306273648</v>
      </c>
      <c r="U5004" s="11">
        <f t="shared" si="1849"/>
        <v>0.40906297801980501</v>
      </c>
      <c r="V5004" s="10">
        <f t="shared" si="1844"/>
        <v>-1</v>
      </c>
      <c r="W5004" s="10">
        <f t="shared" si="1845"/>
        <v>0.41005835840309673</v>
      </c>
      <c r="X5004" s="10">
        <f t="shared" si="1850"/>
        <v>0.51132872252475625</v>
      </c>
      <c r="Y5004" s="10">
        <f>_xlfn.PERCENTILE.INC($X$1519:X5004,0.75)</f>
        <v>1.0367496038284205</v>
      </c>
      <c r="Z5004" s="10">
        <f t="shared" si="1851"/>
        <v>1.0367496038284205</v>
      </c>
      <c r="AA5004" s="10">
        <f t="shared" si="1852"/>
        <v>0.51535953396524103</v>
      </c>
      <c r="AB5004" s="10">
        <f t="shared" si="1853"/>
        <v>-0.41005835840309673</v>
      </c>
      <c r="AC5004" s="10">
        <f t="shared" si="1854"/>
        <v>-0.21132748448517172</v>
      </c>
      <c r="AD5004" s="13">
        <f t="shared" si="1855"/>
        <v>-410058.35840309673</v>
      </c>
      <c r="AE5004" s="13">
        <f t="shared" si="1846"/>
        <v>-211327.48448517171</v>
      </c>
      <c r="AF5004" s="13"/>
      <c r="AG5004" s="2">
        <f t="shared" si="1871"/>
        <v>42110</v>
      </c>
      <c r="AH5004" s="3">
        <f t="shared" si="1847"/>
        <v>-5041.8192032981315</v>
      </c>
      <c r="AI5004" s="3">
        <f t="shared" si="1848"/>
        <v>-2598.3495949487278</v>
      </c>
      <c r="AJ5004" s="3">
        <f t="shared" si="1856"/>
        <v>791980.02549595968</v>
      </c>
      <c r="AK5004" s="3">
        <f t="shared" si="1872"/>
        <v>608343.67300077376</v>
      </c>
    </row>
    <row r="5005" spans="2:37" x14ac:dyDescent="0.2">
      <c r="B5005" s="2">
        <v>42111</v>
      </c>
      <c r="C5005" s="1">
        <v>428.97</v>
      </c>
      <c r="D5005" s="1">
        <f t="shared" si="1857"/>
        <v>16</v>
      </c>
      <c r="E5005" s="1" t="b">
        <f t="shared" si="1858"/>
        <v>0</v>
      </c>
      <c r="F5005" s="6">
        <f t="shared" si="1859"/>
        <v>-7.5652415324819478E-3</v>
      </c>
      <c r="G5005" s="8">
        <f t="shared" si="1860"/>
        <v>-1.2141560945549924E-3</v>
      </c>
      <c r="H5005" s="8">
        <f t="shared" si="1861"/>
        <v>-1.1394700747729949E-3</v>
      </c>
      <c r="I5005" s="8">
        <f t="shared" si="1862"/>
        <v>-9.6644856549081169E-4</v>
      </c>
      <c r="J5005" s="6">
        <f t="shared" si="1863"/>
        <v>1.0768731617421398E-3</v>
      </c>
      <c r="K5005" s="6">
        <f t="shared" si="1864"/>
        <v>7.1743384097028718E-4</v>
      </c>
      <c r="L5005" s="6">
        <f t="shared" si="1865"/>
        <v>5.0266569217455044E-4</v>
      </c>
      <c r="M5005" s="9">
        <f t="shared" si="1866"/>
        <v>-1</v>
      </c>
      <c r="N5005" s="9">
        <f t="shared" si="1867"/>
        <v>-1</v>
      </c>
      <c r="O5005" s="9">
        <f t="shared" si="1868"/>
        <v>-1</v>
      </c>
      <c r="P5005" s="9">
        <f t="shared" si="1869"/>
        <v>-1</v>
      </c>
      <c r="Q5005" s="10">
        <f t="shared" si="1870"/>
        <v>0.19583092881949501</v>
      </c>
      <c r="R5005" s="10">
        <f t="shared" si="1842"/>
        <v>0.4085156542036274</v>
      </c>
      <c r="S5005" s="10">
        <f>_xlfn.PERCENTILE.INC($R$1519:R5005,0.75)</f>
        <v>0.82936462538183209</v>
      </c>
      <c r="T5005" s="10">
        <f t="shared" si="1843"/>
        <v>0.82936462538183209</v>
      </c>
      <c r="U5005" s="11">
        <f t="shared" si="1849"/>
        <v>0.4085156542036274</v>
      </c>
      <c r="V5005" s="10">
        <f t="shared" si="1844"/>
        <v>-1</v>
      </c>
      <c r="W5005" s="10">
        <f t="shared" si="1845"/>
        <v>0.41005835840309673</v>
      </c>
      <c r="X5005" s="10">
        <f t="shared" si="1850"/>
        <v>0.51064456775453426</v>
      </c>
      <c r="Y5005" s="10">
        <f>_xlfn.PERCENTILE.INC($X$1519:X5005,0.75)</f>
        <v>1.03670578172729</v>
      </c>
      <c r="Z5005" s="10">
        <f t="shared" si="1851"/>
        <v>1.03670578172729</v>
      </c>
      <c r="AA5005" s="10">
        <f t="shared" si="1852"/>
        <v>0.51535953396524103</v>
      </c>
      <c r="AB5005" s="10">
        <f t="shared" si="1853"/>
        <v>-0.41005835840309673</v>
      </c>
      <c r="AC5005" s="10">
        <f t="shared" si="1854"/>
        <v>-0.21132748448517172</v>
      </c>
      <c r="AD5005" s="13">
        <f t="shared" si="1855"/>
        <v>-410058.35840309673</v>
      </c>
      <c r="AE5005" s="13">
        <f t="shared" si="1846"/>
        <v>-211327.48448517171</v>
      </c>
      <c r="AF5005" s="13"/>
      <c r="AG5005" s="2">
        <f t="shared" si="1871"/>
        <v>42111</v>
      </c>
      <c r="AH5005" s="3">
        <f t="shared" si="1847"/>
        <v>3102.1905237324754</v>
      </c>
      <c r="AI5005" s="3">
        <f t="shared" si="1848"/>
        <v>1598.7434625821554</v>
      </c>
      <c r="AJ5005" s="3">
        <f t="shared" si="1856"/>
        <v>795082.21601969213</v>
      </c>
      <c r="AK5005" s="3">
        <f t="shared" si="1872"/>
        <v>609942.41646335588</v>
      </c>
    </row>
    <row r="5006" spans="2:37" x14ac:dyDescent="0.2">
      <c r="B5006" s="2">
        <v>42114</v>
      </c>
      <c r="C5006" s="1">
        <v>430.74</v>
      </c>
      <c r="D5006" s="1">
        <f t="shared" si="1857"/>
        <v>17</v>
      </c>
      <c r="E5006" s="1" t="b">
        <f t="shared" si="1858"/>
        <v>1</v>
      </c>
      <c r="F5006" s="6">
        <f t="shared" si="1859"/>
        <v>4.1261626687181252E-3</v>
      </c>
      <c r="G5006" s="8">
        <f t="shared" si="1860"/>
        <v>-1.0420591223115996E-3</v>
      </c>
      <c r="H5006" s="8">
        <f t="shared" si="1861"/>
        <v>-1.0445402898403946E-3</v>
      </c>
      <c r="I5006" s="8">
        <f t="shared" si="1862"/>
        <v>-9.5096121941643506E-4</v>
      </c>
      <c r="J5006" s="6">
        <f t="shared" si="1863"/>
        <v>1.0771754980868234E-3</v>
      </c>
      <c r="K5006" s="6">
        <f t="shared" si="1864"/>
        <v>7.1775383468785856E-4</v>
      </c>
      <c r="L5006" s="6">
        <f t="shared" si="1865"/>
        <v>5.0241828349136246E-4</v>
      </c>
      <c r="M5006" s="9">
        <f t="shared" si="1866"/>
        <v>-0.96739957802828391</v>
      </c>
      <c r="N5006" s="9">
        <f t="shared" si="1867"/>
        <v>-1</v>
      </c>
      <c r="O5006" s="9">
        <f t="shared" si="1868"/>
        <v>-1</v>
      </c>
      <c r="P5006" s="9">
        <f t="shared" si="1869"/>
        <v>-0.98913319267609456</v>
      </c>
      <c r="Q5006" s="10">
        <f t="shared" si="1870"/>
        <v>0.19380708367525543</v>
      </c>
      <c r="R5006" s="10">
        <f t="shared" si="1842"/>
        <v>0.4127816098510031</v>
      </c>
      <c r="S5006" s="10">
        <f>_xlfn.PERCENTILE.INC($R$1519:R5006,0.75)</f>
        <v>0.82932956770092769</v>
      </c>
      <c r="T5006" s="10">
        <f t="shared" si="1843"/>
        <v>0.82932956770092769</v>
      </c>
      <c r="U5006" s="11">
        <f t="shared" si="1849"/>
        <v>0.4127816098510031</v>
      </c>
      <c r="V5006" s="10">
        <f t="shared" si="1844"/>
        <v>-1</v>
      </c>
      <c r="W5006" s="10">
        <f t="shared" si="1845"/>
        <v>0.4085156542036274</v>
      </c>
      <c r="X5006" s="10">
        <f t="shared" si="1850"/>
        <v>0.51597701231375392</v>
      </c>
      <c r="Y5006" s="10">
        <f>_xlfn.PERCENTILE.INC($X$1519:X5006,0.75)</f>
        <v>1.0366619596261597</v>
      </c>
      <c r="Z5006" s="10">
        <f t="shared" si="1851"/>
        <v>1.0366619596261597</v>
      </c>
      <c r="AA5006" s="10">
        <f t="shared" si="1852"/>
        <v>0.51597701231375392</v>
      </c>
      <c r="AB5006" s="10">
        <f t="shared" si="1853"/>
        <v>-0.4085156542036274</v>
      </c>
      <c r="AC5006" s="10">
        <f t="shared" si="1854"/>
        <v>-0.2107846867393863</v>
      </c>
      <c r="AD5006" s="13">
        <f t="shared" si="1855"/>
        <v>-408515.65420362737</v>
      </c>
      <c r="AE5006" s="13">
        <f t="shared" si="1846"/>
        <v>-210784.68673938629</v>
      </c>
      <c r="AF5006" s="13"/>
      <c r="AG5006" s="2">
        <f t="shared" si="1871"/>
        <v>42114</v>
      </c>
      <c r="AH5006" s="3">
        <f t="shared" si="1847"/>
        <v>-1691.967490438695</v>
      </c>
      <c r="AI5006" s="3">
        <f t="shared" si="1848"/>
        <v>-871.97157735682424</v>
      </c>
      <c r="AJ5006" s="3">
        <f t="shared" si="1856"/>
        <v>793390.24852925341</v>
      </c>
      <c r="AK5006" s="3">
        <f t="shared" si="1872"/>
        <v>609070.44488599908</v>
      </c>
    </row>
    <row r="5007" spans="2:37" x14ac:dyDescent="0.2">
      <c r="B5007" s="2">
        <v>42115</v>
      </c>
      <c r="C5007" s="1">
        <v>433.4</v>
      </c>
      <c r="D5007" s="1">
        <f t="shared" si="1857"/>
        <v>17</v>
      </c>
      <c r="E5007" s="1" t="b">
        <f t="shared" si="1858"/>
        <v>0</v>
      </c>
      <c r="F5007" s="6">
        <f t="shared" si="1859"/>
        <v>6.1754190462923741E-3</v>
      </c>
      <c r="G5007" s="8">
        <f t="shared" si="1860"/>
        <v>-9.6162762837821085E-4</v>
      </c>
      <c r="H5007" s="8">
        <f t="shared" si="1861"/>
        <v>-9.2299985827626568E-4</v>
      </c>
      <c r="I5007" s="8">
        <f t="shared" si="1862"/>
        <v>-9.0082303448569894E-4</v>
      </c>
      <c r="J5007" s="6">
        <f t="shared" si="1863"/>
        <v>1.0773767134786534E-3</v>
      </c>
      <c r="K5007" s="6">
        <f t="shared" si="1864"/>
        <v>7.179351481967685E-4</v>
      </c>
      <c r="L5007" s="6">
        <f t="shared" si="1865"/>
        <v>5.021047232394313E-4</v>
      </c>
      <c r="M5007" s="9">
        <f t="shared" si="1866"/>
        <v>-0.89256396239834268</v>
      </c>
      <c r="N5007" s="9">
        <f t="shared" si="1867"/>
        <v>-1</v>
      </c>
      <c r="O5007" s="9">
        <f t="shared" si="1868"/>
        <v>-1</v>
      </c>
      <c r="P5007" s="9">
        <f t="shared" si="1869"/>
        <v>-0.96418798746611423</v>
      </c>
      <c r="Q5007" s="10">
        <f t="shared" si="1870"/>
        <v>0.19169303384161648</v>
      </c>
      <c r="R5007" s="10">
        <f t="shared" si="1842"/>
        <v>0.41733389261343118</v>
      </c>
      <c r="S5007" s="10">
        <f>_xlfn.PERCENTILE.INC($R$1519:R5007,0.75)</f>
        <v>0.8292945100200233</v>
      </c>
      <c r="T5007" s="10">
        <f t="shared" si="1843"/>
        <v>0.8292945100200233</v>
      </c>
      <c r="U5007" s="11">
        <f t="shared" si="1849"/>
        <v>0.41733389261343118</v>
      </c>
      <c r="V5007" s="10">
        <f t="shared" si="1844"/>
        <v>-1</v>
      </c>
      <c r="W5007" s="10">
        <f t="shared" si="1845"/>
        <v>0.4085156542036274</v>
      </c>
      <c r="X5007" s="10">
        <f t="shared" si="1850"/>
        <v>0.52166736576678896</v>
      </c>
      <c r="Y5007" s="10">
        <f>_xlfn.PERCENTILE.INC($X$1519:X5007,0.75)</f>
        <v>1.0366181375250292</v>
      </c>
      <c r="Z5007" s="10">
        <f t="shared" si="1851"/>
        <v>1.0366181375250292</v>
      </c>
      <c r="AA5007" s="10">
        <f t="shared" si="1852"/>
        <v>0.51597701231375392</v>
      </c>
      <c r="AB5007" s="10">
        <f t="shared" si="1853"/>
        <v>-0.4085156542036274</v>
      </c>
      <c r="AC5007" s="10">
        <f t="shared" si="1854"/>
        <v>-0.2107846867393863</v>
      </c>
      <c r="AD5007" s="13">
        <f t="shared" si="1855"/>
        <v>-408515.65420362737</v>
      </c>
      <c r="AE5007" s="13">
        <f t="shared" si="1846"/>
        <v>-210784.68673938629</v>
      </c>
      <c r="AF5007" s="13"/>
      <c r="AG5007" s="2">
        <f t="shared" si="1871"/>
        <v>42115</v>
      </c>
      <c r="AH5007" s="3">
        <f t="shared" si="1847"/>
        <v>-2522.7553516776698</v>
      </c>
      <c r="AI5007" s="3">
        <f t="shared" si="1848"/>
        <v>-1301.6837691571777</v>
      </c>
      <c r="AJ5007" s="3">
        <f t="shared" si="1856"/>
        <v>790867.49317757576</v>
      </c>
      <c r="AK5007" s="3">
        <f t="shared" si="1872"/>
        <v>607768.76111684192</v>
      </c>
    </row>
    <row r="5008" spans="2:37" x14ac:dyDescent="0.2">
      <c r="B5008" s="2">
        <v>42116</v>
      </c>
      <c r="C5008" s="1">
        <v>436.29</v>
      </c>
      <c r="D5008" s="1">
        <f t="shared" si="1857"/>
        <v>17</v>
      </c>
      <c r="E5008" s="1" t="b">
        <f t="shared" si="1858"/>
        <v>0</v>
      </c>
      <c r="F5008" s="6">
        <f t="shared" si="1859"/>
        <v>6.6682048915551739E-3</v>
      </c>
      <c r="G5008" s="8">
        <f t="shared" si="1860"/>
        <v>-9.0265164770573527E-4</v>
      </c>
      <c r="H5008" s="8">
        <f t="shared" si="1861"/>
        <v>-9.9776737830109194E-4</v>
      </c>
      <c r="I5008" s="8">
        <f t="shared" si="1862"/>
        <v>-8.5238576364202211E-4</v>
      </c>
      <c r="J5008" s="6">
        <f t="shared" si="1863"/>
        <v>1.0775173655755493E-3</v>
      </c>
      <c r="K5008" s="6">
        <f t="shared" si="1864"/>
        <v>7.1821731456908492E-4</v>
      </c>
      <c r="L5008" s="6">
        <f t="shared" si="1865"/>
        <v>5.0176008163249739E-4</v>
      </c>
      <c r="M5008" s="9">
        <f t="shared" si="1866"/>
        <v>-0.83771424623267154</v>
      </c>
      <c r="N5008" s="9">
        <f t="shared" si="1867"/>
        <v>-1</v>
      </c>
      <c r="O5008" s="9">
        <f t="shared" si="1868"/>
        <v>-1</v>
      </c>
      <c r="P5008" s="9">
        <f t="shared" si="1869"/>
        <v>-0.94590474874422392</v>
      </c>
      <c r="Q5008" s="10">
        <f t="shared" si="1870"/>
        <v>0.19181068709449364</v>
      </c>
      <c r="R5008" s="10">
        <f t="shared" si="1842"/>
        <v>0.41707790745042683</v>
      </c>
      <c r="S5008" s="10">
        <f>_xlfn.PERCENTILE.INC($R$1519:R5008,0.75)</f>
        <v>0.82928052674940278</v>
      </c>
      <c r="T5008" s="10">
        <f t="shared" si="1843"/>
        <v>0.82928052674940278</v>
      </c>
      <c r="U5008" s="11">
        <f t="shared" si="1849"/>
        <v>0.41707790745042683</v>
      </c>
      <c r="V5008" s="10">
        <f t="shared" si="1844"/>
        <v>-1</v>
      </c>
      <c r="W5008" s="10">
        <f t="shared" si="1845"/>
        <v>0.4085156542036274</v>
      </c>
      <c r="X5008" s="10">
        <f t="shared" si="1850"/>
        <v>0.52134738431303362</v>
      </c>
      <c r="Y5008" s="10">
        <f>_xlfn.PERCENTILE.INC($X$1519:X5008,0.75)</f>
        <v>1.0366006584367535</v>
      </c>
      <c r="Z5008" s="10">
        <f t="shared" si="1851"/>
        <v>1.0366006584367535</v>
      </c>
      <c r="AA5008" s="10">
        <f t="shared" si="1852"/>
        <v>0.51597701231375392</v>
      </c>
      <c r="AB5008" s="10">
        <f t="shared" si="1853"/>
        <v>-0.4085156542036274</v>
      </c>
      <c r="AC5008" s="10">
        <f t="shared" si="1854"/>
        <v>-0.2107846867393863</v>
      </c>
      <c r="AD5008" s="13">
        <f t="shared" si="1855"/>
        <v>-408515.65420362737</v>
      </c>
      <c r="AE5008" s="13">
        <f t="shared" si="1846"/>
        <v>-210784.68673938629</v>
      </c>
      <c r="AF5008" s="13"/>
      <c r="AG5008" s="2">
        <f t="shared" si="1871"/>
        <v>42116</v>
      </c>
      <c r="AH5008" s="3">
        <f t="shared" si="1847"/>
        <v>-2724.06608363749</v>
      </c>
      <c r="AI5008" s="3">
        <f t="shared" si="1848"/>
        <v>-1405.5554791805007</v>
      </c>
      <c r="AJ5008" s="3">
        <f t="shared" si="1856"/>
        <v>788143.42709393823</v>
      </c>
      <c r="AK5008" s="3">
        <f t="shared" si="1872"/>
        <v>606363.20563766139</v>
      </c>
    </row>
    <row r="5009" spans="2:37" x14ac:dyDescent="0.2">
      <c r="B5009" s="2">
        <v>42117</v>
      </c>
      <c r="C5009" s="1">
        <v>436.2</v>
      </c>
      <c r="D5009" s="1">
        <f t="shared" si="1857"/>
        <v>17</v>
      </c>
      <c r="E5009" s="1" t="b">
        <f t="shared" si="1858"/>
        <v>0</v>
      </c>
      <c r="F5009" s="6">
        <f t="shared" si="1859"/>
        <v>-2.0628481056184089E-4</v>
      </c>
      <c r="G5009" s="8">
        <f t="shared" si="1860"/>
        <v>-8.593534393490659E-4</v>
      </c>
      <c r="H5009" s="8">
        <f t="shared" si="1861"/>
        <v>-1.0200336268009153E-3</v>
      </c>
      <c r="I5009" s="8">
        <f t="shared" si="1862"/>
        <v>-8.2716468669259821E-4</v>
      </c>
      <c r="J5009" s="6">
        <f t="shared" si="1863"/>
        <v>1.0777187741367318E-3</v>
      </c>
      <c r="K5009" s="6">
        <f t="shared" si="1864"/>
        <v>7.1859433399316963E-4</v>
      </c>
      <c r="L5009" s="6">
        <f t="shared" si="1865"/>
        <v>5.0154751610410094E-4</v>
      </c>
      <c r="M5009" s="9">
        <f t="shared" si="1866"/>
        <v>-0.7973818958822726</v>
      </c>
      <c r="N5009" s="9">
        <f t="shared" si="1867"/>
        <v>-1</v>
      </c>
      <c r="O5009" s="9">
        <f t="shared" si="1868"/>
        <v>-1</v>
      </c>
      <c r="P5009" s="9">
        <f t="shared" si="1869"/>
        <v>-0.93246063196075746</v>
      </c>
      <c r="Q5009" s="10">
        <f t="shared" si="1870"/>
        <v>0.19178979813688637</v>
      </c>
      <c r="R5009" s="10">
        <f t="shared" si="1842"/>
        <v>0.41712333386420014</v>
      </c>
      <c r="S5009" s="10">
        <f>_xlfn.PERCENTILE.INC($R$1519:R5009,0.75)</f>
        <v>0.82926654347878226</v>
      </c>
      <c r="T5009" s="10">
        <f t="shared" si="1843"/>
        <v>0.82926654347878226</v>
      </c>
      <c r="U5009" s="11">
        <f t="shared" si="1849"/>
        <v>0.41712333386420014</v>
      </c>
      <c r="V5009" s="10">
        <f t="shared" si="1844"/>
        <v>-1</v>
      </c>
      <c r="W5009" s="10">
        <f t="shared" si="1845"/>
        <v>0.4085156542036274</v>
      </c>
      <c r="X5009" s="10">
        <f t="shared" si="1850"/>
        <v>0.52140416733025019</v>
      </c>
      <c r="Y5009" s="10">
        <f>_xlfn.PERCENTILE.INC($X$1519:X5009,0.75)</f>
        <v>1.0365831793484777</v>
      </c>
      <c r="Z5009" s="10">
        <f t="shared" si="1851"/>
        <v>1.0365831793484777</v>
      </c>
      <c r="AA5009" s="10">
        <f t="shared" si="1852"/>
        <v>0.51597701231375392</v>
      </c>
      <c r="AB5009" s="10">
        <f t="shared" si="1853"/>
        <v>-0.4085156542036274</v>
      </c>
      <c r="AC5009" s="10">
        <f t="shared" si="1854"/>
        <v>-0.2107846867393863</v>
      </c>
      <c r="AD5009" s="13">
        <f t="shared" si="1855"/>
        <v>-408515.65420362737</v>
      </c>
      <c r="AE5009" s="13">
        <f t="shared" si="1846"/>
        <v>-210784.68673938629</v>
      </c>
      <c r="AF5009" s="13"/>
      <c r="AG5009" s="2">
        <f t="shared" si="1871"/>
        <v>42117</v>
      </c>
      <c r="AH5009" s="3">
        <f t="shared" si="1847"/>
        <v>84.270574338941771</v>
      </c>
      <c r="AI5009" s="3">
        <f t="shared" si="1848"/>
        <v>43.481679173371276</v>
      </c>
      <c r="AJ5009" s="3">
        <f t="shared" si="1856"/>
        <v>788227.69766827719</v>
      </c>
      <c r="AK5009" s="3">
        <f t="shared" si="1872"/>
        <v>606406.68731683481</v>
      </c>
    </row>
    <row r="5010" spans="2:37" x14ac:dyDescent="0.2">
      <c r="B5010" s="2">
        <v>42118</v>
      </c>
      <c r="C5010" s="1">
        <v>442.13</v>
      </c>
      <c r="D5010" s="1">
        <f t="shared" si="1857"/>
        <v>17</v>
      </c>
      <c r="E5010" s="1" t="b">
        <f t="shared" si="1858"/>
        <v>0</v>
      </c>
      <c r="F5010" s="6">
        <f t="shared" si="1859"/>
        <v>1.3594681338835457E-2</v>
      </c>
      <c r="G5010" s="8">
        <f t="shared" si="1860"/>
        <v>-5.0887291286741301E-4</v>
      </c>
      <c r="H5010" s="8">
        <f t="shared" si="1861"/>
        <v>-8.1691627641910256E-4</v>
      </c>
      <c r="I5010" s="8">
        <f t="shared" si="1862"/>
        <v>-7.3095433481470398E-4</v>
      </c>
      <c r="J5010" s="6">
        <f t="shared" si="1863"/>
        <v>1.0777746785494849E-3</v>
      </c>
      <c r="K5010" s="6">
        <f t="shared" si="1864"/>
        <v>7.188270787057572E-4</v>
      </c>
      <c r="L5010" s="6">
        <f t="shared" si="1865"/>
        <v>5.0127705237201791E-4</v>
      </c>
      <c r="M5010" s="9">
        <f t="shared" si="1866"/>
        <v>-0.47215148304678661</v>
      </c>
      <c r="N5010" s="9">
        <f t="shared" si="1867"/>
        <v>-1</v>
      </c>
      <c r="O5010" s="9">
        <f t="shared" si="1868"/>
        <v>-1</v>
      </c>
      <c r="P5010" s="9">
        <f t="shared" si="1869"/>
        <v>-0.82405049434892896</v>
      </c>
      <c r="Q5010" s="10">
        <f t="shared" si="1870"/>
        <v>0.19229914505870893</v>
      </c>
      <c r="R5010" s="10">
        <f t="shared" si="1842"/>
        <v>0.416018490230812</v>
      </c>
      <c r="S5010" s="10">
        <f>_xlfn.PERCENTILE.INC($R$1519:R5010,0.75)</f>
        <v>0.82925256020816163</v>
      </c>
      <c r="T5010" s="10">
        <f t="shared" si="1843"/>
        <v>0.82925256020816163</v>
      </c>
      <c r="U5010" s="11">
        <f t="shared" si="1849"/>
        <v>0.416018490230812</v>
      </c>
      <c r="V5010" s="10">
        <f t="shared" si="1844"/>
        <v>-1</v>
      </c>
      <c r="W5010" s="10">
        <f t="shared" si="1845"/>
        <v>0.4085156542036274</v>
      </c>
      <c r="X5010" s="10">
        <f t="shared" si="1850"/>
        <v>0.52002311278851499</v>
      </c>
      <c r="Y5010" s="10">
        <f>_xlfn.PERCENTILE.INC($X$1519:X5010,0.75)</f>
        <v>1.036565700260202</v>
      </c>
      <c r="Z5010" s="10">
        <f t="shared" si="1851"/>
        <v>1.036565700260202</v>
      </c>
      <c r="AA5010" s="10">
        <f t="shared" si="1852"/>
        <v>0.51597701231375392</v>
      </c>
      <c r="AB5010" s="10">
        <f t="shared" si="1853"/>
        <v>-0.4085156542036274</v>
      </c>
      <c r="AC5010" s="10">
        <f t="shared" si="1854"/>
        <v>-0.2107846867393863</v>
      </c>
      <c r="AD5010" s="13">
        <f t="shared" si="1855"/>
        <v>-408515.65420362737</v>
      </c>
      <c r="AE5010" s="13">
        <f t="shared" si="1846"/>
        <v>-210784.68673938629</v>
      </c>
      <c r="AF5010" s="13"/>
      <c r="AG5010" s="2">
        <f t="shared" si="1871"/>
        <v>42118</v>
      </c>
      <c r="AH5010" s="3">
        <f t="shared" si="1847"/>
        <v>-5553.6401408242118</v>
      </c>
      <c r="AI5010" s="3">
        <f t="shared" si="1848"/>
        <v>-2865.5506473282126</v>
      </c>
      <c r="AJ5010" s="3">
        <f t="shared" si="1856"/>
        <v>782674.05752745294</v>
      </c>
      <c r="AK5010" s="3">
        <f t="shared" si="1872"/>
        <v>603541.13666950655</v>
      </c>
    </row>
    <row r="5011" spans="2:37" x14ac:dyDescent="0.2">
      <c r="B5011" s="2">
        <v>42121</v>
      </c>
      <c r="C5011" s="1">
        <v>450.17</v>
      </c>
      <c r="D5011" s="1">
        <f t="shared" si="1857"/>
        <v>18</v>
      </c>
      <c r="E5011" s="1" t="b">
        <f t="shared" si="1858"/>
        <v>1</v>
      </c>
      <c r="F5011" s="6">
        <f t="shared" si="1859"/>
        <v>1.8184696808630996E-2</v>
      </c>
      <c r="G5011" s="8">
        <f t="shared" si="1860"/>
        <v>-7.4016505128120624E-5</v>
      </c>
      <c r="H5011" s="8">
        <f t="shared" si="1861"/>
        <v>-6.5222749909432285E-4</v>
      </c>
      <c r="I5011" s="8">
        <f t="shared" si="1862"/>
        <v>-6.0497672921836236E-4</v>
      </c>
      <c r="J5011" s="6">
        <f t="shared" si="1863"/>
        <v>1.0777688621395616E-3</v>
      </c>
      <c r="K5011" s="6">
        <f t="shared" si="1864"/>
        <v>7.1896785328178739E-4</v>
      </c>
      <c r="L5011" s="6">
        <f t="shared" si="1865"/>
        <v>5.0095815278200756E-4</v>
      </c>
      <c r="M5011" s="9">
        <f t="shared" si="1866"/>
        <v>-6.8675675952620113E-2</v>
      </c>
      <c r="N5011" s="9">
        <f t="shared" si="1867"/>
        <v>-0.90717199123323422</v>
      </c>
      <c r="O5011" s="9">
        <f t="shared" si="1868"/>
        <v>-1</v>
      </c>
      <c r="P5011" s="9">
        <f t="shared" si="1869"/>
        <v>-0.65861588906195145</v>
      </c>
      <c r="Q5011" s="10">
        <f t="shared" si="1870"/>
        <v>0.19626906414677059</v>
      </c>
      <c r="R5011" s="10">
        <f t="shared" si="1842"/>
        <v>0.40760371660087891</v>
      </c>
      <c r="S5011" s="10">
        <f>_xlfn.PERCENTILE.INC($R$1519:R5011,0.75)</f>
        <v>0.82923857693754111</v>
      </c>
      <c r="T5011" s="10">
        <f t="shared" si="1843"/>
        <v>0.82923857693754111</v>
      </c>
      <c r="U5011" s="11">
        <f t="shared" si="1849"/>
        <v>0.40760371660087891</v>
      </c>
      <c r="V5011" s="10">
        <f t="shared" si="1844"/>
        <v>-0.82405049434892896</v>
      </c>
      <c r="W5011" s="10">
        <f t="shared" si="1845"/>
        <v>0.416018490230812</v>
      </c>
      <c r="X5011" s="10">
        <f t="shared" si="1850"/>
        <v>0.50950464575109866</v>
      </c>
      <c r="Y5011" s="10">
        <f>_xlfn.PERCENTILE.INC($X$1519:X5011,0.75)</f>
        <v>1.0365482211719264</v>
      </c>
      <c r="Z5011" s="10">
        <f t="shared" si="1851"/>
        <v>1.0365482211719264</v>
      </c>
      <c r="AA5011" s="10">
        <f t="shared" si="1852"/>
        <v>0.50950464575109866</v>
      </c>
      <c r="AB5011" s="10">
        <f t="shared" si="1853"/>
        <v>-0.3428202425329957</v>
      </c>
      <c r="AC5011" s="10">
        <f t="shared" si="1854"/>
        <v>-0.1746685062280797</v>
      </c>
      <c r="AD5011" s="13">
        <f t="shared" si="1855"/>
        <v>-342820.2425329957</v>
      </c>
      <c r="AE5011" s="13">
        <f t="shared" si="1846"/>
        <v>-174668.5062280797</v>
      </c>
      <c r="AF5011" s="13"/>
      <c r="AG5011" s="2">
        <f t="shared" si="1871"/>
        <v>42121</v>
      </c>
      <c r="AH5011" s="3">
        <f t="shared" si="1847"/>
        <v>-7428.7333132725062</v>
      </c>
      <c r="AI5011" s="3">
        <f t="shared" si="1848"/>
        <v>-3833.0556202580019</v>
      </c>
      <c r="AJ5011" s="3">
        <f t="shared" si="1856"/>
        <v>775245.32421418047</v>
      </c>
      <c r="AK5011" s="3">
        <f t="shared" si="1872"/>
        <v>599708.08104924858</v>
      </c>
    </row>
    <row r="5012" spans="2:37" x14ac:dyDescent="0.2">
      <c r="B5012" s="2">
        <v>42122</v>
      </c>
      <c r="C5012" s="1">
        <v>451.82</v>
      </c>
      <c r="D5012" s="1">
        <f t="shared" si="1857"/>
        <v>18</v>
      </c>
      <c r="E5012" s="1" t="b">
        <f t="shared" si="1858"/>
        <v>0</v>
      </c>
      <c r="F5012" s="6">
        <f t="shared" si="1859"/>
        <v>3.6652820045759427E-3</v>
      </c>
      <c r="G5012" s="8">
        <f t="shared" si="1860"/>
        <v>-9.8377483015321733E-5</v>
      </c>
      <c r="H5012" s="8">
        <f t="shared" si="1861"/>
        <v>-5.6775481614907948E-4</v>
      </c>
      <c r="I5012" s="8">
        <f t="shared" si="1862"/>
        <v>-5.8316331431995877E-4</v>
      </c>
      <c r="J5012" s="6">
        <f t="shared" si="1863"/>
        <v>1.0777265480737908E-3</v>
      </c>
      <c r="K5012" s="6">
        <f t="shared" si="1864"/>
        <v>7.1902455195078843E-4</v>
      </c>
      <c r="L5012" s="6">
        <f t="shared" si="1865"/>
        <v>5.0048480880336612E-4</v>
      </c>
      <c r="M5012" s="9">
        <f t="shared" si="1866"/>
        <v>-9.1282415925589624E-2</v>
      </c>
      <c r="N5012" s="9">
        <f t="shared" si="1867"/>
        <v>-0.78961812167429002</v>
      </c>
      <c r="O5012" s="9">
        <f t="shared" si="1868"/>
        <v>-1</v>
      </c>
      <c r="P5012" s="9">
        <f t="shared" si="1869"/>
        <v>-0.62696684586662654</v>
      </c>
      <c r="Q5012" s="10">
        <f t="shared" si="1870"/>
        <v>0.1964549625226458</v>
      </c>
      <c r="R5012" s="10">
        <f t="shared" si="1842"/>
        <v>0.40721801563438859</v>
      </c>
      <c r="S5012" s="10">
        <f>_xlfn.PERCENTILE.INC($R$1519:R5012,0.75)</f>
        <v>0.82919277079297515</v>
      </c>
      <c r="T5012" s="10">
        <f t="shared" si="1843"/>
        <v>0.82919277079297515</v>
      </c>
      <c r="U5012" s="11">
        <f t="shared" si="1849"/>
        <v>0.40721801563438859</v>
      </c>
      <c r="V5012" s="10">
        <f t="shared" si="1844"/>
        <v>-0.82405049434892896</v>
      </c>
      <c r="W5012" s="10">
        <f t="shared" si="1845"/>
        <v>0.416018490230812</v>
      </c>
      <c r="X5012" s="10">
        <f t="shared" si="1850"/>
        <v>0.50902251954298572</v>
      </c>
      <c r="Y5012" s="10">
        <f>_xlfn.PERCENTILE.INC($X$1519:X5012,0.75)</f>
        <v>1.0364909634912189</v>
      </c>
      <c r="Z5012" s="10">
        <f t="shared" si="1851"/>
        <v>1.0364909634912189</v>
      </c>
      <c r="AA5012" s="10">
        <f t="shared" si="1852"/>
        <v>0.50950464575109866</v>
      </c>
      <c r="AB5012" s="10">
        <f t="shared" si="1853"/>
        <v>-0.3428202425329957</v>
      </c>
      <c r="AC5012" s="10">
        <f t="shared" si="1854"/>
        <v>-0.1746685062280797</v>
      </c>
      <c r="AD5012" s="13">
        <f t="shared" si="1855"/>
        <v>-342820.2425329957</v>
      </c>
      <c r="AE5012" s="13">
        <f t="shared" si="1846"/>
        <v>-174668.5062280797</v>
      </c>
      <c r="AF5012" s="13"/>
      <c r="AG5012" s="2">
        <f t="shared" si="1871"/>
        <v>42122</v>
      </c>
      <c r="AH5012" s="3">
        <f t="shared" si="1847"/>
        <v>-1256.5328657605494</v>
      </c>
      <c r="AI5012" s="3">
        <f t="shared" si="1848"/>
        <v>-640.20933264394148</v>
      </c>
      <c r="AJ5012" s="3">
        <f t="shared" si="1856"/>
        <v>773988.79134841997</v>
      </c>
      <c r="AK5012" s="3">
        <f t="shared" si="1872"/>
        <v>599067.87171660468</v>
      </c>
    </row>
    <row r="5013" spans="2:37" x14ac:dyDescent="0.2">
      <c r="B5013" s="2">
        <v>42123</v>
      </c>
      <c r="C5013" s="1">
        <v>448.56</v>
      </c>
      <c r="D5013" s="1">
        <f t="shared" si="1857"/>
        <v>18</v>
      </c>
      <c r="E5013" s="1" t="b">
        <f t="shared" si="1858"/>
        <v>0</v>
      </c>
      <c r="F5013" s="6">
        <f t="shared" si="1859"/>
        <v>-7.2152627152405335E-3</v>
      </c>
      <c r="G5013" s="8">
        <f t="shared" si="1860"/>
        <v>-3.9075551543899867E-4</v>
      </c>
      <c r="H5013" s="8">
        <f t="shared" si="1861"/>
        <v>-6.7480575935102564E-4</v>
      </c>
      <c r="I5013" s="8">
        <f t="shared" si="1862"/>
        <v>-6.2943995594709479E-4</v>
      </c>
      <c r="J5013" s="6">
        <f t="shared" si="1863"/>
        <v>1.077737172418208E-3</v>
      </c>
      <c r="K5013" s="6">
        <f t="shared" si="1864"/>
        <v>7.1917136488518771E-4</v>
      </c>
      <c r="L5013" s="6">
        <f t="shared" si="1865"/>
        <v>5.0005935966227876E-4</v>
      </c>
      <c r="M5013" s="9">
        <f t="shared" si="1866"/>
        <v>-0.3625703236738399</v>
      </c>
      <c r="N5013" s="9">
        <f t="shared" si="1867"/>
        <v>-0.93831010562935191</v>
      </c>
      <c r="O5013" s="9">
        <f t="shared" si="1868"/>
        <v>-1</v>
      </c>
      <c r="P5013" s="9">
        <f t="shared" si="1869"/>
        <v>-0.76696014310106397</v>
      </c>
      <c r="Q5013" s="10">
        <f t="shared" si="1870"/>
        <v>0.18709844769661935</v>
      </c>
      <c r="R5013" s="10">
        <f t="shared" si="1842"/>
        <v>0.42758238234942614</v>
      </c>
      <c r="S5013" s="10">
        <f>_xlfn.PERCENTILE.INC($R$1519:R5013,0.75)</f>
        <v>0.82914696464840931</v>
      </c>
      <c r="T5013" s="10">
        <f t="shared" si="1843"/>
        <v>0.82914696464840931</v>
      </c>
      <c r="U5013" s="11">
        <f t="shared" si="1849"/>
        <v>0.42758238234942614</v>
      </c>
      <c r="V5013" s="10">
        <f t="shared" si="1844"/>
        <v>-0.82405049434892896</v>
      </c>
      <c r="W5013" s="10">
        <f t="shared" si="1845"/>
        <v>0.416018490230812</v>
      </c>
      <c r="X5013" s="10">
        <f t="shared" si="1850"/>
        <v>0.53447797793678264</v>
      </c>
      <c r="Y5013" s="10">
        <f>_xlfn.PERCENTILE.INC($X$1519:X5013,0.75)</f>
        <v>1.0364337058105115</v>
      </c>
      <c r="Z5013" s="10">
        <f t="shared" si="1851"/>
        <v>1.0364337058105115</v>
      </c>
      <c r="AA5013" s="10">
        <f t="shared" si="1852"/>
        <v>0.50950464575109866</v>
      </c>
      <c r="AB5013" s="10">
        <f t="shared" si="1853"/>
        <v>-0.3428202425329957</v>
      </c>
      <c r="AC5013" s="10">
        <f t="shared" si="1854"/>
        <v>-0.1746685062280797</v>
      </c>
      <c r="AD5013" s="13">
        <f t="shared" si="1855"/>
        <v>-342820.2425329957</v>
      </c>
      <c r="AE5013" s="13">
        <f t="shared" si="1846"/>
        <v>-174668.5062280797</v>
      </c>
      <c r="AF5013" s="13"/>
      <c r="AG5013" s="2">
        <f t="shared" si="1871"/>
        <v>42123</v>
      </c>
      <c r="AH5013" s="3">
        <f t="shared" si="1847"/>
        <v>2473.5381139780407</v>
      </c>
      <c r="AI5013" s="3">
        <f t="shared" si="1848"/>
        <v>1260.2791605142224</v>
      </c>
      <c r="AJ5013" s="3">
        <f t="shared" si="1856"/>
        <v>776462.32946239796</v>
      </c>
      <c r="AK5013" s="3">
        <f t="shared" si="1872"/>
        <v>600328.15087711893</v>
      </c>
    </row>
    <row r="5014" spans="2:37" x14ac:dyDescent="0.2">
      <c r="B5014" s="2">
        <v>42124</v>
      </c>
      <c r="C5014" s="1">
        <v>438.98</v>
      </c>
      <c r="D5014" s="1">
        <f t="shared" si="1857"/>
        <v>18</v>
      </c>
      <c r="E5014" s="1" t="b">
        <f t="shared" si="1858"/>
        <v>0</v>
      </c>
      <c r="F5014" s="6">
        <f t="shared" si="1859"/>
        <v>-2.1357232031389284E-2</v>
      </c>
      <c r="G5014" s="8">
        <f t="shared" si="1860"/>
        <v>-8.0157959252223567E-4</v>
      </c>
      <c r="H5014" s="8">
        <f t="shared" si="1861"/>
        <v>-8.588738520407535E-4</v>
      </c>
      <c r="I5014" s="8">
        <f t="shared" si="1862"/>
        <v>-7.820768470168432E-4</v>
      </c>
      <c r="J5014" s="6">
        <f t="shared" si="1863"/>
        <v>1.0779382728657344E-3</v>
      </c>
      <c r="K5014" s="6">
        <f t="shared" si="1864"/>
        <v>7.1951150232621463E-4</v>
      </c>
      <c r="L5014" s="6">
        <f t="shared" si="1865"/>
        <v>4.9999138887050099E-4</v>
      </c>
      <c r="M5014" s="9">
        <f t="shared" si="1866"/>
        <v>-0.74362290745202864</v>
      </c>
      <c r="N5014" s="9">
        <f t="shared" si="1867"/>
        <v>-1</v>
      </c>
      <c r="O5014" s="9">
        <f t="shared" si="1868"/>
        <v>-1</v>
      </c>
      <c r="P5014" s="9">
        <f t="shared" si="1869"/>
        <v>-0.91454096915067618</v>
      </c>
      <c r="Q5014" s="10">
        <f t="shared" si="1870"/>
        <v>0.19152412190007831</v>
      </c>
      <c r="R5014" s="10">
        <f t="shared" si="1842"/>
        <v>0.41770195423079653</v>
      </c>
      <c r="S5014" s="10">
        <f>_xlfn.PERCENTILE.INC($R$1519:R5014,0.75)</f>
        <v>0.82910115850384347</v>
      </c>
      <c r="T5014" s="10">
        <f t="shared" si="1843"/>
        <v>0.82910115850384347</v>
      </c>
      <c r="U5014" s="11">
        <f t="shared" si="1849"/>
        <v>0.41770195423079653</v>
      </c>
      <c r="V5014" s="10">
        <f t="shared" si="1844"/>
        <v>-0.82405049434892896</v>
      </c>
      <c r="W5014" s="10">
        <f t="shared" si="1845"/>
        <v>0.416018490230812</v>
      </c>
      <c r="X5014" s="10">
        <f t="shared" si="1850"/>
        <v>0.52212744278849565</v>
      </c>
      <c r="Y5014" s="10">
        <f>_xlfn.PERCENTILE.INC($X$1519:X5014,0.75)</f>
        <v>1.0363764481298043</v>
      </c>
      <c r="Z5014" s="10">
        <f t="shared" si="1851"/>
        <v>1.0363764481298043</v>
      </c>
      <c r="AA5014" s="10">
        <f t="shared" si="1852"/>
        <v>0.50950464575109866</v>
      </c>
      <c r="AB5014" s="10">
        <f t="shared" si="1853"/>
        <v>-0.3428202425329957</v>
      </c>
      <c r="AC5014" s="10">
        <f t="shared" si="1854"/>
        <v>-0.1746685062280797</v>
      </c>
      <c r="AD5014" s="13">
        <f t="shared" si="1855"/>
        <v>-342820.2425329957</v>
      </c>
      <c r="AE5014" s="13">
        <f t="shared" si="1846"/>
        <v>-174668.5062280797</v>
      </c>
      <c r="AF5014" s="13"/>
      <c r="AG5014" s="2">
        <f t="shared" si="1871"/>
        <v>42124</v>
      </c>
      <c r="AH5014" s="3">
        <f t="shared" si="1847"/>
        <v>7321.6914648343391</v>
      </c>
      <c r="AI5014" s="3">
        <f t="shared" si="1848"/>
        <v>3730.4358160892625</v>
      </c>
      <c r="AJ5014" s="3">
        <f t="shared" si="1856"/>
        <v>783784.02092723234</v>
      </c>
      <c r="AK5014" s="3">
        <f t="shared" si="1872"/>
        <v>604058.5866932082</v>
      </c>
    </row>
    <row r="5015" spans="2:37" x14ac:dyDescent="0.2">
      <c r="B5015" s="2">
        <v>42125</v>
      </c>
      <c r="C5015" s="1">
        <v>436.6</v>
      </c>
      <c r="D5015" s="1">
        <f t="shared" si="1857"/>
        <v>18</v>
      </c>
      <c r="E5015" s="1" t="b">
        <f t="shared" si="1858"/>
        <v>0</v>
      </c>
      <c r="F5015" s="6">
        <f t="shared" si="1859"/>
        <v>-5.4216593011070513E-3</v>
      </c>
      <c r="G5015" s="8">
        <f t="shared" si="1860"/>
        <v>-8.8089965532036176E-4</v>
      </c>
      <c r="H5015" s="8">
        <f t="shared" si="1861"/>
        <v>-8.6042667970471576E-4</v>
      </c>
      <c r="I5015" s="8">
        <f t="shared" si="1862"/>
        <v>-8.0364656547196242E-4</v>
      </c>
      <c r="J5015" s="6">
        <f t="shared" si="1863"/>
        <v>1.0781858838421852E-3</v>
      </c>
      <c r="K5015" s="6">
        <f t="shared" si="1864"/>
        <v>7.1988444339820656E-4</v>
      </c>
      <c r="L5015" s="6">
        <f t="shared" si="1865"/>
        <v>5.0003409828654536E-4</v>
      </c>
      <c r="M5015" s="9">
        <f t="shared" si="1866"/>
        <v>-0.81702020822348265</v>
      </c>
      <c r="N5015" s="9">
        <f t="shared" si="1867"/>
        <v>-1</v>
      </c>
      <c r="O5015" s="9">
        <f t="shared" si="1868"/>
        <v>-1</v>
      </c>
      <c r="P5015" s="9">
        <f t="shared" si="1869"/>
        <v>-0.93900673607449425</v>
      </c>
      <c r="Q5015" s="10">
        <f t="shared" si="1870"/>
        <v>0.19170481948701842</v>
      </c>
      <c r="R5015" s="10">
        <f t="shared" si="1842"/>
        <v>0.41730823572444053</v>
      </c>
      <c r="S5015" s="10">
        <f>_xlfn.PERCENTILE.INC($R$1519:R5015,0.75)</f>
        <v>0.82905535235927752</v>
      </c>
      <c r="T5015" s="10">
        <f t="shared" si="1843"/>
        <v>0.82905535235927752</v>
      </c>
      <c r="U5015" s="11">
        <f t="shared" si="1849"/>
        <v>0.41730823572444053</v>
      </c>
      <c r="V5015" s="10">
        <f t="shared" si="1844"/>
        <v>-0.82405049434892896</v>
      </c>
      <c r="W5015" s="10">
        <f t="shared" si="1845"/>
        <v>0.416018490230812</v>
      </c>
      <c r="X5015" s="10">
        <f t="shared" si="1850"/>
        <v>0.5216352946555507</v>
      </c>
      <c r="Y5015" s="10">
        <f>_xlfn.PERCENTILE.INC($X$1519:X5015,0.75)</f>
        <v>1.0363191904490969</v>
      </c>
      <c r="Z5015" s="10">
        <f t="shared" si="1851"/>
        <v>1.0363191904490969</v>
      </c>
      <c r="AA5015" s="10">
        <f t="shared" si="1852"/>
        <v>0.50950464575109866</v>
      </c>
      <c r="AB5015" s="10">
        <f t="shared" si="1853"/>
        <v>-0.3428202425329957</v>
      </c>
      <c r="AC5015" s="10">
        <f t="shared" si="1854"/>
        <v>-0.1746685062280797</v>
      </c>
      <c r="AD5015" s="13">
        <f t="shared" si="1855"/>
        <v>-342820.2425329957</v>
      </c>
      <c r="AE5015" s="13">
        <f t="shared" si="1846"/>
        <v>-174668.5062280797</v>
      </c>
      <c r="AF5015" s="13"/>
      <c r="AG5015" s="2">
        <f t="shared" si="1871"/>
        <v>42125</v>
      </c>
      <c r="AH5015" s="3">
        <f t="shared" si="1847"/>
        <v>1858.6545565367912</v>
      </c>
      <c r="AI5015" s="3">
        <f t="shared" si="1848"/>
        <v>946.99313140194317</v>
      </c>
      <c r="AJ5015" s="3">
        <f t="shared" si="1856"/>
        <v>785642.67548376916</v>
      </c>
      <c r="AK5015" s="3">
        <f t="shared" si="1872"/>
        <v>605005.57982461015</v>
      </c>
    </row>
    <row r="5016" spans="2:37" x14ac:dyDescent="0.2">
      <c r="B5016" s="2">
        <v>42129</v>
      </c>
      <c r="C5016" s="1">
        <v>431.78</v>
      </c>
      <c r="D5016" s="1">
        <f t="shared" si="1857"/>
        <v>19</v>
      </c>
      <c r="E5016" s="1" t="b">
        <f t="shared" si="1858"/>
        <v>1</v>
      </c>
      <c r="F5016" s="6">
        <f t="shared" si="1859"/>
        <v>-1.1039853412734835E-2</v>
      </c>
      <c r="G5016" s="8">
        <f t="shared" si="1860"/>
        <v>-1.235586694946544E-3</v>
      </c>
      <c r="H5016" s="8">
        <f t="shared" si="1861"/>
        <v>-1.0256004363474662E-3</v>
      </c>
      <c r="I5016" s="8">
        <f t="shared" si="1862"/>
        <v>-8.6284751067402339E-4</v>
      </c>
      <c r="J5016" s="6">
        <f t="shared" si="1863"/>
        <v>1.0786801450277151E-3</v>
      </c>
      <c r="K5016" s="6">
        <f t="shared" si="1864"/>
        <v>7.2040482060778171E-4</v>
      </c>
      <c r="L5016" s="6">
        <f t="shared" si="1865"/>
        <v>5.0007940459011711E-4</v>
      </c>
      <c r="M5016" s="9">
        <f t="shared" si="1866"/>
        <v>-1</v>
      </c>
      <c r="N5016" s="9">
        <f t="shared" si="1867"/>
        <v>-1</v>
      </c>
      <c r="O5016" s="9">
        <f t="shared" si="1868"/>
        <v>-1</v>
      </c>
      <c r="P5016" s="9">
        <f t="shared" si="1869"/>
        <v>-1</v>
      </c>
      <c r="Q5016" s="10">
        <f t="shared" si="1870"/>
        <v>0.19198456787851512</v>
      </c>
      <c r="R5016" s="10">
        <f t="shared" si="1842"/>
        <v>0.41670015920562309</v>
      </c>
      <c r="S5016" s="10">
        <f>_xlfn.PERCENTILE.INC($R$1519:R5016,0.75)</f>
        <v>0.82905503656716117</v>
      </c>
      <c r="T5016" s="10">
        <f t="shared" si="1843"/>
        <v>0.82905503656716117</v>
      </c>
      <c r="U5016" s="11">
        <f t="shared" si="1849"/>
        <v>0.41670015920562309</v>
      </c>
      <c r="V5016" s="10">
        <f t="shared" si="1844"/>
        <v>-0.93900673607449425</v>
      </c>
      <c r="W5016" s="10">
        <f t="shared" si="1845"/>
        <v>0.41730823572444053</v>
      </c>
      <c r="X5016" s="10">
        <f t="shared" si="1850"/>
        <v>0.52087519900702883</v>
      </c>
      <c r="Y5016" s="10">
        <f>_xlfn.PERCENTILE.INC($X$1519:X5016,0.75)</f>
        <v>1.0363187957089515</v>
      </c>
      <c r="Z5016" s="10">
        <f t="shared" si="1851"/>
        <v>1.0363187957089515</v>
      </c>
      <c r="AA5016" s="10">
        <f t="shared" si="1852"/>
        <v>0.52087519900702883</v>
      </c>
      <c r="AB5016" s="10">
        <f t="shared" si="1853"/>
        <v>-0.39185524436461255</v>
      </c>
      <c r="AC5016" s="10">
        <f t="shared" si="1854"/>
        <v>-0.20410767839036548</v>
      </c>
      <c r="AD5016" s="13">
        <f t="shared" si="1855"/>
        <v>-391855.24436461256</v>
      </c>
      <c r="AE5016" s="13">
        <f t="shared" si="1846"/>
        <v>-204107.67839036547</v>
      </c>
      <c r="AF5016" s="13"/>
      <c r="AG5016" s="2">
        <f t="shared" si="1871"/>
        <v>42129</v>
      </c>
      <c r="AH5016" s="3">
        <f t="shared" si="1847"/>
        <v>3784.6852244824763</v>
      </c>
      <c r="AI5016" s="3">
        <f t="shared" si="1848"/>
        <v>1928.3147045793614</v>
      </c>
      <c r="AJ5016" s="3">
        <f t="shared" si="1856"/>
        <v>789427.3607082516</v>
      </c>
      <c r="AK5016" s="3">
        <f t="shared" si="1872"/>
        <v>606933.89452918957</v>
      </c>
    </row>
    <row r="5017" spans="2:37" x14ac:dyDescent="0.2">
      <c r="B5017" s="2">
        <v>42130</v>
      </c>
      <c r="C5017" s="1">
        <v>434.45</v>
      </c>
      <c r="D5017" s="1">
        <f t="shared" si="1857"/>
        <v>19</v>
      </c>
      <c r="E5017" s="1" t="b">
        <f t="shared" si="1858"/>
        <v>0</v>
      </c>
      <c r="F5017" s="6">
        <f t="shared" si="1859"/>
        <v>6.1837046644124261E-3</v>
      </c>
      <c r="G5017" s="8">
        <f t="shared" si="1860"/>
        <v>-1.0042116418940833E-3</v>
      </c>
      <c r="H5017" s="8">
        <f t="shared" si="1861"/>
        <v>-9.2014072532106347E-4</v>
      </c>
      <c r="I5017" s="8">
        <f t="shared" si="1862"/>
        <v>-8.3905852251077722E-4</v>
      </c>
      <c r="J5017" s="6">
        <f t="shared" si="1863"/>
        <v>1.0789627658285064E-3</v>
      </c>
      <c r="K5017" s="6">
        <f t="shared" si="1864"/>
        <v>7.2078476792757562E-4</v>
      </c>
      <c r="L5017" s="6">
        <f t="shared" si="1865"/>
        <v>5.0003684995996703E-4</v>
      </c>
      <c r="M5017" s="9">
        <f t="shared" si="1866"/>
        <v>-0.93071945918631982</v>
      </c>
      <c r="N5017" s="9">
        <f t="shared" si="1867"/>
        <v>-1</v>
      </c>
      <c r="O5017" s="9">
        <f t="shared" si="1868"/>
        <v>-1</v>
      </c>
      <c r="P5017" s="9">
        <f t="shared" si="1869"/>
        <v>-0.97690648639543998</v>
      </c>
      <c r="Q5017" s="10">
        <f t="shared" si="1870"/>
        <v>0.19254730465459785</v>
      </c>
      <c r="R5017" s="10">
        <f t="shared" si="1842"/>
        <v>0.41548231559776172</v>
      </c>
      <c r="S5017" s="10">
        <f>_xlfn.PERCENTILE.INC($R$1519:R5017,0.75)</f>
        <v>0.82905472077504483</v>
      </c>
      <c r="T5017" s="10">
        <f t="shared" si="1843"/>
        <v>0.82905472077504483</v>
      </c>
      <c r="U5017" s="11">
        <f t="shared" si="1849"/>
        <v>0.41548231559776172</v>
      </c>
      <c r="V5017" s="10">
        <f t="shared" si="1844"/>
        <v>-0.93900673607449425</v>
      </c>
      <c r="W5017" s="10">
        <f t="shared" si="1845"/>
        <v>0.41730823572444053</v>
      </c>
      <c r="X5017" s="10">
        <f t="shared" si="1850"/>
        <v>0.51935289449720223</v>
      </c>
      <c r="Y5017" s="10">
        <f>_xlfn.PERCENTILE.INC($X$1519:X5017,0.75)</f>
        <v>1.0363184009688062</v>
      </c>
      <c r="Z5017" s="10">
        <f t="shared" si="1851"/>
        <v>1.0363184009688062</v>
      </c>
      <c r="AA5017" s="10">
        <f t="shared" si="1852"/>
        <v>0.52087519900702883</v>
      </c>
      <c r="AB5017" s="10">
        <f t="shared" si="1853"/>
        <v>-0.39185524436461255</v>
      </c>
      <c r="AC5017" s="10">
        <f t="shared" si="1854"/>
        <v>-0.20410767839036548</v>
      </c>
      <c r="AD5017" s="13">
        <f t="shared" si="1855"/>
        <v>-391855.24436461256</v>
      </c>
      <c r="AE5017" s="13">
        <f t="shared" si="1846"/>
        <v>-204107.67839036547</v>
      </c>
      <c r="AF5017" s="13"/>
      <c r="AG5017" s="2">
        <f t="shared" si="1871"/>
        <v>42130</v>
      </c>
      <c r="AH5017" s="3">
        <f t="shared" si="1847"/>
        <v>-2423.117102351926</v>
      </c>
      <c r="AI5017" s="3">
        <f t="shared" si="1848"/>
        <v>-1262.1416029048944</v>
      </c>
      <c r="AJ5017" s="3">
        <f t="shared" si="1856"/>
        <v>787004.24360589962</v>
      </c>
      <c r="AK5017" s="3">
        <f t="shared" si="1872"/>
        <v>605671.75292628468</v>
      </c>
    </row>
    <row r="5018" spans="2:37" x14ac:dyDescent="0.2">
      <c r="B5018" s="2">
        <v>42131</v>
      </c>
      <c r="C5018" s="1">
        <v>432.28</v>
      </c>
      <c r="D5018" s="1">
        <f t="shared" si="1857"/>
        <v>19</v>
      </c>
      <c r="E5018" s="1" t="b">
        <f t="shared" si="1858"/>
        <v>0</v>
      </c>
      <c r="F5018" s="6">
        <f t="shared" si="1859"/>
        <v>-4.9948210380942326E-3</v>
      </c>
      <c r="G5018" s="8">
        <f t="shared" si="1860"/>
        <v>-1.0687467414136225E-3</v>
      </c>
      <c r="H5018" s="8">
        <f t="shared" si="1861"/>
        <v>-9.6814874799326894E-4</v>
      </c>
      <c r="I5018" s="8">
        <f t="shared" si="1862"/>
        <v>-8.5910634776205244E-4</v>
      </c>
      <c r="J5018" s="6">
        <f t="shared" si="1863"/>
        <v>1.0792301618685227E-3</v>
      </c>
      <c r="K5018" s="6">
        <f t="shared" si="1864"/>
        <v>7.2119480448382958E-4</v>
      </c>
      <c r="L5018" s="6">
        <f t="shared" si="1865"/>
        <v>4.9999249203855995E-4</v>
      </c>
      <c r="M5018" s="9">
        <f t="shared" si="1866"/>
        <v>-0.99028620508831056</v>
      </c>
      <c r="N5018" s="9">
        <f t="shared" si="1867"/>
        <v>-1</v>
      </c>
      <c r="O5018" s="9">
        <f t="shared" si="1868"/>
        <v>-1</v>
      </c>
      <c r="P5018" s="9">
        <f t="shared" si="1869"/>
        <v>-0.99676206836277015</v>
      </c>
      <c r="Q5018" s="10">
        <f t="shared" si="1870"/>
        <v>0.19141509896964698</v>
      </c>
      <c r="R5018" s="10">
        <f t="shared" si="1842"/>
        <v>0.4179398617487628</v>
      </c>
      <c r="S5018" s="10">
        <f>_xlfn.PERCENTILE.INC($R$1519:R5018,0.75)</f>
        <v>0.82905440498292848</v>
      </c>
      <c r="T5018" s="10">
        <f t="shared" si="1843"/>
        <v>0.82905440498292848</v>
      </c>
      <c r="U5018" s="11">
        <f t="shared" si="1849"/>
        <v>0.4179398617487628</v>
      </c>
      <c r="V5018" s="10">
        <f t="shared" si="1844"/>
        <v>-0.93900673607449425</v>
      </c>
      <c r="W5018" s="10">
        <f t="shared" si="1845"/>
        <v>0.41730823572444053</v>
      </c>
      <c r="X5018" s="10">
        <f t="shared" si="1850"/>
        <v>0.52242482718595351</v>
      </c>
      <c r="Y5018" s="10">
        <f>_xlfn.PERCENTILE.INC($X$1519:X5018,0.75)</f>
        <v>1.0363180062286608</v>
      </c>
      <c r="Z5018" s="10">
        <f t="shared" si="1851"/>
        <v>1.0363180062286608</v>
      </c>
      <c r="AA5018" s="10">
        <f t="shared" si="1852"/>
        <v>0.52087519900702883</v>
      </c>
      <c r="AB5018" s="10">
        <f t="shared" si="1853"/>
        <v>-0.39185524436461255</v>
      </c>
      <c r="AC5018" s="10">
        <f t="shared" si="1854"/>
        <v>-0.20410767839036548</v>
      </c>
      <c r="AD5018" s="13">
        <f t="shared" si="1855"/>
        <v>-391855.24436461256</v>
      </c>
      <c r="AE5018" s="13">
        <f t="shared" si="1846"/>
        <v>-204107.67839036547</v>
      </c>
      <c r="AF5018" s="13"/>
      <c r="AG5018" s="2">
        <f t="shared" si="1871"/>
        <v>42131</v>
      </c>
      <c r="AH5018" s="3">
        <f t="shared" si="1847"/>
        <v>1957.2468184399233</v>
      </c>
      <c r="AI5018" s="3">
        <f t="shared" si="1848"/>
        <v>1019.481326060769</v>
      </c>
      <c r="AJ5018" s="3">
        <f t="shared" si="1856"/>
        <v>788961.49042433954</v>
      </c>
      <c r="AK5018" s="3">
        <f t="shared" si="1872"/>
        <v>606691.2342523454</v>
      </c>
    </row>
    <row r="5019" spans="2:37" x14ac:dyDescent="0.2">
      <c r="B5019" s="2">
        <v>42132</v>
      </c>
      <c r="C5019" s="1">
        <v>441.56</v>
      </c>
      <c r="D5019" s="1">
        <f t="shared" si="1857"/>
        <v>19</v>
      </c>
      <c r="E5019" s="1" t="b">
        <f t="shared" si="1858"/>
        <v>0</v>
      </c>
      <c r="F5019" s="6">
        <f t="shared" si="1859"/>
        <v>2.1467567317479563E-2</v>
      </c>
      <c r="G5019" s="8">
        <f t="shared" si="1860"/>
        <v>-2.7143056648146419E-4</v>
      </c>
      <c r="H5019" s="8">
        <f t="shared" si="1861"/>
        <v>-6.9107700495791495E-4</v>
      </c>
      <c r="I5019" s="8">
        <f t="shared" si="1862"/>
        <v>-7.2355693288732011E-4</v>
      </c>
      <c r="J5019" s="6">
        <f t="shared" si="1863"/>
        <v>1.0790761245951972E-3</v>
      </c>
      <c r="K5019" s="6">
        <f t="shared" si="1864"/>
        <v>7.2130677590270158E-4</v>
      </c>
      <c r="L5019" s="6">
        <f t="shared" si="1865"/>
        <v>4.9968329197599352E-4</v>
      </c>
      <c r="M5019" s="9">
        <f t="shared" si="1866"/>
        <v>-0.25153977582748221</v>
      </c>
      <c r="N5019" s="9">
        <f t="shared" si="1867"/>
        <v>-0.95809027177520323</v>
      </c>
      <c r="O5019" s="9">
        <f t="shared" si="1868"/>
        <v>-1</v>
      </c>
      <c r="P5019" s="9">
        <f t="shared" si="1869"/>
        <v>-0.73654334920089515</v>
      </c>
      <c r="Q5019" s="10">
        <f t="shared" si="1870"/>
        <v>0.19669740045880135</v>
      </c>
      <c r="R5019" s="10">
        <f t="shared" si="1842"/>
        <v>0.40671610206031245</v>
      </c>
      <c r="S5019" s="10">
        <f>_xlfn.PERCENTILE.INC($R$1519:R5019,0.75)</f>
        <v>0.82905408919081214</v>
      </c>
      <c r="T5019" s="10">
        <f t="shared" si="1843"/>
        <v>0.82905408919081214</v>
      </c>
      <c r="U5019" s="11">
        <f t="shared" si="1849"/>
        <v>0.40671610206031245</v>
      </c>
      <c r="V5019" s="10">
        <f t="shared" si="1844"/>
        <v>-0.93900673607449425</v>
      </c>
      <c r="W5019" s="10">
        <f t="shared" si="1845"/>
        <v>0.41730823572444053</v>
      </c>
      <c r="X5019" s="10">
        <f t="shared" si="1850"/>
        <v>0.50839512757539063</v>
      </c>
      <c r="Y5019" s="10">
        <f>_xlfn.PERCENTILE.INC($X$1519:X5019,0.75)</f>
        <v>1.0363176114885153</v>
      </c>
      <c r="Z5019" s="10">
        <f t="shared" si="1851"/>
        <v>1.0363176114885153</v>
      </c>
      <c r="AA5019" s="10">
        <f t="shared" si="1852"/>
        <v>0.52087519900702883</v>
      </c>
      <c r="AB5019" s="10">
        <f t="shared" si="1853"/>
        <v>-0.39185524436461255</v>
      </c>
      <c r="AC5019" s="10">
        <f t="shared" si="1854"/>
        <v>-0.20410767839036548</v>
      </c>
      <c r="AD5019" s="13">
        <f t="shared" si="1855"/>
        <v>-391855.24436461256</v>
      </c>
      <c r="AE5019" s="13">
        <f t="shared" si="1846"/>
        <v>-204107.67839036547</v>
      </c>
      <c r="AF5019" s="13"/>
      <c r="AG5019" s="2">
        <f t="shared" si="1871"/>
        <v>42132</v>
      </c>
      <c r="AH5019" s="3">
        <f t="shared" si="1847"/>
        <v>-8412.1788371047242</v>
      </c>
      <c r="AI5019" s="3">
        <f t="shared" si="1848"/>
        <v>-4381.6953258596395</v>
      </c>
      <c r="AJ5019" s="3">
        <f t="shared" si="1856"/>
        <v>780549.31158723484</v>
      </c>
      <c r="AK5019" s="3">
        <f t="shared" si="1872"/>
        <v>602309.53892648581</v>
      </c>
    </row>
    <row r="5020" spans="2:37" x14ac:dyDescent="0.2">
      <c r="B5020" s="2">
        <v>42135</v>
      </c>
      <c r="C5020" s="1">
        <v>436.59</v>
      </c>
      <c r="D5020" s="1">
        <f t="shared" si="1857"/>
        <v>20</v>
      </c>
      <c r="E5020" s="1" t="b">
        <f t="shared" si="1858"/>
        <v>1</v>
      </c>
      <c r="F5020" s="6">
        <f t="shared" si="1859"/>
        <v>-1.1255548509828905E-2</v>
      </c>
      <c r="G5020" s="8">
        <f t="shared" si="1860"/>
        <v>-4.9320646764386953E-4</v>
      </c>
      <c r="H5020" s="8">
        <f t="shared" si="1861"/>
        <v>-7.6808758704759758E-4</v>
      </c>
      <c r="I5020" s="8">
        <f t="shared" si="1862"/>
        <v>-8.0506395963479888E-4</v>
      </c>
      <c r="J5020" s="6">
        <f t="shared" si="1863"/>
        <v>1.0789399970713937E-3</v>
      </c>
      <c r="K5020" s="6">
        <f t="shared" si="1864"/>
        <v>7.2143893097196383E-4</v>
      </c>
      <c r="L5020" s="6">
        <f t="shared" si="1865"/>
        <v>4.9935823997349223E-4</v>
      </c>
      <c r="M5020" s="9">
        <f t="shared" si="1866"/>
        <v>-0.45712131256844485</v>
      </c>
      <c r="N5020" s="9">
        <f t="shared" si="1867"/>
        <v>-1</v>
      </c>
      <c r="O5020" s="9">
        <f t="shared" si="1868"/>
        <v>-1</v>
      </c>
      <c r="P5020" s="9">
        <f t="shared" si="1869"/>
        <v>-0.81904043752281497</v>
      </c>
      <c r="Q5020" s="10">
        <f t="shared" si="1870"/>
        <v>0.19522143255987667</v>
      </c>
      <c r="R5020" s="10">
        <f t="shared" si="1842"/>
        <v>0.40979107135413051</v>
      </c>
      <c r="S5020" s="10">
        <f>_xlfn.PERCENTILE.INC($R$1519:R5020,0.75)</f>
        <v>0.82898612547616979</v>
      </c>
      <c r="T5020" s="10">
        <f t="shared" si="1843"/>
        <v>0.82898612547616979</v>
      </c>
      <c r="U5020" s="11">
        <f t="shared" si="1849"/>
        <v>0.40979107135413051</v>
      </c>
      <c r="V5020" s="10">
        <f t="shared" si="1844"/>
        <v>-0.73654334920089515</v>
      </c>
      <c r="W5020" s="10">
        <f t="shared" si="1845"/>
        <v>0.40671610206031245</v>
      </c>
      <c r="X5020" s="10">
        <f t="shared" si="1850"/>
        <v>0.51223883919266322</v>
      </c>
      <c r="Y5020" s="10">
        <f>_xlfn.PERCENTILE.INC($X$1519:X5020,0.75)</f>
        <v>1.0362326568452125</v>
      </c>
      <c r="Z5020" s="10">
        <f t="shared" si="1851"/>
        <v>1.0362326568452125</v>
      </c>
      <c r="AA5020" s="10">
        <f t="shared" si="1852"/>
        <v>0.51223883919266322</v>
      </c>
      <c r="AB5020" s="10">
        <f t="shared" si="1853"/>
        <v>-0.29956403998543563</v>
      </c>
      <c r="AC5020" s="10">
        <f t="shared" si="1854"/>
        <v>-0.15344833610600409</v>
      </c>
      <c r="AD5020" s="13">
        <f t="shared" si="1855"/>
        <v>-299564.03998543561</v>
      </c>
      <c r="AE5020" s="13">
        <f t="shared" si="1846"/>
        <v>-153448.33610600408</v>
      </c>
      <c r="AF5020" s="13"/>
      <c r="AG5020" s="2">
        <f t="shared" si="1871"/>
        <v>42135</v>
      </c>
      <c r="AH5020" s="3">
        <f t="shared" si="1847"/>
        <v>4410.5457117767564</v>
      </c>
      <c r="AI5020" s="3">
        <f t="shared" si="1848"/>
        <v>2297.3438753513155</v>
      </c>
      <c r="AJ5020" s="3">
        <f t="shared" si="1856"/>
        <v>784959.85729901155</v>
      </c>
      <c r="AK5020" s="3">
        <f t="shared" si="1872"/>
        <v>604606.88280183717</v>
      </c>
    </row>
    <row r="5021" spans="2:37" x14ac:dyDescent="0.2">
      <c r="B5021" s="2">
        <v>42136</v>
      </c>
      <c r="C5021" s="1">
        <v>435.45</v>
      </c>
      <c r="D5021" s="1">
        <f t="shared" si="1857"/>
        <v>20</v>
      </c>
      <c r="E5021" s="1" t="b">
        <f t="shared" si="1858"/>
        <v>0</v>
      </c>
      <c r="F5021" s="6">
        <f t="shared" si="1859"/>
        <v>-2.6111454682883339E-3</v>
      </c>
      <c r="G5021" s="8">
        <f t="shared" si="1860"/>
        <v>-5.4257438735260354E-4</v>
      </c>
      <c r="H5021" s="8">
        <f t="shared" si="1861"/>
        <v>-8.836148378066999E-4</v>
      </c>
      <c r="I5021" s="8">
        <f t="shared" si="1862"/>
        <v>-8.0449477247225218E-4</v>
      </c>
      <c r="J5021" s="6">
        <f t="shared" si="1863"/>
        <v>1.0788893953392292E-3</v>
      </c>
      <c r="K5021" s="6">
        <f t="shared" si="1864"/>
        <v>7.2165522256848694E-4</v>
      </c>
      <c r="L5021" s="6">
        <f t="shared" si="1865"/>
        <v>4.9895016131961518E-4</v>
      </c>
      <c r="M5021" s="9">
        <f t="shared" si="1866"/>
        <v>-0.5029008438645417</v>
      </c>
      <c r="N5021" s="9">
        <f t="shared" si="1867"/>
        <v>-1</v>
      </c>
      <c r="O5021" s="9">
        <f t="shared" si="1868"/>
        <v>-1</v>
      </c>
      <c r="P5021" s="9">
        <f t="shared" si="1869"/>
        <v>-0.83430028128818057</v>
      </c>
      <c r="Q5021" s="10">
        <f t="shared" si="1870"/>
        <v>0.19407878178800342</v>
      </c>
      <c r="R5021" s="10">
        <f t="shared" si="1842"/>
        <v>0.41220374150630124</v>
      </c>
      <c r="S5021" s="10">
        <f>_xlfn.PERCENTILE.INC($R$1519:R5021,0.75)</f>
        <v>0.82891816176152755</v>
      </c>
      <c r="T5021" s="10">
        <f t="shared" si="1843"/>
        <v>0.82891816176152755</v>
      </c>
      <c r="U5021" s="11">
        <f t="shared" si="1849"/>
        <v>0.41220374150630124</v>
      </c>
      <c r="V5021" s="10">
        <f t="shared" si="1844"/>
        <v>-0.73654334920089515</v>
      </c>
      <c r="W5021" s="10">
        <f t="shared" si="1845"/>
        <v>0.40671610206031245</v>
      </c>
      <c r="X5021" s="10">
        <f t="shared" si="1850"/>
        <v>0.51525467688287652</v>
      </c>
      <c r="Y5021" s="10">
        <f>_xlfn.PERCENTILE.INC($X$1519:X5021,0.75)</f>
        <v>1.0361477022019094</v>
      </c>
      <c r="Z5021" s="10">
        <f t="shared" si="1851"/>
        <v>1.0361477022019094</v>
      </c>
      <c r="AA5021" s="10">
        <f t="shared" si="1852"/>
        <v>0.51223883919266322</v>
      </c>
      <c r="AB5021" s="10">
        <f t="shared" si="1853"/>
        <v>-0.29956403998543563</v>
      </c>
      <c r="AC5021" s="10">
        <f t="shared" si="1854"/>
        <v>-0.15344833610600409</v>
      </c>
      <c r="AD5021" s="13">
        <f t="shared" si="1855"/>
        <v>-299564.03998543561</v>
      </c>
      <c r="AE5021" s="13">
        <f t="shared" si="1846"/>
        <v>-153448.33610600408</v>
      </c>
      <c r="AF5021" s="13"/>
      <c r="AG5021" s="2">
        <f t="shared" si="1871"/>
        <v>42136</v>
      </c>
      <c r="AH5021" s="3">
        <f t="shared" si="1847"/>
        <v>782.20528547011543</v>
      </c>
      <c r="AI5021" s="3">
        <f t="shared" si="1848"/>
        <v>400.67592743957766</v>
      </c>
      <c r="AJ5021" s="3">
        <f t="shared" si="1856"/>
        <v>785742.06258448167</v>
      </c>
      <c r="AK5021" s="3">
        <f t="shared" si="1872"/>
        <v>605007.55872927676</v>
      </c>
    </row>
    <row r="5022" spans="2:37" x14ac:dyDescent="0.2">
      <c r="B5022" s="2">
        <v>42137</v>
      </c>
      <c r="C5022" s="1">
        <v>438.44</v>
      </c>
      <c r="D5022" s="1">
        <f t="shared" si="1857"/>
        <v>20</v>
      </c>
      <c r="E5022" s="1" t="b">
        <f t="shared" si="1858"/>
        <v>0</v>
      </c>
      <c r="F5022" s="6">
        <f t="shared" si="1859"/>
        <v>6.8664599839247664E-3</v>
      </c>
      <c r="G5022" s="8">
        <f t="shared" si="1860"/>
        <v>-2.868230245418904E-4</v>
      </c>
      <c r="H5022" s="8">
        <f t="shared" si="1861"/>
        <v>-6.4506191975132105E-4</v>
      </c>
      <c r="I5022" s="8">
        <f t="shared" si="1862"/>
        <v>-7.6892272782363069E-4</v>
      </c>
      <c r="J5022" s="6">
        <f t="shared" si="1863"/>
        <v>1.0788642133471331E-3</v>
      </c>
      <c r="K5022" s="6">
        <f t="shared" si="1864"/>
        <v>7.2176873463470899E-4</v>
      </c>
      <c r="L5022" s="6">
        <f t="shared" si="1865"/>
        <v>4.9867691443030457E-4</v>
      </c>
      <c r="M5022" s="9">
        <f t="shared" si="1866"/>
        <v>-0.2658564636712098</v>
      </c>
      <c r="N5022" s="9">
        <f t="shared" si="1867"/>
        <v>-0.89372383257608179</v>
      </c>
      <c r="O5022" s="9">
        <f t="shared" si="1868"/>
        <v>-1</v>
      </c>
      <c r="P5022" s="9">
        <f t="shared" si="1869"/>
        <v>-0.71986009874909718</v>
      </c>
      <c r="Q5022" s="10">
        <f t="shared" si="1870"/>
        <v>0.19360348263402966</v>
      </c>
      <c r="R5022" s="10">
        <f t="shared" si="1842"/>
        <v>0.41321570723613837</v>
      </c>
      <c r="S5022" s="10">
        <f>_xlfn.PERCENTILE.INC($R$1519:R5022,0.75)</f>
        <v>0.8288501980468852</v>
      </c>
      <c r="T5022" s="10">
        <f t="shared" si="1843"/>
        <v>0.8288501980468852</v>
      </c>
      <c r="U5022" s="11">
        <f t="shared" si="1849"/>
        <v>0.41321570723613837</v>
      </c>
      <c r="V5022" s="10">
        <f t="shared" si="1844"/>
        <v>-0.73654334920089515</v>
      </c>
      <c r="W5022" s="10">
        <f t="shared" si="1845"/>
        <v>0.40671610206031245</v>
      </c>
      <c r="X5022" s="10">
        <f t="shared" si="1850"/>
        <v>0.51651963404517298</v>
      </c>
      <c r="Y5022" s="10">
        <f>_xlfn.PERCENTILE.INC($X$1519:X5022,0.75)</f>
        <v>1.0360627475586064</v>
      </c>
      <c r="Z5022" s="10">
        <f t="shared" si="1851"/>
        <v>1.0360627475586064</v>
      </c>
      <c r="AA5022" s="10">
        <f t="shared" si="1852"/>
        <v>0.51223883919266322</v>
      </c>
      <c r="AB5022" s="10">
        <f t="shared" si="1853"/>
        <v>-0.29956403998543563</v>
      </c>
      <c r="AC5022" s="10">
        <f t="shared" si="1854"/>
        <v>-0.15344833610600409</v>
      </c>
      <c r="AD5022" s="13">
        <f t="shared" si="1855"/>
        <v>-299564.03998543561</v>
      </c>
      <c r="AE5022" s="13">
        <f t="shared" si="1846"/>
        <v>-153448.33610600408</v>
      </c>
      <c r="AF5022" s="13"/>
      <c r="AG5022" s="2">
        <f t="shared" si="1871"/>
        <v>42137</v>
      </c>
      <c r="AH5022" s="3">
        <f t="shared" si="1847"/>
        <v>-2056.944493182832</v>
      </c>
      <c r="AI5022" s="3">
        <f t="shared" si="1848"/>
        <v>-1053.6468594717148</v>
      </c>
      <c r="AJ5022" s="3">
        <f t="shared" si="1856"/>
        <v>783685.11809129885</v>
      </c>
      <c r="AK5022" s="3">
        <f t="shared" si="1872"/>
        <v>603953.91186980507</v>
      </c>
    </row>
    <row r="5023" spans="2:37" x14ac:dyDescent="0.2">
      <c r="B5023" s="2">
        <v>42138</v>
      </c>
      <c r="C5023" s="1">
        <v>439.59</v>
      </c>
      <c r="D5023" s="1">
        <f t="shared" si="1857"/>
        <v>20</v>
      </c>
      <c r="E5023" s="1" t="b">
        <f t="shared" si="1858"/>
        <v>0</v>
      </c>
      <c r="F5023" s="6">
        <f t="shared" si="1859"/>
        <v>2.6229358635161404E-3</v>
      </c>
      <c r="G5023" s="8">
        <f t="shared" si="1860"/>
        <v>-1.8928150051958207E-4</v>
      </c>
      <c r="H5023" s="8">
        <f t="shared" si="1861"/>
        <v>-7.3001523761860186E-4</v>
      </c>
      <c r="I5023" s="8">
        <f t="shared" si="1862"/>
        <v>-7.6171735309246691E-4</v>
      </c>
      <c r="J5023" s="6">
        <f t="shared" si="1863"/>
        <v>1.0787972685384053E-3</v>
      </c>
      <c r="K5023" s="6">
        <f t="shared" si="1864"/>
        <v>7.2193448287348884E-4</v>
      </c>
      <c r="L5023" s="6">
        <f t="shared" si="1865"/>
        <v>4.9835781821907176E-4</v>
      </c>
      <c r="M5023" s="9">
        <f t="shared" si="1866"/>
        <v>-0.17545604354006911</v>
      </c>
      <c r="N5023" s="9">
        <f t="shared" si="1867"/>
        <v>-1</v>
      </c>
      <c r="O5023" s="9">
        <f t="shared" si="1868"/>
        <v>-1</v>
      </c>
      <c r="P5023" s="9">
        <f t="shared" si="1869"/>
        <v>-0.72515201451335631</v>
      </c>
      <c r="Q5023" s="10">
        <f t="shared" si="1870"/>
        <v>0.19276157016141646</v>
      </c>
      <c r="R5023" s="10">
        <f t="shared" si="1842"/>
        <v>0.41502048324782198</v>
      </c>
      <c r="S5023" s="10">
        <f>_xlfn.PERCENTILE.INC($R$1519:R5023,0.75)</f>
        <v>0.82878223433224285</v>
      </c>
      <c r="T5023" s="10">
        <f t="shared" si="1843"/>
        <v>0.82878223433224285</v>
      </c>
      <c r="U5023" s="11">
        <f t="shared" si="1849"/>
        <v>0.41502048324782198</v>
      </c>
      <c r="V5023" s="10">
        <f t="shared" si="1844"/>
        <v>-0.73654334920089515</v>
      </c>
      <c r="W5023" s="10">
        <f t="shared" si="1845"/>
        <v>0.40671610206031245</v>
      </c>
      <c r="X5023" s="10">
        <f t="shared" si="1850"/>
        <v>0.51877560405977752</v>
      </c>
      <c r="Y5023" s="10">
        <f>_xlfn.PERCENTILE.INC($X$1519:X5023,0.75)</f>
        <v>1.0359777929153036</v>
      </c>
      <c r="Z5023" s="10">
        <f t="shared" si="1851"/>
        <v>1.0359777929153036</v>
      </c>
      <c r="AA5023" s="10">
        <f t="shared" si="1852"/>
        <v>0.51223883919266322</v>
      </c>
      <c r="AB5023" s="10">
        <f t="shared" si="1853"/>
        <v>-0.29956403998543563</v>
      </c>
      <c r="AC5023" s="10">
        <f t="shared" si="1854"/>
        <v>-0.15344833610600409</v>
      </c>
      <c r="AD5023" s="13">
        <f t="shared" si="1855"/>
        <v>-299564.03998543561</v>
      </c>
      <c r="AE5023" s="13">
        <f t="shared" si="1846"/>
        <v>-153448.33610600408</v>
      </c>
      <c r="AF5023" s="13"/>
      <c r="AG5023" s="2">
        <f t="shared" si="1871"/>
        <v>42138</v>
      </c>
      <c r="AH5023" s="3">
        <f t="shared" si="1847"/>
        <v>-785.73726389758212</v>
      </c>
      <c r="AI5023" s="3">
        <f t="shared" si="1848"/>
        <v>-402.48514396931677</v>
      </c>
      <c r="AJ5023" s="3">
        <f t="shared" si="1856"/>
        <v>782899.3808274013</v>
      </c>
      <c r="AK5023" s="3">
        <f t="shared" si="1872"/>
        <v>603551.42672583577</v>
      </c>
    </row>
    <row r="5024" spans="2:37" x14ac:dyDescent="0.2">
      <c r="B5024" s="2">
        <v>42139</v>
      </c>
      <c r="C5024" s="1">
        <v>444.12</v>
      </c>
      <c r="D5024" s="1">
        <f t="shared" si="1857"/>
        <v>20</v>
      </c>
      <c r="E5024" s="1" t="b">
        <f t="shared" si="1858"/>
        <v>0</v>
      </c>
      <c r="F5024" s="6">
        <f t="shared" si="1859"/>
        <v>1.0305056984917904E-2</v>
      </c>
      <c r="G5024" s="8">
        <f t="shared" si="1860"/>
        <v>1.6364796673565846E-4</v>
      </c>
      <c r="H5024" s="8">
        <f t="shared" si="1861"/>
        <v>-6.7289761474176118E-4</v>
      </c>
      <c r="I5024" s="8">
        <f t="shared" si="1862"/>
        <v>-6.865083423768253E-4</v>
      </c>
      <c r="J5024" s="6">
        <f t="shared" si="1863"/>
        <v>1.0787067853881144E-3</v>
      </c>
      <c r="K5024" s="6">
        <f t="shared" si="1864"/>
        <v>7.219944589013194E-4</v>
      </c>
      <c r="L5024" s="6">
        <f t="shared" si="1865"/>
        <v>4.9793433896724328E-4</v>
      </c>
      <c r="M5024" s="9">
        <f t="shared" si="1866"/>
        <v>0.15170755292577359</v>
      </c>
      <c r="N5024" s="9">
        <f t="shared" si="1867"/>
        <v>-0.93199830891462743</v>
      </c>
      <c r="O5024" s="9">
        <f t="shared" si="1868"/>
        <v>-1</v>
      </c>
      <c r="P5024" s="9">
        <f t="shared" si="1869"/>
        <v>-0.59343025199628463</v>
      </c>
      <c r="Q5024" s="10">
        <f t="shared" si="1870"/>
        <v>0.1937241145934489</v>
      </c>
      <c r="R5024" s="10">
        <f t="shared" si="1842"/>
        <v>0.41295839791493533</v>
      </c>
      <c r="S5024" s="10">
        <f>_xlfn.PERCENTILE.INC($R$1519:R5024,0.75)</f>
        <v>0.82872580738110901</v>
      </c>
      <c r="T5024" s="10">
        <f t="shared" si="1843"/>
        <v>0.82872580738110901</v>
      </c>
      <c r="U5024" s="11">
        <f t="shared" si="1849"/>
        <v>0.41295839791493533</v>
      </c>
      <c r="V5024" s="10">
        <f t="shared" si="1844"/>
        <v>-0.73654334920089515</v>
      </c>
      <c r="W5024" s="10">
        <f t="shared" si="1845"/>
        <v>0.40671610206031245</v>
      </c>
      <c r="X5024" s="10">
        <f t="shared" si="1850"/>
        <v>0.51619799739366923</v>
      </c>
      <c r="Y5024" s="10">
        <f>_xlfn.PERCENTILE.INC($X$1519:X5024,0.75)</f>
        <v>1.0359072592263865</v>
      </c>
      <c r="Z5024" s="10">
        <f t="shared" si="1851"/>
        <v>1.0359072592263865</v>
      </c>
      <c r="AA5024" s="10">
        <f t="shared" si="1852"/>
        <v>0.51223883919266322</v>
      </c>
      <c r="AB5024" s="10">
        <f t="shared" si="1853"/>
        <v>-0.29956403998543563</v>
      </c>
      <c r="AC5024" s="10">
        <f t="shared" si="1854"/>
        <v>-0.15344833610600409</v>
      </c>
      <c r="AD5024" s="13">
        <f t="shared" si="1855"/>
        <v>-299564.03998543561</v>
      </c>
      <c r="AE5024" s="13">
        <f t="shared" si="1846"/>
        <v>-153448.33610600408</v>
      </c>
      <c r="AF5024" s="13"/>
      <c r="AG5024" s="2">
        <f t="shared" si="1871"/>
        <v>42139</v>
      </c>
      <c r="AH5024" s="3">
        <f t="shared" si="1847"/>
        <v>-3087.0245026821394</v>
      </c>
      <c r="AI5024" s="3">
        <f t="shared" si="1848"/>
        <v>-1581.2938478132075</v>
      </c>
      <c r="AJ5024" s="3">
        <f t="shared" si="1856"/>
        <v>779812.35632471915</v>
      </c>
      <c r="AK5024" s="3">
        <f t="shared" si="1872"/>
        <v>601970.13287802262</v>
      </c>
    </row>
    <row r="5025" spans="2:37" x14ac:dyDescent="0.2">
      <c r="B5025" s="2">
        <v>42142</v>
      </c>
      <c r="C5025" s="1">
        <v>438.5</v>
      </c>
      <c r="D5025" s="1">
        <f t="shared" si="1857"/>
        <v>21</v>
      </c>
      <c r="E5025" s="1" t="b">
        <f t="shared" si="1858"/>
        <v>1</v>
      </c>
      <c r="F5025" s="6">
        <f t="shared" si="1859"/>
        <v>-1.2654237593443196E-2</v>
      </c>
      <c r="G5025" s="8">
        <f t="shared" si="1860"/>
        <v>-9.7392817089157231E-5</v>
      </c>
      <c r="H5025" s="8">
        <f t="shared" si="1861"/>
        <v>-8.7814448175533124E-4</v>
      </c>
      <c r="I5025" s="8">
        <f t="shared" si="1862"/>
        <v>-7.6871223377902431E-4</v>
      </c>
      <c r="J5025" s="6">
        <f t="shared" si="1863"/>
        <v>1.078630355245932E-3</v>
      </c>
      <c r="K5025" s="6">
        <f t="shared" si="1864"/>
        <v>7.2224436233165972E-4</v>
      </c>
      <c r="L5025" s="6">
        <f t="shared" si="1865"/>
        <v>4.9771236570306905E-4</v>
      </c>
      <c r="M5025" s="9">
        <f t="shared" si="1866"/>
        <v>-9.0293043038781606E-2</v>
      </c>
      <c r="N5025" s="9">
        <f t="shared" si="1867"/>
        <v>-1</v>
      </c>
      <c r="O5025" s="9">
        <f t="shared" si="1868"/>
        <v>-1</v>
      </c>
      <c r="P5025" s="9">
        <f t="shared" si="1869"/>
        <v>-0.69676434767959383</v>
      </c>
      <c r="Q5025" s="10">
        <f t="shared" si="1870"/>
        <v>0.19534687279698634</v>
      </c>
      <c r="R5025" s="10">
        <f t="shared" si="1842"/>
        <v>0.40952792770396568</v>
      </c>
      <c r="S5025" s="10">
        <f>_xlfn.PERCENTILE.INC($R$1519:R5025,0.75)</f>
        <v>0.82866938042997529</v>
      </c>
      <c r="T5025" s="10">
        <f t="shared" si="1843"/>
        <v>0.82866938042997529</v>
      </c>
      <c r="U5025" s="11">
        <f t="shared" si="1849"/>
        <v>0.40952792770396568</v>
      </c>
      <c r="V5025" s="10">
        <f t="shared" si="1844"/>
        <v>-0.59343025199628463</v>
      </c>
      <c r="W5025" s="10">
        <f t="shared" si="1845"/>
        <v>0.41295839791493533</v>
      </c>
      <c r="X5025" s="10">
        <f t="shared" si="1850"/>
        <v>0.51190990962995708</v>
      </c>
      <c r="Y5025" s="10">
        <f>_xlfn.PERCENTILE.INC($X$1519:X5025,0.75)</f>
        <v>1.0358367255374692</v>
      </c>
      <c r="Z5025" s="10">
        <f t="shared" si="1851"/>
        <v>1.0358367255374692</v>
      </c>
      <c r="AA5025" s="10">
        <f t="shared" si="1852"/>
        <v>0.51190990962995708</v>
      </c>
      <c r="AB5025" s="10">
        <f t="shared" si="1853"/>
        <v>-0.24506200613864204</v>
      </c>
      <c r="AC5025" s="10">
        <f t="shared" si="1854"/>
        <v>-0.12544966941616822</v>
      </c>
      <c r="AD5025" s="13">
        <f t="shared" si="1855"/>
        <v>-245062.00613864203</v>
      </c>
      <c r="AE5025" s="13">
        <f t="shared" si="1846"/>
        <v>-125449.66941616822</v>
      </c>
      <c r="AF5025" s="13"/>
      <c r="AG5025" s="2">
        <f t="shared" si="1871"/>
        <v>42142</v>
      </c>
      <c r="AH5025" s="3">
        <f t="shared" si="1847"/>
        <v>3790.7545364274201</v>
      </c>
      <c r="AI5025" s="3">
        <f t="shared" si="1848"/>
        <v>1941.7717034039038</v>
      </c>
      <c r="AJ5025" s="3">
        <f t="shared" si="1856"/>
        <v>783603.11086114659</v>
      </c>
      <c r="AK5025" s="3">
        <f t="shared" si="1872"/>
        <v>603911.90458142653</v>
      </c>
    </row>
    <row r="5026" spans="2:37" x14ac:dyDescent="0.2">
      <c r="B5026" s="2">
        <v>42143</v>
      </c>
      <c r="C5026" s="1">
        <v>436.78</v>
      </c>
      <c r="D5026" s="1">
        <f t="shared" si="1857"/>
        <v>21</v>
      </c>
      <c r="E5026" s="1" t="b">
        <f t="shared" si="1858"/>
        <v>0</v>
      </c>
      <c r="F5026" s="6">
        <f t="shared" si="1859"/>
        <v>-3.9224629418472823E-3</v>
      </c>
      <c r="G5026" s="8">
        <f t="shared" si="1860"/>
        <v>-4.5540418666067473E-5</v>
      </c>
      <c r="H5026" s="8">
        <f t="shared" si="1861"/>
        <v>-8.3235865524076426E-4</v>
      </c>
      <c r="I5026" s="8">
        <f t="shared" si="1862"/>
        <v>-7.9924087650052786E-4</v>
      </c>
      <c r="J5026" s="6">
        <f t="shared" si="1863"/>
        <v>1.0783910264765841E-3</v>
      </c>
      <c r="K5026" s="6">
        <f t="shared" si="1864"/>
        <v>7.2236360788367521E-4</v>
      </c>
      <c r="L5026" s="6">
        <f t="shared" si="1865"/>
        <v>4.973735474319244E-4</v>
      </c>
      <c r="M5026" s="9">
        <f t="shared" si="1866"/>
        <v>-4.2229968117280442E-2</v>
      </c>
      <c r="N5026" s="9">
        <f t="shared" si="1867"/>
        <v>-1</v>
      </c>
      <c r="O5026" s="9">
        <f t="shared" si="1868"/>
        <v>-1</v>
      </c>
      <c r="P5026" s="9">
        <f t="shared" si="1869"/>
        <v>-0.6807433227057601</v>
      </c>
      <c r="Q5026" s="10">
        <f t="shared" si="1870"/>
        <v>0.19511931419184755</v>
      </c>
      <c r="R5026" s="10">
        <f t="shared" si="1842"/>
        <v>0.4100055411292674</v>
      </c>
      <c r="S5026" s="10">
        <f>_xlfn.PERCENTILE.INC($R$1519:R5026,0.75)</f>
        <v>0.82861295347884156</v>
      </c>
      <c r="T5026" s="10">
        <f t="shared" si="1843"/>
        <v>0.82861295347884156</v>
      </c>
      <c r="U5026" s="11">
        <f t="shared" si="1849"/>
        <v>0.4100055411292674</v>
      </c>
      <c r="V5026" s="10">
        <f t="shared" si="1844"/>
        <v>-0.59343025199628463</v>
      </c>
      <c r="W5026" s="10">
        <f t="shared" si="1845"/>
        <v>0.41295839791493533</v>
      </c>
      <c r="X5026" s="10">
        <f t="shared" si="1850"/>
        <v>0.51250692641158424</v>
      </c>
      <c r="Y5026" s="10">
        <f>_xlfn.PERCENTILE.INC($X$1519:X5026,0.75)</f>
        <v>1.0357661918485519</v>
      </c>
      <c r="Z5026" s="10">
        <f t="shared" si="1851"/>
        <v>1.0357661918485519</v>
      </c>
      <c r="AA5026" s="10">
        <f t="shared" si="1852"/>
        <v>0.51190990962995708</v>
      </c>
      <c r="AB5026" s="10">
        <f t="shared" si="1853"/>
        <v>-0.24506200613864204</v>
      </c>
      <c r="AC5026" s="10">
        <f t="shared" si="1854"/>
        <v>-0.12544966941616822</v>
      </c>
      <c r="AD5026" s="13">
        <f t="shared" si="1855"/>
        <v>-245062.00613864203</v>
      </c>
      <c r="AE5026" s="13">
        <f t="shared" si="1846"/>
        <v>-125449.66941616822</v>
      </c>
      <c r="AF5026" s="13"/>
      <c r="AG5026" s="2">
        <f t="shared" si="1871"/>
        <v>42143</v>
      </c>
      <c r="AH5026" s="3">
        <f t="shared" si="1847"/>
        <v>961.24663753357459</v>
      </c>
      <c r="AI5026" s="3">
        <f t="shared" si="1848"/>
        <v>492.07167935191222</v>
      </c>
      <c r="AJ5026" s="3">
        <f t="shared" si="1856"/>
        <v>784564.35749868012</v>
      </c>
      <c r="AK5026" s="3">
        <f t="shared" si="1872"/>
        <v>604403.97626077849</v>
      </c>
    </row>
    <row r="5027" spans="2:37" x14ac:dyDescent="0.2">
      <c r="B5027" s="2">
        <v>42144</v>
      </c>
      <c r="C5027" s="1">
        <v>436.09</v>
      </c>
      <c r="D5027" s="1">
        <f t="shared" si="1857"/>
        <v>21</v>
      </c>
      <c r="E5027" s="1" t="b">
        <f t="shared" si="1858"/>
        <v>0</v>
      </c>
      <c r="F5027" s="6">
        <f t="shared" si="1859"/>
        <v>-1.5797426622098376E-3</v>
      </c>
      <c r="G5027" s="8">
        <f t="shared" si="1860"/>
        <v>1.3548966146052755E-5</v>
      </c>
      <c r="H5027" s="8">
        <f t="shared" si="1861"/>
        <v>-7.5998763153040604E-4</v>
      </c>
      <c r="I5027" s="8">
        <f t="shared" si="1862"/>
        <v>-8.0313904935672077E-4</v>
      </c>
      <c r="J5027" s="6">
        <f t="shared" si="1863"/>
        <v>1.0781171117890814E-3</v>
      </c>
      <c r="K5027" s="6">
        <f t="shared" si="1864"/>
        <v>7.2241263448187651E-4</v>
      </c>
      <c r="L5027" s="6">
        <f t="shared" si="1865"/>
        <v>4.9700556860279702E-4</v>
      </c>
      <c r="M5027" s="9">
        <f t="shared" si="1866"/>
        <v>1.2567248954586134E-2</v>
      </c>
      <c r="N5027" s="9">
        <f t="shared" si="1867"/>
        <v>-1</v>
      </c>
      <c r="O5027" s="9">
        <f t="shared" si="1868"/>
        <v>-1</v>
      </c>
      <c r="P5027" s="9">
        <f t="shared" si="1869"/>
        <v>-0.66247758368180465</v>
      </c>
      <c r="Q5027" s="10">
        <f t="shared" si="1870"/>
        <v>0.19491308747999622</v>
      </c>
      <c r="R5027" s="10">
        <f t="shared" si="1842"/>
        <v>0.41043934521949604</v>
      </c>
      <c r="S5027" s="10">
        <f>_xlfn.PERCENTILE.INC($R$1519:R5027,0.75)</f>
        <v>0.82855652652770773</v>
      </c>
      <c r="T5027" s="10">
        <f t="shared" si="1843"/>
        <v>0.82855652652770773</v>
      </c>
      <c r="U5027" s="11">
        <f t="shared" si="1849"/>
        <v>0.41043934521949604</v>
      </c>
      <c r="V5027" s="10">
        <f t="shared" si="1844"/>
        <v>-0.59343025199628463</v>
      </c>
      <c r="W5027" s="10">
        <f t="shared" si="1845"/>
        <v>0.41295839791493533</v>
      </c>
      <c r="X5027" s="10">
        <f t="shared" si="1850"/>
        <v>0.51304918152437007</v>
      </c>
      <c r="Y5027" s="10">
        <f>_xlfn.PERCENTILE.INC($X$1519:X5027,0.75)</f>
        <v>1.0356956581596348</v>
      </c>
      <c r="Z5027" s="10">
        <f t="shared" si="1851"/>
        <v>1.0356956581596348</v>
      </c>
      <c r="AA5027" s="10">
        <f t="shared" si="1852"/>
        <v>0.51190990962995708</v>
      </c>
      <c r="AB5027" s="10">
        <f t="shared" si="1853"/>
        <v>-0.24506200613864204</v>
      </c>
      <c r="AC5027" s="10">
        <f t="shared" si="1854"/>
        <v>-0.12544966941616822</v>
      </c>
      <c r="AD5027" s="13">
        <f t="shared" si="1855"/>
        <v>-245062.00613864203</v>
      </c>
      <c r="AE5027" s="13">
        <f t="shared" si="1846"/>
        <v>-125449.66941616822</v>
      </c>
      <c r="AF5027" s="13"/>
      <c r="AG5027" s="2">
        <f t="shared" si="1871"/>
        <v>42144</v>
      </c>
      <c r="AH5027" s="3">
        <f t="shared" si="1847"/>
        <v>387.13490598394191</v>
      </c>
      <c r="AI5027" s="3">
        <f t="shared" si="1848"/>
        <v>198.17819473684165</v>
      </c>
      <c r="AJ5027" s="3">
        <f t="shared" si="1856"/>
        <v>784951.49240466405</v>
      </c>
      <c r="AK5027" s="3">
        <f t="shared" si="1872"/>
        <v>604602.15445551532</v>
      </c>
    </row>
    <row r="5028" spans="2:37" x14ac:dyDescent="0.2">
      <c r="B5028" s="2">
        <v>42145</v>
      </c>
      <c r="C5028" s="1">
        <v>437.38</v>
      </c>
      <c r="D5028" s="1">
        <f t="shared" si="1857"/>
        <v>21</v>
      </c>
      <c r="E5028" s="1" t="b">
        <f t="shared" si="1858"/>
        <v>0</v>
      </c>
      <c r="F5028" s="6">
        <f t="shared" si="1859"/>
        <v>2.9581049783302671E-3</v>
      </c>
      <c r="G5028" s="8">
        <f t="shared" si="1860"/>
        <v>1.4763153520916438E-6</v>
      </c>
      <c r="H5028" s="8">
        <f t="shared" si="1861"/>
        <v>-6.9319222449390917E-4</v>
      </c>
      <c r="I5028" s="8">
        <f t="shared" si="1862"/>
        <v>-7.785761151111384E-4</v>
      </c>
      <c r="J5028" s="6">
        <f t="shared" si="1863"/>
        <v>1.0779401308058621E-3</v>
      </c>
      <c r="K5028" s="6">
        <f t="shared" si="1864"/>
        <v>7.2247979967235258E-4</v>
      </c>
      <c r="L5028" s="6">
        <f t="shared" si="1865"/>
        <v>4.9673485858840402E-4</v>
      </c>
      <c r="M5028" s="9">
        <f t="shared" si="1866"/>
        <v>1.3695708229991945E-3</v>
      </c>
      <c r="N5028" s="9">
        <f t="shared" si="1867"/>
        <v>-0.95946243037974843</v>
      </c>
      <c r="O5028" s="9">
        <f t="shared" si="1868"/>
        <v>-1</v>
      </c>
      <c r="P5028" s="9">
        <f t="shared" si="1869"/>
        <v>-0.65269761985224972</v>
      </c>
      <c r="Q5028" s="10">
        <f t="shared" si="1870"/>
        <v>0.19481301647255961</v>
      </c>
      <c r="R5028" s="10">
        <f t="shared" si="1842"/>
        <v>0.41065017855862007</v>
      </c>
      <c r="S5028" s="10">
        <f>_xlfn.PERCENTILE.INC($R$1519:R5028,0.75)</f>
        <v>0.8283910911114537</v>
      </c>
      <c r="T5028" s="10">
        <f t="shared" si="1843"/>
        <v>0.8283910911114537</v>
      </c>
      <c r="U5028" s="11">
        <f t="shared" si="1849"/>
        <v>0.41065017855862007</v>
      </c>
      <c r="V5028" s="10">
        <f t="shared" si="1844"/>
        <v>-0.59343025199628463</v>
      </c>
      <c r="W5028" s="10">
        <f t="shared" si="1845"/>
        <v>0.41295839791493533</v>
      </c>
      <c r="X5028" s="10">
        <f t="shared" si="1850"/>
        <v>0.51331272319827514</v>
      </c>
      <c r="Y5028" s="10">
        <f>_xlfn.PERCENTILE.INC($X$1519:X5028,0.75)</f>
        <v>1.0354888638893174</v>
      </c>
      <c r="Z5028" s="10">
        <f t="shared" si="1851"/>
        <v>1.0354888638893174</v>
      </c>
      <c r="AA5028" s="10">
        <f t="shared" si="1852"/>
        <v>0.51190990962995708</v>
      </c>
      <c r="AB5028" s="10">
        <f t="shared" si="1853"/>
        <v>-0.24506200613864204</v>
      </c>
      <c r="AC5028" s="10">
        <f t="shared" si="1854"/>
        <v>-0.12544966941616822</v>
      </c>
      <c r="AD5028" s="13">
        <f t="shared" si="1855"/>
        <v>-245062.00613864203</v>
      </c>
      <c r="AE5028" s="13">
        <f t="shared" si="1846"/>
        <v>-125449.66941616822</v>
      </c>
      <c r="AF5028" s="13"/>
      <c r="AG5028" s="2">
        <f t="shared" si="1871"/>
        <v>42145</v>
      </c>
      <c r="AH5028" s="3">
        <f t="shared" si="1847"/>
        <v>-724.91914035831951</v>
      </c>
      <c r="AI5028" s="3">
        <f t="shared" si="1848"/>
        <v>-371.09329162985347</v>
      </c>
      <c r="AJ5028" s="3">
        <f t="shared" si="1856"/>
        <v>784226.57326430571</v>
      </c>
      <c r="AK5028" s="3">
        <f t="shared" si="1872"/>
        <v>604231.06116388552</v>
      </c>
    </row>
    <row r="5029" spans="2:37" x14ac:dyDescent="0.2">
      <c r="B5029" s="2">
        <v>42146</v>
      </c>
      <c r="C5029" s="1">
        <v>432.98</v>
      </c>
      <c r="D5029" s="1">
        <f t="shared" si="1857"/>
        <v>21</v>
      </c>
      <c r="E5029" s="1" t="b">
        <f t="shared" si="1858"/>
        <v>0</v>
      </c>
      <c r="F5029" s="6">
        <f t="shared" si="1859"/>
        <v>-1.0059902144588184E-2</v>
      </c>
      <c r="G5029" s="8">
        <f t="shared" si="1860"/>
        <v>-3.1469676086027495E-4</v>
      </c>
      <c r="H5029" s="8">
        <f t="shared" si="1861"/>
        <v>-8.2353508396784084E-4</v>
      </c>
      <c r="I5029" s="8">
        <f t="shared" si="1862"/>
        <v>-8.4716458246208656E-4</v>
      </c>
      <c r="J5029" s="6">
        <f t="shared" si="1863"/>
        <v>1.0778322430504779E-3</v>
      </c>
      <c r="K5029" s="6">
        <f t="shared" si="1864"/>
        <v>7.2267908692791045E-4</v>
      </c>
      <c r="L5029" s="6">
        <f t="shared" si="1865"/>
        <v>4.9662171359051083E-4</v>
      </c>
      <c r="M5029" s="9">
        <f t="shared" si="1866"/>
        <v>-0.29197193059433907</v>
      </c>
      <c r="N5029" s="9">
        <f t="shared" si="1867"/>
        <v>-1</v>
      </c>
      <c r="O5029" s="9">
        <f t="shared" si="1868"/>
        <v>-1</v>
      </c>
      <c r="P5029" s="9">
        <f t="shared" si="1869"/>
        <v>-0.76399064353144641</v>
      </c>
      <c r="Q5029" s="10">
        <f t="shared" si="1870"/>
        <v>0.19544058333772518</v>
      </c>
      <c r="R5029" s="10">
        <f t="shared" si="1842"/>
        <v>0.4093315658076932</v>
      </c>
      <c r="S5029" s="10">
        <f>_xlfn.PERCENTILE.INC($R$1519:R5029,0.75)</f>
        <v>0.82822565569519968</v>
      </c>
      <c r="T5029" s="10">
        <f t="shared" si="1843"/>
        <v>0.82822565569519968</v>
      </c>
      <c r="U5029" s="11">
        <f t="shared" si="1849"/>
        <v>0.4093315658076932</v>
      </c>
      <c r="V5029" s="10">
        <f t="shared" si="1844"/>
        <v>-0.59343025199628463</v>
      </c>
      <c r="W5029" s="10">
        <f t="shared" si="1845"/>
        <v>0.41295839791493533</v>
      </c>
      <c r="X5029" s="10">
        <f t="shared" si="1850"/>
        <v>0.51166445725961651</v>
      </c>
      <c r="Y5029" s="10">
        <f>_xlfn.PERCENTILE.INC($X$1519:X5029,0.75)</f>
        <v>1.0352820696189999</v>
      </c>
      <c r="Z5029" s="10">
        <f t="shared" si="1851"/>
        <v>1.0352820696189999</v>
      </c>
      <c r="AA5029" s="10">
        <f t="shared" si="1852"/>
        <v>0.51190990962995708</v>
      </c>
      <c r="AB5029" s="10">
        <f t="shared" si="1853"/>
        <v>-0.24506200613864204</v>
      </c>
      <c r="AC5029" s="10">
        <f t="shared" si="1854"/>
        <v>-0.12544966941616822</v>
      </c>
      <c r="AD5029" s="13">
        <f t="shared" si="1855"/>
        <v>-245062.00613864203</v>
      </c>
      <c r="AE5029" s="13">
        <f t="shared" si="1846"/>
        <v>-125449.66941616822</v>
      </c>
      <c r="AF5029" s="13"/>
      <c r="AG5029" s="2">
        <f t="shared" si="1871"/>
        <v>42146</v>
      </c>
      <c r="AH5029" s="3">
        <f t="shared" si="1847"/>
        <v>2465.2998011112077</v>
      </c>
      <c r="AI5029" s="3">
        <f t="shared" si="1848"/>
        <v>1262.0113983975896</v>
      </c>
      <c r="AJ5029" s="3">
        <f t="shared" si="1856"/>
        <v>786691.87306541693</v>
      </c>
      <c r="AK5029" s="3">
        <f t="shared" si="1872"/>
        <v>605493.07256228314</v>
      </c>
    </row>
    <row r="5030" spans="2:37" x14ac:dyDescent="0.2">
      <c r="B5030" s="2">
        <v>42150</v>
      </c>
      <c r="C5030" s="1">
        <v>422.56</v>
      </c>
      <c r="D5030" s="1">
        <f t="shared" si="1857"/>
        <v>22</v>
      </c>
      <c r="E5030" s="1" t="b">
        <f t="shared" si="1858"/>
        <v>1</v>
      </c>
      <c r="F5030" s="6">
        <f t="shared" si="1859"/>
        <v>-2.4065776710240683E-2</v>
      </c>
      <c r="G5030" s="8">
        <f t="shared" si="1860"/>
        <v>-8.3231512605395008E-4</v>
      </c>
      <c r="H5030" s="8">
        <f t="shared" si="1861"/>
        <v>-1.040276014377142E-3</v>
      </c>
      <c r="I5030" s="8">
        <f t="shared" si="1862"/>
        <v>-9.9856294963758009E-4</v>
      </c>
      <c r="J5030" s="6">
        <f t="shared" si="1863"/>
        <v>1.0778616680757976E-3</v>
      </c>
      <c r="K5030" s="6">
        <f t="shared" si="1864"/>
        <v>7.2304856294911431E-4</v>
      </c>
      <c r="L5030" s="6">
        <f t="shared" si="1865"/>
        <v>4.9670461650946126E-4</v>
      </c>
      <c r="M5030" s="9">
        <f t="shared" si="1866"/>
        <v>-0.77219104334585154</v>
      </c>
      <c r="N5030" s="9">
        <f t="shared" si="1867"/>
        <v>-1</v>
      </c>
      <c r="O5030" s="9">
        <f t="shared" si="1868"/>
        <v>-1</v>
      </c>
      <c r="P5030" s="9">
        <f t="shared" si="1869"/>
        <v>-0.92406368111528392</v>
      </c>
      <c r="Q5030" s="10">
        <f t="shared" si="1870"/>
        <v>0.20066898945079917</v>
      </c>
      <c r="R5030" s="10">
        <f t="shared" si="1842"/>
        <v>0.39866648164695484</v>
      </c>
      <c r="S5030" s="10">
        <f>_xlfn.PERCENTILE.INC($R$1519:R5030,0.75)</f>
        <v>0.82806022027894577</v>
      </c>
      <c r="T5030" s="10">
        <f t="shared" si="1843"/>
        <v>0.82806022027894577</v>
      </c>
      <c r="U5030" s="11">
        <f t="shared" si="1849"/>
        <v>0.39866648164695484</v>
      </c>
      <c r="V5030" s="10">
        <f t="shared" si="1844"/>
        <v>-0.76399064353144641</v>
      </c>
      <c r="W5030" s="10">
        <f t="shared" si="1845"/>
        <v>0.4093315658076932</v>
      </c>
      <c r="X5030" s="10">
        <f t="shared" si="1850"/>
        <v>0.49833310205869358</v>
      </c>
      <c r="Y5030" s="10">
        <f>_xlfn.PERCENTILE.INC($X$1519:X5030,0.75)</f>
        <v>1.0350752753486823</v>
      </c>
      <c r="Z5030" s="10">
        <f t="shared" si="1851"/>
        <v>1.0350752753486823</v>
      </c>
      <c r="AA5030" s="10">
        <f t="shared" si="1852"/>
        <v>0.49833310205869358</v>
      </c>
      <c r="AB5030" s="10">
        <f t="shared" si="1853"/>
        <v>-0.31272548637915415</v>
      </c>
      <c r="AC5030" s="10">
        <f t="shared" si="1854"/>
        <v>-0.1558414617201376</v>
      </c>
      <c r="AD5030" s="13">
        <f t="shared" si="1855"/>
        <v>-312725.48637915414</v>
      </c>
      <c r="AE5030" s="13">
        <f t="shared" si="1846"/>
        <v>-155841.46172013759</v>
      </c>
      <c r="AF5030" s="13"/>
      <c r="AG5030" s="2">
        <f t="shared" si="1871"/>
        <v>42150</v>
      </c>
      <c r="AH5030" s="3">
        <f t="shared" si="1847"/>
        <v>5897.6075198961908</v>
      </c>
      <c r="AI5030" s="3">
        <f t="shared" si="1848"/>
        <v>3019.0437325430139</v>
      </c>
      <c r="AJ5030" s="3">
        <f t="shared" si="1856"/>
        <v>792589.48058531317</v>
      </c>
      <c r="AK5030" s="3">
        <f t="shared" si="1872"/>
        <v>608512.11629482615</v>
      </c>
    </row>
    <row r="5031" spans="2:37" x14ac:dyDescent="0.2">
      <c r="B5031" s="2">
        <v>42151</v>
      </c>
      <c r="C5031" s="1">
        <v>417.57</v>
      </c>
      <c r="D5031" s="1">
        <f t="shared" si="1857"/>
        <v>22</v>
      </c>
      <c r="E5031" s="1" t="b">
        <f t="shared" si="1858"/>
        <v>0</v>
      </c>
      <c r="F5031" s="6">
        <f t="shared" si="1859"/>
        <v>-1.1808973873532747E-2</v>
      </c>
      <c r="G5031" s="8">
        <f t="shared" si="1860"/>
        <v>-1.0887850351829567E-3</v>
      </c>
      <c r="H5031" s="8">
        <f t="shared" si="1861"/>
        <v>-1.162423927021487E-3</v>
      </c>
      <c r="I5031" s="8">
        <f t="shared" si="1862"/>
        <v>-1.0658424331575626E-3</v>
      </c>
      <c r="J5031" s="6">
        <f t="shared" si="1863"/>
        <v>1.0780351727877734E-3</v>
      </c>
      <c r="K5031" s="6">
        <f t="shared" si="1864"/>
        <v>7.235853355130633E-4</v>
      </c>
      <c r="L5031" s="6">
        <f t="shared" si="1865"/>
        <v>4.968741359651415E-4</v>
      </c>
      <c r="M5031" s="9">
        <f t="shared" si="1866"/>
        <v>-1</v>
      </c>
      <c r="N5031" s="9">
        <f t="shared" si="1867"/>
        <v>-1</v>
      </c>
      <c r="O5031" s="9">
        <f t="shared" si="1868"/>
        <v>-1</v>
      </c>
      <c r="P5031" s="9">
        <f t="shared" si="1869"/>
        <v>-1</v>
      </c>
      <c r="Q5031" s="10">
        <f t="shared" si="1870"/>
        <v>0.2017557044908668</v>
      </c>
      <c r="R5031" s="10">
        <f t="shared" si="1842"/>
        <v>0.39651914775783448</v>
      </c>
      <c r="S5031" s="10">
        <f>_xlfn.PERCENTILE.INC($R$1519:R5031,0.75)</f>
        <v>0.82789478486269175</v>
      </c>
      <c r="T5031" s="10">
        <f t="shared" si="1843"/>
        <v>0.82789478486269175</v>
      </c>
      <c r="U5031" s="11">
        <f t="shared" si="1849"/>
        <v>0.39651914775783448</v>
      </c>
      <c r="V5031" s="10">
        <f t="shared" si="1844"/>
        <v>-0.76399064353144641</v>
      </c>
      <c r="W5031" s="10">
        <f t="shared" si="1845"/>
        <v>0.4093315658076932</v>
      </c>
      <c r="X5031" s="10">
        <f t="shared" si="1850"/>
        <v>0.4956489346972931</v>
      </c>
      <c r="Y5031" s="10">
        <f>_xlfn.PERCENTILE.INC($X$1519:X5031,0.75)</f>
        <v>1.0348684810783648</v>
      </c>
      <c r="Z5031" s="10">
        <f t="shared" si="1851"/>
        <v>1.0348684810783648</v>
      </c>
      <c r="AA5031" s="10">
        <f t="shared" si="1852"/>
        <v>0.49833310205869358</v>
      </c>
      <c r="AB5031" s="10">
        <f t="shared" si="1853"/>
        <v>-0.31272548637915415</v>
      </c>
      <c r="AC5031" s="10">
        <f t="shared" si="1854"/>
        <v>-0.1558414617201376</v>
      </c>
      <c r="AD5031" s="13">
        <f t="shared" si="1855"/>
        <v>-312725.48637915414</v>
      </c>
      <c r="AE5031" s="13">
        <f t="shared" si="1846"/>
        <v>-155841.46172013759</v>
      </c>
      <c r="AF5031" s="13"/>
      <c r="AG5031" s="2">
        <f t="shared" si="1871"/>
        <v>42151</v>
      </c>
      <c r="AH5031" s="3">
        <f t="shared" si="1847"/>
        <v>3692.9670982392522</v>
      </c>
      <c r="AI5031" s="3">
        <f t="shared" si="1848"/>
        <v>1840.3277498662585</v>
      </c>
      <c r="AJ5031" s="3">
        <f t="shared" si="1856"/>
        <v>796282.4476835524</v>
      </c>
      <c r="AK5031" s="3">
        <f t="shared" si="1872"/>
        <v>610352.44404469244</v>
      </c>
    </row>
    <row r="5032" spans="2:37" x14ac:dyDescent="0.2">
      <c r="B5032" s="2">
        <v>42152</v>
      </c>
      <c r="C5032" s="1">
        <v>417.91</v>
      </c>
      <c r="D5032" s="1">
        <f t="shared" si="1857"/>
        <v>22</v>
      </c>
      <c r="E5032" s="1" t="b">
        <f t="shared" si="1858"/>
        <v>0</v>
      </c>
      <c r="F5032" s="6">
        <f t="shared" si="1859"/>
        <v>8.1423473908581734E-4</v>
      </c>
      <c r="G5032" s="8">
        <f t="shared" si="1860"/>
        <v>-9.9868797943432472E-4</v>
      </c>
      <c r="H5032" s="8">
        <f t="shared" si="1861"/>
        <v>-1.1769910256415877E-3</v>
      </c>
      <c r="I5032" s="8">
        <f t="shared" si="1862"/>
        <v>-1.0603210804373583E-3</v>
      </c>
      <c r="J5032" s="6">
        <f t="shared" si="1863"/>
        <v>1.0781960716919419E-3</v>
      </c>
      <c r="K5032" s="6">
        <f t="shared" si="1864"/>
        <v>7.2421876097519551E-4</v>
      </c>
      <c r="L5032" s="6">
        <f t="shared" si="1865"/>
        <v>4.97149702775935E-4</v>
      </c>
      <c r="M5032" s="9">
        <f t="shared" si="1866"/>
        <v>-0.92625822487662157</v>
      </c>
      <c r="N5032" s="9">
        <f t="shared" si="1867"/>
        <v>-1</v>
      </c>
      <c r="O5032" s="9">
        <f t="shared" si="1868"/>
        <v>-1</v>
      </c>
      <c r="P5032" s="9">
        <f t="shared" si="1869"/>
        <v>-0.97541940829220719</v>
      </c>
      <c r="Q5032" s="10">
        <f t="shared" si="1870"/>
        <v>0.20018777646728644</v>
      </c>
      <c r="R5032" s="10">
        <f t="shared" si="1842"/>
        <v>0.39962479933470441</v>
      </c>
      <c r="S5032" s="10">
        <f>_xlfn.PERCENTILE.INC($R$1519:R5032,0.75)</f>
        <v>0.82777753651500507</v>
      </c>
      <c r="T5032" s="10">
        <f t="shared" si="1843"/>
        <v>0.82777753651500507</v>
      </c>
      <c r="U5032" s="11">
        <f t="shared" si="1849"/>
        <v>0.39962479933470441</v>
      </c>
      <c r="V5032" s="10">
        <f t="shared" si="1844"/>
        <v>-0.76399064353144641</v>
      </c>
      <c r="W5032" s="10">
        <f t="shared" si="1845"/>
        <v>0.4093315658076932</v>
      </c>
      <c r="X5032" s="10">
        <f t="shared" si="1850"/>
        <v>0.49953099916838051</v>
      </c>
      <c r="Y5032" s="10">
        <f>_xlfn.PERCENTILE.INC($X$1519:X5032,0.75)</f>
        <v>1.0347219206437566</v>
      </c>
      <c r="Z5032" s="10">
        <f t="shared" si="1851"/>
        <v>1.0347219206437566</v>
      </c>
      <c r="AA5032" s="10">
        <f t="shared" si="1852"/>
        <v>0.49833310205869358</v>
      </c>
      <c r="AB5032" s="10">
        <f t="shared" si="1853"/>
        <v>-0.31272548637915415</v>
      </c>
      <c r="AC5032" s="10">
        <f t="shared" si="1854"/>
        <v>-0.1558414617201376</v>
      </c>
      <c r="AD5032" s="13">
        <f t="shared" si="1855"/>
        <v>-312725.48637915414</v>
      </c>
      <c r="AE5032" s="13">
        <f t="shared" si="1846"/>
        <v>-155841.46172013759</v>
      </c>
      <c r="AF5032" s="13"/>
      <c r="AG5032" s="2">
        <f t="shared" si="1871"/>
        <v>42152</v>
      </c>
      <c r="AH5032" s="3">
        <f t="shared" si="1847"/>
        <v>-254.63195480741589</v>
      </c>
      <c r="AI5032" s="3">
        <f t="shared" si="1848"/>
        <v>-126.89153192244862</v>
      </c>
      <c r="AJ5032" s="3">
        <f t="shared" si="1856"/>
        <v>796027.81572874496</v>
      </c>
      <c r="AK5032" s="3">
        <f t="shared" si="1872"/>
        <v>610225.55251276994</v>
      </c>
    </row>
    <row r="5033" spans="2:37" x14ac:dyDescent="0.2">
      <c r="B5033" s="2">
        <v>42153</v>
      </c>
      <c r="C5033" s="1">
        <v>416.26</v>
      </c>
      <c r="D5033" s="1">
        <f t="shared" si="1857"/>
        <v>22</v>
      </c>
      <c r="E5033" s="1" t="b">
        <f t="shared" si="1858"/>
        <v>0</v>
      </c>
      <c r="F5033" s="6">
        <f t="shared" si="1859"/>
        <v>-3.9482185159485095E-3</v>
      </c>
      <c r="G5033" s="8">
        <f t="shared" si="1860"/>
        <v>-1.0343417062635505E-3</v>
      </c>
      <c r="H5033" s="8">
        <f t="shared" si="1861"/>
        <v>-1.2104453108334524E-3</v>
      </c>
      <c r="I5033" s="8">
        <f t="shared" si="1862"/>
        <v>-1.0811942874913137E-3</v>
      </c>
      <c r="J5033" s="6">
        <f t="shared" si="1863"/>
        <v>1.0783590572901452E-3</v>
      </c>
      <c r="K5033" s="6">
        <f t="shared" si="1864"/>
        <v>7.2486937258115457E-4</v>
      </c>
      <c r="L5033" s="6">
        <f t="shared" si="1865"/>
        <v>4.9742901732137391E-4</v>
      </c>
      <c r="M5033" s="9">
        <f t="shared" si="1866"/>
        <v>-0.9591811737203676</v>
      </c>
      <c r="N5033" s="9">
        <f t="shared" si="1867"/>
        <v>-1</v>
      </c>
      <c r="O5033" s="9">
        <f t="shared" si="1868"/>
        <v>-1</v>
      </c>
      <c r="P5033" s="9">
        <f t="shared" si="1869"/>
        <v>-0.98639372457345587</v>
      </c>
      <c r="Q5033" s="10">
        <f t="shared" si="1870"/>
        <v>0.20004992935412907</v>
      </c>
      <c r="R5033" s="10">
        <f t="shared" si="1842"/>
        <v>0.39990016621492391</v>
      </c>
      <c r="S5033" s="10">
        <f>_xlfn.PERCENTILE.INC($R$1519:R5033,0.75)</f>
        <v>0.82766028816731829</v>
      </c>
      <c r="T5033" s="10">
        <f t="shared" si="1843"/>
        <v>0.82766028816731829</v>
      </c>
      <c r="U5033" s="11">
        <f t="shared" si="1849"/>
        <v>0.39990016621492391</v>
      </c>
      <c r="V5033" s="10">
        <f t="shared" si="1844"/>
        <v>-0.76399064353144641</v>
      </c>
      <c r="W5033" s="10">
        <f t="shared" si="1845"/>
        <v>0.4093315658076932</v>
      </c>
      <c r="X5033" s="10">
        <f t="shared" si="1850"/>
        <v>0.49987520776865491</v>
      </c>
      <c r="Y5033" s="10">
        <f>_xlfn.PERCENTILE.INC($X$1519:X5033,0.75)</f>
        <v>1.0345753602091481</v>
      </c>
      <c r="Z5033" s="10">
        <f t="shared" si="1851"/>
        <v>1.0345753602091481</v>
      </c>
      <c r="AA5033" s="10">
        <f t="shared" si="1852"/>
        <v>0.49833310205869358</v>
      </c>
      <c r="AB5033" s="10">
        <f t="shared" si="1853"/>
        <v>-0.31272548637915415</v>
      </c>
      <c r="AC5033" s="10">
        <f t="shared" si="1854"/>
        <v>-0.1558414617201376</v>
      </c>
      <c r="AD5033" s="13">
        <f t="shared" si="1855"/>
        <v>-312725.48637915414</v>
      </c>
      <c r="AE5033" s="13">
        <f t="shared" si="1846"/>
        <v>-155841.46172013759</v>
      </c>
      <c r="AF5033" s="13"/>
      <c r="AG5033" s="2">
        <f t="shared" si="1871"/>
        <v>42153</v>
      </c>
      <c r="AH5033" s="3">
        <f t="shared" si="1847"/>
        <v>1234.7085557311798</v>
      </c>
      <c r="AI5033" s="3">
        <f t="shared" si="1848"/>
        <v>615.29614471592811</v>
      </c>
      <c r="AJ5033" s="3">
        <f t="shared" si="1856"/>
        <v>797262.52428447618</v>
      </c>
      <c r="AK5033" s="3">
        <f t="shared" si="1872"/>
        <v>610840.84865748591</v>
      </c>
    </row>
    <row r="5034" spans="2:37" x14ac:dyDescent="0.2">
      <c r="B5034" s="2">
        <v>42156</v>
      </c>
      <c r="C5034" s="1">
        <v>418.16</v>
      </c>
      <c r="D5034" s="1">
        <f t="shared" si="1857"/>
        <v>23</v>
      </c>
      <c r="E5034" s="1" t="b">
        <f t="shared" si="1858"/>
        <v>1</v>
      </c>
      <c r="F5034" s="6">
        <f t="shared" si="1859"/>
        <v>4.5644549079901786E-3</v>
      </c>
      <c r="G5034" s="8">
        <f t="shared" si="1860"/>
        <v>-9.4626523324318264E-4</v>
      </c>
      <c r="H5034" s="8">
        <f t="shared" si="1861"/>
        <v>-1.0920623659851356E-3</v>
      </c>
      <c r="I5034" s="8">
        <f t="shared" si="1862"/>
        <v>-1.0416902490288493E-3</v>
      </c>
      <c r="J5034" s="6">
        <f t="shared" si="1863"/>
        <v>1.0783099455599595E-3</v>
      </c>
      <c r="K5034" s="6">
        <f t="shared" si="1864"/>
        <v>7.2532425299387353E-4</v>
      </c>
      <c r="L5034" s="6">
        <f t="shared" si="1865"/>
        <v>4.9746485370842468E-4</v>
      </c>
      <c r="M5034" s="9">
        <f t="shared" si="1866"/>
        <v>-0.8775447515248439</v>
      </c>
      <c r="N5034" s="9">
        <f t="shared" si="1867"/>
        <v>-1</v>
      </c>
      <c r="O5034" s="9">
        <f t="shared" si="1868"/>
        <v>-1</v>
      </c>
      <c r="P5034" s="9">
        <f t="shared" si="1869"/>
        <v>-0.95918158384161467</v>
      </c>
      <c r="Q5034" s="10">
        <f t="shared" si="1870"/>
        <v>0.19964207600242551</v>
      </c>
      <c r="R5034" s="10">
        <f t="shared" si="1842"/>
        <v>0.40071713138781456</v>
      </c>
      <c r="S5034" s="10">
        <f>_xlfn.PERCENTILE.INC($R$1519:R5034,0.75)</f>
        <v>0.82754303981963162</v>
      </c>
      <c r="T5034" s="10">
        <f t="shared" si="1843"/>
        <v>0.82754303981963162</v>
      </c>
      <c r="U5034" s="11">
        <f t="shared" si="1849"/>
        <v>0.40071713138781456</v>
      </c>
      <c r="V5034" s="10">
        <f t="shared" si="1844"/>
        <v>-0.98639372457345587</v>
      </c>
      <c r="W5034" s="10">
        <f t="shared" si="1845"/>
        <v>0.39990016621492391</v>
      </c>
      <c r="X5034" s="10">
        <f t="shared" si="1850"/>
        <v>0.50089641423476827</v>
      </c>
      <c r="Y5034" s="10">
        <f>_xlfn.PERCENTILE.INC($X$1519:X5034,0.75)</f>
        <v>1.0344287997745396</v>
      </c>
      <c r="Z5034" s="10">
        <f t="shared" si="1851"/>
        <v>1.0344287997745396</v>
      </c>
      <c r="AA5034" s="10">
        <f t="shared" si="1852"/>
        <v>0.50089641423476827</v>
      </c>
      <c r="AB5034" s="10">
        <f t="shared" si="1853"/>
        <v>-0.39445901441028286</v>
      </c>
      <c r="AC5034" s="10">
        <f t="shared" si="1854"/>
        <v>-0.19758310588069147</v>
      </c>
      <c r="AD5034" s="13">
        <f t="shared" si="1855"/>
        <v>-394459.01441028283</v>
      </c>
      <c r="AE5034" s="13">
        <f t="shared" si="1846"/>
        <v>-197583.10588069147</v>
      </c>
      <c r="AF5034" s="13"/>
      <c r="AG5034" s="2">
        <f t="shared" si="1871"/>
        <v>42156</v>
      </c>
      <c r="AH5034" s="3">
        <f t="shared" si="1847"/>
        <v>-1427.4213811569459</v>
      </c>
      <c r="AI5034" s="3">
        <f t="shared" si="1848"/>
        <v>-711.33132481684561</v>
      </c>
      <c r="AJ5034" s="3">
        <f t="shared" si="1856"/>
        <v>795835.10290331929</v>
      </c>
      <c r="AK5034" s="3">
        <f t="shared" si="1872"/>
        <v>610129.51733266911</v>
      </c>
    </row>
    <row r="5035" spans="2:37" x14ac:dyDescent="0.2">
      <c r="B5035" s="2">
        <v>42157</v>
      </c>
      <c r="C5035" s="1">
        <v>423.99</v>
      </c>
      <c r="D5035" s="1">
        <f t="shared" si="1857"/>
        <v>23</v>
      </c>
      <c r="E5035" s="1" t="b">
        <f t="shared" si="1858"/>
        <v>0</v>
      </c>
      <c r="F5035" s="6">
        <f t="shared" si="1859"/>
        <v>1.3942031758178652E-2</v>
      </c>
      <c r="G5035" s="8">
        <f t="shared" si="1860"/>
        <v>-6.4540860894561408E-4</v>
      </c>
      <c r="H5035" s="8">
        <f t="shared" si="1861"/>
        <v>-8.6435325970997292E-4</v>
      </c>
      <c r="I5035" s="8">
        <f t="shared" si="1862"/>
        <v>-9.3288852714546074E-4</v>
      </c>
      <c r="J5035" s="6">
        <f t="shared" si="1863"/>
        <v>1.0781120812787309E-3</v>
      </c>
      <c r="K5035" s="6">
        <f t="shared" si="1864"/>
        <v>7.2558250517842243E-4</v>
      </c>
      <c r="L5035" s="6">
        <f t="shared" si="1865"/>
        <v>4.9735438195937579E-4</v>
      </c>
      <c r="M5035" s="9">
        <f t="shared" si="1866"/>
        <v>-0.59864704250425016</v>
      </c>
      <c r="N5035" s="9">
        <f t="shared" si="1867"/>
        <v>-1</v>
      </c>
      <c r="O5035" s="9">
        <f t="shared" si="1868"/>
        <v>-1</v>
      </c>
      <c r="P5035" s="9">
        <f t="shared" si="1869"/>
        <v>-0.86621568083474998</v>
      </c>
      <c r="Q5035" s="10">
        <f t="shared" si="1870"/>
        <v>0.19400410626914316</v>
      </c>
      <c r="R5035" s="10">
        <f t="shared" si="1842"/>
        <v>0.41236240581947003</v>
      </c>
      <c r="S5035" s="10">
        <f>_xlfn.PERCENTILE.INC($R$1519:R5035,0.75)</f>
        <v>0.82742579147194495</v>
      </c>
      <c r="T5035" s="10">
        <f t="shared" si="1843"/>
        <v>0.82742579147194495</v>
      </c>
      <c r="U5035" s="11">
        <f t="shared" si="1849"/>
        <v>0.41236240581947003</v>
      </c>
      <c r="V5035" s="10">
        <f t="shared" si="1844"/>
        <v>-0.98639372457345587</v>
      </c>
      <c r="W5035" s="10">
        <f t="shared" si="1845"/>
        <v>0.39990016621492391</v>
      </c>
      <c r="X5035" s="10">
        <f t="shared" si="1850"/>
        <v>0.51545300727433752</v>
      </c>
      <c r="Y5035" s="10">
        <f>_xlfn.PERCENTILE.INC($X$1519:X5035,0.75)</f>
        <v>1.0342822393399314</v>
      </c>
      <c r="Z5035" s="10">
        <f t="shared" si="1851"/>
        <v>1.0342822393399314</v>
      </c>
      <c r="AA5035" s="10">
        <f t="shared" si="1852"/>
        <v>0.50089641423476827</v>
      </c>
      <c r="AB5035" s="10">
        <f t="shared" si="1853"/>
        <v>-0.39445901441028286</v>
      </c>
      <c r="AC5035" s="10">
        <f t="shared" si="1854"/>
        <v>-0.19758310588069147</v>
      </c>
      <c r="AD5035" s="13">
        <f t="shared" si="1855"/>
        <v>-394459.01441028283</v>
      </c>
      <c r="AE5035" s="13">
        <f t="shared" si="1846"/>
        <v>-197583.10588069147</v>
      </c>
      <c r="AF5035" s="13"/>
      <c r="AG5035" s="2">
        <f t="shared" si="1871"/>
        <v>42157</v>
      </c>
      <c r="AH5035" s="3">
        <f t="shared" si="1847"/>
        <v>-5499.5601062080141</v>
      </c>
      <c r="AI5035" s="3">
        <f t="shared" si="1848"/>
        <v>-2754.7099370681758</v>
      </c>
      <c r="AJ5035" s="3">
        <f t="shared" si="1856"/>
        <v>790335.54279711132</v>
      </c>
      <c r="AK5035" s="3">
        <f t="shared" si="1872"/>
        <v>607374.80739560095</v>
      </c>
    </row>
    <row r="5036" spans="2:37" x14ac:dyDescent="0.2">
      <c r="B5036" s="2">
        <v>42158</v>
      </c>
      <c r="C5036" s="1">
        <v>427.21</v>
      </c>
      <c r="D5036" s="1">
        <f t="shared" si="1857"/>
        <v>23</v>
      </c>
      <c r="E5036" s="1" t="b">
        <f t="shared" si="1858"/>
        <v>0</v>
      </c>
      <c r="F5036" s="6">
        <f t="shared" si="1859"/>
        <v>7.5945187386494695E-3</v>
      </c>
      <c r="G5036" s="8">
        <f t="shared" si="1860"/>
        <v>-3.8493628218277536E-4</v>
      </c>
      <c r="H5036" s="8">
        <f t="shared" si="1861"/>
        <v>-7.8358105617449376E-4</v>
      </c>
      <c r="I5036" s="8">
        <f t="shared" si="1862"/>
        <v>-8.7642728666855331E-4</v>
      </c>
      <c r="J5036" s="6">
        <f t="shared" si="1863"/>
        <v>1.0778617765583285E-3</v>
      </c>
      <c r="K5036" s="6">
        <f t="shared" si="1864"/>
        <v>7.2579483528600929E-4</v>
      </c>
      <c r="L5036" s="6">
        <f t="shared" si="1865"/>
        <v>4.9723430717481091E-4</v>
      </c>
      <c r="M5036" s="9">
        <f t="shared" si="1866"/>
        <v>-0.35712954161144661</v>
      </c>
      <c r="N5036" s="9">
        <f t="shared" si="1867"/>
        <v>-1</v>
      </c>
      <c r="O5036" s="9">
        <f t="shared" si="1868"/>
        <v>-1</v>
      </c>
      <c r="P5036" s="9">
        <f t="shared" si="1869"/>
        <v>-0.78570984720381565</v>
      </c>
      <c r="Q5036" s="10">
        <f t="shared" si="1870"/>
        <v>0.19466001312993345</v>
      </c>
      <c r="R5036" s="10">
        <f t="shared" si="1842"/>
        <v>0.41097295080629048</v>
      </c>
      <c r="S5036" s="10">
        <f>_xlfn.PERCENTILE.INC($R$1519:R5036,0.75)</f>
        <v>0.82730118691249155</v>
      </c>
      <c r="T5036" s="10">
        <f t="shared" si="1843"/>
        <v>0.82730118691249155</v>
      </c>
      <c r="U5036" s="11">
        <f t="shared" si="1849"/>
        <v>0.41097295080629048</v>
      </c>
      <c r="V5036" s="10">
        <f t="shared" si="1844"/>
        <v>-0.98639372457345587</v>
      </c>
      <c r="W5036" s="10">
        <f t="shared" si="1845"/>
        <v>0.39990016621492391</v>
      </c>
      <c r="X5036" s="10">
        <f t="shared" si="1850"/>
        <v>0.51371618850786316</v>
      </c>
      <c r="Y5036" s="10">
        <f>_xlfn.PERCENTILE.INC($X$1519:X5036,0.75)</f>
        <v>1.0341264836406145</v>
      </c>
      <c r="Z5036" s="10">
        <f t="shared" si="1851"/>
        <v>1.0341264836406145</v>
      </c>
      <c r="AA5036" s="10">
        <f t="shared" si="1852"/>
        <v>0.50089641423476827</v>
      </c>
      <c r="AB5036" s="10">
        <f t="shared" si="1853"/>
        <v>-0.39445901441028286</v>
      </c>
      <c r="AC5036" s="10">
        <f t="shared" si="1854"/>
        <v>-0.19758310588069147</v>
      </c>
      <c r="AD5036" s="13">
        <f t="shared" si="1855"/>
        <v>-394459.01441028283</v>
      </c>
      <c r="AE5036" s="13">
        <f t="shared" si="1846"/>
        <v>-197583.10588069147</v>
      </c>
      <c r="AF5036" s="13"/>
      <c r="AG5036" s="2">
        <f t="shared" si="1871"/>
        <v>42158</v>
      </c>
      <c r="AH5036" s="3">
        <f t="shared" si="1847"/>
        <v>-2995.7263765680941</v>
      </c>
      <c r="AI5036" s="3">
        <f t="shared" si="1848"/>
        <v>-1500.5486000514736</v>
      </c>
      <c r="AJ5036" s="3">
        <f t="shared" si="1856"/>
        <v>787339.81642054324</v>
      </c>
      <c r="AK5036" s="3">
        <f t="shared" si="1872"/>
        <v>605874.25879554951</v>
      </c>
    </row>
    <row r="5037" spans="2:37" x14ac:dyDescent="0.2">
      <c r="B5037" s="2">
        <v>42159</v>
      </c>
      <c r="C5037" s="1">
        <v>424.5</v>
      </c>
      <c r="D5037" s="1">
        <f t="shared" si="1857"/>
        <v>23</v>
      </c>
      <c r="E5037" s="1" t="b">
        <f t="shared" si="1858"/>
        <v>0</v>
      </c>
      <c r="F5037" s="6">
        <f t="shared" si="1859"/>
        <v>-6.3434844689964631E-3</v>
      </c>
      <c r="G5037" s="8">
        <f t="shared" si="1860"/>
        <v>-4.8916764219158007E-4</v>
      </c>
      <c r="H5037" s="8">
        <f t="shared" si="1861"/>
        <v>-8.5976834382022957E-4</v>
      </c>
      <c r="I5037" s="8">
        <f t="shared" si="1862"/>
        <v>-9.3687366121346675E-4</v>
      </c>
      <c r="J5037" s="6">
        <f t="shared" si="1863"/>
        <v>1.0772625252273846E-3</v>
      </c>
      <c r="K5037" s="6">
        <f t="shared" si="1864"/>
        <v>7.2600763201880077E-4</v>
      </c>
      <c r="L5037" s="6">
        <f t="shared" si="1865"/>
        <v>4.9704864725921545E-4</v>
      </c>
      <c r="M5037" s="9">
        <f t="shared" si="1866"/>
        <v>-0.4540839681472521</v>
      </c>
      <c r="N5037" s="9">
        <f t="shared" si="1867"/>
        <v>-1</v>
      </c>
      <c r="O5037" s="9">
        <f t="shared" si="1868"/>
        <v>-1</v>
      </c>
      <c r="P5037" s="9">
        <f t="shared" si="1869"/>
        <v>-0.81802798938241728</v>
      </c>
      <c r="Q5037" s="10">
        <f t="shared" si="1870"/>
        <v>0.19086956798708524</v>
      </c>
      <c r="R5037" s="10">
        <f t="shared" si="1842"/>
        <v>0.41913439027332539</v>
      </c>
      <c r="S5037" s="10">
        <f>_xlfn.PERCENTILE.INC($R$1519:R5037,0.75)</f>
        <v>0.82717658235303804</v>
      </c>
      <c r="T5037" s="10">
        <f t="shared" si="1843"/>
        <v>0.82717658235303804</v>
      </c>
      <c r="U5037" s="11">
        <f t="shared" si="1849"/>
        <v>0.41913439027332539</v>
      </c>
      <c r="V5037" s="10">
        <f t="shared" si="1844"/>
        <v>-0.98639372457345587</v>
      </c>
      <c r="W5037" s="10">
        <f t="shared" si="1845"/>
        <v>0.39990016621492391</v>
      </c>
      <c r="X5037" s="10">
        <f t="shared" si="1850"/>
        <v>0.52391798784165677</v>
      </c>
      <c r="Y5037" s="10">
        <f>_xlfn.PERCENTILE.INC($X$1519:X5037,0.75)</f>
        <v>1.0339707279412975</v>
      </c>
      <c r="Z5037" s="10">
        <f t="shared" si="1851"/>
        <v>1.0339707279412975</v>
      </c>
      <c r="AA5037" s="10">
        <f t="shared" si="1852"/>
        <v>0.50089641423476827</v>
      </c>
      <c r="AB5037" s="10">
        <f t="shared" si="1853"/>
        <v>-0.39445901441028286</v>
      </c>
      <c r="AC5037" s="10">
        <f t="shared" si="1854"/>
        <v>-0.19758310588069147</v>
      </c>
      <c r="AD5037" s="13">
        <f t="shared" si="1855"/>
        <v>-394459.01441028283</v>
      </c>
      <c r="AE5037" s="13">
        <f t="shared" si="1846"/>
        <v>-197583.10588069147</v>
      </c>
      <c r="AF5037" s="13"/>
      <c r="AG5037" s="2">
        <f t="shared" si="1871"/>
        <v>42159</v>
      </c>
      <c r="AH5037" s="3">
        <f t="shared" si="1847"/>
        <v>2502.244631567281</v>
      </c>
      <c r="AI5037" s="3">
        <f t="shared" si="1848"/>
        <v>1253.36536349025</v>
      </c>
      <c r="AJ5037" s="3">
        <f t="shared" si="1856"/>
        <v>789842.06105211051</v>
      </c>
      <c r="AK5037" s="3">
        <f t="shared" si="1872"/>
        <v>607127.62415903981</v>
      </c>
    </row>
    <row r="5038" spans="2:37" x14ac:dyDescent="0.2">
      <c r="B5038" s="2">
        <v>42160</v>
      </c>
      <c r="C5038" s="1">
        <v>421.24</v>
      </c>
      <c r="D5038" s="1">
        <f t="shared" si="1857"/>
        <v>23</v>
      </c>
      <c r="E5038" s="1" t="b">
        <f t="shared" si="1858"/>
        <v>0</v>
      </c>
      <c r="F5038" s="6">
        <f t="shared" si="1859"/>
        <v>-7.6796230859834669E-3</v>
      </c>
      <c r="G5038" s="8">
        <f t="shared" si="1860"/>
        <v>-7.6249358491490042E-4</v>
      </c>
      <c r="H5038" s="8">
        <f t="shared" si="1861"/>
        <v>-9.7855783980142753E-4</v>
      </c>
      <c r="I5038" s="8">
        <f t="shared" si="1862"/>
        <v>-9.5932622765629934E-4</v>
      </c>
      <c r="J5038" s="6">
        <f t="shared" si="1863"/>
        <v>1.0767459392752793E-3</v>
      </c>
      <c r="K5038" s="6">
        <f t="shared" si="1864"/>
        <v>7.2633636237926587E-4</v>
      </c>
      <c r="L5038" s="6">
        <f t="shared" si="1865"/>
        <v>4.9693124472778214E-4</v>
      </c>
      <c r="M5038" s="9">
        <f t="shared" si="1866"/>
        <v>-0.70814623682547495</v>
      </c>
      <c r="N5038" s="9">
        <f t="shared" si="1867"/>
        <v>-1</v>
      </c>
      <c r="O5038" s="9">
        <f t="shared" si="1868"/>
        <v>-1</v>
      </c>
      <c r="P5038" s="9">
        <f t="shared" si="1869"/>
        <v>-0.90271541227515828</v>
      </c>
      <c r="Q5038" s="10">
        <f t="shared" si="1870"/>
        <v>0.18909220049086214</v>
      </c>
      <c r="R5038" s="10">
        <f t="shared" si="1842"/>
        <v>0.42307403368477903</v>
      </c>
      <c r="S5038" s="10">
        <f>_xlfn.PERCENTILE.INC($R$1519:R5038,0.75)</f>
        <v>0.82705197779358453</v>
      </c>
      <c r="T5038" s="10">
        <f t="shared" si="1843"/>
        <v>0.82705197779358453</v>
      </c>
      <c r="U5038" s="11">
        <f t="shared" si="1849"/>
        <v>0.42307403368477903</v>
      </c>
      <c r="V5038" s="10">
        <f t="shared" si="1844"/>
        <v>-0.98639372457345587</v>
      </c>
      <c r="W5038" s="10">
        <f t="shared" si="1845"/>
        <v>0.39990016621492391</v>
      </c>
      <c r="X5038" s="10">
        <f t="shared" si="1850"/>
        <v>0.52884254210597381</v>
      </c>
      <c r="Y5038" s="10">
        <f>_xlfn.PERCENTILE.INC($X$1519:X5038,0.75)</f>
        <v>1.0338149722419807</v>
      </c>
      <c r="Z5038" s="10">
        <f t="shared" si="1851"/>
        <v>1.0338149722419807</v>
      </c>
      <c r="AA5038" s="10">
        <f t="shared" si="1852"/>
        <v>0.50089641423476827</v>
      </c>
      <c r="AB5038" s="10">
        <f t="shared" si="1853"/>
        <v>-0.39445901441028286</v>
      </c>
      <c r="AC5038" s="10">
        <f t="shared" si="1854"/>
        <v>-0.19758310588069147</v>
      </c>
      <c r="AD5038" s="13">
        <f t="shared" si="1855"/>
        <v>-394459.01441028283</v>
      </c>
      <c r="AE5038" s="13">
        <f t="shared" si="1846"/>
        <v>-197583.10588069147</v>
      </c>
      <c r="AF5038" s="13"/>
      <c r="AG5038" s="2">
        <f t="shared" si="1871"/>
        <v>42160</v>
      </c>
      <c r="AH5038" s="3">
        <f t="shared" si="1847"/>
        <v>3029.2965535394933</v>
      </c>
      <c r="AI5038" s="3">
        <f t="shared" si="1848"/>
        <v>1517.363781321674</v>
      </c>
      <c r="AJ5038" s="3">
        <f t="shared" si="1856"/>
        <v>792871.35760564997</v>
      </c>
      <c r="AK5038" s="3">
        <f t="shared" si="1872"/>
        <v>608644.98794036149</v>
      </c>
    </row>
    <row r="5039" spans="2:37" x14ac:dyDescent="0.2">
      <c r="B5039" s="2">
        <v>42163</v>
      </c>
      <c r="C5039" s="1">
        <v>425.73</v>
      </c>
      <c r="D5039" s="1">
        <f t="shared" si="1857"/>
        <v>24</v>
      </c>
      <c r="E5039" s="1" t="b">
        <f t="shared" si="1858"/>
        <v>1</v>
      </c>
      <c r="F5039" s="6">
        <f t="shared" si="1859"/>
        <v>1.0659006741999821E-2</v>
      </c>
      <c r="G5039" s="8">
        <f t="shared" si="1860"/>
        <v>-4.4717226501495195E-4</v>
      </c>
      <c r="H5039" s="8">
        <f t="shared" si="1861"/>
        <v>-8.6093753671362644E-4</v>
      </c>
      <c r="I5039" s="8">
        <f t="shared" si="1862"/>
        <v>-8.627898895074437E-4</v>
      </c>
      <c r="J5039" s="6">
        <f t="shared" si="1863"/>
        <v>1.0763279757574336E-3</v>
      </c>
      <c r="K5039" s="6">
        <f t="shared" si="1864"/>
        <v>7.26617707916974E-4</v>
      </c>
      <c r="L5039" s="6">
        <f t="shared" si="1865"/>
        <v>4.9679748605912946E-4</v>
      </c>
      <c r="M5039" s="9">
        <f t="shared" si="1866"/>
        <v>-0.41546097015667355</v>
      </c>
      <c r="N5039" s="9">
        <f t="shared" si="1867"/>
        <v>-1</v>
      </c>
      <c r="O5039" s="9">
        <f t="shared" si="1868"/>
        <v>-1</v>
      </c>
      <c r="P5039" s="9">
        <f t="shared" si="1869"/>
        <v>-0.80515365671889116</v>
      </c>
      <c r="Q5039" s="10">
        <f t="shared" si="1870"/>
        <v>0.1895097862361072</v>
      </c>
      <c r="R5039" s="10">
        <f t="shared" ref="R5039:R5102" si="1873">IF(B5039&lt;&gt;"",$C$7/Q5039,"")</f>
        <v>0.42214178797251811</v>
      </c>
      <c r="S5039" s="10">
        <f>_xlfn.PERCENTILE.INC($R$1519:R5039,0.75)</f>
        <v>0.82692737323413112</v>
      </c>
      <c r="T5039" s="10">
        <f t="shared" ref="T5039:T5102" si="1874">MIN(S5039,$C$9)</f>
        <v>0.82692737323413112</v>
      </c>
      <c r="U5039" s="11">
        <f t="shared" si="1849"/>
        <v>0.42214178797251811</v>
      </c>
      <c r="V5039" s="10">
        <f t="shared" ref="V5039:V5102" si="1875">IF(B5039&lt;&gt;"",IF($E5039,P5038,V5038),"")</f>
        <v>-0.90271541227515828</v>
      </c>
      <c r="W5039" s="10">
        <f t="shared" ref="W5039:W5102" si="1876">IF(B5039&lt;&gt;"",IF($E5039,U5038,W5038),"")</f>
        <v>0.42307403368477903</v>
      </c>
      <c r="X5039" s="10">
        <f t="shared" si="1850"/>
        <v>0.52767723496564767</v>
      </c>
      <c r="Y5039" s="10">
        <f>_xlfn.PERCENTILE.INC($X$1519:X5039,0.75)</f>
        <v>1.0336592165426639</v>
      </c>
      <c r="Z5039" s="10">
        <f t="shared" si="1851"/>
        <v>1.0336592165426639</v>
      </c>
      <c r="AA5039" s="10">
        <f t="shared" si="1852"/>
        <v>0.52767723496564767</v>
      </c>
      <c r="AB5039" s="10">
        <f t="shared" si="1853"/>
        <v>-0.38191545074066952</v>
      </c>
      <c r="AC5039" s="10">
        <f t="shared" si="1854"/>
        <v>-0.2015280890374955</v>
      </c>
      <c r="AD5039" s="13">
        <f t="shared" si="1855"/>
        <v>-381915.4507406695</v>
      </c>
      <c r="AE5039" s="13">
        <f t="shared" ref="AE5039:AE5102" si="1877">IF(B5039&lt;&gt;"",AC5039*$C$6,"")</f>
        <v>-201528.08903749549</v>
      </c>
      <c r="AF5039" s="13"/>
      <c r="AG5039" s="2">
        <f t="shared" si="1871"/>
        <v>42163</v>
      </c>
      <c r="AH5039" s="3">
        <f t="shared" ref="AH5039:AH5102" si="1878">IF(B5039&lt;&gt;"",AD5038*$F5039,"")</f>
        <v>-4204.5412940418091</v>
      </c>
      <c r="AI5039" s="3">
        <f t="shared" ref="AI5039:AI5102" si="1879">IF(B5039&lt;&gt;"",AE5038*$F5039,"")</f>
        <v>-2106.0396576875551</v>
      </c>
      <c r="AJ5039" s="3">
        <f t="shared" si="1856"/>
        <v>788666.81631160819</v>
      </c>
      <c r="AK5039" s="3">
        <f t="shared" si="1872"/>
        <v>606538.94828267395</v>
      </c>
    </row>
    <row r="5040" spans="2:37" x14ac:dyDescent="0.2">
      <c r="B5040" s="2">
        <v>42164</v>
      </c>
      <c r="C5040" s="1">
        <v>429.14</v>
      </c>
      <c r="D5040" s="1">
        <f t="shared" si="1857"/>
        <v>24</v>
      </c>
      <c r="E5040" s="1" t="b">
        <f t="shared" si="1858"/>
        <v>0</v>
      </c>
      <c r="F5040" s="6">
        <f t="shared" si="1859"/>
        <v>8.0097714513893692E-3</v>
      </c>
      <c r="G5040" s="8">
        <f t="shared" si="1860"/>
        <v>-1.6683407749385666E-4</v>
      </c>
      <c r="H5040" s="8">
        <f t="shared" si="1861"/>
        <v>-8.4576840434752161E-4</v>
      </c>
      <c r="I5040" s="8">
        <f t="shared" si="1862"/>
        <v>-8.1236651431654055E-4</v>
      </c>
      <c r="J5040" s="6">
        <f t="shared" si="1863"/>
        <v>1.076109482770804E-3</v>
      </c>
      <c r="K5040" s="6">
        <f t="shared" si="1864"/>
        <v>7.2694926216179407E-4</v>
      </c>
      <c r="L5040" s="6">
        <f t="shared" si="1865"/>
        <v>4.9675778272515988E-4</v>
      </c>
      <c r="M5040" s="9">
        <f t="shared" si="1866"/>
        <v>-0.15503448316827995</v>
      </c>
      <c r="N5040" s="9">
        <f t="shared" si="1867"/>
        <v>-1</v>
      </c>
      <c r="O5040" s="9">
        <f t="shared" si="1868"/>
        <v>-1</v>
      </c>
      <c r="P5040" s="9">
        <f t="shared" si="1869"/>
        <v>-0.71834482772276009</v>
      </c>
      <c r="Q5040" s="10">
        <f t="shared" si="1870"/>
        <v>0.18847453153893565</v>
      </c>
      <c r="R5040" s="10">
        <f t="shared" si="1873"/>
        <v>0.42446053239545184</v>
      </c>
      <c r="S5040" s="10">
        <f>_xlfn.PERCENTILE.INC($R$1519:R5040,0.75)</f>
        <v>0.82690497934904506</v>
      </c>
      <c r="T5040" s="10">
        <f t="shared" si="1874"/>
        <v>0.82690497934904506</v>
      </c>
      <c r="U5040" s="11">
        <f t="shared" ref="U5040:U5103" si="1880">IF(B5040&lt;&gt;"",MIN(T5040,R5040),"")</f>
        <v>0.42446053239545184</v>
      </c>
      <c r="V5040" s="10">
        <f t="shared" si="1875"/>
        <v>-0.90271541227515828</v>
      </c>
      <c r="W5040" s="10">
        <f t="shared" si="1876"/>
        <v>0.42307403368477903</v>
      </c>
      <c r="X5040" s="10">
        <f t="shared" ref="X5040:X5103" si="1881">$C$8/Q5040</f>
        <v>0.53057566549431479</v>
      </c>
      <c r="Y5040" s="10">
        <f>_xlfn.PERCENTILE.INC($X$1519:X5040,0.75)</f>
        <v>1.0336312241863064</v>
      </c>
      <c r="Z5040" s="10">
        <f t="shared" ref="Z5040:Z5103" si="1882">MIN($C$10,Y5040)</f>
        <v>1.0336312241863064</v>
      </c>
      <c r="AA5040" s="10">
        <f t="shared" ref="AA5040:AA5103" si="1883">IF(E5040,MIN(Z5040,X5040),AA5039)</f>
        <v>0.52767723496564767</v>
      </c>
      <c r="AB5040" s="10">
        <f t="shared" ref="AB5040:AB5103" si="1884">IF(B5040&lt;&gt;"",V5040*W5040,"")</f>
        <v>-0.38191545074066952</v>
      </c>
      <c r="AC5040" s="10">
        <f t="shared" ref="AC5040:AC5103" si="1885">IF(B5040&lt;&gt;"",V5040*W5040*AA5040,"")</f>
        <v>-0.2015280890374955</v>
      </c>
      <c r="AD5040" s="13">
        <f t="shared" ref="AD5040:AD5103" si="1886">IF(B5040&lt;&gt;"",AB5040*$C$6,"")</f>
        <v>-381915.4507406695</v>
      </c>
      <c r="AE5040" s="13">
        <f t="shared" si="1877"/>
        <v>-201528.08903749549</v>
      </c>
      <c r="AF5040" s="13"/>
      <c r="AG5040" s="2">
        <f t="shared" si="1871"/>
        <v>42164</v>
      </c>
      <c r="AH5040" s="3">
        <f t="shared" si="1878"/>
        <v>-3059.0554741871174</v>
      </c>
      <c r="AI5040" s="3">
        <f t="shared" si="1879"/>
        <v>-1614.1939342255862</v>
      </c>
      <c r="AJ5040" s="3">
        <f t="shared" ref="AJ5040:AJ5103" si="1887">AJ5039+AH5040</f>
        <v>785607.76083742105</v>
      </c>
      <c r="AK5040" s="3">
        <f t="shared" si="1872"/>
        <v>604924.75434844836</v>
      </c>
    </row>
    <row r="5041" spans="2:37" x14ac:dyDescent="0.2">
      <c r="B5041" s="2">
        <v>42165</v>
      </c>
      <c r="C5041" s="1">
        <v>431.34</v>
      </c>
      <c r="D5041" s="1">
        <f t="shared" si="1857"/>
        <v>24</v>
      </c>
      <c r="E5041" s="1" t="b">
        <f t="shared" si="1858"/>
        <v>0</v>
      </c>
      <c r="F5041" s="6">
        <f t="shared" si="1859"/>
        <v>5.1265321340354664E-3</v>
      </c>
      <c r="G5041" s="8">
        <f t="shared" si="1860"/>
        <v>2.0059053037967256E-4</v>
      </c>
      <c r="H5041" s="8">
        <f t="shared" si="1861"/>
        <v>-7.4218560984882934E-4</v>
      </c>
      <c r="I5041" s="8">
        <f t="shared" si="1862"/>
        <v>-7.6015686913326243E-4</v>
      </c>
      <c r="J5041" s="6">
        <f t="shared" si="1863"/>
        <v>1.0760558574692237E-3</v>
      </c>
      <c r="K5041" s="6">
        <f t="shared" si="1864"/>
        <v>7.272024145350115E-4</v>
      </c>
      <c r="L5041" s="6">
        <f t="shared" si="1865"/>
        <v>4.9677973884647167E-4</v>
      </c>
      <c r="M5041" s="9">
        <f t="shared" si="1866"/>
        <v>0.18641274891755297</v>
      </c>
      <c r="N5041" s="9">
        <f t="shared" si="1867"/>
        <v>-1</v>
      </c>
      <c r="O5041" s="9">
        <f t="shared" si="1868"/>
        <v>-1</v>
      </c>
      <c r="P5041" s="9">
        <f t="shared" si="1869"/>
        <v>-0.60452908369414893</v>
      </c>
      <c r="Q5041" s="10">
        <f t="shared" si="1870"/>
        <v>0.18719318773613128</v>
      </c>
      <c r="R5041" s="10">
        <f t="shared" si="1873"/>
        <v>0.42736597932595988</v>
      </c>
      <c r="S5041" s="10">
        <f>_xlfn.PERCENTILE.INC($R$1519:R5041,0.75)</f>
        <v>0.82688258546395899</v>
      </c>
      <c r="T5041" s="10">
        <f t="shared" si="1874"/>
        <v>0.82688258546395899</v>
      </c>
      <c r="U5041" s="11">
        <f t="shared" si="1880"/>
        <v>0.42736597932595988</v>
      </c>
      <c r="V5041" s="10">
        <f t="shared" si="1875"/>
        <v>-0.90271541227515828</v>
      </c>
      <c r="W5041" s="10">
        <f t="shared" si="1876"/>
        <v>0.42307403368477903</v>
      </c>
      <c r="X5041" s="10">
        <f t="shared" si="1881"/>
        <v>0.53420747415744985</v>
      </c>
      <c r="Y5041" s="10">
        <f>_xlfn.PERCENTILE.INC($X$1519:X5041,0.75)</f>
        <v>1.0336032318299488</v>
      </c>
      <c r="Z5041" s="10">
        <f t="shared" si="1882"/>
        <v>1.0336032318299488</v>
      </c>
      <c r="AA5041" s="10">
        <f t="shared" si="1883"/>
        <v>0.52767723496564767</v>
      </c>
      <c r="AB5041" s="10">
        <f t="shared" si="1884"/>
        <v>-0.38191545074066952</v>
      </c>
      <c r="AC5041" s="10">
        <f t="shared" si="1885"/>
        <v>-0.2015280890374955</v>
      </c>
      <c r="AD5041" s="13">
        <f t="shared" si="1886"/>
        <v>-381915.4507406695</v>
      </c>
      <c r="AE5041" s="13">
        <f t="shared" si="1877"/>
        <v>-201528.08903749549</v>
      </c>
      <c r="AF5041" s="13"/>
      <c r="AG5041" s="2">
        <f t="shared" si="1871"/>
        <v>42165</v>
      </c>
      <c r="AH5041" s="3">
        <f t="shared" si="1878"/>
        <v>-1957.9018307066815</v>
      </c>
      <c r="AI5041" s="3">
        <f t="shared" si="1879"/>
        <v>-1033.1402243614812</v>
      </c>
      <c r="AJ5041" s="3">
        <f t="shared" si="1887"/>
        <v>783649.85900671443</v>
      </c>
      <c r="AK5041" s="3">
        <f t="shared" si="1872"/>
        <v>603891.61412408692</v>
      </c>
    </row>
    <row r="5042" spans="2:37" x14ac:dyDescent="0.2">
      <c r="B5042" s="2">
        <v>42166</v>
      </c>
      <c r="C5042" s="1">
        <v>423.18</v>
      </c>
      <c r="D5042" s="1">
        <f t="shared" si="1857"/>
        <v>24</v>
      </c>
      <c r="E5042" s="1" t="b">
        <f t="shared" si="1858"/>
        <v>0</v>
      </c>
      <c r="F5042" s="6">
        <f t="shared" si="1859"/>
        <v>-1.8917791069689716E-2</v>
      </c>
      <c r="G5042" s="8">
        <f t="shared" si="1860"/>
        <v>-2.4295992923601163E-4</v>
      </c>
      <c r="H5042" s="8">
        <f t="shared" si="1861"/>
        <v>-9.8046271546896086E-4</v>
      </c>
      <c r="I5042" s="8">
        <f t="shared" si="1862"/>
        <v>-8.8715891853490372E-4</v>
      </c>
      <c r="J5042" s="6">
        <f t="shared" si="1863"/>
        <v>1.0760646916108754E-3</v>
      </c>
      <c r="K5042" s="6">
        <f t="shared" si="1864"/>
        <v>7.2765033923525397E-4</v>
      </c>
      <c r="L5042" s="6">
        <f t="shared" si="1865"/>
        <v>4.9714350870910524E-4</v>
      </c>
      <c r="M5042" s="9">
        <f t="shared" si="1866"/>
        <v>-0.22578561598587454</v>
      </c>
      <c r="N5042" s="9">
        <f t="shared" si="1867"/>
        <v>-1</v>
      </c>
      <c r="O5042" s="9">
        <f t="shared" si="1868"/>
        <v>-1</v>
      </c>
      <c r="P5042" s="9">
        <f t="shared" si="1869"/>
        <v>-0.74192853866195818</v>
      </c>
      <c r="Q5042" s="10">
        <f t="shared" si="1870"/>
        <v>0.17139921290637491</v>
      </c>
      <c r="R5042" s="10">
        <f t="shared" si="1873"/>
        <v>0.4667466007775613</v>
      </c>
      <c r="S5042" s="10">
        <f>_xlfn.PERCENTILE.INC($R$1519:R5042,0.75)</f>
        <v>0.82686019157887292</v>
      </c>
      <c r="T5042" s="10">
        <f t="shared" si="1874"/>
        <v>0.82686019157887292</v>
      </c>
      <c r="U5042" s="11">
        <f t="shared" si="1880"/>
        <v>0.4667466007775613</v>
      </c>
      <c r="V5042" s="10">
        <f t="shared" si="1875"/>
        <v>-0.90271541227515828</v>
      </c>
      <c r="W5042" s="10">
        <f t="shared" si="1876"/>
        <v>0.42307403368477903</v>
      </c>
      <c r="X5042" s="10">
        <f t="shared" si="1881"/>
        <v>0.58343325097195164</v>
      </c>
      <c r="Y5042" s="10">
        <f>_xlfn.PERCENTILE.INC($X$1519:X5042,0.75)</f>
        <v>1.0335752394735911</v>
      </c>
      <c r="Z5042" s="10">
        <f t="shared" si="1882"/>
        <v>1.0335752394735911</v>
      </c>
      <c r="AA5042" s="10">
        <f t="shared" si="1883"/>
        <v>0.52767723496564767</v>
      </c>
      <c r="AB5042" s="10">
        <f t="shared" si="1884"/>
        <v>-0.38191545074066952</v>
      </c>
      <c r="AC5042" s="10">
        <f t="shared" si="1885"/>
        <v>-0.2015280890374955</v>
      </c>
      <c r="AD5042" s="13">
        <f t="shared" si="1886"/>
        <v>-381915.4507406695</v>
      </c>
      <c r="AE5042" s="13">
        <f t="shared" si="1877"/>
        <v>-201528.08903749549</v>
      </c>
      <c r="AF5042" s="13"/>
      <c r="AG5042" s="2">
        <f t="shared" si="1871"/>
        <v>42166</v>
      </c>
      <c r="AH5042" s="3">
        <f t="shared" si="1878"/>
        <v>7224.9967033983603</v>
      </c>
      <c r="AI5042" s="3">
        <f t="shared" si="1879"/>
        <v>3812.4662830851662</v>
      </c>
      <c r="AJ5042" s="3">
        <f t="shared" si="1887"/>
        <v>790874.85571011284</v>
      </c>
      <c r="AK5042" s="3">
        <f t="shared" si="1872"/>
        <v>607704.08040717209</v>
      </c>
    </row>
    <row r="5043" spans="2:37" x14ac:dyDescent="0.2">
      <c r="B5043" s="2">
        <v>42167</v>
      </c>
      <c r="C5043" s="1">
        <v>428.21</v>
      </c>
      <c r="D5043" s="1">
        <f t="shared" si="1857"/>
        <v>24</v>
      </c>
      <c r="E5043" s="1" t="b">
        <f t="shared" si="1858"/>
        <v>0</v>
      </c>
      <c r="F5043" s="6">
        <f t="shared" si="1859"/>
        <v>1.1886194999763733E-2</v>
      </c>
      <c r="G5043" s="8">
        <f t="shared" si="1860"/>
        <v>2.153549928666118E-4</v>
      </c>
      <c r="H5043" s="8">
        <f t="shared" si="1861"/>
        <v>-8.8726070358572284E-4</v>
      </c>
      <c r="I5043" s="8">
        <f t="shared" si="1862"/>
        <v>-8.4160268663423287E-4</v>
      </c>
      <c r="J5043" s="6">
        <f t="shared" si="1863"/>
        <v>1.0758538098923367E-3</v>
      </c>
      <c r="K5043" s="6">
        <f t="shared" si="1864"/>
        <v>7.2800438244012729E-4</v>
      </c>
      <c r="L5043" s="6">
        <f t="shared" si="1865"/>
        <v>4.9717196823249768E-4</v>
      </c>
      <c r="M5043" s="9">
        <f t="shared" si="1866"/>
        <v>0.20017124156316637</v>
      </c>
      <c r="N5043" s="9">
        <f t="shared" si="1867"/>
        <v>-1</v>
      </c>
      <c r="O5043" s="9">
        <f t="shared" si="1868"/>
        <v>-1</v>
      </c>
      <c r="P5043" s="9">
        <f t="shared" si="1869"/>
        <v>-0.59994291947894451</v>
      </c>
      <c r="Q5043" s="10">
        <f t="shared" si="1870"/>
        <v>0.17108466346333467</v>
      </c>
      <c r="R5043" s="10">
        <f t="shared" si="1873"/>
        <v>0.46760474247386224</v>
      </c>
      <c r="S5043" s="10">
        <f>_xlfn.PERCENTILE.INC($R$1519:R5043,0.75)</f>
        <v>0.82683779769378685</v>
      </c>
      <c r="T5043" s="10">
        <f t="shared" si="1874"/>
        <v>0.82683779769378685</v>
      </c>
      <c r="U5043" s="11">
        <f t="shared" si="1880"/>
        <v>0.46760474247386224</v>
      </c>
      <c r="V5043" s="10">
        <f t="shared" si="1875"/>
        <v>-0.90271541227515828</v>
      </c>
      <c r="W5043" s="10">
        <f t="shared" si="1876"/>
        <v>0.42307403368477903</v>
      </c>
      <c r="X5043" s="10">
        <f t="shared" si="1881"/>
        <v>0.58450592809232782</v>
      </c>
      <c r="Y5043" s="10">
        <f>_xlfn.PERCENTILE.INC($X$1519:X5043,0.75)</f>
        <v>1.0335472471172336</v>
      </c>
      <c r="Z5043" s="10">
        <f t="shared" si="1882"/>
        <v>1.0335472471172336</v>
      </c>
      <c r="AA5043" s="10">
        <f t="shared" si="1883"/>
        <v>0.52767723496564767</v>
      </c>
      <c r="AB5043" s="10">
        <f t="shared" si="1884"/>
        <v>-0.38191545074066952</v>
      </c>
      <c r="AC5043" s="10">
        <f t="shared" si="1885"/>
        <v>-0.2015280890374955</v>
      </c>
      <c r="AD5043" s="13">
        <f t="shared" si="1886"/>
        <v>-381915.4507406695</v>
      </c>
      <c r="AE5043" s="13">
        <f t="shared" si="1877"/>
        <v>-201528.08903749549</v>
      </c>
      <c r="AF5043" s="13"/>
      <c r="AG5043" s="2">
        <f t="shared" si="1871"/>
        <v>42167</v>
      </c>
      <c r="AH5043" s="3">
        <f t="shared" si="1878"/>
        <v>-4539.5215209262578</v>
      </c>
      <c r="AI5043" s="3">
        <f t="shared" si="1879"/>
        <v>-2395.4021642294192</v>
      </c>
      <c r="AJ5043" s="3">
        <f t="shared" si="1887"/>
        <v>786335.33418918657</v>
      </c>
      <c r="AK5043" s="3">
        <f t="shared" si="1872"/>
        <v>605308.67824294267</v>
      </c>
    </row>
    <row r="5044" spans="2:37" x14ac:dyDescent="0.2">
      <c r="B5044" s="2">
        <v>42170</v>
      </c>
      <c r="C5044" s="1">
        <v>430.63</v>
      </c>
      <c r="D5044" s="1">
        <f t="shared" si="1857"/>
        <v>25</v>
      </c>
      <c r="E5044" s="1" t="b">
        <f t="shared" si="1858"/>
        <v>1</v>
      </c>
      <c r="F5044" s="6">
        <f t="shared" si="1859"/>
        <v>5.6514327082506366E-3</v>
      </c>
      <c r="G5044" s="8">
        <f t="shared" si="1860"/>
        <v>4.7528356680463828E-4</v>
      </c>
      <c r="H5044" s="8">
        <f t="shared" si="1861"/>
        <v>-6.9408066490463972E-4</v>
      </c>
      <c r="I5044" s="8">
        <f t="shared" si="1862"/>
        <v>-8.1548305551627516E-4</v>
      </c>
      <c r="J5044" s="6">
        <f t="shared" si="1863"/>
        <v>1.0757735231439549E-3</v>
      </c>
      <c r="K5044" s="6">
        <f t="shared" si="1864"/>
        <v>7.2820147344063114E-4</v>
      </c>
      <c r="L5044" s="6">
        <f t="shared" si="1865"/>
        <v>4.9719619066726278E-4</v>
      </c>
      <c r="M5044" s="9">
        <f t="shared" si="1866"/>
        <v>0.44180634360252613</v>
      </c>
      <c r="N5044" s="9">
        <f t="shared" si="1867"/>
        <v>-0.95314372494362543</v>
      </c>
      <c r="O5044" s="9">
        <f t="shared" si="1868"/>
        <v>-1</v>
      </c>
      <c r="P5044" s="9">
        <f t="shared" si="1869"/>
        <v>-0.50377912711369977</v>
      </c>
      <c r="Q5044" s="10">
        <f t="shared" si="1870"/>
        <v>0.16882315802101938</v>
      </c>
      <c r="R5044" s="10">
        <f t="shared" si="1873"/>
        <v>0.47386863827082049</v>
      </c>
      <c r="S5044" s="10">
        <f>_xlfn.PERCENTILE.INC($R$1519:R5044,0.75)</f>
        <v>0.82682690911034629</v>
      </c>
      <c r="T5044" s="10">
        <f t="shared" si="1874"/>
        <v>0.82682690911034629</v>
      </c>
      <c r="U5044" s="11">
        <f t="shared" si="1880"/>
        <v>0.47386863827082049</v>
      </c>
      <c r="V5044" s="10">
        <f t="shared" si="1875"/>
        <v>-0.59994291947894451</v>
      </c>
      <c r="W5044" s="10">
        <f t="shared" si="1876"/>
        <v>0.46760474247386224</v>
      </c>
      <c r="X5044" s="10">
        <f t="shared" si="1881"/>
        <v>0.59233579783852564</v>
      </c>
      <c r="Y5044" s="10">
        <f>_xlfn.PERCENTILE.INC($X$1519:X5044,0.75)</f>
        <v>1.0335336363879328</v>
      </c>
      <c r="Z5044" s="10">
        <f t="shared" si="1882"/>
        <v>1.0335336363879328</v>
      </c>
      <c r="AA5044" s="10">
        <f t="shared" si="1883"/>
        <v>0.59233579783852564</v>
      </c>
      <c r="AB5044" s="10">
        <f t="shared" si="1884"/>
        <v>-0.28053615436196894</v>
      </c>
      <c r="AC5044" s="10">
        <f t="shared" si="1885"/>
        <v>-0.16617160681654866</v>
      </c>
      <c r="AD5044" s="13">
        <f t="shared" si="1886"/>
        <v>-280536.15436196892</v>
      </c>
      <c r="AE5044" s="13">
        <f t="shared" si="1877"/>
        <v>-166171.60681654865</v>
      </c>
      <c r="AF5044" s="13"/>
      <c r="AG5044" s="2">
        <f t="shared" si="1871"/>
        <v>42170</v>
      </c>
      <c r="AH5044" s="3">
        <f t="shared" si="1878"/>
        <v>-2158.3694701021045</v>
      </c>
      <c r="AI5044" s="3">
        <f t="shared" si="1879"/>
        <v>-1138.9224340177486</v>
      </c>
      <c r="AJ5044" s="3">
        <f t="shared" si="1887"/>
        <v>784176.96471908444</v>
      </c>
      <c r="AK5044" s="3">
        <f t="shared" si="1872"/>
        <v>604169.75580892491</v>
      </c>
    </row>
    <row r="5045" spans="2:37" x14ac:dyDescent="0.2">
      <c r="B5045" s="2">
        <v>42171</v>
      </c>
      <c r="C5045" s="1">
        <v>430.08</v>
      </c>
      <c r="D5045" s="1">
        <f t="shared" si="1857"/>
        <v>25</v>
      </c>
      <c r="E5045" s="1" t="b">
        <f t="shared" si="1858"/>
        <v>0</v>
      </c>
      <c r="F5045" s="6">
        <f t="shared" si="1859"/>
        <v>-1.2771985230940475E-3</v>
      </c>
      <c r="G5045" s="8">
        <f t="shared" si="1860"/>
        <v>5.0726548621754324E-4</v>
      </c>
      <c r="H5045" s="8">
        <f t="shared" si="1861"/>
        <v>-7.2122019155080696E-4</v>
      </c>
      <c r="I5045" s="8">
        <f t="shared" si="1862"/>
        <v>-8.2275305839244503E-4</v>
      </c>
      <c r="J5045" s="6">
        <f t="shared" si="1863"/>
        <v>1.0755963931021826E-3</v>
      </c>
      <c r="K5045" s="6">
        <f t="shared" si="1864"/>
        <v>7.2839598721808946E-4</v>
      </c>
      <c r="L5045" s="6">
        <f t="shared" si="1865"/>
        <v>4.9720190635735067E-4</v>
      </c>
      <c r="M5045" s="9">
        <f t="shared" si="1866"/>
        <v>0.47161322729477823</v>
      </c>
      <c r="N5045" s="9">
        <f t="shared" si="1867"/>
        <v>-0.99014849643160652</v>
      </c>
      <c r="O5045" s="9">
        <f t="shared" si="1868"/>
        <v>-1</v>
      </c>
      <c r="P5045" s="9">
        <f t="shared" si="1869"/>
        <v>-0.50617842304560945</v>
      </c>
      <c r="Q5045" s="10">
        <f t="shared" si="1870"/>
        <v>0.16868362336263709</v>
      </c>
      <c r="R5045" s="10">
        <f t="shared" si="1873"/>
        <v>0.47426062118677348</v>
      </c>
      <c r="S5045" s="10">
        <f>_xlfn.PERCENTILE.INC($R$1519:R5045,0.75)</f>
        <v>0.82681602052690573</v>
      </c>
      <c r="T5045" s="10">
        <f t="shared" si="1874"/>
        <v>0.82681602052690573</v>
      </c>
      <c r="U5045" s="11">
        <f t="shared" si="1880"/>
        <v>0.47426062118677348</v>
      </c>
      <c r="V5045" s="10">
        <f t="shared" si="1875"/>
        <v>-0.59994291947894451</v>
      </c>
      <c r="W5045" s="10">
        <f t="shared" si="1876"/>
        <v>0.46760474247386224</v>
      </c>
      <c r="X5045" s="10">
        <f t="shared" si="1881"/>
        <v>0.5928257764834669</v>
      </c>
      <c r="Y5045" s="10">
        <f>_xlfn.PERCENTILE.INC($X$1519:X5045,0.75)</f>
        <v>1.0335200256586323</v>
      </c>
      <c r="Z5045" s="10">
        <f t="shared" si="1882"/>
        <v>1.0335200256586323</v>
      </c>
      <c r="AA5045" s="10">
        <f t="shared" si="1883"/>
        <v>0.59233579783852564</v>
      </c>
      <c r="AB5045" s="10">
        <f t="shared" si="1884"/>
        <v>-0.28053615436196894</v>
      </c>
      <c r="AC5045" s="10">
        <f t="shared" si="1885"/>
        <v>-0.16617160681654866</v>
      </c>
      <c r="AD5045" s="13">
        <f t="shared" si="1886"/>
        <v>-280536.15436196892</v>
      </c>
      <c r="AE5045" s="13">
        <f t="shared" si="1877"/>
        <v>-166171.60681654865</v>
      </c>
      <c r="AF5045" s="13"/>
      <c r="AG5045" s="2">
        <f t="shared" si="1871"/>
        <v>42171</v>
      </c>
      <c r="AH5045" s="3">
        <f t="shared" si="1878"/>
        <v>358.3003620255904</v>
      </c>
      <c r="AI5045" s="3">
        <f t="shared" si="1879"/>
        <v>212.23413080626068</v>
      </c>
      <c r="AJ5045" s="3">
        <f t="shared" si="1887"/>
        <v>784535.26508111006</v>
      </c>
      <c r="AK5045" s="3">
        <f t="shared" si="1872"/>
        <v>604381.9899397312</v>
      </c>
    </row>
    <row r="5046" spans="2:37" x14ac:dyDescent="0.2">
      <c r="B5046" s="2">
        <v>42172</v>
      </c>
      <c r="C5046" s="1">
        <v>431.06</v>
      </c>
      <c r="D5046" s="1">
        <f t="shared" si="1857"/>
        <v>25</v>
      </c>
      <c r="E5046" s="1" t="b">
        <f t="shared" si="1858"/>
        <v>0</v>
      </c>
      <c r="F5046" s="6">
        <f t="shared" si="1859"/>
        <v>2.2786458333334814E-3</v>
      </c>
      <c r="G5046" s="8">
        <f t="shared" si="1860"/>
        <v>4.4283169345654249E-4</v>
      </c>
      <c r="H5046" s="8">
        <f t="shared" si="1861"/>
        <v>-6.8053156105489108E-4</v>
      </c>
      <c r="I5046" s="8">
        <f t="shared" si="1862"/>
        <v>-8.0137135624335789E-4</v>
      </c>
      <c r="J5046" s="6">
        <f t="shared" si="1863"/>
        <v>1.0752712852557559E-3</v>
      </c>
      <c r="K5046" s="6">
        <f t="shared" si="1864"/>
        <v>7.2854961751536338E-4</v>
      </c>
      <c r="L5046" s="6">
        <f t="shared" si="1865"/>
        <v>4.972123275950956E-4</v>
      </c>
      <c r="M5046" s="9">
        <f t="shared" si="1866"/>
        <v>0.41183252964038175</v>
      </c>
      <c r="N5046" s="9">
        <f t="shared" si="1867"/>
        <v>-0.93409089057759376</v>
      </c>
      <c r="O5046" s="9">
        <f t="shared" si="1868"/>
        <v>-1</v>
      </c>
      <c r="P5046" s="9">
        <f t="shared" si="1869"/>
        <v>-0.50741945364573737</v>
      </c>
      <c r="Q5046" s="10">
        <f t="shared" si="1870"/>
        <v>0.16820091543898175</v>
      </c>
      <c r="R5046" s="10">
        <f t="shared" si="1873"/>
        <v>0.47562166823652996</v>
      </c>
      <c r="S5046" s="10">
        <f>_xlfn.PERCENTILE.INC($R$1519:R5046,0.75)</f>
        <v>0.82680513194346517</v>
      </c>
      <c r="T5046" s="10">
        <f t="shared" si="1874"/>
        <v>0.82680513194346517</v>
      </c>
      <c r="U5046" s="11">
        <f t="shared" si="1880"/>
        <v>0.47562166823652996</v>
      </c>
      <c r="V5046" s="10">
        <f t="shared" si="1875"/>
        <v>-0.59994291947894451</v>
      </c>
      <c r="W5046" s="10">
        <f t="shared" si="1876"/>
        <v>0.46760474247386224</v>
      </c>
      <c r="X5046" s="10">
        <f t="shared" si="1881"/>
        <v>0.59452708529566245</v>
      </c>
      <c r="Y5046" s="10">
        <f>_xlfn.PERCENTILE.INC($X$1519:X5046,0.75)</f>
        <v>1.0335064149293316</v>
      </c>
      <c r="Z5046" s="10">
        <f t="shared" si="1882"/>
        <v>1.0335064149293316</v>
      </c>
      <c r="AA5046" s="10">
        <f t="shared" si="1883"/>
        <v>0.59233579783852564</v>
      </c>
      <c r="AB5046" s="10">
        <f t="shared" si="1884"/>
        <v>-0.28053615436196894</v>
      </c>
      <c r="AC5046" s="10">
        <f t="shared" si="1885"/>
        <v>-0.16617160681654866</v>
      </c>
      <c r="AD5046" s="13">
        <f t="shared" si="1886"/>
        <v>-280536.15436196892</v>
      </c>
      <c r="AE5046" s="13">
        <f t="shared" si="1877"/>
        <v>-166171.60681654865</v>
      </c>
      <c r="AF5046" s="13"/>
      <c r="AG5046" s="2">
        <f t="shared" si="1871"/>
        <v>42172</v>
      </c>
      <c r="AH5046" s="3">
        <f t="shared" si="1878"/>
        <v>-639.24253923629885</v>
      </c>
      <c r="AI5046" s="3">
        <f t="shared" si="1879"/>
        <v>-378.64623949085814</v>
      </c>
      <c r="AJ5046" s="3">
        <f t="shared" si="1887"/>
        <v>783896.02254187374</v>
      </c>
      <c r="AK5046" s="3">
        <f t="shared" si="1872"/>
        <v>604003.34370024037</v>
      </c>
    </row>
    <row r="5047" spans="2:37" x14ac:dyDescent="0.2">
      <c r="B5047" s="2">
        <v>42173</v>
      </c>
      <c r="C5047" s="1">
        <v>437.43</v>
      </c>
      <c r="D5047" s="1">
        <f t="shared" si="1857"/>
        <v>25</v>
      </c>
      <c r="E5047" s="1" t="b">
        <f t="shared" si="1858"/>
        <v>0</v>
      </c>
      <c r="F5047" s="6">
        <f t="shared" si="1859"/>
        <v>1.4777525170510009E-2</v>
      </c>
      <c r="G5047" s="8">
        <f t="shared" si="1860"/>
        <v>8.8420213320747744E-4</v>
      </c>
      <c r="H5047" s="8">
        <f t="shared" si="1861"/>
        <v>-5.2840485504813321E-4</v>
      </c>
      <c r="I5047" s="8">
        <f t="shared" si="1862"/>
        <v>-7.0778404742971915E-4</v>
      </c>
      <c r="J5047" s="6">
        <f t="shared" si="1863"/>
        <v>1.0754296272388539E-3</v>
      </c>
      <c r="K5047" s="6">
        <f t="shared" si="1864"/>
        <v>7.2863878270535689E-4</v>
      </c>
      <c r="L5047" s="6">
        <f t="shared" si="1865"/>
        <v>4.9722785323621957E-4</v>
      </c>
      <c r="M5047" s="9">
        <f t="shared" si="1866"/>
        <v>0.82218502337307786</v>
      </c>
      <c r="N5047" s="9">
        <f t="shared" si="1867"/>
        <v>-0.72519452380262162</v>
      </c>
      <c r="O5047" s="9">
        <f t="shared" si="1868"/>
        <v>-1</v>
      </c>
      <c r="P5047" s="9">
        <f t="shared" si="1869"/>
        <v>-0.3010031668098479</v>
      </c>
      <c r="Q5047" s="10">
        <f t="shared" si="1870"/>
        <v>0.16457523673425239</v>
      </c>
      <c r="R5047" s="10">
        <f t="shared" si="1873"/>
        <v>0.48609986281945855</v>
      </c>
      <c r="S5047" s="10">
        <f>_xlfn.PERCENTILE.INC($R$1519:R5047,0.75)</f>
        <v>0.82679424336002461</v>
      </c>
      <c r="T5047" s="10">
        <f t="shared" si="1874"/>
        <v>0.82679424336002461</v>
      </c>
      <c r="U5047" s="11">
        <f t="shared" si="1880"/>
        <v>0.48609986281945855</v>
      </c>
      <c r="V5047" s="10">
        <f t="shared" si="1875"/>
        <v>-0.59994291947894451</v>
      </c>
      <c r="W5047" s="10">
        <f t="shared" si="1876"/>
        <v>0.46760474247386224</v>
      </c>
      <c r="X5047" s="10">
        <f t="shared" si="1881"/>
        <v>0.6076248285243232</v>
      </c>
      <c r="Y5047" s="10">
        <f>_xlfn.PERCENTILE.INC($X$1519:X5047,0.75)</f>
        <v>1.0334928042000309</v>
      </c>
      <c r="Z5047" s="10">
        <f t="shared" si="1882"/>
        <v>1.0334928042000309</v>
      </c>
      <c r="AA5047" s="10">
        <f t="shared" si="1883"/>
        <v>0.59233579783852564</v>
      </c>
      <c r="AB5047" s="10">
        <f t="shared" si="1884"/>
        <v>-0.28053615436196894</v>
      </c>
      <c r="AC5047" s="10">
        <f t="shared" si="1885"/>
        <v>-0.16617160681654866</v>
      </c>
      <c r="AD5047" s="13">
        <f t="shared" si="1886"/>
        <v>-280536.15436196892</v>
      </c>
      <c r="AE5047" s="13">
        <f t="shared" si="1877"/>
        <v>-166171.60681654865</v>
      </c>
      <c r="AF5047" s="13"/>
      <c r="AG5047" s="2">
        <f t="shared" si="1871"/>
        <v>42173</v>
      </c>
      <c r="AH5047" s="3">
        <f t="shared" si="1878"/>
        <v>-4145.6300823220772</v>
      </c>
      <c r="AI5047" s="3">
        <f t="shared" si="1879"/>
        <v>-2455.6051023556402</v>
      </c>
      <c r="AJ5047" s="3">
        <f t="shared" si="1887"/>
        <v>779750.39245955169</v>
      </c>
      <c r="AK5047" s="3">
        <f t="shared" si="1872"/>
        <v>601547.73859788477</v>
      </c>
    </row>
    <row r="5048" spans="2:37" x14ac:dyDescent="0.2">
      <c r="B5048" s="2">
        <v>42174</v>
      </c>
      <c r="C5048" s="1">
        <v>434.49</v>
      </c>
      <c r="D5048" s="1">
        <f t="shared" si="1857"/>
        <v>25</v>
      </c>
      <c r="E5048" s="1" t="b">
        <f t="shared" si="1858"/>
        <v>0</v>
      </c>
      <c r="F5048" s="6">
        <f t="shared" si="1859"/>
        <v>-6.7210753720595706E-3</v>
      </c>
      <c r="G5048" s="8">
        <f t="shared" si="1860"/>
        <v>1.0671526112616203E-3</v>
      </c>
      <c r="H5048" s="8">
        <f t="shared" si="1861"/>
        <v>-5.5523434745903912E-4</v>
      </c>
      <c r="I5048" s="8">
        <f t="shared" si="1862"/>
        <v>-7.4481681120895031E-4</v>
      </c>
      <c r="J5048" s="6">
        <f t="shared" si="1863"/>
        <v>1.0758300134995245E-3</v>
      </c>
      <c r="K5048" s="6">
        <f t="shared" si="1864"/>
        <v>7.2876551451496897E-4</v>
      </c>
      <c r="L5048" s="6">
        <f t="shared" si="1865"/>
        <v>4.9736481224755126E-4</v>
      </c>
      <c r="M5048" s="9">
        <f t="shared" si="1866"/>
        <v>0.99193422554769806</v>
      </c>
      <c r="N5048" s="9">
        <f t="shared" si="1867"/>
        <v>-0.76188339925576232</v>
      </c>
      <c r="O5048" s="9">
        <f t="shared" si="1868"/>
        <v>-1</v>
      </c>
      <c r="P5048" s="9">
        <f t="shared" si="1869"/>
        <v>-0.25664972456935475</v>
      </c>
      <c r="Q5048" s="10">
        <f t="shared" si="1870"/>
        <v>0.16112241820703052</v>
      </c>
      <c r="R5048" s="10">
        <f t="shared" si="1873"/>
        <v>0.49651687760300278</v>
      </c>
      <c r="S5048" s="10">
        <f>_xlfn.PERCENTILE.INC($R$1519:R5048,0.75)</f>
        <v>0.82672926865115082</v>
      </c>
      <c r="T5048" s="10">
        <f t="shared" si="1874"/>
        <v>0.82672926865115082</v>
      </c>
      <c r="U5048" s="11">
        <f t="shared" si="1880"/>
        <v>0.49651687760300278</v>
      </c>
      <c r="V5048" s="10">
        <f t="shared" si="1875"/>
        <v>-0.59994291947894451</v>
      </c>
      <c r="W5048" s="10">
        <f t="shared" si="1876"/>
        <v>0.46760474247386224</v>
      </c>
      <c r="X5048" s="10">
        <f t="shared" si="1881"/>
        <v>0.62064609700375351</v>
      </c>
      <c r="Y5048" s="10">
        <f>_xlfn.PERCENTILE.INC($X$1519:X5048,0.75)</f>
        <v>1.0334115858139385</v>
      </c>
      <c r="Z5048" s="10">
        <f t="shared" si="1882"/>
        <v>1.0334115858139385</v>
      </c>
      <c r="AA5048" s="10">
        <f t="shared" si="1883"/>
        <v>0.59233579783852564</v>
      </c>
      <c r="AB5048" s="10">
        <f t="shared" si="1884"/>
        <v>-0.28053615436196894</v>
      </c>
      <c r="AC5048" s="10">
        <f t="shared" si="1885"/>
        <v>-0.16617160681654866</v>
      </c>
      <c r="AD5048" s="13">
        <f t="shared" si="1886"/>
        <v>-280536.15436196892</v>
      </c>
      <c r="AE5048" s="13">
        <f t="shared" si="1877"/>
        <v>-166171.60681654865</v>
      </c>
      <c r="AF5048" s="13"/>
      <c r="AG5048" s="2">
        <f t="shared" si="1871"/>
        <v>42174</v>
      </c>
      <c r="AH5048" s="3">
        <f t="shared" si="1878"/>
        <v>1885.5046380545314</v>
      </c>
      <c r="AI5048" s="3">
        <f t="shared" si="1879"/>
        <v>1116.8518941102714</v>
      </c>
      <c r="AJ5048" s="3">
        <f t="shared" si="1887"/>
        <v>781635.89709760621</v>
      </c>
      <c r="AK5048" s="3">
        <f t="shared" si="1872"/>
        <v>602664.5904919951</v>
      </c>
    </row>
    <row r="5049" spans="2:37" x14ac:dyDescent="0.2">
      <c r="B5049" s="2">
        <v>42177</v>
      </c>
      <c r="C5049" s="1">
        <v>435.51</v>
      </c>
      <c r="D5049" s="1">
        <f t="shared" si="1857"/>
        <v>26</v>
      </c>
      <c r="E5049" s="1" t="b">
        <f t="shared" si="1858"/>
        <v>1</v>
      </c>
      <c r="F5049" s="6">
        <f t="shared" si="1859"/>
        <v>2.3475799212870907E-3</v>
      </c>
      <c r="G5049" s="8">
        <f t="shared" si="1860"/>
        <v>9.931631647807841E-4</v>
      </c>
      <c r="H5049" s="8">
        <f t="shared" si="1861"/>
        <v>-4.9730062032927178E-4</v>
      </c>
      <c r="I5049" s="8">
        <f t="shared" si="1862"/>
        <v>-7.3185262181157539E-4</v>
      </c>
      <c r="J5049" s="6">
        <f t="shared" si="1863"/>
        <v>1.0761345198269752E-3</v>
      </c>
      <c r="K5049" s="6">
        <f t="shared" si="1864"/>
        <v>7.2884657602099892E-4</v>
      </c>
      <c r="L5049" s="6">
        <f t="shared" si="1865"/>
        <v>4.9744003515415393E-4</v>
      </c>
      <c r="M5049" s="9">
        <f t="shared" si="1866"/>
        <v>0.92289871431730353</v>
      </c>
      <c r="N5049" s="9">
        <f t="shared" si="1867"/>
        <v>-0.68231180153742532</v>
      </c>
      <c r="O5049" s="9">
        <f t="shared" si="1868"/>
        <v>-1</v>
      </c>
      <c r="P5049" s="9">
        <f t="shared" si="1869"/>
        <v>-0.25313769574004058</v>
      </c>
      <c r="Q5049" s="10">
        <f t="shared" si="1870"/>
        <v>0.16107785073590228</v>
      </c>
      <c r="R5049" s="10">
        <f t="shared" si="1873"/>
        <v>0.49665425528408158</v>
      </c>
      <c r="S5049" s="10">
        <f>_xlfn.PERCENTILE.INC($R$1519:R5049,0.75)</f>
        <v>0.82666429394227703</v>
      </c>
      <c r="T5049" s="10">
        <f t="shared" si="1874"/>
        <v>0.82666429394227703</v>
      </c>
      <c r="U5049" s="11">
        <f t="shared" si="1880"/>
        <v>0.49665425528408158</v>
      </c>
      <c r="V5049" s="10">
        <f t="shared" si="1875"/>
        <v>-0.25664972456935475</v>
      </c>
      <c r="W5049" s="10">
        <f t="shared" si="1876"/>
        <v>0.49651687760300278</v>
      </c>
      <c r="X5049" s="10">
        <f t="shared" si="1881"/>
        <v>0.62081781910510203</v>
      </c>
      <c r="Y5049" s="10">
        <f>_xlfn.PERCENTILE.INC($X$1519:X5049,0.75)</f>
        <v>1.0333303674278462</v>
      </c>
      <c r="Z5049" s="10">
        <f t="shared" si="1882"/>
        <v>1.0333303674278462</v>
      </c>
      <c r="AA5049" s="10">
        <f t="shared" si="1883"/>
        <v>0.62081781910510203</v>
      </c>
      <c r="AB5049" s="10">
        <f t="shared" si="1884"/>
        <v>-0.12743091988084668</v>
      </c>
      <c r="AC5049" s="10">
        <f t="shared" si="1885"/>
        <v>-7.9111385766984219E-2</v>
      </c>
      <c r="AD5049" s="13">
        <f t="shared" si="1886"/>
        <v>-127430.91988084668</v>
      </c>
      <c r="AE5049" s="13">
        <f t="shared" si="1877"/>
        <v>-79111.385766984225</v>
      </c>
      <c r="AF5049" s="13"/>
      <c r="AG5049" s="2">
        <f t="shared" si="1871"/>
        <v>42177</v>
      </c>
      <c r="AH5049" s="3">
        <f t="shared" si="1878"/>
        <v>-658.58104317525408</v>
      </c>
      <c r="AI5049" s="3">
        <f t="shared" si="1879"/>
        <v>-390.10112765054265</v>
      </c>
      <c r="AJ5049" s="3">
        <f t="shared" si="1887"/>
        <v>780977.31605443091</v>
      </c>
      <c r="AK5049" s="3">
        <f t="shared" si="1872"/>
        <v>602274.48936434451</v>
      </c>
    </row>
    <row r="5050" spans="2:37" x14ac:dyDescent="0.2">
      <c r="B5050" s="2">
        <v>42178</v>
      </c>
      <c r="C5050" s="1">
        <v>431.23</v>
      </c>
      <c r="D5050" s="1">
        <f t="shared" si="1857"/>
        <v>26</v>
      </c>
      <c r="E5050" s="1" t="b">
        <f t="shared" si="1858"/>
        <v>0</v>
      </c>
      <c r="F5050" s="6">
        <f t="shared" si="1859"/>
        <v>-9.8275584946384553E-3</v>
      </c>
      <c r="G5050" s="8">
        <f t="shared" si="1860"/>
        <v>8.5807282330192477E-4</v>
      </c>
      <c r="H5050" s="8">
        <f t="shared" si="1861"/>
        <v>-6.1676112937947606E-4</v>
      </c>
      <c r="I5050" s="8">
        <f t="shared" si="1862"/>
        <v>-7.6949903651873388E-4</v>
      </c>
      <c r="J5050" s="6">
        <f t="shared" si="1863"/>
        <v>1.0764656589758378E-3</v>
      </c>
      <c r="K5050" s="6">
        <f t="shared" si="1864"/>
        <v>7.2901503573227333E-4</v>
      </c>
      <c r="L5050" s="6">
        <f t="shared" si="1865"/>
        <v>4.9766156022804477E-4</v>
      </c>
      <c r="M5050" s="9">
        <f t="shared" si="1866"/>
        <v>0.79712048047896433</v>
      </c>
      <c r="N5050" s="9">
        <f t="shared" si="1867"/>
        <v>-0.84601976523016198</v>
      </c>
      <c r="O5050" s="9">
        <f t="shared" si="1868"/>
        <v>-1</v>
      </c>
      <c r="P5050" s="9">
        <f t="shared" si="1869"/>
        <v>-0.3496330949170659</v>
      </c>
      <c r="Q5050" s="10">
        <f t="shared" si="1870"/>
        <v>0.16245915928666479</v>
      </c>
      <c r="R5050" s="10">
        <f t="shared" si="1873"/>
        <v>0.49243145385750298</v>
      </c>
      <c r="S5050" s="10">
        <f>_xlfn.PERCENTILE.INC($R$1519:R5050,0.75)</f>
        <v>0.82659931923340313</v>
      </c>
      <c r="T5050" s="10">
        <f t="shared" si="1874"/>
        <v>0.82659931923340313</v>
      </c>
      <c r="U5050" s="11">
        <f t="shared" si="1880"/>
        <v>0.49243145385750298</v>
      </c>
      <c r="V5050" s="10">
        <f t="shared" si="1875"/>
        <v>-0.25664972456935475</v>
      </c>
      <c r="W5050" s="10">
        <f t="shared" si="1876"/>
        <v>0.49651687760300278</v>
      </c>
      <c r="X5050" s="10">
        <f t="shared" si="1881"/>
        <v>0.61553931732187872</v>
      </c>
      <c r="Y5050" s="10">
        <f>_xlfn.PERCENTILE.INC($X$1519:X5050,0.75)</f>
        <v>1.0332491490417539</v>
      </c>
      <c r="Z5050" s="10">
        <f t="shared" si="1882"/>
        <v>1.0332491490417539</v>
      </c>
      <c r="AA5050" s="10">
        <f t="shared" si="1883"/>
        <v>0.62081781910510203</v>
      </c>
      <c r="AB5050" s="10">
        <f t="shared" si="1884"/>
        <v>-0.12743091988084668</v>
      </c>
      <c r="AC5050" s="10">
        <f t="shared" si="1885"/>
        <v>-7.9111385766984219E-2</v>
      </c>
      <c r="AD5050" s="13">
        <f t="shared" si="1886"/>
        <v>-127430.91988084668</v>
      </c>
      <c r="AE5050" s="13">
        <f t="shared" si="1877"/>
        <v>-79111.385766984225</v>
      </c>
      <c r="AF5050" s="13"/>
      <c r="AG5050" s="2">
        <f t="shared" si="1871"/>
        <v>42178</v>
      </c>
      <c r="AH5050" s="3">
        <f t="shared" si="1878"/>
        <v>1252.3348191546072</v>
      </c>
      <c r="AI5050" s="3">
        <f t="shared" si="1879"/>
        <v>777.47177121694563</v>
      </c>
      <c r="AJ5050" s="3">
        <f t="shared" si="1887"/>
        <v>782229.65087358549</v>
      </c>
      <c r="AK5050" s="3">
        <f t="shared" si="1872"/>
        <v>603051.96113556146</v>
      </c>
    </row>
    <row r="5051" spans="2:37" x14ac:dyDescent="0.2">
      <c r="B5051" s="2">
        <v>42179</v>
      </c>
      <c r="C5051" s="1">
        <v>433.62</v>
      </c>
      <c r="D5051" s="1">
        <f t="shared" si="1857"/>
        <v>26</v>
      </c>
      <c r="E5051" s="1" t="b">
        <f t="shared" si="1858"/>
        <v>0</v>
      </c>
      <c r="F5051" s="6">
        <f t="shared" si="1859"/>
        <v>5.542286019061704E-3</v>
      </c>
      <c r="G5051" s="8">
        <f t="shared" si="1860"/>
        <v>1.0022789938608338E-3</v>
      </c>
      <c r="H5051" s="8">
        <f t="shared" si="1861"/>
        <v>-5.667987304435549E-4</v>
      </c>
      <c r="I5051" s="8">
        <f t="shared" si="1862"/>
        <v>-7.3233924355235833E-4</v>
      </c>
      <c r="J5051" s="6">
        <f t="shared" si="1863"/>
        <v>1.0768070800766104E-3</v>
      </c>
      <c r="K5051" s="6">
        <f t="shared" si="1864"/>
        <v>7.2908154341636314E-4</v>
      </c>
      <c r="L5051" s="6">
        <f t="shared" si="1865"/>
        <v>4.9796999461473564E-4</v>
      </c>
      <c r="M5051" s="9">
        <f t="shared" si="1866"/>
        <v>0.93078789358398883</v>
      </c>
      <c r="N5051" s="9">
        <f t="shared" si="1867"/>
        <v>-0.77741472893090102</v>
      </c>
      <c r="O5051" s="9">
        <f t="shared" si="1868"/>
        <v>-1</v>
      </c>
      <c r="P5051" s="9">
        <f t="shared" si="1869"/>
        <v>-0.28220894511563738</v>
      </c>
      <c r="Q5051" s="10">
        <f t="shared" si="1870"/>
        <v>0.1620347122582981</v>
      </c>
      <c r="R5051" s="10">
        <f t="shared" si="1873"/>
        <v>0.49372136923644305</v>
      </c>
      <c r="S5051" s="10">
        <f>_xlfn.PERCENTILE.INC($R$1519:R5051,0.75)</f>
        <v>0.82653434452452934</v>
      </c>
      <c r="T5051" s="10">
        <f t="shared" si="1874"/>
        <v>0.82653434452452934</v>
      </c>
      <c r="U5051" s="11">
        <f t="shared" si="1880"/>
        <v>0.49372136923644305</v>
      </c>
      <c r="V5051" s="10">
        <f t="shared" si="1875"/>
        <v>-0.25664972456935475</v>
      </c>
      <c r="W5051" s="10">
        <f t="shared" si="1876"/>
        <v>0.49651687760300278</v>
      </c>
      <c r="X5051" s="10">
        <f t="shared" si="1881"/>
        <v>0.61715171154555382</v>
      </c>
      <c r="Y5051" s="10">
        <f>_xlfn.PERCENTILE.INC($X$1519:X5051,0.75)</f>
        <v>1.0331679306556616</v>
      </c>
      <c r="Z5051" s="10">
        <f t="shared" si="1882"/>
        <v>1.0331679306556616</v>
      </c>
      <c r="AA5051" s="10">
        <f t="shared" si="1883"/>
        <v>0.62081781910510203</v>
      </c>
      <c r="AB5051" s="10">
        <f t="shared" si="1884"/>
        <v>-0.12743091988084668</v>
      </c>
      <c r="AC5051" s="10">
        <f t="shared" si="1885"/>
        <v>-7.9111385766984219E-2</v>
      </c>
      <c r="AD5051" s="13">
        <f t="shared" si="1886"/>
        <v>-127430.91988084668</v>
      </c>
      <c r="AE5051" s="13">
        <f t="shared" si="1877"/>
        <v>-79111.385766984225</v>
      </c>
      <c r="AF5051" s="13"/>
      <c r="AG5051" s="2">
        <f t="shared" si="1871"/>
        <v>42179</v>
      </c>
      <c r="AH5051" s="3">
        <f t="shared" si="1878"/>
        <v>-706.25860565178868</v>
      </c>
      <c r="AI5051" s="3">
        <f t="shared" si="1879"/>
        <v>-438.45792728495377</v>
      </c>
      <c r="AJ5051" s="3">
        <f t="shared" si="1887"/>
        <v>781523.3922679337</v>
      </c>
      <c r="AK5051" s="3">
        <f t="shared" si="1872"/>
        <v>602613.50320827647</v>
      </c>
    </row>
    <row r="5052" spans="2:37" x14ac:dyDescent="0.2">
      <c r="B5052" s="2">
        <v>42180</v>
      </c>
      <c r="C5052" s="1">
        <v>429.41</v>
      </c>
      <c r="D5052" s="1">
        <f t="shared" si="1857"/>
        <v>26</v>
      </c>
      <c r="E5052" s="1" t="b">
        <f t="shared" si="1858"/>
        <v>0</v>
      </c>
      <c r="F5052" s="6">
        <f t="shared" si="1859"/>
        <v>-9.7089617637562409E-3</v>
      </c>
      <c r="G5052" s="8">
        <f t="shared" si="1860"/>
        <v>7.9832856611204424E-4</v>
      </c>
      <c r="H5052" s="8">
        <f t="shared" si="1861"/>
        <v>-6.5147224055017011E-4</v>
      </c>
      <c r="I5052" s="8">
        <f t="shared" si="1862"/>
        <v>-8.176338668135231E-4</v>
      </c>
      <c r="J5052" s="6">
        <f t="shared" si="1863"/>
        <v>1.0770561056456973E-3</v>
      </c>
      <c r="K5052" s="6">
        <f t="shared" si="1864"/>
        <v>7.292090263857667E-4</v>
      </c>
      <c r="L5052" s="6">
        <f t="shared" si="1865"/>
        <v>4.9837234397199755E-4</v>
      </c>
      <c r="M5052" s="9">
        <f t="shared" si="1866"/>
        <v>0.74121353746325469</v>
      </c>
      <c r="N5052" s="9">
        <f t="shared" si="1867"/>
        <v>-0.89339574385016973</v>
      </c>
      <c r="O5052" s="9">
        <f t="shared" si="1868"/>
        <v>-1</v>
      </c>
      <c r="P5052" s="9">
        <f t="shared" si="1869"/>
        <v>-0.38406073546230496</v>
      </c>
      <c r="Q5052" s="10">
        <f t="shared" si="1870"/>
        <v>0.15886615583392474</v>
      </c>
      <c r="R5052" s="10">
        <f t="shared" si="1873"/>
        <v>0.50356855165319336</v>
      </c>
      <c r="S5052" s="10">
        <f>_xlfn.PERCENTILE.INC($R$1519:R5052,0.75)</f>
        <v>0.82648425606878173</v>
      </c>
      <c r="T5052" s="10">
        <f t="shared" si="1874"/>
        <v>0.82648425606878173</v>
      </c>
      <c r="U5052" s="11">
        <f t="shared" si="1880"/>
        <v>0.50356855165319336</v>
      </c>
      <c r="V5052" s="10">
        <f t="shared" si="1875"/>
        <v>-0.25664972456935475</v>
      </c>
      <c r="W5052" s="10">
        <f t="shared" si="1876"/>
        <v>0.49651687760300278</v>
      </c>
      <c r="X5052" s="10">
        <f t="shared" si="1881"/>
        <v>0.6294606895664917</v>
      </c>
      <c r="Y5052" s="10">
        <f>_xlfn.PERCENTILE.INC($X$1519:X5052,0.75)</f>
        <v>1.033105320085977</v>
      </c>
      <c r="Z5052" s="10">
        <f t="shared" si="1882"/>
        <v>1.033105320085977</v>
      </c>
      <c r="AA5052" s="10">
        <f t="shared" si="1883"/>
        <v>0.62081781910510203</v>
      </c>
      <c r="AB5052" s="10">
        <f t="shared" si="1884"/>
        <v>-0.12743091988084668</v>
      </c>
      <c r="AC5052" s="10">
        <f t="shared" si="1885"/>
        <v>-7.9111385766984219E-2</v>
      </c>
      <c r="AD5052" s="13">
        <f t="shared" si="1886"/>
        <v>-127430.91988084668</v>
      </c>
      <c r="AE5052" s="13">
        <f t="shared" si="1877"/>
        <v>-79111.385766984225</v>
      </c>
      <c r="AF5052" s="13"/>
      <c r="AG5052" s="2">
        <f t="shared" si="1871"/>
        <v>42180</v>
      </c>
      <c r="AH5052" s="3">
        <f t="shared" si="1878"/>
        <v>1237.2219286434254</v>
      </c>
      <c r="AI5052" s="3">
        <f t="shared" si="1879"/>
        <v>768.08941948941958</v>
      </c>
      <c r="AJ5052" s="3">
        <f t="shared" si="1887"/>
        <v>782760.61419657711</v>
      </c>
      <c r="AK5052" s="3">
        <f t="shared" si="1872"/>
        <v>603381.59262776584</v>
      </c>
    </row>
    <row r="5053" spans="2:37" x14ac:dyDescent="0.2">
      <c r="B5053" s="2">
        <v>42181</v>
      </c>
      <c r="C5053" s="1">
        <v>428.63</v>
      </c>
      <c r="D5053" s="1">
        <f t="shared" si="1857"/>
        <v>26</v>
      </c>
      <c r="E5053" s="1" t="b">
        <f t="shared" si="1858"/>
        <v>0</v>
      </c>
      <c r="F5053" s="6">
        <f t="shared" si="1859"/>
        <v>-1.8164458210102596E-3</v>
      </c>
      <c r="G5053" s="8">
        <f t="shared" si="1860"/>
        <v>5.4230125868835125E-4</v>
      </c>
      <c r="H5053" s="8">
        <f t="shared" si="1861"/>
        <v>-5.9787403067595242E-4</v>
      </c>
      <c r="I5053" s="8">
        <f t="shared" si="1862"/>
        <v>-8.1991200815089446E-4</v>
      </c>
      <c r="J5053" s="6">
        <f t="shared" si="1863"/>
        <v>1.0771994767932518E-3</v>
      </c>
      <c r="K5053" s="6">
        <f t="shared" si="1864"/>
        <v>7.2934750744496634E-4</v>
      </c>
      <c r="L5053" s="6">
        <f t="shared" si="1865"/>
        <v>4.9870542868039251E-4</v>
      </c>
      <c r="M5053" s="9">
        <f t="shared" si="1866"/>
        <v>0.503436244049008</v>
      </c>
      <c r="N5053" s="9">
        <f t="shared" si="1867"/>
        <v>-0.81973822433480459</v>
      </c>
      <c r="O5053" s="9">
        <f t="shared" si="1868"/>
        <v>-1</v>
      </c>
      <c r="P5053" s="9">
        <f t="shared" si="1869"/>
        <v>-0.43876732676193225</v>
      </c>
      <c r="Q5053" s="10">
        <f t="shared" si="1870"/>
        <v>0.15866041193737374</v>
      </c>
      <c r="R5053" s="10">
        <f t="shared" si="1873"/>
        <v>0.50422155736982144</v>
      </c>
      <c r="S5053" s="10">
        <f>_xlfn.PERCENTILE.INC($R$1519:R5053,0.75)</f>
        <v>0.82643416761303401</v>
      </c>
      <c r="T5053" s="10">
        <f t="shared" si="1874"/>
        <v>0.82643416761303401</v>
      </c>
      <c r="U5053" s="11">
        <f t="shared" si="1880"/>
        <v>0.50422155736982144</v>
      </c>
      <c r="V5053" s="10">
        <f t="shared" si="1875"/>
        <v>-0.25664972456935475</v>
      </c>
      <c r="W5053" s="10">
        <f t="shared" si="1876"/>
        <v>0.49651687760300278</v>
      </c>
      <c r="X5053" s="10">
        <f t="shared" si="1881"/>
        <v>0.63027694671227685</v>
      </c>
      <c r="Y5053" s="10">
        <f>_xlfn.PERCENTILE.INC($X$1519:X5053,0.75)</f>
        <v>1.0330427095162924</v>
      </c>
      <c r="Z5053" s="10">
        <f t="shared" si="1882"/>
        <v>1.0330427095162924</v>
      </c>
      <c r="AA5053" s="10">
        <f t="shared" si="1883"/>
        <v>0.62081781910510203</v>
      </c>
      <c r="AB5053" s="10">
        <f t="shared" si="1884"/>
        <v>-0.12743091988084668</v>
      </c>
      <c r="AC5053" s="10">
        <f t="shared" si="1885"/>
        <v>-7.9111385766984219E-2</v>
      </c>
      <c r="AD5053" s="13">
        <f t="shared" si="1886"/>
        <v>-127430.91988084668</v>
      </c>
      <c r="AE5053" s="13">
        <f t="shared" si="1877"/>
        <v>-79111.385766984225</v>
      </c>
      <c r="AF5053" s="13"/>
      <c r="AG5053" s="2">
        <f t="shared" si="1871"/>
        <v>42181</v>
      </c>
      <c r="AH5053" s="3">
        <f t="shared" si="1878"/>
        <v>231.47136188505715</v>
      </c>
      <c r="AI5053" s="3">
        <f t="shared" si="1879"/>
        <v>143.70154607076904</v>
      </c>
      <c r="AJ5053" s="3">
        <f t="shared" si="1887"/>
        <v>782992.08555846219</v>
      </c>
      <c r="AK5053" s="3">
        <f t="shared" si="1872"/>
        <v>603525.29417383659</v>
      </c>
    </row>
    <row r="5054" spans="2:37" x14ac:dyDescent="0.2">
      <c r="B5054" s="2">
        <v>42184</v>
      </c>
      <c r="C5054" s="1">
        <v>427.97</v>
      </c>
      <c r="D5054" s="1">
        <f t="shared" ref="D5054:D5117" si="1888">IF(B5054&lt;&gt;"",WEEKNUM(B5054),"")</f>
        <v>27</v>
      </c>
      <c r="E5054" s="1" t="b">
        <f t="shared" ref="E5054:E5117" si="1889">IF(B5054&lt;&gt;"",IF(D5054&lt;&gt;D5053,TRUE,FALSE),"")</f>
        <v>1</v>
      </c>
      <c r="F5054" s="6">
        <f t="shared" ref="F5054:F5117" si="1890">IF(B5054&lt;&gt;"",C5054/C5053-1,"")</f>
        <v>-1.5397895620931079E-3</v>
      </c>
      <c r="G5054" s="8">
        <f t="shared" ref="G5054:G5117" si="1891">IF(B5054&lt;&gt;"",ma(F4989:F5054,"e"),"")</f>
        <v>3.2912994253017842E-4</v>
      </c>
      <c r="H5054" s="8">
        <f t="shared" ref="H5054:H5117" si="1892">IF(B5054&lt;&gt;"",ma(F4923:F5054,"e"),"")</f>
        <v>-5.7883826311598162E-4</v>
      </c>
      <c r="I5054" s="8">
        <f t="shared" ref="I5054:I5117" si="1893">IF(B5054&lt;&gt;"",ma(F4805:F5054,"e"),"")</f>
        <v>-8.4221474260533734E-4</v>
      </c>
      <c r="J5054" s="6">
        <f t="shared" ref="J5054:J5117" si="1894">IF(B5054&lt;&gt;"",_xlfn.STDEV.S(G3805:G5054),"")</f>
        <v>1.0771287708675099E-3</v>
      </c>
      <c r="K5054" s="6">
        <f t="shared" ref="K5054:K5117" si="1895">IF(B5054&lt;&gt;"",_xlfn.STDEV.S(H3805:H5054),"")</f>
        <v>7.2939581423132015E-4</v>
      </c>
      <c r="L5054" s="6">
        <f t="shared" ref="L5054:L5117" si="1896">IF(B5054&lt;&gt;"",_xlfn.STDEV.S(I3805:I5054),"")</f>
        <v>4.9917632121041758E-4</v>
      </c>
      <c r="M5054" s="9">
        <f t="shared" ref="M5054:M5117" si="1897">IF(B5054&lt;&gt;"",MIN(1,MAX(-1,G5054/J5054)),"")</f>
        <v>0.30556229805754803</v>
      </c>
      <c r="N5054" s="9">
        <f t="shared" ref="N5054:N5117" si="1898">IF(B5054&lt;&gt;"",MIN(1,MAX(-1,H5054/K5054)),"")</f>
        <v>-0.79358594033884766</v>
      </c>
      <c r="O5054" s="9">
        <f t="shared" ref="O5054:O5117" si="1899">IF(B5054&lt;&gt;"",MIN(1,MAX(-1,I5054/L5054)),"")</f>
        <v>-1</v>
      </c>
      <c r="P5054" s="9">
        <f t="shared" ref="P5054:P5117" si="1900">IF(B5054&lt;&gt;"",AVERAGE(M5054:O5054),"")</f>
        <v>-0.49600788076043317</v>
      </c>
      <c r="Q5054" s="10">
        <f t="shared" ref="Q5054:Q5117" si="1901">IF(B5054&lt;&gt;"",SQRT(250)*_xlfn.STDEV.S(F4995:F5054),"")</f>
        <v>0.15446598250666269</v>
      </c>
      <c r="R5054" s="10">
        <f t="shared" si="1873"/>
        <v>0.51791338585859381</v>
      </c>
      <c r="S5054" s="10">
        <f>_xlfn.PERCENTILE.INC($R$1519:R5054,0.75)</f>
        <v>0.8263840791572864</v>
      </c>
      <c r="T5054" s="10">
        <f t="shared" si="1874"/>
        <v>0.8263840791572864</v>
      </c>
      <c r="U5054" s="11">
        <f t="shared" si="1880"/>
        <v>0.51791338585859381</v>
      </c>
      <c r="V5054" s="10">
        <f t="shared" si="1875"/>
        <v>-0.43876732676193225</v>
      </c>
      <c r="W5054" s="10">
        <f t="shared" si="1876"/>
        <v>0.50422155736982144</v>
      </c>
      <c r="X5054" s="10">
        <f t="shared" si="1881"/>
        <v>0.64739173232324232</v>
      </c>
      <c r="Y5054" s="10">
        <f>_xlfn.PERCENTILE.INC($X$1519:X5054,0.75)</f>
        <v>1.032980098946608</v>
      </c>
      <c r="Z5054" s="10">
        <f t="shared" si="1882"/>
        <v>1.032980098946608</v>
      </c>
      <c r="AA5054" s="10">
        <f t="shared" si="1883"/>
        <v>0.64739173232324232</v>
      </c>
      <c r="AB5054" s="10">
        <f t="shared" si="1884"/>
        <v>-0.22123594482289483</v>
      </c>
      <c r="AC5054" s="10">
        <f t="shared" si="1885"/>
        <v>-0.14322632157106313</v>
      </c>
      <c r="AD5054" s="13">
        <f t="shared" si="1886"/>
        <v>-221235.94482289482</v>
      </c>
      <c r="AE5054" s="13">
        <f t="shared" si="1877"/>
        <v>-143226.32157106313</v>
      </c>
      <c r="AF5054" s="13"/>
      <c r="AG5054" s="2">
        <f t="shared" ref="AG5054:AG5117" si="1902">B5054</f>
        <v>42184</v>
      </c>
      <c r="AH5054" s="3">
        <f t="shared" si="1878"/>
        <v>196.21680032045083</v>
      </c>
      <c r="AI5054" s="3">
        <f t="shared" si="1879"/>
        <v>121.81488604672357</v>
      </c>
      <c r="AJ5054" s="3">
        <f t="shared" si="1887"/>
        <v>783188.30235878262</v>
      </c>
      <c r="AK5054" s="3">
        <f t="shared" ref="AK5054:AK5117" si="1903">AK5053+AI5054</f>
        <v>603647.10905988328</v>
      </c>
    </row>
    <row r="5055" spans="2:37" x14ac:dyDescent="0.2">
      <c r="B5055" s="2">
        <v>42185</v>
      </c>
      <c r="C5055" s="1">
        <v>432.25</v>
      </c>
      <c r="D5055" s="1">
        <f t="shared" si="1888"/>
        <v>27</v>
      </c>
      <c r="E5055" s="1" t="b">
        <f t="shared" si="1889"/>
        <v>0</v>
      </c>
      <c r="F5055" s="6">
        <f t="shared" si="1890"/>
        <v>1.0000700983713751E-2</v>
      </c>
      <c r="G5055" s="8">
        <f t="shared" si="1891"/>
        <v>5.3362922298019484E-4</v>
      </c>
      <c r="H5055" s="8">
        <f t="shared" si="1892"/>
        <v>-4.2774606325122707E-4</v>
      </c>
      <c r="I5055" s="8">
        <f t="shared" si="1893"/>
        <v>-7.75994989307029E-4</v>
      </c>
      <c r="J5055" s="6">
        <f t="shared" si="1894"/>
        <v>1.0772680747781092E-3</v>
      </c>
      <c r="K5055" s="6">
        <f t="shared" si="1895"/>
        <v>7.2945191138360367E-4</v>
      </c>
      <c r="L5055" s="6">
        <f t="shared" si="1896"/>
        <v>4.9948308936074396E-4</v>
      </c>
      <c r="M5055" s="9">
        <f t="shared" si="1897"/>
        <v>0.49535416065319615</v>
      </c>
      <c r="N5055" s="9">
        <f t="shared" si="1898"/>
        <v>-0.58639377946092497</v>
      </c>
      <c r="O5055" s="9">
        <f t="shared" si="1899"/>
        <v>-1</v>
      </c>
      <c r="P5055" s="9">
        <f t="shared" si="1900"/>
        <v>-0.36367987293590964</v>
      </c>
      <c r="Q5055" s="10">
        <f t="shared" si="1901"/>
        <v>0.15348407699777561</v>
      </c>
      <c r="R5055" s="10">
        <f t="shared" si="1873"/>
        <v>0.52122670680137984</v>
      </c>
      <c r="S5055" s="10">
        <f>_xlfn.PERCENTILE.INC($R$1519:R5055,0.75)</f>
        <v>0.82633399070153879</v>
      </c>
      <c r="T5055" s="10">
        <f t="shared" si="1874"/>
        <v>0.82633399070153879</v>
      </c>
      <c r="U5055" s="11">
        <f t="shared" si="1880"/>
        <v>0.52122670680137984</v>
      </c>
      <c r="V5055" s="10">
        <f t="shared" si="1875"/>
        <v>-0.43876732676193225</v>
      </c>
      <c r="W5055" s="10">
        <f t="shared" si="1876"/>
        <v>0.50422155736982144</v>
      </c>
      <c r="X5055" s="10">
        <f t="shared" si="1881"/>
        <v>0.65153338350172485</v>
      </c>
      <c r="Y5055" s="10">
        <f>_xlfn.PERCENTILE.INC($X$1519:X5055,0.75)</f>
        <v>1.0329174883769234</v>
      </c>
      <c r="Z5055" s="10">
        <f t="shared" si="1882"/>
        <v>1.0329174883769234</v>
      </c>
      <c r="AA5055" s="10">
        <f t="shared" si="1883"/>
        <v>0.64739173232324232</v>
      </c>
      <c r="AB5055" s="10">
        <f t="shared" si="1884"/>
        <v>-0.22123594482289483</v>
      </c>
      <c r="AC5055" s="10">
        <f t="shared" si="1885"/>
        <v>-0.14322632157106313</v>
      </c>
      <c r="AD5055" s="13">
        <f t="shared" si="1886"/>
        <v>-221235.94482289482</v>
      </c>
      <c r="AE5055" s="13">
        <f t="shared" si="1877"/>
        <v>-143226.32157106313</v>
      </c>
      <c r="AF5055" s="13"/>
      <c r="AG5055" s="2">
        <f t="shared" si="1902"/>
        <v>42185</v>
      </c>
      <c r="AH5055" s="3">
        <f t="shared" si="1878"/>
        <v>-2212.5145310231651</v>
      </c>
      <c r="AI5055" s="3">
        <f t="shared" si="1879"/>
        <v>-1432.363615029433</v>
      </c>
      <c r="AJ5055" s="3">
        <f t="shared" si="1887"/>
        <v>780975.7878277594</v>
      </c>
      <c r="AK5055" s="3">
        <f t="shared" si="1903"/>
        <v>602214.74544485391</v>
      </c>
    </row>
    <row r="5056" spans="2:37" x14ac:dyDescent="0.2">
      <c r="B5056" s="2">
        <v>42186</v>
      </c>
      <c r="C5056" s="1">
        <v>430.99</v>
      </c>
      <c r="D5056" s="1">
        <f t="shared" si="1888"/>
        <v>27</v>
      </c>
      <c r="E5056" s="1" t="b">
        <f t="shared" si="1889"/>
        <v>0</v>
      </c>
      <c r="F5056" s="6">
        <f t="shared" si="1890"/>
        <v>-2.91497975708499E-3</v>
      </c>
      <c r="G5056" s="8">
        <f t="shared" si="1891"/>
        <v>4.7446428249555653E-4</v>
      </c>
      <c r="H5056" s="8">
        <f t="shared" si="1892"/>
        <v>-3.5801848066669307E-4</v>
      </c>
      <c r="I5056" s="8">
        <f t="shared" si="1893"/>
        <v>-8.0585050710206573E-4</v>
      </c>
      <c r="J5056" s="6">
        <f t="shared" si="1894"/>
        <v>1.0773835848996807E-3</v>
      </c>
      <c r="K5056" s="6">
        <f t="shared" si="1895"/>
        <v>7.2949529028505352E-4</v>
      </c>
      <c r="L5056" s="6">
        <f t="shared" si="1896"/>
        <v>4.9977848017872294E-4</v>
      </c>
      <c r="M5056" s="9">
        <f t="shared" si="1897"/>
        <v>0.44038566128676976</v>
      </c>
      <c r="N5056" s="9">
        <f t="shared" si="1898"/>
        <v>-0.49077558886884076</v>
      </c>
      <c r="O5056" s="9">
        <f t="shared" si="1899"/>
        <v>-1</v>
      </c>
      <c r="P5056" s="9">
        <f t="shared" si="1900"/>
        <v>-0.35012997586069033</v>
      </c>
      <c r="Q5056" s="10">
        <f t="shared" si="1901"/>
        <v>0.15365523775900364</v>
      </c>
      <c r="R5056" s="10">
        <f t="shared" si="1873"/>
        <v>0.5206460981530211</v>
      </c>
      <c r="S5056" s="10">
        <f>_xlfn.PERCENTILE.INC($R$1519:R5056,0.75)</f>
        <v>0.82633381193787692</v>
      </c>
      <c r="T5056" s="10">
        <f t="shared" si="1874"/>
        <v>0.82633381193787692</v>
      </c>
      <c r="U5056" s="11">
        <f t="shared" si="1880"/>
        <v>0.5206460981530211</v>
      </c>
      <c r="V5056" s="10">
        <f t="shared" si="1875"/>
        <v>-0.43876732676193225</v>
      </c>
      <c r="W5056" s="10">
        <f t="shared" si="1876"/>
        <v>0.50422155736982144</v>
      </c>
      <c r="X5056" s="10">
        <f t="shared" si="1881"/>
        <v>0.65080762269127634</v>
      </c>
      <c r="Y5056" s="10">
        <f>_xlfn.PERCENTILE.INC($X$1519:X5056,0.75)</f>
        <v>1.0329172649223461</v>
      </c>
      <c r="Z5056" s="10">
        <f t="shared" si="1882"/>
        <v>1.0329172649223461</v>
      </c>
      <c r="AA5056" s="10">
        <f t="shared" si="1883"/>
        <v>0.64739173232324232</v>
      </c>
      <c r="AB5056" s="10">
        <f t="shared" si="1884"/>
        <v>-0.22123594482289483</v>
      </c>
      <c r="AC5056" s="10">
        <f t="shared" si="1885"/>
        <v>-0.14322632157106313</v>
      </c>
      <c r="AD5056" s="13">
        <f t="shared" si="1886"/>
        <v>-221235.94482289482</v>
      </c>
      <c r="AE5056" s="13">
        <f t="shared" si="1877"/>
        <v>-143226.32157106313</v>
      </c>
      <c r="AF5056" s="13"/>
      <c r="AG5056" s="2">
        <f t="shared" si="1902"/>
        <v>42186</v>
      </c>
      <c r="AH5056" s="3">
        <f t="shared" si="1878"/>
        <v>644.89830069831021</v>
      </c>
      <c r="AI5056" s="3">
        <f t="shared" si="1879"/>
        <v>417.50182806139429</v>
      </c>
      <c r="AJ5056" s="3">
        <f t="shared" si="1887"/>
        <v>781620.68612845766</v>
      </c>
      <c r="AK5056" s="3">
        <f t="shared" si="1903"/>
        <v>602632.24727291532</v>
      </c>
    </row>
    <row r="5057" spans="2:37" x14ac:dyDescent="0.2">
      <c r="B5057" s="2">
        <v>42187</v>
      </c>
      <c r="C5057" s="1">
        <v>432.28</v>
      </c>
      <c r="D5057" s="1">
        <f t="shared" si="1888"/>
        <v>27</v>
      </c>
      <c r="E5057" s="1" t="b">
        <f t="shared" si="1889"/>
        <v>0</v>
      </c>
      <c r="F5057" s="6">
        <f t="shared" si="1890"/>
        <v>2.9931088888373036E-3</v>
      </c>
      <c r="G5057" s="8">
        <f t="shared" si="1891"/>
        <v>5.951631604102709E-4</v>
      </c>
      <c r="H5057" s="8">
        <f t="shared" si="1892"/>
        <v>-4.2308377386365571E-4</v>
      </c>
      <c r="I5057" s="8">
        <f t="shared" si="1893"/>
        <v>-7.8441144398442707E-4</v>
      </c>
      <c r="J5057" s="6">
        <f t="shared" si="1894"/>
        <v>1.0775506929726164E-3</v>
      </c>
      <c r="K5057" s="6">
        <f t="shared" si="1895"/>
        <v>7.2956611629390806E-4</v>
      </c>
      <c r="L5057" s="6">
        <f t="shared" si="1896"/>
        <v>5.0004159020591615E-4</v>
      </c>
      <c r="M5057" s="9">
        <f t="shared" si="1897"/>
        <v>0.5523296159444776</v>
      </c>
      <c r="N5057" s="9">
        <f t="shared" si="1898"/>
        <v>-0.57991149042510504</v>
      </c>
      <c r="O5057" s="9">
        <f t="shared" si="1899"/>
        <v>-1</v>
      </c>
      <c r="P5057" s="9">
        <f t="shared" si="1900"/>
        <v>-0.3425272914935425</v>
      </c>
      <c r="Q5057" s="10">
        <f t="shared" si="1901"/>
        <v>0.15235233301092871</v>
      </c>
      <c r="R5057" s="10">
        <f t="shared" si="1873"/>
        <v>0.52509862119578665</v>
      </c>
      <c r="S5057" s="10">
        <f>_xlfn.PERCENTILE.INC($R$1519:R5057,0.75)</f>
        <v>0.82633363317421493</v>
      </c>
      <c r="T5057" s="10">
        <f t="shared" si="1874"/>
        <v>0.82633363317421493</v>
      </c>
      <c r="U5057" s="11">
        <f t="shared" si="1880"/>
        <v>0.52509862119578665</v>
      </c>
      <c r="V5057" s="10">
        <f t="shared" si="1875"/>
        <v>-0.43876732676193225</v>
      </c>
      <c r="W5057" s="10">
        <f t="shared" si="1876"/>
        <v>0.50422155736982144</v>
      </c>
      <c r="X5057" s="10">
        <f t="shared" si="1881"/>
        <v>0.65637327649473343</v>
      </c>
      <c r="Y5057" s="10">
        <f>_xlfn.PERCENTILE.INC($X$1519:X5057,0.75)</f>
        <v>1.0329170414677686</v>
      </c>
      <c r="Z5057" s="10">
        <f t="shared" si="1882"/>
        <v>1.0329170414677686</v>
      </c>
      <c r="AA5057" s="10">
        <f t="shared" si="1883"/>
        <v>0.64739173232324232</v>
      </c>
      <c r="AB5057" s="10">
        <f t="shared" si="1884"/>
        <v>-0.22123594482289483</v>
      </c>
      <c r="AC5057" s="10">
        <f t="shared" si="1885"/>
        <v>-0.14322632157106313</v>
      </c>
      <c r="AD5057" s="13">
        <f t="shared" si="1886"/>
        <v>-221235.94482289482</v>
      </c>
      <c r="AE5057" s="13">
        <f t="shared" si="1877"/>
        <v>-143226.32157106313</v>
      </c>
      <c r="AF5057" s="13"/>
      <c r="AG5057" s="2">
        <f t="shared" si="1902"/>
        <v>42187</v>
      </c>
      <c r="AH5057" s="3">
        <f t="shared" si="1878"/>
        <v>-662.18327297972576</v>
      </c>
      <c r="AI5057" s="3">
        <f t="shared" si="1879"/>
        <v>-428.69197620981913</v>
      </c>
      <c r="AJ5057" s="3">
        <f t="shared" si="1887"/>
        <v>780958.50285547797</v>
      </c>
      <c r="AK5057" s="3">
        <f t="shared" si="1903"/>
        <v>602203.55529670545</v>
      </c>
    </row>
    <row r="5058" spans="2:37" x14ac:dyDescent="0.2">
      <c r="B5058" s="2">
        <v>42188</v>
      </c>
      <c r="C5058" s="1">
        <v>429.48</v>
      </c>
      <c r="D5058" s="1">
        <f t="shared" si="1888"/>
        <v>27</v>
      </c>
      <c r="E5058" s="1" t="b">
        <f t="shared" si="1889"/>
        <v>0</v>
      </c>
      <c r="F5058" s="6">
        <f t="shared" si="1890"/>
        <v>-6.4772832423428683E-3</v>
      </c>
      <c r="G5058" s="8">
        <f t="shared" si="1891"/>
        <v>5.8797110670327801E-4</v>
      </c>
      <c r="H5058" s="8">
        <f t="shared" si="1892"/>
        <v>-5.5323777724938762E-4</v>
      </c>
      <c r="I5058" s="8">
        <f t="shared" si="1893"/>
        <v>-8.3587056242898821E-4</v>
      </c>
      <c r="J5058" s="6">
        <f t="shared" si="1894"/>
        <v>1.0777003605276457E-3</v>
      </c>
      <c r="K5058" s="6">
        <f t="shared" si="1895"/>
        <v>7.2969597744887904E-4</v>
      </c>
      <c r="L5058" s="6">
        <f t="shared" si="1896"/>
        <v>5.0034613195545593E-4</v>
      </c>
      <c r="M5058" s="9">
        <f t="shared" si="1897"/>
        <v>0.54557939130261157</v>
      </c>
      <c r="N5058" s="9">
        <f t="shared" si="1898"/>
        <v>-0.75817572570919955</v>
      </c>
      <c r="O5058" s="9">
        <f t="shared" si="1899"/>
        <v>-1</v>
      </c>
      <c r="P5058" s="9">
        <f t="shared" si="1900"/>
        <v>-0.40419877813552935</v>
      </c>
      <c r="Q5058" s="10">
        <f t="shared" si="1901"/>
        <v>0.15182751907594716</v>
      </c>
      <c r="R5058" s="10">
        <f t="shared" si="1873"/>
        <v>0.52691370106615787</v>
      </c>
      <c r="S5058" s="10">
        <f>_xlfn.PERCENTILE.INC($R$1519:R5058,0.75)</f>
        <v>0.82633345441055295</v>
      </c>
      <c r="T5058" s="10">
        <f t="shared" si="1874"/>
        <v>0.82633345441055295</v>
      </c>
      <c r="U5058" s="11">
        <f t="shared" si="1880"/>
        <v>0.52691370106615787</v>
      </c>
      <c r="V5058" s="10">
        <f t="shared" si="1875"/>
        <v>-0.43876732676193225</v>
      </c>
      <c r="W5058" s="10">
        <f t="shared" si="1876"/>
        <v>0.50422155736982144</v>
      </c>
      <c r="X5058" s="10">
        <f t="shared" si="1881"/>
        <v>0.65864212633269736</v>
      </c>
      <c r="Y5058" s="10">
        <f>_xlfn.PERCENTILE.INC($X$1519:X5058,0.75)</f>
        <v>1.0329168180131911</v>
      </c>
      <c r="Z5058" s="10">
        <f t="shared" si="1882"/>
        <v>1.0329168180131911</v>
      </c>
      <c r="AA5058" s="10">
        <f t="shared" si="1883"/>
        <v>0.64739173232324232</v>
      </c>
      <c r="AB5058" s="10">
        <f t="shared" si="1884"/>
        <v>-0.22123594482289483</v>
      </c>
      <c r="AC5058" s="10">
        <f t="shared" si="1885"/>
        <v>-0.14322632157106313</v>
      </c>
      <c r="AD5058" s="13">
        <f t="shared" si="1886"/>
        <v>-221235.94482289482</v>
      </c>
      <c r="AE5058" s="13">
        <f t="shared" si="1877"/>
        <v>-143226.32157106313</v>
      </c>
      <c r="AF5058" s="13"/>
      <c r="AG5058" s="2">
        <f t="shared" si="1902"/>
        <v>42188</v>
      </c>
      <c r="AH5058" s="3">
        <f t="shared" si="1878"/>
        <v>1433.0078780052281</v>
      </c>
      <c r="AI5058" s="3">
        <f t="shared" si="1879"/>
        <v>927.71745257465807</v>
      </c>
      <c r="AJ5058" s="3">
        <f t="shared" si="1887"/>
        <v>782391.51073348324</v>
      </c>
      <c r="AK5058" s="3">
        <f t="shared" si="1903"/>
        <v>603131.27274928009</v>
      </c>
    </row>
    <row r="5059" spans="2:37" x14ac:dyDescent="0.2">
      <c r="B5059" s="2">
        <v>42191</v>
      </c>
      <c r="C5059" s="1">
        <v>428.45</v>
      </c>
      <c r="D5059" s="1">
        <f t="shared" si="1888"/>
        <v>28</v>
      </c>
      <c r="E5059" s="1" t="b">
        <f t="shared" si="1889"/>
        <v>1</v>
      </c>
      <c r="F5059" s="6">
        <f t="shared" si="1890"/>
        <v>-2.3982490453572369E-3</v>
      </c>
      <c r="G5059" s="8">
        <f t="shared" si="1891"/>
        <v>5.5511640035644226E-4</v>
      </c>
      <c r="H5059" s="8">
        <f t="shared" si="1892"/>
        <v>-5.9591697702273099E-4</v>
      </c>
      <c r="I5059" s="8">
        <f t="shared" si="1893"/>
        <v>-8.4020104762280647E-4</v>
      </c>
      <c r="J5059" s="6">
        <f t="shared" si="1894"/>
        <v>1.0778506983190295E-3</v>
      </c>
      <c r="K5059" s="6">
        <f t="shared" si="1895"/>
        <v>7.2984761000701207E-4</v>
      </c>
      <c r="L5059" s="6">
        <f t="shared" si="1896"/>
        <v>5.0071437998439278E-4</v>
      </c>
      <c r="M5059" s="9">
        <f t="shared" si="1897"/>
        <v>0.51502160848638723</v>
      </c>
      <c r="N5059" s="9">
        <f t="shared" si="1898"/>
        <v>-0.81649507219322903</v>
      </c>
      <c r="O5059" s="9">
        <f t="shared" si="1899"/>
        <v>-1</v>
      </c>
      <c r="P5059" s="9">
        <f t="shared" si="1900"/>
        <v>-0.43382448790228062</v>
      </c>
      <c r="Q5059" s="10">
        <f t="shared" si="1901"/>
        <v>0.15034704499009663</v>
      </c>
      <c r="R5059" s="10">
        <f t="shared" si="1873"/>
        <v>0.53210224388028116</v>
      </c>
      <c r="S5059" s="10">
        <f>_xlfn.PERCENTILE.INC($R$1519:R5059,0.75)</f>
        <v>0.82633327564689107</v>
      </c>
      <c r="T5059" s="10">
        <f t="shared" si="1874"/>
        <v>0.82633327564689107</v>
      </c>
      <c r="U5059" s="11">
        <f t="shared" si="1880"/>
        <v>0.53210224388028116</v>
      </c>
      <c r="V5059" s="10">
        <f t="shared" si="1875"/>
        <v>-0.40419877813552935</v>
      </c>
      <c r="W5059" s="10">
        <f t="shared" si="1876"/>
        <v>0.52691370106615787</v>
      </c>
      <c r="X5059" s="10">
        <f t="shared" si="1881"/>
        <v>0.6651278048503515</v>
      </c>
      <c r="Y5059" s="10">
        <f>_xlfn.PERCENTILE.INC($X$1519:X5059,0.75)</f>
        <v>1.0329165945586138</v>
      </c>
      <c r="Z5059" s="10">
        <f t="shared" si="1882"/>
        <v>1.0329165945586138</v>
      </c>
      <c r="AA5059" s="10">
        <f t="shared" si="1883"/>
        <v>0.6651278048503515</v>
      </c>
      <c r="AB5059" s="10">
        <f t="shared" si="1884"/>
        <v>-0.21297787415381059</v>
      </c>
      <c r="AC5059" s="10">
        <f t="shared" si="1885"/>
        <v>-0.14165750591761844</v>
      </c>
      <c r="AD5059" s="13">
        <f t="shared" si="1886"/>
        <v>-212977.87415381058</v>
      </c>
      <c r="AE5059" s="13">
        <f t="shared" si="1877"/>
        <v>-141657.50591761843</v>
      </c>
      <c r="AF5059" s="13"/>
      <c r="AG5059" s="2">
        <f t="shared" si="1902"/>
        <v>42191</v>
      </c>
      <c r="AH5059" s="3">
        <f t="shared" si="1878"/>
        <v>530.57889347021387</v>
      </c>
      <c r="AI5059" s="3">
        <f t="shared" si="1879"/>
        <v>343.49238897783079</v>
      </c>
      <c r="AJ5059" s="3">
        <f t="shared" si="1887"/>
        <v>782922.08962695347</v>
      </c>
      <c r="AK5059" s="3">
        <f t="shared" si="1903"/>
        <v>603474.76513825788</v>
      </c>
    </row>
    <row r="5060" spans="2:37" x14ac:dyDescent="0.2">
      <c r="B5060" s="2">
        <v>42192</v>
      </c>
      <c r="C5060" s="1">
        <v>422.45</v>
      </c>
      <c r="D5060" s="1">
        <f t="shared" si="1888"/>
        <v>28</v>
      </c>
      <c r="E5060" s="1" t="b">
        <f t="shared" si="1889"/>
        <v>0</v>
      </c>
      <c r="F5060" s="6">
        <f t="shared" si="1890"/>
        <v>-1.4003967790874094E-2</v>
      </c>
      <c r="G5060" s="8">
        <f t="shared" si="1891"/>
        <v>4.9344638089627293E-5</v>
      </c>
      <c r="H5060" s="8">
        <f t="shared" si="1892"/>
        <v>-7.601763043431234E-4</v>
      </c>
      <c r="I5060" s="8">
        <f t="shared" si="1893"/>
        <v>-9.2651497814411564E-4</v>
      </c>
      <c r="J5060" s="6">
        <f t="shared" si="1894"/>
        <v>1.077825523167388E-3</v>
      </c>
      <c r="K5060" s="6">
        <f t="shared" si="1895"/>
        <v>7.3011166631828167E-4</v>
      </c>
      <c r="L5060" s="6">
        <f t="shared" si="1896"/>
        <v>5.0116256092225177E-4</v>
      </c>
      <c r="M5060" s="9">
        <f t="shared" si="1897"/>
        <v>4.5781656705084349E-2</v>
      </c>
      <c r="N5060" s="9">
        <f t="shared" si="1898"/>
        <v>-1</v>
      </c>
      <c r="O5060" s="9">
        <f t="shared" si="1899"/>
        <v>-1</v>
      </c>
      <c r="P5060" s="9">
        <f t="shared" si="1900"/>
        <v>-0.65140611443163854</v>
      </c>
      <c r="Q5060" s="10">
        <f t="shared" si="1901"/>
        <v>0.15227302829592015</v>
      </c>
      <c r="R5060" s="10">
        <f t="shared" si="1873"/>
        <v>0.52537209573669086</v>
      </c>
      <c r="S5060" s="10">
        <f>_xlfn.PERCENTILE.INC($R$1519:R5060,0.75)</f>
        <v>0.82618074677236664</v>
      </c>
      <c r="T5060" s="10">
        <f t="shared" si="1874"/>
        <v>0.82618074677236664</v>
      </c>
      <c r="U5060" s="11">
        <f t="shared" si="1880"/>
        <v>0.52537209573669086</v>
      </c>
      <c r="V5060" s="10">
        <f t="shared" si="1875"/>
        <v>-0.40419877813552935</v>
      </c>
      <c r="W5060" s="10">
        <f t="shared" si="1876"/>
        <v>0.52691370106615787</v>
      </c>
      <c r="X5060" s="10">
        <f t="shared" si="1881"/>
        <v>0.6567151196708636</v>
      </c>
      <c r="Y5060" s="10">
        <f>_xlfn.PERCENTILE.INC($X$1519:X5060,0.75)</f>
        <v>1.0327259334654584</v>
      </c>
      <c r="Z5060" s="10">
        <f t="shared" si="1882"/>
        <v>1.0327259334654584</v>
      </c>
      <c r="AA5060" s="10">
        <f t="shared" si="1883"/>
        <v>0.6651278048503515</v>
      </c>
      <c r="AB5060" s="10">
        <f t="shared" si="1884"/>
        <v>-0.21297787415381059</v>
      </c>
      <c r="AC5060" s="10">
        <f t="shared" si="1885"/>
        <v>-0.14165750591761844</v>
      </c>
      <c r="AD5060" s="13">
        <f t="shared" si="1886"/>
        <v>-212977.87415381058</v>
      </c>
      <c r="AE5060" s="13">
        <f t="shared" si="1877"/>
        <v>-141657.50591761843</v>
      </c>
      <c r="AF5060" s="13"/>
      <c r="AG5060" s="2">
        <f t="shared" si="1902"/>
        <v>42192</v>
      </c>
      <c r="AH5060" s="3">
        <f t="shared" si="1878"/>
        <v>2982.5352898187998</v>
      </c>
      <c r="AI5060" s="3">
        <f t="shared" si="1879"/>
        <v>1983.7671502058849</v>
      </c>
      <c r="AJ5060" s="3">
        <f t="shared" si="1887"/>
        <v>785904.62491677224</v>
      </c>
      <c r="AK5060" s="3">
        <f t="shared" si="1903"/>
        <v>605458.53228846379</v>
      </c>
    </row>
    <row r="5061" spans="2:37" x14ac:dyDescent="0.2">
      <c r="B5061" s="2">
        <v>42193</v>
      </c>
      <c r="C5061" s="1">
        <v>417.65</v>
      </c>
      <c r="D5061" s="1">
        <f t="shared" si="1888"/>
        <v>28</v>
      </c>
      <c r="E5061" s="1" t="b">
        <f t="shared" si="1889"/>
        <v>0</v>
      </c>
      <c r="F5061" s="6">
        <f t="shared" si="1890"/>
        <v>-1.1362291395431434E-2</v>
      </c>
      <c r="G5061" s="8">
        <f t="shared" si="1891"/>
        <v>-3.3797912959067518E-4</v>
      </c>
      <c r="H5061" s="8">
        <f t="shared" si="1892"/>
        <v>-8.1360177906840284E-4</v>
      </c>
      <c r="I5061" s="8">
        <f t="shared" si="1893"/>
        <v>-9.8372697812562334E-4</v>
      </c>
      <c r="J5061" s="6">
        <f t="shared" si="1894"/>
        <v>1.0778462362567636E-3</v>
      </c>
      <c r="K5061" s="6">
        <f t="shared" si="1895"/>
        <v>7.3040998216231123E-4</v>
      </c>
      <c r="L5061" s="6">
        <f t="shared" si="1896"/>
        <v>5.0179037209453032E-4</v>
      </c>
      <c r="M5061" s="9">
        <f t="shared" si="1897"/>
        <v>-0.3135689657964924</v>
      </c>
      <c r="N5061" s="9">
        <f t="shared" si="1898"/>
        <v>-1</v>
      </c>
      <c r="O5061" s="9">
        <f t="shared" si="1899"/>
        <v>-1</v>
      </c>
      <c r="P5061" s="9">
        <f t="shared" si="1900"/>
        <v>-0.77118965526549754</v>
      </c>
      <c r="Q5061" s="10">
        <f t="shared" si="1901"/>
        <v>0.15316820373579942</v>
      </c>
      <c r="R5061" s="10">
        <f t="shared" si="1873"/>
        <v>0.52230161383881202</v>
      </c>
      <c r="S5061" s="10">
        <f>_xlfn.PERCENTILE.INC($R$1519:R5061,0.75)</f>
        <v>0.8260282178978422</v>
      </c>
      <c r="T5061" s="10">
        <f t="shared" si="1874"/>
        <v>0.8260282178978422</v>
      </c>
      <c r="U5061" s="11">
        <f t="shared" si="1880"/>
        <v>0.52230161383881202</v>
      </c>
      <c r="V5061" s="10">
        <f t="shared" si="1875"/>
        <v>-0.40419877813552935</v>
      </c>
      <c r="W5061" s="10">
        <f t="shared" si="1876"/>
        <v>0.52691370106615787</v>
      </c>
      <c r="X5061" s="10">
        <f t="shared" si="1881"/>
        <v>0.65287701729851511</v>
      </c>
      <c r="Y5061" s="10">
        <f>_xlfn.PERCENTILE.INC($X$1519:X5061,0.75)</f>
        <v>1.0325352723723027</v>
      </c>
      <c r="Z5061" s="10">
        <f t="shared" si="1882"/>
        <v>1.0325352723723027</v>
      </c>
      <c r="AA5061" s="10">
        <f t="shared" si="1883"/>
        <v>0.6651278048503515</v>
      </c>
      <c r="AB5061" s="10">
        <f t="shared" si="1884"/>
        <v>-0.21297787415381059</v>
      </c>
      <c r="AC5061" s="10">
        <f t="shared" si="1885"/>
        <v>-0.14165750591761844</v>
      </c>
      <c r="AD5061" s="13">
        <f t="shared" si="1886"/>
        <v>-212977.87415381058</v>
      </c>
      <c r="AE5061" s="13">
        <f t="shared" si="1877"/>
        <v>-141657.50591761843</v>
      </c>
      <c r="AF5061" s="13"/>
      <c r="AG5061" s="2">
        <f t="shared" si="1902"/>
        <v>42193</v>
      </c>
      <c r="AH5061" s="3">
        <f t="shared" si="1878"/>
        <v>2419.9166669151209</v>
      </c>
      <c r="AI5061" s="3">
        <f t="shared" si="1879"/>
        <v>1609.5538605860334</v>
      </c>
      <c r="AJ5061" s="3">
        <f t="shared" si="1887"/>
        <v>788324.54158368742</v>
      </c>
      <c r="AK5061" s="3">
        <f t="shared" si="1903"/>
        <v>607068.08614904981</v>
      </c>
    </row>
    <row r="5062" spans="2:37" x14ac:dyDescent="0.2">
      <c r="B5062" s="2">
        <v>42194</v>
      </c>
      <c r="C5062" s="1">
        <v>416.75</v>
      </c>
      <c r="D5062" s="1">
        <f t="shared" si="1888"/>
        <v>28</v>
      </c>
      <c r="E5062" s="1" t="b">
        <f t="shared" si="1889"/>
        <v>0</v>
      </c>
      <c r="F5062" s="6">
        <f t="shared" si="1890"/>
        <v>-2.1549144020112099E-3</v>
      </c>
      <c r="G5062" s="8">
        <f t="shared" si="1891"/>
        <v>-3.9853117434553474E-4</v>
      </c>
      <c r="H5062" s="8">
        <f t="shared" si="1892"/>
        <v>-8.3962306693387701E-4</v>
      </c>
      <c r="I5062" s="8">
        <f t="shared" si="1893"/>
        <v>-9.8187422606262347E-4</v>
      </c>
      <c r="J5062" s="6">
        <f t="shared" si="1894"/>
        <v>1.0777807281599138E-3</v>
      </c>
      <c r="K5062" s="6">
        <f t="shared" si="1895"/>
        <v>7.3070691462982806E-4</v>
      </c>
      <c r="L5062" s="6">
        <f t="shared" si="1896"/>
        <v>5.0248840375790888E-4</v>
      </c>
      <c r="M5062" s="9">
        <f t="shared" si="1897"/>
        <v>-0.36977018045771121</v>
      </c>
      <c r="N5062" s="9">
        <f t="shared" si="1898"/>
        <v>-1</v>
      </c>
      <c r="O5062" s="9">
        <f t="shared" si="1899"/>
        <v>-1</v>
      </c>
      <c r="P5062" s="9">
        <f t="shared" si="1900"/>
        <v>-0.78992339348590368</v>
      </c>
      <c r="Q5062" s="10">
        <f t="shared" si="1901"/>
        <v>0.15232733119451214</v>
      </c>
      <c r="R5062" s="10">
        <f t="shared" si="1873"/>
        <v>0.52518480677538548</v>
      </c>
      <c r="S5062" s="10">
        <f>_xlfn.PERCENTILE.INC($R$1519:R5062,0.75)</f>
        <v>0.82587568902331776</v>
      </c>
      <c r="T5062" s="10">
        <f t="shared" si="1874"/>
        <v>0.82587568902331776</v>
      </c>
      <c r="U5062" s="11">
        <f t="shared" si="1880"/>
        <v>0.52518480677538548</v>
      </c>
      <c r="V5062" s="10">
        <f t="shared" si="1875"/>
        <v>-0.40419877813552935</v>
      </c>
      <c r="W5062" s="10">
        <f t="shared" si="1876"/>
        <v>0.52691370106615787</v>
      </c>
      <c r="X5062" s="10">
        <f t="shared" si="1881"/>
        <v>0.65648100846923185</v>
      </c>
      <c r="Y5062" s="10">
        <f>_xlfn.PERCENTILE.INC($X$1519:X5062,0.75)</f>
        <v>1.0323446112791472</v>
      </c>
      <c r="Z5062" s="10">
        <f t="shared" si="1882"/>
        <v>1.0323446112791472</v>
      </c>
      <c r="AA5062" s="10">
        <f t="shared" si="1883"/>
        <v>0.6651278048503515</v>
      </c>
      <c r="AB5062" s="10">
        <f t="shared" si="1884"/>
        <v>-0.21297787415381059</v>
      </c>
      <c r="AC5062" s="10">
        <f t="shared" si="1885"/>
        <v>-0.14165750591761844</v>
      </c>
      <c r="AD5062" s="13">
        <f t="shared" si="1886"/>
        <v>-212977.87415381058</v>
      </c>
      <c r="AE5062" s="13">
        <f t="shared" si="1877"/>
        <v>-141657.50591761843</v>
      </c>
      <c r="AF5062" s="13"/>
      <c r="AG5062" s="2">
        <f t="shared" si="1902"/>
        <v>42194</v>
      </c>
      <c r="AH5062" s="3">
        <f t="shared" si="1878"/>
        <v>458.94908832377746</v>
      </c>
      <c r="AI5062" s="3">
        <f t="shared" si="1879"/>
        <v>305.25979965486414</v>
      </c>
      <c r="AJ5062" s="3">
        <f t="shared" si="1887"/>
        <v>788783.49067201116</v>
      </c>
      <c r="AK5062" s="3">
        <f t="shared" si="1903"/>
        <v>607373.34594870463</v>
      </c>
    </row>
    <row r="5063" spans="2:37" x14ac:dyDescent="0.2">
      <c r="B5063" s="2">
        <v>42195</v>
      </c>
      <c r="C5063" s="1">
        <v>422.04</v>
      </c>
      <c r="D5063" s="1">
        <f t="shared" si="1888"/>
        <v>28</v>
      </c>
      <c r="E5063" s="1" t="b">
        <f t="shared" si="1889"/>
        <v>0</v>
      </c>
      <c r="F5063" s="6">
        <f t="shared" si="1890"/>
        <v>1.2693461307738518E-2</v>
      </c>
      <c r="G5063" s="8">
        <f t="shared" si="1891"/>
        <v>-1.8341922067189697E-4</v>
      </c>
      <c r="H5063" s="8">
        <f t="shared" si="1892"/>
        <v>-7.0026096859722811E-4</v>
      </c>
      <c r="I5063" s="8">
        <f t="shared" si="1893"/>
        <v>-9.0506377366042804E-4</v>
      </c>
      <c r="J5063" s="6">
        <f t="shared" si="1894"/>
        <v>1.0776313666347524E-3</v>
      </c>
      <c r="K5063" s="6">
        <f t="shared" si="1895"/>
        <v>7.3088639907469184E-4</v>
      </c>
      <c r="L5063" s="6">
        <f t="shared" si="1896"/>
        <v>5.030740025175162E-4</v>
      </c>
      <c r="M5063" s="9">
        <f t="shared" si="1897"/>
        <v>-0.17020590375415851</v>
      </c>
      <c r="N5063" s="9">
        <f t="shared" si="1898"/>
        <v>-0.95809823453243104</v>
      </c>
      <c r="O5063" s="9">
        <f t="shared" si="1899"/>
        <v>-1</v>
      </c>
      <c r="P5063" s="9">
        <f t="shared" si="1900"/>
        <v>-0.70943471276219638</v>
      </c>
      <c r="Q5063" s="10">
        <f t="shared" si="1901"/>
        <v>0.15407324253170782</v>
      </c>
      <c r="R5063" s="10">
        <f t="shared" si="1873"/>
        <v>0.5192335715498182</v>
      </c>
      <c r="S5063" s="10">
        <f>_xlfn.PERCENTILE.INC($R$1519:R5063,0.75)</f>
        <v>0.82572316014879332</v>
      </c>
      <c r="T5063" s="10">
        <f t="shared" si="1874"/>
        <v>0.82572316014879332</v>
      </c>
      <c r="U5063" s="11">
        <f t="shared" si="1880"/>
        <v>0.5192335715498182</v>
      </c>
      <c r="V5063" s="10">
        <f t="shared" si="1875"/>
        <v>-0.40419877813552935</v>
      </c>
      <c r="W5063" s="10">
        <f t="shared" si="1876"/>
        <v>0.52691370106615787</v>
      </c>
      <c r="X5063" s="10">
        <f t="shared" si="1881"/>
        <v>0.6490419644372728</v>
      </c>
      <c r="Y5063" s="10">
        <f>_xlfn.PERCENTILE.INC($X$1519:X5063,0.75)</f>
        <v>1.0321539501859918</v>
      </c>
      <c r="Z5063" s="10">
        <f t="shared" si="1882"/>
        <v>1.0321539501859918</v>
      </c>
      <c r="AA5063" s="10">
        <f t="shared" si="1883"/>
        <v>0.6651278048503515</v>
      </c>
      <c r="AB5063" s="10">
        <f t="shared" si="1884"/>
        <v>-0.21297787415381059</v>
      </c>
      <c r="AC5063" s="10">
        <f t="shared" si="1885"/>
        <v>-0.14165750591761844</v>
      </c>
      <c r="AD5063" s="13">
        <f t="shared" si="1886"/>
        <v>-212977.87415381058</v>
      </c>
      <c r="AE5063" s="13">
        <f t="shared" si="1877"/>
        <v>-141657.50591761843</v>
      </c>
      <c r="AF5063" s="13"/>
      <c r="AG5063" s="2">
        <f t="shared" si="1902"/>
        <v>42195</v>
      </c>
      <c r="AH5063" s="3">
        <f t="shared" si="1878"/>
        <v>-2703.4264049757981</v>
      </c>
      <c r="AI5063" s="3">
        <f t="shared" si="1879"/>
        <v>-1798.1240703160297</v>
      </c>
      <c r="AJ5063" s="3">
        <f t="shared" si="1887"/>
        <v>786080.06426703534</v>
      </c>
      <c r="AK5063" s="3">
        <f t="shared" si="1903"/>
        <v>605575.22187838855</v>
      </c>
    </row>
    <row r="5064" spans="2:37" x14ac:dyDescent="0.2">
      <c r="B5064" s="2">
        <v>42198</v>
      </c>
      <c r="C5064" s="1">
        <v>426.08</v>
      </c>
      <c r="D5064" s="1">
        <f t="shared" si="1888"/>
        <v>29</v>
      </c>
      <c r="E5064" s="1" t="b">
        <f t="shared" si="1889"/>
        <v>1</v>
      </c>
      <c r="F5064" s="6">
        <f t="shared" si="1890"/>
        <v>9.5725523647047783E-3</v>
      </c>
      <c r="G5064" s="8">
        <f t="shared" si="1891"/>
        <v>-3.7502060995932197E-5</v>
      </c>
      <c r="H5064" s="8">
        <f t="shared" si="1892"/>
        <v>-6.2268257286270058E-4</v>
      </c>
      <c r="I5064" s="8">
        <f t="shared" si="1893"/>
        <v>-8.4973910118397501E-4</v>
      </c>
      <c r="J5064" s="6">
        <f t="shared" si="1894"/>
        <v>1.0776125811791236E-3</v>
      </c>
      <c r="K5064" s="6">
        <f t="shared" si="1895"/>
        <v>7.3105229702460819E-4</v>
      </c>
      <c r="L5064" s="6">
        <f t="shared" si="1896"/>
        <v>5.0352190420294358E-4</v>
      </c>
      <c r="M5064" s="9">
        <f t="shared" si="1897"/>
        <v>-3.4801060836629656E-2</v>
      </c>
      <c r="N5064" s="9">
        <f t="shared" si="1898"/>
        <v>-0.8517620085416957</v>
      </c>
      <c r="O5064" s="9">
        <f t="shared" si="1899"/>
        <v>-1</v>
      </c>
      <c r="P5064" s="9">
        <f t="shared" si="1900"/>
        <v>-0.62885435645944188</v>
      </c>
      <c r="Q5064" s="10">
        <f t="shared" si="1901"/>
        <v>0.15323947586674075</v>
      </c>
      <c r="R5064" s="10">
        <f t="shared" si="1873"/>
        <v>0.52205868982199566</v>
      </c>
      <c r="S5064" s="10">
        <f>_xlfn.PERCENTILE.INC($R$1519:R5064,0.75)</f>
        <v>0.82562823404479069</v>
      </c>
      <c r="T5064" s="10">
        <f t="shared" si="1874"/>
        <v>0.82562823404479069</v>
      </c>
      <c r="U5064" s="11">
        <f t="shared" si="1880"/>
        <v>0.52205868982199566</v>
      </c>
      <c r="V5064" s="10">
        <f t="shared" si="1875"/>
        <v>-0.70943471276219638</v>
      </c>
      <c r="W5064" s="10">
        <f t="shared" si="1876"/>
        <v>0.5192335715498182</v>
      </c>
      <c r="X5064" s="10">
        <f t="shared" si="1881"/>
        <v>0.65257336227749463</v>
      </c>
      <c r="Y5064" s="10">
        <f>_xlfn.PERCENTILE.INC($X$1519:X5064,0.75)</f>
        <v>1.0320352925559886</v>
      </c>
      <c r="Z5064" s="10">
        <f t="shared" si="1882"/>
        <v>1.0320352925559886</v>
      </c>
      <c r="AA5064" s="10">
        <f t="shared" si="1883"/>
        <v>0.65257336227749463</v>
      </c>
      <c r="AB5064" s="10">
        <f t="shared" si="1884"/>
        <v>-0.36836231968893463</v>
      </c>
      <c r="AC5064" s="10">
        <f t="shared" si="1885"/>
        <v>-0.24038343749574542</v>
      </c>
      <c r="AD5064" s="13">
        <f t="shared" si="1886"/>
        <v>-368362.3196889346</v>
      </c>
      <c r="AE5064" s="13">
        <f t="shared" si="1877"/>
        <v>-240383.43749574543</v>
      </c>
      <c r="AF5064" s="13"/>
      <c r="AG5064" s="2">
        <f t="shared" si="1902"/>
        <v>42198</v>
      </c>
      <c r="AH5064" s="3">
        <f t="shared" si="1878"/>
        <v>-2038.7418528608562</v>
      </c>
      <c r="AI5064" s="3">
        <f t="shared" si="1879"/>
        <v>-1356.0238932498794</v>
      </c>
      <c r="AJ5064" s="3">
        <f t="shared" si="1887"/>
        <v>784041.32241417444</v>
      </c>
      <c r="AK5064" s="3">
        <f t="shared" si="1903"/>
        <v>604219.19798513863</v>
      </c>
    </row>
    <row r="5065" spans="2:37" x14ac:dyDescent="0.2">
      <c r="B5065" s="2">
        <v>42199</v>
      </c>
      <c r="C5065" s="1">
        <v>432.15</v>
      </c>
      <c r="D5065" s="1">
        <f t="shared" si="1888"/>
        <v>29</v>
      </c>
      <c r="E5065" s="1" t="b">
        <f t="shared" si="1889"/>
        <v>0</v>
      </c>
      <c r="F5065" s="6">
        <f t="shared" si="1890"/>
        <v>1.424615095756665E-2</v>
      </c>
      <c r="G5065" s="8">
        <f t="shared" si="1891"/>
        <v>2.0766252499215669E-4</v>
      </c>
      <c r="H5065" s="8">
        <f t="shared" si="1892"/>
        <v>-4.5680031763388349E-4</v>
      </c>
      <c r="I5065" s="8">
        <f t="shared" si="1893"/>
        <v>-7.5578392579464168E-4</v>
      </c>
      <c r="J5065" s="6">
        <f t="shared" si="1894"/>
        <v>1.0776390748894161E-3</v>
      </c>
      <c r="K5065" s="6">
        <f t="shared" si="1895"/>
        <v>7.3113232498914357E-4</v>
      </c>
      <c r="L5065" s="6">
        <f t="shared" si="1896"/>
        <v>5.0379793811029946E-4</v>
      </c>
      <c r="M5065" s="9">
        <f t="shared" si="1897"/>
        <v>0.19270136897501267</v>
      </c>
      <c r="N5065" s="9">
        <f t="shared" si="1898"/>
        <v>-0.62478473734650763</v>
      </c>
      <c r="O5065" s="9">
        <f t="shared" si="1899"/>
        <v>-1</v>
      </c>
      <c r="P5065" s="9">
        <f t="shared" si="1900"/>
        <v>-0.47736112279049836</v>
      </c>
      <c r="Q5065" s="10">
        <f t="shared" si="1901"/>
        <v>0.15524775185085241</v>
      </c>
      <c r="R5065" s="10">
        <f t="shared" si="1873"/>
        <v>0.51530536865265886</v>
      </c>
      <c r="S5065" s="10">
        <f>_xlfn.PERCENTILE.INC($R$1519:R5065,0.75)</f>
        <v>0.82553330794078816</v>
      </c>
      <c r="T5065" s="10">
        <f t="shared" si="1874"/>
        <v>0.82553330794078816</v>
      </c>
      <c r="U5065" s="11">
        <f t="shared" si="1880"/>
        <v>0.51530536865265886</v>
      </c>
      <c r="V5065" s="10">
        <f t="shared" si="1875"/>
        <v>-0.70943471276219638</v>
      </c>
      <c r="W5065" s="10">
        <f t="shared" si="1876"/>
        <v>0.5192335715498182</v>
      </c>
      <c r="X5065" s="10">
        <f t="shared" si="1881"/>
        <v>0.64413171081582365</v>
      </c>
      <c r="Y5065" s="10">
        <f>_xlfn.PERCENTILE.INC($X$1519:X5065,0.75)</f>
        <v>1.0319166349259854</v>
      </c>
      <c r="Z5065" s="10">
        <f t="shared" si="1882"/>
        <v>1.0319166349259854</v>
      </c>
      <c r="AA5065" s="10">
        <f t="shared" si="1883"/>
        <v>0.65257336227749463</v>
      </c>
      <c r="AB5065" s="10">
        <f t="shared" si="1884"/>
        <v>-0.36836231968893463</v>
      </c>
      <c r="AC5065" s="10">
        <f t="shared" si="1885"/>
        <v>-0.24038343749574542</v>
      </c>
      <c r="AD5065" s="13">
        <f t="shared" si="1886"/>
        <v>-368362.3196889346</v>
      </c>
      <c r="AE5065" s="13">
        <f t="shared" si="1877"/>
        <v>-240383.43749574543</v>
      </c>
      <c r="AF5065" s="13"/>
      <c r="AG5065" s="2">
        <f t="shared" si="1902"/>
        <v>42199</v>
      </c>
      <c r="AH5065" s="3">
        <f t="shared" si="1878"/>
        <v>-5247.7452133679881</v>
      </c>
      <c r="AI5065" s="3">
        <f t="shared" si="1879"/>
        <v>-3424.5387382631766</v>
      </c>
      <c r="AJ5065" s="3">
        <f t="shared" si="1887"/>
        <v>778793.57720080647</v>
      </c>
      <c r="AK5065" s="3">
        <f t="shared" si="1903"/>
        <v>600794.65924687544</v>
      </c>
    </row>
    <row r="5066" spans="2:37" x14ac:dyDescent="0.2">
      <c r="B5066" s="2">
        <v>42200</v>
      </c>
      <c r="C5066" s="1">
        <v>428.42</v>
      </c>
      <c r="D5066" s="1">
        <f t="shared" si="1888"/>
        <v>29</v>
      </c>
      <c r="E5066" s="1" t="b">
        <f t="shared" si="1889"/>
        <v>0</v>
      </c>
      <c r="F5066" s="6">
        <f t="shared" si="1890"/>
        <v>-8.6312622931851157E-3</v>
      </c>
      <c r="G5066" s="8">
        <f t="shared" si="1891"/>
        <v>6.6317724864994548E-5</v>
      </c>
      <c r="H5066" s="8">
        <f t="shared" si="1892"/>
        <v>-5.0114302958343088E-4</v>
      </c>
      <c r="I5066" s="8">
        <f t="shared" si="1893"/>
        <v>-8.0119907601061333E-4</v>
      </c>
      <c r="J5066" s="6">
        <f t="shared" si="1894"/>
        <v>1.0776298069552761E-3</v>
      </c>
      <c r="K5066" s="6">
        <f t="shared" si="1895"/>
        <v>7.3121892716025564E-4</v>
      </c>
      <c r="L5066" s="6">
        <f t="shared" si="1896"/>
        <v>5.040834163952668E-4</v>
      </c>
      <c r="M5066" s="9">
        <f t="shared" si="1897"/>
        <v>6.1540358699215966E-2</v>
      </c>
      <c r="N5066" s="9">
        <f t="shared" si="1898"/>
        <v>-0.68535292368546585</v>
      </c>
      <c r="O5066" s="9">
        <f t="shared" si="1899"/>
        <v>-1</v>
      </c>
      <c r="P5066" s="9">
        <f t="shared" si="1900"/>
        <v>-0.54127085499541661</v>
      </c>
      <c r="Q5066" s="10">
        <f t="shared" si="1901"/>
        <v>0.15605237086159912</v>
      </c>
      <c r="R5066" s="10">
        <f t="shared" si="1873"/>
        <v>0.51264841128848337</v>
      </c>
      <c r="S5066" s="10">
        <f>_xlfn.PERCENTILE.INC($R$1519:R5066,0.75)</f>
        <v>0.82543838183678564</v>
      </c>
      <c r="T5066" s="10">
        <f t="shared" si="1874"/>
        <v>0.82543838183678564</v>
      </c>
      <c r="U5066" s="11">
        <f t="shared" si="1880"/>
        <v>0.51264841128848337</v>
      </c>
      <c r="V5066" s="10">
        <f t="shared" si="1875"/>
        <v>-0.70943471276219638</v>
      </c>
      <c r="W5066" s="10">
        <f t="shared" si="1876"/>
        <v>0.5192335715498182</v>
      </c>
      <c r="X5066" s="10">
        <f t="shared" si="1881"/>
        <v>0.64081051411060419</v>
      </c>
      <c r="Y5066" s="10">
        <f>_xlfn.PERCENTILE.INC($X$1519:X5066,0.75)</f>
        <v>1.031797977295982</v>
      </c>
      <c r="Z5066" s="10">
        <f t="shared" si="1882"/>
        <v>1.031797977295982</v>
      </c>
      <c r="AA5066" s="10">
        <f t="shared" si="1883"/>
        <v>0.65257336227749463</v>
      </c>
      <c r="AB5066" s="10">
        <f t="shared" si="1884"/>
        <v>-0.36836231968893463</v>
      </c>
      <c r="AC5066" s="10">
        <f t="shared" si="1885"/>
        <v>-0.24038343749574542</v>
      </c>
      <c r="AD5066" s="13">
        <f t="shared" si="1886"/>
        <v>-368362.3196889346</v>
      </c>
      <c r="AE5066" s="13">
        <f t="shared" si="1877"/>
        <v>-240383.43749574543</v>
      </c>
      <c r="AF5066" s="13"/>
      <c r="AG5066" s="2">
        <f t="shared" si="1902"/>
        <v>42200</v>
      </c>
      <c r="AH5066" s="3">
        <f t="shared" si="1878"/>
        <v>3179.4318001613024</v>
      </c>
      <c r="AI5066" s="3">
        <f t="shared" si="1879"/>
        <v>2074.8124999632487</v>
      </c>
      <c r="AJ5066" s="3">
        <f t="shared" si="1887"/>
        <v>781973.00900096772</v>
      </c>
      <c r="AK5066" s="3">
        <f t="shared" si="1903"/>
        <v>602869.47174683865</v>
      </c>
    </row>
    <row r="5067" spans="2:37" x14ac:dyDescent="0.2">
      <c r="B5067" s="2">
        <v>42201</v>
      </c>
      <c r="C5067" s="1">
        <v>430.54</v>
      </c>
      <c r="D5067" s="1">
        <f t="shared" si="1888"/>
        <v>29</v>
      </c>
      <c r="E5067" s="1" t="b">
        <f t="shared" si="1889"/>
        <v>0</v>
      </c>
      <c r="F5067" s="6">
        <f t="shared" si="1890"/>
        <v>4.9484151066709892E-3</v>
      </c>
      <c r="G5067" s="8">
        <f t="shared" si="1891"/>
        <v>2.5313337885990575E-4</v>
      </c>
      <c r="H5067" s="8">
        <f t="shared" si="1892"/>
        <v>-4.0069073856089629E-4</v>
      </c>
      <c r="I5067" s="8">
        <f t="shared" si="1893"/>
        <v>-7.6845428738811917E-4</v>
      </c>
      <c r="J5067" s="6">
        <f t="shared" si="1894"/>
        <v>1.0776249702207283E-3</v>
      </c>
      <c r="K5067" s="6">
        <f t="shared" si="1895"/>
        <v>7.312504336152583E-4</v>
      </c>
      <c r="L5067" s="6">
        <f t="shared" si="1896"/>
        <v>5.0428643175239182E-4</v>
      </c>
      <c r="M5067" s="9">
        <f t="shared" si="1897"/>
        <v>0.23489932569774882</v>
      </c>
      <c r="N5067" s="9">
        <f t="shared" si="1898"/>
        <v>-0.54795282182590344</v>
      </c>
      <c r="O5067" s="9">
        <f t="shared" si="1899"/>
        <v>-1</v>
      </c>
      <c r="P5067" s="9">
        <f t="shared" si="1900"/>
        <v>-0.43768449870938486</v>
      </c>
      <c r="Q5067" s="10">
        <f t="shared" si="1901"/>
        <v>0.15586521119673449</v>
      </c>
      <c r="R5067" s="10">
        <f t="shared" si="1873"/>
        <v>0.51326398871024059</v>
      </c>
      <c r="S5067" s="10">
        <f>_xlfn.PERCENTILE.INC($R$1519:R5067,0.75)</f>
        <v>0.825343455732783</v>
      </c>
      <c r="T5067" s="10">
        <f t="shared" si="1874"/>
        <v>0.825343455732783</v>
      </c>
      <c r="U5067" s="11">
        <f t="shared" si="1880"/>
        <v>0.51326398871024059</v>
      </c>
      <c r="V5067" s="10">
        <f t="shared" si="1875"/>
        <v>-0.70943471276219638</v>
      </c>
      <c r="W5067" s="10">
        <f t="shared" si="1876"/>
        <v>0.5192335715498182</v>
      </c>
      <c r="X5067" s="10">
        <f t="shared" si="1881"/>
        <v>0.64157998588780074</v>
      </c>
      <c r="Y5067" s="10">
        <f>_xlfn.PERCENTILE.INC($X$1519:X5067,0.75)</f>
        <v>1.0316793196659788</v>
      </c>
      <c r="Z5067" s="10">
        <f t="shared" si="1882"/>
        <v>1.0316793196659788</v>
      </c>
      <c r="AA5067" s="10">
        <f t="shared" si="1883"/>
        <v>0.65257336227749463</v>
      </c>
      <c r="AB5067" s="10">
        <f t="shared" si="1884"/>
        <v>-0.36836231968893463</v>
      </c>
      <c r="AC5067" s="10">
        <f t="shared" si="1885"/>
        <v>-0.24038343749574542</v>
      </c>
      <c r="AD5067" s="13">
        <f t="shared" si="1886"/>
        <v>-368362.3196889346</v>
      </c>
      <c r="AE5067" s="13">
        <f t="shared" si="1877"/>
        <v>-240383.43749574543</v>
      </c>
      <c r="AF5067" s="13"/>
      <c r="AG5067" s="2">
        <f t="shared" si="1902"/>
        <v>42201</v>
      </c>
      <c r="AH5067" s="3">
        <f t="shared" si="1878"/>
        <v>-1822.8096674770923</v>
      </c>
      <c r="AI5067" s="3">
        <f t="shared" si="1879"/>
        <v>-1189.5170334974482</v>
      </c>
      <c r="AJ5067" s="3">
        <f t="shared" si="1887"/>
        <v>780150.19933349069</v>
      </c>
      <c r="AK5067" s="3">
        <f t="shared" si="1903"/>
        <v>601679.9547133412</v>
      </c>
    </row>
    <row r="5068" spans="2:37" x14ac:dyDescent="0.2">
      <c r="B5068" s="2">
        <v>42202</v>
      </c>
      <c r="C5068" s="1">
        <v>423.03</v>
      </c>
      <c r="D5068" s="1">
        <f t="shared" si="1888"/>
        <v>29</v>
      </c>
      <c r="E5068" s="1" t="b">
        <f t="shared" si="1889"/>
        <v>0</v>
      </c>
      <c r="F5068" s="6">
        <f t="shared" si="1890"/>
        <v>-1.7443210851488922E-2</v>
      </c>
      <c r="G5068" s="8">
        <f t="shared" si="1891"/>
        <v>-2.3441606588546916E-4</v>
      </c>
      <c r="H5068" s="8">
        <f t="shared" si="1892"/>
        <v>-6.4459038173419103E-4</v>
      </c>
      <c r="I5068" s="8">
        <f t="shared" si="1893"/>
        <v>-8.8567755905724394E-4</v>
      </c>
      <c r="J5068" s="6">
        <f t="shared" si="1894"/>
        <v>1.0775469490414433E-3</v>
      </c>
      <c r="K5068" s="6">
        <f t="shared" si="1895"/>
        <v>7.3138142799215454E-4</v>
      </c>
      <c r="L5068" s="6">
        <f t="shared" si="1896"/>
        <v>5.046483814206183E-4</v>
      </c>
      <c r="M5068" s="9">
        <f t="shared" si="1897"/>
        <v>-0.2175460346242912</v>
      </c>
      <c r="N5068" s="9">
        <f t="shared" si="1898"/>
        <v>-0.88133271787304046</v>
      </c>
      <c r="O5068" s="9">
        <f t="shared" si="1899"/>
        <v>-1</v>
      </c>
      <c r="P5068" s="9">
        <f t="shared" si="1900"/>
        <v>-0.6996262508324439</v>
      </c>
      <c r="Q5068" s="10">
        <f t="shared" si="1901"/>
        <v>0.15918851870675424</v>
      </c>
      <c r="R5068" s="10">
        <f t="shared" si="1873"/>
        <v>0.50254880596866602</v>
      </c>
      <c r="S5068" s="10">
        <f>_xlfn.PERCENTILE.INC($R$1519:R5068,0.75)</f>
        <v>0.82529894717588947</v>
      </c>
      <c r="T5068" s="10">
        <f t="shared" si="1874"/>
        <v>0.82529894717588947</v>
      </c>
      <c r="U5068" s="11">
        <f t="shared" si="1880"/>
        <v>0.50254880596866602</v>
      </c>
      <c r="V5068" s="10">
        <f t="shared" si="1875"/>
        <v>-0.70943471276219638</v>
      </c>
      <c r="W5068" s="10">
        <f t="shared" si="1876"/>
        <v>0.5192335715498182</v>
      </c>
      <c r="X5068" s="10">
        <f t="shared" si="1881"/>
        <v>0.62818600746083253</v>
      </c>
      <c r="Y5068" s="10">
        <f>_xlfn.PERCENTILE.INC($X$1519:X5068,0.75)</f>
        <v>1.0316236839698618</v>
      </c>
      <c r="Z5068" s="10">
        <f t="shared" si="1882"/>
        <v>1.0316236839698618</v>
      </c>
      <c r="AA5068" s="10">
        <f t="shared" si="1883"/>
        <v>0.65257336227749463</v>
      </c>
      <c r="AB5068" s="10">
        <f t="shared" si="1884"/>
        <v>-0.36836231968893463</v>
      </c>
      <c r="AC5068" s="10">
        <f t="shared" si="1885"/>
        <v>-0.24038343749574542</v>
      </c>
      <c r="AD5068" s="13">
        <f t="shared" si="1886"/>
        <v>-368362.3196889346</v>
      </c>
      <c r="AE5068" s="13">
        <f t="shared" si="1877"/>
        <v>-240383.43749574543</v>
      </c>
      <c r="AF5068" s="13"/>
      <c r="AG5068" s="2">
        <f t="shared" si="1902"/>
        <v>42202</v>
      </c>
      <c r="AH5068" s="3">
        <f t="shared" si="1878"/>
        <v>6425.4216120776555</v>
      </c>
      <c r="AI5068" s="3">
        <f t="shared" si="1879"/>
        <v>4193.0589854439959</v>
      </c>
      <c r="AJ5068" s="3">
        <f t="shared" si="1887"/>
        <v>786575.62094556831</v>
      </c>
      <c r="AK5068" s="3">
        <f t="shared" si="1903"/>
        <v>605873.01369878522</v>
      </c>
    </row>
    <row r="5069" spans="2:37" x14ac:dyDescent="0.2">
      <c r="B5069" s="2">
        <v>42205</v>
      </c>
      <c r="C5069" s="1">
        <v>421.56</v>
      </c>
      <c r="D5069" s="1">
        <f t="shared" si="1888"/>
        <v>30</v>
      </c>
      <c r="E5069" s="1" t="b">
        <f t="shared" si="1889"/>
        <v>1</v>
      </c>
      <c r="F5069" s="6">
        <f t="shared" si="1890"/>
        <v>-3.4749308559676173E-3</v>
      </c>
      <c r="G5069" s="8">
        <f t="shared" si="1891"/>
        <v>-3.6716977326398765E-4</v>
      </c>
      <c r="H5069" s="8">
        <f t="shared" si="1892"/>
        <v>-6.8056454910912724E-4</v>
      </c>
      <c r="I5069" s="8">
        <f t="shared" si="1893"/>
        <v>-8.9404103038197107E-4</v>
      </c>
      <c r="J5069" s="6">
        <f t="shared" si="1894"/>
        <v>1.0775142996749235E-3</v>
      </c>
      <c r="K5069" s="6">
        <f t="shared" si="1895"/>
        <v>7.3154200312908202E-4</v>
      </c>
      <c r="L5069" s="6">
        <f t="shared" si="1896"/>
        <v>5.0500921703756582E-4</v>
      </c>
      <c r="M5069" s="9">
        <f t="shared" si="1897"/>
        <v>-0.34075628822258741</v>
      </c>
      <c r="N5069" s="9">
        <f t="shared" si="1898"/>
        <v>-0.93031506898865013</v>
      </c>
      <c r="O5069" s="9">
        <f t="shared" si="1899"/>
        <v>-1</v>
      </c>
      <c r="P5069" s="9">
        <f t="shared" si="1900"/>
        <v>-0.75702378573707918</v>
      </c>
      <c r="Q5069" s="10">
        <f t="shared" si="1901"/>
        <v>0.15930584524642588</v>
      </c>
      <c r="R5069" s="10">
        <f t="shared" si="1873"/>
        <v>0.50217868576165658</v>
      </c>
      <c r="S5069" s="10">
        <f>_xlfn.PERCENTILE.INC($R$1519:R5069,0.75)</f>
        <v>0.82525443861899594</v>
      </c>
      <c r="T5069" s="10">
        <f t="shared" si="1874"/>
        <v>0.82525443861899594</v>
      </c>
      <c r="U5069" s="11">
        <f t="shared" si="1880"/>
        <v>0.50217868576165658</v>
      </c>
      <c r="V5069" s="10">
        <f t="shared" si="1875"/>
        <v>-0.6996262508324439</v>
      </c>
      <c r="W5069" s="10">
        <f t="shared" si="1876"/>
        <v>0.50254880596866602</v>
      </c>
      <c r="X5069" s="10">
        <f t="shared" si="1881"/>
        <v>0.62772335720207084</v>
      </c>
      <c r="Y5069" s="10">
        <f>_xlfn.PERCENTILE.INC($X$1519:X5069,0.75)</f>
        <v>1.031568048273745</v>
      </c>
      <c r="Z5069" s="10">
        <f t="shared" si="1882"/>
        <v>1.031568048273745</v>
      </c>
      <c r="AA5069" s="10">
        <f t="shared" si="1883"/>
        <v>0.62772335720207084</v>
      </c>
      <c r="AB5069" s="10">
        <f t="shared" si="1884"/>
        <v>-0.35159633698017911</v>
      </c>
      <c r="AC5069" s="10">
        <f t="shared" si="1885"/>
        <v>-0.22070523302914866</v>
      </c>
      <c r="AD5069" s="13">
        <f t="shared" si="1886"/>
        <v>-351596.33698017913</v>
      </c>
      <c r="AE5069" s="13">
        <f t="shared" si="1877"/>
        <v>-220705.23302914866</v>
      </c>
      <c r="AF5069" s="13"/>
      <c r="AG5069" s="2">
        <f t="shared" si="1902"/>
        <v>42205</v>
      </c>
      <c r="AH5069" s="3">
        <f t="shared" si="1878"/>
        <v>1280.0335908628865</v>
      </c>
      <c r="AI5069" s="3">
        <f t="shared" si="1879"/>
        <v>835.31582421752887</v>
      </c>
      <c r="AJ5069" s="3">
        <f t="shared" si="1887"/>
        <v>787855.65453643119</v>
      </c>
      <c r="AK5069" s="3">
        <f t="shared" si="1903"/>
        <v>606708.32952300273</v>
      </c>
    </row>
    <row r="5070" spans="2:37" x14ac:dyDescent="0.2">
      <c r="B5070" s="2">
        <v>42206</v>
      </c>
      <c r="C5070" s="1">
        <v>425.28</v>
      </c>
      <c r="D5070" s="1">
        <f t="shared" si="1888"/>
        <v>30</v>
      </c>
      <c r="E5070" s="1" t="b">
        <f t="shared" si="1889"/>
        <v>0</v>
      </c>
      <c r="F5070" s="6">
        <f t="shared" si="1890"/>
        <v>8.8243666382008534E-3</v>
      </c>
      <c r="G5070" s="8">
        <f t="shared" si="1891"/>
        <v>-2.5932981546148191E-4</v>
      </c>
      <c r="H5070" s="8">
        <f t="shared" si="1892"/>
        <v>-5.911386625689325E-4</v>
      </c>
      <c r="I5070" s="8">
        <f t="shared" si="1893"/>
        <v>-8.4223650009919654E-4</v>
      </c>
      <c r="J5070" s="6">
        <f t="shared" si="1894"/>
        <v>1.0774296637191426E-3</v>
      </c>
      <c r="K5070" s="6">
        <f t="shared" si="1895"/>
        <v>7.316408906523393E-4</v>
      </c>
      <c r="L5070" s="6">
        <f t="shared" si="1896"/>
        <v>5.0527097817502399E-4</v>
      </c>
      <c r="M5070" s="9">
        <f t="shared" si="1897"/>
        <v>-0.24069303472331569</v>
      </c>
      <c r="N5070" s="9">
        <f t="shared" si="1898"/>
        <v>-0.80796285462102391</v>
      </c>
      <c r="O5070" s="9">
        <f t="shared" si="1899"/>
        <v>-1</v>
      </c>
      <c r="P5070" s="9">
        <f t="shared" si="1900"/>
        <v>-0.68288529644811324</v>
      </c>
      <c r="Q5070" s="10">
        <f t="shared" si="1901"/>
        <v>0.15780560683173833</v>
      </c>
      <c r="R5070" s="10">
        <f t="shared" si="1873"/>
        <v>0.50695283650663148</v>
      </c>
      <c r="S5070" s="10">
        <f>_xlfn.PERCENTILE.INC($R$1519:R5070,0.75)</f>
        <v>0.82520993006210241</v>
      </c>
      <c r="T5070" s="10">
        <f t="shared" si="1874"/>
        <v>0.82520993006210241</v>
      </c>
      <c r="U5070" s="11">
        <f t="shared" si="1880"/>
        <v>0.50695283650663148</v>
      </c>
      <c r="V5070" s="10">
        <f t="shared" si="1875"/>
        <v>-0.6996262508324439</v>
      </c>
      <c r="W5070" s="10">
        <f t="shared" si="1876"/>
        <v>0.50254880596866602</v>
      </c>
      <c r="X5070" s="10">
        <f t="shared" si="1881"/>
        <v>0.63369104563328926</v>
      </c>
      <c r="Y5070" s="10">
        <f>_xlfn.PERCENTILE.INC($X$1519:X5070,0.75)</f>
        <v>1.031512412577628</v>
      </c>
      <c r="Z5070" s="10">
        <f t="shared" si="1882"/>
        <v>1.031512412577628</v>
      </c>
      <c r="AA5070" s="10">
        <f t="shared" si="1883"/>
        <v>0.62772335720207084</v>
      </c>
      <c r="AB5070" s="10">
        <f t="shared" si="1884"/>
        <v>-0.35159633698017911</v>
      </c>
      <c r="AC5070" s="10">
        <f t="shared" si="1885"/>
        <v>-0.22070523302914866</v>
      </c>
      <c r="AD5070" s="13">
        <f t="shared" si="1886"/>
        <v>-351596.33698017913</v>
      </c>
      <c r="AE5070" s="13">
        <f t="shared" si="1877"/>
        <v>-220705.23302914866</v>
      </c>
      <c r="AF5070" s="13"/>
      <c r="AG5070" s="2">
        <f t="shared" si="1902"/>
        <v>42206</v>
      </c>
      <c r="AH5070" s="3">
        <f t="shared" si="1878"/>
        <v>-3102.6149861615177</v>
      </c>
      <c r="AI5070" s="3">
        <f t="shared" si="1879"/>
        <v>-1947.5838952187646</v>
      </c>
      <c r="AJ5070" s="3">
        <f t="shared" si="1887"/>
        <v>784753.03955026972</v>
      </c>
      <c r="AK5070" s="3">
        <f t="shared" si="1903"/>
        <v>604760.74562778394</v>
      </c>
    </row>
    <row r="5071" spans="2:37" x14ac:dyDescent="0.2">
      <c r="B5071" s="2">
        <v>42207</v>
      </c>
      <c r="C5071" s="1">
        <v>421.31</v>
      </c>
      <c r="D5071" s="1">
        <f t="shared" si="1888"/>
        <v>30</v>
      </c>
      <c r="E5071" s="1" t="b">
        <f t="shared" si="1889"/>
        <v>0</v>
      </c>
      <c r="F5071" s="6">
        <f t="shared" si="1890"/>
        <v>-9.3350263355905794E-3</v>
      </c>
      <c r="G5071" s="8">
        <f t="shared" si="1891"/>
        <v>-4.1129189337326012E-4</v>
      </c>
      <c r="H5071" s="8">
        <f t="shared" si="1892"/>
        <v>-7.6251187943972157E-4</v>
      </c>
      <c r="I5071" s="8">
        <f t="shared" si="1893"/>
        <v>-8.7834959331122009E-4</v>
      </c>
      <c r="J5071" s="6">
        <f t="shared" si="1894"/>
        <v>1.0773219319849608E-3</v>
      </c>
      <c r="K5071" s="6">
        <f t="shared" si="1895"/>
        <v>7.3183627111905421E-4</v>
      </c>
      <c r="L5071" s="6">
        <f t="shared" si="1896"/>
        <v>5.0556787255506429E-4</v>
      </c>
      <c r="M5071" s="9">
        <f t="shared" si="1897"/>
        <v>-0.38177250565711279</v>
      </c>
      <c r="N5071" s="9">
        <f t="shared" si="1898"/>
        <v>-1</v>
      </c>
      <c r="O5071" s="9">
        <f t="shared" si="1899"/>
        <v>-1</v>
      </c>
      <c r="P5071" s="9">
        <f t="shared" si="1900"/>
        <v>-0.79392416855237091</v>
      </c>
      <c r="Q5071" s="10">
        <f t="shared" si="1901"/>
        <v>0.15387536501132129</v>
      </c>
      <c r="R5071" s="10">
        <f t="shared" si="1873"/>
        <v>0.51990128500500421</v>
      </c>
      <c r="S5071" s="10">
        <f>_xlfn.PERCENTILE.INC($R$1519:R5071,0.75)</f>
        <v>0.82516542150520888</v>
      </c>
      <c r="T5071" s="10">
        <f t="shared" si="1874"/>
        <v>0.82516542150520888</v>
      </c>
      <c r="U5071" s="11">
        <f t="shared" si="1880"/>
        <v>0.51990128500500421</v>
      </c>
      <c r="V5071" s="10">
        <f t="shared" si="1875"/>
        <v>-0.6996262508324439</v>
      </c>
      <c r="W5071" s="10">
        <f t="shared" si="1876"/>
        <v>0.50254880596866602</v>
      </c>
      <c r="X5071" s="10">
        <f t="shared" si="1881"/>
        <v>0.64987660625625532</v>
      </c>
      <c r="Y5071" s="10">
        <f>_xlfn.PERCENTILE.INC($X$1519:X5071,0.75)</f>
        <v>1.0314567768815111</v>
      </c>
      <c r="Z5071" s="10">
        <f t="shared" si="1882"/>
        <v>1.0314567768815111</v>
      </c>
      <c r="AA5071" s="10">
        <f t="shared" si="1883"/>
        <v>0.62772335720207084</v>
      </c>
      <c r="AB5071" s="10">
        <f t="shared" si="1884"/>
        <v>-0.35159633698017911</v>
      </c>
      <c r="AC5071" s="10">
        <f t="shared" si="1885"/>
        <v>-0.22070523302914866</v>
      </c>
      <c r="AD5071" s="13">
        <f t="shared" si="1886"/>
        <v>-351596.33698017913</v>
      </c>
      <c r="AE5071" s="13">
        <f t="shared" si="1877"/>
        <v>-220705.23302914866</v>
      </c>
      <c r="AF5071" s="13"/>
      <c r="AG5071" s="2">
        <f t="shared" si="1902"/>
        <v>42207</v>
      </c>
      <c r="AH5071" s="3">
        <f t="shared" si="1878"/>
        <v>3282.1610652071522</v>
      </c>
      <c r="AI5071" s="3">
        <f t="shared" si="1879"/>
        <v>2060.2891627297586</v>
      </c>
      <c r="AJ5071" s="3">
        <f t="shared" si="1887"/>
        <v>788035.20061547682</v>
      </c>
      <c r="AK5071" s="3">
        <f t="shared" si="1903"/>
        <v>606821.03479051369</v>
      </c>
    </row>
    <row r="5072" spans="2:37" x14ac:dyDescent="0.2">
      <c r="B5072" s="2">
        <v>42208</v>
      </c>
      <c r="C5072" s="1">
        <v>411.85</v>
      </c>
      <c r="D5072" s="1">
        <f t="shared" si="1888"/>
        <v>30</v>
      </c>
      <c r="E5072" s="1" t="b">
        <f t="shared" si="1889"/>
        <v>0</v>
      </c>
      <c r="F5072" s="6">
        <f t="shared" si="1890"/>
        <v>-2.2453775129951725E-2</v>
      </c>
      <c r="G5072" s="8">
        <f t="shared" si="1891"/>
        <v>-9.7536220462402597E-4</v>
      </c>
      <c r="H5072" s="8">
        <f t="shared" si="1892"/>
        <v>-9.9689431541381476E-4</v>
      </c>
      <c r="I5072" s="8">
        <f t="shared" si="1893"/>
        <v>-1.0184849699346786E-3</v>
      </c>
      <c r="J5072" s="6">
        <f t="shared" si="1894"/>
        <v>1.077404522978224E-3</v>
      </c>
      <c r="K5072" s="6">
        <f t="shared" si="1895"/>
        <v>7.3220050542235102E-4</v>
      </c>
      <c r="L5072" s="6">
        <f t="shared" si="1896"/>
        <v>5.0601869280160721E-4</v>
      </c>
      <c r="M5072" s="9">
        <f t="shared" si="1897"/>
        <v>-0.90528875999877301</v>
      </c>
      <c r="N5072" s="9">
        <f t="shared" si="1898"/>
        <v>-1</v>
      </c>
      <c r="O5072" s="9">
        <f t="shared" si="1899"/>
        <v>-1</v>
      </c>
      <c r="P5072" s="9">
        <f t="shared" si="1900"/>
        <v>-0.96842958666625767</v>
      </c>
      <c r="Q5072" s="10">
        <f t="shared" si="1901"/>
        <v>0.15960851810435364</v>
      </c>
      <c r="R5072" s="10">
        <f t="shared" si="1873"/>
        <v>0.50122638158757415</v>
      </c>
      <c r="S5072" s="10">
        <f>_xlfn.PERCENTILE.INC($R$1519:R5072,0.75)</f>
        <v>0.82511261967978411</v>
      </c>
      <c r="T5072" s="10">
        <f t="shared" si="1874"/>
        <v>0.82511261967978411</v>
      </c>
      <c r="U5072" s="11">
        <f t="shared" si="1880"/>
        <v>0.50122638158757415</v>
      </c>
      <c r="V5072" s="10">
        <f t="shared" si="1875"/>
        <v>-0.6996262508324439</v>
      </c>
      <c r="W5072" s="10">
        <f t="shared" si="1876"/>
        <v>0.50254880596866602</v>
      </c>
      <c r="X5072" s="10">
        <f t="shared" si="1881"/>
        <v>0.62653297698446775</v>
      </c>
      <c r="Y5072" s="10">
        <f>_xlfn.PERCENTILE.INC($X$1519:X5072,0.75)</f>
        <v>1.0313907745997302</v>
      </c>
      <c r="Z5072" s="10">
        <f t="shared" si="1882"/>
        <v>1.0313907745997302</v>
      </c>
      <c r="AA5072" s="10">
        <f t="shared" si="1883"/>
        <v>0.62772335720207084</v>
      </c>
      <c r="AB5072" s="10">
        <f t="shared" si="1884"/>
        <v>-0.35159633698017911</v>
      </c>
      <c r="AC5072" s="10">
        <f t="shared" si="1885"/>
        <v>-0.22070523302914866</v>
      </c>
      <c r="AD5072" s="13">
        <f t="shared" si="1886"/>
        <v>-351596.33698017913</v>
      </c>
      <c r="AE5072" s="13">
        <f t="shared" si="1877"/>
        <v>-220705.23302914866</v>
      </c>
      <c r="AF5072" s="13"/>
      <c r="AG5072" s="2">
        <f t="shared" si="1902"/>
        <v>42208</v>
      </c>
      <c r="AH5072" s="3">
        <f t="shared" si="1878"/>
        <v>7894.6650870676722</v>
      </c>
      <c r="AI5072" s="3">
        <f t="shared" si="1879"/>
        <v>4955.6656724400982</v>
      </c>
      <c r="AJ5072" s="3">
        <f t="shared" si="1887"/>
        <v>795929.86570254446</v>
      </c>
      <c r="AK5072" s="3">
        <f t="shared" si="1903"/>
        <v>611776.70046295377</v>
      </c>
    </row>
    <row r="5073" spans="2:37" x14ac:dyDescent="0.2">
      <c r="B5073" s="2">
        <v>42209</v>
      </c>
      <c r="C5073" s="1">
        <v>407.35</v>
      </c>
      <c r="D5073" s="1">
        <f t="shared" si="1888"/>
        <v>30</v>
      </c>
      <c r="E5073" s="1" t="b">
        <f t="shared" si="1889"/>
        <v>0</v>
      </c>
      <c r="F5073" s="6">
        <f t="shared" si="1890"/>
        <v>-1.0926308121888995E-2</v>
      </c>
      <c r="G5073" s="8">
        <f t="shared" si="1891"/>
        <v>-1.2746610749279767E-3</v>
      </c>
      <c r="H5073" s="8">
        <f t="shared" si="1892"/>
        <v>-1.1610512912533738E-3</v>
      </c>
      <c r="I5073" s="8">
        <f t="shared" si="1893"/>
        <v>-1.0978747397070191E-3</v>
      </c>
      <c r="J5073" s="6">
        <f t="shared" si="1894"/>
        <v>1.077734229070797E-3</v>
      </c>
      <c r="K5073" s="6">
        <f t="shared" si="1895"/>
        <v>7.3272895598729809E-4</v>
      </c>
      <c r="L5073" s="6">
        <f t="shared" si="1896"/>
        <v>5.0659703193918113E-4</v>
      </c>
      <c r="M5073" s="9">
        <f t="shared" si="1897"/>
        <v>-1</v>
      </c>
      <c r="N5073" s="9">
        <f t="shared" si="1898"/>
        <v>-1</v>
      </c>
      <c r="O5073" s="9">
        <f t="shared" si="1899"/>
        <v>-1</v>
      </c>
      <c r="P5073" s="9">
        <f t="shared" si="1900"/>
        <v>-1</v>
      </c>
      <c r="Q5073" s="10">
        <f t="shared" si="1901"/>
        <v>0.16035038306935215</v>
      </c>
      <c r="R5073" s="10">
        <f t="shared" si="1873"/>
        <v>0.49890744548704757</v>
      </c>
      <c r="S5073" s="10">
        <f>_xlfn.PERCENTILE.INC($R$1519:R5073,0.75)</f>
        <v>0.82505981785435933</v>
      </c>
      <c r="T5073" s="10">
        <f t="shared" si="1874"/>
        <v>0.82505981785435933</v>
      </c>
      <c r="U5073" s="11">
        <f t="shared" si="1880"/>
        <v>0.49890744548704757</v>
      </c>
      <c r="V5073" s="10">
        <f t="shared" si="1875"/>
        <v>-0.6996262508324439</v>
      </c>
      <c r="W5073" s="10">
        <f t="shared" si="1876"/>
        <v>0.50254880596866602</v>
      </c>
      <c r="X5073" s="10">
        <f t="shared" si="1881"/>
        <v>0.6236343068588095</v>
      </c>
      <c r="Y5073" s="10">
        <f>_xlfn.PERCENTILE.INC($X$1519:X5073,0.75)</f>
        <v>1.0313247723179493</v>
      </c>
      <c r="Z5073" s="10">
        <f t="shared" si="1882"/>
        <v>1.0313247723179493</v>
      </c>
      <c r="AA5073" s="10">
        <f t="shared" si="1883"/>
        <v>0.62772335720207084</v>
      </c>
      <c r="AB5073" s="10">
        <f t="shared" si="1884"/>
        <v>-0.35159633698017911</v>
      </c>
      <c r="AC5073" s="10">
        <f t="shared" si="1885"/>
        <v>-0.22070523302914866</v>
      </c>
      <c r="AD5073" s="13">
        <f t="shared" si="1886"/>
        <v>-351596.33698017913</v>
      </c>
      <c r="AE5073" s="13">
        <f t="shared" si="1877"/>
        <v>-220705.23302914866</v>
      </c>
      <c r="AF5073" s="13"/>
      <c r="AG5073" s="2">
        <f t="shared" si="1902"/>
        <v>42209</v>
      </c>
      <c r="AH5073" s="3">
        <f t="shared" si="1878"/>
        <v>3841.6499123729509</v>
      </c>
      <c r="AI5073" s="3">
        <f t="shared" si="1879"/>
        <v>2411.4933801897901</v>
      </c>
      <c r="AJ5073" s="3">
        <f t="shared" si="1887"/>
        <v>799771.51561491739</v>
      </c>
      <c r="AK5073" s="3">
        <f t="shared" si="1903"/>
        <v>614188.19384314353</v>
      </c>
    </row>
    <row r="5074" spans="2:37" x14ac:dyDescent="0.2">
      <c r="B5074" s="2">
        <v>42212</v>
      </c>
      <c r="C5074" s="1">
        <v>404.2</v>
      </c>
      <c r="D5074" s="1">
        <f t="shared" si="1888"/>
        <v>31</v>
      </c>
      <c r="E5074" s="1" t="b">
        <f t="shared" si="1889"/>
        <v>1</v>
      </c>
      <c r="F5074" s="6">
        <f t="shared" si="1890"/>
        <v>-7.7329078188290712E-3</v>
      </c>
      <c r="G5074" s="8">
        <f t="shared" si="1891"/>
        <v>-1.4978050921900215E-3</v>
      </c>
      <c r="H5074" s="8">
        <f t="shared" si="1892"/>
        <v>-1.3018870279139835E-3</v>
      </c>
      <c r="I5074" s="8">
        <f t="shared" si="1893"/>
        <v>-1.15320637654044E-3</v>
      </c>
      <c r="J5074" s="6">
        <f t="shared" si="1894"/>
        <v>1.0784372781773922E-3</v>
      </c>
      <c r="K5074" s="6">
        <f t="shared" si="1895"/>
        <v>7.3350226497705204E-4</v>
      </c>
      <c r="L5074" s="6">
        <f t="shared" si="1896"/>
        <v>5.073247615224938E-4</v>
      </c>
      <c r="M5074" s="9">
        <f t="shared" si="1897"/>
        <v>-1</v>
      </c>
      <c r="N5074" s="9">
        <f t="shared" si="1898"/>
        <v>-1</v>
      </c>
      <c r="O5074" s="9">
        <f t="shared" si="1899"/>
        <v>-1</v>
      </c>
      <c r="P5074" s="9">
        <f t="shared" si="1900"/>
        <v>-1</v>
      </c>
      <c r="Q5074" s="10">
        <f t="shared" si="1901"/>
        <v>0.15556093215317982</v>
      </c>
      <c r="R5074" s="10">
        <f t="shared" si="1873"/>
        <v>0.51426793920998448</v>
      </c>
      <c r="S5074" s="10">
        <f>_xlfn.PERCENTILE.INC($R$1519:R5074,0.75)</f>
        <v>0.82500701602893467</v>
      </c>
      <c r="T5074" s="10">
        <f t="shared" si="1874"/>
        <v>0.82500701602893467</v>
      </c>
      <c r="U5074" s="11">
        <f t="shared" si="1880"/>
        <v>0.51426793920998448</v>
      </c>
      <c r="V5074" s="10">
        <f t="shared" si="1875"/>
        <v>-1</v>
      </c>
      <c r="W5074" s="10">
        <f t="shared" si="1876"/>
        <v>0.49890744548704757</v>
      </c>
      <c r="X5074" s="10">
        <f t="shared" si="1881"/>
        <v>0.64283492401248066</v>
      </c>
      <c r="Y5074" s="10">
        <f>_xlfn.PERCENTILE.INC($X$1519:X5074,0.75)</f>
        <v>1.0312587700361684</v>
      </c>
      <c r="Z5074" s="10">
        <f t="shared" si="1882"/>
        <v>1.0312587700361684</v>
      </c>
      <c r="AA5074" s="10">
        <f t="shared" si="1883"/>
        <v>0.64283492401248066</v>
      </c>
      <c r="AB5074" s="10">
        <f t="shared" si="1884"/>
        <v>-0.49890744548704757</v>
      </c>
      <c r="AC5074" s="10">
        <f t="shared" si="1885"/>
        <v>-0.32071512980892708</v>
      </c>
      <c r="AD5074" s="13">
        <f t="shared" si="1886"/>
        <v>-498907.44548704755</v>
      </c>
      <c r="AE5074" s="13">
        <f t="shared" si="1877"/>
        <v>-320715.12980892707</v>
      </c>
      <c r="AF5074" s="13"/>
      <c r="AG5074" s="2">
        <f t="shared" si="1902"/>
        <v>42212</v>
      </c>
      <c r="AH5074" s="3">
        <f t="shared" si="1878"/>
        <v>2718.862063305688</v>
      </c>
      <c r="AI5074" s="3">
        <f t="shared" si="1879"/>
        <v>1706.6932221475959</v>
      </c>
      <c r="AJ5074" s="3">
        <f t="shared" si="1887"/>
        <v>802490.37767822307</v>
      </c>
      <c r="AK5074" s="3">
        <f t="shared" si="1903"/>
        <v>615894.88706529117</v>
      </c>
    </row>
    <row r="5075" spans="2:37" x14ac:dyDescent="0.2">
      <c r="B5075" s="2">
        <v>42213</v>
      </c>
      <c r="C5075" s="1">
        <v>398.96</v>
      </c>
      <c r="D5075" s="1">
        <f t="shared" si="1888"/>
        <v>31</v>
      </c>
      <c r="E5075" s="1" t="b">
        <f t="shared" si="1889"/>
        <v>0</v>
      </c>
      <c r="F5075" s="6">
        <f t="shared" si="1890"/>
        <v>-1.2963879267689271E-2</v>
      </c>
      <c r="G5075" s="8">
        <f t="shared" si="1891"/>
        <v>-1.7818703300603268E-3</v>
      </c>
      <c r="H5075" s="8">
        <f t="shared" si="1892"/>
        <v>-1.4294607322370813E-3</v>
      </c>
      <c r="I5075" s="8">
        <f t="shared" si="1893"/>
        <v>-1.224678315440297E-3</v>
      </c>
      <c r="J5075" s="6">
        <f t="shared" si="1894"/>
        <v>1.0794122990142258E-3</v>
      </c>
      <c r="K5075" s="6">
        <f t="shared" si="1895"/>
        <v>7.3443163265276331E-4</v>
      </c>
      <c r="L5075" s="6">
        <f t="shared" si="1896"/>
        <v>5.0820290879554969E-4</v>
      </c>
      <c r="M5075" s="9">
        <f t="shared" si="1897"/>
        <v>-1</v>
      </c>
      <c r="N5075" s="9">
        <f t="shared" si="1898"/>
        <v>-1</v>
      </c>
      <c r="O5075" s="9">
        <f t="shared" si="1899"/>
        <v>-1</v>
      </c>
      <c r="P5075" s="9">
        <f t="shared" si="1900"/>
        <v>-1</v>
      </c>
      <c r="Q5075" s="10">
        <f t="shared" si="1901"/>
        <v>0.15715577178431689</v>
      </c>
      <c r="R5075" s="10">
        <f t="shared" si="1873"/>
        <v>0.50904907336011362</v>
      </c>
      <c r="S5075" s="10">
        <f>_xlfn.PERCENTILE.INC($R$1519:R5075,0.75)</f>
        <v>0.82495421420350989</v>
      </c>
      <c r="T5075" s="10">
        <f t="shared" si="1874"/>
        <v>0.82495421420350989</v>
      </c>
      <c r="U5075" s="11">
        <f t="shared" si="1880"/>
        <v>0.50904907336011362</v>
      </c>
      <c r="V5075" s="10">
        <f t="shared" si="1875"/>
        <v>-1</v>
      </c>
      <c r="W5075" s="10">
        <f t="shared" si="1876"/>
        <v>0.49890744548704757</v>
      </c>
      <c r="X5075" s="10">
        <f t="shared" si="1881"/>
        <v>0.63631134170014203</v>
      </c>
      <c r="Y5075" s="10">
        <f>_xlfn.PERCENTILE.INC($X$1519:X5075,0.75)</f>
        <v>1.0311927677543875</v>
      </c>
      <c r="Z5075" s="10">
        <f t="shared" si="1882"/>
        <v>1.0311927677543875</v>
      </c>
      <c r="AA5075" s="10">
        <f t="shared" si="1883"/>
        <v>0.64283492401248066</v>
      </c>
      <c r="AB5075" s="10">
        <f t="shared" si="1884"/>
        <v>-0.49890744548704757</v>
      </c>
      <c r="AC5075" s="10">
        <f t="shared" si="1885"/>
        <v>-0.32071512980892708</v>
      </c>
      <c r="AD5075" s="13">
        <f t="shared" si="1886"/>
        <v>-498907.44548704755</v>
      </c>
      <c r="AE5075" s="13">
        <f t="shared" si="1877"/>
        <v>-320715.12980892707</v>
      </c>
      <c r="AF5075" s="13"/>
      <c r="AG5075" s="2">
        <f t="shared" si="1902"/>
        <v>42213</v>
      </c>
      <c r="AH5075" s="3">
        <f t="shared" si="1878"/>
        <v>6467.7758890453506</v>
      </c>
      <c r="AI5075" s="3">
        <f t="shared" si="1879"/>
        <v>4157.712222164223</v>
      </c>
      <c r="AJ5075" s="3">
        <f t="shared" si="1887"/>
        <v>808958.1535672684</v>
      </c>
      <c r="AK5075" s="3">
        <f t="shared" si="1903"/>
        <v>620052.59928745544</v>
      </c>
    </row>
    <row r="5076" spans="2:37" x14ac:dyDescent="0.2">
      <c r="B5076" s="2">
        <v>42214</v>
      </c>
      <c r="C5076" s="1">
        <v>406.4</v>
      </c>
      <c r="D5076" s="1">
        <f t="shared" si="1888"/>
        <v>31</v>
      </c>
      <c r="E5076" s="1" t="b">
        <f t="shared" si="1889"/>
        <v>0</v>
      </c>
      <c r="F5076" s="6">
        <f t="shared" si="1890"/>
        <v>1.8648486063765679E-2</v>
      </c>
      <c r="G5076" s="8">
        <f t="shared" si="1891"/>
        <v>-1.4304250776919986E-3</v>
      </c>
      <c r="H5076" s="8">
        <f t="shared" si="1892"/>
        <v>-1.1889146618650045E-3</v>
      </c>
      <c r="I5076" s="8">
        <f t="shared" si="1893"/>
        <v>-1.1028248722772507E-3</v>
      </c>
      <c r="J5076" s="6">
        <f t="shared" si="1894"/>
        <v>1.0799428726717907E-3</v>
      </c>
      <c r="K5076" s="6">
        <f t="shared" si="1895"/>
        <v>7.3501304767581768E-4</v>
      </c>
      <c r="L5076" s="6">
        <f t="shared" si="1896"/>
        <v>5.0884902586739635E-4</v>
      </c>
      <c r="M5076" s="9">
        <f t="shared" si="1897"/>
        <v>-1</v>
      </c>
      <c r="N5076" s="9">
        <f t="shared" si="1898"/>
        <v>-1</v>
      </c>
      <c r="O5076" s="9">
        <f t="shared" si="1899"/>
        <v>-1</v>
      </c>
      <c r="P5076" s="9">
        <f t="shared" si="1900"/>
        <v>-1</v>
      </c>
      <c r="Q5076" s="10">
        <f t="shared" si="1901"/>
        <v>0.16111599643678637</v>
      </c>
      <c r="R5076" s="10">
        <f t="shared" si="1873"/>
        <v>0.49653666780000882</v>
      </c>
      <c r="S5076" s="10">
        <f>_xlfn.PERCENTILE.INC($R$1519:R5076,0.75)</f>
        <v>0.82485671540888394</v>
      </c>
      <c r="T5076" s="10">
        <f t="shared" si="1874"/>
        <v>0.82485671540888394</v>
      </c>
      <c r="U5076" s="11">
        <f t="shared" si="1880"/>
        <v>0.49653666780000882</v>
      </c>
      <c r="V5076" s="10">
        <f t="shared" si="1875"/>
        <v>-1</v>
      </c>
      <c r="W5076" s="10">
        <f t="shared" si="1876"/>
        <v>0.49890744548704757</v>
      </c>
      <c r="X5076" s="10">
        <f t="shared" si="1881"/>
        <v>0.62067083475001106</v>
      </c>
      <c r="Y5076" s="10">
        <f>_xlfn.PERCENTILE.INC($X$1519:X5076,0.75)</f>
        <v>1.0310708942611051</v>
      </c>
      <c r="Z5076" s="10">
        <f t="shared" si="1882"/>
        <v>1.0310708942611051</v>
      </c>
      <c r="AA5076" s="10">
        <f t="shared" si="1883"/>
        <v>0.64283492401248066</v>
      </c>
      <c r="AB5076" s="10">
        <f t="shared" si="1884"/>
        <v>-0.49890744548704757</v>
      </c>
      <c r="AC5076" s="10">
        <f t="shared" si="1885"/>
        <v>-0.32071512980892708</v>
      </c>
      <c r="AD5076" s="13">
        <f t="shared" si="1886"/>
        <v>-498907.44548704755</v>
      </c>
      <c r="AE5076" s="13">
        <f t="shared" si="1877"/>
        <v>-320715.12980892707</v>
      </c>
      <c r="AF5076" s="13"/>
      <c r="AG5076" s="2">
        <f t="shared" si="1902"/>
        <v>42214</v>
      </c>
      <c r="AH5076" s="3">
        <f t="shared" si="1878"/>
        <v>-9303.8685442741407</v>
      </c>
      <c r="AI5076" s="3">
        <f t="shared" si="1879"/>
        <v>-5980.8516286805771</v>
      </c>
      <c r="AJ5076" s="3">
        <f t="shared" si="1887"/>
        <v>799654.28502299427</v>
      </c>
      <c r="AK5076" s="3">
        <f t="shared" si="1903"/>
        <v>614071.74765877484</v>
      </c>
    </row>
    <row r="5077" spans="2:37" x14ac:dyDescent="0.2">
      <c r="B5077" s="2">
        <v>42215</v>
      </c>
      <c r="C5077" s="1">
        <v>402.49</v>
      </c>
      <c r="D5077" s="1">
        <f t="shared" si="1888"/>
        <v>31</v>
      </c>
      <c r="E5077" s="1" t="b">
        <f t="shared" si="1889"/>
        <v>0</v>
      </c>
      <c r="F5077" s="6">
        <f t="shared" si="1890"/>
        <v>-9.6210629921259505E-3</v>
      </c>
      <c r="G5077" s="8">
        <f t="shared" si="1891"/>
        <v>-1.7969285315290267E-3</v>
      </c>
      <c r="H5077" s="8">
        <f t="shared" si="1892"/>
        <v>-1.2975143134770785E-3</v>
      </c>
      <c r="I5077" s="8">
        <f t="shared" si="1893"/>
        <v>-1.152908399198696E-3</v>
      </c>
      <c r="J5077" s="6">
        <f t="shared" si="1894"/>
        <v>1.0808230023736263E-3</v>
      </c>
      <c r="K5077" s="6">
        <f t="shared" si="1895"/>
        <v>7.3571510505072274E-4</v>
      </c>
      <c r="L5077" s="6">
        <f t="shared" si="1896"/>
        <v>5.0949485640396802E-4</v>
      </c>
      <c r="M5077" s="9">
        <f t="shared" si="1897"/>
        <v>-1</v>
      </c>
      <c r="N5077" s="9">
        <f t="shared" si="1898"/>
        <v>-1</v>
      </c>
      <c r="O5077" s="9">
        <f t="shared" si="1899"/>
        <v>-1</v>
      </c>
      <c r="P5077" s="9">
        <f t="shared" si="1900"/>
        <v>-1</v>
      </c>
      <c r="Q5077" s="10">
        <f t="shared" si="1901"/>
        <v>0.16137721985665679</v>
      </c>
      <c r="R5077" s="10">
        <f t="shared" si="1873"/>
        <v>0.4957329173910664</v>
      </c>
      <c r="S5077" s="10">
        <f>_xlfn.PERCENTILE.INC($R$1519:R5077,0.75)</f>
        <v>0.82475921661425788</v>
      </c>
      <c r="T5077" s="10">
        <f t="shared" si="1874"/>
        <v>0.82475921661425788</v>
      </c>
      <c r="U5077" s="11">
        <f t="shared" si="1880"/>
        <v>0.4957329173910664</v>
      </c>
      <c r="V5077" s="10">
        <f t="shared" si="1875"/>
        <v>-1</v>
      </c>
      <c r="W5077" s="10">
        <f t="shared" si="1876"/>
        <v>0.49890744548704757</v>
      </c>
      <c r="X5077" s="10">
        <f t="shared" si="1881"/>
        <v>0.61966614673883302</v>
      </c>
      <c r="Y5077" s="10">
        <f>_xlfn.PERCENTILE.INC($X$1519:X5077,0.75)</f>
        <v>1.0309490207678227</v>
      </c>
      <c r="Z5077" s="10">
        <f t="shared" si="1882"/>
        <v>1.0309490207678227</v>
      </c>
      <c r="AA5077" s="10">
        <f t="shared" si="1883"/>
        <v>0.64283492401248066</v>
      </c>
      <c r="AB5077" s="10">
        <f t="shared" si="1884"/>
        <v>-0.49890744548704757</v>
      </c>
      <c r="AC5077" s="10">
        <f t="shared" si="1885"/>
        <v>-0.32071512980892708</v>
      </c>
      <c r="AD5077" s="13">
        <f t="shared" si="1886"/>
        <v>-498907.44548704755</v>
      </c>
      <c r="AE5077" s="13">
        <f t="shared" si="1877"/>
        <v>-320715.12980892707</v>
      </c>
      <c r="AF5077" s="13"/>
      <c r="AG5077" s="2">
        <f t="shared" si="1902"/>
        <v>42215</v>
      </c>
      <c r="AH5077" s="3">
        <f t="shared" si="1878"/>
        <v>4800.0199602715284</v>
      </c>
      <c r="AI5077" s="3">
        <f t="shared" si="1879"/>
        <v>3085.6204664195384</v>
      </c>
      <c r="AJ5077" s="3">
        <f t="shared" si="1887"/>
        <v>804454.30498326581</v>
      </c>
      <c r="AK5077" s="3">
        <f t="shared" si="1903"/>
        <v>617157.36812519433</v>
      </c>
    </row>
    <row r="5078" spans="2:37" x14ac:dyDescent="0.2">
      <c r="B5078" s="2">
        <v>42216</v>
      </c>
      <c r="C5078" s="1">
        <v>398.18</v>
      </c>
      <c r="D5078" s="1">
        <f t="shared" si="1888"/>
        <v>31</v>
      </c>
      <c r="E5078" s="1" t="b">
        <f t="shared" si="1889"/>
        <v>0</v>
      </c>
      <c r="F5078" s="6">
        <f t="shared" si="1890"/>
        <v>-1.070834057989023E-2</v>
      </c>
      <c r="G5078" s="8">
        <f t="shared" si="1891"/>
        <v>-2.0567209761356898E-3</v>
      </c>
      <c r="H5078" s="8">
        <f t="shared" si="1892"/>
        <v>-1.472119323827786E-3</v>
      </c>
      <c r="I5078" s="8">
        <f t="shared" si="1893"/>
        <v>-1.2114691177499864E-3</v>
      </c>
      <c r="J5078" s="6">
        <f t="shared" si="1894"/>
        <v>1.0822094272875313E-3</v>
      </c>
      <c r="K5078" s="6">
        <f t="shared" si="1895"/>
        <v>7.3673083205942516E-4</v>
      </c>
      <c r="L5078" s="6">
        <f t="shared" si="1896"/>
        <v>5.1031103156726914E-4</v>
      </c>
      <c r="M5078" s="9">
        <f t="shared" si="1897"/>
        <v>-1</v>
      </c>
      <c r="N5078" s="9">
        <f t="shared" si="1898"/>
        <v>-1</v>
      </c>
      <c r="O5078" s="9">
        <f t="shared" si="1899"/>
        <v>-1</v>
      </c>
      <c r="P5078" s="9">
        <f t="shared" si="1900"/>
        <v>-1</v>
      </c>
      <c r="Q5078" s="10">
        <f t="shared" si="1901"/>
        <v>0.16236173130794038</v>
      </c>
      <c r="R5078" s="10">
        <f t="shared" si="1873"/>
        <v>0.49272694590986765</v>
      </c>
      <c r="S5078" s="10">
        <f>_xlfn.PERCENTILE.INC($R$1519:R5078,0.75)</f>
        <v>0.82466171781963193</v>
      </c>
      <c r="T5078" s="10">
        <f t="shared" si="1874"/>
        <v>0.82466171781963193</v>
      </c>
      <c r="U5078" s="11">
        <f t="shared" si="1880"/>
        <v>0.49272694590986765</v>
      </c>
      <c r="V5078" s="10">
        <f t="shared" si="1875"/>
        <v>-1</v>
      </c>
      <c r="W5078" s="10">
        <f t="shared" si="1876"/>
        <v>0.49890744548704757</v>
      </c>
      <c r="X5078" s="10">
        <f t="shared" si="1881"/>
        <v>0.61590868238733454</v>
      </c>
      <c r="Y5078" s="10">
        <f>_xlfn.PERCENTILE.INC($X$1519:X5078,0.75)</f>
        <v>1.0308271472745401</v>
      </c>
      <c r="Z5078" s="10">
        <f t="shared" si="1882"/>
        <v>1.0308271472745401</v>
      </c>
      <c r="AA5078" s="10">
        <f t="shared" si="1883"/>
        <v>0.64283492401248066</v>
      </c>
      <c r="AB5078" s="10">
        <f t="shared" si="1884"/>
        <v>-0.49890744548704757</v>
      </c>
      <c r="AC5078" s="10">
        <f t="shared" si="1885"/>
        <v>-0.32071512980892708</v>
      </c>
      <c r="AD5078" s="13">
        <f t="shared" si="1886"/>
        <v>-498907.44548704755</v>
      </c>
      <c r="AE5078" s="13">
        <f t="shared" si="1877"/>
        <v>-320715.12980892707</v>
      </c>
      <c r="AF5078" s="13"/>
      <c r="AG5078" s="2">
        <f t="shared" si="1902"/>
        <v>42216</v>
      </c>
      <c r="AH5078" s="3">
        <f t="shared" si="1878"/>
        <v>5342.4708441183238</v>
      </c>
      <c r="AI5078" s="3">
        <f t="shared" si="1879"/>
        <v>3434.3268391176966</v>
      </c>
      <c r="AJ5078" s="3">
        <f t="shared" si="1887"/>
        <v>809796.77582738409</v>
      </c>
      <c r="AK5078" s="3">
        <f t="shared" si="1903"/>
        <v>620591.69496431202</v>
      </c>
    </row>
    <row r="5079" spans="2:37" x14ac:dyDescent="0.2">
      <c r="B5079" s="2">
        <v>42219</v>
      </c>
      <c r="C5079" s="1">
        <v>394.63</v>
      </c>
      <c r="D5079" s="1">
        <f t="shared" si="1888"/>
        <v>32</v>
      </c>
      <c r="E5079" s="1" t="b">
        <f t="shared" si="1889"/>
        <v>1</v>
      </c>
      <c r="F5079" s="6">
        <f t="shared" si="1890"/>
        <v>-8.9155658245014813E-3</v>
      </c>
      <c r="G5079" s="8">
        <f t="shared" si="1891"/>
        <v>-2.1747395120731376E-3</v>
      </c>
      <c r="H5079" s="8">
        <f t="shared" si="1892"/>
        <v>-1.6287948519815706E-3</v>
      </c>
      <c r="I5079" s="8">
        <f t="shared" si="1893"/>
        <v>-1.2688990900348209E-3</v>
      </c>
      <c r="J5079" s="6">
        <f t="shared" si="1894"/>
        <v>1.083761232125961E-3</v>
      </c>
      <c r="K5079" s="6">
        <f t="shared" si="1895"/>
        <v>7.3799065295808419E-4</v>
      </c>
      <c r="L5079" s="6">
        <f t="shared" si="1896"/>
        <v>5.1128878553760723E-4</v>
      </c>
      <c r="M5079" s="9">
        <f t="shared" si="1897"/>
        <v>-1</v>
      </c>
      <c r="N5079" s="9">
        <f t="shared" si="1898"/>
        <v>-1</v>
      </c>
      <c r="O5079" s="9">
        <f t="shared" si="1899"/>
        <v>-1</v>
      </c>
      <c r="P5079" s="9">
        <f t="shared" si="1900"/>
        <v>-1</v>
      </c>
      <c r="Q5079" s="10">
        <f t="shared" si="1901"/>
        <v>0.15601651294982277</v>
      </c>
      <c r="R5079" s="10">
        <f t="shared" si="1873"/>
        <v>0.51276623536464494</v>
      </c>
      <c r="S5079" s="10">
        <f>_xlfn.PERCENTILE.INC($R$1519:R5079,0.75)</f>
        <v>0.82456421902500598</v>
      </c>
      <c r="T5079" s="10">
        <f t="shared" si="1874"/>
        <v>0.82456421902500598</v>
      </c>
      <c r="U5079" s="11">
        <f t="shared" si="1880"/>
        <v>0.51276623536464494</v>
      </c>
      <c r="V5079" s="10">
        <f t="shared" si="1875"/>
        <v>-1</v>
      </c>
      <c r="W5079" s="10">
        <f t="shared" si="1876"/>
        <v>0.49272694590986765</v>
      </c>
      <c r="X5079" s="10">
        <f t="shared" si="1881"/>
        <v>0.64095779420580623</v>
      </c>
      <c r="Y5079" s="10">
        <f>_xlfn.PERCENTILE.INC($X$1519:X5079,0.75)</f>
        <v>1.0307052737812576</v>
      </c>
      <c r="Z5079" s="10">
        <f t="shared" si="1882"/>
        <v>1.0307052737812576</v>
      </c>
      <c r="AA5079" s="10">
        <f t="shared" si="1883"/>
        <v>0.64095779420580623</v>
      </c>
      <c r="AB5079" s="10">
        <f t="shared" si="1884"/>
        <v>-0.49272694590986765</v>
      </c>
      <c r="AC5079" s="10">
        <f t="shared" si="1885"/>
        <v>-0.31581717639615237</v>
      </c>
      <c r="AD5079" s="13">
        <f t="shared" si="1886"/>
        <v>-492726.94590986765</v>
      </c>
      <c r="AE5079" s="13">
        <f t="shared" si="1877"/>
        <v>-315817.17639615235</v>
      </c>
      <c r="AF5079" s="13"/>
      <c r="AG5079" s="2">
        <f t="shared" si="1902"/>
        <v>42219</v>
      </c>
      <c r="AH5079" s="3">
        <f t="shared" si="1878"/>
        <v>4448.0421705736571</v>
      </c>
      <c r="AI5079" s="3">
        <f t="shared" si="1879"/>
        <v>2859.3568507250266</v>
      </c>
      <c r="AJ5079" s="3">
        <f t="shared" si="1887"/>
        <v>814244.8179979577</v>
      </c>
      <c r="AK5079" s="3">
        <f t="shared" si="1903"/>
        <v>623451.05181503703</v>
      </c>
    </row>
    <row r="5080" spans="2:37" x14ac:dyDescent="0.2">
      <c r="B5080" s="2">
        <v>42220</v>
      </c>
      <c r="C5080" s="1">
        <v>392.12</v>
      </c>
      <c r="D5080" s="1">
        <f t="shared" si="1888"/>
        <v>32</v>
      </c>
      <c r="E5080" s="1" t="b">
        <f t="shared" si="1889"/>
        <v>0</v>
      </c>
      <c r="F5080" s="6">
        <f t="shared" si="1890"/>
        <v>-6.3603882117426735E-3</v>
      </c>
      <c r="G5080" s="8">
        <f t="shared" si="1891"/>
        <v>-2.1064375746230333E-3</v>
      </c>
      <c r="H5080" s="8">
        <f t="shared" si="1892"/>
        <v>-1.6465881476223903E-3</v>
      </c>
      <c r="I5080" s="8">
        <f t="shared" si="1893"/>
        <v>-1.2849291967303414E-3</v>
      </c>
      <c r="J5080" s="6">
        <f t="shared" si="1894"/>
        <v>1.0851894094249866E-3</v>
      </c>
      <c r="K5080" s="6">
        <f t="shared" si="1895"/>
        <v>7.3928068779650631E-4</v>
      </c>
      <c r="L5080" s="6">
        <f t="shared" si="1896"/>
        <v>5.1229410134477735E-4</v>
      </c>
      <c r="M5080" s="9">
        <f t="shared" si="1897"/>
        <v>-1</v>
      </c>
      <c r="N5080" s="9">
        <f t="shared" si="1898"/>
        <v>-1</v>
      </c>
      <c r="O5080" s="9">
        <f t="shared" si="1899"/>
        <v>-1</v>
      </c>
      <c r="P5080" s="9">
        <f t="shared" si="1900"/>
        <v>-1</v>
      </c>
      <c r="Q5080" s="10">
        <f t="shared" si="1901"/>
        <v>0.15507963776957187</v>
      </c>
      <c r="R5080" s="10">
        <f t="shared" si="1873"/>
        <v>0.51586398543740197</v>
      </c>
      <c r="S5080" s="10">
        <f>_xlfn.PERCENTILE.INC($R$1519:R5080,0.75)</f>
        <v>0.82451171400372547</v>
      </c>
      <c r="T5080" s="10">
        <f t="shared" si="1874"/>
        <v>0.82451171400372547</v>
      </c>
      <c r="U5080" s="11">
        <f t="shared" si="1880"/>
        <v>0.51586398543740197</v>
      </c>
      <c r="V5080" s="10">
        <f t="shared" si="1875"/>
        <v>-1</v>
      </c>
      <c r="W5080" s="10">
        <f t="shared" si="1876"/>
        <v>0.49272694590986765</v>
      </c>
      <c r="X5080" s="10">
        <f t="shared" si="1881"/>
        <v>0.64482998179675255</v>
      </c>
      <c r="Y5080" s="10">
        <f>_xlfn.PERCENTILE.INC($X$1519:X5080,0.75)</f>
        <v>1.0306396425046569</v>
      </c>
      <c r="Z5080" s="10">
        <f t="shared" si="1882"/>
        <v>1.0306396425046569</v>
      </c>
      <c r="AA5080" s="10">
        <f t="shared" si="1883"/>
        <v>0.64095779420580623</v>
      </c>
      <c r="AB5080" s="10">
        <f t="shared" si="1884"/>
        <v>-0.49272694590986765</v>
      </c>
      <c r="AC5080" s="10">
        <f t="shared" si="1885"/>
        <v>-0.31581717639615237</v>
      </c>
      <c r="AD5080" s="13">
        <f t="shared" si="1886"/>
        <v>-492726.94590986765</v>
      </c>
      <c r="AE5080" s="13">
        <f t="shared" si="1877"/>
        <v>-315817.17639615235</v>
      </c>
      <c r="AF5080" s="13"/>
      <c r="AG5080" s="2">
        <f t="shared" si="1902"/>
        <v>42220</v>
      </c>
      <c r="AH5080" s="3">
        <f t="shared" si="1878"/>
        <v>3133.9346583730921</v>
      </c>
      <c r="AI5080" s="3">
        <f t="shared" si="1879"/>
        <v>2008.7198458159439</v>
      </c>
      <c r="AJ5080" s="3">
        <f t="shared" si="1887"/>
        <v>817378.75265633082</v>
      </c>
      <c r="AK5080" s="3">
        <f t="shared" si="1903"/>
        <v>625459.77166085294</v>
      </c>
    </row>
    <row r="5081" spans="2:37" x14ac:dyDescent="0.2">
      <c r="B5081" s="2">
        <v>42221</v>
      </c>
      <c r="C5081" s="1">
        <v>390.02</v>
      </c>
      <c r="D5081" s="1">
        <f t="shared" si="1888"/>
        <v>32</v>
      </c>
      <c r="E5081" s="1" t="b">
        <f t="shared" si="1889"/>
        <v>0</v>
      </c>
      <c r="F5081" s="6">
        <f t="shared" si="1890"/>
        <v>-5.3555034173212723E-3</v>
      </c>
      <c r="G5081" s="8">
        <f t="shared" si="1891"/>
        <v>-2.1547158257833039E-3</v>
      </c>
      <c r="H5081" s="8">
        <f t="shared" si="1892"/>
        <v>-1.6792311521286341E-3</v>
      </c>
      <c r="I5081" s="8">
        <f t="shared" si="1893"/>
        <v>-1.2952050688291926E-3</v>
      </c>
      <c r="J5081" s="6">
        <f t="shared" si="1894"/>
        <v>1.0864248232698495E-3</v>
      </c>
      <c r="K5081" s="6">
        <f t="shared" si="1895"/>
        <v>7.4048351892424321E-4</v>
      </c>
      <c r="L5081" s="6">
        <f t="shared" si="1896"/>
        <v>5.1322888717517242E-4</v>
      </c>
      <c r="M5081" s="9">
        <f t="shared" si="1897"/>
        <v>-1</v>
      </c>
      <c r="N5081" s="9">
        <f t="shared" si="1898"/>
        <v>-1</v>
      </c>
      <c r="O5081" s="9">
        <f t="shared" si="1899"/>
        <v>-1</v>
      </c>
      <c r="P5081" s="9">
        <f t="shared" si="1900"/>
        <v>-1</v>
      </c>
      <c r="Q5081" s="10">
        <f t="shared" si="1901"/>
        <v>0.15524594086745119</v>
      </c>
      <c r="R5081" s="10">
        <f t="shared" si="1873"/>
        <v>0.51531137982089925</v>
      </c>
      <c r="S5081" s="10">
        <f>_xlfn.PERCENTILE.INC($R$1519:R5081,0.75)</f>
        <v>0.82445920898244496</v>
      </c>
      <c r="T5081" s="10">
        <f t="shared" si="1874"/>
        <v>0.82445920898244496</v>
      </c>
      <c r="U5081" s="11">
        <f t="shared" si="1880"/>
        <v>0.51531137982089925</v>
      </c>
      <c r="V5081" s="10">
        <f t="shared" si="1875"/>
        <v>-1</v>
      </c>
      <c r="W5081" s="10">
        <f t="shared" si="1876"/>
        <v>0.49272694590986765</v>
      </c>
      <c r="X5081" s="10">
        <f t="shared" si="1881"/>
        <v>0.64413922477612406</v>
      </c>
      <c r="Y5081" s="10">
        <f>_xlfn.PERCENTILE.INC($X$1519:X5081,0.75)</f>
        <v>1.0305740112280564</v>
      </c>
      <c r="Z5081" s="10">
        <f t="shared" si="1882"/>
        <v>1.0305740112280564</v>
      </c>
      <c r="AA5081" s="10">
        <f t="shared" si="1883"/>
        <v>0.64095779420580623</v>
      </c>
      <c r="AB5081" s="10">
        <f t="shared" si="1884"/>
        <v>-0.49272694590986765</v>
      </c>
      <c r="AC5081" s="10">
        <f t="shared" si="1885"/>
        <v>-0.31581717639615237</v>
      </c>
      <c r="AD5081" s="13">
        <f t="shared" si="1886"/>
        <v>-492726.94590986765</v>
      </c>
      <c r="AE5081" s="13">
        <f t="shared" si="1877"/>
        <v>-315817.17639615235</v>
      </c>
      <c r="AF5081" s="13"/>
      <c r="AG5081" s="2">
        <f t="shared" si="1902"/>
        <v>42221</v>
      </c>
      <c r="AH5081" s="3">
        <f t="shared" si="1878"/>
        <v>2638.8008426265701</v>
      </c>
      <c r="AI5081" s="3">
        <f t="shared" si="1879"/>
        <v>1691.359967438349</v>
      </c>
      <c r="AJ5081" s="3">
        <f t="shared" si="1887"/>
        <v>820017.55349895742</v>
      </c>
      <c r="AK5081" s="3">
        <f t="shared" si="1903"/>
        <v>627151.13162829133</v>
      </c>
    </row>
    <row r="5082" spans="2:37" x14ac:dyDescent="0.2">
      <c r="B5082" s="2">
        <v>42222</v>
      </c>
      <c r="C5082" s="1">
        <v>384.87</v>
      </c>
      <c r="D5082" s="1">
        <f t="shared" si="1888"/>
        <v>32</v>
      </c>
      <c r="E5082" s="1" t="b">
        <f t="shared" si="1889"/>
        <v>0</v>
      </c>
      <c r="F5082" s="6">
        <f t="shared" si="1890"/>
        <v>-1.3204451053792088E-2</v>
      </c>
      <c r="G5082" s="8">
        <f t="shared" si="1891"/>
        <v>-2.3398172832536971E-3</v>
      </c>
      <c r="H5082" s="8">
        <f t="shared" si="1892"/>
        <v>-1.8770652851589817E-3</v>
      </c>
      <c r="I5082" s="8">
        <f t="shared" si="1893"/>
        <v>-1.3868502303336621E-3</v>
      </c>
      <c r="J5082" s="6">
        <f t="shared" si="1894"/>
        <v>1.0879059208983425E-3</v>
      </c>
      <c r="K5082" s="6">
        <f t="shared" si="1895"/>
        <v>7.4199175355752595E-4</v>
      </c>
      <c r="L5082" s="6">
        <f t="shared" si="1896"/>
        <v>5.1431109706966149E-4</v>
      </c>
      <c r="M5082" s="9">
        <f t="shared" si="1897"/>
        <v>-1</v>
      </c>
      <c r="N5082" s="9">
        <f t="shared" si="1898"/>
        <v>-1</v>
      </c>
      <c r="O5082" s="9">
        <f t="shared" si="1899"/>
        <v>-1</v>
      </c>
      <c r="P5082" s="9">
        <f t="shared" si="1900"/>
        <v>-1</v>
      </c>
      <c r="Q5082" s="10">
        <f t="shared" si="1901"/>
        <v>0.1559098731101855</v>
      </c>
      <c r="R5082" s="10">
        <f t="shared" si="1873"/>
        <v>0.51311695920284628</v>
      </c>
      <c r="S5082" s="10">
        <f>_xlfn.PERCENTILE.INC($R$1519:R5082,0.75)</f>
        <v>0.82440670396116444</v>
      </c>
      <c r="T5082" s="10">
        <f t="shared" si="1874"/>
        <v>0.82440670396116444</v>
      </c>
      <c r="U5082" s="11">
        <f t="shared" si="1880"/>
        <v>0.51311695920284628</v>
      </c>
      <c r="V5082" s="10">
        <f t="shared" si="1875"/>
        <v>-1</v>
      </c>
      <c r="W5082" s="10">
        <f t="shared" si="1876"/>
        <v>0.49272694590986765</v>
      </c>
      <c r="X5082" s="10">
        <f t="shared" si="1881"/>
        <v>0.64139619900355793</v>
      </c>
      <c r="Y5082" s="10">
        <f>_xlfn.PERCENTILE.INC($X$1519:X5082,0.75)</f>
        <v>1.0305083799514556</v>
      </c>
      <c r="Z5082" s="10">
        <f t="shared" si="1882"/>
        <v>1.0305083799514556</v>
      </c>
      <c r="AA5082" s="10">
        <f t="shared" si="1883"/>
        <v>0.64095779420580623</v>
      </c>
      <c r="AB5082" s="10">
        <f t="shared" si="1884"/>
        <v>-0.49272694590986765</v>
      </c>
      <c r="AC5082" s="10">
        <f t="shared" si="1885"/>
        <v>-0.31581717639615237</v>
      </c>
      <c r="AD5082" s="13">
        <f t="shared" si="1886"/>
        <v>-492726.94590986765</v>
      </c>
      <c r="AE5082" s="13">
        <f t="shared" si="1877"/>
        <v>-315817.17639615235</v>
      </c>
      <c r="AF5082" s="13"/>
      <c r="AG5082" s="2">
        <f t="shared" si="1902"/>
        <v>42222</v>
      </c>
      <c r="AH5082" s="3">
        <f t="shared" si="1878"/>
        <v>6506.1888401513088</v>
      </c>
      <c r="AI5082" s="3">
        <f t="shared" si="1879"/>
        <v>4170.1924476698159</v>
      </c>
      <c r="AJ5082" s="3">
        <f t="shared" si="1887"/>
        <v>826523.74233910872</v>
      </c>
      <c r="AK5082" s="3">
        <f t="shared" si="1903"/>
        <v>631321.32407596114</v>
      </c>
    </row>
    <row r="5083" spans="2:37" x14ac:dyDescent="0.2">
      <c r="B5083" s="2">
        <v>42223</v>
      </c>
      <c r="C5083" s="1">
        <v>388.6</v>
      </c>
      <c r="D5083" s="1">
        <f t="shared" si="1888"/>
        <v>32</v>
      </c>
      <c r="E5083" s="1" t="b">
        <f t="shared" si="1889"/>
        <v>0</v>
      </c>
      <c r="F5083" s="6">
        <f t="shared" si="1890"/>
        <v>9.6915841712785777E-3</v>
      </c>
      <c r="G5083" s="8">
        <f t="shared" si="1891"/>
        <v>-2.1281986603390508E-3</v>
      </c>
      <c r="H5083" s="8">
        <f t="shared" si="1892"/>
        <v>-1.7142162842604597E-3</v>
      </c>
      <c r="I5083" s="8">
        <f t="shared" si="1893"/>
        <v>-1.3130696963900926E-3</v>
      </c>
      <c r="J5083" s="6">
        <f t="shared" si="1894"/>
        <v>1.0891480108147587E-3</v>
      </c>
      <c r="K5083" s="6">
        <f t="shared" si="1895"/>
        <v>7.4323322467195535E-4</v>
      </c>
      <c r="L5083" s="6">
        <f t="shared" si="1896"/>
        <v>5.1524178014151567E-4</v>
      </c>
      <c r="M5083" s="9">
        <f t="shared" si="1897"/>
        <v>-1</v>
      </c>
      <c r="N5083" s="9">
        <f t="shared" si="1898"/>
        <v>-1</v>
      </c>
      <c r="O5083" s="9">
        <f t="shared" si="1899"/>
        <v>-1</v>
      </c>
      <c r="P5083" s="9">
        <f t="shared" si="1900"/>
        <v>-1</v>
      </c>
      <c r="Q5083" s="10">
        <f t="shared" si="1901"/>
        <v>0.15748111321741518</v>
      </c>
      <c r="R5083" s="10">
        <f t="shared" si="1873"/>
        <v>0.50799742499631462</v>
      </c>
      <c r="S5083" s="10">
        <f>_xlfn.PERCENTILE.INC($R$1519:R5083,0.75)</f>
        <v>0.82435419893988393</v>
      </c>
      <c r="T5083" s="10">
        <f t="shared" si="1874"/>
        <v>0.82435419893988393</v>
      </c>
      <c r="U5083" s="11">
        <f t="shared" si="1880"/>
        <v>0.50799742499631462</v>
      </c>
      <c r="V5083" s="10">
        <f t="shared" si="1875"/>
        <v>-1</v>
      </c>
      <c r="W5083" s="10">
        <f t="shared" si="1876"/>
        <v>0.49272694590986765</v>
      </c>
      <c r="X5083" s="10">
        <f t="shared" si="1881"/>
        <v>0.63499678124539338</v>
      </c>
      <c r="Y5083" s="10">
        <f>_xlfn.PERCENTILE.INC($X$1519:X5083,0.75)</f>
        <v>1.0304427486748549</v>
      </c>
      <c r="Z5083" s="10">
        <f t="shared" si="1882"/>
        <v>1.0304427486748549</v>
      </c>
      <c r="AA5083" s="10">
        <f t="shared" si="1883"/>
        <v>0.64095779420580623</v>
      </c>
      <c r="AB5083" s="10">
        <f t="shared" si="1884"/>
        <v>-0.49272694590986765</v>
      </c>
      <c r="AC5083" s="10">
        <f t="shared" si="1885"/>
        <v>-0.31581717639615237</v>
      </c>
      <c r="AD5083" s="13">
        <f t="shared" si="1886"/>
        <v>-492726.94590986765</v>
      </c>
      <c r="AE5083" s="13">
        <f t="shared" si="1877"/>
        <v>-315817.17639615235</v>
      </c>
      <c r="AF5083" s="13"/>
      <c r="AG5083" s="2">
        <f t="shared" si="1902"/>
        <v>42223</v>
      </c>
      <c r="AH5083" s="3">
        <f t="shared" si="1878"/>
        <v>-4775.3046697425088</v>
      </c>
      <c r="AI5083" s="3">
        <f t="shared" si="1879"/>
        <v>-3060.7687477788445</v>
      </c>
      <c r="AJ5083" s="3">
        <f t="shared" si="1887"/>
        <v>821748.43766936625</v>
      </c>
      <c r="AK5083" s="3">
        <f t="shared" si="1903"/>
        <v>628260.55532818229</v>
      </c>
    </row>
    <row r="5084" spans="2:37" x14ac:dyDescent="0.2">
      <c r="B5084" s="2">
        <v>42226</v>
      </c>
      <c r="C5084" s="1">
        <v>391.37</v>
      </c>
      <c r="D5084" s="1">
        <f t="shared" si="1888"/>
        <v>33</v>
      </c>
      <c r="E5084" s="1" t="b">
        <f t="shared" si="1889"/>
        <v>1</v>
      </c>
      <c r="F5084" s="6">
        <f t="shared" si="1890"/>
        <v>7.1281523417394688E-3</v>
      </c>
      <c r="G5084" s="8">
        <f t="shared" si="1891"/>
        <v>-1.8829155110551778E-3</v>
      </c>
      <c r="H5084" s="8">
        <f t="shared" si="1892"/>
        <v>-1.5965066523038873E-3</v>
      </c>
      <c r="I5084" s="8">
        <f t="shared" si="1893"/>
        <v>-1.2507138852727818E-3</v>
      </c>
      <c r="J5084" s="6">
        <f t="shared" si="1894"/>
        <v>1.0900671531783946E-3</v>
      </c>
      <c r="K5084" s="6">
        <f t="shared" si="1895"/>
        <v>7.442516057414078E-4</v>
      </c>
      <c r="L5084" s="6">
        <f t="shared" si="1896"/>
        <v>5.1607749503783124E-4</v>
      </c>
      <c r="M5084" s="9">
        <f t="shared" si="1897"/>
        <v>-1</v>
      </c>
      <c r="N5084" s="9">
        <f t="shared" si="1898"/>
        <v>-1</v>
      </c>
      <c r="O5084" s="9">
        <f t="shared" si="1899"/>
        <v>-1</v>
      </c>
      <c r="P5084" s="9">
        <f t="shared" si="1900"/>
        <v>-1</v>
      </c>
      <c r="Q5084" s="10">
        <f t="shared" si="1901"/>
        <v>0.15655976896254914</v>
      </c>
      <c r="R5084" s="10">
        <f t="shared" si="1873"/>
        <v>0.51098695744202904</v>
      </c>
      <c r="S5084" s="10">
        <f>_xlfn.PERCENTILE.INC($R$1519:R5084,0.75)</f>
        <v>0.82399143198052138</v>
      </c>
      <c r="T5084" s="10">
        <f t="shared" si="1874"/>
        <v>0.82399143198052138</v>
      </c>
      <c r="U5084" s="11">
        <f t="shared" si="1880"/>
        <v>0.51098695744202904</v>
      </c>
      <c r="V5084" s="10">
        <f t="shared" si="1875"/>
        <v>-1</v>
      </c>
      <c r="W5084" s="10">
        <f t="shared" si="1876"/>
        <v>0.50799742499631462</v>
      </c>
      <c r="X5084" s="10">
        <f t="shared" si="1881"/>
        <v>0.63873369680253633</v>
      </c>
      <c r="Y5084" s="10">
        <f>_xlfn.PERCENTILE.INC($X$1519:X5084,0.75)</f>
        <v>1.0299892899756518</v>
      </c>
      <c r="Z5084" s="10">
        <f t="shared" si="1882"/>
        <v>1.0299892899756518</v>
      </c>
      <c r="AA5084" s="10">
        <f t="shared" si="1883"/>
        <v>0.63873369680253633</v>
      </c>
      <c r="AB5084" s="10">
        <f t="shared" si="1884"/>
        <v>-0.50799742499631462</v>
      </c>
      <c r="AC5084" s="10">
        <f t="shared" si="1885"/>
        <v>-0.32447507323406521</v>
      </c>
      <c r="AD5084" s="13">
        <f t="shared" si="1886"/>
        <v>-507997.42499631463</v>
      </c>
      <c r="AE5084" s="13">
        <f t="shared" si="1877"/>
        <v>-324475.0732340652</v>
      </c>
      <c r="AF5084" s="13"/>
      <c r="AG5084" s="2">
        <f t="shared" si="1902"/>
        <v>42226</v>
      </c>
      <c r="AH5084" s="3">
        <f t="shared" si="1878"/>
        <v>-3512.2327333255598</v>
      </c>
      <c r="AI5084" s="3">
        <f t="shared" si="1879"/>
        <v>-2251.1929454897804</v>
      </c>
      <c r="AJ5084" s="3">
        <f t="shared" si="1887"/>
        <v>818236.20493604068</v>
      </c>
      <c r="AK5084" s="3">
        <f t="shared" si="1903"/>
        <v>626009.36238269252</v>
      </c>
    </row>
    <row r="5085" spans="2:37" x14ac:dyDescent="0.2">
      <c r="B5085" s="2">
        <v>42227</v>
      </c>
      <c r="C5085" s="1">
        <v>389.55</v>
      </c>
      <c r="D5085" s="1">
        <f t="shared" si="1888"/>
        <v>33</v>
      </c>
      <c r="E5085" s="1" t="b">
        <f t="shared" si="1889"/>
        <v>0</v>
      </c>
      <c r="F5085" s="6">
        <f t="shared" si="1890"/>
        <v>-4.6503308889286332E-3</v>
      </c>
      <c r="G5085" s="8">
        <f t="shared" si="1891"/>
        <v>-2.1530972047272127E-3</v>
      </c>
      <c r="H5085" s="8">
        <f t="shared" si="1892"/>
        <v>-1.5041872004169406E-3</v>
      </c>
      <c r="I5085" s="8">
        <f t="shared" si="1893"/>
        <v>-1.2721461937176893E-3</v>
      </c>
      <c r="J5085" s="6">
        <f t="shared" si="1894"/>
        <v>1.0913415093565353E-3</v>
      </c>
      <c r="K5085" s="6">
        <f t="shared" si="1895"/>
        <v>7.451034999822495E-4</v>
      </c>
      <c r="L5085" s="6">
        <f t="shared" si="1896"/>
        <v>5.1689513108790427E-4</v>
      </c>
      <c r="M5085" s="9">
        <f t="shared" si="1897"/>
        <v>-1</v>
      </c>
      <c r="N5085" s="9">
        <f t="shared" si="1898"/>
        <v>-1</v>
      </c>
      <c r="O5085" s="9">
        <f t="shared" si="1899"/>
        <v>-1</v>
      </c>
      <c r="P5085" s="9">
        <f t="shared" si="1900"/>
        <v>-1</v>
      </c>
      <c r="Q5085" s="10">
        <f t="shared" si="1901"/>
        <v>0.1551098635411082</v>
      </c>
      <c r="R5085" s="10">
        <f t="shared" si="1873"/>
        <v>0.51576346064412526</v>
      </c>
      <c r="S5085" s="10">
        <f>_xlfn.PERCENTILE.INC($R$1519:R5085,0.75)</f>
        <v>0.82362866502115883</v>
      </c>
      <c r="T5085" s="10">
        <f t="shared" si="1874"/>
        <v>0.82362866502115883</v>
      </c>
      <c r="U5085" s="11">
        <f t="shared" si="1880"/>
        <v>0.51576346064412526</v>
      </c>
      <c r="V5085" s="10">
        <f t="shared" si="1875"/>
        <v>-1</v>
      </c>
      <c r="W5085" s="10">
        <f t="shared" si="1876"/>
        <v>0.50799742499631462</v>
      </c>
      <c r="X5085" s="10">
        <f t="shared" si="1881"/>
        <v>0.64470432580515658</v>
      </c>
      <c r="Y5085" s="10">
        <f>_xlfn.PERCENTILE.INC($X$1519:X5085,0.75)</f>
        <v>1.0295358312764487</v>
      </c>
      <c r="Z5085" s="10">
        <f t="shared" si="1882"/>
        <v>1.0295358312764487</v>
      </c>
      <c r="AA5085" s="10">
        <f t="shared" si="1883"/>
        <v>0.63873369680253633</v>
      </c>
      <c r="AB5085" s="10">
        <f t="shared" si="1884"/>
        <v>-0.50799742499631462</v>
      </c>
      <c r="AC5085" s="10">
        <f t="shared" si="1885"/>
        <v>-0.32447507323406521</v>
      </c>
      <c r="AD5085" s="13">
        <f t="shared" si="1886"/>
        <v>-507997.42499631463</v>
      </c>
      <c r="AE5085" s="13">
        <f t="shared" si="1877"/>
        <v>-324475.0732340652</v>
      </c>
      <c r="AF5085" s="13"/>
      <c r="AG5085" s="2">
        <f t="shared" si="1902"/>
        <v>42227</v>
      </c>
      <c r="AH5085" s="3">
        <f t="shared" si="1878"/>
        <v>2362.3561169565687</v>
      </c>
      <c r="AI5085" s="3">
        <f t="shared" si="1879"/>
        <v>1508.9164557477538</v>
      </c>
      <c r="AJ5085" s="3">
        <f t="shared" si="1887"/>
        <v>820598.56105299725</v>
      </c>
      <c r="AK5085" s="3">
        <f t="shared" si="1903"/>
        <v>627518.27883844031</v>
      </c>
    </row>
    <row r="5086" spans="2:37" x14ac:dyDescent="0.2">
      <c r="B5086" s="2">
        <v>42228</v>
      </c>
      <c r="C5086" s="1">
        <v>390.71</v>
      </c>
      <c r="D5086" s="1">
        <f t="shared" si="1888"/>
        <v>33</v>
      </c>
      <c r="E5086" s="1" t="b">
        <f t="shared" si="1889"/>
        <v>0</v>
      </c>
      <c r="F5086" s="6">
        <f t="shared" si="1890"/>
        <v>2.9777948915414854E-3</v>
      </c>
      <c r="G5086" s="8">
        <f t="shared" si="1891"/>
        <v>-1.9513812389251525E-3</v>
      </c>
      <c r="H5086" s="8">
        <f t="shared" si="1892"/>
        <v>-1.4362539625122927E-3</v>
      </c>
      <c r="I5086" s="8">
        <f t="shared" si="1893"/>
        <v>-1.2493888590005512E-3</v>
      </c>
      <c r="J5086" s="6">
        <f t="shared" si="1894"/>
        <v>1.0923712175926223E-3</v>
      </c>
      <c r="K5086" s="6">
        <f t="shared" si="1895"/>
        <v>7.4588183192933423E-4</v>
      </c>
      <c r="L5086" s="6">
        <f t="shared" si="1896"/>
        <v>5.1764051966769027E-4</v>
      </c>
      <c r="M5086" s="9">
        <f t="shared" si="1897"/>
        <v>-1</v>
      </c>
      <c r="N5086" s="9">
        <f t="shared" si="1898"/>
        <v>-1</v>
      </c>
      <c r="O5086" s="9">
        <f t="shared" si="1899"/>
        <v>-1</v>
      </c>
      <c r="P5086" s="9">
        <f t="shared" si="1900"/>
        <v>-1</v>
      </c>
      <c r="Q5086" s="10">
        <f t="shared" si="1901"/>
        <v>0.15537233712291024</v>
      </c>
      <c r="R5086" s="10">
        <f t="shared" si="1873"/>
        <v>0.5148921711637412</v>
      </c>
      <c r="S5086" s="10">
        <f>_xlfn.PERCENTILE.INC($R$1519:R5086,0.75)</f>
        <v>0.8232658980617964</v>
      </c>
      <c r="T5086" s="10">
        <f t="shared" si="1874"/>
        <v>0.8232658980617964</v>
      </c>
      <c r="U5086" s="11">
        <f t="shared" si="1880"/>
        <v>0.5148921711637412</v>
      </c>
      <c r="V5086" s="10">
        <f t="shared" si="1875"/>
        <v>-1</v>
      </c>
      <c r="W5086" s="10">
        <f t="shared" si="1876"/>
        <v>0.50799742499631462</v>
      </c>
      <c r="X5086" s="10">
        <f t="shared" si="1881"/>
        <v>0.64361521395467658</v>
      </c>
      <c r="Y5086" s="10">
        <f>_xlfn.PERCENTILE.INC($X$1519:X5086,0.75)</f>
        <v>1.0290823725772453</v>
      </c>
      <c r="Z5086" s="10">
        <f t="shared" si="1882"/>
        <v>1.0290823725772453</v>
      </c>
      <c r="AA5086" s="10">
        <f t="shared" si="1883"/>
        <v>0.63873369680253633</v>
      </c>
      <c r="AB5086" s="10">
        <f t="shared" si="1884"/>
        <v>-0.50799742499631462</v>
      </c>
      <c r="AC5086" s="10">
        <f t="shared" si="1885"/>
        <v>-0.32447507323406521</v>
      </c>
      <c r="AD5086" s="13">
        <f t="shared" si="1886"/>
        <v>-507997.42499631463</v>
      </c>
      <c r="AE5086" s="13">
        <f t="shared" si="1877"/>
        <v>-324475.0732340652</v>
      </c>
      <c r="AF5086" s="13"/>
      <c r="AG5086" s="2">
        <f t="shared" si="1902"/>
        <v>42228</v>
      </c>
      <c r="AH5086" s="3">
        <f t="shared" si="1878"/>
        <v>-1512.7121370702546</v>
      </c>
      <c r="AI5086" s="3">
        <f t="shared" si="1879"/>
        <v>-966.22021550894874</v>
      </c>
      <c r="AJ5086" s="3">
        <f t="shared" si="1887"/>
        <v>819085.848915927</v>
      </c>
      <c r="AK5086" s="3">
        <f t="shared" si="1903"/>
        <v>626552.05862293136</v>
      </c>
    </row>
    <row r="5087" spans="2:37" x14ac:dyDescent="0.2">
      <c r="B5087" s="2">
        <v>42229</v>
      </c>
      <c r="C5087" s="1">
        <v>387.62</v>
      </c>
      <c r="D5087" s="1">
        <f t="shared" si="1888"/>
        <v>33</v>
      </c>
      <c r="E5087" s="1" t="b">
        <f t="shared" si="1889"/>
        <v>0</v>
      </c>
      <c r="F5087" s="6">
        <f t="shared" si="1890"/>
        <v>-7.9086790714339994E-3</v>
      </c>
      <c r="G5087" s="8">
        <f t="shared" si="1891"/>
        <v>-2.0873236050853363E-3</v>
      </c>
      <c r="H5087" s="8">
        <f t="shared" si="1892"/>
        <v>-1.5171634355962622E-3</v>
      </c>
      <c r="I5087" s="8">
        <f t="shared" si="1893"/>
        <v>-1.2726473858663673E-3</v>
      </c>
      <c r="J5087" s="6">
        <f t="shared" si="1894"/>
        <v>1.0934879342054601E-3</v>
      </c>
      <c r="K5087" s="6">
        <f t="shared" si="1895"/>
        <v>7.4676412537175933E-4</v>
      </c>
      <c r="L5087" s="6">
        <f t="shared" si="1896"/>
        <v>5.1840242293074734E-4</v>
      </c>
      <c r="M5087" s="9">
        <f t="shared" si="1897"/>
        <v>-1</v>
      </c>
      <c r="N5087" s="9">
        <f t="shared" si="1898"/>
        <v>-1</v>
      </c>
      <c r="O5087" s="9">
        <f t="shared" si="1899"/>
        <v>-1</v>
      </c>
      <c r="P5087" s="9">
        <f t="shared" si="1900"/>
        <v>-1</v>
      </c>
      <c r="Q5087" s="10">
        <f t="shared" si="1901"/>
        <v>0.15586915951356797</v>
      </c>
      <c r="R5087" s="10">
        <f t="shared" si="1873"/>
        <v>0.51325098723610063</v>
      </c>
      <c r="S5087" s="10">
        <f>_xlfn.PERCENTILE.INC($R$1519:R5087,0.75)</f>
        <v>0.82290313110243385</v>
      </c>
      <c r="T5087" s="10">
        <f t="shared" si="1874"/>
        <v>0.82290313110243385</v>
      </c>
      <c r="U5087" s="11">
        <f t="shared" si="1880"/>
        <v>0.51325098723610063</v>
      </c>
      <c r="V5087" s="10">
        <f t="shared" si="1875"/>
        <v>-1</v>
      </c>
      <c r="W5087" s="10">
        <f t="shared" si="1876"/>
        <v>0.50799742499631462</v>
      </c>
      <c r="X5087" s="10">
        <f t="shared" si="1881"/>
        <v>0.64156373404512579</v>
      </c>
      <c r="Y5087" s="10">
        <f>_xlfn.PERCENTILE.INC($X$1519:X5087,0.75)</f>
        <v>1.0286289138780422</v>
      </c>
      <c r="Z5087" s="10">
        <f t="shared" si="1882"/>
        <v>1.0286289138780422</v>
      </c>
      <c r="AA5087" s="10">
        <f t="shared" si="1883"/>
        <v>0.63873369680253633</v>
      </c>
      <c r="AB5087" s="10">
        <f t="shared" si="1884"/>
        <v>-0.50799742499631462</v>
      </c>
      <c r="AC5087" s="10">
        <f t="shared" si="1885"/>
        <v>-0.32447507323406521</v>
      </c>
      <c r="AD5087" s="13">
        <f t="shared" si="1886"/>
        <v>-507997.42499631463</v>
      </c>
      <c r="AE5087" s="13">
        <f t="shared" si="1877"/>
        <v>-324475.0732340652</v>
      </c>
      <c r="AF5087" s="13"/>
      <c r="AG5087" s="2">
        <f t="shared" si="1902"/>
        <v>42229</v>
      </c>
      <c r="AH5087" s="3">
        <f t="shared" si="1878"/>
        <v>4017.5886034107161</v>
      </c>
      <c r="AI5087" s="3">
        <f t="shared" si="1879"/>
        <v>2566.169220888266</v>
      </c>
      <c r="AJ5087" s="3">
        <f t="shared" si="1887"/>
        <v>823103.43751933775</v>
      </c>
      <c r="AK5087" s="3">
        <f t="shared" si="1903"/>
        <v>629118.22784381965</v>
      </c>
    </row>
    <row r="5088" spans="2:37" x14ac:dyDescent="0.2">
      <c r="B5088" s="2">
        <v>42230</v>
      </c>
      <c r="C5088" s="1">
        <v>393.61</v>
      </c>
      <c r="D5088" s="1">
        <f t="shared" si="1888"/>
        <v>33</v>
      </c>
      <c r="E5088" s="1" t="b">
        <f t="shared" si="1889"/>
        <v>0</v>
      </c>
      <c r="F5088" s="6">
        <f t="shared" si="1890"/>
        <v>1.5453278984572494E-2</v>
      </c>
      <c r="G5088" s="8">
        <f t="shared" si="1891"/>
        <v>-1.7484137807345069E-3</v>
      </c>
      <c r="H5088" s="8">
        <f t="shared" si="1892"/>
        <v>-1.2789266443844519E-3</v>
      </c>
      <c r="I5088" s="8">
        <f t="shared" si="1893"/>
        <v>-1.1926662443208166E-3</v>
      </c>
      <c r="J5088" s="6">
        <f t="shared" si="1894"/>
        <v>1.0941972911735741E-3</v>
      </c>
      <c r="K5088" s="6">
        <f t="shared" si="1895"/>
        <v>7.4735231005989753E-4</v>
      </c>
      <c r="L5088" s="6">
        <f t="shared" si="1896"/>
        <v>5.1901994298486783E-4</v>
      </c>
      <c r="M5088" s="9">
        <f t="shared" si="1897"/>
        <v>-1</v>
      </c>
      <c r="N5088" s="9">
        <f t="shared" si="1898"/>
        <v>-1</v>
      </c>
      <c r="O5088" s="9">
        <f t="shared" si="1899"/>
        <v>-1</v>
      </c>
      <c r="P5088" s="9">
        <f t="shared" si="1900"/>
        <v>-1</v>
      </c>
      <c r="Q5088" s="10">
        <f t="shared" si="1901"/>
        <v>0.15956703512547268</v>
      </c>
      <c r="R5088" s="10">
        <f t="shared" si="1873"/>
        <v>0.50135668646781228</v>
      </c>
      <c r="S5088" s="10">
        <f>_xlfn.PERCENTILE.INC($R$1519:R5088,0.75)</f>
        <v>0.82287679454079588</v>
      </c>
      <c r="T5088" s="10">
        <f t="shared" si="1874"/>
        <v>0.82287679454079588</v>
      </c>
      <c r="U5088" s="11">
        <f t="shared" si="1880"/>
        <v>0.50135668646781228</v>
      </c>
      <c r="V5088" s="10">
        <f t="shared" si="1875"/>
        <v>-1</v>
      </c>
      <c r="W5088" s="10">
        <f t="shared" si="1876"/>
        <v>0.50799742499631462</v>
      </c>
      <c r="X5088" s="10">
        <f t="shared" si="1881"/>
        <v>0.62669585808476536</v>
      </c>
      <c r="Y5088" s="10">
        <f>_xlfn.PERCENTILE.INC($X$1519:X5088,0.75)</f>
        <v>1.0285959931759947</v>
      </c>
      <c r="Z5088" s="10">
        <f t="shared" si="1882"/>
        <v>1.0285959931759947</v>
      </c>
      <c r="AA5088" s="10">
        <f t="shared" si="1883"/>
        <v>0.63873369680253633</v>
      </c>
      <c r="AB5088" s="10">
        <f t="shared" si="1884"/>
        <v>-0.50799742499631462</v>
      </c>
      <c r="AC5088" s="10">
        <f t="shared" si="1885"/>
        <v>-0.32447507323406521</v>
      </c>
      <c r="AD5088" s="13">
        <f t="shared" si="1886"/>
        <v>-507997.42499631463</v>
      </c>
      <c r="AE5088" s="13">
        <f t="shared" si="1877"/>
        <v>-324475.0732340652</v>
      </c>
      <c r="AF5088" s="13"/>
      <c r="AG5088" s="2">
        <f t="shared" si="1902"/>
        <v>42230</v>
      </c>
      <c r="AH5088" s="3">
        <f t="shared" si="1878"/>
        <v>-7850.2259319124905</v>
      </c>
      <c r="AI5088" s="3">
        <f t="shared" si="1879"/>
        <v>-5014.2038302256005</v>
      </c>
      <c r="AJ5088" s="3">
        <f t="shared" si="1887"/>
        <v>815253.2115874252</v>
      </c>
      <c r="AK5088" s="3">
        <f t="shared" si="1903"/>
        <v>624104.02401359403</v>
      </c>
    </row>
    <row r="5089" spans="2:37" x14ac:dyDescent="0.2">
      <c r="B5089" s="2">
        <v>42233</v>
      </c>
      <c r="C5089" s="1">
        <v>394.3</v>
      </c>
      <c r="D5089" s="1">
        <f t="shared" si="1888"/>
        <v>34</v>
      </c>
      <c r="E5089" s="1" t="b">
        <f t="shared" si="1889"/>
        <v>1</v>
      </c>
      <c r="F5089" s="6">
        <f t="shared" si="1890"/>
        <v>1.7530042427784664E-3</v>
      </c>
      <c r="G5089" s="8">
        <f t="shared" si="1891"/>
        <v>-1.7033749654457684E-3</v>
      </c>
      <c r="H5089" s="8">
        <f t="shared" si="1892"/>
        <v>-1.2328700595643036E-3</v>
      </c>
      <c r="I5089" s="8">
        <f t="shared" si="1893"/>
        <v>-1.1800384315369624E-3</v>
      </c>
      <c r="J5089" s="6">
        <f t="shared" si="1894"/>
        <v>1.0949212558374122E-3</v>
      </c>
      <c r="K5089" s="6">
        <f t="shared" si="1895"/>
        <v>7.4790769625000147E-4</v>
      </c>
      <c r="L5089" s="6">
        <f t="shared" si="1896"/>
        <v>5.1962434970480949E-4</v>
      </c>
      <c r="M5089" s="9">
        <f t="shared" si="1897"/>
        <v>-1</v>
      </c>
      <c r="N5089" s="9">
        <f t="shared" si="1898"/>
        <v>-1</v>
      </c>
      <c r="O5089" s="9">
        <f t="shared" si="1899"/>
        <v>-1</v>
      </c>
      <c r="P5089" s="9">
        <f t="shared" si="1900"/>
        <v>-1</v>
      </c>
      <c r="Q5089" s="10">
        <f t="shared" si="1901"/>
        <v>0.15876629874899134</v>
      </c>
      <c r="R5089" s="10">
        <f t="shared" si="1873"/>
        <v>0.50388527433318564</v>
      </c>
      <c r="S5089" s="10">
        <f>_xlfn.PERCENTILE.INC($R$1519:R5089,0.75)</f>
        <v>0.8228504579791579</v>
      </c>
      <c r="T5089" s="10">
        <f t="shared" si="1874"/>
        <v>0.8228504579791579</v>
      </c>
      <c r="U5089" s="11">
        <f t="shared" si="1880"/>
        <v>0.50388527433318564</v>
      </c>
      <c r="V5089" s="10">
        <f t="shared" si="1875"/>
        <v>-1</v>
      </c>
      <c r="W5089" s="10">
        <f t="shared" si="1876"/>
        <v>0.50135668646781228</v>
      </c>
      <c r="X5089" s="10">
        <f t="shared" si="1881"/>
        <v>0.62985659291648199</v>
      </c>
      <c r="Y5089" s="10">
        <f>_xlfn.PERCENTILE.INC($X$1519:X5089,0.75)</f>
        <v>1.0285630724739474</v>
      </c>
      <c r="Z5089" s="10">
        <f t="shared" si="1882"/>
        <v>1.0285630724739474</v>
      </c>
      <c r="AA5089" s="10">
        <f t="shared" si="1883"/>
        <v>0.62985659291648199</v>
      </c>
      <c r="AB5089" s="10">
        <f t="shared" si="1884"/>
        <v>-0.50135668646781228</v>
      </c>
      <c r="AC5089" s="10">
        <f t="shared" si="1885"/>
        <v>-0.31578281437451317</v>
      </c>
      <c r="AD5089" s="13">
        <f t="shared" si="1886"/>
        <v>-501356.68646781228</v>
      </c>
      <c r="AE5089" s="13">
        <f t="shared" si="1877"/>
        <v>-315782.81437451317</v>
      </c>
      <c r="AF5089" s="13"/>
      <c r="AG5089" s="2">
        <f t="shared" si="1902"/>
        <v>42233</v>
      </c>
      <c r="AH5089" s="3">
        <f t="shared" si="1878"/>
        <v>-890.52164133907536</v>
      </c>
      <c r="AI5089" s="3">
        <f t="shared" si="1879"/>
        <v>-568.80618005516988</v>
      </c>
      <c r="AJ5089" s="3">
        <f t="shared" si="1887"/>
        <v>814362.68994608615</v>
      </c>
      <c r="AK5089" s="3">
        <f t="shared" si="1903"/>
        <v>623535.21783353889</v>
      </c>
    </row>
    <row r="5090" spans="2:37" x14ac:dyDescent="0.2">
      <c r="B5090" s="2">
        <v>42234</v>
      </c>
      <c r="C5090" s="1">
        <v>394.07</v>
      </c>
      <c r="D5090" s="1">
        <f t="shared" si="1888"/>
        <v>34</v>
      </c>
      <c r="E5090" s="1" t="b">
        <f t="shared" si="1889"/>
        <v>0</v>
      </c>
      <c r="F5090" s="6">
        <f t="shared" si="1890"/>
        <v>-5.833121988334522E-4</v>
      </c>
      <c r="G5090" s="8">
        <f t="shared" si="1891"/>
        <v>-1.7818203102179673E-3</v>
      </c>
      <c r="H5090" s="8">
        <f t="shared" si="1892"/>
        <v>-1.1778612852578075E-3</v>
      </c>
      <c r="I5090" s="8">
        <f t="shared" si="1893"/>
        <v>-1.1853674451797241E-3</v>
      </c>
      <c r="J5090" s="6">
        <f t="shared" si="1894"/>
        <v>1.0958302030788019E-3</v>
      </c>
      <c r="K5090" s="6">
        <f t="shared" si="1895"/>
        <v>7.48450180401274E-4</v>
      </c>
      <c r="L5090" s="6">
        <f t="shared" si="1896"/>
        <v>5.2025970006714913E-4</v>
      </c>
      <c r="M5090" s="9">
        <f t="shared" si="1897"/>
        <v>-1</v>
      </c>
      <c r="N5090" s="9">
        <f t="shared" si="1898"/>
        <v>-1</v>
      </c>
      <c r="O5090" s="9">
        <f t="shared" si="1899"/>
        <v>-1</v>
      </c>
      <c r="P5090" s="9">
        <f t="shared" si="1900"/>
        <v>-1</v>
      </c>
      <c r="Q5090" s="10">
        <f t="shared" si="1901"/>
        <v>0.15170832486809938</v>
      </c>
      <c r="R5090" s="10">
        <f t="shared" si="1873"/>
        <v>0.52732768666159124</v>
      </c>
      <c r="S5090" s="10">
        <f>_xlfn.PERCENTILE.INC($R$1519:R5090,0.75)</f>
        <v>0.82282412141751993</v>
      </c>
      <c r="T5090" s="10">
        <f t="shared" si="1874"/>
        <v>0.82282412141751993</v>
      </c>
      <c r="U5090" s="11">
        <f t="shared" si="1880"/>
        <v>0.52732768666159124</v>
      </c>
      <c r="V5090" s="10">
        <f t="shared" si="1875"/>
        <v>-1</v>
      </c>
      <c r="W5090" s="10">
        <f t="shared" si="1876"/>
        <v>0.50135668646781228</v>
      </c>
      <c r="X5090" s="10">
        <f t="shared" si="1881"/>
        <v>0.65915960832698905</v>
      </c>
      <c r="Y5090" s="10">
        <f>_xlfn.PERCENTILE.INC($X$1519:X5090,0.75)</f>
        <v>1.0285301517718999</v>
      </c>
      <c r="Z5090" s="10">
        <f t="shared" si="1882"/>
        <v>1.0285301517718999</v>
      </c>
      <c r="AA5090" s="10">
        <f t="shared" si="1883"/>
        <v>0.62985659291648199</v>
      </c>
      <c r="AB5090" s="10">
        <f t="shared" si="1884"/>
        <v>-0.50135668646781228</v>
      </c>
      <c r="AC5090" s="10">
        <f t="shared" si="1885"/>
        <v>-0.31578281437451317</v>
      </c>
      <c r="AD5090" s="13">
        <f t="shared" si="1886"/>
        <v>-501356.68646781228</v>
      </c>
      <c r="AE5090" s="13">
        <f t="shared" si="1877"/>
        <v>-315782.81437451317</v>
      </c>
      <c r="AF5090" s="13"/>
      <c r="AG5090" s="2">
        <f t="shared" si="1902"/>
        <v>42234</v>
      </c>
      <c r="AH5090" s="3">
        <f t="shared" si="1878"/>
        <v>292.44747118339325</v>
      </c>
      <c r="AI5090" s="3">
        <f t="shared" si="1879"/>
        <v>184.19996780661316</v>
      </c>
      <c r="AJ5090" s="3">
        <f t="shared" si="1887"/>
        <v>814655.13741726952</v>
      </c>
      <c r="AK5090" s="3">
        <f t="shared" si="1903"/>
        <v>623719.41780134547</v>
      </c>
    </row>
    <row r="5091" spans="2:37" x14ac:dyDescent="0.2">
      <c r="B5091" s="2">
        <v>42235</v>
      </c>
      <c r="C5091" s="1">
        <v>391.1</v>
      </c>
      <c r="D5091" s="1">
        <f t="shared" si="1888"/>
        <v>34</v>
      </c>
      <c r="E5091" s="1" t="b">
        <f t="shared" si="1889"/>
        <v>0</v>
      </c>
      <c r="F5091" s="6">
        <f t="shared" si="1890"/>
        <v>-7.5367320526809056E-3</v>
      </c>
      <c r="G5091" s="8">
        <f t="shared" si="1891"/>
        <v>-1.8235735433298113E-3</v>
      </c>
      <c r="H5091" s="8">
        <f t="shared" si="1892"/>
        <v>-1.2376516260796428E-3</v>
      </c>
      <c r="I5091" s="8">
        <f t="shared" si="1893"/>
        <v>-1.2295255245634122E-3</v>
      </c>
      <c r="J5091" s="6">
        <f t="shared" si="1894"/>
        <v>1.0968079635547794E-3</v>
      </c>
      <c r="K5091" s="6">
        <f t="shared" si="1895"/>
        <v>7.4907909996908904E-4</v>
      </c>
      <c r="L5091" s="6">
        <f t="shared" si="1896"/>
        <v>5.2100791950886714E-4</v>
      </c>
      <c r="M5091" s="9">
        <f t="shared" si="1897"/>
        <v>-1</v>
      </c>
      <c r="N5091" s="9">
        <f t="shared" si="1898"/>
        <v>-1</v>
      </c>
      <c r="O5091" s="9">
        <f t="shared" si="1899"/>
        <v>-1</v>
      </c>
      <c r="P5091" s="9">
        <f t="shared" si="1900"/>
        <v>-1</v>
      </c>
      <c r="Q5091" s="10">
        <f t="shared" si="1901"/>
        <v>0.1506797040048018</v>
      </c>
      <c r="R5091" s="10">
        <f t="shared" si="1873"/>
        <v>0.53092750963627189</v>
      </c>
      <c r="S5091" s="10">
        <f>_xlfn.PERCENTILE.INC($R$1519:R5091,0.75)</f>
        <v>0.82279778485588195</v>
      </c>
      <c r="T5091" s="10">
        <f t="shared" si="1874"/>
        <v>0.82279778485588195</v>
      </c>
      <c r="U5091" s="11">
        <f t="shared" si="1880"/>
        <v>0.53092750963627189</v>
      </c>
      <c r="V5091" s="10">
        <f t="shared" si="1875"/>
        <v>-1</v>
      </c>
      <c r="W5091" s="10">
        <f t="shared" si="1876"/>
        <v>0.50135668646781228</v>
      </c>
      <c r="X5091" s="10">
        <f t="shared" si="1881"/>
        <v>0.66365938704533989</v>
      </c>
      <c r="Y5091" s="10">
        <f>_xlfn.PERCENTILE.INC($X$1519:X5091,0.75)</f>
        <v>1.0284972310698524</v>
      </c>
      <c r="Z5091" s="10">
        <f t="shared" si="1882"/>
        <v>1.0284972310698524</v>
      </c>
      <c r="AA5091" s="10">
        <f t="shared" si="1883"/>
        <v>0.62985659291648199</v>
      </c>
      <c r="AB5091" s="10">
        <f t="shared" si="1884"/>
        <v>-0.50135668646781228</v>
      </c>
      <c r="AC5091" s="10">
        <f t="shared" si="1885"/>
        <v>-0.31578281437451317</v>
      </c>
      <c r="AD5091" s="13">
        <f t="shared" si="1886"/>
        <v>-501356.68646781228</v>
      </c>
      <c r="AE5091" s="13">
        <f t="shared" si="1877"/>
        <v>-315782.81437451317</v>
      </c>
      <c r="AF5091" s="13"/>
      <c r="AG5091" s="2">
        <f t="shared" si="1902"/>
        <v>42235</v>
      </c>
      <c r="AH5091" s="3">
        <f t="shared" si="1878"/>
        <v>3778.5910087278521</v>
      </c>
      <c r="AI5091" s="3">
        <f t="shared" si="1879"/>
        <v>2379.970458782178</v>
      </c>
      <c r="AJ5091" s="3">
        <f t="shared" si="1887"/>
        <v>818433.72842599743</v>
      </c>
      <c r="AK5091" s="3">
        <f t="shared" si="1903"/>
        <v>626099.38826012763</v>
      </c>
    </row>
    <row r="5092" spans="2:37" x14ac:dyDescent="0.2">
      <c r="B5092" s="2">
        <v>42236</v>
      </c>
      <c r="C5092" s="1">
        <v>393.94</v>
      </c>
      <c r="D5092" s="1">
        <f t="shared" si="1888"/>
        <v>34</v>
      </c>
      <c r="E5092" s="1" t="b">
        <f t="shared" si="1889"/>
        <v>0</v>
      </c>
      <c r="F5092" s="6">
        <f t="shared" si="1890"/>
        <v>7.2615699309639403E-3</v>
      </c>
      <c r="G5092" s="8">
        <f t="shared" si="1891"/>
        <v>-1.5890819039168598E-3</v>
      </c>
      <c r="H5092" s="8">
        <f t="shared" si="1892"/>
        <v>-1.0694910064130926E-3</v>
      </c>
      <c r="I5092" s="8">
        <f t="shared" si="1893"/>
        <v>-1.1764744032502271E-3</v>
      </c>
      <c r="J5092" s="6">
        <f t="shared" si="1894"/>
        <v>1.0975333465973944E-3</v>
      </c>
      <c r="K5092" s="6">
        <f t="shared" si="1895"/>
        <v>7.4950047022086534E-4</v>
      </c>
      <c r="L5092" s="6">
        <f t="shared" si="1896"/>
        <v>5.216717705092247E-4</v>
      </c>
      <c r="M5092" s="9">
        <f t="shared" si="1897"/>
        <v>-1</v>
      </c>
      <c r="N5092" s="9">
        <f t="shared" si="1898"/>
        <v>-1</v>
      </c>
      <c r="O5092" s="9">
        <f t="shared" si="1899"/>
        <v>-1</v>
      </c>
      <c r="P5092" s="9">
        <f t="shared" si="1900"/>
        <v>-1</v>
      </c>
      <c r="Q5092" s="10">
        <f t="shared" si="1901"/>
        <v>0.15158900089524413</v>
      </c>
      <c r="R5092" s="10">
        <f t="shared" si="1873"/>
        <v>0.52774277505321221</v>
      </c>
      <c r="S5092" s="10">
        <f>_xlfn.PERCENTILE.INC($R$1519:R5092,0.75)</f>
        <v>0.8227777462958199</v>
      </c>
      <c r="T5092" s="10">
        <f t="shared" si="1874"/>
        <v>0.8227777462958199</v>
      </c>
      <c r="U5092" s="11">
        <f t="shared" si="1880"/>
        <v>0.52774277505321221</v>
      </c>
      <c r="V5092" s="10">
        <f t="shared" si="1875"/>
        <v>-1</v>
      </c>
      <c r="W5092" s="10">
        <f t="shared" si="1876"/>
        <v>0.50135668646781228</v>
      </c>
      <c r="X5092" s="10">
        <f t="shared" si="1881"/>
        <v>0.65967846881651526</v>
      </c>
      <c r="Y5092" s="10">
        <f>_xlfn.PERCENTILE.INC($X$1519:X5092,0.75)</f>
        <v>1.0284721828697749</v>
      </c>
      <c r="Z5092" s="10">
        <f t="shared" si="1882"/>
        <v>1.0284721828697749</v>
      </c>
      <c r="AA5092" s="10">
        <f t="shared" si="1883"/>
        <v>0.62985659291648199</v>
      </c>
      <c r="AB5092" s="10">
        <f t="shared" si="1884"/>
        <v>-0.50135668646781228</v>
      </c>
      <c r="AC5092" s="10">
        <f t="shared" si="1885"/>
        <v>-0.31578281437451317</v>
      </c>
      <c r="AD5092" s="13">
        <f t="shared" si="1886"/>
        <v>-501356.68646781228</v>
      </c>
      <c r="AE5092" s="13">
        <f t="shared" si="1877"/>
        <v>-315782.81437451317</v>
      </c>
      <c r="AF5092" s="13"/>
      <c r="AG5092" s="2">
        <f t="shared" si="1902"/>
        <v>42236</v>
      </c>
      <c r="AH5092" s="3">
        <f t="shared" si="1878"/>
        <v>-3640.6366391423817</v>
      </c>
      <c r="AI5092" s="3">
        <f t="shared" si="1879"/>
        <v>-2293.0789895771322</v>
      </c>
      <c r="AJ5092" s="3">
        <f t="shared" si="1887"/>
        <v>814793.09178685502</v>
      </c>
      <c r="AK5092" s="3">
        <f t="shared" si="1903"/>
        <v>623806.3092705505</v>
      </c>
    </row>
    <row r="5093" spans="2:37" x14ac:dyDescent="0.2">
      <c r="B5093" s="2">
        <v>42237</v>
      </c>
      <c r="C5093" s="1">
        <v>391.57</v>
      </c>
      <c r="D5093" s="1">
        <f t="shared" si="1888"/>
        <v>34</v>
      </c>
      <c r="E5093" s="1" t="b">
        <f t="shared" si="1889"/>
        <v>0</v>
      </c>
      <c r="F5093" s="6">
        <f t="shared" si="1890"/>
        <v>-6.0161445905467792E-3</v>
      </c>
      <c r="G5093" s="8">
        <f t="shared" si="1891"/>
        <v>-1.694477576043142E-3</v>
      </c>
      <c r="H5093" s="8">
        <f t="shared" si="1892"/>
        <v>-1.0850744433160639E-3</v>
      </c>
      <c r="I5093" s="8">
        <f t="shared" si="1893"/>
        <v>-1.2239639759229358E-3</v>
      </c>
      <c r="J5093" s="6">
        <f t="shared" si="1894"/>
        <v>1.0983528712295268E-3</v>
      </c>
      <c r="K5093" s="6">
        <f t="shared" si="1895"/>
        <v>7.4991252736647529E-4</v>
      </c>
      <c r="L5093" s="6">
        <f t="shared" si="1896"/>
        <v>5.2243223617900341E-4</v>
      </c>
      <c r="M5093" s="9">
        <f t="shared" si="1897"/>
        <v>-1</v>
      </c>
      <c r="N5093" s="9">
        <f t="shared" si="1898"/>
        <v>-1</v>
      </c>
      <c r="O5093" s="9">
        <f t="shared" si="1899"/>
        <v>-1</v>
      </c>
      <c r="P5093" s="9">
        <f t="shared" si="1900"/>
        <v>-1</v>
      </c>
      <c r="Q5093" s="10">
        <f t="shared" si="1901"/>
        <v>0.1518215516394672</v>
      </c>
      <c r="R5093" s="10">
        <f t="shared" si="1873"/>
        <v>0.52693441172289646</v>
      </c>
      <c r="S5093" s="10">
        <f>_xlfn.PERCENTILE.INC($R$1519:R5093,0.75)</f>
        <v>0.82275770773575796</v>
      </c>
      <c r="T5093" s="10">
        <f t="shared" si="1874"/>
        <v>0.82275770773575796</v>
      </c>
      <c r="U5093" s="11">
        <f t="shared" si="1880"/>
        <v>0.52693441172289646</v>
      </c>
      <c r="V5093" s="10">
        <f t="shared" si="1875"/>
        <v>-1</v>
      </c>
      <c r="W5093" s="10">
        <f t="shared" si="1876"/>
        <v>0.50135668646781228</v>
      </c>
      <c r="X5093" s="10">
        <f t="shared" si="1881"/>
        <v>0.65866801465362068</v>
      </c>
      <c r="Y5093" s="10">
        <f>_xlfn.PERCENTILE.INC($X$1519:X5093,0.75)</f>
        <v>1.0284471346696975</v>
      </c>
      <c r="Z5093" s="10">
        <f t="shared" si="1882"/>
        <v>1.0284471346696975</v>
      </c>
      <c r="AA5093" s="10">
        <f t="shared" si="1883"/>
        <v>0.62985659291648199</v>
      </c>
      <c r="AB5093" s="10">
        <f t="shared" si="1884"/>
        <v>-0.50135668646781228</v>
      </c>
      <c r="AC5093" s="10">
        <f t="shared" si="1885"/>
        <v>-0.31578281437451317</v>
      </c>
      <c r="AD5093" s="13">
        <f t="shared" si="1886"/>
        <v>-501356.68646781228</v>
      </c>
      <c r="AE5093" s="13">
        <f t="shared" si="1877"/>
        <v>-315782.81437451317</v>
      </c>
      <c r="AF5093" s="13"/>
      <c r="AG5093" s="2">
        <f t="shared" si="1902"/>
        <v>42237</v>
      </c>
      <c r="AH5093" s="3">
        <f t="shared" si="1878"/>
        <v>3016.2343172277865</v>
      </c>
      <c r="AI5093" s="3">
        <f t="shared" si="1879"/>
        <v>1899.7950704868651</v>
      </c>
      <c r="AJ5093" s="3">
        <f t="shared" si="1887"/>
        <v>817809.32610408275</v>
      </c>
      <c r="AK5093" s="3">
        <f t="shared" si="1903"/>
        <v>625706.10434103734</v>
      </c>
    </row>
    <row r="5094" spans="2:37" x14ac:dyDescent="0.2">
      <c r="B5094" s="2">
        <v>42240</v>
      </c>
      <c r="C5094" s="1">
        <v>386.8</v>
      </c>
      <c r="D5094" s="1">
        <f t="shared" si="1888"/>
        <v>35</v>
      </c>
      <c r="E5094" s="1" t="b">
        <f t="shared" si="1889"/>
        <v>1</v>
      </c>
      <c r="F5094" s="6">
        <f t="shared" si="1890"/>
        <v>-1.2181729958883447E-2</v>
      </c>
      <c r="G5094" s="8">
        <f t="shared" si="1891"/>
        <v>-1.9846718205043861E-3</v>
      </c>
      <c r="H5094" s="8">
        <f t="shared" si="1892"/>
        <v>-1.2636025687575757E-3</v>
      </c>
      <c r="I5094" s="8">
        <f t="shared" si="1893"/>
        <v>-1.2990958866264961E-3</v>
      </c>
      <c r="J5094" s="6">
        <f t="shared" si="1894"/>
        <v>1.0994272727580297E-3</v>
      </c>
      <c r="K5094" s="6">
        <f t="shared" si="1895"/>
        <v>7.504779341221679E-4</v>
      </c>
      <c r="L5094" s="6">
        <f t="shared" si="1896"/>
        <v>5.2328653734709507E-4</v>
      </c>
      <c r="M5094" s="9">
        <f t="shared" si="1897"/>
        <v>-1</v>
      </c>
      <c r="N5094" s="9">
        <f t="shared" si="1898"/>
        <v>-1</v>
      </c>
      <c r="O5094" s="9">
        <f t="shared" si="1899"/>
        <v>-1</v>
      </c>
      <c r="P5094" s="9">
        <f t="shared" si="1900"/>
        <v>-1</v>
      </c>
      <c r="Q5094" s="10">
        <f t="shared" si="1901"/>
        <v>0.15307636387012052</v>
      </c>
      <c r="R5094" s="10">
        <f t="shared" si="1873"/>
        <v>0.52261497449650007</v>
      </c>
      <c r="S5094" s="10">
        <f>_xlfn.PERCENTILE.INC($R$1519:R5094,0.75)</f>
        <v>0.82273766917569591</v>
      </c>
      <c r="T5094" s="10">
        <f t="shared" si="1874"/>
        <v>0.82273766917569591</v>
      </c>
      <c r="U5094" s="11">
        <f t="shared" si="1880"/>
        <v>0.52261497449650007</v>
      </c>
      <c r="V5094" s="10">
        <f t="shared" si="1875"/>
        <v>-1</v>
      </c>
      <c r="W5094" s="10">
        <f t="shared" si="1876"/>
        <v>0.52693441172289646</v>
      </c>
      <c r="X5094" s="10">
        <f t="shared" si="1881"/>
        <v>0.65326871812062515</v>
      </c>
      <c r="Y5094" s="10">
        <f>_xlfn.PERCENTILE.INC($X$1519:X5094,0.75)</f>
        <v>1.0284220864696199</v>
      </c>
      <c r="Z5094" s="10">
        <f t="shared" si="1882"/>
        <v>1.0284220864696199</v>
      </c>
      <c r="AA5094" s="10">
        <f t="shared" si="1883"/>
        <v>0.65326871812062515</v>
      </c>
      <c r="AB5094" s="10">
        <f t="shared" si="1884"/>
        <v>-0.52693441172289646</v>
      </c>
      <c r="AC5094" s="10">
        <f t="shared" si="1885"/>
        <v>-0.3442297676798623</v>
      </c>
      <c r="AD5094" s="13">
        <f t="shared" si="1886"/>
        <v>-526934.4117228965</v>
      </c>
      <c r="AE5094" s="13">
        <f t="shared" si="1877"/>
        <v>-344229.76767986227</v>
      </c>
      <c r="AF5094" s="13"/>
      <c r="AG5094" s="2">
        <f t="shared" si="1902"/>
        <v>42240</v>
      </c>
      <c r="AH5094" s="3">
        <f t="shared" si="1878"/>
        <v>6107.3917676314841</v>
      </c>
      <c r="AI5094" s="3">
        <f t="shared" si="1879"/>
        <v>3846.7809703665375</v>
      </c>
      <c r="AJ5094" s="3">
        <f t="shared" si="1887"/>
        <v>823916.71787171427</v>
      </c>
      <c r="AK5094" s="3">
        <f t="shared" si="1903"/>
        <v>629552.88531140389</v>
      </c>
    </row>
    <row r="5095" spans="2:37" x14ac:dyDescent="0.2">
      <c r="B5095" s="2">
        <v>42241</v>
      </c>
      <c r="C5095" s="1">
        <v>387.65</v>
      </c>
      <c r="D5095" s="1">
        <f t="shared" si="1888"/>
        <v>35</v>
      </c>
      <c r="E5095" s="1" t="b">
        <f t="shared" si="1889"/>
        <v>0</v>
      </c>
      <c r="F5095" s="6">
        <f t="shared" si="1890"/>
        <v>2.1975180972078068E-3</v>
      </c>
      <c r="G5095" s="8">
        <f t="shared" si="1891"/>
        <v>-1.8145138033677406E-3</v>
      </c>
      <c r="H5095" s="8">
        <f t="shared" si="1892"/>
        <v>-1.2663940768313188E-3</v>
      </c>
      <c r="I5095" s="8">
        <f t="shared" si="1893"/>
        <v>-1.2827724141005715E-3</v>
      </c>
      <c r="J5095" s="6">
        <f t="shared" si="1894"/>
        <v>1.1002726021056835E-3</v>
      </c>
      <c r="K5095" s="6">
        <f t="shared" si="1895"/>
        <v>7.5105704402088369E-4</v>
      </c>
      <c r="L5095" s="6">
        <f t="shared" si="1896"/>
        <v>5.2412032208951466E-4</v>
      </c>
      <c r="M5095" s="9">
        <f t="shared" si="1897"/>
        <v>-1</v>
      </c>
      <c r="N5095" s="9">
        <f t="shared" si="1898"/>
        <v>-1</v>
      </c>
      <c r="O5095" s="9">
        <f t="shared" si="1899"/>
        <v>-1</v>
      </c>
      <c r="P5095" s="9">
        <f t="shared" si="1900"/>
        <v>-1</v>
      </c>
      <c r="Q5095" s="10">
        <f t="shared" si="1901"/>
        <v>0.14998268700646611</v>
      </c>
      <c r="R5095" s="10">
        <f t="shared" si="1873"/>
        <v>0.53339489774943827</v>
      </c>
      <c r="S5095" s="10">
        <f>_xlfn.PERCENTILE.INC($R$1519:R5095,0.75)</f>
        <v>0.82271763061563385</v>
      </c>
      <c r="T5095" s="10">
        <f t="shared" si="1874"/>
        <v>0.82271763061563385</v>
      </c>
      <c r="U5095" s="11">
        <f t="shared" si="1880"/>
        <v>0.53339489774943827</v>
      </c>
      <c r="V5095" s="10">
        <f t="shared" si="1875"/>
        <v>-1</v>
      </c>
      <c r="W5095" s="10">
        <f t="shared" si="1876"/>
        <v>0.52693441172289646</v>
      </c>
      <c r="X5095" s="10">
        <f t="shared" si="1881"/>
        <v>0.66674362218679795</v>
      </c>
      <c r="Y5095" s="10">
        <f>_xlfn.PERCENTILE.INC($X$1519:X5095,0.75)</f>
        <v>1.0283970382695424</v>
      </c>
      <c r="Z5095" s="10">
        <f t="shared" si="1882"/>
        <v>1.0283970382695424</v>
      </c>
      <c r="AA5095" s="10">
        <f t="shared" si="1883"/>
        <v>0.65326871812062515</v>
      </c>
      <c r="AB5095" s="10">
        <f t="shared" si="1884"/>
        <v>-0.52693441172289646</v>
      </c>
      <c r="AC5095" s="10">
        <f t="shared" si="1885"/>
        <v>-0.3442297676798623</v>
      </c>
      <c r="AD5095" s="13">
        <f t="shared" si="1886"/>
        <v>-526934.4117228965</v>
      </c>
      <c r="AE5095" s="13">
        <f t="shared" si="1877"/>
        <v>-344229.76767986227</v>
      </c>
      <c r="AF5095" s="13"/>
      <c r="AG5095" s="2">
        <f t="shared" si="1902"/>
        <v>42241</v>
      </c>
      <c r="AH5095" s="3">
        <f t="shared" si="1878"/>
        <v>-1157.9479058026145</v>
      </c>
      <c r="AI5095" s="3">
        <f t="shared" si="1879"/>
        <v>-756.45114407413632</v>
      </c>
      <c r="AJ5095" s="3">
        <f t="shared" si="1887"/>
        <v>822758.76996591163</v>
      </c>
      <c r="AK5095" s="3">
        <f t="shared" si="1903"/>
        <v>628796.4341673298</v>
      </c>
    </row>
    <row r="5096" spans="2:37" x14ac:dyDescent="0.2">
      <c r="B5096" s="2">
        <v>42242</v>
      </c>
      <c r="C5096" s="1">
        <v>376.99</v>
      </c>
      <c r="D5096" s="1">
        <f t="shared" si="1888"/>
        <v>35</v>
      </c>
      <c r="E5096" s="1" t="b">
        <f t="shared" si="1889"/>
        <v>0</v>
      </c>
      <c r="F5096" s="6">
        <f t="shared" si="1890"/>
        <v>-2.7499032632529286E-2</v>
      </c>
      <c r="G5096" s="8">
        <f t="shared" si="1891"/>
        <v>-2.2307855057900235E-3</v>
      </c>
      <c r="H5096" s="8">
        <f t="shared" si="1892"/>
        <v>-1.5599919868025866E-3</v>
      </c>
      <c r="I5096" s="8">
        <f t="shared" si="1893"/>
        <v>-1.4535820895413046E-3</v>
      </c>
      <c r="J5096" s="6">
        <f t="shared" si="1894"/>
        <v>1.1017602199347373E-3</v>
      </c>
      <c r="K5096" s="6">
        <f t="shared" si="1895"/>
        <v>7.5206667819106301E-4</v>
      </c>
      <c r="L5096" s="6">
        <f t="shared" si="1896"/>
        <v>5.2534708690226827E-4</v>
      </c>
      <c r="M5096" s="9">
        <f t="shared" si="1897"/>
        <v>-1</v>
      </c>
      <c r="N5096" s="9">
        <f t="shared" si="1898"/>
        <v>-1</v>
      </c>
      <c r="O5096" s="9">
        <f t="shared" si="1899"/>
        <v>-1</v>
      </c>
      <c r="P5096" s="9">
        <f t="shared" si="1900"/>
        <v>-1</v>
      </c>
      <c r="Q5096" s="10">
        <f t="shared" si="1901"/>
        <v>0.15791455259459491</v>
      </c>
      <c r="R5096" s="10">
        <f t="shared" si="1873"/>
        <v>0.50660308809777321</v>
      </c>
      <c r="S5096" s="10">
        <f>_xlfn.PERCENTILE.INC($R$1519:R5096,0.75)</f>
        <v>0.82270102044597326</v>
      </c>
      <c r="T5096" s="10">
        <f t="shared" si="1874"/>
        <v>0.82270102044597326</v>
      </c>
      <c r="U5096" s="11">
        <f t="shared" si="1880"/>
        <v>0.50660308809777321</v>
      </c>
      <c r="V5096" s="10">
        <f t="shared" si="1875"/>
        <v>-1</v>
      </c>
      <c r="W5096" s="10">
        <f t="shared" si="1876"/>
        <v>0.52693441172289646</v>
      </c>
      <c r="X5096" s="10">
        <f t="shared" si="1881"/>
        <v>0.63325386012221652</v>
      </c>
      <c r="Y5096" s="10">
        <f>_xlfn.PERCENTILE.INC($X$1519:X5096,0.75)</f>
        <v>1.0283762755574668</v>
      </c>
      <c r="Z5096" s="10">
        <f t="shared" si="1882"/>
        <v>1.0283762755574668</v>
      </c>
      <c r="AA5096" s="10">
        <f t="shared" si="1883"/>
        <v>0.65326871812062515</v>
      </c>
      <c r="AB5096" s="10">
        <f t="shared" si="1884"/>
        <v>-0.52693441172289646</v>
      </c>
      <c r="AC5096" s="10">
        <f t="shared" si="1885"/>
        <v>-0.3442297676798623</v>
      </c>
      <c r="AD5096" s="13">
        <f t="shared" si="1886"/>
        <v>-526934.4117228965</v>
      </c>
      <c r="AE5096" s="13">
        <f t="shared" si="1877"/>
        <v>-344229.76767986227</v>
      </c>
      <c r="AF5096" s="13"/>
      <c r="AG5096" s="2">
        <f t="shared" si="1902"/>
        <v>42242</v>
      </c>
      <c r="AH5096" s="3">
        <f t="shared" si="1878"/>
        <v>14490.186583170553</v>
      </c>
      <c r="AI5096" s="3">
        <f t="shared" si="1879"/>
        <v>9465.9856145165068</v>
      </c>
      <c r="AJ5096" s="3">
        <f t="shared" si="1887"/>
        <v>837248.95654908218</v>
      </c>
      <c r="AK5096" s="3">
        <f t="shared" si="1903"/>
        <v>638262.41978184634</v>
      </c>
    </row>
    <row r="5097" spans="2:37" x14ac:dyDescent="0.2">
      <c r="B5097" s="2">
        <v>42243</v>
      </c>
      <c r="C5097" s="1">
        <v>386.07</v>
      </c>
      <c r="D5097" s="1">
        <f t="shared" si="1888"/>
        <v>35</v>
      </c>
      <c r="E5097" s="1" t="b">
        <f t="shared" si="1889"/>
        <v>0</v>
      </c>
      <c r="F5097" s="6">
        <f t="shared" si="1890"/>
        <v>2.4085519509801312E-2</v>
      </c>
      <c r="G5097" s="8">
        <f t="shared" si="1891"/>
        <v>-1.5209333584963029E-3</v>
      </c>
      <c r="H5097" s="8">
        <f t="shared" si="1892"/>
        <v>-1.2546624490047495E-3</v>
      </c>
      <c r="I5097" s="8">
        <f t="shared" si="1893"/>
        <v>-1.2693100886240545E-3</v>
      </c>
      <c r="J5097" s="6">
        <f t="shared" si="1894"/>
        <v>1.1023163019751165E-3</v>
      </c>
      <c r="K5097" s="6">
        <f t="shared" si="1895"/>
        <v>7.5261882182041688E-4</v>
      </c>
      <c r="L5097" s="6">
        <f t="shared" si="1896"/>
        <v>5.2619538872743764E-4</v>
      </c>
      <c r="M5097" s="9">
        <f t="shared" si="1897"/>
        <v>-1</v>
      </c>
      <c r="N5097" s="9">
        <f t="shared" si="1898"/>
        <v>-1</v>
      </c>
      <c r="O5097" s="9">
        <f t="shared" si="1899"/>
        <v>-1</v>
      </c>
      <c r="P5097" s="9">
        <f t="shared" si="1900"/>
        <v>-1</v>
      </c>
      <c r="Q5097" s="10">
        <f t="shared" si="1901"/>
        <v>0.16638345461837226</v>
      </c>
      <c r="R5097" s="10">
        <f t="shared" si="1873"/>
        <v>0.48081703907094081</v>
      </c>
      <c r="S5097" s="10">
        <f>_xlfn.PERCENTILE.INC($R$1519:R5097,0.75)</f>
        <v>0.82268441027631267</v>
      </c>
      <c r="T5097" s="10">
        <f t="shared" si="1874"/>
        <v>0.82268441027631267</v>
      </c>
      <c r="U5097" s="11">
        <f t="shared" si="1880"/>
        <v>0.48081703907094081</v>
      </c>
      <c r="V5097" s="10">
        <f t="shared" si="1875"/>
        <v>-1</v>
      </c>
      <c r="W5097" s="10">
        <f t="shared" si="1876"/>
        <v>0.52693441172289646</v>
      </c>
      <c r="X5097" s="10">
        <f t="shared" si="1881"/>
        <v>0.60102129883867605</v>
      </c>
      <c r="Y5097" s="10">
        <f>_xlfn.PERCENTILE.INC($X$1519:X5097,0.75)</f>
        <v>1.028355512845391</v>
      </c>
      <c r="Z5097" s="10">
        <f t="shared" si="1882"/>
        <v>1.028355512845391</v>
      </c>
      <c r="AA5097" s="10">
        <f t="shared" si="1883"/>
        <v>0.65326871812062515</v>
      </c>
      <c r="AB5097" s="10">
        <f t="shared" si="1884"/>
        <v>-0.52693441172289646</v>
      </c>
      <c r="AC5097" s="10">
        <f t="shared" si="1885"/>
        <v>-0.3442297676798623</v>
      </c>
      <c r="AD5097" s="13">
        <f t="shared" si="1886"/>
        <v>-526934.4117228965</v>
      </c>
      <c r="AE5097" s="13">
        <f t="shared" si="1877"/>
        <v>-344229.76767986227</v>
      </c>
      <c r="AF5097" s="13"/>
      <c r="AG5097" s="2">
        <f t="shared" si="1902"/>
        <v>42243</v>
      </c>
      <c r="AH5097" s="3">
        <f t="shared" si="1878"/>
        <v>-12691.489053937501</v>
      </c>
      <c r="AI5097" s="3">
        <f t="shared" si="1879"/>
        <v>-8290.9527853076961</v>
      </c>
      <c r="AJ5097" s="3">
        <f t="shared" si="1887"/>
        <v>824557.46749514469</v>
      </c>
      <c r="AK5097" s="3">
        <f t="shared" si="1903"/>
        <v>629971.46699653869</v>
      </c>
    </row>
    <row r="5098" spans="2:37" x14ac:dyDescent="0.2">
      <c r="B5098" s="2">
        <v>42244</v>
      </c>
      <c r="C5098" s="1">
        <v>383.85</v>
      </c>
      <c r="D5098" s="1">
        <f t="shared" si="1888"/>
        <v>35</v>
      </c>
      <c r="E5098" s="1" t="b">
        <f t="shared" si="1889"/>
        <v>0</v>
      </c>
      <c r="F5098" s="6">
        <f t="shared" si="1890"/>
        <v>-5.7502525448751562E-3</v>
      </c>
      <c r="G5098" s="8">
        <f t="shared" si="1891"/>
        <v>-1.6419791486192391E-3</v>
      </c>
      <c r="H5098" s="8">
        <f t="shared" si="1892"/>
        <v>-1.2865673580931879E-3</v>
      </c>
      <c r="I5098" s="8">
        <f t="shared" si="1893"/>
        <v>-1.3113185970352018E-3</v>
      </c>
      <c r="J5098" s="6">
        <f t="shared" si="1894"/>
        <v>1.1029412399500167E-3</v>
      </c>
      <c r="K5098" s="6">
        <f t="shared" si="1895"/>
        <v>7.5316384394240874E-4</v>
      </c>
      <c r="L5098" s="6">
        <f t="shared" si="1896"/>
        <v>5.2710599713237845E-4</v>
      </c>
      <c r="M5098" s="9">
        <f t="shared" si="1897"/>
        <v>-1</v>
      </c>
      <c r="N5098" s="9">
        <f t="shared" si="1898"/>
        <v>-1</v>
      </c>
      <c r="O5098" s="9">
        <f t="shared" si="1899"/>
        <v>-1</v>
      </c>
      <c r="P5098" s="9">
        <f t="shared" si="1900"/>
        <v>-1</v>
      </c>
      <c r="Q5098" s="10">
        <f t="shared" si="1901"/>
        <v>0.16612749801420651</v>
      </c>
      <c r="R5098" s="10">
        <f t="shared" si="1873"/>
        <v>0.4815578453674102</v>
      </c>
      <c r="S5098" s="10">
        <f>_xlfn.PERCENTILE.INC($R$1519:R5098,0.75)</f>
        <v>0.82266780010665208</v>
      </c>
      <c r="T5098" s="10">
        <f t="shared" si="1874"/>
        <v>0.82266780010665208</v>
      </c>
      <c r="U5098" s="11">
        <f t="shared" si="1880"/>
        <v>0.4815578453674102</v>
      </c>
      <c r="V5098" s="10">
        <f t="shared" si="1875"/>
        <v>-1</v>
      </c>
      <c r="W5098" s="10">
        <f t="shared" si="1876"/>
        <v>0.52693441172289646</v>
      </c>
      <c r="X5098" s="10">
        <f t="shared" si="1881"/>
        <v>0.60194730670926277</v>
      </c>
      <c r="Y5098" s="10">
        <f>_xlfn.PERCENTILE.INC($X$1519:X5098,0.75)</f>
        <v>1.0283347501333151</v>
      </c>
      <c r="Z5098" s="10">
        <f t="shared" si="1882"/>
        <v>1.0283347501333151</v>
      </c>
      <c r="AA5098" s="10">
        <f t="shared" si="1883"/>
        <v>0.65326871812062515</v>
      </c>
      <c r="AB5098" s="10">
        <f t="shared" si="1884"/>
        <v>-0.52693441172289646</v>
      </c>
      <c r="AC5098" s="10">
        <f t="shared" si="1885"/>
        <v>-0.3442297676798623</v>
      </c>
      <c r="AD5098" s="13">
        <f t="shared" si="1886"/>
        <v>-526934.4117228965</v>
      </c>
      <c r="AE5098" s="13">
        <f t="shared" si="1877"/>
        <v>-344229.76767986227</v>
      </c>
      <c r="AF5098" s="13"/>
      <c r="AG5098" s="2">
        <f t="shared" si="1902"/>
        <v>42244</v>
      </c>
      <c r="AH5098" s="3">
        <f t="shared" si="1878"/>
        <v>3030.0059419918789</v>
      </c>
      <c r="AI5098" s="3">
        <f t="shared" si="1879"/>
        <v>1979.4080976229118</v>
      </c>
      <c r="AJ5098" s="3">
        <f t="shared" si="1887"/>
        <v>827587.47343713662</v>
      </c>
      <c r="AK5098" s="3">
        <f t="shared" si="1903"/>
        <v>631950.8750941616</v>
      </c>
    </row>
    <row r="5099" spans="2:37" x14ac:dyDescent="0.2">
      <c r="B5099" s="2">
        <v>42248</v>
      </c>
      <c r="C5099" s="1">
        <v>373.93</v>
      </c>
      <c r="D5099" s="1">
        <f t="shared" si="1888"/>
        <v>36</v>
      </c>
      <c r="E5099" s="1" t="b">
        <f t="shared" si="1889"/>
        <v>1</v>
      </c>
      <c r="F5099" s="6">
        <f t="shared" si="1890"/>
        <v>-2.5843428422560932E-2</v>
      </c>
      <c r="G5099" s="8">
        <f t="shared" si="1891"/>
        <v>-2.1975167425731094E-3</v>
      </c>
      <c r="H5099" s="8">
        <f t="shared" si="1892"/>
        <v>-1.5637045322573378E-3</v>
      </c>
      <c r="I5099" s="8">
        <f t="shared" si="1893"/>
        <v>-1.4823695970132178E-3</v>
      </c>
      <c r="J5099" s="6">
        <f t="shared" si="1894"/>
        <v>1.1042918961360116E-3</v>
      </c>
      <c r="K5099" s="6">
        <f t="shared" si="1895"/>
        <v>7.5409324600627888E-4</v>
      </c>
      <c r="L5099" s="6">
        <f t="shared" si="1896"/>
        <v>5.2837291570651565E-4</v>
      </c>
      <c r="M5099" s="9">
        <f t="shared" si="1897"/>
        <v>-1</v>
      </c>
      <c r="N5099" s="9">
        <f t="shared" si="1898"/>
        <v>-1</v>
      </c>
      <c r="O5099" s="9">
        <f t="shared" si="1899"/>
        <v>-1</v>
      </c>
      <c r="P5099" s="9">
        <f t="shared" si="1900"/>
        <v>-1</v>
      </c>
      <c r="Q5099" s="10">
        <f t="shared" si="1901"/>
        <v>0.17143743543684714</v>
      </c>
      <c r="R5099" s="10">
        <f t="shared" si="1873"/>
        <v>0.46664253811396877</v>
      </c>
      <c r="S5099" s="10">
        <f>_xlfn.PERCENTILE.INC($R$1519:R5099,0.75)</f>
        <v>0.82265118993699149</v>
      </c>
      <c r="T5099" s="10">
        <f t="shared" si="1874"/>
        <v>0.82265118993699149</v>
      </c>
      <c r="U5099" s="11">
        <f t="shared" si="1880"/>
        <v>0.46664253811396877</v>
      </c>
      <c r="V5099" s="10">
        <f t="shared" si="1875"/>
        <v>-1</v>
      </c>
      <c r="W5099" s="10">
        <f t="shared" si="1876"/>
        <v>0.4815578453674102</v>
      </c>
      <c r="X5099" s="10">
        <f t="shared" si="1881"/>
        <v>0.58330317264246101</v>
      </c>
      <c r="Y5099" s="10">
        <f>_xlfn.PERCENTILE.INC($X$1519:X5099,0.75)</f>
        <v>1.0283139874212395</v>
      </c>
      <c r="Z5099" s="10">
        <f t="shared" si="1882"/>
        <v>1.0283139874212395</v>
      </c>
      <c r="AA5099" s="10">
        <f t="shared" si="1883"/>
        <v>0.58330317264246101</v>
      </c>
      <c r="AB5099" s="10">
        <f t="shared" si="1884"/>
        <v>-0.4815578453674102</v>
      </c>
      <c r="AC5099" s="10">
        <f t="shared" si="1885"/>
        <v>-0.280894219013678</v>
      </c>
      <c r="AD5099" s="13">
        <f t="shared" si="1886"/>
        <v>-481557.84536741022</v>
      </c>
      <c r="AE5099" s="13">
        <f t="shared" si="1877"/>
        <v>-280894.21901367803</v>
      </c>
      <c r="AF5099" s="13"/>
      <c r="AG5099" s="2">
        <f t="shared" si="1902"/>
        <v>42248</v>
      </c>
      <c r="AH5099" s="3">
        <f t="shared" si="1878"/>
        <v>13617.791752744928</v>
      </c>
      <c r="AI5099" s="3">
        <f t="shared" si="1879"/>
        <v>8896.0773619492993</v>
      </c>
      <c r="AJ5099" s="3">
        <f t="shared" si="1887"/>
        <v>841205.26518988155</v>
      </c>
      <c r="AK5099" s="3">
        <f t="shared" si="1903"/>
        <v>640846.95245611086</v>
      </c>
    </row>
    <row r="5100" spans="2:37" x14ac:dyDescent="0.2">
      <c r="B5100" s="2">
        <v>42249</v>
      </c>
      <c r="C5100" s="1">
        <v>366.27</v>
      </c>
      <c r="D5100" s="1">
        <f t="shared" si="1888"/>
        <v>36</v>
      </c>
      <c r="E5100" s="1" t="b">
        <f t="shared" si="1889"/>
        <v>0</v>
      </c>
      <c r="F5100" s="6">
        <f t="shared" si="1890"/>
        <v>-2.0485117535367636E-2</v>
      </c>
      <c r="G5100" s="8">
        <f t="shared" si="1891"/>
        <v>-2.6917309450756751E-3</v>
      </c>
      <c r="H5100" s="8">
        <f t="shared" si="1892"/>
        <v>-1.8145809266115003E-3</v>
      </c>
      <c r="I5100" s="8">
        <f t="shared" si="1893"/>
        <v>-1.6192103883908144E-3</v>
      </c>
      <c r="J5100" s="6">
        <f t="shared" si="1894"/>
        <v>1.1064817801411581E-3</v>
      </c>
      <c r="K5100" s="6">
        <f t="shared" si="1895"/>
        <v>7.5541621720287967E-4</v>
      </c>
      <c r="L5100" s="6">
        <f t="shared" si="1896"/>
        <v>5.2991579397080268E-4</v>
      </c>
      <c r="M5100" s="9">
        <f t="shared" si="1897"/>
        <v>-1</v>
      </c>
      <c r="N5100" s="9">
        <f t="shared" si="1898"/>
        <v>-1</v>
      </c>
      <c r="O5100" s="9">
        <f t="shared" si="1899"/>
        <v>-1</v>
      </c>
      <c r="P5100" s="9">
        <f t="shared" si="1900"/>
        <v>-1</v>
      </c>
      <c r="Q5100" s="10">
        <f t="shared" si="1901"/>
        <v>0.17416124443583866</v>
      </c>
      <c r="R5100" s="10">
        <f t="shared" si="1873"/>
        <v>0.45934444404749392</v>
      </c>
      <c r="S5100" s="10">
        <f>_xlfn.PERCENTILE.INC($R$1519:R5100,0.75)</f>
        <v>0.82248443227152568</v>
      </c>
      <c r="T5100" s="10">
        <f t="shared" si="1874"/>
        <v>0.82248443227152568</v>
      </c>
      <c r="U5100" s="11">
        <f t="shared" si="1880"/>
        <v>0.45934444404749392</v>
      </c>
      <c r="V5100" s="10">
        <f t="shared" si="1875"/>
        <v>-1</v>
      </c>
      <c r="W5100" s="10">
        <f t="shared" si="1876"/>
        <v>0.4815578453674102</v>
      </c>
      <c r="X5100" s="10">
        <f t="shared" si="1881"/>
        <v>0.57418055505936738</v>
      </c>
      <c r="Y5100" s="10">
        <f>_xlfn.PERCENTILE.INC($X$1519:X5100,0.75)</f>
        <v>1.028105540339407</v>
      </c>
      <c r="Z5100" s="10">
        <f t="shared" si="1882"/>
        <v>1.028105540339407</v>
      </c>
      <c r="AA5100" s="10">
        <f t="shared" si="1883"/>
        <v>0.58330317264246101</v>
      </c>
      <c r="AB5100" s="10">
        <f t="shared" si="1884"/>
        <v>-0.4815578453674102</v>
      </c>
      <c r="AC5100" s="10">
        <f t="shared" si="1885"/>
        <v>-0.280894219013678</v>
      </c>
      <c r="AD5100" s="13">
        <f t="shared" si="1886"/>
        <v>-481557.84536741022</v>
      </c>
      <c r="AE5100" s="13">
        <f t="shared" si="1877"/>
        <v>-280894.21901367803</v>
      </c>
      <c r="AF5100" s="13"/>
      <c r="AG5100" s="2">
        <f t="shared" si="1902"/>
        <v>42249</v>
      </c>
      <c r="AH5100" s="3">
        <f t="shared" si="1878"/>
        <v>9864.769062429792</v>
      </c>
      <c r="AI5100" s="3">
        <f t="shared" si="1879"/>
        <v>5754.1510915004928</v>
      </c>
      <c r="AJ5100" s="3">
        <f t="shared" si="1887"/>
        <v>851070.03425231134</v>
      </c>
      <c r="AK5100" s="3">
        <f t="shared" si="1903"/>
        <v>646601.10354761139</v>
      </c>
    </row>
    <row r="5101" spans="2:37" x14ac:dyDescent="0.2">
      <c r="B5101" s="2">
        <v>42250</v>
      </c>
      <c r="C5101" s="1">
        <v>363.52</v>
      </c>
      <c r="D5101" s="1">
        <f t="shared" si="1888"/>
        <v>36</v>
      </c>
      <c r="E5101" s="1" t="b">
        <f t="shared" si="1889"/>
        <v>0</v>
      </c>
      <c r="F5101" s="6">
        <f t="shared" si="1890"/>
        <v>-7.5081224233488619E-3</v>
      </c>
      <c r="G5101" s="8">
        <f t="shared" si="1891"/>
        <v>-2.951874600830906E-3</v>
      </c>
      <c r="H5101" s="8">
        <f t="shared" si="1892"/>
        <v>-1.9131312736355396E-3</v>
      </c>
      <c r="I5101" s="8">
        <f t="shared" si="1893"/>
        <v>-1.6744957676454065E-3</v>
      </c>
      <c r="J5101" s="6">
        <f t="shared" si="1894"/>
        <v>1.1090371037450206E-3</v>
      </c>
      <c r="K5101" s="6">
        <f t="shared" si="1895"/>
        <v>7.5681170352004379E-4</v>
      </c>
      <c r="L5101" s="6">
        <f t="shared" si="1896"/>
        <v>5.3154797380028124E-4</v>
      </c>
      <c r="M5101" s="9">
        <f t="shared" si="1897"/>
        <v>-1</v>
      </c>
      <c r="N5101" s="9">
        <f t="shared" si="1898"/>
        <v>-1</v>
      </c>
      <c r="O5101" s="9">
        <f t="shared" si="1899"/>
        <v>-1</v>
      </c>
      <c r="P5101" s="9">
        <f t="shared" si="1900"/>
        <v>-1</v>
      </c>
      <c r="Q5101" s="10">
        <f t="shared" si="1901"/>
        <v>0.17370217891179857</v>
      </c>
      <c r="R5101" s="10">
        <f t="shared" si="1873"/>
        <v>0.46055841383902224</v>
      </c>
      <c r="S5101" s="10">
        <f>_xlfn.PERCENTILE.INC($R$1519:R5101,0.75)</f>
        <v>0.82231767460605976</v>
      </c>
      <c r="T5101" s="10">
        <f t="shared" si="1874"/>
        <v>0.82231767460605976</v>
      </c>
      <c r="U5101" s="11">
        <f t="shared" si="1880"/>
        <v>0.46055841383902224</v>
      </c>
      <c r="V5101" s="10">
        <f t="shared" si="1875"/>
        <v>-1</v>
      </c>
      <c r="W5101" s="10">
        <f t="shared" si="1876"/>
        <v>0.4815578453674102</v>
      </c>
      <c r="X5101" s="10">
        <f t="shared" si="1881"/>
        <v>0.57569801729877779</v>
      </c>
      <c r="Y5101" s="10">
        <f>_xlfn.PERCENTILE.INC($X$1519:X5101,0.75)</f>
        <v>1.0278970932575748</v>
      </c>
      <c r="Z5101" s="10">
        <f t="shared" si="1882"/>
        <v>1.0278970932575748</v>
      </c>
      <c r="AA5101" s="10">
        <f t="shared" si="1883"/>
        <v>0.58330317264246101</v>
      </c>
      <c r="AB5101" s="10">
        <f t="shared" si="1884"/>
        <v>-0.4815578453674102</v>
      </c>
      <c r="AC5101" s="10">
        <f t="shared" si="1885"/>
        <v>-0.280894219013678</v>
      </c>
      <c r="AD5101" s="13">
        <f t="shared" si="1886"/>
        <v>-481557.84536741022</v>
      </c>
      <c r="AE5101" s="13">
        <f t="shared" si="1877"/>
        <v>-280894.21901367803</v>
      </c>
      <c r="AF5101" s="13"/>
      <c r="AG5101" s="2">
        <f t="shared" si="1902"/>
        <v>42250</v>
      </c>
      <c r="AH5101" s="3">
        <f t="shared" si="1878"/>
        <v>3615.5952569426167</v>
      </c>
      <c r="AI5101" s="3">
        <f t="shared" si="1879"/>
        <v>2108.9881843656622</v>
      </c>
      <c r="AJ5101" s="3">
        <f t="shared" si="1887"/>
        <v>854685.62950925401</v>
      </c>
      <c r="AK5101" s="3">
        <f t="shared" si="1903"/>
        <v>648710.09173197707</v>
      </c>
    </row>
    <row r="5102" spans="2:37" x14ac:dyDescent="0.2">
      <c r="B5102" s="2">
        <v>42251</v>
      </c>
      <c r="C5102" s="1">
        <v>361.57</v>
      </c>
      <c r="D5102" s="1">
        <f t="shared" si="1888"/>
        <v>36</v>
      </c>
      <c r="E5102" s="1" t="b">
        <f t="shared" si="1889"/>
        <v>0</v>
      </c>
      <c r="F5102" s="6">
        <f t="shared" si="1890"/>
        <v>-5.3642165492957528E-3</v>
      </c>
      <c r="G5102" s="8">
        <f t="shared" si="1891"/>
        <v>-3.1015563308335269E-3</v>
      </c>
      <c r="H5102" s="8">
        <f t="shared" si="1892"/>
        <v>-1.9275535151352561E-3</v>
      </c>
      <c r="I5102" s="8">
        <f t="shared" si="1893"/>
        <v>-1.6878224821729626E-3</v>
      </c>
      <c r="J5102" s="6">
        <f t="shared" si="1894"/>
        <v>1.1119960285978355E-3</v>
      </c>
      <c r="K5102" s="6">
        <f t="shared" si="1895"/>
        <v>7.582919900605287E-4</v>
      </c>
      <c r="L5102" s="6">
        <f t="shared" si="1896"/>
        <v>5.3325875345111334E-4</v>
      </c>
      <c r="M5102" s="9">
        <f t="shared" si="1897"/>
        <v>-1</v>
      </c>
      <c r="N5102" s="9">
        <f t="shared" si="1898"/>
        <v>-1</v>
      </c>
      <c r="O5102" s="9">
        <f t="shared" si="1899"/>
        <v>-1</v>
      </c>
      <c r="P5102" s="9">
        <f t="shared" si="1900"/>
        <v>-1</v>
      </c>
      <c r="Q5102" s="10">
        <f t="shared" si="1901"/>
        <v>0.17054361373376045</v>
      </c>
      <c r="R5102" s="10">
        <f t="shared" si="1873"/>
        <v>0.46908821883468377</v>
      </c>
      <c r="S5102" s="10">
        <f>_xlfn.PERCENTILE.INC($R$1519:R5102,0.75)</f>
        <v>0.82215091694059383</v>
      </c>
      <c r="T5102" s="10">
        <f t="shared" si="1874"/>
        <v>0.82215091694059383</v>
      </c>
      <c r="U5102" s="11">
        <f t="shared" si="1880"/>
        <v>0.46908821883468377</v>
      </c>
      <c r="V5102" s="10">
        <f t="shared" si="1875"/>
        <v>-1</v>
      </c>
      <c r="W5102" s="10">
        <f t="shared" si="1876"/>
        <v>0.4815578453674102</v>
      </c>
      <c r="X5102" s="10">
        <f t="shared" si="1881"/>
        <v>0.58636027354335474</v>
      </c>
      <c r="Y5102" s="10">
        <f>_xlfn.PERCENTILE.INC($X$1519:X5102,0.75)</f>
        <v>1.0276886461757424</v>
      </c>
      <c r="Z5102" s="10">
        <f t="shared" si="1882"/>
        <v>1.0276886461757424</v>
      </c>
      <c r="AA5102" s="10">
        <f t="shared" si="1883"/>
        <v>0.58330317264246101</v>
      </c>
      <c r="AB5102" s="10">
        <f t="shared" si="1884"/>
        <v>-0.4815578453674102</v>
      </c>
      <c r="AC5102" s="10">
        <f t="shared" si="1885"/>
        <v>-0.280894219013678</v>
      </c>
      <c r="AD5102" s="13">
        <f t="shared" si="1886"/>
        <v>-481557.84536741022</v>
      </c>
      <c r="AE5102" s="13">
        <f t="shared" si="1877"/>
        <v>-280894.21901367803</v>
      </c>
      <c r="AF5102" s="13"/>
      <c r="AG5102" s="2">
        <f t="shared" si="1902"/>
        <v>42251</v>
      </c>
      <c r="AH5102" s="3">
        <f t="shared" si="1878"/>
        <v>2583.1805635630672</v>
      </c>
      <c r="AI5102" s="3">
        <f t="shared" si="1879"/>
        <v>1506.7774182346773</v>
      </c>
      <c r="AJ5102" s="3">
        <f t="shared" si="1887"/>
        <v>857268.81007281702</v>
      </c>
      <c r="AK5102" s="3">
        <f t="shared" si="1903"/>
        <v>650216.8691502118</v>
      </c>
    </row>
    <row r="5103" spans="2:37" x14ac:dyDescent="0.2">
      <c r="B5103" s="2">
        <v>42255</v>
      </c>
      <c r="C5103" s="1">
        <v>361.45</v>
      </c>
      <c r="D5103" s="1">
        <f t="shared" si="1888"/>
        <v>37</v>
      </c>
      <c r="E5103" s="1" t="b">
        <f t="shared" si="1889"/>
        <v>1</v>
      </c>
      <c r="F5103" s="6">
        <f t="shared" si="1890"/>
        <v>-3.3188594186461806E-4</v>
      </c>
      <c r="G5103" s="8">
        <f t="shared" si="1891"/>
        <v>-3.0072982602989454E-3</v>
      </c>
      <c r="H5103" s="8">
        <f t="shared" si="1892"/>
        <v>-1.8964494442507203E-3</v>
      </c>
      <c r="I5103" s="8">
        <f t="shared" si="1893"/>
        <v>-1.7037204782067246E-3</v>
      </c>
      <c r="J5103" s="6">
        <f t="shared" si="1894"/>
        <v>1.1147983310782787E-3</v>
      </c>
      <c r="K5103" s="6">
        <f t="shared" si="1895"/>
        <v>7.5966139145241813E-4</v>
      </c>
      <c r="L5103" s="6">
        <f t="shared" si="1896"/>
        <v>5.349803881262641E-4</v>
      </c>
      <c r="M5103" s="9">
        <f t="shared" si="1897"/>
        <v>-1</v>
      </c>
      <c r="N5103" s="9">
        <f t="shared" si="1898"/>
        <v>-1</v>
      </c>
      <c r="O5103" s="9">
        <f t="shared" si="1899"/>
        <v>-1</v>
      </c>
      <c r="P5103" s="9">
        <f t="shared" si="1900"/>
        <v>-1</v>
      </c>
      <c r="Q5103" s="10">
        <f t="shared" si="1901"/>
        <v>0.16796178035920536</v>
      </c>
      <c r="R5103" s="10">
        <f t="shared" ref="R5103:R5166" si="1904">IF(B5103&lt;&gt;"",$C$7/Q5103,"")</f>
        <v>0.47629883315663185</v>
      </c>
      <c r="S5103" s="10">
        <f>_xlfn.PERCENTILE.INC($R$1519:R5103,0.75)</f>
        <v>0.82198415927512802</v>
      </c>
      <c r="T5103" s="10">
        <f t="shared" ref="T5103:T5166" si="1905">MIN(S5103,$C$9)</f>
        <v>0.82198415927512802</v>
      </c>
      <c r="U5103" s="11">
        <f t="shared" si="1880"/>
        <v>0.47629883315663185</v>
      </c>
      <c r="V5103" s="10">
        <f t="shared" ref="V5103:V5166" si="1906">IF(B5103&lt;&gt;"",IF($E5103,P5102,V5102),"")</f>
        <v>-1</v>
      </c>
      <c r="W5103" s="10">
        <f t="shared" ref="W5103:W5166" si="1907">IF(B5103&lt;&gt;"",IF($E5103,U5102,W5102),"")</f>
        <v>0.46908821883468377</v>
      </c>
      <c r="X5103" s="10">
        <f t="shared" si="1881"/>
        <v>0.5953735414457898</v>
      </c>
      <c r="Y5103" s="10">
        <f>_xlfn.PERCENTILE.INC($X$1519:X5103,0.75)</f>
        <v>1.02748019909391</v>
      </c>
      <c r="Z5103" s="10">
        <f t="shared" si="1882"/>
        <v>1.02748019909391</v>
      </c>
      <c r="AA5103" s="10">
        <f t="shared" si="1883"/>
        <v>0.5953735414457898</v>
      </c>
      <c r="AB5103" s="10">
        <f t="shared" si="1884"/>
        <v>-0.46908821883468377</v>
      </c>
      <c r="AC5103" s="10">
        <f t="shared" si="1885"/>
        <v>-0.27928271409810329</v>
      </c>
      <c r="AD5103" s="13">
        <f t="shared" si="1886"/>
        <v>-469088.21883468376</v>
      </c>
      <c r="AE5103" s="13">
        <f t="shared" ref="AE5103:AE5166" si="1908">IF(B5103&lt;&gt;"",AC5103*$C$6,"")</f>
        <v>-279282.71409810329</v>
      </c>
      <c r="AF5103" s="13"/>
      <c r="AG5103" s="2">
        <f t="shared" si="1902"/>
        <v>42255</v>
      </c>
      <c r="AH5103" s="3">
        <f t="shared" ref="AH5103:AH5166" si="1909">IF(B5103&lt;&gt;"",AD5102*$F5103,"")</f>
        <v>159.82227907205905</v>
      </c>
      <c r="AI5103" s="3">
        <f t="shared" ref="AI5103:AI5166" si="1910">IF(B5103&lt;&gt;"",AE5102*$F5103,"")</f>
        <v>93.224842441680835</v>
      </c>
      <c r="AJ5103" s="3">
        <f t="shared" si="1887"/>
        <v>857428.63235188904</v>
      </c>
      <c r="AK5103" s="3">
        <f t="shared" si="1903"/>
        <v>650310.09399265354</v>
      </c>
    </row>
    <row r="5104" spans="2:37" x14ac:dyDescent="0.2">
      <c r="B5104" s="2">
        <v>42256</v>
      </c>
      <c r="C5104" s="1">
        <v>363.82</v>
      </c>
      <c r="D5104" s="1">
        <f t="shared" si="1888"/>
        <v>37</v>
      </c>
      <c r="E5104" s="1" t="b">
        <f t="shared" si="1889"/>
        <v>0</v>
      </c>
      <c r="F5104" s="6">
        <f t="shared" si="1890"/>
        <v>6.5569235025590977E-3</v>
      </c>
      <c r="G5104" s="8">
        <f t="shared" si="1891"/>
        <v>-2.7388889164754902E-3</v>
      </c>
      <c r="H5104" s="8">
        <f t="shared" si="1892"/>
        <v>-1.8530334504089183E-3</v>
      </c>
      <c r="I5104" s="8">
        <f t="shared" si="1893"/>
        <v>-1.6526440822093569E-3</v>
      </c>
      <c r="J5104" s="6">
        <f t="shared" si="1894"/>
        <v>1.1170488672701663E-3</v>
      </c>
      <c r="K5104" s="6">
        <f t="shared" si="1895"/>
        <v>7.6091636470543018E-4</v>
      </c>
      <c r="L5104" s="6">
        <f t="shared" si="1896"/>
        <v>5.3657833311771886E-4</v>
      </c>
      <c r="M5104" s="9">
        <f t="shared" si="1897"/>
        <v>-1</v>
      </c>
      <c r="N5104" s="9">
        <f t="shared" si="1898"/>
        <v>-1</v>
      </c>
      <c r="O5104" s="9">
        <f t="shared" si="1899"/>
        <v>-1</v>
      </c>
      <c r="P5104" s="9">
        <f t="shared" si="1900"/>
        <v>-1</v>
      </c>
      <c r="Q5104" s="10">
        <f t="shared" si="1901"/>
        <v>0.16816409448762956</v>
      </c>
      <c r="R5104" s="10">
        <f t="shared" si="1904"/>
        <v>0.47572580962510364</v>
      </c>
      <c r="S5104" s="10">
        <f>_xlfn.PERCENTILE.INC($R$1519:R5104,0.75)</f>
        <v>0.82195594171356845</v>
      </c>
      <c r="T5104" s="10">
        <f t="shared" si="1905"/>
        <v>0.82195594171356845</v>
      </c>
      <c r="U5104" s="11">
        <f t="shared" ref="U5104:U5167" si="1911">IF(B5104&lt;&gt;"",MIN(T5104,R5104),"")</f>
        <v>0.47572580962510364</v>
      </c>
      <c r="V5104" s="10">
        <f t="shared" si="1906"/>
        <v>-1</v>
      </c>
      <c r="W5104" s="10">
        <f t="shared" si="1907"/>
        <v>0.46908821883468377</v>
      </c>
      <c r="X5104" s="10">
        <f t="shared" ref="X5104:X5167" si="1912">$C$8/Q5104</f>
        <v>0.59465726203137959</v>
      </c>
      <c r="Y5104" s="10">
        <f>_xlfn.PERCENTILE.INC($X$1519:X5104,0.75)</f>
        <v>1.0274449271419606</v>
      </c>
      <c r="Z5104" s="10">
        <f t="shared" ref="Z5104:Z5167" si="1913">MIN($C$10,Y5104)</f>
        <v>1.0274449271419606</v>
      </c>
      <c r="AA5104" s="10">
        <f t="shared" ref="AA5104:AA5167" si="1914">IF(E5104,MIN(Z5104,X5104),AA5103)</f>
        <v>0.5953735414457898</v>
      </c>
      <c r="AB5104" s="10">
        <f t="shared" ref="AB5104:AB5167" si="1915">IF(B5104&lt;&gt;"",V5104*W5104,"")</f>
        <v>-0.46908821883468377</v>
      </c>
      <c r="AC5104" s="10">
        <f t="shared" ref="AC5104:AC5167" si="1916">IF(B5104&lt;&gt;"",V5104*W5104*AA5104,"")</f>
        <v>-0.27928271409810329</v>
      </c>
      <c r="AD5104" s="13">
        <f t="shared" ref="AD5104:AD5167" si="1917">IF(B5104&lt;&gt;"",AB5104*$C$6,"")</f>
        <v>-469088.21883468376</v>
      </c>
      <c r="AE5104" s="13">
        <f t="shared" si="1908"/>
        <v>-279282.71409810329</v>
      </c>
      <c r="AF5104" s="13"/>
      <c r="AG5104" s="2">
        <f t="shared" si="1902"/>
        <v>42256</v>
      </c>
      <c r="AH5104" s="3">
        <f t="shared" si="1909"/>
        <v>-3075.7755668507234</v>
      </c>
      <c r="AI5104" s="3">
        <f t="shared" si="1910"/>
        <v>-1831.2353919283464</v>
      </c>
      <c r="AJ5104" s="3">
        <f t="shared" ref="AJ5104:AJ5167" si="1918">AJ5103+AH5104</f>
        <v>854352.85678503837</v>
      </c>
      <c r="AK5104" s="3">
        <f t="shared" si="1903"/>
        <v>648478.85860072519</v>
      </c>
    </row>
    <row r="5105" spans="2:37" x14ac:dyDescent="0.2">
      <c r="B5105" s="2">
        <v>42257</v>
      </c>
      <c r="C5105" s="1">
        <v>356.05</v>
      </c>
      <c r="D5105" s="1">
        <f t="shared" si="1888"/>
        <v>37</v>
      </c>
      <c r="E5105" s="1" t="b">
        <f t="shared" si="1889"/>
        <v>0</v>
      </c>
      <c r="F5105" s="6">
        <f t="shared" si="1890"/>
        <v>-2.1356714858996151E-2</v>
      </c>
      <c r="G5105" s="8">
        <f t="shared" si="1891"/>
        <v>-3.2990321182664985E-3</v>
      </c>
      <c r="H5105" s="8">
        <f t="shared" si="1892"/>
        <v>-2.0687933284781854E-3</v>
      </c>
      <c r="I5105" s="8">
        <f t="shared" si="1893"/>
        <v>-1.7706220709024351E-3</v>
      </c>
      <c r="J5105" s="6">
        <f t="shared" si="1894"/>
        <v>1.1203964256841776E-3</v>
      </c>
      <c r="K5105" s="6">
        <f t="shared" si="1895"/>
        <v>7.625585238733891E-4</v>
      </c>
      <c r="L5105" s="6">
        <f t="shared" si="1896"/>
        <v>5.3846508221276721E-4</v>
      </c>
      <c r="M5105" s="9">
        <f t="shared" si="1897"/>
        <v>-1</v>
      </c>
      <c r="N5105" s="9">
        <f t="shared" si="1898"/>
        <v>-1</v>
      </c>
      <c r="O5105" s="9">
        <f t="shared" si="1899"/>
        <v>-1</v>
      </c>
      <c r="P5105" s="9">
        <f t="shared" si="1900"/>
        <v>-1</v>
      </c>
      <c r="Q5105" s="10">
        <f t="shared" si="1901"/>
        <v>0.1723614257663687</v>
      </c>
      <c r="R5105" s="10">
        <f t="shared" si="1904"/>
        <v>0.46414097379559777</v>
      </c>
      <c r="S5105" s="10">
        <f>_xlfn.PERCENTILE.INC($R$1519:R5105,0.75)</f>
        <v>0.82192772415200899</v>
      </c>
      <c r="T5105" s="10">
        <f t="shared" si="1905"/>
        <v>0.82192772415200899</v>
      </c>
      <c r="U5105" s="11">
        <f t="shared" si="1911"/>
        <v>0.46414097379559777</v>
      </c>
      <c r="V5105" s="10">
        <f t="shared" si="1906"/>
        <v>-1</v>
      </c>
      <c r="W5105" s="10">
        <f t="shared" si="1907"/>
        <v>0.46908821883468377</v>
      </c>
      <c r="X5105" s="10">
        <f t="shared" si="1912"/>
        <v>0.58017621724449719</v>
      </c>
      <c r="Y5105" s="10">
        <f>_xlfn.PERCENTILE.INC($X$1519:X5105,0.75)</f>
        <v>1.0274096551900112</v>
      </c>
      <c r="Z5105" s="10">
        <f t="shared" si="1913"/>
        <v>1.0274096551900112</v>
      </c>
      <c r="AA5105" s="10">
        <f t="shared" si="1914"/>
        <v>0.5953735414457898</v>
      </c>
      <c r="AB5105" s="10">
        <f t="shared" si="1915"/>
        <v>-0.46908821883468377</v>
      </c>
      <c r="AC5105" s="10">
        <f t="shared" si="1916"/>
        <v>-0.27928271409810329</v>
      </c>
      <c r="AD5105" s="13">
        <f t="shared" si="1917"/>
        <v>-469088.21883468376</v>
      </c>
      <c r="AE5105" s="13">
        <f t="shared" si="1908"/>
        <v>-279282.71409810329</v>
      </c>
      <c r="AF5105" s="13"/>
      <c r="AG5105" s="2">
        <f t="shared" si="1902"/>
        <v>42257</v>
      </c>
      <c r="AH5105" s="3">
        <f t="shared" si="1909"/>
        <v>10018.183333366729</v>
      </c>
      <c r="AI5105" s="3">
        <f t="shared" si="1910"/>
        <v>5964.5612900397364</v>
      </c>
      <c r="AJ5105" s="3">
        <f t="shared" si="1918"/>
        <v>864371.04011840513</v>
      </c>
      <c r="AK5105" s="3">
        <f t="shared" si="1903"/>
        <v>654443.41989076487</v>
      </c>
    </row>
    <row r="5106" spans="2:37" x14ac:dyDescent="0.2">
      <c r="B5106" s="2">
        <v>42258</v>
      </c>
      <c r="C5106" s="1">
        <v>354.28</v>
      </c>
      <c r="D5106" s="1">
        <f t="shared" si="1888"/>
        <v>37</v>
      </c>
      <c r="E5106" s="1" t="b">
        <f t="shared" si="1889"/>
        <v>0</v>
      </c>
      <c r="F5106" s="6">
        <f t="shared" si="1890"/>
        <v>-4.9712119084399653E-3</v>
      </c>
      <c r="G5106" s="8">
        <f t="shared" si="1891"/>
        <v>-3.4377785025325753E-3</v>
      </c>
      <c r="H5106" s="8">
        <f t="shared" si="1892"/>
        <v>-2.0708397248628877E-3</v>
      </c>
      <c r="I5106" s="8">
        <f t="shared" si="1893"/>
        <v>-1.7935069055228399E-3</v>
      </c>
      <c r="J5106" s="6">
        <f t="shared" si="1894"/>
        <v>1.1239092131611556E-3</v>
      </c>
      <c r="K5106" s="6">
        <f t="shared" si="1895"/>
        <v>7.6412721054908161E-4</v>
      </c>
      <c r="L5106" s="6">
        <f t="shared" si="1896"/>
        <v>5.4042949555698242E-4</v>
      </c>
      <c r="M5106" s="9">
        <f t="shared" si="1897"/>
        <v>-1</v>
      </c>
      <c r="N5106" s="9">
        <f t="shared" si="1898"/>
        <v>-1</v>
      </c>
      <c r="O5106" s="9">
        <f t="shared" si="1899"/>
        <v>-1</v>
      </c>
      <c r="P5106" s="9">
        <f t="shared" si="1900"/>
        <v>-1</v>
      </c>
      <c r="Q5106" s="10">
        <f t="shared" si="1901"/>
        <v>0.17204050220510764</v>
      </c>
      <c r="R5106" s="10">
        <f t="shared" si="1904"/>
        <v>0.46500678023261965</v>
      </c>
      <c r="S5106" s="10">
        <f>_xlfn.PERCENTILE.INC($R$1519:R5106,0.75)</f>
        <v>0.82189950659044952</v>
      </c>
      <c r="T5106" s="10">
        <f t="shared" si="1905"/>
        <v>0.82189950659044952</v>
      </c>
      <c r="U5106" s="11">
        <f t="shared" si="1911"/>
        <v>0.46500678023261965</v>
      </c>
      <c r="V5106" s="10">
        <f t="shared" si="1906"/>
        <v>-1</v>
      </c>
      <c r="W5106" s="10">
        <f t="shared" si="1907"/>
        <v>0.46908821883468377</v>
      </c>
      <c r="X5106" s="10">
        <f t="shared" si="1912"/>
        <v>0.58125847529077457</v>
      </c>
      <c r="Y5106" s="10">
        <f>_xlfn.PERCENTILE.INC($X$1519:X5106,0.75)</f>
        <v>1.027374383238062</v>
      </c>
      <c r="Z5106" s="10">
        <f t="shared" si="1913"/>
        <v>1.027374383238062</v>
      </c>
      <c r="AA5106" s="10">
        <f t="shared" si="1914"/>
        <v>0.5953735414457898</v>
      </c>
      <c r="AB5106" s="10">
        <f t="shared" si="1915"/>
        <v>-0.46908821883468377</v>
      </c>
      <c r="AC5106" s="10">
        <f t="shared" si="1916"/>
        <v>-0.27928271409810329</v>
      </c>
      <c r="AD5106" s="13">
        <f t="shared" si="1917"/>
        <v>-469088.21883468376</v>
      </c>
      <c r="AE5106" s="13">
        <f t="shared" si="1908"/>
        <v>-279282.71409810329</v>
      </c>
      <c r="AF5106" s="13"/>
      <c r="AG5106" s="2">
        <f t="shared" si="1902"/>
        <v>42258</v>
      </c>
      <c r="AH5106" s="3">
        <f t="shared" si="1909"/>
        <v>2331.9369395798722</v>
      </c>
      <c r="AI5106" s="3">
        <f t="shared" si="1910"/>
        <v>1388.3735541459253</v>
      </c>
      <c r="AJ5106" s="3">
        <f t="shared" si="1918"/>
        <v>866702.97705798503</v>
      </c>
      <c r="AK5106" s="3">
        <f t="shared" si="1903"/>
        <v>655831.79344491079</v>
      </c>
    </row>
    <row r="5107" spans="2:37" x14ac:dyDescent="0.2">
      <c r="B5107" s="2">
        <v>42261</v>
      </c>
      <c r="C5107" s="1">
        <v>356.44</v>
      </c>
      <c r="D5107" s="1">
        <f t="shared" si="1888"/>
        <v>38</v>
      </c>
      <c r="E5107" s="1" t="b">
        <f t="shared" si="1889"/>
        <v>1</v>
      </c>
      <c r="F5107" s="6">
        <f t="shared" si="1890"/>
        <v>6.0968725302021909E-3</v>
      </c>
      <c r="G5107" s="8">
        <f t="shared" si="1891"/>
        <v>-3.2859112124552386E-3</v>
      </c>
      <c r="H5107" s="8">
        <f t="shared" si="1892"/>
        <v>-1.8604764864578634E-3</v>
      </c>
      <c r="I5107" s="8">
        <f t="shared" si="1893"/>
        <v>-1.7220529494770887E-3</v>
      </c>
      <c r="J5107" s="6">
        <f t="shared" si="1894"/>
        <v>1.1270570197064395E-3</v>
      </c>
      <c r="K5107" s="6">
        <f t="shared" si="1895"/>
        <v>7.6533225838703754E-4</v>
      </c>
      <c r="L5107" s="6">
        <f t="shared" si="1896"/>
        <v>5.422235979812949E-4</v>
      </c>
      <c r="M5107" s="9">
        <f t="shared" si="1897"/>
        <v>-1</v>
      </c>
      <c r="N5107" s="9">
        <f t="shared" si="1898"/>
        <v>-1</v>
      </c>
      <c r="O5107" s="9">
        <f t="shared" si="1899"/>
        <v>-1</v>
      </c>
      <c r="P5107" s="9">
        <f t="shared" si="1900"/>
        <v>-1</v>
      </c>
      <c r="Q5107" s="10">
        <f t="shared" si="1901"/>
        <v>0.16908275655250951</v>
      </c>
      <c r="R5107" s="10">
        <f t="shared" si="1904"/>
        <v>0.4731410915645653</v>
      </c>
      <c r="S5107" s="10">
        <f>_xlfn.PERCENTILE.INC($R$1519:R5107,0.75)</f>
        <v>0.82187128902888995</v>
      </c>
      <c r="T5107" s="10">
        <f t="shared" si="1905"/>
        <v>0.82187128902888995</v>
      </c>
      <c r="U5107" s="11">
        <f t="shared" si="1911"/>
        <v>0.4731410915645653</v>
      </c>
      <c r="V5107" s="10">
        <f t="shared" si="1906"/>
        <v>-1</v>
      </c>
      <c r="W5107" s="10">
        <f t="shared" si="1907"/>
        <v>0.46500678023261965</v>
      </c>
      <c r="X5107" s="10">
        <f t="shared" si="1912"/>
        <v>0.59142636445570662</v>
      </c>
      <c r="Y5107" s="10">
        <f>_xlfn.PERCENTILE.INC($X$1519:X5107,0.75)</f>
        <v>1.0273391112861125</v>
      </c>
      <c r="Z5107" s="10">
        <f t="shared" si="1913"/>
        <v>1.0273391112861125</v>
      </c>
      <c r="AA5107" s="10">
        <f t="shared" si="1914"/>
        <v>0.59142636445570662</v>
      </c>
      <c r="AB5107" s="10">
        <f t="shared" si="1915"/>
        <v>-0.46500678023261965</v>
      </c>
      <c r="AC5107" s="10">
        <f t="shared" si="1916"/>
        <v>-0.27501726948023197</v>
      </c>
      <c r="AD5107" s="13">
        <f t="shared" si="1917"/>
        <v>-465006.78023261967</v>
      </c>
      <c r="AE5107" s="13">
        <f t="shared" si="1908"/>
        <v>-275017.26948023197</v>
      </c>
      <c r="AF5107" s="13"/>
      <c r="AG5107" s="2">
        <f t="shared" si="1902"/>
        <v>42261</v>
      </c>
      <c r="AH5107" s="3">
        <f t="shared" si="1909"/>
        <v>-2859.9710756546574</v>
      </c>
      <c r="AI5107" s="3">
        <f t="shared" si="1910"/>
        <v>-1702.7511077450381</v>
      </c>
      <c r="AJ5107" s="3">
        <f t="shared" si="1918"/>
        <v>863843.00598233042</v>
      </c>
      <c r="AK5107" s="3">
        <f t="shared" si="1903"/>
        <v>654129.0423371658</v>
      </c>
    </row>
    <row r="5108" spans="2:37" x14ac:dyDescent="0.2">
      <c r="B5108" s="2">
        <v>42262</v>
      </c>
      <c r="C5108" s="1">
        <v>357.2</v>
      </c>
      <c r="D5108" s="1">
        <f t="shared" si="1888"/>
        <v>38</v>
      </c>
      <c r="E5108" s="1" t="b">
        <f t="shared" si="1889"/>
        <v>0</v>
      </c>
      <c r="F5108" s="6">
        <f t="shared" si="1890"/>
        <v>2.132196162046851E-3</v>
      </c>
      <c r="G5108" s="8">
        <f t="shared" si="1891"/>
        <v>-3.0202213754990412E-3</v>
      </c>
      <c r="H5108" s="8">
        <f t="shared" si="1892"/>
        <v>-1.8162126151201612E-3</v>
      </c>
      <c r="I5108" s="8">
        <f t="shared" si="1893"/>
        <v>-1.6828391342545612E-3</v>
      </c>
      <c r="J5108" s="6">
        <f t="shared" si="1894"/>
        <v>1.1295892975542339E-3</v>
      </c>
      <c r="K5108" s="6">
        <f t="shared" si="1895"/>
        <v>7.664940878790744E-4</v>
      </c>
      <c r="L5108" s="6">
        <f t="shared" si="1896"/>
        <v>5.4394607946656756E-4</v>
      </c>
      <c r="M5108" s="9">
        <f t="shared" si="1897"/>
        <v>-1</v>
      </c>
      <c r="N5108" s="9">
        <f t="shared" si="1898"/>
        <v>-1</v>
      </c>
      <c r="O5108" s="9">
        <f t="shared" si="1899"/>
        <v>-1</v>
      </c>
      <c r="P5108" s="9">
        <f t="shared" si="1900"/>
        <v>-1</v>
      </c>
      <c r="Q5108" s="10">
        <f t="shared" si="1901"/>
        <v>0.1693005143830992</v>
      </c>
      <c r="R5108" s="10">
        <f t="shared" si="1904"/>
        <v>0.4725325276860835</v>
      </c>
      <c r="S5108" s="10">
        <f>_xlfn.PERCENTILE.INC($R$1519:R5108,0.75)</f>
        <v>0.82174036255822291</v>
      </c>
      <c r="T5108" s="10">
        <f t="shared" si="1905"/>
        <v>0.82174036255822291</v>
      </c>
      <c r="U5108" s="11">
        <f t="shared" si="1911"/>
        <v>0.4725325276860835</v>
      </c>
      <c r="V5108" s="10">
        <f t="shared" si="1906"/>
        <v>-1</v>
      </c>
      <c r="W5108" s="10">
        <f t="shared" si="1907"/>
        <v>0.46500678023261965</v>
      </c>
      <c r="X5108" s="10">
        <f t="shared" si="1912"/>
        <v>0.59066565960760442</v>
      </c>
      <c r="Y5108" s="10">
        <f>_xlfn.PERCENTILE.INC($X$1519:X5108,0.75)</f>
        <v>1.0271754531977788</v>
      </c>
      <c r="Z5108" s="10">
        <f t="shared" si="1913"/>
        <v>1.0271754531977788</v>
      </c>
      <c r="AA5108" s="10">
        <f t="shared" si="1914"/>
        <v>0.59142636445570662</v>
      </c>
      <c r="AB5108" s="10">
        <f t="shared" si="1915"/>
        <v>-0.46500678023261965</v>
      </c>
      <c r="AC5108" s="10">
        <f t="shared" si="1916"/>
        <v>-0.27501726948023197</v>
      </c>
      <c r="AD5108" s="13">
        <f t="shared" si="1917"/>
        <v>-465006.78023261967</v>
      </c>
      <c r="AE5108" s="13">
        <f t="shared" si="1908"/>
        <v>-275017.26948023197</v>
      </c>
      <c r="AF5108" s="13"/>
      <c r="AG5108" s="2">
        <f t="shared" si="1902"/>
        <v>42262</v>
      </c>
      <c r="AH5108" s="3">
        <f t="shared" si="1909"/>
        <v>-991.48567213775516</v>
      </c>
      <c r="AI5108" s="3">
        <f t="shared" si="1910"/>
        <v>-586.39076648235516</v>
      </c>
      <c r="AJ5108" s="3">
        <f t="shared" si="1918"/>
        <v>862851.52031019272</v>
      </c>
      <c r="AK5108" s="3">
        <f t="shared" si="1903"/>
        <v>653542.65157068346</v>
      </c>
    </row>
    <row r="5109" spans="2:37" x14ac:dyDescent="0.2">
      <c r="B5109" s="2">
        <v>42263</v>
      </c>
      <c r="C5109" s="1">
        <v>360.04</v>
      </c>
      <c r="D5109" s="1">
        <f t="shared" si="1888"/>
        <v>38</v>
      </c>
      <c r="E5109" s="1" t="b">
        <f t="shared" si="1889"/>
        <v>0</v>
      </c>
      <c r="F5109" s="6">
        <f t="shared" si="1890"/>
        <v>7.9507278835386774E-3</v>
      </c>
      <c r="G5109" s="8">
        <f t="shared" si="1891"/>
        <v>-2.8896885295866229E-3</v>
      </c>
      <c r="H5109" s="8">
        <f t="shared" si="1892"/>
        <v>-1.6213006654969312E-3</v>
      </c>
      <c r="I5109" s="8">
        <f t="shared" si="1893"/>
        <v>-1.6332189423568654E-3</v>
      </c>
      <c r="J5109" s="6">
        <f t="shared" si="1894"/>
        <v>1.1320290945838879E-3</v>
      </c>
      <c r="K5109" s="6">
        <f t="shared" si="1895"/>
        <v>7.6732333853520387E-4</v>
      </c>
      <c r="L5109" s="6">
        <f t="shared" si="1896"/>
        <v>5.4554151584890881E-4</v>
      </c>
      <c r="M5109" s="9">
        <f t="shared" si="1897"/>
        <v>-1</v>
      </c>
      <c r="N5109" s="9">
        <f t="shared" si="1898"/>
        <v>-1</v>
      </c>
      <c r="O5109" s="9">
        <f t="shared" si="1899"/>
        <v>-1</v>
      </c>
      <c r="P5109" s="9">
        <f t="shared" si="1900"/>
        <v>-1</v>
      </c>
      <c r="Q5109" s="10">
        <f t="shared" si="1901"/>
        <v>0.17046123454545953</v>
      </c>
      <c r="R5109" s="10">
        <f t="shared" si="1904"/>
        <v>0.46931491616450288</v>
      </c>
      <c r="S5109" s="10">
        <f>_xlfn.PERCENTILE.INC($R$1519:R5109,0.75)</f>
        <v>0.82160943608755588</v>
      </c>
      <c r="T5109" s="10">
        <f t="shared" si="1905"/>
        <v>0.82160943608755588</v>
      </c>
      <c r="U5109" s="11">
        <f t="shared" si="1911"/>
        <v>0.46931491616450288</v>
      </c>
      <c r="V5109" s="10">
        <f t="shared" si="1906"/>
        <v>-1</v>
      </c>
      <c r="W5109" s="10">
        <f t="shared" si="1907"/>
        <v>0.46500678023261965</v>
      </c>
      <c r="X5109" s="10">
        <f t="shared" si="1912"/>
        <v>0.58664364520562862</v>
      </c>
      <c r="Y5109" s="10">
        <f>_xlfn.PERCENTILE.INC($X$1519:X5109,0.75)</f>
        <v>1.0270117951094448</v>
      </c>
      <c r="Z5109" s="10">
        <f t="shared" si="1913"/>
        <v>1.0270117951094448</v>
      </c>
      <c r="AA5109" s="10">
        <f t="shared" si="1914"/>
        <v>0.59142636445570662</v>
      </c>
      <c r="AB5109" s="10">
        <f t="shared" si="1915"/>
        <v>-0.46500678023261965</v>
      </c>
      <c r="AC5109" s="10">
        <f t="shared" si="1916"/>
        <v>-0.27501726948023197</v>
      </c>
      <c r="AD5109" s="13">
        <f t="shared" si="1917"/>
        <v>-465006.78023261967</v>
      </c>
      <c r="AE5109" s="13">
        <f t="shared" si="1908"/>
        <v>-275017.26948023197</v>
      </c>
      <c r="AF5109" s="13"/>
      <c r="AG5109" s="2">
        <f t="shared" si="1902"/>
        <v>42263</v>
      </c>
      <c r="AH5109" s="3">
        <f t="shared" si="1909"/>
        <v>-3697.1423736300312</v>
      </c>
      <c r="AI5109" s="3">
        <f t="shared" si="1910"/>
        <v>-2186.5874729111511</v>
      </c>
      <c r="AJ5109" s="3">
        <f t="shared" si="1918"/>
        <v>859154.37793656264</v>
      </c>
      <c r="AK5109" s="3">
        <f t="shared" si="1903"/>
        <v>651356.06409777235</v>
      </c>
    </row>
    <row r="5110" spans="2:37" x14ac:dyDescent="0.2">
      <c r="B5110" s="2">
        <v>42264</v>
      </c>
      <c r="C5110" s="1">
        <v>355.53</v>
      </c>
      <c r="D5110" s="1">
        <f t="shared" si="1888"/>
        <v>38</v>
      </c>
      <c r="E5110" s="1" t="b">
        <f t="shared" si="1889"/>
        <v>0</v>
      </c>
      <c r="F5110" s="6">
        <f t="shared" si="1890"/>
        <v>-1.2526385957115971E-2</v>
      </c>
      <c r="G5110" s="8">
        <f t="shared" si="1891"/>
        <v>-3.1936792160123591E-3</v>
      </c>
      <c r="H5110" s="8">
        <f t="shared" si="1892"/>
        <v>-1.6940146714472042E-3</v>
      </c>
      <c r="I5110" s="8">
        <f t="shared" si="1893"/>
        <v>-1.6650666075770629E-3</v>
      </c>
      <c r="J5110" s="6">
        <f t="shared" si="1894"/>
        <v>1.1351016092424702E-3</v>
      </c>
      <c r="K5110" s="6">
        <f t="shared" si="1895"/>
        <v>7.6833183472557677E-4</v>
      </c>
      <c r="L5110" s="6">
        <f t="shared" si="1896"/>
        <v>5.4720964081982515E-4</v>
      </c>
      <c r="M5110" s="9">
        <f t="shared" si="1897"/>
        <v>-1</v>
      </c>
      <c r="N5110" s="9">
        <f t="shared" si="1898"/>
        <v>-1</v>
      </c>
      <c r="O5110" s="9">
        <f t="shared" si="1899"/>
        <v>-1</v>
      </c>
      <c r="P5110" s="9">
        <f t="shared" si="1900"/>
        <v>-1</v>
      </c>
      <c r="Q5110" s="10">
        <f t="shared" si="1901"/>
        <v>0.17100010290678136</v>
      </c>
      <c r="R5110" s="10">
        <f t="shared" si="1904"/>
        <v>0.46783597576903818</v>
      </c>
      <c r="S5110" s="10">
        <f>_xlfn.PERCENTILE.INC($R$1519:R5110,0.75)</f>
        <v>0.82147850961688895</v>
      </c>
      <c r="T5110" s="10">
        <f t="shared" si="1905"/>
        <v>0.82147850961688895</v>
      </c>
      <c r="U5110" s="11">
        <f t="shared" si="1911"/>
        <v>0.46783597576903818</v>
      </c>
      <c r="V5110" s="10">
        <f t="shared" si="1906"/>
        <v>-1</v>
      </c>
      <c r="W5110" s="10">
        <f t="shared" si="1907"/>
        <v>0.46500678023261965</v>
      </c>
      <c r="X5110" s="10">
        <f t="shared" si="1912"/>
        <v>0.58479496971129774</v>
      </c>
      <c r="Y5110" s="10">
        <f>_xlfn.PERCENTILE.INC($X$1519:X5110,0.75)</f>
        <v>1.0268481370211111</v>
      </c>
      <c r="Z5110" s="10">
        <f t="shared" si="1913"/>
        <v>1.0268481370211111</v>
      </c>
      <c r="AA5110" s="10">
        <f t="shared" si="1914"/>
        <v>0.59142636445570662</v>
      </c>
      <c r="AB5110" s="10">
        <f t="shared" si="1915"/>
        <v>-0.46500678023261965</v>
      </c>
      <c r="AC5110" s="10">
        <f t="shared" si="1916"/>
        <v>-0.27501726948023197</v>
      </c>
      <c r="AD5110" s="13">
        <f t="shared" si="1917"/>
        <v>-465006.78023261967</v>
      </c>
      <c r="AE5110" s="13">
        <f t="shared" si="1908"/>
        <v>-275017.26948023197</v>
      </c>
      <c r="AF5110" s="13"/>
      <c r="AG5110" s="2">
        <f t="shared" si="1902"/>
        <v>42264</v>
      </c>
      <c r="AH5110" s="3">
        <f t="shared" si="1909"/>
        <v>5824.8544018695993</v>
      </c>
      <c r="AI5110" s="3">
        <f t="shared" si="1910"/>
        <v>3444.9724623815564</v>
      </c>
      <c r="AJ5110" s="3">
        <f t="shared" si="1918"/>
        <v>864979.23233843222</v>
      </c>
      <c r="AK5110" s="3">
        <f t="shared" si="1903"/>
        <v>654801.03656015394</v>
      </c>
    </row>
    <row r="5111" spans="2:37" x14ac:dyDescent="0.2">
      <c r="B5111" s="2">
        <v>42265</v>
      </c>
      <c r="C5111" s="1">
        <v>354.07</v>
      </c>
      <c r="D5111" s="1">
        <f t="shared" si="1888"/>
        <v>38</v>
      </c>
      <c r="E5111" s="1" t="b">
        <f t="shared" si="1889"/>
        <v>0</v>
      </c>
      <c r="F5111" s="6">
        <f t="shared" si="1890"/>
        <v>-4.1065451579331835E-3</v>
      </c>
      <c r="G5111" s="8">
        <f t="shared" si="1891"/>
        <v>-3.2321669029849588E-3</v>
      </c>
      <c r="H5111" s="8">
        <f t="shared" si="1892"/>
        <v>-1.6953718288428056E-3</v>
      </c>
      <c r="I5111" s="8">
        <f t="shared" si="1893"/>
        <v>-1.6714965672080828E-3</v>
      </c>
      <c r="J5111" s="6">
        <f t="shared" si="1894"/>
        <v>1.1382129667516828E-3</v>
      </c>
      <c r="K5111" s="6">
        <f t="shared" si="1895"/>
        <v>7.6928069679853305E-4</v>
      </c>
      <c r="L5111" s="6">
        <f t="shared" si="1896"/>
        <v>5.4884703781137218E-4</v>
      </c>
      <c r="M5111" s="9">
        <f t="shared" si="1897"/>
        <v>-1</v>
      </c>
      <c r="N5111" s="9">
        <f t="shared" si="1898"/>
        <v>-1</v>
      </c>
      <c r="O5111" s="9">
        <f t="shared" si="1899"/>
        <v>-1</v>
      </c>
      <c r="P5111" s="9">
        <f t="shared" si="1900"/>
        <v>-1</v>
      </c>
      <c r="Q5111" s="10">
        <f t="shared" si="1901"/>
        <v>0.17005242806517229</v>
      </c>
      <c r="R5111" s="10">
        <f t="shared" si="1904"/>
        <v>0.47044315044616797</v>
      </c>
      <c r="S5111" s="10">
        <f>_xlfn.PERCENTILE.INC($R$1519:R5111,0.75)</f>
        <v>0.82134758314622192</v>
      </c>
      <c r="T5111" s="10">
        <f t="shared" si="1905"/>
        <v>0.82134758314622192</v>
      </c>
      <c r="U5111" s="11">
        <f t="shared" si="1911"/>
        <v>0.47044315044616797</v>
      </c>
      <c r="V5111" s="10">
        <f t="shared" si="1906"/>
        <v>-1</v>
      </c>
      <c r="W5111" s="10">
        <f t="shared" si="1907"/>
        <v>0.46500678023261965</v>
      </c>
      <c r="X5111" s="10">
        <f t="shared" si="1912"/>
        <v>0.58805393805771</v>
      </c>
      <c r="Y5111" s="10">
        <f>_xlfn.PERCENTILE.INC($X$1519:X5111,0.75)</f>
        <v>1.0266844789327774</v>
      </c>
      <c r="Z5111" s="10">
        <f t="shared" si="1913"/>
        <v>1.0266844789327774</v>
      </c>
      <c r="AA5111" s="10">
        <f t="shared" si="1914"/>
        <v>0.59142636445570662</v>
      </c>
      <c r="AB5111" s="10">
        <f t="shared" si="1915"/>
        <v>-0.46500678023261965</v>
      </c>
      <c r="AC5111" s="10">
        <f t="shared" si="1916"/>
        <v>-0.27501726948023197</v>
      </c>
      <c r="AD5111" s="13">
        <f t="shared" si="1917"/>
        <v>-465006.78023261967</v>
      </c>
      <c r="AE5111" s="13">
        <f t="shared" si="1908"/>
        <v>-275017.26948023197</v>
      </c>
      <c r="AF5111" s="13"/>
      <c r="AG5111" s="2">
        <f t="shared" si="1902"/>
        <v>42265</v>
      </c>
      <c r="AH5111" s="3">
        <f t="shared" si="1909"/>
        <v>1909.5713417703644</v>
      </c>
      <c r="AI5111" s="3">
        <f t="shared" si="1910"/>
        <v>1129.370836332052</v>
      </c>
      <c r="AJ5111" s="3">
        <f t="shared" si="1918"/>
        <v>866888.80368020257</v>
      </c>
      <c r="AK5111" s="3">
        <f t="shared" si="1903"/>
        <v>655930.40739648603</v>
      </c>
    </row>
    <row r="5112" spans="2:37" x14ac:dyDescent="0.2">
      <c r="B5112" s="2">
        <v>42268</v>
      </c>
      <c r="C5112" s="1">
        <v>346.84</v>
      </c>
      <c r="D5112" s="1">
        <f t="shared" si="1888"/>
        <v>39</v>
      </c>
      <c r="E5112" s="1" t="b">
        <f t="shared" si="1889"/>
        <v>1</v>
      </c>
      <c r="F5112" s="6">
        <f t="shared" si="1890"/>
        <v>-2.0419691021549502E-2</v>
      </c>
      <c r="G5112" s="8">
        <f t="shared" si="1891"/>
        <v>-3.6892623964317819E-3</v>
      </c>
      <c r="H5112" s="8">
        <f t="shared" si="1892"/>
        <v>-1.9820914547933012E-3</v>
      </c>
      <c r="I5112" s="8">
        <f t="shared" si="1893"/>
        <v>-1.801766336521743E-3</v>
      </c>
      <c r="J5112" s="6">
        <f t="shared" si="1894"/>
        <v>1.1422620551806465E-3</v>
      </c>
      <c r="K5112" s="6">
        <f t="shared" si="1895"/>
        <v>7.7057123265242516E-4</v>
      </c>
      <c r="L5112" s="6">
        <f t="shared" si="1896"/>
        <v>5.5073294731454328E-4</v>
      </c>
      <c r="M5112" s="9">
        <f t="shared" si="1897"/>
        <v>-1</v>
      </c>
      <c r="N5112" s="9">
        <f t="shared" si="1898"/>
        <v>-1</v>
      </c>
      <c r="O5112" s="9">
        <f t="shared" si="1899"/>
        <v>-1</v>
      </c>
      <c r="P5112" s="9">
        <f t="shared" si="1900"/>
        <v>-1</v>
      </c>
      <c r="Q5112" s="10">
        <f t="shared" si="1901"/>
        <v>0.17313631445582478</v>
      </c>
      <c r="R5112" s="10">
        <f t="shared" si="1904"/>
        <v>0.46206366498815454</v>
      </c>
      <c r="S5112" s="10">
        <f>_xlfn.PERCENTILE.INC($R$1519:R5112,0.75)</f>
        <v>0.82117356446535394</v>
      </c>
      <c r="T5112" s="10">
        <f t="shared" si="1905"/>
        <v>0.82117356446535394</v>
      </c>
      <c r="U5112" s="11">
        <f t="shared" si="1911"/>
        <v>0.46206366498815454</v>
      </c>
      <c r="V5112" s="10">
        <f t="shared" si="1906"/>
        <v>-1</v>
      </c>
      <c r="W5112" s="10">
        <f t="shared" si="1907"/>
        <v>0.47044315044616797</v>
      </c>
      <c r="X5112" s="10">
        <f t="shared" si="1912"/>
        <v>0.57757958123519326</v>
      </c>
      <c r="Y5112" s="10">
        <f>_xlfn.PERCENTILE.INC($X$1519:X5112,0.75)</f>
        <v>1.0264669555816923</v>
      </c>
      <c r="Z5112" s="10">
        <f t="shared" si="1913"/>
        <v>1.0264669555816923</v>
      </c>
      <c r="AA5112" s="10">
        <f t="shared" si="1914"/>
        <v>0.57757958123519326</v>
      </c>
      <c r="AB5112" s="10">
        <f t="shared" si="1915"/>
        <v>-0.47044315044616797</v>
      </c>
      <c r="AC5112" s="10">
        <f t="shared" si="1916"/>
        <v>-0.27171835782966269</v>
      </c>
      <c r="AD5112" s="13">
        <f t="shared" si="1917"/>
        <v>-470443.15044616797</v>
      </c>
      <c r="AE5112" s="13">
        <f t="shared" si="1908"/>
        <v>-271718.35782966268</v>
      </c>
      <c r="AF5112" s="13"/>
      <c r="AG5112" s="2">
        <f t="shared" si="1902"/>
        <v>42268</v>
      </c>
      <c r="AH5112" s="3">
        <f t="shared" si="1909"/>
        <v>9495.2947752756663</v>
      </c>
      <c r="AI5112" s="3">
        <f t="shared" si="1910"/>
        <v>5615.767668376553</v>
      </c>
      <c r="AJ5112" s="3">
        <f t="shared" si="1918"/>
        <v>876384.0984554782</v>
      </c>
      <c r="AK5112" s="3">
        <f t="shared" si="1903"/>
        <v>661546.17506486259</v>
      </c>
    </row>
    <row r="5113" spans="2:37" x14ac:dyDescent="0.2">
      <c r="B5113" s="2">
        <v>42269</v>
      </c>
      <c r="C5113" s="1">
        <v>341.34</v>
      </c>
      <c r="D5113" s="1">
        <f t="shared" si="1888"/>
        <v>39</v>
      </c>
      <c r="E5113" s="1" t="b">
        <f t="shared" si="1889"/>
        <v>0</v>
      </c>
      <c r="F5113" s="6">
        <f t="shared" si="1890"/>
        <v>-1.5857455887440919E-2</v>
      </c>
      <c r="G5113" s="8">
        <f t="shared" si="1891"/>
        <v>-4.1403371234318108E-3</v>
      </c>
      <c r="H5113" s="8">
        <f t="shared" si="1892"/>
        <v>-2.1080320756665574E-3</v>
      </c>
      <c r="I5113" s="8">
        <f t="shared" si="1893"/>
        <v>-1.8899685989810537E-3</v>
      </c>
      <c r="J5113" s="6">
        <f t="shared" si="1894"/>
        <v>1.1474218114261167E-3</v>
      </c>
      <c r="K5113" s="6">
        <f t="shared" si="1895"/>
        <v>7.7214941497690806E-4</v>
      </c>
      <c r="L5113" s="6">
        <f t="shared" si="1896"/>
        <v>5.5286506543399496E-4</v>
      </c>
      <c r="M5113" s="9">
        <f t="shared" si="1897"/>
        <v>-1</v>
      </c>
      <c r="N5113" s="9">
        <f t="shared" si="1898"/>
        <v>-1</v>
      </c>
      <c r="O5113" s="9">
        <f t="shared" si="1899"/>
        <v>-1</v>
      </c>
      <c r="P5113" s="9">
        <f t="shared" si="1900"/>
        <v>-1</v>
      </c>
      <c r="Q5113" s="10">
        <f t="shared" si="1901"/>
        <v>0.17492302026269477</v>
      </c>
      <c r="R5113" s="10">
        <f t="shared" si="1904"/>
        <v>0.45734403556409053</v>
      </c>
      <c r="S5113" s="10">
        <f>_xlfn.PERCENTILE.INC($R$1519:R5113,0.75)</f>
        <v>0.82099954578448586</v>
      </c>
      <c r="T5113" s="10">
        <f t="shared" si="1905"/>
        <v>0.82099954578448586</v>
      </c>
      <c r="U5113" s="11">
        <f t="shared" si="1911"/>
        <v>0.45734403556409053</v>
      </c>
      <c r="V5113" s="10">
        <f t="shared" si="1906"/>
        <v>-1</v>
      </c>
      <c r="W5113" s="10">
        <f t="shared" si="1907"/>
        <v>0.47044315044616797</v>
      </c>
      <c r="X5113" s="10">
        <f t="shared" si="1912"/>
        <v>0.57168004445511311</v>
      </c>
      <c r="Y5113" s="10">
        <f>_xlfn.PERCENTILE.INC($X$1519:X5113,0.75)</f>
        <v>1.0262494322306073</v>
      </c>
      <c r="Z5113" s="10">
        <f t="shared" si="1913"/>
        <v>1.0262494322306073</v>
      </c>
      <c r="AA5113" s="10">
        <f t="shared" si="1914"/>
        <v>0.57757958123519326</v>
      </c>
      <c r="AB5113" s="10">
        <f t="shared" si="1915"/>
        <v>-0.47044315044616797</v>
      </c>
      <c r="AC5113" s="10">
        <f t="shared" si="1916"/>
        <v>-0.27171835782966269</v>
      </c>
      <c r="AD5113" s="13">
        <f t="shared" si="1917"/>
        <v>-470443.15044616797</v>
      </c>
      <c r="AE5113" s="13">
        <f t="shared" si="1908"/>
        <v>-271718.35782966268</v>
      </c>
      <c r="AF5113" s="13"/>
      <c r="AG5113" s="2">
        <f t="shared" si="1902"/>
        <v>42269</v>
      </c>
      <c r="AH5113" s="3">
        <f t="shared" si="1909"/>
        <v>7460.0315057488406</v>
      </c>
      <c r="AI5113" s="3">
        <f t="shared" si="1910"/>
        <v>4308.7618730917629</v>
      </c>
      <c r="AJ5113" s="3">
        <f t="shared" si="1918"/>
        <v>883844.12996122707</v>
      </c>
      <c r="AK5113" s="3">
        <f t="shared" si="1903"/>
        <v>665854.93693795439</v>
      </c>
    </row>
    <row r="5114" spans="2:37" x14ac:dyDescent="0.2">
      <c r="B5114" s="2">
        <v>42270</v>
      </c>
      <c r="C5114" s="1">
        <v>335.22</v>
      </c>
      <c r="D5114" s="1">
        <f t="shared" si="1888"/>
        <v>39</v>
      </c>
      <c r="E5114" s="1" t="b">
        <f t="shared" si="1889"/>
        <v>0</v>
      </c>
      <c r="F5114" s="6">
        <f t="shared" si="1890"/>
        <v>-1.7929337317630356E-2</v>
      </c>
      <c r="G5114" s="8">
        <f t="shared" si="1891"/>
        <v>-4.4457741447804042E-3</v>
      </c>
      <c r="H5114" s="8">
        <f t="shared" si="1892"/>
        <v>-2.1274473592031761E-3</v>
      </c>
      <c r="I5114" s="8">
        <f t="shared" si="1893"/>
        <v>-1.9716817534171653E-3</v>
      </c>
      <c r="J5114" s="6">
        <f t="shared" si="1894"/>
        <v>1.1534646194957263E-3</v>
      </c>
      <c r="K5114" s="6">
        <f t="shared" si="1895"/>
        <v>7.7383767620324616E-4</v>
      </c>
      <c r="L5114" s="6">
        <f t="shared" si="1896"/>
        <v>5.5523075169403046E-4</v>
      </c>
      <c r="M5114" s="9">
        <f t="shared" si="1897"/>
        <v>-1</v>
      </c>
      <c r="N5114" s="9">
        <f t="shared" si="1898"/>
        <v>-1</v>
      </c>
      <c r="O5114" s="9">
        <f t="shared" si="1899"/>
        <v>-1</v>
      </c>
      <c r="P5114" s="9">
        <f t="shared" si="1900"/>
        <v>-1</v>
      </c>
      <c r="Q5114" s="10">
        <f t="shared" si="1901"/>
        <v>0.17723828986963289</v>
      </c>
      <c r="R5114" s="10">
        <f t="shared" si="1904"/>
        <v>0.45136973539320296</v>
      </c>
      <c r="S5114" s="10">
        <f>_xlfn.PERCENTILE.INC($R$1519:R5114,0.75)</f>
        <v>0.82082552710361789</v>
      </c>
      <c r="T5114" s="10">
        <f t="shared" si="1905"/>
        <v>0.82082552710361789</v>
      </c>
      <c r="U5114" s="11">
        <f t="shared" si="1911"/>
        <v>0.45136973539320296</v>
      </c>
      <c r="V5114" s="10">
        <f t="shared" si="1906"/>
        <v>-1</v>
      </c>
      <c r="W5114" s="10">
        <f t="shared" si="1907"/>
        <v>0.47044315044616797</v>
      </c>
      <c r="X5114" s="10">
        <f t="shared" si="1912"/>
        <v>0.56421216924150375</v>
      </c>
      <c r="Y5114" s="10">
        <f>_xlfn.PERCENTILE.INC($X$1519:X5114,0.75)</f>
        <v>1.0260319088795224</v>
      </c>
      <c r="Z5114" s="10">
        <f t="shared" si="1913"/>
        <v>1.0260319088795224</v>
      </c>
      <c r="AA5114" s="10">
        <f t="shared" si="1914"/>
        <v>0.57757958123519326</v>
      </c>
      <c r="AB5114" s="10">
        <f t="shared" si="1915"/>
        <v>-0.47044315044616797</v>
      </c>
      <c r="AC5114" s="10">
        <f t="shared" si="1916"/>
        <v>-0.27171835782966269</v>
      </c>
      <c r="AD5114" s="13">
        <f t="shared" si="1917"/>
        <v>-470443.15044616797</v>
      </c>
      <c r="AE5114" s="13">
        <f t="shared" si="1908"/>
        <v>-271718.35782966268</v>
      </c>
      <c r="AF5114" s="13"/>
      <c r="AG5114" s="2">
        <f t="shared" si="1902"/>
        <v>42270</v>
      </c>
      <c r="AH5114" s="3">
        <f t="shared" si="1909"/>
        <v>8434.7339331180719</v>
      </c>
      <c r="AI5114" s="3">
        <f t="shared" si="1910"/>
        <v>4871.7300929206094</v>
      </c>
      <c r="AJ5114" s="3">
        <f t="shared" si="1918"/>
        <v>892278.86389434512</v>
      </c>
      <c r="AK5114" s="3">
        <f t="shared" si="1903"/>
        <v>670726.66703087499</v>
      </c>
    </row>
    <row r="5115" spans="2:37" x14ac:dyDescent="0.2">
      <c r="B5115" s="2">
        <v>42271</v>
      </c>
      <c r="C5115" s="1">
        <v>329.15</v>
      </c>
      <c r="D5115" s="1">
        <f t="shared" si="1888"/>
        <v>39</v>
      </c>
      <c r="E5115" s="1" t="b">
        <f t="shared" si="1889"/>
        <v>0</v>
      </c>
      <c r="F5115" s="6">
        <f t="shared" si="1890"/>
        <v>-1.810751148499512E-2</v>
      </c>
      <c r="G5115" s="8">
        <f t="shared" si="1891"/>
        <v>-4.8302198390086917E-3</v>
      </c>
      <c r="H5115" s="8">
        <f t="shared" si="1892"/>
        <v>-2.3846934526379811E-3</v>
      </c>
      <c r="I5115" s="8">
        <f t="shared" si="1893"/>
        <v>-2.0785207487504036E-3</v>
      </c>
      <c r="J5115" s="6">
        <f t="shared" si="1894"/>
        <v>1.1606818579488057E-3</v>
      </c>
      <c r="K5115" s="6">
        <f t="shared" si="1895"/>
        <v>7.7610517671328379E-4</v>
      </c>
      <c r="L5115" s="6">
        <f t="shared" si="1896"/>
        <v>5.5787718727233081E-4</v>
      </c>
      <c r="M5115" s="9">
        <f t="shared" si="1897"/>
        <v>-1</v>
      </c>
      <c r="N5115" s="9">
        <f t="shared" si="1898"/>
        <v>-1</v>
      </c>
      <c r="O5115" s="9">
        <f t="shared" si="1899"/>
        <v>-1</v>
      </c>
      <c r="P5115" s="9">
        <f t="shared" si="1900"/>
        <v>-1</v>
      </c>
      <c r="Q5115" s="10">
        <f t="shared" si="1901"/>
        <v>0.17711614659876254</v>
      </c>
      <c r="R5115" s="10">
        <f t="shared" si="1904"/>
        <v>0.45168101009577261</v>
      </c>
      <c r="S5115" s="10">
        <f>_xlfn.PERCENTILE.INC($R$1519:R5115,0.75)</f>
        <v>0.82065150842274992</v>
      </c>
      <c r="T5115" s="10">
        <f t="shared" si="1905"/>
        <v>0.82065150842274992</v>
      </c>
      <c r="U5115" s="11">
        <f t="shared" si="1911"/>
        <v>0.45168101009577261</v>
      </c>
      <c r="V5115" s="10">
        <f t="shared" si="1906"/>
        <v>-1</v>
      </c>
      <c r="W5115" s="10">
        <f t="shared" si="1907"/>
        <v>0.47044315044616797</v>
      </c>
      <c r="X5115" s="10">
        <f t="shared" si="1912"/>
        <v>0.56460126261971577</v>
      </c>
      <c r="Y5115" s="10">
        <f>_xlfn.PERCENTILE.INC($X$1519:X5115,0.75)</f>
        <v>1.0258143855284374</v>
      </c>
      <c r="Z5115" s="10">
        <f t="shared" si="1913"/>
        <v>1.0258143855284374</v>
      </c>
      <c r="AA5115" s="10">
        <f t="shared" si="1914"/>
        <v>0.57757958123519326</v>
      </c>
      <c r="AB5115" s="10">
        <f t="shared" si="1915"/>
        <v>-0.47044315044616797</v>
      </c>
      <c r="AC5115" s="10">
        <f t="shared" si="1916"/>
        <v>-0.27171835782966269</v>
      </c>
      <c r="AD5115" s="13">
        <f t="shared" si="1917"/>
        <v>-470443.15044616797</v>
      </c>
      <c r="AE5115" s="13">
        <f t="shared" si="1908"/>
        <v>-271718.35782966268</v>
      </c>
      <c r="AF5115" s="13"/>
      <c r="AG5115" s="2">
        <f t="shared" si="1902"/>
        <v>42271</v>
      </c>
      <c r="AH5115" s="3">
        <f t="shared" si="1909"/>
        <v>8518.5547497412736</v>
      </c>
      <c r="AI5115" s="3">
        <f t="shared" si="1910"/>
        <v>4920.1432850846304</v>
      </c>
      <c r="AJ5115" s="3">
        <f t="shared" si="1918"/>
        <v>900797.41864408634</v>
      </c>
      <c r="AK5115" s="3">
        <f t="shared" si="1903"/>
        <v>675646.81031595962</v>
      </c>
    </row>
    <row r="5116" spans="2:37" x14ac:dyDescent="0.2">
      <c r="B5116" s="2">
        <v>42272</v>
      </c>
      <c r="C5116" s="1">
        <v>350.41</v>
      </c>
      <c r="D5116" s="1">
        <f t="shared" si="1888"/>
        <v>39</v>
      </c>
      <c r="E5116" s="1" t="b">
        <f t="shared" si="1889"/>
        <v>0</v>
      </c>
      <c r="F5116" s="6">
        <f t="shared" si="1890"/>
        <v>6.4590612182895413E-2</v>
      </c>
      <c r="G5116" s="8">
        <f t="shared" si="1891"/>
        <v>-3.1350569281059356E-3</v>
      </c>
      <c r="H5116" s="8">
        <f t="shared" si="1892"/>
        <v>-1.5384937793976451E-3</v>
      </c>
      <c r="I5116" s="8">
        <f t="shared" si="1893"/>
        <v>-1.6447768615974624E-3</v>
      </c>
      <c r="J5116" s="6">
        <f t="shared" si="1894"/>
        <v>1.1632800430891291E-3</v>
      </c>
      <c r="K5116" s="6">
        <f t="shared" si="1895"/>
        <v>7.7676264793803847E-4</v>
      </c>
      <c r="L5116" s="6">
        <f t="shared" si="1896"/>
        <v>5.5935275059738312E-4</v>
      </c>
      <c r="M5116" s="9">
        <f t="shared" si="1897"/>
        <v>-1</v>
      </c>
      <c r="N5116" s="9">
        <f t="shared" si="1898"/>
        <v>-1</v>
      </c>
      <c r="O5116" s="9">
        <f t="shared" si="1899"/>
        <v>-1</v>
      </c>
      <c r="P5116" s="9">
        <f t="shared" si="1900"/>
        <v>-1</v>
      </c>
      <c r="Q5116" s="10">
        <f t="shared" si="1901"/>
        <v>0.22637771732025833</v>
      </c>
      <c r="R5116" s="10">
        <f t="shared" si="1904"/>
        <v>0.35339167187918669</v>
      </c>
      <c r="S5116" s="10">
        <f>_xlfn.PERCENTILE.INC($R$1519:R5116,0.75)</f>
        <v>0.82060888406962751</v>
      </c>
      <c r="T5116" s="10">
        <f t="shared" si="1905"/>
        <v>0.82060888406962751</v>
      </c>
      <c r="U5116" s="11">
        <f t="shared" si="1911"/>
        <v>0.35339167187918669</v>
      </c>
      <c r="V5116" s="10">
        <f t="shared" si="1906"/>
        <v>-1</v>
      </c>
      <c r="W5116" s="10">
        <f t="shared" si="1907"/>
        <v>0.47044315044616797</v>
      </c>
      <c r="X5116" s="10">
        <f t="shared" si="1912"/>
        <v>0.44173958984898332</v>
      </c>
      <c r="Y5116" s="10">
        <f>_xlfn.PERCENTILE.INC($X$1519:X5116,0.75)</f>
        <v>1.0257611050870343</v>
      </c>
      <c r="Z5116" s="10">
        <f t="shared" si="1913"/>
        <v>1.0257611050870343</v>
      </c>
      <c r="AA5116" s="10">
        <f t="shared" si="1914"/>
        <v>0.57757958123519326</v>
      </c>
      <c r="AB5116" s="10">
        <f t="shared" si="1915"/>
        <v>-0.47044315044616797</v>
      </c>
      <c r="AC5116" s="10">
        <f t="shared" si="1916"/>
        <v>-0.27171835782966269</v>
      </c>
      <c r="AD5116" s="13">
        <f t="shared" si="1917"/>
        <v>-470443.15044616797</v>
      </c>
      <c r="AE5116" s="13">
        <f t="shared" si="1908"/>
        <v>-271718.35782966268</v>
      </c>
      <c r="AF5116" s="13"/>
      <c r="AG5116" s="2">
        <f t="shared" si="1902"/>
        <v>42272</v>
      </c>
      <c r="AH5116" s="3">
        <f t="shared" si="1909"/>
        <v>-30386.211084567956</v>
      </c>
      <c r="AI5116" s="3">
        <f t="shared" si="1910"/>
        <v>-17550.455073548947</v>
      </c>
      <c r="AJ5116" s="3">
        <f t="shared" si="1918"/>
        <v>870411.2075595184</v>
      </c>
      <c r="AK5116" s="3">
        <f t="shared" si="1903"/>
        <v>658096.35524241067</v>
      </c>
    </row>
    <row r="5117" spans="2:37" x14ac:dyDescent="0.2">
      <c r="B5117" s="2">
        <v>42275</v>
      </c>
      <c r="C5117" s="1">
        <v>343.87</v>
      </c>
      <c r="D5117" s="1">
        <f t="shared" si="1888"/>
        <v>40</v>
      </c>
      <c r="E5117" s="1" t="b">
        <f t="shared" si="1889"/>
        <v>1</v>
      </c>
      <c r="F5117" s="6">
        <f t="shared" si="1890"/>
        <v>-1.8663850917496672E-2</v>
      </c>
      <c r="G5117" s="8">
        <f t="shared" si="1891"/>
        <v>-3.5804048911717117E-3</v>
      </c>
      <c r="H5117" s="8">
        <f t="shared" si="1892"/>
        <v>-1.7370368769939572E-3</v>
      </c>
      <c r="I5117" s="8">
        <f t="shared" si="1893"/>
        <v>-1.742128252985816E-3</v>
      </c>
      <c r="J5117" s="6">
        <f t="shared" si="1894"/>
        <v>1.1667187302945865E-3</v>
      </c>
      <c r="K5117" s="6">
        <f t="shared" si="1895"/>
        <v>7.7774246779440054E-4</v>
      </c>
      <c r="L5117" s="6">
        <f t="shared" si="1896"/>
        <v>5.6107120738153242E-4</v>
      </c>
      <c r="M5117" s="9">
        <f t="shared" si="1897"/>
        <v>-1</v>
      </c>
      <c r="N5117" s="9">
        <f t="shared" si="1898"/>
        <v>-1</v>
      </c>
      <c r="O5117" s="9">
        <f t="shared" si="1899"/>
        <v>-1</v>
      </c>
      <c r="P5117" s="9">
        <f t="shared" si="1900"/>
        <v>-1</v>
      </c>
      <c r="Q5117" s="10">
        <f t="shared" si="1901"/>
        <v>0.22811843323996692</v>
      </c>
      <c r="R5117" s="10">
        <f t="shared" si="1904"/>
        <v>0.35069502654283441</v>
      </c>
      <c r="S5117" s="10">
        <f>_xlfn.PERCENTILE.INC($R$1519:R5117,0.75)</f>
        <v>0.8205662597165051</v>
      </c>
      <c r="T5117" s="10">
        <f t="shared" si="1905"/>
        <v>0.8205662597165051</v>
      </c>
      <c r="U5117" s="11">
        <f t="shared" si="1911"/>
        <v>0.35069502654283441</v>
      </c>
      <c r="V5117" s="10">
        <f t="shared" si="1906"/>
        <v>-1</v>
      </c>
      <c r="W5117" s="10">
        <f t="shared" si="1907"/>
        <v>0.35339167187918669</v>
      </c>
      <c r="X5117" s="10">
        <f t="shared" si="1912"/>
        <v>0.43836878317854305</v>
      </c>
      <c r="Y5117" s="10">
        <f>_xlfn.PERCENTILE.INC($X$1519:X5117,0.75)</f>
        <v>1.0257078246456315</v>
      </c>
      <c r="Z5117" s="10">
        <f t="shared" si="1913"/>
        <v>1.0257078246456315</v>
      </c>
      <c r="AA5117" s="10">
        <f t="shared" si="1914"/>
        <v>0.43836878317854305</v>
      </c>
      <c r="AB5117" s="10">
        <f t="shared" si="1915"/>
        <v>-0.35339167187918669</v>
      </c>
      <c r="AC5117" s="10">
        <f t="shared" si="1916"/>
        <v>-0.15491587718711003</v>
      </c>
      <c r="AD5117" s="13">
        <f t="shared" si="1917"/>
        <v>-353391.6718791867</v>
      </c>
      <c r="AE5117" s="13">
        <f t="shared" si="1908"/>
        <v>-154915.87718711002</v>
      </c>
      <c r="AF5117" s="13"/>
      <c r="AG5117" s="2">
        <f t="shared" si="1902"/>
        <v>42275</v>
      </c>
      <c r="AH5117" s="3">
        <f t="shared" si="1909"/>
        <v>8780.2808250847374</v>
      </c>
      <c r="AI5117" s="3">
        <f t="shared" si="1910"/>
        <v>5071.3109220798387</v>
      </c>
      <c r="AJ5117" s="3">
        <f t="shared" si="1918"/>
        <v>879191.48838460317</v>
      </c>
      <c r="AK5117" s="3">
        <f t="shared" si="1903"/>
        <v>663167.66616449051</v>
      </c>
    </row>
    <row r="5118" spans="2:37" x14ac:dyDescent="0.2">
      <c r="B5118" s="2">
        <v>42276</v>
      </c>
      <c r="C5118" s="1">
        <v>337.33</v>
      </c>
      <c r="D5118" s="1">
        <f t="shared" ref="D5118:D5181" si="1919">IF(B5118&lt;&gt;"",WEEKNUM(B5118),"")</f>
        <v>40</v>
      </c>
      <c r="E5118" s="1" t="b">
        <f t="shared" ref="E5118:E5181" si="1920">IF(B5118&lt;&gt;"",IF(D5118&lt;&gt;D5117,TRUE,FALSE),"")</f>
        <v>0</v>
      </c>
      <c r="F5118" s="6">
        <f t="shared" ref="F5118:F5181" si="1921">IF(B5118&lt;&gt;"",C5118/C5117-1,"")</f>
        <v>-1.9018815249949195E-2</v>
      </c>
      <c r="G5118" s="8">
        <f t="shared" ref="G5118:G5181" si="1922">IF(B5118&lt;&gt;"",ma(F5053:F5118,"e"),"")</f>
        <v>-3.8940309399106204E-3</v>
      </c>
      <c r="H5118" s="8">
        <f t="shared" ref="H5118:H5181" si="1923">IF(B5118&lt;&gt;"",ma(F4987:F5118,"e"),"")</f>
        <v>-1.9298783464498732E-3</v>
      </c>
      <c r="I5118" s="8">
        <f t="shared" ref="I5118:I5181" si="1924">IF(B5118&lt;&gt;"",ma(F4869:F5118,"e"),"")</f>
        <v>-1.8524396452891585E-3</v>
      </c>
      <c r="J5118" s="6">
        <f t="shared" ref="J5118:J5181" si="1925">IF(B5118&lt;&gt;"",_xlfn.STDEV.S(G3869:G5118),"")</f>
        <v>1.17098518907246E-3</v>
      </c>
      <c r="K5118" s="6">
        <f t="shared" ref="K5118:K5181" si="1926">IF(B5118&lt;&gt;"",_xlfn.STDEV.S(H3869:H5118),"")</f>
        <v>7.7906784268786809E-4</v>
      </c>
      <c r="L5118" s="6">
        <f t="shared" ref="L5118:L5181" si="1927">IF(B5118&lt;&gt;"",_xlfn.STDEV.S(I3869:I5118),"")</f>
        <v>5.6307165750285571E-4</v>
      </c>
      <c r="M5118" s="9">
        <f t="shared" ref="M5118:M5181" si="1928">IF(B5118&lt;&gt;"",MIN(1,MAX(-1,G5118/J5118)),"")</f>
        <v>-1</v>
      </c>
      <c r="N5118" s="9">
        <f t="shared" ref="N5118:N5181" si="1929">IF(B5118&lt;&gt;"",MIN(1,MAX(-1,H5118/K5118)),"")</f>
        <v>-1</v>
      </c>
      <c r="O5118" s="9">
        <f t="shared" ref="O5118:O5181" si="1930">IF(B5118&lt;&gt;"",MIN(1,MAX(-1,I5118/L5118)),"")</f>
        <v>-1</v>
      </c>
      <c r="P5118" s="9">
        <f t="shared" ref="P5118:P5181" si="1931">IF(B5118&lt;&gt;"",AVERAGE(M5118:O5118),"")</f>
        <v>-1</v>
      </c>
      <c r="Q5118" s="10">
        <f t="shared" ref="Q5118:Q5181" si="1932">IF(B5118&lt;&gt;"",SQRT(250)*_xlfn.STDEV.S(F5059:F5118),"")</f>
        <v>0.23019127605258655</v>
      </c>
      <c r="R5118" s="10">
        <f t="shared" si="1904"/>
        <v>0.34753706296725262</v>
      </c>
      <c r="S5118" s="10">
        <f>_xlfn.PERCENTILE.INC($R$1519:R5118,0.75)</f>
        <v>0.8205236353633828</v>
      </c>
      <c r="T5118" s="10">
        <f t="shared" si="1905"/>
        <v>0.8205236353633828</v>
      </c>
      <c r="U5118" s="11">
        <f t="shared" si="1911"/>
        <v>0.34753706296725262</v>
      </c>
      <c r="V5118" s="10">
        <f t="shared" si="1906"/>
        <v>-1</v>
      </c>
      <c r="W5118" s="10">
        <f t="shared" si="1907"/>
        <v>0.35339167187918669</v>
      </c>
      <c r="X5118" s="10">
        <f t="shared" si="1912"/>
        <v>0.4344213287090658</v>
      </c>
      <c r="Y5118" s="10">
        <f>_xlfn.PERCENTILE.INC($X$1519:X5118,0.75)</f>
        <v>1.0256545442042286</v>
      </c>
      <c r="Z5118" s="10">
        <f t="shared" si="1913"/>
        <v>1.0256545442042286</v>
      </c>
      <c r="AA5118" s="10">
        <f t="shared" si="1914"/>
        <v>0.43836878317854305</v>
      </c>
      <c r="AB5118" s="10">
        <f t="shared" si="1915"/>
        <v>-0.35339167187918669</v>
      </c>
      <c r="AC5118" s="10">
        <f t="shared" si="1916"/>
        <v>-0.15491587718711003</v>
      </c>
      <c r="AD5118" s="13">
        <f t="shared" si="1917"/>
        <v>-353391.6718791867</v>
      </c>
      <c r="AE5118" s="13">
        <f t="shared" si="1908"/>
        <v>-154915.87718711002</v>
      </c>
      <c r="AF5118" s="13"/>
      <c r="AG5118" s="2">
        <f t="shared" ref="AG5118:AG5181" si="1933">B5118</f>
        <v>42276</v>
      </c>
      <c r="AH5118" s="3">
        <f t="shared" si="1909"/>
        <v>6721.0909183409176</v>
      </c>
      <c r="AI5118" s="3">
        <f t="shared" si="1910"/>
        <v>2946.3164475054646</v>
      </c>
      <c r="AJ5118" s="3">
        <f t="shared" si="1918"/>
        <v>885912.57930294413</v>
      </c>
      <c r="AK5118" s="3">
        <f t="shared" ref="AK5118:AK5181" si="1934">AK5117+AI5118</f>
        <v>666113.98261199601</v>
      </c>
    </row>
    <row r="5119" spans="2:37" x14ac:dyDescent="0.2">
      <c r="B5119" s="2">
        <v>42277</v>
      </c>
      <c r="C5119" s="1">
        <v>348.22</v>
      </c>
      <c r="D5119" s="1">
        <f t="shared" si="1919"/>
        <v>40</v>
      </c>
      <c r="E5119" s="1" t="b">
        <f t="shared" si="1920"/>
        <v>0</v>
      </c>
      <c r="F5119" s="6">
        <f t="shared" si="1921"/>
        <v>3.2282927696914099E-2</v>
      </c>
      <c r="G5119" s="8">
        <f t="shared" si="1922"/>
        <v>-3.0516108484003727E-3</v>
      </c>
      <c r="H5119" s="8">
        <f t="shared" si="1923"/>
        <v>-1.6306610375602239E-3</v>
      </c>
      <c r="I5119" s="8">
        <f t="shared" si="1924"/>
        <v>-1.6386392089462621E-3</v>
      </c>
      <c r="J5119" s="6">
        <f t="shared" si="1925"/>
        <v>1.1733086148467235E-3</v>
      </c>
      <c r="K5119" s="6">
        <f t="shared" si="1926"/>
        <v>7.7985057846096328E-4</v>
      </c>
      <c r="L5119" s="6">
        <f t="shared" si="1927"/>
        <v>5.6452506702066709E-4</v>
      </c>
      <c r="M5119" s="9">
        <f t="shared" si="1928"/>
        <v>-1</v>
      </c>
      <c r="N5119" s="9">
        <f t="shared" si="1929"/>
        <v>-1</v>
      </c>
      <c r="O5119" s="9">
        <f t="shared" si="1930"/>
        <v>-1</v>
      </c>
      <c r="P5119" s="9">
        <f t="shared" si="1931"/>
        <v>-1</v>
      </c>
      <c r="Q5119" s="10">
        <f t="shared" si="1932"/>
        <v>0.2417543811741536</v>
      </c>
      <c r="R5119" s="10">
        <f t="shared" si="1904"/>
        <v>0.33091437520782746</v>
      </c>
      <c r="S5119" s="10">
        <f>_xlfn.PERCENTILE.INC($R$1519:R5119,0.75)</f>
        <v>0.82048101101026039</v>
      </c>
      <c r="T5119" s="10">
        <f t="shared" si="1905"/>
        <v>0.82048101101026039</v>
      </c>
      <c r="U5119" s="11">
        <f t="shared" si="1911"/>
        <v>0.33091437520782746</v>
      </c>
      <c r="V5119" s="10">
        <f t="shared" si="1906"/>
        <v>-1</v>
      </c>
      <c r="W5119" s="10">
        <f t="shared" si="1907"/>
        <v>0.35339167187918669</v>
      </c>
      <c r="X5119" s="10">
        <f t="shared" si="1912"/>
        <v>0.41364296900978431</v>
      </c>
      <c r="Y5119" s="10">
        <f>_xlfn.PERCENTILE.INC($X$1519:X5119,0.75)</f>
        <v>1.0256012637628256</v>
      </c>
      <c r="Z5119" s="10">
        <f t="shared" si="1913"/>
        <v>1.0256012637628256</v>
      </c>
      <c r="AA5119" s="10">
        <f t="shared" si="1914"/>
        <v>0.43836878317854305</v>
      </c>
      <c r="AB5119" s="10">
        <f t="shared" si="1915"/>
        <v>-0.35339167187918669</v>
      </c>
      <c r="AC5119" s="10">
        <f t="shared" si="1916"/>
        <v>-0.15491587718711003</v>
      </c>
      <c r="AD5119" s="13">
        <f t="shared" si="1917"/>
        <v>-353391.6718791867</v>
      </c>
      <c r="AE5119" s="13">
        <f t="shared" si="1908"/>
        <v>-154915.87718711002</v>
      </c>
      <c r="AF5119" s="13"/>
      <c r="AG5119" s="2">
        <f t="shared" si="1933"/>
        <v>42277</v>
      </c>
      <c r="AH5119" s="3">
        <f t="shared" si="1909"/>
        <v>-11408.517791967375</v>
      </c>
      <c r="AI5119" s="3">
        <f t="shared" si="1910"/>
        <v>-5001.1380623354971</v>
      </c>
      <c r="AJ5119" s="3">
        <f t="shared" si="1918"/>
        <v>874504.06151097675</v>
      </c>
      <c r="AK5119" s="3">
        <f t="shared" si="1934"/>
        <v>661112.84454966045</v>
      </c>
    </row>
    <row r="5120" spans="2:37" x14ac:dyDescent="0.2">
      <c r="B5120" s="2">
        <v>42278</v>
      </c>
      <c r="C5120" s="1">
        <v>349.65</v>
      </c>
      <c r="D5120" s="1">
        <f t="shared" si="1919"/>
        <v>40</v>
      </c>
      <c r="E5120" s="1" t="b">
        <f t="shared" si="1920"/>
        <v>0</v>
      </c>
      <c r="F5120" s="6">
        <f t="shared" si="1921"/>
        <v>4.1065992763194004E-3</v>
      </c>
      <c r="G5120" s="8">
        <f t="shared" si="1922"/>
        <v>-2.894557034759894E-3</v>
      </c>
      <c r="H5120" s="8">
        <f t="shared" si="1923"/>
        <v>-1.6538363517623403E-3</v>
      </c>
      <c r="I5120" s="8">
        <f t="shared" si="1924"/>
        <v>-1.5876190234966074E-3</v>
      </c>
      <c r="J5120" s="6">
        <f t="shared" si="1925"/>
        <v>1.1751168834477912E-3</v>
      </c>
      <c r="K5120" s="6">
        <f t="shared" si="1926"/>
        <v>7.8065201733616804E-4</v>
      </c>
      <c r="L5120" s="6">
        <f t="shared" si="1927"/>
        <v>5.6585723289337062E-4</v>
      </c>
      <c r="M5120" s="9">
        <f t="shared" si="1928"/>
        <v>-1</v>
      </c>
      <c r="N5120" s="9">
        <f t="shared" si="1929"/>
        <v>-1</v>
      </c>
      <c r="O5120" s="9">
        <f t="shared" si="1930"/>
        <v>-1</v>
      </c>
      <c r="P5120" s="9">
        <f t="shared" si="1931"/>
        <v>-1</v>
      </c>
      <c r="Q5120" s="10">
        <f t="shared" si="1932"/>
        <v>0.24119397765869999</v>
      </c>
      <c r="R5120" s="10">
        <f t="shared" si="1904"/>
        <v>0.3316832400898645</v>
      </c>
      <c r="S5120" s="10">
        <f>_xlfn.PERCENTILE.INC($R$1519:R5120,0.75)</f>
        <v>0.8204776020241592</v>
      </c>
      <c r="T5120" s="10">
        <f t="shared" si="1905"/>
        <v>0.8204776020241592</v>
      </c>
      <c r="U5120" s="11">
        <f t="shared" si="1911"/>
        <v>0.3316832400898645</v>
      </c>
      <c r="V5120" s="10">
        <f t="shared" si="1906"/>
        <v>-1</v>
      </c>
      <c r="W5120" s="10">
        <f t="shared" si="1907"/>
        <v>0.35339167187918669</v>
      </c>
      <c r="X5120" s="10">
        <f t="shared" si="1912"/>
        <v>0.41460405011233065</v>
      </c>
      <c r="Y5120" s="10">
        <f>_xlfn.PERCENTILE.INC($X$1519:X5120,0.75)</f>
        <v>1.025597002530199</v>
      </c>
      <c r="Z5120" s="10">
        <f t="shared" si="1913"/>
        <v>1.025597002530199</v>
      </c>
      <c r="AA5120" s="10">
        <f t="shared" si="1914"/>
        <v>0.43836878317854305</v>
      </c>
      <c r="AB5120" s="10">
        <f t="shared" si="1915"/>
        <v>-0.35339167187918669</v>
      </c>
      <c r="AC5120" s="10">
        <f t="shared" si="1916"/>
        <v>-0.15491587718711003</v>
      </c>
      <c r="AD5120" s="13">
        <f t="shared" si="1917"/>
        <v>-353391.6718791867</v>
      </c>
      <c r="AE5120" s="13">
        <f t="shared" si="1908"/>
        <v>-154915.87718711002</v>
      </c>
      <c r="AF5120" s="13"/>
      <c r="AG5120" s="2">
        <f t="shared" si="1933"/>
        <v>42278</v>
      </c>
      <c r="AH5120" s="3">
        <f t="shared" si="1909"/>
        <v>-1451.237983996371</v>
      </c>
      <c r="AI5120" s="3">
        <f t="shared" si="1910"/>
        <v>-636.17742914697112</v>
      </c>
      <c r="AJ5120" s="3">
        <f t="shared" si="1918"/>
        <v>873052.82352698036</v>
      </c>
      <c r="AK5120" s="3">
        <f t="shared" si="1934"/>
        <v>660476.66712051351</v>
      </c>
    </row>
    <row r="5121" spans="2:37" x14ac:dyDescent="0.2">
      <c r="B5121" s="2">
        <v>42279</v>
      </c>
      <c r="C5121" s="1">
        <v>348.9</v>
      </c>
      <c r="D5121" s="1">
        <f t="shared" si="1919"/>
        <v>40</v>
      </c>
      <c r="E5121" s="1" t="b">
        <f t="shared" si="1920"/>
        <v>0</v>
      </c>
      <c r="F5121" s="6">
        <f t="shared" si="1921"/>
        <v>-2.1450021450021284E-3</v>
      </c>
      <c r="G5121" s="8">
        <f t="shared" si="1922"/>
        <v>-2.9895772068681504E-3</v>
      </c>
      <c r="H5121" s="8">
        <f t="shared" si="1923"/>
        <v>-1.6812459780623029E-3</v>
      </c>
      <c r="I5121" s="8">
        <f t="shared" si="1924"/>
        <v>-1.5794622177236171E-3</v>
      </c>
      <c r="J5121" s="6">
        <f t="shared" si="1925"/>
        <v>1.1772948812967287E-3</v>
      </c>
      <c r="K5121" s="6">
        <f t="shared" si="1926"/>
        <v>7.8152863987347243E-4</v>
      </c>
      <c r="L5121" s="6">
        <f t="shared" si="1927"/>
        <v>5.6717133979431551E-4</v>
      </c>
      <c r="M5121" s="9">
        <f t="shared" si="1928"/>
        <v>-1</v>
      </c>
      <c r="N5121" s="9">
        <f t="shared" si="1929"/>
        <v>-1</v>
      </c>
      <c r="O5121" s="9">
        <f t="shared" si="1930"/>
        <v>-1</v>
      </c>
      <c r="P5121" s="9">
        <f t="shared" si="1931"/>
        <v>-1</v>
      </c>
      <c r="Q5121" s="10">
        <f t="shared" si="1932"/>
        <v>0.24057849393785696</v>
      </c>
      <c r="R5121" s="10">
        <f t="shared" si="1904"/>
        <v>0.33253180153611128</v>
      </c>
      <c r="S5121" s="10">
        <f>_xlfn.PERCENTILE.INC($R$1519:R5121,0.75)</f>
        <v>0.82047419303805802</v>
      </c>
      <c r="T5121" s="10">
        <f t="shared" si="1905"/>
        <v>0.82047419303805802</v>
      </c>
      <c r="U5121" s="11">
        <f t="shared" si="1911"/>
        <v>0.33253180153611128</v>
      </c>
      <c r="V5121" s="10">
        <f t="shared" si="1906"/>
        <v>-1</v>
      </c>
      <c r="W5121" s="10">
        <f t="shared" si="1907"/>
        <v>0.35339167187918669</v>
      </c>
      <c r="X5121" s="10">
        <f t="shared" si="1912"/>
        <v>0.41566475192013913</v>
      </c>
      <c r="Y5121" s="10">
        <f>_xlfn.PERCENTILE.INC($X$1519:X5121,0.75)</f>
        <v>1.0255927412975727</v>
      </c>
      <c r="Z5121" s="10">
        <f t="shared" si="1913"/>
        <v>1.0255927412975727</v>
      </c>
      <c r="AA5121" s="10">
        <f t="shared" si="1914"/>
        <v>0.43836878317854305</v>
      </c>
      <c r="AB5121" s="10">
        <f t="shared" si="1915"/>
        <v>-0.35339167187918669</v>
      </c>
      <c r="AC5121" s="10">
        <f t="shared" si="1916"/>
        <v>-0.15491587718711003</v>
      </c>
      <c r="AD5121" s="13">
        <f t="shared" si="1917"/>
        <v>-353391.6718791867</v>
      </c>
      <c r="AE5121" s="13">
        <f t="shared" si="1908"/>
        <v>-154915.87718711002</v>
      </c>
      <c r="AF5121" s="13"/>
      <c r="AG5121" s="2">
        <f t="shared" si="1933"/>
        <v>42279</v>
      </c>
      <c r="AH5121" s="3">
        <f t="shared" si="1909"/>
        <v>758.02589420674383</v>
      </c>
      <c r="AI5121" s="3">
        <f t="shared" si="1910"/>
        <v>332.29488886123727</v>
      </c>
      <c r="AJ5121" s="3">
        <f t="shared" si="1918"/>
        <v>873810.84942118707</v>
      </c>
      <c r="AK5121" s="3">
        <f t="shared" si="1934"/>
        <v>660808.96200937475</v>
      </c>
    </row>
    <row r="5122" spans="2:37" x14ac:dyDescent="0.2">
      <c r="B5122" s="2">
        <v>42282</v>
      </c>
      <c r="C5122" s="1">
        <v>355.06</v>
      </c>
      <c r="D5122" s="1">
        <f t="shared" si="1919"/>
        <v>41</v>
      </c>
      <c r="E5122" s="1" t="b">
        <f t="shared" si="1920"/>
        <v>1</v>
      </c>
      <c r="F5122" s="6">
        <f t="shared" si="1921"/>
        <v>1.7655488678704589E-2</v>
      </c>
      <c r="G5122" s="8">
        <f t="shared" si="1922"/>
        <v>-2.4991113408248575E-3</v>
      </c>
      <c r="H5122" s="8">
        <f t="shared" si="1923"/>
        <v>-1.4486256987067895E-3</v>
      </c>
      <c r="I5122" s="8">
        <f t="shared" si="1924"/>
        <v>-1.4619332343950883E-3</v>
      </c>
      <c r="J5122" s="6">
        <f t="shared" si="1925"/>
        <v>1.1785035420021485E-3</v>
      </c>
      <c r="K5122" s="6">
        <f t="shared" si="1926"/>
        <v>7.8200145863961169E-4</v>
      </c>
      <c r="L5122" s="6">
        <f t="shared" si="1927"/>
        <v>5.6818892128184765E-4</v>
      </c>
      <c r="M5122" s="9">
        <f t="shared" si="1928"/>
        <v>-1</v>
      </c>
      <c r="N5122" s="9">
        <f t="shared" si="1929"/>
        <v>-1</v>
      </c>
      <c r="O5122" s="9">
        <f t="shared" si="1930"/>
        <v>-1</v>
      </c>
      <c r="P5122" s="9">
        <f t="shared" si="1931"/>
        <v>-1</v>
      </c>
      <c r="Q5122" s="10">
        <f t="shared" si="1932"/>
        <v>0.24420295564516581</v>
      </c>
      <c r="R5122" s="10">
        <f t="shared" si="1904"/>
        <v>0.32759636257737351</v>
      </c>
      <c r="S5122" s="10">
        <f>_xlfn.PERCENTILE.INC($R$1519:R5122,0.75)</f>
        <v>0.82047078405195684</v>
      </c>
      <c r="T5122" s="10">
        <f t="shared" si="1905"/>
        <v>0.82047078405195684</v>
      </c>
      <c r="U5122" s="11">
        <f t="shared" si="1911"/>
        <v>0.32759636257737351</v>
      </c>
      <c r="V5122" s="10">
        <f t="shared" si="1906"/>
        <v>-1</v>
      </c>
      <c r="W5122" s="10">
        <f t="shared" si="1907"/>
        <v>0.33253180153611128</v>
      </c>
      <c r="X5122" s="10">
        <f t="shared" si="1912"/>
        <v>0.40949545322171693</v>
      </c>
      <c r="Y5122" s="10">
        <f>_xlfn.PERCENTILE.INC($X$1519:X5122,0.75)</f>
        <v>1.0255884800649462</v>
      </c>
      <c r="Z5122" s="10">
        <f t="shared" si="1913"/>
        <v>1.0255884800649462</v>
      </c>
      <c r="AA5122" s="10">
        <f t="shared" si="1914"/>
        <v>0.40949545322171693</v>
      </c>
      <c r="AB5122" s="10">
        <f t="shared" si="1915"/>
        <v>-0.33253180153611128</v>
      </c>
      <c r="AC5122" s="10">
        <f t="shared" si="1916"/>
        <v>-0.13617026078066391</v>
      </c>
      <c r="AD5122" s="13">
        <f t="shared" si="1917"/>
        <v>-332531.80153611128</v>
      </c>
      <c r="AE5122" s="13">
        <f t="shared" si="1908"/>
        <v>-136170.2607806639</v>
      </c>
      <c r="AF5122" s="13"/>
      <c r="AG5122" s="2">
        <f t="shared" si="1933"/>
        <v>42282</v>
      </c>
      <c r="AH5122" s="3">
        <f t="shared" si="1909"/>
        <v>-6239.3026620114679</v>
      </c>
      <c r="AI5122" s="3">
        <f t="shared" si="1910"/>
        <v>-2735.1155158286115</v>
      </c>
      <c r="AJ5122" s="3">
        <f t="shared" si="1918"/>
        <v>867571.5467591756</v>
      </c>
      <c r="AK5122" s="3">
        <f t="shared" si="1934"/>
        <v>658073.84649354615</v>
      </c>
    </row>
    <row r="5123" spans="2:37" x14ac:dyDescent="0.2">
      <c r="B5123" s="2">
        <v>42283</v>
      </c>
      <c r="C5123" s="1">
        <v>361.6</v>
      </c>
      <c r="D5123" s="1">
        <f t="shared" si="1919"/>
        <v>41</v>
      </c>
      <c r="E5123" s="1" t="b">
        <f t="shared" si="1920"/>
        <v>0</v>
      </c>
      <c r="F5123" s="6">
        <f t="shared" si="1921"/>
        <v>1.8419422069509528E-2</v>
      </c>
      <c r="G5123" s="8">
        <f t="shared" si="1922"/>
        <v>-2.0495516305897923E-3</v>
      </c>
      <c r="H5123" s="8">
        <f t="shared" si="1923"/>
        <v>-1.1893530783131112E-3</v>
      </c>
      <c r="I5123" s="8">
        <f t="shared" si="1924"/>
        <v>-1.3331650903223758E-3</v>
      </c>
      <c r="J5123" s="6">
        <f t="shared" si="1925"/>
        <v>1.1790771796254037E-3</v>
      </c>
      <c r="K5123" s="6">
        <f t="shared" si="1926"/>
        <v>7.8214985683429936E-4</v>
      </c>
      <c r="L5123" s="6">
        <f t="shared" si="1927"/>
        <v>5.6891636098496397E-4</v>
      </c>
      <c r="M5123" s="9">
        <f t="shared" si="1928"/>
        <v>-1</v>
      </c>
      <c r="N5123" s="9">
        <f t="shared" si="1929"/>
        <v>-1</v>
      </c>
      <c r="O5123" s="9">
        <f t="shared" si="1930"/>
        <v>-1</v>
      </c>
      <c r="P5123" s="9">
        <f t="shared" si="1931"/>
        <v>-1</v>
      </c>
      <c r="Q5123" s="10">
        <f t="shared" si="1932"/>
        <v>0.24599067517033857</v>
      </c>
      <c r="R5123" s="10">
        <f t="shared" si="1904"/>
        <v>0.32521557959302011</v>
      </c>
      <c r="S5123" s="10">
        <f>_xlfn.PERCENTILE.INC($R$1519:R5123,0.75)</f>
        <v>0.82046737506585565</v>
      </c>
      <c r="T5123" s="10">
        <f t="shared" si="1905"/>
        <v>0.82046737506585565</v>
      </c>
      <c r="U5123" s="11">
        <f t="shared" si="1911"/>
        <v>0.32521557959302011</v>
      </c>
      <c r="V5123" s="10">
        <f t="shared" si="1906"/>
        <v>-1</v>
      </c>
      <c r="W5123" s="10">
        <f t="shared" si="1907"/>
        <v>0.33253180153611128</v>
      </c>
      <c r="X5123" s="10">
        <f t="shared" si="1912"/>
        <v>0.40651947449127518</v>
      </c>
      <c r="Y5123" s="10">
        <f>_xlfn.PERCENTILE.INC($X$1519:X5123,0.75)</f>
        <v>1.0255842188323196</v>
      </c>
      <c r="Z5123" s="10">
        <f t="shared" si="1913"/>
        <v>1.0255842188323196</v>
      </c>
      <c r="AA5123" s="10">
        <f t="shared" si="1914"/>
        <v>0.40949545322171693</v>
      </c>
      <c r="AB5123" s="10">
        <f t="shared" si="1915"/>
        <v>-0.33253180153611128</v>
      </c>
      <c r="AC5123" s="10">
        <f t="shared" si="1916"/>
        <v>-0.13617026078066391</v>
      </c>
      <c r="AD5123" s="13">
        <f t="shared" si="1917"/>
        <v>-332531.80153611128</v>
      </c>
      <c r="AE5123" s="13">
        <f t="shared" si="1908"/>
        <v>-136170.2607806639</v>
      </c>
      <c r="AF5123" s="13"/>
      <c r="AG5123" s="2">
        <f t="shared" si="1933"/>
        <v>42283</v>
      </c>
      <c r="AH5123" s="3">
        <f t="shared" si="1909"/>
        <v>-6125.0436040280101</v>
      </c>
      <c r="AI5123" s="3">
        <f t="shared" si="1910"/>
        <v>-2508.1775066342284</v>
      </c>
      <c r="AJ5123" s="3">
        <f t="shared" si="1918"/>
        <v>861446.50315514754</v>
      </c>
      <c r="AK5123" s="3">
        <f t="shared" si="1934"/>
        <v>655565.66898691189</v>
      </c>
    </row>
    <row r="5124" spans="2:37" x14ac:dyDescent="0.2">
      <c r="B5124" s="2">
        <v>42284</v>
      </c>
      <c r="C5124" s="1">
        <v>366.93</v>
      </c>
      <c r="D5124" s="1">
        <f t="shared" si="1919"/>
        <v>41</v>
      </c>
      <c r="E5124" s="1" t="b">
        <f t="shared" si="1920"/>
        <v>0</v>
      </c>
      <c r="F5124" s="6">
        <f t="shared" si="1921"/>
        <v>1.4740044247787631E-2</v>
      </c>
      <c r="G5124" s="8">
        <f t="shared" si="1922"/>
        <v>-1.6114007577932618E-3</v>
      </c>
      <c r="H5124" s="8">
        <f t="shared" si="1923"/>
        <v>-9.2617279673754048E-4</v>
      </c>
      <c r="I5124" s="8">
        <f t="shared" si="1924"/>
        <v>-1.2151498187110972E-3</v>
      </c>
      <c r="J5124" s="6">
        <f t="shared" si="1925"/>
        <v>1.1790568363665994E-3</v>
      </c>
      <c r="K5124" s="6">
        <f t="shared" si="1926"/>
        <v>7.8195830913926857E-4</v>
      </c>
      <c r="L5124" s="6">
        <f t="shared" si="1927"/>
        <v>5.6938260217897509E-4</v>
      </c>
      <c r="M5124" s="9">
        <f t="shared" si="1928"/>
        <v>-1</v>
      </c>
      <c r="N5124" s="9">
        <f t="shared" si="1929"/>
        <v>-1</v>
      </c>
      <c r="O5124" s="9">
        <f t="shared" si="1930"/>
        <v>-1</v>
      </c>
      <c r="P5124" s="9">
        <f t="shared" si="1931"/>
        <v>-1</v>
      </c>
      <c r="Q5124" s="10">
        <f t="shared" si="1932"/>
        <v>0.24728403647072966</v>
      </c>
      <c r="R5124" s="10">
        <f t="shared" si="1904"/>
        <v>0.32351461558849709</v>
      </c>
      <c r="S5124" s="10">
        <f>_xlfn.PERCENTILE.INC($R$1519:R5124,0.75)</f>
        <v>0.82044518041585102</v>
      </c>
      <c r="T5124" s="10">
        <f t="shared" si="1905"/>
        <v>0.82044518041585102</v>
      </c>
      <c r="U5124" s="11">
        <f t="shared" si="1911"/>
        <v>0.32351461558849709</v>
      </c>
      <c r="V5124" s="10">
        <f t="shared" si="1906"/>
        <v>-1</v>
      </c>
      <c r="W5124" s="10">
        <f t="shared" si="1907"/>
        <v>0.33253180153611128</v>
      </c>
      <c r="X5124" s="10">
        <f t="shared" si="1912"/>
        <v>0.40439326948562138</v>
      </c>
      <c r="Y5124" s="10">
        <f>_xlfn.PERCENTILE.INC($X$1519:X5124,0.75)</f>
        <v>1.0255564755198137</v>
      </c>
      <c r="Z5124" s="10">
        <f t="shared" si="1913"/>
        <v>1.0255564755198137</v>
      </c>
      <c r="AA5124" s="10">
        <f t="shared" si="1914"/>
        <v>0.40949545322171693</v>
      </c>
      <c r="AB5124" s="10">
        <f t="shared" si="1915"/>
        <v>-0.33253180153611128</v>
      </c>
      <c r="AC5124" s="10">
        <f t="shared" si="1916"/>
        <v>-0.13617026078066391</v>
      </c>
      <c r="AD5124" s="13">
        <f t="shared" si="1917"/>
        <v>-332531.80153611128</v>
      </c>
      <c r="AE5124" s="13">
        <f t="shared" si="1908"/>
        <v>-136170.2607806639</v>
      </c>
      <c r="AF5124" s="13"/>
      <c r="AG5124" s="2">
        <f t="shared" si="1933"/>
        <v>42284</v>
      </c>
      <c r="AH5124" s="3">
        <f t="shared" si="1909"/>
        <v>-4901.5334684388154</v>
      </c>
      <c r="AI5124" s="3">
        <f t="shared" si="1910"/>
        <v>-2007.1556691397666</v>
      </c>
      <c r="AJ5124" s="3">
        <f t="shared" si="1918"/>
        <v>856544.96968670876</v>
      </c>
      <c r="AK5124" s="3">
        <f t="shared" si="1934"/>
        <v>653558.51331777207</v>
      </c>
    </row>
    <row r="5125" spans="2:37" x14ac:dyDescent="0.2">
      <c r="B5125" s="2">
        <v>42285</v>
      </c>
      <c r="C5125" s="1">
        <v>362.87</v>
      </c>
      <c r="D5125" s="1">
        <f t="shared" si="1919"/>
        <v>41</v>
      </c>
      <c r="E5125" s="1" t="b">
        <f t="shared" si="1920"/>
        <v>0</v>
      </c>
      <c r="F5125" s="6">
        <f t="shared" si="1921"/>
        <v>-1.1064780748371583E-2</v>
      </c>
      <c r="G5125" s="8">
        <f t="shared" si="1922"/>
        <v>-1.82939811603297E-3</v>
      </c>
      <c r="H5125" s="8">
        <f t="shared" si="1923"/>
        <v>-1.0347080293076638E-3</v>
      </c>
      <c r="I5125" s="8">
        <f t="shared" si="1924"/>
        <v>-1.2590571497292354E-3</v>
      </c>
      <c r="J5125" s="6">
        <f t="shared" si="1925"/>
        <v>1.1792206052934737E-3</v>
      </c>
      <c r="K5125" s="6">
        <f t="shared" si="1926"/>
        <v>7.8187289611470357E-4</v>
      </c>
      <c r="L5125" s="6">
        <f t="shared" si="1927"/>
        <v>5.6993402183226172E-4</v>
      </c>
      <c r="M5125" s="9">
        <f t="shared" si="1928"/>
        <v>-1</v>
      </c>
      <c r="N5125" s="9">
        <f t="shared" si="1929"/>
        <v>-1</v>
      </c>
      <c r="O5125" s="9">
        <f t="shared" si="1930"/>
        <v>-1</v>
      </c>
      <c r="P5125" s="9">
        <f t="shared" si="1931"/>
        <v>-1</v>
      </c>
      <c r="Q5125" s="10">
        <f t="shared" si="1932"/>
        <v>0.24546853098066529</v>
      </c>
      <c r="R5125" s="10">
        <f t="shared" si="1904"/>
        <v>0.32590735635396506</v>
      </c>
      <c r="S5125" s="10">
        <f>_xlfn.PERCENTILE.INC($R$1519:R5125,0.75)</f>
        <v>0.82042298576584627</v>
      </c>
      <c r="T5125" s="10">
        <f t="shared" si="1905"/>
        <v>0.82042298576584627</v>
      </c>
      <c r="U5125" s="11">
        <f t="shared" si="1911"/>
        <v>0.32590735635396506</v>
      </c>
      <c r="V5125" s="10">
        <f t="shared" si="1906"/>
        <v>-1</v>
      </c>
      <c r="W5125" s="10">
        <f t="shared" si="1907"/>
        <v>0.33253180153611128</v>
      </c>
      <c r="X5125" s="10">
        <f t="shared" si="1912"/>
        <v>0.40738419544245635</v>
      </c>
      <c r="Y5125" s="10">
        <f>_xlfn.PERCENTILE.INC($X$1519:X5125,0.75)</f>
        <v>1.0255287322073079</v>
      </c>
      <c r="Z5125" s="10">
        <f t="shared" si="1913"/>
        <v>1.0255287322073079</v>
      </c>
      <c r="AA5125" s="10">
        <f t="shared" si="1914"/>
        <v>0.40949545322171693</v>
      </c>
      <c r="AB5125" s="10">
        <f t="shared" si="1915"/>
        <v>-0.33253180153611128</v>
      </c>
      <c r="AC5125" s="10">
        <f t="shared" si="1916"/>
        <v>-0.13617026078066391</v>
      </c>
      <c r="AD5125" s="13">
        <f t="shared" si="1917"/>
        <v>-332531.80153611128</v>
      </c>
      <c r="AE5125" s="13">
        <f t="shared" si="1908"/>
        <v>-136170.2607806639</v>
      </c>
      <c r="AF5125" s="13"/>
      <c r="AG5125" s="2">
        <f t="shared" si="1933"/>
        <v>42285</v>
      </c>
      <c r="AH5125" s="3">
        <f t="shared" si="1909"/>
        <v>3679.391475858084</v>
      </c>
      <c r="AI5125" s="3">
        <f t="shared" si="1910"/>
        <v>1506.6940799866279</v>
      </c>
      <c r="AJ5125" s="3">
        <f t="shared" si="1918"/>
        <v>860224.36116256681</v>
      </c>
      <c r="AK5125" s="3">
        <f t="shared" si="1934"/>
        <v>655065.20739775873</v>
      </c>
    </row>
    <row r="5126" spans="2:37" x14ac:dyDescent="0.2">
      <c r="B5126" s="2">
        <v>42286</v>
      </c>
      <c r="C5126" s="1">
        <v>373.6</v>
      </c>
      <c r="D5126" s="1">
        <f t="shared" si="1919"/>
        <v>41</v>
      </c>
      <c r="E5126" s="1" t="b">
        <f t="shared" si="1920"/>
        <v>0</v>
      </c>
      <c r="F5126" s="6">
        <f t="shared" si="1921"/>
        <v>2.9569818392261693E-2</v>
      </c>
      <c r="G5126" s="8">
        <f t="shared" si="1922"/>
        <v>-9.7590837975400032E-4</v>
      </c>
      <c r="H5126" s="8">
        <f t="shared" si="1923"/>
        <v>-7.563087639828643E-4</v>
      </c>
      <c r="I5126" s="8">
        <f t="shared" si="1924"/>
        <v>-1.1526336075343121E-3</v>
      </c>
      <c r="J5126" s="6">
        <f t="shared" si="1925"/>
        <v>1.178722165248996E-3</v>
      </c>
      <c r="K5126" s="6">
        <f t="shared" si="1926"/>
        <v>7.8151499157631831E-4</v>
      </c>
      <c r="L5126" s="6">
        <f t="shared" si="1927"/>
        <v>5.7030704665925809E-4</v>
      </c>
      <c r="M5126" s="9">
        <f t="shared" si="1928"/>
        <v>-0.8279375823460885</v>
      </c>
      <c r="N5126" s="9">
        <f t="shared" si="1929"/>
        <v>-0.96774696856088072</v>
      </c>
      <c r="O5126" s="9">
        <f t="shared" si="1930"/>
        <v>-1</v>
      </c>
      <c r="P5126" s="9">
        <f t="shared" si="1931"/>
        <v>-0.93189485030232311</v>
      </c>
      <c r="Q5126" s="10">
        <f t="shared" si="1932"/>
        <v>0.25385931004663215</v>
      </c>
      <c r="R5126" s="10">
        <f t="shared" si="1904"/>
        <v>0.31513518249657485</v>
      </c>
      <c r="S5126" s="10">
        <f>_xlfn.PERCENTILE.INC($R$1519:R5126,0.75)</f>
        <v>0.82040079111584152</v>
      </c>
      <c r="T5126" s="10">
        <f t="shared" si="1905"/>
        <v>0.82040079111584152</v>
      </c>
      <c r="U5126" s="11">
        <f t="shared" si="1911"/>
        <v>0.31513518249657485</v>
      </c>
      <c r="V5126" s="10">
        <f t="shared" si="1906"/>
        <v>-1</v>
      </c>
      <c r="W5126" s="10">
        <f t="shared" si="1907"/>
        <v>0.33253180153611128</v>
      </c>
      <c r="X5126" s="10">
        <f t="shared" si="1912"/>
        <v>0.39391897812071858</v>
      </c>
      <c r="Y5126" s="10">
        <f>_xlfn.PERCENTILE.INC($X$1519:X5126,0.75)</f>
        <v>1.0255009888948021</v>
      </c>
      <c r="Z5126" s="10">
        <f t="shared" si="1913"/>
        <v>1.0255009888948021</v>
      </c>
      <c r="AA5126" s="10">
        <f t="shared" si="1914"/>
        <v>0.40949545322171693</v>
      </c>
      <c r="AB5126" s="10">
        <f t="shared" si="1915"/>
        <v>-0.33253180153611128</v>
      </c>
      <c r="AC5126" s="10">
        <f t="shared" si="1916"/>
        <v>-0.13617026078066391</v>
      </c>
      <c r="AD5126" s="13">
        <f t="shared" si="1917"/>
        <v>-332531.80153611128</v>
      </c>
      <c r="AE5126" s="13">
        <f t="shared" si="1908"/>
        <v>-136170.2607806639</v>
      </c>
      <c r="AF5126" s="13"/>
      <c r="AG5126" s="2">
        <f t="shared" si="1933"/>
        <v>42286</v>
      </c>
      <c r="AH5126" s="3">
        <f t="shared" si="1909"/>
        <v>-9832.9049810744182</v>
      </c>
      <c r="AI5126" s="3">
        <f t="shared" si="1910"/>
        <v>-4026.5298817111466</v>
      </c>
      <c r="AJ5126" s="3">
        <f t="shared" si="1918"/>
        <v>850391.45618149242</v>
      </c>
      <c r="AK5126" s="3">
        <f t="shared" si="1934"/>
        <v>651038.67751604761</v>
      </c>
    </row>
    <row r="5127" spans="2:37" x14ac:dyDescent="0.2">
      <c r="B5127" s="2">
        <v>42290</v>
      </c>
      <c r="C5127" s="1">
        <v>363.7</v>
      </c>
      <c r="D5127" s="1">
        <f t="shared" si="1919"/>
        <v>42</v>
      </c>
      <c r="E5127" s="1" t="b">
        <f t="shared" si="1920"/>
        <v>1</v>
      </c>
      <c r="F5127" s="6">
        <f t="shared" si="1921"/>
        <v>-2.6498929336188581E-2</v>
      </c>
      <c r="G5127" s="8">
        <f t="shared" si="1922"/>
        <v>-1.4921721363342457E-3</v>
      </c>
      <c r="H5127" s="8">
        <f t="shared" si="1923"/>
        <v>-1.1253460610144218E-3</v>
      </c>
      <c r="I5127" s="8">
        <f t="shared" si="1924"/>
        <v>-1.3298380701584761E-3</v>
      </c>
      <c r="J5127" s="6">
        <f t="shared" si="1925"/>
        <v>1.1784735143643031E-3</v>
      </c>
      <c r="K5127" s="6">
        <f t="shared" si="1926"/>
        <v>7.8150949920000469E-4</v>
      </c>
      <c r="L5127" s="6">
        <f t="shared" si="1927"/>
        <v>5.7092294261031008E-4</v>
      </c>
      <c r="M5127" s="9">
        <f t="shared" si="1928"/>
        <v>-1</v>
      </c>
      <c r="N5127" s="9">
        <f t="shared" si="1929"/>
        <v>-1</v>
      </c>
      <c r="O5127" s="9">
        <f t="shared" si="1930"/>
        <v>-1</v>
      </c>
      <c r="P5127" s="9">
        <f t="shared" si="1931"/>
        <v>-1</v>
      </c>
      <c r="Q5127" s="10">
        <f t="shared" si="1932"/>
        <v>0.25820970855191694</v>
      </c>
      <c r="R5127" s="10">
        <f t="shared" si="1904"/>
        <v>0.30982568567484675</v>
      </c>
      <c r="S5127" s="10">
        <f>_xlfn.PERCENTILE.INC($R$1519:R5127,0.75)</f>
        <v>0.82037859646583688</v>
      </c>
      <c r="T5127" s="10">
        <f t="shared" si="1905"/>
        <v>0.82037859646583688</v>
      </c>
      <c r="U5127" s="11">
        <f t="shared" si="1911"/>
        <v>0.30982568567484675</v>
      </c>
      <c r="V5127" s="10">
        <f t="shared" si="1906"/>
        <v>-0.93189485030232311</v>
      </c>
      <c r="W5127" s="10">
        <f t="shared" si="1907"/>
        <v>0.31513518249657485</v>
      </c>
      <c r="X5127" s="10">
        <f t="shared" si="1912"/>
        <v>0.38728210709355843</v>
      </c>
      <c r="Y5127" s="10">
        <f>_xlfn.PERCENTILE.INC($X$1519:X5127,0.75)</f>
        <v>1.0254732455822961</v>
      </c>
      <c r="Z5127" s="10">
        <f t="shared" si="1913"/>
        <v>1.0254732455822961</v>
      </c>
      <c r="AA5127" s="10">
        <f t="shared" si="1914"/>
        <v>0.38728210709355843</v>
      </c>
      <c r="AB5127" s="10">
        <f t="shared" si="1915"/>
        <v>-0.2936728537176409</v>
      </c>
      <c r="AC5127" s="10">
        <f t="shared" si="1916"/>
        <v>-0.11373424158394632</v>
      </c>
      <c r="AD5127" s="13">
        <f t="shared" si="1917"/>
        <v>-293672.85371764092</v>
      </c>
      <c r="AE5127" s="13">
        <f t="shared" si="1908"/>
        <v>-113734.24158394632</v>
      </c>
      <c r="AF5127" s="13"/>
      <c r="AG5127" s="2">
        <f t="shared" si="1933"/>
        <v>42290</v>
      </c>
      <c r="AH5127" s="3">
        <f t="shared" si="1909"/>
        <v>8811.7367109408988</v>
      </c>
      <c r="AI5127" s="3">
        <f t="shared" si="1910"/>
        <v>3608.3661181171842</v>
      </c>
      <c r="AJ5127" s="3">
        <f t="shared" si="1918"/>
        <v>859203.19289243338</v>
      </c>
      <c r="AK5127" s="3">
        <f t="shared" si="1934"/>
        <v>654647.04363416485</v>
      </c>
    </row>
    <row r="5128" spans="2:37" x14ac:dyDescent="0.2">
      <c r="B5128" s="2">
        <v>42291</v>
      </c>
      <c r="C5128" s="1">
        <v>361.66</v>
      </c>
      <c r="D5128" s="1">
        <f t="shared" si="1919"/>
        <v>42</v>
      </c>
      <c r="E5128" s="1" t="b">
        <f t="shared" si="1920"/>
        <v>0</v>
      </c>
      <c r="F5128" s="6">
        <f t="shared" si="1921"/>
        <v>-5.6090184217760797E-3</v>
      </c>
      <c r="G5128" s="8">
        <f t="shared" si="1922"/>
        <v>-1.584306542908266E-3</v>
      </c>
      <c r="H5128" s="8">
        <f t="shared" si="1923"/>
        <v>-1.1910342959702703E-3</v>
      </c>
      <c r="I5128" s="8">
        <f t="shared" si="1924"/>
        <v>-1.3424401456348567E-3</v>
      </c>
      <c r="J5128" s="6">
        <f t="shared" si="1925"/>
        <v>1.1780915606716678E-3</v>
      </c>
      <c r="K5128" s="6">
        <f t="shared" si="1926"/>
        <v>7.8156251556793521E-4</v>
      </c>
      <c r="L5128" s="6">
        <f t="shared" si="1927"/>
        <v>5.7156504193936941E-4</v>
      </c>
      <c r="M5128" s="9">
        <f t="shared" si="1928"/>
        <v>-1</v>
      </c>
      <c r="N5128" s="9">
        <f t="shared" si="1929"/>
        <v>-1</v>
      </c>
      <c r="O5128" s="9">
        <f t="shared" si="1930"/>
        <v>-1</v>
      </c>
      <c r="P5128" s="9">
        <f t="shared" si="1931"/>
        <v>-1</v>
      </c>
      <c r="Q5128" s="10">
        <f t="shared" si="1932"/>
        <v>0.25646640590112763</v>
      </c>
      <c r="R5128" s="10">
        <f t="shared" si="1904"/>
        <v>0.3119316922577432</v>
      </c>
      <c r="S5128" s="10">
        <f>_xlfn.PERCENTILE.INC($R$1519:R5128,0.75)</f>
        <v>0.82034567706161243</v>
      </c>
      <c r="T5128" s="10">
        <f t="shared" si="1905"/>
        <v>0.82034567706161243</v>
      </c>
      <c r="U5128" s="11">
        <f t="shared" si="1911"/>
        <v>0.3119316922577432</v>
      </c>
      <c r="V5128" s="10">
        <f t="shared" si="1906"/>
        <v>-0.93189485030232311</v>
      </c>
      <c r="W5128" s="10">
        <f t="shared" si="1907"/>
        <v>0.31513518249657485</v>
      </c>
      <c r="X5128" s="10">
        <f t="shared" si="1912"/>
        <v>0.38991461532217903</v>
      </c>
      <c r="Y5128" s="10">
        <f>_xlfn.PERCENTILE.INC($X$1519:X5128,0.75)</f>
        <v>1.0254320963270156</v>
      </c>
      <c r="Z5128" s="10">
        <f t="shared" si="1913"/>
        <v>1.0254320963270156</v>
      </c>
      <c r="AA5128" s="10">
        <f t="shared" si="1914"/>
        <v>0.38728210709355843</v>
      </c>
      <c r="AB5128" s="10">
        <f t="shared" si="1915"/>
        <v>-0.2936728537176409</v>
      </c>
      <c r="AC5128" s="10">
        <f t="shared" si="1916"/>
        <v>-0.11373424158394632</v>
      </c>
      <c r="AD5128" s="13">
        <f t="shared" si="1917"/>
        <v>-293672.85371764092</v>
      </c>
      <c r="AE5128" s="13">
        <f t="shared" si="1908"/>
        <v>-113734.24158394632</v>
      </c>
      <c r="AF5128" s="13"/>
      <c r="AG5128" s="2">
        <f t="shared" si="1933"/>
        <v>42291</v>
      </c>
      <c r="AH5128" s="3">
        <f t="shared" si="1909"/>
        <v>1647.2164464777998</v>
      </c>
      <c r="AI5128" s="3">
        <f t="shared" si="1910"/>
        <v>637.937456231086</v>
      </c>
      <c r="AJ5128" s="3">
        <f t="shared" si="1918"/>
        <v>860850.40933891118</v>
      </c>
      <c r="AK5128" s="3">
        <f t="shared" si="1934"/>
        <v>655284.98109039594</v>
      </c>
    </row>
    <row r="5129" spans="2:37" x14ac:dyDescent="0.2">
      <c r="B5129" s="2">
        <v>42292</v>
      </c>
      <c r="C5129" s="1">
        <v>361.11</v>
      </c>
      <c r="D5129" s="1">
        <f t="shared" si="1919"/>
        <v>42</v>
      </c>
      <c r="E5129" s="1" t="b">
        <f t="shared" si="1920"/>
        <v>0</v>
      </c>
      <c r="F5129" s="6">
        <f t="shared" si="1921"/>
        <v>-1.5207653597301141E-3</v>
      </c>
      <c r="G5129" s="8">
        <f t="shared" si="1922"/>
        <v>-1.7077449156528437E-3</v>
      </c>
      <c r="H5129" s="8">
        <f t="shared" si="1923"/>
        <v>-1.2467989800704063E-3</v>
      </c>
      <c r="I5129" s="8">
        <f t="shared" si="1924"/>
        <v>-1.3776763914160638E-3</v>
      </c>
      <c r="J5129" s="6">
        <f t="shared" si="1925"/>
        <v>1.1777892465161569E-3</v>
      </c>
      <c r="K5129" s="6">
        <f t="shared" si="1926"/>
        <v>7.8170439492744484E-4</v>
      </c>
      <c r="L5129" s="6">
        <f t="shared" si="1927"/>
        <v>5.7228859733517861E-4</v>
      </c>
      <c r="M5129" s="9">
        <f t="shared" si="1928"/>
        <v>-1</v>
      </c>
      <c r="N5129" s="9">
        <f t="shared" si="1929"/>
        <v>-1</v>
      </c>
      <c r="O5129" s="9">
        <f t="shared" si="1930"/>
        <v>-1</v>
      </c>
      <c r="P5129" s="9">
        <f t="shared" si="1931"/>
        <v>-1</v>
      </c>
      <c r="Q5129" s="10">
        <f t="shared" si="1932"/>
        <v>0.25646533802710775</v>
      </c>
      <c r="R5129" s="10">
        <f t="shared" si="1904"/>
        <v>0.31193299108335726</v>
      </c>
      <c r="S5129" s="10">
        <f>_xlfn.PERCENTILE.INC($R$1519:R5129,0.75)</f>
        <v>0.82031275765738787</v>
      </c>
      <c r="T5129" s="10">
        <f t="shared" si="1905"/>
        <v>0.82031275765738787</v>
      </c>
      <c r="U5129" s="11">
        <f t="shared" si="1911"/>
        <v>0.31193299108335726</v>
      </c>
      <c r="V5129" s="10">
        <f t="shared" si="1906"/>
        <v>-0.93189485030232311</v>
      </c>
      <c r="W5129" s="10">
        <f t="shared" si="1907"/>
        <v>0.31513518249657485</v>
      </c>
      <c r="X5129" s="10">
        <f t="shared" si="1912"/>
        <v>0.38991623885419657</v>
      </c>
      <c r="Y5129" s="10">
        <f>_xlfn.PERCENTILE.INC($X$1519:X5129,0.75)</f>
        <v>1.0253909470717351</v>
      </c>
      <c r="Z5129" s="10">
        <f t="shared" si="1913"/>
        <v>1.0253909470717351</v>
      </c>
      <c r="AA5129" s="10">
        <f t="shared" si="1914"/>
        <v>0.38728210709355843</v>
      </c>
      <c r="AB5129" s="10">
        <f t="shared" si="1915"/>
        <v>-0.2936728537176409</v>
      </c>
      <c r="AC5129" s="10">
        <f t="shared" si="1916"/>
        <v>-0.11373424158394632</v>
      </c>
      <c r="AD5129" s="13">
        <f t="shared" si="1917"/>
        <v>-293672.85371764092</v>
      </c>
      <c r="AE5129" s="13">
        <f t="shared" si="1908"/>
        <v>-113734.24158394632</v>
      </c>
      <c r="AF5129" s="13"/>
      <c r="AG5129" s="2">
        <f t="shared" si="1933"/>
        <v>42292</v>
      </c>
      <c r="AH5129" s="3">
        <f t="shared" si="1909"/>
        <v>446.60750302687734</v>
      </c>
      <c r="AI5129" s="3">
        <f t="shared" si="1910"/>
        <v>172.96309481604183</v>
      </c>
      <c r="AJ5129" s="3">
        <f t="shared" si="1918"/>
        <v>861297.01684193802</v>
      </c>
      <c r="AK5129" s="3">
        <f t="shared" si="1934"/>
        <v>655457.94418521202</v>
      </c>
    </row>
    <row r="5130" spans="2:37" x14ac:dyDescent="0.2">
      <c r="B5130" s="2">
        <v>42293</v>
      </c>
      <c r="C5130" s="1">
        <v>362.96</v>
      </c>
      <c r="D5130" s="1">
        <f t="shared" si="1919"/>
        <v>42</v>
      </c>
      <c r="E5130" s="1" t="b">
        <f t="shared" si="1920"/>
        <v>0</v>
      </c>
      <c r="F5130" s="6">
        <f t="shared" si="1921"/>
        <v>5.123092686438957E-3</v>
      </c>
      <c r="G5130" s="8">
        <f t="shared" si="1922"/>
        <v>-1.6439663414725117E-3</v>
      </c>
      <c r="H5130" s="8">
        <f t="shared" si="1923"/>
        <v>-1.2186624081168807E-3</v>
      </c>
      <c r="I5130" s="8">
        <f t="shared" si="1924"/>
        <v>-1.3208926136713903E-3</v>
      </c>
      <c r="J5130" s="6">
        <f t="shared" si="1925"/>
        <v>1.1774631457381025E-3</v>
      </c>
      <c r="K5130" s="6">
        <f t="shared" si="1926"/>
        <v>7.8175770483446684E-4</v>
      </c>
      <c r="L5130" s="6">
        <f t="shared" si="1927"/>
        <v>5.7290978046042385E-4</v>
      </c>
      <c r="M5130" s="9">
        <f t="shared" si="1928"/>
        <v>-1</v>
      </c>
      <c r="N5130" s="9">
        <f t="shared" si="1929"/>
        <v>-1</v>
      </c>
      <c r="O5130" s="9">
        <f t="shared" si="1930"/>
        <v>-1</v>
      </c>
      <c r="P5130" s="9">
        <f t="shared" si="1931"/>
        <v>-1</v>
      </c>
      <c r="Q5130" s="10">
        <f t="shared" si="1932"/>
        <v>0.25588661157193304</v>
      </c>
      <c r="R5130" s="10">
        <f t="shared" si="1904"/>
        <v>0.3126384749422928</v>
      </c>
      <c r="S5130" s="10">
        <f>_xlfn.PERCENTILE.INC($R$1519:R5130,0.75)</f>
        <v>0.82027983825316331</v>
      </c>
      <c r="T5130" s="10">
        <f t="shared" si="1905"/>
        <v>0.82027983825316331</v>
      </c>
      <c r="U5130" s="11">
        <f t="shared" si="1911"/>
        <v>0.3126384749422928</v>
      </c>
      <c r="V5130" s="10">
        <f t="shared" si="1906"/>
        <v>-0.93189485030232311</v>
      </c>
      <c r="W5130" s="10">
        <f t="shared" si="1907"/>
        <v>0.31513518249657485</v>
      </c>
      <c r="X5130" s="10">
        <f t="shared" si="1912"/>
        <v>0.390798093677866</v>
      </c>
      <c r="Y5130" s="10">
        <f>_xlfn.PERCENTILE.INC($X$1519:X5130,0.75)</f>
        <v>1.0253497978164543</v>
      </c>
      <c r="Z5130" s="10">
        <f t="shared" si="1913"/>
        <v>1.0253497978164543</v>
      </c>
      <c r="AA5130" s="10">
        <f t="shared" si="1914"/>
        <v>0.38728210709355843</v>
      </c>
      <c r="AB5130" s="10">
        <f t="shared" si="1915"/>
        <v>-0.2936728537176409</v>
      </c>
      <c r="AC5130" s="10">
        <f t="shared" si="1916"/>
        <v>-0.11373424158394632</v>
      </c>
      <c r="AD5130" s="13">
        <f t="shared" si="1917"/>
        <v>-293672.85371764092</v>
      </c>
      <c r="AE5130" s="13">
        <f t="shared" si="1908"/>
        <v>-113734.24158394632</v>
      </c>
      <c r="AF5130" s="13"/>
      <c r="AG5130" s="2">
        <f t="shared" si="1933"/>
        <v>42293</v>
      </c>
      <c r="AH5130" s="3">
        <f t="shared" si="1909"/>
        <v>-1504.5132490865039</v>
      </c>
      <c r="AI5130" s="3">
        <f t="shared" si="1910"/>
        <v>-582.67106125639691</v>
      </c>
      <c r="AJ5130" s="3">
        <f t="shared" si="1918"/>
        <v>859792.50359285157</v>
      </c>
      <c r="AK5130" s="3">
        <f t="shared" si="1934"/>
        <v>654875.27312395559</v>
      </c>
    </row>
    <row r="5131" spans="2:37" x14ac:dyDescent="0.2">
      <c r="B5131" s="2">
        <v>42296</v>
      </c>
      <c r="C5131" s="1">
        <v>358.23</v>
      </c>
      <c r="D5131" s="1">
        <f t="shared" si="1919"/>
        <v>43</v>
      </c>
      <c r="E5131" s="1" t="b">
        <f t="shared" si="1920"/>
        <v>1</v>
      </c>
      <c r="F5131" s="6">
        <f t="shared" si="1921"/>
        <v>-1.3031739034604306E-2</v>
      </c>
      <c r="G5131" s="8">
        <f t="shared" si="1922"/>
        <v>-2.0539265167599675E-3</v>
      </c>
      <c r="H5131" s="8">
        <f t="shared" si="1923"/>
        <v>-1.4123827810728861E-3</v>
      </c>
      <c r="I5131" s="8">
        <f t="shared" si="1924"/>
        <v>-1.4112426324177482E-3</v>
      </c>
      <c r="J5131" s="6">
        <f t="shared" si="1925"/>
        <v>1.1777911978760967E-3</v>
      </c>
      <c r="K5131" s="6">
        <f t="shared" si="1926"/>
        <v>7.8204489859420173E-4</v>
      </c>
      <c r="L5131" s="6">
        <f t="shared" si="1927"/>
        <v>5.7370852085541579E-4</v>
      </c>
      <c r="M5131" s="9">
        <f t="shared" si="1928"/>
        <v>-1</v>
      </c>
      <c r="N5131" s="9">
        <f t="shared" si="1929"/>
        <v>-1</v>
      </c>
      <c r="O5131" s="9">
        <f t="shared" si="1930"/>
        <v>-1</v>
      </c>
      <c r="P5131" s="9">
        <f t="shared" si="1931"/>
        <v>-1</v>
      </c>
      <c r="Q5131" s="10">
        <f t="shared" si="1932"/>
        <v>0.25641510825458219</v>
      </c>
      <c r="R5131" s="10">
        <f t="shared" si="1904"/>
        <v>0.31199409638753367</v>
      </c>
      <c r="S5131" s="10">
        <f>_xlfn.PERCENTILE.INC($R$1519:R5131,0.75)</f>
        <v>0.82024691884893886</v>
      </c>
      <c r="T5131" s="10">
        <f t="shared" si="1905"/>
        <v>0.82024691884893886</v>
      </c>
      <c r="U5131" s="11">
        <f t="shared" si="1911"/>
        <v>0.31199409638753367</v>
      </c>
      <c r="V5131" s="10">
        <f t="shared" si="1906"/>
        <v>-1</v>
      </c>
      <c r="W5131" s="10">
        <f t="shared" si="1907"/>
        <v>0.3126384749422928</v>
      </c>
      <c r="X5131" s="10">
        <f t="shared" si="1912"/>
        <v>0.38999262048441713</v>
      </c>
      <c r="Y5131" s="10">
        <f>_xlfn.PERCENTILE.INC($X$1519:X5131,0.75)</f>
        <v>1.0253086485611738</v>
      </c>
      <c r="Z5131" s="10">
        <f t="shared" si="1913"/>
        <v>1.0253086485611738</v>
      </c>
      <c r="AA5131" s="10">
        <f t="shared" si="1914"/>
        <v>0.38999262048441713</v>
      </c>
      <c r="AB5131" s="10">
        <f t="shared" si="1915"/>
        <v>-0.3126384749422928</v>
      </c>
      <c r="AC5131" s="10">
        <f t="shared" si="1916"/>
        <v>-0.12192669810699655</v>
      </c>
      <c r="AD5131" s="13">
        <f t="shared" si="1917"/>
        <v>-312638.47494229279</v>
      </c>
      <c r="AE5131" s="13">
        <f t="shared" si="1908"/>
        <v>-121926.69810699655</v>
      </c>
      <c r="AF5131" s="13"/>
      <c r="AG5131" s="2">
        <f t="shared" si="1933"/>
        <v>42296</v>
      </c>
      <c r="AH5131" s="3">
        <f t="shared" si="1909"/>
        <v>3827.0679911958214</v>
      </c>
      <c r="AI5131" s="3">
        <f t="shared" si="1910"/>
        <v>1482.1549556206296</v>
      </c>
      <c r="AJ5131" s="3">
        <f t="shared" si="1918"/>
        <v>863619.5715840474</v>
      </c>
      <c r="AK5131" s="3">
        <f t="shared" si="1934"/>
        <v>656357.42807957623</v>
      </c>
    </row>
    <row r="5132" spans="2:37" x14ac:dyDescent="0.2">
      <c r="B5132" s="2">
        <v>42297</v>
      </c>
      <c r="C5132" s="1">
        <v>360.39</v>
      </c>
      <c r="D5132" s="1">
        <f t="shared" si="1919"/>
        <v>43</v>
      </c>
      <c r="E5132" s="1" t="b">
        <f t="shared" si="1920"/>
        <v>0</v>
      </c>
      <c r="F5132" s="6">
        <f t="shared" si="1921"/>
        <v>6.0296457583115526E-3</v>
      </c>
      <c r="G5132" s="8">
        <f t="shared" si="1922"/>
        <v>-1.8040684147088227E-3</v>
      </c>
      <c r="H5132" s="8">
        <f t="shared" si="1923"/>
        <v>-1.2960538812105181E-3</v>
      </c>
      <c r="I5132" s="8">
        <f t="shared" si="1924"/>
        <v>-1.3327089998967962E-3</v>
      </c>
      <c r="J5132" s="6">
        <f t="shared" si="1925"/>
        <v>1.177984774426259E-3</v>
      </c>
      <c r="K5132" s="6">
        <f t="shared" si="1926"/>
        <v>7.8226312483892842E-4</v>
      </c>
      <c r="L5132" s="6">
        <f t="shared" si="1927"/>
        <v>5.7439181753238754E-4</v>
      </c>
      <c r="M5132" s="9">
        <f t="shared" si="1928"/>
        <v>-1</v>
      </c>
      <c r="N5132" s="9">
        <f t="shared" si="1929"/>
        <v>-1</v>
      </c>
      <c r="O5132" s="9">
        <f t="shared" si="1930"/>
        <v>-1</v>
      </c>
      <c r="P5132" s="9">
        <f t="shared" si="1931"/>
        <v>-1</v>
      </c>
      <c r="Q5132" s="10">
        <f t="shared" si="1932"/>
        <v>0.25363346477447679</v>
      </c>
      <c r="R5132" s="10">
        <f t="shared" si="1904"/>
        <v>0.31541579133153264</v>
      </c>
      <c r="S5132" s="10">
        <f>_xlfn.PERCENTILE.INC($R$1519:R5132,0.75)</f>
        <v>0.82020593356578086</v>
      </c>
      <c r="T5132" s="10">
        <f t="shared" si="1905"/>
        <v>0.82020593356578086</v>
      </c>
      <c r="U5132" s="11">
        <f t="shared" si="1911"/>
        <v>0.31541579133153264</v>
      </c>
      <c r="V5132" s="10">
        <f t="shared" si="1906"/>
        <v>-1</v>
      </c>
      <c r="W5132" s="10">
        <f t="shared" si="1907"/>
        <v>0.3126384749422928</v>
      </c>
      <c r="X5132" s="10">
        <f t="shared" si="1912"/>
        <v>0.39426973916441577</v>
      </c>
      <c r="Y5132" s="10">
        <f>_xlfn.PERCENTILE.INC($X$1519:X5132,0.75)</f>
        <v>1.0252574169572262</v>
      </c>
      <c r="Z5132" s="10">
        <f t="shared" si="1913"/>
        <v>1.0252574169572262</v>
      </c>
      <c r="AA5132" s="10">
        <f t="shared" si="1914"/>
        <v>0.38999262048441713</v>
      </c>
      <c r="AB5132" s="10">
        <f t="shared" si="1915"/>
        <v>-0.3126384749422928</v>
      </c>
      <c r="AC5132" s="10">
        <f t="shared" si="1916"/>
        <v>-0.12192669810699655</v>
      </c>
      <c r="AD5132" s="13">
        <f t="shared" si="1917"/>
        <v>-312638.47494229279</v>
      </c>
      <c r="AE5132" s="13">
        <f t="shared" si="1908"/>
        <v>-121926.69810699655</v>
      </c>
      <c r="AF5132" s="13"/>
      <c r="AG5132" s="2">
        <f t="shared" si="1933"/>
        <v>42297</v>
      </c>
      <c r="AH5132" s="3">
        <f t="shared" si="1909"/>
        <v>-1885.0992543207883</v>
      </c>
      <c r="AI5132" s="3">
        <f t="shared" si="1910"/>
        <v>-735.17479806578501</v>
      </c>
      <c r="AJ5132" s="3">
        <f t="shared" si="1918"/>
        <v>861734.47232972656</v>
      </c>
      <c r="AK5132" s="3">
        <f t="shared" si="1934"/>
        <v>655622.25328151044</v>
      </c>
    </row>
    <row r="5133" spans="2:37" x14ac:dyDescent="0.2">
      <c r="B5133" s="2">
        <v>42298</v>
      </c>
      <c r="C5133" s="1">
        <v>353.69</v>
      </c>
      <c r="D5133" s="1">
        <f t="shared" si="1919"/>
        <v>43</v>
      </c>
      <c r="E5133" s="1" t="b">
        <f t="shared" si="1920"/>
        <v>0</v>
      </c>
      <c r="F5133" s="6">
        <f t="shared" si="1921"/>
        <v>-1.8590970892644054E-2</v>
      </c>
      <c r="G5133" s="8">
        <f t="shared" si="1922"/>
        <v>-2.2624999635515886E-3</v>
      </c>
      <c r="H5133" s="8">
        <f t="shared" si="1923"/>
        <v>-1.4730561463198717E-3</v>
      </c>
      <c r="I5133" s="8">
        <f t="shared" si="1924"/>
        <v>-1.4148065340900782E-3</v>
      </c>
      <c r="J5133" s="6">
        <f t="shared" si="1925"/>
        <v>1.1787671064675826E-3</v>
      </c>
      <c r="K5133" s="6">
        <f t="shared" si="1926"/>
        <v>7.8267462211834265E-4</v>
      </c>
      <c r="L5133" s="6">
        <f t="shared" si="1927"/>
        <v>5.7522928748338022E-4</v>
      </c>
      <c r="M5133" s="9">
        <f t="shared" si="1928"/>
        <v>-1</v>
      </c>
      <c r="N5133" s="9">
        <f t="shared" si="1929"/>
        <v>-1</v>
      </c>
      <c r="O5133" s="9">
        <f t="shared" si="1930"/>
        <v>-1</v>
      </c>
      <c r="P5133" s="9">
        <f t="shared" si="1931"/>
        <v>-1</v>
      </c>
      <c r="Q5133" s="10">
        <f t="shared" si="1932"/>
        <v>0.25524148435473892</v>
      </c>
      <c r="R5133" s="10">
        <f t="shared" si="1904"/>
        <v>0.31342867403487851</v>
      </c>
      <c r="S5133" s="10">
        <f>_xlfn.PERCENTILE.INC($R$1519:R5133,0.75)</f>
        <v>0.82016494828262287</v>
      </c>
      <c r="T5133" s="10">
        <f t="shared" si="1905"/>
        <v>0.82016494828262287</v>
      </c>
      <c r="U5133" s="11">
        <f t="shared" si="1911"/>
        <v>0.31342867403487851</v>
      </c>
      <c r="V5133" s="10">
        <f t="shared" si="1906"/>
        <v>-1</v>
      </c>
      <c r="W5133" s="10">
        <f t="shared" si="1907"/>
        <v>0.3126384749422928</v>
      </c>
      <c r="X5133" s="10">
        <f t="shared" si="1912"/>
        <v>0.39178584254359811</v>
      </c>
      <c r="Y5133" s="10">
        <f>_xlfn.PERCENTILE.INC($X$1519:X5133,0.75)</f>
        <v>1.0252061853532788</v>
      </c>
      <c r="Z5133" s="10">
        <f t="shared" si="1913"/>
        <v>1.0252061853532788</v>
      </c>
      <c r="AA5133" s="10">
        <f t="shared" si="1914"/>
        <v>0.38999262048441713</v>
      </c>
      <c r="AB5133" s="10">
        <f t="shared" si="1915"/>
        <v>-0.3126384749422928</v>
      </c>
      <c r="AC5133" s="10">
        <f t="shared" si="1916"/>
        <v>-0.12192669810699655</v>
      </c>
      <c r="AD5133" s="13">
        <f t="shared" si="1917"/>
        <v>-312638.47494229279</v>
      </c>
      <c r="AE5133" s="13">
        <f t="shared" si="1908"/>
        <v>-121926.69810699655</v>
      </c>
      <c r="AF5133" s="13"/>
      <c r="AG5133" s="2">
        <f t="shared" si="1933"/>
        <v>42298</v>
      </c>
      <c r="AH5133" s="3">
        <f t="shared" si="1909"/>
        <v>5812.2527875727928</v>
      </c>
      <c r="AI5133" s="3">
        <f t="shared" si="1910"/>
        <v>2266.735695543372</v>
      </c>
      <c r="AJ5133" s="3">
        <f t="shared" si="1918"/>
        <v>867546.72511729936</v>
      </c>
      <c r="AK5133" s="3">
        <f t="shared" si="1934"/>
        <v>657888.98897705378</v>
      </c>
    </row>
    <row r="5134" spans="2:37" x14ac:dyDescent="0.2">
      <c r="B5134" s="2">
        <v>42299</v>
      </c>
      <c r="C5134" s="1">
        <v>355.38</v>
      </c>
      <c r="D5134" s="1">
        <f t="shared" si="1919"/>
        <v>43</v>
      </c>
      <c r="E5134" s="1" t="b">
        <f t="shared" si="1920"/>
        <v>0</v>
      </c>
      <c r="F5134" s="6">
        <f t="shared" si="1921"/>
        <v>4.7781955950125798E-3</v>
      </c>
      <c r="G5134" s="8">
        <f t="shared" si="1922"/>
        <v>-1.9621592524585764E-3</v>
      </c>
      <c r="H5134" s="8">
        <f t="shared" si="1923"/>
        <v>-1.4394164330043767E-3</v>
      </c>
      <c r="I5134" s="8">
        <f t="shared" si="1924"/>
        <v>-1.4000658834402407E-3</v>
      </c>
      <c r="J5134" s="6">
        <f t="shared" si="1925"/>
        <v>1.1792268070472602E-3</v>
      </c>
      <c r="K5134" s="6">
        <f t="shared" si="1926"/>
        <v>7.8304062524467237E-4</v>
      </c>
      <c r="L5134" s="6">
        <f t="shared" si="1927"/>
        <v>5.7603254060256692E-4</v>
      </c>
      <c r="M5134" s="9">
        <f t="shared" si="1928"/>
        <v>-1</v>
      </c>
      <c r="N5134" s="9">
        <f t="shared" si="1929"/>
        <v>-1</v>
      </c>
      <c r="O5134" s="9">
        <f t="shared" si="1930"/>
        <v>-1</v>
      </c>
      <c r="P5134" s="9">
        <f t="shared" si="1931"/>
        <v>-1</v>
      </c>
      <c r="Q5134" s="10">
        <f t="shared" si="1932"/>
        <v>0.25537503943441392</v>
      </c>
      <c r="R5134" s="10">
        <f t="shared" si="1904"/>
        <v>0.31326475828326134</v>
      </c>
      <c r="S5134" s="10">
        <f>_xlfn.PERCENTILE.INC($R$1519:R5134,0.75)</f>
        <v>0.82012396299946488</v>
      </c>
      <c r="T5134" s="10">
        <f t="shared" si="1905"/>
        <v>0.82012396299946488</v>
      </c>
      <c r="U5134" s="11">
        <f t="shared" si="1911"/>
        <v>0.31326475828326134</v>
      </c>
      <c r="V5134" s="10">
        <f t="shared" si="1906"/>
        <v>-1</v>
      </c>
      <c r="W5134" s="10">
        <f t="shared" si="1907"/>
        <v>0.3126384749422928</v>
      </c>
      <c r="X5134" s="10">
        <f t="shared" si="1912"/>
        <v>0.39158094785407666</v>
      </c>
      <c r="Y5134" s="10">
        <f>_xlfn.PERCENTILE.INC($X$1519:X5134,0.75)</f>
        <v>1.0251549537493312</v>
      </c>
      <c r="Z5134" s="10">
        <f t="shared" si="1913"/>
        <v>1.0251549537493312</v>
      </c>
      <c r="AA5134" s="10">
        <f t="shared" si="1914"/>
        <v>0.38999262048441713</v>
      </c>
      <c r="AB5134" s="10">
        <f t="shared" si="1915"/>
        <v>-0.3126384749422928</v>
      </c>
      <c r="AC5134" s="10">
        <f t="shared" si="1916"/>
        <v>-0.12192669810699655</v>
      </c>
      <c r="AD5134" s="13">
        <f t="shared" si="1917"/>
        <v>-312638.47494229279</v>
      </c>
      <c r="AE5134" s="13">
        <f t="shared" si="1908"/>
        <v>-121926.69810699655</v>
      </c>
      <c r="AF5134" s="13"/>
      <c r="AG5134" s="2">
        <f t="shared" si="1933"/>
        <v>42299</v>
      </c>
      <c r="AH5134" s="3">
        <f t="shared" si="1909"/>
        <v>-1493.8477838007143</v>
      </c>
      <c r="AI5134" s="3">
        <f t="shared" si="1910"/>
        <v>-582.58961180927963</v>
      </c>
      <c r="AJ5134" s="3">
        <f t="shared" si="1918"/>
        <v>866052.87733349868</v>
      </c>
      <c r="AK5134" s="3">
        <f t="shared" si="1934"/>
        <v>657306.39936524455</v>
      </c>
    </row>
    <row r="5135" spans="2:37" x14ac:dyDescent="0.2">
      <c r="B5135" s="2">
        <v>42300</v>
      </c>
      <c r="C5135" s="1">
        <v>360.06</v>
      </c>
      <c r="D5135" s="1">
        <f t="shared" si="1919"/>
        <v>43</v>
      </c>
      <c r="E5135" s="1" t="b">
        <f t="shared" si="1920"/>
        <v>0</v>
      </c>
      <c r="F5135" s="6">
        <f t="shared" si="1921"/>
        <v>1.3169002194833634E-2</v>
      </c>
      <c r="G5135" s="8">
        <f t="shared" si="1922"/>
        <v>-1.5889702058862049E-3</v>
      </c>
      <c r="H5135" s="8">
        <f t="shared" si="1923"/>
        <v>-1.2982320067829831E-3</v>
      </c>
      <c r="I5135" s="8">
        <f t="shared" si="1924"/>
        <v>-1.29867471408791E-3</v>
      </c>
      <c r="J5135" s="6">
        <f t="shared" si="1925"/>
        <v>1.1794499666423297E-3</v>
      </c>
      <c r="K5135" s="6">
        <f t="shared" si="1926"/>
        <v>7.8336227115025786E-4</v>
      </c>
      <c r="L5135" s="6">
        <f t="shared" si="1927"/>
        <v>5.7670317240305139E-4</v>
      </c>
      <c r="M5135" s="9">
        <f t="shared" si="1928"/>
        <v>-1</v>
      </c>
      <c r="N5135" s="9">
        <f t="shared" si="1929"/>
        <v>-1</v>
      </c>
      <c r="O5135" s="9">
        <f t="shared" si="1930"/>
        <v>-1</v>
      </c>
      <c r="P5135" s="9">
        <f t="shared" si="1931"/>
        <v>-1</v>
      </c>
      <c r="Q5135" s="10">
        <f t="shared" si="1932"/>
        <v>0.25619803505899258</v>
      </c>
      <c r="R5135" s="10">
        <f t="shared" si="1904"/>
        <v>0.31225844484552379</v>
      </c>
      <c r="S5135" s="10">
        <f>_xlfn.PERCENTILE.INC($R$1519:R5135,0.75)</f>
        <v>0.82008297771630689</v>
      </c>
      <c r="T5135" s="10">
        <f t="shared" si="1905"/>
        <v>0.82008297771630689</v>
      </c>
      <c r="U5135" s="11">
        <f t="shared" si="1911"/>
        <v>0.31225844484552379</v>
      </c>
      <c r="V5135" s="10">
        <f t="shared" si="1906"/>
        <v>-1</v>
      </c>
      <c r="W5135" s="10">
        <f t="shared" si="1907"/>
        <v>0.3126384749422928</v>
      </c>
      <c r="X5135" s="10">
        <f t="shared" si="1912"/>
        <v>0.39032305605690476</v>
      </c>
      <c r="Y5135" s="10">
        <f>_xlfn.PERCENTILE.INC($X$1519:X5135,0.75)</f>
        <v>1.0251037221453836</v>
      </c>
      <c r="Z5135" s="10">
        <f t="shared" si="1913"/>
        <v>1.0251037221453836</v>
      </c>
      <c r="AA5135" s="10">
        <f t="shared" si="1914"/>
        <v>0.38999262048441713</v>
      </c>
      <c r="AB5135" s="10">
        <f t="shared" si="1915"/>
        <v>-0.3126384749422928</v>
      </c>
      <c r="AC5135" s="10">
        <f t="shared" si="1916"/>
        <v>-0.12192669810699655</v>
      </c>
      <c r="AD5135" s="13">
        <f t="shared" si="1917"/>
        <v>-312638.47494229279</v>
      </c>
      <c r="AE5135" s="13">
        <f t="shared" si="1908"/>
        <v>-121926.69810699655</v>
      </c>
      <c r="AF5135" s="13"/>
      <c r="AG5135" s="2">
        <f t="shared" si="1933"/>
        <v>42300</v>
      </c>
      <c r="AH5135" s="3">
        <f t="shared" si="1909"/>
        <v>-4117.1367627044938</v>
      </c>
      <c r="AI5135" s="3">
        <f t="shared" si="1910"/>
        <v>-1605.6529549798556</v>
      </c>
      <c r="AJ5135" s="3">
        <f t="shared" si="1918"/>
        <v>861935.74057079421</v>
      </c>
      <c r="AK5135" s="3">
        <f t="shared" si="1934"/>
        <v>655700.74641026475</v>
      </c>
    </row>
    <row r="5136" spans="2:37" x14ac:dyDescent="0.2">
      <c r="B5136" s="2">
        <v>42303</v>
      </c>
      <c r="C5136" s="1">
        <v>360.39</v>
      </c>
      <c r="D5136" s="1">
        <f t="shared" si="1919"/>
        <v>44</v>
      </c>
      <c r="E5136" s="1" t="b">
        <f t="shared" si="1920"/>
        <v>1</v>
      </c>
      <c r="F5136" s="6">
        <f t="shared" si="1921"/>
        <v>9.1651391434766083E-4</v>
      </c>
      <c r="G5136" s="8">
        <f t="shared" si="1922"/>
        <v>-1.6204989601346417E-3</v>
      </c>
      <c r="H5136" s="8">
        <f t="shared" si="1923"/>
        <v>-1.3314958726106515E-3</v>
      </c>
      <c r="I5136" s="8">
        <f t="shared" si="1924"/>
        <v>-1.2852254909548741E-3</v>
      </c>
      <c r="J5136" s="6">
        <f t="shared" si="1925"/>
        <v>1.1796124532366275E-3</v>
      </c>
      <c r="K5136" s="6">
        <f t="shared" si="1926"/>
        <v>7.8365142915939954E-4</v>
      </c>
      <c r="L5136" s="6">
        <f t="shared" si="1927"/>
        <v>5.7732456795947095E-4</v>
      </c>
      <c r="M5136" s="9">
        <f t="shared" si="1928"/>
        <v>-1</v>
      </c>
      <c r="N5136" s="9">
        <f t="shared" si="1929"/>
        <v>-1</v>
      </c>
      <c r="O5136" s="9">
        <f t="shared" si="1930"/>
        <v>-1</v>
      </c>
      <c r="P5136" s="9">
        <f t="shared" si="1931"/>
        <v>-1</v>
      </c>
      <c r="Q5136" s="10">
        <f t="shared" si="1932"/>
        <v>0.25279964977848912</v>
      </c>
      <c r="R5136" s="10">
        <f t="shared" si="1904"/>
        <v>0.31645613461133543</v>
      </c>
      <c r="S5136" s="10">
        <f>_xlfn.PERCENTILE.INC($R$1519:R5136,0.75)</f>
        <v>0.82006486815312585</v>
      </c>
      <c r="T5136" s="10">
        <f t="shared" si="1905"/>
        <v>0.82006486815312585</v>
      </c>
      <c r="U5136" s="11">
        <f t="shared" si="1911"/>
        <v>0.31645613461133543</v>
      </c>
      <c r="V5136" s="10">
        <f t="shared" si="1906"/>
        <v>-1</v>
      </c>
      <c r="W5136" s="10">
        <f t="shared" si="1907"/>
        <v>0.31225844484552379</v>
      </c>
      <c r="X5136" s="10">
        <f t="shared" si="1912"/>
        <v>0.3955701682641693</v>
      </c>
      <c r="Y5136" s="10">
        <f>_xlfn.PERCENTILE.INC($X$1519:X5136,0.75)</f>
        <v>1.0250810851914074</v>
      </c>
      <c r="Z5136" s="10">
        <f t="shared" si="1913"/>
        <v>1.0250810851914074</v>
      </c>
      <c r="AA5136" s="10">
        <f t="shared" si="1914"/>
        <v>0.3955701682641693</v>
      </c>
      <c r="AB5136" s="10">
        <f t="shared" si="1915"/>
        <v>-0.31225844484552379</v>
      </c>
      <c r="AC5136" s="10">
        <f t="shared" si="1916"/>
        <v>-0.12352012556945167</v>
      </c>
      <c r="AD5136" s="13">
        <f t="shared" si="1917"/>
        <v>-312258.4448455238</v>
      </c>
      <c r="AE5136" s="13">
        <f t="shared" si="1908"/>
        <v>-123520.12556945167</v>
      </c>
      <c r="AF5136" s="13"/>
      <c r="AG5136" s="2">
        <f t="shared" si="1933"/>
        <v>42303</v>
      </c>
      <c r="AH5136" s="3">
        <f t="shared" si="1909"/>
        <v>-286.53751244504383</v>
      </c>
      <c r="AI5136" s="3">
        <f t="shared" si="1910"/>
        <v>-111.74751534552894</v>
      </c>
      <c r="AJ5136" s="3">
        <f t="shared" si="1918"/>
        <v>861649.2030583492</v>
      </c>
      <c r="AK5136" s="3">
        <f t="shared" si="1934"/>
        <v>655588.99889491918</v>
      </c>
    </row>
    <row r="5137" spans="2:37" x14ac:dyDescent="0.2">
      <c r="B5137" s="2">
        <v>42304</v>
      </c>
      <c r="C5137" s="1">
        <v>358.91</v>
      </c>
      <c r="D5137" s="1">
        <f t="shared" si="1919"/>
        <v>44</v>
      </c>
      <c r="E5137" s="1" t="b">
        <f t="shared" si="1920"/>
        <v>0</v>
      </c>
      <c r="F5137" s="6">
        <f t="shared" si="1921"/>
        <v>-4.1066622270317099E-3</v>
      </c>
      <c r="G5137" s="8">
        <f t="shared" si="1922"/>
        <v>-1.6121288504950025E-3</v>
      </c>
      <c r="H5137" s="8">
        <f t="shared" si="1923"/>
        <v>-1.3372494584784097E-3</v>
      </c>
      <c r="I5137" s="8">
        <f t="shared" si="1924"/>
        <v>-1.2989124101534068E-3</v>
      </c>
      <c r="J5137" s="6">
        <f t="shared" si="1925"/>
        <v>1.1798363057909712E-3</v>
      </c>
      <c r="K5137" s="6">
        <f t="shared" si="1926"/>
        <v>7.8396788648264922E-4</v>
      </c>
      <c r="L5137" s="6">
        <f t="shared" si="1927"/>
        <v>5.7796977856943289E-4</v>
      </c>
      <c r="M5137" s="9">
        <f t="shared" si="1928"/>
        <v>-1</v>
      </c>
      <c r="N5137" s="9">
        <f t="shared" si="1929"/>
        <v>-1</v>
      </c>
      <c r="O5137" s="9">
        <f t="shared" si="1930"/>
        <v>-1</v>
      </c>
      <c r="P5137" s="9">
        <f t="shared" si="1931"/>
        <v>-1</v>
      </c>
      <c r="Q5137" s="10">
        <f t="shared" si="1932"/>
        <v>0.25233397403009961</v>
      </c>
      <c r="R5137" s="10">
        <f t="shared" si="1904"/>
        <v>0.31704014612973686</v>
      </c>
      <c r="S5137" s="10">
        <f>_xlfn.PERCENTILE.INC($R$1519:R5137,0.75)</f>
        <v>0.82004675858994491</v>
      </c>
      <c r="T5137" s="10">
        <f t="shared" si="1905"/>
        <v>0.82004675858994491</v>
      </c>
      <c r="U5137" s="11">
        <f t="shared" si="1911"/>
        <v>0.31704014612973686</v>
      </c>
      <c r="V5137" s="10">
        <f t="shared" si="1906"/>
        <v>-1</v>
      </c>
      <c r="W5137" s="10">
        <f t="shared" si="1907"/>
        <v>0.31225844484552379</v>
      </c>
      <c r="X5137" s="10">
        <f t="shared" si="1912"/>
        <v>0.3963001826621711</v>
      </c>
      <c r="Y5137" s="10">
        <f>_xlfn.PERCENTILE.INC($X$1519:X5137,0.75)</f>
        <v>1.0250584482374312</v>
      </c>
      <c r="Z5137" s="10">
        <f t="shared" si="1913"/>
        <v>1.0250584482374312</v>
      </c>
      <c r="AA5137" s="10">
        <f t="shared" si="1914"/>
        <v>0.3955701682641693</v>
      </c>
      <c r="AB5137" s="10">
        <f t="shared" si="1915"/>
        <v>-0.31225844484552379</v>
      </c>
      <c r="AC5137" s="10">
        <f t="shared" si="1916"/>
        <v>-0.12352012556945167</v>
      </c>
      <c r="AD5137" s="13">
        <f t="shared" si="1917"/>
        <v>-312258.4448455238</v>
      </c>
      <c r="AE5137" s="13">
        <f t="shared" si="1908"/>
        <v>-123520.12556945167</v>
      </c>
      <c r="AF5137" s="13"/>
      <c r="AG5137" s="2">
        <f t="shared" si="1933"/>
        <v>42304</v>
      </c>
      <c r="AH5137" s="3">
        <f t="shared" si="1909"/>
        <v>1282.3399605187772</v>
      </c>
      <c r="AI5137" s="3">
        <f t="shared" si="1910"/>
        <v>507.25543395428087</v>
      </c>
      <c r="AJ5137" s="3">
        <f t="shared" si="1918"/>
        <v>862931.54301886796</v>
      </c>
      <c r="AK5137" s="3">
        <f t="shared" si="1934"/>
        <v>656096.25432887347</v>
      </c>
    </row>
    <row r="5138" spans="2:37" x14ac:dyDescent="0.2">
      <c r="B5138" s="2">
        <v>42305</v>
      </c>
      <c r="C5138" s="1">
        <v>362.85</v>
      </c>
      <c r="D5138" s="1">
        <f t="shared" si="1919"/>
        <v>44</v>
      </c>
      <c r="E5138" s="1" t="b">
        <f t="shared" si="1920"/>
        <v>0</v>
      </c>
      <c r="F5138" s="6">
        <f t="shared" si="1921"/>
        <v>1.0977682427349533E-2</v>
      </c>
      <c r="G5138" s="8">
        <f t="shared" si="1922"/>
        <v>-1.1302411450643279E-3</v>
      </c>
      <c r="H5138" s="8">
        <f t="shared" si="1923"/>
        <v>-1.2142133896648631E-3</v>
      </c>
      <c r="I5138" s="8">
        <f t="shared" si="1924"/>
        <v>-1.1968113958301827E-3</v>
      </c>
      <c r="J5138" s="6">
        <f t="shared" si="1925"/>
        <v>1.1796439688013841E-3</v>
      </c>
      <c r="K5138" s="6">
        <f t="shared" si="1926"/>
        <v>7.8409366546488809E-4</v>
      </c>
      <c r="L5138" s="6">
        <f t="shared" si="1927"/>
        <v>5.7842136332611688E-4</v>
      </c>
      <c r="M5138" s="9">
        <f t="shared" si="1928"/>
        <v>-0.9581205643027586</v>
      </c>
      <c r="N5138" s="9">
        <f t="shared" si="1929"/>
        <v>-1</v>
      </c>
      <c r="O5138" s="9">
        <f t="shared" si="1930"/>
        <v>-1</v>
      </c>
      <c r="P5138" s="9">
        <f t="shared" si="1931"/>
        <v>-0.98604018810091942</v>
      </c>
      <c r="Q5138" s="10">
        <f t="shared" si="1932"/>
        <v>0.25296620948584342</v>
      </c>
      <c r="R5138" s="10">
        <f t="shared" si="1904"/>
        <v>0.31624777144188893</v>
      </c>
      <c r="S5138" s="10">
        <f>_xlfn.PERCENTILE.INC($R$1519:R5138,0.75)</f>
        <v>0.82002864902676387</v>
      </c>
      <c r="T5138" s="10">
        <f t="shared" si="1905"/>
        <v>0.82002864902676387</v>
      </c>
      <c r="U5138" s="11">
        <f t="shared" si="1911"/>
        <v>0.31624777144188893</v>
      </c>
      <c r="V5138" s="10">
        <f t="shared" si="1906"/>
        <v>-1</v>
      </c>
      <c r="W5138" s="10">
        <f t="shared" si="1907"/>
        <v>0.31225844484552379</v>
      </c>
      <c r="X5138" s="10">
        <f t="shared" si="1912"/>
        <v>0.39530971430236117</v>
      </c>
      <c r="Y5138" s="10">
        <f>_xlfn.PERCENTILE.INC($X$1519:X5138,0.75)</f>
        <v>1.0250358112834548</v>
      </c>
      <c r="Z5138" s="10">
        <f t="shared" si="1913"/>
        <v>1.0250358112834548</v>
      </c>
      <c r="AA5138" s="10">
        <f t="shared" si="1914"/>
        <v>0.3955701682641693</v>
      </c>
      <c r="AB5138" s="10">
        <f t="shared" si="1915"/>
        <v>-0.31225844484552379</v>
      </c>
      <c r="AC5138" s="10">
        <f t="shared" si="1916"/>
        <v>-0.12352012556945167</v>
      </c>
      <c r="AD5138" s="13">
        <f t="shared" si="1917"/>
        <v>-312258.4448455238</v>
      </c>
      <c r="AE5138" s="13">
        <f t="shared" si="1908"/>
        <v>-123520.12556945167</v>
      </c>
      <c r="AF5138" s="13"/>
      <c r="AG5138" s="2">
        <f t="shared" si="1933"/>
        <v>42305</v>
      </c>
      <c r="AH5138" s="3">
        <f t="shared" si="1909"/>
        <v>-3427.8740427722</v>
      </c>
      <c r="AI5138" s="3">
        <f t="shared" si="1910"/>
        <v>-1355.9647118877774</v>
      </c>
      <c r="AJ5138" s="3">
        <f t="shared" si="1918"/>
        <v>859503.66897609574</v>
      </c>
      <c r="AK5138" s="3">
        <f t="shared" si="1934"/>
        <v>654740.28961698571</v>
      </c>
    </row>
    <row r="5139" spans="2:37" x14ac:dyDescent="0.2">
      <c r="B5139" s="2">
        <v>42306</v>
      </c>
      <c r="C5139" s="1">
        <v>359.83</v>
      </c>
      <c r="D5139" s="1">
        <f t="shared" si="1919"/>
        <v>44</v>
      </c>
      <c r="E5139" s="1" t="b">
        <f t="shared" si="1920"/>
        <v>0</v>
      </c>
      <c r="F5139" s="6">
        <f t="shared" si="1921"/>
        <v>-8.3229984842222438E-3</v>
      </c>
      <c r="G5139" s="8">
        <f t="shared" si="1922"/>
        <v>-1.2156183476234512E-3</v>
      </c>
      <c r="H5139" s="8">
        <f t="shared" si="1923"/>
        <v>-1.3315451052180779E-3</v>
      </c>
      <c r="I5139" s="8">
        <f t="shared" si="1924"/>
        <v>-1.2922792459390032E-3</v>
      </c>
      <c r="J5139" s="6">
        <f t="shared" si="1925"/>
        <v>1.1795002780189137E-3</v>
      </c>
      <c r="K5139" s="6">
        <f t="shared" si="1926"/>
        <v>7.8435579103525925E-4</v>
      </c>
      <c r="L5139" s="6">
        <f t="shared" si="1927"/>
        <v>5.7899667877313419E-4</v>
      </c>
      <c r="M5139" s="9">
        <f t="shared" si="1928"/>
        <v>-1</v>
      </c>
      <c r="N5139" s="9">
        <f t="shared" si="1929"/>
        <v>-1</v>
      </c>
      <c r="O5139" s="9">
        <f t="shared" si="1930"/>
        <v>-1</v>
      </c>
      <c r="P5139" s="9">
        <f t="shared" si="1931"/>
        <v>-1</v>
      </c>
      <c r="Q5139" s="10">
        <f t="shared" si="1932"/>
        <v>0.25289472124939971</v>
      </c>
      <c r="R5139" s="10">
        <f t="shared" si="1904"/>
        <v>0.31633716830769909</v>
      </c>
      <c r="S5139" s="10">
        <f>_xlfn.PERCENTILE.INC($R$1519:R5139,0.75)</f>
        <v>0.82001053946358282</v>
      </c>
      <c r="T5139" s="10">
        <f t="shared" si="1905"/>
        <v>0.82001053946358282</v>
      </c>
      <c r="U5139" s="11">
        <f t="shared" si="1911"/>
        <v>0.31633716830769909</v>
      </c>
      <c r="V5139" s="10">
        <f t="shared" si="1906"/>
        <v>-1</v>
      </c>
      <c r="W5139" s="10">
        <f t="shared" si="1907"/>
        <v>0.31225844484552379</v>
      </c>
      <c r="X5139" s="10">
        <f t="shared" si="1912"/>
        <v>0.39542146038462389</v>
      </c>
      <c r="Y5139" s="10">
        <f>_xlfn.PERCENTILE.INC($X$1519:X5139,0.75)</f>
        <v>1.0250131743294786</v>
      </c>
      <c r="Z5139" s="10">
        <f t="shared" si="1913"/>
        <v>1.0250131743294786</v>
      </c>
      <c r="AA5139" s="10">
        <f t="shared" si="1914"/>
        <v>0.3955701682641693</v>
      </c>
      <c r="AB5139" s="10">
        <f t="shared" si="1915"/>
        <v>-0.31225844484552379</v>
      </c>
      <c r="AC5139" s="10">
        <f t="shared" si="1916"/>
        <v>-0.12352012556945167</v>
      </c>
      <c r="AD5139" s="13">
        <f t="shared" si="1917"/>
        <v>-312258.4448455238</v>
      </c>
      <c r="AE5139" s="13">
        <f t="shared" si="1908"/>
        <v>-123520.12556945167</v>
      </c>
      <c r="AF5139" s="13"/>
      <c r="AG5139" s="2">
        <f t="shared" si="1933"/>
        <v>42306</v>
      </c>
      <c r="AH5139" s="3">
        <f t="shared" si="1909"/>
        <v>2598.9265631348899</v>
      </c>
      <c r="AI5139" s="3">
        <f t="shared" si="1910"/>
        <v>1028.0578178854876</v>
      </c>
      <c r="AJ5139" s="3">
        <f t="shared" si="1918"/>
        <v>862102.59553923062</v>
      </c>
      <c r="AK5139" s="3">
        <f t="shared" si="1934"/>
        <v>655768.34743487125</v>
      </c>
    </row>
    <row r="5140" spans="2:37" x14ac:dyDescent="0.2">
      <c r="B5140" s="2">
        <v>42307</v>
      </c>
      <c r="C5140" s="1">
        <v>364.91</v>
      </c>
      <c r="D5140" s="1">
        <f t="shared" si="1919"/>
        <v>44</v>
      </c>
      <c r="E5140" s="1" t="b">
        <f t="shared" si="1920"/>
        <v>0</v>
      </c>
      <c r="F5140" s="6">
        <f t="shared" si="1921"/>
        <v>1.4117777839535384E-2</v>
      </c>
      <c r="G5140" s="8">
        <f t="shared" si="1922"/>
        <v>-7.9382205137672776E-4</v>
      </c>
      <c r="H5140" s="8">
        <f t="shared" si="1923"/>
        <v>-1.1822265647657255E-3</v>
      </c>
      <c r="I5140" s="8">
        <f t="shared" si="1924"/>
        <v>-1.1186727200916159E-3</v>
      </c>
      <c r="J5140" s="6">
        <f t="shared" si="1925"/>
        <v>1.178976144204468E-3</v>
      </c>
      <c r="K5140" s="6">
        <f t="shared" si="1926"/>
        <v>7.8442695717487871E-4</v>
      </c>
      <c r="L5140" s="6">
        <f t="shared" si="1927"/>
        <v>5.7930678446898004E-4</v>
      </c>
      <c r="M5140" s="9">
        <f t="shared" si="1928"/>
        <v>-0.67331477000526685</v>
      </c>
      <c r="N5140" s="9">
        <f t="shared" si="1929"/>
        <v>-1</v>
      </c>
      <c r="O5140" s="9">
        <f t="shared" si="1930"/>
        <v>-1</v>
      </c>
      <c r="P5140" s="9">
        <f t="shared" si="1931"/>
        <v>-0.89110492333508906</v>
      </c>
      <c r="Q5140" s="10">
        <f t="shared" si="1932"/>
        <v>0.25464578431784679</v>
      </c>
      <c r="R5140" s="10">
        <f t="shared" si="1904"/>
        <v>0.31416188653704413</v>
      </c>
      <c r="S5140" s="10">
        <f>_xlfn.PERCENTILE.INC($R$1519:R5140,0.75)</f>
        <v>0.820008752136971</v>
      </c>
      <c r="T5140" s="10">
        <f t="shared" si="1905"/>
        <v>0.820008752136971</v>
      </c>
      <c r="U5140" s="11">
        <f t="shared" si="1911"/>
        <v>0.31416188653704413</v>
      </c>
      <c r="V5140" s="10">
        <f t="shared" si="1906"/>
        <v>-1</v>
      </c>
      <c r="W5140" s="10">
        <f t="shared" si="1907"/>
        <v>0.31225844484552379</v>
      </c>
      <c r="X5140" s="10">
        <f t="shared" si="1912"/>
        <v>0.39270235817130522</v>
      </c>
      <c r="Y5140" s="10">
        <f>_xlfn.PERCENTILE.INC($X$1519:X5140,0.75)</f>
        <v>1.0250109401712137</v>
      </c>
      <c r="Z5140" s="10">
        <f t="shared" si="1913"/>
        <v>1.0250109401712137</v>
      </c>
      <c r="AA5140" s="10">
        <f t="shared" si="1914"/>
        <v>0.3955701682641693</v>
      </c>
      <c r="AB5140" s="10">
        <f t="shared" si="1915"/>
        <v>-0.31225844484552379</v>
      </c>
      <c r="AC5140" s="10">
        <f t="shared" si="1916"/>
        <v>-0.12352012556945167</v>
      </c>
      <c r="AD5140" s="13">
        <f t="shared" si="1917"/>
        <v>-312258.4448455238</v>
      </c>
      <c r="AE5140" s="13">
        <f t="shared" si="1908"/>
        <v>-123520.12556945167</v>
      </c>
      <c r="AF5140" s="13"/>
      <c r="AG5140" s="2">
        <f t="shared" si="1933"/>
        <v>42307</v>
      </c>
      <c r="AH5140" s="3">
        <f t="shared" si="1909"/>
        <v>-4408.3953528479178</v>
      </c>
      <c r="AI5140" s="3">
        <f t="shared" si="1910"/>
        <v>-1743.8296915010328</v>
      </c>
      <c r="AJ5140" s="3">
        <f t="shared" si="1918"/>
        <v>857694.20018638275</v>
      </c>
      <c r="AK5140" s="3">
        <f t="shared" si="1934"/>
        <v>654024.51774337026</v>
      </c>
    </row>
    <row r="5141" spans="2:37" x14ac:dyDescent="0.2">
      <c r="B5141" s="2">
        <v>42310</v>
      </c>
      <c r="C5141" s="1">
        <v>363.75</v>
      </c>
      <c r="D5141" s="1">
        <f t="shared" si="1919"/>
        <v>45</v>
      </c>
      <c r="E5141" s="1" t="b">
        <f t="shared" si="1920"/>
        <v>1</v>
      </c>
      <c r="F5141" s="6">
        <f t="shared" si="1921"/>
        <v>-3.1788660217588749E-3</v>
      </c>
      <c r="G5141" s="8">
        <f t="shared" si="1922"/>
        <v>-7.4405448780432521E-4</v>
      </c>
      <c r="H5141" s="8">
        <f t="shared" si="1923"/>
        <v>-1.2103518079760556E-3</v>
      </c>
      <c r="I5141" s="8">
        <f t="shared" si="1924"/>
        <v>-1.1983575357720371E-3</v>
      </c>
      <c r="J5141" s="6">
        <f t="shared" si="1925"/>
        <v>1.1784371601883986E-3</v>
      </c>
      <c r="K5141" s="6">
        <f t="shared" si="1926"/>
        <v>7.8445558154384074E-4</v>
      </c>
      <c r="L5141" s="6">
        <f t="shared" si="1927"/>
        <v>5.7974481223105009E-4</v>
      </c>
      <c r="M5141" s="9">
        <f t="shared" si="1928"/>
        <v>-0.63139089035971341</v>
      </c>
      <c r="N5141" s="9">
        <f t="shared" si="1929"/>
        <v>-1</v>
      </c>
      <c r="O5141" s="9">
        <f t="shared" si="1930"/>
        <v>-1</v>
      </c>
      <c r="P5141" s="9">
        <f t="shared" si="1931"/>
        <v>-0.87713029678657117</v>
      </c>
      <c r="Q5141" s="10">
        <f t="shared" si="1932"/>
        <v>0.25452936520472375</v>
      </c>
      <c r="R5141" s="10">
        <f t="shared" si="1904"/>
        <v>0.31430558095194316</v>
      </c>
      <c r="S5141" s="10">
        <f>_xlfn.PERCENTILE.INC($R$1519:R5141,0.75)</f>
        <v>0.82000696481035917</v>
      </c>
      <c r="T5141" s="10">
        <f t="shared" si="1905"/>
        <v>0.82000696481035917</v>
      </c>
      <c r="U5141" s="11">
        <f t="shared" si="1911"/>
        <v>0.31430558095194316</v>
      </c>
      <c r="V5141" s="10">
        <f t="shared" si="1906"/>
        <v>-0.89110492333508906</v>
      </c>
      <c r="W5141" s="10">
        <f t="shared" si="1907"/>
        <v>0.31416188653704413</v>
      </c>
      <c r="X5141" s="10">
        <f t="shared" si="1912"/>
        <v>0.39288197618992893</v>
      </c>
      <c r="Y5141" s="10">
        <f>_xlfn.PERCENTILE.INC($X$1519:X5141,0.75)</f>
        <v>1.0250087060129491</v>
      </c>
      <c r="Z5141" s="10">
        <f t="shared" si="1913"/>
        <v>1.0250087060129491</v>
      </c>
      <c r="AA5141" s="10">
        <f t="shared" si="1914"/>
        <v>0.39288197618992893</v>
      </c>
      <c r="AB5141" s="10">
        <f t="shared" si="1915"/>
        <v>-0.27995120381739969</v>
      </c>
      <c r="AC5141" s="10">
        <f t="shared" si="1916"/>
        <v>-0.10998778219252957</v>
      </c>
      <c r="AD5141" s="13">
        <f t="shared" si="1917"/>
        <v>-279951.20381739968</v>
      </c>
      <c r="AE5141" s="13">
        <f t="shared" si="1908"/>
        <v>-109987.78219252957</v>
      </c>
      <c r="AF5141" s="13"/>
      <c r="AG5141" s="2">
        <f t="shared" si="1933"/>
        <v>42310</v>
      </c>
      <c r="AH5141" s="3">
        <f t="shared" si="1909"/>
        <v>992.62776032670331</v>
      </c>
      <c r="AI5141" s="3">
        <f t="shared" si="1910"/>
        <v>392.6539301761195</v>
      </c>
      <c r="AJ5141" s="3">
        <f t="shared" si="1918"/>
        <v>858686.82794670947</v>
      </c>
      <c r="AK5141" s="3">
        <f t="shared" si="1934"/>
        <v>654417.17167354643</v>
      </c>
    </row>
    <row r="5142" spans="2:37" x14ac:dyDescent="0.2">
      <c r="B5142" s="2">
        <v>42311</v>
      </c>
      <c r="C5142" s="1">
        <v>370.43</v>
      </c>
      <c r="D5142" s="1">
        <f t="shared" si="1919"/>
        <v>45</v>
      </c>
      <c r="E5142" s="1" t="b">
        <f t="shared" si="1920"/>
        <v>0</v>
      </c>
      <c r="F5142" s="6">
        <f t="shared" si="1921"/>
        <v>1.8364261168384965E-2</v>
      </c>
      <c r="G5142" s="8">
        <f t="shared" si="1922"/>
        <v>-4.5920420615778562E-4</v>
      </c>
      <c r="H5142" s="8">
        <f t="shared" si="1923"/>
        <v>-1.0416703676137447E-3</v>
      </c>
      <c r="I5142" s="8">
        <f t="shared" si="1924"/>
        <v>-1.115379855040164E-3</v>
      </c>
      <c r="J5142" s="6">
        <f t="shared" si="1925"/>
        <v>1.1776876105911258E-3</v>
      </c>
      <c r="K5142" s="6">
        <f t="shared" si="1926"/>
        <v>7.8420107364117258E-4</v>
      </c>
      <c r="L5142" s="6">
        <f t="shared" si="1927"/>
        <v>5.8000405164735725E-4</v>
      </c>
      <c r="M5142" s="9">
        <f t="shared" si="1928"/>
        <v>-0.38992021485841538</v>
      </c>
      <c r="N5142" s="9">
        <f t="shared" si="1929"/>
        <v>-1</v>
      </c>
      <c r="O5142" s="9">
        <f t="shared" si="1930"/>
        <v>-1</v>
      </c>
      <c r="P5142" s="9">
        <f t="shared" si="1931"/>
        <v>-0.79664007161947181</v>
      </c>
      <c r="Q5142" s="10">
        <f t="shared" si="1932"/>
        <v>0.25628508823676166</v>
      </c>
      <c r="R5142" s="10">
        <f t="shared" si="1904"/>
        <v>0.31215237901822163</v>
      </c>
      <c r="S5142" s="10">
        <f>_xlfn.PERCENTILE.INC($R$1519:R5142,0.75)</f>
        <v>0.82000517748374746</v>
      </c>
      <c r="T5142" s="10">
        <f t="shared" si="1905"/>
        <v>0.82000517748374746</v>
      </c>
      <c r="U5142" s="11">
        <f t="shared" si="1911"/>
        <v>0.31215237901822163</v>
      </c>
      <c r="V5142" s="10">
        <f t="shared" si="1906"/>
        <v>-0.89110492333508906</v>
      </c>
      <c r="W5142" s="10">
        <f t="shared" si="1907"/>
        <v>0.31416188653704413</v>
      </c>
      <c r="X5142" s="10">
        <f t="shared" si="1912"/>
        <v>0.39019047377277705</v>
      </c>
      <c r="Y5142" s="10">
        <f>_xlfn.PERCENTILE.INC($X$1519:X5142,0.75)</f>
        <v>1.0250064718546845</v>
      </c>
      <c r="Z5142" s="10">
        <f t="shared" si="1913"/>
        <v>1.0250064718546845</v>
      </c>
      <c r="AA5142" s="10">
        <f t="shared" si="1914"/>
        <v>0.39288197618992893</v>
      </c>
      <c r="AB5142" s="10">
        <f t="shared" si="1915"/>
        <v>-0.27995120381739969</v>
      </c>
      <c r="AC5142" s="10">
        <f t="shared" si="1916"/>
        <v>-0.10998778219252957</v>
      </c>
      <c r="AD5142" s="13">
        <f t="shared" si="1917"/>
        <v>-279951.20381739968</v>
      </c>
      <c r="AE5142" s="13">
        <f t="shared" si="1908"/>
        <v>-109987.78219252957</v>
      </c>
      <c r="AF5142" s="13"/>
      <c r="AG5142" s="2">
        <f t="shared" si="1933"/>
        <v>42311</v>
      </c>
      <c r="AH5142" s="3">
        <f t="shared" si="1909"/>
        <v>-5141.0970213064975</v>
      </c>
      <c r="AI5142" s="3">
        <f t="shared" si="1910"/>
        <v>-2019.8443575150543</v>
      </c>
      <c r="AJ5142" s="3">
        <f t="shared" si="1918"/>
        <v>853545.73092540295</v>
      </c>
      <c r="AK5142" s="3">
        <f t="shared" si="1934"/>
        <v>652397.32731603133</v>
      </c>
    </row>
    <row r="5143" spans="2:37" x14ac:dyDescent="0.2">
      <c r="B5143" s="2">
        <v>42312</v>
      </c>
      <c r="C5143" s="1">
        <v>369.58</v>
      </c>
      <c r="D5143" s="1">
        <f t="shared" si="1919"/>
        <v>45</v>
      </c>
      <c r="E5143" s="1" t="b">
        <f t="shared" si="1920"/>
        <v>0</v>
      </c>
      <c r="F5143" s="6">
        <f t="shared" si="1921"/>
        <v>-2.2946305644792053E-3</v>
      </c>
      <c r="G5143" s="8">
        <f t="shared" si="1922"/>
        <v>-4.2268780687007389E-4</v>
      </c>
      <c r="H5143" s="8">
        <f t="shared" si="1923"/>
        <v>-1.1410770766225465E-3</v>
      </c>
      <c r="I5143" s="8">
        <f t="shared" si="1924"/>
        <v>-1.156753852686663E-3</v>
      </c>
      <c r="J5143" s="6">
        <f t="shared" si="1925"/>
        <v>1.1768482373994082E-3</v>
      </c>
      <c r="K5143" s="6">
        <f t="shared" si="1926"/>
        <v>7.8395058546160568E-4</v>
      </c>
      <c r="L5143" s="6">
        <f t="shared" si="1927"/>
        <v>5.8027721897515845E-4</v>
      </c>
      <c r="M5143" s="9">
        <f t="shared" si="1928"/>
        <v>-0.35916934183810034</v>
      </c>
      <c r="N5143" s="9">
        <f t="shared" si="1929"/>
        <v>-1</v>
      </c>
      <c r="O5143" s="9">
        <f t="shared" si="1930"/>
        <v>-1</v>
      </c>
      <c r="P5143" s="9">
        <f t="shared" si="1931"/>
        <v>-0.78638978061270015</v>
      </c>
      <c r="Q5143" s="10">
        <f t="shared" si="1932"/>
        <v>0.25542998839826114</v>
      </c>
      <c r="R5143" s="10">
        <f t="shared" si="1904"/>
        <v>0.31319736770792028</v>
      </c>
      <c r="S5143" s="10">
        <f>_xlfn.PERCENTILE.INC($R$1519:R5143,0.75)</f>
        <v>0.82000339015713564</v>
      </c>
      <c r="T5143" s="10">
        <f t="shared" si="1905"/>
        <v>0.82000339015713564</v>
      </c>
      <c r="U5143" s="11">
        <f t="shared" si="1911"/>
        <v>0.31319736770792028</v>
      </c>
      <c r="V5143" s="10">
        <f t="shared" si="1906"/>
        <v>-0.89110492333508906</v>
      </c>
      <c r="W5143" s="10">
        <f t="shared" si="1907"/>
        <v>0.31416188653704413</v>
      </c>
      <c r="X5143" s="10">
        <f t="shared" si="1912"/>
        <v>0.39149670963490035</v>
      </c>
      <c r="Y5143" s="10">
        <f>_xlfn.PERCENTILE.INC($X$1519:X5143,0.75)</f>
        <v>1.0250042376964197</v>
      </c>
      <c r="Z5143" s="10">
        <f t="shared" si="1913"/>
        <v>1.0250042376964197</v>
      </c>
      <c r="AA5143" s="10">
        <f t="shared" si="1914"/>
        <v>0.39288197618992893</v>
      </c>
      <c r="AB5143" s="10">
        <f t="shared" si="1915"/>
        <v>-0.27995120381739969</v>
      </c>
      <c r="AC5143" s="10">
        <f t="shared" si="1916"/>
        <v>-0.10998778219252957</v>
      </c>
      <c r="AD5143" s="13">
        <f t="shared" si="1917"/>
        <v>-279951.20381739968</v>
      </c>
      <c r="AE5143" s="13">
        <f t="shared" si="1908"/>
        <v>-109987.78219252957</v>
      </c>
      <c r="AF5143" s="13"/>
      <c r="AG5143" s="2">
        <f t="shared" si="1933"/>
        <v>42312</v>
      </c>
      <c r="AH5143" s="3">
        <f t="shared" si="1909"/>
        <v>642.38458884215288</v>
      </c>
      <c r="AI5143" s="3">
        <f t="shared" si="1910"/>
        <v>252.38132673826001</v>
      </c>
      <c r="AJ5143" s="3">
        <f t="shared" si="1918"/>
        <v>854188.11551424512</v>
      </c>
      <c r="AK5143" s="3">
        <f t="shared" si="1934"/>
        <v>652649.7086427696</v>
      </c>
    </row>
    <row r="5144" spans="2:37" x14ac:dyDescent="0.2">
      <c r="B5144" s="2">
        <v>42313</v>
      </c>
      <c r="C5144" s="1">
        <v>370.7</v>
      </c>
      <c r="D5144" s="1">
        <f t="shared" si="1919"/>
        <v>45</v>
      </c>
      <c r="E5144" s="1" t="b">
        <f t="shared" si="1920"/>
        <v>0</v>
      </c>
      <c r="F5144" s="6">
        <f t="shared" si="1921"/>
        <v>3.0304670166134695E-3</v>
      </c>
      <c r="G5144" s="8">
        <f t="shared" si="1922"/>
        <v>-2.5052835645509219E-4</v>
      </c>
      <c r="H5144" s="8">
        <f t="shared" si="1923"/>
        <v>-1.1123821449878265E-3</v>
      </c>
      <c r="I5144" s="8">
        <f t="shared" si="1924"/>
        <v>-1.0875138908181005E-3</v>
      </c>
      <c r="J5144" s="6">
        <f t="shared" si="1925"/>
        <v>1.1759014412284906E-3</v>
      </c>
      <c r="K5144" s="6">
        <f t="shared" si="1926"/>
        <v>7.8373731323609576E-4</v>
      </c>
      <c r="L5144" s="6">
        <f t="shared" si="1927"/>
        <v>5.8046802179753383E-4</v>
      </c>
      <c r="M5144" s="9">
        <f t="shared" si="1928"/>
        <v>-0.21305217229205842</v>
      </c>
      <c r="N5144" s="9">
        <f t="shared" si="1929"/>
        <v>-1</v>
      </c>
      <c r="O5144" s="9">
        <f t="shared" si="1930"/>
        <v>-1</v>
      </c>
      <c r="P5144" s="9">
        <f t="shared" si="1931"/>
        <v>-0.7376840574306861</v>
      </c>
      <c r="Q5144" s="10">
        <f t="shared" si="1932"/>
        <v>0.25503388769204871</v>
      </c>
      <c r="R5144" s="10">
        <f t="shared" si="1904"/>
        <v>0.3136838038425675</v>
      </c>
      <c r="S5144" s="10">
        <f>_xlfn.PERCENTILE.INC($R$1519:R5144,0.75)</f>
        <v>0.81998632988026532</v>
      </c>
      <c r="T5144" s="10">
        <f t="shared" si="1905"/>
        <v>0.81998632988026532</v>
      </c>
      <c r="U5144" s="11">
        <f t="shared" si="1911"/>
        <v>0.3136838038425675</v>
      </c>
      <c r="V5144" s="10">
        <f t="shared" si="1906"/>
        <v>-0.89110492333508906</v>
      </c>
      <c r="W5144" s="10">
        <f t="shared" si="1907"/>
        <v>0.31416188653704413</v>
      </c>
      <c r="X5144" s="10">
        <f t="shared" si="1912"/>
        <v>0.39210475480320939</v>
      </c>
      <c r="Y5144" s="10">
        <f>_xlfn.PERCENTILE.INC($X$1519:X5144,0.75)</f>
        <v>1.0249829123503318</v>
      </c>
      <c r="Z5144" s="10">
        <f t="shared" si="1913"/>
        <v>1.0249829123503318</v>
      </c>
      <c r="AA5144" s="10">
        <f t="shared" si="1914"/>
        <v>0.39288197618992893</v>
      </c>
      <c r="AB5144" s="10">
        <f t="shared" si="1915"/>
        <v>-0.27995120381739969</v>
      </c>
      <c r="AC5144" s="10">
        <f t="shared" si="1916"/>
        <v>-0.10998778219252957</v>
      </c>
      <c r="AD5144" s="13">
        <f t="shared" si="1917"/>
        <v>-279951.20381739968</v>
      </c>
      <c r="AE5144" s="13">
        <f t="shared" si="1908"/>
        <v>-109987.78219252957</v>
      </c>
      <c r="AF5144" s="13"/>
      <c r="AG5144" s="2">
        <f t="shared" si="1933"/>
        <v>42313</v>
      </c>
      <c r="AH5144" s="3">
        <f t="shared" si="1909"/>
        <v>-848.38288942986458</v>
      </c>
      <c r="AI5144" s="3">
        <f t="shared" si="1910"/>
        <v>-333.3143461649272</v>
      </c>
      <c r="AJ5144" s="3">
        <f t="shared" si="1918"/>
        <v>853339.73262481519</v>
      </c>
      <c r="AK5144" s="3">
        <f t="shared" si="1934"/>
        <v>652316.39429660467</v>
      </c>
    </row>
    <row r="5145" spans="2:37" x14ac:dyDescent="0.2">
      <c r="B5145" s="2">
        <v>42314</v>
      </c>
      <c r="C5145" s="1">
        <v>366.56</v>
      </c>
      <c r="D5145" s="1">
        <f t="shared" si="1919"/>
        <v>45</v>
      </c>
      <c r="E5145" s="1" t="b">
        <f t="shared" si="1920"/>
        <v>0</v>
      </c>
      <c r="F5145" s="6">
        <f t="shared" si="1921"/>
        <v>-1.116806042622065E-2</v>
      </c>
      <c r="G5145" s="8">
        <f t="shared" si="1922"/>
        <v>-4.34411052486402E-4</v>
      </c>
      <c r="H5145" s="8">
        <f t="shared" si="1923"/>
        <v>-1.2056353948296731E-3</v>
      </c>
      <c r="I5145" s="8">
        <f t="shared" si="1924"/>
        <v>-1.108767889660927E-3</v>
      </c>
      <c r="J5145" s="6">
        <f t="shared" si="1925"/>
        <v>1.1749086335982079E-3</v>
      </c>
      <c r="K5145" s="6">
        <f t="shared" si="1926"/>
        <v>7.8356538627598045E-4</v>
      </c>
      <c r="L5145" s="6">
        <f t="shared" si="1927"/>
        <v>5.8066944979516825E-4</v>
      </c>
      <c r="M5145" s="9">
        <f t="shared" si="1928"/>
        <v>-0.3697402845325935</v>
      </c>
      <c r="N5145" s="9">
        <f t="shared" si="1929"/>
        <v>-1</v>
      </c>
      <c r="O5145" s="9">
        <f t="shared" si="1930"/>
        <v>-1</v>
      </c>
      <c r="P5145" s="9">
        <f t="shared" si="1931"/>
        <v>-0.78991342817753107</v>
      </c>
      <c r="Q5145" s="10">
        <f t="shared" si="1932"/>
        <v>0.25579915676585135</v>
      </c>
      <c r="R5145" s="10">
        <f t="shared" si="1904"/>
        <v>0.31274536246117851</v>
      </c>
      <c r="S5145" s="10">
        <f>_xlfn.PERCENTILE.INC($R$1519:R5145,0.75)</f>
        <v>0.81996926960339489</v>
      </c>
      <c r="T5145" s="10">
        <f t="shared" si="1905"/>
        <v>0.81996926960339489</v>
      </c>
      <c r="U5145" s="11">
        <f t="shared" si="1911"/>
        <v>0.31274536246117851</v>
      </c>
      <c r="V5145" s="10">
        <f t="shared" si="1906"/>
        <v>-0.89110492333508906</v>
      </c>
      <c r="W5145" s="10">
        <f t="shared" si="1907"/>
        <v>0.31416188653704413</v>
      </c>
      <c r="X5145" s="10">
        <f t="shared" si="1912"/>
        <v>0.39093170307647312</v>
      </c>
      <c r="Y5145" s="10">
        <f>_xlfn.PERCENTILE.INC($X$1519:X5145,0.75)</f>
        <v>1.0249615870042437</v>
      </c>
      <c r="Z5145" s="10">
        <f t="shared" si="1913"/>
        <v>1.0249615870042437</v>
      </c>
      <c r="AA5145" s="10">
        <f t="shared" si="1914"/>
        <v>0.39288197618992893</v>
      </c>
      <c r="AB5145" s="10">
        <f t="shared" si="1915"/>
        <v>-0.27995120381739969</v>
      </c>
      <c r="AC5145" s="10">
        <f t="shared" si="1916"/>
        <v>-0.10998778219252957</v>
      </c>
      <c r="AD5145" s="13">
        <f t="shared" si="1917"/>
        <v>-279951.20381739968</v>
      </c>
      <c r="AE5145" s="13">
        <f t="shared" si="1908"/>
        <v>-109987.78219252957</v>
      </c>
      <c r="AF5145" s="13"/>
      <c r="AG5145" s="2">
        <f t="shared" si="1933"/>
        <v>42314</v>
      </c>
      <c r="AH5145" s="3">
        <f t="shared" si="1909"/>
        <v>3126.5119606259327</v>
      </c>
      <c r="AI5145" s="3">
        <f t="shared" si="1910"/>
        <v>1228.3501976721657</v>
      </c>
      <c r="AJ5145" s="3">
        <f t="shared" si="1918"/>
        <v>856466.24458544108</v>
      </c>
      <c r="AK5145" s="3">
        <f t="shared" si="1934"/>
        <v>653544.74449427682</v>
      </c>
    </row>
    <row r="5146" spans="2:37" x14ac:dyDescent="0.2">
      <c r="B5146" s="2">
        <v>42317</v>
      </c>
      <c r="C5146" s="1">
        <v>370.75</v>
      </c>
      <c r="D5146" s="1">
        <f t="shared" si="1919"/>
        <v>46</v>
      </c>
      <c r="E5146" s="1" t="b">
        <f t="shared" si="1920"/>
        <v>1</v>
      </c>
      <c r="F5146" s="6">
        <f t="shared" si="1921"/>
        <v>1.1430597992143188E-2</v>
      </c>
      <c r="G5146" s="8">
        <f t="shared" si="1922"/>
        <v>-1.0029786829004509E-4</v>
      </c>
      <c r="H5146" s="8">
        <f t="shared" si="1923"/>
        <v>-9.6625550346412484E-4</v>
      </c>
      <c r="I5146" s="8">
        <f t="shared" si="1924"/>
        <v>-1.0185384669873052E-3</v>
      </c>
      <c r="J5146" s="6">
        <f t="shared" si="1925"/>
        <v>1.1738961089461379E-3</v>
      </c>
      <c r="K5146" s="6">
        <f t="shared" si="1926"/>
        <v>7.8311681596923298E-4</v>
      </c>
      <c r="L5146" s="6">
        <f t="shared" si="1927"/>
        <v>5.8075845847888692E-4</v>
      </c>
      <c r="M5146" s="9">
        <f t="shared" si="1928"/>
        <v>-8.5440157374818484E-2</v>
      </c>
      <c r="N5146" s="9">
        <f t="shared" si="1929"/>
        <v>-1</v>
      </c>
      <c r="O5146" s="9">
        <f t="shared" si="1930"/>
        <v>-1</v>
      </c>
      <c r="P5146" s="9">
        <f t="shared" si="1931"/>
        <v>-0.69514671912493942</v>
      </c>
      <c r="Q5146" s="10">
        <f t="shared" si="1932"/>
        <v>0.25691963176630761</v>
      </c>
      <c r="R5146" s="10">
        <f t="shared" si="1904"/>
        <v>0.31138142091363213</v>
      </c>
      <c r="S5146" s="10">
        <f>_xlfn.PERCENTILE.INC($R$1519:R5146,0.75)</f>
        <v>0.81995220932652457</v>
      </c>
      <c r="T5146" s="10">
        <f t="shared" si="1905"/>
        <v>0.81995220932652457</v>
      </c>
      <c r="U5146" s="11">
        <f t="shared" si="1911"/>
        <v>0.31138142091363213</v>
      </c>
      <c r="V5146" s="10">
        <f t="shared" si="1906"/>
        <v>-0.78991342817753107</v>
      </c>
      <c r="W5146" s="10">
        <f t="shared" si="1907"/>
        <v>0.31274536246117851</v>
      </c>
      <c r="X5146" s="10">
        <f t="shared" si="1912"/>
        <v>0.38922677614204015</v>
      </c>
      <c r="Y5146" s="10">
        <f>_xlfn.PERCENTILE.INC($X$1519:X5146,0.75)</f>
        <v>1.0249402616581558</v>
      </c>
      <c r="Z5146" s="10">
        <f t="shared" si="1913"/>
        <v>1.0249402616581558</v>
      </c>
      <c r="AA5146" s="10">
        <f t="shared" si="1914"/>
        <v>0.38922677614204015</v>
      </c>
      <c r="AB5146" s="10">
        <f t="shared" si="1915"/>
        <v>-0.24704176140833406</v>
      </c>
      <c r="AC5146" s="10">
        <f t="shared" si="1916"/>
        <v>-9.6155268365416935E-2</v>
      </c>
      <c r="AD5146" s="13">
        <f t="shared" si="1917"/>
        <v>-247041.76140833407</v>
      </c>
      <c r="AE5146" s="13">
        <f t="shared" si="1908"/>
        <v>-96155.268365416938</v>
      </c>
      <c r="AF5146" s="13"/>
      <c r="AG5146" s="2">
        <f t="shared" si="1933"/>
        <v>42317</v>
      </c>
      <c r="AH5146" s="3">
        <f t="shared" si="1909"/>
        <v>-3200.0096682532371</v>
      </c>
      <c r="AI5146" s="3">
        <f t="shared" si="1910"/>
        <v>-1257.2261222902107</v>
      </c>
      <c r="AJ5146" s="3">
        <f t="shared" si="1918"/>
        <v>853266.23491718783</v>
      </c>
      <c r="AK5146" s="3">
        <f t="shared" si="1934"/>
        <v>652287.51837198657</v>
      </c>
    </row>
    <row r="5147" spans="2:37" x14ac:dyDescent="0.2">
      <c r="B5147" s="2">
        <v>42318</v>
      </c>
      <c r="C5147" s="1">
        <v>370.63</v>
      </c>
      <c r="D5147" s="1">
        <f t="shared" si="1919"/>
        <v>46</v>
      </c>
      <c r="E5147" s="1" t="b">
        <f t="shared" si="1920"/>
        <v>0</v>
      </c>
      <c r="F5147" s="6">
        <f t="shared" si="1921"/>
        <v>-3.2366824005392036E-4</v>
      </c>
      <c r="G5147" s="8">
        <f t="shared" si="1922"/>
        <v>-5.9621339941850633E-5</v>
      </c>
      <c r="H5147" s="8">
        <f t="shared" si="1923"/>
        <v>-9.3901412901167011E-4</v>
      </c>
      <c r="I5147" s="8">
        <f t="shared" si="1924"/>
        <v>-1.0246968207697159E-3</v>
      </c>
      <c r="J5147" s="6">
        <f t="shared" si="1925"/>
        <v>1.1730403061358454E-3</v>
      </c>
      <c r="K5147" s="6">
        <f t="shared" si="1926"/>
        <v>7.8257006971275446E-4</v>
      </c>
      <c r="L5147" s="6">
        <f t="shared" si="1927"/>
        <v>5.8085050697093729E-4</v>
      </c>
      <c r="M5147" s="9">
        <f t="shared" si="1928"/>
        <v>-5.0826335318563308E-2</v>
      </c>
      <c r="N5147" s="9">
        <f t="shared" si="1929"/>
        <v>-1</v>
      </c>
      <c r="O5147" s="9">
        <f t="shared" si="1930"/>
        <v>-1</v>
      </c>
      <c r="P5147" s="9">
        <f t="shared" si="1931"/>
        <v>-0.68360877843952117</v>
      </c>
      <c r="Q5147" s="10">
        <f t="shared" si="1932"/>
        <v>0.25648965948660185</v>
      </c>
      <c r="R5147" s="10">
        <f t="shared" si="1904"/>
        <v>0.31190341224722523</v>
      </c>
      <c r="S5147" s="10">
        <f>_xlfn.PERCENTILE.INC($R$1519:R5147,0.75)</f>
        <v>0.81993514904965425</v>
      </c>
      <c r="T5147" s="10">
        <f t="shared" si="1905"/>
        <v>0.81993514904965425</v>
      </c>
      <c r="U5147" s="11">
        <f t="shared" si="1911"/>
        <v>0.31190341224722523</v>
      </c>
      <c r="V5147" s="10">
        <f t="shared" si="1906"/>
        <v>-0.78991342817753107</v>
      </c>
      <c r="W5147" s="10">
        <f t="shared" si="1907"/>
        <v>0.31274536246117851</v>
      </c>
      <c r="X5147" s="10">
        <f t="shared" si="1912"/>
        <v>0.38987926530903155</v>
      </c>
      <c r="Y5147" s="10">
        <f>_xlfn.PERCENTILE.INC($X$1519:X5147,0.75)</f>
        <v>1.0249189363120679</v>
      </c>
      <c r="Z5147" s="10">
        <f t="shared" si="1913"/>
        <v>1.0249189363120679</v>
      </c>
      <c r="AA5147" s="10">
        <f t="shared" si="1914"/>
        <v>0.38922677614204015</v>
      </c>
      <c r="AB5147" s="10">
        <f t="shared" si="1915"/>
        <v>-0.24704176140833406</v>
      </c>
      <c r="AC5147" s="10">
        <f t="shared" si="1916"/>
        <v>-9.6155268365416935E-2</v>
      </c>
      <c r="AD5147" s="13">
        <f t="shared" si="1917"/>
        <v>-247041.76140833407</v>
      </c>
      <c r="AE5147" s="13">
        <f t="shared" si="1908"/>
        <v>-96155.268365416938</v>
      </c>
      <c r="AF5147" s="13"/>
      <c r="AG5147" s="2">
        <f t="shared" si="1933"/>
        <v>42318</v>
      </c>
      <c r="AH5147" s="3">
        <f t="shared" si="1909"/>
        <v>79.959572134855989</v>
      </c>
      <c r="AI5147" s="3">
        <f t="shared" si="1910"/>
        <v>31.122406483746904</v>
      </c>
      <c r="AJ5147" s="3">
        <f t="shared" si="1918"/>
        <v>853346.19448932272</v>
      </c>
      <c r="AK5147" s="3">
        <f t="shared" si="1934"/>
        <v>652318.64077847032</v>
      </c>
    </row>
    <row r="5148" spans="2:37" x14ac:dyDescent="0.2">
      <c r="B5148" s="2">
        <v>42320</v>
      </c>
      <c r="C5148" s="1">
        <v>371.35</v>
      </c>
      <c r="D5148" s="1">
        <f t="shared" si="1919"/>
        <v>46</v>
      </c>
      <c r="E5148" s="1" t="b">
        <f t="shared" si="1920"/>
        <v>0</v>
      </c>
      <c r="F5148" s="6">
        <f t="shared" si="1921"/>
        <v>1.9426382106144668E-3</v>
      </c>
      <c r="G5148" s="8">
        <f t="shared" si="1922"/>
        <v>1.0304493514666441E-4</v>
      </c>
      <c r="H5148" s="8">
        <f t="shared" si="1923"/>
        <v>-8.602434849916907E-4</v>
      </c>
      <c r="I5148" s="8">
        <f t="shared" si="1924"/>
        <v>-9.7428747382129525E-4</v>
      </c>
      <c r="J5148" s="6">
        <f t="shared" si="1925"/>
        <v>1.172324822351734E-3</v>
      </c>
      <c r="K5148" s="6">
        <f t="shared" si="1926"/>
        <v>7.8203419092443991E-4</v>
      </c>
      <c r="L5148" s="6">
        <f t="shared" si="1927"/>
        <v>5.8087842696723268E-4</v>
      </c>
      <c r="M5148" s="9">
        <f t="shared" si="1928"/>
        <v>8.7897938508161785E-2</v>
      </c>
      <c r="N5148" s="9">
        <f t="shared" si="1929"/>
        <v>-1</v>
      </c>
      <c r="O5148" s="9">
        <f t="shared" si="1930"/>
        <v>-1</v>
      </c>
      <c r="P5148" s="9">
        <f t="shared" si="1931"/>
        <v>-0.63736735383061272</v>
      </c>
      <c r="Q5148" s="10">
        <f t="shared" si="1932"/>
        <v>0.25437633897606082</v>
      </c>
      <c r="R5148" s="10">
        <f t="shared" si="1904"/>
        <v>0.31449465906311652</v>
      </c>
      <c r="S5148" s="10">
        <f>_xlfn.PERCENTILE.INC($R$1519:R5148,0.75)</f>
        <v>0.81979621990819074</v>
      </c>
      <c r="T5148" s="10">
        <f t="shared" si="1905"/>
        <v>0.81979621990819074</v>
      </c>
      <c r="U5148" s="11">
        <f t="shared" si="1911"/>
        <v>0.31449465906311652</v>
      </c>
      <c r="V5148" s="10">
        <f t="shared" si="1906"/>
        <v>-0.78991342817753107</v>
      </c>
      <c r="W5148" s="10">
        <f t="shared" si="1907"/>
        <v>0.31274536246117851</v>
      </c>
      <c r="X5148" s="10">
        <f t="shared" si="1912"/>
        <v>0.39311832382889561</v>
      </c>
      <c r="Y5148" s="10">
        <f>_xlfn.PERCENTILE.INC($X$1519:X5148,0.75)</f>
        <v>1.0247452748852384</v>
      </c>
      <c r="Z5148" s="10">
        <f t="shared" si="1913"/>
        <v>1.0247452748852384</v>
      </c>
      <c r="AA5148" s="10">
        <f t="shared" si="1914"/>
        <v>0.38922677614204015</v>
      </c>
      <c r="AB5148" s="10">
        <f t="shared" si="1915"/>
        <v>-0.24704176140833406</v>
      </c>
      <c r="AC5148" s="10">
        <f t="shared" si="1916"/>
        <v>-9.6155268365416935E-2</v>
      </c>
      <c r="AD5148" s="13">
        <f t="shared" si="1917"/>
        <v>-247041.76140833407</v>
      </c>
      <c r="AE5148" s="13">
        <f t="shared" si="1908"/>
        <v>-96155.268365416938</v>
      </c>
      <c r="AF5148" s="13"/>
      <c r="AG5148" s="2">
        <f t="shared" si="1933"/>
        <v>42320</v>
      </c>
      <c r="AH5148" s="3">
        <f t="shared" si="1909"/>
        <v>-479.91276532933216</v>
      </c>
      <c r="AI5148" s="3">
        <f t="shared" si="1910"/>
        <v>-186.79489847854742</v>
      </c>
      <c r="AJ5148" s="3">
        <f t="shared" si="1918"/>
        <v>852866.28172399336</v>
      </c>
      <c r="AK5148" s="3">
        <f t="shared" si="1934"/>
        <v>652131.84587999177</v>
      </c>
    </row>
    <row r="5149" spans="2:37" x14ac:dyDescent="0.2">
      <c r="B5149" s="2">
        <v>42321</v>
      </c>
      <c r="C5149" s="1">
        <v>368.88</v>
      </c>
      <c r="D5149" s="1">
        <f t="shared" si="1919"/>
        <v>46</v>
      </c>
      <c r="E5149" s="1" t="b">
        <f t="shared" si="1920"/>
        <v>0</v>
      </c>
      <c r="F5149" s="6">
        <f t="shared" si="1921"/>
        <v>-6.6514070284099391E-3</v>
      </c>
      <c r="G5149" s="8">
        <f t="shared" si="1922"/>
        <v>-1.4154729545413745E-4</v>
      </c>
      <c r="H5149" s="8">
        <f t="shared" si="1923"/>
        <v>-9.6032526911110942E-4</v>
      </c>
      <c r="I5149" s="8">
        <f t="shared" si="1924"/>
        <v>-1.006588881802134E-3</v>
      </c>
      <c r="J5149" s="6">
        <f t="shared" si="1925"/>
        <v>1.1713890402588135E-3</v>
      </c>
      <c r="K5149" s="6">
        <f t="shared" si="1926"/>
        <v>7.8152190545858829E-4</v>
      </c>
      <c r="L5149" s="6">
        <f t="shared" si="1927"/>
        <v>5.8091970892519497E-4</v>
      </c>
      <c r="M5149" s="9">
        <f t="shared" si="1928"/>
        <v>-0.12083713487951293</v>
      </c>
      <c r="N5149" s="9">
        <f t="shared" si="1929"/>
        <v>-1</v>
      </c>
      <c r="O5149" s="9">
        <f t="shared" si="1930"/>
        <v>-1</v>
      </c>
      <c r="P5149" s="9">
        <f t="shared" si="1931"/>
        <v>-0.70694571162650421</v>
      </c>
      <c r="Q5149" s="10">
        <f t="shared" si="1932"/>
        <v>0.25459117953025967</v>
      </c>
      <c r="R5149" s="10">
        <f t="shared" si="1904"/>
        <v>0.31422926806657703</v>
      </c>
      <c r="S5149" s="10">
        <f>_xlfn.PERCENTILE.INC($R$1519:R5149,0.75)</f>
        <v>0.81965729076672722</v>
      </c>
      <c r="T5149" s="10">
        <f t="shared" si="1905"/>
        <v>0.81965729076672722</v>
      </c>
      <c r="U5149" s="11">
        <f t="shared" si="1911"/>
        <v>0.31422926806657703</v>
      </c>
      <c r="V5149" s="10">
        <f t="shared" si="1906"/>
        <v>-0.78991342817753107</v>
      </c>
      <c r="W5149" s="10">
        <f t="shared" si="1907"/>
        <v>0.31274536246117851</v>
      </c>
      <c r="X5149" s="10">
        <f t="shared" si="1912"/>
        <v>0.39278658508322128</v>
      </c>
      <c r="Y5149" s="10">
        <f>_xlfn.PERCENTILE.INC($X$1519:X5149,0.75)</f>
        <v>1.0245716134584091</v>
      </c>
      <c r="Z5149" s="10">
        <f t="shared" si="1913"/>
        <v>1.0245716134584091</v>
      </c>
      <c r="AA5149" s="10">
        <f t="shared" si="1914"/>
        <v>0.38922677614204015</v>
      </c>
      <c r="AB5149" s="10">
        <f t="shared" si="1915"/>
        <v>-0.24704176140833406</v>
      </c>
      <c r="AC5149" s="10">
        <f t="shared" si="1916"/>
        <v>-9.6155268365416935E-2</v>
      </c>
      <c r="AD5149" s="13">
        <f t="shared" si="1917"/>
        <v>-247041.76140833407</v>
      </c>
      <c r="AE5149" s="13">
        <f t="shared" si="1908"/>
        <v>-96155.268365416938</v>
      </c>
      <c r="AF5149" s="13"/>
      <c r="AG5149" s="2">
        <f t="shared" si="1933"/>
        <v>42321</v>
      </c>
      <c r="AH5149" s="3">
        <f t="shared" si="1909"/>
        <v>1643.1753081421646</v>
      </c>
      <c r="AI5149" s="3">
        <f t="shared" si="1910"/>
        <v>639.56782782437813</v>
      </c>
      <c r="AJ5149" s="3">
        <f t="shared" si="1918"/>
        <v>854509.45703213557</v>
      </c>
      <c r="AK5149" s="3">
        <f t="shared" si="1934"/>
        <v>652771.41370781616</v>
      </c>
    </row>
    <row r="5150" spans="2:37" x14ac:dyDescent="0.2">
      <c r="B5150" s="2">
        <v>42324</v>
      </c>
      <c r="C5150" s="1">
        <v>367.6</v>
      </c>
      <c r="D5150" s="1">
        <f t="shared" si="1919"/>
        <v>47</v>
      </c>
      <c r="E5150" s="1" t="b">
        <f t="shared" si="1920"/>
        <v>1</v>
      </c>
      <c r="F5150" s="6">
        <f t="shared" si="1921"/>
        <v>-3.4699631316416069E-3</v>
      </c>
      <c r="G5150" s="8">
        <f t="shared" si="1922"/>
        <v>-2.8434566956119162E-4</v>
      </c>
      <c r="H5150" s="8">
        <f t="shared" si="1923"/>
        <v>-9.7256827553017608E-4</v>
      </c>
      <c r="I5150" s="8">
        <f t="shared" si="1924"/>
        <v>-1.0419720125546712E-3</v>
      </c>
      <c r="J5150" s="6">
        <f t="shared" si="1925"/>
        <v>1.1702510288328933E-3</v>
      </c>
      <c r="K5150" s="6">
        <f t="shared" si="1926"/>
        <v>7.8093419270428715E-4</v>
      </c>
      <c r="L5150" s="6">
        <f t="shared" si="1927"/>
        <v>5.8098239333397809E-4</v>
      </c>
      <c r="M5150" s="9">
        <f t="shared" si="1928"/>
        <v>-0.24297835469093609</v>
      </c>
      <c r="N5150" s="9">
        <f t="shared" si="1929"/>
        <v>-1</v>
      </c>
      <c r="O5150" s="9">
        <f t="shared" si="1930"/>
        <v>-1</v>
      </c>
      <c r="P5150" s="9">
        <f t="shared" si="1931"/>
        <v>-0.74765945156364533</v>
      </c>
      <c r="Q5150" s="10">
        <f t="shared" si="1932"/>
        <v>0.25464011246336532</v>
      </c>
      <c r="R5150" s="10">
        <f t="shared" si="1904"/>
        <v>0.31416888417966543</v>
      </c>
      <c r="S5150" s="10">
        <f>_xlfn.PERCENTILE.INC($R$1519:R5150,0.75)</f>
        <v>0.8195183616252637</v>
      </c>
      <c r="T5150" s="10">
        <f t="shared" si="1905"/>
        <v>0.8195183616252637</v>
      </c>
      <c r="U5150" s="11">
        <f t="shared" si="1911"/>
        <v>0.31416888417966543</v>
      </c>
      <c r="V5150" s="10">
        <f t="shared" si="1906"/>
        <v>-0.70694571162650421</v>
      </c>
      <c r="W5150" s="10">
        <f t="shared" si="1907"/>
        <v>0.31422926806657703</v>
      </c>
      <c r="X5150" s="10">
        <f t="shared" si="1912"/>
        <v>0.3927111052245818</v>
      </c>
      <c r="Y5150" s="10">
        <f>_xlfn.PERCENTILE.INC($X$1519:X5150,0.75)</f>
        <v>1.0243979520315798</v>
      </c>
      <c r="Z5150" s="10">
        <f t="shared" si="1913"/>
        <v>1.0243979520315798</v>
      </c>
      <c r="AA5150" s="10">
        <f t="shared" si="1914"/>
        <v>0.3927111052245818</v>
      </c>
      <c r="AB5150" s="10">
        <f t="shared" si="1915"/>
        <v>-0.22214303352720186</v>
      </c>
      <c r="AC5150" s="10">
        <f t="shared" si="1916"/>
        <v>-8.7238036214408773E-2</v>
      </c>
      <c r="AD5150" s="13">
        <f t="shared" si="1917"/>
        <v>-222143.03352720186</v>
      </c>
      <c r="AE5150" s="13">
        <f t="shared" si="1908"/>
        <v>-87238.03621440877</v>
      </c>
      <c r="AF5150" s="13"/>
      <c r="AG5150" s="2">
        <f t="shared" si="1933"/>
        <v>42324</v>
      </c>
      <c r="AH5150" s="3">
        <f t="shared" si="1909"/>
        <v>857.22580406272152</v>
      </c>
      <c r="AI5150" s="3">
        <f t="shared" si="1910"/>
        <v>333.65523614110128</v>
      </c>
      <c r="AJ5150" s="3">
        <f t="shared" si="1918"/>
        <v>855366.68283619825</v>
      </c>
      <c r="AK5150" s="3">
        <f t="shared" si="1934"/>
        <v>653105.06894395722</v>
      </c>
    </row>
    <row r="5151" spans="2:37" x14ac:dyDescent="0.2">
      <c r="B5151" s="2">
        <v>42325</v>
      </c>
      <c r="C5151" s="1">
        <v>370.67</v>
      </c>
      <c r="D5151" s="1">
        <f t="shared" si="1919"/>
        <v>47</v>
      </c>
      <c r="E5151" s="1" t="b">
        <f t="shared" si="1920"/>
        <v>0</v>
      </c>
      <c r="F5151" s="6">
        <f t="shared" si="1921"/>
        <v>8.3514689880304083E-3</v>
      </c>
      <c r="G5151" s="8">
        <f t="shared" si="1922"/>
        <v>-4.0702786784759493E-5</v>
      </c>
      <c r="H5151" s="8">
        <f t="shared" si="1923"/>
        <v>-9.5980778122863909E-4</v>
      </c>
      <c r="I5151" s="8">
        <f t="shared" si="1924"/>
        <v>-9.825306297276896E-4</v>
      </c>
      <c r="J5151" s="6">
        <f t="shared" si="1925"/>
        <v>1.1691903577509216E-3</v>
      </c>
      <c r="K5151" s="6">
        <f t="shared" si="1926"/>
        <v>7.803855222567181E-4</v>
      </c>
      <c r="L5151" s="6">
        <f t="shared" si="1927"/>
        <v>5.8095133893353284E-4</v>
      </c>
      <c r="M5151" s="9">
        <f t="shared" si="1928"/>
        <v>-3.4812797176206792E-2</v>
      </c>
      <c r="N5151" s="9">
        <f t="shared" si="1929"/>
        <v>-1</v>
      </c>
      <c r="O5151" s="9">
        <f t="shared" si="1930"/>
        <v>-1</v>
      </c>
      <c r="P5151" s="9">
        <f t="shared" si="1931"/>
        <v>-0.67827093239206893</v>
      </c>
      <c r="Q5151" s="10">
        <f t="shared" si="1932"/>
        <v>0.25498544436149811</v>
      </c>
      <c r="R5151" s="10">
        <f t="shared" si="1904"/>
        <v>0.3137433989627359</v>
      </c>
      <c r="S5151" s="10">
        <f>_xlfn.PERCENTILE.INC($R$1519:R5151,0.75)</f>
        <v>0.81937943248380019</v>
      </c>
      <c r="T5151" s="10">
        <f t="shared" si="1905"/>
        <v>0.81937943248380019</v>
      </c>
      <c r="U5151" s="11">
        <f t="shared" si="1911"/>
        <v>0.3137433989627359</v>
      </c>
      <c r="V5151" s="10">
        <f t="shared" si="1906"/>
        <v>-0.70694571162650421</v>
      </c>
      <c r="W5151" s="10">
        <f t="shared" si="1907"/>
        <v>0.31422926806657703</v>
      </c>
      <c r="X5151" s="10">
        <f t="shared" si="1912"/>
        <v>0.39217924870341991</v>
      </c>
      <c r="Y5151" s="10">
        <f>_xlfn.PERCENTILE.INC($X$1519:X5151,0.75)</f>
        <v>1.0242242906047503</v>
      </c>
      <c r="Z5151" s="10">
        <f t="shared" si="1913"/>
        <v>1.0242242906047503</v>
      </c>
      <c r="AA5151" s="10">
        <f t="shared" si="1914"/>
        <v>0.3927111052245818</v>
      </c>
      <c r="AB5151" s="10">
        <f t="shared" si="1915"/>
        <v>-0.22214303352720186</v>
      </c>
      <c r="AC5151" s="10">
        <f t="shared" si="1916"/>
        <v>-8.7238036214408773E-2</v>
      </c>
      <c r="AD5151" s="13">
        <f t="shared" si="1917"/>
        <v>-222143.03352720186</v>
      </c>
      <c r="AE5151" s="13">
        <f t="shared" si="1908"/>
        <v>-87238.03621440877</v>
      </c>
      <c r="AF5151" s="13"/>
      <c r="AG5151" s="2">
        <f t="shared" si="1933"/>
        <v>42325</v>
      </c>
      <c r="AH5151" s="3">
        <f t="shared" si="1909"/>
        <v>-1855.2206554094255</v>
      </c>
      <c r="AI5151" s="3">
        <f t="shared" si="1910"/>
        <v>-728.56575402130852</v>
      </c>
      <c r="AJ5151" s="3">
        <f t="shared" si="1918"/>
        <v>853511.46218078886</v>
      </c>
      <c r="AK5151" s="3">
        <f t="shared" si="1934"/>
        <v>652376.50318993593</v>
      </c>
    </row>
    <row r="5152" spans="2:37" x14ac:dyDescent="0.2">
      <c r="B5152" s="2">
        <v>42326</v>
      </c>
      <c r="C5152" s="1">
        <v>373.22</v>
      </c>
      <c r="D5152" s="1">
        <f t="shared" si="1919"/>
        <v>47</v>
      </c>
      <c r="E5152" s="1" t="b">
        <f t="shared" si="1920"/>
        <v>0</v>
      </c>
      <c r="F5152" s="6">
        <f t="shared" si="1921"/>
        <v>6.8794345374592059E-3</v>
      </c>
      <c r="G5152" s="8">
        <f t="shared" si="1922"/>
        <v>9.7502118723366075E-5</v>
      </c>
      <c r="H5152" s="8">
        <f t="shared" si="1923"/>
        <v>-8.2099048013748019E-4</v>
      </c>
      <c r="I5152" s="8">
        <f t="shared" si="1924"/>
        <v>-9.0620281074154307E-4</v>
      </c>
      <c r="J5152" s="6">
        <f t="shared" si="1925"/>
        <v>1.1682712519083269E-3</v>
      </c>
      <c r="K5152" s="6">
        <f t="shared" si="1926"/>
        <v>7.7983137257028672E-4</v>
      </c>
      <c r="L5152" s="6">
        <f t="shared" si="1927"/>
        <v>5.8087761088665511E-4</v>
      </c>
      <c r="M5152" s="9">
        <f t="shared" si="1928"/>
        <v>8.3458459295390558E-2</v>
      </c>
      <c r="N5152" s="9">
        <f t="shared" si="1929"/>
        <v>-1</v>
      </c>
      <c r="O5152" s="9">
        <f t="shared" si="1930"/>
        <v>-1</v>
      </c>
      <c r="P5152" s="9">
        <f t="shared" si="1931"/>
        <v>-0.63884718023486986</v>
      </c>
      <c r="Q5152" s="10">
        <f t="shared" si="1932"/>
        <v>0.25493564745344188</v>
      </c>
      <c r="R5152" s="10">
        <f t="shared" si="1904"/>
        <v>0.31380468286456548</v>
      </c>
      <c r="S5152" s="10">
        <f>_xlfn.PERCENTILE.INC($R$1519:R5152,0.75)</f>
        <v>0.81923580046131439</v>
      </c>
      <c r="T5152" s="10">
        <f t="shared" si="1905"/>
        <v>0.81923580046131439</v>
      </c>
      <c r="U5152" s="11">
        <f t="shared" si="1911"/>
        <v>0.31380468286456548</v>
      </c>
      <c r="V5152" s="10">
        <f t="shared" si="1906"/>
        <v>-0.70694571162650421</v>
      </c>
      <c r="W5152" s="10">
        <f t="shared" si="1907"/>
        <v>0.31422926806657703</v>
      </c>
      <c r="X5152" s="10">
        <f t="shared" si="1912"/>
        <v>0.39225585358070686</v>
      </c>
      <c r="Y5152" s="10">
        <f>_xlfn.PERCENTILE.INC($X$1519:X5152,0.75)</f>
        <v>1.024044750576643</v>
      </c>
      <c r="Z5152" s="10">
        <f t="shared" si="1913"/>
        <v>1.024044750576643</v>
      </c>
      <c r="AA5152" s="10">
        <f t="shared" si="1914"/>
        <v>0.3927111052245818</v>
      </c>
      <c r="AB5152" s="10">
        <f t="shared" si="1915"/>
        <v>-0.22214303352720186</v>
      </c>
      <c r="AC5152" s="10">
        <f t="shared" si="1916"/>
        <v>-8.7238036214408773E-2</v>
      </c>
      <c r="AD5152" s="13">
        <f t="shared" si="1917"/>
        <v>-222143.03352720186</v>
      </c>
      <c r="AE5152" s="13">
        <f t="shared" si="1908"/>
        <v>-87238.03621440877</v>
      </c>
      <c r="AF5152" s="13"/>
      <c r="AG5152" s="2">
        <f t="shared" si="1933"/>
        <v>42326</v>
      </c>
      <c r="AH5152" s="3">
        <f t="shared" si="1909"/>
        <v>-1528.2184571029907</v>
      </c>
      <c r="AI5152" s="3">
        <f t="shared" si="1910"/>
        <v>-600.1483593135207</v>
      </c>
      <c r="AJ5152" s="3">
        <f t="shared" si="1918"/>
        <v>851983.24372368585</v>
      </c>
      <c r="AK5152" s="3">
        <f t="shared" si="1934"/>
        <v>651776.35483062244</v>
      </c>
    </row>
    <row r="5153" spans="2:37" x14ac:dyDescent="0.2">
      <c r="B5153" s="2">
        <v>42327</v>
      </c>
      <c r="C5153" s="1">
        <v>378.52</v>
      </c>
      <c r="D5153" s="1">
        <f t="shared" si="1919"/>
        <v>47</v>
      </c>
      <c r="E5153" s="1" t="b">
        <f t="shared" si="1920"/>
        <v>0</v>
      </c>
      <c r="F5153" s="6">
        <f t="shared" si="1921"/>
        <v>1.4200739510208393E-2</v>
      </c>
      <c r="G5153" s="8">
        <f t="shared" si="1922"/>
        <v>5.0306440348715754E-4</v>
      </c>
      <c r="H5153" s="8">
        <f t="shared" si="1923"/>
        <v>-6.3377736876831263E-4</v>
      </c>
      <c r="I5153" s="8">
        <f t="shared" si="1924"/>
        <v>-7.8486560525770977E-4</v>
      </c>
      <c r="J5153" s="6">
        <f t="shared" si="1925"/>
        <v>1.1675306256844268E-3</v>
      </c>
      <c r="K5153" s="6">
        <f t="shared" si="1926"/>
        <v>7.791417613735675E-4</v>
      </c>
      <c r="L5153" s="6">
        <f t="shared" si="1927"/>
        <v>5.8068145055759069E-4</v>
      </c>
      <c r="M5153" s="9">
        <f t="shared" si="1928"/>
        <v>0.43087897860688018</v>
      </c>
      <c r="N5153" s="9">
        <f t="shared" si="1929"/>
        <v>-0.81343011013940703</v>
      </c>
      <c r="O5153" s="9">
        <f t="shared" si="1930"/>
        <v>-1</v>
      </c>
      <c r="P5153" s="9">
        <f t="shared" si="1931"/>
        <v>-0.46085037717750899</v>
      </c>
      <c r="Q5153" s="10">
        <f t="shared" si="1932"/>
        <v>0.25650926214034747</v>
      </c>
      <c r="R5153" s="10">
        <f t="shared" si="1904"/>
        <v>0.31187957632589691</v>
      </c>
      <c r="S5153" s="10">
        <f>_xlfn.PERCENTILE.INC($R$1519:R5153,0.75)</f>
        <v>0.81909216843882859</v>
      </c>
      <c r="T5153" s="10">
        <f t="shared" si="1905"/>
        <v>0.81909216843882859</v>
      </c>
      <c r="U5153" s="11">
        <f t="shared" si="1911"/>
        <v>0.31187957632589691</v>
      </c>
      <c r="V5153" s="10">
        <f t="shared" si="1906"/>
        <v>-0.70694571162650421</v>
      </c>
      <c r="W5153" s="10">
        <f t="shared" si="1907"/>
        <v>0.31422926806657703</v>
      </c>
      <c r="X5153" s="10">
        <f t="shared" si="1912"/>
        <v>0.38984947040737117</v>
      </c>
      <c r="Y5153" s="10">
        <f>_xlfn.PERCENTILE.INC($X$1519:X5153,0.75)</f>
        <v>1.0238652105485357</v>
      </c>
      <c r="Z5153" s="10">
        <f t="shared" si="1913"/>
        <v>1.0238652105485357</v>
      </c>
      <c r="AA5153" s="10">
        <f t="shared" si="1914"/>
        <v>0.3927111052245818</v>
      </c>
      <c r="AB5153" s="10">
        <f t="shared" si="1915"/>
        <v>-0.22214303352720186</v>
      </c>
      <c r="AC5153" s="10">
        <f t="shared" si="1916"/>
        <v>-8.7238036214408773E-2</v>
      </c>
      <c r="AD5153" s="13">
        <f t="shared" si="1917"/>
        <v>-222143.03352720186</v>
      </c>
      <c r="AE5153" s="13">
        <f t="shared" si="1908"/>
        <v>-87238.03621440877</v>
      </c>
      <c r="AF5153" s="13"/>
      <c r="AG5153" s="2">
        <f t="shared" si="1933"/>
        <v>42327</v>
      </c>
      <c r="AH5153" s="3">
        <f t="shared" si="1909"/>
        <v>-3154.595353127283</v>
      </c>
      <c r="AI5153" s="3">
        <f t="shared" si="1910"/>
        <v>-1238.8446276629452</v>
      </c>
      <c r="AJ5153" s="3">
        <f t="shared" si="1918"/>
        <v>848828.64837055851</v>
      </c>
      <c r="AK5153" s="3">
        <f t="shared" si="1934"/>
        <v>650537.51020295953</v>
      </c>
    </row>
    <row r="5154" spans="2:37" x14ac:dyDescent="0.2">
      <c r="B5154" s="2">
        <v>42328</v>
      </c>
      <c r="C5154" s="1">
        <v>379.66</v>
      </c>
      <c r="D5154" s="1">
        <f t="shared" si="1919"/>
        <v>47</v>
      </c>
      <c r="E5154" s="1" t="b">
        <f t="shared" si="1920"/>
        <v>0</v>
      </c>
      <c r="F5154" s="6">
        <f t="shared" si="1921"/>
        <v>3.0117298953822313E-3</v>
      </c>
      <c r="G5154" s="8">
        <f t="shared" si="1922"/>
        <v>4.3190746467348864E-4</v>
      </c>
      <c r="H5154" s="8">
        <f t="shared" si="1923"/>
        <v>-6.2319519925363757E-4</v>
      </c>
      <c r="I5154" s="8">
        <f t="shared" si="1924"/>
        <v>-7.7140049301985074E-4</v>
      </c>
      <c r="J5154" s="6">
        <f t="shared" si="1925"/>
        <v>1.167136596291676E-3</v>
      </c>
      <c r="K5154" s="6">
        <f t="shared" si="1926"/>
        <v>7.7864031532751078E-4</v>
      </c>
      <c r="L5154" s="6">
        <f t="shared" si="1927"/>
        <v>5.8060105082381481E-4</v>
      </c>
      <c r="M5154" s="9">
        <f t="shared" si="1928"/>
        <v>0.37005734037111093</v>
      </c>
      <c r="N5154" s="9">
        <f t="shared" si="1929"/>
        <v>-0.80036338600257284</v>
      </c>
      <c r="O5154" s="9">
        <f t="shared" si="1930"/>
        <v>-1</v>
      </c>
      <c r="P5154" s="9">
        <f t="shared" si="1931"/>
        <v>-0.47676868187715399</v>
      </c>
      <c r="Q5154" s="10">
        <f t="shared" si="1932"/>
        <v>0.25543408756249197</v>
      </c>
      <c r="R5154" s="10">
        <f t="shared" si="1904"/>
        <v>0.31319234156806885</v>
      </c>
      <c r="S5154" s="10">
        <f>_xlfn.PERCENTILE.INC($R$1519:R5154,0.75)</f>
        <v>0.81894853641634291</v>
      </c>
      <c r="T5154" s="10">
        <f t="shared" si="1905"/>
        <v>0.81894853641634291</v>
      </c>
      <c r="U5154" s="11">
        <f t="shared" si="1911"/>
        <v>0.31319234156806885</v>
      </c>
      <c r="V5154" s="10">
        <f t="shared" si="1906"/>
        <v>-0.70694571162650421</v>
      </c>
      <c r="W5154" s="10">
        <f t="shared" si="1907"/>
        <v>0.31422926806657703</v>
      </c>
      <c r="X5154" s="10">
        <f t="shared" si="1912"/>
        <v>0.39149042696008612</v>
      </c>
      <c r="Y5154" s="10">
        <f>_xlfn.PERCENTILE.INC($X$1519:X5154,0.75)</f>
        <v>1.0236856705204287</v>
      </c>
      <c r="Z5154" s="10">
        <f t="shared" si="1913"/>
        <v>1.0236856705204287</v>
      </c>
      <c r="AA5154" s="10">
        <f t="shared" si="1914"/>
        <v>0.3927111052245818</v>
      </c>
      <c r="AB5154" s="10">
        <f t="shared" si="1915"/>
        <v>-0.22214303352720186</v>
      </c>
      <c r="AC5154" s="10">
        <f t="shared" si="1916"/>
        <v>-8.7238036214408773E-2</v>
      </c>
      <c r="AD5154" s="13">
        <f t="shared" si="1917"/>
        <v>-222143.03352720186</v>
      </c>
      <c r="AE5154" s="13">
        <f t="shared" si="1908"/>
        <v>-87238.03621440877</v>
      </c>
      <c r="AF5154" s="13"/>
      <c r="AG5154" s="2">
        <f t="shared" si="1933"/>
        <v>42328</v>
      </c>
      <c r="AH5154" s="3">
        <f t="shared" si="1909"/>
        <v>-669.03481512477117</v>
      </c>
      <c r="AI5154" s="3">
        <f t="shared" si="1910"/>
        <v>-262.73740168137266</v>
      </c>
      <c r="AJ5154" s="3">
        <f t="shared" si="1918"/>
        <v>848159.61355543369</v>
      </c>
      <c r="AK5154" s="3">
        <f t="shared" si="1934"/>
        <v>650274.77280127816</v>
      </c>
    </row>
    <row r="5155" spans="2:37" x14ac:dyDescent="0.2">
      <c r="B5155" s="2">
        <v>42331</v>
      </c>
      <c r="C5155" s="1">
        <v>380.26</v>
      </c>
      <c r="D5155" s="1">
        <f t="shared" si="1919"/>
        <v>48</v>
      </c>
      <c r="E5155" s="1" t="b">
        <f t="shared" si="1920"/>
        <v>1</v>
      </c>
      <c r="F5155" s="6">
        <f t="shared" si="1921"/>
        <v>1.5803613759679536E-3</v>
      </c>
      <c r="G5155" s="8">
        <f t="shared" si="1922"/>
        <v>4.4766625996387854E-4</v>
      </c>
      <c r="H5155" s="8">
        <f t="shared" si="1923"/>
        <v>-6.1114391698822708E-4</v>
      </c>
      <c r="I5155" s="8">
        <f t="shared" si="1924"/>
        <v>-7.617067123807539E-4</v>
      </c>
      <c r="J5155" s="6">
        <f t="shared" si="1925"/>
        <v>1.166529354305181E-3</v>
      </c>
      <c r="K5155" s="6">
        <f t="shared" si="1926"/>
        <v>7.7803930580588475E-4</v>
      </c>
      <c r="L5155" s="6">
        <f t="shared" si="1927"/>
        <v>5.8048655231853906E-4</v>
      </c>
      <c r="M5155" s="9">
        <f t="shared" si="1928"/>
        <v>0.38375910414232278</v>
      </c>
      <c r="N5155" s="9">
        <f t="shared" si="1929"/>
        <v>-0.78549234264612222</v>
      </c>
      <c r="O5155" s="9">
        <f t="shared" si="1930"/>
        <v>-1</v>
      </c>
      <c r="P5155" s="9">
        <f t="shared" si="1931"/>
        <v>-0.46724441283459983</v>
      </c>
      <c r="Q5155" s="10">
        <f t="shared" si="1932"/>
        <v>0.25541281705040819</v>
      </c>
      <c r="R5155" s="10">
        <f t="shared" si="1904"/>
        <v>0.31321842389848131</v>
      </c>
      <c r="S5155" s="10">
        <f>_xlfn.PERCENTILE.INC($R$1519:R5155,0.75)</f>
        <v>0.81880490439385711</v>
      </c>
      <c r="T5155" s="10">
        <f t="shared" si="1905"/>
        <v>0.81880490439385711</v>
      </c>
      <c r="U5155" s="11">
        <f t="shared" si="1911"/>
        <v>0.31321842389848131</v>
      </c>
      <c r="V5155" s="10">
        <f t="shared" si="1906"/>
        <v>-0.47676868187715399</v>
      </c>
      <c r="W5155" s="10">
        <f t="shared" si="1907"/>
        <v>0.31319234156806885</v>
      </c>
      <c r="X5155" s="10">
        <f t="shared" si="1912"/>
        <v>0.39152302987310161</v>
      </c>
      <c r="Y5155" s="10">
        <f>_xlfn.PERCENTILE.INC($X$1519:X5155,0.75)</f>
        <v>1.0235061304923214</v>
      </c>
      <c r="Z5155" s="10">
        <f t="shared" si="1913"/>
        <v>1.0235061304923214</v>
      </c>
      <c r="AA5155" s="10">
        <f t="shared" si="1914"/>
        <v>0.39152302987310161</v>
      </c>
      <c r="AB5155" s="10">
        <f t="shared" si="1915"/>
        <v>-0.14932029986342757</v>
      </c>
      <c r="AC5155" s="10">
        <f t="shared" si="1916"/>
        <v>-5.8462336224089244E-2</v>
      </c>
      <c r="AD5155" s="13">
        <f t="shared" si="1917"/>
        <v>-149320.29986342756</v>
      </c>
      <c r="AE5155" s="13">
        <f t="shared" si="1908"/>
        <v>-58462.336224089246</v>
      </c>
      <c r="AF5155" s="13"/>
      <c r="AG5155" s="2">
        <f t="shared" si="1933"/>
        <v>42331</v>
      </c>
      <c r="AH5155" s="3">
        <f t="shared" si="1909"/>
        <v>-351.06627012674397</v>
      </c>
      <c r="AI5155" s="3">
        <f t="shared" si="1910"/>
        <v>-137.8676229485452</v>
      </c>
      <c r="AJ5155" s="3">
        <f t="shared" si="1918"/>
        <v>847808.54728530697</v>
      </c>
      <c r="AK5155" s="3">
        <f t="shared" si="1934"/>
        <v>650136.90517832956</v>
      </c>
    </row>
    <row r="5156" spans="2:37" x14ac:dyDescent="0.2">
      <c r="B5156" s="2">
        <v>42332</v>
      </c>
      <c r="C5156" s="1">
        <v>381.05</v>
      </c>
      <c r="D5156" s="1">
        <f t="shared" si="1919"/>
        <v>48</v>
      </c>
      <c r="E5156" s="1" t="b">
        <f t="shared" si="1920"/>
        <v>0</v>
      </c>
      <c r="F5156" s="6">
        <f t="shared" si="1921"/>
        <v>2.0775259033294358E-3</v>
      </c>
      <c r="G5156" s="8">
        <f t="shared" si="1922"/>
        <v>4.9546092301664378E-4</v>
      </c>
      <c r="H5156" s="8">
        <f t="shared" si="1923"/>
        <v>-6.2698958959682102E-4</v>
      </c>
      <c r="I5156" s="8">
        <f t="shared" si="1924"/>
        <v>-7.6331214902966842E-4</v>
      </c>
      <c r="J5156" s="6">
        <f t="shared" si="1925"/>
        <v>1.1661305111849854E-3</v>
      </c>
      <c r="K5156" s="6">
        <f t="shared" si="1926"/>
        <v>7.7761423648832029E-4</v>
      </c>
      <c r="L5156" s="6">
        <f t="shared" si="1927"/>
        <v>5.8043488462694787E-4</v>
      </c>
      <c r="M5156" s="9">
        <f t="shared" si="1928"/>
        <v>0.42487604797611533</v>
      </c>
      <c r="N5156" s="9">
        <f t="shared" si="1929"/>
        <v>-0.80629901071292742</v>
      </c>
      <c r="O5156" s="9">
        <f t="shared" si="1930"/>
        <v>-1</v>
      </c>
      <c r="P5156" s="9">
        <f t="shared" si="1931"/>
        <v>-0.46047432091227075</v>
      </c>
      <c r="Q5156" s="10">
        <f t="shared" si="1932"/>
        <v>0.24907140104439685</v>
      </c>
      <c r="R5156" s="10">
        <f t="shared" si="1904"/>
        <v>0.32119303807882804</v>
      </c>
      <c r="S5156" s="10">
        <f>_xlfn.PERCENTILE.INC($R$1519:R5156,0.75)</f>
        <v>0.81876563814882197</v>
      </c>
      <c r="T5156" s="10">
        <f t="shared" si="1905"/>
        <v>0.81876563814882197</v>
      </c>
      <c r="U5156" s="11">
        <f t="shared" si="1911"/>
        <v>0.32119303807882804</v>
      </c>
      <c r="V5156" s="10">
        <f t="shared" si="1906"/>
        <v>-0.47676868187715399</v>
      </c>
      <c r="W5156" s="10">
        <f t="shared" si="1907"/>
        <v>0.31319234156806885</v>
      </c>
      <c r="X5156" s="10">
        <f t="shared" si="1912"/>
        <v>0.40149129759853502</v>
      </c>
      <c r="Y5156" s="10">
        <f>_xlfn.PERCENTILE.INC($X$1519:X5156,0.75)</f>
        <v>1.0234570476860276</v>
      </c>
      <c r="Z5156" s="10">
        <f t="shared" si="1913"/>
        <v>1.0234570476860276</v>
      </c>
      <c r="AA5156" s="10">
        <f t="shared" si="1914"/>
        <v>0.39152302987310161</v>
      </c>
      <c r="AB5156" s="10">
        <f t="shared" si="1915"/>
        <v>-0.14932029986342757</v>
      </c>
      <c r="AC5156" s="10">
        <f t="shared" si="1916"/>
        <v>-5.8462336224089244E-2</v>
      </c>
      <c r="AD5156" s="13">
        <f t="shared" si="1917"/>
        <v>-149320.29986342756</v>
      </c>
      <c r="AE5156" s="13">
        <f t="shared" si="1908"/>
        <v>-58462.336224089246</v>
      </c>
      <c r="AF5156" s="13"/>
      <c r="AG5156" s="2">
        <f t="shared" si="1933"/>
        <v>42332</v>
      </c>
      <c r="AH5156" s="3">
        <f t="shared" si="1909"/>
        <v>-310.21679085918959</v>
      </c>
      <c r="AI5156" s="3">
        <f t="shared" si="1910"/>
        <v>-121.4570178747002</v>
      </c>
      <c r="AJ5156" s="3">
        <f t="shared" si="1918"/>
        <v>847498.33049444773</v>
      </c>
      <c r="AK5156" s="3">
        <f t="shared" si="1934"/>
        <v>650015.44816045486</v>
      </c>
    </row>
    <row r="5157" spans="2:37" x14ac:dyDescent="0.2">
      <c r="B5157" s="2">
        <v>42333</v>
      </c>
      <c r="C5157" s="1">
        <v>375.25</v>
      </c>
      <c r="D5157" s="1">
        <f t="shared" si="1919"/>
        <v>48</v>
      </c>
      <c r="E5157" s="1" t="b">
        <f t="shared" si="1920"/>
        <v>0</v>
      </c>
      <c r="F5157" s="6">
        <f t="shared" si="1921"/>
        <v>-1.5221099593229259E-2</v>
      </c>
      <c r="G5157" s="8">
        <f t="shared" si="1922"/>
        <v>1.9187746255221793E-4</v>
      </c>
      <c r="H5157" s="8">
        <f t="shared" si="1923"/>
        <v>-7.4840760653675244E-4</v>
      </c>
      <c r="I5157" s="8">
        <f t="shared" si="1924"/>
        <v>-8.653966705543649E-4</v>
      </c>
      <c r="J5157" s="6">
        <f t="shared" si="1925"/>
        <v>1.1656376824926266E-3</v>
      </c>
      <c r="K5157" s="6">
        <f t="shared" si="1926"/>
        <v>7.7726456461320607E-4</v>
      </c>
      <c r="L5157" s="6">
        <f t="shared" si="1927"/>
        <v>5.8047948349776316E-4</v>
      </c>
      <c r="M5157" s="9">
        <f t="shared" si="1928"/>
        <v>0.16461158165537573</v>
      </c>
      <c r="N5157" s="9">
        <f t="shared" si="1929"/>
        <v>-0.96287369913638887</v>
      </c>
      <c r="O5157" s="9">
        <f t="shared" si="1930"/>
        <v>-1</v>
      </c>
      <c r="P5157" s="9">
        <f t="shared" si="1931"/>
        <v>-0.59942070582700435</v>
      </c>
      <c r="Q5157" s="10">
        <f t="shared" si="1932"/>
        <v>0.24607053475753543</v>
      </c>
      <c r="R5157" s="10">
        <f t="shared" si="1904"/>
        <v>0.32511003431933722</v>
      </c>
      <c r="S5157" s="10">
        <f>_xlfn.PERCENTILE.INC($R$1519:R5157,0.75)</f>
        <v>0.81872637190378694</v>
      </c>
      <c r="T5157" s="10">
        <f t="shared" si="1905"/>
        <v>0.81872637190378694</v>
      </c>
      <c r="U5157" s="11">
        <f t="shared" si="1911"/>
        <v>0.32511003431933722</v>
      </c>
      <c r="V5157" s="10">
        <f t="shared" si="1906"/>
        <v>-0.47676868187715399</v>
      </c>
      <c r="W5157" s="10">
        <f t="shared" si="1907"/>
        <v>0.31319234156806885</v>
      </c>
      <c r="X5157" s="10">
        <f t="shared" si="1912"/>
        <v>0.40638754289917151</v>
      </c>
      <c r="Y5157" s="10">
        <f>_xlfn.PERCENTILE.INC($X$1519:X5157,0.75)</f>
        <v>1.0234079648797336</v>
      </c>
      <c r="Z5157" s="10">
        <f t="shared" si="1913"/>
        <v>1.0234079648797336</v>
      </c>
      <c r="AA5157" s="10">
        <f t="shared" si="1914"/>
        <v>0.39152302987310161</v>
      </c>
      <c r="AB5157" s="10">
        <f t="shared" si="1915"/>
        <v>-0.14932029986342757</v>
      </c>
      <c r="AC5157" s="10">
        <f t="shared" si="1916"/>
        <v>-5.8462336224089244E-2</v>
      </c>
      <c r="AD5157" s="13">
        <f t="shared" si="1917"/>
        <v>-149320.29986342756</v>
      </c>
      <c r="AE5157" s="13">
        <f t="shared" si="1908"/>
        <v>-58462.336224089246</v>
      </c>
      <c r="AF5157" s="13"/>
      <c r="AG5157" s="2">
        <f t="shared" si="1933"/>
        <v>42333</v>
      </c>
      <c r="AH5157" s="3">
        <f t="shared" si="1909"/>
        <v>2272.8191555120884</v>
      </c>
      <c r="AI5157" s="3">
        <f t="shared" si="1910"/>
        <v>889.86104211971701</v>
      </c>
      <c r="AJ5157" s="3">
        <f t="shared" si="1918"/>
        <v>849771.14964995987</v>
      </c>
      <c r="AK5157" s="3">
        <f t="shared" si="1934"/>
        <v>650905.30920257454</v>
      </c>
    </row>
    <row r="5158" spans="2:37" x14ac:dyDescent="0.2">
      <c r="B5158" s="2">
        <v>42335</v>
      </c>
      <c r="C5158" s="1">
        <v>377.19</v>
      </c>
      <c r="D5158" s="1">
        <f t="shared" si="1919"/>
        <v>48</v>
      </c>
      <c r="E5158" s="1" t="b">
        <f t="shared" si="1920"/>
        <v>0</v>
      </c>
      <c r="F5158" s="6">
        <f t="shared" si="1921"/>
        <v>5.1698867421718919E-3</v>
      </c>
      <c r="G5158" s="8">
        <f t="shared" si="1922"/>
        <v>2.4842824425693361E-4</v>
      </c>
      <c r="H5158" s="8">
        <f t="shared" si="1923"/>
        <v>-6.6380551849780573E-4</v>
      </c>
      <c r="I5158" s="8">
        <f t="shared" si="1924"/>
        <v>-8.7528988178640899E-4</v>
      </c>
      <c r="J5158" s="6">
        <f t="shared" si="1925"/>
        <v>1.1653127909785053E-3</v>
      </c>
      <c r="K5158" s="6">
        <f t="shared" si="1926"/>
        <v>7.7700127066976387E-4</v>
      </c>
      <c r="L5158" s="6">
        <f t="shared" si="1927"/>
        <v>5.8057422279936407E-4</v>
      </c>
      <c r="M5158" s="9">
        <f t="shared" si="1928"/>
        <v>0.21318588981446782</v>
      </c>
      <c r="N5158" s="9">
        <f t="shared" si="1929"/>
        <v>-0.85431715951457188</v>
      </c>
      <c r="O5158" s="9">
        <f t="shared" si="1930"/>
        <v>-1</v>
      </c>
      <c r="P5158" s="9">
        <f t="shared" si="1931"/>
        <v>-0.54704375656670134</v>
      </c>
      <c r="Q5158" s="10">
        <f t="shared" si="1932"/>
        <v>0.2460657875524136</v>
      </c>
      <c r="R5158" s="10">
        <f t="shared" si="1904"/>
        <v>0.32511630647945922</v>
      </c>
      <c r="S5158" s="10">
        <f>_xlfn.PERCENTILE.INC($R$1519:R5158,0.75)</f>
        <v>0.81868710565875191</v>
      </c>
      <c r="T5158" s="10">
        <f t="shared" si="1905"/>
        <v>0.81868710565875191</v>
      </c>
      <c r="U5158" s="11">
        <f t="shared" si="1911"/>
        <v>0.32511630647945922</v>
      </c>
      <c r="V5158" s="10">
        <f t="shared" si="1906"/>
        <v>-0.47676868187715399</v>
      </c>
      <c r="W5158" s="10">
        <f t="shared" si="1907"/>
        <v>0.31319234156806885</v>
      </c>
      <c r="X5158" s="10">
        <f t="shared" si="1912"/>
        <v>0.40639538309932405</v>
      </c>
      <c r="Y5158" s="10">
        <f>_xlfn.PERCENTILE.INC($X$1519:X5158,0.75)</f>
        <v>1.0233588820734398</v>
      </c>
      <c r="Z5158" s="10">
        <f t="shared" si="1913"/>
        <v>1.0233588820734398</v>
      </c>
      <c r="AA5158" s="10">
        <f t="shared" si="1914"/>
        <v>0.39152302987310161</v>
      </c>
      <c r="AB5158" s="10">
        <f t="shared" si="1915"/>
        <v>-0.14932029986342757</v>
      </c>
      <c r="AC5158" s="10">
        <f t="shared" si="1916"/>
        <v>-5.8462336224089244E-2</v>
      </c>
      <c r="AD5158" s="13">
        <f t="shared" si="1917"/>
        <v>-149320.29986342756</v>
      </c>
      <c r="AE5158" s="13">
        <f t="shared" si="1908"/>
        <v>-58462.336224089246</v>
      </c>
      <c r="AF5158" s="13"/>
      <c r="AG5158" s="2">
        <f t="shared" si="1933"/>
        <v>42335</v>
      </c>
      <c r="AH5158" s="3">
        <f t="shared" si="1909"/>
        <v>-771.96903860106545</v>
      </c>
      <c r="AI5158" s="3">
        <f t="shared" si="1910"/>
        <v>-302.24365696131451</v>
      </c>
      <c r="AJ5158" s="3">
        <f t="shared" si="1918"/>
        <v>848999.18061135884</v>
      </c>
      <c r="AK5158" s="3">
        <f t="shared" si="1934"/>
        <v>650603.06554561318</v>
      </c>
    </row>
    <row r="5159" spans="2:37" x14ac:dyDescent="0.2">
      <c r="B5159" s="2">
        <v>42338</v>
      </c>
      <c r="C5159" s="1">
        <v>361.51</v>
      </c>
      <c r="D5159" s="1">
        <f t="shared" si="1919"/>
        <v>49</v>
      </c>
      <c r="E5159" s="1" t="b">
        <f t="shared" si="1920"/>
        <v>1</v>
      </c>
      <c r="F5159" s="6">
        <f t="shared" si="1921"/>
        <v>-4.1570561255600658E-2</v>
      </c>
      <c r="G5159" s="8">
        <f t="shared" si="1922"/>
        <v>-6.9156641691360315E-4</v>
      </c>
      <c r="H5159" s="8">
        <f t="shared" si="1923"/>
        <v>-1.148184196631885E-3</v>
      </c>
      <c r="I5159" s="8">
        <f t="shared" si="1924"/>
        <v>-1.1152871946813856E-3</v>
      </c>
      <c r="J5159" s="6">
        <f t="shared" si="1925"/>
        <v>1.1650022842194536E-3</v>
      </c>
      <c r="K5159" s="6">
        <f t="shared" si="1926"/>
        <v>7.771018524682764E-4</v>
      </c>
      <c r="L5159" s="6">
        <f t="shared" si="1927"/>
        <v>5.8091089218778764E-4</v>
      </c>
      <c r="M5159" s="9">
        <f t="shared" si="1928"/>
        <v>-0.59361807807694522</v>
      </c>
      <c r="N5159" s="9">
        <f t="shared" si="1929"/>
        <v>-1</v>
      </c>
      <c r="O5159" s="9">
        <f t="shared" si="1930"/>
        <v>-1</v>
      </c>
      <c r="P5159" s="9">
        <f t="shared" si="1931"/>
        <v>-0.86453935935898174</v>
      </c>
      <c r="Q5159" s="10">
        <f t="shared" si="1932"/>
        <v>0.25495140022657958</v>
      </c>
      <c r="R5159" s="10">
        <f t="shared" si="1904"/>
        <v>0.31378529370265335</v>
      </c>
      <c r="S5159" s="10">
        <f>_xlfn.PERCENTILE.INC($R$1519:R5159,0.75)</f>
        <v>0.81864783941371677</v>
      </c>
      <c r="T5159" s="10">
        <f t="shared" si="1905"/>
        <v>0.81864783941371677</v>
      </c>
      <c r="U5159" s="11">
        <f t="shared" si="1911"/>
        <v>0.31378529370265335</v>
      </c>
      <c r="V5159" s="10">
        <f t="shared" si="1906"/>
        <v>-0.54704375656670134</v>
      </c>
      <c r="W5159" s="10">
        <f t="shared" si="1907"/>
        <v>0.32511630647945922</v>
      </c>
      <c r="X5159" s="10">
        <f t="shared" si="1912"/>
        <v>0.39223161712831672</v>
      </c>
      <c r="Y5159" s="10">
        <f>_xlfn.PERCENTILE.INC($X$1519:X5159,0.75)</f>
        <v>1.023309799267146</v>
      </c>
      <c r="Z5159" s="10">
        <f t="shared" si="1913"/>
        <v>1.023309799267146</v>
      </c>
      <c r="AA5159" s="10">
        <f t="shared" si="1914"/>
        <v>0.39223161712831672</v>
      </c>
      <c r="AB5159" s="10">
        <f t="shared" si="1915"/>
        <v>-0.17785284561761436</v>
      </c>
      <c r="AC5159" s="10">
        <f t="shared" si="1916"/>
        <v>-6.9759509247469736E-2</v>
      </c>
      <c r="AD5159" s="13">
        <f t="shared" si="1917"/>
        <v>-177852.84561761437</v>
      </c>
      <c r="AE5159" s="13">
        <f t="shared" si="1908"/>
        <v>-69759.50924746973</v>
      </c>
      <c r="AF5159" s="13"/>
      <c r="AG5159" s="2">
        <f t="shared" si="1933"/>
        <v>42338</v>
      </c>
      <c r="AH5159" s="3">
        <f t="shared" si="1909"/>
        <v>6207.3286721772738</v>
      </c>
      <c r="AI5159" s="3">
        <f t="shared" si="1910"/>
        <v>2430.3121291490233</v>
      </c>
      <c r="AJ5159" s="3">
        <f t="shared" si="1918"/>
        <v>855206.50928353611</v>
      </c>
      <c r="AK5159" s="3">
        <f t="shared" si="1934"/>
        <v>653033.37767476216</v>
      </c>
    </row>
    <row r="5160" spans="2:37" x14ac:dyDescent="0.2">
      <c r="B5160" s="2">
        <v>42339</v>
      </c>
      <c r="C5160" s="1">
        <v>368.44</v>
      </c>
      <c r="D5160" s="1">
        <f t="shared" si="1919"/>
        <v>49</v>
      </c>
      <c r="E5160" s="1" t="b">
        <f t="shared" si="1920"/>
        <v>0</v>
      </c>
      <c r="F5160" s="6">
        <f t="shared" si="1921"/>
        <v>1.9169594202096851E-2</v>
      </c>
      <c r="G5160" s="8">
        <f t="shared" si="1922"/>
        <v>-1.1854119140563475E-4</v>
      </c>
      <c r="H5160" s="8">
        <f t="shared" si="1923"/>
        <v>-9.2363819095703508E-4</v>
      </c>
      <c r="I5160" s="8">
        <f t="shared" si="1924"/>
        <v>-9.9930095784985374E-4</v>
      </c>
      <c r="J5160" s="6">
        <f t="shared" si="1925"/>
        <v>1.1647687688015902E-3</v>
      </c>
      <c r="K5160" s="6">
        <f t="shared" si="1926"/>
        <v>7.770399049509475E-4</v>
      </c>
      <c r="L5160" s="6">
        <f t="shared" si="1927"/>
        <v>5.8114395045580608E-4</v>
      </c>
      <c r="M5160" s="9">
        <f t="shared" si="1928"/>
        <v>-0.1017722955669559</v>
      </c>
      <c r="N5160" s="9">
        <f t="shared" si="1929"/>
        <v>-1</v>
      </c>
      <c r="O5160" s="9">
        <f t="shared" si="1930"/>
        <v>-1</v>
      </c>
      <c r="P5160" s="9">
        <f t="shared" si="1931"/>
        <v>-0.70059076518898544</v>
      </c>
      <c r="Q5160" s="10">
        <f t="shared" si="1932"/>
        <v>0.25458723182890231</v>
      </c>
      <c r="R5160" s="10">
        <f t="shared" si="1904"/>
        <v>0.31423414059415494</v>
      </c>
      <c r="S5160" s="10">
        <f>_xlfn.PERCENTILE.INC($R$1519:R5160,0.75)</f>
        <v>0.81863762192452783</v>
      </c>
      <c r="T5160" s="10">
        <f t="shared" si="1905"/>
        <v>0.81863762192452783</v>
      </c>
      <c r="U5160" s="11">
        <f t="shared" si="1911"/>
        <v>0.31423414059415494</v>
      </c>
      <c r="V5160" s="10">
        <f t="shared" si="1906"/>
        <v>-0.54704375656670134</v>
      </c>
      <c r="W5160" s="10">
        <f t="shared" si="1907"/>
        <v>0.32511630647945922</v>
      </c>
      <c r="X5160" s="10">
        <f t="shared" si="1912"/>
        <v>0.39279267574269366</v>
      </c>
      <c r="Y5160" s="10">
        <f>_xlfn.PERCENTILE.INC($X$1519:X5160,0.75)</f>
        <v>1.0232970274056599</v>
      </c>
      <c r="Z5160" s="10">
        <f t="shared" si="1913"/>
        <v>1.0232970274056599</v>
      </c>
      <c r="AA5160" s="10">
        <f t="shared" si="1914"/>
        <v>0.39223161712831672</v>
      </c>
      <c r="AB5160" s="10">
        <f t="shared" si="1915"/>
        <v>-0.17785284561761436</v>
      </c>
      <c r="AC5160" s="10">
        <f t="shared" si="1916"/>
        <v>-6.9759509247469736E-2</v>
      </c>
      <c r="AD5160" s="13">
        <f t="shared" si="1917"/>
        <v>-177852.84561761437</v>
      </c>
      <c r="AE5160" s="13">
        <f t="shared" si="1908"/>
        <v>-69759.50924746973</v>
      </c>
      <c r="AF5160" s="13"/>
      <c r="AG5160" s="2">
        <f t="shared" si="1933"/>
        <v>42339</v>
      </c>
      <c r="AH5160" s="3">
        <f t="shared" si="1909"/>
        <v>-3409.366878177847</v>
      </c>
      <c r="AI5160" s="3">
        <f t="shared" si="1910"/>
        <v>-1337.2614840114175</v>
      </c>
      <c r="AJ5160" s="3">
        <f t="shared" si="1918"/>
        <v>851797.14240535826</v>
      </c>
      <c r="AK5160" s="3">
        <f t="shared" si="1934"/>
        <v>651696.11619075073</v>
      </c>
    </row>
    <row r="5161" spans="2:37" x14ac:dyDescent="0.2">
      <c r="B5161" s="2">
        <v>42340</v>
      </c>
      <c r="C5161" s="1">
        <v>367</v>
      </c>
      <c r="D5161" s="1">
        <f t="shared" si="1919"/>
        <v>49</v>
      </c>
      <c r="E5161" s="1" t="b">
        <f t="shared" si="1920"/>
        <v>0</v>
      </c>
      <c r="F5161" s="6">
        <f t="shared" si="1921"/>
        <v>-3.9083704266638097E-3</v>
      </c>
      <c r="G5161" s="8">
        <f t="shared" si="1922"/>
        <v>-2.2896487121898079E-4</v>
      </c>
      <c r="H5161" s="8">
        <f t="shared" si="1923"/>
        <v>-9.1914526190608656E-4</v>
      </c>
      <c r="I5161" s="8">
        <f t="shared" si="1924"/>
        <v>-1.0496740283177397E-3</v>
      </c>
      <c r="J5161" s="6">
        <f t="shared" si="1925"/>
        <v>1.1645116565257043E-3</v>
      </c>
      <c r="K5161" s="6">
        <f t="shared" si="1926"/>
        <v>7.7695323564556647E-4</v>
      </c>
      <c r="L5161" s="6">
        <f t="shared" si="1927"/>
        <v>5.8143795235540349E-4</v>
      </c>
      <c r="M5161" s="9">
        <f t="shared" si="1928"/>
        <v>-0.19661878860199014</v>
      </c>
      <c r="N5161" s="9">
        <f t="shared" si="1929"/>
        <v>-1</v>
      </c>
      <c r="O5161" s="9">
        <f t="shared" si="1930"/>
        <v>-1</v>
      </c>
      <c r="P5161" s="9">
        <f t="shared" si="1931"/>
        <v>-0.73220626286732993</v>
      </c>
      <c r="Q5161" s="10">
        <f t="shared" si="1932"/>
        <v>0.25422971116047194</v>
      </c>
      <c r="R5161" s="10">
        <f t="shared" si="1904"/>
        <v>0.31467604488408252</v>
      </c>
      <c r="S5161" s="10">
        <f>_xlfn.PERCENTILE.INC($R$1519:R5161,0.75)</f>
        <v>0.81862740443533899</v>
      </c>
      <c r="T5161" s="10">
        <f t="shared" si="1905"/>
        <v>0.81862740443533899</v>
      </c>
      <c r="U5161" s="11">
        <f t="shared" si="1911"/>
        <v>0.31467604488408252</v>
      </c>
      <c r="V5161" s="10">
        <f t="shared" si="1906"/>
        <v>-0.54704375656670134</v>
      </c>
      <c r="W5161" s="10">
        <f t="shared" si="1907"/>
        <v>0.32511630647945922</v>
      </c>
      <c r="X5161" s="10">
        <f t="shared" si="1912"/>
        <v>0.39334505610510317</v>
      </c>
      <c r="Y5161" s="10">
        <f>_xlfn.PERCENTILE.INC($X$1519:X5161,0.75)</f>
        <v>1.0232842555441737</v>
      </c>
      <c r="Z5161" s="10">
        <f t="shared" si="1913"/>
        <v>1.0232842555441737</v>
      </c>
      <c r="AA5161" s="10">
        <f t="shared" si="1914"/>
        <v>0.39223161712831672</v>
      </c>
      <c r="AB5161" s="10">
        <f t="shared" si="1915"/>
        <v>-0.17785284561761436</v>
      </c>
      <c r="AC5161" s="10">
        <f t="shared" si="1916"/>
        <v>-6.9759509247469736E-2</v>
      </c>
      <c r="AD5161" s="13">
        <f t="shared" si="1917"/>
        <v>-177852.84561761437</v>
      </c>
      <c r="AE5161" s="13">
        <f t="shared" si="1908"/>
        <v>-69759.50924746973</v>
      </c>
      <c r="AF5161" s="13"/>
      <c r="AG5161" s="2">
        <f t="shared" si="1933"/>
        <v>42340</v>
      </c>
      <c r="AH5161" s="3">
        <f t="shared" si="1909"/>
        <v>695.11480210988816</v>
      </c>
      <c r="AI5161" s="3">
        <f t="shared" si="1910"/>
        <v>272.64600292139124</v>
      </c>
      <c r="AJ5161" s="3">
        <f t="shared" si="1918"/>
        <v>852492.25720746815</v>
      </c>
      <c r="AK5161" s="3">
        <f t="shared" si="1934"/>
        <v>651968.76219367213</v>
      </c>
    </row>
    <row r="5162" spans="2:37" x14ac:dyDescent="0.2">
      <c r="B5162" s="2">
        <v>42341</v>
      </c>
      <c r="C5162" s="1">
        <v>375.06</v>
      </c>
      <c r="D5162" s="1">
        <f t="shared" si="1919"/>
        <v>49</v>
      </c>
      <c r="E5162" s="1" t="b">
        <f t="shared" si="1920"/>
        <v>0</v>
      </c>
      <c r="F5162" s="6">
        <f t="shared" si="1921"/>
        <v>2.1961852861035469E-2</v>
      </c>
      <c r="G5162" s="8">
        <f t="shared" si="1922"/>
        <v>5.3757547675648606E-4</v>
      </c>
      <c r="H5162" s="8">
        <f t="shared" si="1923"/>
        <v>-5.4429416939556991E-4</v>
      </c>
      <c r="I5162" s="8">
        <f t="shared" si="1924"/>
        <v>-8.4383959096663737E-4</v>
      </c>
      <c r="J5162" s="6">
        <f t="shared" si="1925"/>
        <v>1.1642962704031369E-3</v>
      </c>
      <c r="K5162" s="6">
        <f t="shared" si="1926"/>
        <v>7.7658094955934188E-4</v>
      </c>
      <c r="L5162" s="6">
        <f t="shared" si="1927"/>
        <v>5.8146573994031787E-4</v>
      </c>
      <c r="M5162" s="9">
        <f t="shared" si="1928"/>
        <v>0.46171708217389623</v>
      </c>
      <c r="N5162" s="9">
        <f t="shared" si="1929"/>
        <v>-0.70088529689586221</v>
      </c>
      <c r="O5162" s="9">
        <f t="shared" si="1930"/>
        <v>-1</v>
      </c>
      <c r="P5162" s="9">
        <f t="shared" si="1931"/>
        <v>-0.41305607157398866</v>
      </c>
      <c r="Q5162" s="10">
        <f t="shared" si="1932"/>
        <v>0.25775154908542985</v>
      </c>
      <c r="R5162" s="10">
        <f t="shared" si="1904"/>
        <v>0.31037640814909162</v>
      </c>
      <c r="S5162" s="10">
        <f>_xlfn.PERCENTILE.INC($R$1519:R5162,0.75)</f>
        <v>0.81861718694615004</v>
      </c>
      <c r="T5162" s="10">
        <f t="shared" si="1905"/>
        <v>0.81861718694615004</v>
      </c>
      <c r="U5162" s="11">
        <f t="shared" si="1911"/>
        <v>0.31037640814909162</v>
      </c>
      <c r="V5162" s="10">
        <f t="shared" si="1906"/>
        <v>-0.54704375656670134</v>
      </c>
      <c r="W5162" s="10">
        <f t="shared" si="1907"/>
        <v>0.32511630647945922</v>
      </c>
      <c r="X5162" s="10">
        <f t="shared" si="1912"/>
        <v>0.38797051018636453</v>
      </c>
      <c r="Y5162" s="10">
        <f>_xlfn.PERCENTILE.INC($X$1519:X5162,0.75)</f>
        <v>1.0232714836826877</v>
      </c>
      <c r="Z5162" s="10">
        <f t="shared" si="1913"/>
        <v>1.0232714836826877</v>
      </c>
      <c r="AA5162" s="10">
        <f t="shared" si="1914"/>
        <v>0.39223161712831672</v>
      </c>
      <c r="AB5162" s="10">
        <f t="shared" si="1915"/>
        <v>-0.17785284561761436</v>
      </c>
      <c r="AC5162" s="10">
        <f t="shared" si="1916"/>
        <v>-6.9759509247469736E-2</v>
      </c>
      <c r="AD5162" s="13">
        <f t="shared" si="1917"/>
        <v>-177852.84561761437</v>
      </c>
      <c r="AE5162" s="13">
        <f t="shared" si="1908"/>
        <v>-69759.50924746973</v>
      </c>
      <c r="AF5162" s="13"/>
      <c r="AG5162" s="2">
        <f t="shared" si="1933"/>
        <v>42341</v>
      </c>
      <c r="AH5162" s="3">
        <f t="shared" si="1909"/>
        <v>-3905.9780263705038</v>
      </c>
      <c r="AI5162" s="3">
        <f t="shared" si="1910"/>
        <v>-1532.0480777509733</v>
      </c>
      <c r="AJ5162" s="3">
        <f t="shared" si="1918"/>
        <v>848586.27918109763</v>
      </c>
      <c r="AK5162" s="3">
        <f t="shared" si="1934"/>
        <v>650436.71411592118</v>
      </c>
    </row>
    <row r="5163" spans="2:37" x14ac:dyDescent="0.2">
      <c r="B5163" s="2">
        <v>42342</v>
      </c>
      <c r="C5163" s="1">
        <v>378.41</v>
      </c>
      <c r="D5163" s="1">
        <f t="shared" si="1919"/>
        <v>49</v>
      </c>
      <c r="E5163" s="1" t="b">
        <f t="shared" si="1920"/>
        <v>0</v>
      </c>
      <c r="F5163" s="6">
        <f t="shared" si="1921"/>
        <v>8.9319042286568617E-3</v>
      </c>
      <c r="G5163" s="8">
        <f t="shared" si="1922"/>
        <v>5.3118879551401679E-4</v>
      </c>
      <c r="H5163" s="8">
        <f t="shared" si="1923"/>
        <v>-3.8167678319821257E-4</v>
      </c>
      <c r="I5163" s="8">
        <f t="shared" si="1924"/>
        <v>-7.9312382107452138E-4</v>
      </c>
      <c r="J5163" s="6">
        <f t="shared" si="1925"/>
        <v>1.1641741964595451E-3</v>
      </c>
      <c r="K5163" s="6">
        <f t="shared" si="1926"/>
        <v>7.7621383027083948E-4</v>
      </c>
      <c r="L5163" s="6">
        <f t="shared" si="1927"/>
        <v>5.814703548953393E-4</v>
      </c>
      <c r="M5163" s="9">
        <f t="shared" si="1928"/>
        <v>0.45627947873218089</v>
      </c>
      <c r="N5163" s="9">
        <f t="shared" si="1929"/>
        <v>-0.49171603018853249</v>
      </c>
      <c r="O5163" s="9">
        <f t="shared" si="1930"/>
        <v>-1</v>
      </c>
      <c r="P5163" s="9">
        <f t="shared" si="1931"/>
        <v>-0.34514551715211716</v>
      </c>
      <c r="Q5163" s="10">
        <f t="shared" si="1932"/>
        <v>0.25828136309985877</v>
      </c>
      <c r="R5163" s="10">
        <f t="shared" si="1904"/>
        <v>0.3097397312754222</v>
      </c>
      <c r="S5163" s="10">
        <f>_xlfn.PERCENTILE.INC($R$1519:R5163,0.75)</f>
        <v>0.8186069694569611</v>
      </c>
      <c r="T5163" s="10">
        <f t="shared" si="1905"/>
        <v>0.8186069694569611</v>
      </c>
      <c r="U5163" s="11">
        <f t="shared" si="1911"/>
        <v>0.3097397312754222</v>
      </c>
      <c r="V5163" s="10">
        <f t="shared" si="1906"/>
        <v>-0.54704375656670134</v>
      </c>
      <c r="W5163" s="10">
        <f t="shared" si="1907"/>
        <v>0.32511630647945922</v>
      </c>
      <c r="X5163" s="10">
        <f t="shared" si="1912"/>
        <v>0.38717466409427775</v>
      </c>
      <c r="Y5163" s="10">
        <f>_xlfn.PERCENTILE.INC($X$1519:X5163,0.75)</f>
        <v>1.0232587118212015</v>
      </c>
      <c r="Z5163" s="10">
        <f t="shared" si="1913"/>
        <v>1.0232587118212015</v>
      </c>
      <c r="AA5163" s="10">
        <f t="shared" si="1914"/>
        <v>0.39223161712831672</v>
      </c>
      <c r="AB5163" s="10">
        <f t="shared" si="1915"/>
        <v>-0.17785284561761436</v>
      </c>
      <c r="AC5163" s="10">
        <f t="shared" si="1916"/>
        <v>-6.9759509247469736E-2</v>
      </c>
      <c r="AD5163" s="13">
        <f t="shared" si="1917"/>
        <v>-177852.84561761437</v>
      </c>
      <c r="AE5163" s="13">
        <f t="shared" si="1908"/>
        <v>-69759.50924746973</v>
      </c>
      <c r="AF5163" s="13"/>
      <c r="AG5163" s="2">
        <f t="shared" si="1933"/>
        <v>42342</v>
      </c>
      <c r="AH5163" s="3">
        <f t="shared" si="1909"/>
        <v>-1588.5645838506257</v>
      </c>
      <c r="AI5163" s="3">
        <f t="shared" si="1910"/>
        <v>-623.08525563650232</v>
      </c>
      <c r="AJ5163" s="3">
        <f t="shared" si="1918"/>
        <v>846997.71459724696</v>
      </c>
      <c r="AK5163" s="3">
        <f t="shared" si="1934"/>
        <v>649813.62886028469</v>
      </c>
    </row>
    <row r="5164" spans="2:37" x14ac:dyDescent="0.2">
      <c r="B5164" s="2">
        <v>42345</v>
      </c>
      <c r="C5164" s="1">
        <v>375.99</v>
      </c>
      <c r="D5164" s="1">
        <f t="shared" si="1919"/>
        <v>50</v>
      </c>
      <c r="E5164" s="1" t="b">
        <f t="shared" si="1920"/>
        <v>1</v>
      </c>
      <c r="F5164" s="6">
        <f t="shared" si="1921"/>
        <v>-6.3951798313998109E-3</v>
      </c>
      <c r="G5164" s="8">
        <f t="shared" si="1922"/>
        <v>4.2139086089642002E-4</v>
      </c>
      <c r="H5164" s="8">
        <f t="shared" si="1923"/>
        <v>-4.5872709078737575E-4</v>
      </c>
      <c r="I5164" s="8">
        <f t="shared" si="1924"/>
        <v>-8.2609230935430438E-4</v>
      </c>
      <c r="J5164" s="6">
        <f t="shared" si="1925"/>
        <v>1.163998265584812E-3</v>
      </c>
      <c r="K5164" s="6">
        <f t="shared" si="1926"/>
        <v>7.7582176555603154E-4</v>
      </c>
      <c r="L5164" s="6">
        <f t="shared" si="1927"/>
        <v>5.8148061701920667E-4</v>
      </c>
      <c r="M5164" s="9">
        <f t="shared" si="1928"/>
        <v>0.3620201793726095</v>
      </c>
      <c r="N5164" s="9">
        <f t="shared" si="1929"/>
        <v>-0.5912789652899284</v>
      </c>
      <c r="O5164" s="9">
        <f t="shared" si="1930"/>
        <v>-1</v>
      </c>
      <c r="P5164" s="9">
        <f t="shared" si="1931"/>
        <v>-0.40975292863910634</v>
      </c>
      <c r="Q5164" s="10">
        <f t="shared" si="1932"/>
        <v>0.25843131028637084</v>
      </c>
      <c r="R5164" s="10">
        <f t="shared" si="1904"/>
        <v>0.3095600138828033</v>
      </c>
      <c r="S5164" s="10">
        <f>_xlfn.PERCENTILE.INC($R$1519:R5164,0.75)</f>
        <v>0.81857912031797675</v>
      </c>
      <c r="T5164" s="10">
        <f t="shared" si="1905"/>
        <v>0.81857912031797675</v>
      </c>
      <c r="U5164" s="11">
        <f t="shared" si="1911"/>
        <v>0.3095600138828033</v>
      </c>
      <c r="V5164" s="10">
        <f t="shared" si="1906"/>
        <v>-0.34514551715211716</v>
      </c>
      <c r="W5164" s="10">
        <f t="shared" si="1907"/>
        <v>0.3097397312754222</v>
      </c>
      <c r="X5164" s="10">
        <f t="shared" si="1912"/>
        <v>0.38695001735350415</v>
      </c>
      <c r="Y5164" s="10">
        <f>_xlfn.PERCENTILE.INC($X$1519:X5164,0.75)</f>
        <v>1.023223900397471</v>
      </c>
      <c r="Z5164" s="10">
        <f t="shared" si="1913"/>
        <v>1.023223900397471</v>
      </c>
      <c r="AA5164" s="10">
        <f t="shared" si="1914"/>
        <v>0.38695001735350415</v>
      </c>
      <c r="AB5164" s="10">
        <f t="shared" si="1915"/>
        <v>-0.1069052797336134</v>
      </c>
      <c r="AC5164" s="10">
        <f t="shared" si="1916"/>
        <v>-4.1366999848102923E-2</v>
      </c>
      <c r="AD5164" s="13">
        <f t="shared" si="1917"/>
        <v>-106905.2797336134</v>
      </c>
      <c r="AE5164" s="13">
        <f t="shared" si="1908"/>
        <v>-41366.999848102925</v>
      </c>
      <c r="AF5164" s="13"/>
      <c r="AG5164" s="2">
        <f t="shared" si="1933"/>
        <v>42345</v>
      </c>
      <c r="AH5164" s="3">
        <f t="shared" si="1909"/>
        <v>1137.4009312508317</v>
      </c>
      <c r="AI5164" s="3">
        <f t="shared" si="1910"/>
        <v>446.124606587767</v>
      </c>
      <c r="AJ5164" s="3">
        <f t="shared" si="1918"/>
        <v>848135.11552849784</v>
      </c>
      <c r="AK5164" s="3">
        <f t="shared" si="1934"/>
        <v>650259.7534668725</v>
      </c>
    </row>
    <row r="5165" spans="2:37" x14ac:dyDescent="0.2">
      <c r="B5165" s="2">
        <v>42346</v>
      </c>
      <c r="C5165" s="1">
        <v>374.4</v>
      </c>
      <c r="D5165" s="1">
        <f t="shared" si="1919"/>
        <v>50</v>
      </c>
      <c r="E5165" s="1" t="b">
        <f t="shared" si="1920"/>
        <v>0</v>
      </c>
      <c r="F5165" s="6">
        <f t="shared" si="1921"/>
        <v>-4.2288358732945897E-3</v>
      </c>
      <c r="G5165" s="8">
        <f t="shared" si="1922"/>
        <v>5.406211182689771E-4</v>
      </c>
      <c r="H5165" s="8">
        <f t="shared" si="1923"/>
        <v>-4.8841314970696063E-4</v>
      </c>
      <c r="I5165" s="8">
        <f t="shared" si="1924"/>
        <v>-8.6507499249096373E-4</v>
      </c>
      <c r="J5165" s="6">
        <f t="shared" si="1925"/>
        <v>1.1638470426520696E-3</v>
      </c>
      <c r="K5165" s="6">
        <f t="shared" si="1926"/>
        <v>7.7541895078319918E-4</v>
      </c>
      <c r="L5165" s="6">
        <f t="shared" si="1927"/>
        <v>5.8148197353671154E-4</v>
      </c>
      <c r="M5165" s="9">
        <f t="shared" si="1928"/>
        <v>0.46451217252488652</v>
      </c>
      <c r="N5165" s="9">
        <f t="shared" si="1929"/>
        <v>-0.62987001957283473</v>
      </c>
      <c r="O5165" s="9">
        <f t="shared" si="1930"/>
        <v>-1</v>
      </c>
      <c r="P5165" s="9">
        <f t="shared" si="1931"/>
        <v>-0.38845261568264938</v>
      </c>
      <c r="Q5165" s="10">
        <f t="shared" si="1932"/>
        <v>0.2545792657958989</v>
      </c>
      <c r="R5165" s="10">
        <f t="shared" si="1904"/>
        <v>0.31424397328625159</v>
      </c>
      <c r="S5165" s="10">
        <f>_xlfn.PERCENTILE.INC($R$1519:R5165,0.75)</f>
        <v>0.8185512711789924</v>
      </c>
      <c r="T5165" s="10">
        <f t="shared" si="1905"/>
        <v>0.8185512711789924</v>
      </c>
      <c r="U5165" s="11">
        <f t="shared" si="1911"/>
        <v>0.31424397328625159</v>
      </c>
      <c r="V5165" s="10">
        <f t="shared" si="1906"/>
        <v>-0.34514551715211716</v>
      </c>
      <c r="W5165" s="10">
        <f t="shared" si="1907"/>
        <v>0.3097397312754222</v>
      </c>
      <c r="X5165" s="10">
        <f t="shared" si="1912"/>
        <v>0.3928049666078145</v>
      </c>
      <c r="Y5165" s="10">
        <f>_xlfn.PERCENTILE.INC($X$1519:X5165,0.75)</f>
        <v>1.0231890889737405</v>
      </c>
      <c r="Z5165" s="10">
        <f t="shared" si="1913"/>
        <v>1.0231890889737405</v>
      </c>
      <c r="AA5165" s="10">
        <f t="shared" si="1914"/>
        <v>0.38695001735350415</v>
      </c>
      <c r="AB5165" s="10">
        <f t="shared" si="1915"/>
        <v>-0.1069052797336134</v>
      </c>
      <c r="AC5165" s="10">
        <f t="shared" si="1916"/>
        <v>-4.1366999848102923E-2</v>
      </c>
      <c r="AD5165" s="13">
        <f t="shared" si="1917"/>
        <v>-106905.2797336134</v>
      </c>
      <c r="AE5165" s="13">
        <f t="shared" si="1908"/>
        <v>-41366.999848102925</v>
      </c>
      <c r="AF5165" s="13"/>
      <c r="AG5165" s="2">
        <f t="shared" si="1933"/>
        <v>42346</v>
      </c>
      <c r="AH5165" s="3">
        <f t="shared" si="1909"/>
        <v>452.08488198209739</v>
      </c>
      <c r="AI5165" s="3">
        <f t="shared" si="1910"/>
        <v>174.93425292822948</v>
      </c>
      <c r="AJ5165" s="3">
        <f t="shared" si="1918"/>
        <v>848587.20041047991</v>
      </c>
      <c r="AK5165" s="3">
        <f t="shared" si="1934"/>
        <v>650434.68771980074</v>
      </c>
    </row>
    <row r="5166" spans="2:37" x14ac:dyDescent="0.2">
      <c r="B5166" s="2">
        <v>42347</v>
      </c>
      <c r="C5166" s="1">
        <v>380.19</v>
      </c>
      <c r="D5166" s="1">
        <f t="shared" si="1919"/>
        <v>50</v>
      </c>
      <c r="E5166" s="1" t="b">
        <f t="shared" si="1920"/>
        <v>0</v>
      </c>
      <c r="F5166" s="6">
        <f t="shared" si="1921"/>
        <v>1.5464743589743701E-2</v>
      </c>
      <c r="G5166" s="8">
        <f t="shared" si="1922"/>
        <v>1.0796500456674825E-3</v>
      </c>
      <c r="H5166" s="8">
        <f t="shared" si="1923"/>
        <v>-3.2013568091670847E-4</v>
      </c>
      <c r="I5166" s="8">
        <f t="shared" si="1924"/>
        <v>-7.3781290923781917E-4</v>
      </c>
      <c r="J5166" s="6">
        <f t="shared" si="1925"/>
        <v>1.1638916392313283E-3</v>
      </c>
      <c r="K5166" s="6">
        <f t="shared" si="1926"/>
        <v>7.7488891695296229E-4</v>
      </c>
      <c r="L5166" s="6">
        <f t="shared" si="1927"/>
        <v>5.8131594395858816E-4</v>
      </c>
      <c r="M5166" s="9">
        <f t="shared" si="1928"/>
        <v>0.92762075890545825</v>
      </c>
      <c r="N5166" s="9">
        <f t="shared" si="1929"/>
        <v>-0.41313751418145722</v>
      </c>
      <c r="O5166" s="9">
        <f t="shared" si="1930"/>
        <v>-1</v>
      </c>
      <c r="P5166" s="9">
        <f t="shared" si="1931"/>
        <v>-0.16183891842533296</v>
      </c>
      <c r="Q5166" s="10">
        <f t="shared" si="1932"/>
        <v>0.25597417058646732</v>
      </c>
      <c r="R5166" s="10">
        <f t="shared" si="1904"/>
        <v>0.31253153322739741</v>
      </c>
      <c r="S5166" s="10">
        <f>_xlfn.PERCENTILE.INC($R$1519:R5166,0.75)</f>
        <v>0.81852342204000794</v>
      </c>
      <c r="T5166" s="10">
        <f t="shared" si="1905"/>
        <v>0.81852342204000794</v>
      </c>
      <c r="U5166" s="11">
        <f t="shared" si="1911"/>
        <v>0.31253153322739741</v>
      </c>
      <c r="V5166" s="10">
        <f t="shared" si="1906"/>
        <v>-0.34514551715211716</v>
      </c>
      <c r="W5166" s="10">
        <f t="shared" si="1907"/>
        <v>0.3097397312754222</v>
      </c>
      <c r="X5166" s="10">
        <f t="shared" si="1912"/>
        <v>0.39066441653424677</v>
      </c>
      <c r="Y5166" s="10">
        <f>_xlfn.PERCENTILE.INC($X$1519:X5166,0.75)</f>
        <v>1.02315427755001</v>
      </c>
      <c r="Z5166" s="10">
        <f t="shared" si="1913"/>
        <v>1.02315427755001</v>
      </c>
      <c r="AA5166" s="10">
        <f t="shared" si="1914"/>
        <v>0.38695001735350415</v>
      </c>
      <c r="AB5166" s="10">
        <f t="shared" si="1915"/>
        <v>-0.1069052797336134</v>
      </c>
      <c r="AC5166" s="10">
        <f t="shared" si="1916"/>
        <v>-4.1366999848102923E-2</v>
      </c>
      <c r="AD5166" s="13">
        <f t="shared" si="1917"/>
        <v>-106905.2797336134</v>
      </c>
      <c r="AE5166" s="13">
        <f t="shared" si="1908"/>
        <v>-41366.999848102925</v>
      </c>
      <c r="AF5166" s="13"/>
      <c r="AG5166" s="2">
        <f t="shared" si="1933"/>
        <v>42347</v>
      </c>
      <c r="AH5166" s="3">
        <f t="shared" si="1909"/>
        <v>-1653.2627394701549</v>
      </c>
      <c r="AI5166" s="3">
        <f t="shared" si="1910"/>
        <v>-639.73004572787841</v>
      </c>
      <c r="AJ5166" s="3">
        <f t="shared" si="1918"/>
        <v>846933.9376710098</v>
      </c>
      <c r="AK5166" s="3">
        <f t="shared" si="1934"/>
        <v>649794.95767407282</v>
      </c>
    </row>
    <row r="5167" spans="2:37" x14ac:dyDescent="0.2">
      <c r="B5167" s="2">
        <v>42348</v>
      </c>
      <c r="C5167" s="1">
        <v>376.73</v>
      </c>
      <c r="D5167" s="1">
        <f t="shared" si="1919"/>
        <v>50</v>
      </c>
      <c r="E5167" s="1" t="b">
        <f t="shared" si="1920"/>
        <v>0</v>
      </c>
      <c r="F5167" s="6">
        <f t="shared" si="1921"/>
        <v>-9.1007128014939376E-3</v>
      </c>
      <c r="G5167" s="8">
        <f t="shared" si="1922"/>
        <v>9.1262745221605394E-4</v>
      </c>
      <c r="H5167" s="8">
        <f t="shared" si="1923"/>
        <v>-4.8761350722460799E-4</v>
      </c>
      <c r="I5167" s="8">
        <f t="shared" si="1924"/>
        <v>-7.7873939545714899E-4</v>
      </c>
      <c r="J5167" s="6">
        <f t="shared" si="1925"/>
        <v>1.1639176519482707E-3</v>
      </c>
      <c r="K5167" s="6">
        <f t="shared" si="1926"/>
        <v>7.7441081353443026E-4</v>
      </c>
      <c r="L5167" s="6">
        <f t="shared" si="1927"/>
        <v>5.8119218436452789E-4</v>
      </c>
      <c r="M5167" s="9">
        <f t="shared" si="1928"/>
        <v>0.78409967465345631</v>
      </c>
      <c r="N5167" s="9">
        <f t="shared" si="1929"/>
        <v>-0.62965741012722665</v>
      </c>
      <c r="O5167" s="9">
        <f t="shared" si="1930"/>
        <v>-1</v>
      </c>
      <c r="P5167" s="9">
        <f t="shared" si="1931"/>
        <v>-0.28185257849125678</v>
      </c>
      <c r="Q5167" s="10">
        <f t="shared" si="1932"/>
        <v>0.25664754259985817</v>
      </c>
      <c r="R5167" s="10">
        <f t="shared" ref="R5167:R5230" si="1935">IF(B5167&lt;&gt;"",$C$7/Q5167,"")</f>
        <v>0.31171153711270411</v>
      </c>
      <c r="S5167" s="10">
        <f>_xlfn.PERCENTILE.INC($R$1519:R5167,0.75)</f>
        <v>0.81849557290102359</v>
      </c>
      <c r="T5167" s="10">
        <f t="shared" ref="T5167:T5230" si="1936">MIN(S5167,$C$9)</f>
        <v>0.81849557290102359</v>
      </c>
      <c r="U5167" s="11">
        <f t="shared" si="1911"/>
        <v>0.31171153711270411</v>
      </c>
      <c r="V5167" s="10">
        <f t="shared" ref="V5167:V5230" si="1937">IF(B5167&lt;&gt;"",IF($E5167,P5166,V5166),"")</f>
        <v>-0.34514551715211716</v>
      </c>
      <c r="W5167" s="10">
        <f t="shared" ref="W5167:W5230" si="1938">IF(B5167&lt;&gt;"",IF($E5167,U5166,W5166),"")</f>
        <v>0.3097397312754222</v>
      </c>
      <c r="X5167" s="10">
        <f t="shared" si="1912"/>
        <v>0.38963942139088015</v>
      </c>
      <c r="Y5167" s="10">
        <f>_xlfn.PERCENTILE.INC($X$1519:X5167,0.75)</f>
        <v>1.0231194661262795</v>
      </c>
      <c r="Z5167" s="10">
        <f t="shared" si="1913"/>
        <v>1.0231194661262795</v>
      </c>
      <c r="AA5167" s="10">
        <f t="shared" si="1914"/>
        <v>0.38695001735350415</v>
      </c>
      <c r="AB5167" s="10">
        <f t="shared" si="1915"/>
        <v>-0.1069052797336134</v>
      </c>
      <c r="AC5167" s="10">
        <f t="shared" si="1916"/>
        <v>-4.1366999848102923E-2</v>
      </c>
      <c r="AD5167" s="13">
        <f t="shared" si="1917"/>
        <v>-106905.2797336134</v>
      </c>
      <c r="AE5167" s="13">
        <f t="shared" ref="AE5167:AE5230" si="1939">IF(B5167&lt;&gt;"",AC5167*$C$6,"")</f>
        <v>-41366.999848102925</v>
      </c>
      <c r="AF5167" s="13"/>
      <c r="AG5167" s="2">
        <f t="shared" si="1933"/>
        <v>42348</v>
      </c>
      <c r="AH5167" s="3">
        <f t="shared" ref="AH5167:AH5230" si="1940">IF(B5167&lt;&gt;"",AD5166*$F5167,"")</f>
        <v>972.91424781898581</v>
      </c>
      <c r="AI5167" s="3">
        <f t="shared" ref="AI5167:AI5230" si="1941">IF(B5167&lt;&gt;"",AE5166*$F5167,"")</f>
        <v>376.46918507702804</v>
      </c>
      <c r="AJ5167" s="3">
        <f t="shared" si="1918"/>
        <v>847906.85191882879</v>
      </c>
      <c r="AK5167" s="3">
        <f t="shared" si="1934"/>
        <v>650171.42685914983</v>
      </c>
    </row>
    <row r="5168" spans="2:37" x14ac:dyDescent="0.2">
      <c r="B5168" s="2">
        <v>42349</v>
      </c>
      <c r="C5168" s="1">
        <v>366.29</v>
      </c>
      <c r="D5168" s="1">
        <f t="shared" si="1919"/>
        <v>50</v>
      </c>
      <c r="E5168" s="1" t="b">
        <f t="shared" si="1920"/>
        <v>0</v>
      </c>
      <c r="F5168" s="6">
        <f t="shared" si="1921"/>
        <v>-2.7712154593475424E-2</v>
      </c>
      <c r="G5168" s="8">
        <f t="shared" si="1922"/>
        <v>2.866128504940961E-4</v>
      </c>
      <c r="H5168" s="8">
        <f t="shared" si="1923"/>
        <v>-8.4815671437290054E-4</v>
      </c>
      <c r="I5168" s="8">
        <f t="shared" si="1924"/>
        <v>-9.5374981539437566E-4</v>
      </c>
      <c r="J5168" s="6">
        <f t="shared" si="1925"/>
        <v>1.1636642461516527E-3</v>
      </c>
      <c r="K5168" s="6">
        <f t="shared" si="1926"/>
        <v>7.741826059093741E-4</v>
      </c>
      <c r="L5168" s="6">
        <f t="shared" si="1927"/>
        <v>5.8127121244612087E-4</v>
      </c>
      <c r="M5168" s="9">
        <f t="shared" si="1928"/>
        <v>0.24630201661858375</v>
      </c>
      <c r="N5168" s="9">
        <f t="shared" si="1929"/>
        <v>-1</v>
      </c>
      <c r="O5168" s="9">
        <f t="shared" si="1930"/>
        <v>-1</v>
      </c>
      <c r="P5168" s="9">
        <f t="shared" si="1931"/>
        <v>-0.58456599446047208</v>
      </c>
      <c r="Q5168" s="10">
        <f t="shared" si="1932"/>
        <v>0.26326003050003466</v>
      </c>
      <c r="R5168" s="10">
        <f t="shared" si="1935"/>
        <v>0.30388205854131539</v>
      </c>
      <c r="S5168" s="10">
        <f>_xlfn.PERCENTILE.INC($R$1519:R5168,0.75)</f>
        <v>0.81840545409230159</v>
      </c>
      <c r="T5168" s="10">
        <f t="shared" si="1936"/>
        <v>0.81840545409230159</v>
      </c>
      <c r="U5168" s="11">
        <f t="shared" ref="U5168:U5231" si="1942">IF(B5168&lt;&gt;"",MIN(T5168,R5168),"")</f>
        <v>0.30388205854131539</v>
      </c>
      <c r="V5168" s="10">
        <f t="shared" si="1937"/>
        <v>-0.34514551715211716</v>
      </c>
      <c r="W5168" s="10">
        <f t="shared" si="1938"/>
        <v>0.3097397312754222</v>
      </c>
      <c r="X5168" s="10">
        <f t="shared" ref="X5168:X5231" si="1943">$C$8/Q5168</f>
        <v>0.37985257317664423</v>
      </c>
      <c r="Y5168" s="10">
        <f>_xlfn.PERCENTILE.INC($X$1519:X5168,0.75)</f>
        <v>1.0230068176153768</v>
      </c>
      <c r="Z5168" s="10">
        <f t="shared" ref="Z5168:Z5231" si="1944">MIN($C$10,Y5168)</f>
        <v>1.0230068176153768</v>
      </c>
      <c r="AA5168" s="10">
        <f t="shared" ref="AA5168:AA5231" si="1945">IF(E5168,MIN(Z5168,X5168),AA5167)</f>
        <v>0.38695001735350415</v>
      </c>
      <c r="AB5168" s="10">
        <f t="shared" ref="AB5168:AB5231" si="1946">IF(B5168&lt;&gt;"",V5168*W5168,"")</f>
        <v>-0.1069052797336134</v>
      </c>
      <c r="AC5168" s="10">
        <f t="shared" ref="AC5168:AC5231" si="1947">IF(B5168&lt;&gt;"",V5168*W5168*AA5168,"")</f>
        <v>-4.1366999848102923E-2</v>
      </c>
      <c r="AD5168" s="13">
        <f t="shared" ref="AD5168:AD5231" si="1948">IF(B5168&lt;&gt;"",AB5168*$C$6,"")</f>
        <v>-106905.2797336134</v>
      </c>
      <c r="AE5168" s="13">
        <f t="shared" si="1939"/>
        <v>-41366.999848102925</v>
      </c>
      <c r="AF5168" s="13"/>
      <c r="AG5168" s="2">
        <f t="shared" si="1933"/>
        <v>42349</v>
      </c>
      <c r="AH5168" s="3">
        <f t="shared" si="1940"/>
        <v>2962.5756388366294</v>
      </c>
      <c r="AI5168" s="3">
        <f t="shared" si="1941"/>
        <v>1146.3686948589027</v>
      </c>
      <c r="AJ5168" s="3">
        <f t="shared" ref="AJ5168:AJ5231" si="1949">AJ5167+AH5168</f>
        <v>850869.42755766539</v>
      </c>
      <c r="AK5168" s="3">
        <f t="shared" si="1934"/>
        <v>651317.79555400868</v>
      </c>
    </row>
    <row r="5169" spans="2:37" x14ac:dyDescent="0.2">
      <c r="B5169" s="2">
        <v>42352</v>
      </c>
      <c r="C5169" s="1">
        <v>365.73</v>
      </c>
      <c r="D5169" s="1">
        <f t="shared" si="1919"/>
        <v>51</v>
      </c>
      <c r="E5169" s="1" t="b">
        <f t="shared" si="1920"/>
        <v>1</v>
      </c>
      <c r="F5169" s="6">
        <f t="shared" si="1921"/>
        <v>-1.5288432662644569E-3</v>
      </c>
      <c r="G5169" s="8">
        <f t="shared" si="1922"/>
        <v>2.488382684838843E-4</v>
      </c>
      <c r="H5169" s="8">
        <f t="shared" si="1923"/>
        <v>-8.3214680967268596E-4</v>
      </c>
      <c r="I5169" s="8">
        <f t="shared" si="1924"/>
        <v>-9.7063332080715324E-4</v>
      </c>
      <c r="J5169" s="6">
        <f t="shared" si="1925"/>
        <v>1.1633825810927875E-3</v>
      </c>
      <c r="K5169" s="6">
        <f t="shared" si="1926"/>
        <v>7.7399134609080968E-4</v>
      </c>
      <c r="L5169" s="6">
        <f t="shared" si="1927"/>
        <v>5.813759864482579E-4</v>
      </c>
      <c r="M5169" s="9">
        <f t="shared" si="1928"/>
        <v>0.21389203562782053</v>
      </c>
      <c r="N5169" s="9">
        <f t="shared" si="1929"/>
        <v>-1</v>
      </c>
      <c r="O5169" s="9">
        <f t="shared" si="1930"/>
        <v>-1</v>
      </c>
      <c r="P5169" s="9">
        <f t="shared" si="1931"/>
        <v>-0.59536932145739307</v>
      </c>
      <c r="Q5169" s="10">
        <f t="shared" si="1932"/>
        <v>0.26284228257706549</v>
      </c>
      <c r="R5169" s="10">
        <f t="shared" si="1935"/>
        <v>0.30436503296057005</v>
      </c>
      <c r="S5169" s="10">
        <f>_xlfn.PERCENTILE.INC($R$1519:R5169,0.75)</f>
        <v>0.81831533528357947</v>
      </c>
      <c r="T5169" s="10">
        <f t="shared" si="1936"/>
        <v>0.81831533528357947</v>
      </c>
      <c r="U5169" s="11">
        <f t="shared" si="1942"/>
        <v>0.30436503296057005</v>
      </c>
      <c r="V5169" s="10">
        <f t="shared" si="1937"/>
        <v>-0.58456599446047208</v>
      </c>
      <c r="W5169" s="10">
        <f t="shared" si="1938"/>
        <v>0.30388205854131539</v>
      </c>
      <c r="X5169" s="10">
        <f t="shared" si="1943"/>
        <v>0.38045629120071256</v>
      </c>
      <c r="Y5169" s="10">
        <f>_xlfn.PERCENTILE.INC($X$1519:X5169,0.75)</f>
        <v>1.0228941691044744</v>
      </c>
      <c r="Z5169" s="10">
        <f t="shared" si="1944"/>
        <v>1.0228941691044744</v>
      </c>
      <c r="AA5169" s="10">
        <f t="shared" si="1945"/>
        <v>0.38045629120071256</v>
      </c>
      <c r="AB5169" s="10">
        <f t="shared" si="1946"/>
        <v>-0.17763911774989943</v>
      </c>
      <c r="AC5169" s="10">
        <f t="shared" si="1947"/>
        <v>-6.7583919911293408E-2</v>
      </c>
      <c r="AD5169" s="13">
        <f t="shared" si="1948"/>
        <v>-177639.11774989942</v>
      </c>
      <c r="AE5169" s="13">
        <f t="shared" si="1939"/>
        <v>-67583.919911293415</v>
      </c>
      <c r="AF5169" s="13"/>
      <c r="AG5169" s="2">
        <f t="shared" si="1933"/>
        <v>42352</v>
      </c>
      <c r="AH5169" s="3">
        <f t="shared" si="1940"/>
        <v>163.44141704885294</v>
      </c>
      <c r="AI5169" s="3">
        <f t="shared" si="1941"/>
        <v>63.243659163334968</v>
      </c>
      <c r="AJ5169" s="3">
        <f t="shared" si="1949"/>
        <v>851032.86897471419</v>
      </c>
      <c r="AK5169" s="3">
        <f t="shared" si="1934"/>
        <v>651381.03921317204</v>
      </c>
    </row>
    <row r="5170" spans="2:37" x14ac:dyDescent="0.2">
      <c r="B5170" s="2">
        <v>42353</v>
      </c>
      <c r="C5170" s="1">
        <v>365.58</v>
      </c>
      <c r="D5170" s="1">
        <f t="shared" si="1919"/>
        <v>51</v>
      </c>
      <c r="E5170" s="1" t="b">
        <f t="shared" si="1920"/>
        <v>0</v>
      </c>
      <c r="F5170" s="6">
        <f t="shared" si="1921"/>
        <v>-4.1013862685601588E-4</v>
      </c>
      <c r="G5170" s="8">
        <f t="shared" si="1922"/>
        <v>1.7795773803735694E-4</v>
      </c>
      <c r="H5170" s="8">
        <f t="shared" si="1923"/>
        <v>-7.9703241993062308E-4</v>
      </c>
      <c r="I5170" s="8">
        <f t="shared" si="1924"/>
        <v>-9.5508418920387688E-4</v>
      </c>
      <c r="J5170" s="6">
        <f t="shared" si="1925"/>
        <v>1.1632610446261167E-3</v>
      </c>
      <c r="K5170" s="6">
        <f t="shared" si="1926"/>
        <v>7.7389392146624478E-4</v>
      </c>
      <c r="L5170" s="6">
        <f t="shared" si="1927"/>
        <v>5.8155958074370198E-4</v>
      </c>
      <c r="M5170" s="9">
        <f t="shared" si="1928"/>
        <v>0.15298177383267766</v>
      </c>
      <c r="N5170" s="9">
        <f t="shared" si="1929"/>
        <v>-1</v>
      </c>
      <c r="O5170" s="9">
        <f t="shared" si="1930"/>
        <v>-1</v>
      </c>
      <c r="P5170" s="9">
        <f t="shared" si="1931"/>
        <v>-0.61567274205577416</v>
      </c>
      <c r="Q5170" s="10">
        <f t="shared" si="1932"/>
        <v>0.26147821316770148</v>
      </c>
      <c r="R5170" s="10">
        <f t="shared" si="1935"/>
        <v>0.30595283266943263</v>
      </c>
      <c r="S5170" s="10">
        <f>_xlfn.PERCENTILE.INC($R$1519:R5170,0.75)</f>
        <v>0.81822521647485746</v>
      </c>
      <c r="T5170" s="10">
        <f t="shared" si="1936"/>
        <v>0.81822521647485746</v>
      </c>
      <c r="U5170" s="11">
        <f t="shared" si="1942"/>
        <v>0.30595283266943263</v>
      </c>
      <c r="V5170" s="10">
        <f t="shared" si="1937"/>
        <v>-0.58456599446047208</v>
      </c>
      <c r="W5170" s="10">
        <f t="shared" si="1938"/>
        <v>0.30388205854131539</v>
      </c>
      <c r="X5170" s="10">
        <f t="shared" si="1943"/>
        <v>0.38244104083679076</v>
      </c>
      <c r="Y5170" s="10">
        <f>_xlfn.PERCENTILE.INC($X$1519:X5170,0.75)</f>
        <v>1.022781520593572</v>
      </c>
      <c r="Z5170" s="10">
        <f t="shared" si="1944"/>
        <v>1.022781520593572</v>
      </c>
      <c r="AA5170" s="10">
        <f t="shared" si="1945"/>
        <v>0.38045629120071256</v>
      </c>
      <c r="AB5170" s="10">
        <f t="shared" si="1946"/>
        <v>-0.17763911774989943</v>
      </c>
      <c r="AC5170" s="10">
        <f t="shared" si="1947"/>
        <v>-6.7583919911293408E-2</v>
      </c>
      <c r="AD5170" s="13">
        <f t="shared" si="1948"/>
        <v>-177639.11774989942</v>
      </c>
      <c r="AE5170" s="13">
        <f t="shared" si="1939"/>
        <v>-67583.919911293415</v>
      </c>
      <c r="AF5170" s="13"/>
      <c r="AG5170" s="2">
        <f t="shared" si="1933"/>
        <v>42353</v>
      </c>
      <c r="AH5170" s="3">
        <f t="shared" si="1940"/>
        <v>72.856663829857865</v>
      </c>
      <c r="AI5170" s="3">
        <f t="shared" si="1941"/>
        <v>27.718776109964832</v>
      </c>
      <c r="AJ5170" s="3">
        <f t="shared" si="1949"/>
        <v>851105.72563854407</v>
      </c>
      <c r="AK5170" s="3">
        <f t="shared" si="1934"/>
        <v>651408.75798928202</v>
      </c>
    </row>
    <row r="5171" spans="2:37" x14ac:dyDescent="0.2">
      <c r="B5171" s="2">
        <v>42354</v>
      </c>
      <c r="C5171" s="1">
        <v>360.46</v>
      </c>
      <c r="D5171" s="1">
        <f t="shared" si="1919"/>
        <v>51</v>
      </c>
      <c r="E5171" s="1" t="b">
        <f t="shared" si="1920"/>
        <v>0</v>
      </c>
      <c r="F5171" s="6">
        <f t="shared" si="1921"/>
        <v>-1.4005142513266566E-2</v>
      </c>
      <c r="G5171" s="8">
        <f t="shared" si="1922"/>
        <v>2.9018364606083246E-5</v>
      </c>
      <c r="H5171" s="8">
        <f t="shared" si="1923"/>
        <v>-1.0050470548921674E-3</v>
      </c>
      <c r="I5171" s="8">
        <f t="shared" si="1924"/>
        <v>-1.0024966037982951E-3</v>
      </c>
      <c r="J5171" s="6">
        <f t="shared" si="1925"/>
        <v>1.1631130093452625E-3</v>
      </c>
      <c r="K5171" s="6">
        <f t="shared" si="1926"/>
        <v>7.7390973210705969E-4</v>
      </c>
      <c r="L5171" s="6">
        <f t="shared" si="1927"/>
        <v>5.8180744864992531E-4</v>
      </c>
      <c r="M5171" s="9">
        <f t="shared" si="1928"/>
        <v>2.4948878030706761E-2</v>
      </c>
      <c r="N5171" s="9">
        <f t="shared" si="1929"/>
        <v>-1</v>
      </c>
      <c r="O5171" s="9">
        <f t="shared" si="1930"/>
        <v>-1</v>
      </c>
      <c r="P5171" s="9">
        <f t="shared" si="1931"/>
        <v>-0.65835037398976437</v>
      </c>
      <c r="Q5171" s="10">
        <f t="shared" si="1932"/>
        <v>0.26300907423407521</v>
      </c>
      <c r="R5171" s="10">
        <f t="shared" si="1935"/>
        <v>0.30417201472220262</v>
      </c>
      <c r="S5171" s="10">
        <f>_xlfn.PERCENTILE.INC($R$1519:R5171,0.75)</f>
        <v>0.81813509766613546</v>
      </c>
      <c r="T5171" s="10">
        <f t="shared" si="1936"/>
        <v>0.81813509766613546</v>
      </c>
      <c r="U5171" s="11">
        <f t="shared" si="1942"/>
        <v>0.30417201472220262</v>
      </c>
      <c r="V5171" s="10">
        <f t="shared" si="1937"/>
        <v>-0.58456599446047208</v>
      </c>
      <c r="W5171" s="10">
        <f t="shared" si="1938"/>
        <v>0.30388205854131539</v>
      </c>
      <c r="X5171" s="10">
        <f t="shared" si="1943"/>
        <v>0.38021501840275324</v>
      </c>
      <c r="Y5171" s="10">
        <f>_xlfn.PERCENTILE.INC($X$1519:X5171,0.75)</f>
        <v>1.0226688720826693</v>
      </c>
      <c r="Z5171" s="10">
        <f t="shared" si="1944"/>
        <v>1.0226688720826693</v>
      </c>
      <c r="AA5171" s="10">
        <f t="shared" si="1945"/>
        <v>0.38045629120071256</v>
      </c>
      <c r="AB5171" s="10">
        <f t="shared" si="1946"/>
        <v>-0.17763911774989943</v>
      </c>
      <c r="AC5171" s="10">
        <f t="shared" si="1947"/>
        <v>-6.7583919911293408E-2</v>
      </c>
      <c r="AD5171" s="13">
        <f t="shared" si="1948"/>
        <v>-177639.11774989942</v>
      </c>
      <c r="AE5171" s="13">
        <f t="shared" si="1939"/>
        <v>-67583.919911293415</v>
      </c>
      <c r="AF5171" s="13"/>
      <c r="AG5171" s="2">
        <f t="shared" si="1933"/>
        <v>42354</v>
      </c>
      <c r="AH5171" s="3">
        <f t="shared" si="1940"/>
        <v>2487.8611600182817</v>
      </c>
      <c r="AI5171" s="3">
        <f t="shared" si="1941"/>
        <v>946.52242996285815</v>
      </c>
      <c r="AJ5171" s="3">
        <f t="shared" si="1949"/>
        <v>853593.58679856232</v>
      </c>
      <c r="AK5171" s="3">
        <f t="shared" si="1934"/>
        <v>652355.2804192449</v>
      </c>
    </row>
    <row r="5172" spans="2:37" x14ac:dyDescent="0.2">
      <c r="B5172" s="2">
        <v>42355</v>
      </c>
      <c r="C5172" s="1">
        <v>365.05</v>
      </c>
      <c r="D5172" s="1">
        <f t="shared" si="1919"/>
        <v>51</v>
      </c>
      <c r="E5172" s="1" t="b">
        <f t="shared" si="1920"/>
        <v>0</v>
      </c>
      <c r="F5172" s="6">
        <f t="shared" si="1921"/>
        <v>1.2733729123897364E-2</v>
      </c>
      <c r="G5172" s="8">
        <f t="shared" si="1922"/>
        <v>3.7500538995906545E-4</v>
      </c>
      <c r="H5172" s="8">
        <f t="shared" si="1923"/>
        <v>-8.8060984017780122E-4</v>
      </c>
      <c r="I5172" s="8">
        <f t="shared" si="1924"/>
        <v>-9.0067139846132245E-4</v>
      </c>
      <c r="J5172" s="6">
        <f t="shared" si="1925"/>
        <v>1.163118045783679E-3</v>
      </c>
      <c r="K5172" s="6">
        <f t="shared" si="1926"/>
        <v>7.7379215274607624E-4</v>
      </c>
      <c r="L5172" s="6">
        <f t="shared" si="1927"/>
        <v>5.819553895537663E-4</v>
      </c>
      <c r="M5172" s="9">
        <f t="shared" si="1928"/>
        <v>0.32241386961406526</v>
      </c>
      <c r="N5172" s="9">
        <f t="shared" si="1929"/>
        <v>-1</v>
      </c>
      <c r="O5172" s="9">
        <f t="shared" si="1930"/>
        <v>-1</v>
      </c>
      <c r="P5172" s="9">
        <f t="shared" si="1931"/>
        <v>-0.55919537679531162</v>
      </c>
      <c r="Q5172" s="10">
        <f t="shared" si="1932"/>
        <v>0.26056615933182237</v>
      </c>
      <c r="R5172" s="10">
        <f t="shared" si="1935"/>
        <v>0.30702375245176278</v>
      </c>
      <c r="S5172" s="10">
        <f>_xlfn.PERCENTILE.INC($R$1519:R5172,0.75)</f>
        <v>0.8181086669655101</v>
      </c>
      <c r="T5172" s="10">
        <f t="shared" si="1936"/>
        <v>0.8181086669655101</v>
      </c>
      <c r="U5172" s="11">
        <f t="shared" si="1942"/>
        <v>0.30702375245176278</v>
      </c>
      <c r="V5172" s="10">
        <f t="shared" si="1937"/>
        <v>-0.58456599446047208</v>
      </c>
      <c r="W5172" s="10">
        <f t="shared" si="1938"/>
        <v>0.30388205854131539</v>
      </c>
      <c r="X5172" s="10">
        <f t="shared" si="1943"/>
        <v>0.38377969056470346</v>
      </c>
      <c r="Y5172" s="10">
        <f>_xlfn.PERCENTILE.INC($X$1519:X5172,0.75)</f>
        <v>1.0226358337068877</v>
      </c>
      <c r="Z5172" s="10">
        <f t="shared" si="1944"/>
        <v>1.0226358337068877</v>
      </c>
      <c r="AA5172" s="10">
        <f t="shared" si="1945"/>
        <v>0.38045629120071256</v>
      </c>
      <c r="AB5172" s="10">
        <f t="shared" si="1946"/>
        <v>-0.17763911774989943</v>
      </c>
      <c r="AC5172" s="10">
        <f t="shared" si="1947"/>
        <v>-6.7583919911293408E-2</v>
      </c>
      <c r="AD5172" s="13">
        <f t="shared" si="1948"/>
        <v>-177639.11774989942</v>
      </c>
      <c r="AE5172" s="13">
        <f t="shared" si="1939"/>
        <v>-67583.919911293415</v>
      </c>
      <c r="AF5172" s="13"/>
      <c r="AG5172" s="2">
        <f t="shared" si="1933"/>
        <v>42355</v>
      </c>
      <c r="AH5172" s="3">
        <f t="shared" si="1940"/>
        <v>-2262.0084072353275</v>
      </c>
      <c r="AI5172" s="3">
        <f t="shared" si="1941"/>
        <v>-860.59532928158387</v>
      </c>
      <c r="AJ5172" s="3">
        <f t="shared" si="1949"/>
        <v>851331.57839132694</v>
      </c>
      <c r="AK5172" s="3">
        <f t="shared" si="1934"/>
        <v>651494.68508996326</v>
      </c>
    </row>
    <row r="5173" spans="2:37" x14ac:dyDescent="0.2">
      <c r="B5173" s="2">
        <v>42356</v>
      </c>
      <c r="C5173" s="1">
        <v>365.34</v>
      </c>
      <c r="D5173" s="1">
        <f t="shared" si="1919"/>
        <v>51</v>
      </c>
      <c r="E5173" s="1" t="b">
        <f t="shared" si="1920"/>
        <v>0</v>
      </c>
      <c r="F5173" s="6">
        <f t="shared" si="1921"/>
        <v>7.9441172442118457E-4</v>
      </c>
      <c r="G5173" s="8">
        <f t="shared" si="1922"/>
        <v>3.3490837166981144E-4</v>
      </c>
      <c r="H5173" s="8">
        <f t="shared" si="1923"/>
        <v>-8.8699601054369214E-4</v>
      </c>
      <c r="I5173" s="8">
        <f t="shared" si="1924"/>
        <v>-8.7760751761915248E-4</v>
      </c>
      <c r="J5173" s="6">
        <f t="shared" si="1925"/>
        <v>1.16313164084691E-3</v>
      </c>
      <c r="K5173" s="6">
        <f t="shared" si="1926"/>
        <v>7.7367612325084057E-4</v>
      </c>
      <c r="L5173" s="6">
        <f t="shared" si="1927"/>
        <v>5.8211960769257289E-4</v>
      </c>
      <c r="M5173" s="9">
        <f t="shared" si="1928"/>
        <v>0.28793677336982676</v>
      </c>
      <c r="N5173" s="9">
        <f t="shared" si="1929"/>
        <v>-1</v>
      </c>
      <c r="O5173" s="9">
        <f t="shared" si="1930"/>
        <v>-1</v>
      </c>
      <c r="P5173" s="9">
        <f t="shared" si="1931"/>
        <v>-0.57068774221005769</v>
      </c>
      <c r="Q5173" s="10">
        <f t="shared" si="1932"/>
        <v>0.25821156284483787</v>
      </c>
      <c r="R5173" s="10">
        <f t="shared" si="1935"/>
        <v>0.30982346072578038</v>
      </c>
      <c r="S5173" s="10">
        <f>_xlfn.PERCENTILE.INC($R$1519:R5173,0.75)</f>
        <v>0.81808223626488474</v>
      </c>
      <c r="T5173" s="10">
        <f t="shared" si="1936"/>
        <v>0.81808223626488474</v>
      </c>
      <c r="U5173" s="11">
        <f t="shared" si="1942"/>
        <v>0.30982346072578038</v>
      </c>
      <c r="V5173" s="10">
        <f t="shared" si="1937"/>
        <v>-0.58456599446047208</v>
      </c>
      <c r="W5173" s="10">
        <f t="shared" si="1938"/>
        <v>0.30388205854131539</v>
      </c>
      <c r="X5173" s="10">
        <f t="shared" si="1943"/>
        <v>0.38727932590722552</v>
      </c>
      <c r="Y5173" s="10">
        <f>_xlfn.PERCENTILE.INC($X$1519:X5173,0.75)</f>
        <v>1.0226027953311059</v>
      </c>
      <c r="Z5173" s="10">
        <f t="shared" si="1944"/>
        <v>1.0226027953311059</v>
      </c>
      <c r="AA5173" s="10">
        <f t="shared" si="1945"/>
        <v>0.38045629120071256</v>
      </c>
      <c r="AB5173" s="10">
        <f t="shared" si="1946"/>
        <v>-0.17763911774989943</v>
      </c>
      <c r="AC5173" s="10">
        <f t="shared" si="1947"/>
        <v>-6.7583919911293408E-2</v>
      </c>
      <c r="AD5173" s="13">
        <f t="shared" si="1948"/>
        <v>-177639.11774989942</v>
      </c>
      <c r="AE5173" s="13">
        <f t="shared" si="1939"/>
        <v>-67583.919911293415</v>
      </c>
      <c r="AF5173" s="13"/>
      <c r="AG5173" s="2">
        <f t="shared" si="1933"/>
        <v>42356</v>
      </c>
      <c r="AH5173" s="3">
        <f t="shared" si="1940"/>
        <v>-141.11859785635545</v>
      </c>
      <c r="AI5173" s="3">
        <f t="shared" si="1941"/>
        <v>-53.689458359873832</v>
      </c>
      <c r="AJ5173" s="3">
        <f t="shared" si="1949"/>
        <v>851190.45979347057</v>
      </c>
      <c r="AK5173" s="3">
        <f t="shared" si="1934"/>
        <v>651440.99563160341</v>
      </c>
    </row>
    <row r="5174" spans="2:37" x14ac:dyDescent="0.2">
      <c r="B5174" s="2">
        <v>42359</v>
      </c>
      <c r="C5174" s="1">
        <v>353.16</v>
      </c>
      <c r="D5174" s="1">
        <f t="shared" si="1919"/>
        <v>52</v>
      </c>
      <c r="E5174" s="1" t="b">
        <f t="shared" si="1920"/>
        <v>1</v>
      </c>
      <c r="F5174" s="6">
        <f t="shared" si="1921"/>
        <v>-3.3338807685990957E-2</v>
      </c>
      <c r="G5174" s="8">
        <f t="shared" si="1922"/>
        <v>-4.8187332427630471E-4</v>
      </c>
      <c r="H5174" s="8">
        <f t="shared" si="1923"/>
        <v>-1.1952549752815341E-3</v>
      </c>
      <c r="I5174" s="8">
        <f t="shared" si="1924"/>
        <v>-1.0310643072333843E-3</v>
      </c>
      <c r="J5174" s="6">
        <f t="shared" si="1925"/>
        <v>1.1629866566630006E-3</v>
      </c>
      <c r="K5174" s="6">
        <f t="shared" si="1926"/>
        <v>7.737052583536659E-4</v>
      </c>
      <c r="L5174" s="6">
        <f t="shared" si="1927"/>
        <v>5.82430164176351E-4</v>
      </c>
      <c r="M5174" s="9">
        <f t="shared" si="1928"/>
        <v>-0.41434123213327412</v>
      </c>
      <c r="N5174" s="9">
        <f t="shared" si="1929"/>
        <v>-1</v>
      </c>
      <c r="O5174" s="9">
        <f t="shared" si="1930"/>
        <v>-1</v>
      </c>
      <c r="P5174" s="9">
        <f t="shared" si="1931"/>
        <v>-0.80478041071109141</v>
      </c>
      <c r="Q5174" s="10">
        <f t="shared" si="1932"/>
        <v>0.26489418149633992</v>
      </c>
      <c r="R5174" s="10">
        <f t="shared" si="1935"/>
        <v>0.30200738856585785</v>
      </c>
      <c r="S5174" s="10">
        <f>_xlfn.PERCENTILE.INC($R$1519:R5174,0.75)</f>
        <v>0.81805580556425928</v>
      </c>
      <c r="T5174" s="10">
        <f t="shared" si="1936"/>
        <v>0.81805580556425928</v>
      </c>
      <c r="U5174" s="11">
        <f t="shared" si="1942"/>
        <v>0.30200738856585785</v>
      </c>
      <c r="V5174" s="10">
        <f t="shared" si="1937"/>
        <v>-0.57068774221005769</v>
      </c>
      <c r="W5174" s="10">
        <f t="shared" si="1938"/>
        <v>0.30982346072578038</v>
      </c>
      <c r="X5174" s="10">
        <f t="shared" si="1943"/>
        <v>0.37750923570732231</v>
      </c>
      <c r="Y5174" s="10">
        <f>_xlfn.PERCENTILE.INC($X$1519:X5174,0.75)</f>
        <v>1.022569756955324</v>
      </c>
      <c r="Z5174" s="10">
        <f t="shared" si="1944"/>
        <v>1.022569756955324</v>
      </c>
      <c r="AA5174" s="10">
        <f t="shared" si="1945"/>
        <v>0.37750923570732231</v>
      </c>
      <c r="AB5174" s="10">
        <f t="shared" si="1946"/>
        <v>-0.1768124512853021</v>
      </c>
      <c r="AC5174" s="10">
        <f t="shared" si="1947"/>
        <v>-6.6748333348252559E-2</v>
      </c>
      <c r="AD5174" s="13">
        <f t="shared" si="1948"/>
        <v>-176812.45128530209</v>
      </c>
      <c r="AE5174" s="13">
        <f t="shared" si="1939"/>
        <v>-66748.333348252563</v>
      </c>
      <c r="AF5174" s="13"/>
      <c r="AG5174" s="2">
        <f t="shared" si="1933"/>
        <v>42359</v>
      </c>
      <c r="AH5174" s="3">
        <f t="shared" si="1940"/>
        <v>5922.2763841729993</v>
      </c>
      <c r="AI5174" s="3">
        <f t="shared" si="1941"/>
        <v>2253.1673085880261</v>
      </c>
      <c r="AJ5174" s="3">
        <f t="shared" si="1949"/>
        <v>857112.73617764353</v>
      </c>
      <c r="AK5174" s="3">
        <f t="shared" si="1934"/>
        <v>653694.16294019145</v>
      </c>
    </row>
    <row r="5175" spans="2:37" x14ac:dyDescent="0.2">
      <c r="B5175" s="2">
        <v>42360</v>
      </c>
      <c r="C5175" s="1">
        <v>355.16</v>
      </c>
      <c r="D5175" s="1">
        <f t="shared" si="1919"/>
        <v>52</v>
      </c>
      <c r="E5175" s="1" t="b">
        <f t="shared" si="1920"/>
        <v>0</v>
      </c>
      <c r="F5175" s="6">
        <f t="shared" si="1921"/>
        <v>5.6631555102502062E-3</v>
      </c>
      <c r="G5175" s="8">
        <f t="shared" si="1922"/>
        <v>-4.094880069418405E-4</v>
      </c>
      <c r="H5175" s="8">
        <f t="shared" si="1923"/>
        <v>-1.1708268165275394E-3</v>
      </c>
      <c r="I5175" s="8">
        <f t="shared" si="1924"/>
        <v>-1.0459313335070808E-3</v>
      </c>
      <c r="J5175" s="6">
        <f t="shared" si="1925"/>
        <v>1.1627463373789866E-3</v>
      </c>
      <c r="K5175" s="6">
        <f t="shared" si="1926"/>
        <v>7.7377188642318705E-4</v>
      </c>
      <c r="L5175" s="6">
        <f t="shared" si="1927"/>
        <v>5.8270174786952513E-4</v>
      </c>
      <c r="M5175" s="9">
        <f t="shared" si="1928"/>
        <v>-0.35217312132316925</v>
      </c>
      <c r="N5175" s="9">
        <f t="shared" si="1929"/>
        <v>-1</v>
      </c>
      <c r="O5175" s="9">
        <f t="shared" si="1930"/>
        <v>-1</v>
      </c>
      <c r="P5175" s="9">
        <f t="shared" si="1931"/>
        <v>-0.78405770710772316</v>
      </c>
      <c r="Q5175" s="10">
        <f t="shared" si="1932"/>
        <v>0.26205505204871193</v>
      </c>
      <c r="R5175" s="10">
        <f t="shared" si="1935"/>
        <v>0.30527936544085116</v>
      </c>
      <c r="S5175" s="10">
        <f>_xlfn.PERCENTILE.INC($R$1519:R5175,0.75)</f>
        <v>0.81802937486363392</v>
      </c>
      <c r="T5175" s="10">
        <f t="shared" si="1936"/>
        <v>0.81802937486363392</v>
      </c>
      <c r="U5175" s="11">
        <f t="shared" si="1942"/>
        <v>0.30527936544085116</v>
      </c>
      <c r="V5175" s="10">
        <f t="shared" si="1937"/>
        <v>-0.57068774221005769</v>
      </c>
      <c r="W5175" s="10">
        <f t="shared" si="1938"/>
        <v>0.30982346072578038</v>
      </c>
      <c r="X5175" s="10">
        <f t="shared" si="1943"/>
        <v>0.38159920680106396</v>
      </c>
      <c r="Y5175" s="10">
        <f>_xlfn.PERCENTILE.INC($X$1519:X5175,0.75)</f>
        <v>1.0225367185795424</v>
      </c>
      <c r="Z5175" s="10">
        <f t="shared" si="1944"/>
        <v>1.0225367185795424</v>
      </c>
      <c r="AA5175" s="10">
        <f t="shared" si="1945"/>
        <v>0.37750923570732231</v>
      </c>
      <c r="AB5175" s="10">
        <f t="shared" si="1946"/>
        <v>-0.1768124512853021</v>
      </c>
      <c r="AC5175" s="10">
        <f t="shared" si="1947"/>
        <v>-6.6748333348252559E-2</v>
      </c>
      <c r="AD5175" s="13">
        <f t="shared" si="1948"/>
        <v>-176812.45128530209</v>
      </c>
      <c r="AE5175" s="13">
        <f t="shared" si="1939"/>
        <v>-66748.333348252563</v>
      </c>
      <c r="AF5175" s="13"/>
      <c r="AG5175" s="2">
        <f t="shared" si="1933"/>
        <v>42360</v>
      </c>
      <c r="AH5175" s="3">
        <f t="shared" si="1940"/>
        <v>-1001.3164077772046</v>
      </c>
      <c r="AI5175" s="3">
        <f t="shared" si="1941"/>
        <v>-378.00619180117411</v>
      </c>
      <c r="AJ5175" s="3">
        <f t="shared" si="1949"/>
        <v>856111.41976986628</v>
      </c>
      <c r="AK5175" s="3">
        <f t="shared" si="1934"/>
        <v>653316.15674839029</v>
      </c>
    </row>
    <row r="5176" spans="2:37" x14ac:dyDescent="0.2">
      <c r="B5176" s="2">
        <v>42361</v>
      </c>
      <c r="C5176" s="1">
        <v>359.6</v>
      </c>
      <c r="D5176" s="1">
        <f t="shared" si="1919"/>
        <v>52</v>
      </c>
      <c r="E5176" s="1" t="b">
        <f t="shared" si="1920"/>
        <v>0</v>
      </c>
      <c r="F5176" s="6">
        <f t="shared" si="1921"/>
        <v>1.2501407816195576E-2</v>
      </c>
      <c r="G5176" s="8">
        <f t="shared" si="1922"/>
        <v>3.684431301142652E-6</v>
      </c>
      <c r="H5176" s="8">
        <f t="shared" si="1923"/>
        <v>-1.0375537867067957E-3</v>
      </c>
      <c r="I5176" s="8">
        <f t="shared" si="1924"/>
        <v>-9.9243357186206793E-4</v>
      </c>
      <c r="J5176" s="6">
        <f t="shared" si="1925"/>
        <v>1.162581434557137E-3</v>
      </c>
      <c r="K5176" s="6">
        <f t="shared" si="1926"/>
        <v>7.73774649948851E-4</v>
      </c>
      <c r="L5176" s="6">
        <f t="shared" si="1927"/>
        <v>5.8292565332384064E-4</v>
      </c>
      <c r="M5176" s="9">
        <f t="shared" si="1928"/>
        <v>3.1691812647482755E-3</v>
      </c>
      <c r="N5176" s="9">
        <f t="shared" si="1929"/>
        <v>-1</v>
      </c>
      <c r="O5176" s="9">
        <f t="shared" si="1930"/>
        <v>-1</v>
      </c>
      <c r="P5176" s="9">
        <f t="shared" si="1931"/>
        <v>-0.66561027291175057</v>
      </c>
      <c r="Q5176" s="10">
        <f t="shared" si="1932"/>
        <v>0.2282210938849242</v>
      </c>
      <c r="R5176" s="10">
        <f t="shared" si="1935"/>
        <v>0.35053727347542363</v>
      </c>
      <c r="S5176" s="10">
        <f>_xlfn.PERCENTILE.INC($R$1519:R5176,0.75)</f>
        <v>0.81789541449676828</v>
      </c>
      <c r="T5176" s="10">
        <f t="shared" si="1936"/>
        <v>0.81789541449676828</v>
      </c>
      <c r="U5176" s="11">
        <f t="shared" si="1942"/>
        <v>0.35053727347542363</v>
      </c>
      <c r="V5176" s="10">
        <f t="shared" si="1937"/>
        <v>-0.57068774221005769</v>
      </c>
      <c r="W5176" s="10">
        <f t="shared" si="1938"/>
        <v>0.30982346072578038</v>
      </c>
      <c r="X5176" s="10">
        <f t="shared" si="1943"/>
        <v>0.43817159184427951</v>
      </c>
      <c r="Y5176" s="10">
        <f>_xlfn.PERCENTILE.INC($X$1519:X5176,0.75)</f>
        <v>1.0223692681209604</v>
      </c>
      <c r="Z5176" s="10">
        <f t="shared" si="1944"/>
        <v>1.0223692681209604</v>
      </c>
      <c r="AA5176" s="10">
        <f t="shared" si="1945"/>
        <v>0.37750923570732231</v>
      </c>
      <c r="AB5176" s="10">
        <f t="shared" si="1946"/>
        <v>-0.1768124512853021</v>
      </c>
      <c r="AC5176" s="10">
        <f t="shared" si="1947"/>
        <v>-6.6748333348252559E-2</v>
      </c>
      <c r="AD5176" s="13">
        <f t="shared" si="1948"/>
        <v>-176812.45128530209</v>
      </c>
      <c r="AE5176" s="13">
        <f t="shared" si="1939"/>
        <v>-66748.333348252563</v>
      </c>
      <c r="AF5176" s="13"/>
      <c r="AG5176" s="2">
        <f t="shared" si="1933"/>
        <v>42361</v>
      </c>
      <c r="AH5176" s="3">
        <f t="shared" si="1940"/>
        <v>-2210.404560498775</v>
      </c>
      <c r="AI5176" s="3">
        <f t="shared" si="1941"/>
        <v>-834.4481362378724</v>
      </c>
      <c r="AJ5176" s="3">
        <f t="shared" si="1949"/>
        <v>853901.0152093675</v>
      </c>
      <c r="AK5176" s="3">
        <f t="shared" si="1934"/>
        <v>652481.70861215238</v>
      </c>
    </row>
    <row r="5177" spans="2:37" x14ac:dyDescent="0.2">
      <c r="B5177" s="2">
        <v>42362</v>
      </c>
      <c r="C5177" s="1">
        <v>361.8</v>
      </c>
      <c r="D5177" s="1">
        <f t="shared" si="1919"/>
        <v>52</v>
      </c>
      <c r="E5177" s="1" t="b">
        <f t="shared" si="1920"/>
        <v>0</v>
      </c>
      <c r="F5177" s="6">
        <f t="shared" si="1921"/>
        <v>6.1179087875415927E-3</v>
      </c>
      <c r="G5177" s="8">
        <f t="shared" si="1922"/>
        <v>1.8510381970651132E-4</v>
      </c>
      <c r="H5177" s="8">
        <f t="shared" si="1923"/>
        <v>-9.5106934764922833E-4</v>
      </c>
      <c r="I5177" s="8">
        <f t="shared" si="1924"/>
        <v>-9.5947338336836252E-4</v>
      </c>
      <c r="J5177" s="6">
        <f t="shared" si="1925"/>
        <v>1.162491042628132E-3</v>
      </c>
      <c r="K5177" s="6">
        <f t="shared" si="1926"/>
        <v>7.7373692823441188E-4</v>
      </c>
      <c r="L5177" s="6">
        <f t="shared" si="1927"/>
        <v>5.8313207738256182E-4</v>
      </c>
      <c r="M5177" s="9">
        <f t="shared" si="1928"/>
        <v>0.15923031913263866</v>
      </c>
      <c r="N5177" s="9">
        <f t="shared" si="1929"/>
        <v>-1</v>
      </c>
      <c r="O5177" s="9">
        <f t="shared" si="1930"/>
        <v>-1</v>
      </c>
      <c r="P5177" s="9">
        <f t="shared" si="1931"/>
        <v>-0.61358989362245386</v>
      </c>
      <c r="Q5177" s="10">
        <f t="shared" si="1932"/>
        <v>0.22497075272431202</v>
      </c>
      <c r="R5177" s="10">
        <f t="shared" si="1935"/>
        <v>0.35560177948124277</v>
      </c>
      <c r="S5177" s="10">
        <f>_xlfn.PERCENTILE.INC($R$1519:R5177,0.75)</f>
        <v>0.81776145412990253</v>
      </c>
      <c r="T5177" s="10">
        <f t="shared" si="1936"/>
        <v>0.81776145412990253</v>
      </c>
      <c r="U5177" s="11">
        <f t="shared" si="1942"/>
        <v>0.35560177948124277</v>
      </c>
      <c r="V5177" s="10">
        <f t="shared" si="1937"/>
        <v>-0.57068774221005769</v>
      </c>
      <c r="W5177" s="10">
        <f t="shared" si="1938"/>
        <v>0.30982346072578038</v>
      </c>
      <c r="X5177" s="10">
        <f t="shared" si="1943"/>
        <v>0.44450222435155351</v>
      </c>
      <c r="Y5177" s="10">
        <f>_xlfn.PERCENTILE.INC($X$1519:X5177,0.75)</f>
        <v>1.0222018176623782</v>
      </c>
      <c r="Z5177" s="10">
        <f t="shared" si="1944"/>
        <v>1.0222018176623782</v>
      </c>
      <c r="AA5177" s="10">
        <f t="shared" si="1945"/>
        <v>0.37750923570732231</v>
      </c>
      <c r="AB5177" s="10">
        <f t="shared" si="1946"/>
        <v>-0.1768124512853021</v>
      </c>
      <c r="AC5177" s="10">
        <f t="shared" si="1947"/>
        <v>-6.6748333348252559E-2</v>
      </c>
      <c r="AD5177" s="13">
        <f t="shared" si="1948"/>
        <v>-176812.45128530209</v>
      </c>
      <c r="AE5177" s="13">
        <f t="shared" si="1939"/>
        <v>-66748.333348252563</v>
      </c>
      <c r="AF5177" s="13"/>
      <c r="AG5177" s="2">
        <f t="shared" si="1933"/>
        <v>42362</v>
      </c>
      <c r="AH5177" s="3">
        <f t="shared" si="1940"/>
        <v>-1081.7224494651193</v>
      </c>
      <c r="AI5177" s="3">
        <f t="shared" si="1941"/>
        <v>-408.36021514502988</v>
      </c>
      <c r="AJ5177" s="3">
        <f t="shared" si="1949"/>
        <v>852819.29275990243</v>
      </c>
      <c r="AK5177" s="3">
        <f t="shared" si="1934"/>
        <v>652073.34839700733</v>
      </c>
    </row>
    <row r="5178" spans="2:37" x14ac:dyDescent="0.2">
      <c r="B5178" s="2">
        <v>42367</v>
      </c>
      <c r="C5178" s="1">
        <v>369.08</v>
      </c>
      <c r="D5178" s="1">
        <f t="shared" si="1919"/>
        <v>53</v>
      </c>
      <c r="E5178" s="1" t="b">
        <f t="shared" si="1920"/>
        <v>1</v>
      </c>
      <c r="F5178" s="6">
        <f t="shared" si="1921"/>
        <v>2.0121614151464851E-2</v>
      </c>
      <c r="G5178" s="8">
        <f t="shared" si="1922"/>
        <v>8.3968696433547971E-4</v>
      </c>
      <c r="H5178" s="8">
        <f t="shared" si="1923"/>
        <v>-7.1366009812288424E-4</v>
      </c>
      <c r="I5178" s="8">
        <f t="shared" si="1924"/>
        <v>-8.2939384556904576E-4</v>
      </c>
      <c r="J5178" s="6">
        <f t="shared" si="1925"/>
        <v>1.1628331985499604E-3</v>
      </c>
      <c r="K5178" s="6">
        <f t="shared" si="1926"/>
        <v>7.7359730392457333E-4</v>
      </c>
      <c r="L5178" s="6">
        <f t="shared" si="1927"/>
        <v>5.8322238706091185E-4</v>
      </c>
      <c r="M5178" s="9">
        <f t="shared" si="1928"/>
        <v>0.72210439586912356</v>
      </c>
      <c r="N5178" s="9">
        <f t="shared" si="1929"/>
        <v>-0.92252143912909368</v>
      </c>
      <c r="O5178" s="9">
        <f t="shared" si="1930"/>
        <v>-1</v>
      </c>
      <c r="P5178" s="9">
        <f t="shared" si="1931"/>
        <v>-0.40013901441999006</v>
      </c>
      <c r="Q5178" s="10">
        <f t="shared" si="1932"/>
        <v>0.22443768618123663</v>
      </c>
      <c r="R5178" s="10">
        <f t="shared" si="1935"/>
        <v>0.35644637654747013</v>
      </c>
      <c r="S5178" s="10">
        <f>_xlfn.PERCENTILE.INC($R$1519:R5178,0.75)</f>
        <v>0.81762749376303678</v>
      </c>
      <c r="T5178" s="10">
        <f t="shared" si="1936"/>
        <v>0.81762749376303678</v>
      </c>
      <c r="U5178" s="11">
        <f t="shared" si="1942"/>
        <v>0.35644637654747013</v>
      </c>
      <c r="V5178" s="10">
        <f t="shared" si="1937"/>
        <v>-0.61358989362245386</v>
      </c>
      <c r="W5178" s="10">
        <f t="shared" si="1938"/>
        <v>0.35560177948124277</v>
      </c>
      <c r="X5178" s="10">
        <f t="shared" si="1943"/>
        <v>0.44555797068433767</v>
      </c>
      <c r="Y5178" s="10">
        <f>_xlfn.PERCENTILE.INC($X$1519:X5178,0.75)</f>
        <v>1.0220343672037959</v>
      </c>
      <c r="Z5178" s="10">
        <f t="shared" si="1944"/>
        <v>1.0220343672037959</v>
      </c>
      <c r="AA5178" s="10">
        <f t="shared" si="1945"/>
        <v>0.44555797068433767</v>
      </c>
      <c r="AB5178" s="10">
        <f t="shared" si="1946"/>
        <v>-0.21819365804385105</v>
      </c>
      <c r="AC5178" s="10">
        <f t="shared" si="1947"/>
        <v>-9.7217923494210587E-2</v>
      </c>
      <c r="AD5178" s="13">
        <f t="shared" si="1948"/>
        <v>-218193.65804385106</v>
      </c>
      <c r="AE5178" s="13">
        <f t="shared" si="1939"/>
        <v>-97217.923494210583</v>
      </c>
      <c r="AF5178" s="13"/>
      <c r="AG5178" s="2">
        <f t="shared" si="1933"/>
        <v>42367</v>
      </c>
      <c r="AH5178" s="3">
        <f t="shared" si="1940"/>
        <v>-3557.751921937524</v>
      </c>
      <c r="AI5178" s="3">
        <f t="shared" si="1941"/>
        <v>-1343.0842088868919</v>
      </c>
      <c r="AJ5178" s="3">
        <f t="shared" si="1949"/>
        <v>849261.54083796486</v>
      </c>
      <c r="AK5178" s="3">
        <f t="shared" si="1934"/>
        <v>650730.26418812049</v>
      </c>
    </row>
    <row r="5179" spans="2:37" x14ac:dyDescent="0.2">
      <c r="B5179" s="2">
        <v>42368</v>
      </c>
      <c r="C5179" s="1">
        <v>357.07</v>
      </c>
      <c r="D5179" s="1">
        <f t="shared" si="1919"/>
        <v>53</v>
      </c>
      <c r="E5179" s="1" t="b">
        <f t="shared" si="1920"/>
        <v>0</v>
      </c>
      <c r="F5179" s="6">
        <f t="shared" si="1921"/>
        <v>-3.2540370651349293E-2</v>
      </c>
      <c r="G5179" s="8">
        <f t="shared" si="1922"/>
        <v>1.9174249362283977E-4</v>
      </c>
      <c r="H5179" s="8">
        <f t="shared" si="1923"/>
        <v>-1.1616928595638129E-3</v>
      </c>
      <c r="I5179" s="8">
        <f t="shared" si="1924"/>
        <v>-9.9112185258628453E-4</v>
      </c>
      <c r="J5179" s="6">
        <f t="shared" si="1925"/>
        <v>1.1627699592902257E-3</v>
      </c>
      <c r="K5179" s="6">
        <f t="shared" si="1926"/>
        <v>7.7369353177722544E-4</v>
      </c>
      <c r="L5179" s="6">
        <f t="shared" si="1927"/>
        <v>5.8346649307991613E-4</v>
      </c>
      <c r="M5179" s="9">
        <f t="shared" si="1928"/>
        <v>0.16490148553535267</v>
      </c>
      <c r="N5179" s="9">
        <f t="shared" si="1929"/>
        <v>-1</v>
      </c>
      <c r="O5179" s="9">
        <f t="shared" si="1930"/>
        <v>-1</v>
      </c>
      <c r="P5179" s="9">
        <f t="shared" si="1931"/>
        <v>-0.61169950482154911</v>
      </c>
      <c r="Q5179" s="10">
        <f t="shared" si="1932"/>
        <v>0.2258873295470783</v>
      </c>
      <c r="R5179" s="10">
        <f t="shared" si="1935"/>
        <v>0.3541588638920396</v>
      </c>
      <c r="S5179" s="10">
        <f>_xlfn.PERCENTILE.INC($R$1519:R5179,0.75)</f>
        <v>0.81749353339617115</v>
      </c>
      <c r="T5179" s="10">
        <f t="shared" si="1936"/>
        <v>0.81749353339617115</v>
      </c>
      <c r="U5179" s="11">
        <f t="shared" si="1942"/>
        <v>0.3541588638920396</v>
      </c>
      <c r="V5179" s="10">
        <f t="shared" si="1937"/>
        <v>-0.61358989362245386</v>
      </c>
      <c r="W5179" s="10">
        <f t="shared" si="1938"/>
        <v>0.35560177948124277</v>
      </c>
      <c r="X5179" s="10">
        <f t="shared" si="1943"/>
        <v>0.44269857986504951</v>
      </c>
      <c r="Y5179" s="10">
        <f>_xlfn.PERCENTILE.INC($X$1519:X5179,0.75)</f>
        <v>1.0218669167452139</v>
      </c>
      <c r="Z5179" s="10">
        <f t="shared" si="1944"/>
        <v>1.0218669167452139</v>
      </c>
      <c r="AA5179" s="10">
        <f t="shared" si="1945"/>
        <v>0.44555797068433767</v>
      </c>
      <c r="AB5179" s="10">
        <f t="shared" si="1946"/>
        <v>-0.21819365804385105</v>
      </c>
      <c r="AC5179" s="10">
        <f t="shared" si="1947"/>
        <v>-9.7217923494210587E-2</v>
      </c>
      <c r="AD5179" s="13">
        <f t="shared" si="1948"/>
        <v>-218193.65804385106</v>
      </c>
      <c r="AE5179" s="13">
        <f t="shared" si="1939"/>
        <v>-97217.923494210583</v>
      </c>
      <c r="AF5179" s="13"/>
      <c r="AG5179" s="2">
        <f t="shared" si="1933"/>
        <v>42368</v>
      </c>
      <c r="AH5179" s="3">
        <f t="shared" si="1940"/>
        <v>7100.102506520675</v>
      </c>
      <c r="AI5179" s="3">
        <f t="shared" si="1941"/>
        <v>3163.507264456131</v>
      </c>
      <c r="AJ5179" s="3">
        <f t="shared" si="1949"/>
        <v>856361.64334448555</v>
      </c>
      <c r="AK5179" s="3">
        <f t="shared" si="1934"/>
        <v>653893.77145257662</v>
      </c>
    </row>
    <row r="5180" spans="2:37" x14ac:dyDescent="0.2">
      <c r="B5180" s="2">
        <v>42369</v>
      </c>
      <c r="C5180" s="1">
        <v>361.43</v>
      </c>
      <c r="D5180" s="1">
        <f t="shared" si="1919"/>
        <v>53</v>
      </c>
      <c r="E5180" s="1" t="b">
        <f t="shared" si="1920"/>
        <v>0</v>
      </c>
      <c r="F5180" s="6">
        <f t="shared" si="1921"/>
        <v>1.2210490940151919E-2</v>
      </c>
      <c r="G5180" s="8">
        <f t="shared" si="1922"/>
        <v>6.3623670736238545E-4</v>
      </c>
      <c r="H5180" s="8">
        <f t="shared" si="1923"/>
        <v>-9.7761891081071806E-4</v>
      </c>
      <c r="I5180" s="8">
        <f t="shared" si="1924"/>
        <v>-9.1345561006702292E-4</v>
      </c>
      <c r="J5180" s="6">
        <f t="shared" si="1925"/>
        <v>1.1629164976608378E-3</v>
      </c>
      <c r="K5180" s="6">
        <f t="shared" si="1926"/>
        <v>7.7362298997463955E-4</v>
      </c>
      <c r="L5180" s="6">
        <f t="shared" si="1927"/>
        <v>5.836016431504861E-4</v>
      </c>
      <c r="M5180" s="9">
        <f t="shared" si="1928"/>
        <v>0.54710437820957158</v>
      </c>
      <c r="N5180" s="9">
        <f t="shared" si="1929"/>
        <v>-1</v>
      </c>
      <c r="O5180" s="9">
        <f t="shared" si="1930"/>
        <v>-1</v>
      </c>
      <c r="P5180" s="9">
        <f t="shared" si="1931"/>
        <v>-0.48429854059680943</v>
      </c>
      <c r="Q5180" s="10">
        <f t="shared" si="1932"/>
        <v>0.22703541677448999</v>
      </c>
      <c r="R5180" s="10">
        <f t="shared" si="1935"/>
        <v>0.35236793068044753</v>
      </c>
      <c r="S5180" s="10">
        <f>_xlfn.PERCENTILE.INC($R$1519:R5180,0.75)</f>
        <v>0.81744720547302241</v>
      </c>
      <c r="T5180" s="10">
        <f t="shared" si="1936"/>
        <v>0.81744720547302241</v>
      </c>
      <c r="U5180" s="11">
        <f t="shared" si="1942"/>
        <v>0.35236793068044753</v>
      </c>
      <c r="V5180" s="10">
        <f t="shared" si="1937"/>
        <v>-0.61358989362245386</v>
      </c>
      <c r="W5180" s="10">
        <f t="shared" si="1938"/>
        <v>0.35560177948124277</v>
      </c>
      <c r="X5180" s="10">
        <f t="shared" si="1943"/>
        <v>0.4404599133505594</v>
      </c>
      <c r="Y5180" s="10">
        <f>_xlfn.PERCENTILE.INC($X$1519:X5180,0.75)</f>
        <v>1.021809006841278</v>
      </c>
      <c r="Z5180" s="10">
        <f t="shared" si="1944"/>
        <v>1.021809006841278</v>
      </c>
      <c r="AA5180" s="10">
        <f t="shared" si="1945"/>
        <v>0.44555797068433767</v>
      </c>
      <c r="AB5180" s="10">
        <f t="shared" si="1946"/>
        <v>-0.21819365804385105</v>
      </c>
      <c r="AC5180" s="10">
        <f t="shared" si="1947"/>
        <v>-9.7217923494210587E-2</v>
      </c>
      <c r="AD5180" s="13">
        <f t="shared" si="1948"/>
        <v>-218193.65804385106</v>
      </c>
      <c r="AE5180" s="13">
        <f t="shared" si="1939"/>
        <v>-97217.923494210583</v>
      </c>
      <c r="AF5180" s="13"/>
      <c r="AG5180" s="2">
        <f t="shared" si="1933"/>
        <v>42369</v>
      </c>
      <c r="AH5180" s="3">
        <f t="shared" si="1940"/>
        <v>-2664.2516847430493</v>
      </c>
      <c r="AI5180" s="3">
        <f t="shared" si="1941"/>
        <v>-1187.0785740464407</v>
      </c>
      <c r="AJ5180" s="3">
        <f t="shared" si="1949"/>
        <v>853697.39165974245</v>
      </c>
      <c r="AK5180" s="3">
        <f t="shared" si="1934"/>
        <v>652706.69287853013</v>
      </c>
    </row>
    <row r="5181" spans="2:37" x14ac:dyDescent="0.2">
      <c r="B5181" s="2">
        <v>42373</v>
      </c>
      <c r="C5181" s="1">
        <v>354.43</v>
      </c>
      <c r="D5181" s="1">
        <f t="shared" si="1919"/>
        <v>2</v>
      </c>
      <c r="E5181" s="1" t="b">
        <f t="shared" si="1920"/>
        <v>1</v>
      </c>
      <c r="F5181" s="6">
        <f t="shared" si="1921"/>
        <v>-1.9367512381374019E-2</v>
      </c>
      <c r="G5181" s="8">
        <f t="shared" si="1922"/>
        <v>3.2440743610309935E-4</v>
      </c>
      <c r="H5181" s="8">
        <f t="shared" si="1923"/>
        <v>-1.2117881451070077E-3</v>
      </c>
      <c r="I5181" s="8">
        <f t="shared" si="1924"/>
        <v>-1.0419197705483524E-3</v>
      </c>
      <c r="J5181" s="6">
        <f t="shared" si="1925"/>
        <v>1.1629241397725957E-3</v>
      </c>
      <c r="K5181" s="6">
        <f t="shared" si="1926"/>
        <v>7.7380498579890302E-4</v>
      </c>
      <c r="L5181" s="6">
        <f t="shared" si="1927"/>
        <v>5.8389776723839814E-4</v>
      </c>
      <c r="M5181" s="9">
        <f t="shared" si="1928"/>
        <v>0.27895838172775028</v>
      </c>
      <c r="N5181" s="9">
        <f t="shared" si="1929"/>
        <v>-1</v>
      </c>
      <c r="O5181" s="9">
        <f t="shared" si="1930"/>
        <v>-1</v>
      </c>
      <c r="P5181" s="9">
        <f t="shared" si="1931"/>
        <v>-0.57368053942408326</v>
      </c>
      <c r="Q5181" s="10">
        <f t="shared" si="1932"/>
        <v>0.23062864128373142</v>
      </c>
      <c r="R5181" s="10">
        <f t="shared" si="1935"/>
        <v>0.3468779920598839</v>
      </c>
      <c r="S5181" s="10">
        <f>_xlfn.PERCENTILE.INC($R$1519:R5181,0.75)</f>
        <v>0.81740087754987378</v>
      </c>
      <c r="T5181" s="10">
        <f t="shared" si="1936"/>
        <v>0.81740087754987378</v>
      </c>
      <c r="U5181" s="11">
        <f t="shared" si="1942"/>
        <v>0.3468779920598839</v>
      </c>
      <c r="V5181" s="10">
        <f t="shared" si="1937"/>
        <v>-0.48429854059680943</v>
      </c>
      <c r="W5181" s="10">
        <f t="shared" si="1938"/>
        <v>0.35236793068044753</v>
      </c>
      <c r="X5181" s="10">
        <f t="shared" si="1943"/>
        <v>0.43359749007485487</v>
      </c>
      <c r="Y5181" s="10">
        <f>_xlfn.PERCENTILE.INC($X$1519:X5181,0.75)</f>
        <v>1.0217510969373422</v>
      </c>
      <c r="Z5181" s="10">
        <f t="shared" si="1944"/>
        <v>1.0217510969373422</v>
      </c>
      <c r="AA5181" s="10">
        <f t="shared" si="1945"/>
        <v>0.43359749007485487</v>
      </c>
      <c r="AB5181" s="10">
        <f t="shared" si="1946"/>
        <v>-0.17065127458165846</v>
      </c>
      <c r="AC5181" s="10">
        <f t="shared" si="1947"/>
        <v>-7.3993964336681983E-2</v>
      </c>
      <c r="AD5181" s="13">
        <f t="shared" si="1948"/>
        <v>-170651.27458165845</v>
      </c>
      <c r="AE5181" s="13">
        <f t="shared" si="1939"/>
        <v>-73993.96433668198</v>
      </c>
      <c r="AF5181" s="13"/>
      <c r="AG5181" s="2">
        <f t="shared" si="1933"/>
        <v>42373</v>
      </c>
      <c r="AH5181" s="3">
        <f t="shared" si="1940"/>
        <v>4225.8683737015745</v>
      </c>
      <c r="AI5181" s="3">
        <f t="shared" si="1941"/>
        <v>1882.8693369655957</v>
      </c>
      <c r="AJ5181" s="3">
        <f t="shared" si="1949"/>
        <v>857923.26003344404</v>
      </c>
      <c r="AK5181" s="3">
        <f t="shared" si="1934"/>
        <v>654589.56221549574</v>
      </c>
    </row>
    <row r="5182" spans="2:37" x14ac:dyDescent="0.2">
      <c r="B5182" s="2">
        <v>42374</v>
      </c>
      <c r="C5182" s="1">
        <v>355.84</v>
      </c>
      <c r="D5182" s="1">
        <f t="shared" ref="D5182:D5245" si="1950">IF(B5182&lt;&gt;"",WEEKNUM(B5182),"")</f>
        <v>2</v>
      </c>
      <c r="E5182" s="1" t="b">
        <f t="shared" ref="E5182:E5245" si="1951">IF(B5182&lt;&gt;"",IF(D5182&lt;&gt;D5181,TRUE,FALSE),"")</f>
        <v>0</v>
      </c>
      <c r="F5182" s="6">
        <f t="shared" ref="F5182:F5245" si="1952">IF(B5182&lt;&gt;"",C5182/C5181-1,"")</f>
        <v>3.9782185480912169E-3</v>
      </c>
      <c r="G5182" s="8">
        <f t="shared" ref="G5182:G5245" si="1953">IF(B5182&lt;&gt;"",ma(F5117:F5182,"e"),"")</f>
        <v>-1.5109015423696499E-4</v>
      </c>
      <c r="H5182" s="8">
        <f t="shared" ref="H5182:H5245" si="1954">IF(B5182&lt;&gt;"",ma(F5051:F5182,"e"),"")</f>
        <v>-1.1119799613927323E-3</v>
      </c>
      <c r="I5182" s="8">
        <f t="shared" ref="I5182:I5245" si="1955">IF(B5182&lt;&gt;"",ma(F4933:F5182,"e"),"")</f>
        <v>-1.0348509598961152E-3</v>
      </c>
      <c r="J5182" s="6">
        <f t="shared" ref="J5182:J5245" si="1956">IF(B5182&lt;&gt;"",_xlfn.STDEV.S(G3933:G5182),"")</f>
        <v>1.1627597575691671E-3</v>
      </c>
      <c r="K5182" s="6">
        <f t="shared" ref="K5182:K5245" si="1957">IF(B5182&lt;&gt;"",_xlfn.STDEV.S(H3933:H5182),"")</f>
        <v>7.7374599881201199E-4</v>
      </c>
      <c r="L5182" s="6">
        <f t="shared" ref="L5182:L5245" si="1958">IF(B5182&lt;&gt;"",_xlfn.STDEV.S(I3933:I5182),"")</f>
        <v>5.8416377149699493E-4</v>
      </c>
      <c r="M5182" s="9">
        <f t="shared" ref="M5182:M5245" si="1959">IF(B5182&lt;&gt;"",MIN(1,MAX(-1,G5182/J5182)),"")</f>
        <v>-0.12994099017739472</v>
      </c>
      <c r="N5182" s="9">
        <f t="shared" ref="N5182:N5245" si="1960">IF(B5182&lt;&gt;"",MIN(1,MAX(-1,H5182/K5182)),"")</f>
        <v>-1</v>
      </c>
      <c r="O5182" s="9">
        <f t="shared" ref="O5182:O5245" si="1961">IF(B5182&lt;&gt;"",MIN(1,MAX(-1,I5182/L5182)),"")</f>
        <v>-1</v>
      </c>
      <c r="P5182" s="9">
        <f t="shared" ref="P5182:P5245" si="1962">IF(B5182&lt;&gt;"",AVERAGE(M5182:O5182),"")</f>
        <v>-0.70998033005913153</v>
      </c>
      <c r="Q5182" s="10">
        <f t="shared" ref="Q5182:Q5245" si="1963">IF(B5182&lt;&gt;"",SQRT(250)*_xlfn.STDEV.S(F5123:F5182),"")</f>
        <v>0.2279587186682408</v>
      </c>
      <c r="R5182" s="10">
        <f t="shared" si="1935"/>
        <v>0.35094073377569657</v>
      </c>
      <c r="S5182" s="10">
        <f>_xlfn.PERCENTILE.INC($R$1519:R5182,0.75)</f>
        <v>0.81735454962672516</v>
      </c>
      <c r="T5182" s="10">
        <f t="shared" si="1936"/>
        <v>0.81735454962672516</v>
      </c>
      <c r="U5182" s="11">
        <f t="shared" si="1942"/>
        <v>0.35094073377569657</v>
      </c>
      <c r="V5182" s="10">
        <f t="shared" si="1937"/>
        <v>-0.48429854059680943</v>
      </c>
      <c r="W5182" s="10">
        <f t="shared" si="1938"/>
        <v>0.35236793068044753</v>
      </c>
      <c r="X5182" s="10">
        <f t="shared" si="1943"/>
        <v>0.43867591721962068</v>
      </c>
      <c r="Y5182" s="10">
        <f>_xlfn.PERCENTILE.INC($X$1519:X5182,0.75)</f>
        <v>1.0216931870334065</v>
      </c>
      <c r="Z5182" s="10">
        <f t="shared" si="1944"/>
        <v>1.0216931870334065</v>
      </c>
      <c r="AA5182" s="10">
        <f t="shared" si="1945"/>
        <v>0.43359749007485487</v>
      </c>
      <c r="AB5182" s="10">
        <f t="shared" si="1946"/>
        <v>-0.17065127458165846</v>
      </c>
      <c r="AC5182" s="10">
        <f t="shared" si="1947"/>
        <v>-7.3993964336681983E-2</v>
      </c>
      <c r="AD5182" s="13">
        <f t="shared" si="1948"/>
        <v>-170651.27458165845</v>
      </c>
      <c r="AE5182" s="13">
        <f t="shared" si="1939"/>
        <v>-73993.96433668198</v>
      </c>
      <c r="AF5182" s="13"/>
      <c r="AG5182" s="2">
        <f t="shared" ref="AG5182:AG5245" si="1964">B5182</f>
        <v>42374</v>
      </c>
      <c r="AH5182" s="3">
        <f t="shared" si="1940"/>
        <v>-678.88806579616084</v>
      </c>
      <c r="AI5182" s="3">
        <f t="shared" si="1941"/>
        <v>-294.36416137098826</v>
      </c>
      <c r="AJ5182" s="3">
        <f t="shared" si="1949"/>
        <v>857244.37196764792</v>
      </c>
      <c r="AK5182" s="3">
        <f t="shared" ref="AK5182:AK5245" si="1965">AK5181+AI5182</f>
        <v>654295.19805412472</v>
      </c>
    </row>
    <row r="5183" spans="2:37" x14ac:dyDescent="0.2">
      <c r="B5183" s="2">
        <v>42375</v>
      </c>
      <c r="C5183" s="1">
        <v>355.71</v>
      </c>
      <c r="D5183" s="1">
        <f t="shared" si="1950"/>
        <v>2</v>
      </c>
      <c r="E5183" s="1" t="b">
        <f t="shared" si="1951"/>
        <v>0</v>
      </c>
      <c r="F5183" s="6">
        <f t="shared" si="1952"/>
        <v>-3.6533273381289533E-4</v>
      </c>
      <c r="G5183" s="8">
        <f t="shared" si="1953"/>
        <v>5.8251938663641218E-6</v>
      </c>
      <c r="H5183" s="8">
        <f t="shared" si="1954"/>
        <v>-1.1322926893623775E-3</v>
      </c>
      <c r="I5183" s="8">
        <f t="shared" si="1955"/>
        <v>-1.037738600461463E-3</v>
      </c>
      <c r="J5183" s="6">
        <f t="shared" si="1956"/>
        <v>1.1625126525350803E-3</v>
      </c>
      <c r="K5183" s="6">
        <f t="shared" si="1957"/>
        <v>7.7349544968994893E-4</v>
      </c>
      <c r="L5183" s="6">
        <f t="shared" si="1958"/>
        <v>5.8438753589553944E-4</v>
      </c>
      <c r="M5183" s="9">
        <f t="shared" si="1959"/>
        <v>5.0108649171784723E-3</v>
      </c>
      <c r="N5183" s="9">
        <f t="shared" si="1960"/>
        <v>-1</v>
      </c>
      <c r="O5183" s="9">
        <f t="shared" si="1961"/>
        <v>-1</v>
      </c>
      <c r="P5183" s="9">
        <f t="shared" si="1962"/>
        <v>-0.6649963783609405</v>
      </c>
      <c r="Q5183" s="10">
        <f t="shared" si="1963"/>
        <v>0.22477860600709682</v>
      </c>
      <c r="R5183" s="10">
        <f t="shared" si="1935"/>
        <v>0.35590575731871121</v>
      </c>
      <c r="S5183" s="10">
        <f>_xlfn.PERCENTILE.INC($R$1519:R5183,0.75)</f>
        <v>0.81730822170357642</v>
      </c>
      <c r="T5183" s="10">
        <f t="shared" si="1936"/>
        <v>0.81730822170357642</v>
      </c>
      <c r="U5183" s="11">
        <f t="shared" si="1942"/>
        <v>0.35590575731871121</v>
      </c>
      <c r="V5183" s="10">
        <f t="shared" si="1937"/>
        <v>-0.48429854059680943</v>
      </c>
      <c r="W5183" s="10">
        <f t="shared" si="1938"/>
        <v>0.35236793068044753</v>
      </c>
      <c r="X5183" s="10">
        <f t="shared" si="1943"/>
        <v>0.44488219664838902</v>
      </c>
      <c r="Y5183" s="10">
        <f>_xlfn.PERCENTILE.INC($X$1519:X5183,0.75)</f>
        <v>1.0216352771294706</v>
      </c>
      <c r="Z5183" s="10">
        <f t="shared" si="1944"/>
        <v>1.0216352771294706</v>
      </c>
      <c r="AA5183" s="10">
        <f t="shared" si="1945"/>
        <v>0.43359749007485487</v>
      </c>
      <c r="AB5183" s="10">
        <f t="shared" si="1946"/>
        <v>-0.17065127458165846</v>
      </c>
      <c r="AC5183" s="10">
        <f t="shared" si="1947"/>
        <v>-7.3993964336681983E-2</v>
      </c>
      <c r="AD5183" s="13">
        <f t="shared" si="1948"/>
        <v>-170651.27458165845</v>
      </c>
      <c r="AE5183" s="13">
        <f t="shared" si="1939"/>
        <v>-73993.96433668198</v>
      </c>
      <c r="AF5183" s="13"/>
      <c r="AG5183" s="2">
        <f t="shared" si="1964"/>
        <v>42375</v>
      </c>
      <c r="AH5183" s="3">
        <f t="shared" si="1940"/>
        <v>62.344496671572337</v>
      </c>
      <c r="AI5183" s="3">
        <f t="shared" si="1941"/>
        <v>27.032417276773909</v>
      </c>
      <c r="AJ5183" s="3">
        <f t="shared" si="1949"/>
        <v>857306.7164643195</v>
      </c>
      <c r="AK5183" s="3">
        <f t="shared" si="1965"/>
        <v>654322.23047140148</v>
      </c>
    </row>
    <row r="5184" spans="2:37" x14ac:dyDescent="0.2">
      <c r="B5184" s="2">
        <v>42376</v>
      </c>
      <c r="C5184" s="1">
        <v>355.45</v>
      </c>
      <c r="D5184" s="1">
        <f t="shared" si="1950"/>
        <v>2</v>
      </c>
      <c r="E5184" s="1" t="b">
        <f t="shared" si="1951"/>
        <v>0</v>
      </c>
      <c r="F5184" s="6">
        <f t="shared" si="1952"/>
        <v>-7.3093250119471431E-4</v>
      </c>
      <c r="G5184" s="8">
        <f t="shared" si="1953"/>
        <v>1.5479024644085283E-4</v>
      </c>
      <c r="H5184" s="8">
        <f t="shared" si="1954"/>
        <v>-1.0898297664552483E-3</v>
      </c>
      <c r="I5184" s="8">
        <f t="shared" si="1955"/>
        <v>-1.0089815981570605E-3</v>
      </c>
      <c r="J5184" s="6">
        <f t="shared" si="1956"/>
        <v>1.162253200961102E-3</v>
      </c>
      <c r="K5184" s="6">
        <f t="shared" si="1957"/>
        <v>7.7320634051628121E-4</v>
      </c>
      <c r="L5184" s="6">
        <f t="shared" si="1958"/>
        <v>5.8455422000867289E-4</v>
      </c>
      <c r="M5184" s="9">
        <f t="shared" si="1959"/>
        <v>0.13318117456063114</v>
      </c>
      <c r="N5184" s="9">
        <f t="shared" si="1960"/>
        <v>-1</v>
      </c>
      <c r="O5184" s="9">
        <f t="shared" si="1961"/>
        <v>-1</v>
      </c>
      <c r="P5184" s="9">
        <f t="shared" si="1962"/>
        <v>-0.62227294181312287</v>
      </c>
      <c r="Q5184" s="10">
        <f t="shared" si="1963"/>
        <v>0.22263735408120322</v>
      </c>
      <c r="R5184" s="10">
        <f t="shared" si="1935"/>
        <v>0.35932874036412304</v>
      </c>
      <c r="S5184" s="10">
        <f>_xlfn.PERCENTILE.INC($R$1519:R5184,0.75)</f>
        <v>0.81728696527422473</v>
      </c>
      <c r="T5184" s="10">
        <f t="shared" si="1936"/>
        <v>0.81728696527422473</v>
      </c>
      <c r="U5184" s="11">
        <f t="shared" si="1942"/>
        <v>0.35932874036412304</v>
      </c>
      <c r="V5184" s="10">
        <f t="shared" si="1937"/>
        <v>-0.48429854059680943</v>
      </c>
      <c r="W5184" s="10">
        <f t="shared" si="1938"/>
        <v>0.35236793068044753</v>
      </c>
      <c r="X5184" s="10">
        <f t="shared" si="1943"/>
        <v>0.44916092545515379</v>
      </c>
      <c r="Y5184" s="10">
        <f>_xlfn.PERCENTILE.INC($X$1519:X5184,0.75)</f>
        <v>1.021608706592781</v>
      </c>
      <c r="Z5184" s="10">
        <f t="shared" si="1944"/>
        <v>1.021608706592781</v>
      </c>
      <c r="AA5184" s="10">
        <f t="shared" si="1945"/>
        <v>0.43359749007485487</v>
      </c>
      <c r="AB5184" s="10">
        <f t="shared" si="1946"/>
        <v>-0.17065127458165846</v>
      </c>
      <c r="AC5184" s="10">
        <f t="shared" si="1947"/>
        <v>-7.3993964336681983E-2</v>
      </c>
      <c r="AD5184" s="13">
        <f t="shared" si="1948"/>
        <v>-170651.27458165845</v>
      </c>
      <c r="AE5184" s="13">
        <f t="shared" si="1939"/>
        <v>-73993.96433668198</v>
      </c>
      <c r="AF5184" s="13"/>
      <c r="AG5184" s="2">
        <f t="shared" si="1964"/>
        <v>42376</v>
      </c>
      <c r="AH5184" s="3">
        <f t="shared" si="1940"/>
        <v>124.73456296203759</v>
      </c>
      <c r="AI5184" s="3">
        <f t="shared" si="1941"/>
        <v>54.084593425923451</v>
      </c>
      <c r="AJ5184" s="3">
        <f t="shared" si="1949"/>
        <v>857431.45102728158</v>
      </c>
      <c r="AK5184" s="3">
        <f t="shared" si="1965"/>
        <v>654376.31506482745</v>
      </c>
    </row>
    <row r="5185" spans="2:37" x14ac:dyDescent="0.2">
      <c r="B5185" s="2">
        <v>42377</v>
      </c>
      <c r="C5185" s="1">
        <v>354.54</v>
      </c>
      <c r="D5185" s="1">
        <f t="shared" si="1950"/>
        <v>2</v>
      </c>
      <c r="E5185" s="1" t="b">
        <f t="shared" si="1951"/>
        <v>0</v>
      </c>
      <c r="F5185" s="6">
        <f t="shared" si="1952"/>
        <v>-2.5601350400898948E-3</v>
      </c>
      <c r="G5185" s="8">
        <f t="shared" si="1953"/>
        <v>-1.9095922190147759E-4</v>
      </c>
      <c r="H5185" s="8">
        <f t="shared" si="1954"/>
        <v>-1.1041928306719019E-3</v>
      </c>
      <c r="I5185" s="8">
        <f t="shared" si="1955"/>
        <v>-1.0012391768775917E-3</v>
      </c>
      <c r="J5185" s="6">
        <f t="shared" si="1956"/>
        <v>1.1618602705001143E-3</v>
      </c>
      <c r="K5185" s="6">
        <f t="shared" si="1957"/>
        <v>7.728998919810041E-4</v>
      </c>
      <c r="L5185" s="6">
        <f t="shared" si="1958"/>
        <v>5.8466115001872898E-4</v>
      </c>
      <c r="M5185" s="9">
        <f t="shared" si="1959"/>
        <v>-0.16435644349839124</v>
      </c>
      <c r="N5185" s="9">
        <f t="shared" si="1960"/>
        <v>-1</v>
      </c>
      <c r="O5185" s="9">
        <f t="shared" si="1961"/>
        <v>-1</v>
      </c>
      <c r="P5185" s="9">
        <f t="shared" si="1962"/>
        <v>-0.72145214783279721</v>
      </c>
      <c r="Q5185" s="10">
        <f t="shared" si="1963"/>
        <v>0.22159057483258846</v>
      </c>
      <c r="R5185" s="10">
        <f t="shared" si="1935"/>
        <v>0.3610261856147986</v>
      </c>
      <c r="S5185" s="10">
        <f>_xlfn.PERCENTILE.INC($R$1519:R5185,0.75)</f>
        <v>0.81726570884487315</v>
      </c>
      <c r="T5185" s="10">
        <f t="shared" si="1936"/>
        <v>0.81726570884487315</v>
      </c>
      <c r="U5185" s="11">
        <f t="shared" si="1942"/>
        <v>0.3610261856147986</v>
      </c>
      <c r="V5185" s="10">
        <f t="shared" si="1937"/>
        <v>-0.48429854059680943</v>
      </c>
      <c r="W5185" s="10">
        <f t="shared" si="1938"/>
        <v>0.35236793068044753</v>
      </c>
      <c r="X5185" s="10">
        <f t="shared" si="1943"/>
        <v>0.45128273201849828</v>
      </c>
      <c r="Y5185" s="10">
        <f>_xlfn.PERCENTILE.INC($X$1519:X5185,0.75)</f>
        <v>1.0215821360560915</v>
      </c>
      <c r="Z5185" s="10">
        <f t="shared" si="1944"/>
        <v>1.0215821360560915</v>
      </c>
      <c r="AA5185" s="10">
        <f t="shared" si="1945"/>
        <v>0.43359749007485487</v>
      </c>
      <c r="AB5185" s="10">
        <f t="shared" si="1946"/>
        <v>-0.17065127458165846</v>
      </c>
      <c r="AC5185" s="10">
        <f t="shared" si="1947"/>
        <v>-7.3993964336681983E-2</v>
      </c>
      <c r="AD5185" s="13">
        <f t="shared" si="1948"/>
        <v>-170651.27458165845</v>
      </c>
      <c r="AE5185" s="13">
        <f t="shared" si="1939"/>
        <v>-73993.96433668198</v>
      </c>
      <c r="AF5185" s="13"/>
      <c r="AG5185" s="2">
        <f t="shared" si="1964"/>
        <v>42377</v>
      </c>
      <c r="AH5185" s="3">
        <f t="shared" si="1940"/>
        <v>436.89030769250581</v>
      </c>
      <c r="AI5185" s="3">
        <f t="shared" si="1941"/>
        <v>189.43454085350157</v>
      </c>
      <c r="AJ5185" s="3">
        <f t="shared" si="1949"/>
        <v>857868.34133497404</v>
      </c>
      <c r="AK5185" s="3">
        <f t="shared" si="1965"/>
        <v>654565.74960568093</v>
      </c>
    </row>
    <row r="5186" spans="2:37" x14ac:dyDescent="0.2">
      <c r="B5186" s="2">
        <v>42380</v>
      </c>
      <c r="C5186" s="1">
        <v>354.19</v>
      </c>
      <c r="D5186" s="1">
        <f t="shared" si="1950"/>
        <v>3</v>
      </c>
      <c r="E5186" s="1" t="b">
        <f t="shared" si="1951"/>
        <v>1</v>
      </c>
      <c r="F5186" s="6">
        <f t="shared" si="1952"/>
        <v>-9.8719467478991518E-4</v>
      </c>
      <c r="G5186" s="8">
        <f t="shared" si="1953"/>
        <v>-2.4751010129506619E-4</v>
      </c>
      <c r="H5186" s="8">
        <f t="shared" si="1954"/>
        <v>-1.1008826916613719E-3</v>
      </c>
      <c r="I5186" s="8">
        <f t="shared" si="1955"/>
        <v>-1.0239268671653398E-3</v>
      </c>
      <c r="J5186" s="6">
        <f t="shared" si="1956"/>
        <v>1.1614493376998277E-3</v>
      </c>
      <c r="K5186" s="6">
        <f t="shared" si="1957"/>
        <v>7.7244757964027621E-4</v>
      </c>
      <c r="L5186" s="6">
        <f t="shared" si="1958"/>
        <v>5.8476784393219109E-4</v>
      </c>
      <c r="M5186" s="9">
        <f t="shared" si="1959"/>
        <v>-0.21310451800269076</v>
      </c>
      <c r="N5186" s="9">
        <f t="shared" si="1960"/>
        <v>-1</v>
      </c>
      <c r="O5186" s="9">
        <f t="shared" si="1961"/>
        <v>-1</v>
      </c>
      <c r="P5186" s="9">
        <f t="shared" si="1962"/>
        <v>-0.73770150600089701</v>
      </c>
      <c r="Q5186" s="10">
        <f t="shared" si="1963"/>
        <v>0.2127453309016151</v>
      </c>
      <c r="R5186" s="10">
        <f t="shared" si="1935"/>
        <v>0.37603645476476433</v>
      </c>
      <c r="S5186" s="10">
        <f>_xlfn.PERCENTILE.INC($R$1519:R5186,0.75)</f>
        <v>0.81724445241552157</v>
      </c>
      <c r="T5186" s="10">
        <f t="shared" si="1936"/>
        <v>0.81724445241552157</v>
      </c>
      <c r="U5186" s="11">
        <f t="shared" si="1942"/>
        <v>0.37603645476476433</v>
      </c>
      <c r="V5186" s="10">
        <f t="shared" si="1937"/>
        <v>-0.72145214783279721</v>
      </c>
      <c r="W5186" s="10">
        <f t="shared" si="1938"/>
        <v>0.3610261856147986</v>
      </c>
      <c r="X5186" s="10">
        <f t="shared" si="1943"/>
        <v>0.47004556845595541</v>
      </c>
      <c r="Y5186" s="10">
        <f>_xlfn.PERCENTILE.INC($X$1519:X5186,0.75)</f>
        <v>1.021555565519402</v>
      </c>
      <c r="Z5186" s="10">
        <f t="shared" si="1944"/>
        <v>1.021555565519402</v>
      </c>
      <c r="AA5186" s="10">
        <f t="shared" si="1945"/>
        <v>0.47004556845595541</v>
      </c>
      <c r="AB5186" s="10">
        <f t="shared" si="1946"/>
        <v>-0.26046311703567854</v>
      </c>
      <c r="AC5186" s="10">
        <f t="shared" si="1947"/>
        <v>-0.12242953390884556</v>
      </c>
      <c r="AD5186" s="13">
        <f t="shared" si="1948"/>
        <v>-260463.11703567853</v>
      </c>
      <c r="AE5186" s="13">
        <f t="shared" si="1939"/>
        <v>-122429.53390884557</v>
      </c>
      <c r="AF5186" s="13"/>
      <c r="AG5186" s="2">
        <f t="shared" si="1964"/>
        <v>42380</v>
      </c>
      <c r="AH5186" s="3">
        <f t="shared" si="1940"/>
        <v>168.46602951312482</v>
      </c>
      <c r="AI5186" s="3">
        <f t="shared" si="1941"/>
        <v>73.046447559767344</v>
      </c>
      <c r="AJ5186" s="3">
        <f t="shared" si="1949"/>
        <v>858036.80736448721</v>
      </c>
      <c r="AK5186" s="3">
        <f t="shared" si="1965"/>
        <v>654638.79605324066</v>
      </c>
    </row>
    <row r="5187" spans="2:37" x14ac:dyDescent="0.2">
      <c r="B5187" s="2">
        <v>42381</v>
      </c>
      <c r="C5187" s="1">
        <v>354.74</v>
      </c>
      <c r="D5187" s="1">
        <f t="shared" si="1950"/>
        <v>3</v>
      </c>
      <c r="E5187" s="1" t="b">
        <f t="shared" si="1951"/>
        <v>0</v>
      </c>
      <c r="F5187" s="6">
        <f t="shared" si="1952"/>
        <v>1.5528388717920283E-3</v>
      </c>
      <c r="G5187" s="8">
        <f t="shared" si="1953"/>
        <v>-1.8807654838544769E-4</v>
      </c>
      <c r="H5187" s="8">
        <f t="shared" si="1954"/>
        <v>-1.1179598737556342E-3</v>
      </c>
      <c r="I5187" s="8">
        <f t="shared" si="1955"/>
        <v>-1.00968915679318E-3</v>
      </c>
      <c r="J5187" s="6">
        <f t="shared" si="1956"/>
        <v>1.1609577229005894E-3</v>
      </c>
      <c r="K5187" s="6">
        <f t="shared" si="1957"/>
        <v>7.720819473413141E-4</v>
      </c>
      <c r="L5187" s="6">
        <f t="shared" si="1958"/>
        <v>5.8485265009201404E-4</v>
      </c>
      <c r="M5187" s="9">
        <f t="shared" si="1959"/>
        <v>-0.16200120355420758</v>
      </c>
      <c r="N5187" s="9">
        <f t="shared" si="1960"/>
        <v>-1</v>
      </c>
      <c r="O5187" s="9">
        <f t="shared" si="1961"/>
        <v>-1</v>
      </c>
      <c r="P5187" s="9">
        <f t="shared" si="1962"/>
        <v>-0.72066706785140244</v>
      </c>
      <c r="Q5187" s="10">
        <f t="shared" si="1963"/>
        <v>0.20598486720409812</v>
      </c>
      <c r="R5187" s="10">
        <f t="shared" si="1935"/>
        <v>0.38837804488197075</v>
      </c>
      <c r="S5187" s="10">
        <f>_xlfn.PERCENTILE.INC($R$1519:R5187,0.75)</f>
        <v>0.81722319598616988</v>
      </c>
      <c r="T5187" s="10">
        <f t="shared" si="1936"/>
        <v>0.81722319598616988</v>
      </c>
      <c r="U5187" s="11">
        <f t="shared" si="1942"/>
        <v>0.38837804488197075</v>
      </c>
      <c r="V5187" s="10">
        <f t="shared" si="1937"/>
        <v>-0.72145214783279721</v>
      </c>
      <c r="W5187" s="10">
        <f t="shared" si="1938"/>
        <v>0.3610261856147986</v>
      </c>
      <c r="X5187" s="10">
        <f t="shared" si="1943"/>
        <v>0.48547255610246343</v>
      </c>
      <c r="Y5187" s="10">
        <f>_xlfn.PERCENTILE.INC($X$1519:X5187,0.75)</f>
        <v>1.0215289949827124</v>
      </c>
      <c r="Z5187" s="10">
        <f t="shared" si="1944"/>
        <v>1.0215289949827124</v>
      </c>
      <c r="AA5187" s="10">
        <f t="shared" si="1945"/>
        <v>0.47004556845595541</v>
      </c>
      <c r="AB5187" s="10">
        <f t="shared" si="1946"/>
        <v>-0.26046311703567854</v>
      </c>
      <c r="AC5187" s="10">
        <f t="shared" si="1947"/>
        <v>-0.12242953390884556</v>
      </c>
      <c r="AD5187" s="13">
        <f t="shared" si="1948"/>
        <v>-260463.11703567853</v>
      </c>
      <c r="AE5187" s="13">
        <f t="shared" si="1939"/>
        <v>-122429.53390884557</v>
      </c>
      <c r="AF5187" s="13"/>
      <c r="AG5187" s="2">
        <f t="shared" si="1964"/>
        <v>42381</v>
      </c>
      <c r="AH5187" s="3">
        <f t="shared" si="1940"/>
        <v>-404.45725280111805</v>
      </c>
      <c r="AI5187" s="3">
        <f t="shared" si="1941"/>
        <v>-190.11333930903561</v>
      </c>
      <c r="AJ5187" s="3">
        <f t="shared" si="1949"/>
        <v>857632.35011168604</v>
      </c>
      <c r="AK5187" s="3">
        <f t="shared" si="1965"/>
        <v>654448.68271393166</v>
      </c>
    </row>
    <row r="5188" spans="2:37" x14ac:dyDescent="0.2">
      <c r="B5188" s="2">
        <v>42382</v>
      </c>
      <c r="C5188" s="1">
        <v>360.2</v>
      </c>
      <c r="D5188" s="1">
        <f t="shared" si="1950"/>
        <v>3</v>
      </c>
      <c r="E5188" s="1" t="b">
        <f t="shared" si="1951"/>
        <v>0</v>
      </c>
      <c r="F5188" s="6">
        <f t="shared" si="1952"/>
        <v>1.5391554377854222E-2</v>
      </c>
      <c r="G5188" s="8">
        <f t="shared" si="1953"/>
        <v>2.6386656297615565E-5</v>
      </c>
      <c r="H5188" s="8">
        <f t="shared" si="1954"/>
        <v>-9.1295337354068318E-4</v>
      </c>
      <c r="I5188" s="8">
        <f t="shared" si="1955"/>
        <v>-9.196004580540461E-4</v>
      </c>
      <c r="J5188" s="6">
        <f t="shared" si="1956"/>
        <v>1.1606927364413394E-3</v>
      </c>
      <c r="K5188" s="6">
        <f t="shared" si="1957"/>
        <v>7.7169666806737843E-4</v>
      </c>
      <c r="L5188" s="6">
        <f t="shared" si="1958"/>
        <v>5.8490274898595788E-4</v>
      </c>
      <c r="M5188" s="9">
        <f t="shared" si="1959"/>
        <v>2.2733541331977768E-2</v>
      </c>
      <c r="N5188" s="9">
        <f t="shared" si="1960"/>
        <v>-1</v>
      </c>
      <c r="O5188" s="9">
        <f t="shared" si="1961"/>
        <v>-1</v>
      </c>
      <c r="P5188" s="9">
        <f t="shared" si="1962"/>
        <v>-0.6590888195560074</v>
      </c>
      <c r="Q5188" s="10">
        <f t="shared" si="1963"/>
        <v>0.20815405929681249</v>
      </c>
      <c r="R5188" s="10">
        <f t="shared" si="1935"/>
        <v>0.38433072249590788</v>
      </c>
      <c r="S5188" s="10">
        <f>_xlfn.PERCENTILE.INC($R$1519:R5188,0.75)</f>
        <v>0.81721786647294015</v>
      </c>
      <c r="T5188" s="10">
        <f t="shared" si="1936"/>
        <v>0.81721786647294015</v>
      </c>
      <c r="U5188" s="11">
        <f t="shared" si="1942"/>
        <v>0.38433072249590788</v>
      </c>
      <c r="V5188" s="10">
        <f t="shared" si="1937"/>
        <v>-0.72145214783279721</v>
      </c>
      <c r="W5188" s="10">
        <f t="shared" si="1938"/>
        <v>0.3610261856147986</v>
      </c>
      <c r="X5188" s="10">
        <f t="shared" si="1943"/>
        <v>0.4804134031198849</v>
      </c>
      <c r="Y5188" s="10">
        <f>_xlfn.PERCENTILE.INC($X$1519:X5188,0.75)</f>
        <v>1.0215223330911751</v>
      </c>
      <c r="Z5188" s="10">
        <f t="shared" si="1944"/>
        <v>1.0215223330911751</v>
      </c>
      <c r="AA5188" s="10">
        <f t="shared" si="1945"/>
        <v>0.47004556845595541</v>
      </c>
      <c r="AB5188" s="10">
        <f t="shared" si="1946"/>
        <v>-0.26046311703567854</v>
      </c>
      <c r="AC5188" s="10">
        <f t="shared" si="1947"/>
        <v>-0.12242953390884556</v>
      </c>
      <c r="AD5188" s="13">
        <f t="shared" si="1948"/>
        <v>-260463.11703567853</v>
      </c>
      <c r="AE5188" s="13">
        <f t="shared" si="1939"/>
        <v>-122429.53390884557</v>
      </c>
      <c r="AF5188" s="13"/>
      <c r="AG5188" s="2">
        <f t="shared" si="1964"/>
        <v>42382</v>
      </c>
      <c r="AH5188" s="3">
        <f t="shared" si="1940"/>
        <v>-4008.9322292800543</v>
      </c>
      <c r="AI5188" s="3">
        <f t="shared" si="1941"/>
        <v>-1884.380828613344</v>
      </c>
      <c r="AJ5188" s="3">
        <f t="shared" si="1949"/>
        <v>853623.41788240604</v>
      </c>
      <c r="AK5188" s="3">
        <f t="shared" si="1965"/>
        <v>652564.30188531836</v>
      </c>
    </row>
    <row r="5189" spans="2:37" x14ac:dyDescent="0.2">
      <c r="B5189" s="2">
        <v>42383</v>
      </c>
      <c r="C5189" s="1">
        <v>359.02</v>
      </c>
      <c r="D5189" s="1">
        <f t="shared" si="1950"/>
        <v>3</v>
      </c>
      <c r="E5189" s="1" t="b">
        <f t="shared" si="1951"/>
        <v>0</v>
      </c>
      <c r="F5189" s="6">
        <f t="shared" si="1952"/>
        <v>-3.2759578012215851E-3</v>
      </c>
      <c r="G5189" s="8">
        <f t="shared" si="1953"/>
        <v>-2.1313586644968941E-4</v>
      </c>
      <c r="H5189" s="8">
        <f t="shared" si="1954"/>
        <v>-9.5832263069483626E-4</v>
      </c>
      <c r="I5189" s="8">
        <f t="shared" si="1955"/>
        <v>-9.706714174137573E-4</v>
      </c>
      <c r="J5189" s="6">
        <f t="shared" si="1956"/>
        <v>1.1604965381415851E-3</v>
      </c>
      <c r="K5189" s="6">
        <f t="shared" si="1957"/>
        <v>7.7144519664764104E-4</v>
      </c>
      <c r="L5189" s="6">
        <f t="shared" si="1958"/>
        <v>5.8505248365649568E-4</v>
      </c>
      <c r="M5189" s="9">
        <f t="shared" si="1959"/>
        <v>-0.1836592005616875</v>
      </c>
      <c r="N5189" s="9">
        <f t="shared" si="1960"/>
        <v>-1</v>
      </c>
      <c r="O5189" s="9">
        <f t="shared" si="1961"/>
        <v>-1</v>
      </c>
      <c r="P5189" s="9">
        <f t="shared" si="1962"/>
        <v>-0.72788640018722928</v>
      </c>
      <c r="Q5189" s="10">
        <f t="shared" si="1963"/>
        <v>0.20823987446167649</v>
      </c>
      <c r="R5189" s="10">
        <f t="shared" si="1935"/>
        <v>0.38417234070472334</v>
      </c>
      <c r="S5189" s="10">
        <f>_xlfn.PERCENTILE.INC($R$1519:R5189,0.75)</f>
        <v>0.81721253695971041</v>
      </c>
      <c r="T5189" s="10">
        <f t="shared" si="1936"/>
        <v>0.81721253695971041</v>
      </c>
      <c r="U5189" s="11">
        <f t="shared" si="1942"/>
        <v>0.38417234070472334</v>
      </c>
      <c r="V5189" s="10">
        <f t="shared" si="1937"/>
        <v>-0.72145214783279721</v>
      </c>
      <c r="W5189" s="10">
        <f t="shared" si="1938"/>
        <v>0.3610261856147986</v>
      </c>
      <c r="X5189" s="10">
        <f t="shared" si="1943"/>
        <v>0.48021542588090421</v>
      </c>
      <c r="Y5189" s="10">
        <f>_xlfn.PERCENTILE.INC($X$1519:X5189,0.75)</f>
        <v>1.021515671199638</v>
      </c>
      <c r="Z5189" s="10">
        <f t="shared" si="1944"/>
        <v>1.021515671199638</v>
      </c>
      <c r="AA5189" s="10">
        <f t="shared" si="1945"/>
        <v>0.47004556845595541</v>
      </c>
      <c r="AB5189" s="10">
        <f t="shared" si="1946"/>
        <v>-0.26046311703567854</v>
      </c>
      <c r="AC5189" s="10">
        <f t="shared" si="1947"/>
        <v>-0.12242953390884556</v>
      </c>
      <c r="AD5189" s="13">
        <f t="shared" si="1948"/>
        <v>-260463.11703567853</v>
      </c>
      <c r="AE5189" s="13">
        <f t="shared" si="1939"/>
        <v>-122429.53390884557</v>
      </c>
      <c r="AF5189" s="13"/>
      <c r="AG5189" s="2">
        <f t="shared" si="1964"/>
        <v>42383</v>
      </c>
      <c r="AH5189" s="3">
        <f t="shared" si="1940"/>
        <v>853.26618018352178</v>
      </c>
      <c r="AI5189" s="3">
        <f t="shared" si="1941"/>
        <v>401.07398670860522</v>
      </c>
      <c r="AJ5189" s="3">
        <f t="shared" si="1949"/>
        <v>854476.68406258954</v>
      </c>
      <c r="AK5189" s="3">
        <f t="shared" si="1965"/>
        <v>652965.37587202701</v>
      </c>
    </row>
    <row r="5190" spans="2:37" x14ac:dyDescent="0.2">
      <c r="B5190" s="2">
        <v>42384</v>
      </c>
      <c r="C5190" s="1">
        <v>355.16</v>
      </c>
      <c r="D5190" s="1">
        <f t="shared" si="1950"/>
        <v>3</v>
      </c>
      <c r="E5190" s="1" t="b">
        <f t="shared" si="1951"/>
        <v>0</v>
      </c>
      <c r="F5190" s="6">
        <f t="shared" si="1952"/>
        <v>-1.0751490167678512E-2</v>
      </c>
      <c r="G5190" s="8">
        <f t="shared" si="1953"/>
        <v>-5.9469002877939167E-4</v>
      </c>
      <c r="H5190" s="8">
        <f t="shared" si="1954"/>
        <v>-1.0510063883963563E-3</v>
      </c>
      <c r="I5190" s="8">
        <f t="shared" si="1955"/>
        <v>-1.0199125453817938E-3</v>
      </c>
      <c r="J5190" s="6">
        <f t="shared" si="1956"/>
        <v>1.1604491963310489E-3</v>
      </c>
      <c r="K5190" s="6">
        <f t="shared" si="1957"/>
        <v>7.7138162071483383E-4</v>
      </c>
      <c r="L5190" s="6">
        <f t="shared" si="1958"/>
        <v>5.8529294941447527E-4</v>
      </c>
      <c r="M5190" s="9">
        <f t="shared" si="1959"/>
        <v>-0.51246537173673956</v>
      </c>
      <c r="N5190" s="9">
        <f t="shared" si="1960"/>
        <v>-1</v>
      </c>
      <c r="O5190" s="9">
        <f t="shared" si="1961"/>
        <v>-1</v>
      </c>
      <c r="P5190" s="9">
        <f t="shared" si="1962"/>
        <v>-0.83748845724557996</v>
      </c>
      <c r="Q5190" s="10">
        <f t="shared" si="1963"/>
        <v>0.20910094377023528</v>
      </c>
      <c r="R5190" s="10">
        <f t="shared" si="1935"/>
        <v>0.38259033439803963</v>
      </c>
      <c r="S5190" s="10">
        <f>_xlfn.PERCENTILE.INC($R$1519:R5190,0.75)</f>
        <v>0.81720720744648068</v>
      </c>
      <c r="T5190" s="10">
        <f t="shared" si="1936"/>
        <v>0.81720720744648068</v>
      </c>
      <c r="U5190" s="11">
        <f t="shared" si="1942"/>
        <v>0.38259033439803963</v>
      </c>
      <c r="V5190" s="10">
        <f t="shared" si="1937"/>
        <v>-0.72145214783279721</v>
      </c>
      <c r="W5190" s="10">
        <f t="shared" si="1938"/>
        <v>0.3610261856147986</v>
      </c>
      <c r="X5190" s="10">
        <f t="shared" si="1943"/>
        <v>0.47823791799754961</v>
      </c>
      <c r="Y5190" s="10">
        <f>_xlfn.PERCENTILE.INC($X$1519:X5190,0.75)</f>
        <v>1.021509009308101</v>
      </c>
      <c r="Z5190" s="10">
        <f t="shared" si="1944"/>
        <v>1.021509009308101</v>
      </c>
      <c r="AA5190" s="10">
        <f t="shared" si="1945"/>
        <v>0.47004556845595541</v>
      </c>
      <c r="AB5190" s="10">
        <f t="shared" si="1946"/>
        <v>-0.26046311703567854</v>
      </c>
      <c r="AC5190" s="10">
        <f t="shared" si="1947"/>
        <v>-0.12242953390884556</v>
      </c>
      <c r="AD5190" s="13">
        <f t="shared" si="1948"/>
        <v>-260463.11703567853</v>
      </c>
      <c r="AE5190" s="13">
        <f t="shared" si="1939"/>
        <v>-122429.53390884557</v>
      </c>
      <c r="AF5190" s="13"/>
      <c r="AG5190" s="2">
        <f t="shared" si="1964"/>
        <v>42384</v>
      </c>
      <c r="AH5190" s="3">
        <f t="shared" si="1940"/>
        <v>2800.3666418519952</v>
      </c>
      <c r="AI5190" s="3">
        <f t="shared" si="1941"/>
        <v>1316.2999300544161</v>
      </c>
      <c r="AJ5190" s="3">
        <f t="shared" si="1949"/>
        <v>857277.0507044415</v>
      </c>
      <c r="AK5190" s="3">
        <f t="shared" si="1965"/>
        <v>654281.67580208147</v>
      </c>
    </row>
    <row r="5191" spans="2:37" x14ac:dyDescent="0.2">
      <c r="B5191" s="2">
        <v>42388</v>
      </c>
      <c r="C5191" s="1">
        <v>355.59</v>
      </c>
      <c r="D5191" s="1">
        <f t="shared" si="1950"/>
        <v>4</v>
      </c>
      <c r="E5191" s="1" t="b">
        <f t="shared" si="1951"/>
        <v>1</v>
      </c>
      <c r="F5191" s="6">
        <f t="shared" si="1952"/>
        <v>1.2107219281449755E-3</v>
      </c>
      <c r="G5191" s="8">
        <f t="shared" si="1953"/>
        <v>-4.6011410906016413E-4</v>
      </c>
      <c r="H5191" s="8">
        <f t="shared" si="1954"/>
        <v>-1.0180852972613379E-3</v>
      </c>
      <c r="I5191" s="8">
        <f t="shared" si="1955"/>
        <v>-1.0300018967202595E-3</v>
      </c>
      <c r="J5191" s="6">
        <f t="shared" si="1956"/>
        <v>1.1602915817476884E-3</v>
      </c>
      <c r="K5191" s="6">
        <f t="shared" si="1957"/>
        <v>7.7115931074313684E-4</v>
      </c>
      <c r="L5191" s="6">
        <f t="shared" si="1958"/>
        <v>5.8548221032659188E-4</v>
      </c>
      <c r="M5191" s="9">
        <f t="shared" si="1959"/>
        <v>-0.39655041568699273</v>
      </c>
      <c r="N5191" s="9">
        <f t="shared" si="1960"/>
        <v>-1</v>
      </c>
      <c r="O5191" s="9">
        <f t="shared" si="1961"/>
        <v>-1</v>
      </c>
      <c r="P5191" s="9">
        <f t="shared" si="1962"/>
        <v>-0.79885013856233089</v>
      </c>
      <c r="Q5191" s="10">
        <f t="shared" si="1963"/>
        <v>0.20743363517393795</v>
      </c>
      <c r="R5191" s="10">
        <f t="shared" si="1935"/>
        <v>0.38566551626460255</v>
      </c>
      <c r="S5191" s="10">
        <f>_xlfn.PERCENTILE.INC($R$1519:R5191,0.75)</f>
        <v>0.81720187793325094</v>
      </c>
      <c r="T5191" s="10">
        <f t="shared" si="1936"/>
        <v>0.81720187793325094</v>
      </c>
      <c r="U5191" s="11">
        <f t="shared" si="1942"/>
        <v>0.38566551626460255</v>
      </c>
      <c r="V5191" s="10">
        <f t="shared" si="1937"/>
        <v>-0.83748845724557996</v>
      </c>
      <c r="W5191" s="10">
        <f t="shared" si="1938"/>
        <v>0.38259033439803963</v>
      </c>
      <c r="X5191" s="10">
        <f t="shared" si="1943"/>
        <v>0.48208189533075324</v>
      </c>
      <c r="Y5191" s="10">
        <f>_xlfn.PERCENTILE.INC($X$1519:X5191,0.75)</f>
        <v>1.0215023474165636</v>
      </c>
      <c r="Z5191" s="10">
        <f t="shared" si="1944"/>
        <v>1.0215023474165636</v>
      </c>
      <c r="AA5191" s="10">
        <f t="shared" si="1945"/>
        <v>0.48208189533075324</v>
      </c>
      <c r="AB5191" s="10">
        <f t="shared" si="1946"/>
        <v>-0.32041498891208475</v>
      </c>
      <c r="AC5191" s="10">
        <f t="shared" si="1947"/>
        <v>-0.15446626514712011</v>
      </c>
      <c r="AD5191" s="13">
        <f t="shared" si="1948"/>
        <v>-320414.98891208478</v>
      </c>
      <c r="AE5191" s="13">
        <f t="shared" si="1939"/>
        <v>-154466.26514712011</v>
      </c>
      <c r="AF5191" s="13"/>
      <c r="AG5191" s="2">
        <f t="shared" si="1964"/>
        <v>42388</v>
      </c>
      <c r="AH5191" s="3">
        <f t="shared" si="1940"/>
        <v>-315.3484072680871</v>
      </c>
      <c r="AI5191" s="3">
        <f t="shared" si="1941"/>
        <v>-148.22812135600816</v>
      </c>
      <c r="AJ5191" s="3">
        <f t="shared" si="1949"/>
        <v>856961.70229717344</v>
      </c>
      <c r="AK5191" s="3">
        <f t="shared" si="1965"/>
        <v>654133.44768072548</v>
      </c>
    </row>
    <row r="5192" spans="2:37" x14ac:dyDescent="0.2">
      <c r="B5192" s="2">
        <v>42389</v>
      </c>
      <c r="C5192" s="1">
        <v>350.08</v>
      </c>
      <c r="D5192" s="1">
        <f t="shared" si="1950"/>
        <v>4</v>
      </c>
      <c r="E5192" s="1" t="b">
        <f t="shared" si="1951"/>
        <v>0</v>
      </c>
      <c r="F5192" s="6">
        <f t="shared" si="1952"/>
        <v>-1.5495373885654806E-2</v>
      </c>
      <c r="G5192" s="8">
        <f t="shared" si="1953"/>
        <v>-1.0805858166098449E-3</v>
      </c>
      <c r="H5192" s="8">
        <f t="shared" si="1954"/>
        <v>-1.133897969578681E-3</v>
      </c>
      <c r="I5192" s="8">
        <f t="shared" si="1955"/>
        <v>-1.1540413081875293E-3</v>
      </c>
      <c r="J5192" s="6">
        <f t="shared" si="1956"/>
        <v>1.1603101883876637E-3</v>
      </c>
      <c r="K5192" s="6">
        <f t="shared" si="1957"/>
        <v>7.7102707414175499E-4</v>
      </c>
      <c r="L5192" s="6">
        <f t="shared" si="1958"/>
        <v>5.8577757296783778E-4</v>
      </c>
      <c r="M5192" s="9">
        <f t="shared" si="1959"/>
        <v>-0.9312904664841376</v>
      </c>
      <c r="N5192" s="9">
        <f t="shared" si="1960"/>
        <v>-1</v>
      </c>
      <c r="O5192" s="9">
        <f t="shared" si="1961"/>
        <v>-1</v>
      </c>
      <c r="P5192" s="9">
        <f t="shared" si="1962"/>
        <v>-0.97709682216137927</v>
      </c>
      <c r="Q5192" s="10">
        <f t="shared" si="1963"/>
        <v>0.20940970914067311</v>
      </c>
      <c r="R5192" s="10">
        <f t="shared" si="1935"/>
        <v>0.38202622184179236</v>
      </c>
      <c r="S5192" s="10">
        <f>_xlfn.PERCENTILE.INC($R$1519:R5192,0.75)</f>
        <v>0.81708877881312003</v>
      </c>
      <c r="T5192" s="10">
        <f t="shared" si="1936"/>
        <v>0.81708877881312003</v>
      </c>
      <c r="U5192" s="11">
        <f t="shared" si="1942"/>
        <v>0.38202622184179236</v>
      </c>
      <c r="V5192" s="10">
        <f t="shared" si="1937"/>
        <v>-0.83748845724557996</v>
      </c>
      <c r="W5192" s="10">
        <f t="shared" si="1938"/>
        <v>0.38259033439803963</v>
      </c>
      <c r="X5192" s="10">
        <f t="shared" si="1943"/>
        <v>0.47753277730224047</v>
      </c>
      <c r="Y5192" s="10">
        <f>_xlfn.PERCENTILE.INC($X$1519:X5192,0.75)</f>
        <v>1.0213609735164</v>
      </c>
      <c r="Z5192" s="10">
        <f t="shared" si="1944"/>
        <v>1.0213609735164</v>
      </c>
      <c r="AA5192" s="10">
        <f t="shared" si="1945"/>
        <v>0.48208189533075324</v>
      </c>
      <c r="AB5192" s="10">
        <f t="shared" si="1946"/>
        <v>-0.32041498891208475</v>
      </c>
      <c r="AC5192" s="10">
        <f t="shared" si="1947"/>
        <v>-0.15446626514712011</v>
      </c>
      <c r="AD5192" s="13">
        <f t="shared" si="1948"/>
        <v>-320414.98891208478</v>
      </c>
      <c r="AE5192" s="13">
        <f t="shared" si="1939"/>
        <v>-154466.26514712011</v>
      </c>
      <c r="AF5192" s="13"/>
      <c r="AG5192" s="2">
        <f t="shared" si="1964"/>
        <v>42389</v>
      </c>
      <c r="AH5192" s="3">
        <f t="shared" si="1940"/>
        <v>4964.950051760693</v>
      </c>
      <c r="AI5192" s="3">
        <f t="shared" si="1941"/>
        <v>2393.5125311753163</v>
      </c>
      <c r="AJ5192" s="3">
        <f t="shared" si="1949"/>
        <v>861926.65234893409</v>
      </c>
      <c r="AK5192" s="3">
        <f t="shared" si="1965"/>
        <v>656526.96021190076</v>
      </c>
    </row>
    <row r="5193" spans="2:37" x14ac:dyDescent="0.2">
      <c r="B5193" s="2">
        <v>42390</v>
      </c>
      <c r="C5193" s="1">
        <v>346.09</v>
      </c>
      <c r="D5193" s="1">
        <f t="shared" si="1950"/>
        <v>4</v>
      </c>
      <c r="E5193" s="1" t="b">
        <f t="shared" si="1951"/>
        <v>0</v>
      </c>
      <c r="F5193" s="6">
        <f t="shared" si="1952"/>
        <v>-1.1397394881170086E-2</v>
      </c>
      <c r="G5193" s="8">
        <f t="shared" si="1953"/>
        <v>-1.1035638430941486E-3</v>
      </c>
      <c r="H5193" s="8">
        <f t="shared" si="1954"/>
        <v>-1.211512138060374E-3</v>
      </c>
      <c r="I5193" s="8">
        <f t="shared" si="1955"/>
        <v>-1.2122180781596467E-3</v>
      </c>
      <c r="J5193" s="6">
        <f t="shared" si="1956"/>
        <v>1.1603236252729632E-3</v>
      </c>
      <c r="K5193" s="6">
        <f t="shared" si="1957"/>
        <v>7.7089442688193718E-4</v>
      </c>
      <c r="L5193" s="6">
        <f t="shared" si="1958"/>
        <v>5.8612500210509155E-4</v>
      </c>
      <c r="M5193" s="9">
        <f t="shared" si="1959"/>
        <v>-0.95108280057172678</v>
      </c>
      <c r="N5193" s="9">
        <f t="shared" si="1960"/>
        <v>-1</v>
      </c>
      <c r="O5193" s="9">
        <f t="shared" si="1961"/>
        <v>-1</v>
      </c>
      <c r="P5193" s="9">
        <f t="shared" si="1962"/>
        <v>-0.98369426685724226</v>
      </c>
      <c r="Q5193" s="10">
        <f t="shared" si="1963"/>
        <v>0.20726521539824699</v>
      </c>
      <c r="R5193" s="10">
        <f t="shared" si="1935"/>
        <v>0.38597890073491137</v>
      </c>
      <c r="S5193" s="10">
        <f>_xlfn.PERCENTILE.INC($R$1519:R5193,0.75)</f>
        <v>0.81697567969298923</v>
      </c>
      <c r="T5193" s="10">
        <f t="shared" si="1936"/>
        <v>0.81697567969298923</v>
      </c>
      <c r="U5193" s="11">
        <f t="shared" si="1942"/>
        <v>0.38597890073491137</v>
      </c>
      <c r="V5193" s="10">
        <f t="shared" si="1937"/>
        <v>-0.83748845724557996</v>
      </c>
      <c r="W5193" s="10">
        <f t="shared" si="1938"/>
        <v>0.38259033439803963</v>
      </c>
      <c r="X5193" s="10">
        <f t="shared" si="1943"/>
        <v>0.48247362591863924</v>
      </c>
      <c r="Y5193" s="10">
        <f>_xlfn.PERCENTILE.INC($X$1519:X5193,0.75)</f>
        <v>1.0212195996162365</v>
      </c>
      <c r="Z5193" s="10">
        <f t="shared" si="1944"/>
        <v>1.0212195996162365</v>
      </c>
      <c r="AA5193" s="10">
        <f t="shared" si="1945"/>
        <v>0.48208189533075324</v>
      </c>
      <c r="AB5193" s="10">
        <f t="shared" si="1946"/>
        <v>-0.32041498891208475</v>
      </c>
      <c r="AC5193" s="10">
        <f t="shared" si="1947"/>
        <v>-0.15446626514712011</v>
      </c>
      <c r="AD5193" s="13">
        <f t="shared" si="1948"/>
        <v>-320414.98891208478</v>
      </c>
      <c r="AE5193" s="13">
        <f t="shared" si="1939"/>
        <v>-154466.26514712011</v>
      </c>
      <c r="AF5193" s="13"/>
      <c r="AG5193" s="2">
        <f t="shared" si="1964"/>
        <v>42390</v>
      </c>
      <c r="AH5193" s="3">
        <f t="shared" si="1940"/>
        <v>3651.8961544767649</v>
      </c>
      <c r="AI5193" s="3">
        <f t="shared" si="1941"/>
        <v>1760.5130197012481</v>
      </c>
      <c r="AJ5193" s="3">
        <f t="shared" si="1949"/>
        <v>865578.54850341089</v>
      </c>
      <c r="AK5193" s="3">
        <f t="shared" si="1965"/>
        <v>658287.47323160199</v>
      </c>
    </row>
    <row r="5194" spans="2:37" x14ac:dyDescent="0.2">
      <c r="B5194" s="2">
        <v>42391</v>
      </c>
      <c r="C5194" s="1">
        <v>350.38</v>
      </c>
      <c r="D5194" s="1">
        <f t="shared" si="1950"/>
        <v>4</v>
      </c>
      <c r="E5194" s="1" t="b">
        <f t="shared" si="1951"/>
        <v>0</v>
      </c>
      <c r="F5194" s="6">
        <f t="shared" si="1952"/>
        <v>1.2395619636510702E-2</v>
      </c>
      <c r="G5194" s="8">
        <f t="shared" si="1953"/>
        <v>-7.4300732882710396E-4</v>
      </c>
      <c r="H5194" s="8">
        <f t="shared" si="1954"/>
        <v>-1.0449076212454189E-3</v>
      </c>
      <c r="I5194" s="8">
        <f t="shared" si="1955"/>
        <v>-1.1253384552813188E-3</v>
      </c>
      <c r="J5194" s="6">
        <f t="shared" si="1956"/>
        <v>1.1602887912076046E-3</v>
      </c>
      <c r="K5194" s="6">
        <f t="shared" si="1957"/>
        <v>7.7065077829844544E-4</v>
      </c>
      <c r="L5194" s="6">
        <f t="shared" si="1958"/>
        <v>5.8640095919553512E-4</v>
      </c>
      <c r="M5194" s="9">
        <f t="shared" si="1959"/>
        <v>-0.6403641355992048</v>
      </c>
      <c r="N5194" s="9">
        <f t="shared" si="1960"/>
        <v>-1</v>
      </c>
      <c r="O5194" s="9">
        <f t="shared" si="1961"/>
        <v>-1</v>
      </c>
      <c r="P5194" s="9">
        <f t="shared" si="1962"/>
        <v>-0.88012137853306827</v>
      </c>
      <c r="Q5194" s="10">
        <f t="shared" si="1963"/>
        <v>0.20863115910838168</v>
      </c>
      <c r="R5194" s="10">
        <f t="shared" si="1935"/>
        <v>0.38345183117369752</v>
      </c>
      <c r="S5194" s="10">
        <f>_xlfn.PERCENTILE.INC($R$1519:R5194,0.75)</f>
        <v>0.81686258057285832</v>
      </c>
      <c r="T5194" s="10">
        <f t="shared" si="1936"/>
        <v>0.81686258057285832</v>
      </c>
      <c r="U5194" s="11">
        <f t="shared" si="1942"/>
        <v>0.38345183117369752</v>
      </c>
      <c r="V5194" s="10">
        <f t="shared" si="1937"/>
        <v>-0.83748845724557996</v>
      </c>
      <c r="W5194" s="10">
        <f t="shared" si="1938"/>
        <v>0.38259033439803963</v>
      </c>
      <c r="X5194" s="10">
        <f t="shared" si="1943"/>
        <v>0.47931478896712193</v>
      </c>
      <c r="Y5194" s="10">
        <f>_xlfn.PERCENTILE.INC($X$1519:X5194,0.75)</f>
        <v>1.0210782257160729</v>
      </c>
      <c r="Z5194" s="10">
        <f t="shared" si="1944"/>
        <v>1.0210782257160729</v>
      </c>
      <c r="AA5194" s="10">
        <f t="shared" si="1945"/>
        <v>0.48208189533075324</v>
      </c>
      <c r="AB5194" s="10">
        <f t="shared" si="1946"/>
        <v>-0.32041498891208475</v>
      </c>
      <c r="AC5194" s="10">
        <f t="shared" si="1947"/>
        <v>-0.15446626514712011</v>
      </c>
      <c r="AD5194" s="13">
        <f t="shared" si="1948"/>
        <v>-320414.98891208478</v>
      </c>
      <c r="AE5194" s="13">
        <f t="shared" si="1939"/>
        <v>-154466.26514712011</v>
      </c>
      <c r="AF5194" s="13"/>
      <c r="AG5194" s="2">
        <f t="shared" si="1964"/>
        <v>42391</v>
      </c>
      <c r="AH5194" s="3">
        <f t="shared" si="1940"/>
        <v>-3971.742328390997</v>
      </c>
      <c r="AI5194" s="3">
        <f t="shared" si="1941"/>
        <v>-1914.7050694361108</v>
      </c>
      <c r="AJ5194" s="3">
        <f t="shared" si="1949"/>
        <v>861606.80617501994</v>
      </c>
      <c r="AK5194" s="3">
        <f t="shared" si="1965"/>
        <v>656372.76816216588</v>
      </c>
    </row>
    <row r="5195" spans="2:37" x14ac:dyDescent="0.2">
      <c r="B5195" s="2">
        <v>42394</v>
      </c>
      <c r="C5195" s="1">
        <v>352.1</v>
      </c>
      <c r="D5195" s="1">
        <f t="shared" si="1950"/>
        <v>5</v>
      </c>
      <c r="E5195" s="1" t="b">
        <f t="shared" si="1951"/>
        <v>1</v>
      </c>
      <c r="F5195" s="6">
        <f t="shared" si="1952"/>
        <v>4.9089559906387858E-3</v>
      </c>
      <c r="G5195" s="8">
        <f t="shared" si="1953"/>
        <v>-6.0174818566590977E-4</v>
      </c>
      <c r="H5195" s="8">
        <f t="shared" si="1954"/>
        <v>-1.0341645566371137E-3</v>
      </c>
      <c r="I5195" s="8">
        <f t="shared" si="1955"/>
        <v>-1.0912744168744431E-3</v>
      </c>
      <c r="J5195" s="6">
        <f t="shared" si="1956"/>
        <v>1.1602397768012385E-3</v>
      </c>
      <c r="K5195" s="6">
        <f t="shared" si="1957"/>
        <v>7.7042111034478407E-4</v>
      </c>
      <c r="L5195" s="6">
        <f t="shared" si="1958"/>
        <v>5.8665617088483554E-4</v>
      </c>
      <c r="M5195" s="9">
        <f t="shared" si="1959"/>
        <v>-0.51864123062986112</v>
      </c>
      <c r="N5195" s="9">
        <f t="shared" si="1960"/>
        <v>-1</v>
      </c>
      <c r="O5195" s="9">
        <f t="shared" si="1961"/>
        <v>-1</v>
      </c>
      <c r="P5195" s="9">
        <f t="shared" si="1962"/>
        <v>-0.83954707687662034</v>
      </c>
      <c r="Q5195" s="10">
        <f t="shared" si="1963"/>
        <v>0.20707226780852458</v>
      </c>
      <c r="R5195" s="10">
        <f t="shared" si="1935"/>
        <v>0.38633855149533752</v>
      </c>
      <c r="S5195" s="10">
        <f>_xlfn.PERCENTILE.INC($R$1519:R5195,0.75)</f>
        <v>0.81674948145272741</v>
      </c>
      <c r="T5195" s="10">
        <f t="shared" si="1936"/>
        <v>0.81674948145272741</v>
      </c>
      <c r="U5195" s="11">
        <f t="shared" si="1942"/>
        <v>0.38633855149533752</v>
      </c>
      <c r="V5195" s="10">
        <f t="shared" si="1937"/>
        <v>-0.88012137853306827</v>
      </c>
      <c r="W5195" s="10">
        <f t="shared" si="1938"/>
        <v>0.38345183117369752</v>
      </c>
      <c r="X5195" s="10">
        <f t="shared" si="1943"/>
        <v>0.48292318936917195</v>
      </c>
      <c r="Y5195" s="10">
        <f>_xlfn.PERCENTILE.INC($X$1519:X5195,0.75)</f>
        <v>1.0209368518159092</v>
      </c>
      <c r="Z5195" s="10">
        <f t="shared" si="1944"/>
        <v>1.0209368518159092</v>
      </c>
      <c r="AA5195" s="10">
        <f t="shared" si="1945"/>
        <v>0.48292318936917195</v>
      </c>
      <c r="AB5195" s="10">
        <f t="shared" si="1946"/>
        <v>-0.33748415425362405</v>
      </c>
      <c r="AC5195" s="10">
        <f t="shared" si="1947"/>
        <v>-0.16297892413371773</v>
      </c>
      <c r="AD5195" s="13">
        <f t="shared" si="1948"/>
        <v>-337484.15425362403</v>
      </c>
      <c r="AE5195" s="13">
        <f t="shared" si="1939"/>
        <v>-162978.92413371772</v>
      </c>
      <c r="AF5195" s="13"/>
      <c r="AG5195" s="2">
        <f t="shared" si="1964"/>
        <v>42394</v>
      </c>
      <c r="AH5195" s="3">
        <f t="shared" si="1940"/>
        <v>-1572.9030793104387</v>
      </c>
      <c r="AI5195" s="3">
        <f t="shared" si="1941"/>
        <v>-758.26809764555435</v>
      </c>
      <c r="AJ5195" s="3">
        <f t="shared" si="1949"/>
        <v>860033.90309570951</v>
      </c>
      <c r="AK5195" s="3">
        <f t="shared" si="1965"/>
        <v>655614.50006452028</v>
      </c>
    </row>
    <row r="5196" spans="2:37" x14ac:dyDescent="0.2">
      <c r="B5196" s="2">
        <v>42395</v>
      </c>
      <c r="C5196" s="1">
        <v>354.27</v>
      </c>
      <c r="D5196" s="1">
        <f t="shared" si="1950"/>
        <v>5</v>
      </c>
      <c r="E5196" s="1" t="b">
        <f t="shared" si="1951"/>
        <v>0</v>
      </c>
      <c r="F5196" s="6">
        <f t="shared" si="1952"/>
        <v>6.1630218687871441E-3</v>
      </c>
      <c r="G5196" s="8">
        <f t="shared" si="1953"/>
        <v>-4.9092345355024943E-4</v>
      </c>
      <c r="H5196" s="8">
        <f t="shared" si="1954"/>
        <v>-9.9482195846379694E-4</v>
      </c>
      <c r="I5196" s="8">
        <f t="shared" si="1955"/>
        <v>-1.0779068162649016E-3</v>
      </c>
      <c r="J5196" s="6">
        <f t="shared" si="1956"/>
        <v>1.1601666819284421E-3</v>
      </c>
      <c r="K5196" s="6">
        <f t="shared" si="1957"/>
        <v>7.7021035043160844E-4</v>
      </c>
      <c r="L5196" s="6">
        <f t="shared" si="1958"/>
        <v>5.8689086316930064E-4</v>
      </c>
      <c r="M5196" s="9">
        <f t="shared" si="1959"/>
        <v>-0.42314907090266629</v>
      </c>
      <c r="N5196" s="9">
        <f t="shared" si="1960"/>
        <v>-1</v>
      </c>
      <c r="O5196" s="9">
        <f t="shared" si="1961"/>
        <v>-1</v>
      </c>
      <c r="P5196" s="9">
        <f t="shared" si="1962"/>
        <v>-0.8077163569675555</v>
      </c>
      <c r="Q5196" s="10">
        <f t="shared" si="1963"/>
        <v>0.20747806248831049</v>
      </c>
      <c r="R5196" s="10">
        <f t="shared" si="1935"/>
        <v>0.38558293363910351</v>
      </c>
      <c r="S5196" s="10">
        <f>_xlfn.PERCENTILE.INC($R$1519:R5196,0.75)</f>
        <v>0.81662021420828212</v>
      </c>
      <c r="T5196" s="10">
        <f t="shared" si="1936"/>
        <v>0.81662021420828212</v>
      </c>
      <c r="U5196" s="11">
        <f t="shared" si="1942"/>
        <v>0.38558293363910351</v>
      </c>
      <c r="V5196" s="10">
        <f t="shared" si="1937"/>
        <v>-0.88012137853306827</v>
      </c>
      <c r="W5196" s="10">
        <f t="shared" si="1938"/>
        <v>0.38345183117369752</v>
      </c>
      <c r="X5196" s="10">
        <f t="shared" si="1943"/>
        <v>0.48197866704887943</v>
      </c>
      <c r="Y5196" s="10">
        <f>_xlfn.PERCENTILE.INC($X$1519:X5196,0.75)</f>
        <v>1.0207752677603525</v>
      </c>
      <c r="Z5196" s="10">
        <f t="shared" si="1944"/>
        <v>1.0207752677603525</v>
      </c>
      <c r="AA5196" s="10">
        <f t="shared" si="1945"/>
        <v>0.48292318936917195</v>
      </c>
      <c r="AB5196" s="10">
        <f t="shared" si="1946"/>
        <v>-0.33748415425362405</v>
      </c>
      <c r="AC5196" s="10">
        <f t="shared" si="1947"/>
        <v>-0.16297892413371773</v>
      </c>
      <c r="AD5196" s="13">
        <f t="shared" si="1948"/>
        <v>-337484.15425362403</v>
      </c>
      <c r="AE5196" s="13">
        <f t="shared" si="1939"/>
        <v>-162978.92413371772</v>
      </c>
      <c r="AF5196" s="13"/>
      <c r="AG5196" s="2">
        <f t="shared" si="1964"/>
        <v>42395</v>
      </c>
      <c r="AH5196" s="3">
        <f t="shared" si="1940"/>
        <v>-2079.9222230342189</v>
      </c>
      <c r="AI5196" s="3">
        <f t="shared" si="1941"/>
        <v>-1004.4426735875031</v>
      </c>
      <c r="AJ5196" s="3">
        <f t="shared" si="1949"/>
        <v>857953.98087267531</v>
      </c>
      <c r="AK5196" s="3">
        <f t="shared" si="1965"/>
        <v>654610.05739093281</v>
      </c>
    </row>
    <row r="5197" spans="2:37" x14ac:dyDescent="0.2">
      <c r="B5197" s="2">
        <v>42396</v>
      </c>
      <c r="C5197" s="1">
        <v>354.71</v>
      </c>
      <c r="D5197" s="1">
        <f t="shared" si="1950"/>
        <v>5</v>
      </c>
      <c r="E5197" s="1" t="b">
        <f t="shared" si="1951"/>
        <v>0</v>
      </c>
      <c r="F5197" s="6">
        <f t="shared" si="1952"/>
        <v>1.2419905721625657E-3</v>
      </c>
      <c r="G5197" s="8">
        <f t="shared" si="1953"/>
        <v>-3.3995049783126124E-4</v>
      </c>
      <c r="H5197" s="8">
        <f t="shared" si="1954"/>
        <v>-1.0350580377432739E-3</v>
      </c>
      <c r="I5197" s="8">
        <f t="shared" si="1955"/>
        <v>-1.0982053971620557E-3</v>
      </c>
      <c r="J5197" s="6">
        <f t="shared" si="1956"/>
        <v>1.1599865173098074E-3</v>
      </c>
      <c r="K5197" s="6">
        <f t="shared" si="1957"/>
        <v>7.6998331107966747E-4</v>
      </c>
      <c r="L5197" s="6">
        <f t="shared" si="1958"/>
        <v>5.8709538381438093E-4</v>
      </c>
      <c r="M5197" s="9">
        <f t="shared" si="1959"/>
        <v>-0.29306418028000902</v>
      </c>
      <c r="N5197" s="9">
        <f t="shared" si="1960"/>
        <v>-1</v>
      </c>
      <c r="O5197" s="9">
        <f t="shared" si="1961"/>
        <v>-1</v>
      </c>
      <c r="P5197" s="9">
        <f t="shared" si="1962"/>
        <v>-0.76435472676000293</v>
      </c>
      <c r="Q5197" s="10">
        <f t="shared" si="1963"/>
        <v>0.20733853574377067</v>
      </c>
      <c r="R5197" s="10">
        <f t="shared" si="1935"/>
        <v>0.3858424084699052</v>
      </c>
      <c r="S5197" s="10">
        <f>_xlfn.PERCENTILE.INC($R$1519:R5197,0.75)</f>
        <v>0.81649094696383684</v>
      </c>
      <c r="T5197" s="10">
        <f t="shared" si="1936"/>
        <v>0.81649094696383684</v>
      </c>
      <c r="U5197" s="11">
        <f t="shared" si="1942"/>
        <v>0.3858424084699052</v>
      </c>
      <c r="V5197" s="10">
        <f t="shared" si="1937"/>
        <v>-0.88012137853306827</v>
      </c>
      <c r="W5197" s="10">
        <f t="shared" si="1938"/>
        <v>0.38345183117369752</v>
      </c>
      <c r="X5197" s="10">
        <f t="shared" si="1943"/>
        <v>0.48230301058738151</v>
      </c>
      <c r="Y5197" s="10">
        <f>_xlfn.PERCENTILE.INC($X$1519:X5197,0.75)</f>
        <v>1.0206136837047959</v>
      </c>
      <c r="Z5197" s="10">
        <f t="shared" si="1944"/>
        <v>1.0206136837047959</v>
      </c>
      <c r="AA5197" s="10">
        <f t="shared" si="1945"/>
        <v>0.48292318936917195</v>
      </c>
      <c r="AB5197" s="10">
        <f t="shared" si="1946"/>
        <v>-0.33748415425362405</v>
      </c>
      <c r="AC5197" s="10">
        <f t="shared" si="1947"/>
        <v>-0.16297892413371773</v>
      </c>
      <c r="AD5197" s="13">
        <f t="shared" si="1948"/>
        <v>-337484.15425362403</v>
      </c>
      <c r="AE5197" s="13">
        <f t="shared" si="1939"/>
        <v>-162978.92413371772</v>
      </c>
      <c r="AF5197" s="13"/>
      <c r="AG5197" s="2">
        <f t="shared" si="1964"/>
        <v>42396</v>
      </c>
      <c r="AH5197" s="3">
        <f t="shared" si="1940"/>
        <v>-419.15213783725807</v>
      </c>
      <c r="AI5197" s="3">
        <f t="shared" si="1941"/>
        <v>-202.41828723527547</v>
      </c>
      <c r="AJ5197" s="3">
        <f t="shared" si="1949"/>
        <v>857534.82873483805</v>
      </c>
      <c r="AK5197" s="3">
        <f t="shared" si="1965"/>
        <v>654407.6391036975</v>
      </c>
    </row>
    <row r="5198" spans="2:37" x14ac:dyDescent="0.2">
      <c r="B5198" s="2">
        <v>42397</v>
      </c>
      <c r="C5198" s="1">
        <v>354.57</v>
      </c>
      <c r="D5198" s="1">
        <f t="shared" si="1950"/>
        <v>5</v>
      </c>
      <c r="E5198" s="1" t="b">
        <f t="shared" si="1951"/>
        <v>0</v>
      </c>
      <c r="F5198" s="6">
        <f t="shared" si="1952"/>
        <v>-3.9468861887170803E-4</v>
      </c>
      <c r="G5198" s="8">
        <f t="shared" si="1953"/>
        <v>-3.9699529572173614E-4</v>
      </c>
      <c r="H5198" s="8">
        <f t="shared" si="1954"/>
        <v>-9.9404794301460484E-4</v>
      </c>
      <c r="I5198" s="8">
        <f t="shared" si="1955"/>
        <v>-1.0720601807122623E-3</v>
      </c>
      <c r="J5198" s="6">
        <f t="shared" si="1956"/>
        <v>1.1598007238100589E-3</v>
      </c>
      <c r="K5198" s="6">
        <f t="shared" si="1957"/>
        <v>7.6976314036051696E-4</v>
      </c>
      <c r="L5198" s="6">
        <f t="shared" si="1958"/>
        <v>5.8727227575759548E-4</v>
      </c>
      <c r="M5198" s="9">
        <f t="shared" si="1959"/>
        <v>-0.34229612688770167</v>
      </c>
      <c r="N5198" s="9">
        <f t="shared" si="1960"/>
        <v>-1</v>
      </c>
      <c r="O5198" s="9">
        <f t="shared" si="1961"/>
        <v>-1</v>
      </c>
      <c r="P5198" s="9">
        <f t="shared" si="1962"/>
        <v>-0.78076537562923376</v>
      </c>
      <c r="Q5198" s="10">
        <f t="shared" si="1963"/>
        <v>0.20605697078598589</v>
      </c>
      <c r="R5198" s="10">
        <f t="shared" si="1935"/>
        <v>0.38824214339775626</v>
      </c>
      <c r="S5198" s="10">
        <f>_xlfn.PERCENTILE.INC($R$1519:R5198,0.75)</f>
        <v>0.81636167971939155</v>
      </c>
      <c r="T5198" s="10">
        <f t="shared" si="1936"/>
        <v>0.81636167971939155</v>
      </c>
      <c r="U5198" s="11">
        <f t="shared" si="1942"/>
        <v>0.38824214339775626</v>
      </c>
      <c r="V5198" s="10">
        <f t="shared" si="1937"/>
        <v>-0.88012137853306827</v>
      </c>
      <c r="W5198" s="10">
        <f t="shared" si="1938"/>
        <v>0.38345183117369752</v>
      </c>
      <c r="X5198" s="10">
        <f t="shared" si="1943"/>
        <v>0.48530267924719528</v>
      </c>
      <c r="Y5198" s="10">
        <f>_xlfn.PERCENTILE.INC($X$1519:X5198,0.75)</f>
        <v>1.0204520996492394</v>
      </c>
      <c r="Z5198" s="10">
        <f t="shared" si="1944"/>
        <v>1.0204520996492394</v>
      </c>
      <c r="AA5198" s="10">
        <f t="shared" si="1945"/>
        <v>0.48292318936917195</v>
      </c>
      <c r="AB5198" s="10">
        <f t="shared" si="1946"/>
        <v>-0.33748415425362405</v>
      </c>
      <c r="AC5198" s="10">
        <f t="shared" si="1947"/>
        <v>-0.16297892413371773</v>
      </c>
      <c r="AD5198" s="13">
        <f t="shared" si="1948"/>
        <v>-337484.15425362403</v>
      </c>
      <c r="AE5198" s="13">
        <f t="shared" si="1939"/>
        <v>-162978.92413371772</v>
      </c>
      <c r="AF5198" s="13"/>
      <c r="AG5198" s="2">
        <f t="shared" si="1964"/>
        <v>42397</v>
      </c>
      <c r="AH5198" s="3">
        <f t="shared" si="1940"/>
        <v>133.20115473344933</v>
      </c>
      <c r="AI5198" s="3">
        <f t="shared" si="1941"/>
        <v>64.325926471533933</v>
      </c>
      <c r="AJ5198" s="3">
        <f t="shared" si="1949"/>
        <v>857668.02988957148</v>
      </c>
      <c r="AK5198" s="3">
        <f t="shared" si="1965"/>
        <v>654471.965030169</v>
      </c>
    </row>
    <row r="5199" spans="2:37" x14ac:dyDescent="0.2">
      <c r="B5199" s="2">
        <v>42398</v>
      </c>
      <c r="C5199" s="1">
        <v>359.12</v>
      </c>
      <c r="D5199" s="1">
        <f t="shared" si="1950"/>
        <v>5</v>
      </c>
      <c r="E5199" s="1" t="b">
        <f t="shared" si="1951"/>
        <v>0</v>
      </c>
      <c r="F5199" s="6">
        <f t="shared" si="1952"/>
        <v>1.2832444933299492E-2</v>
      </c>
      <c r="G5199" s="8">
        <f t="shared" si="1953"/>
        <v>7.6937604912125692E-5</v>
      </c>
      <c r="H5199" s="8">
        <f t="shared" si="1954"/>
        <v>-8.5506887243010229E-4</v>
      </c>
      <c r="I5199" s="8">
        <f t="shared" si="1955"/>
        <v>-9.7675825577334162E-4</v>
      </c>
      <c r="J5199" s="6">
        <f t="shared" si="1956"/>
        <v>1.1596541992656059E-3</v>
      </c>
      <c r="K5199" s="6">
        <f t="shared" si="1957"/>
        <v>7.6945994128381566E-4</v>
      </c>
      <c r="L5199" s="6">
        <f t="shared" si="1958"/>
        <v>5.8729191392912973E-4</v>
      </c>
      <c r="M5199" s="9">
        <f t="shared" si="1959"/>
        <v>6.6345299280465925E-2</v>
      </c>
      <c r="N5199" s="9">
        <f t="shared" si="1960"/>
        <v>-1</v>
      </c>
      <c r="O5199" s="9">
        <f t="shared" si="1961"/>
        <v>-1</v>
      </c>
      <c r="P5199" s="9">
        <f t="shared" si="1962"/>
        <v>-0.64455156690651139</v>
      </c>
      <c r="Q5199" s="10">
        <f t="shared" si="1963"/>
        <v>0.2070892638127162</v>
      </c>
      <c r="R5199" s="10">
        <f t="shared" si="1935"/>
        <v>0.38630684433911078</v>
      </c>
      <c r="S5199" s="10">
        <f>_xlfn.PERCENTILE.INC($R$1519:R5199,0.75)</f>
        <v>0.81623241247494627</v>
      </c>
      <c r="T5199" s="10">
        <f t="shared" si="1936"/>
        <v>0.81623241247494627</v>
      </c>
      <c r="U5199" s="11">
        <f t="shared" si="1942"/>
        <v>0.38630684433911078</v>
      </c>
      <c r="V5199" s="10">
        <f t="shared" si="1937"/>
        <v>-0.88012137853306827</v>
      </c>
      <c r="W5199" s="10">
        <f t="shared" si="1938"/>
        <v>0.38345183117369752</v>
      </c>
      <c r="X5199" s="10">
        <f t="shared" si="1943"/>
        <v>0.4828835554238885</v>
      </c>
      <c r="Y5199" s="10">
        <f>_xlfn.PERCENTILE.INC($X$1519:X5199,0.75)</f>
        <v>1.0202905155936828</v>
      </c>
      <c r="Z5199" s="10">
        <f t="shared" si="1944"/>
        <v>1.0202905155936828</v>
      </c>
      <c r="AA5199" s="10">
        <f t="shared" si="1945"/>
        <v>0.48292318936917195</v>
      </c>
      <c r="AB5199" s="10">
        <f t="shared" si="1946"/>
        <v>-0.33748415425362405</v>
      </c>
      <c r="AC5199" s="10">
        <f t="shared" si="1947"/>
        <v>-0.16297892413371773</v>
      </c>
      <c r="AD5199" s="13">
        <f t="shared" si="1948"/>
        <v>-337484.15425362403</v>
      </c>
      <c r="AE5199" s="13">
        <f t="shared" si="1939"/>
        <v>-162978.92413371772</v>
      </c>
      <c r="AF5199" s="13"/>
      <c r="AG5199" s="2">
        <f t="shared" si="1964"/>
        <v>42398</v>
      </c>
      <c r="AH5199" s="3">
        <f t="shared" si="1940"/>
        <v>-4330.7468253207817</v>
      </c>
      <c r="AI5199" s="3">
        <f t="shared" si="1941"/>
        <v>-2091.4180692343284</v>
      </c>
      <c r="AJ5199" s="3">
        <f t="shared" si="1949"/>
        <v>853337.28306425072</v>
      </c>
      <c r="AK5199" s="3">
        <f t="shared" si="1965"/>
        <v>652380.54696093465</v>
      </c>
    </row>
    <row r="5200" spans="2:37" x14ac:dyDescent="0.2">
      <c r="B5200" s="2">
        <v>42401</v>
      </c>
      <c r="C5200" s="1">
        <v>362.94</v>
      </c>
      <c r="D5200" s="1">
        <f t="shared" si="1950"/>
        <v>6</v>
      </c>
      <c r="E5200" s="1" t="b">
        <f t="shared" si="1951"/>
        <v>1</v>
      </c>
      <c r="F5200" s="6">
        <f t="shared" si="1952"/>
        <v>1.0637112942748939E-2</v>
      </c>
      <c r="G5200" s="8">
        <f t="shared" si="1953"/>
        <v>2.8700773307221614E-4</v>
      </c>
      <c r="H5200" s="8">
        <f t="shared" si="1954"/>
        <v>-6.4499986438800794E-4</v>
      </c>
      <c r="I5200" s="8">
        <f t="shared" si="1955"/>
        <v>-9.3363983618445284E-4</v>
      </c>
      <c r="J5200" s="6">
        <f t="shared" si="1956"/>
        <v>1.1595324564874436E-3</v>
      </c>
      <c r="K5200" s="6">
        <f t="shared" si="1957"/>
        <v>7.6903414617011554E-4</v>
      </c>
      <c r="L5200" s="6">
        <f t="shared" si="1958"/>
        <v>5.8723424297732463E-4</v>
      </c>
      <c r="M5200" s="9">
        <f t="shared" si="1959"/>
        <v>0.24752022374746188</v>
      </c>
      <c r="N5200" s="9">
        <f t="shared" si="1960"/>
        <v>-0.83871420742523128</v>
      </c>
      <c r="O5200" s="9">
        <f t="shared" si="1961"/>
        <v>-1</v>
      </c>
      <c r="P5200" s="9">
        <f t="shared" si="1962"/>
        <v>-0.53039799455925651</v>
      </c>
      <c r="Q5200" s="10">
        <f t="shared" si="1963"/>
        <v>0.20620753382174872</v>
      </c>
      <c r="R5200" s="10">
        <f t="shared" si="1935"/>
        <v>0.38795866725778377</v>
      </c>
      <c r="S5200" s="10">
        <f>_xlfn.PERCENTILE.INC($R$1519:R5200,0.75)</f>
        <v>0.81621408803898232</v>
      </c>
      <c r="T5200" s="10">
        <f t="shared" si="1936"/>
        <v>0.81621408803898232</v>
      </c>
      <c r="U5200" s="11">
        <f t="shared" si="1942"/>
        <v>0.38795866725778377</v>
      </c>
      <c r="V5200" s="10">
        <f t="shared" si="1937"/>
        <v>-0.64455156690651139</v>
      </c>
      <c r="W5200" s="10">
        <f t="shared" si="1938"/>
        <v>0.38630684433911078</v>
      </c>
      <c r="X5200" s="10">
        <f t="shared" si="1943"/>
        <v>0.4849483340722297</v>
      </c>
      <c r="Y5200" s="10">
        <f>_xlfn.PERCENTILE.INC($X$1519:X5200,0.75)</f>
        <v>1.020267610048728</v>
      </c>
      <c r="Z5200" s="10">
        <f t="shared" si="1944"/>
        <v>1.020267610048728</v>
      </c>
      <c r="AA5200" s="10">
        <f t="shared" si="1945"/>
        <v>0.4849483340722297</v>
      </c>
      <c r="AB5200" s="10">
        <f t="shared" si="1946"/>
        <v>-0.24899468182548365</v>
      </c>
      <c r="AC5200" s="10">
        <f t="shared" si="1947"/>
        <v>-0.12074955614411319</v>
      </c>
      <c r="AD5200" s="13">
        <f t="shared" si="1948"/>
        <v>-248994.68182548365</v>
      </c>
      <c r="AE5200" s="13">
        <f t="shared" si="1939"/>
        <v>-120749.55614411319</v>
      </c>
      <c r="AF5200" s="13"/>
      <c r="AG5200" s="2">
        <f t="shared" si="1964"/>
        <v>42401</v>
      </c>
      <c r="AH5200" s="3">
        <f t="shared" si="1940"/>
        <v>-3589.8570651839036</v>
      </c>
      <c r="AI5200" s="3">
        <f t="shared" si="1941"/>
        <v>-1733.6252232980662</v>
      </c>
      <c r="AJ5200" s="3">
        <f t="shared" si="1949"/>
        <v>849747.42599906679</v>
      </c>
      <c r="AK5200" s="3">
        <f t="shared" si="1965"/>
        <v>650646.92173763656</v>
      </c>
    </row>
    <row r="5201" spans="2:37" x14ac:dyDescent="0.2">
      <c r="B5201" s="2">
        <v>42402</v>
      </c>
      <c r="C5201" s="1">
        <v>360.49</v>
      </c>
      <c r="D5201" s="1">
        <f t="shared" si="1950"/>
        <v>6</v>
      </c>
      <c r="E5201" s="1" t="b">
        <f t="shared" si="1951"/>
        <v>0</v>
      </c>
      <c r="F5201" s="6">
        <f t="shared" si="1952"/>
        <v>-6.7504270678349076E-3</v>
      </c>
      <c r="G5201" s="8">
        <f t="shared" si="1953"/>
        <v>6.8614935644648477E-6</v>
      </c>
      <c r="H5201" s="8">
        <f t="shared" si="1954"/>
        <v>-7.0546515895173996E-4</v>
      </c>
      <c r="I5201" s="8">
        <f t="shared" si="1955"/>
        <v>-9.5510371507085193E-4</v>
      </c>
      <c r="J5201" s="6">
        <f t="shared" si="1956"/>
        <v>1.1591833428169498E-3</v>
      </c>
      <c r="K5201" s="6">
        <f t="shared" si="1957"/>
        <v>7.6855895570058402E-4</v>
      </c>
      <c r="L5201" s="6">
        <f t="shared" si="1958"/>
        <v>5.8716451400266068E-4</v>
      </c>
      <c r="M5201" s="9">
        <f t="shared" si="1959"/>
        <v>5.9192478972227326E-3</v>
      </c>
      <c r="N5201" s="9">
        <f t="shared" si="1960"/>
        <v>-0.9179063671292067</v>
      </c>
      <c r="O5201" s="9">
        <f t="shared" si="1961"/>
        <v>-1</v>
      </c>
      <c r="P5201" s="9">
        <f t="shared" si="1962"/>
        <v>-0.63732903974399469</v>
      </c>
      <c r="Q5201" s="10">
        <f t="shared" si="1963"/>
        <v>0.20656896343396752</v>
      </c>
      <c r="R5201" s="10">
        <f t="shared" si="1935"/>
        <v>0.38727986368374767</v>
      </c>
      <c r="S5201" s="10">
        <f>_xlfn.PERCENTILE.INC($R$1519:R5201,0.75)</f>
        <v>0.81619576360301849</v>
      </c>
      <c r="T5201" s="10">
        <f t="shared" si="1936"/>
        <v>0.81619576360301849</v>
      </c>
      <c r="U5201" s="11">
        <f t="shared" si="1942"/>
        <v>0.38727986368374767</v>
      </c>
      <c r="V5201" s="10">
        <f t="shared" si="1937"/>
        <v>-0.64455156690651139</v>
      </c>
      <c r="W5201" s="10">
        <f t="shared" si="1938"/>
        <v>0.38630684433911078</v>
      </c>
      <c r="X5201" s="10">
        <f t="shared" si="1943"/>
        <v>0.48409982960468462</v>
      </c>
      <c r="Y5201" s="10">
        <f>_xlfn.PERCENTILE.INC($X$1519:X5201,0.75)</f>
        <v>1.020244704503773</v>
      </c>
      <c r="Z5201" s="10">
        <f t="shared" si="1944"/>
        <v>1.020244704503773</v>
      </c>
      <c r="AA5201" s="10">
        <f t="shared" si="1945"/>
        <v>0.4849483340722297</v>
      </c>
      <c r="AB5201" s="10">
        <f t="shared" si="1946"/>
        <v>-0.24899468182548365</v>
      </c>
      <c r="AC5201" s="10">
        <f t="shared" si="1947"/>
        <v>-0.12074955614411319</v>
      </c>
      <c r="AD5201" s="13">
        <f t="shared" si="1948"/>
        <v>-248994.68182548365</v>
      </c>
      <c r="AE5201" s="13">
        <f t="shared" si="1939"/>
        <v>-120749.55614411319</v>
      </c>
      <c r="AF5201" s="13"/>
      <c r="AG5201" s="2">
        <f t="shared" si="1964"/>
        <v>42402</v>
      </c>
      <c r="AH5201" s="3">
        <f t="shared" si="1940"/>
        <v>1680.8204399416854</v>
      </c>
      <c r="AI5201" s="3">
        <f t="shared" si="1941"/>
        <v>815.11107222427256</v>
      </c>
      <c r="AJ5201" s="3">
        <f t="shared" si="1949"/>
        <v>851428.24643900851</v>
      </c>
      <c r="AK5201" s="3">
        <f t="shared" si="1965"/>
        <v>651462.03280986077</v>
      </c>
    </row>
    <row r="5202" spans="2:37" x14ac:dyDescent="0.2">
      <c r="B5202" s="2">
        <v>42403</v>
      </c>
      <c r="C5202" s="1">
        <v>366.65</v>
      </c>
      <c r="D5202" s="1">
        <f t="shared" si="1950"/>
        <v>6</v>
      </c>
      <c r="E5202" s="1" t="b">
        <f t="shared" si="1951"/>
        <v>0</v>
      </c>
      <c r="F5202" s="6">
        <f t="shared" si="1952"/>
        <v>1.7087852645010893E-2</v>
      </c>
      <c r="G5202" s="8">
        <f t="shared" si="1953"/>
        <v>4.0523488629834074E-4</v>
      </c>
      <c r="H5202" s="8">
        <f t="shared" si="1954"/>
        <v>-5.3488126094634381E-4</v>
      </c>
      <c r="I5202" s="8">
        <f t="shared" si="1955"/>
        <v>-8.3297412962596133E-4</v>
      </c>
      <c r="J5202" s="6">
        <f t="shared" si="1956"/>
        <v>1.158823680395264E-3</v>
      </c>
      <c r="K5202" s="6">
        <f t="shared" si="1957"/>
        <v>7.6789784636724953E-4</v>
      </c>
      <c r="L5202" s="6">
        <f t="shared" si="1958"/>
        <v>5.8688683255744118E-4</v>
      </c>
      <c r="M5202" s="9">
        <f t="shared" si="1959"/>
        <v>0.34969503398491036</v>
      </c>
      <c r="N5202" s="9">
        <f t="shared" si="1960"/>
        <v>-0.696552625426345</v>
      </c>
      <c r="O5202" s="9">
        <f t="shared" si="1961"/>
        <v>-1</v>
      </c>
      <c r="P5202" s="9">
        <f t="shared" si="1962"/>
        <v>-0.44895253048047823</v>
      </c>
      <c r="Q5202" s="10">
        <f t="shared" si="1963"/>
        <v>0.20610233232619737</v>
      </c>
      <c r="R5202" s="10">
        <f t="shared" si="1935"/>
        <v>0.38815669428419813</v>
      </c>
      <c r="S5202" s="10">
        <f>_xlfn.PERCENTILE.INC($R$1519:R5202,0.75)</f>
        <v>0.81617743916705465</v>
      </c>
      <c r="T5202" s="10">
        <f t="shared" si="1936"/>
        <v>0.81617743916705465</v>
      </c>
      <c r="U5202" s="11">
        <f t="shared" si="1942"/>
        <v>0.38815669428419813</v>
      </c>
      <c r="V5202" s="10">
        <f t="shared" si="1937"/>
        <v>-0.64455156690651139</v>
      </c>
      <c r="W5202" s="10">
        <f t="shared" si="1938"/>
        <v>0.38630684433911078</v>
      </c>
      <c r="X5202" s="10">
        <f t="shared" si="1943"/>
        <v>0.48519586785524771</v>
      </c>
      <c r="Y5202" s="10">
        <f>_xlfn.PERCENTILE.INC($X$1519:X5202,0.75)</f>
        <v>1.0202217989588183</v>
      </c>
      <c r="Z5202" s="10">
        <f t="shared" si="1944"/>
        <v>1.0202217989588183</v>
      </c>
      <c r="AA5202" s="10">
        <f t="shared" si="1945"/>
        <v>0.4849483340722297</v>
      </c>
      <c r="AB5202" s="10">
        <f t="shared" si="1946"/>
        <v>-0.24899468182548365</v>
      </c>
      <c r="AC5202" s="10">
        <f t="shared" si="1947"/>
        <v>-0.12074955614411319</v>
      </c>
      <c r="AD5202" s="13">
        <f t="shared" si="1948"/>
        <v>-248994.68182548365</v>
      </c>
      <c r="AE5202" s="13">
        <f t="shared" si="1939"/>
        <v>-120749.55614411319</v>
      </c>
      <c r="AF5202" s="13"/>
      <c r="AG5202" s="2">
        <f t="shared" si="1964"/>
        <v>42403</v>
      </c>
      <c r="AH5202" s="3">
        <f t="shared" si="1940"/>
        <v>-4254.7844324252364</v>
      </c>
      <c r="AI5202" s="3">
        <f t="shared" si="1941"/>
        <v>-2063.3506223410759</v>
      </c>
      <c r="AJ5202" s="3">
        <f t="shared" si="1949"/>
        <v>847173.46200658323</v>
      </c>
      <c r="AK5202" s="3">
        <f t="shared" si="1965"/>
        <v>649398.68218751973</v>
      </c>
    </row>
    <row r="5203" spans="2:37" x14ac:dyDescent="0.2">
      <c r="B5203" s="2">
        <v>42404</v>
      </c>
      <c r="C5203" s="1">
        <v>372.74</v>
      </c>
      <c r="D5203" s="1">
        <f t="shared" si="1950"/>
        <v>6</v>
      </c>
      <c r="E5203" s="1" t="b">
        <f t="shared" si="1951"/>
        <v>0</v>
      </c>
      <c r="F5203" s="6">
        <f t="shared" si="1952"/>
        <v>1.6609845902086473E-2</v>
      </c>
      <c r="G5203" s="8">
        <f t="shared" si="1953"/>
        <v>8.3020630910402005E-4</v>
      </c>
      <c r="H5203" s="8">
        <f t="shared" si="1954"/>
        <v>-2.9153118669644816E-4</v>
      </c>
      <c r="I5203" s="8">
        <f t="shared" si="1955"/>
        <v>-6.529266342716162E-4</v>
      </c>
      <c r="J5203" s="6">
        <f t="shared" si="1956"/>
        <v>1.1586875410207398E-3</v>
      </c>
      <c r="K5203" s="6">
        <f t="shared" si="1957"/>
        <v>7.6720595844922892E-4</v>
      </c>
      <c r="L5203" s="6">
        <f t="shared" si="1958"/>
        <v>5.8647911414914141E-4</v>
      </c>
      <c r="M5203" s="9">
        <f t="shared" si="1959"/>
        <v>0.7165057702895935</v>
      </c>
      <c r="N5203" s="9">
        <f t="shared" si="1960"/>
        <v>-0.37999077494878541</v>
      </c>
      <c r="O5203" s="9">
        <f t="shared" si="1961"/>
        <v>-1</v>
      </c>
      <c r="P5203" s="9">
        <f t="shared" si="1962"/>
        <v>-0.22116166821973063</v>
      </c>
      <c r="Q5203" s="10">
        <f t="shared" si="1963"/>
        <v>0.20883849023620726</v>
      </c>
      <c r="R5203" s="10">
        <f t="shared" si="1935"/>
        <v>0.38307114703575867</v>
      </c>
      <c r="S5203" s="10">
        <f>_xlfn.PERCENTILE.INC($R$1519:R5203,0.75)</f>
        <v>0.81615911473109071</v>
      </c>
      <c r="T5203" s="10">
        <f t="shared" si="1936"/>
        <v>0.81615911473109071</v>
      </c>
      <c r="U5203" s="11">
        <f t="shared" si="1942"/>
        <v>0.38307114703575867</v>
      </c>
      <c r="V5203" s="10">
        <f t="shared" si="1937"/>
        <v>-0.64455156690651139</v>
      </c>
      <c r="W5203" s="10">
        <f t="shared" si="1938"/>
        <v>0.38630684433911078</v>
      </c>
      <c r="X5203" s="10">
        <f t="shared" si="1943"/>
        <v>0.47883893379469833</v>
      </c>
      <c r="Y5203" s="10">
        <f>_xlfn.PERCENTILE.INC($X$1519:X5203,0.75)</f>
        <v>1.0201988934138635</v>
      </c>
      <c r="Z5203" s="10">
        <f t="shared" si="1944"/>
        <v>1.0201988934138635</v>
      </c>
      <c r="AA5203" s="10">
        <f t="shared" si="1945"/>
        <v>0.4849483340722297</v>
      </c>
      <c r="AB5203" s="10">
        <f t="shared" si="1946"/>
        <v>-0.24899468182548365</v>
      </c>
      <c r="AC5203" s="10">
        <f t="shared" si="1947"/>
        <v>-0.12074955614411319</v>
      </c>
      <c r="AD5203" s="13">
        <f t="shared" si="1948"/>
        <v>-248994.68182548365</v>
      </c>
      <c r="AE5203" s="13">
        <f t="shared" si="1939"/>
        <v>-120749.55614411319</v>
      </c>
      <c r="AF5203" s="13"/>
      <c r="AG5203" s="2">
        <f t="shared" si="1964"/>
        <v>42404</v>
      </c>
      <c r="AH5203" s="3">
        <f t="shared" si="1940"/>
        <v>-4135.7632955603349</v>
      </c>
      <c r="AI5203" s="3">
        <f t="shared" si="1941"/>
        <v>-2005.6315202990588</v>
      </c>
      <c r="AJ5203" s="3">
        <f t="shared" si="1949"/>
        <v>843037.69871102285</v>
      </c>
      <c r="AK5203" s="3">
        <f t="shared" si="1965"/>
        <v>647393.05066722073</v>
      </c>
    </row>
    <row r="5204" spans="2:37" x14ac:dyDescent="0.2">
      <c r="B5204" s="2">
        <v>42405</v>
      </c>
      <c r="C5204" s="1">
        <v>368.69</v>
      </c>
      <c r="D5204" s="1">
        <f t="shared" si="1950"/>
        <v>6</v>
      </c>
      <c r="E5204" s="1" t="b">
        <f t="shared" si="1951"/>
        <v>0</v>
      </c>
      <c r="F5204" s="6">
        <f t="shared" si="1952"/>
        <v>-1.0865482642056112E-2</v>
      </c>
      <c r="G5204" s="8">
        <f t="shared" si="1953"/>
        <v>4.6317715411185755E-4</v>
      </c>
      <c r="H5204" s="8">
        <f t="shared" si="1954"/>
        <v>-3.2043546524273197E-4</v>
      </c>
      <c r="I5204" s="8">
        <f t="shared" si="1955"/>
        <v>-7.0781600738579369E-4</v>
      </c>
      <c r="J5204" s="6">
        <f t="shared" si="1956"/>
        <v>1.1584227476980032E-3</v>
      </c>
      <c r="K5204" s="6">
        <f t="shared" si="1957"/>
        <v>7.6659089661897713E-4</v>
      </c>
      <c r="L5204" s="6">
        <f t="shared" si="1958"/>
        <v>5.8615123565172451E-4</v>
      </c>
      <c r="M5204" s="9">
        <f t="shared" si="1959"/>
        <v>0.39983430490490179</v>
      </c>
      <c r="N5204" s="9">
        <f t="shared" si="1960"/>
        <v>-0.41800061369891245</v>
      </c>
      <c r="O5204" s="9">
        <f t="shared" si="1961"/>
        <v>-1</v>
      </c>
      <c r="P5204" s="9">
        <f t="shared" si="1962"/>
        <v>-0.33938876959800357</v>
      </c>
      <c r="Q5204" s="10">
        <f t="shared" si="1963"/>
        <v>0.2099716977423621</v>
      </c>
      <c r="R5204" s="10">
        <f t="shared" si="1935"/>
        <v>0.38100372983677544</v>
      </c>
      <c r="S5204" s="10">
        <f>_xlfn.PERCENTILE.INC($R$1519:R5204,0.75)</f>
        <v>0.81614289220175262</v>
      </c>
      <c r="T5204" s="10">
        <f t="shared" si="1936"/>
        <v>0.81614289220175262</v>
      </c>
      <c r="U5204" s="11">
        <f t="shared" si="1942"/>
        <v>0.38100372983677544</v>
      </c>
      <c r="V5204" s="10">
        <f t="shared" si="1937"/>
        <v>-0.64455156690651139</v>
      </c>
      <c r="W5204" s="10">
        <f t="shared" si="1938"/>
        <v>0.38630684433911078</v>
      </c>
      <c r="X5204" s="10">
        <f t="shared" si="1943"/>
        <v>0.4762546622959693</v>
      </c>
      <c r="Y5204" s="10">
        <f>_xlfn.PERCENTILE.INC($X$1519:X5204,0.75)</f>
        <v>1.020178615252191</v>
      </c>
      <c r="Z5204" s="10">
        <f t="shared" si="1944"/>
        <v>1.020178615252191</v>
      </c>
      <c r="AA5204" s="10">
        <f t="shared" si="1945"/>
        <v>0.4849483340722297</v>
      </c>
      <c r="AB5204" s="10">
        <f t="shared" si="1946"/>
        <v>-0.24899468182548365</v>
      </c>
      <c r="AC5204" s="10">
        <f t="shared" si="1947"/>
        <v>-0.12074955614411319</v>
      </c>
      <c r="AD5204" s="13">
        <f t="shared" si="1948"/>
        <v>-248994.68182548365</v>
      </c>
      <c r="AE5204" s="13">
        <f t="shared" si="1939"/>
        <v>-120749.55614411319</v>
      </c>
      <c r="AF5204" s="13"/>
      <c r="AG5204" s="2">
        <f t="shared" si="1964"/>
        <v>42405</v>
      </c>
      <c r="AH5204" s="3">
        <f t="shared" si="1940"/>
        <v>2705.4473933390773</v>
      </c>
      <c r="AI5204" s="3">
        <f t="shared" si="1941"/>
        <v>1312.0022063198419</v>
      </c>
      <c r="AJ5204" s="3">
        <f t="shared" si="1949"/>
        <v>845743.14610436198</v>
      </c>
      <c r="AK5204" s="3">
        <f t="shared" si="1965"/>
        <v>648705.05287354055</v>
      </c>
    </row>
    <row r="5205" spans="2:37" x14ac:dyDescent="0.2">
      <c r="B5205" s="2">
        <v>42408</v>
      </c>
      <c r="C5205" s="1">
        <v>370.42</v>
      </c>
      <c r="D5205" s="1">
        <f t="shared" si="1950"/>
        <v>7</v>
      </c>
      <c r="E5205" s="1" t="b">
        <f t="shared" si="1951"/>
        <v>1</v>
      </c>
      <c r="F5205" s="6">
        <f t="shared" si="1952"/>
        <v>4.6922889148064417E-3</v>
      </c>
      <c r="G5205" s="8">
        <f t="shared" si="1953"/>
        <v>6.4067312027619202E-4</v>
      </c>
      <c r="H5205" s="8">
        <f t="shared" si="1954"/>
        <v>-2.1400288518867017E-4</v>
      </c>
      <c r="I5205" s="8">
        <f t="shared" si="1955"/>
        <v>-6.7394202603250847E-4</v>
      </c>
      <c r="J5205" s="6">
        <f t="shared" si="1956"/>
        <v>1.1583230167408482E-3</v>
      </c>
      <c r="K5205" s="6">
        <f t="shared" si="1957"/>
        <v>7.6601659172832433E-4</v>
      </c>
      <c r="L5205" s="6">
        <f t="shared" si="1958"/>
        <v>5.8585630152160895E-4</v>
      </c>
      <c r="M5205" s="9">
        <f t="shared" si="1959"/>
        <v>0.55310402281294724</v>
      </c>
      <c r="N5205" s="9">
        <f t="shared" si="1960"/>
        <v>-0.2793710834719994</v>
      </c>
      <c r="O5205" s="9">
        <f t="shared" si="1961"/>
        <v>-1</v>
      </c>
      <c r="P5205" s="9">
        <f t="shared" si="1962"/>
        <v>-0.24208902021968406</v>
      </c>
      <c r="Q5205" s="10">
        <f t="shared" si="1963"/>
        <v>0.20889128971141258</v>
      </c>
      <c r="R5205" s="10">
        <f t="shared" si="1935"/>
        <v>0.38297432176574514</v>
      </c>
      <c r="S5205" s="10">
        <f>_xlfn.PERCENTILE.INC($R$1519:R5205,0.75)</f>
        <v>0.81612666967241454</v>
      </c>
      <c r="T5205" s="10">
        <f t="shared" si="1936"/>
        <v>0.81612666967241454</v>
      </c>
      <c r="U5205" s="11">
        <f t="shared" si="1942"/>
        <v>0.38297432176574514</v>
      </c>
      <c r="V5205" s="10">
        <f t="shared" si="1937"/>
        <v>-0.33938876959800357</v>
      </c>
      <c r="W5205" s="10">
        <f t="shared" si="1938"/>
        <v>0.38100372983677544</v>
      </c>
      <c r="X5205" s="10">
        <f t="shared" si="1943"/>
        <v>0.47871790220718141</v>
      </c>
      <c r="Y5205" s="10">
        <f>_xlfn.PERCENTILE.INC($X$1519:X5205,0.75)</f>
        <v>1.0201583370905183</v>
      </c>
      <c r="Z5205" s="10">
        <f t="shared" si="1944"/>
        <v>1.0201583370905183</v>
      </c>
      <c r="AA5205" s="10">
        <f t="shared" si="1945"/>
        <v>0.47871790220718141</v>
      </c>
      <c r="AB5205" s="10">
        <f t="shared" si="1946"/>
        <v>-0.12930838708155337</v>
      </c>
      <c r="AC5205" s="10">
        <f t="shared" si="1947"/>
        <v>-6.1902239801475425E-2</v>
      </c>
      <c r="AD5205" s="13">
        <f t="shared" si="1948"/>
        <v>-129308.38708155337</v>
      </c>
      <c r="AE5205" s="13">
        <f t="shared" si="1939"/>
        <v>-61902.239801475429</v>
      </c>
      <c r="AF5205" s="13"/>
      <c r="AG5205" s="2">
        <f t="shared" si="1964"/>
        <v>42408</v>
      </c>
      <c r="AH5205" s="3">
        <f t="shared" si="1940"/>
        <v>-1168.3549853754739</v>
      </c>
      <c r="AI5205" s="3">
        <f t="shared" si="1941"/>
        <v>-566.5918037628204</v>
      </c>
      <c r="AJ5205" s="3">
        <f t="shared" si="1949"/>
        <v>844574.79111898656</v>
      </c>
      <c r="AK5205" s="3">
        <f t="shared" si="1965"/>
        <v>648138.46106977772</v>
      </c>
    </row>
    <row r="5206" spans="2:37" x14ac:dyDescent="0.2">
      <c r="B5206" s="2">
        <v>42409</v>
      </c>
      <c r="C5206" s="1">
        <v>370.52</v>
      </c>
      <c r="D5206" s="1">
        <f t="shared" si="1950"/>
        <v>7</v>
      </c>
      <c r="E5206" s="1" t="b">
        <f t="shared" si="1951"/>
        <v>0</v>
      </c>
      <c r="F5206" s="6">
        <f t="shared" si="1952"/>
        <v>2.6996382484734127E-4</v>
      </c>
      <c r="G5206" s="8">
        <f t="shared" si="1953"/>
        <v>5.1391139935934467E-4</v>
      </c>
      <c r="H5206" s="8">
        <f t="shared" si="1954"/>
        <v>-1.7519966180935226E-4</v>
      </c>
      <c r="I5206" s="8">
        <f t="shared" si="1955"/>
        <v>-6.4718097217310018E-4</v>
      </c>
      <c r="J5206" s="6">
        <f t="shared" si="1956"/>
        <v>1.1583401855238058E-3</v>
      </c>
      <c r="K5206" s="6">
        <f t="shared" si="1957"/>
        <v>7.6551355869956762E-4</v>
      </c>
      <c r="L5206" s="6">
        <f t="shared" si="1958"/>
        <v>5.856119291420002E-4</v>
      </c>
      <c r="M5206" s="9">
        <f t="shared" si="1959"/>
        <v>0.44366189292392716</v>
      </c>
      <c r="N5206" s="9">
        <f t="shared" si="1960"/>
        <v>-0.22886552408944447</v>
      </c>
      <c r="O5206" s="9">
        <f t="shared" si="1961"/>
        <v>-1</v>
      </c>
      <c r="P5206" s="9">
        <f t="shared" si="1962"/>
        <v>-0.26173454372183907</v>
      </c>
      <c r="Q5206" s="10">
        <f t="shared" si="1963"/>
        <v>0.2076009332051531</v>
      </c>
      <c r="R5206" s="10">
        <f t="shared" si="1935"/>
        <v>0.38535472247103669</v>
      </c>
      <c r="S5206" s="10">
        <f>_xlfn.PERCENTILE.INC($R$1519:R5206,0.75)</f>
        <v>0.81611044714307657</v>
      </c>
      <c r="T5206" s="10">
        <f t="shared" si="1936"/>
        <v>0.81611044714307657</v>
      </c>
      <c r="U5206" s="11">
        <f t="shared" si="1942"/>
        <v>0.38535472247103669</v>
      </c>
      <c r="V5206" s="10">
        <f t="shared" si="1937"/>
        <v>-0.33938876959800357</v>
      </c>
      <c r="W5206" s="10">
        <f t="shared" si="1938"/>
        <v>0.38100372983677544</v>
      </c>
      <c r="X5206" s="10">
        <f t="shared" si="1943"/>
        <v>0.48169340308879588</v>
      </c>
      <c r="Y5206" s="10">
        <f>_xlfn.PERCENTILE.INC($X$1519:X5206,0.75)</f>
        <v>1.0201380589288456</v>
      </c>
      <c r="Z5206" s="10">
        <f t="shared" si="1944"/>
        <v>1.0201380589288456</v>
      </c>
      <c r="AA5206" s="10">
        <f t="shared" si="1945"/>
        <v>0.47871790220718141</v>
      </c>
      <c r="AB5206" s="10">
        <f t="shared" si="1946"/>
        <v>-0.12930838708155337</v>
      </c>
      <c r="AC5206" s="10">
        <f t="shared" si="1947"/>
        <v>-6.1902239801475425E-2</v>
      </c>
      <c r="AD5206" s="13">
        <f t="shared" si="1948"/>
        <v>-129308.38708155337</v>
      </c>
      <c r="AE5206" s="13">
        <f t="shared" si="1939"/>
        <v>-61902.239801475429</v>
      </c>
      <c r="AF5206" s="13"/>
      <c r="AG5206" s="2">
        <f t="shared" si="1964"/>
        <v>42409</v>
      </c>
      <c r="AH5206" s="3">
        <f t="shared" si="1940"/>
        <v>-34.908586761376682</v>
      </c>
      <c r="AI5206" s="3">
        <f t="shared" si="1941"/>
        <v>-16.711365423423629</v>
      </c>
      <c r="AJ5206" s="3">
        <f t="shared" si="1949"/>
        <v>844539.88253222522</v>
      </c>
      <c r="AK5206" s="3">
        <f t="shared" si="1965"/>
        <v>648121.74970435433</v>
      </c>
    </row>
    <row r="5207" spans="2:37" x14ac:dyDescent="0.2">
      <c r="B5207" s="2">
        <v>42410</v>
      </c>
      <c r="C5207" s="1">
        <v>367.54</v>
      </c>
      <c r="D5207" s="1">
        <f t="shared" si="1950"/>
        <v>7</v>
      </c>
      <c r="E5207" s="1" t="b">
        <f t="shared" si="1951"/>
        <v>0</v>
      </c>
      <c r="F5207" s="6">
        <f t="shared" si="1952"/>
        <v>-8.0427507287055278E-3</v>
      </c>
      <c r="G5207" s="8">
        <f t="shared" si="1953"/>
        <v>3.4267660946926643E-4</v>
      </c>
      <c r="H5207" s="8">
        <f t="shared" si="1954"/>
        <v>-2.1296226592778809E-4</v>
      </c>
      <c r="I5207" s="8">
        <f t="shared" si="1955"/>
        <v>-6.8720437320064331E-4</v>
      </c>
      <c r="J5207" s="6">
        <f t="shared" si="1956"/>
        <v>1.1581976867001008E-3</v>
      </c>
      <c r="K5207" s="6">
        <f t="shared" si="1957"/>
        <v>7.649453024398601E-4</v>
      </c>
      <c r="L5207" s="6">
        <f t="shared" si="1958"/>
        <v>5.8535942336590758E-4</v>
      </c>
      <c r="M5207" s="9">
        <f t="shared" si="1959"/>
        <v>0.29587056976914666</v>
      </c>
      <c r="N5207" s="9">
        <f t="shared" si="1960"/>
        <v>-0.27840195272593515</v>
      </c>
      <c r="O5207" s="9">
        <f t="shared" si="1961"/>
        <v>-1</v>
      </c>
      <c r="P5207" s="9">
        <f t="shared" si="1962"/>
        <v>-0.32751046098559616</v>
      </c>
      <c r="Q5207" s="10">
        <f t="shared" si="1963"/>
        <v>0.20826066626848905</v>
      </c>
      <c r="R5207" s="10">
        <f t="shared" si="1935"/>
        <v>0.38413398666872711</v>
      </c>
      <c r="S5207" s="10">
        <f>_xlfn.PERCENTILE.INC($R$1519:R5207,0.75)</f>
        <v>0.81609422461373848</v>
      </c>
      <c r="T5207" s="10">
        <f t="shared" si="1936"/>
        <v>0.81609422461373848</v>
      </c>
      <c r="U5207" s="11">
        <f t="shared" si="1942"/>
        <v>0.38413398666872711</v>
      </c>
      <c r="V5207" s="10">
        <f t="shared" si="1937"/>
        <v>-0.33938876959800357</v>
      </c>
      <c r="W5207" s="10">
        <f t="shared" si="1938"/>
        <v>0.38100372983677544</v>
      </c>
      <c r="X5207" s="10">
        <f t="shared" si="1943"/>
        <v>0.48016748333590892</v>
      </c>
      <c r="Y5207" s="10">
        <f>_xlfn.PERCENTILE.INC($X$1519:X5207,0.75)</f>
        <v>1.0201177807671731</v>
      </c>
      <c r="Z5207" s="10">
        <f t="shared" si="1944"/>
        <v>1.0201177807671731</v>
      </c>
      <c r="AA5207" s="10">
        <f t="shared" si="1945"/>
        <v>0.47871790220718141</v>
      </c>
      <c r="AB5207" s="10">
        <f t="shared" si="1946"/>
        <v>-0.12930838708155337</v>
      </c>
      <c r="AC5207" s="10">
        <f t="shared" si="1947"/>
        <v>-6.1902239801475425E-2</v>
      </c>
      <c r="AD5207" s="13">
        <f t="shared" si="1948"/>
        <v>-129308.38708155337</v>
      </c>
      <c r="AE5207" s="13">
        <f t="shared" si="1939"/>
        <v>-61902.239801475429</v>
      </c>
      <c r="AF5207" s="13"/>
      <c r="AG5207" s="2">
        <f t="shared" si="1964"/>
        <v>42410</v>
      </c>
      <c r="AH5207" s="3">
        <f t="shared" si="1940"/>
        <v>1039.9951244278998</v>
      </c>
      <c r="AI5207" s="3">
        <f t="shared" si="1941"/>
        <v>497.86428427182085</v>
      </c>
      <c r="AJ5207" s="3">
        <f t="shared" si="1949"/>
        <v>845579.87765665317</v>
      </c>
      <c r="AK5207" s="3">
        <f t="shared" si="1965"/>
        <v>648619.61398862617</v>
      </c>
    </row>
    <row r="5208" spans="2:37" x14ac:dyDescent="0.2">
      <c r="B5208" s="2">
        <v>42411</v>
      </c>
      <c r="C5208" s="1">
        <v>365.4</v>
      </c>
      <c r="D5208" s="1">
        <f t="shared" si="1950"/>
        <v>7</v>
      </c>
      <c r="E5208" s="1" t="b">
        <f t="shared" si="1951"/>
        <v>0</v>
      </c>
      <c r="F5208" s="6">
        <f t="shared" si="1952"/>
        <v>-5.8224955106928045E-3</v>
      </c>
      <c r="G5208" s="8">
        <f t="shared" si="1953"/>
        <v>3.830192056556739E-5</v>
      </c>
      <c r="H5208" s="8">
        <f t="shared" si="1954"/>
        <v>-3.6278098240247284E-4</v>
      </c>
      <c r="I5208" s="8">
        <f t="shared" si="1955"/>
        <v>-6.9337296509368849E-4</v>
      </c>
      <c r="J5208" s="6">
        <f t="shared" si="1956"/>
        <v>1.1580899772781039E-3</v>
      </c>
      <c r="K5208" s="6">
        <f t="shared" si="1957"/>
        <v>7.6449008550821915E-4</v>
      </c>
      <c r="L5208" s="6">
        <f t="shared" si="1958"/>
        <v>5.8518613062674783E-4</v>
      </c>
      <c r="M5208" s="9">
        <f t="shared" si="1959"/>
        <v>3.3073354676283119E-2</v>
      </c>
      <c r="N5208" s="9">
        <f t="shared" si="1960"/>
        <v>-0.47453981324205485</v>
      </c>
      <c r="O5208" s="9">
        <f t="shared" si="1961"/>
        <v>-1</v>
      </c>
      <c r="P5208" s="9">
        <f t="shared" si="1962"/>
        <v>-0.4804888195219239</v>
      </c>
      <c r="Q5208" s="10">
        <f t="shared" si="1963"/>
        <v>0.20854828315896895</v>
      </c>
      <c r="R5208" s="10">
        <f t="shared" si="1935"/>
        <v>0.383604212838419</v>
      </c>
      <c r="S5208" s="10">
        <f>_xlfn.PERCENTILE.INC($R$1519:R5208,0.75)</f>
        <v>0.81606407016688554</v>
      </c>
      <c r="T5208" s="10">
        <f t="shared" si="1936"/>
        <v>0.81606407016688554</v>
      </c>
      <c r="U5208" s="11">
        <f t="shared" si="1942"/>
        <v>0.383604212838419</v>
      </c>
      <c r="V5208" s="10">
        <f t="shared" si="1937"/>
        <v>-0.33938876959800357</v>
      </c>
      <c r="W5208" s="10">
        <f t="shared" si="1938"/>
        <v>0.38100372983677544</v>
      </c>
      <c r="X5208" s="10">
        <f t="shared" si="1943"/>
        <v>0.47950526604802379</v>
      </c>
      <c r="Y5208" s="10">
        <f>_xlfn.PERCENTILE.INC($X$1519:X5208,0.75)</f>
        <v>1.0200800877086069</v>
      </c>
      <c r="Z5208" s="10">
        <f t="shared" si="1944"/>
        <v>1.0200800877086069</v>
      </c>
      <c r="AA5208" s="10">
        <f t="shared" si="1945"/>
        <v>0.47871790220718141</v>
      </c>
      <c r="AB5208" s="10">
        <f t="shared" si="1946"/>
        <v>-0.12930838708155337</v>
      </c>
      <c r="AC5208" s="10">
        <f t="shared" si="1947"/>
        <v>-6.1902239801475425E-2</v>
      </c>
      <c r="AD5208" s="13">
        <f t="shared" si="1948"/>
        <v>-129308.38708155337</v>
      </c>
      <c r="AE5208" s="13">
        <f t="shared" si="1939"/>
        <v>-61902.239801475429</v>
      </c>
      <c r="AF5208" s="13"/>
      <c r="AG5208" s="2">
        <f t="shared" si="1964"/>
        <v>42411</v>
      </c>
      <c r="AH5208" s="3">
        <f t="shared" si="1940"/>
        <v>752.89750327727199</v>
      </c>
      <c r="AI5208" s="3">
        <f t="shared" si="1941"/>
        <v>360.42551334592014</v>
      </c>
      <c r="AJ5208" s="3">
        <f t="shared" si="1949"/>
        <v>846332.77515993046</v>
      </c>
      <c r="AK5208" s="3">
        <f t="shared" si="1965"/>
        <v>648980.03950197203</v>
      </c>
    </row>
    <row r="5209" spans="2:37" x14ac:dyDescent="0.2">
      <c r="B5209" s="2">
        <v>42412</v>
      </c>
      <c r="C5209" s="1">
        <v>364.08</v>
      </c>
      <c r="D5209" s="1">
        <f t="shared" si="1950"/>
        <v>7</v>
      </c>
      <c r="E5209" s="1" t="b">
        <f t="shared" si="1951"/>
        <v>0</v>
      </c>
      <c r="F5209" s="6">
        <f t="shared" si="1952"/>
        <v>-3.6124794745484579E-3</v>
      </c>
      <c r="G5209" s="8">
        <f t="shared" si="1953"/>
        <v>-2.8128979988849106E-5</v>
      </c>
      <c r="H5209" s="8">
        <f t="shared" si="1954"/>
        <v>-3.609156542609029E-4</v>
      </c>
      <c r="I5209" s="8">
        <f t="shared" si="1955"/>
        <v>-7.021500793821801E-4</v>
      </c>
      <c r="J5209" s="6">
        <f t="shared" si="1956"/>
        <v>1.1579779835366487E-3</v>
      </c>
      <c r="K5209" s="6">
        <f t="shared" si="1957"/>
        <v>7.6404148986438595E-4</v>
      </c>
      <c r="L5209" s="6">
        <f t="shared" si="1958"/>
        <v>5.850110213004451E-4</v>
      </c>
      <c r="M5209" s="9">
        <f t="shared" si="1959"/>
        <v>-2.4291463558692827E-2</v>
      </c>
      <c r="N5209" s="9">
        <f t="shared" si="1960"/>
        <v>-0.47237703586615937</v>
      </c>
      <c r="O5209" s="9">
        <f t="shared" si="1961"/>
        <v>-1</v>
      </c>
      <c r="P5209" s="9">
        <f t="shared" si="1962"/>
        <v>-0.49888949980828406</v>
      </c>
      <c r="Q5209" s="10">
        <f t="shared" si="1963"/>
        <v>0.20824091474661477</v>
      </c>
      <c r="R5209" s="10">
        <f t="shared" si="1935"/>
        <v>0.38417042153960529</v>
      </c>
      <c r="S5209" s="10">
        <f>_xlfn.PERCENTILE.INC($R$1519:R5209,0.75)</f>
        <v>0.8160339157200327</v>
      </c>
      <c r="T5209" s="10">
        <f t="shared" si="1936"/>
        <v>0.8160339157200327</v>
      </c>
      <c r="U5209" s="11">
        <f t="shared" si="1942"/>
        <v>0.38417042153960529</v>
      </c>
      <c r="V5209" s="10">
        <f t="shared" si="1937"/>
        <v>-0.33938876959800357</v>
      </c>
      <c r="W5209" s="10">
        <f t="shared" si="1938"/>
        <v>0.38100372983677544</v>
      </c>
      <c r="X5209" s="10">
        <f t="shared" si="1943"/>
        <v>0.48021302692450663</v>
      </c>
      <c r="Y5209" s="10">
        <f>_xlfn.PERCENTILE.INC($X$1519:X5209,0.75)</f>
        <v>1.0200423946500408</v>
      </c>
      <c r="Z5209" s="10">
        <f t="shared" si="1944"/>
        <v>1.0200423946500408</v>
      </c>
      <c r="AA5209" s="10">
        <f t="shared" si="1945"/>
        <v>0.47871790220718141</v>
      </c>
      <c r="AB5209" s="10">
        <f t="shared" si="1946"/>
        <v>-0.12930838708155337</v>
      </c>
      <c r="AC5209" s="10">
        <f t="shared" si="1947"/>
        <v>-6.1902239801475425E-2</v>
      </c>
      <c r="AD5209" s="13">
        <f t="shared" si="1948"/>
        <v>-129308.38708155337</v>
      </c>
      <c r="AE5209" s="13">
        <f t="shared" si="1939"/>
        <v>-61902.239801475429</v>
      </c>
      <c r="AF5209" s="13"/>
      <c r="AG5209" s="2">
        <f t="shared" si="1964"/>
        <v>42412</v>
      </c>
      <c r="AH5209" s="3">
        <f t="shared" si="1940"/>
        <v>467.12389421907852</v>
      </c>
      <c r="AI5209" s="3">
        <f t="shared" si="1941"/>
        <v>223.6205707114066</v>
      </c>
      <c r="AJ5209" s="3">
        <f t="shared" si="1949"/>
        <v>846799.89905414951</v>
      </c>
      <c r="AK5209" s="3">
        <f t="shared" si="1965"/>
        <v>649203.66007268347</v>
      </c>
    </row>
    <row r="5210" spans="2:37" x14ac:dyDescent="0.2">
      <c r="B5210" s="2">
        <v>42416</v>
      </c>
      <c r="C5210" s="1">
        <v>356.78</v>
      </c>
      <c r="D5210" s="1">
        <f t="shared" si="1950"/>
        <v>8</v>
      </c>
      <c r="E5210" s="1" t="b">
        <f t="shared" si="1951"/>
        <v>1</v>
      </c>
      <c r="F5210" s="6">
        <f t="shared" si="1952"/>
        <v>-2.0050538343221347E-2</v>
      </c>
      <c r="G5210" s="8">
        <f t="shared" si="1953"/>
        <v>-5.3120238844772455E-4</v>
      </c>
      <c r="H5210" s="8">
        <f t="shared" si="1954"/>
        <v>-5.5054919735640921E-4</v>
      </c>
      <c r="I5210" s="8">
        <f t="shared" si="1955"/>
        <v>-7.8782354775109307E-4</v>
      </c>
      <c r="J5210" s="6">
        <f t="shared" si="1956"/>
        <v>1.1577472598927802E-3</v>
      </c>
      <c r="K5210" s="6">
        <f t="shared" si="1957"/>
        <v>7.6345327733805572E-4</v>
      </c>
      <c r="L5210" s="6">
        <f t="shared" si="1958"/>
        <v>5.8482987688204368E-4</v>
      </c>
      <c r="M5210" s="9">
        <f t="shared" si="1959"/>
        <v>-0.4588241379184258</v>
      </c>
      <c r="N5210" s="9">
        <f t="shared" si="1960"/>
        <v>-0.72113017744323216</v>
      </c>
      <c r="O5210" s="9">
        <f t="shared" si="1961"/>
        <v>-1</v>
      </c>
      <c r="P5210" s="9">
        <f t="shared" si="1962"/>
        <v>-0.72665143845388602</v>
      </c>
      <c r="Q5210" s="10">
        <f t="shared" si="1963"/>
        <v>0.21208194629428273</v>
      </c>
      <c r="R5210" s="10">
        <f t="shared" si="1935"/>
        <v>0.37721268310595768</v>
      </c>
      <c r="S5210" s="10">
        <f>_xlfn.PERCENTILE.INC($R$1519:R5210,0.75)</f>
        <v>0.81600376127317975</v>
      </c>
      <c r="T5210" s="10">
        <f t="shared" si="1936"/>
        <v>0.81600376127317975</v>
      </c>
      <c r="U5210" s="11">
        <f t="shared" si="1942"/>
        <v>0.37721268310595768</v>
      </c>
      <c r="V5210" s="10">
        <f t="shared" si="1937"/>
        <v>-0.49888949980828406</v>
      </c>
      <c r="W5210" s="10">
        <f t="shared" si="1938"/>
        <v>0.38417042153960529</v>
      </c>
      <c r="X5210" s="10">
        <f t="shared" si="1943"/>
        <v>0.4715158538824471</v>
      </c>
      <c r="Y5210" s="10">
        <f>_xlfn.PERCENTILE.INC($X$1519:X5210,0.75)</f>
        <v>1.0200047015914748</v>
      </c>
      <c r="Z5210" s="10">
        <f t="shared" si="1944"/>
        <v>1.0200047015914748</v>
      </c>
      <c r="AA5210" s="10">
        <f t="shared" si="1945"/>
        <v>0.4715158538824471</v>
      </c>
      <c r="AB5210" s="10">
        <f t="shared" si="1946"/>
        <v>-0.19165858944303132</v>
      </c>
      <c r="AC5210" s="10">
        <f t="shared" si="1947"/>
        <v>-9.0370063455136276E-2</v>
      </c>
      <c r="AD5210" s="13">
        <f t="shared" si="1948"/>
        <v>-191658.58944303132</v>
      </c>
      <c r="AE5210" s="13">
        <f t="shared" si="1939"/>
        <v>-90370.063455136275</v>
      </c>
      <c r="AF5210" s="13"/>
      <c r="AG5210" s="2">
        <f t="shared" si="1964"/>
        <v>42416</v>
      </c>
      <c r="AH5210" s="3">
        <f t="shared" si="1940"/>
        <v>2592.7027732787938</v>
      </c>
      <c r="AI5210" s="3">
        <f t="shared" si="1941"/>
        <v>1241.1732326707656</v>
      </c>
      <c r="AJ5210" s="3">
        <f t="shared" si="1949"/>
        <v>849392.60182742833</v>
      </c>
      <c r="AK5210" s="3">
        <f t="shared" si="1965"/>
        <v>650444.83330535423</v>
      </c>
    </row>
    <row r="5211" spans="2:37" x14ac:dyDescent="0.2">
      <c r="B5211" s="2">
        <v>42417</v>
      </c>
      <c r="C5211" s="1">
        <v>364.34</v>
      </c>
      <c r="D5211" s="1">
        <f t="shared" si="1950"/>
        <v>8</v>
      </c>
      <c r="E5211" s="1" t="b">
        <f t="shared" si="1951"/>
        <v>0</v>
      </c>
      <c r="F5211" s="6">
        <f t="shared" si="1952"/>
        <v>2.1189528561017967E-2</v>
      </c>
      <c r="G5211" s="8">
        <f t="shared" si="1953"/>
        <v>7.8591958786535402E-5</v>
      </c>
      <c r="H5211" s="8">
        <f t="shared" si="1954"/>
        <v>-2.5424463593703002E-4</v>
      </c>
      <c r="I5211" s="8">
        <f t="shared" si="1955"/>
        <v>-6.253796180657079E-4</v>
      </c>
      <c r="J5211" s="6">
        <f t="shared" si="1956"/>
        <v>1.157517574287408E-3</v>
      </c>
      <c r="K5211" s="6">
        <f t="shared" si="1957"/>
        <v>7.6278629820339806E-4</v>
      </c>
      <c r="L5211" s="6">
        <f t="shared" si="1958"/>
        <v>5.8450757278473192E-4</v>
      </c>
      <c r="M5211" s="9">
        <f t="shared" si="1959"/>
        <v>6.7896989671986832E-2</v>
      </c>
      <c r="N5211" s="9">
        <f t="shared" si="1960"/>
        <v>-0.33331043902578772</v>
      </c>
      <c r="O5211" s="9">
        <f t="shared" si="1961"/>
        <v>-1</v>
      </c>
      <c r="P5211" s="9">
        <f t="shared" si="1962"/>
        <v>-0.42180448311793367</v>
      </c>
      <c r="Q5211" s="10">
        <f t="shared" si="1963"/>
        <v>0.215913303412197</v>
      </c>
      <c r="R5211" s="10">
        <f t="shared" si="1935"/>
        <v>0.3705190867617506</v>
      </c>
      <c r="S5211" s="10">
        <f>_xlfn.PERCENTILE.INC($R$1519:R5211,0.75)</f>
        <v>0.8159736068263268</v>
      </c>
      <c r="T5211" s="10">
        <f t="shared" si="1936"/>
        <v>0.8159736068263268</v>
      </c>
      <c r="U5211" s="11">
        <f t="shared" si="1942"/>
        <v>0.3705190867617506</v>
      </c>
      <c r="V5211" s="10">
        <f t="shared" si="1937"/>
        <v>-0.49888949980828406</v>
      </c>
      <c r="W5211" s="10">
        <f t="shared" si="1938"/>
        <v>0.38417042153960529</v>
      </c>
      <c r="X5211" s="10">
        <f t="shared" si="1943"/>
        <v>0.46314885845218828</v>
      </c>
      <c r="Y5211" s="10">
        <f>_xlfn.PERCENTILE.INC($X$1519:X5211,0.75)</f>
        <v>1.0199670085329087</v>
      </c>
      <c r="Z5211" s="10">
        <f t="shared" si="1944"/>
        <v>1.0199670085329087</v>
      </c>
      <c r="AA5211" s="10">
        <f t="shared" si="1945"/>
        <v>0.4715158538824471</v>
      </c>
      <c r="AB5211" s="10">
        <f t="shared" si="1946"/>
        <v>-0.19165858944303132</v>
      </c>
      <c r="AC5211" s="10">
        <f t="shared" si="1947"/>
        <v>-9.0370063455136276E-2</v>
      </c>
      <c r="AD5211" s="13">
        <f t="shared" si="1948"/>
        <v>-191658.58944303132</v>
      </c>
      <c r="AE5211" s="13">
        <f t="shared" si="1939"/>
        <v>-90370.063455136275</v>
      </c>
      <c r="AF5211" s="13"/>
      <c r="AG5211" s="2">
        <f t="shared" si="1964"/>
        <v>42417</v>
      </c>
      <c r="AH5211" s="3">
        <f t="shared" si="1940"/>
        <v>-4061.1551549675287</v>
      </c>
      <c r="AI5211" s="3">
        <f t="shared" si="1941"/>
        <v>-1914.8990406436162</v>
      </c>
      <c r="AJ5211" s="3">
        <f t="shared" si="1949"/>
        <v>845331.44667246076</v>
      </c>
      <c r="AK5211" s="3">
        <f t="shared" si="1965"/>
        <v>648529.93426471064</v>
      </c>
    </row>
    <row r="5212" spans="2:37" x14ac:dyDescent="0.2">
      <c r="B5212" s="2">
        <v>42418</v>
      </c>
      <c r="C5212" s="1">
        <v>361.41</v>
      </c>
      <c r="D5212" s="1">
        <f t="shared" si="1950"/>
        <v>8</v>
      </c>
      <c r="E5212" s="1" t="b">
        <f t="shared" si="1951"/>
        <v>0</v>
      </c>
      <c r="F5212" s="6">
        <f t="shared" si="1952"/>
        <v>-8.0419388483283782E-3</v>
      </c>
      <c r="G5212" s="8">
        <f t="shared" si="1953"/>
        <v>-2.1393021154673784E-4</v>
      </c>
      <c r="H5212" s="8">
        <f t="shared" si="1954"/>
        <v>-3.2040520760727762E-4</v>
      </c>
      <c r="I5212" s="8">
        <f t="shared" si="1955"/>
        <v>-6.9550220357828679E-4</v>
      </c>
      <c r="J5212" s="6">
        <f t="shared" si="1956"/>
        <v>1.1573543840881974E-3</v>
      </c>
      <c r="K5212" s="6">
        <f t="shared" si="1957"/>
        <v>7.6222714718115028E-4</v>
      </c>
      <c r="L5212" s="6">
        <f t="shared" si="1958"/>
        <v>5.8428144431622181E-4</v>
      </c>
      <c r="M5212" s="9">
        <f t="shared" si="1959"/>
        <v>-0.18484417088485758</v>
      </c>
      <c r="N5212" s="9">
        <f t="shared" si="1960"/>
        <v>-0.42035397032524002</v>
      </c>
      <c r="O5212" s="9">
        <f t="shared" si="1961"/>
        <v>-1</v>
      </c>
      <c r="P5212" s="9">
        <f t="shared" si="1962"/>
        <v>-0.53506604707003247</v>
      </c>
      <c r="Q5212" s="10">
        <f t="shared" si="1963"/>
        <v>0.21599009201718167</v>
      </c>
      <c r="R5212" s="10">
        <f t="shared" si="1935"/>
        <v>0.37038736014629842</v>
      </c>
      <c r="S5212" s="10">
        <f>_xlfn.PERCENTILE.INC($R$1519:R5212,0.75)</f>
        <v>0.81586560135227426</v>
      </c>
      <c r="T5212" s="10">
        <f t="shared" si="1936"/>
        <v>0.81586560135227426</v>
      </c>
      <c r="U5212" s="11">
        <f t="shared" si="1942"/>
        <v>0.37038736014629842</v>
      </c>
      <c r="V5212" s="10">
        <f t="shared" si="1937"/>
        <v>-0.49888949980828406</v>
      </c>
      <c r="W5212" s="10">
        <f t="shared" si="1938"/>
        <v>0.38417042153960529</v>
      </c>
      <c r="X5212" s="10">
        <f t="shared" si="1943"/>
        <v>0.46298420018287306</v>
      </c>
      <c r="Y5212" s="10">
        <f>_xlfn.PERCENTILE.INC($X$1519:X5212,0.75)</f>
        <v>1.019832001690343</v>
      </c>
      <c r="Z5212" s="10">
        <f t="shared" si="1944"/>
        <v>1.019832001690343</v>
      </c>
      <c r="AA5212" s="10">
        <f t="shared" si="1945"/>
        <v>0.4715158538824471</v>
      </c>
      <c r="AB5212" s="10">
        <f t="shared" si="1946"/>
        <v>-0.19165858944303132</v>
      </c>
      <c r="AC5212" s="10">
        <f t="shared" si="1947"/>
        <v>-9.0370063455136276E-2</v>
      </c>
      <c r="AD5212" s="13">
        <f t="shared" si="1948"/>
        <v>-191658.58944303132</v>
      </c>
      <c r="AE5212" s="13">
        <f t="shared" si="1939"/>
        <v>-90370.063455136275</v>
      </c>
      <c r="AF5212" s="13"/>
      <c r="AG5212" s="2">
        <f t="shared" si="1964"/>
        <v>42418</v>
      </c>
      <c r="AH5212" s="3">
        <f t="shared" si="1940"/>
        <v>1541.3066560577329</v>
      </c>
      <c r="AI5212" s="3">
        <f t="shared" si="1941"/>
        <v>726.75052402576102</v>
      </c>
      <c r="AJ5212" s="3">
        <f t="shared" si="1949"/>
        <v>846872.75332851848</v>
      </c>
      <c r="AK5212" s="3">
        <f t="shared" si="1965"/>
        <v>649256.6847887364</v>
      </c>
    </row>
    <row r="5213" spans="2:37" x14ac:dyDescent="0.2">
      <c r="B5213" s="2">
        <v>42419</v>
      </c>
      <c r="C5213" s="1">
        <v>358.22</v>
      </c>
      <c r="D5213" s="1">
        <f t="shared" si="1950"/>
        <v>8</v>
      </c>
      <c r="E5213" s="1" t="b">
        <f t="shared" si="1951"/>
        <v>0</v>
      </c>
      <c r="F5213" s="6">
        <f t="shared" si="1952"/>
        <v>-8.8265404941755277E-3</v>
      </c>
      <c r="G5213" s="8">
        <f t="shared" si="1953"/>
        <v>-4.1785241304254323E-4</v>
      </c>
      <c r="H5213" s="8">
        <f t="shared" si="1954"/>
        <v>-3.9984783297220369E-4</v>
      </c>
      <c r="I5213" s="8">
        <f t="shared" si="1955"/>
        <v>-7.6886650058122675E-4</v>
      </c>
      <c r="J5213" s="6">
        <f t="shared" si="1956"/>
        <v>1.1571351750104427E-3</v>
      </c>
      <c r="K5213" s="6">
        <f t="shared" si="1957"/>
        <v>7.6169398222413571E-4</v>
      </c>
      <c r="L5213" s="6">
        <f t="shared" si="1958"/>
        <v>5.8407990462893203E-4</v>
      </c>
      <c r="M5213" s="9">
        <f t="shared" si="1959"/>
        <v>-0.36110942097907645</v>
      </c>
      <c r="N5213" s="9">
        <f t="shared" si="1960"/>
        <v>-0.52494550607404522</v>
      </c>
      <c r="O5213" s="9">
        <f t="shared" si="1961"/>
        <v>-1</v>
      </c>
      <c r="P5213" s="9">
        <f t="shared" si="1962"/>
        <v>-0.62868497568437387</v>
      </c>
      <c r="Q5213" s="10">
        <f t="shared" si="1963"/>
        <v>0.21448398957029649</v>
      </c>
      <c r="R5213" s="10">
        <f t="shared" si="1935"/>
        <v>0.37298821306091118</v>
      </c>
      <c r="S5213" s="10">
        <f>_xlfn.PERCENTILE.INC($R$1519:R5213,0.75)</f>
        <v>0.81575759587822172</v>
      </c>
      <c r="T5213" s="10">
        <f t="shared" si="1936"/>
        <v>0.81575759587822172</v>
      </c>
      <c r="U5213" s="11">
        <f t="shared" si="1942"/>
        <v>0.37298821306091118</v>
      </c>
      <c r="V5213" s="10">
        <f t="shared" si="1937"/>
        <v>-0.49888949980828406</v>
      </c>
      <c r="W5213" s="10">
        <f t="shared" si="1938"/>
        <v>0.38417042153960529</v>
      </c>
      <c r="X5213" s="10">
        <f t="shared" si="1943"/>
        <v>0.46623526632613899</v>
      </c>
      <c r="Y5213" s="10">
        <f>_xlfn.PERCENTILE.INC($X$1519:X5213,0.75)</f>
        <v>1.0196969948477772</v>
      </c>
      <c r="Z5213" s="10">
        <f t="shared" si="1944"/>
        <v>1.0196969948477772</v>
      </c>
      <c r="AA5213" s="10">
        <f t="shared" si="1945"/>
        <v>0.4715158538824471</v>
      </c>
      <c r="AB5213" s="10">
        <f t="shared" si="1946"/>
        <v>-0.19165858944303132</v>
      </c>
      <c r="AC5213" s="10">
        <f t="shared" si="1947"/>
        <v>-9.0370063455136276E-2</v>
      </c>
      <c r="AD5213" s="13">
        <f t="shared" si="1948"/>
        <v>-191658.58944303132</v>
      </c>
      <c r="AE5213" s="13">
        <f t="shared" si="1939"/>
        <v>-90370.063455136275</v>
      </c>
      <c r="AF5213" s="13"/>
      <c r="AG5213" s="2">
        <f t="shared" si="1964"/>
        <v>42419</v>
      </c>
      <c r="AH5213" s="3">
        <f t="shared" si="1940"/>
        <v>1691.6823007754783</v>
      </c>
      <c r="AI5213" s="3">
        <f t="shared" si="1941"/>
        <v>797.65502454797229</v>
      </c>
      <c r="AJ5213" s="3">
        <f t="shared" si="1949"/>
        <v>848564.4356292939</v>
      </c>
      <c r="AK5213" s="3">
        <f t="shared" si="1965"/>
        <v>650054.33981328434</v>
      </c>
    </row>
    <row r="5214" spans="2:37" x14ac:dyDescent="0.2">
      <c r="B5214" s="2">
        <v>42422</v>
      </c>
      <c r="C5214" s="1">
        <v>367.07</v>
      </c>
      <c r="D5214" s="1">
        <f t="shared" si="1950"/>
        <v>9</v>
      </c>
      <c r="E5214" s="1" t="b">
        <f t="shared" si="1951"/>
        <v>1</v>
      </c>
      <c r="F5214" s="6">
        <f t="shared" si="1952"/>
        <v>2.4705488247445562E-2</v>
      </c>
      <c r="G5214" s="8">
        <f t="shared" si="1953"/>
        <v>1.5914098003504083E-4</v>
      </c>
      <c r="H5214" s="8">
        <f t="shared" si="1954"/>
        <v>-4.3864338815760162E-5</v>
      </c>
      <c r="I5214" s="8">
        <f t="shared" si="1955"/>
        <v>-5.9646393547781033E-4</v>
      </c>
      <c r="J5214" s="6">
        <f t="shared" si="1956"/>
        <v>1.156940739265413E-3</v>
      </c>
      <c r="K5214" s="6">
        <f t="shared" si="1957"/>
        <v>7.6117755818079784E-4</v>
      </c>
      <c r="L5214" s="6">
        <f t="shared" si="1958"/>
        <v>5.8374134967882402E-4</v>
      </c>
      <c r="M5214" s="9">
        <f t="shared" si="1959"/>
        <v>0.13755326840343238</v>
      </c>
      <c r="N5214" s="9">
        <f t="shared" si="1960"/>
        <v>-5.7626947016928914E-2</v>
      </c>
      <c r="O5214" s="9">
        <f t="shared" si="1961"/>
        <v>-1</v>
      </c>
      <c r="P5214" s="9">
        <f t="shared" si="1962"/>
        <v>-0.30669122620449885</v>
      </c>
      <c r="Q5214" s="10">
        <f t="shared" si="1963"/>
        <v>0.2206128917960499</v>
      </c>
      <c r="R5214" s="10">
        <f t="shared" si="1935"/>
        <v>0.36262613371641778</v>
      </c>
      <c r="S5214" s="10">
        <f>_xlfn.PERCENTILE.INC($R$1519:R5214,0.75)</f>
        <v>0.81564959040416918</v>
      </c>
      <c r="T5214" s="10">
        <f t="shared" si="1936"/>
        <v>0.81564959040416918</v>
      </c>
      <c r="U5214" s="11">
        <f t="shared" si="1942"/>
        <v>0.36262613371641778</v>
      </c>
      <c r="V5214" s="10">
        <f t="shared" si="1937"/>
        <v>-0.62868497568437387</v>
      </c>
      <c r="W5214" s="10">
        <f t="shared" si="1938"/>
        <v>0.37298821306091118</v>
      </c>
      <c r="X5214" s="10">
        <f t="shared" si="1943"/>
        <v>0.45328266714552229</v>
      </c>
      <c r="Y5214" s="10">
        <f>_xlfn.PERCENTILE.INC($X$1519:X5214,0.75)</f>
        <v>1.0195619880052114</v>
      </c>
      <c r="Z5214" s="10">
        <f t="shared" si="1944"/>
        <v>1.0195619880052114</v>
      </c>
      <c r="AA5214" s="10">
        <f t="shared" si="1945"/>
        <v>0.45328266714552229</v>
      </c>
      <c r="AB5214" s="10">
        <f t="shared" si="1946"/>
        <v>-0.23449208565875701</v>
      </c>
      <c r="AC5214" s="10">
        <f t="shared" si="1947"/>
        <v>-0.10629119801191765</v>
      </c>
      <c r="AD5214" s="13">
        <f t="shared" si="1948"/>
        <v>-234492.08565875702</v>
      </c>
      <c r="AE5214" s="13">
        <f t="shared" si="1939"/>
        <v>-106291.19801191764</v>
      </c>
      <c r="AF5214" s="13"/>
      <c r="AG5214" s="2">
        <f t="shared" si="1964"/>
        <v>42422</v>
      </c>
      <c r="AH5214" s="3">
        <f t="shared" si="1940"/>
        <v>-4735.019029006804</v>
      </c>
      <c r="AI5214" s="3">
        <f t="shared" si="1941"/>
        <v>-2232.6365406117789</v>
      </c>
      <c r="AJ5214" s="3">
        <f t="shared" si="1949"/>
        <v>843829.41660028708</v>
      </c>
      <c r="AK5214" s="3">
        <f t="shared" si="1965"/>
        <v>647821.7032726726</v>
      </c>
    </row>
    <row r="5215" spans="2:37" x14ac:dyDescent="0.2">
      <c r="B5215" s="2">
        <v>42423</v>
      </c>
      <c r="C5215" s="1">
        <v>365.44</v>
      </c>
      <c r="D5215" s="1">
        <f t="shared" si="1950"/>
        <v>9</v>
      </c>
      <c r="E5215" s="1" t="b">
        <f t="shared" si="1951"/>
        <v>0</v>
      </c>
      <c r="F5215" s="6">
        <f t="shared" si="1952"/>
        <v>-4.440569918544135E-3</v>
      </c>
      <c r="G5215" s="8">
        <f t="shared" si="1953"/>
        <v>1.0932154702945969E-4</v>
      </c>
      <c r="H5215" s="8">
        <f t="shared" si="1954"/>
        <v>-1.3911890441947885E-4</v>
      </c>
      <c r="I5215" s="8">
        <f t="shared" si="1955"/>
        <v>-6.1895803947154405E-4</v>
      </c>
      <c r="J5215" s="6">
        <f t="shared" si="1956"/>
        <v>1.1568028278310858E-3</v>
      </c>
      <c r="K5215" s="6">
        <f t="shared" si="1957"/>
        <v>7.6066678822845626E-4</v>
      </c>
      <c r="L5215" s="6">
        <f t="shared" si="1958"/>
        <v>5.8341752083392951E-4</v>
      </c>
      <c r="M5215" s="9">
        <f t="shared" si="1959"/>
        <v>9.4503181008321863E-2</v>
      </c>
      <c r="N5215" s="9">
        <f t="shared" si="1960"/>
        <v>-0.18289073030712669</v>
      </c>
      <c r="O5215" s="9">
        <f t="shared" si="1961"/>
        <v>-1</v>
      </c>
      <c r="P5215" s="9">
        <f t="shared" si="1962"/>
        <v>-0.36279584976626827</v>
      </c>
      <c r="Q5215" s="10">
        <f t="shared" si="1963"/>
        <v>0.22071860873587051</v>
      </c>
      <c r="R5215" s="10">
        <f t="shared" si="1935"/>
        <v>0.36245244774868252</v>
      </c>
      <c r="S5215" s="10">
        <f>_xlfn.PERCENTILE.INC($R$1519:R5215,0.75)</f>
        <v>0.81554158493011664</v>
      </c>
      <c r="T5215" s="10">
        <f t="shared" si="1936"/>
        <v>0.81554158493011664</v>
      </c>
      <c r="U5215" s="11">
        <f t="shared" si="1942"/>
        <v>0.36245244774868252</v>
      </c>
      <c r="V5215" s="10">
        <f t="shared" si="1937"/>
        <v>-0.62868497568437387</v>
      </c>
      <c r="W5215" s="10">
        <f t="shared" si="1938"/>
        <v>0.37298821306091118</v>
      </c>
      <c r="X5215" s="10">
        <f t="shared" si="1943"/>
        <v>0.4530655596858531</v>
      </c>
      <c r="Y5215" s="10">
        <f>_xlfn.PERCENTILE.INC($X$1519:X5215,0.75)</f>
        <v>1.0194269811626457</v>
      </c>
      <c r="Z5215" s="10">
        <f t="shared" si="1944"/>
        <v>1.0194269811626457</v>
      </c>
      <c r="AA5215" s="10">
        <f t="shared" si="1945"/>
        <v>0.45328266714552229</v>
      </c>
      <c r="AB5215" s="10">
        <f t="shared" si="1946"/>
        <v>-0.23449208565875701</v>
      </c>
      <c r="AC5215" s="10">
        <f t="shared" si="1947"/>
        <v>-0.10629119801191765</v>
      </c>
      <c r="AD5215" s="13">
        <f t="shared" si="1948"/>
        <v>-234492.08565875702</v>
      </c>
      <c r="AE5215" s="13">
        <f t="shared" si="1939"/>
        <v>-106291.19801191764</v>
      </c>
      <c r="AF5215" s="13"/>
      <c r="AG5215" s="2">
        <f t="shared" si="1964"/>
        <v>42423</v>
      </c>
      <c r="AH5215" s="3">
        <f t="shared" si="1940"/>
        <v>1041.2785017129509</v>
      </c>
      <c r="AI5215" s="3">
        <f t="shared" si="1941"/>
        <v>471.99349649773967</v>
      </c>
      <c r="AJ5215" s="3">
        <f t="shared" si="1949"/>
        <v>844870.69510200003</v>
      </c>
      <c r="AK5215" s="3">
        <f t="shared" si="1965"/>
        <v>648293.69676917035</v>
      </c>
    </row>
    <row r="5216" spans="2:37" x14ac:dyDescent="0.2">
      <c r="B5216" s="2">
        <v>42424</v>
      </c>
      <c r="C5216" s="1">
        <v>364.78</v>
      </c>
      <c r="D5216" s="1">
        <f t="shared" si="1950"/>
        <v>9</v>
      </c>
      <c r="E5216" s="1" t="b">
        <f t="shared" si="1951"/>
        <v>0</v>
      </c>
      <c r="F5216" s="6">
        <f t="shared" si="1952"/>
        <v>-1.8060420315236803E-3</v>
      </c>
      <c r="G5216" s="8">
        <f t="shared" si="1953"/>
        <v>9.5081212051053766E-5</v>
      </c>
      <c r="H5216" s="8">
        <f t="shared" si="1954"/>
        <v>-1.9094066616482961E-4</v>
      </c>
      <c r="I5216" s="8">
        <f t="shared" si="1955"/>
        <v>-6.1346294038295472E-4</v>
      </c>
      <c r="J5216" s="6">
        <f t="shared" si="1956"/>
        <v>1.1566569941682293E-3</v>
      </c>
      <c r="K5216" s="6">
        <f t="shared" si="1957"/>
        <v>7.6011362710301945E-4</v>
      </c>
      <c r="L5216" s="6">
        <f t="shared" si="1958"/>
        <v>5.8303397244528949E-4</v>
      </c>
      <c r="M5216" s="9">
        <f t="shared" si="1959"/>
        <v>8.220346440686005E-2</v>
      </c>
      <c r="N5216" s="9">
        <f t="shared" si="1960"/>
        <v>-0.25120016186599836</v>
      </c>
      <c r="O5216" s="9">
        <f t="shared" si="1961"/>
        <v>-1</v>
      </c>
      <c r="P5216" s="9">
        <f t="shared" si="1962"/>
        <v>-0.38966556581971279</v>
      </c>
      <c r="Q5216" s="10">
        <f t="shared" si="1963"/>
        <v>0.22066387808069668</v>
      </c>
      <c r="R5216" s="10">
        <f t="shared" si="1935"/>
        <v>0.36254234583307759</v>
      </c>
      <c r="S5216" s="10">
        <f>_xlfn.PERCENTILE.INC($R$1519:R5216,0.75)</f>
        <v>0.81548298252460039</v>
      </c>
      <c r="T5216" s="10">
        <f t="shared" si="1936"/>
        <v>0.81548298252460039</v>
      </c>
      <c r="U5216" s="11">
        <f t="shared" si="1942"/>
        <v>0.36254234583307759</v>
      </c>
      <c r="V5216" s="10">
        <f t="shared" si="1937"/>
        <v>-0.62868497568437387</v>
      </c>
      <c r="W5216" s="10">
        <f t="shared" si="1938"/>
        <v>0.37298821306091118</v>
      </c>
      <c r="X5216" s="10">
        <f t="shared" si="1943"/>
        <v>0.45317793229134701</v>
      </c>
      <c r="Y5216" s="10">
        <f>_xlfn.PERCENTILE.INC($X$1519:X5216,0.75)</f>
        <v>1.0193537281557505</v>
      </c>
      <c r="Z5216" s="10">
        <f t="shared" si="1944"/>
        <v>1.0193537281557505</v>
      </c>
      <c r="AA5216" s="10">
        <f t="shared" si="1945"/>
        <v>0.45328266714552229</v>
      </c>
      <c r="AB5216" s="10">
        <f t="shared" si="1946"/>
        <v>-0.23449208565875701</v>
      </c>
      <c r="AC5216" s="10">
        <f t="shared" si="1947"/>
        <v>-0.10629119801191765</v>
      </c>
      <c r="AD5216" s="13">
        <f t="shared" si="1948"/>
        <v>-234492.08565875702</v>
      </c>
      <c r="AE5216" s="13">
        <f t="shared" si="1939"/>
        <v>-106291.19801191764</v>
      </c>
      <c r="AF5216" s="13"/>
      <c r="AG5216" s="2">
        <f t="shared" si="1964"/>
        <v>42424</v>
      </c>
      <c r="AH5216" s="3">
        <f t="shared" si="1940"/>
        <v>423.50256275936636</v>
      </c>
      <c r="AI5216" s="3">
        <f t="shared" si="1941"/>
        <v>191.96637119052951</v>
      </c>
      <c r="AJ5216" s="3">
        <f t="shared" si="1949"/>
        <v>845294.19766475935</v>
      </c>
      <c r="AK5216" s="3">
        <f t="shared" si="1965"/>
        <v>648485.66314036085</v>
      </c>
    </row>
    <row r="5217" spans="2:37" x14ac:dyDescent="0.2">
      <c r="B5217" s="2">
        <v>42425</v>
      </c>
      <c r="C5217" s="1">
        <v>368.53</v>
      </c>
      <c r="D5217" s="1">
        <f t="shared" si="1950"/>
        <v>9</v>
      </c>
      <c r="E5217" s="1" t="b">
        <f t="shared" si="1951"/>
        <v>0</v>
      </c>
      <c r="F5217" s="6">
        <f t="shared" si="1952"/>
        <v>1.0280168868907369E-2</v>
      </c>
      <c r="G5217" s="8">
        <f t="shared" si="1953"/>
        <v>2.6511627027901908E-4</v>
      </c>
      <c r="H5217" s="8">
        <f t="shared" si="1954"/>
        <v>-4.6335222203904537E-5</v>
      </c>
      <c r="I5217" s="8">
        <f t="shared" si="1955"/>
        <v>-5.3460981365867355E-4</v>
      </c>
      <c r="J5217" s="6">
        <f t="shared" si="1956"/>
        <v>1.1565704002751223E-3</v>
      </c>
      <c r="K5217" s="6">
        <f t="shared" si="1957"/>
        <v>7.5961038223574552E-4</v>
      </c>
      <c r="L5217" s="6">
        <f t="shared" si="1958"/>
        <v>5.8261166759852585E-4</v>
      </c>
      <c r="M5217" s="9">
        <f t="shared" si="1959"/>
        <v>0.22922622800648698</v>
      </c>
      <c r="N5217" s="9">
        <f t="shared" si="1960"/>
        <v>-6.099866890645575E-2</v>
      </c>
      <c r="O5217" s="9">
        <f t="shared" si="1961"/>
        <v>-0.91760917844692036</v>
      </c>
      <c r="P5217" s="9">
        <f t="shared" si="1962"/>
        <v>-0.24979387311562973</v>
      </c>
      <c r="Q5217" s="10">
        <f t="shared" si="1963"/>
        <v>0.21965656822143351</v>
      </c>
      <c r="R5217" s="10">
        <f t="shared" si="1935"/>
        <v>0.36420490699532748</v>
      </c>
      <c r="S5217" s="10">
        <f>_xlfn.PERCENTILE.INC($R$1519:R5217,0.75)</f>
        <v>0.81542438011908414</v>
      </c>
      <c r="T5217" s="10">
        <f t="shared" si="1936"/>
        <v>0.81542438011908414</v>
      </c>
      <c r="U5217" s="11">
        <f t="shared" si="1942"/>
        <v>0.36420490699532748</v>
      </c>
      <c r="V5217" s="10">
        <f t="shared" si="1937"/>
        <v>-0.62868497568437387</v>
      </c>
      <c r="W5217" s="10">
        <f t="shared" si="1938"/>
        <v>0.37298821306091118</v>
      </c>
      <c r="X5217" s="10">
        <f t="shared" si="1943"/>
        <v>0.45525613374415941</v>
      </c>
      <c r="Y5217" s="10">
        <f>_xlfn.PERCENTILE.INC($X$1519:X5217,0.75)</f>
        <v>1.0192804751488551</v>
      </c>
      <c r="Z5217" s="10">
        <f t="shared" si="1944"/>
        <v>1.0192804751488551</v>
      </c>
      <c r="AA5217" s="10">
        <f t="shared" si="1945"/>
        <v>0.45328266714552229</v>
      </c>
      <c r="AB5217" s="10">
        <f t="shared" si="1946"/>
        <v>-0.23449208565875701</v>
      </c>
      <c r="AC5217" s="10">
        <f t="shared" si="1947"/>
        <v>-0.10629119801191765</v>
      </c>
      <c r="AD5217" s="13">
        <f t="shared" si="1948"/>
        <v>-234492.08565875702</v>
      </c>
      <c r="AE5217" s="13">
        <f t="shared" si="1939"/>
        <v>-106291.19801191764</v>
      </c>
      <c r="AF5217" s="13"/>
      <c r="AG5217" s="2">
        <f t="shared" si="1964"/>
        <v>42425</v>
      </c>
      <c r="AH5217" s="3">
        <f t="shared" si="1940"/>
        <v>-2410.6182389943142</v>
      </c>
      <c r="AI5217" s="3">
        <f t="shared" si="1941"/>
        <v>-1092.6914648409845</v>
      </c>
      <c r="AJ5217" s="3">
        <f t="shared" si="1949"/>
        <v>842883.57942576509</v>
      </c>
      <c r="AK5217" s="3">
        <f t="shared" si="1965"/>
        <v>647392.97167551983</v>
      </c>
    </row>
    <row r="5218" spans="2:37" x14ac:dyDescent="0.2">
      <c r="B5218" s="2">
        <v>42426</v>
      </c>
      <c r="C5218" s="1">
        <v>365.39</v>
      </c>
      <c r="D5218" s="1">
        <f t="shared" si="1950"/>
        <v>9</v>
      </c>
      <c r="E5218" s="1" t="b">
        <f t="shared" si="1951"/>
        <v>0</v>
      </c>
      <c r="F5218" s="6">
        <f t="shared" si="1952"/>
        <v>-8.5203375573222884E-3</v>
      </c>
      <c r="G5218" s="8">
        <f t="shared" si="1953"/>
        <v>-1.7623088374728939E-6</v>
      </c>
      <c r="H5218" s="8">
        <f t="shared" si="1954"/>
        <v>-1.6079239454057367E-4</v>
      </c>
      <c r="I5218" s="8">
        <f t="shared" si="1955"/>
        <v>-5.9585672666553663E-4</v>
      </c>
      <c r="J5218" s="6">
        <f t="shared" si="1956"/>
        <v>1.1563960555402485E-3</v>
      </c>
      <c r="K5218" s="6">
        <f t="shared" si="1957"/>
        <v>7.5908999256761285E-4</v>
      </c>
      <c r="L5218" s="6">
        <f t="shared" si="1958"/>
        <v>5.8221867026126155E-4</v>
      </c>
      <c r="M5218" s="9">
        <f t="shared" si="1959"/>
        <v>-1.5239664897071733E-3</v>
      </c>
      <c r="N5218" s="9">
        <f t="shared" si="1960"/>
        <v>-0.21182257191495216</v>
      </c>
      <c r="O5218" s="9">
        <f t="shared" si="1961"/>
        <v>-1</v>
      </c>
      <c r="P5218" s="9">
        <f t="shared" si="1962"/>
        <v>-0.40444884613488646</v>
      </c>
      <c r="Q5218" s="10">
        <f t="shared" si="1963"/>
        <v>0.22001426323275941</v>
      </c>
      <c r="R5218" s="10">
        <f t="shared" si="1935"/>
        <v>0.3636127895734001</v>
      </c>
      <c r="S5218" s="10">
        <f>_xlfn.PERCENTILE.INC($R$1519:R5218,0.75)</f>
        <v>0.815365777713568</v>
      </c>
      <c r="T5218" s="10">
        <f t="shared" si="1936"/>
        <v>0.815365777713568</v>
      </c>
      <c r="U5218" s="11">
        <f t="shared" si="1942"/>
        <v>0.3636127895734001</v>
      </c>
      <c r="V5218" s="10">
        <f t="shared" si="1937"/>
        <v>-0.62868497568437387</v>
      </c>
      <c r="W5218" s="10">
        <f t="shared" si="1938"/>
        <v>0.37298821306091118</v>
      </c>
      <c r="X5218" s="10">
        <f t="shared" si="1943"/>
        <v>0.45451598696675011</v>
      </c>
      <c r="Y5218" s="10">
        <f>_xlfn.PERCENTILE.INC($X$1519:X5218,0.75)</f>
        <v>1.0192072221419599</v>
      </c>
      <c r="Z5218" s="10">
        <f t="shared" si="1944"/>
        <v>1.0192072221419599</v>
      </c>
      <c r="AA5218" s="10">
        <f t="shared" si="1945"/>
        <v>0.45328266714552229</v>
      </c>
      <c r="AB5218" s="10">
        <f t="shared" si="1946"/>
        <v>-0.23449208565875701</v>
      </c>
      <c r="AC5218" s="10">
        <f t="shared" si="1947"/>
        <v>-0.10629119801191765</v>
      </c>
      <c r="AD5218" s="13">
        <f t="shared" si="1948"/>
        <v>-234492.08565875702</v>
      </c>
      <c r="AE5218" s="13">
        <f t="shared" si="1939"/>
        <v>-106291.19801191764</v>
      </c>
      <c r="AF5218" s="13"/>
      <c r="AG5218" s="2">
        <f t="shared" si="1964"/>
        <v>42426</v>
      </c>
      <c r="AH5218" s="3">
        <f t="shared" si="1940"/>
        <v>1997.9517243331425</v>
      </c>
      <c r="AI5218" s="3">
        <f t="shared" si="1941"/>
        <v>905.636886433722</v>
      </c>
      <c r="AJ5218" s="3">
        <f t="shared" si="1949"/>
        <v>844881.53115009819</v>
      </c>
      <c r="AK5218" s="3">
        <f t="shared" si="1965"/>
        <v>648298.60856195353</v>
      </c>
    </row>
    <row r="5219" spans="2:37" x14ac:dyDescent="0.2">
      <c r="B5219" s="2">
        <v>42429</v>
      </c>
      <c r="C5219" s="1">
        <v>366.06</v>
      </c>
      <c r="D5219" s="1">
        <f t="shared" si="1950"/>
        <v>10</v>
      </c>
      <c r="E5219" s="1" t="b">
        <f t="shared" si="1951"/>
        <v>1</v>
      </c>
      <c r="F5219" s="6">
        <f t="shared" si="1952"/>
        <v>1.8336571882098252E-3</v>
      </c>
      <c r="G5219" s="8">
        <f t="shared" si="1953"/>
        <v>-8.2391369624106893E-5</v>
      </c>
      <c r="H5219" s="8">
        <f t="shared" si="1954"/>
        <v>-1.0294918065977419E-4</v>
      </c>
      <c r="I5219" s="8">
        <f t="shared" si="1955"/>
        <v>-5.9385365408349254E-4</v>
      </c>
      <c r="J5219" s="6">
        <f t="shared" si="1956"/>
        <v>1.1561894210792734E-3</v>
      </c>
      <c r="K5219" s="6">
        <f t="shared" si="1957"/>
        <v>7.5858212185714378E-4</v>
      </c>
      <c r="L5219" s="6">
        <f t="shared" si="1958"/>
        <v>5.8177802893011918E-4</v>
      </c>
      <c r="M5219" s="9">
        <f t="shared" si="1959"/>
        <v>-7.1261134310670868E-2</v>
      </c>
      <c r="N5219" s="9">
        <f t="shared" si="1960"/>
        <v>-0.13571263768744815</v>
      </c>
      <c r="O5219" s="9">
        <f t="shared" si="1961"/>
        <v>-1</v>
      </c>
      <c r="P5219" s="9">
        <f t="shared" si="1962"/>
        <v>-0.40232459066603971</v>
      </c>
      <c r="Q5219" s="10">
        <f t="shared" si="1963"/>
        <v>0.20279182940259913</v>
      </c>
      <c r="R5219" s="10">
        <f t="shared" si="1935"/>
        <v>0.39449321126827736</v>
      </c>
      <c r="S5219" s="10">
        <f>_xlfn.PERCENTILE.INC($R$1519:R5219,0.75)</f>
        <v>0.81530717530805175</v>
      </c>
      <c r="T5219" s="10">
        <f t="shared" si="1936"/>
        <v>0.81530717530805175</v>
      </c>
      <c r="U5219" s="11">
        <f t="shared" si="1942"/>
        <v>0.39449321126827736</v>
      </c>
      <c r="V5219" s="10">
        <f t="shared" si="1937"/>
        <v>-0.40444884613488646</v>
      </c>
      <c r="W5219" s="10">
        <f t="shared" si="1938"/>
        <v>0.3636127895734001</v>
      </c>
      <c r="X5219" s="10">
        <f t="shared" si="1943"/>
        <v>0.49311651408534674</v>
      </c>
      <c r="Y5219" s="10">
        <f>_xlfn.PERCENTILE.INC($X$1519:X5219,0.75)</f>
        <v>1.0191339691350647</v>
      </c>
      <c r="Z5219" s="10">
        <f t="shared" si="1944"/>
        <v>1.0191339691350647</v>
      </c>
      <c r="AA5219" s="10">
        <f t="shared" si="1945"/>
        <v>0.49311651408534674</v>
      </c>
      <c r="AB5219" s="10">
        <f t="shared" si="1946"/>
        <v>-0.14706277318284894</v>
      </c>
      <c r="AC5219" s="10">
        <f t="shared" si="1947"/>
        <v>-7.2519082063650486E-2</v>
      </c>
      <c r="AD5219" s="13">
        <f t="shared" si="1948"/>
        <v>-147062.77318284893</v>
      </c>
      <c r="AE5219" s="13">
        <f t="shared" si="1939"/>
        <v>-72519.08206365048</v>
      </c>
      <c r="AF5219" s="13"/>
      <c r="AG5219" s="2">
        <f t="shared" si="1964"/>
        <v>42429</v>
      </c>
      <c r="AH5219" s="3">
        <f t="shared" si="1940"/>
        <v>-429.97809844649385</v>
      </c>
      <c r="AI5219" s="3">
        <f t="shared" si="1941"/>
        <v>-194.90161927798667</v>
      </c>
      <c r="AJ5219" s="3">
        <f t="shared" si="1949"/>
        <v>844451.55305165169</v>
      </c>
      <c r="AK5219" s="3">
        <f t="shared" si="1965"/>
        <v>648103.70694267552</v>
      </c>
    </row>
    <row r="5220" spans="2:37" x14ac:dyDescent="0.2">
      <c r="B5220" s="2">
        <v>42430</v>
      </c>
      <c r="C5220" s="1">
        <v>366.63</v>
      </c>
      <c r="D5220" s="1">
        <f t="shared" si="1950"/>
        <v>10</v>
      </c>
      <c r="E5220" s="1" t="b">
        <f t="shared" si="1951"/>
        <v>0</v>
      </c>
      <c r="F5220" s="6">
        <f t="shared" si="1952"/>
        <v>1.5571217833141304E-3</v>
      </c>
      <c r="G5220" s="8">
        <f t="shared" si="1953"/>
        <v>-7.0467308593784533E-5</v>
      </c>
      <c r="H5220" s="8">
        <f t="shared" si="1954"/>
        <v>-1.5145588420138354E-4</v>
      </c>
      <c r="I5220" s="8">
        <f t="shared" si="1955"/>
        <v>-5.6303867592905088E-4</v>
      </c>
      <c r="J5220" s="6">
        <f t="shared" si="1956"/>
        <v>1.1559524015136839E-3</v>
      </c>
      <c r="K5220" s="6">
        <f t="shared" si="1957"/>
        <v>7.5808705524443257E-4</v>
      </c>
      <c r="L5220" s="6">
        <f t="shared" si="1958"/>
        <v>5.813404131328082E-4</v>
      </c>
      <c r="M5220" s="9">
        <f t="shared" si="1959"/>
        <v>-6.0960389460249204E-2</v>
      </c>
      <c r="N5220" s="9">
        <f t="shared" si="1960"/>
        <v>-0.19978692836609524</v>
      </c>
      <c r="O5220" s="9">
        <f t="shared" si="1961"/>
        <v>-0.9685180372974066</v>
      </c>
      <c r="P5220" s="9">
        <f t="shared" si="1962"/>
        <v>-0.40975511837458373</v>
      </c>
      <c r="Q5220" s="10">
        <f t="shared" si="1963"/>
        <v>0.19899505701912459</v>
      </c>
      <c r="R5220" s="10">
        <f t="shared" si="1935"/>
        <v>0.40202003606708447</v>
      </c>
      <c r="S5220" s="10">
        <f>_xlfn.PERCENTILE.INC($R$1519:R5220,0.75)</f>
        <v>0.81526734240409049</v>
      </c>
      <c r="T5220" s="10">
        <f t="shared" si="1936"/>
        <v>0.81526734240409049</v>
      </c>
      <c r="U5220" s="11">
        <f t="shared" si="1942"/>
        <v>0.40202003606708447</v>
      </c>
      <c r="V5220" s="10">
        <f t="shared" si="1937"/>
        <v>-0.40444884613488646</v>
      </c>
      <c r="W5220" s="10">
        <f t="shared" si="1938"/>
        <v>0.3636127895734001</v>
      </c>
      <c r="X5220" s="10">
        <f t="shared" si="1943"/>
        <v>0.50252504508385565</v>
      </c>
      <c r="Y5220" s="10">
        <f>_xlfn.PERCENTILE.INC($X$1519:X5220,0.75)</f>
        <v>1.0190841780051132</v>
      </c>
      <c r="Z5220" s="10">
        <f t="shared" si="1944"/>
        <v>1.0190841780051132</v>
      </c>
      <c r="AA5220" s="10">
        <f t="shared" si="1945"/>
        <v>0.49311651408534674</v>
      </c>
      <c r="AB5220" s="10">
        <f t="shared" si="1946"/>
        <v>-0.14706277318284894</v>
      </c>
      <c r="AC5220" s="10">
        <f t="shared" si="1947"/>
        <v>-7.2519082063650486E-2</v>
      </c>
      <c r="AD5220" s="13">
        <f t="shared" si="1948"/>
        <v>-147062.77318284893</v>
      </c>
      <c r="AE5220" s="13">
        <f t="shared" si="1939"/>
        <v>-72519.08206365048</v>
      </c>
      <c r="AF5220" s="13"/>
      <c r="AG5220" s="2">
        <f t="shared" si="1964"/>
        <v>42430</v>
      </c>
      <c r="AH5220" s="3">
        <f t="shared" si="1940"/>
        <v>-228.9946476375992</v>
      </c>
      <c r="AI5220" s="3">
        <f t="shared" si="1941"/>
        <v>-112.9210423872552</v>
      </c>
      <c r="AJ5220" s="3">
        <f t="shared" si="1949"/>
        <v>844222.5584040141</v>
      </c>
      <c r="AK5220" s="3">
        <f t="shared" si="1965"/>
        <v>647990.78590028826</v>
      </c>
    </row>
    <row r="5221" spans="2:37" x14ac:dyDescent="0.2">
      <c r="B5221" s="2">
        <v>42431</v>
      </c>
      <c r="C5221" s="1">
        <v>373.98</v>
      </c>
      <c r="D5221" s="1">
        <f t="shared" si="1950"/>
        <v>10</v>
      </c>
      <c r="E5221" s="1" t="b">
        <f t="shared" si="1951"/>
        <v>0</v>
      </c>
      <c r="F5221" s="6">
        <f t="shared" si="1952"/>
        <v>2.004745929138374E-2</v>
      </c>
      <c r="G5221" s="8">
        <f t="shared" si="1953"/>
        <v>3.9366444189537842E-4</v>
      </c>
      <c r="H5221" s="8">
        <f t="shared" si="1954"/>
        <v>8.134196418007567E-5</v>
      </c>
      <c r="I5221" s="8">
        <f t="shared" si="1955"/>
        <v>-4.2333249995731866E-4</v>
      </c>
      <c r="J5221" s="6">
        <f t="shared" si="1956"/>
        <v>1.1559617483075176E-3</v>
      </c>
      <c r="K5221" s="6">
        <f t="shared" si="1957"/>
        <v>7.5769527716912843E-4</v>
      </c>
      <c r="L5221" s="6">
        <f t="shared" si="1958"/>
        <v>5.8085386383500308E-4</v>
      </c>
      <c r="M5221" s="9">
        <f t="shared" si="1959"/>
        <v>0.34055144339486643</v>
      </c>
      <c r="N5221" s="9">
        <f t="shared" si="1960"/>
        <v>0.10735445584929913</v>
      </c>
      <c r="O5221" s="9">
        <f t="shared" si="1961"/>
        <v>-0.72881068081793832</v>
      </c>
      <c r="P5221" s="9">
        <f t="shared" si="1962"/>
        <v>-9.3634927191257586E-2</v>
      </c>
      <c r="Q5221" s="10">
        <f t="shared" si="1963"/>
        <v>0.20297177300468783</v>
      </c>
      <c r="R5221" s="10">
        <f t="shared" si="1935"/>
        <v>0.39414347530063859</v>
      </c>
      <c r="S5221" s="10">
        <f>_xlfn.PERCENTILE.INC($R$1519:R5221,0.75)</f>
        <v>0.81522750950012923</v>
      </c>
      <c r="T5221" s="10">
        <f t="shared" si="1936"/>
        <v>0.81522750950012923</v>
      </c>
      <c r="U5221" s="11">
        <f t="shared" si="1942"/>
        <v>0.39414347530063859</v>
      </c>
      <c r="V5221" s="10">
        <f t="shared" si="1937"/>
        <v>-0.40444884613488646</v>
      </c>
      <c r="W5221" s="10">
        <f t="shared" si="1938"/>
        <v>0.3636127895734001</v>
      </c>
      <c r="X5221" s="10">
        <f t="shared" si="1943"/>
        <v>0.49267934412579828</v>
      </c>
      <c r="Y5221" s="10">
        <f>_xlfn.PERCENTILE.INC($X$1519:X5221,0.75)</f>
        <v>1.0190343868751617</v>
      </c>
      <c r="Z5221" s="10">
        <f t="shared" si="1944"/>
        <v>1.0190343868751617</v>
      </c>
      <c r="AA5221" s="10">
        <f t="shared" si="1945"/>
        <v>0.49311651408534674</v>
      </c>
      <c r="AB5221" s="10">
        <f t="shared" si="1946"/>
        <v>-0.14706277318284894</v>
      </c>
      <c r="AC5221" s="10">
        <f t="shared" si="1947"/>
        <v>-7.2519082063650486E-2</v>
      </c>
      <c r="AD5221" s="13">
        <f t="shared" si="1948"/>
        <v>-147062.77318284893</v>
      </c>
      <c r="AE5221" s="13">
        <f t="shared" si="1939"/>
        <v>-72519.08206365048</v>
      </c>
      <c r="AF5221" s="13"/>
      <c r="AG5221" s="2">
        <f t="shared" si="1964"/>
        <v>42431</v>
      </c>
      <c r="AH5221" s="3">
        <f t="shared" si="1940"/>
        <v>-2948.2349586611645</v>
      </c>
      <c r="AI5221" s="3">
        <f t="shared" si="1941"/>
        <v>-1453.8233455195498</v>
      </c>
      <c r="AJ5221" s="3">
        <f t="shared" si="1949"/>
        <v>841274.32344535296</v>
      </c>
      <c r="AK5221" s="3">
        <f t="shared" si="1965"/>
        <v>646536.96255476866</v>
      </c>
    </row>
    <row r="5222" spans="2:37" x14ac:dyDescent="0.2">
      <c r="B5222" s="2">
        <v>42432</v>
      </c>
      <c r="C5222" s="1">
        <v>379.2</v>
      </c>
      <c r="D5222" s="1">
        <f t="shared" si="1950"/>
        <v>10</v>
      </c>
      <c r="E5222" s="1" t="b">
        <f t="shared" si="1951"/>
        <v>0</v>
      </c>
      <c r="F5222" s="6">
        <f t="shared" si="1952"/>
        <v>1.3957965666613115E-2</v>
      </c>
      <c r="G5222" s="8">
        <f t="shared" si="1953"/>
        <v>7.016050677882957E-4</v>
      </c>
      <c r="H5222" s="8">
        <f t="shared" si="1954"/>
        <v>2.4993971716395427E-4</v>
      </c>
      <c r="I5222" s="8">
        <f t="shared" si="1955"/>
        <v>-3.5950900820320482E-4</v>
      </c>
      <c r="J5222" s="6">
        <f t="shared" si="1956"/>
        <v>1.1560509104651378E-3</v>
      </c>
      <c r="K5222" s="6">
        <f t="shared" si="1957"/>
        <v>7.5730585130610536E-4</v>
      </c>
      <c r="L5222" s="6">
        <f t="shared" si="1958"/>
        <v>5.8030563952011041E-4</v>
      </c>
      <c r="M5222" s="9">
        <f t="shared" si="1959"/>
        <v>0.60689807121556993</v>
      </c>
      <c r="N5222" s="9">
        <f t="shared" si="1960"/>
        <v>0.33003801137002953</v>
      </c>
      <c r="O5222" s="9">
        <f t="shared" si="1961"/>
        <v>-0.61951665419020296</v>
      </c>
      <c r="P5222" s="9">
        <f t="shared" si="1962"/>
        <v>0.10580647613179883</v>
      </c>
      <c r="Q5222" s="10">
        <f t="shared" si="1963"/>
        <v>0.20000405141566618</v>
      </c>
      <c r="R5222" s="10">
        <f t="shared" si="1935"/>
        <v>0.39999189733280399</v>
      </c>
      <c r="S5222" s="10">
        <f>_xlfn.PERCENTILE.INC($R$1519:R5222,0.75)</f>
        <v>0.81518767659616798</v>
      </c>
      <c r="T5222" s="10">
        <f t="shared" si="1936"/>
        <v>0.81518767659616798</v>
      </c>
      <c r="U5222" s="11">
        <f t="shared" si="1942"/>
        <v>0.39999189733280399</v>
      </c>
      <c r="V5222" s="10">
        <f t="shared" si="1937"/>
        <v>-0.40444884613488646</v>
      </c>
      <c r="W5222" s="10">
        <f t="shared" si="1938"/>
        <v>0.3636127895734001</v>
      </c>
      <c r="X5222" s="10">
        <f t="shared" si="1943"/>
        <v>0.499989871666005</v>
      </c>
      <c r="Y5222" s="10">
        <f>_xlfn.PERCENTILE.INC($X$1519:X5222,0.75)</f>
        <v>1.0189845957452099</v>
      </c>
      <c r="Z5222" s="10">
        <f t="shared" si="1944"/>
        <v>1.0189845957452099</v>
      </c>
      <c r="AA5222" s="10">
        <f t="shared" si="1945"/>
        <v>0.49311651408534674</v>
      </c>
      <c r="AB5222" s="10">
        <f t="shared" si="1946"/>
        <v>-0.14706277318284894</v>
      </c>
      <c r="AC5222" s="10">
        <f t="shared" si="1947"/>
        <v>-7.2519082063650486E-2</v>
      </c>
      <c r="AD5222" s="13">
        <f t="shared" si="1948"/>
        <v>-147062.77318284893</v>
      </c>
      <c r="AE5222" s="13">
        <f t="shared" si="1939"/>
        <v>-72519.08206365048</v>
      </c>
      <c r="AF5222" s="13"/>
      <c r="AG5222" s="2">
        <f t="shared" si="1964"/>
        <v>42432</v>
      </c>
      <c r="AH5222" s="3">
        <f t="shared" si="1940"/>
        <v>-2052.6971389231171</v>
      </c>
      <c r="AI5222" s="3">
        <f t="shared" si="1941"/>
        <v>-1012.2188576187324</v>
      </c>
      <c r="AJ5222" s="3">
        <f t="shared" si="1949"/>
        <v>839221.62630642985</v>
      </c>
      <c r="AK5222" s="3">
        <f t="shared" si="1965"/>
        <v>645524.74369714991</v>
      </c>
    </row>
    <row r="5223" spans="2:37" x14ac:dyDescent="0.2">
      <c r="B5223" s="2">
        <v>42433</v>
      </c>
      <c r="C5223" s="1">
        <v>390.19</v>
      </c>
      <c r="D5223" s="1">
        <f t="shared" si="1950"/>
        <v>10</v>
      </c>
      <c r="E5223" s="1" t="b">
        <f t="shared" si="1951"/>
        <v>0</v>
      </c>
      <c r="F5223" s="6">
        <f t="shared" si="1952"/>
        <v>2.8982067510548548E-2</v>
      </c>
      <c r="G5223" s="8">
        <f t="shared" si="1953"/>
        <v>1.5137050781963196E-3</v>
      </c>
      <c r="H5223" s="8">
        <f t="shared" si="1954"/>
        <v>6.2718485182383719E-4</v>
      </c>
      <c r="I5223" s="8">
        <f t="shared" si="1955"/>
        <v>-1.6169315701004328E-4</v>
      </c>
      <c r="J5223" s="6">
        <f t="shared" si="1956"/>
        <v>1.1568097449229482E-3</v>
      </c>
      <c r="K5223" s="6">
        <f t="shared" si="1957"/>
        <v>7.5709780903496075E-4</v>
      </c>
      <c r="L5223" s="6">
        <f t="shared" si="1958"/>
        <v>5.7965863082256447E-4</v>
      </c>
      <c r="M5223" s="9">
        <f t="shared" si="1959"/>
        <v>1</v>
      </c>
      <c r="N5223" s="9">
        <f t="shared" si="1960"/>
        <v>0.8284066395903088</v>
      </c>
      <c r="O5223" s="9">
        <f t="shared" si="1961"/>
        <v>-0.27894548344875436</v>
      </c>
      <c r="P5223" s="9">
        <f t="shared" si="1962"/>
        <v>0.51648705204718481</v>
      </c>
      <c r="Q5223" s="10">
        <f t="shared" si="1963"/>
        <v>0.20772536355489712</v>
      </c>
      <c r="R5223" s="10">
        <f t="shared" si="1935"/>
        <v>0.38512388969225614</v>
      </c>
      <c r="S5223" s="10">
        <f>_xlfn.PERCENTILE.INC($R$1519:R5223,0.75)</f>
        <v>0.81514784369220672</v>
      </c>
      <c r="T5223" s="10">
        <f t="shared" si="1936"/>
        <v>0.81514784369220672</v>
      </c>
      <c r="U5223" s="11">
        <f t="shared" si="1942"/>
        <v>0.38512388969225614</v>
      </c>
      <c r="V5223" s="10">
        <f t="shared" si="1937"/>
        <v>-0.40444884613488646</v>
      </c>
      <c r="W5223" s="10">
        <f t="shared" si="1938"/>
        <v>0.3636127895734001</v>
      </c>
      <c r="X5223" s="10">
        <f t="shared" si="1943"/>
        <v>0.48140486211532019</v>
      </c>
      <c r="Y5223" s="10">
        <f>_xlfn.PERCENTILE.INC($X$1519:X5223,0.75)</f>
        <v>1.0189348046152584</v>
      </c>
      <c r="Z5223" s="10">
        <f t="shared" si="1944"/>
        <v>1.0189348046152584</v>
      </c>
      <c r="AA5223" s="10">
        <f t="shared" si="1945"/>
        <v>0.49311651408534674</v>
      </c>
      <c r="AB5223" s="10">
        <f t="shared" si="1946"/>
        <v>-0.14706277318284894</v>
      </c>
      <c r="AC5223" s="10">
        <f t="shared" si="1947"/>
        <v>-7.2519082063650486E-2</v>
      </c>
      <c r="AD5223" s="13">
        <f t="shared" si="1948"/>
        <v>-147062.77318284893</v>
      </c>
      <c r="AE5223" s="13">
        <f t="shared" si="1939"/>
        <v>-72519.08206365048</v>
      </c>
      <c r="AF5223" s="13"/>
      <c r="AG5223" s="2">
        <f t="shared" si="1964"/>
        <v>42433</v>
      </c>
      <c r="AH5223" s="3">
        <f t="shared" si="1940"/>
        <v>-4262.1832206738163</v>
      </c>
      <c r="AI5223" s="3">
        <f t="shared" si="1941"/>
        <v>-2101.7529321717284</v>
      </c>
      <c r="AJ5223" s="3">
        <f t="shared" si="1949"/>
        <v>834959.44308575604</v>
      </c>
      <c r="AK5223" s="3">
        <f t="shared" si="1965"/>
        <v>643422.99076497823</v>
      </c>
    </row>
    <row r="5224" spans="2:37" x14ac:dyDescent="0.2">
      <c r="B5224" s="2">
        <v>42436</v>
      </c>
      <c r="C5224" s="1">
        <v>387.25</v>
      </c>
      <c r="D5224" s="1">
        <f t="shared" si="1950"/>
        <v>11</v>
      </c>
      <c r="E5224" s="1" t="b">
        <f t="shared" si="1951"/>
        <v>1</v>
      </c>
      <c r="F5224" s="6">
        <f t="shared" si="1952"/>
        <v>-7.5347907429713645E-3</v>
      </c>
      <c r="G5224" s="8">
        <f t="shared" si="1953"/>
        <v>1.2664568074468065E-3</v>
      </c>
      <c r="H5224" s="8">
        <f t="shared" si="1954"/>
        <v>5.0059592400280412E-4</v>
      </c>
      <c r="I5224" s="8">
        <f t="shared" si="1955"/>
        <v>-1.8657843721649946E-4</v>
      </c>
      <c r="J5224" s="6">
        <f t="shared" si="1956"/>
        <v>1.1572729420991437E-3</v>
      </c>
      <c r="K5224" s="6">
        <f t="shared" si="1957"/>
        <v>7.5681450923739289E-4</v>
      </c>
      <c r="L5224" s="6">
        <f t="shared" si="1958"/>
        <v>5.7899306659705966E-4</v>
      </c>
      <c r="M5224" s="9">
        <f t="shared" si="1959"/>
        <v>1</v>
      </c>
      <c r="N5224" s="9">
        <f t="shared" si="1960"/>
        <v>0.66145127754914679</v>
      </c>
      <c r="O5224" s="9">
        <f t="shared" si="1961"/>
        <v>-0.32224641015666172</v>
      </c>
      <c r="P5224" s="9">
        <f t="shared" si="1962"/>
        <v>0.44640162246416165</v>
      </c>
      <c r="Q5224" s="10">
        <f t="shared" si="1963"/>
        <v>0.20790083702994103</v>
      </c>
      <c r="R5224" s="10">
        <f t="shared" si="1935"/>
        <v>0.38479883555485028</v>
      </c>
      <c r="S5224" s="10">
        <f>_xlfn.PERCENTILE.INC($R$1519:R5224,0.75)</f>
        <v>0.81511089969854655</v>
      </c>
      <c r="T5224" s="10">
        <f t="shared" si="1936"/>
        <v>0.81511089969854655</v>
      </c>
      <c r="U5224" s="11">
        <f t="shared" si="1942"/>
        <v>0.38479883555485028</v>
      </c>
      <c r="V5224" s="10">
        <f t="shared" si="1937"/>
        <v>0.51648705204718481</v>
      </c>
      <c r="W5224" s="10">
        <f t="shared" si="1938"/>
        <v>0.38512388969225614</v>
      </c>
      <c r="X5224" s="10">
        <f t="shared" si="1943"/>
        <v>0.48099854444356283</v>
      </c>
      <c r="Y5224" s="10">
        <f>_xlfn.PERCENTILE.INC($X$1519:X5224,0.75)</f>
        <v>1.0188886246231832</v>
      </c>
      <c r="Z5224" s="10">
        <f t="shared" si="1944"/>
        <v>1.0188886246231832</v>
      </c>
      <c r="AA5224" s="10">
        <f t="shared" si="1945"/>
        <v>0.48099854444356283</v>
      </c>
      <c r="AB5224" s="10">
        <f t="shared" si="1946"/>
        <v>0.19891150246009856</v>
      </c>
      <c r="AC5224" s="10">
        <f t="shared" si="1947"/>
        <v>9.5676143156389573E-2</v>
      </c>
      <c r="AD5224" s="13">
        <f t="shared" si="1948"/>
        <v>198911.50246009856</v>
      </c>
      <c r="AE5224" s="13">
        <f t="shared" si="1939"/>
        <v>95676.143156389575</v>
      </c>
      <c r="AF5224" s="13"/>
      <c r="AG5224" s="2">
        <f t="shared" si="1964"/>
        <v>42436</v>
      </c>
      <c r="AH5224" s="3">
        <f t="shared" si="1940"/>
        <v>1108.0872220138276</v>
      </c>
      <c r="AI5224" s="3">
        <f t="shared" si="1941"/>
        <v>546.41610822197435</v>
      </c>
      <c r="AJ5224" s="3">
        <f t="shared" si="1949"/>
        <v>836067.53030776989</v>
      </c>
      <c r="AK5224" s="3">
        <f t="shared" si="1965"/>
        <v>643969.40687320021</v>
      </c>
    </row>
    <row r="5225" spans="2:37" x14ac:dyDescent="0.2">
      <c r="B5225" s="2">
        <v>42437</v>
      </c>
      <c r="C5225" s="1">
        <v>385.53</v>
      </c>
      <c r="D5225" s="1">
        <f t="shared" si="1950"/>
        <v>11</v>
      </c>
      <c r="E5225" s="1" t="b">
        <f t="shared" si="1951"/>
        <v>0</v>
      </c>
      <c r="F5225" s="6">
        <f t="shared" si="1952"/>
        <v>-4.4415752098128092E-3</v>
      </c>
      <c r="G5225" s="8">
        <f t="shared" si="1953"/>
        <v>1.5055526138163678E-3</v>
      </c>
      <c r="H5225" s="8">
        <f t="shared" si="1954"/>
        <v>4.7021260891215211E-4</v>
      </c>
      <c r="I5225" s="8">
        <f t="shared" si="1955"/>
        <v>-1.493831902851973E-4</v>
      </c>
      <c r="J5225" s="6">
        <f t="shared" si="1956"/>
        <v>1.15805661779406E-3</v>
      </c>
      <c r="K5225" s="6">
        <f t="shared" si="1957"/>
        <v>7.5656162835252105E-4</v>
      </c>
      <c r="L5225" s="6">
        <f t="shared" si="1958"/>
        <v>5.7835601869444533E-4</v>
      </c>
      <c r="M5225" s="9">
        <f t="shared" si="1959"/>
        <v>1</v>
      </c>
      <c r="N5225" s="9">
        <f t="shared" si="1960"/>
        <v>0.62151263200604168</v>
      </c>
      <c r="O5225" s="9">
        <f t="shared" si="1961"/>
        <v>-0.25828933296554629</v>
      </c>
      <c r="P5225" s="9">
        <f t="shared" si="1962"/>
        <v>0.45440776634683183</v>
      </c>
      <c r="Q5225" s="10">
        <f t="shared" si="1963"/>
        <v>0.20792212767341406</v>
      </c>
      <c r="R5225" s="10">
        <f t="shared" si="1935"/>
        <v>0.38475943323193107</v>
      </c>
      <c r="S5225" s="10">
        <f>_xlfn.PERCENTILE.INC($R$1519:R5225,0.75)</f>
        <v>0.81507395570488639</v>
      </c>
      <c r="T5225" s="10">
        <f t="shared" si="1936"/>
        <v>0.81507395570488639</v>
      </c>
      <c r="U5225" s="11">
        <f t="shared" si="1942"/>
        <v>0.38475943323193107</v>
      </c>
      <c r="V5225" s="10">
        <f t="shared" si="1937"/>
        <v>0.51648705204718481</v>
      </c>
      <c r="W5225" s="10">
        <f t="shared" si="1938"/>
        <v>0.38512388969225614</v>
      </c>
      <c r="X5225" s="10">
        <f t="shared" si="1943"/>
        <v>0.48094929153991384</v>
      </c>
      <c r="Y5225" s="10">
        <f>_xlfn.PERCENTILE.INC($X$1519:X5225,0.75)</f>
        <v>1.018842444631108</v>
      </c>
      <c r="Z5225" s="10">
        <f t="shared" si="1944"/>
        <v>1.018842444631108</v>
      </c>
      <c r="AA5225" s="10">
        <f t="shared" si="1945"/>
        <v>0.48099854444356283</v>
      </c>
      <c r="AB5225" s="10">
        <f t="shared" si="1946"/>
        <v>0.19891150246009856</v>
      </c>
      <c r="AC5225" s="10">
        <f t="shared" si="1947"/>
        <v>9.5676143156389573E-2</v>
      </c>
      <c r="AD5225" s="13">
        <f t="shared" si="1948"/>
        <v>198911.50246009856</v>
      </c>
      <c r="AE5225" s="13">
        <f t="shared" si="1939"/>
        <v>95676.143156389575</v>
      </c>
      <c r="AF5225" s="13"/>
      <c r="AG5225" s="2">
        <f t="shared" si="1964"/>
        <v>42437</v>
      </c>
      <c r="AH5225" s="3">
        <f t="shared" si="1940"/>
        <v>-883.48039827339335</v>
      </c>
      <c r="AI5225" s="3">
        <f t="shared" si="1941"/>
        <v>-424.95278561392138</v>
      </c>
      <c r="AJ5225" s="3">
        <f t="shared" si="1949"/>
        <v>835184.04990949645</v>
      </c>
      <c r="AK5225" s="3">
        <f t="shared" si="1965"/>
        <v>643544.45408758626</v>
      </c>
    </row>
    <row r="5226" spans="2:37" x14ac:dyDescent="0.2">
      <c r="B5226" s="2">
        <v>42438</v>
      </c>
      <c r="C5226" s="1">
        <v>395.61</v>
      </c>
      <c r="D5226" s="1">
        <f t="shared" si="1950"/>
        <v>11</v>
      </c>
      <c r="E5226" s="1" t="b">
        <f t="shared" si="1951"/>
        <v>0</v>
      </c>
      <c r="F5226" s="6">
        <f t="shared" si="1952"/>
        <v>2.6145825227608777E-2</v>
      </c>
      <c r="G5226" s="8">
        <f t="shared" si="1953"/>
        <v>1.9371275259463842E-3</v>
      </c>
      <c r="H5226" s="8">
        <f t="shared" si="1954"/>
        <v>8.3233433235746078E-4</v>
      </c>
      <c r="I5226" s="8">
        <f t="shared" si="1955"/>
        <v>1.8851713312576696E-5</v>
      </c>
      <c r="J5226" s="6">
        <f t="shared" si="1956"/>
        <v>1.1594567875608953E-3</v>
      </c>
      <c r="K5226" s="6">
        <f t="shared" si="1957"/>
        <v>7.5674064806948869E-4</v>
      </c>
      <c r="L5226" s="6">
        <f t="shared" si="1958"/>
        <v>5.7776308961569303E-4</v>
      </c>
      <c r="M5226" s="9">
        <f t="shared" si="1959"/>
        <v>1</v>
      </c>
      <c r="N5226" s="9">
        <f t="shared" si="1960"/>
        <v>1</v>
      </c>
      <c r="O5226" s="9">
        <f t="shared" si="1961"/>
        <v>3.2628794832006612E-2</v>
      </c>
      <c r="P5226" s="9">
        <f t="shared" si="1962"/>
        <v>0.67754293161066892</v>
      </c>
      <c r="Q5226" s="10">
        <f t="shared" si="1963"/>
        <v>0.21226134797893384</v>
      </c>
      <c r="R5226" s="10">
        <f t="shared" si="1935"/>
        <v>0.37689386580141621</v>
      </c>
      <c r="S5226" s="10">
        <f>_xlfn.PERCENTILE.INC($R$1519:R5226,0.75)</f>
        <v>0.81503701171122622</v>
      </c>
      <c r="T5226" s="10">
        <f t="shared" si="1936"/>
        <v>0.81503701171122622</v>
      </c>
      <c r="U5226" s="11">
        <f t="shared" si="1942"/>
        <v>0.37689386580141621</v>
      </c>
      <c r="V5226" s="10">
        <f t="shared" si="1937"/>
        <v>0.51648705204718481</v>
      </c>
      <c r="W5226" s="10">
        <f t="shared" si="1938"/>
        <v>0.38512388969225614</v>
      </c>
      <c r="X5226" s="10">
        <f t="shared" si="1943"/>
        <v>0.47111733225177027</v>
      </c>
      <c r="Y5226" s="10">
        <f>_xlfn.PERCENTILE.INC($X$1519:X5226,0.75)</f>
        <v>1.0187962646390327</v>
      </c>
      <c r="Z5226" s="10">
        <f t="shared" si="1944"/>
        <v>1.0187962646390327</v>
      </c>
      <c r="AA5226" s="10">
        <f t="shared" si="1945"/>
        <v>0.48099854444356283</v>
      </c>
      <c r="AB5226" s="10">
        <f t="shared" si="1946"/>
        <v>0.19891150246009856</v>
      </c>
      <c r="AC5226" s="10">
        <f t="shared" si="1947"/>
        <v>9.5676143156389573E-2</v>
      </c>
      <c r="AD5226" s="13">
        <f t="shared" si="1948"/>
        <v>198911.50246009856</v>
      </c>
      <c r="AE5226" s="13">
        <f t="shared" si="1939"/>
        <v>95676.143156389575</v>
      </c>
      <c r="AF5226" s="13"/>
      <c r="AG5226" s="2">
        <f t="shared" si="1964"/>
        <v>42438</v>
      </c>
      <c r="AH5226" s="3">
        <f t="shared" si="1940"/>
        <v>5200.7053790828104</v>
      </c>
      <c r="AI5226" s="3">
        <f t="shared" si="1941"/>
        <v>2501.5317174186393</v>
      </c>
      <c r="AJ5226" s="3">
        <f t="shared" si="1949"/>
        <v>840384.75528857927</v>
      </c>
      <c r="AK5226" s="3">
        <f t="shared" si="1965"/>
        <v>646045.98580500495</v>
      </c>
    </row>
    <row r="5227" spans="2:37" x14ac:dyDescent="0.2">
      <c r="B5227" s="2">
        <v>42439</v>
      </c>
      <c r="C5227" s="1">
        <v>397.59</v>
      </c>
      <c r="D5227" s="1">
        <f t="shared" si="1950"/>
        <v>11</v>
      </c>
      <c r="E5227" s="1" t="b">
        <f t="shared" si="1951"/>
        <v>0</v>
      </c>
      <c r="F5227" s="6">
        <f t="shared" si="1952"/>
        <v>5.0049290968376958E-3</v>
      </c>
      <c r="G5227" s="8">
        <f t="shared" si="1953"/>
        <v>2.0612625265389621E-3</v>
      </c>
      <c r="H5227" s="8">
        <f t="shared" si="1954"/>
        <v>8.7615633165932056E-4</v>
      </c>
      <c r="I5227" s="8">
        <f t="shared" si="1955"/>
        <v>9.6020101578152145E-5</v>
      </c>
      <c r="J5227" s="6">
        <f t="shared" si="1956"/>
        <v>1.16106616062591E-3</v>
      </c>
      <c r="K5227" s="6">
        <f t="shared" si="1957"/>
        <v>7.5697750289630548E-4</v>
      </c>
      <c r="L5227" s="6">
        <f t="shared" si="1958"/>
        <v>5.7720867938995972E-4</v>
      </c>
      <c r="M5227" s="9">
        <f t="shared" si="1959"/>
        <v>1</v>
      </c>
      <c r="N5227" s="9">
        <f t="shared" si="1960"/>
        <v>1</v>
      </c>
      <c r="O5227" s="9">
        <f t="shared" si="1961"/>
        <v>0.16635249088706336</v>
      </c>
      <c r="P5227" s="9">
        <f t="shared" si="1962"/>
        <v>0.72211749696235439</v>
      </c>
      <c r="Q5227" s="10">
        <f t="shared" si="1963"/>
        <v>0.21143835601065306</v>
      </c>
      <c r="R5227" s="10">
        <f t="shared" si="1935"/>
        <v>0.37836086843188138</v>
      </c>
      <c r="S5227" s="10">
        <f>_xlfn.PERCENTILE.INC($R$1519:R5227,0.75)</f>
        <v>0.81500006771756606</v>
      </c>
      <c r="T5227" s="10">
        <f t="shared" si="1936"/>
        <v>0.81500006771756606</v>
      </c>
      <c r="U5227" s="11">
        <f t="shared" si="1942"/>
        <v>0.37836086843188138</v>
      </c>
      <c r="V5227" s="10">
        <f t="shared" si="1937"/>
        <v>0.51648705204718481</v>
      </c>
      <c r="W5227" s="10">
        <f t="shared" si="1938"/>
        <v>0.38512388969225614</v>
      </c>
      <c r="X5227" s="10">
        <f t="shared" si="1943"/>
        <v>0.47295108553985177</v>
      </c>
      <c r="Y5227" s="10">
        <f>_xlfn.PERCENTILE.INC($X$1519:X5227,0.75)</f>
        <v>1.0187500846469575</v>
      </c>
      <c r="Z5227" s="10">
        <f t="shared" si="1944"/>
        <v>1.0187500846469575</v>
      </c>
      <c r="AA5227" s="10">
        <f t="shared" si="1945"/>
        <v>0.48099854444356283</v>
      </c>
      <c r="AB5227" s="10">
        <f t="shared" si="1946"/>
        <v>0.19891150246009856</v>
      </c>
      <c r="AC5227" s="10">
        <f t="shared" si="1947"/>
        <v>9.5676143156389573E-2</v>
      </c>
      <c r="AD5227" s="13">
        <f t="shared" si="1948"/>
        <v>198911.50246009856</v>
      </c>
      <c r="AE5227" s="13">
        <f t="shared" si="1939"/>
        <v>95676.143156389575</v>
      </c>
      <c r="AF5227" s="13"/>
      <c r="AG5227" s="2">
        <f t="shared" si="1964"/>
        <v>42439</v>
      </c>
      <c r="AH5227" s="3">
        <f t="shared" si="1940"/>
        <v>995.53796635825017</v>
      </c>
      <c r="AI5227" s="3">
        <f t="shared" si="1941"/>
        <v>478.85231275662295</v>
      </c>
      <c r="AJ5227" s="3">
        <f t="shared" si="1949"/>
        <v>841380.29325493751</v>
      </c>
      <c r="AK5227" s="3">
        <f t="shared" si="1965"/>
        <v>646524.83811776154</v>
      </c>
    </row>
    <row r="5228" spans="2:37" x14ac:dyDescent="0.2">
      <c r="B5228" s="2">
        <v>42440</v>
      </c>
      <c r="C5228" s="1">
        <v>403.8</v>
      </c>
      <c r="D5228" s="1">
        <f t="shared" si="1950"/>
        <v>11</v>
      </c>
      <c r="E5228" s="1" t="b">
        <f t="shared" si="1951"/>
        <v>0</v>
      </c>
      <c r="F5228" s="6">
        <f t="shared" si="1952"/>
        <v>1.5619105108277465E-2</v>
      </c>
      <c r="G5228" s="8">
        <f t="shared" si="1953"/>
        <v>2.2096282980018614E-3</v>
      </c>
      <c r="H5228" s="8">
        <f t="shared" si="1954"/>
        <v>1.1768092432019725E-3</v>
      </c>
      <c r="I5228" s="8">
        <f t="shared" si="1955"/>
        <v>2.2844922199760791E-4</v>
      </c>
      <c r="J5228" s="6">
        <f t="shared" si="1956"/>
        <v>1.1629057689557111E-3</v>
      </c>
      <c r="K5228" s="6">
        <f t="shared" si="1957"/>
        <v>7.575526596616957E-4</v>
      </c>
      <c r="L5228" s="6">
        <f t="shared" si="1958"/>
        <v>5.7673599937683876E-4</v>
      </c>
      <c r="M5228" s="9">
        <f t="shared" si="1959"/>
        <v>1</v>
      </c>
      <c r="N5228" s="9">
        <f t="shared" si="1960"/>
        <v>1</v>
      </c>
      <c r="O5228" s="9">
        <f t="shared" si="1961"/>
        <v>0.39610709621810758</v>
      </c>
      <c r="P5228" s="9">
        <f t="shared" si="1962"/>
        <v>0.79870236540603579</v>
      </c>
      <c r="Q5228" s="10">
        <f t="shared" si="1963"/>
        <v>0.20491676624296479</v>
      </c>
      <c r="R5228" s="10">
        <f t="shared" si="1935"/>
        <v>0.39040241297359712</v>
      </c>
      <c r="S5228" s="10">
        <f>_xlfn.PERCENTILE.INC($R$1519:R5228,0.75)</f>
        <v>0.8149416943797575</v>
      </c>
      <c r="T5228" s="10">
        <f t="shared" si="1936"/>
        <v>0.8149416943797575</v>
      </c>
      <c r="U5228" s="11">
        <f t="shared" si="1942"/>
        <v>0.39040241297359712</v>
      </c>
      <c r="V5228" s="10">
        <f t="shared" si="1937"/>
        <v>0.51648705204718481</v>
      </c>
      <c r="W5228" s="10">
        <f t="shared" si="1938"/>
        <v>0.38512388969225614</v>
      </c>
      <c r="X5228" s="10">
        <f t="shared" si="1943"/>
        <v>0.48800301621699638</v>
      </c>
      <c r="Y5228" s="10">
        <f>_xlfn.PERCENTILE.INC($X$1519:X5228,0.75)</f>
        <v>1.0186771179746967</v>
      </c>
      <c r="Z5228" s="10">
        <f t="shared" si="1944"/>
        <v>1.0186771179746967</v>
      </c>
      <c r="AA5228" s="10">
        <f t="shared" si="1945"/>
        <v>0.48099854444356283</v>
      </c>
      <c r="AB5228" s="10">
        <f t="shared" si="1946"/>
        <v>0.19891150246009856</v>
      </c>
      <c r="AC5228" s="10">
        <f t="shared" si="1947"/>
        <v>9.5676143156389573E-2</v>
      </c>
      <c r="AD5228" s="13">
        <f t="shared" si="1948"/>
        <v>198911.50246009856</v>
      </c>
      <c r="AE5228" s="13">
        <f t="shared" si="1939"/>
        <v>95676.143156389575</v>
      </c>
      <c r="AF5228" s="13"/>
      <c r="AG5228" s="2">
        <f t="shared" si="1964"/>
        <v>42440</v>
      </c>
      <c r="AH5228" s="3">
        <f t="shared" si="1940"/>
        <v>3106.8196641696709</v>
      </c>
      <c r="AI5228" s="3">
        <f t="shared" si="1941"/>
        <v>1494.3757363142504</v>
      </c>
      <c r="AJ5228" s="3">
        <f t="shared" si="1949"/>
        <v>844487.1129191072</v>
      </c>
      <c r="AK5228" s="3">
        <f t="shared" si="1965"/>
        <v>648019.21385407576</v>
      </c>
    </row>
    <row r="5229" spans="2:37" x14ac:dyDescent="0.2">
      <c r="B5229" s="2">
        <v>42443</v>
      </c>
      <c r="C5229" s="1">
        <v>403.22</v>
      </c>
      <c r="D5229" s="1">
        <f t="shared" si="1950"/>
        <v>12</v>
      </c>
      <c r="E5229" s="1" t="b">
        <f t="shared" si="1951"/>
        <v>1</v>
      </c>
      <c r="F5229" s="6">
        <f t="shared" si="1952"/>
        <v>-1.4363546310054431E-3</v>
      </c>
      <c r="G5229" s="8">
        <f t="shared" si="1953"/>
        <v>2.0640661282844606E-3</v>
      </c>
      <c r="H5229" s="8">
        <f t="shared" si="1954"/>
        <v>1.0449887381463396E-3</v>
      </c>
      <c r="I5229" s="8">
        <f t="shared" si="1955"/>
        <v>2.3691983392500767E-4</v>
      </c>
      <c r="J5229" s="6">
        <f t="shared" si="1956"/>
        <v>1.1644011349975765E-3</v>
      </c>
      <c r="K5229" s="6">
        <f t="shared" si="1957"/>
        <v>7.5789044239751239E-4</v>
      </c>
      <c r="L5229" s="6">
        <f t="shared" si="1958"/>
        <v>5.7622096459034272E-4</v>
      </c>
      <c r="M5229" s="9">
        <f t="shared" si="1959"/>
        <v>1</v>
      </c>
      <c r="N5229" s="9">
        <f t="shared" si="1960"/>
        <v>1</v>
      </c>
      <c r="O5229" s="9">
        <f t="shared" si="1961"/>
        <v>0.41116142675135559</v>
      </c>
      <c r="P5229" s="9">
        <f t="shared" si="1962"/>
        <v>0.80372047558378512</v>
      </c>
      <c r="Q5229" s="10">
        <f t="shared" si="1963"/>
        <v>0.20491066099844599</v>
      </c>
      <c r="R5229" s="10">
        <f t="shared" si="1935"/>
        <v>0.39041404488274384</v>
      </c>
      <c r="S5229" s="10">
        <f>_xlfn.PERCENTILE.INC($R$1519:R5229,0.75)</f>
        <v>0.81488332104194883</v>
      </c>
      <c r="T5229" s="10">
        <f t="shared" si="1936"/>
        <v>0.81488332104194883</v>
      </c>
      <c r="U5229" s="11">
        <f t="shared" si="1942"/>
        <v>0.39041404488274384</v>
      </c>
      <c r="V5229" s="10">
        <f t="shared" si="1937"/>
        <v>0.79870236540603579</v>
      </c>
      <c r="W5229" s="10">
        <f t="shared" si="1938"/>
        <v>0.39040241297359712</v>
      </c>
      <c r="X5229" s="10">
        <f t="shared" si="1943"/>
        <v>0.48801755610342984</v>
      </c>
      <c r="Y5229" s="10">
        <f>_xlfn.PERCENTILE.INC($X$1519:X5229,0.75)</f>
        <v>1.0186041513024362</v>
      </c>
      <c r="Z5229" s="10">
        <f t="shared" si="1944"/>
        <v>1.0186041513024362</v>
      </c>
      <c r="AA5229" s="10">
        <f t="shared" si="1945"/>
        <v>0.48801755610342984</v>
      </c>
      <c r="AB5229" s="10">
        <f t="shared" si="1946"/>
        <v>0.31181533070223605</v>
      </c>
      <c r="AC5229" s="10">
        <f t="shared" si="1947"/>
        <v>0.15217135564488801</v>
      </c>
      <c r="AD5229" s="13">
        <f t="shared" si="1948"/>
        <v>311815.33070223604</v>
      </c>
      <c r="AE5229" s="13">
        <f t="shared" si="1939"/>
        <v>152171.35564488801</v>
      </c>
      <c r="AF5229" s="13"/>
      <c r="AG5229" s="2">
        <f t="shared" si="1964"/>
        <v>42443</v>
      </c>
      <c r="AH5229" s="3">
        <f t="shared" si="1940"/>
        <v>-285.70745771881315</v>
      </c>
      <c r="AI5229" s="3">
        <f t="shared" si="1941"/>
        <v>-137.42487129941989</v>
      </c>
      <c r="AJ5229" s="3">
        <f t="shared" si="1949"/>
        <v>844201.40546138841</v>
      </c>
      <c r="AK5229" s="3">
        <f t="shared" si="1965"/>
        <v>647881.78898277634</v>
      </c>
    </row>
    <row r="5230" spans="2:37" x14ac:dyDescent="0.2">
      <c r="B5230" s="2">
        <v>42444</v>
      </c>
      <c r="C5230" s="1">
        <v>392.15</v>
      </c>
      <c r="D5230" s="1">
        <f t="shared" si="1950"/>
        <v>12</v>
      </c>
      <c r="E5230" s="1" t="b">
        <f t="shared" si="1951"/>
        <v>0</v>
      </c>
      <c r="F5230" s="6">
        <f t="shared" si="1952"/>
        <v>-2.745399533753301E-2</v>
      </c>
      <c r="G5230" s="8">
        <f t="shared" si="1953"/>
        <v>1.4359005879931561E-3</v>
      </c>
      <c r="H5230" s="8">
        <f t="shared" si="1954"/>
        <v>7.3457469388509824E-4</v>
      </c>
      <c r="I5230" s="8">
        <f t="shared" si="1955"/>
        <v>3.312398260411426E-5</v>
      </c>
      <c r="J5230" s="6">
        <f t="shared" si="1956"/>
        <v>1.1651091564339356E-3</v>
      </c>
      <c r="K5230" s="6">
        <f t="shared" si="1957"/>
        <v>7.5792100763575677E-4</v>
      </c>
      <c r="L5230" s="6">
        <f t="shared" si="1958"/>
        <v>5.7558327433931825E-4</v>
      </c>
      <c r="M5230" s="9">
        <f t="shared" si="1959"/>
        <v>1</v>
      </c>
      <c r="N5230" s="9">
        <f t="shared" si="1960"/>
        <v>0.96919690374662582</v>
      </c>
      <c r="O5230" s="9">
        <f t="shared" si="1961"/>
        <v>5.7548549585871023E-2</v>
      </c>
      <c r="P5230" s="9">
        <f t="shared" si="1962"/>
        <v>0.67558181777749893</v>
      </c>
      <c r="Q5230" s="10">
        <f t="shared" si="1963"/>
        <v>0.21335828380890295</v>
      </c>
      <c r="R5230" s="10">
        <f t="shared" si="1935"/>
        <v>0.37495614687102102</v>
      </c>
      <c r="S5230" s="10">
        <f>_xlfn.PERCENTILE.INC($R$1519:R5230,0.75)</f>
        <v>0.81482494770414027</v>
      </c>
      <c r="T5230" s="10">
        <f t="shared" si="1936"/>
        <v>0.81482494770414027</v>
      </c>
      <c r="U5230" s="11">
        <f t="shared" si="1942"/>
        <v>0.37495614687102102</v>
      </c>
      <c r="V5230" s="10">
        <f t="shared" si="1937"/>
        <v>0.79870236540603579</v>
      </c>
      <c r="W5230" s="10">
        <f t="shared" si="1938"/>
        <v>0.39040241297359712</v>
      </c>
      <c r="X5230" s="10">
        <f t="shared" si="1943"/>
        <v>0.46869518358877627</v>
      </c>
      <c r="Y5230" s="10">
        <f>_xlfn.PERCENTILE.INC($X$1519:X5230,0.75)</f>
        <v>1.0185311846301754</v>
      </c>
      <c r="Z5230" s="10">
        <f t="shared" si="1944"/>
        <v>1.0185311846301754</v>
      </c>
      <c r="AA5230" s="10">
        <f t="shared" si="1945"/>
        <v>0.48801755610342984</v>
      </c>
      <c r="AB5230" s="10">
        <f t="shared" si="1946"/>
        <v>0.31181533070223605</v>
      </c>
      <c r="AC5230" s="10">
        <f t="shared" si="1947"/>
        <v>0.15217135564488801</v>
      </c>
      <c r="AD5230" s="13">
        <f t="shared" si="1948"/>
        <v>311815.33070223604</v>
      </c>
      <c r="AE5230" s="13">
        <f t="shared" si="1939"/>
        <v>152171.35564488801</v>
      </c>
      <c r="AF5230" s="13"/>
      <c r="AG5230" s="2">
        <f t="shared" si="1964"/>
        <v>42444</v>
      </c>
      <c r="AH5230" s="3">
        <f t="shared" si="1940"/>
        <v>-8560.5766352705014</v>
      </c>
      <c r="AI5230" s="3">
        <f t="shared" si="1941"/>
        <v>-4177.711688380833</v>
      </c>
      <c r="AJ5230" s="3">
        <f t="shared" si="1949"/>
        <v>835640.82882611791</v>
      </c>
      <c r="AK5230" s="3">
        <f t="shared" si="1965"/>
        <v>643704.07729439554</v>
      </c>
    </row>
    <row r="5231" spans="2:37" x14ac:dyDescent="0.2">
      <c r="B5231" s="2">
        <v>42445</v>
      </c>
      <c r="C5231" s="1">
        <v>384.94</v>
      </c>
      <c r="D5231" s="1">
        <f t="shared" si="1950"/>
        <v>12</v>
      </c>
      <c r="E5231" s="1" t="b">
        <f t="shared" si="1951"/>
        <v>0</v>
      </c>
      <c r="F5231" s="6">
        <f t="shared" si="1952"/>
        <v>-1.8385821751880638E-2</v>
      </c>
      <c r="G5231" s="8">
        <f t="shared" si="1953"/>
        <v>1.0139423084875637E-3</v>
      </c>
      <c r="H5231" s="8">
        <f t="shared" si="1954"/>
        <v>6.2302622103613053E-4</v>
      </c>
      <c r="I5231" s="8">
        <f t="shared" si="1955"/>
        <v>-5.7503613826192086E-5</v>
      </c>
      <c r="J5231" s="6">
        <f t="shared" si="1956"/>
        <v>1.1653521421859901E-3</v>
      </c>
      <c r="K5231" s="6">
        <f t="shared" si="1957"/>
        <v>7.5780690249794148E-4</v>
      </c>
      <c r="L5231" s="6">
        <f t="shared" si="1958"/>
        <v>5.749139189001911E-4</v>
      </c>
      <c r="M5231" s="9">
        <f t="shared" si="1959"/>
        <v>0.87007375005600551</v>
      </c>
      <c r="N5231" s="9">
        <f t="shared" si="1960"/>
        <v>0.82214376641656806</v>
      </c>
      <c r="O5231" s="9">
        <f t="shared" si="1961"/>
        <v>-0.10002125872373442</v>
      </c>
      <c r="P5231" s="9">
        <f t="shared" si="1962"/>
        <v>0.53073208591627974</v>
      </c>
      <c r="Q5231" s="10">
        <f t="shared" si="1963"/>
        <v>0.21486836685050525</v>
      </c>
      <c r="R5231" s="10">
        <f t="shared" ref="R5231:R5294" si="1966">IF(B5231&lt;&gt;"",$C$7/Q5231,"")</f>
        <v>0.37232097573329642</v>
      </c>
      <c r="S5231" s="10">
        <f>_xlfn.PERCENTILE.INC($R$1519:R5231,0.75)</f>
        <v>0.81476657436633171</v>
      </c>
      <c r="T5231" s="10">
        <f t="shared" ref="T5231:T5294" si="1967">MIN(S5231,$C$9)</f>
        <v>0.81476657436633171</v>
      </c>
      <c r="U5231" s="11">
        <f t="shared" si="1942"/>
        <v>0.37232097573329642</v>
      </c>
      <c r="V5231" s="10">
        <f t="shared" ref="V5231:V5294" si="1968">IF(B5231&lt;&gt;"",IF($E5231,P5230,V5230),"")</f>
        <v>0.79870236540603579</v>
      </c>
      <c r="W5231" s="10">
        <f t="shared" ref="W5231:W5294" si="1969">IF(B5231&lt;&gt;"",IF($E5231,U5230,W5230),"")</f>
        <v>0.39040241297359712</v>
      </c>
      <c r="X5231" s="10">
        <f t="shared" si="1943"/>
        <v>0.46540121966662057</v>
      </c>
      <c r="Y5231" s="10">
        <f>_xlfn.PERCENTILE.INC($X$1519:X5231,0.75)</f>
        <v>1.0184582179579147</v>
      </c>
      <c r="Z5231" s="10">
        <f t="shared" si="1944"/>
        <v>1.0184582179579147</v>
      </c>
      <c r="AA5231" s="10">
        <f t="shared" si="1945"/>
        <v>0.48801755610342984</v>
      </c>
      <c r="AB5231" s="10">
        <f t="shared" si="1946"/>
        <v>0.31181533070223605</v>
      </c>
      <c r="AC5231" s="10">
        <f t="shared" si="1947"/>
        <v>0.15217135564488801</v>
      </c>
      <c r="AD5231" s="13">
        <f t="shared" si="1948"/>
        <v>311815.33070223604</v>
      </c>
      <c r="AE5231" s="13">
        <f t="shared" ref="AE5231:AE5294" si="1970">IF(B5231&lt;&gt;"",AC5231*$C$6,"")</f>
        <v>152171.35564488801</v>
      </c>
      <c r="AF5231" s="13"/>
      <c r="AG5231" s="2">
        <f t="shared" si="1964"/>
        <v>42445</v>
      </c>
      <c r="AH5231" s="3">
        <f t="shared" ref="AH5231:AH5294" si="1971">IF(B5231&lt;&gt;"",AD5230*$F5231,"")</f>
        <v>-5732.9810897950256</v>
      </c>
      <c r="AI5231" s="3">
        <f t="shared" ref="AI5231:AI5294" si="1972">IF(B5231&lt;&gt;"",AE5230*$F5231,"")</f>
        <v>-2797.7954206289464</v>
      </c>
      <c r="AJ5231" s="3">
        <f t="shared" si="1949"/>
        <v>829907.8477363229</v>
      </c>
      <c r="AK5231" s="3">
        <f t="shared" si="1965"/>
        <v>640906.28187376657</v>
      </c>
    </row>
    <row r="5232" spans="2:37" x14ac:dyDescent="0.2">
      <c r="B5232" s="2">
        <v>42446</v>
      </c>
      <c r="C5232" s="1">
        <v>404.06</v>
      </c>
      <c r="D5232" s="1">
        <f t="shared" si="1950"/>
        <v>12</v>
      </c>
      <c r="E5232" s="1" t="b">
        <f t="shared" si="1951"/>
        <v>0</v>
      </c>
      <c r="F5232" s="6">
        <f t="shared" si="1952"/>
        <v>4.9670078453785127E-2</v>
      </c>
      <c r="G5232" s="8">
        <f t="shared" si="1953"/>
        <v>2.0449429479361581E-3</v>
      </c>
      <c r="H5232" s="8">
        <f t="shared" si="1954"/>
        <v>1.3013304772045383E-3</v>
      </c>
      <c r="I5232" s="8">
        <f t="shared" si="1955"/>
        <v>3.5094947683171694E-4</v>
      </c>
      <c r="J5232" s="6">
        <f t="shared" si="1956"/>
        <v>1.1669768794112397E-3</v>
      </c>
      <c r="K5232" s="6">
        <f t="shared" si="1957"/>
        <v>7.5862111651681195E-4</v>
      </c>
      <c r="L5232" s="6">
        <f t="shared" si="1958"/>
        <v>5.7448752153077033E-4</v>
      </c>
      <c r="M5232" s="9">
        <f t="shared" si="1959"/>
        <v>1</v>
      </c>
      <c r="N5232" s="9">
        <f t="shared" si="1960"/>
        <v>1</v>
      </c>
      <c r="O5232" s="9">
        <f t="shared" si="1961"/>
        <v>0.61089138350051975</v>
      </c>
      <c r="P5232" s="9">
        <f t="shared" si="1962"/>
        <v>0.87029712783350666</v>
      </c>
      <c r="Q5232" s="10">
        <f t="shared" si="1963"/>
        <v>0.23551523841591773</v>
      </c>
      <c r="R5232" s="10">
        <f t="shared" si="1966"/>
        <v>0.33968078047977829</v>
      </c>
      <c r="S5232" s="10">
        <f>_xlfn.PERCENTILE.INC($R$1519:R5232,0.75)</f>
        <v>0.81472446289595291</v>
      </c>
      <c r="T5232" s="10">
        <f t="shared" si="1967"/>
        <v>0.81472446289595291</v>
      </c>
      <c r="U5232" s="11">
        <f t="shared" ref="U5232:U5295" si="1973">IF(B5232&lt;&gt;"",MIN(T5232,R5232),"")</f>
        <v>0.33968078047977829</v>
      </c>
      <c r="V5232" s="10">
        <f t="shared" si="1968"/>
        <v>0.79870236540603579</v>
      </c>
      <c r="W5232" s="10">
        <f t="shared" si="1969"/>
        <v>0.39040241297359712</v>
      </c>
      <c r="X5232" s="10">
        <f t="shared" ref="X5232:X5295" si="1974">$C$8/Q5232</f>
        <v>0.42460097559972287</v>
      </c>
      <c r="Y5232" s="10">
        <f>_xlfn.PERCENTILE.INC($X$1519:X5232,0.75)</f>
        <v>1.0184055786199413</v>
      </c>
      <c r="Z5232" s="10">
        <f t="shared" ref="Z5232:Z5295" si="1975">MIN($C$10,Y5232)</f>
        <v>1.0184055786199413</v>
      </c>
      <c r="AA5232" s="10">
        <f t="shared" ref="AA5232:AA5295" si="1976">IF(E5232,MIN(Z5232,X5232),AA5231)</f>
        <v>0.48801755610342984</v>
      </c>
      <c r="AB5232" s="10">
        <f t="shared" ref="AB5232:AB5295" si="1977">IF(B5232&lt;&gt;"",V5232*W5232,"")</f>
        <v>0.31181533070223605</v>
      </c>
      <c r="AC5232" s="10">
        <f t="shared" ref="AC5232:AC5295" si="1978">IF(B5232&lt;&gt;"",V5232*W5232*AA5232,"")</f>
        <v>0.15217135564488801</v>
      </c>
      <c r="AD5232" s="13">
        <f t="shared" ref="AD5232:AD5295" si="1979">IF(B5232&lt;&gt;"",AB5232*$C$6,"")</f>
        <v>311815.33070223604</v>
      </c>
      <c r="AE5232" s="13">
        <f t="shared" si="1970"/>
        <v>152171.35564488801</v>
      </c>
      <c r="AF5232" s="13"/>
      <c r="AG5232" s="2">
        <f t="shared" si="1964"/>
        <v>42446</v>
      </c>
      <c r="AH5232" s="3">
        <f t="shared" si="1971"/>
        <v>15487.891939073019</v>
      </c>
      <c r="AI5232" s="3">
        <f t="shared" si="1972"/>
        <v>7558.3631733004258</v>
      </c>
      <c r="AJ5232" s="3">
        <f t="shared" ref="AJ5232:AJ5295" si="1980">AJ5231+AH5232</f>
        <v>845395.73967539589</v>
      </c>
      <c r="AK5232" s="3">
        <f t="shared" si="1965"/>
        <v>648464.64504706697</v>
      </c>
    </row>
    <row r="5233" spans="2:37" x14ac:dyDescent="0.2">
      <c r="B5233" s="2">
        <v>42447</v>
      </c>
      <c r="C5233" s="1">
        <v>406.16</v>
      </c>
      <c r="D5233" s="1">
        <f t="shared" si="1950"/>
        <v>12</v>
      </c>
      <c r="E5233" s="1" t="b">
        <f t="shared" si="1951"/>
        <v>0</v>
      </c>
      <c r="F5233" s="6">
        <f t="shared" si="1952"/>
        <v>5.197247933475202E-3</v>
      </c>
      <c r="G5233" s="8">
        <f t="shared" si="1953"/>
        <v>2.2174717787695995E-3</v>
      </c>
      <c r="H5233" s="8">
        <f t="shared" si="1954"/>
        <v>1.386538728246455E-3</v>
      </c>
      <c r="I5233" s="8">
        <f t="shared" si="1955"/>
        <v>3.5216272847230965E-4</v>
      </c>
      <c r="J5233" s="6">
        <f t="shared" si="1956"/>
        <v>1.1688809888362841E-3</v>
      </c>
      <c r="K5233" s="6">
        <f t="shared" si="1957"/>
        <v>7.5962706486864086E-4</v>
      </c>
      <c r="L5233" s="6">
        <f t="shared" si="1958"/>
        <v>5.7408887131532495E-4</v>
      </c>
      <c r="M5233" s="9">
        <f t="shared" si="1959"/>
        <v>1</v>
      </c>
      <c r="N5233" s="9">
        <f t="shared" si="1960"/>
        <v>1</v>
      </c>
      <c r="O5233" s="9">
        <f t="shared" si="1961"/>
        <v>0.61342894117674018</v>
      </c>
      <c r="P5233" s="9">
        <f t="shared" si="1962"/>
        <v>0.87114298039224669</v>
      </c>
      <c r="Q5233" s="10">
        <f t="shared" si="1963"/>
        <v>0.23560685907209317</v>
      </c>
      <c r="R5233" s="10">
        <f t="shared" si="1966"/>
        <v>0.33954868850197972</v>
      </c>
      <c r="S5233" s="10">
        <f>_xlfn.PERCENTILE.INC($R$1519:R5233,0.75)</f>
        <v>0.8146823514255741</v>
      </c>
      <c r="T5233" s="10">
        <f t="shared" si="1967"/>
        <v>0.8146823514255741</v>
      </c>
      <c r="U5233" s="11">
        <f t="shared" si="1973"/>
        <v>0.33954868850197972</v>
      </c>
      <c r="V5233" s="10">
        <f t="shared" si="1968"/>
        <v>0.79870236540603579</v>
      </c>
      <c r="W5233" s="10">
        <f t="shared" si="1969"/>
        <v>0.39040241297359712</v>
      </c>
      <c r="X5233" s="10">
        <f t="shared" si="1974"/>
        <v>0.42443586062747468</v>
      </c>
      <c r="Y5233" s="10">
        <f>_xlfn.PERCENTILE.INC($X$1519:X5233,0.75)</f>
        <v>1.0183529392819679</v>
      </c>
      <c r="Z5233" s="10">
        <f t="shared" si="1975"/>
        <v>1.0183529392819679</v>
      </c>
      <c r="AA5233" s="10">
        <f t="shared" si="1976"/>
        <v>0.48801755610342984</v>
      </c>
      <c r="AB5233" s="10">
        <f t="shared" si="1977"/>
        <v>0.31181533070223605</v>
      </c>
      <c r="AC5233" s="10">
        <f t="shared" si="1978"/>
        <v>0.15217135564488801</v>
      </c>
      <c r="AD5233" s="13">
        <f t="shared" si="1979"/>
        <v>311815.33070223604</v>
      </c>
      <c r="AE5233" s="13">
        <f t="shared" si="1970"/>
        <v>152171.35564488801</v>
      </c>
      <c r="AF5233" s="13"/>
      <c r="AG5233" s="2">
        <f t="shared" si="1964"/>
        <v>42447</v>
      </c>
      <c r="AH5233" s="3">
        <f t="shared" si="1971"/>
        <v>1620.581583118083</v>
      </c>
      <c r="AI5233" s="3">
        <f t="shared" si="1972"/>
        <v>790.87226365951426</v>
      </c>
      <c r="AJ5233" s="3">
        <f t="shared" si="1980"/>
        <v>847016.32125851396</v>
      </c>
      <c r="AK5233" s="3">
        <f t="shared" si="1965"/>
        <v>649255.51731072646</v>
      </c>
    </row>
    <row r="5234" spans="2:37" x14ac:dyDescent="0.2">
      <c r="B5234" s="2">
        <v>42450</v>
      </c>
      <c r="C5234" s="1">
        <v>406.1</v>
      </c>
      <c r="D5234" s="1">
        <f t="shared" si="1950"/>
        <v>13</v>
      </c>
      <c r="E5234" s="1" t="b">
        <f t="shared" si="1951"/>
        <v>1</v>
      </c>
      <c r="F5234" s="6">
        <f t="shared" si="1952"/>
        <v>-1.4772503446913721E-4</v>
      </c>
      <c r="G5234" s="8">
        <f t="shared" si="1953"/>
        <v>2.4231319209852401E-3</v>
      </c>
      <c r="H5234" s="8">
        <f t="shared" si="1954"/>
        <v>1.3978716009703076E-3</v>
      </c>
      <c r="I5234" s="8">
        <f t="shared" si="1955"/>
        <v>3.7998941088671241E-4</v>
      </c>
      <c r="J5234" s="6">
        <f t="shared" si="1956"/>
        <v>1.1711206447011389E-3</v>
      </c>
      <c r="K5234" s="6">
        <f t="shared" si="1957"/>
        <v>7.6062833842208859E-4</v>
      </c>
      <c r="L5234" s="6">
        <f t="shared" si="1958"/>
        <v>5.7372025934091452E-4</v>
      </c>
      <c r="M5234" s="9">
        <f t="shared" si="1959"/>
        <v>1</v>
      </c>
      <c r="N5234" s="9">
        <f t="shared" si="1960"/>
        <v>1</v>
      </c>
      <c r="O5234" s="9">
        <f t="shared" si="1961"/>
        <v>0.66232524422833061</v>
      </c>
      <c r="P5234" s="9">
        <f t="shared" si="1962"/>
        <v>0.8874417480761102</v>
      </c>
      <c r="Q5234" s="10">
        <f t="shared" si="1963"/>
        <v>0.22404385805743585</v>
      </c>
      <c r="R5234" s="10">
        <f t="shared" si="1966"/>
        <v>0.35707294408173962</v>
      </c>
      <c r="S5234" s="10">
        <f>_xlfn.PERCENTILE.INC($R$1519:R5234,0.75)</f>
        <v>0.81464023995519541</v>
      </c>
      <c r="T5234" s="10">
        <f t="shared" si="1967"/>
        <v>0.81464023995519541</v>
      </c>
      <c r="U5234" s="11">
        <f t="shared" si="1973"/>
        <v>0.35707294408173962</v>
      </c>
      <c r="V5234" s="10">
        <f t="shared" si="1968"/>
        <v>0.87114298039224669</v>
      </c>
      <c r="W5234" s="10">
        <f t="shared" si="1969"/>
        <v>0.33954868850197972</v>
      </c>
      <c r="X5234" s="10">
        <f t="shared" si="1974"/>
        <v>0.44634118010217455</v>
      </c>
      <c r="Y5234" s="10">
        <f>_xlfn.PERCENTILE.INC($X$1519:X5234,0.75)</f>
        <v>1.0183002999439943</v>
      </c>
      <c r="Z5234" s="10">
        <f t="shared" si="1975"/>
        <v>1.0183002999439943</v>
      </c>
      <c r="AA5234" s="10">
        <f t="shared" si="1976"/>
        <v>0.44634118010217455</v>
      </c>
      <c r="AB5234" s="10">
        <f t="shared" si="1977"/>
        <v>0.29579545648989319</v>
      </c>
      <c r="AC5234" s="10">
        <f t="shared" si="1978"/>
        <v>0.13202569311856036</v>
      </c>
      <c r="AD5234" s="13">
        <f t="shared" si="1979"/>
        <v>295795.4564898932</v>
      </c>
      <c r="AE5234" s="13">
        <f t="shared" si="1970"/>
        <v>132025.69311856036</v>
      </c>
      <c r="AF5234" s="13"/>
      <c r="AG5234" s="2">
        <f t="shared" si="1964"/>
        <v>42450</v>
      </c>
      <c r="AH5234" s="3">
        <f t="shared" si="1971"/>
        <v>-46.062930475993234</v>
      </c>
      <c r="AI5234" s="3">
        <f t="shared" si="1972"/>
        <v>-22.479518757856418</v>
      </c>
      <c r="AJ5234" s="3">
        <f t="shared" si="1980"/>
        <v>846970.25832803792</v>
      </c>
      <c r="AK5234" s="3">
        <f t="shared" si="1965"/>
        <v>649233.03779196856</v>
      </c>
    </row>
    <row r="5235" spans="2:37" x14ac:dyDescent="0.2">
      <c r="B5235" s="2">
        <v>42451</v>
      </c>
      <c r="C5235" s="1">
        <v>408.9</v>
      </c>
      <c r="D5235" s="1">
        <f t="shared" si="1950"/>
        <v>13</v>
      </c>
      <c r="E5235" s="1" t="b">
        <f t="shared" si="1951"/>
        <v>0</v>
      </c>
      <c r="F5235" s="6">
        <f t="shared" si="1952"/>
        <v>6.8948534843633613E-3</v>
      </c>
      <c r="G5235" s="8">
        <f t="shared" si="1953"/>
        <v>2.5640934078571191E-3</v>
      </c>
      <c r="H5235" s="8">
        <f t="shared" si="1954"/>
        <v>1.4710997493946436E-3</v>
      </c>
      <c r="I5235" s="8">
        <f t="shared" si="1955"/>
        <v>4.2872270355151894E-4</v>
      </c>
      <c r="J5235" s="6">
        <f t="shared" si="1956"/>
        <v>1.1735655007951023E-3</v>
      </c>
      <c r="K5235" s="6">
        <f t="shared" si="1957"/>
        <v>7.6171336660603764E-4</v>
      </c>
      <c r="L5235" s="6">
        <f t="shared" si="1958"/>
        <v>5.7334843770005957E-4</v>
      </c>
      <c r="M5235" s="9">
        <f t="shared" si="1959"/>
        <v>1</v>
      </c>
      <c r="N5235" s="9">
        <f t="shared" si="1960"/>
        <v>1</v>
      </c>
      <c r="O5235" s="9">
        <f t="shared" si="1961"/>
        <v>0.74775245794914003</v>
      </c>
      <c r="P5235" s="9">
        <f t="shared" si="1962"/>
        <v>0.91591748598304668</v>
      </c>
      <c r="Q5235" s="10">
        <f t="shared" si="1963"/>
        <v>0.22413328956992118</v>
      </c>
      <c r="R5235" s="10">
        <f t="shared" si="1966"/>
        <v>0.35693046826514813</v>
      </c>
      <c r="S5235" s="10">
        <f>_xlfn.PERCENTILE.INC($R$1519:R5235,0.75)</f>
        <v>0.81459812848481661</v>
      </c>
      <c r="T5235" s="10">
        <f t="shared" si="1967"/>
        <v>0.81459812848481661</v>
      </c>
      <c r="U5235" s="11">
        <f t="shared" si="1973"/>
        <v>0.35693046826514813</v>
      </c>
      <c r="V5235" s="10">
        <f t="shared" si="1968"/>
        <v>0.87114298039224669</v>
      </c>
      <c r="W5235" s="10">
        <f t="shared" si="1969"/>
        <v>0.33954868850197972</v>
      </c>
      <c r="X5235" s="10">
        <f t="shared" si="1974"/>
        <v>0.44616308533143512</v>
      </c>
      <c r="Y5235" s="10">
        <f>_xlfn.PERCENTILE.INC($X$1519:X5235,0.75)</f>
        <v>1.0182476606060209</v>
      </c>
      <c r="Z5235" s="10">
        <f t="shared" si="1975"/>
        <v>1.0182476606060209</v>
      </c>
      <c r="AA5235" s="10">
        <f t="shared" si="1976"/>
        <v>0.44634118010217455</v>
      </c>
      <c r="AB5235" s="10">
        <f t="shared" si="1977"/>
        <v>0.29579545648989319</v>
      </c>
      <c r="AC5235" s="10">
        <f t="shared" si="1978"/>
        <v>0.13202569311856036</v>
      </c>
      <c r="AD5235" s="13">
        <f t="shared" si="1979"/>
        <v>295795.4564898932</v>
      </c>
      <c r="AE5235" s="13">
        <f t="shared" si="1970"/>
        <v>132025.69311856036</v>
      </c>
      <c r="AF5235" s="13"/>
      <c r="AG5235" s="2">
        <f t="shared" si="1964"/>
        <v>42451</v>
      </c>
      <c r="AH5235" s="3">
        <f t="shared" si="1971"/>
        <v>2039.4663338381911</v>
      </c>
      <c r="AI5235" s="3">
        <f t="shared" si="1972"/>
        <v>910.29781022399379</v>
      </c>
      <c r="AJ5235" s="3">
        <f t="shared" si="1980"/>
        <v>849009.7246618761</v>
      </c>
      <c r="AK5235" s="3">
        <f t="shared" si="1965"/>
        <v>650143.33560219256</v>
      </c>
    </row>
    <row r="5236" spans="2:37" x14ac:dyDescent="0.2">
      <c r="B5236" s="2">
        <v>42452</v>
      </c>
      <c r="C5236" s="1">
        <v>398.95</v>
      </c>
      <c r="D5236" s="1">
        <f t="shared" si="1950"/>
        <v>13</v>
      </c>
      <c r="E5236" s="1" t="b">
        <f t="shared" si="1951"/>
        <v>0</v>
      </c>
      <c r="F5236" s="6">
        <f t="shared" si="1952"/>
        <v>-2.4333577891905045E-2</v>
      </c>
      <c r="G5236" s="8">
        <f t="shared" si="1953"/>
        <v>1.9502621196814227E-3</v>
      </c>
      <c r="H5236" s="8">
        <f t="shared" si="1954"/>
        <v>1.1406693998733362E-3</v>
      </c>
      <c r="I5236" s="8">
        <f t="shared" si="1955"/>
        <v>2.8451049333962585E-4</v>
      </c>
      <c r="J5236" s="6">
        <f t="shared" si="1956"/>
        <v>1.1749317238587598E-3</v>
      </c>
      <c r="K5236" s="6">
        <f t="shared" si="1957"/>
        <v>7.6229787920904411E-4</v>
      </c>
      <c r="L5236" s="6">
        <f t="shared" si="1958"/>
        <v>5.728898762886465E-4</v>
      </c>
      <c r="M5236" s="9">
        <f t="shared" si="1959"/>
        <v>1</v>
      </c>
      <c r="N5236" s="9">
        <f t="shared" si="1960"/>
        <v>1</v>
      </c>
      <c r="O5236" s="9">
        <f t="shared" si="1961"/>
        <v>0.49662335662618212</v>
      </c>
      <c r="P5236" s="9">
        <f t="shared" si="1962"/>
        <v>0.83220778554206065</v>
      </c>
      <c r="Q5236" s="10">
        <f t="shared" si="1963"/>
        <v>0.22967647629983162</v>
      </c>
      <c r="R5236" s="10">
        <f t="shared" si="1966"/>
        <v>0.3483160369264976</v>
      </c>
      <c r="S5236" s="10">
        <f>_xlfn.PERCENTILE.INC($R$1519:R5236,0.75)</f>
        <v>0.81452602722890155</v>
      </c>
      <c r="T5236" s="10">
        <f t="shared" si="1967"/>
        <v>0.81452602722890155</v>
      </c>
      <c r="U5236" s="11">
        <f t="shared" si="1973"/>
        <v>0.3483160369264976</v>
      </c>
      <c r="V5236" s="10">
        <f t="shared" si="1968"/>
        <v>0.87114298039224669</v>
      </c>
      <c r="W5236" s="10">
        <f t="shared" si="1969"/>
        <v>0.33954868850197972</v>
      </c>
      <c r="X5236" s="10">
        <f t="shared" si="1974"/>
        <v>0.43539504615812202</v>
      </c>
      <c r="Y5236" s="10">
        <f>_xlfn.PERCENTILE.INC($X$1519:X5236,0.75)</f>
        <v>1.0181575340361271</v>
      </c>
      <c r="Z5236" s="10">
        <f t="shared" si="1975"/>
        <v>1.0181575340361271</v>
      </c>
      <c r="AA5236" s="10">
        <f t="shared" si="1976"/>
        <v>0.44634118010217455</v>
      </c>
      <c r="AB5236" s="10">
        <f t="shared" si="1977"/>
        <v>0.29579545648989319</v>
      </c>
      <c r="AC5236" s="10">
        <f t="shared" si="1978"/>
        <v>0.13202569311856036</v>
      </c>
      <c r="AD5236" s="13">
        <f t="shared" si="1979"/>
        <v>295795.4564898932</v>
      </c>
      <c r="AE5236" s="13">
        <f t="shared" si="1970"/>
        <v>132025.69311856036</v>
      </c>
      <c r="AF5236" s="13"/>
      <c r="AG5236" s="2">
        <f t="shared" si="1964"/>
        <v>42452</v>
      </c>
      <c r="AH5236" s="3">
        <f t="shared" si="1971"/>
        <v>-7197.7617805684258</v>
      </c>
      <c r="AI5236" s="3">
        <f t="shared" si="1972"/>
        <v>-3212.6574872332403</v>
      </c>
      <c r="AJ5236" s="3">
        <f t="shared" si="1980"/>
        <v>841811.9628813077</v>
      </c>
      <c r="AK5236" s="3">
        <f t="shared" si="1965"/>
        <v>646930.67811495927</v>
      </c>
    </row>
    <row r="5237" spans="2:37" x14ac:dyDescent="0.2">
      <c r="B5237" s="2">
        <v>42453</v>
      </c>
      <c r="C5237" s="1">
        <v>396.18</v>
      </c>
      <c r="D5237" s="1">
        <f t="shared" si="1950"/>
        <v>13</v>
      </c>
      <c r="E5237" s="1" t="b">
        <f t="shared" si="1951"/>
        <v>0</v>
      </c>
      <c r="F5237" s="6">
        <f t="shared" si="1952"/>
        <v>-6.9432259681664332E-3</v>
      </c>
      <c r="G5237" s="8">
        <f t="shared" si="1953"/>
        <v>1.8783293929304152E-3</v>
      </c>
      <c r="H5237" s="8">
        <f t="shared" si="1954"/>
        <v>1.1429668940673432E-3</v>
      </c>
      <c r="I5237" s="8">
        <f t="shared" si="1955"/>
        <v>1.8621614146044582E-4</v>
      </c>
      <c r="J5237" s="6">
        <f t="shared" si="1956"/>
        <v>1.1761386310537841E-3</v>
      </c>
      <c r="K5237" s="6">
        <f t="shared" si="1957"/>
        <v>7.6284871834785581E-4</v>
      </c>
      <c r="L5237" s="6">
        <f t="shared" si="1958"/>
        <v>5.723768739028574E-4</v>
      </c>
      <c r="M5237" s="9">
        <f t="shared" si="1959"/>
        <v>1</v>
      </c>
      <c r="N5237" s="9">
        <f t="shared" si="1960"/>
        <v>1</v>
      </c>
      <c r="O5237" s="9">
        <f t="shared" si="1961"/>
        <v>0.32533833903996973</v>
      </c>
      <c r="P5237" s="9">
        <f t="shared" si="1962"/>
        <v>0.77511277967998993</v>
      </c>
      <c r="Q5237" s="10">
        <f t="shared" si="1963"/>
        <v>0.23019138989563245</v>
      </c>
      <c r="R5237" s="10">
        <f t="shared" si="1966"/>
        <v>0.34753689108993857</v>
      </c>
      <c r="S5237" s="10">
        <f>_xlfn.PERCENTILE.INC($R$1519:R5237,0.75)</f>
        <v>0.81445392597298649</v>
      </c>
      <c r="T5237" s="10">
        <f t="shared" si="1967"/>
        <v>0.81445392597298649</v>
      </c>
      <c r="U5237" s="11">
        <f t="shared" si="1973"/>
        <v>0.34753689108993857</v>
      </c>
      <c r="V5237" s="10">
        <f t="shared" si="1968"/>
        <v>0.87114298039224669</v>
      </c>
      <c r="W5237" s="10">
        <f t="shared" si="1969"/>
        <v>0.33954868850197972</v>
      </c>
      <c r="X5237" s="10">
        <f t="shared" si="1974"/>
        <v>0.43442111386242321</v>
      </c>
      <c r="Y5237" s="10">
        <f>_xlfn.PERCENTILE.INC($X$1519:X5237,0.75)</f>
        <v>1.0180674074662333</v>
      </c>
      <c r="Z5237" s="10">
        <f t="shared" si="1975"/>
        <v>1.0180674074662333</v>
      </c>
      <c r="AA5237" s="10">
        <f t="shared" si="1976"/>
        <v>0.44634118010217455</v>
      </c>
      <c r="AB5237" s="10">
        <f t="shared" si="1977"/>
        <v>0.29579545648989319</v>
      </c>
      <c r="AC5237" s="10">
        <f t="shared" si="1978"/>
        <v>0.13202569311856036</v>
      </c>
      <c r="AD5237" s="13">
        <f t="shared" si="1979"/>
        <v>295795.4564898932</v>
      </c>
      <c r="AE5237" s="13">
        <f t="shared" si="1970"/>
        <v>132025.69311856036</v>
      </c>
      <c r="AF5237" s="13"/>
      <c r="AG5237" s="2">
        <f t="shared" si="1964"/>
        <v>42453</v>
      </c>
      <c r="AH5237" s="3">
        <f t="shared" si="1971"/>
        <v>-2053.7746947662708</v>
      </c>
      <c r="AI5237" s="3">
        <f t="shared" si="1972"/>
        <v>-916.68422092596063</v>
      </c>
      <c r="AJ5237" s="3">
        <f t="shared" si="1980"/>
        <v>839758.18818654143</v>
      </c>
      <c r="AK5237" s="3">
        <f t="shared" si="1965"/>
        <v>646013.99389403337</v>
      </c>
    </row>
    <row r="5238" spans="2:37" x14ac:dyDescent="0.2">
      <c r="B5238" s="2">
        <v>42458</v>
      </c>
      <c r="C5238" s="1">
        <v>400.3</v>
      </c>
      <c r="D5238" s="1">
        <f t="shared" si="1950"/>
        <v>14</v>
      </c>
      <c r="E5238" s="1" t="b">
        <f t="shared" si="1951"/>
        <v>1</v>
      </c>
      <c r="F5238" s="6">
        <f t="shared" si="1952"/>
        <v>1.0399313443384406E-2</v>
      </c>
      <c r="G5238" s="8">
        <f t="shared" si="1953"/>
        <v>1.9860327389708949E-3</v>
      </c>
      <c r="H5238" s="8">
        <f t="shared" si="1954"/>
        <v>1.2803370642780146E-3</v>
      </c>
      <c r="I5238" s="8">
        <f t="shared" si="1955"/>
        <v>2.0644488218182015E-4</v>
      </c>
      <c r="J5238" s="6">
        <f t="shared" si="1956"/>
        <v>1.1775663745815781E-3</v>
      </c>
      <c r="K5238" s="6">
        <f t="shared" si="1957"/>
        <v>7.6368058058810492E-4</v>
      </c>
      <c r="L5238" s="6">
        <f t="shared" si="1958"/>
        <v>5.7192535310027757E-4</v>
      </c>
      <c r="M5238" s="9">
        <f t="shared" si="1959"/>
        <v>1</v>
      </c>
      <c r="N5238" s="9">
        <f t="shared" si="1960"/>
        <v>1</v>
      </c>
      <c r="O5238" s="9">
        <f t="shared" si="1961"/>
        <v>0.36096473265738138</v>
      </c>
      <c r="P5238" s="9">
        <f t="shared" si="1962"/>
        <v>0.78698824421912716</v>
      </c>
      <c r="Q5238" s="10">
        <f t="shared" si="1963"/>
        <v>0.2277220843361949</v>
      </c>
      <c r="R5238" s="10">
        <f t="shared" si="1966"/>
        <v>0.35130540910513058</v>
      </c>
      <c r="S5238" s="10">
        <f>_xlfn.PERCENTILE.INC($R$1519:R5238,0.75)</f>
        <v>0.81438182471707143</v>
      </c>
      <c r="T5238" s="10">
        <f t="shared" si="1967"/>
        <v>0.81438182471707143</v>
      </c>
      <c r="U5238" s="11">
        <f t="shared" si="1973"/>
        <v>0.35130540910513058</v>
      </c>
      <c r="V5238" s="10">
        <f t="shared" si="1968"/>
        <v>0.77511277967998993</v>
      </c>
      <c r="W5238" s="10">
        <f t="shared" si="1969"/>
        <v>0.34753689108993857</v>
      </c>
      <c r="X5238" s="10">
        <f t="shared" si="1974"/>
        <v>0.43913176138141324</v>
      </c>
      <c r="Y5238" s="10">
        <f>_xlfn.PERCENTILE.INC($X$1519:X5238,0.75)</f>
        <v>1.0179772808963394</v>
      </c>
      <c r="Z5238" s="10">
        <f t="shared" si="1975"/>
        <v>1.0179772808963394</v>
      </c>
      <c r="AA5238" s="10">
        <f t="shared" si="1976"/>
        <v>0.43913176138141324</v>
      </c>
      <c r="AB5238" s="10">
        <f t="shared" si="1977"/>
        <v>0.26938028569406419</v>
      </c>
      <c r="AC5238" s="10">
        <f t="shared" si="1978"/>
        <v>0.11829343933826272</v>
      </c>
      <c r="AD5238" s="13">
        <f t="shared" si="1979"/>
        <v>269380.28569406416</v>
      </c>
      <c r="AE5238" s="13">
        <f t="shared" si="1970"/>
        <v>118293.43933826272</v>
      </c>
      <c r="AF5238" s="13"/>
      <c r="AG5238" s="2">
        <f t="shared" si="1964"/>
        <v>42458</v>
      </c>
      <c r="AH5238" s="3">
        <f t="shared" si="1971"/>
        <v>3076.0696671673736</v>
      </c>
      <c r="AI5238" s="3">
        <f t="shared" si="1972"/>
        <v>1372.9765653199888</v>
      </c>
      <c r="AJ5238" s="3">
        <f t="shared" si="1980"/>
        <v>842834.25785370881</v>
      </c>
      <c r="AK5238" s="3">
        <f t="shared" si="1965"/>
        <v>647386.97045935341</v>
      </c>
    </row>
    <row r="5239" spans="2:37" x14ac:dyDescent="0.2">
      <c r="B5239" s="2">
        <v>42459</v>
      </c>
      <c r="C5239" s="1">
        <v>407.96</v>
      </c>
      <c r="D5239" s="1">
        <f t="shared" si="1950"/>
        <v>14</v>
      </c>
      <c r="E5239" s="1" t="b">
        <f t="shared" si="1951"/>
        <v>0</v>
      </c>
      <c r="F5239" s="6">
        <f t="shared" si="1952"/>
        <v>1.9135648263802096E-2</v>
      </c>
      <c r="G5239" s="8">
        <f t="shared" si="1953"/>
        <v>2.4044276215511328E-3</v>
      </c>
      <c r="H5239" s="8">
        <f t="shared" si="1954"/>
        <v>1.4723631301958361E-3</v>
      </c>
      <c r="I5239" s="8">
        <f t="shared" si="1955"/>
        <v>3.1891347196827803E-4</v>
      </c>
      <c r="J5239" s="6">
        <f t="shared" si="1956"/>
        <v>1.1795781753256099E-3</v>
      </c>
      <c r="K5239" s="6">
        <f t="shared" si="1957"/>
        <v>7.6476117667241756E-4</v>
      </c>
      <c r="L5239" s="6">
        <f t="shared" si="1958"/>
        <v>5.7153358545303755E-4</v>
      </c>
      <c r="M5239" s="9">
        <f t="shared" si="1959"/>
        <v>1</v>
      </c>
      <c r="N5239" s="9">
        <f t="shared" si="1960"/>
        <v>1</v>
      </c>
      <c r="O5239" s="9">
        <f t="shared" si="1961"/>
        <v>0.5579960304790923</v>
      </c>
      <c r="P5239" s="9">
        <f t="shared" si="1962"/>
        <v>0.8526653434930308</v>
      </c>
      <c r="Q5239" s="10">
        <f t="shared" si="1963"/>
        <v>0.21930814115009603</v>
      </c>
      <c r="R5239" s="10">
        <f t="shared" si="1966"/>
        <v>0.36478353963726062</v>
      </c>
      <c r="S5239" s="10">
        <f>_xlfn.PERCENTILE.INC($R$1519:R5239,0.75)</f>
        <v>0.81430972346115638</v>
      </c>
      <c r="T5239" s="10">
        <f t="shared" si="1967"/>
        <v>0.81430972346115638</v>
      </c>
      <c r="U5239" s="11">
        <f t="shared" si="1973"/>
        <v>0.36478353963726062</v>
      </c>
      <c r="V5239" s="10">
        <f t="shared" si="1968"/>
        <v>0.77511277967998993</v>
      </c>
      <c r="W5239" s="10">
        <f t="shared" si="1969"/>
        <v>0.34753689108993857</v>
      </c>
      <c r="X5239" s="10">
        <f t="shared" si="1974"/>
        <v>0.45597942454657581</v>
      </c>
      <c r="Y5239" s="10">
        <f>_xlfn.PERCENTILE.INC($X$1519:X5239,0.75)</f>
        <v>1.0178871543264456</v>
      </c>
      <c r="Z5239" s="10">
        <f t="shared" si="1975"/>
        <v>1.0178871543264456</v>
      </c>
      <c r="AA5239" s="10">
        <f t="shared" si="1976"/>
        <v>0.43913176138141324</v>
      </c>
      <c r="AB5239" s="10">
        <f t="shared" si="1977"/>
        <v>0.26938028569406419</v>
      </c>
      <c r="AC5239" s="10">
        <f t="shared" si="1978"/>
        <v>0.11829343933826272</v>
      </c>
      <c r="AD5239" s="13">
        <f t="shared" si="1979"/>
        <v>269380.28569406416</v>
      </c>
      <c r="AE5239" s="13">
        <f t="shared" si="1970"/>
        <v>118293.43933826272</v>
      </c>
      <c r="AF5239" s="13"/>
      <c r="AG5239" s="2">
        <f t="shared" si="1964"/>
        <v>42459</v>
      </c>
      <c r="AH5239" s="3">
        <f t="shared" si="1971"/>
        <v>5154.766396244132</v>
      </c>
      <c r="AI5239" s="3">
        <f t="shared" si="1972"/>
        <v>2263.6216470924055</v>
      </c>
      <c r="AJ5239" s="3">
        <f t="shared" si="1980"/>
        <v>847989.02424995298</v>
      </c>
      <c r="AK5239" s="3">
        <f t="shared" si="1965"/>
        <v>649650.59210644581</v>
      </c>
    </row>
    <row r="5240" spans="2:37" x14ac:dyDescent="0.2">
      <c r="B5240" s="2">
        <v>42460</v>
      </c>
      <c r="C5240" s="1">
        <v>414.61</v>
      </c>
      <c r="D5240" s="1">
        <f t="shared" si="1950"/>
        <v>14</v>
      </c>
      <c r="E5240" s="1" t="b">
        <f t="shared" si="1951"/>
        <v>0</v>
      </c>
      <c r="F5240" s="6">
        <f t="shared" si="1952"/>
        <v>1.630061770761837E-2</v>
      </c>
      <c r="G5240" s="8">
        <f t="shared" si="1953"/>
        <v>3.0478015624503712E-3</v>
      </c>
      <c r="H5240" s="8">
        <f t="shared" si="1954"/>
        <v>1.6465052883235698E-3</v>
      </c>
      <c r="I5240" s="8">
        <f t="shared" si="1955"/>
        <v>4.2541552627136921E-4</v>
      </c>
      <c r="J5240" s="6">
        <f t="shared" si="1956"/>
        <v>1.1828773629474515E-3</v>
      </c>
      <c r="K5240" s="6">
        <f t="shared" si="1957"/>
        <v>7.6612335954429718E-4</v>
      </c>
      <c r="L5240" s="6">
        <f t="shared" si="1958"/>
        <v>5.7122834406700645E-4</v>
      </c>
      <c r="M5240" s="9">
        <f t="shared" si="1959"/>
        <v>1</v>
      </c>
      <c r="N5240" s="9">
        <f t="shared" si="1960"/>
        <v>1</v>
      </c>
      <c r="O5240" s="9">
        <f t="shared" si="1961"/>
        <v>0.74473812563731423</v>
      </c>
      <c r="P5240" s="9">
        <f t="shared" si="1962"/>
        <v>0.91491270854577145</v>
      </c>
      <c r="Q5240" s="10">
        <f t="shared" si="1963"/>
        <v>0.22024689372275436</v>
      </c>
      <c r="R5240" s="10">
        <f t="shared" si="1966"/>
        <v>0.36322873230032288</v>
      </c>
      <c r="S5240" s="10">
        <f>_xlfn.PERCENTILE.INC($R$1519:R5240,0.75)</f>
        <v>0.81424206770218421</v>
      </c>
      <c r="T5240" s="10">
        <f t="shared" si="1967"/>
        <v>0.81424206770218421</v>
      </c>
      <c r="U5240" s="11">
        <f t="shared" si="1973"/>
        <v>0.36322873230032288</v>
      </c>
      <c r="V5240" s="10">
        <f t="shared" si="1968"/>
        <v>0.77511277967998993</v>
      </c>
      <c r="W5240" s="10">
        <f t="shared" si="1969"/>
        <v>0.34753689108993857</v>
      </c>
      <c r="X5240" s="10">
        <f t="shared" si="1974"/>
        <v>0.45403591537540361</v>
      </c>
      <c r="Y5240" s="10">
        <f>_xlfn.PERCENTILE.INC($X$1519:X5240,0.75)</f>
        <v>1.0178025846277303</v>
      </c>
      <c r="Z5240" s="10">
        <f t="shared" si="1975"/>
        <v>1.0178025846277303</v>
      </c>
      <c r="AA5240" s="10">
        <f t="shared" si="1976"/>
        <v>0.43913176138141324</v>
      </c>
      <c r="AB5240" s="10">
        <f t="shared" si="1977"/>
        <v>0.26938028569406419</v>
      </c>
      <c r="AC5240" s="10">
        <f t="shared" si="1978"/>
        <v>0.11829343933826272</v>
      </c>
      <c r="AD5240" s="13">
        <f t="shared" si="1979"/>
        <v>269380.28569406416</v>
      </c>
      <c r="AE5240" s="13">
        <f t="shared" si="1970"/>
        <v>118293.43933826272</v>
      </c>
      <c r="AF5240" s="13"/>
      <c r="AG5240" s="2">
        <f t="shared" si="1964"/>
        <v>42460</v>
      </c>
      <c r="AH5240" s="3">
        <f t="shared" si="1971"/>
        <v>4391.0650550679575</v>
      </c>
      <c r="AI5240" s="3">
        <f t="shared" si="1972"/>
        <v>1928.2561319723648</v>
      </c>
      <c r="AJ5240" s="3">
        <f t="shared" si="1980"/>
        <v>852380.08930502099</v>
      </c>
      <c r="AK5240" s="3">
        <f t="shared" si="1965"/>
        <v>651578.84823841823</v>
      </c>
    </row>
    <row r="5241" spans="2:37" x14ac:dyDescent="0.2">
      <c r="B5241" s="2">
        <v>42461</v>
      </c>
      <c r="C5241" s="1">
        <v>411.33</v>
      </c>
      <c r="D5241" s="1">
        <f t="shared" si="1950"/>
        <v>14</v>
      </c>
      <c r="E5241" s="1" t="b">
        <f t="shared" si="1951"/>
        <v>0</v>
      </c>
      <c r="F5241" s="6">
        <f t="shared" si="1952"/>
        <v>-7.9110489375558979E-3</v>
      </c>
      <c r="G5241" s="8">
        <f t="shared" si="1953"/>
        <v>2.7642171527788198E-3</v>
      </c>
      <c r="H5241" s="8">
        <f t="shared" si="1954"/>
        <v>1.5047041611953558E-3</v>
      </c>
      <c r="I5241" s="8">
        <f t="shared" si="1955"/>
        <v>3.887910354662682E-4</v>
      </c>
      <c r="J5241" s="6">
        <f t="shared" si="1956"/>
        <v>1.1855947894478538E-3</v>
      </c>
      <c r="K5241" s="6">
        <f t="shared" si="1957"/>
        <v>7.6720543337874671E-4</v>
      </c>
      <c r="L5241" s="6">
        <f t="shared" si="1958"/>
        <v>5.7088812717438688E-4</v>
      </c>
      <c r="M5241" s="9">
        <f t="shared" si="1959"/>
        <v>1</v>
      </c>
      <c r="N5241" s="9">
        <f t="shared" si="1960"/>
        <v>1</v>
      </c>
      <c r="O5241" s="9">
        <f t="shared" si="1961"/>
        <v>0.68102841337862641</v>
      </c>
      <c r="P5241" s="9">
        <f t="shared" si="1962"/>
        <v>0.89367613779287547</v>
      </c>
      <c r="Q5241" s="10">
        <f t="shared" si="1963"/>
        <v>0.21666479045338674</v>
      </c>
      <c r="R5241" s="10">
        <f t="shared" si="1966"/>
        <v>0.3692339665923301</v>
      </c>
      <c r="S5241" s="10">
        <f>_xlfn.PERCENTILE.INC($R$1519:R5241,0.75)</f>
        <v>0.81417441194321216</v>
      </c>
      <c r="T5241" s="10">
        <f t="shared" si="1967"/>
        <v>0.81417441194321216</v>
      </c>
      <c r="U5241" s="11">
        <f t="shared" si="1973"/>
        <v>0.3692339665923301</v>
      </c>
      <c r="V5241" s="10">
        <f t="shared" si="1968"/>
        <v>0.77511277967998993</v>
      </c>
      <c r="W5241" s="10">
        <f t="shared" si="1969"/>
        <v>0.34753689108993857</v>
      </c>
      <c r="X5241" s="10">
        <f t="shared" si="1974"/>
        <v>0.46154245824041262</v>
      </c>
      <c r="Y5241" s="10">
        <f>_xlfn.PERCENTILE.INC($X$1519:X5241,0.75)</f>
        <v>1.0177180149290153</v>
      </c>
      <c r="Z5241" s="10">
        <f t="shared" si="1975"/>
        <v>1.0177180149290153</v>
      </c>
      <c r="AA5241" s="10">
        <f t="shared" si="1976"/>
        <v>0.43913176138141324</v>
      </c>
      <c r="AB5241" s="10">
        <f t="shared" si="1977"/>
        <v>0.26938028569406419</v>
      </c>
      <c r="AC5241" s="10">
        <f t="shared" si="1978"/>
        <v>0.11829343933826272</v>
      </c>
      <c r="AD5241" s="13">
        <f t="shared" si="1979"/>
        <v>269380.28569406416</v>
      </c>
      <c r="AE5241" s="13">
        <f t="shared" si="1970"/>
        <v>118293.43933826272</v>
      </c>
      <c r="AF5241" s="13"/>
      <c r="AG5241" s="2">
        <f t="shared" si="1964"/>
        <v>42461</v>
      </c>
      <c r="AH5241" s="3">
        <f t="shared" si="1971"/>
        <v>-2131.0806229385307</v>
      </c>
      <c r="AI5241" s="3">
        <f t="shared" si="1972"/>
        <v>-935.82518759679635</v>
      </c>
      <c r="AJ5241" s="3">
        <f t="shared" si="1980"/>
        <v>850249.00868208241</v>
      </c>
      <c r="AK5241" s="3">
        <f t="shared" si="1965"/>
        <v>650643.02305082139</v>
      </c>
    </row>
    <row r="5242" spans="2:37" x14ac:dyDescent="0.2">
      <c r="B5242" s="2">
        <v>42464</v>
      </c>
      <c r="C5242" s="1">
        <v>408.88</v>
      </c>
      <c r="D5242" s="1">
        <f t="shared" si="1950"/>
        <v>15</v>
      </c>
      <c r="E5242" s="1" t="b">
        <f t="shared" si="1951"/>
        <v>1</v>
      </c>
      <c r="F5242" s="6">
        <f t="shared" si="1952"/>
        <v>-5.9562881384775945E-3</v>
      </c>
      <c r="G5242" s="8">
        <f t="shared" si="1953"/>
        <v>2.4715542222996608E-3</v>
      </c>
      <c r="H5242" s="8">
        <f t="shared" si="1954"/>
        <v>1.477252605898286E-3</v>
      </c>
      <c r="I5242" s="8">
        <f t="shared" si="1955"/>
        <v>3.9099579736796619E-4</v>
      </c>
      <c r="J5242" s="6">
        <f t="shared" si="1956"/>
        <v>1.1877232914375389E-3</v>
      </c>
      <c r="K5242" s="6">
        <f t="shared" si="1957"/>
        <v>7.6824257524611553E-4</v>
      </c>
      <c r="L5242" s="6">
        <f t="shared" si="1958"/>
        <v>5.7053890299786831E-4</v>
      </c>
      <c r="M5242" s="9">
        <f t="shared" si="1959"/>
        <v>1</v>
      </c>
      <c r="N5242" s="9">
        <f t="shared" si="1960"/>
        <v>1</v>
      </c>
      <c r="O5242" s="9">
        <f t="shared" si="1961"/>
        <v>0.68530961747480879</v>
      </c>
      <c r="P5242" s="9">
        <f t="shared" si="1962"/>
        <v>0.8951032058249363</v>
      </c>
      <c r="Q5242" s="10">
        <f t="shared" si="1963"/>
        <v>0.21734031978064614</v>
      </c>
      <c r="R5242" s="10">
        <f t="shared" si="1966"/>
        <v>0.36808632692148957</v>
      </c>
      <c r="S5242" s="10">
        <f>_xlfn.PERCENTILE.INC($R$1519:R5242,0.75)</f>
        <v>0.81410675618424</v>
      </c>
      <c r="T5242" s="10">
        <f t="shared" si="1967"/>
        <v>0.81410675618424</v>
      </c>
      <c r="U5242" s="11">
        <f t="shared" si="1973"/>
        <v>0.36808632692148957</v>
      </c>
      <c r="V5242" s="10">
        <f t="shared" si="1968"/>
        <v>0.89367613779287547</v>
      </c>
      <c r="W5242" s="10">
        <f t="shared" si="1969"/>
        <v>0.3692339665923301</v>
      </c>
      <c r="X5242" s="10">
        <f t="shared" si="1974"/>
        <v>0.46010790865186196</v>
      </c>
      <c r="Y5242" s="10">
        <f>_xlfn.PERCENTILE.INC($X$1519:X5242,0.75)</f>
        <v>1.0176334452303002</v>
      </c>
      <c r="Z5242" s="10">
        <f t="shared" si="1975"/>
        <v>1.0176334452303002</v>
      </c>
      <c r="AA5242" s="10">
        <f t="shared" si="1976"/>
        <v>0.46010790865186196</v>
      </c>
      <c r="AB5242" s="10">
        <f t="shared" si="1977"/>
        <v>0.32997558520617715</v>
      </c>
      <c r="AC5242" s="10">
        <f t="shared" si="1978"/>
        <v>0.15182437641538846</v>
      </c>
      <c r="AD5242" s="13">
        <f t="shared" si="1979"/>
        <v>329975.58520617714</v>
      </c>
      <c r="AE5242" s="13">
        <f t="shared" si="1970"/>
        <v>151824.37641538845</v>
      </c>
      <c r="AF5242" s="13"/>
      <c r="AG5242" s="2">
        <f t="shared" si="1964"/>
        <v>42464</v>
      </c>
      <c r="AH5242" s="3">
        <f t="shared" si="1971"/>
        <v>-1604.5066004192599</v>
      </c>
      <c r="AI5242" s="3">
        <f t="shared" si="1972"/>
        <v>-704.58980959021312</v>
      </c>
      <c r="AJ5242" s="3">
        <f t="shared" si="1980"/>
        <v>848644.50208166311</v>
      </c>
      <c r="AK5242" s="3">
        <f t="shared" si="1965"/>
        <v>649938.43324123113</v>
      </c>
    </row>
    <row r="5243" spans="2:37" x14ac:dyDescent="0.2">
      <c r="B5243" s="2">
        <v>42465</v>
      </c>
      <c r="C5243" s="1">
        <v>400.9</v>
      </c>
      <c r="D5243" s="1">
        <f t="shared" si="1950"/>
        <v>15</v>
      </c>
      <c r="E5243" s="1" t="b">
        <f t="shared" si="1951"/>
        <v>0</v>
      </c>
      <c r="F5243" s="6">
        <f t="shared" si="1952"/>
        <v>-1.9516728624535351E-2</v>
      </c>
      <c r="G5243" s="8">
        <f t="shared" si="1953"/>
        <v>1.9165716061077906E-3</v>
      </c>
      <c r="H5243" s="8">
        <f t="shared" si="1954"/>
        <v>1.2511227470457108E-3</v>
      </c>
      <c r="I5243" s="8">
        <f t="shared" si="1955"/>
        <v>2.7495227874161379E-4</v>
      </c>
      <c r="J5243" s="6">
        <f t="shared" si="1956"/>
        <v>1.1889079437559173E-3</v>
      </c>
      <c r="K5243" s="6">
        <f t="shared" si="1957"/>
        <v>7.6890424800870076E-4</v>
      </c>
      <c r="L5243" s="6">
        <f t="shared" si="1958"/>
        <v>5.7009561759377469E-4</v>
      </c>
      <c r="M5243" s="9">
        <f t="shared" si="1959"/>
        <v>1</v>
      </c>
      <c r="N5243" s="9">
        <f t="shared" si="1960"/>
        <v>1</v>
      </c>
      <c r="O5243" s="9">
        <f t="shared" si="1961"/>
        <v>0.48229151436405676</v>
      </c>
      <c r="P5243" s="9">
        <f t="shared" si="1962"/>
        <v>0.82743050478801894</v>
      </c>
      <c r="Q5243" s="10">
        <f t="shared" si="1963"/>
        <v>0.22184583130748159</v>
      </c>
      <c r="R5243" s="10">
        <f t="shared" si="1966"/>
        <v>0.3606107878093</v>
      </c>
      <c r="S5243" s="10">
        <f>_xlfn.PERCENTILE.INC($R$1519:R5243,0.75)</f>
        <v>0.81403910042526784</v>
      </c>
      <c r="T5243" s="10">
        <f t="shared" si="1967"/>
        <v>0.81403910042526784</v>
      </c>
      <c r="U5243" s="11">
        <f t="shared" si="1973"/>
        <v>0.3606107878093</v>
      </c>
      <c r="V5243" s="10">
        <f t="shared" si="1968"/>
        <v>0.89367613779287547</v>
      </c>
      <c r="W5243" s="10">
        <f t="shared" si="1969"/>
        <v>0.3692339665923301</v>
      </c>
      <c r="X5243" s="10">
        <f t="shared" si="1974"/>
        <v>0.45076348476162498</v>
      </c>
      <c r="Y5243" s="10">
        <f>_xlfn.PERCENTILE.INC($X$1519:X5243,0.75)</f>
        <v>1.0175488755315849</v>
      </c>
      <c r="Z5243" s="10">
        <f t="shared" si="1975"/>
        <v>1.0175488755315849</v>
      </c>
      <c r="AA5243" s="10">
        <f t="shared" si="1976"/>
        <v>0.46010790865186196</v>
      </c>
      <c r="AB5243" s="10">
        <f t="shared" si="1977"/>
        <v>0.32997558520617715</v>
      </c>
      <c r="AC5243" s="10">
        <f t="shared" si="1978"/>
        <v>0.15182437641538846</v>
      </c>
      <c r="AD5243" s="13">
        <f t="shared" si="1979"/>
        <v>329975.58520617714</v>
      </c>
      <c r="AE5243" s="13">
        <f t="shared" si="1970"/>
        <v>151824.37641538845</v>
      </c>
      <c r="AF5243" s="13"/>
      <c r="AG5243" s="2">
        <f t="shared" si="1964"/>
        <v>42465</v>
      </c>
      <c r="AH5243" s="3">
        <f t="shared" si="1971"/>
        <v>-6440.0439491912011</v>
      </c>
      <c r="AI5243" s="3">
        <f t="shared" si="1972"/>
        <v>-2963.1151530884417</v>
      </c>
      <c r="AJ5243" s="3">
        <f t="shared" si="1980"/>
        <v>842204.45813247189</v>
      </c>
      <c r="AK5243" s="3">
        <f t="shared" si="1965"/>
        <v>646975.31808814267</v>
      </c>
    </row>
    <row r="5244" spans="2:37" x14ac:dyDescent="0.2">
      <c r="B5244" s="2">
        <v>42466</v>
      </c>
      <c r="C5244" s="1">
        <v>400.08</v>
      </c>
      <c r="D5244" s="1">
        <f t="shared" si="1950"/>
        <v>15</v>
      </c>
      <c r="E5244" s="1" t="b">
        <f t="shared" si="1951"/>
        <v>0</v>
      </c>
      <c r="F5244" s="6">
        <f t="shared" si="1952"/>
        <v>-2.0453978548266027E-3</v>
      </c>
      <c r="G5244" s="8">
        <f t="shared" si="1953"/>
        <v>1.6630026745601011E-3</v>
      </c>
      <c r="H5244" s="8">
        <f t="shared" si="1954"/>
        <v>1.3069480661636371E-3</v>
      </c>
      <c r="I5244" s="8">
        <f t="shared" si="1955"/>
        <v>2.1732314352647118E-4</v>
      </c>
      <c r="J5244" s="6">
        <f t="shared" si="1956"/>
        <v>1.1896925045395375E-3</v>
      </c>
      <c r="K5244" s="6">
        <f t="shared" si="1957"/>
        <v>7.6968055638010943E-4</v>
      </c>
      <c r="L5244" s="6">
        <f t="shared" si="1958"/>
        <v>5.695811743715401E-4</v>
      </c>
      <c r="M5244" s="9">
        <f t="shared" si="1959"/>
        <v>1</v>
      </c>
      <c r="N5244" s="9">
        <f t="shared" si="1960"/>
        <v>1</v>
      </c>
      <c r="O5244" s="9">
        <f t="shared" si="1961"/>
        <v>0.38154902813678743</v>
      </c>
      <c r="P5244" s="9">
        <f t="shared" si="1962"/>
        <v>0.79384967604559575</v>
      </c>
      <c r="Q5244" s="10">
        <f t="shared" si="1963"/>
        <v>0.22193289775675007</v>
      </c>
      <c r="R5244" s="10">
        <f t="shared" si="1966"/>
        <v>0.36046931666563531</v>
      </c>
      <c r="S5244" s="10">
        <f>_xlfn.PERCENTILE.INC($R$1519:R5244,0.75)</f>
        <v>0.81397356119115361</v>
      </c>
      <c r="T5244" s="10">
        <f t="shared" si="1967"/>
        <v>0.81397356119115361</v>
      </c>
      <c r="U5244" s="11">
        <f t="shared" si="1973"/>
        <v>0.36046931666563531</v>
      </c>
      <c r="V5244" s="10">
        <f t="shared" si="1968"/>
        <v>0.89367613779287547</v>
      </c>
      <c r="W5244" s="10">
        <f t="shared" si="1969"/>
        <v>0.3692339665923301</v>
      </c>
      <c r="X5244" s="10">
        <f t="shared" si="1974"/>
        <v>0.45058664583204411</v>
      </c>
      <c r="Y5244" s="10">
        <f>_xlfn.PERCENTILE.INC($X$1519:X5244,0.75)</f>
        <v>1.0174669514889421</v>
      </c>
      <c r="Z5244" s="10">
        <f t="shared" si="1975"/>
        <v>1.0174669514889421</v>
      </c>
      <c r="AA5244" s="10">
        <f t="shared" si="1976"/>
        <v>0.46010790865186196</v>
      </c>
      <c r="AB5244" s="10">
        <f t="shared" si="1977"/>
        <v>0.32997558520617715</v>
      </c>
      <c r="AC5244" s="10">
        <f t="shared" si="1978"/>
        <v>0.15182437641538846</v>
      </c>
      <c r="AD5244" s="13">
        <f t="shared" si="1979"/>
        <v>329975.58520617714</v>
      </c>
      <c r="AE5244" s="13">
        <f t="shared" si="1970"/>
        <v>151824.37641538845</v>
      </c>
      <c r="AF5244" s="13"/>
      <c r="AG5244" s="2">
        <f t="shared" si="1964"/>
        <v>42466</v>
      </c>
      <c r="AH5244" s="3">
        <f t="shared" si="1971"/>
        <v>-674.93135412586764</v>
      </c>
      <c r="AI5244" s="3">
        <f t="shared" si="1972"/>
        <v>-310.54125383042219</v>
      </c>
      <c r="AJ5244" s="3">
        <f t="shared" si="1980"/>
        <v>841529.52677834604</v>
      </c>
      <c r="AK5244" s="3">
        <f t="shared" si="1965"/>
        <v>646664.77683431224</v>
      </c>
    </row>
    <row r="5245" spans="2:37" x14ac:dyDescent="0.2">
      <c r="B5245" s="2">
        <v>42467</v>
      </c>
      <c r="C5245" s="1">
        <v>397.1</v>
      </c>
      <c r="D5245" s="1">
        <f t="shared" si="1950"/>
        <v>15</v>
      </c>
      <c r="E5245" s="1" t="b">
        <f t="shared" si="1951"/>
        <v>0</v>
      </c>
      <c r="F5245" s="6">
        <f t="shared" si="1952"/>
        <v>-7.4485102979403583E-3</v>
      </c>
      <c r="G5245" s="8">
        <f t="shared" si="1953"/>
        <v>1.745578028301306E-3</v>
      </c>
      <c r="H5245" s="8">
        <f t="shared" si="1954"/>
        <v>1.2778036925600517E-3</v>
      </c>
      <c r="I5245" s="8">
        <f t="shared" si="1955"/>
        <v>1.3854485487166824E-4</v>
      </c>
      <c r="J5245" s="6">
        <f t="shared" si="1956"/>
        <v>1.1905085157884257E-3</v>
      </c>
      <c r="K5245" s="6">
        <f t="shared" si="1957"/>
        <v>7.7032427710585114E-4</v>
      </c>
      <c r="L5245" s="6">
        <f t="shared" si="1958"/>
        <v>5.6901735367443284E-4</v>
      </c>
      <c r="M5245" s="9">
        <f t="shared" si="1959"/>
        <v>1</v>
      </c>
      <c r="N5245" s="9">
        <f t="shared" si="1960"/>
        <v>1</v>
      </c>
      <c r="O5245" s="9">
        <f t="shared" si="1961"/>
        <v>0.24348089557728608</v>
      </c>
      <c r="P5245" s="9">
        <f t="shared" si="1962"/>
        <v>0.74782696519242864</v>
      </c>
      <c r="Q5245" s="10">
        <f t="shared" si="1963"/>
        <v>0.22258833752586932</v>
      </c>
      <c r="R5245" s="10">
        <f t="shared" si="1966"/>
        <v>0.35940786875548841</v>
      </c>
      <c r="S5245" s="10">
        <f>_xlfn.PERCENTILE.INC($R$1519:R5245,0.75)</f>
        <v>0.81390802195703937</v>
      </c>
      <c r="T5245" s="10">
        <f t="shared" si="1967"/>
        <v>0.81390802195703937</v>
      </c>
      <c r="U5245" s="11">
        <f t="shared" si="1973"/>
        <v>0.35940786875548841</v>
      </c>
      <c r="V5245" s="10">
        <f t="shared" si="1968"/>
        <v>0.89367613779287547</v>
      </c>
      <c r="W5245" s="10">
        <f t="shared" si="1969"/>
        <v>0.3692339665923301</v>
      </c>
      <c r="X5245" s="10">
        <f t="shared" si="1974"/>
        <v>0.44925983594436059</v>
      </c>
      <c r="Y5245" s="10">
        <f>_xlfn.PERCENTILE.INC($X$1519:X5245,0.75)</f>
        <v>1.0173850274462994</v>
      </c>
      <c r="Z5245" s="10">
        <f t="shared" si="1975"/>
        <v>1.0173850274462994</v>
      </c>
      <c r="AA5245" s="10">
        <f t="shared" si="1976"/>
        <v>0.46010790865186196</v>
      </c>
      <c r="AB5245" s="10">
        <f t="shared" si="1977"/>
        <v>0.32997558520617715</v>
      </c>
      <c r="AC5245" s="10">
        <f t="shared" si="1978"/>
        <v>0.15182437641538846</v>
      </c>
      <c r="AD5245" s="13">
        <f t="shared" si="1979"/>
        <v>329975.58520617714</v>
      </c>
      <c r="AE5245" s="13">
        <f t="shared" si="1970"/>
        <v>151824.37641538845</v>
      </c>
      <c r="AF5245" s="13"/>
      <c r="AG5245" s="2">
        <f t="shared" si="1964"/>
        <v>42467</v>
      </c>
      <c r="AH5245" s="3">
        <f t="shared" si="1971"/>
        <v>-2457.8265444771068</v>
      </c>
      <c r="AI5245" s="3">
        <f t="shared" si="1972"/>
        <v>-1130.8654312083943</v>
      </c>
      <c r="AJ5245" s="3">
        <f t="shared" si="1980"/>
        <v>839071.70023386891</v>
      </c>
      <c r="AK5245" s="3">
        <f t="shared" si="1965"/>
        <v>645533.91140310385</v>
      </c>
    </row>
    <row r="5246" spans="2:37" x14ac:dyDescent="0.2">
      <c r="B5246" s="2">
        <v>42468</v>
      </c>
      <c r="C5246" s="1">
        <v>405.39</v>
      </c>
      <c r="D5246" s="1">
        <f t="shared" ref="D5246:D5309" si="1981">IF(B5246&lt;&gt;"",WEEKNUM(B5246),"")</f>
        <v>15</v>
      </c>
      <c r="E5246" s="1" t="b">
        <f t="shared" ref="E5246:E5309" si="1982">IF(B5246&lt;&gt;"",IF(D5246&lt;&gt;D5245,TRUE,FALSE),"")</f>
        <v>0</v>
      </c>
      <c r="F5246" s="6">
        <f t="shared" ref="F5246:F5309" si="1983">IF(B5246&lt;&gt;"",C5246/C5245-1,"")</f>
        <v>2.087635356333406E-2</v>
      </c>
      <c r="G5246" s="8">
        <f t="shared" ref="G5246:G5309" si="1984">IF(B5246&lt;&gt;"",ma(F5181:F5246,"e"),"")</f>
        <v>2.1090915132146526E-3</v>
      </c>
      <c r="H5246" s="8">
        <f t="shared" ref="H5246:H5309" si="1985">IF(B5246&lt;&gt;"",ma(F5115:F5246,"e"),"")</f>
        <v>1.5961611044426527E-3</v>
      </c>
      <c r="I5246" s="8">
        <f t="shared" ref="I5246:I5309" si="1986">IF(B5246&lt;&gt;"",ma(F4997:F5246,"e"),"")</f>
        <v>2.6601621433446293E-4</v>
      </c>
      <c r="J5246" s="6">
        <f t="shared" ref="J5246:J5309" si="1987">IF(B5246&lt;&gt;"",_xlfn.STDEV.S(G3997:G5246),"")</f>
        <v>1.1919754810260201E-3</v>
      </c>
      <c r="K5246" s="6">
        <f t="shared" ref="K5246:K5309" si="1988">IF(B5246&lt;&gt;"",_xlfn.STDEV.S(H3997:H5246),"")</f>
        <v>7.7159233851527916E-4</v>
      </c>
      <c r="L5246" s="6">
        <f t="shared" ref="L5246:L5309" si="1989">IF(B5246&lt;&gt;"",_xlfn.STDEV.S(I3997:I5246),"")</f>
        <v>5.6859906335214605E-4</v>
      </c>
      <c r="M5246" s="9">
        <f t="shared" ref="M5246:M5309" si="1990">IF(B5246&lt;&gt;"",MIN(1,MAX(-1,G5246/J5246)),"")</f>
        <v>1</v>
      </c>
      <c r="N5246" s="9">
        <f t="shared" ref="N5246:N5309" si="1991">IF(B5246&lt;&gt;"",MIN(1,MAX(-1,H5246/K5246)),"")</f>
        <v>1</v>
      </c>
      <c r="O5246" s="9">
        <f t="shared" ref="O5246:O5309" si="1992">IF(B5246&lt;&gt;"",MIN(1,MAX(-1,I5246/L5246)),"")</f>
        <v>0.46784497456991619</v>
      </c>
      <c r="P5246" s="9">
        <f t="shared" ref="P5246:P5309" si="1993">IF(B5246&lt;&gt;"",AVERAGE(M5246:O5246),"")</f>
        <v>0.82261499152330542</v>
      </c>
      <c r="Q5246" s="10">
        <f t="shared" ref="Q5246:Q5309" si="1994">IF(B5246&lt;&gt;"",SQRT(250)*_xlfn.STDEV.S(F5187:F5246),"")</f>
        <v>0.22580089393345598</v>
      </c>
      <c r="R5246" s="10">
        <f t="shared" si="1966"/>
        <v>0.35429443438596914</v>
      </c>
      <c r="S5246" s="10">
        <f>_xlfn.PERCENTILE.INC($R$1519:R5246,0.75)</f>
        <v>0.81384248272292514</v>
      </c>
      <c r="T5246" s="10">
        <f t="shared" si="1967"/>
        <v>0.81384248272292514</v>
      </c>
      <c r="U5246" s="11">
        <f t="shared" si="1973"/>
        <v>0.35429443438596914</v>
      </c>
      <c r="V5246" s="10">
        <f t="shared" si="1968"/>
        <v>0.89367613779287547</v>
      </c>
      <c r="W5246" s="10">
        <f t="shared" si="1969"/>
        <v>0.3692339665923301</v>
      </c>
      <c r="X5246" s="10">
        <f t="shared" si="1974"/>
        <v>0.44286804298246146</v>
      </c>
      <c r="Y5246" s="10">
        <f>_xlfn.PERCENTILE.INC($X$1519:X5246,0.75)</f>
        <v>1.0173031034036566</v>
      </c>
      <c r="Z5246" s="10">
        <f t="shared" si="1975"/>
        <v>1.0173031034036566</v>
      </c>
      <c r="AA5246" s="10">
        <f t="shared" si="1976"/>
        <v>0.46010790865186196</v>
      </c>
      <c r="AB5246" s="10">
        <f t="shared" si="1977"/>
        <v>0.32997558520617715</v>
      </c>
      <c r="AC5246" s="10">
        <f t="shared" si="1978"/>
        <v>0.15182437641538846</v>
      </c>
      <c r="AD5246" s="13">
        <f t="shared" si="1979"/>
        <v>329975.58520617714</v>
      </c>
      <c r="AE5246" s="13">
        <f t="shared" si="1970"/>
        <v>151824.37641538845</v>
      </c>
      <c r="AF5246" s="13"/>
      <c r="AG5246" s="2">
        <f t="shared" ref="AG5246:AG5309" si="1995">B5246</f>
        <v>42468</v>
      </c>
      <c r="AH5246" s="3">
        <f t="shared" si="1971"/>
        <v>6888.6869840322179</v>
      </c>
      <c r="AI5246" s="3">
        <f t="shared" si="1972"/>
        <v>3169.5393615803664</v>
      </c>
      <c r="AJ5246" s="3">
        <f t="shared" si="1980"/>
        <v>845960.38721790118</v>
      </c>
      <c r="AK5246" s="3">
        <f t="shared" ref="AK5246:AK5309" si="1996">AK5245+AI5246</f>
        <v>648703.45076468424</v>
      </c>
    </row>
    <row r="5247" spans="2:37" x14ac:dyDescent="0.2">
      <c r="B5247" s="2">
        <v>42471</v>
      </c>
      <c r="C5247" s="1">
        <v>416.84</v>
      </c>
      <c r="D5247" s="1">
        <f t="shared" si="1981"/>
        <v>16</v>
      </c>
      <c r="E5247" s="1" t="b">
        <f t="shared" si="1982"/>
        <v>1</v>
      </c>
      <c r="F5247" s="6">
        <f t="shared" si="1983"/>
        <v>2.8244406620784979E-2</v>
      </c>
      <c r="G5247" s="8">
        <f t="shared" si="1984"/>
        <v>2.9187655075671032E-3</v>
      </c>
      <c r="H5247" s="8">
        <f t="shared" si="1985"/>
        <v>2.0008684755806719E-3</v>
      </c>
      <c r="I5247" s="8">
        <f t="shared" si="1986"/>
        <v>4.1867829618384814E-4</v>
      </c>
      <c r="J5247" s="6">
        <f t="shared" si="1987"/>
        <v>1.1949464665327108E-3</v>
      </c>
      <c r="K5247" s="6">
        <f t="shared" si="1988"/>
        <v>7.7373205692264592E-4</v>
      </c>
      <c r="L5247" s="6">
        <f t="shared" si="1989"/>
        <v>5.683373917172934E-4</v>
      </c>
      <c r="M5247" s="9">
        <f t="shared" si="1990"/>
        <v>1</v>
      </c>
      <c r="N5247" s="9">
        <f t="shared" si="1991"/>
        <v>1</v>
      </c>
      <c r="O5247" s="9">
        <f t="shared" si="1992"/>
        <v>0.73667209352312013</v>
      </c>
      <c r="P5247" s="9">
        <f t="shared" si="1993"/>
        <v>0.91222403117437345</v>
      </c>
      <c r="Q5247" s="10">
        <f t="shared" si="1994"/>
        <v>0.23189154685047067</v>
      </c>
      <c r="R5247" s="10">
        <f t="shared" si="1966"/>
        <v>0.34498885831136378</v>
      </c>
      <c r="S5247" s="10">
        <f>_xlfn.PERCENTILE.INC($R$1519:R5247,0.75)</f>
        <v>0.81377694348881091</v>
      </c>
      <c r="T5247" s="10">
        <f t="shared" si="1967"/>
        <v>0.81377694348881091</v>
      </c>
      <c r="U5247" s="11">
        <f t="shared" si="1973"/>
        <v>0.34498885831136378</v>
      </c>
      <c r="V5247" s="10">
        <f t="shared" si="1968"/>
        <v>0.82261499152330542</v>
      </c>
      <c r="W5247" s="10">
        <f t="shared" si="1969"/>
        <v>0.35429443438596914</v>
      </c>
      <c r="X5247" s="10">
        <f t="shared" si="1974"/>
        <v>0.43123607288920474</v>
      </c>
      <c r="Y5247" s="10">
        <f>_xlfn.PERCENTILE.INC($X$1519:X5247,0.75)</f>
        <v>1.0172211793610137</v>
      </c>
      <c r="Z5247" s="10">
        <f t="shared" si="1975"/>
        <v>1.0172211793610137</v>
      </c>
      <c r="AA5247" s="10">
        <f t="shared" si="1976"/>
        <v>0.43123607288920474</v>
      </c>
      <c r="AB5247" s="10">
        <f t="shared" si="1977"/>
        <v>0.29144791313916829</v>
      </c>
      <c r="AC5247" s="10">
        <f t="shared" si="1978"/>
        <v>0.125682853513889</v>
      </c>
      <c r="AD5247" s="13">
        <f t="shared" si="1979"/>
        <v>291447.91313916829</v>
      </c>
      <c r="AE5247" s="13">
        <f t="shared" si="1970"/>
        <v>125682.853513889</v>
      </c>
      <c r="AF5247" s="13"/>
      <c r="AG5247" s="2">
        <f t="shared" si="1995"/>
        <v>42471</v>
      </c>
      <c r="AH5247" s="3">
        <f t="shared" si="1971"/>
        <v>9319.9646034947473</v>
      </c>
      <c r="AI5247" s="3">
        <f t="shared" si="1972"/>
        <v>4288.1894224233483</v>
      </c>
      <c r="AJ5247" s="3">
        <f t="shared" si="1980"/>
        <v>855280.35182139592</v>
      </c>
      <c r="AK5247" s="3">
        <f t="shared" si="1996"/>
        <v>652991.64018710761</v>
      </c>
    </row>
    <row r="5248" spans="2:37" x14ac:dyDescent="0.2">
      <c r="B5248" s="2">
        <v>42472</v>
      </c>
      <c r="C5248" s="1">
        <v>418.2</v>
      </c>
      <c r="D5248" s="1">
        <f t="shared" si="1981"/>
        <v>16</v>
      </c>
      <c r="E5248" s="1" t="b">
        <f t="shared" si="1982"/>
        <v>0</v>
      </c>
      <c r="F5248" s="6">
        <f t="shared" si="1983"/>
        <v>3.2626427406199365E-3</v>
      </c>
      <c r="G5248" s="8">
        <f t="shared" si="1984"/>
        <v>2.9176742317621939E-3</v>
      </c>
      <c r="H5248" s="8">
        <f t="shared" si="1985"/>
        <v>1.7410231066272964E-3</v>
      </c>
      <c r="I5248" s="8">
        <f t="shared" si="1986"/>
        <v>4.151631223862445E-4</v>
      </c>
      <c r="J5248" s="6">
        <f t="shared" si="1987"/>
        <v>1.1979464085569559E-3</v>
      </c>
      <c r="K5248" s="6">
        <f t="shared" si="1988"/>
        <v>7.7529743576825914E-4</v>
      </c>
      <c r="L5248" s="6">
        <f t="shared" si="1989"/>
        <v>5.6807910077283353E-4</v>
      </c>
      <c r="M5248" s="9">
        <f t="shared" si="1990"/>
        <v>1</v>
      </c>
      <c r="N5248" s="9">
        <f t="shared" si="1991"/>
        <v>1</v>
      </c>
      <c r="O5248" s="9">
        <f t="shared" si="1992"/>
        <v>0.73081921482667278</v>
      </c>
      <c r="P5248" s="9">
        <f t="shared" si="1993"/>
        <v>0.91027307160889093</v>
      </c>
      <c r="Q5248" s="10">
        <f t="shared" si="1994"/>
        <v>0.23041725625128148</v>
      </c>
      <c r="R5248" s="10">
        <f t="shared" si="1966"/>
        <v>0.34719621829345987</v>
      </c>
      <c r="S5248" s="10">
        <f>_xlfn.PERCENTILE.INC($R$1519:R5248,0.75)</f>
        <v>0.81377271009700125</v>
      </c>
      <c r="T5248" s="10">
        <f t="shared" si="1967"/>
        <v>0.81377271009700125</v>
      </c>
      <c r="U5248" s="11">
        <f t="shared" si="1973"/>
        <v>0.34719621829345987</v>
      </c>
      <c r="V5248" s="10">
        <f t="shared" si="1968"/>
        <v>0.82261499152330542</v>
      </c>
      <c r="W5248" s="10">
        <f t="shared" si="1969"/>
        <v>0.35429443438596914</v>
      </c>
      <c r="X5248" s="10">
        <f t="shared" si="1974"/>
        <v>0.43399527286682482</v>
      </c>
      <c r="Y5248" s="10">
        <f>_xlfn.PERCENTILE.INC($X$1519:X5248,0.75)</f>
        <v>1.0172158876212516</v>
      </c>
      <c r="Z5248" s="10">
        <f t="shared" si="1975"/>
        <v>1.0172158876212516</v>
      </c>
      <c r="AA5248" s="10">
        <f t="shared" si="1976"/>
        <v>0.43123607288920474</v>
      </c>
      <c r="AB5248" s="10">
        <f t="shared" si="1977"/>
        <v>0.29144791313916829</v>
      </c>
      <c r="AC5248" s="10">
        <f t="shared" si="1978"/>
        <v>0.125682853513889</v>
      </c>
      <c r="AD5248" s="13">
        <f t="shared" si="1979"/>
        <v>291447.91313916829</v>
      </c>
      <c r="AE5248" s="13">
        <f t="shared" si="1970"/>
        <v>125682.853513889</v>
      </c>
      <c r="AF5248" s="13"/>
      <c r="AG5248" s="2">
        <f t="shared" si="1995"/>
        <v>42472</v>
      </c>
      <c r="AH5248" s="3">
        <f t="shared" si="1971"/>
        <v>950.89041807233718</v>
      </c>
      <c r="AI5248" s="3">
        <f t="shared" si="1972"/>
        <v>410.05824963748881</v>
      </c>
      <c r="AJ5248" s="3">
        <f t="shared" si="1980"/>
        <v>856231.24223946827</v>
      </c>
      <c r="AK5248" s="3">
        <f t="shared" si="1996"/>
        <v>653401.69843674509</v>
      </c>
    </row>
    <row r="5249" spans="2:37" x14ac:dyDescent="0.2">
      <c r="B5249" s="2">
        <v>42473</v>
      </c>
      <c r="C5249" s="1">
        <v>415.54</v>
      </c>
      <c r="D5249" s="1">
        <f t="shared" si="1981"/>
        <v>16</v>
      </c>
      <c r="E5249" s="1" t="b">
        <f t="shared" si="1982"/>
        <v>0</v>
      </c>
      <c r="F5249" s="6">
        <f t="shared" si="1983"/>
        <v>-6.36059301769476E-3</v>
      </c>
      <c r="G5249" s="8">
        <f t="shared" si="1984"/>
        <v>2.7256873644003646E-3</v>
      </c>
      <c r="H5249" s="8">
        <f t="shared" si="1985"/>
        <v>1.733918184947257E-3</v>
      </c>
      <c r="I5249" s="8">
        <f t="shared" si="1986"/>
        <v>3.4830373175973999E-4</v>
      </c>
      <c r="J5249" s="6">
        <f t="shared" si="1987"/>
        <v>1.2006418466046361E-3</v>
      </c>
      <c r="K5249" s="6">
        <f t="shared" si="1988"/>
        <v>7.7687479560821547E-4</v>
      </c>
      <c r="L5249" s="6">
        <f t="shared" si="1989"/>
        <v>5.6777197452338084E-4</v>
      </c>
      <c r="M5249" s="9">
        <f t="shared" si="1990"/>
        <v>1</v>
      </c>
      <c r="N5249" s="9">
        <f t="shared" si="1991"/>
        <v>1</v>
      </c>
      <c r="O5249" s="9">
        <f t="shared" si="1992"/>
        <v>0.61345706971909875</v>
      </c>
      <c r="P5249" s="9">
        <f t="shared" si="1993"/>
        <v>0.87115235657303292</v>
      </c>
      <c r="Q5249" s="10">
        <f t="shared" si="1994"/>
        <v>0.2308359424868493</v>
      </c>
      <c r="R5249" s="10">
        <f t="shared" si="1966"/>
        <v>0.34656647980440736</v>
      </c>
      <c r="S5249" s="10">
        <f>_xlfn.PERCENTILE.INC($R$1519:R5249,0.75)</f>
        <v>0.81376847670519159</v>
      </c>
      <c r="T5249" s="10">
        <f t="shared" si="1967"/>
        <v>0.81376847670519159</v>
      </c>
      <c r="U5249" s="11">
        <f t="shared" si="1973"/>
        <v>0.34656647980440736</v>
      </c>
      <c r="V5249" s="10">
        <f t="shared" si="1968"/>
        <v>0.82261499152330542</v>
      </c>
      <c r="W5249" s="10">
        <f t="shared" si="1969"/>
        <v>0.35429443438596914</v>
      </c>
      <c r="X5249" s="10">
        <f t="shared" si="1974"/>
        <v>0.43320809975550922</v>
      </c>
      <c r="Y5249" s="10">
        <f>_xlfn.PERCENTILE.INC($X$1519:X5249,0.75)</f>
        <v>1.0172105958814894</v>
      </c>
      <c r="Z5249" s="10">
        <f t="shared" si="1975"/>
        <v>1.0172105958814894</v>
      </c>
      <c r="AA5249" s="10">
        <f t="shared" si="1976"/>
        <v>0.43123607288920474</v>
      </c>
      <c r="AB5249" s="10">
        <f t="shared" si="1977"/>
        <v>0.29144791313916829</v>
      </c>
      <c r="AC5249" s="10">
        <f t="shared" si="1978"/>
        <v>0.125682853513889</v>
      </c>
      <c r="AD5249" s="13">
        <f t="shared" si="1979"/>
        <v>291447.91313916829</v>
      </c>
      <c r="AE5249" s="13">
        <f t="shared" si="1970"/>
        <v>125682.853513889</v>
      </c>
      <c r="AF5249" s="13"/>
      <c r="AG5249" s="2">
        <f t="shared" si="1995"/>
        <v>42473</v>
      </c>
      <c r="AH5249" s="3">
        <f t="shared" si="1971"/>
        <v>-1853.7815613347027</v>
      </c>
      <c r="AI5249" s="3">
        <f t="shared" si="1972"/>
        <v>-799.41748050439571</v>
      </c>
      <c r="AJ5249" s="3">
        <f t="shared" si="1980"/>
        <v>854377.46067813353</v>
      </c>
      <c r="AK5249" s="3">
        <f t="shared" si="1996"/>
        <v>652602.28095624072</v>
      </c>
    </row>
    <row r="5250" spans="2:37" x14ac:dyDescent="0.2">
      <c r="B5250" s="2">
        <v>42474</v>
      </c>
      <c r="C5250" s="1">
        <v>420.75</v>
      </c>
      <c r="D5250" s="1">
        <f t="shared" si="1981"/>
        <v>16</v>
      </c>
      <c r="E5250" s="1" t="b">
        <f t="shared" si="1982"/>
        <v>0</v>
      </c>
      <c r="F5250" s="6">
        <f t="shared" si="1983"/>
        <v>1.2537902488328312E-2</v>
      </c>
      <c r="G5250" s="8">
        <f t="shared" si="1984"/>
        <v>2.9893570651538686E-3</v>
      </c>
      <c r="H5250" s="8">
        <f t="shared" si="1985"/>
        <v>1.9540624867770912E-3</v>
      </c>
      <c r="I5250" s="8">
        <f t="shared" si="1986"/>
        <v>4.4390790277765033E-4</v>
      </c>
      <c r="J5250" s="6">
        <f t="shared" si="1987"/>
        <v>1.2039215552066627E-3</v>
      </c>
      <c r="K5250" s="6">
        <f t="shared" si="1988"/>
        <v>7.7894538597133385E-4</v>
      </c>
      <c r="L5250" s="6">
        <f t="shared" si="1989"/>
        <v>5.6758500428286248E-4</v>
      </c>
      <c r="M5250" s="9">
        <f t="shared" si="1990"/>
        <v>1</v>
      </c>
      <c r="N5250" s="9">
        <f t="shared" si="1991"/>
        <v>1</v>
      </c>
      <c r="O5250" s="9">
        <f t="shared" si="1992"/>
        <v>0.78209942022432954</v>
      </c>
      <c r="P5250" s="9">
        <f t="shared" si="1993"/>
        <v>0.92736647340810985</v>
      </c>
      <c r="Q5250" s="10">
        <f t="shared" si="1994"/>
        <v>0.23004603784481648</v>
      </c>
      <c r="R5250" s="10">
        <f t="shared" si="1966"/>
        <v>0.3477564784400507</v>
      </c>
      <c r="S5250" s="10">
        <f>_xlfn.PERCENTILE.INC($R$1519:R5250,0.75)</f>
        <v>0.81376424331338193</v>
      </c>
      <c r="T5250" s="10">
        <f t="shared" si="1967"/>
        <v>0.81376424331338193</v>
      </c>
      <c r="U5250" s="11">
        <f t="shared" si="1973"/>
        <v>0.3477564784400507</v>
      </c>
      <c r="V5250" s="10">
        <f t="shared" si="1968"/>
        <v>0.82261499152330542</v>
      </c>
      <c r="W5250" s="10">
        <f t="shared" si="1969"/>
        <v>0.35429443438596914</v>
      </c>
      <c r="X5250" s="10">
        <f t="shared" si="1974"/>
        <v>0.43469559805006336</v>
      </c>
      <c r="Y5250" s="10">
        <f>_xlfn.PERCENTILE.INC($X$1519:X5250,0.75)</f>
        <v>1.0172053041417275</v>
      </c>
      <c r="Z5250" s="10">
        <f t="shared" si="1975"/>
        <v>1.0172053041417275</v>
      </c>
      <c r="AA5250" s="10">
        <f t="shared" si="1976"/>
        <v>0.43123607288920474</v>
      </c>
      <c r="AB5250" s="10">
        <f t="shared" si="1977"/>
        <v>0.29144791313916829</v>
      </c>
      <c r="AC5250" s="10">
        <f t="shared" si="1978"/>
        <v>0.125682853513889</v>
      </c>
      <c r="AD5250" s="13">
        <f t="shared" si="1979"/>
        <v>291447.91313916829</v>
      </c>
      <c r="AE5250" s="13">
        <f t="shared" si="1970"/>
        <v>125682.853513889</v>
      </c>
      <c r="AF5250" s="13"/>
      <c r="AG5250" s="2">
        <f t="shared" si="1995"/>
        <v>42474</v>
      </c>
      <c r="AH5250" s="3">
        <f t="shared" si="1971"/>
        <v>3654.1455153656716</v>
      </c>
      <c r="AI5250" s="3">
        <f t="shared" si="1972"/>
        <v>1575.7993618119915</v>
      </c>
      <c r="AJ5250" s="3">
        <f t="shared" si="1980"/>
        <v>858031.60619349917</v>
      </c>
      <c r="AK5250" s="3">
        <f t="shared" si="1996"/>
        <v>654178.08031805267</v>
      </c>
    </row>
    <row r="5251" spans="2:37" x14ac:dyDescent="0.2">
      <c r="B5251" s="2">
        <v>42475</v>
      </c>
      <c r="C5251" s="1">
        <v>417.46</v>
      </c>
      <c r="D5251" s="1">
        <f t="shared" si="1981"/>
        <v>16</v>
      </c>
      <c r="E5251" s="1" t="b">
        <f t="shared" si="1982"/>
        <v>0</v>
      </c>
      <c r="F5251" s="6">
        <f t="shared" si="1983"/>
        <v>-7.8193701723113795E-3</v>
      </c>
      <c r="G5251" s="8">
        <f t="shared" si="1984"/>
        <v>2.7807974223194002E-3</v>
      </c>
      <c r="H5251" s="8">
        <f t="shared" si="1985"/>
        <v>1.7041615196427371E-3</v>
      </c>
      <c r="I5251" s="8">
        <f t="shared" si="1986"/>
        <v>4.1136322664495832E-4</v>
      </c>
      <c r="J5251" s="6">
        <f t="shared" si="1987"/>
        <v>1.2068150772721726E-3</v>
      </c>
      <c r="K5251" s="6">
        <f t="shared" si="1988"/>
        <v>7.8052753455799394E-4</v>
      </c>
      <c r="L5251" s="6">
        <f t="shared" si="1989"/>
        <v>5.6736998379308245E-4</v>
      </c>
      <c r="M5251" s="9">
        <f t="shared" si="1990"/>
        <v>1</v>
      </c>
      <c r="N5251" s="9">
        <f t="shared" si="1991"/>
        <v>1</v>
      </c>
      <c r="O5251" s="9">
        <f t="shared" si="1992"/>
        <v>0.72503522991265756</v>
      </c>
      <c r="P5251" s="9">
        <f t="shared" si="1993"/>
        <v>0.90834507663755248</v>
      </c>
      <c r="Q5251" s="10">
        <f t="shared" si="1994"/>
        <v>0.23106849569505705</v>
      </c>
      <c r="R5251" s="10">
        <f t="shared" si="1966"/>
        <v>0.34621768648884371</v>
      </c>
      <c r="S5251" s="10">
        <f>_xlfn.PERCENTILE.INC($R$1519:R5251,0.75)</f>
        <v>0.81376000992157227</v>
      </c>
      <c r="T5251" s="10">
        <f t="shared" si="1967"/>
        <v>0.81376000992157227</v>
      </c>
      <c r="U5251" s="11">
        <f t="shared" si="1973"/>
        <v>0.34621768648884371</v>
      </c>
      <c r="V5251" s="10">
        <f t="shared" si="1968"/>
        <v>0.82261499152330542</v>
      </c>
      <c r="W5251" s="10">
        <f t="shared" si="1969"/>
        <v>0.35429443438596914</v>
      </c>
      <c r="X5251" s="10">
        <f t="shared" si="1974"/>
        <v>0.43277210811105471</v>
      </c>
      <c r="Y5251" s="10">
        <f>_xlfn.PERCENTILE.INC($X$1519:X5251,0.75)</f>
        <v>1.0172000124019653</v>
      </c>
      <c r="Z5251" s="10">
        <f t="shared" si="1975"/>
        <v>1.0172000124019653</v>
      </c>
      <c r="AA5251" s="10">
        <f t="shared" si="1976"/>
        <v>0.43123607288920474</v>
      </c>
      <c r="AB5251" s="10">
        <f t="shared" si="1977"/>
        <v>0.29144791313916829</v>
      </c>
      <c r="AC5251" s="10">
        <f t="shared" si="1978"/>
        <v>0.125682853513889</v>
      </c>
      <c r="AD5251" s="13">
        <f t="shared" si="1979"/>
        <v>291447.91313916829</v>
      </c>
      <c r="AE5251" s="13">
        <f t="shared" si="1970"/>
        <v>125682.853513889</v>
      </c>
      <c r="AF5251" s="13"/>
      <c r="AG5251" s="2">
        <f t="shared" si="1995"/>
        <v>42475</v>
      </c>
      <c r="AH5251" s="3">
        <f t="shared" si="1971"/>
        <v>-2278.9391187828105</v>
      </c>
      <c r="AI5251" s="3">
        <f t="shared" si="1972"/>
        <v>-982.76075593748408</v>
      </c>
      <c r="AJ5251" s="3">
        <f t="shared" si="1980"/>
        <v>855752.66707471642</v>
      </c>
      <c r="AK5251" s="3">
        <f t="shared" si="1996"/>
        <v>653195.31956211524</v>
      </c>
    </row>
    <row r="5252" spans="2:37" x14ac:dyDescent="0.2">
      <c r="B5252" s="2">
        <v>42478</v>
      </c>
      <c r="C5252" s="1">
        <v>411.83</v>
      </c>
      <c r="D5252" s="1">
        <f t="shared" si="1981"/>
        <v>17</v>
      </c>
      <c r="E5252" s="1" t="b">
        <f t="shared" si="1982"/>
        <v>1</v>
      </c>
      <c r="F5252" s="6">
        <f t="shared" si="1983"/>
        <v>-1.3486322042830401E-2</v>
      </c>
      <c r="G5252" s="8">
        <f t="shared" si="1984"/>
        <v>2.4267993248162784E-3</v>
      </c>
      <c r="H5252" s="8">
        <f t="shared" si="1985"/>
        <v>1.5122442908408321E-3</v>
      </c>
      <c r="I5252" s="8">
        <f t="shared" si="1986"/>
        <v>3.0628880523991711E-4</v>
      </c>
      <c r="J5252" s="6">
        <f t="shared" si="1987"/>
        <v>1.2090490386981421E-3</v>
      </c>
      <c r="K5252" s="6">
        <f t="shared" si="1988"/>
        <v>7.8176088903661066E-4</v>
      </c>
      <c r="L5252" s="6">
        <f t="shared" si="1989"/>
        <v>5.6706871481895728E-4</v>
      </c>
      <c r="M5252" s="9">
        <f t="shared" si="1990"/>
        <v>1</v>
      </c>
      <c r="N5252" s="9">
        <f t="shared" si="1991"/>
        <v>1</v>
      </c>
      <c r="O5252" s="9">
        <f t="shared" si="1992"/>
        <v>0.54012643835889107</v>
      </c>
      <c r="P5252" s="9">
        <f t="shared" si="1993"/>
        <v>0.84670881278629706</v>
      </c>
      <c r="Q5252" s="10">
        <f t="shared" si="1994"/>
        <v>0.23043066424927328</v>
      </c>
      <c r="R5252" s="10">
        <f t="shared" si="1966"/>
        <v>0.34717601609418747</v>
      </c>
      <c r="S5252" s="10">
        <f>_xlfn.PERCENTILE.INC($R$1519:R5252,0.75)</f>
        <v>0.81371002385464797</v>
      </c>
      <c r="T5252" s="10">
        <f t="shared" si="1967"/>
        <v>0.81371002385464797</v>
      </c>
      <c r="U5252" s="11">
        <f t="shared" si="1973"/>
        <v>0.34717601609418747</v>
      </c>
      <c r="V5252" s="10">
        <f t="shared" si="1968"/>
        <v>0.90834507663755248</v>
      </c>
      <c r="W5252" s="10">
        <f t="shared" si="1969"/>
        <v>0.34621768648884371</v>
      </c>
      <c r="X5252" s="10">
        <f t="shared" si="1974"/>
        <v>0.43397002011773433</v>
      </c>
      <c r="Y5252" s="10">
        <f>_xlfn.PERCENTILE.INC($X$1519:X5252,0.75)</f>
        <v>1.0171375298183101</v>
      </c>
      <c r="Z5252" s="10">
        <f t="shared" si="1975"/>
        <v>1.0171375298183101</v>
      </c>
      <c r="AA5252" s="10">
        <f t="shared" si="1976"/>
        <v>0.43397002011773433</v>
      </c>
      <c r="AB5252" s="10">
        <f t="shared" si="1977"/>
        <v>0.31448513096698488</v>
      </c>
      <c r="AC5252" s="10">
        <f t="shared" si="1978"/>
        <v>0.13647711861247075</v>
      </c>
      <c r="AD5252" s="13">
        <f t="shared" si="1979"/>
        <v>314485.1309669849</v>
      </c>
      <c r="AE5252" s="13">
        <f t="shared" si="1970"/>
        <v>136477.11861247075</v>
      </c>
      <c r="AF5252" s="13"/>
      <c r="AG5252" s="2">
        <f t="shared" si="1995"/>
        <v>42478</v>
      </c>
      <c r="AH5252" s="3">
        <f t="shared" si="1971"/>
        <v>-3930.5604153056852</v>
      </c>
      <c r="AI5252" s="3">
        <f t="shared" si="1972"/>
        <v>-1694.9994377501855</v>
      </c>
      <c r="AJ5252" s="3">
        <f t="shared" si="1980"/>
        <v>851822.10665941075</v>
      </c>
      <c r="AK5252" s="3">
        <f t="shared" si="1996"/>
        <v>651500.32012436504</v>
      </c>
    </row>
    <row r="5253" spans="2:37" x14ac:dyDescent="0.2">
      <c r="B5253" s="2">
        <v>42479</v>
      </c>
      <c r="C5253" s="1">
        <v>415.79</v>
      </c>
      <c r="D5253" s="1">
        <f t="shared" si="1981"/>
        <v>17</v>
      </c>
      <c r="E5253" s="1" t="b">
        <f t="shared" si="1982"/>
        <v>0</v>
      </c>
      <c r="F5253" s="6">
        <f t="shared" si="1983"/>
        <v>9.6156180948450132E-3</v>
      </c>
      <c r="G5253" s="8">
        <f t="shared" si="1984"/>
        <v>2.6054601201475017E-3</v>
      </c>
      <c r="H5253" s="8">
        <f t="shared" si="1985"/>
        <v>1.6250571936463596E-3</v>
      </c>
      <c r="I5253" s="8">
        <f t="shared" si="1986"/>
        <v>3.5155800444596998E-4</v>
      </c>
      <c r="J5253" s="6">
        <f t="shared" si="1987"/>
        <v>1.2116292282406895E-3</v>
      </c>
      <c r="K5253" s="6">
        <f t="shared" si="1988"/>
        <v>7.8321069446063321E-4</v>
      </c>
      <c r="L5253" s="6">
        <f t="shared" si="1989"/>
        <v>5.6684639615357725E-4</v>
      </c>
      <c r="M5253" s="9">
        <f t="shared" si="1990"/>
        <v>1</v>
      </c>
      <c r="N5253" s="9">
        <f t="shared" si="1991"/>
        <v>1</v>
      </c>
      <c r="O5253" s="9">
        <f t="shared" si="1992"/>
        <v>0.62019976986979275</v>
      </c>
      <c r="P5253" s="9">
        <f t="shared" si="1993"/>
        <v>0.87339992328993088</v>
      </c>
      <c r="Q5253" s="10">
        <f t="shared" si="1994"/>
        <v>0.22892621384388395</v>
      </c>
      <c r="R5253" s="10">
        <f t="shared" si="1966"/>
        <v>0.34945757699271579</v>
      </c>
      <c r="S5253" s="10">
        <f>_xlfn.PERCENTILE.INC($R$1519:R5253,0.75)</f>
        <v>0.81366003778772378</v>
      </c>
      <c r="T5253" s="10">
        <f t="shared" si="1967"/>
        <v>0.81366003778772378</v>
      </c>
      <c r="U5253" s="11">
        <f t="shared" si="1973"/>
        <v>0.34945757699271579</v>
      </c>
      <c r="V5253" s="10">
        <f t="shared" si="1968"/>
        <v>0.90834507663755248</v>
      </c>
      <c r="W5253" s="10">
        <f t="shared" si="1969"/>
        <v>0.34621768648884371</v>
      </c>
      <c r="X5253" s="10">
        <f t="shared" si="1974"/>
        <v>0.43682197124089478</v>
      </c>
      <c r="Y5253" s="10">
        <f>_xlfn.PERCENTILE.INC($X$1519:X5253,0.75)</f>
        <v>1.0170750472346548</v>
      </c>
      <c r="Z5253" s="10">
        <f t="shared" si="1975"/>
        <v>1.0170750472346548</v>
      </c>
      <c r="AA5253" s="10">
        <f t="shared" si="1976"/>
        <v>0.43397002011773433</v>
      </c>
      <c r="AB5253" s="10">
        <f t="shared" si="1977"/>
        <v>0.31448513096698488</v>
      </c>
      <c r="AC5253" s="10">
        <f t="shared" si="1978"/>
        <v>0.13647711861247075</v>
      </c>
      <c r="AD5253" s="13">
        <f t="shared" si="1979"/>
        <v>314485.1309669849</v>
      </c>
      <c r="AE5253" s="13">
        <f t="shared" si="1970"/>
        <v>136477.11861247075</v>
      </c>
      <c r="AF5253" s="13"/>
      <c r="AG5253" s="2">
        <f t="shared" si="1995"/>
        <v>42479</v>
      </c>
      <c r="AH5253" s="3">
        <f t="shared" si="1971"/>
        <v>3023.9689158858437</v>
      </c>
      <c r="AI5253" s="3">
        <f t="shared" si="1972"/>
        <v>1312.3118512623828</v>
      </c>
      <c r="AJ5253" s="3">
        <f t="shared" si="1980"/>
        <v>854846.07557529665</v>
      </c>
      <c r="AK5253" s="3">
        <f t="shared" si="1996"/>
        <v>652812.63197562739</v>
      </c>
    </row>
    <row r="5254" spans="2:37" x14ac:dyDescent="0.2">
      <c r="B5254" s="2">
        <v>42480</v>
      </c>
      <c r="C5254" s="1">
        <v>416.85</v>
      </c>
      <c r="D5254" s="1">
        <f t="shared" si="1981"/>
        <v>17</v>
      </c>
      <c r="E5254" s="1" t="b">
        <f t="shared" si="1982"/>
        <v>0</v>
      </c>
      <c r="F5254" s="6">
        <f t="shared" si="1983"/>
        <v>2.5493638615647907E-3</v>
      </c>
      <c r="G5254" s="8">
        <f t="shared" si="1984"/>
        <v>2.4922299090595302E-3</v>
      </c>
      <c r="H5254" s="8">
        <f t="shared" si="1985"/>
        <v>1.5656830908304905E-3</v>
      </c>
      <c r="I5254" s="8">
        <f t="shared" si="1986"/>
        <v>3.3768918996276374E-4</v>
      </c>
      <c r="J5254" s="6">
        <f t="shared" si="1987"/>
        <v>1.2139854977612332E-3</v>
      </c>
      <c r="K5254" s="6">
        <f t="shared" si="1988"/>
        <v>7.8459921380512158E-4</v>
      </c>
      <c r="L5254" s="6">
        <f t="shared" si="1989"/>
        <v>5.6662675405612308E-4</v>
      </c>
      <c r="M5254" s="9">
        <f t="shared" si="1990"/>
        <v>1</v>
      </c>
      <c r="N5254" s="9">
        <f t="shared" si="1991"/>
        <v>1</v>
      </c>
      <c r="O5254" s="9">
        <f t="shared" si="1992"/>
        <v>0.59596407607911217</v>
      </c>
      <c r="P5254" s="9">
        <f t="shared" si="1993"/>
        <v>0.86532135869303739</v>
      </c>
      <c r="Q5254" s="10">
        <f t="shared" si="1994"/>
        <v>0.22812482857124197</v>
      </c>
      <c r="R5254" s="10">
        <f t="shared" si="1966"/>
        <v>0.35068519503573675</v>
      </c>
      <c r="S5254" s="10">
        <f>_xlfn.PERCENTILE.INC($R$1519:R5254,0.75)</f>
        <v>0.81361005172079959</v>
      </c>
      <c r="T5254" s="10">
        <f t="shared" si="1967"/>
        <v>0.81361005172079959</v>
      </c>
      <c r="U5254" s="11">
        <f t="shared" si="1973"/>
        <v>0.35068519503573675</v>
      </c>
      <c r="V5254" s="10">
        <f t="shared" si="1968"/>
        <v>0.90834507663755248</v>
      </c>
      <c r="W5254" s="10">
        <f t="shared" si="1969"/>
        <v>0.34621768648884371</v>
      </c>
      <c r="X5254" s="10">
        <f t="shared" si="1974"/>
        <v>0.43835649379467095</v>
      </c>
      <c r="Y5254" s="10">
        <f>_xlfn.PERCENTILE.INC($X$1519:X5254,0.75)</f>
        <v>1.0170125646509995</v>
      </c>
      <c r="Z5254" s="10">
        <f t="shared" si="1975"/>
        <v>1.0170125646509995</v>
      </c>
      <c r="AA5254" s="10">
        <f t="shared" si="1976"/>
        <v>0.43397002011773433</v>
      </c>
      <c r="AB5254" s="10">
        <f t="shared" si="1977"/>
        <v>0.31448513096698488</v>
      </c>
      <c r="AC5254" s="10">
        <f t="shared" si="1978"/>
        <v>0.13647711861247075</v>
      </c>
      <c r="AD5254" s="13">
        <f t="shared" si="1979"/>
        <v>314485.1309669849</v>
      </c>
      <c r="AE5254" s="13">
        <f t="shared" si="1970"/>
        <v>136477.11861247075</v>
      </c>
      <c r="AF5254" s="13"/>
      <c r="AG5254" s="2">
        <f t="shared" si="1995"/>
        <v>42480</v>
      </c>
      <c r="AH5254" s="3">
        <f t="shared" si="1971"/>
        <v>801.73702788670153</v>
      </c>
      <c r="AI5254" s="3">
        <f t="shared" si="1972"/>
        <v>347.92983412112437</v>
      </c>
      <c r="AJ5254" s="3">
        <f t="shared" si="1980"/>
        <v>855647.81260318332</v>
      </c>
      <c r="AK5254" s="3">
        <f t="shared" si="1996"/>
        <v>653160.56180974853</v>
      </c>
    </row>
    <row r="5255" spans="2:37" x14ac:dyDescent="0.2">
      <c r="B5255" s="2">
        <v>42481</v>
      </c>
      <c r="C5255" s="1">
        <v>418.22</v>
      </c>
      <c r="D5255" s="1">
        <f t="shared" si="1981"/>
        <v>17</v>
      </c>
      <c r="E5255" s="1" t="b">
        <f t="shared" si="1982"/>
        <v>0</v>
      </c>
      <c r="F5255" s="6">
        <f t="shared" si="1983"/>
        <v>3.2865539162767465E-3</v>
      </c>
      <c r="G5255" s="8">
        <f t="shared" si="1984"/>
        <v>2.5616053281643024E-3</v>
      </c>
      <c r="H5255" s="8">
        <f t="shared" si="1985"/>
        <v>1.5122033007520126E-3</v>
      </c>
      <c r="I5255" s="8">
        <f t="shared" si="1986"/>
        <v>3.7467260144939717E-4</v>
      </c>
      <c r="J5255" s="6">
        <f t="shared" si="1987"/>
        <v>1.2164350803290909E-3</v>
      </c>
      <c r="K5255" s="6">
        <f t="shared" si="1988"/>
        <v>7.8589150791197142E-4</v>
      </c>
      <c r="L5255" s="6">
        <f t="shared" si="1989"/>
        <v>5.6644165369643888E-4</v>
      </c>
      <c r="M5255" s="9">
        <f t="shared" si="1990"/>
        <v>1</v>
      </c>
      <c r="N5255" s="9">
        <f t="shared" si="1991"/>
        <v>1</v>
      </c>
      <c r="O5255" s="9">
        <f t="shared" si="1992"/>
        <v>0.66144959327123842</v>
      </c>
      <c r="P5255" s="9">
        <f t="shared" si="1993"/>
        <v>0.88714986442374622</v>
      </c>
      <c r="Q5255" s="10">
        <f t="shared" si="1994"/>
        <v>0.22809136537087393</v>
      </c>
      <c r="R5255" s="10">
        <f t="shared" si="1966"/>
        <v>0.35073664393178988</v>
      </c>
      <c r="S5255" s="10">
        <f>_xlfn.PERCENTILE.INC($R$1519:R5255,0.75)</f>
        <v>0.81356006565387529</v>
      </c>
      <c r="T5255" s="10">
        <f t="shared" si="1967"/>
        <v>0.81356006565387529</v>
      </c>
      <c r="U5255" s="11">
        <f t="shared" si="1973"/>
        <v>0.35073664393178988</v>
      </c>
      <c r="V5255" s="10">
        <f t="shared" si="1968"/>
        <v>0.90834507663755248</v>
      </c>
      <c r="W5255" s="10">
        <f t="shared" si="1969"/>
        <v>0.34621768648884371</v>
      </c>
      <c r="X5255" s="10">
        <f t="shared" si="1974"/>
        <v>0.43842080491473739</v>
      </c>
      <c r="Y5255" s="10">
        <f>_xlfn.PERCENTILE.INC($X$1519:X5255,0.75)</f>
        <v>1.0169500820673443</v>
      </c>
      <c r="Z5255" s="10">
        <f t="shared" si="1975"/>
        <v>1.0169500820673443</v>
      </c>
      <c r="AA5255" s="10">
        <f t="shared" si="1976"/>
        <v>0.43397002011773433</v>
      </c>
      <c r="AB5255" s="10">
        <f t="shared" si="1977"/>
        <v>0.31448513096698488</v>
      </c>
      <c r="AC5255" s="10">
        <f t="shared" si="1978"/>
        <v>0.13647711861247075</v>
      </c>
      <c r="AD5255" s="13">
        <f t="shared" si="1979"/>
        <v>314485.1309669849</v>
      </c>
      <c r="AE5255" s="13">
        <f t="shared" si="1970"/>
        <v>136477.11861247075</v>
      </c>
      <c r="AF5255" s="13"/>
      <c r="AG5255" s="2">
        <f t="shared" si="1995"/>
        <v>42481</v>
      </c>
      <c r="AH5255" s="3">
        <f t="shared" si="1971"/>
        <v>1033.5723387903497</v>
      </c>
      <c r="AI5255" s="3">
        <f t="shared" si="1972"/>
        <v>448.53940865798177</v>
      </c>
      <c r="AJ5255" s="3">
        <f t="shared" si="1980"/>
        <v>856681.38494197372</v>
      </c>
      <c r="AK5255" s="3">
        <f t="shared" si="1996"/>
        <v>653609.10121840646</v>
      </c>
    </row>
    <row r="5256" spans="2:37" x14ac:dyDescent="0.2">
      <c r="B5256" s="2">
        <v>42482</v>
      </c>
      <c r="C5256" s="1">
        <v>410.74</v>
      </c>
      <c r="D5256" s="1">
        <f t="shared" si="1981"/>
        <v>17</v>
      </c>
      <c r="E5256" s="1" t="b">
        <f t="shared" si="1982"/>
        <v>0</v>
      </c>
      <c r="F5256" s="6">
        <f t="shared" si="1983"/>
        <v>-1.7885323513940121E-2</v>
      </c>
      <c r="G5256" s="8">
        <f t="shared" si="1984"/>
        <v>2.1917077847094079E-3</v>
      </c>
      <c r="H5256" s="8">
        <f t="shared" si="1985"/>
        <v>1.2225085987356448E-3</v>
      </c>
      <c r="I5256" s="8">
        <f t="shared" si="1986"/>
        <v>2.5064015828318598E-4</v>
      </c>
      <c r="J5256" s="6">
        <f t="shared" si="1987"/>
        <v>1.2181312896995316E-3</v>
      </c>
      <c r="K5256" s="6">
        <f t="shared" si="1988"/>
        <v>7.8667216520607102E-4</v>
      </c>
      <c r="L5256" s="6">
        <f t="shared" si="1989"/>
        <v>5.6612437886771551E-4</v>
      </c>
      <c r="M5256" s="9">
        <f t="shared" si="1990"/>
        <v>1</v>
      </c>
      <c r="N5256" s="9">
        <f t="shared" si="1991"/>
        <v>1</v>
      </c>
      <c r="O5256" s="9">
        <f t="shared" si="1992"/>
        <v>0.44272984460496495</v>
      </c>
      <c r="P5256" s="9">
        <f t="shared" si="1993"/>
        <v>0.81424328153498837</v>
      </c>
      <c r="Q5256" s="10">
        <f t="shared" si="1994"/>
        <v>0.23191680449975485</v>
      </c>
      <c r="R5256" s="10">
        <f t="shared" si="1966"/>
        <v>0.34495128618454451</v>
      </c>
      <c r="S5256" s="10">
        <f>_xlfn.PERCENTILE.INC($R$1519:R5256,0.75)</f>
        <v>0.81354495288209194</v>
      </c>
      <c r="T5256" s="10">
        <f t="shared" si="1967"/>
        <v>0.81354495288209194</v>
      </c>
      <c r="U5256" s="11">
        <f t="shared" si="1973"/>
        <v>0.34495128618454451</v>
      </c>
      <c r="V5256" s="10">
        <f t="shared" si="1968"/>
        <v>0.90834507663755248</v>
      </c>
      <c r="W5256" s="10">
        <f t="shared" si="1969"/>
        <v>0.34621768648884371</v>
      </c>
      <c r="X5256" s="10">
        <f t="shared" si="1974"/>
        <v>0.4311891077306807</v>
      </c>
      <c r="Y5256" s="10">
        <f>_xlfn.PERCENTILE.INC($X$1519:X5256,0.75)</f>
        <v>1.0169311911026151</v>
      </c>
      <c r="Z5256" s="10">
        <f t="shared" si="1975"/>
        <v>1.0169311911026151</v>
      </c>
      <c r="AA5256" s="10">
        <f t="shared" si="1976"/>
        <v>0.43397002011773433</v>
      </c>
      <c r="AB5256" s="10">
        <f t="shared" si="1977"/>
        <v>0.31448513096698488</v>
      </c>
      <c r="AC5256" s="10">
        <f t="shared" si="1978"/>
        <v>0.13647711861247075</v>
      </c>
      <c r="AD5256" s="13">
        <f t="shared" si="1979"/>
        <v>314485.1309669849</v>
      </c>
      <c r="AE5256" s="13">
        <f t="shared" si="1970"/>
        <v>136477.11861247075</v>
      </c>
      <c r="AF5256" s="13"/>
      <c r="AG5256" s="2">
        <f t="shared" si="1995"/>
        <v>42482</v>
      </c>
      <c r="AH5256" s="3">
        <f t="shared" si="1971"/>
        <v>-5624.6683076683539</v>
      </c>
      <c r="AI5256" s="3">
        <f t="shared" si="1972"/>
        <v>-2440.937418634418</v>
      </c>
      <c r="AJ5256" s="3">
        <f t="shared" si="1980"/>
        <v>851056.71663430543</v>
      </c>
      <c r="AK5256" s="3">
        <f t="shared" si="1996"/>
        <v>651168.16379977204</v>
      </c>
    </row>
    <row r="5257" spans="2:37" x14ac:dyDescent="0.2">
      <c r="B5257" s="2">
        <v>42485</v>
      </c>
      <c r="C5257" s="1">
        <v>416.35</v>
      </c>
      <c r="D5257" s="1">
        <f t="shared" si="1981"/>
        <v>18</v>
      </c>
      <c r="E5257" s="1" t="b">
        <f t="shared" si="1982"/>
        <v>1</v>
      </c>
      <c r="F5257" s="6">
        <f t="shared" si="1983"/>
        <v>1.3658275307980805E-2</v>
      </c>
      <c r="G5257" s="8">
        <f t="shared" si="1984"/>
        <v>2.4730671591074865E-3</v>
      </c>
      <c r="H5257" s="8">
        <f t="shared" si="1985"/>
        <v>1.4249529885544186E-3</v>
      </c>
      <c r="I5257" s="8">
        <f t="shared" si="1986"/>
        <v>3.215481804742053E-4</v>
      </c>
      <c r="J5257" s="6">
        <f t="shared" si="1987"/>
        <v>1.220341375238992E-3</v>
      </c>
      <c r="K5257" s="6">
        <f t="shared" si="1988"/>
        <v>7.8777352016592105E-4</v>
      </c>
      <c r="L5257" s="6">
        <f t="shared" si="1989"/>
        <v>5.6586412555104137E-4</v>
      </c>
      <c r="M5257" s="9">
        <f t="shared" si="1990"/>
        <v>1</v>
      </c>
      <c r="N5257" s="9">
        <f t="shared" si="1991"/>
        <v>1</v>
      </c>
      <c r="O5257" s="9">
        <f t="shared" si="1992"/>
        <v>0.56824273876892273</v>
      </c>
      <c r="P5257" s="9">
        <f t="shared" si="1993"/>
        <v>0.85608091292297417</v>
      </c>
      <c r="Q5257" s="10">
        <f t="shared" si="1994"/>
        <v>0.23299719829152926</v>
      </c>
      <c r="R5257" s="10">
        <f t="shared" si="1966"/>
        <v>0.34335176811827117</v>
      </c>
      <c r="S5257" s="10">
        <f>_xlfn.PERCENTILE.INC($R$1519:R5257,0.75)</f>
        <v>0.8135298401103086</v>
      </c>
      <c r="T5257" s="10">
        <f t="shared" si="1967"/>
        <v>0.8135298401103086</v>
      </c>
      <c r="U5257" s="11">
        <f t="shared" si="1973"/>
        <v>0.34335176811827117</v>
      </c>
      <c r="V5257" s="10">
        <f t="shared" si="1968"/>
        <v>0.81424328153498837</v>
      </c>
      <c r="W5257" s="10">
        <f t="shared" si="1969"/>
        <v>0.34495128618454451</v>
      </c>
      <c r="X5257" s="10">
        <f t="shared" si="1974"/>
        <v>0.42918971014783897</v>
      </c>
      <c r="Y5257" s="10">
        <f>_xlfn.PERCENTILE.INC($X$1519:X5257,0.75)</f>
        <v>1.0169123001378857</v>
      </c>
      <c r="Z5257" s="10">
        <f t="shared" si="1975"/>
        <v>1.0169123001378857</v>
      </c>
      <c r="AA5257" s="10">
        <f t="shared" si="1976"/>
        <v>0.42918971014783897</v>
      </c>
      <c r="AB5257" s="10">
        <f t="shared" si="1977"/>
        <v>0.28087426723261844</v>
      </c>
      <c r="AC5257" s="10">
        <f t="shared" si="1978"/>
        <v>0.12054834534155418</v>
      </c>
      <c r="AD5257" s="13">
        <f t="shared" si="1979"/>
        <v>280874.26723261841</v>
      </c>
      <c r="AE5257" s="13">
        <f t="shared" si="1970"/>
        <v>120548.34534155417</v>
      </c>
      <c r="AF5257" s="13"/>
      <c r="AG5257" s="2">
        <f t="shared" si="1995"/>
        <v>42485</v>
      </c>
      <c r="AH5257" s="3">
        <f t="shared" si="1971"/>
        <v>4295.3244990134799</v>
      </c>
      <c r="AI5257" s="3">
        <f t="shared" si="1972"/>
        <v>1864.0420592490768</v>
      </c>
      <c r="AJ5257" s="3">
        <f t="shared" si="1980"/>
        <v>855352.04113331891</v>
      </c>
      <c r="AK5257" s="3">
        <f t="shared" si="1996"/>
        <v>653032.20585902117</v>
      </c>
    </row>
    <row r="5258" spans="2:37" x14ac:dyDescent="0.2">
      <c r="B5258" s="2">
        <v>42486</v>
      </c>
      <c r="C5258" s="1">
        <v>419.07</v>
      </c>
      <c r="D5258" s="1">
        <f t="shared" si="1981"/>
        <v>18</v>
      </c>
      <c r="E5258" s="1" t="b">
        <f t="shared" si="1982"/>
        <v>0</v>
      </c>
      <c r="F5258" s="6">
        <f t="shared" si="1983"/>
        <v>6.532965053440476E-3</v>
      </c>
      <c r="G5258" s="8">
        <f t="shared" si="1984"/>
        <v>2.726895092330353E-3</v>
      </c>
      <c r="H5258" s="8">
        <f t="shared" si="1985"/>
        <v>1.3623200795964364E-3</v>
      </c>
      <c r="I5258" s="8">
        <f t="shared" si="1986"/>
        <v>3.4603002589029256E-4</v>
      </c>
      <c r="J5258" s="6">
        <f t="shared" si="1987"/>
        <v>1.2230211869284767E-3</v>
      </c>
      <c r="K5258" s="6">
        <f t="shared" si="1988"/>
        <v>7.8876326330855524E-4</v>
      </c>
      <c r="L5258" s="6">
        <f t="shared" si="1989"/>
        <v>5.6560943429908293E-4</v>
      </c>
      <c r="M5258" s="9">
        <f t="shared" si="1990"/>
        <v>1</v>
      </c>
      <c r="N5258" s="9">
        <f t="shared" si="1991"/>
        <v>1</v>
      </c>
      <c r="O5258" s="9">
        <f t="shared" si="1992"/>
        <v>0.61178262756366764</v>
      </c>
      <c r="P5258" s="9">
        <f t="shared" si="1993"/>
        <v>0.87059420918788921</v>
      </c>
      <c r="Q5258" s="10">
        <f t="shared" si="1994"/>
        <v>0.23302634908810302</v>
      </c>
      <c r="R5258" s="10">
        <f t="shared" si="1966"/>
        <v>0.34330881599039026</v>
      </c>
      <c r="S5258" s="10">
        <f>_xlfn.PERCENTILE.INC($R$1519:R5258,0.75)</f>
        <v>0.81351472733852526</v>
      </c>
      <c r="T5258" s="10">
        <f t="shared" si="1967"/>
        <v>0.81351472733852526</v>
      </c>
      <c r="U5258" s="11">
        <f t="shared" si="1973"/>
        <v>0.34330881599039026</v>
      </c>
      <c r="V5258" s="10">
        <f t="shared" si="1968"/>
        <v>0.81424328153498837</v>
      </c>
      <c r="W5258" s="10">
        <f t="shared" si="1969"/>
        <v>0.34495128618454451</v>
      </c>
      <c r="X5258" s="10">
        <f t="shared" si="1974"/>
        <v>0.42913601998798784</v>
      </c>
      <c r="Y5258" s="10">
        <f>_xlfn.PERCENTILE.INC($X$1519:X5258,0.75)</f>
        <v>1.0168934091731565</v>
      </c>
      <c r="Z5258" s="10">
        <f t="shared" si="1975"/>
        <v>1.0168934091731565</v>
      </c>
      <c r="AA5258" s="10">
        <f t="shared" si="1976"/>
        <v>0.42918971014783897</v>
      </c>
      <c r="AB5258" s="10">
        <f t="shared" si="1977"/>
        <v>0.28087426723261844</v>
      </c>
      <c r="AC5258" s="10">
        <f t="shared" si="1978"/>
        <v>0.12054834534155418</v>
      </c>
      <c r="AD5258" s="13">
        <f t="shared" si="1979"/>
        <v>280874.26723261841</v>
      </c>
      <c r="AE5258" s="13">
        <f t="shared" si="1970"/>
        <v>120548.34534155417</v>
      </c>
      <c r="AF5258" s="13"/>
      <c r="AG5258" s="2">
        <f t="shared" si="1995"/>
        <v>42486</v>
      </c>
      <c r="AH5258" s="3">
        <f t="shared" si="1971"/>
        <v>1834.9417722413975</v>
      </c>
      <c r="AI5258" s="3">
        <f t="shared" si="1972"/>
        <v>787.53812736644738</v>
      </c>
      <c r="AJ5258" s="3">
        <f t="shared" si="1980"/>
        <v>857186.98290556029</v>
      </c>
      <c r="AK5258" s="3">
        <f t="shared" si="1996"/>
        <v>653819.74398638762</v>
      </c>
    </row>
    <row r="5259" spans="2:37" x14ac:dyDescent="0.2">
      <c r="B5259" s="2">
        <v>42487</v>
      </c>
      <c r="C5259" s="1">
        <v>417.7</v>
      </c>
      <c r="D5259" s="1">
        <f t="shared" si="1981"/>
        <v>18</v>
      </c>
      <c r="E5259" s="1" t="b">
        <f t="shared" si="1982"/>
        <v>0</v>
      </c>
      <c r="F5259" s="6">
        <f t="shared" si="1983"/>
        <v>-3.269143579831546E-3</v>
      </c>
      <c r="G5259" s="8">
        <f t="shared" si="1984"/>
        <v>2.7078640890483984E-3</v>
      </c>
      <c r="H5259" s="8">
        <f t="shared" si="1985"/>
        <v>1.4293969717462795E-3</v>
      </c>
      <c r="I5259" s="8">
        <f t="shared" si="1986"/>
        <v>3.2448240559756141E-4</v>
      </c>
      <c r="J5259" s="6">
        <f t="shared" si="1987"/>
        <v>1.2256300278994088E-3</v>
      </c>
      <c r="K5259" s="6">
        <f t="shared" si="1988"/>
        <v>7.8984066813075535E-4</v>
      </c>
      <c r="L5259" s="6">
        <f t="shared" si="1989"/>
        <v>5.652799613351698E-4</v>
      </c>
      <c r="M5259" s="9">
        <f t="shared" si="1990"/>
        <v>1</v>
      </c>
      <c r="N5259" s="9">
        <f t="shared" si="1991"/>
        <v>1</v>
      </c>
      <c r="O5259" s="9">
        <f t="shared" si="1992"/>
        <v>0.5740207114916055</v>
      </c>
      <c r="P5259" s="9">
        <f t="shared" si="1993"/>
        <v>0.85800690383053524</v>
      </c>
      <c r="Q5259" s="10">
        <f t="shared" si="1994"/>
        <v>0.23243406224674282</v>
      </c>
      <c r="R5259" s="10">
        <f t="shared" si="1966"/>
        <v>0.34418363309881478</v>
      </c>
      <c r="S5259" s="10">
        <f>_xlfn.PERCENTILE.INC($R$1519:R5259,0.75)</f>
        <v>0.81349961456674191</v>
      </c>
      <c r="T5259" s="10">
        <f t="shared" si="1967"/>
        <v>0.81349961456674191</v>
      </c>
      <c r="U5259" s="11">
        <f t="shared" si="1973"/>
        <v>0.34418363309881478</v>
      </c>
      <c r="V5259" s="10">
        <f t="shared" si="1968"/>
        <v>0.81424328153498837</v>
      </c>
      <c r="W5259" s="10">
        <f t="shared" si="1969"/>
        <v>0.34495128618454451</v>
      </c>
      <c r="X5259" s="10">
        <f t="shared" si="1974"/>
        <v>0.43022954137351849</v>
      </c>
      <c r="Y5259" s="10">
        <f>_xlfn.PERCENTILE.INC($X$1519:X5259,0.75)</f>
        <v>1.0168745182084273</v>
      </c>
      <c r="Z5259" s="10">
        <f t="shared" si="1975"/>
        <v>1.0168745182084273</v>
      </c>
      <c r="AA5259" s="10">
        <f t="shared" si="1976"/>
        <v>0.42918971014783897</v>
      </c>
      <c r="AB5259" s="10">
        <f t="shared" si="1977"/>
        <v>0.28087426723261844</v>
      </c>
      <c r="AC5259" s="10">
        <f t="shared" si="1978"/>
        <v>0.12054834534155418</v>
      </c>
      <c r="AD5259" s="13">
        <f t="shared" si="1979"/>
        <v>280874.26723261841</v>
      </c>
      <c r="AE5259" s="13">
        <f t="shared" si="1970"/>
        <v>120548.34534155417</v>
      </c>
      <c r="AF5259" s="13"/>
      <c r="AG5259" s="2">
        <f t="shared" si="1995"/>
        <v>42487</v>
      </c>
      <c r="AH5259" s="3">
        <f t="shared" si="1971"/>
        <v>-918.21830746340447</v>
      </c>
      <c r="AI5259" s="3">
        <f t="shared" si="1972"/>
        <v>-394.08984923265791</v>
      </c>
      <c r="AJ5259" s="3">
        <f t="shared" si="1980"/>
        <v>856268.76459809684</v>
      </c>
      <c r="AK5259" s="3">
        <f t="shared" si="1996"/>
        <v>653425.65413715492</v>
      </c>
    </row>
    <row r="5260" spans="2:37" x14ac:dyDescent="0.2">
      <c r="B5260" s="2">
        <v>42488</v>
      </c>
      <c r="C5260" s="1">
        <v>424.52</v>
      </c>
      <c r="D5260" s="1">
        <f t="shared" si="1981"/>
        <v>18</v>
      </c>
      <c r="E5260" s="1" t="b">
        <f t="shared" si="1982"/>
        <v>0</v>
      </c>
      <c r="F5260" s="6">
        <f t="shared" si="1983"/>
        <v>1.6327507780703909E-2</v>
      </c>
      <c r="G5260" s="8">
        <f t="shared" si="1984"/>
        <v>2.94707625402863E-3</v>
      </c>
      <c r="H5260" s="8">
        <f t="shared" si="1985"/>
        <v>1.6381858493115305E-3</v>
      </c>
      <c r="I5260" s="8">
        <f t="shared" si="1986"/>
        <v>3.9471571217278842E-4</v>
      </c>
      <c r="J5260" s="6">
        <f t="shared" si="1987"/>
        <v>1.2286636203476383E-3</v>
      </c>
      <c r="K5260" s="6">
        <f t="shared" si="1988"/>
        <v>7.9130589029593231E-4</v>
      </c>
      <c r="L5260" s="6">
        <f t="shared" si="1989"/>
        <v>5.6499458843107403E-4</v>
      </c>
      <c r="M5260" s="9">
        <f t="shared" si="1990"/>
        <v>1</v>
      </c>
      <c r="N5260" s="9">
        <f t="shared" si="1991"/>
        <v>1</v>
      </c>
      <c r="O5260" s="9">
        <f t="shared" si="1992"/>
        <v>0.69861857131918603</v>
      </c>
      <c r="P5260" s="9">
        <f t="shared" si="1993"/>
        <v>0.89953952377306201</v>
      </c>
      <c r="Q5260" s="10">
        <f t="shared" si="1994"/>
        <v>0.23355252965685488</v>
      </c>
      <c r="R5260" s="10">
        <f t="shared" si="1966"/>
        <v>0.34253536074963237</v>
      </c>
      <c r="S5260" s="10">
        <f>_xlfn.PERCENTILE.INC($R$1519:R5260,0.75)</f>
        <v>0.81349639578301036</v>
      </c>
      <c r="T5260" s="10">
        <f t="shared" si="1967"/>
        <v>0.81349639578301036</v>
      </c>
      <c r="U5260" s="11">
        <f t="shared" si="1973"/>
        <v>0.34253536074963237</v>
      </c>
      <c r="V5260" s="10">
        <f t="shared" si="1968"/>
        <v>0.81424328153498837</v>
      </c>
      <c r="W5260" s="10">
        <f t="shared" si="1969"/>
        <v>0.34495128618454451</v>
      </c>
      <c r="X5260" s="10">
        <f t="shared" si="1974"/>
        <v>0.42816920093704047</v>
      </c>
      <c r="Y5260" s="10">
        <f>_xlfn.PERCENTILE.INC($X$1519:X5260,0.75)</f>
        <v>1.0168704947287628</v>
      </c>
      <c r="Z5260" s="10">
        <f t="shared" si="1975"/>
        <v>1.0168704947287628</v>
      </c>
      <c r="AA5260" s="10">
        <f t="shared" si="1976"/>
        <v>0.42918971014783897</v>
      </c>
      <c r="AB5260" s="10">
        <f t="shared" si="1977"/>
        <v>0.28087426723261844</v>
      </c>
      <c r="AC5260" s="10">
        <f t="shared" si="1978"/>
        <v>0.12054834534155418</v>
      </c>
      <c r="AD5260" s="13">
        <f t="shared" si="1979"/>
        <v>280874.26723261841</v>
      </c>
      <c r="AE5260" s="13">
        <f t="shared" si="1970"/>
        <v>120548.34534155417</v>
      </c>
      <c r="AF5260" s="13"/>
      <c r="AG5260" s="2">
        <f t="shared" si="1995"/>
        <v>42488</v>
      </c>
      <c r="AH5260" s="3">
        <f t="shared" si="1971"/>
        <v>4585.9767836400861</v>
      </c>
      <c r="AI5260" s="3">
        <f t="shared" si="1972"/>
        <v>1968.2540465152076</v>
      </c>
      <c r="AJ5260" s="3">
        <f t="shared" si="1980"/>
        <v>860854.74138173694</v>
      </c>
      <c r="AK5260" s="3">
        <f t="shared" si="1996"/>
        <v>655393.90818367014</v>
      </c>
    </row>
    <row r="5261" spans="2:37" x14ac:dyDescent="0.2">
      <c r="B5261" s="2">
        <v>42489</v>
      </c>
      <c r="C5261" s="1">
        <v>428.85</v>
      </c>
      <c r="D5261" s="1">
        <f t="shared" si="1981"/>
        <v>18</v>
      </c>
      <c r="E5261" s="1" t="b">
        <f t="shared" si="1982"/>
        <v>0</v>
      </c>
      <c r="F5261" s="6">
        <f t="shared" si="1983"/>
        <v>1.0199755017431533E-2</v>
      </c>
      <c r="G5261" s="8">
        <f t="shared" si="1984"/>
        <v>3.1024387261148895E-3</v>
      </c>
      <c r="H5261" s="8">
        <f t="shared" si="1985"/>
        <v>1.754280684993728E-3</v>
      </c>
      <c r="I5261" s="8">
        <f t="shared" si="1986"/>
        <v>4.1530645993124153E-4</v>
      </c>
      <c r="J5261" s="6">
        <f t="shared" si="1987"/>
        <v>1.2320444794296989E-3</v>
      </c>
      <c r="K5261" s="6">
        <f t="shared" si="1988"/>
        <v>7.9302894589784951E-4</v>
      </c>
      <c r="L5261" s="6">
        <f t="shared" si="1989"/>
        <v>5.6474223293822136E-4</v>
      </c>
      <c r="M5261" s="9">
        <f t="shared" si="1990"/>
        <v>1</v>
      </c>
      <c r="N5261" s="9">
        <f t="shared" si="1991"/>
        <v>1</v>
      </c>
      <c r="O5261" s="9">
        <f t="shared" si="1992"/>
        <v>0.73539118505534717</v>
      </c>
      <c r="P5261" s="9">
        <f t="shared" si="1993"/>
        <v>0.91179706168511565</v>
      </c>
      <c r="Q5261" s="10">
        <f t="shared" si="1994"/>
        <v>0.23320213905268408</v>
      </c>
      <c r="R5261" s="10">
        <f t="shared" si="1966"/>
        <v>0.34305002657770101</v>
      </c>
      <c r="S5261" s="10">
        <f>_xlfn.PERCENTILE.INC($R$1519:R5261,0.75)</f>
        <v>0.8134931769992787</v>
      </c>
      <c r="T5261" s="10">
        <f t="shared" si="1967"/>
        <v>0.8134931769992787</v>
      </c>
      <c r="U5261" s="11">
        <f t="shared" si="1973"/>
        <v>0.34305002657770101</v>
      </c>
      <c r="V5261" s="10">
        <f t="shared" si="1968"/>
        <v>0.81424328153498837</v>
      </c>
      <c r="W5261" s="10">
        <f t="shared" si="1969"/>
        <v>0.34495128618454451</v>
      </c>
      <c r="X5261" s="10">
        <f t="shared" si="1974"/>
        <v>0.42881253322212626</v>
      </c>
      <c r="Y5261" s="10">
        <f>_xlfn.PERCENTILE.INC($X$1519:X5261,0.75)</f>
        <v>1.0168664712490982</v>
      </c>
      <c r="Z5261" s="10">
        <f t="shared" si="1975"/>
        <v>1.0168664712490982</v>
      </c>
      <c r="AA5261" s="10">
        <f t="shared" si="1976"/>
        <v>0.42918971014783897</v>
      </c>
      <c r="AB5261" s="10">
        <f t="shared" si="1977"/>
        <v>0.28087426723261844</v>
      </c>
      <c r="AC5261" s="10">
        <f t="shared" si="1978"/>
        <v>0.12054834534155418</v>
      </c>
      <c r="AD5261" s="13">
        <f t="shared" si="1979"/>
        <v>280874.26723261841</v>
      </c>
      <c r="AE5261" s="13">
        <f t="shared" si="1970"/>
        <v>120548.34534155417</v>
      </c>
      <c r="AF5261" s="13"/>
      <c r="AG5261" s="2">
        <f t="shared" si="1995"/>
        <v>42489</v>
      </c>
      <c r="AH5261" s="3">
        <f t="shared" si="1971"/>
        <v>2864.8487164733051</v>
      </c>
      <c r="AI5261" s="3">
        <f t="shared" si="1972"/>
        <v>1229.5635902405863</v>
      </c>
      <c r="AJ5261" s="3">
        <f t="shared" si="1980"/>
        <v>863719.59009821026</v>
      </c>
      <c r="AK5261" s="3">
        <f t="shared" si="1996"/>
        <v>656623.47177391069</v>
      </c>
    </row>
    <row r="5262" spans="2:37" x14ac:dyDescent="0.2">
      <c r="B5262" s="2">
        <v>42493</v>
      </c>
      <c r="C5262" s="1">
        <v>414.83</v>
      </c>
      <c r="D5262" s="1">
        <f t="shared" si="1981"/>
        <v>19</v>
      </c>
      <c r="E5262" s="1" t="b">
        <f t="shared" si="1982"/>
        <v>1</v>
      </c>
      <c r="F5262" s="6">
        <f t="shared" si="1983"/>
        <v>-3.2692083479072043E-2</v>
      </c>
      <c r="G5262" s="8">
        <f t="shared" si="1984"/>
        <v>2.2241503123581912E-3</v>
      </c>
      <c r="H5262" s="8">
        <f t="shared" si="1985"/>
        <v>1.3282154255354825E-3</v>
      </c>
      <c r="I5262" s="8">
        <f t="shared" si="1986"/>
        <v>1.9867389481034213E-4</v>
      </c>
      <c r="J5262" s="6">
        <f t="shared" si="1987"/>
        <v>1.2337435733553274E-3</v>
      </c>
      <c r="K5262" s="6">
        <f t="shared" si="1988"/>
        <v>7.9397376923847675E-4</v>
      </c>
      <c r="L5262" s="6">
        <f t="shared" si="1989"/>
        <v>5.6434138975846497E-4</v>
      </c>
      <c r="M5262" s="9">
        <f t="shared" si="1990"/>
        <v>1</v>
      </c>
      <c r="N5262" s="9">
        <f t="shared" si="1991"/>
        <v>1</v>
      </c>
      <c r="O5262" s="9">
        <f t="shared" si="1992"/>
        <v>0.35204558520042889</v>
      </c>
      <c r="P5262" s="9">
        <f t="shared" si="1993"/>
        <v>0.78401519506680961</v>
      </c>
      <c r="Q5262" s="10">
        <f t="shared" si="1994"/>
        <v>0.24241934119284181</v>
      </c>
      <c r="R5262" s="10">
        <f t="shared" si="1966"/>
        <v>0.33000667193613448</v>
      </c>
      <c r="S5262" s="10">
        <f>_xlfn.PERCENTILE.INC($R$1519:R5262,0.75)</f>
        <v>0.81348995821554704</v>
      </c>
      <c r="T5262" s="10">
        <f t="shared" si="1967"/>
        <v>0.81348995821554704</v>
      </c>
      <c r="U5262" s="11">
        <f t="shared" si="1973"/>
        <v>0.33000667193613448</v>
      </c>
      <c r="V5262" s="10">
        <f t="shared" si="1968"/>
        <v>0.91179706168511565</v>
      </c>
      <c r="W5262" s="10">
        <f t="shared" si="1969"/>
        <v>0.34305002657770101</v>
      </c>
      <c r="X5262" s="10">
        <f t="shared" si="1974"/>
        <v>0.41250833992016811</v>
      </c>
      <c r="Y5262" s="10">
        <f>_xlfn.PERCENTILE.INC($X$1519:X5262,0.75)</f>
        <v>1.0168624477694339</v>
      </c>
      <c r="Z5262" s="10">
        <f t="shared" si="1975"/>
        <v>1.0168624477694339</v>
      </c>
      <c r="AA5262" s="10">
        <f t="shared" si="1976"/>
        <v>0.41250833992016811</v>
      </c>
      <c r="AB5262" s="10">
        <f t="shared" si="1977"/>
        <v>0.31279200624454861</v>
      </c>
      <c r="AC5262" s="10">
        <f t="shared" si="1978"/>
        <v>0.12902931123623759</v>
      </c>
      <c r="AD5262" s="13">
        <f t="shared" si="1979"/>
        <v>312792.0062445486</v>
      </c>
      <c r="AE5262" s="13">
        <f t="shared" si="1970"/>
        <v>129029.3112362376</v>
      </c>
      <c r="AF5262" s="13"/>
      <c r="AG5262" s="2">
        <f t="shared" si="1995"/>
        <v>42493</v>
      </c>
      <c r="AH5262" s="3">
        <f t="shared" si="1971"/>
        <v>-9182.3649914919497</v>
      </c>
      <c r="AI5262" s="3">
        <f t="shared" si="1972"/>
        <v>-3940.9765691700945</v>
      </c>
      <c r="AJ5262" s="3">
        <f t="shared" si="1980"/>
        <v>854537.22510671837</v>
      </c>
      <c r="AK5262" s="3">
        <f t="shared" si="1996"/>
        <v>652682.49520474055</v>
      </c>
    </row>
    <row r="5263" spans="2:37" x14ac:dyDescent="0.2">
      <c r="B5263" s="2">
        <v>42494</v>
      </c>
      <c r="C5263" s="1">
        <v>418.45</v>
      </c>
      <c r="D5263" s="1">
        <f t="shared" si="1981"/>
        <v>19</v>
      </c>
      <c r="E5263" s="1" t="b">
        <f t="shared" si="1982"/>
        <v>0</v>
      </c>
      <c r="F5263" s="6">
        <f t="shared" si="1983"/>
        <v>8.7264662632886569E-3</v>
      </c>
      <c r="G5263" s="8">
        <f t="shared" si="1984"/>
        <v>2.3874270087437463E-3</v>
      </c>
      <c r="H5263" s="8">
        <f t="shared" si="1985"/>
        <v>1.479618624944322E-3</v>
      </c>
      <c r="I5263" s="8">
        <f t="shared" si="1986"/>
        <v>2.6975366969239363E-4</v>
      </c>
      <c r="J5263" s="6">
        <f t="shared" si="1987"/>
        <v>1.2355766916545756E-3</v>
      </c>
      <c r="K5263" s="6">
        <f t="shared" si="1988"/>
        <v>7.9503774822891043E-4</v>
      </c>
      <c r="L5263" s="6">
        <f t="shared" si="1989"/>
        <v>5.6388523327552506E-4</v>
      </c>
      <c r="M5263" s="9">
        <f t="shared" si="1990"/>
        <v>1</v>
      </c>
      <c r="N5263" s="9">
        <f t="shared" si="1991"/>
        <v>1</v>
      </c>
      <c r="O5263" s="9">
        <f t="shared" si="1992"/>
        <v>0.47838399336232812</v>
      </c>
      <c r="P5263" s="9">
        <f t="shared" si="1993"/>
        <v>0.82612799778744261</v>
      </c>
      <c r="Q5263" s="10">
        <f t="shared" si="1994"/>
        <v>0.24095996374621118</v>
      </c>
      <c r="R5263" s="10">
        <f t="shared" si="1966"/>
        <v>0.3320053620370696</v>
      </c>
      <c r="S5263" s="10">
        <f>_xlfn.PERCENTILE.INC($R$1519:R5263,0.75)</f>
        <v>0.81348673943181549</v>
      </c>
      <c r="T5263" s="10">
        <f t="shared" si="1967"/>
        <v>0.81348673943181549</v>
      </c>
      <c r="U5263" s="11">
        <f t="shared" si="1973"/>
        <v>0.3320053620370696</v>
      </c>
      <c r="V5263" s="10">
        <f t="shared" si="1968"/>
        <v>0.91179706168511565</v>
      </c>
      <c r="W5263" s="10">
        <f t="shared" si="1969"/>
        <v>0.34305002657770101</v>
      </c>
      <c r="X5263" s="10">
        <f t="shared" si="1974"/>
        <v>0.41500670254633698</v>
      </c>
      <c r="Y5263" s="10">
        <f>_xlfn.PERCENTILE.INC($X$1519:X5263,0.75)</f>
        <v>1.0168584242897694</v>
      </c>
      <c r="Z5263" s="10">
        <f t="shared" si="1975"/>
        <v>1.0168584242897694</v>
      </c>
      <c r="AA5263" s="10">
        <f t="shared" si="1976"/>
        <v>0.41250833992016811</v>
      </c>
      <c r="AB5263" s="10">
        <f t="shared" si="1977"/>
        <v>0.31279200624454861</v>
      </c>
      <c r="AC5263" s="10">
        <f t="shared" si="1978"/>
        <v>0.12902931123623759</v>
      </c>
      <c r="AD5263" s="13">
        <f t="shared" si="1979"/>
        <v>312792.0062445486</v>
      </c>
      <c r="AE5263" s="13">
        <f t="shared" si="1970"/>
        <v>129029.3112362376</v>
      </c>
      <c r="AF5263" s="13"/>
      <c r="AG5263" s="2">
        <f t="shared" si="1995"/>
        <v>42494</v>
      </c>
      <c r="AH5263" s="3">
        <f t="shared" si="1971"/>
        <v>2729.5688899194283</v>
      </c>
      <c r="AI5263" s="3">
        <f t="shared" si="1972"/>
        <v>1125.9699314783995</v>
      </c>
      <c r="AJ5263" s="3">
        <f t="shared" si="1980"/>
        <v>857266.7939966378</v>
      </c>
      <c r="AK5263" s="3">
        <f t="shared" si="1996"/>
        <v>653808.46513621893</v>
      </c>
    </row>
    <row r="5264" spans="2:37" x14ac:dyDescent="0.2">
      <c r="B5264" s="2">
        <v>42495</v>
      </c>
      <c r="C5264" s="1">
        <v>418.54</v>
      </c>
      <c r="D5264" s="1">
        <f t="shared" si="1981"/>
        <v>19</v>
      </c>
      <c r="E5264" s="1" t="b">
        <f t="shared" si="1982"/>
        <v>0</v>
      </c>
      <c r="F5264" s="6">
        <f t="shared" si="1983"/>
        <v>2.150794599116157E-4</v>
      </c>
      <c r="G5264" s="8">
        <f t="shared" si="1984"/>
        <v>2.3600970505031934E-3</v>
      </c>
      <c r="H5264" s="8">
        <f t="shared" si="1985"/>
        <v>1.4445359142794603E-3</v>
      </c>
      <c r="I5264" s="8">
        <f t="shared" si="1986"/>
        <v>3.1965343798873798E-4</v>
      </c>
      <c r="J5264" s="6">
        <f t="shared" si="1987"/>
        <v>1.2372366018017992E-3</v>
      </c>
      <c r="K5264" s="6">
        <f t="shared" si="1988"/>
        <v>7.9594366709291836E-4</v>
      </c>
      <c r="L5264" s="6">
        <f t="shared" si="1989"/>
        <v>5.6337926049558509E-4</v>
      </c>
      <c r="M5264" s="9">
        <f t="shared" si="1990"/>
        <v>1</v>
      </c>
      <c r="N5264" s="9">
        <f t="shared" si="1991"/>
        <v>1</v>
      </c>
      <c r="O5264" s="9">
        <f t="shared" si="1992"/>
        <v>0.56738588088519626</v>
      </c>
      <c r="P5264" s="9">
        <f t="shared" si="1993"/>
        <v>0.85579529362839868</v>
      </c>
      <c r="Q5264" s="10">
        <f t="shared" si="1994"/>
        <v>0.23950177215895593</v>
      </c>
      <c r="R5264" s="10">
        <f t="shared" si="1966"/>
        <v>0.33402675595612907</v>
      </c>
      <c r="S5264" s="10">
        <f>_xlfn.PERCENTILE.INC($R$1519:R5264,0.75)</f>
        <v>0.81345897264879863</v>
      </c>
      <c r="T5264" s="10">
        <f t="shared" si="1967"/>
        <v>0.81345897264879863</v>
      </c>
      <c r="U5264" s="11">
        <f t="shared" si="1973"/>
        <v>0.33402675595612907</v>
      </c>
      <c r="V5264" s="10">
        <f t="shared" si="1968"/>
        <v>0.91179706168511565</v>
      </c>
      <c r="W5264" s="10">
        <f t="shared" si="1969"/>
        <v>0.34305002657770101</v>
      </c>
      <c r="X5264" s="10">
        <f t="shared" si="1974"/>
        <v>0.41753344494516137</v>
      </c>
      <c r="Y5264" s="10">
        <f>_xlfn.PERCENTILE.INC($X$1519:X5264,0.75)</f>
        <v>1.0168237158109983</v>
      </c>
      <c r="Z5264" s="10">
        <f t="shared" si="1975"/>
        <v>1.0168237158109983</v>
      </c>
      <c r="AA5264" s="10">
        <f t="shared" si="1976"/>
        <v>0.41250833992016811</v>
      </c>
      <c r="AB5264" s="10">
        <f t="shared" si="1977"/>
        <v>0.31279200624454861</v>
      </c>
      <c r="AC5264" s="10">
        <f t="shared" si="1978"/>
        <v>0.12902931123623759</v>
      </c>
      <c r="AD5264" s="13">
        <f t="shared" si="1979"/>
        <v>312792.0062445486</v>
      </c>
      <c r="AE5264" s="13">
        <f t="shared" si="1970"/>
        <v>129029.3112362376</v>
      </c>
      <c r="AF5264" s="13"/>
      <c r="AG5264" s="2">
        <f t="shared" si="1995"/>
        <v>42495</v>
      </c>
      <c r="AH5264" s="3">
        <f t="shared" si="1971"/>
        <v>67.275135767748239</v>
      </c>
      <c r="AI5264" s="3">
        <f t="shared" si="1972"/>
        <v>27.751554573457749</v>
      </c>
      <c r="AJ5264" s="3">
        <f t="shared" si="1980"/>
        <v>857334.06913240557</v>
      </c>
      <c r="AK5264" s="3">
        <f t="shared" si="1996"/>
        <v>653836.21669079235</v>
      </c>
    </row>
    <row r="5265" spans="2:37" x14ac:dyDescent="0.2">
      <c r="B5265" s="2">
        <v>42496</v>
      </c>
      <c r="C5265" s="1">
        <v>419.38</v>
      </c>
      <c r="D5265" s="1">
        <f t="shared" si="1981"/>
        <v>19</v>
      </c>
      <c r="E5265" s="1" t="b">
        <f t="shared" si="1982"/>
        <v>0</v>
      </c>
      <c r="F5265" s="6">
        <f t="shared" si="1983"/>
        <v>2.006976633057711E-3</v>
      </c>
      <c r="G5265" s="8">
        <f t="shared" si="1984"/>
        <v>2.2600494642338429E-3</v>
      </c>
      <c r="H5265" s="8">
        <f t="shared" si="1985"/>
        <v>1.5392521904491331E-3</v>
      </c>
      <c r="I5265" s="8">
        <f t="shared" si="1986"/>
        <v>3.4364788219799661E-4</v>
      </c>
      <c r="J5265" s="6">
        <f t="shared" si="1987"/>
        <v>1.2386330245090901E-3</v>
      </c>
      <c r="K5265" s="6">
        <f t="shared" si="1988"/>
        <v>7.9695251633443026E-4</v>
      </c>
      <c r="L5265" s="6">
        <f t="shared" si="1989"/>
        <v>5.6281417423163045E-4</v>
      </c>
      <c r="M5265" s="9">
        <f t="shared" si="1990"/>
        <v>1</v>
      </c>
      <c r="N5265" s="9">
        <f t="shared" si="1991"/>
        <v>1</v>
      </c>
      <c r="O5265" s="9">
        <f t="shared" si="1992"/>
        <v>0.61058853513622724</v>
      </c>
      <c r="P5265" s="9">
        <f t="shared" si="1993"/>
        <v>0.87019617837874241</v>
      </c>
      <c r="Q5265" s="10">
        <f t="shared" si="1994"/>
        <v>0.23944741911254097</v>
      </c>
      <c r="R5265" s="10">
        <f t="shared" si="1966"/>
        <v>0.3341025779125219</v>
      </c>
      <c r="S5265" s="10">
        <f>_xlfn.PERCENTILE.INC($R$1519:R5265,0.75)</f>
        <v>0.81343120586578166</v>
      </c>
      <c r="T5265" s="10">
        <f t="shared" si="1967"/>
        <v>0.81343120586578166</v>
      </c>
      <c r="U5265" s="11">
        <f t="shared" si="1973"/>
        <v>0.3341025779125219</v>
      </c>
      <c r="V5265" s="10">
        <f t="shared" si="1968"/>
        <v>0.91179706168511565</v>
      </c>
      <c r="W5265" s="10">
        <f t="shared" si="1969"/>
        <v>0.34305002657770101</v>
      </c>
      <c r="X5265" s="10">
        <f t="shared" si="1974"/>
        <v>0.41762822239065239</v>
      </c>
      <c r="Y5265" s="10">
        <f>_xlfn.PERCENTILE.INC($X$1519:X5265,0.75)</f>
        <v>1.016789007332227</v>
      </c>
      <c r="Z5265" s="10">
        <f t="shared" si="1975"/>
        <v>1.016789007332227</v>
      </c>
      <c r="AA5265" s="10">
        <f t="shared" si="1976"/>
        <v>0.41250833992016811</v>
      </c>
      <c r="AB5265" s="10">
        <f t="shared" si="1977"/>
        <v>0.31279200624454861</v>
      </c>
      <c r="AC5265" s="10">
        <f t="shared" si="1978"/>
        <v>0.12902931123623759</v>
      </c>
      <c r="AD5265" s="13">
        <f t="shared" si="1979"/>
        <v>312792.0062445486</v>
      </c>
      <c r="AE5265" s="13">
        <f t="shared" si="1970"/>
        <v>129029.3112362376</v>
      </c>
      <c r="AF5265" s="13"/>
      <c r="AG5265" s="2">
        <f t="shared" si="1995"/>
        <v>42496</v>
      </c>
      <c r="AH5265" s="3">
        <f t="shared" si="1971"/>
        <v>627.7662475400507</v>
      </c>
      <c r="AI5265" s="3">
        <f t="shared" si="1972"/>
        <v>258.95881263065962</v>
      </c>
      <c r="AJ5265" s="3">
        <f t="shared" si="1980"/>
        <v>857961.83537994558</v>
      </c>
      <c r="AK5265" s="3">
        <f t="shared" si="1996"/>
        <v>654095.17550342297</v>
      </c>
    </row>
    <row r="5266" spans="2:37" x14ac:dyDescent="0.2">
      <c r="B5266" s="2">
        <v>42499</v>
      </c>
      <c r="C5266" s="1">
        <v>417.17</v>
      </c>
      <c r="D5266" s="1">
        <f t="shared" si="1981"/>
        <v>20</v>
      </c>
      <c r="E5266" s="1" t="b">
        <f t="shared" si="1982"/>
        <v>1</v>
      </c>
      <c r="F5266" s="6">
        <f t="shared" si="1983"/>
        <v>-5.2696838189708606E-3</v>
      </c>
      <c r="G5266" s="8">
        <f t="shared" si="1984"/>
        <v>2.007616385256181E-3</v>
      </c>
      <c r="H5266" s="8">
        <f t="shared" si="1985"/>
        <v>1.4437313792921107E-3</v>
      </c>
      <c r="I5266" s="8">
        <f t="shared" si="1986"/>
        <v>3.346449903738471E-4</v>
      </c>
      <c r="J5266" s="6">
        <f t="shared" si="1987"/>
        <v>1.2396067528209606E-3</v>
      </c>
      <c r="K5266" s="6">
        <f t="shared" si="1988"/>
        <v>7.9774800722519736E-4</v>
      </c>
      <c r="L5266" s="6">
        <f t="shared" si="1989"/>
        <v>5.6223477833785651E-4</v>
      </c>
      <c r="M5266" s="9">
        <f t="shared" si="1990"/>
        <v>1</v>
      </c>
      <c r="N5266" s="9">
        <f t="shared" si="1991"/>
        <v>1</v>
      </c>
      <c r="O5266" s="9">
        <f t="shared" si="1992"/>
        <v>0.59520506960306396</v>
      </c>
      <c r="P5266" s="9">
        <f t="shared" si="1993"/>
        <v>0.86506835653435454</v>
      </c>
      <c r="Q5266" s="10">
        <f t="shared" si="1994"/>
        <v>0.23990155640325195</v>
      </c>
      <c r="R5266" s="10">
        <f t="shared" si="1966"/>
        <v>0.33347011665704879</v>
      </c>
      <c r="S5266" s="10">
        <f>_xlfn.PERCENTILE.INC($R$1519:R5266,0.75)</f>
        <v>0.81340343908276469</v>
      </c>
      <c r="T5266" s="10">
        <f t="shared" si="1967"/>
        <v>0.81340343908276469</v>
      </c>
      <c r="U5266" s="11">
        <f t="shared" si="1973"/>
        <v>0.33347011665704879</v>
      </c>
      <c r="V5266" s="10">
        <f t="shared" si="1968"/>
        <v>0.87019617837874241</v>
      </c>
      <c r="W5266" s="10">
        <f t="shared" si="1969"/>
        <v>0.3341025779125219</v>
      </c>
      <c r="X5266" s="10">
        <f t="shared" si="1974"/>
        <v>0.416837645821311</v>
      </c>
      <c r="Y5266" s="10">
        <f>_xlfn.PERCENTILE.INC($X$1519:X5266,0.75)</f>
        <v>1.0167542988534559</v>
      </c>
      <c r="Z5266" s="10">
        <f t="shared" si="1975"/>
        <v>1.0167542988534559</v>
      </c>
      <c r="AA5266" s="10">
        <f t="shared" si="1976"/>
        <v>0.416837645821311</v>
      </c>
      <c r="AB5266" s="10">
        <f t="shared" si="1977"/>
        <v>0.29073478648596257</v>
      </c>
      <c r="AC5266" s="10">
        <f t="shared" si="1978"/>
        <v>0.12118920395717014</v>
      </c>
      <c r="AD5266" s="13">
        <f t="shared" si="1979"/>
        <v>290734.78648596257</v>
      </c>
      <c r="AE5266" s="13">
        <f t="shared" si="1970"/>
        <v>121189.20395717015</v>
      </c>
      <c r="AF5266" s="13"/>
      <c r="AG5266" s="2">
        <f t="shared" si="1995"/>
        <v>42499</v>
      </c>
      <c r="AH5266" s="3">
        <f t="shared" si="1971"/>
        <v>-1648.3149740103302</v>
      </c>
      <c r="AI5266" s="3">
        <f t="shared" si="1972"/>
        <v>-679.94367359455634</v>
      </c>
      <c r="AJ5266" s="3">
        <f t="shared" si="1980"/>
        <v>856313.52040593524</v>
      </c>
      <c r="AK5266" s="3">
        <f t="shared" si="1996"/>
        <v>653415.23182982847</v>
      </c>
    </row>
    <row r="5267" spans="2:37" x14ac:dyDescent="0.2">
      <c r="B5267" s="2">
        <v>42500</v>
      </c>
      <c r="C5267" s="1">
        <v>427.21</v>
      </c>
      <c r="D5267" s="1">
        <f t="shared" si="1981"/>
        <v>20</v>
      </c>
      <c r="E5267" s="1" t="b">
        <f t="shared" si="1982"/>
        <v>0</v>
      </c>
      <c r="F5267" s="6">
        <f t="shared" si="1983"/>
        <v>2.4066927152000206E-2</v>
      </c>
      <c r="G5267" s="8">
        <f t="shared" si="1984"/>
        <v>2.6090229076812161E-3</v>
      </c>
      <c r="H5267" s="8">
        <f t="shared" si="1985"/>
        <v>1.6623381433811691E-3</v>
      </c>
      <c r="I5267" s="8">
        <f t="shared" si="1986"/>
        <v>4.7093183933283593E-4</v>
      </c>
      <c r="J5267" s="6">
        <f t="shared" si="1987"/>
        <v>1.2415326762491052E-3</v>
      </c>
      <c r="K5267" s="6">
        <f t="shared" si="1988"/>
        <v>7.9884178821968668E-4</v>
      </c>
      <c r="L5267" s="6">
        <f t="shared" si="1989"/>
        <v>5.617653325025796E-4</v>
      </c>
      <c r="M5267" s="9">
        <f t="shared" si="1990"/>
        <v>1</v>
      </c>
      <c r="N5267" s="9">
        <f t="shared" si="1991"/>
        <v>1</v>
      </c>
      <c r="O5267" s="9">
        <f t="shared" si="1992"/>
        <v>0.83830705115765303</v>
      </c>
      <c r="P5267" s="9">
        <f t="shared" si="1993"/>
        <v>0.94610235038588442</v>
      </c>
      <c r="Q5267" s="10">
        <f t="shared" si="1994"/>
        <v>0.24308674902419353</v>
      </c>
      <c r="R5267" s="10">
        <f t="shared" si="1966"/>
        <v>0.32910062075015817</v>
      </c>
      <c r="S5267" s="10">
        <f>_xlfn.PERCENTILE.INC($R$1519:R5267,0.75)</f>
        <v>0.81337567229974783</v>
      </c>
      <c r="T5267" s="10">
        <f t="shared" si="1967"/>
        <v>0.81337567229974783</v>
      </c>
      <c r="U5267" s="11">
        <f t="shared" si="1973"/>
        <v>0.32910062075015817</v>
      </c>
      <c r="V5267" s="10">
        <f t="shared" si="1968"/>
        <v>0.87019617837874241</v>
      </c>
      <c r="W5267" s="10">
        <f t="shared" si="1969"/>
        <v>0.3341025779125219</v>
      </c>
      <c r="X5267" s="10">
        <f t="shared" si="1974"/>
        <v>0.41137577593769775</v>
      </c>
      <c r="Y5267" s="10">
        <f>_xlfn.PERCENTILE.INC($X$1519:X5267,0.75)</f>
        <v>1.0167195903746848</v>
      </c>
      <c r="Z5267" s="10">
        <f t="shared" si="1975"/>
        <v>1.0167195903746848</v>
      </c>
      <c r="AA5267" s="10">
        <f t="shared" si="1976"/>
        <v>0.416837645821311</v>
      </c>
      <c r="AB5267" s="10">
        <f t="shared" si="1977"/>
        <v>0.29073478648596257</v>
      </c>
      <c r="AC5267" s="10">
        <f t="shared" si="1978"/>
        <v>0.12118920395717014</v>
      </c>
      <c r="AD5267" s="13">
        <f t="shared" si="1979"/>
        <v>290734.78648596257</v>
      </c>
      <c r="AE5267" s="13">
        <f t="shared" si="1970"/>
        <v>121189.20395717015</v>
      </c>
      <c r="AF5267" s="13"/>
      <c r="AG5267" s="2">
        <f t="shared" si="1995"/>
        <v>42500</v>
      </c>
      <c r="AH5267" s="3">
        <f t="shared" si="1971"/>
        <v>6997.0929269099952</v>
      </c>
      <c r="AI5267" s="3">
        <f t="shared" si="1972"/>
        <v>2916.6517432461092</v>
      </c>
      <c r="AJ5267" s="3">
        <f t="shared" si="1980"/>
        <v>863310.61333284527</v>
      </c>
      <c r="AK5267" s="3">
        <f t="shared" si="1996"/>
        <v>656331.88357307459</v>
      </c>
    </row>
    <row r="5268" spans="2:37" x14ac:dyDescent="0.2">
      <c r="B5268" s="2">
        <v>42501</v>
      </c>
      <c r="C5268" s="1">
        <v>428.89</v>
      </c>
      <c r="D5268" s="1">
        <f t="shared" si="1981"/>
        <v>20</v>
      </c>
      <c r="E5268" s="1" t="b">
        <f t="shared" si="1982"/>
        <v>0</v>
      </c>
      <c r="F5268" s="6">
        <f t="shared" si="1983"/>
        <v>3.9324922169425847E-3</v>
      </c>
      <c r="G5268" s="8">
        <f t="shared" si="1984"/>
        <v>2.5137969859360251E-3</v>
      </c>
      <c r="H5268" s="8">
        <f t="shared" si="1985"/>
        <v>1.6927182491528947E-3</v>
      </c>
      <c r="I5268" s="8">
        <f t="shared" si="1986"/>
        <v>5.0549087018031359E-4</v>
      </c>
      <c r="J5268" s="6">
        <f t="shared" si="1987"/>
        <v>1.243296508406586E-3</v>
      </c>
      <c r="K5268" s="6">
        <f t="shared" si="1988"/>
        <v>7.999771158563099E-4</v>
      </c>
      <c r="L5268" s="6">
        <f t="shared" si="1989"/>
        <v>5.6131873351445837E-4</v>
      </c>
      <c r="M5268" s="9">
        <f t="shared" si="1990"/>
        <v>1</v>
      </c>
      <c r="N5268" s="9">
        <f t="shared" si="1991"/>
        <v>1</v>
      </c>
      <c r="O5268" s="9">
        <f t="shared" si="1992"/>
        <v>0.90054159962807157</v>
      </c>
      <c r="P5268" s="9">
        <f t="shared" si="1993"/>
        <v>0.96684719987602386</v>
      </c>
      <c r="Q5268" s="10">
        <f t="shared" si="1994"/>
        <v>0.24246488777032074</v>
      </c>
      <c r="R5268" s="10">
        <f t="shared" si="1966"/>
        <v>0.32994468079758194</v>
      </c>
      <c r="S5268" s="10">
        <f>_xlfn.PERCENTILE.INC($R$1519:R5268,0.75)</f>
        <v>0.81325224725480738</v>
      </c>
      <c r="T5268" s="10">
        <f t="shared" si="1967"/>
        <v>0.81325224725480738</v>
      </c>
      <c r="U5268" s="11">
        <f t="shared" si="1973"/>
        <v>0.32994468079758194</v>
      </c>
      <c r="V5268" s="10">
        <f t="shared" si="1968"/>
        <v>0.87019617837874241</v>
      </c>
      <c r="W5268" s="10">
        <f t="shared" si="1969"/>
        <v>0.3341025779125219</v>
      </c>
      <c r="X5268" s="10">
        <f t="shared" si="1974"/>
        <v>0.41243085099697741</v>
      </c>
      <c r="Y5268" s="10">
        <f>_xlfn.PERCENTILE.INC($X$1519:X5268,0.75)</f>
        <v>1.0165653090685094</v>
      </c>
      <c r="Z5268" s="10">
        <f t="shared" si="1975"/>
        <v>1.0165653090685094</v>
      </c>
      <c r="AA5268" s="10">
        <f t="shared" si="1976"/>
        <v>0.416837645821311</v>
      </c>
      <c r="AB5268" s="10">
        <f t="shared" si="1977"/>
        <v>0.29073478648596257</v>
      </c>
      <c r="AC5268" s="10">
        <f t="shared" si="1978"/>
        <v>0.12118920395717014</v>
      </c>
      <c r="AD5268" s="13">
        <f t="shared" si="1979"/>
        <v>290734.78648596257</v>
      </c>
      <c r="AE5268" s="13">
        <f t="shared" si="1970"/>
        <v>121189.20395717015</v>
      </c>
      <c r="AF5268" s="13"/>
      <c r="AG5268" s="2">
        <f t="shared" si="1995"/>
        <v>42501</v>
      </c>
      <c r="AH5268" s="3">
        <f t="shared" si="1971"/>
        <v>1143.3122850505119</v>
      </c>
      <c r="AI5268" s="3">
        <f t="shared" si="1972"/>
        <v>476.57560133903911</v>
      </c>
      <c r="AJ5268" s="3">
        <f t="shared" si="1980"/>
        <v>864453.92561789579</v>
      </c>
      <c r="AK5268" s="3">
        <f t="shared" si="1996"/>
        <v>656808.45917441358</v>
      </c>
    </row>
    <row r="5269" spans="2:37" x14ac:dyDescent="0.2">
      <c r="B5269" s="2">
        <v>42502</v>
      </c>
      <c r="C5269" s="1">
        <v>425.86</v>
      </c>
      <c r="D5269" s="1">
        <f t="shared" si="1981"/>
        <v>20</v>
      </c>
      <c r="E5269" s="1" t="b">
        <f t="shared" si="1982"/>
        <v>0</v>
      </c>
      <c r="F5269" s="6">
        <f t="shared" si="1983"/>
        <v>-7.0647485369208507E-3</v>
      </c>
      <c r="G5269" s="8">
        <f t="shared" si="1984"/>
        <v>2.1625764660505877E-3</v>
      </c>
      <c r="H5269" s="8">
        <f t="shared" si="1985"/>
        <v>1.613631802457998E-3</v>
      </c>
      <c r="I5269" s="8">
        <f t="shared" si="1986"/>
        <v>4.0898248511864746E-4</v>
      </c>
      <c r="J5269" s="6">
        <f t="shared" si="1987"/>
        <v>1.2443794676607267E-3</v>
      </c>
      <c r="K5269" s="6">
        <f t="shared" si="1988"/>
        <v>8.0087492451774321E-4</v>
      </c>
      <c r="L5269" s="6">
        <f t="shared" si="1989"/>
        <v>5.607575607478357E-4</v>
      </c>
      <c r="M5269" s="9">
        <f t="shared" si="1990"/>
        <v>1</v>
      </c>
      <c r="N5269" s="9">
        <f t="shared" si="1991"/>
        <v>1</v>
      </c>
      <c r="O5269" s="9">
        <f t="shared" si="1992"/>
        <v>0.72933922562403186</v>
      </c>
      <c r="P5269" s="9">
        <f t="shared" si="1993"/>
        <v>0.90977974187467725</v>
      </c>
      <c r="Q5269" s="10">
        <f t="shared" si="1994"/>
        <v>0.24295299581628313</v>
      </c>
      <c r="R5269" s="10">
        <f t="shared" si="1966"/>
        <v>0.32928180091467002</v>
      </c>
      <c r="S5269" s="10">
        <f>_xlfn.PERCENTILE.INC($R$1519:R5269,0.75)</f>
        <v>0.81312882220986693</v>
      </c>
      <c r="T5269" s="10">
        <f t="shared" si="1967"/>
        <v>0.81312882220986693</v>
      </c>
      <c r="U5269" s="11">
        <f t="shared" si="1973"/>
        <v>0.32928180091467002</v>
      </c>
      <c r="V5269" s="10">
        <f t="shared" si="1968"/>
        <v>0.87019617837874241</v>
      </c>
      <c r="W5269" s="10">
        <f t="shared" si="1969"/>
        <v>0.3341025779125219</v>
      </c>
      <c r="X5269" s="10">
        <f t="shared" si="1974"/>
        <v>0.41160225114333754</v>
      </c>
      <c r="Y5269" s="10">
        <f>_xlfn.PERCENTILE.INC($X$1519:X5269,0.75)</f>
        <v>1.0164110277623337</v>
      </c>
      <c r="Z5269" s="10">
        <f t="shared" si="1975"/>
        <v>1.0164110277623337</v>
      </c>
      <c r="AA5269" s="10">
        <f t="shared" si="1976"/>
        <v>0.416837645821311</v>
      </c>
      <c r="AB5269" s="10">
        <f t="shared" si="1977"/>
        <v>0.29073478648596257</v>
      </c>
      <c r="AC5269" s="10">
        <f t="shared" si="1978"/>
        <v>0.12118920395717014</v>
      </c>
      <c r="AD5269" s="13">
        <f t="shared" si="1979"/>
        <v>290734.78648596257</v>
      </c>
      <c r="AE5269" s="13">
        <f t="shared" si="1970"/>
        <v>121189.20395717015</v>
      </c>
      <c r="AF5269" s="13"/>
      <c r="AG5269" s="2">
        <f t="shared" si="1995"/>
        <v>42502</v>
      </c>
      <c r="AH5269" s="3">
        <f t="shared" si="1971"/>
        <v>-2053.9681574586998</v>
      </c>
      <c r="AI5269" s="3">
        <f t="shared" si="1972"/>
        <v>-856.17125134702042</v>
      </c>
      <c r="AJ5269" s="3">
        <f t="shared" si="1980"/>
        <v>862399.95746043709</v>
      </c>
      <c r="AK5269" s="3">
        <f t="shared" si="1996"/>
        <v>655952.28792306653</v>
      </c>
    </row>
    <row r="5270" spans="2:37" x14ac:dyDescent="0.2">
      <c r="B5270" s="2">
        <v>42503</v>
      </c>
      <c r="C5270" s="1">
        <v>423.27</v>
      </c>
      <c r="D5270" s="1">
        <f t="shared" si="1981"/>
        <v>20</v>
      </c>
      <c r="E5270" s="1" t="b">
        <f t="shared" si="1982"/>
        <v>0</v>
      </c>
      <c r="F5270" s="6">
        <f t="shared" si="1983"/>
        <v>-6.0818109237777973E-3</v>
      </c>
      <c r="G5270" s="8">
        <f t="shared" si="1984"/>
        <v>2.0804667186377452E-3</v>
      </c>
      <c r="H5270" s="8">
        <f t="shared" si="1985"/>
        <v>1.4806236023233495E-3</v>
      </c>
      <c r="I5270" s="8">
        <f t="shared" si="1986"/>
        <v>3.9509109184161209E-4</v>
      </c>
      <c r="J5270" s="6">
        <f t="shared" si="1987"/>
        <v>1.2449975346163146E-3</v>
      </c>
      <c r="K5270" s="6">
        <f t="shared" si="1988"/>
        <v>8.0136448458156492E-4</v>
      </c>
      <c r="L5270" s="6">
        <f t="shared" si="1989"/>
        <v>5.6008011014583767E-4</v>
      </c>
      <c r="M5270" s="9">
        <f t="shared" si="1990"/>
        <v>1</v>
      </c>
      <c r="N5270" s="9">
        <f t="shared" si="1991"/>
        <v>1</v>
      </c>
      <c r="O5270" s="9">
        <f t="shared" si="1992"/>
        <v>0.70541889398417568</v>
      </c>
      <c r="P5270" s="9">
        <f t="shared" si="1993"/>
        <v>0.90180629799472511</v>
      </c>
      <c r="Q5270" s="10">
        <f t="shared" si="1994"/>
        <v>0.23904455616089984</v>
      </c>
      <c r="R5270" s="10">
        <f t="shared" si="1966"/>
        <v>0.33466564260995907</v>
      </c>
      <c r="S5270" s="10">
        <f>_xlfn.PERCENTILE.INC($R$1519:R5270,0.75)</f>
        <v>0.81300539716492648</v>
      </c>
      <c r="T5270" s="10">
        <f t="shared" si="1967"/>
        <v>0.81300539716492648</v>
      </c>
      <c r="U5270" s="11">
        <f t="shared" si="1973"/>
        <v>0.33466564260995907</v>
      </c>
      <c r="V5270" s="10">
        <f t="shared" si="1968"/>
        <v>0.87019617837874241</v>
      </c>
      <c r="W5270" s="10">
        <f t="shared" si="1969"/>
        <v>0.3341025779125219</v>
      </c>
      <c r="X5270" s="10">
        <f t="shared" si="1974"/>
        <v>0.41833205326244888</v>
      </c>
      <c r="Y5270" s="10">
        <f>_xlfn.PERCENTILE.INC($X$1519:X5270,0.75)</f>
        <v>1.016256746456158</v>
      </c>
      <c r="Z5270" s="10">
        <f t="shared" si="1975"/>
        <v>1.016256746456158</v>
      </c>
      <c r="AA5270" s="10">
        <f t="shared" si="1976"/>
        <v>0.416837645821311</v>
      </c>
      <c r="AB5270" s="10">
        <f t="shared" si="1977"/>
        <v>0.29073478648596257</v>
      </c>
      <c r="AC5270" s="10">
        <f t="shared" si="1978"/>
        <v>0.12118920395717014</v>
      </c>
      <c r="AD5270" s="13">
        <f t="shared" si="1979"/>
        <v>290734.78648596257</v>
      </c>
      <c r="AE5270" s="13">
        <f t="shared" si="1970"/>
        <v>121189.20395717015</v>
      </c>
      <c r="AF5270" s="13"/>
      <c r="AG5270" s="2">
        <f t="shared" si="1995"/>
        <v>42503</v>
      </c>
      <c r="AH5270" s="3">
        <f t="shared" si="1971"/>
        <v>-1768.1940003725326</v>
      </c>
      <c r="AI5270" s="3">
        <f t="shared" si="1972"/>
        <v>-737.04982447065288</v>
      </c>
      <c r="AJ5270" s="3">
        <f t="shared" si="1980"/>
        <v>860631.76346006454</v>
      </c>
      <c r="AK5270" s="3">
        <f t="shared" si="1996"/>
        <v>655215.23809859587</v>
      </c>
    </row>
    <row r="5271" spans="2:37" x14ac:dyDescent="0.2">
      <c r="B5271" s="2">
        <v>42506</v>
      </c>
      <c r="C5271" s="1">
        <v>424.64</v>
      </c>
      <c r="D5271" s="1">
        <f t="shared" si="1981"/>
        <v>21</v>
      </c>
      <c r="E5271" s="1" t="b">
        <f t="shared" si="1982"/>
        <v>1</v>
      </c>
      <c r="F5271" s="6">
        <f t="shared" si="1983"/>
        <v>3.2367047038532881E-3</v>
      </c>
      <c r="G5271" s="8">
        <f t="shared" si="1984"/>
        <v>2.0851150796968995E-3</v>
      </c>
      <c r="H5271" s="8">
        <f t="shared" si="1985"/>
        <v>1.5446501583576578E-3</v>
      </c>
      <c r="I5271" s="8">
        <f t="shared" si="1986"/>
        <v>4.2002090376785949E-4</v>
      </c>
      <c r="J5271" s="6">
        <f t="shared" si="1987"/>
        <v>1.2456441887625457E-3</v>
      </c>
      <c r="K5271" s="6">
        <f t="shared" si="1988"/>
        <v>8.0199611029022164E-4</v>
      </c>
      <c r="L5271" s="6">
        <f t="shared" si="1989"/>
        <v>5.5943613832415212E-4</v>
      </c>
      <c r="M5271" s="9">
        <f t="shared" si="1990"/>
        <v>1</v>
      </c>
      <c r="N5271" s="9">
        <f t="shared" si="1991"/>
        <v>1</v>
      </c>
      <c r="O5271" s="9">
        <f t="shared" si="1992"/>
        <v>0.75079329881347112</v>
      </c>
      <c r="P5271" s="9">
        <f t="shared" si="1993"/>
        <v>0.91693109960449037</v>
      </c>
      <c r="Q5271" s="10">
        <f t="shared" si="1994"/>
        <v>0.23603464978279709</v>
      </c>
      <c r="R5271" s="10">
        <f t="shared" si="1966"/>
        <v>0.33893328828465352</v>
      </c>
      <c r="S5271" s="10">
        <f>_xlfn.PERCENTILE.INC($R$1519:R5271,0.75)</f>
        <v>0.81288197211998603</v>
      </c>
      <c r="T5271" s="10">
        <f t="shared" si="1967"/>
        <v>0.81288197211998603</v>
      </c>
      <c r="U5271" s="11">
        <f t="shared" si="1973"/>
        <v>0.33893328828465352</v>
      </c>
      <c r="V5271" s="10">
        <f t="shared" si="1968"/>
        <v>0.90180629799472511</v>
      </c>
      <c r="W5271" s="10">
        <f t="shared" si="1969"/>
        <v>0.33466564260995907</v>
      </c>
      <c r="X5271" s="10">
        <f t="shared" si="1974"/>
        <v>0.42366661035581693</v>
      </c>
      <c r="Y5271" s="10">
        <f>_xlfn.PERCENTILE.INC($X$1519:X5271,0.75)</f>
        <v>1.0161024651499826</v>
      </c>
      <c r="Z5271" s="10">
        <f t="shared" si="1975"/>
        <v>1.0161024651499826</v>
      </c>
      <c r="AA5271" s="10">
        <f t="shared" si="1976"/>
        <v>0.42366661035581693</v>
      </c>
      <c r="AB5271" s="10">
        <f t="shared" si="1977"/>
        <v>0.30180358422811293</v>
      </c>
      <c r="AC5271" s="10">
        <f t="shared" si="1978"/>
        <v>0.12786410152316088</v>
      </c>
      <c r="AD5271" s="13">
        <f t="shared" si="1979"/>
        <v>301803.58422811294</v>
      </c>
      <c r="AE5271" s="13">
        <f t="shared" si="1970"/>
        <v>127864.10152316088</v>
      </c>
      <c r="AF5271" s="13"/>
      <c r="AG5271" s="2">
        <f t="shared" si="1995"/>
        <v>42506</v>
      </c>
      <c r="AH5271" s="3">
        <f t="shared" si="1971"/>
        <v>941.02265099289639</v>
      </c>
      <c r="AI5271" s="3">
        <f t="shared" si="1972"/>
        <v>392.25366650440816</v>
      </c>
      <c r="AJ5271" s="3">
        <f t="shared" si="1980"/>
        <v>861572.78611105739</v>
      </c>
      <c r="AK5271" s="3">
        <f t="shared" si="1996"/>
        <v>655607.49176510028</v>
      </c>
    </row>
    <row r="5272" spans="2:37" x14ac:dyDescent="0.2">
      <c r="B5272" s="2">
        <v>42507</v>
      </c>
      <c r="C5272" s="1">
        <v>425.93</v>
      </c>
      <c r="D5272" s="1">
        <f t="shared" si="1981"/>
        <v>21</v>
      </c>
      <c r="E5272" s="1" t="b">
        <f t="shared" si="1982"/>
        <v>0</v>
      </c>
      <c r="F5272" s="6">
        <f t="shared" si="1983"/>
        <v>3.037867370007552E-3</v>
      </c>
      <c r="G5272" s="8">
        <f t="shared" si="1984"/>
        <v>2.1236648391961843E-3</v>
      </c>
      <c r="H5272" s="8">
        <f t="shared" si="1985"/>
        <v>1.5072538641156671E-3</v>
      </c>
      <c r="I5272" s="8">
        <f t="shared" si="1986"/>
        <v>4.2157656934188224E-4</v>
      </c>
      <c r="J5272" s="6">
        <f t="shared" si="1987"/>
        <v>1.2464100308346463E-3</v>
      </c>
      <c r="K5272" s="6">
        <f t="shared" si="1988"/>
        <v>8.026731127495489E-4</v>
      </c>
      <c r="L5272" s="6">
        <f t="shared" si="1989"/>
        <v>5.5880835295506236E-4</v>
      </c>
      <c r="M5272" s="9">
        <f t="shared" si="1990"/>
        <v>1</v>
      </c>
      <c r="N5272" s="9">
        <f t="shared" si="1991"/>
        <v>1</v>
      </c>
      <c r="O5272" s="9">
        <f t="shared" si="1992"/>
        <v>0.75442066517531836</v>
      </c>
      <c r="P5272" s="9">
        <f t="shared" si="1993"/>
        <v>0.91814022172510612</v>
      </c>
      <c r="Q5272" s="10">
        <f t="shared" si="1994"/>
        <v>0.23498624989630143</v>
      </c>
      <c r="R5272" s="10">
        <f t="shared" si="1966"/>
        <v>0.34044545174580942</v>
      </c>
      <c r="S5272" s="10">
        <f>_xlfn.PERCENTILE.INC($R$1519:R5272,0.75)</f>
        <v>0.81282015289997878</v>
      </c>
      <c r="T5272" s="10">
        <f t="shared" si="1967"/>
        <v>0.81282015289997878</v>
      </c>
      <c r="U5272" s="11">
        <f t="shared" si="1973"/>
        <v>0.34044545174580942</v>
      </c>
      <c r="V5272" s="10">
        <f t="shared" si="1968"/>
        <v>0.90180629799472511</v>
      </c>
      <c r="W5272" s="10">
        <f t="shared" si="1969"/>
        <v>0.33466564260995907</v>
      </c>
      <c r="X5272" s="10">
        <f t="shared" si="1974"/>
        <v>0.42555681468226181</v>
      </c>
      <c r="Y5272" s="10">
        <f>_xlfn.PERCENTILE.INC($X$1519:X5272,0.75)</f>
        <v>1.0160251911249736</v>
      </c>
      <c r="Z5272" s="10">
        <f t="shared" si="1975"/>
        <v>1.0160251911249736</v>
      </c>
      <c r="AA5272" s="10">
        <f t="shared" si="1976"/>
        <v>0.42366661035581693</v>
      </c>
      <c r="AB5272" s="10">
        <f t="shared" si="1977"/>
        <v>0.30180358422811293</v>
      </c>
      <c r="AC5272" s="10">
        <f t="shared" si="1978"/>
        <v>0.12786410152316088</v>
      </c>
      <c r="AD5272" s="13">
        <f t="shared" si="1979"/>
        <v>301803.58422811294</v>
      </c>
      <c r="AE5272" s="13">
        <f t="shared" si="1970"/>
        <v>127864.10152316088</v>
      </c>
      <c r="AF5272" s="13"/>
      <c r="AG5272" s="2">
        <f t="shared" si="1995"/>
        <v>42507</v>
      </c>
      <c r="AH5272" s="3">
        <f t="shared" si="1971"/>
        <v>916.83926067791015</v>
      </c>
      <c r="AI5272" s="3">
        <f t="shared" si="1972"/>
        <v>388.43418181254339</v>
      </c>
      <c r="AJ5272" s="3">
        <f t="shared" si="1980"/>
        <v>862489.62537173531</v>
      </c>
      <c r="AK5272" s="3">
        <f t="shared" si="1996"/>
        <v>655995.92594691284</v>
      </c>
    </row>
    <row r="5273" spans="2:37" x14ac:dyDescent="0.2">
      <c r="B5273" s="2">
        <v>42508</v>
      </c>
      <c r="C5273" s="1">
        <v>421.46</v>
      </c>
      <c r="D5273" s="1">
        <f t="shared" si="1981"/>
        <v>21</v>
      </c>
      <c r="E5273" s="1" t="b">
        <f t="shared" si="1982"/>
        <v>0</v>
      </c>
      <c r="F5273" s="6">
        <f t="shared" si="1983"/>
        <v>-1.0494682224778784E-2</v>
      </c>
      <c r="G5273" s="8">
        <f t="shared" si="1984"/>
        <v>1.9124611187272367E-3</v>
      </c>
      <c r="H5273" s="8">
        <f t="shared" si="1985"/>
        <v>1.3845407075840728E-3</v>
      </c>
      <c r="I5273" s="8">
        <f t="shared" si="1986"/>
        <v>3.4752314703989206E-4</v>
      </c>
      <c r="J5273" s="6">
        <f t="shared" si="1987"/>
        <v>1.2469669777821152E-3</v>
      </c>
      <c r="K5273" s="6">
        <f t="shared" si="1988"/>
        <v>8.0316600804368888E-4</v>
      </c>
      <c r="L5273" s="6">
        <f t="shared" si="1989"/>
        <v>5.5814447169448252E-4</v>
      </c>
      <c r="M5273" s="9">
        <f t="shared" si="1990"/>
        <v>1</v>
      </c>
      <c r="N5273" s="9">
        <f t="shared" si="1991"/>
        <v>1</v>
      </c>
      <c r="O5273" s="9">
        <f t="shared" si="1992"/>
        <v>0.6226401311202443</v>
      </c>
      <c r="P5273" s="9">
        <f t="shared" si="1993"/>
        <v>0.8742133770400814</v>
      </c>
      <c r="Q5273" s="10">
        <f t="shared" si="1994"/>
        <v>0.23536183521165646</v>
      </c>
      <c r="R5273" s="10">
        <f t="shared" si="1966"/>
        <v>0.33990217627279085</v>
      </c>
      <c r="S5273" s="10">
        <f>_xlfn.PERCENTILE.INC($R$1519:R5273,0.75)</f>
        <v>0.81275833367997152</v>
      </c>
      <c r="T5273" s="10">
        <f t="shared" si="1967"/>
        <v>0.81275833367997152</v>
      </c>
      <c r="U5273" s="11">
        <f t="shared" si="1973"/>
        <v>0.33990217627279085</v>
      </c>
      <c r="V5273" s="10">
        <f t="shared" si="1968"/>
        <v>0.90180629799472511</v>
      </c>
      <c r="W5273" s="10">
        <f t="shared" si="1969"/>
        <v>0.33466564260995907</v>
      </c>
      <c r="X5273" s="10">
        <f t="shared" si="1974"/>
        <v>0.42487772034098853</v>
      </c>
      <c r="Y5273" s="10">
        <f>_xlfn.PERCENTILE.INC($X$1519:X5273,0.75)</f>
        <v>1.0159479170999646</v>
      </c>
      <c r="Z5273" s="10">
        <f t="shared" si="1975"/>
        <v>1.0159479170999646</v>
      </c>
      <c r="AA5273" s="10">
        <f t="shared" si="1976"/>
        <v>0.42366661035581693</v>
      </c>
      <c r="AB5273" s="10">
        <f t="shared" si="1977"/>
        <v>0.30180358422811293</v>
      </c>
      <c r="AC5273" s="10">
        <f t="shared" si="1978"/>
        <v>0.12786410152316088</v>
      </c>
      <c r="AD5273" s="13">
        <f t="shared" si="1979"/>
        <v>301803.58422811294</v>
      </c>
      <c r="AE5273" s="13">
        <f t="shared" si="1970"/>
        <v>127864.10152316088</v>
      </c>
      <c r="AF5273" s="13"/>
      <c r="AG5273" s="2">
        <f t="shared" si="1995"/>
        <v>42508</v>
      </c>
      <c r="AH5273" s="3">
        <f t="shared" si="1971"/>
        <v>-3167.3327107733035</v>
      </c>
      <c r="AI5273" s="3">
        <f t="shared" si="1972"/>
        <v>-1341.8931134424263</v>
      </c>
      <c r="AJ5273" s="3">
        <f t="shared" si="1980"/>
        <v>859322.29266096198</v>
      </c>
      <c r="AK5273" s="3">
        <f t="shared" si="1996"/>
        <v>654654.03283347038</v>
      </c>
    </row>
    <row r="5274" spans="2:37" x14ac:dyDescent="0.2">
      <c r="B5274" s="2">
        <v>42509</v>
      </c>
      <c r="C5274" s="1">
        <v>413.3</v>
      </c>
      <c r="D5274" s="1">
        <f t="shared" si="1981"/>
        <v>21</v>
      </c>
      <c r="E5274" s="1" t="b">
        <f t="shared" si="1982"/>
        <v>0</v>
      </c>
      <c r="F5274" s="6">
        <f t="shared" si="1983"/>
        <v>-1.9361267973235785E-2</v>
      </c>
      <c r="G5274" s="8">
        <f t="shared" si="1984"/>
        <v>1.4740787759629425E-3</v>
      </c>
      <c r="H5274" s="8">
        <f t="shared" si="1985"/>
        <v>1.06226912689368E-3</v>
      </c>
      <c r="I5274" s="8">
        <f t="shared" si="1986"/>
        <v>1.9992293935813113E-4</v>
      </c>
      <c r="J5274" s="6">
        <f t="shared" si="1987"/>
        <v>1.2468660104734404E-3</v>
      </c>
      <c r="K5274" s="6">
        <f t="shared" si="1988"/>
        <v>8.0319982901809462E-4</v>
      </c>
      <c r="L5274" s="6">
        <f t="shared" si="1989"/>
        <v>5.5738530917054906E-4</v>
      </c>
      <c r="M5274" s="9">
        <f t="shared" si="1990"/>
        <v>1</v>
      </c>
      <c r="N5274" s="9">
        <f t="shared" si="1991"/>
        <v>1</v>
      </c>
      <c r="O5274" s="9">
        <f t="shared" si="1992"/>
        <v>0.35867995813459552</v>
      </c>
      <c r="P5274" s="9">
        <f t="shared" si="1993"/>
        <v>0.78622665271153191</v>
      </c>
      <c r="Q5274" s="10">
        <f t="shared" si="1994"/>
        <v>0.23518908228259142</v>
      </c>
      <c r="R5274" s="10">
        <f t="shared" si="1966"/>
        <v>0.34015184388481101</v>
      </c>
      <c r="S5274" s="10">
        <f>_xlfn.PERCENTILE.INC($R$1519:R5274,0.75)</f>
        <v>0.81269651445996427</v>
      </c>
      <c r="T5274" s="10">
        <f t="shared" si="1967"/>
        <v>0.81269651445996427</v>
      </c>
      <c r="U5274" s="11">
        <f t="shared" si="1973"/>
        <v>0.34015184388481101</v>
      </c>
      <c r="V5274" s="10">
        <f t="shared" si="1968"/>
        <v>0.90180629799472511</v>
      </c>
      <c r="W5274" s="10">
        <f t="shared" si="1969"/>
        <v>0.33466564260995907</v>
      </c>
      <c r="X5274" s="10">
        <f t="shared" si="1974"/>
        <v>0.42518980485601376</v>
      </c>
      <c r="Y5274" s="10">
        <f>_xlfn.PERCENTILE.INC($X$1519:X5274,0.75)</f>
        <v>1.0158706430749553</v>
      </c>
      <c r="Z5274" s="10">
        <f t="shared" si="1975"/>
        <v>1.0158706430749553</v>
      </c>
      <c r="AA5274" s="10">
        <f t="shared" si="1976"/>
        <v>0.42366661035581693</v>
      </c>
      <c r="AB5274" s="10">
        <f t="shared" si="1977"/>
        <v>0.30180358422811293</v>
      </c>
      <c r="AC5274" s="10">
        <f t="shared" si="1978"/>
        <v>0.12786410152316088</v>
      </c>
      <c r="AD5274" s="13">
        <f t="shared" si="1979"/>
        <v>301803.58422811294</v>
      </c>
      <c r="AE5274" s="13">
        <f t="shared" si="1970"/>
        <v>127864.10152316088</v>
      </c>
      <c r="AF5274" s="13"/>
      <c r="AG5274" s="2">
        <f t="shared" si="1995"/>
        <v>42509</v>
      </c>
      <c r="AH5274" s="3">
        <f t="shared" si="1971"/>
        <v>-5843.3000695235314</v>
      </c>
      <c r="AI5274" s="3">
        <f t="shared" si="1972"/>
        <v>-2475.6111337469438</v>
      </c>
      <c r="AJ5274" s="3">
        <f t="shared" si="1980"/>
        <v>853478.99259143847</v>
      </c>
      <c r="AK5274" s="3">
        <f t="shared" si="1996"/>
        <v>652178.42169972346</v>
      </c>
    </row>
    <row r="5275" spans="2:37" x14ac:dyDescent="0.2">
      <c r="B5275" s="2">
        <v>42510</v>
      </c>
      <c r="C5275" s="1">
        <v>420.62</v>
      </c>
      <c r="D5275" s="1">
        <f t="shared" si="1981"/>
        <v>21</v>
      </c>
      <c r="E5275" s="1" t="b">
        <f t="shared" si="1982"/>
        <v>0</v>
      </c>
      <c r="F5275" s="6">
        <f t="shared" si="1983"/>
        <v>1.7711105734333321E-2</v>
      </c>
      <c r="G5275" s="8">
        <f t="shared" si="1984"/>
        <v>1.9048503993523997E-3</v>
      </c>
      <c r="H5275" s="8">
        <f t="shared" si="1985"/>
        <v>1.2757904426554713E-3</v>
      </c>
      <c r="I5275" s="8">
        <f t="shared" si="1986"/>
        <v>3.4037427065846331E-4</v>
      </c>
      <c r="J5275" s="6">
        <f t="shared" si="1987"/>
        <v>1.2471933281174997E-3</v>
      </c>
      <c r="K5275" s="6">
        <f t="shared" si="1988"/>
        <v>8.0349954722331522E-4</v>
      </c>
      <c r="L5275" s="6">
        <f t="shared" si="1989"/>
        <v>5.5666552375092308E-4</v>
      </c>
      <c r="M5275" s="9">
        <f t="shared" si="1990"/>
        <v>1</v>
      </c>
      <c r="N5275" s="9">
        <f t="shared" si="1991"/>
        <v>1</v>
      </c>
      <c r="O5275" s="9">
        <f t="shared" si="1992"/>
        <v>0.61145204101190553</v>
      </c>
      <c r="P5275" s="9">
        <f t="shared" si="1993"/>
        <v>0.87048401367063521</v>
      </c>
      <c r="Q5275" s="10">
        <f t="shared" si="1994"/>
        <v>0.23692412030432314</v>
      </c>
      <c r="R5275" s="10">
        <f t="shared" si="1966"/>
        <v>0.33766085064383478</v>
      </c>
      <c r="S5275" s="10">
        <f>_xlfn.PERCENTILE.INC($R$1519:R5275,0.75)</f>
        <v>0.81263469523995702</v>
      </c>
      <c r="T5275" s="10">
        <f t="shared" si="1967"/>
        <v>0.81263469523995702</v>
      </c>
      <c r="U5275" s="11">
        <f t="shared" si="1973"/>
        <v>0.33766085064383478</v>
      </c>
      <c r="V5275" s="10">
        <f t="shared" si="1968"/>
        <v>0.90180629799472511</v>
      </c>
      <c r="W5275" s="10">
        <f t="shared" si="1969"/>
        <v>0.33466564260995907</v>
      </c>
      <c r="X5275" s="10">
        <f t="shared" si="1974"/>
        <v>0.42207606330479353</v>
      </c>
      <c r="Y5275" s="10">
        <f>_xlfn.PERCENTILE.INC($X$1519:X5275,0.75)</f>
        <v>1.0157933690499463</v>
      </c>
      <c r="Z5275" s="10">
        <f t="shared" si="1975"/>
        <v>1.0157933690499463</v>
      </c>
      <c r="AA5275" s="10">
        <f t="shared" si="1976"/>
        <v>0.42366661035581693</v>
      </c>
      <c r="AB5275" s="10">
        <f t="shared" si="1977"/>
        <v>0.30180358422811293</v>
      </c>
      <c r="AC5275" s="10">
        <f t="shared" si="1978"/>
        <v>0.12786410152316088</v>
      </c>
      <c r="AD5275" s="13">
        <f t="shared" si="1979"/>
        <v>301803.58422811294</v>
      </c>
      <c r="AE5275" s="13">
        <f t="shared" si="1970"/>
        <v>127864.10152316088</v>
      </c>
      <c r="AF5275" s="13"/>
      <c r="AG5275" s="2">
        <f t="shared" si="1995"/>
        <v>42510</v>
      </c>
      <c r="AH5275" s="3">
        <f t="shared" si="1971"/>
        <v>5345.275191264881</v>
      </c>
      <c r="AI5275" s="3">
        <f t="shared" si="1972"/>
        <v>2264.6146217022324</v>
      </c>
      <c r="AJ5275" s="3">
        <f t="shared" si="1980"/>
        <v>858824.26778270339</v>
      </c>
      <c r="AK5275" s="3">
        <f t="shared" si="1996"/>
        <v>654443.03632142569</v>
      </c>
    </row>
    <row r="5276" spans="2:37" x14ac:dyDescent="0.2">
      <c r="B5276" s="2">
        <v>42513</v>
      </c>
      <c r="C5276" s="1">
        <v>417.42</v>
      </c>
      <c r="D5276" s="1">
        <f t="shared" si="1981"/>
        <v>22</v>
      </c>
      <c r="E5276" s="1" t="b">
        <f t="shared" si="1982"/>
        <v>1</v>
      </c>
      <c r="F5276" s="6">
        <f t="shared" si="1983"/>
        <v>-7.607817032000308E-3</v>
      </c>
      <c r="G5276" s="8">
        <f t="shared" si="1984"/>
        <v>1.8706962589853954E-3</v>
      </c>
      <c r="H5276" s="8">
        <f t="shared" si="1985"/>
        <v>1.1620185998900449E-3</v>
      </c>
      <c r="I5276" s="8">
        <f t="shared" si="1986"/>
        <v>3.000829808011094E-4</v>
      </c>
      <c r="J5276" s="6">
        <f t="shared" si="1987"/>
        <v>1.2479561828077947E-3</v>
      </c>
      <c r="K5276" s="6">
        <f t="shared" si="1988"/>
        <v>8.0385283263814482E-4</v>
      </c>
      <c r="L5276" s="6">
        <f t="shared" si="1989"/>
        <v>5.5611112423797817E-4</v>
      </c>
      <c r="M5276" s="9">
        <f t="shared" si="1990"/>
        <v>1</v>
      </c>
      <c r="N5276" s="9">
        <f t="shared" si="1991"/>
        <v>1</v>
      </c>
      <c r="O5276" s="9">
        <f t="shared" si="1992"/>
        <v>0.53960974294895436</v>
      </c>
      <c r="P5276" s="9">
        <f t="shared" si="1993"/>
        <v>0.84653658098298479</v>
      </c>
      <c r="Q5276" s="10">
        <f t="shared" si="1994"/>
        <v>0.23766124148338233</v>
      </c>
      <c r="R5276" s="10">
        <f t="shared" si="1966"/>
        <v>0.33661357443339679</v>
      </c>
      <c r="S5276" s="10">
        <f>_xlfn.PERCENTILE.INC($R$1519:R5276,0.75)</f>
        <v>0.81259472635598717</v>
      </c>
      <c r="T5276" s="10">
        <f t="shared" si="1967"/>
        <v>0.81259472635598717</v>
      </c>
      <c r="U5276" s="11">
        <f t="shared" si="1973"/>
        <v>0.33661357443339679</v>
      </c>
      <c r="V5276" s="10">
        <f t="shared" si="1968"/>
        <v>0.87048401367063521</v>
      </c>
      <c r="W5276" s="10">
        <f t="shared" si="1969"/>
        <v>0.33766085064383478</v>
      </c>
      <c r="X5276" s="10">
        <f t="shared" si="1974"/>
        <v>0.42076696804174596</v>
      </c>
      <c r="Y5276" s="10">
        <f>_xlfn.PERCENTILE.INC($X$1519:X5276,0.75)</f>
        <v>1.0157434079449841</v>
      </c>
      <c r="Z5276" s="10">
        <f t="shared" si="1975"/>
        <v>1.0157434079449841</v>
      </c>
      <c r="AA5276" s="10">
        <f t="shared" si="1976"/>
        <v>0.42076696804174596</v>
      </c>
      <c r="AB5276" s="10">
        <f t="shared" si="1977"/>
        <v>0.29392837252788617</v>
      </c>
      <c r="AC5276" s="10">
        <f t="shared" si="1978"/>
        <v>0.12367535013000348</v>
      </c>
      <c r="AD5276" s="13">
        <f t="shared" si="1979"/>
        <v>293928.37252788618</v>
      </c>
      <c r="AE5276" s="13">
        <f t="shared" si="1970"/>
        <v>123675.35013000348</v>
      </c>
      <c r="AF5276" s="13"/>
      <c r="AG5276" s="2">
        <f t="shared" si="1995"/>
        <v>42513</v>
      </c>
      <c r="AH5276" s="3">
        <f t="shared" si="1971"/>
        <v>-2296.0664484093772</v>
      </c>
      <c r="AI5276" s="3">
        <f t="shared" si="1972"/>
        <v>-972.76668934931979</v>
      </c>
      <c r="AJ5276" s="3">
        <f t="shared" si="1980"/>
        <v>856528.20133429405</v>
      </c>
      <c r="AK5276" s="3">
        <f t="shared" si="1996"/>
        <v>653470.26963207638</v>
      </c>
    </row>
    <row r="5277" spans="2:37" x14ac:dyDescent="0.2">
      <c r="B5277" s="2">
        <v>42514</v>
      </c>
      <c r="C5277" s="1">
        <v>420.69</v>
      </c>
      <c r="D5277" s="1">
        <f t="shared" si="1981"/>
        <v>22</v>
      </c>
      <c r="E5277" s="1" t="b">
        <f t="shared" si="1982"/>
        <v>0</v>
      </c>
      <c r="F5277" s="6">
        <f t="shared" si="1983"/>
        <v>7.8338364237457991E-3</v>
      </c>
      <c r="G5277" s="8">
        <f t="shared" si="1984"/>
        <v>1.8434853235547253E-3</v>
      </c>
      <c r="H5277" s="8">
        <f t="shared" si="1985"/>
        <v>1.2958328994992993E-3</v>
      </c>
      <c r="I5277" s="8">
        <f t="shared" si="1986"/>
        <v>3.5202797035899794E-4</v>
      </c>
      <c r="J5277" s="6">
        <f t="shared" si="1987"/>
        <v>1.2484810637542214E-3</v>
      </c>
      <c r="K5277" s="6">
        <f t="shared" si="1988"/>
        <v>8.0427757544259651E-4</v>
      </c>
      <c r="L5277" s="6">
        <f t="shared" si="1989"/>
        <v>5.5550776723161614E-4</v>
      </c>
      <c r="M5277" s="9">
        <f t="shared" si="1990"/>
        <v>1</v>
      </c>
      <c r="N5277" s="9">
        <f t="shared" si="1991"/>
        <v>1</v>
      </c>
      <c r="O5277" s="9">
        <f t="shared" si="1992"/>
        <v>0.63370485729360049</v>
      </c>
      <c r="P5277" s="9">
        <f t="shared" si="1993"/>
        <v>0.87790161909786679</v>
      </c>
      <c r="Q5277" s="10">
        <f t="shared" si="1994"/>
        <v>0.23736806300720395</v>
      </c>
      <c r="R5277" s="10">
        <f t="shared" si="1966"/>
        <v>0.33702933320718914</v>
      </c>
      <c r="S5277" s="10">
        <f>_xlfn.PERCENTILE.INC($R$1519:R5277,0.75)</f>
        <v>0.81255475747201722</v>
      </c>
      <c r="T5277" s="10">
        <f t="shared" si="1967"/>
        <v>0.81255475747201722</v>
      </c>
      <c r="U5277" s="11">
        <f t="shared" si="1973"/>
        <v>0.33702933320718914</v>
      </c>
      <c r="V5277" s="10">
        <f t="shared" si="1968"/>
        <v>0.87048401367063521</v>
      </c>
      <c r="W5277" s="10">
        <f t="shared" si="1969"/>
        <v>0.33766085064383478</v>
      </c>
      <c r="X5277" s="10">
        <f t="shared" si="1974"/>
        <v>0.42128666650898644</v>
      </c>
      <c r="Y5277" s="10">
        <f>_xlfn.PERCENTILE.INC($X$1519:X5277,0.75)</f>
        <v>1.0156934468400216</v>
      </c>
      <c r="Z5277" s="10">
        <f t="shared" si="1975"/>
        <v>1.0156934468400216</v>
      </c>
      <c r="AA5277" s="10">
        <f t="shared" si="1976"/>
        <v>0.42076696804174596</v>
      </c>
      <c r="AB5277" s="10">
        <f t="shared" si="1977"/>
        <v>0.29392837252788617</v>
      </c>
      <c r="AC5277" s="10">
        <f t="shared" si="1978"/>
        <v>0.12367535013000348</v>
      </c>
      <c r="AD5277" s="13">
        <f t="shared" si="1979"/>
        <v>293928.37252788618</v>
      </c>
      <c r="AE5277" s="13">
        <f t="shared" si="1970"/>
        <v>123675.35013000348</v>
      </c>
      <c r="AF5277" s="13"/>
      <c r="AG5277" s="2">
        <f t="shared" si="1995"/>
        <v>42514</v>
      </c>
      <c r="AH5277" s="3">
        <f t="shared" si="1971"/>
        <v>2302.5867906812787</v>
      </c>
      <c r="AI5277" s="3">
        <f t="shared" si="1972"/>
        <v>968.85246256793607</v>
      </c>
      <c r="AJ5277" s="3">
        <f t="shared" si="1980"/>
        <v>858830.78812497528</v>
      </c>
      <c r="AK5277" s="3">
        <f t="shared" si="1996"/>
        <v>654439.12209464435</v>
      </c>
    </row>
    <row r="5278" spans="2:37" x14ac:dyDescent="0.2">
      <c r="B5278" s="2">
        <v>42515</v>
      </c>
      <c r="C5278" s="1">
        <v>415.71</v>
      </c>
      <c r="D5278" s="1">
        <f t="shared" si="1981"/>
        <v>22</v>
      </c>
      <c r="E5278" s="1" t="b">
        <f t="shared" si="1982"/>
        <v>0</v>
      </c>
      <c r="F5278" s="6">
        <f t="shared" si="1983"/>
        <v>-1.1837695215003996E-2</v>
      </c>
      <c r="G5278" s="8">
        <f t="shared" si="1984"/>
        <v>1.6045391486621914E-3</v>
      </c>
      <c r="H5278" s="8">
        <f t="shared" si="1985"/>
        <v>1.0945121019647541E-3</v>
      </c>
      <c r="I5278" s="8">
        <f t="shared" si="1986"/>
        <v>2.6899201595288237E-4</v>
      </c>
      <c r="J5278" s="6">
        <f t="shared" si="1987"/>
        <v>1.2483720046063914E-3</v>
      </c>
      <c r="K5278" s="6">
        <f t="shared" si="1988"/>
        <v>8.0426810869064927E-4</v>
      </c>
      <c r="L5278" s="6">
        <f t="shared" si="1989"/>
        <v>5.5471243003271252E-4</v>
      </c>
      <c r="M5278" s="9">
        <f t="shared" si="1990"/>
        <v>1</v>
      </c>
      <c r="N5278" s="9">
        <f t="shared" si="1991"/>
        <v>1</v>
      </c>
      <c r="O5278" s="9">
        <f t="shared" si="1992"/>
        <v>0.48492155825139771</v>
      </c>
      <c r="P5278" s="9">
        <f t="shared" si="1993"/>
        <v>0.82830718608379927</v>
      </c>
      <c r="Q5278" s="10">
        <f t="shared" si="1994"/>
        <v>0.23810539208703174</v>
      </c>
      <c r="R5278" s="10">
        <f t="shared" si="1966"/>
        <v>0.33598567129785362</v>
      </c>
      <c r="S5278" s="10">
        <f>_xlfn.PERCENTILE.INC($R$1519:R5278,0.75)</f>
        <v>0.81251478858804727</v>
      </c>
      <c r="T5278" s="10">
        <f t="shared" si="1967"/>
        <v>0.81251478858804727</v>
      </c>
      <c r="U5278" s="11">
        <f t="shared" si="1973"/>
        <v>0.33598567129785362</v>
      </c>
      <c r="V5278" s="10">
        <f t="shared" si="1968"/>
        <v>0.87048401367063521</v>
      </c>
      <c r="W5278" s="10">
        <f t="shared" si="1969"/>
        <v>0.33766085064383478</v>
      </c>
      <c r="X5278" s="10">
        <f t="shared" si="1974"/>
        <v>0.41998208912231705</v>
      </c>
      <c r="Y5278" s="10">
        <f>_xlfn.PERCENTILE.INC($X$1519:X5278,0.75)</f>
        <v>1.0156434857350591</v>
      </c>
      <c r="Z5278" s="10">
        <f t="shared" si="1975"/>
        <v>1.0156434857350591</v>
      </c>
      <c r="AA5278" s="10">
        <f t="shared" si="1976"/>
        <v>0.42076696804174596</v>
      </c>
      <c r="AB5278" s="10">
        <f t="shared" si="1977"/>
        <v>0.29392837252788617</v>
      </c>
      <c r="AC5278" s="10">
        <f t="shared" si="1978"/>
        <v>0.12367535013000348</v>
      </c>
      <c r="AD5278" s="13">
        <f t="shared" si="1979"/>
        <v>293928.37252788618</v>
      </c>
      <c r="AE5278" s="13">
        <f t="shared" si="1970"/>
        <v>123675.35013000348</v>
      </c>
      <c r="AF5278" s="13"/>
      <c r="AG5278" s="2">
        <f t="shared" si="1995"/>
        <v>42515</v>
      </c>
      <c r="AH5278" s="3">
        <f t="shared" si="1971"/>
        <v>-3479.43448902727</v>
      </c>
      <c r="AI5278" s="3">
        <f t="shared" si="1972"/>
        <v>-1464.031100447886</v>
      </c>
      <c r="AJ5278" s="3">
        <f t="shared" si="1980"/>
        <v>855351.35363594803</v>
      </c>
      <c r="AK5278" s="3">
        <f t="shared" si="1996"/>
        <v>652975.09099419648</v>
      </c>
    </row>
    <row r="5279" spans="2:37" x14ac:dyDescent="0.2">
      <c r="B5279" s="2">
        <v>42516</v>
      </c>
      <c r="C5279" s="1">
        <v>416.77</v>
      </c>
      <c r="D5279" s="1">
        <f t="shared" si="1981"/>
        <v>22</v>
      </c>
      <c r="E5279" s="1" t="b">
        <f t="shared" si="1982"/>
        <v>0</v>
      </c>
      <c r="F5279" s="6">
        <f t="shared" si="1983"/>
        <v>2.5498544658535405E-3</v>
      </c>
      <c r="G5279" s="8">
        <f t="shared" si="1984"/>
        <v>1.718313111649107E-3</v>
      </c>
      <c r="H5279" s="8">
        <f t="shared" si="1985"/>
        <v>1.1181170132350243E-3</v>
      </c>
      <c r="I5279" s="8">
        <f t="shared" si="1986"/>
        <v>3.0739295118705769E-4</v>
      </c>
      <c r="J5279" s="6">
        <f t="shared" si="1987"/>
        <v>1.248503096108724E-3</v>
      </c>
      <c r="K5279" s="6">
        <f t="shared" si="1988"/>
        <v>8.0431978372006211E-4</v>
      </c>
      <c r="L5279" s="6">
        <f t="shared" si="1989"/>
        <v>5.5394457741667449E-4</v>
      </c>
      <c r="M5279" s="9">
        <f t="shared" si="1990"/>
        <v>1</v>
      </c>
      <c r="N5279" s="9">
        <f t="shared" si="1991"/>
        <v>1</v>
      </c>
      <c r="O5279" s="9">
        <f t="shared" si="1992"/>
        <v>0.5549164369847025</v>
      </c>
      <c r="P5279" s="9">
        <f t="shared" si="1993"/>
        <v>0.85163881232823424</v>
      </c>
      <c r="Q5279" s="10">
        <f t="shared" si="1994"/>
        <v>0.23810439967804931</v>
      </c>
      <c r="R5279" s="10">
        <f t="shared" si="1966"/>
        <v>0.33598707167180142</v>
      </c>
      <c r="S5279" s="10">
        <f>_xlfn.PERCENTILE.INC($R$1519:R5279,0.75)</f>
        <v>0.81247481970407742</v>
      </c>
      <c r="T5279" s="10">
        <f t="shared" si="1967"/>
        <v>0.81247481970407742</v>
      </c>
      <c r="U5279" s="11">
        <f t="shared" si="1973"/>
        <v>0.33598707167180142</v>
      </c>
      <c r="V5279" s="10">
        <f t="shared" si="1968"/>
        <v>0.87048401367063521</v>
      </c>
      <c r="W5279" s="10">
        <f t="shared" si="1969"/>
        <v>0.33766085064383478</v>
      </c>
      <c r="X5279" s="10">
        <f t="shared" si="1974"/>
        <v>0.41998383958975177</v>
      </c>
      <c r="Y5279" s="10">
        <f>_xlfn.PERCENTILE.INC($X$1519:X5279,0.75)</f>
        <v>1.0155935246300969</v>
      </c>
      <c r="Z5279" s="10">
        <f t="shared" si="1975"/>
        <v>1.0155935246300969</v>
      </c>
      <c r="AA5279" s="10">
        <f t="shared" si="1976"/>
        <v>0.42076696804174596</v>
      </c>
      <c r="AB5279" s="10">
        <f t="shared" si="1977"/>
        <v>0.29392837252788617</v>
      </c>
      <c r="AC5279" s="10">
        <f t="shared" si="1978"/>
        <v>0.12367535013000348</v>
      </c>
      <c r="AD5279" s="13">
        <f t="shared" si="1979"/>
        <v>293928.37252788618</v>
      </c>
      <c r="AE5279" s="13">
        <f t="shared" si="1970"/>
        <v>123675.35013000348</v>
      </c>
      <c r="AF5279" s="13"/>
      <c r="AG5279" s="2">
        <f t="shared" si="1995"/>
        <v>42516</v>
      </c>
      <c r="AH5279" s="3">
        <f t="shared" si="1971"/>
        <v>749.47457333129364</v>
      </c>
      <c r="AI5279" s="3">
        <f t="shared" si="1972"/>
        <v>315.35414384498961</v>
      </c>
      <c r="AJ5279" s="3">
        <f t="shared" si="1980"/>
        <v>856100.82820927934</v>
      </c>
      <c r="AK5279" s="3">
        <f t="shared" si="1996"/>
        <v>653290.44513804151</v>
      </c>
    </row>
    <row r="5280" spans="2:37" x14ac:dyDescent="0.2">
      <c r="B5280" s="2">
        <v>42517</v>
      </c>
      <c r="C5280" s="1">
        <v>413.24</v>
      </c>
      <c r="D5280" s="1">
        <f t="shared" si="1981"/>
        <v>22</v>
      </c>
      <c r="E5280" s="1" t="b">
        <f t="shared" si="1982"/>
        <v>0</v>
      </c>
      <c r="F5280" s="6">
        <f t="shared" si="1983"/>
        <v>-8.4698994649325954E-3</v>
      </c>
      <c r="G5280" s="8">
        <f t="shared" si="1984"/>
        <v>1.2747799469563963E-3</v>
      </c>
      <c r="H5280" s="8">
        <f t="shared" si="1985"/>
        <v>1.0000204373188919E-3</v>
      </c>
      <c r="I5280" s="8">
        <f t="shared" si="1986"/>
        <v>3.0858714067120893E-4</v>
      </c>
      <c r="J5280" s="6">
        <f t="shared" si="1987"/>
        <v>1.2481170985768947E-3</v>
      </c>
      <c r="K5280" s="6">
        <f t="shared" si="1988"/>
        <v>8.0417211725603032E-4</v>
      </c>
      <c r="L5280" s="6">
        <f t="shared" si="1989"/>
        <v>5.531674307822454E-4</v>
      </c>
      <c r="M5280" s="9">
        <f t="shared" si="1990"/>
        <v>1</v>
      </c>
      <c r="N5280" s="9">
        <f t="shared" si="1991"/>
        <v>1</v>
      </c>
      <c r="O5280" s="9">
        <f t="shared" si="1992"/>
        <v>0.55785486183600785</v>
      </c>
      <c r="P5280" s="9">
        <f t="shared" si="1993"/>
        <v>0.85261828727866928</v>
      </c>
      <c r="Q5280" s="10">
        <f t="shared" si="1994"/>
        <v>0.23911017994649797</v>
      </c>
      <c r="R5280" s="10">
        <f t="shared" si="1966"/>
        <v>0.33457379362894701</v>
      </c>
      <c r="S5280" s="10">
        <f>_xlfn.PERCENTILE.INC($R$1519:R5280,0.75)</f>
        <v>0.81243074251876379</v>
      </c>
      <c r="T5280" s="10">
        <f t="shared" si="1967"/>
        <v>0.81243074251876379</v>
      </c>
      <c r="U5280" s="11">
        <f t="shared" si="1973"/>
        <v>0.33457379362894701</v>
      </c>
      <c r="V5280" s="10">
        <f t="shared" si="1968"/>
        <v>0.87048401367063521</v>
      </c>
      <c r="W5280" s="10">
        <f t="shared" si="1969"/>
        <v>0.33766085064383478</v>
      </c>
      <c r="X5280" s="10">
        <f t="shared" si="1974"/>
        <v>0.41821724203618382</v>
      </c>
      <c r="Y5280" s="10">
        <f>_xlfn.PERCENTILE.INC($X$1519:X5280,0.75)</f>
        <v>1.0155384281484547</v>
      </c>
      <c r="Z5280" s="10">
        <f t="shared" si="1975"/>
        <v>1.0155384281484547</v>
      </c>
      <c r="AA5280" s="10">
        <f t="shared" si="1976"/>
        <v>0.42076696804174596</v>
      </c>
      <c r="AB5280" s="10">
        <f t="shared" si="1977"/>
        <v>0.29392837252788617</v>
      </c>
      <c r="AC5280" s="10">
        <f t="shared" si="1978"/>
        <v>0.12367535013000348</v>
      </c>
      <c r="AD5280" s="13">
        <f t="shared" si="1979"/>
        <v>293928.37252788618</v>
      </c>
      <c r="AE5280" s="13">
        <f t="shared" si="1970"/>
        <v>123675.35013000348</v>
      </c>
      <c r="AF5280" s="13"/>
      <c r="AG5280" s="2">
        <f t="shared" si="1995"/>
        <v>42517</v>
      </c>
      <c r="AH5280" s="3">
        <f t="shared" si="1971"/>
        <v>-2489.5437652024516</v>
      </c>
      <c r="AI5280" s="3">
        <f t="shared" si="1972"/>
        <v>-1047.5177818914678</v>
      </c>
      <c r="AJ5280" s="3">
        <f t="shared" si="1980"/>
        <v>853611.28444407694</v>
      </c>
      <c r="AK5280" s="3">
        <f t="shared" si="1996"/>
        <v>652242.92735615</v>
      </c>
    </row>
    <row r="5281" spans="2:37" x14ac:dyDescent="0.2">
      <c r="B5281" s="2">
        <v>42521</v>
      </c>
      <c r="C5281" s="1">
        <v>415.05</v>
      </c>
      <c r="D5281" s="1">
        <f t="shared" si="1981"/>
        <v>23</v>
      </c>
      <c r="E5281" s="1" t="b">
        <f t="shared" si="1982"/>
        <v>1</v>
      </c>
      <c r="F5281" s="6">
        <f t="shared" si="1983"/>
        <v>4.3800212951312645E-3</v>
      </c>
      <c r="G5281" s="8">
        <f t="shared" si="1984"/>
        <v>1.398666616932118E-3</v>
      </c>
      <c r="H5281" s="8">
        <f t="shared" si="1985"/>
        <v>1.0739826146197436E-3</v>
      </c>
      <c r="I5281" s="8">
        <f t="shared" si="1986"/>
        <v>3.6245154903625761E-4</v>
      </c>
      <c r="J5281" s="6">
        <f t="shared" si="1987"/>
        <v>1.2479397433545565E-3</v>
      </c>
      <c r="K5281" s="6">
        <f t="shared" si="1988"/>
        <v>8.04216265993378E-4</v>
      </c>
      <c r="L5281" s="6">
        <f t="shared" si="1989"/>
        <v>5.524702701973904E-4</v>
      </c>
      <c r="M5281" s="9">
        <f t="shared" si="1990"/>
        <v>1</v>
      </c>
      <c r="N5281" s="9">
        <f t="shared" si="1991"/>
        <v>1</v>
      </c>
      <c r="O5281" s="9">
        <f t="shared" si="1992"/>
        <v>0.65605620535338205</v>
      </c>
      <c r="P5281" s="9">
        <f t="shared" si="1993"/>
        <v>0.88535206845112724</v>
      </c>
      <c r="Q5281" s="10">
        <f t="shared" si="1994"/>
        <v>0.23625117301737128</v>
      </c>
      <c r="R5281" s="10">
        <f t="shared" si="1966"/>
        <v>0.33862265731107161</v>
      </c>
      <c r="S5281" s="10">
        <f>_xlfn.PERCENTILE.INC($R$1519:R5281,0.75)</f>
        <v>0.81238666533345005</v>
      </c>
      <c r="T5281" s="10">
        <f t="shared" si="1967"/>
        <v>0.81238666533345005</v>
      </c>
      <c r="U5281" s="11">
        <f t="shared" si="1973"/>
        <v>0.33862265731107161</v>
      </c>
      <c r="V5281" s="10">
        <f t="shared" si="1968"/>
        <v>0.85261828727866928</v>
      </c>
      <c r="W5281" s="10">
        <f t="shared" si="1969"/>
        <v>0.33457379362894701</v>
      </c>
      <c r="X5281" s="10">
        <f t="shared" si="1974"/>
        <v>0.42327832163883949</v>
      </c>
      <c r="Y5281" s="10">
        <f>_xlfn.PERCENTILE.INC($X$1519:X5281,0.75)</f>
        <v>1.0154833316668126</v>
      </c>
      <c r="Z5281" s="10">
        <f t="shared" si="1975"/>
        <v>1.0154833316668126</v>
      </c>
      <c r="AA5281" s="10">
        <f t="shared" si="1976"/>
        <v>0.42327832163883949</v>
      </c>
      <c r="AB5281" s="10">
        <f t="shared" si="1977"/>
        <v>0.28526373489223977</v>
      </c>
      <c r="AC5281" s="10">
        <f t="shared" si="1978"/>
        <v>0.12074595492961411</v>
      </c>
      <c r="AD5281" s="13">
        <f t="shared" si="1979"/>
        <v>285263.73489223979</v>
      </c>
      <c r="AE5281" s="13">
        <f t="shared" si="1970"/>
        <v>120745.9549296141</v>
      </c>
      <c r="AF5281" s="13"/>
      <c r="AG5281" s="2">
        <f t="shared" si="1995"/>
        <v>42521</v>
      </c>
      <c r="AH5281" s="3">
        <f t="shared" si="1971"/>
        <v>1287.4125309154167</v>
      </c>
      <c r="AI5281" s="3">
        <f t="shared" si="1972"/>
        <v>541.70066725223046</v>
      </c>
      <c r="AJ5281" s="3">
        <f t="shared" si="1980"/>
        <v>854898.6969749924</v>
      </c>
      <c r="AK5281" s="3">
        <f t="shared" si="1996"/>
        <v>652784.62802340218</v>
      </c>
    </row>
    <row r="5282" spans="2:37" x14ac:dyDescent="0.2">
      <c r="B5282" s="2">
        <v>42522</v>
      </c>
      <c r="C5282" s="1">
        <v>414.82</v>
      </c>
      <c r="D5282" s="1">
        <f t="shared" si="1981"/>
        <v>23</v>
      </c>
      <c r="E5282" s="1" t="b">
        <f t="shared" si="1982"/>
        <v>0</v>
      </c>
      <c r="F5282" s="6">
        <f t="shared" si="1983"/>
        <v>-5.5415010239734386E-4</v>
      </c>
      <c r="G5282" s="8">
        <f t="shared" si="1984"/>
        <v>1.380257270570842E-3</v>
      </c>
      <c r="H5282" s="8">
        <f t="shared" si="1985"/>
        <v>1.0745018766557628E-3</v>
      </c>
      <c r="I5282" s="8">
        <f t="shared" si="1986"/>
        <v>3.5561335552003936E-4</v>
      </c>
      <c r="J5282" s="6">
        <f t="shared" si="1987"/>
        <v>1.2480784289445196E-3</v>
      </c>
      <c r="K5282" s="6">
        <f t="shared" si="1988"/>
        <v>8.0447348019743303E-4</v>
      </c>
      <c r="L5282" s="6">
        <f t="shared" si="1989"/>
        <v>5.5185455534396174E-4</v>
      </c>
      <c r="M5282" s="9">
        <f t="shared" si="1990"/>
        <v>1</v>
      </c>
      <c r="N5282" s="9">
        <f t="shared" si="1991"/>
        <v>1</v>
      </c>
      <c r="O5282" s="9">
        <f t="shared" si="1992"/>
        <v>0.64439688333892886</v>
      </c>
      <c r="P5282" s="9">
        <f t="shared" si="1993"/>
        <v>0.88146562777964288</v>
      </c>
      <c r="Q5282" s="10">
        <f t="shared" si="1994"/>
        <v>0.23495257044951298</v>
      </c>
      <c r="R5282" s="10">
        <f t="shared" si="1966"/>
        <v>0.34049425314625592</v>
      </c>
      <c r="S5282" s="10">
        <f>_xlfn.PERCENTILE.INC($R$1519:R5282,0.75)</f>
        <v>0.81234258814813631</v>
      </c>
      <c r="T5282" s="10">
        <f t="shared" si="1967"/>
        <v>0.81234258814813631</v>
      </c>
      <c r="U5282" s="11">
        <f t="shared" si="1973"/>
        <v>0.34049425314625592</v>
      </c>
      <c r="V5282" s="10">
        <f t="shared" si="1968"/>
        <v>0.85261828727866928</v>
      </c>
      <c r="W5282" s="10">
        <f t="shared" si="1969"/>
        <v>0.33457379362894701</v>
      </c>
      <c r="X5282" s="10">
        <f t="shared" si="1974"/>
        <v>0.42561781643281993</v>
      </c>
      <c r="Y5282" s="10">
        <f>_xlfn.PERCENTILE.INC($X$1519:X5282,0.75)</f>
        <v>1.0154282351851704</v>
      </c>
      <c r="Z5282" s="10">
        <f t="shared" si="1975"/>
        <v>1.0154282351851704</v>
      </c>
      <c r="AA5282" s="10">
        <f t="shared" si="1976"/>
        <v>0.42327832163883949</v>
      </c>
      <c r="AB5282" s="10">
        <f t="shared" si="1977"/>
        <v>0.28526373489223977</v>
      </c>
      <c r="AC5282" s="10">
        <f t="shared" si="1978"/>
        <v>0.12074595492961411</v>
      </c>
      <c r="AD5282" s="13">
        <f t="shared" si="1979"/>
        <v>285263.73489223979</v>
      </c>
      <c r="AE5282" s="13">
        <f t="shared" si="1970"/>
        <v>120745.9549296141</v>
      </c>
      <c r="AF5282" s="13"/>
      <c r="AG5282" s="2">
        <f t="shared" si="1995"/>
        <v>42522</v>
      </c>
      <c r="AH5282" s="3">
        <f t="shared" si="1971"/>
        <v>-158.07892790078344</v>
      </c>
      <c r="AI5282" s="3">
        <f t="shared" si="1972"/>
        <v>-66.911383288310716</v>
      </c>
      <c r="AJ5282" s="3">
        <f t="shared" si="1980"/>
        <v>854740.61804709164</v>
      </c>
      <c r="AK5282" s="3">
        <f t="shared" si="1996"/>
        <v>652717.71664011385</v>
      </c>
    </row>
    <row r="5283" spans="2:37" x14ac:dyDescent="0.2">
      <c r="B5283" s="2">
        <v>42523</v>
      </c>
      <c r="C5283" s="1">
        <v>416.66</v>
      </c>
      <c r="D5283" s="1">
        <f t="shared" si="1981"/>
        <v>23</v>
      </c>
      <c r="E5283" s="1" t="b">
        <f t="shared" si="1982"/>
        <v>0</v>
      </c>
      <c r="F5283" s="6">
        <f t="shared" si="1983"/>
        <v>4.4356588399787622E-3</v>
      </c>
      <c r="G5283" s="8">
        <f t="shared" si="1984"/>
        <v>1.3750548561074921E-3</v>
      </c>
      <c r="H5283" s="8">
        <f t="shared" si="1985"/>
        <v>1.0826697371249085E-3</v>
      </c>
      <c r="I5283" s="8">
        <f t="shared" si="1986"/>
        <v>3.9137884413094213E-4</v>
      </c>
      <c r="J5283" s="6">
        <f t="shared" si="1987"/>
        <v>1.2483625177010687E-3</v>
      </c>
      <c r="K5283" s="6">
        <f t="shared" si="1988"/>
        <v>8.0483139299290969E-4</v>
      </c>
      <c r="L5283" s="6">
        <f t="shared" si="1989"/>
        <v>5.5134475721588152E-4</v>
      </c>
      <c r="M5283" s="9">
        <f t="shared" si="1990"/>
        <v>1</v>
      </c>
      <c r="N5283" s="9">
        <f t="shared" si="1991"/>
        <v>1</v>
      </c>
      <c r="O5283" s="9">
        <f t="shared" si="1992"/>
        <v>0.70986227584222039</v>
      </c>
      <c r="P5283" s="9">
        <f t="shared" si="1993"/>
        <v>0.90328742528074013</v>
      </c>
      <c r="Q5283" s="10">
        <f t="shared" si="1994"/>
        <v>0.22807530957926245</v>
      </c>
      <c r="R5283" s="10">
        <f t="shared" si="1966"/>
        <v>0.35076133469939585</v>
      </c>
      <c r="S5283" s="10">
        <f>_xlfn.PERCENTILE.INC($R$1519:R5283,0.75)</f>
        <v>0.81229851096282268</v>
      </c>
      <c r="T5283" s="10">
        <f t="shared" si="1967"/>
        <v>0.81229851096282268</v>
      </c>
      <c r="U5283" s="11">
        <f t="shared" si="1973"/>
        <v>0.35076133469939585</v>
      </c>
      <c r="V5283" s="10">
        <f t="shared" si="1968"/>
        <v>0.85261828727866928</v>
      </c>
      <c r="W5283" s="10">
        <f t="shared" si="1969"/>
        <v>0.33457379362894701</v>
      </c>
      <c r="X5283" s="10">
        <f t="shared" si="1974"/>
        <v>0.43845166837424482</v>
      </c>
      <c r="Y5283" s="10">
        <f>_xlfn.PERCENTILE.INC($X$1519:X5283,0.75)</f>
        <v>1.0153731387035283</v>
      </c>
      <c r="Z5283" s="10">
        <f t="shared" si="1975"/>
        <v>1.0153731387035283</v>
      </c>
      <c r="AA5283" s="10">
        <f t="shared" si="1976"/>
        <v>0.42327832163883949</v>
      </c>
      <c r="AB5283" s="10">
        <f t="shared" si="1977"/>
        <v>0.28526373489223977</v>
      </c>
      <c r="AC5283" s="10">
        <f t="shared" si="1978"/>
        <v>0.12074595492961411</v>
      </c>
      <c r="AD5283" s="13">
        <f t="shared" si="1979"/>
        <v>285263.73489223979</v>
      </c>
      <c r="AE5283" s="13">
        <f t="shared" si="1970"/>
        <v>120745.9549296141</v>
      </c>
      <c r="AF5283" s="13"/>
      <c r="AG5283" s="2">
        <f t="shared" si="1995"/>
        <v>42523</v>
      </c>
      <c r="AH5283" s="3">
        <f t="shared" si="1971"/>
        <v>1265.3326074001216</v>
      </c>
      <c r="AI5283" s="3">
        <f t="shared" si="1972"/>
        <v>535.58786237521997</v>
      </c>
      <c r="AJ5283" s="3">
        <f t="shared" si="1980"/>
        <v>856005.95065449178</v>
      </c>
      <c r="AK5283" s="3">
        <f t="shared" si="1996"/>
        <v>653253.30450248905</v>
      </c>
    </row>
    <row r="5284" spans="2:37" x14ac:dyDescent="0.2">
      <c r="B5284" s="2">
        <v>42524</v>
      </c>
      <c r="C5284" s="1">
        <v>421.4</v>
      </c>
      <c r="D5284" s="1">
        <f t="shared" si="1981"/>
        <v>23</v>
      </c>
      <c r="E5284" s="1" t="b">
        <f t="shared" si="1982"/>
        <v>0</v>
      </c>
      <c r="F5284" s="6">
        <f t="shared" si="1983"/>
        <v>1.1376182018912218E-2</v>
      </c>
      <c r="G5284" s="8">
        <f t="shared" si="1984"/>
        <v>1.6995665608971083E-3</v>
      </c>
      <c r="H5284" s="8">
        <f t="shared" si="1985"/>
        <v>1.1801071187039775E-3</v>
      </c>
      <c r="I5284" s="8">
        <f t="shared" si="1986"/>
        <v>4.5105568961841393E-4</v>
      </c>
      <c r="J5284" s="6">
        <f t="shared" si="1987"/>
        <v>1.2491473418486296E-3</v>
      </c>
      <c r="K5284" s="6">
        <f t="shared" si="1988"/>
        <v>8.0539166860438174E-4</v>
      </c>
      <c r="L5284" s="6">
        <f t="shared" si="1989"/>
        <v>5.5099269878517571E-4</v>
      </c>
      <c r="M5284" s="9">
        <f t="shared" si="1990"/>
        <v>1</v>
      </c>
      <c r="N5284" s="9">
        <f t="shared" si="1991"/>
        <v>1</v>
      </c>
      <c r="O5284" s="9">
        <f t="shared" si="1992"/>
        <v>0.8186237142758841</v>
      </c>
      <c r="P5284" s="9">
        <f t="shared" si="1993"/>
        <v>0.93954123809196144</v>
      </c>
      <c r="Q5284" s="10">
        <f t="shared" si="1994"/>
        <v>0.22827433658203647</v>
      </c>
      <c r="R5284" s="10">
        <f t="shared" si="1966"/>
        <v>0.35045551417581217</v>
      </c>
      <c r="S5284" s="10">
        <f>_xlfn.PERCENTILE.INC($R$1519:R5284,0.75)</f>
        <v>0.81224083904619182</v>
      </c>
      <c r="T5284" s="10">
        <f t="shared" si="1967"/>
        <v>0.81224083904619182</v>
      </c>
      <c r="U5284" s="11">
        <f t="shared" si="1973"/>
        <v>0.35045551417581217</v>
      </c>
      <c r="V5284" s="10">
        <f t="shared" si="1968"/>
        <v>0.85261828727866928</v>
      </c>
      <c r="W5284" s="10">
        <f t="shared" si="1969"/>
        <v>0.33457379362894701</v>
      </c>
      <c r="X5284" s="10">
        <f t="shared" si="1974"/>
        <v>0.43806939271976525</v>
      </c>
      <c r="Y5284" s="10">
        <f>_xlfn.PERCENTILE.INC($X$1519:X5284,0.75)</f>
        <v>1.0153010488077396</v>
      </c>
      <c r="Z5284" s="10">
        <f t="shared" si="1975"/>
        <v>1.0153010488077396</v>
      </c>
      <c r="AA5284" s="10">
        <f t="shared" si="1976"/>
        <v>0.42327832163883949</v>
      </c>
      <c r="AB5284" s="10">
        <f t="shared" si="1977"/>
        <v>0.28526373489223977</v>
      </c>
      <c r="AC5284" s="10">
        <f t="shared" si="1978"/>
        <v>0.12074595492961411</v>
      </c>
      <c r="AD5284" s="13">
        <f t="shared" si="1979"/>
        <v>285263.73489223979</v>
      </c>
      <c r="AE5284" s="13">
        <f t="shared" si="1970"/>
        <v>120745.9549296141</v>
      </c>
      <c r="AF5284" s="13"/>
      <c r="AG5284" s="2">
        <f t="shared" si="1995"/>
        <v>42524</v>
      </c>
      <c r="AH5284" s="3">
        <f t="shared" si="1971"/>
        <v>3245.2121715288399</v>
      </c>
      <c r="AI5284" s="3">
        <f t="shared" si="1972"/>
        <v>1373.6279613266611</v>
      </c>
      <c r="AJ5284" s="3">
        <f t="shared" si="1980"/>
        <v>859251.16282602062</v>
      </c>
      <c r="AK5284" s="3">
        <f t="shared" si="1996"/>
        <v>654626.93246381567</v>
      </c>
    </row>
    <row r="5285" spans="2:37" x14ac:dyDescent="0.2">
      <c r="B5285" s="2">
        <v>42527</v>
      </c>
      <c r="C5285" s="1">
        <v>426.36</v>
      </c>
      <c r="D5285" s="1">
        <f t="shared" si="1981"/>
        <v>24</v>
      </c>
      <c r="E5285" s="1" t="b">
        <f t="shared" si="1982"/>
        <v>1</v>
      </c>
      <c r="F5285" s="6">
        <f t="shared" si="1983"/>
        <v>1.1770289511153331E-2</v>
      </c>
      <c r="G5285" s="8">
        <f t="shared" si="1984"/>
        <v>1.9379622075660023E-3</v>
      </c>
      <c r="H5285" s="8">
        <f t="shared" si="1985"/>
        <v>1.2493574838901339E-3</v>
      </c>
      <c r="I5285" s="8">
        <f t="shared" si="1986"/>
        <v>4.9119667580650554E-4</v>
      </c>
      <c r="J5285" s="6">
        <f t="shared" si="1987"/>
        <v>1.2504225306963095E-3</v>
      </c>
      <c r="K5285" s="6">
        <f t="shared" si="1988"/>
        <v>8.0617577969766766E-4</v>
      </c>
      <c r="L5285" s="6">
        <f t="shared" si="1989"/>
        <v>5.5076200160815349E-4</v>
      </c>
      <c r="M5285" s="9">
        <f t="shared" si="1990"/>
        <v>1</v>
      </c>
      <c r="N5285" s="9">
        <f t="shared" si="1991"/>
        <v>1</v>
      </c>
      <c r="O5285" s="9">
        <f t="shared" si="1992"/>
        <v>0.89184924590344838</v>
      </c>
      <c r="P5285" s="9">
        <f t="shared" si="1993"/>
        <v>0.96394974863448279</v>
      </c>
      <c r="Q5285" s="10">
        <f t="shared" si="1994"/>
        <v>0.22888071642608104</v>
      </c>
      <c r="R5285" s="10">
        <f t="shared" si="1966"/>
        <v>0.34952704294700454</v>
      </c>
      <c r="S5285" s="10">
        <f>_xlfn.PERCENTILE.INC($R$1519:R5285,0.75)</f>
        <v>0.81218316712956096</v>
      </c>
      <c r="T5285" s="10">
        <f t="shared" si="1967"/>
        <v>0.81218316712956096</v>
      </c>
      <c r="U5285" s="11">
        <f t="shared" si="1973"/>
        <v>0.34952704294700454</v>
      </c>
      <c r="V5285" s="10">
        <f t="shared" si="1968"/>
        <v>0.93954123809196144</v>
      </c>
      <c r="W5285" s="10">
        <f t="shared" si="1969"/>
        <v>0.35045551417581217</v>
      </c>
      <c r="X5285" s="10">
        <f t="shared" si="1974"/>
        <v>0.43690880368375573</v>
      </c>
      <c r="Y5285" s="10">
        <f>_xlfn.PERCENTILE.INC($X$1519:X5285,0.75)</f>
        <v>1.0152289589119512</v>
      </c>
      <c r="Z5285" s="10">
        <f t="shared" si="1975"/>
        <v>1.0152289589119512</v>
      </c>
      <c r="AA5285" s="10">
        <f t="shared" si="1976"/>
        <v>0.43690880368375573</v>
      </c>
      <c r="AB5285" s="10">
        <f t="shared" si="1977"/>
        <v>0.32926740768489748</v>
      </c>
      <c r="AC5285" s="10">
        <f t="shared" si="1978"/>
        <v>0.14385982918366003</v>
      </c>
      <c r="AD5285" s="13">
        <f t="shared" si="1979"/>
        <v>329267.40768489748</v>
      </c>
      <c r="AE5285" s="13">
        <f t="shared" si="1970"/>
        <v>143859.82918366004</v>
      </c>
      <c r="AF5285" s="13"/>
      <c r="AG5285" s="2">
        <f t="shared" si="1995"/>
        <v>42527</v>
      </c>
      <c r="AH5285" s="3">
        <f t="shared" si="1971"/>
        <v>3357.6367467145546</v>
      </c>
      <c r="AI5285" s="3">
        <f t="shared" si="1972"/>
        <v>1421.2148468222297</v>
      </c>
      <c r="AJ5285" s="3">
        <f t="shared" si="1980"/>
        <v>862608.79957273521</v>
      </c>
      <c r="AK5285" s="3">
        <f t="shared" si="1996"/>
        <v>656048.14731063787</v>
      </c>
    </row>
    <row r="5286" spans="2:37" x14ac:dyDescent="0.2">
      <c r="B5286" s="2">
        <v>42528</v>
      </c>
      <c r="C5286" s="1">
        <v>432.33</v>
      </c>
      <c r="D5286" s="1">
        <f t="shared" si="1981"/>
        <v>24</v>
      </c>
      <c r="E5286" s="1" t="b">
        <f t="shared" si="1982"/>
        <v>0</v>
      </c>
      <c r="F5286" s="6">
        <f t="shared" si="1983"/>
        <v>1.400225161835067E-2</v>
      </c>
      <c r="G5286" s="8">
        <f t="shared" si="1984"/>
        <v>2.2282885010478089E-3</v>
      </c>
      <c r="H5286" s="8">
        <f t="shared" si="1985"/>
        <v>1.3938784690649354E-3</v>
      </c>
      <c r="I5286" s="8">
        <f t="shared" si="1986"/>
        <v>5.6001976275799471E-4</v>
      </c>
      <c r="J5286" s="6">
        <f t="shared" si="1987"/>
        <v>1.2520084922174853E-3</v>
      </c>
      <c r="K5286" s="6">
        <f t="shared" si="1988"/>
        <v>8.0704311039966989E-4</v>
      </c>
      <c r="L5286" s="6">
        <f t="shared" si="1989"/>
        <v>5.5054031702849999E-4</v>
      </c>
      <c r="M5286" s="9">
        <f t="shared" si="1990"/>
        <v>1</v>
      </c>
      <c r="N5286" s="9">
        <f t="shared" si="1991"/>
        <v>1</v>
      </c>
      <c r="O5286" s="9">
        <f t="shared" si="1992"/>
        <v>1</v>
      </c>
      <c r="P5286" s="9">
        <f t="shared" si="1993"/>
        <v>1</v>
      </c>
      <c r="Q5286" s="10">
        <f t="shared" si="1994"/>
        <v>0.22470754085797384</v>
      </c>
      <c r="R5286" s="10">
        <f t="shared" si="1966"/>
        <v>0.35601831471496509</v>
      </c>
      <c r="S5286" s="10">
        <f>_xlfn.PERCENTILE.INC($R$1519:R5286,0.75)</f>
        <v>0.81212549521293009</v>
      </c>
      <c r="T5286" s="10">
        <f t="shared" si="1967"/>
        <v>0.81212549521293009</v>
      </c>
      <c r="U5286" s="11">
        <f t="shared" si="1973"/>
        <v>0.35601831471496509</v>
      </c>
      <c r="V5286" s="10">
        <f t="shared" si="1968"/>
        <v>0.93954123809196144</v>
      </c>
      <c r="W5286" s="10">
        <f t="shared" si="1969"/>
        <v>0.35045551417581217</v>
      </c>
      <c r="X5286" s="10">
        <f t="shared" si="1974"/>
        <v>0.44502289339370632</v>
      </c>
      <c r="Y5286" s="10">
        <f>_xlfn.PERCENTILE.INC($X$1519:X5286,0.75)</f>
        <v>1.0151568690161628</v>
      </c>
      <c r="Z5286" s="10">
        <f t="shared" si="1975"/>
        <v>1.0151568690161628</v>
      </c>
      <c r="AA5286" s="10">
        <f t="shared" si="1976"/>
        <v>0.43690880368375573</v>
      </c>
      <c r="AB5286" s="10">
        <f t="shared" si="1977"/>
        <v>0.32926740768489748</v>
      </c>
      <c r="AC5286" s="10">
        <f t="shared" si="1978"/>
        <v>0.14385982918366003</v>
      </c>
      <c r="AD5286" s="13">
        <f t="shared" si="1979"/>
        <v>329267.40768489748</v>
      </c>
      <c r="AE5286" s="13">
        <f t="shared" si="1970"/>
        <v>143859.82918366004</v>
      </c>
      <c r="AF5286" s="13"/>
      <c r="AG5286" s="2">
        <f t="shared" si="1995"/>
        <v>42528</v>
      </c>
      <c r="AH5286" s="3">
        <f t="shared" si="1971"/>
        <v>4610.4850921259858</v>
      </c>
      <c r="AI5286" s="3">
        <f t="shared" si="1972"/>
        <v>2014.3615260025547</v>
      </c>
      <c r="AJ5286" s="3">
        <f t="shared" si="1980"/>
        <v>867219.28466486116</v>
      </c>
      <c r="AK5286" s="3">
        <f t="shared" si="1996"/>
        <v>658062.50883664039</v>
      </c>
    </row>
    <row r="5287" spans="2:37" x14ac:dyDescent="0.2">
      <c r="B5287" s="2">
        <v>42529</v>
      </c>
      <c r="C5287" s="1">
        <v>441.4</v>
      </c>
      <c r="D5287" s="1">
        <f t="shared" si="1981"/>
        <v>24</v>
      </c>
      <c r="E5287" s="1" t="b">
        <f t="shared" si="1982"/>
        <v>0</v>
      </c>
      <c r="F5287" s="6">
        <f t="shared" si="1983"/>
        <v>2.097934448222416E-2</v>
      </c>
      <c r="G5287" s="8">
        <f t="shared" si="1984"/>
        <v>2.5184091798919461E-3</v>
      </c>
      <c r="H5287" s="8">
        <f t="shared" si="1985"/>
        <v>1.6268979046110718E-3</v>
      </c>
      <c r="I5287" s="8">
        <f t="shared" si="1986"/>
        <v>7.0501188413187651E-4</v>
      </c>
      <c r="J5287" s="6">
        <f t="shared" si="1987"/>
        <v>1.2542279258116265E-3</v>
      </c>
      <c r="K5287" s="6">
        <f t="shared" si="1988"/>
        <v>8.0848480369925975E-4</v>
      </c>
      <c r="L5287" s="6">
        <f t="shared" si="1989"/>
        <v>5.5065708402027215E-4</v>
      </c>
      <c r="M5287" s="9">
        <f t="shared" si="1990"/>
        <v>1</v>
      </c>
      <c r="N5287" s="9">
        <f t="shared" si="1991"/>
        <v>1</v>
      </c>
      <c r="O5287" s="9">
        <f t="shared" si="1992"/>
        <v>1</v>
      </c>
      <c r="P5287" s="9">
        <f t="shared" si="1993"/>
        <v>1</v>
      </c>
      <c r="Q5287" s="10">
        <f t="shared" si="1994"/>
        <v>0.22807998219838976</v>
      </c>
      <c r="R5287" s="10">
        <f t="shared" si="1966"/>
        <v>0.35075414873723537</v>
      </c>
      <c r="S5287" s="10">
        <f>_xlfn.PERCENTILE.INC($R$1519:R5287,0.75)</f>
        <v>0.81206782329629923</v>
      </c>
      <c r="T5287" s="10">
        <f t="shared" si="1967"/>
        <v>0.81206782329629923</v>
      </c>
      <c r="U5287" s="11">
        <f t="shared" si="1973"/>
        <v>0.35075414873723537</v>
      </c>
      <c r="V5287" s="10">
        <f t="shared" si="1968"/>
        <v>0.93954123809196144</v>
      </c>
      <c r="W5287" s="10">
        <f t="shared" si="1969"/>
        <v>0.35045551417581217</v>
      </c>
      <c r="X5287" s="10">
        <f t="shared" si="1974"/>
        <v>0.43844268592154423</v>
      </c>
      <c r="Y5287" s="10">
        <f>_xlfn.PERCENTILE.INC($X$1519:X5287,0.75)</f>
        <v>1.0150847791203741</v>
      </c>
      <c r="Z5287" s="10">
        <f t="shared" si="1975"/>
        <v>1.0150847791203741</v>
      </c>
      <c r="AA5287" s="10">
        <f t="shared" si="1976"/>
        <v>0.43690880368375573</v>
      </c>
      <c r="AB5287" s="10">
        <f t="shared" si="1977"/>
        <v>0.32926740768489748</v>
      </c>
      <c r="AC5287" s="10">
        <f t="shared" si="1978"/>
        <v>0.14385982918366003</v>
      </c>
      <c r="AD5287" s="13">
        <f t="shared" si="1979"/>
        <v>329267.40768489748</v>
      </c>
      <c r="AE5287" s="13">
        <f t="shared" si="1970"/>
        <v>143859.82918366004</v>
      </c>
      <c r="AF5287" s="13"/>
      <c r="AG5287" s="2">
        <f t="shared" si="1995"/>
        <v>42529</v>
      </c>
      <c r="AH5287" s="3">
        <f t="shared" si="1971"/>
        <v>6907.8143725904074</v>
      </c>
      <c r="AI5287" s="3">
        <f t="shared" si="1972"/>
        <v>3018.0849135979283</v>
      </c>
      <c r="AJ5287" s="3">
        <f t="shared" si="1980"/>
        <v>874127.09903745155</v>
      </c>
      <c r="AK5287" s="3">
        <f t="shared" si="1996"/>
        <v>661080.5937502383</v>
      </c>
    </row>
    <row r="5288" spans="2:37" x14ac:dyDescent="0.2">
      <c r="B5288" s="2">
        <v>42530</v>
      </c>
      <c r="C5288" s="1">
        <v>442.36</v>
      </c>
      <c r="D5288" s="1">
        <f t="shared" si="1981"/>
        <v>24</v>
      </c>
      <c r="E5288" s="1" t="b">
        <f t="shared" si="1982"/>
        <v>0</v>
      </c>
      <c r="F5288" s="6">
        <f t="shared" si="1983"/>
        <v>2.1748980516538285E-3</v>
      </c>
      <c r="G5288" s="8">
        <f t="shared" si="1984"/>
        <v>2.4101257920019527E-3</v>
      </c>
      <c r="H5288" s="8">
        <f t="shared" si="1985"/>
        <v>1.6314614184847467E-3</v>
      </c>
      <c r="I5288" s="8">
        <f t="shared" si="1986"/>
        <v>7.3377427271278559E-4</v>
      </c>
      <c r="J5288" s="6">
        <f t="shared" si="1987"/>
        <v>1.2561453392766428E-3</v>
      </c>
      <c r="K5288" s="6">
        <f t="shared" si="1988"/>
        <v>8.0979347739693779E-4</v>
      </c>
      <c r="L5288" s="6">
        <f t="shared" si="1989"/>
        <v>5.5073409574468279E-4</v>
      </c>
      <c r="M5288" s="9">
        <f t="shared" si="1990"/>
        <v>1</v>
      </c>
      <c r="N5288" s="9">
        <f t="shared" si="1991"/>
        <v>1</v>
      </c>
      <c r="O5288" s="9">
        <f t="shared" si="1992"/>
        <v>1</v>
      </c>
      <c r="P5288" s="9">
        <f t="shared" si="1993"/>
        <v>1</v>
      </c>
      <c r="Q5288" s="10">
        <f t="shared" si="1994"/>
        <v>0.22628371481945342</v>
      </c>
      <c r="R5288" s="10">
        <f t="shared" si="1966"/>
        <v>0.35353847741022887</v>
      </c>
      <c r="S5288" s="10">
        <f>_xlfn.PERCENTILE.INC($R$1519:R5288,0.75)</f>
        <v>0.81197483624353628</v>
      </c>
      <c r="T5288" s="10">
        <f t="shared" si="1967"/>
        <v>0.81197483624353628</v>
      </c>
      <c r="U5288" s="11">
        <f t="shared" si="1973"/>
        <v>0.35353847741022887</v>
      </c>
      <c r="V5288" s="10">
        <f t="shared" si="1968"/>
        <v>0.93954123809196144</v>
      </c>
      <c r="W5288" s="10">
        <f t="shared" si="1969"/>
        <v>0.35045551417581217</v>
      </c>
      <c r="X5288" s="10">
        <f t="shared" si="1974"/>
        <v>0.44192309676278607</v>
      </c>
      <c r="Y5288" s="10">
        <f>_xlfn.PERCENTILE.INC($X$1519:X5288,0.75)</f>
        <v>1.0149685453044204</v>
      </c>
      <c r="Z5288" s="10">
        <f t="shared" si="1975"/>
        <v>1.0149685453044204</v>
      </c>
      <c r="AA5288" s="10">
        <f t="shared" si="1976"/>
        <v>0.43690880368375573</v>
      </c>
      <c r="AB5288" s="10">
        <f t="shared" si="1977"/>
        <v>0.32926740768489748</v>
      </c>
      <c r="AC5288" s="10">
        <f t="shared" si="1978"/>
        <v>0.14385982918366003</v>
      </c>
      <c r="AD5288" s="13">
        <f t="shared" si="1979"/>
        <v>329267.40768489748</v>
      </c>
      <c r="AE5288" s="13">
        <f t="shared" si="1970"/>
        <v>143859.82918366004</v>
      </c>
      <c r="AF5288" s="13"/>
      <c r="AG5288" s="2">
        <f t="shared" si="1995"/>
        <v>42530</v>
      </c>
      <c r="AH5288" s="3">
        <f t="shared" si="1971"/>
        <v>716.12304344699044</v>
      </c>
      <c r="AI5288" s="3">
        <f t="shared" si="1972"/>
        <v>312.88046220279483</v>
      </c>
      <c r="AJ5288" s="3">
        <f t="shared" si="1980"/>
        <v>874843.22208089859</v>
      </c>
      <c r="AK5288" s="3">
        <f t="shared" si="1996"/>
        <v>661393.47421244113</v>
      </c>
    </row>
    <row r="5289" spans="2:37" x14ac:dyDescent="0.2">
      <c r="B5289" s="2">
        <v>42531</v>
      </c>
      <c r="C5289" s="1">
        <v>436.81</v>
      </c>
      <c r="D5289" s="1">
        <f t="shared" si="1981"/>
        <v>24</v>
      </c>
      <c r="E5289" s="1" t="b">
        <f t="shared" si="1982"/>
        <v>0</v>
      </c>
      <c r="F5289" s="6">
        <f t="shared" si="1983"/>
        <v>-1.2546342345600925E-2</v>
      </c>
      <c r="G5289" s="8">
        <f t="shared" si="1984"/>
        <v>1.8217905663998537E-3</v>
      </c>
      <c r="H5289" s="8">
        <f t="shared" si="1985"/>
        <v>1.5362078546004602E-3</v>
      </c>
      <c r="I5289" s="8">
        <f t="shared" si="1986"/>
        <v>6.2684791095646796E-4</v>
      </c>
      <c r="J5289" s="6">
        <f t="shared" si="1987"/>
        <v>1.2572880928055409E-3</v>
      </c>
      <c r="K5289" s="6">
        <f t="shared" si="1988"/>
        <v>8.1097669710720858E-4</v>
      </c>
      <c r="L5289" s="6">
        <f t="shared" si="1989"/>
        <v>5.5067285262894357E-4</v>
      </c>
      <c r="M5289" s="9">
        <f t="shared" si="1990"/>
        <v>1</v>
      </c>
      <c r="N5289" s="9">
        <f t="shared" si="1991"/>
        <v>1</v>
      </c>
      <c r="O5289" s="9">
        <f t="shared" si="1992"/>
        <v>1</v>
      </c>
      <c r="P5289" s="9">
        <f t="shared" si="1993"/>
        <v>1</v>
      </c>
      <c r="Q5289" s="10">
        <f t="shared" si="1994"/>
        <v>0.22804939411645483</v>
      </c>
      <c r="R5289" s="10">
        <f t="shared" si="1966"/>
        <v>0.35080119510928193</v>
      </c>
      <c r="S5289" s="10">
        <f>_xlfn.PERCENTILE.INC($R$1519:R5289,0.75)</f>
        <v>0.81188184919077333</v>
      </c>
      <c r="T5289" s="10">
        <f t="shared" si="1967"/>
        <v>0.81188184919077333</v>
      </c>
      <c r="U5289" s="11">
        <f t="shared" si="1973"/>
        <v>0.35080119510928193</v>
      </c>
      <c r="V5289" s="10">
        <f t="shared" si="1968"/>
        <v>0.93954123809196144</v>
      </c>
      <c r="W5289" s="10">
        <f t="shared" si="1969"/>
        <v>0.35045551417581217</v>
      </c>
      <c r="X5289" s="10">
        <f t="shared" si="1974"/>
        <v>0.43850149388660242</v>
      </c>
      <c r="Y5289" s="10">
        <f>_xlfn.PERCENTILE.INC($X$1519:X5289,0.75)</f>
        <v>1.0148523114884667</v>
      </c>
      <c r="Z5289" s="10">
        <f t="shared" si="1975"/>
        <v>1.0148523114884667</v>
      </c>
      <c r="AA5289" s="10">
        <f t="shared" si="1976"/>
        <v>0.43690880368375573</v>
      </c>
      <c r="AB5289" s="10">
        <f t="shared" si="1977"/>
        <v>0.32926740768489748</v>
      </c>
      <c r="AC5289" s="10">
        <f t="shared" si="1978"/>
        <v>0.14385982918366003</v>
      </c>
      <c r="AD5289" s="13">
        <f t="shared" si="1979"/>
        <v>329267.40768489748</v>
      </c>
      <c r="AE5289" s="13">
        <f t="shared" si="1970"/>
        <v>143859.82918366004</v>
      </c>
      <c r="AF5289" s="13"/>
      <c r="AG5289" s="2">
        <f t="shared" si="1995"/>
        <v>42531</v>
      </c>
      <c r="AH5289" s="3">
        <f t="shared" si="1971"/>
        <v>-4131.101620063273</v>
      </c>
      <c r="AI5289" s="3">
        <f t="shared" si="1972"/>
        <v>-1804.9146667178697</v>
      </c>
      <c r="AJ5289" s="3">
        <f t="shared" si="1980"/>
        <v>870712.12046083529</v>
      </c>
      <c r="AK5289" s="3">
        <f t="shared" si="1996"/>
        <v>659588.55954572326</v>
      </c>
    </row>
    <row r="5290" spans="2:37" x14ac:dyDescent="0.2">
      <c r="B5290" s="2">
        <v>42534</v>
      </c>
      <c r="C5290" s="1">
        <v>434.69</v>
      </c>
      <c r="D5290" s="1">
        <f t="shared" si="1981"/>
        <v>25</v>
      </c>
      <c r="E5290" s="1" t="b">
        <f t="shared" si="1982"/>
        <v>1</v>
      </c>
      <c r="F5290" s="6">
        <f t="shared" si="1983"/>
        <v>-4.8533687415581728E-3</v>
      </c>
      <c r="G5290" s="8">
        <f t="shared" si="1984"/>
        <v>1.7448802347725522E-3</v>
      </c>
      <c r="H5290" s="8">
        <f t="shared" si="1985"/>
        <v>1.4439601596754458E-3</v>
      </c>
      <c r="I5290" s="8">
        <f t="shared" si="1986"/>
        <v>5.7508644441679887E-4</v>
      </c>
      <c r="J5290" s="6">
        <f t="shared" si="1987"/>
        <v>1.2583896805910646E-3</v>
      </c>
      <c r="K5290" s="6">
        <f t="shared" si="1988"/>
        <v>8.1203736913543776E-4</v>
      </c>
      <c r="L5290" s="6">
        <f t="shared" si="1989"/>
        <v>5.5054376902959783E-4</v>
      </c>
      <c r="M5290" s="9">
        <f t="shared" si="1990"/>
        <v>1</v>
      </c>
      <c r="N5290" s="9">
        <f t="shared" si="1991"/>
        <v>1</v>
      </c>
      <c r="O5290" s="9">
        <f t="shared" si="1992"/>
        <v>1</v>
      </c>
      <c r="P5290" s="9">
        <f t="shared" si="1993"/>
        <v>1</v>
      </c>
      <c r="Q5290" s="10">
        <f t="shared" si="1994"/>
        <v>0.22045729567175118</v>
      </c>
      <c r="R5290" s="10">
        <f t="shared" si="1966"/>
        <v>0.36288207090735436</v>
      </c>
      <c r="S5290" s="10">
        <f>_xlfn.PERCENTILE.INC($R$1519:R5290,0.75)</f>
        <v>0.81178886213801027</v>
      </c>
      <c r="T5290" s="10">
        <f t="shared" si="1967"/>
        <v>0.81178886213801027</v>
      </c>
      <c r="U5290" s="11">
        <f t="shared" si="1973"/>
        <v>0.36288207090735436</v>
      </c>
      <c r="V5290" s="10">
        <f t="shared" si="1968"/>
        <v>1</v>
      </c>
      <c r="W5290" s="10">
        <f t="shared" si="1969"/>
        <v>0.35080119510928193</v>
      </c>
      <c r="X5290" s="10">
        <f t="shared" si="1974"/>
        <v>0.453602588634193</v>
      </c>
      <c r="Y5290" s="10">
        <f>_xlfn.PERCENTILE.INC($X$1519:X5290,0.75)</f>
        <v>1.0147360776725129</v>
      </c>
      <c r="Z5290" s="10">
        <f t="shared" si="1975"/>
        <v>1.0147360776725129</v>
      </c>
      <c r="AA5290" s="10">
        <f t="shared" si="1976"/>
        <v>0.453602588634193</v>
      </c>
      <c r="AB5290" s="10">
        <f t="shared" si="1977"/>
        <v>0.35080119510928193</v>
      </c>
      <c r="AC5290" s="10">
        <f t="shared" si="1978"/>
        <v>0.15912433019753888</v>
      </c>
      <c r="AD5290" s="13">
        <f t="shared" si="1979"/>
        <v>350801.19510928192</v>
      </c>
      <c r="AE5290" s="13">
        <f t="shared" si="1970"/>
        <v>159124.33019753889</v>
      </c>
      <c r="AF5290" s="13"/>
      <c r="AG5290" s="2">
        <f t="shared" si="1995"/>
        <v>42534</v>
      </c>
      <c r="AH5290" s="3">
        <f t="shared" si="1971"/>
        <v>-1598.0561440717727</v>
      </c>
      <c r="AI5290" s="3">
        <f t="shared" si="1972"/>
        <v>-698.20479812587382</v>
      </c>
      <c r="AJ5290" s="3">
        <f t="shared" si="1980"/>
        <v>869114.06431676354</v>
      </c>
      <c r="AK5290" s="3">
        <f t="shared" si="1996"/>
        <v>658890.35474759736</v>
      </c>
    </row>
    <row r="5291" spans="2:37" x14ac:dyDescent="0.2">
      <c r="B5291" s="2">
        <v>42535</v>
      </c>
      <c r="C5291" s="1">
        <v>430.89</v>
      </c>
      <c r="D5291" s="1">
        <f t="shared" si="1981"/>
        <v>25</v>
      </c>
      <c r="E5291" s="1" t="b">
        <f t="shared" si="1982"/>
        <v>0</v>
      </c>
      <c r="F5291" s="6">
        <f t="shared" si="1983"/>
        <v>-8.7418620166095362E-3</v>
      </c>
      <c r="G5291" s="8">
        <f t="shared" si="1984"/>
        <v>1.5495544846474839E-3</v>
      </c>
      <c r="H5291" s="8">
        <f t="shared" si="1985"/>
        <v>1.5112784509867363E-3</v>
      </c>
      <c r="I5291" s="8">
        <f t="shared" si="1986"/>
        <v>5.0567324010280254E-4</v>
      </c>
      <c r="J5291" s="6">
        <f t="shared" si="1987"/>
        <v>1.2593112794256802E-3</v>
      </c>
      <c r="K5291" s="6">
        <f t="shared" si="1988"/>
        <v>8.132763738156858E-4</v>
      </c>
      <c r="L5291" s="6">
        <f t="shared" si="1989"/>
        <v>5.5036060183281965E-4</v>
      </c>
      <c r="M5291" s="9">
        <f t="shared" si="1990"/>
        <v>1</v>
      </c>
      <c r="N5291" s="9">
        <f t="shared" si="1991"/>
        <v>1</v>
      </c>
      <c r="O5291" s="9">
        <f t="shared" si="1992"/>
        <v>0.91880348705703396</v>
      </c>
      <c r="P5291" s="9">
        <f t="shared" si="1993"/>
        <v>0.97293449568567791</v>
      </c>
      <c r="Q5291" s="10">
        <f t="shared" si="1994"/>
        <v>0.21757325636770763</v>
      </c>
      <c r="R5291" s="10">
        <f t="shared" si="1966"/>
        <v>0.36769224920178956</v>
      </c>
      <c r="S5291" s="10">
        <f>_xlfn.PERCENTILE.INC($R$1519:R5291,0.75)</f>
        <v>0.81169587508524732</v>
      </c>
      <c r="T5291" s="10">
        <f t="shared" si="1967"/>
        <v>0.81169587508524732</v>
      </c>
      <c r="U5291" s="11">
        <f t="shared" si="1973"/>
        <v>0.36769224920178956</v>
      </c>
      <c r="V5291" s="10">
        <f t="shared" si="1968"/>
        <v>1</v>
      </c>
      <c r="W5291" s="10">
        <f t="shared" si="1969"/>
        <v>0.35080119510928193</v>
      </c>
      <c r="X5291" s="10">
        <f t="shared" si="1974"/>
        <v>0.45961531150223695</v>
      </c>
      <c r="Y5291" s="10">
        <f>_xlfn.PERCENTILE.INC($X$1519:X5291,0.75)</f>
        <v>1.0146198438565592</v>
      </c>
      <c r="Z5291" s="10">
        <f t="shared" si="1975"/>
        <v>1.0146198438565592</v>
      </c>
      <c r="AA5291" s="10">
        <f t="shared" si="1976"/>
        <v>0.453602588634193</v>
      </c>
      <c r="AB5291" s="10">
        <f t="shared" si="1977"/>
        <v>0.35080119510928193</v>
      </c>
      <c r="AC5291" s="10">
        <f t="shared" si="1978"/>
        <v>0.15912433019753888</v>
      </c>
      <c r="AD5291" s="13">
        <f t="shared" si="1979"/>
        <v>350801.19510928192</v>
      </c>
      <c r="AE5291" s="13">
        <f t="shared" si="1970"/>
        <v>159124.33019753889</v>
      </c>
      <c r="AF5291" s="13"/>
      <c r="AG5291" s="2">
        <f t="shared" si="1995"/>
        <v>42535</v>
      </c>
      <c r="AH5291" s="3">
        <f t="shared" si="1971"/>
        <v>-3066.6556429070624</v>
      </c>
      <c r="AI5291" s="3">
        <f t="shared" si="1972"/>
        <v>-1391.042938072299</v>
      </c>
      <c r="AJ5291" s="3">
        <f t="shared" si="1980"/>
        <v>866047.40867385652</v>
      </c>
      <c r="AK5291" s="3">
        <f t="shared" si="1996"/>
        <v>657499.31180952501</v>
      </c>
    </row>
    <row r="5292" spans="2:37" x14ac:dyDescent="0.2">
      <c r="B5292" s="2">
        <v>42536</v>
      </c>
      <c r="C5292" s="1">
        <v>432.24</v>
      </c>
      <c r="D5292" s="1">
        <f t="shared" si="1981"/>
        <v>25</v>
      </c>
      <c r="E5292" s="1" t="b">
        <f t="shared" si="1982"/>
        <v>0</v>
      </c>
      <c r="F5292" s="6">
        <f t="shared" si="1983"/>
        <v>3.1330501984265791E-3</v>
      </c>
      <c r="G5292" s="8">
        <f t="shared" si="1984"/>
        <v>1.3719728441175022E-3</v>
      </c>
      <c r="H5292" s="8">
        <f t="shared" si="1985"/>
        <v>1.4530815711304198E-3</v>
      </c>
      <c r="I5292" s="8">
        <f t="shared" si="1986"/>
        <v>5.6739153299893664E-4</v>
      </c>
      <c r="J5292" s="6">
        <f t="shared" si="1987"/>
        <v>1.2599754883828849E-3</v>
      </c>
      <c r="K5292" s="6">
        <f t="shared" si="1988"/>
        <v>8.1433572726258209E-4</v>
      </c>
      <c r="L5292" s="6">
        <f t="shared" si="1989"/>
        <v>5.5012290918458049E-4</v>
      </c>
      <c r="M5292" s="9">
        <f t="shared" si="1990"/>
        <v>1</v>
      </c>
      <c r="N5292" s="9">
        <f t="shared" si="1991"/>
        <v>1</v>
      </c>
      <c r="O5292" s="9">
        <f t="shared" si="1992"/>
        <v>1</v>
      </c>
      <c r="P5292" s="9">
        <f t="shared" si="1993"/>
        <v>1</v>
      </c>
      <c r="Q5292" s="10">
        <f t="shared" si="1994"/>
        <v>0.19378159379847126</v>
      </c>
      <c r="R5292" s="10">
        <f t="shared" si="1966"/>
        <v>0.41283590681578508</v>
      </c>
      <c r="S5292" s="10">
        <f>_xlfn.PERCENTILE.INC($R$1519:R5292,0.75)</f>
        <v>0.81169558451527613</v>
      </c>
      <c r="T5292" s="10">
        <f t="shared" si="1967"/>
        <v>0.81169558451527613</v>
      </c>
      <c r="U5292" s="11">
        <f t="shared" si="1973"/>
        <v>0.41283590681578508</v>
      </c>
      <c r="V5292" s="10">
        <f t="shared" si="1968"/>
        <v>1</v>
      </c>
      <c r="W5292" s="10">
        <f t="shared" si="1969"/>
        <v>0.35080119510928193</v>
      </c>
      <c r="X5292" s="10">
        <f t="shared" si="1974"/>
        <v>0.51604488351973143</v>
      </c>
      <c r="Y5292" s="10">
        <f>_xlfn.PERCENTILE.INC($X$1519:X5292,0.75)</f>
        <v>1.0146194806440954</v>
      </c>
      <c r="Z5292" s="10">
        <f t="shared" si="1975"/>
        <v>1.0146194806440954</v>
      </c>
      <c r="AA5292" s="10">
        <f t="shared" si="1976"/>
        <v>0.453602588634193</v>
      </c>
      <c r="AB5292" s="10">
        <f t="shared" si="1977"/>
        <v>0.35080119510928193</v>
      </c>
      <c r="AC5292" s="10">
        <f t="shared" si="1978"/>
        <v>0.15912433019753888</v>
      </c>
      <c r="AD5292" s="13">
        <f t="shared" si="1979"/>
        <v>350801.19510928192</v>
      </c>
      <c r="AE5292" s="13">
        <f t="shared" si="1970"/>
        <v>159124.33019753889</v>
      </c>
      <c r="AF5292" s="13"/>
      <c r="AG5292" s="2">
        <f t="shared" si="1995"/>
        <v>42536</v>
      </c>
      <c r="AH5292" s="3">
        <f t="shared" si="1971"/>
        <v>1099.0777539454168</v>
      </c>
      <c r="AI5292" s="3">
        <f t="shared" si="1972"/>
        <v>498.5445142998957</v>
      </c>
      <c r="AJ5292" s="3">
        <f t="shared" si="1980"/>
        <v>867146.48642780189</v>
      </c>
      <c r="AK5292" s="3">
        <f t="shared" si="1996"/>
        <v>657997.85632382496</v>
      </c>
    </row>
    <row r="5293" spans="2:37" x14ac:dyDescent="0.2">
      <c r="B5293" s="2">
        <v>42537</v>
      </c>
      <c r="C5293" s="1">
        <v>430.3</v>
      </c>
      <c r="D5293" s="1">
        <f t="shared" si="1981"/>
        <v>25</v>
      </c>
      <c r="E5293" s="1" t="b">
        <f t="shared" si="1982"/>
        <v>0</v>
      </c>
      <c r="F5293" s="6">
        <f t="shared" si="1983"/>
        <v>-4.4882472700351617E-3</v>
      </c>
      <c r="G5293" s="8">
        <f t="shared" si="1984"/>
        <v>1.2007726715931692E-3</v>
      </c>
      <c r="H5293" s="8">
        <f t="shared" si="1985"/>
        <v>1.4056945995011992E-3</v>
      </c>
      <c r="I5293" s="8">
        <f t="shared" si="1986"/>
        <v>5.0916732787330645E-4</v>
      </c>
      <c r="J5293" s="6">
        <f t="shared" si="1987"/>
        <v>1.2605133584512643E-3</v>
      </c>
      <c r="K5293" s="6">
        <f t="shared" si="1988"/>
        <v>8.1536131347197376E-4</v>
      </c>
      <c r="L5293" s="6">
        <f t="shared" si="1989"/>
        <v>5.4996751193646983E-4</v>
      </c>
      <c r="M5293" s="9">
        <f t="shared" si="1990"/>
        <v>0.95260606604637987</v>
      </c>
      <c r="N5293" s="9">
        <f t="shared" si="1991"/>
        <v>1</v>
      </c>
      <c r="O5293" s="9">
        <f t="shared" si="1992"/>
        <v>0.92581346501813644</v>
      </c>
      <c r="P5293" s="9">
        <f t="shared" si="1993"/>
        <v>0.95947317702150536</v>
      </c>
      <c r="Q5293" s="10">
        <f t="shared" si="1994"/>
        <v>0.19394310721718305</v>
      </c>
      <c r="R5293" s="10">
        <f t="shared" si="1966"/>
        <v>0.4124921021834187</v>
      </c>
      <c r="S5293" s="10">
        <f>_xlfn.PERCENTILE.INC($R$1519:R5293,0.75)</f>
        <v>0.81169529394530493</v>
      </c>
      <c r="T5293" s="10">
        <f t="shared" si="1967"/>
        <v>0.81169529394530493</v>
      </c>
      <c r="U5293" s="11">
        <f t="shared" si="1973"/>
        <v>0.4124921021834187</v>
      </c>
      <c r="V5293" s="10">
        <f t="shared" si="1968"/>
        <v>1</v>
      </c>
      <c r="W5293" s="10">
        <f t="shared" si="1969"/>
        <v>0.35080119510928193</v>
      </c>
      <c r="X5293" s="10">
        <f t="shared" si="1974"/>
        <v>0.51561512772927343</v>
      </c>
      <c r="Y5293" s="10">
        <f>_xlfn.PERCENTILE.INC($X$1519:X5293,0.75)</f>
        <v>1.0146191174316312</v>
      </c>
      <c r="Z5293" s="10">
        <f t="shared" si="1975"/>
        <v>1.0146191174316312</v>
      </c>
      <c r="AA5293" s="10">
        <f t="shared" si="1976"/>
        <v>0.453602588634193</v>
      </c>
      <c r="AB5293" s="10">
        <f t="shared" si="1977"/>
        <v>0.35080119510928193</v>
      </c>
      <c r="AC5293" s="10">
        <f t="shared" si="1978"/>
        <v>0.15912433019753888</v>
      </c>
      <c r="AD5293" s="13">
        <f t="shared" si="1979"/>
        <v>350801.19510928192</v>
      </c>
      <c r="AE5293" s="13">
        <f t="shared" si="1970"/>
        <v>159124.33019753889</v>
      </c>
      <c r="AF5293" s="13"/>
      <c r="AG5293" s="2">
        <f t="shared" si="1995"/>
        <v>42537</v>
      </c>
      <c r="AH5293" s="3">
        <f t="shared" si="1971"/>
        <v>-1574.4825062743066</v>
      </c>
      <c r="AI5293" s="3">
        <f t="shared" si="1972"/>
        <v>-714.18934060527761</v>
      </c>
      <c r="AJ5293" s="3">
        <f t="shared" si="1980"/>
        <v>865572.00392152753</v>
      </c>
      <c r="AK5293" s="3">
        <f t="shared" si="1996"/>
        <v>657283.66698321968</v>
      </c>
    </row>
    <row r="5294" spans="2:37" x14ac:dyDescent="0.2">
      <c r="B5294" s="2">
        <v>42538</v>
      </c>
      <c r="C5294" s="1">
        <v>438.22</v>
      </c>
      <c r="D5294" s="1">
        <f t="shared" si="1981"/>
        <v>25</v>
      </c>
      <c r="E5294" s="1" t="b">
        <f t="shared" si="1982"/>
        <v>0</v>
      </c>
      <c r="F5294" s="6">
        <f t="shared" si="1983"/>
        <v>1.8405763420869192E-2</v>
      </c>
      <c r="G5294" s="8">
        <f t="shared" si="1984"/>
        <v>1.483876483988166E-3</v>
      </c>
      <c r="H5294" s="8">
        <f t="shared" si="1985"/>
        <v>1.5183771388351502E-3</v>
      </c>
      <c r="I5294" s="8">
        <f t="shared" si="1986"/>
        <v>6.1024232103814701E-4</v>
      </c>
      <c r="J5294" s="6">
        <f t="shared" si="1987"/>
        <v>1.2612462494268708E-3</v>
      </c>
      <c r="K5294" s="6">
        <f t="shared" si="1988"/>
        <v>8.1651045656074602E-4</v>
      </c>
      <c r="L5294" s="6">
        <f t="shared" si="1989"/>
        <v>5.4985563545197828E-4</v>
      </c>
      <c r="M5294" s="9">
        <f t="shared" si="1990"/>
        <v>1</v>
      </c>
      <c r="N5294" s="9">
        <f t="shared" si="1991"/>
        <v>1</v>
      </c>
      <c r="O5294" s="9">
        <f t="shared" si="1992"/>
        <v>1</v>
      </c>
      <c r="P5294" s="9">
        <f t="shared" si="1993"/>
        <v>1</v>
      </c>
      <c r="Q5294" s="10">
        <f t="shared" si="1994"/>
        <v>0.19713445415859679</v>
      </c>
      <c r="R5294" s="10">
        <f t="shared" si="1966"/>
        <v>0.40581439881452253</v>
      </c>
      <c r="S5294" s="10">
        <f>_xlfn.PERCENTILE.INC($R$1519:R5294,0.75)</f>
        <v>0.81169500337533373</v>
      </c>
      <c r="T5294" s="10">
        <f t="shared" si="1967"/>
        <v>0.81169500337533373</v>
      </c>
      <c r="U5294" s="11">
        <f t="shared" si="1973"/>
        <v>0.40581439881452253</v>
      </c>
      <c r="V5294" s="10">
        <f t="shared" si="1968"/>
        <v>1</v>
      </c>
      <c r="W5294" s="10">
        <f t="shared" si="1969"/>
        <v>0.35080119510928193</v>
      </c>
      <c r="X5294" s="10">
        <f t="shared" si="1974"/>
        <v>0.50726799851815318</v>
      </c>
      <c r="Y5294" s="10">
        <f>_xlfn.PERCENTILE.INC($X$1519:X5294,0.75)</f>
        <v>1.0146187542191671</v>
      </c>
      <c r="Z5294" s="10">
        <f t="shared" si="1975"/>
        <v>1.0146187542191671</v>
      </c>
      <c r="AA5294" s="10">
        <f t="shared" si="1976"/>
        <v>0.453602588634193</v>
      </c>
      <c r="AB5294" s="10">
        <f t="shared" si="1977"/>
        <v>0.35080119510928193</v>
      </c>
      <c r="AC5294" s="10">
        <f t="shared" si="1978"/>
        <v>0.15912433019753888</v>
      </c>
      <c r="AD5294" s="13">
        <f t="shared" si="1979"/>
        <v>350801.19510928192</v>
      </c>
      <c r="AE5294" s="13">
        <f t="shared" si="1970"/>
        <v>159124.33019753889</v>
      </c>
      <c r="AF5294" s="13"/>
      <c r="AG5294" s="2">
        <f t="shared" si="1995"/>
        <v>42538</v>
      </c>
      <c r="AH5294" s="3">
        <f t="shared" si="1971"/>
        <v>6456.7638049396173</v>
      </c>
      <c r="AI5294" s="3">
        <f t="shared" si="1972"/>
        <v>2928.8047761201724</v>
      </c>
      <c r="AJ5294" s="3">
        <f t="shared" si="1980"/>
        <v>872028.76772646711</v>
      </c>
      <c r="AK5294" s="3">
        <f t="shared" si="1996"/>
        <v>660212.47175933979</v>
      </c>
    </row>
    <row r="5295" spans="2:37" x14ac:dyDescent="0.2">
      <c r="B5295" s="2">
        <v>42541</v>
      </c>
      <c r="C5295" s="1">
        <v>444.78</v>
      </c>
      <c r="D5295" s="1">
        <f t="shared" si="1981"/>
        <v>26</v>
      </c>
      <c r="E5295" s="1" t="b">
        <f t="shared" si="1982"/>
        <v>1</v>
      </c>
      <c r="F5295" s="6">
        <f t="shared" si="1983"/>
        <v>1.4969649947514929E-2</v>
      </c>
      <c r="G5295" s="8">
        <f t="shared" si="1984"/>
        <v>1.8302411253956505E-3</v>
      </c>
      <c r="H5295" s="8">
        <f t="shared" si="1985"/>
        <v>1.6464150207003308E-3</v>
      </c>
      <c r="I5295" s="8">
        <f t="shared" si="1986"/>
        <v>7.0531083723339525E-4</v>
      </c>
      <c r="J5295" s="6">
        <f t="shared" si="1987"/>
        <v>1.262405302971106E-3</v>
      </c>
      <c r="K5295" s="6">
        <f t="shared" si="1988"/>
        <v>8.178662882094345E-4</v>
      </c>
      <c r="L5295" s="6">
        <f t="shared" si="1989"/>
        <v>5.4988520344152162E-4</v>
      </c>
      <c r="M5295" s="9">
        <f t="shared" si="1990"/>
        <v>1</v>
      </c>
      <c r="N5295" s="9">
        <f t="shared" si="1991"/>
        <v>1</v>
      </c>
      <c r="O5295" s="9">
        <f t="shared" si="1992"/>
        <v>1</v>
      </c>
      <c r="P5295" s="9">
        <f t="shared" si="1993"/>
        <v>1</v>
      </c>
      <c r="Q5295" s="10">
        <f t="shared" si="1994"/>
        <v>0.19877973522641085</v>
      </c>
      <c r="R5295" s="10">
        <f t="shared" ref="R5295:R5358" si="1997">IF(B5295&lt;&gt;"",$C$7/Q5295,"")</f>
        <v>0.4024555114175985</v>
      </c>
      <c r="S5295" s="10">
        <f>_xlfn.PERCENTILE.INC($R$1519:R5295,0.75)</f>
        <v>0.81169471280536254</v>
      </c>
      <c r="T5295" s="10">
        <f t="shared" ref="T5295:T5358" si="1998">MIN(S5295,$C$9)</f>
        <v>0.81169471280536254</v>
      </c>
      <c r="U5295" s="11">
        <f t="shared" si="1973"/>
        <v>0.4024555114175985</v>
      </c>
      <c r="V5295" s="10">
        <f t="shared" ref="V5295:V5358" si="1999">IF(B5295&lt;&gt;"",IF($E5295,P5294,V5294),"")</f>
        <v>1</v>
      </c>
      <c r="W5295" s="10">
        <f t="shared" ref="W5295:W5358" si="2000">IF(B5295&lt;&gt;"",IF($E5295,U5294,W5294),"")</f>
        <v>0.40581439881452253</v>
      </c>
      <c r="X5295" s="10">
        <f t="shared" si="1974"/>
        <v>0.50306938927199818</v>
      </c>
      <c r="Y5295" s="10">
        <f>_xlfn.PERCENTILE.INC($X$1519:X5295,0.75)</f>
        <v>1.0146183910067033</v>
      </c>
      <c r="Z5295" s="10">
        <f t="shared" si="1975"/>
        <v>1.0146183910067033</v>
      </c>
      <c r="AA5295" s="10">
        <f t="shared" si="1976"/>
        <v>0.50306938927199818</v>
      </c>
      <c r="AB5295" s="10">
        <f t="shared" si="1977"/>
        <v>0.40581439881452253</v>
      </c>
      <c r="AC5295" s="10">
        <f t="shared" si="1978"/>
        <v>0.20415280176940495</v>
      </c>
      <c r="AD5295" s="13">
        <f t="shared" si="1979"/>
        <v>405814.39881452254</v>
      </c>
      <c r="AE5295" s="13">
        <f t="shared" ref="AE5295:AE5358" si="2001">IF(B5295&lt;&gt;"",AC5295*$C$6,"")</f>
        <v>204152.80176940496</v>
      </c>
      <c r="AF5295" s="13"/>
      <c r="AG5295" s="2">
        <f t="shared" si="1995"/>
        <v>42541</v>
      </c>
      <c r="AH5295" s="3">
        <f t="shared" ref="AH5295:AH5358" si="2002">IF(B5295&lt;&gt;"",AD5294*$F5295,"")</f>
        <v>5251.3710919558362</v>
      </c>
      <c r="AI5295" s="3">
        <f t="shared" ref="AI5295:AI5358" si="2003">IF(B5295&lt;&gt;"",AE5294*$F5295,"")</f>
        <v>2382.0355211899364</v>
      </c>
      <c r="AJ5295" s="3">
        <f t="shared" si="1980"/>
        <v>877280.13881842291</v>
      </c>
      <c r="AK5295" s="3">
        <f t="shared" si="1996"/>
        <v>662594.50728052971</v>
      </c>
    </row>
    <row r="5296" spans="2:37" x14ac:dyDescent="0.2">
      <c r="B5296" s="2">
        <v>42542</v>
      </c>
      <c r="C5296" s="1">
        <v>442.67</v>
      </c>
      <c r="D5296" s="1">
        <f t="shared" si="1981"/>
        <v>26</v>
      </c>
      <c r="E5296" s="1" t="b">
        <f t="shared" si="1982"/>
        <v>0</v>
      </c>
      <c r="F5296" s="6">
        <f t="shared" si="1983"/>
        <v>-4.7439183416519981E-3</v>
      </c>
      <c r="G5296" s="8">
        <f t="shared" si="1984"/>
        <v>1.9301275951244723E-3</v>
      </c>
      <c r="H5296" s="8">
        <f t="shared" si="1985"/>
        <v>1.6054390828154561E-3</v>
      </c>
      <c r="I5296" s="8">
        <f t="shared" si="1986"/>
        <v>6.6724223339431122E-4</v>
      </c>
      <c r="J5296" s="6">
        <f t="shared" si="1987"/>
        <v>1.2637037195673126E-3</v>
      </c>
      <c r="K5296" s="6">
        <f t="shared" si="1988"/>
        <v>8.1917471538542363E-4</v>
      </c>
      <c r="L5296" s="6">
        <f t="shared" si="1989"/>
        <v>5.4988436800897534E-4</v>
      </c>
      <c r="M5296" s="9">
        <f t="shared" si="1990"/>
        <v>1</v>
      </c>
      <c r="N5296" s="9">
        <f t="shared" si="1991"/>
        <v>1</v>
      </c>
      <c r="O5296" s="9">
        <f t="shared" si="1992"/>
        <v>1</v>
      </c>
      <c r="P5296" s="9">
        <f t="shared" si="1993"/>
        <v>1</v>
      </c>
      <c r="Q5296" s="10">
        <f t="shared" si="1994"/>
        <v>0.19190324481008272</v>
      </c>
      <c r="R5296" s="10">
        <f t="shared" si="1997"/>
        <v>0.41687674473233682</v>
      </c>
      <c r="S5296" s="10">
        <f>_xlfn.PERCENTILE.INC($R$1519:R5296,0.75)</f>
        <v>0.81168718290630548</v>
      </c>
      <c r="T5296" s="10">
        <f t="shared" si="1998"/>
        <v>0.81168718290630548</v>
      </c>
      <c r="U5296" s="11">
        <f t="shared" ref="U5296:U5359" si="2004">IF(B5296&lt;&gt;"",MIN(T5296,R5296),"")</f>
        <v>0.41687674473233682</v>
      </c>
      <c r="V5296" s="10">
        <f t="shared" si="1999"/>
        <v>1</v>
      </c>
      <c r="W5296" s="10">
        <f t="shared" si="2000"/>
        <v>0.40581439881452253</v>
      </c>
      <c r="X5296" s="10">
        <f t="shared" ref="X5296:X5359" si="2005">$C$8/Q5296</f>
        <v>0.52109593091542106</v>
      </c>
      <c r="Y5296" s="10">
        <f>_xlfn.PERCENTILE.INC($X$1519:X5296,0.75)</f>
        <v>1.014608978632882</v>
      </c>
      <c r="Z5296" s="10">
        <f t="shared" ref="Z5296:Z5359" si="2006">MIN($C$10,Y5296)</f>
        <v>1.014608978632882</v>
      </c>
      <c r="AA5296" s="10">
        <f t="shared" ref="AA5296:AA5359" si="2007">IF(E5296,MIN(Z5296,X5296),AA5295)</f>
        <v>0.50306938927199818</v>
      </c>
      <c r="AB5296" s="10">
        <f t="shared" ref="AB5296:AB5359" si="2008">IF(B5296&lt;&gt;"",V5296*W5296,"")</f>
        <v>0.40581439881452253</v>
      </c>
      <c r="AC5296" s="10">
        <f t="shared" ref="AC5296:AC5359" si="2009">IF(B5296&lt;&gt;"",V5296*W5296*AA5296,"")</f>
        <v>0.20415280176940495</v>
      </c>
      <c r="AD5296" s="13">
        <f t="shared" ref="AD5296:AD5359" si="2010">IF(B5296&lt;&gt;"",AB5296*$C$6,"")</f>
        <v>405814.39881452254</v>
      </c>
      <c r="AE5296" s="13">
        <f t="shared" si="2001"/>
        <v>204152.80176940496</v>
      </c>
      <c r="AF5296" s="13"/>
      <c r="AG5296" s="2">
        <f t="shared" si="1995"/>
        <v>42542</v>
      </c>
      <c r="AH5296" s="3">
        <f t="shared" si="2002"/>
        <v>-1925.1503698426923</v>
      </c>
      <c r="AI5296" s="3">
        <f t="shared" si="2003"/>
        <v>-968.48422081352464</v>
      </c>
      <c r="AJ5296" s="3">
        <f t="shared" ref="AJ5296:AJ5359" si="2011">AJ5295+AH5296</f>
        <v>875354.98844858026</v>
      </c>
      <c r="AK5296" s="3">
        <f t="shared" si="1996"/>
        <v>661626.02305971622</v>
      </c>
    </row>
    <row r="5297" spans="2:37" x14ac:dyDescent="0.2">
      <c r="B5297" s="2">
        <v>42543</v>
      </c>
      <c r="C5297" s="1">
        <v>443.7</v>
      </c>
      <c r="D5297" s="1">
        <f t="shared" si="1981"/>
        <v>26</v>
      </c>
      <c r="E5297" s="1" t="b">
        <f t="shared" si="1982"/>
        <v>0</v>
      </c>
      <c r="F5297" s="6">
        <f t="shared" si="1983"/>
        <v>2.3267897079086719E-3</v>
      </c>
      <c r="G5297" s="8">
        <f t="shared" si="1984"/>
        <v>2.1173559127534917E-3</v>
      </c>
      <c r="H5297" s="8">
        <f t="shared" si="1985"/>
        <v>1.6396771990219365E-3</v>
      </c>
      <c r="I5297" s="8">
        <f t="shared" si="1986"/>
        <v>6.4494090359655943E-4</v>
      </c>
      <c r="J5297" s="6">
        <f t="shared" si="1987"/>
        <v>1.2653662516573208E-3</v>
      </c>
      <c r="K5297" s="6">
        <f t="shared" si="1988"/>
        <v>8.206467877605512E-4</v>
      </c>
      <c r="L5297" s="6">
        <f t="shared" si="1989"/>
        <v>5.4990044742229624E-4</v>
      </c>
      <c r="M5297" s="9">
        <f t="shared" si="1990"/>
        <v>1</v>
      </c>
      <c r="N5297" s="9">
        <f t="shared" si="1991"/>
        <v>1</v>
      </c>
      <c r="O5297" s="9">
        <f t="shared" si="1992"/>
        <v>1</v>
      </c>
      <c r="P5297" s="9">
        <f t="shared" si="1993"/>
        <v>1</v>
      </c>
      <c r="Q5297" s="10">
        <f t="shared" si="1994"/>
        <v>0.19104317567582993</v>
      </c>
      <c r="R5297" s="10">
        <f t="shared" si="1997"/>
        <v>0.41875350803290329</v>
      </c>
      <c r="S5297" s="10">
        <f>_xlfn.PERCENTILE.INC($R$1519:R5297,0.75)</f>
        <v>0.81167965300724854</v>
      </c>
      <c r="T5297" s="10">
        <f t="shared" si="1998"/>
        <v>0.81167965300724854</v>
      </c>
      <c r="U5297" s="11">
        <f t="shared" si="2004"/>
        <v>0.41875350803290329</v>
      </c>
      <c r="V5297" s="10">
        <f t="shared" si="1999"/>
        <v>1</v>
      </c>
      <c r="W5297" s="10">
        <f t="shared" si="2000"/>
        <v>0.40581439881452253</v>
      </c>
      <c r="X5297" s="10">
        <f t="shared" si="2005"/>
        <v>0.5234418850411291</v>
      </c>
      <c r="Y5297" s="10">
        <f>_xlfn.PERCENTILE.INC($X$1519:X5297,0.75)</f>
        <v>1.0145995662590606</v>
      </c>
      <c r="Z5297" s="10">
        <f t="shared" si="2006"/>
        <v>1.0145995662590606</v>
      </c>
      <c r="AA5297" s="10">
        <f t="shared" si="2007"/>
        <v>0.50306938927199818</v>
      </c>
      <c r="AB5297" s="10">
        <f t="shared" si="2008"/>
        <v>0.40581439881452253</v>
      </c>
      <c r="AC5297" s="10">
        <f t="shared" si="2009"/>
        <v>0.20415280176940495</v>
      </c>
      <c r="AD5297" s="13">
        <f t="shared" si="2010"/>
        <v>405814.39881452254</v>
      </c>
      <c r="AE5297" s="13">
        <f t="shared" si="2001"/>
        <v>204152.80176940496</v>
      </c>
      <c r="AF5297" s="13"/>
      <c r="AG5297" s="2">
        <f t="shared" si="1995"/>
        <v>42543</v>
      </c>
      <c r="AH5297" s="3">
        <f t="shared" si="2002"/>
        <v>944.24476648277619</v>
      </c>
      <c r="AI5297" s="3">
        <f t="shared" si="2003"/>
        <v>475.02063799777079</v>
      </c>
      <c r="AJ5297" s="3">
        <f t="shared" si="2011"/>
        <v>876299.233215063</v>
      </c>
      <c r="AK5297" s="3">
        <f t="shared" si="1996"/>
        <v>662101.04369771399</v>
      </c>
    </row>
    <row r="5298" spans="2:37" x14ac:dyDescent="0.2">
      <c r="B5298" s="2">
        <v>42544</v>
      </c>
      <c r="C5298" s="1">
        <v>447.93</v>
      </c>
      <c r="D5298" s="1">
        <f t="shared" si="1981"/>
        <v>26</v>
      </c>
      <c r="E5298" s="1" t="b">
        <f t="shared" si="1982"/>
        <v>0</v>
      </c>
      <c r="F5298" s="6">
        <f t="shared" si="1983"/>
        <v>9.5334685598378321E-3</v>
      </c>
      <c r="G5298" s="8">
        <f t="shared" si="1984"/>
        <v>1.8776242328506791E-3</v>
      </c>
      <c r="H5298" s="8">
        <f t="shared" si="1985"/>
        <v>1.673201020058667E-3</v>
      </c>
      <c r="I5298" s="8">
        <f t="shared" si="1986"/>
        <v>7.1818748718884809E-4</v>
      </c>
      <c r="J5298" s="6">
        <f t="shared" si="1987"/>
        <v>1.2666290445834819E-3</v>
      </c>
      <c r="K5298" s="6">
        <f t="shared" si="1988"/>
        <v>8.2215953077740959E-4</v>
      </c>
      <c r="L5298" s="6">
        <f t="shared" si="1989"/>
        <v>5.4994189410021333E-4</v>
      </c>
      <c r="M5298" s="9">
        <f t="shared" si="1990"/>
        <v>1</v>
      </c>
      <c r="N5298" s="9">
        <f t="shared" si="1991"/>
        <v>1</v>
      </c>
      <c r="O5298" s="9">
        <f t="shared" si="1992"/>
        <v>1</v>
      </c>
      <c r="P5298" s="9">
        <f t="shared" si="1993"/>
        <v>1</v>
      </c>
      <c r="Q5298" s="10">
        <f t="shared" si="1994"/>
        <v>0.19088924803524421</v>
      </c>
      <c r="R5298" s="10">
        <f t="shared" si="1997"/>
        <v>0.41909117890825087</v>
      </c>
      <c r="S5298" s="10">
        <f>_xlfn.PERCENTILE.INC($R$1519:R5298,0.75)</f>
        <v>0.81167212310819148</v>
      </c>
      <c r="T5298" s="10">
        <f t="shared" si="1998"/>
        <v>0.81167212310819148</v>
      </c>
      <c r="U5298" s="11">
        <f t="shared" si="2004"/>
        <v>0.41909117890825087</v>
      </c>
      <c r="V5298" s="10">
        <f t="shared" si="1999"/>
        <v>1</v>
      </c>
      <c r="W5298" s="10">
        <f t="shared" si="2000"/>
        <v>0.40581439881452253</v>
      </c>
      <c r="X5298" s="10">
        <f t="shared" si="2005"/>
        <v>0.52386397363531356</v>
      </c>
      <c r="Y5298" s="10">
        <f>_xlfn.PERCENTILE.INC($X$1519:X5298,0.75)</f>
        <v>1.0145901538852393</v>
      </c>
      <c r="Z5298" s="10">
        <f t="shared" si="2006"/>
        <v>1.0145901538852393</v>
      </c>
      <c r="AA5298" s="10">
        <f t="shared" si="2007"/>
        <v>0.50306938927199818</v>
      </c>
      <c r="AB5298" s="10">
        <f t="shared" si="2008"/>
        <v>0.40581439881452253</v>
      </c>
      <c r="AC5298" s="10">
        <f t="shared" si="2009"/>
        <v>0.20415280176940495</v>
      </c>
      <c r="AD5298" s="13">
        <f t="shared" si="2010"/>
        <v>405814.39881452254</v>
      </c>
      <c r="AE5298" s="13">
        <f t="shared" si="2001"/>
        <v>204152.80176940496</v>
      </c>
      <c r="AF5298" s="13"/>
      <c r="AG5298" s="2">
        <f t="shared" si="1995"/>
        <v>42544</v>
      </c>
      <c r="AH5298" s="3">
        <f t="shared" si="2002"/>
        <v>3868.818812227742</v>
      </c>
      <c r="AI5298" s="3">
        <f t="shared" si="2003"/>
        <v>1946.2843170714275</v>
      </c>
      <c r="AJ5298" s="3">
        <f t="shared" si="2011"/>
        <v>880168.05202729069</v>
      </c>
      <c r="AK5298" s="3">
        <f t="shared" si="1996"/>
        <v>664047.32801478542</v>
      </c>
    </row>
    <row r="5299" spans="2:37" x14ac:dyDescent="0.2">
      <c r="B5299" s="2">
        <v>42545</v>
      </c>
      <c r="C5299" s="1">
        <v>446.86</v>
      </c>
      <c r="D5299" s="1">
        <f t="shared" si="1981"/>
        <v>26</v>
      </c>
      <c r="E5299" s="1" t="b">
        <f t="shared" si="1982"/>
        <v>0</v>
      </c>
      <c r="F5299" s="6">
        <f t="shared" si="1983"/>
        <v>-2.3887661018462403E-3</v>
      </c>
      <c r="G5299" s="8">
        <f t="shared" si="1984"/>
        <v>1.7470812407475481E-3</v>
      </c>
      <c r="H5299" s="8">
        <f t="shared" si="1985"/>
        <v>1.6720253993584603E-3</v>
      </c>
      <c r="I5299" s="8">
        <f t="shared" si="1986"/>
        <v>6.9478074528095738E-4</v>
      </c>
      <c r="J5299" s="6">
        <f t="shared" si="1987"/>
        <v>1.2677321155394874E-3</v>
      </c>
      <c r="K5299" s="6">
        <f t="shared" si="1988"/>
        <v>8.2366896708628492E-4</v>
      </c>
      <c r="L5299" s="6">
        <f t="shared" si="1989"/>
        <v>5.4998167840347365E-4</v>
      </c>
      <c r="M5299" s="9">
        <f t="shared" si="1990"/>
        <v>1</v>
      </c>
      <c r="N5299" s="9">
        <f t="shared" si="1991"/>
        <v>1</v>
      </c>
      <c r="O5299" s="9">
        <f t="shared" si="1992"/>
        <v>1</v>
      </c>
      <c r="P5299" s="9">
        <f t="shared" si="1993"/>
        <v>1</v>
      </c>
      <c r="Q5299" s="10">
        <f t="shared" si="1994"/>
        <v>0.18770656692134957</v>
      </c>
      <c r="R5299" s="10">
        <f t="shared" si="1997"/>
        <v>0.42619712944577259</v>
      </c>
      <c r="S5299" s="10">
        <f>_xlfn.PERCENTILE.INC($R$1519:R5299,0.75)</f>
        <v>0.81166459320913442</v>
      </c>
      <c r="T5299" s="10">
        <f t="shared" si="1998"/>
        <v>0.81166459320913442</v>
      </c>
      <c r="U5299" s="11">
        <f t="shared" si="2004"/>
        <v>0.42619712944577259</v>
      </c>
      <c r="V5299" s="10">
        <f t="shared" si="1999"/>
        <v>1</v>
      </c>
      <c r="W5299" s="10">
        <f t="shared" si="2000"/>
        <v>0.40581439881452253</v>
      </c>
      <c r="X5299" s="10">
        <f t="shared" si="2005"/>
        <v>0.53274641180721583</v>
      </c>
      <c r="Y5299" s="10">
        <f>_xlfn.PERCENTILE.INC($X$1519:X5299,0.75)</f>
        <v>1.0145807415114181</v>
      </c>
      <c r="Z5299" s="10">
        <f t="shared" si="2006"/>
        <v>1.0145807415114181</v>
      </c>
      <c r="AA5299" s="10">
        <f t="shared" si="2007"/>
        <v>0.50306938927199818</v>
      </c>
      <c r="AB5299" s="10">
        <f t="shared" si="2008"/>
        <v>0.40581439881452253</v>
      </c>
      <c r="AC5299" s="10">
        <f t="shared" si="2009"/>
        <v>0.20415280176940495</v>
      </c>
      <c r="AD5299" s="13">
        <f t="shared" si="2010"/>
        <v>405814.39881452254</v>
      </c>
      <c r="AE5299" s="13">
        <f t="shared" si="2001"/>
        <v>204152.80176940496</v>
      </c>
      <c r="AF5299" s="13"/>
      <c r="AG5299" s="2">
        <f t="shared" si="1995"/>
        <v>42545</v>
      </c>
      <c r="AH5299" s="3">
        <f t="shared" si="2002"/>
        <v>-969.39567952924256</v>
      </c>
      <c r="AI5299" s="3">
        <f t="shared" si="2003"/>
        <v>-487.67329246368973</v>
      </c>
      <c r="AJ5299" s="3">
        <f t="shared" si="2011"/>
        <v>879198.6563477614</v>
      </c>
      <c r="AK5299" s="3">
        <f t="shared" si="1996"/>
        <v>663559.65472232178</v>
      </c>
    </row>
    <row r="5300" spans="2:37" x14ac:dyDescent="0.2">
      <c r="B5300" s="2">
        <v>42548</v>
      </c>
      <c r="C5300" s="1">
        <v>442.95</v>
      </c>
      <c r="D5300" s="1">
        <f t="shared" si="1981"/>
        <v>27</v>
      </c>
      <c r="E5300" s="1" t="b">
        <f t="shared" si="1982"/>
        <v>1</v>
      </c>
      <c r="F5300" s="6">
        <f t="shared" si="1983"/>
        <v>-8.749944054066261E-3</v>
      </c>
      <c r="G5300" s="8">
        <f t="shared" si="1984"/>
        <v>1.5139530897850236E-3</v>
      </c>
      <c r="H5300" s="8">
        <f t="shared" si="1985"/>
        <v>1.6766562859073409E-3</v>
      </c>
      <c r="I5300" s="8">
        <f t="shared" si="1986"/>
        <v>6.595808787633428E-4</v>
      </c>
      <c r="J5300" s="6">
        <f t="shared" si="1987"/>
        <v>1.2685302791084839E-3</v>
      </c>
      <c r="K5300" s="6">
        <f t="shared" si="1988"/>
        <v>8.2513039153724315E-4</v>
      </c>
      <c r="L5300" s="6">
        <f t="shared" si="1989"/>
        <v>5.4988084084949668E-4</v>
      </c>
      <c r="M5300" s="9">
        <f t="shared" si="1990"/>
        <v>1</v>
      </c>
      <c r="N5300" s="9">
        <f t="shared" si="1991"/>
        <v>1</v>
      </c>
      <c r="O5300" s="9">
        <f t="shared" si="1992"/>
        <v>1</v>
      </c>
      <c r="P5300" s="9">
        <f t="shared" si="1993"/>
        <v>1</v>
      </c>
      <c r="Q5300" s="10">
        <f t="shared" si="1994"/>
        <v>0.18634687649729137</v>
      </c>
      <c r="R5300" s="10">
        <f t="shared" si="1997"/>
        <v>0.42930690067758037</v>
      </c>
      <c r="S5300" s="10">
        <f>_xlfn.PERCENTILE.INC($R$1519:R5300,0.75)</f>
        <v>0.8114992141541022</v>
      </c>
      <c r="T5300" s="10">
        <f t="shared" si="1998"/>
        <v>0.8114992141541022</v>
      </c>
      <c r="U5300" s="11">
        <f t="shared" si="2004"/>
        <v>0.42930690067758037</v>
      </c>
      <c r="V5300" s="10">
        <f t="shared" si="1999"/>
        <v>1</v>
      </c>
      <c r="W5300" s="10">
        <f t="shared" si="2000"/>
        <v>0.42619712944577259</v>
      </c>
      <c r="X5300" s="10">
        <f t="shared" si="2005"/>
        <v>0.53663362584697549</v>
      </c>
      <c r="Y5300" s="10">
        <f>_xlfn.PERCENTILE.INC($X$1519:X5300,0.75)</f>
        <v>1.0143740176926279</v>
      </c>
      <c r="Z5300" s="10">
        <f t="shared" si="2006"/>
        <v>1.0143740176926279</v>
      </c>
      <c r="AA5300" s="10">
        <f t="shared" si="2007"/>
        <v>0.53663362584697549</v>
      </c>
      <c r="AB5300" s="10">
        <f t="shared" si="2008"/>
        <v>0.42619712944577259</v>
      </c>
      <c r="AC5300" s="10">
        <f t="shared" si="2009"/>
        <v>0.22871171090005771</v>
      </c>
      <c r="AD5300" s="13">
        <f t="shared" si="2010"/>
        <v>426197.12944577262</v>
      </c>
      <c r="AE5300" s="13">
        <f t="shared" si="2001"/>
        <v>228711.71090005772</v>
      </c>
      <c r="AF5300" s="13"/>
      <c r="AG5300" s="2">
        <f t="shared" si="1995"/>
        <v>42548</v>
      </c>
      <c r="AH5300" s="3">
        <f t="shared" si="2002"/>
        <v>-3550.8532859616057</v>
      </c>
      <c r="AI5300" s="3">
        <f t="shared" si="2003"/>
        <v>-1786.3255939631731</v>
      </c>
      <c r="AJ5300" s="3">
        <f t="shared" si="2011"/>
        <v>875647.80306179984</v>
      </c>
      <c r="AK5300" s="3">
        <f t="shared" si="1996"/>
        <v>661773.32912835863</v>
      </c>
    </row>
    <row r="5301" spans="2:37" x14ac:dyDescent="0.2">
      <c r="B5301" s="2">
        <v>42549</v>
      </c>
      <c r="C5301" s="1">
        <v>453.59</v>
      </c>
      <c r="D5301" s="1">
        <f t="shared" si="1981"/>
        <v>27</v>
      </c>
      <c r="E5301" s="1" t="b">
        <f t="shared" si="1982"/>
        <v>0</v>
      </c>
      <c r="F5301" s="6">
        <f t="shared" si="1983"/>
        <v>2.4020769838582146E-2</v>
      </c>
      <c r="G5301" s="8">
        <f t="shared" si="1984"/>
        <v>2.0022701513061902E-3</v>
      </c>
      <c r="H5301" s="8">
        <f t="shared" si="1985"/>
        <v>1.9575107458490761E-3</v>
      </c>
      <c r="I5301" s="8">
        <f t="shared" si="1986"/>
        <v>7.9576926489078725E-4</v>
      </c>
      <c r="J5301" s="6">
        <f t="shared" si="1987"/>
        <v>1.2698008313771808E-3</v>
      </c>
      <c r="K5301" s="6">
        <f t="shared" si="1988"/>
        <v>8.2702434880431441E-4</v>
      </c>
      <c r="L5301" s="6">
        <f t="shared" si="1989"/>
        <v>5.4976045819037111E-4</v>
      </c>
      <c r="M5301" s="9">
        <f t="shared" si="1990"/>
        <v>1</v>
      </c>
      <c r="N5301" s="9">
        <f t="shared" si="1991"/>
        <v>1</v>
      </c>
      <c r="O5301" s="9">
        <f t="shared" si="1992"/>
        <v>1</v>
      </c>
      <c r="P5301" s="9">
        <f t="shared" si="1993"/>
        <v>1</v>
      </c>
      <c r="Q5301" s="10">
        <f t="shared" si="1994"/>
        <v>0.19109165982501017</v>
      </c>
      <c r="R5301" s="10">
        <f t="shared" si="1997"/>
        <v>0.41864726107491562</v>
      </c>
      <c r="S5301" s="10">
        <f>_xlfn.PERCENTILE.INC($R$1519:R5301,0.75)</f>
        <v>0.81133383509906998</v>
      </c>
      <c r="T5301" s="10">
        <f t="shared" si="1998"/>
        <v>0.81133383509906998</v>
      </c>
      <c r="U5301" s="11">
        <f t="shared" si="2004"/>
        <v>0.41864726107491562</v>
      </c>
      <c r="V5301" s="10">
        <f t="shared" si="1999"/>
        <v>1</v>
      </c>
      <c r="W5301" s="10">
        <f t="shared" si="2000"/>
        <v>0.42619712944577259</v>
      </c>
      <c r="X5301" s="10">
        <f t="shared" si="2005"/>
        <v>0.52330907634364454</v>
      </c>
      <c r="Y5301" s="10">
        <f>_xlfn.PERCENTILE.INC($X$1519:X5301,0.75)</f>
        <v>1.0141672938738375</v>
      </c>
      <c r="Z5301" s="10">
        <f t="shared" si="2006"/>
        <v>1.0141672938738375</v>
      </c>
      <c r="AA5301" s="10">
        <f t="shared" si="2007"/>
        <v>0.53663362584697549</v>
      </c>
      <c r="AB5301" s="10">
        <f t="shared" si="2008"/>
        <v>0.42619712944577259</v>
      </c>
      <c r="AC5301" s="10">
        <f t="shared" si="2009"/>
        <v>0.22871171090005771</v>
      </c>
      <c r="AD5301" s="13">
        <f t="shared" si="2010"/>
        <v>426197.12944577262</v>
      </c>
      <c r="AE5301" s="13">
        <f t="shared" si="2001"/>
        <v>228711.71090005772</v>
      </c>
      <c r="AF5301" s="13"/>
      <c r="AG5301" s="2">
        <f t="shared" si="1995"/>
        <v>42549</v>
      </c>
      <c r="AH5301" s="3">
        <f t="shared" si="2002"/>
        <v>10237.583152281306</v>
      </c>
      <c r="AI5301" s="3">
        <f t="shared" si="2003"/>
        <v>5493.8313669186255</v>
      </c>
      <c r="AJ5301" s="3">
        <f t="shared" si="2011"/>
        <v>885885.3862140812</v>
      </c>
      <c r="AK5301" s="3">
        <f t="shared" si="1996"/>
        <v>667267.16049527726</v>
      </c>
    </row>
    <row r="5302" spans="2:37" x14ac:dyDescent="0.2">
      <c r="B5302" s="2">
        <v>42550</v>
      </c>
      <c r="C5302" s="1">
        <v>466.13</v>
      </c>
      <c r="D5302" s="1">
        <f t="shared" si="1981"/>
        <v>27</v>
      </c>
      <c r="E5302" s="1" t="b">
        <f t="shared" si="1982"/>
        <v>0</v>
      </c>
      <c r="F5302" s="6">
        <f t="shared" si="1983"/>
        <v>2.7646112127692524E-2</v>
      </c>
      <c r="G5302" s="8">
        <f t="shared" si="1984"/>
        <v>2.8427776634156916E-3</v>
      </c>
      <c r="H5302" s="8">
        <f t="shared" si="1985"/>
        <v>2.2746162976254405E-3</v>
      </c>
      <c r="I5302" s="8">
        <f t="shared" si="1986"/>
        <v>9.8974156466560305E-4</v>
      </c>
      <c r="J5302" s="6">
        <f t="shared" si="1987"/>
        <v>1.2722579197189555E-3</v>
      </c>
      <c r="K5302" s="6">
        <f t="shared" si="1988"/>
        <v>8.2944314518741463E-4</v>
      </c>
      <c r="L5302" s="6">
        <f t="shared" si="1989"/>
        <v>5.4986919865610559E-4</v>
      </c>
      <c r="M5302" s="9">
        <f t="shared" si="1990"/>
        <v>1</v>
      </c>
      <c r="N5302" s="9">
        <f t="shared" si="1991"/>
        <v>1</v>
      </c>
      <c r="O5302" s="9">
        <f t="shared" si="1992"/>
        <v>1</v>
      </c>
      <c r="P5302" s="9">
        <f t="shared" si="1993"/>
        <v>1</v>
      </c>
      <c r="Q5302" s="10">
        <f t="shared" si="1994"/>
        <v>0.19758435032031721</v>
      </c>
      <c r="R5302" s="10">
        <f t="shared" si="1997"/>
        <v>0.40489036641974252</v>
      </c>
      <c r="S5302" s="10">
        <f>_xlfn.PERCENTILE.INC($R$1519:R5302,0.75)</f>
        <v>0.81116845604403776</v>
      </c>
      <c r="T5302" s="10">
        <f t="shared" si="1998"/>
        <v>0.81116845604403776</v>
      </c>
      <c r="U5302" s="11">
        <f t="shared" si="2004"/>
        <v>0.40489036641974252</v>
      </c>
      <c r="V5302" s="10">
        <f t="shared" si="1999"/>
        <v>1</v>
      </c>
      <c r="W5302" s="10">
        <f t="shared" si="2000"/>
        <v>0.42619712944577259</v>
      </c>
      <c r="X5302" s="10">
        <f t="shared" si="2005"/>
        <v>0.50611295802467815</v>
      </c>
      <c r="Y5302" s="10">
        <f>_xlfn.PERCENTILE.INC($X$1519:X5302,0.75)</f>
        <v>1.0139605700550471</v>
      </c>
      <c r="Z5302" s="10">
        <f t="shared" si="2006"/>
        <v>1.0139605700550471</v>
      </c>
      <c r="AA5302" s="10">
        <f t="shared" si="2007"/>
        <v>0.53663362584697549</v>
      </c>
      <c r="AB5302" s="10">
        <f t="shared" si="2008"/>
        <v>0.42619712944577259</v>
      </c>
      <c r="AC5302" s="10">
        <f t="shared" si="2009"/>
        <v>0.22871171090005771</v>
      </c>
      <c r="AD5302" s="13">
        <f t="shared" si="2010"/>
        <v>426197.12944577262</v>
      </c>
      <c r="AE5302" s="13">
        <f t="shared" si="2001"/>
        <v>228711.71090005772</v>
      </c>
      <c r="AF5302" s="13"/>
      <c r="AG5302" s="2">
        <f t="shared" si="1995"/>
        <v>42550</v>
      </c>
      <c r="AH5302" s="3">
        <f t="shared" si="2002"/>
        <v>11782.693629158515</v>
      </c>
      <c r="AI5302" s="3">
        <f t="shared" si="2003"/>
        <v>6322.9896044593925</v>
      </c>
      <c r="AJ5302" s="3">
        <f t="shared" si="2011"/>
        <v>897668.07984323974</v>
      </c>
      <c r="AK5302" s="3">
        <f t="shared" si="1996"/>
        <v>673590.15009973664</v>
      </c>
    </row>
    <row r="5303" spans="2:37" x14ac:dyDescent="0.2">
      <c r="B5303" s="2">
        <v>42551</v>
      </c>
      <c r="C5303" s="1">
        <v>470.95</v>
      </c>
      <c r="D5303" s="1">
        <f t="shared" si="1981"/>
        <v>27</v>
      </c>
      <c r="E5303" s="1" t="b">
        <f t="shared" si="1982"/>
        <v>0</v>
      </c>
      <c r="F5303" s="6">
        <f t="shared" si="1983"/>
        <v>1.034046296097646E-2</v>
      </c>
      <c r="G5303" s="8">
        <f t="shared" si="1984"/>
        <v>3.1067785104829052E-3</v>
      </c>
      <c r="H5303" s="8">
        <f t="shared" si="1985"/>
        <v>2.4424224563111816E-3</v>
      </c>
      <c r="I5303" s="8">
        <f t="shared" si="1986"/>
        <v>1.0553133701654018E-3</v>
      </c>
      <c r="J5303" s="6">
        <f t="shared" si="1987"/>
        <v>1.2752617530251327E-3</v>
      </c>
      <c r="K5303" s="6">
        <f t="shared" si="1988"/>
        <v>8.3226975744981203E-4</v>
      </c>
      <c r="L5303" s="6">
        <f t="shared" si="1989"/>
        <v>5.5015377771334333E-4</v>
      </c>
      <c r="M5303" s="9">
        <f t="shared" si="1990"/>
        <v>1</v>
      </c>
      <c r="N5303" s="9">
        <f t="shared" si="1991"/>
        <v>1</v>
      </c>
      <c r="O5303" s="9">
        <f t="shared" si="1992"/>
        <v>1</v>
      </c>
      <c r="P5303" s="9">
        <f t="shared" si="1993"/>
        <v>1</v>
      </c>
      <c r="Q5303" s="10">
        <f t="shared" si="1994"/>
        <v>0.19298465196040482</v>
      </c>
      <c r="R5303" s="10">
        <f t="shared" si="1997"/>
        <v>0.4145407377598806</v>
      </c>
      <c r="S5303" s="10">
        <f>_xlfn.PERCENTILE.INC($R$1519:R5303,0.75)</f>
        <v>0.81100307698900553</v>
      </c>
      <c r="T5303" s="10">
        <f t="shared" si="1998"/>
        <v>0.81100307698900553</v>
      </c>
      <c r="U5303" s="11">
        <f t="shared" si="2004"/>
        <v>0.4145407377598806</v>
      </c>
      <c r="V5303" s="10">
        <f t="shared" si="1999"/>
        <v>1</v>
      </c>
      <c r="W5303" s="10">
        <f t="shared" si="2000"/>
        <v>0.42619712944577259</v>
      </c>
      <c r="X5303" s="10">
        <f t="shared" si="2005"/>
        <v>0.51817592219985076</v>
      </c>
      <c r="Y5303" s="10">
        <f>_xlfn.PERCENTILE.INC($X$1519:X5303,0.75)</f>
        <v>1.013753846236257</v>
      </c>
      <c r="Z5303" s="10">
        <f t="shared" si="2006"/>
        <v>1.013753846236257</v>
      </c>
      <c r="AA5303" s="10">
        <f t="shared" si="2007"/>
        <v>0.53663362584697549</v>
      </c>
      <c r="AB5303" s="10">
        <f t="shared" si="2008"/>
        <v>0.42619712944577259</v>
      </c>
      <c r="AC5303" s="10">
        <f t="shared" si="2009"/>
        <v>0.22871171090005771</v>
      </c>
      <c r="AD5303" s="13">
        <f t="shared" si="2010"/>
        <v>426197.12944577262</v>
      </c>
      <c r="AE5303" s="13">
        <f t="shared" si="2001"/>
        <v>228711.71090005772</v>
      </c>
      <c r="AF5303" s="13"/>
      <c r="AG5303" s="2">
        <f t="shared" si="1995"/>
        <v>42551</v>
      </c>
      <c r="AH5303" s="3">
        <f t="shared" si="2002"/>
        <v>4407.0756311085015</v>
      </c>
      <c r="AI5303" s="3">
        <f t="shared" si="2003"/>
        <v>2364.9849753036028</v>
      </c>
      <c r="AJ5303" s="3">
        <f t="shared" si="2011"/>
        <v>902075.15547434823</v>
      </c>
      <c r="AK5303" s="3">
        <f t="shared" si="1996"/>
        <v>675955.13507504028</v>
      </c>
    </row>
    <row r="5304" spans="2:37" x14ac:dyDescent="0.2">
      <c r="B5304" s="2">
        <v>42552</v>
      </c>
      <c r="C5304" s="1">
        <v>465.66</v>
      </c>
      <c r="D5304" s="1">
        <f t="shared" si="1981"/>
        <v>27</v>
      </c>
      <c r="E5304" s="1" t="b">
        <f t="shared" si="1982"/>
        <v>0</v>
      </c>
      <c r="F5304" s="6">
        <f t="shared" si="1983"/>
        <v>-1.1232614927274565E-2</v>
      </c>
      <c r="G5304" s="8">
        <f t="shared" si="1984"/>
        <v>2.7018437646955623E-3</v>
      </c>
      <c r="H5304" s="8">
        <f t="shared" si="1985"/>
        <v>2.2339487977590926E-3</v>
      </c>
      <c r="I5304" s="8">
        <f t="shared" si="1986"/>
        <v>9.8374090299476217E-4</v>
      </c>
      <c r="J5304" s="6">
        <f t="shared" si="1987"/>
        <v>1.2774013291747719E-3</v>
      </c>
      <c r="K5304" s="6">
        <f t="shared" si="1988"/>
        <v>8.3453172553474286E-4</v>
      </c>
      <c r="L5304" s="6">
        <f t="shared" si="1989"/>
        <v>5.5020663197398359E-4</v>
      </c>
      <c r="M5304" s="9">
        <f t="shared" si="1990"/>
        <v>1</v>
      </c>
      <c r="N5304" s="9">
        <f t="shared" si="1991"/>
        <v>1</v>
      </c>
      <c r="O5304" s="9">
        <f t="shared" si="1992"/>
        <v>1</v>
      </c>
      <c r="P5304" s="9">
        <f t="shared" si="1993"/>
        <v>1</v>
      </c>
      <c r="Q5304" s="10">
        <f t="shared" si="1994"/>
        <v>0.19485624400954493</v>
      </c>
      <c r="R5304" s="10">
        <f t="shared" si="1997"/>
        <v>0.41055907859992025</v>
      </c>
      <c r="S5304" s="10">
        <f>_xlfn.PERCENTILE.INC($R$1519:R5304,0.75)</f>
        <v>0.81096883270018794</v>
      </c>
      <c r="T5304" s="10">
        <f t="shared" si="1998"/>
        <v>0.81096883270018794</v>
      </c>
      <c r="U5304" s="11">
        <f t="shared" si="2004"/>
        <v>0.41055907859992025</v>
      </c>
      <c r="V5304" s="10">
        <f t="shared" si="1999"/>
        <v>1</v>
      </c>
      <c r="W5304" s="10">
        <f t="shared" si="2000"/>
        <v>0.42619712944577259</v>
      </c>
      <c r="X5304" s="10">
        <f t="shared" si="2005"/>
        <v>0.51319884824990036</v>
      </c>
      <c r="Y5304" s="10">
        <f>_xlfn.PERCENTILE.INC($X$1519:X5304,0.75)</f>
        <v>1.013711040875235</v>
      </c>
      <c r="Z5304" s="10">
        <f t="shared" si="2006"/>
        <v>1.013711040875235</v>
      </c>
      <c r="AA5304" s="10">
        <f t="shared" si="2007"/>
        <v>0.53663362584697549</v>
      </c>
      <c r="AB5304" s="10">
        <f t="shared" si="2008"/>
        <v>0.42619712944577259</v>
      </c>
      <c r="AC5304" s="10">
        <f t="shared" si="2009"/>
        <v>0.22871171090005771</v>
      </c>
      <c r="AD5304" s="13">
        <f t="shared" si="2010"/>
        <v>426197.12944577262</v>
      </c>
      <c r="AE5304" s="13">
        <f t="shared" si="2001"/>
        <v>228711.71090005772</v>
      </c>
      <c r="AF5304" s="13"/>
      <c r="AG5304" s="2">
        <f t="shared" si="1995"/>
        <v>42552</v>
      </c>
      <c r="AH5304" s="3">
        <f t="shared" si="2002"/>
        <v>-4787.3082381741551</v>
      </c>
      <c r="AI5304" s="3">
        <f t="shared" si="2003"/>
        <v>-2569.030577898493</v>
      </c>
      <c r="AJ5304" s="3">
        <f t="shared" si="2011"/>
        <v>897287.84723617404</v>
      </c>
      <c r="AK5304" s="3">
        <f t="shared" si="1996"/>
        <v>673386.10449714179</v>
      </c>
    </row>
    <row r="5305" spans="2:37" x14ac:dyDescent="0.2">
      <c r="B5305" s="2">
        <v>42556</v>
      </c>
      <c r="C5305" s="1">
        <v>458.43</v>
      </c>
      <c r="D5305" s="1">
        <f t="shared" si="1981"/>
        <v>28</v>
      </c>
      <c r="E5305" s="1" t="b">
        <f t="shared" si="1982"/>
        <v>1</v>
      </c>
      <c r="F5305" s="6">
        <f t="shared" si="1983"/>
        <v>-1.5526349697204012E-2</v>
      </c>
      <c r="G5305" s="8">
        <f t="shared" si="1984"/>
        <v>2.1244010609779091E-3</v>
      </c>
      <c r="H5305" s="8">
        <f t="shared" si="1985"/>
        <v>2.0282244837637425E-3</v>
      </c>
      <c r="I5305" s="8">
        <f t="shared" si="1986"/>
        <v>8.5852654070551657E-4</v>
      </c>
      <c r="J5305" s="6">
        <f t="shared" si="1987"/>
        <v>1.2785738703232729E-3</v>
      </c>
      <c r="K5305" s="6">
        <f t="shared" si="1988"/>
        <v>8.3625930758313627E-4</v>
      </c>
      <c r="L5305" s="6">
        <f t="shared" si="1989"/>
        <v>5.5011514259505306E-4</v>
      </c>
      <c r="M5305" s="9">
        <f t="shared" si="1990"/>
        <v>1</v>
      </c>
      <c r="N5305" s="9">
        <f t="shared" si="1991"/>
        <v>1</v>
      </c>
      <c r="O5305" s="9">
        <f t="shared" si="1992"/>
        <v>1</v>
      </c>
      <c r="P5305" s="9">
        <f t="shared" si="1993"/>
        <v>1</v>
      </c>
      <c r="Q5305" s="10">
        <f t="shared" si="1994"/>
        <v>0.19730494136599025</v>
      </c>
      <c r="R5305" s="10">
        <f t="shared" si="1997"/>
        <v>0.40546374280411063</v>
      </c>
      <c r="S5305" s="10">
        <f>_xlfn.PERCENTILE.INC($R$1519:R5305,0.75)</f>
        <v>0.81093458841137034</v>
      </c>
      <c r="T5305" s="10">
        <f t="shared" si="1998"/>
        <v>0.81093458841137034</v>
      </c>
      <c r="U5305" s="11">
        <f t="shared" si="2004"/>
        <v>0.40546374280411063</v>
      </c>
      <c r="V5305" s="10">
        <f t="shared" si="1999"/>
        <v>1</v>
      </c>
      <c r="W5305" s="10">
        <f t="shared" si="2000"/>
        <v>0.41055907859992025</v>
      </c>
      <c r="X5305" s="10">
        <f t="shared" si="2005"/>
        <v>0.50682967850513827</v>
      </c>
      <c r="Y5305" s="10">
        <f>_xlfn.PERCENTILE.INC($X$1519:X5305,0.75)</f>
        <v>1.013668235514213</v>
      </c>
      <c r="Z5305" s="10">
        <f t="shared" si="2006"/>
        <v>1.013668235514213</v>
      </c>
      <c r="AA5305" s="10">
        <f t="shared" si="2007"/>
        <v>0.50682967850513827</v>
      </c>
      <c r="AB5305" s="10">
        <f t="shared" si="2008"/>
        <v>0.41055907859992025</v>
      </c>
      <c r="AC5305" s="10">
        <f t="shared" si="2009"/>
        <v>0.20808352581416337</v>
      </c>
      <c r="AD5305" s="13">
        <f t="shared" si="2010"/>
        <v>410559.07859992026</v>
      </c>
      <c r="AE5305" s="13">
        <f t="shared" si="2001"/>
        <v>208083.52581416335</v>
      </c>
      <c r="AF5305" s="13"/>
      <c r="AG5305" s="2">
        <f t="shared" si="1995"/>
        <v>42556</v>
      </c>
      <c r="AH5305" s="3">
        <f t="shared" si="2002"/>
        <v>-6617.2856717195909</v>
      </c>
      <c r="AI5305" s="3">
        <f t="shared" si="2003"/>
        <v>-3551.0580032801226</v>
      </c>
      <c r="AJ5305" s="3">
        <f t="shared" si="2011"/>
        <v>890670.56156445446</v>
      </c>
      <c r="AK5305" s="3">
        <f t="shared" si="1996"/>
        <v>669835.04649386171</v>
      </c>
    </row>
    <row r="5306" spans="2:37" x14ac:dyDescent="0.2">
      <c r="B5306" s="2">
        <v>42557</v>
      </c>
      <c r="C5306" s="1">
        <v>452.77</v>
      </c>
      <c r="D5306" s="1">
        <f t="shared" si="1981"/>
        <v>28</v>
      </c>
      <c r="E5306" s="1" t="b">
        <f t="shared" si="1982"/>
        <v>0</v>
      </c>
      <c r="F5306" s="6">
        <f t="shared" si="1983"/>
        <v>-1.2346486922758193E-2</v>
      </c>
      <c r="G5306" s="8">
        <f t="shared" si="1984"/>
        <v>1.6560966353138596E-3</v>
      </c>
      <c r="H5306" s="8">
        <f t="shared" si="1985"/>
        <v>2.011940261735381E-3</v>
      </c>
      <c r="I5306" s="8">
        <f t="shared" si="1986"/>
        <v>7.839001691721596E-4</v>
      </c>
      <c r="J5306" s="6">
        <f t="shared" si="1987"/>
        <v>1.2792507122233513E-3</v>
      </c>
      <c r="K5306" s="6">
        <f t="shared" si="1988"/>
        <v>8.3803830705893052E-4</v>
      </c>
      <c r="L5306" s="6">
        <f t="shared" si="1989"/>
        <v>5.4998785417831677E-4</v>
      </c>
      <c r="M5306" s="9">
        <f t="shared" si="1990"/>
        <v>1</v>
      </c>
      <c r="N5306" s="9">
        <f t="shared" si="1991"/>
        <v>1</v>
      </c>
      <c r="O5306" s="9">
        <f t="shared" si="1992"/>
        <v>1</v>
      </c>
      <c r="P5306" s="9">
        <f t="shared" si="1993"/>
        <v>1</v>
      </c>
      <c r="Q5306" s="10">
        <f t="shared" si="1994"/>
        <v>0.19582328932034301</v>
      </c>
      <c r="R5306" s="10">
        <f t="shared" si="1997"/>
        <v>0.40853159130183825</v>
      </c>
      <c r="S5306" s="10">
        <f>_xlfn.PERCENTILE.INC($R$1519:R5306,0.75)</f>
        <v>0.81090034412255285</v>
      </c>
      <c r="T5306" s="10">
        <f t="shared" si="1998"/>
        <v>0.81090034412255285</v>
      </c>
      <c r="U5306" s="11">
        <f t="shared" si="2004"/>
        <v>0.40853159130183825</v>
      </c>
      <c r="V5306" s="10">
        <f t="shared" si="1999"/>
        <v>1</v>
      </c>
      <c r="W5306" s="10">
        <f t="shared" si="2000"/>
        <v>0.41055907859992025</v>
      </c>
      <c r="X5306" s="10">
        <f t="shared" si="2005"/>
        <v>0.51066448912729789</v>
      </c>
      <c r="Y5306" s="10">
        <f>_xlfn.PERCENTILE.INC($X$1519:X5306,0.75)</f>
        <v>1.0136254301531911</v>
      </c>
      <c r="Z5306" s="10">
        <f t="shared" si="2006"/>
        <v>1.0136254301531911</v>
      </c>
      <c r="AA5306" s="10">
        <f t="shared" si="2007"/>
        <v>0.50682967850513827</v>
      </c>
      <c r="AB5306" s="10">
        <f t="shared" si="2008"/>
        <v>0.41055907859992025</v>
      </c>
      <c r="AC5306" s="10">
        <f t="shared" si="2009"/>
        <v>0.20808352581416337</v>
      </c>
      <c r="AD5306" s="13">
        <f t="shared" si="2010"/>
        <v>410559.07859992026</v>
      </c>
      <c r="AE5306" s="13">
        <f t="shared" si="2001"/>
        <v>208083.52581416335</v>
      </c>
      <c r="AF5306" s="13"/>
      <c r="AG5306" s="2">
        <f t="shared" si="1995"/>
        <v>42557</v>
      </c>
      <c r="AH5306" s="3">
        <f t="shared" si="2002"/>
        <v>-5068.9622949535687</v>
      </c>
      <c r="AI5306" s="3">
        <f t="shared" si="2003"/>
        <v>-2569.1005303059846</v>
      </c>
      <c r="AJ5306" s="3">
        <f t="shared" si="2011"/>
        <v>885601.59926950093</v>
      </c>
      <c r="AK5306" s="3">
        <f t="shared" si="1996"/>
        <v>667265.94596355571</v>
      </c>
    </row>
    <row r="5307" spans="2:37" x14ac:dyDescent="0.2">
      <c r="B5307" s="2">
        <v>42558</v>
      </c>
      <c r="C5307" s="1">
        <v>451.71</v>
      </c>
      <c r="D5307" s="1">
        <f t="shared" si="1981"/>
        <v>28</v>
      </c>
      <c r="E5307" s="1" t="b">
        <f t="shared" si="1982"/>
        <v>0</v>
      </c>
      <c r="F5307" s="6">
        <f t="shared" si="1983"/>
        <v>-2.3411445104578599E-3</v>
      </c>
      <c r="G5307" s="8">
        <f t="shared" si="1984"/>
        <v>1.6447331441570958E-3</v>
      </c>
      <c r="H5307" s="8">
        <f t="shared" si="1985"/>
        <v>1.9439300126537456E-3</v>
      </c>
      <c r="I5307" s="8">
        <f t="shared" si="1986"/>
        <v>7.590321148120431E-4</v>
      </c>
      <c r="J5307" s="6">
        <f t="shared" si="1987"/>
        <v>1.279835613039641E-3</v>
      </c>
      <c r="K5307" s="6">
        <f t="shared" si="1988"/>
        <v>8.3964228673280464E-4</v>
      </c>
      <c r="L5307" s="6">
        <f t="shared" si="1989"/>
        <v>5.4978949611636432E-4</v>
      </c>
      <c r="M5307" s="9">
        <f t="shared" si="1990"/>
        <v>1</v>
      </c>
      <c r="N5307" s="9">
        <f t="shared" si="1991"/>
        <v>1</v>
      </c>
      <c r="O5307" s="9">
        <f t="shared" si="1992"/>
        <v>1</v>
      </c>
      <c r="P5307" s="9">
        <f t="shared" si="1993"/>
        <v>1</v>
      </c>
      <c r="Q5307" s="10">
        <f t="shared" si="1994"/>
        <v>0.18820495554436992</v>
      </c>
      <c r="R5307" s="10">
        <f t="shared" si="1997"/>
        <v>0.4250685098519616</v>
      </c>
      <c r="S5307" s="10">
        <f>_xlfn.PERCENTILE.INC($R$1519:R5307,0.75)</f>
        <v>0.81086609983373525</v>
      </c>
      <c r="T5307" s="10">
        <f t="shared" si="1998"/>
        <v>0.81086609983373525</v>
      </c>
      <c r="U5307" s="11">
        <f t="shared" si="2004"/>
        <v>0.4250685098519616</v>
      </c>
      <c r="V5307" s="10">
        <f t="shared" si="1999"/>
        <v>1</v>
      </c>
      <c r="W5307" s="10">
        <f t="shared" si="2000"/>
        <v>0.41055907859992025</v>
      </c>
      <c r="X5307" s="10">
        <f t="shared" si="2005"/>
        <v>0.53133563731495204</v>
      </c>
      <c r="Y5307" s="10">
        <f>_xlfn.PERCENTILE.INC($X$1519:X5307,0.75)</f>
        <v>1.0135826247921691</v>
      </c>
      <c r="Z5307" s="10">
        <f t="shared" si="2006"/>
        <v>1.0135826247921691</v>
      </c>
      <c r="AA5307" s="10">
        <f t="shared" si="2007"/>
        <v>0.50682967850513827</v>
      </c>
      <c r="AB5307" s="10">
        <f t="shared" si="2008"/>
        <v>0.41055907859992025</v>
      </c>
      <c r="AC5307" s="10">
        <f t="shared" si="2009"/>
        <v>0.20808352581416337</v>
      </c>
      <c r="AD5307" s="13">
        <f t="shared" si="2010"/>
        <v>410559.07859992026</v>
      </c>
      <c r="AE5307" s="13">
        <f t="shared" si="2001"/>
        <v>208083.52581416335</v>
      </c>
      <c r="AF5307" s="13"/>
      <c r="AG5307" s="2">
        <f t="shared" si="1995"/>
        <v>42558</v>
      </c>
      <c r="AH5307" s="3">
        <f t="shared" si="2002"/>
        <v>-961.1781330828403</v>
      </c>
      <c r="AI5307" s="3">
        <f t="shared" si="2003"/>
        <v>-487.15360417654489</v>
      </c>
      <c r="AJ5307" s="3">
        <f t="shared" si="2011"/>
        <v>884640.42113641812</v>
      </c>
      <c r="AK5307" s="3">
        <f t="shared" si="1996"/>
        <v>666778.79235937912</v>
      </c>
    </row>
    <row r="5308" spans="2:37" x14ac:dyDescent="0.2">
      <c r="B5308" s="2">
        <v>42559</v>
      </c>
      <c r="C5308" s="1">
        <v>457.41</v>
      </c>
      <c r="D5308" s="1">
        <f t="shared" si="1981"/>
        <v>28</v>
      </c>
      <c r="E5308" s="1" t="b">
        <f t="shared" si="1982"/>
        <v>0</v>
      </c>
      <c r="F5308" s="6">
        <f t="shared" si="1983"/>
        <v>1.2618715547585868E-2</v>
      </c>
      <c r="G5308" s="8">
        <f t="shared" si="1984"/>
        <v>1.9723089076841638E-3</v>
      </c>
      <c r="H5308" s="8">
        <f t="shared" si="1985"/>
        <v>2.0250092935274913E-3</v>
      </c>
      <c r="I5308" s="8">
        <f t="shared" si="1986"/>
        <v>8.5074101442598397E-4</v>
      </c>
      <c r="J5308" s="6">
        <f t="shared" si="1987"/>
        <v>1.2808796434436781E-3</v>
      </c>
      <c r="K5308" s="6">
        <f t="shared" si="1988"/>
        <v>8.4142845765803416E-4</v>
      </c>
      <c r="L5308" s="6">
        <f t="shared" si="1989"/>
        <v>5.4976784941230942E-4</v>
      </c>
      <c r="M5308" s="9">
        <f t="shared" si="1990"/>
        <v>1</v>
      </c>
      <c r="N5308" s="9">
        <f t="shared" si="1991"/>
        <v>1</v>
      </c>
      <c r="O5308" s="9">
        <f t="shared" si="1992"/>
        <v>1</v>
      </c>
      <c r="P5308" s="9">
        <f t="shared" si="1993"/>
        <v>1</v>
      </c>
      <c r="Q5308" s="10">
        <f t="shared" si="1994"/>
        <v>0.18955942015750354</v>
      </c>
      <c r="R5308" s="10">
        <f t="shared" si="1997"/>
        <v>0.42203125507309835</v>
      </c>
      <c r="S5308" s="10">
        <f>_xlfn.PERCENTILE.INC($R$1519:R5308,0.75)</f>
        <v>0.81086034816994002</v>
      </c>
      <c r="T5308" s="10">
        <f t="shared" si="1998"/>
        <v>0.81086034816994002</v>
      </c>
      <c r="U5308" s="11">
        <f t="shared" si="2004"/>
        <v>0.42203125507309835</v>
      </c>
      <c r="V5308" s="10">
        <f t="shared" si="1999"/>
        <v>1</v>
      </c>
      <c r="W5308" s="10">
        <f t="shared" si="2000"/>
        <v>0.41055907859992025</v>
      </c>
      <c r="X5308" s="10">
        <f t="shared" si="2005"/>
        <v>0.52753906884137303</v>
      </c>
      <c r="Y5308" s="10">
        <f>_xlfn.PERCENTILE.INC($X$1519:X5308,0.75)</f>
        <v>1.0135754352124251</v>
      </c>
      <c r="Z5308" s="10">
        <f t="shared" si="2006"/>
        <v>1.0135754352124251</v>
      </c>
      <c r="AA5308" s="10">
        <f t="shared" si="2007"/>
        <v>0.50682967850513827</v>
      </c>
      <c r="AB5308" s="10">
        <f t="shared" si="2008"/>
        <v>0.41055907859992025</v>
      </c>
      <c r="AC5308" s="10">
        <f t="shared" si="2009"/>
        <v>0.20808352581416337</v>
      </c>
      <c r="AD5308" s="13">
        <f t="shared" si="2010"/>
        <v>410559.07859992026</v>
      </c>
      <c r="AE5308" s="13">
        <f t="shared" si="2001"/>
        <v>208083.52581416335</v>
      </c>
      <c r="AF5308" s="13"/>
      <c r="AG5308" s="2">
        <f t="shared" si="1995"/>
        <v>42559</v>
      </c>
      <c r="AH5308" s="3">
        <f t="shared" si="2002"/>
        <v>5180.7282283313425</v>
      </c>
      <c r="AI5308" s="3">
        <f t="shared" si="2003"/>
        <v>2625.7468223876685</v>
      </c>
      <c r="AJ5308" s="3">
        <f t="shared" si="2011"/>
        <v>889821.14936474944</v>
      </c>
      <c r="AK5308" s="3">
        <f t="shared" si="1996"/>
        <v>669404.5391817668</v>
      </c>
    </row>
    <row r="5309" spans="2:37" x14ac:dyDescent="0.2">
      <c r="B5309" s="2">
        <v>42562</v>
      </c>
      <c r="C5309" s="1">
        <v>457.99</v>
      </c>
      <c r="D5309" s="1">
        <f t="shared" si="1981"/>
        <v>29</v>
      </c>
      <c r="E5309" s="1" t="b">
        <f t="shared" si="1982"/>
        <v>1</v>
      </c>
      <c r="F5309" s="6">
        <f t="shared" si="1983"/>
        <v>1.268009007236337E-3</v>
      </c>
      <c r="G5309" s="8">
        <f t="shared" si="1984"/>
        <v>2.1436129222332395E-3</v>
      </c>
      <c r="H5309" s="8">
        <f t="shared" si="1985"/>
        <v>1.9979941091195275E-3</v>
      </c>
      <c r="I5309" s="8">
        <f t="shared" si="1986"/>
        <v>8.6092441317379444E-4</v>
      </c>
      <c r="J5309" s="6">
        <f t="shared" si="1987"/>
        <v>1.2822483571048445E-3</v>
      </c>
      <c r="K5309" s="6">
        <f t="shared" si="1988"/>
        <v>8.4320847093480365E-4</v>
      </c>
      <c r="L5309" s="6">
        <f t="shared" si="1989"/>
        <v>5.4978085448818934E-4</v>
      </c>
      <c r="M5309" s="9">
        <f t="shared" si="1990"/>
        <v>1</v>
      </c>
      <c r="N5309" s="9">
        <f t="shared" si="1991"/>
        <v>1</v>
      </c>
      <c r="O5309" s="9">
        <f t="shared" si="1992"/>
        <v>1</v>
      </c>
      <c r="P5309" s="9">
        <f t="shared" si="1993"/>
        <v>1</v>
      </c>
      <c r="Q5309" s="10">
        <f t="shared" si="1994"/>
        <v>0.18884608895801136</v>
      </c>
      <c r="R5309" s="10">
        <f t="shared" si="1997"/>
        <v>0.42362540014152716</v>
      </c>
      <c r="S5309" s="10">
        <f>_xlfn.PERCENTILE.INC($R$1519:R5309,0.75)</f>
        <v>0.81085459650614466</v>
      </c>
      <c r="T5309" s="10">
        <f t="shared" si="1998"/>
        <v>0.81085459650614466</v>
      </c>
      <c r="U5309" s="11">
        <f t="shared" si="2004"/>
        <v>0.42362540014152716</v>
      </c>
      <c r="V5309" s="10">
        <f t="shared" si="1999"/>
        <v>1</v>
      </c>
      <c r="W5309" s="10">
        <f t="shared" si="2000"/>
        <v>0.42203125507309835</v>
      </c>
      <c r="X5309" s="10">
        <f t="shared" si="2005"/>
        <v>0.52953175017690901</v>
      </c>
      <c r="Y5309" s="10">
        <f>_xlfn.PERCENTILE.INC($X$1519:X5309,0.75)</f>
        <v>1.0135682456326809</v>
      </c>
      <c r="Z5309" s="10">
        <f t="shared" si="2006"/>
        <v>1.0135682456326809</v>
      </c>
      <c r="AA5309" s="10">
        <f t="shared" si="2007"/>
        <v>0.52953175017690901</v>
      </c>
      <c r="AB5309" s="10">
        <f t="shared" si="2008"/>
        <v>0.42203125507309835</v>
      </c>
      <c r="AC5309" s="10">
        <f t="shared" si="2009"/>
        <v>0.22347894912821528</v>
      </c>
      <c r="AD5309" s="13">
        <f t="shared" si="2010"/>
        <v>422031.25507309835</v>
      </c>
      <c r="AE5309" s="13">
        <f t="shared" si="2001"/>
        <v>223478.94912821529</v>
      </c>
      <c r="AF5309" s="13"/>
      <c r="AG5309" s="2">
        <f t="shared" si="1995"/>
        <v>42562</v>
      </c>
      <c r="AH5309" s="3">
        <f t="shared" si="2002"/>
        <v>520.59260966735019</v>
      </c>
      <c r="AI5309" s="3">
        <f t="shared" si="2003"/>
        <v>263.85178498985397</v>
      </c>
      <c r="AJ5309" s="3">
        <f t="shared" si="2011"/>
        <v>890341.74197441677</v>
      </c>
      <c r="AK5309" s="3">
        <f t="shared" si="1996"/>
        <v>669668.39096675662</v>
      </c>
    </row>
    <row r="5310" spans="2:37" x14ac:dyDescent="0.2">
      <c r="B5310" s="2">
        <v>42563</v>
      </c>
      <c r="C5310" s="1">
        <v>461.55</v>
      </c>
      <c r="D5310" s="1">
        <f t="shared" ref="D5310:D5373" si="2012">IF(B5310&lt;&gt;"",WEEKNUM(B5310),"")</f>
        <v>29</v>
      </c>
      <c r="E5310" s="1" t="b">
        <f t="shared" ref="E5310:E5373" si="2013">IF(B5310&lt;&gt;"",IF(D5310&lt;&gt;D5309,TRUE,FALSE),"")</f>
        <v>0</v>
      </c>
      <c r="F5310" s="6">
        <f t="shared" ref="F5310:F5373" si="2014">IF(B5310&lt;&gt;"",C5310/C5309-1,"")</f>
        <v>7.7730954824342113E-3</v>
      </c>
      <c r="G5310" s="8">
        <f t="shared" ref="G5310:G5373" si="2015">IF(B5310&lt;&gt;"",ma(F5245:F5310,"e"),"")</f>
        <v>2.3141903899666517E-3</v>
      </c>
      <c r="H5310" s="8">
        <f t="shared" ref="H5310:H5373" si="2016">IF(B5310&lt;&gt;"",ma(F5179:F5310,"e"),"")</f>
        <v>1.9873417156749031E-3</v>
      </c>
      <c r="I5310" s="8">
        <f t="shared" ref="I5310:I5373" si="2017">IF(B5310&lt;&gt;"",ma(F5061:F5310,"e"),"")</f>
        <v>9.3911159311774238E-4</v>
      </c>
      <c r="J5310" s="6">
        <f t="shared" ref="J5310:J5373" si="2018">IF(B5310&lt;&gt;"",_xlfn.STDEV.S(G4061:G5310),"")</f>
        <v>1.2839766059098111E-3</v>
      </c>
      <c r="K5310" s="6">
        <f t="shared" ref="K5310:K5373" si="2019">IF(B5310&lt;&gt;"",_xlfn.STDEV.S(H4061:H5310),"")</f>
        <v>8.4501958247939308E-4</v>
      </c>
      <c r="L5310" s="6">
        <f t="shared" ref="L5310:L5373" si="2020">IF(B5310&lt;&gt;"",_xlfn.STDEV.S(I4061:I5310),"")</f>
        <v>5.500156213699241E-4</v>
      </c>
      <c r="M5310" s="9">
        <f t="shared" ref="M5310:M5373" si="2021">IF(B5310&lt;&gt;"",MIN(1,MAX(-1,G5310/J5310)),"")</f>
        <v>1</v>
      </c>
      <c r="N5310" s="9">
        <f t="shared" ref="N5310:N5373" si="2022">IF(B5310&lt;&gt;"",MIN(1,MAX(-1,H5310/K5310)),"")</f>
        <v>1</v>
      </c>
      <c r="O5310" s="9">
        <f t="shared" ref="O5310:O5373" si="2023">IF(B5310&lt;&gt;"",MIN(1,MAX(-1,I5310/L5310)),"")</f>
        <v>1</v>
      </c>
      <c r="P5310" s="9">
        <f t="shared" ref="P5310:P5373" si="2024">IF(B5310&lt;&gt;"",AVERAGE(M5310:O5310),"")</f>
        <v>1</v>
      </c>
      <c r="Q5310" s="10">
        <f t="shared" ref="Q5310:Q5373" si="2025">IF(B5310&lt;&gt;"",SQRT(250)*_xlfn.STDEV.S(F5251:F5310),"")</f>
        <v>0.18793485810085289</v>
      </c>
      <c r="R5310" s="10">
        <f t="shared" si="1997"/>
        <v>0.42567941258172021</v>
      </c>
      <c r="S5310" s="10">
        <f>_xlfn.PERCENTILE.INC($R$1519:R5310,0.75)</f>
        <v>0.81084884484234943</v>
      </c>
      <c r="T5310" s="10">
        <f t="shared" si="1998"/>
        <v>0.81084884484234943</v>
      </c>
      <c r="U5310" s="11">
        <f t="shared" si="2004"/>
        <v>0.42567941258172021</v>
      </c>
      <c r="V5310" s="10">
        <f t="shared" si="1999"/>
        <v>1</v>
      </c>
      <c r="W5310" s="10">
        <f t="shared" si="2000"/>
        <v>0.42203125507309835</v>
      </c>
      <c r="X5310" s="10">
        <f t="shared" si="2005"/>
        <v>0.53209926572715027</v>
      </c>
      <c r="Y5310" s="10">
        <f>_xlfn.PERCENTILE.INC($X$1519:X5310,0.75)</f>
        <v>1.0135610560529367</v>
      </c>
      <c r="Z5310" s="10">
        <f t="shared" si="2006"/>
        <v>1.0135610560529367</v>
      </c>
      <c r="AA5310" s="10">
        <f t="shared" si="2007"/>
        <v>0.52953175017690901</v>
      </c>
      <c r="AB5310" s="10">
        <f t="shared" si="2008"/>
        <v>0.42203125507309835</v>
      </c>
      <c r="AC5310" s="10">
        <f t="shared" si="2009"/>
        <v>0.22347894912821528</v>
      </c>
      <c r="AD5310" s="13">
        <f t="shared" si="2010"/>
        <v>422031.25507309835</v>
      </c>
      <c r="AE5310" s="13">
        <f t="shared" si="2001"/>
        <v>223478.94912821529</v>
      </c>
      <c r="AF5310" s="13"/>
      <c r="AG5310" s="2">
        <f t="shared" ref="AG5310:AG5373" si="2026">B5310</f>
        <v>42563</v>
      </c>
      <c r="AH5310" s="3">
        <f t="shared" si="2002"/>
        <v>3280.4892422547409</v>
      </c>
      <c r="AI5310" s="3">
        <f t="shared" si="2003"/>
        <v>1737.1232098876751</v>
      </c>
      <c r="AJ5310" s="3">
        <f t="shared" si="2011"/>
        <v>893622.23121667153</v>
      </c>
      <c r="AK5310" s="3">
        <f t="shared" ref="AK5310:AK5373" si="2027">AK5309+AI5310</f>
        <v>671405.51417664427</v>
      </c>
    </row>
    <row r="5311" spans="2:37" x14ac:dyDescent="0.2">
      <c r="B5311" s="2">
        <v>42564</v>
      </c>
      <c r="C5311" s="1">
        <v>459.74</v>
      </c>
      <c r="D5311" s="1">
        <f t="shared" si="2012"/>
        <v>29</v>
      </c>
      <c r="E5311" s="1" t="b">
        <f t="shared" si="2013"/>
        <v>0</v>
      </c>
      <c r="F5311" s="6">
        <f t="shared" si="2014"/>
        <v>-3.9215686274509665E-3</v>
      </c>
      <c r="G5311" s="8">
        <f t="shared" si="2015"/>
        <v>2.2512869058250156E-3</v>
      </c>
      <c r="H5311" s="8">
        <f t="shared" si="2016"/>
        <v>2.0684474863179106E-3</v>
      </c>
      <c r="I5311" s="8">
        <f t="shared" si="2017"/>
        <v>9.3699441874006836E-4</v>
      </c>
      <c r="J5311" s="6">
        <f t="shared" si="2018"/>
        <v>1.2855756184481275E-3</v>
      </c>
      <c r="K5311" s="6">
        <f t="shared" si="2019"/>
        <v>8.4697017988377829E-4</v>
      </c>
      <c r="L5311" s="6">
        <f t="shared" si="2020"/>
        <v>5.5016574207193442E-4</v>
      </c>
      <c r="M5311" s="9">
        <f t="shared" si="2021"/>
        <v>1</v>
      </c>
      <c r="N5311" s="9">
        <f t="shared" si="2022"/>
        <v>1</v>
      </c>
      <c r="O5311" s="9">
        <f t="shared" si="2023"/>
        <v>1</v>
      </c>
      <c r="P5311" s="9">
        <f t="shared" si="2024"/>
        <v>1</v>
      </c>
      <c r="Q5311" s="10">
        <f t="shared" si="2025"/>
        <v>0.18727316278643508</v>
      </c>
      <c r="R5311" s="10">
        <f t="shared" si="1997"/>
        <v>0.42718347257920458</v>
      </c>
      <c r="S5311" s="10">
        <f>_xlfn.PERCENTILE.INC($R$1519:R5311,0.75)</f>
        <v>0.81084309317855419</v>
      </c>
      <c r="T5311" s="10">
        <f t="shared" si="1998"/>
        <v>0.81084309317855419</v>
      </c>
      <c r="U5311" s="11">
        <f t="shared" si="2004"/>
        <v>0.42718347257920458</v>
      </c>
      <c r="V5311" s="10">
        <f t="shared" si="1999"/>
        <v>1</v>
      </c>
      <c r="W5311" s="10">
        <f t="shared" si="2000"/>
        <v>0.42203125507309835</v>
      </c>
      <c r="X5311" s="10">
        <f t="shared" si="2005"/>
        <v>0.53397934072400577</v>
      </c>
      <c r="Y5311" s="10">
        <f>_xlfn.PERCENTILE.INC($X$1519:X5311,0.75)</f>
        <v>1.0135538664731927</v>
      </c>
      <c r="Z5311" s="10">
        <f t="shared" si="2006"/>
        <v>1.0135538664731927</v>
      </c>
      <c r="AA5311" s="10">
        <f t="shared" si="2007"/>
        <v>0.52953175017690901</v>
      </c>
      <c r="AB5311" s="10">
        <f t="shared" si="2008"/>
        <v>0.42203125507309835</v>
      </c>
      <c r="AC5311" s="10">
        <f t="shared" si="2009"/>
        <v>0.22347894912821528</v>
      </c>
      <c r="AD5311" s="13">
        <f t="shared" si="2010"/>
        <v>422031.25507309835</v>
      </c>
      <c r="AE5311" s="13">
        <f t="shared" si="2001"/>
        <v>223478.94912821529</v>
      </c>
      <c r="AF5311" s="13"/>
      <c r="AG5311" s="2">
        <f t="shared" si="2026"/>
        <v>42564</v>
      </c>
      <c r="AH5311" s="3">
        <f t="shared" si="2002"/>
        <v>-1655.024529698419</v>
      </c>
      <c r="AI5311" s="3">
        <f t="shared" si="2003"/>
        <v>-876.38803579691955</v>
      </c>
      <c r="AJ5311" s="3">
        <f t="shared" si="2011"/>
        <v>891967.20668697311</v>
      </c>
      <c r="AK5311" s="3">
        <f t="shared" si="2027"/>
        <v>670529.12614084734</v>
      </c>
    </row>
    <row r="5312" spans="2:37" x14ac:dyDescent="0.2">
      <c r="B5312" s="2">
        <v>42565</v>
      </c>
      <c r="C5312" s="1">
        <v>468.67</v>
      </c>
      <c r="D5312" s="1">
        <f t="shared" si="2012"/>
        <v>29</v>
      </c>
      <c r="E5312" s="1" t="b">
        <f t="shared" si="2013"/>
        <v>0</v>
      </c>
      <c r="F5312" s="6">
        <f t="shared" si="2014"/>
        <v>1.9424022273458963E-2</v>
      </c>
      <c r="G5312" s="8">
        <f t="shared" si="2015"/>
        <v>2.4968087462029337E-3</v>
      </c>
      <c r="H5312" s="8">
        <f t="shared" si="2016"/>
        <v>2.2311160093573179E-3</v>
      </c>
      <c r="I5312" s="8">
        <f t="shared" si="2017"/>
        <v>1.0609282512653556E-3</v>
      </c>
      <c r="J5312" s="6">
        <f t="shared" si="2018"/>
        <v>1.2874537445095122E-3</v>
      </c>
      <c r="K5312" s="6">
        <f t="shared" si="2019"/>
        <v>8.4921023355281292E-4</v>
      </c>
      <c r="L5312" s="6">
        <f t="shared" si="2020"/>
        <v>5.5042629869156683E-4</v>
      </c>
      <c r="M5312" s="9">
        <f t="shared" si="2021"/>
        <v>1</v>
      </c>
      <c r="N5312" s="9">
        <f t="shared" si="2022"/>
        <v>1</v>
      </c>
      <c r="O5312" s="9">
        <f t="shared" si="2023"/>
        <v>1</v>
      </c>
      <c r="P5312" s="9">
        <f t="shared" si="2024"/>
        <v>1</v>
      </c>
      <c r="Q5312" s="10">
        <f t="shared" si="2025"/>
        <v>0.18802855327681731</v>
      </c>
      <c r="R5312" s="10">
        <f t="shared" si="1997"/>
        <v>0.42546729529011101</v>
      </c>
      <c r="S5312" s="10">
        <f>_xlfn.PERCENTILE.INC($R$1519:R5312,0.75)</f>
        <v>0.81080796319481085</v>
      </c>
      <c r="T5312" s="10">
        <f t="shared" si="1998"/>
        <v>0.81080796319481085</v>
      </c>
      <c r="U5312" s="11">
        <f t="shared" si="2004"/>
        <v>0.42546729529011101</v>
      </c>
      <c r="V5312" s="10">
        <f t="shared" si="1999"/>
        <v>1</v>
      </c>
      <c r="W5312" s="10">
        <f t="shared" si="2000"/>
        <v>0.42203125507309835</v>
      </c>
      <c r="X5312" s="10">
        <f t="shared" si="2005"/>
        <v>0.53183411911263878</v>
      </c>
      <c r="Y5312" s="10">
        <f>_xlfn.PERCENTILE.INC($X$1519:X5312,0.75)</f>
        <v>1.0135099539935135</v>
      </c>
      <c r="Z5312" s="10">
        <f t="shared" si="2006"/>
        <v>1.0135099539935135</v>
      </c>
      <c r="AA5312" s="10">
        <f t="shared" si="2007"/>
        <v>0.52953175017690901</v>
      </c>
      <c r="AB5312" s="10">
        <f t="shared" si="2008"/>
        <v>0.42203125507309835</v>
      </c>
      <c r="AC5312" s="10">
        <f t="shared" si="2009"/>
        <v>0.22347894912821528</v>
      </c>
      <c r="AD5312" s="13">
        <f t="shared" si="2010"/>
        <v>422031.25507309835</v>
      </c>
      <c r="AE5312" s="13">
        <f t="shared" si="2001"/>
        <v>223478.94912821529</v>
      </c>
      <c r="AF5312" s="13"/>
      <c r="AG5312" s="2">
        <f t="shared" si="2026"/>
        <v>42565</v>
      </c>
      <c r="AH5312" s="3">
        <f t="shared" si="2002"/>
        <v>8197.5444986357033</v>
      </c>
      <c r="AI5312" s="3">
        <f t="shared" si="2003"/>
        <v>4340.8600855156565</v>
      </c>
      <c r="AJ5312" s="3">
        <f t="shared" si="2011"/>
        <v>900164.75118560879</v>
      </c>
      <c r="AK5312" s="3">
        <f t="shared" si="2027"/>
        <v>674869.98622636299</v>
      </c>
    </row>
    <row r="5313" spans="2:37" x14ac:dyDescent="0.2">
      <c r="B5313" s="2">
        <v>42566</v>
      </c>
      <c r="C5313" s="1">
        <v>462.61</v>
      </c>
      <c r="D5313" s="1">
        <f t="shared" si="2012"/>
        <v>29</v>
      </c>
      <c r="E5313" s="1" t="b">
        <f t="shared" si="2013"/>
        <v>0</v>
      </c>
      <c r="F5313" s="6">
        <f t="shared" si="2014"/>
        <v>-1.2930206755286222E-2</v>
      </c>
      <c r="G5313" s="8">
        <f t="shared" si="2015"/>
        <v>1.9044939562575995E-3</v>
      </c>
      <c r="H5313" s="8">
        <f t="shared" si="2016"/>
        <v>2.1449657720174131E-3</v>
      </c>
      <c r="I5313" s="8">
        <f t="shared" si="2017"/>
        <v>9.455451195178521E-4</v>
      </c>
      <c r="J5313" s="6">
        <f t="shared" si="2018"/>
        <v>1.2885477551720006E-3</v>
      </c>
      <c r="K5313" s="6">
        <f t="shared" si="2019"/>
        <v>8.5132199830494028E-4</v>
      </c>
      <c r="L5313" s="6">
        <f t="shared" si="2020"/>
        <v>5.5054334543342201E-4</v>
      </c>
      <c r="M5313" s="9">
        <f t="shared" si="2021"/>
        <v>1</v>
      </c>
      <c r="N5313" s="9">
        <f t="shared" si="2022"/>
        <v>1</v>
      </c>
      <c r="O5313" s="9">
        <f t="shared" si="2023"/>
        <v>1</v>
      </c>
      <c r="P5313" s="9">
        <f t="shared" si="2024"/>
        <v>1</v>
      </c>
      <c r="Q5313" s="10">
        <f t="shared" si="2025"/>
        <v>0.18989713914125969</v>
      </c>
      <c r="R5313" s="10">
        <f t="shared" si="1997"/>
        <v>0.42128070155122255</v>
      </c>
      <c r="S5313" s="10">
        <f>_xlfn.PERCENTILE.INC($R$1519:R5313,0.75)</f>
        <v>0.81077283321106763</v>
      </c>
      <c r="T5313" s="10">
        <f t="shared" si="1998"/>
        <v>0.81077283321106763</v>
      </c>
      <c r="U5313" s="11">
        <f t="shared" si="2004"/>
        <v>0.42128070155122255</v>
      </c>
      <c r="V5313" s="10">
        <f t="shared" si="1999"/>
        <v>1</v>
      </c>
      <c r="W5313" s="10">
        <f t="shared" si="2000"/>
        <v>0.42203125507309835</v>
      </c>
      <c r="X5313" s="10">
        <f t="shared" si="2005"/>
        <v>0.52660087693902813</v>
      </c>
      <c r="Y5313" s="10">
        <f>_xlfn.PERCENTILE.INC($X$1519:X5313,0.75)</f>
        <v>1.0134660415138346</v>
      </c>
      <c r="Z5313" s="10">
        <f t="shared" si="2006"/>
        <v>1.0134660415138346</v>
      </c>
      <c r="AA5313" s="10">
        <f t="shared" si="2007"/>
        <v>0.52953175017690901</v>
      </c>
      <c r="AB5313" s="10">
        <f t="shared" si="2008"/>
        <v>0.42203125507309835</v>
      </c>
      <c r="AC5313" s="10">
        <f t="shared" si="2009"/>
        <v>0.22347894912821528</v>
      </c>
      <c r="AD5313" s="13">
        <f t="shared" si="2010"/>
        <v>422031.25507309835</v>
      </c>
      <c r="AE5313" s="13">
        <f t="shared" si="2001"/>
        <v>223478.94912821529</v>
      </c>
      <c r="AF5313" s="13"/>
      <c r="AG5313" s="2">
        <f t="shared" si="2026"/>
        <v>42566</v>
      </c>
      <c r="AH5313" s="3">
        <f t="shared" si="2002"/>
        <v>-5456.9513852880991</v>
      </c>
      <c r="AI5313" s="3">
        <f t="shared" si="2003"/>
        <v>-2889.6290176819152</v>
      </c>
      <c r="AJ5313" s="3">
        <f t="shared" si="2011"/>
        <v>894707.79980032064</v>
      </c>
      <c r="AK5313" s="3">
        <f t="shared" si="2027"/>
        <v>671980.35720868106</v>
      </c>
    </row>
    <row r="5314" spans="2:37" x14ac:dyDescent="0.2">
      <c r="B5314" s="2">
        <v>42569</v>
      </c>
      <c r="C5314" s="1">
        <v>464.6</v>
      </c>
      <c r="D5314" s="1">
        <f t="shared" si="2012"/>
        <v>30</v>
      </c>
      <c r="E5314" s="1" t="b">
        <f t="shared" si="2013"/>
        <v>1</v>
      </c>
      <c r="F5314" s="6">
        <f t="shared" si="2014"/>
        <v>4.3016796005275193E-3</v>
      </c>
      <c r="G5314" s="8">
        <f t="shared" si="2015"/>
        <v>1.9496341652699217E-3</v>
      </c>
      <c r="H5314" s="8">
        <f t="shared" si="2016"/>
        <v>2.1626635037442637E-3</v>
      </c>
      <c r="I5314" s="8">
        <f t="shared" si="2017"/>
        <v>9.4669725094836163E-4</v>
      </c>
      <c r="J5314" s="6">
        <f t="shared" si="2018"/>
        <v>1.2898340891495811E-3</v>
      </c>
      <c r="K5314" s="6">
        <f t="shared" si="2019"/>
        <v>8.53612413437619E-4</v>
      </c>
      <c r="L5314" s="6">
        <f t="shared" si="2020"/>
        <v>5.5083160106702438E-4</v>
      </c>
      <c r="M5314" s="9">
        <f t="shared" si="2021"/>
        <v>1</v>
      </c>
      <c r="N5314" s="9">
        <f t="shared" si="2022"/>
        <v>1</v>
      </c>
      <c r="O5314" s="9">
        <f t="shared" si="2023"/>
        <v>1</v>
      </c>
      <c r="P5314" s="9">
        <f t="shared" si="2024"/>
        <v>1</v>
      </c>
      <c r="Q5314" s="10">
        <f t="shared" si="2025"/>
        <v>0.18995812867217171</v>
      </c>
      <c r="R5314" s="10">
        <f t="shared" si="1997"/>
        <v>0.42114544167816786</v>
      </c>
      <c r="S5314" s="10">
        <f>_xlfn.PERCENTILE.INC($R$1519:R5314,0.75)</f>
        <v>0.81073770322732441</v>
      </c>
      <c r="T5314" s="10">
        <f t="shared" si="1998"/>
        <v>0.81073770322732441</v>
      </c>
      <c r="U5314" s="11">
        <f t="shared" si="2004"/>
        <v>0.42114544167816786</v>
      </c>
      <c r="V5314" s="10">
        <f t="shared" si="1999"/>
        <v>1</v>
      </c>
      <c r="W5314" s="10">
        <f t="shared" si="2000"/>
        <v>0.42128070155122255</v>
      </c>
      <c r="X5314" s="10">
        <f t="shared" si="2005"/>
        <v>0.5264318020977099</v>
      </c>
      <c r="Y5314" s="10">
        <f>_xlfn.PERCENTILE.INC($X$1519:X5314,0.75)</f>
        <v>1.0134221290341556</v>
      </c>
      <c r="Z5314" s="10">
        <f t="shared" si="2006"/>
        <v>1.0134221290341556</v>
      </c>
      <c r="AA5314" s="10">
        <f t="shared" si="2007"/>
        <v>0.5264318020977099</v>
      </c>
      <c r="AB5314" s="10">
        <f t="shared" si="2008"/>
        <v>0.42128070155122255</v>
      </c>
      <c r="AC5314" s="10">
        <f t="shared" si="2009"/>
        <v>0.22177555890659759</v>
      </c>
      <c r="AD5314" s="13">
        <f t="shared" si="2010"/>
        <v>421280.70155122253</v>
      </c>
      <c r="AE5314" s="13">
        <f t="shared" si="2001"/>
        <v>221775.55890659758</v>
      </c>
      <c r="AF5314" s="13"/>
      <c r="AG5314" s="2">
        <f t="shared" si="2026"/>
        <v>42569</v>
      </c>
      <c r="AH5314" s="3">
        <f t="shared" si="2002"/>
        <v>1815.4432407329732</v>
      </c>
      <c r="AI5314" s="3">
        <f t="shared" si="2003"/>
        <v>961.33483661217099</v>
      </c>
      <c r="AJ5314" s="3">
        <f t="shared" si="2011"/>
        <v>896523.24304105365</v>
      </c>
      <c r="AK5314" s="3">
        <f t="shared" si="2027"/>
        <v>672941.69204529328</v>
      </c>
    </row>
    <row r="5315" spans="2:37" x14ac:dyDescent="0.2">
      <c r="B5315" s="2">
        <v>42570</v>
      </c>
      <c r="C5315" s="1">
        <v>462.45</v>
      </c>
      <c r="D5315" s="1">
        <f t="shared" si="2012"/>
        <v>30</v>
      </c>
      <c r="E5315" s="1" t="b">
        <f t="shared" si="2013"/>
        <v>0</v>
      </c>
      <c r="F5315" s="6">
        <f t="shared" si="2014"/>
        <v>-4.6276366767111776E-3</v>
      </c>
      <c r="G5315" s="8">
        <f t="shared" si="2015"/>
        <v>1.8658954451615843E-3</v>
      </c>
      <c r="H5315" s="8">
        <f t="shared" si="2016"/>
        <v>2.0926950688697717E-3</v>
      </c>
      <c r="I5315" s="8">
        <f t="shared" si="2017"/>
        <v>8.8059578720627691E-4</v>
      </c>
      <c r="J5315" s="6">
        <f t="shared" si="2018"/>
        <v>1.2909224309204427E-3</v>
      </c>
      <c r="K5315" s="6">
        <f t="shared" si="2019"/>
        <v>8.5570404142760689E-4</v>
      </c>
      <c r="L5315" s="6">
        <f t="shared" si="2020"/>
        <v>5.5099227382681337E-4</v>
      </c>
      <c r="M5315" s="9">
        <f t="shared" si="2021"/>
        <v>1</v>
      </c>
      <c r="N5315" s="9">
        <f t="shared" si="2022"/>
        <v>1</v>
      </c>
      <c r="O5315" s="9">
        <f t="shared" si="2023"/>
        <v>1</v>
      </c>
      <c r="P5315" s="9">
        <f t="shared" si="2024"/>
        <v>1</v>
      </c>
      <c r="Q5315" s="10">
        <f t="shared" si="2025"/>
        <v>0.19039625655432596</v>
      </c>
      <c r="R5315" s="10">
        <f t="shared" si="1997"/>
        <v>0.42017632829442486</v>
      </c>
      <c r="S5315" s="10">
        <f>_xlfn.PERCENTILE.INC($R$1519:R5315,0.75)</f>
        <v>0.81070257324358108</v>
      </c>
      <c r="T5315" s="10">
        <f t="shared" si="1998"/>
        <v>0.81070257324358108</v>
      </c>
      <c r="U5315" s="11">
        <f t="shared" si="2004"/>
        <v>0.42017632829442486</v>
      </c>
      <c r="V5315" s="10">
        <f t="shared" si="1999"/>
        <v>1</v>
      </c>
      <c r="W5315" s="10">
        <f t="shared" si="2000"/>
        <v>0.42128070155122255</v>
      </c>
      <c r="X5315" s="10">
        <f t="shared" si="2005"/>
        <v>0.52522041036803102</v>
      </c>
      <c r="Y5315" s="10">
        <f>_xlfn.PERCENTILE.INC($X$1519:X5315,0.75)</f>
        <v>1.0133782165544765</v>
      </c>
      <c r="Z5315" s="10">
        <f t="shared" si="2006"/>
        <v>1.0133782165544765</v>
      </c>
      <c r="AA5315" s="10">
        <f t="shared" si="2007"/>
        <v>0.5264318020977099</v>
      </c>
      <c r="AB5315" s="10">
        <f t="shared" si="2008"/>
        <v>0.42128070155122255</v>
      </c>
      <c r="AC5315" s="10">
        <f t="shared" si="2009"/>
        <v>0.22177555890659759</v>
      </c>
      <c r="AD5315" s="13">
        <f t="shared" si="2010"/>
        <v>421280.70155122253</v>
      </c>
      <c r="AE5315" s="13">
        <f t="shared" si="2001"/>
        <v>221775.55890659758</v>
      </c>
      <c r="AF5315" s="13"/>
      <c r="AG5315" s="2">
        <f t="shared" si="2026"/>
        <v>42570</v>
      </c>
      <c r="AH5315" s="3">
        <f t="shared" si="2002"/>
        <v>-1949.5340256890529</v>
      </c>
      <c r="AI5315" s="3">
        <f t="shared" si="2003"/>
        <v>-1026.2967103942913</v>
      </c>
      <c r="AJ5315" s="3">
        <f t="shared" si="2011"/>
        <v>894573.70901536464</v>
      </c>
      <c r="AK5315" s="3">
        <f t="shared" si="2027"/>
        <v>671915.39533489896</v>
      </c>
    </row>
    <row r="5316" spans="2:37" x14ac:dyDescent="0.2">
      <c r="B5316" s="2">
        <v>42571</v>
      </c>
      <c r="C5316" s="1">
        <v>467.76</v>
      </c>
      <c r="D5316" s="1">
        <f t="shared" si="2012"/>
        <v>30</v>
      </c>
      <c r="E5316" s="1" t="b">
        <f t="shared" si="2013"/>
        <v>0</v>
      </c>
      <c r="F5316" s="6">
        <f t="shared" si="2014"/>
        <v>1.1482322413233881E-2</v>
      </c>
      <c r="G5316" s="8">
        <f t="shared" si="2015"/>
        <v>2.0012628592117163E-3</v>
      </c>
      <c r="H5316" s="8">
        <f t="shared" si="2016"/>
        <v>2.2172035867251056E-3</v>
      </c>
      <c r="I5316" s="8">
        <f t="shared" si="2017"/>
        <v>9.6964702366563425E-4</v>
      </c>
      <c r="J5316" s="6">
        <f t="shared" si="2018"/>
        <v>1.2921876252646575E-3</v>
      </c>
      <c r="K5316" s="6">
        <f t="shared" si="2019"/>
        <v>8.5808430832694411E-4</v>
      </c>
      <c r="L5316" s="6">
        <f t="shared" si="2020"/>
        <v>5.5133363229321289E-4</v>
      </c>
      <c r="M5316" s="9">
        <f t="shared" si="2021"/>
        <v>1</v>
      </c>
      <c r="N5316" s="9">
        <f t="shared" si="2022"/>
        <v>1</v>
      </c>
      <c r="O5316" s="9">
        <f t="shared" si="2023"/>
        <v>1</v>
      </c>
      <c r="P5316" s="9">
        <f t="shared" si="2024"/>
        <v>1</v>
      </c>
      <c r="Q5316" s="10">
        <f t="shared" si="2025"/>
        <v>0.18697049056819873</v>
      </c>
      <c r="R5316" s="10">
        <f t="shared" si="1997"/>
        <v>0.42787500721039973</v>
      </c>
      <c r="S5316" s="10">
        <f>_xlfn.PERCENTILE.INC($R$1519:R5316,0.75)</f>
        <v>0.81070004465224754</v>
      </c>
      <c r="T5316" s="10">
        <f t="shared" si="1998"/>
        <v>0.81070004465224754</v>
      </c>
      <c r="U5316" s="11">
        <f t="shared" si="2004"/>
        <v>0.42787500721039973</v>
      </c>
      <c r="V5316" s="10">
        <f t="shared" si="1999"/>
        <v>1</v>
      </c>
      <c r="W5316" s="10">
        <f t="shared" si="2000"/>
        <v>0.42128070155122255</v>
      </c>
      <c r="X5316" s="10">
        <f t="shared" si="2005"/>
        <v>0.53484375901299963</v>
      </c>
      <c r="Y5316" s="10">
        <f>_xlfn.PERCENTILE.INC($X$1519:X5316,0.75)</f>
        <v>1.0133750558153096</v>
      </c>
      <c r="Z5316" s="10">
        <f t="shared" si="2006"/>
        <v>1.0133750558153096</v>
      </c>
      <c r="AA5316" s="10">
        <f t="shared" si="2007"/>
        <v>0.5264318020977099</v>
      </c>
      <c r="AB5316" s="10">
        <f t="shared" si="2008"/>
        <v>0.42128070155122255</v>
      </c>
      <c r="AC5316" s="10">
        <f t="shared" si="2009"/>
        <v>0.22177555890659759</v>
      </c>
      <c r="AD5316" s="13">
        <f t="shared" si="2010"/>
        <v>421280.70155122253</v>
      </c>
      <c r="AE5316" s="13">
        <f t="shared" si="2001"/>
        <v>221775.55890659758</v>
      </c>
      <c r="AF5316" s="13"/>
      <c r="AG5316" s="2">
        <f t="shared" si="2026"/>
        <v>42571</v>
      </c>
      <c r="AH5316" s="3">
        <f t="shared" si="2002"/>
        <v>4837.2808416844955</v>
      </c>
      <c r="AI5316" s="3">
        <f t="shared" si="2003"/>
        <v>2546.4984707406961</v>
      </c>
      <c r="AJ5316" s="3">
        <f t="shared" si="2011"/>
        <v>899410.98985704919</v>
      </c>
      <c r="AK5316" s="3">
        <f t="shared" si="2027"/>
        <v>674461.8938056397</v>
      </c>
    </row>
    <row r="5317" spans="2:37" x14ac:dyDescent="0.2">
      <c r="B5317" s="2">
        <v>42572</v>
      </c>
      <c r="C5317" s="1">
        <v>466.14</v>
      </c>
      <c r="D5317" s="1">
        <f t="shared" si="2012"/>
        <v>30</v>
      </c>
      <c r="E5317" s="1" t="b">
        <f t="shared" si="2013"/>
        <v>0</v>
      </c>
      <c r="F5317" s="6">
        <f t="shared" si="2014"/>
        <v>-3.4633145202668247E-3</v>
      </c>
      <c r="G5317" s="8">
        <f t="shared" si="2015"/>
        <v>1.957211748891624E-3</v>
      </c>
      <c r="H5317" s="8">
        <f t="shared" si="2016"/>
        <v>2.1703649606363081E-3</v>
      </c>
      <c r="I5317" s="8">
        <f t="shared" si="2017"/>
        <v>9.3240798239504661E-4</v>
      </c>
      <c r="J5317" s="6">
        <f t="shared" si="2018"/>
        <v>1.2933135311787962E-3</v>
      </c>
      <c r="K5317" s="6">
        <f t="shared" si="2019"/>
        <v>8.6032754850766239E-4</v>
      </c>
      <c r="L5317" s="6">
        <f t="shared" si="2020"/>
        <v>5.5157866754451158E-4</v>
      </c>
      <c r="M5317" s="9">
        <f t="shared" si="2021"/>
        <v>1</v>
      </c>
      <c r="N5317" s="9">
        <f t="shared" si="2022"/>
        <v>1</v>
      </c>
      <c r="O5317" s="9">
        <f t="shared" si="2023"/>
        <v>1</v>
      </c>
      <c r="P5317" s="9">
        <f t="shared" si="2024"/>
        <v>1</v>
      </c>
      <c r="Q5317" s="10">
        <f t="shared" si="2025"/>
        <v>0.18580177728474273</v>
      </c>
      <c r="R5317" s="10">
        <f t="shared" si="1997"/>
        <v>0.43056638730317071</v>
      </c>
      <c r="S5317" s="10">
        <f>_xlfn.PERCENTILE.INC($R$1519:R5317,0.75)</f>
        <v>0.810697516060914</v>
      </c>
      <c r="T5317" s="10">
        <f t="shared" si="1998"/>
        <v>0.810697516060914</v>
      </c>
      <c r="U5317" s="11">
        <f t="shared" si="2004"/>
        <v>0.43056638730317071</v>
      </c>
      <c r="V5317" s="10">
        <f t="shared" si="1999"/>
        <v>1</v>
      </c>
      <c r="W5317" s="10">
        <f t="shared" si="2000"/>
        <v>0.42128070155122255</v>
      </c>
      <c r="X5317" s="10">
        <f t="shared" si="2005"/>
        <v>0.53820798412896342</v>
      </c>
      <c r="Y5317" s="10">
        <f>_xlfn.PERCENTILE.INC($X$1519:X5317,0.75)</f>
        <v>1.0133718950761426</v>
      </c>
      <c r="Z5317" s="10">
        <f t="shared" si="2006"/>
        <v>1.0133718950761426</v>
      </c>
      <c r="AA5317" s="10">
        <f t="shared" si="2007"/>
        <v>0.5264318020977099</v>
      </c>
      <c r="AB5317" s="10">
        <f t="shared" si="2008"/>
        <v>0.42128070155122255</v>
      </c>
      <c r="AC5317" s="10">
        <f t="shared" si="2009"/>
        <v>0.22177555890659759</v>
      </c>
      <c r="AD5317" s="13">
        <f t="shared" si="2010"/>
        <v>421280.70155122253</v>
      </c>
      <c r="AE5317" s="13">
        <f t="shared" si="2001"/>
        <v>221775.55890659758</v>
      </c>
      <c r="AF5317" s="13"/>
      <c r="AG5317" s="2">
        <f t="shared" si="2026"/>
        <v>42572</v>
      </c>
      <c r="AH5317" s="3">
        <f t="shared" si="2002"/>
        <v>-1459.0275707905437</v>
      </c>
      <c r="AI5317" s="3">
        <f t="shared" si="2003"/>
        <v>-768.07851340150989</v>
      </c>
      <c r="AJ5317" s="3">
        <f t="shared" si="2011"/>
        <v>897951.9622862587</v>
      </c>
      <c r="AK5317" s="3">
        <f t="shared" si="2027"/>
        <v>673693.81529223814</v>
      </c>
    </row>
    <row r="5318" spans="2:37" x14ac:dyDescent="0.2">
      <c r="B5318" s="2">
        <v>42573</v>
      </c>
      <c r="C5318" s="1">
        <v>462.27</v>
      </c>
      <c r="D5318" s="1">
        <f t="shared" si="2012"/>
        <v>30</v>
      </c>
      <c r="E5318" s="1" t="b">
        <f t="shared" si="2013"/>
        <v>0</v>
      </c>
      <c r="F5318" s="6">
        <f t="shared" si="2014"/>
        <v>-8.3022267988158704E-3</v>
      </c>
      <c r="G5318" s="8">
        <f t="shared" si="2015"/>
        <v>1.8483053073594165E-3</v>
      </c>
      <c r="H5318" s="8">
        <f t="shared" si="2016"/>
        <v>2.0591974143406729E-3</v>
      </c>
      <c r="I5318" s="8">
        <f t="shared" si="2017"/>
        <v>9.1678007910006934E-4</v>
      </c>
      <c r="J5318" s="6">
        <f t="shared" si="2018"/>
        <v>1.2942624591767641E-3</v>
      </c>
      <c r="K5318" s="6">
        <f t="shared" si="2019"/>
        <v>8.6231011858843695E-4</v>
      </c>
      <c r="L5318" s="6">
        <f t="shared" si="2020"/>
        <v>5.5179480484301784E-4</v>
      </c>
      <c r="M5318" s="9">
        <f t="shared" si="2021"/>
        <v>1</v>
      </c>
      <c r="N5318" s="9">
        <f t="shared" si="2022"/>
        <v>1</v>
      </c>
      <c r="O5318" s="9">
        <f t="shared" si="2023"/>
        <v>1</v>
      </c>
      <c r="P5318" s="9">
        <f t="shared" si="2024"/>
        <v>1</v>
      </c>
      <c r="Q5318" s="10">
        <f t="shared" si="2025"/>
        <v>0.18671747860286195</v>
      </c>
      <c r="R5318" s="10">
        <f t="shared" si="1997"/>
        <v>0.42845480026085669</v>
      </c>
      <c r="S5318" s="10">
        <f>_xlfn.PERCENTILE.INC($R$1519:R5318,0.75)</f>
        <v>0.81069498746958035</v>
      </c>
      <c r="T5318" s="10">
        <f t="shared" si="1998"/>
        <v>0.81069498746958035</v>
      </c>
      <c r="U5318" s="11">
        <f t="shared" si="2004"/>
        <v>0.42845480026085669</v>
      </c>
      <c r="V5318" s="10">
        <f t="shared" si="1999"/>
        <v>1</v>
      </c>
      <c r="W5318" s="10">
        <f t="shared" si="2000"/>
        <v>0.42128070155122255</v>
      </c>
      <c r="X5318" s="10">
        <f t="shared" si="2005"/>
        <v>0.53556850032607095</v>
      </c>
      <c r="Y5318" s="10">
        <f>_xlfn.PERCENTILE.INC($X$1519:X5318,0.75)</f>
        <v>1.0133687343369755</v>
      </c>
      <c r="Z5318" s="10">
        <f t="shared" si="2006"/>
        <v>1.0133687343369755</v>
      </c>
      <c r="AA5318" s="10">
        <f t="shared" si="2007"/>
        <v>0.5264318020977099</v>
      </c>
      <c r="AB5318" s="10">
        <f t="shared" si="2008"/>
        <v>0.42128070155122255</v>
      </c>
      <c r="AC5318" s="10">
        <f t="shared" si="2009"/>
        <v>0.22177555890659759</v>
      </c>
      <c r="AD5318" s="13">
        <f t="shared" si="2010"/>
        <v>421280.70155122253</v>
      </c>
      <c r="AE5318" s="13">
        <f t="shared" si="2001"/>
        <v>221775.55890659758</v>
      </c>
      <c r="AF5318" s="13"/>
      <c r="AG5318" s="2">
        <f t="shared" si="2026"/>
        <v>42573</v>
      </c>
      <c r="AH5318" s="3">
        <f t="shared" si="2002"/>
        <v>-3497.5679302425106</v>
      </c>
      <c r="AI5318" s="3">
        <f t="shared" si="2003"/>
        <v>-1841.2309884767221</v>
      </c>
      <c r="AJ5318" s="3">
        <f t="shared" si="2011"/>
        <v>894454.39435601619</v>
      </c>
      <c r="AK5318" s="3">
        <f t="shared" si="2027"/>
        <v>671852.58430376137</v>
      </c>
    </row>
    <row r="5319" spans="2:37" x14ac:dyDescent="0.2">
      <c r="B5319" s="2">
        <v>42576</v>
      </c>
      <c r="C5319" s="1">
        <v>462.23</v>
      </c>
      <c r="D5319" s="1">
        <f t="shared" si="2012"/>
        <v>31</v>
      </c>
      <c r="E5319" s="1" t="b">
        <f t="shared" si="2013"/>
        <v>1</v>
      </c>
      <c r="F5319" s="6">
        <f t="shared" si="2014"/>
        <v>-8.6529517381528365E-5</v>
      </c>
      <c r="G5319" s="8">
        <f t="shared" si="2015"/>
        <v>1.7343035810339761E-3</v>
      </c>
      <c r="H5319" s="8">
        <f t="shared" si="2016"/>
        <v>2.0358028001603999E-3</v>
      </c>
      <c r="I5319" s="8">
        <f t="shared" si="2017"/>
        <v>9.2064698435808268E-4</v>
      </c>
      <c r="J5319" s="6">
        <f t="shared" si="2018"/>
        <v>1.2951140815561436E-3</v>
      </c>
      <c r="K5319" s="6">
        <f t="shared" si="2019"/>
        <v>8.6428764970373833E-4</v>
      </c>
      <c r="L5319" s="6">
        <f t="shared" si="2020"/>
        <v>5.520530992995388E-4</v>
      </c>
      <c r="M5319" s="9">
        <f t="shared" si="2021"/>
        <v>1</v>
      </c>
      <c r="N5319" s="9">
        <f t="shared" si="2022"/>
        <v>1</v>
      </c>
      <c r="O5319" s="9">
        <f t="shared" si="2023"/>
        <v>1</v>
      </c>
      <c r="P5319" s="9">
        <f t="shared" si="2024"/>
        <v>1</v>
      </c>
      <c r="Q5319" s="10">
        <f t="shared" si="2025"/>
        <v>0.18647107524516904</v>
      </c>
      <c r="R5319" s="10">
        <f t="shared" si="1997"/>
        <v>0.4290209615342076</v>
      </c>
      <c r="S5319" s="10">
        <f>_xlfn.PERCENTILE.INC($R$1519:R5319,0.75)</f>
        <v>0.81069245887824681</v>
      </c>
      <c r="T5319" s="10">
        <f t="shared" si="1998"/>
        <v>0.81069245887824681</v>
      </c>
      <c r="U5319" s="11">
        <f t="shared" si="2004"/>
        <v>0.4290209615342076</v>
      </c>
      <c r="V5319" s="10">
        <f t="shared" si="1999"/>
        <v>1</v>
      </c>
      <c r="W5319" s="10">
        <f t="shared" si="2000"/>
        <v>0.42845480026085669</v>
      </c>
      <c r="X5319" s="10">
        <f t="shared" si="2005"/>
        <v>0.5362762019177596</v>
      </c>
      <c r="Y5319" s="10">
        <f>_xlfn.PERCENTILE.INC($X$1519:X5319,0.75)</f>
        <v>1.0133655735978087</v>
      </c>
      <c r="Z5319" s="10">
        <f t="shared" si="2006"/>
        <v>1.0133655735978087</v>
      </c>
      <c r="AA5319" s="10">
        <f t="shared" si="2007"/>
        <v>0.5362762019177596</v>
      </c>
      <c r="AB5319" s="10">
        <f t="shared" si="2008"/>
        <v>0.42845480026085669</v>
      </c>
      <c r="AC5319" s="10">
        <f t="shared" si="2009"/>
        <v>0.22977011297732455</v>
      </c>
      <c r="AD5319" s="13">
        <f t="shared" si="2010"/>
        <v>428454.80026085669</v>
      </c>
      <c r="AE5319" s="13">
        <f t="shared" si="2001"/>
        <v>229770.11297732455</v>
      </c>
      <c r="AF5319" s="13"/>
      <c r="AG5319" s="2">
        <f t="shared" si="2026"/>
        <v>42576</v>
      </c>
      <c r="AH5319" s="3">
        <f t="shared" si="2002"/>
        <v>-36.453215787378973</v>
      </c>
      <c r="AI5319" s="3">
        <f t="shared" si="2003"/>
        <v>-19.190132079206602</v>
      </c>
      <c r="AJ5319" s="3">
        <f t="shared" si="2011"/>
        <v>894417.94114022877</v>
      </c>
      <c r="AK5319" s="3">
        <f t="shared" si="2027"/>
        <v>671833.39417168219</v>
      </c>
    </row>
    <row r="5320" spans="2:37" x14ac:dyDescent="0.2">
      <c r="B5320" s="2">
        <v>42577</v>
      </c>
      <c r="C5320" s="1">
        <v>462.83</v>
      </c>
      <c r="D5320" s="1">
        <f t="shared" si="2012"/>
        <v>31</v>
      </c>
      <c r="E5320" s="1" t="b">
        <f t="shared" si="2013"/>
        <v>0</v>
      </c>
      <c r="F5320" s="6">
        <f t="shared" si="2014"/>
        <v>1.2980550808039393E-3</v>
      </c>
      <c r="G5320" s="8">
        <f t="shared" si="2015"/>
        <v>1.716792920065584E-3</v>
      </c>
      <c r="H5320" s="8">
        <f t="shared" si="2016"/>
        <v>1.9683326610375712E-3</v>
      </c>
      <c r="I5320" s="8">
        <f t="shared" si="2017"/>
        <v>9.0466804386990518E-4</v>
      </c>
      <c r="J5320" s="6">
        <f t="shared" si="2018"/>
        <v>1.2959819161884184E-3</v>
      </c>
      <c r="K5320" s="6">
        <f t="shared" si="2019"/>
        <v>8.6612584948353259E-4</v>
      </c>
      <c r="L5320" s="6">
        <f t="shared" si="2020"/>
        <v>5.5232797210015582E-4</v>
      </c>
      <c r="M5320" s="9">
        <f t="shared" si="2021"/>
        <v>1</v>
      </c>
      <c r="N5320" s="9">
        <f t="shared" si="2022"/>
        <v>1</v>
      </c>
      <c r="O5320" s="9">
        <f t="shared" si="2023"/>
        <v>1</v>
      </c>
      <c r="P5320" s="9">
        <f t="shared" si="2024"/>
        <v>1</v>
      </c>
      <c r="Q5320" s="10">
        <f t="shared" si="2025"/>
        <v>0.18400260965765977</v>
      </c>
      <c r="R5320" s="10">
        <f t="shared" si="1997"/>
        <v>0.43477644229525586</v>
      </c>
      <c r="S5320" s="10">
        <f>_xlfn.PERCENTILE.INC($R$1519:R5320,0.75)</f>
        <v>0.81062019148530795</v>
      </c>
      <c r="T5320" s="10">
        <f t="shared" si="1998"/>
        <v>0.81062019148530795</v>
      </c>
      <c r="U5320" s="11">
        <f t="shared" si="2004"/>
        <v>0.43477644229525586</v>
      </c>
      <c r="V5320" s="10">
        <f t="shared" si="1999"/>
        <v>1</v>
      </c>
      <c r="W5320" s="10">
        <f t="shared" si="2000"/>
        <v>0.42845480026085669</v>
      </c>
      <c r="X5320" s="10">
        <f t="shared" si="2005"/>
        <v>0.54347055286906987</v>
      </c>
      <c r="Y5320" s="10">
        <f>_xlfn.PERCENTILE.INC($X$1519:X5320,0.75)</f>
        <v>1.0132752393566351</v>
      </c>
      <c r="Z5320" s="10">
        <f t="shared" si="2006"/>
        <v>1.0132752393566351</v>
      </c>
      <c r="AA5320" s="10">
        <f t="shared" si="2007"/>
        <v>0.5362762019177596</v>
      </c>
      <c r="AB5320" s="10">
        <f t="shared" si="2008"/>
        <v>0.42845480026085669</v>
      </c>
      <c r="AC5320" s="10">
        <f t="shared" si="2009"/>
        <v>0.22977011297732455</v>
      </c>
      <c r="AD5320" s="13">
        <f t="shared" si="2010"/>
        <v>428454.80026085669</v>
      </c>
      <c r="AE5320" s="13">
        <f t="shared" si="2001"/>
        <v>229770.11297732455</v>
      </c>
      <c r="AF5320" s="13"/>
      <c r="AG5320" s="2">
        <f t="shared" si="2026"/>
        <v>42577</v>
      </c>
      <c r="AH5320" s="3">
        <f t="shared" si="2002"/>
        <v>556.15793037344201</v>
      </c>
      <c r="AI5320" s="3">
        <f t="shared" si="2003"/>
        <v>298.25426256711125</v>
      </c>
      <c r="AJ5320" s="3">
        <f t="shared" si="2011"/>
        <v>894974.09907060221</v>
      </c>
      <c r="AK5320" s="3">
        <f t="shared" si="2027"/>
        <v>672131.64843424933</v>
      </c>
    </row>
    <row r="5321" spans="2:37" x14ac:dyDescent="0.2">
      <c r="B5321" s="2">
        <v>42578</v>
      </c>
      <c r="C5321" s="1">
        <v>462.21</v>
      </c>
      <c r="D5321" s="1">
        <f t="shared" si="2012"/>
        <v>31</v>
      </c>
      <c r="E5321" s="1" t="b">
        <f t="shared" si="2013"/>
        <v>0</v>
      </c>
      <c r="F5321" s="6">
        <f t="shared" si="2014"/>
        <v>-1.3395847287340779E-3</v>
      </c>
      <c r="G5321" s="8">
        <f t="shared" si="2015"/>
        <v>1.6303482067423322E-3</v>
      </c>
      <c r="H5321" s="8">
        <f t="shared" si="2016"/>
        <v>1.9518724121755805E-3</v>
      </c>
      <c r="I5321" s="8">
        <f t="shared" si="2017"/>
        <v>9.1428443029010055E-4</v>
      </c>
      <c r="J5321" s="6">
        <f t="shared" si="2018"/>
        <v>1.2967497537743106E-3</v>
      </c>
      <c r="K5321" s="6">
        <f t="shared" si="2019"/>
        <v>8.6790145114637126E-4</v>
      </c>
      <c r="L5321" s="6">
        <f t="shared" si="2020"/>
        <v>5.5263720195029506E-4</v>
      </c>
      <c r="M5321" s="9">
        <f t="shared" si="2021"/>
        <v>1</v>
      </c>
      <c r="N5321" s="9">
        <f t="shared" si="2022"/>
        <v>1</v>
      </c>
      <c r="O5321" s="9">
        <f t="shared" si="2023"/>
        <v>1</v>
      </c>
      <c r="P5321" s="9">
        <f t="shared" si="2024"/>
        <v>1</v>
      </c>
      <c r="Q5321" s="10">
        <f t="shared" si="2025"/>
        <v>0.1831986885652275</v>
      </c>
      <c r="R5321" s="10">
        <f t="shared" si="1997"/>
        <v>0.43668434870654749</v>
      </c>
      <c r="S5321" s="10">
        <f>_xlfn.PERCENTILE.INC($R$1519:R5321,0.75)</f>
        <v>0.81054792409236898</v>
      </c>
      <c r="T5321" s="10">
        <f t="shared" si="1998"/>
        <v>0.81054792409236898</v>
      </c>
      <c r="U5321" s="11">
        <f t="shared" si="2004"/>
        <v>0.43668434870654749</v>
      </c>
      <c r="V5321" s="10">
        <f t="shared" si="1999"/>
        <v>1</v>
      </c>
      <c r="W5321" s="10">
        <f t="shared" si="2000"/>
        <v>0.42845480026085669</v>
      </c>
      <c r="X5321" s="10">
        <f t="shared" si="2005"/>
        <v>0.54585543588318441</v>
      </c>
      <c r="Y5321" s="10">
        <f>_xlfn.PERCENTILE.INC($X$1519:X5321,0.75)</f>
        <v>1.0131849051154613</v>
      </c>
      <c r="Z5321" s="10">
        <f t="shared" si="2006"/>
        <v>1.0131849051154613</v>
      </c>
      <c r="AA5321" s="10">
        <f t="shared" si="2007"/>
        <v>0.5362762019177596</v>
      </c>
      <c r="AB5321" s="10">
        <f t="shared" si="2008"/>
        <v>0.42845480026085669</v>
      </c>
      <c r="AC5321" s="10">
        <f t="shared" si="2009"/>
        <v>0.22977011297732455</v>
      </c>
      <c r="AD5321" s="13">
        <f t="shared" si="2010"/>
        <v>428454.80026085669</v>
      </c>
      <c r="AE5321" s="13">
        <f t="shared" si="2001"/>
        <v>229770.11297732455</v>
      </c>
      <c r="AF5321" s="13"/>
      <c r="AG5321" s="2">
        <f t="shared" si="2026"/>
        <v>42578</v>
      </c>
      <c r="AH5321" s="3">
        <f t="shared" si="2002"/>
        <v>-573.95150738225323</v>
      </c>
      <c r="AI5321" s="3">
        <f t="shared" si="2003"/>
        <v>-307.79653446392774</v>
      </c>
      <c r="AJ5321" s="3">
        <f t="shared" si="2011"/>
        <v>894400.14756322</v>
      </c>
      <c r="AK5321" s="3">
        <f t="shared" si="2027"/>
        <v>671823.85189978546</v>
      </c>
    </row>
    <row r="5322" spans="2:37" x14ac:dyDescent="0.2">
      <c r="B5322" s="2">
        <v>42579</v>
      </c>
      <c r="C5322" s="1">
        <v>464.09</v>
      </c>
      <c r="D5322" s="1">
        <f t="shared" si="2012"/>
        <v>31</v>
      </c>
      <c r="E5322" s="1" t="b">
        <f t="shared" si="2013"/>
        <v>0</v>
      </c>
      <c r="F5322" s="6">
        <f t="shared" si="2014"/>
        <v>4.0674152441531053E-3</v>
      </c>
      <c r="G5322" s="8">
        <f t="shared" si="2015"/>
        <v>1.8591115271203379E-3</v>
      </c>
      <c r="H5322" s="8">
        <f t="shared" si="2016"/>
        <v>2.0329271248707348E-3</v>
      </c>
      <c r="I5322" s="8">
        <f t="shared" si="2017"/>
        <v>9.8848730899570047E-4</v>
      </c>
      <c r="J5322" s="6">
        <f t="shared" si="2018"/>
        <v>1.2977069336212275E-3</v>
      </c>
      <c r="K5322" s="6">
        <f t="shared" si="2019"/>
        <v>8.6971595055989627E-4</v>
      </c>
      <c r="L5322" s="6">
        <f t="shared" si="2020"/>
        <v>5.530234481601001E-4</v>
      </c>
      <c r="M5322" s="9">
        <f t="shared" si="2021"/>
        <v>1</v>
      </c>
      <c r="N5322" s="9">
        <f t="shared" si="2022"/>
        <v>1</v>
      </c>
      <c r="O5322" s="9">
        <f t="shared" si="2023"/>
        <v>1</v>
      </c>
      <c r="P5322" s="9">
        <f t="shared" si="2024"/>
        <v>1</v>
      </c>
      <c r="Q5322" s="10">
        <f t="shared" si="2025"/>
        <v>0.16910947176011659</v>
      </c>
      <c r="R5322" s="10">
        <f t="shared" si="1997"/>
        <v>0.47306634671226916</v>
      </c>
      <c r="S5322" s="10">
        <f>_xlfn.PERCENTILE.INC($R$1519:R5322,0.75)</f>
        <v>0.81047565669943011</v>
      </c>
      <c r="T5322" s="10">
        <f t="shared" si="1998"/>
        <v>0.81047565669943011</v>
      </c>
      <c r="U5322" s="11">
        <f t="shared" si="2004"/>
        <v>0.47306634671226916</v>
      </c>
      <c r="V5322" s="10">
        <f t="shared" si="1999"/>
        <v>1</v>
      </c>
      <c r="W5322" s="10">
        <f t="shared" si="2000"/>
        <v>0.42845480026085669</v>
      </c>
      <c r="X5322" s="10">
        <f t="shared" si="2005"/>
        <v>0.59133293339033643</v>
      </c>
      <c r="Y5322" s="10">
        <f>_xlfn.PERCENTILE.INC($X$1519:X5322,0.75)</f>
        <v>1.0130945708742876</v>
      </c>
      <c r="Z5322" s="10">
        <f t="shared" si="2006"/>
        <v>1.0130945708742876</v>
      </c>
      <c r="AA5322" s="10">
        <f t="shared" si="2007"/>
        <v>0.5362762019177596</v>
      </c>
      <c r="AB5322" s="10">
        <f t="shared" si="2008"/>
        <v>0.42845480026085669</v>
      </c>
      <c r="AC5322" s="10">
        <f t="shared" si="2009"/>
        <v>0.22977011297732455</v>
      </c>
      <c r="AD5322" s="13">
        <f t="shared" si="2010"/>
        <v>428454.80026085669</v>
      </c>
      <c r="AE5322" s="13">
        <f t="shared" si="2001"/>
        <v>229770.11297732455</v>
      </c>
      <c r="AF5322" s="13"/>
      <c r="AG5322" s="2">
        <f t="shared" si="2026"/>
        <v>42579</v>
      </c>
      <c r="AH5322" s="3">
        <f t="shared" si="2002"/>
        <v>1742.7035860115823</v>
      </c>
      <c r="AI5322" s="3">
        <f t="shared" si="2003"/>
        <v>934.57046017475113</v>
      </c>
      <c r="AJ5322" s="3">
        <f t="shared" si="2011"/>
        <v>896142.85114923154</v>
      </c>
      <c r="AK5322" s="3">
        <f t="shared" si="2027"/>
        <v>672758.42235996015</v>
      </c>
    </row>
    <row r="5323" spans="2:37" x14ac:dyDescent="0.2">
      <c r="B5323" s="2">
        <v>42580</v>
      </c>
      <c r="C5323" s="1">
        <v>470.48</v>
      </c>
      <c r="D5323" s="1">
        <f t="shared" si="2012"/>
        <v>31</v>
      </c>
      <c r="E5323" s="1" t="b">
        <f t="shared" si="2013"/>
        <v>0</v>
      </c>
      <c r="F5323" s="6">
        <f t="shared" si="2014"/>
        <v>1.3768881036005931E-2</v>
      </c>
      <c r="G5323" s="8">
        <f t="shared" si="2015"/>
        <v>2.0391703559941164E-3</v>
      </c>
      <c r="H5323" s="8">
        <f t="shared" si="2016"/>
        <v>2.1766585909355949E-3</v>
      </c>
      <c r="I5323" s="8">
        <f t="shared" si="2017"/>
        <v>1.0968800533379436E-3</v>
      </c>
      <c r="J5323" s="6">
        <f t="shared" si="2018"/>
        <v>1.2987894508190926E-3</v>
      </c>
      <c r="K5323" s="6">
        <f t="shared" si="2019"/>
        <v>8.7178868474691756E-4</v>
      </c>
      <c r="L5323" s="6">
        <f t="shared" si="2020"/>
        <v>5.5354626854213192E-4</v>
      </c>
      <c r="M5323" s="9">
        <f t="shared" si="2021"/>
        <v>1</v>
      </c>
      <c r="N5323" s="9">
        <f t="shared" si="2022"/>
        <v>1</v>
      </c>
      <c r="O5323" s="9">
        <f t="shared" si="2023"/>
        <v>1</v>
      </c>
      <c r="P5323" s="9">
        <f t="shared" si="2024"/>
        <v>1</v>
      </c>
      <c r="Q5323" s="10">
        <f t="shared" si="2025"/>
        <v>0.17027763748888175</v>
      </c>
      <c r="R5323" s="10">
        <f t="shared" si="1997"/>
        <v>0.46982094172655869</v>
      </c>
      <c r="S5323" s="10">
        <f>_xlfn.PERCENTILE.INC($R$1519:R5323,0.75)</f>
        <v>0.81040338930649125</v>
      </c>
      <c r="T5323" s="10">
        <f t="shared" si="1998"/>
        <v>0.81040338930649125</v>
      </c>
      <c r="U5323" s="11">
        <f t="shared" si="2004"/>
        <v>0.46982094172655869</v>
      </c>
      <c r="V5323" s="10">
        <f t="shared" si="1999"/>
        <v>1</v>
      </c>
      <c r="W5323" s="10">
        <f t="shared" si="2000"/>
        <v>0.42845480026085669</v>
      </c>
      <c r="X5323" s="10">
        <f t="shared" si="2005"/>
        <v>0.58727617715819835</v>
      </c>
      <c r="Y5323" s="10">
        <f>_xlfn.PERCENTILE.INC($X$1519:X5323,0.75)</f>
        <v>1.013004236633114</v>
      </c>
      <c r="Z5323" s="10">
        <f t="shared" si="2006"/>
        <v>1.013004236633114</v>
      </c>
      <c r="AA5323" s="10">
        <f t="shared" si="2007"/>
        <v>0.5362762019177596</v>
      </c>
      <c r="AB5323" s="10">
        <f t="shared" si="2008"/>
        <v>0.42845480026085669</v>
      </c>
      <c r="AC5323" s="10">
        <f t="shared" si="2009"/>
        <v>0.22977011297732455</v>
      </c>
      <c r="AD5323" s="13">
        <f t="shared" si="2010"/>
        <v>428454.80026085669</v>
      </c>
      <c r="AE5323" s="13">
        <f t="shared" si="2001"/>
        <v>229770.11297732455</v>
      </c>
      <c r="AF5323" s="13"/>
      <c r="AG5323" s="2">
        <f t="shared" si="2026"/>
        <v>42580</v>
      </c>
      <c r="AH5323" s="3">
        <f t="shared" si="2002"/>
        <v>5899.3431740974183</v>
      </c>
      <c r="AI5323" s="3">
        <f t="shared" si="2003"/>
        <v>3163.6773512144241</v>
      </c>
      <c r="AJ5323" s="3">
        <f t="shared" si="2011"/>
        <v>902042.19432332891</v>
      </c>
      <c r="AK5323" s="3">
        <f t="shared" si="2027"/>
        <v>675922.09971117461</v>
      </c>
    </row>
    <row r="5324" spans="2:37" x14ac:dyDescent="0.2">
      <c r="B5324" s="2">
        <v>42583</v>
      </c>
      <c r="C5324" s="1">
        <v>466.25</v>
      </c>
      <c r="D5324" s="1">
        <f t="shared" si="2012"/>
        <v>32</v>
      </c>
      <c r="E5324" s="1" t="b">
        <f t="shared" si="2013"/>
        <v>1</v>
      </c>
      <c r="F5324" s="6">
        <f t="shared" si="2014"/>
        <v>-8.9908178881142886E-3</v>
      </c>
      <c r="G5324" s="8">
        <f t="shared" si="2015"/>
        <v>1.7374547565052968E-3</v>
      </c>
      <c r="H5324" s="8">
        <f t="shared" si="2016"/>
        <v>2.120945826952287E-3</v>
      </c>
      <c r="I5324" s="8">
        <f t="shared" si="2017"/>
        <v>1.0536874070163171E-3</v>
      </c>
      <c r="J5324" s="6">
        <f t="shared" si="2018"/>
        <v>1.2993791394551857E-3</v>
      </c>
      <c r="K5324" s="6">
        <f t="shared" si="2019"/>
        <v>8.7367401701746563E-4</v>
      </c>
      <c r="L5324" s="6">
        <f t="shared" si="2020"/>
        <v>5.5386148856440692E-4</v>
      </c>
      <c r="M5324" s="9">
        <f t="shared" si="2021"/>
        <v>1</v>
      </c>
      <c r="N5324" s="9">
        <f t="shared" si="2022"/>
        <v>1</v>
      </c>
      <c r="O5324" s="9">
        <f t="shared" si="2023"/>
        <v>1</v>
      </c>
      <c r="P5324" s="9">
        <f t="shared" si="2024"/>
        <v>1</v>
      </c>
      <c r="Q5324" s="10">
        <f t="shared" si="2025"/>
        <v>0.17172005157944203</v>
      </c>
      <c r="R5324" s="10">
        <f t="shared" si="1997"/>
        <v>0.4658745397766782</v>
      </c>
      <c r="S5324" s="10">
        <f>_xlfn.PERCENTILE.INC($R$1519:R5324,0.75)</f>
        <v>0.81037101050924432</v>
      </c>
      <c r="T5324" s="10">
        <f t="shared" si="1998"/>
        <v>0.81037101050924432</v>
      </c>
      <c r="U5324" s="11">
        <f t="shared" si="2004"/>
        <v>0.4658745397766782</v>
      </c>
      <c r="V5324" s="10">
        <f t="shared" si="1999"/>
        <v>1</v>
      </c>
      <c r="W5324" s="10">
        <f t="shared" si="2000"/>
        <v>0.46982094172655869</v>
      </c>
      <c r="X5324" s="10">
        <f t="shared" si="2005"/>
        <v>0.58234317472084773</v>
      </c>
      <c r="Y5324" s="10">
        <f>_xlfn.PERCENTILE.INC($X$1519:X5324,0.75)</f>
        <v>1.0129637631365553</v>
      </c>
      <c r="Z5324" s="10">
        <f t="shared" si="2006"/>
        <v>1.0129637631365553</v>
      </c>
      <c r="AA5324" s="10">
        <f t="shared" si="2007"/>
        <v>0.58234317472084773</v>
      </c>
      <c r="AB5324" s="10">
        <f t="shared" si="2008"/>
        <v>0.46982094172655869</v>
      </c>
      <c r="AC5324" s="10">
        <f t="shared" si="2009"/>
        <v>0.27359701875538261</v>
      </c>
      <c r="AD5324" s="13">
        <f t="shared" si="2010"/>
        <v>469820.94172655867</v>
      </c>
      <c r="AE5324" s="13">
        <f t="shared" si="2001"/>
        <v>273597.01875538263</v>
      </c>
      <c r="AF5324" s="13"/>
      <c r="AG5324" s="2">
        <f t="shared" si="2026"/>
        <v>42583</v>
      </c>
      <c r="AH5324" s="3">
        <f t="shared" si="2002"/>
        <v>-3852.159082433745</v>
      </c>
      <c r="AI5324" s="3">
        <f t="shared" si="2003"/>
        <v>-2065.8212419105707</v>
      </c>
      <c r="AJ5324" s="3">
        <f t="shared" si="2011"/>
        <v>898190.03524089511</v>
      </c>
      <c r="AK5324" s="3">
        <f t="shared" si="2027"/>
        <v>673856.27846926404</v>
      </c>
    </row>
    <row r="5325" spans="2:37" x14ac:dyDescent="0.2">
      <c r="B5325" s="2">
        <v>42584</v>
      </c>
      <c r="C5325" s="1">
        <v>467.59</v>
      </c>
      <c r="D5325" s="1">
        <f t="shared" si="2012"/>
        <v>32</v>
      </c>
      <c r="E5325" s="1" t="b">
        <f t="shared" si="2013"/>
        <v>0</v>
      </c>
      <c r="F5325" s="6">
        <f t="shared" si="2014"/>
        <v>2.873994638069588E-3</v>
      </c>
      <c r="G5325" s="8">
        <f t="shared" si="2015"/>
        <v>1.8083060914383415E-3</v>
      </c>
      <c r="H5325" s="8">
        <f t="shared" si="2016"/>
        <v>2.189312784877244E-3</v>
      </c>
      <c r="I5325" s="8">
        <f t="shared" si="2017"/>
        <v>1.0977495477075823E-3</v>
      </c>
      <c r="J5325" s="6">
        <f t="shared" si="2018"/>
        <v>1.3000120618921448E-3</v>
      </c>
      <c r="K5325" s="6">
        <f t="shared" si="2019"/>
        <v>8.7566894617276353E-4</v>
      </c>
      <c r="L5325" s="6">
        <f t="shared" si="2020"/>
        <v>5.5423577361021206E-4</v>
      </c>
      <c r="M5325" s="9">
        <f t="shared" si="2021"/>
        <v>1</v>
      </c>
      <c r="N5325" s="9">
        <f t="shared" si="2022"/>
        <v>1</v>
      </c>
      <c r="O5325" s="9">
        <f t="shared" si="2023"/>
        <v>1</v>
      </c>
      <c r="P5325" s="9">
        <f t="shared" si="2024"/>
        <v>1</v>
      </c>
      <c r="Q5325" s="10">
        <f t="shared" si="2025"/>
        <v>0.1717323476576933</v>
      </c>
      <c r="R5325" s="10">
        <f t="shared" si="1997"/>
        <v>0.46584118304526156</v>
      </c>
      <c r="S5325" s="10">
        <f>_xlfn.PERCENTILE.INC($R$1519:R5325,0.75)</f>
        <v>0.81033863171199749</v>
      </c>
      <c r="T5325" s="10">
        <f t="shared" si="1998"/>
        <v>0.81033863171199749</v>
      </c>
      <c r="U5325" s="11">
        <f t="shared" si="2004"/>
        <v>0.46584118304526156</v>
      </c>
      <c r="V5325" s="10">
        <f t="shared" si="1999"/>
        <v>1</v>
      </c>
      <c r="W5325" s="10">
        <f t="shared" si="2000"/>
        <v>0.46982094172655869</v>
      </c>
      <c r="X5325" s="10">
        <f t="shared" si="2005"/>
        <v>0.58230147880657701</v>
      </c>
      <c r="Y5325" s="10">
        <f>_xlfn.PERCENTILE.INC($X$1519:X5325,0.75)</f>
        <v>1.0129232896399967</v>
      </c>
      <c r="Z5325" s="10">
        <f t="shared" si="2006"/>
        <v>1.0129232896399967</v>
      </c>
      <c r="AA5325" s="10">
        <f t="shared" si="2007"/>
        <v>0.58234317472084773</v>
      </c>
      <c r="AB5325" s="10">
        <f t="shared" si="2008"/>
        <v>0.46982094172655869</v>
      </c>
      <c r="AC5325" s="10">
        <f t="shared" si="2009"/>
        <v>0.27359701875538261</v>
      </c>
      <c r="AD5325" s="13">
        <f t="shared" si="2010"/>
        <v>469820.94172655867</v>
      </c>
      <c r="AE5325" s="13">
        <f t="shared" si="2001"/>
        <v>273597.01875538263</v>
      </c>
      <c r="AF5325" s="13"/>
      <c r="AG5325" s="2">
        <f t="shared" si="2026"/>
        <v>42584</v>
      </c>
      <c r="AH5325" s="3">
        <f t="shared" si="2002"/>
        <v>1350.2628673749339</v>
      </c>
      <c r="AI5325" s="3">
        <f t="shared" si="2003"/>
        <v>786.31636489479422</v>
      </c>
      <c r="AJ5325" s="3">
        <f t="shared" si="2011"/>
        <v>899540.29810827004</v>
      </c>
      <c r="AK5325" s="3">
        <f t="shared" si="2027"/>
        <v>674642.59483415878</v>
      </c>
    </row>
    <row r="5326" spans="2:37" x14ac:dyDescent="0.2">
      <c r="B5326" s="2">
        <v>42585</v>
      </c>
      <c r="C5326" s="1">
        <v>464.76</v>
      </c>
      <c r="D5326" s="1">
        <f t="shared" si="2012"/>
        <v>32</v>
      </c>
      <c r="E5326" s="1" t="b">
        <f t="shared" si="2013"/>
        <v>0</v>
      </c>
      <c r="F5326" s="6">
        <f t="shared" si="2014"/>
        <v>-6.0523107850894986E-3</v>
      </c>
      <c r="G5326" s="8">
        <f t="shared" si="2015"/>
        <v>1.4942496485603612E-3</v>
      </c>
      <c r="H5326" s="8">
        <f t="shared" si="2016"/>
        <v>2.0460841136075865E-3</v>
      </c>
      <c r="I5326" s="8">
        <f t="shared" si="2017"/>
        <v>1.0118201261634346E-3</v>
      </c>
      <c r="J5326" s="6">
        <f t="shared" si="2018"/>
        <v>1.3003735070249006E-3</v>
      </c>
      <c r="K5326" s="6">
        <f t="shared" si="2019"/>
        <v>8.7736385288585302E-4</v>
      </c>
      <c r="L5326" s="6">
        <f t="shared" si="2020"/>
        <v>5.5450169602086887E-4</v>
      </c>
      <c r="M5326" s="9">
        <f t="shared" si="2021"/>
        <v>1</v>
      </c>
      <c r="N5326" s="9">
        <f t="shared" si="2022"/>
        <v>1</v>
      </c>
      <c r="O5326" s="9">
        <f t="shared" si="2023"/>
        <v>1</v>
      </c>
      <c r="P5326" s="9">
        <f t="shared" si="2024"/>
        <v>1</v>
      </c>
      <c r="Q5326" s="10">
        <f t="shared" si="2025"/>
        <v>0.17187764359899285</v>
      </c>
      <c r="R5326" s="10">
        <f t="shared" si="1997"/>
        <v>0.46544738643641015</v>
      </c>
      <c r="S5326" s="10">
        <f>_xlfn.PERCENTILE.INC($R$1519:R5326,0.75)</f>
        <v>0.81030625291475067</v>
      </c>
      <c r="T5326" s="10">
        <f t="shared" si="1998"/>
        <v>0.81030625291475067</v>
      </c>
      <c r="U5326" s="11">
        <f t="shared" si="2004"/>
        <v>0.46544738643641015</v>
      </c>
      <c r="V5326" s="10">
        <f t="shared" si="1999"/>
        <v>1</v>
      </c>
      <c r="W5326" s="10">
        <f t="shared" si="2000"/>
        <v>0.46982094172655869</v>
      </c>
      <c r="X5326" s="10">
        <f t="shared" si="2005"/>
        <v>0.58180923304551269</v>
      </c>
      <c r="Y5326" s="10">
        <f>_xlfn.PERCENTILE.INC($X$1519:X5326,0.75)</f>
        <v>1.0128828161434382</v>
      </c>
      <c r="Z5326" s="10">
        <f t="shared" si="2006"/>
        <v>1.0128828161434382</v>
      </c>
      <c r="AA5326" s="10">
        <f t="shared" si="2007"/>
        <v>0.58234317472084773</v>
      </c>
      <c r="AB5326" s="10">
        <f t="shared" si="2008"/>
        <v>0.46982094172655869</v>
      </c>
      <c r="AC5326" s="10">
        <f t="shared" si="2009"/>
        <v>0.27359701875538261</v>
      </c>
      <c r="AD5326" s="13">
        <f t="shared" si="2010"/>
        <v>469820.94172655867</v>
      </c>
      <c r="AE5326" s="13">
        <f t="shared" si="2001"/>
        <v>273597.01875538263</v>
      </c>
      <c r="AF5326" s="13"/>
      <c r="AG5326" s="2">
        <f t="shared" si="2026"/>
        <v>42585</v>
      </c>
      <c r="AH5326" s="3">
        <f t="shared" si="2002"/>
        <v>-2843.5023526725558</v>
      </c>
      <c r="AI5326" s="3">
        <f t="shared" si="2003"/>
        <v>-1655.8941873815361</v>
      </c>
      <c r="AJ5326" s="3">
        <f t="shared" si="2011"/>
        <v>896696.79575559753</v>
      </c>
      <c r="AK5326" s="3">
        <f t="shared" si="2027"/>
        <v>672986.70064677729</v>
      </c>
    </row>
    <row r="5327" spans="2:37" x14ac:dyDescent="0.2">
      <c r="B5327" s="2">
        <v>42586</v>
      </c>
      <c r="C5327" s="1">
        <v>473.3</v>
      </c>
      <c r="D5327" s="1">
        <f t="shared" si="2012"/>
        <v>32</v>
      </c>
      <c r="E5327" s="1" t="b">
        <f t="shared" si="2013"/>
        <v>0</v>
      </c>
      <c r="F5327" s="6">
        <f t="shared" si="2014"/>
        <v>1.8375075307685673E-2</v>
      </c>
      <c r="G5327" s="8">
        <f t="shared" si="2015"/>
        <v>1.8196370289839594E-3</v>
      </c>
      <c r="H5327" s="8">
        <f t="shared" si="2016"/>
        <v>2.2284678406067631E-3</v>
      </c>
      <c r="I5327" s="8">
        <f t="shared" si="2017"/>
        <v>1.1461766561786306E-3</v>
      </c>
      <c r="J5327" s="6">
        <f t="shared" si="2018"/>
        <v>1.3010995592532004E-3</v>
      </c>
      <c r="K5327" s="6">
        <f t="shared" si="2019"/>
        <v>8.7944150852780842E-4</v>
      </c>
      <c r="L5327" s="6">
        <f t="shared" si="2020"/>
        <v>5.5504350939649229E-4</v>
      </c>
      <c r="M5327" s="9">
        <f t="shared" si="2021"/>
        <v>1</v>
      </c>
      <c r="N5327" s="9">
        <f t="shared" si="2022"/>
        <v>1</v>
      </c>
      <c r="O5327" s="9">
        <f t="shared" si="2023"/>
        <v>1</v>
      </c>
      <c r="P5327" s="9">
        <f t="shared" si="2024"/>
        <v>1</v>
      </c>
      <c r="Q5327" s="10">
        <f t="shared" si="2025"/>
        <v>0.16913229741034377</v>
      </c>
      <c r="R5327" s="10">
        <f t="shared" si="1997"/>
        <v>0.47300250292175933</v>
      </c>
      <c r="S5327" s="10">
        <f>_xlfn.PERCENTILE.INC($R$1519:R5327,0.75)</f>
        <v>0.81027387411750373</v>
      </c>
      <c r="T5327" s="10">
        <f t="shared" si="1998"/>
        <v>0.81027387411750373</v>
      </c>
      <c r="U5327" s="11">
        <f t="shared" si="2004"/>
        <v>0.47300250292175933</v>
      </c>
      <c r="V5327" s="10">
        <f t="shared" si="1999"/>
        <v>1</v>
      </c>
      <c r="W5327" s="10">
        <f t="shared" si="2000"/>
        <v>0.46982094172655869</v>
      </c>
      <c r="X5327" s="10">
        <f t="shared" si="2005"/>
        <v>0.59125312865219926</v>
      </c>
      <c r="Y5327" s="10">
        <f>_xlfn.PERCENTILE.INC($X$1519:X5327,0.75)</f>
        <v>1.0128423426468796</v>
      </c>
      <c r="Z5327" s="10">
        <f t="shared" si="2006"/>
        <v>1.0128423426468796</v>
      </c>
      <c r="AA5327" s="10">
        <f t="shared" si="2007"/>
        <v>0.58234317472084773</v>
      </c>
      <c r="AB5327" s="10">
        <f t="shared" si="2008"/>
        <v>0.46982094172655869</v>
      </c>
      <c r="AC5327" s="10">
        <f t="shared" si="2009"/>
        <v>0.27359701875538261</v>
      </c>
      <c r="AD5327" s="13">
        <f t="shared" si="2010"/>
        <v>469820.94172655867</v>
      </c>
      <c r="AE5327" s="13">
        <f t="shared" si="2001"/>
        <v>273597.01875538263</v>
      </c>
      <c r="AF5327" s="13"/>
      <c r="AG5327" s="2">
        <f t="shared" si="2026"/>
        <v>42586</v>
      </c>
      <c r="AH5327" s="3">
        <f t="shared" si="2002"/>
        <v>8632.9951853533184</v>
      </c>
      <c r="AI5327" s="3">
        <f t="shared" si="2003"/>
        <v>5027.365823588445</v>
      </c>
      <c r="AJ5327" s="3">
        <f t="shared" si="2011"/>
        <v>905329.79094095086</v>
      </c>
      <c r="AK5327" s="3">
        <f t="shared" si="2027"/>
        <v>678014.06647036574</v>
      </c>
    </row>
    <row r="5328" spans="2:37" x14ac:dyDescent="0.2">
      <c r="B5328" s="2">
        <v>42587</v>
      </c>
      <c r="C5328" s="1">
        <v>477.65</v>
      </c>
      <c r="D5328" s="1">
        <f t="shared" si="2012"/>
        <v>32</v>
      </c>
      <c r="E5328" s="1" t="b">
        <f t="shared" si="2013"/>
        <v>0</v>
      </c>
      <c r="F5328" s="6">
        <f t="shared" si="2014"/>
        <v>9.1907880836676892E-3</v>
      </c>
      <c r="G5328" s="8">
        <f t="shared" si="2015"/>
        <v>2.2970115248896498E-3</v>
      </c>
      <c r="H5328" s="8">
        <f t="shared" si="2016"/>
        <v>2.2943121280455839E-3</v>
      </c>
      <c r="I5328" s="8">
        <f t="shared" si="2017"/>
        <v>1.2245216249678241E-3</v>
      </c>
      <c r="J5328" s="6">
        <f t="shared" si="2018"/>
        <v>1.3024157984416051E-3</v>
      </c>
      <c r="K5328" s="6">
        <f t="shared" si="2019"/>
        <v>8.8161534860729948E-4</v>
      </c>
      <c r="L5328" s="6">
        <f t="shared" si="2020"/>
        <v>5.5565288900946697E-4</v>
      </c>
      <c r="M5328" s="9">
        <f t="shared" si="2021"/>
        <v>1</v>
      </c>
      <c r="N5328" s="9">
        <f t="shared" si="2022"/>
        <v>1</v>
      </c>
      <c r="O5328" s="9">
        <f t="shared" si="2023"/>
        <v>1</v>
      </c>
      <c r="P5328" s="9">
        <f t="shared" si="2024"/>
        <v>1</v>
      </c>
      <c r="Q5328" s="10">
        <f t="shared" si="2025"/>
        <v>0.16975725772469644</v>
      </c>
      <c r="R5328" s="10">
        <f t="shared" si="1997"/>
        <v>0.47126114707708033</v>
      </c>
      <c r="S5328" s="10">
        <f>_xlfn.PERCENTILE.INC($R$1519:R5328,0.75)</f>
        <v>0.81013233658103767</v>
      </c>
      <c r="T5328" s="10">
        <f t="shared" si="1998"/>
        <v>0.81013233658103767</v>
      </c>
      <c r="U5328" s="11">
        <f t="shared" si="2004"/>
        <v>0.47126114707708033</v>
      </c>
      <c r="V5328" s="10">
        <f t="shared" si="1999"/>
        <v>1</v>
      </c>
      <c r="W5328" s="10">
        <f t="shared" si="2000"/>
        <v>0.46982094172655869</v>
      </c>
      <c r="X5328" s="10">
        <f t="shared" si="2005"/>
        <v>0.58907643384635044</v>
      </c>
      <c r="Y5328" s="10">
        <f>_xlfn.PERCENTILE.INC($X$1519:X5328,0.75)</f>
        <v>1.0126654207262971</v>
      </c>
      <c r="Z5328" s="10">
        <f t="shared" si="2006"/>
        <v>1.0126654207262971</v>
      </c>
      <c r="AA5328" s="10">
        <f t="shared" si="2007"/>
        <v>0.58234317472084773</v>
      </c>
      <c r="AB5328" s="10">
        <f t="shared" si="2008"/>
        <v>0.46982094172655869</v>
      </c>
      <c r="AC5328" s="10">
        <f t="shared" si="2009"/>
        <v>0.27359701875538261</v>
      </c>
      <c r="AD5328" s="13">
        <f t="shared" si="2010"/>
        <v>469820.94172655867</v>
      </c>
      <c r="AE5328" s="13">
        <f t="shared" si="2001"/>
        <v>273597.01875538263</v>
      </c>
      <c r="AF5328" s="13"/>
      <c r="AG5328" s="2">
        <f t="shared" si="2026"/>
        <v>42587</v>
      </c>
      <c r="AH5328" s="3">
        <f t="shared" si="2002"/>
        <v>4318.0247126779868</v>
      </c>
      <c r="AI5328" s="3">
        <f t="shared" si="2003"/>
        <v>2514.5722197039759</v>
      </c>
      <c r="AJ5328" s="3">
        <f t="shared" si="2011"/>
        <v>909647.8156536289</v>
      </c>
      <c r="AK5328" s="3">
        <f t="shared" si="2027"/>
        <v>680528.63869006967</v>
      </c>
    </row>
    <row r="5329" spans="2:37" x14ac:dyDescent="0.2">
      <c r="B5329" s="2">
        <v>42590</v>
      </c>
      <c r="C5329" s="1">
        <v>479.48</v>
      </c>
      <c r="D5329" s="1">
        <f t="shared" si="2012"/>
        <v>33</v>
      </c>
      <c r="E5329" s="1" t="b">
        <f t="shared" si="2013"/>
        <v>1</v>
      </c>
      <c r="F5329" s="6">
        <f t="shared" si="2014"/>
        <v>3.8312571966923059E-3</v>
      </c>
      <c r="G5329" s="8">
        <f t="shared" si="2015"/>
        <v>2.27724269752624E-3</v>
      </c>
      <c r="H5329" s="8">
        <f t="shared" si="2016"/>
        <v>2.3172843803423884E-3</v>
      </c>
      <c r="I5329" s="8">
        <f t="shared" si="2017"/>
        <v>1.2645418897045918E-3</v>
      </c>
      <c r="J5329" s="6">
        <f t="shared" si="2018"/>
        <v>1.3039121147494675E-3</v>
      </c>
      <c r="K5329" s="6">
        <f t="shared" si="2019"/>
        <v>8.8396540680318403E-4</v>
      </c>
      <c r="L5329" s="6">
        <f t="shared" si="2020"/>
        <v>5.5641893748474038E-4</v>
      </c>
      <c r="M5329" s="9">
        <f t="shared" si="2021"/>
        <v>1</v>
      </c>
      <c r="N5329" s="9">
        <f t="shared" si="2022"/>
        <v>1</v>
      </c>
      <c r="O5329" s="9">
        <f t="shared" si="2023"/>
        <v>1</v>
      </c>
      <c r="P5329" s="9">
        <f t="shared" si="2024"/>
        <v>1</v>
      </c>
      <c r="Q5329" s="10">
        <f t="shared" si="2025"/>
        <v>0.16878619232830963</v>
      </c>
      <c r="R5329" s="10">
        <f t="shared" si="1997"/>
        <v>0.47397241976044041</v>
      </c>
      <c r="S5329" s="10">
        <f>_xlfn.PERCENTILE.INC($R$1519:R5329,0.75)</f>
        <v>0.80999079904457161</v>
      </c>
      <c r="T5329" s="10">
        <f t="shared" si="1998"/>
        <v>0.80999079904457161</v>
      </c>
      <c r="U5329" s="11">
        <f t="shared" si="2004"/>
        <v>0.47397241976044041</v>
      </c>
      <c r="V5329" s="10">
        <f t="shared" si="1999"/>
        <v>1</v>
      </c>
      <c r="W5329" s="10">
        <f t="shared" si="2000"/>
        <v>0.47126114707708033</v>
      </c>
      <c r="X5329" s="10">
        <f t="shared" si="2005"/>
        <v>0.59246552470055058</v>
      </c>
      <c r="Y5329" s="10">
        <f>_xlfn.PERCENTILE.INC($X$1519:X5329,0.75)</f>
        <v>1.0124884988057143</v>
      </c>
      <c r="Z5329" s="10">
        <f t="shared" si="2006"/>
        <v>1.0124884988057143</v>
      </c>
      <c r="AA5329" s="10">
        <f t="shared" si="2007"/>
        <v>0.59246552470055058</v>
      </c>
      <c r="AB5329" s="10">
        <f t="shared" si="2008"/>
        <v>0.47126114707708033</v>
      </c>
      <c r="AC5329" s="10">
        <f t="shared" si="2009"/>
        <v>0.27920598277400571</v>
      </c>
      <c r="AD5329" s="13">
        <f t="shared" si="2010"/>
        <v>471261.14707708033</v>
      </c>
      <c r="AE5329" s="13">
        <f t="shared" si="2001"/>
        <v>279205.98277400574</v>
      </c>
      <c r="AF5329" s="13"/>
      <c r="AG5329" s="2">
        <f t="shared" si="2026"/>
        <v>42590</v>
      </c>
      <c r="AH5329" s="3">
        <f t="shared" si="2002"/>
        <v>1800.0048641466344</v>
      </c>
      <c r="AI5329" s="3">
        <f t="shared" si="2003"/>
        <v>1048.2205471001196</v>
      </c>
      <c r="AJ5329" s="3">
        <f t="shared" si="2011"/>
        <v>911447.82051777549</v>
      </c>
      <c r="AK5329" s="3">
        <f t="shared" si="2027"/>
        <v>681576.85923716973</v>
      </c>
    </row>
    <row r="5330" spans="2:37" x14ac:dyDescent="0.2">
      <c r="B5330" s="2">
        <v>42591</v>
      </c>
      <c r="C5330" s="1">
        <v>485.51</v>
      </c>
      <c r="D5330" s="1">
        <f t="shared" si="2012"/>
        <v>33</v>
      </c>
      <c r="E5330" s="1" t="b">
        <f t="shared" si="2013"/>
        <v>0</v>
      </c>
      <c r="F5330" s="6">
        <f t="shared" si="2014"/>
        <v>1.2576124134479061E-2</v>
      </c>
      <c r="G5330" s="8">
        <f t="shared" si="2015"/>
        <v>2.5402861469371496E-3</v>
      </c>
      <c r="H5330" s="8">
        <f t="shared" si="2016"/>
        <v>2.4516803486434604E-3</v>
      </c>
      <c r="I5330" s="8">
        <f t="shared" si="2017"/>
        <v>1.3536922355043715E-3</v>
      </c>
      <c r="J5330" s="6">
        <f t="shared" si="2018"/>
        <v>1.3059882082052997E-3</v>
      </c>
      <c r="K5330" s="6">
        <f t="shared" si="2019"/>
        <v>8.8672391277323825E-4</v>
      </c>
      <c r="L5330" s="6">
        <f t="shared" si="2020"/>
        <v>5.5746475685646273E-4</v>
      </c>
      <c r="M5330" s="9">
        <f t="shared" si="2021"/>
        <v>1</v>
      </c>
      <c r="N5330" s="9">
        <f t="shared" si="2022"/>
        <v>1</v>
      </c>
      <c r="O5330" s="9">
        <f t="shared" si="2023"/>
        <v>1</v>
      </c>
      <c r="P5330" s="9">
        <f t="shared" si="2024"/>
        <v>1</v>
      </c>
      <c r="Q5330" s="10">
        <f t="shared" si="2025"/>
        <v>0.16928074828781148</v>
      </c>
      <c r="R5330" s="10">
        <f t="shared" si="1997"/>
        <v>0.47258770302683112</v>
      </c>
      <c r="S5330" s="10">
        <f>_xlfn.PERCENTILE.INC($R$1519:R5330,0.75)</f>
        <v>0.80984926150810543</v>
      </c>
      <c r="T5330" s="10">
        <f t="shared" si="1998"/>
        <v>0.80984926150810543</v>
      </c>
      <c r="U5330" s="11">
        <f t="shared" si="2004"/>
        <v>0.47258770302683112</v>
      </c>
      <c r="V5330" s="10">
        <f t="shared" si="1999"/>
        <v>1</v>
      </c>
      <c r="W5330" s="10">
        <f t="shared" si="2000"/>
        <v>0.47126114707708033</v>
      </c>
      <c r="X5330" s="10">
        <f t="shared" si="2005"/>
        <v>0.59073462878353888</v>
      </c>
      <c r="Y5330" s="10">
        <f>_xlfn.PERCENTILE.INC($X$1519:X5330,0.75)</f>
        <v>1.0123115768851318</v>
      </c>
      <c r="Z5330" s="10">
        <f t="shared" si="2006"/>
        <v>1.0123115768851318</v>
      </c>
      <c r="AA5330" s="10">
        <f t="shared" si="2007"/>
        <v>0.59246552470055058</v>
      </c>
      <c r="AB5330" s="10">
        <f t="shared" si="2008"/>
        <v>0.47126114707708033</v>
      </c>
      <c r="AC5330" s="10">
        <f t="shared" si="2009"/>
        <v>0.27920598277400571</v>
      </c>
      <c r="AD5330" s="13">
        <f t="shared" si="2010"/>
        <v>471261.14707708033</v>
      </c>
      <c r="AE5330" s="13">
        <f t="shared" si="2001"/>
        <v>279205.98277400574</v>
      </c>
      <c r="AF5330" s="13"/>
      <c r="AG5330" s="2">
        <f t="shared" si="2026"/>
        <v>42591</v>
      </c>
      <c r="AH5330" s="3">
        <f t="shared" si="2002"/>
        <v>5926.6386853983558</v>
      </c>
      <c r="AI5330" s="3">
        <f t="shared" si="2003"/>
        <v>3511.3290984551186</v>
      </c>
      <c r="AJ5330" s="3">
        <f t="shared" si="2011"/>
        <v>917374.45920317387</v>
      </c>
      <c r="AK5330" s="3">
        <f t="shared" si="2027"/>
        <v>685088.18833562487</v>
      </c>
    </row>
    <row r="5331" spans="2:37" x14ac:dyDescent="0.2">
      <c r="B5331" s="2">
        <v>42592</v>
      </c>
      <c r="C5331" s="1">
        <v>486.98</v>
      </c>
      <c r="D5331" s="1">
        <f t="shared" si="2012"/>
        <v>33</v>
      </c>
      <c r="E5331" s="1" t="b">
        <f t="shared" si="2013"/>
        <v>0</v>
      </c>
      <c r="F5331" s="6">
        <f t="shared" si="2014"/>
        <v>3.0277440217503226E-3</v>
      </c>
      <c r="G5331" s="8">
        <f t="shared" si="2015"/>
        <v>2.5565493075980347E-3</v>
      </c>
      <c r="H5331" s="8">
        <f t="shared" si="2016"/>
        <v>2.4129632208500468E-3</v>
      </c>
      <c r="I5331" s="8">
        <f t="shared" si="2017"/>
        <v>1.3798515081748406E-3</v>
      </c>
      <c r="J5331" s="6">
        <f t="shared" si="2018"/>
        <v>1.3080852666651891E-3</v>
      </c>
      <c r="K5331" s="6">
        <f t="shared" si="2019"/>
        <v>8.8936021455121844E-4</v>
      </c>
      <c r="L5331" s="6">
        <f t="shared" si="2020"/>
        <v>5.5861389409067532E-4</v>
      </c>
      <c r="M5331" s="9">
        <f t="shared" si="2021"/>
        <v>1</v>
      </c>
      <c r="N5331" s="9">
        <f t="shared" si="2022"/>
        <v>1</v>
      </c>
      <c r="O5331" s="9">
        <f t="shared" si="2023"/>
        <v>1</v>
      </c>
      <c r="P5331" s="9">
        <f t="shared" si="2024"/>
        <v>1</v>
      </c>
      <c r="Q5331" s="10">
        <f t="shared" si="2025"/>
        <v>0.16927662282233316</v>
      </c>
      <c r="R5331" s="10">
        <f t="shared" si="1997"/>
        <v>0.47259922053126741</v>
      </c>
      <c r="S5331" s="10">
        <f>_xlfn.PERCENTILE.INC($R$1519:R5331,0.75)</f>
        <v>0.80970772397163937</v>
      </c>
      <c r="T5331" s="10">
        <f t="shared" si="1998"/>
        <v>0.80970772397163937</v>
      </c>
      <c r="U5331" s="11">
        <f t="shared" si="2004"/>
        <v>0.47259922053126741</v>
      </c>
      <c r="V5331" s="10">
        <f t="shared" si="1999"/>
        <v>1</v>
      </c>
      <c r="W5331" s="10">
        <f t="shared" si="2000"/>
        <v>0.47126114707708033</v>
      </c>
      <c r="X5331" s="10">
        <f t="shared" si="2005"/>
        <v>0.59074902566408427</v>
      </c>
      <c r="Y5331" s="10">
        <f>_xlfn.PERCENTILE.INC($X$1519:X5331,0.75)</f>
        <v>1.0121346549645494</v>
      </c>
      <c r="Z5331" s="10">
        <f t="shared" si="2006"/>
        <v>1.0121346549645494</v>
      </c>
      <c r="AA5331" s="10">
        <f t="shared" si="2007"/>
        <v>0.59246552470055058</v>
      </c>
      <c r="AB5331" s="10">
        <f t="shared" si="2008"/>
        <v>0.47126114707708033</v>
      </c>
      <c r="AC5331" s="10">
        <f t="shared" si="2009"/>
        <v>0.27920598277400571</v>
      </c>
      <c r="AD5331" s="13">
        <f t="shared" si="2010"/>
        <v>471261.14707708033</v>
      </c>
      <c r="AE5331" s="13">
        <f t="shared" si="2001"/>
        <v>279205.98277400574</v>
      </c>
      <c r="AF5331" s="13"/>
      <c r="AG5331" s="2">
        <f t="shared" si="2026"/>
        <v>42592</v>
      </c>
      <c r="AH5331" s="3">
        <f t="shared" si="2002"/>
        <v>1426.8581207458294</v>
      </c>
      <c r="AI5331" s="3">
        <f t="shared" si="2003"/>
        <v>845.3642451809194</v>
      </c>
      <c r="AJ5331" s="3">
        <f t="shared" si="2011"/>
        <v>918801.31732391973</v>
      </c>
      <c r="AK5331" s="3">
        <f t="shared" si="2027"/>
        <v>685933.55258080584</v>
      </c>
    </row>
    <row r="5332" spans="2:37" x14ac:dyDescent="0.2">
      <c r="B5332" s="2">
        <v>42593</v>
      </c>
      <c r="C5332" s="1">
        <v>487.36</v>
      </c>
      <c r="D5332" s="1">
        <f t="shared" si="2012"/>
        <v>33</v>
      </c>
      <c r="E5332" s="1" t="b">
        <f t="shared" si="2013"/>
        <v>0</v>
      </c>
      <c r="F5332" s="6">
        <f t="shared" si="2014"/>
        <v>7.8031952030888085E-4</v>
      </c>
      <c r="G5332" s="8">
        <f t="shared" si="2015"/>
        <v>2.5827853693490051E-3</v>
      </c>
      <c r="H5332" s="8">
        <f t="shared" si="2016"/>
        <v>2.3573478792186329E-3</v>
      </c>
      <c r="I5332" s="8">
        <f t="shared" si="2017"/>
        <v>1.4099483892322509E-3</v>
      </c>
      <c r="J5332" s="6">
        <f t="shared" si="2018"/>
        <v>1.3102186145485543E-3</v>
      </c>
      <c r="K5332" s="6">
        <f t="shared" si="2019"/>
        <v>8.9185541571715449E-4</v>
      </c>
      <c r="L5332" s="6">
        <f t="shared" si="2020"/>
        <v>5.5983482668495882E-4</v>
      </c>
      <c r="M5332" s="9">
        <f t="shared" si="2021"/>
        <v>1</v>
      </c>
      <c r="N5332" s="9">
        <f t="shared" si="2022"/>
        <v>1</v>
      </c>
      <c r="O5332" s="9">
        <f t="shared" si="2023"/>
        <v>1</v>
      </c>
      <c r="P5332" s="9">
        <f t="shared" si="2024"/>
        <v>1</v>
      </c>
      <c r="Q5332" s="10">
        <f t="shared" si="2025"/>
        <v>0.16930000841137449</v>
      </c>
      <c r="R5332" s="10">
        <f t="shared" si="1997"/>
        <v>0.47253393990159526</v>
      </c>
      <c r="S5332" s="10">
        <f>_xlfn.PERCENTILE.INC($R$1519:R5332,0.75)</f>
        <v>0.80948497804194119</v>
      </c>
      <c r="T5332" s="10">
        <f t="shared" si="1998"/>
        <v>0.80948497804194119</v>
      </c>
      <c r="U5332" s="11">
        <f t="shared" si="2004"/>
        <v>0.47253393990159526</v>
      </c>
      <c r="V5332" s="10">
        <f t="shared" si="1999"/>
        <v>1</v>
      </c>
      <c r="W5332" s="10">
        <f t="shared" si="2000"/>
        <v>0.47126114707708033</v>
      </c>
      <c r="X5332" s="10">
        <f t="shared" si="2005"/>
        <v>0.59066742487699408</v>
      </c>
      <c r="Y5332" s="10">
        <f>_xlfn.PERCENTILE.INC($X$1519:X5332,0.75)</f>
        <v>1.0118562225524266</v>
      </c>
      <c r="Z5332" s="10">
        <f t="shared" si="2006"/>
        <v>1.0118562225524266</v>
      </c>
      <c r="AA5332" s="10">
        <f t="shared" si="2007"/>
        <v>0.59246552470055058</v>
      </c>
      <c r="AB5332" s="10">
        <f t="shared" si="2008"/>
        <v>0.47126114707708033</v>
      </c>
      <c r="AC5332" s="10">
        <f t="shared" si="2009"/>
        <v>0.27920598277400571</v>
      </c>
      <c r="AD5332" s="13">
        <f t="shared" si="2010"/>
        <v>471261.14707708033</v>
      </c>
      <c r="AE5332" s="13">
        <f t="shared" si="2001"/>
        <v>279205.98277400574</v>
      </c>
      <c r="AF5332" s="13"/>
      <c r="AG5332" s="2">
        <f t="shared" si="2026"/>
        <v>42593</v>
      </c>
      <c r="AH5332" s="3">
        <f t="shared" si="2002"/>
        <v>367.73427222740025</v>
      </c>
      <c r="AI5332" s="3">
        <f t="shared" si="2003"/>
        <v>217.8698785455818</v>
      </c>
      <c r="AJ5332" s="3">
        <f t="shared" si="2011"/>
        <v>919169.05159614712</v>
      </c>
      <c r="AK5332" s="3">
        <f t="shared" si="2027"/>
        <v>686151.42245935148</v>
      </c>
    </row>
    <row r="5333" spans="2:37" x14ac:dyDescent="0.2">
      <c r="B5333" s="2">
        <v>42594</v>
      </c>
      <c r="C5333" s="1">
        <v>483.96</v>
      </c>
      <c r="D5333" s="1">
        <f t="shared" si="2012"/>
        <v>33</v>
      </c>
      <c r="E5333" s="1" t="b">
        <f t="shared" si="2013"/>
        <v>0</v>
      </c>
      <c r="F5333" s="6">
        <f t="shared" si="2014"/>
        <v>-6.9763624425476234E-3</v>
      </c>
      <c r="G5333" s="8">
        <f t="shared" si="2015"/>
        <v>2.167370410722048E-3</v>
      </c>
      <c r="H5333" s="8">
        <f t="shared" si="2016"/>
        <v>2.2859127520547372E-3</v>
      </c>
      <c r="I5333" s="8">
        <f t="shared" si="2017"/>
        <v>1.3377462197911932E-3</v>
      </c>
      <c r="J5333" s="6">
        <f t="shared" si="2018"/>
        <v>1.3117258130857115E-3</v>
      </c>
      <c r="K5333" s="6">
        <f t="shared" si="2019"/>
        <v>8.942156880492471E-4</v>
      </c>
      <c r="L5333" s="6">
        <f t="shared" si="2020"/>
        <v>5.6088437266197777E-4</v>
      </c>
      <c r="M5333" s="9">
        <f t="shared" si="2021"/>
        <v>1</v>
      </c>
      <c r="N5333" s="9">
        <f t="shared" si="2022"/>
        <v>1</v>
      </c>
      <c r="O5333" s="9">
        <f t="shared" si="2023"/>
        <v>1</v>
      </c>
      <c r="P5333" s="9">
        <f t="shared" si="2024"/>
        <v>1</v>
      </c>
      <c r="Q5333" s="10">
        <f t="shared" si="2025"/>
        <v>0.16832247972778649</v>
      </c>
      <c r="R5333" s="10">
        <f t="shared" si="1997"/>
        <v>0.47527816919865451</v>
      </c>
      <c r="S5333" s="10">
        <f>_xlfn.PERCENTILE.INC($R$1519:R5333,0.75)</f>
        <v>0.80926223211224291</v>
      </c>
      <c r="T5333" s="10">
        <f t="shared" si="1998"/>
        <v>0.80926223211224291</v>
      </c>
      <c r="U5333" s="11">
        <f t="shared" si="2004"/>
        <v>0.47527816919865451</v>
      </c>
      <c r="V5333" s="10">
        <f t="shared" si="1999"/>
        <v>1</v>
      </c>
      <c r="W5333" s="10">
        <f t="shared" si="2000"/>
        <v>0.47126114707708033</v>
      </c>
      <c r="X5333" s="10">
        <f t="shared" si="2005"/>
        <v>0.59409771149831814</v>
      </c>
      <c r="Y5333" s="10">
        <f>_xlfn.PERCENTILE.INC($X$1519:X5333,0.75)</f>
        <v>1.0115777901403038</v>
      </c>
      <c r="Z5333" s="10">
        <f t="shared" si="2006"/>
        <v>1.0115777901403038</v>
      </c>
      <c r="AA5333" s="10">
        <f t="shared" si="2007"/>
        <v>0.59246552470055058</v>
      </c>
      <c r="AB5333" s="10">
        <f t="shared" si="2008"/>
        <v>0.47126114707708033</v>
      </c>
      <c r="AC5333" s="10">
        <f t="shared" si="2009"/>
        <v>0.27920598277400571</v>
      </c>
      <c r="AD5333" s="13">
        <f t="shared" si="2010"/>
        <v>471261.14707708033</v>
      </c>
      <c r="AE5333" s="13">
        <f t="shared" si="2001"/>
        <v>279205.98277400574</v>
      </c>
      <c r="AF5333" s="13"/>
      <c r="AG5333" s="2">
        <f t="shared" si="2026"/>
        <v>42594</v>
      </c>
      <c r="AH5333" s="3">
        <f t="shared" si="2002"/>
        <v>-3287.6885671004547</v>
      </c>
      <c r="AI5333" s="3">
        <f t="shared" si="2003"/>
        <v>-1947.8421319591723</v>
      </c>
      <c r="AJ5333" s="3">
        <f t="shared" si="2011"/>
        <v>915881.36302904668</v>
      </c>
      <c r="AK5333" s="3">
        <f t="shared" si="2027"/>
        <v>684203.58032739232</v>
      </c>
    </row>
    <row r="5334" spans="2:37" x14ac:dyDescent="0.2">
      <c r="B5334" s="2">
        <v>42597</v>
      </c>
      <c r="C5334" s="1">
        <v>483.92</v>
      </c>
      <c r="D5334" s="1">
        <f t="shared" si="2012"/>
        <v>34</v>
      </c>
      <c r="E5334" s="1" t="b">
        <f t="shared" si="2013"/>
        <v>1</v>
      </c>
      <c r="F5334" s="6">
        <f t="shared" si="2014"/>
        <v>-8.2651458798155275E-5</v>
      </c>
      <c r="G5334" s="8">
        <f t="shared" si="2015"/>
        <v>2.0983981569222109E-3</v>
      </c>
      <c r="H5334" s="8">
        <f t="shared" si="2016"/>
        <v>2.1926196294331764E-3</v>
      </c>
      <c r="I5334" s="8">
        <f t="shared" si="2017"/>
        <v>1.3153234251642707E-3</v>
      </c>
      <c r="J5334" s="6">
        <f t="shared" si="2018"/>
        <v>1.313165570735056E-3</v>
      </c>
      <c r="K5334" s="6">
        <f t="shared" si="2019"/>
        <v>8.9642107681050208E-4</v>
      </c>
      <c r="L5334" s="6">
        <f t="shared" si="2020"/>
        <v>5.619001724523644E-4</v>
      </c>
      <c r="M5334" s="9">
        <f t="shared" si="2021"/>
        <v>1</v>
      </c>
      <c r="N5334" s="9">
        <f t="shared" si="2022"/>
        <v>1</v>
      </c>
      <c r="O5334" s="9">
        <f t="shared" si="2023"/>
        <v>1</v>
      </c>
      <c r="P5334" s="9">
        <f t="shared" si="2024"/>
        <v>1</v>
      </c>
      <c r="Q5334" s="10">
        <f t="shared" si="2025"/>
        <v>0.162270848821082</v>
      </c>
      <c r="R5334" s="10">
        <f t="shared" si="1997"/>
        <v>0.4930029058281879</v>
      </c>
      <c r="S5334" s="10">
        <f>_xlfn.PERCENTILE.INC($R$1519:R5334,0.75)</f>
        <v>0.80903948618254473</v>
      </c>
      <c r="T5334" s="10">
        <f t="shared" si="1998"/>
        <v>0.80903948618254473</v>
      </c>
      <c r="U5334" s="11">
        <f t="shared" si="2004"/>
        <v>0.4930029058281879</v>
      </c>
      <c r="V5334" s="10">
        <f t="shared" si="1999"/>
        <v>1</v>
      </c>
      <c r="W5334" s="10">
        <f t="shared" si="2000"/>
        <v>0.47527816919865451</v>
      </c>
      <c r="X5334" s="10">
        <f t="shared" si="2005"/>
        <v>0.61625363228523489</v>
      </c>
      <c r="Y5334" s="10">
        <f>_xlfn.PERCENTILE.INC($X$1519:X5334,0.75)</f>
        <v>1.011299357728181</v>
      </c>
      <c r="Z5334" s="10">
        <f t="shared" si="2006"/>
        <v>1.011299357728181</v>
      </c>
      <c r="AA5334" s="10">
        <f t="shared" si="2007"/>
        <v>0.61625363228523489</v>
      </c>
      <c r="AB5334" s="10">
        <f t="shared" si="2008"/>
        <v>0.47527816919865451</v>
      </c>
      <c r="AC5334" s="10">
        <f t="shared" si="2009"/>
        <v>0.2928918981145473</v>
      </c>
      <c r="AD5334" s="13">
        <f t="shared" si="2010"/>
        <v>475278.16919865453</v>
      </c>
      <c r="AE5334" s="13">
        <f t="shared" si="2001"/>
        <v>292891.89811454731</v>
      </c>
      <c r="AF5334" s="13"/>
      <c r="AG5334" s="2">
        <f t="shared" si="2026"/>
        <v>42597</v>
      </c>
      <c r="AH5334" s="3">
        <f t="shared" si="2002"/>
        <v>-38.950421280812698</v>
      </c>
      <c r="AI5334" s="3">
        <f t="shared" si="2003"/>
        <v>-23.076781781444186</v>
      </c>
      <c r="AJ5334" s="3">
        <f t="shared" si="2011"/>
        <v>915842.41260776587</v>
      </c>
      <c r="AK5334" s="3">
        <f t="shared" si="2027"/>
        <v>684180.50354561093</v>
      </c>
    </row>
    <row r="5335" spans="2:37" x14ac:dyDescent="0.2">
      <c r="B5335" s="2">
        <v>42598</v>
      </c>
      <c r="C5335" s="1">
        <v>480.46</v>
      </c>
      <c r="D5335" s="1">
        <f t="shared" si="2012"/>
        <v>34</v>
      </c>
      <c r="E5335" s="1" t="b">
        <f t="shared" si="2013"/>
        <v>0</v>
      </c>
      <c r="F5335" s="6">
        <f t="shared" si="2014"/>
        <v>-7.1499421391966189E-3</v>
      </c>
      <c r="G5335" s="8">
        <f t="shared" si="2015"/>
        <v>1.958582450848366E-3</v>
      </c>
      <c r="H5335" s="8">
        <f t="shared" si="2016"/>
        <v>2.0177509911535759E-3</v>
      </c>
      <c r="I5335" s="8">
        <f t="shared" si="2017"/>
        <v>1.2757227549525924E-3</v>
      </c>
      <c r="J5335" s="6">
        <f t="shared" si="2018"/>
        <v>1.3144604905954167E-3</v>
      </c>
      <c r="K5335" s="6">
        <f t="shared" si="2019"/>
        <v>8.9829509956590838E-4</v>
      </c>
      <c r="L5335" s="6">
        <f t="shared" si="2020"/>
        <v>5.6287000602866599E-4</v>
      </c>
      <c r="M5335" s="9">
        <f t="shared" si="2021"/>
        <v>1</v>
      </c>
      <c r="N5335" s="9">
        <f t="shared" si="2022"/>
        <v>1</v>
      </c>
      <c r="O5335" s="9">
        <f t="shared" si="2023"/>
        <v>1</v>
      </c>
      <c r="P5335" s="9">
        <f t="shared" si="2024"/>
        <v>1</v>
      </c>
      <c r="Q5335" s="10">
        <f t="shared" si="2025"/>
        <v>0.16044043082322293</v>
      </c>
      <c r="R5335" s="10">
        <f t="shared" si="1997"/>
        <v>0.49862743193544462</v>
      </c>
      <c r="S5335" s="10">
        <f>_xlfn.PERCENTILE.INC($R$1519:R5335,0.75)</f>
        <v>0.80881674025284656</v>
      </c>
      <c r="T5335" s="10">
        <f t="shared" si="1998"/>
        <v>0.80881674025284656</v>
      </c>
      <c r="U5335" s="11">
        <f t="shared" si="2004"/>
        <v>0.49862743193544462</v>
      </c>
      <c r="V5335" s="10">
        <f t="shared" si="1999"/>
        <v>1</v>
      </c>
      <c r="W5335" s="10">
        <f t="shared" si="2000"/>
        <v>0.47527816919865451</v>
      </c>
      <c r="X5335" s="10">
        <f t="shared" si="2005"/>
        <v>0.62328428991930585</v>
      </c>
      <c r="Y5335" s="10">
        <f>_xlfn.PERCENTILE.INC($X$1519:X5335,0.75)</f>
        <v>1.0110209253160582</v>
      </c>
      <c r="Z5335" s="10">
        <f t="shared" si="2006"/>
        <v>1.0110209253160582</v>
      </c>
      <c r="AA5335" s="10">
        <f t="shared" si="2007"/>
        <v>0.61625363228523489</v>
      </c>
      <c r="AB5335" s="10">
        <f t="shared" si="2008"/>
        <v>0.47527816919865451</v>
      </c>
      <c r="AC5335" s="10">
        <f t="shared" si="2009"/>
        <v>0.2928918981145473</v>
      </c>
      <c r="AD5335" s="13">
        <f t="shared" si="2010"/>
        <v>475278.16919865453</v>
      </c>
      <c r="AE5335" s="13">
        <f t="shared" si="2001"/>
        <v>292891.89811454731</v>
      </c>
      <c r="AF5335" s="13"/>
      <c r="AG5335" s="2">
        <f t="shared" si="2026"/>
        <v>42598</v>
      </c>
      <c r="AH5335" s="3">
        <f t="shared" si="2002"/>
        <v>-3398.2114097936806</v>
      </c>
      <c r="AI5335" s="3">
        <f t="shared" si="2003"/>
        <v>-2094.1601245584843</v>
      </c>
      <c r="AJ5335" s="3">
        <f t="shared" si="2011"/>
        <v>912444.20119797217</v>
      </c>
      <c r="AK5335" s="3">
        <f t="shared" si="2027"/>
        <v>682086.34342105244</v>
      </c>
    </row>
    <row r="5336" spans="2:37" x14ac:dyDescent="0.2">
      <c r="B5336" s="2">
        <v>42599</v>
      </c>
      <c r="C5336" s="1">
        <v>476.04</v>
      </c>
      <c r="D5336" s="1">
        <f t="shared" si="2012"/>
        <v>34</v>
      </c>
      <c r="E5336" s="1" t="b">
        <f t="shared" si="2013"/>
        <v>0</v>
      </c>
      <c r="F5336" s="6">
        <f t="shared" si="2014"/>
        <v>-9.1995171294175782E-3</v>
      </c>
      <c r="G5336" s="8">
        <f t="shared" si="2015"/>
        <v>1.7635104859045085E-3</v>
      </c>
      <c r="H5336" s="8">
        <f t="shared" si="2016"/>
        <v>1.9404101143875121E-3</v>
      </c>
      <c r="I5336" s="8">
        <f t="shared" si="2017"/>
        <v>1.2056144576934231E-3</v>
      </c>
      <c r="J5336" s="6">
        <f t="shared" si="2018"/>
        <v>1.3154677415744749E-3</v>
      </c>
      <c r="K5336" s="6">
        <f t="shared" si="2019"/>
        <v>8.9991248172784381E-4</v>
      </c>
      <c r="L5336" s="6">
        <f t="shared" si="2020"/>
        <v>5.6360725658415999E-4</v>
      </c>
      <c r="M5336" s="9">
        <f t="shared" si="2021"/>
        <v>1</v>
      </c>
      <c r="N5336" s="9">
        <f t="shared" si="2022"/>
        <v>1</v>
      </c>
      <c r="O5336" s="9">
        <f t="shared" si="2023"/>
        <v>1</v>
      </c>
      <c r="P5336" s="9">
        <f t="shared" si="2024"/>
        <v>1</v>
      </c>
      <c r="Q5336" s="10">
        <f t="shared" si="2025"/>
        <v>0.16088793081158961</v>
      </c>
      <c r="R5336" s="10">
        <f t="shared" si="1997"/>
        <v>0.49724053007857549</v>
      </c>
      <c r="S5336" s="10">
        <f>_xlfn.PERCENTILE.INC($R$1519:R5336,0.75)</f>
        <v>0.80867819255699569</v>
      </c>
      <c r="T5336" s="10">
        <f t="shared" si="1998"/>
        <v>0.80867819255699569</v>
      </c>
      <c r="U5336" s="11">
        <f t="shared" si="2004"/>
        <v>0.49724053007857549</v>
      </c>
      <c r="V5336" s="10">
        <f t="shared" si="1999"/>
        <v>1</v>
      </c>
      <c r="W5336" s="10">
        <f t="shared" si="2000"/>
        <v>0.47527816919865451</v>
      </c>
      <c r="X5336" s="10">
        <f t="shared" si="2005"/>
        <v>0.62155066259821945</v>
      </c>
      <c r="Y5336" s="10">
        <f>_xlfn.PERCENTILE.INC($X$1519:X5336,0.75)</f>
        <v>1.0108477406962448</v>
      </c>
      <c r="Z5336" s="10">
        <f t="shared" si="2006"/>
        <v>1.0108477406962448</v>
      </c>
      <c r="AA5336" s="10">
        <f t="shared" si="2007"/>
        <v>0.61625363228523489</v>
      </c>
      <c r="AB5336" s="10">
        <f t="shared" si="2008"/>
        <v>0.47527816919865451</v>
      </c>
      <c r="AC5336" s="10">
        <f t="shared" si="2009"/>
        <v>0.2928918981145473</v>
      </c>
      <c r="AD5336" s="13">
        <f t="shared" si="2010"/>
        <v>475278.16919865453</v>
      </c>
      <c r="AE5336" s="13">
        <f t="shared" si="2001"/>
        <v>292891.89811454731</v>
      </c>
      <c r="AF5336" s="13"/>
      <c r="AG5336" s="2">
        <f t="shared" si="2026"/>
        <v>42599</v>
      </c>
      <c r="AH5336" s="3">
        <f t="shared" si="2002"/>
        <v>-4372.3296587812483</v>
      </c>
      <c r="AI5336" s="3">
        <f t="shared" si="2003"/>
        <v>-2694.4640337724059</v>
      </c>
      <c r="AJ5336" s="3">
        <f t="shared" si="2011"/>
        <v>908071.87153919088</v>
      </c>
      <c r="AK5336" s="3">
        <f t="shared" si="2027"/>
        <v>679391.87938728009</v>
      </c>
    </row>
    <row r="5337" spans="2:37" x14ac:dyDescent="0.2">
      <c r="B5337" s="2">
        <v>42600</v>
      </c>
      <c r="C5337" s="1">
        <v>474.98</v>
      </c>
      <c r="D5337" s="1">
        <f t="shared" si="2012"/>
        <v>34</v>
      </c>
      <c r="E5337" s="1" t="b">
        <f t="shared" si="2013"/>
        <v>0</v>
      </c>
      <c r="F5337" s="6">
        <f t="shared" si="2014"/>
        <v>-2.2267036383497585E-3</v>
      </c>
      <c r="G5337" s="8">
        <f t="shared" si="2015"/>
        <v>1.6556961341628411E-3</v>
      </c>
      <c r="H5337" s="8">
        <f t="shared" si="2016"/>
        <v>1.8785703618330522E-3</v>
      </c>
      <c r="I5337" s="8">
        <f t="shared" si="2017"/>
        <v>1.2051132977016824E-3</v>
      </c>
      <c r="J5337" s="6">
        <f t="shared" si="2018"/>
        <v>1.3163353240827887E-3</v>
      </c>
      <c r="K5337" s="6">
        <f t="shared" si="2019"/>
        <v>9.0138977317944706E-4</v>
      </c>
      <c r="L5337" s="6">
        <f t="shared" si="2020"/>
        <v>5.643567658290096E-4</v>
      </c>
      <c r="M5337" s="9">
        <f t="shared" si="2021"/>
        <v>1</v>
      </c>
      <c r="N5337" s="9">
        <f t="shared" si="2022"/>
        <v>1</v>
      </c>
      <c r="O5337" s="9">
        <f t="shared" si="2023"/>
        <v>1</v>
      </c>
      <c r="P5337" s="9">
        <f t="shared" si="2024"/>
        <v>1</v>
      </c>
      <c r="Q5337" s="10">
        <f t="shared" si="2025"/>
        <v>0.16071715161043282</v>
      </c>
      <c r="R5337" s="10">
        <f t="shared" si="1997"/>
        <v>0.49776890144192221</v>
      </c>
      <c r="S5337" s="10">
        <f>_xlfn.PERCENTILE.INC($R$1519:R5337,0.75)</f>
        <v>0.80853964486114493</v>
      </c>
      <c r="T5337" s="10">
        <f t="shared" si="1998"/>
        <v>0.80853964486114493</v>
      </c>
      <c r="U5337" s="11">
        <f t="shared" si="2004"/>
        <v>0.49776890144192221</v>
      </c>
      <c r="V5337" s="10">
        <f t="shared" si="1999"/>
        <v>1</v>
      </c>
      <c r="W5337" s="10">
        <f t="shared" si="2000"/>
        <v>0.47527816919865451</v>
      </c>
      <c r="X5337" s="10">
        <f t="shared" si="2005"/>
        <v>0.62221112680240276</v>
      </c>
      <c r="Y5337" s="10">
        <f>_xlfn.PERCENTILE.INC($X$1519:X5337,0.75)</f>
        <v>1.0106745560764312</v>
      </c>
      <c r="Z5337" s="10">
        <f t="shared" si="2006"/>
        <v>1.0106745560764312</v>
      </c>
      <c r="AA5337" s="10">
        <f t="shared" si="2007"/>
        <v>0.61625363228523489</v>
      </c>
      <c r="AB5337" s="10">
        <f t="shared" si="2008"/>
        <v>0.47527816919865451</v>
      </c>
      <c r="AC5337" s="10">
        <f t="shared" si="2009"/>
        <v>0.2928918981145473</v>
      </c>
      <c r="AD5337" s="13">
        <f t="shared" si="2010"/>
        <v>475278.16919865453</v>
      </c>
      <c r="AE5337" s="13">
        <f t="shared" si="2001"/>
        <v>292891.89811454731</v>
      </c>
      <c r="AF5337" s="13"/>
      <c r="AG5337" s="2">
        <f t="shared" si="2026"/>
        <v>42600</v>
      </c>
      <c r="AH5337" s="3">
        <f t="shared" si="2002"/>
        <v>-1058.3036285828562</v>
      </c>
      <c r="AI5337" s="3">
        <f t="shared" si="2003"/>
        <v>-652.18345517482931</v>
      </c>
      <c r="AJ5337" s="3">
        <f t="shared" si="2011"/>
        <v>907013.56791060802</v>
      </c>
      <c r="AK5337" s="3">
        <f t="shared" si="2027"/>
        <v>678739.6959321053</v>
      </c>
    </row>
    <row r="5338" spans="2:37" x14ac:dyDescent="0.2">
      <c r="B5338" s="2">
        <v>42601</v>
      </c>
      <c r="C5338" s="1">
        <v>475.05</v>
      </c>
      <c r="D5338" s="1">
        <f t="shared" si="2012"/>
        <v>34</v>
      </c>
      <c r="E5338" s="1" t="b">
        <f t="shared" si="2013"/>
        <v>0</v>
      </c>
      <c r="F5338" s="6">
        <f t="shared" si="2014"/>
        <v>1.4737462630010079E-4</v>
      </c>
      <c r="G5338" s="8">
        <f t="shared" si="2015"/>
        <v>1.6077192863511276E-3</v>
      </c>
      <c r="H5338" s="8">
        <f t="shared" si="2016"/>
        <v>1.8649663527370512E-3</v>
      </c>
      <c r="I5338" s="8">
        <f t="shared" si="2017"/>
        <v>1.1653312409160386E-3</v>
      </c>
      <c r="J5338" s="6">
        <f t="shared" si="2018"/>
        <v>1.3170496949098367E-3</v>
      </c>
      <c r="K5338" s="6">
        <f t="shared" si="2019"/>
        <v>9.0272066614272201E-4</v>
      </c>
      <c r="L5338" s="6">
        <f t="shared" si="2020"/>
        <v>5.6494415278310827E-4</v>
      </c>
      <c r="M5338" s="9">
        <f t="shared" si="2021"/>
        <v>1</v>
      </c>
      <c r="N5338" s="9">
        <f t="shared" si="2022"/>
        <v>1</v>
      </c>
      <c r="O5338" s="9">
        <f t="shared" si="2023"/>
        <v>1</v>
      </c>
      <c r="P5338" s="9">
        <f t="shared" si="2024"/>
        <v>1</v>
      </c>
      <c r="Q5338" s="10">
        <f t="shared" si="2025"/>
        <v>0.15816246930583416</v>
      </c>
      <c r="R5338" s="10">
        <f t="shared" si="1997"/>
        <v>0.50580899723629336</v>
      </c>
      <c r="S5338" s="10">
        <f>_xlfn.PERCENTILE.INC($R$1519:R5338,0.75)</f>
        <v>0.80840109716529418</v>
      </c>
      <c r="T5338" s="10">
        <f t="shared" si="1998"/>
        <v>0.80840109716529418</v>
      </c>
      <c r="U5338" s="11">
        <f t="shared" si="2004"/>
        <v>0.50580899723629336</v>
      </c>
      <c r="V5338" s="10">
        <f t="shared" si="1999"/>
        <v>1</v>
      </c>
      <c r="W5338" s="10">
        <f t="shared" si="2000"/>
        <v>0.47527816919865451</v>
      </c>
      <c r="X5338" s="10">
        <f t="shared" si="2005"/>
        <v>0.63226124654536664</v>
      </c>
      <c r="Y5338" s="10">
        <f>_xlfn.PERCENTILE.INC($X$1519:X5338,0.75)</f>
        <v>1.0105013714566176</v>
      </c>
      <c r="Z5338" s="10">
        <f t="shared" si="2006"/>
        <v>1.0105013714566176</v>
      </c>
      <c r="AA5338" s="10">
        <f t="shared" si="2007"/>
        <v>0.61625363228523489</v>
      </c>
      <c r="AB5338" s="10">
        <f t="shared" si="2008"/>
        <v>0.47527816919865451</v>
      </c>
      <c r="AC5338" s="10">
        <f t="shared" si="2009"/>
        <v>0.2928918981145473</v>
      </c>
      <c r="AD5338" s="13">
        <f t="shared" si="2010"/>
        <v>475278.16919865453</v>
      </c>
      <c r="AE5338" s="13">
        <f t="shared" si="2001"/>
        <v>292891.89811454731</v>
      </c>
      <c r="AF5338" s="13"/>
      <c r="AG5338" s="2">
        <f t="shared" si="2026"/>
        <v>42601</v>
      </c>
      <c r="AH5338" s="3">
        <f t="shared" si="2002"/>
        <v>70.043942574247779</v>
      </c>
      <c r="AI5338" s="3">
        <f t="shared" si="2003"/>
        <v>43.164834030958602</v>
      </c>
      <c r="AJ5338" s="3">
        <f t="shared" si="2011"/>
        <v>907083.61185318232</v>
      </c>
      <c r="AK5338" s="3">
        <f t="shared" si="2027"/>
        <v>678782.8607661362</v>
      </c>
    </row>
    <row r="5339" spans="2:37" x14ac:dyDescent="0.2">
      <c r="B5339" s="2">
        <v>42604</v>
      </c>
      <c r="C5339" s="1">
        <v>476.75</v>
      </c>
      <c r="D5339" s="1">
        <f t="shared" si="2012"/>
        <v>35</v>
      </c>
      <c r="E5339" s="1" t="b">
        <f t="shared" si="2013"/>
        <v>1</v>
      </c>
      <c r="F5339" s="6">
        <f t="shared" si="2014"/>
        <v>3.5785706767708092E-3</v>
      </c>
      <c r="G5339" s="8">
        <f t="shared" si="2015"/>
        <v>1.760515735147093E-3</v>
      </c>
      <c r="H5339" s="8">
        <f t="shared" si="2016"/>
        <v>1.9289429738375838E-3</v>
      </c>
      <c r="I5339" s="8">
        <f t="shared" si="2017"/>
        <v>1.1792061788493821E-3</v>
      </c>
      <c r="J5339" s="6">
        <f t="shared" si="2018"/>
        <v>1.3179341713443855E-3</v>
      </c>
      <c r="K5339" s="6">
        <f t="shared" si="2019"/>
        <v>9.0419651762735289E-4</v>
      </c>
      <c r="L5339" s="6">
        <f t="shared" si="2020"/>
        <v>5.6554930682339486E-4</v>
      </c>
      <c r="M5339" s="9">
        <f t="shared" si="2021"/>
        <v>1</v>
      </c>
      <c r="N5339" s="9">
        <f t="shared" si="2022"/>
        <v>1</v>
      </c>
      <c r="O5339" s="9">
        <f t="shared" si="2023"/>
        <v>1</v>
      </c>
      <c r="P5339" s="9">
        <f t="shared" si="2024"/>
        <v>1</v>
      </c>
      <c r="Q5339" s="10">
        <f t="shared" si="2025"/>
        <v>0.15818397453043448</v>
      </c>
      <c r="R5339" s="10">
        <f t="shared" si="1997"/>
        <v>0.50574023214094965</v>
      </c>
      <c r="S5339" s="10">
        <f>_xlfn.PERCENTILE.INC($R$1519:R5339,0.75)</f>
        <v>0.80826254946944331</v>
      </c>
      <c r="T5339" s="10">
        <f t="shared" si="1998"/>
        <v>0.80826254946944331</v>
      </c>
      <c r="U5339" s="11">
        <f t="shared" si="2004"/>
        <v>0.50574023214094965</v>
      </c>
      <c r="V5339" s="10">
        <f t="shared" si="1999"/>
        <v>1</v>
      </c>
      <c r="W5339" s="10">
        <f t="shared" si="2000"/>
        <v>0.50580899723629336</v>
      </c>
      <c r="X5339" s="10">
        <f t="shared" si="2005"/>
        <v>0.63217529017618712</v>
      </c>
      <c r="Y5339" s="10">
        <f>_xlfn.PERCENTILE.INC($X$1519:X5339,0.75)</f>
        <v>1.0103281868368041</v>
      </c>
      <c r="Z5339" s="10">
        <f t="shared" si="2006"/>
        <v>1.0103281868368041</v>
      </c>
      <c r="AA5339" s="10">
        <f t="shared" si="2007"/>
        <v>0.63217529017618712</v>
      </c>
      <c r="AB5339" s="10">
        <f t="shared" si="2008"/>
        <v>0.50580899723629336</v>
      </c>
      <c r="AC5339" s="10">
        <f t="shared" si="2009"/>
        <v>0.31975994960158</v>
      </c>
      <c r="AD5339" s="13">
        <f t="shared" si="2010"/>
        <v>505808.99723629333</v>
      </c>
      <c r="AE5339" s="13">
        <f t="shared" si="2001"/>
        <v>319759.94960157998</v>
      </c>
      <c r="AF5339" s="13"/>
      <c r="AG5339" s="2">
        <f t="shared" si="2026"/>
        <v>42604</v>
      </c>
      <c r="AH5339" s="3">
        <f t="shared" si="2002"/>
        <v>1700.8165196036202</v>
      </c>
      <c r="AI5339" s="3">
        <f t="shared" si="2003"/>
        <v>1048.1343580564624</v>
      </c>
      <c r="AJ5339" s="3">
        <f t="shared" si="2011"/>
        <v>908784.42837278591</v>
      </c>
      <c r="AK5339" s="3">
        <f t="shared" si="2027"/>
        <v>679830.99512419268</v>
      </c>
    </row>
    <row r="5340" spans="2:37" x14ac:dyDescent="0.2">
      <c r="B5340" s="2">
        <v>42605</v>
      </c>
      <c r="C5340" s="1">
        <v>478.38</v>
      </c>
      <c r="D5340" s="1">
        <f t="shared" si="2012"/>
        <v>35</v>
      </c>
      <c r="E5340" s="1" t="b">
        <f t="shared" si="2013"/>
        <v>0</v>
      </c>
      <c r="F5340" s="6">
        <f t="shared" si="2014"/>
        <v>3.4189826953330282E-3</v>
      </c>
      <c r="G5340" s="8">
        <f t="shared" si="2015"/>
        <v>1.9848128633211735E-3</v>
      </c>
      <c r="H5340" s="8">
        <f t="shared" si="2016"/>
        <v>1.9807794421351776E-3</v>
      </c>
      <c r="I5340" s="8">
        <f t="shared" si="2017"/>
        <v>1.1974457510611778E-3</v>
      </c>
      <c r="J5340" s="6">
        <f t="shared" si="2018"/>
        <v>1.3189646712198964E-3</v>
      </c>
      <c r="K5340" s="6">
        <f t="shared" si="2019"/>
        <v>9.0561356283286429E-4</v>
      </c>
      <c r="L5340" s="6">
        <f t="shared" si="2020"/>
        <v>5.6607580296820818E-4</v>
      </c>
      <c r="M5340" s="9">
        <f t="shared" si="2021"/>
        <v>1</v>
      </c>
      <c r="N5340" s="9">
        <f t="shared" si="2022"/>
        <v>1</v>
      </c>
      <c r="O5340" s="9">
        <f t="shared" si="2023"/>
        <v>1</v>
      </c>
      <c r="P5340" s="9">
        <f t="shared" si="2024"/>
        <v>1</v>
      </c>
      <c r="Q5340" s="10">
        <f t="shared" si="2025"/>
        <v>0.15661024902118029</v>
      </c>
      <c r="R5340" s="10">
        <f t="shared" si="1997"/>
        <v>0.5108222514171511</v>
      </c>
      <c r="S5340" s="10">
        <f>_xlfn.PERCENTILE.INC($R$1519:R5340,0.75)</f>
        <v>0.80825414264210937</v>
      </c>
      <c r="T5340" s="10">
        <f t="shared" si="1998"/>
        <v>0.80825414264210937</v>
      </c>
      <c r="U5340" s="11">
        <f t="shared" si="2004"/>
        <v>0.5108222514171511</v>
      </c>
      <c r="V5340" s="10">
        <f t="shared" si="1999"/>
        <v>1</v>
      </c>
      <c r="W5340" s="10">
        <f t="shared" si="2000"/>
        <v>0.50580899723629336</v>
      </c>
      <c r="X5340" s="10">
        <f t="shared" si="2005"/>
        <v>0.6385278142714389</v>
      </c>
      <c r="Y5340" s="10">
        <f>_xlfn.PERCENTILE.INC($X$1519:X5340,0.75)</f>
        <v>1.0103176783026366</v>
      </c>
      <c r="Z5340" s="10">
        <f t="shared" si="2006"/>
        <v>1.0103176783026366</v>
      </c>
      <c r="AA5340" s="10">
        <f t="shared" si="2007"/>
        <v>0.63217529017618712</v>
      </c>
      <c r="AB5340" s="10">
        <f t="shared" si="2008"/>
        <v>0.50580899723629336</v>
      </c>
      <c r="AC5340" s="10">
        <f t="shared" si="2009"/>
        <v>0.31975994960158</v>
      </c>
      <c r="AD5340" s="13">
        <f t="shared" si="2010"/>
        <v>505808.99723629333</v>
      </c>
      <c r="AE5340" s="13">
        <f t="shared" si="2001"/>
        <v>319759.94960157998</v>
      </c>
      <c r="AF5340" s="13"/>
      <c r="AG5340" s="2">
        <f t="shared" si="2026"/>
        <v>42605</v>
      </c>
      <c r="AH5340" s="3">
        <f t="shared" si="2002"/>
        <v>1729.3522086946384</v>
      </c>
      <c r="AI5340" s="3">
        <f t="shared" si="2003"/>
        <v>1093.2537343483632</v>
      </c>
      <c r="AJ5340" s="3">
        <f t="shared" si="2011"/>
        <v>910513.78058148059</v>
      </c>
      <c r="AK5340" s="3">
        <f t="shared" si="2027"/>
        <v>680924.24885854102</v>
      </c>
    </row>
    <row r="5341" spans="2:37" x14ac:dyDescent="0.2">
      <c r="B5341" s="2">
        <v>42606</v>
      </c>
      <c r="C5341" s="1">
        <v>474.69</v>
      </c>
      <c r="D5341" s="1">
        <f t="shared" si="2012"/>
        <v>35</v>
      </c>
      <c r="E5341" s="1" t="b">
        <f t="shared" si="2013"/>
        <v>0</v>
      </c>
      <c r="F5341" s="6">
        <f t="shared" si="2014"/>
        <v>-7.7135331744637714E-3</v>
      </c>
      <c r="G5341" s="8">
        <f t="shared" si="2015"/>
        <v>1.6164755912499757E-3</v>
      </c>
      <c r="H5341" s="8">
        <f t="shared" si="2016"/>
        <v>1.8896022890612844E-3</v>
      </c>
      <c r="I5341" s="8">
        <f t="shared" si="2017"/>
        <v>1.1614622737531474E-3</v>
      </c>
      <c r="J5341" s="6">
        <f t="shared" si="2018"/>
        <v>1.3194880337817276E-3</v>
      </c>
      <c r="K5341" s="6">
        <f t="shared" si="2019"/>
        <v>9.0678724614250031E-4</v>
      </c>
      <c r="L5341" s="6">
        <f t="shared" si="2020"/>
        <v>5.6645761993612742E-4</v>
      </c>
      <c r="M5341" s="9">
        <f t="shared" si="2021"/>
        <v>1</v>
      </c>
      <c r="N5341" s="9">
        <f t="shared" si="2022"/>
        <v>1</v>
      </c>
      <c r="O5341" s="9">
        <f t="shared" si="2023"/>
        <v>1</v>
      </c>
      <c r="P5341" s="9">
        <f t="shared" si="2024"/>
        <v>1</v>
      </c>
      <c r="Q5341" s="10">
        <f t="shared" si="2025"/>
        <v>0.15793200130501953</v>
      </c>
      <c r="R5341" s="10">
        <f t="shared" si="1997"/>
        <v>0.50654711736029512</v>
      </c>
      <c r="S5341" s="10">
        <f>_xlfn.PERCENTILE.INC($R$1519:R5341,0.75)</f>
        <v>0.80824573581477543</v>
      </c>
      <c r="T5341" s="10">
        <f t="shared" si="1998"/>
        <v>0.80824573581477543</v>
      </c>
      <c r="U5341" s="11">
        <f t="shared" si="2004"/>
        <v>0.50654711736029512</v>
      </c>
      <c r="V5341" s="10">
        <f t="shared" si="1999"/>
        <v>1</v>
      </c>
      <c r="W5341" s="10">
        <f t="shared" si="2000"/>
        <v>0.50580899723629336</v>
      </c>
      <c r="X5341" s="10">
        <f t="shared" si="2005"/>
        <v>0.6331838967003689</v>
      </c>
      <c r="Y5341" s="10">
        <f>_xlfn.PERCENTILE.INC($X$1519:X5341,0.75)</f>
        <v>1.0103071697684691</v>
      </c>
      <c r="Z5341" s="10">
        <f t="shared" si="2006"/>
        <v>1.0103071697684691</v>
      </c>
      <c r="AA5341" s="10">
        <f t="shared" si="2007"/>
        <v>0.63217529017618712</v>
      </c>
      <c r="AB5341" s="10">
        <f t="shared" si="2008"/>
        <v>0.50580899723629336</v>
      </c>
      <c r="AC5341" s="10">
        <f t="shared" si="2009"/>
        <v>0.31975994960158</v>
      </c>
      <c r="AD5341" s="13">
        <f t="shared" si="2010"/>
        <v>505808.99723629333</v>
      </c>
      <c r="AE5341" s="13">
        <f t="shared" si="2001"/>
        <v>319759.94960157998</v>
      </c>
      <c r="AF5341" s="13"/>
      <c r="AG5341" s="2">
        <f t="shared" si="2026"/>
        <v>42606</v>
      </c>
      <c r="AH5341" s="3">
        <f t="shared" si="2002"/>
        <v>-3901.5744801244027</v>
      </c>
      <c r="AI5341" s="3">
        <f t="shared" si="2003"/>
        <v>-2466.4789791166509</v>
      </c>
      <c r="AJ5341" s="3">
        <f t="shared" si="2011"/>
        <v>906612.20610135619</v>
      </c>
      <c r="AK5341" s="3">
        <f t="shared" si="2027"/>
        <v>678457.76987942436</v>
      </c>
    </row>
    <row r="5342" spans="2:37" x14ac:dyDescent="0.2">
      <c r="B5342" s="2">
        <v>42607</v>
      </c>
      <c r="C5342" s="1">
        <v>474.18</v>
      </c>
      <c r="D5342" s="1">
        <f t="shared" si="2012"/>
        <v>35</v>
      </c>
      <c r="E5342" s="1" t="b">
        <f t="shared" si="2013"/>
        <v>0</v>
      </c>
      <c r="F5342" s="6">
        <f t="shared" si="2014"/>
        <v>-1.0743853883586896E-3</v>
      </c>
      <c r="G5342" s="8">
        <f t="shared" si="2015"/>
        <v>1.6331887183260862E-3</v>
      </c>
      <c r="H5342" s="8">
        <f t="shared" si="2016"/>
        <v>1.9505808009994061E-3</v>
      </c>
      <c r="I5342" s="8">
        <f t="shared" si="2017"/>
        <v>1.1331701777181579E-3</v>
      </c>
      <c r="J5342" s="6">
        <f t="shared" si="2018"/>
        <v>1.3202920219769693E-3</v>
      </c>
      <c r="K5342" s="6">
        <f t="shared" si="2019"/>
        <v>9.0839967017155925E-4</v>
      </c>
      <c r="L5342" s="6">
        <f t="shared" si="2020"/>
        <v>5.6702298767742989E-4</v>
      </c>
      <c r="M5342" s="9">
        <f t="shared" si="2021"/>
        <v>1</v>
      </c>
      <c r="N5342" s="9">
        <f t="shared" si="2022"/>
        <v>1</v>
      </c>
      <c r="O5342" s="9">
        <f t="shared" si="2023"/>
        <v>1</v>
      </c>
      <c r="P5342" s="9">
        <f t="shared" si="2024"/>
        <v>1</v>
      </c>
      <c r="Q5342" s="10">
        <f t="shared" si="2025"/>
        <v>0.15797524996819931</v>
      </c>
      <c r="R5342" s="10">
        <f t="shared" si="1997"/>
        <v>0.50640844066462398</v>
      </c>
      <c r="S5342" s="10">
        <f>_xlfn.PERCENTILE.INC($R$1519:R5342,0.75)</f>
        <v>0.80823732898744138</v>
      </c>
      <c r="T5342" s="10">
        <f t="shared" si="1998"/>
        <v>0.80823732898744138</v>
      </c>
      <c r="U5342" s="11">
        <f t="shared" si="2004"/>
        <v>0.50640844066462398</v>
      </c>
      <c r="V5342" s="10">
        <f t="shared" si="1999"/>
        <v>1</v>
      </c>
      <c r="W5342" s="10">
        <f t="shared" si="2000"/>
        <v>0.50580899723629336</v>
      </c>
      <c r="X5342" s="10">
        <f t="shared" si="2005"/>
        <v>0.63301055083077995</v>
      </c>
      <c r="Y5342" s="10">
        <f>_xlfn.PERCENTILE.INC($X$1519:X5342,0.75)</f>
        <v>1.0102966612343018</v>
      </c>
      <c r="Z5342" s="10">
        <f t="shared" si="2006"/>
        <v>1.0102966612343018</v>
      </c>
      <c r="AA5342" s="10">
        <f t="shared" si="2007"/>
        <v>0.63217529017618712</v>
      </c>
      <c r="AB5342" s="10">
        <f t="shared" si="2008"/>
        <v>0.50580899723629336</v>
      </c>
      <c r="AC5342" s="10">
        <f t="shared" si="2009"/>
        <v>0.31975994960158</v>
      </c>
      <c r="AD5342" s="13">
        <f t="shared" si="2010"/>
        <v>505808.99723629333</v>
      </c>
      <c r="AE5342" s="13">
        <f t="shared" si="2001"/>
        <v>319759.94960157998</v>
      </c>
      <c r="AF5342" s="13"/>
      <c r="AG5342" s="2">
        <f t="shared" si="2026"/>
        <v>42607</v>
      </c>
      <c r="AH5342" s="3">
        <f t="shared" si="2002"/>
        <v>-543.43379593103441</v>
      </c>
      <c r="AI5342" s="3">
        <f t="shared" si="2003"/>
        <v>-343.54541763424851</v>
      </c>
      <c r="AJ5342" s="3">
        <f t="shared" si="2011"/>
        <v>906068.77230542514</v>
      </c>
      <c r="AK5342" s="3">
        <f t="shared" si="2027"/>
        <v>678114.22446179006</v>
      </c>
    </row>
    <row r="5343" spans="2:37" x14ac:dyDescent="0.2">
      <c r="B5343" s="2">
        <v>42608</v>
      </c>
      <c r="C5343" s="1">
        <v>478.87</v>
      </c>
      <c r="D5343" s="1">
        <f t="shared" si="2012"/>
        <v>35</v>
      </c>
      <c r="E5343" s="1" t="b">
        <f t="shared" si="2013"/>
        <v>0</v>
      </c>
      <c r="F5343" s="6">
        <f t="shared" si="2014"/>
        <v>9.8907587835843636E-3</v>
      </c>
      <c r="G5343" s="8">
        <f t="shared" si="2015"/>
        <v>1.7753612214309522E-3</v>
      </c>
      <c r="H5343" s="8">
        <f t="shared" si="2016"/>
        <v>1.9608792965033323E-3</v>
      </c>
      <c r="I5343" s="8">
        <f t="shared" si="2017"/>
        <v>1.2050863927918756E-3</v>
      </c>
      <c r="J5343" s="6">
        <f t="shared" si="2018"/>
        <v>1.3212999424548526E-3</v>
      </c>
      <c r="K5343" s="6">
        <f t="shared" si="2019"/>
        <v>9.1004244719292647E-4</v>
      </c>
      <c r="L5343" s="6">
        <f t="shared" si="2020"/>
        <v>5.6774360793426933E-4</v>
      </c>
      <c r="M5343" s="9">
        <f t="shared" si="2021"/>
        <v>1</v>
      </c>
      <c r="N5343" s="9">
        <f t="shared" si="2022"/>
        <v>1</v>
      </c>
      <c r="O5343" s="9">
        <f t="shared" si="2023"/>
        <v>1</v>
      </c>
      <c r="P5343" s="9">
        <f t="shared" si="2024"/>
        <v>1</v>
      </c>
      <c r="Q5343" s="10">
        <f t="shared" si="2025"/>
        <v>0.15868147691066636</v>
      </c>
      <c r="R5343" s="10">
        <f t="shared" si="1997"/>
        <v>0.50415462193509808</v>
      </c>
      <c r="S5343" s="10">
        <f>_xlfn.PERCENTILE.INC($R$1519:R5343,0.75)</f>
        <v>0.80822892216010744</v>
      </c>
      <c r="T5343" s="10">
        <f t="shared" si="1998"/>
        <v>0.80822892216010744</v>
      </c>
      <c r="U5343" s="11">
        <f t="shared" si="2004"/>
        <v>0.50415462193509808</v>
      </c>
      <c r="V5343" s="10">
        <f t="shared" si="1999"/>
        <v>1</v>
      </c>
      <c r="W5343" s="10">
        <f t="shared" si="2000"/>
        <v>0.50580899723629336</v>
      </c>
      <c r="X5343" s="10">
        <f t="shared" si="2005"/>
        <v>0.63019327741887265</v>
      </c>
      <c r="Y5343" s="10">
        <f>_xlfn.PERCENTILE.INC($X$1519:X5343,0.75)</f>
        <v>1.0102861527001343</v>
      </c>
      <c r="Z5343" s="10">
        <f t="shared" si="2006"/>
        <v>1.0102861527001343</v>
      </c>
      <c r="AA5343" s="10">
        <f t="shared" si="2007"/>
        <v>0.63217529017618712</v>
      </c>
      <c r="AB5343" s="10">
        <f t="shared" si="2008"/>
        <v>0.50580899723629336</v>
      </c>
      <c r="AC5343" s="10">
        <f t="shared" si="2009"/>
        <v>0.31975994960158</v>
      </c>
      <c r="AD5343" s="13">
        <f t="shared" si="2010"/>
        <v>505808.99723629333</v>
      </c>
      <c r="AE5343" s="13">
        <f t="shared" si="2001"/>
        <v>319759.94960157998</v>
      </c>
      <c r="AF5343" s="13"/>
      <c r="AG5343" s="2">
        <f t="shared" si="2026"/>
        <v>42608</v>
      </c>
      <c r="AH5343" s="3">
        <f t="shared" si="2002"/>
        <v>5002.8347822308669</v>
      </c>
      <c r="AI5343" s="3">
        <f t="shared" si="2003"/>
        <v>3162.6685301603206</v>
      </c>
      <c r="AJ5343" s="3">
        <f t="shared" si="2011"/>
        <v>911071.60708765604</v>
      </c>
      <c r="AK5343" s="3">
        <f t="shared" si="2027"/>
        <v>681276.89299195039</v>
      </c>
    </row>
    <row r="5344" spans="2:37" x14ac:dyDescent="0.2">
      <c r="B5344" s="2">
        <v>42612</v>
      </c>
      <c r="C5344" s="1">
        <v>471.32</v>
      </c>
      <c r="D5344" s="1">
        <f t="shared" si="2012"/>
        <v>36</v>
      </c>
      <c r="E5344" s="1" t="b">
        <f t="shared" si="2013"/>
        <v>1</v>
      </c>
      <c r="F5344" s="6">
        <f t="shared" si="2014"/>
        <v>-1.5766283124856506E-2</v>
      </c>
      <c r="G5344" s="8">
        <f t="shared" si="2015"/>
        <v>1.4772016043183584E-3</v>
      </c>
      <c r="H5344" s="8">
        <f t="shared" si="2016"/>
        <v>1.7931627305820517E-3</v>
      </c>
      <c r="I5344" s="8">
        <f t="shared" si="2017"/>
        <v>1.129008665823637E-3</v>
      </c>
      <c r="J5344" s="6">
        <f t="shared" si="2018"/>
        <v>1.3219484732967151E-3</v>
      </c>
      <c r="K5344" s="6">
        <f t="shared" si="2019"/>
        <v>9.1127201990920349E-4</v>
      </c>
      <c r="L5344" s="6">
        <f t="shared" si="2020"/>
        <v>5.6827855140471374E-4</v>
      </c>
      <c r="M5344" s="9">
        <f t="shared" si="2021"/>
        <v>1</v>
      </c>
      <c r="N5344" s="9">
        <f t="shared" si="2022"/>
        <v>1</v>
      </c>
      <c r="O5344" s="9">
        <f t="shared" si="2023"/>
        <v>1</v>
      </c>
      <c r="P5344" s="9">
        <f t="shared" si="2024"/>
        <v>1</v>
      </c>
      <c r="Q5344" s="10">
        <f t="shared" si="2025"/>
        <v>0.16179657360823119</v>
      </c>
      <c r="R5344" s="10">
        <f t="shared" si="1997"/>
        <v>0.49444804803907239</v>
      </c>
      <c r="S5344" s="10">
        <f>_xlfn.PERCENTILE.INC($R$1519:R5344,0.75)</f>
        <v>0.80801786777038032</v>
      </c>
      <c r="T5344" s="10">
        <f t="shared" si="1998"/>
        <v>0.80801786777038032</v>
      </c>
      <c r="U5344" s="11">
        <f t="shared" si="2004"/>
        <v>0.49444804803907239</v>
      </c>
      <c r="V5344" s="10">
        <f t="shared" si="1999"/>
        <v>1</v>
      </c>
      <c r="W5344" s="10">
        <f t="shared" si="2000"/>
        <v>0.50415462193509808</v>
      </c>
      <c r="X5344" s="10">
        <f t="shared" si="2005"/>
        <v>0.61806006004884051</v>
      </c>
      <c r="Y5344" s="10">
        <f>_xlfn.PERCENTILE.INC($X$1519:X5344,0.75)</f>
        <v>1.0100223347129753</v>
      </c>
      <c r="Z5344" s="10">
        <f t="shared" si="2006"/>
        <v>1.0100223347129753</v>
      </c>
      <c r="AA5344" s="10">
        <f t="shared" si="2007"/>
        <v>0.61806006004884051</v>
      </c>
      <c r="AB5344" s="10">
        <f t="shared" si="2008"/>
        <v>0.50415462193509808</v>
      </c>
      <c r="AC5344" s="10">
        <f t="shared" si="2009"/>
        <v>0.31159783590710721</v>
      </c>
      <c r="AD5344" s="13">
        <f t="shared" si="2010"/>
        <v>504154.62193509808</v>
      </c>
      <c r="AE5344" s="13">
        <f t="shared" si="2001"/>
        <v>311597.83590710722</v>
      </c>
      <c r="AF5344" s="13"/>
      <c r="AG5344" s="2">
        <f t="shared" si="2026"/>
        <v>42612</v>
      </c>
      <c r="AH5344" s="3">
        <f t="shared" si="2002"/>
        <v>-7974.727857527163</v>
      </c>
      <c r="AI5344" s="3">
        <f t="shared" si="2003"/>
        <v>-5041.4258974083577</v>
      </c>
      <c r="AJ5344" s="3">
        <f t="shared" si="2011"/>
        <v>903096.87923012883</v>
      </c>
      <c r="AK5344" s="3">
        <f t="shared" si="2027"/>
        <v>676235.46709454199</v>
      </c>
    </row>
    <row r="5345" spans="2:37" x14ac:dyDescent="0.2">
      <c r="B5345" s="2">
        <v>42613</v>
      </c>
      <c r="C5345" s="1">
        <v>475.27</v>
      </c>
      <c r="D5345" s="1">
        <f t="shared" si="2012"/>
        <v>36</v>
      </c>
      <c r="E5345" s="1" t="b">
        <f t="shared" si="2013"/>
        <v>0</v>
      </c>
      <c r="F5345" s="6">
        <f t="shared" si="2014"/>
        <v>8.3807179835355683E-3</v>
      </c>
      <c r="G5345" s="8">
        <f t="shared" si="2015"/>
        <v>1.6320399144728456E-3</v>
      </c>
      <c r="H5345" s="8">
        <f t="shared" si="2016"/>
        <v>1.9184585779422258E-3</v>
      </c>
      <c r="I5345" s="8">
        <f t="shared" si="2017"/>
        <v>1.1723227304442118E-3</v>
      </c>
      <c r="J5345" s="6">
        <f t="shared" si="2018"/>
        <v>1.3227550065804522E-3</v>
      </c>
      <c r="K5345" s="6">
        <f t="shared" si="2019"/>
        <v>9.1274938983604108E-4</v>
      </c>
      <c r="L5345" s="6">
        <f t="shared" si="2020"/>
        <v>5.6889618433439253E-4</v>
      </c>
      <c r="M5345" s="9">
        <f t="shared" si="2021"/>
        <v>1</v>
      </c>
      <c r="N5345" s="9">
        <f t="shared" si="2022"/>
        <v>1</v>
      </c>
      <c r="O5345" s="9">
        <f t="shared" si="2023"/>
        <v>1</v>
      </c>
      <c r="P5345" s="9">
        <f t="shared" si="2024"/>
        <v>1</v>
      </c>
      <c r="Q5345" s="10">
        <f t="shared" si="2025"/>
        <v>0.16106836944992226</v>
      </c>
      <c r="R5345" s="10">
        <f t="shared" si="1997"/>
        <v>0.49668349082575641</v>
      </c>
      <c r="S5345" s="10">
        <f>_xlfn.PERCENTILE.INC($R$1519:R5345,0.75)</f>
        <v>0.80780681338065308</v>
      </c>
      <c r="T5345" s="10">
        <f t="shared" si="1998"/>
        <v>0.80780681338065308</v>
      </c>
      <c r="U5345" s="11">
        <f t="shared" si="2004"/>
        <v>0.49668349082575641</v>
      </c>
      <c r="V5345" s="10">
        <f t="shared" si="1999"/>
        <v>1</v>
      </c>
      <c r="W5345" s="10">
        <f t="shared" si="2000"/>
        <v>0.50415462193509808</v>
      </c>
      <c r="X5345" s="10">
        <f t="shared" si="2005"/>
        <v>0.62085436353219547</v>
      </c>
      <c r="Y5345" s="10">
        <f>_xlfn.PERCENTILE.INC($X$1519:X5345,0.75)</f>
        <v>1.0097585167258165</v>
      </c>
      <c r="Z5345" s="10">
        <f t="shared" si="2006"/>
        <v>1.0097585167258165</v>
      </c>
      <c r="AA5345" s="10">
        <f t="shared" si="2007"/>
        <v>0.61806006004884051</v>
      </c>
      <c r="AB5345" s="10">
        <f t="shared" si="2008"/>
        <v>0.50415462193509808</v>
      </c>
      <c r="AC5345" s="10">
        <f t="shared" si="2009"/>
        <v>0.31159783590710721</v>
      </c>
      <c r="AD5345" s="13">
        <f t="shared" si="2010"/>
        <v>504154.62193509808</v>
      </c>
      <c r="AE5345" s="13">
        <f t="shared" si="2001"/>
        <v>311597.83590710722</v>
      </c>
      <c r="AF5345" s="13"/>
      <c r="AG5345" s="2">
        <f t="shared" si="2026"/>
        <v>42613</v>
      </c>
      <c r="AH5345" s="3">
        <f t="shared" si="2002"/>
        <v>4225.177706534052</v>
      </c>
      <c r="AI5345" s="3">
        <f t="shared" si="2003"/>
        <v>2611.4135870174587</v>
      </c>
      <c r="AJ5345" s="3">
        <f t="shared" si="2011"/>
        <v>907322.05693666288</v>
      </c>
      <c r="AK5345" s="3">
        <f t="shared" si="2027"/>
        <v>678846.88068155944</v>
      </c>
    </row>
    <row r="5346" spans="2:37" x14ac:dyDescent="0.2">
      <c r="B5346" s="2">
        <v>42614</v>
      </c>
      <c r="C5346" s="1">
        <v>472.87</v>
      </c>
      <c r="D5346" s="1">
        <f t="shared" si="2012"/>
        <v>36</v>
      </c>
      <c r="E5346" s="1" t="b">
        <f t="shared" si="2013"/>
        <v>0</v>
      </c>
      <c r="F5346" s="6">
        <f t="shared" si="2014"/>
        <v>-5.0497611883770777E-3</v>
      </c>
      <c r="G5346" s="8">
        <f t="shared" si="2015"/>
        <v>1.5614944826014441E-3</v>
      </c>
      <c r="H5346" s="8">
        <f t="shared" si="2016"/>
        <v>1.7351758146490173E-3</v>
      </c>
      <c r="I5346" s="8">
        <f t="shared" si="2017"/>
        <v>1.1996395370001494E-3</v>
      </c>
      <c r="J5346" s="6">
        <f t="shared" si="2018"/>
        <v>1.3235649878884624E-3</v>
      </c>
      <c r="K5346" s="6">
        <f t="shared" si="2019"/>
        <v>9.1398579897832303E-4</v>
      </c>
      <c r="L5346" s="6">
        <f t="shared" si="2020"/>
        <v>5.6961784861790567E-4</v>
      </c>
      <c r="M5346" s="9">
        <f t="shared" si="2021"/>
        <v>1</v>
      </c>
      <c r="N5346" s="9">
        <f t="shared" si="2022"/>
        <v>1</v>
      </c>
      <c r="O5346" s="9">
        <f t="shared" si="2023"/>
        <v>1</v>
      </c>
      <c r="P5346" s="9">
        <f t="shared" si="2024"/>
        <v>1</v>
      </c>
      <c r="Q5346" s="10">
        <f t="shared" si="2025"/>
        <v>0.15967266380145517</v>
      </c>
      <c r="R5346" s="10">
        <f t="shared" si="1997"/>
        <v>0.50102502266434235</v>
      </c>
      <c r="S5346" s="10">
        <f>_xlfn.PERCENTILE.INC($R$1519:R5346,0.75)</f>
        <v>0.80759575899092595</v>
      </c>
      <c r="T5346" s="10">
        <f t="shared" si="1998"/>
        <v>0.80759575899092595</v>
      </c>
      <c r="U5346" s="11">
        <f t="shared" si="2004"/>
        <v>0.50102502266434235</v>
      </c>
      <c r="V5346" s="10">
        <f t="shared" si="1999"/>
        <v>1</v>
      </c>
      <c r="W5346" s="10">
        <f t="shared" si="2000"/>
        <v>0.50415462193509808</v>
      </c>
      <c r="X5346" s="10">
        <f t="shared" si="2005"/>
        <v>0.62628127833042802</v>
      </c>
      <c r="Y5346" s="10">
        <f>_xlfn.PERCENTILE.INC($X$1519:X5346,0.75)</f>
        <v>1.0094946987386575</v>
      </c>
      <c r="Z5346" s="10">
        <f t="shared" si="2006"/>
        <v>1.0094946987386575</v>
      </c>
      <c r="AA5346" s="10">
        <f t="shared" si="2007"/>
        <v>0.61806006004884051</v>
      </c>
      <c r="AB5346" s="10">
        <f t="shared" si="2008"/>
        <v>0.50415462193509808</v>
      </c>
      <c r="AC5346" s="10">
        <f t="shared" si="2009"/>
        <v>0.31159783590710721</v>
      </c>
      <c r="AD5346" s="13">
        <f t="shared" si="2010"/>
        <v>504154.62193509808</v>
      </c>
      <c r="AE5346" s="13">
        <f t="shared" si="2001"/>
        <v>311597.83590710722</v>
      </c>
      <c r="AF5346" s="13"/>
      <c r="AG5346" s="2">
        <f t="shared" si="2026"/>
        <v>42614</v>
      </c>
      <c r="AH5346" s="3">
        <f t="shared" si="2002"/>
        <v>-2545.8604427887772</v>
      </c>
      <c r="AI5346" s="3">
        <f t="shared" si="2003"/>
        <v>-1573.4946581459994</v>
      </c>
      <c r="AJ5346" s="3">
        <f t="shared" si="2011"/>
        <v>904776.19649387407</v>
      </c>
      <c r="AK5346" s="3">
        <f t="shared" si="2027"/>
        <v>677273.38602341339</v>
      </c>
    </row>
    <row r="5347" spans="2:37" x14ac:dyDescent="0.2">
      <c r="B5347" s="2">
        <v>42615</v>
      </c>
      <c r="C5347" s="1">
        <v>473.88</v>
      </c>
      <c r="D5347" s="1">
        <f t="shared" si="2012"/>
        <v>36</v>
      </c>
      <c r="E5347" s="1" t="b">
        <f t="shared" si="2013"/>
        <v>0</v>
      </c>
      <c r="F5347" s="6">
        <f t="shared" si="2014"/>
        <v>2.1358935859749906E-3</v>
      </c>
      <c r="G5347" s="8">
        <f t="shared" si="2015"/>
        <v>1.5504927223076543E-3</v>
      </c>
      <c r="H5347" s="8">
        <f t="shared" si="2016"/>
        <v>1.7670855972866527E-3</v>
      </c>
      <c r="I5347" s="8">
        <f t="shared" si="2017"/>
        <v>1.1523824463381621E-3</v>
      </c>
      <c r="J5347" s="6">
        <f t="shared" si="2018"/>
        <v>1.3243414318554474E-3</v>
      </c>
      <c r="K5347" s="6">
        <f t="shared" si="2019"/>
        <v>9.1525388215251346E-4</v>
      </c>
      <c r="L5347" s="6">
        <f t="shared" si="2020"/>
        <v>5.7024472286070925E-4</v>
      </c>
      <c r="M5347" s="9">
        <f t="shared" si="2021"/>
        <v>1</v>
      </c>
      <c r="N5347" s="9">
        <f t="shared" si="2022"/>
        <v>1</v>
      </c>
      <c r="O5347" s="9">
        <f t="shared" si="2023"/>
        <v>1</v>
      </c>
      <c r="P5347" s="9">
        <f t="shared" si="2024"/>
        <v>1</v>
      </c>
      <c r="Q5347" s="10">
        <f t="shared" si="2025"/>
        <v>0.15450354075880129</v>
      </c>
      <c r="R5347" s="10">
        <f t="shared" si="1997"/>
        <v>0.51778748633916216</v>
      </c>
      <c r="S5347" s="10">
        <f>_xlfn.PERCENTILE.INC($R$1519:R5347,0.75)</f>
        <v>0.80738470460119882</v>
      </c>
      <c r="T5347" s="10">
        <f t="shared" si="1998"/>
        <v>0.80738470460119882</v>
      </c>
      <c r="U5347" s="11">
        <f t="shared" si="2004"/>
        <v>0.51778748633916216</v>
      </c>
      <c r="V5347" s="10">
        <f t="shared" si="1999"/>
        <v>1</v>
      </c>
      <c r="W5347" s="10">
        <f t="shared" si="2000"/>
        <v>0.50415462193509808</v>
      </c>
      <c r="X5347" s="10">
        <f t="shared" si="2005"/>
        <v>0.64723435792395267</v>
      </c>
      <c r="Y5347" s="10">
        <f>_xlfn.PERCENTILE.INC($X$1519:X5347,0.75)</f>
        <v>1.0092308807514985</v>
      </c>
      <c r="Z5347" s="10">
        <f t="shared" si="2006"/>
        <v>1.0092308807514985</v>
      </c>
      <c r="AA5347" s="10">
        <f t="shared" si="2007"/>
        <v>0.61806006004884051</v>
      </c>
      <c r="AB5347" s="10">
        <f t="shared" si="2008"/>
        <v>0.50415462193509808</v>
      </c>
      <c r="AC5347" s="10">
        <f t="shared" si="2009"/>
        <v>0.31159783590710721</v>
      </c>
      <c r="AD5347" s="13">
        <f t="shared" si="2010"/>
        <v>504154.62193509808</v>
      </c>
      <c r="AE5347" s="13">
        <f t="shared" si="2001"/>
        <v>311597.83590710722</v>
      </c>
      <c r="AF5347" s="13"/>
      <c r="AG5347" s="2">
        <f t="shared" si="2026"/>
        <v>42615</v>
      </c>
      <c r="AH5347" s="3">
        <f t="shared" si="2002"/>
        <v>1076.8206233308222</v>
      </c>
      <c r="AI5347" s="3">
        <f t="shared" si="2003"/>
        <v>665.53981911767789</v>
      </c>
      <c r="AJ5347" s="3">
        <f t="shared" si="2011"/>
        <v>905853.01711720484</v>
      </c>
      <c r="AK5347" s="3">
        <f t="shared" si="2027"/>
        <v>677938.92584253103</v>
      </c>
    </row>
    <row r="5348" spans="2:37" x14ac:dyDescent="0.2">
      <c r="B5348" s="2">
        <v>42619</v>
      </c>
      <c r="C5348" s="1">
        <v>475.57</v>
      </c>
      <c r="D5348" s="1">
        <f t="shared" si="2012"/>
        <v>37</v>
      </c>
      <c r="E5348" s="1" t="b">
        <f t="shared" si="2013"/>
        <v>1</v>
      </c>
      <c r="F5348" s="6">
        <f t="shared" si="2014"/>
        <v>3.5663037055795321E-3</v>
      </c>
      <c r="G5348" s="8">
        <f t="shared" si="2015"/>
        <v>1.6168646819856494E-3</v>
      </c>
      <c r="H5348" s="8">
        <f t="shared" si="2016"/>
        <v>1.8042612555438367E-3</v>
      </c>
      <c r="I5348" s="8">
        <f t="shared" si="2017"/>
        <v>1.1836636022590984E-3</v>
      </c>
      <c r="J5348" s="6">
        <f t="shared" si="2018"/>
        <v>1.325204071532282E-3</v>
      </c>
      <c r="K5348" s="6">
        <f t="shared" si="2019"/>
        <v>9.1665753710408915E-4</v>
      </c>
      <c r="L5348" s="6">
        <f t="shared" si="2020"/>
        <v>5.7099252522102714E-4</v>
      </c>
      <c r="M5348" s="9">
        <f t="shared" si="2021"/>
        <v>1</v>
      </c>
      <c r="N5348" s="9">
        <f t="shared" si="2022"/>
        <v>1</v>
      </c>
      <c r="O5348" s="9">
        <f t="shared" si="2023"/>
        <v>1</v>
      </c>
      <c r="P5348" s="9">
        <f t="shared" si="2024"/>
        <v>1</v>
      </c>
      <c r="Q5348" s="10">
        <f t="shared" si="2025"/>
        <v>0.15456565964221561</v>
      </c>
      <c r="R5348" s="10">
        <f t="shared" si="1997"/>
        <v>0.51757939108325757</v>
      </c>
      <c r="S5348" s="10">
        <f>_xlfn.PERCENTILE.INC($R$1519:R5348,0.75)</f>
        <v>0.80736814177631122</v>
      </c>
      <c r="T5348" s="10">
        <f t="shared" si="1998"/>
        <v>0.80736814177631122</v>
      </c>
      <c r="U5348" s="11">
        <f t="shared" si="2004"/>
        <v>0.51757939108325757</v>
      </c>
      <c r="V5348" s="10">
        <f t="shared" si="1999"/>
        <v>1</v>
      </c>
      <c r="W5348" s="10">
        <f t="shared" si="2000"/>
        <v>0.51778748633916216</v>
      </c>
      <c r="X5348" s="10">
        <f t="shared" si="2005"/>
        <v>0.64697423885407201</v>
      </c>
      <c r="Y5348" s="10">
        <f>_xlfn.PERCENTILE.INC($X$1519:X5348,0.75)</f>
        <v>1.009210177220389</v>
      </c>
      <c r="Z5348" s="10">
        <f t="shared" si="2006"/>
        <v>1.009210177220389</v>
      </c>
      <c r="AA5348" s="10">
        <f t="shared" si="2007"/>
        <v>0.64697423885407201</v>
      </c>
      <c r="AB5348" s="10">
        <f t="shared" si="2008"/>
        <v>0.51778748633916216</v>
      </c>
      <c r="AC5348" s="10">
        <f t="shared" si="2009"/>
        <v>0.33499516486244263</v>
      </c>
      <c r="AD5348" s="13">
        <f t="shared" si="2010"/>
        <v>517787.48633916216</v>
      </c>
      <c r="AE5348" s="13">
        <f t="shared" si="2001"/>
        <v>334995.16486244265</v>
      </c>
      <c r="AF5348" s="13"/>
      <c r="AG5348" s="2">
        <f t="shared" si="2026"/>
        <v>42619</v>
      </c>
      <c r="AH5348" s="3">
        <f t="shared" si="2002"/>
        <v>1797.9684963921884</v>
      </c>
      <c r="AI5348" s="3">
        <f t="shared" si="2003"/>
        <v>1111.2525168460795</v>
      </c>
      <c r="AJ5348" s="3">
        <f t="shared" si="2011"/>
        <v>907650.98561359697</v>
      </c>
      <c r="AK5348" s="3">
        <f t="shared" si="2027"/>
        <v>679050.17835937708</v>
      </c>
    </row>
    <row r="5349" spans="2:37" x14ac:dyDescent="0.2">
      <c r="B5349" s="2">
        <v>42620</v>
      </c>
      <c r="C5349" s="1">
        <v>482.06</v>
      </c>
      <c r="D5349" s="1">
        <f t="shared" si="2012"/>
        <v>37</v>
      </c>
      <c r="E5349" s="1" t="b">
        <f t="shared" si="2013"/>
        <v>0</v>
      </c>
      <c r="F5349" s="6">
        <f t="shared" si="2014"/>
        <v>1.3646781756628812E-2</v>
      </c>
      <c r="G5349" s="8">
        <f t="shared" si="2015"/>
        <v>1.8783721386972931E-3</v>
      </c>
      <c r="H5349" s="8">
        <f t="shared" si="2016"/>
        <v>1.9084253689225193E-3</v>
      </c>
      <c r="I5349" s="8">
        <f t="shared" si="2017"/>
        <v>1.3251624184737599E-3</v>
      </c>
      <c r="J5349" s="6">
        <f t="shared" si="2018"/>
        <v>1.3264007280947528E-3</v>
      </c>
      <c r="K5349" s="6">
        <f t="shared" si="2019"/>
        <v>9.183042944421343E-4</v>
      </c>
      <c r="L5349" s="6">
        <f t="shared" si="2020"/>
        <v>5.7209019106037567E-4</v>
      </c>
      <c r="M5349" s="9">
        <f t="shared" si="2021"/>
        <v>1</v>
      </c>
      <c r="N5349" s="9">
        <f t="shared" si="2022"/>
        <v>1</v>
      </c>
      <c r="O5349" s="9">
        <f t="shared" si="2023"/>
        <v>1</v>
      </c>
      <c r="P5349" s="9">
        <f t="shared" si="2024"/>
        <v>1</v>
      </c>
      <c r="Q5349" s="10">
        <f t="shared" si="2025"/>
        <v>0.15390214390292967</v>
      </c>
      <c r="R5349" s="10">
        <f t="shared" si="1997"/>
        <v>0.5198108224564969</v>
      </c>
      <c r="S5349" s="10">
        <f>_xlfn.PERCENTILE.INC($R$1519:R5349,0.75)</f>
        <v>0.80735157895142373</v>
      </c>
      <c r="T5349" s="10">
        <f t="shared" si="1998"/>
        <v>0.80735157895142373</v>
      </c>
      <c r="U5349" s="11">
        <f t="shared" si="2004"/>
        <v>0.5198108224564969</v>
      </c>
      <c r="V5349" s="10">
        <f t="shared" si="1999"/>
        <v>1</v>
      </c>
      <c r="W5349" s="10">
        <f t="shared" si="2000"/>
        <v>0.51778748633916216</v>
      </c>
      <c r="X5349" s="10">
        <f t="shared" si="2005"/>
        <v>0.6497635280706211</v>
      </c>
      <c r="Y5349" s="10">
        <f>_xlfn.PERCENTILE.INC($X$1519:X5349,0.75)</f>
        <v>1.0091894736892797</v>
      </c>
      <c r="Z5349" s="10">
        <f t="shared" si="2006"/>
        <v>1.0091894736892797</v>
      </c>
      <c r="AA5349" s="10">
        <f t="shared" si="2007"/>
        <v>0.64697423885407201</v>
      </c>
      <c r="AB5349" s="10">
        <f t="shared" si="2008"/>
        <v>0.51778748633916216</v>
      </c>
      <c r="AC5349" s="10">
        <f t="shared" si="2009"/>
        <v>0.33499516486244263</v>
      </c>
      <c r="AD5349" s="13">
        <f t="shared" si="2010"/>
        <v>517787.48633916216</v>
      </c>
      <c r="AE5349" s="13">
        <f t="shared" si="2001"/>
        <v>334995.16486244265</v>
      </c>
      <c r="AF5349" s="13"/>
      <c r="AG5349" s="2">
        <f t="shared" si="2026"/>
        <v>42620</v>
      </c>
      <c r="AH5349" s="3">
        <f t="shared" si="2002"/>
        <v>7066.1328223839682</v>
      </c>
      <c r="AI5349" s="3">
        <f t="shared" si="2003"/>
        <v>4571.6059044036438</v>
      </c>
      <c r="AJ5349" s="3">
        <f t="shared" si="2011"/>
        <v>914717.11843598098</v>
      </c>
      <c r="AK5349" s="3">
        <f t="shared" si="2027"/>
        <v>683621.78426378069</v>
      </c>
    </row>
    <row r="5350" spans="2:37" x14ac:dyDescent="0.2">
      <c r="B5350" s="2">
        <v>42621</v>
      </c>
      <c r="C5350" s="1">
        <v>484.08</v>
      </c>
      <c r="D5350" s="1">
        <f t="shared" si="2012"/>
        <v>37</v>
      </c>
      <c r="E5350" s="1" t="b">
        <f t="shared" si="2013"/>
        <v>0</v>
      </c>
      <c r="F5350" s="6">
        <f t="shared" si="2014"/>
        <v>4.1903497489939046E-3</v>
      </c>
      <c r="G5350" s="8">
        <f t="shared" si="2015"/>
        <v>1.8502522306451557E-3</v>
      </c>
      <c r="H5350" s="8">
        <f t="shared" si="2016"/>
        <v>1.9814759515859068E-3</v>
      </c>
      <c r="I5350" s="8">
        <f t="shared" si="2017"/>
        <v>1.393927734239703E-3</v>
      </c>
      <c r="J5350" s="6">
        <f t="shared" si="2018"/>
        <v>1.327613342578514E-3</v>
      </c>
      <c r="K5350" s="6">
        <f t="shared" si="2019"/>
        <v>9.2017762060596158E-4</v>
      </c>
      <c r="L5350" s="6">
        <f t="shared" si="2020"/>
        <v>5.7344233764527552E-4</v>
      </c>
      <c r="M5350" s="9">
        <f t="shared" si="2021"/>
        <v>1</v>
      </c>
      <c r="N5350" s="9">
        <f t="shared" si="2022"/>
        <v>1</v>
      </c>
      <c r="O5350" s="9">
        <f t="shared" si="2023"/>
        <v>1</v>
      </c>
      <c r="P5350" s="9">
        <f t="shared" si="2024"/>
        <v>1</v>
      </c>
      <c r="Q5350" s="10">
        <f t="shared" si="2025"/>
        <v>0.1533790074379594</v>
      </c>
      <c r="R5350" s="10">
        <f t="shared" si="1997"/>
        <v>0.52158376388215555</v>
      </c>
      <c r="S5350" s="10">
        <f>_xlfn.PERCENTILE.INC($R$1519:R5350,0.75)</f>
        <v>0.80733501612653624</v>
      </c>
      <c r="T5350" s="10">
        <f t="shared" si="1998"/>
        <v>0.80733501612653624</v>
      </c>
      <c r="U5350" s="11">
        <f t="shared" si="2004"/>
        <v>0.52158376388215555</v>
      </c>
      <c r="V5350" s="10">
        <f t="shared" si="1999"/>
        <v>1</v>
      </c>
      <c r="W5350" s="10">
        <f t="shared" si="2000"/>
        <v>0.51778748633916216</v>
      </c>
      <c r="X5350" s="10">
        <f t="shared" si="2005"/>
        <v>0.65197970485269452</v>
      </c>
      <c r="Y5350" s="10">
        <f>_xlfn.PERCENTILE.INC($X$1519:X5350,0.75)</f>
        <v>1.0091687701581704</v>
      </c>
      <c r="Z5350" s="10">
        <f t="shared" si="2006"/>
        <v>1.0091687701581704</v>
      </c>
      <c r="AA5350" s="10">
        <f t="shared" si="2007"/>
        <v>0.64697423885407201</v>
      </c>
      <c r="AB5350" s="10">
        <f t="shared" si="2008"/>
        <v>0.51778748633916216</v>
      </c>
      <c r="AC5350" s="10">
        <f t="shared" si="2009"/>
        <v>0.33499516486244263</v>
      </c>
      <c r="AD5350" s="13">
        <f t="shared" si="2010"/>
        <v>517787.48633916216</v>
      </c>
      <c r="AE5350" s="13">
        <f t="shared" si="2001"/>
        <v>334995.16486244265</v>
      </c>
      <c r="AF5350" s="13"/>
      <c r="AG5350" s="2">
        <f t="shared" si="2026"/>
        <v>42621</v>
      </c>
      <c r="AH5350" s="3">
        <f t="shared" si="2002"/>
        <v>2169.710663413493</v>
      </c>
      <c r="AI5350" s="3">
        <f t="shared" si="2003"/>
        <v>1403.7469049955082</v>
      </c>
      <c r="AJ5350" s="3">
        <f t="shared" si="2011"/>
        <v>916886.8290993945</v>
      </c>
      <c r="AK5350" s="3">
        <f t="shared" si="2027"/>
        <v>685025.53116877622</v>
      </c>
    </row>
    <row r="5351" spans="2:37" x14ac:dyDescent="0.2">
      <c r="B5351" s="2">
        <v>42622</v>
      </c>
      <c r="C5351" s="1">
        <v>472.88</v>
      </c>
      <c r="D5351" s="1">
        <f t="shared" si="2012"/>
        <v>37</v>
      </c>
      <c r="E5351" s="1" t="b">
        <f t="shared" si="2013"/>
        <v>0</v>
      </c>
      <c r="F5351" s="6">
        <f t="shared" si="2014"/>
        <v>-2.3136671624524818E-2</v>
      </c>
      <c r="G5351" s="8">
        <f t="shared" si="2015"/>
        <v>1.1690326513776809E-3</v>
      </c>
      <c r="H5351" s="8">
        <f t="shared" si="2016"/>
        <v>1.6822298505279594E-3</v>
      </c>
      <c r="I5351" s="8">
        <f t="shared" si="2017"/>
        <v>1.2596921805038256E-3</v>
      </c>
      <c r="J5351" s="6">
        <f t="shared" si="2018"/>
        <v>1.3281344199631373E-3</v>
      </c>
      <c r="K5351" s="6">
        <f t="shared" si="2019"/>
        <v>9.2165629217221413E-4</v>
      </c>
      <c r="L5351" s="6">
        <f t="shared" si="2020"/>
        <v>5.7468605758360697E-4</v>
      </c>
      <c r="M5351" s="9">
        <f t="shared" si="2021"/>
        <v>0.88020657683890735</v>
      </c>
      <c r="N5351" s="9">
        <f t="shared" si="2022"/>
        <v>1</v>
      </c>
      <c r="O5351" s="9">
        <f t="shared" si="2023"/>
        <v>1</v>
      </c>
      <c r="P5351" s="9">
        <f t="shared" si="2024"/>
        <v>0.96006885894630256</v>
      </c>
      <c r="Q5351" s="10">
        <f t="shared" si="2025"/>
        <v>0.16024834914259617</v>
      </c>
      <c r="R5351" s="10">
        <f t="shared" si="1997"/>
        <v>0.4992251116971721</v>
      </c>
      <c r="S5351" s="10">
        <f>_xlfn.PERCENTILE.INC($R$1519:R5351,0.75)</f>
        <v>0.80731845330164864</v>
      </c>
      <c r="T5351" s="10">
        <f t="shared" si="1998"/>
        <v>0.80731845330164864</v>
      </c>
      <c r="U5351" s="11">
        <f t="shared" si="2004"/>
        <v>0.4992251116971721</v>
      </c>
      <c r="V5351" s="10">
        <f t="shared" si="1999"/>
        <v>1</v>
      </c>
      <c r="W5351" s="10">
        <f t="shared" si="2000"/>
        <v>0.51778748633916216</v>
      </c>
      <c r="X5351" s="10">
        <f t="shared" si="2005"/>
        <v>0.62403138962146509</v>
      </c>
      <c r="Y5351" s="10">
        <f>_xlfn.PERCENTILE.INC($X$1519:X5351,0.75)</f>
        <v>1.0091480666270609</v>
      </c>
      <c r="Z5351" s="10">
        <f t="shared" si="2006"/>
        <v>1.0091480666270609</v>
      </c>
      <c r="AA5351" s="10">
        <f t="shared" si="2007"/>
        <v>0.64697423885407201</v>
      </c>
      <c r="AB5351" s="10">
        <f t="shared" si="2008"/>
        <v>0.51778748633916216</v>
      </c>
      <c r="AC5351" s="10">
        <f t="shared" si="2009"/>
        <v>0.33499516486244263</v>
      </c>
      <c r="AD5351" s="13">
        <f t="shared" si="2010"/>
        <v>517787.48633916216</v>
      </c>
      <c r="AE5351" s="13">
        <f t="shared" si="2001"/>
        <v>334995.16486244265</v>
      </c>
      <c r="AF5351" s="13"/>
      <c r="AG5351" s="2">
        <f t="shared" si="2026"/>
        <v>42622</v>
      </c>
      <c r="AH5351" s="3">
        <f t="shared" si="2002"/>
        <v>-11979.879042717324</v>
      </c>
      <c r="AI5351" s="3">
        <f t="shared" si="2003"/>
        <v>-7750.6731252258905</v>
      </c>
      <c r="AJ5351" s="3">
        <f t="shared" si="2011"/>
        <v>904906.95005667722</v>
      </c>
      <c r="AK5351" s="3">
        <f t="shared" si="2027"/>
        <v>677274.85804355028</v>
      </c>
    </row>
    <row r="5352" spans="2:37" x14ac:dyDescent="0.2">
      <c r="B5352" s="2">
        <v>42625</v>
      </c>
      <c r="C5352" s="1">
        <v>469.45</v>
      </c>
      <c r="D5352" s="1">
        <f t="shared" si="2012"/>
        <v>38</v>
      </c>
      <c r="E5352" s="1" t="b">
        <f t="shared" si="2013"/>
        <v>1</v>
      </c>
      <c r="F5352" s="6">
        <f t="shared" si="2014"/>
        <v>-7.25342581627475E-3</v>
      </c>
      <c r="G5352" s="8">
        <f t="shared" si="2015"/>
        <v>8.5636539058147145E-4</v>
      </c>
      <c r="H5352" s="8">
        <f t="shared" si="2016"/>
        <v>1.5760930796671782E-3</v>
      </c>
      <c r="I5352" s="8">
        <f t="shared" si="2017"/>
        <v>1.2213186036839723E-3</v>
      </c>
      <c r="J5352" s="6">
        <f t="shared" si="2018"/>
        <v>1.3284491815828716E-3</v>
      </c>
      <c r="K5352" s="6">
        <f t="shared" si="2019"/>
        <v>9.2288120000117975E-4</v>
      </c>
      <c r="L5352" s="6">
        <f t="shared" si="2020"/>
        <v>5.7572854863398694E-4</v>
      </c>
      <c r="M5352" s="9">
        <f t="shared" si="2021"/>
        <v>0.64463541583208805</v>
      </c>
      <c r="N5352" s="9">
        <f t="shared" si="2022"/>
        <v>1</v>
      </c>
      <c r="O5352" s="9">
        <f t="shared" si="2023"/>
        <v>1</v>
      </c>
      <c r="P5352" s="9">
        <f t="shared" si="2024"/>
        <v>0.88154513861069594</v>
      </c>
      <c r="Q5352" s="10">
        <f t="shared" si="2025"/>
        <v>0.1612271943492779</v>
      </c>
      <c r="R5352" s="10">
        <f t="shared" si="1997"/>
        <v>0.49619420794912755</v>
      </c>
      <c r="S5352" s="10">
        <f>_xlfn.PERCENTILE.INC($R$1519:R5352,0.75)</f>
        <v>0.80723455367941988</v>
      </c>
      <c r="T5352" s="10">
        <f t="shared" si="1998"/>
        <v>0.80723455367941988</v>
      </c>
      <c r="U5352" s="11">
        <f t="shared" si="2004"/>
        <v>0.49619420794912755</v>
      </c>
      <c r="V5352" s="10">
        <f t="shared" si="1999"/>
        <v>0.96006885894630256</v>
      </c>
      <c r="W5352" s="10">
        <f t="shared" si="2000"/>
        <v>0.4992251116971721</v>
      </c>
      <c r="X5352" s="10">
        <f t="shared" si="2005"/>
        <v>0.62024275993640943</v>
      </c>
      <c r="Y5352" s="10">
        <f>_xlfn.PERCENTILE.INC($X$1519:X5352,0.75)</f>
        <v>1.0090431920992748</v>
      </c>
      <c r="Z5352" s="10">
        <f t="shared" si="2006"/>
        <v>1.0090431920992748</v>
      </c>
      <c r="AA5352" s="10">
        <f t="shared" si="2007"/>
        <v>0.62024275993640943</v>
      </c>
      <c r="AB5352" s="10">
        <f t="shared" si="2008"/>
        <v>0.47929048334444446</v>
      </c>
      <c r="AC5352" s="10">
        <f t="shared" si="2009"/>
        <v>0.29727645220081389</v>
      </c>
      <c r="AD5352" s="13">
        <f t="shared" si="2010"/>
        <v>479290.48334444448</v>
      </c>
      <c r="AE5352" s="13">
        <f t="shared" si="2001"/>
        <v>297276.45220081392</v>
      </c>
      <c r="AF5352" s="13"/>
      <c r="AG5352" s="2">
        <f t="shared" si="2026"/>
        <v>42625</v>
      </c>
      <c r="AH5352" s="3">
        <f t="shared" si="2002"/>
        <v>-3755.7331207564885</v>
      </c>
      <c r="AI5352" s="3">
        <f t="shared" si="2003"/>
        <v>-2429.8625771404577</v>
      </c>
      <c r="AJ5352" s="3">
        <f t="shared" si="2011"/>
        <v>901151.21693592076</v>
      </c>
      <c r="AK5352" s="3">
        <f t="shared" si="2027"/>
        <v>674844.99546640983</v>
      </c>
    </row>
    <row r="5353" spans="2:37" x14ac:dyDescent="0.2">
      <c r="B5353" s="2">
        <v>42626</v>
      </c>
      <c r="C5353" s="1">
        <v>468.05</v>
      </c>
      <c r="D5353" s="1">
        <f t="shared" si="2012"/>
        <v>38</v>
      </c>
      <c r="E5353" s="1" t="b">
        <f t="shared" si="2013"/>
        <v>0</v>
      </c>
      <c r="F5353" s="6">
        <f t="shared" si="2014"/>
        <v>-2.982213228245767E-3</v>
      </c>
      <c r="G5353" s="8">
        <f t="shared" si="2015"/>
        <v>5.88947203834222E-4</v>
      </c>
      <c r="H5353" s="8">
        <f t="shared" si="2016"/>
        <v>1.4405387120898525E-3</v>
      </c>
      <c r="I5353" s="8">
        <f t="shared" si="2017"/>
        <v>1.1983806678268572E-3</v>
      </c>
      <c r="J5353" s="6">
        <f t="shared" si="2018"/>
        <v>1.3286215371029135E-3</v>
      </c>
      <c r="K5353" s="6">
        <f t="shared" si="2019"/>
        <v>9.2393247539980018E-4</v>
      </c>
      <c r="L5353" s="6">
        <f t="shared" si="2020"/>
        <v>5.7677228016703055E-4</v>
      </c>
      <c r="M5353" s="9">
        <f t="shared" si="2021"/>
        <v>0.44327687560931267</v>
      </c>
      <c r="N5353" s="9">
        <f t="shared" si="2022"/>
        <v>1</v>
      </c>
      <c r="O5353" s="9">
        <f t="shared" si="2023"/>
        <v>1</v>
      </c>
      <c r="P5353" s="9">
        <f t="shared" si="2024"/>
        <v>0.81442562520310424</v>
      </c>
      <c r="Q5353" s="10">
        <f t="shared" si="2025"/>
        <v>0.16102219239954296</v>
      </c>
      <c r="R5353" s="10">
        <f t="shared" si="1997"/>
        <v>0.49682592695978639</v>
      </c>
      <c r="S5353" s="10">
        <f>_xlfn.PERCENTILE.INC($R$1519:R5353,0.75)</f>
        <v>0.807150654057191</v>
      </c>
      <c r="T5353" s="10">
        <f t="shared" si="1998"/>
        <v>0.807150654057191</v>
      </c>
      <c r="U5353" s="11">
        <f t="shared" si="2004"/>
        <v>0.49682592695978639</v>
      </c>
      <c r="V5353" s="10">
        <f t="shared" si="1999"/>
        <v>0.96006885894630256</v>
      </c>
      <c r="W5353" s="10">
        <f t="shared" si="2000"/>
        <v>0.4992251116971721</v>
      </c>
      <c r="X5353" s="10">
        <f t="shared" si="2005"/>
        <v>0.62103240869973297</v>
      </c>
      <c r="Y5353" s="10">
        <f>_xlfn.PERCENTILE.INC($X$1519:X5353,0.75)</f>
        <v>1.0089383175714888</v>
      </c>
      <c r="Z5353" s="10">
        <f t="shared" si="2006"/>
        <v>1.0089383175714888</v>
      </c>
      <c r="AA5353" s="10">
        <f t="shared" si="2007"/>
        <v>0.62024275993640943</v>
      </c>
      <c r="AB5353" s="10">
        <f t="shared" si="2008"/>
        <v>0.47929048334444446</v>
      </c>
      <c r="AC5353" s="10">
        <f t="shared" si="2009"/>
        <v>0.29727645220081389</v>
      </c>
      <c r="AD5353" s="13">
        <f t="shared" si="2010"/>
        <v>479290.48334444448</v>
      </c>
      <c r="AE5353" s="13">
        <f t="shared" si="2001"/>
        <v>297276.45220081392</v>
      </c>
      <c r="AF5353" s="13"/>
      <c r="AG5353" s="2">
        <f t="shared" si="2026"/>
        <v>42626</v>
      </c>
      <c r="AH5353" s="3">
        <f t="shared" si="2002"/>
        <v>-1429.3464196021098</v>
      </c>
      <c r="AI5353" s="3">
        <f t="shared" si="2003"/>
        <v>-886.54176819923771</v>
      </c>
      <c r="AJ5353" s="3">
        <f t="shared" si="2011"/>
        <v>899721.8705163186</v>
      </c>
      <c r="AK5353" s="3">
        <f t="shared" si="2027"/>
        <v>673958.45369821065</v>
      </c>
    </row>
    <row r="5354" spans="2:37" x14ac:dyDescent="0.2">
      <c r="B5354" s="2">
        <v>42627</v>
      </c>
      <c r="C5354" s="1">
        <v>463.37</v>
      </c>
      <c r="D5354" s="1">
        <f t="shared" si="2012"/>
        <v>38</v>
      </c>
      <c r="E5354" s="1" t="b">
        <f t="shared" si="2013"/>
        <v>0</v>
      </c>
      <c r="F5354" s="6">
        <f t="shared" si="2014"/>
        <v>-9.9989317380622111E-3</v>
      </c>
      <c r="G5354" s="8">
        <f t="shared" si="2015"/>
        <v>3.2319639525923413E-4</v>
      </c>
      <c r="H5354" s="8">
        <f t="shared" si="2016"/>
        <v>1.24897866851041E-3</v>
      </c>
      <c r="I5354" s="8">
        <f t="shared" si="2017"/>
        <v>1.1152173672394792E-3</v>
      </c>
      <c r="J5354" s="6">
        <f t="shared" si="2018"/>
        <v>1.3286889754989511E-3</v>
      </c>
      <c r="K5354" s="6">
        <f t="shared" si="2019"/>
        <v>9.2469341553580984E-4</v>
      </c>
      <c r="L5354" s="6">
        <f t="shared" si="2020"/>
        <v>5.7760707299592349E-4</v>
      </c>
      <c r="M5354" s="9">
        <f t="shared" si="2021"/>
        <v>0.24324458260660059</v>
      </c>
      <c r="N5354" s="9">
        <f t="shared" si="2022"/>
        <v>1</v>
      </c>
      <c r="O5354" s="9">
        <f t="shared" si="2023"/>
        <v>1</v>
      </c>
      <c r="P5354" s="9">
        <f t="shared" si="2024"/>
        <v>0.74774819420220018</v>
      </c>
      <c r="Q5354" s="10">
        <f t="shared" si="2025"/>
        <v>0.15877398714974728</v>
      </c>
      <c r="R5354" s="10">
        <f t="shared" si="1997"/>
        <v>0.50386087441734528</v>
      </c>
      <c r="S5354" s="10">
        <f>_xlfn.PERCENTILE.INC($R$1519:R5354,0.75)</f>
        <v>0.80706675443496212</v>
      </c>
      <c r="T5354" s="10">
        <f t="shared" si="1998"/>
        <v>0.80706675443496212</v>
      </c>
      <c r="U5354" s="11">
        <f t="shared" si="2004"/>
        <v>0.50386087441734528</v>
      </c>
      <c r="V5354" s="10">
        <f t="shared" si="1999"/>
        <v>0.96006885894630256</v>
      </c>
      <c r="W5354" s="10">
        <f t="shared" si="2000"/>
        <v>0.4992251116971721</v>
      </c>
      <c r="X5354" s="10">
        <f t="shared" si="2005"/>
        <v>0.62982609302168158</v>
      </c>
      <c r="Y5354" s="10">
        <f>_xlfn.PERCENTILE.INC($X$1519:X5354,0.75)</f>
        <v>1.0088334430437029</v>
      </c>
      <c r="Z5354" s="10">
        <f t="shared" si="2006"/>
        <v>1.0088334430437029</v>
      </c>
      <c r="AA5354" s="10">
        <f t="shared" si="2007"/>
        <v>0.62024275993640943</v>
      </c>
      <c r="AB5354" s="10">
        <f t="shared" si="2008"/>
        <v>0.47929048334444446</v>
      </c>
      <c r="AC5354" s="10">
        <f t="shared" si="2009"/>
        <v>0.29727645220081389</v>
      </c>
      <c r="AD5354" s="13">
        <f t="shared" si="2010"/>
        <v>479290.48334444448</v>
      </c>
      <c r="AE5354" s="13">
        <f t="shared" si="2001"/>
        <v>297276.45220081392</v>
      </c>
      <c r="AF5354" s="13"/>
      <c r="AG5354" s="2">
        <f t="shared" si="2026"/>
        <v>42627</v>
      </c>
      <c r="AH5354" s="3">
        <f t="shared" si="2002"/>
        <v>-4792.3928256639438</v>
      </c>
      <c r="AI5354" s="3">
        <f t="shared" si="2003"/>
        <v>-2972.4469528892523</v>
      </c>
      <c r="AJ5354" s="3">
        <f t="shared" si="2011"/>
        <v>894929.47769065469</v>
      </c>
      <c r="AK5354" s="3">
        <f t="shared" si="2027"/>
        <v>670986.00674532144</v>
      </c>
    </row>
    <row r="5355" spans="2:37" x14ac:dyDescent="0.2">
      <c r="B5355" s="2">
        <v>42628</v>
      </c>
      <c r="C5355" s="1">
        <v>464.09</v>
      </c>
      <c r="D5355" s="1">
        <f t="shared" si="2012"/>
        <v>38</v>
      </c>
      <c r="E5355" s="1" t="b">
        <f t="shared" si="2013"/>
        <v>0</v>
      </c>
      <c r="F5355" s="6">
        <f t="shared" si="2014"/>
        <v>1.5538338692620002E-3</v>
      </c>
      <c r="G5355" s="8">
        <f t="shared" si="2015"/>
        <v>4.6509763475186222E-4</v>
      </c>
      <c r="H5355" s="8">
        <f t="shared" si="2016"/>
        <v>1.1308076248410779E-3</v>
      </c>
      <c r="I5355" s="8">
        <f t="shared" si="2017"/>
        <v>1.170195426630492E-3</v>
      </c>
      <c r="J5355" s="6">
        <f t="shared" si="2018"/>
        <v>1.3287249320830311E-3</v>
      </c>
      <c r="K5355" s="6">
        <f t="shared" si="2019"/>
        <v>9.252324007532135E-4</v>
      </c>
      <c r="L5355" s="6">
        <f t="shared" si="2020"/>
        <v>5.7843648690461102E-4</v>
      </c>
      <c r="M5355" s="9">
        <f t="shared" si="2021"/>
        <v>0.35003304560766579</v>
      </c>
      <c r="N5355" s="9">
        <f t="shared" si="2022"/>
        <v>1</v>
      </c>
      <c r="O5355" s="9">
        <f t="shared" si="2023"/>
        <v>1</v>
      </c>
      <c r="P5355" s="9">
        <f t="shared" si="2024"/>
        <v>0.78334434853588863</v>
      </c>
      <c r="Q5355" s="10">
        <f t="shared" si="2025"/>
        <v>0.15610437625642909</v>
      </c>
      <c r="R5355" s="10">
        <f t="shared" si="1997"/>
        <v>0.51247762502561645</v>
      </c>
      <c r="S5355" s="10">
        <f>_xlfn.PERCENTILE.INC($R$1519:R5355,0.75)</f>
        <v>0.80698285481273335</v>
      </c>
      <c r="T5355" s="10">
        <f t="shared" si="1998"/>
        <v>0.80698285481273335</v>
      </c>
      <c r="U5355" s="11">
        <f t="shared" si="2004"/>
        <v>0.51247762502561645</v>
      </c>
      <c r="V5355" s="10">
        <f t="shared" si="1999"/>
        <v>0.96006885894630256</v>
      </c>
      <c r="W5355" s="10">
        <f t="shared" si="2000"/>
        <v>0.4992251116971721</v>
      </c>
      <c r="X5355" s="10">
        <f t="shared" si="2005"/>
        <v>0.6405970312820205</v>
      </c>
      <c r="Y5355" s="10">
        <f>_xlfn.PERCENTILE.INC($X$1519:X5355,0.75)</f>
        <v>1.0087285685159169</v>
      </c>
      <c r="Z5355" s="10">
        <f t="shared" si="2006"/>
        <v>1.0087285685159169</v>
      </c>
      <c r="AA5355" s="10">
        <f t="shared" si="2007"/>
        <v>0.62024275993640943</v>
      </c>
      <c r="AB5355" s="10">
        <f t="shared" si="2008"/>
        <v>0.47929048334444446</v>
      </c>
      <c r="AC5355" s="10">
        <f t="shared" si="2009"/>
        <v>0.29727645220081389</v>
      </c>
      <c r="AD5355" s="13">
        <f t="shared" si="2010"/>
        <v>479290.48334444448</v>
      </c>
      <c r="AE5355" s="13">
        <f t="shared" si="2001"/>
        <v>297276.45220081392</v>
      </c>
      <c r="AF5355" s="13"/>
      <c r="AG5355" s="2">
        <f t="shared" si="2026"/>
        <v>42628</v>
      </c>
      <c r="AH5355" s="3">
        <f t="shared" si="2002"/>
        <v>744.73778623555245</v>
      </c>
      <c r="AI5355" s="3">
        <f t="shared" si="2003"/>
        <v>461.91821996367077</v>
      </c>
      <c r="AJ5355" s="3">
        <f t="shared" si="2011"/>
        <v>895674.21547689021</v>
      </c>
      <c r="AK5355" s="3">
        <f t="shared" si="2027"/>
        <v>671447.92496528511</v>
      </c>
    </row>
    <row r="5356" spans="2:37" x14ac:dyDescent="0.2">
      <c r="B5356" s="2">
        <v>42629</v>
      </c>
      <c r="C5356" s="1">
        <v>467.85</v>
      </c>
      <c r="D5356" s="1">
        <f t="shared" si="2012"/>
        <v>38</v>
      </c>
      <c r="E5356" s="1" t="b">
        <f t="shared" si="2013"/>
        <v>0</v>
      </c>
      <c r="F5356" s="6">
        <f t="shared" si="2014"/>
        <v>8.1018767911398282E-3</v>
      </c>
      <c r="G5356" s="8">
        <f t="shared" si="2015"/>
        <v>6.9331029854119788E-4</v>
      </c>
      <c r="H5356" s="8">
        <f t="shared" si="2016"/>
        <v>1.2520994653780809E-3</v>
      </c>
      <c r="I5356" s="8">
        <f t="shared" si="2017"/>
        <v>1.2282389201501531E-3</v>
      </c>
      <c r="J5356" s="6">
        <f t="shared" si="2018"/>
        <v>1.3288070489763E-3</v>
      </c>
      <c r="K5356" s="6">
        <f t="shared" si="2019"/>
        <v>9.2587877000054194E-4</v>
      </c>
      <c r="L5356" s="6">
        <f t="shared" si="2020"/>
        <v>5.7935476731103537E-4</v>
      </c>
      <c r="M5356" s="9">
        <f t="shared" si="2021"/>
        <v>0.52175392889081784</v>
      </c>
      <c r="N5356" s="9">
        <f t="shared" si="2022"/>
        <v>1</v>
      </c>
      <c r="O5356" s="9">
        <f t="shared" si="2023"/>
        <v>1</v>
      </c>
      <c r="P5356" s="9">
        <f t="shared" si="2024"/>
        <v>0.84058464296360602</v>
      </c>
      <c r="Q5356" s="10">
        <f t="shared" si="2025"/>
        <v>0.15638849972873073</v>
      </c>
      <c r="R5356" s="10">
        <f t="shared" si="1997"/>
        <v>0.51154656601199489</v>
      </c>
      <c r="S5356" s="10">
        <f>_xlfn.PERCENTILE.INC($R$1519:R5356,0.75)</f>
        <v>0.80670937861595848</v>
      </c>
      <c r="T5356" s="10">
        <f t="shared" si="1998"/>
        <v>0.80670937861595848</v>
      </c>
      <c r="U5356" s="11">
        <f t="shared" si="2004"/>
        <v>0.51154656601199489</v>
      </c>
      <c r="V5356" s="10">
        <f t="shared" si="1999"/>
        <v>0.96006885894630256</v>
      </c>
      <c r="W5356" s="10">
        <f t="shared" si="2000"/>
        <v>0.4992251116971721</v>
      </c>
      <c r="X5356" s="10">
        <f t="shared" si="2005"/>
        <v>0.63943320751499366</v>
      </c>
      <c r="Y5356" s="10">
        <f>_xlfn.PERCENTILE.INC($X$1519:X5356,0.75)</f>
        <v>1.0083867232699482</v>
      </c>
      <c r="Z5356" s="10">
        <f t="shared" si="2006"/>
        <v>1.0083867232699482</v>
      </c>
      <c r="AA5356" s="10">
        <f t="shared" si="2007"/>
        <v>0.62024275993640943</v>
      </c>
      <c r="AB5356" s="10">
        <f t="shared" si="2008"/>
        <v>0.47929048334444446</v>
      </c>
      <c r="AC5356" s="10">
        <f t="shared" si="2009"/>
        <v>0.29727645220081389</v>
      </c>
      <c r="AD5356" s="13">
        <f t="shared" si="2010"/>
        <v>479290.48334444448</v>
      </c>
      <c r="AE5356" s="13">
        <f t="shared" si="2001"/>
        <v>297276.45220081392</v>
      </c>
      <c r="AF5356" s="13"/>
      <c r="AG5356" s="2">
        <f t="shared" si="2026"/>
        <v>42629</v>
      </c>
      <c r="AH5356" s="3">
        <f t="shared" si="2002"/>
        <v>3883.1524432225451</v>
      </c>
      <c r="AI5356" s="3">
        <f t="shared" si="2003"/>
        <v>2408.4971886381627</v>
      </c>
      <c r="AJ5356" s="3">
        <f t="shared" si="2011"/>
        <v>899557.3679201128</v>
      </c>
      <c r="AK5356" s="3">
        <f t="shared" si="2027"/>
        <v>673856.42215392331</v>
      </c>
    </row>
    <row r="5357" spans="2:37" x14ac:dyDescent="0.2">
      <c r="B5357" s="2">
        <v>42632</v>
      </c>
      <c r="C5357" s="1">
        <v>473.57</v>
      </c>
      <c r="D5357" s="1">
        <f t="shared" si="2012"/>
        <v>39</v>
      </c>
      <c r="E5357" s="1" t="b">
        <f t="shared" si="2013"/>
        <v>1</v>
      </c>
      <c r="F5357" s="6">
        <f t="shared" si="2014"/>
        <v>1.2226140857112267E-2</v>
      </c>
      <c r="G5357" s="8">
        <f t="shared" si="2015"/>
        <v>1.0502316393549117E-3</v>
      </c>
      <c r="H5357" s="8">
        <f t="shared" si="2016"/>
        <v>1.4081309023199326E-3</v>
      </c>
      <c r="I5357" s="8">
        <f t="shared" si="2017"/>
        <v>1.2863825287416817E-3</v>
      </c>
      <c r="J5357" s="6">
        <f t="shared" si="2018"/>
        <v>1.3290396100268445E-3</v>
      </c>
      <c r="K5357" s="6">
        <f t="shared" si="2019"/>
        <v>9.2668819143341833E-4</v>
      </c>
      <c r="L5357" s="6">
        <f t="shared" si="2020"/>
        <v>5.8034701092912332E-4</v>
      </c>
      <c r="M5357" s="9">
        <f t="shared" si="2021"/>
        <v>0.79021846409355601</v>
      </c>
      <c r="N5357" s="9">
        <f t="shared" si="2022"/>
        <v>1</v>
      </c>
      <c r="O5357" s="9">
        <f t="shared" si="2023"/>
        <v>1</v>
      </c>
      <c r="P5357" s="9">
        <f t="shared" si="2024"/>
        <v>0.93007282136451863</v>
      </c>
      <c r="Q5357" s="10">
        <f t="shared" si="2025"/>
        <v>0.15804895424157828</v>
      </c>
      <c r="R5357" s="10">
        <f t="shared" si="1997"/>
        <v>0.50617228303655692</v>
      </c>
      <c r="S5357" s="10">
        <f>_xlfn.PERCENTILE.INC($R$1519:R5357,0.75)</f>
        <v>0.80643590241918361</v>
      </c>
      <c r="T5357" s="10">
        <f t="shared" si="1998"/>
        <v>0.80643590241918361</v>
      </c>
      <c r="U5357" s="11">
        <f t="shared" si="2004"/>
        <v>0.50617228303655692</v>
      </c>
      <c r="V5357" s="10">
        <f t="shared" si="1999"/>
        <v>0.84058464296360602</v>
      </c>
      <c r="W5357" s="10">
        <f t="shared" si="2000"/>
        <v>0.51154656601199489</v>
      </c>
      <c r="X5357" s="10">
        <f t="shared" si="2005"/>
        <v>0.63271535379569621</v>
      </c>
      <c r="Y5357" s="10">
        <f>_xlfn.PERCENTILE.INC($X$1519:X5357,0.75)</f>
        <v>1.0080448780239797</v>
      </c>
      <c r="Z5357" s="10">
        <f t="shared" si="2006"/>
        <v>1.0080448780239797</v>
      </c>
      <c r="AA5357" s="10">
        <f t="shared" si="2007"/>
        <v>0.63271535379569621</v>
      </c>
      <c r="AB5357" s="10">
        <f t="shared" si="2008"/>
        <v>0.42999818755045144</v>
      </c>
      <c r="AC5357" s="10">
        <f t="shared" si="2009"/>
        <v>0.27206645536749202</v>
      </c>
      <c r="AD5357" s="13">
        <f t="shared" si="2010"/>
        <v>429998.18755045143</v>
      </c>
      <c r="AE5357" s="13">
        <f t="shared" si="2001"/>
        <v>272066.45536749205</v>
      </c>
      <c r="AF5357" s="13"/>
      <c r="AG5357" s="2">
        <f t="shared" si="2026"/>
        <v>42632</v>
      </c>
      <c r="AH5357" s="3">
        <f t="shared" si="2002"/>
        <v>5859.8729608425992</v>
      </c>
      <c r="AI5357" s="3">
        <f t="shared" si="2003"/>
        <v>3634.5437781097526</v>
      </c>
      <c r="AJ5357" s="3">
        <f t="shared" si="2011"/>
        <v>905417.24088095536</v>
      </c>
      <c r="AK5357" s="3">
        <f t="shared" si="2027"/>
        <v>677490.96593203302</v>
      </c>
    </row>
    <row r="5358" spans="2:37" x14ac:dyDescent="0.2">
      <c r="B5358" s="2">
        <v>42633</v>
      </c>
      <c r="C5358" s="1">
        <v>476.24</v>
      </c>
      <c r="D5358" s="1">
        <f t="shared" si="2012"/>
        <v>39</v>
      </c>
      <c r="E5358" s="1" t="b">
        <f t="shared" si="2013"/>
        <v>0</v>
      </c>
      <c r="F5358" s="6">
        <f t="shared" si="2014"/>
        <v>5.6380260573938301E-3</v>
      </c>
      <c r="G5358" s="8">
        <f t="shared" si="2015"/>
        <v>1.1411416729529718E-3</v>
      </c>
      <c r="H5358" s="8">
        <f t="shared" si="2016"/>
        <v>1.3499789811191117E-3</v>
      </c>
      <c r="I5358" s="8">
        <f t="shared" si="2017"/>
        <v>1.3118992806794413E-3</v>
      </c>
      <c r="J5358" s="6">
        <f t="shared" si="2018"/>
        <v>1.3295040719765881E-3</v>
      </c>
      <c r="K5358" s="6">
        <f t="shared" si="2019"/>
        <v>9.2753044653068187E-4</v>
      </c>
      <c r="L5358" s="6">
        <f t="shared" si="2020"/>
        <v>5.8149576114763799E-4</v>
      </c>
      <c r="M5358" s="9">
        <f t="shared" si="2021"/>
        <v>0.85832130717465505</v>
      </c>
      <c r="N5358" s="9">
        <f t="shared" si="2022"/>
        <v>1</v>
      </c>
      <c r="O5358" s="9">
        <f t="shared" si="2023"/>
        <v>1</v>
      </c>
      <c r="P5358" s="9">
        <f t="shared" si="2024"/>
        <v>0.95277376905821842</v>
      </c>
      <c r="Q5358" s="10">
        <f t="shared" si="2025"/>
        <v>0.15737045811259026</v>
      </c>
      <c r="R5358" s="10">
        <f t="shared" si="1997"/>
        <v>0.50835462360263461</v>
      </c>
      <c r="S5358" s="10">
        <f>_xlfn.PERCENTILE.INC($R$1519:R5358,0.75)</f>
        <v>0.80616242622240886</v>
      </c>
      <c r="T5358" s="10">
        <f t="shared" si="1998"/>
        <v>0.80616242622240886</v>
      </c>
      <c r="U5358" s="11">
        <f t="shared" si="2004"/>
        <v>0.50835462360263461</v>
      </c>
      <c r="V5358" s="10">
        <f t="shared" si="1999"/>
        <v>0.84058464296360602</v>
      </c>
      <c r="W5358" s="10">
        <f t="shared" si="2000"/>
        <v>0.51154656601199489</v>
      </c>
      <c r="X5358" s="10">
        <f t="shared" si="2005"/>
        <v>0.63544327950329327</v>
      </c>
      <c r="Y5358" s="10">
        <f>_xlfn.PERCENTILE.INC($X$1519:X5358,0.75)</f>
        <v>1.0077030327780112</v>
      </c>
      <c r="Z5358" s="10">
        <f t="shared" si="2006"/>
        <v>1.0077030327780112</v>
      </c>
      <c r="AA5358" s="10">
        <f t="shared" si="2007"/>
        <v>0.63271535379569621</v>
      </c>
      <c r="AB5358" s="10">
        <f t="shared" si="2008"/>
        <v>0.42999818755045144</v>
      </c>
      <c r="AC5358" s="10">
        <f t="shared" si="2009"/>
        <v>0.27206645536749202</v>
      </c>
      <c r="AD5358" s="13">
        <f t="shared" si="2010"/>
        <v>429998.18755045143</v>
      </c>
      <c r="AE5358" s="13">
        <f t="shared" si="2001"/>
        <v>272066.45536749205</v>
      </c>
      <c r="AF5358" s="13"/>
      <c r="AG5358" s="2">
        <f t="shared" si="2026"/>
        <v>42633</v>
      </c>
      <c r="AH5358" s="3">
        <f t="shared" si="2002"/>
        <v>2424.3409860415645</v>
      </c>
      <c r="AI5358" s="3">
        <f t="shared" si="2003"/>
        <v>1533.9177647046956</v>
      </c>
      <c r="AJ5358" s="3">
        <f t="shared" si="2011"/>
        <v>907841.58186699694</v>
      </c>
      <c r="AK5358" s="3">
        <f t="shared" si="2027"/>
        <v>679024.8836967377</v>
      </c>
    </row>
    <row r="5359" spans="2:37" x14ac:dyDescent="0.2">
      <c r="B5359" s="2">
        <v>42634</v>
      </c>
      <c r="C5359" s="1">
        <v>477.35</v>
      </c>
      <c r="D5359" s="1">
        <f t="shared" si="2012"/>
        <v>39</v>
      </c>
      <c r="E5359" s="1" t="b">
        <f t="shared" si="2013"/>
        <v>0</v>
      </c>
      <c r="F5359" s="6">
        <f t="shared" si="2014"/>
        <v>2.3307576012094877E-3</v>
      </c>
      <c r="G5359" s="8">
        <f t="shared" si="2015"/>
        <v>1.2187058833757532E-3</v>
      </c>
      <c r="H5359" s="8">
        <f t="shared" si="2016"/>
        <v>1.345635402565273E-3</v>
      </c>
      <c r="I5359" s="8">
        <f t="shared" si="2017"/>
        <v>1.3029099374433672E-3</v>
      </c>
      <c r="J5359" s="6">
        <f t="shared" si="2018"/>
        <v>1.3299666885641381E-3</v>
      </c>
      <c r="K5359" s="6">
        <f t="shared" si="2019"/>
        <v>9.2831420642742579E-4</v>
      </c>
      <c r="L5359" s="6">
        <f t="shared" si="2020"/>
        <v>5.8257364778113144E-4</v>
      </c>
      <c r="M5359" s="9">
        <f t="shared" si="2021"/>
        <v>0.91634316397164461</v>
      </c>
      <c r="N5359" s="9">
        <f t="shared" si="2022"/>
        <v>1</v>
      </c>
      <c r="O5359" s="9">
        <f t="shared" si="2023"/>
        <v>1</v>
      </c>
      <c r="P5359" s="9">
        <f t="shared" si="2024"/>
        <v>0.97211438799054817</v>
      </c>
      <c r="Q5359" s="10">
        <f t="shared" si="2025"/>
        <v>0.15722567207296634</v>
      </c>
      <c r="R5359" s="10">
        <f t="shared" ref="R5359:R5422" si="2028">IF(B5359&lt;&gt;"",$C$7/Q5359,"")</f>
        <v>0.50882275741122651</v>
      </c>
      <c r="S5359" s="10">
        <f>_xlfn.PERCENTILE.INC($R$1519:R5359,0.75)</f>
        <v>0.80588895002563399</v>
      </c>
      <c r="T5359" s="10">
        <f t="shared" ref="T5359:T5422" si="2029">MIN(S5359,$C$9)</f>
        <v>0.80588895002563399</v>
      </c>
      <c r="U5359" s="11">
        <f t="shared" si="2004"/>
        <v>0.50882275741122651</v>
      </c>
      <c r="V5359" s="10">
        <f t="shared" ref="V5359:V5422" si="2030">IF(B5359&lt;&gt;"",IF($E5359,P5358,V5358),"")</f>
        <v>0.84058464296360602</v>
      </c>
      <c r="W5359" s="10">
        <f t="shared" ref="W5359:W5422" si="2031">IF(B5359&lt;&gt;"",IF($E5359,U5358,W5358),"")</f>
        <v>0.51154656601199489</v>
      </c>
      <c r="X5359" s="10">
        <f t="shared" si="2005"/>
        <v>0.63602844676403314</v>
      </c>
      <c r="Y5359" s="10">
        <f>_xlfn.PERCENTILE.INC($X$1519:X5359,0.75)</f>
        <v>1.0073611875320425</v>
      </c>
      <c r="Z5359" s="10">
        <f t="shared" si="2006"/>
        <v>1.0073611875320425</v>
      </c>
      <c r="AA5359" s="10">
        <f t="shared" si="2007"/>
        <v>0.63271535379569621</v>
      </c>
      <c r="AB5359" s="10">
        <f t="shared" si="2008"/>
        <v>0.42999818755045144</v>
      </c>
      <c r="AC5359" s="10">
        <f t="shared" si="2009"/>
        <v>0.27206645536749202</v>
      </c>
      <c r="AD5359" s="13">
        <f t="shared" si="2010"/>
        <v>429998.18755045143</v>
      </c>
      <c r="AE5359" s="13">
        <f t="shared" ref="AE5359:AE5422" si="2032">IF(B5359&lt;&gt;"",AC5359*$C$6,"")</f>
        <v>272066.45536749205</v>
      </c>
      <c r="AF5359" s="13"/>
      <c r="AG5359" s="2">
        <f t="shared" si="2026"/>
        <v>42634</v>
      </c>
      <c r="AH5359" s="3">
        <f t="shared" ref="AH5359:AH5422" si="2033">IF(B5359&lt;&gt;"",AD5358*$F5359,"")</f>
        <v>1002.2215441395176</v>
      </c>
      <c r="AI5359" s="3">
        <f t="shared" ref="AI5359:AI5422" si="2034">IF(B5359&lt;&gt;"",AE5358*$F5359,"")</f>
        <v>634.1209588819039</v>
      </c>
      <c r="AJ5359" s="3">
        <f t="shared" si="2011"/>
        <v>908843.8034111365</v>
      </c>
      <c r="AK5359" s="3">
        <f t="shared" si="2027"/>
        <v>679659.00465561962</v>
      </c>
    </row>
    <row r="5360" spans="2:37" x14ac:dyDescent="0.2">
      <c r="B5360" s="2">
        <v>42635</v>
      </c>
      <c r="C5360" s="1">
        <v>483.25</v>
      </c>
      <c r="D5360" s="1">
        <f t="shared" si="2012"/>
        <v>39</v>
      </c>
      <c r="E5360" s="1" t="b">
        <f t="shared" si="2013"/>
        <v>0</v>
      </c>
      <c r="F5360" s="6">
        <f t="shared" si="2014"/>
        <v>1.2359903634649561E-2</v>
      </c>
      <c r="G5360" s="8">
        <f t="shared" si="2015"/>
        <v>1.3333299954935798E-3</v>
      </c>
      <c r="H5360" s="8">
        <f t="shared" si="2016"/>
        <v>1.4144463116237617E-3</v>
      </c>
      <c r="I5360" s="8">
        <f t="shared" si="2017"/>
        <v>1.4048668259639171E-3</v>
      </c>
      <c r="J5360" s="6">
        <f t="shared" si="2018"/>
        <v>1.3305897936160742E-3</v>
      </c>
      <c r="K5360" s="6">
        <f t="shared" si="2019"/>
        <v>9.2923551493715882E-4</v>
      </c>
      <c r="L5360" s="6">
        <f t="shared" si="2020"/>
        <v>5.8390186871336031E-4</v>
      </c>
      <c r="M5360" s="9">
        <f t="shared" si="2021"/>
        <v>1</v>
      </c>
      <c r="N5360" s="9">
        <f t="shared" si="2022"/>
        <v>1</v>
      </c>
      <c r="O5360" s="9">
        <f t="shared" si="2023"/>
        <v>1</v>
      </c>
      <c r="P5360" s="9">
        <f t="shared" si="2024"/>
        <v>1</v>
      </c>
      <c r="Q5360" s="10">
        <f t="shared" si="2025"/>
        <v>0.15749845697547479</v>
      </c>
      <c r="R5360" s="10">
        <f t="shared" si="2028"/>
        <v>0.50794148422963514</v>
      </c>
      <c r="S5360" s="10">
        <f>_xlfn.PERCENTILE.INC($R$1519:R5360,0.75)</f>
        <v>0.80588395726070905</v>
      </c>
      <c r="T5360" s="10">
        <f t="shared" si="2029"/>
        <v>0.80588395726070905</v>
      </c>
      <c r="U5360" s="11">
        <f t="shared" ref="U5360:U5423" si="2035">IF(B5360&lt;&gt;"",MIN(T5360,R5360),"")</f>
        <v>0.50794148422963514</v>
      </c>
      <c r="V5360" s="10">
        <f t="shared" si="2030"/>
        <v>0.84058464296360602</v>
      </c>
      <c r="W5360" s="10">
        <f t="shared" si="2031"/>
        <v>0.51154656601199489</v>
      </c>
      <c r="X5360" s="10">
        <f t="shared" ref="X5360:X5423" si="2036">$C$8/Q5360</f>
        <v>0.63492685528704396</v>
      </c>
      <c r="Y5360" s="10">
        <f>_xlfn.PERCENTILE.INC($X$1519:X5360,0.75)</f>
        <v>1.0073549465758864</v>
      </c>
      <c r="Z5360" s="10">
        <f t="shared" ref="Z5360:Z5423" si="2037">MIN($C$10,Y5360)</f>
        <v>1.0073549465758864</v>
      </c>
      <c r="AA5360" s="10">
        <f t="shared" ref="AA5360:AA5423" si="2038">IF(E5360,MIN(Z5360,X5360),AA5359)</f>
        <v>0.63271535379569621</v>
      </c>
      <c r="AB5360" s="10">
        <f t="shared" ref="AB5360:AB5423" si="2039">IF(B5360&lt;&gt;"",V5360*W5360,"")</f>
        <v>0.42999818755045144</v>
      </c>
      <c r="AC5360" s="10">
        <f t="shared" ref="AC5360:AC5423" si="2040">IF(B5360&lt;&gt;"",V5360*W5360*AA5360,"")</f>
        <v>0.27206645536749202</v>
      </c>
      <c r="AD5360" s="13">
        <f t="shared" ref="AD5360:AD5423" si="2041">IF(B5360&lt;&gt;"",AB5360*$C$6,"")</f>
        <v>429998.18755045143</v>
      </c>
      <c r="AE5360" s="13">
        <f t="shared" si="2032"/>
        <v>272066.45536749205</v>
      </c>
      <c r="AF5360" s="13"/>
      <c r="AG5360" s="2">
        <f t="shared" si="2026"/>
        <v>42635</v>
      </c>
      <c r="AH5360" s="3">
        <f t="shared" si="2033"/>
        <v>5314.7361611975484</v>
      </c>
      <c r="AI5360" s="3">
        <f t="shared" si="2034"/>
        <v>3362.7151705628876</v>
      </c>
      <c r="AJ5360" s="3">
        <f t="shared" ref="AJ5360:AJ5423" si="2042">AJ5359+AH5360</f>
        <v>914158.53957233403</v>
      </c>
      <c r="AK5360" s="3">
        <f t="shared" si="2027"/>
        <v>683021.71982618247</v>
      </c>
    </row>
    <row r="5361" spans="2:37" x14ac:dyDescent="0.2">
      <c r="B5361" s="2">
        <v>42636</v>
      </c>
      <c r="C5361" s="1">
        <v>480.01</v>
      </c>
      <c r="D5361" s="1">
        <f t="shared" si="2012"/>
        <v>39</v>
      </c>
      <c r="E5361" s="1" t="b">
        <f t="shared" si="2013"/>
        <v>0</v>
      </c>
      <c r="F5361" s="6">
        <f t="shared" si="2014"/>
        <v>-6.7046042421107233E-3</v>
      </c>
      <c r="G5361" s="8">
        <f t="shared" si="2015"/>
        <v>1.0227818269227804E-3</v>
      </c>
      <c r="H5361" s="8">
        <f t="shared" si="2016"/>
        <v>1.330031248823124E-3</v>
      </c>
      <c r="I5361" s="8">
        <f t="shared" si="2017"/>
        <v>1.3664577715322953E-3</v>
      </c>
      <c r="J5361" s="6">
        <f t="shared" si="2018"/>
        <v>1.3309697546735886E-3</v>
      </c>
      <c r="K5361" s="6">
        <f t="shared" si="2019"/>
        <v>9.3006173582618962E-4</v>
      </c>
      <c r="L5361" s="6">
        <f t="shared" si="2020"/>
        <v>5.8516529611332896E-4</v>
      </c>
      <c r="M5361" s="9">
        <f t="shared" si="2021"/>
        <v>0.76844858670256622</v>
      </c>
      <c r="N5361" s="9">
        <f t="shared" si="2022"/>
        <v>1</v>
      </c>
      <c r="O5361" s="9">
        <f t="shared" si="2023"/>
        <v>1</v>
      </c>
      <c r="P5361" s="9">
        <f t="shared" si="2024"/>
        <v>0.92281619556752215</v>
      </c>
      <c r="Q5361" s="10">
        <f t="shared" si="2025"/>
        <v>0.15124648750649089</v>
      </c>
      <c r="R5361" s="10">
        <f t="shared" si="2028"/>
        <v>0.52893790341125591</v>
      </c>
      <c r="S5361" s="10">
        <f>_xlfn.PERCENTILE.INC($R$1519:R5361,0.75)</f>
        <v>0.80587896449578422</v>
      </c>
      <c r="T5361" s="10">
        <f t="shared" si="2029"/>
        <v>0.80587896449578422</v>
      </c>
      <c r="U5361" s="11">
        <f t="shared" si="2035"/>
        <v>0.52893790341125591</v>
      </c>
      <c r="V5361" s="10">
        <f t="shared" si="2030"/>
        <v>0.84058464296360602</v>
      </c>
      <c r="W5361" s="10">
        <f t="shared" si="2031"/>
        <v>0.51154656601199489</v>
      </c>
      <c r="X5361" s="10">
        <f t="shared" si="2036"/>
        <v>0.66117237926406991</v>
      </c>
      <c r="Y5361" s="10">
        <f>_xlfn.PERCENTILE.INC($X$1519:X5361,0.75)</f>
        <v>1.0073487056197303</v>
      </c>
      <c r="Z5361" s="10">
        <f t="shared" si="2037"/>
        <v>1.0073487056197303</v>
      </c>
      <c r="AA5361" s="10">
        <f t="shared" si="2038"/>
        <v>0.63271535379569621</v>
      </c>
      <c r="AB5361" s="10">
        <f t="shared" si="2039"/>
        <v>0.42999818755045144</v>
      </c>
      <c r="AC5361" s="10">
        <f t="shared" si="2040"/>
        <v>0.27206645536749202</v>
      </c>
      <c r="AD5361" s="13">
        <f t="shared" si="2041"/>
        <v>429998.18755045143</v>
      </c>
      <c r="AE5361" s="13">
        <f t="shared" si="2032"/>
        <v>272066.45536749205</v>
      </c>
      <c r="AF5361" s="13"/>
      <c r="AG5361" s="2">
        <f t="shared" si="2026"/>
        <v>42636</v>
      </c>
      <c r="AH5361" s="3">
        <f t="shared" si="2033"/>
        <v>-2882.9676723506791</v>
      </c>
      <c r="AI5361" s="3">
        <f t="shared" si="2034"/>
        <v>-1824.0979107929149</v>
      </c>
      <c r="AJ5361" s="3">
        <f t="shared" si="2042"/>
        <v>911275.57189998333</v>
      </c>
      <c r="AK5361" s="3">
        <f t="shared" si="2027"/>
        <v>681197.62191538955</v>
      </c>
    </row>
    <row r="5362" spans="2:37" x14ac:dyDescent="0.2">
      <c r="B5362" s="2">
        <v>42639</v>
      </c>
      <c r="C5362" s="1">
        <v>478.2</v>
      </c>
      <c r="D5362" s="1">
        <f t="shared" si="2012"/>
        <v>40</v>
      </c>
      <c r="E5362" s="1" t="b">
        <f t="shared" si="2013"/>
        <v>1</v>
      </c>
      <c r="F5362" s="6">
        <f t="shared" si="2014"/>
        <v>-3.7707547759421312E-3</v>
      </c>
      <c r="G5362" s="8">
        <f t="shared" si="2015"/>
        <v>9.592164462214897E-4</v>
      </c>
      <c r="H5362" s="8">
        <f t="shared" si="2016"/>
        <v>1.3955577918988659E-3</v>
      </c>
      <c r="I5362" s="8">
        <f t="shared" si="2017"/>
        <v>1.3846297255614567E-3</v>
      </c>
      <c r="J5362" s="6">
        <f t="shared" si="2018"/>
        <v>1.3312915694805726E-3</v>
      </c>
      <c r="K5362" s="6">
        <f t="shared" si="2019"/>
        <v>9.3095324066695185E-4</v>
      </c>
      <c r="L5362" s="6">
        <f t="shared" si="2020"/>
        <v>5.8647531962876111E-4</v>
      </c>
      <c r="M5362" s="9">
        <f t="shared" si="2021"/>
        <v>0.7205156768143175</v>
      </c>
      <c r="N5362" s="9">
        <f t="shared" si="2022"/>
        <v>1</v>
      </c>
      <c r="O5362" s="9">
        <f t="shared" si="2023"/>
        <v>1</v>
      </c>
      <c r="P5362" s="9">
        <f t="shared" si="2024"/>
        <v>0.90683855893810572</v>
      </c>
      <c r="Q5362" s="10">
        <f t="shared" si="2025"/>
        <v>0.14103454949787742</v>
      </c>
      <c r="R5362" s="10">
        <f t="shared" si="2028"/>
        <v>0.56723689539068589</v>
      </c>
      <c r="S5362" s="10">
        <f>_xlfn.PERCENTILE.INC($R$1519:R5362,0.75)</f>
        <v>0.8058739717308594</v>
      </c>
      <c r="T5362" s="10">
        <f t="shared" si="2029"/>
        <v>0.8058739717308594</v>
      </c>
      <c r="U5362" s="11">
        <f t="shared" si="2035"/>
        <v>0.56723689539068589</v>
      </c>
      <c r="V5362" s="10">
        <f t="shared" si="2030"/>
        <v>0.92281619556752215</v>
      </c>
      <c r="W5362" s="10">
        <f t="shared" si="2031"/>
        <v>0.52893790341125591</v>
      </c>
      <c r="X5362" s="10">
        <f t="shared" si="2036"/>
        <v>0.70904611923835736</v>
      </c>
      <c r="Y5362" s="10">
        <f>_xlfn.PERCENTILE.INC($X$1519:X5362,0.75)</f>
        <v>1.0073424646635742</v>
      </c>
      <c r="Z5362" s="10">
        <f t="shared" si="2037"/>
        <v>1.0073424646635742</v>
      </c>
      <c r="AA5362" s="10">
        <f t="shared" si="2038"/>
        <v>0.70904611923835736</v>
      </c>
      <c r="AB5362" s="10">
        <f t="shared" si="2039"/>
        <v>0.48811246371743666</v>
      </c>
      <c r="AC5362" s="10">
        <f t="shared" si="2040"/>
        <v>0.34609424815072198</v>
      </c>
      <c r="AD5362" s="13">
        <f t="shared" si="2041"/>
        <v>488112.46371743665</v>
      </c>
      <c r="AE5362" s="13">
        <f t="shared" si="2032"/>
        <v>346094.24815072201</v>
      </c>
      <c r="AF5362" s="13"/>
      <c r="AG5362" s="2">
        <f t="shared" si="2026"/>
        <v>42639</v>
      </c>
      <c r="AH5362" s="3">
        <f t="shared" si="2033"/>
        <v>-1621.4177193523249</v>
      </c>
      <c r="AI5362" s="3">
        <f t="shared" si="2034"/>
        <v>-1025.8958859506172</v>
      </c>
      <c r="AJ5362" s="3">
        <f t="shared" si="2042"/>
        <v>909654.15418063104</v>
      </c>
      <c r="AK5362" s="3">
        <f t="shared" si="2027"/>
        <v>680171.7260294389</v>
      </c>
    </row>
    <row r="5363" spans="2:37" x14ac:dyDescent="0.2">
      <c r="B5363" s="2">
        <v>42640</v>
      </c>
      <c r="C5363" s="1">
        <v>477.98</v>
      </c>
      <c r="D5363" s="1">
        <f t="shared" si="2012"/>
        <v>40</v>
      </c>
      <c r="E5363" s="1" t="b">
        <f t="shared" si="2013"/>
        <v>0</v>
      </c>
      <c r="F5363" s="6">
        <f t="shared" si="2014"/>
        <v>-4.6005855290665032E-4</v>
      </c>
      <c r="G5363" s="8">
        <f t="shared" si="2015"/>
        <v>9.1348564875055719E-4</v>
      </c>
      <c r="H5363" s="8">
        <f t="shared" si="2016"/>
        <v>1.4602877498235403E-3</v>
      </c>
      <c r="I5363" s="8">
        <f t="shared" si="2017"/>
        <v>1.4130378247521906E-3</v>
      </c>
      <c r="J5363" s="6">
        <f t="shared" si="2018"/>
        <v>1.3316042083908906E-3</v>
      </c>
      <c r="K5363" s="6">
        <f t="shared" si="2019"/>
        <v>9.3198652865758179E-4</v>
      </c>
      <c r="L5363" s="6">
        <f t="shared" si="2020"/>
        <v>5.878927949112975E-4</v>
      </c>
      <c r="M5363" s="9">
        <f t="shared" si="2021"/>
        <v>0.68600387637285443</v>
      </c>
      <c r="N5363" s="9">
        <f t="shared" si="2022"/>
        <v>1</v>
      </c>
      <c r="O5363" s="9">
        <f t="shared" si="2023"/>
        <v>1</v>
      </c>
      <c r="P5363" s="9">
        <f t="shared" si="2024"/>
        <v>0.89533462545761822</v>
      </c>
      <c r="Q5363" s="10">
        <f t="shared" si="2025"/>
        <v>0.13954539947180369</v>
      </c>
      <c r="R5363" s="10">
        <f t="shared" si="2028"/>
        <v>0.57329012853744898</v>
      </c>
      <c r="S5363" s="10">
        <f>_xlfn.PERCENTILE.INC($R$1519:R5363,0.75)</f>
        <v>0.80586897896593446</v>
      </c>
      <c r="T5363" s="10">
        <f t="shared" si="2029"/>
        <v>0.80586897896593446</v>
      </c>
      <c r="U5363" s="11">
        <f t="shared" si="2035"/>
        <v>0.57329012853744898</v>
      </c>
      <c r="V5363" s="10">
        <f t="shared" si="2030"/>
        <v>0.92281619556752215</v>
      </c>
      <c r="W5363" s="10">
        <f t="shared" si="2031"/>
        <v>0.52893790341125591</v>
      </c>
      <c r="X5363" s="10">
        <f t="shared" si="2036"/>
        <v>0.71661266067181117</v>
      </c>
      <c r="Y5363" s="10">
        <f>_xlfn.PERCENTILE.INC($X$1519:X5363,0.75)</f>
        <v>1.0073362237074182</v>
      </c>
      <c r="Z5363" s="10">
        <f t="shared" si="2037"/>
        <v>1.0073362237074182</v>
      </c>
      <c r="AA5363" s="10">
        <f t="shared" si="2038"/>
        <v>0.70904611923835736</v>
      </c>
      <c r="AB5363" s="10">
        <f t="shared" si="2039"/>
        <v>0.48811246371743666</v>
      </c>
      <c r="AC5363" s="10">
        <f t="shared" si="2040"/>
        <v>0.34609424815072198</v>
      </c>
      <c r="AD5363" s="13">
        <f t="shared" si="2041"/>
        <v>488112.46371743665</v>
      </c>
      <c r="AE5363" s="13">
        <f t="shared" si="2032"/>
        <v>346094.24815072201</v>
      </c>
      <c r="AF5363" s="13"/>
      <c r="AG5363" s="2">
        <f t="shared" si="2026"/>
        <v>42640</v>
      </c>
      <c r="AH5363" s="3">
        <f t="shared" si="2033"/>
        <v>-224.56031371354376</v>
      </c>
      <c r="AI5363" s="3">
        <f t="shared" si="2034"/>
        <v>-159.2236189735363</v>
      </c>
      <c r="AJ5363" s="3">
        <f t="shared" si="2042"/>
        <v>909429.59386691754</v>
      </c>
      <c r="AK5363" s="3">
        <f t="shared" si="2027"/>
        <v>680012.50241046539</v>
      </c>
    </row>
    <row r="5364" spans="2:37" x14ac:dyDescent="0.2">
      <c r="B5364" s="2">
        <v>42641</v>
      </c>
      <c r="C5364" s="1">
        <v>477.24</v>
      </c>
      <c r="D5364" s="1">
        <f t="shared" si="2012"/>
        <v>40</v>
      </c>
      <c r="E5364" s="1" t="b">
        <f t="shared" si="2013"/>
        <v>0</v>
      </c>
      <c r="F5364" s="6">
        <f t="shared" si="2014"/>
        <v>-1.5481819322984425E-3</v>
      </c>
      <c r="G5364" s="8">
        <f t="shared" si="2015"/>
        <v>7.7948924492487147E-4</v>
      </c>
      <c r="H5364" s="8">
        <f t="shared" si="2016"/>
        <v>1.2126187095471426E-3</v>
      </c>
      <c r="I5364" s="8">
        <f t="shared" si="2017"/>
        <v>1.4392742413723504E-3</v>
      </c>
      <c r="J5364" s="6">
        <f t="shared" si="2018"/>
        <v>1.3318328177213165E-3</v>
      </c>
      <c r="K5364" s="6">
        <f t="shared" si="2019"/>
        <v>9.3267442000052262E-4</v>
      </c>
      <c r="L5364" s="6">
        <f t="shared" si="2020"/>
        <v>5.8933374144879856E-4</v>
      </c>
      <c r="M5364" s="9">
        <f t="shared" si="2021"/>
        <v>0.58527559506945426</v>
      </c>
      <c r="N5364" s="9">
        <f t="shared" si="2022"/>
        <v>1</v>
      </c>
      <c r="O5364" s="9">
        <f t="shared" si="2023"/>
        <v>1</v>
      </c>
      <c r="P5364" s="9">
        <f t="shared" si="2024"/>
        <v>0.86175853168981809</v>
      </c>
      <c r="Q5364" s="10">
        <f t="shared" si="2025"/>
        <v>0.13754421767665767</v>
      </c>
      <c r="R5364" s="10">
        <f t="shared" si="2028"/>
        <v>0.58163113907169817</v>
      </c>
      <c r="S5364" s="10">
        <f>_xlfn.PERCENTILE.INC($R$1519:R5364,0.75)</f>
        <v>0.80573617121083552</v>
      </c>
      <c r="T5364" s="10">
        <f t="shared" si="2029"/>
        <v>0.80573617121083552</v>
      </c>
      <c r="U5364" s="11">
        <f t="shared" si="2035"/>
        <v>0.58163113907169817</v>
      </c>
      <c r="V5364" s="10">
        <f t="shared" si="2030"/>
        <v>0.92281619556752215</v>
      </c>
      <c r="W5364" s="10">
        <f t="shared" si="2031"/>
        <v>0.52893790341125591</v>
      </c>
      <c r="X5364" s="10">
        <f t="shared" si="2036"/>
        <v>0.72703892383962276</v>
      </c>
      <c r="Y5364" s="10">
        <f>_xlfn.PERCENTILE.INC($X$1519:X5364,0.75)</f>
        <v>1.0071702140135443</v>
      </c>
      <c r="Z5364" s="10">
        <f t="shared" si="2037"/>
        <v>1.0071702140135443</v>
      </c>
      <c r="AA5364" s="10">
        <f t="shared" si="2038"/>
        <v>0.70904611923835736</v>
      </c>
      <c r="AB5364" s="10">
        <f t="shared" si="2039"/>
        <v>0.48811246371743666</v>
      </c>
      <c r="AC5364" s="10">
        <f t="shared" si="2040"/>
        <v>0.34609424815072198</v>
      </c>
      <c r="AD5364" s="13">
        <f t="shared" si="2041"/>
        <v>488112.46371743665</v>
      </c>
      <c r="AE5364" s="13">
        <f t="shared" si="2032"/>
        <v>346094.24815072201</v>
      </c>
      <c r="AF5364" s="13"/>
      <c r="AG5364" s="2">
        <f t="shared" si="2026"/>
        <v>42641</v>
      </c>
      <c r="AH5364" s="3">
        <f t="shared" si="2033"/>
        <v>-755.68689725701449</v>
      </c>
      <c r="AI5364" s="3">
        <f t="shared" si="2034"/>
        <v>-535.81686185936144</v>
      </c>
      <c r="AJ5364" s="3">
        <f t="shared" si="2042"/>
        <v>908673.90696966054</v>
      </c>
      <c r="AK5364" s="3">
        <f t="shared" si="2027"/>
        <v>679476.68554860598</v>
      </c>
    </row>
    <row r="5365" spans="2:37" x14ac:dyDescent="0.2">
      <c r="B5365" s="2">
        <v>42642</v>
      </c>
      <c r="C5365" s="1">
        <v>481.77</v>
      </c>
      <c r="D5365" s="1">
        <f t="shared" si="2012"/>
        <v>40</v>
      </c>
      <c r="E5365" s="1" t="b">
        <f t="shared" si="2013"/>
        <v>0</v>
      </c>
      <c r="F5365" s="6">
        <f t="shared" si="2014"/>
        <v>9.4920794568769118E-3</v>
      </c>
      <c r="G5365" s="8">
        <f t="shared" si="2015"/>
        <v>1.0144767469517076E-3</v>
      </c>
      <c r="H5365" s="8">
        <f t="shared" si="2016"/>
        <v>1.2939689080111302E-3</v>
      </c>
      <c r="I5365" s="8">
        <f t="shared" si="2017"/>
        <v>1.5355420744004008E-3</v>
      </c>
      <c r="J5365" s="6">
        <f t="shared" si="2018"/>
        <v>1.3320883865506968E-3</v>
      </c>
      <c r="K5365" s="6">
        <f t="shared" si="2019"/>
        <v>9.3335346821350545E-4</v>
      </c>
      <c r="L5365" s="6">
        <f t="shared" si="2020"/>
        <v>5.9088287317654467E-4</v>
      </c>
      <c r="M5365" s="9">
        <f t="shared" si="2021"/>
        <v>0.76156864453911255</v>
      </c>
      <c r="N5365" s="9">
        <f t="shared" si="2022"/>
        <v>1</v>
      </c>
      <c r="O5365" s="9">
        <f t="shared" si="2023"/>
        <v>1</v>
      </c>
      <c r="P5365" s="9">
        <f t="shared" si="2024"/>
        <v>0.92052288151303741</v>
      </c>
      <c r="Q5365" s="10">
        <f t="shared" si="2025"/>
        <v>0.13468409452731697</v>
      </c>
      <c r="R5365" s="10">
        <f t="shared" si="2028"/>
        <v>0.59398253580547478</v>
      </c>
      <c r="S5365" s="10">
        <f>_xlfn.PERCENTILE.INC($R$1519:R5365,0.75)</f>
        <v>0.80560336345573647</v>
      </c>
      <c r="T5365" s="10">
        <f t="shared" si="2029"/>
        <v>0.80560336345573647</v>
      </c>
      <c r="U5365" s="11">
        <f t="shared" si="2035"/>
        <v>0.59398253580547478</v>
      </c>
      <c r="V5365" s="10">
        <f t="shared" si="2030"/>
        <v>0.92281619556752215</v>
      </c>
      <c r="W5365" s="10">
        <f t="shared" si="2031"/>
        <v>0.52893790341125591</v>
      </c>
      <c r="X5365" s="10">
        <f t="shared" si="2036"/>
        <v>0.74247816975684344</v>
      </c>
      <c r="Y5365" s="10">
        <f>_xlfn.PERCENTILE.INC($X$1519:X5365,0.75)</f>
        <v>1.0070042043196707</v>
      </c>
      <c r="Z5365" s="10">
        <f t="shared" si="2037"/>
        <v>1.0070042043196707</v>
      </c>
      <c r="AA5365" s="10">
        <f t="shared" si="2038"/>
        <v>0.70904611923835736</v>
      </c>
      <c r="AB5365" s="10">
        <f t="shared" si="2039"/>
        <v>0.48811246371743666</v>
      </c>
      <c r="AC5365" s="10">
        <f t="shared" si="2040"/>
        <v>0.34609424815072198</v>
      </c>
      <c r="AD5365" s="13">
        <f t="shared" si="2041"/>
        <v>488112.46371743665</v>
      </c>
      <c r="AE5365" s="13">
        <f t="shared" si="2032"/>
        <v>346094.24815072201</v>
      </c>
      <c r="AF5365" s="13"/>
      <c r="AG5365" s="2">
        <f t="shared" si="2026"/>
        <v>42642</v>
      </c>
      <c r="AH5365" s="3">
        <f t="shared" si="2033"/>
        <v>4633.2022894978572</v>
      </c>
      <c r="AI5365" s="3">
        <f t="shared" si="2034"/>
        <v>3285.1541030147287</v>
      </c>
      <c r="AJ5365" s="3">
        <f t="shared" si="2042"/>
        <v>913307.10925915837</v>
      </c>
      <c r="AK5365" s="3">
        <f t="shared" si="2027"/>
        <v>682761.83965162071</v>
      </c>
    </row>
    <row r="5366" spans="2:37" x14ac:dyDescent="0.2">
      <c r="B5366" s="2">
        <v>42643</v>
      </c>
      <c r="C5366" s="1">
        <v>477.63</v>
      </c>
      <c r="D5366" s="1">
        <f t="shared" si="2012"/>
        <v>40</v>
      </c>
      <c r="E5366" s="1" t="b">
        <f t="shared" si="2013"/>
        <v>0</v>
      </c>
      <c r="F5366" s="6">
        <f t="shared" si="2014"/>
        <v>-8.593312161404798E-3</v>
      </c>
      <c r="G5366" s="8">
        <f t="shared" si="2015"/>
        <v>8.7137220396807239E-4</v>
      </c>
      <c r="H5366" s="8">
        <f t="shared" si="2016"/>
        <v>1.1822530927240783E-3</v>
      </c>
      <c r="I5366" s="8">
        <f t="shared" si="2017"/>
        <v>1.3250825000758399E-3</v>
      </c>
      <c r="J5366" s="6">
        <f t="shared" si="2018"/>
        <v>1.3322621348997442E-3</v>
      </c>
      <c r="K5366" s="6">
        <f t="shared" si="2019"/>
        <v>9.3389466348974849E-4</v>
      </c>
      <c r="L5366" s="6">
        <f t="shared" si="2020"/>
        <v>5.9196326260303571E-4</v>
      </c>
      <c r="M5366" s="9">
        <f t="shared" si="2021"/>
        <v>0.65405461968912382</v>
      </c>
      <c r="N5366" s="9">
        <f t="shared" si="2022"/>
        <v>1</v>
      </c>
      <c r="O5366" s="9">
        <f t="shared" si="2023"/>
        <v>1</v>
      </c>
      <c r="P5366" s="9">
        <f t="shared" si="2024"/>
        <v>0.88468487322970801</v>
      </c>
      <c r="Q5366" s="10">
        <f t="shared" si="2025"/>
        <v>0.13333539920485918</v>
      </c>
      <c r="R5366" s="10">
        <f t="shared" si="2028"/>
        <v>0.59999070372217056</v>
      </c>
      <c r="S5366" s="10">
        <f>_xlfn.PERCENTILE.INC($R$1519:R5366,0.75)</f>
        <v>0.80547055570063741</v>
      </c>
      <c r="T5366" s="10">
        <f t="shared" si="2029"/>
        <v>0.80547055570063741</v>
      </c>
      <c r="U5366" s="11">
        <f t="shared" si="2035"/>
        <v>0.59999070372217056</v>
      </c>
      <c r="V5366" s="10">
        <f t="shared" si="2030"/>
        <v>0.92281619556752215</v>
      </c>
      <c r="W5366" s="10">
        <f t="shared" si="2031"/>
        <v>0.52893790341125591</v>
      </c>
      <c r="X5366" s="10">
        <f t="shared" si="2036"/>
        <v>0.74998837965271326</v>
      </c>
      <c r="Y5366" s="10">
        <f>_xlfn.PERCENTILE.INC($X$1519:X5366,0.75)</f>
        <v>1.0068381946257969</v>
      </c>
      <c r="Z5366" s="10">
        <f t="shared" si="2037"/>
        <v>1.0068381946257969</v>
      </c>
      <c r="AA5366" s="10">
        <f t="shared" si="2038"/>
        <v>0.70904611923835736</v>
      </c>
      <c r="AB5366" s="10">
        <f t="shared" si="2039"/>
        <v>0.48811246371743666</v>
      </c>
      <c r="AC5366" s="10">
        <f t="shared" si="2040"/>
        <v>0.34609424815072198</v>
      </c>
      <c r="AD5366" s="13">
        <f t="shared" si="2041"/>
        <v>488112.46371743665</v>
      </c>
      <c r="AE5366" s="13">
        <f t="shared" si="2032"/>
        <v>346094.24815072201</v>
      </c>
      <c r="AF5366" s="13"/>
      <c r="AG5366" s="2">
        <f t="shared" si="2026"/>
        <v>42643</v>
      </c>
      <c r="AH5366" s="3">
        <f t="shared" si="2033"/>
        <v>-4194.5027705963066</v>
      </c>
      <c r="AI5366" s="3">
        <f t="shared" si="2034"/>
        <v>-2974.0959116258496</v>
      </c>
      <c r="AJ5366" s="3">
        <f t="shared" si="2042"/>
        <v>909112.60648856207</v>
      </c>
      <c r="AK5366" s="3">
        <f t="shared" si="2027"/>
        <v>679787.74373999482</v>
      </c>
    </row>
    <row r="5367" spans="2:37" x14ac:dyDescent="0.2">
      <c r="B5367" s="2">
        <v>42646</v>
      </c>
      <c r="C5367" s="1">
        <v>481.12</v>
      </c>
      <c r="D5367" s="1">
        <f t="shared" si="2012"/>
        <v>41</v>
      </c>
      <c r="E5367" s="1" t="b">
        <f t="shared" si="2013"/>
        <v>1</v>
      </c>
      <c r="F5367" s="6">
        <f t="shared" si="2014"/>
        <v>7.3069112074199971E-3</v>
      </c>
      <c r="G5367" s="8">
        <f t="shared" si="2015"/>
        <v>8.2187634070110158E-4</v>
      </c>
      <c r="H5367" s="8">
        <f t="shared" si="2016"/>
        <v>1.2302865703638104E-3</v>
      </c>
      <c r="I5367" s="8">
        <f t="shared" si="2017"/>
        <v>1.4092987845133753E-3</v>
      </c>
      <c r="J5367" s="6">
        <f t="shared" si="2018"/>
        <v>1.3325210774019919E-3</v>
      </c>
      <c r="K5367" s="6">
        <f t="shared" si="2019"/>
        <v>9.3458396271581625E-4</v>
      </c>
      <c r="L5367" s="6">
        <f t="shared" si="2020"/>
        <v>5.9329484109885209E-4</v>
      </c>
      <c r="M5367" s="9">
        <f t="shared" si="2021"/>
        <v>0.61678299476020959</v>
      </c>
      <c r="N5367" s="9">
        <f t="shared" si="2022"/>
        <v>1</v>
      </c>
      <c r="O5367" s="9">
        <f t="shared" si="2023"/>
        <v>1</v>
      </c>
      <c r="P5367" s="9">
        <f t="shared" si="2024"/>
        <v>0.8722609982534032</v>
      </c>
      <c r="Q5367" s="10">
        <f t="shared" si="2025"/>
        <v>0.13378726626035278</v>
      </c>
      <c r="R5367" s="10">
        <f t="shared" si="2028"/>
        <v>0.5979642325923481</v>
      </c>
      <c r="S5367" s="10">
        <f>_xlfn.PERCENTILE.INC($R$1519:R5367,0.75)</f>
        <v>0.80533774794553847</v>
      </c>
      <c r="T5367" s="10">
        <f t="shared" si="2029"/>
        <v>0.80533774794553847</v>
      </c>
      <c r="U5367" s="11">
        <f t="shared" si="2035"/>
        <v>0.5979642325923481</v>
      </c>
      <c r="V5367" s="10">
        <f t="shared" si="2030"/>
        <v>0.88468487322970801</v>
      </c>
      <c r="W5367" s="10">
        <f t="shared" si="2031"/>
        <v>0.59999070372217056</v>
      </c>
      <c r="X5367" s="10">
        <f t="shared" si="2036"/>
        <v>0.74745529074043515</v>
      </c>
      <c r="Y5367" s="10">
        <f>_xlfn.PERCENTILE.INC($X$1519:X5367,0.75)</f>
        <v>1.0066721849319231</v>
      </c>
      <c r="Z5367" s="10">
        <f t="shared" si="2037"/>
        <v>1.0066721849319231</v>
      </c>
      <c r="AA5367" s="10">
        <f t="shared" si="2038"/>
        <v>0.74745529074043515</v>
      </c>
      <c r="AB5367" s="10">
        <f t="shared" si="2039"/>
        <v>0.53080269966145177</v>
      </c>
      <c r="AC5367" s="10">
        <f t="shared" si="2040"/>
        <v>0.39675128620125832</v>
      </c>
      <c r="AD5367" s="13">
        <f t="shared" si="2041"/>
        <v>530802.69966145174</v>
      </c>
      <c r="AE5367" s="13">
        <f t="shared" si="2032"/>
        <v>396751.28620125831</v>
      </c>
      <c r="AF5367" s="13"/>
      <c r="AG5367" s="2">
        <f t="shared" si="2026"/>
        <v>42646</v>
      </c>
      <c r="AH5367" s="3">
        <f t="shared" si="2033"/>
        <v>3566.5944316183245</v>
      </c>
      <c r="AI5367" s="3">
        <f t="shared" si="2034"/>
        <v>2528.8799406361081</v>
      </c>
      <c r="AJ5367" s="3">
        <f t="shared" si="2042"/>
        <v>912679.20092018042</v>
      </c>
      <c r="AK5367" s="3">
        <f t="shared" si="2027"/>
        <v>682316.62368063093</v>
      </c>
    </row>
    <row r="5368" spans="2:37" x14ac:dyDescent="0.2">
      <c r="B5368" s="2">
        <v>42647</v>
      </c>
      <c r="C5368" s="1">
        <v>481.79</v>
      </c>
      <c r="D5368" s="1">
        <f t="shared" si="2012"/>
        <v>41</v>
      </c>
      <c r="E5368" s="1" t="b">
        <f t="shared" si="2013"/>
        <v>0</v>
      </c>
      <c r="F5368" s="6">
        <f t="shared" si="2014"/>
        <v>1.3925839707349397E-3</v>
      </c>
      <c r="G5368" s="8">
        <f t="shared" si="2015"/>
        <v>6.0070408545863656E-4</v>
      </c>
      <c r="H5368" s="8">
        <f t="shared" si="2016"/>
        <v>1.3445073420813459E-3</v>
      </c>
      <c r="I5368" s="8">
        <f t="shared" si="2017"/>
        <v>1.4566529893139343E-3</v>
      </c>
      <c r="J5368" s="6">
        <f t="shared" si="2018"/>
        <v>1.332679660470249E-3</v>
      </c>
      <c r="K5368" s="6">
        <f t="shared" si="2019"/>
        <v>9.3551023099134201E-4</v>
      </c>
      <c r="L5368" s="6">
        <f t="shared" si="2020"/>
        <v>5.948491207217587E-4</v>
      </c>
      <c r="M5368" s="9">
        <f t="shared" si="2021"/>
        <v>0.45074904590850606</v>
      </c>
      <c r="N5368" s="9">
        <f t="shared" si="2022"/>
        <v>1</v>
      </c>
      <c r="O5368" s="9">
        <f t="shared" si="2023"/>
        <v>1</v>
      </c>
      <c r="P5368" s="9">
        <f t="shared" si="2024"/>
        <v>0.81691634863616869</v>
      </c>
      <c r="Q5368" s="10">
        <f t="shared" si="2025"/>
        <v>0.13163226667775763</v>
      </c>
      <c r="R5368" s="10">
        <f t="shared" si="2028"/>
        <v>0.60775372193387811</v>
      </c>
      <c r="S5368" s="10">
        <f>_xlfn.PERCENTILE.INC($R$1519:R5368,0.75)</f>
        <v>0.80529947718315997</v>
      </c>
      <c r="T5368" s="10">
        <f t="shared" si="2029"/>
        <v>0.80529947718315997</v>
      </c>
      <c r="U5368" s="11">
        <f t="shared" si="2035"/>
        <v>0.60775372193387811</v>
      </c>
      <c r="V5368" s="10">
        <f t="shared" si="2030"/>
        <v>0.88468487322970801</v>
      </c>
      <c r="W5368" s="10">
        <f t="shared" si="2031"/>
        <v>0.59999070372217056</v>
      </c>
      <c r="X5368" s="10">
        <f t="shared" si="2036"/>
        <v>0.75969215241734767</v>
      </c>
      <c r="Y5368" s="10">
        <f>_xlfn.PERCENTILE.INC($X$1519:X5368,0.75)</f>
        <v>1.0066243464789499</v>
      </c>
      <c r="Z5368" s="10">
        <f t="shared" si="2037"/>
        <v>1.0066243464789499</v>
      </c>
      <c r="AA5368" s="10">
        <f t="shared" si="2038"/>
        <v>0.74745529074043515</v>
      </c>
      <c r="AB5368" s="10">
        <f t="shared" si="2039"/>
        <v>0.53080269966145177</v>
      </c>
      <c r="AC5368" s="10">
        <f t="shared" si="2040"/>
        <v>0.39675128620125832</v>
      </c>
      <c r="AD5368" s="13">
        <f t="shared" si="2041"/>
        <v>530802.69966145174</v>
      </c>
      <c r="AE5368" s="13">
        <f t="shared" si="2032"/>
        <v>396751.28620125831</v>
      </c>
      <c r="AF5368" s="13"/>
      <c r="AG5368" s="2">
        <f t="shared" si="2026"/>
        <v>42647</v>
      </c>
      <c r="AH5368" s="3">
        <f t="shared" si="2033"/>
        <v>739.18733117137003</v>
      </c>
      <c r="AI5368" s="3">
        <f t="shared" si="2034"/>
        <v>552.50948153234276</v>
      </c>
      <c r="AJ5368" s="3">
        <f t="shared" si="2042"/>
        <v>913418.38825135177</v>
      </c>
      <c r="AK5368" s="3">
        <f t="shared" si="2027"/>
        <v>682869.13316216331</v>
      </c>
    </row>
    <row r="5369" spans="2:37" x14ac:dyDescent="0.2">
      <c r="B5369" s="2">
        <v>42648</v>
      </c>
      <c r="C5369" s="1">
        <v>480.51</v>
      </c>
      <c r="D5369" s="1">
        <f t="shared" si="2012"/>
        <v>41</v>
      </c>
      <c r="E5369" s="1" t="b">
        <f t="shared" si="2013"/>
        <v>0</v>
      </c>
      <c r="F5369" s="6">
        <f t="shared" si="2014"/>
        <v>-2.6567591689325987E-3</v>
      </c>
      <c r="G5369" s="8">
        <f t="shared" si="2015"/>
        <v>4.3797719334520257E-4</v>
      </c>
      <c r="H5369" s="8">
        <f t="shared" si="2016"/>
        <v>1.3331365081149962E-3</v>
      </c>
      <c r="I5369" s="8">
        <f t="shared" si="2017"/>
        <v>1.3590583245317719E-3</v>
      </c>
      <c r="J5369" s="6">
        <f t="shared" si="2018"/>
        <v>1.3326805899335269E-3</v>
      </c>
      <c r="K5369" s="6">
        <f t="shared" si="2019"/>
        <v>9.3647306411757773E-4</v>
      </c>
      <c r="L5369" s="6">
        <f t="shared" si="2020"/>
        <v>5.9628790053220266E-4</v>
      </c>
      <c r="M5369" s="9">
        <f t="shared" si="2021"/>
        <v>0.32864378505508851</v>
      </c>
      <c r="N5369" s="9">
        <f t="shared" si="2022"/>
        <v>1</v>
      </c>
      <c r="O5369" s="9">
        <f t="shared" si="2023"/>
        <v>1</v>
      </c>
      <c r="P5369" s="9">
        <f t="shared" si="2024"/>
        <v>0.77621459501836287</v>
      </c>
      <c r="Q5369" s="10">
        <f t="shared" si="2025"/>
        <v>0.13182940947999033</v>
      </c>
      <c r="R5369" s="10">
        <f t="shared" si="2028"/>
        <v>0.60684486349112232</v>
      </c>
      <c r="S5369" s="10">
        <f>_xlfn.PERCENTILE.INC($R$1519:R5369,0.75)</f>
        <v>0.80526120642078147</v>
      </c>
      <c r="T5369" s="10">
        <f t="shared" si="2029"/>
        <v>0.80526120642078147</v>
      </c>
      <c r="U5369" s="11">
        <f t="shared" si="2035"/>
        <v>0.60684486349112232</v>
      </c>
      <c r="V5369" s="10">
        <f t="shared" si="2030"/>
        <v>0.88468487322970801</v>
      </c>
      <c r="W5369" s="10">
        <f t="shared" si="2031"/>
        <v>0.59999070372217056</v>
      </c>
      <c r="X5369" s="10">
        <f t="shared" si="2036"/>
        <v>0.7585560793639029</v>
      </c>
      <c r="Y5369" s="10">
        <f>_xlfn.PERCENTILE.INC($X$1519:X5369,0.75)</f>
        <v>1.0065765080259768</v>
      </c>
      <c r="Z5369" s="10">
        <f t="shared" si="2037"/>
        <v>1.0065765080259768</v>
      </c>
      <c r="AA5369" s="10">
        <f t="shared" si="2038"/>
        <v>0.74745529074043515</v>
      </c>
      <c r="AB5369" s="10">
        <f t="shared" si="2039"/>
        <v>0.53080269966145177</v>
      </c>
      <c r="AC5369" s="10">
        <f t="shared" si="2040"/>
        <v>0.39675128620125832</v>
      </c>
      <c r="AD5369" s="13">
        <f t="shared" si="2041"/>
        <v>530802.69966145174</v>
      </c>
      <c r="AE5369" s="13">
        <f t="shared" si="2032"/>
        <v>396751.28620125831</v>
      </c>
      <c r="AF5369" s="13"/>
      <c r="AG5369" s="2">
        <f t="shared" si="2026"/>
        <v>42648</v>
      </c>
      <c r="AH5369" s="3">
        <f t="shared" si="2033"/>
        <v>-1410.2149392197382</v>
      </c>
      <c r="AI5369" s="3">
        <f t="shared" si="2034"/>
        <v>-1054.0726174009947</v>
      </c>
      <c r="AJ5369" s="3">
        <f t="shared" si="2042"/>
        <v>912008.17331213201</v>
      </c>
      <c r="AK5369" s="3">
        <f t="shared" si="2027"/>
        <v>681815.06054476229</v>
      </c>
    </row>
    <row r="5370" spans="2:37" x14ac:dyDescent="0.2">
      <c r="B5370" s="2">
        <v>42649</v>
      </c>
      <c r="C5370" s="1">
        <v>480.85</v>
      </c>
      <c r="D5370" s="1">
        <f t="shared" si="2012"/>
        <v>41</v>
      </c>
      <c r="E5370" s="1" t="b">
        <f t="shared" si="2013"/>
        <v>0</v>
      </c>
      <c r="F5370" s="6">
        <f t="shared" si="2014"/>
        <v>7.0758152796002172E-4</v>
      </c>
      <c r="G5370" s="8">
        <f t="shared" si="2015"/>
        <v>5.4652431354196599E-4</v>
      </c>
      <c r="H5370" s="8">
        <f t="shared" si="2016"/>
        <v>1.2858467922692318E-3</v>
      </c>
      <c r="I5370" s="8">
        <f t="shared" si="2017"/>
        <v>1.3485608297086652E-3</v>
      </c>
      <c r="J5370" s="6">
        <f t="shared" si="2018"/>
        <v>1.3327381987042991E-3</v>
      </c>
      <c r="K5370" s="6">
        <f t="shared" si="2019"/>
        <v>9.3736470505377143E-4</v>
      </c>
      <c r="L5370" s="6">
        <f t="shared" si="2020"/>
        <v>5.9769568484996306E-4</v>
      </c>
      <c r="M5370" s="9">
        <f t="shared" si="2021"/>
        <v>0.41007627309947459</v>
      </c>
      <c r="N5370" s="9">
        <f t="shared" si="2022"/>
        <v>1</v>
      </c>
      <c r="O5370" s="9">
        <f t="shared" si="2023"/>
        <v>1</v>
      </c>
      <c r="P5370" s="9">
        <f t="shared" si="2024"/>
        <v>0.8033587576998249</v>
      </c>
      <c r="Q5370" s="10">
        <f t="shared" si="2025"/>
        <v>0.13104020698663538</v>
      </c>
      <c r="R5370" s="10">
        <f t="shared" si="2028"/>
        <v>0.61049964617469732</v>
      </c>
      <c r="S5370" s="10">
        <f>_xlfn.PERCENTILE.INC($R$1519:R5370,0.75)</f>
        <v>0.80522293565840297</v>
      </c>
      <c r="T5370" s="10">
        <f t="shared" si="2029"/>
        <v>0.80522293565840297</v>
      </c>
      <c r="U5370" s="11">
        <f t="shared" si="2035"/>
        <v>0.61049964617469732</v>
      </c>
      <c r="V5370" s="10">
        <f t="shared" si="2030"/>
        <v>0.88468487322970801</v>
      </c>
      <c r="W5370" s="10">
        <f t="shared" si="2031"/>
        <v>0.59999070372217056</v>
      </c>
      <c r="X5370" s="10">
        <f t="shared" si="2036"/>
        <v>0.76312455771837173</v>
      </c>
      <c r="Y5370" s="10">
        <f>_xlfn.PERCENTILE.INC($X$1519:X5370,0.75)</f>
        <v>1.0065286695730038</v>
      </c>
      <c r="Z5370" s="10">
        <f t="shared" si="2037"/>
        <v>1.0065286695730038</v>
      </c>
      <c r="AA5370" s="10">
        <f t="shared" si="2038"/>
        <v>0.74745529074043515</v>
      </c>
      <c r="AB5370" s="10">
        <f t="shared" si="2039"/>
        <v>0.53080269966145177</v>
      </c>
      <c r="AC5370" s="10">
        <f t="shared" si="2040"/>
        <v>0.39675128620125832</v>
      </c>
      <c r="AD5370" s="13">
        <f t="shared" si="2041"/>
        <v>530802.69966145174</v>
      </c>
      <c r="AE5370" s="13">
        <f t="shared" si="2032"/>
        <v>396751.28620125831</v>
      </c>
      <c r="AF5370" s="13"/>
      <c r="AG5370" s="2">
        <f t="shared" si="2026"/>
        <v>42649</v>
      </c>
      <c r="AH5370" s="3">
        <f t="shared" si="2033"/>
        <v>375.58618527175452</v>
      </c>
      <c r="AI5370" s="3">
        <f t="shared" si="2034"/>
        <v>280.73388131039025</v>
      </c>
      <c r="AJ5370" s="3">
        <f t="shared" si="2042"/>
        <v>912383.75949740375</v>
      </c>
      <c r="AK5370" s="3">
        <f t="shared" si="2027"/>
        <v>682095.79442607274</v>
      </c>
    </row>
    <row r="5371" spans="2:37" x14ac:dyDescent="0.2">
      <c r="B5371" s="2">
        <v>42650</v>
      </c>
      <c r="C5371" s="1">
        <v>482.65</v>
      </c>
      <c r="D5371" s="1">
        <f t="shared" si="2012"/>
        <v>41</v>
      </c>
      <c r="E5371" s="1" t="b">
        <f t="shared" si="2013"/>
        <v>0</v>
      </c>
      <c r="F5371" s="6">
        <f t="shared" si="2014"/>
        <v>3.7433711136527492E-3</v>
      </c>
      <c r="G5371" s="8">
        <f t="shared" si="2015"/>
        <v>7.6323261187824564E-4</v>
      </c>
      <c r="H5371" s="8">
        <f t="shared" si="2016"/>
        <v>1.2367872339766534E-3</v>
      </c>
      <c r="I5371" s="8">
        <f t="shared" si="2017"/>
        <v>1.3718011435412572E-3</v>
      </c>
      <c r="J5371" s="6">
        <f t="shared" si="2018"/>
        <v>1.3328949914429983E-3</v>
      </c>
      <c r="K5371" s="6">
        <f t="shared" si="2019"/>
        <v>9.3819927646056258E-4</v>
      </c>
      <c r="L5371" s="6">
        <f t="shared" si="2020"/>
        <v>5.9914870836246946E-4</v>
      </c>
      <c r="M5371" s="9">
        <f t="shared" si="2021"/>
        <v>0.57261270901165773</v>
      </c>
      <c r="N5371" s="9">
        <f t="shared" si="2022"/>
        <v>1</v>
      </c>
      <c r="O5371" s="9">
        <f t="shared" si="2023"/>
        <v>1</v>
      </c>
      <c r="P5371" s="9">
        <f t="shared" si="2024"/>
        <v>0.85753756967055261</v>
      </c>
      <c r="Q5371" s="10">
        <f t="shared" si="2025"/>
        <v>0.13082446746018639</v>
      </c>
      <c r="R5371" s="10">
        <f t="shared" si="2028"/>
        <v>0.61150640666163059</v>
      </c>
      <c r="S5371" s="10">
        <f>_xlfn.PERCENTILE.INC($R$1519:R5371,0.75)</f>
        <v>0.80518466489602447</v>
      </c>
      <c r="T5371" s="10">
        <f t="shared" si="2029"/>
        <v>0.80518466489602447</v>
      </c>
      <c r="U5371" s="11">
        <f t="shared" si="2035"/>
        <v>0.61150640666163059</v>
      </c>
      <c r="V5371" s="10">
        <f t="shared" si="2030"/>
        <v>0.88468487322970801</v>
      </c>
      <c r="W5371" s="10">
        <f t="shared" si="2031"/>
        <v>0.59999070372217056</v>
      </c>
      <c r="X5371" s="10">
        <f t="shared" si="2036"/>
        <v>0.76438300832703832</v>
      </c>
      <c r="Y5371" s="10">
        <f>_xlfn.PERCENTILE.INC($X$1519:X5371,0.75)</f>
        <v>1.0064808311200306</v>
      </c>
      <c r="Z5371" s="10">
        <f t="shared" si="2037"/>
        <v>1.0064808311200306</v>
      </c>
      <c r="AA5371" s="10">
        <f t="shared" si="2038"/>
        <v>0.74745529074043515</v>
      </c>
      <c r="AB5371" s="10">
        <f t="shared" si="2039"/>
        <v>0.53080269966145177</v>
      </c>
      <c r="AC5371" s="10">
        <f t="shared" si="2040"/>
        <v>0.39675128620125832</v>
      </c>
      <c r="AD5371" s="13">
        <f t="shared" si="2041"/>
        <v>530802.69966145174</v>
      </c>
      <c r="AE5371" s="13">
        <f t="shared" si="2032"/>
        <v>396751.28620125831</v>
      </c>
      <c r="AF5371" s="13"/>
      <c r="AG5371" s="2">
        <f t="shared" si="2026"/>
        <v>42650</v>
      </c>
      <c r="AH5371" s="3">
        <f t="shared" si="2033"/>
        <v>1986.9914929615743</v>
      </c>
      <c r="AI5371" s="3">
        <f t="shared" si="2034"/>
        <v>1485.1873040703649</v>
      </c>
      <c r="AJ5371" s="3">
        <f t="shared" si="2042"/>
        <v>914370.75099036528</v>
      </c>
      <c r="AK5371" s="3">
        <f t="shared" si="2027"/>
        <v>683580.98173014307</v>
      </c>
    </row>
    <row r="5372" spans="2:37" x14ac:dyDescent="0.2">
      <c r="B5372" s="2">
        <v>42654</v>
      </c>
      <c r="C5372" s="1">
        <v>483.92</v>
      </c>
      <c r="D5372" s="1">
        <f t="shared" si="2012"/>
        <v>42</v>
      </c>
      <c r="E5372" s="1" t="b">
        <f t="shared" si="2013"/>
        <v>1</v>
      </c>
      <c r="F5372" s="6">
        <f t="shared" si="2014"/>
        <v>2.6313063296385941E-3</v>
      </c>
      <c r="G5372" s="8">
        <f t="shared" si="2015"/>
        <v>9.2239952230542674E-4</v>
      </c>
      <c r="H5372" s="8">
        <f t="shared" si="2016"/>
        <v>1.187272739892534E-3</v>
      </c>
      <c r="I5372" s="8">
        <f t="shared" si="2017"/>
        <v>1.3419240616179366E-3</v>
      </c>
      <c r="J5372" s="6">
        <f t="shared" si="2018"/>
        <v>1.3330461928898064E-3</v>
      </c>
      <c r="K5372" s="6">
        <f t="shared" si="2019"/>
        <v>9.3899351365542478E-4</v>
      </c>
      <c r="L5372" s="6">
        <f t="shared" si="2020"/>
        <v>6.006065462198615E-4</v>
      </c>
      <c r="M5372" s="9">
        <f t="shared" si="2021"/>
        <v>0.69194865656217741</v>
      </c>
      <c r="N5372" s="9">
        <f t="shared" si="2022"/>
        <v>1</v>
      </c>
      <c r="O5372" s="9">
        <f t="shared" si="2023"/>
        <v>1</v>
      </c>
      <c r="P5372" s="9">
        <f t="shared" si="2024"/>
        <v>0.89731621885405921</v>
      </c>
      <c r="Q5372" s="10">
        <f t="shared" si="2025"/>
        <v>0.12508376409359498</v>
      </c>
      <c r="R5372" s="10">
        <f t="shared" si="2028"/>
        <v>0.63957141504103865</v>
      </c>
      <c r="S5372" s="10">
        <f>_xlfn.PERCENTILE.INC($R$1519:R5372,0.75)</f>
        <v>0.80507114003625591</v>
      </c>
      <c r="T5372" s="10">
        <f t="shared" si="2029"/>
        <v>0.80507114003625591</v>
      </c>
      <c r="U5372" s="11">
        <f t="shared" si="2035"/>
        <v>0.63957141504103865</v>
      </c>
      <c r="V5372" s="10">
        <f t="shared" si="2030"/>
        <v>0.85753756967055261</v>
      </c>
      <c r="W5372" s="10">
        <f t="shared" si="2031"/>
        <v>0.61150640666163059</v>
      </c>
      <c r="X5372" s="10">
        <f t="shared" si="2036"/>
        <v>0.79946426880129828</v>
      </c>
      <c r="Y5372" s="10">
        <f>_xlfn.PERCENTILE.INC($X$1519:X5372,0.75)</f>
        <v>1.0063389250453199</v>
      </c>
      <c r="Z5372" s="10">
        <f t="shared" si="2037"/>
        <v>1.0063389250453199</v>
      </c>
      <c r="AA5372" s="10">
        <f t="shared" si="2038"/>
        <v>0.79946426880129828</v>
      </c>
      <c r="AB5372" s="10">
        <f t="shared" si="2039"/>
        <v>0.52438971780658727</v>
      </c>
      <c r="AC5372" s="10">
        <f t="shared" si="2040"/>
        <v>0.41923084231316243</v>
      </c>
      <c r="AD5372" s="13">
        <f t="shared" si="2041"/>
        <v>524389.71780658723</v>
      </c>
      <c r="AE5372" s="13">
        <f t="shared" si="2032"/>
        <v>419230.84231316246</v>
      </c>
      <c r="AF5372" s="13"/>
      <c r="AG5372" s="2">
        <f t="shared" si="2026"/>
        <v>42654</v>
      </c>
      <c r="AH5372" s="3">
        <f t="shared" si="2033"/>
        <v>1396.7045034084317</v>
      </c>
      <c r="AI5372" s="3">
        <f t="shared" si="2034"/>
        <v>1043.9741706736245</v>
      </c>
      <c r="AJ5372" s="3">
        <f t="shared" si="2042"/>
        <v>915767.45549377368</v>
      </c>
      <c r="AK5372" s="3">
        <f t="shared" si="2027"/>
        <v>684624.95590081671</v>
      </c>
    </row>
    <row r="5373" spans="2:37" x14ac:dyDescent="0.2">
      <c r="B5373" s="2">
        <v>42655</v>
      </c>
      <c r="C5373" s="1">
        <v>487.28</v>
      </c>
      <c r="D5373" s="1">
        <f t="shared" si="2012"/>
        <v>42</v>
      </c>
      <c r="E5373" s="1" t="b">
        <f t="shared" si="2013"/>
        <v>0</v>
      </c>
      <c r="F5373" s="6">
        <f t="shared" si="2014"/>
        <v>6.94329641263014E-3</v>
      </c>
      <c r="G5373" s="8">
        <f t="shared" si="2015"/>
        <v>1.0941891213826715E-3</v>
      </c>
      <c r="H5373" s="8">
        <f t="shared" si="2016"/>
        <v>1.2959583100644327E-3</v>
      </c>
      <c r="I5373" s="8">
        <f t="shared" si="2017"/>
        <v>1.3376228079945982E-3</v>
      </c>
      <c r="J5373" s="6">
        <f t="shared" si="2018"/>
        <v>1.3330837156527897E-3</v>
      </c>
      <c r="K5373" s="6">
        <f t="shared" si="2019"/>
        <v>9.3991377532913587E-4</v>
      </c>
      <c r="L5373" s="6">
        <f t="shared" si="2020"/>
        <v>6.0210933595170328E-4</v>
      </c>
      <c r="M5373" s="9">
        <f t="shared" si="2021"/>
        <v>0.82079550483959263</v>
      </c>
      <c r="N5373" s="9">
        <f t="shared" si="2022"/>
        <v>1</v>
      </c>
      <c r="O5373" s="9">
        <f t="shared" si="2023"/>
        <v>1</v>
      </c>
      <c r="P5373" s="9">
        <f t="shared" si="2024"/>
        <v>0.94026516827986428</v>
      </c>
      <c r="Q5373" s="10">
        <f t="shared" si="2025"/>
        <v>0.12255124105196678</v>
      </c>
      <c r="R5373" s="10">
        <f t="shared" si="2028"/>
        <v>0.65278816691931096</v>
      </c>
      <c r="S5373" s="10">
        <f>_xlfn.PERCENTILE.INC($R$1519:R5373,0.75)</f>
        <v>0.80495761517648723</v>
      </c>
      <c r="T5373" s="10">
        <f t="shared" si="2029"/>
        <v>0.80495761517648723</v>
      </c>
      <c r="U5373" s="11">
        <f t="shared" si="2035"/>
        <v>0.65278816691931096</v>
      </c>
      <c r="V5373" s="10">
        <f t="shared" si="2030"/>
        <v>0.85753756967055261</v>
      </c>
      <c r="W5373" s="10">
        <f t="shared" si="2031"/>
        <v>0.61150640666163059</v>
      </c>
      <c r="X5373" s="10">
        <f t="shared" si="2036"/>
        <v>0.8159852086491387</v>
      </c>
      <c r="Y5373" s="10">
        <f>_xlfn.PERCENTILE.INC($X$1519:X5373,0.75)</f>
        <v>1.0061970189706091</v>
      </c>
      <c r="Z5373" s="10">
        <f t="shared" si="2037"/>
        <v>1.0061970189706091</v>
      </c>
      <c r="AA5373" s="10">
        <f t="shared" si="2038"/>
        <v>0.79946426880129828</v>
      </c>
      <c r="AB5373" s="10">
        <f t="shared" si="2039"/>
        <v>0.52438971780658727</v>
      </c>
      <c r="AC5373" s="10">
        <f t="shared" si="2040"/>
        <v>0.41923084231316243</v>
      </c>
      <c r="AD5373" s="13">
        <f t="shared" si="2041"/>
        <v>524389.71780658723</v>
      </c>
      <c r="AE5373" s="13">
        <f t="shared" si="2032"/>
        <v>419230.84231316246</v>
      </c>
      <c r="AF5373" s="13"/>
      <c r="AG5373" s="2">
        <f t="shared" si="2026"/>
        <v>42655</v>
      </c>
      <c r="AH5373" s="3">
        <f t="shared" si="2033"/>
        <v>3640.9932464666085</v>
      </c>
      <c r="AI5373" s="3">
        <f t="shared" si="2034"/>
        <v>2910.8440034968926</v>
      </c>
      <c r="AJ5373" s="3">
        <f t="shared" si="2042"/>
        <v>919408.4487402403</v>
      </c>
      <c r="AK5373" s="3">
        <f t="shared" si="2027"/>
        <v>687535.79990431364</v>
      </c>
    </row>
    <row r="5374" spans="2:37" x14ac:dyDescent="0.2">
      <c r="B5374" s="2">
        <v>42656</v>
      </c>
      <c r="C5374" s="1">
        <v>484.25</v>
      </c>
      <c r="D5374" s="1">
        <f t="shared" ref="D5374:D5437" si="2043">IF(B5374&lt;&gt;"",WEEKNUM(B5374),"")</f>
        <v>42</v>
      </c>
      <c r="E5374" s="1" t="b">
        <f t="shared" ref="E5374:E5437" si="2044">IF(B5374&lt;&gt;"",IF(D5374&lt;&gt;D5373,TRUE,FALSE),"")</f>
        <v>0</v>
      </c>
      <c r="F5374" s="6">
        <f t="shared" ref="F5374:F5437" si="2045">IF(B5374&lt;&gt;"",C5374/C5373-1,"")</f>
        <v>-6.2181907732720143E-3</v>
      </c>
      <c r="G5374" s="8">
        <f t="shared" ref="G5374:G5437" si="2046">IF(B5374&lt;&gt;"",ma(F5309:F5374,"e"),"")</f>
        <v>8.1938199919452833E-4</v>
      </c>
      <c r="H5374" s="8">
        <f t="shared" ref="H5374:H5437" si="2047">IF(B5374&lt;&gt;"",ma(F5243:F5374,"e"),"")</f>
        <v>1.2380976777013203E-3</v>
      </c>
      <c r="I5374" s="8">
        <f t="shared" ref="I5374:I5437" si="2048">IF(B5374&lt;&gt;"",ma(F5125:F5374,"e"),"")</f>
        <v>1.2587685489292479E-3</v>
      </c>
      <c r="J5374" s="6">
        <f t="shared" ref="J5374:J5437" si="2049">IF(B5374&lt;&gt;"",_xlfn.STDEV.S(G4125:G5374),"")</f>
        <v>1.3328439867121584E-3</v>
      </c>
      <c r="K5374" s="6">
        <f t="shared" ref="K5374:K5437" si="2050">IF(B5374&lt;&gt;"",_xlfn.STDEV.S(H4125:H5374),"")</f>
        <v>9.4075056515061279E-4</v>
      </c>
      <c r="L5374" s="6">
        <f t="shared" ref="L5374:L5437" si="2051">IF(B5374&lt;&gt;"",_xlfn.STDEV.S(I4125:I5374),"")</f>
        <v>6.0347691530135623E-4</v>
      </c>
      <c r="M5374" s="9">
        <f t="shared" ref="M5374:M5437" si="2052">IF(B5374&lt;&gt;"",MIN(1,MAX(-1,G5374/J5374)),"")</f>
        <v>0.61476212322176493</v>
      </c>
      <c r="N5374" s="9">
        <f t="shared" ref="N5374:N5437" si="2053">IF(B5374&lt;&gt;"",MIN(1,MAX(-1,H5374/K5374)),"")</f>
        <v>1</v>
      </c>
      <c r="O5374" s="9">
        <f t="shared" ref="O5374:O5437" si="2054">IF(B5374&lt;&gt;"",MIN(1,MAX(-1,I5374/L5374)),"")</f>
        <v>1</v>
      </c>
      <c r="P5374" s="9">
        <f t="shared" ref="P5374:P5437" si="2055">IF(B5374&lt;&gt;"",AVERAGE(M5374:O5374),"")</f>
        <v>0.87158737440725498</v>
      </c>
      <c r="Q5374" s="10">
        <f t="shared" ref="Q5374:Q5437" si="2056">IF(B5374&lt;&gt;"",SQRT(250)*_xlfn.STDEV.S(F5315:F5374),"")</f>
        <v>0.12319207256537794</v>
      </c>
      <c r="R5374" s="10">
        <f t="shared" si="2028"/>
        <v>0.64939243519540646</v>
      </c>
      <c r="S5374" s="10">
        <f>_xlfn.PERCENTILE.INC($R$1519:R5374,0.75)</f>
        <v>0.80484409031671866</v>
      </c>
      <c r="T5374" s="10">
        <f t="shared" si="2029"/>
        <v>0.80484409031671866</v>
      </c>
      <c r="U5374" s="11">
        <f t="shared" si="2035"/>
        <v>0.64939243519540646</v>
      </c>
      <c r="V5374" s="10">
        <f t="shared" si="2030"/>
        <v>0.85753756967055261</v>
      </c>
      <c r="W5374" s="10">
        <f t="shared" si="2031"/>
        <v>0.61150640666163059</v>
      </c>
      <c r="X5374" s="10">
        <f t="shared" si="2036"/>
        <v>0.8117405439942581</v>
      </c>
      <c r="Y5374" s="10">
        <f>_xlfn.PERCENTILE.INC($X$1519:X5374,0.75)</f>
        <v>1.0060551128958983</v>
      </c>
      <c r="Z5374" s="10">
        <f t="shared" si="2037"/>
        <v>1.0060551128958983</v>
      </c>
      <c r="AA5374" s="10">
        <f t="shared" si="2038"/>
        <v>0.79946426880129828</v>
      </c>
      <c r="AB5374" s="10">
        <f t="shared" si="2039"/>
        <v>0.52438971780658727</v>
      </c>
      <c r="AC5374" s="10">
        <f t="shared" si="2040"/>
        <v>0.41923084231316243</v>
      </c>
      <c r="AD5374" s="13">
        <f t="shared" si="2041"/>
        <v>524389.71780658723</v>
      </c>
      <c r="AE5374" s="13">
        <f t="shared" si="2032"/>
        <v>419230.84231316246</v>
      </c>
      <c r="AF5374" s="13"/>
      <c r="AG5374" s="2">
        <f t="shared" ref="AG5374:AG5437" si="2057">B5374</f>
        <v>42656</v>
      </c>
      <c r="AH5374" s="3">
        <f t="shared" si="2033"/>
        <v>-3260.755304863636</v>
      </c>
      <c r="AI5374" s="3">
        <f t="shared" si="2034"/>
        <v>-2606.8573555427615</v>
      </c>
      <c r="AJ5374" s="3">
        <f t="shared" si="2042"/>
        <v>916147.69343537663</v>
      </c>
      <c r="AK5374" s="3">
        <f t="shared" ref="AK5374:AK5437" si="2058">AK5373+AI5374</f>
        <v>684928.94254877092</v>
      </c>
    </row>
    <row r="5375" spans="2:37" x14ac:dyDescent="0.2">
      <c r="B5375" s="2">
        <v>42657</v>
      </c>
      <c r="C5375" s="1">
        <v>487.91</v>
      </c>
      <c r="D5375" s="1">
        <f t="shared" si="2043"/>
        <v>42</v>
      </c>
      <c r="E5375" s="1" t="b">
        <f t="shared" si="2044"/>
        <v>0</v>
      </c>
      <c r="F5375" s="6">
        <f t="shared" si="2045"/>
        <v>7.5580795043883597E-3</v>
      </c>
      <c r="G5375" s="8">
        <f t="shared" si="2046"/>
        <v>9.7576056418963609E-4</v>
      </c>
      <c r="H5375" s="8">
        <f t="shared" si="2047"/>
        <v>1.4047149178003839E-3</v>
      </c>
      <c r="I5375" s="8">
        <f t="shared" si="2048"/>
        <v>1.3271811598420246E-3</v>
      </c>
      <c r="J5375" s="6">
        <f t="shared" si="2049"/>
        <v>1.3325749560460615E-3</v>
      </c>
      <c r="K5375" s="6">
        <f t="shared" si="2050"/>
        <v>9.4177474305957864E-4</v>
      </c>
      <c r="L5375" s="6">
        <f t="shared" si="2051"/>
        <v>6.0499845959630181E-4</v>
      </c>
      <c r="M5375" s="9">
        <f t="shared" si="2052"/>
        <v>0.73223690702161759</v>
      </c>
      <c r="N5375" s="9">
        <f t="shared" si="2053"/>
        <v>1</v>
      </c>
      <c r="O5375" s="9">
        <f t="shared" si="2054"/>
        <v>1</v>
      </c>
      <c r="P5375" s="9">
        <f t="shared" si="2055"/>
        <v>0.91074563567387257</v>
      </c>
      <c r="Q5375" s="10">
        <f t="shared" si="2056"/>
        <v>0.12346135138384148</v>
      </c>
      <c r="R5375" s="10">
        <f t="shared" si="2028"/>
        <v>0.6479760597409947</v>
      </c>
      <c r="S5375" s="10">
        <f>_xlfn.PERCENTILE.INC($R$1519:R5375,0.75)</f>
        <v>0.8047305654569501</v>
      </c>
      <c r="T5375" s="10">
        <f t="shared" si="2029"/>
        <v>0.8047305654569501</v>
      </c>
      <c r="U5375" s="11">
        <f t="shared" si="2035"/>
        <v>0.6479760597409947</v>
      </c>
      <c r="V5375" s="10">
        <f t="shared" si="2030"/>
        <v>0.85753756967055261</v>
      </c>
      <c r="W5375" s="10">
        <f t="shared" si="2031"/>
        <v>0.61150640666163059</v>
      </c>
      <c r="X5375" s="10">
        <f t="shared" si="2036"/>
        <v>0.80997007467624338</v>
      </c>
      <c r="Y5375" s="10">
        <f>_xlfn.PERCENTILE.INC($X$1519:X5375,0.75)</f>
        <v>1.0059132068211876</v>
      </c>
      <c r="Z5375" s="10">
        <f t="shared" si="2037"/>
        <v>1.0059132068211876</v>
      </c>
      <c r="AA5375" s="10">
        <f t="shared" si="2038"/>
        <v>0.79946426880129828</v>
      </c>
      <c r="AB5375" s="10">
        <f t="shared" si="2039"/>
        <v>0.52438971780658727</v>
      </c>
      <c r="AC5375" s="10">
        <f t="shared" si="2040"/>
        <v>0.41923084231316243</v>
      </c>
      <c r="AD5375" s="13">
        <f t="shared" si="2041"/>
        <v>524389.71780658723</v>
      </c>
      <c r="AE5375" s="13">
        <f t="shared" si="2032"/>
        <v>419230.84231316246</v>
      </c>
      <c r="AF5375" s="13"/>
      <c r="AG5375" s="2">
        <f t="shared" si="2057"/>
        <v>42657</v>
      </c>
      <c r="AH5375" s="3">
        <f t="shared" si="2033"/>
        <v>3963.3791784659625</v>
      </c>
      <c r="AI5375" s="3">
        <f t="shared" si="2034"/>
        <v>3168.5800368945816</v>
      </c>
      <c r="AJ5375" s="3">
        <f t="shared" si="2042"/>
        <v>920111.07261384255</v>
      </c>
      <c r="AK5375" s="3">
        <f t="shared" si="2058"/>
        <v>688097.52258566546</v>
      </c>
    </row>
    <row r="5376" spans="2:37" x14ac:dyDescent="0.2">
      <c r="B5376" s="2">
        <v>42660</v>
      </c>
      <c r="C5376" s="1">
        <v>487.82</v>
      </c>
      <c r="D5376" s="1">
        <f t="shared" si="2043"/>
        <v>43</v>
      </c>
      <c r="E5376" s="1" t="b">
        <f t="shared" si="2044"/>
        <v>1</v>
      </c>
      <c r="F5376" s="6">
        <f t="shared" si="2045"/>
        <v>-1.8446024881646483E-4</v>
      </c>
      <c r="G5376" s="8">
        <f t="shared" si="2046"/>
        <v>8.8867450500942837E-4</v>
      </c>
      <c r="H5376" s="8">
        <f t="shared" si="2047"/>
        <v>1.4008949146655462E-3</v>
      </c>
      <c r="I5376" s="8">
        <f t="shared" si="2048"/>
        <v>1.2520198286895478E-3</v>
      </c>
      <c r="J5376" s="6">
        <f t="shared" si="2049"/>
        <v>1.3324952933703429E-3</v>
      </c>
      <c r="K5376" s="6">
        <f t="shared" si="2050"/>
        <v>9.4281432368855235E-4</v>
      </c>
      <c r="L5376" s="6">
        <f t="shared" si="2051"/>
        <v>6.0634213509937727E-4</v>
      </c>
      <c r="M5376" s="9">
        <f t="shared" si="2052"/>
        <v>0.66692506114724215</v>
      </c>
      <c r="N5376" s="9">
        <f t="shared" si="2053"/>
        <v>1</v>
      </c>
      <c r="O5376" s="9">
        <f t="shared" si="2054"/>
        <v>1</v>
      </c>
      <c r="P5376" s="9">
        <f t="shared" si="2055"/>
        <v>0.88897502038241394</v>
      </c>
      <c r="Q5376" s="10">
        <f t="shared" si="2056"/>
        <v>0.1215149992440519</v>
      </c>
      <c r="R5376" s="10">
        <f t="shared" si="2028"/>
        <v>0.65835493970030179</v>
      </c>
      <c r="S5376" s="10">
        <f>_xlfn.PERCENTILE.INC($R$1519:R5376,0.75)</f>
        <v>0.80468081746774978</v>
      </c>
      <c r="T5376" s="10">
        <f t="shared" si="2029"/>
        <v>0.80468081746774978</v>
      </c>
      <c r="U5376" s="11">
        <f t="shared" si="2035"/>
        <v>0.65835493970030179</v>
      </c>
      <c r="V5376" s="10">
        <f t="shared" si="2030"/>
        <v>0.91074563567387257</v>
      </c>
      <c r="W5376" s="10">
        <f t="shared" si="2031"/>
        <v>0.6479760597409947</v>
      </c>
      <c r="X5376" s="10">
        <f t="shared" si="2036"/>
        <v>0.82294367462537721</v>
      </c>
      <c r="Y5376" s="10">
        <f>_xlfn.PERCENTILE.INC($X$1519:X5376,0.75)</f>
        <v>1.0058510218346872</v>
      </c>
      <c r="Z5376" s="10">
        <f t="shared" si="2037"/>
        <v>1.0058510218346872</v>
      </c>
      <c r="AA5376" s="10">
        <f t="shared" si="2038"/>
        <v>0.82294367462537721</v>
      </c>
      <c r="AB5376" s="10">
        <f t="shared" si="2039"/>
        <v>0.59014136843026344</v>
      </c>
      <c r="AC5376" s="10">
        <f t="shared" si="2040"/>
        <v>0.48565310628444958</v>
      </c>
      <c r="AD5376" s="13">
        <f t="shared" si="2041"/>
        <v>590141.36843026348</v>
      </c>
      <c r="AE5376" s="13">
        <f t="shared" si="2032"/>
        <v>485653.10628444958</v>
      </c>
      <c r="AF5376" s="13"/>
      <c r="AG5376" s="2">
        <f t="shared" si="2057"/>
        <v>42660</v>
      </c>
      <c r="AH5376" s="3">
        <f t="shared" si="2033"/>
        <v>-96.729057823398861</v>
      </c>
      <c r="AI5376" s="3">
        <f t="shared" si="2034"/>
        <v>-77.331425484622088</v>
      </c>
      <c r="AJ5376" s="3">
        <f t="shared" si="2042"/>
        <v>920014.34355601913</v>
      </c>
      <c r="AK5376" s="3">
        <f t="shared" si="2058"/>
        <v>688020.19116018084</v>
      </c>
    </row>
    <row r="5377" spans="2:37" x14ac:dyDescent="0.2">
      <c r="B5377" s="2">
        <v>42661</v>
      </c>
      <c r="C5377" s="1">
        <v>490.07</v>
      </c>
      <c r="D5377" s="1">
        <f t="shared" si="2043"/>
        <v>43</v>
      </c>
      <c r="E5377" s="1" t="b">
        <f t="shared" si="2044"/>
        <v>0</v>
      </c>
      <c r="F5377" s="6">
        <f t="shared" si="2045"/>
        <v>4.6123570169325223E-3</v>
      </c>
      <c r="G5377" s="8">
        <f t="shared" si="2046"/>
        <v>1.0193521510051069E-3</v>
      </c>
      <c r="H5377" s="8">
        <f t="shared" si="2047"/>
        <v>1.478106667113985E-3</v>
      </c>
      <c r="I5377" s="8">
        <f t="shared" si="2048"/>
        <v>1.3377138510521618E-3</v>
      </c>
      <c r="J5377" s="6">
        <f t="shared" si="2049"/>
        <v>1.3325020435376335E-3</v>
      </c>
      <c r="K5377" s="6">
        <f t="shared" si="2050"/>
        <v>9.4395419656752614E-4</v>
      </c>
      <c r="L5377" s="6">
        <f t="shared" si="2051"/>
        <v>6.0784982959144094E-4</v>
      </c>
      <c r="M5377" s="9">
        <f t="shared" si="2052"/>
        <v>0.76499106020043983</v>
      </c>
      <c r="N5377" s="9">
        <f t="shared" si="2053"/>
        <v>1</v>
      </c>
      <c r="O5377" s="9">
        <f t="shared" si="2054"/>
        <v>1</v>
      </c>
      <c r="P5377" s="9">
        <f t="shared" si="2055"/>
        <v>0.92166368673347998</v>
      </c>
      <c r="Q5377" s="10">
        <f t="shared" si="2056"/>
        <v>0.12145248516618239</v>
      </c>
      <c r="R5377" s="10">
        <f t="shared" si="2028"/>
        <v>0.65869380845140135</v>
      </c>
      <c r="S5377" s="10">
        <f>_xlfn.PERCENTILE.INC($R$1519:R5377,0.75)</f>
        <v>0.80463106947854945</v>
      </c>
      <c r="T5377" s="10">
        <f t="shared" si="2029"/>
        <v>0.80463106947854945</v>
      </c>
      <c r="U5377" s="11">
        <f t="shared" si="2035"/>
        <v>0.65869380845140135</v>
      </c>
      <c r="V5377" s="10">
        <f t="shared" si="2030"/>
        <v>0.91074563567387257</v>
      </c>
      <c r="W5377" s="10">
        <f t="shared" si="2031"/>
        <v>0.6479760597409947</v>
      </c>
      <c r="X5377" s="10">
        <f t="shared" si="2036"/>
        <v>0.82336726056425169</v>
      </c>
      <c r="Y5377" s="10">
        <f>_xlfn.PERCENTILE.INC($X$1519:X5377,0.75)</f>
        <v>1.0057888368481869</v>
      </c>
      <c r="Z5377" s="10">
        <f t="shared" si="2037"/>
        <v>1.0057888368481869</v>
      </c>
      <c r="AA5377" s="10">
        <f t="shared" si="2038"/>
        <v>0.82294367462537721</v>
      </c>
      <c r="AB5377" s="10">
        <f t="shared" si="2039"/>
        <v>0.59014136843026344</v>
      </c>
      <c r="AC5377" s="10">
        <f t="shared" si="2040"/>
        <v>0.48565310628444958</v>
      </c>
      <c r="AD5377" s="13">
        <f t="shared" si="2041"/>
        <v>590141.36843026348</v>
      </c>
      <c r="AE5377" s="13">
        <f t="shared" si="2032"/>
        <v>485653.10628444958</v>
      </c>
      <c r="AF5377" s="13"/>
      <c r="AG5377" s="2">
        <f t="shared" si="2057"/>
        <v>42661</v>
      </c>
      <c r="AH5377" s="3">
        <f t="shared" si="2033"/>
        <v>2721.9426816614869</v>
      </c>
      <c r="AI5377" s="3">
        <f t="shared" si="2034"/>
        <v>2240.005512566157</v>
      </c>
      <c r="AJ5377" s="3">
        <f t="shared" si="2042"/>
        <v>922736.28623768059</v>
      </c>
      <c r="AK5377" s="3">
        <f t="shared" si="2058"/>
        <v>690260.19667274703</v>
      </c>
    </row>
    <row r="5378" spans="2:37" x14ac:dyDescent="0.2">
      <c r="B5378" s="2">
        <v>42662</v>
      </c>
      <c r="C5378" s="1">
        <v>492.54</v>
      </c>
      <c r="D5378" s="1">
        <f t="shared" si="2043"/>
        <v>43</v>
      </c>
      <c r="E5378" s="1" t="b">
        <f t="shared" si="2044"/>
        <v>0</v>
      </c>
      <c r="F5378" s="6">
        <f t="shared" si="2045"/>
        <v>5.0400963127716913E-3</v>
      </c>
      <c r="G5378" s="8">
        <f t="shared" si="2046"/>
        <v>9.5393435998583674E-4</v>
      </c>
      <c r="H5378" s="8">
        <f t="shared" si="2047"/>
        <v>1.4354325821519039E-3</v>
      </c>
      <c r="I5378" s="8">
        <f t="shared" si="2048"/>
        <v>1.3772344339363183E-3</v>
      </c>
      <c r="J5378" s="6">
        <f t="shared" si="2049"/>
        <v>1.3315200525417566E-3</v>
      </c>
      <c r="K5378" s="6">
        <f t="shared" si="2050"/>
        <v>9.4487776715782435E-4</v>
      </c>
      <c r="L5378" s="6">
        <f t="shared" si="2051"/>
        <v>6.0950430663143235E-4</v>
      </c>
      <c r="M5378" s="9">
        <f t="shared" si="2052"/>
        <v>0.71642507986632165</v>
      </c>
      <c r="N5378" s="9">
        <f t="shared" si="2053"/>
        <v>1</v>
      </c>
      <c r="O5378" s="9">
        <f t="shared" si="2054"/>
        <v>1</v>
      </c>
      <c r="P5378" s="9">
        <f t="shared" si="2055"/>
        <v>0.90547502662210722</v>
      </c>
      <c r="Q5378" s="10">
        <f t="shared" si="2056"/>
        <v>0.12023328820935592</v>
      </c>
      <c r="R5378" s="10">
        <f t="shared" si="2028"/>
        <v>0.66537313577168578</v>
      </c>
      <c r="S5378" s="10">
        <f>_xlfn.PERCENTILE.INC($R$1519:R5378,0.75)</f>
        <v>0.80458132148934924</v>
      </c>
      <c r="T5378" s="10">
        <f t="shared" si="2029"/>
        <v>0.80458132148934924</v>
      </c>
      <c r="U5378" s="11">
        <f t="shared" si="2035"/>
        <v>0.66537313577168578</v>
      </c>
      <c r="V5378" s="10">
        <f t="shared" si="2030"/>
        <v>0.91074563567387257</v>
      </c>
      <c r="W5378" s="10">
        <f t="shared" si="2031"/>
        <v>0.6479760597409947</v>
      </c>
      <c r="X5378" s="10">
        <f t="shared" si="2036"/>
        <v>0.8317164197146073</v>
      </c>
      <c r="Y5378" s="10">
        <f>_xlfn.PERCENTILE.INC($X$1519:X5378,0.75)</f>
        <v>1.0057266518616865</v>
      </c>
      <c r="Z5378" s="10">
        <f t="shared" si="2037"/>
        <v>1.0057266518616865</v>
      </c>
      <c r="AA5378" s="10">
        <f t="shared" si="2038"/>
        <v>0.82294367462537721</v>
      </c>
      <c r="AB5378" s="10">
        <f t="shared" si="2039"/>
        <v>0.59014136843026344</v>
      </c>
      <c r="AC5378" s="10">
        <f t="shared" si="2040"/>
        <v>0.48565310628444958</v>
      </c>
      <c r="AD5378" s="13">
        <f t="shared" si="2041"/>
        <v>590141.36843026348</v>
      </c>
      <c r="AE5378" s="13">
        <f t="shared" si="2032"/>
        <v>485653.10628444958</v>
      </c>
      <c r="AF5378" s="13"/>
      <c r="AG5378" s="2">
        <f t="shared" si="2057"/>
        <v>42662</v>
      </c>
      <c r="AH5378" s="3">
        <f t="shared" si="2033"/>
        <v>2974.369335039411</v>
      </c>
      <c r="AI5378" s="3">
        <f t="shared" si="2034"/>
        <v>2447.7384302703726</v>
      </c>
      <c r="AJ5378" s="3">
        <f t="shared" si="2042"/>
        <v>925710.65557271999</v>
      </c>
      <c r="AK5378" s="3">
        <f t="shared" si="2058"/>
        <v>692707.93510301737</v>
      </c>
    </row>
    <row r="5379" spans="2:37" x14ac:dyDescent="0.2">
      <c r="B5379" s="2">
        <v>42663</v>
      </c>
      <c r="C5379" s="1">
        <v>492.85</v>
      </c>
      <c r="D5379" s="1">
        <f t="shared" si="2043"/>
        <v>43</v>
      </c>
      <c r="E5379" s="1" t="b">
        <f t="shared" si="2044"/>
        <v>0</v>
      </c>
      <c r="F5379" s="6">
        <f t="shared" si="2045"/>
        <v>6.2939050635479887E-4</v>
      </c>
      <c r="G5379" s="8">
        <f t="shared" si="2046"/>
        <v>1.0677190553268626E-3</v>
      </c>
      <c r="H5379" s="8">
        <f t="shared" si="2047"/>
        <v>1.3080570515824825E-3</v>
      </c>
      <c r="I5379" s="8">
        <f t="shared" si="2048"/>
        <v>1.3792443981384356E-3</v>
      </c>
      <c r="J5379" s="6">
        <f t="shared" si="2049"/>
        <v>1.3306046953391131E-3</v>
      </c>
      <c r="K5379" s="6">
        <f t="shared" si="2050"/>
        <v>9.456082933167033E-4</v>
      </c>
      <c r="L5379" s="6">
        <f t="shared" si="2051"/>
        <v>6.1115869813200565E-4</v>
      </c>
      <c r="M5379" s="9">
        <f t="shared" si="2052"/>
        <v>0.80243145020223128</v>
      </c>
      <c r="N5379" s="9">
        <f t="shared" si="2053"/>
        <v>1</v>
      </c>
      <c r="O5379" s="9">
        <f t="shared" si="2054"/>
        <v>1</v>
      </c>
      <c r="P5379" s="9">
        <f t="shared" si="2055"/>
        <v>0.93414381673407709</v>
      </c>
      <c r="Q5379" s="10">
        <f t="shared" si="2056"/>
        <v>0.12021258059950465</v>
      </c>
      <c r="R5379" s="10">
        <f t="shared" si="2028"/>
        <v>0.66548775178967956</v>
      </c>
      <c r="S5379" s="10">
        <f>_xlfn.PERCENTILE.INC($R$1519:R5379,0.75)</f>
        <v>0.80453157350014892</v>
      </c>
      <c r="T5379" s="10">
        <f t="shared" si="2029"/>
        <v>0.80453157350014892</v>
      </c>
      <c r="U5379" s="11">
        <f t="shared" si="2035"/>
        <v>0.66548775178967956</v>
      </c>
      <c r="V5379" s="10">
        <f t="shared" si="2030"/>
        <v>0.91074563567387257</v>
      </c>
      <c r="W5379" s="10">
        <f t="shared" si="2031"/>
        <v>0.6479760597409947</v>
      </c>
      <c r="X5379" s="10">
        <f t="shared" si="2036"/>
        <v>0.83185968973709945</v>
      </c>
      <c r="Y5379" s="10">
        <f>_xlfn.PERCENTILE.INC($X$1519:X5379,0.75)</f>
        <v>1.0056644668751862</v>
      </c>
      <c r="Z5379" s="10">
        <f t="shared" si="2037"/>
        <v>1.0056644668751862</v>
      </c>
      <c r="AA5379" s="10">
        <f t="shared" si="2038"/>
        <v>0.82294367462537721</v>
      </c>
      <c r="AB5379" s="10">
        <f t="shared" si="2039"/>
        <v>0.59014136843026344</v>
      </c>
      <c r="AC5379" s="10">
        <f t="shared" si="2040"/>
        <v>0.48565310628444958</v>
      </c>
      <c r="AD5379" s="13">
        <f t="shared" si="2041"/>
        <v>590141.36843026348</v>
      </c>
      <c r="AE5379" s="13">
        <f t="shared" si="2032"/>
        <v>485653.10628444958</v>
      </c>
      <c r="AF5379" s="13"/>
      <c r="AG5379" s="2">
        <f t="shared" si="2057"/>
        <v>42663</v>
      </c>
      <c r="AH5379" s="3">
        <f t="shared" si="2033"/>
        <v>371.42937469723745</v>
      </c>
      <c r="AI5379" s="3">
        <f t="shared" si="2034"/>
        <v>305.66545447715066</v>
      </c>
      <c r="AJ5379" s="3">
        <f t="shared" si="2042"/>
        <v>926082.08494741726</v>
      </c>
      <c r="AK5379" s="3">
        <f t="shared" si="2058"/>
        <v>693013.60055749456</v>
      </c>
    </row>
    <row r="5380" spans="2:37" x14ac:dyDescent="0.2">
      <c r="B5380" s="2">
        <v>42664</v>
      </c>
      <c r="C5380" s="1">
        <v>493.7</v>
      </c>
      <c r="D5380" s="1">
        <f t="shared" si="2043"/>
        <v>43</v>
      </c>
      <c r="E5380" s="1" t="b">
        <f t="shared" si="2044"/>
        <v>0</v>
      </c>
      <c r="F5380" s="6">
        <f t="shared" si="2045"/>
        <v>1.724662676270583E-3</v>
      </c>
      <c r="G5380" s="8">
        <f t="shared" si="2046"/>
        <v>1.055045307957888E-3</v>
      </c>
      <c r="H5380" s="8">
        <f t="shared" si="2047"/>
        <v>1.3044460276677051E-3</v>
      </c>
      <c r="I5380" s="8">
        <f t="shared" si="2048"/>
        <v>1.3727278845434615E-3</v>
      </c>
      <c r="J5380" s="6">
        <f t="shared" si="2049"/>
        <v>1.3289234850408992E-3</v>
      </c>
      <c r="K5380" s="6">
        <f t="shared" si="2050"/>
        <v>9.4610394321063124E-4</v>
      </c>
      <c r="L5380" s="6">
        <f t="shared" si="2051"/>
        <v>6.1278361256270964E-4</v>
      </c>
      <c r="M5380" s="9">
        <f t="shared" si="2052"/>
        <v>0.79390974712544693</v>
      </c>
      <c r="N5380" s="9">
        <f t="shared" si="2053"/>
        <v>1</v>
      </c>
      <c r="O5380" s="9">
        <f t="shared" si="2054"/>
        <v>1</v>
      </c>
      <c r="P5380" s="9">
        <f t="shared" si="2055"/>
        <v>0.93130324904181572</v>
      </c>
      <c r="Q5380" s="10">
        <f t="shared" si="2056"/>
        <v>0.12021874184619424</v>
      </c>
      <c r="R5380" s="10">
        <f t="shared" si="2028"/>
        <v>0.66545364534217633</v>
      </c>
      <c r="S5380" s="10">
        <f>_xlfn.PERCENTILE.INC($R$1519:R5380,0.75)</f>
        <v>0.80451753876789012</v>
      </c>
      <c r="T5380" s="10">
        <f t="shared" si="2029"/>
        <v>0.80451753876789012</v>
      </c>
      <c r="U5380" s="11">
        <f t="shared" si="2035"/>
        <v>0.66545364534217633</v>
      </c>
      <c r="V5380" s="10">
        <f t="shared" si="2030"/>
        <v>0.91074563567387257</v>
      </c>
      <c r="W5380" s="10">
        <f t="shared" si="2031"/>
        <v>0.6479760597409947</v>
      </c>
      <c r="X5380" s="10">
        <f t="shared" si="2036"/>
        <v>0.83181705667772055</v>
      </c>
      <c r="Y5380" s="10">
        <f>_xlfn.PERCENTILE.INC($X$1519:X5380,0.75)</f>
        <v>1.0056469234598626</v>
      </c>
      <c r="Z5380" s="10">
        <f t="shared" si="2037"/>
        <v>1.0056469234598626</v>
      </c>
      <c r="AA5380" s="10">
        <f t="shared" si="2038"/>
        <v>0.82294367462537721</v>
      </c>
      <c r="AB5380" s="10">
        <f t="shared" si="2039"/>
        <v>0.59014136843026344</v>
      </c>
      <c r="AC5380" s="10">
        <f t="shared" si="2040"/>
        <v>0.48565310628444958</v>
      </c>
      <c r="AD5380" s="13">
        <f t="shared" si="2041"/>
        <v>590141.36843026348</v>
      </c>
      <c r="AE5380" s="13">
        <f t="shared" si="2032"/>
        <v>485653.10628444958</v>
      </c>
      <c r="AF5380" s="13"/>
      <c r="AG5380" s="2">
        <f t="shared" si="2057"/>
        <v>42664</v>
      </c>
      <c r="AH5380" s="3">
        <f t="shared" si="2033"/>
        <v>1017.7947918549223</v>
      </c>
      <c r="AI5380" s="3">
        <f t="shared" si="2034"/>
        <v>837.58778602366067</v>
      </c>
      <c r="AJ5380" s="3">
        <f t="shared" si="2042"/>
        <v>927099.87973927218</v>
      </c>
      <c r="AK5380" s="3">
        <f t="shared" si="2058"/>
        <v>693851.18834351818</v>
      </c>
    </row>
    <row r="5381" spans="2:37" x14ac:dyDescent="0.2">
      <c r="B5381" s="2">
        <v>42667</v>
      </c>
      <c r="C5381" s="1">
        <v>498.8</v>
      </c>
      <c r="D5381" s="1">
        <f t="shared" si="2043"/>
        <v>44</v>
      </c>
      <c r="E5381" s="1" t="b">
        <f t="shared" si="2044"/>
        <v>1</v>
      </c>
      <c r="F5381" s="6">
        <f t="shared" si="2045"/>
        <v>1.0330160016204237E-2</v>
      </c>
      <c r="G5381" s="8">
        <f t="shared" si="2046"/>
        <v>1.3254191814881565E-3</v>
      </c>
      <c r="H5381" s="8">
        <f t="shared" si="2047"/>
        <v>1.4458743611688047E-3</v>
      </c>
      <c r="I5381" s="8">
        <f t="shared" si="2048"/>
        <v>1.4627617495980871E-3</v>
      </c>
      <c r="J5381" s="6">
        <f t="shared" si="2049"/>
        <v>1.3267551039273856E-3</v>
      </c>
      <c r="K5381" s="6">
        <f t="shared" si="2050"/>
        <v>9.4662119814052214E-4</v>
      </c>
      <c r="L5381" s="6">
        <f t="shared" si="2051"/>
        <v>6.1456949519969487E-4</v>
      </c>
      <c r="M5381" s="9">
        <f t="shared" si="2052"/>
        <v>0.99899309040886708</v>
      </c>
      <c r="N5381" s="9">
        <f t="shared" si="2053"/>
        <v>1</v>
      </c>
      <c r="O5381" s="9">
        <f t="shared" si="2054"/>
        <v>1</v>
      </c>
      <c r="P5381" s="9">
        <f t="shared" si="2055"/>
        <v>0.9996643634696224</v>
      </c>
      <c r="Q5381" s="10">
        <f t="shared" si="2056"/>
        <v>0.12156561214532502</v>
      </c>
      <c r="R5381" s="10">
        <f t="shared" si="2028"/>
        <v>0.65808083871913048</v>
      </c>
      <c r="S5381" s="10">
        <f>_xlfn.PERCENTILE.INC($R$1519:R5381,0.75)</f>
        <v>0.80450350403563142</v>
      </c>
      <c r="T5381" s="10">
        <f t="shared" si="2029"/>
        <v>0.80450350403563142</v>
      </c>
      <c r="U5381" s="11">
        <f t="shared" si="2035"/>
        <v>0.65808083871913048</v>
      </c>
      <c r="V5381" s="10">
        <f t="shared" si="2030"/>
        <v>0.93130324904181572</v>
      </c>
      <c r="W5381" s="10">
        <f t="shared" si="2031"/>
        <v>0.66545364534217633</v>
      </c>
      <c r="X5381" s="10">
        <f t="shared" si="2036"/>
        <v>0.82260104839891313</v>
      </c>
      <c r="Y5381" s="10">
        <f>_xlfn.PERCENTILE.INC($X$1519:X5381,0.75)</f>
        <v>1.0056293800445393</v>
      </c>
      <c r="Z5381" s="10">
        <f t="shared" si="2037"/>
        <v>1.0056293800445393</v>
      </c>
      <c r="AA5381" s="10">
        <f t="shared" si="2038"/>
        <v>0.82260104839891313</v>
      </c>
      <c r="AB5381" s="10">
        <f t="shared" si="2039"/>
        <v>0.61973914199388891</v>
      </c>
      <c r="AC5381" s="10">
        <f t="shared" si="2040"/>
        <v>0.50979806793801585</v>
      </c>
      <c r="AD5381" s="13">
        <f t="shared" si="2041"/>
        <v>619739.14199388889</v>
      </c>
      <c r="AE5381" s="13">
        <f t="shared" si="2032"/>
        <v>509798.06793801585</v>
      </c>
      <c r="AF5381" s="13"/>
      <c r="AG5381" s="2">
        <f t="shared" si="2057"/>
        <v>42667</v>
      </c>
      <c r="AH5381" s="3">
        <f t="shared" si="2033"/>
        <v>6096.2547680663611</v>
      </c>
      <c r="AI5381" s="3">
        <f t="shared" si="2034"/>
        <v>5016.8743002850078</v>
      </c>
      <c r="AJ5381" s="3">
        <f t="shared" si="2042"/>
        <v>933196.13450733852</v>
      </c>
      <c r="AK5381" s="3">
        <f t="shared" si="2058"/>
        <v>698868.06264380319</v>
      </c>
    </row>
    <row r="5382" spans="2:37" x14ac:dyDescent="0.2">
      <c r="B5382" s="2">
        <v>42668</v>
      </c>
      <c r="C5382" s="1">
        <v>500.35</v>
      </c>
      <c r="D5382" s="1">
        <f t="shared" si="2043"/>
        <v>44</v>
      </c>
      <c r="E5382" s="1" t="b">
        <f t="shared" si="2044"/>
        <v>0</v>
      </c>
      <c r="F5382" s="6">
        <f t="shared" si="2045"/>
        <v>3.1074578989576107E-3</v>
      </c>
      <c r="G5382" s="8">
        <f t="shared" si="2046"/>
        <v>1.278924765726051E-3</v>
      </c>
      <c r="H5382" s="8">
        <f t="shared" si="2047"/>
        <v>1.4169936267093527E-3</v>
      </c>
      <c r="I5382" s="8">
        <f t="shared" si="2048"/>
        <v>1.4625384001233116E-3</v>
      </c>
      <c r="J5382" s="6">
        <f t="shared" si="2049"/>
        <v>1.3245833597473741E-3</v>
      </c>
      <c r="K5382" s="6">
        <f t="shared" si="2050"/>
        <v>9.4710023688782379E-4</v>
      </c>
      <c r="L5382" s="6">
        <f t="shared" si="2051"/>
        <v>6.1634705123631418E-4</v>
      </c>
      <c r="M5382" s="9">
        <f t="shared" si="2052"/>
        <v>0.96552984477320392</v>
      </c>
      <c r="N5382" s="9">
        <f t="shared" si="2053"/>
        <v>1</v>
      </c>
      <c r="O5382" s="9">
        <f t="shared" si="2054"/>
        <v>1</v>
      </c>
      <c r="P5382" s="9">
        <f t="shared" si="2055"/>
        <v>0.98850994825773464</v>
      </c>
      <c r="Q5382" s="10">
        <f t="shared" si="2056"/>
        <v>0.12148877078741549</v>
      </c>
      <c r="R5382" s="10">
        <f t="shared" si="2028"/>
        <v>0.65849707328084073</v>
      </c>
      <c r="S5382" s="10">
        <f>_xlfn.PERCENTILE.INC($R$1519:R5382,0.75)</f>
        <v>0.80448946930337262</v>
      </c>
      <c r="T5382" s="10">
        <f t="shared" si="2029"/>
        <v>0.80448946930337262</v>
      </c>
      <c r="U5382" s="11">
        <f t="shared" si="2035"/>
        <v>0.65849707328084073</v>
      </c>
      <c r="V5382" s="10">
        <f t="shared" si="2030"/>
        <v>0.93130324904181572</v>
      </c>
      <c r="W5382" s="10">
        <f t="shared" si="2031"/>
        <v>0.66545364534217633</v>
      </c>
      <c r="X5382" s="10">
        <f t="shared" si="2036"/>
        <v>0.82312134160105099</v>
      </c>
      <c r="Y5382" s="10">
        <f>_xlfn.PERCENTILE.INC($X$1519:X5382,0.75)</f>
        <v>1.0056118366292157</v>
      </c>
      <c r="Z5382" s="10">
        <f t="shared" si="2037"/>
        <v>1.0056118366292157</v>
      </c>
      <c r="AA5382" s="10">
        <f t="shared" si="2038"/>
        <v>0.82260104839891313</v>
      </c>
      <c r="AB5382" s="10">
        <f t="shared" si="2039"/>
        <v>0.61973914199388891</v>
      </c>
      <c r="AC5382" s="10">
        <f t="shared" si="2040"/>
        <v>0.50979806793801585</v>
      </c>
      <c r="AD5382" s="13">
        <f t="shared" si="2041"/>
        <v>619739.14199388889</v>
      </c>
      <c r="AE5382" s="13">
        <f t="shared" si="2032"/>
        <v>509798.06793801585</v>
      </c>
      <c r="AF5382" s="13"/>
      <c r="AG5382" s="2">
        <f t="shared" si="2057"/>
        <v>42668</v>
      </c>
      <c r="AH5382" s="3">
        <f t="shared" si="2033"/>
        <v>1925.8132920821224</v>
      </c>
      <c r="AI5382" s="3">
        <f t="shared" si="2034"/>
        <v>1584.176033087316</v>
      </c>
      <c r="AJ5382" s="3">
        <f t="shared" si="2042"/>
        <v>935121.94779942068</v>
      </c>
      <c r="AK5382" s="3">
        <f t="shared" si="2058"/>
        <v>700452.2386768905</v>
      </c>
    </row>
    <row r="5383" spans="2:37" x14ac:dyDescent="0.2">
      <c r="B5383" s="2">
        <v>42669</v>
      </c>
      <c r="C5383" s="1">
        <v>501.22</v>
      </c>
      <c r="D5383" s="1">
        <f t="shared" si="2043"/>
        <v>44</v>
      </c>
      <c r="E5383" s="1" t="b">
        <f t="shared" si="2044"/>
        <v>0</v>
      </c>
      <c r="F5383" s="6">
        <f t="shared" si="2045"/>
        <v>1.7387828520036841E-3</v>
      </c>
      <c r="G5383" s="8">
        <f t="shared" si="2046"/>
        <v>1.33136523747555E-3</v>
      </c>
      <c r="H5383" s="8">
        <f t="shared" si="2047"/>
        <v>1.4614040690434634E-3</v>
      </c>
      <c r="I5383" s="8">
        <f t="shared" si="2048"/>
        <v>1.5108724179928527E-3</v>
      </c>
      <c r="J5383" s="6">
        <f t="shared" si="2049"/>
        <v>1.322945010128452E-3</v>
      </c>
      <c r="K5383" s="6">
        <f t="shared" si="2050"/>
        <v>9.4778214532045596E-4</v>
      </c>
      <c r="L5383" s="6">
        <f t="shared" si="2051"/>
        <v>6.1824012432399483E-4</v>
      </c>
      <c r="M5383" s="9">
        <f t="shared" si="2052"/>
        <v>1</v>
      </c>
      <c r="N5383" s="9">
        <f t="shared" si="2053"/>
        <v>1</v>
      </c>
      <c r="O5383" s="9">
        <f t="shared" si="2054"/>
        <v>1</v>
      </c>
      <c r="P5383" s="9">
        <f t="shared" si="2055"/>
        <v>1</v>
      </c>
      <c r="Q5383" s="10">
        <f t="shared" si="2056"/>
        <v>0.11869990537334976</v>
      </c>
      <c r="R5383" s="10">
        <f t="shared" si="2028"/>
        <v>0.67396852380272765</v>
      </c>
      <c r="S5383" s="10">
        <f>_xlfn.PERCENTILE.INC($R$1519:R5383,0.75)</f>
        <v>0.80447543457111381</v>
      </c>
      <c r="T5383" s="10">
        <f t="shared" si="2029"/>
        <v>0.80447543457111381</v>
      </c>
      <c r="U5383" s="11">
        <f t="shared" si="2035"/>
        <v>0.67396852380272765</v>
      </c>
      <c r="V5383" s="10">
        <f t="shared" si="2030"/>
        <v>0.93130324904181572</v>
      </c>
      <c r="W5383" s="10">
        <f t="shared" si="2031"/>
        <v>0.66545364534217633</v>
      </c>
      <c r="X5383" s="10">
        <f t="shared" si="2036"/>
        <v>0.84246065475340959</v>
      </c>
      <c r="Y5383" s="10">
        <f>_xlfn.PERCENTILE.INC($X$1519:X5383,0.75)</f>
        <v>1.0055942932138922</v>
      </c>
      <c r="Z5383" s="10">
        <f t="shared" si="2037"/>
        <v>1.0055942932138922</v>
      </c>
      <c r="AA5383" s="10">
        <f t="shared" si="2038"/>
        <v>0.82260104839891313</v>
      </c>
      <c r="AB5383" s="10">
        <f t="shared" si="2039"/>
        <v>0.61973914199388891</v>
      </c>
      <c r="AC5383" s="10">
        <f t="shared" si="2040"/>
        <v>0.50979806793801585</v>
      </c>
      <c r="AD5383" s="13">
        <f t="shared" si="2041"/>
        <v>619739.14199388889</v>
      </c>
      <c r="AE5383" s="13">
        <f t="shared" si="2032"/>
        <v>509798.06793801585</v>
      </c>
      <c r="AF5383" s="13"/>
      <c r="AG5383" s="2">
        <f t="shared" si="2057"/>
        <v>42669</v>
      </c>
      <c r="AH5383" s="3">
        <f t="shared" si="2033"/>
        <v>1077.5917928144502</v>
      </c>
      <c r="AI5383" s="3">
        <f t="shared" si="2034"/>
        <v>886.42813851523113</v>
      </c>
      <c r="AJ5383" s="3">
        <f t="shared" si="2042"/>
        <v>936199.53959223512</v>
      </c>
      <c r="AK5383" s="3">
        <f t="shared" si="2058"/>
        <v>701338.66681540571</v>
      </c>
    </row>
    <row r="5384" spans="2:37" x14ac:dyDescent="0.2">
      <c r="B5384" s="2">
        <v>42670</v>
      </c>
      <c r="C5384" s="1">
        <v>495.16</v>
      </c>
      <c r="D5384" s="1">
        <f t="shared" si="2043"/>
        <v>44</v>
      </c>
      <c r="E5384" s="1" t="b">
        <f t="shared" si="2044"/>
        <v>0</v>
      </c>
      <c r="F5384" s="6">
        <f t="shared" si="2045"/>
        <v>-1.2090499181995895E-2</v>
      </c>
      <c r="G5384" s="8">
        <f t="shared" si="2046"/>
        <v>1.0963839741164611E-3</v>
      </c>
      <c r="H5384" s="8">
        <f t="shared" si="2047"/>
        <v>1.3652568527402497E-3</v>
      </c>
      <c r="I5384" s="8">
        <f t="shared" si="2048"/>
        <v>1.4173852807747879E-3</v>
      </c>
      <c r="J5384" s="6">
        <f t="shared" si="2049"/>
        <v>1.3221521765494852E-3</v>
      </c>
      <c r="K5384" s="6">
        <f t="shared" si="2050"/>
        <v>9.4858603872727731E-4</v>
      </c>
      <c r="L5384" s="6">
        <f t="shared" si="2051"/>
        <v>6.1993657743002683E-4</v>
      </c>
      <c r="M5384" s="9">
        <f t="shared" si="2052"/>
        <v>0.82924189330291209</v>
      </c>
      <c r="N5384" s="9">
        <f t="shared" si="2053"/>
        <v>1</v>
      </c>
      <c r="O5384" s="9">
        <f t="shared" si="2054"/>
        <v>1</v>
      </c>
      <c r="P5384" s="9">
        <f t="shared" si="2055"/>
        <v>0.94308063110097073</v>
      </c>
      <c r="Q5384" s="10">
        <f t="shared" si="2056"/>
        <v>0.1199763694465779</v>
      </c>
      <c r="R5384" s="10">
        <f t="shared" si="2028"/>
        <v>0.66679797337609681</v>
      </c>
      <c r="S5384" s="10">
        <f>_xlfn.PERCENTILE.INC($R$1519:R5384,0.75)</f>
        <v>0.8043089280364264</v>
      </c>
      <c r="T5384" s="10">
        <f t="shared" si="2029"/>
        <v>0.8043089280364264</v>
      </c>
      <c r="U5384" s="11">
        <f t="shared" si="2035"/>
        <v>0.66679797337609681</v>
      </c>
      <c r="V5384" s="10">
        <f t="shared" si="2030"/>
        <v>0.93130324904181572</v>
      </c>
      <c r="W5384" s="10">
        <f t="shared" si="2031"/>
        <v>0.66545364534217633</v>
      </c>
      <c r="X5384" s="10">
        <f t="shared" si="2036"/>
        <v>0.83349746672012104</v>
      </c>
      <c r="Y5384" s="10">
        <f>_xlfn.PERCENTILE.INC($X$1519:X5384,0.75)</f>
        <v>1.0053861600455329</v>
      </c>
      <c r="Z5384" s="10">
        <f t="shared" si="2037"/>
        <v>1.0053861600455329</v>
      </c>
      <c r="AA5384" s="10">
        <f t="shared" si="2038"/>
        <v>0.82260104839891313</v>
      </c>
      <c r="AB5384" s="10">
        <f t="shared" si="2039"/>
        <v>0.61973914199388891</v>
      </c>
      <c r="AC5384" s="10">
        <f t="shared" si="2040"/>
        <v>0.50979806793801585</v>
      </c>
      <c r="AD5384" s="13">
        <f t="shared" si="2041"/>
        <v>619739.14199388889</v>
      </c>
      <c r="AE5384" s="13">
        <f t="shared" si="2032"/>
        <v>509798.06793801585</v>
      </c>
      <c r="AF5384" s="13"/>
      <c r="AG5384" s="2">
        <f t="shared" si="2057"/>
        <v>42670</v>
      </c>
      <c r="AH5384" s="3">
        <f t="shared" si="2033"/>
        <v>-7492.9555893279512</v>
      </c>
      <c r="AI5384" s="3">
        <f t="shared" si="2034"/>
        <v>-6163.713123387668</v>
      </c>
      <c r="AJ5384" s="3">
        <f t="shared" si="2042"/>
        <v>928706.58400290716</v>
      </c>
      <c r="AK5384" s="3">
        <f t="shared" si="2058"/>
        <v>695174.95369201805</v>
      </c>
    </row>
    <row r="5385" spans="2:37" x14ac:dyDescent="0.2">
      <c r="B5385" s="2">
        <v>42671</v>
      </c>
      <c r="C5385" s="1">
        <v>492.84</v>
      </c>
      <c r="D5385" s="1">
        <f t="shared" si="2043"/>
        <v>44</v>
      </c>
      <c r="E5385" s="1" t="b">
        <f t="shared" si="2044"/>
        <v>0</v>
      </c>
      <c r="F5385" s="6">
        <f t="shared" si="2045"/>
        <v>-4.6853542289362338E-3</v>
      </c>
      <c r="G5385" s="8">
        <f t="shared" si="2046"/>
        <v>9.6919620758784944E-4</v>
      </c>
      <c r="H5385" s="8">
        <f t="shared" si="2047"/>
        <v>1.2567785480158164E-3</v>
      </c>
      <c r="I5385" s="8">
        <f t="shared" si="2048"/>
        <v>1.3515428172338475E-3</v>
      </c>
      <c r="J5385" s="6">
        <f t="shared" si="2049"/>
        <v>1.3210736290966321E-3</v>
      </c>
      <c r="K5385" s="6">
        <f t="shared" si="2050"/>
        <v>9.4919598234101215E-4</v>
      </c>
      <c r="L5385" s="6">
        <f t="shared" si="2051"/>
        <v>6.2149221935929924E-4</v>
      </c>
      <c r="M5385" s="9">
        <f t="shared" si="2052"/>
        <v>0.73364283885569559</v>
      </c>
      <c r="N5385" s="9">
        <f t="shared" si="2053"/>
        <v>1</v>
      </c>
      <c r="O5385" s="9">
        <f t="shared" si="2054"/>
        <v>1</v>
      </c>
      <c r="P5385" s="9">
        <f t="shared" si="2055"/>
        <v>0.91121427961856527</v>
      </c>
      <c r="Q5385" s="10">
        <f t="shared" si="2056"/>
        <v>0.12047569875910913</v>
      </c>
      <c r="R5385" s="10">
        <f t="shared" si="2028"/>
        <v>0.6640343307737091</v>
      </c>
      <c r="S5385" s="10">
        <f>_xlfn.PERCENTILE.INC($R$1519:R5385,0.75)</f>
        <v>0.80414242150173898</v>
      </c>
      <c r="T5385" s="10">
        <f t="shared" si="2029"/>
        <v>0.80414242150173898</v>
      </c>
      <c r="U5385" s="11">
        <f t="shared" si="2035"/>
        <v>0.6640343307737091</v>
      </c>
      <c r="V5385" s="10">
        <f t="shared" si="2030"/>
        <v>0.93130324904181572</v>
      </c>
      <c r="W5385" s="10">
        <f t="shared" si="2031"/>
        <v>0.66545364534217633</v>
      </c>
      <c r="X5385" s="10">
        <f t="shared" si="2036"/>
        <v>0.83004291346713632</v>
      </c>
      <c r="Y5385" s="10">
        <f>_xlfn.PERCENTILE.INC($X$1519:X5385,0.75)</f>
        <v>1.0051780268771737</v>
      </c>
      <c r="Z5385" s="10">
        <f t="shared" si="2037"/>
        <v>1.0051780268771737</v>
      </c>
      <c r="AA5385" s="10">
        <f t="shared" si="2038"/>
        <v>0.82260104839891313</v>
      </c>
      <c r="AB5385" s="10">
        <f t="shared" si="2039"/>
        <v>0.61973914199388891</v>
      </c>
      <c r="AC5385" s="10">
        <f t="shared" si="2040"/>
        <v>0.50979806793801585</v>
      </c>
      <c r="AD5385" s="13">
        <f t="shared" si="2041"/>
        <v>619739.14199388889</v>
      </c>
      <c r="AE5385" s="13">
        <f t="shared" si="2032"/>
        <v>509798.06793801585</v>
      </c>
      <c r="AF5385" s="13"/>
      <c r="AG5385" s="2">
        <f t="shared" si="2057"/>
        <v>42671</v>
      </c>
      <c r="AH5385" s="3">
        <f t="shared" si="2033"/>
        <v>-2903.6974097783805</v>
      </c>
      <c r="AI5385" s="3">
        <f t="shared" si="2034"/>
        <v>-2388.5845335169038</v>
      </c>
      <c r="AJ5385" s="3">
        <f t="shared" si="2042"/>
        <v>925802.88659312879</v>
      </c>
      <c r="AK5385" s="3">
        <f t="shared" si="2058"/>
        <v>692786.36915850115</v>
      </c>
    </row>
    <row r="5386" spans="2:37" x14ac:dyDescent="0.2">
      <c r="B5386" s="2">
        <v>42674</v>
      </c>
      <c r="C5386" s="1">
        <v>494.37</v>
      </c>
      <c r="D5386" s="1">
        <f t="shared" si="2043"/>
        <v>45</v>
      </c>
      <c r="E5386" s="1" t="b">
        <f t="shared" si="2044"/>
        <v>1</v>
      </c>
      <c r="F5386" s="6">
        <f t="shared" si="2045"/>
        <v>3.1044558071586792E-3</v>
      </c>
      <c r="G5386" s="8">
        <f t="shared" si="2046"/>
        <v>1.0171132338211851E-3</v>
      </c>
      <c r="H5386" s="8">
        <f t="shared" si="2047"/>
        <v>1.2731613215931684E-3</v>
      </c>
      <c r="I5386" s="8">
        <f t="shared" si="2048"/>
        <v>1.3636236163579684E-3</v>
      </c>
      <c r="J5386" s="6">
        <f t="shared" si="2049"/>
        <v>1.3198812558661071E-3</v>
      </c>
      <c r="K5386" s="6">
        <f t="shared" si="2050"/>
        <v>9.4977824021251771E-4</v>
      </c>
      <c r="L5386" s="6">
        <f t="shared" si="2051"/>
        <v>6.2306330257055616E-4</v>
      </c>
      <c r="M5386" s="9">
        <f t="shared" si="2052"/>
        <v>0.77060965090662992</v>
      </c>
      <c r="N5386" s="9">
        <f t="shared" si="2053"/>
        <v>1</v>
      </c>
      <c r="O5386" s="9">
        <f t="shared" si="2054"/>
        <v>1</v>
      </c>
      <c r="P5386" s="9">
        <f t="shared" si="2055"/>
        <v>0.92353655030220994</v>
      </c>
      <c r="Q5386" s="10">
        <f t="shared" si="2056"/>
        <v>0.11968219861502676</v>
      </c>
      <c r="R5386" s="10">
        <f t="shared" si="2028"/>
        <v>0.66843691815296891</v>
      </c>
      <c r="S5386" s="10">
        <f>_xlfn.PERCENTILE.INC($R$1519:R5386,0.75)</f>
        <v>0.80397591496705145</v>
      </c>
      <c r="T5386" s="10">
        <f t="shared" si="2029"/>
        <v>0.80397591496705145</v>
      </c>
      <c r="U5386" s="11">
        <f t="shared" si="2035"/>
        <v>0.66843691815296891</v>
      </c>
      <c r="V5386" s="10">
        <f t="shared" si="2030"/>
        <v>0.91121427961856527</v>
      </c>
      <c r="W5386" s="10">
        <f t="shared" si="2031"/>
        <v>0.6640343307737091</v>
      </c>
      <c r="X5386" s="10">
        <f t="shared" si="2036"/>
        <v>0.83554614769121105</v>
      </c>
      <c r="Y5386" s="10">
        <f>_xlfn.PERCENTILE.INC($X$1519:X5386,0.75)</f>
        <v>1.0049698937088143</v>
      </c>
      <c r="Z5386" s="10">
        <f t="shared" si="2037"/>
        <v>1.0049698937088143</v>
      </c>
      <c r="AA5386" s="10">
        <f t="shared" si="2038"/>
        <v>0.83554614769121105</v>
      </c>
      <c r="AB5386" s="10">
        <f t="shared" si="2039"/>
        <v>0.60507756435796145</v>
      </c>
      <c r="AC5386" s="10">
        <f t="shared" si="2040"/>
        <v>0.50557022795367557</v>
      </c>
      <c r="AD5386" s="13">
        <f t="shared" si="2041"/>
        <v>605077.56435796141</v>
      </c>
      <c r="AE5386" s="13">
        <f t="shared" si="2032"/>
        <v>505570.22795367555</v>
      </c>
      <c r="AF5386" s="13"/>
      <c r="AG5386" s="2">
        <f t="shared" si="2057"/>
        <v>42674</v>
      </c>
      <c r="AH5386" s="3">
        <f t="shared" si="2033"/>
        <v>1923.9527782864657</v>
      </c>
      <c r="AI5386" s="3">
        <f t="shared" si="2034"/>
        <v>1582.6455724884481</v>
      </c>
      <c r="AJ5386" s="3">
        <f t="shared" si="2042"/>
        <v>927726.8393714152</v>
      </c>
      <c r="AK5386" s="3">
        <f t="shared" si="2058"/>
        <v>694369.01473098958</v>
      </c>
    </row>
    <row r="5387" spans="2:37" x14ac:dyDescent="0.2">
      <c r="B5387" s="2">
        <v>42675</v>
      </c>
      <c r="C5387" s="1">
        <v>484.09</v>
      </c>
      <c r="D5387" s="1">
        <f t="shared" si="2043"/>
        <v>45</v>
      </c>
      <c r="E5387" s="1" t="b">
        <f t="shared" si="2044"/>
        <v>0</v>
      </c>
      <c r="F5387" s="6">
        <f t="shared" si="2045"/>
        <v>-2.079414203936325E-2</v>
      </c>
      <c r="G5387" s="8">
        <f t="shared" si="2046"/>
        <v>5.188767618455847E-4</v>
      </c>
      <c r="H5387" s="8">
        <f t="shared" si="2047"/>
        <v>1.000847845537074E-3</v>
      </c>
      <c r="I5387" s="8">
        <f t="shared" si="2048"/>
        <v>1.2364002718666309E-3</v>
      </c>
      <c r="J5387" s="6">
        <f t="shared" si="2049"/>
        <v>1.3179300296578085E-3</v>
      </c>
      <c r="K5387" s="6">
        <f t="shared" si="2050"/>
        <v>9.4992877621011013E-4</v>
      </c>
      <c r="L5387" s="6">
        <f t="shared" si="2051"/>
        <v>6.2437078946001327E-4</v>
      </c>
      <c r="M5387" s="9">
        <f t="shared" si="2052"/>
        <v>0.39370584945265075</v>
      </c>
      <c r="N5387" s="9">
        <f t="shared" si="2053"/>
        <v>1</v>
      </c>
      <c r="O5387" s="9">
        <f t="shared" si="2054"/>
        <v>1</v>
      </c>
      <c r="P5387" s="9">
        <f t="shared" si="2055"/>
        <v>0.79790194981755025</v>
      </c>
      <c r="Q5387" s="10">
        <f t="shared" si="2056"/>
        <v>0.12234464443583089</v>
      </c>
      <c r="R5387" s="10">
        <f t="shared" si="2028"/>
        <v>0.6538904940948157</v>
      </c>
      <c r="S5387" s="10">
        <f>_xlfn.PERCENTILE.INC($R$1519:R5387,0.75)</f>
        <v>0.80380940843236404</v>
      </c>
      <c r="T5387" s="10">
        <f t="shared" si="2029"/>
        <v>0.80380940843236404</v>
      </c>
      <c r="U5387" s="11">
        <f t="shared" si="2035"/>
        <v>0.6538904940948157</v>
      </c>
      <c r="V5387" s="10">
        <f t="shared" si="2030"/>
        <v>0.91121427961856527</v>
      </c>
      <c r="W5387" s="10">
        <f t="shared" si="2031"/>
        <v>0.6640343307737091</v>
      </c>
      <c r="X5387" s="10">
        <f t="shared" si="2036"/>
        <v>0.81736311761851965</v>
      </c>
      <c r="Y5387" s="10">
        <f>_xlfn.PERCENTILE.INC($X$1519:X5387,0.75)</f>
        <v>1.0047617605404551</v>
      </c>
      <c r="Z5387" s="10">
        <f t="shared" si="2037"/>
        <v>1.0047617605404551</v>
      </c>
      <c r="AA5387" s="10">
        <f t="shared" si="2038"/>
        <v>0.83554614769121105</v>
      </c>
      <c r="AB5387" s="10">
        <f t="shared" si="2039"/>
        <v>0.60507756435796145</v>
      </c>
      <c r="AC5387" s="10">
        <f t="shared" si="2040"/>
        <v>0.50557022795367557</v>
      </c>
      <c r="AD5387" s="13">
        <f t="shared" si="2041"/>
        <v>605077.56435796141</v>
      </c>
      <c r="AE5387" s="13">
        <f t="shared" si="2032"/>
        <v>505570.22795367555</v>
      </c>
      <c r="AF5387" s="13"/>
      <c r="AG5387" s="2">
        <f t="shared" si="2057"/>
        <v>42675</v>
      </c>
      <c r="AH5387" s="3">
        <f t="shared" si="2033"/>
        <v>-12582.068818091408</v>
      </c>
      <c r="AI5387" s="3">
        <f t="shared" si="2034"/>
        <v>-10512.899130941987</v>
      </c>
      <c r="AJ5387" s="3">
        <f t="shared" si="2042"/>
        <v>915144.77055332379</v>
      </c>
      <c r="AK5387" s="3">
        <f t="shared" si="2058"/>
        <v>683856.11560004763</v>
      </c>
    </row>
    <row r="5388" spans="2:37" x14ac:dyDescent="0.2">
      <c r="B5388" s="2">
        <v>42676</v>
      </c>
      <c r="C5388" s="1">
        <v>483.83</v>
      </c>
      <c r="D5388" s="1">
        <f t="shared" si="2043"/>
        <v>45</v>
      </c>
      <c r="E5388" s="1" t="b">
        <f t="shared" si="2044"/>
        <v>0</v>
      </c>
      <c r="F5388" s="6">
        <f t="shared" si="2045"/>
        <v>-5.3709021049808126E-4</v>
      </c>
      <c r="G5388" s="8">
        <f t="shared" si="2046"/>
        <v>4.6270216084786633E-4</v>
      </c>
      <c r="H5388" s="8">
        <f t="shared" si="2047"/>
        <v>1.0654387048192179E-3</v>
      </c>
      <c r="I5388" s="8">
        <f t="shared" si="2048"/>
        <v>1.2025687003484639E-3</v>
      </c>
      <c r="J5388" s="6">
        <f t="shared" si="2049"/>
        <v>1.3152284226671286E-3</v>
      </c>
      <c r="K5388" s="6">
        <f t="shared" si="2050"/>
        <v>9.4994640482173778E-4</v>
      </c>
      <c r="L5388" s="6">
        <f t="shared" si="2051"/>
        <v>6.2558095464889296E-4</v>
      </c>
      <c r="M5388" s="9">
        <f t="shared" si="2052"/>
        <v>0.35180365088944837</v>
      </c>
      <c r="N5388" s="9">
        <f t="shared" si="2053"/>
        <v>1</v>
      </c>
      <c r="O5388" s="9">
        <f t="shared" si="2054"/>
        <v>1</v>
      </c>
      <c r="P5388" s="9">
        <f t="shared" si="2055"/>
        <v>0.78393455029648285</v>
      </c>
      <c r="Q5388" s="10">
        <f t="shared" si="2056"/>
        <v>0.12098858793376591</v>
      </c>
      <c r="R5388" s="10">
        <f t="shared" si="2028"/>
        <v>0.6612193874334269</v>
      </c>
      <c r="S5388" s="10">
        <f>_xlfn.PERCENTILE.INC($R$1519:R5388,0.75)</f>
        <v>0.8037926020800088</v>
      </c>
      <c r="T5388" s="10">
        <f t="shared" si="2029"/>
        <v>0.8037926020800088</v>
      </c>
      <c r="U5388" s="11">
        <f t="shared" si="2035"/>
        <v>0.6612193874334269</v>
      </c>
      <c r="V5388" s="10">
        <f t="shared" si="2030"/>
        <v>0.91121427961856527</v>
      </c>
      <c r="W5388" s="10">
        <f t="shared" si="2031"/>
        <v>0.6640343307737091</v>
      </c>
      <c r="X5388" s="10">
        <f t="shared" si="2036"/>
        <v>0.82652423429178368</v>
      </c>
      <c r="Y5388" s="10">
        <f>_xlfn.PERCENTILE.INC($X$1519:X5388,0.75)</f>
        <v>1.0047407526000109</v>
      </c>
      <c r="Z5388" s="10">
        <f t="shared" si="2037"/>
        <v>1.0047407526000109</v>
      </c>
      <c r="AA5388" s="10">
        <f t="shared" si="2038"/>
        <v>0.83554614769121105</v>
      </c>
      <c r="AB5388" s="10">
        <f t="shared" si="2039"/>
        <v>0.60507756435796145</v>
      </c>
      <c r="AC5388" s="10">
        <f t="shared" si="2040"/>
        <v>0.50557022795367557</v>
      </c>
      <c r="AD5388" s="13">
        <f t="shared" si="2041"/>
        <v>605077.56435796141</v>
      </c>
      <c r="AE5388" s="13">
        <f t="shared" si="2032"/>
        <v>505570.22795367555</v>
      </c>
      <c r="AF5388" s="13"/>
      <c r="AG5388" s="2">
        <f t="shared" si="2057"/>
        <v>42676</v>
      </c>
      <c r="AH5388" s="3">
        <f t="shared" si="2033"/>
        <v>-324.9812364086838</v>
      </c>
      <c r="AI5388" s="3">
        <f t="shared" si="2034"/>
        <v>-271.53682015320254</v>
      </c>
      <c r="AJ5388" s="3">
        <f t="shared" si="2042"/>
        <v>914819.78931691509</v>
      </c>
      <c r="AK5388" s="3">
        <f t="shared" si="2058"/>
        <v>683584.57877989439</v>
      </c>
    </row>
    <row r="5389" spans="2:37" x14ac:dyDescent="0.2">
      <c r="B5389" s="2">
        <v>42677</v>
      </c>
      <c r="C5389" s="1">
        <v>483.5</v>
      </c>
      <c r="D5389" s="1">
        <f t="shared" si="2043"/>
        <v>45</v>
      </c>
      <c r="E5389" s="1" t="b">
        <f t="shared" si="2044"/>
        <v>0</v>
      </c>
      <c r="F5389" s="6">
        <f t="shared" si="2045"/>
        <v>-6.8205774755591975E-4</v>
      </c>
      <c r="G5389" s="8">
        <f t="shared" si="2046"/>
        <v>3.1902263814129992E-4</v>
      </c>
      <c r="H5389" s="8">
        <f t="shared" si="2047"/>
        <v>9.8926369976857077E-4</v>
      </c>
      <c r="I5389" s="8">
        <f t="shared" si="2048"/>
        <v>1.2127971221845175E-3</v>
      </c>
      <c r="J5389" s="6">
        <f t="shared" si="2049"/>
        <v>1.3126886383445831E-3</v>
      </c>
      <c r="K5389" s="6">
        <f t="shared" si="2050"/>
        <v>9.4995925342969195E-4</v>
      </c>
      <c r="L5389" s="6">
        <f t="shared" si="2051"/>
        <v>6.2681602891090035E-4</v>
      </c>
      <c r="M5389" s="9">
        <f t="shared" si="2052"/>
        <v>0.24302993781039789</v>
      </c>
      <c r="N5389" s="9">
        <f t="shared" si="2053"/>
        <v>1</v>
      </c>
      <c r="O5389" s="9">
        <f t="shared" si="2054"/>
        <v>1</v>
      </c>
      <c r="P5389" s="9">
        <f t="shared" si="2055"/>
        <v>0.74767664593679939</v>
      </c>
      <c r="Q5389" s="10">
        <f t="shared" si="2056"/>
        <v>0.12077199568827317</v>
      </c>
      <c r="R5389" s="10">
        <f t="shared" si="2028"/>
        <v>0.66240521690549425</v>
      </c>
      <c r="S5389" s="10">
        <f>_xlfn.PERCENTILE.INC($R$1519:R5389,0.75)</f>
        <v>0.80377579572765345</v>
      </c>
      <c r="T5389" s="10">
        <f t="shared" si="2029"/>
        <v>0.80377579572765345</v>
      </c>
      <c r="U5389" s="11">
        <f t="shared" si="2035"/>
        <v>0.66240521690549425</v>
      </c>
      <c r="V5389" s="10">
        <f t="shared" si="2030"/>
        <v>0.91121427961856527</v>
      </c>
      <c r="W5389" s="10">
        <f t="shared" si="2031"/>
        <v>0.6640343307737091</v>
      </c>
      <c r="X5389" s="10">
        <f t="shared" si="2036"/>
        <v>0.82800652113186779</v>
      </c>
      <c r="Y5389" s="10">
        <f>_xlfn.PERCENTILE.INC($X$1519:X5389,0.75)</f>
        <v>1.004719744659567</v>
      </c>
      <c r="Z5389" s="10">
        <f t="shared" si="2037"/>
        <v>1.004719744659567</v>
      </c>
      <c r="AA5389" s="10">
        <f t="shared" si="2038"/>
        <v>0.83554614769121105</v>
      </c>
      <c r="AB5389" s="10">
        <f t="shared" si="2039"/>
        <v>0.60507756435796145</v>
      </c>
      <c r="AC5389" s="10">
        <f t="shared" si="2040"/>
        <v>0.50557022795367557</v>
      </c>
      <c r="AD5389" s="13">
        <f t="shared" si="2041"/>
        <v>605077.56435796141</v>
      </c>
      <c r="AE5389" s="13">
        <f t="shared" si="2032"/>
        <v>505570.22795367555</v>
      </c>
      <c r="AF5389" s="13"/>
      <c r="AG5389" s="2">
        <f t="shared" si="2057"/>
        <v>42677</v>
      </c>
      <c r="AH5389" s="3">
        <f t="shared" si="2033"/>
        <v>-412.69784064261324</v>
      </c>
      <c r="AI5389" s="3">
        <f t="shared" si="2034"/>
        <v>-344.82809090941686</v>
      </c>
      <c r="AJ5389" s="3">
        <f t="shared" si="2042"/>
        <v>914407.09147627244</v>
      </c>
      <c r="AK5389" s="3">
        <f t="shared" si="2058"/>
        <v>683239.75068898499</v>
      </c>
    </row>
    <row r="5390" spans="2:37" x14ac:dyDescent="0.2">
      <c r="B5390" s="2">
        <v>42678</v>
      </c>
      <c r="C5390" s="1">
        <v>483.79</v>
      </c>
      <c r="D5390" s="1">
        <f t="shared" si="2043"/>
        <v>45</v>
      </c>
      <c r="E5390" s="1" t="b">
        <f t="shared" si="2044"/>
        <v>0</v>
      </c>
      <c r="F5390" s="6">
        <f t="shared" si="2045"/>
        <v>5.9979317476743788E-4</v>
      </c>
      <c r="G5390" s="8">
        <f t="shared" si="2046"/>
        <v>4.0717559266847177E-4</v>
      </c>
      <c r="H5390" s="8">
        <f t="shared" si="2047"/>
        <v>9.6026430317567549E-4</v>
      </c>
      <c r="I5390" s="8">
        <f t="shared" si="2048"/>
        <v>1.1789442484845547E-3</v>
      </c>
      <c r="J5390" s="6">
        <f t="shared" si="2049"/>
        <v>1.3109396832367969E-3</v>
      </c>
      <c r="K5390" s="6">
        <f t="shared" si="2050"/>
        <v>9.5015000709498126E-4</v>
      </c>
      <c r="L5390" s="6">
        <f t="shared" si="2051"/>
        <v>6.2801338006707055E-4</v>
      </c>
      <c r="M5390" s="9">
        <f t="shared" si="2052"/>
        <v>0.31059826617127667</v>
      </c>
      <c r="N5390" s="9">
        <f t="shared" si="2053"/>
        <v>1</v>
      </c>
      <c r="O5390" s="9">
        <f t="shared" si="2054"/>
        <v>1</v>
      </c>
      <c r="P5390" s="9">
        <f t="shared" si="2055"/>
        <v>0.77019942205709224</v>
      </c>
      <c r="Q5390" s="10">
        <f t="shared" si="2056"/>
        <v>0.11800064137048029</v>
      </c>
      <c r="R5390" s="10">
        <f t="shared" si="2028"/>
        <v>0.67796241673660307</v>
      </c>
      <c r="S5390" s="10">
        <f>_xlfn.PERCENTILE.INC($R$1519:R5390,0.75)</f>
        <v>0.80375898937529822</v>
      </c>
      <c r="T5390" s="10">
        <f t="shared" si="2029"/>
        <v>0.80375898937529822</v>
      </c>
      <c r="U5390" s="11">
        <f t="shared" si="2035"/>
        <v>0.67796241673660307</v>
      </c>
      <c r="V5390" s="10">
        <f t="shared" si="2030"/>
        <v>0.91121427961856527</v>
      </c>
      <c r="W5390" s="10">
        <f t="shared" si="2031"/>
        <v>0.6640343307737091</v>
      </c>
      <c r="X5390" s="10">
        <f t="shared" si="2036"/>
        <v>0.84745302092075381</v>
      </c>
      <c r="Y5390" s="10">
        <f>_xlfn.PERCENTILE.INC($X$1519:X5390,0.75)</f>
        <v>1.0046987367191229</v>
      </c>
      <c r="Z5390" s="10">
        <f t="shared" si="2037"/>
        <v>1.0046987367191229</v>
      </c>
      <c r="AA5390" s="10">
        <f t="shared" si="2038"/>
        <v>0.83554614769121105</v>
      </c>
      <c r="AB5390" s="10">
        <f t="shared" si="2039"/>
        <v>0.60507756435796145</v>
      </c>
      <c r="AC5390" s="10">
        <f t="shared" si="2040"/>
        <v>0.50557022795367557</v>
      </c>
      <c r="AD5390" s="13">
        <f t="shared" si="2041"/>
        <v>605077.56435796141</v>
      </c>
      <c r="AE5390" s="13">
        <f t="shared" si="2032"/>
        <v>505570.22795367555</v>
      </c>
      <c r="AF5390" s="13"/>
      <c r="AG5390" s="2">
        <f t="shared" si="2057"/>
        <v>42678</v>
      </c>
      <c r="AH5390" s="3">
        <f t="shared" si="2033"/>
        <v>362.92139330681039</v>
      </c>
      <c r="AI5390" s="3">
        <f t="shared" si="2034"/>
        <v>303.23757209223231</v>
      </c>
      <c r="AJ5390" s="3">
        <f t="shared" si="2042"/>
        <v>914770.01286957925</v>
      </c>
      <c r="AK5390" s="3">
        <f t="shared" si="2058"/>
        <v>683542.9882610772</v>
      </c>
    </row>
    <row r="5391" spans="2:37" x14ac:dyDescent="0.2">
      <c r="B5391" s="2">
        <v>42681</v>
      </c>
      <c r="C5391" s="1">
        <v>489.77</v>
      </c>
      <c r="D5391" s="1">
        <f t="shared" si="2043"/>
        <v>46</v>
      </c>
      <c r="E5391" s="1" t="b">
        <f t="shared" si="2044"/>
        <v>1</v>
      </c>
      <c r="F5391" s="6">
        <f t="shared" si="2045"/>
        <v>1.2360735029661507E-2</v>
      </c>
      <c r="G5391" s="8">
        <f t="shared" si="2046"/>
        <v>6.6994686467412965E-4</v>
      </c>
      <c r="H5391" s="8">
        <f t="shared" si="2047"/>
        <v>1.1149556114763948E-3</v>
      </c>
      <c r="I5391" s="8">
        <f t="shared" si="2048"/>
        <v>1.2596845667029715E-3</v>
      </c>
      <c r="J5391" s="6">
        <f t="shared" si="2049"/>
        <v>1.3098986468768831E-3</v>
      </c>
      <c r="K5391" s="6">
        <f t="shared" si="2050"/>
        <v>9.5063410472021991E-4</v>
      </c>
      <c r="L5391" s="6">
        <f t="shared" si="2051"/>
        <v>6.2935884054380459E-4</v>
      </c>
      <c r="M5391" s="9">
        <f t="shared" si="2052"/>
        <v>0.51144939058563488</v>
      </c>
      <c r="N5391" s="9">
        <f t="shared" si="2053"/>
        <v>1</v>
      </c>
      <c r="O5391" s="9">
        <f t="shared" si="2054"/>
        <v>1</v>
      </c>
      <c r="P5391" s="9">
        <f t="shared" si="2055"/>
        <v>0.83714979686187829</v>
      </c>
      <c r="Q5391" s="10">
        <f t="shared" si="2056"/>
        <v>0.12053657115713239</v>
      </c>
      <c r="R5391" s="10">
        <f t="shared" si="2028"/>
        <v>0.66369898556108253</v>
      </c>
      <c r="S5391" s="10">
        <f>_xlfn.PERCENTILE.INC($R$1519:R5391,0.75)</f>
        <v>0.80374218302294298</v>
      </c>
      <c r="T5391" s="10">
        <f t="shared" si="2029"/>
        <v>0.80374218302294298</v>
      </c>
      <c r="U5391" s="11">
        <f t="shared" si="2035"/>
        <v>0.66369898556108253</v>
      </c>
      <c r="V5391" s="10">
        <f t="shared" si="2030"/>
        <v>0.77019942205709224</v>
      </c>
      <c r="W5391" s="10">
        <f t="shared" si="2031"/>
        <v>0.67796241673660307</v>
      </c>
      <c r="X5391" s="10">
        <f t="shared" si="2036"/>
        <v>0.82962373195135319</v>
      </c>
      <c r="Y5391" s="10">
        <f>_xlfn.PERCENTILE.INC($X$1519:X5391,0.75)</f>
        <v>1.0046777287786788</v>
      </c>
      <c r="Z5391" s="10">
        <f t="shared" si="2037"/>
        <v>1.0046777287786788</v>
      </c>
      <c r="AA5391" s="10">
        <f t="shared" si="2038"/>
        <v>0.82962373195135319</v>
      </c>
      <c r="AB5391" s="10">
        <f t="shared" si="2039"/>
        <v>0.52216626154696122</v>
      </c>
      <c r="AC5391" s="10">
        <f t="shared" si="2040"/>
        <v>0.43320152260367634</v>
      </c>
      <c r="AD5391" s="13">
        <f t="shared" si="2041"/>
        <v>522166.26154696121</v>
      </c>
      <c r="AE5391" s="13">
        <f t="shared" si="2032"/>
        <v>433201.52260367636</v>
      </c>
      <c r="AF5391" s="13"/>
      <c r="AG5391" s="2">
        <f t="shared" si="2057"/>
        <v>42681</v>
      </c>
      <c r="AH5391" s="3">
        <f t="shared" si="2033"/>
        <v>7479.2034454217182</v>
      </c>
      <c r="AI5391" s="3">
        <f t="shared" si="2034"/>
        <v>6249.2196266209503</v>
      </c>
      <c r="AJ5391" s="3">
        <f t="shared" si="2042"/>
        <v>922249.21631500102</v>
      </c>
      <c r="AK5391" s="3">
        <f t="shared" si="2058"/>
        <v>689792.2078876982</v>
      </c>
    </row>
    <row r="5392" spans="2:37" x14ac:dyDescent="0.2">
      <c r="B5392" s="2">
        <v>42682</v>
      </c>
      <c r="C5392" s="1">
        <v>491.31</v>
      </c>
      <c r="D5392" s="1">
        <f t="shared" si="2043"/>
        <v>46</v>
      </c>
      <c r="E5392" s="1" t="b">
        <f t="shared" si="2044"/>
        <v>0</v>
      </c>
      <c r="F5392" s="6">
        <f t="shared" si="2045"/>
        <v>3.1443330542908488E-3</v>
      </c>
      <c r="G5392" s="8">
        <f t="shared" si="2046"/>
        <v>7.8763814416251451E-4</v>
      </c>
      <c r="H5392" s="8">
        <f t="shared" si="2047"/>
        <v>1.0723677149913086E-3</v>
      </c>
      <c r="I5392" s="8">
        <f t="shared" si="2048"/>
        <v>1.2318482957397541E-3</v>
      </c>
      <c r="J5392" s="6">
        <f t="shared" si="2049"/>
        <v>1.3095825972101606E-3</v>
      </c>
      <c r="K5392" s="6">
        <f t="shared" si="2050"/>
        <v>9.5120164950296773E-4</v>
      </c>
      <c r="L5392" s="6">
        <f t="shared" si="2051"/>
        <v>6.3063524009963489E-4</v>
      </c>
      <c r="M5392" s="9">
        <f t="shared" si="2052"/>
        <v>0.60144212807992525</v>
      </c>
      <c r="N5392" s="9">
        <f t="shared" si="2053"/>
        <v>1</v>
      </c>
      <c r="O5392" s="9">
        <f t="shared" si="2054"/>
        <v>1</v>
      </c>
      <c r="P5392" s="9">
        <f t="shared" si="2055"/>
        <v>0.86714737602664183</v>
      </c>
      <c r="Q5392" s="10">
        <f t="shared" si="2056"/>
        <v>0.12068761917354509</v>
      </c>
      <c r="R5392" s="10">
        <f t="shared" si="2028"/>
        <v>0.66286832525018546</v>
      </c>
      <c r="S5392" s="10">
        <f>_xlfn.PERCENTILE.INC($R$1519:R5392,0.75)</f>
        <v>0.80373525887394248</v>
      </c>
      <c r="T5392" s="10">
        <f t="shared" si="2029"/>
        <v>0.80373525887394248</v>
      </c>
      <c r="U5392" s="11">
        <f t="shared" si="2035"/>
        <v>0.66286832525018546</v>
      </c>
      <c r="V5392" s="10">
        <f t="shared" si="2030"/>
        <v>0.77019942205709224</v>
      </c>
      <c r="W5392" s="10">
        <f t="shared" si="2031"/>
        <v>0.67796241673660307</v>
      </c>
      <c r="X5392" s="10">
        <f t="shared" si="2036"/>
        <v>0.82858540656273183</v>
      </c>
      <c r="Y5392" s="10">
        <f>_xlfn.PERCENTILE.INC($X$1519:X5392,0.75)</f>
        <v>1.0046690735924282</v>
      </c>
      <c r="Z5392" s="10">
        <f t="shared" si="2037"/>
        <v>1.0046690735924282</v>
      </c>
      <c r="AA5392" s="10">
        <f t="shared" si="2038"/>
        <v>0.82962373195135319</v>
      </c>
      <c r="AB5392" s="10">
        <f t="shared" si="2039"/>
        <v>0.52216626154696122</v>
      </c>
      <c r="AC5392" s="10">
        <f t="shared" si="2040"/>
        <v>0.43320152260367634</v>
      </c>
      <c r="AD5392" s="13">
        <f t="shared" si="2041"/>
        <v>522166.26154696121</v>
      </c>
      <c r="AE5392" s="13">
        <f t="shared" si="2032"/>
        <v>433201.52260367636</v>
      </c>
      <c r="AF5392" s="13"/>
      <c r="AG5392" s="2">
        <f t="shared" si="2057"/>
        <v>42682</v>
      </c>
      <c r="AH5392" s="3">
        <f t="shared" si="2033"/>
        <v>1641.8646360175908</v>
      </c>
      <c r="AI5392" s="3">
        <f t="shared" si="2034"/>
        <v>1362.1298666918638</v>
      </c>
      <c r="AJ5392" s="3">
        <f t="shared" si="2042"/>
        <v>923891.08095101861</v>
      </c>
      <c r="AK5392" s="3">
        <f t="shared" si="2058"/>
        <v>691154.33775439009</v>
      </c>
    </row>
    <row r="5393" spans="2:37" x14ac:dyDescent="0.2">
      <c r="B5393" s="2">
        <v>42683</v>
      </c>
      <c r="C5393" s="1">
        <v>485.33</v>
      </c>
      <c r="D5393" s="1">
        <f t="shared" si="2043"/>
        <v>46</v>
      </c>
      <c r="E5393" s="1" t="b">
        <f t="shared" si="2044"/>
        <v>0</v>
      </c>
      <c r="F5393" s="6">
        <f t="shared" si="2045"/>
        <v>-1.217154138934684E-2</v>
      </c>
      <c r="G5393" s="8">
        <f t="shared" si="2046"/>
        <v>3.2544242466436618E-4</v>
      </c>
      <c r="H5393" s="8">
        <f t="shared" si="2047"/>
        <v>8.7415369702481831E-4</v>
      </c>
      <c r="I5393" s="8">
        <f t="shared" si="2048"/>
        <v>1.1553952169508028E-3</v>
      </c>
      <c r="J5393" s="6">
        <f t="shared" si="2049"/>
        <v>1.3091598554224732E-3</v>
      </c>
      <c r="K5393" s="6">
        <f t="shared" si="2050"/>
        <v>9.5159674990515216E-4</v>
      </c>
      <c r="L5393" s="6">
        <f t="shared" si="2051"/>
        <v>6.3177161475631394E-4</v>
      </c>
      <c r="M5393" s="9">
        <f t="shared" si="2052"/>
        <v>0.24858875966628544</v>
      </c>
      <c r="N5393" s="9">
        <f t="shared" si="2053"/>
        <v>0.91861778333306332</v>
      </c>
      <c r="O5393" s="9">
        <f t="shared" si="2054"/>
        <v>1</v>
      </c>
      <c r="P5393" s="9">
        <f t="shared" si="2055"/>
        <v>0.72240218099978293</v>
      </c>
      <c r="Q5393" s="10">
        <f t="shared" si="2056"/>
        <v>0.12244303435082467</v>
      </c>
      <c r="R5393" s="10">
        <f t="shared" si="2028"/>
        <v>0.65336505603727058</v>
      </c>
      <c r="S5393" s="10">
        <f>_xlfn.PERCENTILE.INC($R$1519:R5393,0.75)</f>
        <v>0.80372833472494198</v>
      </c>
      <c r="T5393" s="10">
        <f t="shared" si="2029"/>
        <v>0.80372833472494198</v>
      </c>
      <c r="U5393" s="11">
        <f t="shared" si="2035"/>
        <v>0.65336505603727058</v>
      </c>
      <c r="V5393" s="10">
        <f t="shared" si="2030"/>
        <v>0.77019942205709224</v>
      </c>
      <c r="W5393" s="10">
        <f t="shared" si="2031"/>
        <v>0.67796241673660307</v>
      </c>
      <c r="X5393" s="10">
        <f t="shared" si="2036"/>
        <v>0.81670632004658816</v>
      </c>
      <c r="Y5393" s="10">
        <f>_xlfn.PERCENTILE.INC($X$1519:X5393,0.75)</f>
        <v>1.0046604184061776</v>
      </c>
      <c r="Z5393" s="10">
        <f t="shared" si="2037"/>
        <v>1.0046604184061776</v>
      </c>
      <c r="AA5393" s="10">
        <f t="shared" si="2038"/>
        <v>0.82962373195135319</v>
      </c>
      <c r="AB5393" s="10">
        <f t="shared" si="2039"/>
        <v>0.52216626154696122</v>
      </c>
      <c r="AC5393" s="10">
        <f t="shared" si="2040"/>
        <v>0.43320152260367634</v>
      </c>
      <c r="AD5393" s="13">
        <f t="shared" si="2041"/>
        <v>522166.26154696121</v>
      </c>
      <c r="AE5393" s="13">
        <f t="shared" si="2032"/>
        <v>433201.52260367636</v>
      </c>
      <c r="AF5393" s="13"/>
      <c r="AG5393" s="2">
        <f t="shared" si="2057"/>
        <v>42683</v>
      </c>
      <c r="AH5393" s="3">
        <f t="shared" si="2033"/>
        <v>-6355.5682645393463</v>
      </c>
      <c r="AI5393" s="3">
        <f t="shared" si="2034"/>
        <v>-5272.7302622987181</v>
      </c>
      <c r="AJ5393" s="3">
        <f t="shared" si="2042"/>
        <v>917535.51268647925</v>
      </c>
      <c r="AK5393" s="3">
        <f t="shared" si="2058"/>
        <v>685881.60749209137</v>
      </c>
    </row>
    <row r="5394" spans="2:37" x14ac:dyDescent="0.2">
      <c r="B5394" s="2">
        <v>42684</v>
      </c>
      <c r="C5394" s="1">
        <v>464.78</v>
      </c>
      <c r="D5394" s="1">
        <f t="shared" si="2043"/>
        <v>46</v>
      </c>
      <c r="E5394" s="1" t="b">
        <f t="shared" si="2044"/>
        <v>0</v>
      </c>
      <c r="F5394" s="6">
        <f t="shared" si="2045"/>
        <v>-4.2342323779696267E-2</v>
      </c>
      <c r="G5394" s="8">
        <f t="shared" si="2046"/>
        <v>-7.6715091984024941E-4</v>
      </c>
      <c r="H5394" s="8">
        <f t="shared" si="2047"/>
        <v>5.0560683001257627E-4</v>
      </c>
      <c r="I5394" s="8">
        <f t="shared" si="2048"/>
        <v>8.7633919560507376E-4</v>
      </c>
      <c r="J5394" s="6">
        <f t="shared" si="2049"/>
        <v>1.3086895191010521E-3</v>
      </c>
      <c r="K5394" s="6">
        <f t="shared" si="2050"/>
        <v>9.5171133288397618E-4</v>
      </c>
      <c r="L5394" s="6">
        <f t="shared" si="2051"/>
        <v>6.3248426719463686E-4</v>
      </c>
      <c r="M5394" s="9">
        <f t="shared" si="2052"/>
        <v>-0.58619780218551054</v>
      </c>
      <c r="N5394" s="9">
        <f t="shared" si="2053"/>
        <v>0.53126070116285473</v>
      </c>
      <c r="O5394" s="9">
        <f t="shared" si="2054"/>
        <v>1</v>
      </c>
      <c r="P5394" s="9">
        <f t="shared" si="2055"/>
        <v>0.31502096632578142</v>
      </c>
      <c r="Q5394" s="10">
        <f t="shared" si="2056"/>
        <v>0.14996844993428196</v>
      </c>
      <c r="R5394" s="10">
        <f t="shared" si="2028"/>
        <v>0.53344553494456326</v>
      </c>
      <c r="S5394" s="10">
        <f>_xlfn.PERCENTILE.INC($R$1519:R5394,0.75)</f>
        <v>0.80372141057594149</v>
      </c>
      <c r="T5394" s="10">
        <f t="shared" si="2029"/>
        <v>0.80372141057594149</v>
      </c>
      <c r="U5394" s="11">
        <f t="shared" si="2035"/>
        <v>0.53344553494456326</v>
      </c>
      <c r="V5394" s="10">
        <f t="shared" si="2030"/>
        <v>0.77019942205709224</v>
      </c>
      <c r="W5394" s="10">
        <f t="shared" si="2031"/>
        <v>0.67796241673660307</v>
      </c>
      <c r="X5394" s="10">
        <f t="shared" si="2036"/>
        <v>0.66680691868070419</v>
      </c>
      <c r="Y5394" s="10">
        <f>_xlfn.PERCENTILE.INC($X$1519:X5394,0.75)</f>
        <v>1.0046517632199268</v>
      </c>
      <c r="Z5394" s="10">
        <f t="shared" si="2037"/>
        <v>1.0046517632199268</v>
      </c>
      <c r="AA5394" s="10">
        <f t="shared" si="2038"/>
        <v>0.82962373195135319</v>
      </c>
      <c r="AB5394" s="10">
        <f t="shared" si="2039"/>
        <v>0.52216626154696122</v>
      </c>
      <c r="AC5394" s="10">
        <f t="shared" si="2040"/>
        <v>0.43320152260367634</v>
      </c>
      <c r="AD5394" s="13">
        <f t="shared" si="2041"/>
        <v>522166.26154696121</v>
      </c>
      <c r="AE5394" s="13">
        <f t="shared" si="2032"/>
        <v>433201.52260367636</v>
      </c>
      <c r="AF5394" s="13"/>
      <c r="AG5394" s="2">
        <f t="shared" si="2057"/>
        <v>42684</v>
      </c>
      <c r="AH5394" s="3">
        <f t="shared" si="2033"/>
        <v>-22109.732913254997</v>
      </c>
      <c r="AI5394" s="3">
        <f t="shared" si="2034"/>
        <v>-18342.759131942275</v>
      </c>
      <c r="AJ5394" s="3">
        <f t="shared" si="2042"/>
        <v>895425.77977322426</v>
      </c>
      <c r="AK5394" s="3">
        <f t="shared" si="2058"/>
        <v>667538.84836014907</v>
      </c>
    </row>
    <row r="5395" spans="2:37" x14ac:dyDescent="0.2">
      <c r="B5395" s="2">
        <v>42688</v>
      </c>
      <c r="C5395" s="1">
        <v>453.91</v>
      </c>
      <c r="D5395" s="1">
        <f t="shared" si="2043"/>
        <v>47</v>
      </c>
      <c r="E5395" s="1" t="b">
        <f t="shared" si="2044"/>
        <v>1</v>
      </c>
      <c r="F5395" s="6">
        <f t="shared" si="2045"/>
        <v>-2.3387409096776834E-2</v>
      </c>
      <c r="G5395" s="8">
        <f t="shared" si="2046"/>
        <v>-1.3454991561847112E-3</v>
      </c>
      <c r="H5395" s="8">
        <f t="shared" si="2047"/>
        <v>1.8423067556080173E-4</v>
      </c>
      <c r="I5395" s="8">
        <f t="shared" si="2048"/>
        <v>7.5108936390117225E-4</v>
      </c>
      <c r="J5395" s="6">
        <f t="shared" si="2049"/>
        <v>1.3087546524494932E-3</v>
      </c>
      <c r="K5395" s="6">
        <f t="shared" si="2050"/>
        <v>9.5170556394310842E-4</v>
      </c>
      <c r="L5395" s="6">
        <f t="shared" si="2051"/>
        <v>6.3302938831221215E-4</v>
      </c>
      <c r="M5395" s="9">
        <f t="shared" si="2052"/>
        <v>-1</v>
      </c>
      <c r="N5395" s="9">
        <f t="shared" si="2053"/>
        <v>0.1935794877540663</v>
      </c>
      <c r="O5395" s="9">
        <f t="shared" si="2054"/>
        <v>1</v>
      </c>
      <c r="P5395" s="9">
        <f t="shared" si="2055"/>
        <v>6.4526495918022106E-2</v>
      </c>
      <c r="Q5395" s="10">
        <f t="shared" si="2056"/>
        <v>0.15648197574126027</v>
      </c>
      <c r="R5395" s="10">
        <f t="shared" si="2028"/>
        <v>0.51124098875309676</v>
      </c>
      <c r="S5395" s="10">
        <f>_xlfn.PERCENTILE.INC($R$1519:R5395,0.75)</f>
        <v>0.80371448642694099</v>
      </c>
      <c r="T5395" s="10">
        <f t="shared" si="2029"/>
        <v>0.80371448642694099</v>
      </c>
      <c r="U5395" s="11">
        <f t="shared" si="2035"/>
        <v>0.51124098875309676</v>
      </c>
      <c r="V5395" s="10">
        <f t="shared" si="2030"/>
        <v>0.31502096632578142</v>
      </c>
      <c r="W5395" s="10">
        <f t="shared" si="2031"/>
        <v>0.53344553494456326</v>
      </c>
      <c r="X5395" s="10">
        <f t="shared" si="2036"/>
        <v>0.63905123594137092</v>
      </c>
      <c r="Y5395" s="10">
        <f>_xlfn.PERCENTILE.INC($X$1519:X5395,0.75)</f>
        <v>1.0046431080336762</v>
      </c>
      <c r="Z5395" s="10">
        <f t="shared" si="2037"/>
        <v>1.0046431080336762</v>
      </c>
      <c r="AA5395" s="10">
        <f t="shared" si="2038"/>
        <v>0.63905123594137092</v>
      </c>
      <c r="AB5395" s="10">
        <f t="shared" si="2039"/>
        <v>0.16804652790040972</v>
      </c>
      <c r="AC5395" s="10">
        <f t="shared" si="2040"/>
        <v>0.10739034135041291</v>
      </c>
      <c r="AD5395" s="13">
        <f t="shared" si="2041"/>
        <v>168046.52790040971</v>
      </c>
      <c r="AE5395" s="13">
        <f t="shared" si="2032"/>
        <v>107390.34135041291</v>
      </c>
      <c r="AF5395" s="13"/>
      <c r="AG5395" s="2">
        <f t="shared" si="2057"/>
        <v>42688</v>
      </c>
      <c r="AH5395" s="3">
        <f t="shared" si="2033"/>
        <v>-12212.115975333352</v>
      </c>
      <c r="AI5395" s="3">
        <f t="shared" si="2034"/>
        <v>-10131.461230478795</v>
      </c>
      <c r="AJ5395" s="3">
        <f t="shared" si="2042"/>
        <v>883213.66379789088</v>
      </c>
      <c r="AK5395" s="3">
        <f t="shared" si="2058"/>
        <v>657407.38712967024</v>
      </c>
    </row>
    <row r="5396" spans="2:37" x14ac:dyDescent="0.2">
      <c r="B5396" s="2">
        <v>42689</v>
      </c>
      <c r="C5396" s="1">
        <v>457.86</v>
      </c>
      <c r="D5396" s="1">
        <f t="shared" si="2043"/>
        <v>47</v>
      </c>
      <c r="E5396" s="1" t="b">
        <f t="shared" si="2044"/>
        <v>0</v>
      </c>
      <c r="F5396" s="6">
        <f t="shared" si="2045"/>
        <v>8.7021656275472203E-3</v>
      </c>
      <c r="G5396" s="8">
        <f t="shared" si="2046"/>
        <v>-1.2283117395534998E-3</v>
      </c>
      <c r="H5396" s="8">
        <f t="shared" si="2047"/>
        <v>2.8579412682468251E-4</v>
      </c>
      <c r="I5396" s="8">
        <f t="shared" si="2048"/>
        <v>7.7649129489468401E-4</v>
      </c>
      <c r="J5396" s="6">
        <f t="shared" si="2049"/>
        <v>1.3089485726674416E-3</v>
      </c>
      <c r="K5396" s="6">
        <f t="shared" si="2050"/>
        <v>9.5175800193906851E-4</v>
      </c>
      <c r="L5396" s="6">
        <f t="shared" si="2051"/>
        <v>6.3358763763338491E-4</v>
      </c>
      <c r="M5396" s="9">
        <f t="shared" si="2052"/>
        <v>-0.93839572096433399</v>
      </c>
      <c r="N5396" s="9">
        <f t="shared" si="2053"/>
        <v>0.30028024586335866</v>
      </c>
      <c r="O5396" s="9">
        <f t="shared" si="2054"/>
        <v>1</v>
      </c>
      <c r="P5396" s="9">
        <f t="shared" si="2055"/>
        <v>0.12062817496634155</v>
      </c>
      <c r="Q5396" s="10">
        <f t="shared" si="2056"/>
        <v>0.15672434928677353</v>
      </c>
      <c r="R5396" s="10">
        <f t="shared" si="2028"/>
        <v>0.5104503567190849</v>
      </c>
      <c r="S5396" s="10">
        <f>_xlfn.PERCENTILE.INC($R$1519:R5396,0.75)</f>
        <v>0.80370037311168718</v>
      </c>
      <c r="T5396" s="10">
        <f t="shared" si="2029"/>
        <v>0.80370037311168718</v>
      </c>
      <c r="U5396" s="11">
        <f t="shared" si="2035"/>
        <v>0.5104503567190849</v>
      </c>
      <c r="V5396" s="10">
        <f t="shared" si="2030"/>
        <v>0.31502096632578142</v>
      </c>
      <c r="W5396" s="10">
        <f t="shared" si="2031"/>
        <v>0.53344553494456326</v>
      </c>
      <c r="X5396" s="10">
        <f t="shared" si="2036"/>
        <v>0.63806294589885604</v>
      </c>
      <c r="Y5396" s="10">
        <f>_xlfn.PERCENTILE.INC($X$1519:X5396,0.75)</f>
        <v>1.004625466389609</v>
      </c>
      <c r="Z5396" s="10">
        <f t="shared" si="2037"/>
        <v>1.004625466389609</v>
      </c>
      <c r="AA5396" s="10">
        <f t="shared" si="2038"/>
        <v>0.63905123594137092</v>
      </c>
      <c r="AB5396" s="10">
        <f t="shared" si="2039"/>
        <v>0.16804652790040972</v>
      </c>
      <c r="AC5396" s="10">
        <f t="shared" si="2040"/>
        <v>0.10739034135041291</v>
      </c>
      <c r="AD5396" s="13">
        <f t="shared" si="2041"/>
        <v>168046.52790040971</v>
      </c>
      <c r="AE5396" s="13">
        <f t="shared" si="2032"/>
        <v>107390.34135041291</v>
      </c>
      <c r="AF5396" s="13"/>
      <c r="AG5396" s="2">
        <f t="shared" si="2057"/>
        <v>42689</v>
      </c>
      <c r="AH5396" s="3">
        <f t="shared" si="2033"/>
        <v>1462.3687189236002</v>
      </c>
      <c r="AI5396" s="3">
        <f t="shared" si="2034"/>
        <v>934.52853723012618</v>
      </c>
      <c r="AJ5396" s="3">
        <f t="shared" si="2042"/>
        <v>884676.03251681454</v>
      </c>
      <c r="AK5396" s="3">
        <f t="shared" si="2058"/>
        <v>658341.91566690034</v>
      </c>
    </row>
    <row r="5397" spans="2:37" x14ac:dyDescent="0.2">
      <c r="B5397" s="2">
        <v>42690</v>
      </c>
      <c r="C5397" s="1">
        <v>459.43</v>
      </c>
      <c r="D5397" s="1">
        <f t="shared" si="2043"/>
        <v>47</v>
      </c>
      <c r="E5397" s="1" t="b">
        <f t="shared" si="2044"/>
        <v>0</v>
      </c>
      <c r="F5397" s="6">
        <f t="shared" si="2045"/>
        <v>3.4289957628970136E-3</v>
      </c>
      <c r="G5397" s="8">
        <f t="shared" si="2046"/>
        <v>-1.1547668702292823E-3</v>
      </c>
      <c r="H5397" s="8">
        <f t="shared" si="2047"/>
        <v>3.157621625013999E-4</v>
      </c>
      <c r="I5397" s="8">
        <f t="shared" si="2048"/>
        <v>7.9579852471777781E-4</v>
      </c>
      <c r="J5397" s="6">
        <f t="shared" si="2049"/>
        <v>1.3090157113912358E-3</v>
      </c>
      <c r="K5397" s="6">
        <f t="shared" si="2050"/>
        <v>9.517993736560625E-4</v>
      </c>
      <c r="L5397" s="6">
        <f t="shared" si="2051"/>
        <v>6.3417929685422058E-4</v>
      </c>
      <c r="M5397" s="9">
        <f t="shared" si="2052"/>
        <v>-0.88216425531056752</v>
      </c>
      <c r="N5397" s="9">
        <f t="shared" si="2053"/>
        <v>0.33175285805084187</v>
      </c>
      <c r="O5397" s="9">
        <f t="shared" si="2054"/>
        <v>1</v>
      </c>
      <c r="P5397" s="9">
        <f t="shared" si="2055"/>
        <v>0.14986286758009146</v>
      </c>
      <c r="Q5397" s="10">
        <f t="shared" si="2056"/>
        <v>0.15690069293094802</v>
      </c>
      <c r="R5397" s="10">
        <f t="shared" si="2028"/>
        <v>0.50987665194829956</v>
      </c>
      <c r="S5397" s="10">
        <f>_xlfn.PERCENTILE.INC($R$1519:R5397,0.75)</f>
        <v>0.80368625979643338</v>
      </c>
      <c r="T5397" s="10">
        <f t="shared" si="2029"/>
        <v>0.80368625979643338</v>
      </c>
      <c r="U5397" s="11">
        <f t="shared" si="2035"/>
        <v>0.50987665194829956</v>
      </c>
      <c r="V5397" s="10">
        <f t="shared" si="2030"/>
        <v>0.31502096632578142</v>
      </c>
      <c r="W5397" s="10">
        <f t="shared" si="2031"/>
        <v>0.53344553494456326</v>
      </c>
      <c r="X5397" s="10">
        <f t="shared" si="2036"/>
        <v>0.63734581493537446</v>
      </c>
      <c r="Y5397" s="10">
        <f>_xlfn.PERCENTILE.INC($X$1519:X5397,0.75)</f>
        <v>1.0046078247455417</v>
      </c>
      <c r="Z5397" s="10">
        <f t="shared" si="2037"/>
        <v>1.0046078247455417</v>
      </c>
      <c r="AA5397" s="10">
        <f t="shared" si="2038"/>
        <v>0.63905123594137092</v>
      </c>
      <c r="AB5397" s="10">
        <f t="shared" si="2039"/>
        <v>0.16804652790040972</v>
      </c>
      <c r="AC5397" s="10">
        <f t="shared" si="2040"/>
        <v>0.10739034135041291</v>
      </c>
      <c r="AD5397" s="13">
        <f t="shared" si="2041"/>
        <v>168046.52790040971</v>
      </c>
      <c r="AE5397" s="13">
        <f t="shared" si="2032"/>
        <v>107390.34135041291</v>
      </c>
      <c r="AF5397" s="13"/>
      <c r="AG5397" s="2">
        <f t="shared" si="2057"/>
        <v>42690</v>
      </c>
      <c r="AH5397" s="3">
        <f t="shared" si="2033"/>
        <v>576.23083214005965</v>
      </c>
      <c r="AI5397" s="3">
        <f t="shared" si="2034"/>
        <v>368.24102546662982</v>
      </c>
      <c r="AJ5397" s="3">
        <f t="shared" si="2042"/>
        <v>885252.26334895461</v>
      </c>
      <c r="AK5397" s="3">
        <f t="shared" si="2058"/>
        <v>658710.15669236693</v>
      </c>
    </row>
    <row r="5398" spans="2:37" x14ac:dyDescent="0.2">
      <c r="B5398" s="2">
        <v>42691</v>
      </c>
      <c r="C5398" s="1">
        <v>461.91</v>
      </c>
      <c r="D5398" s="1">
        <f t="shared" si="2043"/>
        <v>47</v>
      </c>
      <c r="E5398" s="1" t="b">
        <f t="shared" si="2044"/>
        <v>0</v>
      </c>
      <c r="F5398" s="6">
        <f t="shared" si="2045"/>
        <v>5.3979931654442037E-3</v>
      </c>
      <c r="G5398" s="8">
        <f t="shared" si="2046"/>
        <v>-1.0158200566978241E-3</v>
      </c>
      <c r="H5398" s="8">
        <f t="shared" si="2047"/>
        <v>4.0097360951441414E-4</v>
      </c>
      <c r="I5398" s="8">
        <f t="shared" si="2048"/>
        <v>8.2219821309506027E-4</v>
      </c>
      <c r="J5398" s="6">
        <f t="shared" si="2049"/>
        <v>1.3088995942173644E-3</v>
      </c>
      <c r="K5398" s="6">
        <f t="shared" si="2050"/>
        <v>9.5184689488626915E-4</v>
      </c>
      <c r="L5398" s="6">
        <f t="shared" si="2051"/>
        <v>6.3481077233946905E-4</v>
      </c>
      <c r="M5398" s="9">
        <f t="shared" si="2052"/>
        <v>-0.77608707435287849</v>
      </c>
      <c r="N5398" s="9">
        <f t="shared" si="2053"/>
        <v>0.42125851507066608</v>
      </c>
      <c r="O5398" s="9">
        <f t="shared" si="2054"/>
        <v>1</v>
      </c>
      <c r="P5398" s="9">
        <f t="shared" si="2055"/>
        <v>0.21505714690592917</v>
      </c>
      <c r="Q5398" s="10">
        <f t="shared" si="2056"/>
        <v>0.15735868045243293</v>
      </c>
      <c r="R5398" s="10">
        <f t="shared" si="2028"/>
        <v>0.50839267188811199</v>
      </c>
      <c r="S5398" s="10">
        <f>_xlfn.PERCENTILE.INC($R$1519:R5398,0.75)</f>
        <v>0.80367214648117968</v>
      </c>
      <c r="T5398" s="10">
        <f t="shared" si="2029"/>
        <v>0.80367214648117968</v>
      </c>
      <c r="U5398" s="11">
        <f t="shared" si="2035"/>
        <v>0.50839267188811199</v>
      </c>
      <c r="V5398" s="10">
        <f t="shared" si="2030"/>
        <v>0.31502096632578142</v>
      </c>
      <c r="W5398" s="10">
        <f t="shared" si="2031"/>
        <v>0.53344553494456326</v>
      </c>
      <c r="X5398" s="10">
        <f t="shared" si="2036"/>
        <v>0.6354908398601401</v>
      </c>
      <c r="Y5398" s="10">
        <f>_xlfn.PERCENTILE.INC($X$1519:X5398,0.75)</f>
        <v>1.0045901831014745</v>
      </c>
      <c r="Z5398" s="10">
        <f t="shared" si="2037"/>
        <v>1.0045901831014745</v>
      </c>
      <c r="AA5398" s="10">
        <f t="shared" si="2038"/>
        <v>0.63905123594137092</v>
      </c>
      <c r="AB5398" s="10">
        <f t="shared" si="2039"/>
        <v>0.16804652790040972</v>
      </c>
      <c r="AC5398" s="10">
        <f t="shared" si="2040"/>
        <v>0.10739034135041291</v>
      </c>
      <c r="AD5398" s="13">
        <f t="shared" si="2041"/>
        <v>168046.52790040971</v>
      </c>
      <c r="AE5398" s="13">
        <f t="shared" si="2032"/>
        <v>107390.34135041291</v>
      </c>
      <c r="AF5398" s="13"/>
      <c r="AG5398" s="2">
        <f t="shared" si="2057"/>
        <v>42691</v>
      </c>
      <c r="AH5398" s="3">
        <f t="shared" si="2033"/>
        <v>907.11400908304029</v>
      </c>
      <c r="AI5398" s="3">
        <f t="shared" si="2034"/>
        <v>579.69232864424896</v>
      </c>
      <c r="AJ5398" s="3">
        <f t="shared" si="2042"/>
        <v>886159.37735803763</v>
      </c>
      <c r="AK5398" s="3">
        <f t="shared" si="2058"/>
        <v>659289.84902101115</v>
      </c>
    </row>
    <row r="5399" spans="2:37" x14ac:dyDescent="0.2">
      <c r="B5399" s="2">
        <v>42692</v>
      </c>
      <c r="C5399" s="1">
        <v>463.78</v>
      </c>
      <c r="D5399" s="1">
        <f t="shared" si="2043"/>
        <v>47</v>
      </c>
      <c r="E5399" s="1" t="b">
        <f t="shared" si="2044"/>
        <v>0</v>
      </c>
      <c r="F5399" s="6">
        <f t="shared" si="2045"/>
        <v>4.0484076984692585E-3</v>
      </c>
      <c r="G5399" s="8">
        <f t="shared" si="2046"/>
        <v>-8.4318593332514166E-4</v>
      </c>
      <c r="H5399" s="8">
        <f t="shared" si="2047"/>
        <v>3.4057481850688809E-4</v>
      </c>
      <c r="I5399" s="8">
        <f t="shared" si="2048"/>
        <v>8.5993569750654475E-4</v>
      </c>
      <c r="J5399" s="6">
        <f t="shared" si="2049"/>
        <v>1.3087209305321032E-3</v>
      </c>
      <c r="K5399" s="6">
        <f t="shared" si="2050"/>
        <v>9.5186471263943766E-4</v>
      </c>
      <c r="L5399" s="6">
        <f t="shared" si="2051"/>
        <v>6.3549164235887602E-4</v>
      </c>
      <c r="M5399" s="9">
        <f t="shared" si="2052"/>
        <v>-0.64428245445903953</v>
      </c>
      <c r="N5399" s="9">
        <f t="shared" si="2053"/>
        <v>0.35779750418786288</v>
      </c>
      <c r="O5399" s="9">
        <f t="shared" si="2054"/>
        <v>1</v>
      </c>
      <c r="P5399" s="9">
        <f t="shared" si="2055"/>
        <v>0.23783834990960781</v>
      </c>
      <c r="Q5399" s="10">
        <f t="shared" si="2056"/>
        <v>0.15741215818687207</v>
      </c>
      <c r="R5399" s="10">
        <f t="shared" si="2028"/>
        <v>0.50821995531646225</v>
      </c>
      <c r="S5399" s="10">
        <f>_xlfn.PERCENTILE.INC($R$1519:R5399,0.75)</f>
        <v>0.80365803316592588</v>
      </c>
      <c r="T5399" s="10">
        <f t="shared" si="2029"/>
        <v>0.80365803316592588</v>
      </c>
      <c r="U5399" s="11">
        <f t="shared" si="2035"/>
        <v>0.50821995531646225</v>
      </c>
      <c r="V5399" s="10">
        <f t="shared" si="2030"/>
        <v>0.31502096632578142</v>
      </c>
      <c r="W5399" s="10">
        <f t="shared" si="2031"/>
        <v>0.53344553494456326</v>
      </c>
      <c r="X5399" s="10">
        <f t="shared" si="2036"/>
        <v>0.63527494414557772</v>
      </c>
      <c r="Y5399" s="10">
        <f>_xlfn.PERCENTILE.INC($X$1519:X5399,0.75)</f>
        <v>1.0045725414574074</v>
      </c>
      <c r="Z5399" s="10">
        <f t="shared" si="2037"/>
        <v>1.0045725414574074</v>
      </c>
      <c r="AA5399" s="10">
        <f t="shared" si="2038"/>
        <v>0.63905123594137092</v>
      </c>
      <c r="AB5399" s="10">
        <f t="shared" si="2039"/>
        <v>0.16804652790040972</v>
      </c>
      <c r="AC5399" s="10">
        <f t="shared" si="2040"/>
        <v>0.10739034135041291</v>
      </c>
      <c r="AD5399" s="13">
        <f t="shared" si="2041"/>
        <v>168046.52790040971</v>
      </c>
      <c r="AE5399" s="13">
        <f t="shared" si="2032"/>
        <v>107390.34135041291</v>
      </c>
      <c r="AF5399" s="13"/>
      <c r="AG5399" s="2">
        <f t="shared" si="2057"/>
        <v>42692</v>
      </c>
      <c r="AH5399" s="3">
        <f t="shared" si="2033"/>
        <v>680.32085725304773</v>
      </c>
      <c r="AI5399" s="3">
        <f t="shared" si="2034"/>
        <v>434.75988466425321</v>
      </c>
      <c r="AJ5399" s="3">
        <f t="shared" si="2042"/>
        <v>886839.69821529067</v>
      </c>
      <c r="AK5399" s="3">
        <f t="shared" si="2058"/>
        <v>659724.60890567536</v>
      </c>
    </row>
    <row r="5400" spans="2:37" x14ac:dyDescent="0.2">
      <c r="B5400" s="2">
        <v>42695</v>
      </c>
      <c r="C5400" s="1">
        <v>469.41</v>
      </c>
      <c r="D5400" s="1">
        <f t="shared" si="2043"/>
        <v>48</v>
      </c>
      <c r="E5400" s="1" t="b">
        <f t="shared" si="2044"/>
        <v>1</v>
      </c>
      <c r="F5400" s="6">
        <f t="shared" si="2045"/>
        <v>1.2139376428479176E-2</v>
      </c>
      <c r="G5400" s="8">
        <f t="shared" si="2046"/>
        <v>-5.4100373240508338E-4</v>
      </c>
      <c r="H5400" s="8">
        <f t="shared" si="2047"/>
        <v>4.6566869083693781E-4</v>
      </c>
      <c r="I5400" s="8">
        <f t="shared" si="2048"/>
        <v>9.4122785585863341E-4</v>
      </c>
      <c r="J5400" s="6">
        <f t="shared" si="2049"/>
        <v>1.3081257898158473E-3</v>
      </c>
      <c r="K5400" s="6">
        <f t="shared" si="2050"/>
        <v>9.5183402616880284E-4</v>
      </c>
      <c r="L5400" s="6">
        <f t="shared" si="2051"/>
        <v>6.3629282452805434E-4</v>
      </c>
      <c r="M5400" s="9">
        <f t="shared" si="2052"/>
        <v>-0.41357164319896461</v>
      </c>
      <c r="N5400" s="9">
        <f t="shared" si="2053"/>
        <v>0.48923307849298708</v>
      </c>
      <c r="O5400" s="9">
        <f t="shared" si="2054"/>
        <v>1</v>
      </c>
      <c r="P5400" s="9">
        <f t="shared" si="2055"/>
        <v>0.3585538117646741</v>
      </c>
      <c r="Q5400" s="10">
        <f t="shared" si="2056"/>
        <v>0.15930609343028737</v>
      </c>
      <c r="R5400" s="10">
        <f t="shared" si="2028"/>
        <v>0.50217790341464963</v>
      </c>
      <c r="S5400" s="10">
        <f>_xlfn.PERCENTILE.INC($R$1519:R5400,0.75)</f>
        <v>0.80364744690678558</v>
      </c>
      <c r="T5400" s="10">
        <f t="shared" si="2029"/>
        <v>0.80364744690678558</v>
      </c>
      <c r="U5400" s="11">
        <f t="shared" si="2035"/>
        <v>0.50217790341464963</v>
      </c>
      <c r="V5400" s="10">
        <f t="shared" si="2030"/>
        <v>0.23783834990960781</v>
      </c>
      <c r="W5400" s="10">
        <f t="shared" si="2031"/>
        <v>0.50821995531646225</v>
      </c>
      <c r="X5400" s="10">
        <f t="shared" si="2036"/>
        <v>0.62772237926831209</v>
      </c>
      <c r="Y5400" s="10">
        <f>_xlfn.PERCENTILE.INC($X$1519:X5400,0.75)</f>
        <v>1.0045593086334819</v>
      </c>
      <c r="Z5400" s="10">
        <f t="shared" si="2037"/>
        <v>1.0045593086334819</v>
      </c>
      <c r="AA5400" s="10">
        <f t="shared" si="2038"/>
        <v>0.62772237926831209</v>
      </c>
      <c r="AB5400" s="10">
        <f t="shared" si="2039"/>
        <v>0.12087419556360199</v>
      </c>
      <c r="AC5400" s="10">
        <f t="shared" si="2040"/>
        <v>7.5875437631327494E-2</v>
      </c>
      <c r="AD5400" s="13">
        <f t="shared" si="2041"/>
        <v>120874.19556360198</v>
      </c>
      <c r="AE5400" s="13">
        <f t="shared" si="2032"/>
        <v>75875.437631327499</v>
      </c>
      <c r="AF5400" s="13"/>
      <c r="AG5400" s="2">
        <f t="shared" si="2057"/>
        <v>42695</v>
      </c>
      <c r="AH5400" s="3">
        <f t="shared" si="2033"/>
        <v>2039.9800596820019</v>
      </c>
      <c r="AI5400" s="3">
        <f t="shared" si="2034"/>
        <v>1303.6517784355351</v>
      </c>
      <c r="AJ5400" s="3">
        <f t="shared" si="2042"/>
        <v>888879.67827497271</v>
      </c>
      <c r="AK5400" s="3">
        <f t="shared" si="2058"/>
        <v>661028.26068411092</v>
      </c>
    </row>
    <row r="5401" spans="2:37" x14ac:dyDescent="0.2">
      <c r="B5401" s="2">
        <v>42696</v>
      </c>
      <c r="C5401" s="1">
        <v>469.35</v>
      </c>
      <c r="D5401" s="1">
        <f t="shared" si="2043"/>
        <v>48</v>
      </c>
      <c r="E5401" s="1" t="b">
        <f t="shared" si="2044"/>
        <v>0</v>
      </c>
      <c r="F5401" s="6">
        <f t="shared" si="2045"/>
        <v>-1.2782002939859538E-4</v>
      </c>
      <c r="G5401" s="8">
        <f t="shared" si="2046"/>
        <v>-4.733374201229038E-4</v>
      </c>
      <c r="H5401" s="8">
        <f t="shared" si="2047"/>
        <v>4.9165831861642921E-4</v>
      </c>
      <c r="I5401" s="8">
        <f t="shared" si="2048"/>
        <v>9.1726063591794388E-4</v>
      </c>
      <c r="J5401" s="6">
        <f t="shared" si="2049"/>
        <v>1.3077438070138228E-3</v>
      </c>
      <c r="K5401" s="6">
        <f t="shared" si="2050"/>
        <v>9.5186786702606977E-4</v>
      </c>
      <c r="L5401" s="6">
        <f t="shared" si="2051"/>
        <v>6.3705584341999582E-4</v>
      </c>
      <c r="M5401" s="9">
        <f t="shared" si="2052"/>
        <v>-0.36194965526447387</v>
      </c>
      <c r="N5401" s="9">
        <f t="shared" si="2053"/>
        <v>0.51651950406995262</v>
      </c>
      <c r="O5401" s="9">
        <f t="shared" si="2054"/>
        <v>1</v>
      </c>
      <c r="P5401" s="9">
        <f t="shared" si="2055"/>
        <v>0.38485661626849293</v>
      </c>
      <c r="Q5401" s="10">
        <f t="shared" si="2056"/>
        <v>0.1585539524640325</v>
      </c>
      <c r="R5401" s="10">
        <f t="shared" si="2028"/>
        <v>0.50456011191614891</v>
      </c>
      <c r="S5401" s="10">
        <f>_xlfn.PERCENTILE.INC($R$1519:R5401,0.75)</f>
        <v>0.80363686064764517</v>
      </c>
      <c r="T5401" s="10">
        <f t="shared" si="2029"/>
        <v>0.80363686064764517</v>
      </c>
      <c r="U5401" s="11">
        <f t="shared" si="2035"/>
        <v>0.50456011191614891</v>
      </c>
      <c r="V5401" s="10">
        <f t="shared" si="2030"/>
        <v>0.23783834990960781</v>
      </c>
      <c r="W5401" s="10">
        <f t="shared" si="2031"/>
        <v>0.50821995531646225</v>
      </c>
      <c r="X5401" s="10">
        <f t="shared" si="2036"/>
        <v>0.63070013989518625</v>
      </c>
      <c r="Y5401" s="10">
        <f>_xlfn.PERCENTILE.INC($X$1519:X5401,0.75)</f>
        <v>1.0045460758095563</v>
      </c>
      <c r="Z5401" s="10">
        <f t="shared" si="2037"/>
        <v>1.0045460758095563</v>
      </c>
      <c r="AA5401" s="10">
        <f t="shared" si="2038"/>
        <v>0.62772237926831209</v>
      </c>
      <c r="AB5401" s="10">
        <f t="shared" si="2039"/>
        <v>0.12087419556360199</v>
      </c>
      <c r="AC5401" s="10">
        <f t="shared" si="2040"/>
        <v>7.5875437631327494E-2</v>
      </c>
      <c r="AD5401" s="13">
        <f t="shared" si="2041"/>
        <v>120874.19556360198</v>
      </c>
      <c r="AE5401" s="13">
        <f t="shared" si="2032"/>
        <v>75875.437631327499</v>
      </c>
      <c r="AF5401" s="13"/>
      <c r="AG5401" s="2">
        <f t="shared" si="2057"/>
        <v>42696</v>
      </c>
      <c r="AH5401" s="3">
        <f t="shared" si="2033"/>
        <v>-15.450143230471173</v>
      </c>
      <c r="AI5401" s="3">
        <f t="shared" si="2034"/>
        <v>-9.6984006686675706</v>
      </c>
      <c r="AJ5401" s="3">
        <f t="shared" si="2042"/>
        <v>888864.22813174222</v>
      </c>
      <c r="AK5401" s="3">
        <f t="shared" si="2058"/>
        <v>661018.56228344224</v>
      </c>
    </row>
    <row r="5402" spans="2:37" x14ac:dyDescent="0.2">
      <c r="B5402" s="2">
        <v>42697</v>
      </c>
      <c r="C5402" s="1">
        <v>461.28</v>
      </c>
      <c r="D5402" s="1">
        <f t="shared" si="2043"/>
        <v>48</v>
      </c>
      <c r="E5402" s="1" t="b">
        <f t="shared" si="2044"/>
        <v>0</v>
      </c>
      <c r="F5402" s="6">
        <f t="shared" si="2045"/>
        <v>-1.7193991690636068E-2</v>
      </c>
      <c r="G5402" s="8">
        <f t="shared" si="2046"/>
        <v>-7.9473360729715511E-4</v>
      </c>
      <c r="H5402" s="8">
        <f t="shared" si="2047"/>
        <v>3.0937480691664836E-4</v>
      </c>
      <c r="I5402" s="8">
        <f t="shared" si="2048"/>
        <v>7.8903156245355502E-4</v>
      </c>
      <c r="J5402" s="6">
        <f t="shared" si="2049"/>
        <v>1.3075001463218941E-3</v>
      </c>
      <c r="K5402" s="6">
        <f t="shared" si="2050"/>
        <v>9.5182105068318816E-4</v>
      </c>
      <c r="L5402" s="6">
        <f t="shared" si="2051"/>
        <v>6.3764595019393021E-4</v>
      </c>
      <c r="M5402" s="9">
        <f t="shared" si="2052"/>
        <v>-0.60782678268358625</v>
      </c>
      <c r="N5402" s="9">
        <f t="shared" si="2053"/>
        <v>0.3250346340781059</v>
      </c>
      <c r="O5402" s="9">
        <f t="shared" si="2054"/>
        <v>1</v>
      </c>
      <c r="P5402" s="9">
        <f t="shared" si="2055"/>
        <v>0.23906928379817324</v>
      </c>
      <c r="Q5402" s="10">
        <f t="shared" si="2056"/>
        <v>0.16232645129373993</v>
      </c>
      <c r="R5402" s="10">
        <f t="shared" si="2028"/>
        <v>0.49283403513352836</v>
      </c>
      <c r="S5402" s="10">
        <f>_xlfn.PERCENTILE.INC($R$1519:R5402,0.75)</f>
        <v>0.80362627438850476</v>
      </c>
      <c r="T5402" s="10">
        <f t="shared" si="2029"/>
        <v>0.80362627438850476</v>
      </c>
      <c r="U5402" s="11">
        <f t="shared" si="2035"/>
        <v>0.49283403513352836</v>
      </c>
      <c r="V5402" s="10">
        <f t="shared" si="2030"/>
        <v>0.23783834990960781</v>
      </c>
      <c r="W5402" s="10">
        <f t="shared" si="2031"/>
        <v>0.50821995531646225</v>
      </c>
      <c r="X5402" s="10">
        <f t="shared" si="2036"/>
        <v>0.61604254391691049</v>
      </c>
      <c r="Y5402" s="10">
        <f>_xlfn.PERCENTILE.INC($X$1519:X5402,0.75)</f>
        <v>1.0045328429856311</v>
      </c>
      <c r="Z5402" s="10">
        <f t="shared" si="2037"/>
        <v>1.0045328429856311</v>
      </c>
      <c r="AA5402" s="10">
        <f t="shared" si="2038"/>
        <v>0.62772237926831209</v>
      </c>
      <c r="AB5402" s="10">
        <f t="shared" si="2039"/>
        <v>0.12087419556360199</v>
      </c>
      <c r="AC5402" s="10">
        <f t="shared" si="2040"/>
        <v>7.5875437631327494E-2</v>
      </c>
      <c r="AD5402" s="13">
        <f t="shared" si="2041"/>
        <v>120874.19556360198</v>
      </c>
      <c r="AE5402" s="13">
        <f t="shared" si="2032"/>
        <v>75875.437631327499</v>
      </c>
      <c r="AF5402" s="13"/>
      <c r="AG5402" s="2">
        <f t="shared" si="2057"/>
        <v>42697</v>
      </c>
      <c r="AH5402" s="3">
        <f t="shared" si="2033"/>
        <v>-2078.3099141328917</v>
      </c>
      <c r="AI5402" s="3">
        <f t="shared" si="2034"/>
        <v>-1304.6016441564202</v>
      </c>
      <c r="AJ5402" s="3">
        <f t="shared" si="2042"/>
        <v>886785.91821760929</v>
      </c>
      <c r="AK5402" s="3">
        <f t="shared" si="2058"/>
        <v>659713.96063928585</v>
      </c>
    </row>
    <row r="5403" spans="2:37" x14ac:dyDescent="0.2">
      <c r="B5403" s="2">
        <v>42699</v>
      </c>
      <c r="C5403" s="1">
        <v>461.33</v>
      </c>
      <c r="D5403" s="1">
        <f t="shared" si="2043"/>
        <v>48</v>
      </c>
      <c r="E5403" s="1" t="b">
        <f t="shared" si="2044"/>
        <v>0</v>
      </c>
      <c r="F5403" s="6">
        <f t="shared" si="2045"/>
        <v>1.0839403399232062E-4</v>
      </c>
      <c r="G5403" s="8">
        <f t="shared" si="2046"/>
        <v>-7.6071771036998403E-4</v>
      </c>
      <c r="H5403" s="8">
        <f t="shared" si="2047"/>
        <v>2.9411763648199714E-4</v>
      </c>
      <c r="I5403" s="8">
        <f t="shared" si="2048"/>
        <v>7.5357430687793682E-4</v>
      </c>
      <c r="J5403" s="6">
        <f t="shared" si="2049"/>
        <v>1.3073061789907149E-3</v>
      </c>
      <c r="K5403" s="6">
        <f t="shared" si="2050"/>
        <v>9.5179197045830292E-4</v>
      </c>
      <c r="L5403" s="6">
        <f t="shared" si="2051"/>
        <v>6.3818978727246808E-4</v>
      </c>
      <c r="M5403" s="9">
        <f t="shared" si="2052"/>
        <v>-0.58189712753999534</v>
      </c>
      <c r="N5403" s="9">
        <f t="shared" si="2053"/>
        <v>0.3090146225339292</v>
      </c>
      <c r="O5403" s="9">
        <f t="shared" si="2054"/>
        <v>1</v>
      </c>
      <c r="P5403" s="9">
        <f t="shared" si="2055"/>
        <v>0.24237249833131128</v>
      </c>
      <c r="Q5403" s="10">
        <f t="shared" si="2056"/>
        <v>0.16091889875074325</v>
      </c>
      <c r="R5403" s="10">
        <f t="shared" si="2028"/>
        <v>0.49714483892856309</v>
      </c>
      <c r="S5403" s="10">
        <f>_xlfn.PERCENTILE.INC($R$1519:R5403,0.75)</f>
        <v>0.80361568812936446</v>
      </c>
      <c r="T5403" s="10">
        <f t="shared" si="2029"/>
        <v>0.80361568812936446</v>
      </c>
      <c r="U5403" s="11">
        <f t="shared" si="2035"/>
        <v>0.49714483892856309</v>
      </c>
      <c r="V5403" s="10">
        <f t="shared" si="2030"/>
        <v>0.23783834990960781</v>
      </c>
      <c r="W5403" s="10">
        <f t="shared" si="2031"/>
        <v>0.50821995531646225</v>
      </c>
      <c r="X5403" s="10">
        <f t="shared" si="2036"/>
        <v>0.62143104866070387</v>
      </c>
      <c r="Y5403" s="10">
        <f>_xlfn.PERCENTILE.INC($X$1519:X5403,0.75)</f>
        <v>1.0045196101617055</v>
      </c>
      <c r="Z5403" s="10">
        <f t="shared" si="2037"/>
        <v>1.0045196101617055</v>
      </c>
      <c r="AA5403" s="10">
        <f t="shared" si="2038"/>
        <v>0.62772237926831209</v>
      </c>
      <c r="AB5403" s="10">
        <f t="shared" si="2039"/>
        <v>0.12087419556360199</v>
      </c>
      <c r="AC5403" s="10">
        <f t="shared" si="2040"/>
        <v>7.5875437631327494E-2</v>
      </c>
      <c r="AD5403" s="13">
        <f t="shared" si="2041"/>
        <v>120874.19556360198</v>
      </c>
      <c r="AE5403" s="13">
        <f t="shared" si="2032"/>
        <v>75875.437631327499</v>
      </c>
      <c r="AF5403" s="13"/>
      <c r="AG5403" s="2">
        <f t="shared" si="2057"/>
        <v>42699</v>
      </c>
      <c r="AH5403" s="3">
        <f t="shared" si="2033"/>
        <v>13.102041662715484</v>
      </c>
      <c r="AI5403" s="3">
        <f t="shared" si="2034"/>
        <v>8.224444765792315</v>
      </c>
      <c r="AJ5403" s="3">
        <f t="shared" si="2042"/>
        <v>886799.02025927196</v>
      </c>
      <c r="AK5403" s="3">
        <f t="shared" si="2058"/>
        <v>659722.18508405169</v>
      </c>
    </row>
    <row r="5404" spans="2:37" x14ac:dyDescent="0.2">
      <c r="B5404" s="2">
        <v>42702</v>
      </c>
      <c r="C5404" s="1">
        <v>462.51</v>
      </c>
      <c r="D5404" s="1">
        <f t="shared" si="2043"/>
        <v>49</v>
      </c>
      <c r="E5404" s="1" t="b">
        <f t="shared" si="2044"/>
        <v>1</v>
      </c>
      <c r="F5404" s="6">
        <f t="shared" si="2045"/>
        <v>2.557821949580541E-3</v>
      </c>
      <c r="G5404" s="8">
        <f t="shared" si="2046"/>
        <v>-6.8972110565719384E-4</v>
      </c>
      <c r="H5404" s="8">
        <f t="shared" si="2047"/>
        <v>3.0909363350566592E-4</v>
      </c>
      <c r="I5404" s="8">
        <f t="shared" si="2048"/>
        <v>7.5972233778348532E-4</v>
      </c>
      <c r="J5404" s="6">
        <f t="shared" si="2049"/>
        <v>1.3070335898922765E-3</v>
      </c>
      <c r="K5404" s="6">
        <f t="shared" si="2050"/>
        <v>9.517721177327562E-4</v>
      </c>
      <c r="L5404" s="6">
        <f t="shared" si="2051"/>
        <v>6.3873455683172349E-4</v>
      </c>
      <c r="M5404" s="9">
        <f t="shared" si="2052"/>
        <v>-0.52769960235990532</v>
      </c>
      <c r="N5404" s="9">
        <f t="shared" si="2053"/>
        <v>0.32475592397260677</v>
      </c>
      <c r="O5404" s="9">
        <f t="shared" si="2054"/>
        <v>1</v>
      </c>
      <c r="P5404" s="9">
        <f t="shared" si="2055"/>
        <v>0.26568544053756715</v>
      </c>
      <c r="Q5404" s="10">
        <f t="shared" si="2056"/>
        <v>0.15790554685972097</v>
      </c>
      <c r="R5404" s="10">
        <f t="shared" si="2028"/>
        <v>0.50663198089595829</v>
      </c>
      <c r="S5404" s="10">
        <f>_xlfn.PERCENTILE.INC($R$1519:R5404,0.75)</f>
        <v>0.80353796808869538</v>
      </c>
      <c r="T5404" s="10">
        <f t="shared" si="2029"/>
        <v>0.80353796808869538</v>
      </c>
      <c r="U5404" s="11">
        <f t="shared" si="2035"/>
        <v>0.50663198089595829</v>
      </c>
      <c r="V5404" s="10">
        <f t="shared" si="2030"/>
        <v>0.24237249833131128</v>
      </c>
      <c r="W5404" s="10">
        <f t="shared" si="2031"/>
        <v>0.49714483892856309</v>
      </c>
      <c r="X5404" s="10">
        <f t="shared" si="2036"/>
        <v>0.63328997611994786</v>
      </c>
      <c r="Y5404" s="10">
        <f>_xlfn.PERCENTILE.INC($X$1519:X5404,0.75)</f>
        <v>1.0044224601108693</v>
      </c>
      <c r="Z5404" s="10">
        <f t="shared" si="2037"/>
        <v>1.0044224601108693</v>
      </c>
      <c r="AA5404" s="10">
        <f t="shared" si="2038"/>
        <v>0.63328997611994786</v>
      </c>
      <c r="AB5404" s="10">
        <f t="shared" si="2039"/>
        <v>0.12049423664363317</v>
      </c>
      <c r="AC5404" s="10">
        <f t="shared" si="2040"/>
        <v>7.6307792246637793E-2</v>
      </c>
      <c r="AD5404" s="13">
        <f t="shared" si="2041"/>
        <v>120494.23664363316</v>
      </c>
      <c r="AE5404" s="13">
        <f t="shared" si="2032"/>
        <v>76307.792246637793</v>
      </c>
      <c r="AF5404" s="13"/>
      <c r="AG5404" s="2">
        <f t="shared" si="2057"/>
        <v>42702</v>
      </c>
      <c r="AH5404" s="3">
        <f t="shared" si="2033"/>
        <v>309.174670550472</v>
      </c>
      <c r="AI5404" s="3">
        <f t="shared" si="2034"/>
        <v>194.07585980743886</v>
      </c>
      <c r="AJ5404" s="3">
        <f t="shared" si="2042"/>
        <v>887108.19492982246</v>
      </c>
      <c r="AK5404" s="3">
        <f t="shared" si="2058"/>
        <v>659916.26094385912</v>
      </c>
    </row>
    <row r="5405" spans="2:37" x14ac:dyDescent="0.2">
      <c r="B5405" s="2">
        <v>42703</v>
      </c>
      <c r="C5405" s="1">
        <v>463.08</v>
      </c>
      <c r="D5405" s="1">
        <f t="shared" si="2043"/>
        <v>49</v>
      </c>
      <c r="E5405" s="1" t="b">
        <f t="shared" si="2044"/>
        <v>0</v>
      </c>
      <c r="F5405" s="6">
        <f t="shared" si="2045"/>
        <v>1.2324057858208448E-3</v>
      </c>
      <c r="G5405" s="8">
        <f t="shared" si="2046"/>
        <v>-6.8134963190578934E-4</v>
      </c>
      <c r="H5405" s="8">
        <f t="shared" si="2047"/>
        <v>3.6757036782110518E-4</v>
      </c>
      <c r="I5405" s="8">
        <f t="shared" si="2048"/>
        <v>7.6080090480953216E-4</v>
      </c>
      <c r="J5405" s="6">
        <f t="shared" si="2049"/>
        <v>1.307029469005081E-3</v>
      </c>
      <c r="K5405" s="6">
        <f t="shared" si="2050"/>
        <v>9.5185503725190971E-4</v>
      </c>
      <c r="L5405" s="6">
        <f t="shared" si="2051"/>
        <v>6.3925087402030476E-4</v>
      </c>
      <c r="M5405" s="9">
        <f t="shared" si="2052"/>
        <v>-0.52129630437823027</v>
      </c>
      <c r="N5405" s="9">
        <f t="shared" si="2053"/>
        <v>0.38616212914343928</v>
      </c>
      <c r="O5405" s="9">
        <f t="shared" si="2054"/>
        <v>1</v>
      </c>
      <c r="P5405" s="9">
        <f t="shared" si="2055"/>
        <v>0.28828860825506969</v>
      </c>
      <c r="Q5405" s="10">
        <f t="shared" si="2056"/>
        <v>0.15691824333896209</v>
      </c>
      <c r="R5405" s="10">
        <f t="shared" si="2028"/>
        <v>0.50981962516104951</v>
      </c>
      <c r="S5405" s="10">
        <f>_xlfn.PERCENTILE.INC($R$1519:R5405,0.75)</f>
        <v>0.80346024804802629</v>
      </c>
      <c r="T5405" s="10">
        <f t="shared" si="2029"/>
        <v>0.80346024804802629</v>
      </c>
      <c r="U5405" s="11">
        <f t="shared" si="2035"/>
        <v>0.50981962516104951</v>
      </c>
      <c r="V5405" s="10">
        <f t="shared" si="2030"/>
        <v>0.24237249833131128</v>
      </c>
      <c r="W5405" s="10">
        <f t="shared" si="2031"/>
        <v>0.49714483892856309</v>
      </c>
      <c r="X5405" s="10">
        <f t="shared" si="2036"/>
        <v>0.63727453145131185</v>
      </c>
      <c r="Y5405" s="10">
        <f>_xlfn.PERCENTILE.INC($X$1519:X5405,0.75)</f>
        <v>1.0043253100600329</v>
      </c>
      <c r="Z5405" s="10">
        <f t="shared" si="2037"/>
        <v>1.0043253100600329</v>
      </c>
      <c r="AA5405" s="10">
        <f t="shared" si="2038"/>
        <v>0.63328997611994786</v>
      </c>
      <c r="AB5405" s="10">
        <f t="shared" si="2039"/>
        <v>0.12049423664363317</v>
      </c>
      <c r="AC5405" s="10">
        <f t="shared" si="2040"/>
        <v>7.6307792246637793E-2</v>
      </c>
      <c r="AD5405" s="13">
        <f t="shared" si="2041"/>
        <v>120494.23664363316</v>
      </c>
      <c r="AE5405" s="13">
        <f t="shared" si="2032"/>
        <v>76307.792246637793</v>
      </c>
      <c r="AF5405" s="13"/>
      <c r="AG5405" s="2">
        <f t="shared" si="2057"/>
        <v>42703</v>
      </c>
      <c r="AH5405" s="3">
        <f t="shared" si="2033"/>
        <v>148.49779439767957</v>
      </c>
      <c r="AI5405" s="3">
        <f t="shared" si="2034"/>
        <v>94.04216466797142</v>
      </c>
      <c r="AJ5405" s="3">
        <f t="shared" si="2042"/>
        <v>887256.69272422011</v>
      </c>
      <c r="AK5405" s="3">
        <f t="shared" si="2058"/>
        <v>660010.30310852709</v>
      </c>
    </row>
    <row r="5406" spans="2:37" x14ac:dyDescent="0.2">
      <c r="B5406" s="2">
        <v>42704</v>
      </c>
      <c r="C5406" s="1">
        <v>466.8</v>
      </c>
      <c r="D5406" s="1">
        <f t="shared" si="2043"/>
        <v>49</v>
      </c>
      <c r="E5406" s="1" t="b">
        <f t="shared" si="2044"/>
        <v>0</v>
      </c>
      <c r="F5406" s="6">
        <f t="shared" si="2045"/>
        <v>8.0331692148225553E-3</v>
      </c>
      <c r="G5406" s="8">
        <f t="shared" si="2046"/>
        <v>-5.0992630138773406E-4</v>
      </c>
      <c r="H5406" s="8">
        <f t="shared" si="2047"/>
        <v>5.4574705237260166E-4</v>
      </c>
      <c r="I5406" s="8">
        <f t="shared" si="2048"/>
        <v>8.0366876789312593E-4</v>
      </c>
      <c r="J5406" s="6">
        <f t="shared" si="2049"/>
        <v>1.3070734412655761E-3</v>
      </c>
      <c r="K5406" s="6">
        <f t="shared" si="2050"/>
        <v>9.5204939880461049E-4</v>
      </c>
      <c r="L5406" s="6">
        <f t="shared" si="2051"/>
        <v>6.3975138513322656E-4</v>
      </c>
      <c r="M5406" s="9">
        <f t="shared" si="2052"/>
        <v>-0.39012827075271078</v>
      </c>
      <c r="N5406" s="9">
        <f t="shared" si="2053"/>
        <v>0.57323396565119367</v>
      </c>
      <c r="O5406" s="9">
        <f t="shared" si="2054"/>
        <v>1</v>
      </c>
      <c r="P5406" s="9">
        <f t="shared" si="2055"/>
        <v>0.39436856496616096</v>
      </c>
      <c r="Q5406" s="10">
        <f t="shared" si="2056"/>
        <v>0.15754112096991404</v>
      </c>
      <c r="R5406" s="10">
        <f t="shared" si="2028"/>
        <v>0.50780392768233362</v>
      </c>
      <c r="S5406" s="10">
        <f>_xlfn.PERCENTILE.INC($R$1519:R5406,0.75)</f>
        <v>0.80338252800735721</v>
      </c>
      <c r="T5406" s="10">
        <f t="shared" si="2029"/>
        <v>0.80338252800735721</v>
      </c>
      <c r="U5406" s="11">
        <f t="shared" si="2035"/>
        <v>0.50780392768233362</v>
      </c>
      <c r="V5406" s="10">
        <f t="shared" si="2030"/>
        <v>0.24237249833131128</v>
      </c>
      <c r="W5406" s="10">
        <f t="shared" si="2031"/>
        <v>0.49714483892856309</v>
      </c>
      <c r="X5406" s="10">
        <f t="shared" si="2036"/>
        <v>0.63475490960291703</v>
      </c>
      <c r="Y5406" s="10">
        <f>_xlfn.PERCENTILE.INC($X$1519:X5406,0.75)</f>
        <v>1.0042281600091965</v>
      </c>
      <c r="Z5406" s="10">
        <f t="shared" si="2037"/>
        <v>1.0042281600091965</v>
      </c>
      <c r="AA5406" s="10">
        <f t="shared" si="2038"/>
        <v>0.63328997611994786</v>
      </c>
      <c r="AB5406" s="10">
        <f t="shared" si="2039"/>
        <v>0.12049423664363317</v>
      </c>
      <c r="AC5406" s="10">
        <f t="shared" si="2040"/>
        <v>7.6307792246637793E-2</v>
      </c>
      <c r="AD5406" s="13">
        <f t="shared" si="2041"/>
        <v>120494.23664363316</v>
      </c>
      <c r="AE5406" s="13">
        <f t="shared" si="2032"/>
        <v>76307.792246637793</v>
      </c>
      <c r="AF5406" s="13"/>
      <c r="AG5406" s="2">
        <f t="shared" si="2057"/>
        <v>42704</v>
      </c>
      <c r="AH5406" s="3">
        <f t="shared" si="2033"/>
        <v>967.9505923691778</v>
      </c>
      <c r="AI5406" s="3">
        <f t="shared" si="2034"/>
        <v>612.99340752676596</v>
      </c>
      <c r="AJ5406" s="3">
        <f t="shared" si="2042"/>
        <v>888224.6433165893</v>
      </c>
      <c r="AK5406" s="3">
        <f t="shared" si="2058"/>
        <v>660623.29651605384</v>
      </c>
    </row>
    <row r="5407" spans="2:37" x14ac:dyDescent="0.2">
      <c r="B5407" s="2">
        <v>42705</v>
      </c>
      <c r="C5407" s="1">
        <v>455.66</v>
      </c>
      <c r="D5407" s="1">
        <f t="shared" si="2043"/>
        <v>49</v>
      </c>
      <c r="E5407" s="1" t="b">
        <f t="shared" si="2044"/>
        <v>0</v>
      </c>
      <c r="F5407" s="6">
        <f t="shared" si="2045"/>
        <v>-2.3864610111396733E-2</v>
      </c>
      <c r="G5407" s="8">
        <f t="shared" si="2046"/>
        <v>-1.0024618275869387E-3</v>
      </c>
      <c r="H5407" s="8">
        <f t="shared" si="2047"/>
        <v>1.7890762771540969E-4</v>
      </c>
      <c r="I5407" s="8">
        <f t="shared" si="2048"/>
        <v>6.8511163756414153E-4</v>
      </c>
      <c r="J5407" s="6">
        <f t="shared" si="2049"/>
        <v>1.3073090153392709E-3</v>
      </c>
      <c r="K5407" s="6">
        <f t="shared" si="2050"/>
        <v>9.5209050396127674E-4</v>
      </c>
      <c r="L5407" s="6">
        <f t="shared" si="2051"/>
        <v>6.4011205310039764E-4</v>
      </c>
      <c r="M5407" s="9">
        <f t="shared" si="2052"/>
        <v>-0.7668132138802557</v>
      </c>
      <c r="N5407" s="9">
        <f t="shared" si="2053"/>
        <v>0.1879103162683011</v>
      </c>
      <c r="O5407" s="9">
        <f t="shared" si="2054"/>
        <v>1</v>
      </c>
      <c r="P5407" s="9">
        <f t="shared" si="2055"/>
        <v>0.14036570079601515</v>
      </c>
      <c r="Q5407" s="10">
        <f t="shared" si="2056"/>
        <v>0.16470821712149514</v>
      </c>
      <c r="R5407" s="10">
        <f t="shared" si="2028"/>
        <v>0.48570740062706719</v>
      </c>
      <c r="S5407" s="10">
        <f>_xlfn.PERCENTILE.INC($R$1519:R5407,0.75)</f>
        <v>0.80330480796668813</v>
      </c>
      <c r="T5407" s="10">
        <f t="shared" si="2029"/>
        <v>0.80330480796668813</v>
      </c>
      <c r="U5407" s="11">
        <f t="shared" si="2035"/>
        <v>0.48570740062706719</v>
      </c>
      <c r="V5407" s="10">
        <f t="shared" si="2030"/>
        <v>0.24237249833131128</v>
      </c>
      <c r="W5407" s="10">
        <f t="shared" si="2031"/>
        <v>0.49714483892856309</v>
      </c>
      <c r="X5407" s="10">
        <f t="shared" si="2036"/>
        <v>0.60713425078383398</v>
      </c>
      <c r="Y5407" s="10">
        <f>_xlfn.PERCENTILE.INC($X$1519:X5407,0.75)</f>
        <v>1.0041310099583602</v>
      </c>
      <c r="Z5407" s="10">
        <f t="shared" si="2037"/>
        <v>1.0041310099583602</v>
      </c>
      <c r="AA5407" s="10">
        <f t="shared" si="2038"/>
        <v>0.63328997611994786</v>
      </c>
      <c r="AB5407" s="10">
        <f t="shared" si="2039"/>
        <v>0.12049423664363317</v>
      </c>
      <c r="AC5407" s="10">
        <f t="shared" si="2040"/>
        <v>7.6307792246637793E-2</v>
      </c>
      <c r="AD5407" s="13">
        <f t="shared" si="2041"/>
        <v>120494.23664363316</v>
      </c>
      <c r="AE5407" s="13">
        <f t="shared" si="2032"/>
        <v>76307.792246637793</v>
      </c>
      <c r="AF5407" s="13"/>
      <c r="AG5407" s="2">
        <f t="shared" si="2057"/>
        <v>42705</v>
      </c>
      <c r="AH5407" s="3">
        <f t="shared" si="2033"/>
        <v>-2875.547978170679</v>
      </c>
      <c r="AI5407" s="3">
        <f t="shared" si="2034"/>
        <v>-1821.0557104274735</v>
      </c>
      <c r="AJ5407" s="3">
        <f t="shared" si="2042"/>
        <v>885349.09533841861</v>
      </c>
      <c r="AK5407" s="3">
        <f t="shared" si="2058"/>
        <v>658802.24080562638</v>
      </c>
    </row>
    <row r="5408" spans="2:37" x14ac:dyDescent="0.2">
      <c r="B5408" s="2">
        <v>42706</v>
      </c>
      <c r="C5408" s="1">
        <v>456.12</v>
      </c>
      <c r="D5408" s="1">
        <f t="shared" si="2043"/>
        <v>49</v>
      </c>
      <c r="E5408" s="1" t="b">
        <f t="shared" si="2044"/>
        <v>0</v>
      </c>
      <c r="F5408" s="6">
        <f t="shared" si="2045"/>
        <v>1.0095246455690265E-3</v>
      </c>
      <c r="G5408" s="8">
        <f t="shared" si="2046"/>
        <v>-9.5396991262179502E-4</v>
      </c>
      <c r="H5408" s="8">
        <f t="shared" si="2047"/>
        <v>2.2302597712572342E-4</v>
      </c>
      <c r="I5408" s="8">
        <f t="shared" si="2048"/>
        <v>6.7674110648955591E-4</v>
      </c>
      <c r="J5408" s="6">
        <f t="shared" si="2049"/>
        <v>1.3073353502992336E-3</v>
      </c>
      <c r="K5408" s="6">
        <f t="shared" si="2050"/>
        <v>9.5209424344712803E-4</v>
      </c>
      <c r="L5408" s="6">
        <f t="shared" si="2051"/>
        <v>6.4054242861601965E-4</v>
      </c>
      <c r="M5408" s="9">
        <f t="shared" si="2052"/>
        <v>-0.72970558962047694</v>
      </c>
      <c r="N5408" s="9">
        <f t="shared" si="2053"/>
        <v>0.23424779496433176</v>
      </c>
      <c r="O5408" s="9">
        <f t="shared" si="2054"/>
        <v>1</v>
      </c>
      <c r="P5408" s="9">
        <f t="shared" si="2055"/>
        <v>0.16818073511461828</v>
      </c>
      <c r="Q5408" s="10">
        <f t="shared" si="2056"/>
        <v>0.16451679980350789</v>
      </c>
      <c r="R5408" s="10">
        <f t="shared" si="2028"/>
        <v>0.48627252715557751</v>
      </c>
      <c r="S5408" s="10">
        <f>_xlfn.PERCENTILE.INC($R$1519:R5408,0.75)</f>
        <v>0.80314355436230656</v>
      </c>
      <c r="T5408" s="10">
        <f t="shared" si="2029"/>
        <v>0.80314355436230656</v>
      </c>
      <c r="U5408" s="11">
        <f t="shared" si="2035"/>
        <v>0.48627252715557751</v>
      </c>
      <c r="V5408" s="10">
        <f t="shared" si="2030"/>
        <v>0.24237249833131128</v>
      </c>
      <c r="W5408" s="10">
        <f t="shared" si="2031"/>
        <v>0.49714483892856309</v>
      </c>
      <c r="X5408" s="10">
        <f t="shared" si="2036"/>
        <v>0.60784065894447192</v>
      </c>
      <c r="Y5408" s="10">
        <f>_xlfn.PERCENTILE.INC($X$1519:X5408,0.75)</f>
        <v>1.0039294429528831</v>
      </c>
      <c r="Z5408" s="10">
        <f t="shared" si="2037"/>
        <v>1.0039294429528831</v>
      </c>
      <c r="AA5408" s="10">
        <f t="shared" si="2038"/>
        <v>0.63328997611994786</v>
      </c>
      <c r="AB5408" s="10">
        <f t="shared" si="2039"/>
        <v>0.12049423664363317</v>
      </c>
      <c r="AC5408" s="10">
        <f t="shared" si="2040"/>
        <v>7.6307792246637793E-2</v>
      </c>
      <c r="AD5408" s="13">
        <f t="shared" si="2041"/>
        <v>120494.23664363316</v>
      </c>
      <c r="AE5408" s="13">
        <f t="shared" si="2032"/>
        <v>76307.792246637793</v>
      </c>
      <c r="AF5408" s="13"/>
      <c r="AG5408" s="2">
        <f t="shared" si="2057"/>
        <v>42706</v>
      </c>
      <c r="AH5408" s="3">
        <f t="shared" si="2033"/>
        <v>121.64190154077419</v>
      </c>
      <c r="AI5408" s="3">
        <f t="shared" si="2034"/>
        <v>77.034596921941926</v>
      </c>
      <c r="AJ5408" s="3">
        <f t="shared" si="2042"/>
        <v>885470.73723995942</v>
      </c>
      <c r="AK5408" s="3">
        <f t="shared" si="2058"/>
        <v>658879.27540254837</v>
      </c>
    </row>
    <row r="5409" spans="2:37" x14ac:dyDescent="0.2">
      <c r="B5409" s="2">
        <v>42709</v>
      </c>
      <c r="C5409" s="1">
        <v>459.03</v>
      </c>
      <c r="D5409" s="1">
        <f t="shared" si="2043"/>
        <v>50</v>
      </c>
      <c r="E5409" s="1" t="b">
        <f t="shared" si="2044"/>
        <v>1</v>
      </c>
      <c r="F5409" s="6">
        <f t="shared" si="2045"/>
        <v>6.3799000263087269E-3</v>
      </c>
      <c r="G5409" s="8">
        <f t="shared" si="2046"/>
        <v>-8.7441304839794374E-4</v>
      </c>
      <c r="H5409" s="8">
        <f t="shared" si="2047"/>
        <v>2.6310666866657283E-4</v>
      </c>
      <c r="I5409" s="8">
        <f t="shared" si="2048"/>
        <v>8.1090943282395448E-4</v>
      </c>
      <c r="J5409" s="6">
        <f t="shared" si="2049"/>
        <v>1.3073716215556697E-3</v>
      </c>
      <c r="K5409" s="6">
        <f t="shared" si="2050"/>
        <v>9.5211210252734693E-4</v>
      </c>
      <c r="L5409" s="6">
        <f t="shared" si="2051"/>
        <v>6.4111901788952417E-4</v>
      </c>
      <c r="M5409" s="9">
        <f t="shared" si="2052"/>
        <v>-0.66883281997314648</v>
      </c>
      <c r="N5409" s="9">
        <f t="shared" si="2053"/>
        <v>0.27634001076991432</v>
      </c>
      <c r="O5409" s="9">
        <f t="shared" si="2054"/>
        <v>1</v>
      </c>
      <c r="P5409" s="9">
        <f t="shared" si="2055"/>
        <v>0.20250239693225594</v>
      </c>
      <c r="Q5409" s="10">
        <f t="shared" si="2056"/>
        <v>0.16249880455065016</v>
      </c>
      <c r="R5409" s="10">
        <f t="shared" si="2028"/>
        <v>0.49231131405070955</v>
      </c>
      <c r="S5409" s="10">
        <f>_xlfn.PERCENTILE.INC($R$1519:R5409,0.75)</f>
        <v>0.80298230075792487</v>
      </c>
      <c r="T5409" s="10">
        <f t="shared" si="2029"/>
        <v>0.80298230075792487</v>
      </c>
      <c r="U5409" s="11">
        <f t="shared" si="2035"/>
        <v>0.49231131405070955</v>
      </c>
      <c r="V5409" s="10">
        <f t="shared" si="2030"/>
        <v>0.16818073511461828</v>
      </c>
      <c r="W5409" s="10">
        <f t="shared" si="2031"/>
        <v>0.48627252715557751</v>
      </c>
      <c r="X5409" s="10">
        <f t="shared" si="2036"/>
        <v>0.61538914256338695</v>
      </c>
      <c r="Y5409" s="10">
        <f>_xlfn.PERCENTILE.INC($X$1519:X5409,0.75)</f>
        <v>1.0037278759474062</v>
      </c>
      <c r="Z5409" s="10">
        <f t="shared" si="2037"/>
        <v>1.0037278759474062</v>
      </c>
      <c r="AA5409" s="10">
        <f t="shared" si="2038"/>
        <v>0.61538914256338695</v>
      </c>
      <c r="AB5409" s="10">
        <f t="shared" si="2039"/>
        <v>8.1781671083068205E-2</v>
      </c>
      <c r="AC5409" s="10">
        <f t="shared" si="2040"/>
        <v>5.0327552445210283E-2</v>
      </c>
      <c r="AD5409" s="13">
        <f t="shared" si="2041"/>
        <v>81781.671083068199</v>
      </c>
      <c r="AE5409" s="13">
        <f t="shared" si="2032"/>
        <v>50327.552445210284</v>
      </c>
      <c r="AF5409" s="13"/>
      <c r="AG5409" s="2">
        <f t="shared" si="2057"/>
        <v>42709</v>
      </c>
      <c r="AH5409" s="3">
        <f t="shared" si="2033"/>
        <v>768.74118353276515</v>
      </c>
      <c r="AI5409" s="3">
        <f t="shared" si="2034"/>
        <v>486.83608576188533</v>
      </c>
      <c r="AJ5409" s="3">
        <f t="shared" si="2042"/>
        <v>886239.47842349217</v>
      </c>
      <c r="AK5409" s="3">
        <f t="shared" si="2058"/>
        <v>659366.11148831027</v>
      </c>
    </row>
    <row r="5410" spans="2:37" x14ac:dyDescent="0.2">
      <c r="B5410" s="2">
        <v>42710</v>
      </c>
      <c r="C5410" s="1">
        <v>459.96</v>
      </c>
      <c r="D5410" s="1">
        <f t="shared" si="2043"/>
        <v>50</v>
      </c>
      <c r="E5410" s="1" t="b">
        <f t="shared" si="2044"/>
        <v>0</v>
      </c>
      <c r="F5410" s="6">
        <f t="shared" si="2045"/>
        <v>2.0260113718058026E-3</v>
      </c>
      <c r="G5410" s="8">
        <f t="shared" si="2046"/>
        <v>-6.7509163920189167E-4</v>
      </c>
      <c r="H5410" s="8">
        <f t="shared" si="2047"/>
        <v>3.3730449633083903E-4</v>
      </c>
      <c r="I5410" s="8">
        <f t="shared" si="2048"/>
        <v>7.7593118020471985E-4</v>
      </c>
      <c r="J5410" s="6">
        <f t="shared" si="2049"/>
        <v>1.3073201629726469E-3</v>
      </c>
      <c r="K5410" s="6">
        <f t="shared" si="2050"/>
        <v>9.5214993801200109E-4</v>
      </c>
      <c r="L5410" s="6">
        <f t="shared" si="2051"/>
        <v>6.4164504694327461E-4</v>
      </c>
      <c r="M5410" s="9">
        <f t="shared" si="2052"/>
        <v>-0.51639350353691182</v>
      </c>
      <c r="N5410" s="9">
        <f t="shared" si="2053"/>
        <v>0.35425565120037594</v>
      </c>
      <c r="O5410" s="9">
        <f t="shared" si="2054"/>
        <v>1</v>
      </c>
      <c r="P5410" s="9">
        <f t="shared" si="2055"/>
        <v>0.27928738255448804</v>
      </c>
      <c r="Q5410" s="10">
        <f t="shared" si="2056"/>
        <v>0.16227916280896831</v>
      </c>
      <c r="R5410" s="10">
        <f t="shared" si="2028"/>
        <v>0.49297764799399635</v>
      </c>
      <c r="S5410" s="10">
        <f>_xlfn.PERCENTILE.INC($R$1519:R5410,0.75)</f>
        <v>0.8028210471535433</v>
      </c>
      <c r="T5410" s="10">
        <f t="shared" si="2029"/>
        <v>0.8028210471535433</v>
      </c>
      <c r="U5410" s="11">
        <f t="shared" si="2035"/>
        <v>0.49297764799399635</v>
      </c>
      <c r="V5410" s="10">
        <f t="shared" si="2030"/>
        <v>0.16818073511461828</v>
      </c>
      <c r="W5410" s="10">
        <f t="shared" si="2031"/>
        <v>0.48627252715557751</v>
      </c>
      <c r="X5410" s="10">
        <f t="shared" si="2036"/>
        <v>0.61622205999249546</v>
      </c>
      <c r="Y5410" s="10">
        <f>_xlfn.PERCENTILE.INC($X$1519:X5410,0.75)</f>
        <v>1.0035263089419293</v>
      </c>
      <c r="Z5410" s="10">
        <f t="shared" si="2037"/>
        <v>1.0035263089419293</v>
      </c>
      <c r="AA5410" s="10">
        <f t="shared" si="2038"/>
        <v>0.61538914256338695</v>
      </c>
      <c r="AB5410" s="10">
        <f t="shared" si="2039"/>
        <v>8.1781671083068205E-2</v>
      </c>
      <c r="AC5410" s="10">
        <f t="shared" si="2040"/>
        <v>5.0327552445210283E-2</v>
      </c>
      <c r="AD5410" s="13">
        <f t="shared" si="2041"/>
        <v>81781.671083068199</v>
      </c>
      <c r="AE5410" s="13">
        <f t="shared" si="2032"/>
        <v>50327.552445210284</v>
      </c>
      <c r="AF5410" s="13"/>
      <c r="AG5410" s="2">
        <f t="shared" si="2057"/>
        <v>42710</v>
      </c>
      <c r="AH5410" s="3">
        <f t="shared" si="2033"/>
        <v>165.69059561957795</v>
      </c>
      <c r="AI5410" s="3">
        <f t="shared" si="2034"/>
        <v>101.96419356914896</v>
      </c>
      <c r="AJ5410" s="3">
        <f t="shared" si="2042"/>
        <v>886405.16901911178</v>
      </c>
      <c r="AK5410" s="3">
        <f t="shared" si="2058"/>
        <v>659468.07568187942</v>
      </c>
    </row>
    <row r="5411" spans="2:37" x14ac:dyDescent="0.2">
      <c r="B5411" s="2">
        <v>42711</v>
      </c>
      <c r="C5411" s="1">
        <v>465.63</v>
      </c>
      <c r="D5411" s="1">
        <f t="shared" si="2043"/>
        <v>50</v>
      </c>
      <c r="E5411" s="1" t="b">
        <f t="shared" si="2044"/>
        <v>0</v>
      </c>
      <c r="F5411" s="6">
        <f t="shared" si="2045"/>
        <v>1.2327158883381095E-2</v>
      </c>
      <c r="G5411" s="8">
        <f t="shared" si="2046"/>
        <v>-4.4503604930397903E-4</v>
      </c>
      <c r="H5411" s="8">
        <f t="shared" si="2047"/>
        <v>4.7073795728032065E-4</v>
      </c>
      <c r="I5411" s="8">
        <f t="shared" si="2048"/>
        <v>8.5976311490071041E-4</v>
      </c>
      <c r="J5411" s="6">
        <f t="shared" si="2049"/>
        <v>1.3071466894236953E-3</v>
      </c>
      <c r="K5411" s="6">
        <f t="shared" si="2050"/>
        <v>9.5222765812105986E-4</v>
      </c>
      <c r="L5411" s="6">
        <f t="shared" si="2051"/>
        <v>6.4228628344619766E-4</v>
      </c>
      <c r="M5411" s="9">
        <f t="shared" si="2052"/>
        <v>-0.34046373900100674</v>
      </c>
      <c r="N5411" s="9">
        <f t="shared" si="2053"/>
        <v>0.4943544259249758</v>
      </c>
      <c r="O5411" s="9">
        <f t="shared" si="2054"/>
        <v>1</v>
      </c>
      <c r="P5411" s="9">
        <f t="shared" si="2055"/>
        <v>0.38463022897465637</v>
      </c>
      <c r="Q5411" s="10">
        <f t="shared" si="2056"/>
        <v>0.15767530008242142</v>
      </c>
      <c r="R5411" s="10">
        <f t="shared" si="2028"/>
        <v>0.50737179480985095</v>
      </c>
      <c r="S5411" s="10">
        <f>_xlfn.PERCENTILE.INC($R$1519:R5411,0.75)</f>
        <v>0.80265979354916173</v>
      </c>
      <c r="T5411" s="10">
        <f t="shared" si="2029"/>
        <v>0.80265979354916173</v>
      </c>
      <c r="U5411" s="11">
        <f t="shared" si="2035"/>
        <v>0.50737179480985095</v>
      </c>
      <c r="V5411" s="10">
        <f t="shared" si="2030"/>
        <v>0.16818073511461828</v>
      </c>
      <c r="W5411" s="10">
        <f t="shared" si="2031"/>
        <v>0.48627252715557751</v>
      </c>
      <c r="X5411" s="10">
        <f t="shared" si="2036"/>
        <v>0.63421474351231377</v>
      </c>
      <c r="Y5411" s="10">
        <f>_xlfn.PERCENTILE.INC($X$1519:X5411,0.75)</f>
        <v>1.0033247419364522</v>
      </c>
      <c r="Z5411" s="10">
        <f t="shared" si="2037"/>
        <v>1.0033247419364522</v>
      </c>
      <c r="AA5411" s="10">
        <f t="shared" si="2038"/>
        <v>0.61538914256338695</v>
      </c>
      <c r="AB5411" s="10">
        <f t="shared" si="2039"/>
        <v>8.1781671083068205E-2</v>
      </c>
      <c r="AC5411" s="10">
        <f t="shared" si="2040"/>
        <v>5.0327552445210283E-2</v>
      </c>
      <c r="AD5411" s="13">
        <f t="shared" si="2041"/>
        <v>81781.671083068199</v>
      </c>
      <c r="AE5411" s="13">
        <f t="shared" si="2032"/>
        <v>50327.552445210284</v>
      </c>
      <c r="AF5411" s="13"/>
      <c r="AG5411" s="2">
        <f t="shared" si="2057"/>
        <v>42711</v>
      </c>
      <c r="AH5411" s="3">
        <f t="shared" si="2033"/>
        <v>1008.1356531893949</v>
      </c>
      <c r="AI5411" s="3">
        <f t="shared" si="2034"/>
        <v>620.39573520380191</v>
      </c>
      <c r="AJ5411" s="3">
        <f t="shared" si="2042"/>
        <v>887413.30467230116</v>
      </c>
      <c r="AK5411" s="3">
        <f t="shared" si="2058"/>
        <v>660088.47141708317</v>
      </c>
    </row>
    <row r="5412" spans="2:37" x14ac:dyDescent="0.2">
      <c r="B5412" s="2">
        <v>42712</v>
      </c>
      <c r="C5412" s="1">
        <v>467.06</v>
      </c>
      <c r="D5412" s="1">
        <f t="shared" si="2043"/>
        <v>50</v>
      </c>
      <c r="E5412" s="1" t="b">
        <f t="shared" si="2044"/>
        <v>0</v>
      </c>
      <c r="F5412" s="6">
        <f t="shared" si="2045"/>
        <v>3.0711079612568692E-3</v>
      </c>
      <c r="G5412" s="8">
        <f t="shared" si="2046"/>
        <v>-3.2109403120874263E-4</v>
      </c>
      <c r="H5412" s="8">
        <f t="shared" si="2047"/>
        <v>5.4105435809692485E-4</v>
      </c>
      <c r="I5412" s="8">
        <f t="shared" si="2048"/>
        <v>8.247027676993279E-4</v>
      </c>
      <c r="J5412" s="6">
        <f t="shared" si="2049"/>
        <v>1.3069958920349997E-3</v>
      </c>
      <c r="K5412" s="6">
        <f t="shared" si="2050"/>
        <v>9.5234275091574767E-4</v>
      </c>
      <c r="L5412" s="6">
        <f t="shared" si="2051"/>
        <v>6.428865434721674E-4</v>
      </c>
      <c r="M5412" s="9">
        <f t="shared" si="2052"/>
        <v>-0.24567332855866705</v>
      </c>
      <c r="N5412" s="9">
        <f t="shared" si="2053"/>
        <v>0.56812986456468662</v>
      </c>
      <c r="O5412" s="9">
        <f t="shared" si="2054"/>
        <v>1</v>
      </c>
      <c r="P5412" s="9">
        <f t="shared" si="2055"/>
        <v>0.44081884533533983</v>
      </c>
      <c r="Q5412" s="10">
        <f t="shared" si="2056"/>
        <v>0.15712797663700184</v>
      </c>
      <c r="R5412" s="10">
        <f t="shared" si="2028"/>
        <v>0.50913912157614405</v>
      </c>
      <c r="S5412" s="10">
        <f>_xlfn.PERCENTILE.INC($R$1519:R5412,0.75)</f>
        <v>0.80264627874525418</v>
      </c>
      <c r="T5412" s="10">
        <f t="shared" si="2029"/>
        <v>0.80264627874525418</v>
      </c>
      <c r="U5412" s="11">
        <f t="shared" si="2035"/>
        <v>0.50913912157614405</v>
      </c>
      <c r="V5412" s="10">
        <f t="shared" si="2030"/>
        <v>0.16818073511461828</v>
      </c>
      <c r="W5412" s="10">
        <f t="shared" si="2031"/>
        <v>0.48627252715557751</v>
      </c>
      <c r="X5412" s="10">
        <f t="shared" si="2036"/>
        <v>0.63642390197018006</v>
      </c>
      <c r="Y5412" s="10">
        <f>_xlfn.PERCENTILE.INC($X$1519:X5412,0.75)</f>
        <v>1.0033078484315676</v>
      </c>
      <c r="Z5412" s="10">
        <f t="shared" si="2037"/>
        <v>1.0033078484315676</v>
      </c>
      <c r="AA5412" s="10">
        <f t="shared" si="2038"/>
        <v>0.61538914256338695</v>
      </c>
      <c r="AB5412" s="10">
        <f t="shared" si="2039"/>
        <v>8.1781671083068205E-2</v>
      </c>
      <c r="AC5412" s="10">
        <f t="shared" si="2040"/>
        <v>5.0327552445210283E-2</v>
      </c>
      <c r="AD5412" s="13">
        <f t="shared" si="2041"/>
        <v>81781.671083068199</v>
      </c>
      <c r="AE5412" s="13">
        <f t="shared" si="2032"/>
        <v>50327.552445210284</v>
      </c>
      <c r="AF5412" s="13"/>
      <c r="AG5412" s="2">
        <f t="shared" si="2057"/>
        <v>42712</v>
      </c>
      <c r="AH5412" s="3">
        <f t="shared" si="2033"/>
        <v>251.16034114810142</v>
      </c>
      <c r="AI5412" s="3">
        <f t="shared" si="2034"/>
        <v>154.56134698505792</v>
      </c>
      <c r="AJ5412" s="3">
        <f t="shared" si="2042"/>
        <v>887664.46501344931</v>
      </c>
      <c r="AK5412" s="3">
        <f t="shared" si="2058"/>
        <v>660243.03276406822</v>
      </c>
    </row>
    <row r="5413" spans="2:37" x14ac:dyDescent="0.2">
      <c r="B5413" s="2">
        <v>42713</v>
      </c>
      <c r="C5413" s="1">
        <v>470.93</v>
      </c>
      <c r="D5413" s="1">
        <f t="shared" si="2043"/>
        <v>50</v>
      </c>
      <c r="E5413" s="1" t="b">
        <f t="shared" si="2044"/>
        <v>0</v>
      </c>
      <c r="F5413" s="6">
        <f t="shared" si="2045"/>
        <v>8.285873335331706E-3</v>
      </c>
      <c r="G5413" s="8">
        <f t="shared" si="2046"/>
        <v>-1.3784770101866239E-4</v>
      </c>
      <c r="H5413" s="8">
        <f t="shared" si="2047"/>
        <v>6.1666104604907732E-4</v>
      </c>
      <c r="I5413" s="8">
        <f t="shared" si="2048"/>
        <v>8.529869441773443E-4</v>
      </c>
      <c r="J5413" s="6">
        <f t="shared" si="2049"/>
        <v>1.3068984554758104E-3</v>
      </c>
      <c r="K5413" s="6">
        <f t="shared" si="2050"/>
        <v>9.5253418962824572E-4</v>
      </c>
      <c r="L5413" s="6">
        <f t="shared" si="2051"/>
        <v>6.4350516693379085E-4</v>
      </c>
      <c r="M5413" s="9">
        <f t="shared" si="2052"/>
        <v>-0.10547697905762338</v>
      </c>
      <c r="N5413" s="9">
        <f t="shared" si="2053"/>
        <v>0.64738993388756716</v>
      </c>
      <c r="O5413" s="9">
        <f t="shared" si="2054"/>
        <v>1</v>
      </c>
      <c r="P5413" s="9">
        <f t="shared" si="2055"/>
        <v>0.51397098494331461</v>
      </c>
      <c r="Q5413" s="10">
        <f t="shared" si="2056"/>
        <v>0.15791419032831919</v>
      </c>
      <c r="R5413" s="10">
        <f t="shared" si="2028"/>
        <v>0.50660425028094125</v>
      </c>
      <c r="S5413" s="10">
        <f>_xlfn.PERCENTILE.INC($R$1519:R5413,0.75)</f>
        <v>0.80263276394134664</v>
      </c>
      <c r="T5413" s="10">
        <f t="shared" si="2029"/>
        <v>0.80263276394134664</v>
      </c>
      <c r="U5413" s="11">
        <f t="shared" si="2035"/>
        <v>0.50660425028094125</v>
      </c>
      <c r="V5413" s="10">
        <f t="shared" si="2030"/>
        <v>0.16818073511461828</v>
      </c>
      <c r="W5413" s="10">
        <f t="shared" si="2031"/>
        <v>0.48627252715557751</v>
      </c>
      <c r="X5413" s="10">
        <f t="shared" si="2036"/>
        <v>0.63325531285117653</v>
      </c>
      <c r="Y5413" s="10">
        <f>_xlfn.PERCENTILE.INC($X$1519:X5413,0.75)</f>
        <v>1.0032909549266833</v>
      </c>
      <c r="Z5413" s="10">
        <f t="shared" si="2037"/>
        <v>1.0032909549266833</v>
      </c>
      <c r="AA5413" s="10">
        <f t="shared" si="2038"/>
        <v>0.61538914256338695</v>
      </c>
      <c r="AB5413" s="10">
        <f t="shared" si="2039"/>
        <v>8.1781671083068205E-2</v>
      </c>
      <c r="AC5413" s="10">
        <f t="shared" si="2040"/>
        <v>5.0327552445210283E-2</v>
      </c>
      <c r="AD5413" s="13">
        <f t="shared" si="2041"/>
        <v>81781.671083068199</v>
      </c>
      <c r="AE5413" s="13">
        <f t="shared" si="2032"/>
        <v>50327.552445210284</v>
      </c>
      <c r="AF5413" s="13"/>
      <c r="AG5413" s="2">
        <f t="shared" si="2057"/>
        <v>42713</v>
      </c>
      <c r="AH5413" s="3">
        <f t="shared" si="2033"/>
        <v>677.63256774606282</v>
      </c>
      <c r="AI5413" s="3">
        <f t="shared" si="2034"/>
        <v>417.00772483827586</v>
      </c>
      <c r="AJ5413" s="3">
        <f t="shared" si="2042"/>
        <v>888342.09758119541</v>
      </c>
      <c r="AK5413" s="3">
        <f t="shared" si="2058"/>
        <v>660660.04048890655</v>
      </c>
    </row>
    <row r="5414" spans="2:37" x14ac:dyDescent="0.2">
      <c r="B5414" s="2">
        <v>42716</v>
      </c>
      <c r="C5414" s="1">
        <v>473.15</v>
      </c>
      <c r="D5414" s="1">
        <f t="shared" si="2043"/>
        <v>51</v>
      </c>
      <c r="E5414" s="1" t="b">
        <f t="shared" si="2044"/>
        <v>1</v>
      </c>
      <c r="F5414" s="6">
        <f t="shared" si="2045"/>
        <v>4.7140764020130455E-3</v>
      </c>
      <c r="G5414" s="8">
        <f t="shared" si="2046"/>
        <v>-5.4843245771557243E-5</v>
      </c>
      <c r="H5414" s="8">
        <f t="shared" si="2047"/>
        <v>6.7072418821740676E-4</v>
      </c>
      <c r="I5414" s="8">
        <f t="shared" si="2048"/>
        <v>8.9421011413850886E-4</v>
      </c>
      <c r="J5414" s="6">
        <f t="shared" si="2049"/>
        <v>1.3067560317117555E-3</v>
      </c>
      <c r="K5414" s="6">
        <f t="shared" si="2050"/>
        <v>9.5274941815795132E-4</v>
      </c>
      <c r="L5414" s="6">
        <f t="shared" si="2051"/>
        <v>6.4419138435195652E-4</v>
      </c>
      <c r="M5414" s="9">
        <f t="shared" si="2052"/>
        <v>-4.1969001436110896E-2</v>
      </c>
      <c r="N5414" s="9">
        <f t="shared" si="2053"/>
        <v>0.7039880323560701</v>
      </c>
      <c r="O5414" s="9">
        <f t="shared" si="2054"/>
        <v>1</v>
      </c>
      <c r="P5414" s="9">
        <f t="shared" si="2055"/>
        <v>0.55400634363998635</v>
      </c>
      <c r="Q5414" s="10">
        <f t="shared" si="2056"/>
        <v>0.15675837631286704</v>
      </c>
      <c r="R5414" s="10">
        <f t="shared" si="2028"/>
        <v>0.51033955493600913</v>
      </c>
      <c r="S5414" s="10">
        <f>_xlfn.PERCENTILE.INC($R$1519:R5414,0.75)</f>
        <v>0.80261924913743921</v>
      </c>
      <c r="T5414" s="10">
        <f t="shared" si="2029"/>
        <v>0.80261924913743921</v>
      </c>
      <c r="U5414" s="11">
        <f t="shared" si="2035"/>
        <v>0.51033955493600913</v>
      </c>
      <c r="V5414" s="10">
        <f t="shared" si="2030"/>
        <v>0.51397098494331461</v>
      </c>
      <c r="W5414" s="10">
        <f t="shared" si="2031"/>
        <v>0.50660425028094125</v>
      </c>
      <c r="X5414" s="10">
        <f t="shared" si="2036"/>
        <v>0.63792444367001144</v>
      </c>
      <c r="Y5414" s="10">
        <f>_xlfn.PERCENTILE.INC($X$1519:X5414,0.75)</f>
        <v>1.003274061421799</v>
      </c>
      <c r="Z5414" s="10">
        <f t="shared" si="2037"/>
        <v>1.003274061421799</v>
      </c>
      <c r="AA5414" s="10">
        <f t="shared" si="2038"/>
        <v>0.63792444367001144</v>
      </c>
      <c r="AB5414" s="10">
        <f t="shared" si="2039"/>
        <v>0.26037988549336483</v>
      </c>
      <c r="AC5414" s="10">
        <f t="shared" si="2040"/>
        <v>0.16610269359621604</v>
      </c>
      <c r="AD5414" s="13">
        <f t="shared" si="2041"/>
        <v>260379.88549336483</v>
      </c>
      <c r="AE5414" s="13">
        <f t="shared" si="2032"/>
        <v>166102.69359621604</v>
      </c>
      <c r="AF5414" s="13"/>
      <c r="AG5414" s="2">
        <f t="shared" si="2057"/>
        <v>42716</v>
      </c>
      <c r="AH5414" s="3">
        <f t="shared" si="2033"/>
        <v>385.52504576988446</v>
      </c>
      <c r="AI5414" s="3">
        <f t="shared" si="2034"/>
        <v>237.24792735303973</v>
      </c>
      <c r="AJ5414" s="3">
        <f t="shared" si="2042"/>
        <v>888727.62262696528</v>
      </c>
      <c r="AK5414" s="3">
        <f t="shared" si="2058"/>
        <v>660897.28841625957</v>
      </c>
    </row>
    <row r="5415" spans="2:37" x14ac:dyDescent="0.2">
      <c r="B5415" s="2">
        <v>42717</v>
      </c>
      <c r="C5415" s="1">
        <v>476.08</v>
      </c>
      <c r="D5415" s="1">
        <f t="shared" si="2043"/>
        <v>51</v>
      </c>
      <c r="E5415" s="1" t="b">
        <f t="shared" si="2044"/>
        <v>0</v>
      </c>
      <c r="F5415" s="6">
        <f t="shared" si="2045"/>
        <v>6.1925393638380122E-3</v>
      </c>
      <c r="G5415" s="8">
        <f t="shared" si="2046"/>
        <v>-2.6134209365499737E-5</v>
      </c>
      <c r="H5415" s="8">
        <f t="shared" si="2047"/>
        <v>7.2011473566184199E-4</v>
      </c>
      <c r="I5415" s="8">
        <f t="shared" si="2048"/>
        <v>9.3957263617610914E-4</v>
      </c>
      <c r="J5415" s="6">
        <f t="shared" si="2049"/>
        <v>1.3065655637630215E-3</v>
      </c>
      <c r="K5415" s="6">
        <f t="shared" si="2050"/>
        <v>9.529796032141471E-4</v>
      </c>
      <c r="L5415" s="6">
        <f t="shared" si="2051"/>
        <v>6.4495013890887619E-4</v>
      </c>
      <c r="M5415" s="9">
        <f t="shared" si="2052"/>
        <v>-2.000221809782814E-2</v>
      </c>
      <c r="N5415" s="9">
        <f t="shared" si="2053"/>
        <v>0.7556454862549904</v>
      </c>
      <c r="O5415" s="9">
        <f t="shared" si="2054"/>
        <v>1</v>
      </c>
      <c r="P5415" s="9">
        <f t="shared" si="2055"/>
        <v>0.5785477560523874</v>
      </c>
      <c r="Q5415" s="10">
        <f t="shared" si="2056"/>
        <v>0.15718879355810655</v>
      </c>
      <c r="R5415" s="10">
        <f t="shared" si="2028"/>
        <v>0.50894213378148445</v>
      </c>
      <c r="S5415" s="10">
        <f>_xlfn.PERCENTILE.INC($R$1519:R5415,0.75)</f>
        <v>0.80260573433353166</v>
      </c>
      <c r="T5415" s="10">
        <f t="shared" si="2029"/>
        <v>0.80260573433353166</v>
      </c>
      <c r="U5415" s="11">
        <f t="shared" si="2035"/>
        <v>0.50894213378148445</v>
      </c>
      <c r="V5415" s="10">
        <f t="shared" si="2030"/>
        <v>0.51397098494331461</v>
      </c>
      <c r="W5415" s="10">
        <f t="shared" si="2031"/>
        <v>0.50660425028094125</v>
      </c>
      <c r="X5415" s="10">
        <f t="shared" si="2036"/>
        <v>0.63617766722685554</v>
      </c>
      <c r="Y5415" s="10">
        <f>_xlfn.PERCENTILE.INC($X$1519:X5415,0.75)</f>
        <v>1.0032571679169144</v>
      </c>
      <c r="Z5415" s="10">
        <f t="shared" si="2037"/>
        <v>1.0032571679169144</v>
      </c>
      <c r="AA5415" s="10">
        <f t="shared" si="2038"/>
        <v>0.63792444367001144</v>
      </c>
      <c r="AB5415" s="10">
        <f t="shared" si="2039"/>
        <v>0.26037988549336483</v>
      </c>
      <c r="AC5415" s="10">
        <f t="shared" si="2040"/>
        <v>0.16610269359621604</v>
      </c>
      <c r="AD5415" s="13">
        <f t="shared" si="2041"/>
        <v>260379.88549336483</v>
      </c>
      <c r="AE5415" s="13">
        <f t="shared" si="2032"/>
        <v>166102.69359621604</v>
      </c>
      <c r="AF5415" s="13"/>
      <c r="AG5415" s="2">
        <f t="shared" si="2057"/>
        <v>42717</v>
      </c>
      <c r="AH5415" s="3">
        <f t="shared" si="2033"/>
        <v>1612.412690469296</v>
      </c>
      <c r="AI5415" s="3">
        <f t="shared" si="2034"/>
        <v>1028.5974685340918</v>
      </c>
      <c r="AJ5415" s="3">
        <f t="shared" si="2042"/>
        <v>890340.03531743458</v>
      </c>
      <c r="AK5415" s="3">
        <f t="shared" si="2058"/>
        <v>661925.88588479371</v>
      </c>
    </row>
    <row r="5416" spans="2:37" x14ac:dyDescent="0.2">
      <c r="B5416" s="2">
        <v>42718</v>
      </c>
      <c r="C5416" s="1">
        <v>477.55</v>
      </c>
      <c r="D5416" s="1">
        <f t="shared" si="2043"/>
        <v>51</v>
      </c>
      <c r="E5416" s="1" t="b">
        <f t="shared" si="2044"/>
        <v>0</v>
      </c>
      <c r="F5416" s="6">
        <f t="shared" si="2045"/>
        <v>3.0877163501932259E-3</v>
      </c>
      <c r="G5416" s="8">
        <f t="shared" si="2046"/>
        <v>1.1040176620426705E-5</v>
      </c>
      <c r="H5416" s="8">
        <f t="shared" si="2047"/>
        <v>7.0157827801617205E-4</v>
      </c>
      <c r="I5416" s="8">
        <f t="shared" si="2048"/>
        <v>9.1939303093397349E-4</v>
      </c>
      <c r="J5416" s="6">
        <f t="shared" si="2049"/>
        <v>1.3064559194278234E-3</v>
      </c>
      <c r="K5416" s="6">
        <f t="shared" si="2050"/>
        <v>9.532166692313072E-4</v>
      </c>
      <c r="L5416" s="6">
        <f t="shared" si="2051"/>
        <v>6.456814969925238E-4</v>
      </c>
      <c r="M5416" s="9">
        <f t="shared" si="2052"/>
        <v>8.4504777055638206E-3</v>
      </c>
      <c r="N5416" s="9">
        <f t="shared" si="2053"/>
        <v>0.7360113399841598</v>
      </c>
      <c r="O5416" s="9">
        <f t="shared" si="2054"/>
        <v>1</v>
      </c>
      <c r="P5416" s="9">
        <f t="shared" si="2055"/>
        <v>0.58148727256324129</v>
      </c>
      <c r="Q5416" s="10">
        <f t="shared" si="2056"/>
        <v>0.15648949546511215</v>
      </c>
      <c r="R5416" s="10">
        <f t="shared" si="2028"/>
        <v>0.51121642230506936</v>
      </c>
      <c r="S5416" s="10">
        <f>_xlfn.PERCENTILE.INC($R$1519:R5416,0.75)</f>
        <v>0.80256725811681284</v>
      </c>
      <c r="T5416" s="10">
        <f t="shared" si="2029"/>
        <v>0.80256725811681284</v>
      </c>
      <c r="U5416" s="11">
        <f t="shared" si="2035"/>
        <v>0.51121642230506936</v>
      </c>
      <c r="V5416" s="10">
        <f t="shared" si="2030"/>
        <v>0.51397098494331461</v>
      </c>
      <c r="W5416" s="10">
        <f t="shared" si="2031"/>
        <v>0.50660425028094125</v>
      </c>
      <c r="X5416" s="10">
        <f t="shared" si="2036"/>
        <v>0.63902052788133668</v>
      </c>
      <c r="Y5416" s="10">
        <f>_xlfn.PERCENTILE.INC($X$1519:X5416,0.75)</f>
        <v>1.0032090726460159</v>
      </c>
      <c r="Z5416" s="10">
        <f t="shared" si="2037"/>
        <v>1.0032090726460159</v>
      </c>
      <c r="AA5416" s="10">
        <f t="shared" si="2038"/>
        <v>0.63792444367001144</v>
      </c>
      <c r="AB5416" s="10">
        <f t="shared" si="2039"/>
        <v>0.26037988549336483</v>
      </c>
      <c r="AC5416" s="10">
        <f t="shared" si="2040"/>
        <v>0.16610269359621604</v>
      </c>
      <c r="AD5416" s="13">
        <f t="shared" si="2041"/>
        <v>260379.88549336483</v>
      </c>
      <c r="AE5416" s="13">
        <f t="shared" si="2032"/>
        <v>166102.69359621604</v>
      </c>
      <c r="AF5416" s="13"/>
      <c r="AG5416" s="2">
        <f t="shared" si="2057"/>
        <v>42718</v>
      </c>
      <c r="AH5416" s="3">
        <f t="shared" si="2033"/>
        <v>803.97922969930255</v>
      </c>
      <c r="AI5416" s="3">
        <f t="shared" si="2034"/>
        <v>512.87800282817193</v>
      </c>
      <c r="AJ5416" s="3">
        <f t="shared" si="2042"/>
        <v>891144.01454713393</v>
      </c>
      <c r="AK5416" s="3">
        <f t="shared" si="2058"/>
        <v>662438.76388762193</v>
      </c>
    </row>
    <row r="5417" spans="2:37" x14ac:dyDescent="0.2">
      <c r="B5417" s="2">
        <v>42719</v>
      </c>
      <c r="C5417" s="1">
        <v>467.82</v>
      </c>
      <c r="D5417" s="1">
        <f t="shared" si="2043"/>
        <v>51</v>
      </c>
      <c r="E5417" s="1" t="b">
        <f t="shared" si="2044"/>
        <v>0</v>
      </c>
      <c r="F5417" s="6">
        <f t="shared" si="2045"/>
        <v>-2.0374829860747568E-2</v>
      </c>
      <c r="G5417" s="8">
        <f t="shared" si="2046"/>
        <v>-2.7133855909907962E-4</v>
      </c>
      <c r="H5417" s="8">
        <f t="shared" si="2047"/>
        <v>4.0132220784767751E-4</v>
      </c>
      <c r="I5417" s="8">
        <f t="shared" si="2048"/>
        <v>8.0819359243411166E-4</v>
      </c>
      <c r="J5417" s="6">
        <f t="shared" si="2049"/>
        <v>1.30641413202449E-3</v>
      </c>
      <c r="K5417" s="6">
        <f t="shared" si="2050"/>
        <v>9.5329151160073876E-4</v>
      </c>
      <c r="L5417" s="6">
        <f t="shared" si="2051"/>
        <v>6.4626816117317482E-4</v>
      </c>
      <c r="M5417" s="9">
        <f t="shared" si="2052"/>
        <v>-0.20769720140626366</v>
      </c>
      <c r="N5417" s="9">
        <f t="shared" si="2053"/>
        <v>0.42098581909513616</v>
      </c>
      <c r="O5417" s="9">
        <f t="shared" si="2054"/>
        <v>1</v>
      </c>
      <c r="P5417" s="9">
        <f t="shared" si="2055"/>
        <v>0.40442953922962416</v>
      </c>
      <c r="Q5417" s="10">
        <f t="shared" si="2056"/>
        <v>0.16014852095923862</v>
      </c>
      <c r="R5417" s="10">
        <f t="shared" si="2028"/>
        <v>0.49953630243242642</v>
      </c>
      <c r="S5417" s="10">
        <f>_xlfn.PERCENTILE.INC($R$1519:R5417,0.75)</f>
        <v>0.80252878190009413</v>
      </c>
      <c r="T5417" s="10">
        <f t="shared" si="2029"/>
        <v>0.80252878190009413</v>
      </c>
      <c r="U5417" s="11">
        <f t="shared" si="2035"/>
        <v>0.49953630243242642</v>
      </c>
      <c r="V5417" s="10">
        <f t="shared" si="2030"/>
        <v>0.51397098494331461</v>
      </c>
      <c r="W5417" s="10">
        <f t="shared" si="2031"/>
        <v>0.50660425028094125</v>
      </c>
      <c r="X5417" s="10">
        <f t="shared" si="2036"/>
        <v>0.62442037804053296</v>
      </c>
      <c r="Y5417" s="10">
        <f>_xlfn.PERCENTILE.INC($X$1519:X5417,0.75)</f>
        <v>1.0031609773751176</v>
      </c>
      <c r="Z5417" s="10">
        <f t="shared" si="2037"/>
        <v>1.0031609773751176</v>
      </c>
      <c r="AA5417" s="10">
        <f t="shared" si="2038"/>
        <v>0.63792444367001144</v>
      </c>
      <c r="AB5417" s="10">
        <f t="shared" si="2039"/>
        <v>0.26037988549336483</v>
      </c>
      <c r="AC5417" s="10">
        <f t="shared" si="2040"/>
        <v>0.16610269359621604</v>
      </c>
      <c r="AD5417" s="13">
        <f t="shared" si="2041"/>
        <v>260379.88549336483</v>
      </c>
      <c r="AE5417" s="13">
        <f t="shared" si="2032"/>
        <v>166102.69359621604</v>
      </c>
      <c r="AF5417" s="13"/>
      <c r="AG5417" s="2">
        <f t="shared" si="2057"/>
        <v>42719</v>
      </c>
      <c r="AH5417" s="3">
        <f t="shared" si="2033"/>
        <v>-5305.1958660882419</v>
      </c>
      <c r="AI5417" s="3">
        <f t="shared" si="2034"/>
        <v>-3384.3141214347861</v>
      </c>
      <c r="AJ5417" s="3">
        <f t="shared" si="2042"/>
        <v>885838.81868104567</v>
      </c>
      <c r="AK5417" s="3">
        <f t="shared" si="2058"/>
        <v>659054.44976618711</v>
      </c>
    </row>
    <row r="5418" spans="2:37" x14ac:dyDescent="0.2">
      <c r="B5418" s="2">
        <v>42720</v>
      </c>
      <c r="C5418" s="1">
        <v>466.15</v>
      </c>
      <c r="D5418" s="1">
        <f t="shared" si="2043"/>
        <v>51</v>
      </c>
      <c r="E5418" s="1" t="b">
        <f t="shared" si="2044"/>
        <v>0</v>
      </c>
      <c r="F5418" s="6">
        <f t="shared" si="2045"/>
        <v>-3.5697490487794914E-3</v>
      </c>
      <c r="G5418" s="8">
        <f t="shared" si="2046"/>
        <v>-2.8870058156074577E-4</v>
      </c>
      <c r="H5418" s="8">
        <f t="shared" si="2047"/>
        <v>2.9417127432116802E-4</v>
      </c>
      <c r="I5418" s="8">
        <f t="shared" si="2048"/>
        <v>8.4680581663712224E-4</v>
      </c>
      <c r="J5418" s="6">
        <f t="shared" si="2049"/>
        <v>1.3063305668861128E-3</v>
      </c>
      <c r="K5418" s="6">
        <f t="shared" si="2050"/>
        <v>9.533135848940708E-4</v>
      </c>
      <c r="L5418" s="6">
        <f t="shared" si="2051"/>
        <v>6.4689868368971435E-4</v>
      </c>
      <c r="M5418" s="9">
        <f t="shared" si="2052"/>
        <v>-0.2210011683711256</v>
      </c>
      <c r="N5418" s="9">
        <f t="shared" si="2053"/>
        <v>0.30857765900173906</v>
      </c>
      <c r="O5418" s="9">
        <f t="shared" si="2054"/>
        <v>1</v>
      </c>
      <c r="P5418" s="9">
        <f t="shared" si="2055"/>
        <v>0.36252549687687113</v>
      </c>
      <c r="Q5418" s="10">
        <f t="shared" si="2056"/>
        <v>0.1598404407174473</v>
      </c>
      <c r="R5418" s="10">
        <f t="shared" si="2028"/>
        <v>0.50049912050366141</v>
      </c>
      <c r="S5418" s="10">
        <f>_xlfn.PERCENTILE.INC($R$1519:R5418,0.75)</f>
        <v>0.80249030568337532</v>
      </c>
      <c r="T5418" s="10">
        <f t="shared" si="2029"/>
        <v>0.80249030568337532</v>
      </c>
      <c r="U5418" s="11">
        <f t="shared" si="2035"/>
        <v>0.50049912050366141</v>
      </c>
      <c r="V5418" s="10">
        <f t="shared" si="2030"/>
        <v>0.51397098494331461</v>
      </c>
      <c r="W5418" s="10">
        <f t="shared" si="2031"/>
        <v>0.50660425028094125</v>
      </c>
      <c r="X5418" s="10">
        <f t="shared" si="2036"/>
        <v>0.62562390062957673</v>
      </c>
      <c r="Y5418" s="10">
        <f>_xlfn.PERCENTILE.INC($X$1519:X5418,0.75)</f>
        <v>1.0031128821042192</v>
      </c>
      <c r="Z5418" s="10">
        <f t="shared" si="2037"/>
        <v>1.0031128821042192</v>
      </c>
      <c r="AA5418" s="10">
        <f t="shared" si="2038"/>
        <v>0.63792444367001144</v>
      </c>
      <c r="AB5418" s="10">
        <f t="shared" si="2039"/>
        <v>0.26037988549336483</v>
      </c>
      <c r="AC5418" s="10">
        <f t="shared" si="2040"/>
        <v>0.16610269359621604</v>
      </c>
      <c r="AD5418" s="13">
        <f t="shared" si="2041"/>
        <v>260379.88549336483</v>
      </c>
      <c r="AE5418" s="13">
        <f t="shared" si="2032"/>
        <v>166102.69359621604</v>
      </c>
      <c r="AF5418" s="13"/>
      <c r="AG5418" s="2">
        <f t="shared" si="2057"/>
        <v>42720</v>
      </c>
      <c r="AH5418" s="3">
        <f t="shared" si="2033"/>
        <v>-929.49084856125194</v>
      </c>
      <c r="AI5418" s="3">
        <f t="shared" si="2034"/>
        <v>-592.94493246480351</v>
      </c>
      <c r="AJ5418" s="3">
        <f t="shared" si="2042"/>
        <v>884909.32783248438</v>
      </c>
      <c r="AK5418" s="3">
        <f t="shared" si="2058"/>
        <v>658461.50483372225</v>
      </c>
    </row>
    <row r="5419" spans="2:37" x14ac:dyDescent="0.2">
      <c r="B5419" s="2">
        <v>42723</v>
      </c>
      <c r="C5419" s="1">
        <v>470.43</v>
      </c>
      <c r="D5419" s="1">
        <f t="shared" si="2043"/>
        <v>52</v>
      </c>
      <c r="E5419" s="1" t="b">
        <f t="shared" si="2044"/>
        <v>1</v>
      </c>
      <c r="F5419" s="6">
        <f t="shared" si="2045"/>
        <v>9.1815939075405861E-3</v>
      </c>
      <c r="G5419" s="8">
        <f t="shared" si="2046"/>
        <v>-3.9842947034474125E-5</v>
      </c>
      <c r="H5419" s="8">
        <f t="shared" si="2047"/>
        <v>3.094271005408302E-4</v>
      </c>
      <c r="I5419" s="8">
        <f t="shared" si="2048"/>
        <v>9.0496147995540281E-4</v>
      </c>
      <c r="J5419" s="6">
        <f t="shared" si="2049"/>
        <v>1.3062638877929459E-3</v>
      </c>
      <c r="K5419" s="6">
        <f t="shared" si="2050"/>
        <v>9.533584223257234E-4</v>
      </c>
      <c r="L5419" s="6">
        <f t="shared" si="2051"/>
        <v>6.47603222324295E-4</v>
      </c>
      <c r="M5419" s="9">
        <f t="shared" si="2052"/>
        <v>-3.0501453348597489E-2</v>
      </c>
      <c r="N5419" s="9">
        <f t="shared" si="2053"/>
        <v>0.32456534005959792</v>
      </c>
      <c r="O5419" s="9">
        <f t="shared" si="2054"/>
        <v>1</v>
      </c>
      <c r="P5419" s="9">
        <f t="shared" si="2055"/>
        <v>0.43135462890366677</v>
      </c>
      <c r="Q5419" s="10">
        <f t="shared" si="2056"/>
        <v>0.16092733283195138</v>
      </c>
      <c r="R5419" s="10">
        <f t="shared" si="2028"/>
        <v>0.49711878393920894</v>
      </c>
      <c r="S5419" s="10">
        <f>_xlfn.PERCENTILE.INC($R$1519:R5419,0.75)</f>
        <v>0.8024518294666565</v>
      </c>
      <c r="T5419" s="10">
        <f t="shared" si="2029"/>
        <v>0.8024518294666565</v>
      </c>
      <c r="U5419" s="11">
        <f t="shared" si="2035"/>
        <v>0.49711878393920894</v>
      </c>
      <c r="V5419" s="10">
        <f t="shared" si="2030"/>
        <v>0.36252549687687113</v>
      </c>
      <c r="W5419" s="10">
        <f t="shared" si="2031"/>
        <v>0.50049912050366141</v>
      </c>
      <c r="X5419" s="10">
        <f t="shared" si="2036"/>
        <v>0.6213984799240112</v>
      </c>
      <c r="Y5419" s="10">
        <f>_xlfn.PERCENTILE.INC($X$1519:X5419,0.75)</f>
        <v>1.0030647868333207</v>
      </c>
      <c r="Z5419" s="10">
        <f t="shared" si="2037"/>
        <v>1.0030647868333207</v>
      </c>
      <c r="AA5419" s="10">
        <f t="shared" si="2038"/>
        <v>0.6213984799240112</v>
      </c>
      <c r="AB5419" s="10">
        <f t="shared" si="2039"/>
        <v>0.18144369234702684</v>
      </c>
      <c r="AC5419" s="10">
        <f t="shared" si="2040"/>
        <v>0.11274883461624242</v>
      </c>
      <c r="AD5419" s="13">
        <f t="shared" si="2041"/>
        <v>181443.69234702684</v>
      </c>
      <c r="AE5419" s="13">
        <f t="shared" si="2032"/>
        <v>112748.83461624243</v>
      </c>
      <c r="AF5419" s="13"/>
      <c r="AG5419" s="2">
        <f t="shared" si="2057"/>
        <v>42723</v>
      </c>
      <c r="AH5419" s="3">
        <f t="shared" si="2033"/>
        <v>2390.7023702919937</v>
      </c>
      <c r="AI5419" s="3">
        <f t="shared" si="2034"/>
        <v>1525.0874795490979</v>
      </c>
      <c r="AJ5419" s="3">
        <f t="shared" si="2042"/>
        <v>887300.03020277643</v>
      </c>
      <c r="AK5419" s="3">
        <f t="shared" si="2058"/>
        <v>659986.59231327137</v>
      </c>
    </row>
    <row r="5420" spans="2:37" x14ac:dyDescent="0.2">
      <c r="B5420" s="2">
        <v>42724</v>
      </c>
      <c r="C5420" s="1">
        <v>472.56</v>
      </c>
      <c r="D5420" s="1">
        <f t="shared" si="2043"/>
        <v>52</v>
      </c>
      <c r="E5420" s="1" t="b">
        <f t="shared" si="2044"/>
        <v>0</v>
      </c>
      <c r="F5420" s="6">
        <f t="shared" si="2045"/>
        <v>4.5277724634908978E-3</v>
      </c>
      <c r="G5420" s="8">
        <f t="shared" si="2046"/>
        <v>1.5597016041791681E-4</v>
      </c>
      <c r="H5420" s="8">
        <f t="shared" si="2047"/>
        <v>3.5159794463023356E-4</v>
      </c>
      <c r="I5420" s="8">
        <f t="shared" si="2048"/>
        <v>9.3089581757589115E-4</v>
      </c>
      <c r="J5420" s="6">
        <f t="shared" si="2049"/>
        <v>1.3061358042434337E-3</v>
      </c>
      <c r="K5420" s="6">
        <f t="shared" si="2050"/>
        <v>9.5338287029738897E-4</v>
      </c>
      <c r="L5420" s="6">
        <f t="shared" si="2051"/>
        <v>6.483442203622801E-4</v>
      </c>
      <c r="M5420" s="9">
        <f t="shared" si="2052"/>
        <v>0.11941343305282179</v>
      </c>
      <c r="N5420" s="9">
        <f t="shared" si="2053"/>
        <v>0.3687898698248685</v>
      </c>
      <c r="O5420" s="9">
        <f t="shared" si="2054"/>
        <v>1</v>
      </c>
      <c r="P5420" s="9">
        <f t="shared" si="2055"/>
        <v>0.49606776762589683</v>
      </c>
      <c r="Q5420" s="10">
        <f t="shared" si="2056"/>
        <v>0.15912289154873094</v>
      </c>
      <c r="R5420" s="10">
        <f t="shared" si="2028"/>
        <v>0.50275607250073273</v>
      </c>
      <c r="S5420" s="10">
        <f>_xlfn.PERCENTILE.INC($R$1519:R5420,0.75)</f>
        <v>0.8024185527930684</v>
      </c>
      <c r="T5420" s="10">
        <f t="shared" si="2029"/>
        <v>0.8024185527930684</v>
      </c>
      <c r="U5420" s="11">
        <f t="shared" si="2035"/>
        <v>0.50275607250073273</v>
      </c>
      <c r="V5420" s="10">
        <f t="shared" si="2030"/>
        <v>0.36252549687687113</v>
      </c>
      <c r="W5420" s="10">
        <f t="shared" si="2031"/>
        <v>0.50049912050366141</v>
      </c>
      <c r="X5420" s="10">
        <f t="shared" si="2036"/>
        <v>0.62844509062591591</v>
      </c>
      <c r="Y5420" s="10">
        <f>_xlfn.PERCENTILE.INC($X$1519:X5420,0.75)</f>
        <v>1.0030231909913354</v>
      </c>
      <c r="Z5420" s="10">
        <f t="shared" si="2037"/>
        <v>1.0030231909913354</v>
      </c>
      <c r="AA5420" s="10">
        <f t="shared" si="2038"/>
        <v>0.6213984799240112</v>
      </c>
      <c r="AB5420" s="10">
        <f t="shared" si="2039"/>
        <v>0.18144369234702684</v>
      </c>
      <c r="AC5420" s="10">
        <f t="shared" si="2040"/>
        <v>0.11274883461624242</v>
      </c>
      <c r="AD5420" s="13">
        <f t="shared" si="2041"/>
        <v>181443.69234702684</v>
      </c>
      <c r="AE5420" s="13">
        <f t="shared" si="2032"/>
        <v>112748.83461624243</v>
      </c>
      <c r="AF5420" s="13"/>
      <c r="AG5420" s="2">
        <f t="shared" si="2057"/>
        <v>42724</v>
      </c>
      <c r="AH5420" s="3">
        <f t="shared" si="2033"/>
        <v>821.53575388298225</v>
      </c>
      <c r="AI5420" s="3">
        <f t="shared" si="2034"/>
        <v>510.50106866611179</v>
      </c>
      <c r="AJ5420" s="3">
        <f t="shared" si="2042"/>
        <v>888121.56595665938</v>
      </c>
      <c r="AK5420" s="3">
        <f t="shared" si="2058"/>
        <v>660497.09338193748</v>
      </c>
    </row>
    <row r="5421" spans="2:37" x14ac:dyDescent="0.2">
      <c r="B5421" s="2">
        <v>42725</v>
      </c>
      <c r="C5421" s="1">
        <v>476.7</v>
      </c>
      <c r="D5421" s="1">
        <f t="shared" si="2043"/>
        <v>52</v>
      </c>
      <c r="E5421" s="1" t="b">
        <f t="shared" si="2044"/>
        <v>0</v>
      </c>
      <c r="F5421" s="6">
        <f t="shared" si="2045"/>
        <v>8.7607922803454308E-3</v>
      </c>
      <c r="G5421" s="8">
        <f t="shared" si="2046"/>
        <v>3.4843423610644701E-4</v>
      </c>
      <c r="H5421" s="8">
        <f t="shared" si="2047"/>
        <v>5.0864965202219265E-4</v>
      </c>
      <c r="I5421" s="8">
        <f t="shared" si="2048"/>
        <v>1.0150439699646379E-3</v>
      </c>
      <c r="J5421" s="6">
        <f t="shared" si="2049"/>
        <v>1.3057166779406844E-3</v>
      </c>
      <c r="K5421" s="6">
        <f t="shared" si="2050"/>
        <v>9.5339728679349415E-4</v>
      </c>
      <c r="L5421" s="6">
        <f t="shared" si="2051"/>
        <v>6.4921474278046751E-4</v>
      </c>
      <c r="M5421" s="9">
        <f t="shared" si="2052"/>
        <v>0.26685286478532333</v>
      </c>
      <c r="N5421" s="9">
        <f t="shared" si="2053"/>
        <v>0.53351279583866296</v>
      </c>
      <c r="O5421" s="9">
        <f t="shared" si="2054"/>
        <v>1</v>
      </c>
      <c r="P5421" s="9">
        <f t="shared" si="2055"/>
        <v>0.60012188687466217</v>
      </c>
      <c r="Q5421" s="10">
        <f t="shared" si="2056"/>
        <v>0.15962515591449711</v>
      </c>
      <c r="R5421" s="10">
        <f t="shared" si="2028"/>
        <v>0.50117413851017212</v>
      </c>
      <c r="S5421" s="10">
        <f>_xlfn.PERCENTILE.INC($R$1519:R5421,0.75)</f>
        <v>0.8023852761194803</v>
      </c>
      <c r="T5421" s="10">
        <f t="shared" si="2029"/>
        <v>0.8023852761194803</v>
      </c>
      <c r="U5421" s="11">
        <f t="shared" si="2035"/>
        <v>0.50117413851017212</v>
      </c>
      <c r="V5421" s="10">
        <f t="shared" si="2030"/>
        <v>0.36252549687687113</v>
      </c>
      <c r="W5421" s="10">
        <f t="shared" si="2031"/>
        <v>0.50049912050366141</v>
      </c>
      <c r="X5421" s="10">
        <f t="shared" si="2036"/>
        <v>0.62646767313771523</v>
      </c>
      <c r="Y5421" s="10">
        <f>_xlfn.PERCENTILE.INC($X$1519:X5421,0.75)</f>
        <v>1.0029815951493504</v>
      </c>
      <c r="Z5421" s="10">
        <f t="shared" si="2037"/>
        <v>1.0029815951493504</v>
      </c>
      <c r="AA5421" s="10">
        <f t="shared" si="2038"/>
        <v>0.6213984799240112</v>
      </c>
      <c r="AB5421" s="10">
        <f t="shared" si="2039"/>
        <v>0.18144369234702684</v>
      </c>
      <c r="AC5421" s="10">
        <f t="shared" si="2040"/>
        <v>0.11274883461624242</v>
      </c>
      <c r="AD5421" s="13">
        <f t="shared" si="2041"/>
        <v>181443.69234702684</v>
      </c>
      <c r="AE5421" s="13">
        <f t="shared" si="2032"/>
        <v>112748.83461624243</v>
      </c>
      <c r="AF5421" s="13"/>
      <c r="AG5421" s="2">
        <f t="shared" si="2057"/>
        <v>42725</v>
      </c>
      <c r="AH5421" s="3">
        <f t="shared" si="2033"/>
        <v>1589.5904992312041</v>
      </c>
      <c r="AI5421" s="3">
        <f t="shared" si="2034"/>
        <v>987.76911992392036</v>
      </c>
      <c r="AJ5421" s="3">
        <f t="shared" si="2042"/>
        <v>889711.15645589062</v>
      </c>
      <c r="AK5421" s="3">
        <f t="shared" si="2058"/>
        <v>661484.86250186141</v>
      </c>
    </row>
    <row r="5422" spans="2:37" x14ac:dyDescent="0.2">
      <c r="B5422" s="2">
        <v>42726</v>
      </c>
      <c r="C5422" s="1">
        <v>478.68</v>
      </c>
      <c r="D5422" s="1">
        <f t="shared" si="2043"/>
        <v>52</v>
      </c>
      <c r="E5422" s="1" t="b">
        <f t="shared" si="2044"/>
        <v>0</v>
      </c>
      <c r="F5422" s="6">
        <f t="shared" si="2045"/>
        <v>4.153555695405986E-3</v>
      </c>
      <c r="G5422" s="8">
        <f t="shared" si="2046"/>
        <v>3.7109982907303668E-4</v>
      </c>
      <c r="H5422" s="8">
        <f t="shared" si="2047"/>
        <v>5.7571896466016806E-4</v>
      </c>
      <c r="I5422" s="8">
        <f t="shared" si="2048"/>
        <v>1.0076389923897296E-3</v>
      </c>
      <c r="J5422" s="6">
        <f t="shared" si="2049"/>
        <v>1.3052893531411275E-3</v>
      </c>
      <c r="K5422" s="6">
        <f t="shared" si="2050"/>
        <v>9.5346388585729029E-4</v>
      </c>
      <c r="L5422" s="6">
        <f t="shared" si="2051"/>
        <v>6.5007171540656776E-4</v>
      </c>
      <c r="M5422" s="9">
        <f t="shared" si="2052"/>
        <v>0.28430464722630239</v>
      </c>
      <c r="N5422" s="9">
        <f t="shared" si="2053"/>
        <v>0.60381832306372096</v>
      </c>
      <c r="O5422" s="9">
        <f t="shared" si="2054"/>
        <v>1</v>
      </c>
      <c r="P5422" s="9">
        <f t="shared" si="2055"/>
        <v>0.62937432343000776</v>
      </c>
      <c r="Q5422" s="10">
        <f t="shared" si="2056"/>
        <v>0.15966509962663578</v>
      </c>
      <c r="R5422" s="10">
        <f t="shared" si="2028"/>
        <v>0.50104875885258382</v>
      </c>
      <c r="S5422" s="10">
        <f>_xlfn.PERCENTILE.INC($R$1519:R5422,0.75)</f>
        <v>0.80235199944589219</v>
      </c>
      <c r="T5422" s="10">
        <f t="shared" si="2029"/>
        <v>0.80235199944589219</v>
      </c>
      <c r="U5422" s="11">
        <f t="shared" si="2035"/>
        <v>0.50104875885258382</v>
      </c>
      <c r="V5422" s="10">
        <f t="shared" si="2030"/>
        <v>0.36252549687687113</v>
      </c>
      <c r="W5422" s="10">
        <f t="shared" si="2031"/>
        <v>0.50049912050366141</v>
      </c>
      <c r="X5422" s="10">
        <f t="shared" si="2036"/>
        <v>0.62631094856572977</v>
      </c>
      <c r="Y5422" s="10">
        <f>_xlfn.PERCENTILE.INC($X$1519:X5422,0.75)</f>
        <v>1.0029399993073653</v>
      </c>
      <c r="Z5422" s="10">
        <f t="shared" si="2037"/>
        <v>1.0029399993073653</v>
      </c>
      <c r="AA5422" s="10">
        <f t="shared" si="2038"/>
        <v>0.6213984799240112</v>
      </c>
      <c r="AB5422" s="10">
        <f t="shared" si="2039"/>
        <v>0.18144369234702684</v>
      </c>
      <c r="AC5422" s="10">
        <f t="shared" si="2040"/>
        <v>0.11274883461624242</v>
      </c>
      <c r="AD5422" s="13">
        <f t="shared" si="2041"/>
        <v>181443.69234702684</v>
      </c>
      <c r="AE5422" s="13">
        <f t="shared" si="2032"/>
        <v>112748.83461624243</v>
      </c>
      <c r="AF5422" s="13"/>
      <c r="AG5422" s="2">
        <f t="shared" si="2057"/>
        <v>42726</v>
      </c>
      <c r="AH5422" s="3">
        <f t="shared" si="2033"/>
        <v>753.63648174348486</v>
      </c>
      <c r="AI5422" s="3">
        <f t="shared" si="2034"/>
        <v>468.30856417068134</v>
      </c>
      <c r="AJ5422" s="3">
        <f t="shared" si="2042"/>
        <v>890464.79293763416</v>
      </c>
      <c r="AK5422" s="3">
        <f t="shared" si="2058"/>
        <v>661953.17106603214</v>
      </c>
    </row>
    <row r="5423" spans="2:37" x14ac:dyDescent="0.2">
      <c r="B5423" s="2">
        <v>42727</v>
      </c>
      <c r="C5423" s="1">
        <v>487.29</v>
      </c>
      <c r="D5423" s="1">
        <f t="shared" si="2043"/>
        <v>52</v>
      </c>
      <c r="E5423" s="1" t="b">
        <f t="shared" si="2044"/>
        <v>0</v>
      </c>
      <c r="F5423" s="6">
        <f t="shared" si="2045"/>
        <v>1.7986964151416318E-2</v>
      </c>
      <c r="G5423" s="8">
        <f t="shared" si="2046"/>
        <v>6.8641007229931826E-4</v>
      </c>
      <c r="H5423" s="8">
        <f t="shared" si="2047"/>
        <v>8.2452381254612399E-4</v>
      </c>
      <c r="I5423" s="8">
        <f t="shared" si="2048"/>
        <v>1.1153633608330593E-3</v>
      </c>
      <c r="J5423" s="6">
        <f t="shared" si="2049"/>
        <v>1.3044448178945109E-3</v>
      </c>
      <c r="K5423" s="6">
        <f t="shared" si="2050"/>
        <v>9.5356240576971679E-4</v>
      </c>
      <c r="L5423" s="6">
        <f t="shared" si="2051"/>
        <v>6.5108441585841922E-4</v>
      </c>
      <c r="M5423" s="9">
        <f t="shared" si="2052"/>
        <v>0.52620859302215994</v>
      </c>
      <c r="N5423" s="9">
        <f t="shared" si="2053"/>
        <v>0.86467734839081378</v>
      </c>
      <c r="O5423" s="9">
        <f t="shared" si="2054"/>
        <v>1</v>
      </c>
      <c r="P5423" s="9">
        <f t="shared" si="2055"/>
        <v>0.7969619804709912</v>
      </c>
      <c r="Q5423" s="10">
        <f t="shared" si="2056"/>
        <v>0.16379362871464237</v>
      </c>
      <c r="R5423" s="10">
        <f t="shared" ref="R5423:R5486" si="2059">IF(B5423&lt;&gt;"",$C$7/Q5423,"")</f>
        <v>0.48841948632430771</v>
      </c>
      <c r="S5423" s="10">
        <f>_xlfn.PERCENTILE.INC($R$1519:R5423,0.75)</f>
        <v>0.80231872277230409</v>
      </c>
      <c r="T5423" s="10">
        <f t="shared" ref="T5423:T5486" si="2060">MIN(S5423,$C$9)</f>
        <v>0.80231872277230409</v>
      </c>
      <c r="U5423" s="11">
        <f t="shared" si="2035"/>
        <v>0.48841948632430771</v>
      </c>
      <c r="V5423" s="10">
        <f t="shared" ref="V5423:V5486" si="2061">IF(B5423&lt;&gt;"",IF($E5423,P5422,V5422),"")</f>
        <v>0.36252549687687113</v>
      </c>
      <c r="W5423" s="10">
        <f t="shared" ref="W5423:W5486" si="2062">IF(B5423&lt;&gt;"",IF($E5423,U5422,W5422),"")</f>
        <v>0.50049912050366141</v>
      </c>
      <c r="X5423" s="10">
        <f t="shared" si="2036"/>
        <v>0.61052435790538462</v>
      </c>
      <c r="Y5423" s="10">
        <f>_xlfn.PERCENTILE.INC($X$1519:X5423,0.75)</f>
        <v>1.0028984034653801</v>
      </c>
      <c r="Z5423" s="10">
        <f t="shared" si="2037"/>
        <v>1.0028984034653801</v>
      </c>
      <c r="AA5423" s="10">
        <f t="shared" si="2038"/>
        <v>0.6213984799240112</v>
      </c>
      <c r="AB5423" s="10">
        <f t="shared" si="2039"/>
        <v>0.18144369234702684</v>
      </c>
      <c r="AC5423" s="10">
        <f t="shared" si="2040"/>
        <v>0.11274883461624242</v>
      </c>
      <c r="AD5423" s="13">
        <f t="shared" si="2041"/>
        <v>181443.69234702684</v>
      </c>
      <c r="AE5423" s="13">
        <f t="shared" ref="AE5423:AE5486" si="2063">IF(B5423&lt;&gt;"",AC5423*$C$6,"")</f>
        <v>112748.83461624243</v>
      </c>
      <c r="AF5423" s="13"/>
      <c r="AG5423" s="2">
        <f t="shared" si="2057"/>
        <v>42727</v>
      </c>
      <c r="AH5423" s="3">
        <f t="shared" ref="AH5423:AH5486" si="2064">IF(B5423&lt;&gt;"",AD5422*$F5423,"")</f>
        <v>3263.6211897465832</v>
      </c>
      <c r="AI5423" s="3">
        <f t="shared" ref="AI5423:AI5486" si="2065">IF(B5423&lt;&gt;"",AE5422*$F5423,"")</f>
        <v>2028.0092463563199</v>
      </c>
      <c r="AJ5423" s="3">
        <f t="shared" si="2042"/>
        <v>893728.4141273807</v>
      </c>
      <c r="AK5423" s="3">
        <f t="shared" si="2058"/>
        <v>663981.18031238846</v>
      </c>
    </row>
    <row r="5424" spans="2:37" x14ac:dyDescent="0.2">
      <c r="B5424" s="2">
        <v>42732</v>
      </c>
      <c r="C5424" s="1">
        <v>485.25</v>
      </c>
      <c r="D5424" s="1">
        <f t="shared" si="2043"/>
        <v>53</v>
      </c>
      <c r="E5424" s="1" t="b">
        <f t="shared" si="2044"/>
        <v>1</v>
      </c>
      <c r="F5424" s="6">
        <f t="shared" si="2045"/>
        <v>-4.1864187650064721E-3</v>
      </c>
      <c r="G5424" s="8">
        <f t="shared" si="2046"/>
        <v>5.2715855639723223E-4</v>
      </c>
      <c r="H5424" s="8">
        <f t="shared" si="2047"/>
        <v>7.5455657594438374E-4</v>
      </c>
      <c r="I5424" s="8">
        <f t="shared" si="2048"/>
        <v>1.1619270879968543E-3</v>
      </c>
      <c r="J5424" s="6">
        <f t="shared" si="2049"/>
        <v>1.303394544697747E-3</v>
      </c>
      <c r="K5424" s="6">
        <f t="shared" si="2050"/>
        <v>9.5348417737164449E-4</v>
      </c>
      <c r="L5424" s="6">
        <f t="shared" si="2051"/>
        <v>6.521550280124813E-4</v>
      </c>
      <c r="M5424" s="9">
        <f t="shared" si="2052"/>
        <v>0.40445048549706691</v>
      </c>
      <c r="N5424" s="9">
        <f t="shared" si="2053"/>
        <v>0.79136769529241624</v>
      </c>
      <c r="O5424" s="9">
        <f t="shared" si="2054"/>
        <v>1</v>
      </c>
      <c r="P5424" s="9">
        <f t="shared" si="2055"/>
        <v>0.73193939359649429</v>
      </c>
      <c r="Q5424" s="10">
        <f t="shared" si="2056"/>
        <v>0.16401326723686713</v>
      </c>
      <c r="R5424" s="10">
        <f t="shared" si="2059"/>
        <v>0.48776541890641328</v>
      </c>
      <c r="S5424" s="10">
        <f>_xlfn.PERCENTILE.INC($R$1519:R5424,0.75)</f>
        <v>0.8023170764669787</v>
      </c>
      <c r="T5424" s="10">
        <f t="shared" si="2060"/>
        <v>0.8023170764669787</v>
      </c>
      <c r="U5424" s="11">
        <f t="shared" ref="U5424:U5487" si="2066">IF(B5424&lt;&gt;"",MIN(T5424,R5424),"")</f>
        <v>0.48776541890641328</v>
      </c>
      <c r="V5424" s="10">
        <f t="shared" si="2061"/>
        <v>0.7969619804709912</v>
      </c>
      <c r="W5424" s="10">
        <f t="shared" si="2062"/>
        <v>0.48841948632430771</v>
      </c>
      <c r="X5424" s="10">
        <f t="shared" ref="X5424:X5487" si="2067">$C$8/Q5424</f>
        <v>0.60970677363301662</v>
      </c>
      <c r="Y5424" s="10">
        <f>_xlfn.PERCENTILE.INC($X$1519:X5424,0.75)</f>
        <v>1.0028963455837232</v>
      </c>
      <c r="Z5424" s="10">
        <f t="shared" ref="Z5424:Z5487" si="2068">MIN($C$10,Y5424)</f>
        <v>1.0028963455837232</v>
      </c>
      <c r="AA5424" s="10">
        <f t="shared" ref="AA5424:AA5487" si="2069">IF(E5424,MIN(Z5424,X5424),AA5423)</f>
        <v>0.60970677363301662</v>
      </c>
      <c r="AB5424" s="10">
        <f t="shared" ref="AB5424:AB5487" si="2070">IF(B5424&lt;&gt;"",V5424*W5424,"")</f>
        <v>0.38925176112164445</v>
      </c>
      <c r="AC5424" s="10">
        <f t="shared" ref="AC5424:AC5487" si="2071">IF(B5424&lt;&gt;"",V5424*W5424*AA5424,"")</f>
        <v>0.23732943540444754</v>
      </c>
      <c r="AD5424" s="13">
        <f t="shared" ref="AD5424:AD5487" si="2072">IF(B5424&lt;&gt;"",AB5424*$C$6,"")</f>
        <v>389251.76112164446</v>
      </c>
      <c r="AE5424" s="13">
        <f t="shared" si="2063"/>
        <v>237329.43540444755</v>
      </c>
      <c r="AF5424" s="13"/>
      <c r="AG5424" s="2">
        <f t="shared" si="2057"/>
        <v>42732</v>
      </c>
      <c r="AH5424" s="3">
        <f t="shared" si="2064"/>
        <v>-759.59927843365438</v>
      </c>
      <c r="AI5424" s="3">
        <f t="shared" si="2065"/>
        <v>-472.0138369700486</v>
      </c>
      <c r="AJ5424" s="3">
        <f t="shared" ref="AJ5424:AJ5487" si="2073">AJ5423+AH5424</f>
        <v>892968.81484894711</v>
      </c>
      <c r="AK5424" s="3">
        <f t="shared" si="2058"/>
        <v>663509.16647541837</v>
      </c>
    </row>
    <row r="5425" spans="2:37" x14ac:dyDescent="0.2">
      <c r="B5425" s="2">
        <v>42733</v>
      </c>
      <c r="C5425" s="1">
        <v>491.17</v>
      </c>
      <c r="D5425" s="1">
        <f t="shared" si="2043"/>
        <v>53</v>
      </c>
      <c r="E5425" s="1" t="b">
        <f t="shared" si="2044"/>
        <v>0</v>
      </c>
      <c r="F5425" s="6">
        <f t="shared" si="2045"/>
        <v>1.2199896960329859E-2</v>
      </c>
      <c r="G5425" s="8">
        <f t="shared" si="2046"/>
        <v>7.8905354818006662E-4</v>
      </c>
      <c r="H5425" s="8">
        <f t="shared" si="2047"/>
        <v>9.1423469519371649E-4</v>
      </c>
      <c r="I5425" s="8">
        <f t="shared" si="2048"/>
        <v>1.2211773130868214E-3</v>
      </c>
      <c r="J5425" s="6">
        <f t="shared" si="2049"/>
        <v>1.3028146147142947E-3</v>
      </c>
      <c r="K5425" s="6">
        <f t="shared" si="2050"/>
        <v>9.5368117368212831E-4</v>
      </c>
      <c r="L5425" s="6">
        <f t="shared" si="2051"/>
        <v>6.5333386194242453E-4</v>
      </c>
      <c r="M5425" s="9">
        <f t="shared" si="2052"/>
        <v>0.60565297569455412</v>
      </c>
      <c r="N5425" s="9">
        <f t="shared" si="2053"/>
        <v>0.95863766678321816</v>
      </c>
      <c r="O5425" s="9">
        <f t="shared" si="2054"/>
        <v>1</v>
      </c>
      <c r="P5425" s="9">
        <f t="shared" si="2055"/>
        <v>0.85476354749259065</v>
      </c>
      <c r="Q5425" s="10">
        <f t="shared" si="2056"/>
        <v>0.16474564560785118</v>
      </c>
      <c r="R5425" s="10">
        <f t="shared" si="2059"/>
        <v>0.48559705298934769</v>
      </c>
      <c r="S5425" s="10">
        <f>_xlfn.PERCENTILE.INC($R$1519:R5425,0.75)</f>
        <v>0.8023154301616533</v>
      </c>
      <c r="T5425" s="10">
        <f t="shared" si="2060"/>
        <v>0.8023154301616533</v>
      </c>
      <c r="U5425" s="11">
        <f t="shared" si="2066"/>
        <v>0.48559705298934769</v>
      </c>
      <c r="V5425" s="10">
        <f t="shared" si="2061"/>
        <v>0.7969619804709912</v>
      </c>
      <c r="W5425" s="10">
        <f t="shared" si="2062"/>
        <v>0.48841948632430771</v>
      </c>
      <c r="X5425" s="10">
        <f t="shared" si="2067"/>
        <v>0.6069963162366846</v>
      </c>
      <c r="Y5425" s="10">
        <f>_xlfn.PERCENTILE.INC($X$1519:X5425,0.75)</f>
        <v>1.0028942877020666</v>
      </c>
      <c r="Z5425" s="10">
        <f t="shared" si="2068"/>
        <v>1.0028942877020666</v>
      </c>
      <c r="AA5425" s="10">
        <f t="shared" si="2069"/>
        <v>0.60970677363301662</v>
      </c>
      <c r="AB5425" s="10">
        <f t="shared" si="2070"/>
        <v>0.38925176112164445</v>
      </c>
      <c r="AC5425" s="10">
        <f t="shared" si="2071"/>
        <v>0.23732943540444754</v>
      </c>
      <c r="AD5425" s="13">
        <f t="shared" si="2072"/>
        <v>389251.76112164446</v>
      </c>
      <c r="AE5425" s="13">
        <f t="shared" si="2063"/>
        <v>237329.43540444755</v>
      </c>
      <c r="AF5425" s="13"/>
      <c r="AG5425" s="2">
        <f t="shared" si="2057"/>
        <v>42733</v>
      </c>
      <c r="AH5425" s="3">
        <f t="shared" si="2064"/>
        <v>4748.8313773109949</v>
      </c>
      <c r="AI5425" s="3">
        <f t="shared" si="2065"/>
        <v>2895.3946575875211</v>
      </c>
      <c r="AJ5425" s="3">
        <f t="shared" si="2073"/>
        <v>897717.64622625813</v>
      </c>
      <c r="AK5425" s="3">
        <f t="shared" si="2058"/>
        <v>666404.56113300589</v>
      </c>
    </row>
    <row r="5426" spans="2:37" x14ac:dyDescent="0.2">
      <c r="B5426" s="2">
        <v>42734</v>
      </c>
      <c r="C5426" s="1">
        <v>489.97</v>
      </c>
      <c r="D5426" s="1">
        <f t="shared" si="2043"/>
        <v>53</v>
      </c>
      <c r="E5426" s="1" t="b">
        <f t="shared" si="2044"/>
        <v>0</v>
      </c>
      <c r="F5426" s="6">
        <f t="shared" si="2045"/>
        <v>-2.4431459576114145E-3</v>
      </c>
      <c r="G5426" s="8">
        <f t="shared" si="2046"/>
        <v>6.1090310272821156E-4</v>
      </c>
      <c r="H5426" s="8">
        <f t="shared" si="2047"/>
        <v>7.9732234450331134E-4</v>
      </c>
      <c r="I5426" s="8">
        <f t="shared" si="2048"/>
        <v>1.1718292531576347E-3</v>
      </c>
      <c r="J5426" s="6">
        <f t="shared" si="2049"/>
        <v>1.3023113201314745E-3</v>
      </c>
      <c r="K5426" s="6">
        <f t="shared" si="2050"/>
        <v>9.5379165691159278E-4</v>
      </c>
      <c r="L5426" s="6">
        <f t="shared" si="2051"/>
        <v>6.5443014884400755E-4</v>
      </c>
      <c r="M5426" s="9">
        <f t="shared" si="2052"/>
        <v>0.46909144786251111</v>
      </c>
      <c r="N5426" s="9">
        <f t="shared" si="2053"/>
        <v>0.8359502190290341</v>
      </c>
      <c r="O5426" s="9">
        <f t="shared" si="2054"/>
        <v>1</v>
      </c>
      <c r="P5426" s="9">
        <f t="shared" si="2055"/>
        <v>0.76834722229718178</v>
      </c>
      <c r="Q5426" s="10">
        <f t="shared" si="2056"/>
        <v>0.16380244820151052</v>
      </c>
      <c r="R5426" s="10">
        <f t="shared" si="2059"/>
        <v>0.48839318873661541</v>
      </c>
      <c r="S5426" s="10">
        <f>_xlfn.PERCENTILE.INC($R$1519:R5426,0.75)</f>
        <v>0.80231378385632779</v>
      </c>
      <c r="T5426" s="10">
        <f t="shared" si="2060"/>
        <v>0.80231378385632779</v>
      </c>
      <c r="U5426" s="11">
        <f t="shared" si="2066"/>
        <v>0.48839318873661541</v>
      </c>
      <c r="V5426" s="10">
        <f t="shared" si="2061"/>
        <v>0.7969619804709912</v>
      </c>
      <c r="W5426" s="10">
        <f t="shared" si="2062"/>
        <v>0.48841948632430771</v>
      </c>
      <c r="X5426" s="10">
        <f t="shared" si="2067"/>
        <v>0.61049148592076929</v>
      </c>
      <c r="Y5426" s="10">
        <f>_xlfn.PERCENTILE.INC($X$1519:X5426,0.75)</f>
        <v>1.0028922298204097</v>
      </c>
      <c r="Z5426" s="10">
        <f t="shared" si="2068"/>
        <v>1.0028922298204097</v>
      </c>
      <c r="AA5426" s="10">
        <f t="shared" si="2069"/>
        <v>0.60970677363301662</v>
      </c>
      <c r="AB5426" s="10">
        <f t="shared" si="2070"/>
        <v>0.38925176112164445</v>
      </c>
      <c r="AC5426" s="10">
        <f t="shared" si="2071"/>
        <v>0.23732943540444754</v>
      </c>
      <c r="AD5426" s="13">
        <f t="shared" si="2072"/>
        <v>389251.76112164446</v>
      </c>
      <c r="AE5426" s="13">
        <f t="shared" si="2063"/>
        <v>237329.43540444755</v>
      </c>
      <c r="AF5426" s="13"/>
      <c r="AG5426" s="2">
        <f t="shared" si="2057"/>
        <v>42734</v>
      </c>
      <c r="AH5426" s="3">
        <f t="shared" si="2064"/>
        <v>-950.99886667746966</v>
      </c>
      <c r="AI5426" s="3">
        <f t="shared" si="2065"/>
        <v>-579.83045073057531</v>
      </c>
      <c r="AJ5426" s="3">
        <f t="shared" si="2073"/>
        <v>896766.64735958062</v>
      </c>
      <c r="AK5426" s="3">
        <f t="shared" si="2058"/>
        <v>665824.73068227526</v>
      </c>
    </row>
    <row r="5427" spans="2:37" x14ac:dyDescent="0.2">
      <c r="B5427" s="2">
        <v>42738</v>
      </c>
      <c r="C5427" s="1">
        <v>490.21</v>
      </c>
      <c r="D5427" s="1">
        <f t="shared" si="2043"/>
        <v>1</v>
      </c>
      <c r="E5427" s="1" t="b">
        <f t="shared" si="2044"/>
        <v>1</v>
      </c>
      <c r="F5427" s="6">
        <f t="shared" si="2045"/>
        <v>4.8982590770862977E-4</v>
      </c>
      <c r="G5427" s="8">
        <f t="shared" si="2046"/>
        <v>6.7204349933270159E-4</v>
      </c>
      <c r="H5427" s="8">
        <f t="shared" si="2047"/>
        <v>7.3140253218991456E-4</v>
      </c>
      <c r="I5427" s="8">
        <f t="shared" si="2048"/>
        <v>1.1560312043758922E-3</v>
      </c>
      <c r="J5427" s="6">
        <f t="shared" si="2049"/>
        <v>1.3022686411178154E-3</v>
      </c>
      <c r="K5427" s="6">
        <f t="shared" si="2050"/>
        <v>9.5400303382026791E-4</v>
      </c>
      <c r="L5427" s="6">
        <f t="shared" si="2051"/>
        <v>6.5549409846169947E-4</v>
      </c>
      <c r="M5427" s="9">
        <f t="shared" si="2052"/>
        <v>0.51605596427158551</v>
      </c>
      <c r="N5427" s="9">
        <f t="shared" si="2053"/>
        <v>0.7666668828725226</v>
      </c>
      <c r="O5427" s="9">
        <f t="shared" si="2054"/>
        <v>1</v>
      </c>
      <c r="P5427" s="9">
        <f t="shared" si="2055"/>
        <v>0.76090761571470278</v>
      </c>
      <c r="Q5427" s="10">
        <f t="shared" si="2056"/>
        <v>0.16318822140294242</v>
      </c>
      <c r="R5427" s="10">
        <f t="shared" si="2059"/>
        <v>0.49023145979675181</v>
      </c>
      <c r="S5427" s="10">
        <f>_xlfn.PERCENTILE.INC($R$1519:R5427,0.75)</f>
        <v>0.80231213755100239</v>
      </c>
      <c r="T5427" s="10">
        <f t="shared" si="2060"/>
        <v>0.80231213755100239</v>
      </c>
      <c r="U5427" s="11">
        <f t="shared" si="2066"/>
        <v>0.49023145979675181</v>
      </c>
      <c r="V5427" s="10">
        <f t="shared" si="2061"/>
        <v>0.76834722229718178</v>
      </c>
      <c r="W5427" s="10">
        <f t="shared" si="2062"/>
        <v>0.48839318873661541</v>
      </c>
      <c r="X5427" s="10">
        <f t="shared" si="2067"/>
        <v>0.61278932474593983</v>
      </c>
      <c r="Y5427" s="10">
        <f>_xlfn.PERCENTILE.INC($X$1519:X5427,0.75)</f>
        <v>1.0028901719387529</v>
      </c>
      <c r="Z5427" s="10">
        <f t="shared" si="2068"/>
        <v>1.0028901719387529</v>
      </c>
      <c r="AA5427" s="10">
        <f t="shared" si="2069"/>
        <v>0.61278932474593983</v>
      </c>
      <c r="AB5427" s="10">
        <f t="shared" si="2070"/>
        <v>0.37525554995464172</v>
      </c>
      <c r="AC5427" s="10">
        <f t="shared" si="2071"/>
        <v>0.2299525950638712</v>
      </c>
      <c r="AD5427" s="13">
        <f t="shared" si="2072"/>
        <v>375255.54995464173</v>
      </c>
      <c r="AE5427" s="13">
        <f t="shared" si="2063"/>
        <v>229952.59506387121</v>
      </c>
      <c r="AF5427" s="13"/>
      <c r="AG5427" s="2">
        <f t="shared" si="2057"/>
        <v>42738</v>
      </c>
      <c r="AH5427" s="3">
        <f t="shared" si="2064"/>
        <v>190.66559721859221</v>
      </c>
      <c r="AI5427" s="3">
        <f t="shared" si="2065"/>
        <v>116.25010612296013</v>
      </c>
      <c r="AJ5427" s="3">
        <f t="shared" si="2073"/>
        <v>896957.31295679917</v>
      </c>
      <c r="AK5427" s="3">
        <f t="shared" si="2058"/>
        <v>665940.98078839818</v>
      </c>
    </row>
    <row r="5428" spans="2:37" x14ac:dyDescent="0.2">
      <c r="B5428" s="2">
        <v>42739</v>
      </c>
      <c r="C5428" s="1">
        <v>495.16</v>
      </c>
      <c r="D5428" s="1">
        <f t="shared" si="2043"/>
        <v>1</v>
      </c>
      <c r="E5428" s="1" t="b">
        <f t="shared" si="2044"/>
        <v>0</v>
      </c>
      <c r="F5428" s="6">
        <f t="shared" si="2045"/>
        <v>1.009771322494446E-2</v>
      </c>
      <c r="G5428" s="8">
        <f t="shared" si="2046"/>
        <v>9.3514820400114498E-4</v>
      </c>
      <c r="H5428" s="8">
        <f t="shared" si="2047"/>
        <v>8.6727957955269207E-4</v>
      </c>
      <c r="I5428" s="8">
        <f t="shared" si="2048"/>
        <v>1.1684383941309372E-3</v>
      </c>
      <c r="J5428" s="6">
        <f t="shared" si="2049"/>
        <v>1.3024272602701215E-3</v>
      </c>
      <c r="K5428" s="6">
        <f t="shared" si="2050"/>
        <v>9.5434443621676864E-4</v>
      </c>
      <c r="L5428" s="6">
        <f t="shared" si="2051"/>
        <v>6.5656872748287717E-4</v>
      </c>
      <c r="M5428" s="9">
        <f t="shared" si="2052"/>
        <v>0.71800417000424011</v>
      </c>
      <c r="N5428" s="9">
        <f t="shared" si="2053"/>
        <v>0.90876998559427791</v>
      </c>
      <c r="O5428" s="9">
        <f t="shared" si="2054"/>
        <v>1</v>
      </c>
      <c r="P5428" s="9">
        <f t="shared" si="2055"/>
        <v>0.87559138519950608</v>
      </c>
      <c r="Q5428" s="10">
        <f t="shared" si="2056"/>
        <v>0.1643835407217317</v>
      </c>
      <c r="R5428" s="10">
        <f t="shared" si="2059"/>
        <v>0.48666672860772553</v>
      </c>
      <c r="S5428" s="10">
        <f>_xlfn.PERCENTILE.INC($R$1519:R5428,0.75)</f>
        <v>0.80226849526430988</v>
      </c>
      <c r="T5428" s="10">
        <f t="shared" si="2060"/>
        <v>0.80226849526430988</v>
      </c>
      <c r="U5428" s="11">
        <f t="shared" si="2066"/>
        <v>0.48666672860772553</v>
      </c>
      <c r="V5428" s="10">
        <f t="shared" si="2061"/>
        <v>0.76834722229718178</v>
      </c>
      <c r="W5428" s="10">
        <f t="shared" si="2062"/>
        <v>0.48839318873661541</v>
      </c>
      <c r="X5428" s="10">
        <f t="shared" si="2067"/>
        <v>0.60833341075965697</v>
      </c>
      <c r="Y5428" s="10">
        <f>_xlfn.PERCENTILE.INC($X$1519:X5428,0.75)</f>
        <v>1.0028356190803873</v>
      </c>
      <c r="Z5428" s="10">
        <f t="shared" si="2068"/>
        <v>1.0028356190803873</v>
      </c>
      <c r="AA5428" s="10">
        <f t="shared" si="2069"/>
        <v>0.61278932474593983</v>
      </c>
      <c r="AB5428" s="10">
        <f t="shared" si="2070"/>
        <v>0.37525554995464172</v>
      </c>
      <c r="AC5428" s="10">
        <f t="shared" si="2071"/>
        <v>0.2299525950638712</v>
      </c>
      <c r="AD5428" s="13">
        <f t="shared" si="2072"/>
        <v>375255.54995464173</v>
      </c>
      <c r="AE5428" s="13">
        <f t="shared" si="2063"/>
        <v>229952.59506387121</v>
      </c>
      <c r="AF5428" s="13"/>
      <c r="AG5428" s="2">
        <f t="shared" si="2057"/>
        <v>42739</v>
      </c>
      <c r="AH5428" s="3">
        <f t="shared" si="2064"/>
        <v>3789.2229295107923</v>
      </c>
      <c r="AI5428" s="3">
        <f t="shared" si="2065"/>
        <v>2321.9953602867504</v>
      </c>
      <c r="AJ5428" s="3">
        <f t="shared" si="2073"/>
        <v>900746.53588630992</v>
      </c>
      <c r="AK5428" s="3">
        <f t="shared" si="2058"/>
        <v>668262.97614868497</v>
      </c>
    </row>
    <row r="5429" spans="2:37" x14ac:dyDescent="0.2">
      <c r="B5429" s="2">
        <v>42740</v>
      </c>
      <c r="C5429" s="1">
        <v>497.61</v>
      </c>
      <c r="D5429" s="1">
        <f t="shared" si="2043"/>
        <v>1</v>
      </c>
      <c r="E5429" s="1" t="b">
        <f t="shared" si="2044"/>
        <v>0</v>
      </c>
      <c r="F5429" s="6">
        <f t="shared" si="2045"/>
        <v>4.9478956296953314E-3</v>
      </c>
      <c r="G5429" s="8">
        <f t="shared" si="2046"/>
        <v>1.0428160964522212E-3</v>
      </c>
      <c r="H5429" s="8">
        <f t="shared" si="2047"/>
        <v>9.0958910357025571E-4</v>
      </c>
      <c r="I5429" s="8">
        <f t="shared" si="2048"/>
        <v>1.2706209128184288E-3</v>
      </c>
      <c r="J5429" s="6">
        <f t="shared" si="2049"/>
        <v>1.3027082428669428E-3</v>
      </c>
      <c r="K5429" s="6">
        <f t="shared" si="2050"/>
        <v>9.5474189166049376E-4</v>
      </c>
      <c r="L5429" s="6">
        <f t="shared" si="2051"/>
        <v>6.5781185635571855E-4</v>
      </c>
      <c r="M5429" s="9">
        <f t="shared" si="2052"/>
        <v>0.80049857837487659</v>
      </c>
      <c r="N5429" s="9">
        <f t="shared" si="2053"/>
        <v>0.95270681166853588</v>
      </c>
      <c r="O5429" s="9">
        <f t="shared" si="2054"/>
        <v>1</v>
      </c>
      <c r="P5429" s="9">
        <f t="shared" si="2055"/>
        <v>0.91773513001447082</v>
      </c>
      <c r="Q5429" s="10">
        <f t="shared" si="2056"/>
        <v>0.16449564632889563</v>
      </c>
      <c r="R5429" s="10">
        <f t="shared" si="2059"/>
        <v>0.48633505983524045</v>
      </c>
      <c r="S5429" s="10">
        <f>_xlfn.PERCENTILE.INC($R$1519:R5429,0.75)</f>
        <v>0.80222485297761736</v>
      </c>
      <c r="T5429" s="10">
        <f t="shared" si="2060"/>
        <v>0.80222485297761736</v>
      </c>
      <c r="U5429" s="11">
        <f t="shared" si="2066"/>
        <v>0.48633505983524045</v>
      </c>
      <c r="V5429" s="10">
        <f t="shared" si="2061"/>
        <v>0.76834722229718178</v>
      </c>
      <c r="W5429" s="10">
        <f t="shared" si="2062"/>
        <v>0.48839318873661541</v>
      </c>
      <c r="X5429" s="10">
        <f t="shared" si="2067"/>
        <v>0.60791882479405057</v>
      </c>
      <c r="Y5429" s="10">
        <f>_xlfn.PERCENTILE.INC($X$1519:X5429,0.75)</f>
        <v>1.0027810662220218</v>
      </c>
      <c r="Z5429" s="10">
        <f t="shared" si="2068"/>
        <v>1.0027810662220218</v>
      </c>
      <c r="AA5429" s="10">
        <f t="shared" si="2069"/>
        <v>0.61278932474593983</v>
      </c>
      <c r="AB5429" s="10">
        <f t="shared" si="2070"/>
        <v>0.37525554995464172</v>
      </c>
      <c r="AC5429" s="10">
        <f t="shared" si="2071"/>
        <v>0.2299525950638712</v>
      </c>
      <c r="AD5429" s="13">
        <f t="shared" si="2072"/>
        <v>375255.54995464173</v>
      </c>
      <c r="AE5429" s="13">
        <f t="shared" si="2063"/>
        <v>229952.59506387121</v>
      </c>
      <c r="AF5429" s="13"/>
      <c r="AG5429" s="2">
        <f t="shared" si="2057"/>
        <v>42740</v>
      </c>
      <c r="AH5429" s="3">
        <f t="shared" si="2064"/>
        <v>1856.72529563949</v>
      </c>
      <c r="AI5429" s="3">
        <f t="shared" si="2065"/>
        <v>1137.7814401536286</v>
      </c>
      <c r="AJ5429" s="3">
        <f t="shared" si="2073"/>
        <v>902603.2611819494</v>
      </c>
      <c r="AK5429" s="3">
        <f t="shared" si="2058"/>
        <v>669400.75758883858</v>
      </c>
    </row>
    <row r="5430" spans="2:37" x14ac:dyDescent="0.2">
      <c r="B5430" s="2">
        <v>42741</v>
      </c>
      <c r="C5430" s="1">
        <v>497.17</v>
      </c>
      <c r="D5430" s="1">
        <f t="shared" si="2043"/>
        <v>1</v>
      </c>
      <c r="E5430" s="1" t="b">
        <f t="shared" si="2044"/>
        <v>0</v>
      </c>
      <c r="F5430" s="6">
        <f t="shared" si="2045"/>
        <v>-8.8422660316311852E-4</v>
      </c>
      <c r="G5430" s="8">
        <f t="shared" si="2046"/>
        <v>1.0196490752119312E-3</v>
      </c>
      <c r="H5430" s="8">
        <f t="shared" si="2047"/>
        <v>8.5029375114032085E-4</v>
      </c>
      <c r="I5430" s="8">
        <f t="shared" si="2048"/>
        <v>1.2315963415568034E-3</v>
      </c>
      <c r="J5430" s="6">
        <f t="shared" si="2049"/>
        <v>1.3030078740279543E-3</v>
      </c>
      <c r="K5430" s="6">
        <f t="shared" si="2050"/>
        <v>9.5509773827353933E-4</v>
      </c>
      <c r="L5430" s="6">
        <f t="shared" si="2051"/>
        <v>6.5897697781947657E-4</v>
      </c>
      <c r="M5430" s="9">
        <f t="shared" si="2052"/>
        <v>0.78253485303961867</v>
      </c>
      <c r="N5430" s="9">
        <f t="shared" si="2053"/>
        <v>0.89026883539409796</v>
      </c>
      <c r="O5430" s="9">
        <f t="shared" si="2054"/>
        <v>1</v>
      </c>
      <c r="P5430" s="9">
        <f t="shared" si="2055"/>
        <v>0.89093456281123895</v>
      </c>
      <c r="Q5430" s="10">
        <f t="shared" si="2056"/>
        <v>0.16452483457775349</v>
      </c>
      <c r="R5430" s="10">
        <f t="shared" si="2059"/>
        <v>0.48624877943391859</v>
      </c>
      <c r="S5430" s="10">
        <f>_xlfn.PERCENTILE.INC($R$1519:R5430,0.75)</f>
        <v>0.80218121069092485</v>
      </c>
      <c r="T5430" s="10">
        <f t="shared" si="2060"/>
        <v>0.80218121069092485</v>
      </c>
      <c r="U5430" s="11">
        <f t="shared" si="2066"/>
        <v>0.48624877943391859</v>
      </c>
      <c r="V5430" s="10">
        <f t="shared" si="2061"/>
        <v>0.76834722229718178</v>
      </c>
      <c r="W5430" s="10">
        <f t="shared" si="2062"/>
        <v>0.48839318873661541</v>
      </c>
      <c r="X5430" s="10">
        <f t="shared" si="2067"/>
        <v>0.60781097429239828</v>
      </c>
      <c r="Y5430" s="10">
        <f>_xlfn.PERCENTILE.INC($X$1519:X5430,0.75)</f>
        <v>1.002726513363656</v>
      </c>
      <c r="Z5430" s="10">
        <f t="shared" si="2068"/>
        <v>1.002726513363656</v>
      </c>
      <c r="AA5430" s="10">
        <f t="shared" si="2069"/>
        <v>0.61278932474593983</v>
      </c>
      <c r="AB5430" s="10">
        <f t="shared" si="2070"/>
        <v>0.37525554995464172</v>
      </c>
      <c r="AC5430" s="10">
        <f t="shared" si="2071"/>
        <v>0.2299525950638712</v>
      </c>
      <c r="AD5430" s="13">
        <f t="shared" si="2072"/>
        <v>375255.54995464173</v>
      </c>
      <c r="AE5430" s="13">
        <f t="shared" si="2063"/>
        <v>229952.59506387121</v>
      </c>
      <c r="AF5430" s="13"/>
      <c r="AG5430" s="2">
        <f t="shared" si="2057"/>
        <v>42741</v>
      </c>
      <c r="AH5430" s="3">
        <f t="shared" si="2064"/>
        <v>-331.81094025450079</v>
      </c>
      <c r="AI5430" s="3">
        <f t="shared" si="2065"/>
        <v>-203.33020202187095</v>
      </c>
      <c r="AJ5430" s="3">
        <f t="shared" si="2073"/>
        <v>902271.45024169493</v>
      </c>
      <c r="AK5430" s="3">
        <f t="shared" si="2058"/>
        <v>669197.42738681671</v>
      </c>
    </row>
    <row r="5431" spans="2:37" x14ac:dyDescent="0.2">
      <c r="B5431" s="2">
        <v>42744</v>
      </c>
      <c r="C5431" s="1">
        <v>499.55</v>
      </c>
      <c r="D5431" s="1">
        <f t="shared" si="2043"/>
        <v>2</v>
      </c>
      <c r="E5431" s="1" t="b">
        <f t="shared" si="2044"/>
        <v>1</v>
      </c>
      <c r="F5431" s="6">
        <f t="shared" si="2045"/>
        <v>4.7870949574591037E-3</v>
      </c>
      <c r="G5431" s="8">
        <f t="shared" si="2046"/>
        <v>1.0351262925884486E-3</v>
      </c>
      <c r="H5431" s="8">
        <f t="shared" si="2047"/>
        <v>9.1152353634360182E-4</v>
      </c>
      <c r="I5431" s="8">
        <f t="shared" si="2048"/>
        <v>1.301907295703309E-3</v>
      </c>
      <c r="J5431" s="6">
        <f t="shared" si="2049"/>
        <v>1.3031924054421546E-3</v>
      </c>
      <c r="K5431" s="6">
        <f t="shared" si="2050"/>
        <v>9.5547984746263421E-4</v>
      </c>
      <c r="L5431" s="6">
        <f t="shared" si="2051"/>
        <v>6.6026859908737345E-4</v>
      </c>
      <c r="M5431" s="9">
        <f t="shared" si="2052"/>
        <v>0.79430043350908341</v>
      </c>
      <c r="N5431" s="9">
        <f t="shared" si="2053"/>
        <v>0.95399556439022504</v>
      </c>
      <c r="O5431" s="9">
        <f t="shared" si="2054"/>
        <v>1</v>
      </c>
      <c r="P5431" s="9">
        <f t="shared" si="2055"/>
        <v>0.91609866596643619</v>
      </c>
      <c r="Q5431" s="10">
        <f t="shared" si="2056"/>
        <v>0.1646228186344271</v>
      </c>
      <c r="R5431" s="10">
        <f t="shared" si="2059"/>
        <v>0.4859593625210219</v>
      </c>
      <c r="S5431" s="10">
        <f>_xlfn.PERCENTILE.INC($R$1519:R5431,0.75)</f>
        <v>0.80213756840423234</v>
      </c>
      <c r="T5431" s="10">
        <f t="shared" si="2060"/>
        <v>0.80213756840423234</v>
      </c>
      <c r="U5431" s="11">
        <f t="shared" si="2066"/>
        <v>0.4859593625210219</v>
      </c>
      <c r="V5431" s="10">
        <f t="shared" si="2061"/>
        <v>0.89093456281123895</v>
      </c>
      <c r="W5431" s="10">
        <f t="shared" si="2062"/>
        <v>0.48624877943391859</v>
      </c>
      <c r="X5431" s="10">
        <f t="shared" si="2067"/>
        <v>0.60744920315127737</v>
      </c>
      <c r="Y5431" s="10">
        <f>_xlfn.PERCENTILE.INC($X$1519:X5431,0.75)</f>
        <v>1.0026719605052905</v>
      </c>
      <c r="Z5431" s="10">
        <f t="shared" si="2068"/>
        <v>1.0026719605052905</v>
      </c>
      <c r="AA5431" s="10">
        <f t="shared" si="2069"/>
        <v>0.60744920315127737</v>
      </c>
      <c r="AB5431" s="10">
        <f t="shared" si="2070"/>
        <v>0.43321584372245681</v>
      </c>
      <c r="AC5431" s="10">
        <f t="shared" si="2071"/>
        <v>0.26315661906171467</v>
      </c>
      <c r="AD5431" s="13">
        <f t="shared" si="2072"/>
        <v>433215.84372245683</v>
      </c>
      <c r="AE5431" s="13">
        <f t="shared" si="2063"/>
        <v>263156.61906171468</v>
      </c>
      <c r="AF5431" s="13"/>
      <c r="AG5431" s="2">
        <f t="shared" si="2057"/>
        <v>42744</v>
      </c>
      <c r="AH5431" s="3">
        <f t="shared" si="2064"/>
        <v>1796.3839509464083</v>
      </c>
      <c r="AI5431" s="3">
        <f t="shared" si="2065"/>
        <v>1100.8049082848931</v>
      </c>
      <c r="AJ5431" s="3">
        <f t="shared" si="2073"/>
        <v>904067.83419264131</v>
      </c>
      <c r="AK5431" s="3">
        <f t="shared" si="2058"/>
        <v>670298.23229510162</v>
      </c>
    </row>
    <row r="5432" spans="2:37" x14ac:dyDescent="0.2">
      <c r="B5432" s="2">
        <v>42745</v>
      </c>
      <c r="C5432" s="1">
        <v>501.3</v>
      </c>
      <c r="D5432" s="1">
        <f t="shared" si="2043"/>
        <v>2</v>
      </c>
      <c r="E5432" s="1" t="b">
        <f t="shared" si="2044"/>
        <v>0</v>
      </c>
      <c r="F5432" s="6">
        <f t="shared" si="2045"/>
        <v>3.5031528375537579E-3</v>
      </c>
      <c r="G5432" s="8">
        <f t="shared" si="2046"/>
        <v>1.1780993285132599E-3</v>
      </c>
      <c r="H5432" s="8">
        <f t="shared" si="2047"/>
        <v>9.8490164920868881E-4</v>
      </c>
      <c r="I5432" s="8">
        <f t="shared" si="2048"/>
        <v>1.3095909915230865E-3</v>
      </c>
      <c r="J5432" s="6">
        <f t="shared" si="2049"/>
        <v>1.3034899557906189E-3</v>
      </c>
      <c r="K5432" s="6">
        <f t="shared" si="2050"/>
        <v>9.5592404553947879E-4</v>
      </c>
      <c r="L5432" s="6">
        <f t="shared" si="2051"/>
        <v>6.6157116895966398E-4</v>
      </c>
      <c r="M5432" s="9">
        <f t="shared" si="2052"/>
        <v>0.90380391753666833</v>
      </c>
      <c r="N5432" s="9">
        <f t="shared" si="2053"/>
        <v>1</v>
      </c>
      <c r="O5432" s="9">
        <f t="shared" si="2054"/>
        <v>1</v>
      </c>
      <c r="P5432" s="9">
        <f t="shared" si="2055"/>
        <v>0.96793463917888944</v>
      </c>
      <c r="Q5432" s="10">
        <f t="shared" si="2056"/>
        <v>0.16467739120565858</v>
      </c>
      <c r="R5432" s="10">
        <f t="shared" si="2059"/>
        <v>0.48579832006259688</v>
      </c>
      <c r="S5432" s="10">
        <f>_xlfn.PERCENTILE.INC($R$1519:R5432,0.75)</f>
        <v>0.8021352098695067</v>
      </c>
      <c r="T5432" s="10">
        <f t="shared" si="2060"/>
        <v>0.8021352098695067</v>
      </c>
      <c r="U5432" s="11">
        <f t="shared" si="2066"/>
        <v>0.48579832006259688</v>
      </c>
      <c r="V5432" s="10">
        <f t="shared" si="2061"/>
        <v>0.89093456281123895</v>
      </c>
      <c r="W5432" s="10">
        <f t="shared" si="2062"/>
        <v>0.48624877943391859</v>
      </c>
      <c r="X5432" s="10">
        <f t="shared" si="2067"/>
        <v>0.60724790007824614</v>
      </c>
      <c r="Y5432" s="10">
        <f>_xlfn.PERCENTILE.INC($X$1519:X5432,0.75)</f>
        <v>1.0026690123368833</v>
      </c>
      <c r="Z5432" s="10">
        <f t="shared" si="2068"/>
        <v>1.0026690123368833</v>
      </c>
      <c r="AA5432" s="10">
        <f t="shared" si="2069"/>
        <v>0.60744920315127737</v>
      </c>
      <c r="AB5432" s="10">
        <f t="shared" si="2070"/>
        <v>0.43321584372245681</v>
      </c>
      <c r="AC5432" s="10">
        <f t="shared" si="2071"/>
        <v>0.26315661906171467</v>
      </c>
      <c r="AD5432" s="13">
        <f t="shared" si="2072"/>
        <v>433215.84372245683</v>
      </c>
      <c r="AE5432" s="13">
        <f t="shared" si="2063"/>
        <v>263156.61906171468</v>
      </c>
      <c r="AF5432" s="13"/>
      <c r="AG5432" s="2">
        <f t="shared" si="2057"/>
        <v>42745</v>
      </c>
      <c r="AH5432" s="3">
        <f t="shared" si="2064"/>
        <v>1517.6213122095701</v>
      </c>
      <c r="AI5432" s="3">
        <f t="shared" si="2065"/>
        <v>921.87785678709918</v>
      </c>
      <c r="AJ5432" s="3">
        <f t="shared" si="2073"/>
        <v>905585.45550485083</v>
      </c>
      <c r="AK5432" s="3">
        <f t="shared" si="2058"/>
        <v>671220.11015188869</v>
      </c>
    </row>
    <row r="5433" spans="2:37" x14ac:dyDescent="0.2">
      <c r="B5433" s="2">
        <v>42746</v>
      </c>
      <c r="C5433" s="1">
        <v>495.83</v>
      </c>
      <c r="D5433" s="1">
        <f t="shared" si="2043"/>
        <v>2</v>
      </c>
      <c r="E5433" s="1" t="b">
        <f t="shared" si="2044"/>
        <v>0</v>
      </c>
      <c r="F5433" s="6">
        <f t="shared" si="2045"/>
        <v>-1.0911629762617281E-2</v>
      </c>
      <c r="G5433" s="8">
        <f t="shared" si="2046"/>
        <v>8.3686527258236532E-4</v>
      </c>
      <c r="H5433" s="8">
        <f t="shared" si="2047"/>
        <v>7.4168488883897047E-4</v>
      </c>
      <c r="I5433" s="8">
        <f t="shared" si="2048"/>
        <v>1.2363019873755088E-3</v>
      </c>
      <c r="J5433" s="6">
        <f t="shared" si="2049"/>
        <v>1.3034926980449442E-3</v>
      </c>
      <c r="K5433" s="6">
        <f t="shared" si="2050"/>
        <v>9.5610311614212817E-4</v>
      </c>
      <c r="L5433" s="6">
        <f t="shared" si="2051"/>
        <v>6.627498499493388E-4</v>
      </c>
      <c r="M5433" s="9">
        <f t="shared" si="2052"/>
        <v>0.64201761455015871</v>
      </c>
      <c r="N5433" s="9">
        <f t="shared" si="2053"/>
        <v>0.77573734079192802</v>
      </c>
      <c r="O5433" s="9">
        <f t="shared" si="2054"/>
        <v>1</v>
      </c>
      <c r="P5433" s="9">
        <f t="shared" si="2055"/>
        <v>0.80591831844736228</v>
      </c>
      <c r="Q5433" s="10">
        <f t="shared" si="2056"/>
        <v>0.16581175789674785</v>
      </c>
      <c r="R5433" s="10">
        <f t="shared" si="2059"/>
        <v>0.48247483178977313</v>
      </c>
      <c r="S5433" s="10">
        <f>_xlfn.PERCENTILE.INC($R$1519:R5433,0.75)</f>
        <v>0.80213285133478096</v>
      </c>
      <c r="T5433" s="10">
        <f t="shared" si="2060"/>
        <v>0.80213285133478096</v>
      </c>
      <c r="U5433" s="11">
        <f t="shared" si="2066"/>
        <v>0.48247483178977313</v>
      </c>
      <c r="V5433" s="10">
        <f t="shared" si="2061"/>
        <v>0.89093456281123895</v>
      </c>
      <c r="W5433" s="10">
        <f t="shared" si="2062"/>
        <v>0.48624877943391859</v>
      </c>
      <c r="X5433" s="10">
        <f t="shared" si="2067"/>
        <v>0.60309353973721647</v>
      </c>
      <c r="Y5433" s="10">
        <f>_xlfn.PERCENTILE.INC($X$1519:X5433,0.75)</f>
        <v>1.0026660641684764</v>
      </c>
      <c r="Z5433" s="10">
        <f t="shared" si="2068"/>
        <v>1.0026660641684764</v>
      </c>
      <c r="AA5433" s="10">
        <f t="shared" si="2069"/>
        <v>0.60744920315127737</v>
      </c>
      <c r="AB5433" s="10">
        <f t="shared" si="2070"/>
        <v>0.43321584372245681</v>
      </c>
      <c r="AC5433" s="10">
        <f t="shared" si="2071"/>
        <v>0.26315661906171467</v>
      </c>
      <c r="AD5433" s="13">
        <f t="shared" si="2072"/>
        <v>433215.84372245683</v>
      </c>
      <c r="AE5433" s="13">
        <f t="shared" si="2063"/>
        <v>263156.61906171468</v>
      </c>
      <c r="AF5433" s="13"/>
      <c r="AG5433" s="2">
        <f t="shared" si="2057"/>
        <v>42746</v>
      </c>
      <c r="AH5433" s="3">
        <f t="shared" si="2064"/>
        <v>-4727.0908939993169</v>
      </c>
      <c r="AI5433" s="3">
        <f t="shared" si="2065"/>
        <v>-2871.4675967835437</v>
      </c>
      <c r="AJ5433" s="3">
        <f t="shared" si="2073"/>
        <v>900858.36461085151</v>
      </c>
      <c r="AK5433" s="3">
        <f t="shared" si="2058"/>
        <v>668348.64255510515</v>
      </c>
    </row>
    <row r="5434" spans="2:37" x14ac:dyDescent="0.2">
      <c r="B5434" s="2">
        <v>42747</v>
      </c>
      <c r="C5434" s="1">
        <v>502.91</v>
      </c>
      <c r="D5434" s="1">
        <f t="shared" si="2043"/>
        <v>2</v>
      </c>
      <c r="E5434" s="1" t="b">
        <f t="shared" si="2044"/>
        <v>0</v>
      </c>
      <c r="F5434" s="6">
        <f t="shared" si="2045"/>
        <v>1.4279087590505002E-2</v>
      </c>
      <c r="G5434" s="8">
        <f t="shared" si="2046"/>
        <v>1.1517745905727736E-3</v>
      </c>
      <c r="H5434" s="8">
        <f t="shared" si="2047"/>
        <v>7.8514208390161641E-4</v>
      </c>
      <c r="I5434" s="8">
        <f t="shared" si="2048"/>
        <v>1.3232410639681411E-3</v>
      </c>
      <c r="J5434" s="6">
        <f t="shared" si="2049"/>
        <v>1.303808795277158E-3</v>
      </c>
      <c r="K5434" s="6">
        <f t="shared" si="2050"/>
        <v>9.5630018146427198E-4</v>
      </c>
      <c r="L5434" s="6">
        <f t="shared" si="2051"/>
        <v>6.6407525370026791E-4</v>
      </c>
      <c r="M5434" s="9">
        <f t="shared" si="2052"/>
        <v>0.88339225409806688</v>
      </c>
      <c r="N5434" s="9">
        <f t="shared" si="2053"/>
        <v>0.82102053217162319</v>
      </c>
      <c r="O5434" s="9">
        <f t="shared" si="2054"/>
        <v>1</v>
      </c>
      <c r="P5434" s="9">
        <f t="shared" si="2055"/>
        <v>0.90147092875656332</v>
      </c>
      <c r="Q5434" s="10">
        <f t="shared" si="2056"/>
        <v>0.16764280653654573</v>
      </c>
      <c r="R5434" s="10">
        <f t="shared" si="2059"/>
        <v>0.47720508653355309</v>
      </c>
      <c r="S5434" s="10">
        <f>_xlfn.PERCENTILE.INC($R$1519:R5434,0.75)</f>
        <v>0.80213049280005522</v>
      </c>
      <c r="T5434" s="10">
        <f t="shared" si="2060"/>
        <v>0.80213049280005522</v>
      </c>
      <c r="U5434" s="11">
        <f t="shared" si="2066"/>
        <v>0.47720508653355309</v>
      </c>
      <c r="V5434" s="10">
        <f t="shared" si="2061"/>
        <v>0.89093456281123895</v>
      </c>
      <c r="W5434" s="10">
        <f t="shared" si="2062"/>
        <v>0.48624877943391859</v>
      </c>
      <c r="X5434" s="10">
        <f t="shared" si="2067"/>
        <v>0.59650635816694131</v>
      </c>
      <c r="Y5434" s="10">
        <f>_xlfn.PERCENTILE.INC($X$1519:X5434,0.75)</f>
        <v>1.0026631160000692</v>
      </c>
      <c r="Z5434" s="10">
        <f t="shared" si="2068"/>
        <v>1.0026631160000692</v>
      </c>
      <c r="AA5434" s="10">
        <f t="shared" si="2069"/>
        <v>0.60744920315127737</v>
      </c>
      <c r="AB5434" s="10">
        <f t="shared" si="2070"/>
        <v>0.43321584372245681</v>
      </c>
      <c r="AC5434" s="10">
        <f t="shared" si="2071"/>
        <v>0.26315661906171467</v>
      </c>
      <c r="AD5434" s="13">
        <f t="shared" si="2072"/>
        <v>433215.84372245683</v>
      </c>
      <c r="AE5434" s="13">
        <f t="shared" si="2063"/>
        <v>263156.61906171468</v>
      </c>
      <c r="AF5434" s="13"/>
      <c r="AG5434" s="2">
        <f t="shared" si="2057"/>
        <v>42747</v>
      </c>
      <c r="AH5434" s="3">
        <f t="shared" si="2064"/>
        <v>6185.9269781074872</v>
      </c>
      <c r="AI5434" s="3">
        <f t="shared" si="2065"/>
        <v>3757.6364136033822</v>
      </c>
      <c r="AJ5434" s="3">
        <f t="shared" si="2073"/>
        <v>907044.29158895905</v>
      </c>
      <c r="AK5434" s="3">
        <f t="shared" si="2058"/>
        <v>672106.27896870859</v>
      </c>
    </row>
    <row r="5435" spans="2:37" x14ac:dyDescent="0.2">
      <c r="B5435" s="2">
        <v>42748</v>
      </c>
      <c r="C5435" s="1">
        <v>498.07</v>
      </c>
      <c r="D5435" s="1">
        <f t="shared" si="2043"/>
        <v>2</v>
      </c>
      <c r="E5435" s="1" t="b">
        <f t="shared" si="2044"/>
        <v>0</v>
      </c>
      <c r="F5435" s="6">
        <f t="shared" si="2045"/>
        <v>-9.6239883875842702E-3</v>
      </c>
      <c r="G5435" s="8">
        <f t="shared" si="2046"/>
        <v>9.2876336476708187E-4</v>
      </c>
      <c r="H5435" s="8">
        <f t="shared" si="2047"/>
        <v>6.1889399962028913E-4</v>
      </c>
      <c r="I5435" s="8">
        <f t="shared" si="2048"/>
        <v>1.2631284590858857E-3</v>
      </c>
      <c r="J5435" s="6">
        <f t="shared" si="2049"/>
        <v>1.3038792410935281E-3</v>
      </c>
      <c r="K5435" s="6">
        <f t="shared" si="2050"/>
        <v>9.5629229203014331E-4</v>
      </c>
      <c r="L5435" s="6">
        <f t="shared" si="2051"/>
        <v>6.6528943499365016E-4</v>
      </c>
      <c r="M5435" s="9">
        <f t="shared" si="2052"/>
        <v>0.71230780849624786</v>
      </c>
      <c r="N5435" s="9">
        <f t="shared" si="2053"/>
        <v>0.64718078852901695</v>
      </c>
      <c r="O5435" s="9">
        <f t="shared" si="2054"/>
        <v>1</v>
      </c>
      <c r="P5435" s="9">
        <f t="shared" si="2055"/>
        <v>0.78649619900842149</v>
      </c>
      <c r="Q5435" s="10">
        <f t="shared" si="2056"/>
        <v>0.16832587719184572</v>
      </c>
      <c r="R5435" s="10">
        <f t="shared" si="2059"/>
        <v>0.47526857625593572</v>
      </c>
      <c r="S5435" s="10">
        <f>_xlfn.PERCENTILE.INC($R$1519:R5435,0.75)</f>
        <v>0.80212813426532958</v>
      </c>
      <c r="T5435" s="10">
        <f t="shared" si="2060"/>
        <v>0.80212813426532958</v>
      </c>
      <c r="U5435" s="11">
        <f t="shared" si="2066"/>
        <v>0.47526857625593572</v>
      </c>
      <c r="V5435" s="10">
        <f t="shared" si="2061"/>
        <v>0.89093456281123895</v>
      </c>
      <c r="W5435" s="10">
        <f t="shared" si="2062"/>
        <v>0.48624877943391859</v>
      </c>
      <c r="X5435" s="10">
        <f t="shared" si="2067"/>
        <v>0.59408572031991969</v>
      </c>
      <c r="Y5435" s="10">
        <f>_xlfn.PERCENTILE.INC($X$1519:X5435,0.75)</f>
        <v>1.002660167831662</v>
      </c>
      <c r="Z5435" s="10">
        <f t="shared" si="2068"/>
        <v>1.002660167831662</v>
      </c>
      <c r="AA5435" s="10">
        <f t="shared" si="2069"/>
        <v>0.60744920315127737</v>
      </c>
      <c r="AB5435" s="10">
        <f t="shared" si="2070"/>
        <v>0.43321584372245681</v>
      </c>
      <c r="AC5435" s="10">
        <f t="shared" si="2071"/>
        <v>0.26315661906171467</v>
      </c>
      <c r="AD5435" s="13">
        <f t="shared" si="2072"/>
        <v>433215.84372245683</v>
      </c>
      <c r="AE5435" s="13">
        <f t="shared" si="2063"/>
        <v>263156.61906171468</v>
      </c>
      <c r="AF5435" s="13"/>
      <c r="AG5435" s="2">
        <f t="shared" si="2057"/>
        <v>42748</v>
      </c>
      <c r="AH5435" s="3">
        <f t="shared" si="2064"/>
        <v>-4169.2642493024468</v>
      </c>
      <c r="AI5435" s="3">
        <f t="shared" si="2065"/>
        <v>-2532.6162459658794</v>
      </c>
      <c r="AJ5435" s="3">
        <f t="shared" si="2073"/>
        <v>902875.0273396566</v>
      </c>
      <c r="AK5435" s="3">
        <f t="shared" si="2058"/>
        <v>669573.66272274277</v>
      </c>
    </row>
    <row r="5436" spans="2:37" x14ac:dyDescent="0.2">
      <c r="B5436" s="2">
        <v>42752</v>
      </c>
      <c r="C5436" s="1">
        <v>498.17</v>
      </c>
      <c r="D5436" s="1">
        <f t="shared" si="2043"/>
        <v>3</v>
      </c>
      <c r="E5436" s="1" t="b">
        <f t="shared" si="2044"/>
        <v>1</v>
      </c>
      <c r="F5436" s="6">
        <f t="shared" si="2045"/>
        <v>2.0077499146720079E-4</v>
      </c>
      <c r="G5436" s="8">
        <f t="shared" si="2046"/>
        <v>9.1338113092513142E-4</v>
      </c>
      <c r="H5436" s="8">
        <f t="shared" si="2047"/>
        <v>6.6595677617718567E-4</v>
      </c>
      <c r="I5436" s="8">
        <f t="shared" si="2048"/>
        <v>1.2616474918214773E-3</v>
      </c>
      <c r="J5436" s="6">
        <f t="shared" si="2049"/>
        <v>1.303827486123116E-3</v>
      </c>
      <c r="K5436" s="6">
        <f t="shared" si="2050"/>
        <v>9.5624959246673057E-4</v>
      </c>
      <c r="L5436" s="6">
        <f t="shared" si="2051"/>
        <v>6.664908364907502E-4</v>
      </c>
      <c r="M5436" s="9">
        <f t="shared" si="2052"/>
        <v>0.70053833091142859</v>
      </c>
      <c r="N5436" s="9">
        <f t="shared" si="2053"/>
        <v>0.69642568365366952</v>
      </c>
      <c r="O5436" s="9">
        <f t="shared" si="2054"/>
        <v>1</v>
      </c>
      <c r="P5436" s="9">
        <f t="shared" si="2055"/>
        <v>0.79898800485503274</v>
      </c>
      <c r="Q5436" s="10">
        <f t="shared" si="2056"/>
        <v>0.16832204691426117</v>
      </c>
      <c r="R5436" s="10">
        <f t="shared" si="2059"/>
        <v>0.47527939130130648</v>
      </c>
      <c r="S5436" s="10">
        <f>_xlfn.PERCENTILE.INC($R$1519:R5436,0.75)</f>
        <v>0.80208162327913524</v>
      </c>
      <c r="T5436" s="10">
        <f t="shared" si="2060"/>
        <v>0.80208162327913524</v>
      </c>
      <c r="U5436" s="11">
        <f t="shared" si="2066"/>
        <v>0.47527939130130648</v>
      </c>
      <c r="V5436" s="10">
        <f t="shared" si="2061"/>
        <v>0.78649619900842149</v>
      </c>
      <c r="W5436" s="10">
        <f t="shared" si="2062"/>
        <v>0.47526857625593572</v>
      </c>
      <c r="X5436" s="10">
        <f t="shared" si="2067"/>
        <v>0.59409923912663309</v>
      </c>
      <c r="Y5436" s="10">
        <f>_xlfn.PERCENTILE.INC($X$1519:X5436,0.75)</f>
        <v>1.0026020290989193</v>
      </c>
      <c r="Z5436" s="10">
        <f t="shared" si="2068"/>
        <v>1.0026020290989193</v>
      </c>
      <c r="AA5436" s="10">
        <f t="shared" si="2069"/>
        <v>0.59409923912663309</v>
      </c>
      <c r="AB5436" s="10">
        <f t="shared" si="2070"/>
        <v>0.37379692873343756</v>
      </c>
      <c r="AC5436" s="10">
        <f t="shared" si="2071"/>
        <v>0.22207247094840754</v>
      </c>
      <c r="AD5436" s="13">
        <f t="shared" si="2072"/>
        <v>373796.92873343755</v>
      </c>
      <c r="AE5436" s="13">
        <f t="shared" si="2063"/>
        <v>222072.47094840754</v>
      </c>
      <c r="AF5436" s="13"/>
      <c r="AG5436" s="2">
        <f t="shared" si="2057"/>
        <v>42752</v>
      </c>
      <c r="AH5436" s="3">
        <f t="shared" si="2064"/>
        <v>86.978907326832456</v>
      </c>
      <c r="AI5436" s="3">
        <f t="shared" si="2065"/>
        <v>52.835267946653175</v>
      </c>
      <c r="AJ5436" s="3">
        <f t="shared" si="2073"/>
        <v>902962.00624698342</v>
      </c>
      <c r="AK5436" s="3">
        <f t="shared" si="2058"/>
        <v>669626.49799068947</v>
      </c>
    </row>
    <row r="5437" spans="2:37" x14ac:dyDescent="0.2">
      <c r="B5437" s="2">
        <v>42753</v>
      </c>
      <c r="C5437" s="1">
        <v>497.72</v>
      </c>
      <c r="D5437" s="1">
        <f t="shared" si="2043"/>
        <v>3</v>
      </c>
      <c r="E5437" s="1" t="b">
        <f t="shared" si="2044"/>
        <v>0</v>
      </c>
      <c r="F5437" s="6">
        <f t="shared" si="2045"/>
        <v>-9.0330610032718361E-4</v>
      </c>
      <c r="G5437" s="8">
        <f t="shared" si="2046"/>
        <v>8.4539828434573307E-4</v>
      </c>
      <c r="H5437" s="8">
        <f t="shared" si="2047"/>
        <v>7.1834149171896183E-4</v>
      </c>
      <c r="I5437" s="8">
        <f t="shared" si="2048"/>
        <v>1.2472987174833828E-3</v>
      </c>
      <c r="J5437" s="6">
        <f t="shared" si="2049"/>
        <v>1.3034829947421677E-3</v>
      </c>
      <c r="K5437" s="6">
        <f t="shared" si="2050"/>
        <v>9.5609818355383235E-4</v>
      </c>
      <c r="L5437" s="6">
        <f t="shared" si="2051"/>
        <v>6.676423976307574E-4</v>
      </c>
      <c r="M5437" s="9">
        <f t="shared" si="2052"/>
        <v>0.64856870995310145</v>
      </c>
      <c r="N5437" s="9">
        <f t="shared" si="2053"/>
        <v>0.7513260709782702</v>
      </c>
      <c r="O5437" s="9">
        <f t="shared" si="2054"/>
        <v>1</v>
      </c>
      <c r="P5437" s="9">
        <f t="shared" si="2055"/>
        <v>0.79996492697712396</v>
      </c>
      <c r="Q5437" s="10">
        <f t="shared" si="2056"/>
        <v>0.16811445625773194</v>
      </c>
      <c r="R5437" s="10">
        <f t="shared" si="2059"/>
        <v>0.47586627456566888</v>
      </c>
      <c r="S5437" s="10">
        <f>_xlfn.PERCENTILE.INC($R$1519:R5437,0.75)</f>
        <v>0.802035112292941</v>
      </c>
      <c r="T5437" s="10">
        <f t="shared" si="2060"/>
        <v>0.802035112292941</v>
      </c>
      <c r="U5437" s="11">
        <f t="shared" si="2066"/>
        <v>0.47586627456566888</v>
      </c>
      <c r="V5437" s="10">
        <f t="shared" si="2061"/>
        <v>0.78649619900842149</v>
      </c>
      <c r="W5437" s="10">
        <f t="shared" si="2062"/>
        <v>0.47526857625593572</v>
      </c>
      <c r="X5437" s="10">
        <f t="shared" si="2067"/>
        <v>0.59483284320708618</v>
      </c>
      <c r="Y5437" s="10">
        <f>_xlfn.PERCENTILE.INC($X$1519:X5437,0.75)</f>
        <v>1.0025438903661763</v>
      </c>
      <c r="Z5437" s="10">
        <f t="shared" si="2068"/>
        <v>1.0025438903661763</v>
      </c>
      <c r="AA5437" s="10">
        <f t="shared" si="2069"/>
        <v>0.59409923912663309</v>
      </c>
      <c r="AB5437" s="10">
        <f t="shared" si="2070"/>
        <v>0.37379692873343756</v>
      </c>
      <c r="AC5437" s="10">
        <f t="shared" si="2071"/>
        <v>0.22207247094840754</v>
      </c>
      <c r="AD5437" s="13">
        <f t="shared" si="2072"/>
        <v>373796.92873343755</v>
      </c>
      <c r="AE5437" s="13">
        <f t="shared" si="2063"/>
        <v>222072.47094840754</v>
      </c>
      <c r="AF5437" s="13"/>
      <c r="AG5437" s="2">
        <f t="shared" si="2057"/>
        <v>42753</v>
      </c>
      <c r="AH5437" s="3">
        <f t="shared" si="2064"/>
        <v>-337.65304600847963</v>
      </c>
      <c r="AI5437" s="3">
        <f t="shared" si="2065"/>
        <v>-200.5994177224278</v>
      </c>
      <c r="AJ5437" s="3">
        <f t="shared" si="2073"/>
        <v>902624.35320097499</v>
      </c>
      <c r="AK5437" s="3">
        <f t="shared" si="2058"/>
        <v>669425.89857296704</v>
      </c>
    </row>
    <row r="5438" spans="2:37" x14ac:dyDescent="0.2">
      <c r="B5438" s="2">
        <v>42754</v>
      </c>
      <c r="C5438" s="1">
        <v>499.41</v>
      </c>
      <c r="D5438" s="1">
        <f t="shared" ref="D5438:D5501" si="2074">IF(B5438&lt;&gt;"",WEEKNUM(B5438),"")</f>
        <v>3</v>
      </c>
      <c r="E5438" s="1" t="b">
        <f t="shared" ref="E5438:E5501" si="2075">IF(B5438&lt;&gt;"",IF(D5438&lt;&gt;D5437,TRUE,FALSE),"")</f>
        <v>0</v>
      </c>
      <c r="F5438" s="6">
        <f t="shared" ref="F5438:F5501" si="2076">IF(B5438&lt;&gt;"",C5438/C5437-1,"")</f>
        <v>3.3954834043237181E-3</v>
      </c>
      <c r="G5438" s="8">
        <f t="shared" ref="G5438:G5501" si="2077">IF(B5438&lt;&gt;"",ma(F5373:F5438,"e"),"")</f>
        <v>8.9043229211212228E-4</v>
      </c>
      <c r="H5438" s="8">
        <f t="shared" ref="H5438:H5501" si="2078">IF(B5438&lt;&gt;"",ma(F5307:F5438,"e"),"")</f>
        <v>8.0768900535662074E-4</v>
      </c>
      <c r="I5438" s="8">
        <f t="shared" ref="I5438:I5501" si="2079">IF(B5438&lt;&gt;"",ma(F5189:F5438,"e"),"")</f>
        <v>1.2280043351989654E-3</v>
      </c>
      <c r="J5438" s="6">
        <f t="shared" ref="J5438:J5501" si="2080">IF(B5438&lt;&gt;"",_xlfn.STDEV.S(G4189:G5438),"")</f>
        <v>1.3034348964151405E-3</v>
      </c>
      <c r="K5438" s="6">
        <f t="shared" ref="K5438:K5501" si="2081">IF(B5438&lt;&gt;"",_xlfn.STDEV.S(H4189:H5438),"")</f>
        <v>9.5612662662469697E-4</v>
      </c>
      <c r="L5438" s="6">
        <f t="shared" ref="L5438:L5501" si="2082">IF(B5438&lt;&gt;"",_xlfn.STDEV.S(I4189:I5438),"")</f>
        <v>6.687752475287613E-4</v>
      </c>
      <c r="M5438" s="9">
        <f t="shared" ref="M5438:M5501" si="2083">IF(B5438&lt;&gt;"",MIN(1,MAX(-1,G5438/J5438)),"")</f>
        <v>0.68314289770904058</v>
      </c>
      <c r="N5438" s="9">
        <f t="shared" ref="N5438:N5501" si="2084">IF(B5438&lt;&gt;"",MIN(1,MAX(-1,H5438/K5438)),"")</f>
        <v>0.84475108512343355</v>
      </c>
      <c r="O5438" s="9">
        <f t="shared" ref="O5438:O5501" si="2085">IF(B5438&lt;&gt;"",MIN(1,MAX(-1,I5438/L5438)),"")</f>
        <v>1</v>
      </c>
      <c r="P5438" s="9">
        <f t="shared" ref="P5438:P5501" si="2086">IF(B5438&lt;&gt;"",AVERAGE(M5438:O5438),"")</f>
        <v>0.84263132761082471</v>
      </c>
      <c r="Q5438" s="10">
        <f t="shared" ref="Q5438:Q5501" si="2087">IF(B5438&lt;&gt;"",SQRT(250)*_xlfn.STDEV.S(F5379:F5438),"")</f>
        <v>0.16795200626191839</v>
      </c>
      <c r="R5438" s="10">
        <f t="shared" si="2059"/>
        <v>0.47632655173669863</v>
      </c>
      <c r="S5438" s="10">
        <f>_xlfn.PERCENTILE.INC($R$1519:R5438,0.75)</f>
        <v>0.80198860130674676</v>
      </c>
      <c r="T5438" s="10">
        <f t="shared" si="2060"/>
        <v>0.80198860130674676</v>
      </c>
      <c r="U5438" s="11">
        <f t="shared" si="2066"/>
        <v>0.47632655173669863</v>
      </c>
      <c r="V5438" s="10">
        <f t="shared" si="2061"/>
        <v>0.78649619900842149</v>
      </c>
      <c r="W5438" s="10">
        <f t="shared" si="2062"/>
        <v>0.47526857625593572</v>
      </c>
      <c r="X5438" s="10">
        <f t="shared" si="2067"/>
        <v>0.59540818967087328</v>
      </c>
      <c r="Y5438" s="10">
        <f>_xlfn.PERCENTILE.INC($X$1519:X5438,0.75)</f>
        <v>1.0024857516334333</v>
      </c>
      <c r="Z5438" s="10">
        <f t="shared" si="2068"/>
        <v>1.0024857516334333</v>
      </c>
      <c r="AA5438" s="10">
        <f t="shared" si="2069"/>
        <v>0.59409923912663309</v>
      </c>
      <c r="AB5438" s="10">
        <f t="shared" si="2070"/>
        <v>0.37379692873343756</v>
      </c>
      <c r="AC5438" s="10">
        <f t="shared" si="2071"/>
        <v>0.22207247094840754</v>
      </c>
      <c r="AD5438" s="13">
        <f t="shared" si="2072"/>
        <v>373796.92873343755</v>
      </c>
      <c r="AE5438" s="13">
        <f t="shared" si="2063"/>
        <v>222072.47094840754</v>
      </c>
      <c r="AF5438" s="13"/>
      <c r="AG5438" s="2">
        <f t="shared" ref="AG5438:AG5501" si="2088">B5438</f>
        <v>42754</v>
      </c>
      <c r="AH5438" s="3">
        <f t="shared" si="2064"/>
        <v>1269.2212681015628</v>
      </c>
      <c r="AI5438" s="3">
        <f t="shared" si="2065"/>
        <v>754.04338966247883</v>
      </c>
      <c r="AJ5438" s="3">
        <f t="shared" si="2073"/>
        <v>903893.57446907659</v>
      </c>
      <c r="AK5438" s="3">
        <f t="shared" ref="AK5438:AK5501" si="2089">AK5437+AI5438</f>
        <v>670179.94196262956</v>
      </c>
    </row>
    <row r="5439" spans="2:37" x14ac:dyDescent="0.2">
      <c r="B5439" s="2">
        <v>42755</v>
      </c>
      <c r="C5439" s="1">
        <v>502.33</v>
      </c>
      <c r="D5439" s="1">
        <f t="shared" si="2074"/>
        <v>3</v>
      </c>
      <c r="E5439" s="1" t="b">
        <f t="shared" si="2075"/>
        <v>0</v>
      </c>
      <c r="F5439" s="6">
        <f t="shared" si="2076"/>
        <v>5.8468993412226222E-3</v>
      </c>
      <c r="G5439" s="8">
        <f t="shared" si="2077"/>
        <v>9.5536924701859684E-4</v>
      </c>
      <c r="H5439" s="8">
        <f t="shared" si="2078"/>
        <v>8.8168458587006815E-4</v>
      </c>
      <c r="I5439" s="8">
        <f t="shared" si="2079"/>
        <v>1.2676377569629798E-3</v>
      </c>
      <c r="J5439" s="6">
        <f t="shared" si="2080"/>
        <v>1.3035941209312346E-3</v>
      </c>
      <c r="K5439" s="6">
        <f t="shared" si="2081"/>
        <v>9.5625915425473691E-4</v>
      </c>
      <c r="L5439" s="6">
        <f t="shared" si="2082"/>
        <v>6.6997847455939916E-4</v>
      </c>
      <c r="M5439" s="9">
        <f t="shared" si="2083"/>
        <v>0.73287323997450982</v>
      </c>
      <c r="N5439" s="9">
        <f t="shared" si="2084"/>
        <v>0.9220142698212509</v>
      </c>
      <c r="O5439" s="9">
        <f t="shared" si="2085"/>
        <v>1</v>
      </c>
      <c r="P5439" s="9">
        <f t="shared" si="2086"/>
        <v>0.88496250326525361</v>
      </c>
      <c r="Q5439" s="10">
        <f t="shared" si="2087"/>
        <v>0.16833431722559347</v>
      </c>
      <c r="R5439" s="10">
        <f t="shared" si="2059"/>
        <v>0.47524474699230751</v>
      </c>
      <c r="S5439" s="10">
        <f>_xlfn.PERCENTILE.INC($R$1519:R5439,0.75)</f>
        <v>0.80194209032055241</v>
      </c>
      <c r="T5439" s="10">
        <f t="shared" si="2060"/>
        <v>0.80194209032055241</v>
      </c>
      <c r="U5439" s="11">
        <f t="shared" si="2066"/>
        <v>0.47524474699230751</v>
      </c>
      <c r="V5439" s="10">
        <f t="shared" si="2061"/>
        <v>0.78649619900842149</v>
      </c>
      <c r="W5439" s="10">
        <f t="shared" si="2062"/>
        <v>0.47526857625593572</v>
      </c>
      <c r="X5439" s="10">
        <f t="shared" si="2067"/>
        <v>0.59405593374038446</v>
      </c>
      <c r="Y5439" s="10">
        <f>_xlfn.PERCENTILE.INC($X$1519:X5439,0.75)</f>
        <v>1.0024276129006906</v>
      </c>
      <c r="Z5439" s="10">
        <f t="shared" si="2068"/>
        <v>1.0024276129006906</v>
      </c>
      <c r="AA5439" s="10">
        <f t="shared" si="2069"/>
        <v>0.59409923912663309</v>
      </c>
      <c r="AB5439" s="10">
        <f t="shared" si="2070"/>
        <v>0.37379692873343756</v>
      </c>
      <c r="AC5439" s="10">
        <f t="shared" si="2071"/>
        <v>0.22207247094840754</v>
      </c>
      <c r="AD5439" s="13">
        <f t="shared" si="2072"/>
        <v>373796.92873343755</v>
      </c>
      <c r="AE5439" s="13">
        <f t="shared" si="2063"/>
        <v>222072.47094840754</v>
      </c>
      <c r="AF5439" s="13"/>
      <c r="AG5439" s="2">
        <f t="shared" si="2088"/>
        <v>42755</v>
      </c>
      <c r="AH5439" s="3">
        <f t="shared" si="2064"/>
        <v>2185.5530163625754</v>
      </c>
      <c r="AI5439" s="3">
        <f t="shared" si="2065"/>
        <v>1298.4353840919239</v>
      </c>
      <c r="AJ5439" s="3">
        <f t="shared" si="2073"/>
        <v>906079.12748543918</v>
      </c>
      <c r="AK5439" s="3">
        <f t="shared" si="2089"/>
        <v>671478.37734672148</v>
      </c>
    </row>
    <row r="5440" spans="2:37" x14ac:dyDescent="0.2">
      <c r="B5440" s="2">
        <v>42758</v>
      </c>
      <c r="C5440" s="1">
        <v>506.5</v>
      </c>
      <c r="D5440" s="1">
        <f t="shared" si="2074"/>
        <v>4</v>
      </c>
      <c r="E5440" s="1" t="b">
        <f t="shared" si="2075"/>
        <v>1</v>
      </c>
      <c r="F5440" s="6">
        <f t="shared" si="2076"/>
        <v>8.301315868054937E-3</v>
      </c>
      <c r="G5440" s="8">
        <f t="shared" si="2077"/>
        <v>1.1928979894643458E-3</v>
      </c>
      <c r="H5440" s="8">
        <f t="shared" si="2078"/>
        <v>9.1871841118731305E-4</v>
      </c>
      <c r="I5440" s="8">
        <f t="shared" si="2079"/>
        <v>1.3399808440289764E-3</v>
      </c>
      <c r="J5440" s="6">
        <f t="shared" si="2080"/>
        <v>1.3038671223426742E-3</v>
      </c>
      <c r="K5440" s="6">
        <f t="shared" si="2081"/>
        <v>9.5636910431000648E-4</v>
      </c>
      <c r="L5440" s="6">
        <f t="shared" si="2082"/>
        <v>6.7129993433594215E-4</v>
      </c>
      <c r="M5440" s="9">
        <f t="shared" si="2083"/>
        <v>0.91489229924062443</v>
      </c>
      <c r="N5440" s="9">
        <f t="shared" si="2084"/>
        <v>0.96063162961557891</v>
      </c>
      <c r="O5440" s="9">
        <f t="shared" si="2085"/>
        <v>1</v>
      </c>
      <c r="P5440" s="9">
        <f t="shared" si="2086"/>
        <v>0.95850797628540108</v>
      </c>
      <c r="Q5440" s="10">
        <f t="shared" si="2087"/>
        <v>0.16909151748095283</v>
      </c>
      <c r="R5440" s="10">
        <f t="shared" si="2059"/>
        <v>0.47311657729378137</v>
      </c>
      <c r="S5440" s="10">
        <f>_xlfn.PERCENTILE.INC($R$1519:R5440,0.75)</f>
        <v>0.80190733938915904</v>
      </c>
      <c r="T5440" s="10">
        <f t="shared" si="2060"/>
        <v>0.80190733938915904</v>
      </c>
      <c r="U5440" s="11">
        <f t="shared" si="2066"/>
        <v>0.47311657729378137</v>
      </c>
      <c r="V5440" s="10">
        <f t="shared" si="2061"/>
        <v>0.88496250326525361</v>
      </c>
      <c r="W5440" s="10">
        <f t="shared" si="2062"/>
        <v>0.47524474699230751</v>
      </c>
      <c r="X5440" s="10">
        <f t="shared" si="2067"/>
        <v>0.59139572161722676</v>
      </c>
      <c r="Y5440" s="10">
        <f>_xlfn.PERCENTILE.INC($X$1519:X5440,0.75)</f>
        <v>1.0023841742364488</v>
      </c>
      <c r="Z5440" s="10">
        <f t="shared" si="2068"/>
        <v>1.0023841742364488</v>
      </c>
      <c r="AA5440" s="10">
        <f t="shared" si="2069"/>
        <v>0.59139572161722676</v>
      </c>
      <c r="AB5440" s="10">
        <f t="shared" si="2070"/>
        <v>0.42057378096197456</v>
      </c>
      <c r="AC5440" s="10">
        <f t="shared" si="2071"/>
        <v>0.2487255346852924</v>
      </c>
      <c r="AD5440" s="13">
        <f t="shared" si="2072"/>
        <v>420573.78096197458</v>
      </c>
      <c r="AE5440" s="13">
        <f t="shared" si="2063"/>
        <v>248725.5346852924</v>
      </c>
      <c r="AF5440" s="13"/>
      <c r="AG5440" s="2">
        <f t="shared" si="2088"/>
        <v>42758</v>
      </c>
      <c r="AH5440" s="3">
        <f t="shared" si="2064"/>
        <v>3103.0063759250856</v>
      </c>
      <c r="AI5440" s="3">
        <f t="shared" si="2065"/>
        <v>1843.4937269421846</v>
      </c>
      <c r="AJ5440" s="3">
        <f t="shared" si="2073"/>
        <v>909182.13386136421</v>
      </c>
      <c r="AK5440" s="3">
        <f t="shared" si="2089"/>
        <v>673321.8710736637</v>
      </c>
    </row>
    <row r="5441" spans="2:37" x14ac:dyDescent="0.2">
      <c r="B5441" s="2">
        <v>42759</v>
      </c>
      <c r="C5441" s="1">
        <v>506.69</v>
      </c>
      <c r="D5441" s="1">
        <f t="shared" si="2074"/>
        <v>4</v>
      </c>
      <c r="E5441" s="1" t="b">
        <f t="shared" si="2075"/>
        <v>0</v>
      </c>
      <c r="F5441" s="6">
        <f t="shared" si="2076"/>
        <v>3.7512339585399346E-4</v>
      </c>
      <c r="G5441" s="8">
        <f t="shared" si="2077"/>
        <v>1.1177402024055579E-3</v>
      </c>
      <c r="H5441" s="8">
        <f t="shared" si="2078"/>
        <v>9.1069404456713609E-4</v>
      </c>
      <c r="I5441" s="8">
        <f t="shared" si="2079"/>
        <v>1.3341878124950347E-3</v>
      </c>
      <c r="J5441" s="6">
        <f t="shared" si="2080"/>
        <v>1.3042421692899045E-3</v>
      </c>
      <c r="K5441" s="6">
        <f t="shared" si="2081"/>
        <v>9.5659438328481454E-4</v>
      </c>
      <c r="L5441" s="6">
        <f t="shared" si="2082"/>
        <v>6.7261245230198249E-4</v>
      </c>
      <c r="M5441" s="9">
        <f t="shared" si="2083"/>
        <v>0.85700357550477935</v>
      </c>
      <c r="N5441" s="9">
        <f t="shared" si="2084"/>
        <v>0.95201692637995328</v>
      </c>
      <c r="O5441" s="9">
        <f t="shared" si="2085"/>
        <v>1</v>
      </c>
      <c r="P5441" s="9">
        <f t="shared" si="2086"/>
        <v>0.93634016729491087</v>
      </c>
      <c r="Q5441" s="10">
        <f t="shared" si="2087"/>
        <v>0.16785161429469456</v>
      </c>
      <c r="R5441" s="10">
        <f t="shared" si="2059"/>
        <v>0.47661144241094522</v>
      </c>
      <c r="S5441" s="10">
        <f>_xlfn.PERCENTILE.INC($R$1519:R5441,0.75)</f>
        <v>0.80187258845776554</v>
      </c>
      <c r="T5441" s="10">
        <f t="shared" si="2060"/>
        <v>0.80187258845776554</v>
      </c>
      <c r="U5441" s="11">
        <f t="shared" si="2066"/>
        <v>0.47661144241094522</v>
      </c>
      <c r="V5441" s="10">
        <f t="shared" si="2061"/>
        <v>0.88496250326525361</v>
      </c>
      <c r="W5441" s="10">
        <f t="shared" si="2062"/>
        <v>0.47524474699230751</v>
      </c>
      <c r="X5441" s="10">
        <f t="shared" si="2067"/>
        <v>0.59576430301368155</v>
      </c>
      <c r="Y5441" s="10">
        <f>_xlfn.PERCENTILE.INC($X$1519:X5441,0.75)</f>
        <v>1.0023407355722069</v>
      </c>
      <c r="Z5441" s="10">
        <f t="shared" si="2068"/>
        <v>1.0023407355722069</v>
      </c>
      <c r="AA5441" s="10">
        <f t="shared" si="2069"/>
        <v>0.59139572161722676</v>
      </c>
      <c r="AB5441" s="10">
        <f t="shared" si="2070"/>
        <v>0.42057378096197456</v>
      </c>
      <c r="AC5441" s="10">
        <f t="shared" si="2071"/>
        <v>0.2487255346852924</v>
      </c>
      <c r="AD5441" s="13">
        <f t="shared" si="2072"/>
        <v>420573.78096197458</v>
      </c>
      <c r="AE5441" s="13">
        <f t="shared" si="2063"/>
        <v>248725.5346852924</v>
      </c>
      <c r="AF5441" s="13"/>
      <c r="AG5441" s="2">
        <f t="shared" si="2088"/>
        <v>42759</v>
      </c>
      <c r="AH5441" s="3">
        <f t="shared" si="2064"/>
        <v>157.76706492160952</v>
      </c>
      <c r="AI5441" s="3">
        <f t="shared" si="2065"/>
        <v>93.30276720674712</v>
      </c>
      <c r="AJ5441" s="3">
        <f t="shared" si="2073"/>
        <v>909339.90092628577</v>
      </c>
      <c r="AK5441" s="3">
        <f t="shared" si="2089"/>
        <v>673415.1738408705</v>
      </c>
    </row>
    <row r="5442" spans="2:37" x14ac:dyDescent="0.2">
      <c r="B5442" s="2">
        <v>42760</v>
      </c>
      <c r="C5442" s="1">
        <v>505.84</v>
      </c>
      <c r="D5442" s="1">
        <f t="shared" si="2074"/>
        <v>4</v>
      </c>
      <c r="E5442" s="1" t="b">
        <f t="shared" si="2075"/>
        <v>0</v>
      </c>
      <c r="F5442" s="6">
        <f t="shared" si="2076"/>
        <v>-1.677554323156194E-3</v>
      </c>
      <c r="G5442" s="8">
        <f t="shared" si="2077"/>
        <v>1.062639887711515E-3</v>
      </c>
      <c r="H5442" s="8">
        <f t="shared" si="2078"/>
        <v>8.4965051338366368E-4</v>
      </c>
      <c r="I5442" s="8">
        <f t="shared" si="2079"/>
        <v>1.3542672547956361E-3</v>
      </c>
      <c r="J5442" s="6">
        <f t="shared" si="2080"/>
        <v>1.304475399694742E-3</v>
      </c>
      <c r="K5442" s="6">
        <f t="shared" si="2081"/>
        <v>9.5672241962171218E-4</v>
      </c>
      <c r="L5442" s="6">
        <f t="shared" si="2082"/>
        <v>6.7394976342989089E-4</v>
      </c>
      <c r="M5442" s="9">
        <f t="shared" si="2083"/>
        <v>0.814610906392088</v>
      </c>
      <c r="N5442" s="9">
        <f t="shared" si="2084"/>
        <v>0.88808466903034977</v>
      </c>
      <c r="O5442" s="9">
        <f t="shared" si="2085"/>
        <v>1</v>
      </c>
      <c r="P5442" s="9">
        <f t="shared" si="2086"/>
        <v>0.9008985251408127</v>
      </c>
      <c r="Q5442" s="10">
        <f t="shared" si="2087"/>
        <v>0.16779879762884303</v>
      </c>
      <c r="R5442" s="10">
        <f t="shared" si="2059"/>
        <v>0.476761461526997</v>
      </c>
      <c r="S5442" s="10">
        <f>_xlfn.PERCENTILE.INC($R$1519:R5442,0.75)</f>
        <v>0.80183783752637217</v>
      </c>
      <c r="T5442" s="10">
        <f t="shared" si="2060"/>
        <v>0.80183783752637217</v>
      </c>
      <c r="U5442" s="11">
        <f t="shared" si="2066"/>
        <v>0.476761461526997</v>
      </c>
      <c r="V5442" s="10">
        <f t="shared" si="2061"/>
        <v>0.88496250326525361</v>
      </c>
      <c r="W5442" s="10">
        <f t="shared" si="2062"/>
        <v>0.47524474699230751</v>
      </c>
      <c r="X5442" s="10">
        <f t="shared" si="2067"/>
        <v>0.59595182690874626</v>
      </c>
      <c r="Y5442" s="10">
        <f>_xlfn.PERCENTILE.INC($X$1519:X5442,0.75)</f>
        <v>1.0022972969079653</v>
      </c>
      <c r="Z5442" s="10">
        <f t="shared" si="2068"/>
        <v>1.0022972969079653</v>
      </c>
      <c r="AA5442" s="10">
        <f t="shared" si="2069"/>
        <v>0.59139572161722676</v>
      </c>
      <c r="AB5442" s="10">
        <f t="shared" si="2070"/>
        <v>0.42057378096197456</v>
      </c>
      <c r="AC5442" s="10">
        <f t="shared" si="2071"/>
        <v>0.2487255346852924</v>
      </c>
      <c r="AD5442" s="13">
        <f t="shared" si="2072"/>
        <v>420573.78096197458</v>
      </c>
      <c r="AE5442" s="13">
        <f t="shared" si="2063"/>
        <v>248725.5346852924</v>
      </c>
      <c r="AF5442" s="13"/>
      <c r="AG5442" s="2">
        <f t="shared" si="2088"/>
        <v>42760</v>
      </c>
      <c r="AH5442" s="3">
        <f t="shared" si="2064"/>
        <v>-705.53536445890666</v>
      </c>
      <c r="AI5442" s="3">
        <f t="shared" si="2065"/>
        <v>-417.25059599064815</v>
      </c>
      <c r="AJ5442" s="3">
        <f t="shared" si="2073"/>
        <v>908634.36556182685</v>
      </c>
      <c r="AK5442" s="3">
        <f t="shared" si="2089"/>
        <v>672997.92324487981</v>
      </c>
    </row>
    <row r="5443" spans="2:37" x14ac:dyDescent="0.2">
      <c r="B5443" s="2">
        <v>42761</v>
      </c>
      <c r="C5443" s="1">
        <v>502.97</v>
      </c>
      <c r="D5443" s="1">
        <f t="shared" si="2074"/>
        <v>4</v>
      </c>
      <c r="E5443" s="1" t="b">
        <f t="shared" si="2075"/>
        <v>0</v>
      </c>
      <c r="F5443" s="6">
        <f t="shared" si="2076"/>
        <v>-5.67373082397582E-3</v>
      </c>
      <c r="G5443" s="8">
        <f t="shared" si="2077"/>
        <v>8.7132571203438094E-4</v>
      </c>
      <c r="H5443" s="8">
        <f t="shared" si="2078"/>
        <v>7.9272173615691844E-4</v>
      </c>
      <c r="I5443" s="8">
        <f t="shared" si="2079"/>
        <v>1.3395089553940097E-3</v>
      </c>
      <c r="J5443" s="6">
        <f t="shared" si="2080"/>
        <v>1.3045940199837413E-3</v>
      </c>
      <c r="K5443" s="6">
        <f t="shared" si="2081"/>
        <v>9.5680041810076706E-4</v>
      </c>
      <c r="L5443" s="6">
        <f t="shared" si="2082"/>
        <v>6.7525588242624908E-4</v>
      </c>
      <c r="M5443" s="9">
        <f t="shared" si="2083"/>
        <v>0.66789031582809189</v>
      </c>
      <c r="N5443" s="9">
        <f t="shared" si="2084"/>
        <v>0.82851315818868254</v>
      </c>
      <c r="O5443" s="9">
        <f t="shared" si="2085"/>
        <v>1</v>
      </c>
      <c r="P5443" s="9">
        <f t="shared" si="2086"/>
        <v>0.8321344913389247</v>
      </c>
      <c r="Q5443" s="10">
        <f t="shared" si="2087"/>
        <v>0.16819956345268555</v>
      </c>
      <c r="R5443" s="10">
        <f t="shared" si="2059"/>
        <v>0.47562549127842391</v>
      </c>
      <c r="S5443" s="10">
        <f>_xlfn.PERCENTILE.INC($R$1519:R5443,0.75)</f>
        <v>0.80180308659497879</v>
      </c>
      <c r="T5443" s="10">
        <f t="shared" si="2060"/>
        <v>0.80180308659497879</v>
      </c>
      <c r="U5443" s="11">
        <f t="shared" si="2066"/>
        <v>0.47562549127842391</v>
      </c>
      <c r="V5443" s="10">
        <f t="shared" si="2061"/>
        <v>0.88496250326525361</v>
      </c>
      <c r="W5443" s="10">
        <f t="shared" si="2062"/>
        <v>0.47524474699230751</v>
      </c>
      <c r="X5443" s="10">
        <f t="shared" si="2067"/>
        <v>0.59453186409802994</v>
      </c>
      <c r="Y5443" s="10">
        <f>_xlfn.PERCENTILE.INC($X$1519:X5443,0.75)</f>
        <v>1.0022538582437235</v>
      </c>
      <c r="Z5443" s="10">
        <f t="shared" si="2068"/>
        <v>1.0022538582437235</v>
      </c>
      <c r="AA5443" s="10">
        <f t="shared" si="2069"/>
        <v>0.59139572161722676</v>
      </c>
      <c r="AB5443" s="10">
        <f t="shared" si="2070"/>
        <v>0.42057378096197456</v>
      </c>
      <c r="AC5443" s="10">
        <f t="shared" si="2071"/>
        <v>0.2487255346852924</v>
      </c>
      <c r="AD5443" s="13">
        <f t="shared" si="2072"/>
        <v>420573.78096197458</v>
      </c>
      <c r="AE5443" s="13">
        <f t="shared" si="2063"/>
        <v>248725.5346852924</v>
      </c>
      <c r="AF5443" s="13"/>
      <c r="AG5443" s="2">
        <f t="shared" si="2088"/>
        <v>42761</v>
      </c>
      <c r="AH5443" s="3">
        <f t="shared" si="2064"/>
        <v>-2386.2224248000102</v>
      </c>
      <c r="AI5443" s="3">
        <f t="shared" si="2065"/>
        <v>-1411.2017328538104</v>
      </c>
      <c r="AJ5443" s="3">
        <f t="shared" si="2073"/>
        <v>906248.14313702681</v>
      </c>
      <c r="AK5443" s="3">
        <f t="shared" si="2089"/>
        <v>671586.72151202604</v>
      </c>
    </row>
    <row r="5444" spans="2:37" x14ac:dyDescent="0.2">
      <c r="B5444" s="2">
        <v>42762</v>
      </c>
      <c r="C5444" s="1">
        <v>509.57</v>
      </c>
      <c r="D5444" s="1">
        <f t="shared" si="2074"/>
        <v>4</v>
      </c>
      <c r="E5444" s="1" t="b">
        <f t="shared" si="2075"/>
        <v>0</v>
      </c>
      <c r="F5444" s="6">
        <f t="shared" si="2076"/>
        <v>1.3122054993339516E-2</v>
      </c>
      <c r="G5444" s="8">
        <f t="shared" si="2077"/>
        <v>1.1262718635952995E-3</v>
      </c>
      <c r="H5444" s="8">
        <f t="shared" si="2078"/>
        <v>8.5809301029273887E-4</v>
      </c>
      <c r="I5444" s="8">
        <f t="shared" si="2079"/>
        <v>1.3882327009166512E-3</v>
      </c>
      <c r="J5444" s="6">
        <f t="shared" si="2080"/>
        <v>1.304977482263828E-3</v>
      </c>
      <c r="K5444" s="6">
        <f t="shared" si="2081"/>
        <v>9.5689709804461177E-4</v>
      </c>
      <c r="L5444" s="6">
        <f t="shared" si="2082"/>
        <v>6.7664506045596307E-4</v>
      </c>
      <c r="M5444" s="9">
        <f t="shared" si="2083"/>
        <v>0.86305846568439148</v>
      </c>
      <c r="N5444" s="9">
        <f t="shared" si="2084"/>
        <v>0.89674533661584321</v>
      </c>
      <c r="O5444" s="9">
        <f t="shared" si="2085"/>
        <v>1</v>
      </c>
      <c r="P5444" s="9">
        <f t="shared" si="2086"/>
        <v>0.91993460076674494</v>
      </c>
      <c r="Q5444" s="10">
        <f t="shared" si="2087"/>
        <v>0.16832103453893157</v>
      </c>
      <c r="R5444" s="10">
        <f t="shared" si="2059"/>
        <v>0.47528224989311429</v>
      </c>
      <c r="S5444" s="10">
        <f>_xlfn.PERCENTILE.INC($R$1519:R5444,0.75)</f>
        <v>0.80178300732934282</v>
      </c>
      <c r="T5444" s="10">
        <f t="shared" si="2060"/>
        <v>0.80178300732934282</v>
      </c>
      <c r="U5444" s="11">
        <f t="shared" si="2066"/>
        <v>0.47528224989311429</v>
      </c>
      <c r="V5444" s="10">
        <f t="shared" si="2061"/>
        <v>0.88496250326525361</v>
      </c>
      <c r="W5444" s="10">
        <f t="shared" si="2062"/>
        <v>0.47524474699230751</v>
      </c>
      <c r="X5444" s="10">
        <f t="shared" si="2067"/>
        <v>0.59410281236639295</v>
      </c>
      <c r="Y5444" s="10">
        <f>_xlfn.PERCENTILE.INC($X$1519:X5444,0.75)</f>
        <v>1.0022287591616785</v>
      </c>
      <c r="Z5444" s="10">
        <f t="shared" si="2068"/>
        <v>1.0022287591616785</v>
      </c>
      <c r="AA5444" s="10">
        <f t="shared" si="2069"/>
        <v>0.59139572161722676</v>
      </c>
      <c r="AB5444" s="10">
        <f t="shared" si="2070"/>
        <v>0.42057378096197456</v>
      </c>
      <c r="AC5444" s="10">
        <f t="shared" si="2071"/>
        <v>0.2487255346852924</v>
      </c>
      <c r="AD5444" s="13">
        <f t="shared" si="2072"/>
        <v>420573.78096197458</v>
      </c>
      <c r="AE5444" s="13">
        <f t="shared" si="2063"/>
        <v>248725.5346852924</v>
      </c>
      <c r="AF5444" s="13"/>
      <c r="AG5444" s="2">
        <f t="shared" si="2088"/>
        <v>42762</v>
      </c>
      <c r="AH5444" s="3">
        <f t="shared" si="2064"/>
        <v>5518.7922825397582</v>
      </c>
      <c r="AI5444" s="3">
        <f t="shared" si="2065"/>
        <v>3263.7901443881819</v>
      </c>
      <c r="AJ5444" s="3">
        <f t="shared" si="2073"/>
        <v>911766.93541956658</v>
      </c>
      <c r="AK5444" s="3">
        <f t="shared" si="2089"/>
        <v>674850.51165641425</v>
      </c>
    </row>
    <row r="5445" spans="2:37" x14ac:dyDescent="0.2">
      <c r="B5445" s="2">
        <v>42765</v>
      </c>
      <c r="C5445" s="1">
        <v>514.66999999999996</v>
      </c>
      <c r="D5445" s="1">
        <f t="shared" si="2074"/>
        <v>5</v>
      </c>
      <c r="E5445" s="1" t="b">
        <f t="shared" si="2075"/>
        <v>1</v>
      </c>
      <c r="F5445" s="6">
        <f t="shared" si="2076"/>
        <v>1.0008438487352E-2</v>
      </c>
      <c r="G5445" s="8">
        <f t="shared" si="2077"/>
        <v>1.3419151990149978E-3</v>
      </c>
      <c r="H5445" s="8">
        <f t="shared" si="2078"/>
        <v>1.0279042970204441E-3</v>
      </c>
      <c r="I5445" s="8">
        <f t="shared" si="2079"/>
        <v>1.4344920637782352E-3</v>
      </c>
      <c r="J5445" s="6">
        <f t="shared" si="2080"/>
        <v>1.3054897182219387E-3</v>
      </c>
      <c r="K5445" s="6">
        <f t="shared" si="2081"/>
        <v>9.5709759349405681E-4</v>
      </c>
      <c r="L5445" s="6">
        <f t="shared" si="2082"/>
        <v>6.7810733529068926E-4</v>
      </c>
      <c r="M5445" s="9">
        <f t="shared" si="2083"/>
        <v>1</v>
      </c>
      <c r="N5445" s="9">
        <f t="shared" si="2084"/>
        <v>1</v>
      </c>
      <c r="O5445" s="9">
        <f t="shared" si="2085"/>
        <v>1</v>
      </c>
      <c r="P5445" s="9">
        <f t="shared" si="2086"/>
        <v>1</v>
      </c>
      <c r="Q5445" s="10">
        <f t="shared" si="2087"/>
        <v>0.16906088156879792</v>
      </c>
      <c r="R5445" s="10">
        <f t="shared" si="2059"/>
        <v>0.47320231183962369</v>
      </c>
      <c r="S5445" s="10">
        <f>_xlfn.PERCENTILE.INC($R$1519:R5445,0.75)</f>
        <v>0.80176292806370686</v>
      </c>
      <c r="T5445" s="10">
        <f t="shared" si="2060"/>
        <v>0.80176292806370686</v>
      </c>
      <c r="U5445" s="11">
        <f t="shared" si="2066"/>
        <v>0.47320231183962369</v>
      </c>
      <c r="V5445" s="10">
        <f t="shared" si="2061"/>
        <v>0.91993460076674494</v>
      </c>
      <c r="W5445" s="10">
        <f t="shared" si="2062"/>
        <v>0.47528224989311429</v>
      </c>
      <c r="X5445" s="10">
        <f t="shared" si="2067"/>
        <v>0.59150288979952959</v>
      </c>
      <c r="Y5445" s="10">
        <f>_xlfn.PERCENTILE.INC($X$1519:X5445,0.75)</f>
        <v>1.0022036600796336</v>
      </c>
      <c r="Z5445" s="10">
        <f t="shared" si="2068"/>
        <v>1.0022036600796336</v>
      </c>
      <c r="AA5445" s="10">
        <f t="shared" si="2069"/>
        <v>0.59150288979952959</v>
      </c>
      <c r="AB5445" s="10">
        <f t="shared" si="2070"/>
        <v>0.43722858680694238</v>
      </c>
      <c r="AC5445" s="10">
        <f t="shared" si="2071"/>
        <v>0.25862197259927089</v>
      </c>
      <c r="AD5445" s="13">
        <f t="shared" si="2072"/>
        <v>437228.58680694236</v>
      </c>
      <c r="AE5445" s="13">
        <f t="shared" si="2063"/>
        <v>258621.9725992709</v>
      </c>
      <c r="AF5445" s="13"/>
      <c r="AG5445" s="2">
        <f t="shared" si="2088"/>
        <v>42765</v>
      </c>
      <c r="AH5445" s="3">
        <f t="shared" si="2064"/>
        <v>4209.2868161509768</v>
      </c>
      <c r="AI5445" s="3">
        <f t="shared" si="2065"/>
        <v>2489.3542141314852</v>
      </c>
      <c r="AJ5445" s="3">
        <f t="shared" si="2073"/>
        <v>915976.22223571758</v>
      </c>
      <c r="AK5445" s="3">
        <f t="shared" si="2089"/>
        <v>677339.86587054573</v>
      </c>
    </row>
    <row r="5446" spans="2:37" x14ac:dyDescent="0.2">
      <c r="B5446" s="2">
        <v>42766</v>
      </c>
      <c r="C5446" s="1">
        <v>511.3</v>
      </c>
      <c r="D5446" s="1">
        <f t="shared" si="2074"/>
        <v>5</v>
      </c>
      <c r="E5446" s="1" t="b">
        <f t="shared" si="2075"/>
        <v>0</v>
      </c>
      <c r="F5446" s="6">
        <f t="shared" si="2076"/>
        <v>-6.547885052557878E-3</v>
      </c>
      <c r="G5446" s="8">
        <f t="shared" si="2077"/>
        <v>1.1508777685148208E-3</v>
      </c>
      <c r="H5446" s="8">
        <f t="shared" si="2078"/>
        <v>9.2307473417417628E-4</v>
      </c>
      <c r="I5446" s="8">
        <f t="shared" si="2079"/>
        <v>1.3730956230506171E-3</v>
      </c>
      <c r="J5446" s="6">
        <f t="shared" si="2080"/>
        <v>1.305930036210331E-3</v>
      </c>
      <c r="K5446" s="6">
        <f t="shared" si="2081"/>
        <v>9.5728688107766375E-4</v>
      </c>
      <c r="L5446" s="6">
        <f t="shared" si="2082"/>
        <v>6.7945687011431073E-4</v>
      </c>
      <c r="M5446" s="9">
        <f t="shared" si="2083"/>
        <v>0.88127061680466801</v>
      </c>
      <c r="N5446" s="9">
        <f t="shared" si="2084"/>
        <v>0.96426134361626981</v>
      </c>
      <c r="O5446" s="9">
        <f t="shared" si="2085"/>
        <v>1</v>
      </c>
      <c r="P5446" s="9">
        <f t="shared" si="2086"/>
        <v>0.94851065347364594</v>
      </c>
      <c r="Q5446" s="10">
        <f t="shared" si="2087"/>
        <v>0.16964550443801307</v>
      </c>
      <c r="R5446" s="10">
        <f t="shared" si="2059"/>
        <v>0.47157158844271807</v>
      </c>
      <c r="S5446" s="10">
        <f>_xlfn.PERCENTILE.INC($R$1519:R5446,0.75)</f>
        <v>0.8017428487980709</v>
      </c>
      <c r="T5446" s="10">
        <f t="shared" si="2060"/>
        <v>0.8017428487980709</v>
      </c>
      <c r="U5446" s="11">
        <f t="shared" si="2066"/>
        <v>0.47157158844271807</v>
      </c>
      <c r="V5446" s="10">
        <f t="shared" si="2061"/>
        <v>0.91993460076674494</v>
      </c>
      <c r="W5446" s="10">
        <f t="shared" si="2062"/>
        <v>0.47528224989311429</v>
      </c>
      <c r="X5446" s="10">
        <f t="shared" si="2067"/>
        <v>0.58946448555339759</v>
      </c>
      <c r="Y5446" s="10">
        <f>_xlfn.PERCENTILE.INC($X$1519:X5446,0.75)</f>
        <v>1.0021785609975886</v>
      </c>
      <c r="Z5446" s="10">
        <f t="shared" si="2068"/>
        <v>1.0021785609975886</v>
      </c>
      <c r="AA5446" s="10">
        <f t="shared" si="2069"/>
        <v>0.59150288979952959</v>
      </c>
      <c r="AB5446" s="10">
        <f t="shared" si="2070"/>
        <v>0.43722858680694238</v>
      </c>
      <c r="AC5446" s="10">
        <f t="shared" si="2071"/>
        <v>0.25862197259927089</v>
      </c>
      <c r="AD5446" s="13">
        <f t="shared" si="2072"/>
        <v>437228.58680694236</v>
      </c>
      <c r="AE5446" s="13">
        <f t="shared" si="2063"/>
        <v>258621.9725992709</v>
      </c>
      <c r="AF5446" s="13"/>
      <c r="AG5446" s="2">
        <f t="shared" si="2088"/>
        <v>42766</v>
      </c>
      <c r="AH5446" s="3">
        <f t="shared" si="2064"/>
        <v>-2862.9225281041827</v>
      </c>
      <c r="AI5446" s="3">
        <f t="shared" si="2065"/>
        <v>-1693.426948645799</v>
      </c>
      <c r="AJ5446" s="3">
        <f t="shared" si="2073"/>
        <v>913113.29970761342</v>
      </c>
      <c r="AK5446" s="3">
        <f t="shared" si="2089"/>
        <v>675646.43892189988</v>
      </c>
    </row>
    <row r="5447" spans="2:37" x14ac:dyDescent="0.2">
      <c r="B5447" s="2">
        <v>42767</v>
      </c>
      <c r="C5447" s="1">
        <v>510.13</v>
      </c>
      <c r="D5447" s="1">
        <f t="shared" si="2074"/>
        <v>5</v>
      </c>
      <c r="E5447" s="1" t="b">
        <f t="shared" si="2075"/>
        <v>0</v>
      </c>
      <c r="F5447" s="6">
        <f t="shared" si="2076"/>
        <v>-2.2882847643262982E-3</v>
      </c>
      <c r="G5447" s="8">
        <f t="shared" si="2077"/>
        <v>9.8873342648315965E-4</v>
      </c>
      <c r="H5447" s="8">
        <f t="shared" si="2078"/>
        <v>9.0911320691202345E-4</v>
      </c>
      <c r="I5447" s="8">
        <f t="shared" si="2079"/>
        <v>1.3502776158807641E-3</v>
      </c>
      <c r="J5447" s="6">
        <f t="shared" si="2080"/>
        <v>1.3062646763270607E-3</v>
      </c>
      <c r="K5447" s="6">
        <f t="shared" si="2081"/>
        <v>9.5745428079961831E-4</v>
      </c>
      <c r="L5447" s="6">
        <f t="shared" si="2082"/>
        <v>6.8075887190672559E-4</v>
      </c>
      <c r="M5447" s="9">
        <f t="shared" si="2083"/>
        <v>0.75691660687271156</v>
      </c>
      <c r="N5447" s="9">
        <f t="shared" si="2084"/>
        <v>0.94951082797684838</v>
      </c>
      <c r="O5447" s="9">
        <f t="shared" si="2085"/>
        <v>1</v>
      </c>
      <c r="P5447" s="9">
        <f t="shared" si="2086"/>
        <v>0.90214247828318672</v>
      </c>
      <c r="Q5447" s="10">
        <f t="shared" si="2087"/>
        <v>0.16385480770184099</v>
      </c>
      <c r="R5447" s="10">
        <f t="shared" si="2059"/>
        <v>0.48823712359769328</v>
      </c>
      <c r="S5447" s="10">
        <f>_xlfn.PERCENTILE.INC($R$1519:R5447,0.75)</f>
        <v>0.80172276953243493</v>
      </c>
      <c r="T5447" s="10">
        <f t="shared" si="2060"/>
        <v>0.80172276953243493</v>
      </c>
      <c r="U5447" s="11">
        <f t="shared" si="2066"/>
        <v>0.48823712359769328</v>
      </c>
      <c r="V5447" s="10">
        <f t="shared" si="2061"/>
        <v>0.91993460076674494</v>
      </c>
      <c r="W5447" s="10">
        <f t="shared" si="2062"/>
        <v>0.47528224989311429</v>
      </c>
      <c r="X5447" s="10">
        <f t="shared" si="2067"/>
        <v>0.61029640449711664</v>
      </c>
      <c r="Y5447" s="10">
        <f>_xlfn.PERCENTILE.INC($X$1519:X5447,0.75)</f>
        <v>1.0021534619155437</v>
      </c>
      <c r="Z5447" s="10">
        <f t="shared" si="2068"/>
        <v>1.0021534619155437</v>
      </c>
      <c r="AA5447" s="10">
        <f t="shared" si="2069"/>
        <v>0.59150288979952959</v>
      </c>
      <c r="AB5447" s="10">
        <f t="shared" si="2070"/>
        <v>0.43722858680694238</v>
      </c>
      <c r="AC5447" s="10">
        <f t="shared" si="2071"/>
        <v>0.25862197259927089</v>
      </c>
      <c r="AD5447" s="13">
        <f t="shared" si="2072"/>
        <v>437228.58680694236</v>
      </c>
      <c r="AE5447" s="13">
        <f t="shared" si="2063"/>
        <v>258621.9725992709</v>
      </c>
      <c r="AF5447" s="13"/>
      <c r="AG5447" s="2">
        <f t="shared" si="2088"/>
        <v>42767</v>
      </c>
      <c r="AH5447" s="3">
        <f t="shared" si="2064"/>
        <v>-1000.5035137182446</v>
      </c>
      <c r="AI5447" s="3">
        <f t="shared" si="2065"/>
        <v>-591.80071961892497</v>
      </c>
      <c r="AJ5447" s="3">
        <f t="shared" si="2073"/>
        <v>912112.79619389516</v>
      </c>
      <c r="AK5447" s="3">
        <f t="shared" si="2089"/>
        <v>675054.63820228097</v>
      </c>
    </row>
    <row r="5448" spans="2:37" x14ac:dyDescent="0.2">
      <c r="B5448" s="2">
        <v>42768</v>
      </c>
      <c r="C5448" s="1">
        <v>515.16</v>
      </c>
      <c r="D5448" s="1">
        <f t="shared" si="2074"/>
        <v>5</v>
      </c>
      <c r="E5448" s="1" t="b">
        <f t="shared" si="2075"/>
        <v>0</v>
      </c>
      <c r="F5448" s="6">
        <f t="shared" si="2076"/>
        <v>9.8602317056435407E-3</v>
      </c>
      <c r="G5448" s="8">
        <f t="shared" si="2077"/>
        <v>1.1812328593778867E-3</v>
      </c>
      <c r="H5448" s="8">
        <f t="shared" si="2078"/>
        <v>9.6954385853358918E-4</v>
      </c>
      <c r="I5448" s="8">
        <f t="shared" si="2079"/>
        <v>1.4080742609262266E-3</v>
      </c>
      <c r="J5448" s="6">
        <f t="shared" si="2080"/>
        <v>1.3066804756547974E-3</v>
      </c>
      <c r="K5448" s="6">
        <f t="shared" si="2081"/>
        <v>9.5778696366879642E-4</v>
      </c>
      <c r="L5448" s="6">
        <f t="shared" si="2082"/>
        <v>6.8216927459475822E-4</v>
      </c>
      <c r="M5448" s="9">
        <f t="shared" si="2083"/>
        <v>0.90399518580543037</v>
      </c>
      <c r="N5448" s="9">
        <f t="shared" si="2084"/>
        <v>1</v>
      </c>
      <c r="O5448" s="9">
        <f t="shared" si="2085"/>
        <v>1</v>
      </c>
      <c r="P5448" s="9">
        <f t="shared" si="2086"/>
        <v>0.96799839526847675</v>
      </c>
      <c r="Q5448" s="10">
        <f t="shared" si="2087"/>
        <v>0.16483271945096675</v>
      </c>
      <c r="R5448" s="10">
        <f t="shared" si="2059"/>
        <v>0.48534053352069961</v>
      </c>
      <c r="S5448" s="10">
        <f>_xlfn.PERCENTILE.INC($R$1519:R5448,0.75)</f>
        <v>0.80168220126246248</v>
      </c>
      <c r="T5448" s="10">
        <f t="shared" si="2060"/>
        <v>0.80168220126246248</v>
      </c>
      <c r="U5448" s="11">
        <f t="shared" si="2066"/>
        <v>0.48534053352069961</v>
      </c>
      <c r="V5448" s="10">
        <f t="shared" si="2061"/>
        <v>0.91993460076674494</v>
      </c>
      <c r="W5448" s="10">
        <f t="shared" si="2062"/>
        <v>0.47528224989311429</v>
      </c>
      <c r="X5448" s="10">
        <f t="shared" si="2067"/>
        <v>0.60667566690087449</v>
      </c>
      <c r="Y5448" s="10">
        <f>_xlfn.PERCENTILE.INC($X$1519:X5448,0.75)</f>
        <v>1.0021027515780783</v>
      </c>
      <c r="Z5448" s="10">
        <f t="shared" si="2068"/>
        <v>1.0021027515780783</v>
      </c>
      <c r="AA5448" s="10">
        <f t="shared" si="2069"/>
        <v>0.59150288979952959</v>
      </c>
      <c r="AB5448" s="10">
        <f t="shared" si="2070"/>
        <v>0.43722858680694238</v>
      </c>
      <c r="AC5448" s="10">
        <f t="shared" si="2071"/>
        <v>0.25862197259927089</v>
      </c>
      <c r="AD5448" s="13">
        <f t="shared" si="2072"/>
        <v>437228.58680694236</v>
      </c>
      <c r="AE5448" s="13">
        <f t="shared" si="2063"/>
        <v>258621.9725992709</v>
      </c>
      <c r="AF5448" s="13"/>
      <c r="AG5448" s="2">
        <f t="shared" si="2088"/>
        <v>42768</v>
      </c>
      <c r="AH5448" s="3">
        <f t="shared" si="2064"/>
        <v>4311.1751742475326</v>
      </c>
      <c r="AI5448" s="3">
        <f t="shared" si="2065"/>
        <v>2550.0725739994059</v>
      </c>
      <c r="AJ5448" s="3">
        <f t="shared" si="2073"/>
        <v>916423.97136814275</v>
      </c>
      <c r="AK5448" s="3">
        <f t="shared" si="2089"/>
        <v>677604.71077628038</v>
      </c>
    </row>
    <row r="5449" spans="2:37" x14ac:dyDescent="0.2">
      <c r="B5449" s="2">
        <v>42769</v>
      </c>
      <c r="C5449" s="1">
        <v>517.21</v>
      </c>
      <c r="D5449" s="1">
        <f t="shared" si="2074"/>
        <v>5</v>
      </c>
      <c r="E5449" s="1" t="b">
        <f t="shared" si="2075"/>
        <v>0</v>
      </c>
      <c r="F5449" s="6">
        <f t="shared" si="2076"/>
        <v>3.9793462225330423E-3</v>
      </c>
      <c r="G5449" s="8">
        <f t="shared" si="2077"/>
        <v>1.2429169371437415E-3</v>
      </c>
      <c r="H5449" s="8">
        <f t="shared" si="2078"/>
        <v>1.0249493119319504E-3</v>
      </c>
      <c r="I5449" s="8">
        <f t="shared" si="2079"/>
        <v>1.3977707805382762E-3</v>
      </c>
      <c r="J5449" s="6">
        <f t="shared" si="2080"/>
        <v>1.3071321849361867E-3</v>
      </c>
      <c r="K5449" s="6">
        <f t="shared" si="2081"/>
        <v>9.5819435036333122E-4</v>
      </c>
      <c r="L5449" s="6">
        <f t="shared" si="2082"/>
        <v>6.8355627694316533E-4</v>
      </c>
      <c r="M5449" s="9">
        <f t="shared" si="2083"/>
        <v>0.95087317982643038</v>
      </c>
      <c r="N5449" s="9">
        <f t="shared" si="2084"/>
        <v>1</v>
      </c>
      <c r="O5449" s="9">
        <f t="shared" si="2085"/>
        <v>1</v>
      </c>
      <c r="P5449" s="9">
        <f t="shared" si="2086"/>
        <v>0.98362439327547679</v>
      </c>
      <c r="Q5449" s="10">
        <f t="shared" si="2087"/>
        <v>0.16489375951629248</v>
      </c>
      <c r="R5449" s="10">
        <f t="shared" si="2059"/>
        <v>0.48516087106435052</v>
      </c>
      <c r="S5449" s="10">
        <f>_xlfn.PERCENTILE.INC($R$1519:R5449,0.75)</f>
        <v>0.80164163299249014</v>
      </c>
      <c r="T5449" s="10">
        <f t="shared" si="2060"/>
        <v>0.80164163299249014</v>
      </c>
      <c r="U5449" s="11">
        <f t="shared" si="2066"/>
        <v>0.48516087106435052</v>
      </c>
      <c r="V5449" s="10">
        <f t="shared" si="2061"/>
        <v>0.91993460076674494</v>
      </c>
      <c r="W5449" s="10">
        <f t="shared" si="2062"/>
        <v>0.47528224989311429</v>
      </c>
      <c r="X5449" s="10">
        <f t="shared" si="2067"/>
        <v>0.60645108883043819</v>
      </c>
      <c r="Y5449" s="10">
        <f>_xlfn.PERCENTILE.INC($X$1519:X5449,0.75)</f>
        <v>1.0020520412406126</v>
      </c>
      <c r="Z5449" s="10">
        <f t="shared" si="2068"/>
        <v>1.0020520412406126</v>
      </c>
      <c r="AA5449" s="10">
        <f t="shared" si="2069"/>
        <v>0.59150288979952959</v>
      </c>
      <c r="AB5449" s="10">
        <f t="shared" si="2070"/>
        <v>0.43722858680694238</v>
      </c>
      <c r="AC5449" s="10">
        <f t="shared" si="2071"/>
        <v>0.25862197259927089</v>
      </c>
      <c r="AD5449" s="13">
        <f t="shared" si="2072"/>
        <v>437228.58680694236</v>
      </c>
      <c r="AE5449" s="13">
        <f t="shared" si="2063"/>
        <v>258621.9725992709</v>
      </c>
      <c r="AF5449" s="13"/>
      <c r="AG5449" s="2">
        <f t="shared" si="2088"/>
        <v>42769</v>
      </c>
      <c r="AH5449" s="3">
        <f t="shared" si="2064"/>
        <v>1739.8839252936664</v>
      </c>
      <c r="AI5449" s="3">
        <f t="shared" si="2065"/>
        <v>1029.1463697269526</v>
      </c>
      <c r="AJ5449" s="3">
        <f t="shared" si="2073"/>
        <v>918163.85529343644</v>
      </c>
      <c r="AK5449" s="3">
        <f t="shared" si="2089"/>
        <v>678633.85714600736</v>
      </c>
    </row>
    <row r="5450" spans="2:37" x14ac:dyDescent="0.2">
      <c r="B5450" s="2">
        <v>42772</v>
      </c>
      <c r="C5450" s="1">
        <v>516.33000000000004</v>
      </c>
      <c r="D5450" s="1">
        <f t="shared" si="2074"/>
        <v>6</v>
      </c>
      <c r="E5450" s="1" t="b">
        <f t="shared" si="2075"/>
        <v>1</v>
      </c>
      <c r="F5450" s="6">
        <f t="shared" si="2076"/>
        <v>-1.7014365538176035E-3</v>
      </c>
      <c r="G5450" s="8">
        <f t="shared" si="2077"/>
        <v>1.2895602464971696E-3</v>
      </c>
      <c r="H5450" s="8">
        <f t="shared" si="2078"/>
        <v>1.0333652741256662E-3</v>
      </c>
      <c r="I5450" s="8">
        <f t="shared" si="2079"/>
        <v>1.356733087689236E-3</v>
      </c>
      <c r="J5450" s="6">
        <f t="shared" si="2080"/>
        <v>1.3076848660096918E-3</v>
      </c>
      <c r="K5450" s="6">
        <f t="shared" si="2081"/>
        <v>9.5855785658346797E-4</v>
      </c>
      <c r="L5450" s="6">
        <f t="shared" si="2082"/>
        <v>6.8486410489335332E-4</v>
      </c>
      <c r="M5450" s="9">
        <f t="shared" si="2083"/>
        <v>0.9861399179698177</v>
      </c>
      <c r="N5450" s="9">
        <f t="shared" si="2084"/>
        <v>1</v>
      </c>
      <c r="O5450" s="9">
        <f t="shared" si="2085"/>
        <v>1</v>
      </c>
      <c r="P5450" s="9">
        <f t="shared" si="2086"/>
        <v>0.99537997265660583</v>
      </c>
      <c r="Q5450" s="10">
        <f t="shared" si="2087"/>
        <v>0.16499482825523268</v>
      </c>
      <c r="R5450" s="10">
        <f t="shared" si="2059"/>
        <v>0.48486368237098282</v>
      </c>
      <c r="S5450" s="10">
        <f>_xlfn.PERCENTILE.INC($R$1519:R5450,0.75)</f>
        <v>0.8016010647225178</v>
      </c>
      <c r="T5450" s="10">
        <f t="shared" si="2060"/>
        <v>0.8016010647225178</v>
      </c>
      <c r="U5450" s="11">
        <f t="shared" si="2066"/>
        <v>0.48486368237098282</v>
      </c>
      <c r="V5450" s="10">
        <f t="shared" si="2061"/>
        <v>0.98362439327547679</v>
      </c>
      <c r="W5450" s="10">
        <f t="shared" si="2062"/>
        <v>0.48516087106435052</v>
      </c>
      <c r="X5450" s="10">
        <f t="shared" si="2067"/>
        <v>0.60607960296372854</v>
      </c>
      <c r="Y5450" s="10">
        <f>_xlfn.PERCENTILE.INC($X$1519:X5450,0.75)</f>
        <v>1.0020013309031472</v>
      </c>
      <c r="Z5450" s="10">
        <f t="shared" si="2068"/>
        <v>1.0020013309031472</v>
      </c>
      <c r="AA5450" s="10">
        <f t="shared" si="2069"/>
        <v>0.60607960296372854</v>
      </c>
      <c r="AB5450" s="10">
        <f t="shared" si="2070"/>
        <v>0.47721606744167361</v>
      </c>
      <c r="AC5450" s="10">
        <f t="shared" si="2071"/>
        <v>0.28923092468296147</v>
      </c>
      <c r="AD5450" s="13">
        <f t="shared" si="2072"/>
        <v>477216.0674416736</v>
      </c>
      <c r="AE5450" s="13">
        <f t="shared" si="2063"/>
        <v>289230.92468296149</v>
      </c>
      <c r="AF5450" s="13"/>
      <c r="AG5450" s="2">
        <f t="shared" si="2088"/>
        <v>42772</v>
      </c>
      <c r="AH5450" s="3">
        <f t="shared" si="2064"/>
        <v>-743.91669996734493</v>
      </c>
      <c r="AI5450" s="3">
        <f t="shared" si="2065"/>
        <v>-440.02887780081414</v>
      </c>
      <c r="AJ5450" s="3">
        <f t="shared" si="2073"/>
        <v>917419.93859346909</v>
      </c>
      <c r="AK5450" s="3">
        <f t="shared" si="2089"/>
        <v>678193.82826820656</v>
      </c>
    </row>
    <row r="5451" spans="2:37" x14ac:dyDescent="0.2">
      <c r="B5451" s="2">
        <v>42773</v>
      </c>
      <c r="C5451" s="1">
        <v>514.62</v>
      </c>
      <c r="D5451" s="1">
        <f t="shared" si="2074"/>
        <v>6</v>
      </c>
      <c r="E5451" s="1" t="b">
        <f t="shared" si="2075"/>
        <v>0</v>
      </c>
      <c r="F5451" s="6">
        <f t="shared" si="2076"/>
        <v>-3.3118354540701E-3</v>
      </c>
      <c r="G5451" s="8">
        <f t="shared" si="2077"/>
        <v>1.2323878016852396E-3</v>
      </c>
      <c r="H5451" s="8">
        <f t="shared" si="2078"/>
        <v>9.8640509292321175E-4</v>
      </c>
      <c r="I5451" s="8">
        <f t="shared" si="2079"/>
        <v>1.3460848450996209E-3</v>
      </c>
      <c r="J5451" s="6">
        <f t="shared" si="2080"/>
        <v>1.3081883600389646E-3</v>
      </c>
      <c r="K5451" s="6">
        <f t="shared" si="2081"/>
        <v>9.588432555899919E-4</v>
      </c>
      <c r="L5451" s="6">
        <f t="shared" si="2082"/>
        <v>6.8614340191684969E-4</v>
      </c>
      <c r="M5451" s="9">
        <f t="shared" si="2083"/>
        <v>0.94205684695782854</v>
      </c>
      <c r="N5451" s="9">
        <f t="shared" si="2084"/>
        <v>1</v>
      </c>
      <c r="O5451" s="9">
        <f t="shared" si="2085"/>
        <v>1</v>
      </c>
      <c r="P5451" s="9">
        <f t="shared" si="2086"/>
        <v>0.98068561565260948</v>
      </c>
      <c r="Q5451" s="10">
        <f t="shared" si="2087"/>
        <v>0.16357378337349129</v>
      </c>
      <c r="R5451" s="10">
        <f t="shared" si="2059"/>
        <v>0.48907592861219329</v>
      </c>
      <c r="S5451" s="10">
        <f>_xlfn.PERCENTILE.INC($R$1519:R5451,0.75)</f>
        <v>0.80156049645254535</v>
      </c>
      <c r="T5451" s="10">
        <f t="shared" si="2060"/>
        <v>0.80156049645254535</v>
      </c>
      <c r="U5451" s="11">
        <f t="shared" si="2066"/>
        <v>0.48907592861219329</v>
      </c>
      <c r="V5451" s="10">
        <f t="shared" si="2061"/>
        <v>0.98362439327547679</v>
      </c>
      <c r="W5451" s="10">
        <f t="shared" si="2062"/>
        <v>0.48516087106435052</v>
      </c>
      <c r="X5451" s="10">
        <f t="shared" si="2067"/>
        <v>0.61134491076524167</v>
      </c>
      <c r="Y5451" s="10">
        <f>_xlfn.PERCENTILE.INC($X$1519:X5451,0.75)</f>
        <v>1.0019506205656818</v>
      </c>
      <c r="Z5451" s="10">
        <f t="shared" si="2068"/>
        <v>1.0019506205656818</v>
      </c>
      <c r="AA5451" s="10">
        <f t="shared" si="2069"/>
        <v>0.60607960296372854</v>
      </c>
      <c r="AB5451" s="10">
        <f t="shared" si="2070"/>
        <v>0.47721606744167361</v>
      </c>
      <c r="AC5451" s="10">
        <f t="shared" si="2071"/>
        <v>0.28923092468296147</v>
      </c>
      <c r="AD5451" s="13">
        <f t="shared" si="2072"/>
        <v>477216.0674416736</v>
      </c>
      <c r="AE5451" s="13">
        <f t="shared" si="2063"/>
        <v>289230.92468296149</v>
      </c>
      <c r="AF5451" s="13"/>
      <c r="AG5451" s="2">
        <f t="shared" si="2088"/>
        <v>42773</v>
      </c>
      <c r="AH5451" s="3">
        <f t="shared" si="2064"/>
        <v>-1580.4610914052425</v>
      </c>
      <c r="AI5451" s="3">
        <f t="shared" si="2065"/>
        <v>-957.88523077851062</v>
      </c>
      <c r="AJ5451" s="3">
        <f t="shared" si="2073"/>
        <v>915839.47750206385</v>
      </c>
      <c r="AK5451" s="3">
        <f t="shared" si="2089"/>
        <v>677235.94303742808</v>
      </c>
    </row>
    <row r="5452" spans="2:37" x14ac:dyDescent="0.2">
      <c r="B5452" s="2">
        <v>42774</v>
      </c>
      <c r="C5452" s="1">
        <v>516.27</v>
      </c>
      <c r="D5452" s="1">
        <f t="shared" si="2074"/>
        <v>6</v>
      </c>
      <c r="E5452" s="1" t="b">
        <f t="shared" si="2075"/>
        <v>0</v>
      </c>
      <c r="F5452" s="6">
        <f t="shared" si="2076"/>
        <v>3.2062492713069712E-3</v>
      </c>
      <c r="G5452" s="8">
        <f t="shared" si="2077"/>
        <v>1.2629601970732987E-3</v>
      </c>
      <c r="H5452" s="8">
        <f t="shared" si="2078"/>
        <v>1.011539831652E-3</v>
      </c>
      <c r="I5452" s="8">
        <f t="shared" si="2079"/>
        <v>1.3212601061120895E-3</v>
      </c>
      <c r="J5452" s="6">
        <f t="shared" si="2080"/>
        <v>1.3087144399290148E-3</v>
      </c>
      <c r="K5452" s="6">
        <f t="shared" si="2081"/>
        <v>9.5919088777307528E-4</v>
      </c>
      <c r="L5452" s="6">
        <f t="shared" si="2082"/>
        <v>6.8737634700770432E-4</v>
      </c>
      <c r="M5452" s="9">
        <f t="shared" si="2083"/>
        <v>0.96503878809635679</v>
      </c>
      <c r="N5452" s="9">
        <f t="shared" si="2084"/>
        <v>1</v>
      </c>
      <c r="O5452" s="9">
        <f t="shared" si="2085"/>
        <v>1</v>
      </c>
      <c r="P5452" s="9">
        <f t="shared" si="2086"/>
        <v>0.98834626269878567</v>
      </c>
      <c r="Q5452" s="10">
        <f t="shared" si="2087"/>
        <v>0.16357746643966814</v>
      </c>
      <c r="R5452" s="10">
        <f t="shared" si="2059"/>
        <v>0.48906491671031105</v>
      </c>
      <c r="S5452" s="10">
        <f>_xlfn.PERCENTILE.INC($R$1519:R5452,0.75)</f>
        <v>0.80148618182337528</v>
      </c>
      <c r="T5452" s="10">
        <f t="shared" si="2060"/>
        <v>0.80148618182337528</v>
      </c>
      <c r="U5452" s="11">
        <f t="shared" si="2066"/>
        <v>0.48906491671031105</v>
      </c>
      <c r="V5452" s="10">
        <f t="shared" si="2061"/>
        <v>0.98362439327547679</v>
      </c>
      <c r="W5452" s="10">
        <f t="shared" si="2062"/>
        <v>0.48516087106435052</v>
      </c>
      <c r="X5452" s="10">
        <f t="shared" si="2067"/>
        <v>0.61133114588788884</v>
      </c>
      <c r="Y5452" s="10">
        <f>_xlfn.PERCENTILE.INC($X$1519:X5452,0.75)</f>
        <v>1.0018577272792193</v>
      </c>
      <c r="Z5452" s="10">
        <f t="shared" si="2068"/>
        <v>1.0018577272792193</v>
      </c>
      <c r="AA5452" s="10">
        <f t="shared" si="2069"/>
        <v>0.60607960296372854</v>
      </c>
      <c r="AB5452" s="10">
        <f t="shared" si="2070"/>
        <v>0.47721606744167361</v>
      </c>
      <c r="AC5452" s="10">
        <f t="shared" si="2071"/>
        <v>0.28923092468296147</v>
      </c>
      <c r="AD5452" s="13">
        <f t="shared" si="2072"/>
        <v>477216.0674416736</v>
      </c>
      <c r="AE5452" s="13">
        <f t="shared" si="2063"/>
        <v>289230.92468296149</v>
      </c>
      <c r="AF5452" s="13"/>
      <c r="AG5452" s="2">
        <f t="shared" si="2088"/>
        <v>42774</v>
      </c>
      <c r="AH5452" s="3">
        <f t="shared" si="2064"/>
        <v>1530.0736684908445</v>
      </c>
      <c r="AI5452" s="3">
        <f t="shared" si="2065"/>
        <v>927.34644150418671</v>
      </c>
      <c r="AJ5452" s="3">
        <f t="shared" si="2073"/>
        <v>917369.55117055471</v>
      </c>
      <c r="AK5452" s="3">
        <f t="shared" si="2089"/>
        <v>678163.28947893227</v>
      </c>
    </row>
    <row r="5453" spans="2:37" x14ac:dyDescent="0.2">
      <c r="B5453" s="2">
        <v>42775</v>
      </c>
      <c r="C5453" s="1">
        <v>516.28</v>
      </c>
      <c r="D5453" s="1">
        <f t="shared" si="2074"/>
        <v>6</v>
      </c>
      <c r="E5453" s="1" t="b">
        <f t="shared" si="2075"/>
        <v>0</v>
      </c>
      <c r="F5453" s="6">
        <f t="shared" si="2076"/>
        <v>1.9369709647998334E-5</v>
      </c>
      <c r="G5453" s="8">
        <f t="shared" si="2077"/>
        <v>1.4264065454610867E-3</v>
      </c>
      <c r="H5453" s="8">
        <f t="shared" si="2078"/>
        <v>1.0100206668663312E-3</v>
      </c>
      <c r="I5453" s="8">
        <f t="shared" si="2079"/>
        <v>1.2775190022559248E-3</v>
      </c>
      <c r="J5453" s="6">
        <f t="shared" si="2080"/>
        <v>1.3092179788408787E-3</v>
      </c>
      <c r="K5453" s="6">
        <f t="shared" si="2081"/>
        <v>9.5963761828409325E-4</v>
      </c>
      <c r="L5453" s="6">
        <f t="shared" si="2082"/>
        <v>6.8853775722511976E-4</v>
      </c>
      <c r="M5453" s="9">
        <f t="shared" si="2083"/>
        <v>1</v>
      </c>
      <c r="N5453" s="9">
        <f t="shared" si="2084"/>
        <v>1</v>
      </c>
      <c r="O5453" s="9">
        <f t="shared" si="2085"/>
        <v>1</v>
      </c>
      <c r="P5453" s="9">
        <f t="shared" si="2086"/>
        <v>1</v>
      </c>
      <c r="Q5453" s="10">
        <f t="shared" si="2087"/>
        <v>0.16133348666858577</v>
      </c>
      <c r="R5453" s="10">
        <f t="shared" si="2059"/>
        <v>0.4958672973103066</v>
      </c>
      <c r="S5453" s="10">
        <f>_xlfn.PERCENTILE.INC($R$1519:R5453,0.75)</f>
        <v>0.80141186719420521</v>
      </c>
      <c r="T5453" s="10">
        <f t="shared" si="2060"/>
        <v>0.80141186719420521</v>
      </c>
      <c r="U5453" s="11">
        <f t="shared" si="2066"/>
        <v>0.4958672973103066</v>
      </c>
      <c r="V5453" s="10">
        <f t="shared" si="2061"/>
        <v>0.98362439327547679</v>
      </c>
      <c r="W5453" s="10">
        <f t="shared" si="2062"/>
        <v>0.48516087106435052</v>
      </c>
      <c r="X5453" s="10">
        <f t="shared" si="2067"/>
        <v>0.61983412163788321</v>
      </c>
      <c r="Y5453" s="10">
        <f>_xlfn.PERCENTILE.INC($X$1519:X5453,0.75)</f>
        <v>1.0017648339927567</v>
      </c>
      <c r="Z5453" s="10">
        <f t="shared" si="2068"/>
        <v>1.0017648339927567</v>
      </c>
      <c r="AA5453" s="10">
        <f t="shared" si="2069"/>
        <v>0.60607960296372854</v>
      </c>
      <c r="AB5453" s="10">
        <f t="shared" si="2070"/>
        <v>0.47721606744167361</v>
      </c>
      <c r="AC5453" s="10">
        <f t="shared" si="2071"/>
        <v>0.28923092468296147</v>
      </c>
      <c r="AD5453" s="13">
        <f t="shared" si="2072"/>
        <v>477216.0674416736</v>
      </c>
      <c r="AE5453" s="13">
        <f t="shared" si="2063"/>
        <v>289230.92468296149</v>
      </c>
      <c r="AF5453" s="13"/>
      <c r="AG5453" s="2">
        <f t="shared" si="2088"/>
        <v>42775</v>
      </c>
      <c r="AH5453" s="3">
        <f t="shared" si="2064"/>
        <v>9.2435366657048093</v>
      </c>
      <c r="AI5453" s="3">
        <f t="shared" si="2065"/>
        <v>5.6023190323310388</v>
      </c>
      <c r="AJ5453" s="3">
        <f t="shared" si="2073"/>
        <v>917378.7947072204</v>
      </c>
      <c r="AK5453" s="3">
        <f t="shared" si="2089"/>
        <v>678168.89179796458</v>
      </c>
    </row>
    <row r="5454" spans="2:37" x14ac:dyDescent="0.2">
      <c r="B5454" s="2">
        <v>42776</v>
      </c>
      <c r="C5454" s="1">
        <v>517.64</v>
      </c>
      <c r="D5454" s="1">
        <f t="shared" si="2074"/>
        <v>6</v>
      </c>
      <c r="E5454" s="1" t="b">
        <f t="shared" si="2075"/>
        <v>0</v>
      </c>
      <c r="F5454" s="6">
        <f t="shared" si="2076"/>
        <v>2.6342294878747285E-3</v>
      </c>
      <c r="G5454" s="8">
        <f t="shared" si="2077"/>
        <v>1.47232232234317E-3</v>
      </c>
      <c r="H5454" s="8">
        <f t="shared" si="2078"/>
        <v>1.0159838693538255E-3</v>
      </c>
      <c r="I5454" s="8">
        <f t="shared" si="2079"/>
        <v>1.3142983085829287E-3</v>
      </c>
      <c r="J5454" s="6">
        <f t="shared" si="2080"/>
        <v>1.3096941711580718E-3</v>
      </c>
      <c r="K5454" s="6">
        <f t="shared" si="2081"/>
        <v>9.6007940894612411E-4</v>
      </c>
      <c r="L5454" s="6">
        <f t="shared" si="2082"/>
        <v>6.8975614187815823E-4</v>
      </c>
      <c r="M5454" s="9">
        <f t="shared" si="2083"/>
        <v>1</v>
      </c>
      <c r="N5454" s="9">
        <f t="shared" si="2084"/>
        <v>1</v>
      </c>
      <c r="O5454" s="9">
        <f t="shared" si="2085"/>
        <v>1</v>
      </c>
      <c r="P5454" s="9">
        <f t="shared" si="2086"/>
        <v>1</v>
      </c>
      <c r="Q5454" s="10">
        <f t="shared" si="2087"/>
        <v>0.13381128621492866</v>
      </c>
      <c r="R5454" s="10">
        <f t="shared" si="2059"/>
        <v>0.59785689430937405</v>
      </c>
      <c r="S5454" s="10">
        <f>_xlfn.PERCENTILE.INC($R$1519:R5454,0.75)</f>
        <v>0.80133755256503503</v>
      </c>
      <c r="T5454" s="10">
        <f t="shared" si="2060"/>
        <v>0.80133755256503503</v>
      </c>
      <c r="U5454" s="11">
        <f t="shared" si="2066"/>
        <v>0.59785689430937405</v>
      </c>
      <c r="V5454" s="10">
        <f t="shared" si="2061"/>
        <v>0.98362439327547679</v>
      </c>
      <c r="W5454" s="10">
        <f t="shared" si="2062"/>
        <v>0.48516087106435052</v>
      </c>
      <c r="X5454" s="10">
        <f t="shared" si="2067"/>
        <v>0.74732111788671751</v>
      </c>
      <c r="Y5454" s="10">
        <f>_xlfn.PERCENTILE.INC($X$1519:X5454,0.75)</f>
        <v>1.001671940706294</v>
      </c>
      <c r="Z5454" s="10">
        <f t="shared" si="2068"/>
        <v>1.001671940706294</v>
      </c>
      <c r="AA5454" s="10">
        <f t="shared" si="2069"/>
        <v>0.60607960296372854</v>
      </c>
      <c r="AB5454" s="10">
        <f t="shared" si="2070"/>
        <v>0.47721606744167361</v>
      </c>
      <c r="AC5454" s="10">
        <f t="shared" si="2071"/>
        <v>0.28923092468296147</v>
      </c>
      <c r="AD5454" s="13">
        <f t="shared" si="2072"/>
        <v>477216.0674416736</v>
      </c>
      <c r="AE5454" s="13">
        <f t="shared" si="2063"/>
        <v>289230.92468296149</v>
      </c>
      <c r="AF5454" s="13"/>
      <c r="AG5454" s="2">
        <f t="shared" si="2088"/>
        <v>42776</v>
      </c>
      <c r="AH5454" s="3">
        <f t="shared" si="2064"/>
        <v>1257.0966369424718</v>
      </c>
      <c r="AI5454" s="3">
        <f t="shared" si="2065"/>
        <v>761.90063060513182</v>
      </c>
      <c r="AJ5454" s="3">
        <f t="shared" si="2073"/>
        <v>918635.89134416287</v>
      </c>
      <c r="AK5454" s="3">
        <f t="shared" si="2089"/>
        <v>678930.79242856975</v>
      </c>
    </row>
    <row r="5455" spans="2:37" x14ac:dyDescent="0.2">
      <c r="B5455" s="2">
        <v>42779</v>
      </c>
      <c r="C5455" s="1">
        <v>518.04999999999995</v>
      </c>
      <c r="D5455" s="1">
        <f t="shared" si="2074"/>
        <v>7</v>
      </c>
      <c r="E5455" s="1" t="b">
        <f t="shared" si="2075"/>
        <v>1</v>
      </c>
      <c r="F5455" s="6">
        <f t="shared" si="2076"/>
        <v>7.9205625531253432E-4</v>
      </c>
      <c r="G5455" s="8">
        <f t="shared" si="2077"/>
        <v>1.4749934587833893E-3</v>
      </c>
      <c r="H5455" s="8">
        <f t="shared" si="2078"/>
        <v>9.5729631980405721E-4</v>
      </c>
      <c r="I5455" s="8">
        <f t="shared" si="2079"/>
        <v>1.3031522690734616E-3</v>
      </c>
      <c r="J5455" s="6">
        <f t="shared" si="2080"/>
        <v>1.3100670228285095E-3</v>
      </c>
      <c r="K5455" s="6">
        <f t="shared" si="2081"/>
        <v>9.6049312804557879E-4</v>
      </c>
      <c r="L5455" s="6">
        <f t="shared" si="2082"/>
        <v>6.9094626700044758E-4</v>
      </c>
      <c r="M5455" s="9">
        <f t="shared" si="2083"/>
        <v>1</v>
      </c>
      <c r="N5455" s="9">
        <f t="shared" si="2084"/>
        <v>0.9966717010791879</v>
      </c>
      <c r="O5455" s="9">
        <f t="shared" si="2085"/>
        <v>1</v>
      </c>
      <c r="P5455" s="9">
        <f t="shared" si="2086"/>
        <v>0.99889056702639589</v>
      </c>
      <c r="Q5455" s="10">
        <f t="shared" si="2087"/>
        <v>0.12318160084711779</v>
      </c>
      <c r="R5455" s="10">
        <f t="shared" si="2059"/>
        <v>0.64944764031187574</v>
      </c>
      <c r="S5455" s="10">
        <f>_xlfn.PERCENTILE.INC($R$1519:R5455,0.75)</f>
        <v>0.80126323793586496</v>
      </c>
      <c r="T5455" s="10">
        <f t="shared" si="2060"/>
        <v>0.80126323793586496</v>
      </c>
      <c r="U5455" s="11">
        <f t="shared" si="2066"/>
        <v>0.64944764031187574</v>
      </c>
      <c r="V5455" s="10">
        <f t="shared" si="2061"/>
        <v>1</v>
      </c>
      <c r="W5455" s="10">
        <f t="shared" si="2062"/>
        <v>0.59785689430937405</v>
      </c>
      <c r="X5455" s="10">
        <f t="shared" si="2067"/>
        <v>0.8118095503898447</v>
      </c>
      <c r="Y5455" s="10">
        <f>_xlfn.PERCENTILE.INC($X$1519:X5455,0.75)</f>
        <v>1.0015790474198314</v>
      </c>
      <c r="Z5455" s="10">
        <f t="shared" si="2068"/>
        <v>1.0015790474198314</v>
      </c>
      <c r="AA5455" s="10">
        <f t="shared" si="2069"/>
        <v>0.8118095503898447</v>
      </c>
      <c r="AB5455" s="10">
        <f t="shared" si="2070"/>
        <v>0.59785689430937405</v>
      </c>
      <c r="AC5455" s="10">
        <f t="shared" si="2071"/>
        <v>0.48534593656676184</v>
      </c>
      <c r="AD5455" s="13">
        <f t="shared" si="2072"/>
        <v>597856.89430937404</v>
      </c>
      <c r="AE5455" s="13">
        <f t="shared" si="2063"/>
        <v>485345.93656676181</v>
      </c>
      <c r="AF5455" s="13"/>
      <c r="AG5455" s="2">
        <f t="shared" si="2088"/>
        <v>42779</v>
      </c>
      <c r="AH5455" s="3">
        <f t="shared" si="2064"/>
        <v>377.98197135282584</v>
      </c>
      <c r="AI5455" s="3">
        <f t="shared" si="2065"/>
        <v>229.08716312496813</v>
      </c>
      <c r="AJ5455" s="3">
        <f t="shared" si="2073"/>
        <v>919013.8733155157</v>
      </c>
      <c r="AK5455" s="3">
        <f t="shared" si="2089"/>
        <v>679159.87959169468</v>
      </c>
    </row>
    <row r="5456" spans="2:37" x14ac:dyDescent="0.2">
      <c r="B5456" s="2">
        <v>42780</v>
      </c>
      <c r="C5456" s="1">
        <v>516.86</v>
      </c>
      <c r="D5456" s="1">
        <f t="shared" si="2074"/>
        <v>7</v>
      </c>
      <c r="E5456" s="1" t="b">
        <f t="shared" si="2075"/>
        <v>0</v>
      </c>
      <c r="F5456" s="6">
        <f t="shared" si="2076"/>
        <v>-2.2970755718558777E-3</v>
      </c>
      <c r="G5456" s="8">
        <f t="shared" si="2077"/>
        <v>1.3929201424449894E-3</v>
      </c>
      <c r="H5456" s="8">
        <f t="shared" si="2078"/>
        <v>9.6213577009071703E-4</v>
      </c>
      <c r="I5456" s="8">
        <f t="shared" si="2079"/>
        <v>1.2828162283678815E-3</v>
      </c>
      <c r="J5456" s="6">
        <f t="shared" si="2080"/>
        <v>1.3105376605389459E-3</v>
      </c>
      <c r="K5456" s="6">
        <f t="shared" si="2081"/>
        <v>9.6088515266125319E-4</v>
      </c>
      <c r="L5456" s="6">
        <f t="shared" si="2082"/>
        <v>6.9209984656743763E-4</v>
      </c>
      <c r="M5456" s="9">
        <f t="shared" si="2083"/>
        <v>1</v>
      </c>
      <c r="N5456" s="9">
        <f t="shared" si="2084"/>
        <v>1</v>
      </c>
      <c r="O5456" s="9">
        <f t="shared" si="2085"/>
        <v>1</v>
      </c>
      <c r="P5456" s="9">
        <f t="shared" si="2086"/>
        <v>1</v>
      </c>
      <c r="Q5456" s="10">
        <f t="shared" si="2087"/>
        <v>0.12278028178205563</v>
      </c>
      <c r="R5456" s="10">
        <f t="shared" si="2059"/>
        <v>0.65157042188587011</v>
      </c>
      <c r="S5456" s="10">
        <f>_xlfn.PERCENTILE.INC($R$1519:R5456,0.75)</f>
        <v>0.80125573073761591</v>
      </c>
      <c r="T5456" s="10">
        <f t="shared" si="2060"/>
        <v>0.80125573073761591</v>
      </c>
      <c r="U5456" s="11">
        <f t="shared" si="2066"/>
        <v>0.65157042188587011</v>
      </c>
      <c r="V5456" s="10">
        <f t="shared" si="2061"/>
        <v>1</v>
      </c>
      <c r="W5456" s="10">
        <f t="shared" si="2062"/>
        <v>0.59785689430937405</v>
      </c>
      <c r="X5456" s="10">
        <f t="shared" si="2067"/>
        <v>0.81446302735733767</v>
      </c>
      <c r="Y5456" s="10">
        <f>_xlfn.PERCENTILE.INC($X$1519:X5456,0.75)</f>
        <v>1.0015696634220201</v>
      </c>
      <c r="Z5456" s="10">
        <f t="shared" si="2068"/>
        <v>1.0015696634220201</v>
      </c>
      <c r="AA5456" s="10">
        <f t="shared" si="2069"/>
        <v>0.8118095503898447</v>
      </c>
      <c r="AB5456" s="10">
        <f t="shared" si="2070"/>
        <v>0.59785689430937405</v>
      </c>
      <c r="AC5456" s="10">
        <f t="shared" si="2071"/>
        <v>0.48534593656676184</v>
      </c>
      <c r="AD5456" s="13">
        <f t="shared" si="2072"/>
        <v>597856.89430937404</v>
      </c>
      <c r="AE5456" s="13">
        <f t="shared" si="2063"/>
        <v>485345.93656676181</v>
      </c>
      <c r="AF5456" s="13"/>
      <c r="AG5456" s="2">
        <f t="shared" si="2088"/>
        <v>42780</v>
      </c>
      <c r="AH5456" s="3">
        <f t="shared" si="2064"/>
        <v>-1373.3224673836844</v>
      </c>
      <c r="AI5456" s="3">
        <f t="shared" si="2065"/>
        <v>-1114.8762947870209</v>
      </c>
      <c r="AJ5456" s="3">
        <f t="shared" si="2073"/>
        <v>917640.550848132</v>
      </c>
      <c r="AK5456" s="3">
        <f t="shared" si="2089"/>
        <v>678045.00329690764</v>
      </c>
    </row>
    <row r="5457" spans="2:37" x14ac:dyDescent="0.2">
      <c r="B5457" s="2">
        <v>42781</v>
      </c>
      <c r="C5457" s="1">
        <v>527.35</v>
      </c>
      <c r="D5457" s="1">
        <f t="shared" si="2074"/>
        <v>7</v>
      </c>
      <c r="E5457" s="1" t="b">
        <f t="shared" si="2075"/>
        <v>0</v>
      </c>
      <c r="F5457" s="6">
        <f t="shared" si="2076"/>
        <v>2.0295631312154283E-2</v>
      </c>
      <c r="G5457" s="8">
        <f t="shared" si="2077"/>
        <v>1.7466072011620365E-3</v>
      </c>
      <c r="H5457" s="8">
        <f t="shared" si="2078"/>
        <v>1.1845685388252674E-3</v>
      </c>
      <c r="I5457" s="8">
        <f t="shared" si="2079"/>
        <v>1.4245529393314457E-3</v>
      </c>
      <c r="J5457" s="6">
        <f t="shared" si="2080"/>
        <v>1.311296334392551E-3</v>
      </c>
      <c r="K5457" s="6">
        <f t="shared" si="2081"/>
        <v>9.6152400794717358E-4</v>
      </c>
      <c r="L5457" s="6">
        <f t="shared" si="2082"/>
        <v>6.9348314613612864E-4</v>
      </c>
      <c r="M5457" s="9">
        <f t="shared" si="2083"/>
        <v>1</v>
      </c>
      <c r="N5457" s="9">
        <f t="shared" si="2084"/>
        <v>1</v>
      </c>
      <c r="O5457" s="9">
        <f t="shared" si="2085"/>
        <v>1</v>
      </c>
      <c r="P5457" s="9">
        <f t="shared" si="2086"/>
        <v>1</v>
      </c>
      <c r="Q5457" s="10">
        <f t="shared" si="2087"/>
        <v>0.12828553839410586</v>
      </c>
      <c r="R5457" s="10">
        <f t="shared" si="2059"/>
        <v>0.62360887284295508</v>
      </c>
      <c r="S5457" s="10">
        <f>_xlfn.PERCENTILE.INC($R$1519:R5457,0.75)</f>
        <v>0.80124822353936698</v>
      </c>
      <c r="T5457" s="10">
        <f t="shared" si="2060"/>
        <v>0.80124822353936698</v>
      </c>
      <c r="U5457" s="11">
        <f t="shared" si="2066"/>
        <v>0.62360887284295508</v>
      </c>
      <c r="V5457" s="10">
        <f t="shared" si="2061"/>
        <v>1</v>
      </c>
      <c r="W5457" s="10">
        <f t="shared" si="2062"/>
        <v>0.59785689430937405</v>
      </c>
      <c r="X5457" s="10">
        <f t="shared" si="2067"/>
        <v>0.77951109105369398</v>
      </c>
      <c r="Y5457" s="10">
        <f>_xlfn.PERCENTILE.INC($X$1519:X5457,0.75)</f>
        <v>1.0015602794242087</v>
      </c>
      <c r="Z5457" s="10">
        <f t="shared" si="2068"/>
        <v>1.0015602794242087</v>
      </c>
      <c r="AA5457" s="10">
        <f t="shared" si="2069"/>
        <v>0.8118095503898447</v>
      </c>
      <c r="AB5457" s="10">
        <f t="shared" si="2070"/>
        <v>0.59785689430937405</v>
      </c>
      <c r="AC5457" s="10">
        <f t="shared" si="2071"/>
        <v>0.48534593656676184</v>
      </c>
      <c r="AD5457" s="13">
        <f t="shared" si="2072"/>
        <v>597856.89430937404</v>
      </c>
      <c r="AE5457" s="13">
        <f t="shared" si="2063"/>
        <v>485345.93656676181</v>
      </c>
      <c r="AF5457" s="13"/>
      <c r="AG5457" s="2">
        <f t="shared" si="2088"/>
        <v>42781</v>
      </c>
      <c r="AH5457" s="3">
        <f t="shared" si="2064"/>
        <v>12133.883104332646</v>
      </c>
      <c r="AI5457" s="3">
        <f t="shared" si="2065"/>
        <v>9850.4021874112168</v>
      </c>
      <c r="AJ5457" s="3">
        <f t="shared" si="2073"/>
        <v>929774.43395246461</v>
      </c>
      <c r="AK5457" s="3">
        <f t="shared" si="2089"/>
        <v>687895.40548431885</v>
      </c>
    </row>
    <row r="5458" spans="2:37" x14ac:dyDescent="0.2">
      <c r="B5458" s="2">
        <v>42782</v>
      </c>
      <c r="C5458" s="1">
        <v>528.08000000000004</v>
      </c>
      <c r="D5458" s="1">
        <f t="shared" si="2074"/>
        <v>7</v>
      </c>
      <c r="E5458" s="1" t="b">
        <f t="shared" si="2075"/>
        <v>0</v>
      </c>
      <c r="F5458" s="6">
        <f t="shared" si="2076"/>
        <v>1.3842798900161046E-3</v>
      </c>
      <c r="G5458" s="8">
        <f t="shared" si="2077"/>
        <v>1.7257559090068917E-3</v>
      </c>
      <c r="H5458" s="8">
        <f t="shared" si="2078"/>
        <v>1.2187391979215599E-3</v>
      </c>
      <c r="I5458" s="8">
        <f t="shared" si="2079"/>
        <v>1.4411353618386863E-3</v>
      </c>
      <c r="J5458" s="6">
        <f t="shared" si="2080"/>
        <v>1.3121129304998992E-3</v>
      </c>
      <c r="K5458" s="6">
        <f t="shared" si="2081"/>
        <v>9.6220563824048471E-4</v>
      </c>
      <c r="L5458" s="6">
        <f t="shared" si="2082"/>
        <v>6.9488527452809265E-4</v>
      </c>
      <c r="M5458" s="9">
        <f t="shared" si="2083"/>
        <v>1</v>
      </c>
      <c r="N5458" s="9">
        <f t="shared" si="2084"/>
        <v>1</v>
      </c>
      <c r="O5458" s="9">
        <f t="shared" si="2085"/>
        <v>1</v>
      </c>
      <c r="P5458" s="9">
        <f t="shared" si="2086"/>
        <v>1</v>
      </c>
      <c r="Q5458" s="10">
        <f t="shared" si="2087"/>
        <v>0.12814074712221712</v>
      </c>
      <c r="R5458" s="10">
        <f t="shared" si="2059"/>
        <v>0.62431351304435734</v>
      </c>
      <c r="S5458" s="10">
        <f>_xlfn.PERCENTILE.INC($R$1519:R5458,0.75)</f>
        <v>0.80124071634111793</v>
      </c>
      <c r="T5458" s="10">
        <f t="shared" si="2060"/>
        <v>0.80124071634111793</v>
      </c>
      <c r="U5458" s="11">
        <f t="shared" si="2066"/>
        <v>0.62431351304435734</v>
      </c>
      <c r="V5458" s="10">
        <f t="shared" si="2061"/>
        <v>1</v>
      </c>
      <c r="W5458" s="10">
        <f t="shared" si="2062"/>
        <v>0.59785689430937405</v>
      </c>
      <c r="X5458" s="10">
        <f t="shared" si="2067"/>
        <v>0.78039189130544673</v>
      </c>
      <c r="Y5458" s="10">
        <f>_xlfn.PERCENTILE.INC($X$1519:X5458,0.75)</f>
        <v>1.0015508954263974</v>
      </c>
      <c r="Z5458" s="10">
        <f t="shared" si="2068"/>
        <v>1.0015508954263974</v>
      </c>
      <c r="AA5458" s="10">
        <f t="shared" si="2069"/>
        <v>0.8118095503898447</v>
      </c>
      <c r="AB5458" s="10">
        <f t="shared" si="2070"/>
        <v>0.59785689430937405</v>
      </c>
      <c r="AC5458" s="10">
        <f t="shared" si="2071"/>
        <v>0.48534593656676184</v>
      </c>
      <c r="AD5458" s="13">
        <f t="shared" si="2072"/>
        <v>597856.89430937404</v>
      </c>
      <c r="AE5458" s="13">
        <f t="shared" si="2063"/>
        <v>485345.93656676181</v>
      </c>
      <c r="AF5458" s="13"/>
      <c r="AG5458" s="2">
        <f t="shared" si="2088"/>
        <v>42782</v>
      </c>
      <c r="AH5458" s="3">
        <f t="shared" si="2064"/>
        <v>827.60127589995022</v>
      </c>
      <c r="AI5458" s="3">
        <f t="shared" si="2065"/>
        <v>671.85461969040034</v>
      </c>
      <c r="AJ5458" s="3">
        <f t="shared" si="2073"/>
        <v>930602.03522836452</v>
      </c>
      <c r="AK5458" s="3">
        <f t="shared" si="2089"/>
        <v>688567.2601040093</v>
      </c>
    </row>
    <row r="5459" spans="2:37" x14ac:dyDescent="0.2">
      <c r="B5459" s="2">
        <v>42783</v>
      </c>
      <c r="C5459" s="1">
        <v>521.01</v>
      </c>
      <c r="D5459" s="1">
        <f t="shared" si="2074"/>
        <v>7</v>
      </c>
      <c r="E5459" s="1" t="b">
        <f t="shared" si="2075"/>
        <v>0</v>
      </c>
      <c r="F5459" s="6">
        <f t="shared" si="2076"/>
        <v>-1.3388123011665032E-2</v>
      </c>
      <c r="G5459" s="8">
        <f t="shared" si="2077"/>
        <v>1.4878371017064214E-3</v>
      </c>
      <c r="H5459" s="8">
        <f t="shared" si="2078"/>
        <v>9.689871519176031E-4</v>
      </c>
      <c r="I5459" s="8">
        <f t="shared" si="2079"/>
        <v>1.3592254700084533E-3</v>
      </c>
      <c r="J5459" s="6">
        <f t="shared" si="2080"/>
        <v>1.3126549522678248E-3</v>
      </c>
      <c r="K5459" s="6">
        <f t="shared" si="2081"/>
        <v>9.6265102157912816E-4</v>
      </c>
      <c r="L5459" s="6">
        <f t="shared" si="2082"/>
        <v>6.9613245332494087E-4</v>
      </c>
      <c r="M5459" s="9">
        <f t="shared" si="2083"/>
        <v>1</v>
      </c>
      <c r="N5459" s="9">
        <f t="shared" si="2084"/>
        <v>1</v>
      </c>
      <c r="O5459" s="9">
        <f t="shared" si="2085"/>
        <v>1</v>
      </c>
      <c r="P5459" s="9">
        <f t="shared" si="2086"/>
        <v>1</v>
      </c>
      <c r="Q5459" s="10">
        <f t="shared" si="2087"/>
        <v>0.1319980826899558</v>
      </c>
      <c r="R5459" s="10">
        <f t="shared" si="2059"/>
        <v>0.60606940926489294</v>
      </c>
      <c r="S5459" s="10">
        <f>_xlfn.PERCENTILE.INC($R$1519:R5459,0.75)</f>
        <v>0.80123320914286889</v>
      </c>
      <c r="T5459" s="10">
        <f t="shared" si="2060"/>
        <v>0.80123320914286889</v>
      </c>
      <c r="U5459" s="11">
        <f t="shared" si="2066"/>
        <v>0.60606940926489294</v>
      </c>
      <c r="V5459" s="10">
        <f t="shared" si="2061"/>
        <v>1</v>
      </c>
      <c r="W5459" s="10">
        <f t="shared" si="2062"/>
        <v>0.59785689430937405</v>
      </c>
      <c r="X5459" s="10">
        <f t="shared" si="2067"/>
        <v>0.75758676158111615</v>
      </c>
      <c r="Y5459" s="10">
        <f>_xlfn.PERCENTILE.INC($X$1519:X5459,0.75)</f>
        <v>1.0015415114285862</v>
      </c>
      <c r="Z5459" s="10">
        <f t="shared" si="2068"/>
        <v>1.0015415114285862</v>
      </c>
      <c r="AA5459" s="10">
        <f t="shared" si="2069"/>
        <v>0.8118095503898447</v>
      </c>
      <c r="AB5459" s="10">
        <f t="shared" si="2070"/>
        <v>0.59785689430937405</v>
      </c>
      <c r="AC5459" s="10">
        <f t="shared" si="2071"/>
        <v>0.48534593656676184</v>
      </c>
      <c r="AD5459" s="13">
        <f t="shared" si="2072"/>
        <v>597856.89430937404</v>
      </c>
      <c r="AE5459" s="13">
        <f t="shared" si="2063"/>
        <v>485345.93656676181</v>
      </c>
      <c r="AF5459" s="13"/>
      <c r="AG5459" s="2">
        <f t="shared" si="2088"/>
        <v>42783</v>
      </c>
      <c r="AH5459" s="3">
        <f t="shared" si="2064"/>
        <v>-8004.1816443859198</v>
      </c>
      <c r="AI5459" s="3">
        <f t="shared" si="2065"/>
        <v>-6497.8711019675802</v>
      </c>
      <c r="AJ5459" s="3">
        <f t="shared" si="2073"/>
        <v>922597.85358397861</v>
      </c>
      <c r="AK5459" s="3">
        <f t="shared" si="2089"/>
        <v>682069.38900204177</v>
      </c>
    </row>
    <row r="5460" spans="2:37" x14ac:dyDescent="0.2">
      <c r="B5460" s="2">
        <v>42787</v>
      </c>
      <c r="C5460" s="1">
        <v>522.16</v>
      </c>
      <c r="D5460" s="1">
        <f t="shared" si="2074"/>
        <v>8</v>
      </c>
      <c r="E5460" s="1" t="b">
        <f t="shared" si="2075"/>
        <v>1</v>
      </c>
      <c r="F5460" s="6">
        <f t="shared" si="2076"/>
        <v>2.2072513003588146E-3</v>
      </c>
      <c r="G5460" s="8">
        <f t="shared" si="2077"/>
        <v>1.8885246698185983E-3</v>
      </c>
      <c r="H5460" s="8">
        <f t="shared" si="2078"/>
        <v>9.4765901511541641E-4</v>
      </c>
      <c r="I5460" s="8">
        <f t="shared" si="2079"/>
        <v>1.414321368547442E-3</v>
      </c>
      <c r="J5460" s="6">
        <f t="shared" si="2080"/>
        <v>1.3135967429128404E-3</v>
      </c>
      <c r="K5460" s="6">
        <f t="shared" si="2081"/>
        <v>9.6307513806074066E-4</v>
      </c>
      <c r="L5460" s="6">
        <f t="shared" si="2082"/>
        <v>6.9747632845399874E-4</v>
      </c>
      <c r="M5460" s="9">
        <f t="shared" si="2083"/>
        <v>1</v>
      </c>
      <c r="N5460" s="9">
        <f t="shared" si="2084"/>
        <v>0.9839928139185834</v>
      </c>
      <c r="O5460" s="9">
        <f t="shared" si="2085"/>
        <v>1</v>
      </c>
      <c r="P5460" s="9">
        <f t="shared" si="2086"/>
        <v>0.9946642713061945</v>
      </c>
      <c r="Q5460" s="10">
        <f t="shared" si="2087"/>
        <v>0.13030359758661172</v>
      </c>
      <c r="R5460" s="10">
        <f t="shared" si="2059"/>
        <v>0.61395081549321506</v>
      </c>
      <c r="S5460" s="10">
        <f>_xlfn.PERCENTILE.INC($R$1519:R5460,0.75)</f>
        <v>0.80120918077596714</v>
      </c>
      <c r="T5460" s="10">
        <f t="shared" si="2060"/>
        <v>0.80120918077596714</v>
      </c>
      <c r="U5460" s="11">
        <f t="shared" si="2066"/>
        <v>0.61395081549321506</v>
      </c>
      <c r="V5460" s="10">
        <f t="shared" si="2061"/>
        <v>1</v>
      </c>
      <c r="W5460" s="10">
        <f t="shared" si="2062"/>
        <v>0.60606940926489294</v>
      </c>
      <c r="X5460" s="10">
        <f t="shared" si="2067"/>
        <v>0.76743851936651886</v>
      </c>
      <c r="Y5460" s="10">
        <f>_xlfn.PERCENTILE.INC($X$1519:X5460,0.75)</f>
        <v>1.001511475969959</v>
      </c>
      <c r="Z5460" s="10">
        <f t="shared" si="2068"/>
        <v>1.001511475969959</v>
      </c>
      <c r="AA5460" s="10">
        <f t="shared" si="2069"/>
        <v>0.76743851936651886</v>
      </c>
      <c r="AB5460" s="10">
        <f t="shared" si="2070"/>
        <v>0.60606940926489294</v>
      </c>
      <c r="AC5460" s="10">
        <f t="shared" si="2071"/>
        <v>0.46512101007959017</v>
      </c>
      <c r="AD5460" s="13">
        <f t="shared" si="2072"/>
        <v>606069.40926489292</v>
      </c>
      <c r="AE5460" s="13">
        <f t="shared" si="2063"/>
        <v>465121.0100795902</v>
      </c>
      <c r="AF5460" s="13"/>
      <c r="AG5460" s="2">
        <f t="shared" si="2088"/>
        <v>42787</v>
      </c>
      <c r="AH5460" s="3">
        <f t="shared" si="2064"/>
        <v>1319.6204073928482</v>
      </c>
      <c r="AI5460" s="3">
        <f t="shared" si="2065"/>
        <v>1071.2804496108517</v>
      </c>
      <c r="AJ5460" s="3">
        <f t="shared" si="2073"/>
        <v>923917.47399137146</v>
      </c>
      <c r="AK5460" s="3">
        <f t="shared" si="2089"/>
        <v>683140.66945165268</v>
      </c>
    </row>
    <row r="5461" spans="2:37" x14ac:dyDescent="0.2">
      <c r="B5461" s="2">
        <v>42788</v>
      </c>
      <c r="C5461" s="1">
        <v>525.97</v>
      </c>
      <c r="D5461" s="1">
        <f t="shared" si="2074"/>
        <v>8</v>
      </c>
      <c r="E5461" s="1" t="b">
        <f t="shared" si="2075"/>
        <v>0</v>
      </c>
      <c r="F5461" s="6">
        <f t="shared" si="2076"/>
        <v>7.2966140646546496E-3</v>
      </c>
      <c r="G5461" s="8">
        <f t="shared" si="2077"/>
        <v>2.2383748114658359E-3</v>
      </c>
      <c r="H5461" s="8">
        <f t="shared" si="2078"/>
        <v>1.0107961635562486E-3</v>
      </c>
      <c r="I5461" s="8">
        <f t="shared" si="2079"/>
        <v>1.4055267298258539E-3</v>
      </c>
      <c r="J5461" s="6">
        <f t="shared" si="2080"/>
        <v>1.3149212207668442E-3</v>
      </c>
      <c r="K5461" s="6">
        <f t="shared" si="2081"/>
        <v>9.6356320397393384E-4</v>
      </c>
      <c r="L5461" s="6">
        <f t="shared" si="2082"/>
        <v>6.9878921014978408E-4</v>
      </c>
      <c r="M5461" s="9">
        <f t="shared" si="2083"/>
        <v>1</v>
      </c>
      <c r="N5461" s="9">
        <f t="shared" si="2084"/>
        <v>1</v>
      </c>
      <c r="O5461" s="9">
        <f t="shared" si="2085"/>
        <v>1</v>
      </c>
      <c r="P5461" s="9">
        <f t="shared" si="2086"/>
        <v>1</v>
      </c>
      <c r="Q5461" s="10">
        <f t="shared" si="2087"/>
        <v>0.13071640200594381</v>
      </c>
      <c r="R5461" s="10">
        <f t="shared" si="2059"/>
        <v>0.61201194932187863</v>
      </c>
      <c r="S5461" s="10">
        <f>_xlfn.PERCENTILE.INC($R$1519:R5461,0.75)</f>
        <v>0.8011851524090654</v>
      </c>
      <c r="T5461" s="10">
        <f t="shared" si="2060"/>
        <v>0.8011851524090654</v>
      </c>
      <c r="U5461" s="11">
        <f t="shared" si="2066"/>
        <v>0.61201194932187863</v>
      </c>
      <c r="V5461" s="10">
        <f t="shared" si="2061"/>
        <v>1</v>
      </c>
      <c r="W5461" s="10">
        <f t="shared" si="2062"/>
        <v>0.60606940926489294</v>
      </c>
      <c r="X5461" s="10">
        <f t="shared" si="2067"/>
        <v>0.76501493665234832</v>
      </c>
      <c r="Y5461" s="10">
        <f>_xlfn.PERCENTILE.INC($X$1519:X5461,0.75)</f>
        <v>1.0014814405113319</v>
      </c>
      <c r="Z5461" s="10">
        <f t="shared" si="2068"/>
        <v>1.0014814405113319</v>
      </c>
      <c r="AA5461" s="10">
        <f t="shared" si="2069"/>
        <v>0.76743851936651886</v>
      </c>
      <c r="AB5461" s="10">
        <f t="shared" si="2070"/>
        <v>0.60606940926489294</v>
      </c>
      <c r="AC5461" s="10">
        <f t="shared" si="2071"/>
        <v>0.46512101007959017</v>
      </c>
      <c r="AD5461" s="13">
        <f t="shared" si="2072"/>
        <v>606069.40926489292</v>
      </c>
      <c r="AE5461" s="13">
        <f t="shared" si="2063"/>
        <v>465121.0100795902</v>
      </c>
      <c r="AF5461" s="13"/>
      <c r="AG5461" s="2">
        <f t="shared" si="2088"/>
        <v>42788</v>
      </c>
      <c r="AH5461" s="3">
        <f t="shared" si="2064"/>
        <v>4422.2545757991529</v>
      </c>
      <c r="AI5461" s="3">
        <f t="shared" si="2065"/>
        <v>3393.8085039131147</v>
      </c>
      <c r="AJ5461" s="3">
        <f t="shared" si="2073"/>
        <v>928339.72856717056</v>
      </c>
      <c r="AK5461" s="3">
        <f t="shared" si="2089"/>
        <v>686534.47795556579</v>
      </c>
    </row>
    <row r="5462" spans="2:37" x14ac:dyDescent="0.2">
      <c r="B5462" s="2">
        <v>42789</v>
      </c>
      <c r="C5462" s="1">
        <v>528.88</v>
      </c>
      <c r="D5462" s="1">
        <f t="shared" si="2074"/>
        <v>8</v>
      </c>
      <c r="E5462" s="1" t="b">
        <f t="shared" si="2075"/>
        <v>0</v>
      </c>
      <c r="F5462" s="6">
        <f t="shared" si="2076"/>
        <v>5.5326349411561893E-3</v>
      </c>
      <c r="G5462" s="8">
        <f t="shared" si="2077"/>
        <v>2.2601739028117519E-3</v>
      </c>
      <c r="H5462" s="8">
        <f t="shared" si="2078"/>
        <v>1.013986277654673E-3</v>
      </c>
      <c r="I5462" s="8">
        <f t="shared" si="2079"/>
        <v>1.4535394162859911E-3</v>
      </c>
      <c r="J5462" s="6">
        <f t="shared" si="2080"/>
        <v>1.316406090294143E-3</v>
      </c>
      <c r="K5462" s="6">
        <f t="shared" si="2081"/>
        <v>9.6405126418799218E-4</v>
      </c>
      <c r="L5462" s="6">
        <f t="shared" si="2082"/>
        <v>7.0019013713482883E-4</v>
      </c>
      <c r="M5462" s="9">
        <f t="shared" si="2083"/>
        <v>1</v>
      </c>
      <c r="N5462" s="9">
        <f t="shared" si="2084"/>
        <v>1</v>
      </c>
      <c r="O5462" s="9">
        <f t="shared" si="2085"/>
        <v>1</v>
      </c>
      <c r="P5462" s="9">
        <f t="shared" si="2086"/>
        <v>1</v>
      </c>
      <c r="Q5462" s="10">
        <f t="shared" si="2087"/>
        <v>0.12471922734656361</v>
      </c>
      <c r="R5462" s="10">
        <f t="shared" si="2059"/>
        <v>0.64144079226613526</v>
      </c>
      <c r="S5462" s="10">
        <f>_xlfn.PERCENTILE.INC($R$1519:R5462,0.75)</f>
        <v>0.80116112404216377</v>
      </c>
      <c r="T5462" s="10">
        <f t="shared" si="2060"/>
        <v>0.80116112404216377</v>
      </c>
      <c r="U5462" s="11">
        <f t="shared" si="2066"/>
        <v>0.64144079226613526</v>
      </c>
      <c r="V5462" s="10">
        <f t="shared" si="2061"/>
        <v>1</v>
      </c>
      <c r="W5462" s="10">
        <f t="shared" si="2062"/>
        <v>0.60606940926489294</v>
      </c>
      <c r="X5462" s="10">
        <f t="shared" si="2067"/>
        <v>0.80180099033266905</v>
      </c>
      <c r="Y5462" s="10">
        <f>_xlfn.PERCENTILE.INC($X$1519:X5462,0.75)</f>
        <v>1.0014514050527048</v>
      </c>
      <c r="Z5462" s="10">
        <f t="shared" si="2068"/>
        <v>1.0014514050527048</v>
      </c>
      <c r="AA5462" s="10">
        <f t="shared" si="2069"/>
        <v>0.76743851936651886</v>
      </c>
      <c r="AB5462" s="10">
        <f t="shared" si="2070"/>
        <v>0.60606940926489294</v>
      </c>
      <c r="AC5462" s="10">
        <f t="shared" si="2071"/>
        <v>0.46512101007959017</v>
      </c>
      <c r="AD5462" s="13">
        <f t="shared" si="2072"/>
        <v>606069.40926489292</v>
      </c>
      <c r="AE5462" s="13">
        <f t="shared" si="2063"/>
        <v>465121.0100795902</v>
      </c>
      <c r="AF5462" s="13"/>
      <c r="AG5462" s="2">
        <f t="shared" si="2088"/>
        <v>42789</v>
      </c>
      <c r="AH5462" s="3">
        <f t="shared" si="2064"/>
        <v>3353.1607904648372</v>
      </c>
      <c r="AI5462" s="3">
        <f t="shared" si="2065"/>
        <v>2573.3447522322008</v>
      </c>
      <c r="AJ5462" s="3">
        <f t="shared" si="2073"/>
        <v>931692.8893576354</v>
      </c>
      <c r="AK5462" s="3">
        <f t="shared" si="2089"/>
        <v>689107.82270779798</v>
      </c>
    </row>
    <row r="5463" spans="2:37" x14ac:dyDescent="0.2">
      <c r="B5463" s="2">
        <v>42790</v>
      </c>
      <c r="C5463" s="1">
        <v>522.76</v>
      </c>
      <c r="D5463" s="1">
        <f t="shared" si="2074"/>
        <v>8</v>
      </c>
      <c r="E5463" s="1" t="b">
        <f t="shared" si="2075"/>
        <v>0</v>
      </c>
      <c r="F5463" s="6">
        <f t="shared" si="2076"/>
        <v>-1.1571623052488267E-2</v>
      </c>
      <c r="G5463" s="8">
        <f t="shared" si="2077"/>
        <v>1.9209050407614698E-3</v>
      </c>
      <c r="H5463" s="8">
        <f t="shared" si="2078"/>
        <v>8.5487684026143678E-4</v>
      </c>
      <c r="I5463" s="8">
        <f t="shared" si="2079"/>
        <v>1.3951652960540138E-3</v>
      </c>
      <c r="J5463" s="6">
        <f t="shared" si="2080"/>
        <v>1.3174176216480774E-3</v>
      </c>
      <c r="K5463" s="6">
        <f t="shared" si="2081"/>
        <v>9.6440571358709262E-4</v>
      </c>
      <c r="L5463" s="6">
        <f t="shared" si="2082"/>
        <v>7.014847497862904E-4</v>
      </c>
      <c r="M5463" s="9">
        <f t="shared" si="2083"/>
        <v>1</v>
      </c>
      <c r="N5463" s="9">
        <f t="shared" si="2084"/>
        <v>0.88642863497949964</v>
      </c>
      <c r="O5463" s="9">
        <f t="shared" si="2085"/>
        <v>1</v>
      </c>
      <c r="P5463" s="9">
        <f t="shared" si="2086"/>
        <v>0.96214287832649992</v>
      </c>
      <c r="Q5463" s="10">
        <f t="shared" si="2087"/>
        <v>0.12783381958795306</v>
      </c>
      <c r="R5463" s="10">
        <f t="shared" si="2059"/>
        <v>0.62581248262677369</v>
      </c>
      <c r="S5463" s="10">
        <f>_xlfn.PERCENTILE.INC($R$1519:R5463,0.75)</f>
        <v>0.80113709567526203</v>
      </c>
      <c r="T5463" s="10">
        <f t="shared" si="2060"/>
        <v>0.80113709567526203</v>
      </c>
      <c r="U5463" s="11">
        <f t="shared" si="2066"/>
        <v>0.62581248262677369</v>
      </c>
      <c r="V5463" s="10">
        <f t="shared" si="2061"/>
        <v>1</v>
      </c>
      <c r="W5463" s="10">
        <f t="shared" si="2062"/>
        <v>0.60606940926489294</v>
      </c>
      <c r="X5463" s="10">
        <f t="shared" si="2067"/>
        <v>0.78226560328346717</v>
      </c>
      <c r="Y5463" s="10">
        <f>_xlfn.PERCENTILE.INC($X$1519:X5463,0.75)</f>
        <v>1.0014213695940777</v>
      </c>
      <c r="Z5463" s="10">
        <f t="shared" si="2068"/>
        <v>1.0014213695940777</v>
      </c>
      <c r="AA5463" s="10">
        <f t="shared" si="2069"/>
        <v>0.76743851936651886</v>
      </c>
      <c r="AB5463" s="10">
        <f t="shared" si="2070"/>
        <v>0.60606940926489294</v>
      </c>
      <c r="AC5463" s="10">
        <f t="shared" si="2071"/>
        <v>0.46512101007959017</v>
      </c>
      <c r="AD5463" s="13">
        <f t="shared" si="2072"/>
        <v>606069.40926489292</v>
      </c>
      <c r="AE5463" s="13">
        <f t="shared" si="2063"/>
        <v>465121.0100795902</v>
      </c>
      <c r="AF5463" s="13"/>
      <c r="AG5463" s="2">
        <f t="shared" si="2088"/>
        <v>42790</v>
      </c>
      <c r="AH5463" s="3">
        <f t="shared" si="2064"/>
        <v>-7013.2067476575812</v>
      </c>
      <c r="AI5463" s="3">
        <f t="shared" si="2065"/>
        <v>-5382.2050024336131</v>
      </c>
      <c r="AJ5463" s="3">
        <f t="shared" si="2073"/>
        <v>924679.68260997778</v>
      </c>
      <c r="AK5463" s="3">
        <f t="shared" si="2089"/>
        <v>683725.61770536436</v>
      </c>
    </row>
    <row r="5464" spans="2:37" x14ac:dyDescent="0.2">
      <c r="B5464" s="2">
        <v>42793</v>
      </c>
      <c r="C5464" s="1">
        <v>520.89</v>
      </c>
      <c r="D5464" s="1">
        <f t="shared" si="2074"/>
        <v>9</v>
      </c>
      <c r="E5464" s="1" t="b">
        <f t="shared" si="2075"/>
        <v>1</v>
      </c>
      <c r="F5464" s="6">
        <f t="shared" si="2076"/>
        <v>-3.5771673425664119E-3</v>
      </c>
      <c r="G5464" s="8">
        <f t="shared" si="2077"/>
        <v>1.759683940337607E-3</v>
      </c>
      <c r="H5464" s="8">
        <f t="shared" si="2078"/>
        <v>8.0228841129708695E-4</v>
      </c>
      <c r="I5464" s="8">
        <f t="shared" si="2079"/>
        <v>1.3096078075060709E-3</v>
      </c>
      <c r="J5464" s="6">
        <f t="shared" si="2080"/>
        <v>1.3180245614018329E-3</v>
      </c>
      <c r="K5464" s="6">
        <f t="shared" si="2081"/>
        <v>9.6471810796930531E-4</v>
      </c>
      <c r="L5464" s="6">
        <f t="shared" si="2082"/>
        <v>7.0260754327779239E-4</v>
      </c>
      <c r="M5464" s="9">
        <f t="shared" si="2083"/>
        <v>1</v>
      </c>
      <c r="N5464" s="9">
        <f t="shared" si="2084"/>
        <v>0.83162988718629249</v>
      </c>
      <c r="O5464" s="9">
        <f t="shared" si="2085"/>
        <v>1</v>
      </c>
      <c r="P5464" s="9">
        <f t="shared" si="2086"/>
        <v>0.94387662906209746</v>
      </c>
      <c r="Q5464" s="10">
        <f t="shared" si="2087"/>
        <v>0.12835667573455545</v>
      </c>
      <c r="R5464" s="10">
        <f t="shared" si="2059"/>
        <v>0.62326325874504451</v>
      </c>
      <c r="S5464" s="10">
        <f>_xlfn.PERCENTILE.INC($R$1519:R5464,0.75)</f>
        <v>0.80113299065049925</v>
      </c>
      <c r="T5464" s="10">
        <f t="shared" si="2060"/>
        <v>0.80113299065049925</v>
      </c>
      <c r="U5464" s="11">
        <f t="shared" si="2066"/>
        <v>0.62326325874504451</v>
      </c>
      <c r="V5464" s="10">
        <f t="shared" si="2061"/>
        <v>0.96214287832649992</v>
      </c>
      <c r="W5464" s="10">
        <f t="shared" si="2062"/>
        <v>0.62581248262677369</v>
      </c>
      <c r="X5464" s="10">
        <f t="shared" si="2067"/>
        <v>0.77907907343130556</v>
      </c>
      <c r="Y5464" s="10">
        <f>_xlfn.PERCENTILE.INC($X$1519:X5464,0.75)</f>
        <v>1.0014162383131242</v>
      </c>
      <c r="Z5464" s="10">
        <f t="shared" si="2068"/>
        <v>1.0014162383131242</v>
      </c>
      <c r="AA5464" s="10">
        <f t="shared" si="2069"/>
        <v>0.77907907343130556</v>
      </c>
      <c r="AB5464" s="10">
        <f t="shared" si="2070"/>
        <v>0.60212102332717676</v>
      </c>
      <c r="AC5464" s="10">
        <f t="shared" si="2071"/>
        <v>0.46909988894724641</v>
      </c>
      <c r="AD5464" s="13">
        <f t="shared" si="2072"/>
        <v>602121.02332717681</v>
      </c>
      <c r="AE5464" s="13">
        <f t="shared" si="2063"/>
        <v>469099.88894724642</v>
      </c>
      <c r="AF5464" s="13"/>
      <c r="AG5464" s="2">
        <f t="shared" si="2088"/>
        <v>42793</v>
      </c>
      <c r="AH5464" s="3">
        <f t="shared" si="2064"/>
        <v>-2168.0116981508922</v>
      </c>
      <c r="AI5464" s="3">
        <f t="shared" si="2065"/>
        <v>-1663.8156875982129</v>
      </c>
      <c r="AJ5464" s="3">
        <f t="shared" si="2073"/>
        <v>922511.67091182689</v>
      </c>
      <c r="AK5464" s="3">
        <f t="shared" si="2089"/>
        <v>682061.80201776617</v>
      </c>
    </row>
    <row r="5465" spans="2:37" x14ac:dyDescent="0.2">
      <c r="B5465" s="2">
        <v>42794</v>
      </c>
      <c r="C5465" s="1">
        <v>520.89</v>
      </c>
      <c r="D5465" s="1">
        <f t="shared" si="2074"/>
        <v>9</v>
      </c>
      <c r="E5465" s="1" t="b">
        <f t="shared" si="2075"/>
        <v>0</v>
      </c>
      <c r="F5465" s="6">
        <f t="shared" si="2076"/>
        <v>0</v>
      </c>
      <c r="G5465" s="8">
        <f t="shared" si="2077"/>
        <v>1.697793943689171E-3</v>
      </c>
      <c r="H5465" s="8">
        <f t="shared" si="2078"/>
        <v>8.2687540380174522E-4</v>
      </c>
      <c r="I5465" s="8">
        <f t="shared" si="2079"/>
        <v>1.3146964252869313E-3</v>
      </c>
      <c r="J5465" s="6">
        <f t="shared" si="2080"/>
        <v>1.3186439803587438E-3</v>
      </c>
      <c r="K5465" s="6">
        <f t="shared" si="2081"/>
        <v>9.6505102473659924E-4</v>
      </c>
      <c r="L5465" s="6">
        <f t="shared" si="2082"/>
        <v>7.0374263579961059E-4</v>
      </c>
      <c r="M5465" s="9">
        <f t="shared" si="2083"/>
        <v>1</v>
      </c>
      <c r="N5465" s="9">
        <f t="shared" si="2084"/>
        <v>0.85682039872185245</v>
      </c>
      <c r="O5465" s="9">
        <f t="shared" si="2085"/>
        <v>1</v>
      </c>
      <c r="P5465" s="9">
        <f t="shared" si="2086"/>
        <v>0.95227346624061748</v>
      </c>
      <c r="Q5465" s="10">
        <f t="shared" si="2087"/>
        <v>0.12841317862478693</v>
      </c>
      <c r="R5465" s="10">
        <f t="shared" si="2059"/>
        <v>0.62298901761285441</v>
      </c>
      <c r="S5465" s="10">
        <f>_xlfn.PERCENTILE.INC($R$1519:R5465,0.75)</f>
        <v>0.80112888562573648</v>
      </c>
      <c r="T5465" s="10">
        <f t="shared" si="2060"/>
        <v>0.80112888562573648</v>
      </c>
      <c r="U5465" s="11">
        <f t="shared" si="2066"/>
        <v>0.62298901761285441</v>
      </c>
      <c r="V5465" s="10">
        <f t="shared" si="2061"/>
        <v>0.96214287832649992</v>
      </c>
      <c r="W5465" s="10">
        <f t="shared" si="2062"/>
        <v>0.62581248262677369</v>
      </c>
      <c r="X5465" s="10">
        <f t="shared" si="2067"/>
        <v>0.77873627201606799</v>
      </c>
      <c r="Y5465" s="10">
        <f>_xlfn.PERCENTILE.INC($X$1519:X5465,0.75)</f>
        <v>1.0014111070321707</v>
      </c>
      <c r="Z5465" s="10">
        <f t="shared" si="2068"/>
        <v>1.0014111070321707</v>
      </c>
      <c r="AA5465" s="10">
        <f t="shared" si="2069"/>
        <v>0.77907907343130556</v>
      </c>
      <c r="AB5465" s="10">
        <f t="shared" si="2070"/>
        <v>0.60212102332717676</v>
      </c>
      <c r="AC5465" s="10">
        <f t="shared" si="2071"/>
        <v>0.46909988894724641</v>
      </c>
      <c r="AD5465" s="13">
        <f t="shared" si="2072"/>
        <v>602121.02332717681</v>
      </c>
      <c r="AE5465" s="13">
        <f t="shared" si="2063"/>
        <v>469099.88894724642</v>
      </c>
      <c r="AF5465" s="13"/>
      <c r="AG5465" s="2">
        <f t="shared" si="2088"/>
        <v>42794</v>
      </c>
      <c r="AH5465" s="3">
        <f t="shared" si="2064"/>
        <v>0</v>
      </c>
      <c r="AI5465" s="3">
        <f t="shared" si="2065"/>
        <v>0</v>
      </c>
      <c r="AJ5465" s="3">
        <f t="shared" si="2073"/>
        <v>922511.67091182689</v>
      </c>
      <c r="AK5465" s="3">
        <f t="shared" si="2089"/>
        <v>682061.80201776617</v>
      </c>
    </row>
    <row r="5466" spans="2:37" x14ac:dyDescent="0.2">
      <c r="B5466" s="2">
        <v>42795</v>
      </c>
      <c r="C5466" s="1">
        <v>519.58000000000004</v>
      </c>
      <c r="D5466" s="1">
        <f t="shared" si="2074"/>
        <v>9</v>
      </c>
      <c r="E5466" s="1" t="b">
        <f t="shared" si="2075"/>
        <v>0</v>
      </c>
      <c r="F5466" s="6">
        <f t="shared" si="2076"/>
        <v>-2.5149263760101404E-3</v>
      </c>
      <c r="G5466" s="8">
        <f t="shared" si="2077"/>
        <v>1.5062008414671421E-3</v>
      </c>
      <c r="H5466" s="8">
        <f t="shared" si="2078"/>
        <v>7.909712041069475E-4</v>
      </c>
      <c r="I5466" s="8">
        <f t="shared" si="2079"/>
        <v>1.2977616095874694E-3</v>
      </c>
      <c r="J5466" s="6">
        <f t="shared" si="2080"/>
        <v>1.3190495354389608E-3</v>
      </c>
      <c r="K5466" s="6">
        <f t="shared" si="2081"/>
        <v>9.6535806058692115E-4</v>
      </c>
      <c r="L5466" s="6">
        <f t="shared" si="2082"/>
        <v>7.0485771498170159E-4</v>
      </c>
      <c r="M5466" s="9">
        <f t="shared" si="2083"/>
        <v>1</v>
      </c>
      <c r="N5466" s="9">
        <f t="shared" si="2084"/>
        <v>0.81935525935946563</v>
      </c>
      <c r="O5466" s="9">
        <f t="shared" si="2085"/>
        <v>1</v>
      </c>
      <c r="P5466" s="9">
        <f t="shared" si="2086"/>
        <v>0.93978508645315528</v>
      </c>
      <c r="Q5466" s="10">
        <f t="shared" si="2087"/>
        <v>0.1281163037058427</v>
      </c>
      <c r="R5466" s="10">
        <f t="shared" si="2059"/>
        <v>0.62443262633990293</v>
      </c>
      <c r="S5466" s="10">
        <f>_xlfn.PERCENTILE.INC($R$1519:R5466,0.75)</f>
        <v>0.8011247806009737</v>
      </c>
      <c r="T5466" s="10">
        <f t="shared" si="2060"/>
        <v>0.8011247806009737</v>
      </c>
      <c r="U5466" s="11">
        <f t="shared" si="2066"/>
        <v>0.62443262633990293</v>
      </c>
      <c r="V5466" s="10">
        <f t="shared" si="2061"/>
        <v>0.96214287832649992</v>
      </c>
      <c r="W5466" s="10">
        <f t="shared" si="2062"/>
        <v>0.62581248262677369</v>
      </c>
      <c r="X5466" s="10">
        <f t="shared" si="2067"/>
        <v>0.78054078292487872</v>
      </c>
      <c r="Y5466" s="10">
        <f>_xlfn.PERCENTILE.INC($X$1519:X5466,0.75)</f>
        <v>1.0014059757512173</v>
      </c>
      <c r="Z5466" s="10">
        <f t="shared" si="2068"/>
        <v>1.0014059757512173</v>
      </c>
      <c r="AA5466" s="10">
        <f t="shared" si="2069"/>
        <v>0.77907907343130556</v>
      </c>
      <c r="AB5466" s="10">
        <f t="shared" si="2070"/>
        <v>0.60212102332717676</v>
      </c>
      <c r="AC5466" s="10">
        <f t="shared" si="2071"/>
        <v>0.46909988894724641</v>
      </c>
      <c r="AD5466" s="13">
        <f t="shared" si="2072"/>
        <v>602121.02332717681</v>
      </c>
      <c r="AE5466" s="13">
        <f t="shared" si="2063"/>
        <v>469099.88894724642</v>
      </c>
      <c r="AF5466" s="13"/>
      <c r="AG5466" s="2">
        <f t="shared" si="2088"/>
        <v>42795</v>
      </c>
      <c r="AH5466" s="3">
        <f t="shared" si="2064"/>
        <v>-1514.2900431157339</v>
      </c>
      <c r="AI5466" s="3">
        <f t="shared" si="2065"/>
        <v>-1179.7516836968578</v>
      </c>
      <c r="AJ5466" s="3">
        <f t="shared" si="2073"/>
        <v>920997.38086871116</v>
      </c>
      <c r="AK5466" s="3">
        <f t="shared" si="2089"/>
        <v>680882.0503340693</v>
      </c>
    </row>
    <row r="5467" spans="2:37" x14ac:dyDescent="0.2">
      <c r="B5467" s="2">
        <v>42796</v>
      </c>
      <c r="C5467" s="1">
        <v>518.67999999999995</v>
      </c>
      <c r="D5467" s="1">
        <f t="shared" si="2074"/>
        <v>9</v>
      </c>
      <c r="E5467" s="1" t="b">
        <f t="shared" si="2075"/>
        <v>0</v>
      </c>
      <c r="F5467" s="6">
        <f t="shared" si="2076"/>
        <v>-1.7321682897726287E-3</v>
      </c>
      <c r="G5467" s="8">
        <f t="shared" si="2077"/>
        <v>1.4434642514532968E-3</v>
      </c>
      <c r="H5467" s="8">
        <f t="shared" si="2078"/>
        <v>7.9572498288770811E-4</v>
      </c>
      <c r="I5467" s="8">
        <f t="shared" si="2079"/>
        <v>1.2577583481648905E-3</v>
      </c>
      <c r="J5467" s="6">
        <f t="shared" si="2080"/>
        <v>1.319433201621853E-3</v>
      </c>
      <c r="K5467" s="6">
        <f t="shared" si="2081"/>
        <v>9.6566751833979938E-4</v>
      </c>
      <c r="L5467" s="6">
        <f t="shared" si="2082"/>
        <v>7.0590350843005112E-4</v>
      </c>
      <c r="M5467" s="9">
        <f t="shared" si="2083"/>
        <v>1</v>
      </c>
      <c r="N5467" s="9">
        <f t="shared" si="2084"/>
        <v>0.82401547921559914</v>
      </c>
      <c r="O5467" s="9">
        <f t="shared" si="2085"/>
        <v>1</v>
      </c>
      <c r="P5467" s="9">
        <f t="shared" si="2086"/>
        <v>0.94133849307186634</v>
      </c>
      <c r="Q5467" s="10">
        <f t="shared" si="2087"/>
        <v>0.11677954577175026</v>
      </c>
      <c r="R5467" s="10">
        <f t="shared" si="2059"/>
        <v>0.6850514743083761</v>
      </c>
      <c r="S5467" s="10">
        <f>_xlfn.PERCENTILE.INC($R$1519:R5467,0.75)</f>
        <v>0.80112067557621092</v>
      </c>
      <c r="T5467" s="10">
        <f t="shared" si="2060"/>
        <v>0.80112067557621092</v>
      </c>
      <c r="U5467" s="11">
        <f t="shared" si="2066"/>
        <v>0.6850514743083761</v>
      </c>
      <c r="V5467" s="10">
        <f t="shared" si="2061"/>
        <v>0.96214287832649992</v>
      </c>
      <c r="W5467" s="10">
        <f t="shared" si="2062"/>
        <v>0.62581248262677369</v>
      </c>
      <c r="X5467" s="10">
        <f t="shared" si="2067"/>
        <v>0.85631434288547015</v>
      </c>
      <c r="Y5467" s="10">
        <f>_xlfn.PERCENTILE.INC($X$1519:X5467,0.75)</f>
        <v>1.0014008444702638</v>
      </c>
      <c r="Z5467" s="10">
        <f t="shared" si="2068"/>
        <v>1.0014008444702638</v>
      </c>
      <c r="AA5467" s="10">
        <f t="shared" si="2069"/>
        <v>0.77907907343130556</v>
      </c>
      <c r="AB5467" s="10">
        <f t="shared" si="2070"/>
        <v>0.60212102332717676</v>
      </c>
      <c r="AC5467" s="10">
        <f t="shared" si="2071"/>
        <v>0.46909988894724641</v>
      </c>
      <c r="AD5467" s="13">
        <f t="shared" si="2072"/>
        <v>602121.02332717681</v>
      </c>
      <c r="AE5467" s="13">
        <f t="shared" si="2063"/>
        <v>469099.88894724642</v>
      </c>
      <c r="AF5467" s="13"/>
      <c r="AG5467" s="2">
        <f t="shared" si="2088"/>
        <v>42796</v>
      </c>
      <c r="AH5467" s="3">
        <f t="shared" si="2064"/>
        <v>-1042.974943212781</v>
      </c>
      <c r="AI5467" s="3">
        <f t="shared" si="2065"/>
        <v>-812.55995237028185</v>
      </c>
      <c r="AJ5467" s="3">
        <f t="shared" si="2073"/>
        <v>919954.40592549834</v>
      </c>
      <c r="AK5467" s="3">
        <f t="shared" si="2089"/>
        <v>680069.49038169906</v>
      </c>
    </row>
    <row r="5468" spans="2:37" x14ac:dyDescent="0.2">
      <c r="B5468" s="2">
        <v>42797</v>
      </c>
      <c r="C5468" s="1">
        <v>515.83000000000004</v>
      </c>
      <c r="D5468" s="1">
        <f t="shared" si="2074"/>
        <v>9</v>
      </c>
      <c r="E5468" s="1" t="b">
        <f t="shared" si="2075"/>
        <v>0</v>
      </c>
      <c r="F5468" s="6">
        <f t="shared" si="2076"/>
        <v>-5.4947173594507293E-3</v>
      </c>
      <c r="G5468" s="8">
        <f t="shared" si="2077"/>
        <v>1.4415172739407499E-3</v>
      </c>
      <c r="H5468" s="8">
        <f t="shared" si="2078"/>
        <v>7.6452260195073482E-4</v>
      </c>
      <c r="I5468" s="8">
        <f t="shared" si="2079"/>
        <v>1.2378316871413276E-3</v>
      </c>
      <c r="J5468" s="6">
        <f t="shared" si="2080"/>
        <v>1.319669201079047E-3</v>
      </c>
      <c r="K5468" s="6">
        <f t="shared" si="2081"/>
        <v>9.659481118746428E-4</v>
      </c>
      <c r="L5468" s="6">
        <f t="shared" si="2082"/>
        <v>7.0689256184127119E-4</v>
      </c>
      <c r="M5468" s="9">
        <f t="shared" si="2083"/>
        <v>1</v>
      </c>
      <c r="N5468" s="9">
        <f t="shared" si="2084"/>
        <v>0.79147377851073619</v>
      </c>
      <c r="O5468" s="9">
        <f t="shared" si="2085"/>
        <v>1</v>
      </c>
      <c r="P5468" s="9">
        <f t="shared" si="2086"/>
        <v>0.93049125950357869</v>
      </c>
      <c r="Q5468" s="10">
        <f t="shared" si="2087"/>
        <v>0.11780789311483422</v>
      </c>
      <c r="R5468" s="10">
        <f t="shared" si="2059"/>
        <v>0.67907164693981359</v>
      </c>
      <c r="S5468" s="10">
        <f>_xlfn.PERCENTILE.INC($R$1519:R5468,0.75)</f>
        <v>0.8009738127004582</v>
      </c>
      <c r="T5468" s="10">
        <f t="shared" si="2060"/>
        <v>0.8009738127004582</v>
      </c>
      <c r="U5468" s="11">
        <f t="shared" si="2066"/>
        <v>0.67907164693981359</v>
      </c>
      <c r="V5468" s="10">
        <f t="shared" si="2061"/>
        <v>0.96214287832649992</v>
      </c>
      <c r="W5468" s="10">
        <f t="shared" si="2062"/>
        <v>0.62581248262677369</v>
      </c>
      <c r="X5468" s="10">
        <f t="shared" si="2067"/>
        <v>0.84883955867476701</v>
      </c>
      <c r="Y5468" s="10">
        <f>_xlfn.PERCENTILE.INC($X$1519:X5468,0.75)</f>
        <v>1.0012172658755727</v>
      </c>
      <c r="Z5468" s="10">
        <f t="shared" si="2068"/>
        <v>1.0012172658755727</v>
      </c>
      <c r="AA5468" s="10">
        <f t="shared" si="2069"/>
        <v>0.77907907343130556</v>
      </c>
      <c r="AB5468" s="10">
        <f t="shared" si="2070"/>
        <v>0.60212102332717676</v>
      </c>
      <c r="AC5468" s="10">
        <f t="shared" si="2071"/>
        <v>0.46909988894724641</v>
      </c>
      <c r="AD5468" s="13">
        <f t="shared" si="2072"/>
        <v>602121.02332717681</v>
      </c>
      <c r="AE5468" s="13">
        <f t="shared" si="2063"/>
        <v>469099.88894724642</v>
      </c>
      <c r="AF5468" s="13"/>
      <c r="AG5468" s="2">
        <f t="shared" si="2088"/>
        <v>42797</v>
      </c>
      <c r="AH5468" s="3">
        <f t="shared" si="2064"/>
        <v>-3308.4848393660759</v>
      </c>
      <c r="AI5468" s="3">
        <f t="shared" si="2065"/>
        <v>-2577.5713031148443</v>
      </c>
      <c r="AJ5468" s="3">
        <f t="shared" si="2073"/>
        <v>916645.92108613229</v>
      </c>
      <c r="AK5468" s="3">
        <f t="shared" si="2089"/>
        <v>677491.91907858418</v>
      </c>
    </row>
    <row r="5469" spans="2:37" x14ac:dyDescent="0.2">
      <c r="B5469" s="2">
        <v>42800</v>
      </c>
      <c r="C5469" s="1">
        <v>520.35</v>
      </c>
      <c r="D5469" s="1">
        <f t="shared" si="2074"/>
        <v>10</v>
      </c>
      <c r="E5469" s="1" t="b">
        <f t="shared" si="2075"/>
        <v>1</v>
      </c>
      <c r="F5469" s="6">
        <f t="shared" si="2076"/>
        <v>8.7625768179437902E-3</v>
      </c>
      <c r="G5469" s="8">
        <f t="shared" si="2077"/>
        <v>1.6273422019815872E-3</v>
      </c>
      <c r="H5469" s="8">
        <f t="shared" si="2078"/>
        <v>8.73152721854544E-4</v>
      </c>
      <c r="I5469" s="8">
        <f t="shared" si="2079"/>
        <v>1.2839682124117465E-3</v>
      </c>
      <c r="J5469" s="6">
        <f t="shared" si="2080"/>
        <v>1.3200418343637446E-3</v>
      </c>
      <c r="K5469" s="6">
        <f t="shared" si="2081"/>
        <v>9.6630229122170717E-4</v>
      </c>
      <c r="L5469" s="6">
        <f t="shared" si="2082"/>
        <v>7.0794350551578976E-4</v>
      </c>
      <c r="M5469" s="9">
        <f t="shared" si="2083"/>
        <v>1</v>
      </c>
      <c r="N5469" s="9">
        <f t="shared" si="2084"/>
        <v>0.90360204025865132</v>
      </c>
      <c r="O5469" s="9">
        <f t="shared" si="2085"/>
        <v>1</v>
      </c>
      <c r="P5469" s="9">
        <f t="shared" si="2086"/>
        <v>0.96786734675288377</v>
      </c>
      <c r="Q5469" s="10">
        <f t="shared" si="2087"/>
        <v>0.11827588184602301</v>
      </c>
      <c r="R5469" s="10">
        <f t="shared" si="2059"/>
        <v>0.67638472655099446</v>
      </c>
      <c r="S5469" s="10">
        <f>_xlfn.PERCENTILE.INC($R$1519:R5469,0.75)</f>
        <v>0.80082694982470537</v>
      </c>
      <c r="T5469" s="10">
        <f t="shared" si="2060"/>
        <v>0.80082694982470537</v>
      </c>
      <c r="U5469" s="11">
        <f t="shared" si="2066"/>
        <v>0.67638472655099446</v>
      </c>
      <c r="V5469" s="10">
        <f t="shared" si="2061"/>
        <v>0.93049125950357869</v>
      </c>
      <c r="W5469" s="10">
        <f t="shared" si="2062"/>
        <v>0.67907164693981359</v>
      </c>
      <c r="X5469" s="10">
        <f t="shared" si="2067"/>
        <v>0.845480908188743</v>
      </c>
      <c r="Y5469" s="10">
        <f>_xlfn.PERCENTILE.INC($X$1519:X5469,0.75)</f>
        <v>1.0010336872808818</v>
      </c>
      <c r="Z5469" s="10">
        <f t="shared" si="2068"/>
        <v>1.0010336872808818</v>
      </c>
      <c r="AA5469" s="10">
        <f t="shared" si="2069"/>
        <v>0.845480908188743</v>
      </c>
      <c r="AB5469" s="10">
        <f t="shared" si="2070"/>
        <v>0.63187023205419668</v>
      </c>
      <c r="AC5469" s="10">
        <f t="shared" si="2071"/>
        <v>0.53423421765461399</v>
      </c>
      <c r="AD5469" s="13">
        <f t="shared" si="2072"/>
        <v>631870.23205419665</v>
      </c>
      <c r="AE5469" s="13">
        <f t="shared" si="2063"/>
        <v>534234.21765461401</v>
      </c>
      <c r="AF5469" s="13"/>
      <c r="AG5469" s="2">
        <f t="shared" si="2088"/>
        <v>42800</v>
      </c>
      <c r="AH5469" s="3">
        <f t="shared" si="2064"/>
        <v>5276.1317206033118</v>
      </c>
      <c r="AI5469" s="3">
        <f t="shared" si="2065"/>
        <v>4110.523812189148</v>
      </c>
      <c r="AJ5469" s="3">
        <f t="shared" si="2073"/>
        <v>921922.05280673562</v>
      </c>
      <c r="AK5469" s="3">
        <f t="shared" si="2089"/>
        <v>681602.44289077329</v>
      </c>
    </row>
    <row r="5470" spans="2:37" x14ac:dyDescent="0.2">
      <c r="B5470" s="2">
        <v>42801</v>
      </c>
      <c r="C5470" s="1">
        <v>520.33000000000004</v>
      </c>
      <c r="D5470" s="1">
        <f t="shared" si="2074"/>
        <v>10</v>
      </c>
      <c r="E5470" s="1" t="b">
        <f t="shared" si="2075"/>
        <v>0</v>
      </c>
      <c r="F5470" s="6">
        <f t="shared" si="2076"/>
        <v>-3.8435668300196291E-5</v>
      </c>
      <c r="G5470" s="8">
        <f t="shared" si="2077"/>
        <v>1.5795725927486841E-3</v>
      </c>
      <c r="H5470" s="8">
        <f t="shared" si="2078"/>
        <v>8.654567158551201E-4</v>
      </c>
      <c r="I5470" s="8">
        <f t="shared" si="2079"/>
        <v>1.2749822716663945E-3</v>
      </c>
      <c r="J5470" s="6">
        <f t="shared" si="2080"/>
        <v>1.3203628482084274E-3</v>
      </c>
      <c r="K5470" s="6">
        <f t="shared" si="2081"/>
        <v>9.6665333699831179E-4</v>
      </c>
      <c r="L5470" s="6">
        <f t="shared" si="2082"/>
        <v>7.0897362273648087E-4</v>
      </c>
      <c r="M5470" s="9">
        <f t="shared" si="2083"/>
        <v>1</v>
      </c>
      <c r="N5470" s="9">
        <f t="shared" si="2084"/>
        <v>0.89531239662666329</v>
      </c>
      <c r="O5470" s="9">
        <f t="shared" si="2085"/>
        <v>1</v>
      </c>
      <c r="P5470" s="9">
        <f t="shared" si="2086"/>
        <v>0.96510413220888769</v>
      </c>
      <c r="Q5470" s="10">
        <f t="shared" si="2087"/>
        <v>0.11835783425114191</v>
      </c>
      <c r="R5470" s="10">
        <f t="shared" si="2059"/>
        <v>0.67591638953319366</v>
      </c>
      <c r="S5470" s="10">
        <f>_xlfn.PERCENTILE.INC($R$1519:R5470,0.75)</f>
        <v>0.80068008694895254</v>
      </c>
      <c r="T5470" s="10">
        <f t="shared" si="2060"/>
        <v>0.80068008694895254</v>
      </c>
      <c r="U5470" s="11">
        <f t="shared" si="2066"/>
        <v>0.67591638953319366</v>
      </c>
      <c r="V5470" s="10">
        <f t="shared" si="2061"/>
        <v>0.93049125950357869</v>
      </c>
      <c r="W5470" s="10">
        <f t="shared" si="2062"/>
        <v>0.67907164693981359</v>
      </c>
      <c r="X5470" s="10">
        <f t="shared" si="2067"/>
        <v>0.84489548691649208</v>
      </c>
      <c r="Y5470" s="10">
        <f>_xlfn.PERCENTILE.INC($X$1519:X5470,0.75)</f>
        <v>1.000850108686191</v>
      </c>
      <c r="Z5470" s="10">
        <f t="shared" si="2068"/>
        <v>1.000850108686191</v>
      </c>
      <c r="AA5470" s="10">
        <f t="shared" si="2069"/>
        <v>0.845480908188743</v>
      </c>
      <c r="AB5470" s="10">
        <f t="shared" si="2070"/>
        <v>0.63187023205419668</v>
      </c>
      <c r="AC5470" s="10">
        <f t="shared" si="2071"/>
        <v>0.53423421765461399</v>
      </c>
      <c r="AD5470" s="13">
        <f t="shared" si="2072"/>
        <v>631870.23205419665</v>
      </c>
      <c r="AE5470" s="13">
        <f t="shared" si="2063"/>
        <v>534234.21765461401</v>
      </c>
      <c r="AF5470" s="13"/>
      <c r="AG5470" s="2">
        <f t="shared" si="2088"/>
        <v>42801</v>
      </c>
      <c r="AH5470" s="3">
        <f t="shared" si="2064"/>
        <v>-24.286354648003162</v>
      </c>
      <c r="AI5470" s="3">
        <f t="shared" si="2065"/>
        <v>-20.533649184387613</v>
      </c>
      <c r="AJ5470" s="3">
        <f t="shared" si="2073"/>
        <v>921897.76645208767</v>
      </c>
      <c r="AK5470" s="3">
        <f t="shared" si="2089"/>
        <v>681581.9092415889</v>
      </c>
    </row>
    <row r="5471" spans="2:37" x14ac:dyDescent="0.2">
      <c r="B5471" s="2">
        <v>42802</v>
      </c>
      <c r="C5471" s="1">
        <v>515.77</v>
      </c>
      <c r="D5471" s="1">
        <f t="shared" si="2074"/>
        <v>10</v>
      </c>
      <c r="E5471" s="1" t="b">
        <f t="shared" si="2075"/>
        <v>0</v>
      </c>
      <c r="F5471" s="6">
        <f t="shared" si="2076"/>
        <v>-8.7636692099245517E-3</v>
      </c>
      <c r="G5471" s="8">
        <f t="shared" si="2077"/>
        <v>1.3365587916075955E-3</v>
      </c>
      <c r="H5471" s="8">
        <f t="shared" si="2078"/>
        <v>7.3857413511650032E-4</v>
      </c>
      <c r="I5471" s="8">
        <f t="shared" si="2079"/>
        <v>1.1679722058062793E-3</v>
      </c>
      <c r="J5471" s="6">
        <f t="shared" si="2080"/>
        <v>1.3205235771810752E-3</v>
      </c>
      <c r="K5471" s="6">
        <f t="shared" si="2081"/>
        <v>9.6690414023905137E-4</v>
      </c>
      <c r="L5471" s="6">
        <f t="shared" si="2082"/>
        <v>7.0982288646295158E-4</v>
      </c>
      <c r="M5471" s="9">
        <f t="shared" si="2083"/>
        <v>1</v>
      </c>
      <c r="N5471" s="9">
        <f t="shared" si="2084"/>
        <v>0.76385455846108985</v>
      </c>
      <c r="O5471" s="9">
        <f t="shared" si="2085"/>
        <v>1</v>
      </c>
      <c r="P5471" s="9">
        <f t="shared" si="2086"/>
        <v>0.92128485282036332</v>
      </c>
      <c r="Q5471" s="10">
        <f t="shared" si="2087"/>
        <v>0.11845409134159085</v>
      </c>
      <c r="R5471" s="10">
        <f t="shared" si="2059"/>
        <v>0.67536713248089308</v>
      </c>
      <c r="S5471" s="10">
        <f>_xlfn.PERCENTILE.INC($R$1519:R5471,0.75)</f>
        <v>0.80053322407319982</v>
      </c>
      <c r="T5471" s="10">
        <f t="shared" si="2060"/>
        <v>0.80053322407319982</v>
      </c>
      <c r="U5471" s="11">
        <f t="shared" si="2066"/>
        <v>0.67536713248089308</v>
      </c>
      <c r="V5471" s="10">
        <f t="shared" si="2061"/>
        <v>0.93049125950357869</v>
      </c>
      <c r="W5471" s="10">
        <f t="shared" si="2062"/>
        <v>0.67907164693981359</v>
      </c>
      <c r="X5471" s="10">
        <f t="shared" si="2067"/>
        <v>0.84420891560111644</v>
      </c>
      <c r="Y5471" s="10">
        <f>_xlfn.PERCENTILE.INC($X$1519:X5471,0.75)</f>
        <v>1.0006665300914999</v>
      </c>
      <c r="Z5471" s="10">
        <f t="shared" si="2068"/>
        <v>1.0006665300914999</v>
      </c>
      <c r="AA5471" s="10">
        <f t="shared" si="2069"/>
        <v>0.845480908188743</v>
      </c>
      <c r="AB5471" s="10">
        <f t="shared" si="2070"/>
        <v>0.63187023205419668</v>
      </c>
      <c r="AC5471" s="10">
        <f t="shared" si="2071"/>
        <v>0.53423421765461399</v>
      </c>
      <c r="AD5471" s="13">
        <f t="shared" si="2072"/>
        <v>631870.23205419665</v>
      </c>
      <c r="AE5471" s="13">
        <f t="shared" si="2063"/>
        <v>534234.21765461401</v>
      </c>
      <c r="AF5471" s="13"/>
      <c r="AG5471" s="2">
        <f t="shared" si="2088"/>
        <v>42802</v>
      </c>
      <c r="AH5471" s="3">
        <f t="shared" si="2064"/>
        <v>-5537.501697321245</v>
      </c>
      <c r="AI5471" s="3">
        <f t="shared" si="2065"/>
        <v>-4681.8519641478724</v>
      </c>
      <c r="AJ5471" s="3">
        <f t="shared" si="2073"/>
        <v>916360.26475476648</v>
      </c>
      <c r="AK5471" s="3">
        <f t="shared" si="2089"/>
        <v>676900.05727744102</v>
      </c>
    </row>
    <row r="5472" spans="2:37" x14ac:dyDescent="0.2">
      <c r="B5472" s="2">
        <v>42803</v>
      </c>
      <c r="C5472" s="1">
        <v>510.03</v>
      </c>
      <c r="D5472" s="1">
        <f t="shared" si="2074"/>
        <v>10</v>
      </c>
      <c r="E5472" s="1" t="b">
        <f t="shared" si="2075"/>
        <v>0</v>
      </c>
      <c r="F5472" s="6">
        <f t="shared" si="2076"/>
        <v>-1.1128991604785088E-2</v>
      </c>
      <c r="G5472" s="8">
        <f t="shared" si="2077"/>
        <v>9.8141543468918007E-4</v>
      </c>
      <c r="H5472" s="8">
        <f t="shared" si="2078"/>
        <v>5.8510959903635036E-4</v>
      </c>
      <c r="I5472" s="8">
        <f t="shared" si="2079"/>
        <v>1.060599140745365E-3</v>
      </c>
      <c r="J5472" s="6">
        <f t="shared" si="2080"/>
        <v>1.3205900167246438E-3</v>
      </c>
      <c r="K5472" s="6">
        <f t="shared" si="2081"/>
        <v>9.6707238560757357E-4</v>
      </c>
      <c r="L5472" s="6">
        <f t="shared" si="2082"/>
        <v>7.1053255641614162E-4</v>
      </c>
      <c r="M5472" s="9">
        <f t="shared" si="2083"/>
        <v>0.74316436006634978</v>
      </c>
      <c r="N5472" s="9">
        <f t="shared" si="2084"/>
        <v>0.60503185464110731</v>
      </c>
      <c r="O5472" s="9">
        <f t="shared" si="2085"/>
        <v>1</v>
      </c>
      <c r="P5472" s="9">
        <f t="shared" si="2086"/>
        <v>0.78273207156915225</v>
      </c>
      <c r="Q5472" s="10">
        <f t="shared" si="2087"/>
        <v>0.12128720166377537</v>
      </c>
      <c r="R5472" s="10">
        <f t="shared" si="2059"/>
        <v>0.65959144000840986</v>
      </c>
      <c r="S5472" s="10">
        <f>_xlfn.PERCENTILE.INC($R$1519:R5472,0.75)</f>
        <v>0.80050417407151642</v>
      </c>
      <c r="T5472" s="10">
        <f t="shared" si="2060"/>
        <v>0.80050417407151642</v>
      </c>
      <c r="U5472" s="11">
        <f t="shared" si="2066"/>
        <v>0.65959144000840986</v>
      </c>
      <c r="V5472" s="10">
        <f t="shared" si="2061"/>
        <v>0.93049125950357869</v>
      </c>
      <c r="W5472" s="10">
        <f t="shared" si="2062"/>
        <v>0.67907164693981359</v>
      </c>
      <c r="X5472" s="10">
        <f t="shared" si="2067"/>
        <v>0.82448930001051235</v>
      </c>
      <c r="Y5472" s="10">
        <f>_xlfn.PERCENTILE.INC($X$1519:X5472,0.75)</f>
        <v>1.0006302175893955</v>
      </c>
      <c r="Z5472" s="10">
        <f t="shared" si="2068"/>
        <v>1.0006302175893955</v>
      </c>
      <c r="AA5472" s="10">
        <f t="shared" si="2069"/>
        <v>0.845480908188743</v>
      </c>
      <c r="AB5472" s="10">
        <f t="shared" si="2070"/>
        <v>0.63187023205419668</v>
      </c>
      <c r="AC5472" s="10">
        <f t="shared" si="2071"/>
        <v>0.53423421765461399</v>
      </c>
      <c r="AD5472" s="13">
        <f t="shared" si="2072"/>
        <v>631870.23205419665</v>
      </c>
      <c r="AE5472" s="13">
        <f t="shared" si="2063"/>
        <v>534234.21765461401</v>
      </c>
      <c r="AF5472" s="13"/>
      <c r="AG5472" s="2">
        <f t="shared" si="2088"/>
        <v>42803</v>
      </c>
      <c r="AH5472" s="3">
        <f t="shared" si="2064"/>
        <v>-7032.0785078447598</v>
      </c>
      <c r="AI5472" s="3">
        <f t="shared" si="2065"/>
        <v>-5945.4881232671287</v>
      </c>
      <c r="AJ5472" s="3">
        <f t="shared" si="2073"/>
        <v>909328.18624692177</v>
      </c>
      <c r="AK5472" s="3">
        <f t="shared" si="2089"/>
        <v>670954.56915417395</v>
      </c>
    </row>
    <row r="5473" spans="2:37" x14ac:dyDescent="0.2">
      <c r="B5473" s="2">
        <v>42804</v>
      </c>
      <c r="C5473" s="1">
        <v>514.55999999999995</v>
      </c>
      <c r="D5473" s="1">
        <f t="shared" si="2074"/>
        <v>10</v>
      </c>
      <c r="E5473" s="1" t="b">
        <f t="shared" si="2075"/>
        <v>0</v>
      </c>
      <c r="F5473" s="6">
        <f t="shared" si="2076"/>
        <v>8.8818304805600157E-3</v>
      </c>
      <c r="G5473" s="8">
        <f t="shared" si="2077"/>
        <v>1.3867924101119288E-3</v>
      </c>
      <c r="H5473" s="8">
        <f t="shared" si="2078"/>
        <v>7.2061714939981631E-4</v>
      </c>
      <c r="I5473" s="8">
        <f t="shared" si="2079"/>
        <v>1.0451235588864217E-3</v>
      </c>
      <c r="J5473" s="6">
        <f t="shared" si="2080"/>
        <v>1.3209210441214407E-3</v>
      </c>
      <c r="K5473" s="6">
        <f t="shared" si="2081"/>
        <v>9.6731987127548515E-4</v>
      </c>
      <c r="L5473" s="6">
        <f t="shared" si="2082"/>
        <v>7.1121960397870876E-4</v>
      </c>
      <c r="M5473" s="9">
        <f t="shared" si="2083"/>
        <v>1</v>
      </c>
      <c r="N5473" s="9">
        <f t="shared" si="2084"/>
        <v>0.74496262384192269</v>
      </c>
      <c r="O5473" s="9">
        <f t="shared" si="2085"/>
        <v>1</v>
      </c>
      <c r="P5473" s="9">
        <f t="shared" si="2086"/>
        <v>0.91498754128064086</v>
      </c>
      <c r="Q5473" s="10">
        <f t="shared" si="2087"/>
        <v>0.12143456254545801</v>
      </c>
      <c r="R5473" s="10">
        <f t="shared" si="2059"/>
        <v>0.65879102557850999</v>
      </c>
      <c r="S5473" s="10">
        <f>_xlfn.PERCENTILE.INC($R$1519:R5473,0.75)</f>
        <v>0.8004751240698329</v>
      </c>
      <c r="T5473" s="10">
        <f t="shared" si="2060"/>
        <v>0.8004751240698329</v>
      </c>
      <c r="U5473" s="11">
        <f t="shared" si="2066"/>
        <v>0.65879102557850999</v>
      </c>
      <c r="V5473" s="10">
        <f t="shared" si="2061"/>
        <v>0.93049125950357869</v>
      </c>
      <c r="W5473" s="10">
        <f t="shared" si="2062"/>
        <v>0.67907164693981359</v>
      </c>
      <c r="X5473" s="10">
        <f t="shared" si="2067"/>
        <v>0.82348878197313757</v>
      </c>
      <c r="Y5473" s="10">
        <f>_xlfn.PERCENTILE.INC($X$1519:X5473,0.75)</f>
        <v>1.0005939050872912</v>
      </c>
      <c r="Z5473" s="10">
        <f t="shared" si="2068"/>
        <v>1.0005939050872912</v>
      </c>
      <c r="AA5473" s="10">
        <f t="shared" si="2069"/>
        <v>0.845480908188743</v>
      </c>
      <c r="AB5473" s="10">
        <f t="shared" si="2070"/>
        <v>0.63187023205419668</v>
      </c>
      <c r="AC5473" s="10">
        <f t="shared" si="2071"/>
        <v>0.53423421765461399</v>
      </c>
      <c r="AD5473" s="13">
        <f t="shared" si="2072"/>
        <v>631870.23205419665</v>
      </c>
      <c r="AE5473" s="13">
        <f t="shared" si="2063"/>
        <v>534234.21765461401</v>
      </c>
      <c r="AF5473" s="13"/>
      <c r="AG5473" s="2">
        <f t="shared" si="2088"/>
        <v>42804</v>
      </c>
      <c r="AH5473" s="3">
        <f t="shared" si="2064"/>
        <v>5612.164286817494</v>
      </c>
      <c r="AI5473" s="3">
        <f t="shared" si="2065"/>
        <v>4744.9777581228846</v>
      </c>
      <c r="AJ5473" s="3">
        <f t="shared" si="2073"/>
        <v>914940.35053373931</v>
      </c>
      <c r="AK5473" s="3">
        <f t="shared" si="2089"/>
        <v>675699.54691229679</v>
      </c>
    </row>
    <row r="5474" spans="2:37" x14ac:dyDescent="0.2">
      <c r="B5474" s="2">
        <v>42807</v>
      </c>
      <c r="C5474" s="1">
        <v>515.5</v>
      </c>
      <c r="D5474" s="1">
        <f t="shared" si="2074"/>
        <v>11</v>
      </c>
      <c r="E5474" s="1" t="b">
        <f t="shared" si="2075"/>
        <v>1</v>
      </c>
      <c r="F5474" s="6">
        <f t="shared" si="2076"/>
        <v>1.8268034825872359E-3</v>
      </c>
      <c r="G5474" s="8">
        <f t="shared" si="2077"/>
        <v>1.400561296333677E-3</v>
      </c>
      <c r="H5474" s="8">
        <f t="shared" si="2078"/>
        <v>7.4170845025343175E-4</v>
      </c>
      <c r="I5474" s="8">
        <f t="shared" si="2079"/>
        <v>1.0699934248033297E-3</v>
      </c>
      <c r="J5474" s="6">
        <f t="shared" si="2080"/>
        <v>1.32108650991232E-3</v>
      </c>
      <c r="K5474" s="6">
        <f t="shared" si="2081"/>
        <v>9.6756661203194292E-4</v>
      </c>
      <c r="L5474" s="6">
        <f t="shared" si="2082"/>
        <v>7.1193870119252392E-4</v>
      </c>
      <c r="M5474" s="9">
        <f t="shared" si="2083"/>
        <v>1</v>
      </c>
      <c r="N5474" s="9">
        <f t="shared" si="2084"/>
        <v>0.76657094305455964</v>
      </c>
      <c r="O5474" s="9">
        <f t="shared" si="2085"/>
        <v>1</v>
      </c>
      <c r="P5474" s="9">
        <f t="shared" si="2086"/>
        <v>0.92219031435151988</v>
      </c>
      <c r="Q5474" s="10">
        <f t="shared" si="2087"/>
        <v>0.12125432130888347</v>
      </c>
      <c r="R5474" s="10">
        <f t="shared" si="2059"/>
        <v>0.65977030044321361</v>
      </c>
      <c r="S5474" s="10">
        <f>_xlfn.PERCENTILE.INC($R$1519:R5474,0.75)</f>
        <v>0.80044607406814949</v>
      </c>
      <c r="T5474" s="10">
        <f t="shared" si="2060"/>
        <v>0.80044607406814949</v>
      </c>
      <c r="U5474" s="11">
        <f t="shared" si="2066"/>
        <v>0.65977030044321361</v>
      </c>
      <c r="V5474" s="10">
        <f t="shared" si="2061"/>
        <v>0.91498754128064086</v>
      </c>
      <c r="W5474" s="10">
        <f t="shared" si="2062"/>
        <v>0.65879102557850999</v>
      </c>
      <c r="X5474" s="10">
        <f t="shared" si="2067"/>
        <v>0.82471287555401696</v>
      </c>
      <c r="Y5474" s="10">
        <f>_xlfn.PERCENTILE.INC($X$1519:X5474,0.75)</f>
        <v>1.0005575925851868</v>
      </c>
      <c r="Z5474" s="10">
        <f t="shared" si="2068"/>
        <v>1.0005575925851868</v>
      </c>
      <c r="AA5474" s="10">
        <f t="shared" si="2069"/>
        <v>0.82471287555401696</v>
      </c>
      <c r="AB5474" s="10">
        <f t="shared" si="2070"/>
        <v>0.60278558071183264</v>
      </c>
      <c r="AC5474" s="10">
        <f t="shared" si="2071"/>
        <v>0.49712502961135346</v>
      </c>
      <c r="AD5474" s="13">
        <f t="shared" si="2072"/>
        <v>602785.58071183262</v>
      </c>
      <c r="AE5474" s="13">
        <f t="shared" si="2063"/>
        <v>497125.02961135347</v>
      </c>
      <c r="AF5474" s="13"/>
      <c r="AG5474" s="2">
        <f t="shared" si="2088"/>
        <v>42807</v>
      </c>
      <c r="AH5474" s="3">
        <f t="shared" si="2064"/>
        <v>1154.3027404598113</v>
      </c>
      <c r="AI5474" s="3">
        <f t="shared" si="2065"/>
        <v>975.94092932871627</v>
      </c>
      <c r="AJ5474" s="3">
        <f t="shared" si="2073"/>
        <v>916094.65327419911</v>
      </c>
      <c r="AK5474" s="3">
        <f t="shared" si="2089"/>
        <v>676675.48784162547</v>
      </c>
    </row>
    <row r="5475" spans="2:37" x14ac:dyDescent="0.2">
      <c r="B5475" s="2">
        <v>42808</v>
      </c>
      <c r="C5475" s="1">
        <v>514.27</v>
      </c>
      <c r="D5475" s="1">
        <f t="shared" si="2074"/>
        <v>11</v>
      </c>
      <c r="E5475" s="1" t="b">
        <f t="shared" si="2075"/>
        <v>0</v>
      </c>
      <c r="F5475" s="6">
        <f t="shared" si="2076"/>
        <v>-2.3860329776915767E-3</v>
      </c>
      <c r="G5475" s="8">
        <f t="shared" si="2077"/>
        <v>1.2669072460801114E-3</v>
      </c>
      <c r="H5475" s="8">
        <f t="shared" si="2078"/>
        <v>6.6418015347224023E-4</v>
      </c>
      <c r="I5475" s="8">
        <f t="shared" si="2079"/>
        <v>1.0609724838993987E-3</v>
      </c>
      <c r="J5475" s="6">
        <f t="shared" si="2080"/>
        <v>1.3212647575468158E-3</v>
      </c>
      <c r="K5475" s="6">
        <f t="shared" si="2081"/>
        <v>9.6777463973283682E-4</v>
      </c>
      <c r="L5475" s="6">
        <f t="shared" si="2082"/>
        <v>7.1265543523669865E-4</v>
      </c>
      <c r="M5475" s="9">
        <f t="shared" si="2083"/>
        <v>0.95885948584019631</v>
      </c>
      <c r="N5475" s="9">
        <f t="shared" si="2084"/>
        <v>0.68629629895612199</v>
      </c>
      <c r="O5475" s="9">
        <f t="shared" si="2085"/>
        <v>1</v>
      </c>
      <c r="P5475" s="9">
        <f t="shared" si="2086"/>
        <v>0.88171859493210614</v>
      </c>
      <c r="Q5475" s="10">
        <f t="shared" si="2087"/>
        <v>0.12109951190417685</v>
      </c>
      <c r="R5475" s="10">
        <f t="shared" si="2059"/>
        <v>0.66061372785137307</v>
      </c>
      <c r="S5475" s="10">
        <f>_xlfn.PERCENTILE.INC($R$1519:R5475,0.75)</f>
        <v>0.80041702406646609</v>
      </c>
      <c r="T5475" s="10">
        <f t="shared" si="2060"/>
        <v>0.80041702406646609</v>
      </c>
      <c r="U5475" s="11">
        <f t="shared" si="2066"/>
        <v>0.66061372785137307</v>
      </c>
      <c r="V5475" s="10">
        <f t="shared" si="2061"/>
        <v>0.91498754128064086</v>
      </c>
      <c r="W5475" s="10">
        <f t="shared" si="2062"/>
        <v>0.65879102557850999</v>
      </c>
      <c r="X5475" s="10">
        <f t="shared" si="2067"/>
        <v>0.82576715981421633</v>
      </c>
      <c r="Y5475" s="10">
        <f>_xlfn.PERCENTILE.INC($X$1519:X5475,0.75)</f>
        <v>1.0005212800830825</v>
      </c>
      <c r="Z5475" s="10">
        <f t="shared" si="2068"/>
        <v>1.0005212800830825</v>
      </c>
      <c r="AA5475" s="10">
        <f t="shared" si="2069"/>
        <v>0.82471287555401696</v>
      </c>
      <c r="AB5475" s="10">
        <f t="shared" si="2070"/>
        <v>0.60278558071183264</v>
      </c>
      <c r="AC5475" s="10">
        <f t="shared" si="2071"/>
        <v>0.49712502961135346</v>
      </c>
      <c r="AD5475" s="13">
        <f t="shared" si="2072"/>
        <v>602785.58071183262</v>
      </c>
      <c r="AE5475" s="13">
        <f t="shared" si="2063"/>
        <v>497125.02961135347</v>
      </c>
      <c r="AF5475" s="13"/>
      <c r="AG5475" s="2">
        <f t="shared" si="2088"/>
        <v>42808</v>
      </c>
      <c r="AH5475" s="3">
        <f t="shared" si="2064"/>
        <v>-1438.2662740554003</v>
      </c>
      <c r="AI5475" s="3">
        <f t="shared" si="2065"/>
        <v>-1186.1567146885909</v>
      </c>
      <c r="AJ5475" s="3">
        <f t="shared" si="2073"/>
        <v>914656.38700014376</v>
      </c>
      <c r="AK5475" s="3">
        <f t="shared" si="2089"/>
        <v>675489.33112693683</v>
      </c>
    </row>
    <row r="5476" spans="2:37" x14ac:dyDescent="0.2">
      <c r="B5476" s="2">
        <v>42809</v>
      </c>
      <c r="C5476" s="1">
        <v>514.6</v>
      </c>
      <c r="D5476" s="1">
        <f t="shared" si="2074"/>
        <v>11</v>
      </c>
      <c r="E5476" s="1" t="b">
        <f t="shared" si="2075"/>
        <v>0</v>
      </c>
      <c r="F5476" s="6">
        <f t="shared" si="2076"/>
        <v>6.4168627374727727E-4</v>
      </c>
      <c r="G5476" s="8">
        <f t="shared" si="2077"/>
        <v>1.2453908736424495E-3</v>
      </c>
      <c r="H5476" s="8">
        <f t="shared" si="2078"/>
        <v>7.3607839292150743E-4</v>
      </c>
      <c r="I5476" s="8">
        <f t="shared" si="2079"/>
        <v>1.0000460140341678E-3</v>
      </c>
      <c r="J5476" s="6">
        <f t="shared" si="2080"/>
        <v>1.3213850157432639E-3</v>
      </c>
      <c r="K5476" s="6">
        <f t="shared" si="2081"/>
        <v>9.6802587784331786E-4</v>
      </c>
      <c r="L5476" s="6">
        <f t="shared" si="2082"/>
        <v>7.1328133072903082E-4</v>
      </c>
      <c r="M5476" s="9">
        <f t="shared" si="2083"/>
        <v>0.94248902386858946</v>
      </c>
      <c r="N5476" s="9">
        <f t="shared" si="2084"/>
        <v>0.76039123516142937</v>
      </c>
      <c r="O5476" s="9">
        <f t="shared" si="2085"/>
        <v>1</v>
      </c>
      <c r="P5476" s="9">
        <f t="shared" si="2086"/>
        <v>0.90096008634333957</v>
      </c>
      <c r="Q5476" s="10">
        <f t="shared" si="2087"/>
        <v>0.12105076920448334</v>
      </c>
      <c r="R5476" s="10">
        <f t="shared" si="2059"/>
        <v>0.66087973274140133</v>
      </c>
      <c r="S5476" s="10">
        <f>_xlfn.PERCENTILE.INC($R$1519:R5476,0.75)</f>
        <v>0.80038021625105504</v>
      </c>
      <c r="T5476" s="10">
        <f t="shared" si="2060"/>
        <v>0.80038021625105504</v>
      </c>
      <c r="U5476" s="11">
        <f t="shared" si="2066"/>
        <v>0.66087973274140133</v>
      </c>
      <c r="V5476" s="10">
        <f t="shared" si="2061"/>
        <v>0.91498754128064086</v>
      </c>
      <c r="W5476" s="10">
        <f t="shared" si="2062"/>
        <v>0.65879102557850999</v>
      </c>
      <c r="X5476" s="10">
        <f t="shared" si="2067"/>
        <v>0.82609966592675166</v>
      </c>
      <c r="Y5476" s="10">
        <f>_xlfn.PERCENTILE.INC($X$1519:X5476,0.75)</f>
        <v>1.0004752703138187</v>
      </c>
      <c r="Z5476" s="10">
        <f t="shared" si="2068"/>
        <v>1.0004752703138187</v>
      </c>
      <c r="AA5476" s="10">
        <f t="shared" si="2069"/>
        <v>0.82471287555401696</v>
      </c>
      <c r="AB5476" s="10">
        <f t="shared" si="2070"/>
        <v>0.60278558071183264</v>
      </c>
      <c r="AC5476" s="10">
        <f t="shared" si="2071"/>
        <v>0.49712502961135346</v>
      </c>
      <c r="AD5476" s="13">
        <f t="shared" si="2072"/>
        <v>602785.58071183262</v>
      </c>
      <c r="AE5476" s="13">
        <f t="shared" si="2063"/>
        <v>497125.02961135347</v>
      </c>
      <c r="AF5476" s="13"/>
      <c r="AG5476" s="2">
        <f t="shared" si="2088"/>
        <v>42809</v>
      </c>
      <c r="AH5476" s="3">
        <f t="shared" si="2064"/>
        <v>386.79923315556454</v>
      </c>
      <c r="AI5476" s="3">
        <f t="shared" si="2065"/>
        <v>318.99830783781431</v>
      </c>
      <c r="AJ5476" s="3">
        <f t="shared" si="2073"/>
        <v>915043.18623329932</v>
      </c>
      <c r="AK5476" s="3">
        <f t="shared" si="2089"/>
        <v>675808.3294347747</v>
      </c>
    </row>
    <row r="5477" spans="2:37" x14ac:dyDescent="0.2">
      <c r="B5477" s="2">
        <v>42810</v>
      </c>
      <c r="C5477" s="1">
        <v>521.29</v>
      </c>
      <c r="D5477" s="1">
        <f t="shared" si="2074"/>
        <v>11</v>
      </c>
      <c r="E5477" s="1" t="b">
        <f t="shared" si="2075"/>
        <v>0</v>
      </c>
      <c r="F5477" s="6">
        <f t="shared" si="2076"/>
        <v>1.3000388651379646E-2</v>
      </c>
      <c r="G5477" s="8">
        <f t="shared" si="2077"/>
        <v>1.4280460796079488E-3</v>
      </c>
      <c r="H5477" s="8">
        <f t="shared" si="2078"/>
        <v>8.4892956074184641E-4</v>
      </c>
      <c r="I5477" s="8">
        <f t="shared" si="2079"/>
        <v>1.0665270188185022E-3</v>
      </c>
      <c r="J5477" s="6">
        <f t="shared" si="2080"/>
        <v>1.3216266615201713E-3</v>
      </c>
      <c r="K5477" s="6">
        <f t="shared" si="2081"/>
        <v>9.6835615921942049E-4</v>
      </c>
      <c r="L5477" s="6">
        <f t="shared" si="2082"/>
        <v>7.1399057914063526E-4</v>
      </c>
      <c r="M5477" s="9">
        <f t="shared" si="2083"/>
        <v>1</v>
      </c>
      <c r="N5477" s="9">
        <f t="shared" si="2084"/>
        <v>0.87667079169110429</v>
      </c>
      <c r="O5477" s="9">
        <f t="shared" si="2085"/>
        <v>1</v>
      </c>
      <c r="P5477" s="9">
        <f t="shared" si="2086"/>
        <v>0.9588902638970348</v>
      </c>
      <c r="Q5477" s="10">
        <f t="shared" si="2087"/>
        <v>0.1147655294770922</v>
      </c>
      <c r="R5477" s="10">
        <f t="shared" si="2059"/>
        <v>0.6970734188610912</v>
      </c>
      <c r="S5477" s="10">
        <f>_xlfn.PERCENTILE.INC($R$1519:R5477,0.75)</f>
        <v>0.800343408435644</v>
      </c>
      <c r="T5477" s="10">
        <f t="shared" si="2060"/>
        <v>0.800343408435644</v>
      </c>
      <c r="U5477" s="11">
        <f t="shared" si="2066"/>
        <v>0.6970734188610912</v>
      </c>
      <c r="V5477" s="10">
        <f t="shared" si="2061"/>
        <v>0.91498754128064086</v>
      </c>
      <c r="W5477" s="10">
        <f t="shared" si="2062"/>
        <v>0.65879102557850999</v>
      </c>
      <c r="X5477" s="10">
        <f t="shared" si="2067"/>
        <v>0.871341773576364</v>
      </c>
      <c r="Y5477" s="10">
        <f>_xlfn.PERCENTILE.INC($X$1519:X5477,0.75)</f>
        <v>1.0004292605445551</v>
      </c>
      <c r="Z5477" s="10">
        <f t="shared" si="2068"/>
        <v>1.0004292605445551</v>
      </c>
      <c r="AA5477" s="10">
        <f t="shared" si="2069"/>
        <v>0.82471287555401696</v>
      </c>
      <c r="AB5477" s="10">
        <f t="shared" si="2070"/>
        <v>0.60278558071183264</v>
      </c>
      <c r="AC5477" s="10">
        <f t="shared" si="2071"/>
        <v>0.49712502961135346</v>
      </c>
      <c r="AD5477" s="13">
        <f t="shared" si="2072"/>
        <v>602785.58071183262</v>
      </c>
      <c r="AE5477" s="13">
        <f t="shared" si="2063"/>
        <v>497125.02961135347</v>
      </c>
      <c r="AF5477" s="13"/>
      <c r="AG5477" s="2">
        <f t="shared" si="2088"/>
        <v>42810</v>
      </c>
      <c r="AH5477" s="3">
        <f t="shared" si="2064"/>
        <v>7836.4468227013986</v>
      </c>
      <c r="AI5477" s="3">
        <f t="shared" si="2065"/>
        <v>6462.8185932762099</v>
      </c>
      <c r="AJ5477" s="3">
        <f t="shared" si="2073"/>
        <v>922879.63305600069</v>
      </c>
      <c r="AK5477" s="3">
        <f t="shared" si="2089"/>
        <v>682271.1480280509</v>
      </c>
    </row>
    <row r="5478" spans="2:37" x14ac:dyDescent="0.2">
      <c r="B5478" s="2">
        <v>42811</v>
      </c>
      <c r="C5478" s="1">
        <v>523.94000000000005</v>
      </c>
      <c r="D5478" s="1">
        <f t="shared" si="2074"/>
        <v>11</v>
      </c>
      <c r="E5478" s="1" t="b">
        <f t="shared" si="2075"/>
        <v>0</v>
      </c>
      <c r="F5478" s="6">
        <f t="shared" si="2076"/>
        <v>5.0835427497171182E-3</v>
      </c>
      <c r="G5478" s="8">
        <f t="shared" si="2077"/>
        <v>1.500626458548468E-3</v>
      </c>
      <c r="H5478" s="8">
        <f t="shared" si="2078"/>
        <v>9.2539681938210968E-4</v>
      </c>
      <c r="I5478" s="8">
        <f t="shared" si="2079"/>
        <v>1.0580861671540852E-3</v>
      </c>
      <c r="J5478" s="6">
        <f t="shared" si="2080"/>
        <v>1.3219359035642612E-3</v>
      </c>
      <c r="K5478" s="6">
        <f t="shared" si="2081"/>
        <v>9.6873935421765557E-4</v>
      </c>
      <c r="L5478" s="6">
        <f t="shared" si="2082"/>
        <v>7.146900617660553E-4</v>
      </c>
      <c r="M5478" s="9">
        <f t="shared" si="2083"/>
        <v>1</v>
      </c>
      <c r="N5478" s="9">
        <f t="shared" si="2084"/>
        <v>0.95525882720997857</v>
      </c>
      <c r="O5478" s="9">
        <f t="shared" si="2085"/>
        <v>1</v>
      </c>
      <c r="P5478" s="9">
        <f t="shared" si="2086"/>
        <v>0.98508627573665952</v>
      </c>
      <c r="Q5478" s="10">
        <f t="shared" si="2087"/>
        <v>0.11439868288901096</v>
      </c>
      <c r="R5478" s="10">
        <f t="shared" si="2059"/>
        <v>0.69930875058776343</v>
      </c>
      <c r="S5478" s="10">
        <f>_xlfn.PERCENTILE.INC($R$1519:R5478,0.75)</f>
        <v>0.80030660062023307</v>
      </c>
      <c r="T5478" s="10">
        <f t="shared" si="2060"/>
        <v>0.80030660062023307</v>
      </c>
      <c r="U5478" s="11">
        <f t="shared" si="2066"/>
        <v>0.69930875058776343</v>
      </c>
      <c r="V5478" s="10">
        <f t="shared" si="2061"/>
        <v>0.91498754128064086</v>
      </c>
      <c r="W5478" s="10">
        <f t="shared" si="2062"/>
        <v>0.65879102557850999</v>
      </c>
      <c r="X5478" s="10">
        <f t="shared" si="2067"/>
        <v>0.87413593823470426</v>
      </c>
      <c r="Y5478" s="10">
        <f>_xlfn.PERCENTILE.INC($X$1519:X5478,0.75)</f>
        <v>1.0003832507752914</v>
      </c>
      <c r="Z5478" s="10">
        <f t="shared" si="2068"/>
        <v>1.0003832507752914</v>
      </c>
      <c r="AA5478" s="10">
        <f t="shared" si="2069"/>
        <v>0.82471287555401696</v>
      </c>
      <c r="AB5478" s="10">
        <f t="shared" si="2070"/>
        <v>0.60278558071183264</v>
      </c>
      <c r="AC5478" s="10">
        <f t="shared" si="2071"/>
        <v>0.49712502961135346</v>
      </c>
      <c r="AD5478" s="13">
        <f t="shared" si="2072"/>
        <v>602785.58071183262</v>
      </c>
      <c r="AE5478" s="13">
        <f t="shared" si="2063"/>
        <v>497125.02961135347</v>
      </c>
      <c r="AF5478" s="13"/>
      <c r="AG5478" s="2">
        <f t="shared" si="2088"/>
        <v>42811</v>
      </c>
      <c r="AH5478" s="3">
        <f t="shared" si="2064"/>
        <v>3064.2862684616593</v>
      </c>
      <c r="AI5478" s="3">
        <f t="shared" si="2065"/>
        <v>2527.1563399837037</v>
      </c>
      <c r="AJ5478" s="3">
        <f t="shared" si="2073"/>
        <v>925943.9193244623</v>
      </c>
      <c r="AK5478" s="3">
        <f t="shared" si="2089"/>
        <v>684798.30436803459</v>
      </c>
    </row>
    <row r="5479" spans="2:37" x14ac:dyDescent="0.2">
      <c r="B5479" s="2">
        <v>42814</v>
      </c>
      <c r="C5479" s="1">
        <v>528.59</v>
      </c>
      <c r="D5479" s="1">
        <f t="shared" si="2074"/>
        <v>12</v>
      </c>
      <c r="E5479" s="1" t="b">
        <f t="shared" si="2075"/>
        <v>1</v>
      </c>
      <c r="F5479" s="6">
        <f t="shared" si="2076"/>
        <v>8.8750620300033223E-3</v>
      </c>
      <c r="G5479" s="8">
        <f t="shared" si="2077"/>
        <v>1.6166743253632162E-3</v>
      </c>
      <c r="H5479" s="8">
        <f t="shared" si="2078"/>
        <v>1.0149941605503414E-3</v>
      </c>
      <c r="I5479" s="8">
        <f t="shared" si="2079"/>
        <v>1.1132476912547274E-3</v>
      </c>
      <c r="J5479" s="6">
        <f t="shared" si="2080"/>
        <v>1.322484935059925E-3</v>
      </c>
      <c r="K5479" s="6">
        <f t="shared" si="2081"/>
        <v>9.6920892874860932E-4</v>
      </c>
      <c r="L5479" s="6">
        <f t="shared" si="2082"/>
        <v>7.1547820141657881E-4</v>
      </c>
      <c r="M5479" s="9">
        <f t="shared" si="2083"/>
        <v>1</v>
      </c>
      <c r="N5479" s="9">
        <f t="shared" si="2084"/>
        <v>1</v>
      </c>
      <c r="O5479" s="9">
        <f t="shared" si="2085"/>
        <v>1</v>
      </c>
      <c r="P5479" s="9">
        <f t="shared" si="2086"/>
        <v>1</v>
      </c>
      <c r="Q5479" s="10">
        <f t="shared" si="2087"/>
        <v>0.11431854799137968</v>
      </c>
      <c r="R5479" s="10">
        <f t="shared" si="2059"/>
        <v>0.6997989513130668</v>
      </c>
      <c r="S5479" s="10">
        <f>_xlfn.PERCENTILE.INC($R$1519:R5479,0.75)</f>
        <v>0.80026979280482202</v>
      </c>
      <c r="T5479" s="10">
        <f t="shared" si="2060"/>
        <v>0.80026979280482202</v>
      </c>
      <c r="U5479" s="11">
        <f t="shared" si="2066"/>
        <v>0.6997989513130668</v>
      </c>
      <c r="V5479" s="10">
        <f t="shared" si="2061"/>
        <v>0.98508627573665952</v>
      </c>
      <c r="W5479" s="10">
        <f t="shared" si="2062"/>
        <v>0.69930875058776343</v>
      </c>
      <c r="X5479" s="10">
        <f t="shared" si="2067"/>
        <v>0.87474868914133352</v>
      </c>
      <c r="Y5479" s="10">
        <f>_xlfn.PERCENTILE.INC($X$1519:X5479,0.75)</f>
        <v>1.0003372410060276</v>
      </c>
      <c r="Z5479" s="10">
        <f t="shared" si="2068"/>
        <v>1.0003372410060276</v>
      </c>
      <c r="AA5479" s="10">
        <f t="shared" si="2069"/>
        <v>0.87474868914133352</v>
      </c>
      <c r="AB5479" s="10">
        <f t="shared" si="2070"/>
        <v>0.68887945270655637</v>
      </c>
      <c r="AC5479" s="10">
        <f t="shared" si="2071"/>
        <v>0.6025963982314595</v>
      </c>
      <c r="AD5479" s="13">
        <f t="shared" si="2072"/>
        <v>688879.45270655642</v>
      </c>
      <c r="AE5479" s="13">
        <f t="shared" si="2063"/>
        <v>602596.39823145955</v>
      </c>
      <c r="AF5479" s="13"/>
      <c r="AG5479" s="2">
        <f t="shared" si="2088"/>
        <v>42814</v>
      </c>
      <c r="AH5479" s="3">
        <f t="shared" si="2064"/>
        <v>5349.7594196090886</v>
      </c>
      <c r="AI5479" s="3">
        <f t="shared" si="2065"/>
        <v>4412.0154744680003</v>
      </c>
      <c r="AJ5479" s="3">
        <f t="shared" si="2073"/>
        <v>931293.6787440714</v>
      </c>
      <c r="AK5479" s="3">
        <f t="shared" si="2089"/>
        <v>689210.31984250259</v>
      </c>
    </row>
    <row r="5480" spans="2:37" x14ac:dyDescent="0.2">
      <c r="B5480" s="2">
        <v>42815</v>
      </c>
      <c r="C5480" s="1">
        <v>528.14</v>
      </c>
      <c r="D5480" s="1">
        <f t="shared" si="2074"/>
        <v>12</v>
      </c>
      <c r="E5480" s="1" t="b">
        <f t="shared" si="2075"/>
        <v>0</v>
      </c>
      <c r="F5480" s="6">
        <f t="shared" si="2076"/>
        <v>-8.5132144005761745E-4</v>
      </c>
      <c r="G5480" s="8">
        <f t="shared" si="2077"/>
        <v>1.5308574934865895E-3</v>
      </c>
      <c r="H5480" s="8">
        <f t="shared" si="2078"/>
        <v>9.8150548588446106E-4</v>
      </c>
      <c r="I5480" s="8">
        <f t="shared" si="2079"/>
        <v>1.1672099644285375E-3</v>
      </c>
      <c r="J5480" s="6">
        <f t="shared" si="2080"/>
        <v>1.3227687141008106E-3</v>
      </c>
      <c r="K5480" s="6">
        <f t="shared" si="2081"/>
        <v>9.696237017607737E-4</v>
      </c>
      <c r="L5480" s="6">
        <f t="shared" si="2082"/>
        <v>7.1631387710651849E-4</v>
      </c>
      <c r="M5480" s="9">
        <f t="shared" si="2083"/>
        <v>1</v>
      </c>
      <c r="N5480" s="9">
        <f t="shared" si="2084"/>
        <v>1</v>
      </c>
      <c r="O5480" s="9">
        <f t="shared" si="2085"/>
        <v>1</v>
      </c>
      <c r="P5480" s="9">
        <f t="shared" si="2086"/>
        <v>1</v>
      </c>
      <c r="Q5480" s="10">
        <f t="shared" si="2087"/>
        <v>0.11433593978901775</v>
      </c>
      <c r="R5480" s="10">
        <f t="shared" si="2059"/>
        <v>0.69969250392853466</v>
      </c>
      <c r="S5480" s="10">
        <f>_xlfn.PERCENTILE.INC($R$1519:R5480,0.75)</f>
        <v>0.80026320048256583</v>
      </c>
      <c r="T5480" s="10">
        <f t="shared" si="2060"/>
        <v>0.80026320048256583</v>
      </c>
      <c r="U5480" s="11">
        <f t="shared" si="2066"/>
        <v>0.69969250392853466</v>
      </c>
      <c r="V5480" s="10">
        <f t="shared" si="2061"/>
        <v>0.98508627573665952</v>
      </c>
      <c r="W5480" s="10">
        <f t="shared" si="2062"/>
        <v>0.69930875058776343</v>
      </c>
      <c r="X5480" s="10">
        <f t="shared" si="2067"/>
        <v>0.87461562991066832</v>
      </c>
      <c r="Y5480" s="10">
        <f>_xlfn.PERCENTILE.INC($X$1519:X5480,0.75)</f>
        <v>1.0003290006032073</v>
      </c>
      <c r="Z5480" s="10">
        <f t="shared" si="2068"/>
        <v>1.0003290006032073</v>
      </c>
      <c r="AA5480" s="10">
        <f t="shared" si="2069"/>
        <v>0.87474868914133352</v>
      </c>
      <c r="AB5480" s="10">
        <f t="shared" si="2070"/>
        <v>0.68887945270655637</v>
      </c>
      <c r="AC5480" s="10">
        <f t="shared" si="2071"/>
        <v>0.6025963982314595</v>
      </c>
      <c r="AD5480" s="13">
        <f t="shared" si="2072"/>
        <v>688879.45270655642</v>
      </c>
      <c r="AE5480" s="13">
        <f t="shared" si="2063"/>
        <v>602596.39823145955</v>
      </c>
      <c r="AF5480" s="13"/>
      <c r="AG5480" s="2">
        <f t="shared" si="2088"/>
        <v>42815</v>
      </c>
      <c r="AH5480" s="3">
        <f t="shared" si="2064"/>
        <v>-586.45784770424893</v>
      </c>
      <c r="AI5480" s="3">
        <f t="shared" si="2065"/>
        <v>-513.00323351593966</v>
      </c>
      <c r="AJ5480" s="3">
        <f t="shared" si="2073"/>
        <v>930707.2208963671</v>
      </c>
      <c r="AK5480" s="3">
        <f t="shared" si="2089"/>
        <v>688697.3166089867</v>
      </c>
    </row>
    <row r="5481" spans="2:37" x14ac:dyDescent="0.2">
      <c r="B5481" s="2">
        <v>42816</v>
      </c>
      <c r="C5481" s="1">
        <v>528.07000000000005</v>
      </c>
      <c r="D5481" s="1">
        <f t="shared" si="2074"/>
        <v>12</v>
      </c>
      <c r="E5481" s="1" t="b">
        <f t="shared" si="2075"/>
        <v>0</v>
      </c>
      <c r="F5481" s="6">
        <f t="shared" si="2076"/>
        <v>-1.325406142309582E-4</v>
      </c>
      <c r="G5481" s="8">
        <f t="shared" si="2077"/>
        <v>1.4504913904478656E-3</v>
      </c>
      <c r="H5481" s="8">
        <f t="shared" si="2078"/>
        <v>9.125753180360028E-4</v>
      </c>
      <c r="I5481" s="8">
        <f t="shared" si="2079"/>
        <v>1.2044284133756174E-3</v>
      </c>
      <c r="J5481" s="6">
        <f t="shared" si="2080"/>
        <v>1.3229560580679521E-3</v>
      </c>
      <c r="K5481" s="6">
        <f t="shared" si="2081"/>
        <v>9.6997642128393449E-4</v>
      </c>
      <c r="L5481" s="6">
        <f t="shared" si="2082"/>
        <v>7.1720689814515142E-4</v>
      </c>
      <c r="M5481" s="9">
        <f t="shared" si="2083"/>
        <v>1</v>
      </c>
      <c r="N5481" s="9">
        <f t="shared" si="2084"/>
        <v>0.94082216640694083</v>
      </c>
      <c r="O5481" s="9">
        <f t="shared" si="2085"/>
        <v>1</v>
      </c>
      <c r="P5481" s="9">
        <f t="shared" si="2086"/>
        <v>0.98027405546898028</v>
      </c>
      <c r="Q5481" s="10">
        <f t="shared" si="2087"/>
        <v>0.11350645882816324</v>
      </c>
      <c r="R5481" s="10">
        <f t="shared" si="2059"/>
        <v>0.70480570732200831</v>
      </c>
      <c r="S5481" s="10">
        <f>_xlfn.PERCENTILE.INC($R$1519:R5481,0.75)</f>
        <v>0.80025660816030952</v>
      </c>
      <c r="T5481" s="10">
        <f t="shared" si="2060"/>
        <v>0.80025660816030952</v>
      </c>
      <c r="U5481" s="11">
        <f t="shared" si="2066"/>
        <v>0.70480570732200831</v>
      </c>
      <c r="V5481" s="10">
        <f t="shared" si="2061"/>
        <v>0.98508627573665952</v>
      </c>
      <c r="W5481" s="10">
        <f t="shared" si="2062"/>
        <v>0.69930875058776343</v>
      </c>
      <c r="X5481" s="10">
        <f t="shared" si="2067"/>
        <v>0.88100713415251042</v>
      </c>
      <c r="Y5481" s="10">
        <f>_xlfn.PERCENTILE.INC($X$1519:X5481,0.75)</f>
        <v>1.000320760200387</v>
      </c>
      <c r="Z5481" s="10">
        <f t="shared" si="2068"/>
        <v>1.000320760200387</v>
      </c>
      <c r="AA5481" s="10">
        <f t="shared" si="2069"/>
        <v>0.87474868914133352</v>
      </c>
      <c r="AB5481" s="10">
        <f t="shared" si="2070"/>
        <v>0.68887945270655637</v>
      </c>
      <c r="AC5481" s="10">
        <f t="shared" si="2071"/>
        <v>0.6025963982314595</v>
      </c>
      <c r="AD5481" s="13">
        <f t="shared" si="2072"/>
        <v>688879.45270655642</v>
      </c>
      <c r="AE5481" s="13">
        <f t="shared" si="2063"/>
        <v>602596.39823145955</v>
      </c>
      <c r="AF5481" s="13"/>
      <c r="AG5481" s="2">
        <f t="shared" si="2088"/>
        <v>42816</v>
      </c>
      <c r="AH5481" s="3">
        <f t="shared" si="2064"/>
        <v>-91.304505792813302</v>
      </c>
      <c r="AI5481" s="3">
        <f t="shared" si="2065"/>
        <v>-79.868496754960745</v>
      </c>
      <c r="AJ5481" s="3">
        <f t="shared" si="2073"/>
        <v>930615.9163905743</v>
      </c>
      <c r="AK5481" s="3">
        <f t="shared" si="2089"/>
        <v>688617.4481122318</v>
      </c>
    </row>
    <row r="5482" spans="2:37" x14ac:dyDescent="0.2">
      <c r="B5482" s="2">
        <v>42817</v>
      </c>
      <c r="C5482" s="1">
        <v>519.96</v>
      </c>
      <c r="D5482" s="1">
        <f t="shared" si="2074"/>
        <v>12</v>
      </c>
      <c r="E5482" s="1" t="b">
        <f t="shared" si="2075"/>
        <v>0</v>
      </c>
      <c r="F5482" s="6">
        <f t="shared" si="2076"/>
        <v>-1.5357812411233351E-2</v>
      </c>
      <c r="G5482" s="8">
        <f t="shared" si="2077"/>
        <v>1.0363162184137151E-3</v>
      </c>
      <c r="H5482" s="8">
        <f t="shared" si="2078"/>
        <v>7.0391998941786525E-4</v>
      </c>
      <c r="I5482" s="8">
        <f t="shared" si="2079"/>
        <v>9.8723525486387994E-4</v>
      </c>
      <c r="J5482" s="6">
        <f t="shared" si="2080"/>
        <v>1.3227790240649719E-3</v>
      </c>
      <c r="K5482" s="6">
        <f t="shared" si="2081"/>
        <v>9.7014977883768587E-4</v>
      </c>
      <c r="L5482" s="6">
        <f t="shared" si="2082"/>
        <v>7.1779410247582145E-4</v>
      </c>
      <c r="M5482" s="9">
        <f t="shared" si="2083"/>
        <v>0.78343865419717573</v>
      </c>
      <c r="N5482" s="9">
        <f t="shared" si="2084"/>
        <v>0.72557867328611425</v>
      </c>
      <c r="O5482" s="9">
        <f t="shared" si="2085"/>
        <v>1</v>
      </c>
      <c r="P5482" s="9">
        <f t="shared" si="2086"/>
        <v>0.83633910916109666</v>
      </c>
      <c r="Q5482" s="10">
        <f t="shared" si="2087"/>
        <v>0.11861535245900462</v>
      </c>
      <c r="R5482" s="10">
        <f t="shared" si="2059"/>
        <v>0.67444895067566646</v>
      </c>
      <c r="S5482" s="10">
        <f>_xlfn.PERCENTILE.INC($R$1519:R5482,0.75)</f>
        <v>0.80025001583805322</v>
      </c>
      <c r="T5482" s="10">
        <f t="shared" si="2060"/>
        <v>0.80025001583805322</v>
      </c>
      <c r="U5482" s="11">
        <f t="shared" si="2066"/>
        <v>0.67444895067566646</v>
      </c>
      <c r="V5482" s="10">
        <f t="shared" si="2061"/>
        <v>0.98508627573665952</v>
      </c>
      <c r="W5482" s="10">
        <f t="shared" si="2062"/>
        <v>0.69930875058776343</v>
      </c>
      <c r="X5482" s="10">
        <f t="shared" si="2067"/>
        <v>0.8430611883445831</v>
      </c>
      <c r="Y5482" s="10">
        <f>_xlfn.PERCENTILE.INC($X$1519:X5482,0.75)</f>
        <v>1.0003125197975666</v>
      </c>
      <c r="Z5482" s="10">
        <f t="shared" si="2068"/>
        <v>1.0003125197975666</v>
      </c>
      <c r="AA5482" s="10">
        <f t="shared" si="2069"/>
        <v>0.87474868914133352</v>
      </c>
      <c r="AB5482" s="10">
        <f t="shared" si="2070"/>
        <v>0.68887945270655637</v>
      </c>
      <c r="AC5482" s="10">
        <f t="shared" si="2071"/>
        <v>0.6025963982314595</v>
      </c>
      <c r="AD5482" s="13">
        <f t="shared" si="2072"/>
        <v>688879.45270655642</v>
      </c>
      <c r="AE5482" s="13">
        <f t="shared" si="2063"/>
        <v>602596.39823145955</v>
      </c>
      <c r="AF5482" s="13"/>
      <c r="AG5482" s="2">
        <f t="shared" si="2088"/>
        <v>42817</v>
      </c>
      <c r="AH5482" s="3">
        <f t="shared" si="2064"/>
        <v>-10579.68140862039</v>
      </c>
      <c r="AI5482" s="3">
        <f t="shared" si="2065"/>
        <v>-9254.5624437236238</v>
      </c>
      <c r="AJ5482" s="3">
        <f t="shared" si="2073"/>
        <v>920036.23498195386</v>
      </c>
      <c r="AK5482" s="3">
        <f t="shared" si="2089"/>
        <v>679362.88566850813</v>
      </c>
    </row>
    <row r="5483" spans="2:37" x14ac:dyDescent="0.2">
      <c r="B5483" s="2">
        <v>42818</v>
      </c>
      <c r="C5483" s="1">
        <v>523.41</v>
      </c>
      <c r="D5483" s="1">
        <f t="shared" si="2074"/>
        <v>12</v>
      </c>
      <c r="E5483" s="1" t="b">
        <f t="shared" si="2075"/>
        <v>0</v>
      </c>
      <c r="F5483" s="6">
        <f t="shared" si="2076"/>
        <v>6.6351257789059037E-3</v>
      </c>
      <c r="G5483" s="8">
        <f t="shared" si="2077"/>
        <v>1.356881178476204E-3</v>
      </c>
      <c r="H5483" s="8">
        <f t="shared" si="2078"/>
        <v>8.7944895233321794E-4</v>
      </c>
      <c r="I5483" s="8">
        <f t="shared" si="2079"/>
        <v>1.0131222540990447E-3</v>
      </c>
      <c r="J5483" s="6">
        <f t="shared" si="2080"/>
        <v>1.3228348187212351E-3</v>
      </c>
      <c r="K5483" s="6">
        <f t="shared" si="2081"/>
        <v>9.7040231510313606E-4</v>
      </c>
      <c r="L5483" s="6">
        <f t="shared" si="2082"/>
        <v>7.1841046881053526E-4</v>
      </c>
      <c r="M5483" s="9">
        <f t="shared" si="2083"/>
        <v>1</v>
      </c>
      <c r="N5483" s="9">
        <f t="shared" si="2084"/>
        <v>0.90627252083559651</v>
      </c>
      <c r="O5483" s="9">
        <f t="shared" si="2085"/>
        <v>1</v>
      </c>
      <c r="P5483" s="9">
        <f t="shared" si="2086"/>
        <v>0.9687575069451988</v>
      </c>
      <c r="Q5483" s="10">
        <f t="shared" si="2087"/>
        <v>0.11406810108019715</v>
      </c>
      <c r="R5483" s="10">
        <f t="shared" si="2059"/>
        <v>0.70133542368479429</v>
      </c>
      <c r="S5483" s="10">
        <f>_xlfn.PERCENTILE.INC($R$1519:R5483,0.75)</f>
        <v>0.80024342351579703</v>
      </c>
      <c r="T5483" s="10">
        <f t="shared" si="2060"/>
        <v>0.80024342351579703</v>
      </c>
      <c r="U5483" s="11">
        <f t="shared" si="2066"/>
        <v>0.70133542368479429</v>
      </c>
      <c r="V5483" s="10">
        <f t="shared" si="2061"/>
        <v>0.98508627573665952</v>
      </c>
      <c r="W5483" s="10">
        <f t="shared" si="2062"/>
        <v>0.69930875058776343</v>
      </c>
      <c r="X5483" s="10">
        <f t="shared" si="2067"/>
        <v>0.87666927960599283</v>
      </c>
      <c r="Y5483" s="10">
        <f>_xlfn.PERCENTILE.INC($X$1519:X5483,0.75)</f>
        <v>1.0003042793947463</v>
      </c>
      <c r="Z5483" s="10">
        <f t="shared" si="2068"/>
        <v>1.0003042793947463</v>
      </c>
      <c r="AA5483" s="10">
        <f t="shared" si="2069"/>
        <v>0.87474868914133352</v>
      </c>
      <c r="AB5483" s="10">
        <f t="shared" si="2070"/>
        <v>0.68887945270655637</v>
      </c>
      <c r="AC5483" s="10">
        <f t="shared" si="2071"/>
        <v>0.6025963982314595</v>
      </c>
      <c r="AD5483" s="13">
        <f t="shared" si="2072"/>
        <v>688879.45270655642</v>
      </c>
      <c r="AE5483" s="13">
        <f t="shared" si="2063"/>
        <v>602596.39823145955</v>
      </c>
      <c r="AF5483" s="13"/>
      <c r="AG5483" s="2">
        <f t="shared" si="2088"/>
        <v>42818</v>
      </c>
      <c r="AH5483" s="3">
        <f t="shared" si="2064"/>
        <v>4570.801815211863</v>
      </c>
      <c r="AI5483" s="3">
        <f t="shared" si="2065"/>
        <v>3998.3028961814052</v>
      </c>
      <c r="AJ5483" s="3">
        <f t="shared" si="2073"/>
        <v>924607.03679716575</v>
      </c>
      <c r="AK5483" s="3">
        <f t="shared" si="2089"/>
        <v>683361.18856468948</v>
      </c>
    </row>
    <row r="5484" spans="2:37" x14ac:dyDescent="0.2">
      <c r="B5484" s="2">
        <v>42821</v>
      </c>
      <c r="C5484" s="1">
        <v>521.66999999999996</v>
      </c>
      <c r="D5484" s="1">
        <f t="shared" si="2074"/>
        <v>13</v>
      </c>
      <c r="E5484" s="1" t="b">
        <f t="shared" si="2075"/>
        <v>1</v>
      </c>
      <c r="F5484" s="6">
        <f t="shared" si="2076"/>
        <v>-3.324353757092946E-3</v>
      </c>
      <c r="G5484" s="8">
        <f t="shared" si="2077"/>
        <v>1.2886355480485855E-3</v>
      </c>
      <c r="H5484" s="8">
        <f t="shared" si="2078"/>
        <v>8.6497978133848327E-4</v>
      </c>
      <c r="I5484" s="8">
        <f t="shared" si="2079"/>
        <v>9.8842687804179393E-4</v>
      </c>
      <c r="J5484" s="6">
        <f t="shared" si="2080"/>
        <v>1.3228176486876676E-3</v>
      </c>
      <c r="K5484" s="6">
        <f t="shared" si="2081"/>
        <v>9.7066663515941326E-4</v>
      </c>
      <c r="L5484" s="6">
        <f t="shared" si="2082"/>
        <v>7.1899100315352344E-4</v>
      </c>
      <c r="M5484" s="9">
        <f t="shared" si="2083"/>
        <v>0.97415962761534569</v>
      </c>
      <c r="N5484" s="9">
        <f t="shared" si="2084"/>
        <v>0.89111930915028004</v>
      </c>
      <c r="O5484" s="9">
        <f t="shared" si="2085"/>
        <v>1</v>
      </c>
      <c r="P5484" s="9">
        <f t="shared" si="2086"/>
        <v>0.95509297892187528</v>
      </c>
      <c r="Q5484" s="10">
        <f t="shared" si="2087"/>
        <v>0.11390849509992468</v>
      </c>
      <c r="R5484" s="10">
        <f t="shared" si="2059"/>
        <v>0.70231811885339268</v>
      </c>
      <c r="S5484" s="10">
        <f>_xlfn.PERCENTILE.INC($R$1519:R5484,0.75)</f>
        <v>0.80020279986820586</v>
      </c>
      <c r="T5484" s="10">
        <f t="shared" si="2060"/>
        <v>0.80020279986820586</v>
      </c>
      <c r="U5484" s="11">
        <f t="shared" si="2066"/>
        <v>0.70231811885339268</v>
      </c>
      <c r="V5484" s="10">
        <f t="shared" si="2061"/>
        <v>0.9687575069451988</v>
      </c>
      <c r="W5484" s="10">
        <f t="shared" si="2062"/>
        <v>0.70133542368479429</v>
      </c>
      <c r="X5484" s="10">
        <f t="shared" si="2067"/>
        <v>0.87789764856674091</v>
      </c>
      <c r="Y5484" s="10">
        <f>_xlfn.PERCENTILE.INC($X$1519:X5484,0.75)</f>
        <v>1.0002534998352575</v>
      </c>
      <c r="Z5484" s="10">
        <f t="shared" si="2068"/>
        <v>1.0002534998352575</v>
      </c>
      <c r="AA5484" s="10">
        <f t="shared" si="2069"/>
        <v>0.87789764856674091</v>
      </c>
      <c r="AB5484" s="10">
        <f t="shared" si="2070"/>
        <v>0.679423956581236</v>
      </c>
      <c r="AC5484" s="10">
        <f t="shared" si="2071"/>
        <v>0.5964646938625785</v>
      </c>
      <c r="AD5484" s="13">
        <f t="shared" si="2072"/>
        <v>679423.95658123598</v>
      </c>
      <c r="AE5484" s="13">
        <f t="shared" si="2063"/>
        <v>596464.69386257848</v>
      </c>
      <c r="AF5484" s="13"/>
      <c r="AG5484" s="2">
        <f t="shared" si="2088"/>
        <v>42821</v>
      </c>
      <c r="AH5484" s="3">
        <f t="shared" si="2064"/>
        <v>-2290.0789967891733</v>
      </c>
      <c r="AI5484" s="3">
        <f t="shared" si="2065"/>
        <v>-2003.2436004714295</v>
      </c>
      <c r="AJ5484" s="3">
        <f t="shared" si="2073"/>
        <v>922316.95780037658</v>
      </c>
      <c r="AK5484" s="3">
        <f t="shared" si="2089"/>
        <v>681357.94496421807</v>
      </c>
    </row>
    <row r="5485" spans="2:37" x14ac:dyDescent="0.2">
      <c r="B5485" s="2">
        <v>42822</v>
      </c>
      <c r="C5485" s="1">
        <v>521.01</v>
      </c>
      <c r="D5485" s="1">
        <f t="shared" si="2074"/>
        <v>13</v>
      </c>
      <c r="E5485" s="1" t="b">
        <f t="shared" si="2075"/>
        <v>0</v>
      </c>
      <c r="F5485" s="6">
        <f t="shared" si="2076"/>
        <v>-1.2651676347115171E-3</v>
      </c>
      <c r="G5485" s="8">
        <f t="shared" si="2077"/>
        <v>1.1588098165926735E-3</v>
      </c>
      <c r="H5485" s="8">
        <f t="shared" si="2078"/>
        <v>8.5644497765658106E-4</v>
      </c>
      <c r="I5485" s="8">
        <f t="shared" si="2079"/>
        <v>9.604726767900889E-4</v>
      </c>
      <c r="J5485" s="6">
        <f t="shared" si="2080"/>
        <v>1.3227229078868888E-3</v>
      </c>
      <c r="K5485" s="6">
        <f t="shared" si="2081"/>
        <v>9.7091411616379952E-4</v>
      </c>
      <c r="L5485" s="6">
        <f t="shared" si="2082"/>
        <v>7.1954234187419669E-4</v>
      </c>
      <c r="M5485" s="9">
        <f t="shared" si="2083"/>
        <v>0.87607904095645084</v>
      </c>
      <c r="N5485" s="9">
        <f t="shared" si="2084"/>
        <v>0.88210168479216267</v>
      </c>
      <c r="O5485" s="9">
        <f t="shared" si="2085"/>
        <v>1</v>
      </c>
      <c r="P5485" s="9">
        <f t="shared" si="2086"/>
        <v>0.9193935752495378</v>
      </c>
      <c r="Q5485" s="10">
        <f t="shared" si="2087"/>
        <v>0.11170982754149583</v>
      </c>
      <c r="R5485" s="10">
        <f t="shared" si="2059"/>
        <v>0.71614111095358313</v>
      </c>
      <c r="S5485" s="10">
        <f>_xlfn.PERCENTILE.INC($R$1519:R5485,0.75)</f>
        <v>0.80016217622061458</v>
      </c>
      <c r="T5485" s="10">
        <f t="shared" si="2060"/>
        <v>0.80016217622061458</v>
      </c>
      <c r="U5485" s="11">
        <f t="shared" si="2066"/>
        <v>0.71614111095358313</v>
      </c>
      <c r="V5485" s="10">
        <f t="shared" si="2061"/>
        <v>0.9687575069451988</v>
      </c>
      <c r="W5485" s="10">
        <f t="shared" si="2062"/>
        <v>0.70133542368479429</v>
      </c>
      <c r="X5485" s="10">
        <f t="shared" si="2067"/>
        <v>0.89517638869197891</v>
      </c>
      <c r="Y5485" s="10">
        <f>_xlfn.PERCENTILE.INC($X$1519:X5485,0.75)</f>
        <v>1.0002027202757684</v>
      </c>
      <c r="Z5485" s="10">
        <f t="shared" si="2068"/>
        <v>1.0002027202757684</v>
      </c>
      <c r="AA5485" s="10">
        <f t="shared" si="2069"/>
        <v>0.87789764856674091</v>
      </c>
      <c r="AB5485" s="10">
        <f t="shared" si="2070"/>
        <v>0.679423956581236</v>
      </c>
      <c r="AC5485" s="10">
        <f t="shared" si="2071"/>
        <v>0.5964646938625785</v>
      </c>
      <c r="AD5485" s="13">
        <f t="shared" si="2072"/>
        <v>679423.95658123598</v>
      </c>
      <c r="AE5485" s="13">
        <f t="shared" si="2063"/>
        <v>596464.69386257848</v>
      </c>
      <c r="AF5485" s="13"/>
      <c r="AG5485" s="2">
        <f t="shared" si="2088"/>
        <v>42822</v>
      </c>
      <c r="AH5485" s="3">
        <f t="shared" si="2064"/>
        <v>-859.58520011422274</v>
      </c>
      <c r="AI5485" s="3">
        <f t="shared" si="2065"/>
        <v>-754.62782592304757</v>
      </c>
      <c r="AJ5485" s="3">
        <f t="shared" si="2073"/>
        <v>921457.3726002624</v>
      </c>
      <c r="AK5485" s="3">
        <f t="shared" si="2089"/>
        <v>680603.31713829504</v>
      </c>
    </row>
    <row r="5486" spans="2:37" x14ac:dyDescent="0.2">
      <c r="B5486" s="2">
        <v>42823</v>
      </c>
      <c r="C5486" s="1">
        <v>523.48</v>
      </c>
      <c r="D5486" s="1">
        <f t="shared" si="2074"/>
        <v>13</v>
      </c>
      <c r="E5486" s="1" t="b">
        <f t="shared" si="2075"/>
        <v>0</v>
      </c>
      <c r="F5486" s="6">
        <f t="shared" si="2076"/>
        <v>4.740791923379728E-3</v>
      </c>
      <c r="G5486" s="8">
        <f t="shared" si="2077"/>
        <v>1.2145373971598108E-3</v>
      </c>
      <c r="H5486" s="8">
        <f t="shared" si="2078"/>
        <v>9.5050130522967657E-4</v>
      </c>
      <c r="I5486" s="8">
        <f t="shared" si="2079"/>
        <v>1.0431109909613179E-3</v>
      </c>
      <c r="J5486" s="6">
        <f t="shared" si="2080"/>
        <v>1.3225577759507035E-3</v>
      </c>
      <c r="K5486" s="6">
        <f t="shared" si="2081"/>
        <v>9.7123285229578607E-4</v>
      </c>
      <c r="L5486" s="6">
        <f t="shared" si="2082"/>
        <v>7.2018090963585195E-4</v>
      </c>
      <c r="M5486" s="9">
        <f t="shared" si="2083"/>
        <v>0.91832464278300163</v>
      </c>
      <c r="N5486" s="9">
        <f t="shared" si="2084"/>
        <v>0.97865440093268619</v>
      </c>
      <c r="O5486" s="9">
        <f t="shared" si="2085"/>
        <v>1</v>
      </c>
      <c r="P5486" s="9">
        <f t="shared" si="2086"/>
        <v>0.96565968123856261</v>
      </c>
      <c r="Q5486" s="10">
        <f t="shared" si="2087"/>
        <v>0.1117318919908098</v>
      </c>
      <c r="R5486" s="10">
        <f t="shared" si="2059"/>
        <v>0.71599968974462713</v>
      </c>
      <c r="S5486" s="10">
        <f>_xlfn.PERCENTILE.INC($R$1519:R5486,0.75)</f>
        <v>0.80012155257302342</v>
      </c>
      <c r="T5486" s="10">
        <f t="shared" si="2060"/>
        <v>0.80012155257302342</v>
      </c>
      <c r="U5486" s="11">
        <f t="shared" si="2066"/>
        <v>0.71599968974462713</v>
      </c>
      <c r="V5486" s="10">
        <f t="shared" si="2061"/>
        <v>0.9687575069451988</v>
      </c>
      <c r="W5486" s="10">
        <f t="shared" si="2062"/>
        <v>0.70133542368479429</v>
      </c>
      <c r="X5486" s="10">
        <f t="shared" si="2067"/>
        <v>0.89499961218078394</v>
      </c>
      <c r="Y5486" s="10">
        <f>_xlfn.PERCENTILE.INC($X$1519:X5486,0.75)</f>
        <v>1.0001519407162793</v>
      </c>
      <c r="Z5486" s="10">
        <f t="shared" si="2068"/>
        <v>1.0001519407162793</v>
      </c>
      <c r="AA5486" s="10">
        <f t="shared" si="2069"/>
        <v>0.87789764856674091</v>
      </c>
      <c r="AB5486" s="10">
        <f t="shared" si="2070"/>
        <v>0.679423956581236</v>
      </c>
      <c r="AC5486" s="10">
        <f t="shared" si="2071"/>
        <v>0.5964646938625785</v>
      </c>
      <c r="AD5486" s="13">
        <f t="shared" si="2072"/>
        <v>679423.95658123598</v>
      </c>
      <c r="AE5486" s="13">
        <f t="shared" si="2063"/>
        <v>596464.69386257848</v>
      </c>
      <c r="AF5486" s="13"/>
      <c r="AG5486" s="2">
        <f t="shared" si="2088"/>
        <v>42823</v>
      </c>
      <c r="AH5486" s="3">
        <f t="shared" si="2064"/>
        <v>3221.0076059110224</v>
      </c>
      <c r="AI5486" s="3">
        <f t="shared" si="2065"/>
        <v>2827.715003244874</v>
      </c>
      <c r="AJ5486" s="3">
        <f t="shared" si="2073"/>
        <v>924678.3802061734</v>
      </c>
      <c r="AK5486" s="3">
        <f t="shared" si="2089"/>
        <v>683431.03214153997</v>
      </c>
    </row>
    <row r="5487" spans="2:37" x14ac:dyDescent="0.2">
      <c r="B5487" s="2">
        <v>42824</v>
      </c>
      <c r="C5487" s="1">
        <v>523.39</v>
      </c>
      <c r="D5487" s="1">
        <f t="shared" si="2074"/>
        <v>13</v>
      </c>
      <c r="E5487" s="1" t="b">
        <f t="shared" si="2075"/>
        <v>0</v>
      </c>
      <c r="F5487" s="6">
        <f t="shared" si="2076"/>
        <v>-1.7192633911522481E-4</v>
      </c>
      <c r="G5487" s="8">
        <f t="shared" si="2077"/>
        <v>1.1155152486736126E-3</v>
      </c>
      <c r="H5487" s="8">
        <f t="shared" si="2078"/>
        <v>9.3445021274660763E-4</v>
      </c>
      <c r="I5487" s="8">
        <f t="shared" si="2079"/>
        <v>1.0539920197128359E-3</v>
      </c>
      <c r="J5487" s="6">
        <f t="shared" si="2080"/>
        <v>1.3223872763526703E-3</v>
      </c>
      <c r="K5487" s="6">
        <f t="shared" si="2081"/>
        <v>9.7159773469347483E-4</v>
      </c>
      <c r="L5487" s="6">
        <f t="shared" si="2082"/>
        <v>7.2086068863992507E-4</v>
      </c>
      <c r="M5487" s="9">
        <f t="shared" si="2083"/>
        <v>0.84356169226791122</v>
      </c>
      <c r="N5487" s="9">
        <f t="shared" si="2084"/>
        <v>0.96176656179773135</v>
      </c>
      <c r="O5487" s="9">
        <f t="shared" si="2085"/>
        <v>1</v>
      </c>
      <c r="P5487" s="9">
        <f t="shared" si="2086"/>
        <v>0.93510941802188086</v>
      </c>
      <c r="Q5487" s="10">
        <f t="shared" si="2087"/>
        <v>0.11175606306916402</v>
      </c>
      <c r="R5487" s="10">
        <f t="shared" ref="R5487:R5550" si="2090">IF(B5487&lt;&gt;"",$C$7/Q5487,"")</f>
        <v>0.71584483027546608</v>
      </c>
      <c r="S5487" s="10">
        <f>_xlfn.PERCENTILE.INC($R$1519:R5487,0.75)</f>
        <v>0.80008092892543226</v>
      </c>
      <c r="T5487" s="10">
        <f t="shared" ref="T5487:T5550" si="2091">MIN(S5487,$C$9)</f>
        <v>0.80008092892543226</v>
      </c>
      <c r="U5487" s="11">
        <f t="shared" si="2066"/>
        <v>0.71584483027546608</v>
      </c>
      <c r="V5487" s="10">
        <f t="shared" ref="V5487:V5550" si="2092">IF(B5487&lt;&gt;"",IF($E5487,P5486,V5486),"")</f>
        <v>0.9687575069451988</v>
      </c>
      <c r="W5487" s="10">
        <f t="shared" ref="W5487:W5550" si="2093">IF(B5487&lt;&gt;"",IF($E5487,U5486,W5486),"")</f>
        <v>0.70133542368479429</v>
      </c>
      <c r="X5487" s="10">
        <f t="shared" si="2067"/>
        <v>0.89480603784433266</v>
      </c>
      <c r="Y5487" s="10">
        <f>_xlfn.PERCENTILE.INC($X$1519:X5487,0.75)</f>
        <v>1.0001011611567905</v>
      </c>
      <c r="Z5487" s="10">
        <f t="shared" si="2068"/>
        <v>1.0001011611567905</v>
      </c>
      <c r="AA5487" s="10">
        <f t="shared" si="2069"/>
        <v>0.87789764856674091</v>
      </c>
      <c r="AB5487" s="10">
        <f t="shared" si="2070"/>
        <v>0.679423956581236</v>
      </c>
      <c r="AC5487" s="10">
        <f t="shared" si="2071"/>
        <v>0.5964646938625785</v>
      </c>
      <c r="AD5487" s="13">
        <f t="shared" si="2072"/>
        <v>679423.95658123598</v>
      </c>
      <c r="AE5487" s="13">
        <f t="shared" ref="AE5487:AE5550" si="2094">IF(B5487&lt;&gt;"",AC5487*$C$6,"")</f>
        <v>596464.69386257848</v>
      </c>
      <c r="AF5487" s="13"/>
      <c r="AG5487" s="2">
        <f t="shared" si="2088"/>
        <v>42824</v>
      </c>
      <c r="AH5487" s="3">
        <f t="shared" ref="AH5487:AH5550" si="2095">IF(B5487&lt;&gt;"",AD5486*$F5487,"")</f>
        <v>-116.81087356219335</v>
      </c>
      <c r="AI5487" s="3">
        <f t="shared" ref="AI5487:AI5550" si="2096">IF(B5487&lt;&gt;"",AE5486*$F5487,"")</f>
        <v>-102.54799122727643</v>
      </c>
      <c r="AJ5487" s="3">
        <f t="shared" si="2073"/>
        <v>924561.56933261117</v>
      </c>
      <c r="AK5487" s="3">
        <f t="shared" si="2089"/>
        <v>683328.48415031272</v>
      </c>
    </row>
    <row r="5488" spans="2:37" x14ac:dyDescent="0.2">
      <c r="B5488" s="2">
        <v>42825</v>
      </c>
      <c r="C5488" s="1">
        <v>514.49</v>
      </c>
      <c r="D5488" s="1">
        <f t="shared" si="2074"/>
        <v>13</v>
      </c>
      <c r="E5488" s="1" t="b">
        <f t="shared" si="2075"/>
        <v>0</v>
      </c>
      <c r="F5488" s="6">
        <f t="shared" si="2076"/>
        <v>-1.7004528172108735E-2</v>
      </c>
      <c r="G5488" s="8">
        <f t="shared" si="2077"/>
        <v>6.5787648823516698E-4</v>
      </c>
      <c r="H5488" s="8">
        <f t="shared" si="2078"/>
        <v>6.8878858121884223E-4</v>
      </c>
      <c r="I5488" s="8">
        <f t="shared" si="2079"/>
        <v>9.1823604191325846E-4</v>
      </c>
      <c r="J5488" s="6">
        <f t="shared" si="2080"/>
        <v>1.3219180112644777E-3</v>
      </c>
      <c r="K5488" s="6">
        <f t="shared" si="2081"/>
        <v>9.7178260970802802E-4</v>
      </c>
      <c r="L5488" s="6">
        <f t="shared" si="2082"/>
        <v>7.2136355761138018E-4</v>
      </c>
      <c r="M5488" s="9">
        <f t="shared" si="2083"/>
        <v>0.49766814781945268</v>
      </c>
      <c r="N5488" s="9">
        <f t="shared" si="2084"/>
        <v>0.70878875001250397</v>
      </c>
      <c r="O5488" s="9">
        <f t="shared" si="2085"/>
        <v>1</v>
      </c>
      <c r="P5488" s="9">
        <f t="shared" si="2086"/>
        <v>0.73548563261065214</v>
      </c>
      <c r="Q5488" s="10">
        <f t="shared" si="2087"/>
        <v>0.11613441225689569</v>
      </c>
      <c r="R5488" s="10">
        <f t="shared" si="2090"/>
        <v>0.68885697568293203</v>
      </c>
      <c r="S5488" s="10">
        <f>_xlfn.PERCENTILE.INC($R$1519:R5488,0.75)</f>
        <v>0.80006213636617296</v>
      </c>
      <c r="T5488" s="10">
        <f t="shared" si="2091"/>
        <v>0.80006213636617296</v>
      </c>
      <c r="U5488" s="11">
        <f t="shared" ref="U5488:U5551" si="2097">IF(B5488&lt;&gt;"",MIN(T5488,R5488),"")</f>
        <v>0.68885697568293203</v>
      </c>
      <c r="V5488" s="10">
        <f t="shared" si="2092"/>
        <v>0.9687575069451988</v>
      </c>
      <c r="W5488" s="10">
        <f t="shared" si="2093"/>
        <v>0.70133542368479429</v>
      </c>
      <c r="X5488" s="10">
        <f t="shared" ref="X5488:X5551" si="2098">$C$8/Q5488</f>
        <v>0.86107121960366506</v>
      </c>
      <c r="Y5488" s="10">
        <f>_xlfn.PERCENTILE.INC($X$1519:X5488,0.75)</f>
        <v>1.0000776704577163</v>
      </c>
      <c r="Z5488" s="10">
        <f t="shared" ref="Z5488:Z5551" si="2099">MIN($C$10,Y5488)</f>
        <v>1.0000776704577163</v>
      </c>
      <c r="AA5488" s="10">
        <f t="shared" ref="AA5488:AA5551" si="2100">IF(E5488,MIN(Z5488,X5488),AA5487)</f>
        <v>0.87789764856674091</v>
      </c>
      <c r="AB5488" s="10">
        <f t="shared" ref="AB5488:AB5551" si="2101">IF(B5488&lt;&gt;"",V5488*W5488,"")</f>
        <v>0.679423956581236</v>
      </c>
      <c r="AC5488" s="10">
        <f t="shared" ref="AC5488:AC5551" si="2102">IF(B5488&lt;&gt;"",V5488*W5488*AA5488,"")</f>
        <v>0.5964646938625785</v>
      </c>
      <c r="AD5488" s="13">
        <f t="shared" ref="AD5488:AD5551" si="2103">IF(B5488&lt;&gt;"",AB5488*$C$6,"")</f>
        <v>679423.95658123598</v>
      </c>
      <c r="AE5488" s="13">
        <f t="shared" si="2094"/>
        <v>596464.69386257848</v>
      </c>
      <c r="AF5488" s="13"/>
      <c r="AG5488" s="2">
        <f t="shared" si="2088"/>
        <v>42825</v>
      </c>
      <c r="AH5488" s="3">
        <f t="shared" si="2095"/>
        <v>-11553.28381049121</v>
      </c>
      <c r="AI5488" s="3">
        <f t="shared" si="2096"/>
        <v>-10142.600690454428</v>
      </c>
      <c r="AJ5488" s="3">
        <f t="shared" ref="AJ5488:AJ5551" si="2104">AJ5487+AH5488</f>
        <v>913008.28552211996</v>
      </c>
      <c r="AK5488" s="3">
        <f t="shared" si="2089"/>
        <v>673185.88345985825</v>
      </c>
    </row>
    <row r="5489" spans="2:37" x14ac:dyDescent="0.2">
      <c r="B5489" s="2">
        <v>42828</v>
      </c>
      <c r="C5489" s="1">
        <v>524.34</v>
      </c>
      <c r="D5489" s="1">
        <f t="shared" si="2074"/>
        <v>14</v>
      </c>
      <c r="E5489" s="1" t="b">
        <f t="shared" si="2075"/>
        <v>1</v>
      </c>
      <c r="F5489" s="6">
        <f t="shared" si="2076"/>
        <v>1.9145172889657669E-2</v>
      </c>
      <c r="G5489" s="8">
        <f t="shared" si="2077"/>
        <v>9.4601157249439734E-4</v>
      </c>
      <c r="H5489" s="8">
        <f t="shared" si="2078"/>
        <v>8.5847154470927571E-4</v>
      </c>
      <c r="I5489" s="8">
        <f t="shared" si="2079"/>
        <v>9.9102029619159144E-4</v>
      </c>
      <c r="J5489" s="6">
        <f t="shared" si="2080"/>
        <v>1.3216068537431165E-3</v>
      </c>
      <c r="K5489" s="6">
        <f t="shared" si="2081"/>
        <v>9.7210995349582448E-4</v>
      </c>
      <c r="L5489" s="6">
        <f t="shared" si="2082"/>
        <v>7.2197666743382559E-4</v>
      </c>
      <c r="M5489" s="9">
        <f t="shared" si="2083"/>
        <v>0.71580407578476102</v>
      </c>
      <c r="N5489" s="9">
        <f t="shared" si="2084"/>
        <v>0.88310128049003989</v>
      </c>
      <c r="O5489" s="9">
        <f t="shared" si="2085"/>
        <v>1</v>
      </c>
      <c r="P5489" s="9">
        <f t="shared" si="2086"/>
        <v>0.86630178542493363</v>
      </c>
      <c r="Q5489" s="10">
        <f t="shared" si="2087"/>
        <v>0.12182918195100459</v>
      </c>
      <c r="R5489" s="10">
        <f t="shared" si="2090"/>
        <v>0.65665712203643611</v>
      </c>
      <c r="S5489" s="10">
        <f>_xlfn.PERCENTILE.INC($R$1519:R5489,0.75)</f>
        <v>0.80004334380691366</v>
      </c>
      <c r="T5489" s="10">
        <f t="shared" si="2091"/>
        <v>0.80004334380691366</v>
      </c>
      <c r="U5489" s="11">
        <f t="shared" si="2097"/>
        <v>0.65665712203643611</v>
      </c>
      <c r="V5489" s="10">
        <f t="shared" si="2092"/>
        <v>0.73548563261065214</v>
      </c>
      <c r="W5489" s="10">
        <f t="shared" si="2093"/>
        <v>0.68885697568293203</v>
      </c>
      <c r="X5489" s="10">
        <f t="shared" si="2098"/>
        <v>0.82082140254554514</v>
      </c>
      <c r="Y5489" s="10">
        <f>_xlfn.PERCENTILE.INC($X$1519:X5489,0.75)</f>
        <v>1.0000541797586422</v>
      </c>
      <c r="Z5489" s="10">
        <f t="shared" si="2099"/>
        <v>1.0000541797586422</v>
      </c>
      <c r="AA5489" s="10">
        <f t="shared" si="2100"/>
        <v>0.82082140254554514</v>
      </c>
      <c r="AB5489" s="10">
        <f t="shared" si="2101"/>
        <v>0.50664440853842185</v>
      </c>
      <c r="AC5489" s="10">
        <f t="shared" si="2102"/>
        <v>0.41586457400836557</v>
      </c>
      <c r="AD5489" s="13">
        <f t="shared" si="2103"/>
        <v>506644.40853842185</v>
      </c>
      <c r="AE5489" s="13">
        <f t="shared" si="2094"/>
        <v>415864.57400836557</v>
      </c>
      <c r="AF5489" s="13"/>
      <c r="AG5489" s="2">
        <f t="shared" si="2088"/>
        <v>42828</v>
      </c>
      <c r="AH5489" s="3">
        <f t="shared" si="2095"/>
        <v>13007.689114123028</v>
      </c>
      <c r="AI5489" s="3">
        <f t="shared" si="2096"/>
        <v>11419.419686575799</v>
      </c>
      <c r="AJ5489" s="3">
        <f t="shared" si="2104"/>
        <v>926015.97463624296</v>
      </c>
      <c r="AK5489" s="3">
        <f t="shared" si="2089"/>
        <v>684605.30314643402</v>
      </c>
    </row>
    <row r="5490" spans="2:37" x14ac:dyDescent="0.2">
      <c r="B5490" s="2">
        <v>42829</v>
      </c>
      <c r="C5490" s="1">
        <v>523.70000000000005</v>
      </c>
      <c r="D5490" s="1">
        <f t="shared" si="2074"/>
        <v>14</v>
      </c>
      <c r="E5490" s="1" t="b">
        <f t="shared" si="2075"/>
        <v>0</v>
      </c>
      <c r="F5490" s="6">
        <f t="shared" si="2076"/>
        <v>-1.220582065072251E-3</v>
      </c>
      <c r="G5490" s="8">
        <f t="shared" si="2077"/>
        <v>9.3938694997655788E-4</v>
      </c>
      <c r="H5490" s="8">
        <f t="shared" si="2078"/>
        <v>8.126558854292615E-4</v>
      </c>
      <c r="I5490" s="8">
        <f t="shared" si="2079"/>
        <v>9.4148530220470976E-4</v>
      </c>
      <c r="J5490" s="6">
        <f t="shared" si="2080"/>
        <v>1.3213006480770062E-3</v>
      </c>
      <c r="K5490" s="6">
        <f t="shared" si="2081"/>
        <v>9.7239956296339865E-4</v>
      </c>
      <c r="L5490" s="6">
        <f t="shared" si="2082"/>
        <v>7.2254007883006111E-4</v>
      </c>
      <c r="M5490" s="9">
        <f t="shared" si="2083"/>
        <v>0.71095624704621341</v>
      </c>
      <c r="N5490" s="9">
        <f t="shared" si="2084"/>
        <v>0.83572218291900868</v>
      </c>
      <c r="O5490" s="9">
        <f t="shared" si="2085"/>
        <v>1</v>
      </c>
      <c r="P5490" s="9">
        <f t="shared" si="2086"/>
        <v>0.84889280998840733</v>
      </c>
      <c r="Q5490" s="10">
        <f t="shared" si="2087"/>
        <v>0.12185200617294821</v>
      </c>
      <c r="R5490" s="10">
        <f t="shared" si="2090"/>
        <v>0.65653412292985636</v>
      </c>
      <c r="S5490" s="10">
        <f>_xlfn.PERCENTILE.INC($R$1519:R5490,0.75)</f>
        <v>0.80002455124765437</v>
      </c>
      <c r="T5490" s="10">
        <f t="shared" si="2091"/>
        <v>0.80002455124765437</v>
      </c>
      <c r="U5490" s="11">
        <f t="shared" si="2097"/>
        <v>0.65653412292985636</v>
      </c>
      <c r="V5490" s="10">
        <f t="shared" si="2092"/>
        <v>0.73548563261065214</v>
      </c>
      <c r="W5490" s="10">
        <f t="shared" si="2093"/>
        <v>0.68885697568293203</v>
      </c>
      <c r="X5490" s="10">
        <f t="shared" si="2098"/>
        <v>0.82066765366232053</v>
      </c>
      <c r="Y5490" s="10">
        <f>_xlfn.PERCENTILE.INC($X$1519:X5490,0.75)</f>
        <v>1.000030689059568</v>
      </c>
      <c r="Z5490" s="10">
        <f t="shared" si="2099"/>
        <v>1.000030689059568</v>
      </c>
      <c r="AA5490" s="10">
        <f t="shared" si="2100"/>
        <v>0.82082140254554514</v>
      </c>
      <c r="AB5490" s="10">
        <f t="shared" si="2101"/>
        <v>0.50664440853842185</v>
      </c>
      <c r="AC5490" s="10">
        <f t="shared" si="2102"/>
        <v>0.41586457400836557</v>
      </c>
      <c r="AD5490" s="13">
        <f t="shared" si="2103"/>
        <v>506644.40853842185</v>
      </c>
      <c r="AE5490" s="13">
        <f t="shared" si="2094"/>
        <v>415864.57400836557</v>
      </c>
      <c r="AF5490" s="13"/>
      <c r="AG5490" s="2">
        <f t="shared" si="2088"/>
        <v>42829</v>
      </c>
      <c r="AH5490" s="3">
        <f t="shared" si="2095"/>
        <v>-618.40107843113617</v>
      </c>
      <c r="AI5490" s="3">
        <f t="shared" si="2096"/>
        <v>-507.59684053352282</v>
      </c>
      <c r="AJ5490" s="3">
        <f t="shared" si="2104"/>
        <v>925397.57355781179</v>
      </c>
      <c r="AK5490" s="3">
        <f t="shared" si="2089"/>
        <v>684097.70630590047</v>
      </c>
    </row>
    <row r="5491" spans="2:37" x14ac:dyDescent="0.2">
      <c r="B5491" s="2">
        <v>42830</v>
      </c>
      <c r="C5491" s="1">
        <v>528.59</v>
      </c>
      <c r="D5491" s="1">
        <f t="shared" si="2074"/>
        <v>14</v>
      </c>
      <c r="E5491" s="1" t="b">
        <f t="shared" si="2075"/>
        <v>0</v>
      </c>
      <c r="F5491" s="6">
        <f t="shared" si="2076"/>
        <v>9.3374069123544068E-3</v>
      </c>
      <c r="G5491" s="8">
        <f t="shared" si="2077"/>
        <v>1.0406198764720206E-3</v>
      </c>
      <c r="H5491" s="8">
        <f t="shared" si="2078"/>
        <v>9.0776832070127379E-4</v>
      </c>
      <c r="I5491" s="8">
        <f t="shared" si="2079"/>
        <v>1.0150745102467541E-3</v>
      </c>
      <c r="J5491" s="6">
        <f t="shared" si="2080"/>
        <v>1.321380993542386E-3</v>
      </c>
      <c r="K5491" s="6">
        <f t="shared" si="2081"/>
        <v>9.7278159228080072E-4</v>
      </c>
      <c r="L5491" s="6">
        <f t="shared" si="2082"/>
        <v>7.2321297259430792E-4</v>
      </c>
      <c r="M5491" s="9">
        <f t="shared" si="2083"/>
        <v>0.78752447746528043</v>
      </c>
      <c r="N5491" s="9">
        <f t="shared" si="2084"/>
        <v>0.93316765850071681</v>
      </c>
      <c r="O5491" s="9">
        <f t="shared" si="2085"/>
        <v>1</v>
      </c>
      <c r="P5491" s="9">
        <f t="shared" si="2086"/>
        <v>0.90689737865533238</v>
      </c>
      <c r="Q5491" s="10">
        <f t="shared" si="2087"/>
        <v>0.12281788246753478</v>
      </c>
      <c r="R5491" s="10">
        <f t="shared" si="2090"/>
        <v>0.65137094365022052</v>
      </c>
      <c r="S5491" s="10">
        <f>_xlfn.PERCENTILE.INC($R$1519:R5491,0.75)</f>
        <v>0.80000575868839507</v>
      </c>
      <c r="T5491" s="10">
        <f t="shared" si="2091"/>
        <v>0.80000575868839507</v>
      </c>
      <c r="U5491" s="11">
        <f t="shared" si="2097"/>
        <v>0.65137094365022052</v>
      </c>
      <c r="V5491" s="10">
        <f t="shared" si="2092"/>
        <v>0.73548563261065214</v>
      </c>
      <c r="W5491" s="10">
        <f t="shared" si="2093"/>
        <v>0.68885697568293203</v>
      </c>
      <c r="X5491" s="10">
        <f t="shared" si="2098"/>
        <v>0.81421367956277568</v>
      </c>
      <c r="Y5491" s="10">
        <f>_xlfn.PERCENTILE.INC($X$1519:X5491,0.75)</f>
        <v>1.0000071983604939</v>
      </c>
      <c r="Z5491" s="10">
        <f t="shared" si="2099"/>
        <v>1.0000071983604939</v>
      </c>
      <c r="AA5491" s="10">
        <f t="shared" si="2100"/>
        <v>0.82082140254554514</v>
      </c>
      <c r="AB5491" s="10">
        <f t="shared" si="2101"/>
        <v>0.50664440853842185</v>
      </c>
      <c r="AC5491" s="10">
        <f t="shared" si="2102"/>
        <v>0.41586457400836557</v>
      </c>
      <c r="AD5491" s="13">
        <f t="shared" si="2103"/>
        <v>506644.40853842185</v>
      </c>
      <c r="AE5491" s="13">
        <f t="shared" si="2094"/>
        <v>415864.57400836557</v>
      </c>
      <c r="AF5491" s="13"/>
      <c r="AG5491" s="2">
        <f t="shared" si="2088"/>
        <v>42830</v>
      </c>
      <c r="AH5491" s="3">
        <f t="shared" si="2095"/>
        <v>4730.7450023923702</v>
      </c>
      <c r="AI5491" s="3">
        <f t="shared" si="2096"/>
        <v>3883.0967479490332</v>
      </c>
      <c r="AJ5491" s="3">
        <f t="shared" si="2104"/>
        <v>930128.31856020412</v>
      </c>
      <c r="AK5491" s="3">
        <f t="shared" si="2089"/>
        <v>687980.80305384949</v>
      </c>
    </row>
    <row r="5492" spans="2:37" x14ac:dyDescent="0.2">
      <c r="B5492" s="2">
        <v>42831</v>
      </c>
      <c r="C5492" s="1">
        <v>524.66</v>
      </c>
      <c r="D5492" s="1">
        <f t="shared" si="2074"/>
        <v>14</v>
      </c>
      <c r="E5492" s="1" t="b">
        <f t="shared" si="2075"/>
        <v>0</v>
      </c>
      <c r="F5492" s="6">
        <f t="shared" si="2076"/>
        <v>-7.4348739098357708E-3</v>
      </c>
      <c r="G5492" s="8">
        <f t="shared" si="2077"/>
        <v>8.6948683729475798E-4</v>
      </c>
      <c r="H5492" s="8">
        <f t="shared" si="2078"/>
        <v>7.5786155058002371E-4</v>
      </c>
      <c r="I5492" s="8">
        <f t="shared" si="2079"/>
        <v>9.779070910492097E-4</v>
      </c>
      <c r="J5492" s="6">
        <f t="shared" si="2080"/>
        <v>1.3214754982777857E-3</v>
      </c>
      <c r="K5492" s="6">
        <f t="shared" si="2081"/>
        <v>9.7305381958099344E-4</v>
      </c>
      <c r="L5492" s="6">
        <f t="shared" si="2082"/>
        <v>7.2384818342538645E-4</v>
      </c>
      <c r="M5492" s="9">
        <f t="shared" si="2083"/>
        <v>0.65796667318305757</v>
      </c>
      <c r="N5492" s="9">
        <f t="shared" si="2084"/>
        <v>0.77884854396477921</v>
      </c>
      <c r="O5492" s="9">
        <f t="shared" si="2085"/>
        <v>1</v>
      </c>
      <c r="P5492" s="9">
        <f t="shared" si="2086"/>
        <v>0.81227173904927896</v>
      </c>
      <c r="Q5492" s="10">
        <f t="shared" si="2087"/>
        <v>0.12388741950056484</v>
      </c>
      <c r="R5492" s="10">
        <f t="shared" si="2090"/>
        <v>0.64574756922461574</v>
      </c>
      <c r="S5492" s="10">
        <f>_xlfn.PERCENTILE.INC($R$1519:R5492,0.75)</f>
        <v>0.79992138759585507</v>
      </c>
      <c r="T5492" s="10">
        <f t="shared" si="2091"/>
        <v>0.79992138759585507</v>
      </c>
      <c r="U5492" s="11">
        <f t="shared" si="2097"/>
        <v>0.64574756922461574</v>
      </c>
      <c r="V5492" s="10">
        <f t="shared" si="2092"/>
        <v>0.73548563261065214</v>
      </c>
      <c r="W5492" s="10">
        <f t="shared" si="2093"/>
        <v>0.68885697568293203</v>
      </c>
      <c r="X5492" s="10">
        <f t="shared" si="2098"/>
        <v>0.80718446153076973</v>
      </c>
      <c r="Y5492" s="10">
        <f>_xlfn.PERCENTILE.INC($X$1519:X5492,0.75)</f>
        <v>0.99990173449481889</v>
      </c>
      <c r="Z5492" s="10">
        <f t="shared" si="2099"/>
        <v>0.99990173449481889</v>
      </c>
      <c r="AA5492" s="10">
        <f t="shared" si="2100"/>
        <v>0.82082140254554514</v>
      </c>
      <c r="AB5492" s="10">
        <f t="shared" si="2101"/>
        <v>0.50664440853842185</v>
      </c>
      <c r="AC5492" s="10">
        <f t="shared" si="2102"/>
        <v>0.41586457400836557</v>
      </c>
      <c r="AD5492" s="13">
        <f t="shared" si="2103"/>
        <v>506644.40853842185</v>
      </c>
      <c r="AE5492" s="13">
        <f t="shared" si="2094"/>
        <v>415864.57400836557</v>
      </c>
      <c r="AF5492" s="13"/>
      <c r="AG5492" s="2">
        <f t="shared" si="2088"/>
        <v>42831</v>
      </c>
      <c r="AH5492" s="3">
        <f t="shared" si="2095"/>
        <v>-3766.8372946064878</v>
      </c>
      <c r="AI5492" s="3">
        <f t="shared" si="2096"/>
        <v>-3091.9006713197641</v>
      </c>
      <c r="AJ5492" s="3">
        <f t="shared" si="2104"/>
        <v>926361.48126559763</v>
      </c>
      <c r="AK5492" s="3">
        <f t="shared" si="2089"/>
        <v>684888.90238252969</v>
      </c>
    </row>
    <row r="5493" spans="2:37" x14ac:dyDescent="0.2">
      <c r="B5493" s="2">
        <v>42832</v>
      </c>
      <c r="C5493" s="1">
        <v>522.80999999999995</v>
      </c>
      <c r="D5493" s="1">
        <f t="shared" si="2074"/>
        <v>14</v>
      </c>
      <c r="E5493" s="1" t="b">
        <f t="shared" si="2075"/>
        <v>0</v>
      </c>
      <c r="F5493" s="6">
        <f t="shared" si="2076"/>
        <v>-3.5260930888575404E-3</v>
      </c>
      <c r="G5493" s="8">
        <f t="shared" si="2077"/>
        <v>7.6824438003263011E-4</v>
      </c>
      <c r="H5493" s="8">
        <f t="shared" si="2078"/>
        <v>7.3949080651935205E-4</v>
      </c>
      <c r="I5493" s="8">
        <f t="shared" si="2079"/>
        <v>9.9707743372299032E-4</v>
      </c>
      <c r="J5493" s="6">
        <f t="shared" si="2080"/>
        <v>1.3216144397848778E-3</v>
      </c>
      <c r="K5493" s="6">
        <f t="shared" si="2081"/>
        <v>9.7331268110070193E-4</v>
      </c>
      <c r="L5493" s="6">
        <f t="shared" si="2082"/>
        <v>7.2450787869353752E-4</v>
      </c>
      <c r="M5493" s="9">
        <f t="shared" si="2083"/>
        <v>0.5812923625120795</v>
      </c>
      <c r="N5493" s="9">
        <f t="shared" si="2084"/>
        <v>0.75976694938678402</v>
      </c>
      <c r="O5493" s="9">
        <f t="shared" si="2085"/>
        <v>1</v>
      </c>
      <c r="P5493" s="9">
        <f t="shared" si="2086"/>
        <v>0.78035310396628788</v>
      </c>
      <c r="Q5493" s="10">
        <f t="shared" si="2087"/>
        <v>0.12183185562883808</v>
      </c>
      <c r="R5493" s="10">
        <f t="shared" si="2090"/>
        <v>0.65664271127676799</v>
      </c>
      <c r="S5493" s="10">
        <f>_xlfn.PERCENTILE.INC($R$1519:R5493,0.75)</f>
        <v>0.79983701650331507</v>
      </c>
      <c r="T5493" s="10">
        <f t="shared" si="2091"/>
        <v>0.79983701650331507</v>
      </c>
      <c r="U5493" s="11">
        <f t="shared" si="2097"/>
        <v>0.65664271127676799</v>
      </c>
      <c r="V5493" s="10">
        <f t="shared" si="2092"/>
        <v>0.73548563261065214</v>
      </c>
      <c r="W5493" s="10">
        <f t="shared" si="2093"/>
        <v>0.68885697568293203</v>
      </c>
      <c r="X5493" s="10">
        <f t="shared" si="2098"/>
        <v>0.82080338909595996</v>
      </c>
      <c r="Y5493" s="10">
        <f>_xlfn.PERCENTILE.INC($X$1519:X5493,0.75)</f>
        <v>0.99979627062914389</v>
      </c>
      <c r="Z5493" s="10">
        <f t="shared" si="2099"/>
        <v>0.99979627062914389</v>
      </c>
      <c r="AA5493" s="10">
        <f t="shared" si="2100"/>
        <v>0.82082140254554514</v>
      </c>
      <c r="AB5493" s="10">
        <f t="shared" si="2101"/>
        <v>0.50664440853842185</v>
      </c>
      <c r="AC5493" s="10">
        <f t="shared" si="2102"/>
        <v>0.41586457400836557</v>
      </c>
      <c r="AD5493" s="13">
        <f t="shared" si="2103"/>
        <v>506644.40853842185</v>
      </c>
      <c r="AE5493" s="13">
        <f t="shared" si="2094"/>
        <v>415864.57400836557</v>
      </c>
      <c r="AF5493" s="13"/>
      <c r="AG5493" s="2">
        <f t="shared" si="2088"/>
        <v>42832</v>
      </c>
      <c r="AH5493" s="3">
        <f t="shared" si="2095"/>
        <v>-1786.4753474556455</v>
      </c>
      <c r="AI5493" s="3">
        <f t="shared" si="2096"/>
        <v>-1466.377200311583</v>
      </c>
      <c r="AJ5493" s="3">
        <f t="shared" si="2104"/>
        <v>924575.00591814204</v>
      </c>
      <c r="AK5493" s="3">
        <f t="shared" si="2089"/>
        <v>683422.52518221806</v>
      </c>
    </row>
    <row r="5494" spans="2:37" x14ac:dyDescent="0.2">
      <c r="B5494" s="2">
        <v>42835</v>
      </c>
      <c r="C5494" s="1">
        <v>520.02</v>
      </c>
      <c r="D5494" s="1">
        <f t="shared" si="2074"/>
        <v>15</v>
      </c>
      <c r="E5494" s="1" t="b">
        <f t="shared" si="2075"/>
        <v>1</v>
      </c>
      <c r="F5494" s="6">
        <f t="shared" si="2076"/>
        <v>-5.33654673782058E-3</v>
      </c>
      <c r="G5494" s="8">
        <f t="shared" si="2077"/>
        <v>5.4137393713842149E-4</v>
      </c>
      <c r="H5494" s="8">
        <f t="shared" si="2078"/>
        <v>6.8675677857743523E-4</v>
      </c>
      <c r="I5494" s="8">
        <f t="shared" si="2079"/>
        <v>9.6414735314975829E-4</v>
      </c>
      <c r="J5494" s="6">
        <f t="shared" si="2080"/>
        <v>1.321688225149424E-3</v>
      </c>
      <c r="K5494" s="6">
        <f t="shared" si="2081"/>
        <v>9.7353480100727241E-4</v>
      </c>
      <c r="L5494" s="6">
        <f t="shared" si="2082"/>
        <v>7.2513006103622267E-4</v>
      </c>
      <c r="M5494" s="9">
        <f t="shared" si="2083"/>
        <v>0.40960789907711875</v>
      </c>
      <c r="N5494" s="9">
        <f t="shared" si="2084"/>
        <v>0.70542601853254661</v>
      </c>
      <c r="O5494" s="9">
        <f t="shared" si="2085"/>
        <v>1</v>
      </c>
      <c r="P5494" s="9">
        <f t="shared" si="2086"/>
        <v>0.70501130586988836</v>
      </c>
      <c r="Q5494" s="10">
        <f t="shared" si="2087"/>
        <v>0.1192654968421195</v>
      </c>
      <c r="R5494" s="10">
        <f t="shared" si="2090"/>
        <v>0.67077237020109748</v>
      </c>
      <c r="S5494" s="10">
        <f>_xlfn.PERCENTILE.INC($R$1519:R5494,0.75)</f>
        <v>0.79975264541077495</v>
      </c>
      <c r="T5494" s="10">
        <f t="shared" si="2091"/>
        <v>0.79975264541077495</v>
      </c>
      <c r="U5494" s="11">
        <f t="shared" si="2097"/>
        <v>0.67077237020109748</v>
      </c>
      <c r="V5494" s="10">
        <f t="shared" si="2092"/>
        <v>0.78035310396628788</v>
      </c>
      <c r="W5494" s="10">
        <f t="shared" si="2093"/>
        <v>0.65664271127676799</v>
      </c>
      <c r="X5494" s="10">
        <f t="shared" si="2098"/>
        <v>0.8384654627513719</v>
      </c>
      <c r="Y5494" s="10">
        <f>_xlfn.PERCENTILE.INC($X$1519:X5494,0.75)</f>
        <v>0.99969080676346878</v>
      </c>
      <c r="Z5494" s="10">
        <f t="shared" si="2099"/>
        <v>0.99969080676346878</v>
      </c>
      <c r="AA5494" s="10">
        <f t="shared" si="2100"/>
        <v>0.8384654627513719</v>
      </c>
      <c r="AB5494" s="10">
        <f t="shared" si="2101"/>
        <v>0.51241317794166485</v>
      </c>
      <c r="AC5494" s="10">
        <f t="shared" si="2102"/>
        <v>0.42964075236275912</v>
      </c>
      <c r="AD5494" s="13">
        <f t="shared" si="2103"/>
        <v>512413.17794166488</v>
      </c>
      <c r="AE5494" s="13">
        <f t="shared" si="2094"/>
        <v>429640.75236275914</v>
      </c>
      <c r="AF5494" s="13"/>
      <c r="AG5494" s="2">
        <f t="shared" si="2088"/>
        <v>42835</v>
      </c>
      <c r="AH5494" s="3">
        <f t="shared" si="2095"/>
        <v>-2703.7315656207525</v>
      </c>
      <c r="AI5494" s="3">
        <f t="shared" si="2096"/>
        <v>-2219.2807357994884</v>
      </c>
      <c r="AJ5494" s="3">
        <f t="shared" si="2104"/>
        <v>921871.27435252129</v>
      </c>
      <c r="AK5494" s="3">
        <f t="shared" si="2089"/>
        <v>681203.2444464186</v>
      </c>
    </row>
    <row r="5495" spans="2:37" x14ac:dyDescent="0.2">
      <c r="B5495" s="2">
        <v>42836</v>
      </c>
      <c r="C5495" s="1">
        <v>519.51</v>
      </c>
      <c r="D5495" s="1">
        <f t="shared" si="2074"/>
        <v>15</v>
      </c>
      <c r="E5495" s="1" t="b">
        <f t="shared" si="2075"/>
        <v>0</v>
      </c>
      <c r="F5495" s="6">
        <f t="shared" si="2076"/>
        <v>-9.8073151032651573E-4</v>
      </c>
      <c r="G5495" s="8">
        <f t="shared" si="2077"/>
        <v>4.6660199822085149E-4</v>
      </c>
      <c r="H5495" s="8">
        <f t="shared" si="2078"/>
        <v>6.7188509228809773E-4</v>
      </c>
      <c r="I5495" s="8">
        <f t="shared" si="2079"/>
        <v>9.7140968973786438E-4</v>
      </c>
      <c r="J5495" s="6">
        <f t="shared" si="2080"/>
        <v>1.321751753514988E-3</v>
      </c>
      <c r="K5495" s="6">
        <f t="shared" si="2081"/>
        <v>9.7371128775259155E-4</v>
      </c>
      <c r="L5495" s="6">
        <f t="shared" si="2082"/>
        <v>7.2576476689221157E-4</v>
      </c>
      <c r="M5495" s="9">
        <f t="shared" si="2083"/>
        <v>0.35301787720727279</v>
      </c>
      <c r="N5495" s="9">
        <f t="shared" si="2084"/>
        <v>0.69002495990250423</v>
      </c>
      <c r="O5495" s="9">
        <f t="shared" si="2085"/>
        <v>1</v>
      </c>
      <c r="P5495" s="9">
        <f t="shared" si="2086"/>
        <v>0.68101427903659228</v>
      </c>
      <c r="Q5495" s="10">
        <f t="shared" si="2087"/>
        <v>0.11742101615531343</v>
      </c>
      <c r="R5495" s="10">
        <f t="shared" si="2090"/>
        <v>0.68130904176628448</v>
      </c>
      <c r="S5495" s="10">
        <f>_xlfn.PERCENTILE.INC($R$1519:R5495,0.75)</f>
        <v>0.79966827431823495</v>
      </c>
      <c r="T5495" s="10">
        <f t="shared" si="2091"/>
        <v>0.79966827431823495</v>
      </c>
      <c r="U5495" s="11">
        <f t="shared" si="2097"/>
        <v>0.68130904176628448</v>
      </c>
      <c r="V5495" s="10">
        <f t="shared" si="2092"/>
        <v>0.78035310396628788</v>
      </c>
      <c r="W5495" s="10">
        <f t="shared" si="2093"/>
        <v>0.65664271127676799</v>
      </c>
      <c r="X5495" s="10">
        <f t="shared" si="2098"/>
        <v>0.85163630220785558</v>
      </c>
      <c r="Y5495" s="10">
        <f>_xlfn.PERCENTILE.INC($X$1519:X5495,0.75)</f>
        <v>0.99958534289779377</v>
      </c>
      <c r="Z5495" s="10">
        <f t="shared" si="2099"/>
        <v>0.99958534289779377</v>
      </c>
      <c r="AA5495" s="10">
        <f t="shared" si="2100"/>
        <v>0.8384654627513719</v>
      </c>
      <c r="AB5495" s="10">
        <f t="shared" si="2101"/>
        <v>0.51241317794166485</v>
      </c>
      <c r="AC5495" s="10">
        <f t="shared" si="2102"/>
        <v>0.42964075236275912</v>
      </c>
      <c r="AD5495" s="13">
        <f t="shared" si="2103"/>
        <v>512413.17794166488</v>
      </c>
      <c r="AE5495" s="13">
        <f t="shared" si="2094"/>
        <v>429640.75236275914</v>
      </c>
      <c r="AF5495" s="13"/>
      <c r="AG5495" s="2">
        <f t="shared" si="2088"/>
        <v>42836</v>
      </c>
      <c r="AH5495" s="3">
        <f t="shared" si="2095"/>
        <v>-502.53974991393864</v>
      </c>
      <c r="AI5495" s="3">
        <f t="shared" si="2096"/>
        <v>-421.36222396254931</v>
      </c>
      <c r="AJ5495" s="3">
        <f t="shared" si="2104"/>
        <v>921368.73460260732</v>
      </c>
      <c r="AK5495" s="3">
        <f t="shared" si="2089"/>
        <v>680781.88222245604</v>
      </c>
    </row>
    <row r="5496" spans="2:37" x14ac:dyDescent="0.2">
      <c r="B5496" s="2">
        <v>42837</v>
      </c>
      <c r="C5496" s="1">
        <v>520.5</v>
      </c>
      <c r="D5496" s="1">
        <f t="shared" si="2074"/>
        <v>15</v>
      </c>
      <c r="E5496" s="1" t="b">
        <f t="shared" si="2075"/>
        <v>0</v>
      </c>
      <c r="F5496" s="6">
        <f t="shared" si="2076"/>
        <v>1.905641854824669E-3</v>
      </c>
      <c r="G5496" s="8">
        <f t="shared" si="2077"/>
        <v>5.12656436793197E-4</v>
      </c>
      <c r="H5496" s="8">
        <f t="shared" si="2078"/>
        <v>6.963664983322867E-4</v>
      </c>
      <c r="I5496" s="8">
        <f t="shared" si="2079"/>
        <v>9.3106531163855645E-4</v>
      </c>
      <c r="J5496" s="6">
        <f t="shared" si="2080"/>
        <v>1.3218430176961415E-3</v>
      </c>
      <c r="K5496" s="6">
        <f t="shared" si="2081"/>
        <v>9.7392927260020912E-4</v>
      </c>
      <c r="L5496" s="6">
        <f t="shared" si="2082"/>
        <v>7.2635051855087201E-4</v>
      </c>
      <c r="M5496" s="9">
        <f t="shared" si="2083"/>
        <v>0.38783458393320636</v>
      </c>
      <c r="N5496" s="9">
        <f t="shared" si="2084"/>
        <v>0.71500725763495976</v>
      </c>
      <c r="O5496" s="9">
        <f t="shared" si="2085"/>
        <v>1</v>
      </c>
      <c r="P5496" s="9">
        <f t="shared" si="2086"/>
        <v>0.70094728052272204</v>
      </c>
      <c r="Q5496" s="10">
        <f t="shared" si="2087"/>
        <v>0.11744004053257592</v>
      </c>
      <c r="R5496" s="10">
        <f t="shared" si="2090"/>
        <v>0.6811986749766944</v>
      </c>
      <c r="S5496" s="10">
        <f>_xlfn.PERCENTILE.INC($R$1519:R5496,0.75)</f>
        <v>0.79961735262323508</v>
      </c>
      <c r="T5496" s="10">
        <f t="shared" si="2091"/>
        <v>0.79961735262323508</v>
      </c>
      <c r="U5496" s="11">
        <f t="shared" si="2097"/>
        <v>0.6811986749766944</v>
      </c>
      <c r="V5496" s="10">
        <f t="shared" si="2092"/>
        <v>0.78035310396628788</v>
      </c>
      <c r="W5496" s="10">
        <f t="shared" si="2093"/>
        <v>0.65664271127676799</v>
      </c>
      <c r="X5496" s="10">
        <f t="shared" si="2098"/>
        <v>0.85149834372086797</v>
      </c>
      <c r="Y5496" s="10">
        <f>_xlfn.PERCENTILE.INC($X$1519:X5496,0.75)</f>
        <v>0.99952169077904396</v>
      </c>
      <c r="Z5496" s="10">
        <f t="shared" si="2099"/>
        <v>0.99952169077904396</v>
      </c>
      <c r="AA5496" s="10">
        <f t="shared" si="2100"/>
        <v>0.8384654627513719</v>
      </c>
      <c r="AB5496" s="10">
        <f t="shared" si="2101"/>
        <v>0.51241317794166485</v>
      </c>
      <c r="AC5496" s="10">
        <f t="shared" si="2102"/>
        <v>0.42964075236275912</v>
      </c>
      <c r="AD5496" s="13">
        <f t="shared" si="2103"/>
        <v>512413.17794166488</v>
      </c>
      <c r="AE5496" s="13">
        <f t="shared" si="2094"/>
        <v>429640.75236275914</v>
      </c>
      <c r="AF5496" s="13"/>
      <c r="AG5496" s="2">
        <f t="shared" si="2088"/>
        <v>42837</v>
      </c>
      <c r="AH5496" s="3">
        <f t="shared" si="2095"/>
        <v>976.47599884935744</v>
      </c>
      <c r="AI5496" s="3">
        <f t="shared" si="2096"/>
        <v>818.74140024083465</v>
      </c>
      <c r="AJ5496" s="3">
        <f t="shared" si="2104"/>
        <v>922345.2106014567</v>
      </c>
      <c r="AK5496" s="3">
        <f t="shared" si="2089"/>
        <v>681600.62362269685</v>
      </c>
    </row>
    <row r="5497" spans="2:37" x14ac:dyDescent="0.2">
      <c r="B5497" s="2">
        <v>42838</v>
      </c>
      <c r="C5497" s="1">
        <v>524.53</v>
      </c>
      <c r="D5497" s="1">
        <f t="shared" si="2074"/>
        <v>15</v>
      </c>
      <c r="E5497" s="1" t="b">
        <f t="shared" si="2075"/>
        <v>0</v>
      </c>
      <c r="F5497" s="6">
        <f t="shared" si="2076"/>
        <v>7.7425552353505012E-3</v>
      </c>
      <c r="G5497" s="8">
        <f t="shared" si="2077"/>
        <v>6.4723896177947178E-4</v>
      </c>
      <c r="H5497" s="8">
        <f t="shared" si="2078"/>
        <v>7.4186066943376699E-4</v>
      </c>
      <c r="I5497" s="8">
        <f t="shared" si="2079"/>
        <v>9.1062577783763326E-4</v>
      </c>
      <c r="J5497" s="6">
        <f t="shared" si="2080"/>
        <v>1.3219778944120613E-3</v>
      </c>
      <c r="K5497" s="6">
        <f t="shared" si="2081"/>
        <v>9.7413117228497409E-4</v>
      </c>
      <c r="L5497" s="6">
        <f t="shared" si="2082"/>
        <v>7.2691320577461581E-4</v>
      </c>
      <c r="M5497" s="9">
        <f t="shared" si="2083"/>
        <v>0.48959892938854771</v>
      </c>
      <c r="N5497" s="9">
        <f t="shared" si="2084"/>
        <v>0.76156136929035845</v>
      </c>
      <c r="O5497" s="9">
        <f t="shared" si="2085"/>
        <v>1</v>
      </c>
      <c r="P5497" s="9">
        <f t="shared" si="2086"/>
        <v>0.75038676622630207</v>
      </c>
      <c r="Q5497" s="10">
        <f t="shared" si="2087"/>
        <v>0.11824503963168954</v>
      </c>
      <c r="R5497" s="10">
        <f t="shared" si="2090"/>
        <v>0.6765611500421882</v>
      </c>
      <c r="S5497" s="10">
        <f>_xlfn.PERCENTILE.INC($R$1519:R5497,0.75)</f>
        <v>0.79956643092823532</v>
      </c>
      <c r="T5497" s="10">
        <f t="shared" si="2091"/>
        <v>0.79956643092823532</v>
      </c>
      <c r="U5497" s="11">
        <f t="shared" si="2097"/>
        <v>0.6765611500421882</v>
      </c>
      <c r="V5497" s="10">
        <f t="shared" si="2092"/>
        <v>0.78035310396628788</v>
      </c>
      <c r="W5497" s="10">
        <f t="shared" si="2093"/>
        <v>0.65664271127676799</v>
      </c>
      <c r="X5497" s="10">
        <f t="shared" si="2098"/>
        <v>0.8457014375527353</v>
      </c>
      <c r="Y5497" s="10">
        <f>_xlfn.PERCENTILE.INC($X$1519:X5497,0.75)</f>
        <v>0.99945803866029403</v>
      </c>
      <c r="Z5497" s="10">
        <f t="shared" si="2099"/>
        <v>0.99945803866029403</v>
      </c>
      <c r="AA5497" s="10">
        <f t="shared" si="2100"/>
        <v>0.8384654627513719</v>
      </c>
      <c r="AB5497" s="10">
        <f t="shared" si="2101"/>
        <v>0.51241317794166485</v>
      </c>
      <c r="AC5497" s="10">
        <f t="shared" si="2102"/>
        <v>0.42964075236275912</v>
      </c>
      <c r="AD5497" s="13">
        <f t="shared" si="2103"/>
        <v>512413.17794166488</v>
      </c>
      <c r="AE5497" s="13">
        <f t="shared" si="2094"/>
        <v>429640.75236275914</v>
      </c>
      <c r="AF5497" s="13"/>
      <c r="AG5497" s="2">
        <f t="shared" si="2088"/>
        <v>42838</v>
      </c>
      <c r="AH5497" s="3">
        <f t="shared" si="2095"/>
        <v>3967.3873335348253</v>
      </c>
      <c r="AI5497" s="3">
        <f t="shared" si="2096"/>
        <v>3326.5172565262092</v>
      </c>
      <c r="AJ5497" s="3">
        <f t="shared" si="2104"/>
        <v>926312.59793499147</v>
      </c>
      <c r="AK5497" s="3">
        <f t="shared" si="2089"/>
        <v>684927.14087922301</v>
      </c>
    </row>
    <row r="5498" spans="2:37" x14ac:dyDescent="0.2">
      <c r="B5498" s="2">
        <v>42843</v>
      </c>
      <c r="C5498" s="1">
        <v>530.15</v>
      </c>
      <c r="D5498" s="1">
        <f t="shared" si="2074"/>
        <v>16</v>
      </c>
      <c r="E5498" s="1" t="b">
        <f t="shared" si="2075"/>
        <v>1</v>
      </c>
      <c r="F5498" s="6">
        <f t="shared" si="2076"/>
        <v>1.071435380245167E-2</v>
      </c>
      <c r="G5498" s="8">
        <f t="shared" si="2077"/>
        <v>8.6172911231985404E-4</v>
      </c>
      <c r="H5498" s="8">
        <f t="shared" si="2078"/>
        <v>9.0192862366087151E-4</v>
      </c>
      <c r="I5498" s="8">
        <f t="shared" si="2079"/>
        <v>9.6707460607176282E-4</v>
      </c>
      <c r="J5498" s="6">
        <f t="shared" si="2080"/>
        <v>1.322221974812111E-3</v>
      </c>
      <c r="K5498" s="6">
        <f t="shared" si="2081"/>
        <v>9.7447116664893269E-4</v>
      </c>
      <c r="L5498" s="6">
        <f t="shared" si="2082"/>
        <v>7.2753877261682416E-4</v>
      </c>
      <c r="M5498" s="9">
        <f t="shared" si="2083"/>
        <v>0.65172802202316038</v>
      </c>
      <c r="N5498" s="9">
        <f t="shared" si="2084"/>
        <v>0.92555701443940652</v>
      </c>
      <c r="O5498" s="9">
        <f t="shared" si="2085"/>
        <v>1</v>
      </c>
      <c r="P5498" s="9">
        <f t="shared" si="2086"/>
        <v>0.85909501215418904</v>
      </c>
      <c r="Q5498" s="10">
        <f t="shared" si="2087"/>
        <v>0.11983205303766153</v>
      </c>
      <c r="R5498" s="10">
        <f t="shared" si="2090"/>
        <v>0.66760101301825414</v>
      </c>
      <c r="S5498" s="10">
        <f>_xlfn.PERCENTILE.INC($R$1519:R5498,0.75)</f>
        <v>0.79951550923323544</v>
      </c>
      <c r="T5498" s="10">
        <f t="shared" si="2091"/>
        <v>0.79951550923323544</v>
      </c>
      <c r="U5498" s="11">
        <f t="shared" si="2097"/>
        <v>0.66760101301825414</v>
      </c>
      <c r="V5498" s="10">
        <f t="shared" si="2092"/>
        <v>0.75038676622630207</v>
      </c>
      <c r="W5498" s="10">
        <f t="shared" si="2093"/>
        <v>0.6765611500421882</v>
      </c>
      <c r="X5498" s="10">
        <f t="shared" si="2098"/>
        <v>0.83450126627281773</v>
      </c>
      <c r="Y5498" s="10">
        <f>_xlfn.PERCENTILE.INC($X$1519:X5498,0.75)</f>
        <v>0.99939438654154422</v>
      </c>
      <c r="Z5498" s="10">
        <f t="shared" si="2099"/>
        <v>0.99939438654154422</v>
      </c>
      <c r="AA5498" s="10">
        <f t="shared" si="2100"/>
        <v>0.83450126627281773</v>
      </c>
      <c r="AB5498" s="10">
        <f t="shared" si="2101"/>
        <v>0.50768253353450554</v>
      </c>
      <c r="AC5498" s="10">
        <f t="shared" si="2102"/>
        <v>0.42366171709913714</v>
      </c>
      <c r="AD5498" s="13">
        <f t="shared" si="2103"/>
        <v>507682.53353450552</v>
      </c>
      <c r="AE5498" s="13">
        <f t="shared" si="2094"/>
        <v>423661.71709913714</v>
      </c>
      <c r="AF5498" s="13"/>
      <c r="AG5498" s="2">
        <f t="shared" si="2088"/>
        <v>42843</v>
      </c>
      <c r="AH5498" s="3">
        <f t="shared" si="2095"/>
        <v>5490.1760815056214</v>
      </c>
      <c r="AI5498" s="3">
        <f t="shared" si="2096"/>
        <v>4603.3230287661254</v>
      </c>
      <c r="AJ5498" s="3">
        <f t="shared" si="2104"/>
        <v>931802.77401649707</v>
      </c>
      <c r="AK5498" s="3">
        <f t="shared" si="2089"/>
        <v>689530.46390798909</v>
      </c>
    </row>
    <row r="5499" spans="2:37" x14ac:dyDescent="0.2">
      <c r="B5499" s="2">
        <v>42844</v>
      </c>
      <c r="C5499" s="1">
        <v>522.95000000000005</v>
      </c>
      <c r="D5499" s="1">
        <f t="shared" si="2074"/>
        <v>16</v>
      </c>
      <c r="E5499" s="1" t="b">
        <f t="shared" si="2075"/>
        <v>0</v>
      </c>
      <c r="F5499" s="6">
        <f t="shared" si="2076"/>
        <v>-1.3581061963595098E-2</v>
      </c>
      <c r="G5499" s="8">
        <f t="shared" si="2077"/>
        <v>6.2118723676912204E-4</v>
      </c>
      <c r="H5499" s="8">
        <f t="shared" si="2078"/>
        <v>7.0087822742793222E-4</v>
      </c>
      <c r="I5499" s="8">
        <f t="shared" si="2079"/>
        <v>8.9222328328365916E-4</v>
      </c>
      <c r="J5499" s="6">
        <f t="shared" si="2080"/>
        <v>1.3223462967652431E-3</v>
      </c>
      <c r="K5499" s="6">
        <f t="shared" si="2081"/>
        <v>9.746836751591474E-4</v>
      </c>
      <c r="L5499" s="6">
        <f t="shared" si="2082"/>
        <v>7.2807756972344153E-4</v>
      </c>
      <c r="M5499" s="9">
        <f t="shared" si="2083"/>
        <v>0.46976139176907439</v>
      </c>
      <c r="N5499" s="9">
        <f t="shared" si="2084"/>
        <v>0.71908276017190098</v>
      </c>
      <c r="O5499" s="9">
        <f t="shared" si="2085"/>
        <v>1</v>
      </c>
      <c r="P5499" s="9">
        <f t="shared" si="2086"/>
        <v>0.72961471731365846</v>
      </c>
      <c r="Q5499" s="10">
        <f t="shared" si="2087"/>
        <v>0.12303816870050992</v>
      </c>
      <c r="R5499" s="10">
        <f t="shared" si="2090"/>
        <v>0.65020473601756767</v>
      </c>
      <c r="S5499" s="10">
        <f>_xlfn.PERCENTILE.INC($R$1519:R5499,0.75)</f>
        <v>0.79946458753823557</v>
      </c>
      <c r="T5499" s="10">
        <f t="shared" si="2091"/>
        <v>0.79946458753823557</v>
      </c>
      <c r="U5499" s="11">
        <f t="shared" si="2097"/>
        <v>0.65020473601756767</v>
      </c>
      <c r="V5499" s="10">
        <f t="shared" si="2092"/>
        <v>0.75038676622630207</v>
      </c>
      <c r="W5499" s="10">
        <f t="shared" si="2093"/>
        <v>0.6765611500421882</v>
      </c>
      <c r="X5499" s="10">
        <f t="shared" si="2098"/>
        <v>0.81275592002195951</v>
      </c>
      <c r="Y5499" s="10">
        <f>_xlfn.PERCENTILE.INC($X$1519:X5499,0.75)</f>
        <v>0.99933073442279441</v>
      </c>
      <c r="Z5499" s="10">
        <f t="shared" si="2099"/>
        <v>0.99933073442279441</v>
      </c>
      <c r="AA5499" s="10">
        <f t="shared" si="2100"/>
        <v>0.83450126627281773</v>
      </c>
      <c r="AB5499" s="10">
        <f t="shared" si="2101"/>
        <v>0.50768253353450554</v>
      </c>
      <c r="AC5499" s="10">
        <f t="shared" si="2102"/>
        <v>0.42366171709913714</v>
      </c>
      <c r="AD5499" s="13">
        <f t="shared" si="2103"/>
        <v>507682.53353450552</v>
      </c>
      <c r="AE5499" s="13">
        <f t="shared" si="2094"/>
        <v>423661.71709913714</v>
      </c>
      <c r="AF5499" s="13"/>
      <c r="AG5499" s="2">
        <f t="shared" si="2088"/>
        <v>42844</v>
      </c>
      <c r="AH5499" s="3">
        <f t="shared" si="2095"/>
        <v>-6894.867945767066</v>
      </c>
      <c r="AI5499" s="3">
        <f t="shared" si="2096"/>
        <v>-5753.7760315264786</v>
      </c>
      <c r="AJ5499" s="3">
        <f t="shared" si="2104"/>
        <v>924907.90607072995</v>
      </c>
      <c r="AK5499" s="3">
        <f t="shared" si="2089"/>
        <v>683776.68787646259</v>
      </c>
    </row>
    <row r="5500" spans="2:37" x14ac:dyDescent="0.2">
      <c r="B5500" s="2">
        <v>42845</v>
      </c>
      <c r="C5500" s="1">
        <v>522.05999999999995</v>
      </c>
      <c r="D5500" s="1">
        <f t="shared" si="2074"/>
        <v>16</v>
      </c>
      <c r="E5500" s="1" t="b">
        <f t="shared" si="2075"/>
        <v>0</v>
      </c>
      <c r="F5500" s="6">
        <f t="shared" si="2076"/>
        <v>-1.7018835452722314E-3</v>
      </c>
      <c r="G5500" s="8">
        <f t="shared" si="2077"/>
        <v>4.4639922105303004E-4</v>
      </c>
      <c r="H5500" s="8">
        <f t="shared" si="2078"/>
        <v>6.6915256887416295E-4</v>
      </c>
      <c r="I5500" s="8">
        <f t="shared" si="2079"/>
        <v>8.4878489553333715E-4</v>
      </c>
      <c r="J5500" s="6">
        <f t="shared" si="2080"/>
        <v>1.3224144894935306E-3</v>
      </c>
      <c r="K5500" s="6">
        <f t="shared" si="2081"/>
        <v>9.748858852297635E-4</v>
      </c>
      <c r="L5500" s="6">
        <f t="shared" si="2082"/>
        <v>7.2856932110292255E-4</v>
      </c>
      <c r="M5500" s="9">
        <f t="shared" si="2083"/>
        <v>0.33756377036067997</v>
      </c>
      <c r="N5500" s="9">
        <f t="shared" si="2084"/>
        <v>0.6863906627558316</v>
      </c>
      <c r="O5500" s="9">
        <f t="shared" si="2085"/>
        <v>1</v>
      </c>
      <c r="P5500" s="9">
        <f t="shared" si="2086"/>
        <v>0.67465147770550382</v>
      </c>
      <c r="Q5500" s="10">
        <f t="shared" si="2087"/>
        <v>0.12211050901646528</v>
      </c>
      <c r="R5500" s="10">
        <f t="shared" si="2090"/>
        <v>0.65514426763394185</v>
      </c>
      <c r="S5500" s="10">
        <f>_xlfn.PERCENTILE.INC($R$1519:R5500,0.75)</f>
        <v>0.79943235036030047</v>
      </c>
      <c r="T5500" s="10">
        <f t="shared" si="2091"/>
        <v>0.79943235036030047</v>
      </c>
      <c r="U5500" s="11">
        <f t="shared" si="2097"/>
        <v>0.65514426763394185</v>
      </c>
      <c r="V5500" s="10">
        <f t="shared" si="2092"/>
        <v>0.75038676622630207</v>
      </c>
      <c r="W5500" s="10">
        <f t="shared" si="2093"/>
        <v>0.6765611500421882</v>
      </c>
      <c r="X5500" s="10">
        <f t="shared" si="2098"/>
        <v>0.81893033454242736</v>
      </c>
      <c r="Y5500" s="10">
        <f>_xlfn.PERCENTILE.INC($X$1519:X5500,0.75)</f>
        <v>0.99929043795037564</v>
      </c>
      <c r="Z5500" s="10">
        <f t="shared" si="2099"/>
        <v>0.99929043795037564</v>
      </c>
      <c r="AA5500" s="10">
        <f t="shared" si="2100"/>
        <v>0.83450126627281773</v>
      </c>
      <c r="AB5500" s="10">
        <f t="shared" si="2101"/>
        <v>0.50768253353450554</v>
      </c>
      <c r="AC5500" s="10">
        <f t="shared" si="2102"/>
        <v>0.42366171709913714</v>
      </c>
      <c r="AD5500" s="13">
        <f t="shared" si="2103"/>
        <v>507682.53353450552</v>
      </c>
      <c r="AE5500" s="13">
        <f t="shared" si="2094"/>
        <v>423661.71709913714</v>
      </c>
      <c r="AF5500" s="13"/>
      <c r="AG5500" s="2">
        <f t="shared" si="2088"/>
        <v>42845</v>
      </c>
      <c r="AH5500" s="3">
        <f t="shared" si="2095"/>
        <v>-864.01655004449276</v>
      </c>
      <c r="AI5500" s="3">
        <f t="shared" si="2096"/>
        <v>-721.02290509280067</v>
      </c>
      <c r="AJ5500" s="3">
        <f t="shared" si="2104"/>
        <v>924043.88952068542</v>
      </c>
      <c r="AK5500" s="3">
        <f t="shared" si="2089"/>
        <v>683055.66497136978</v>
      </c>
    </row>
    <row r="5501" spans="2:37" x14ac:dyDescent="0.2">
      <c r="B5501" s="2">
        <v>42846</v>
      </c>
      <c r="C5501" s="1">
        <v>521.14</v>
      </c>
      <c r="D5501" s="1">
        <f t="shared" si="2074"/>
        <v>16</v>
      </c>
      <c r="E5501" s="1" t="b">
        <f t="shared" si="2075"/>
        <v>0</v>
      </c>
      <c r="F5501" s="6">
        <f t="shared" si="2076"/>
        <v>-1.7622495498600399E-3</v>
      </c>
      <c r="G5501" s="8">
        <f t="shared" si="2077"/>
        <v>4.8198802064628262E-4</v>
      </c>
      <c r="H5501" s="8">
        <f t="shared" si="2078"/>
        <v>6.5473136697168706E-4</v>
      </c>
      <c r="I5501" s="8">
        <f t="shared" si="2079"/>
        <v>8.5243386739460437E-4</v>
      </c>
      <c r="J5501" s="6">
        <f t="shared" si="2080"/>
        <v>1.3224950517407902E-3</v>
      </c>
      <c r="K5501" s="6">
        <f t="shared" si="2081"/>
        <v>9.7507695165600689E-4</v>
      </c>
      <c r="L5501" s="6">
        <f t="shared" si="2082"/>
        <v>7.2906446132056863E-4</v>
      </c>
      <c r="M5501" s="9">
        <f t="shared" si="2083"/>
        <v>0.36445355316214262</v>
      </c>
      <c r="N5501" s="9">
        <f t="shared" si="2084"/>
        <v>0.67146635540890809</v>
      </c>
      <c r="O5501" s="9">
        <f t="shared" si="2085"/>
        <v>1</v>
      </c>
      <c r="P5501" s="9">
        <f t="shared" si="2086"/>
        <v>0.67863996952368355</v>
      </c>
      <c r="Q5501" s="10">
        <f t="shared" si="2087"/>
        <v>0.12220018012380982</v>
      </c>
      <c r="R5501" s="10">
        <f t="shared" si="2090"/>
        <v>0.65466351947228096</v>
      </c>
      <c r="S5501" s="10">
        <f>_xlfn.PERCENTILE.INC($R$1519:R5501,0.75)</f>
        <v>0.79940011318236548</v>
      </c>
      <c r="T5501" s="10">
        <f t="shared" si="2091"/>
        <v>0.79940011318236548</v>
      </c>
      <c r="U5501" s="11">
        <f t="shared" si="2097"/>
        <v>0.65466351947228096</v>
      </c>
      <c r="V5501" s="10">
        <f t="shared" si="2092"/>
        <v>0.75038676622630207</v>
      </c>
      <c r="W5501" s="10">
        <f t="shared" si="2093"/>
        <v>0.6765611500421882</v>
      </c>
      <c r="X5501" s="10">
        <f t="shared" si="2098"/>
        <v>0.8183293993403512</v>
      </c>
      <c r="Y5501" s="10">
        <f>_xlfn.PERCENTILE.INC($X$1519:X5501,0.75)</f>
        <v>0.99925014147795688</v>
      </c>
      <c r="Z5501" s="10">
        <f t="shared" si="2099"/>
        <v>0.99925014147795688</v>
      </c>
      <c r="AA5501" s="10">
        <f t="shared" si="2100"/>
        <v>0.83450126627281773</v>
      </c>
      <c r="AB5501" s="10">
        <f t="shared" si="2101"/>
        <v>0.50768253353450554</v>
      </c>
      <c r="AC5501" s="10">
        <f t="shared" si="2102"/>
        <v>0.42366171709913714</v>
      </c>
      <c r="AD5501" s="13">
        <f t="shared" si="2103"/>
        <v>507682.53353450552</v>
      </c>
      <c r="AE5501" s="13">
        <f t="shared" si="2094"/>
        <v>423661.71709913714</v>
      </c>
      <c r="AF5501" s="13"/>
      <c r="AG5501" s="2">
        <f t="shared" si="2088"/>
        <v>42846</v>
      </c>
      <c r="AH5501" s="3">
        <f t="shared" si="2095"/>
        <v>-894.66331619298694</v>
      </c>
      <c r="AI5501" s="3">
        <f t="shared" si="2096"/>
        <v>-746.59767025088604</v>
      </c>
      <c r="AJ5501" s="3">
        <f t="shared" si="2104"/>
        <v>923149.22620449238</v>
      </c>
      <c r="AK5501" s="3">
        <f t="shared" si="2089"/>
        <v>682309.06730111886</v>
      </c>
    </row>
    <row r="5502" spans="2:37" x14ac:dyDescent="0.2">
      <c r="B5502" s="2">
        <v>42849</v>
      </c>
      <c r="C5502" s="1">
        <v>524.55999999999995</v>
      </c>
      <c r="D5502" s="1">
        <f t="shared" ref="D5502:D5565" si="2105">IF(B5502&lt;&gt;"",WEEKNUM(B5502),"")</f>
        <v>17</v>
      </c>
      <c r="E5502" s="1" t="b">
        <f t="shared" ref="E5502:E5565" si="2106">IF(B5502&lt;&gt;"",IF(D5502&lt;&gt;D5501,TRUE,FALSE),"")</f>
        <v>1</v>
      </c>
      <c r="F5502" s="6">
        <f t="shared" ref="F5502:F5565" si="2107">IF(B5502&lt;&gt;"",C5502/C5501-1,"")</f>
        <v>6.5625359788155091E-3</v>
      </c>
      <c r="G5502" s="8">
        <f t="shared" ref="G5502:G5565" si="2108">IF(B5502&lt;&gt;"",ma(F5437:F5502,"e"),"")</f>
        <v>6.2909717740270105E-4</v>
      </c>
      <c r="H5502" s="8">
        <f t="shared" ref="H5502:H5565" si="2109">IF(B5502&lt;&gt;"",ma(F5371:F5502,"e"),"")</f>
        <v>7.2503481858355819E-4</v>
      </c>
      <c r="I5502" s="8">
        <f t="shared" ref="I5502:I5565" si="2110">IF(B5502&lt;&gt;"",ma(F5253:F5502,"e"),"")</f>
        <v>9.2180730992903314E-4</v>
      </c>
      <c r="J5502" s="6">
        <f t="shared" ref="J5502:J5565" si="2111">IF(B5502&lt;&gt;"",_xlfn.STDEV.S(G4253:G5502),"")</f>
        <v>1.3226279453626007E-3</v>
      </c>
      <c r="K5502" s="6">
        <f t="shared" ref="K5502:K5565" si="2112">IF(B5502&lt;&gt;"",_xlfn.STDEV.S(H4253:H5502),"")</f>
        <v>9.7530377229659696E-4</v>
      </c>
      <c r="L5502" s="6">
        <f t="shared" ref="L5502:L5565" si="2113">IF(B5502&lt;&gt;"",_xlfn.STDEV.S(I4253:I5502),"")</f>
        <v>7.2963307001804327E-4</v>
      </c>
      <c r="M5502" s="9">
        <f t="shared" ref="M5502:M5565" si="2114">IF(B5502&lt;&gt;"",MIN(1,MAX(-1,G5502/J5502)),"")</f>
        <v>0.47564183080241279</v>
      </c>
      <c r="N5502" s="9">
        <f t="shared" ref="N5502:N5565" si="2115">IF(B5502&lt;&gt;"",MIN(1,MAX(-1,H5502/K5502)),"")</f>
        <v>0.74339384218342774</v>
      </c>
      <c r="O5502" s="9">
        <f t="shared" ref="O5502:O5565" si="2116">IF(B5502&lt;&gt;"",MIN(1,MAX(-1,I5502/L5502)),"")</f>
        <v>1</v>
      </c>
      <c r="P5502" s="9">
        <f t="shared" ref="P5502:P5565" si="2117">IF(B5502&lt;&gt;"",AVERAGE(M5502:O5502),"")</f>
        <v>0.73967855766194679</v>
      </c>
      <c r="Q5502" s="10">
        <f t="shared" ref="Q5502:Q5565" si="2118">IF(B5502&lt;&gt;"",SQRT(250)*_xlfn.STDEV.S(F5443:F5502),"")</f>
        <v>0.12273495093640334</v>
      </c>
      <c r="R5502" s="10">
        <f t="shared" si="2090"/>
        <v>0.65181107247480796</v>
      </c>
      <c r="S5502" s="10">
        <f>_xlfn.PERCENTILE.INC($R$1519:R5502,0.75)</f>
        <v>0.79936787600443049</v>
      </c>
      <c r="T5502" s="10">
        <f t="shared" si="2091"/>
        <v>0.79936787600443049</v>
      </c>
      <c r="U5502" s="11">
        <f t="shared" si="2097"/>
        <v>0.65181107247480796</v>
      </c>
      <c r="V5502" s="10">
        <f t="shared" si="2092"/>
        <v>0.67863996952368355</v>
      </c>
      <c r="W5502" s="10">
        <f t="shared" si="2093"/>
        <v>0.65466351947228096</v>
      </c>
      <c r="X5502" s="10">
        <f t="shared" si="2098"/>
        <v>0.81476384059351004</v>
      </c>
      <c r="Y5502" s="10">
        <f>_xlfn.PERCENTILE.INC($X$1519:X5502,0.75)</f>
        <v>0.99920984500553811</v>
      </c>
      <c r="Z5502" s="10">
        <f t="shared" si="2099"/>
        <v>0.99920984500553811</v>
      </c>
      <c r="AA5502" s="10">
        <f t="shared" si="2100"/>
        <v>0.81476384059351004</v>
      </c>
      <c r="AB5502" s="10">
        <f t="shared" si="2101"/>
        <v>0.44428083090293619</v>
      </c>
      <c r="AC5502" s="10">
        <f t="shared" si="2102"/>
        <v>0.36198395608855211</v>
      </c>
      <c r="AD5502" s="13">
        <f t="shared" si="2103"/>
        <v>444280.83090293617</v>
      </c>
      <c r="AE5502" s="13">
        <f t="shared" si="2094"/>
        <v>361983.95608855208</v>
      </c>
      <c r="AF5502" s="13"/>
      <c r="AG5502" s="2">
        <f t="shared" ref="AG5502:AG5565" si="2119">B5502</f>
        <v>42849</v>
      </c>
      <c r="AH5502" s="3">
        <f t="shared" si="2095"/>
        <v>3331.6848921364035</v>
      </c>
      <c r="AI5502" s="3">
        <f t="shared" si="2096"/>
        <v>2780.295261309845</v>
      </c>
      <c r="AJ5502" s="3">
        <f t="shared" si="2104"/>
        <v>926480.91109662876</v>
      </c>
      <c r="AK5502" s="3">
        <f t="shared" ref="AK5502:AK5565" si="2120">AK5501+AI5502</f>
        <v>685089.36256242869</v>
      </c>
    </row>
    <row r="5503" spans="2:37" x14ac:dyDescent="0.2">
      <c r="B5503" s="2">
        <v>42850</v>
      </c>
      <c r="C5503" s="1">
        <v>520.04</v>
      </c>
      <c r="D5503" s="1">
        <f t="shared" si="2105"/>
        <v>17</v>
      </c>
      <c r="E5503" s="1" t="b">
        <f t="shared" si="2106"/>
        <v>0</v>
      </c>
      <c r="F5503" s="6">
        <f t="shared" si="2107"/>
        <v>-8.6167454628640616E-3</v>
      </c>
      <c r="G5503" s="8">
        <f t="shared" si="2108"/>
        <v>4.2256147961753146E-4</v>
      </c>
      <c r="H5503" s="8">
        <f t="shared" si="2109"/>
        <v>6.0024235488450792E-4</v>
      </c>
      <c r="I5503" s="8">
        <f t="shared" si="2110"/>
        <v>8.4137083542842634E-4</v>
      </c>
      <c r="J5503" s="6">
        <f t="shared" si="2111"/>
        <v>1.3226765489282139E-3</v>
      </c>
      <c r="K5503" s="6">
        <f t="shared" si="2112"/>
        <v>9.7546185900441009E-4</v>
      </c>
      <c r="L5503" s="6">
        <f t="shared" si="2113"/>
        <v>7.3011439677580245E-4</v>
      </c>
      <c r="M5503" s="9">
        <f t="shared" si="2114"/>
        <v>0.31947453817030308</v>
      </c>
      <c r="N5503" s="9">
        <f t="shared" si="2115"/>
        <v>0.61534169618598511</v>
      </c>
      <c r="O5503" s="9">
        <f t="shared" si="2116"/>
        <v>1</v>
      </c>
      <c r="P5503" s="9">
        <f t="shared" si="2117"/>
        <v>0.64493874478542945</v>
      </c>
      <c r="Q5503" s="10">
        <f t="shared" si="2118"/>
        <v>0.12352049517423111</v>
      </c>
      <c r="R5503" s="10">
        <f t="shared" si="2090"/>
        <v>0.64766579738169339</v>
      </c>
      <c r="S5503" s="10">
        <f>_xlfn.PERCENTILE.INC($R$1519:R5503,0.75)</f>
        <v>0.79933563882649539</v>
      </c>
      <c r="T5503" s="10">
        <f t="shared" si="2091"/>
        <v>0.79933563882649539</v>
      </c>
      <c r="U5503" s="11">
        <f t="shared" si="2097"/>
        <v>0.64766579738169339</v>
      </c>
      <c r="V5503" s="10">
        <f t="shared" si="2092"/>
        <v>0.67863996952368355</v>
      </c>
      <c r="W5503" s="10">
        <f t="shared" si="2093"/>
        <v>0.65466351947228096</v>
      </c>
      <c r="X5503" s="10">
        <f t="shared" si="2098"/>
        <v>0.80958224672711676</v>
      </c>
      <c r="Y5503" s="10">
        <f>_xlfn.PERCENTILE.INC($X$1519:X5503,0.75)</f>
        <v>0.99916954853311934</v>
      </c>
      <c r="Z5503" s="10">
        <f t="shared" si="2099"/>
        <v>0.99916954853311934</v>
      </c>
      <c r="AA5503" s="10">
        <f t="shared" si="2100"/>
        <v>0.81476384059351004</v>
      </c>
      <c r="AB5503" s="10">
        <f t="shared" si="2101"/>
        <v>0.44428083090293619</v>
      </c>
      <c r="AC5503" s="10">
        <f t="shared" si="2102"/>
        <v>0.36198395608855211</v>
      </c>
      <c r="AD5503" s="13">
        <f t="shared" si="2103"/>
        <v>444280.83090293617</v>
      </c>
      <c r="AE5503" s="13">
        <f t="shared" si="2094"/>
        <v>361983.95608855208</v>
      </c>
      <c r="AF5503" s="13"/>
      <c r="AG5503" s="2">
        <f t="shared" si="2119"/>
        <v>42850</v>
      </c>
      <c r="AH5503" s="3">
        <f t="shared" si="2095"/>
        <v>-3828.2548339203504</v>
      </c>
      <c r="AI5503" s="3">
        <f t="shared" si="2096"/>
        <v>-3119.1236112556148</v>
      </c>
      <c r="AJ5503" s="3">
        <f t="shared" si="2104"/>
        <v>922652.65626270836</v>
      </c>
      <c r="AK5503" s="3">
        <f t="shared" si="2120"/>
        <v>681970.23895117303</v>
      </c>
    </row>
    <row r="5504" spans="2:37" x14ac:dyDescent="0.2">
      <c r="B5504" s="2">
        <v>42851</v>
      </c>
      <c r="C5504" s="1">
        <v>516.17999999999995</v>
      </c>
      <c r="D5504" s="1">
        <f t="shared" si="2105"/>
        <v>17</v>
      </c>
      <c r="E5504" s="1" t="b">
        <f t="shared" si="2106"/>
        <v>0</v>
      </c>
      <c r="F5504" s="6">
        <f t="shared" si="2107"/>
        <v>-7.4225059610799615E-3</v>
      </c>
      <c r="G5504" s="8">
        <f t="shared" si="2108"/>
        <v>2.0992062575853613E-4</v>
      </c>
      <c r="H5504" s="8">
        <f t="shared" si="2109"/>
        <v>4.9553468106463595E-4</v>
      </c>
      <c r="I5504" s="8">
        <f t="shared" si="2110"/>
        <v>7.8521413268062236E-4</v>
      </c>
      <c r="J5504" s="6">
        <f t="shared" si="2111"/>
        <v>1.3226776607593266E-3</v>
      </c>
      <c r="K5504" s="6">
        <f t="shared" si="2112"/>
        <v>9.7558020460289819E-4</v>
      </c>
      <c r="L5504" s="6">
        <f t="shared" si="2113"/>
        <v>7.3053844434608323E-4</v>
      </c>
      <c r="M5504" s="9">
        <f t="shared" si="2114"/>
        <v>0.15870883132480237</v>
      </c>
      <c r="N5504" s="9">
        <f t="shared" si="2115"/>
        <v>0.50793843368966185</v>
      </c>
      <c r="O5504" s="9">
        <f t="shared" si="2116"/>
        <v>1</v>
      </c>
      <c r="P5504" s="9">
        <f t="shared" si="2117"/>
        <v>0.55554908833815475</v>
      </c>
      <c r="Q5504" s="10">
        <f t="shared" si="2118"/>
        <v>0.12179258638411881</v>
      </c>
      <c r="R5504" s="10">
        <f t="shared" si="2090"/>
        <v>0.65685443075894501</v>
      </c>
      <c r="S5504" s="10">
        <f>_xlfn.PERCENTILE.INC($R$1519:R5504,0.75)</f>
        <v>0.79921743447568794</v>
      </c>
      <c r="T5504" s="10">
        <f t="shared" si="2091"/>
        <v>0.79921743447568794</v>
      </c>
      <c r="U5504" s="11">
        <f t="shared" si="2097"/>
        <v>0.65685443075894501</v>
      </c>
      <c r="V5504" s="10">
        <f t="shared" si="2092"/>
        <v>0.67863996952368355</v>
      </c>
      <c r="W5504" s="10">
        <f t="shared" si="2093"/>
        <v>0.65466351947228096</v>
      </c>
      <c r="X5504" s="10">
        <f t="shared" si="2098"/>
        <v>0.82106803844868126</v>
      </c>
      <c r="Y5504" s="10">
        <f>_xlfn.PERCENTILE.INC($X$1519:X5504,0.75)</f>
        <v>0.99902179309461003</v>
      </c>
      <c r="Z5504" s="10">
        <f t="shared" si="2099"/>
        <v>0.99902179309461003</v>
      </c>
      <c r="AA5504" s="10">
        <f t="shared" si="2100"/>
        <v>0.81476384059351004</v>
      </c>
      <c r="AB5504" s="10">
        <f t="shared" si="2101"/>
        <v>0.44428083090293619</v>
      </c>
      <c r="AC5504" s="10">
        <f t="shared" si="2102"/>
        <v>0.36198395608855211</v>
      </c>
      <c r="AD5504" s="13">
        <f t="shared" si="2103"/>
        <v>444280.83090293617</v>
      </c>
      <c r="AE5504" s="13">
        <f t="shared" si="2094"/>
        <v>361983.95608855208</v>
      </c>
      <c r="AF5504" s="13"/>
      <c r="AG5504" s="2">
        <f t="shared" si="2119"/>
        <v>42851</v>
      </c>
      <c r="AH5504" s="3">
        <f t="shared" si="2095"/>
        <v>-3297.6771157706021</v>
      </c>
      <c r="AI5504" s="3">
        <f t="shared" si="2096"/>
        <v>-2686.8280718825849</v>
      </c>
      <c r="AJ5504" s="3">
        <f t="shared" si="2104"/>
        <v>919354.97914693772</v>
      </c>
      <c r="AK5504" s="3">
        <f t="shared" si="2120"/>
        <v>679283.41087929043</v>
      </c>
    </row>
    <row r="5505" spans="2:37" x14ac:dyDescent="0.2">
      <c r="B5505" s="2">
        <v>42852</v>
      </c>
      <c r="C5505" s="1">
        <v>517.51</v>
      </c>
      <c r="D5505" s="1">
        <f t="shared" si="2105"/>
        <v>17</v>
      </c>
      <c r="E5505" s="1" t="b">
        <f t="shared" si="2106"/>
        <v>0</v>
      </c>
      <c r="F5505" s="6">
        <f t="shared" si="2107"/>
        <v>2.5766205587198776E-3</v>
      </c>
      <c r="G5505" s="8">
        <f t="shared" si="2108"/>
        <v>2.1689002510985635E-4</v>
      </c>
      <c r="H5505" s="8">
        <f t="shared" si="2109"/>
        <v>4.9206135606074362E-4</v>
      </c>
      <c r="I5505" s="8">
        <f t="shared" si="2110"/>
        <v>7.9071608842723668E-4</v>
      </c>
      <c r="J5505" s="6">
        <f t="shared" si="2111"/>
        <v>1.3226832784332548E-3</v>
      </c>
      <c r="K5505" s="6">
        <f t="shared" si="2112"/>
        <v>9.7569916472185878E-4</v>
      </c>
      <c r="L5505" s="6">
        <f t="shared" si="2113"/>
        <v>7.3096661660190982E-4</v>
      </c>
      <c r="M5505" s="9">
        <f t="shared" si="2114"/>
        <v>0.16397729422176335</v>
      </c>
      <c r="N5505" s="9">
        <f t="shared" si="2115"/>
        <v>0.50431667244587108</v>
      </c>
      <c r="O5505" s="9">
        <f t="shared" si="2116"/>
        <v>1</v>
      </c>
      <c r="P5505" s="9">
        <f t="shared" si="2117"/>
        <v>0.55609798888921147</v>
      </c>
      <c r="Q5505" s="10">
        <f t="shared" si="2118"/>
        <v>0.12020227313277053</v>
      </c>
      <c r="R5505" s="10">
        <f t="shared" si="2090"/>
        <v>0.66554481803880083</v>
      </c>
      <c r="S5505" s="10">
        <f>_xlfn.PERCENTILE.INC($R$1519:R5505,0.75)</f>
        <v>0.79909923012488049</v>
      </c>
      <c r="T5505" s="10">
        <f t="shared" si="2091"/>
        <v>0.79909923012488049</v>
      </c>
      <c r="U5505" s="11">
        <f t="shared" si="2097"/>
        <v>0.66554481803880083</v>
      </c>
      <c r="V5505" s="10">
        <f t="shared" si="2092"/>
        <v>0.67863996952368355</v>
      </c>
      <c r="W5505" s="10">
        <f t="shared" si="2093"/>
        <v>0.65466351947228096</v>
      </c>
      <c r="X5505" s="10">
        <f t="shared" si="2098"/>
        <v>0.83193102254850104</v>
      </c>
      <c r="Y5505" s="10">
        <f>_xlfn.PERCENTILE.INC($X$1519:X5505,0.75)</f>
        <v>0.99887403765610072</v>
      </c>
      <c r="Z5505" s="10">
        <f t="shared" si="2099"/>
        <v>0.99887403765610072</v>
      </c>
      <c r="AA5505" s="10">
        <f t="shared" si="2100"/>
        <v>0.81476384059351004</v>
      </c>
      <c r="AB5505" s="10">
        <f t="shared" si="2101"/>
        <v>0.44428083090293619</v>
      </c>
      <c r="AC5505" s="10">
        <f t="shared" si="2102"/>
        <v>0.36198395608855211</v>
      </c>
      <c r="AD5505" s="13">
        <f t="shared" si="2103"/>
        <v>444280.83090293617</v>
      </c>
      <c r="AE5505" s="13">
        <f t="shared" si="2094"/>
        <v>361983.95608855208</v>
      </c>
      <c r="AF5505" s="13"/>
      <c r="AG5505" s="2">
        <f t="shared" si="2119"/>
        <v>42852</v>
      </c>
      <c r="AH5505" s="3">
        <f t="shared" si="2095"/>
        <v>1144.743122749655</v>
      </c>
      <c r="AI5505" s="3">
        <f t="shared" si="2096"/>
        <v>932.69530318451666</v>
      </c>
      <c r="AJ5505" s="3">
        <f t="shared" si="2104"/>
        <v>920499.72226968734</v>
      </c>
      <c r="AK5505" s="3">
        <f t="shared" si="2120"/>
        <v>680216.10618247499</v>
      </c>
    </row>
    <row r="5506" spans="2:37" x14ac:dyDescent="0.2">
      <c r="B5506" s="2">
        <v>42853</v>
      </c>
      <c r="C5506" s="1">
        <v>513.97</v>
      </c>
      <c r="D5506" s="1">
        <f t="shared" si="2105"/>
        <v>17</v>
      </c>
      <c r="E5506" s="1" t="b">
        <f t="shared" si="2106"/>
        <v>0</v>
      </c>
      <c r="F5506" s="6">
        <f t="shared" si="2107"/>
        <v>-6.8404475275839483E-3</v>
      </c>
      <c r="G5506" s="8">
        <f t="shared" si="2108"/>
        <v>-2.1744408648517403E-5</v>
      </c>
      <c r="H5506" s="8">
        <f t="shared" si="2109"/>
        <v>4.3398881901601756E-4</v>
      </c>
      <c r="I5506" s="8">
        <f t="shared" si="2110"/>
        <v>7.8591248978255592E-4</v>
      </c>
      <c r="J5506" s="6">
        <f t="shared" si="2111"/>
        <v>1.3226573621791225E-3</v>
      </c>
      <c r="K5506" s="6">
        <f t="shared" si="2112"/>
        <v>9.7579278759746149E-4</v>
      </c>
      <c r="L5506" s="6">
        <f t="shared" si="2113"/>
        <v>7.313895086295271E-4</v>
      </c>
      <c r="M5506" s="9">
        <f t="shared" si="2114"/>
        <v>-1.6439940736195473E-2</v>
      </c>
      <c r="N5506" s="9">
        <f t="shared" si="2115"/>
        <v>0.44475510019351427</v>
      </c>
      <c r="O5506" s="9">
        <f t="shared" si="2116"/>
        <v>1</v>
      </c>
      <c r="P5506" s="9">
        <f t="shared" si="2117"/>
        <v>0.47610505315243962</v>
      </c>
      <c r="Q5506" s="10">
        <f t="shared" si="2118"/>
        <v>0.12027250456244427</v>
      </c>
      <c r="R5506" s="10">
        <f t="shared" si="2090"/>
        <v>0.66515618254598508</v>
      </c>
      <c r="S5506" s="10">
        <f>_xlfn.PERCENTILE.INC($R$1519:R5506,0.75)</f>
        <v>0.79898102577407315</v>
      </c>
      <c r="T5506" s="10">
        <f t="shared" si="2091"/>
        <v>0.79898102577407315</v>
      </c>
      <c r="U5506" s="11">
        <f t="shared" si="2097"/>
        <v>0.66515618254598508</v>
      </c>
      <c r="V5506" s="10">
        <f t="shared" si="2092"/>
        <v>0.67863996952368355</v>
      </c>
      <c r="W5506" s="10">
        <f t="shared" si="2093"/>
        <v>0.65466351947228096</v>
      </c>
      <c r="X5506" s="10">
        <f t="shared" si="2098"/>
        <v>0.83144522818248134</v>
      </c>
      <c r="Y5506" s="10">
        <f>_xlfn.PERCENTILE.INC($X$1519:X5506,0.75)</f>
        <v>0.99872628221759141</v>
      </c>
      <c r="Z5506" s="10">
        <f t="shared" si="2099"/>
        <v>0.99872628221759141</v>
      </c>
      <c r="AA5506" s="10">
        <f t="shared" si="2100"/>
        <v>0.81476384059351004</v>
      </c>
      <c r="AB5506" s="10">
        <f t="shared" si="2101"/>
        <v>0.44428083090293619</v>
      </c>
      <c r="AC5506" s="10">
        <f t="shared" si="2102"/>
        <v>0.36198395608855211</v>
      </c>
      <c r="AD5506" s="13">
        <f t="shared" si="2103"/>
        <v>444280.83090293617</v>
      </c>
      <c r="AE5506" s="13">
        <f t="shared" si="2094"/>
        <v>361983.95608855208</v>
      </c>
      <c r="AF5506" s="13"/>
      <c r="AG5506" s="2">
        <f t="shared" si="2119"/>
        <v>42853</v>
      </c>
      <c r="AH5506" s="3">
        <f t="shared" si="2095"/>
        <v>-3039.0797113029321</v>
      </c>
      <c r="AI5506" s="3">
        <f t="shared" si="2096"/>
        <v>-2476.1322574509927</v>
      </c>
      <c r="AJ5506" s="3">
        <f t="shared" si="2104"/>
        <v>917460.64255838445</v>
      </c>
      <c r="AK5506" s="3">
        <f t="shared" si="2120"/>
        <v>677739.97392502404</v>
      </c>
    </row>
    <row r="5507" spans="2:37" x14ac:dyDescent="0.2">
      <c r="B5507" s="2">
        <v>42857</v>
      </c>
      <c r="C5507" s="1">
        <v>519.62</v>
      </c>
      <c r="D5507" s="1">
        <f t="shared" si="2105"/>
        <v>18</v>
      </c>
      <c r="E5507" s="1" t="b">
        <f t="shared" si="2106"/>
        <v>1</v>
      </c>
      <c r="F5507" s="6">
        <f t="shared" si="2107"/>
        <v>1.0992859505418506E-2</v>
      </c>
      <c r="G5507" s="8">
        <f t="shared" si="2108"/>
        <v>2.3680525389545003E-4</v>
      </c>
      <c r="H5507" s="8">
        <f t="shared" si="2109"/>
        <v>5.2876446284372638E-4</v>
      </c>
      <c r="I5507" s="8">
        <f t="shared" si="2110"/>
        <v>8.2046628453902217E-4</v>
      </c>
      <c r="J5507" s="6">
        <f t="shared" si="2111"/>
        <v>1.3226763168012105E-3</v>
      </c>
      <c r="K5507" s="6">
        <f t="shared" si="2112"/>
        <v>9.7592701805423922E-4</v>
      </c>
      <c r="L5507" s="6">
        <f t="shared" si="2113"/>
        <v>7.3184570287987611E-4</v>
      </c>
      <c r="M5507" s="9">
        <f t="shared" si="2114"/>
        <v>0.17903492403050283</v>
      </c>
      <c r="N5507" s="9">
        <f t="shared" si="2115"/>
        <v>0.5418073821728534</v>
      </c>
      <c r="O5507" s="9">
        <f t="shared" si="2116"/>
        <v>1</v>
      </c>
      <c r="P5507" s="9">
        <f t="shared" si="2117"/>
        <v>0.5736141020677854</v>
      </c>
      <c r="Q5507" s="10">
        <f t="shared" si="2118"/>
        <v>0.12218800053975207</v>
      </c>
      <c r="R5507" s="10">
        <f t="shared" si="2090"/>
        <v>0.65472877571127108</v>
      </c>
      <c r="S5507" s="10">
        <f>_xlfn.PERCENTILE.INC($R$1519:R5507,0.75)</f>
        <v>0.7988628214232657</v>
      </c>
      <c r="T5507" s="10">
        <f t="shared" si="2091"/>
        <v>0.7988628214232657</v>
      </c>
      <c r="U5507" s="11">
        <f t="shared" si="2097"/>
        <v>0.65472877571127108</v>
      </c>
      <c r="V5507" s="10">
        <f t="shared" si="2092"/>
        <v>0.47610505315243962</v>
      </c>
      <c r="W5507" s="10">
        <f t="shared" si="2093"/>
        <v>0.66515618254598508</v>
      </c>
      <c r="X5507" s="10">
        <f t="shared" si="2098"/>
        <v>0.81841096963908888</v>
      </c>
      <c r="Y5507" s="10">
        <f>_xlfn.PERCENTILE.INC($X$1519:X5507,0.75)</f>
        <v>0.9985785267790821</v>
      </c>
      <c r="Z5507" s="10">
        <f t="shared" si="2099"/>
        <v>0.9985785267790821</v>
      </c>
      <c r="AA5507" s="10">
        <f t="shared" si="2100"/>
        <v>0.81841096963908888</v>
      </c>
      <c r="AB5507" s="10">
        <f t="shared" si="2101"/>
        <v>0.31668421964573007</v>
      </c>
      <c r="AC5507" s="10">
        <f t="shared" si="2102"/>
        <v>0.25917783926966015</v>
      </c>
      <c r="AD5507" s="13">
        <f t="shared" si="2103"/>
        <v>316684.21964573005</v>
      </c>
      <c r="AE5507" s="13">
        <f t="shared" si="2094"/>
        <v>259177.83926966015</v>
      </c>
      <c r="AF5507" s="13"/>
      <c r="AG5507" s="2">
        <f t="shared" si="2119"/>
        <v>42857</v>
      </c>
      <c r="AH5507" s="3">
        <f t="shared" si="2095"/>
        <v>4883.9167550665743</v>
      </c>
      <c r="AI5507" s="3">
        <f t="shared" si="2096"/>
        <v>3979.2387724970349</v>
      </c>
      <c r="AJ5507" s="3">
        <f t="shared" si="2104"/>
        <v>922344.55931345106</v>
      </c>
      <c r="AK5507" s="3">
        <f t="shared" si="2120"/>
        <v>681719.21269752108</v>
      </c>
    </row>
    <row r="5508" spans="2:37" x14ac:dyDescent="0.2">
      <c r="B5508" s="2">
        <v>42858</v>
      </c>
      <c r="C5508" s="1">
        <v>521.98</v>
      </c>
      <c r="D5508" s="1">
        <f t="shared" si="2105"/>
        <v>18</v>
      </c>
      <c r="E5508" s="1" t="b">
        <f t="shared" si="2106"/>
        <v>0</v>
      </c>
      <c r="F5508" s="6">
        <f t="shared" si="2107"/>
        <v>4.5417805319272198E-3</v>
      </c>
      <c r="G5508" s="8">
        <f t="shared" si="2108"/>
        <v>3.5596815371920432E-4</v>
      </c>
      <c r="H5508" s="8">
        <f t="shared" si="2109"/>
        <v>5.7981009219306183E-4</v>
      </c>
      <c r="I5508" s="8">
        <f t="shared" si="2110"/>
        <v>8.3069577686221182E-4</v>
      </c>
      <c r="J5508" s="6">
        <f t="shared" si="2111"/>
        <v>1.3227223344077898E-3</v>
      </c>
      <c r="K5508" s="6">
        <f t="shared" si="2112"/>
        <v>9.7608410437644087E-4</v>
      </c>
      <c r="L5508" s="6">
        <f t="shared" si="2113"/>
        <v>7.3230992279693619E-4</v>
      </c>
      <c r="M5508" s="9">
        <f t="shared" si="2114"/>
        <v>0.26911782197930351</v>
      </c>
      <c r="N5508" s="9">
        <f t="shared" si="2115"/>
        <v>0.59401652951152839</v>
      </c>
      <c r="O5508" s="9">
        <f t="shared" si="2116"/>
        <v>1</v>
      </c>
      <c r="P5508" s="9">
        <f t="shared" si="2117"/>
        <v>0.62104478383027728</v>
      </c>
      <c r="Q5508" s="10">
        <f t="shared" si="2118"/>
        <v>0.12090706940826804</v>
      </c>
      <c r="R5508" s="10">
        <f t="shared" si="2090"/>
        <v>0.66166519783771494</v>
      </c>
      <c r="S5508" s="10">
        <f>_xlfn.PERCENTILE.INC($R$1519:R5508,0.75)</f>
        <v>0.79880751187654342</v>
      </c>
      <c r="T5508" s="10">
        <f t="shared" si="2091"/>
        <v>0.79880751187654342</v>
      </c>
      <c r="U5508" s="11">
        <f t="shared" si="2097"/>
        <v>0.66166519783771494</v>
      </c>
      <c r="V5508" s="10">
        <f t="shared" si="2092"/>
        <v>0.47610505315243962</v>
      </c>
      <c r="W5508" s="10">
        <f t="shared" si="2093"/>
        <v>0.66515618254598508</v>
      </c>
      <c r="X5508" s="10">
        <f t="shared" si="2098"/>
        <v>0.82708149729714375</v>
      </c>
      <c r="Y5508" s="10">
        <f>_xlfn.PERCENTILE.INC($X$1519:X5508,0.75)</f>
        <v>0.99850938984567927</v>
      </c>
      <c r="Z5508" s="10">
        <f t="shared" si="2099"/>
        <v>0.99850938984567927</v>
      </c>
      <c r="AA5508" s="10">
        <f t="shared" si="2100"/>
        <v>0.81841096963908888</v>
      </c>
      <c r="AB5508" s="10">
        <f t="shared" si="2101"/>
        <v>0.31668421964573007</v>
      </c>
      <c r="AC5508" s="10">
        <f t="shared" si="2102"/>
        <v>0.25917783926966015</v>
      </c>
      <c r="AD5508" s="13">
        <f t="shared" si="2103"/>
        <v>316684.21964573005</v>
      </c>
      <c r="AE5508" s="13">
        <f t="shared" si="2094"/>
        <v>259177.83926966015</v>
      </c>
      <c r="AF5508" s="13"/>
      <c r="AG5508" s="2">
        <f t="shared" si="2119"/>
        <v>42858</v>
      </c>
      <c r="AH5508" s="3">
        <f t="shared" si="2095"/>
        <v>1438.3102235555402</v>
      </c>
      <c r="AI5508" s="3">
        <f t="shared" si="2096"/>
        <v>1177.1288647019046</v>
      </c>
      <c r="AJ5508" s="3">
        <f t="shared" si="2104"/>
        <v>923782.8695370066</v>
      </c>
      <c r="AK5508" s="3">
        <f t="shared" si="2120"/>
        <v>682896.34156222304</v>
      </c>
    </row>
    <row r="5509" spans="2:37" x14ac:dyDescent="0.2">
      <c r="B5509" s="2">
        <v>42859</v>
      </c>
      <c r="C5509" s="1">
        <v>517.86</v>
      </c>
      <c r="D5509" s="1">
        <f t="shared" si="2105"/>
        <v>18</v>
      </c>
      <c r="E5509" s="1" t="b">
        <f t="shared" si="2106"/>
        <v>0</v>
      </c>
      <c r="F5509" s="6">
        <f t="shared" si="2107"/>
        <v>-7.8930227211770898E-3</v>
      </c>
      <c r="G5509" s="8">
        <f t="shared" si="2108"/>
        <v>2.1250370374142942E-4</v>
      </c>
      <c r="H5509" s="8">
        <f t="shared" si="2109"/>
        <v>4.6093765833759854E-4</v>
      </c>
      <c r="I5509" s="8">
        <f t="shared" si="2110"/>
        <v>7.8512813907988515E-4</v>
      </c>
      <c r="J5509" s="6">
        <f t="shared" si="2111"/>
        <v>1.3227363549573809E-3</v>
      </c>
      <c r="K5509" s="6">
        <f t="shared" si="2112"/>
        <v>9.7618871448877848E-4</v>
      </c>
      <c r="L5509" s="6">
        <f t="shared" si="2113"/>
        <v>7.3272936721793054E-4</v>
      </c>
      <c r="M5509" s="9">
        <f t="shared" si="2114"/>
        <v>0.16065461794030481</v>
      </c>
      <c r="N5509" s="9">
        <f t="shared" si="2115"/>
        <v>0.47218089237897776</v>
      </c>
      <c r="O5509" s="9">
        <f t="shared" si="2116"/>
        <v>1</v>
      </c>
      <c r="P5509" s="9">
        <f t="shared" si="2117"/>
        <v>0.54427850343976081</v>
      </c>
      <c r="Q5509" s="10">
        <f t="shared" si="2118"/>
        <v>0.12178011263043195</v>
      </c>
      <c r="R5509" s="10">
        <f t="shared" si="2090"/>
        <v>0.6569217113698792</v>
      </c>
      <c r="S5509" s="10">
        <f>_xlfn.PERCENTILE.INC($R$1519:R5509,0.75)</f>
        <v>0.79875220232982103</v>
      </c>
      <c r="T5509" s="10">
        <f t="shared" si="2091"/>
        <v>0.79875220232982103</v>
      </c>
      <c r="U5509" s="11">
        <f t="shared" si="2097"/>
        <v>0.6569217113698792</v>
      </c>
      <c r="V5509" s="10">
        <f t="shared" si="2092"/>
        <v>0.47610505315243962</v>
      </c>
      <c r="W5509" s="10">
        <f t="shared" si="2093"/>
        <v>0.66515618254598508</v>
      </c>
      <c r="X5509" s="10">
        <f t="shared" si="2098"/>
        <v>0.82115213921234909</v>
      </c>
      <c r="Y5509" s="10">
        <f>_xlfn.PERCENTILE.INC($X$1519:X5509,0.75)</f>
        <v>0.99844025291227645</v>
      </c>
      <c r="Z5509" s="10">
        <f t="shared" si="2099"/>
        <v>0.99844025291227645</v>
      </c>
      <c r="AA5509" s="10">
        <f t="shared" si="2100"/>
        <v>0.81841096963908888</v>
      </c>
      <c r="AB5509" s="10">
        <f t="shared" si="2101"/>
        <v>0.31668421964573007</v>
      </c>
      <c r="AC5509" s="10">
        <f t="shared" si="2102"/>
        <v>0.25917783926966015</v>
      </c>
      <c r="AD5509" s="13">
        <f t="shared" si="2103"/>
        <v>316684.21964573005</v>
      </c>
      <c r="AE5509" s="13">
        <f t="shared" si="2094"/>
        <v>259177.83926966015</v>
      </c>
      <c r="AF5509" s="13"/>
      <c r="AG5509" s="2">
        <f t="shared" si="2119"/>
        <v>42859</v>
      </c>
      <c r="AH5509" s="3">
        <f t="shared" si="2095"/>
        <v>-2499.5957411019835</v>
      </c>
      <c r="AI5509" s="3">
        <f t="shared" si="2096"/>
        <v>-2045.6965741810113</v>
      </c>
      <c r="AJ5509" s="3">
        <f t="shared" si="2104"/>
        <v>921283.27379590459</v>
      </c>
      <c r="AK5509" s="3">
        <f t="shared" si="2120"/>
        <v>680850.64498804207</v>
      </c>
    </row>
    <row r="5510" spans="2:37" x14ac:dyDescent="0.2">
      <c r="B5510" s="2">
        <v>42860</v>
      </c>
      <c r="C5510" s="1">
        <v>518.28</v>
      </c>
      <c r="D5510" s="1">
        <f t="shared" si="2105"/>
        <v>18</v>
      </c>
      <c r="E5510" s="1" t="b">
        <f t="shared" si="2106"/>
        <v>0</v>
      </c>
      <c r="F5510" s="6">
        <f t="shared" si="2107"/>
        <v>8.1103000811011405E-4</v>
      </c>
      <c r="G5510" s="8">
        <f t="shared" si="2108"/>
        <v>1.1376567658395702E-4</v>
      </c>
      <c r="H5510" s="8">
        <f t="shared" si="2109"/>
        <v>4.4500470986456815E-4</v>
      </c>
      <c r="I5510" s="8">
        <f t="shared" si="2110"/>
        <v>7.4918277067474043E-4</v>
      </c>
      <c r="J5510" s="6">
        <f t="shared" si="2111"/>
        <v>1.3227419894556427E-3</v>
      </c>
      <c r="K5510" s="6">
        <f t="shared" si="2112"/>
        <v>9.7628227531999302E-4</v>
      </c>
      <c r="L5510" s="6">
        <f t="shared" si="2113"/>
        <v>7.3311345317870786E-4</v>
      </c>
      <c r="M5510" s="9">
        <f t="shared" si="2114"/>
        <v>8.6007458363649439E-2</v>
      </c>
      <c r="N5510" s="9">
        <f t="shared" si="2115"/>
        <v>0.4558156192262226</v>
      </c>
      <c r="O5510" s="9">
        <f t="shared" si="2116"/>
        <v>1</v>
      </c>
      <c r="P5510" s="9">
        <f t="shared" si="2117"/>
        <v>0.51394102586329071</v>
      </c>
      <c r="Q5510" s="10">
        <f t="shared" si="2118"/>
        <v>0.12173497665753549</v>
      </c>
      <c r="R5510" s="10">
        <f t="shared" si="2090"/>
        <v>0.65716527982796424</v>
      </c>
      <c r="S5510" s="10">
        <f>_xlfn.PERCENTILE.INC($R$1519:R5510,0.75)</f>
        <v>0.79869689278309874</v>
      </c>
      <c r="T5510" s="10">
        <f t="shared" si="2091"/>
        <v>0.79869689278309874</v>
      </c>
      <c r="U5510" s="11">
        <f t="shared" si="2097"/>
        <v>0.65716527982796424</v>
      </c>
      <c r="V5510" s="10">
        <f t="shared" si="2092"/>
        <v>0.47610505315243962</v>
      </c>
      <c r="W5510" s="10">
        <f t="shared" si="2093"/>
        <v>0.66515618254598508</v>
      </c>
      <c r="X5510" s="10">
        <f t="shared" si="2098"/>
        <v>0.82145659978495522</v>
      </c>
      <c r="Y5510" s="10">
        <f>_xlfn.PERCENTILE.INC($X$1519:X5510,0.75)</f>
        <v>0.99837111597887351</v>
      </c>
      <c r="Z5510" s="10">
        <f t="shared" si="2099"/>
        <v>0.99837111597887351</v>
      </c>
      <c r="AA5510" s="10">
        <f t="shared" si="2100"/>
        <v>0.81841096963908888</v>
      </c>
      <c r="AB5510" s="10">
        <f t="shared" si="2101"/>
        <v>0.31668421964573007</v>
      </c>
      <c r="AC5510" s="10">
        <f t="shared" si="2102"/>
        <v>0.25917783926966015</v>
      </c>
      <c r="AD5510" s="13">
        <f t="shared" si="2103"/>
        <v>316684.21964573005</v>
      </c>
      <c r="AE5510" s="13">
        <f t="shared" si="2094"/>
        <v>259177.83926966015</v>
      </c>
      <c r="AF5510" s="13"/>
      <c r="AG5510" s="2">
        <f t="shared" si="2119"/>
        <v>42860</v>
      </c>
      <c r="AH5510" s="3">
        <f t="shared" si="2095"/>
        <v>256.8404052276216</v>
      </c>
      <c r="AI5510" s="3">
        <f t="shared" si="2096"/>
        <v>210.20100508483432</v>
      </c>
      <c r="AJ5510" s="3">
        <f t="shared" si="2104"/>
        <v>921540.11420113221</v>
      </c>
      <c r="AK5510" s="3">
        <f t="shared" si="2120"/>
        <v>681060.84599312686</v>
      </c>
    </row>
    <row r="5511" spans="2:37" x14ac:dyDescent="0.2">
      <c r="B5511" s="2">
        <v>42863</v>
      </c>
      <c r="C5511" s="1">
        <v>515.6</v>
      </c>
      <c r="D5511" s="1">
        <f t="shared" si="2105"/>
        <v>19</v>
      </c>
      <c r="E5511" s="1" t="b">
        <f t="shared" si="2106"/>
        <v>1</v>
      </c>
      <c r="F5511" s="6">
        <f t="shared" si="2107"/>
        <v>-5.1709500656015317E-3</v>
      </c>
      <c r="G5511" s="8">
        <f t="shared" si="2108"/>
        <v>-9.8542567620315096E-5</v>
      </c>
      <c r="H5511" s="8">
        <f t="shared" si="2109"/>
        <v>3.7714376617558785E-4</v>
      </c>
      <c r="I5511" s="8">
        <f t="shared" si="2110"/>
        <v>6.8983943581784224E-4</v>
      </c>
      <c r="J5511" s="6">
        <f t="shared" si="2111"/>
        <v>1.3227211534608094E-3</v>
      </c>
      <c r="K5511" s="6">
        <f t="shared" si="2112"/>
        <v>9.763391853120603E-4</v>
      </c>
      <c r="L5511" s="6">
        <f t="shared" si="2113"/>
        <v>7.3344527298328604E-4</v>
      </c>
      <c r="M5511" s="9">
        <f t="shared" si="2114"/>
        <v>-7.4499880313008693E-2</v>
      </c>
      <c r="N5511" s="9">
        <f t="shared" si="2115"/>
        <v>0.38628354966111916</v>
      </c>
      <c r="O5511" s="9">
        <f t="shared" si="2116"/>
        <v>0.94054657004185571</v>
      </c>
      <c r="P5511" s="9">
        <f t="shared" si="2117"/>
        <v>0.41744341312998873</v>
      </c>
      <c r="Q5511" s="10">
        <f t="shared" si="2118"/>
        <v>0.12201406947836885</v>
      </c>
      <c r="R5511" s="10">
        <f t="shared" si="2090"/>
        <v>0.65566209160971167</v>
      </c>
      <c r="S5511" s="10">
        <f>_xlfn.PERCENTILE.INC($R$1519:R5511,0.75)</f>
        <v>0.79864158323637646</v>
      </c>
      <c r="T5511" s="10">
        <f t="shared" si="2091"/>
        <v>0.79864158323637646</v>
      </c>
      <c r="U5511" s="11">
        <f t="shared" si="2097"/>
        <v>0.65566209160971167</v>
      </c>
      <c r="V5511" s="10">
        <f t="shared" si="2092"/>
        <v>0.51394102586329071</v>
      </c>
      <c r="W5511" s="10">
        <f t="shared" si="2093"/>
        <v>0.65716527982796424</v>
      </c>
      <c r="X5511" s="10">
        <f t="shared" si="2098"/>
        <v>0.81957761451213962</v>
      </c>
      <c r="Y5511" s="10">
        <f>_xlfn.PERCENTILE.INC($X$1519:X5511,0.75)</f>
        <v>0.99830197904547069</v>
      </c>
      <c r="Z5511" s="10">
        <f t="shared" si="2099"/>
        <v>0.99830197904547069</v>
      </c>
      <c r="AA5511" s="10">
        <f t="shared" si="2100"/>
        <v>0.81957761451213962</v>
      </c>
      <c r="AB5511" s="10">
        <f t="shared" si="2101"/>
        <v>0.33774419807652045</v>
      </c>
      <c r="AC5511" s="10">
        <f t="shared" si="2102"/>
        <v>0.27680758417487022</v>
      </c>
      <c r="AD5511" s="13">
        <f t="shared" si="2103"/>
        <v>337744.19807652046</v>
      </c>
      <c r="AE5511" s="13">
        <f t="shared" si="2094"/>
        <v>276807.58417487022</v>
      </c>
      <c r="AF5511" s="13"/>
      <c r="AG5511" s="2">
        <f t="shared" si="2119"/>
        <v>42863</v>
      </c>
      <c r="AH5511" s="3">
        <f t="shared" si="2095"/>
        <v>-1637.5582863520576</v>
      </c>
      <c r="AI5511" s="3">
        <f t="shared" si="2096"/>
        <v>-1340.1956649739125</v>
      </c>
      <c r="AJ5511" s="3">
        <f t="shared" si="2104"/>
        <v>919902.55591478013</v>
      </c>
      <c r="AK5511" s="3">
        <f t="shared" si="2120"/>
        <v>679720.65032815293</v>
      </c>
    </row>
    <row r="5512" spans="2:37" x14ac:dyDescent="0.2">
      <c r="B5512" s="2">
        <v>42864</v>
      </c>
      <c r="C5512" s="1">
        <v>517.59</v>
      </c>
      <c r="D5512" s="1">
        <f t="shared" si="2105"/>
        <v>19</v>
      </c>
      <c r="E5512" s="1" t="b">
        <f t="shared" si="2106"/>
        <v>0</v>
      </c>
      <c r="F5512" s="6">
        <f t="shared" si="2107"/>
        <v>3.8595810705974731E-3</v>
      </c>
      <c r="G5512" s="8">
        <f t="shared" si="2108"/>
        <v>5.2056475234522786E-5</v>
      </c>
      <c r="H5512" s="8">
        <f t="shared" si="2109"/>
        <v>4.128032949958119E-4</v>
      </c>
      <c r="I5512" s="8">
        <f t="shared" si="2110"/>
        <v>7.8741199659951994E-4</v>
      </c>
      <c r="J5512" s="6">
        <f t="shared" si="2111"/>
        <v>1.3227222082299811E-3</v>
      </c>
      <c r="K5512" s="6">
        <f t="shared" si="2112"/>
        <v>9.7640144578764237E-4</v>
      </c>
      <c r="L5512" s="6">
        <f t="shared" si="2113"/>
        <v>7.3386341013939442E-4</v>
      </c>
      <c r="M5512" s="9">
        <f t="shared" si="2114"/>
        <v>3.9355561515960993E-2</v>
      </c>
      <c r="N5512" s="9">
        <f t="shared" si="2115"/>
        <v>0.422780298796887</v>
      </c>
      <c r="O5512" s="9">
        <f t="shared" si="2116"/>
        <v>1</v>
      </c>
      <c r="P5512" s="9">
        <f t="shared" si="2117"/>
        <v>0.48737862010428268</v>
      </c>
      <c r="Q5512" s="10">
        <f t="shared" si="2118"/>
        <v>0.12209269510021925</v>
      </c>
      <c r="R5512" s="10">
        <f t="shared" si="2090"/>
        <v>0.65523985635940263</v>
      </c>
      <c r="S5512" s="10">
        <f>_xlfn.PERCENTILE.INC($R$1519:R5512,0.75)</f>
        <v>0.79863893360278826</v>
      </c>
      <c r="T5512" s="10">
        <f t="shared" si="2091"/>
        <v>0.79863893360278826</v>
      </c>
      <c r="U5512" s="11">
        <f t="shared" si="2097"/>
        <v>0.65523985635940263</v>
      </c>
      <c r="V5512" s="10">
        <f t="shared" si="2092"/>
        <v>0.51394102586329071</v>
      </c>
      <c r="W5512" s="10">
        <f t="shared" si="2093"/>
        <v>0.65716527982796424</v>
      </c>
      <c r="X5512" s="10">
        <f t="shared" si="2098"/>
        <v>0.81904982044925334</v>
      </c>
      <c r="Y5512" s="10">
        <f>_xlfn.PERCENTILE.INC($X$1519:X5512,0.75)</f>
        <v>0.99829866700348546</v>
      </c>
      <c r="Z5512" s="10">
        <f t="shared" si="2099"/>
        <v>0.99829866700348546</v>
      </c>
      <c r="AA5512" s="10">
        <f t="shared" si="2100"/>
        <v>0.81957761451213962</v>
      </c>
      <c r="AB5512" s="10">
        <f t="shared" si="2101"/>
        <v>0.33774419807652045</v>
      </c>
      <c r="AC5512" s="10">
        <f t="shared" si="2102"/>
        <v>0.27680758417487022</v>
      </c>
      <c r="AD5512" s="13">
        <f t="shared" si="2103"/>
        <v>337744.19807652046</v>
      </c>
      <c r="AE5512" s="13">
        <f t="shared" si="2094"/>
        <v>276807.58417487022</v>
      </c>
      <c r="AF5512" s="13"/>
      <c r="AG5512" s="2">
        <f t="shared" si="2119"/>
        <v>42864</v>
      </c>
      <c r="AH5512" s="3">
        <f t="shared" si="2095"/>
        <v>1303.5511136002619</v>
      </c>
      <c r="AI5512" s="3">
        <f t="shared" si="2096"/>
        <v>1068.3613120791458</v>
      </c>
      <c r="AJ5512" s="3">
        <f t="shared" si="2104"/>
        <v>921206.10702838039</v>
      </c>
      <c r="AK5512" s="3">
        <f t="shared" si="2120"/>
        <v>680789.01164023206</v>
      </c>
    </row>
    <row r="5513" spans="2:37" x14ac:dyDescent="0.2">
      <c r="B5513" s="2">
        <v>42865</v>
      </c>
      <c r="C5513" s="1">
        <v>521.19000000000005</v>
      </c>
      <c r="D5513" s="1">
        <f t="shared" si="2105"/>
        <v>19</v>
      </c>
      <c r="E5513" s="1" t="b">
        <f t="shared" si="2106"/>
        <v>0</v>
      </c>
      <c r="F5513" s="6">
        <f t="shared" si="2107"/>
        <v>6.9553121196315182E-3</v>
      </c>
      <c r="G5513" s="8">
        <f t="shared" si="2108"/>
        <v>2.3675693405847135E-4</v>
      </c>
      <c r="H5513" s="8">
        <f t="shared" si="2109"/>
        <v>4.4735728854475179E-4</v>
      </c>
      <c r="I5513" s="8">
        <f t="shared" si="2110"/>
        <v>8.0791947297207463E-4</v>
      </c>
      <c r="J5513" s="6">
        <f t="shared" si="2111"/>
        <v>1.3227400917249076E-3</v>
      </c>
      <c r="K5513" s="6">
        <f t="shared" si="2112"/>
        <v>9.7645283693820304E-4</v>
      </c>
      <c r="L5513" s="6">
        <f t="shared" si="2113"/>
        <v>7.3429982452944266E-4</v>
      </c>
      <c r="M5513" s="9">
        <f t="shared" si="2114"/>
        <v>0.17898976188869467</v>
      </c>
      <c r="N5513" s="9">
        <f t="shared" si="2115"/>
        <v>0.45814531088618649</v>
      </c>
      <c r="O5513" s="9">
        <f t="shared" si="2116"/>
        <v>1</v>
      </c>
      <c r="P5513" s="9">
        <f t="shared" si="2117"/>
        <v>0.5457116909249603</v>
      </c>
      <c r="Q5513" s="10">
        <f t="shared" si="2118"/>
        <v>0.12289828470872022</v>
      </c>
      <c r="R5513" s="10">
        <f t="shared" si="2090"/>
        <v>0.65094480520706255</v>
      </c>
      <c r="S5513" s="10">
        <f>_xlfn.PERCENTILE.INC($R$1519:R5513,0.75)</f>
        <v>0.79863628396920006</v>
      </c>
      <c r="T5513" s="10">
        <f t="shared" si="2091"/>
        <v>0.79863628396920006</v>
      </c>
      <c r="U5513" s="11">
        <f t="shared" si="2097"/>
        <v>0.65094480520706255</v>
      </c>
      <c r="V5513" s="10">
        <f t="shared" si="2092"/>
        <v>0.51394102586329071</v>
      </c>
      <c r="W5513" s="10">
        <f t="shared" si="2093"/>
        <v>0.65716527982796424</v>
      </c>
      <c r="X5513" s="10">
        <f t="shared" si="2098"/>
        <v>0.81368100650882824</v>
      </c>
      <c r="Y5513" s="10">
        <f>_xlfn.PERCENTILE.INC($X$1519:X5513,0.75)</f>
        <v>0.99829535496150024</v>
      </c>
      <c r="Z5513" s="10">
        <f t="shared" si="2099"/>
        <v>0.99829535496150024</v>
      </c>
      <c r="AA5513" s="10">
        <f t="shared" si="2100"/>
        <v>0.81957761451213962</v>
      </c>
      <c r="AB5513" s="10">
        <f t="shared" si="2101"/>
        <v>0.33774419807652045</v>
      </c>
      <c r="AC5513" s="10">
        <f t="shared" si="2102"/>
        <v>0.27680758417487022</v>
      </c>
      <c r="AD5513" s="13">
        <f t="shared" si="2103"/>
        <v>337744.19807652046</v>
      </c>
      <c r="AE5513" s="13">
        <f t="shared" si="2094"/>
        <v>276807.58417487022</v>
      </c>
      <c r="AF5513" s="13"/>
      <c r="AG5513" s="2">
        <f t="shared" si="2119"/>
        <v>42865</v>
      </c>
      <c r="AH5513" s="3">
        <f t="shared" si="2095"/>
        <v>2349.1163142168507</v>
      </c>
      <c r="AI5513" s="3">
        <f t="shared" si="2096"/>
        <v>1925.2831450173965</v>
      </c>
      <c r="AJ5513" s="3">
        <f t="shared" si="2104"/>
        <v>923555.22334259725</v>
      </c>
      <c r="AK5513" s="3">
        <f t="shared" si="2120"/>
        <v>682714.2947852494</v>
      </c>
    </row>
    <row r="5514" spans="2:37" x14ac:dyDescent="0.2">
      <c r="B5514" s="2">
        <v>42866</v>
      </c>
      <c r="C5514" s="1">
        <v>521.97</v>
      </c>
      <c r="D5514" s="1">
        <f t="shared" si="2105"/>
        <v>19</v>
      </c>
      <c r="E5514" s="1" t="b">
        <f t="shared" si="2106"/>
        <v>0</v>
      </c>
      <c r="F5514" s="6">
        <f t="shared" si="2107"/>
        <v>1.4965751453404064E-3</v>
      </c>
      <c r="G5514" s="8">
        <f t="shared" si="2108"/>
        <v>1.8250781232966582E-4</v>
      </c>
      <c r="H5514" s="8">
        <f t="shared" si="2109"/>
        <v>4.4820046654010342E-4</v>
      </c>
      <c r="I5514" s="8">
        <f t="shared" si="2110"/>
        <v>8.1364583785212871E-4</v>
      </c>
      <c r="J5514" s="6">
        <f t="shared" si="2111"/>
        <v>1.3227525989112077E-3</v>
      </c>
      <c r="K5514" s="6">
        <f t="shared" si="2112"/>
        <v>9.7651030626126189E-4</v>
      </c>
      <c r="L5514" s="6">
        <f t="shared" si="2113"/>
        <v>7.3473863900041787E-4</v>
      </c>
      <c r="M5514" s="9">
        <f t="shared" si="2114"/>
        <v>0.13797577300539252</v>
      </c>
      <c r="N5514" s="9">
        <f t="shared" si="2115"/>
        <v>0.45898180865711108</v>
      </c>
      <c r="O5514" s="9">
        <f t="shared" si="2116"/>
        <v>1</v>
      </c>
      <c r="P5514" s="9">
        <f t="shared" si="2117"/>
        <v>0.53231919388750126</v>
      </c>
      <c r="Q5514" s="10">
        <f t="shared" si="2118"/>
        <v>0.12282422968056135</v>
      </c>
      <c r="R5514" s="10">
        <f t="shared" si="2090"/>
        <v>0.65133728261974289</v>
      </c>
      <c r="S5514" s="10">
        <f>_xlfn.PERCENTILE.INC($R$1519:R5514,0.75)</f>
        <v>0.79863363433561196</v>
      </c>
      <c r="T5514" s="10">
        <f t="shared" si="2091"/>
        <v>0.79863363433561196</v>
      </c>
      <c r="U5514" s="11">
        <f t="shared" si="2097"/>
        <v>0.65133728261974289</v>
      </c>
      <c r="V5514" s="10">
        <f t="shared" si="2092"/>
        <v>0.51394102586329071</v>
      </c>
      <c r="W5514" s="10">
        <f t="shared" si="2093"/>
        <v>0.65716527982796424</v>
      </c>
      <c r="X5514" s="10">
        <f t="shared" si="2098"/>
        <v>0.81417160327467863</v>
      </c>
      <c r="Y5514" s="10">
        <f>_xlfn.PERCENTILE.INC($X$1519:X5514,0.75)</f>
        <v>0.99829204291951501</v>
      </c>
      <c r="Z5514" s="10">
        <f t="shared" si="2099"/>
        <v>0.99829204291951501</v>
      </c>
      <c r="AA5514" s="10">
        <f t="shared" si="2100"/>
        <v>0.81957761451213962</v>
      </c>
      <c r="AB5514" s="10">
        <f t="shared" si="2101"/>
        <v>0.33774419807652045</v>
      </c>
      <c r="AC5514" s="10">
        <f t="shared" si="2102"/>
        <v>0.27680758417487022</v>
      </c>
      <c r="AD5514" s="13">
        <f t="shared" si="2103"/>
        <v>337744.19807652046</v>
      </c>
      <c r="AE5514" s="13">
        <f t="shared" si="2094"/>
        <v>276807.58417487022</v>
      </c>
      <c r="AF5514" s="13"/>
      <c r="AG5514" s="2">
        <f t="shared" si="2119"/>
        <v>42866</v>
      </c>
      <c r="AH5514" s="3">
        <f t="shared" si="2095"/>
        <v>505.45957232424763</v>
      </c>
      <c r="AI5514" s="3">
        <f t="shared" si="2096"/>
        <v>414.26335051783315</v>
      </c>
      <c r="AJ5514" s="3">
        <f t="shared" si="2104"/>
        <v>924060.68291492155</v>
      </c>
      <c r="AK5514" s="3">
        <f t="shared" si="2120"/>
        <v>683128.55813576723</v>
      </c>
    </row>
    <row r="5515" spans="2:37" x14ac:dyDescent="0.2">
      <c r="B5515" s="2">
        <v>42867</v>
      </c>
      <c r="C5515" s="1">
        <v>526.77</v>
      </c>
      <c r="D5515" s="1">
        <f t="shared" si="2105"/>
        <v>19</v>
      </c>
      <c r="E5515" s="1" t="b">
        <f t="shared" si="2106"/>
        <v>0</v>
      </c>
      <c r="F5515" s="6">
        <f t="shared" si="2107"/>
        <v>9.1959308006206442E-3</v>
      </c>
      <c r="G5515" s="8">
        <f t="shared" si="2108"/>
        <v>3.6369766087050389E-4</v>
      </c>
      <c r="H5515" s="8">
        <f t="shared" si="2109"/>
        <v>5.469744618804308E-4</v>
      </c>
      <c r="I5515" s="8">
        <f t="shared" si="2110"/>
        <v>8.6380979838596378E-4</v>
      </c>
      <c r="J5515" s="6">
        <f t="shared" si="2111"/>
        <v>1.3227999889894491E-3</v>
      </c>
      <c r="K5515" s="6">
        <f t="shared" si="2112"/>
        <v>9.7661340674819099E-4</v>
      </c>
      <c r="L5515" s="6">
        <f t="shared" si="2113"/>
        <v>7.3522799824822006E-4</v>
      </c>
      <c r="M5515" s="9">
        <f t="shared" si="2114"/>
        <v>0.27494531591911348</v>
      </c>
      <c r="N5515" s="9">
        <f t="shared" si="2115"/>
        <v>0.56007265321257482</v>
      </c>
      <c r="O5515" s="9">
        <f t="shared" si="2116"/>
        <v>1</v>
      </c>
      <c r="P5515" s="9">
        <f t="shared" si="2117"/>
        <v>0.61167265637722945</v>
      </c>
      <c r="Q5515" s="10">
        <f t="shared" si="2118"/>
        <v>0.12419530016415875</v>
      </c>
      <c r="R5515" s="10">
        <f t="shared" si="2090"/>
        <v>0.64414675832545731</v>
      </c>
      <c r="S5515" s="10">
        <f>_xlfn.PERCENTILE.INC($R$1519:R5515,0.75)</f>
        <v>0.79863098470202376</v>
      </c>
      <c r="T5515" s="10">
        <f t="shared" si="2091"/>
        <v>0.79863098470202376</v>
      </c>
      <c r="U5515" s="11">
        <f t="shared" si="2097"/>
        <v>0.64414675832545731</v>
      </c>
      <c r="V5515" s="10">
        <f t="shared" si="2092"/>
        <v>0.51394102586329071</v>
      </c>
      <c r="W5515" s="10">
        <f t="shared" si="2093"/>
        <v>0.65716527982796424</v>
      </c>
      <c r="X5515" s="10">
        <f t="shared" si="2098"/>
        <v>0.80518344790682173</v>
      </c>
      <c r="Y5515" s="10">
        <f>_xlfn.PERCENTILE.INC($X$1519:X5515,0.75)</f>
        <v>0.99828873087752978</v>
      </c>
      <c r="Z5515" s="10">
        <f t="shared" si="2099"/>
        <v>0.99828873087752978</v>
      </c>
      <c r="AA5515" s="10">
        <f t="shared" si="2100"/>
        <v>0.81957761451213962</v>
      </c>
      <c r="AB5515" s="10">
        <f t="shared" si="2101"/>
        <v>0.33774419807652045</v>
      </c>
      <c r="AC5515" s="10">
        <f t="shared" si="2102"/>
        <v>0.27680758417487022</v>
      </c>
      <c r="AD5515" s="13">
        <f t="shared" si="2103"/>
        <v>337744.19807652046</v>
      </c>
      <c r="AE5515" s="13">
        <f t="shared" si="2094"/>
        <v>276807.58417487022</v>
      </c>
      <c r="AF5515" s="13"/>
      <c r="AG5515" s="2">
        <f t="shared" si="2119"/>
        <v>42867</v>
      </c>
      <c r="AH5515" s="3">
        <f t="shared" si="2095"/>
        <v>3105.8722738227943</v>
      </c>
      <c r="AI5515" s="3">
        <f t="shared" si="2096"/>
        <v>2545.5033891590806</v>
      </c>
      <c r="AJ5515" s="3">
        <f t="shared" si="2104"/>
        <v>927166.55518874433</v>
      </c>
      <c r="AK5515" s="3">
        <f t="shared" si="2120"/>
        <v>685674.06152492634</v>
      </c>
    </row>
    <row r="5516" spans="2:37" x14ac:dyDescent="0.2">
      <c r="B5516" s="2">
        <v>42870</v>
      </c>
      <c r="C5516" s="1">
        <v>531.35</v>
      </c>
      <c r="D5516" s="1">
        <f t="shared" si="2105"/>
        <v>20</v>
      </c>
      <c r="E5516" s="1" t="b">
        <f t="shared" si="2106"/>
        <v>1</v>
      </c>
      <c r="F5516" s="6">
        <f t="shared" si="2107"/>
        <v>8.6944966493915921E-3</v>
      </c>
      <c r="G5516" s="8">
        <f t="shared" si="2108"/>
        <v>5.7994904305589464E-4</v>
      </c>
      <c r="H5516" s="8">
        <f t="shared" si="2109"/>
        <v>6.9975792723619696E-4</v>
      </c>
      <c r="I5516" s="8">
        <f t="shared" si="2110"/>
        <v>9.2751236676891105E-4</v>
      </c>
      <c r="J5516" s="6">
        <f t="shared" si="2111"/>
        <v>1.3229129516537622E-3</v>
      </c>
      <c r="K5516" s="6">
        <f t="shared" si="2112"/>
        <v>9.7682552051180506E-4</v>
      </c>
      <c r="L5516" s="6">
        <f t="shared" si="2113"/>
        <v>7.3578375883604993E-4</v>
      </c>
      <c r="M5516" s="9">
        <f t="shared" si="2114"/>
        <v>0.43838790929584998</v>
      </c>
      <c r="N5516" s="9">
        <f t="shared" si="2115"/>
        <v>0.71635917832036233</v>
      </c>
      <c r="O5516" s="9">
        <f t="shared" si="2116"/>
        <v>1</v>
      </c>
      <c r="P5516" s="9">
        <f t="shared" si="2117"/>
        <v>0.71824902920540412</v>
      </c>
      <c r="Q5516" s="10">
        <f t="shared" si="2118"/>
        <v>0.12524039017454872</v>
      </c>
      <c r="R5516" s="10">
        <f t="shared" si="2090"/>
        <v>0.63877156473645003</v>
      </c>
      <c r="S5516" s="10">
        <f>_xlfn.PERCENTILE.INC($R$1519:R5516,0.75)</f>
        <v>0.79860097728444412</v>
      </c>
      <c r="T5516" s="10">
        <f t="shared" si="2091"/>
        <v>0.79860097728444412</v>
      </c>
      <c r="U5516" s="11">
        <f t="shared" si="2097"/>
        <v>0.63877156473645003</v>
      </c>
      <c r="V5516" s="10">
        <f t="shared" si="2092"/>
        <v>0.61167265637722945</v>
      </c>
      <c r="W5516" s="10">
        <f t="shared" si="2093"/>
        <v>0.64414675832545731</v>
      </c>
      <c r="X5516" s="10">
        <f t="shared" si="2098"/>
        <v>0.79846445592056248</v>
      </c>
      <c r="Y5516" s="10">
        <f>_xlfn.PERCENTILE.INC($X$1519:X5516,0.75)</f>
        <v>0.99825122160555524</v>
      </c>
      <c r="Z5516" s="10">
        <f t="shared" si="2099"/>
        <v>0.99825122160555524</v>
      </c>
      <c r="AA5516" s="10">
        <f t="shared" si="2100"/>
        <v>0.79846445592056248</v>
      </c>
      <c r="AB5516" s="10">
        <f t="shared" si="2101"/>
        <v>0.39400695876171371</v>
      </c>
      <c r="AC5516" s="10">
        <f t="shared" si="2102"/>
        <v>0.31460055195658726</v>
      </c>
      <c r="AD5516" s="13">
        <f t="shared" si="2103"/>
        <v>394006.9587617137</v>
      </c>
      <c r="AE5516" s="13">
        <f t="shared" si="2094"/>
        <v>314600.55195658724</v>
      </c>
      <c r="AF5516" s="13"/>
      <c r="AG5516" s="2">
        <f t="shared" si="2119"/>
        <v>42870</v>
      </c>
      <c r="AH5516" s="3">
        <f t="shared" si="2095"/>
        <v>2936.5157985277574</v>
      </c>
      <c r="AI5516" s="3">
        <f t="shared" si="2096"/>
        <v>2406.7026131345901</v>
      </c>
      <c r="AJ5516" s="3">
        <f t="shared" si="2104"/>
        <v>930103.07098727208</v>
      </c>
      <c r="AK5516" s="3">
        <f t="shared" si="2120"/>
        <v>688080.76413806097</v>
      </c>
    </row>
    <row r="5517" spans="2:37" x14ac:dyDescent="0.2">
      <c r="B5517" s="2">
        <v>42871</v>
      </c>
      <c r="C5517" s="1">
        <v>533.45000000000005</v>
      </c>
      <c r="D5517" s="1">
        <f t="shared" si="2105"/>
        <v>20</v>
      </c>
      <c r="E5517" s="1" t="b">
        <f t="shared" si="2106"/>
        <v>0</v>
      </c>
      <c r="F5517" s="6">
        <f t="shared" si="2107"/>
        <v>3.9521972334619626E-3</v>
      </c>
      <c r="G5517" s="8">
        <f t="shared" si="2108"/>
        <v>6.9422876817554853E-4</v>
      </c>
      <c r="H5517" s="8">
        <f t="shared" si="2109"/>
        <v>7.6224286017359869E-4</v>
      </c>
      <c r="I5517" s="8">
        <f t="shared" si="2110"/>
        <v>8.9285524956933212E-4</v>
      </c>
      <c r="J5517" s="6">
        <f t="shared" si="2111"/>
        <v>1.3230724198520251E-3</v>
      </c>
      <c r="K5517" s="6">
        <f t="shared" si="2112"/>
        <v>9.7708162261784409E-4</v>
      </c>
      <c r="L5517" s="6">
        <f t="shared" si="2113"/>
        <v>7.362952076903727E-4</v>
      </c>
      <c r="M5517" s="9">
        <f t="shared" si="2114"/>
        <v>0.52470957580174815</v>
      </c>
      <c r="N5517" s="9">
        <f t="shared" si="2115"/>
        <v>0.78012199035261864</v>
      </c>
      <c r="O5517" s="9">
        <f t="shared" si="2116"/>
        <v>1</v>
      </c>
      <c r="P5517" s="9">
        <f t="shared" si="2117"/>
        <v>0.76827718871812234</v>
      </c>
      <c r="Q5517" s="10">
        <f t="shared" si="2118"/>
        <v>0.11855460323713465</v>
      </c>
      <c r="R5517" s="10">
        <f t="shared" si="2090"/>
        <v>0.67479454880366674</v>
      </c>
      <c r="S5517" s="10">
        <f>_xlfn.PERCENTILE.INC($R$1519:R5517,0.75)</f>
        <v>0.7985709698668646</v>
      </c>
      <c r="T5517" s="10">
        <f t="shared" si="2091"/>
        <v>0.7985709698668646</v>
      </c>
      <c r="U5517" s="11">
        <f t="shared" si="2097"/>
        <v>0.67479454880366674</v>
      </c>
      <c r="V5517" s="10">
        <f t="shared" si="2092"/>
        <v>0.61167265637722945</v>
      </c>
      <c r="W5517" s="10">
        <f t="shared" si="2093"/>
        <v>0.64414675832545731</v>
      </c>
      <c r="X5517" s="10">
        <f t="shared" si="2098"/>
        <v>0.84349318600458345</v>
      </c>
      <c r="Y5517" s="10">
        <f>_xlfn.PERCENTILE.INC($X$1519:X5517,0.75)</f>
        <v>0.9982137123335808</v>
      </c>
      <c r="Z5517" s="10">
        <f t="shared" si="2099"/>
        <v>0.9982137123335808</v>
      </c>
      <c r="AA5517" s="10">
        <f t="shared" si="2100"/>
        <v>0.79846445592056248</v>
      </c>
      <c r="AB5517" s="10">
        <f t="shared" si="2101"/>
        <v>0.39400695876171371</v>
      </c>
      <c r="AC5517" s="10">
        <f t="shared" si="2102"/>
        <v>0.31460055195658726</v>
      </c>
      <c r="AD5517" s="13">
        <f t="shared" si="2103"/>
        <v>394006.9587617137</v>
      </c>
      <c r="AE5517" s="13">
        <f t="shared" si="2094"/>
        <v>314600.55195658724</v>
      </c>
      <c r="AF5517" s="13"/>
      <c r="AG5517" s="2">
        <f t="shared" si="2119"/>
        <v>42871</v>
      </c>
      <c r="AH5517" s="3">
        <f t="shared" si="2095"/>
        <v>1557.1932123828065</v>
      </c>
      <c r="AI5517" s="3">
        <f t="shared" si="2096"/>
        <v>1243.3634310884306</v>
      </c>
      <c r="AJ5517" s="3">
        <f t="shared" si="2104"/>
        <v>931660.26419965492</v>
      </c>
      <c r="AK5517" s="3">
        <f t="shared" si="2120"/>
        <v>689324.12756914936</v>
      </c>
    </row>
    <row r="5518" spans="2:37" x14ac:dyDescent="0.2">
      <c r="B5518" s="2">
        <v>42872</v>
      </c>
      <c r="C5518" s="1">
        <v>531.6</v>
      </c>
      <c r="D5518" s="1">
        <f t="shared" si="2105"/>
        <v>20</v>
      </c>
      <c r="E5518" s="1" t="b">
        <f t="shared" si="2106"/>
        <v>0</v>
      </c>
      <c r="F5518" s="6">
        <f t="shared" si="2107"/>
        <v>-3.4679913768863591E-3</v>
      </c>
      <c r="G5518" s="8">
        <f t="shared" si="2108"/>
        <v>5.732314754751586E-4</v>
      </c>
      <c r="H5518" s="8">
        <f t="shared" si="2109"/>
        <v>7.0144884488846889E-4</v>
      </c>
      <c r="I5518" s="8">
        <f t="shared" si="2110"/>
        <v>8.5825347646070348E-4</v>
      </c>
      <c r="J5518" s="6">
        <f t="shared" si="2111"/>
        <v>1.323182430444671E-3</v>
      </c>
      <c r="K5518" s="6">
        <f t="shared" si="2112"/>
        <v>9.7729293051676287E-4</v>
      </c>
      <c r="L5518" s="6">
        <f t="shared" si="2113"/>
        <v>7.3676889309562995E-4</v>
      </c>
      <c r="M5518" s="9">
        <f t="shared" si="2114"/>
        <v>0.43322180092923196</v>
      </c>
      <c r="N5518" s="9">
        <f t="shared" si="2115"/>
        <v>0.71774677068170745</v>
      </c>
      <c r="O5518" s="9">
        <f t="shared" si="2116"/>
        <v>1</v>
      </c>
      <c r="P5518" s="9">
        <f t="shared" si="2117"/>
        <v>0.71698952387031323</v>
      </c>
      <c r="Q5518" s="10">
        <f t="shared" si="2118"/>
        <v>0.11876612930233026</v>
      </c>
      <c r="R5518" s="10">
        <f t="shared" si="2090"/>
        <v>0.67359271932111675</v>
      </c>
      <c r="S5518" s="10">
        <f>_xlfn.PERCENTILE.INC($R$1519:R5518,0.75)</f>
        <v>0.79854096244928496</v>
      </c>
      <c r="T5518" s="10">
        <f t="shared" si="2091"/>
        <v>0.79854096244928496</v>
      </c>
      <c r="U5518" s="11">
        <f t="shared" si="2097"/>
        <v>0.67359271932111675</v>
      </c>
      <c r="V5518" s="10">
        <f t="shared" si="2092"/>
        <v>0.61167265637722945</v>
      </c>
      <c r="W5518" s="10">
        <f t="shared" si="2093"/>
        <v>0.64414675832545731</v>
      </c>
      <c r="X5518" s="10">
        <f t="shared" si="2098"/>
        <v>0.84199089915139591</v>
      </c>
      <c r="Y5518" s="10">
        <f>_xlfn.PERCENTILE.INC($X$1519:X5518,0.75)</f>
        <v>0.99817620306160626</v>
      </c>
      <c r="Z5518" s="10">
        <f t="shared" si="2099"/>
        <v>0.99817620306160626</v>
      </c>
      <c r="AA5518" s="10">
        <f t="shared" si="2100"/>
        <v>0.79846445592056248</v>
      </c>
      <c r="AB5518" s="10">
        <f t="shared" si="2101"/>
        <v>0.39400695876171371</v>
      </c>
      <c r="AC5518" s="10">
        <f t="shared" si="2102"/>
        <v>0.31460055195658726</v>
      </c>
      <c r="AD5518" s="13">
        <f t="shared" si="2103"/>
        <v>394006.9587617137</v>
      </c>
      <c r="AE5518" s="13">
        <f t="shared" si="2094"/>
        <v>314600.55195658724</v>
      </c>
      <c r="AF5518" s="13"/>
      <c r="AG5518" s="2">
        <f t="shared" si="2119"/>
        <v>42872</v>
      </c>
      <c r="AH5518" s="3">
        <f t="shared" si="2095"/>
        <v>-1366.4127354188424</v>
      </c>
      <c r="AI5518" s="3">
        <f t="shared" si="2096"/>
        <v>-1091.0320013491335</v>
      </c>
      <c r="AJ5518" s="3">
        <f t="shared" si="2104"/>
        <v>930293.85146423604</v>
      </c>
      <c r="AK5518" s="3">
        <f t="shared" si="2120"/>
        <v>688233.09556780022</v>
      </c>
    </row>
    <row r="5519" spans="2:37" x14ac:dyDescent="0.2">
      <c r="B5519" s="2">
        <v>42873</v>
      </c>
      <c r="C5519" s="1">
        <v>497.14</v>
      </c>
      <c r="D5519" s="1">
        <f t="shared" si="2105"/>
        <v>20</v>
      </c>
      <c r="E5519" s="1" t="b">
        <f t="shared" si="2106"/>
        <v>0</v>
      </c>
      <c r="F5519" s="6">
        <f t="shared" si="2107"/>
        <v>-6.4823175319789428E-2</v>
      </c>
      <c r="G5519" s="8">
        <f t="shared" si="2108"/>
        <v>-9.7761513331216581E-4</v>
      </c>
      <c r="H5519" s="8">
        <f t="shared" si="2109"/>
        <v>1.3538945464142286E-5</v>
      </c>
      <c r="I5519" s="8">
        <f t="shared" si="2110"/>
        <v>4.6186483103242612E-4</v>
      </c>
      <c r="J5519" s="6">
        <f t="shared" si="2111"/>
        <v>1.3234244274965047E-3</v>
      </c>
      <c r="K5519" s="6">
        <f t="shared" si="2112"/>
        <v>9.7727401554515542E-4</v>
      </c>
      <c r="L5519" s="6">
        <f t="shared" si="2113"/>
        <v>7.3691638498119677E-4</v>
      </c>
      <c r="M5519" s="9">
        <f t="shared" si="2114"/>
        <v>-0.73870114001258136</v>
      </c>
      <c r="N5519" s="9">
        <f t="shared" si="2115"/>
        <v>1.385378639847476E-2</v>
      </c>
      <c r="O5519" s="9">
        <f t="shared" si="2116"/>
        <v>0.62675337452865987</v>
      </c>
      <c r="P5519" s="9">
        <f t="shared" si="2117"/>
        <v>-3.2697993028482232E-2</v>
      </c>
      <c r="Q5519" s="10">
        <f t="shared" si="2118"/>
        <v>0.17613828854518329</v>
      </c>
      <c r="R5519" s="10">
        <f t="shared" si="2090"/>
        <v>0.45418858478052188</v>
      </c>
      <c r="S5519" s="10">
        <f>_xlfn.PERCENTILE.INC($R$1519:R5519,0.75)</f>
        <v>0.79851095503170533</v>
      </c>
      <c r="T5519" s="10">
        <f t="shared" si="2091"/>
        <v>0.79851095503170533</v>
      </c>
      <c r="U5519" s="11">
        <f t="shared" si="2097"/>
        <v>0.45418858478052188</v>
      </c>
      <c r="V5519" s="10">
        <f t="shared" si="2092"/>
        <v>0.61167265637722945</v>
      </c>
      <c r="W5519" s="10">
        <f t="shared" si="2093"/>
        <v>0.64414675832545731</v>
      </c>
      <c r="X5519" s="10">
        <f t="shared" si="2098"/>
        <v>0.56773573097565233</v>
      </c>
      <c r="Y5519" s="10">
        <f>_xlfn.PERCENTILE.INC($X$1519:X5519,0.75)</f>
        <v>0.99813869378963171</v>
      </c>
      <c r="Z5519" s="10">
        <f t="shared" si="2099"/>
        <v>0.99813869378963171</v>
      </c>
      <c r="AA5519" s="10">
        <f t="shared" si="2100"/>
        <v>0.79846445592056248</v>
      </c>
      <c r="AB5519" s="10">
        <f t="shared" si="2101"/>
        <v>0.39400695876171371</v>
      </c>
      <c r="AC5519" s="10">
        <f t="shared" si="2102"/>
        <v>0.31460055195658726</v>
      </c>
      <c r="AD5519" s="13">
        <f t="shared" si="2103"/>
        <v>394006.9587617137</v>
      </c>
      <c r="AE5519" s="13">
        <f t="shared" si="2094"/>
        <v>314600.55195658724</v>
      </c>
      <c r="AF5519" s="13"/>
      <c r="AG5519" s="2">
        <f t="shared" si="2119"/>
        <v>42873</v>
      </c>
      <c r="AH5519" s="3">
        <f t="shared" si="2095"/>
        <v>-25540.782165027609</v>
      </c>
      <c r="AI5519" s="3">
        <f t="shared" si="2096"/>
        <v>-20393.406735184377</v>
      </c>
      <c r="AJ5519" s="3">
        <f t="shared" si="2104"/>
        <v>904753.06929920847</v>
      </c>
      <c r="AK5519" s="3">
        <f t="shared" si="2120"/>
        <v>667839.68883261585</v>
      </c>
    </row>
    <row r="5520" spans="2:37" x14ac:dyDescent="0.2">
      <c r="B5520" s="2">
        <v>42874</v>
      </c>
      <c r="C5520" s="1">
        <v>501.85</v>
      </c>
      <c r="D5520" s="1">
        <f t="shared" si="2105"/>
        <v>20</v>
      </c>
      <c r="E5520" s="1" t="b">
        <f t="shared" si="2106"/>
        <v>0</v>
      </c>
      <c r="F5520" s="6">
        <f t="shared" si="2107"/>
        <v>9.4741923804160244E-3</v>
      </c>
      <c r="G5520" s="8">
        <f t="shared" si="2108"/>
        <v>-7.6058907960853991E-4</v>
      </c>
      <c r="H5520" s="8">
        <f t="shared" si="2109"/>
        <v>1.2891188034996285E-4</v>
      </c>
      <c r="I5520" s="8">
        <f t="shared" si="2110"/>
        <v>5.3398273556380866E-4</v>
      </c>
      <c r="J5520" s="6">
        <f t="shared" si="2111"/>
        <v>1.3234811230889521E-3</v>
      </c>
      <c r="K5520" s="6">
        <f t="shared" si="2112"/>
        <v>9.7727660953888856E-4</v>
      </c>
      <c r="L5520" s="6">
        <f t="shared" si="2113"/>
        <v>7.3708493475543998E-4</v>
      </c>
      <c r="M5520" s="9">
        <f t="shared" si="2114"/>
        <v>-0.57468827196670202</v>
      </c>
      <c r="N5520" s="9">
        <f t="shared" si="2115"/>
        <v>0.13190930703927084</v>
      </c>
      <c r="O5520" s="9">
        <f t="shared" si="2116"/>
        <v>0.72445210909239477</v>
      </c>
      <c r="P5520" s="9">
        <f t="shared" si="2117"/>
        <v>9.3891048054987866E-2</v>
      </c>
      <c r="Q5520" s="10">
        <f t="shared" si="2118"/>
        <v>0.17727077683728529</v>
      </c>
      <c r="R5520" s="10">
        <f t="shared" si="2090"/>
        <v>0.45128701654774739</v>
      </c>
      <c r="S5520" s="10">
        <f>_xlfn.PERCENTILE.INC($R$1519:R5520,0.75)</f>
        <v>0.79844654851275476</v>
      </c>
      <c r="T5520" s="10">
        <f t="shared" si="2091"/>
        <v>0.79844654851275476</v>
      </c>
      <c r="U5520" s="11">
        <f t="shared" si="2097"/>
        <v>0.45128701654774739</v>
      </c>
      <c r="V5520" s="10">
        <f t="shared" si="2092"/>
        <v>0.61167265637722945</v>
      </c>
      <c r="W5520" s="10">
        <f t="shared" si="2093"/>
        <v>0.64414675832545731</v>
      </c>
      <c r="X5520" s="10">
        <f t="shared" si="2098"/>
        <v>0.56410877068468424</v>
      </c>
      <c r="Y5520" s="10">
        <f>_xlfn.PERCENTILE.INC($X$1519:X5520,0.75)</f>
        <v>0.99805818564094351</v>
      </c>
      <c r="Z5520" s="10">
        <f t="shared" si="2099"/>
        <v>0.99805818564094351</v>
      </c>
      <c r="AA5520" s="10">
        <f t="shared" si="2100"/>
        <v>0.79846445592056248</v>
      </c>
      <c r="AB5520" s="10">
        <f t="shared" si="2101"/>
        <v>0.39400695876171371</v>
      </c>
      <c r="AC5520" s="10">
        <f t="shared" si="2102"/>
        <v>0.31460055195658726</v>
      </c>
      <c r="AD5520" s="13">
        <f t="shared" si="2103"/>
        <v>394006.9587617137</v>
      </c>
      <c r="AE5520" s="13">
        <f t="shared" si="2094"/>
        <v>314600.55195658724</v>
      </c>
      <c r="AF5520" s="13"/>
      <c r="AG5520" s="2">
        <f t="shared" si="2119"/>
        <v>42874</v>
      </c>
      <c r="AH5520" s="3">
        <f t="shared" si="2095"/>
        <v>3732.8977265311187</v>
      </c>
      <c r="AI5520" s="3">
        <f t="shared" si="2096"/>
        <v>2980.5861522217742</v>
      </c>
      <c r="AJ5520" s="3">
        <f t="shared" si="2104"/>
        <v>908485.96702573961</v>
      </c>
      <c r="AK5520" s="3">
        <f t="shared" si="2120"/>
        <v>670820.27498483763</v>
      </c>
    </row>
    <row r="5521" spans="2:37" x14ac:dyDescent="0.2">
      <c r="B5521" s="2">
        <v>42877</v>
      </c>
      <c r="C5521" s="1">
        <v>501.92</v>
      </c>
      <c r="D5521" s="1">
        <f t="shared" si="2105"/>
        <v>21</v>
      </c>
      <c r="E5521" s="1" t="b">
        <f t="shared" si="2106"/>
        <v>1</v>
      </c>
      <c r="F5521" s="6">
        <f t="shared" si="2107"/>
        <v>1.3948390953477663E-4</v>
      </c>
      <c r="G5521" s="8">
        <f t="shared" si="2108"/>
        <v>-7.5276530207644379E-4</v>
      </c>
      <c r="H5521" s="8">
        <f t="shared" si="2109"/>
        <v>1.3260009022861454E-4</v>
      </c>
      <c r="I5521" s="8">
        <f t="shared" si="2110"/>
        <v>5.2521225148851984E-4</v>
      </c>
      <c r="J5521" s="6">
        <f t="shared" si="2111"/>
        <v>1.3233775744625155E-3</v>
      </c>
      <c r="K5521" s="6">
        <f t="shared" si="2112"/>
        <v>9.7728907378780692E-4</v>
      </c>
      <c r="L5521" s="6">
        <f t="shared" si="2113"/>
        <v>7.3722526708387931E-4</v>
      </c>
      <c r="M5521" s="9">
        <f t="shared" si="2114"/>
        <v>-0.56882126205151728</v>
      </c>
      <c r="N5521" s="9">
        <f t="shared" si="2115"/>
        <v>0.1356815437572417</v>
      </c>
      <c r="O5521" s="9">
        <f t="shared" si="2116"/>
        <v>0.71241759464649868</v>
      </c>
      <c r="P5521" s="9">
        <f t="shared" si="2117"/>
        <v>9.309262545074104E-2</v>
      </c>
      <c r="Q5521" s="10">
        <f t="shared" si="2118"/>
        <v>0.1765206728734702</v>
      </c>
      <c r="R5521" s="10">
        <f t="shared" si="2090"/>
        <v>0.45320470796836299</v>
      </c>
      <c r="S5521" s="10">
        <f>_xlfn.PERCENTILE.INC($R$1519:R5521,0.75)</f>
        <v>0.7983821419938042</v>
      </c>
      <c r="T5521" s="10">
        <f t="shared" si="2091"/>
        <v>0.7983821419938042</v>
      </c>
      <c r="U5521" s="11">
        <f t="shared" si="2097"/>
        <v>0.45320470796836299</v>
      </c>
      <c r="V5521" s="10">
        <f t="shared" si="2092"/>
        <v>9.3891048054987866E-2</v>
      </c>
      <c r="W5521" s="10">
        <f t="shared" si="2093"/>
        <v>0.45128701654774739</v>
      </c>
      <c r="X5521" s="10">
        <f t="shared" si="2098"/>
        <v>0.56650588496045373</v>
      </c>
      <c r="Y5521" s="10">
        <f>_xlfn.PERCENTILE.INC($X$1519:X5521,0.75)</f>
        <v>0.9979776774922553</v>
      </c>
      <c r="Z5521" s="10">
        <f t="shared" si="2099"/>
        <v>0.9979776774922553</v>
      </c>
      <c r="AA5521" s="10">
        <f t="shared" si="2100"/>
        <v>0.56650588496045373</v>
      </c>
      <c r="AB5521" s="10">
        <f t="shared" si="2101"/>
        <v>4.2371810957276657E-2</v>
      </c>
      <c r="AC5521" s="10">
        <f t="shared" si="2102"/>
        <v>2.4003880263729061E-2</v>
      </c>
      <c r="AD5521" s="13">
        <f t="shared" si="2103"/>
        <v>42371.810957276655</v>
      </c>
      <c r="AE5521" s="13">
        <f t="shared" si="2094"/>
        <v>24003.880263729061</v>
      </c>
      <c r="AF5521" s="13"/>
      <c r="AG5521" s="2">
        <f t="shared" si="2119"/>
        <v>42877</v>
      </c>
      <c r="AH5521" s="3">
        <f t="shared" si="2095"/>
        <v>54.957630991991337</v>
      </c>
      <c r="AI5521" s="3">
        <f t="shared" si="2096"/>
        <v>43.88171492870341</v>
      </c>
      <c r="AJ5521" s="3">
        <f t="shared" si="2104"/>
        <v>908540.92465673154</v>
      </c>
      <c r="AK5521" s="3">
        <f t="shared" si="2120"/>
        <v>670864.15669976629</v>
      </c>
    </row>
    <row r="5522" spans="2:37" x14ac:dyDescent="0.2">
      <c r="B5522" s="2">
        <v>42878</v>
      </c>
      <c r="C5522" s="1">
        <v>507.06</v>
      </c>
      <c r="D5522" s="1">
        <f t="shared" si="2105"/>
        <v>21</v>
      </c>
      <c r="E5522" s="1" t="b">
        <f t="shared" si="2106"/>
        <v>0</v>
      </c>
      <c r="F5522" s="6">
        <f t="shared" si="2107"/>
        <v>1.0240675804909172E-2</v>
      </c>
      <c r="G5522" s="8">
        <f t="shared" si="2108"/>
        <v>-4.7773112011059249E-4</v>
      </c>
      <c r="H5522" s="8">
        <f t="shared" si="2109"/>
        <v>2.5123231622917094E-4</v>
      </c>
      <c r="I5522" s="8">
        <f t="shared" si="2110"/>
        <v>5.807304621891588E-4</v>
      </c>
      <c r="J5522" s="6">
        <f t="shared" si="2111"/>
        <v>1.3232606474008E-3</v>
      </c>
      <c r="K5522" s="6">
        <f t="shared" si="2112"/>
        <v>9.7732343558003037E-4</v>
      </c>
      <c r="L5522" s="6">
        <f t="shared" si="2113"/>
        <v>7.3741723468565543E-4</v>
      </c>
      <c r="M5522" s="9">
        <f t="shared" si="2114"/>
        <v>-0.36102571405638828</v>
      </c>
      <c r="N5522" s="9">
        <f t="shared" si="2115"/>
        <v>0.25706158993319073</v>
      </c>
      <c r="O5522" s="9">
        <f t="shared" si="2116"/>
        <v>0.78751951388376662</v>
      </c>
      <c r="P5522" s="9">
        <f t="shared" si="2117"/>
        <v>0.22785179658685636</v>
      </c>
      <c r="Q5522" s="10">
        <f t="shared" si="2118"/>
        <v>0.17748592681188599</v>
      </c>
      <c r="R5522" s="10">
        <f t="shared" si="2090"/>
        <v>0.45073996252553872</v>
      </c>
      <c r="S5522" s="10">
        <f>_xlfn.PERCENTILE.INC($R$1519:R5522,0.75)</f>
        <v>0.79831773547485363</v>
      </c>
      <c r="T5522" s="10">
        <f t="shared" si="2091"/>
        <v>0.79831773547485363</v>
      </c>
      <c r="U5522" s="11">
        <f t="shared" si="2097"/>
        <v>0.45073996252553872</v>
      </c>
      <c r="V5522" s="10">
        <f t="shared" si="2092"/>
        <v>9.3891048054987866E-2</v>
      </c>
      <c r="W5522" s="10">
        <f t="shared" si="2093"/>
        <v>0.45128701654774739</v>
      </c>
      <c r="X5522" s="10">
        <f t="shared" si="2098"/>
        <v>0.56342495315692342</v>
      </c>
      <c r="Y5522" s="10">
        <f>_xlfn.PERCENTILE.INC($X$1519:X5522,0.75)</f>
        <v>0.99789716934356709</v>
      </c>
      <c r="Z5522" s="10">
        <f t="shared" si="2099"/>
        <v>0.99789716934356709</v>
      </c>
      <c r="AA5522" s="10">
        <f t="shared" si="2100"/>
        <v>0.56650588496045373</v>
      </c>
      <c r="AB5522" s="10">
        <f t="shared" si="2101"/>
        <v>4.2371810957276657E-2</v>
      </c>
      <c r="AC5522" s="10">
        <f t="shared" si="2102"/>
        <v>2.4003880263729061E-2</v>
      </c>
      <c r="AD5522" s="13">
        <f t="shared" si="2103"/>
        <v>42371.810957276655</v>
      </c>
      <c r="AE5522" s="13">
        <f t="shared" si="2094"/>
        <v>24003.880263729061</v>
      </c>
      <c r="AF5522" s="13"/>
      <c r="AG5522" s="2">
        <f t="shared" si="2119"/>
        <v>42878</v>
      </c>
      <c r="AH5522" s="3">
        <f t="shared" si="2095"/>
        <v>433.91597928036839</v>
      </c>
      <c r="AI5522" s="3">
        <f t="shared" si="2096"/>
        <v>245.81595584070698</v>
      </c>
      <c r="AJ5522" s="3">
        <f t="shared" si="2104"/>
        <v>908974.84063601191</v>
      </c>
      <c r="AK5522" s="3">
        <f t="shared" si="2120"/>
        <v>671109.97265560704</v>
      </c>
    </row>
    <row r="5523" spans="2:37" x14ac:dyDescent="0.2">
      <c r="B5523" s="2">
        <v>42879</v>
      </c>
      <c r="C5523" s="1">
        <v>507.02</v>
      </c>
      <c r="D5523" s="1">
        <f t="shared" si="2105"/>
        <v>21</v>
      </c>
      <c r="E5523" s="1" t="b">
        <f t="shared" si="2106"/>
        <v>0</v>
      </c>
      <c r="F5523" s="6">
        <f t="shared" si="2107"/>
        <v>-7.8886127874433498E-5</v>
      </c>
      <c r="G5523" s="8">
        <f t="shared" si="2108"/>
        <v>-6.5003836842245533E-4</v>
      </c>
      <c r="H5523" s="8">
        <f t="shared" si="2109"/>
        <v>1.9410286616478668E-4</v>
      </c>
      <c r="I5523" s="8">
        <f t="shared" si="2110"/>
        <v>6.022958391687129E-4</v>
      </c>
      <c r="J5523" s="6">
        <f t="shared" si="2111"/>
        <v>1.3230788052605506E-3</v>
      </c>
      <c r="K5523" s="6">
        <f t="shared" si="2112"/>
        <v>9.7733132461203008E-4</v>
      </c>
      <c r="L5523" s="6">
        <f t="shared" si="2113"/>
        <v>7.3761348970960428E-4</v>
      </c>
      <c r="M5523" s="9">
        <f t="shared" si="2114"/>
        <v>-0.49130737023214949</v>
      </c>
      <c r="N5523" s="9">
        <f t="shared" si="2115"/>
        <v>0.19860497794014681</v>
      </c>
      <c r="O5523" s="9">
        <f t="shared" si="2116"/>
        <v>0.81654667054128116</v>
      </c>
      <c r="P5523" s="9">
        <f t="shared" si="2117"/>
        <v>0.17461475941642615</v>
      </c>
      <c r="Q5523" s="10">
        <f t="shared" si="2118"/>
        <v>0.17603054730494996</v>
      </c>
      <c r="R5523" s="10">
        <f t="shared" si="2090"/>
        <v>0.45446657540302043</v>
      </c>
      <c r="S5523" s="10">
        <f>_xlfn.PERCENTILE.INC($R$1519:R5523,0.75)</f>
        <v>0.79825332895590306</v>
      </c>
      <c r="T5523" s="10">
        <f t="shared" si="2091"/>
        <v>0.79825332895590306</v>
      </c>
      <c r="U5523" s="11">
        <f t="shared" si="2097"/>
        <v>0.45446657540302043</v>
      </c>
      <c r="V5523" s="10">
        <f t="shared" si="2092"/>
        <v>9.3891048054987866E-2</v>
      </c>
      <c r="W5523" s="10">
        <f t="shared" si="2093"/>
        <v>0.45128701654774739</v>
      </c>
      <c r="X5523" s="10">
        <f t="shared" si="2098"/>
        <v>0.56808321925377558</v>
      </c>
      <c r="Y5523" s="10">
        <f>_xlfn.PERCENTILE.INC($X$1519:X5523,0.75)</f>
        <v>0.99781666119487888</v>
      </c>
      <c r="Z5523" s="10">
        <f t="shared" si="2099"/>
        <v>0.99781666119487888</v>
      </c>
      <c r="AA5523" s="10">
        <f t="shared" si="2100"/>
        <v>0.56650588496045373</v>
      </c>
      <c r="AB5523" s="10">
        <f t="shared" si="2101"/>
        <v>4.2371810957276657E-2</v>
      </c>
      <c r="AC5523" s="10">
        <f t="shared" si="2102"/>
        <v>2.4003880263729061E-2</v>
      </c>
      <c r="AD5523" s="13">
        <f t="shared" si="2103"/>
        <v>42371.810957276655</v>
      </c>
      <c r="AE5523" s="13">
        <f t="shared" si="2094"/>
        <v>24003.880263729061</v>
      </c>
      <c r="AF5523" s="13"/>
      <c r="AG5523" s="2">
        <f t="shared" si="2119"/>
        <v>42879</v>
      </c>
      <c r="AH5523" s="3">
        <f t="shared" si="2095"/>
        <v>-3.3425480974470485</v>
      </c>
      <c r="AI5523" s="3">
        <f t="shared" si="2096"/>
        <v>-1.8935731679671213</v>
      </c>
      <c r="AJ5523" s="3">
        <f t="shared" si="2104"/>
        <v>908971.49808791443</v>
      </c>
      <c r="AK5523" s="3">
        <f t="shared" si="2120"/>
        <v>671108.07908243907</v>
      </c>
    </row>
    <row r="5524" spans="2:37" x14ac:dyDescent="0.2">
      <c r="B5524" s="2">
        <v>42880</v>
      </c>
      <c r="C5524" s="1">
        <v>503.79</v>
      </c>
      <c r="D5524" s="1">
        <f t="shared" si="2105"/>
        <v>21</v>
      </c>
      <c r="E5524" s="1" t="b">
        <f t="shared" si="2106"/>
        <v>0</v>
      </c>
      <c r="F5524" s="6">
        <f t="shared" si="2107"/>
        <v>-6.37055737446246E-3</v>
      </c>
      <c r="G5524" s="8">
        <f t="shared" si="2108"/>
        <v>-8.0392497532472379E-4</v>
      </c>
      <c r="H5524" s="8">
        <f t="shared" si="2109"/>
        <v>1.0276666105622038E-4</v>
      </c>
      <c r="I5524" s="8">
        <f t="shared" si="2110"/>
        <v>6.0464089696851133E-4</v>
      </c>
      <c r="J5524" s="6">
        <f t="shared" si="2111"/>
        <v>1.3230451462374784E-3</v>
      </c>
      <c r="K5524" s="6">
        <f t="shared" si="2112"/>
        <v>9.7732004847358349E-4</v>
      </c>
      <c r="L5524" s="6">
        <f t="shared" si="2113"/>
        <v>7.3782290214758316E-4</v>
      </c>
      <c r="M5524" s="9">
        <f t="shared" si="2114"/>
        <v>-0.60763230764343412</v>
      </c>
      <c r="N5524" s="9">
        <f t="shared" si="2115"/>
        <v>0.10515149179301637</v>
      </c>
      <c r="O5524" s="9">
        <f t="shared" si="2116"/>
        <v>0.81949326214811358</v>
      </c>
      <c r="P5524" s="9">
        <f t="shared" si="2117"/>
        <v>0.10567081543256529</v>
      </c>
      <c r="Q5524" s="10">
        <f t="shared" si="2118"/>
        <v>0.17633311621029513</v>
      </c>
      <c r="R5524" s="10">
        <f t="shared" si="2090"/>
        <v>0.45368675901236777</v>
      </c>
      <c r="S5524" s="10">
        <f>_xlfn.PERCENTILE.INC($R$1519:R5524,0.75)</f>
        <v>0.79821330665119983</v>
      </c>
      <c r="T5524" s="10">
        <f t="shared" si="2091"/>
        <v>0.79821330665119983</v>
      </c>
      <c r="U5524" s="11">
        <f t="shared" si="2097"/>
        <v>0.45368675901236777</v>
      </c>
      <c r="V5524" s="10">
        <f t="shared" si="2092"/>
        <v>9.3891048054987866E-2</v>
      </c>
      <c r="W5524" s="10">
        <f t="shared" si="2093"/>
        <v>0.45128701654774739</v>
      </c>
      <c r="X5524" s="10">
        <f t="shared" si="2098"/>
        <v>0.56710844876545974</v>
      </c>
      <c r="Y5524" s="10">
        <f>_xlfn.PERCENTILE.INC($X$1519:X5524,0.75)</f>
        <v>0.99776663331399984</v>
      </c>
      <c r="Z5524" s="10">
        <f t="shared" si="2099"/>
        <v>0.99776663331399984</v>
      </c>
      <c r="AA5524" s="10">
        <f t="shared" si="2100"/>
        <v>0.56650588496045373</v>
      </c>
      <c r="AB5524" s="10">
        <f t="shared" si="2101"/>
        <v>4.2371810957276657E-2</v>
      </c>
      <c r="AC5524" s="10">
        <f t="shared" si="2102"/>
        <v>2.4003880263729061E-2</v>
      </c>
      <c r="AD5524" s="13">
        <f t="shared" si="2103"/>
        <v>42371.810957276655</v>
      </c>
      <c r="AE5524" s="13">
        <f t="shared" si="2094"/>
        <v>24003.880263729061</v>
      </c>
      <c r="AF5524" s="13"/>
      <c r="AG5524" s="2">
        <f t="shared" si="2119"/>
        <v>42880</v>
      </c>
      <c r="AH5524" s="3">
        <f t="shared" si="2095"/>
        <v>-269.93205276320805</v>
      </c>
      <c r="AI5524" s="3">
        <f t="shared" si="2096"/>
        <v>-152.91809642981306</v>
      </c>
      <c r="AJ5524" s="3">
        <f t="shared" si="2104"/>
        <v>908701.56603515125</v>
      </c>
      <c r="AK5524" s="3">
        <f t="shared" si="2120"/>
        <v>670955.16098600929</v>
      </c>
    </row>
    <row r="5525" spans="2:37" x14ac:dyDescent="0.2">
      <c r="B5525" s="2">
        <v>42881</v>
      </c>
      <c r="C5525" s="1">
        <v>508.56</v>
      </c>
      <c r="D5525" s="1">
        <f t="shared" si="2105"/>
        <v>21</v>
      </c>
      <c r="E5525" s="1" t="b">
        <f t="shared" si="2106"/>
        <v>0</v>
      </c>
      <c r="F5525" s="6">
        <f t="shared" si="2107"/>
        <v>9.4682308104567792E-3</v>
      </c>
      <c r="G5525" s="8">
        <f t="shared" si="2108"/>
        <v>-4.4943514483204993E-4</v>
      </c>
      <c r="H5525" s="8">
        <f t="shared" si="2109"/>
        <v>2.6849649414546474E-4</v>
      </c>
      <c r="I5525" s="8">
        <f t="shared" si="2110"/>
        <v>6.2087412371134845E-4</v>
      </c>
      <c r="J5525" s="6">
        <f t="shared" si="2111"/>
        <v>1.32285619642725E-3</v>
      </c>
      <c r="K5525" s="6">
        <f t="shared" si="2112"/>
        <v>9.7733467032564011E-4</v>
      </c>
      <c r="L5525" s="6">
        <f t="shared" si="2113"/>
        <v>7.3803820280169514E-4</v>
      </c>
      <c r="M5525" s="9">
        <f t="shared" si="2114"/>
        <v>-0.33974603289902378</v>
      </c>
      <c r="N5525" s="9">
        <f t="shared" si="2115"/>
        <v>0.27472318571897575</v>
      </c>
      <c r="O5525" s="9">
        <f t="shared" si="2116"/>
        <v>0.84124930302310141</v>
      </c>
      <c r="P5525" s="9">
        <f t="shared" si="2117"/>
        <v>0.25874215194768446</v>
      </c>
      <c r="Q5525" s="10">
        <f t="shared" si="2118"/>
        <v>0.17750069011920519</v>
      </c>
      <c r="R5525" s="10">
        <f t="shared" si="2090"/>
        <v>0.45070247302291572</v>
      </c>
      <c r="S5525" s="10">
        <f>_xlfn.PERCENTILE.INC($R$1519:R5525,0.75)</f>
        <v>0.79817328434649659</v>
      </c>
      <c r="T5525" s="10">
        <f t="shared" si="2091"/>
        <v>0.79817328434649659</v>
      </c>
      <c r="U5525" s="11">
        <f t="shared" si="2097"/>
        <v>0.45070247302291572</v>
      </c>
      <c r="V5525" s="10">
        <f t="shared" si="2092"/>
        <v>9.3891048054987866E-2</v>
      </c>
      <c r="W5525" s="10">
        <f t="shared" si="2093"/>
        <v>0.45128701654774739</v>
      </c>
      <c r="X5525" s="10">
        <f t="shared" si="2098"/>
        <v>0.56337809127864469</v>
      </c>
      <c r="Y5525" s="10">
        <f>_xlfn.PERCENTILE.INC($X$1519:X5525,0.75)</f>
        <v>0.9977166054331208</v>
      </c>
      <c r="Z5525" s="10">
        <f t="shared" si="2099"/>
        <v>0.9977166054331208</v>
      </c>
      <c r="AA5525" s="10">
        <f t="shared" si="2100"/>
        <v>0.56650588496045373</v>
      </c>
      <c r="AB5525" s="10">
        <f t="shared" si="2101"/>
        <v>4.2371810957276657E-2</v>
      </c>
      <c r="AC5525" s="10">
        <f t="shared" si="2102"/>
        <v>2.4003880263729061E-2</v>
      </c>
      <c r="AD5525" s="13">
        <f t="shared" si="2103"/>
        <v>42371.810957276655</v>
      </c>
      <c r="AE5525" s="13">
        <f t="shared" si="2094"/>
        <v>24003.880263729061</v>
      </c>
      <c r="AF5525" s="13"/>
      <c r="AG5525" s="2">
        <f t="shared" si="2119"/>
        <v>42881</v>
      </c>
      <c r="AH5525" s="3">
        <f t="shared" si="2095"/>
        <v>401.18608600053699</v>
      </c>
      <c r="AI5525" s="3">
        <f t="shared" si="2096"/>
        <v>227.27427868355488</v>
      </c>
      <c r="AJ5525" s="3">
        <f t="shared" si="2104"/>
        <v>909102.75212115177</v>
      </c>
      <c r="AK5525" s="3">
        <f t="shared" si="2120"/>
        <v>671182.43526469287</v>
      </c>
    </row>
    <row r="5526" spans="2:37" x14ac:dyDescent="0.2">
      <c r="B5526" s="2">
        <v>42885</v>
      </c>
      <c r="C5526" s="1">
        <v>506.82</v>
      </c>
      <c r="D5526" s="1">
        <f t="shared" si="2105"/>
        <v>22</v>
      </c>
      <c r="E5526" s="1" t="b">
        <f t="shared" si="2106"/>
        <v>1</v>
      </c>
      <c r="F5526" s="6">
        <f t="shared" si="2107"/>
        <v>-3.4214252005663193E-3</v>
      </c>
      <c r="G5526" s="8">
        <f t="shared" si="2108"/>
        <v>-5.4338446885228181E-4</v>
      </c>
      <c r="H5526" s="8">
        <f t="shared" si="2109"/>
        <v>4.1159871562878626E-4</v>
      </c>
      <c r="I5526" s="8">
        <f t="shared" si="2110"/>
        <v>6.1446328676280609E-4</v>
      </c>
      <c r="J5526" s="6">
        <f t="shared" si="2111"/>
        <v>1.3226394215866692E-3</v>
      </c>
      <c r="K5526" s="6">
        <f t="shared" si="2112"/>
        <v>9.7738804856964097E-4</v>
      </c>
      <c r="L5526" s="6">
        <f t="shared" si="2113"/>
        <v>7.3825013154889588E-4</v>
      </c>
      <c r="M5526" s="9">
        <f t="shared" si="2114"/>
        <v>-0.41083341384186561</v>
      </c>
      <c r="N5526" s="9">
        <f t="shared" si="2115"/>
        <v>0.42112108515255597</v>
      </c>
      <c r="O5526" s="9">
        <f t="shared" si="2116"/>
        <v>0.83232397869489427</v>
      </c>
      <c r="P5526" s="9">
        <f t="shared" si="2117"/>
        <v>0.28087055000186156</v>
      </c>
      <c r="Q5526" s="10">
        <f t="shared" si="2118"/>
        <v>0.17755748462497098</v>
      </c>
      <c r="R5526" s="10">
        <f t="shared" si="2090"/>
        <v>0.45055830887091269</v>
      </c>
      <c r="S5526" s="10">
        <f>_xlfn.PERCENTILE.INC($R$1519:R5526,0.75)</f>
        <v>0.79813326204179336</v>
      </c>
      <c r="T5526" s="10">
        <f t="shared" si="2091"/>
        <v>0.79813326204179336</v>
      </c>
      <c r="U5526" s="11">
        <f t="shared" si="2097"/>
        <v>0.45055830887091269</v>
      </c>
      <c r="V5526" s="10">
        <f t="shared" si="2092"/>
        <v>0.25874215194768446</v>
      </c>
      <c r="W5526" s="10">
        <f t="shared" si="2093"/>
        <v>0.45070247302291572</v>
      </c>
      <c r="X5526" s="10">
        <f t="shared" si="2098"/>
        <v>0.56319788608864085</v>
      </c>
      <c r="Y5526" s="10">
        <f>_xlfn.PERCENTILE.INC($X$1519:X5526,0.75)</f>
        <v>0.99766657755224175</v>
      </c>
      <c r="Z5526" s="10">
        <f t="shared" si="2099"/>
        <v>0.99766657755224175</v>
      </c>
      <c r="AA5526" s="10">
        <f t="shared" si="2100"/>
        <v>0.56319788608864085</v>
      </c>
      <c r="AB5526" s="10">
        <f t="shared" si="2101"/>
        <v>0.11661572775809241</v>
      </c>
      <c r="AC5526" s="10">
        <f t="shared" si="2102"/>
        <v>6.5677731358046082E-2</v>
      </c>
      <c r="AD5526" s="13">
        <f t="shared" si="2103"/>
        <v>116615.72775809241</v>
      </c>
      <c r="AE5526" s="13">
        <f t="shared" si="2094"/>
        <v>65677.731358046076</v>
      </c>
      <c r="AF5526" s="13"/>
      <c r="AG5526" s="2">
        <f t="shared" si="2119"/>
        <v>42885</v>
      </c>
      <c r="AH5526" s="3">
        <f t="shared" si="2095"/>
        <v>-144.97198180285844</v>
      </c>
      <c r="AI5526" s="3">
        <f t="shared" si="2096"/>
        <v>-82.127480845699111</v>
      </c>
      <c r="AJ5526" s="3">
        <f t="shared" si="2104"/>
        <v>908957.78013934894</v>
      </c>
      <c r="AK5526" s="3">
        <f t="shared" si="2120"/>
        <v>671100.30778384721</v>
      </c>
    </row>
    <row r="5527" spans="2:37" x14ac:dyDescent="0.2">
      <c r="B5527" s="2">
        <v>42886</v>
      </c>
      <c r="C5527" s="1">
        <v>510.78</v>
      </c>
      <c r="D5527" s="1">
        <f t="shared" si="2105"/>
        <v>22</v>
      </c>
      <c r="E5527" s="1" t="b">
        <f t="shared" si="2106"/>
        <v>0</v>
      </c>
      <c r="F5527" s="6">
        <f t="shared" si="2107"/>
        <v>7.8134248845742604E-3</v>
      </c>
      <c r="G5527" s="8">
        <f t="shared" si="2108"/>
        <v>-4.1319774951490112E-4</v>
      </c>
      <c r="H5527" s="8">
        <f t="shared" si="2109"/>
        <v>6.0450334202789228E-4</v>
      </c>
      <c r="I5527" s="8">
        <f t="shared" si="2110"/>
        <v>6.4315419691780807E-4</v>
      </c>
      <c r="J5527" s="6">
        <f t="shared" si="2111"/>
        <v>1.3223957178782734E-3</v>
      </c>
      <c r="K5527" s="6">
        <f t="shared" si="2112"/>
        <v>9.7752899837953797E-4</v>
      </c>
      <c r="L5527" s="6">
        <f t="shared" si="2113"/>
        <v>7.3848185962135026E-4</v>
      </c>
      <c r="M5527" s="9">
        <f t="shared" si="2114"/>
        <v>-0.31246149993427003</v>
      </c>
      <c r="N5527" s="9">
        <f t="shared" si="2115"/>
        <v>0.61839939585422532</v>
      </c>
      <c r="O5527" s="9">
        <f t="shared" si="2116"/>
        <v>0.87091400897454596</v>
      </c>
      <c r="P5527" s="9">
        <f t="shared" si="2117"/>
        <v>0.39228396829816709</v>
      </c>
      <c r="Q5527" s="10">
        <f t="shared" si="2118"/>
        <v>0.17831032817089873</v>
      </c>
      <c r="R5527" s="10">
        <f t="shared" si="2090"/>
        <v>0.44865600787479487</v>
      </c>
      <c r="S5527" s="10">
        <f>_xlfn.PERCENTILE.INC($R$1519:R5527,0.75)</f>
        <v>0.79809323973709012</v>
      </c>
      <c r="T5527" s="10">
        <f t="shared" si="2091"/>
        <v>0.79809323973709012</v>
      </c>
      <c r="U5527" s="11">
        <f t="shared" si="2097"/>
        <v>0.44865600787479487</v>
      </c>
      <c r="V5527" s="10">
        <f t="shared" si="2092"/>
        <v>0.25874215194768446</v>
      </c>
      <c r="W5527" s="10">
        <f t="shared" si="2093"/>
        <v>0.45070247302291572</v>
      </c>
      <c r="X5527" s="10">
        <f t="shared" si="2098"/>
        <v>0.56082000984349367</v>
      </c>
      <c r="Y5527" s="10">
        <f>_xlfn.PERCENTILE.INC($X$1519:X5527,0.75)</f>
        <v>0.99761654967136271</v>
      </c>
      <c r="Z5527" s="10">
        <f t="shared" si="2099"/>
        <v>0.99761654967136271</v>
      </c>
      <c r="AA5527" s="10">
        <f t="shared" si="2100"/>
        <v>0.56319788608864085</v>
      </c>
      <c r="AB5527" s="10">
        <f t="shared" si="2101"/>
        <v>0.11661572775809241</v>
      </c>
      <c r="AC5527" s="10">
        <f t="shared" si="2102"/>
        <v>6.5677731358046082E-2</v>
      </c>
      <c r="AD5527" s="13">
        <f t="shared" si="2103"/>
        <v>116615.72775809241</v>
      </c>
      <c r="AE5527" s="13">
        <f t="shared" si="2094"/>
        <v>65677.731358046076</v>
      </c>
      <c r="AF5527" s="13"/>
      <c r="AG5527" s="2">
        <f t="shared" si="2119"/>
        <v>42886</v>
      </c>
      <c r="AH5527" s="3">
        <f t="shared" si="2095"/>
        <v>911.16822919781657</v>
      </c>
      <c r="AI5527" s="3">
        <f t="shared" si="2096"/>
        <v>513.16802055534049</v>
      </c>
      <c r="AJ5527" s="3">
        <f t="shared" si="2104"/>
        <v>909868.94836854679</v>
      </c>
      <c r="AK5527" s="3">
        <f t="shared" si="2120"/>
        <v>671613.47580440249</v>
      </c>
    </row>
    <row r="5528" spans="2:37" x14ac:dyDescent="0.2">
      <c r="B5528" s="2">
        <v>42887</v>
      </c>
      <c r="C5528" s="1">
        <v>513</v>
      </c>
      <c r="D5528" s="1">
        <f t="shared" si="2105"/>
        <v>22</v>
      </c>
      <c r="E5528" s="1" t="b">
        <f t="shared" si="2106"/>
        <v>0</v>
      </c>
      <c r="F5528" s="6">
        <f t="shared" si="2107"/>
        <v>4.3462939034417669E-3</v>
      </c>
      <c r="G5528" s="8">
        <f t="shared" si="2108"/>
        <v>-3.5200990672509634E-4</v>
      </c>
      <c r="H5528" s="8">
        <f t="shared" si="2109"/>
        <v>6.1361103206619379E-4</v>
      </c>
      <c r="I5528" s="8">
        <f t="shared" si="2110"/>
        <v>6.9553673957985609E-4</v>
      </c>
      <c r="J5528" s="6">
        <f t="shared" si="2111"/>
        <v>1.3221159138575276E-3</v>
      </c>
      <c r="K5528" s="6">
        <f t="shared" si="2112"/>
        <v>9.7764717687699905E-4</v>
      </c>
      <c r="L5528" s="6">
        <f t="shared" si="2113"/>
        <v>7.3873620562500957E-4</v>
      </c>
      <c r="M5528" s="9">
        <f t="shared" si="2114"/>
        <v>-0.26624738650791946</v>
      </c>
      <c r="N5528" s="9">
        <f t="shared" si="2115"/>
        <v>0.62764057072850754</v>
      </c>
      <c r="O5528" s="9">
        <f t="shared" si="2116"/>
        <v>0.9415224734943044</v>
      </c>
      <c r="P5528" s="9">
        <f t="shared" si="2117"/>
        <v>0.43430521923829746</v>
      </c>
      <c r="Q5528" s="10">
        <f t="shared" si="2118"/>
        <v>0.1782016610625704</v>
      </c>
      <c r="R5528" s="10">
        <f t="shared" si="2090"/>
        <v>0.4489295976422481</v>
      </c>
      <c r="S5528" s="10">
        <f>_xlfn.PERCENTILE.INC($R$1519:R5528,0.75)</f>
        <v>0.79808478435094532</v>
      </c>
      <c r="T5528" s="10">
        <f t="shared" si="2091"/>
        <v>0.79808478435094532</v>
      </c>
      <c r="U5528" s="11">
        <f t="shared" si="2097"/>
        <v>0.4489295976422481</v>
      </c>
      <c r="V5528" s="10">
        <f t="shared" si="2092"/>
        <v>0.25874215194768446</v>
      </c>
      <c r="W5528" s="10">
        <f t="shared" si="2093"/>
        <v>0.45070247302291572</v>
      </c>
      <c r="X5528" s="10">
        <f t="shared" si="2098"/>
        <v>0.56116199705281011</v>
      </c>
      <c r="Y5528" s="10">
        <f>_xlfn.PERCENTILE.INC($X$1519:X5528,0.75)</f>
        <v>0.99760598043868165</v>
      </c>
      <c r="Z5528" s="10">
        <f t="shared" si="2099"/>
        <v>0.99760598043868165</v>
      </c>
      <c r="AA5528" s="10">
        <f t="shared" si="2100"/>
        <v>0.56319788608864085</v>
      </c>
      <c r="AB5528" s="10">
        <f t="shared" si="2101"/>
        <v>0.11661572775809241</v>
      </c>
      <c r="AC5528" s="10">
        <f t="shared" si="2102"/>
        <v>6.5677731358046082E-2</v>
      </c>
      <c r="AD5528" s="13">
        <f t="shared" si="2103"/>
        <v>116615.72775809241</v>
      </c>
      <c r="AE5528" s="13">
        <f t="shared" si="2094"/>
        <v>65677.731358046076</v>
      </c>
      <c r="AF5528" s="13"/>
      <c r="AG5528" s="2">
        <f t="shared" si="2119"/>
        <v>42887</v>
      </c>
      <c r="AH5528" s="3">
        <f t="shared" si="2095"/>
        <v>506.84622660042186</v>
      </c>
      <c r="AI5528" s="3">
        <f t="shared" si="2096"/>
        <v>285.4547233933618</v>
      </c>
      <c r="AJ5528" s="3">
        <f t="shared" si="2104"/>
        <v>910375.79459514725</v>
      </c>
      <c r="AK5528" s="3">
        <f t="shared" si="2120"/>
        <v>671898.9305277958</v>
      </c>
    </row>
    <row r="5529" spans="2:37" x14ac:dyDescent="0.2">
      <c r="B5529" s="2">
        <v>42888</v>
      </c>
      <c r="C5529" s="1">
        <v>511.32</v>
      </c>
      <c r="D5529" s="1">
        <f t="shared" si="2105"/>
        <v>22</v>
      </c>
      <c r="E5529" s="1" t="b">
        <f t="shared" si="2106"/>
        <v>0</v>
      </c>
      <c r="F5529" s="6">
        <f t="shared" si="2107"/>
        <v>-3.2748538011696526E-3</v>
      </c>
      <c r="G5529" s="8">
        <f t="shared" si="2108"/>
        <v>-3.2335357033429815E-4</v>
      </c>
      <c r="H5529" s="8">
        <f t="shared" si="2109"/>
        <v>5.5481924331233677E-4</v>
      </c>
      <c r="I5529" s="8">
        <f t="shared" si="2110"/>
        <v>6.6615460272387511E-4</v>
      </c>
      <c r="J5529" s="6">
        <f t="shared" si="2111"/>
        <v>1.3217115409538314E-3</v>
      </c>
      <c r="K5529" s="6">
        <f t="shared" si="2112"/>
        <v>9.7771398296960682E-4</v>
      </c>
      <c r="L5529" s="6">
        <f t="shared" si="2113"/>
        <v>7.389463880739948E-4</v>
      </c>
      <c r="M5529" s="9">
        <f t="shared" si="2114"/>
        <v>-0.24464761055271228</v>
      </c>
      <c r="N5529" s="9">
        <f t="shared" si="2115"/>
        <v>0.56746579569946054</v>
      </c>
      <c r="O5529" s="9">
        <f t="shared" si="2116"/>
        <v>0.90149246748489331</v>
      </c>
      <c r="P5529" s="9">
        <f t="shared" si="2117"/>
        <v>0.40810355087721389</v>
      </c>
      <c r="Q5529" s="10">
        <f t="shared" si="2118"/>
        <v>0.17737775763623806</v>
      </c>
      <c r="R5529" s="10">
        <f t="shared" si="2090"/>
        <v>0.45101483447581986</v>
      </c>
      <c r="S5529" s="10">
        <f>_xlfn.PERCENTILE.INC($R$1519:R5529,0.75)</f>
        <v>0.79807632896480041</v>
      </c>
      <c r="T5529" s="10">
        <f t="shared" si="2091"/>
        <v>0.79807632896480041</v>
      </c>
      <c r="U5529" s="11">
        <f t="shared" si="2097"/>
        <v>0.45101483447581986</v>
      </c>
      <c r="V5529" s="10">
        <f t="shared" si="2092"/>
        <v>0.25874215194768446</v>
      </c>
      <c r="W5529" s="10">
        <f t="shared" si="2093"/>
        <v>0.45070247302291572</v>
      </c>
      <c r="X5529" s="10">
        <f t="shared" si="2098"/>
        <v>0.56376854309477487</v>
      </c>
      <c r="Y5529" s="10">
        <f>_xlfn.PERCENTILE.INC($X$1519:X5529,0.75)</f>
        <v>0.99759541120600059</v>
      </c>
      <c r="Z5529" s="10">
        <f t="shared" si="2099"/>
        <v>0.99759541120600059</v>
      </c>
      <c r="AA5529" s="10">
        <f t="shared" si="2100"/>
        <v>0.56319788608864085</v>
      </c>
      <c r="AB5529" s="10">
        <f t="shared" si="2101"/>
        <v>0.11661572775809241</v>
      </c>
      <c r="AC5529" s="10">
        <f t="shared" si="2102"/>
        <v>6.5677731358046082E-2</v>
      </c>
      <c r="AD5529" s="13">
        <f t="shared" si="2103"/>
        <v>116615.72775809241</v>
      </c>
      <c r="AE5529" s="13">
        <f t="shared" si="2094"/>
        <v>65677.731358046076</v>
      </c>
      <c r="AF5529" s="13"/>
      <c r="AG5529" s="2">
        <f t="shared" si="2119"/>
        <v>42888</v>
      </c>
      <c r="AH5529" s="3">
        <f t="shared" si="2095"/>
        <v>-381.89945932475433</v>
      </c>
      <c r="AI5529" s="3">
        <f t="shared" si="2096"/>
        <v>-215.08496819009648</v>
      </c>
      <c r="AJ5529" s="3">
        <f t="shared" si="2104"/>
        <v>909993.89513582247</v>
      </c>
      <c r="AK5529" s="3">
        <f t="shared" si="2120"/>
        <v>671683.84555960575</v>
      </c>
    </row>
    <row r="5530" spans="2:37" x14ac:dyDescent="0.2">
      <c r="B5530" s="2">
        <v>42891</v>
      </c>
      <c r="C5530" s="1">
        <v>504.36</v>
      </c>
      <c r="D5530" s="1">
        <f t="shared" si="2105"/>
        <v>23</v>
      </c>
      <c r="E5530" s="1" t="b">
        <f t="shared" si="2106"/>
        <v>1</v>
      </c>
      <c r="F5530" s="6">
        <f t="shared" si="2107"/>
        <v>-1.3611828209340482E-2</v>
      </c>
      <c r="G5530" s="8">
        <f t="shared" si="2108"/>
        <v>-6.1099342513966013E-4</v>
      </c>
      <c r="H5530" s="8">
        <f t="shared" si="2109"/>
        <v>3.6440565475354261E-4</v>
      </c>
      <c r="I5530" s="8">
        <f t="shared" si="2110"/>
        <v>5.9721072013543884E-4</v>
      </c>
      <c r="J5530" s="6">
        <f t="shared" si="2111"/>
        <v>1.321257026877938E-3</v>
      </c>
      <c r="K5530" s="6">
        <f t="shared" si="2112"/>
        <v>9.777044314854546E-4</v>
      </c>
      <c r="L5530" s="6">
        <f t="shared" si="2113"/>
        <v>7.3909392747440047E-4</v>
      </c>
      <c r="M5530" s="9">
        <f t="shared" si="2114"/>
        <v>-0.46243343475978022</v>
      </c>
      <c r="N5530" s="9">
        <f t="shared" si="2115"/>
        <v>0.37271556005928147</v>
      </c>
      <c r="O5530" s="9">
        <f t="shared" si="2116"/>
        <v>0.80803088475669294</v>
      </c>
      <c r="P5530" s="9">
        <f t="shared" si="2117"/>
        <v>0.2394376700187314</v>
      </c>
      <c r="Q5530" s="10">
        <f t="shared" si="2118"/>
        <v>0.17946777865097935</v>
      </c>
      <c r="R5530" s="10">
        <f t="shared" si="2090"/>
        <v>0.4457624683458099</v>
      </c>
      <c r="S5530" s="10">
        <f>_xlfn.PERCENTILE.INC($R$1519:R5530,0.75)</f>
        <v>0.7980678735786555</v>
      </c>
      <c r="T5530" s="10">
        <f t="shared" si="2091"/>
        <v>0.7980678735786555</v>
      </c>
      <c r="U5530" s="11">
        <f t="shared" si="2097"/>
        <v>0.4457624683458099</v>
      </c>
      <c r="V5530" s="10">
        <f t="shared" si="2092"/>
        <v>0.40810355087721389</v>
      </c>
      <c r="W5530" s="10">
        <f t="shared" si="2093"/>
        <v>0.45101483447581986</v>
      </c>
      <c r="X5530" s="10">
        <f t="shared" si="2098"/>
        <v>0.55720308543226238</v>
      </c>
      <c r="Y5530" s="10">
        <f>_xlfn.PERCENTILE.INC($X$1519:X5530,0.75)</f>
        <v>0.99758484197331954</v>
      </c>
      <c r="Z5530" s="10">
        <f t="shared" si="2099"/>
        <v>0.99758484197331954</v>
      </c>
      <c r="AA5530" s="10">
        <f t="shared" si="2100"/>
        <v>0.55720308543226238</v>
      </c>
      <c r="AB5530" s="10">
        <f t="shared" si="2101"/>
        <v>0.18406075544788095</v>
      </c>
      <c r="AC5530" s="10">
        <f t="shared" si="2102"/>
        <v>0.10255922084255235</v>
      </c>
      <c r="AD5530" s="13">
        <f t="shared" si="2103"/>
        <v>184060.75544788095</v>
      </c>
      <c r="AE5530" s="13">
        <f t="shared" si="2094"/>
        <v>102559.22084255236</v>
      </c>
      <c r="AF5530" s="13"/>
      <c r="AG5530" s="2">
        <f t="shared" si="2119"/>
        <v>42891</v>
      </c>
      <c r="AH5530" s="3">
        <f t="shared" si="2095"/>
        <v>-1587.3532527503721</v>
      </c>
      <c r="AI5530" s="3">
        <f t="shared" si="2096"/>
        <v>-893.99399642493756</v>
      </c>
      <c r="AJ5530" s="3">
        <f t="shared" si="2104"/>
        <v>908406.54188307212</v>
      </c>
      <c r="AK5530" s="3">
        <f t="shared" si="2120"/>
        <v>670789.8515631808</v>
      </c>
    </row>
    <row r="5531" spans="2:37" x14ac:dyDescent="0.2">
      <c r="B5531" s="2">
        <v>42892</v>
      </c>
      <c r="C5531" s="1">
        <v>505.92</v>
      </c>
      <c r="D5531" s="1">
        <f t="shared" si="2105"/>
        <v>23</v>
      </c>
      <c r="E5531" s="1" t="b">
        <f t="shared" si="2106"/>
        <v>0</v>
      </c>
      <c r="F5531" s="6">
        <f t="shared" si="2107"/>
        <v>3.0930287889603392E-3</v>
      </c>
      <c r="G5531" s="8">
        <f t="shared" si="2108"/>
        <v>-5.2822668198345844E-4</v>
      </c>
      <c r="H5531" s="8">
        <f t="shared" si="2109"/>
        <v>3.8080266993088086E-4</v>
      </c>
      <c r="I5531" s="8">
        <f t="shared" si="2110"/>
        <v>6.0418403783555545E-4</v>
      </c>
      <c r="J5531" s="6">
        <f t="shared" si="2111"/>
        <v>1.3206893388932421E-3</v>
      </c>
      <c r="K5531" s="6">
        <f t="shared" si="2112"/>
        <v>9.7766938854304563E-4</v>
      </c>
      <c r="L5531" s="6">
        <f t="shared" si="2113"/>
        <v>7.3922953124233646E-4</v>
      </c>
      <c r="M5531" s="9">
        <f t="shared" si="2114"/>
        <v>-0.39996285759838152</v>
      </c>
      <c r="N5531" s="9">
        <f t="shared" si="2115"/>
        <v>0.3895004532139083</v>
      </c>
      <c r="O5531" s="9">
        <f t="shared" si="2116"/>
        <v>0.81731588403966238</v>
      </c>
      <c r="P5531" s="9">
        <f t="shared" si="2117"/>
        <v>0.26895115988506307</v>
      </c>
      <c r="Q5531" s="10">
        <f t="shared" si="2118"/>
        <v>0.17877228950591997</v>
      </c>
      <c r="R5531" s="10">
        <f t="shared" si="2090"/>
        <v>0.44749664627051072</v>
      </c>
      <c r="S5531" s="10">
        <f>_xlfn.PERCENTILE.INC($R$1519:R5531,0.75)</f>
        <v>0.79805941819251069</v>
      </c>
      <c r="T5531" s="10">
        <f t="shared" si="2091"/>
        <v>0.79805941819251069</v>
      </c>
      <c r="U5531" s="11">
        <f t="shared" si="2097"/>
        <v>0.44749664627051072</v>
      </c>
      <c r="V5531" s="10">
        <f t="shared" si="2092"/>
        <v>0.40810355087721389</v>
      </c>
      <c r="W5531" s="10">
        <f t="shared" si="2093"/>
        <v>0.45101483447581986</v>
      </c>
      <c r="X5531" s="10">
        <f t="shared" si="2098"/>
        <v>0.55937080783813842</v>
      </c>
      <c r="Y5531" s="10">
        <f>_xlfn.PERCENTILE.INC($X$1519:X5531,0.75)</f>
        <v>0.99757427274063848</v>
      </c>
      <c r="Z5531" s="10">
        <f t="shared" si="2099"/>
        <v>0.99757427274063848</v>
      </c>
      <c r="AA5531" s="10">
        <f t="shared" si="2100"/>
        <v>0.55720308543226238</v>
      </c>
      <c r="AB5531" s="10">
        <f t="shared" si="2101"/>
        <v>0.18406075544788095</v>
      </c>
      <c r="AC5531" s="10">
        <f t="shared" si="2102"/>
        <v>0.10255922084255235</v>
      </c>
      <c r="AD5531" s="13">
        <f t="shared" si="2103"/>
        <v>184060.75544788095</v>
      </c>
      <c r="AE5531" s="13">
        <f t="shared" si="2094"/>
        <v>102559.22084255236</v>
      </c>
      <c r="AF5531" s="13"/>
      <c r="AG5531" s="2">
        <f t="shared" si="2119"/>
        <v>42892</v>
      </c>
      <c r="AH5531" s="3">
        <f t="shared" si="2095"/>
        <v>569.30521551808431</v>
      </c>
      <c r="AI5531" s="3">
        <f t="shared" si="2096"/>
        <v>317.21862263935571</v>
      </c>
      <c r="AJ5531" s="3">
        <f t="shared" si="2104"/>
        <v>908975.84709859022</v>
      </c>
      <c r="AK5531" s="3">
        <f t="shared" si="2120"/>
        <v>671107.07018582011</v>
      </c>
    </row>
    <row r="5532" spans="2:37" x14ac:dyDescent="0.2">
      <c r="B5532" s="2">
        <v>42893</v>
      </c>
      <c r="C5532" s="1">
        <v>507.36</v>
      </c>
      <c r="D5532" s="1">
        <f t="shared" si="2105"/>
        <v>23</v>
      </c>
      <c r="E5532" s="1" t="b">
        <f t="shared" si="2106"/>
        <v>0</v>
      </c>
      <c r="F5532" s="6">
        <f t="shared" si="2107"/>
        <v>2.8462998102467552E-3</v>
      </c>
      <c r="G5532" s="8">
        <f t="shared" si="2108"/>
        <v>-4.3056484825465736E-4</v>
      </c>
      <c r="H5532" s="8">
        <f t="shared" si="2109"/>
        <v>3.5859253434514081E-4</v>
      </c>
      <c r="I5532" s="8">
        <f t="shared" si="2110"/>
        <v>6.2103470768608456E-4</v>
      </c>
      <c r="J5532" s="6">
        <f t="shared" si="2111"/>
        <v>1.3202024080834391E-3</v>
      </c>
      <c r="K5532" s="6">
        <f t="shared" si="2112"/>
        <v>9.7766946754457924E-4</v>
      </c>
      <c r="L5532" s="6">
        <f t="shared" si="2113"/>
        <v>7.3939804416123494E-4</v>
      </c>
      <c r="M5532" s="9">
        <f t="shared" si="2114"/>
        <v>-0.32613548166429712</v>
      </c>
      <c r="N5532" s="9">
        <f t="shared" si="2115"/>
        <v>0.366782993894396</v>
      </c>
      <c r="O5532" s="9">
        <f t="shared" si="2116"/>
        <v>0.83991932706635641</v>
      </c>
      <c r="P5532" s="9">
        <f t="shared" si="2117"/>
        <v>0.29352227976548512</v>
      </c>
      <c r="Q5532" s="10">
        <f t="shared" si="2118"/>
        <v>0.17744206479736208</v>
      </c>
      <c r="R5532" s="10">
        <f t="shared" si="2090"/>
        <v>0.45085138121763624</v>
      </c>
      <c r="S5532" s="10">
        <f>_xlfn.PERCENTILE.INC($R$1519:R5532,0.75)</f>
        <v>0.79805621897677403</v>
      </c>
      <c r="T5532" s="10">
        <f t="shared" si="2091"/>
        <v>0.79805621897677403</v>
      </c>
      <c r="U5532" s="11">
        <f t="shared" si="2097"/>
        <v>0.45085138121763624</v>
      </c>
      <c r="V5532" s="10">
        <f t="shared" si="2092"/>
        <v>0.40810355087721389</v>
      </c>
      <c r="W5532" s="10">
        <f t="shared" si="2093"/>
        <v>0.45101483447581986</v>
      </c>
      <c r="X5532" s="10">
        <f t="shared" si="2098"/>
        <v>0.5635642265220453</v>
      </c>
      <c r="Y5532" s="10">
        <f>_xlfn.PERCENTILE.INC($X$1519:X5532,0.75)</f>
        <v>0.99757027372096774</v>
      </c>
      <c r="Z5532" s="10">
        <f t="shared" si="2099"/>
        <v>0.99757027372096774</v>
      </c>
      <c r="AA5532" s="10">
        <f t="shared" si="2100"/>
        <v>0.55720308543226238</v>
      </c>
      <c r="AB5532" s="10">
        <f t="shared" si="2101"/>
        <v>0.18406075544788095</v>
      </c>
      <c r="AC5532" s="10">
        <f t="shared" si="2102"/>
        <v>0.10255922084255235</v>
      </c>
      <c r="AD5532" s="13">
        <f t="shared" si="2103"/>
        <v>184060.75544788095</v>
      </c>
      <c r="AE5532" s="13">
        <f t="shared" si="2094"/>
        <v>102559.22084255236</v>
      </c>
      <c r="AF5532" s="13"/>
      <c r="AG5532" s="2">
        <f t="shared" si="2119"/>
        <v>42893</v>
      </c>
      <c r="AH5532" s="3">
        <f t="shared" si="2095"/>
        <v>523.89209330517792</v>
      </c>
      <c r="AI5532" s="3">
        <f t="shared" si="2096"/>
        <v>291.91429082321184</v>
      </c>
      <c r="AJ5532" s="3">
        <f t="shared" si="2104"/>
        <v>909499.73919189535</v>
      </c>
      <c r="AK5532" s="3">
        <f t="shared" si="2120"/>
        <v>671398.98447664327</v>
      </c>
    </row>
    <row r="5533" spans="2:37" x14ac:dyDescent="0.2">
      <c r="B5533" s="2">
        <v>42894</v>
      </c>
      <c r="C5533" s="1">
        <v>505.15</v>
      </c>
      <c r="D5533" s="1">
        <f t="shared" si="2105"/>
        <v>23</v>
      </c>
      <c r="E5533" s="1" t="b">
        <f t="shared" si="2106"/>
        <v>0</v>
      </c>
      <c r="F5533" s="6">
        <f t="shared" si="2107"/>
        <v>-4.3558814254178735E-3</v>
      </c>
      <c r="G5533" s="8">
        <f t="shared" si="2108"/>
        <v>-5.1255211124323586E-4</v>
      </c>
      <c r="H5533" s="8">
        <f t="shared" si="2109"/>
        <v>3.0444103984745923E-4</v>
      </c>
      <c r="I5533" s="8">
        <f t="shared" si="2110"/>
        <v>5.8074179609286423E-4</v>
      </c>
      <c r="J5533" s="6">
        <f t="shared" si="2111"/>
        <v>1.3195666569755218E-3</v>
      </c>
      <c r="K5533" s="6">
        <f t="shared" si="2112"/>
        <v>9.7759874394672376E-4</v>
      </c>
      <c r="L5533" s="6">
        <f t="shared" si="2113"/>
        <v>7.3951882569156828E-4</v>
      </c>
      <c r="M5533" s="9">
        <f t="shared" si="2114"/>
        <v>-0.38842456994026925</v>
      </c>
      <c r="N5533" s="9">
        <f t="shared" si="2115"/>
        <v>0.31141717574061284</v>
      </c>
      <c r="O5533" s="9">
        <f t="shared" si="2116"/>
        <v>0.78529683885975166</v>
      </c>
      <c r="P5533" s="9">
        <f t="shared" si="2117"/>
        <v>0.23609648155336507</v>
      </c>
      <c r="Q5533" s="10">
        <f t="shared" si="2118"/>
        <v>0.17668262631963791</v>
      </c>
      <c r="R5533" s="10">
        <f t="shared" si="2090"/>
        <v>0.45278928475554459</v>
      </c>
      <c r="S5533" s="10">
        <f>_xlfn.PERCENTILE.INC($R$1519:R5533,0.75)</f>
        <v>0.79805301976103737</v>
      </c>
      <c r="T5533" s="10">
        <f t="shared" si="2091"/>
        <v>0.79805301976103737</v>
      </c>
      <c r="U5533" s="11">
        <f t="shared" si="2097"/>
        <v>0.45278928475554459</v>
      </c>
      <c r="V5533" s="10">
        <f t="shared" si="2092"/>
        <v>0.40810355087721389</v>
      </c>
      <c r="W5533" s="10">
        <f t="shared" si="2093"/>
        <v>0.45101483447581986</v>
      </c>
      <c r="X5533" s="10">
        <f t="shared" si="2098"/>
        <v>0.56598660594443073</v>
      </c>
      <c r="Y5533" s="10">
        <f>_xlfn.PERCENTILE.INC($X$1519:X5533,0.75)</f>
        <v>0.99756627470129688</v>
      </c>
      <c r="Z5533" s="10">
        <f t="shared" si="2099"/>
        <v>0.99756627470129688</v>
      </c>
      <c r="AA5533" s="10">
        <f t="shared" si="2100"/>
        <v>0.55720308543226238</v>
      </c>
      <c r="AB5533" s="10">
        <f t="shared" si="2101"/>
        <v>0.18406075544788095</v>
      </c>
      <c r="AC5533" s="10">
        <f t="shared" si="2102"/>
        <v>0.10255922084255235</v>
      </c>
      <c r="AD5533" s="13">
        <f t="shared" si="2103"/>
        <v>184060.75544788095</v>
      </c>
      <c r="AE5533" s="13">
        <f t="shared" si="2094"/>
        <v>102559.22084255236</v>
      </c>
      <c r="AF5533" s="13"/>
      <c r="AG5533" s="2">
        <f t="shared" si="2119"/>
        <v>42894</v>
      </c>
      <c r="AH5533" s="3">
        <f t="shared" si="2095"/>
        <v>-801.74682580380625</v>
      </c>
      <c r="AI5533" s="3">
        <f t="shared" si="2096"/>
        <v>-446.73580507340341</v>
      </c>
      <c r="AJ5533" s="3">
        <f t="shared" si="2104"/>
        <v>908697.99236609158</v>
      </c>
      <c r="AK5533" s="3">
        <f t="shared" si="2120"/>
        <v>670952.24867156986</v>
      </c>
    </row>
    <row r="5534" spans="2:37" x14ac:dyDescent="0.2">
      <c r="B5534" s="2">
        <v>42895</v>
      </c>
      <c r="C5534" s="1">
        <v>506.53</v>
      </c>
      <c r="D5534" s="1">
        <f t="shared" si="2105"/>
        <v>23</v>
      </c>
      <c r="E5534" s="1" t="b">
        <f t="shared" si="2106"/>
        <v>0</v>
      </c>
      <c r="F5534" s="6">
        <f t="shared" si="2107"/>
        <v>2.7318618232208269E-3</v>
      </c>
      <c r="G5534" s="8">
        <f t="shared" si="2108"/>
        <v>-3.9177107522413195E-4</v>
      </c>
      <c r="H5534" s="8">
        <f t="shared" si="2109"/>
        <v>4.102805611690643E-4</v>
      </c>
      <c r="I5534" s="8">
        <f t="shared" si="2110"/>
        <v>5.6924611089689456E-4</v>
      </c>
      <c r="J5534" s="6">
        <f t="shared" si="2111"/>
        <v>1.318569696514492E-3</v>
      </c>
      <c r="K5534" s="6">
        <f t="shared" si="2112"/>
        <v>9.7749288564159516E-4</v>
      </c>
      <c r="L5534" s="6">
        <f t="shared" si="2113"/>
        <v>7.396062711393155E-4</v>
      </c>
      <c r="M5534" s="9">
        <f t="shared" si="2114"/>
        <v>-0.29711821548738748</v>
      </c>
      <c r="N5534" s="9">
        <f t="shared" si="2115"/>
        <v>0.41972741407705411</v>
      </c>
      <c r="O5534" s="9">
        <f t="shared" si="2116"/>
        <v>0.76966101168937884</v>
      </c>
      <c r="P5534" s="9">
        <f t="shared" si="2117"/>
        <v>0.29742340342634849</v>
      </c>
      <c r="Q5534" s="10">
        <f t="shared" si="2118"/>
        <v>0.17673723783441994</v>
      </c>
      <c r="R5534" s="10">
        <f t="shared" si="2090"/>
        <v>0.45264937361389407</v>
      </c>
      <c r="S5534" s="10">
        <f>_xlfn.PERCENTILE.INC($R$1519:R5534,0.75)</f>
        <v>0.79804982054530083</v>
      </c>
      <c r="T5534" s="10">
        <f t="shared" si="2091"/>
        <v>0.79804982054530083</v>
      </c>
      <c r="U5534" s="11">
        <f t="shared" si="2097"/>
        <v>0.45264937361389407</v>
      </c>
      <c r="V5534" s="10">
        <f t="shared" si="2092"/>
        <v>0.40810355087721389</v>
      </c>
      <c r="W5534" s="10">
        <f t="shared" si="2093"/>
        <v>0.45101483447581986</v>
      </c>
      <c r="X5534" s="10">
        <f t="shared" si="2098"/>
        <v>0.56581171701736754</v>
      </c>
      <c r="Y5534" s="10">
        <f>_xlfn.PERCENTILE.INC($X$1519:X5534,0.75)</f>
        <v>0.99756227568162603</v>
      </c>
      <c r="Z5534" s="10">
        <f t="shared" si="2099"/>
        <v>0.99756227568162603</v>
      </c>
      <c r="AA5534" s="10">
        <f t="shared" si="2100"/>
        <v>0.55720308543226238</v>
      </c>
      <c r="AB5534" s="10">
        <f t="shared" si="2101"/>
        <v>0.18406075544788095</v>
      </c>
      <c r="AC5534" s="10">
        <f t="shared" si="2102"/>
        <v>0.10255922084255235</v>
      </c>
      <c r="AD5534" s="13">
        <f t="shared" si="2103"/>
        <v>184060.75544788095</v>
      </c>
      <c r="AE5534" s="13">
        <f t="shared" si="2094"/>
        <v>102559.22084255236</v>
      </c>
      <c r="AF5534" s="13"/>
      <c r="AG5534" s="2">
        <f t="shared" si="2119"/>
        <v>42895</v>
      </c>
      <c r="AH5534" s="3">
        <f t="shared" si="2095"/>
        <v>502.82855096125081</v>
      </c>
      <c r="AI5534" s="3">
        <f t="shared" si="2096"/>
        <v>280.17762003904249</v>
      </c>
      <c r="AJ5534" s="3">
        <f t="shared" si="2104"/>
        <v>909200.8209170528</v>
      </c>
      <c r="AK5534" s="3">
        <f t="shared" si="2120"/>
        <v>671232.42629160895</v>
      </c>
    </row>
    <row r="5535" spans="2:37" x14ac:dyDescent="0.2">
      <c r="B5535" s="2">
        <v>42898</v>
      </c>
      <c r="C5535" s="1">
        <v>503.95</v>
      </c>
      <c r="D5535" s="1">
        <f t="shared" si="2105"/>
        <v>24</v>
      </c>
      <c r="E5535" s="1" t="b">
        <f t="shared" si="2106"/>
        <v>1</v>
      </c>
      <c r="F5535" s="6">
        <f t="shared" si="2107"/>
        <v>-5.0934791621424225E-3</v>
      </c>
      <c r="G5535" s="8">
        <f t="shared" si="2108"/>
        <v>-5.837314894056797E-4</v>
      </c>
      <c r="H5535" s="8">
        <f t="shared" si="2109"/>
        <v>3.4589499054164948E-4</v>
      </c>
      <c r="I5535" s="8">
        <f t="shared" si="2110"/>
        <v>5.0746157901628963E-4</v>
      </c>
      <c r="J5535" s="6">
        <f t="shared" si="2111"/>
        <v>1.3176650547249836E-3</v>
      </c>
      <c r="K5535" s="6">
        <f t="shared" si="2112"/>
        <v>9.7737112869834266E-4</v>
      </c>
      <c r="L5535" s="6">
        <f t="shared" si="2113"/>
        <v>7.3967179077816334E-4</v>
      </c>
      <c r="M5535" s="9">
        <f t="shared" si="2114"/>
        <v>-0.44300445497320501</v>
      </c>
      <c r="N5535" s="9">
        <f t="shared" si="2115"/>
        <v>0.35390342561306315</v>
      </c>
      <c r="O5535" s="9">
        <f t="shared" si="2116"/>
        <v>0.68606317740253475</v>
      </c>
      <c r="P5535" s="9">
        <f t="shared" si="2117"/>
        <v>0.19898738268079763</v>
      </c>
      <c r="Q5535" s="10">
        <f t="shared" si="2118"/>
        <v>0.17696348150997859</v>
      </c>
      <c r="R5535" s="10">
        <f t="shared" si="2090"/>
        <v>0.45207067196792788</v>
      </c>
      <c r="S5535" s="10">
        <f>_xlfn.PERCENTILE.INC($R$1519:R5535,0.75)</f>
        <v>0.79804662132956417</v>
      </c>
      <c r="T5535" s="10">
        <f t="shared" si="2091"/>
        <v>0.79804662132956417</v>
      </c>
      <c r="U5535" s="11">
        <f t="shared" si="2097"/>
        <v>0.45207067196792788</v>
      </c>
      <c r="V5535" s="10">
        <f t="shared" si="2092"/>
        <v>0.29742340342634849</v>
      </c>
      <c r="W5535" s="10">
        <f t="shared" si="2093"/>
        <v>0.45264937361389407</v>
      </c>
      <c r="X5535" s="10">
        <f t="shared" si="2098"/>
        <v>0.56508833995990981</v>
      </c>
      <c r="Y5535" s="10">
        <f>_xlfn.PERCENTILE.INC($X$1519:X5535,0.75)</f>
        <v>0.99755827666195529</v>
      </c>
      <c r="Z5535" s="10">
        <f t="shared" si="2099"/>
        <v>0.99755827666195529</v>
      </c>
      <c r="AA5535" s="10">
        <f t="shared" si="2100"/>
        <v>0.56508833995990981</v>
      </c>
      <c r="AB5535" s="10">
        <f t="shared" si="2101"/>
        <v>0.13462851725904915</v>
      </c>
      <c r="AC5535" s="10">
        <f t="shared" si="2102"/>
        <v>7.6077005329180145E-2</v>
      </c>
      <c r="AD5535" s="13">
        <f t="shared" si="2103"/>
        <v>134628.51725904914</v>
      </c>
      <c r="AE5535" s="13">
        <f t="shared" si="2094"/>
        <v>76077.005329180145</v>
      </c>
      <c r="AF5535" s="13"/>
      <c r="AG5535" s="2">
        <f t="shared" si="2119"/>
        <v>42898</v>
      </c>
      <c r="AH5535" s="3">
        <f t="shared" si="2095"/>
        <v>-937.50962244197399</v>
      </c>
      <c r="AI5535" s="3">
        <f t="shared" si="2096"/>
        <v>-522.3832542471032</v>
      </c>
      <c r="AJ5535" s="3">
        <f t="shared" si="2104"/>
        <v>908263.31129461084</v>
      </c>
      <c r="AK5535" s="3">
        <f t="shared" si="2120"/>
        <v>670710.04303736181</v>
      </c>
    </row>
    <row r="5536" spans="2:37" x14ac:dyDescent="0.2">
      <c r="B5536" s="2">
        <v>42899</v>
      </c>
      <c r="C5536" s="1">
        <v>500.35</v>
      </c>
      <c r="D5536" s="1">
        <f t="shared" si="2105"/>
        <v>24</v>
      </c>
      <c r="E5536" s="1" t="b">
        <f t="shared" si="2106"/>
        <v>0</v>
      </c>
      <c r="F5536" s="6">
        <f t="shared" si="2107"/>
        <v>-7.1435658299433547E-3</v>
      </c>
      <c r="G5536" s="8">
        <f t="shared" si="2108"/>
        <v>-7.4455331702676921E-4</v>
      </c>
      <c r="H5536" s="8">
        <f t="shared" si="2109"/>
        <v>2.4676004754283236E-4</v>
      </c>
      <c r="I5536" s="8">
        <f t="shared" si="2110"/>
        <v>4.2779142310863923E-4</v>
      </c>
      <c r="J5536" s="6">
        <f t="shared" si="2111"/>
        <v>1.3169474338445835E-3</v>
      </c>
      <c r="K5536" s="6">
        <f t="shared" si="2112"/>
        <v>9.7725270123327312E-4</v>
      </c>
      <c r="L5536" s="6">
        <f t="shared" si="2113"/>
        <v>7.3969532912248703E-4</v>
      </c>
      <c r="M5536" s="9">
        <f t="shared" si="2114"/>
        <v>-0.56536297341282948</v>
      </c>
      <c r="N5536" s="9">
        <f t="shared" si="2115"/>
        <v>0.25250382754780432</v>
      </c>
      <c r="O5536" s="9">
        <f t="shared" si="2116"/>
        <v>0.57833462814498959</v>
      </c>
      <c r="P5536" s="9">
        <f t="shared" si="2117"/>
        <v>8.8491827426654804E-2</v>
      </c>
      <c r="Q5536" s="10">
        <f t="shared" si="2118"/>
        <v>0.17750537714447892</v>
      </c>
      <c r="R5536" s="10">
        <f t="shared" si="2090"/>
        <v>0.45069057223480458</v>
      </c>
      <c r="S5536" s="10">
        <f>_xlfn.PERCENTILE.INC($R$1519:R5536,0.75)</f>
        <v>0.79803526326503249</v>
      </c>
      <c r="T5536" s="10">
        <f t="shared" si="2091"/>
        <v>0.79803526326503249</v>
      </c>
      <c r="U5536" s="11">
        <f t="shared" si="2097"/>
        <v>0.45069057223480458</v>
      </c>
      <c r="V5536" s="10">
        <f t="shared" si="2092"/>
        <v>0.29742340342634849</v>
      </c>
      <c r="W5536" s="10">
        <f t="shared" si="2093"/>
        <v>0.45264937361389407</v>
      </c>
      <c r="X5536" s="10">
        <f t="shared" si="2098"/>
        <v>0.56336321529350575</v>
      </c>
      <c r="Y5536" s="10">
        <f>_xlfn.PERCENTILE.INC($X$1519:X5536,0.75)</f>
        <v>0.99754407908129061</v>
      </c>
      <c r="Z5536" s="10">
        <f t="shared" si="2099"/>
        <v>0.99754407908129061</v>
      </c>
      <c r="AA5536" s="10">
        <f t="shared" si="2100"/>
        <v>0.56508833995990981</v>
      </c>
      <c r="AB5536" s="10">
        <f t="shared" si="2101"/>
        <v>0.13462851725904915</v>
      </c>
      <c r="AC5536" s="10">
        <f t="shared" si="2102"/>
        <v>7.6077005329180145E-2</v>
      </c>
      <c r="AD5536" s="13">
        <f t="shared" si="2103"/>
        <v>134628.51725904914</v>
      </c>
      <c r="AE5536" s="13">
        <f t="shared" si="2094"/>
        <v>76077.005329180145</v>
      </c>
      <c r="AF5536" s="13"/>
      <c r="AG5536" s="2">
        <f t="shared" si="2119"/>
        <v>42899</v>
      </c>
      <c r="AH5536" s="3">
        <f t="shared" si="2095"/>
        <v>-961.72767562768263</v>
      </c>
      <c r="AI5536" s="3">
        <f t="shared" si="2096"/>
        <v>-543.46109571394982</v>
      </c>
      <c r="AJ5536" s="3">
        <f t="shared" si="2104"/>
        <v>907301.58361898316</v>
      </c>
      <c r="AK5536" s="3">
        <f t="shared" si="2120"/>
        <v>670166.58194164792</v>
      </c>
    </row>
    <row r="5537" spans="2:37" x14ac:dyDescent="0.2">
      <c r="B5537" s="2">
        <v>42900</v>
      </c>
      <c r="C5537" s="1">
        <v>506.3</v>
      </c>
      <c r="D5537" s="1">
        <f t="shared" si="2105"/>
        <v>24</v>
      </c>
      <c r="E5537" s="1" t="b">
        <f t="shared" si="2106"/>
        <v>0</v>
      </c>
      <c r="F5537" s="6">
        <f t="shared" si="2107"/>
        <v>1.1891675826921189E-2</v>
      </c>
      <c r="G5537" s="8">
        <f t="shared" si="2108"/>
        <v>-3.7377601362268689E-4</v>
      </c>
      <c r="H5537" s="8">
        <f t="shared" si="2109"/>
        <v>3.8146402954447329E-4</v>
      </c>
      <c r="I5537" s="8">
        <f t="shared" si="2110"/>
        <v>4.5244238003357476E-4</v>
      </c>
      <c r="J5537" s="6">
        <f t="shared" si="2111"/>
        <v>1.3155552979114485E-3</v>
      </c>
      <c r="K5537" s="6">
        <f t="shared" si="2112"/>
        <v>9.7697464928131689E-4</v>
      </c>
      <c r="L5537" s="6">
        <f t="shared" si="2113"/>
        <v>7.3968341897277389E-4</v>
      </c>
      <c r="M5537" s="9">
        <f t="shared" si="2114"/>
        <v>-0.28412033626871241</v>
      </c>
      <c r="N5537" s="9">
        <f t="shared" si="2115"/>
        <v>0.39045437855023796</v>
      </c>
      <c r="O5537" s="9">
        <f t="shared" si="2116"/>
        <v>0.61167030168379122</v>
      </c>
      <c r="P5537" s="9">
        <f t="shared" si="2117"/>
        <v>0.23933478132177224</v>
      </c>
      <c r="Q5537" s="10">
        <f t="shared" si="2118"/>
        <v>0.17716470024178885</v>
      </c>
      <c r="R5537" s="10">
        <f t="shared" si="2090"/>
        <v>0.45155722269062915</v>
      </c>
      <c r="S5537" s="10">
        <f>_xlfn.PERCENTILE.INC($R$1519:R5537,0.75)</f>
        <v>0.7980239052005007</v>
      </c>
      <c r="T5537" s="10">
        <f t="shared" si="2091"/>
        <v>0.7980239052005007</v>
      </c>
      <c r="U5537" s="11">
        <f t="shared" si="2097"/>
        <v>0.45155722269062915</v>
      </c>
      <c r="V5537" s="10">
        <f t="shared" si="2092"/>
        <v>0.29742340342634849</v>
      </c>
      <c r="W5537" s="10">
        <f t="shared" si="2093"/>
        <v>0.45264937361389407</v>
      </c>
      <c r="X5537" s="10">
        <f t="shared" si="2098"/>
        <v>0.56444652836328646</v>
      </c>
      <c r="Y5537" s="10">
        <f>_xlfn.PERCENTILE.INC($X$1519:X5537,0.75)</f>
        <v>0.99752988150062594</v>
      </c>
      <c r="Z5537" s="10">
        <f t="shared" si="2099"/>
        <v>0.99752988150062594</v>
      </c>
      <c r="AA5537" s="10">
        <f t="shared" si="2100"/>
        <v>0.56508833995990981</v>
      </c>
      <c r="AB5537" s="10">
        <f t="shared" si="2101"/>
        <v>0.13462851725904915</v>
      </c>
      <c r="AC5537" s="10">
        <f t="shared" si="2102"/>
        <v>7.6077005329180145E-2</v>
      </c>
      <c r="AD5537" s="13">
        <f t="shared" si="2103"/>
        <v>134628.51725904914</v>
      </c>
      <c r="AE5537" s="13">
        <f t="shared" si="2094"/>
        <v>76077.005329180145</v>
      </c>
      <c r="AF5537" s="13"/>
      <c r="AG5537" s="2">
        <f t="shared" si="2119"/>
        <v>42900</v>
      </c>
      <c r="AH5537" s="3">
        <f t="shared" si="2095"/>
        <v>1600.9586843036768</v>
      </c>
      <c r="AI5537" s="3">
        <f t="shared" si="2096"/>
        <v>904.68308525756595</v>
      </c>
      <c r="AJ5537" s="3">
        <f t="shared" si="2104"/>
        <v>908902.54230328684</v>
      </c>
      <c r="AK5537" s="3">
        <f t="shared" si="2120"/>
        <v>671071.26502690546</v>
      </c>
    </row>
    <row r="5538" spans="2:37" x14ac:dyDescent="0.2">
      <c r="B5538" s="2">
        <v>42901</v>
      </c>
      <c r="C5538" s="1">
        <v>507.61</v>
      </c>
      <c r="D5538" s="1">
        <f t="shared" si="2105"/>
        <v>24</v>
      </c>
      <c r="E5538" s="1" t="b">
        <f t="shared" si="2106"/>
        <v>0</v>
      </c>
      <c r="F5538" s="6">
        <f t="shared" si="2107"/>
        <v>2.5873987754296834E-3</v>
      </c>
      <c r="G5538" s="8">
        <f t="shared" si="2108"/>
        <v>-2.0921079995203762E-4</v>
      </c>
      <c r="H5538" s="8">
        <f t="shared" si="2109"/>
        <v>3.7419329587886122E-4</v>
      </c>
      <c r="I5538" s="8">
        <f t="shared" si="2110"/>
        <v>4.6192349399696762E-4</v>
      </c>
      <c r="J5538" s="6">
        <f t="shared" si="2111"/>
        <v>1.3140651025477371E-3</v>
      </c>
      <c r="K5538" s="6">
        <f t="shared" si="2112"/>
        <v>9.7657889589279493E-4</v>
      </c>
      <c r="L5538" s="6">
        <f t="shared" si="2113"/>
        <v>7.3964576617832677E-4</v>
      </c>
      <c r="M5538" s="9">
        <f t="shared" si="2114"/>
        <v>-0.15920885468034673</v>
      </c>
      <c r="N5538" s="9">
        <f t="shared" si="2115"/>
        <v>0.3831675018297126</v>
      </c>
      <c r="O5538" s="9">
        <f t="shared" si="2116"/>
        <v>0.62451989197974944</v>
      </c>
      <c r="P5538" s="9">
        <f t="shared" si="2117"/>
        <v>0.28282617970970508</v>
      </c>
      <c r="Q5538" s="10">
        <f t="shared" si="2118"/>
        <v>0.17690904637602409</v>
      </c>
      <c r="R5538" s="10">
        <f t="shared" si="2090"/>
        <v>0.45220977467685985</v>
      </c>
      <c r="S5538" s="10">
        <f>_xlfn.PERCENTILE.INC($R$1519:R5538,0.75)</f>
        <v>0.79801254713596903</v>
      </c>
      <c r="T5538" s="10">
        <f t="shared" si="2091"/>
        <v>0.79801254713596903</v>
      </c>
      <c r="U5538" s="11">
        <f t="shared" si="2097"/>
        <v>0.45220977467685985</v>
      </c>
      <c r="V5538" s="10">
        <f t="shared" si="2092"/>
        <v>0.29742340342634849</v>
      </c>
      <c r="W5538" s="10">
        <f t="shared" si="2093"/>
        <v>0.45264937361389407</v>
      </c>
      <c r="X5538" s="10">
        <f t="shared" si="2098"/>
        <v>0.56526221834607482</v>
      </c>
      <c r="Y5538" s="10">
        <f>_xlfn.PERCENTILE.INC($X$1519:X5538,0.75)</f>
        <v>0.99751568391996137</v>
      </c>
      <c r="Z5538" s="10">
        <f t="shared" si="2099"/>
        <v>0.99751568391996137</v>
      </c>
      <c r="AA5538" s="10">
        <f t="shared" si="2100"/>
        <v>0.56508833995990981</v>
      </c>
      <c r="AB5538" s="10">
        <f t="shared" si="2101"/>
        <v>0.13462851725904915</v>
      </c>
      <c r="AC5538" s="10">
        <f t="shared" si="2102"/>
        <v>7.6077005329180145E-2</v>
      </c>
      <c r="AD5538" s="13">
        <f t="shared" si="2103"/>
        <v>134628.51725904914</v>
      </c>
      <c r="AE5538" s="13">
        <f t="shared" si="2094"/>
        <v>76077.005329180145</v>
      </c>
      <c r="AF5538" s="13"/>
      <c r="AG5538" s="2">
        <f t="shared" si="2119"/>
        <v>42901</v>
      </c>
      <c r="AH5538" s="3">
        <f t="shared" si="2095"/>
        <v>348.33766069397774</v>
      </c>
      <c r="AI5538" s="3">
        <f t="shared" si="2096"/>
        <v>196.8415504270782</v>
      </c>
      <c r="AJ5538" s="3">
        <f t="shared" si="2104"/>
        <v>909250.87996398087</v>
      </c>
      <c r="AK5538" s="3">
        <f t="shared" si="2120"/>
        <v>671268.10657733248</v>
      </c>
    </row>
    <row r="5539" spans="2:37" x14ac:dyDescent="0.2">
      <c r="B5539" s="2">
        <v>42902</v>
      </c>
      <c r="C5539" s="1">
        <v>505.99</v>
      </c>
      <c r="D5539" s="1">
        <f t="shared" si="2105"/>
        <v>24</v>
      </c>
      <c r="E5539" s="1" t="b">
        <f t="shared" si="2106"/>
        <v>0</v>
      </c>
      <c r="F5539" s="6">
        <f t="shared" si="2107"/>
        <v>-3.1914264888398547E-3</v>
      </c>
      <c r="G5539" s="8">
        <f t="shared" si="2108"/>
        <v>-3.597127547510248E-4</v>
      </c>
      <c r="H5539" s="8">
        <f t="shared" si="2109"/>
        <v>4.3808500308494864E-4</v>
      </c>
      <c r="I5539" s="8">
        <f t="shared" si="2110"/>
        <v>4.6907315769876428E-4</v>
      </c>
      <c r="J5539" s="6">
        <f t="shared" si="2111"/>
        <v>1.3125858157567512E-3</v>
      </c>
      <c r="K5539" s="6">
        <f t="shared" si="2112"/>
        <v>9.762062919425118E-4</v>
      </c>
      <c r="L5539" s="6">
        <f t="shared" si="2113"/>
        <v>7.3961790423451986E-4</v>
      </c>
      <c r="M5539" s="9">
        <f t="shared" si="2114"/>
        <v>-0.27404894250181877</v>
      </c>
      <c r="N5539" s="9">
        <f t="shared" si="2115"/>
        <v>0.44876273252984444</v>
      </c>
      <c r="O5539" s="9">
        <f t="shared" si="2116"/>
        <v>0.63421011716075149</v>
      </c>
      <c r="P5539" s="9">
        <f t="shared" si="2117"/>
        <v>0.26964130239625905</v>
      </c>
      <c r="Q5539" s="10">
        <f t="shared" si="2118"/>
        <v>0.17592166023696842</v>
      </c>
      <c r="R5539" s="10">
        <f t="shared" si="2090"/>
        <v>0.45474786841051362</v>
      </c>
      <c r="S5539" s="10">
        <f>_xlfn.PERCENTILE.INC($R$1519:R5539,0.75)</f>
        <v>0.79800118907143736</v>
      </c>
      <c r="T5539" s="10">
        <f t="shared" si="2091"/>
        <v>0.79800118907143736</v>
      </c>
      <c r="U5539" s="11">
        <f t="shared" si="2097"/>
        <v>0.45474786841051362</v>
      </c>
      <c r="V5539" s="10">
        <f t="shared" si="2092"/>
        <v>0.29742340342634849</v>
      </c>
      <c r="W5539" s="10">
        <f t="shared" si="2093"/>
        <v>0.45264937361389407</v>
      </c>
      <c r="X5539" s="10">
        <f t="shared" si="2098"/>
        <v>0.568434835513142</v>
      </c>
      <c r="Y5539" s="10">
        <f>_xlfn.PERCENTILE.INC($X$1519:X5539,0.75)</f>
        <v>0.99750148633929669</v>
      </c>
      <c r="Z5539" s="10">
        <f t="shared" si="2099"/>
        <v>0.99750148633929669</v>
      </c>
      <c r="AA5539" s="10">
        <f t="shared" si="2100"/>
        <v>0.56508833995990981</v>
      </c>
      <c r="AB5539" s="10">
        <f t="shared" si="2101"/>
        <v>0.13462851725904915</v>
      </c>
      <c r="AC5539" s="10">
        <f t="shared" si="2102"/>
        <v>7.6077005329180145E-2</v>
      </c>
      <c r="AD5539" s="13">
        <f t="shared" si="2103"/>
        <v>134628.51725904914</v>
      </c>
      <c r="AE5539" s="13">
        <f t="shared" si="2094"/>
        <v>76077.005329180145</v>
      </c>
      <c r="AF5539" s="13"/>
      <c r="AG5539" s="2">
        <f t="shared" si="2119"/>
        <v>42902</v>
      </c>
      <c r="AH5539" s="3">
        <f t="shared" si="2095"/>
        <v>-429.65701613376297</v>
      </c>
      <c r="AI5539" s="3">
        <f t="shared" si="2096"/>
        <v>-242.79416999915631</v>
      </c>
      <c r="AJ5539" s="3">
        <f t="shared" si="2104"/>
        <v>908821.2229478471</v>
      </c>
      <c r="AK5539" s="3">
        <f t="shared" si="2120"/>
        <v>671025.31240733329</v>
      </c>
    </row>
    <row r="5540" spans="2:37" x14ac:dyDescent="0.2">
      <c r="B5540" s="2">
        <v>42905</v>
      </c>
      <c r="C5540" s="1">
        <v>505.72</v>
      </c>
      <c r="D5540" s="1">
        <f t="shared" si="2105"/>
        <v>25</v>
      </c>
      <c r="E5540" s="1" t="b">
        <f t="shared" si="2106"/>
        <v>1</v>
      </c>
      <c r="F5540" s="6">
        <f t="shared" si="2107"/>
        <v>-5.336073835451316E-4</v>
      </c>
      <c r="G5540" s="8">
        <f t="shared" si="2108"/>
        <v>-3.829844748736087E-4</v>
      </c>
      <c r="H5540" s="8">
        <f t="shared" si="2109"/>
        <v>4.2397367950349109E-4</v>
      </c>
      <c r="I5540" s="8">
        <f t="shared" si="2110"/>
        <v>4.7510636303723161E-4</v>
      </c>
      <c r="J5540" s="6">
        <f t="shared" si="2111"/>
        <v>1.3112161515049523E-3</v>
      </c>
      <c r="K5540" s="6">
        <f t="shared" si="2112"/>
        <v>9.7596769744391924E-4</v>
      </c>
      <c r="L5540" s="6">
        <f t="shared" si="2113"/>
        <v>7.3960894165682033E-4</v>
      </c>
      <c r="M5540" s="9">
        <f t="shared" si="2114"/>
        <v>-0.29208340244591796</v>
      </c>
      <c r="N5540" s="9">
        <f t="shared" si="2115"/>
        <v>0.43441363952299594</v>
      </c>
      <c r="O5540" s="9">
        <f t="shared" si="2116"/>
        <v>0.64237509348241717</v>
      </c>
      <c r="P5540" s="9">
        <f t="shared" si="2117"/>
        <v>0.26156844351983172</v>
      </c>
      <c r="Q5540" s="10">
        <f t="shared" si="2118"/>
        <v>0.17592143437980451</v>
      </c>
      <c r="R5540" s="10">
        <f t="shared" si="2090"/>
        <v>0.45474845223967697</v>
      </c>
      <c r="S5540" s="10">
        <f>_xlfn.PERCENTILE.INC($R$1519:R5540,0.75)</f>
        <v>0.79789058490480835</v>
      </c>
      <c r="T5540" s="10">
        <f t="shared" si="2091"/>
        <v>0.79789058490480835</v>
      </c>
      <c r="U5540" s="11">
        <f t="shared" si="2097"/>
        <v>0.45474845223967697</v>
      </c>
      <c r="V5540" s="10">
        <f t="shared" si="2092"/>
        <v>0.26964130239625905</v>
      </c>
      <c r="W5540" s="10">
        <f t="shared" si="2093"/>
        <v>0.45474786841051362</v>
      </c>
      <c r="X5540" s="10">
        <f t="shared" si="2098"/>
        <v>0.56843556529959627</v>
      </c>
      <c r="Y5540" s="10">
        <f>_xlfn.PERCENTILE.INC($X$1519:X5540,0.75)</f>
        <v>0.99736323113101055</v>
      </c>
      <c r="Z5540" s="10">
        <f t="shared" si="2099"/>
        <v>0.99736323113101055</v>
      </c>
      <c r="AA5540" s="10">
        <f t="shared" si="2100"/>
        <v>0.56843556529959627</v>
      </c>
      <c r="AB5540" s="10">
        <f t="shared" si="2101"/>
        <v>0.12261880750013353</v>
      </c>
      <c r="AC5540" s="10">
        <f t="shared" si="2102"/>
        <v>6.970089115770077E-2</v>
      </c>
      <c r="AD5540" s="13">
        <f t="shared" si="2103"/>
        <v>122618.80750013352</v>
      </c>
      <c r="AE5540" s="13">
        <f t="shared" si="2094"/>
        <v>69700.891157700768</v>
      </c>
      <c r="AF5540" s="13"/>
      <c r="AG5540" s="2">
        <f t="shared" si="2119"/>
        <v>42905</v>
      </c>
      <c r="AH5540" s="3">
        <f t="shared" si="2095"/>
        <v>-71.838770845161804</v>
      </c>
      <c r="AI5540" s="3">
        <f t="shared" si="2096"/>
        <v>-40.595251761652847</v>
      </c>
      <c r="AJ5540" s="3">
        <f t="shared" si="2104"/>
        <v>908749.38417700189</v>
      </c>
      <c r="AK5540" s="3">
        <f t="shared" si="2120"/>
        <v>670984.71715557168</v>
      </c>
    </row>
    <row r="5541" spans="2:37" x14ac:dyDescent="0.2">
      <c r="B5541" s="2">
        <v>42906</v>
      </c>
      <c r="C5541" s="1">
        <v>502.68</v>
      </c>
      <c r="D5541" s="1">
        <f t="shared" si="2105"/>
        <v>25</v>
      </c>
      <c r="E5541" s="1" t="b">
        <f t="shared" si="2106"/>
        <v>0</v>
      </c>
      <c r="F5541" s="6">
        <f t="shared" si="2107"/>
        <v>-6.011231511508397E-3</v>
      </c>
      <c r="G5541" s="8">
        <f t="shared" si="2108"/>
        <v>-4.9934359101765676E-4</v>
      </c>
      <c r="H5541" s="8">
        <f t="shared" si="2109"/>
        <v>3.2098130140993002E-4</v>
      </c>
      <c r="I5541" s="8">
        <f t="shared" si="2110"/>
        <v>4.5555679014706234E-4</v>
      </c>
      <c r="J5541" s="6">
        <f t="shared" si="2111"/>
        <v>1.3097761575819422E-3</v>
      </c>
      <c r="K5541" s="6">
        <f t="shared" si="2112"/>
        <v>9.7562754423810431E-4</v>
      </c>
      <c r="L5541" s="6">
        <f t="shared" si="2113"/>
        <v>7.3957422867693807E-4</v>
      </c>
      <c r="M5541" s="9">
        <f t="shared" si="2114"/>
        <v>-0.3812434576145633</v>
      </c>
      <c r="N5541" s="9">
        <f t="shared" si="2115"/>
        <v>0.32899983534248572</v>
      </c>
      <c r="O5541" s="9">
        <f t="shared" si="2116"/>
        <v>0.61597169355404802</v>
      </c>
      <c r="P5541" s="9">
        <f t="shared" si="2117"/>
        <v>0.18790935709399015</v>
      </c>
      <c r="Q5541" s="10">
        <f t="shared" si="2118"/>
        <v>0.17625564993488851</v>
      </c>
      <c r="R5541" s="10">
        <f t="shared" si="2090"/>
        <v>0.45388615927803283</v>
      </c>
      <c r="S5541" s="10">
        <f>_xlfn.PERCENTILE.INC($R$1519:R5541,0.75)</f>
        <v>0.79777998073817946</v>
      </c>
      <c r="T5541" s="10">
        <f t="shared" si="2091"/>
        <v>0.79777998073817946</v>
      </c>
      <c r="U5541" s="11">
        <f t="shared" si="2097"/>
        <v>0.45388615927803283</v>
      </c>
      <c r="V5541" s="10">
        <f t="shared" si="2092"/>
        <v>0.26964130239625905</v>
      </c>
      <c r="W5541" s="10">
        <f t="shared" si="2093"/>
        <v>0.45474786841051362</v>
      </c>
      <c r="X5541" s="10">
        <f t="shared" si="2098"/>
        <v>0.56735769909754108</v>
      </c>
      <c r="Y5541" s="10">
        <f>_xlfn.PERCENTILE.INC($X$1519:X5541,0.75)</f>
        <v>0.9972249759227243</v>
      </c>
      <c r="Z5541" s="10">
        <f t="shared" si="2099"/>
        <v>0.9972249759227243</v>
      </c>
      <c r="AA5541" s="10">
        <f t="shared" si="2100"/>
        <v>0.56843556529959627</v>
      </c>
      <c r="AB5541" s="10">
        <f t="shared" si="2101"/>
        <v>0.12261880750013353</v>
      </c>
      <c r="AC5541" s="10">
        <f t="shared" si="2102"/>
        <v>6.970089115770077E-2</v>
      </c>
      <c r="AD5541" s="13">
        <f t="shared" si="2103"/>
        <v>122618.80750013352</v>
      </c>
      <c r="AE5541" s="13">
        <f t="shared" si="2094"/>
        <v>69700.891157700768</v>
      </c>
      <c r="AF5541" s="13"/>
      <c r="AG5541" s="2">
        <f t="shared" si="2119"/>
        <v>42906</v>
      </c>
      <c r="AH5541" s="3">
        <f t="shared" si="2095"/>
        <v>-737.09003954838477</v>
      </c>
      <c r="AI5541" s="3">
        <f t="shared" si="2096"/>
        <v>-418.98819330738786</v>
      </c>
      <c r="AJ5541" s="3">
        <f t="shared" si="2104"/>
        <v>908012.29413745354</v>
      </c>
      <c r="AK5541" s="3">
        <f t="shared" si="2120"/>
        <v>670565.72896226426</v>
      </c>
    </row>
    <row r="5542" spans="2:37" x14ac:dyDescent="0.2">
      <c r="B5542" s="2">
        <v>42907</v>
      </c>
      <c r="C5542" s="1">
        <v>500.78</v>
      </c>
      <c r="D5542" s="1">
        <f t="shared" si="2105"/>
        <v>25</v>
      </c>
      <c r="E5542" s="1" t="b">
        <f t="shared" si="2106"/>
        <v>0</v>
      </c>
      <c r="F5542" s="6">
        <f t="shared" si="2107"/>
        <v>-3.7797405904352877E-3</v>
      </c>
      <c r="G5542" s="8">
        <f t="shared" si="2108"/>
        <v>-5.8736544526154461E-4</v>
      </c>
      <c r="H5542" s="8">
        <f t="shared" si="2109"/>
        <v>2.6453225489868288E-4</v>
      </c>
      <c r="I5542" s="8">
        <f t="shared" si="2110"/>
        <v>4.2258924679383885E-4</v>
      </c>
      <c r="J5542" s="6">
        <f t="shared" si="2111"/>
        <v>1.3079390252140814E-3</v>
      </c>
      <c r="K5542" s="6">
        <f t="shared" si="2112"/>
        <v>9.7514597979393453E-4</v>
      </c>
      <c r="L5542" s="6">
        <f t="shared" si="2113"/>
        <v>7.3945965020397718E-4</v>
      </c>
      <c r="M5542" s="9">
        <f t="shared" si="2114"/>
        <v>-0.44907708535220558</v>
      </c>
      <c r="N5542" s="9">
        <f t="shared" si="2115"/>
        <v>0.27127451723134127</v>
      </c>
      <c r="O5542" s="9">
        <f t="shared" si="2116"/>
        <v>0.57148384861468671</v>
      </c>
      <c r="P5542" s="9">
        <f t="shared" si="2117"/>
        <v>0.13122709349794079</v>
      </c>
      <c r="Q5542" s="10">
        <f t="shared" si="2118"/>
        <v>0.17375876370133136</v>
      </c>
      <c r="R5542" s="10">
        <f t="shared" si="2090"/>
        <v>0.46040843233386236</v>
      </c>
      <c r="S5542" s="10">
        <f>_xlfn.PERCENTILE.INC($R$1519:R5542,0.75)</f>
        <v>0.79766937657155057</v>
      </c>
      <c r="T5542" s="10">
        <f t="shared" si="2091"/>
        <v>0.79766937657155057</v>
      </c>
      <c r="U5542" s="11">
        <f t="shared" si="2097"/>
        <v>0.46040843233386236</v>
      </c>
      <c r="V5542" s="10">
        <f t="shared" si="2092"/>
        <v>0.26964130239625905</v>
      </c>
      <c r="W5542" s="10">
        <f t="shared" si="2093"/>
        <v>0.45474786841051362</v>
      </c>
      <c r="X5542" s="10">
        <f t="shared" si="2098"/>
        <v>0.57551054041732796</v>
      </c>
      <c r="Y5542" s="10">
        <f>_xlfn.PERCENTILE.INC($X$1519:X5542,0.75)</f>
        <v>0.99708672071443816</v>
      </c>
      <c r="Z5542" s="10">
        <f t="shared" si="2099"/>
        <v>0.99708672071443816</v>
      </c>
      <c r="AA5542" s="10">
        <f t="shared" si="2100"/>
        <v>0.56843556529959627</v>
      </c>
      <c r="AB5542" s="10">
        <f t="shared" si="2101"/>
        <v>0.12261880750013353</v>
      </c>
      <c r="AC5542" s="10">
        <f t="shared" si="2102"/>
        <v>6.970089115770077E-2</v>
      </c>
      <c r="AD5542" s="13">
        <f t="shared" si="2103"/>
        <v>122618.80750013352</v>
      </c>
      <c r="AE5542" s="13">
        <f t="shared" si="2094"/>
        <v>69700.891157700768</v>
      </c>
      <c r="AF5542" s="13"/>
      <c r="AG5542" s="2">
        <f t="shared" si="2119"/>
        <v>42907</v>
      </c>
      <c r="AH5542" s="3">
        <f t="shared" si="2095"/>
        <v>-463.46728385902554</v>
      </c>
      <c r="AI5542" s="3">
        <f t="shared" si="2096"/>
        <v>-263.45128749827364</v>
      </c>
      <c r="AJ5542" s="3">
        <f t="shared" si="2104"/>
        <v>907548.82685359451</v>
      </c>
      <c r="AK5542" s="3">
        <f t="shared" si="2120"/>
        <v>670302.27767476602</v>
      </c>
    </row>
    <row r="5543" spans="2:37" x14ac:dyDescent="0.2">
      <c r="B5543" s="2">
        <v>42908</v>
      </c>
      <c r="C5543" s="1">
        <v>498.8</v>
      </c>
      <c r="D5543" s="1">
        <f t="shared" si="2105"/>
        <v>25</v>
      </c>
      <c r="E5543" s="1" t="b">
        <f t="shared" si="2106"/>
        <v>0</v>
      </c>
      <c r="F5543" s="6">
        <f t="shared" si="2107"/>
        <v>-3.953832022045578E-3</v>
      </c>
      <c r="G5543" s="8">
        <f t="shared" si="2108"/>
        <v>-7.8636058565719619E-4</v>
      </c>
      <c r="H5543" s="8">
        <f t="shared" si="2109"/>
        <v>1.6118541335530034E-4</v>
      </c>
      <c r="I5543" s="8">
        <f t="shared" si="2110"/>
        <v>4.06360110534345E-4</v>
      </c>
      <c r="J5543" s="6">
        <f t="shared" si="2111"/>
        <v>1.306070842961588E-3</v>
      </c>
      <c r="K5543" s="6">
        <f t="shared" si="2112"/>
        <v>9.7462497902471796E-4</v>
      </c>
      <c r="L5543" s="6">
        <f t="shared" si="2113"/>
        <v>7.3932408638311385E-4</v>
      </c>
      <c r="M5543" s="9">
        <f t="shared" si="2114"/>
        <v>-0.60208111213483639</v>
      </c>
      <c r="N5543" s="9">
        <f t="shared" si="2115"/>
        <v>0.16538198468563203</v>
      </c>
      <c r="O5543" s="9">
        <f t="shared" si="2116"/>
        <v>0.5496373214652327</v>
      </c>
      <c r="P5543" s="9">
        <f t="shared" si="2117"/>
        <v>3.7646064672009448E-2</v>
      </c>
      <c r="Q5543" s="10">
        <f t="shared" si="2118"/>
        <v>0.1732430502544349</v>
      </c>
      <c r="R5543" s="10">
        <f t="shared" si="2090"/>
        <v>0.46177898554953467</v>
      </c>
      <c r="S5543" s="10">
        <f>_xlfn.PERCENTILE.INC($R$1519:R5543,0.75)</f>
        <v>0.79755877240492157</v>
      </c>
      <c r="T5543" s="10">
        <f t="shared" si="2091"/>
        <v>0.79755877240492157</v>
      </c>
      <c r="U5543" s="11">
        <f t="shared" si="2097"/>
        <v>0.46177898554953467</v>
      </c>
      <c r="V5543" s="10">
        <f t="shared" si="2092"/>
        <v>0.26964130239625905</v>
      </c>
      <c r="W5543" s="10">
        <f t="shared" si="2093"/>
        <v>0.45474786841051362</v>
      </c>
      <c r="X5543" s="10">
        <f t="shared" si="2098"/>
        <v>0.57722373193691834</v>
      </c>
      <c r="Y5543" s="10">
        <f>_xlfn.PERCENTILE.INC($X$1519:X5543,0.75)</f>
        <v>0.99694846550615202</v>
      </c>
      <c r="Z5543" s="10">
        <f t="shared" si="2099"/>
        <v>0.99694846550615202</v>
      </c>
      <c r="AA5543" s="10">
        <f t="shared" si="2100"/>
        <v>0.56843556529959627</v>
      </c>
      <c r="AB5543" s="10">
        <f t="shared" si="2101"/>
        <v>0.12261880750013353</v>
      </c>
      <c r="AC5543" s="10">
        <f t="shared" si="2102"/>
        <v>6.970089115770077E-2</v>
      </c>
      <c r="AD5543" s="13">
        <f t="shared" si="2103"/>
        <v>122618.80750013352</v>
      </c>
      <c r="AE5543" s="13">
        <f t="shared" si="2094"/>
        <v>69700.891157700768</v>
      </c>
      <c r="AF5543" s="13"/>
      <c r="AG5543" s="2">
        <f t="shared" si="2119"/>
        <v>42908</v>
      </c>
      <c r="AH5543" s="3">
        <f t="shared" si="2095"/>
        <v>-484.8141675990704</v>
      </c>
      <c r="AI5543" s="3">
        <f t="shared" si="2096"/>
        <v>-275.58561542443078</v>
      </c>
      <c r="AJ5543" s="3">
        <f t="shared" si="2104"/>
        <v>907064.01268599543</v>
      </c>
      <c r="AK5543" s="3">
        <f t="shared" si="2120"/>
        <v>670026.69205934159</v>
      </c>
    </row>
    <row r="5544" spans="2:37" x14ac:dyDescent="0.2">
      <c r="B5544" s="2">
        <v>42909</v>
      </c>
      <c r="C5544" s="1">
        <v>499.96</v>
      </c>
      <c r="D5544" s="1">
        <f t="shared" si="2105"/>
        <v>25</v>
      </c>
      <c r="E5544" s="1" t="b">
        <f t="shared" si="2106"/>
        <v>0</v>
      </c>
      <c r="F5544" s="6">
        <f t="shared" si="2107"/>
        <v>2.3255813953486637E-3</v>
      </c>
      <c r="G5544" s="8">
        <f t="shared" si="2108"/>
        <v>-7.637012758197918E-4</v>
      </c>
      <c r="H5544" s="8">
        <f t="shared" si="2109"/>
        <v>1.7424585592934951E-4</v>
      </c>
      <c r="I5544" s="8">
        <f t="shared" si="2110"/>
        <v>3.7666326343929149E-4</v>
      </c>
      <c r="J5544" s="6">
        <f t="shared" si="2111"/>
        <v>1.3032476613266321E-3</v>
      </c>
      <c r="K5544" s="6">
        <f t="shared" si="2112"/>
        <v>9.7381012411152312E-4</v>
      </c>
      <c r="L5544" s="6">
        <f t="shared" si="2113"/>
        <v>7.39028983487373E-4</v>
      </c>
      <c r="M5544" s="9">
        <f t="shared" si="2114"/>
        <v>-0.58599857761677254</v>
      </c>
      <c r="N5544" s="9">
        <f t="shared" si="2115"/>
        <v>0.17893206449083338</v>
      </c>
      <c r="O5544" s="9">
        <f t="shared" si="2116"/>
        <v>0.50967319530807975</v>
      </c>
      <c r="P5544" s="9">
        <f t="shared" si="2117"/>
        <v>3.4202227394046859E-2</v>
      </c>
      <c r="Q5544" s="10">
        <f t="shared" si="2118"/>
        <v>0.1732700402935661</v>
      </c>
      <c r="R5544" s="10">
        <f t="shared" si="2090"/>
        <v>0.46170705486337082</v>
      </c>
      <c r="S5544" s="10">
        <f>_xlfn.PERCENTILE.INC($R$1519:R5544,0.75)</f>
        <v>0.79753648572144886</v>
      </c>
      <c r="T5544" s="10">
        <f t="shared" si="2091"/>
        <v>0.79753648572144886</v>
      </c>
      <c r="U5544" s="11">
        <f t="shared" si="2097"/>
        <v>0.46170705486337082</v>
      </c>
      <c r="V5544" s="10">
        <f t="shared" si="2092"/>
        <v>0.26964130239625905</v>
      </c>
      <c r="W5544" s="10">
        <f t="shared" si="2093"/>
        <v>0.45474786841051362</v>
      </c>
      <c r="X5544" s="10">
        <f t="shared" si="2098"/>
        <v>0.57713381857921353</v>
      </c>
      <c r="Y5544" s="10">
        <f>_xlfn.PERCENTILE.INC($X$1519:X5544,0.75)</f>
        <v>0.99692060715181119</v>
      </c>
      <c r="Z5544" s="10">
        <f t="shared" si="2099"/>
        <v>0.99692060715181119</v>
      </c>
      <c r="AA5544" s="10">
        <f t="shared" si="2100"/>
        <v>0.56843556529959627</v>
      </c>
      <c r="AB5544" s="10">
        <f t="shared" si="2101"/>
        <v>0.12261880750013353</v>
      </c>
      <c r="AC5544" s="10">
        <f t="shared" si="2102"/>
        <v>6.970089115770077E-2</v>
      </c>
      <c r="AD5544" s="13">
        <f t="shared" si="2103"/>
        <v>122618.80750013352</v>
      </c>
      <c r="AE5544" s="13">
        <f t="shared" si="2094"/>
        <v>69700.891157700768</v>
      </c>
      <c r="AF5544" s="13"/>
      <c r="AG5544" s="2">
        <f t="shared" si="2119"/>
        <v>42909</v>
      </c>
      <c r="AH5544" s="3">
        <f t="shared" si="2095"/>
        <v>285.16001744214969</v>
      </c>
      <c r="AI5544" s="3">
        <f t="shared" si="2096"/>
        <v>162.09509571557109</v>
      </c>
      <c r="AJ5544" s="3">
        <f t="shared" si="2104"/>
        <v>907349.17270343762</v>
      </c>
      <c r="AK5544" s="3">
        <f t="shared" si="2120"/>
        <v>670188.78715505719</v>
      </c>
    </row>
    <row r="5545" spans="2:37" x14ac:dyDescent="0.2">
      <c r="B5545" s="2">
        <v>42912</v>
      </c>
      <c r="C5545" s="1">
        <v>502.82</v>
      </c>
      <c r="D5545" s="1">
        <f t="shared" si="2105"/>
        <v>26</v>
      </c>
      <c r="E5545" s="1" t="b">
        <f t="shared" si="2106"/>
        <v>1</v>
      </c>
      <c r="F5545" s="6">
        <f t="shared" si="2107"/>
        <v>5.7204576366109983E-3</v>
      </c>
      <c r="G5545" s="8">
        <f t="shared" si="2108"/>
        <v>-6.9380406706227242E-4</v>
      </c>
      <c r="H5545" s="8">
        <f t="shared" si="2109"/>
        <v>2.0483589584417128E-4</v>
      </c>
      <c r="I5545" s="8">
        <f t="shared" si="2110"/>
        <v>3.7650749474784837E-4</v>
      </c>
      <c r="J5545" s="6">
        <f t="shared" si="2111"/>
        <v>1.3017405337692376E-3</v>
      </c>
      <c r="K5545" s="6">
        <f t="shared" si="2112"/>
        <v>9.7334863577298034E-4</v>
      </c>
      <c r="L5545" s="6">
        <f t="shared" si="2113"/>
        <v>7.3889141826969892E-4</v>
      </c>
      <c r="M5545" s="9">
        <f t="shared" si="2114"/>
        <v>-0.53298184166804519</v>
      </c>
      <c r="N5545" s="9">
        <f t="shared" si="2115"/>
        <v>0.21044452965355193</v>
      </c>
      <c r="O5545" s="9">
        <f t="shared" si="2116"/>
        <v>0.50955727112047922</v>
      </c>
      <c r="P5545" s="9">
        <f t="shared" si="2117"/>
        <v>6.2339986368661983E-2</v>
      </c>
      <c r="Q5545" s="10">
        <f t="shared" si="2118"/>
        <v>0.17375061874003286</v>
      </c>
      <c r="R5545" s="10">
        <f t="shared" si="2090"/>
        <v>0.46043001504182657</v>
      </c>
      <c r="S5545" s="10">
        <f>_xlfn.PERCENTILE.INC($R$1519:R5545,0.75)</f>
        <v>0.79751419903797616</v>
      </c>
      <c r="T5545" s="10">
        <f t="shared" si="2091"/>
        <v>0.79751419903797616</v>
      </c>
      <c r="U5545" s="11">
        <f t="shared" si="2097"/>
        <v>0.46043001504182657</v>
      </c>
      <c r="V5545" s="10">
        <f t="shared" si="2092"/>
        <v>3.4202227394046859E-2</v>
      </c>
      <c r="W5545" s="10">
        <f t="shared" si="2093"/>
        <v>0.46170705486337082</v>
      </c>
      <c r="X5545" s="10">
        <f t="shared" si="2098"/>
        <v>0.57553751880228321</v>
      </c>
      <c r="Y5545" s="10">
        <f>_xlfn.PERCENTILE.INC($X$1519:X5545,0.75)</f>
        <v>0.99689274879747036</v>
      </c>
      <c r="Z5545" s="10">
        <f t="shared" si="2099"/>
        <v>0.99689274879747036</v>
      </c>
      <c r="AA5545" s="10">
        <f t="shared" si="2100"/>
        <v>0.57553751880228321</v>
      </c>
      <c r="AB5545" s="10">
        <f t="shared" si="2101"/>
        <v>1.5791409679872678E-2</v>
      </c>
      <c r="AC5545" s="10">
        <f t="shared" si="2102"/>
        <v>9.0885487455442792E-3</v>
      </c>
      <c r="AD5545" s="13">
        <f t="shared" si="2103"/>
        <v>15791.409679872679</v>
      </c>
      <c r="AE5545" s="13">
        <f t="shared" si="2094"/>
        <v>9088.5487455442799</v>
      </c>
      <c r="AF5545" s="13"/>
      <c r="AG5545" s="2">
        <f t="shared" si="2119"/>
        <v>42912</v>
      </c>
      <c r="AH5545" s="3">
        <f t="shared" si="2095"/>
        <v>701.43569375627271</v>
      </c>
      <c r="AI5545" s="3">
        <f t="shared" si="2096"/>
        <v>398.72099510166134</v>
      </c>
      <c r="AJ5545" s="3">
        <f t="shared" si="2104"/>
        <v>908050.60839719395</v>
      </c>
      <c r="AK5545" s="3">
        <f t="shared" si="2120"/>
        <v>670587.5081501588</v>
      </c>
    </row>
    <row r="5546" spans="2:37" x14ac:dyDescent="0.2">
      <c r="B5546" s="2">
        <v>42913</v>
      </c>
      <c r="C5546" s="1">
        <v>502.95</v>
      </c>
      <c r="D5546" s="1">
        <f t="shared" si="2105"/>
        <v>26</v>
      </c>
      <c r="E5546" s="1" t="b">
        <f t="shared" si="2106"/>
        <v>0</v>
      </c>
      <c r="F5546" s="6">
        <f t="shared" si="2107"/>
        <v>2.5854182411189086E-4</v>
      </c>
      <c r="G5546" s="8">
        <f t="shared" si="2108"/>
        <v>-6.6977053152131414E-4</v>
      </c>
      <c r="H5546" s="8">
        <f t="shared" si="2109"/>
        <v>1.8567137272026155E-4</v>
      </c>
      <c r="I5546" s="8">
        <f t="shared" si="2110"/>
        <v>3.8765857620834447E-4</v>
      </c>
      <c r="J5546" s="6">
        <f t="shared" si="2111"/>
        <v>1.3007772757501713E-3</v>
      </c>
      <c r="K5546" s="6">
        <f t="shared" si="2112"/>
        <v>9.7310022119825672E-4</v>
      </c>
      <c r="L5546" s="6">
        <f t="shared" si="2113"/>
        <v>7.388457356544252E-4</v>
      </c>
      <c r="M5546" s="9">
        <f t="shared" si="2114"/>
        <v>-0.51490024003921098</v>
      </c>
      <c r="N5546" s="9">
        <f t="shared" si="2115"/>
        <v>0.1908039569568995</v>
      </c>
      <c r="O5546" s="9">
        <f t="shared" si="2116"/>
        <v>0.52468134754135076</v>
      </c>
      <c r="P5546" s="9">
        <f t="shared" si="2117"/>
        <v>6.6861688153013091E-2</v>
      </c>
      <c r="Q5546" s="10">
        <f t="shared" si="2118"/>
        <v>0.1734149087514916</v>
      </c>
      <c r="R5546" s="10">
        <f t="shared" si="2090"/>
        <v>0.46132135106470135</v>
      </c>
      <c r="S5546" s="10">
        <f>_xlfn.PERCENTILE.INC($R$1519:R5546,0.75)</f>
        <v>0.79749191235450356</v>
      </c>
      <c r="T5546" s="10">
        <f t="shared" si="2091"/>
        <v>0.79749191235450356</v>
      </c>
      <c r="U5546" s="11">
        <f t="shared" si="2097"/>
        <v>0.46132135106470135</v>
      </c>
      <c r="V5546" s="10">
        <f t="shared" si="2092"/>
        <v>3.4202227394046859E-2</v>
      </c>
      <c r="W5546" s="10">
        <f t="shared" si="2093"/>
        <v>0.46170705486337082</v>
      </c>
      <c r="X5546" s="10">
        <f t="shared" si="2098"/>
        <v>0.5766516888308767</v>
      </c>
      <c r="Y5546" s="10">
        <f>_xlfn.PERCENTILE.INC($X$1519:X5546,0.75)</f>
        <v>0.99686489044312954</v>
      </c>
      <c r="Z5546" s="10">
        <f t="shared" si="2099"/>
        <v>0.99686489044312954</v>
      </c>
      <c r="AA5546" s="10">
        <f t="shared" si="2100"/>
        <v>0.57553751880228321</v>
      </c>
      <c r="AB5546" s="10">
        <f t="shared" si="2101"/>
        <v>1.5791409679872678E-2</v>
      </c>
      <c r="AC5546" s="10">
        <f t="shared" si="2102"/>
        <v>9.0885487455442792E-3</v>
      </c>
      <c r="AD5546" s="13">
        <f t="shared" si="2103"/>
        <v>15791.409679872679</v>
      </c>
      <c r="AE5546" s="13">
        <f t="shared" si="2094"/>
        <v>9088.5487455442799</v>
      </c>
      <c r="AF5546" s="13"/>
      <c r="AG5546" s="2">
        <f t="shared" si="2119"/>
        <v>42913</v>
      </c>
      <c r="AH5546" s="3">
        <f t="shared" si="2095"/>
        <v>4.0827398639324528</v>
      </c>
      <c r="AI5546" s="3">
        <f t="shared" si="2096"/>
        <v>2.3497699712028557</v>
      </c>
      <c r="AJ5546" s="3">
        <f t="shared" si="2104"/>
        <v>908054.69113705785</v>
      </c>
      <c r="AK5546" s="3">
        <f t="shared" si="2120"/>
        <v>670589.85792013002</v>
      </c>
    </row>
    <row r="5547" spans="2:37" x14ac:dyDescent="0.2">
      <c r="B5547" s="2">
        <v>42914</v>
      </c>
      <c r="C5547" s="1">
        <v>504.49</v>
      </c>
      <c r="D5547" s="1">
        <f t="shared" si="2105"/>
        <v>26</v>
      </c>
      <c r="E5547" s="1" t="b">
        <f t="shared" si="2106"/>
        <v>0</v>
      </c>
      <c r="F5547" s="6">
        <f t="shared" si="2107"/>
        <v>3.0619345859430602E-3</v>
      </c>
      <c r="G5547" s="8">
        <f t="shared" si="2108"/>
        <v>-5.856997176111495E-4</v>
      </c>
      <c r="H5547" s="8">
        <f t="shared" si="2109"/>
        <v>1.9362849823453457E-4</v>
      </c>
      <c r="I5547" s="8">
        <f t="shared" si="2110"/>
        <v>4.0004224517854915E-4</v>
      </c>
      <c r="J5547" s="6">
        <f t="shared" si="2111"/>
        <v>1.299839648034527E-3</v>
      </c>
      <c r="K5547" s="6">
        <f t="shared" si="2112"/>
        <v>9.7288254893944674E-4</v>
      </c>
      <c r="L5547" s="6">
        <f t="shared" si="2113"/>
        <v>7.3882178120261515E-4</v>
      </c>
      <c r="M5547" s="9">
        <f t="shared" si="2114"/>
        <v>-0.45059382401266151</v>
      </c>
      <c r="N5547" s="9">
        <f t="shared" si="2115"/>
        <v>0.19902556423240583</v>
      </c>
      <c r="O5547" s="9">
        <f t="shared" si="2116"/>
        <v>0.54145973407467962</v>
      </c>
      <c r="P5547" s="9">
        <f t="shared" si="2117"/>
        <v>9.663049143147466E-2</v>
      </c>
      <c r="Q5547" s="10">
        <f t="shared" si="2118"/>
        <v>0.1735747633900214</v>
      </c>
      <c r="R5547" s="10">
        <f t="shared" si="2090"/>
        <v>0.46089649461448784</v>
      </c>
      <c r="S5547" s="10">
        <f>_xlfn.PERCENTILE.INC($R$1519:R5547,0.75)</f>
        <v>0.79746962567103086</v>
      </c>
      <c r="T5547" s="10">
        <f t="shared" si="2091"/>
        <v>0.79746962567103086</v>
      </c>
      <c r="U5547" s="11">
        <f t="shared" si="2097"/>
        <v>0.46089649461448784</v>
      </c>
      <c r="V5547" s="10">
        <f t="shared" si="2092"/>
        <v>3.4202227394046859E-2</v>
      </c>
      <c r="W5547" s="10">
        <f t="shared" si="2093"/>
        <v>0.46170705486337082</v>
      </c>
      <c r="X5547" s="10">
        <f t="shared" si="2098"/>
        <v>0.5761206182681099</v>
      </c>
      <c r="Y5547" s="10">
        <f>_xlfn.PERCENTILE.INC($X$1519:X5547,0.75)</f>
        <v>0.99683703208878871</v>
      </c>
      <c r="Z5547" s="10">
        <f t="shared" si="2099"/>
        <v>0.99683703208878871</v>
      </c>
      <c r="AA5547" s="10">
        <f t="shared" si="2100"/>
        <v>0.57553751880228321</v>
      </c>
      <c r="AB5547" s="10">
        <f t="shared" si="2101"/>
        <v>1.5791409679872678E-2</v>
      </c>
      <c r="AC5547" s="10">
        <f t="shared" si="2102"/>
        <v>9.0885487455442792E-3</v>
      </c>
      <c r="AD5547" s="13">
        <f t="shared" si="2103"/>
        <v>15791.409679872679</v>
      </c>
      <c r="AE5547" s="13">
        <f t="shared" si="2094"/>
        <v>9088.5487455442799</v>
      </c>
      <c r="AF5547" s="13"/>
      <c r="AG5547" s="2">
        <f t="shared" si="2119"/>
        <v>42914</v>
      </c>
      <c r="AH5547" s="3">
        <f t="shared" si="2095"/>
        <v>48.352263459598184</v>
      </c>
      <c r="AI5547" s="3">
        <f t="shared" si="2096"/>
        <v>27.828541740011445</v>
      </c>
      <c r="AJ5547" s="3">
        <f t="shared" si="2104"/>
        <v>908103.04340051743</v>
      </c>
      <c r="AK5547" s="3">
        <f t="shared" si="2120"/>
        <v>670617.68646186998</v>
      </c>
    </row>
    <row r="5548" spans="2:37" x14ac:dyDescent="0.2">
      <c r="B5548" s="2">
        <v>42915</v>
      </c>
      <c r="C5548" s="1">
        <v>506.12</v>
      </c>
      <c r="D5548" s="1">
        <f t="shared" si="2105"/>
        <v>26</v>
      </c>
      <c r="E5548" s="1" t="b">
        <f t="shared" si="2106"/>
        <v>0</v>
      </c>
      <c r="F5548" s="6">
        <f t="shared" si="2107"/>
        <v>3.2309857479830839E-3</v>
      </c>
      <c r="G5548" s="8">
        <f t="shared" si="2108"/>
        <v>-3.6562971553817918E-4</v>
      </c>
      <c r="H5548" s="8">
        <f t="shared" si="2109"/>
        <v>2.1718111584213368E-4</v>
      </c>
      <c r="I5548" s="8">
        <f t="shared" si="2110"/>
        <v>3.9670111314090925E-4</v>
      </c>
      <c r="J5548" s="6">
        <f t="shared" si="2111"/>
        <v>1.2986174093101324E-3</v>
      </c>
      <c r="K5548" s="6">
        <f t="shared" si="2112"/>
        <v>9.7260579360134174E-4</v>
      </c>
      <c r="L5548" s="6">
        <f t="shared" si="2113"/>
        <v>7.3876029619375668E-4</v>
      </c>
      <c r="M5548" s="9">
        <f t="shared" si="2114"/>
        <v>-0.28155306783728823</v>
      </c>
      <c r="N5548" s="9">
        <f t="shared" si="2115"/>
        <v>0.22329819261919115</v>
      </c>
      <c r="O5548" s="9">
        <f t="shared" si="2116"/>
        <v>0.53698217836664219</v>
      </c>
      <c r="P5548" s="9">
        <f t="shared" si="2117"/>
        <v>0.1595757677161817</v>
      </c>
      <c r="Q5548" s="10">
        <f t="shared" si="2118"/>
        <v>0.17033187851384798</v>
      </c>
      <c r="R5548" s="10">
        <f t="shared" si="2090"/>
        <v>0.46967133045207388</v>
      </c>
      <c r="S5548" s="10">
        <f>_xlfn.PERCENTILE.INC($R$1519:R5548,0.75)</f>
        <v>0.79742598449239743</v>
      </c>
      <c r="T5548" s="10">
        <f t="shared" si="2091"/>
        <v>0.79742598449239743</v>
      </c>
      <c r="U5548" s="11">
        <f t="shared" si="2097"/>
        <v>0.46967133045207388</v>
      </c>
      <c r="V5548" s="10">
        <f t="shared" si="2092"/>
        <v>3.4202227394046859E-2</v>
      </c>
      <c r="W5548" s="10">
        <f t="shared" si="2093"/>
        <v>0.46170705486337082</v>
      </c>
      <c r="X5548" s="10">
        <f t="shared" si="2098"/>
        <v>0.5870891630650924</v>
      </c>
      <c r="Y5548" s="10">
        <f>_xlfn.PERCENTILE.INC($X$1519:X5548,0.75)</f>
        <v>0.99678248061549679</v>
      </c>
      <c r="Z5548" s="10">
        <f t="shared" si="2099"/>
        <v>0.99678248061549679</v>
      </c>
      <c r="AA5548" s="10">
        <f t="shared" si="2100"/>
        <v>0.57553751880228321</v>
      </c>
      <c r="AB5548" s="10">
        <f t="shared" si="2101"/>
        <v>1.5791409679872678E-2</v>
      </c>
      <c r="AC5548" s="10">
        <f t="shared" si="2102"/>
        <v>9.0885487455442792E-3</v>
      </c>
      <c r="AD5548" s="13">
        <f t="shared" si="2103"/>
        <v>15791.409679872679</v>
      </c>
      <c r="AE5548" s="13">
        <f t="shared" si="2094"/>
        <v>9088.5487455442799</v>
      </c>
      <c r="AF5548" s="13"/>
      <c r="AG5548" s="2">
        <f t="shared" si="2119"/>
        <v>42915</v>
      </c>
      <c r="AH5548" s="3">
        <f t="shared" si="2095"/>
        <v>51.021819616230736</v>
      </c>
      <c r="AI5548" s="3">
        <f t="shared" si="2096"/>
        <v>29.364971466703103</v>
      </c>
      <c r="AJ5548" s="3">
        <f t="shared" si="2104"/>
        <v>908154.06522013363</v>
      </c>
      <c r="AK5548" s="3">
        <f t="shared" si="2120"/>
        <v>670647.05143333669</v>
      </c>
    </row>
    <row r="5549" spans="2:37" x14ac:dyDescent="0.2">
      <c r="B5549" s="2">
        <v>42916</v>
      </c>
      <c r="C5549" s="1">
        <v>503.69</v>
      </c>
      <c r="D5549" s="1">
        <f t="shared" si="2105"/>
        <v>26</v>
      </c>
      <c r="E5549" s="1" t="b">
        <f t="shared" si="2106"/>
        <v>0</v>
      </c>
      <c r="F5549" s="6">
        <f t="shared" si="2107"/>
        <v>-4.801232909191544E-3</v>
      </c>
      <c r="G5549" s="8">
        <f t="shared" si="2108"/>
        <v>-5.3241297835632424E-4</v>
      </c>
      <c r="H5549" s="8">
        <f t="shared" si="2109"/>
        <v>2.477096997656471E-4</v>
      </c>
      <c r="I5549" s="8">
        <f t="shared" si="2110"/>
        <v>3.7034612421752073E-4</v>
      </c>
      <c r="J5549" s="6">
        <f t="shared" si="2111"/>
        <v>1.2972588041678939E-3</v>
      </c>
      <c r="K5549" s="6">
        <f t="shared" si="2112"/>
        <v>9.7228313904640764E-4</v>
      </c>
      <c r="L5549" s="6">
        <f t="shared" si="2113"/>
        <v>7.3866075017477802E-4</v>
      </c>
      <c r="M5549" s="9">
        <f t="shared" si="2114"/>
        <v>-0.41041384852873064</v>
      </c>
      <c r="N5549" s="9">
        <f t="shared" si="2115"/>
        <v>0.25477115648492571</v>
      </c>
      <c r="O5549" s="9">
        <f t="shared" si="2116"/>
        <v>0.50137512265257278</v>
      </c>
      <c r="P5549" s="9">
        <f t="shared" si="2117"/>
        <v>0.11524414353625595</v>
      </c>
      <c r="Q5549" s="10">
        <f t="shared" si="2118"/>
        <v>0.16575108863273824</v>
      </c>
      <c r="R5549" s="10">
        <f t="shared" si="2090"/>
        <v>0.48265143028568225</v>
      </c>
      <c r="S5549" s="10">
        <f>_xlfn.PERCENTILE.INC($R$1519:R5549,0.75)</f>
        <v>0.7973823433137639</v>
      </c>
      <c r="T5549" s="10">
        <f t="shared" si="2091"/>
        <v>0.7973823433137639</v>
      </c>
      <c r="U5549" s="11">
        <f t="shared" si="2097"/>
        <v>0.48265143028568225</v>
      </c>
      <c r="V5549" s="10">
        <f t="shared" si="2092"/>
        <v>3.4202227394046859E-2</v>
      </c>
      <c r="W5549" s="10">
        <f t="shared" si="2093"/>
        <v>0.46170705486337082</v>
      </c>
      <c r="X5549" s="10">
        <f t="shared" si="2098"/>
        <v>0.60331428785710284</v>
      </c>
      <c r="Y5549" s="10">
        <f>_xlfn.PERCENTILE.INC($X$1519:X5549,0.75)</f>
        <v>0.99672792914220498</v>
      </c>
      <c r="Z5549" s="10">
        <f t="shared" si="2099"/>
        <v>0.99672792914220498</v>
      </c>
      <c r="AA5549" s="10">
        <f t="shared" si="2100"/>
        <v>0.57553751880228321</v>
      </c>
      <c r="AB5549" s="10">
        <f t="shared" si="2101"/>
        <v>1.5791409679872678E-2</v>
      </c>
      <c r="AC5549" s="10">
        <f t="shared" si="2102"/>
        <v>9.0885487455442792E-3</v>
      </c>
      <c r="AD5549" s="13">
        <f t="shared" si="2103"/>
        <v>15791.409679872679</v>
      </c>
      <c r="AE5549" s="13">
        <f t="shared" si="2094"/>
        <v>9088.5487455442799</v>
      </c>
      <c r="AF5549" s="13"/>
      <c r="AG5549" s="2">
        <f t="shared" si="2119"/>
        <v>42916</v>
      </c>
      <c r="AH5549" s="3">
        <f t="shared" si="2095"/>
        <v>-75.818235837530608</v>
      </c>
      <c r="AI5549" s="3">
        <f t="shared" si="2096"/>
        <v>-43.636239333898722</v>
      </c>
      <c r="AJ5549" s="3">
        <f t="shared" si="2104"/>
        <v>908078.24698429613</v>
      </c>
      <c r="AK5549" s="3">
        <f t="shared" si="2120"/>
        <v>670603.4151940028</v>
      </c>
    </row>
    <row r="5550" spans="2:37" x14ac:dyDescent="0.2">
      <c r="B5550" s="2">
        <v>42919</v>
      </c>
      <c r="C5550" s="1">
        <v>505.21</v>
      </c>
      <c r="D5550" s="1">
        <f t="shared" si="2105"/>
        <v>27</v>
      </c>
      <c r="E5550" s="1" t="b">
        <f t="shared" si="2106"/>
        <v>1</v>
      </c>
      <c r="F5550" s="6">
        <f t="shared" si="2107"/>
        <v>3.0177291588080468E-3</v>
      </c>
      <c r="G5550" s="8">
        <f t="shared" si="2108"/>
        <v>-4.2352652444831943E-4</v>
      </c>
      <c r="H5550" s="8">
        <f t="shared" si="2109"/>
        <v>2.9754929877322841E-4</v>
      </c>
      <c r="I5550" s="8">
        <f t="shared" si="2110"/>
        <v>4.0825383720208231E-4</v>
      </c>
      <c r="J5550" s="6">
        <f t="shared" si="2111"/>
        <v>1.2957347770456511E-3</v>
      </c>
      <c r="K5550" s="6">
        <f t="shared" si="2112"/>
        <v>9.7193364203487201E-4</v>
      </c>
      <c r="L5550" s="6">
        <f t="shared" si="2113"/>
        <v>7.3855464703807318E-4</v>
      </c>
      <c r="M5550" s="9">
        <f t="shared" si="2114"/>
        <v>-0.32686204920268014</v>
      </c>
      <c r="N5550" s="9">
        <f t="shared" si="2115"/>
        <v>0.3061415778861914</v>
      </c>
      <c r="O5550" s="9">
        <f t="shared" si="2116"/>
        <v>0.55277404162218535</v>
      </c>
      <c r="P5550" s="9">
        <f t="shared" si="2117"/>
        <v>0.17735119010189884</v>
      </c>
      <c r="Q5550" s="10">
        <f t="shared" si="2118"/>
        <v>0.16591105488260557</v>
      </c>
      <c r="R5550" s="10">
        <f t="shared" si="2090"/>
        <v>0.48218607287263626</v>
      </c>
      <c r="S5550" s="10">
        <f>_xlfn.PERCENTILE.INC($R$1519:R5550,0.75)</f>
        <v>0.79733870213513036</v>
      </c>
      <c r="T5550" s="10">
        <f t="shared" si="2091"/>
        <v>0.79733870213513036</v>
      </c>
      <c r="U5550" s="11">
        <f t="shared" si="2097"/>
        <v>0.48218607287263626</v>
      </c>
      <c r="V5550" s="10">
        <f t="shared" si="2092"/>
        <v>0.11524414353625595</v>
      </c>
      <c r="W5550" s="10">
        <f t="shared" si="2093"/>
        <v>0.48265143028568225</v>
      </c>
      <c r="X5550" s="10">
        <f t="shared" si="2098"/>
        <v>0.60273259109079536</v>
      </c>
      <c r="Y5550" s="10">
        <f>_xlfn.PERCENTILE.INC($X$1519:X5550,0.75)</f>
        <v>0.99667337766891317</v>
      </c>
      <c r="Z5550" s="10">
        <f t="shared" si="2099"/>
        <v>0.99667337766891317</v>
      </c>
      <c r="AA5550" s="10">
        <f t="shared" si="2100"/>
        <v>0.60273259109079536</v>
      </c>
      <c r="AB5550" s="10">
        <f t="shared" si="2101"/>
        <v>5.5622750709822394E-2</v>
      </c>
      <c r="AC5550" s="10">
        <f t="shared" si="2102"/>
        <v>3.3525644658928627E-2</v>
      </c>
      <c r="AD5550" s="13">
        <f t="shared" si="2103"/>
        <v>55622.750709822394</v>
      </c>
      <c r="AE5550" s="13">
        <f t="shared" si="2094"/>
        <v>33525.644658928628</v>
      </c>
      <c r="AF5550" s="13"/>
      <c r="AG5550" s="2">
        <f t="shared" si="2119"/>
        <v>42919</v>
      </c>
      <c r="AH5550" s="3">
        <f t="shared" si="2095"/>
        <v>47.654197449635426</v>
      </c>
      <c r="AI5550" s="3">
        <f t="shared" si="2096"/>
        <v>27.42677856067727</v>
      </c>
      <c r="AJ5550" s="3">
        <f t="shared" si="2104"/>
        <v>908125.90118174581</v>
      </c>
      <c r="AK5550" s="3">
        <f t="shared" si="2120"/>
        <v>670630.84197256342</v>
      </c>
    </row>
    <row r="5551" spans="2:37" x14ac:dyDescent="0.2">
      <c r="B5551" s="2">
        <v>42921</v>
      </c>
      <c r="C5551" s="1">
        <v>502.48</v>
      </c>
      <c r="D5551" s="1">
        <f t="shared" si="2105"/>
        <v>27</v>
      </c>
      <c r="E5551" s="1" t="b">
        <f t="shared" si="2106"/>
        <v>0</v>
      </c>
      <c r="F5551" s="6">
        <f t="shared" si="2107"/>
        <v>-5.4036935135883812E-3</v>
      </c>
      <c r="G5551" s="8">
        <f t="shared" si="2108"/>
        <v>-5.3463257507300522E-4</v>
      </c>
      <c r="H5551" s="8">
        <f t="shared" si="2109"/>
        <v>1.9045893841876117E-4</v>
      </c>
      <c r="I5551" s="8">
        <f t="shared" si="2110"/>
        <v>3.1669188465421281E-4</v>
      </c>
      <c r="J5551" s="6">
        <f t="shared" si="2111"/>
        <v>1.2945626868364609E-3</v>
      </c>
      <c r="K5551" s="6">
        <f t="shared" si="2112"/>
        <v>9.7164272085779597E-4</v>
      </c>
      <c r="L5551" s="6">
        <f t="shared" si="2113"/>
        <v>7.3842511190860079E-4</v>
      </c>
      <c r="M5551" s="9">
        <f t="shared" si="2114"/>
        <v>-0.4129831490659549</v>
      </c>
      <c r="N5551" s="9">
        <f t="shared" si="2115"/>
        <v>0.19601746025598604</v>
      </c>
      <c r="O5551" s="9">
        <f t="shared" si="2116"/>
        <v>0.42887474917485152</v>
      </c>
      <c r="P5551" s="9">
        <f t="shared" si="2117"/>
        <v>7.0636353454960887E-2</v>
      </c>
      <c r="Q5551" s="10">
        <f t="shared" si="2118"/>
        <v>0.1649168333017613</v>
      </c>
      <c r="R5551" s="10">
        <f t="shared" ref="R5551:R5614" si="2121">IF(B5551&lt;&gt;"",$C$7/Q5551,"")</f>
        <v>0.48509299140869211</v>
      </c>
      <c r="S5551" s="10">
        <f>_xlfn.PERCENTILE.INC($R$1519:R5551,0.75)</f>
        <v>0.79729506095649694</v>
      </c>
      <c r="T5551" s="10">
        <f t="shared" ref="T5551:T5614" si="2122">MIN(S5551,$C$9)</f>
        <v>0.79729506095649694</v>
      </c>
      <c r="U5551" s="11">
        <f t="shared" si="2097"/>
        <v>0.48509299140869211</v>
      </c>
      <c r="V5551" s="10">
        <f t="shared" ref="V5551:V5614" si="2123">IF(B5551&lt;&gt;"",IF($E5551,P5550,V5550),"")</f>
        <v>0.11524414353625595</v>
      </c>
      <c r="W5551" s="10">
        <f t="shared" ref="W5551:W5614" si="2124">IF(B5551&lt;&gt;"",IF($E5551,U5550,W5550),"")</f>
        <v>0.48265143028568225</v>
      </c>
      <c r="X5551" s="10">
        <f t="shared" si="2098"/>
        <v>0.60636623926086519</v>
      </c>
      <c r="Y5551" s="10">
        <f>_xlfn.PERCENTILE.INC($X$1519:X5551,0.75)</f>
        <v>0.99661882619562125</v>
      </c>
      <c r="Z5551" s="10">
        <f t="shared" si="2099"/>
        <v>0.99661882619562125</v>
      </c>
      <c r="AA5551" s="10">
        <f t="shared" si="2100"/>
        <v>0.60273259109079536</v>
      </c>
      <c r="AB5551" s="10">
        <f t="shared" si="2101"/>
        <v>5.5622750709822394E-2</v>
      </c>
      <c r="AC5551" s="10">
        <f t="shared" si="2102"/>
        <v>3.3525644658928627E-2</v>
      </c>
      <c r="AD5551" s="13">
        <f t="shared" si="2103"/>
        <v>55622.750709822394</v>
      </c>
      <c r="AE5551" s="13">
        <f t="shared" ref="AE5551:AE5614" si="2125">IF(B5551&lt;&gt;"",AC5551*$C$6,"")</f>
        <v>33525.644658928628</v>
      </c>
      <c r="AF5551" s="13"/>
      <c r="AG5551" s="2">
        <f t="shared" si="2119"/>
        <v>42921</v>
      </c>
      <c r="AH5551" s="3">
        <f t="shared" ref="AH5551:AH5614" si="2126">IF(B5551&lt;&gt;"",AD5550*$F5551,"")</f>
        <v>-300.56829721861078</v>
      </c>
      <c r="AI5551" s="3">
        <f t="shared" ref="AI5551:AI5614" si="2127">IF(B5551&lt;&gt;"",AE5550*$F5551,"")</f>
        <v>-181.16230858232157</v>
      </c>
      <c r="AJ5551" s="3">
        <f t="shared" si="2104"/>
        <v>907825.33288452716</v>
      </c>
      <c r="AK5551" s="3">
        <f t="shared" si="2120"/>
        <v>670449.67966398108</v>
      </c>
    </row>
    <row r="5552" spans="2:37" x14ac:dyDescent="0.2">
      <c r="B5552" s="2">
        <v>42922</v>
      </c>
      <c r="C5552" s="1">
        <v>504</v>
      </c>
      <c r="D5552" s="1">
        <f t="shared" si="2105"/>
        <v>27</v>
      </c>
      <c r="E5552" s="1" t="b">
        <f t="shared" si="2106"/>
        <v>0</v>
      </c>
      <c r="F5552" s="6">
        <f t="shared" si="2107"/>
        <v>3.0249960197419323E-3</v>
      </c>
      <c r="G5552" s="8">
        <f t="shared" si="2108"/>
        <v>-4.9612089508077378E-4</v>
      </c>
      <c r="H5552" s="8">
        <f t="shared" si="2109"/>
        <v>2.0525099016986922E-4</v>
      </c>
      <c r="I5552" s="8">
        <f t="shared" si="2110"/>
        <v>2.70302277972909E-4</v>
      </c>
      <c r="J5552" s="6">
        <f t="shared" si="2111"/>
        <v>1.2931587346774033E-3</v>
      </c>
      <c r="K5552" s="6">
        <f t="shared" si="2112"/>
        <v>9.7132023452803275E-4</v>
      </c>
      <c r="L5552" s="6">
        <f t="shared" si="2113"/>
        <v>7.3822893782987317E-4</v>
      </c>
      <c r="M5552" s="9">
        <f t="shared" si="2114"/>
        <v>-0.3836504226254468</v>
      </c>
      <c r="N5552" s="9">
        <f t="shared" si="2115"/>
        <v>0.21131135013325575</v>
      </c>
      <c r="O5552" s="9">
        <f t="shared" si="2116"/>
        <v>0.36614966458440412</v>
      </c>
      <c r="P5552" s="9">
        <f t="shared" si="2117"/>
        <v>6.4603530697404363E-2</v>
      </c>
      <c r="Q5552" s="10">
        <f t="shared" si="2118"/>
        <v>0.1645123514285613</v>
      </c>
      <c r="R5552" s="10">
        <f t="shared" si="2121"/>
        <v>0.48628567584932747</v>
      </c>
      <c r="S5552" s="10">
        <f>_xlfn.PERCENTILE.INC($R$1519:R5552,0.75)</f>
        <v>0.79725898043085575</v>
      </c>
      <c r="T5552" s="10">
        <f t="shared" si="2122"/>
        <v>0.79725898043085575</v>
      </c>
      <c r="U5552" s="11">
        <f t="shared" ref="U5552:U5615" si="2128">IF(B5552&lt;&gt;"",MIN(T5552,R5552),"")</f>
        <v>0.48628567584932747</v>
      </c>
      <c r="V5552" s="10">
        <f t="shared" si="2123"/>
        <v>0.11524414353625595</v>
      </c>
      <c r="W5552" s="10">
        <f t="shared" si="2124"/>
        <v>0.48265143028568225</v>
      </c>
      <c r="X5552" s="10">
        <f t="shared" ref="X5552:X5615" si="2129">$C$8/Q5552</f>
        <v>0.60785709481165928</v>
      </c>
      <c r="Y5552" s="10">
        <f>_xlfn.PERCENTILE.INC($X$1519:X5552,0.75)</f>
        <v>0.99657372553856982</v>
      </c>
      <c r="Z5552" s="10">
        <f t="shared" ref="Z5552:Z5615" si="2130">MIN($C$10,Y5552)</f>
        <v>0.99657372553856982</v>
      </c>
      <c r="AA5552" s="10">
        <f t="shared" ref="AA5552:AA5615" si="2131">IF(E5552,MIN(Z5552,X5552),AA5551)</f>
        <v>0.60273259109079536</v>
      </c>
      <c r="AB5552" s="10">
        <f t="shared" ref="AB5552:AB5615" si="2132">IF(B5552&lt;&gt;"",V5552*W5552,"")</f>
        <v>5.5622750709822394E-2</v>
      </c>
      <c r="AC5552" s="10">
        <f t="shared" ref="AC5552:AC5615" si="2133">IF(B5552&lt;&gt;"",V5552*W5552*AA5552,"")</f>
        <v>3.3525644658928627E-2</v>
      </c>
      <c r="AD5552" s="13">
        <f t="shared" ref="AD5552:AD5615" si="2134">IF(B5552&lt;&gt;"",AB5552*$C$6,"")</f>
        <v>55622.750709822394</v>
      </c>
      <c r="AE5552" s="13">
        <f t="shared" si="2125"/>
        <v>33525.644658928628</v>
      </c>
      <c r="AF5552" s="13"/>
      <c r="AG5552" s="2">
        <f t="shared" si="2119"/>
        <v>42922</v>
      </c>
      <c r="AH5552" s="3">
        <f t="shared" si="2126"/>
        <v>168.2585995043105</v>
      </c>
      <c r="AI5552" s="3">
        <f t="shared" si="2127"/>
        <v>101.41494165254147</v>
      </c>
      <c r="AJ5552" s="3">
        <f t="shared" ref="AJ5552:AJ5615" si="2135">AJ5551+AH5552</f>
        <v>907993.59148403152</v>
      </c>
      <c r="AK5552" s="3">
        <f t="shared" si="2120"/>
        <v>670551.09460563364</v>
      </c>
    </row>
    <row r="5553" spans="2:37" x14ac:dyDescent="0.2">
      <c r="B5553" s="2">
        <v>42923</v>
      </c>
      <c r="C5553" s="1">
        <v>507.14</v>
      </c>
      <c r="D5553" s="1">
        <f t="shared" si="2105"/>
        <v>27</v>
      </c>
      <c r="E5553" s="1" t="b">
        <f t="shared" si="2106"/>
        <v>0</v>
      </c>
      <c r="F5553" s="6">
        <f t="shared" si="2107"/>
        <v>6.2301587301587524E-3</v>
      </c>
      <c r="G5553" s="8">
        <f t="shared" si="2108"/>
        <v>-3.3894878136538038E-4</v>
      </c>
      <c r="H5553" s="8">
        <f t="shared" si="2109"/>
        <v>2.3960658466829225E-4</v>
      </c>
      <c r="I5553" s="8">
        <f t="shared" si="2110"/>
        <v>2.8454479447669832E-4</v>
      </c>
      <c r="J5553" s="6">
        <f t="shared" si="2111"/>
        <v>1.2917453413539861E-3</v>
      </c>
      <c r="K5553" s="6">
        <f t="shared" si="2112"/>
        <v>9.7103566115015858E-4</v>
      </c>
      <c r="L5553" s="6">
        <f t="shared" si="2113"/>
        <v>7.3802090429259299E-4</v>
      </c>
      <c r="M5553" s="9">
        <f t="shared" si="2114"/>
        <v>-0.26239597737592757</v>
      </c>
      <c r="N5553" s="9">
        <f t="shared" si="2115"/>
        <v>0.24675364073085271</v>
      </c>
      <c r="O5553" s="9">
        <f t="shared" si="2116"/>
        <v>0.38555113116943468</v>
      </c>
      <c r="P5553" s="9">
        <f t="shared" si="2117"/>
        <v>0.12330293150811994</v>
      </c>
      <c r="Q5553" s="10">
        <f t="shared" si="2118"/>
        <v>0.16498542625636486</v>
      </c>
      <c r="R5553" s="10">
        <f t="shared" si="2121"/>
        <v>0.48489131322236245</v>
      </c>
      <c r="S5553" s="10">
        <f>_xlfn.PERCENTILE.INC($R$1519:R5553,0.75)</f>
        <v>0.79722289990521467</v>
      </c>
      <c r="T5553" s="10">
        <f t="shared" si="2122"/>
        <v>0.79722289990521467</v>
      </c>
      <c r="U5553" s="11">
        <f t="shared" si="2128"/>
        <v>0.48489131322236245</v>
      </c>
      <c r="V5553" s="10">
        <f t="shared" si="2123"/>
        <v>0.11524414353625595</v>
      </c>
      <c r="W5553" s="10">
        <f t="shared" si="2124"/>
        <v>0.48265143028568225</v>
      </c>
      <c r="X5553" s="10">
        <f t="shared" si="2129"/>
        <v>0.60611414152795307</v>
      </c>
      <c r="Y5553" s="10">
        <f>_xlfn.PERCENTILE.INC($X$1519:X5553,0.75)</f>
        <v>0.99652862488151828</v>
      </c>
      <c r="Z5553" s="10">
        <f t="shared" si="2130"/>
        <v>0.99652862488151828</v>
      </c>
      <c r="AA5553" s="10">
        <f t="shared" si="2131"/>
        <v>0.60273259109079536</v>
      </c>
      <c r="AB5553" s="10">
        <f t="shared" si="2132"/>
        <v>5.5622750709822394E-2</v>
      </c>
      <c r="AC5553" s="10">
        <f t="shared" si="2133"/>
        <v>3.3525644658928627E-2</v>
      </c>
      <c r="AD5553" s="13">
        <f t="shared" si="2134"/>
        <v>55622.750709822394</v>
      </c>
      <c r="AE5553" s="13">
        <f t="shared" si="2125"/>
        <v>33525.644658928628</v>
      </c>
      <c r="AF5553" s="13"/>
      <c r="AG5553" s="2">
        <f t="shared" si="2119"/>
        <v>42923</v>
      </c>
      <c r="AH5553" s="3">
        <f t="shared" si="2126"/>
        <v>346.53856593024392</v>
      </c>
      <c r="AI5553" s="3">
        <f t="shared" si="2127"/>
        <v>208.87008775602433</v>
      </c>
      <c r="AJ5553" s="3">
        <f t="shared" si="2135"/>
        <v>908340.13004996174</v>
      </c>
      <c r="AK5553" s="3">
        <f t="shared" si="2120"/>
        <v>670759.96469338972</v>
      </c>
    </row>
    <row r="5554" spans="2:37" x14ac:dyDescent="0.2">
      <c r="B5554" s="2">
        <v>42926</v>
      </c>
      <c r="C5554" s="1">
        <v>512.28</v>
      </c>
      <c r="D5554" s="1">
        <f t="shared" si="2105"/>
        <v>28</v>
      </c>
      <c r="E5554" s="1" t="b">
        <f t="shared" si="2106"/>
        <v>1</v>
      </c>
      <c r="F5554" s="6">
        <f t="shared" si="2107"/>
        <v>1.0135268367709171E-2</v>
      </c>
      <c r="G5554" s="8">
        <f t="shared" si="2108"/>
        <v>5.6065471431009321E-5</v>
      </c>
      <c r="H5554" s="8">
        <f t="shared" si="2109"/>
        <v>3.4056368270622223E-4</v>
      </c>
      <c r="I5554" s="8">
        <f t="shared" si="2110"/>
        <v>3.7351207699271542E-4</v>
      </c>
      <c r="J5554" s="6">
        <f t="shared" si="2111"/>
        <v>1.2903285181176821E-3</v>
      </c>
      <c r="K5554" s="6">
        <f t="shared" si="2112"/>
        <v>9.7078688132772961E-4</v>
      </c>
      <c r="L5554" s="6">
        <f t="shared" si="2113"/>
        <v>7.3785056494598015E-4</v>
      </c>
      <c r="M5554" s="9">
        <f t="shared" si="2114"/>
        <v>4.3450540419580165E-2</v>
      </c>
      <c r="N5554" s="9">
        <f t="shared" si="2115"/>
        <v>0.35081199515226119</v>
      </c>
      <c r="O5554" s="9">
        <f t="shared" si="2116"/>
        <v>0.5062164274686991</v>
      </c>
      <c r="P5554" s="9">
        <f t="shared" si="2117"/>
        <v>0.30015965434684683</v>
      </c>
      <c r="Q5554" s="10">
        <f t="shared" si="2118"/>
        <v>0.16606367371843289</v>
      </c>
      <c r="R5554" s="10">
        <f t="shared" si="2121"/>
        <v>0.48174292552170661</v>
      </c>
      <c r="S5554" s="10">
        <f>_xlfn.PERCENTILE.INC($R$1519:R5554,0.75)</f>
        <v>0.79718681937957347</v>
      </c>
      <c r="T5554" s="10">
        <f t="shared" si="2122"/>
        <v>0.79718681937957347</v>
      </c>
      <c r="U5554" s="11">
        <f t="shared" si="2128"/>
        <v>0.48174292552170661</v>
      </c>
      <c r="V5554" s="10">
        <f t="shared" si="2123"/>
        <v>0.12330293150811994</v>
      </c>
      <c r="W5554" s="10">
        <f t="shared" si="2124"/>
        <v>0.48489131322236245</v>
      </c>
      <c r="X5554" s="10">
        <f t="shared" si="2129"/>
        <v>0.60217865690213324</v>
      </c>
      <c r="Y5554" s="10">
        <f>_xlfn.PERCENTILE.INC($X$1519:X5554,0.75)</f>
        <v>0.99648352422446673</v>
      </c>
      <c r="Z5554" s="10">
        <f t="shared" si="2130"/>
        <v>0.99648352422446673</v>
      </c>
      <c r="AA5554" s="10">
        <f t="shared" si="2131"/>
        <v>0.60217865690213324</v>
      </c>
      <c r="AB5554" s="10">
        <f t="shared" si="2132"/>
        <v>5.9788520383139289E-2</v>
      </c>
      <c r="AC5554" s="10">
        <f t="shared" si="2133"/>
        <v>3.6003370902484635E-2</v>
      </c>
      <c r="AD5554" s="13">
        <f t="shared" si="2134"/>
        <v>59788.520383139286</v>
      </c>
      <c r="AE5554" s="13">
        <f t="shared" si="2125"/>
        <v>36003.370902484632</v>
      </c>
      <c r="AF5554" s="13"/>
      <c r="AG5554" s="2">
        <f t="shared" si="2119"/>
        <v>42926</v>
      </c>
      <c r="AH5554" s="3">
        <f t="shared" si="2126"/>
        <v>563.75150579423575</v>
      </c>
      <c r="AI5554" s="3">
        <f t="shared" si="2127"/>
        <v>339.79140581869729</v>
      </c>
      <c r="AJ5554" s="3">
        <f t="shared" si="2135"/>
        <v>908903.88155575597</v>
      </c>
      <c r="AK5554" s="3">
        <f t="shared" si="2120"/>
        <v>671099.75609920837</v>
      </c>
    </row>
    <row r="5555" spans="2:37" x14ac:dyDescent="0.2">
      <c r="B5555" s="2">
        <v>42927</v>
      </c>
      <c r="C5555" s="1">
        <v>514.05999999999995</v>
      </c>
      <c r="D5555" s="1">
        <f t="shared" si="2105"/>
        <v>28</v>
      </c>
      <c r="E5555" s="1" t="b">
        <f t="shared" si="2106"/>
        <v>0</v>
      </c>
      <c r="F5555" s="6">
        <f t="shared" si="2107"/>
        <v>3.4746622940577954E-3</v>
      </c>
      <c r="G5555" s="8">
        <f t="shared" si="2108"/>
        <v>-2.966636438715631E-5</v>
      </c>
      <c r="H5555" s="8">
        <f t="shared" si="2109"/>
        <v>3.004753979933829E-4</v>
      </c>
      <c r="I5555" s="8">
        <f t="shared" si="2110"/>
        <v>4.3003613991317454E-4</v>
      </c>
      <c r="J5555" s="6">
        <f t="shared" si="2111"/>
        <v>1.2887338225521018E-3</v>
      </c>
      <c r="K5555" s="6">
        <f t="shared" si="2112"/>
        <v>9.7052009291357668E-4</v>
      </c>
      <c r="L5555" s="6">
        <f t="shared" si="2113"/>
        <v>7.3765384945623637E-4</v>
      </c>
      <c r="M5555" s="9">
        <f t="shared" si="2114"/>
        <v>-2.3019776363444468E-2</v>
      </c>
      <c r="N5555" s="9">
        <f t="shared" si="2115"/>
        <v>0.3096024494365</v>
      </c>
      <c r="O5555" s="9">
        <f t="shared" si="2116"/>
        <v>0.58297823597094611</v>
      </c>
      <c r="P5555" s="9">
        <f t="shared" si="2117"/>
        <v>0.28985363634800054</v>
      </c>
      <c r="Q5555" s="10">
        <f t="shared" si="2118"/>
        <v>0.16622320291652876</v>
      </c>
      <c r="R5555" s="10">
        <f t="shared" si="2121"/>
        <v>0.48128058295310966</v>
      </c>
      <c r="S5555" s="10">
        <f>_xlfn.PERCENTILE.INC($R$1519:R5555,0.75)</f>
        <v>0.79715073885393228</v>
      </c>
      <c r="T5555" s="10">
        <f t="shared" si="2122"/>
        <v>0.79715073885393228</v>
      </c>
      <c r="U5555" s="11">
        <f t="shared" si="2128"/>
        <v>0.48128058295310966</v>
      </c>
      <c r="V5555" s="10">
        <f t="shared" si="2123"/>
        <v>0.12330293150811994</v>
      </c>
      <c r="W5555" s="10">
        <f t="shared" si="2124"/>
        <v>0.48489131322236245</v>
      </c>
      <c r="X5555" s="10">
        <f t="shared" si="2129"/>
        <v>0.60160072869138714</v>
      </c>
      <c r="Y5555" s="10">
        <f>_xlfn.PERCENTILE.INC($X$1519:X5555,0.75)</f>
        <v>0.9964384235674153</v>
      </c>
      <c r="Z5555" s="10">
        <f t="shared" si="2130"/>
        <v>0.9964384235674153</v>
      </c>
      <c r="AA5555" s="10">
        <f t="shared" si="2131"/>
        <v>0.60217865690213324</v>
      </c>
      <c r="AB5555" s="10">
        <f t="shared" si="2132"/>
        <v>5.9788520383139289E-2</v>
      </c>
      <c r="AC5555" s="10">
        <f t="shared" si="2133"/>
        <v>3.6003370902484635E-2</v>
      </c>
      <c r="AD5555" s="13">
        <f t="shared" si="2134"/>
        <v>59788.520383139286</v>
      </c>
      <c r="AE5555" s="13">
        <f t="shared" si="2125"/>
        <v>36003.370902484632</v>
      </c>
      <c r="AF5555" s="13"/>
      <c r="AG5555" s="2">
        <f t="shared" si="2119"/>
        <v>42927</v>
      </c>
      <c r="AH5555" s="3">
        <f t="shared" si="2126"/>
        <v>207.74491739280001</v>
      </c>
      <c r="AI5555" s="3">
        <f t="shared" si="2127"/>
        <v>125.09955533384093</v>
      </c>
      <c r="AJ5555" s="3">
        <f t="shared" si="2135"/>
        <v>909111.62647314882</v>
      </c>
      <c r="AK5555" s="3">
        <f t="shared" si="2120"/>
        <v>671224.85565454222</v>
      </c>
    </row>
    <row r="5556" spans="2:37" x14ac:dyDescent="0.2">
      <c r="B5556" s="2">
        <v>42928</v>
      </c>
      <c r="C5556" s="1">
        <v>517.16999999999996</v>
      </c>
      <c r="D5556" s="1">
        <f t="shared" si="2105"/>
        <v>28</v>
      </c>
      <c r="E5556" s="1" t="b">
        <f t="shared" si="2106"/>
        <v>0</v>
      </c>
      <c r="F5556" s="6">
        <f t="shared" si="2107"/>
        <v>6.0498774462125482E-3</v>
      </c>
      <c r="G5556" s="8">
        <f t="shared" si="2108"/>
        <v>1.2538004357504469E-4</v>
      </c>
      <c r="H5556" s="8">
        <f t="shared" si="2109"/>
        <v>3.8882733935244681E-4</v>
      </c>
      <c r="I5556" s="8">
        <f t="shared" si="2110"/>
        <v>4.9521009254980565E-4</v>
      </c>
      <c r="J5556" s="6">
        <f t="shared" si="2111"/>
        <v>1.2872313368322943E-3</v>
      </c>
      <c r="K5556" s="6">
        <f t="shared" si="2112"/>
        <v>9.7031788215220952E-4</v>
      </c>
      <c r="L5556" s="6">
        <f t="shared" si="2113"/>
        <v>7.3750432976769583E-4</v>
      </c>
      <c r="M5556" s="9">
        <f t="shared" si="2114"/>
        <v>9.7402883217237668E-2</v>
      </c>
      <c r="N5556" s="9">
        <f t="shared" si="2115"/>
        <v>0.40072160526405015</v>
      </c>
      <c r="O5556" s="9">
        <f t="shared" si="2116"/>
        <v>0.67146736983332733</v>
      </c>
      <c r="P5556" s="9">
        <f t="shared" si="2117"/>
        <v>0.3898639527715384</v>
      </c>
      <c r="Q5556" s="10">
        <f t="shared" si="2118"/>
        <v>0.16665188542692644</v>
      </c>
      <c r="R5556" s="10">
        <f t="shared" si="2121"/>
        <v>0.48004257374620835</v>
      </c>
      <c r="S5556" s="10">
        <f>_xlfn.PERCENTILE.INC($R$1519:R5556,0.75)</f>
        <v>0.79710031824763949</v>
      </c>
      <c r="T5556" s="10">
        <f t="shared" si="2122"/>
        <v>0.79710031824763949</v>
      </c>
      <c r="U5556" s="11">
        <f t="shared" si="2128"/>
        <v>0.48004257374620835</v>
      </c>
      <c r="V5556" s="10">
        <f t="shared" si="2123"/>
        <v>0.12330293150811994</v>
      </c>
      <c r="W5556" s="10">
        <f t="shared" si="2124"/>
        <v>0.48489131322236245</v>
      </c>
      <c r="X5556" s="10">
        <f t="shared" si="2129"/>
        <v>0.6000532171827605</v>
      </c>
      <c r="Y5556" s="10">
        <f>_xlfn.PERCENTILE.INC($X$1519:X5556,0.75)</f>
        <v>0.99637539780954931</v>
      </c>
      <c r="Z5556" s="10">
        <f t="shared" si="2130"/>
        <v>0.99637539780954931</v>
      </c>
      <c r="AA5556" s="10">
        <f t="shared" si="2131"/>
        <v>0.60217865690213324</v>
      </c>
      <c r="AB5556" s="10">
        <f t="shared" si="2132"/>
        <v>5.9788520383139289E-2</v>
      </c>
      <c r="AC5556" s="10">
        <f t="shared" si="2133"/>
        <v>3.6003370902484635E-2</v>
      </c>
      <c r="AD5556" s="13">
        <f t="shared" si="2134"/>
        <v>59788.520383139286</v>
      </c>
      <c r="AE5556" s="13">
        <f t="shared" si="2125"/>
        <v>36003.370902484632</v>
      </c>
      <c r="AF5556" s="13"/>
      <c r="AG5556" s="2">
        <f t="shared" si="2119"/>
        <v>42928</v>
      </c>
      <c r="AH5556" s="3">
        <f t="shared" si="2126"/>
        <v>361.71322100837358</v>
      </c>
      <c r="AI5556" s="3">
        <f t="shared" si="2127"/>
        <v>217.81598161056689</v>
      </c>
      <c r="AJ5556" s="3">
        <f t="shared" si="2135"/>
        <v>909473.33969415724</v>
      </c>
      <c r="AK5556" s="3">
        <f t="shared" si="2120"/>
        <v>671442.67163615278</v>
      </c>
    </row>
    <row r="5557" spans="2:37" x14ac:dyDescent="0.2">
      <c r="B5557" s="2">
        <v>42929</v>
      </c>
      <c r="C5557" s="1">
        <v>520.87</v>
      </c>
      <c r="D5557" s="1">
        <f t="shared" si="2105"/>
        <v>28</v>
      </c>
      <c r="E5557" s="1" t="b">
        <f t="shared" si="2106"/>
        <v>0</v>
      </c>
      <c r="F5557" s="6">
        <f t="shared" si="2107"/>
        <v>7.1543206295803241E-3</v>
      </c>
      <c r="G5557" s="8">
        <f t="shared" si="2108"/>
        <v>2.1197141031533624E-4</v>
      </c>
      <c r="H5557" s="8">
        <f t="shared" si="2109"/>
        <v>4.1772595934444425E-4</v>
      </c>
      <c r="I5557" s="8">
        <f t="shared" si="2110"/>
        <v>5.4385374067306852E-4</v>
      </c>
      <c r="J5557" s="6">
        <f t="shared" si="2111"/>
        <v>1.2857655803451972E-3</v>
      </c>
      <c r="K5557" s="6">
        <f t="shared" si="2112"/>
        <v>9.7003843350706369E-4</v>
      </c>
      <c r="L5557" s="6">
        <f t="shared" si="2113"/>
        <v>7.3734841783647947E-4</v>
      </c>
      <c r="M5557" s="9">
        <f t="shared" si="2114"/>
        <v>0.16486007523893043</v>
      </c>
      <c r="N5557" s="9">
        <f t="shared" si="2115"/>
        <v>0.43062825648485237</v>
      </c>
      <c r="O5557" s="9">
        <f t="shared" si="2116"/>
        <v>0.73758039960109878</v>
      </c>
      <c r="P5557" s="9">
        <f t="shared" si="2117"/>
        <v>0.44435624377496047</v>
      </c>
      <c r="Q5557" s="10">
        <f t="shared" si="2118"/>
        <v>0.16653961269091958</v>
      </c>
      <c r="R5557" s="10">
        <f t="shared" si="2121"/>
        <v>0.48036619460903751</v>
      </c>
      <c r="S5557" s="10">
        <f>_xlfn.PERCENTILE.INC($R$1519:R5557,0.75)</f>
        <v>0.79704989764134671</v>
      </c>
      <c r="T5557" s="10">
        <f t="shared" si="2122"/>
        <v>0.79704989764134671</v>
      </c>
      <c r="U5557" s="11">
        <f t="shared" si="2128"/>
        <v>0.48036619460903751</v>
      </c>
      <c r="V5557" s="10">
        <f t="shared" si="2123"/>
        <v>0.12330293150811994</v>
      </c>
      <c r="W5557" s="10">
        <f t="shared" si="2124"/>
        <v>0.48489131322236245</v>
      </c>
      <c r="X5557" s="10">
        <f t="shared" si="2129"/>
        <v>0.60045774326129686</v>
      </c>
      <c r="Y5557" s="10">
        <f>_xlfn.PERCENTILE.INC($X$1519:X5557,0.75)</f>
        <v>0.99631237205168344</v>
      </c>
      <c r="Z5557" s="10">
        <f t="shared" si="2130"/>
        <v>0.99631237205168344</v>
      </c>
      <c r="AA5557" s="10">
        <f t="shared" si="2131"/>
        <v>0.60217865690213324</v>
      </c>
      <c r="AB5557" s="10">
        <f t="shared" si="2132"/>
        <v>5.9788520383139289E-2</v>
      </c>
      <c r="AC5557" s="10">
        <f t="shared" si="2133"/>
        <v>3.6003370902484635E-2</v>
      </c>
      <c r="AD5557" s="13">
        <f t="shared" si="2134"/>
        <v>59788.520383139286</v>
      </c>
      <c r="AE5557" s="13">
        <f t="shared" si="2125"/>
        <v>36003.370902484632</v>
      </c>
      <c r="AF5557" s="13"/>
      <c r="AG5557" s="2">
        <f t="shared" si="2119"/>
        <v>42929</v>
      </c>
      <c r="AH5557" s="3">
        <f t="shared" si="2126"/>
        <v>427.74624478917713</v>
      </c>
      <c r="AI5557" s="3">
        <f t="shared" si="2127"/>
        <v>257.57965918207776</v>
      </c>
      <c r="AJ5557" s="3">
        <f t="shared" si="2135"/>
        <v>909901.08593894646</v>
      </c>
      <c r="AK5557" s="3">
        <f t="shared" si="2120"/>
        <v>671700.25129533489</v>
      </c>
    </row>
    <row r="5558" spans="2:37" x14ac:dyDescent="0.2">
      <c r="B5558" s="2">
        <v>42930</v>
      </c>
      <c r="C5558" s="1">
        <v>524.20000000000005</v>
      </c>
      <c r="D5558" s="1">
        <f t="shared" si="2105"/>
        <v>28</v>
      </c>
      <c r="E5558" s="1" t="b">
        <f t="shared" si="2106"/>
        <v>0</v>
      </c>
      <c r="F5558" s="6">
        <f t="shared" si="2107"/>
        <v>6.3931499222456001E-3</v>
      </c>
      <c r="G5558" s="8">
        <f t="shared" si="2108"/>
        <v>4.2593375814675867E-4</v>
      </c>
      <c r="H5558" s="8">
        <f t="shared" si="2109"/>
        <v>5.016345583439435E-4</v>
      </c>
      <c r="I5558" s="8">
        <f t="shared" si="2110"/>
        <v>5.5274060310121786E-4</v>
      </c>
      <c r="J5558" s="6">
        <f t="shared" si="2111"/>
        <v>1.2848333700931349E-3</v>
      </c>
      <c r="K5558" s="6">
        <f t="shared" si="2112"/>
        <v>9.6988905360158534E-4</v>
      </c>
      <c r="L5558" s="6">
        <f t="shared" si="2113"/>
        <v>7.3726971427350116E-4</v>
      </c>
      <c r="M5558" s="9">
        <f t="shared" si="2114"/>
        <v>0.33150894743330306</v>
      </c>
      <c r="N5558" s="9">
        <f t="shared" si="2115"/>
        <v>0.51720818631901666</v>
      </c>
      <c r="O5558" s="9">
        <f t="shared" si="2116"/>
        <v>0.74971288308768169</v>
      </c>
      <c r="P5558" s="9">
        <f t="shared" si="2117"/>
        <v>0.5328100056133338</v>
      </c>
      <c r="Q5558" s="10">
        <f t="shared" si="2118"/>
        <v>0.16558581999792707</v>
      </c>
      <c r="R5558" s="10">
        <f t="shared" si="2121"/>
        <v>0.48313315718098027</v>
      </c>
      <c r="S5558" s="10">
        <f>_xlfn.PERCENTILE.INC($R$1519:R5558,0.75)</f>
        <v>0.79699947703505403</v>
      </c>
      <c r="T5558" s="10">
        <f t="shared" si="2122"/>
        <v>0.79699947703505403</v>
      </c>
      <c r="U5558" s="11">
        <f t="shared" si="2128"/>
        <v>0.48313315718098027</v>
      </c>
      <c r="V5558" s="10">
        <f t="shared" si="2123"/>
        <v>0.12330293150811994</v>
      </c>
      <c r="W5558" s="10">
        <f t="shared" si="2124"/>
        <v>0.48489131322236245</v>
      </c>
      <c r="X5558" s="10">
        <f t="shared" si="2129"/>
        <v>0.60391644647622533</v>
      </c>
      <c r="Y5558" s="10">
        <f>_xlfn.PERCENTILE.INC($X$1519:X5558,0.75)</f>
        <v>0.99624934629381756</v>
      </c>
      <c r="Z5558" s="10">
        <f t="shared" si="2130"/>
        <v>0.99624934629381756</v>
      </c>
      <c r="AA5558" s="10">
        <f t="shared" si="2131"/>
        <v>0.60217865690213324</v>
      </c>
      <c r="AB5558" s="10">
        <f t="shared" si="2132"/>
        <v>5.9788520383139289E-2</v>
      </c>
      <c r="AC5558" s="10">
        <f t="shared" si="2133"/>
        <v>3.6003370902484635E-2</v>
      </c>
      <c r="AD5558" s="13">
        <f t="shared" si="2134"/>
        <v>59788.520383139286</v>
      </c>
      <c r="AE5558" s="13">
        <f t="shared" si="2125"/>
        <v>36003.370902484632</v>
      </c>
      <c r="AF5558" s="13"/>
      <c r="AG5558" s="2">
        <f t="shared" si="2119"/>
        <v>42930</v>
      </c>
      <c r="AH5558" s="3">
        <f t="shared" si="2126"/>
        <v>382.23697443864643</v>
      </c>
      <c r="AI5558" s="3">
        <f t="shared" si="2127"/>
        <v>230.17494788579913</v>
      </c>
      <c r="AJ5558" s="3">
        <f t="shared" si="2135"/>
        <v>910283.32291338511</v>
      </c>
      <c r="AK5558" s="3">
        <f t="shared" si="2120"/>
        <v>671930.42624322069</v>
      </c>
    </row>
    <row r="5559" spans="2:37" x14ac:dyDescent="0.2">
      <c r="B5559" s="2">
        <v>42933</v>
      </c>
      <c r="C5559" s="1">
        <v>526.30999999999995</v>
      </c>
      <c r="D5559" s="1">
        <f t="shared" si="2105"/>
        <v>29</v>
      </c>
      <c r="E5559" s="1" t="b">
        <f t="shared" si="2106"/>
        <v>1</v>
      </c>
      <c r="F5559" s="6">
        <f t="shared" si="2107"/>
        <v>4.0251812285385657E-3</v>
      </c>
      <c r="G5559" s="8">
        <f t="shared" si="2108"/>
        <v>5.4614069731125927E-4</v>
      </c>
      <c r="H5559" s="8">
        <f t="shared" si="2109"/>
        <v>5.4375542269107467E-4</v>
      </c>
      <c r="I5559" s="8">
        <f t="shared" si="2110"/>
        <v>5.730082433374812E-4</v>
      </c>
      <c r="J5559" s="6">
        <f t="shared" si="2111"/>
        <v>1.2837245961107666E-3</v>
      </c>
      <c r="K5559" s="6">
        <f t="shared" si="2112"/>
        <v>9.6959766540938156E-4</v>
      </c>
      <c r="L5559" s="6">
        <f t="shared" si="2113"/>
        <v>7.3716461372663983E-4</v>
      </c>
      <c r="M5559" s="9">
        <f t="shared" si="2114"/>
        <v>0.42543447322414263</v>
      </c>
      <c r="N5559" s="9">
        <f t="shared" si="2115"/>
        <v>0.56080521033586783</v>
      </c>
      <c r="O5559" s="9">
        <f t="shared" si="2116"/>
        <v>0.77731382199792876</v>
      </c>
      <c r="P5559" s="9">
        <f t="shared" si="2117"/>
        <v>0.58785116851931307</v>
      </c>
      <c r="Q5559" s="10">
        <f t="shared" si="2118"/>
        <v>0.16341255387151135</v>
      </c>
      <c r="R5559" s="10">
        <f t="shared" si="2121"/>
        <v>0.48955847090488963</v>
      </c>
      <c r="S5559" s="10">
        <f>_xlfn.PERCENTILE.INC($R$1519:R5559,0.75)</f>
        <v>0.79694905642876124</v>
      </c>
      <c r="T5559" s="10">
        <f t="shared" si="2122"/>
        <v>0.79694905642876124</v>
      </c>
      <c r="U5559" s="11">
        <f t="shared" si="2128"/>
        <v>0.48955847090488963</v>
      </c>
      <c r="V5559" s="10">
        <f t="shared" si="2123"/>
        <v>0.5328100056133338</v>
      </c>
      <c r="W5559" s="10">
        <f t="shared" si="2124"/>
        <v>0.48313315718098027</v>
      </c>
      <c r="X5559" s="10">
        <f t="shared" si="2129"/>
        <v>0.61194808863111205</v>
      </c>
      <c r="Y5559" s="10">
        <f>_xlfn.PERCENTILE.INC($X$1519:X5559,0.75)</f>
        <v>0.99618632053595157</v>
      </c>
      <c r="Z5559" s="10">
        <f t="shared" si="2130"/>
        <v>0.99618632053595157</v>
      </c>
      <c r="AA5559" s="10">
        <f t="shared" si="2131"/>
        <v>0.61194808863111205</v>
      </c>
      <c r="AB5559" s="10">
        <f t="shared" si="2132"/>
        <v>0.25741818018958579</v>
      </c>
      <c r="AC5559" s="10">
        <f t="shared" si="2133"/>
        <v>0.15752656334591622</v>
      </c>
      <c r="AD5559" s="13">
        <f t="shared" si="2134"/>
        <v>257418.18018958578</v>
      </c>
      <c r="AE5559" s="13">
        <f t="shared" si="2125"/>
        <v>157526.56334591622</v>
      </c>
      <c r="AF5559" s="13"/>
      <c r="AG5559" s="2">
        <f t="shared" si="2119"/>
        <v>42933</v>
      </c>
      <c r="AH5559" s="3">
        <f t="shared" si="2126"/>
        <v>240.65962992830768</v>
      </c>
      <c r="AI5559" s="3">
        <f t="shared" si="2127"/>
        <v>144.92009272079275</v>
      </c>
      <c r="AJ5559" s="3">
        <f t="shared" si="2135"/>
        <v>910523.98254331341</v>
      </c>
      <c r="AK5559" s="3">
        <f t="shared" si="2120"/>
        <v>672075.34633594146</v>
      </c>
    </row>
    <row r="5560" spans="2:37" x14ac:dyDescent="0.2">
      <c r="B5560" s="2">
        <v>42934</v>
      </c>
      <c r="C5560" s="1">
        <v>528.9</v>
      </c>
      <c r="D5560" s="1">
        <f t="shared" si="2105"/>
        <v>29</v>
      </c>
      <c r="E5560" s="1" t="b">
        <f t="shared" si="2106"/>
        <v>0</v>
      </c>
      <c r="F5560" s="6">
        <f t="shared" si="2107"/>
        <v>4.9210541315956036E-3</v>
      </c>
      <c r="G5560" s="8">
        <f t="shared" si="2108"/>
        <v>7.0169561162221458E-4</v>
      </c>
      <c r="H5560" s="8">
        <f t="shared" si="2109"/>
        <v>5.54054269448669E-4</v>
      </c>
      <c r="I5560" s="8">
        <f t="shared" si="2110"/>
        <v>5.8373966320934942E-4</v>
      </c>
      <c r="J5560" s="6">
        <f t="shared" si="2111"/>
        <v>1.2830686787017082E-3</v>
      </c>
      <c r="K5560" s="6">
        <f t="shared" si="2112"/>
        <v>9.694134866627494E-4</v>
      </c>
      <c r="L5560" s="6">
        <f t="shared" si="2113"/>
        <v>7.3713971948268561E-4</v>
      </c>
      <c r="M5560" s="9">
        <f t="shared" si="2114"/>
        <v>0.54688858302755516</v>
      </c>
      <c r="N5560" s="9">
        <f t="shared" si="2115"/>
        <v>0.57153554914531501</v>
      </c>
      <c r="O5560" s="9">
        <f t="shared" si="2116"/>
        <v>0.79189826267808472</v>
      </c>
      <c r="P5560" s="9">
        <f t="shared" si="2117"/>
        <v>0.63677413161698493</v>
      </c>
      <c r="Q5560" s="10">
        <f t="shared" si="2118"/>
        <v>0.16365169864456339</v>
      </c>
      <c r="R5560" s="10">
        <f t="shared" si="2121"/>
        <v>0.48884307747854627</v>
      </c>
      <c r="S5560" s="10">
        <f>_xlfn.PERCENTILE.INC($R$1519:R5560,0.75)</f>
        <v>0.79689162954742776</v>
      </c>
      <c r="T5560" s="10">
        <f t="shared" si="2122"/>
        <v>0.79689162954742776</v>
      </c>
      <c r="U5560" s="11">
        <f t="shared" si="2128"/>
        <v>0.48884307747854627</v>
      </c>
      <c r="V5560" s="10">
        <f t="shared" si="2123"/>
        <v>0.5328100056133338</v>
      </c>
      <c r="W5560" s="10">
        <f t="shared" si="2124"/>
        <v>0.48313315718098027</v>
      </c>
      <c r="X5560" s="10">
        <f t="shared" si="2129"/>
        <v>0.61105384684818287</v>
      </c>
      <c r="Y5560" s="10">
        <f>_xlfn.PERCENTILE.INC($X$1519:X5560,0.75)</f>
        <v>0.99611453693428476</v>
      </c>
      <c r="Z5560" s="10">
        <f t="shared" si="2130"/>
        <v>0.99611453693428476</v>
      </c>
      <c r="AA5560" s="10">
        <f t="shared" si="2131"/>
        <v>0.61194808863111205</v>
      </c>
      <c r="AB5560" s="10">
        <f t="shared" si="2132"/>
        <v>0.25741818018958579</v>
      </c>
      <c r="AC5560" s="10">
        <f t="shared" si="2133"/>
        <v>0.15752656334591622</v>
      </c>
      <c r="AD5560" s="13">
        <f t="shared" si="2134"/>
        <v>257418.18018958578</v>
      </c>
      <c r="AE5560" s="13">
        <f t="shared" si="2125"/>
        <v>157526.56334591622</v>
      </c>
      <c r="AF5560" s="13"/>
      <c r="AG5560" s="2">
        <f t="shared" si="2119"/>
        <v>42934</v>
      </c>
      <c r="AH5560" s="3">
        <f t="shared" si="2126"/>
        <v>1266.7687991697826</v>
      </c>
      <c r="AI5560" s="3">
        <f t="shared" si="2127"/>
        <v>775.19674538947754</v>
      </c>
      <c r="AJ5560" s="3">
        <f t="shared" si="2135"/>
        <v>911790.75134248321</v>
      </c>
      <c r="AK5560" s="3">
        <f t="shared" si="2120"/>
        <v>672850.54308133095</v>
      </c>
    </row>
    <row r="5561" spans="2:37" x14ac:dyDescent="0.2">
      <c r="B5561" s="2">
        <v>42935</v>
      </c>
      <c r="C5561" s="1">
        <v>531.02</v>
      </c>
      <c r="D5561" s="1">
        <f t="shared" si="2105"/>
        <v>29</v>
      </c>
      <c r="E5561" s="1" t="b">
        <f t="shared" si="2106"/>
        <v>0</v>
      </c>
      <c r="F5561" s="6">
        <f t="shared" si="2107"/>
        <v>4.0083191529589612E-3</v>
      </c>
      <c r="G5561" s="8">
        <f t="shared" si="2108"/>
        <v>7.9507932453172666E-4</v>
      </c>
      <c r="H5561" s="8">
        <f t="shared" si="2109"/>
        <v>5.7599720836848151E-4</v>
      </c>
      <c r="I5561" s="8">
        <f t="shared" si="2110"/>
        <v>6.1583379002769852E-4</v>
      </c>
      <c r="J5561" s="6">
        <f t="shared" si="2111"/>
        <v>1.282764441491448E-3</v>
      </c>
      <c r="K5561" s="6">
        <f t="shared" si="2112"/>
        <v>9.6928583452366086E-4</v>
      </c>
      <c r="L5561" s="6">
        <f t="shared" si="2113"/>
        <v>7.3715699793020471E-4</v>
      </c>
      <c r="M5561" s="9">
        <f t="shared" si="2114"/>
        <v>0.61981709097525473</v>
      </c>
      <c r="N5561" s="9">
        <f t="shared" si="2115"/>
        <v>0.59424907272223326</v>
      </c>
      <c r="O5561" s="9">
        <f t="shared" si="2116"/>
        <v>0.83541741007253756</v>
      </c>
      <c r="P5561" s="9">
        <f t="shared" si="2117"/>
        <v>0.68316119125667518</v>
      </c>
      <c r="Q5561" s="10">
        <f t="shared" si="2118"/>
        <v>0.16377174156450455</v>
      </c>
      <c r="R5561" s="10">
        <f t="shared" si="2121"/>
        <v>0.48848476077596398</v>
      </c>
      <c r="S5561" s="10">
        <f>_xlfn.PERCENTILE.INC($R$1519:R5561,0.75)</f>
        <v>0.79683420266609439</v>
      </c>
      <c r="T5561" s="10">
        <f t="shared" si="2122"/>
        <v>0.79683420266609439</v>
      </c>
      <c r="U5561" s="11">
        <f t="shared" si="2128"/>
        <v>0.48848476077596398</v>
      </c>
      <c r="V5561" s="10">
        <f t="shared" si="2123"/>
        <v>0.5328100056133338</v>
      </c>
      <c r="W5561" s="10">
        <f t="shared" si="2124"/>
        <v>0.48313315718098027</v>
      </c>
      <c r="X5561" s="10">
        <f t="shared" si="2129"/>
        <v>0.61060595096995496</v>
      </c>
      <c r="Y5561" s="10">
        <f>_xlfn.PERCENTILE.INC($X$1519:X5561,0.75)</f>
        <v>0.99604275333261794</v>
      </c>
      <c r="Z5561" s="10">
        <f t="shared" si="2130"/>
        <v>0.99604275333261794</v>
      </c>
      <c r="AA5561" s="10">
        <f t="shared" si="2131"/>
        <v>0.61194808863111205</v>
      </c>
      <c r="AB5561" s="10">
        <f t="shared" si="2132"/>
        <v>0.25741818018958579</v>
      </c>
      <c r="AC5561" s="10">
        <f t="shared" si="2133"/>
        <v>0.15752656334591622</v>
      </c>
      <c r="AD5561" s="13">
        <f t="shared" si="2134"/>
        <v>257418.18018958578</v>
      </c>
      <c r="AE5561" s="13">
        <f t="shared" si="2125"/>
        <v>157526.56334591622</v>
      </c>
      <c r="AF5561" s="13"/>
      <c r="AG5561" s="2">
        <f t="shared" si="2119"/>
        <v>42935</v>
      </c>
      <c r="AH5561" s="3">
        <f t="shared" si="2126"/>
        <v>1031.8142219737576</v>
      </c>
      <c r="AI5561" s="3">
        <f t="shared" si="2127"/>
        <v>631.41674095923906</v>
      </c>
      <c r="AJ5561" s="3">
        <f t="shared" si="2135"/>
        <v>912822.56556445698</v>
      </c>
      <c r="AK5561" s="3">
        <f t="shared" si="2120"/>
        <v>673481.95982229023</v>
      </c>
    </row>
    <row r="5562" spans="2:37" x14ac:dyDescent="0.2">
      <c r="B5562" s="2">
        <v>42936</v>
      </c>
      <c r="C5562" s="1">
        <v>534.04999999999995</v>
      </c>
      <c r="D5562" s="1">
        <f t="shared" si="2105"/>
        <v>29</v>
      </c>
      <c r="E5562" s="1" t="b">
        <f t="shared" si="2106"/>
        <v>0</v>
      </c>
      <c r="F5562" s="6">
        <f t="shared" si="2107"/>
        <v>5.7059997740198654E-3</v>
      </c>
      <c r="G5562" s="8">
        <f t="shared" si="2108"/>
        <v>9.021846629186502E-4</v>
      </c>
      <c r="H5562" s="8">
        <f t="shared" si="2109"/>
        <v>6.4365998643495898E-4</v>
      </c>
      <c r="I5562" s="8">
        <f t="shared" si="2110"/>
        <v>6.0428329212420238E-4</v>
      </c>
      <c r="J5562" s="6">
        <f t="shared" si="2111"/>
        <v>1.2823716762045462E-3</v>
      </c>
      <c r="K5562" s="6">
        <f t="shared" si="2112"/>
        <v>9.6915174832509332E-4</v>
      </c>
      <c r="L5562" s="6">
        <f t="shared" si="2113"/>
        <v>7.3714213762086011E-4</v>
      </c>
      <c r="M5562" s="9">
        <f t="shared" si="2114"/>
        <v>0.7035282201404035</v>
      </c>
      <c r="N5562" s="9">
        <f t="shared" si="2115"/>
        <v>0.6641477844386543</v>
      </c>
      <c r="O5562" s="9">
        <f t="shared" si="2116"/>
        <v>0.81976495615152034</v>
      </c>
      <c r="P5562" s="9">
        <f t="shared" si="2117"/>
        <v>0.72914698691019275</v>
      </c>
      <c r="Q5562" s="10">
        <f t="shared" si="2118"/>
        <v>0.16364373206651034</v>
      </c>
      <c r="R5562" s="10">
        <f t="shared" si="2121"/>
        <v>0.48886687555796698</v>
      </c>
      <c r="S5562" s="10">
        <f>_xlfn.PERCENTILE.INC($R$1519:R5562,0.75)</f>
        <v>0.79677677578476092</v>
      </c>
      <c r="T5562" s="10">
        <f t="shared" si="2122"/>
        <v>0.79677677578476092</v>
      </c>
      <c r="U5562" s="11">
        <f t="shared" si="2128"/>
        <v>0.48886687555796698</v>
      </c>
      <c r="V5562" s="10">
        <f t="shared" si="2123"/>
        <v>0.5328100056133338</v>
      </c>
      <c r="W5562" s="10">
        <f t="shared" si="2124"/>
        <v>0.48313315718098027</v>
      </c>
      <c r="X5562" s="10">
        <f t="shared" si="2129"/>
        <v>0.61108359444745874</v>
      </c>
      <c r="Y5562" s="10">
        <f>_xlfn.PERCENTILE.INC($X$1519:X5562,0.75)</f>
        <v>0.99597096973095112</v>
      </c>
      <c r="Z5562" s="10">
        <f t="shared" si="2130"/>
        <v>0.99597096973095112</v>
      </c>
      <c r="AA5562" s="10">
        <f t="shared" si="2131"/>
        <v>0.61194808863111205</v>
      </c>
      <c r="AB5562" s="10">
        <f t="shared" si="2132"/>
        <v>0.25741818018958579</v>
      </c>
      <c r="AC5562" s="10">
        <f t="shared" si="2133"/>
        <v>0.15752656334591622</v>
      </c>
      <c r="AD5562" s="13">
        <f t="shared" si="2134"/>
        <v>257418.18018958578</v>
      </c>
      <c r="AE5562" s="13">
        <f t="shared" si="2125"/>
        <v>157526.56334591622</v>
      </c>
      <c r="AF5562" s="13"/>
      <c r="AG5562" s="2">
        <f t="shared" si="2119"/>
        <v>42936</v>
      </c>
      <c r="AH5562" s="3">
        <f t="shared" si="2126"/>
        <v>1468.8280779903814</v>
      </c>
      <c r="AI5562" s="3">
        <f t="shared" si="2127"/>
        <v>898.84653485392391</v>
      </c>
      <c r="AJ5562" s="3">
        <f t="shared" si="2135"/>
        <v>914291.39364244731</v>
      </c>
      <c r="AK5562" s="3">
        <f t="shared" si="2120"/>
        <v>674380.80635714415</v>
      </c>
    </row>
    <row r="5563" spans="2:37" x14ac:dyDescent="0.2">
      <c r="B5563" s="2">
        <v>42937</v>
      </c>
      <c r="C5563" s="1">
        <v>536.41999999999996</v>
      </c>
      <c r="D5563" s="1">
        <f t="shared" si="2105"/>
        <v>29</v>
      </c>
      <c r="E5563" s="1" t="b">
        <f t="shared" si="2106"/>
        <v>0</v>
      </c>
      <c r="F5563" s="6">
        <f t="shared" si="2107"/>
        <v>4.4377867240894542E-3</v>
      </c>
      <c r="G5563" s="8">
        <f t="shared" si="2108"/>
        <v>9.2642937200334739E-4</v>
      </c>
      <c r="H5563" s="8">
        <f t="shared" si="2109"/>
        <v>6.7076051755504153E-4</v>
      </c>
      <c r="I5563" s="8">
        <f t="shared" si="2110"/>
        <v>6.599369948419308E-4</v>
      </c>
      <c r="J5563" s="6">
        <f t="shared" si="2111"/>
        <v>1.2818545851824726E-3</v>
      </c>
      <c r="K5563" s="6">
        <f t="shared" si="2112"/>
        <v>9.6896379061773641E-4</v>
      </c>
      <c r="L5563" s="6">
        <f t="shared" si="2113"/>
        <v>7.3712749518790432E-4</v>
      </c>
      <c r="M5563" s="9">
        <f t="shared" si="2114"/>
        <v>0.72272579332504372</v>
      </c>
      <c r="N5563" s="9">
        <f t="shared" si="2115"/>
        <v>0.69224518403047497</v>
      </c>
      <c r="O5563" s="9">
        <f t="shared" si="2116"/>
        <v>0.89528202264888168</v>
      </c>
      <c r="P5563" s="9">
        <f t="shared" si="2117"/>
        <v>0.77008433333480009</v>
      </c>
      <c r="Q5563" s="10">
        <f t="shared" si="2118"/>
        <v>0.16277901319255278</v>
      </c>
      <c r="R5563" s="10">
        <f t="shared" si="2121"/>
        <v>0.49146384678820526</v>
      </c>
      <c r="S5563" s="10">
        <f>_xlfn.PERCENTILE.INC($R$1519:R5563,0.75)</f>
        <v>0.79671934890342744</v>
      </c>
      <c r="T5563" s="10">
        <f t="shared" si="2122"/>
        <v>0.79671934890342744</v>
      </c>
      <c r="U5563" s="11">
        <f t="shared" si="2128"/>
        <v>0.49146384678820526</v>
      </c>
      <c r="V5563" s="10">
        <f t="shared" si="2123"/>
        <v>0.5328100056133338</v>
      </c>
      <c r="W5563" s="10">
        <f t="shared" si="2124"/>
        <v>0.48313315718098027</v>
      </c>
      <c r="X5563" s="10">
        <f t="shared" si="2129"/>
        <v>0.61432980848525665</v>
      </c>
      <c r="Y5563" s="10">
        <f>_xlfn.PERCENTILE.INC($X$1519:X5563,0.75)</f>
        <v>0.9958991861292843</v>
      </c>
      <c r="Z5563" s="10">
        <f t="shared" si="2130"/>
        <v>0.9958991861292843</v>
      </c>
      <c r="AA5563" s="10">
        <f t="shared" si="2131"/>
        <v>0.61194808863111205</v>
      </c>
      <c r="AB5563" s="10">
        <f t="shared" si="2132"/>
        <v>0.25741818018958579</v>
      </c>
      <c r="AC5563" s="10">
        <f t="shared" si="2133"/>
        <v>0.15752656334591622</v>
      </c>
      <c r="AD5563" s="13">
        <f t="shared" si="2134"/>
        <v>257418.18018958578</v>
      </c>
      <c r="AE5563" s="13">
        <f t="shared" si="2125"/>
        <v>157526.56334591622</v>
      </c>
      <c r="AF5563" s="13"/>
      <c r="AG5563" s="2">
        <f t="shared" si="2119"/>
        <v>42937</v>
      </c>
      <c r="AH5563" s="3">
        <f t="shared" si="2126"/>
        <v>1142.3669825846107</v>
      </c>
      <c r="AI5563" s="3">
        <f t="shared" si="2127"/>
        <v>699.06929150794338</v>
      </c>
      <c r="AJ5563" s="3">
        <f t="shared" si="2135"/>
        <v>915433.76062503189</v>
      </c>
      <c r="AK5563" s="3">
        <f t="shared" si="2120"/>
        <v>675079.87564865209</v>
      </c>
    </row>
    <row r="5564" spans="2:37" x14ac:dyDescent="0.2">
      <c r="B5564" s="2">
        <v>42940</v>
      </c>
      <c r="C5564" s="1">
        <v>532.72</v>
      </c>
      <c r="D5564" s="1">
        <f t="shared" si="2105"/>
        <v>30</v>
      </c>
      <c r="E5564" s="1" t="b">
        <f t="shared" si="2106"/>
        <v>1</v>
      </c>
      <c r="F5564" s="6">
        <f t="shared" si="2107"/>
        <v>-6.8975802542782239E-3</v>
      </c>
      <c r="G5564" s="8">
        <f t="shared" si="2108"/>
        <v>6.546488929904229E-4</v>
      </c>
      <c r="H5564" s="8">
        <f t="shared" si="2109"/>
        <v>5.679585532872935E-4</v>
      </c>
      <c r="I5564" s="8">
        <f t="shared" si="2110"/>
        <v>6.0374854418598141E-4</v>
      </c>
      <c r="J5564" s="6">
        <f t="shared" si="2111"/>
        <v>1.2810267825025803E-3</v>
      </c>
      <c r="K5564" s="6">
        <f t="shared" si="2112"/>
        <v>9.6867241336608687E-4</v>
      </c>
      <c r="L5564" s="6">
        <f t="shared" si="2113"/>
        <v>7.3706402748471313E-4</v>
      </c>
      <c r="M5564" s="9">
        <f t="shared" si="2114"/>
        <v>0.51103450913923754</v>
      </c>
      <c r="N5564" s="9">
        <f t="shared" si="2115"/>
        <v>0.58632675551651847</v>
      </c>
      <c r="O5564" s="9">
        <f t="shared" si="2116"/>
        <v>0.81912631965817007</v>
      </c>
      <c r="P5564" s="9">
        <f t="shared" si="2117"/>
        <v>0.63882919477130873</v>
      </c>
      <c r="Q5564" s="10">
        <f t="shared" si="2118"/>
        <v>0.16267328396663003</v>
      </c>
      <c r="R5564" s="10">
        <f t="shared" si="2121"/>
        <v>0.49178327288462925</v>
      </c>
      <c r="S5564" s="10">
        <f>_xlfn.PERCENTILE.INC($R$1519:R5564,0.75)</f>
        <v>0.79671412807947917</v>
      </c>
      <c r="T5564" s="10">
        <f t="shared" si="2122"/>
        <v>0.79671412807947917</v>
      </c>
      <c r="U5564" s="11">
        <f t="shared" si="2128"/>
        <v>0.49178327288462925</v>
      </c>
      <c r="V5564" s="10">
        <f t="shared" si="2123"/>
        <v>0.77008433333480009</v>
      </c>
      <c r="W5564" s="10">
        <f t="shared" si="2124"/>
        <v>0.49146384678820526</v>
      </c>
      <c r="X5564" s="10">
        <f t="shared" si="2129"/>
        <v>0.61472909110578655</v>
      </c>
      <c r="Y5564" s="10">
        <f>_xlfn.PERCENTILE.INC($X$1519:X5564,0.75)</f>
        <v>0.99589266009934896</v>
      </c>
      <c r="Z5564" s="10">
        <f t="shared" si="2130"/>
        <v>0.99589266009934896</v>
      </c>
      <c r="AA5564" s="10">
        <f t="shared" si="2131"/>
        <v>0.61472909110578655</v>
      </c>
      <c r="AB5564" s="10">
        <f t="shared" si="2132"/>
        <v>0.37846860881205135</v>
      </c>
      <c r="AC5564" s="10">
        <f t="shared" si="2133"/>
        <v>0.23265566390710382</v>
      </c>
      <c r="AD5564" s="13">
        <f t="shared" si="2134"/>
        <v>378468.60881205136</v>
      </c>
      <c r="AE5564" s="13">
        <f t="shared" si="2125"/>
        <v>232655.66390710382</v>
      </c>
      <c r="AF5564" s="13"/>
      <c r="AG5564" s="2">
        <f t="shared" si="2119"/>
        <v>42940</v>
      </c>
      <c r="AH5564" s="3">
        <f t="shared" si="2126"/>
        <v>-1775.5625567679208</v>
      </c>
      <c r="AI5564" s="3">
        <f t="shared" si="2127"/>
        <v>-1086.5521128590995</v>
      </c>
      <c r="AJ5564" s="3">
        <f t="shared" si="2135"/>
        <v>913658.19806826394</v>
      </c>
      <c r="AK5564" s="3">
        <f t="shared" si="2120"/>
        <v>673993.323535793</v>
      </c>
    </row>
    <row r="5565" spans="2:37" x14ac:dyDescent="0.2">
      <c r="B5565" s="2">
        <v>42941</v>
      </c>
      <c r="C5565" s="1">
        <v>530.53</v>
      </c>
      <c r="D5565" s="1">
        <f t="shared" si="2105"/>
        <v>30</v>
      </c>
      <c r="E5565" s="1" t="b">
        <f t="shared" si="2106"/>
        <v>0</v>
      </c>
      <c r="F5565" s="6">
        <f t="shared" si="2107"/>
        <v>-4.1109776242680418E-3</v>
      </c>
      <c r="G5565" s="8">
        <f t="shared" si="2108"/>
        <v>6.6586284519104739E-4</v>
      </c>
      <c r="H5565" s="8">
        <f t="shared" si="2109"/>
        <v>5.6251620154623521E-4</v>
      </c>
      <c r="I5565" s="8">
        <f t="shared" si="2110"/>
        <v>5.861276389528265E-4</v>
      </c>
      <c r="J5565" s="6">
        <f t="shared" si="2111"/>
        <v>1.2801704088896105E-3</v>
      </c>
      <c r="K5565" s="6">
        <f t="shared" si="2112"/>
        <v>9.6840261765105545E-4</v>
      </c>
      <c r="L5565" s="6">
        <f t="shared" si="2113"/>
        <v>7.3696859911804213E-4</v>
      </c>
      <c r="M5565" s="9">
        <f t="shared" si="2114"/>
        <v>0.52013610107470076</v>
      </c>
      <c r="N5565" s="9">
        <f t="shared" si="2115"/>
        <v>0.58087017867699187</v>
      </c>
      <c r="O5565" s="9">
        <f t="shared" si="2116"/>
        <v>0.79532240539728194</v>
      </c>
      <c r="P5565" s="9">
        <f t="shared" si="2117"/>
        <v>0.63210956171632482</v>
      </c>
      <c r="Q5565" s="10">
        <f t="shared" si="2118"/>
        <v>0.16289799874849303</v>
      </c>
      <c r="R5565" s="10">
        <f t="shared" si="2121"/>
        <v>0.49110486693895056</v>
      </c>
      <c r="S5565" s="10">
        <f>_xlfn.PERCENTILE.INC($R$1519:R5565,0.75)</f>
        <v>0.79670890725553078</v>
      </c>
      <c r="T5565" s="10">
        <f t="shared" si="2122"/>
        <v>0.79670890725553078</v>
      </c>
      <c r="U5565" s="11">
        <f t="shared" si="2128"/>
        <v>0.49110486693895056</v>
      </c>
      <c r="V5565" s="10">
        <f t="shared" si="2123"/>
        <v>0.77008433333480009</v>
      </c>
      <c r="W5565" s="10">
        <f t="shared" si="2124"/>
        <v>0.49146384678820526</v>
      </c>
      <c r="X5565" s="10">
        <f t="shared" si="2129"/>
        <v>0.61388108367368821</v>
      </c>
      <c r="Y5565" s="10">
        <f>_xlfn.PERCENTILE.INC($X$1519:X5565,0.75)</f>
        <v>0.99588613406941351</v>
      </c>
      <c r="Z5565" s="10">
        <f t="shared" si="2130"/>
        <v>0.99588613406941351</v>
      </c>
      <c r="AA5565" s="10">
        <f t="shared" si="2131"/>
        <v>0.61472909110578655</v>
      </c>
      <c r="AB5565" s="10">
        <f t="shared" si="2132"/>
        <v>0.37846860881205135</v>
      </c>
      <c r="AC5565" s="10">
        <f t="shared" si="2133"/>
        <v>0.23265566390710382</v>
      </c>
      <c r="AD5565" s="13">
        <f t="shared" si="2134"/>
        <v>378468.60881205136</v>
      </c>
      <c r="AE5565" s="13">
        <f t="shared" si="2125"/>
        <v>232655.66390710382</v>
      </c>
      <c r="AF5565" s="13"/>
      <c r="AG5565" s="2">
        <f t="shared" si="2119"/>
        <v>42941</v>
      </c>
      <c r="AH5565" s="3">
        <f t="shared" si="2126"/>
        <v>-1555.8759823141977</v>
      </c>
      <c r="AI5565" s="3">
        <f t="shared" si="2127"/>
        <v>-956.44222848132972</v>
      </c>
      <c r="AJ5565" s="3">
        <f t="shared" si="2135"/>
        <v>912102.32208594971</v>
      </c>
      <c r="AK5565" s="3">
        <f t="shared" si="2120"/>
        <v>673036.88130731171</v>
      </c>
    </row>
    <row r="5566" spans="2:37" x14ac:dyDescent="0.2">
      <c r="B5566" s="2">
        <v>42942</v>
      </c>
      <c r="C5566" s="1">
        <v>530.22</v>
      </c>
      <c r="D5566" s="1">
        <f t="shared" ref="D5566:D5629" si="2136">IF(B5566&lt;&gt;"",WEEKNUM(B5566),"")</f>
        <v>30</v>
      </c>
      <c r="E5566" s="1" t="b">
        <f t="shared" ref="E5566:E5629" si="2137">IF(B5566&lt;&gt;"",IF(D5566&lt;&gt;D5565,TRUE,FALSE),"")</f>
        <v>0</v>
      </c>
      <c r="F5566" s="6">
        <f t="shared" ref="F5566:F5629" si="2138">IF(B5566&lt;&gt;"",C5566/C5565-1,"")</f>
        <v>-5.8432133903818517E-4</v>
      </c>
      <c r="G5566" s="8">
        <f t="shared" ref="G5566:G5629" si="2139">IF(B5566&lt;&gt;"",ma(F5501:F5566,"e"),"")</f>
        <v>6.5684363280198459E-4</v>
      </c>
      <c r="H5566" s="8">
        <f t="shared" ref="H5566:H5629" si="2140">IF(B5566&lt;&gt;"",ma(F5435:F5566,"e"),"")</f>
        <v>4.8857696650105259E-4</v>
      </c>
      <c r="I5566" s="8">
        <f t="shared" ref="I5566:I5629" si="2141">IF(B5566&lt;&gt;"",ma(F5317:F5566,"e"),"")</f>
        <v>5.5342127699759274E-4</v>
      </c>
      <c r="J5566" s="6">
        <f t="shared" ref="J5566:J5629" si="2142">IF(B5566&lt;&gt;"",_xlfn.STDEV.S(G4317:G5566),"")</f>
        <v>1.2793104140293213E-3</v>
      </c>
      <c r="K5566" s="6">
        <f t="shared" ref="K5566:K5629" si="2143">IF(B5566&lt;&gt;"",_xlfn.STDEV.S(H4317:H5566),"")</f>
        <v>9.6808235080817243E-4</v>
      </c>
      <c r="L5566" s="6">
        <f t="shared" ref="L5566:L5629" si="2144">IF(B5566&lt;&gt;"",_xlfn.STDEV.S(I4317:I5566),"")</f>
        <v>7.3684397974083072E-4</v>
      </c>
      <c r="M5566" s="9">
        <f t="shared" ref="M5566:M5629" si="2145">IF(B5566&lt;&gt;"",MIN(1,MAX(-1,G5566/J5566)),"")</f>
        <v>0.51343569598029548</v>
      </c>
      <c r="N5566" s="9">
        <f t="shared" ref="N5566:N5629" si="2146">IF(B5566&lt;&gt;"",MIN(1,MAX(-1,H5566/K5566)),"")</f>
        <v>0.50468533600801602</v>
      </c>
      <c r="O5566" s="9">
        <f t="shared" ref="O5566:O5629" si="2147">IF(B5566&lt;&gt;"",MIN(1,MAX(-1,I5566/L5566)),"")</f>
        <v>0.75106982239611564</v>
      </c>
      <c r="P5566" s="9">
        <f t="shared" ref="P5566:P5629" si="2148">IF(B5566&lt;&gt;"",AVERAGE(M5566:O5566),"")</f>
        <v>0.58973028479480905</v>
      </c>
      <c r="Q5566" s="10">
        <f t="shared" ref="Q5566:Q5629" si="2149">IF(B5566&lt;&gt;"",SQRT(250)*_xlfn.STDEV.S(F5507:F5566),"")</f>
        <v>0.16220776542614229</v>
      </c>
      <c r="R5566" s="10">
        <f t="shared" si="2121"/>
        <v>0.49319463707442679</v>
      </c>
      <c r="S5566" s="10">
        <f>_xlfn.PERCENTILE.INC($R$1519:R5566,0.75)</f>
        <v>0.7967036864315824</v>
      </c>
      <c r="T5566" s="10">
        <f t="shared" si="2122"/>
        <v>0.7967036864315824</v>
      </c>
      <c r="U5566" s="11">
        <f t="shared" si="2128"/>
        <v>0.49319463707442679</v>
      </c>
      <c r="V5566" s="10">
        <f t="shared" si="2123"/>
        <v>0.77008433333480009</v>
      </c>
      <c r="W5566" s="10">
        <f t="shared" si="2124"/>
        <v>0.49146384678820526</v>
      </c>
      <c r="X5566" s="10">
        <f t="shared" si="2129"/>
        <v>0.61649329634303351</v>
      </c>
      <c r="Y5566" s="10">
        <f>_xlfn.PERCENTILE.INC($X$1519:X5566,0.75)</f>
        <v>0.99587960803947806</v>
      </c>
      <c r="Z5566" s="10">
        <f t="shared" si="2130"/>
        <v>0.99587960803947806</v>
      </c>
      <c r="AA5566" s="10">
        <f t="shared" si="2131"/>
        <v>0.61472909110578655</v>
      </c>
      <c r="AB5566" s="10">
        <f t="shared" si="2132"/>
        <v>0.37846860881205135</v>
      </c>
      <c r="AC5566" s="10">
        <f t="shared" si="2133"/>
        <v>0.23265566390710382</v>
      </c>
      <c r="AD5566" s="13">
        <f t="shared" si="2134"/>
        <v>378468.60881205136</v>
      </c>
      <c r="AE5566" s="13">
        <f t="shared" si="2125"/>
        <v>232655.66390710382</v>
      </c>
      <c r="AF5566" s="13"/>
      <c r="AG5566" s="2">
        <f t="shared" ref="AG5566:AG5629" si="2150">B5566</f>
        <v>42942</v>
      </c>
      <c r="AH5566" s="3">
        <f t="shared" si="2126"/>
        <v>-221.14728428497693</v>
      </c>
      <c r="AI5566" s="3">
        <f t="shared" si="2127"/>
        <v>-135.94566906901687</v>
      </c>
      <c r="AJ5566" s="3">
        <f t="shared" si="2135"/>
        <v>911881.17480166478</v>
      </c>
      <c r="AK5566" s="3">
        <f t="shared" ref="AK5566:AK5629" si="2151">AK5565+AI5566</f>
        <v>672900.93563824263</v>
      </c>
    </row>
    <row r="5567" spans="2:37" x14ac:dyDescent="0.2">
      <c r="B5567" s="2">
        <v>42943</v>
      </c>
      <c r="C5567" s="1">
        <v>531.54999999999995</v>
      </c>
      <c r="D5567" s="1">
        <f t="shared" si="2136"/>
        <v>30</v>
      </c>
      <c r="E5567" s="1" t="b">
        <f t="shared" si="2137"/>
        <v>0</v>
      </c>
      <c r="F5567" s="6">
        <f t="shared" si="2138"/>
        <v>2.508392742635035E-3</v>
      </c>
      <c r="G5567" s="8">
        <f t="shared" si="2139"/>
        <v>7.2205989000487432E-4</v>
      </c>
      <c r="H5567" s="8">
        <f t="shared" si="2140"/>
        <v>5.5710931161391693E-4</v>
      </c>
      <c r="I5567" s="8">
        <f t="shared" si="2141"/>
        <v>5.750993559072308E-4</v>
      </c>
      <c r="J5567" s="6">
        <f t="shared" si="2142"/>
        <v>1.2784051623781793E-3</v>
      </c>
      <c r="K5567" s="6">
        <f t="shared" si="2143"/>
        <v>9.6778543508609441E-4</v>
      </c>
      <c r="L5567" s="6">
        <f t="shared" si="2144"/>
        <v>7.3668977579374132E-4</v>
      </c>
      <c r="M5567" s="9">
        <f t="shared" si="2145"/>
        <v>0.56481302739864381</v>
      </c>
      <c r="N5567" s="9">
        <f t="shared" si="2146"/>
        <v>0.57565374660175206</v>
      </c>
      <c r="O5567" s="9">
        <f t="shared" si="2147"/>
        <v>0.78065336971399391</v>
      </c>
      <c r="P5567" s="9">
        <f t="shared" si="2148"/>
        <v>0.64037338123812992</v>
      </c>
      <c r="Q5567" s="10">
        <f t="shared" si="2149"/>
        <v>0.16081677858137716</v>
      </c>
      <c r="R5567" s="10">
        <f t="shared" si="2121"/>
        <v>0.49746053058461231</v>
      </c>
      <c r="S5567" s="10">
        <f>_xlfn.PERCENTILE.INC($R$1519:R5567,0.75)</f>
        <v>0.79669846560763413</v>
      </c>
      <c r="T5567" s="10">
        <f t="shared" si="2122"/>
        <v>0.79669846560763413</v>
      </c>
      <c r="U5567" s="11">
        <f t="shared" si="2128"/>
        <v>0.49746053058461231</v>
      </c>
      <c r="V5567" s="10">
        <f t="shared" si="2123"/>
        <v>0.77008433333480009</v>
      </c>
      <c r="W5567" s="10">
        <f t="shared" si="2124"/>
        <v>0.49146384678820526</v>
      </c>
      <c r="X5567" s="10">
        <f t="shared" si="2129"/>
        <v>0.62182566323076538</v>
      </c>
      <c r="Y5567" s="10">
        <f>_xlfn.PERCENTILE.INC($X$1519:X5567,0.75)</f>
        <v>0.99587308200954272</v>
      </c>
      <c r="Z5567" s="10">
        <f t="shared" si="2130"/>
        <v>0.99587308200954272</v>
      </c>
      <c r="AA5567" s="10">
        <f t="shared" si="2131"/>
        <v>0.61472909110578655</v>
      </c>
      <c r="AB5567" s="10">
        <f t="shared" si="2132"/>
        <v>0.37846860881205135</v>
      </c>
      <c r="AC5567" s="10">
        <f t="shared" si="2133"/>
        <v>0.23265566390710382</v>
      </c>
      <c r="AD5567" s="13">
        <f t="shared" si="2134"/>
        <v>378468.60881205136</v>
      </c>
      <c r="AE5567" s="13">
        <f t="shared" si="2125"/>
        <v>232655.66390710382</v>
      </c>
      <c r="AF5567" s="13"/>
      <c r="AG5567" s="2">
        <f t="shared" si="2150"/>
        <v>42943</v>
      </c>
      <c r="AH5567" s="3">
        <f t="shared" si="2126"/>
        <v>949.34791165932768</v>
      </c>
      <c r="AI5567" s="3">
        <f t="shared" si="2127"/>
        <v>583.59177887751503</v>
      </c>
      <c r="AJ5567" s="3">
        <f t="shared" si="2135"/>
        <v>912830.52271332406</v>
      </c>
      <c r="AK5567" s="3">
        <f t="shared" si="2151"/>
        <v>673484.52741712017</v>
      </c>
    </row>
    <row r="5568" spans="2:37" x14ac:dyDescent="0.2">
      <c r="B5568" s="2">
        <v>42944</v>
      </c>
      <c r="C5568" s="1">
        <v>534.21</v>
      </c>
      <c r="D5568" s="1">
        <f t="shared" si="2136"/>
        <v>30</v>
      </c>
      <c r="E5568" s="1" t="b">
        <f t="shared" si="2137"/>
        <v>0</v>
      </c>
      <c r="F5568" s="6">
        <f t="shared" si="2138"/>
        <v>5.0042329037720545E-3</v>
      </c>
      <c r="G5568" s="8">
        <f t="shared" si="2139"/>
        <v>7.7281497026648242E-4</v>
      </c>
      <c r="H5568" s="8">
        <f t="shared" si="2140"/>
        <v>6.1177036596364045E-4</v>
      </c>
      <c r="I5568" s="8">
        <f t="shared" si="2141"/>
        <v>6.2369483274227449E-4</v>
      </c>
      <c r="J5568" s="6">
        <f t="shared" si="2142"/>
        <v>1.2783202602078022E-3</v>
      </c>
      <c r="K5568" s="6">
        <f t="shared" si="2143"/>
        <v>9.6782229579984427E-4</v>
      </c>
      <c r="L5568" s="6">
        <f t="shared" si="2144"/>
        <v>7.3674333326015395E-4</v>
      </c>
      <c r="M5568" s="9">
        <f t="shared" si="2145"/>
        <v>0.60455505112690189</v>
      </c>
      <c r="N5568" s="9">
        <f t="shared" si="2146"/>
        <v>0.63211022169937792</v>
      </c>
      <c r="O5568" s="9">
        <f t="shared" si="2147"/>
        <v>0.84655646625585346</v>
      </c>
      <c r="P5568" s="9">
        <f t="shared" si="2148"/>
        <v>0.69440724636071105</v>
      </c>
      <c r="Q5568" s="10">
        <f t="shared" si="2149"/>
        <v>0.16086963196795057</v>
      </c>
      <c r="R5568" s="10">
        <f t="shared" si="2121"/>
        <v>0.49729709095087687</v>
      </c>
      <c r="S5568" s="10">
        <f>_xlfn.PERCENTILE.INC($R$1519:R5568,0.75)</f>
        <v>0.7966469660673432</v>
      </c>
      <c r="T5568" s="10">
        <f t="shared" si="2122"/>
        <v>0.7966469660673432</v>
      </c>
      <c r="U5568" s="11">
        <f t="shared" si="2128"/>
        <v>0.49729709095087687</v>
      </c>
      <c r="V5568" s="10">
        <f t="shared" si="2123"/>
        <v>0.77008433333480009</v>
      </c>
      <c r="W5568" s="10">
        <f t="shared" si="2124"/>
        <v>0.49146384678820526</v>
      </c>
      <c r="X5568" s="10">
        <f t="shared" si="2129"/>
        <v>0.62162136368859611</v>
      </c>
      <c r="Y5568" s="10">
        <f>_xlfn.PERCENTILE.INC($X$1519:X5568,0.75)</f>
        <v>0.99580870758417905</v>
      </c>
      <c r="Z5568" s="10">
        <f t="shared" si="2130"/>
        <v>0.99580870758417905</v>
      </c>
      <c r="AA5568" s="10">
        <f t="shared" si="2131"/>
        <v>0.61472909110578655</v>
      </c>
      <c r="AB5568" s="10">
        <f t="shared" si="2132"/>
        <v>0.37846860881205135</v>
      </c>
      <c r="AC5568" s="10">
        <f t="shared" si="2133"/>
        <v>0.23265566390710382</v>
      </c>
      <c r="AD5568" s="13">
        <f t="shared" si="2134"/>
        <v>378468.60881205136</v>
      </c>
      <c r="AE5568" s="13">
        <f t="shared" si="2125"/>
        <v>232655.66390710382</v>
      </c>
      <c r="AF5568" s="13"/>
      <c r="AG5568" s="2">
        <f t="shared" si="2150"/>
        <v>42944</v>
      </c>
      <c r="AH5568" s="3">
        <f t="shared" si="2126"/>
        <v>1893.9450652621015</v>
      </c>
      <c r="AI5568" s="3">
        <f t="shared" si="2127"/>
        <v>1164.2631285728614</v>
      </c>
      <c r="AJ5568" s="3">
        <f t="shared" si="2135"/>
        <v>914724.4677785862</v>
      </c>
      <c r="AK5568" s="3">
        <f t="shared" si="2151"/>
        <v>674648.79054569302</v>
      </c>
    </row>
    <row r="5569" spans="2:37" x14ac:dyDescent="0.2">
      <c r="B5569" s="2">
        <v>42947</v>
      </c>
      <c r="C5569" s="1">
        <v>537.35</v>
      </c>
      <c r="D5569" s="1">
        <f t="shared" si="2136"/>
        <v>31</v>
      </c>
      <c r="E5569" s="1" t="b">
        <f t="shared" si="2137"/>
        <v>1</v>
      </c>
      <c r="F5569" s="6">
        <f t="shared" si="2138"/>
        <v>5.8778383032889181E-3</v>
      </c>
      <c r="G5569" s="8">
        <f t="shared" si="2139"/>
        <v>9.7642814882778657E-4</v>
      </c>
      <c r="H5569" s="8">
        <f t="shared" si="2140"/>
        <v>6.8129860847003054E-4</v>
      </c>
      <c r="I5569" s="8">
        <f t="shared" si="2141"/>
        <v>6.5852619003939404E-4</v>
      </c>
      <c r="J5569" s="6">
        <f t="shared" si="2142"/>
        <v>1.2785077671117631E-3</v>
      </c>
      <c r="K5569" s="6">
        <f t="shared" si="2143"/>
        <v>9.6798072615308667E-4</v>
      </c>
      <c r="L5569" s="6">
        <f t="shared" si="2144"/>
        <v>7.3688271250284515E-4</v>
      </c>
      <c r="M5569" s="9">
        <f t="shared" si="2145"/>
        <v>0.76372484700159848</v>
      </c>
      <c r="N5569" s="9">
        <f t="shared" si="2146"/>
        <v>0.70383489057434268</v>
      </c>
      <c r="O5569" s="9">
        <f t="shared" si="2147"/>
        <v>0.8936648653388668</v>
      </c>
      <c r="P5569" s="9">
        <f t="shared" si="2148"/>
        <v>0.78707486763826928</v>
      </c>
      <c r="Q5569" s="10">
        <f t="shared" si="2149"/>
        <v>0.16030245775416133</v>
      </c>
      <c r="R5569" s="10">
        <f t="shared" si="2121"/>
        <v>0.49905660287933584</v>
      </c>
      <c r="S5569" s="10">
        <f>_xlfn.PERCENTILE.INC($R$1519:R5569,0.75)</f>
        <v>0.79659546652705226</v>
      </c>
      <c r="T5569" s="10">
        <f t="shared" si="2122"/>
        <v>0.79659546652705226</v>
      </c>
      <c r="U5569" s="11">
        <f t="shared" si="2128"/>
        <v>0.49905660287933584</v>
      </c>
      <c r="V5569" s="10">
        <f t="shared" si="2123"/>
        <v>0.69440724636071105</v>
      </c>
      <c r="W5569" s="10">
        <f t="shared" si="2124"/>
        <v>0.49729709095087687</v>
      </c>
      <c r="X5569" s="10">
        <f t="shared" si="2129"/>
        <v>0.62382075359916989</v>
      </c>
      <c r="Y5569" s="10">
        <f>_xlfn.PERCENTILE.INC($X$1519:X5569,0.75)</f>
        <v>0.99574433315881539</v>
      </c>
      <c r="Z5569" s="10">
        <f t="shared" si="2130"/>
        <v>0.99574433315881539</v>
      </c>
      <c r="AA5569" s="10">
        <f t="shared" si="2131"/>
        <v>0.62382075359916989</v>
      </c>
      <c r="AB5569" s="10">
        <f t="shared" si="2132"/>
        <v>0.34532670355039047</v>
      </c>
      <c r="AC5569" s="10">
        <f t="shared" si="2133"/>
        <v>0.21542196444672171</v>
      </c>
      <c r="AD5569" s="13">
        <f t="shared" si="2134"/>
        <v>345326.70355039049</v>
      </c>
      <c r="AE5569" s="13">
        <f t="shared" si="2125"/>
        <v>215421.96444672171</v>
      </c>
      <c r="AF5569" s="13"/>
      <c r="AG5569" s="2">
        <f t="shared" si="2150"/>
        <v>42947</v>
      </c>
      <c r="AH5569" s="3">
        <f t="shared" si="2126"/>
        <v>2224.5772854679453</v>
      </c>
      <c r="AI5569" s="3">
        <f t="shared" si="2127"/>
        <v>1367.5123727902878</v>
      </c>
      <c r="AJ5569" s="3">
        <f t="shared" si="2135"/>
        <v>916949.0450640542</v>
      </c>
      <c r="AK5569" s="3">
        <f t="shared" si="2151"/>
        <v>676016.30291848327</v>
      </c>
    </row>
    <row r="5570" spans="2:37" x14ac:dyDescent="0.2">
      <c r="B5570" s="2">
        <v>42948</v>
      </c>
      <c r="C5570" s="1">
        <v>539.66999999999996</v>
      </c>
      <c r="D5570" s="1">
        <f t="shared" si="2136"/>
        <v>31</v>
      </c>
      <c r="E5570" s="1" t="b">
        <f t="shared" si="2137"/>
        <v>0</v>
      </c>
      <c r="F5570" s="6">
        <f t="shared" si="2138"/>
        <v>4.3174839490089933E-3</v>
      </c>
      <c r="G5570" s="8">
        <f t="shared" si="2139"/>
        <v>1.1294095519726829E-3</v>
      </c>
      <c r="H5570" s="8">
        <f t="shared" si="2140"/>
        <v>7.1279104846772652E-4</v>
      </c>
      <c r="I5570" s="8">
        <f t="shared" si="2141"/>
        <v>6.8014769830744277E-4</v>
      </c>
      <c r="J5570" s="6">
        <f t="shared" si="2142"/>
        <v>1.2787212995787212E-3</v>
      </c>
      <c r="K5570" s="6">
        <f t="shared" si="2143"/>
        <v>9.6812462395889953E-4</v>
      </c>
      <c r="L5570" s="6">
        <f t="shared" si="2144"/>
        <v>7.3702137749571625E-4</v>
      </c>
      <c r="M5570" s="9">
        <f t="shared" si="2145"/>
        <v>0.88323354928456299</v>
      </c>
      <c r="N5570" s="9">
        <f t="shared" si="2146"/>
        <v>0.73625960008428326</v>
      </c>
      <c r="O5570" s="9">
        <f t="shared" si="2147"/>
        <v>0.92283306709294999</v>
      </c>
      <c r="P5570" s="9">
        <f t="shared" si="2148"/>
        <v>0.84744207215393208</v>
      </c>
      <c r="Q5570" s="10">
        <f t="shared" si="2149"/>
        <v>0.16047540727082696</v>
      </c>
      <c r="R5570" s="10">
        <f t="shared" si="2121"/>
        <v>0.49851875349964175</v>
      </c>
      <c r="S5570" s="10">
        <f>_xlfn.PERCENTILE.INC($R$1519:R5570,0.75)</f>
        <v>0.79654396698676133</v>
      </c>
      <c r="T5570" s="10">
        <f t="shared" si="2122"/>
        <v>0.79654396698676133</v>
      </c>
      <c r="U5570" s="11">
        <f t="shared" si="2128"/>
        <v>0.49851875349964175</v>
      </c>
      <c r="V5570" s="10">
        <f t="shared" si="2123"/>
        <v>0.69440724636071105</v>
      </c>
      <c r="W5570" s="10">
        <f t="shared" si="2124"/>
        <v>0.49729709095087687</v>
      </c>
      <c r="X5570" s="10">
        <f t="shared" si="2129"/>
        <v>0.62314844187455221</v>
      </c>
      <c r="Y5570" s="10">
        <f>_xlfn.PERCENTILE.INC($X$1519:X5570,0.75)</f>
        <v>0.99567995873345172</v>
      </c>
      <c r="Z5570" s="10">
        <f t="shared" si="2130"/>
        <v>0.99567995873345172</v>
      </c>
      <c r="AA5570" s="10">
        <f t="shared" si="2131"/>
        <v>0.62382075359916989</v>
      </c>
      <c r="AB5570" s="10">
        <f t="shared" si="2132"/>
        <v>0.34532670355039047</v>
      </c>
      <c r="AC5570" s="10">
        <f t="shared" si="2133"/>
        <v>0.21542196444672171</v>
      </c>
      <c r="AD5570" s="13">
        <f t="shared" si="2134"/>
        <v>345326.70355039049</v>
      </c>
      <c r="AE5570" s="13">
        <f t="shared" si="2125"/>
        <v>215421.96444672171</v>
      </c>
      <c r="AF5570" s="13"/>
      <c r="AG5570" s="2">
        <f t="shared" si="2150"/>
        <v>42948</v>
      </c>
      <c r="AH5570" s="3">
        <f t="shared" si="2126"/>
        <v>1490.9424997429978</v>
      </c>
      <c r="AI5570" s="3">
        <f t="shared" si="2127"/>
        <v>930.08087376270703</v>
      </c>
      <c r="AJ5570" s="3">
        <f t="shared" si="2135"/>
        <v>918439.98756379716</v>
      </c>
      <c r="AK5570" s="3">
        <f t="shared" si="2151"/>
        <v>676946.38379224599</v>
      </c>
    </row>
    <row r="5571" spans="2:37" x14ac:dyDescent="0.2">
      <c r="B5571" s="2">
        <v>42949</v>
      </c>
      <c r="C5571" s="1">
        <v>536.88</v>
      </c>
      <c r="D5571" s="1">
        <f t="shared" si="2136"/>
        <v>31</v>
      </c>
      <c r="E5571" s="1" t="b">
        <f t="shared" si="2137"/>
        <v>0</v>
      </c>
      <c r="F5571" s="6">
        <f t="shared" si="2138"/>
        <v>-5.1698260047806643E-3</v>
      </c>
      <c r="G5571" s="8">
        <f t="shared" si="2139"/>
        <v>9.6689403585020284E-4</v>
      </c>
      <c r="H5571" s="8">
        <f t="shared" si="2140"/>
        <v>6.2000587100241068E-4</v>
      </c>
      <c r="I5571" s="8">
        <f t="shared" si="2141"/>
        <v>6.4789590526615826E-4</v>
      </c>
      <c r="J5571" s="6">
        <f t="shared" si="2142"/>
        <v>1.2786199156034224E-3</v>
      </c>
      <c r="K5571" s="6">
        <f t="shared" si="2143"/>
        <v>9.6812960029450136E-4</v>
      </c>
      <c r="L5571" s="6">
        <f t="shared" si="2144"/>
        <v>7.3707613419739715E-4</v>
      </c>
      <c r="M5571" s="9">
        <f t="shared" si="2145"/>
        <v>0.75620129488902421</v>
      </c>
      <c r="N5571" s="9">
        <f t="shared" si="2146"/>
        <v>0.64041619098704061</v>
      </c>
      <c r="O5571" s="9">
        <f t="shared" si="2147"/>
        <v>0.87900811762363285</v>
      </c>
      <c r="P5571" s="9">
        <f t="shared" si="2148"/>
        <v>0.75854186783323252</v>
      </c>
      <c r="Q5571" s="10">
        <f t="shared" si="2149"/>
        <v>0.16047523224844501</v>
      </c>
      <c r="R5571" s="10">
        <f t="shared" si="2121"/>
        <v>0.49851929720933741</v>
      </c>
      <c r="S5571" s="10">
        <f>_xlfn.PERCENTILE.INC($R$1519:R5571,0.75)</f>
        <v>0.7964924674464704</v>
      </c>
      <c r="T5571" s="10">
        <f t="shared" si="2122"/>
        <v>0.7964924674464704</v>
      </c>
      <c r="U5571" s="11">
        <f t="shared" si="2128"/>
        <v>0.49851929720933741</v>
      </c>
      <c r="V5571" s="10">
        <f t="shared" si="2123"/>
        <v>0.69440724636071105</v>
      </c>
      <c r="W5571" s="10">
        <f t="shared" si="2124"/>
        <v>0.49729709095087687</v>
      </c>
      <c r="X5571" s="10">
        <f t="shared" si="2129"/>
        <v>0.62314912151167179</v>
      </c>
      <c r="Y5571" s="10">
        <f>_xlfn.PERCENTILE.INC($X$1519:X5571,0.75)</f>
        <v>0.99561558430808805</v>
      </c>
      <c r="Z5571" s="10">
        <f t="shared" si="2130"/>
        <v>0.99561558430808805</v>
      </c>
      <c r="AA5571" s="10">
        <f t="shared" si="2131"/>
        <v>0.62382075359916989</v>
      </c>
      <c r="AB5571" s="10">
        <f t="shared" si="2132"/>
        <v>0.34532670355039047</v>
      </c>
      <c r="AC5571" s="10">
        <f t="shared" si="2133"/>
        <v>0.21542196444672171</v>
      </c>
      <c r="AD5571" s="13">
        <f t="shared" si="2134"/>
        <v>345326.70355039049</v>
      </c>
      <c r="AE5571" s="13">
        <f t="shared" si="2125"/>
        <v>215421.96444672171</v>
      </c>
      <c r="AF5571" s="13"/>
      <c r="AG5571" s="2">
        <f t="shared" si="2150"/>
        <v>42949</v>
      </c>
      <c r="AH5571" s="3">
        <f t="shared" si="2126"/>
        <v>-1785.2789721599922</v>
      </c>
      <c r="AI5571" s="3">
        <f t="shared" si="2127"/>
        <v>-1113.6940737975976</v>
      </c>
      <c r="AJ5571" s="3">
        <f t="shared" si="2135"/>
        <v>916654.7085916372</v>
      </c>
      <c r="AK5571" s="3">
        <f t="shared" si="2151"/>
        <v>675832.68971844844</v>
      </c>
    </row>
    <row r="5572" spans="2:37" x14ac:dyDescent="0.2">
      <c r="B5572" s="2">
        <v>42950</v>
      </c>
      <c r="C5572" s="1">
        <v>538.65</v>
      </c>
      <c r="D5572" s="1">
        <f t="shared" si="2136"/>
        <v>31</v>
      </c>
      <c r="E5572" s="1" t="b">
        <f t="shared" si="2137"/>
        <v>0</v>
      </c>
      <c r="F5572" s="6">
        <f t="shared" si="2138"/>
        <v>3.2968261063923698E-3</v>
      </c>
      <c r="G5572" s="8">
        <f t="shared" si="2139"/>
        <v>1.0906449072212493E-3</v>
      </c>
      <c r="H5572" s="8">
        <f t="shared" si="2140"/>
        <v>6.1822719090610413E-4</v>
      </c>
      <c r="I5572" s="8">
        <f t="shared" si="2141"/>
        <v>6.5668018608168737E-4</v>
      </c>
      <c r="J5572" s="6">
        <f t="shared" si="2142"/>
        <v>1.2785830187605918E-3</v>
      </c>
      <c r="K5572" s="6">
        <f t="shared" si="2143"/>
        <v>9.681450325493507E-4</v>
      </c>
      <c r="L5572" s="6">
        <f t="shared" si="2144"/>
        <v>7.371205887999455E-4</v>
      </c>
      <c r="M5572" s="9">
        <f t="shared" si="2145"/>
        <v>0.8530106306890245</v>
      </c>
      <c r="N5572" s="9">
        <f t="shared" si="2146"/>
        <v>0.63856877856220406</v>
      </c>
      <c r="O5572" s="9">
        <f t="shared" si="2147"/>
        <v>0.89087212602592269</v>
      </c>
      <c r="P5572" s="9">
        <f t="shared" si="2148"/>
        <v>0.79415051175905038</v>
      </c>
      <c r="Q5572" s="10">
        <f t="shared" si="2149"/>
        <v>0.16043278290698862</v>
      </c>
      <c r="R5572" s="10">
        <f t="shared" si="2121"/>
        <v>0.49865120177077671</v>
      </c>
      <c r="S5572" s="10">
        <f>_xlfn.PERCENTILE.INC($R$1519:R5572,0.75)</f>
        <v>0.79647212917416677</v>
      </c>
      <c r="T5572" s="10">
        <f t="shared" si="2122"/>
        <v>0.79647212917416677</v>
      </c>
      <c r="U5572" s="11">
        <f t="shared" si="2128"/>
        <v>0.49865120177077671</v>
      </c>
      <c r="V5572" s="10">
        <f t="shared" si="2123"/>
        <v>0.69440724636071105</v>
      </c>
      <c r="W5572" s="10">
        <f t="shared" si="2124"/>
        <v>0.49729709095087687</v>
      </c>
      <c r="X5572" s="10">
        <f t="shared" si="2129"/>
        <v>0.62331400221347089</v>
      </c>
      <c r="Y5572" s="10">
        <f>_xlfn.PERCENTILE.INC($X$1519:X5572,0.75)</f>
        <v>0.9955901614677084</v>
      </c>
      <c r="Z5572" s="10">
        <f t="shared" si="2130"/>
        <v>0.9955901614677084</v>
      </c>
      <c r="AA5572" s="10">
        <f t="shared" si="2131"/>
        <v>0.62382075359916989</v>
      </c>
      <c r="AB5572" s="10">
        <f t="shared" si="2132"/>
        <v>0.34532670355039047</v>
      </c>
      <c r="AC5572" s="10">
        <f t="shared" si="2133"/>
        <v>0.21542196444672171</v>
      </c>
      <c r="AD5572" s="13">
        <f t="shared" si="2134"/>
        <v>345326.70355039049</v>
      </c>
      <c r="AE5572" s="13">
        <f t="shared" si="2125"/>
        <v>215421.96444672171</v>
      </c>
      <c r="AF5572" s="13"/>
      <c r="AG5572" s="2">
        <f t="shared" si="2150"/>
        <v>42950</v>
      </c>
      <c r="AH5572" s="3">
        <f t="shared" si="2126"/>
        <v>1138.4820914993461</v>
      </c>
      <c r="AI5572" s="3">
        <f t="shared" si="2127"/>
        <v>710.20875627828104</v>
      </c>
      <c r="AJ5572" s="3">
        <f t="shared" si="2135"/>
        <v>917793.19068313658</v>
      </c>
      <c r="AK5572" s="3">
        <f t="shared" si="2151"/>
        <v>676542.89847472671</v>
      </c>
    </row>
    <row r="5573" spans="2:37" x14ac:dyDescent="0.2">
      <c r="B5573" s="2">
        <v>42951</v>
      </c>
      <c r="C5573" s="1">
        <v>538.20000000000005</v>
      </c>
      <c r="D5573" s="1">
        <f t="shared" si="2136"/>
        <v>31</v>
      </c>
      <c r="E5573" s="1" t="b">
        <f t="shared" si="2137"/>
        <v>0</v>
      </c>
      <c r="F5573" s="6">
        <f t="shared" si="2138"/>
        <v>-8.3542188805330042E-4</v>
      </c>
      <c r="G5573" s="8">
        <f t="shared" si="2139"/>
        <v>9.5816845938713219E-4</v>
      </c>
      <c r="H5573" s="8">
        <f t="shared" si="2140"/>
        <v>6.0193928181898775E-4</v>
      </c>
      <c r="I5573" s="8">
        <f t="shared" si="2141"/>
        <v>6.1679414655810229E-4</v>
      </c>
      <c r="J5573" s="6">
        <f t="shared" si="2142"/>
        <v>1.278559348849504E-3</v>
      </c>
      <c r="K5573" s="6">
        <f t="shared" si="2143"/>
        <v>9.6815095088212313E-4</v>
      </c>
      <c r="L5573" s="6">
        <f t="shared" si="2144"/>
        <v>7.371442858900302E-4</v>
      </c>
      <c r="M5573" s="9">
        <f t="shared" si="2145"/>
        <v>0.749412579282556</v>
      </c>
      <c r="N5573" s="9">
        <f t="shared" si="2146"/>
        <v>0.62174114612038078</v>
      </c>
      <c r="O5573" s="9">
        <f t="shared" si="2147"/>
        <v>0.83673462355254269</v>
      </c>
      <c r="P5573" s="9">
        <f t="shared" si="2148"/>
        <v>0.73596278298515994</v>
      </c>
      <c r="Q5573" s="10">
        <f t="shared" si="2149"/>
        <v>0.15993658862952212</v>
      </c>
      <c r="R5573" s="10">
        <f t="shared" si="2121"/>
        <v>0.50019823909907435</v>
      </c>
      <c r="S5573" s="10">
        <f>_xlfn.PERCENTILE.INC($R$1519:R5573,0.75)</f>
        <v>0.79645179090186302</v>
      </c>
      <c r="T5573" s="10">
        <f t="shared" si="2122"/>
        <v>0.79645179090186302</v>
      </c>
      <c r="U5573" s="11">
        <f t="shared" si="2128"/>
        <v>0.50019823909907435</v>
      </c>
      <c r="V5573" s="10">
        <f t="shared" si="2123"/>
        <v>0.69440724636071105</v>
      </c>
      <c r="W5573" s="10">
        <f t="shared" si="2124"/>
        <v>0.49729709095087687</v>
      </c>
      <c r="X5573" s="10">
        <f t="shared" si="2129"/>
        <v>0.62524779887384296</v>
      </c>
      <c r="Y5573" s="10">
        <f>_xlfn.PERCENTILE.INC($X$1519:X5573,0.75)</f>
        <v>0.99556473862732875</v>
      </c>
      <c r="Z5573" s="10">
        <f t="shared" si="2130"/>
        <v>0.99556473862732875</v>
      </c>
      <c r="AA5573" s="10">
        <f t="shared" si="2131"/>
        <v>0.62382075359916989</v>
      </c>
      <c r="AB5573" s="10">
        <f t="shared" si="2132"/>
        <v>0.34532670355039047</v>
      </c>
      <c r="AC5573" s="10">
        <f t="shared" si="2133"/>
        <v>0.21542196444672171</v>
      </c>
      <c r="AD5573" s="13">
        <f t="shared" si="2134"/>
        <v>345326.70355039049</v>
      </c>
      <c r="AE5573" s="13">
        <f t="shared" si="2125"/>
        <v>215421.96444672171</v>
      </c>
      <c r="AF5573" s="13"/>
      <c r="AG5573" s="2">
        <f t="shared" si="2150"/>
        <v>42951</v>
      </c>
      <c r="AH5573" s="3">
        <f t="shared" si="2126"/>
        <v>-288.4934866752896</v>
      </c>
      <c r="AI5573" s="3">
        <f t="shared" si="2127"/>
        <v>-179.9682242662312</v>
      </c>
      <c r="AJ5573" s="3">
        <f t="shared" si="2135"/>
        <v>917504.69719646126</v>
      </c>
      <c r="AK5573" s="3">
        <f t="shared" si="2151"/>
        <v>676362.93025046051</v>
      </c>
    </row>
    <row r="5574" spans="2:37" x14ac:dyDescent="0.2">
      <c r="B5574" s="2">
        <v>42954</v>
      </c>
      <c r="C5574" s="1">
        <v>537.95000000000005</v>
      </c>
      <c r="D5574" s="1">
        <f t="shared" si="2136"/>
        <v>32</v>
      </c>
      <c r="E5574" s="1" t="b">
        <f t="shared" si="2137"/>
        <v>1</v>
      </c>
      <c r="F5574" s="6">
        <f t="shared" si="2138"/>
        <v>-4.6451133407654499E-4</v>
      </c>
      <c r="G5574" s="8">
        <f t="shared" si="2139"/>
        <v>8.9296330573536095E-4</v>
      </c>
      <c r="H5574" s="8">
        <f t="shared" si="2140"/>
        <v>5.9921863174925523E-4</v>
      </c>
      <c r="I5574" s="8">
        <f t="shared" si="2141"/>
        <v>6.3228636677914224E-4</v>
      </c>
      <c r="J5574" s="6">
        <f t="shared" si="2142"/>
        <v>1.2784984584114289E-3</v>
      </c>
      <c r="K5574" s="6">
        <f t="shared" si="2143"/>
        <v>9.6815558309627087E-4</v>
      </c>
      <c r="L5574" s="6">
        <f t="shared" si="2144"/>
        <v>7.3715341196910645E-4</v>
      </c>
      <c r="M5574" s="9">
        <f t="shared" si="2145"/>
        <v>0.69844691627152489</v>
      </c>
      <c r="N5574" s="9">
        <f t="shared" si="2146"/>
        <v>0.61892803410055885</v>
      </c>
      <c r="O5574" s="9">
        <f t="shared" si="2147"/>
        <v>0.85774054153823942</v>
      </c>
      <c r="P5574" s="9">
        <f t="shared" si="2148"/>
        <v>0.72503849730344105</v>
      </c>
      <c r="Q5574" s="10">
        <f t="shared" si="2149"/>
        <v>0.15993944234065055</v>
      </c>
      <c r="R5574" s="10">
        <f t="shared" si="2121"/>
        <v>0.5001893143381746</v>
      </c>
      <c r="S5574" s="10">
        <f>_xlfn.PERCENTILE.INC($R$1519:R5574,0.75)</f>
        <v>0.79643145262955928</v>
      </c>
      <c r="T5574" s="10">
        <f t="shared" si="2122"/>
        <v>0.79643145262955928</v>
      </c>
      <c r="U5574" s="11">
        <f t="shared" si="2128"/>
        <v>0.5001893143381746</v>
      </c>
      <c r="V5574" s="10">
        <f t="shared" si="2123"/>
        <v>0.73596278298515994</v>
      </c>
      <c r="W5574" s="10">
        <f t="shared" si="2124"/>
        <v>0.50019823909907435</v>
      </c>
      <c r="X5574" s="10">
        <f t="shared" si="2129"/>
        <v>0.62523664292271819</v>
      </c>
      <c r="Y5574" s="10">
        <f>_xlfn.PERCENTILE.INC($X$1519:X5574,0.75)</f>
        <v>0.99553931578694921</v>
      </c>
      <c r="Z5574" s="10">
        <f t="shared" si="2130"/>
        <v>0.99553931578694921</v>
      </c>
      <c r="AA5574" s="10">
        <f t="shared" si="2131"/>
        <v>0.62523664292271819</v>
      </c>
      <c r="AB5574" s="10">
        <f t="shared" si="2132"/>
        <v>0.3681272880916312</v>
      </c>
      <c r="AC5574" s="10">
        <f t="shared" si="2133"/>
        <v>0.23016666977465583</v>
      </c>
      <c r="AD5574" s="13">
        <f t="shared" si="2134"/>
        <v>368127.2880916312</v>
      </c>
      <c r="AE5574" s="13">
        <f t="shared" si="2125"/>
        <v>230166.66977465583</v>
      </c>
      <c r="AF5574" s="13"/>
      <c r="AG5574" s="2">
        <f t="shared" si="2150"/>
        <v>42954</v>
      </c>
      <c r="AH5574" s="3">
        <f t="shared" si="2126"/>
        <v>-160.40816775844746</v>
      </c>
      <c r="AI5574" s="3">
        <f t="shared" si="2127"/>
        <v>-100.06594409453675</v>
      </c>
      <c r="AJ5574" s="3">
        <f t="shared" si="2135"/>
        <v>917344.28902870277</v>
      </c>
      <c r="AK5574" s="3">
        <f t="shared" si="2151"/>
        <v>676262.86430636595</v>
      </c>
    </row>
    <row r="5575" spans="2:37" x14ac:dyDescent="0.2">
      <c r="B5575" s="2">
        <v>42955</v>
      </c>
      <c r="C5575" s="1">
        <v>536.77</v>
      </c>
      <c r="D5575" s="1">
        <f t="shared" si="2136"/>
        <v>32</v>
      </c>
      <c r="E5575" s="1" t="b">
        <f t="shared" si="2137"/>
        <v>0</v>
      </c>
      <c r="F5575" s="6">
        <f t="shared" si="2138"/>
        <v>-2.1935124082165247E-3</v>
      </c>
      <c r="G5575" s="8">
        <f t="shared" si="2139"/>
        <v>8.9642950351366286E-4</v>
      </c>
      <c r="H5575" s="8">
        <f t="shared" si="2140"/>
        <v>5.9342752736299517E-4</v>
      </c>
      <c r="I5575" s="8">
        <f t="shared" si="2141"/>
        <v>6.0923262564839564E-4</v>
      </c>
      <c r="J5575" s="6">
        <f t="shared" si="2142"/>
        <v>1.2784487028369128E-3</v>
      </c>
      <c r="K5575" s="6">
        <f t="shared" si="2143"/>
        <v>9.6816990798486151E-4</v>
      </c>
      <c r="L5575" s="6">
        <f t="shared" si="2144"/>
        <v>7.3715026103278588E-4</v>
      </c>
      <c r="M5575" s="9">
        <f t="shared" si="2145"/>
        <v>0.70118535184435726</v>
      </c>
      <c r="N5575" s="9">
        <f t="shared" si="2146"/>
        <v>0.61293738058658409</v>
      </c>
      <c r="O5575" s="9">
        <f t="shared" si="2147"/>
        <v>0.82647006703196313</v>
      </c>
      <c r="P5575" s="9">
        <f t="shared" si="2148"/>
        <v>0.71353093315430149</v>
      </c>
      <c r="Q5575" s="10">
        <f t="shared" si="2149"/>
        <v>0.15901904580468504</v>
      </c>
      <c r="R5575" s="10">
        <f t="shared" si="2121"/>
        <v>0.50308439215677292</v>
      </c>
      <c r="S5575" s="10">
        <f>_xlfn.PERCENTILE.INC($R$1519:R5575,0.75)</f>
        <v>0.79641111435725565</v>
      </c>
      <c r="T5575" s="10">
        <f t="shared" si="2122"/>
        <v>0.79641111435725565</v>
      </c>
      <c r="U5575" s="11">
        <f t="shared" si="2128"/>
        <v>0.50308439215677292</v>
      </c>
      <c r="V5575" s="10">
        <f t="shared" si="2123"/>
        <v>0.73596278298515994</v>
      </c>
      <c r="W5575" s="10">
        <f t="shared" si="2124"/>
        <v>0.50019823909907435</v>
      </c>
      <c r="X5575" s="10">
        <f t="shared" si="2129"/>
        <v>0.6288554901959662</v>
      </c>
      <c r="Y5575" s="10">
        <f>_xlfn.PERCENTILE.INC($X$1519:X5575,0.75)</f>
        <v>0.99551389294656956</v>
      </c>
      <c r="Z5575" s="10">
        <f t="shared" si="2130"/>
        <v>0.99551389294656956</v>
      </c>
      <c r="AA5575" s="10">
        <f t="shared" si="2131"/>
        <v>0.62523664292271819</v>
      </c>
      <c r="AB5575" s="10">
        <f t="shared" si="2132"/>
        <v>0.3681272880916312</v>
      </c>
      <c r="AC5575" s="10">
        <f t="shared" si="2133"/>
        <v>0.23016666977465583</v>
      </c>
      <c r="AD5575" s="13">
        <f t="shared" si="2134"/>
        <v>368127.2880916312</v>
      </c>
      <c r="AE5575" s="13">
        <f t="shared" si="2125"/>
        <v>230166.66977465583</v>
      </c>
      <c r="AF5575" s="13"/>
      <c r="AG5575" s="2">
        <f t="shared" si="2150"/>
        <v>42955</v>
      </c>
      <c r="AH5575" s="3">
        <f t="shared" si="2126"/>
        <v>-807.49177423209233</v>
      </c>
      <c r="AI5575" s="3">
        <f t="shared" si="2127"/>
        <v>-504.87344610858293</v>
      </c>
      <c r="AJ5575" s="3">
        <f t="shared" si="2135"/>
        <v>916536.79725447064</v>
      </c>
      <c r="AK5575" s="3">
        <f t="shared" si="2151"/>
        <v>675757.99086025741</v>
      </c>
    </row>
    <row r="5576" spans="2:37" x14ac:dyDescent="0.2">
      <c r="B5576" s="2">
        <v>42956</v>
      </c>
      <c r="C5576" s="1">
        <v>535.58000000000004</v>
      </c>
      <c r="D5576" s="1">
        <f t="shared" si="2136"/>
        <v>32</v>
      </c>
      <c r="E5576" s="1" t="b">
        <f t="shared" si="2137"/>
        <v>0</v>
      </c>
      <c r="F5576" s="6">
        <f t="shared" si="2138"/>
        <v>-2.2169644354191886E-3</v>
      </c>
      <c r="G5576" s="8">
        <f t="shared" si="2139"/>
        <v>8.2311335910672373E-4</v>
      </c>
      <c r="H5576" s="8">
        <f t="shared" si="2140"/>
        <v>5.0484422130424073E-4</v>
      </c>
      <c r="I5576" s="8">
        <f t="shared" si="2141"/>
        <v>6.0686091294495301E-4</v>
      </c>
      <c r="J5576" s="6">
        <f t="shared" si="2142"/>
        <v>1.2782422190316216E-3</v>
      </c>
      <c r="K5576" s="6">
        <f t="shared" si="2143"/>
        <v>9.6809434167993117E-4</v>
      </c>
      <c r="L5576" s="6">
        <f t="shared" si="2144"/>
        <v>7.371083433828162E-4</v>
      </c>
      <c r="M5576" s="9">
        <f t="shared" si="2145"/>
        <v>0.64394161517392445</v>
      </c>
      <c r="N5576" s="9">
        <f t="shared" si="2146"/>
        <v>0.52148246257506892</v>
      </c>
      <c r="O5576" s="9">
        <f t="shared" si="2147"/>
        <v>0.8232994761121305</v>
      </c>
      <c r="P5576" s="9">
        <f t="shared" si="2148"/>
        <v>0.66290785128704133</v>
      </c>
      <c r="Q5576" s="10">
        <f t="shared" si="2149"/>
        <v>0.15815464667352375</v>
      </c>
      <c r="R5576" s="10">
        <f t="shared" si="2121"/>
        <v>0.50583401551990315</v>
      </c>
      <c r="S5576" s="10">
        <f>_xlfn.PERCENTILE.INC($R$1519:R5576,0.75)</f>
        <v>0.79638716750015714</v>
      </c>
      <c r="T5576" s="10">
        <f t="shared" si="2122"/>
        <v>0.79638716750015714</v>
      </c>
      <c r="U5576" s="11">
        <f t="shared" si="2128"/>
        <v>0.50583401551990315</v>
      </c>
      <c r="V5576" s="10">
        <f t="shared" si="2123"/>
        <v>0.73596278298515994</v>
      </c>
      <c r="W5576" s="10">
        <f t="shared" si="2124"/>
        <v>0.50019823909907435</v>
      </c>
      <c r="X5576" s="10">
        <f t="shared" si="2129"/>
        <v>0.63229251939987885</v>
      </c>
      <c r="Y5576" s="10">
        <f>_xlfn.PERCENTILE.INC($X$1519:X5576,0.75)</f>
        <v>0.9954839593751964</v>
      </c>
      <c r="Z5576" s="10">
        <f t="shared" si="2130"/>
        <v>0.9954839593751964</v>
      </c>
      <c r="AA5576" s="10">
        <f t="shared" si="2131"/>
        <v>0.62523664292271819</v>
      </c>
      <c r="AB5576" s="10">
        <f t="shared" si="2132"/>
        <v>0.3681272880916312</v>
      </c>
      <c r="AC5576" s="10">
        <f t="shared" si="2133"/>
        <v>0.23016666977465583</v>
      </c>
      <c r="AD5576" s="13">
        <f t="shared" si="2134"/>
        <v>368127.2880916312</v>
      </c>
      <c r="AE5576" s="13">
        <f t="shared" si="2125"/>
        <v>230166.66977465583</v>
      </c>
      <c r="AF5576" s="13"/>
      <c r="AG5576" s="2">
        <f t="shared" si="2150"/>
        <v>42956</v>
      </c>
      <c r="AH5576" s="3">
        <f t="shared" si="2126"/>
        <v>-816.12510540646019</v>
      </c>
      <c r="AI5576" s="3">
        <f t="shared" si="2127"/>
        <v>-510.27132110928471</v>
      </c>
      <c r="AJ5576" s="3">
        <f t="shared" si="2135"/>
        <v>915720.67214906414</v>
      </c>
      <c r="AK5576" s="3">
        <f t="shared" si="2151"/>
        <v>675247.71953914815</v>
      </c>
    </row>
    <row r="5577" spans="2:37" x14ac:dyDescent="0.2">
      <c r="B5577" s="2">
        <v>42957</v>
      </c>
      <c r="C5577" s="1">
        <v>532.91999999999996</v>
      </c>
      <c r="D5577" s="1">
        <f t="shared" si="2136"/>
        <v>32</v>
      </c>
      <c r="E5577" s="1" t="b">
        <f t="shared" si="2137"/>
        <v>0</v>
      </c>
      <c r="F5577" s="6">
        <f t="shared" si="2138"/>
        <v>-4.9665782889579679E-3</v>
      </c>
      <c r="G5577" s="8">
        <f t="shared" si="2139"/>
        <v>7.378405114797814E-4</v>
      </c>
      <c r="H5577" s="8">
        <f t="shared" si="2140"/>
        <v>3.9777655439184371E-4</v>
      </c>
      <c r="I5577" s="8">
        <f t="shared" si="2141"/>
        <v>5.3038301912324535E-4</v>
      </c>
      <c r="J5577" s="6">
        <f t="shared" si="2142"/>
        <v>1.2780913855342279E-3</v>
      </c>
      <c r="K5577" s="6">
        <f t="shared" si="2143"/>
        <v>9.6804282851842098E-4</v>
      </c>
      <c r="L5577" s="6">
        <f t="shared" si="2144"/>
        <v>7.3705262236500933E-4</v>
      </c>
      <c r="M5577" s="9">
        <f t="shared" si="2145"/>
        <v>0.57729871262012489</v>
      </c>
      <c r="N5577" s="9">
        <f t="shared" si="2146"/>
        <v>0.41090801220090273</v>
      </c>
      <c r="O5577" s="9">
        <f t="shared" si="2147"/>
        <v>0.71959993496988695</v>
      </c>
      <c r="P5577" s="9">
        <f t="shared" si="2148"/>
        <v>0.5692688865969715</v>
      </c>
      <c r="Q5577" s="10">
        <f t="shared" si="2149"/>
        <v>0.15830172538188303</v>
      </c>
      <c r="R5577" s="10">
        <f t="shared" si="2121"/>
        <v>0.50536404329775975</v>
      </c>
      <c r="S5577" s="10">
        <f>_xlfn.PERCENTILE.INC($R$1519:R5577,0.75)</f>
        <v>0.79636322064305864</v>
      </c>
      <c r="T5577" s="10">
        <f t="shared" si="2122"/>
        <v>0.79636322064305864</v>
      </c>
      <c r="U5577" s="11">
        <f t="shared" si="2128"/>
        <v>0.50536404329775975</v>
      </c>
      <c r="V5577" s="10">
        <f t="shared" si="2123"/>
        <v>0.73596278298515994</v>
      </c>
      <c r="W5577" s="10">
        <f t="shared" si="2124"/>
        <v>0.50019823909907435</v>
      </c>
      <c r="X5577" s="10">
        <f t="shared" si="2129"/>
        <v>0.63170505412219968</v>
      </c>
      <c r="Y5577" s="10">
        <f>_xlfn.PERCENTILE.INC($X$1519:X5577,0.75)</f>
        <v>0.99545402580382336</v>
      </c>
      <c r="Z5577" s="10">
        <f t="shared" si="2130"/>
        <v>0.99545402580382336</v>
      </c>
      <c r="AA5577" s="10">
        <f t="shared" si="2131"/>
        <v>0.62523664292271819</v>
      </c>
      <c r="AB5577" s="10">
        <f t="shared" si="2132"/>
        <v>0.3681272880916312</v>
      </c>
      <c r="AC5577" s="10">
        <f t="shared" si="2133"/>
        <v>0.23016666977465583</v>
      </c>
      <c r="AD5577" s="13">
        <f t="shared" si="2134"/>
        <v>368127.2880916312</v>
      </c>
      <c r="AE5577" s="13">
        <f t="shared" si="2125"/>
        <v>230166.66977465583</v>
      </c>
      <c r="AF5577" s="13"/>
      <c r="AG5577" s="2">
        <f t="shared" si="2150"/>
        <v>42957</v>
      </c>
      <c r="AH5577" s="3">
        <f t="shared" si="2126"/>
        <v>-1828.3329966088706</v>
      </c>
      <c r="AI5577" s="3">
        <f t="shared" si="2127"/>
        <v>-1143.1407849445638</v>
      </c>
      <c r="AJ5577" s="3">
        <f t="shared" si="2135"/>
        <v>913892.33915245521</v>
      </c>
      <c r="AK5577" s="3">
        <f t="shared" si="2151"/>
        <v>674104.57875420363</v>
      </c>
    </row>
    <row r="5578" spans="2:37" x14ac:dyDescent="0.2">
      <c r="B5578" s="2">
        <v>42958</v>
      </c>
      <c r="C5578" s="1">
        <v>531.36</v>
      </c>
      <c r="D5578" s="1">
        <f t="shared" si="2136"/>
        <v>32</v>
      </c>
      <c r="E5578" s="1" t="b">
        <f t="shared" si="2137"/>
        <v>0</v>
      </c>
      <c r="F5578" s="6">
        <f t="shared" si="2138"/>
        <v>-2.9272686331905939E-3</v>
      </c>
      <c r="G5578" s="8">
        <f t="shared" si="2139"/>
        <v>6.2333294748589203E-4</v>
      </c>
      <c r="H5578" s="8">
        <f t="shared" si="2140"/>
        <v>3.8858466787071954E-4</v>
      </c>
      <c r="I5578" s="8">
        <f t="shared" si="2141"/>
        <v>4.8842667417872568E-4</v>
      </c>
      <c r="J5578" s="6">
        <f t="shared" si="2142"/>
        <v>1.2779080523834692E-3</v>
      </c>
      <c r="K5578" s="6">
        <f t="shared" si="2143"/>
        <v>9.6796726394917309E-4</v>
      </c>
      <c r="L5578" s="6">
        <f t="shared" si="2144"/>
        <v>7.369558047393964E-4</v>
      </c>
      <c r="M5578" s="9">
        <f t="shared" si="2145"/>
        <v>0.48777605424998521</v>
      </c>
      <c r="N5578" s="9">
        <f t="shared" si="2146"/>
        <v>0.40144401814308017</v>
      </c>
      <c r="O5578" s="9">
        <f t="shared" si="2147"/>
        <v>0.66276250358248279</v>
      </c>
      <c r="P5578" s="9">
        <f t="shared" si="2148"/>
        <v>0.51732752532518278</v>
      </c>
      <c r="Q5578" s="10">
        <f t="shared" si="2149"/>
        <v>0.15825487570594962</v>
      </c>
      <c r="R5578" s="10">
        <f t="shared" si="2121"/>
        <v>0.50551365095787937</v>
      </c>
      <c r="S5578" s="10">
        <f>_xlfn.PERCENTILE.INC($R$1519:R5578,0.75)</f>
        <v>0.79633927378596014</v>
      </c>
      <c r="T5578" s="10">
        <f t="shared" si="2122"/>
        <v>0.79633927378596014</v>
      </c>
      <c r="U5578" s="11">
        <f t="shared" si="2128"/>
        <v>0.50551365095787937</v>
      </c>
      <c r="V5578" s="10">
        <f t="shared" si="2123"/>
        <v>0.73596278298515994</v>
      </c>
      <c r="W5578" s="10">
        <f t="shared" si="2124"/>
        <v>0.50019823909907435</v>
      </c>
      <c r="X5578" s="10">
        <f t="shared" si="2129"/>
        <v>0.63189206369734929</v>
      </c>
      <c r="Y5578" s="10">
        <f>_xlfn.PERCENTILE.INC($X$1519:X5578,0.75)</f>
        <v>0.99542409223245021</v>
      </c>
      <c r="Z5578" s="10">
        <f t="shared" si="2130"/>
        <v>0.99542409223245021</v>
      </c>
      <c r="AA5578" s="10">
        <f t="shared" si="2131"/>
        <v>0.62523664292271819</v>
      </c>
      <c r="AB5578" s="10">
        <f t="shared" si="2132"/>
        <v>0.3681272880916312</v>
      </c>
      <c r="AC5578" s="10">
        <f t="shared" si="2133"/>
        <v>0.23016666977465583</v>
      </c>
      <c r="AD5578" s="13">
        <f t="shared" si="2134"/>
        <v>368127.2880916312</v>
      </c>
      <c r="AE5578" s="13">
        <f t="shared" si="2125"/>
        <v>230166.66977465583</v>
      </c>
      <c r="AF5578" s="13"/>
      <c r="AG5578" s="2">
        <f t="shared" si="2150"/>
        <v>42958</v>
      </c>
      <c r="AH5578" s="3">
        <f t="shared" si="2126"/>
        <v>-1077.6074634521492</v>
      </c>
      <c r="AI5578" s="3">
        <f t="shared" si="2127"/>
        <v>-673.75967283728755</v>
      </c>
      <c r="AJ5578" s="3">
        <f t="shared" si="2135"/>
        <v>912814.73168900306</v>
      </c>
      <c r="AK5578" s="3">
        <f t="shared" si="2151"/>
        <v>673430.81908136629</v>
      </c>
    </row>
    <row r="5579" spans="2:37" x14ac:dyDescent="0.2">
      <c r="B5579" s="2">
        <v>42961</v>
      </c>
      <c r="C5579" s="1">
        <v>529.44000000000005</v>
      </c>
      <c r="D5579" s="1">
        <f t="shared" si="2136"/>
        <v>33</v>
      </c>
      <c r="E5579" s="1" t="b">
        <f t="shared" si="2137"/>
        <v>1</v>
      </c>
      <c r="F5579" s="6">
        <f t="shared" si="2138"/>
        <v>-3.6133694670279493E-3</v>
      </c>
      <c r="G5579" s="8">
        <f t="shared" si="2139"/>
        <v>4.671339745520937E-4</v>
      </c>
      <c r="H5579" s="8">
        <f t="shared" si="2140"/>
        <v>3.52561272968988E-4</v>
      </c>
      <c r="I5579" s="8">
        <f t="shared" si="2141"/>
        <v>4.5475647766202219E-4</v>
      </c>
      <c r="J5579" s="6">
        <f t="shared" si="2142"/>
        <v>1.2777028105711553E-3</v>
      </c>
      <c r="K5579" s="6">
        <f t="shared" si="2143"/>
        <v>9.6789409430761842E-4</v>
      </c>
      <c r="L5579" s="6">
        <f t="shared" si="2144"/>
        <v>7.3686315601067805E-4</v>
      </c>
      <c r="M5579" s="9">
        <f t="shared" si="2145"/>
        <v>0.36560456053413293</v>
      </c>
      <c r="N5579" s="9">
        <f t="shared" si="2146"/>
        <v>0.36425604313785198</v>
      </c>
      <c r="O5579" s="9">
        <f t="shared" si="2147"/>
        <v>0.61715187406578953</v>
      </c>
      <c r="P5579" s="9">
        <f t="shared" si="2148"/>
        <v>0.44900415924592485</v>
      </c>
      <c r="Q5579" s="10">
        <f t="shared" si="2149"/>
        <v>8.3711434726974468E-2</v>
      </c>
      <c r="R5579" s="10">
        <f t="shared" si="2121"/>
        <v>0.95566394556395617</v>
      </c>
      <c r="S5579" s="10">
        <f>_xlfn.PERCENTILE.INC($R$1519:R5579,0.75)</f>
        <v>0.79641111435725565</v>
      </c>
      <c r="T5579" s="10">
        <f t="shared" si="2122"/>
        <v>0.79641111435725565</v>
      </c>
      <c r="U5579" s="11">
        <f t="shared" si="2128"/>
        <v>0.79641111435725565</v>
      </c>
      <c r="V5579" s="10">
        <f t="shared" si="2123"/>
        <v>0.51732752532518278</v>
      </c>
      <c r="W5579" s="10">
        <f t="shared" si="2124"/>
        <v>0.50551365095787937</v>
      </c>
      <c r="X5579" s="10">
        <f t="shared" si="2129"/>
        <v>1.1945799319549453</v>
      </c>
      <c r="Y5579" s="10">
        <f>_xlfn.PERCENTILE.INC($X$1519:X5579,0.75)</f>
        <v>0.99551389294656956</v>
      </c>
      <c r="Z5579" s="10">
        <f t="shared" si="2130"/>
        <v>0.99551389294656956</v>
      </c>
      <c r="AA5579" s="10">
        <f t="shared" si="2131"/>
        <v>0.99551389294656956</v>
      </c>
      <c r="AB5579" s="10">
        <f t="shared" si="2132"/>
        <v>0.26151612606813796</v>
      </c>
      <c r="AC5579" s="10">
        <f t="shared" si="2133"/>
        <v>0.26034293673039788</v>
      </c>
      <c r="AD5579" s="13">
        <f t="shared" si="2134"/>
        <v>261516.12606813796</v>
      </c>
      <c r="AE5579" s="13">
        <f t="shared" si="2125"/>
        <v>260342.93673039787</v>
      </c>
      <c r="AF5579" s="13"/>
      <c r="AG5579" s="2">
        <f t="shared" si="2150"/>
        <v>42961</v>
      </c>
      <c r="AH5579" s="3">
        <f t="shared" si="2126"/>
        <v>-1330.1799027701018</v>
      </c>
      <c r="AI5579" s="3">
        <f t="shared" si="2127"/>
        <v>-831.67721689124619</v>
      </c>
      <c r="AJ5579" s="3">
        <f t="shared" si="2135"/>
        <v>911484.55178623297</v>
      </c>
      <c r="AK5579" s="3">
        <f t="shared" si="2151"/>
        <v>672599.1418644751</v>
      </c>
    </row>
    <row r="5580" spans="2:37" x14ac:dyDescent="0.2">
      <c r="B5580" s="2">
        <v>42962</v>
      </c>
      <c r="C5580" s="1">
        <v>526.69000000000005</v>
      </c>
      <c r="D5580" s="1">
        <f t="shared" si="2136"/>
        <v>33</v>
      </c>
      <c r="E5580" s="1" t="b">
        <f t="shared" si="2137"/>
        <v>0</v>
      </c>
      <c r="F5580" s="6">
        <f t="shared" si="2138"/>
        <v>-5.1941674221819278E-3</v>
      </c>
      <c r="G5580" s="8">
        <f t="shared" si="2139"/>
        <v>3.234501203509301E-4</v>
      </c>
      <c r="H5580" s="8">
        <f t="shared" si="2140"/>
        <v>2.445765925812313E-4</v>
      </c>
      <c r="I5580" s="8">
        <f t="shared" si="2141"/>
        <v>3.9092095518060302E-4</v>
      </c>
      <c r="J5580" s="6">
        <f t="shared" si="2142"/>
        <v>1.27754319265436E-3</v>
      </c>
      <c r="K5580" s="6">
        <f t="shared" si="2143"/>
        <v>9.6779041390178985E-4</v>
      </c>
      <c r="L5580" s="6">
        <f t="shared" si="2144"/>
        <v>7.3677363036105288E-4</v>
      </c>
      <c r="M5580" s="9">
        <f t="shared" si="2145"/>
        <v>0.2531813579460242</v>
      </c>
      <c r="N5580" s="9">
        <f t="shared" si="2146"/>
        <v>0.25271648599533519</v>
      </c>
      <c r="O5580" s="9">
        <f t="shared" si="2147"/>
        <v>0.53058488940359305</v>
      </c>
      <c r="P5580" s="9">
        <f t="shared" si="2148"/>
        <v>0.3454942444483175</v>
      </c>
      <c r="Q5580" s="10">
        <f t="shared" si="2149"/>
        <v>8.2816577210802836E-2</v>
      </c>
      <c r="R5580" s="10">
        <f t="shared" si="2121"/>
        <v>0.96599017605335868</v>
      </c>
      <c r="S5580" s="10">
        <f>_xlfn.PERCENTILE.INC($R$1519:R5580,0.75)</f>
        <v>0.79647212917416677</v>
      </c>
      <c r="T5580" s="10">
        <f t="shared" si="2122"/>
        <v>0.79647212917416677</v>
      </c>
      <c r="U5580" s="11">
        <f t="shared" si="2128"/>
        <v>0.79647212917416677</v>
      </c>
      <c r="V5580" s="10">
        <f t="shared" si="2123"/>
        <v>0.51732752532518278</v>
      </c>
      <c r="W5580" s="10">
        <f t="shared" si="2124"/>
        <v>0.50551365095787937</v>
      </c>
      <c r="X5580" s="10">
        <f t="shared" si="2129"/>
        <v>1.2074877200666985</v>
      </c>
      <c r="Y5580" s="10">
        <f>_xlfn.PERCENTILE.INC($X$1519:X5580,0.75)</f>
        <v>0.9955901614677084</v>
      </c>
      <c r="Z5580" s="10">
        <f t="shared" si="2130"/>
        <v>0.9955901614677084</v>
      </c>
      <c r="AA5580" s="10">
        <f t="shared" si="2131"/>
        <v>0.99551389294656956</v>
      </c>
      <c r="AB5580" s="10">
        <f t="shared" si="2132"/>
        <v>0.26151612606813796</v>
      </c>
      <c r="AC5580" s="10">
        <f t="shared" si="2133"/>
        <v>0.26034293673039788</v>
      </c>
      <c r="AD5580" s="13">
        <f t="shared" si="2134"/>
        <v>261516.12606813796</v>
      </c>
      <c r="AE5580" s="13">
        <f t="shared" si="2125"/>
        <v>260342.93673039787</v>
      </c>
      <c r="AF5580" s="13"/>
      <c r="AG5580" s="2">
        <f t="shared" si="2150"/>
        <v>42962</v>
      </c>
      <c r="AH5580" s="3">
        <f t="shared" si="2126"/>
        <v>-1358.3585423983443</v>
      </c>
      <c r="AI5580" s="3">
        <f t="shared" si="2127"/>
        <v>-1352.2648005602034</v>
      </c>
      <c r="AJ5580" s="3">
        <f t="shared" si="2135"/>
        <v>910126.19324383466</v>
      </c>
      <c r="AK5580" s="3">
        <f t="shared" si="2151"/>
        <v>671246.8770639149</v>
      </c>
    </row>
    <row r="5581" spans="2:37" x14ac:dyDescent="0.2">
      <c r="B5581" s="2">
        <v>42963</v>
      </c>
      <c r="C5581" s="1">
        <v>531.80999999999995</v>
      </c>
      <c r="D5581" s="1">
        <f t="shared" si="2136"/>
        <v>33</v>
      </c>
      <c r="E5581" s="1" t="b">
        <f t="shared" si="2137"/>
        <v>0</v>
      </c>
      <c r="F5581" s="6">
        <f t="shared" si="2138"/>
        <v>9.7210883062139875E-3</v>
      </c>
      <c r="G5581" s="8">
        <f t="shared" si="2139"/>
        <v>4.6936114878949169E-4</v>
      </c>
      <c r="H5581" s="8">
        <f t="shared" si="2140"/>
        <v>3.4131629665820796E-4</v>
      </c>
      <c r="I5581" s="8">
        <f t="shared" si="2141"/>
        <v>4.4371744307211399E-4</v>
      </c>
      <c r="J5581" s="6">
        <f t="shared" si="2142"/>
        <v>1.2774105246455064E-3</v>
      </c>
      <c r="K5581" s="6">
        <f t="shared" si="2143"/>
        <v>9.6770089364266599E-4</v>
      </c>
      <c r="L5581" s="6">
        <f t="shared" si="2144"/>
        <v>7.3670890391206486E-4</v>
      </c>
      <c r="M5581" s="9">
        <f t="shared" si="2145"/>
        <v>0.3674317220141457</v>
      </c>
      <c r="N5581" s="9">
        <f t="shared" si="2146"/>
        <v>0.35270846487844898</v>
      </c>
      <c r="O5581" s="9">
        <f t="shared" si="2147"/>
        <v>0.60229683761915964</v>
      </c>
      <c r="P5581" s="9">
        <f t="shared" si="2148"/>
        <v>0.44081234150391807</v>
      </c>
      <c r="Q5581" s="10">
        <f t="shared" si="2149"/>
        <v>8.4769919699791488E-2</v>
      </c>
      <c r="R5581" s="10">
        <f t="shared" si="2121"/>
        <v>0.94373098716285297</v>
      </c>
      <c r="S5581" s="10">
        <f>_xlfn.PERCENTILE.INC($R$1519:R5581,0.75)</f>
        <v>0.79659546652705226</v>
      </c>
      <c r="T5581" s="10">
        <f t="shared" si="2122"/>
        <v>0.79659546652705226</v>
      </c>
      <c r="U5581" s="11">
        <f t="shared" si="2128"/>
        <v>0.79659546652705226</v>
      </c>
      <c r="V5581" s="10">
        <f t="shared" si="2123"/>
        <v>0.51732752532518278</v>
      </c>
      <c r="W5581" s="10">
        <f t="shared" si="2124"/>
        <v>0.50551365095787937</v>
      </c>
      <c r="X5581" s="10">
        <f t="shared" si="2129"/>
        <v>1.1796637339535663</v>
      </c>
      <c r="Y5581" s="10">
        <f>_xlfn.PERCENTILE.INC($X$1519:X5581,0.75)</f>
        <v>0.99574433315881539</v>
      </c>
      <c r="Z5581" s="10">
        <f t="shared" si="2130"/>
        <v>0.99574433315881539</v>
      </c>
      <c r="AA5581" s="10">
        <f t="shared" si="2131"/>
        <v>0.99551389294656956</v>
      </c>
      <c r="AB5581" s="10">
        <f t="shared" si="2132"/>
        <v>0.26151612606813796</v>
      </c>
      <c r="AC5581" s="10">
        <f t="shared" si="2133"/>
        <v>0.26034293673039788</v>
      </c>
      <c r="AD5581" s="13">
        <f t="shared" si="2134"/>
        <v>261516.12606813796</v>
      </c>
      <c r="AE5581" s="13">
        <f t="shared" si="2125"/>
        <v>260342.93673039787</v>
      </c>
      <c r="AF5581" s="13"/>
      <c r="AG5581" s="2">
        <f t="shared" si="2150"/>
        <v>42963</v>
      </c>
      <c r="AH5581" s="3">
        <f t="shared" si="2126"/>
        <v>2542.2213550073589</v>
      </c>
      <c r="AI5581" s="3">
        <f t="shared" si="2127"/>
        <v>2530.8166778552786</v>
      </c>
      <c r="AJ5581" s="3">
        <f t="shared" si="2135"/>
        <v>912668.41459884204</v>
      </c>
      <c r="AK5581" s="3">
        <f t="shared" si="2151"/>
        <v>673777.69374177023</v>
      </c>
    </row>
    <row r="5582" spans="2:37" x14ac:dyDescent="0.2">
      <c r="B5582" s="2">
        <v>42964</v>
      </c>
      <c r="C5582" s="1">
        <v>532.74</v>
      </c>
      <c r="D5582" s="1">
        <f t="shared" si="2136"/>
        <v>33</v>
      </c>
      <c r="E5582" s="1" t="b">
        <f t="shared" si="2137"/>
        <v>0</v>
      </c>
      <c r="F5582" s="6">
        <f t="shared" si="2138"/>
        <v>1.7487448524851068E-3</v>
      </c>
      <c r="G5582" s="8">
        <f t="shared" si="2139"/>
        <v>4.2781483906710577E-4</v>
      </c>
      <c r="H5582" s="8">
        <f t="shared" si="2140"/>
        <v>3.6709242870329212E-4</v>
      </c>
      <c r="I5582" s="8">
        <f t="shared" si="2141"/>
        <v>4.5117702753740045E-4</v>
      </c>
      <c r="J5582" s="6">
        <f t="shared" si="2142"/>
        <v>1.2772757412257666E-3</v>
      </c>
      <c r="K5582" s="6">
        <f t="shared" si="2143"/>
        <v>9.676391846863688E-4</v>
      </c>
      <c r="L5582" s="6">
        <f t="shared" si="2144"/>
        <v>7.3664774208630017E-4</v>
      </c>
      <c r="M5582" s="9">
        <f t="shared" si="2145"/>
        <v>0.33494321175828767</v>
      </c>
      <c r="N5582" s="9">
        <f t="shared" si="2146"/>
        <v>0.37936912282265017</v>
      </c>
      <c r="O5582" s="9">
        <f t="shared" si="2147"/>
        <v>0.61247323756073346</v>
      </c>
      <c r="P5582" s="9">
        <f t="shared" si="2148"/>
        <v>0.44226185738055718</v>
      </c>
      <c r="Q5582" s="10">
        <f t="shared" si="2149"/>
        <v>8.2582477645617353E-2</v>
      </c>
      <c r="R5582" s="10">
        <f t="shared" si="2121"/>
        <v>0.96872850368210761</v>
      </c>
      <c r="S5582" s="10">
        <f>_xlfn.PERCENTILE.INC($R$1519:R5582,0.75)</f>
        <v>0.7967036864315824</v>
      </c>
      <c r="T5582" s="10">
        <f t="shared" si="2122"/>
        <v>0.7967036864315824</v>
      </c>
      <c r="U5582" s="11">
        <f t="shared" si="2128"/>
        <v>0.7967036864315824</v>
      </c>
      <c r="V5582" s="10">
        <f t="shared" si="2123"/>
        <v>0.51732752532518278</v>
      </c>
      <c r="W5582" s="10">
        <f t="shared" si="2124"/>
        <v>0.50551365095787937</v>
      </c>
      <c r="X5582" s="10">
        <f t="shared" si="2129"/>
        <v>1.2109106296026346</v>
      </c>
      <c r="Y5582" s="10">
        <f>_xlfn.PERCENTILE.INC($X$1519:X5582,0.75)</f>
        <v>0.99587960803947806</v>
      </c>
      <c r="Z5582" s="10">
        <f t="shared" si="2130"/>
        <v>0.99587960803947806</v>
      </c>
      <c r="AA5582" s="10">
        <f t="shared" si="2131"/>
        <v>0.99551389294656956</v>
      </c>
      <c r="AB5582" s="10">
        <f t="shared" si="2132"/>
        <v>0.26151612606813796</v>
      </c>
      <c r="AC5582" s="10">
        <f t="shared" si="2133"/>
        <v>0.26034293673039788</v>
      </c>
      <c r="AD5582" s="13">
        <f t="shared" si="2134"/>
        <v>261516.12606813796</v>
      </c>
      <c r="AE5582" s="13">
        <f t="shared" si="2125"/>
        <v>260342.93673039787</v>
      </c>
      <c r="AF5582" s="13"/>
      <c r="AG5582" s="2">
        <f t="shared" si="2150"/>
        <v>42964</v>
      </c>
      <c r="AH5582" s="3">
        <f t="shared" si="2126"/>
        <v>457.32497930350252</v>
      </c>
      <c r="AI5582" s="3">
        <f t="shared" si="2127"/>
        <v>455.27337048813911</v>
      </c>
      <c r="AJ5582" s="3">
        <f t="shared" si="2135"/>
        <v>913125.73957814556</v>
      </c>
      <c r="AK5582" s="3">
        <f t="shared" si="2151"/>
        <v>674232.96711225831</v>
      </c>
    </row>
    <row r="5583" spans="2:37" x14ac:dyDescent="0.2">
      <c r="B5583" s="2">
        <v>42965</v>
      </c>
      <c r="C5583" s="1">
        <v>532.03</v>
      </c>
      <c r="D5583" s="1">
        <f t="shared" si="2136"/>
        <v>33</v>
      </c>
      <c r="E5583" s="1" t="b">
        <f t="shared" si="2137"/>
        <v>0</v>
      </c>
      <c r="F5583" s="6">
        <f t="shared" si="2138"/>
        <v>-1.3327326650899307E-3</v>
      </c>
      <c r="G5583" s="8">
        <f t="shared" si="2139"/>
        <v>3.5509060178333249E-4</v>
      </c>
      <c r="H5583" s="8">
        <f t="shared" si="2140"/>
        <v>3.6295634750369373E-4</v>
      </c>
      <c r="I5583" s="8">
        <f t="shared" si="2141"/>
        <v>4.5716724463643738E-4</v>
      </c>
      <c r="J5583" s="6">
        <f t="shared" si="2142"/>
        <v>1.2770643029871042E-3</v>
      </c>
      <c r="K5583" s="6">
        <f t="shared" si="2143"/>
        <v>9.675491688509643E-4</v>
      </c>
      <c r="L5583" s="6">
        <f t="shared" si="2144"/>
        <v>7.3655913701156628E-4</v>
      </c>
      <c r="M5583" s="9">
        <f t="shared" si="2145"/>
        <v>0.27805224917238813</v>
      </c>
      <c r="N5583" s="9">
        <f t="shared" si="2146"/>
        <v>0.37512961530909178</v>
      </c>
      <c r="O5583" s="9">
        <f t="shared" si="2147"/>
        <v>0.62067961914273073</v>
      </c>
      <c r="P5583" s="9">
        <f t="shared" si="2148"/>
        <v>0.42462049454140355</v>
      </c>
      <c r="Q5583" s="10">
        <f t="shared" si="2149"/>
        <v>8.2681012384909963E-2</v>
      </c>
      <c r="R5583" s="10">
        <f t="shared" si="2121"/>
        <v>0.96757402567316331</v>
      </c>
      <c r="S5583" s="10">
        <f>_xlfn.PERCENTILE.INC($R$1519:R5583,0.75)</f>
        <v>0.79671934890342744</v>
      </c>
      <c r="T5583" s="10">
        <f t="shared" si="2122"/>
        <v>0.79671934890342744</v>
      </c>
      <c r="U5583" s="11">
        <f t="shared" si="2128"/>
        <v>0.79671934890342744</v>
      </c>
      <c r="V5583" s="10">
        <f t="shared" si="2123"/>
        <v>0.51732752532518278</v>
      </c>
      <c r="W5583" s="10">
        <f t="shared" si="2124"/>
        <v>0.50551365095787937</v>
      </c>
      <c r="X5583" s="10">
        <f t="shared" si="2129"/>
        <v>1.2094675320914541</v>
      </c>
      <c r="Y5583" s="10">
        <f>_xlfn.PERCENTILE.INC($X$1519:X5583,0.75)</f>
        <v>0.9958991861292843</v>
      </c>
      <c r="Z5583" s="10">
        <f t="shared" si="2130"/>
        <v>0.9958991861292843</v>
      </c>
      <c r="AA5583" s="10">
        <f t="shared" si="2131"/>
        <v>0.99551389294656956</v>
      </c>
      <c r="AB5583" s="10">
        <f t="shared" si="2132"/>
        <v>0.26151612606813796</v>
      </c>
      <c r="AC5583" s="10">
        <f t="shared" si="2133"/>
        <v>0.26034293673039788</v>
      </c>
      <c r="AD5583" s="13">
        <f t="shared" si="2134"/>
        <v>261516.12606813796</v>
      </c>
      <c r="AE5583" s="13">
        <f t="shared" si="2125"/>
        <v>260342.93673039787</v>
      </c>
      <c r="AF5583" s="13"/>
      <c r="AG5583" s="2">
        <f t="shared" si="2150"/>
        <v>42965</v>
      </c>
      <c r="AH5583" s="3">
        <f t="shared" si="2126"/>
        <v>-348.53108365878381</v>
      </c>
      <c r="AI5583" s="3">
        <f t="shared" si="2127"/>
        <v>-346.96753590604237</v>
      </c>
      <c r="AJ5583" s="3">
        <f t="shared" si="2135"/>
        <v>912777.20849448675</v>
      </c>
      <c r="AK5583" s="3">
        <f t="shared" si="2151"/>
        <v>673885.9995763523</v>
      </c>
    </row>
    <row r="5584" spans="2:37" x14ac:dyDescent="0.2">
      <c r="B5584" s="2">
        <v>42968</v>
      </c>
      <c r="C5584" s="1">
        <v>536.17999999999995</v>
      </c>
      <c r="D5584" s="1">
        <f t="shared" si="2136"/>
        <v>34</v>
      </c>
      <c r="E5584" s="1" t="b">
        <f t="shared" si="2137"/>
        <v>1</v>
      </c>
      <c r="F5584" s="6">
        <f t="shared" si="2138"/>
        <v>7.8003120124805481E-3</v>
      </c>
      <c r="G5584" s="8">
        <f t="shared" si="2139"/>
        <v>5.65659709154425E-4</v>
      </c>
      <c r="H5584" s="8">
        <f t="shared" si="2140"/>
        <v>4.3926536633687575E-4</v>
      </c>
      <c r="I5584" s="8">
        <f t="shared" si="2141"/>
        <v>5.0479530856143925E-4</v>
      </c>
      <c r="J5584" s="6">
        <f t="shared" si="2142"/>
        <v>1.2769155314093796E-3</v>
      </c>
      <c r="K5584" s="6">
        <f t="shared" si="2143"/>
        <v>9.6747776381618837E-4</v>
      </c>
      <c r="L5584" s="6">
        <f t="shared" si="2144"/>
        <v>7.3650160362439372E-4</v>
      </c>
      <c r="M5584" s="9">
        <f t="shared" si="2145"/>
        <v>0.4429891369009234</v>
      </c>
      <c r="N5584" s="9">
        <f t="shared" si="2146"/>
        <v>0.45403148554464556</v>
      </c>
      <c r="O5584" s="9">
        <f t="shared" si="2147"/>
        <v>0.68539607527980118</v>
      </c>
      <c r="P5584" s="9">
        <f t="shared" si="2148"/>
        <v>0.52747223257512343</v>
      </c>
      <c r="Q5584" s="10">
        <f t="shared" si="2149"/>
        <v>8.2521473104051266E-2</v>
      </c>
      <c r="R5584" s="10">
        <f t="shared" si="2121"/>
        <v>0.96944464259778862</v>
      </c>
      <c r="S5584" s="10">
        <f>_xlfn.PERCENTILE.INC($R$1519:R5584,0.75)</f>
        <v>0.79689162954742776</v>
      </c>
      <c r="T5584" s="10">
        <f t="shared" si="2122"/>
        <v>0.79689162954742776</v>
      </c>
      <c r="U5584" s="11">
        <f t="shared" si="2128"/>
        <v>0.79689162954742776</v>
      </c>
      <c r="V5584" s="10">
        <f t="shared" si="2123"/>
        <v>0.42462049454140355</v>
      </c>
      <c r="W5584" s="10">
        <f t="shared" si="2124"/>
        <v>0.79671934890342744</v>
      </c>
      <c r="X5584" s="10">
        <f t="shared" si="2129"/>
        <v>1.2118058032472359</v>
      </c>
      <c r="Y5584" s="10">
        <f>_xlfn.PERCENTILE.INC($X$1519:X5584,0.75)</f>
        <v>0.99611453693428476</v>
      </c>
      <c r="Z5584" s="10">
        <f t="shared" si="2130"/>
        <v>0.99611453693428476</v>
      </c>
      <c r="AA5584" s="10">
        <f t="shared" si="2131"/>
        <v>0.99611453693428476</v>
      </c>
      <c r="AB5584" s="10">
        <f t="shared" si="2132"/>
        <v>0.33830336394207838</v>
      </c>
      <c r="AC5584" s="10">
        <f t="shared" si="2133"/>
        <v>0.33698889871647419</v>
      </c>
      <c r="AD5584" s="13">
        <f t="shared" si="2134"/>
        <v>338303.36394207837</v>
      </c>
      <c r="AE5584" s="13">
        <f t="shared" si="2125"/>
        <v>336988.89871647418</v>
      </c>
      <c r="AF5584" s="13"/>
      <c r="AG5584" s="2">
        <f t="shared" si="2150"/>
        <v>42968</v>
      </c>
      <c r="AH5584" s="3">
        <f t="shared" si="2126"/>
        <v>2039.9073796266739</v>
      </c>
      <c r="AI5584" s="3">
        <f t="shared" si="2127"/>
        <v>2030.7561367425858</v>
      </c>
      <c r="AJ5584" s="3">
        <f t="shared" si="2135"/>
        <v>914817.1158741134</v>
      </c>
      <c r="AK5584" s="3">
        <f t="shared" si="2151"/>
        <v>675916.75571309484</v>
      </c>
    </row>
    <row r="5585" spans="2:37" x14ac:dyDescent="0.2">
      <c r="B5585" s="2">
        <v>42969</v>
      </c>
      <c r="C5585" s="1">
        <v>535.22</v>
      </c>
      <c r="D5585" s="1">
        <f t="shared" si="2136"/>
        <v>34</v>
      </c>
      <c r="E5585" s="1" t="b">
        <f t="shared" si="2137"/>
        <v>0</v>
      </c>
      <c r="F5585" s="6">
        <f t="shared" si="2138"/>
        <v>-1.7904435077771286E-3</v>
      </c>
      <c r="G5585" s="8">
        <f t="shared" si="2139"/>
        <v>1.0818525920386953E-3</v>
      </c>
      <c r="H5585" s="8">
        <f t="shared" si="2140"/>
        <v>4.1448829185867044E-4</v>
      </c>
      <c r="I5585" s="8">
        <f t="shared" si="2141"/>
        <v>5.0808418461474809E-4</v>
      </c>
      <c r="J5585" s="6">
        <f t="shared" si="2142"/>
        <v>1.2770330994039455E-3</v>
      </c>
      <c r="K5585" s="6">
        <f t="shared" si="2143"/>
        <v>9.6734812077554401E-4</v>
      </c>
      <c r="L5585" s="6">
        <f t="shared" si="2144"/>
        <v>7.3644933391771316E-4</v>
      </c>
      <c r="M5585" s="9">
        <f t="shared" si="2145"/>
        <v>0.847160964381933</v>
      </c>
      <c r="N5585" s="9">
        <f t="shared" si="2146"/>
        <v>0.428478934270701</v>
      </c>
      <c r="O5585" s="9">
        <f t="shared" si="2147"/>
        <v>0.68991057662022226</v>
      </c>
      <c r="P5585" s="9">
        <f t="shared" si="2148"/>
        <v>0.65518349175761881</v>
      </c>
      <c r="Q5585" s="10">
        <f t="shared" si="2149"/>
        <v>8.083921541490123E-2</v>
      </c>
      <c r="R5585" s="10">
        <f t="shared" si="2121"/>
        <v>0.98961870905606864</v>
      </c>
      <c r="S5585" s="10">
        <f>_xlfn.PERCENTILE.INC($R$1519:R5585,0.75)</f>
        <v>0.79704989764134671</v>
      </c>
      <c r="T5585" s="10">
        <f t="shared" si="2122"/>
        <v>0.79704989764134671</v>
      </c>
      <c r="U5585" s="11">
        <f t="shared" si="2128"/>
        <v>0.79704989764134671</v>
      </c>
      <c r="V5585" s="10">
        <f t="shared" si="2123"/>
        <v>0.42462049454140355</v>
      </c>
      <c r="W5585" s="10">
        <f t="shared" si="2124"/>
        <v>0.79671934890342744</v>
      </c>
      <c r="X5585" s="10">
        <f t="shared" si="2129"/>
        <v>1.2370233863200859</v>
      </c>
      <c r="Y5585" s="10">
        <f>_xlfn.PERCENTILE.INC($X$1519:X5585,0.75)</f>
        <v>0.99631237205168344</v>
      </c>
      <c r="Z5585" s="10">
        <f t="shared" si="2130"/>
        <v>0.99631237205168344</v>
      </c>
      <c r="AA5585" s="10">
        <f t="shared" si="2131"/>
        <v>0.99611453693428476</v>
      </c>
      <c r="AB5585" s="10">
        <f t="shared" si="2132"/>
        <v>0.33830336394207838</v>
      </c>
      <c r="AC5585" s="10">
        <f t="shared" si="2133"/>
        <v>0.33698889871647419</v>
      </c>
      <c r="AD5585" s="13">
        <f t="shared" si="2134"/>
        <v>338303.36394207837</v>
      </c>
      <c r="AE5585" s="13">
        <f t="shared" si="2125"/>
        <v>336988.89871647418</v>
      </c>
      <c r="AF5585" s="13"/>
      <c r="AG5585" s="2">
        <f t="shared" si="2150"/>
        <v>42969</v>
      </c>
      <c r="AH5585" s="3">
        <f t="shared" si="2126"/>
        <v>-605.71306162925737</v>
      </c>
      <c r="AI5585" s="3">
        <f t="shared" si="2127"/>
        <v>-603.35958589987558</v>
      </c>
      <c r="AJ5585" s="3">
        <f t="shared" si="2135"/>
        <v>914211.40281248419</v>
      </c>
      <c r="AK5585" s="3">
        <f t="shared" si="2151"/>
        <v>675313.39612719498</v>
      </c>
    </row>
    <row r="5586" spans="2:37" x14ac:dyDescent="0.2">
      <c r="B5586" s="2">
        <v>42970</v>
      </c>
      <c r="C5586" s="1">
        <v>534.65</v>
      </c>
      <c r="D5586" s="1">
        <f t="shared" si="2136"/>
        <v>34</v>
      </c>
      <c r="E5586" s="1" t="b">
        <f t="shared" si="2137"/>
        <v>0</v>
      </c>
      <c r="F5586" s="6">
        <f t="shared" si="2138"/>
        <v>-1.064982623967814E-3</v>
      </c>
      <c r="G5586" s="8">
        <f t="shared" si="2139"/>
        <v>9.5733781966039191E-4</v>
      </c>
      <c r="H5586" s="8">
        <f t="shared" si="2140"/>
        <v>3.8707463984277777E-4</v>
      </c>
      <c r="I5586" s="8">
        <f t="shared" si="2141"/>
        <v>5.2070310113574449E-4</v>
      </c>
      <c r="J5586" s="6">
        <f t="shared" si="2142"/>
        <v>1.2772059299811895E-3</v>
      </c>
      <c r="K5586" s="6">
        <f t="shared" si="2143"/>
        <v>9.6726305579512785E-4</v>
      </c>
      <c r="L5586" s="6">
        <f t="shared" si="2144"/>
        <v>7.364245645288545E-4</v>
      </c>
      <c r="M5586" s="9">
        <f t="shared" si="2145"/>
        <v>0.74955635359013051</v>
      </c>
      <c r="N5586" s="9">
        <f t="shared" si="2146"/>
        <v>0.40017515144790405</v>
      </c>
      <c r="O5586" s="9">
        <f t="shared" si="2147"/>
        <v>0.70706916392567232</v>
      </c>
      <c r="P5586" s="9">
        <f t="shared" si="2148"/>
        <v>0.61893355632123559</v>
      </c>
      <c r="Q5586" s="10">
        <f t="shared" si="2149"/>
        <v>8.0451975796129963E-2</v>
      </c>
      <c r="R5586" s="10">
        <f t="shared" si="2121"/>
        <v>0.99438204230962213</v>
      </c>
      <c r="S5586" s="10">
        <f>_xlfn.PERCENTILE.INC($R$1519:R5586,0.75)</f>
        <v>0.79718681937957347</v>
      </c>
      <c r="T5586" s="10">
        <f t="shared" si="2122"/>
        <v>0.79718681937957347</v>
      </c>
      <c r="U5586" s="11">
        <f t="shared" si="2128"/>
        <v>0.79718681937957347</v>
      </c>
      <c r="V5586" s="10">
        <f t="shared" si="2123"/>
        <v>0.42462049454140355</v>
      </c>
      <c r="W5586" s="10">
        <f t="shared" si="2124"/>
        <v>0.79671934890342744</v>
      </c>
      <c r="X5586" s="10">
        <f t="shared" si="2129"/>
        <v>1.2429775528870277</v>
      </c>
      <c r="Y5586" s="10">
        <f>_xlfn.PERCENTILE.INC($X$1519:X5586,0.75)</f>
        <v>0.99648352422446673</v>
      </c>
      <c r="Z5586" s="10">
        <f t="shared" si="2130"/>
        <v>0.99648352422446673</v>
      </c>
      <c r="AA5586" s="10">
        <f t="shared" si="2131"/>
        <v>0.99611453693428476</v>
      </c>
      <c r="AB5586" s="10">
        <f t="shared" si="2132"/>
        <v>0.33830336394207838</v>
      </c>
      <c r="AC5586" s="10">
        <f t="shared" si="2133"/>
        <v>0.33698889871647419</v>
      </c>
      <c r="AD5586" s="13">
        <f t="shared" si="2134"/>
        <v>338303.36394207837</v>
      </c>
      <c r="AE5586" s="13">
        <f t="shared" si="2125"/>
        <v>336988.89871647418</v>
      </c>
      <c r="AF5586" s="13"/>
      <c r="AG5586" s="2">
        <f t="shared" si="2150"/>
        <v>42970</v>
      </c>
      <c r="AH5586" s="3">
        <f t="shared" si="2126"/>
        <v>-360.28720422817298</v>
      </c>
      <c r="AI5586" s="3">
        <f t="shared" si="2127"/>
        <v>-358.88732160309456</v>
      </c>
      <c r="AJ5586" s="3">
        <f t="shared" si="2135"/>
        <v>913851.11560825596</v>
      </c>
      <c r="AK5586" s="3">
        <f t="shared" si="2151"/>
        <v>674954.50880559185</v>
      </c>
    </row>
    <row r="5587" spans="2:37" x14ac:dyDescent="0.2">
      <c r="B5587" s="2">
        <v>42971</v>
      </c>
      <c r="C5587" s="1">
        <v>537.63</v>
      </c>
      <c r="D5587" s="1">
        <f t="shared" si="2136"/>
        <v>34</v>
      </c>
      <c r="E5587" s="1" t="b">
        <f t="shared" si="2137"/>
        <v>0</v>
      </c>
      <c r="F5587" s="6">
        <f t="shared" si="2138"/>
        <v>5.5737398297952545E-3</v>
      </c>
      <c r="G5587" s="8">
        <f t="shared" si="2139"/>
        <v>1.0743132283706958E-3</v>
      </c>
      <c r="H5587" s="8">
        <f t="shared" si="2140"/>
        <v>4.4722147515198891E-4</v>
      </c>
      <c r="I5587" s="8">
        <f t="shared" si="2141"/>
        <v>5.5899731417221818E-4</v>
      </c>
      <c r="J5587" s="6">
        <f t="shared" si="2142"/>
        <v>1.2775034642054208E-3</v>
      </c>
      <c r="K5587" s="6">
        <f t="shared" si="2143"/>
        <v>9.6720371364549462E-4</v>
      </c>
      <c r="L5587" s="6">
        <f t="shared" si="2144"/>
        <v>7.3643910936934634E-4</v>
      </c>
      <c r="M5587" s="9">
        <f t="shared" si="2145"/>
        <v>0.84094740912416632</v>
      </c>
      <c r="N5587" s="9">
        <f t="shared" si="2146"/>
        <v>0.46238601945226532</v>
      </c>
      <c r="O5587" s="9">
        <f t="shared" si="2147"/>
        <v>0.75905435637566643</v>
      </c>
      <c r="P5587" s="9">
        <f t="shared" si="2148"/>
        <v>0.68746259498403273</v>
      </c>
      <c r="Q5587" s="10">
        <f t="shared" si="2149"/>
        <v>7.9763894724307963E-2</v>
      </c>
      <c r="R5587" s="10">
        <f t="shared" si="2121"/>
        <v>1.0029600519948041</v>
      </c>
      <c r="S5587" s="10">
        <f>_xlfn.PERCENTILE.INC($R$1519:R5587,0.75)</f>
        <v>0.79729506095649694</v>
      </c>
      <c r="T5587" s="10">
        <f t="shared" si="2122"/>
        <v>0.79729506095649694</v>
      </c>
      <c r="U5587" s="11">
        <f t="shared" si="2128"/>
        <v>0.79729506095649694</v>
      </c>
      <c r="V5587" s="10">
        <f t="shared" si="2123"/>
        <v>0.42462049454140355</v>
      </c>
      <c r="W5587" s="10">
        <f t="shared" si="2124"/>
        <v>0.79671934890342744</v>
      </c>
      <c r="X5587" s="10">
        <f t="shared" si="2129"/>
        <v>1.2537000649935053</v>
      </c>
      <c r="Y5587" s="10">
        <f>_xlfn.PERCENTILE.INC($X$1519:X5587,0.75)</f>
        <v>0.99661882619562125</v>
      </c>
      <c r="Z5587" s="10">
        <f t="shared" si="2130"/>
        <v>0.99661882619562125</v>
      </c>
      <c r="AA5587" s="10">
        <f t="shared" si="2131"/>
        <v>0.99611453693428476</v>
      </c>
      <c r="AB5587" s="10">
        <f t="shared" si="2132"/>
        <v>0.33830336394207838</v>
      </c>
      <c r="AC5587" s="10">
        <f t="shared" si="2133"/>
        <v>0.33698889871647419</v>
      </c>
      <c r="AD5587" s="13">
        <f t="shared" si="2134"/>
        <v>338303.36394207837</v>
      </c>
      <c r="AE5587" s="13">
        <f t="shared" si="2125"/>
        <v>336988.89871647418</v>
      </c>
      <c r="AF5587" s="13"/>
      <c r="AG5587" s="2">
        <f t="shared" si="2150"/>
        <v>42971</v>
      </c>
      <c r="AH5587" s="3">
        <f t="shared" si="2126"/>
        <v>1885.614934157682</v>
      </c>
      <c r="AI5587" s="3">
        <f t="shared" si="2127"/>
        <v>1878.288446974851</v>
      </c>
      <c r="AJ5587" s="3">
        <f t="shared" si="2135"/>
        <v>915736.73054241366</v>
      </c>
      <c r="AK5587" s="3">
        <f t="shared" si="2151"/>
        <v>676832.79725256667</v>
      </c>
    </row>
    <row r="5588" spans="2:37" x14ac:dyDescent="0.2">
      <c r="B5588" s="2">
        <v>42972</v>
      </c>
      <c r="C5588" s="1">
        <v>536.96</v>
      </c>
      <c r="D5588" s="1">
        <f t="shared" si="2136"/>
        <v>34</v>
      </c>
      <c r="E5588" s="1" t="b">
        <f t="shared" si="2137"/>
        <v>0</v>
      </c>
      <c r="F5588" s="6">
        <f t="shared" si="2138"/>
        <v>-1.2462102189236823E-3</v>
      </c>
      <c r="G5588" s="8">
        <f t="shared" si="2139"/>
        <v>9.3889288907738385E-4</v>
      </c>
      <c r="H5588" s="8">
        <f t="shared" si="2140"/>
        <v>4.3905658924996366E-4</v>
      </c>
      <c r="I5588" s="8">
        <f t="shared" si="2141"/>
        <v>5.485532504168947E-4</v>
      </c>
      <c r="J5588" s="6">
        <f t="shared" si="2142"/>
        <v>1.2776580494436314E-3</v>
      </c>
      <c r="K5588" s="6">
        <f t="shared" si="2143"/>
        <v>9.6710512057415418E-4</v>
      </c>
      <c r="L5588" s="6">
        <f t="shared" si="2144"/>
        <v>7.3640447099932468E-4</v>
      </c>
      <c r="M5588" s="9">
        <f t="shared" si="2145"/>
        <v>0.73485459547351806</v>
      </c>
      <c r="N5588" s="9">
        <f t="shared" si="2146"/>
        <v>0.45399055377692871</v>
      </c>
      <c r="O5588" s="9">
        <f t="shared" si="2147"/>
        <v>0.74490755015717136</v>
      </c>
      <c r="P5588" s="9">
        <f t="shared" si="2148"/>
        <v>0.64458423313587276</v>
      </c>
      <c r="Q5588" s="10">
        <f t="shared" si="2149"/>
        <v>7.9546750375234954E-2</v>
      </c>
      <c r="R5588" s="10">
        <f t="shared" si="2121"/>
        <v>1.0056979024614707</v>
      </c>
      <c r="S5588" s="10">
        <f>_xlfn.PERCENTILE.INC($R$1519:R5588,0.75)</f>
        <v>0.79742598449239743</v>
      </c>
      <c r="T5588" s="10">
        <f t="shared" si="2122"/>
        <v>0.79742598449239743</v>
      </c>
      <c r="U5588" s="11">
        <f t="shared" si="2128"/>
        <v>0.79742598449239743</v>
      </c>
      <c r="V5588" s="10">
        <f t="shared" si="2123"/>
        <v>0.42462049454140355</v>
      </c>
      <c r="W5588" s="10">
        <f t="shared" si="2124"/>
        <v>0.79671934890342744</v>
      </c>
      <c r="X5588" s="10">
        <f t="shared" si="2129"/>
        <v>1.2571223780768384</v>
      </c>
      <c r="Y5588" s="10">
        <f>_xlfn.PERCENTILE.INC($X$1519:X5588,0.75)</f>
        <v>0.99678248061549679</v>
      </c>
      <c r="Z5588" s="10">
        <f t="shared" si="2130"/>
        <v>0.99678248061549679</v>
      </c>
      <c r="AA5588" s="10">
        <f t="shared" si="2131"/>
        <v>0.99611453693428476</v>
      </c>
      <c r="AB5588" s="10">
        <f t="shared" si="2132"/>
        <v>0.33830336394207838</v>
      </c>
      <c r="AC5588" s="10">
        <f t="shared" si="2133"/>
        <v>0.33698889871647419</v>
      </c>
      <c r="AD5588" s="13">
        <f t="shared" si="2134"/>
        <v>338303.36394207837</v>
      </c>
      <c r="AE5588" s="13">
        <f t="shared" si="2125"/>
        <v>336988.89871647418</v>
      </c>
      <c r="AF5588" s="13"/>
      <c r="AG5588" s="2">
        <f t="shared" si="2150"/>
        <v>42972</v>
      </c>
      <c r="AH5588" s="3">
        <f t="shared" si="2126"/>
        <v>-421.59710924087568</v>
      </c>
      <c r="AI5588" s="3">
        <f t="shared" si="2127"/>
        <v>-419.95900924430788</v>
      </c>
      <c r="AJ5588" s="3">
        <f t="shared" si="2135"/>
        <v>915315.13343317283</v>
      </c>
      <c r="AK5588" s="3">
        <f t="shared" si="2151"/>
        <v>676412.83824332233</v>
      </c>
    </row>
    <row r="5589" spans="2:37" x14ac:dyDescent="0.2">
      <c r="B5589" s="2">
        <v>42976</v>
      </c>
      <c r="C5589" s="1">
        <v>533.29</v>
      </c>
      <c r="D5589" s="1">
        <f t="shared" si="2136"/>
        <v>35</v>
      </c>
      <c r="E5589" s="1" t="b">
        <f t="shared" si="2137"/>
        <v>1</v>
      </c>
      <c r="F5589" s="6">
        <f t="shared" si="2138"/>
        <v>-6.8347735399286735E-3</v>
      </c>
      <c r="G5589" s="8">
        <f t="shared" si="2139"/>
        <v>7.6287464407520623E-4</v>
      </c>
      <c r="H5589" s="8">
        <f t="shared" si="2140"/>
        <v>2.6499633329067797E-4</v>
      </c>
      <c r="I5589" s="8">
        <f t="shared" si="2141"/>
        <v>4.948860541054515E-4</v>
      </c>
      <c r="J5589" s="6">
        <f t="shared" si="2142"/>
        <v>1.2776685453496758E-3</v>
      </c>
      <c r="K5589" s="6">
        <f t="shared" si="2143"/>
        <v>9.668682477666547E-4</v>
      </c>
      <c r="L5589" s="6">
        <f t="shared" si="2144"/>
        <v>7.3630096194800558E-4</v>
      </c>
      <c r="M5589" s="9">
        <f t="shared" si="2145"/>
        <v>0.59708337256312483</v>
      </c>
      <c r="N5589" s="9">
        <f t="shared" si="2146"/>
        <v>0.27407698401802572</v>
      </c>
      <c r="O5589" s="9">
        <f t="shared" si="2147"/>
        <v>0.67212468770399114</v>
      </c>
      <c r="P5589" s="9">
        <f t="shared" si="2148"/>
        <v>0.51442834809504723</v>
      </c>
      <c r="Q5589" s="10">
        <f t="shared" si="2149"/>
        <v>8.0638853238527625E-2</v>
      </c>
      <c r="R5589" s="10">
        <f t="shared" si="2121"/>
        <v>0.99207760015339119</v>
      </c>
      <c r="S5589" s="10">
        <f>_xlfn.PERCENTILE.INC($R$1519:R5589,0.75)</f>
        <v>0.79751419903797616</v>
      </c>
      <c r="T5589" s="10">
        <f t="shared" si="2122"/>
        <v>0.79751419903797616</v>
      </c>
      <c r="U5589" s="11">
        <f t="shared" si="2128"/>
        <v>0.79751419903797616</v>
      </c>
      <c r="V5589" s="10">
        <f t="shared" si="2123"/>
        <v>0.64458423313587276</v>
      </c>
      <c r="W5589" s="10">
        <f t="shared" si="2124"/>
        <v>0.79742598449239743</v>
      </c>
      <c r="X5589" s="10">
        <f t="shared" si="2129"/>
        <v>1.2400970001917391</v>
      </c>
      <c r="Y5589" s="10">
        <f>_xlfn.PERCENTILE.INC($X$1519:X5589,0.75)</f>
        <v>0.99689274879747036</v>
      </c>
      <c r="Z5589" s="10">
        <f t="shared" si="2130"/>
        <v>0.99689274879747036</v>
      </c>
      <c r="AA5589" s="10">
        <f t="shared" si="2131"/>
        <v>0.99689274879747036</v>
      </c>
      <c r="AB5589" s="10">
        <f t="shared" si="2132"/>
        <v>0.51400821669665031</v>
      </c>
      <c r="AC5589" s="10">
        <f t="shared" si="2133"/>
        <v>0.51241106404720949</v>
      </c>
      <c r="AD5589" s="13">
        <f t="shared" si="2134"/>
        <v>514008.21669665031</v>
      </c>
      <c r="AE5589" s="13">
        <f t="shared" si="2125"/>
        <v>512411.06404720951</v>
      </c>
      <c r="AF5589" s="13"/>
      <c r="AG5589" s="2">
        <f t="shared" si="2150"/>
        <v>42976</v>
      </c>
      <c r="AH5589" s="3">
        <f t="shared" si="2126"/>
        <v>-2312.2268803401776</v>
      </c>
      <c r="AI5589" s="3">
        <f t="shared" si="2127"/>
        <v>-2303.2428081970615</v>
      </c>
      <c r="AJ5589" s="3">
        <f t="shared" si="2135"/>
        <v>913002.90655283269</v>
      </c>
      <c r="AK5589" s="3">
        <f t="shared" si="2151"/>
        <v>674109.59543512529</v>
      </c>
    </row>
    <row r="5590" spans="2:37" x14ac:dyDescent="0.2">
      <c r="B5590" s="2">
        <v>42977</v>
      </c>
      <c r="C5590" s="1">
        <v>533.82000000000005</v>
      </c>
      <c r="D5590" s="1">
        <f t="shared" si="2136"/>
        <v>35</v>
      </c>
      <c r="E5590" s="1" t="b">
        <f t="shared" si="2137"/>
        <v>0</v>
      </c>
      <c r="F5590" s="6">
        <f t="shared" si="2138"/>
        <v>9.9383074874848099E-4</v>
      </c>
      <c r="G5590" s="8">
        <f t="shared" si="2139"/>
        <v>8.307960379657258E-4</v>
      </c>
      <c r="H5590" s="8">
        <f t="shared" si="2140"/>
        <v>2.6878199155550383E-4</v>
      </c>
      <c r="I5590" s="8">
        <f t="shared" si="2141"/>
        <v>4.9124359488495178E-4</v>
      </c>
      <c r="J5590" s="6">
        <f t="shared" si="2142"/>
        <v>1.2777289331994063E-3</v>
      </c>
      <c r="K5590" s="6">
        <f t="shared" si="2143"/>
        <v>9.666588544464381E-4</v>
      </c>
      <c r="L5590" s="6">
        <f t="shared" si="2144"/>
        <v>7.3619705228716197E-4</v>
      </c>
      <c r="M5590" s="9">
        <f t="shared" si="2145"/>
        <v>0.65021305879442681</v>
      </c>
      <c r="N5590" s="9">
        <f t="shared" si="2146"/>
        <v>0.27805258320364029</v>
      </c>
      <c r="O5590" s="9">
        <f t="shared" si="2147"/>
        <v>0.66727188510031776</v>
      </c>
      <c r="P5590" s="9">
        <f t="shared" si="2148"/>
        <v>0.5318458423661282</v>
      </c>
      <c r="Q5590" s="10">
        <f t="shared" si="2149"/>
        <v>7.4954992669602857E-2</v>
      </c>
      <c r="R5590" s="10">
        <f t="shared" si="2121"/>
        <v>1.0673071552769704</v>
      </c>
      <c r="S5590" s="10">
        <f>_xlfn.PERCENTILE.INC($R$1519:R5590,0.75)</f>
        <v>0.79766937657155057</v>
      </c>
      <c r="T5590" s="10">
        <f t="shared" si="2122"/>
        <v>0.79766937657155057</v>
      </c>
      <c r="U5590" s="11">
        <f t="shared" si="2128"/>
        <v>0.79766937657155057</v>
      </c>
      <c r="V5590" s="10">
        <f t="shared" si="2123"/>
        <v>0.64458423313587276</v>
      </c>
      <c r="W5590" s="10">
        <f t="shared" si="2124"/>
        <v>0.79742598449239743</v>
      </c>
      <c r="X5590" s="10">
        <f t="shared" si="2129"/>
        <v>1.3341339440962132</v>
      </c>
      <c r="Y5590" s="10">
        <f>_xlfn.PERCENTILE.INC($X$1519:X5590,0.75)</f>
        <v>0.99708672071443816</v>
      </c>
      <c r="Z5590" s="10">
        <f t="shared" si="2130"/>
        <v>0.99708672071443816</v>
      </c>
      <c r="AA5590" s="10">
        <f t="shared" si="2131"/>
        <v>0.99689274879747036</v>
      </c>
      <c r="AB5590" s="10">
        <f t="shared" si="2132"/>
        <v>0.51400821669665031</v>
      </c>
      <c r="AC5590" s="10">
        <f t="shared" si="2133"/>
        <v>0.51241106404720949</v>
      </c>
      <c r="AD5590" s="13">
        <f t="shared" si="2134"/>
        <v>514008.21669665031</v>
      </c>
      <c r="AE5590" s="13">
        <f t="shared" si="2125"/>
        <v>512411.06404720951</v>
      </c>
      <c r="AF5590" s="13"/>
      <c r="AG5590" s="2">
        <f t="shared" si="2150"/>
        <v>42977</v>
      </c>
      <c r="AH5590" s="3">
        <f t="shared" si="2126"/>
        <v>510.83717086250346</v>
      </c>
      <c r="AI5590" s="3">
        <f t="shared" si="2127"/>
        <v>509.24987144904406</v>
      </c>
      <c r="AJ5590" s="3">
        <f t="shared" si="2135"/>
        <v>913513.74372369517</v>
      </c>
      <c r="AK5590" s="3">
        <f t="shared" si="2151"/>
        <v>674618.84530657437</v>
      </c>
    </row>
    <row r="5591" spans="2:37" x14ac:dyDescent="0.2">
      <c r="B5591" s="2">
        <v>42978</v>
      </c>
      <c r="C5591" s="1">
        <v>537.16</v>
      </c>
      <c r="D5591" s="1">
        <f t="shared" si="2136"/>
        <v>35</v>
      </c>
      <c r="E5591" s="1" t="b">
        <f t="shared" si="2137"/>
        <v>0</v>
      </c>
      <c r="F5591" s="6">
        <f t="shared" si="2138"/>
        <v>6.2567906785058192E-3</v>
      </c>
      <c r="G5591" s="8">
        <f t="shared" si="2139"/>
        <v>8.8428391395521016E-4</v>
      </c>
      <c r="H5591" s="8">
        <f t="shared" si="2140"/>
        <v>4.0025978672160868E-4</v>
      </c>
      <c r="I5591" s="8">
        <f t="shared" si="2141"/>
        <v>5.4671637597296819E-4</v>
      </c>
      <c r="J5591" s="6">
        <f t="shared" si="2142"/>
        <v>1.2777984232618389E-3</v>
      </c>
      <c r="K5591" s="6">
        <f t="shared" si="2143"/>
        <v>9.6645408705402398E-4</v>
      </c>
      <c r="L5591" s="6">
        <f t="shared" si="2144"/>
        <v>7.3610401601368811E-4</v>
      </c>
      <c r="M5591" s="9">
        <f t="shared" si="2145"/>
        <v>0.69203709901120136</v>
      </c>
      <c r="N5591" s="9">
        <f t="shared" si="2146"/>
        <v>0.4141529246792191</v>
      </c>
      <c r="O5591" s="9">
        <f t="shared" si="2147"/>
        <v>0.74271619781898024</v>
      </c>
      <c r="P5591" s="9">
        <f t="shared" si="2148"/>
        <v>0.61630207383646696</v>
      </c>
      <c r="Q5591" s="10">
        <f t="shared" si="2149"/>
        <v>7.5612235878799575E-2</v>
      </c>
      <c r="R5591" s="10">
        <f t="shared" si="2121"/>
        <v>1.058029815812267</v>
      </c>
      <c r="S5591" s="10">
        <f>_xlfn.PERCENTILE.INC($R$1519:R5591,0.75)</f>
        <v>0.79800118907143736</v>
      </c>
      <c r="T5591" s="10">
        <f t="shared" si="2122"/>
        <v>0.79800118907143736</v>
      </c>
      <c r="U5591" s="11">
        <f t="shared" si="2128"/>
        <v>0.79800118907143736</v>
      </c>
      <c r="V5591" s="10">
        <f t="shared" si="2123"/>
        <v>0.64458423313587276</v>
      </c>
      <c r="W5591" s="10">
        <f t="shared" si="2124"/>
        <v>0.79742598449239743</v>
      </c>
      <c r="X5591" s="10">
        <f t="shared" si="2129"/>
        <v>1.3225372697653339</v>
      </c>
      <c r="Y5591" s="10">
        <f>_xlfn.PERCENTILE.INC($X$1519:X5591,0.75)</f>
        <v>0.99750148633929669</v>
      </c>
      <c r="Z5591" s="10">
        <f t="shared" si="2130"/>
        <v>0.99750148633929669</v>
      </c>
      <c r="AA5591" s="10">
        <f t="shared" si="2131"/>
        <v>0.99689274879747036</v>
      </c>
      <c r="AB5591" s="10">
        <f t="shared" si="2132"/>
        <v>0.51400821669665031</v>
      </c>
      <c r="AC5591" s="10">
        <f t="shared" si="2133"/>
        <v>0.51241106404720949</v>
      </c>
      <c r="AD5591" s="13">
        <f t="shared" si="2134"/>
        <v>514008.21669665031</v>
      </c>
      <c r="AE5591" s="13">
        <f t="shared" si="2125"/>
        <v>512411.06404720951</v>
      </c>
      <c r="AF5591" s="13"/>
      <c r="AG5591" s="2">
        <f t="shared" si="2150"/>
        <v>42978</v>
      </c>
      <c r="AH5591" s="3">
        <f t="shared" si="2126"/>
        <v>3216.0418189030011</v>
      </c>
      <c r="AI5591" s="3">
        <f t="shared" si="2127"/>
        <v>3206.0487690938289</v>
      </c>
      <c r="AJ5591" s="3">
        <f t="shared" si="2135"/>
        <v>916729.78554259811</v>
      </c>
      <c r="AK5591" s="3">
        <f t="shared" si="2151"/>
        <v>677824.89407566818</v>
      </c>
    </row>
    <row r="5592" spans="2:37" x14ac:dyDescent="0.2">
      <c r="B5592" s="2">
        <v>42979</v>
      </c>
      <c r="C5592" s="1">
        <v>540.37</v>
      </c>
      <c r="D5592" s="1">
        <f t="shared" si="2136"/>
        <v>35</v>
      </c>
      <c r="E5592" s="1" t="b">
        <f t="shared" si="2137"/>
        <v>0</v>
      </c>
      <c r="F5592" s="6">
        <f t="shared" si="2138"/>
        <v>5.9758731104326834E-3</v>
      </c>
      <c r="G5592" s="8">
        <f t="shared" si="2139"/>
        <v>1.0430868825709965E-3</v>
      </c>
      <c r="H5592" s="8">
        <f t="shared" si="2140"/>
        <v>4.5889243893780475E-4</v>
      </c>
      <c r="I5592" s="8">
        <f t="shared" si="2141"/>
        <v>5.8476919143762016E-4</v>
      </c>
      <c r="J5592" s="6">
        <f t="shared" si="2142"/>
        <v>1.2780496532276153E-3</v>
      </c>
      <c r="K5592" s="6">
        <f t="shared" si="2143"/>
        <v>9.6633917108127456E-4</v>
      </c>
      <c r="L5592" s="6">
        <f t="shared" si="2144"/>
        <v>7.3611388612599196E-4</v>
      </c>
      <c r="M5592" s="9">
        <f t="shared" si="2145"/>
        <v>0.81615520957011445</v>
      </c>
      <c r="N5592" s="9">
        <f t="shared" si="2146"/>
        <v>0.4748771990939083</v>
      </c>
      <c r="O5592" s="9">
        <f t="shared" si="2147"/>
        <v>0.79440043512170899</v>
      </c>
      <c r="P5592" s="9">
        <f t="shared" si="2148"/>
        <v>0.69514428126191063</v>
      </c>
      <c r="Q5592" s="10">
        <f t="shared" si="2149"/>
        <v>7.6201785585549575E-2</v>
      </c>
      <c r="R5592" s="10">
        <f t="shared" si="2121"/>
        <v>1.0498441655305606</v>
      </c>
      <c r="S5592" s="10">
        <f>_xlfn.PERCENTILE.INC($R$1519:R5592,0.75)</f>
        <v>0.79803526326503249</v>
      </c>
      <c r="T5592" s="10">
        <f t="shared" si="2122"/>
        <v>0.79803526326503249</v>
      </c>
      <c r="U5592" s="11">
        <f t="shared" si="2128"/>
        <v>0.79803526326503249</v>
      </c>
      <c r="V5592" s="10">
        <f t="shared" si="2123"/>
        <v>0.64458423313587276</v>
      </c>
      <c r="W5592" s="10">
        <f t="shared" si="2124"/>
        <v>0.79742598449239743</v>
      </c>
      <c r="X5592" s="10">
        <f t="shared" si="2129"/>
        <v>1.3123052069132009</v>
      </c>
      <c r="Y5592" s="10">
        <f>_xlfn.PERCENTILE.INC($X$1519:X5592,0.75)</f>
        <v>0.99754407908129061</v>
      </c>
      <c r="Z5592" s="10">
        <f t="shared" si="2130"/>
        <v>0.99754407908129061</v>
      </c>
      <c r="AA5592" s="10">
        <f t="shared" si="2131"/>
        <v>0.99689274879747036</v>
      </c>
      <c r="AB5592" s="10">
        <f t="shared" si="2132"/>
        <v>0.51400821669665031</v>
      </c>
      <c r="AC5592" s="10">
        <f t="shared" si="2133"/>
        <v>0.51241106404720949</v>
      </c>
      <c r="AD5592" s="13">
        <f t="shared" si="2134"/>
        <v>514008.21669665031</v>
      </c>
      <c r="AE5592" s="13">
        <f t="shared" si="2125"/>
        <v>512411.06404720951</v>
      </c>
      <c r="AF5592" s="13"/>
      <c r="AG5592" s="2">
        <f t="shared" si="2150"/>
        <v>42979</v>
      </c>
      <c r="AH5592" s="3">
        <f t="shared" si="2126"/>
        <v>3071.6478806989685</v>
      </c>
      <c r="AI5592" s="3">
        <f t="shared" si="2127"/>
        <v>3062.1034991279189</v>
      </c>
      <c r="AJ5592" s="3">
        <f t="shared" si="2135"/>
        <v>919801.43342329713</v>
      </c>
      <c r="AK5592" s="3">
        <f t="shared" si="2151"/>
        <v>680886.99757479609</v>
      </c>
    </row>
    <row r="5593" spans="2:37" x14ac:dyDescent="0.2">
      <c r="B5593" s="2">
        <v>42983</v>
      </c>
      <c r="C5593" s="1">
        <v>542.41999999999996</v>
      </c>
      <c r="D5593" s="1">
        <f t="shared" si="2136"/>
        <v>36</v>
      </c>
      <c r="E5593" s="1" t="b">
        <f t="shared" si="2137"/>
        <v>1</v>
      </c>
      <c r="F5593" s="6">
        <f t="shared" si="2138"/>
        <v>3.7936969113754326E-3</v>
      </c>
      <c r="G5593" s="8">
        <f t="shared" si="2139"/>
        <v>1.0492705543426529E-3</v>
      </c>
      <c r="H5593" s="8">
        <f t="shared" si="2140"/>
        <v>4.6867494540812346E-4</v>
      </c>
      <c r="I5593" s="8">
        <f t="shared" si="2141"/>
        <v>5.8341422210279978E-4</v>
      </c>
      <c r="J5593" s="6">
        <f t="shared" si="2142"/>
        <v>1.2783104142429669E-3</v>
      </c>
      <c r="K5593" s="6">
        <f t="shared" si="2143"/>
        <v>9.6622267669374811E-4</v>
      </c>
      <c r="L5593" s="6">
        <f t="shared" si="2144"/>
        <v>7.3613080201794412E-4</v>
      </c>
      <c r="M5593" s="9">
        <f t="shared" si="2145"/>
        <v>0.82082610190111405</v>
      </c>
      <c r="N5593" s="9">
        <f t="shared" si="2146"/>
        <v>0.48505893797882127</v>
      </c>
      <c r="O5593" s="9">
        <f t="shared" si="2147"/>
        <v>0.79254151640373594</v>
      </c>
      <c r="P5593" s="9">
        <f t="shared" si="2148"/>
        <v>0.69947551876122382</v>
      </c>
      <c r="Q5593" s="10">
        <f t="shared" si="2149"/>
        <v>7.5559425119326923E-2</v>
      </c>
      <c r="R5593" s="10">
        <f t="shared" si="2121"/>
        <v>1.0587693047380962</v>
      </c>
      <c r="S5593" s="10">
        <f>_xlfn.PERCENTILE.INC($R$1519:R5593,0.75)</f>
        <v>0.79805301976103737</v>
      </c>
      <c r="T5593" s="10">
        <f t="shared" si="2122"/>
        <v>0.79805301976103737</v>
      </c>
      <c r="U5593" s="11">
        <f t="shared" si="2128"/>
        <v>0.79805301976103737</v>
      </c>
      <c r="V5593" s="10">
        <f t="shared" si="2123"/>
        <v>0.69514428126191063</v>
      </c>
      <c r="W5593" s="10">
        <f t="shared" si="2124"/>
        <v>0.79803526326503249</v>
      </c>
      <c r="X5593" s="10">
        <f t="shared" si="2129"/>
        <v>1.3234616309226201</v>
      </c>
      <c r="Y5593" s="10">
        <f>_xlfn.PERCENTILE.INC($X$1519:X5593,0.75)</f>
        <v>0.99756627470129688</v>
      </c>
      <c r="Z5593" s="10">
        <f t="shared" si="2130"/>
        <v>0.99756627470129688</v>
      </c>
      <c r="AA5593" s="10">
        <f t="shared" si="2131"/>
        <v>0.99756627470129688</v>
      </c>
      <c r="AB5593" s="10">
        <f t="shared" si="2132"/>
        <v>0.55474964950403061</v>
      </c>
      <c r="AC5593" s="10">
        <f t="shared" si="2133"/>
        <v>0.55339954124758595</v>
      </c>
      <c r="AD5593" s="13">
        <f t="shared" si="2134"/>
        <v>554749.64950403059</v>
      </c>
      <c r="AE5593" s="13">
        <f t="shared" si="2125"/>
        <v>553399.5412475859</v>
      </c>
      <c r="AF5593" s="13"/>
      <c r="AG5593" s="2">
        <f t="shared" si="2150"/>
        <v>42983</v>
      </c>
      <c r="AH5593" s="3">
        <f t="shared" si="2126"/>
        <v>1949.9913841036764</v>
      </c>
      <c r="AI5593" s="3">
        <f t="shared" si="2127"/>
        <v>1943.9322710304978</v>
      </c>
      <c r="AJ5593" s="3">
        <f t="shared" si="2135"/>
        <v>921751.42480740079</v>
      </c>
      <c r="AK5593" s="3">
        <f t="shared" si="2151"/>
        <v>682830.92984582658</v>
      </c>
    </row>
    <row r="5594" spans="2:37" x14ac:dyDescent="0.2">
      <c r="B5594" s="2">
        <v>42984</v>
      </c>
      <c r="C5594" s="1">
        <v>543.16</v>
      </c>
      <c r="D5594" s="1">
        <f t="shared" si="2136"/>
        <v>36</v>
      </c>
      <c r="E5594" s="1" t="b">
        <f t="shared" si="2137"/>
        <v>0</v>
      </c>
      <c r="F5594" s="6">
        <f t="shared" si="2138"/>
        <v>1.3642564802183177E-3</v>
      </c>
      <c r="G5594" s="8">
        <f t="shared" si="2139"/>
        <v>1.0279102021108562E-3</v>
      </c>
      <c r="H5594" s="8">
        <f t="shared" si="2140"/>
        <v>4.5712543338155895E-4</v>
      </c>
      <c r="I5594" s="8">
        <f t="shared" si="2141"/>
        <v>6.263300024585488E-4</v>
      </c>
      <c r="J5594" s="6">
        <f t="shared" si="2142"/>
        <v>1.2785753367893107E-3</v>
      </c>
      <c r="K5594" s="6">
        <f t="shared" si="2143"/>
        <v>9.6613104130254305E-4</v>
      </c>
      <c r="L5594" s="6">
        <f t="shared" si="2144"/>
        <v>7.3617273193941077E-4</v>
      </c>
      <c r="M5594" s="9">
        <f t="shared" si="2145"/>
        <v>0.80394965594447387</v>
      </c>
      <c r="N5594" s="9">
        <f t="shared" si="2146"/>
        <v>0.47315054981077931</v>
      </c>
      <c r="O5594" s="9">
        <f t="shared" si="2147"/>
        <v>0.85079217863518697</v>
      </c>
      <c r="P5594" s="9">
        <f t="shared" si="2148"/>
        <v>0.70929746146348005</v>
      </c>
      <c r="Q5594" s="10">
        <f t="shared" si="2149"/>
        <v>7.5493353925996376E-2</v>
      </c>
      <c r="R5594" s="10">
        <f t="shared" si="2121"/>
        <v>1.0596959313586907</v>
      </c>
      <c r="S5594" s="10">
        <f>_xlfn.PERCENTILE.INC($R$1519:R5594,0.75)</f>
        <v>0.7980678735786555</v>
      </c>
      <c r="T5594" s="10">
        <f t="shared" si="2122"/>
        <v>0.7980678735786555</v>
      </c>
      <c r="U5594" s="11">
        <f t="shared" si="2128"/>
        <v>0.7980678735786555</v>
      </c>
      <c r="V5594" s="10">
        <f t="shared" si="2123"/>
        <v>0.69514428126191063</v>
      </c>
      <c r="W5594" s="10">
        <f t="shared" si="2124"/>
        <v>0.79803526326503249</v>
      </c>
      <c r="X5594" s="10">
        <f t="shared" si="2129"/>
        <v>1.3246199141983634</v>
      </c>
      <c r="Y5594" s="10">
        <f>_xlfn.PERCENTILE.INC($X$1519:X5594,0.75)</f>
        <v>0.99758484197331954</v>
      </c>
      <c r="Z5594" s="10">
        <f t="shared" si="2130"/>
        <v>0.99758484197331954</v>
      </c>
      <c r="AA5594" s="10">
        <f t="shared" si="2131"/>
        <v>0.99756627470129688</v>
      </c>
      <c r="AB5594" s="10">
        <f t="shared" si="2132"/>
        <v>0.55474964950403061</v>
      </c>
      <c r="AC5594" s="10">
        <f t="shared" si="2133"/>
        <v>0.55339954124758595</v>
      </c>
      <c r="AD5594" s="13">
        <f t="shared" si="2134"/>
        <v>554749.64950403059</v>
      </c>
      <c r="AE5594" s="13">
        <f t="shared" si="2125"/>
        <v>553399.5412475859</v>
      </c>
      <c r="AF5594" s="13"/>
      <c r="AG5594" s="2">
        <f t="shared" si="2150"/>
        <v>42984</v>
      </c>
      <c r="AH5594" s="3">
        <f t="shared" si="2126"/>
        <v>756.82080423471416</v>
      </c>
      <c r="AI5594" s="3">
        <f t="shared" si="2127"/>
        <v>754.97891029686332</v>
      </c>
      <c r="AJ5594" s="3">
        <f t="shared" si="2135"/>
        <v>922508.2456116355</v>
      </c>
      <c r="AK5594" s="3">
        <f t="shared" si="2151"/>
        <v>683585.90875612339</v>
      </c>
    </row>
    <row r="5595" spans="2:37" x14ac:dyDescent="0.2">
      <c r="B5595" s="2">
        <v>42985</v>
      </c>
      <c r="C5595" s="1">
        <v>546.1</v>
      </c>
      <c r="D5595" s="1">
        <f t="shared" si="2136"/>
        <v>36</v>
      </c>
      <c r="E5595" s="1" t="b">
        <f t="shared" si="2137"/>
        <v>0</v>
      </c>
      <c r="F5595" s="6">
        <f t="shared" si="2138"/>
        <v>5.4127697179469081E-3</v>
      </c>
      <c r="G5595" s="8">
        <f t="shared" si="2139"/>
        <v>1.1698752366058472E-3</v>
      </c>
      <c r="H5595" s="8">
        <f t="shared" si="2140"/>
        <v>5.6912614696514262E-4</v>
      </c>
      <c r="I5595" s="8">
        <f t="shared" si="2141"/>
        <v>6.3854221358424358E-4</v>
      </c>
      <c r="J5595" s="6">
        <f t="shared" si="2142"/>
        <v>1.2789424535019399E-3</v>
      </c>
      <c r="K5595" s="6">
        <f t="shared" si="2143"/>
        <v>9.6608144324975551E-4</v>
      </c>
      <c r="L5595" s="6">
        <f t="shared" si="2144"/>
        <v>7.3622136683720852E-4</v>
      </c>
      <c r="M5595" s="9">
        <f t="shared" si="2145"/>
        <v>0.91472077840762112</v>
      </c>
      <c r="N5595" s="9">
        <f t="shared" si="2146"/>
        <v>0.58910783448100001</v>
      </c>
      <c r="O5595" s="9">
        <f t="shared" si="2147"/>
        <v>0.86732366424979956</v>
      </c>
      <c r="P5595" s="9">
        <f t="shared" si="2148"/>
        <v>0.79038409237947349</v>
      </c>
      <c r="Q5595" s="10">
        <f t="shared" si="2149"/>
        <v>7.483982557671455E-2</v>
      </c>
      <c r="R5595" s="10">
        <f t="shared" si="2121"/>
        <v>1.0689495784299499</v>
      </c>
      <c r="S5595" s="10">
        <f>_xlfn.PERCENTILE.INC($R$1519:R5595,0.75)</f>
        <v>0.79809323973709012</v>
      </c>
      <c r="T5595" s="10">
        <f t="shared" si="2122"/>
        <v>0.79809323973709012</v>
      </c>
      <c r="U5595" s="11">
        <f t="shared" si="2128"/>
        <v>0.79809323973709012</v>
      </c>
      <c r="V5595" s="10">
        <f t="shared" si="2123"/>
        <v>0.69514428126191063</v>
      </c>
      <c r="W5595" s="10">
        <f t="shared" si="2124"/>
        <v>0.79803526326503249</v>
      </c>
      <c r="X5595" s="10">
        <f t="shared" si="2129"/>
        <v>1.3361869730374374</v>
      </c>
      <c r="Y5595" s="10">
        <f>_xlfn.PERCENTILE.INC($X$1519:X5595,0.75)</f>
        <v>0.99761654967136271</v>
      </c>
      <c r="Z5595" s="10">
        <f t="shared" si="2130"/>
        <v>0.99761654967136271</v>
      </c>
      <c r="AA5595" s="10">
        <f t="shared" si="2131"/>
        <v>0.99756627470129688</v>
      </c>
      <c r="AB5595" s="10">
        <f t="shared" si="2132"/>
        <v>0.55474964950403061</v>
      </c>
      <c r="AC5595" s="10">
        <f t="shared" si="2133"/>
        <v>0.55339954124758595</v>
      </c>
      <c r="AD5595" s="13">
        <f t="shared" si="2134"/>
        <v>554749.64950403059</v>
      </c>
      <c r="AE5595" s="13">
        <f t="shared" si="2125"/>
        <v>553399.5412475859</v>
      </c>
      <c r="AF5595" s="13"/>
      <c r="AG5595" s="2">
        <f t="shared" si="2150"/>
        <v>42985</v>
      </c>
      <c r="AH5595" s="3">
        <f t="shared" si="2126"/>
        <v>3002.7321038770779</v>
      </c>
      <c r="AI5595" s="3">
        <f t="shared" si="2127"/>
        <v>2995.4242787906437</v>
      </c>
      <c r="AJ5595" s="3">
        <f t="shared" si="2135"/>
        <v>925510.97771551262</v>
      </c>
      <c r="AK5595" s="3">
        <f t="shared" si="2151"/>
        <v>686581.33303491399</v>
      </c>
    </row>
    <row r="5596" spans="2:37" x14ac:dyDescent="0.2">
      <c r="B5596" s="2">
        <v>42986</v>
      </c>
      <c r="C5596" s="1">
        <v>547.65</v>
      </c>
      <c r="D5596" s="1">
        <f t="shared" si="2136"/>
        <v>36</v>
      </c>
      <c r="E5596" s="1" t="b">
        <f t="shared" si="2137"/>
        <v>0</v>
      </c>
      <c r="F5596" s="6">
        <f t="shared" si="2138"/>
        <v>2.8383080021974205E-3</v>
      </c>
      <c r="G5596" s="8">
        <f t="shared" si="2139"/>
        <v>1.3389250925391275E-3</v>
      </c>
      <c r="H5596" s="8">
        <f t="shared" si="2140"/>
        <v>6.1443037691420981E-4</v>
      </c>
      <c r="I5596" s="8">
        <f t="shared" si="2141"/>
        <v>6.6564971571545948E-4</v>
      </c>
      <c r="J5596" s="6">
        <f t="shared" si="2142"/>
        <v>1.2794496221431321E-3</v>
      </c>
      <c r="K5596" s="6">
        <f t="shared" si="2143"/>
        <v>9.6605156819553576E-4</v>
      </c>
      <c r="L5596" s="6">
        <f t="shared" si="2144"/>
        <v>7.3631756542276547E-4</v>
      </c>
      <c r="M5596" s="9">
        <f t="shared" si="2145"/>
        <v>1</v>
      </c>
      <c r="N5596" s="9">
        <f t="shared" si="2146"/>
        <v>0.63602233787776918</v>
      </c>
      <c r="O5596" s="9">
        <f t="shared" si="2147"/>
        <v>0.90402531051023993</v>
      </c>
      <c r="P5596" s="9">
        <f t="shared" si="2148"/>
        <v>0.84668254946266963</v>
      </c>
      <c r="Q5596" s="10">
        <f t="shared" si="2149"/>
        <v>7.2784703387999486E-2</v>
      </c>
      <c r="R5596" s="10">
        <f t="shared" si="2121"/>
        <v>1.0991320466546017</v>
      </c>
      <c r="S5596" s="10">
        <f>_xlfn.PERCENTILE.INC($R$1519:R5596,0.75)</f>
        <v>0.79821330665119983</v>
      </c>
      <c r="T5596" s="10">
        <f t="shared" si="2122"/>
        <v>0.79821330665119983</v>
      </c>
      <c r="U5596" s="11">
        <f t="shared" si="2128"/>
        <v>0.79821330665119983</v>
      </c>
      <c r="V5596" s="10">
        <f t="shared" si="2123"/>
        <v>0.69514428126191063</v>
      </c>
      <c r="W5596" s="10">
        <f t="shared" si="2124"/>
        <v>0.79803526326503249</v>
      </c>
      <c r="X5596" s="10">
        <f t="shared" si="2129"/>
        <v>1.3739150583182522</v>
      </c>
      <c r="Y5596" s="10">
        <f>_xlfn.PERCENTILE.INC($X$1519:X5596,0.75)</f>
        <v>0.99776663331399984</v>
      </c>
      <c r="Z5596" s="10">
        <f t="shared" si="2130"/>
        <v>0.99776663331399984</v>
      </c>
      <c r="AA5596" s="10">
        <f t="shared" si="2131"/>
        <v>0.99756627470129688</v>
      </c>
      <c r="AB5596" s="10">
        <f t="shared" si="2132"/>
        <v>0.55474964950403061</v>
      </c>
      <c r="AC5596" s="10">
        <f t="shared" si="2133"/>
        <v>0.55339954124758595</v>
      </c>
      <c r="AD5596" s="13">
        <f t="shared" si="2134"/>
        <v>554749.64950403059</v>
      </c>
      <c r="AE5596" s="13">
        <f t="shared" si="2125"/>
        <v>553399.5412475859</v>
      </c>
      <c r="AF5596" s="13"/>
      <c r="AG5596" s="2">
        <f t="shared" si="2150"/>
        <v>42986</v>
      </c>
      <c r="AH5596" s="3">
        <f t="shared" si="2126"/>
        <v>1574.5503694035044</v>
      </c>
      <c r="AI5596" s="3">
        <f t="shared" si="2127"/>
        <v>1570.7183463354045</v>
      </c>
      <c r="AJ5596" s="3">
        <f t="shared" si="2135"/>
        <v>927085.52808491618</v>
      </c>
      <c r="AK5596" s="3">
        <f t="shared" si="2151"/>
        <v>688152.05138124945</v>
      </c>
    </row>
    <row r="5597" spans="2:37" x14ac:dyDescent="0.2">
      <c r="B5597" s="2">
        <v>42989</v>
      </c>
      <c r="C5597" s="1">
        <v>549.30999999999995</v>
      </c>
      <c r="D5597" s="1">
        <f t="shared" si="2136"/>
        <v>37</v>
      </c>
      <c r="E5597" s="1" t="b">
        <f t="shared" si="2137"/>
        <v>1</v>
      </c>
      <c r="F5597" s="6">
        <f t="shared" si="2138"/>
        <v>3.0311330229160216E-3</v>
      </c>
      <c r="G5597" s="8">
        <f t="shared" si="2139"/>
        <v>1.3638296728583517E-3</v>
      </c>
      <c r="H5597" s="8">
        <f t="shared" si="2140"/>
        <v>6.4598306779083071E-4</v>
      </c>
      <c r="I5597" s="8">
        <f t="shared" si="2141"/>
        <v>6.7717262176577198E-4</v>
      </c>
      <c r="J5597" s="6">
        <f t="shared" si="2142"/>
        <v>1.2799784625483121E-3</v>
      </c>
      <c r="K5597" s="6">
        <f t="shared" si="2143"/>
        <v>9.6604837717721281E-4</v>
      </c>
      <c r="L5597" s="6">
        <f t="shared" si="2144"/>
        <v>7.3641986595349368E-4</v>
      </c>
      <c r="M5597" s="9">
        <f t="shared" si="2145"/>
        <v>1</v>
      </c>
      <c r="N5597" s="9">
        <f t="shared" si="2146"/>
        <v>0.66868604414862653</v>
      </c>
      <c r="O5597" s="9">
        <f t="shared" si="2147"/>
        <v>0.91954692298935992</v>
      </c>
      <c r="P5597" s="9">
        <f t="shared" si="2148"/>
        <v>0.86274432237932885</v>
      </c>
      <c r="Q5597" s="10">
        <f t="shared" si="2149"/>
        <v>6.9611121562762321E-2</v>
      </c>
      <c r="R5597" s="10">
        <f t="shared" si="2121"/>
        <v>1.1492416470817948</v>
      </c>
      <c r="S5597" s="10">
        <f>_xlfn.PERCENTILE.INC($R$1519:R5597,0.75)</f>
        <v>0.7983821419938042</v>
      </c>
      <c r="T5597" s="10">
        <f t="shared" si="2122"/>
        <v>0.7983821419938042</v>
      </c>
      <c r="U5597" s="11">
        <f t="shared" si="2128"/>
        <v>0.7983821419938042</v>
      </c>
      <c r="V5597" s="10">
        <f t="shared" si="2123"/>
        <v>0.84668254946266963</v>
      </c>
      <c r="W5597" s="10">
        <f t="shared" si="2124"/>
        <v>0.79821330665119983</v>
      </c>
      <c r="X5597" s="10">
        <f t="shared" si="2129"/>
        <v>1.4365520588522434</v>
      </c>
      <c r="Y5597" s="10">
        <f>_xlfn.PERCENTILE.INC($X$1519:X5597,0.75)</f>
        <v>0.9979776774922553</v>
      </c>
      <c r="Z5597" s="10">
        <f t="shared" si="2130"/>
        <v>0.9979776774922553</v>
      </c>
      <c r="AA5597" s="10">
        <f t="shared" si="2131"/>
        <v>0.9979776774922553</v>
      </c>
      <c r="AB5597" s="10">
        <f t="shared" si="2132"/>
        <v>0.67583327749046562</v>
      </c>
      <c r="AC5597" s="10">
        <f t="shared" si="2133"/>
        <v>0.67446652464191381</v>
      </c>
      <c r="AD5597" s="13">
        <f t="shared" si="2134"/>
        <v>675833.27749046567</v>
      </c>
      <c r="AE5597" s="13">
        <f t="shared" si="2125"/>
        <v>674466.52464191383</v>
      </c>
      <c r="AF5597" s="13"/>
      <c r="AG5597" s="2">
        <f t="shared" si="2150"/>
        <v>42989</v>
      </c>
      <c r="AH5597" s="3">
        <f t="shared" si="2126"/>
        <v>1681.5199820627556</v>
      </c>
      <c r="AI5597" s="3">
        <f t="shared" si="2127"/>
        <v>1677.4276243421345</v>
      </c>
      <c r="AJ5597" s="3">
        <f t="shared" si="2135"/>
        <v>928767.04806697892</v>
      </c>
      <c r="AK5597" s="3">
        <f t="shared" si="2151"/>
        <v>689829.47900559159</v>
      </c>
    </row>
    <row r="5598" spans="2:37" x14ac:dyDescent="0.2">
      <c r="B5598" s="2">
        <v>42990</v>
      </c>
      <c r="C5598" s="1">
        <v>545.28</v>
      </c>
      <c r="D5598" s="1">
        <f t="shared" si="2136"/>
        <v>37</v>
      </c>
      <c r="E5598" s="1" t="b">
        <f t="shared" si="2137"/>
        <v>0</v>
      </c>
      <c r="F5598" s="6">
        <f t="shared" si="2138"/>
        <v>-7.3364766707323392E-3</v>
      </c>
      <c r="G5598" s="8">
        <f t="shared" si="2139"/>
        <v>1.1438873064999785E-3</v>
      </c>
      <c r="H5598" s="8">
        <f t="shared" si="2140"/>
        <v>5.6456089195527708E-4</v>
      </c>
      <c r="I5598" s="8">
        <f t="shared" si="2141"/>
        <v>6.1985208521973128E-4</v>
      </c>
      <c r="J5598" s="6">
        <f t="shared" si="2142"/>
        <v>1.28033208985221E-3</v>
      </c>
      <c r="K5598" s="6">
        <f t="shared" si="2143"/>
        <v>9.6598712302590681E-4</v>
      </c>
      <c r="L5598" s="6">
        <f t="shared" si="2144"/>
        <v>7.3647085871600426E-4</v>
      </c>
      <c r="M5598" s="9">
        <f t="shared" si="2145"/>
        <v>0.89343016203867742</v>
      </c>
      <c r="N5598" s="9">
        <f t="shared" si="2146"/>
        <v>0.58443935586513618</v>
      </c>
      <c r="O5598" s="9">
        <f t="shared" si="2147"/>
        <v>0.84165188328077056</v>
      </c>
      <c r="P5598" s="9">
        <f t="shared" si="2148"/>
        <v>0.77317380039486139</v>
      </c>
      <c r="Q5598" s="10">
        <f t="shared" si="2149"/>
        <v>7.1788687855019684E-2</v>
      </c>
      <c r="R5598" s="10">
        <f t="shared" si="2121"/>
        <v>1.1143816998238416</v>
      </c>
      <c r="S5598" s="10">
        <f>_xlfn.PERCENTILE.INC($R$1519:R5598,0.75)</f>
        <v>0.79854096244928496</v>
      </c>
      <c r="T5598" s="10">
        <f t="shared" si="2122"/>
        <v>0.79854096244928496</v>
      </c>
      <c r="U5598" s="11">
        <f t="shared" si="2128"/>
        <v>0.79854096244928496</v>
      </c>
      <c r="V5598" s="10">
        <f t="shared" si="2123"/>
        <v>0.84668254946266963</v>
      </c>
      <c r="W5598" s="10">
        <f t="shared" si="2124"/>
        <v>0.79821330665119983</v>
      </c>
      <c r="X5598" s="10">
        <f t="shared" si="2129"/>
        <v>1.392977124779802</v>
      </c>
      <c r="Y5598" s="10">
        <f>_xlfn.PERCENTILE.INC($X$1519:X5598,0.75)</f>
        <v>0.99817620306160626</v>
      </c>
      <c r="Z5598" s="10">
        <f t="shared" si="2130"/>
        <v>0.99817620306160626</v>
      </c>
      <c r="AA5598" s="10">
        <f t="shared" si="2131"/>
        <v>0.9979776774922553</v>
      </c>
      <c r="AB5598" s="10">
        <f t="shared" si="2132"/>
        <v>0.67583327749046562</v>
      </c>
      <c r="AC5598" s="10">
        <f t="shared" si="2133"/>
        <v>0.67446652464191381</v>
      </c>
      <c r="AD5598" s="13">
        <f t="shared" si="2134"/>
        <v>675833.27749046567</v>
      </c>
      <c r="AE5598" s="13">
        <f t="shared" si="2125"/>
        <v>674466.52464191383</v>
      </c>
      <c r="AF5598" s="13"/>
      <c r="AG5598" s="2">
        <f t="shared" si="2150"/>
        <v>42990</v>
      </c>
      <c r="AH5598" s="3">
        <f t="shared" si="2126"/>
        <v>-4958.2350736133767</v>
      </c>
      <c r="AI5598" s="3">
        <f t="shared" si="2127"/>
        <v>-4948.2079232253191</v>
      </c>
      <c r="AJ5598" s="3">
        <f t="shared" si="2135"/>
        <v>923808.81299336557</v>
      </c>
      <c r="AK5598" s="3">
        <f t="shared" si="2151"/>
        <v>684881.27108236623</v>
      </c>
    </row>
    <row r="5599" spans="2:37" x14ac:dyDescent="0.2">
      <c r="B5599" s="2">
        <v>42991</v>
      </c>
      <c r="C5599" s="1">
        <v>540.4</v>
      </c>
      <c r="D5599" s="1">
        <f t="shared" si="2136"/>
        <v>37</v>
      </c>
      <c r="E5599" s="1" t="b">
        <f t="shared" si="2137"/>
        <v>0</v>
      </c>
      <c r="F5599" s="6">
        <f t="shared" si="2138"/>
        <v>-8.9495305164318806E-3</v>
      </c>
      <c r="G5599" s="8">
        <f t="shared" si="2139"/>
        <v>9.5190877721835457E-4</v>
      </c>
      <c r="H5599" s="8">
        <f t="shared" si="2140"/>
        <v>4.6105626730942676E-4</v>
      </c>
      <c r="I5599" s="8">
        <f t="shared" si="2141"/>
        <v>5.2915396237334907E-4</v>
      </c>
      <c r="J5599" s="6">
        <f t="shared" si="2142"/>
        <v>1.28057602703388E-3</v>
      </c>
      <c r="K5599" s="6">
        <f t="shared" si="2143"/>
        <v>9.6589002733517499E-4</v>
      </c>
      <c r="L5599" s="6">
        <f t="shared" si="2144"/>
        <v>7.3647767460832214E-4</v>
      </c>
      <c r="M5599" s="9">
        <f t="shared" si="2145"/>
        <v>0.74334421160702402</v>
      </c>
      <c r="N5599" s="9">
        <f t="shared" si="2146"/>
        <v>0.47733826239147503</v>
      </c>
      <c r="O5599" s="9">
        <f t="shared" si="2147"/>
        <v>0.71849287577490628</v>
      </c>
      <c r="P5599" s="9">
        <f t="shared" si="2148"/>
        <v>0.64639178325780178</v>
      </c>
      <c r="Q5599" s="10">
        <f t="shared" si="2149"/>
        <v>7.4204094257366043E-2</v>
      </c>
      <c r="R5599" s="10">
        <f t="shared" si="2121"/>
        <v>1.0781076273572143</v>
      </c>
      <c r="S5599" s="10">
        <f>_xlfn.PERCENTILE.INC($R$1519:R5599,0.75)</f>
        <v>0.79863098470202376</v>
      </c>
      <c r="T5599" s="10">
        <f t="shared" si="2122"/>
        <v>0.79863098470202376</v>
      </c>
      <c r="U5599" s="11">
        <f t="shared" si="2128"/>
        <v>0.79863098470202376</v>
      </c>
      <c r="V5599" s="10">
        <f t="shared" si="2123"/>
        <v>0.84668254946266963</v>
      </c>
      <c r="W5599" s="10">
        <f t="shared" si="2124"/>
        <v>0.79821330665119983</v>
      </c>
      <c r="X5599" s="10">
        <f t="shared" si="2129"/>
        <v>1.3476345341965181</v>
      </c>
      <c r="Y5599" s="10">
        <f>_xlfn.PERCENTILE.INC($X$1519:X5599,0.75)</f>
        <v>0.99828873087752978</v>
      </c>
      <c r="Z5599" s="10">
        <f t="shared" si="2130"/>
        <v>0.99828873087752978</v>
      </c>
      <c r="AA5599" s="10">
        <f t="shared" si="2131"/>
        <v>0.9979776774922553</v>
      </c>
      <c r="AB5599" s="10">
        <f t="shared" si="2132"/>
        <v>0.67583327749046562</v>
      </c>
      <c r="AC5599" s="10">
        <f t="shared" si="2133"/>
        <v>0.67446652464191381</v>
      </c>
      <c r="AD5599" s="13">
        <f t="shared" si="2134"/>
        <v>675833.27749046567</v>
      </c>
      <c r="AE5599" s="13">
        <f t="shared" si="2125"/>
        <v>674466.52464191383</v>
      </c>
      <c r="AF5599" s="13"/>
      <c r="AG5599" s="2">
        <f t="shared" si="2150"/>
        <v>42991</v>
      </c>
      <c r="AH5599" s="3">
        <f t="shared" si="2126"/>
        <v>-6048.3905409210975</v>
      </c>
      <c r="AI5599" s="3">
        <f t="shared" si="2127"/>
        <v>-6036.1587445945624</v>
      </c>
      <c r="AJ5599" s="3">
        <f t="shared" si="2135"/>
        <v>917760.42245244444</v>
      </c>
      <c r="AK5599" s="3">
        <f t="shared" si="2151"/>
        <v>678845.11233777169</v>
      </c>
    </row>
    <row r="5600" spans="2:37" x14ac:dyDescent="0.2">
      <c r="B5600" s="2">
        <v>42992</v>
      </c>
      <c r="C5600" s="1">
        <v>540.82000000000005</v>
      </c>
      <c r="D5600" s="1">
        <f t="shared" si="2136"/>
        <v>37</v>
      </c>
      <c r="E5600" s="1" t="b">
        <f t="shared" si="2137"/>
        <v>0</v>
      </c>
      <c r="F5600" s="6">
        <f t="shared" si="2138"/>
        <v>7.7720207253895168E-4</v>
      </c>
      <c r="G5600" s="8">
        <f t="shared" si="2139"/>
        <v>9.3217572106720219E-4</v>
      </c>
      <c r="H5600" s="8">
        <f t="shared" si="2140"/>
        <v>4.9099013843682858E-4</v>
      </c>
      <c r="I5600" s="8">
        <f t="shared" si="2141"/>
        <v>5.2221455310588164E-4</v>
      </c>
      <c r="J5600" s="6">
        <f t="shared" si="2142"/>
        <v>1.2808098437921229E-3</v>
      </c>
      <c r="K5600" s="6">
        <f t="shared" si="2143"/>
        <v>9.6579211428501313E-4</v>
      </c>
      <c r="L5600" s="6">
        <f t="shared" si="2144"/>
        <v>7.3650372099864404E-4</v>
      </c>
      <c r="M5600" s="9">
        <f t="shared" si="2145"/>
        <v>0.72780180882065071</v>
      </c>
      <c r="N5600" s="9">
        <f t="shared" si="2146"/>
        <v>0.5083807697066508</v>
      </c>
      <c r="O5600" s="9">
        <f t="shared" si="2147"/>
        <v>0.70904536965244069</v>
      </c>
      <c r="P5600" s="9">
        <f t="shared" si="2148"/>
        <v>0.64840931605991414</v>
      </c>
      <c r="Q5600" s="10">
        <f t="shared" si="2149"/>
        <v>7.4129422520452126E-2</v>
      </c>
      <c r="R5600" s="10">
        <f t="shared" si="2121"/>
        <v>1.0791936221805614</v>
      </c>
      <c r="S5600" s="10">
        <f>_xlfn.PERCENTILE.INC($R$1519:R5600,0.75)</f>
        <v>0.79863893360278826</v>
      </c>
      <c r="T5600" s="10">
        <f t="shared" si="2122"/>
        <v>0.79863893360278826</v>
      </c>
      <c r="U5600" s="11">
        <f t="shared" si="2128"/>
        <v>0.79863893360278826</v>
      </c>
      <c r="V5600" s="10">
        <f t="shared" si="2123"/>
        <v>0.84668254946266963</v>
      </c>
      <c r="W5600" s="10">
        <f t="shared" si="2124"/>
        <v>0.79821330665119983</v>
      </c>
      <c r="X5600" s="10">
        <f t="shared" si="2129"/>
        <v>1.3489920277257017</v>
      </c>
      <c r="Y5600" s="10">
        <f>_xlfn.PERCENTILE.INC($X$1519:X5600,0.75)</f>
        <v>0.99829866700348546</v>
      </c>
      <c r="Z5600" s="10">
        <f t="shared" si="2130"/>
        <v>0.99829866700348546</v>
      </c>
      <c r="AA5600" s="10">
        <f t="shared" si="2131"/>
        <v>0.9979776774922553</v>
      </c>
      <c r="AB5600" s="10">
        <f t="shared" si="2132"/>
        <v>0.67583327749046562</v>
      </c>
      <c r="AC5600" s="10">
        <f t="shared" si="2133"/>
        <v>0.67446652464191381</v>
      </c>
      <c r="AD5600" s="13">
        <f t="shared" si="2134"/>
        <v>675833.27749046567</v>
      </c>
      <c r="AE5600" s="13">
        <f t="shared" si="2125"/>
        <v>674466.52464191383</v>
      </c>
      <c r="AF5600" s="13"/>
      <c r="AG5600" s="2">
        <f t="shared" si="2150"/>
        <v>42992</v>
      </c>
      <c r="AH5600" s="3">
        <f t="shared" si="2126"/>
        <v>525.25902395638241</v>
      </c>
      <c r="AI5600" s="3">
        <f t="shared" si="2127"/>
        <v>524.19678080983931</v>
      </c>
      <c r="AJ5600" s="3">
        <f t="shared" si="2135"/>
        <v>918285.68147640082</v>
      </c>
      <c r="AK5600" s="3">
        <f t="shared" si="2151"/>
        <v>679369.30911858147</v>
      </c>
    </row>
    <row r="5601" spans="2:37" x14ac:dyDescent="0.2">
      <c r="B5601" s="2">
        <v>42993</v>
      </c>
      <c r="C5601" s="1">
        <v>541.44000000000005</v>
      </c>
      <c r="D5601" s="1">
        <f t="shared" si="2136"/>
        <v>37</v>
      </c>
      <c r="E5601" s="1" t="b">
        <f t="shared" si="2137"/>
        <v>0</v>
      </c>
      <c r="F5601" s="6">
        <f t="shared" si="2138"/>
        <v>1.1464073074221037E-3</v>
      </c>
      <c r="G5601" s="8">
        <f t="shared" si="2139"/>
        <v>9.900047007520348E-4</v>
      </c>
      <c r="H5601" s="8">
        <f t="shared" si="2140"/>
        <v>4.6248449250675081E-4</v>
      </c>
      <c r="I5601" s="8">
        <f t="shared" si="2141"/>
        <v>5.811221755725875E-4</v>
      </c>
      <c r="J5601" s="6">
        <f t="shared" si="2142"/>
        <v>1.2810752778655329E-3</v>
      </c>
      <c r="K5601" s="6">
        <f t="shared" si="2143"/>
        <v>9.6568247209451554E-4</v>
      </c>
      <c r="L5601" s="6">
        <f t="shared" si="2144"/>
        <v>7.3659768799701892E-4</v>
      </c>
      <c r="M5601" s="9">
        <f t="shared" si="2145"/>
        <v>0.77279198018834139</v>
      </c>
      <c r="N5601" s="9">
        <f t="shared" si="2146"/>
        <v>0.47891983739090321</v>
      </c>
      <c r="O5601" s="9">
        <f t="shared" si="2147"/>
        <v>0.78892750417503255</v>
      </c>
      <c r="P5601" s="9">
        <f t="shared" si="2148"/>
        <v>0.6802131072514257</v>
      </c>
      <c r="Q5601" s="10">
        <f t="shared" si="2149"/>
        <v>7.2632469018602833E-2</v>
      </c>
      <c r="R5601" s="10">
        <f t="shared" si="2121"/>
        <v>1.1014357777030845</v>
      </c>
      <c r="S5601" s="10">
        <f>_xlfn.PERCENTILE.INC($R$1519:R5601,0.75)</f>
        <v>0.79875220232982103</v>
      </c>
      <c r="T5601" s="10">
        <f t="shared" si="2122"/>
        <v>0.79875220232982103</v>
      </c>
      <c r="U5601" s="11">
        <f t="shared" si="2128"/>
        <v>0.79875220232982103</v>
      </c>
      <c r="V5601" s="10">
        <f t="shared" si="2123"/>
        <v>0.84668254946266963</v>
      </c>
      <c r="W5601" s="10">
        <f t="shared" si="2124"/>
        <v>0.79821330665119983</v>
      </c>
      <c r="X5601" s="10">
        <f t="shared" si="2129"/>
        <v>1.3767947221288557</v>
      </c>
      <c r="Y5601" s="10">
        <f>_xlfn.PERCENTILE.INC($X$1519:X5601,0.75)</f>
        <v>0.99844025291227645</v>
      </c>
      <c r="Z5601" s="10">
        <f t="shared" si="2130"/>
        <v>0.99844025291227645</v>
      </c>
      <c r="AA5601" s="10">
        <f t="shared" si="2131"/>
        <v>0.9979776774922553</v>
      </c>
      <c r="AB5601" s="10">
        <f t="shared" si="2132"/>
        <v>0.67583327749046562</v>
      </c>
      <c r="AC5601" s="10">
        <f t="shared" si="2133"/>
        <v>0.67446652464191381</v>
      </c>
      <c r="AD5601" s="13">
        <f t="shared" si="2134"/>
        <v>675833.27749046567</v>
      </c>
      <c r="AE5601" s="13">
        <f t="shared" si="2125"/>
        <v>674466.52464191383</v>
      </c>
      <c r="AF5601" s="13"/>
      <c r="AG5601" s="2">
        <f t="shared" si="2150"/>
        <v>42993</v>
      </c>
      <c r="AH5601" s="3">
        <f t="shared" si="2126"/>
        <v>774.78020791410017</v>
      </c>
      <c r="AI5601" s="3">
        <f t="shared" si="2127"/>
        <v>773.21335246108038</v>
      </c>
      <c r="AJ5601" s="3">
        <f t="shared" si="2135"/>
        <v>919060.46168431488</v>
      </c>
      <c r="AK5601" s="3">
        <f t="shared" si="2151"/>
        <v>680142.52247104258</v>
      </c>
    </row>
    <row r="5602" spans="2:37" x14ac:dyDescent="0.2">
      <c r="B5602" s="2">
        <v>42996</v>
      </c>
      <c r="C5602" s="1">
        <v>541.03</v>
      </c>
      <c r="D5602" s="1">
        <f t="shared" si="2136"/>
        <v>38</v>
      </c>
      <c r="E5602" s="1" t="b">
        <f t="shared" si="2137"/>
        <v>1</v>
      </c>
      <c r="F5602" s="6">
        <f t="shared" si="2138"/>
        <v>-7.5723995271881339E-4</v>
      </c>
      <c r="G5602" s="8">
        <f t="shared" si="2139"/>
        <v>1.0196199016056196E-3</v>
      </c>
      <c r="H5602" s="8">
        <f t="shared" si="2140"/>
        <v>4.5012189634906604E-4</v>
      </c>
      <c r="I5602" s="8">
        <f t="shared" si="2141"/>
        <v>5.9087173037474796E-4</v>
      </c>
      <c r="J5602" s="6">
        <f t="shared" si="2142"/>
        <v>1.2813586197346306E-3</v>
      </c>
      <c r="K5602" s="6">
        <f t="shared" si="2143"/>
        <v>9.6557061636209853E-4</v>
      </c>
      <c r="L5602" s="6">
        <f t="shared" si="2144"/>
        <v>7.366806255507982E-4</v>
      </c>
      <c r="M5602" s="9">
        <f t="shared" si="2145"/>
        <v>0.79573343941509744</v>
      </c>
      <c r="N5602" s="9">
        <f t="shared" si="2146"/>
        <v>0.46617190780406459</v>
      </c>
      <c r="O5602" s="9">
        <f t="shared" si="2147"/>
        <v>0.80207312352346383</v>
      </c>
      <c r="P5602" s="9">
        <f t="shared" si="2148"/>
        <v>0.68799282358087532</v>
      </c>
      <c r="Q5602" s="10">
        <f t="shared" si="2149"/>
        <v>7.2005062674861314E-2</v>
      </c>
      <c r="R5602" s="10">
        <f t="shared" si="2121"/>
        <v>1.1110329889057913</v>
      </c>
      <c r="S5602" s="10">
        <f>_xlfn.PERCENTILE.INC($R$1519:R5602,0.75)</f>
        <v>0.79898102577407315</v>
      </c>
      <c r="T5602" s="10">
        <f t="shared" si="2122"/>
        <v>0.79898102577407315</v>
      </c>
      <c r="U5602" s="11">
        <f t="shared" si="2128"/>
        <v>0.79898102577407315</v>
      </c>
      <c r="V5602" s="10">
        <f t="shared" si="2123"/>
        <v>0.6802131072514257</v>
      </c>
      <c r="W5602" s="10">
        <f t="shared" si="2124"/>
        <v>0.79875220232982103</v>
      </c>
      <c r="X5602" s="10">
        <f t="shared" si="2129"/>
        <v>1.3887912361322392</v>
      </c>
      <c r="Y5602" s="10">
        <f>_xlfn.PERCENTILE.INC($X$1519:X5602,0.75)</f>
        <v>0.99872628221759141</v>
      </c>
      <c r="Z5602" s="10">
        <f t="shared" si="2130"/>
        <v>0.99872628221759141</v>
      </c>
      <c r="AA5602" s="10">
        <f t="shared" si="2131"/>
        <v>0.99872628221759141</v>
      </c>
      <c r="AB5602" s="10">
        <f t="shared" si="2132"/>
        <v>0.54332171747068703</v>
      </c>
      <c r="AC5602" s="10">
        <f t="shared" si="2133"/>
        <v>0.54262967893757585</v>
      </c>
      <c r="AD5602" s="13">
        <f t="shared" si="2134"/>
        <v>543321.717470687</v>
      </c>
      <c r="AE5602" s="13">
        <f t="shared" si="2125"/>
        <v>542629.6789375759</v>
      </c>
      <c r="AF5602" s="13"/>
      <c r="AG5602" s="2">
        <f t="shared" si="2150"/>
        <v>42996</v>
      </c>
      <c r="AH5602" s="3">
        <f t="shared" si="2126"/>
        <v>-511.76795909268094</v>
      </c>
      <c r="AI5602" s="3">
        <f t="shared" si="2127"/>
        <v>-510.73299923026519</v>
      </c>
      <c r="AJ5602" s="3">
        <f t="shared" si="2135"/>
        <v>918548.69372522226</v>
      </c>
      <c r="AK5602" s="3">
        <f t="shared" si="2151"/>
        <v>679631.78947181231</v>
      </c>
    </row>
    <row r="5603" spans="2:37" x14ac:dyDescent="0.2">
      <c r="B5603" s="2">
        <v>42997</v>
      </c>
      <c r="C5603" s="1">
        <v>540.69000000000005</v>
      </c>
      <c r="D5603" s="1">
        <f t="shared" si="2136"/>
        <v>38</v>
      </c>
      <c r="E5603" s="1" t="b">
        <f t="shared" si="2137"/>
        <v>0</v>
      </c>
      <c r="F5603" s="6">
        <f t="shared" si="2138"/>
        <v>-6.284309557693657E-4</v>
      </c>
      <c r="G5603" s="8">
        <f t="shared" si="2139"/>
        <v>8.8526964989268128E-4</v>
      </c>
      <c r="H5603" s="8">
        <f t="shared" si="2140"/>
        <v>4.7771396349936417E-4</v>
      </c>
      <c r="I5603" s="8">
        <f t="shared" si="2141"/>
        <v>5.9147270270670435E-4</v>
      </c>
      <c r="J5603" s="6">
        <f t="shared" si="2142"/>
        <v>1.2815547770454083E-3</v>
      </c>
      <c r="K5603" s="6">
        <f t="shared" si="2143"/>
        <v>9.654594631857235E-4</v>
      </c>
      <c r="L5603" s="6">
        <f t="shared" si="2144"/>
        <v>7.3677195859199668E-4</v>
      </c>
      <c r="M5603" s="9">
        <f t="shared" si="2145"/>
        <v>0.69077784715035573</v>
      </c>
      <c r="N5603" s="9">
        <f t="shared" si="2146"/>
        <v>0.49480478644132081</v>
      </c>
      <c r="O5603" s="9">
        <f t="shared" si="2147"/>
        <v>0.80278937846254961</v>
      </c>
      <c r="P5603" s="9">
        <f t="shared" si="2148"/>
        <v>0.66279067068474207</v>
      </c>
      <c r="Q5603" s="10">
        <f t="shared" si="2149"/>
        <v>7.1293474719172897E-2</v>
      </c>
      <c r="R5603" s="10">
        <f t="shared" si="2121"/>
        <v>1.1221223304814691</v>
      </c>
      <c r="S5603" s="10">
        <f>_xlfn.PERCENTILE.INC($R$1519:R5603,0.75)</f>
        <v>0.79933563882649539</v>
      </c>
      <c r="T5603" s="10">
        <f t="shared" si="2122"/>
        <v>0.79933563882649539</v>
      </c>
      <c r="U5603" s="11">
        <f t="shared" si="2128"/>
        <v>0.79933563882649539</v>
      </c>
      <c r="V5603" s="10">
        <f t="shared" si="2123"/>
        <v>0.6802131072514257</v>
      </c>
      <c r="W5603" s="10">
        <f t="shared" si="2124"/>
        <v>0.79875220232982103</v>
      </c>
      <c r="X5603" s="10">
        <f t="shared" si="2129"/>
        <v>1.4026529131018366</v>
      </c>
      <c r="Y5603" s="10">
        <f>_xlfn.PERCENTILE.INC($X$1519:X5603,0.75)</f>
        <v>0.99916954853311934</v>
      </c>
      <c r="Z5603" s="10">
        <f t="shared" si="2130"/>
        <v>0.99916954853311934</v>
      </c>
      <c r="AA5603" s="10">
        <f t="shared" si="2131"/>
        <v>0.99872628221759141</v>
      </c>
      <c r="AB5603" s="10">
        <f t="shared" si="2132"/>
        <v>0.54332171747068703</v>
      </c>
      <c r="AC5603" s="10">
        <f t="shared" si="2133"/>
        <v>0.54262967893757585</v>
      </c>
      <c r="AD5603" s="13">
        <f t="shared" si="2134"/>
        <v>543321.717470687</v>
      </c>
      <c r="AE5603" s="13">
        <f t="shared" si="2125"/>
        <v>542629.6789375759</v>
      </c>
      <c r="AF5603" s="13"/>
      <c r="AG5603" s="2">
        <f t="shared" si="2150"/>
        <v>42997</v>
      </c>
      <c r="AH5603" s="3">
        <f t="shared" si="2126"/>
        <v>-341.44018620035712</v>
      </c>
      <c r="AI5603" s="3">
        <f t="shared" si="2127"/>
        <v>-341.00528776356487</v>
      </c>
      <c r="AJ5603" s="3">
        <f t="shared" si="2135"/>
        <v>918207.25353902194</v>
      </c>
      <c r="AK5603" s="3">
        <f t="shared" si="2151"/>
        <v>679290.78418404877</v>
      </c>
    </row>
    <row r="5604" spans="2:37" x14ac:dyDescent="0.2">
      <c r="B5604" s="2">
        <v>42998</v>
      </c>
      <c r="C5604" s="1">
        <v>541.95000000000005</v>
      </c>
      <c r="D5604" s="1">
        <f t="shared" si="2136"/>
        <v>38</v>
      </c>
      <c r="E5604" s="1" t="b">
        <f t="shared" si="2137"/>
        <v>0</v>
      </c>
      <c r="F5604" s="6">
        <f t="shared" si="2138"/>
        <v>2.330355656660954E-3</v>
      </c>
      <c r="G5604" s="8">
        <f t="shared" si="2139"/>
        <v>9.0475037624157203E-4</v>
      </c>
      <c r="H5604" s="8">
        <f t="shared" si="2140"/>
        <v>5.5081299852315351E-4</v>
      </c>
      <c r="I5604" s="8">
        <f t="shared" si="2141"/>
        <v>6.2705844788861563E-4</v>
      </c>
      <c r="J5604" s="6">
        <f t="shared" si="2142"/>
        <v>1.2817521984724506E-3</v>
      </c>
      <c r="K5604" s="6">
        <f t="shared" si="2143"/>
        <v>9.6539197526518167E-4</v>
      </c>
      <c r="L5604" s="6">
        <f t="shared" si="2144"/>
        <v>7.3688116136363837E-4</v>
      </c>
      <c r="M5604" s="9">
        <f t="shared" si="2145"/>
        <v>0.70586996247778877</v>
      </c>
      <c r="N5604" s="9">
        <f t="shared" si="2146"/>
        <v>0.57055891558644012</v>
      </c>
      <c r="O5604" s="9">
        <f t="shared" si="2147"/>
        <v>0.85096278852917084</v>
      </c>
      <c r="P5604" s="9">
        <f t="shared" si="2148"/>
        <v>0.70913055553113324</v>
      </c>
      <c r="Q5604" s="10">
        <f t="shared" si="2149"/>
        <v>7.1293750817724044E-2</v>
      </c>
      <c r="R5604" s="10">
        <f t="shared" si="2121"/>
        <v>1.1221179848502449</v>
      </c>
      <c r="S5604" s="10">
        <f>_xlfn.PERCENTILE.INC($R$1519:R5604,0.75)</f>
        <v>0.79943235036030047</v>
      </c>
      <c r="T5604" s="10">
        <f t="shared" si="2122"/>
        <v>0.79943235036030047</v>
      </c>
      <c r="U5604" s="11">
        <f t="shared" si="2128"/>
        <v>0.79943235036030047</v>
      </c>
      <c r="V5604" s="10">
        <f t="shared" si="2123"/>
        <v>0.6802131072514257</v>
      </c>
      <c r="W5604" s="10">
        <f t="shared" si="2124"/>
        <v>0.79875220232982103</v>
      </c>
      <c r="X5604" s="10">
        <f t="shared" si="2129"/>
        <v>1.4026474810628062</v>
      </c>
      <c r="Y5604" s="10">
        <f>_xlfn.PERCENTILE.INC($X$1519:X5604,0.75)</f>
        <v>0.99929043795037564</v>
      </c>
      <c r="Z5604" s="10">
        <f t="shared" si="2130"/>
        <v>0.99929043795037564</v>
      </c>
      <c r="AA5604" s="10">
        <f t="shared" si="2131"/>
        <v>0.99872628221759141</v>
      </c>
      <c r="AB5604" s="10">
        <f t="shared" si="2132"/>
        <v>0.54332171747068703</v>
      </c>
      <c r="AC5604" s="10">
        <f t="shared" si="2133"/>
        <v>0.54262967893757585</v>
      </c>
      <c r="AD5604" s="13">
        <f t="shared" si="2134"/>
        <v>543321.717470687</v>
      </c>
      <c r="AE5604" s="13">
        <f t="shared" si="2125"/>
        <v>542629.6789375759</v>
      </c>
      <c r="AF5604" s="13"/>
      <c r="AG5604" s="2">
        <f t="shared" si="2150"/>
        <v>42998</v>
      </c>
      <c r="AH5604" s="3">
        <f t="shared" si="2126"/>
        <v>1266.1328376945601</v>
      </c>
      <c r="AI5604" s="3">
        <f t="shared" si="2127"/>
        <v>1264.5201417842973</v>
      </c>
      <c r="AJ5604" s="3">
        <f t="shared" si="2135"/>
        <v>919473.38637671655</v>
      </c>
      <c r="AK5604" s="3">
        <f t="shared" si="2151"/>
        <v>680555.3043258331</v>
      </c>
    </row>
    <row r="5605" spans="2:37" x14ac:dyDescent="0.2">
      <c r="B5605" s="2">
        <v>42999</v>
      </c>
      <c r="C5605" s="1">
        <v>540</v>
      </c>
      <c r="D5605" s="1">
        <f t="shared" si="2136"/>
        <v>38</v>
      </c>
      <c r="E5605" s="1" t="b">
        <f t="shared" si="2137"/>
        <v>0</v>
      </c>
      <c r="F5605" s="6">
        <f t="shared" si="2138"/>
        <v>-3.5981179075561531E-3</v>
      </c>
      <c r="G5605" s="8">
        <f t="shared" si="2139"/>
        <v>8.334802524943755E-4</v>
      </c>
      <c r="H5605" s="8">
        <f t="shared" si="2140"/>
        <v>4.6468533212753424E-4</v>
      </c>
      <c r="I5605" s="8">
        <f t="shared" si="2141"/>
        <v>5.9822218971542797E-4</v>
      </c>
      <c r="J5605" s="6">
        <f t="shared" si="2142"/>
        <v>1.2819172610942062E-3</v>
      </c>
      <c r="K5605" s="6">
        <f t="shared" si="2143"/>
        <v>9.6527842488109284E-4</v>
      </c>
      <c r="L5605" s="6">
        <f t="shared" si="2144"/>
        <v>7.3695031406640016E-4</v>
      </c>
      <c r="M5605" s="9">
        <f t="shared" si="2145"/>
        <v>0.6501825646554924</v>
      </c>
      <c r="N5605" s="9">
        <f t="shared" si="2146"/>
        <v>0.48140030912301413</v>
      </c>
      <c r="O5605" s="9">
        <f t="shared" si="2147"/>
        <v>0.81175376181673953</v>
      </c>
      <c r="P5605" s="9">
        <f t="shared" si="2148"/>
        <v>0.64777887853174876</v>
      </c>
      <c r="Q5605" s="10">
        <f t="shared" si="2149"/>
        <v>7.1413372508435685E-2</v>
      </c>
      <c r="R5605" s="10">
        <f t="shared" si="2121"/>
        <v>1.120238369789216</v>
      </c>
      <c r="S5605" s="10">
        <f>_xlfn.PERCENTILE.INC($R$1519:R5605,0.75)</f>
        <v>0.79956643092823532</v>
      </c>
      <c r="T5605" s="10">
        <f t="shared" si="2122"/>
        <v>0.79956643092823532</v>
      </c>
      <c r="U5605" s="11">
        <f t="shared" si="2128"/>
        <v>0.79956643092823532</v>
      </c>
      <c r="V5605" s="10">
        <f t="shared" si="2123"/>
        <v>0.6802131072514257</v>
      </c>
      <c r="W5605" s="10">
        <f t="shared" si="2124"/>
        <v>0.79875220232982103</v>
      </c>
      <c r="X5605" s="10">
        <f t="shared" si="2129"/>
        <v>1.4002979622365199</v>
      </c>
      <c r="Y5605" s="10">
        <f>_xlfn.PERCENTILE.INC($X$1519:X5605,0.75)</f>
        <v>0.99945803866029403</v>
      </c>
      <c r="Z5605" s="10">
        <f t="shared" si="2130"/>
        <v>0.99945803866029403</v>
      </c>
      <c r="AA5605" s="10">
        <f t="shared" si="2131"/>
        <v>0.99872628221759141</v>
      </c>
      <c r="AB5605" s="10">
        <f t="shared" si="2132"/>
        <v>0.54332171747068703</v>
      </c>
      <c r="AC5605" s="10">
        <f t="shared" si="2133"/>
        <v>0.54262967893757585</v>
      </c>
      <c r="AD5605" s="13">
        <f t="shared" si="2134"/>
        <v>543321.717470687</v>
      </c>
      <c r="AE5605" s="13">
        <f t="shared" si="2125"/>
        <v>542629.6789375759</v>
      </c>
      <c r="AF5605" s="13"/>
      <c r="AG5605" s="2">
        <f t="shared" si="2150"/>
        <v>42999</v>
      </c>
      <c r="AH5605" s="3">
        <f t="shared" si="2126"/>
        <v>-1954.9356011954437</v>
      </c>
      <c r="AI5605" s="3">
        <f t="shared" si="2127"/>
        <v>-1952.4455649567378</v>
      </c>
      <c r="AJ5605" s="3">
        <f t="shared" si="2135"/>
        <v>917518.45077552111</v>
      </c>
      <c r="AK5605" s="3">
        <f t="shared" si="2151"/>
        <v>678602.85876087635</v>
      </c>
    </row>
    <row r="5606" spans="2:37" x14ac:dyDescent="0.2">
      <c r="B5606" s="2">
        <v>43000</v>
      </c>
      <c r="C5606" s="1">
        <v>542.4</v>
      </c>
      <c r="D5606" s="1">
        <f t="shared" si="2136"/>
        <v>38</v>
      </c>
      <c r="E5606" s="1" t="b">
        <f t="shared" si="2137"/>
        <v>0</v>
      </c>
      <c r="F5606" s="6">
        <f t="shared" si="2138"/>
        <v>4.4444444444444731E-3</v>
      </c>
      <c r="G5606" s="8">
        <f t="shared" si="2139"/>
        <v>9.3134417484539171E-4</v>
      </c>
      <c r="H5606" s="8">
        <f t="shared" si="2140"/>
        <v>5.0621845634401163E-4</v>
      </c>
      <c r="I5606" s="8">
        <f t="shared" si="2141"/>
        <v>6.0507919385249158E-4</v>
      </c>
      <c r="J5606" s="6">
        <f t="shared" si="2142"/>
        <v>1.2821396184660651E-3</v>
      </c>
      <c r="K5606" s="6">
        <f t="shared" si="2143"/>
        <v>9.651724763897197E-4</v>
      </c>
      <c r="L5606" s="6">
        <f t="shared" si="2144"/>
        <v>7.3701248389914167E-4</v>
      </c>
      <c r="M5606" s="9">
        <f t="shared" si="2145"/>
        <v>0.72639840578332615</v>
      </c>
      <c r="N5606" s="9">
        <f t="shared" si="2146"/>
        <v>0.52448496898455843</v>
      </c>
      <c r="O5606" s="9">
        <f t="shared" si="2147"/>
        <v>0.82098907015976019</v>
      </c>
      <c r="P5606" s="9">
        <f t="shared" si="2148"/>
        <v>0.69062414830921492</v>
      </c>
      <c r="Q5606" s="10">
        <f t="shared" si="2149"/>
        <v>7.1690246488610693E-2</v>
      </c>
      <c r="R5606" s="10">
        <f t="shared" si="2121"/>
        <v>1.115911911569581</v>
      </c>
      <c r="S5606" s="10">
        <f>_xlfn.PERCENTILE.INC($R$1519:R5606,0.75)</f>
        <v>0.79975264541077495</v>
      </c>
      <c r="T5606" s="10">
        <f t="shared" si="2122"/>
        <v>0.79975264541077495</v>
      </c>
      <c r="U5606" s="11">
        <f t="shared" si="2128"/>
        <v>0.79975264541077495</v>
      </c>
      <c r="V5606" s="10">
        <f t="shared" si="2123"/>
        <v>0.6802131072514257</v>
      </c>
      <c r="W5606" s="10">
        <f t="shared" si="2124"/>
        <v>0.79875220232982103</v>
      </c>
      <c r="X5606" s="10">
        <f t="shared" si="2129"/>
        <v>1.3948898894619763</v>
      </c>
      <c r="Y5606" s="10">
        <f>_xlfn.PERCENTILE.INC($X$1519:X5606,0.75)</f>
        <v>0.99969080676346878</v>
      </c>
      <c r="Z5606" s="10">
        <f t="shared" si="2130"/>
        <v>0.99969080676346878</v>
      </c>
      <c r="AA5606" s="10">
        <f t="shared" si="2131"/>
        <v>0.99872628221759141</v>
      </c>
      <c r="AB5606" s="10">
        <f t="shared" si="2132"/>
        <v>0.54332171747068703</v>
      </c>
      <c r="AC5606" s="10">
        <f t="shared" si="2133"/>
        <v>0.54262967893757585</v>
      </c>
      <c r="AD5606" s="13">
        <f t="shared" si="2134"/>
        <v>543321.717470687</v>
      </c>
      <c r="AE5606" s="13">
        <f t="shared" si="2125"/>
        <v>542629.6789375759</v>
      </c>
      <c r="AF5606" s="13"/>
      <c r="AG5606" s="2">
        <f t="shared" si="2150"/>
        <v>43000</v>
      </c>
      <c r="AH5606" s="3">
        <f t="shared" si="2126"/>
        <v>2414.7631887586244</v>
      </c>
      <c r="AI5606" s="3">
        <f t="shared" si="2127"/>
        <v>2411.6874619447972</v>
      </c>
      <c r="AJ5606" s="3">
        <f t="shared" si="2135"/>
        <v>919933.21396427974</v>
      </c>
      <c r="AK5606" s="3">
        <f t="shared" si="2151"/>
        <v>681014.54622282111</v>
      </c>
    </row>
    <row r="5607" spans="2:37" x14ac:dyDescent="0.2">
      <c r="B5607" s="2">
        <v>43003</v>
      </c>
      <c r="C5607" s="1">
        <v>538.86</v>
      </c>
      <c r="D5607" s="1">
        <f t="shared" si="2136"/>
        <v>39</v>
      </c>
      <c r="E5607" s="1" t="b">
        <f t="shared" si="2137"/>
        <v>1</v>
      </c>
      <c r="F5607" s="6">
        <f t="shared" si="2138"/>
        <v>-6.5265486725663013E-3</v>
      </c>
      <c r="G5607" s="8">
        <f t="shared" si="2139"/>
        <v>8.1468781185331095E-4</v>
      </c>
      <c r="H5607" s="8">
        <f t="shared" si="2140"/>
        <v>4.3495501613079098E-4</v>
      </c>
      <c r="I5607" s="8">
        <f t="shared" si="2141"/>
        <v>5.3304233815762068E-4</v>
      </c>
      <c r="J5607" s="6">
        <f t="shared" si="2142"/>
        <v>1.2822974597646892E-3</v>
      </c>
      <c r="K5607" s="6">
        <f t="shared" si="2143"/>
        <v>9.6505389614694431E-4</v>
      </c>
      <c r="L5607" s="6">
        <f t="shared" si="2144"/>
        <v>7.3702325398600471E-4</v>
      </c>
      <c r="M5607" s="9">
        <f t="shared" si="2145"/>
        <v>0.63533449719444346</v>
      </c>
      <c r="N5607" s="9">
        <f t="shared" si="2146"/>
        <v>0.45070541434772093</v>
      </c>
      <c r="O5607" s="9">
        <f t="shared" si="2147"/>
        <v>0.7232367978551496</v>
      </c>
      <c r="P5607" s="9">
        <f t="shared" si="2148"/>
        <v>0.60309223646577126</v>
      </c>
      <c r="Q5607" s="10">
        <f t="shared" si="2149"/>
        <v>7.3327457733136731E-2</v>
      </c>
      <c r="R5607" s="10">
        <f t="shared" si="2121"/>
        <v>1.0909965035355091</v>
      </c>
      <c r="S5607" s="10">
        <f>_xlfn.PERCENTILE.INC($R$1519:R5607,0.75)</f>
        <v>0.80000575868839507</v>
      </c>
      <c r="T5607" s="10">
        <f t="shared" si="2122"/>
        <v>0.80000575868839507</v>
      </c>
      <c r="U5607" s="11">
        <f t="shared" si="2128"/>
        <v>0.80000575868839507</v>
      </c>
      <c r="V5607" s="10">
        <f t="shared" si="2123"/>
        <v>0.69062414830921492</v>
      </c>
      <c r="W5607" s="10">
        <f t="shared" si="2124"/>
        <v>0.79975264541077495</v>
      </c>
      <c r="X5607" s="10">
        <f t="shared" si="2129"/>
        <v>1.3637456294193864</v>
      </c>
      <c r="Y5607" s="10">
        <f>_xlfn.PERCENTILE.INC($X$1519:X5607,0.75)</f>
        <v>1.0000071983604939</v>
      </c>
      <c r="Z5607" s="10">
        <f t="shared" si="2130"/>
        <v>1.0000071983604939</v>
      </c>
      <c r="AA5607" s="10">
        <f t="shared" si="2131"/>
        <v>1.0000071983604939</v>
      </c>
      <c r="AB5607" s="10">
        <f t="shared" si="2132"/>
        <v>0.55232848959485803</v>
      </c>
      <c r="AC5607" s="10">
        <f t="shared" si="2133"/>
        <v>0.55233246545443715</v>
      </c>
      <c r="AD5607" s="13">
        <f t="shared" si="2134"/>
        <v>552328.48959485802</v>
      </c>
      <c r="AE5607" s="13">
        <f t="shared" si="2125"/>
        <v>552332.46545443719</v>
      </c>
      <c r="AF5607" s="13"/>
      <c r="AG5607" s="2">
        <f t="shared" si="2150"/>
        <v>43003</v>
      </c>
      <c r="AH5607" s="3">
        <f t="shared" si="2126"/>
        <v>-3546.0156339347554</v>
      </c>
      <c r="AI5607" s="3">
        <f t="shared" si="2127"/>
        <v>-3541.4990107651142</v>
      </c>
      <c r="AJ5607" s="3">
        <f t="shared" si="2135"/>
        <v>916387.19833034498</v>
      </c>
      <c r="AK5607" s="3">
        <f t="shared" si="2151"/>
        <v>677473.047212056</v>
      </c>
    </row>
    <row r="5608" spans="2:37" x14ac:dyDescent="0.2">
      <c r="B5608" s="2">
        <v>43004</v>
      </c>
      <c r="C5608" s="1">
        <v>535.16</v>
      </c>
      <c r="D5608" s="1">
        <f t="shared" si="2136"/>
        <v>39</v>
      </c>
      <c r="E5608" s="1" t="b">
        <f t="shared" si="2137"/>
        <v>0</v>
      </c>
      <c r="F5608" s="6">
        <f t="shared" si="2138"/>
        <v>-6.8663474742977071E-3</v>
      </c>
      <c r="G5608" s="8">
        <f t="shared" si="2139"/>
        <v>6.7217369674886865E-4</v>
      </c>
      <c r="H5608" s="8">
        <f t="shared" si="2140"/>
        <v>3.4687390187065008E-4</v>
      </c>
      <c r="I5608" s="8">
        <f t="shared" si="2141"/>
        <v>4.7445301914714048E-4</v>
      </c>
      <c r="J5608" s="6">
        <f t="shared" si="2142"/>
        <v>1.282405038323865E-3</v>
      </c>
      <c r="K5608" s="6">
        <f t="shared" si="2143"/>
        <v>9.648440254150034E-4</v>
      </c>
      <c r="L5608" s="6">
        <f t="shared" si="2144"/>
        <v>7.369936175726996E-4</v>
      </c>
      <c r="M5608" s="9">
        <f t="shared" si="2145"/>
        <v>0.52415085457510069</v>
      </c>
      <c r="N5608" s="9">
        <f t="shared" si="2146"/>
        <v>0.35951292927522766</v>
      </c>
      <c r="O5608" s="9">
        <f t="shared" si="2147"/>
        <v>0.64376815190036407</v>
      </c>
      <c r="P5608" s="9">
        <f t="shared" si="2148"/>
        <v>0.50914397858356419</v>
      </c>
      <c r="Q5608" s="10">
        <f t="shared" si="2149"/>
        <v>7.4968048466065057E-2</v>
      </c>
      <c r="R5608" s="10">
        <f t="shared" si="2121"/>
        <v>1.0671212821581277</v>
      </c>
      <c r="S5608" s="10">
        <f>_xlfn.PERCENTILE.INC($R$1519:R5608,0.75)</f>
        <v>0.80006213636617296</v>
      </c>
      <c r="T5608" s="10">
        <f t="shared" si="2122"/>
        <v>0.80006213636617296</v>
      </c>
      <c r="U5608" s="11">
        <f t="shared" si="2128"/>
        <v>0.80006213636617296</v>
      </c>
      <c r="V5608" s="10">
        <f t="shared" si="2123"/>
        <v>0.69062414830921492</v>
      </c>
      <c r="W5608" s="10">
        <f t="shared" si="2124"/>
        <v>0.79975264541077495</v>
      </c>
      <c r="X5608" s="10">
        <f t="shared" si="2129"/>
        <v>1.3339016026976596</v>
      </c>
      <c r="Y5608" s="10">
        <f>_xlfn.PERCENTILE.INC($X$1519:X5608,0.75)</f>
        <v>1.0000776704577163</v>
      </c>
      <c r="Z5608" s="10">
        <f t="shared" si="2130"/>
        <v>1.0000776704577163</v>
      </c>
      <c r="AA5608" s="10">
        <f t="shared" si="2131"/>
        <v>1.0000071983604939</v>
      </c>
      <c r="AB5608" s="10">
        <f t="shared" si="2132"/>
        <v>0.55232848959485803</v>
      </c>
      <c r="AC5608" s="10">
        <f t="shared" si="2133"/>
        <v>0.55233246545443715</v>
      </c>
      <c r="AD5608" s="13">
        <f t="shared" si="2134"/>
        <v>552328.48959485802</v>
      </c>
      <c r="AE5608" s="13">
        <f t="shared" si="2125"/>
        <v>552332.46545443719</v>
      </c>
      <c r="AF5608" s="13"/>
      <c r="AG5608" s="2">
        <f t="shared" si="2150"/>
        <v>43004</v>
      </c>
      <c r="AH5608" s="3">
        <f t="shared" si="2126"/>
        <v>-3792.4793295123209</v>
      </c>
      <c r="AI5608" s="3">
        <f t="shared" si="2127"/>
        <v>-3792.5066291457001</v>
      </c>
      <c r="AJ5608" s="3">
        <f t="shared" si="2135"/>
        <v>912594.71900083264</v>
      </c>
      <c r="AK5608" s="3">
        <f t="shared" si="2151"/>
        <v>673680.5405829103</v>
      </c>
    </row>
    <row r="5609" spans="2:37" x14ac:dyDescent="0.2">
      <c r="B5609" s="2">
        <v>43005</v>
      </c>
      <c r="C5609" s="1">
        <v>532.23</v>
      </c>
      <c r="D5609" s="1">
        <f t="shared" si="2136"/>
        <v>39</v>
      </c>
      <c r="E5609" s="1" t="b">
        <f t="shared" si="2137"/>
        <v>0</v>
      </c>
      <c r="F5609" s="6">
        <f t="shared" si="2138"/>
        <v>-5.4749981313998441E-3</v>
      </c>
      <c r="G5609" s="8">
        <f t="shared" si="2139"/>
        <v>5.6642450051021622E-4</v>
      </c>
      <c r="H5609" s="8">
        <f t="shared" si="2140"/>
        <v>2.2178682396717622E-4</v>
      </c>
      <c r="I5609" s="8">
        <f t="shared" si="2141"/>
        <v>4.3256796842954594E-4</v>
      </c>
      <c r="J5609" s="6">
        <f t="shared" si="2142"/>
        <v>1.2824789285577306E-3</v>
      </c>
      <c r="K5609" s="6">
        <f t="shared" si="2143"/>
        <v>9.645860840424822E-4</v>
      </c>
      <c r="L5609" s="6">
        <f t="shared" si="2144"/>
        <v>7.3692199509653997E-4</v>
      </c>
      <c r="M5609" s="9">
        <f t="shared" si="2145"/>
        <v>0.44166378713700538</v>
      </c>
      <c r="N5609" s="9">
        <f t="shared" si="2146"/>
        <v>0.22992952898272198</v>
      </c>
      <c r="O5609" s="9">
        <f t="shared" si="2147"/>
        <v>0.58699288568918029</v>
      </c>
      <c r="P5609" s="9">
        <f t="shared" si="2148"/>
        <v>0.41952873393630252</v>
      </c>
      <c r="Q5609" s="10">
        <f t="shared" si="2149"/>
        <v>7.5198997436587131E-2</v>
      </c>
      <c r="R5609" s="10">
        <f t="shared" si="2121"/>
        <v>1.063843970359597</v>
      </c>
      <c r="S5609" s="10">
        <f>_xlfn.PERCENTILE.INC($R$1519:R5609,0.75)</f>
        <v>0.80016217622061458</v>
      </c>
      <c r="T5609" s="10">
        <f t="shared" si="2122"/>
        <v>0.80016217622061458</v>
      </c>
      <c r="U5609" s="11">
        <f t="shared" si="2128"/>
        <v>0.80016217622061458</v>
      </c>
      <c r="V5609" s="10">
        <f t="shared" si="2123"/>
        <v>0.69062414830921492</v>
      </c>
      <c r="W5609" s="10">
        <f t="shared" si="2124"/>
        <v>0.79975264541077495</v>
      </c>
      <c r="X5609" s="10">
        <f t="shared" si="2129"/>
        <v>1.3298049629494961</v>
      </c>
      <c r="Y5609" s="10">
        <f>_xlfn.PERCENTILE.INC($X$1519:X5609,0.75)</f>
        <v>1.0002027202757684</v>
      </c>
      <c r="Z5609" s="10">
        <f t="shared" si="2130"/>
        <v>1.0002027202757684</v>
      </c>
      <c r="AA5609" s="10">
        <f t="shared" si="2131"/>
        <v>1.0000071983604939</v>
      </c>
      <c r="AB5609" s="10">
        <f t="shared" si="2132"/>
        <v>0.55232848959485803</v>
      </c>
      <c r="AC5609" s="10">
        <f t="shared" si="2133"/>
        <v>0.55233246545443715</v>
      </c>
      <c r="AD5609" s="13">
        <f t="shared" si="2134"/>
        <v>552328.48959485802</v>
      </c>
      <c r="AE5609" s="13">
        <f t="shared" si="2125"/>
        <v>552332.46545443719</v>
      </c>
      <c r="AF5609" s="13"/>
      <c r="AG5609" s="2">
        <f t="shared" si="2150"/>
        <v>43005</v>
      </c>
      <c r="AH5609" s="3">
        <f t="shared" si="2126"/>
        <v>-3023.9974484507461</v>
      </c>
      <c r="AI5609" s="3">
        <f t="shared" si="2127"/>
        <v>-3024.0192162745125</v>
      </c>
      <c r="AJ5609" s="3">
        <f t="shared" si="2135"/>
        <v>909570.72155238187</v>
      </c>
      <c r="AK5609" s="3">
        <f t="shared" si="2151"/>
        <v>670656.5213666358</v>
      </c>
    </row>
    <row r="5610" spans="2:37" x14ac:dyDescent="0.2">
      <c r="B5610" s="2">
        <v>43006</v>
      </c>
      <c r="C5610" s="1">
        <v>533.04999999999995</v>
      </c>
      <c r="D5610" s="1">
        <f t="shared" si="2136"/>
        <v>39</v>
      </c>
      <c r="E5610" s="1" t="b">
        <f t="shared" si="2137"/>
        <v>0</v>
      </c>
      <c r="F5610" s="6">
        <f t="shared" si="2138"/>
        <v>1.5406872968453111E-3</v>
      </c>
      <c r="G5610" s="8">
        <f t="shared" si="2139"/>
        <v>5.7420589733260042E-4</v>
      </c>
      <c r="H5610" s="8">
        <f t="shared" si="2140"/>
        <v>2.161796138796576E-4</v>
      </c>
      <c r="I5610" s="8">
        <f t="shared" si="2141"/>
        <v>4.1185577017524555E-4</v>
      </c>
      <c r="J5610" s="6">
        <f t="shared" si="2142"/>
        <v>1.2825218864857767E-3</v>
      </c>
      <c r="K5610" s="6">
        <f t="shared" si="2143"/>
        <v>9.6434005697111408E-4</v>
      </c>
      <c r="L5610" s="6">
        <f t="shared" si="2144"/>
        <v>7.3685318927767913E-4</v>
      </c>
      <c r="M5610" s="9">
        <f t="shared" si="2145"/>
        <v>0.44771625606014048</v>
      </c>
      <c r="N5610" s="9">
        <f t="shared" si="2146"/>
        <v>0.22417363285587655</v>
      </c>
      <c r="O5610" s="9">
        <f t="shared" si="2147"/>
        <v>0.55893870877993845</v>
      </c>
      <c r="P5610" s="9">
        <f t="shared" si="2148"/>
        <v>0.41027619923198516</v>
      </c>
      <c r="Q5610" s="10">
        <f t="shared" si="2149"/>
        <v>7.5085605795650198E-2</v>
      </c>
      <c r="R5610" s="10">
        <f t="shared" si="2121"/>
        <v>1.0654505501057634</v>
      </c>
      <c r="S5610" s="10">
        <f>_xlfn.PERCENTILE.INC($R$1519:R5610,0.75)</f>
        <v>0.80025001583805322</v>
      </c>
      <c r="T5610" s="10">
        <f t="shared" si="2122"/>
        <v>0.80025001583805322</v>
      </c>
      <c r="U5610" s="11">
        <f t="shared" si="2128"/>
        <v>0.80025001583805322</v>
      </c>
      <c r="V5610" s="10">
        <f t="shared" si="2123"/>
        <v>0.69062414830921492</v>
      </c>
      <c r="W5610" s="10">
        <f t="shared" si="2124"/>
        <v>0.79975264541077495</v>
      </c>
      <c r="X5610" s="10">
        <f t="shared" si="2129"/>
        <v>1.3318131876322044</v>
      </c>
      <c r="Y5610" s="10">
        <f>_xlfn.PERCENTILE.INC($X$1519:X5610,0.75)</f>
        <v>1.0003125197975666</v>
      </c>
      <c r="Z5610" s="10">
        <f t="shared" si="2130"/>
        <v>1.0003125197975666</v>
      </c>
      <c r="AA5610" s="10">
        <f t="shared" si="2131"/>
        <v>1.0000071983604939</v>
      </c>
      <c r="AB5610" s="10">
        <f t="shared" si="2132"/>
        <v>0.55232848959485803</v>
      </c>
      <c r="AC5610" s="10">
        <f t="shared" si="2133"/>
        <v>0.55233246545443715</v>
      </c>
      <c r="AD5610" s="13">
        <f t="shared" si="2134"/>
        <v>552328.48959485802</v>
      </c>
      <c r="AE5610" s="13">
        <f t="shared" si="2125"/>
        <v>552332.46545443719</v>
      </c>
      <c r="AF5610" s="13"/>
      <c r="AG5610" s="2">
        <f t="shared" si="2150"/>
        <v>43006</v>
      </c>
      <c r="AH5610" s="3">
        <f t="shared" si="2126"/>
        <v>850.96548760455539</v>
      </c>
      <c r="AI5610" s="3">
        <f t="shared" si="2127"/>
        <v>850.97161316090308</v>
      </c>
      <c r="AJ5610" s="3">
        <f t="shared" si="2135"/>
        <v>910421.68703998649</v>
      </c>
      <c r="AK5610" s="3">
        <f t="shared" si="2151"/>
        <v>671507.49297979672</v>
      </c>
    </row>
    <row r="5611" spans="2:37" x14ac:dyDescent="0.2">
      <c r="B5611" s="2">
        <v>43007</v>
      </c>
      <c r="C5611" s="1">
        <v>536.72</v>
      </c>
      <c r="D5611" s="1">
        <f t="shared" si="2136"/>
        <v>39</v>
      </c>
      <c r="E5611" s="1" t="b">
        <f t="shared" si="2137"/>
        <v>0</v>
      </c>
      <c r="F5611" s="6">
        <f t="shared" si="2138"/>
        <v>6.8849076071664239E-3</v>
      </c>
      <c r="G5611" s="8">
        <f t="shared" si="2139"/>
        <v>6.7929239033340531E-4</v>
      </c>
      <c r="H5611" s="8">
        <f t="shared" si="2140"/>
        <v>2.5776812875341073E-4</v>
      </c>
      <c r="I5611" s="8">
        <f t="shared" si="2141"/>
        <v>4.6926819354261429E-4</v>
      </c>
      <c r="J5611" s="6">
        <f t="shared" si="2142"/>
        <v>1.2826110597959784E-3</v>
      </c>
      <c r="K5611" s="6">
        <f t="shared" si="2143"/>
        <v>9.641833093488565E-4</v>
      </c>
      <c r="L5611" s="6">
        <f t="shared" si="2144"/>
        <v>7.3684626709526603E-4</v>
      </c>
      <c r="M5611" s="9">
        <f t="shared" si="2145"/>
        <v>0.52961681964714902</v>
      </c>
      <c r="N5611" s="9">
        <f t="shared" si="2146"/>
        <v>0.26734348775181527</v>
      </c>
      <c r="O5611" s="9">
        <f t="shared" si="2147"/>
        <v>0.63686037983543609</v>
      </c>
      <c r="P5611" s="9">
        <f t="shared" si="2148"/>
        <v>0.47794022907813344</v>
      </c>
      <c r="Q5611" s="10">
        <f t="shared" si="2149"/>
        <v>7.4900008814855049E-2</v>
      </c>
      <c r="R5611" s="10">
        <f t="shared" si="2121"/>
        <v>1.068090662015162</v>
      </c>
      <c r="S5611" s="10">
        <f>_xlfn.PERCENTILE.INC($R$1519:R5611,0.75)</f>
        <v>0.80026979280482202</v>
      </c>
      <c r="T5611" s="10">
        <f t="shared" si="2122"/>
        <v>0.80026979280482202</v>
      </c>
      <c r="U5611" s="11">
        <f t="shared" si="2128"/>
        <v>0.80026979280482202</v>
      </c>
      <c r="V5611" s="10">
        <f t="shared" si="2123"/>
        <v>0.69062414830921492</v>
      </c>
      <c r="W5611" s="10">
        <f t="shared" si="2124"/>
        <v>0.79975264541077495</v>
      </c>
      <c r="X5611" s="10">
        <f t="shared" si="2129"/>
        <v>1.3351133275189526</v>
      </c>
      <c r="Y5611" s="10">
        <f>_xlfn.PERCENTILE.INC($X$1519:X5611,0.75)</f>
        <v>1.0003372410060276</v>
      </c>
      <c r="Z5611" s="10">
        <f t="shared" si="2130"/>
        <v>1.0003372410060276</v>
      </c>
      <c r="AA5611" s="10">
        <f t="shared" si="2131"/>
        <v>1.0000071983604939</v>
      </c>
      <c r="AB5611" s="10">
        <f t="shared" si="2132"/>
        <v>0.55232848959485803</v>
      </c>
      <c r="AC5611" s="10">
        <f t="shared" si="2133"/>
        <v>0.55233246545443715</v>
      </c>
      <c r="AD5611" s="13">
        <f t="shared" si="2134"/>
        <v>552328.48959485802</v>
      </c>
      <c r="AE5611" s="13">
        <f t="shared" si="2125"/>
        <v>552332.46545443719</v>
      </c>
      <c r="AF5611" s="13"/>
      <c r="AG5611" s="2">
        <f t="shared" si="2150"/>
        <v>43007</v>
      </c>
      <c r="AH5611" s="3">
        <f t="shared" si="2126"/>
        <v>3802.730619666379</v>
      </c>
      <c r="AI5611" s="3">
        <f t="shared" si="2127"/>
        <v>3802.7579930922407</v>
      </c>
      <c r="AJ5611" s="3">
        <f t="shared" si="2135"/>
        <v>914224.41765965289</v>
      </c>
      <c r="AK5611" s="3">
        <f t="shared" si="2151"/>
        <v>675310.25097288901</v>
      </c>
    </row>
    <row r="5612" spans="2:37" x14ac:dyDescent="0.2">
      <c r="B5612" s="2">
        <v>43010</v>
      </c>
      <c r="C5612" s="1">
        <v>537.29999999999995</v>
      </c>
      <c r="D5612" s="1">
        <f t="shared" si="2136"/>
        <v>40</v>
      </c>
      <c r="E5612" s="1" t="b">
        <f t="shared" si="2137"/>
        <v>1</v>
      </c>
      <c r="F5612" s="6">
        <f t="shared" si="2138"/>
        <v>1.0806379490235773E-3</v>
      </c>
      <c r="G5612" s="8">
        <f t="shared" si="2139"/>
        <v>6.9252200913334631E-4</v>
      </c>
      <c r="H5612" s="8">
        <f t="shared" si="2140"/>
        <v>2.7246409785215432E-4</v>
      </c>
      <c r="I5612" s="8">
        <f t="shared" si="2141"/>
        <v>4.8297982127413103E-4</v>
      </c>
      <c r="J5612" s="6">
        <f t="shared" si="2142"/>
        <v>1.2827313578439956E-3</v>
      </c>
      <c r="K5612" s="6">
        <f t="shared" si="2143"/>
        <v>9.639651135998653E-4</v>
      </c>
      <c r="L5612" s="6">
        <f t="shared" si="2144"/>
        <v>7.3682370719345023E-4</v>
      </c>
      <c r="M5612" s="9">
        <f t="shared" si="2145"/>
        <v>0.5398807824401608</v>
      </c>
      <c r="N5612" s="9">
        <f t="shared" si="2146"/>
        <v>0.28264933451238167</v>
      </c>
      <c r="O5612" s="9">
        <f t="shared" si="2147"/>
        <v>0.65548898136542522</v>
      </c>
      <c r="P5612" s="9">
        <f t="shared" si="2148"/>
        <v>0.49267303277265589</v>
      </c>
      <c r="Q5612" s="10">
        <f t="shared" si="2149"/>
        <v>7.4794479180997644E-2</v>
      </c>
      <c r="R5612" s="10">
        <f t="shared" si="2121"/>
        <v>1.0695976611643401</v>
      </c>
      <c r="S5612" s="10">
        <f>_xlfn.PERCENTILE.INC($R$1519:R5612,0.75)</f>
        <v>0.80038021625105504</v>
      </c>
      <c r="T5612" s="10">
        <f t="shared" si="2122"/>
        <v>0.80038021625105504</v>
      </c>
      <c r="U5612" s="11">
        <f t="shared" si="2128"/>
        <v>0.80038021625105504</v>
      </c>
      <c r="V5612" s="10">
        <f t="shared" si="2123"/>
        <v>0.47794022907813344</v>
      </c>
      <c r="W5612" s="10">
        <f t="shared" si="2124"/>
        <v>0.80026979280482202</v>
      </c>
      <c r="X5612" s="10">
        <f t="shared" si="2129"/>
        <v>1.3369970764554251</v>
      </c>
      <c r="Y5612" s="10">
        <f>_xlfn.PERCENTILE.INC($X$1519:X5612,0.75)</f>
        <v>1.0004752703138187</v>
      </c>
      <c r="Z5612" s="10">
        <f t="shared" si="2130"/>
        <v>1.0004752703138187</v>
      </c>
      <c r="AA5612" s="10">
        <f t="shared" si="2131"/>
        <v>1.0004752703138187</v>
      </c>
      <c r="AB5612" s="10">
        <f t="shared" si="2132"/>
        <v>0.382481128097447</v>
      </c>
      <c r="AC5612" s="10">
        <f t="shared" si="2133"/>
        <v>0.38266291002322761</v>
      </c>
      <c r="AD5612" s="13">
        <f t="shared" si="2134"/>
        <v>382481.12809744698</v>
      </c>
      <c r="AE5612" s="13">
        <f t="shared" si="2125"/>
        <v>382662.91002322763</v>
      </c>
      <c r="AF5612" s="13"/>
      <c r="AG5612" s="2">
        <f t="shared" si="2150"/>
        <v>43010</v>
      </c>
      <c r="AH5612" s="3">
        <f t="shared" si="2126"/>
        <v>596.86712618307763</v>
      </c>
      <c r="AI5612" s="3">
        <f t="shared" si="2127"/>
        <v>596.87142264781892</v>
      </c>
      <c r="AJ5612" s="3">
        <f t="shared" si="2135"/>
        <v>914821.284785836</v>
      </c>
      <c r="AK5612" s="3">
        <f t="shared" si="2151"/>
        <v>675907.12239553686</v>
      </c>
    </row>
    <row r="5613" spans="2:37" x14ac:dyDescent="0.2">
      <c r="B5613" s="2">
        <v>43011</v>
      </c>
      <c r="C5613" s="1">
        <v>539.58000000000004</v>
      </c>
      <c r="D5613" s="1">
        <f t="shared" si="2136"/>
        <v>40</v>
      </c>
      <c r="E5613" s="1" t="b">
        <f t="shared" si="2137"/>
        <v>0</v>
      </c>
      <c r="F5613" s="6">
        <f t="shared" si="2138"/>
        <v>4.2434394193189284E-3</v>
      </c>
      <c r="G5613" s="8">
        <f t="shared" si="2139"/>
        <v>7.5625802759651892E-4</v>
      </c>
      <c r="H5613" s="8">
        <f t="shared" si="2140"/>
        <v>3.2165400514659479E-4</v>
      </c>
      <c r="I5613" s="8">
        <f t="shared" si="2141"/>
        <v>5.0891905166247197E-4</v>
      </c>
      <c r="J5613" s="6">
        <f t="shared" si="2142"/>
        <v>1.2828776829760555E-3</v>
      </c>
      <c r="K5613" s="6">
        <f t="shared" si="2143"/>
        <v>9.6377931946630194E-4</v>
      </c>
      <c r="L5613" s="6">
        <f t="shared" si="2144"/>
        <v>7.3683270975925948E-4</v>
      </c>
      <c r="M5613" s="9">
        <f t="shared" si="2145"/>
        <v>0.58950127329530777</v>
      </c>
      <c r="N5613" s="9">
        <f t="shared" si="2146"/>
        <v>0.33374238132097755</v>
      </c>
      <c r="O5613" s="9">
        <f t="shared" si="2147"/>
        <v>0.69068466277609708</v>
      </c>
      <c r="P5613" s="9">
        <f t="shared" si="2148"/>
        <v>0.5379761057974608</v>
      </c>
      <c r="Q5613" s="10">
        <f t="shared" si="2149"/>
        <v>7.4323036436406503E-2</v>
      </c>
      <c r="R5613" s="10">
        <f t="shared" si="2121"/>
        <v>1.0763822878583669</v>
      </c>
      <c r="S5613" s="10">
        <f>_xlfn.PERCENTILE.INC($R$1519:R5613,0.75)</f>
        <v>0.8004751240698329</v>
      </c>
      <c r="T5613" s="10">
        <f t="shared" si="2122"/>
        <v>0.8004751240698329</v>
      </c>
      <c r="U5613" s="11">
        <f t="shared" si="2128"/>
        <v>0.8004751240698329</v>
      </c>
      <c r="V5613" s="10">
        <f t="shared" si="2123"/>
        <v>0.47794022907813344</v>
      </c>
      <c r="W5613" s="10">
        <f t="shared" si="2124"/>
        <v>0.80026979280482202</v>
      </c>
      <c r="X5613" s="10">
        <f t="shared" si="2129"/>
        <v>1.3454778598229589</v>
      </c>
      <c r="Y5613" s="10">
        <f>_xlfn.PERCENTILE.INC($X$1519:X5613,0.75)</f>
        <v>1.0005939050872912</v>
      </c>
      <c r="Z5613" s="10">
        <f t="shared" si="2130"/>
        <v>1.0005939050872912</v>
      </c>
      <c r="AA5613" s="10">
        <f t="shared" si="2131"/>
        <v>1.0004752703138187</v>
      </c>
      <c r="AB5613" s="10">
        <f t="shared" si="2132"/>
        <v>0.382481128097447</v>
      </c>
      <c r="AC5613" s="10">
        <f t="shared" si="2133"/>
        <v>0.38266291002322761</v>
      </c>
      <c r="AD5613" s="13">
        <f t="shared" si="2134"/>
        <v>382481.12809744698</v>
      </c>
      <c r="AE5613" s="13">
        <f t="shared" si="2125"/>
        <v>382662.91002322763</v>
      </c>
      <c r="AF5613" s="13"/>
      <c r="AG5613" s="2">
        <f t="shared" si="2150"/>
        <v>43011</v>
      </c>
      <c r="AH5613" s="3">
        <f t="shared" si="2126"/>
        <v>1623.0354961142791</v>
      </c>
      <c r="AI5613" s="3">
        <f t="shared" si="2127"/>
        <v>1623.8068767038565</v>
      </c>
      <c r="AJ5613" s="3">
        <f t="shared" si="2135"/>
        <v>916444.32028195029</v>
      </c>
      <c r="AK5613" s="3">
        <f t="shared" si="2151"/>
        <v>677530.92927224073</v>
      </c>
    </row>
    <row r="5614" spans="2:37" x14ac:dyDescent="0.2">
      <c r="B5614" s="2">
        <v>43012</v>
      </c>
      <c r="C5614" s="1">
        <v>543.1</v>
      </c>
      <c r="D5614" s="1">
        <f t="shared" si="2136"/>
        <v>40</v>
      </c>
      <c r="E5614" s="1" t="b">
        <f t="shared" si="2137"/>
        <v>0</v>
      </c>
      <c r="F5614" s="6">
        <f t="shared" si="2138"/>
        <v>6.5235924237370124E-3</v>
      </c>
      <c r="G5614" s="8">
        <f t="shared" si="2139"/>
        <v>8.7179801110106518E-4</v>
      </c>
      <c r="H5614" s="8">
        <f t="shared" si="2140"/>
        <v>4.645695985180407E-4</v>
      </c>
      <c r="I5614" s="8">
        <f t="shared" si="2141"/>
        <v>5.5168249986971122E-4</v>
      </c>
      <c r="J5614" s="6">
        <f t="shared" si="2142"/>
        <v>1.2830748759474467E-3</v>
      </c>
      <c r="K5614" s="6">
        <f t="shared" si="2143"/>
        <v>9.6362999459008556E-4</v>
      </c>
      <c r="L5614" s="6">
        <f t="shared" si="2144"/>
        <v>7.3686400698942146E-4</v>
      </c>
      <c r="M5614" s="9">
        <f t="shared" si="2145"/>
        <v>0.67945996562150213</v>
      </c>
      <c r="N5614" s="9">
        <f t="shared" si="2146"/>
        <v>0.48210371317433098</v>
      </c>
      <c r="O5614" s="9">
        <f t="shared" si="2147"/>
        <v>0.74868971022712916</v>
      </c>
      <c r="P5614" s="9">
        <f t="shared" si="2148"/>
        <v>0.63675112967432079</v>
      </c>
      <c r="Q5614" s="10">
        <f t="shared" si="2149"/>
        <v>7.2801295448549477E-2</v>
      </c>
      <c r="R5614" s="10">
        <f t="shared" si="2121"/>
        <v>1.0988815447183633</v>
      </c>
      <c r="S5614" s="10">
        <f>_xlfn.PERCENTILE.INC($R$1519:R5614,0.75)</f>
        <v>0.80068008694895254</v>
      </c>
      <c r="T5614" s="10">
        <f t="shared" si="2122"/>
        <v>0.80068008694895254</v>
      </c>
      <c r="U5614" s="11">
        <f t="shared" si="2128"/>
        <v>0.80068008694895254</v>
      </c>
      <c r="V5614" s="10">
        <f t="shared" si="2123"/>
        <v>0.47794022907813344</v>
      </c>
      <c r="W5614" s="10">
        <f t="shared" si="2124"/>
        <v>0.80026979280482202</v>
      </c>
      <c r="X5614" s="10">
        <f t="shared" si="2129"/>
        <v>1.3736019308979541</v>
      </c>
      <c r="Y5614" s="10">
        <f>_xlfn.PERCENTILE.INC($X$1519:X5614,0.75)</f>
        <v>1.000850108686191</v>
      </c>
      <c r="Z5614" s="10">
        <f t="shared" si="2130"/>
        <v>1.000850108686191</v>
      </c>
      <c r="AA5614" s="10">
        <f t="shared" si="2131"/>
        <v>1.0004752703138187</v>
      </c>
      <c r="AB5614" s="10">
        <f t="shared" si="2132"/>
        <v>0.382481128097447</v>
      </c>
      <c r="AC5614" s="10">
        <f t="shared" si="2133"/>
        <v>0.38266291002322761</v>
      </c>
      <c r="AD5614" s="13">
        <f t="shared" si="2134"/>
        <v>382481.12809744698</v>
      </c>
      <c r="AE5614" s="13">
        <f t="shared" si="2125"/>
        <v>382662.91002322763</v>
      </c>
      <c r="AF5614" s="13"/>
      <c r="AG5614" s="2">
        <f t="shared" si="2150"/>
        <v>43012</v>
      </c>
      <c r="AH5614" s="3">
        <f t="shared" si="2126"/>
        <v>2495.150989478891</v>
      </c>
      <c r="AI5614" s="3">
        <f t="shared" si="2127"/>
        <v>2496.3368606726858</v>
      </c>
      <c r="AJ5614" s="3">
        <f t="shared" si="2135"/>
        <v>918939.47127142921</v>
      </c>
      <c r="AK5614" s="3">
        <f t="shared" si="2151"/>
        <v>680027.26613291341</v>
      </c>
    </row>
    <row r="5615" spans="2:37" x14ac:dyDescent="0.2">
      <c r="B5615" s="2">
        <v>43013</v>
      </c>
      <c r="C5615" s="1">
        <v>543.26</v>
      </c>
      <c r="D5615" s="1">
        <f t="shared" si="2136"/>
        <v>40</v>
      </c>
      <c r="E5615" s="1" t="b">
        <f t="shared" si="2137"/>
        <v>0</v>
      </c>
      <c r="F5615" s="6">
        <f t="shared" si="2138"/>
        <v>2.9460504511136243E-4</v>
      </c>
      <c r="G5615" s="8">
        <f t="shared" si="2139"/>
        <v>9.0771411150643495E-4</v>
      </c>
      <c r="H5615" s="8">
        <f t="shared" si="2140"/>
        <v>4.3543766237810972E-4</v>
      </c>
      <c r="I5615" s="8">
        <f t="shared" si="2141"/>
        <v>5.2928814514057116E-4</v>
      </c>
      <c r="J5615" s="6">
        <f t="shared" si="2142"/>
        <v>1.2832725816574499E-3</v>
      </c>
      <c r="K5615" s="6">
        <f t="shared" si="2143"/>
        <v>9.6350272655222407E-4</v>
      </c>
      <c r="L5615" s="6">
        <f t="shared" si="2144"/>
        <v>7.3687823762796792E-4</v>
      </c>
      <c r="M5615" s="9">
        <f t="shared" si="2145"/>
        <v>0.7073431821741637</v>
      </c>
      <c r="N5615" s="9">
        <f t="shared" si="2146"/>
        <v>0.45193194619829441</v>
      </c>
      <c r="O5615" s="9">
        <f t="shared" si="2147"/>
        <v>0.71828440319307674</v>
      </c>
      <c r="P5615" s="9">
        <f t="shared" si="2148"/>
        <v>0.62585317718851163</v>
      </c>
      <c r="Q5615" s="10">
        <f t="shared" si="2149"/>
        <v>7.262960047016441E-2</v>
      </c>
      <c r="R5615" s="10">
        <f t="shared" ref="R5615:R5678" si="2152">IF(B5615&lt;&gt;"",$C$7/Q5615,"")</f>
        <v>1.1014792795516379</v>
      </c>
      <c r="S5615" s="10">
        <f>_xlfn.PERCENTILE.INC($R$1519:R5615,0.75)</f>
        <v>0.80112067557621092</v>
      </c>
      <c r="T5615" s="10">
        <f t="shared" ref="T5615:T5678" si="2153">MIN(S5615,$C$9)</f>
        <v>0.80112067557621092</v>
      </c>
      <c r="U5615" s="11">
        <f t="shared" si="2128"/>
        <v>0.80112067557621092</v>
      </c>
      <c r="V5615" s="10">
        <f t="shared" ref="V5615:V5678" si="2154">IF(B5615&lt;&gt;"",IF($E5615,P5614,V5614),"")</f>
        <v>0.47794022907813344</v>
      </c>
      <c r="W5615" s="10">
        <f t="shared" ref="W5615:W5678" si="2155">IF(B5615&lt;&gt;"",IF($E5615,U5614,W5614),"")</f>
        <v>0.80026979280482202</v>
      </c>
      <c r="X5615" s="10">
        <f t="shared" si="2129"/>
        <v>1.3768490994395475</v>
      </c>
      <c r="Y5615" s="10">
        <f>_xlfn.PERCENTILE.INC($X$1519:X5615,0.75)</f>
        <v>1.0014008444702638</v>
      </c>
      <c r="Z5615" s="10">
        <f t="shared" si="2130"/>
        <v>1.0014008444702638</v>
      </c>
      <c r="AA5615" s="10">
        <f t="shared" si="2131"/>
        <v>1.0004752703138187</v>
      </c>
      <c r="AB5615" s="10">
        <f t="shared" si="2132"/>
        <v>0.382481128097447</v>
      </c>
      <c r="AC5615" s="10">
        <f t="shared" si="2133"/>
        <v>0.38266291002322761</v>
      </c>
      <c r="AD5615" s="13">
        <f t="shared" si="2134"/>
        <v>382481.12809744698</v>
      </c>
      <c r="AE5615" s="13">
        <f t="shared" ref="AE5615:AE5678" si="2156">IF(B5615&lt;&gt;"",AC5615*$C$6,"")</f>
        <v>382662.91002322763</v>
      </c>
      <c r="AF5615" s="13"/>
      <c r="AG5615" s="2">
        <f t="shared" si="2150"/>
        <v>43013</v>
      </c>
      <c r="AH5615" s="3">
        <f t="shared" ref="AH5615:AH5678" si="2157">IF(B5615&lt;&gt;"",AD5614*$F5615,"")</f>
        <v>112.68086999739316</v>
      </c>
      <c r="AI5615" s="3">
        <f t="shared" ref="AI5615:AI5678" si="2158">IF(B5615&lt;&gt;"",AE5614*$F5615,"")</f>
        <v>112.7344238698382</v>
      </c>
      <c r="AJ5615" s="3">
        <f t="shared" si="2135"/>
        <v>919052.15214142657</v>
      </c>
      <c r="AK5615" s="3">
        <f t="shared" si="2151"/>
        <v>680140.00055678328</v>
      </c>
    </row>
    <row r="5616" spans="2:37" x14ac:dyDescent="0.2">
      <c r="B5616" s="2">
        <v>43014</v>
      </c>
      <c r="C5616" s="1">
        <v>537.96</v>
      </c>
      <c r="D5616" s="1">
        <f t="shared" si="2136"/>
        <v>40</v>
      </c>
      <c r="E5616" s="1" t="b">
        <f t="shared" si="2137"/>
        <v>0</v>
      </c>
      <c r="F5616" s="6">
        <f t="shared" si="2138"/>
        <v>-9.7559179766593118E-3</v>
      </c>
      <c r="G5616" s="8">
        <f t="shared" si="2139"/>
        <v>6.3557496001695024E-4</v>
      </c>
      <c r="H5616" s="8">
        <f t="shared" si="2140"/>
        <v>3.3027306002468798E-4</v>
      </c>
      <c r="I5616" s="8">
        <f t="shared" si="2141"/>
        <v>4.8552846035417935E-4</v>
      </c>
      <c r="J5616" s="6">
        <f t="shared" si="2142"/>
        <v>1.283338689500476E-3</v>
      </c>
      <c r="K5616" s="6">
        <f t="shared" si="2143"/>
        <v>9.6335344927035423E-4</v>
      </c>
      <c r="L5616" s="6">
        <f t="shared" si="2144"/>
        <v>7.3687325404547832E-4</v>
      </c>
      <c r="M5616" s="9">
        <f t="shared" si="2145"/>
        <v>0.49525114859923697</v>
      </c>
      <c r="N5616" s="9">
        <f t="shared" si="2146"/>
        <v>0.34283684796565317</v>
      </c>
      <c r="O5616" s="9">
        <f t="shared" si="2147"/>
        <v>0.65890362784725731</v>
      </c>
      <c r="P5616" s="9">
        <f t="shared" si="2148"/>
        <v>0.49899720813738252</v>
      </c>
      <c r="Q5616" s="10">
        <f t="shared" si="2149"/>
        <v>7.503604853342348E-2</v>
      </c>
      <c r="R5616" s="10">
        <f t="shared" si="2152"/>
        <v>1.0661542227182368</v>
      </c>
      <c r="S5616" s="10">
        <f>_xlfn.PERCENTILE.INC($R$1519:R5616,0.75)</f>
        <v>0.80113299065049925</v>
      </c>
      <c r="T5616" s="10">
        <f t="shared" si="2153"/>
        <v>0.80113299065049925</v>
      </c>
      <c r="U5616" s="11">
        <f t="shared" ref="U5616:U5679" si="2159">IF(B5616&lt;&gt;"",MIN(T5616,R5616),"")</f>
        <v>0.80113299065049925</v>
      </c>
      <c r="V5616" s="10">
        <f t="shared" si="2154"/>
        <v>0.47794022907813344</v>
      </c>
      <c r="W5616" s="10">
        <f t="shared" si="2155"/>
        <v>0.80026979280482202</v>
      </c>
      <c r="X5616" s="10">
        <f t="shared" ref="X5616:X5679" si="2160">$C$8/Q5616</f>
        <v>1.332692778397796</v>
      </c>
      <c r="Y5616" s="10">
        <f>_xlfn.PERCENTILE.INC($X$1519:X5616,0.75)</f>
        <v>1.0014162383131242</v>
      </c>
      <c r="Z5616" s="10">
        <f t="shared" ref="Z5616:Z5679" si="2161">MIN($C$10,Y5616)</f>
        <v>1.0014162383131242</v>
      </c>
      <c r="AA5616" s="10">
        <f t="shared" ref="AA5616:AA5679" si="2162">IF(E5616,MIN(Z5616,X5616),AA5615)</f>
        <v>1.0004752703138187</v>
      </c>
      <c r="AB5616" s="10">
        <f t="shared" ref="AB5616:AB5679" si="2163">IF(B5616&lt;&gt;"",V5616*W5616,"")</f>
        <v>0.382481128097447</v>
      </c>
      <c r="AC5616" s="10">
        <f t="shared" ref="AC5616:AC5679" si="2164">IF(B5616&lt;&gt;"",V5616*W5616*AA5616,"")</f>
        <v>0.38266291002322761</v>
      </c>
      <c r="AD5616" s="13">
        <f t="shared" ref="AD5616:AD5679" si="2165">IF(B5616&lt;&gt;"",AB5616*$C$6,"")</f>
        <v>382481.12809744698</v>
      </c>
      <c r="AE5616" s="13">
        <f t="shared" si="2156"/>
        <v>382662.91002322763</v>
      </c>
      <c r="AF5616" s="13"/>
      <c r="AG5616" s="2">
        <f t="shared" si="2150"/>
        <v>43014</v>
      </c>
      <c r="AH5616" s="3">
        <f t="shared" si="2157"/>
        <v>-3731.454513338816</v>
      </c>
      <c r="AI5616" s="3">
        <f t="shared" si="2158"/>
        <v>-3733.2279628963711</v>
      </c>
      <c r="AJ5616" s="3">
        <f t="shared" ref="AJ5616:AJ5679" si="2166">AJ5615+AH5616</f>
        <v>915320.69762808771</v>
      </c>
      <c r="AK5616" s="3">
        <f t="shared" si="2151"/>
        <v>676406.77259388694</v>
      </c>
    </row>
    <row r="5617" spans="2:37" x14ac:dyDescent="0.2">
      <c r="B5617" s="2">
        <v>43018</v>
      </c>
      <c r="C5617" s="1">
        <v>537.20000000000005</v>
      </c>
      <c r="D5617" s="1">
        <f t="shared" si="2136"/>
        <v>41</v>
      </c>
      <c r="E5617" s="1" t="b">
        <f t="shared" si="2137"/>
        <v>1</v>
      </c>
      <c r="F5617" s="6">
        <f t="shared" si="2138"/>
        <v>-1.4127444419659296E-3</v>
      </c>
      <c r="G5617" s="8">
        <f t="shared" si="2139"/>
        <v>6.3969999441764618E-4</v>
      </c>
      <c r="H5617" s="8">
        <f t="shared" si="2140"/>
        <v>3.1647007849795809E-4</v>
      </c>
      <c r="I5617" s="8">
        <f t="shared" si="2141"/>
        <v>4.5769253179711757E-4</v>
      </c>
      <c r="J5617" s="6">
        <f t="shared" si="2142"/>
        <v>1.2834011114872894E-3</v>
      </c>
      <c r="K5617" s="6">
        <f t="shared" si="2143"/>
        <v>9.6323136018858896E-4</v>
      </c>
      <c r="L5617" s="6">
        <f t="shared" si="2144"/>
        <v>7.3688116408239372E-4</v>
      </c>
      <c r="M5617" s="9">
        <f t="shared" si="2145"/>
        <v>0.49844120337118913</v>
      </c>
      <c r="N5617" s="9">
        <f t="shared" si="2146"/>
        <v>0.32855043095357395</v>
      </c>
      <c r="O5617" s="9">
        <f t="shared" si="2147"/>
        <v>0.62112122565524164</v>
      </c>
      <c r="P5617" s="9">
        <f t="shared" si="2148"/>
        <v>0.48270428666000154</v>
      </c>
      <c r="Q5617" s="10">
        <f t="shared" si="2149"/>
        <v>7.3927736832055793E-2</v>
      </c>
      <c r="R5617" s="10">
        <f t="shared" si="2152"/>
        <v>1.0821378203655656</v>
      </c>
      <c r="S5617" s="10">
        <f>_xlfn.PERCENTILE.INC($R$1519:R5617,0.75)</f>
        <v>0.8011851524090654</v>
      </c>
      <c r="T5617" s="10">
        <f t="shared" si="2153"/>
        <v>0.8011851524090654</v>
      </c>
      <c r="U5617" s="11">
        <f t="shared" si="2159"/>
        <v>0.8011851524090654</v>
      </c>
      <c r="V5617" s="10">
        <f t="shared" si="2154"/>
        <v>0.49899720813738252</v>
      </c>
      <c r="W5617" s="10">
        <f t="shared" si="2155"/>
        <v>0.80113299065049925</v>
      </c>
      <c r="X5617" s="10">
        <f t="shared" si="2160"/>
        <v>1.3526722754569571</v>
      </c>
      <c r="Y5617" s="10">
        <f>_xlfn.PERCENTILE.INC($X$1519:X5617,0.75)</f>
        <v>1.0014814405113319</v>
      </c>
      <c r="Z5617" s="10">
        <f t="shared" si="2161"/>
        <v>1.0014814405113319</v>
      </c>
      <c r="AA5617" s="10">
        <f t="shared" si="2162"/>
        <v>1.0014814405113319</v>
      </c>
      <c r="AB5617" s="10">
        <f t="shared" si="2163"/>
        <v>0.39976312568135092</v>
      </c>
      <c r="AC5617" s="10">
        <f t="shared" si="2164"/>
        <v>0.40035535097067193</v>
      </c>
      <c r="AD5617" s="13">
        <f t="shared" si="2165"/>
        <v>399763.12568135094</v>
      </c>
      <c r="AE5617" s="13">
        <f t="shared" si="2156"/>
        <v>400355.35097067192</v>
      </c>
      <c r="AF5617" s="13"/>
      <c r="AG5617" s="2">
        <f t="shared" si="2150"/>
        <v>43018</v>
      </c>
      <c r="AH5617" s="3">
        <f t="shared" si="2157"/>
        <v>-540.34808787652696</v>
      </c>
      <c r="AI5617" s="3">
        <f t="shared" si="2158"/>
        <v>-540.60489928182346</v>
      </c>
      <c r="AJ5617" s="3">
        <f t="shared" si="2166"/>
        <v>914780.34954021114</v>
      </c>
      <c r="AK5617" s="3">
        <f t="shared" si="2151"/>
        <v>675866.16769460507</v>
      </c>
    </row>
    <row r="5618" spans="2:37" x14ac:dyDescent="0.2">
      <c r="B5618" s="2">
        <v>43019</v>
      </c>
      <c r="C5618" s="1">
        <v>537.12</v>
      </c>
      <c r="D5618" s="1">
        <f t="shared" si="2136"/>
        <v>41</v>
      </c>
      <c r="E5618" s="1" t="b">
        <f t="shared" si="2137"/>
        <v>0</v>
      </c>
      <c r="F5618" s="6">
        <f t="shared" si="2138"/>
        <v>-1.48920327624813E-4</v>
      </c>
      <c r="G5618" s="8">
        <f t="shared" si="2139"/>
        <v>6.0006517243289435E-4</v>
      </c>
      <c r="H5618" s="8">
        <f t="shared" si="2140"/>
        <v>2.9148084632070806E-4</v>
      </c>
      <c r="I5618" s="8">
        <f t="shared" si="2141"/>
        <v>4.5168961581454391E-4</v>
      </c>
      <c r="J5618" s="6">
        <f t="shared" si="2142"/>
        <v>1.2834473023494066E-3</v>
      </c>
      <c r="K5618" s="6">
        <f t="shared" si="2143"/>
        <v>9.6308580626398355E-4</v>
      </c>
      <c r="L5618" s="6">
        <f t="shared" si="2144"/>
        <v>7.3690101124032484E-4</v>
      </c>
      <c r="M5618" s="9">
        <f t="shared" si="2145"/>
        <v>0.46754173025604456</v>
      </c>
      <c r="N5618" s="9">
        <f t="shared" si="2146"/>
        <v>0.30265303924623788</v>
      </c>
      <c r="O5618" s="9">
        <f t="shared" si="2147"/>
        <v>0.61295833351385476</v>
      </c>
      <c r="P5618" s="9">
        <f t="shared" si="2148"/>
        <v>0.46105103433871236</v>
      </c>
      <c r="Q5618" s="10">
        <f t="shared" si="2149"/>
        <v>7.2926824658847297E-2</v>
      </c>
      <c r="R5618" s="10">
        <f t="shared" si="2152"/>
        <v>1.0969900358920208</v>
      </c>
      <c r="S5618" s="10">
        <f>_xlfn.PERCENTILE.INC($R$1519:R5618,0.75)</f>
        <v>0.80124071634111793</v>
      </c>
      <c r="T5618" s="10">
        <f t="shared" si="2153"/>
        <v>0.80124071634111793</v>
      </c>
      <c r="U5618" s="11">
        <f t="shared" si="2159"/>
        <v>0.80124071634111793</v>
      </c>
      <c r="V5618" s="10">
        <f t="shared" si="2154"/>
        <v>0.49899720813738252</v>
      </c>
      <c r="W5618" s="10">
        <f t="shared" si="2155"/>
        <v>0.80113299065049925</v>
      </c>
      <c r="X5618" s="10">
        <f t="shared" si="2160"/>
        <v>1.371237544865026</v>
      </c>
      <c r="Y5618" s="10">
        <f>_xlfn.PERCENTILE.INC($X$1519:X5618,0.75)</f>
        <v>1.0015508954263974</v>
      </c>
      <c r="Z5618" s="10">
        <f t="shared" si="2161"/>
        <v>1.0015508954263974</v>
      </c>
      <c r="AA5618" s="10">
        <f t="shared" si="2162"/>
        <v>1.0014814405113319</v>
      </c>
      <c r="AB5618" s="10">
        <f t="shared" si="2163"/>
        <v>0.39976312568135092</v>
      </c>
      <c r="AC5618" s="10">
        <f t="shared" si="2164"/>
        <v>0.40035535097067193</v>
      </c>
      <c r="AD5618" s="13">
        <f t="shared" si="2165"/>
        <v>399763.12568135094</v>
      </c>
      <c r="AE5618" s="13">
        <f t="shared" si="2156"/>
        <v>400355.35097067192</v>
      </c>
      <c r="AF5618" s="13"/>
      <c r="AG5618" s="2">
        <f t="shared" si="2150"/>
        <v>43019</v>
      </c>
      <c r="AH5618" s="3">
        <f t="shared" si="2157"/>
        <v>-59.532855648786075</v>
      </c>
      <c r="AI5618" s="3">
        <f t="shared" si="2158"/>
        <v>-59.621050032899454</v>
      </c>
      <c r="AJ5618" s="3">
        <f t="shared" si="2166"/>
        <v>914720.81668456236</v>
      </c>
      <c r="AK5618" s="3">
        <f t="shared" si="2151"/>
        <v>675806.54664457217</v>
      </c>
    </row>
    <row r="5619" spans="2:37" x14ac:dyDescent="0.2">
      <c r="B5619" s="2">
        <v>43020</v>
      </c>
      <c r="C5619" s="1">
        <v>536.17999999999995</v>
      </c>
      <c r="D5619" s="1">
        <f t="shared" si="2136"/>
        <v>41</v>
      </c>
      <c r="E5619" s="1" t="b">
        <f t="shared" si="2137"/>
        <v>0</v>
      </c>
      <c r="F5619" s="6">
        <f t="shared" si="2138"/>
        <v>-1.7500744712541927E-3</v>
      </c>
      <c r="G5619" s="8">
        <f t="shared" si="2139"/>
        <v>4.9488747795645139E-4</v>
      </c>
      <c r="H5619" s="8">
        <f t="shared" si="2140"/>
        <v>2.6914132430373418E-4</v>
      </c>
      <c r="I5619" s="8">
        <f t="shared" si="2141"/>
        <v>4.4500661188289642E-4</v>
      </c>
      <c r="J5619" s="6">
        <f t="shared" si="2142"/>
        <v>1.2834710912924083E-3</v>
      </c>
      <c r="K5619" s="6">
        <f t="shared" si="2143"/>
        <v>9.6294118074967102E-4</v>
      </c>
      <c r="L5619" s="6">
        <f t="shared" si="2144"/>
        <v>7.3692551224433694E-4</v>
      </c>
      <c r="M5619" s="9">
        <f t="shared" si="2145"/>
        <v>0.38558521599276369</v>
      </c>
      <c r="N5619" s="9">
        <f t="shared" si="2146"/>
        <v>0.2794992359701573</v>
      </c>
      <c r="O5619" s="9">
        <f t="shared" si="2147"/>
        <v>0.60386918961132241</v>
      </c>
      <c r="P5619" s="9">
        <f t="shared" si="2148"/>
        <v>0.42298454719141443</v>
      </c>
      <c r="Q5619" s="10">
        <f t="shared" si="2149"/>
        <v>7.2668208660720893E-2</v>
      </c>
      <c r="R5619" s="10">
        <f t="shared" si="2152"/>
        <v>1.1008940701085719</v>
      </c>
      <c r="S5619" s="10">
        <f>_xlfn.PERCENTILE.INC($R$1519:R5619,0.75)</f>
        <v>0.80126323793586496</v>
      </c>
      <c r="T5619" s="10">
        <f t="shared" si="2153"/>
        <v>0.80126323793586496</v>
      </c>
      <c r="U5619" s="11">
        <f t="shared" si="2159"/>
        <v>0.80126323793586496</v>
      </c>
      <c r="V5619" s="10">
        <f t="shared" si="2154"/>
        <v>0.49899720813738252</v>
      </c>
      <c r="W5619" s="10">
        <f t="shared" si="2155"/>
        <v>0.80113299065049925</v>
      </c>
      <c r="X5619" s="10">
        <f t="shared" si="2160"/>
        <v>1.376117587635715</v>
      </c>
      <c r="Y5619" s="10">
        <f>_xlfn.PERCENTILE.INC($X$1519:X5619,0.75)</f>
        <v>1.0015790474198314</v>
      </c>
      <c r="Z5619" s="10">
        <f t="shared" si="2161"/>
        <v>1.0015790474198314</v>
      </c>
      <c r="AA5619" s="10">
        <f t="shared" si="2162"/>
        <v>1.0014814405113319</v>
      </c>
      <c r="AB5619" s="10">
        <f t="shared" si="2163"/>
        <v>0.39976312568135092</v>
      </c>
      <c r="AC5619" s="10">
        <f t="shared" si="2164"/>
        <v>0.40035535097067193</v>
      </c>
      <c r="AD5619" s="13">
        <f t="shared" si="2165"/>
        <v>399763.12568135094</v>
      </c>
      <c r="AE5619" s="13">
        <f t="shared" si="2156"/>
        <v>400355.35097067192</v>
      </c>
      <c r="AF5619" s="13"/>
      <c r="AG5619" s="2">
        <f t="shared" si="2150"/>
        <v>43020</v>
      </c>
      <c r="AH5619" s="3">
        <f t="shared" si="2157"/>
        <v>-699.61524080371362</v>
      </c>
      <c r="AI5619" s="3">
        <f t="shared" si="2158"/>
        <v>-700.65167916378539</v>
      </c>
      <c r="AJ5619" s="3">
        <f t="shared" si="2166"/>
        <v>914021.20144375868</v>
      </c>
      <c r="AK5619" s="3">
        <f t="shared" si="2151"/>
        <v>675105.89496540837</v>
      </c>
    </row>
    <row r="5620" spans="2:37" x14ac:dyDescent="0.2">
      <c r="B5620" s="2">
        <v>43021</v>
      </c>
      <c r="C5620" s="1">
        <v>538.75</v>
      </c>
      <c r="D5620" s="1">
        <f t="shared" si="2136"/>
        <v>41</v>
      </c>
      <c r="E5620" s="1" t="b">
        <f t="shared" si="2137"/>
        <v>0</v>
      </c>
      <c r="F5620" s="6">
        <f t="shared" si="2138"/>
        <v>4.7931664739453428E-3</v>
      </c>
      <c r="G5620" s="8">
        <f t="shared" si="2139"/>
        <v>5.1277135085170899E-4</v>
      </c>
      <c r="H5620" s="8">
        <f t="shared" si="2140"/>
        <v>3.9902580505388863E-4</v>
      </c>
      <c r="I5620" s="8">
        <f t="shared" si="2141"/>
        <v>4.7185637709105027E-4</v>
      </c>
      <c r="J5620" s="6">
        <f t="shared" si="2142"/>
        <v>1.2834473576530964E-3</v>
      </c>
      <c r="K5620" s="6">
        <f t="shared" si="2143"/>
        <v>9.6287492828362636E-4</v>
      </c>
      <c r="L5620" s="6">
        <f t="shared" si="2144"/>
        <v>7.3698313601460851E-4</v>
      </c>
      <c r="M5620" s="9">
        <f t="shared" si="2145"/>
        <v>0.39952659358725812</v>
      </c>
      <c r="N5620" s="9">
        <f t="shared" si="2146"/>
        <v>0.41441083710131749</v>
      </c>
      <c r="O5620" s="9">
        <f t="shared" si="2147"/>
        <v>0.6402539678759992</v>
      </c>
      <c r="P5620" s="9">
        <f t="shared" si="2148"/>
        <v>0.48473046618819166</v>
      </c>
      <c r="Q5620" s="10">
        <f t="shared" si="2149"/>
        <v>7.2634359689499217E-2</v>
      </c>
      <c r="R5620" s="10">
        <f t="shared" si="2152"/>
        <v>1.1014071073523297</v>
      </c>
      <c r="S5620" s="10">
        <f>_xlfn.PERCENTILE.INC($R$1519:R5620,0.75)</f>
        <v>0.80148618182337528</v>
      </c>
      <c r="T5620" s="10">
        <f t="shared" si="2153"/>
        <v>0.80148618182337528</v>
      </c>
      <c r="U5620" s="11">
        <f t="shared" si="2159"/>
        <v>0.80148618182337528</v>
      </c>
      <c r="V5620" s="10">
        <f t="shared" si="2154"/>
        <v>0.49899720813738252</v>
      </c>
      <c r="W5620" s="10">
        <f t="shared" si="2155"/>
        <v>0.80113299065049925</v>
      </c>
      <c r="X5620" s="10">
        <f t="shared" si="2160"/>
        <v>1.3767588841904124</v>
      </c>
      <c r="Y5620" s="10">
        <f>_xlfn.PERCENTILE.INC($X$1519:X5620,0.75)</f>
        <v>1.0018577272792193</v>
      </c>
      <c r="Z5620" s="10">
        <f t="shared" si="2161"/>
        <v>1.0018577272792193</v>
      </c>
      <c r="AA5620" s="10">
        <f t="shared" si="2162"/>
        <v>1.0014814405113319</v>
      </c>
      <c r="AB5620" s="10">
        <f t="shared" si="2163"/>
        <v>0.39976312568135092</v>
      </c>
      <c r="AC5620" s="10">
        <f t="shared" si="2164"/>
        <v>0.40035535097067193</v>
      </c>
      <c r="AD5620" s="13">
        <f t="shared" si="2165"/>
        <v>399763.12568135094</v>
      </c>
      <c r="AE5620" s="13">
        <f t="shared" si="2156"/>
        <v>400355.35097067192</v>
      </c>
      <c r="AF5620" s="13"/>
      <c r="AG5620" s="2">
        <f t="shared" si="2150"/>
        <v>43021</v>
      </c>
      <c r="AH5620" s="3">
        <f t="shared" si="2157"/>
        <v>1916.1312115354499</v>
      </c>
      <c r="AI5620" s="3">
        <f t="shared" si="2158"/>
        <v>1918.9698459372457</v>
      </c>
      <c r="AJ5620" s="3">
        <f t="shared" si="2166"/>
        <v>915937.3326552941</v>
      </c>
      <c r="AK5620" s="3">
        <f t="shared" si="2151"/>
        <v>677024.86481134559</v>
      </c>
    </row>
    <row r="5621" spans="2:37" x14ac:dyDescent="0.2">
      <c r="B5621" s="2">
        <v>43024</v>
      </c>
      <c r="C5621" s="1">
        <v>537.44000000000005</v>
      </c>
      <c r="D5621" s="1">
        <f t="shared" si="2136"/>
        <v>42</v>
      </c>
      <c r="E5621" s="1" t="b">
        <f t="shared" si="2137"/>
        <v>1</v>
      </c>
      <c r="F5621" s="6">
        <f t="shared" si="2138"/>
        <v>-2.4315545243618342E-3</v>
      </c>
      <c r="G5621" s="8">
        <f t="shared" si="2139"/>
        <v>4.1680916550822331E-4</v>
      </c>
      <c r="H5621" s="8">
        <f t="shared" si="2140"/>
        <v>2.8289252370710771E-4</v>
      </c>
      <c r="I5621" s="8">
        <f t="shared" si="2141"/>
        <v>4.4591998929078159E-4</v>
      </c>
      <c r="J5621" s="6">
        <f t="shared" si="2142"/>
        <v>1.2834476911840215E-3</v>
      </c>
      <c r="K5621" s="6">
        <f t="shared" si="2143"/>
        <v>9.6273761260970154E-4</v>
      </c>
      <c r="L5621" s="6">
        <f t="shared" si="2144"/>
        <v>7.3700129679062987E-4</v>
      </c>
      <c r="M5621" s="9">
        <f t="shared" si="2145"/>
        <v>0.32475742359527215</v>
      </c>
      <c r="N5621" s="9">
        <f t="shared" si="2146"/>
        <v>0.2938417695557447</v>
      </c>
      <c r="O5621" s="9">
        <f t="shared" si="2147"/>
        <v>0.60504641068150011</v>
      </c>
      <c r="P5621" s="9">
        <f t="shared" si="2148"/>
        <v>0.4078818679441723</v>
      </c>
      <c r="Q5621" s="10">
        <f t="shared" si="2149"/>
        <v>7.243720217004726E-2</v>
      </c>
      <c r="R5621" s="10">
        <f t="shared" si="2152"/>
        <v>1.10440488593415</v>
      </c>
      <c r="S5621" s="10">
        <f>_xlfn.PERCENTILE.INC($R$1519:R5621,0.75)</f>
        <v>0.80164163299249014</v>
      </c>
      <c r="T5621" s="10">
        <f t="shared" si="2153"/>
        <v>0.80164163299249014</v>
      </c>
      <c r="U5621" s="11">
        <f t="shared" si="2159"/>
        <v>0.80164163299249014</v>
      </c>
      <c r="V5621" s="10">
        <f t="shared" si="2154"/>
        <v>0.48473046618819166</v>
      </c>
      <c r="W5621" s="10">
        <f t="shared" si="2155"/>
        <v>0.80148618182337528</v>
      </c>
      <c r="X5621" s="10">
        <f t="shared" si="2160"/>
        <v>1.3805061074176874</v>
      </c>
      <c r="Y5621" s="10">
        <f>_xlfn.PERCENTILE.INC($X$1519:X5621,0.75)</f>
        <v>1.0020520412406126</v>
      </c>
      <c r="Z5621" s="10">
        <f t="shared" si="2161"/>
        <v>1.0020520412406126</v>
      </c>
      <c r="AA5621" s="10">
        <f t="shared" si="2162"/>
        <v>1.0020520412406126</v>
      </c>
      <c r="AB5621" s="10">
        <f t="shared" si="2163"/>
        <v>0.38850477055863841</v>
      </c>
      <c r="AC5621" s="10">
        <f t="shared" si="2164"/>
        <v>0.38930199836999951</v>
      </c>
      <c r="AD5621" s="13">
        <f t="shared" si="2165"/>
        <v>388504.77055863844</v>
      </c>
      <c r="AE5621" s="13">
        <f t="shared" si="2156"/>
        <v>389301.99836999952</v>
      </c>
      <c r="AF5621" s="13"/>
      <c r="AG5621" s="2">
        <f t="shared" si="2150"/>
        <v>43024</v>
      </c>
      <c r="AH5621" s="3">
        <f t="shared" si="2157"/>
        <v>-972.04583692351741</v>
      </c>
      <c r="AI5621" s="3">
        <f t="shared" si="2158"/>
        <v>-973.4858650052073</v>
      </c>
      <c r="AJ5621" s="3">
        <f t="shared" si="2166"/>
        <v>914965.28681837057</v>
      </c>
      <c r="AK5621" s="3">
        <f t="shared" si="2151"/>
        <v>676051.37894634041</v>
      </c>
    </row>
    <row r="5622" spans="2:37" x14ac:dyDescent="0.2">
      <c r="B5622" s="2">
        <v>43025</v>
      </c>
      <c r="C5622" s="1">
        <v>535.07000000000005</v>
      </c>
      <c r="D5622" s="1">
        <f t="shared" si="2136"/>
        <v>42</v>
      </c>
      <c r="E5622" s="1" t="b">
        <f t="shared" si="2137"/>
        <v>0</v>
      </c>
      <c r="F5622" s="6">
        <f t="shared" si="2138"/>
        <v>-4.4097945817207496E-3</v>
      </c>
      <c r="G5622" s="8">
        <f t="shared" si="2139"/>
        <v>2.5269364651262595E-4</v>
      </c>
      <c r="H5622" s="8">
        <f t="shared" si="2140"/>
        <v>2.3346834784845078E-4</v>
      </c>
      <c r="I5622" s="8">
        <f t="shared" si="2141"/>
        <v>4.1017763648429643E-4</v>
      </c>
      <c r="J5622" s="6">
        <f t="shared" si="2142"/>
        <v>1.2834063562999138E-3</v>
      </c>
      <c r="K5622" s="6">
        <f t="shared" si="2143"/>
        <v>9.6261891793134578E-4</v>
      </c>
      <c r="L5622" s="6">
        <f t="shared" si="2144"/>
        <v>7.3702245628916134E-4</v>
      </c>
      <c r="M5622" s="9">
        <f t="shared" si="2145"/>
        <v>0.1968929367321717</v>
      </c>
      <c r="N5622" s="9">
        <f t="shared" si="2146"/>
        <v>0.24253455183508227</v>
      </c>
      <c r="O5622" s="9">
        <f t="shared" si="2147"/>
        <v>0.55653343121931753</v>
      </c>
      <c r="P5622" s="9">
        <f t="shared" si="2148"/>
        <v>0.33198697326219051</v>
      </c>
      <c r="Q5622" s="10">
        <f t="shared" si="2149"/>
        <v>7.2127793973228771E-2</v>
      </c>
      <c r="R5622" s="10">
        <f t="shared" si="2152"/>
        <v>1.1091424760570538</v>
      </c>
      <c r="S5622" s="10">
        <f>_xlfn.PERCENTILE.INC($R$1519:R5622,0.75)</f>
        <v>0.8017428487980709</v>
      </c>
      <c r="T5622" s="10">
        <f t="shared" si="2153"/>
        <v>0.8017428487980709</v>
      </c>
      <c r="U5622" s="11">
        <f t="shared" si="2159"/>
        <v>0.8017428487980709</v>
      </c>
      <c r="V5622" s="10">
        <f t="shared" si="2154"/>
        <v>0.48473046618819166</v>
      </c>
      <c r="W5622" s="10">
        <f t="shared" si="2155"/>
        <v>0.80148618182337528</v>
      </c>
      <c r="X5622" s="10">
        <f t="shared" si="2160"/>
        <v>1.3864280950713173</v>
      </c>
      <c r="Y5622" s="10">
        <f>_xlfn.PERCENTILE.INC($X$1519:X5622,0.75)</f>
        <v>1.0021785609975886</v>
      </c>
      <c r="Z5622" s="10">
        <f t="shared" si="2161"/>
        <v>1.0021785609975886</v>
      </c>
      <c r="AA5622" s="10">
        <f t="shared" si="2162"/>
        <v>1.0020520412406126</v>
      </c>
      <c r="AB5622" s="10">
        <f t="shared" si="2163"/>
        <v>0.38850477055863841</v>
      </c>
      <c r="AC5622" s="10">
        <f t="shared" si="2164"/>
        <v>0.38930199836999951</v>
      </c>
      <c r="AD5622" s="13">
        <f t="shared" si="2165"/>
        <v>388504.77055863844</v>
      </c>
      <c r="AE5622" s="13">
        <f t="shared" si="2156"/>
        <v>389301.99836999952</v>
      </c>
      <c r="AF5622" s="13"/>
      <c r="AG5622" s="2">
        <f t="shared" si="2150"/>
        <v>43025</v>
      </c>
      <c r="AH5622" s="3">
        <f t="shared" si="2157"/>
        <v>-1713.2262321821468</v>
      </c>
      <c r="AI5622" s="3">
        <f t="shared" si="2158"/>
        <v>-1716.7418430650839</v>
      </c>
      <c r="AJ5622" s="3">
        <f t="shared" si="2166"/>
        <v>913252.06058618845</v>
      </c>
      <c r="AK5622" s="3">
        <f t="shared" si="2151"/>
        <v>674334.63710327528</v>
      </c>
    </row>
    <row r="5623" spans="2:37" x14ac:dyDescent="0.2">
      <c r="B5623" s="2">
        <v>43026</v>
      </c>
      <c r="C5623" s="1">
        <v>537.11</v>
      </c>
      <c r="D5623" s="1">
        <f t="shared" si="2136"/>
        <v>42</v>
      </c>
      <c r="E5623" s="1" t="b">
        <f t="shared" si="2137"/>
        <v>0</v>
      </c>
      <c r="F5623" s="6">
        <f t="shared" si="2138"/>
        <v>3.812585269217017E-3</v>
      </c>
      <c r="G5623" s="8">
        <f t="shared" si="2139"/>
        <v>2.7698009490151478E-4</v>
      </c>
      <c r="H5623" s="8">
        <f t="shared" si="2140"/>
        <v>2.3621399073219711E-4</v>
      </c>
      <c r="I5623" s="8">
        <f t="shared" si="2141"/>
        <v>4.1648663675707251E-4</v>
      </c>
      <c r="J5623" s="6">
        <f t="shared" si="2142"/>
        <v>1.2833450486382633E-3</v>
      </c>
      <c r="K5623" s="6">
        <f t="shared" si="2143"/>
        <v>9.6253622406544627E-4</v>
      </c>
      <c r="L5623" s="6">
        <f t="shared" si="2144"/>
        <v>7.3706276592645965E-4</v>
      </c>
      <c r="M5623" s="9">
        <f t="shared" si="2145"/>
        <v>0.21582667513730144</v>
      </c>
      <c r="N5623" s="9">
        <f t="shared" si="2146"/>
        <v>0.24540789720568074</v>
      </c>
      <c r="O5623" s="9">
        <f t="shared" si="2147"/>
        <v>0.56506264596552336</v>
      </c>
      <c r="P5623" s="9">
        <f t="shared" si="2148"/>
        <v>0.34209907276950186</v>
      </c>
      <c r="Q5623" s="10">
        <f t="shared" si="2149"/>
        <v>7.1977477303613771E-2</v>
      </c>
      <c r="R5623" s="10">
        <f t="shared" si="2152"/>
        <v>1.111458792346192</v>
      </c>
      <c r="S5623" s="10">
        <f>_xlfn.PERCENTILE.INC($R$1519:R5623,0.75)</f>
        <v>0.80180308659497879</v>
      </c>
      <c r="T5623" s="10">
        <f t="shared" si="2153"/>
        <v>0.80180308659497879</v>
      </c>
      <c r="U5623" s="11">
        <f t="shared" si="2159"/>
        <v>0.80180308659497879</v>
      </c>
      <c r="V5623" s="10">
        <f t="shared" si="2154"/>
        <v>0.48473046618819166</v>
      </c>
      <c r="W5623" s="10">
        <f t="shared" si="2155"/>
        <v>0.80148618182337528</v>
      </c>
      <c r="X5623" s="10">
        <f t="shared" si="2160"/>
        <v>1.3893234904327401</v>
      </c>
      <c r="Y5623" s="10">
        <f>_xlfn.PERCENTILE.INC($X$1519:X5623,0.75)</f>
        <v>1.0022538582437235</v>
      </c>
      <c r="Z5623" s="10">
        <f t="shared" si="2161"/>
        <v>1.0022538582437235</v>
      </c>
      <c r="AA5623" s="10">
        <f t="shared" si="2162"/>
        <v>1.0020520412406126</v>
      </c>
      <c r="AB5623" s="10">
        <f t="shared" si="2163"/>
        <v>0.38850477055863841</v>
      </c>
      <c r="AC5623" s="10">
        <f t="shared" si="2164"/>
        <v>0.38930199836999951</v>
      </c>
      <c r="AD5623" s="13">
        <f t="shared" si="2165"/>
        <v>388504.77055863844</v>
      </c>
      <c r="AE5623" s="13">
        <f t="shared" si="2156"/>
        <v>389301.99836999952</v>
      </c>
      <c r="AF5623" s="13"/>
      <c r="AG5623" s="2">
        <f t="shared" si="2150"/>
        <v>43026</v>
      </c>
      <c r="AH5623" s="3">
        <f t="shared" si="2157"/>
        <v>1481.207565252402</v>
      </c>
      <c r="AI5623" s="3">
        <f t="shared" si="2158"/>
        <v>1484.2470642622072</v>
      </c>
      <c r="AJ5623" s="3">
        <f t="shared" si="2166"/>
        <v>914733.26815144089</v>
      </c>
      <c r="AK5623" s="3">
        <f t="shared" si="2151"/>
        <v>675818.88416753744</v>
      </c>
    </row>
    <row r="5624" spans="2:37" x14ac:dyDescent="0.2">
      <c r="B5624" s="2">
        <v>43027</v>
      </c>
      <c r="C5624" s="1">
        <v>536.98</v>
      </c>
      <c r="D5624" s="1">
        <f t="shared" si="2136"/>
        <v>42</v>
      </c>
      <c r="E5624" s="1" t="b">
        <f t="shared" si="2137"/>
        <v>0</v>
      </c>
      <c r="F5624" s="6">
        <f t="shared" si="2138"/>
        <v>-2.4203608199435678E-4</v>
      </c>
      <c r="G5624" s="8">
        <f t="shared" si="2139"/>
        <v>2.1110856548340796E-4</v>
      </c>
      <c r="H5624" s="8">
        <f t="shared" si="2140"/>
        <v>2.6419735928400492E-4</v>
      </c>
      <c r="I5624" s="8">
        <f t="shared" si="2141"/>
        <v>4.2774195155327762E-4</v>
      </c>
      <c r="J5624" s="6">
        <f t="shared" si="2142"/>
        <v>1.2833114586566841E-3</v>
      </c>
      <c r="K5624" s="6">
        <f t="shared" si="2143"/>
        <v>9.6246973907329711E-4</v>
      </c>
      <c r="L5624" s="6">
        <f t="shared" si="2144"/>
        <v>7.3711204906393732E-4</v>
      </c>
      <c r="M5624" s="9">
        <f t="shared" si="2145"/>
        <v>0.16450298488286502</v>
      </c>
      <c r="N5624" s="9">
        <f t="shared" si="2146"/>
        <v>0.27449939313248883</v>
      </c>
      <c r="O5624" s="9">
        <f t="shared" si="2147"/>
        <v>0.58029434208336372</v>
      </c>
      <c r="P5624" s="9">
        <f t="shared" si="2148"/>
        <v>0.33976557336623919</v>
      </c>
      <c r="Q5624" s="10">
        <f t="shared" si="2149"/>
        <v>7.0530121910363439E-2</v>
      </c>
      <c r="R5624" s="10">
        <f t="shared" si="2152"/>
        <v>1.1342671447764092</v>
      </c>
      <c r="S5624" s="10">
        <f>_xlfn.PERCENTILE.INC($R$1519:R5624,0.75)</f>
        <v>0.80190733938915904</v>
      </c>
      <c r="T5624" s="10">
        <f t="shared" si="2153"/>
        <v>0.80190733938915904</v>
      </c>
      <c r="U5624" s="11">
        <f t="shared" si="2159"/>
        <v>0.80190733938915904</v>
      </c>
      <c r="V5624" s="10">
        <f t="shared" si="2154"/>
        <v>0.48473046618819166</v>
      </c>
      <c r="W5624" s="10">
        <f t="shared" si="2155"/>
        <v>0.80148618182337528</v>
      </c>
      <c r="X5624" s="10">
        <f t="shared" si="2160"/>
        <v>1.4178339309705117</v>
      </c>
      <c r="Y5624" s="10">
        <f>_xlfn.PERCENTILE.INC($X$1519:X5624,0.75)</f>
        <v>1.0023841742364488</v>
      </c>
      <c r="Z5624" s="10">
        <f t="shared" si="2161"/>
        <v>1.0023841742364488</v>
      </c>
      <c r="AA5624" s="10">
        <f t="shared" si="2162"/>
        <v>1.0020520412406126</v>
      </c>
      <c r="AB5624" s="10">
        <f t="shared" si="2163"/>
        <v>0.38850477055863841</v>
      </c>
      <c r="AC5624" s="10">
        <f t="shared" si="2164"/>
        <v>0.38930199836999951</v>
      </c>
      <c r="AD5624" s="13">
        <f t="shared" si="2165"/>
        <v>388504.77055863844</v>
      </c>
      <c r="AE5624" s="13">
        <f t="shared" si="2156"/>
        <v>389301.99836999952</v>
      </c>
      <c r="AF5624" s="13"/>
      <c r="AG5624" s="2">
        <f t="shared" si="2150"/>
        <v>43027</v>
      </c>
      <c r="AH5624" s="3">
        <f t="shared" si="2157"/>
        <v>-94.032172502129384</v>
      </c>
      <c r="AI5624" s="3">
        <f t="shared" si="2158"/>
        <v>-94.225130398048151</v>
      </c>
      <c r="AJ5624" s="3">
        <f t="shared" si="2166"/>
        <v>914639.23597893876</v>
      </c>
      <c r="AK5624" s="3">
        <f t="shared" si="2151"/>
        <v>675724.65903713938</v>
      </c>
    </row>
    <row r="5625" spans="2:37" x14ac:dyDescent="0.2">
      <c r="B5625" s="2">
        <v>43028</v>
      </c>
      <c r="C5625" s="1">
        <v>533.34</v>
      </c>
      <c r="D5625" s="1">
        <f t="shared" si="2136"/>
        <v>42</v>
      </c>
      <c r="E5625" s="1" t="b">
        <f t="shared" si="2137"/>
        <v>0</v>
      </c>
      <c r="F5625" s="6">
        <f t="shared" si="2138"/>
        <v>-6.778650973965461E-3</v>
      </c>
      <c r="G5625" s="8">
        <f t="shared" si="2139"/>
        <v>1.1453134851749659E-5</v>
      </c>
      <c r="H5625" s="8">
        <f t="shared" si="2140"/>
        <v>1.9675797298365007E-4</v>
      </c>
      <c r="I5625" s="8">
        <f t="shared" si="2141"/>
        <v>3.6566604167455671E-4</v>
      </c>
      <c r="J5625" s="6">
        <f t="shared" si="2142"/>
        <v>1.2832481743034749E-3</v>
      </c>
      <c r="K5625" s="6">
        <f t="shared" si="2143"/>
        <v>9.6240147022910564E-4</v>
      </c>
      <c r="L5625" s="6">
        <f t="shared" si="2144"/>
        <v>7.3714294653364615E-4</v>
      </c>
      <c r="M5625" s="9">
        <f t="shared" si="2145"/>
        <v>8.9251129135377288E-3</v>
      </c>
      <c r="N5625" s="9">
        <f t="shared" si="2146"/>
        <v>0.20444479676117974</v>
      </c>
      <c r="O5625" s="9">
        <f t="shared" si="2147"/>
        <v>0.49605852351171653</v>
      </c>
      <c r="P5625" s="9">
        <f t="shared" si="2148"/>
        <v>0.23647614439547801</v>
      </c>
      <c r="Q5625" s="10">
        <f t="shared" si="2149"/>
        <v>7.1416462662659386E-2</v>
      </c>
      <c r="R5625" s="10">
        <f t="shared" si="2152"/>
        <v>1.1201898976414661</v>
      </c>
      <c r="S5625" s="10">
        <f>_xlfn.PERCENTILE.INC($R$1519:R5625,0.75)</f>
        <v>0.802035112292941</v>
      </c>
      <c r="T5625" s="10">
        <f t="shared" si="2153"/>
        <v>0.802035112292941</v>
      </c>
      <c r="U5625" s="11">
        <f t="shared" si="2159"/>
        <v>0.802035112292941</v>
      </c>
      <c r="V5625" s="10">
        <f t="shared" si="2154"/>
        <v>0.48473046618819166</v>
      </c>
      <c r="W5625" s="10">
        <f t="shared" si="2155"/>
        <v>0.80148618182337528</v>
      </c>
      <c r="X5625" s="10">
        <f t="shared" si="2160"/>
        <v>1.4002373720518326</v>
      </c>
      <c r="Y5625" s="10">
        <f>_xlfn.PERCENTILE.INC($X$1519:X5625,0.75)</f>
        <v>1.0025438903661763</v>
      </c>
      <c r="Z5625" s="10">
        <f t="shared" si="2161"/>
        <v>1.0025438903661763</v>
      </c>
      <c r="AA5625" s="10">
        <f t="shared" si="2162"/>
        <v>1.0020520412406126</v>
      </c>
      <c r="AB5625" s="10">
        <f t="shared" si="2163"/>
        <v>0.38850477055863841</v>
      </c>
      <c r="AC5625" s="10">
        <f t="shared" si="2164"/>
        <v>0.38930199836999951</v>
      </c>
      <c r="AD5625" s="13">
        <f t="shared" si="2165"/>
        <v>388504.77055863844</v>
      </c>
      <c r="AE5625" s="13">
        <f t="shared" si="2156"/>
        <v>389301.99836999952</v>
      </c>
      <c r="AF5625" s="13"/>
      <c r="AG5625" s="2">
        <f t="shared" si="2150"/>
        <v>43028</v>
      </c>
      <c r="AH5625" s="3">
        <f t="shared" si="2157"/>
        <v>-2633.5382413375423</v>
      </c>
      <c r="AI5625" s="3">
        <f t="shared" si="2158"/>
        <v>-2638.9423704174974</v>
      </c>
      <c r="AJ5625" s="3">
        <f t="shared" si="2166"/>
        <v>912005.69773760124</v>
      </c>
      <c r="AK5625" s="3">
        <f t="shared" si="2151"/>
        <v>673085.71666672186</v>
      </c>
    </row>
    <row r="5626" spans="2:37" x14ac:dyDescent="0.2">
      <c r="B5626" s="2">
        <v>43031</v>
      </c>
      <c r="C5626" s="1">
        <v>530.22</v>
      </c>
      <c r="D5626" s="1">
        <f t="shared" si="2136"/>
        <v>43</v>
      </c>
      <c r="E5626" s="1" t="b">
        <f t="shared" si="2137"/>
        <v>1</v>
      </c>
      <c r="F5626" s="6">
        <f t="shared" si="2138"/>
        <v>-5.8499268759140133E-3</v>
      </c>
      <c r="G5626" s="8">
        <f t="shared" si="2139"/>
        <v>-1.7094701198935904E-4</v>
      </c>
      <c r="H5626" s="8">
        <f t="shared" si="2140"/>
        <v>1.4886793602170913E-4</v>
      </c>
      <c r="I5626" s="8">
        <f t="shared" si="2141"/>
        <v>3.2769099229428315E-4</v>
      </c>
      <c r="J5626" s="6">
        <f t="shared" si="2142"/>
        <v>1.2832376982891936E-3</v>
      </c>
      <c r="K5626" s="6">
        <f t="shared" si="2143"/>
        <v>9.6232853443834344E-4</v>
      </c>
      <c r="L5626" s="6">
        <f t="shared" si="2144"/>
        <v>7.3715020408276089E-4</v>
      </c>
      <c r="M5626" s="9">
        <f t="shared" si="2145"/>
        <v>-0.13321539120715109</v>
      </c>
      <c r="N5626" s="9">
        <f t="shared" si="2146"/>
        <v>0.15469554387535114</v>
      </c>
      <c r="O5626" s="9">
        <f t="shared" si="2147"/>
        <v>0.44453761320195312</v>
      </c>
      <c r="P5626" s="9">
        <f t="shared" si="2148"/>
        <v>0.15533925529005108</v>
      </c>
      <c r="Q5626" s="10">
        <f t="shared" si="2149"/>
        <v>7.2431277987593592E-2</v>
      </c>
      <c r="R5626" s="10">
        <f t="shared" si="2152"/>
        <v>1.1044952156401662</v>
      </c>
      <c r="S5626" s="10">
        <f>_xlfn.PERCENTILE.INC($R$1519:R5626,0.75)</f>
        <v>0.80213049280005522</v>
      </c>
      <c r="T5626" s="10">
        <f t="shared" si="2153"/>
        <v>0.80213049280005522</v>
      </c>
      <c r="U5626" s="11">
        <f t="shared" si="2159"/>
        <v>0.80213049280005522</v>
      </c>
      <c r="V5626" s="10">
        <f t="shared" si="2154"/>
        <v>0.23647614439547801</v>
      </c>
      <c r="W5626" s="10">
        <f t="shared" si="2155"/>
        <v>0.802035112292941</v>
      </c>
      <c r="X5626" s="10">
        <f t="shared" si="2160"/>
        <v>1.3806190195502077</v>
      </c>
      <c r="Y5626" s="10">
        <f>_xlfn.PERCENTILE.INC($X$1519:X5626,0.75)</f>
        <v>1.0026631160000692</v>
      </c>
      <c r="Z5626" s="10">
        <f t="shared" si="2161"/>
        <v>1.0026631160000692</v>
      </c>
      <c r="AA5626" s="10">
        <f t="shared" si="2162"/>
        <v>1.0026631160000692</v>
      </c>
      <c r="AB5626" s="10">
        <f t="shared" si="2163"/>
        <v>0.18966217102482893</v>
      </c>
      <c r="AC5626" s="10">
        <f t="shared" si="2164"/>
        <v>0.19016726338709303</v>
      </c>
      <c r="AD5626" s="13">
        <f t="shared" si="2165"/>
        <v>189662.17102482895</v>
      </c>
      <c r="AE5626" s="13">
        <f t="shared" si="2156"/>
        <v>190167.26338709303</v>
      </c>
      <c r="AF5626" s="13"/>
      <c r="AG5626" s="2">
        <f t="shared" si="2150"/>
        <v>43031</v>
      </c>
      <c r="AH5626" s="3">
        <f t="shared" si="2157"/>
        <v>-2272.7244987117865</v>
      </c>
      <c r="AI5626" s="3">
        <f t="shared" si="2158"/>
        <v>-2277.3882231116936</v>
      </c>
      <c r="AJ5626" s="3">
        <f t="shared" si="2166"/>
        <v>909732.97323888948</v>
      </c>
      <c r="AK5626" s="3">
        <f t="shared" si="2151"/>
        <v>670808.32844361011</v>
      </c>
    </row>
    <row r="5627" spans="2:37" x14ac:dyDescent="0.2">
      <c r="B5627" s="2">
        <v>43032</v>
      </c>
      <c r="C5627" s="1">
        <v>522.09</v>
      </c>
      <c r="D5627" s="1">
        <f t="shared" si="2136"/>
        <v>43</v>
      </c>
      <c r="E5627" s="1" t="b">
        <f t="shared" si="2137"/>
        <v>0</v>
      </c>
      <c r="F5627" s="6">
        <f t="shared" si="2138"/>
        <v>-1.5333257892950036E-2</v>
      </c>
      <c r="G5627" s="8">
        <f t="shared" si="2139"/>
        <v>-5.6821252476902295E-4</v>
      </c>
      <c r="H5627" s="8">
        <f t="shared" si="2140"/>
        <v>-3.1017711558089568E-5</v>
      </c>
      <c r="I5627" s="8">
        <f t="shared" si="2141"/>
        <v>2.1883352370678482E-4</v>
      </c>
      <c r="J5627" s="6">
        <f t="shared" si="2142"/>
        <v>1.2833401613602563E-3</v>
      </c>
      <c r="K5627" s="6">
        <f t="shared" si="2143"/>
        <v>9.6228899396839365E-4</v>
      </c>
      <c r="L5627" s="6">
        <f t="shared" si="2144"/>
        <v>7.371288869149977E-4</v>
      </c>
      <c r="M5627" s="9">
        <f t="shared" si="2145"/>
        <v>-0.44276065058756908</v>
      </c>
      <c r="N5627" s="9">
        <f t="shared" si="2146"/>
        <v>-3.2233260229003871E-2</v>
      </c>
      <c r="O5627" s="9">
        <f t="shared" si="2147"/>
        <v>0.29687280961493467</v>
      </c>
      <c r="P5627" s="9">
        <f t="shared" si="2148"/>
        <v>-5.9373700400546091E-2</v>
      </c>
      <c r="Q5627" s="10">
        <f t="shared" si="2149"/>
        <v>7.8707894289362978E-2</v>
      </c>
      <c r="R5627" s="10">
        <f t="shared" si="2152"/>
        <v>1.0164164690505721</v>
      </c>
      <c r="S5627" s="10">
        <f>_xlfn.PERCENTILE.INC($R$1519:R5627,0.75)</f>
        <v>0.80213756840423234</v>
      </c>
      <c r="T5627" s="10">
        <f t="shared" si="2153"/>
        <v>0.80213756840423234</v>
      </c>
      <c r="U5627" s="11">
        <f t="shared" si="2159"/>
        <v>0.80213756840423234</v>
      </c>
      <c r="V5627" s="10">
        <f t="shared" si="2154"/>
        <v>0.23647614439547801</v>
      </c>
      <c r="W5627" s="10">
        <f t="shared" si="2155"/>
        <v>0.802035112292941</v>
      </c>
      <c r="X5627" s="10">
        <f t="shared" si="2160"/>
        <v>1.2705205863132152</v>
      </c>
      <c r="Y5627" s="10">
        <f>_xlfn.PERCENTILE.INC($X$1519:X5627,0.75)</f>
        <v>1.0026719605052905</v>
      </c>
      <c r="Z5627" s="10">
        <f t="shared" si="2161"/>
        <v>1.0026719605052905</v>
      </c>
      <c r="AA5627" s="10">
        <f t="shared" si="2162"/>
        <v>1.0026631160000692</v>
      </c>
      <c r="AB5627" s="10">
        <f t="shared" si="2163"/>
        <v>0.18966217102482893</v>
      </c>
      <c r="AC5627" s="10">
        <f t="shared" si="2164"/>
        <v>0.19016726338709303</v>
      </c>
      <c r="AD5627" s="13">
        <f t="shared" si="2165"/>
        <v>189662.17102482895</v>
      </c>
      <c r="AE5627" s="13">
        <f t="shared" si="2156"/>
        <v>190167.26338709303</v>
      </c>
      <c r="AF5627" s="13"/>
      <c r="AG5627" s="2">
        <f t="shared" si="2150"/>
        <v>43032</v>
      </c>
      <c r="AH5627" s="3">
        <f t="shared" si="2157"/>
        <v>-2908.1389808604981</v>
      </c>
      <c r="AI5627" s="3">
        <f t="shared" si="2158"/>
        <v>-2915.8836923108524</v>
      </c>
      <c r="AJ5627" s="3">
        <f t="shared" si="2166"/>
        <v>906824.834258029</v>
      </c>
      <c r="AK5627" s="3">
        <f t="shared" si="2151"/>
        <v>667892.44475129922</v>
      </c>
    </row>
    <row r="5628" spans="2:37" x14ac:dyDescent="0.2">
      <c r="B5628" s="2">
        <v>43033</v>
      </c>
      <c r="C5628" s="1">
        <v>525.62</v>
      </c>
      <c r="D5628" s="1">
        <f t="shared" si="2136"/>
        <v>43</v>
      </c>
      <c r="E5628" s="1" t="b">
        <f t="shared" si="2137"/>
        <v>0</v>
      </c>
      <c r="F5628" s="6">
        <f t="shared" si="2138"/>
        <v>6.7612863682506852E-3</v>
      </c>
      <c r="G5628" s="8">
        <f t="shared" si="2139"/>
        <v>-4.4876139261302287E-4</v>
      </c>
      <c r="H5628" s="8">
        <f t="shared" si="2140"/>
        <v>4.1571950756607733E-5</v>
      </c>
      <c r="I5628" s="8">
        <f t="shared" si="2141"/>
        <v>2.4894983239405385E-4</v>
      </c>
      <c r="J5628" s="6">
        <f t="shared" si="2142"/>
        <v>1.2834129219528379E-3</v>
      </c>
      <c r="K5628" s="6">
        <f t="shared" si="2143"/>
        <v>9.6221224232003551E-4</v>
      </c>
      <c r="L5628" s="6">
        <f t="shared" si="2144"/>
        <v>7.371315254475993E-4</v>
      </c>
      <c r="M5628" s="9">
        <f t="shared" si="2145"/>
        <v>-0.34966251697870443</v>
      </c>
      <c r="N5628" s="9">
        <f t="shared" si="2146"/>
        <v>4.3204553972802956E-2</v>
      </c>
      <c r="O5628" s="9">
        <f t="shared" si="2147"/>
        <v>0.33772783255048971</v>
      </c>
      <c r="P5628" s="9">
        <f t="shared" si="2148"/>
        <v>1.042328984819609E-2</v>
      </c>
      <c r="Q5628" s="10">
        <f t="shared" si="2149"/>
        <v>7.9287985586520504E-2</v>
      </c>
      <c r="R5628" s="10">
        <f t="shared" si="2152"/>
        <v>1.0089801047184197</v>
      </c>
      <c r="S5628" s="10">
        <f>_xlfn.PERCENTILE.INC($R$1519:R5628,0.75)</f>
        <v>0.80226849526430988</v>
      </c>
      <c r="T5628" s="10">
        <f t="shared" si="2153"/>
        <v>0.80226849526430988</v>
      </c>
      <c r="U5628" s="11">
        <f t="shared" si="2159"/>
        <v>0.80226849526430988</v>
      </c>
      <c r="V5628" s="10">
        <f t="shared" si="2154"/>
        <v>0.23647614439547801</v>
      </c>
      <c r="W5628" s="10">
        <f t="shared" si="2155"/>
        <v>0.802035112292941</v>
      </c>
      <c r="X5628" s="10">
        <f t="shared" si="2160"/>
        <v>1.2612251308980245</v>
      </c>
      <c r="Y5628" s="10">
        <f>_xlfn.PERCENTILE.INC($X$1519:X5628,0.75)</f>
        <v>1.0028356190803873</v>
      </c>
      <c r="Z5628" s="10">
        <f t="shared" si="2161"/>
        <v>1.0028356190803873</v>
      </c>
      <c r="AA5628" s="10">
        <f t="shared" si="2162"/>
        <v>1.0026631160000692</v>
      </c>
      <c r="AB5628" s="10">
        <f t="shared" si="2163"/>
        <v>0.18966217102482893</v>
      </c>
      <c r="AC5628" s="10">
        <f t="shared" si="2164"/>
        <v>0.19016726338709303</v>
      </c>
      <c r="AD5628" s="13">
        <f t="shared" si="2165"/>
        <v>189662.17102482895</v>
      </c>
      <c r="AE5628" s="13">
        <f t="shared" si="2156"/>
        <v>190167.26338709303</v>
      </c>
      <c r="AF5628" s="13"/>
      <c r="AG5628" s="2">
        <f t="shared" si="2150"/>
        <v>43033</v>
      </c>
      <c r="AH5628" s="3">
        <f t="shared" si="2157"/>
        <v>1282.3602515230061</v>
      </c>
      <c r="AI5628" s="3">
        <f t="shared" si="2158"/>
        <v>1285.7753256266897</v>
      </c>
      <c r="AJ5628" s="3">
        <f t="shared" si="2166"/>
        <v>908107.19450955198</v>
      </c>
      <c r="AK5628" s="3">
        <f t="shared" si="2151"/>
        <v>669178.22007692594</v>
      </c>
    </row>
    <row r="5629" spans="2:37" x14ac:dyDescent="0.2">
      <c r="B5629" s="2">
        <v>43034</v>
      </c>
      <c r="C5629" s="1">
        <v>522.53</v>
      </c>
      <c r="D5629" s="1">
        <f t="shared" si="2136"/>
        <v>43</v>
      </c>
      <c r="E5629" s="1" t="b">
        <f t="shared" si="2137"/>
        <v>0</v>
      </c>
      <c r="F5629" s="6">
        <f t="shared" si="2138"/>
        <v>-5.8787717362354108E-3</v>
      </c>
      <c r="G5629" s="8">
        <f t="shared" si="2139"/>
        <v>-6.2069808391581693E-4</v>
      </c>
      <c r="H5629" s="8">
        <f t="shared" si="2140"/>
        <v>-6.2938032055803703E-5</v>
      </c>
      <c r="I5629" s="8">
        <f t="shared" si="2141"/>
        <v>2.0936776770612829E-4</v>
      </c>
      <c r="J5629" s="6">
        <f t="shared" si="2142"/>
        <v>1.2835266792529535E-3</v>
      </c>
      <c r="K5629" s="6">
        <f t="shared" si="2143"/>
        <v>9.6216545311647594E-4</v>
      </c>
      <c r="L5629" s="6">
        <f t="shared" si="2144"/>
        <v>7.3713019707974522E-4</v>
      </c>
      <c r="M5629" s="9">
        <f t="shared" si="2145"/>
        <v>-0.48358798765061872</v>
      </c>
      <c r="N5629" s="9">
        <f t="shared" si="2146"/>
        <v>-6.5412899467493846E-2</v>
      </c>
      <c r="O5629" s="9">
        <f t="shared" si="2147"/>
        <v>0.28403091955202886</v>
      </c>
      <c r="P5629" s="9">
        <f t="shared" si="2148"/>
        <v>-8.8323322522027903E-2</v>
      </c>
      <c r="Q5629" s="10">
        <f t="shared" si="2149"/>
        <v>7.9064462639598945E-2</v>
      </c>
      <c r="R5629" s="10">
        <f t="shared" si="2152"/>
        <v>1.011832589878787</v>
      </c>
      <c r="S5629" s="10">
        <f>_xlfn.PERCENTILE.INC($R$1519:R5629,0.75)</f>
        <v>0.8023154301616533</v>
      </c>
      <c r="T5629" s="10">
        <f t="shared" si="2153"/>
        <v>0.8023154301616533</v>
      </c>
      <c r="U5629" s="11">
        <f t="shared" si="2159"/>
        <v>0.8023154301616533</v>
      </c>
      <c r="V5629" s="10">
        <f t="shared" si="2154"/>
        <v>0.23647614439547801</v>
      </c>
      <c r="W5629" s="10">
        <f t="shared" si="2155"/>
        <v>0.802035112292941</v>
      </c>
      <c r="X5629" s="10">
        <f t="shared" si="2160"/>
        <v>1.2647907373484839</v>
      </c>
      <c r="Y5629" s="10">
        <f>_xlfn.PERCENTILE.INC($X$1519:X5629,0.75)</f>
        <v>1.0028942877020666</v>
      </c>
      <c r="Z5629" s="10">
        <f t="shared" si="2161"/>
        <v>1.0028942877020666</v>
      </c>
      <c r="AA5629" s="10">
        <f t="shared" si="2162"/>
        <v>1.0026631160000692</v>
      </c>
      <c r="AB5629" s="10">
        <f t="shared" si="2163"/>
        <v>0.18966217102482893</v>
      </c>
      <c r="AC5629" s="10">
        <f t="shared" si="2164"/>
        <v>0.19016726338709303</v>
      </c>
      <c r="AD5629" s="13">
        <f t="shared" si="2165"/>
        <v>189662.17102482895</v>
      </c>
      <c r="AE5629" s="13">
        <f t="shared" si="2156"/>
        <v>190167.26338709303</v>
      </c>
      <c r="AF5629" s="13"/>
      <c r="AG5629" s="2">
        <f t="shared" si="2150"/>
        <v>43034</v>
      </c>
      <c r="AH5629" s="3">
        <f t="shared" si="2157"/>
        <v>-1114.9806104538111</v>
      </c>
      <c r="AI5629" s="3">
        <f t="shared" si="2158"/>
        <v>-1117.9499331572777</v>
      </c>
      <c r="AJ5629" s="3">
        <f t="shared" si="2166"/>
        <v>906992.21389909822</v>
      </c>
      <c r="AK5629" s="3">
        <f t="shared" si="2151"/>
        <v>668060.27014376863</v>
      </c>
    </row>
    <row r="5630" spans="2:37" x14ac:dyDescent="0.2">
      <c r="B5630" s="2">
        <v>43035</v>
      </c>
      <c r="C5630" s="1">
        <v>520.65</v>
      </c>
      <c r="D5630" s="1">
        <f t="shared" ref="D5630:D5693" si="2167">IF(B5630&lt;&gt;"",WEEKNUM(B5630),"")</f>
        <v>43</v>
      </c>
      <c r="E5630" s="1" t="b">
        <f t="shared" ref="E5630:E5693" si="2168">IF(B5630&lt;&gt;"",IF(D5630&lt;&gt;D5629,TRUE,FALSE),"")</f>
        <v>0</v>
      </c>
      <c r="F5630" s="6">
        <f t="shared" ref="F5630:F5693" si="2169">IF(B5630&lt;&gt;"",C5630/C5629-1,"")</f>
        <v>-3.597879547585725E-3</v>
      </c>
      <c r="G5630" s="8">
        <f t="shared" ref="G5630:G5693" si="2170">IF(B5630&lt;&gt;"",ma(F5565:F5630,"e"),"")</f>
        <v>-6.3659000041597111E-4</v>
      </c>
      <c r="H5630" s="8">
        <f t="shared" ref="H5630:H5693" si="2171">IF(B5630&lt;&gt;"",ma(F5499:F5630,"e"),"")</f>
        <v>-1.5247970314826676E-4</v>
      </c>
      <c r="I5630" s="8">
        <f t="shared" ref="I5630:I5693" si="2172">IF(B5630&lt;&gt;"",ma(F5381:F5630,"e"),"")</f>
        <v>1.8180356122773198E-4</v>
      </c>
      <c r="J5630" s="6">
        <f t="shared" ref="J5630:J5693" si="2173">IF(B5630&lt;&gt;"",_xlfn.STDEV.S(G4381:G5630),"")</f>
        <v>1.2836296519471628E-3</v>
      </c>
      <c r="K5630" s="6">
        <f t="shared" ref="K5630:K5693" si="2174">IF(B5630&lt;&gt;"",_xlfn.STDEV.S(H4381:H5630),"")</f>
        <v>9.6212624486840853E-4</v>
      </c>
      <c r="L5630" s="6">
        <f t="shared" ref="L5630:L5693" si="2175">IF(B5630&lt;&gt;"",_xlfn.STDEV.S(I4381:I5630),"")</f>
        <v>7.3713643656322491E-4</v>
      </c>
      <c r="M5630" s="9">
        <f t="shared" ref="M5630:M5693" si="2176">IF(B5630&lt;&gt;"",MIN(1,MAX(-1,G5630/J5630)),"")</f>
        <v>-0.49592964719248683</v>
      </c>
      <c r="N5630" s="9">
        <f t="shared" ref="N5630:N5693" si="2177">IF(B5630&lt;&gt;"",MIN(1,MAX(-1,H5630/K5630)),"")</f>
        <v>-0.158482012066017</v>
      </c>
      <c r="O5630" s="9">
        <f t="shared" ref="O5630:O5693" si="2178">IF(B5630&lt;&gt;"",MIN(1,MAX(-1,I5630/L5630)),"")</f>
        <v>0.24663488631135996</v>
      </c>
      <c r="P5630" s="9">
        <f t="shared" ref="P5630:P5693" si="2179">IF(B5630&lt;&gt;"",AVERAGE(M5630:O5630),"")</f>
        <v>-0.1359255909823813</v>
      </c>
      <c r="Q5630" s="10">
        <f t="shared" ref="Q5630:Q5693" si="2180">IF(B5630&lt;&gt;"",SQRT(250)*_xlfn.STDEV.S(F5571:F5630),"")</f>
        <v>7.8690504404231379E-2</v>
      </c>
      <c r="R5630" s="10">
        <f t="shared" si="2152"/>
        <v>1.0166410878375081</v>
      </c>
      <c r="S5630" s="10">
        <f>_xlfn.PERCENTILE.INC($R$1519:R5630,0.75)</f>
        <v>0.80235199944589219</v>
      </c>
      <c r="T5630" s="10">
        <f t="shared" si="2153"/>
        <v>0.80235199944589219</v>
      </c>
      <c r="U5630" s="11">
        <f t="shared" si="2159"/>
        <v>0.80235199944589219</v>
      </c>
      <c r="V5630" s="10">
        <f t="shared" si="2154"/>
        <v>0.23647614439547801</v>
      </c>
      <c r="W5630" s="10">
        <f t="shared" si="2155"/>
        <v>0.802035112292941</v>
      </c>
      <c r="X5630" s="10">
        <f t="shared" si="2160"/>
        <v>1.270801359796885</v>
      </c>
      <c r="Y5630" s="10">
        <f>_xlfn.PERCENTILE.INC($X$1519:X5630,0.75)</f>
        <v>1.0029399993073653</v>
      </c>
      <c r="Z5630" s="10">
        <f t="shared" si="2161"/>
        <v>1.0029399993073653</v>
      </c>
      <c r="AA5630" s="10">
        <f t="shared" si="2162"/>
        <v>1.0026631160000692</v>
      </c>
      <c r="AB5630" s="10">
        <f t="shared" si="2163"/>
        <v>0.18966217102482893</v>
      </c>
      <c r="AC5630" s="10">
        <f t="shared" si="2164"/>
        <v>0.19016726338709303</v>
      </c>
      <c r="AD5630" s="13">
        <f t="shared" si="2165"/>
        <v>189662.17102482895</v>
      </c>
      <c r="AE5630" s="13">
        <f t="shared" si="2156"/>
        <v>190167.26338709303</v>
      </c>
      <c r="AF5630" s="13"/>
      <c r="AG5630" s="2">
        <f t="shared" ref="AG5630:AG5693" si="2181">B5630</f>
        <v>43035</v>
      </c>
      <c r="AH5630" s="3">
        <f t="shared" si="2157"/>
        <v>-682.38164608093803</v>
      </c>
      <c r="AI5630" s="3">
        <f t="shared" si="2158"/>
        <v>-684.19890756076973</v>
      </c>
      <c r="AJ5630" s="3">
        <f t="shared" si="2166"/>
        <v>906309.83225301723</v>
      </c>
      <c r="AK5630" s="3">
        <f t="shared" ref="AK5630:AK5693" si="2182">AK5629+AI5630</f>
        <v>667376.07123620785</v>
      </c>
    </row>
    <row r="5631" spans="2:37" x14ac:dyDescent="0.2">
      <c r="B5631" s="2">
        <v>43038</v>
      </c>
      <c r="C5631" s="1">
        <v>522.85</v>
      </c>
      <c r="D5631" s="1">
        <f t="shared" si="2167"/>
        <v>44</v>
      </c>
      <c r="E5631" s="1" t="b">
        <f t="shared" si="2168"/>
        <v>1</v>
      </c>
      <c r="F5631" s="6">
        <f t="shared" si="2169"/>
        <v>4.2254873715548147E-3</v>
      </c>
      <c r="G5631" s="8">
        <f t="shared" si="2170"/>
        <v>-4.9052200961002357E-4</v>
      </c>
      <c r="H5631" s="8">
        <f t="shared" si="2171"/>
        <v>-4.1227674599734679E-5</v>
      </c>
      <c r="I5631" s="8">
        <f t="shared" si="2172"/>
        <v>1.8376326531892664E-4</v>
      </c>
      <c r="J5631" s="6">
        <f t="shared" si="2173"/>
        <v>1.2836672325216138E-3</v>
      </c>
      <c r="K5631" s="6">
        <f t="shared" si="2174"/>
        <v>9.6207509614128824E-4</v>
      </c>
      <c r="L5631" s="6">
        <f t="shared" si="2175"/>
        <v>7.3714818028399755E-4</v>
      </c>
      <c r="M5631" s="9">
        <f t="shared" si="2176"/>
        <v>-0.38212552068221806</v>
      </c>
      <c r="N5631" s="9">
        <f t="shared" si="2177"/>
        <v>-4.2852865400103933E-2</v>
      </c>
      <c r="O5631" s="9">
        <f t="shared" si="2178"/>
        <v>0.24928945120386656</v>
      </c>
      <c r="P5631" s="9">
        <f t="shared" si="2179"/>
        <v>-5.8562978292818473E-2</v>
      </c>
      <c r="Q5631" s="10">
        <f t="shared" si="2180"/>
        <v>7.8708289323247735E-2</v>
      </c>
      <c r="R5631" s="10">
        <f t="shared" si="2152"/>
        <v>1.016411367695305</v>
      </c>
      <c r="S5631" s="10">
        <f>_xlfn.PERCENTILE.INC($R$1519:R5631,0.75)</f>
        <v>0.8024518294666565</v>
      </c>
      <c r="T5631" s="10">
        <f t="shared" si="2153"/>
        <v>0.8024518294666565</v>
      </c>
      <c r="U5631" s="11">
        <f t="shared" si="2159"/>
        <v>0.8024518294666565</v>
      </c>
      <c r="V5631" s="10">
        <f t="shared" si="2154"/>
        <v>-0.1359255909823813</v>
      </c>
      <c r="W5631" s="10">
        <f t="shared" si="2155"/>
        <v>0.80235199944589219</v>
      </c>
      <c r="X5631" s="10">
        <f t="shared" si="2160"/>
        <v>1.2705142096191313</v>
      </c>
      <c r="Y5631" s="10">
        <f>_xlfn.PERCENTILE.INC($X$1519:X5631,0.75)</f>
        <v>1.0030647868333207</v>
      </c>
      <c r="Z5631" s="10">
        <f t="shared" si="2161"/>
        <v>1.0030647868333207</v>
      </c>
      <c r="AA5631" s="10">
        <f t="shared" si="2162"/>
        <v>1.0030647868333207</v>
      </c>
      <c r="AB5631" s="10">
        <f t="shared" si="2163"/>
        <v>-0.10906016970057816</v>
      </c>
      <c r="AC5631" s="10">
        <f t="shared" si="2164"/>
        <v>-0.10939441587271621</v>
      </c>
      <c r="AD5631" s="13">
        <f t="shared" si="2165"/>
        <v>-109060.16970057816</v>
      </c>
      <c r="AE5631" s="13">
        <f t="shared" si="2156"/>
        <v>-109394.41587271621</v>
      </c>
      <c r="AF5631" s="13"/>
      <c r="AG5631" s="2">
        <f t="shared" si="2181"/>
        <v>43038</v>
      </c>
      <c r="AH5631" s="3">
        <f t="shared" si="2157"/>
        <v>801.41510852708416</v>
      </c>
      <c r="AI5631" s="3">
        <f t="shared" si="2158"/>
        <v>803.54936992529986</v>
      </c>
      <c r="AJ5631" s="3">
        <f t="shared" si="2166"/>
        <v>907111.24736154429</v>
      </c>
      <c r="AK5631" s="3">
        <f t="shared" si="2182"/>
        <v>668179.62060613313</v>
      </c>
    </row>
    <row r="5632" spans="2:37" x14ac:dyDescent="0.2">
      <c r="B5632" s="2">
        <v>43039</v>
      </c>
      <c r="C5632" s="1">
        <v>521.12</v>
      </c>
      <c r="D5632" s="1">
        <f t="shared" si="2167"/>
        <v>44</v>
      </c>
      <c r="E5632" s="1" t="b">
        <f t="shared" si="2168"/>
        <v>0</v>
      </c>
      <c r="F5632" s="6">
        <f t="shared" si="2169"/>
        <v>-3.308788371425897E-3</v>
      </c>
      <c r="G5632" s="8">
        <f t="shared" si="2170"/>
        <v>-5.5674395096425694E-4</v>
      </c>
      <c r="H5632" s="8">
        <f t="shared" si="2171"/>
        <v>-7.2946330082141961E-5</v>
      </c>
      <c r="I5632" s="8">
        <f t="shared" si="2172"/>
        <v>1.5491437152511468E-4</v>
      </c>
      <c r="J5632" s="6">
        <f t="shared" si="2173"/>
        <v>1.2837207476720448E-3</v>
      </c>
      <c r="K5632" s="6">
        <f t="shared" si="2174"/>
        <v>9.6203292974555196E-4</v>
      </c>
      <c r="L5632" s="6">
        <f t="shared" si="2175"/>
        <v>7.3715569451902646E-4</v>
      </c>
      <c r="M5632" s="9">
        <f t="shared" si="2176"/>
        <v>-0.43369553072494987</v>
      </c>
      <c r="N5632" s="9">
        <f t="shared" si="2177"/>
        <v>-7.5825190413633281E-2</v>
      </c>
      <c r="O5632" s="9">
        <f t="shared" si="2178"/>
        <v>0.21015149537194039</v>
      </c>
      <c r="P5632" s="9">
        <f t="shared" si="2179"/>
        <v>-9.9789741922214251E-2</v>
      </c>
      <c r="Q5632" s="10">
        <f t="shared" si="2180"/>
        <v>7.8538085966962712E-2</v>
      </c>
      <c r="R5632" s="10">
        <f t="shared" si="2152"/>
        <v>1.0186140776801238</v>
      </c>
      <c r="S5632" s="10">
        <f>_xlfn.PERCENTILE.INC($R$1519:R5632,0.75)</f>
        <v>0.80256725811681284</v>
      </c>
      <c r="T5632" s="10">
        <f t="shared" si="2153"/>
        <v>0.80256725811681284</v>
      </c>
      <c r="U5632" s="11">
        <f t="shared" si="2159"/>
        <v>0.80256725811681284</v>
      </c>
      <c r="V5632" s="10">
        <f t="shared" si="2154"/>
        <v>-0.1359255909823813</v>
      </c>
      <c r="W5632" s="10">
        <f t="shared" si="2155"/>
        <v>0.80235199944589219</v>
      </c>
      <c r="X5632" s="10">
        <f t="shared" si="2160"/>
        <v>1.2732675971001548</v>
      </c>
      <c r="Y5632" s="10">
        <f>_xlfn.PERCENTILE.INC($X$1519:X5632,0.75)</f>
        <v>1.0032090726460159</v>
      </c>
      <c r="Z5632" s="10">
        <f t="shared" si="2161"/>
        <v>1.0032090726460159</v>
      </c>
      <c r="AA5632" s="10">
        <f t="shared" si="2162"/>
        <v>1.0030647868333207</v>
      </c>
      <c r="AB5632" s="10">
        <f t="shared" si="2163"/>
        <v>-0.10906016970057816</v>
      </c>
      <c r="AC5632" s="10">
        <f t="shared" si="2164"/>
        <v>-0.10939441587271621</v>
      </c>
      <c r="AD5632" s="13">
        <f t="shared" si="2165"/>
        <v>-109060.16970057816</v>
      </c>
      <c r="AE5632" s="13">
        <f t="shared" si="2156"/>
        <v>-109394.41587271621</v>
      </c>
      <c r="AF5632" s="13"/>
      <c r="AG5632" s="2">
        <f t="shared" si="2181"/>
        <v>43039</v>
      </c>
      <c r="AH5632" s="3">
        <f t="shared" si="2157"/>
        <v>360.85702129100798</v>
      </c>
      <c r="AI5632" s="3">
        <f t="shared" si="2158"/>
        <v>361.96297113857196</v>
      </c>
      <c r="AJ5632" s="3">
        <f t="shared" si="2166"/>
        <v>907472.10438283533</v>
      </c>
      <c r="AK5632" s="3">
        <f t="shared" si="2182"/>
        <v>668541.58357727167</v>
      </c>
    </row>
    <row r="5633" spans="2:37" x14ac:dyDescent="0.2">
      <c r="B5633" s="2">
        <v>43040</v>
      </c>
      <c r="C5633" s="1">
        <v>521.44000000000005</v>
      </c>
      <c r="D5633" s="1">
        <f t="shared" si="2167"/>
        <v>44</v>
      </c>
      <c r="E5633" s="1" t="b">
        <f t="shared" si="2168"/>
        <v>0</v>
      </c>
      <c r="F5633" s="6">
        <f t="shared" si="2169"/>
        <v>6.1406202026415002E-4</v>
      </c>
      <c r="G5633" s="8">
        <f t="shared" si="2170"/>
        <v>-5.5571615670882023E-4</v>
      </c>
      <c r="H5633" s="8">
        <f t="shared" si="2171"/>
        <v>-5.732401710206075E-5</v>
      </c>
      <c r="I5633" s="8">
        <f t="shared" si="2172"/>
        <v>1.5413427804394496E-4</v>
      </c>
      <c r="J5633" s="6">
        <f t="shared" si="2173"/>
        <v>1.2837564695467154E-3</v>
      </c>
      <c r="K5633" s="6">
        <f t="shared" si="2174"/>
        <v>9.6199927078032476E-4</v>
      </c>
      <c r="L5633" s="6">
        <f t="shared" si="2175"/>
        <v>7.3716044002563154E-4</v>
      </c>
      <c r="M5633" s="9">
        <f t="shared" si="2176"/>
        <v>-0.43288284802571581</v>
      </c>
      <c r="N5633" s="9">
        <f t="shared" si="2177"/>
        <v>-5.9588420535456779E-2</v>
      </c>
      <c r="O5633" s="9">
        <f t="shared" si="2178"/>
        <v>0.20909190140288267</v>
      </c>
      <c r="P5633" s="9">
        <f t="shared" si="2179"/>
        <v>-9.445978905276331E-2</v>
      </c>
      <c r="Q5633" s="10">
        <f t="shared" si="2180"/>
        <v>7.857064024347972E-2</v>
      </c>
      <c r="R5633" s="10">
        <f t="shared" si="2152"/>
        <v>1.018192033972116</v>
      </c>
      <c r="S5633" s="10">
        <f>_xlfn.PERCENTILE.INC($R$1519:R5633,0.75)</f>
        <v>0.80263276394134664</v>
      </c>
      <c r="T5633" s="10">
        <f t="shared" si="2153"/>
        <v>0.80263276394134664</v>
      </c>
      <c r="U5633" s="11">
        <f t="shared" si="2159"/>
        <v>0.80263276394134664</v>
      </c>
      <c r="V5633" s="10">
        <f t="shared" si="2154"/>
        <v>-0.1359255909823813</v>
      </c>
      <c r="W5633" s="10">
        <f t="shared" si="2155"/>
        <v>0.80235199944589219</v>
      </c>
      <c r="X5633" s="10">
        <f t="shared" si="2160"/>
        <v>1.2727400424651449</v>
      </c>
      <c r="Y5633" s="10">
        <f>_xlfn.PERCENTILE.INC($X$1519:X5633,0.75)</f>
        <v>1.0032909549266833</v>
      </c>
      <c r="Z5633" s="10">
        <f t="shared" si="2161"/>
        <v>1.0032909549266833</v>
      </c>
      <c r="AA5633" s="10">
        <f t="shared" si="2162"/>
        <v>1.0030647868333207</v>
      </c>
      <c r="AB5633" s="10">
        <f t="shared" si="2163"/>
        <v>-0.10906016970057816</v>
      </c>
      <c r="AC5633" s="10">
        <f t="shared" si="2164"/>
        <v>-0.10939441587271621</v>
      </c>
      <c r="AD5633" s="13">
        <f t="shared" si="2165"/>
        <v>-109060.16970057816</v>
      </c>
      <c r="AE5633" s="13">
        <f t="shared" si="2156"/>
        <v>-109394.41587271621</v>
      </c>
      <c r="AF5633" s="13"/>
      <c r="AG5633" s="2">
        <f t="shared" si="2181"/>
        <v>43040</v>
      </c>
      <c r="AH5633" s="3">
        <f t="shared" si="2157"/>
        <v>-66.96970813668807</v>
      </c>
      <c r="AI5633" s="3">
        <f t="shared" si="2158"/>
        <v>-67.174956016416715</v>
      </c>
      <c r="AJ5633" s="3">
        <f t="shared" si="2166"/>
        <v>907405.1346746987</v>
      </c>
      <c r="AK5633" s="3">
        <f t="shared" si="2182"/>
        <v>668474.40862125531</v>
      </c>
    </row>
    <row r="5634" spans="2:37" x14ac:dyDescent="0.2">
      <c r="B5634" s="2">
        <v>43041</v>
      </c>
      <c r="C5634" s="1">
        <v>521.75</v>
      </c>
      <c r="D5634" s="1">
        <f t="shared" si="2167"/>
        <v>44</v>
      </c>
      <c r="E5634" s="1" t="b">
        <f t="shared" si="2168"/>
        <v>0</v>
      </c>
      <c r="F5634" s="6">
        <f t="shared" si="2169"/>
        <v>5.9450751764345E-4</v>
      </c>
      <c r="G5634" s="8">
        <f t="shared" si="2170"/>
        <v>-5.7701099726134434E-4</v>
      </c>
      <c r="H5634" s="8">
        <f t="shared" si="2171"/>
        <v>-7.8617666706906557E-5</v>
      </c>
      <c r="I5634" s="8">
        <f t="shared" si="2172"/>
        <v>1.8536278605101514E-4</v>
      </c>
      <c r="J5634" s="6">
        <f t="shared" si="2173"/>
        <v>1.2838685240809486E-3</v>
      </c>
      <c r="K5634" s="6">
        <f t="shared" si="2174"/>
        <v>9.6197585312226554E-4</v>
      </c>
      <c r="L5634" s="6">
        <f t="shared" si="2175"/>
        <v>7.3716208462912974E-4</v>
      </c>
      <c r="M5634" s="9">
        <f t="shared" si="2176"/>
        <v>-0.44943153168615535</v>
      </c>
      <c r="N5634" s="9">
        <f t="shared" si="2177"/>
        <v>-8.1725197625011889E-2</v>
      </c>
      <c r="O5634" s="9">
        <f t="shared" si="2178"/>
        <v>0.25145458497675199</v>
      </c>
      <c r="P5634" s="9">
        <f t="shared" si="2179"/>
        <v>-9.3234048111471735E-2</v>
      </c>
      <c r="Q5634" s="10">
        <f t="shared" si="2180"/>
        <v>7.8603252809390831E-2</v>
      </c>
      <c r="R5634" s="10">
        <f t="shared" si="2152"/>
        <v>1.0177695851085986</v>
      </c>
      <c r="S5634" s="10">
        <f>_xlfn.PERCENTILE.INC($R$1519:R5634,0.75)</f>
        <v>0.8028210471535433</v>
      </c>
      <c r="T5634" s="10">
        <f t="shared" si="2153"/>
        <v>0.8028210471535433</v>
      </c>
      <c r="U5634" s="11">
        <f t="shared" si="2159"/>
        <v>0.8028210471535433</v>
      </c>
      <c r="V5634" s="10">
        <f t="shared" si="2154"/>
        <v>-0.1359255909823813</v>
      </c>
      <c r="W5634" s="10">
        <f t="shared" si="2155"/>
        <v>0.80235199944589219</v>
      </c>
      <c r="X5634" s="10">
        <f t="shared" si="2160"/>
        <v>1.2722119813857484</v>
      </c>
      <c r="Y5634" s="10">
        <f>_xlfn.PERCENTILE.INC($X$1519:X5634,0.75)</f>
        <v>1.0035263089419293</v>
      </c>
      <c r="Z5634" s="10">
        <f t="shared" si="2161"/>
        <v>1.0035263089419293</v>
      </c>
      <c r="AA5634" s="10">
        <f t="shared" si="2162"/>
        <v>1.0030647868333207</v>
      </c>
      <c r="AB5634" s="10">
        <f t="shared" si="2163"/>
        <v>-0.10906016970057816</v>
      </c>
      <c r="AC5634" s="10">
        <f t="shared" si="2164"/>
        <v>-0.10939441587271621</v>
      </c>
      <c r="AD5634" s="13">
        <f t="shared" si="2165"/>
        <v>-109060.16970057816</v>
      </c>
      <c r="AE5634" s="13">
        <f t="shared" si="2156"/>
        <v>-109394.41587271621</v>
      </c>
      <c r="AF5634" s="13"/>
      <c r="AG5634" s="2">
        <f t="shared" si="2181"/>
        <v>43041</v>
      </c>
      <c r="AH5634" s="3">
        <f t="shared" si="2157"/>
        <v>-64.837090762464129</v>
      </c>
      <c r="AI5634" s="3">
        <f t="shared" si="2158"/>
        <v>-65.035802624543734</v>
      </c>
      <c r="AJ5634" s="3">
        <f t="shared" si="2166"/>
        <v>907340.29758393625</v>
      </c>
      <c r="AK5634" s="3">
        <f t="shared" si="2182"/>
        <v>668409.37281863077</v>
      </c>
    </row>
    <row r="5635" spans="2:37" x14ac:dyDescent="0.2">
      <c r="B5635" s="2">
        <v>43042</v>
      </c>
      <c r="C5635" s="1">
        <v>515.38</v>
      </c>
      <c r="D5635" s="1">
        <f t="shared" si="2167"/>
        <v>44</v>
      </c>
      <c r="E5635" s="1" t="b">
        <f t="shared" si="2168"/>
        <v>0</v>
      </c>
      <c r="F5635" s="6">
        <f t="shared" si="2169"/>
        <v>-1.2208912314326748E-2</v>
      </c>
      <c r="G5635" s="8">
        <f t="shared" si="2170"/>
        <v>-9.1020721047626707E-4</v>
      </c>
      <c r="H5635" s="8">
        <f t="shared" si="2171"/>
        <v>-1.8594434086302255E-4</v>
      </c>
      <c r="I5635" s="8">
        <f t="shared" si="2172"/>
        <v>1.1840554716965895E-4</v>
      </c>
      <c r="J5635" s="6">
        <f t="shared" si="2173"/>
        <v>1.2841641830188494E-3</v>
      </c>
      <c r="K5635" s="6">
        <f t="shared" si="2174"/>
        <v>9.6196201332905869E-4</v>
      </c>
      <c r="L5635" s="6">
        <f t="shared" si="2175"/>
        <v>7.3715525845586866E-4</v>
      </c>
      <c r="M5635" s="9">
        <f t="shared" si="2176"/>
        <v>-0.70879348802310171</v>
      </c>
      <c r="N5635" s="9">
        <f t="shared" si="2177"/>
        <v>-0.19329696836939081</v>
      </c>
      <c r="O5635" s="9">
        <f t="shared" si="2178"/>
        <v>0.16062497799674524</v>
      </c>
      <c r="P5635" s="9">
        <f t="shared" si="2179"/>
        <v>-0.2471551594652491</v>
      </c>
      <c r="Q5635" s="10">
        <f t="shared" si="2180"/>
        <v>8.2099871917367048E-2</v>
      </c>
      <c r="R5635" s="10">
        <f t="shared" si="2152"/>
        <v>0.97442295745015839</v>
      </c>
      <c r="S5635" s="10">
        <f>_xlfn.PERCENTILE.INC($R$1519:R5635,0.75)</f>
        <v>0.80330480796668813</v>
      </c>
      <c r="T5635" s="10">
        <f t="shared" si="2153"/>
        <v>0.80330480796668813</v>
      </c>
      <c r="U5635" s="11">
        <f t="shared" si="2159"/>
        <v>0.80330480796668813</v>
      </c>
      <c r="V5635" s="10">
        <f t="shared" si="2154"/>
        <v>-0.1359255909823813</v>
      </c>
      <c r="W5635" s="10">
        <f t="shared" si="2155"/>
        <v>0.80235199944589219</v>
      </c>
      <c r="X5635" s="10">
        <f t="shared" si="2160"/>
        <v>1.2180286968126979</v>
      </c>
      <c r="Y5635" s="10">
        <f>_xlfn.PERCENTILE.INC($X$1519:X5635,0.75)</f>
        <v>1.0041310099583602</v>
      </c>
      <c r="Z5635" s="10">
        <f t="shared" si="2161"/>
        <v>1.0041310099583602</v>
      </c>
      <c r="AA5635" s="10">
        <f t="shared" si="2162"/>
        <v>1.0030647868333207</v>
      </c>
      <c r="AB5635" s="10">
        <f t="shared" si="2163"/>
        <v>-0.10906016970057816</v>
      </c>
      <c r="AC5635" s="10">
        <f t="shared" si="2164"/>
        <v>-0.10939441587271621</v>
      </c>
      <c r="AD5635" s="13">
        <f t="shared" si="2165"/>
        <v>-109060.16970057816</v>
      </c>
      <c r="AE5635" s="13">
        <f t="shared" si="2156"/>
        <v>-109394.41587271621</v>
      </c>
      <c r="AF5635" s="13"/>
      <c r="AG5635" s="2">
        <f t="shared" si="2181"/>
        <v>43042</v>
      </c>
      <c r="AH5635" s="3">
        <f t="shared" si="2157"/>
        <v>1331.5060488599536</v>
      </c>
      <c r="AI5635" s="3">
        <f t="shared" si="2158"/>
        <v>1335.5868310669864</v>
      </c>
      <c r="AJ5635" s="3">
        <f t="shared" si="2166"/>
        <v>908671.80363279616</v>
      </c>
      <c r="AK5635" s="3">
        <f t="shared" si="2182"/>
        <v>669744.95964969776</v>
      </c>
    </row>
    <row r="5636" spans="2:37" x14ac:dyDescent="0.2">
      <c r="B5636" s="2">
        <v>43045</v>
      </c>
      <c r="C5636" s="1">
        <v>519.04</v>
      </c>
      <c r="D5636" s="1">
        <f t="shared" si="2167"/>
        <v>45</v>
      </c>
      <c r="E5636" s="1" t="b">
        <f t="shared" si="2168"/>
        <v>1</v>
      </c>
      <c r="F5636" s="6">
        <f t="shared" si="2169"/>
        <v>7.1015561333385158E-3</v>
      </c>
      <c r="G5636" s="8">
        <f t="shared" si="2170"/>
        <v>-7.6536742660375447E-4</v>
      </c>
      <c r="H5636" s="8">
        <f t="shared" si="2171"/>
        <v>-6.7151198925829064E-5</v>
      </c>
      <c r="I5636" s="8">
        <f t="shared" si="2172"/>
        <v>1.5556865089551652E-4</v>
      </c>
      <c r="J5636" s="6">
        <f t="shared" si="2173"/>
        <v>1.2843786952312821E-3</v>
      </c>
      <c r="K5636" s="6">
        <f t="shared" si="2174"/>
        <v>9.6190956246674825E-4</v>
      </c>
      <c r="L5636" s="6">
        <f t="shared" si="2175"/>
        <v>7.371509013798591E-4</v>
      </c>
      <c r="M5636" s="9">
        <f t="shared" si="2176"/>
        <v>-0.59590479774030536</v>
      </c>
      <c r="N5636" s="9">
        <f t="shared" si="2177"/>
        <v>-6.9810303947519373E-2</v>
      </c>
      <c r="O5636" s="9">
        <f t="shared" si="2178"/>
        <v>0.21104044043670089</v>
      </c>
      <c r="P5636" s="9">
        <f t="shared" si="2179"/>
        <v>-0.15155822041704128</v>
      </c>
      <c r="Q5636" s="10">
        <f t="shared" si="2180"/>
        <v>8.3543889179587522E-2</v>
      </c>
      <c r="R5636" s="10">
        <f t="shared" si="2152"/>
        <v>0.95758050990456633</v>
      </c>
      <c r="S5636" s="10">
        <f>_xlfn.PERCENTILE.INC($R$1519:R5636,0.75)</f>
        <v>0.80353796808869538</v>
      </c>
      <c r="T5636" s="10">
        <f t="shared" si="2153"/>
        <v>0.80353796808869538</v>
      </c>
      <c r="U5636" s="11">
        <f t="shared" si="2159"/>
        <v>0.80353796808869538</v>
      </c>
      <c r="V5636" s="10">
        <f t="shared" si="2154"/>
        <v>-0.2471551594652491</v>
      </c>
      <c r="W5636" s="10">
        <f t="shared" si="2155"/>
        <v>0.80330480796668813</v>
      </c>
      <c r="X5636" s="10">
        <f t="shared" si="2160"/>
        <v>1.1969756373807079</v>
      </c>
      <c r="Y5636" s="10">
        <f>_xlfn.PERCENTILE.INC($X$1519:X5636,0.75)</f>
        <v>1.0044224601108693</v>
      </c>
      <c r="Z5636" s="10">
        <f t="shared" si="2161"/>
        <v>1.0044224601108693</v>
      </c>
      <c r="AA5636" s="10">
        <f t="shared" si="2162"/>
        <v>1.0044224601108693</v>
      </c>
      <c r="AB5636" s="10">
        <f t="shared" si="2163"/>
        <v>-0.19854092791220812</v>
      </c>
      <c r="AC5636" s="10">
        <f t="shared" si="2164"/>
        <v>-0.19941896724627484</v>
      </c>
      <c r="AD5636" s="13">
        <f t="shared" si="2165"/>
        <v>-198540.92791220811</v>
      </c>
      <c r="AE5636" s="13">
        <f t="shared" si="2156"/>
        <v>-199418.96724627484</v>
      </c>
      <c r="AF5636" s="13"/>
      <c r="AG5636" s="2">
        <f t="shared" si="2181"/>
        <v>43045</v>
      </c>
      <c r="AH5636" s="3">
        <f t="shared" si="2157"/>
        <v>-774.49691704008023</v>
      </c>
      <c r="AI5636" s="3">
        <f t="shared" si="2158"/>
        <v>-776.87058499387206</v>
      </c>
      <c r="AJ5636" s="3">
        <f t="shared" si="2166"/>
        <v>907897.30671575607</v>
      </c>
      <c r="AK5636" s="3">
        <f t="shared" si="2182"/>
        <v>668968.08906470391</v>
      </c>
    </row>
    <row r="5637" spans="2:37" x14ac:dyDescent="0.2">
      <c r="B5637" s="2">
        <v>43046</v>
      </c>
      <c r="C5637" s="1">
        <v>520.05999999999995</v>
      </c>
      <c r="D5637" s="1">
        <f t="shared" si="2167"/>
        <v>45</v>
      </c>
      <c r="E5637" s="1" t="b">
        <f t="shared" si="2168"/>
        <v>0</v>
      </c>
      <c r="F5637" s="6">
        <f t="shared" si="2169"/>
        <v>1.9651664611590736E-3</v>
      </c>
      <c r="G5637" s="8">
        <f t="shared" si="2170"/>
        <v>-6.6186663526073843E-4</v>
      </c>
      <c r="H5637" s="8">
        <f t="shared" si="2171"/>
        <v>-5.4498688508497827E-5</v>
      </c>
      <c r="I5637" s="8">
        <f t="shared" si="2172"/>
        <v>2.1566831232787374E-4</v>
      </c>
      <c r="J5637" s="6">
        <f t="shared" si="2173"/>
        <v>1.2845402429312622E-3</v>
      </c>
      <c r="K5637" s="6">
        <f t="shared" si="2174"/>
        <v>9.6184888689775658E-4</v>
      </c>
      <c r="L5637" s="6">
        <f t="shared" si="2175"/>
        <v>7.371621149510827E-4</v>
      </c>
      <c r="M5637" s="9">
        <f t="shared" si="2176"/>
        <v>-0.51525566357531083</v>
      </c>
      <c r="N5637" s="9">
        <f t="shared" si="2177"/>
        <v>-5.666034368898841E-2</v>
      </c>
      <c r="O5637" s="9">
        <f t="shared" si="2178"/>
        <v>0.2925656486595018</v>
      </c>
      <c r="P5637" s="9">
        <f t="shared" si="2179"/>
        <v>-9.3116786201599147E-2</v>
      </c>
      <c r="Q5637" s="10">
        <f t="shared" si="2180"/>
        <v>8.3174081324722954E-2</v>
      </c>
      <c r="R5637" s="10">
        <f t="shared" si="2152"/>
        <v>0.96183809578454005</v>
      </c>
      <c r="S5637" s="10">
        <f>_xlfn.PERCENTILE.INC($R$1519:R5637,0.75)</f>
        <v>0.80363686064764517</v>
      </c>
      <c r="T5637" s="10">
        <f t="shared" si="2153"/>
        <v>0.80363686064764517</v>
      </c>
      <c r="U5637" s="11">
        <f t="shared" si="2159"/>
        <v>0.80363686064764517</v>
      </c>
      <c r="V5637" s="10">
        <f t="shared" si="2154"/>
        <v>-0.2471551594652491</v>
      </c>
      <c r="W5637" s="10">
        <f t="shared" si="2155"/>
        <v>0.80330480796668813</v>
      </c>
      <c r="X5637" s="10">
        <f t="shared" si="2160"/>
        <v>1.2022976197306752</v>
      </c>
      <c r="Y5637" s="10">
        <f>_xlfn.PERCENTILE.INC($X$1519:X5637,0.75)</f>
        <v>1.0045460758095563</v>
      </c>
      <c r="Z5637" s="10">
        <f t="shared" si="2161"/>
        <v>1.0045460758095563</v>
      </c>
      <c r="AA5637" s="10">
        <f t="shared" si="2162"/>
        <v>1.0044224601108693</v>
      </c>
      <c r="AB5637" s="10">
        <f t="shared" si="2163"/>
        <v>-0.19854092791220812</v>
      </c>
      <c r="AC5637" s="10">
        <f t="shared" si="2164"/>
        <v>-0.19941896724627484</v>
      </c>
      <c r="AD5637" s="13">
        <f t="shared" si="2165"/>
        <v>-198540.92791220811</v>
      </c>
      <c r="AE5637" s="13">
        <f t="shared" si="2156"/>
        <v>-199418.96724627484</v>
      </c>
      <c r="AF5637" s="13"/>
      <c r="AG5637" s="2">
        <f t="shared" si="2181"/>
        <v>43046</v>
      </c>
      <c r="AH5637" s="3">
        <f t="shared" si="2157"/>
        <v>-390.16597270047271</v>
      </c>
      <c r="AI5637" s="3">
        <f t="shared" si="2158"/>
        <v>-391.89146615135911</v>
      </c>
      <c r="AJ5637" s="3">
        <f t="shared" si="2166"/>
        <v>907507.14074305561</v>
      </c>
      <c r="AK5637" s="3">
        <f t="shared" si="2182"/>
        <v>668576.19759855256</v>
      </c>
    </row>
    <row r="5638" spans="2:37" x14ac:dyDescent="0.2">
      <c r="B5638" s="2">
        <v>43047</v>
      </c>
      <c r="C5638" s="1">
        <v>525.01</v>
      </c>
      <c r="D5638" s="1">
        <f t="shared" si="2167"/>
        <v>45</v>
      </c>
      <c r="E5638" s="1" t="b">
        <f t="shared" si="2168"/>
        <v>0</v>
      </c>
      <c r="F5638" s="6">
        <f t="shared" si="2169"/>
        <v>9.5181325231705749E-3</v>
      </c>
      <c r="G5638" s="8">
        <f t="shared" si="2170"/>
        <v>-4.5434193519819724E-4</v>
      </c>
      <c r="H5638" s="8">
        <f t="shared" si="2171"/>
        <v>8.9598313668353788E-5</v>
      </c>
      <c r="I5638" s="8">
        <f t="shared" si="2172"/>
        <v>2.7616471735285542E-4</v>
      </c>
      <c r="J5638" s="6">
        <f t="shared" si="2173"/>
        <v>1.284618608846203E-3</v>
      </c>
      <c r="K5638" s="6">
        <f t="shared" si="2174"/>
        <v>9.6178883080994882E-4</v>
      </c>
      <c r="L5638" s="6">
        <f t="shared" si="2175"/>
        <v>7.371944776955211E-4</v>
      </c>
      <c r="M5638" s="9">
        <f t="shared" si="2176"/>
        <v>-0.35367846306248857</v>
      </c>
      <c r="N5638" s="9">
        <f t="shared" si="2177"/>
        <v>9.3157989361241159E-2</v>
      </c>
      <c r="O5638" s="9">
        <f t="shared" si="2178"/>
        <v>0.37461582487181627</v>
      </c>
      <c r="P5638" s="9">
        <f t="shared" si="2179"/>
        <v>3.8031783723522949E-2</v>
      </c>
      <c r="Q5638" s="10">
        <f t="shared" si="2180"/>
        <v>8.5416913148778112E-2</v>
      </c>
      <c r="R5638" s="10">
        <f t="shared" si="2152"/>
        <v>0.93658266320929906</v>
      </c>
      <c r="S5638" s="10">
        <f>_xlfn.PERCENTILE.INC($R$1519:R5638,0.75)</f>
        <v>0.80367214648117968</v>
      </c>
      <c r="T5638" s="10">
        <f t="shared" si="2153"/>
        <v>0.80367214648117968</v>
      </c>
      <c r="U5638" s="11">
        <f t="shared" si="2159"/>
        <v>0.80367214648117968</v>
      </c>
      <c r="V5638" s="10">
        <f t="shared" si="2154"/>
        <v>-0.2471551594652491</v>
      </c>
      <c r="W5638" s="10">
        <f t="shared" si="2155"/>
        <v>0.80330480796668813</v>
      </c>
      <c r="X5638" s="10">
        <f t="shared" si="2160"/>
        <v>1.1707283290116239</v>
      </c>
      <c r="Y5638" s="10">
        <f>_xlfn.PERCENTILE.INC($X$1519:X5638,0.75)</f>
        <v>1.0045901831014745</v>
      </c>
      <c r="Z5638" s="10">
        <f t="shared" si="2161"/>
        <v>1.0045901831014745</v>
      </c>
      <c r="AA5638" s="10">
        <f t="shared" si="2162"/>
        <v>1.0044224601108693</v>
      </c>
      <c r="AB5638" s="10">
        <f t="shared" si="2163"/>
        <v>-0.19854092791220812</v>
      </c>
      <c r="AC5638" s="10">
        <f t="shared" si="2164"/>
        <v>-0.19941896724627484</v>
      </c>
      <c r="AD5638" s="13">
        <f t="shared" si="2165"/>
        <v>-198540.92791220811</v>
      </c>
      <c r="AE5638" s="13">
        <f t="shared" si="2156"/>
        <v>-199418.96724627484</v>
      </c>
      <c r="AF5638" s="13"/>
      <c r="AG5638" s="2">
        <f t="shared" si="2181"/>
        <v>43047</v>
      </c>
      <c r="AH5638" s="3">
        <f t="shared" si="2157"/>
        <v>-1889.7388631416525</v>
      </c>
      <c r="AI5638" s="3">
        <f t="shared" si="2158"/>
        <v>-1898.0961578838562</v>
      </c>
      <c r="AJ5638" s="3">
        <f t="shared" si="2166"/>
        <v>905617.40187991399</v>
      </c>
      <c r="AK5638" s="3">
        <f t="shared" si="2182"/>
        <v>666678.10144066869</v>
      </c>
    </row>
    <row r="5639" spans="2:37" x14ac:dyDescent="0.2">
      <c r="B5639" s="2">
        <v>43048</v>
      </c>
      <c r="C5639" s="1">
        <v>524.19000000000005</v>
      </c>
      <c r="D5639" s="1">
        <f t="shared" si="2167"/>
        <v>45</v>
      </c>
      <c r="E5639" s="1" t="b">
        <f t="shared" si="2168"/>
        <v>0</v>
      </c>
      <c r="F5639" s="6">
        <f t="shared" si="2169"/>
        <v>-1.5618750119044122E-3</v>
      </c>
      <c r="G5639" s="8">
        <f t="shared" si="2170"/>
        <v>-4.7735370690141378E-4</v>
      </c>
      <c r="H5639" s="8">
        <f t="shared" si="2171"/>
        <v>2.1990814090077754E-5</v>
      </c>
      <c r="I5639" s="8">
        <f t="shared" si="2172"/>
        <v>2.6678320135988762E-4</v>
      </c>
      <c r="J5639" s="6">
        <f t="shared" si="2173"/>
        <v>1.2847091159129489E-3</v>
      </c>
      <c r="K5639" s="6">
        <f t="shared" si="2174"/>
        <v>9.6172457333180202E-4</v>
      </c>
      <c r="L5639" s="6">
        <f t="shared" si="2175"/>
        <v>7.3722089905185512E-4</v>
      </c>
      <c r="M5639" s="9">
        <f t="shared" si="2176"/>
        <v>-0.37156559487957969</v>
      </c>
      <c r="N5639" s="9">
        <f t="shared" si="2177"/>
        <v>2.2866020792099238E-2</v>
      </c>
      <c r="O5639" s="9">
        <f t="shared" si="2178"/>
        <v>0.36187688344565289</v>
      </c>
      <c r="P5639" s="9">
        <f t="shared" si="2179"/>
        <v>4.3924364527241537E-3</v>
      </c>
      <c r="Q5639" s="10">
        <f t="shared" si="2180"/>
        <v>8.5170405528300547E-2</v>
      </c>
      <c r="R5639" s="10">
        <f t="shared" si="2152"/>
        <v>0.93929340248846749</v>
      </c>
      <c r="S5639" s="10">
        <f>_xlfn.PERCENTILE.INC($R$1519:R5639,0.75)</f>
        <v>0.80371448642694099</v>
      </c>
      <c r="T5639" s="10">
        <f t="shared" si="2153"/>
        <v>0.80371448642694099</v>
      </c>
      <c r="U5639" s="11">
        <f t="shared" si="2159"/>
        <v>0.80371448642694099</v>
      </c>
      <c r="V5639" s="10">
        <f t="shared" si="2154"/>
        <v>-0.2471551594652491</v>
      </c>
      <c r="W5639" s="10">
        <f t="shared" si="2155"/>
        <v>0.80330480796668813</v>
      </c>
      <c r="X5639" s="10">
        <f t="shared" si="2160"/>
        <v>1.1741167531105845</v>
      </c>
      <c r="Y5639" s="10">
        <f>_xlfn.PERCENTILE.INC($X$1519:X5639,0.75)</f>
        <v>1.0046431080336762</v>
      </c>
      <c r="Z5639" s="10">
        <f t="shared" si="2161"/>
        <v>1.0046431080336762</v>
      </c>
      <c r="AA5639" s="10">
        <f t="shared" si="2162"/>
        <v>1.0044224601108693</v>
      </c>
      <c r="AB5639" s="10">
        <f t="shared" si="2163"/>
        <v>-0.19854092791220812</v>
      </c>
      <c r="AC5639" s="10">
        <f t="shared" si="2164"/>
        <v>-0.19941896724627484</v>
      </c>
      <c r="AD5639" s="13">
        <f t="shared" si="2165"/>
        <v>-198540.92791220811</v>
      </c>
      <c r="AE5639" s="13">
        <f t="shared" si="2156"/>
        <v>-199418.96724627484</v>
      </c>
      <c r="AF5639" s="13"/>
      <c r="AG5639" s="2">
        <f t="shared" si="2181"/>
        <v>43048</v>
      </c>
      <c r="AH5639" s="3">
        <f t="shared" si="2157"/>
        <v>310.09611414639306</v>
      </c>
      <c r="AI5639" s="3">
        <f t="shared" si="2158"/>
        <v>311.46750184174113</v>
      </c>
      <c r="AJ5639" s="3">
        <f t="shared" si="2166"/>
        <v>905927.4979940604</v>
      </c>
      <c r="AK5639" s="3">
        <f t="shared" si="2182"/>
        <v>666989.56894251041</v>
      </c>
    </row>
    <row r="5640" spans="2:37" x14ac:dyDescent="0.2">
      <c r="B5640" s="2">
        <v>43049</v>
      </c>
      <c r="C5640" s="1">
        <v>523.22</v>
      </c>
      <c r="D5640" s="1">
        <f t="shared" si="2167"/>
        <v>45</v>
      </c>
      <c r="E5640" s="1" t="b">
        <f t="shared" si="2168"/>
        <v>0</v>
      </c>
      <c r="F5640" s="6">
        <f t="shared" si="2169"/>
        <v>-1.850474064747587E-3</v>
      </c>
      <c r="G5640" s="8">
        <f t="shared" si="2170"/>
        <v>-5.1013080462501768E-4</v>
      </c>
      <c r="H5640" s="8">
        <f t="shared" si="2171"/>
        <v>-2.0217348264180044E-5</v>
      </c>
      <c r="I5640" s="8">
        <f t="shared" si="2172"/>
        <v>2.5263848674828438E-4</v>
      </c>
      <c r="J5640" s="6">
        <f t="shared" si="2173"/>
        <v>1.2848074554921375E-3</v>
      </c>
      <c r="K5640" s="6">
        <f t="shared" si="2174"/>
        <v>9.6168054847705611E-4</v>
      </c>
      <c r="L5640" s="6">
        <f t="shared" si="2175"/>
        <v>7.3723814511852243E-4</v>
      </c>
      <c r="M5640" s="9">
        <f t="shared" si="2176"/>
        <v>-0.3970484467881728</v>
      </c>
      <c r="N5640" s="9">
        <f t="shared" si="2177"/>
        <v>-2.1022935626801222E-2</v>
      </c>
      <c r="O5640" s="9">
        <f t="shared" si="2178"/>
        <v>0.34268233191822817</v>
      </c>
      <c r="P5640" s="9">
        <f t="shared" si="2179"/>
        <v>-2.5129683498915294E-2</v>
      </c>
      <c r="Q5640" s="10">
        <f t="shared" si="2180"/>
        <v>8.4603189792177583E-2</v>
      </c>
      <c r="R5640" s="10">
        <f t="shared" si="2152"/>
        <v>0.94559082460738153</v>
      </c>
      <c r="S5640" s="10">
        <f>_xlfn.PERCENTILE.INC($R$1519:R5640,0.75)</f>
        <v>0.80373525887394248</v>
      </c>
      <c r="T5640" s="10">
        <f t="shared" si="2153"/>
        <v>0.80373525887394248</v>
      </c>
      <c r="U5640" s="11">
        <f t="shared" si="2159"/>
        <v>0.80373525887394248</v>
      </c>
      <c r="V5640" s="10">
        <f t="shared" si="2154"/>
        <v>-0.2471551594652491</v>
      </c>
      <c r="W5640" s="10">
        <f t="shared" si="2155"/>
        <v>0.80330480796668813</v>
      </c>
      <c r="X5640" s="10">
        <f t="shared" si="2160"/>
        <v>1.1819885307592268</v>
      </c>
      <c r="Y5640" s="10">
        <f>_xlfn.PERCENTILE.INC($X$1519:X5640,0.75)</f>
        <v>1.0046690735924282</v>
      </c>
      <c r="Z5640" s="10">
        <f t="shared" si="2161"/>
        <v>1.0046690735924282</v>
      </c>
      <c r="AA5640" s="10">
        <f t="shared" si="2162"/>
        <v>1.0044224601108693</v>
      </c>
      <c r="AB5640" s="10">
        <f t="shared" si="2163"/>
        <v>-0.19854092791220812</v>
      </c>
      <c r="AC5640" s="10">
        <f t="shared" si="2164"/>
        <v>-0.19941896724627484</v>
      </c>
      <c r="AD5640" s="13">
        <f t="shared" si="2165"/>
        <v>-198540.92791220811</v>
      </c>
      <c r="AE5640" s="13">
        <f t="shared" si="2156"/>
        <v>-199418.96724627484</v>
      </c>
      <c r="AF5640" s="13"/>
      <c r="AG5640" s="2">
        <f t="shared" si="2181"/>
        <v>43049</v>
      </c>
      <c r="AH5640" s="3">
        <f t="shared" si="2157"/>
        <v>367.3948378924614</v>
      </c>
      <c r="AI5640" s="3">
        <f t="shared" si="2158"/>
        <v>369.01962690798013</v>
      </c>
      <c r="AJ5640" s="3">
        <f t="shared" si="2166"/>
        <v>906294.89283195289</v>
      </c>
      <c r="AK5640" s="3">
        <f t="shared" si="2182"/>
        <v>667358.58856941841</v>
      </c>
    </row>
    <row r="5641" spans="2:37" x14ac:dyDescent="0.2">
      <c r="B5641" s="2">
        <v>43052</v>
      </c>
      <c r="C5641" s="1">
        <v>519.65</v>
      </c>
      <c r="D5641" s="1">
        <f t="shared" si="2167"/>
        <v>46</v>
      </c>
      <c r="E5641" s="1" t="b">
        <f t="shared" si="2168"/>
        <v>1</v>
      </c>
      <c r="F5641" s="6">
        <f t="shared" si="2169"/>
        <v>-6.8231336722602842E-3</v>
      </c>
      <c r="G5641" s="8">
        <f t="shared" si="2170"/>
        <v>-6.4557687361488435E-4</v>
      </c>
      <c r="H5641" s="8">
        <f t="shared" si="2171"/>
        <v>-6.686064163849347E-5</v>
      </c>
      <c r="I5641" s="8">
        <f t="shared" si="2172"/>
        <v>1.7982286750956202E-4</v>
      </c>
      <c r="J5641" s="6">
        <f t="shared" si="2173"/>
        <v>1.2849591178980555E-3</v>
      </c>
      <c r="K5641" s="6">
        <f t="shared" si="2174"/>
        <v>9.616376851010063E-4</v>
      </c>
      <c r="L5641" s="6">
        <f t="shared" si="2175"/>
        <v>7.3723256862624265E-4</v>
      </c>
      <c r="M5641" s="9">
        <f t="shared" si="2176"/>
        <v>-0.5024104382954403</v>
      </c>
      <c r="N5641" s="9">
        <f t="shared" si="2177"/>
        <v>-6.9527892546630721E-2</v>
      </c>
      <c r="O5641" s="9">
        <f t="shared" si="2178"/>
        <v>0.24391606551599246</v>
      </c>
      <c r="P5641" s="9">
        <f t="shared" si="2179"/>
        <v>-0.10934075510869286</v>
      </c>
      <c r="Q5641" s="10">
        <f t="shared" si="2180"/>
        <v>8.3197039391003355E-2</v>
      </c>
      <c r="R5641" s="10">
        <f t="shared" si="2152"/>
        <v>0.96157267837406879</v>
      </c>
      <c r="S5641" s="10">
        <f>_xlfn.PERCENTILE.INC($R$1519:R5641,0.75)</f>
        <v>0.80377579572765345</v>
      </c>
      <c r="T5641" s="10">
        <f t="shared" si="2153"/>
        <v>0.80377579572765345</v>
      </c>
      <c r="U5641" s="11">
        <f t="shared" si="2159"/>
        <v>0.80377579572765345</v>
      </c>
      <c r="V5641" s="10">
        <f t="shared" si="2154"/>
        <v>-2.5129683498915294E-2</v>
      </c>
      <c r="W5641" s="10">
        <f t="shared" si="2155"/>
        <v>0.80373525887394248</v>
      </c>
      <c r="X5641" s="10">
        <f t="shared" si="2160"/>
        <v>1.2019658479675861</v>
      </c>
      <c r="Y5641" s="10">
        <f>_xlfn.PERCENTILE.INC($X$1519:X5641,0.75)</f>
        <v>1.004719744659567</v>
      </c>
      <c r="Z5641" s="10">
        <f t="shared" si="2161"/>
        <v>1.004719744659567</v>
      </c>
      <c r="AA5641" s="10">
        <f t="shared" si="2162"/>
        <v>1.004719744659567</v>
      </c>
      <c r="AB5641" s="10">
        <f t="shared" si="2163"/>
        <v>-2.0197612672420925E-2</v>
      </c>
      <c r="AC5641" s="10">
        <f t="shared" si="2164"/>
        <v>-2.0292940246967588E-2</v>
      </c>
      <c r="AD5641" s="13">
        <f t="shared" si="2165"/>
        <v>-20197.612672420924</v>
      </c>
      <c r="AE5641" s="13">
        <f t="shared" si="2156"/>
        <v>-20292.940246967588</v>
      </c>
      <c r="AF5641" s="13"/>
      <c r="AG5641" s="2">
        <f t="shared" si="2181"/>
        <v>43052</v>
      </c>
      <c r="AH5641" s="3">
        <f t="shared" si="2157"/>
        <v>1354.6712905595889</v>
      </c>
      <c r="AI5641" s="3">
        <f t="shared" si="2158"/>
        <v>1360.6622703054286</v>
      </c>
      <c r="AJ5641" s="3">
        <f t="shared" si="2166"/>
        <v>907649.56412251247</v>
      </c>
      <c r="AK5641" s="3">
        <f t="shared" si="2182"/>
        <v>668719.25083972386</v>
      </c>
    </row>
    <row r="5642" spans="2:37" x14ac:dyDescent="0.2">
      <c r="B5642" s="2">
        <v>43053</v>
      </c>
      <c r="C5642" s="1">
        <v>517.37</v>
      </c>
      <c r="D5642" s="1">
        <f t="shared" si="2167"/>
        <v>46</v>
      </c>
      <c r="E5642" s="1" t="b">
        <f t="shared" si="2168"/>
        <v>0</v>
      </c>
      <c r="F5642" s="6">
        <f t="shared" si="2169"/>
        <v>-4.3875685557586142E-3</v>
      </c>
      <c r="G5642" s="8">
        <f t="shared" si="2170"/>
        <v>-7.2084210201376286E-4</v>
      </c>
      <c r="H5642" s="8">
        <f t="shared" si="2171"/>
        <v>-1.2230317888443871E-4</v>
      </c>
      <c r="I5642" s="8">
        <f t="shared" si="2172"/>
        <v>1.4409124751670063E-4</v>
      </c>
      <c r="J5642" s="6">
        <f t="shared" si="2173"/>
        <v>1.2851325484554011E-3</v>
      </c>
      <c r="K5642" s="6">
        <f t="shared" si="2174"/>
        <v>9.6161130579764894E-4</v>
      </c>
      <c r="L5642" s="6">
        <f t="shared" si="2175"/>
        <v>7.3721010922517239E-4</v>
      </c>
      <c r="M5642" s="9">
        <f t="shared" si="2176"/>
        <v>-0.56090875830679243</v>
      </c>
      <c r="N5642" s="9">
        <f t="shared" si="2177"/>
        <v>-0.1271856707040161</v>
      </c>
      <c r="O5642" s="9">
        <f t="shared" si="2178"/>
        <v>0.19545479058628809</v>
      </c>
      <c r="P5642" s="9">
        <f t="shared" si="2179"/>
        <v>-0.16421321280817347</v>
      </c>
      <c r="Q5642" s="10">
        <f t="shared" si="2180"/>
        <v>8.3476742941402921E-2</v>
      </c>
      <c r="R5642" s="10">
        <f t="shared" si="2152"/>
        <v>0.95835075951821169</v>
      </c>
      <c r="S5642" s="10">
        <f>_xlfn.PERCENTILE.INC($R$1519:R5642,0.75)</f>
        <v>0.80397591496705145</v>
      </c>
      <c r="T5642" s="10">
        <f t="shared" si="2153"/>
        <v>0.80397591496705145</v>
      </c>
      <c r="U5642" s="11">
        <f t="shared" si="2159"/>
        <v>0.80397591496705145</v>
      </c>
      <c r="V5642" s="10">
        <f t="shared" si="2154"/>
        <v>-2.5129683498915294E-2</v>
      </c>
      <c r="W5642" s="10">
        <f t="shared" si="2155"/>
        <v>0.80373525887394248</v>
      </c>
      <c r="X5642" s="10">
        <f t="shared" si="2160"/>
        <v>1.1979384493977645</v>
      </c>
      <c r="Y5642" s="10">
        <f>_xlfn.PERCENTILE.INC($X$1519:X5642,0.75)</f>
        <v>1.0049698937088143</v>
      </c>
      <c r="Z5642" s="10">
        <f t="shared" si="2161"/>
        <v>1.0049698937088143</v>
      </c>
      <c r="AA5642" s="10">
        <f t="shared" si="2162"/>
        <v>1.004719744659567</v>
      </c>
      <c r="AB5642" s="10">
        <f t="shared" si="2163"/>
        <v>-2.0197612672420925E-2</v>
      </c>
      <c r="AC5642" s="10">
        <f t="shared" si="2164"/>
        <v>-2.0292940246967588E-2</v>
      </c>
      <c r="AD5642" s="13">
        <f t="shared" si="2165"/>
        <v>-20197.612672420924</v>
      </c>
      <c r="AE5642" s="13">
        <f t="shared" si="2156"/>
        <v>-20292.940246967588</v>
      </c>
      <c r="AF5642" s="13"/>
      <c r="AG5642" s="2">
        <f t="shared" si="2181"/>
        <v>43053</v>
      </c>
      <c r="AH5642" s="3">
        <f t="shared" si="2157"/>
        <v>88.618410262905755</v>
      </c>
      <c r="AI5642" s="3">
        <f t="shared" si="2158"/>
        <v>89.036666531483434</v>
      </c>
      <c r="AJ5642" s="3">
        <f t="shared" si="2166"/>
        <v>907738.18253277533</v>
      </c>
      <c r="AK5642" s="3">
        <f t="shared" si="2182"/>
        <v>668808.28750625532</v>
      </c>
    </row>
    <row r="5643" spans="2:37" x14ac:dyDescent="0.2">
      <c r="B5643" s="2">
        <v>43054</v>
      </c>
      <c r="C5643" s="1">
        <v>515.64</v>
      </c>
      <c r="D5643" s="1">
        <f t="shared" si="2167"/>
        <v>46</v>
      </c>
      <c r="E5643" s="1" t="b">
        <f t="shared" si="2168"/>
        <v>0</v>
      </c>
      <c r="F5643" s="6">
        <f t="shared" si="2169"/>
        <v>-3.3438351663219734E-3</v>
      </c>
      <c r="G5643" s="8">
        <f t="shared" si="2170"/>
        <v>-7.4608364329482564E-4</v>
      </c>
      <c r="H5643" s="8">
        <f t="shared" si="2171"/>
        <v>-1.3859135543049951E-4</v>
      </c>
      <c r="I5643" s="8">
        <f t="shared" si="2172"/>
        <v>1.5067644028310189E-4</v>
      </c>
      <c r="J5643" s="6">
        <f t="shared" si="2173"/>
        <v>1.2853221224695267E-3</v>
      </c>
      <c r="K5643" s="6">
        <f t="shared" si="2174"/>
        <v>9.6158621273389133E-4</v>
      </c>
      <c r="L5643" s="6">
        <f t="shared" si="2175"/>
        <v>7.3718943809699549E-4</v>
      </c>
      <c r="M5643" s="9">
        <f t="shared" si="2176"/>
        <v>-0.5804643289429684</v>
      </c>
      <c r="N5643" s="9">
        <f t="shared" si="2177"/>
        <v>-0.14412785207939871</v>
      </c>
      <c r="O5643" s="9">
        <f t="shared" si="2178"/>
        <v>0.20439310779066897</v>
      </c>
      <c r="P5643" s="9">
        <f t="shared" si="2179"/>
        <v>-0.17339969107723271</v>
      </c>
      <c r="Q5643" s="10">
        <f t="shared" si="2180"/>
        <v>8.3665125569382201E-2</v>
      </c>
      <c r="R5643" s="10">
        <f t="shared" si="2152"/>
        <v>0.95619291139002993</v>
      </c>
      <c r="S5643" s="10">
        <f>_xlfn.PERCENTILE.INC($R$1519:R5643,0.75)</f>
        <v>0.80447543457111381</v>
      </c>
      <c r="T5643" s="10">
        <f t="shared" si="2153"/>
        <v>0.80447543457111381</v>
      </c>
      <c r="U5643" s="11">
        <f t="shared" si="2159"/>
        <v>0.80447543457111381</v>
      </c>
      <c r="V5643" s="10">
        <f t="shared" si="2154"/>
        <v>-2.5129683498915294E-2</v>
      </c>
      <c r="W5643" s="10">
        <f t="shared" si="2155"/>
        <v>0.80373525887394248</v>
      </c>
      <c r="X5643" s="10">
        <f t="shared" si="2160"/>
        <v>1.1952411392375375</v>
      </c>
      <c r="Y5643" s="10">
        <f>_xlfn.PERCENTILE.INC($X$1519:X5643,0.75)</f>
        <v>1.0055942932138922</v>
      </c>
      <c r="Z5643" s="10">
        <f t="shared" si="2161"/>
        <v>1.0055942932138922</v>
      </c>
      <c r="AA5643" s="10">
        <f t="shared" si="2162"/>
        <v>1.004719744659567</v>
      </c>
      <c r="AB5643" s="10">
        <f t="shared" si="2163"/>
        <v>-2.0197612672420925E-2</v>
      </c>
      <c r="AC5643" s="10">
        <f t="shared" si="2164"/>
        <v>-2.0292940246967588E-2</v>
      </c>
      <c r="AD5643" s="13">
        <f t="shared" si="2165"/>
        <v>-20197.612672420924</v>
      </c>
      <c r="AE5643" s="13">
        <f t="shared" si="2156"/>
        <v>-20292.940246967588</v>
      </c>
      <c r="AF5643" s="13"/>
      <c r="AG5643" s="2">
        <f t="shared" si="2181"/>
        <v>43054</v>
      </c>
      <c r="AH5643" s="3">
        <f t="shared" si="2157"/>
        <v>67.53748752979142</v>
      </c>
      <c r="AI5643" s="3">
        <f t="shared" si="2158"/>
        <v>67.856247225880736</v>
      </c>
      <c r="AJ5643" s="3">
        <f t="shared" si="2166"/>
        <v>907805.72002030513</v>
      </c>
      <c r="AK5643" s="3">
        <f t="shared" si="2182"/>
        <v>668876.14375348121</v>
      </c>
    </row>
    <row r="5644" spans="2:37" x14ac:dyDescent="0.2">
      <c r="B5644" s="2">
        <v>43055</v>
      </c>
      <c r="C5644" s="1">
        <v>520.98</v>
      </c>
      <c r="D5644" s="1">
        <f t="shared" si="2167"/>
        <v>46</v>
      </c>
      <c r="E5644" s="1" t="b">
        <f t="shared" si="2168"/>
        <v>0</v>
      </c>
      <c r="F5644" s="6">
        <f t="shared" si="2169"/>
        <v>1.0356062369094809E-2</v>
      </c>
      <c r="G5644" s="8">
        <f t="shared" si="2170"/>
        <v>-4.6288999398679562E-4</v>
      </c>
      <c r="H5644" s="8">
        <f t="shared" si="2171"/>
        <v>-3.08525893925352E-5</v>
      </c>
      <c r="I5644" s="8">
        <f t="shared" si="2172"/>
        <v>3.138483555181893E-4</v>
      </c>
      <c r="J5644" s="6">
        <f t="shared" si="2173"/>
        <v>1.2853874050707298E-3</v>
      </c>
      <c r="K5644" s="6">
        <f t="shared" si="2174"/>
        <v>9.615601959741838E-4</v>
      </c>
      <c r="L5644" s="6">
        <f t="shared" si="2175"/>
        <v>7.3721256127613039E-4</v>
      </c>
      <c r="M5644" s="9">
        <f t="shared" si="2176"/>
        <v>-0.36011710723221579</v>
      </c>
      <c r="N5644" s="9">
        <f t="shared" si="2177"/>
        <v>-3.2085967703017873E-2</v>
      </c>
      <c r="O5644" s="9">
        <f t="shared" si="2178"/>
        <v>0.42572301667637247</v>
      </c>
      <c r="P5644" s="9">
        <f t="shared" si="2179"/>
        <v>1.1173313913712938E-2</v>
      </c>
      <c r="Q5644" s="10">
        <f t="shared" si="2180"/>
        <v>8.489410642016737E-2</v>
      </c>
      <c r="R5644" s="10">
        <f t="shared" si="2152"/>
        <v>0.94235045721613564</v>
      </c>
      <c r="S5644" s="10">
        <f>_xlfn.PERCENTILE.INC($R$1519:R5644,0.75)</f>
        <v>0.80451753876789012</v>
      </c>
      <c r="T5644" s="10">
        <f t="shared" si="2153"/>
        <v>0.80451753876789012</v>
      </c>
      <c r="U5644" s="11">
        <f t="shared" si="2159"/>
        <v>0.80451753876789012</v>
      </c>
      <c r="V5644" s="10">
        <f t="shared" si="2154"/>
        <v>-2.5129683498915294E-2</v>
      </c>
      <c r="W5644" s="10">
        <f t="shared" si="2155"/>
        <v>0.80373525887394248</v>
      </c>
      <c r="X5644" s="10">
        <f t="shared" si="2160"/>
        <v>1.1779380715201697</v>
      </c>
      <c r="Y5644" s="10">
        <f>_xlfn.PERCENTILE.INC($X$1519:X5644,0.75)</f>
        <v>1.0056469234598626</v>
      </c>
      <c r="Z5644" s="10">
        <f t="shared" si="2161"/>
        <v>1.0056469234598626</v>
      </c>
      <c r="AA5644" s="10">
        <f t="shared" si="2162"/>
        <v>1.004719744659567</v>
      </c>
      <c r="AB5644" s="10">
        <f t="shared" si="2163"/>
        <v>-2.0197612672420925E-2</v>
      </c>
      <c r="AC5644" s="10">
        <f t="shared" si="2164"/>
        <v>-2.0292940246967588E-2</v>
      </c>
      <c r="AD5644" s="13">
        <f t="shared" si="2165"/>
        <v>-20197.612672420924</v>
      </c>
      <c r="AE5644" s="13">
        <f t="shared" si="2156"/>
        <v>-20292.940246967588</v>
      </c>
      <c r="AF5644" s="13"/>
      <c r="AG5644" s="2">
        <f t="shared" si="2181"/>
        <v>43055</v>
      </c>
      <c r="AH5644" s="3">
        <f t="shared" si="2157"/>
        <v>-209.16773654241078</v>
      </c>
      <c r="AI5644" s="3">
        <f t="shared" si="2158"/>
        <v>-210.15495484991055</v>
      </c>
      <c r="AJ5644" s="3">
        <f t="shared" si="2166"/>
        <v>907596.55228376272</v>
      </c>
      <c r="AK5644" s="3">
        <f t="shared" si="2182"/>
        <v>668665.98879863136</v>
      </c>
    </row>
    <row r="5645" spans="2:37" x14ac:dyDescent="0.2">
      <c r="B5645" s="2">
        <v>43056</v>
      </c>
      <c r="C5645" s="1">
        <v>521.89</v>
      </c>
      <c r="D5645" s="1">
        <f t="shared" si="2167"/>
        <v>46</v>
      </c>
      <c r="E5645" s="1" t="b">
        <f t="shared" si="2168"/>
        <v>0</v>
      </c>
      <c r="F5645" s="6">
        <f t="shared" si="2169"/>
        <v>1.7467081269912921E-3</v>
      </c>
      <c r="G5645" s="8">
        <f t="shared" si="2170"/>
        <v>-3.8275559927543784E-4</v>
      </c>
      <c r="H5645" s="8">
        <f t="shared" si="2171"/>
        <v>-4.0314623423770724E-5</v>
      </c>
      <c r="I5645" s="8">
        <f t="shared" si="2172"/>
        <v>3.7796136618657809E-4</v>
      </c>
      <c r="J5645" s="6">
        <f t="shared" si="2173"/>
        <v>1.2854289163702454E-3</v>
      </c>
      <c r="K5645" s="6">
        <f t="shared" si="2174"/>
        <v>9.6153507804715567E-4</v>
      </c>
      <c r="L5645" s="6">
        <f t="shared" si="2175"/>
        <v>7.372559570191507E-4</v>
      </c>
      <c r="M5645" s="9">
        <f t="shared" si="2176"/>
        <v>-0.29776488952516433</v>
      </c>
      <c r="N5645" s="9">
        <f t="shared" si="2177"/>
        <v>-4.1927355895999469E-2</v>
      </c>
      <c r="O5645" s="9">
        <f t="shared" si="2178"/>
        <v>0.5126596300621824</v>
      </c>
      <c r="P5645" s="9">
        <f t="shared" si="2179"/>
        <v>5.7655794880339527E-2</v>
      </c>
      <c r="Q5645" s="10">
        <f t="shared" si="2180"/>
        <v>8.4967104014429057E-2</v>
      </c>
      <c r="R5645" s="10">
        <f t="shared" si="2152"/>
        <v>0.94154085781733188</v>
      </c>
      <c r="S5645" s="10">
        <f>_xlfn.PERCENTILE.INC($R$1519:R5645,0.75)</f>
        <v>0.80463106947854945</v>
      </c>
      <c r="T5645" s="10">
        <f t="shared" si="2153"/>
        <v>0.80463106947854945</v>
      </c>
      <c r="U5645" s="11">
        <f t="shared" si="2159"/>
        <v>0.80463106947854945</v>
      </c>
      <c r="V5645" s="10">
        <f t="shared" si="2154"/>
        <v>-2.5129683498915294E-2</v>
      </c>
      <c r="W5645" s="10">
        <f t="shared" si="2155"/>
        <v>0.80373525887394248</v>
      </c>
      <c r="X5645" s="10">
        <f t="shared" si="2160"/>
        <v>1.176926072271665</v>
      </c>
      <c r="Y5645" s="10">
        <f>_xlfn.PERCENTILE.INC($X$1519:X5645,0.75)</f>
        <v>1.0057888368481869</v>
      </c>
      <c r="Z5645" s="10">
        <f t="shared" si="2161"/>
        <v>1.0057888368481869</v>
      </c>
      <c r="AA5645" s="10">
        <f t="shared" si="2162"/>
        <v>1.004719744659567</v>
      </c>
      <c r="AB5645" s="10">
        <f t="shared" si="2163"/>
        <v>-2.0197612672420925E-2</v>
      </c>
      <c r="AC5645" s="10">
        <f t="shared" si="2164"/>
        <v>-2.0292940246967588E-2</v>
      </c>
      <c r="AD5645" s="13">
        <f t="shared" si="2165"/>
        <v>-20197.612672420924</v>
      </c>
      <c r="AE5645" s="13">
        <f t="shared" si="2156"/>
        <v>-20292.940246967588</v>
      </c>
      <c r="AF5645" s="13"/>
      <c r="AG5645" s="2">
        <f t="shared" si="2181"/>
        <v>43056</v>
      </c>
      <c r="AH5645" s="3">
        <f t="shared" si="2157"/>
        <v>-35.279334200739939</v>
      </c>
      <c r="AI5645" s="3">
        <f t="shared" si="2158"/>
        <v>-35.445843649926964</v>
      </c>
      <c r="AJ5645" s="3">
        <f t="shared" si="2166"/>
        <v>907561.27294956194</v>
      </c>
      <c r="AK5645" s="3">
        <f t="shared" si="2182"/>
        <v>668630.54295498144</v>
      </c>
    </row>
    <row r="5646" spans="2:37" x14ac:dyDescent="0.2">
      <c r="B5646" s="2">
        <v>43059</v>
      </c>
      <c r="C5646" s="1">
        <v>524.61</v>
      </c>
      <c r="D5646" s="1">
        <f t="shared" si="2167"/>
        <v>47</v>
      </c>
      <c r="E5646" s="1" t="b">
        <f t="shared" si="2168"/>
        <v>1</v>
      </c>
      <c r="F5646" s="6">
        <f t="shared" si="2169"/>
        <v>5.2118262469103005E-3</v>
      </c>
      <c r="G5646" s="8">
        <f t="shared" si="2170"/>
        <v>-2.0756151552171984E-4</v>
      </c>
      <c r="H5646" s="8">
        <f t="shared" si="2171"/>
        <v>1.5642321069046804E-5</v>
      </c>
      <c r="I5646" s="8">
        <f t="shared" si="2172"/>
        <v>3.891492501499745E-4</v>
      </c>
      <c r="J5646" s="6">
        <f t="shared" si="2173"/>
        <v>1.2854412052860963E-3</v>
      </c>
      <c r="K5646" s="6">
        <f t="shared" si="2174"/>
        <v>9.6150650683772272E-4</v>
      </c>
      <c r="L5646" s="6">
        <f t="shared" si="2175"/>
        <v>7.3729521453909212E-4</v>
      </c>
      <c r="M5646" s="9">
        <f t="shared" si="2176"/>
        <v>-0.16147103007758615</v>
      </c>
      <c r="N5646" s="9">
        <f t="shared" si="2177"/>
        <v>1.6268554562872885E-2</v>
      </c>
      <c r="O5646" s="9">
        <f t="shared" si="2178"/>
        <v>0.52780655899583551</v>
      </c>
      <c r="P5646" s="9">
        <f t="shared" si="2179"/>
        <v>0.12753469449370741</v>
      </c>
      <c r="Q5646" s="10">
        <f t="shared" si="2180"/>
        <v>8.5723492225232373E-2</v>
      </c>
      <c r="R5646" s="10">
        <f t="shared" si="2152"/>
        <v>0.93323309542506383</v>
      </c>
      <c r="S5646" s="10">
        <f>_xlfn.PERCENTILE.INC($R$1519:R5646,0.75)</f>
        <v>0.80484409031671866</v>
      </c>
      <c r="T5646" s="10">
        <f t="shared" si="2153"/>
        <v>0.80484409031671866</v>
      </c>
      <c r="U5646" s="11">
        <f t="shared" si="2159"/>
        <v>0.80484409031671866</v>
      </c>
      <c r="V5646" s="10">
        <f t="shared" si="2154"/>
        <v>5.7655794880339527E-2</v>
      </c>
      <c r="W5646" s="10">
        <f t="shared" si="2155"/>
        <v>0.80463106947854945</v>
      </c>
      <c r="X5646" s="10">
        <f t="shared" si="2160"/>
        <v>1.1665413692813298</v>
      </c>
      <c r="Y5646" s="10">
        <f>_xlfn.PERCENTILE.INC($X$1519:X5646,0.75)</f>
        <v>1.0060551128958983</v>
      </c>
      <c r="Z5646" s="10">
        <f t="shared" si="2161"/>
        <v>1.0060551128958983</v>
      </c>
      <c r="AA5646" s="10">
        <f t="shared" si="2162"/>
        <v>1.0060551128958983</v>
      </c>
      <c r="AB5646" s="10">
        <f t="shared" si="2163"/>
        <v>4.6391643896203469E-2</v>
      </c>
      <c r="AC5646" s="10">
        <f t="shared" si="2164"/>
        <v>4.6672550537421295E-2</v>
      </c>
      <c r="AD5646" s="13">
        <f t="shared" si="2165"/>
        <v>46391.643896203466</v>
      </c>
      <c r="AE5646" s="13">
        <f t="shared" si="2156"/>
        <v>46672.550537421295</v>
      </c>
      <c r="AF5646" s="13"/>
      <c r="AG5646" s="2">
        <f t="shared" si="2181"/>
        <v>43059</v>
      </c>
      <c r="AH5646" s="3">
        <f t="shared" si="2157"/>
        <v>-105.26644785105147</v>
      </c>
      <c r="AI5646" s="3">
        <f t="shared" si="2158"/>
        <v>-105.76327860612807</v>
      </c>
      <c r="AJ5646" s="3">
        <f t="shared" si="2166"/>
        <v>907456.00650171086</v>
      </c>
      <c r="AK5646" s="3">
        <f t="shared" si="2182"/>
        <v>668524.77967637533</v>
      </c>
    </row>
    <row r="5647" spans="2:37" x14ac:dyDescent="0.2">
      <c r="B5647" s="2">
        <v>43060</v>
      </c>
      <c r="C5647" s="1">
        <v>524.94000000000005</v>
      </c>
      <c r="D5647" s="1">
        <f t="shared" si="2167"/>
        <v>47</v>
      </c>
      <c r="E5647" s="1" t="b">
        <f t="shared" si="2168"/>
        <v>0</v>
      </c>
      <c r="F5647" s="6">
        <f t="shared" si="2169"/>
        <v>6.2903871447361759E-4</v>
      </c>
      <c r="G5647" s="8">
        <f t="shared" si="2170"/>
        <v>-2.7454912860596623E-4</v>
      </c>
      <c r="H5647" s="8">
        <f t="shared" si="2171"/>
        <v>-1.7356278316364138E-5</v>
      </c>
      <c r="I5647" s="8">
        <f t="shared" si="2172"/>
        <v>3.836018710323391E-4</v>
      </c>
      <c r="J5647" s="6">
        <f t="shared" si="2173"/>
        <v>1.2854640256607704E-3</v>
      </c>
      <c r="K5647" s="6">
        <f t="shared" si="2174"/>
        <v>9.6147859111993478E-4</v>
      </c>
      <c r="L5647" s="6">
        <f t="shared" si="2175"/>
        <v>7.3733755176258074E-4</v>
      </c>
      <c r="M5647" s="9">
        <f t="shared" si="2176"/>
        <v>-0.21357978373983591</v>
      </c>
      <c r="N5647" s="9">
        <f t="shared" si="2177"/>
        <v>-1.8051653439467085E-2</v>
      </c>
      <c r="O5647" s="9">
        <f t="shared" si="2178"/>
        <v>0.52025272565509739</v>
      </c>
      <c r="P5647" s="9">
        <f t="shared" si="2179"/>
        <v>9.6207096158598127E-2</v>
      </c>
      <c r="Q5647" s="10">
        <f t="shared" si="2180"/>
        <v>8.4877547116489691E-2</v>
      </c>
      <c r="R5647" s="10">
        <f t="shared" si="2152"/>
        <v>0.94253430639559455</v>
      </c>
      <c r="S5647" s="10">
        <f>_xlfn.PERCENTILE.INC($R$1519:R5647,0.75)</f>
        <v>0.80518466489602447</v>
      </c>
      <c r="T5647" s="10">
        <f t="shared" si="2153"/>
        <v>0.80518466489602447</v>
      </c>
      <c r="U5647" s="11">
        <f t="shared" si="2159"/>
        <v>0.80518466489602447</v>
      </c>
      <c r="V5647" s="10">
        <f t="shared" si="2154"/>
        <v>5.7655794880339527E-2</v>
      </c>
      <c r="W5647" s="10">
        <f t="shared" si="2155"/>
        <v>0.80463106947854945</v>
      </c>
      <c r="X5647" s="10">
        <f t="shared" si="2160"/>
        <v>1.1781678829944933</v>
      </c>
      <c r="Y5647" s="10">
        <f>_xlfn.PERCENTILE.INC($X$1519:X5647,0.75)</f>
        <v>1.0064808311200306</v>
      </c>
      <c r="Z5647" s="10">
        <f t="shared" si="2161"/>
        <v>1.0064808311200306</v>
      </c>
      <c r="AA5647" s="10">
        <f t="shared" si="2162"/>
        <v>1.0060551128958983</v>
      </c>
      <c r="AB5647" s="10">
        <f t="shared" si="2163"/>
        <v>4.6391643896203469E-2</v>
      </c>
      <c r="AC5647" s="10">
        <f t="shared" si="2164"/>
        <v>4.6672550537421295E-2</v>
      </c>
      <c r="AD5647" s="13">
        <f t="shared" si="2165"/>
        <v>46391.643896203466</v>
      </c>
      <c r="AE5647" s="13">
        <f t="shared" si="2156"/>
        <v>46672.550537421295</v>
      </c>
      <c r="AF5647" s="13"/>
      <c r="AG5647" s="2">
        <f t="shared" si="2181"/>
        <v>43060</v>
      </c>
      <c r="AH5647" s="3">
        <f t="shared" si="2157"/>
        <v>29.182140038785676</v>
      </c>
      <c r="AI5647" s="3">
        <f t="shared" si="2158"/>
        <v>29.358841191264442</v>
      </c>
      <c r="AJ5647" s="3">
        <f t="shared" si="2166"/>
        <v>907485.18864174967</v>
      </c>
      <c r="AK5647" s="3">
        <f t="shared" si="2182"/>
        <v>668554.13851756661</v>
      </c>
    </row>
    <row r="5648" spans="2:37" x14ac:dyDescent="0.2">
      <c r="B5648" s="2">
        <v>43061</v>
      </c>
      <c r="C5648" s="1">
        <v>526.85</v>
      </c>
      <c r="D5648" s="1">
        <f t="shared" si="2167"/>
        <v>47</v>
      </c>
      <c r="E5648" s="1" t="b">
        <f t="shared" si="2168"/>
        <v>0</v>
      </c>
      <c r="F5648" s="6">
        <f t="shared" si="2169"/>
        <v>3.6385110679315602E-3</v>
      </c>
      <c r="G5648" s="8">
        <f t="shared" si="2170"/>
        <v>-1.9916920471049982E-4</v>
      </c>
      <c r="H5648" s="8">
        <f t="shared" si="2171"/>
        <v>-1.1972141648453986E-5</v>
      </c>
      <c r="I5648" s="8">
        <f t="shared" si="2172"/>
        <v>3.9250777375233862E-4</v>
      </c>
      <c r="J5648" s="6">
        <f t="shared" si="2173"/>
        <v>1.2854713399163499E-3</v>
      </c>
      <c r="K5648" s="6">
        <f t="shared" si="2174"/>
        <v>9.6145254240370193E-4</v>
      </c>
      <c r="L5648" s="6">
        <f t="shared" si="2175"/>
        <v>7.3738853481741199E-4</v>
      </c>
      <c r="M5648" s="9">
        <f t="shared" si="2176"/>
        <v>-0.15493865831614764</v>
      </c>
      <c r="N5648" s="9">
        <f t="shared" si="2177"/>
        <v>-1.245213998656944E-2</v>
      </c>
      <c r="O5648" s="9">
        <f t="shared" si="2178"/>
        <v>0.53229438107486871</v>
      </c>
      <c r="P5648" s="9">
        <f t="shared" si="2179"/>
        <v>0.1216345275907172</v>
      </c>
      <c r="Q5648" s="10">
        <f t="shared" si="2180"/>
        <v>8.5252085269909517E-2</v>
      </c>
      <c r="R5648" s="10">
        <f t="shared" si="2152"/>
        <v>0.93839346857872952</v>
      </c>
      <c r="S5648" s="10">
        <f>_xlfn.PERCENTILE.INC($R$1519:R5648,0.75)</f>
        <v>0.80529947718315997</v>
      </c>
      <c r="T5648" s="10">
        <f t="shared" si="2153"/>
        <v>0.80529947718315997</v>
      </c>
      <c r="U5648" s="11">
        <f t="shared" si="2159"/>
        <v>0.80529947718315997</v>
      </c>
      <c r="V5648" s="10">
        <f t="shared" si="2154"/>
        <v>5.7655794880339527E-2</v>
      </c>
      <c r="W5648" s="10">
        <f t="shared" si="2155"/>
        <v>0.80463106947854945</v>
      </c>
      <c r="X5648" s="10">
        <f t="shared" si="2160"/>
        <v>1.1729918357234119</v>
      </c>
      <c r="Y5648" s="10">
        <f>_xlfn.PERCENTILE.INC($X$1519:X5648,0.75)</f>
        <v>1.0066243464789499</v>
      </c>
      <c r="Z5648" s="10">
        <f t="shared" si="2161"/>
        <v>1.0066243464789499</v>
      </c>
      <c r="AA5648" s="10">
        <f t="shared" si="2162"/>
        <v>1.0060551128958983</v>
      </c>
      <c r="AB5648" s="10">
        <f t="shared" si="2163"/>
        <v>4.6391643896203469E-2</v>
      </c>
      <c r="AC5648" s="10">
        <f t="shared" si="2164"/>
        <v>4.6672550537421295E-2</v>
      </c>
      <c r="AD5648" s="13">
        <f t="shared" si="2165"/>
        <v>46391.643896203466</v>
      </c>
      <c r="AE5648" s="13">
        <f t="shared" si="2156"/>
        <v>46672.550537421295</v>
      </c>
      <c r="AF5648" s="13"/>
      <c r="AG5648" s="2">
        <f t="shared" si="2181"/>
        <v>43061</v>
      </c>
      <c r="AH5648" s="3">
        <f t="shared" si="2157"/>
        <v>168.79650977587593</v>
      </c>
      <c r="AI5648" s="3">
        <f t="shared" si="2158"/>
        <v>169.81859169900247</v>
      </c>
      <c r="AJ5648" s="3">
        <f t="shared" si="2166"/>
        <v>907653.98515152559</v>
      </c>
      <c r="AK5648" s="3">
        <f t="shared" si="2182"/>
        <v>668723.95710926561</v>
      </c>
    </row>
    <row r="5649" spans="2:37" x14ac:dyDescent="0.2">
      <c r="B5649" s="2">
        <v>43063</v>
      </c>
      <c r="C5649" s="1">
        <v>530.24</v>
      </c>
      <c r="D5649" s="1">
        <f t="shared" si="2167"/>
        <v>47</v>
      </c>
      <c r="E5649" s="1" t="b">
        <f t="shared" si="2168"/>
        <v>0</v>
      </c>
      <c r="F5649" s="6">
        <f t="shared" si="2169"/>
        <v>6.4344690139508387E-3</v>
      </c>
      <c r="G5649" s="8">
        <f t="shared" si="2170"/>
        <v>-3.1443537050398222E-5</v>
      </c>
      <c r="H5649" s="8">
        <f t="shared" si="2171"/>
        <v>4.7582786005817608E-5</v>
      </c>
      <c r="I5649" s="8">
        <f t="shared" si="2172"/>
        <v>4.221707815739119E-4</v>
      </c>
      <c r="J5649" s="6">
        <f t="shared" si="2173"/>
        <v>1.2854513025322447E-3</v>
      </c>
      <c r="K5649" s="6">
        <f t="shared" si="2174"/>
        <v>9.6143036329762006E-4</v>
      </c>
      <c r="L5649" s="6">
        <f t="shared" si="2175"/>
        <v>7.3745154059872765E-4</v>
      </c>
      <c r="M5649" s="9">
        <f t="shared" si="2176"/>
        <v>-2.4461087703950172E-2</v>
      </c>
      <c r="N5649" s="9">
        <f t="shared" si="2177"/>
        <v>4.9491661406046002E-2</v>
      </c>
      <c r="O5649" s="9">
        <f t="shared" si="2178"/>
        <v>0.57247257390113626</v>
      </c>
      <c r="P5649" s="9">
        <f t="shared" si="2179"/>
        <v>0.19916771586774404</v>
      </c>
      <c r="Q5649" s="10">
        <f t="shared" si="2180"/>
        <v>8.5246608741956609E-2</v>
      </c>
      <c r="R5649" s="10">
        <f t="shared" si="2152"/>
        <v>0.93845375412131393</v>
      </c>
      <c r="S5649" s="10">
        <f>_xlfn.PERCENTILE.INC($R$1519:R5649,0.75)</f>
        <v>0.80560336345573647</v>
      </c>
      <c r="T5649" s="10">
        <f t="shared" si="2153"/>
        <v>0.80560336345573647</v>
      </c>
      <c r="U5649" s="11">
        <f t="shared" si="2159"/>
        <v>0.80560336345573647</v>
      </c>
      <c r="V5649" s="10">
        <f t="shared" si="2154"/>
        <v>5.7655794880339527E-2</v>
      </c>
      <c r="W5649" s="10">
        <f t="shared" si="2155"/>
        <v>0.80463106947854945</v>
      </c>
      <c r="X5649" s="10">
        <f t="shared" si="2160"/>
        <v>1.1730671926516425</v>
      </c>
      <c r="Y5649" s="10">
        <f>_xlfn.PERCENTILE.INC($X$1519:X5649,0.75)</f>
        <v>1.0070042043196707</v>
      </c>
      <c r="Z5649" s="10">
        <f t="shared" si="2161"/>
        <v>1.0070042043196707</v>
      </c>
      <c r="AA5649" s="10">
        <f t="shared" si="2162"/>
        <v>1.0060551128958983</v>
      </c>
      <c r="AB5649" s="10">
        <f t="shared" si="2163"/>
        <v>4.6391643896203469E-2</v>
      </c>
      <c r="AC5649" s="10">
        <f t="shared" si="2164"/>
        <v>4.6672550537421295E-2</v>
      </c>
      <c r="AD5649" s="13">
        <f t="shared" si="2165"/>
        <v>46391.643896203466</v>
      </c>
      <c r="AE5649" s="13">
        <f t="shared" si="2156"/>
        <v>46672.550537421295</v>
      </c>
      <c r="AF5649" s="13"/>
      <c r="AG5649" s="2">
        <f t="shared" si="2181"/>
        <v>43063</v>
      </c>
      <c r="AH5649" s="3">
        <f t="shared" si="2157"/>
        <v>298.50559515636274</v>
      </c>
      <c r="AI5649" s="3">
        <f t="shared" si="2158"/>
        <v>300.31308023509189</v>
      </c>
      <c r="AJ5649" s="3">
        <f t="shared" si="2166"/>
        <v>907952.49074668193</v>
      </c>
      <c r="AK5649" s="3">
        <f t="shared" si="2182"/>
        <v>669024.27018950065</v>
      </c>
    </row>
    <row r="5650" spans="2:37" x14ac:dyDescent="0.2">
      <c r="B5650" s="2">
        <v>43066</v>
      </c>
      <c r="C5650" s="1">
        <v>531.78</v>
      </c>
      <c r="D5650" s="1">
        <f t="shared" si="2167"/>
        <v>48</v>
      </c>
      <c r="E5650" s="1" t="b">
        <f t="shared" si="2168"/>
        <v>1</v>
      </c>
      <c r="F5650" s="6">
        <f t="shared" si="2169"/>
        <v>2.9043452021726424E-3</v>
      </c>
      <c r="G5650" s="8">
        <f t="shared" si="2170"/>
        <v>-3.0143560258819605E-5</v>
      </c>
      <c r="H5650" s="8">
        <f t="shared" si="2171"/>
        <v>9.7132088590082472E-5</v>
      </c>
      <c r="I5650" s="8">
        <f t="shared" si="2172"/>
        <v>4.1062429538031987E-4</v>
      </c>
      <c r="J5650" s="6">
        <f t="shared" si="2173"/>
        <v>1.2854387144176295E-3</v>
      </c>
      <c r="K5650" s="6">
        <f t="shared" si="2174"/>
        <v>9.6140420248556641E-4</v>
      </c>
      <c r="L5650" s="6">
        <f t="shared" si="2175"/>
        <v>7.3751617217538963E-4</v>
      </c>
      <c r="M5650" s="9">
        <f t="shared" si="2176"/>
        <v>-2.3450017430411845E-2</v>
      </c>
      <c r="N5650" s="9">
        <f t="shared" si="2177"/>
        <v>0.10103147910001019</v>
      </c>
      <c r="O5650" s="9">
        <f t="shared" si="2178"/>
        <v>0.55676649661679389</v>
      </c>
      <c r="P5650" s="9">
        <f t="shared" si="2179"/>
        <v>0.21144931942879741</v>
      </c>
      <c r="Q5650" s="10">
        <f t="shared" si="2180"/>
        <v>8.5437694712120593E-2</v>
      </c>
      <c r="R5650" s="10">
        <f t="shared" si="2152"/>
        <v>0.93635485214760628</v>
      </c>
      <c r="S5650" s="10">
        <f>_xlfn.PERCENTILE.INC($R$1519:R5650,0.75)</f>
        <v>0.8058739717308594</v>
      </c>
      <c r="T5650" s="10">
        <f t="shared" si="2153"/>
        <v>0.8058739717308594</v>
      </c>
      <c r="U5650" s="11">
        <f t="shared" si="2159"/>
        <v>0.8058739717308594</v>
      </c>
      <c r="V5650" s="10">
        <f t="shared" si="2154"/>
        <v>0.19916771586774404</v>
      </c>
      <c r="W5650" s="10">
        <f t="shared" si="2155"/>
        <v>0.80560336345573647</v>
      </c>
      <c r="X5650" s="10">
        <f t="shared" si="2160"/>
        <v>1.170443565184508</v>
      </c>
      <c r="Y5650" s="10">
        <f>_xlfn.PERCENTILE.INC($X$1519:X5650,0.75)</f>
        <v>1.0073424646635742</v>
      </c>
      <c r="Z5650" s="10">
        <f t="shared" si="2161"/>
        <v>1.0073424646635742</v>
      </c>
      <c r="AA5650" s="10">
        <f t="shared" si="2162"/>
        <v>1.0073424646635742</v>
      </c>
      <c r="AB5650" s="10">
        <f t="shared" si="2163"/>
        <v>0.16045018179485104</v>
      </c>
      <c r="AC5650" s="10">
        <f t="shared" si="2164"/>
        <v>0.1616282815849438</v>
      </c>
      <c r="AD5650" s="13">
        <f t="shared" si="2165"/>
        <v>160450.18179485103</v>
      </c>
      <c r="AE5650" s="13">
        <f t="shared" si="2156"/>
        <v>161628.28158494379</v>
      </c>
      <c r="AF5650" s="13"/>
      <c r="AG5650" s="2">
        <f t="shared" si="2181"/>
        <v>43066</v>
      </c>
      <c r="AH5650" s="3">
        <f t="shared" si="2157"/>
        <v>134.73734837084029</v>
      </c>
      <c r="AI5650" s="3">
        <f t="shared" si="2158"/>
        <v>135.55319822651973</v>
      </c>
      <c r="AJ5650" s="3">
        <f t="shared" si="2166"/>
        <v>908087.22809505276</v>
      </c>
      <c r="AK5650" s="3">
        <f t="shared" si="2182"/>
        <v>669159.82338772714</v>
      </c>
    </row>
    <row r="5651" spans="2:37" x14ac:dyDescent="0.2">
      <c r="B5651" s="2">
        <v>43067</v>
      </c>
      <c r="C5651" s="1">
        <v>532.02</v>
      </c>
      <c r="D5651" s="1">
        <f t="shared" si="2167"/>
        <v>48</v>
      </c>
      <c r="E5651" s="1" t="b">
        <f t="shared" si="2168"/>
        <v>0</v>
      </c>
      <c r="F5651" s="6">
        <f t="shared" si="2169"/>
        <v>4.513144533453417E-4</v>
      </c>
      <c r="G5651" s="8">
        <f t="shared" si="2170"/>
        <v>-3.2852893176496207E-6</v>
      </c>
      <c r="H5651" s="8">
        <f t="shared" si="2171"/>
        <v>3.8650742654648787E-4</v>
      </c>
      <c r="I5651" s="8">
        <f t="shared" si="2172"/>
        <v>4.1213220929021608E-4</v>
      </c>
      <c r="J5651" s="6">
        <f t="shared" si="2173"/>
        <v>1.2854269887795054E-3</v>
      </c>
      <c r="K5651" s="6">
        <f t="shared" si="2174"/>
        <v>9.6142489184157119E-4</v>
      </c>
      <c r="L5651" s="6">
        <f t="shared" si="2175"/>
        <v>7.3757538594059998E-4</v>
      </c>
      <c r="M5651" s="9">
        <f t="shared" si="2176"/>
        <v>-2.5557961255885534E-3</v>
      </c>
      <c r="N5651" s="9">
        <f t="shared" si="2177"/>
        <v>0.40201520662331536</v>
      </c>
      <c r="O5651" s="9">
        <f t="shared" si="2178"/>
        <v>0.55876621854000807</v>
      </c>
      <c r="P5651" s="9">
        <f t="shared" si="2179"/>
        <v>0.31940854301257832</v>
      </c>
      <c r="Q5651" s="10">
        <f t="shared" si="2180"/>
        <v>8.4437975580696212E-2</v>
      </c>
      <c r="R5651" s="10">
        <f t="shared" si="2152"/>
        <v>0.9474409997376726</v>
      </c>
      <c r="S5651" s="10">
        <f>_xlfn.PERCENTILE.INC($R$1519:R5651,0.75)</f>
        <v>0.80588895002563399</v>
      </c>
      <c r="T5651" s="10">
        <f t="shared" si="2153"/>
        <v>0.80588895002563399</v>
      </c>
      <c r="U5651" s="11">
        <f t="shared" si="2159"/>
        <v>0.80588895002563399</v>
      </c>
      <c r="V5651" s="10">
        <f t="shared" si="2154"/>
        <v>0.19916771586774404</v>
      </c>
      <c r="W5651" s="10">
        <f t="shared" si="2155"/>
        <v>0.80560336345573647</v>
      </c>
      <c r="X5651" s="10">
        <f t="shared" si="2160"/>
        <v>1.1843012496720908</v>
      </c>
      <c r="Y5651" s="10">
        <f>_xlfn.PERCENTILE.INC($X$1519:X5651,0.75)</f>
        <v>1.0073611875320425</v>
      </c>
      <c r="Z5651" s="10">
        <f t="shared" si="2161"/>
        <v>1.0073611875320425</v>
      </c>
      <c r="AA5651" s="10">
        <f t="shared" si="2162"/>
        <v>1.0073424646635742</v>
      </c>
      <c r="AB5651" s="10">
        <f t="shared" si="2163"/>
        <v>0.16045018179485104</v>
      </c>
      <c r="AC5651" s="10">
        <f t="shared" si="2164"/>
        <v>0.1616282815849438</v>
      </c>
      <c r="AD5651" s="13">
        <f t="shared" si="2165"/>
        <v>160450.18179485103</v>
      </c>
      <c r="AE5651" s="13">
        <f t="shared" si="2156"/>
        <v>161628.28158494379</v>
      </c>
      <c r="AF5651" s="13"/>
      <c r="AG5651" s="2">
        <f t="shared" si="2181"/>
        <v>43067</v>
      </c>
      <c r="AH5651" s="3">
        <f t="shared" si="2157"/>
        <v>72.413486085903884</v>
      </c>
      <c r="AI5651" s="3">
        <f t="shared" si="2158"/>
        <v>72.945179548655872</v>
      </c>
      <c r="AJ5651" s="3">
        <f t="shared" si="2166"/>
        <v>908159.64158113871</v>
      </c>
      <c r="AK5651" s="3">
        <f t="shared" si="2182"/>
        <v>669232.76856727584</v>
      </c>
    </row>
    <row r="5652" spans="2:37" x14ac:dyDescent="0.2">
      <c r="B5652" s="2">
        <v>43068</v>
      </c>
      <c r="C5652" s="1">
        <v>532.46</v>
      </c>
      <c r="D5652" s="1">
        <f t="shared" si="2167"/>
        <v>48</v>
      </c>
      <c r="E5652" s="1" t="b">
        <f t="shared" si="2168"/>
        <v>0</v>
      </c>
      <c r="F5652" s="6">
        <f t="shared" si="2169"/>
        <v>8.2703657757243754E-4</v>
      </c>
      <c r="G5652" s="8">
        <f t="shared" si="2170"/>
        <v>2.5758264067659354E-5</v>
      </c>
      <c r="H5652" s="8">
        <f t="shared" si="2171"/>
        <v>3.5185163614449285E-4</v>
      </c>
      <c r="I5652" s="8">
        <f t="shared" si="2172"/>
        <v>4.5565599590214522E-4</v>
      </c>
      <c r="J5652" s="6">
        <f t="shared" si="2173"/>
        <v>1.2854199055798018E-3</v>
      </c>
      <c r="K5652" s="6">
        <f t="shared" si="2174"/>
        <v>9.614482345565588E-4</v>
      </c>
      <c r="L5652" s="6">
        <f t="shared" si="2175"/>
        <v>7.3765312872891154E-4</v>
      </c>
      <c r="M5652" s="9">
        <f t="shared" si="2176"/>
        <v>2.0038793514747095E-2</v>
      </c>
      <c r="N5652" s="9">
        <f t="shared" si="2177"/>
        <v>0.3659600418391476</v>
      </c>
      <c r="O5652" s="9">
        <f t="shared" si="2178"/>
        <v>0.61771038196138306</v>
      </c>
      <c r="P5652" s="9">
        <f t="shared" si="2179"/>
        <v>0.33456973910509258</v>
      </c>
      <c r="Q5652" s="10">
        <f t="shared" si="2180"/>
        <v>8.3505095257093334E-2</v>
      </c>
      <c r="R5652" s="10">
        <f t="shared" si="2152"/>
        <v>0.9580253726278386</v>
      </c>
      <c r="S5652" s="10">
        <f>_xlfn.PERCENTILE.INC($R$1519:R5652,0.75)</f>
        <v>0.80670937861595848</v>
      </c>
      <c r="T5652" s="10">
        <f t="shared" si="2153"/>
        <v>0.80670937861595848</v>
      </c>
      <c r="U5652" s="11">
        <f t="shared" si="2159"/>
        <v>0.80670937861595848</v>
      </c>
      <c r="V5652" s="10">
        <f t="shared" si="2154"/>
        <v>0.19916771586774404</v>
      </c>
      <c r="W5652" s="10">
        <f t="shared" si="2155"/>
        <v>0.80560336345573647</v>
      </c>
      <c r="X5652" s="10">
        <f t="shared" si="2160"/>
        <v>1.1975317157847982</v>
      </c>
      <c r="Y5652" s="10">
        <f>_xlfn.PERCENTILE.INC($X$1519:X5652,0.75)</f>
        <v>1.0083867232699482</v>
      </c>
      <c r="Z5652" s="10">
        <f t="shared" si="2161"/>
        <v>1.0083867232699482</v>
      </c>
      <c r="AA5652" s="10">
        <f t="shared" si="2162"/>
        <v>1.0073424646635742</v>
      </c>
      <c r="AB5652" s="10">
        <f t="shared" si="2163"/>
        <v>0.16045018179485104</v>
      </c>
      <c r="AC5652" s="10">
        <f t="shared" si="2164"/>
        <v>0.1616282815849438</v>
      </c>
      <c r="AD5652" s="13">
        <f t="shared" si="2165"/>
        <v>160450.18179485103</v>
      </c>
      <c r="AE5652" s="13">
        <f t="shared" si="2156"/>
        <v>161628.28158494379</v>
      </c>
      <c r="AF5652" s="13"/>
      <c r="AG5652" s="2">
        <f t="shared" si="2181"/>
        <v>43068</v>
      </c>
      <c r="AH5652" s="3">
        <f t="shared" si="2157"/>
        <v>132.69816922248901</v>
      </c>
      <c r="AI5652" s="3">
        <f t="shared" si="2158"/>
        <v>133.67250084092615</v>
      </c>
      <c r="AJ5652" s="3">
        <f t="shared" si="2166"/>
        <v>908292.33975036116</v>
      </c>
      <c r="AK5652" s="3">
        <f t="shared" si="2182"/>
        <v>669366.44106811681</v>
      </c>
    </row>
    <row r="5653" spans="2:37" x14ac:dyDescent="0.2">
      <c r="B5653" s="2">
        <v>43069</v>
      </c>
      <c r="C5653" s="1">
        <v>523.83000000000004</v>
      </c>
      <c r="D5653" s="1">
        <f t="shared" si="2167"/>
        <v>48</v>
      </c>
      <c r="E5653" s="1" t="b">
        <f t="shared" si="2168"/>
        <v>0</v>
      </c>
      <c r="F5653" s="6">
        <f t="shared" si="2169"/>
        <v>-1.6207790256545063E-2</v>
      </c>
      <c r="G5653" s="8">
        <f t="shared" si="2170"/>
        <v>-4.0896869495881907E-4</v>
      </c>
      <c r="H5653" s="8">
        <f t="shared" si="2171"/>
        <v>1.5507238747317276E-4</v>
      </c>
      <c r="I5653" s="8">
        <f t="shared" si="2172"/>
        <v>3.5122864801623554E-4</v>
      </c>
      <c r="J5653" s="6">
        <f t="shared" si="2173"/>
        <v>1.2854834387385241E-3</v>
      </c>
      <c r="K5653" s="6">
        <f t="shared" si="2174"/>
        <v>9.6144518307036823E-4</v>
      </c>
      <c r="L5653" s="6">
        <f t="shared" si="2175"/>
        <v>7.3768509444840187E-4</v>
      </c>
      <c r="M5653" s="9">
        <f t="shared" si="2176"/>
        <v>-0.3181438847319184</v>
      </c>
      <c r="N5653" s="9">
        <f t="shared" si="2177"/>
        <v>0.16129092974177708</v>
      </c>
      <c r="O5653" s="9">
        <f t="shared" si="2178"/>
        <v>0.47612273944461891</v>
      </c>
      <c r="P5653" s="9">
        <f t="shared" si="2179"/>
        <v>0.10642326148482588</v>
      </c>
      <c r="Q5653" s="10">
        <f t="shared" si="2180"/>
        <v>8.9205621668863436E-2</v>
      </c>
      <c r="R5653" s="10">
        <f t="shared" si="2152"/>
        <v>0.89680446706559314</v>
      </c>
      <c r="S5653" s="10">
        <f>_xlfn.PERCENTILE.INC($R$1519:R5653,0.75)</f>
        <v>0.807150654057191</v>
      </c>
      <c r="T5653" s="10">
        <f t="shared" si="2153"/>
        <v>0.807150654057191</v>
      </c>
      <c r="U5653" s="11">
        <f t="shared" si="2159"/>
        <v>0.807150654057191</v>
      </c>
      <c r="V5653" s="10">
        <f t="shared" si="2154"/>
        <v>0.19916771586774404</v>
      </c>
      <c r="W5653" s="10">
        <f t="shared" si="2155"/>
        <v>0.80560336345573647</v>
      </c>
      <c r="X5653" s="10">
        <f t="shared" si="2160"/>
        <v>1.1210055838319914</v>
      </c>
      <c r="Y5653" s="10">
        <f>_xlfn.PERCENTILE.INC($X$1519:X5653,0.75)</f>
        <v>1.0089383175714888</v>
      </c>
      <c r="Z5653" s="10">
        <f t="shared" si="2161"/>
        <v>1.0089383175714888</v>
      </c>
      <c r="AA5653" s="10">
        <f t="shared" si="2162"/>
        <v>1.0073424646635742</v>
      </c>
      <c r="AB5653" s="10">
        <f t="shared" si="2163"/>
        <v>0.16045018179485104</v>
      </c>
      <c r="AC5653" s="10">
        <f t="shared" si="2164"/>
        <v>0.1616282815849438</v>
      </c>
      <c r="AD5653" s="13">
        <f t="shared" si="2165"/>
        <v>160450.18179485103</v>
      </c>
      <c r="AE5653" s="13">
        <f t="shared" si="2156"/>
        <v>161628.28158494379</v>
      </c>
      <c r="AF5653" s="13"/>
      <c r="AG5653" s="2">
        <f t="shared" si="2181"/>
        <v>43069</v>
      </c>
      <c r="AH5653" s="3">
        <f t="shared" si="2157"/>
        <v>-2600.5428931554707</v>
      </c>
      <c r="AI5653" s="3">
        <f t="shared" si="2158"/>
        <v>-2619.6372874545737</v>
      </c>
      <c r="AJ5653" s="3">
        <f t="shared" si="2166"/>
        <v>905691.79685720569</v>
      </c>
      <c r="AK5653" s="3">
        <f t="shared" si="2182"/>
        <v>666746.80378066225</v>
      </c>
    </row>
    <row r="5654" spans="2:37" x14ac:dyDescent="0.2">
      <c r="B5654" s="2">
        <v>43070</v>
      </c>
      <c r="C5654" s="1">
        <v>525.34</v>
      </c>
      <c r="D5654" s="1">
        <f t="shared" si="2167"/>
        <v>48</v>
      </c>
      <c r="E5654" s="1" t="b">
        <f t="shared" si="2168"/>
        <v>0</v>
      </c>
      <c r="F5654" s="6">
        <f t="shared" si="2169"/>
        <v>2.8826145887024257E-3</v>
      </c>
      <c r="G5654" s="8">
        <f t="shared" si="2170"/>
        <v>-3.2333929599747243E-4</v>
      </c>
      <c r="H5654" s="8">
        <f t="shared" si="2171"/>
        <v>1.4333902425126753E-4</v>
      </c>
      <c r="I5654" s="8">
        <f t="shared" si="2172"/>
        <v>3.6208854450826377E-4</v>
      </c>
      <c r="J5654" s="6">
        <f t="shared" si="2173"/>
        <v>1.2855185156813356E-3</v>
      </c>
      <c r="K5654" s="6">
        <f t="shared" si="2174"/>
        <v>9.6143870670252647E-4</v>
      </c>
      <c r="L5654" s="6">
        <f t="shared" si="2175"/>
        <v>7.3772155673559208E-4</v>
      </c>
      <c r="M5654" s="9">
        <f t="shared" si="2176"/>
        <v>-0.2515244176207761</v>
      </c>
      <c r="N5654" s="9">
        <f t="shared" si="2177"/>
        <v>0.14908805236569</v>
      </c>
      <c r="O5654" s="9">
        <f t="shared" si="2178"/>
        <v>0.49082006781867765</v>
      </c>
      <c r="P5654" s="9">
        <f t="shared" si="2179"/>
        <v>0.12946123418786384</v>
      </c>
      <c r="Q5654" s="10">
        <f t="shared" si="2180"/>
        <v>8.9398423044767653E-2</v>
      </c>
      <c r="R5654" s="10">
        <f t="shared" si="2152"/>
        <v>0.8948703710348308</v>
      </c>
      <c r="S5654" s="10">
        <f>_xlfn.PERCENTILE.INC($R$1519:R5654,0.75)</f>
        <v>0.80733501612653624</v>
      </c>
      <c r="T5654" s="10">
        <f t="shared" si="2153"/>
        <v>0.80733501612653624</v>
      </c>
      <c r="U5654" s="11">
        <f t="shared" si="2159"/>
        <v>0.80733501612653624</v>
      </c>
      <c r="V5654" s="10">
        <f t="shared" si="2154"/>
        <v>0.19916771586774404</v>
      </c>
      <c r="W5654" s="10">
        <f t="shared" si="2155"/>
        <v>0.80560336345573647</v>
      </c>
      <c r="X5654" s="10">
        <f t="shared" si="2160"/>
        <v>1.1185879637935385</v>
      </c>
      <c r="Y5654" s="10">
        <f>_xlfn.PERCENTILE.INC($X$1519:X5654,0.75)</f>
        <v>1.0091687701581704</v>
      </c>
      <c r="Z5654" s="10">
        <f t="shared" si="2161"/>
        <v>1.0091687701581704</v>
      </c>
      <c r="AA5654" s="10">
        <f t="shared" si="2162"/>
        <v>1.0073424646635742</v>
      </c>
      <c r="AB5654" s="10">
        <f t="shared" si="2163"/>
        <v>0.16045018179485104</v>
      </c>
      <c r="AC5654" s="10">
        <f t="shared" si="2164"/>
        <v>0.1616282815849438</v>
      </c>
      <c r="AD5654" s="13">
        <f t="shared" si="2165"/>
        <v>160450.18179485103</v>
      </c>
      <c r="AE5654" s="13">
        <f t="shared" si="2156"/>
        <v>161628.28158494379</v>
      </c>
      <c r="AF5654" s="13"/>
      <c r="AG5654" s="2">
        <f t="shared" si="2181"/>
        <v>43070</v>
      </c>
      <c r="AH5654" s="3">
        <f t="shared" si="2157"/>
        <v>462.51603480179392</v>
      </c>
      <c r="AI5654" s="3">
        <f t="shared" si="2158"/>
        <v>465.91204244366259</v>
      </c>
      <c r="AJ5654" s="3">
        <f t="shared" si="2166"/>
        <v>906154.31289200753</v>
      </c>
      <c r="AK5654" s="3">
        <f t="shared" si="2182"/>
        <v>667212.71582310589</v>
      </c>
    </row>
    <row r="5655" spans="2:37" x14ac:dyDescent="0.2">
      <c r="B5655" s="2">
        <v>43073</v>
      </c>
      <c r="C5655" s="1">
        <v>527.1</v>
      </c>
      <c r="D5655" s="1">
        <f t="shared" si="2167"/>
        <v>49</v>
      </c>
      <c r="E5655" s="1" t="b">
        <f t="shared" si="2168"/>
        <v>1</v>
      </c>
      <c r="F5655" s="6">
        <f t="shared" si="2169"/>
        <v>3.3502112917349613E-3</v>
      </c>
      <c r="G5655" s="8">
        <f t="shared" si="2170"/>
        <v>-1.7896648048819304E-4</v>
      </c>
      <c r="H5655" s="8">
        <f t="shared" si="2171"/>
        <v>1.8260319257821665E-4</v>
      </c>
      <c r="I5655" s="8">
        <f t="shared" si="2172"/>
        <v>3.7893736927902222E-4</v>
      </c>
      <c r="J5655" s="6">
        <f t="shared" si="2173"/>
        <v>1.2855224273831997E-3</v>
      </c>
      <c r="K5655" s="6">
        <f t="shared" si="2174"/>
        <v>9.6143627808411756E-4</v>
      </c>
      <c r="L5655" s="6">
        <f t="shared" si="2175"/>
        <v>7.3774787740147664E-4</v>
      </c>
      <c r="M5655" s="9">
        <f t="shared" si="2176"/>
        <v>-0.13921692587852857</v>
      </c>
      <c r="N5655" s="9">
        <f t="shared" si="2177"/>
        <v>0.18992750402771927</v>
      </c>
      <c r="O5655" s="9">
        <f t="shared" si="2178"/>
        <v>0.51364074487578293</v>
      </c>
      <c r="P5655" s="9">
        <f t="shared" si="2179"/>
        <v>0.18811710767499121</v>
      </c>
      <c r="Q5655" s="10">
        <f t="shared" si="2180"/>
        <v>8.8914298151749796E-2</v>
      </c>
      <c r="R5655" s="10">
        <f t="shared" si="2152"/>
        <v>0.89974280473388224</v>
      </c>
      <c r="S5655" s="10">
        <f>_xlfn.PERCENTILE.INC($R$1519:R5655,0.75)</f>
        <v>0.80738470460119882</v>
      </c>
      <c r="T5655" s="10">
        <f t="shared" si="2153"/>
        <v>0.80738470460119882</v>
      </c>
      <c r="U5655" s="11">
        <f t="shared" si="2159"/>
        <v>0.80738470460119882</v>
      </c>
      <c r="V5655" s="10">
        <f t="shared" si="2154"/>
        <v>0.12946123418786384</v>
      </c>
      <c r="W5655" s="10">
        <f t="shared" si="2155"/>
        <v>0.80733501612653624</v>
      </c>
      <c r="X5655" s="10">
        <f t="shared" si="2160"/>
        <v>1.1246785059173527</v>
      </c>
      <c r="Y5655" s="10">
        <f>_xlfn.PERCENTILE.INC($X$1519:X5655,0.75)</f>
        <v>1.0092308807514985</v>
      </c>
      <c r="Z5655" s="10">
        <f t="shared" si="2161"/>
        <v>1.0092308807514985</v>
      </c>
      <c r="AA5655" s="10">
        <f t="shared" si="2162"/>
        <v>1.0092308807514985</v>
      </c>
      <c r="AB5655" s="10">
        <f t="shared" si="2163"/>
        <v>0.10451858759082035</v>
      </c>
      <c r="AC5655" s="10">
        <f t="shared" si="2164"/>
        <v>0.10548338620918626</v>
      </c>
      <c r="AD5655" s="13">
        <f t="shared" si="2165"/>
        <v>104518.58759082035</v>
      </c>
      <c r="AE5655" s="13">
        <f t="shared" si="2156"/>
        <v>105483.38620918627</v>
      </c>
      <c r="AF5655" s="13"/>
      <c r="AG5655" s="2">
        <f t="shared" si="2181"/>
        <v>43073</v>
      </c>
      <c r="AH5655" s="3">
        <f t="shared" si="2157"/>
        <v>537.54201081003725</v>
      </c>
      <c r="AI5655" s="3">
        <f t="shared" si="2158"/>
        <v>541.48889402959662</v>
      </c>
      <c r="AJ5655" s="3">
        <f t="shared" si="2166"/>
        <v>906691.85490281752</v>
      </c>
      <c r="AK5655" s="3">
        <f t="shared" si="2182"/>
        <v>667754.20471713552</v>
      </c>
    </row>
    <row r="5656" spans="2:37" x14ac:dyDescent="0.2">
      <c r="B5656" s="2">
        <v>43074</v>
      </c>
      <c r="C5656" s="1">
        <v>529.88</v>
      </c>
      <c r="D5656" s="1">
        <f t="shared" si="2167"/>
        <v>49</v>
      </c>
      <c r="E5656" s="1" t="b">
        <f t="shared" si="2168"/>
        <v>0</v>
      </c>
      <c r="F5656" s="6">
        <f t="shared" si="2169"/>
        <v>5.2741415291215343E-3</v>
      </c>
      <c r="G5656" s="8">
        <f t="shared" si="2170"/>
        <v>-5.9507858669660845E-5</v>
      </c>
      <c r="H5656" s="8">
        <f t="shared" si="2171"/>
        <v>2.7217621377342838E-4</v>
      </c>
      <c r="I5656" s="8">
        <f t="shared" si="2172"/>
        <v>3.9206914547023687E-4</v>
      </c>
      <c r="J5656" s="6">
        <f t="shared" si="2173"/>
        <v>1.2855140714486916E-3</v>
      </c>
      <c r="K5656" s="6">
        <f t="shared" si="2174"/>
        <v>9.6144515140644371E-4</v>
      </c>
      <c r="L5656" s="6">
        <f t="shared" si="2175"/>
        <v>7.3776560344333711E-4</v>
      </c>
      <c r="M5656" s="9">
        <f t="shared" si="2176"/>
        <v>-4.6291098628425995E-2</v>
      </c>
      <c r="N5656" s="9">
        <f t="shared" si="2177"/>
        <v>0.28309073416749486</v>
      </c>
      <c r="O5656" s="9">
        <f t="shared" si="2178"/>
        <v>0.53142779175438892</v>
      </c>
      <c r="P5656" s="9">
        <f t="shared" si="2179"/>
        <v>0.25607580909781924</v>
      </c>
      <c r="Q5656" s="10">
        <f t="shared" si="2180"/>
        <v>8.9447875395747084E-2</v>
      </c>
      <c r="R5656" s="10">
        <f t="shared" si="2152"/>
        <v>0.89437563101474971</v>
      </c>
      <c r="S5656" s="10">
        <f>_xlfn.PERCENTILE.INC($R$1519:R5656,0.75)</f>
        <v>0.80801786777038032</v>
      </c>
      <c r="T5656" s="10">
        <f t="shared" si="2153"/>
        <v>0.80801786777038032</v>
      </c>
      <c r="U5656" s="11">
        <f t="shared" si="2159"/>
        <v>0.80801786777038032</v>
      </c>
      <c r="V5656" s="10">
        <f t="shared" si="2154"/>
        <v>0.12946123418786384</v>
      </c>
      <c r="W5656" s="10">
        <f t="shared" si="2155"/>
        <v>0.80733501612653624</v>
      </c>
      <c r="X5656" s="10">
        <f t="shared" si="2160"/>
        <v>1.1179695387684372</v>
      </c>
      <c r="Y5656" s="10">
        <f>_xlfn.PERCENTILE.INC($X$1519:X5656,0.75)</f>
        <v>1.0100223347129753</v>
      </c>
      <c r="Z5656" s="10">
        <f t="shared" si="2161"/>
        <v>1.0100223347129753</v>
      </c>
      <c r="AA5656" s="10">
        <f t="shared" si="2162"/>
        <v>1.0092308807514985</v>
      </c>
      <c r="AB5656" s="10">
        <f t="shared" si="2163"/>
        <v>0.10451858759082035</v>
      </c>
      <c r="AC5656" s="10">
        <f t="shared" si="2164"/>
        <v>0.10548338620918626</v>
      </c>
      <c r="AD5656" s="13">
        <f t="shared" si="2165"/>
        <v>104518.58759082035</v>
      </c>
      <c r="AE5656" s="13">
        <f t="shared" si="2156"/>
        <v>105483.38620918627</v>
      </c>
      <c r="AF5656" s="13"/>
      <c r="AG5656" s="2">
        <f t="shared" si="2181"/>
        <v>43074</v>
      </c>
      <c r="AH5656" s="3">
        <f t="shared" si="2157"/>
        <v>551.24582337787228</v>
      </c>
      <c r="AI5656" s="3">
        <f t="shared" si="2158"/>
        <v>556.33430783823508</v>
      </c>
      <c r="AJ5656" s="3">
        <f t="shared" si="2166"/>
        <v>907243.10072619538</v>
      </c>
      <c r="AK5656" s="3">
        <f t="shared" si="2182"/>
        <v>668310.53902497375</v>
      </c>
    </row>
    <row r="5657" spans="2:37" x14ac:dyDescent="0.2">
      <c r="B5657" s="2">
        <v>43075</v>
      </c>
      <c r="C5657" s="1">
        <v>529.42999999999995</v>
      </c>
      <c r="D5657" s="1">
        <f t="shared" si="2167"/>
        <v>49</v>
      </c>
      <c r="E5657" s="1" t="b">
        <f t="shared" si="2168"/>
        <v>0</v>
      </c>
      <c r="F5657" s="6">
        <f t="shared" si="2169"/>
        <v>-8.4924888654047681E-4</v>
      </c>
      <c r="G5657" s="8">
        <f t="shared" si="2170"/>
        <v>-1.3357097173952154E-4</v>
      </c>
      <c r="H5657" s="8">
        <f t="shared" si="2171"/>
        <v>2.1839565524344243E-4</v>
      </c>
      <c r="I5657" s="8">
        <f t="shared" si="2172"/>
        <v>4.4058439468897453E-4</v>
      </c>
      <c r="J5657" s="6">
        <f t="shared" si="2173"/>
        <v>1.2855109811965206E-3</v>
      </c>
      <c r="K5657" s="6">
        <f t="shared" si="2174"/>
        <v>9.6144578120086139E-4</v>
      </c>
      <c r="L5657" s="6">
        <f t="shared" si="2175"/>
        <v>7.3780375843986352E-4</v>
      </c>
      <c r="M5657" s="9">
        <f t="shared" si="2176"/>
        <v>-0.10390496362403463</v>
      </c>
      <c r="N5657" s="9">
        <f t="shared" si="2177"/>
        <v>0.22715337621083814</v>
      </c>
      <c r="O5657" s="9">
        <f t="shared" si="2178"/>
        <v>0.59715661468114545</v>
      </c>
      <c r="P5657" s="9">
        <f t="shared" si="2179"/>
        <v>0.24013500908931631</v>
      </c>
      <c r="Q5657" s="10">
        <f t="shared" si="2180"/>
        <v>8.9142745005497154E-2</v>
      </c>
      <c r="R5657" s="10">
        <f t="shared" si="2152"/>
        <v>0.89743702636784017</v>
      </c>
      <c r="S5657" s="10">
        <f>_xlfn.PERCENTILE.INC($R$1519:R5657,0.75)</f>
        <v>0.80824573581477543</v>
      </c>
      <c r="T5657" s="10">
        <f t="shared" si="2153"/>
        <v>0.80824573581477543</v>
      </c>
      <c r="U5657" s="11">
        <f t="shared" si="2159"/>
        <v>0.80824573581477543</v>
      </c>
      <c r="V5657" s="10">
        <f t="shared" si="2154"/>
        <v>0.12946123418786384</v>
      </c>
      <c r="W5657" s="10">
        <f t="shared" si="2155"/>
        <v>0.80733501612653624</v>
      </c>
      <c r="X5657" s="10">
        <f t="shared" si="2160"/>
        <v>1.1217962829598003</v>
      </c>
      <c r="Y5657" s="10">
        <f>_xlfn.PERCENTILE.INC($X$1519:X5657,0.75)</f>
        <v>1.0103071697684691</v>
      </c>
      <c r="Z5657" s="10">
        <f t="shared" si="2161"/>
        <v>1.0103071697684691</v>
      </c>
      <c r="AA5657" s="10">
        <f t="shared" si="2162"/>
        <v>1.0092308807514985</v>
      </c>
      <c r="AB5657" s="10">
        <f t="shared" si="2163"/>
        <v>0.10451858759082035</v>
      </c>
      <c r="AC5657" s="10">
        <f t="shared" si="2164"/>
        <v>0.10548338620918626</v>
      </c>
      <c r="AD5657" s="13">
        <f t="shared" si="2165"/>
        <v>104518.58759082035</v>
      </c>
      <c r="AE5657" s="13">
        <f t="shared" si="2156"/>
        <v>105483.38620918627</v>
      </c>
      <c r="AF5657" s="13"/>
      <c r="AG5657" s="2">
        <f t="shared" si="2181"/>
        <v>43075</v>
      </c>
      <c r="AH5657" s="3">
        <f t="shared" si="2157"/>
        <v>-88.762294134287473</v>
      </c>
      <c r="AI5657" s="3">
        <f t="shared" si="2158"/>
        <v>-89.581648286670529</v>
      </c>
      <c r="AJ5657" s="3">
        <f t="shared" si="2166"/>
        <v>907154.33843206114</v>
      </c>
      <c r="AK5657" s="3">
        <f t="shared" si="2182"/>
        <v>668220.95737668709</v>
      </c>
    </row>
    <row r="5658" spans="2:37" x14ac:dyDescent="0.2">
      <c r="B5658" s="2">
        <v>43076</v>
      </c>
      <c r="C5658" s="1">
        <v>519.19000000000005</v>
      </c>
      <c r="D5658" s="1">
        <f t="shared" si="2167"/>
        <v>49</v>
      </c>
      <c r="E5658" s="1" t="b">
        <f t="shared" si="2168"/>
        <v>0</v>
      </c>
      <c r="F5658" s="6">
        <f t="shared" si="2169"/>
        <v>-1.9341556013070416E-2</v>
      </c>
      <c r="G5658" s="8">
        <f t="shared" si="2170"/>
        <v>-6.439693872139086E-4</v>
      </c>
      <c r="H5658" s="8">
        <f t="shared" si="2171"/>
        <v>8.4879010047871815E-7</v>
      </c>
      <c r="I5658" s="8">
        <f t="shared" si="2172"/>
        <v>3.143330844017591E-4</v>
      </c>
      <c r="J5658" s="6">
        <f t="shared" si="2173"/>
        <v>1.2856594820109259E-3</v>
      </c>
      <c r="K5658" s="6">
        <f t="shared" si="2174"/>
        <v>9.6143745210709383E-4</v>
      </c>
      <c r="L5658" s="6">
        <f t="shared" si="2175"/>
        <v>7.3781545625016738E-4</v>
      </c>
      <c r="M5658" s="9">
        <f t="shared" si="2176"/>
        <v>-0.5008864292795967</v>
      </c>
      <c r="N5658" s="9">
        <f t="shared" si="2177"/>
        <v>8.8283444608747369E-4</v>
      </c>
      <c r="O5658" s="9">
        <f t="shared" si="2178"/>
        <v>0.4260321219066191</v>
      </c>
      <c r="P5658" s="9">
        <f t="shared" si="2179"/>
        <v>-2.4657157642296701E-2</v>
      </c>
      <c r="Q5658" s="10">
        <f t="shared" si="2180"/>
        <v>9.6085610063051788E-2</v>
      </c>
      <c r="R5658" s="10">
        <f t="shared" si="2152"/>
        <v>0.83259085254809395</v>
      </c>
      <c r="S5658" s="10">
        <f>_xlfn.PERCENTILE.INC($R$1519:R5658,0.75)</f>
        <v>0.80840109716529418</v>
      </c>
      <c r="T5658" s="10">
        <f t="shared" si="2153"/>
        <v>0.80840109716529418</v>
      </c>
      <c r="U5658" s="11">
        <f t="shared" si="2159"/>
        <v>0.80840109716529418</v>
      </c>
      <c r="V5658" s="10">
        <f t="shared" si="2154"/>
        <v>0.12946123418786384</v>
      </c>
      <c r="W5658" s="10">
        <f t="shared" si="2155"/>
        <v>0.80733501612653624</v>
      </c>
      <c r="X5658" s="10">
        <f t="shared" si="2160"/>
        <v>1.0407385656851174</v>
      </c>
      <c r="Y5658" s="10">
        <f>_xlfn.PERCENTILE.INC($X$1519:X5658,0.75)</f>
        <v>1.0105013714566176</v>
      </c>
      <c r="Z5658" s="10">
        <f t="shared" si="2161"/>
        <v>1.0105013714566176</v>
      </c>
      <c r="AA5658" s="10">
        <f t="shared" si="2162"/>
        <v>1.0092308807514985</v>
      </c>
      <c r="AB5658" s="10">
        <f t="shared" si="2163"/>
        <v>0.10451858759082035</v>
      </c>
      <c r="AC5658" s="10">
        <f t="shared" si="2164"/>
        <v>0.10548338620918626</v>
      </c>
      <c r="AD5658" s="13">
        <f t="shared" si="2165"/>
        <v>104518.58759082035</v>
      </c>
      <c r="AE5658" s="13">
        <f t="shared" si="2156"/>
        <v>105483.38620918627</v>
      </c>
      <c r="AF5658" s="13"/>
      <c r="AG5658" s="2">
        <f t="shared" si="2181"/>
        <v>43076</v>
      </c>
      <c r="AH5658" s="3">
        <f t="shared" si="2157"/>
        <v>-2021.5521162948583</v>
      </c>
      <c r="AI5658" s="3">
        <f t="shared" si="2158"/>
        <v>-2040.2128228133156</v>
      </c>
      <c r="AJ5658" s="3">
        <f t="shared" si="2166"/>
        <v>905132.78631576628</v>
      </c>
      <c r="AK5658" s="3">
        <f t="shared" si="2182"/>
        <v>666180.74455387378</v>
      </c>
    </row>
    <row r="5659" spans="2:37" x14ac:dyDescent="0.2">
      <c r="B5659" s="2">
        <v>43077</v>
      </c>
      <c r="C5659" s="1">
        <v>517.85</v>
      </c>
      <c r="D5659" s="1">
        <f t="shared" si="2167"/>
        <v>49</v>
      </c>
      <c r="E5659" s="1" t="b">
        <f t="shared" si="2168"/>
        <v>0</v>
      </c>
      <c r="F5659" s="6">
        <f t="shared" si="2169"/>
        <v>-2.5809433925924052E-3</v>
      </c>
      <c r="G5659" s="8">
        <f t="shared" si="2170"/>
        <v>-7.2888305583256019E-4</v>
      </c>
      <c r="H5659" s="8">
        <f t="shared" si="2171"/>
        <v>-6.4291068609080004E-5</v>
      </c>
      <c r="I5659" s="8">
        <f t="shared" si="2172"/>
        <v>2.8195676572473447E-4</v>
      </c>
      <c r="J5659" s="6">
        <f t="shared" si="2173"/>
        <v>1.2858482402793338E-3</v>
      </c>
      <c r="K5659" s="6">
        <f t="shared" si="2174"/>
        <v>9.6141853529743042E-4</v>
      </c>
      <c r="L5659" s="6">
        <f t="shared" si="2175"/>
        <v>7.3780185264738093E-4</v>
      </c>
      <c r="M5659" s="9">
        <f t="shared" si="2176"/>
        <v>-0.56684998509172424</v>
      </c>
      <c r="N5659" s="9">
        <f t="shared" si="2177"/>
        <v>-6.687105173106582E-2</v>
      </c>
      <c r="O5659" s="9">
        <f t="shared" si="2178"/>
        <v>0.38215784456628438</v>
      </c>
      <c r="P5659" s="9">
        <f t="shared" si="2179"/>
        <v>-8.3854397418835214E-2</v>
      </c>
      <c r="Q5659" s="10">
        <f t="shared" si="2180"/>
        <v>9.4665330825344882E-2</v>
      </c>
      <c r="R5659" s="10">
        <f t="shared" si="2152"/>
        <v>0.84508234749211364</v>
      </c>
      <c r="S5659" s="10">
        <f>_xlfn.PERCENTILE.INC($R$1519:R5659,0.75)</f>
        <v>0.80881674025284656</v>
      </c>
      <c r="T5659" s="10">
        <f t="shared" si="2153"/>
        <v>0.80881674025284656</v>
      </c>
      <c r="U5659" s="11">
        <f t="shared" si="2159"/>
        <v>0.80881674025284656</v>
      </c>
      <c r="V5659" s="10">
        <f t="shared" si="2154"/>
        <v>0.12946123418786384</v>
      </c>
      <c r="W5659" s="10">
        <f t="shared" si="2155"/>
        <v>0.80733501612653624</v>
      </c>
      <c r="X5659" s="10">
        <f t="shared" si="2160"/>
        <v>1.0563529343651421</v>
      </c>
      <c r="Y5659" s="10">
        <f>_xlfn.PERCENTILE.INC($X$1519:X5659,0.75)</f>
        <v>1.0110209253160582</v>
      </c>
      <c r="Z5659" s="10">
        <f t="shared" si="2161"/>
        <v>1.0110209253160582</v>
      </c>
      <c r="AA5659" s="10">
        <f t="shared" si="2162"/>
        <v>1.0092308807514985</v>
      </c>
      <c r="AB5659" s="10">
        <f t="shared" si="2163"/>
        <v>0.10451858759082035</v>
      </c>
      <c r="AC5659" s="10">
        <f t="shared" si="2164"/>
        <v>0.10548338620918626</v>
      </c>
      <c r="AD5659" s="13">
        <f t="shared" si="2165"/>
        <v>104518.58759082035</v>
      </c>
      <c r="AE5659" s="13">
        <f t="shared" si="2156"/>
        <v>105483.38620918627</v>
      </c>
      <c r="AF5659" s="13"/>
      <c r="AG5659" s="2">
        <f t="shared" si="2181"/>
        <v>43077</v>
      </c>
      <c r="AH5659" s="3">
        <f t="shared" si="2157"/>
        <v>-269.75655804561831</v>
      </c>
      <c r="AI5659" s="3">
        <f t="shared" si="2158"/>
        <v>-272.24664866487211</v>
      </c>
      <c r="AJ5659" s="3">
        <f t="shared" si="2166"/>
        <v>904863.02975772065</v>
      </c>
      <c r="AK5659" s="3">
        <f t="shared" si="2182"/>
        <v>665908.49790520896</v>
      </c>
    </row>
    <row r="5660" spans="2:37" x14ac:dyDescent="0.2">
      <c r="B5660" s="2">
        <v>43080</v>
      </c>
      <c r="C5660" s="1">
        <v>520.22</v>
      </c>
      <c r="D5660" s="1">
        <f t="shared" si="2167"/>
        <v>50</v>
      </c>
      <c r="E5660" s="1" t="b">
        <f t="shared" si="2168"/>
        <v>1</v>
      </c>
      <c r="F5660" s="6">
        <f t="shared" si="2169"/>
        <v>4.5766148498600501E-3</v>
      </c>
      <c r="G5660" s="8">
        <f t="shared" si="2170"/>
        <v>-6.2099013217807749E-4</v>
      </c>
      <c r="H5660" s="8">
        <f t="shared" si="2171"/>
        <v>-2.8253901864371403E-5</v>
      </c>
      <c r="I5660" s="8">
        <f t="shared" si="2172"/>
        <v>3.050267944944557E-4</v>
      </c>
      <c r="J5660" s="6">
        <f t="shared" si="2173"/>
        <v>1.2859733375076058E-3</v>
      </c>
      <c r="K5660" s="6">
        <f t="shared" si="2174"/>
        <v>9.6138593047849562E-4</v>
      </c>
      <c r="L5660" s="6">
        <f t="shared" si="2175"/>
        <v>7.3778083759005531E-4</v>
      </c>
      <c r="M5660" s="9">
        <f t="shared" si="2176"/>
        <v>-0.48289502905374559</v>
      </c>
      <c r="N5660" s="9">
        <f t="shared" si="2177"/>
        <v>-2.9388719939253769E-2</v>
      </c>
      <c r="O5660" s="9">
        <f t="shared" si="2178"/>
        <v>0.41343821762953203</v>
      </c>
      <c r="P5660" s="9">
        <f t="shared" si="2179"/>
        <v>-3.2948510454489099E-2</v>
      </c>
      <c r="Q5660" s="10">
        <f t="shared" si="2180"/>
        <v>9.5231262233220801E-2</v>
      </c>
      <c r="R5660" s="10">
        <f t="shared" si="2152"/>
        <v>0.84006027142725959</v>
      </c>
      <c r="S5660" s="10">
        <f>_xlfn.PERCENTILE.INC($R$1519:R5660,0.75)</f>
        <v>0.80948497804194119</v>
      </c>
      <c r="T5660" s="10">
        <f t="shared" si="2153"/>
        <v>0.80948497804194119</v>
      </c>
      <c r="U5660" s="11">
        <f t="shared" si="2159"/>
        <v>0.80948497804194119</v>
      </c>
      <c r="V5660" s="10">
        <f t="shared" si="2154"/>
        <v>-8.3854397418835214E-2</v>
      </c>
      <c r="W5660" s="10">
        <f t="shared" si="2155"/>
        <v>0.80881674025284656</v>
      </c>
      <c r="X5660" s="10">
        <f t="shared" si="2160"/>
        <v>1.0500753392840745</v>
      </c>
      <c r="Y5660" s="10">
        <f>_xlfn.PERCENTILE.INC($X$1519:X5660,0.75)</f>
        <v>1.0118562225524266</v>
      </c>
      <c r="Z5660" s="10">
        <f t="shared" si="2161"/>
        <v>1.0118562225524266</v>
      </c>
      <c r="AA5660" s="10">
        <f t="shared" si="2162"/>
        <v>1.0118562225524266</v>
      </c>
      <c r="AB5660" s="10">
        <f t="shared" si="2163"/>
        <v>-6.7822840376169008E-2</v>
      </c>
      <c r="AC5660" s="10">
        <f t="shared" si="2164"/>
        <v>-6.8626963065806568E-2</v>
      </c>
      <c r="AD5660" s="13">
        <f t="shared" si="2165"/>
        <v>-67822.840376169013</v>
      </c>
      <c r="AE5660" s="13">
        <f t="shared" si="2156"/>
        <v>-68626.963065806573</v>
      </c>
      <c r="AF5660" s="13"/>
      <c r="AG5660" s="2">
        <f t="shared" si="2181"/>
        <v>43080</v>
      </c>
      <c r="AH5660" s="3">
        <f t="shared" si="2157"/>
        <v>478.34132005454677</v>
      </c>
      <c r="AI5660" s="3">
        <f t="shared" si="2158"/>
        <v>482.75683173848466</v>
      </c>
      <c r="AJ5660" s="3">
        <f t="shared" si="2166"/>
        <v>905341.37107777514</v>
      </c>
      <c r="AK5660" s="3">
        <f t="shared" si="2182"/>
        <v>666391.25473694748</v>
      </c>
    </row>
    <row r="5661" spans="2:37" x14ac:dyDescent="0.2">
      <c r="B5661" s="2">
        <v>43081</v>
      </c>
      <c r="C5661" s="1">
        <v>515.04999999999995</v>
      </c>
      <c r="D5661" s="1">
        <f t="shared" si="2167"/>
        <v>50</v>
      </c>
      <c r="E5661" s="1" t="b">
        <f t="shared" si="2168"/>
        <v>0</v>
      </c>
      <c r="F5661" s="6">
        <f t="shared" si="2169"/>
        <v>-9.9381031102226958E-3</v>
      </c>
      <c r="G5661" s="8">
        <f t="shared" si="2170"/>
        <v>-8.9543549869764165E-4</v>
      </c>
      <c r="H5661" s="8">
        <f t="shared" si="2171"/>
        <v>-1.3231155775409676E-4</v>
      </c>
      <c r="I5661" s="8">
        <f t="shared" si="2172"/>
        <v>2.1240818018517727E-4</v>
      </c>
      <c r="J5661" s="6">
        <f t="shared" si="2173"/>
        <v>1.2862239392171144E-3</v>
      </c>
      <c r="K5661" s="6">
        <f t="shared" si="2174"/>
        <v>9.6136355798244184E-4</v>
      </c>
      <c r="L5661" s="6">
        <f t="shared" si="2175"/>
        <v>7.3773287549844344E-4</v>
      </c>
      <c r="M5661" s="9">
        <f t="shared" si="2176"/>
        <v>-0.69617387096889682</v>
      </c>
      <c r="N5661" s="9">
        <f t="shared" si="2177"/>
        <v>-0.13762905474779114</v>
      </c>
      <c r="O5661" s="9">
        <f t="shared" si="2178"/>
        <v>0.28792017712598933</v>
      </c>
      <c r="P5661" s="9">
        <f t="shared" si="2179"/>
        <v>-0.1819609161968995</v>
      </c>
      <c r="Q5661" s="10">
        <f t="shared" si="2180"/>
        <v>9.702653919378719E-2</v>
      </c>
      <c r="R5661" s="10">
        <f t="shared" si="2152"/>
        <v>0.82451668033030867</v>
      </c>
      <c r="S5661" s="10">
        <f>_xlfn.PERCENTILE.INC($R$1519:R5661,0.75)</f>
        <v>0.80999079904457161</v>
      </c>
      <c r="T5661" s="10">
        <f t="shared" si="2153"/>
        <v>0.80999079904457161</v>
      </c>
      <c r="U5661" s="11">
        <f t="shared" si="2159"/>
        <v>0.80999079904457161</v>
      </c>
      <c r="V5661" s="10">
        <f t="shared" si="2154"/>
        <v>-8.3854397418835214E-2</v>
      </c>
      <c r="W5661" s="10">
        <f t="shared" si="2155"/>
        <v>0.80881674025284656</v>
      </c>
      <c r="X5661" s="10">
        <f t="shared" si="2160"/>
        <v>1.0306458504128859</v>
      </c>
      <c r="Y5661" s="10">
        <f>_xlfn.PERCENTILE.INC($X$1519:X5661,0.75)</f>
        <v>1.0124884988057143</v>
      </c>
      <c r="Z5661" s="10">
        <f t="shared" si="2161"/>
        <v>1.0124884988057143</v>
      </c>
      <c r="AA5661" s="10">
        <f t="shared" si="2162"/>
        <v>1.0118562225524266</v>
      </c>
      <c r="AB5661" s="10">
        <f t="shared" si="2163"/>
        <v>-6.7822840376169008E-2</v>
      </c>
      <c r="AC5661" s="10">
        <f t="shared" si="2164"/>
        <v>-6.8626963065806568E-2</v>
      </c>
      <c r="AD5661" s="13">
        <f t="shared" si="2165"/>
        <v>-67822.840376169013</v>
      </c>
      <c r="AE5661" s="13">
        <f t="shared" si="2156"/>
        <v>-68626.963065806573</v>
      </c>
      <c r="AF5661" s="13"/>
      <c r="AG5661" s="2">
        <f t="shared" si="2181"/>
        <v>43081</v>
      </c>
      <c r="AH5661" s="3">
        <f t="shared" si="2157"/>
        <v>674.03038088654273</v>
      </c>
      <c r="AI5661" s="3">
        <f t="shared" si="2158"/>
        <v>682.0218350894304</v>
      </c>
      <c r="AJ5661" s="3">
        <f t="shared" si="2166"/>
        <v>906015.40145866165</v>
      </c>
      <c r="AK5661" s="3">
        <f t="shared" si="2182"/>
        <v>667073.27657203691</v>
      </c>
    </row>
    <row r="5662" spans="2:37" x14ac:dyDescent="0.2">
      <c r="B5662" s="2">
        <v>43082</v>
      </c>
      <c r="C5662" s="1">
        <v>519.85</v>
      </c>
      <c r="D5662" s="1">
        <f t="shared" si="2167"/>
        <v>50</v>
      </c>
      <c r="E5662" s="1" t="b">
        <f t="shared" si="2168"/>
        <v>0</v>
      </c>
      <c r="F5662" s="6">
        <f t="shared" si="2169"/>
        <v>9.3194835452869995E-3</v>
      </c>
      <c r="G5662" s="8">
        <f t="shared" si="2170"/>
        <v>-6.8511148841807819E-4</v>
      </c>
      <c r="H5662" s="8">
        <f t="shared" si="2171"/>
        <v>3.9742599093061293E-5</v>
      </c>
      <c r="I5662" s="8">
        <f t="shared" si="2172"/>
        <v>2.6328030574768332E-4</v>
      </c>
      <c r="J5662" s="6">
        <f t="shared" si="2173"/>
        <v>1.2863649539102545E-3</v>
      </c>
      <c r="K5662" s="6">
        <f t="shared" si="2174"/>
        <v>9.6133448127962064E-4</v>
      </c>
      <c r="L5662" s="6">
        <f t="shared" si="2175"/>
        <v>7.3770051780363394E-4</v>
      </c>
      <c r="M5662" s="9">
        <f t="shared" si="2176"/>
        <v>-0.53259495785818511</v>
      </c>
      <c r="N5662" s="9">
        <f t="shared" si="2177"/>
        <v>4.1341073130093497E-2</v>
      </c>
      <c r="O5662" s="9">
        <f t="shared" si="2178"/>
        <v>0.35689320990522205</v>
      </c>
      <c r="P5662" s="9">
        <f t="shared" si="2179"/>
        <v>-4.478689160762319E-2</v>
      </c>
      <c r="Q5662" s="10">
        <f t="shared" si="2180"/>
        <v>9.9207205966913306E-2</v>
      </c>
      <c r="R5662" s="10">
        <f t="shared" si="2152"/>
        <v>0.80639303587161681</v>
      </c>
      <c r="S5662" s="10">
        <f>_xlfn.PERCENTILE.INC($R$1519:R5662,0.75)</f>
        <v>0.80984926150810543</v>
      </c>
      <c r="T5662" s="10">
        <f t="shared" si="2153"/>
        <v>0.80984926150810543</v>
      </c>
      <c r="U5662" s="11">
        <f t="shared" si="2159"/>
        <v>0.80639303587161681</v>
      </c>
      <c r="V5662" s="10">
        <f t="shared" si="2154"/>
        <v>-8.3854397418835214E-2</v>
      </c>
      <c r="W5662" s="10">
        <f t="shared" si="2155"/>
        <v>0.80881674025284656</v>
      </c>
      <c r="X5662" s="10">
        <f t="shared" si="2160"/>
        <v>1.0079912948395211</v>
      </c>
      <c r="Y5662" s="10">
        <f>_xlfn.PERCENTILE.INC($X$1519:X5662,0.75)</f>
        <v>1.0123115768851318</v>
      </c>
      <c r="Z5662" s="10">
        <f t="shared" si="2161"/>
        <v>1.0123115768851318</v>
      </c>
      <c r="AA5662" s="10">
        <f t="shared" si="2162"/>
        <v>1.0118562225524266</v>
      </c>
      <c r="AB5662" s="10">
        <f t="shared" si="2163"/>
        <v>-6.7822840376169008E-2</v>
      </c>
      <c r="AC5662" s="10">
        <f t="shared" si="2164"/>
        <v>-6.8626963065806568E-2</v>
      </c>
      <c r="AD5662" s="13">
        <f t="shared" si="2165"/>
        <v>-67822.840376169013</v>
      </c>
      <c r="AE5662" s="13">
        <f t="shared" si="2156"/>
        <v>-68626.963065806573</v>
      </c>
      <c r="AF5662" s="13"/>
      <c r="AG5662" s="2">
        <f t="shared" si="2181"/>
        <v>43082</v>
      </c>
      <c r="AH5662" s="3">
        <f t="shared" si="2157"/>
        <v>-632.07384488033381</v>
      </c>
      <c r="AI5662" s="3">
        <f t="shared" si="2158"/>
        <v>-639.56785305480298</v>
      </c>
      <c r="AJ5662" s="3">
        <f t="shared" si="2166"/>
        <v>905383.32761378132</v>
      </c>
      <c r="AK5662" s="3">
        <f t="shared" si="2182"/>
        <v>666433.70871898206</v>
      </c>
    </row>
    <row r="5663" spans="2:37" x14ac:dyDescent="0.2">
      <c r="B5663" s="2">
        <v>43083</v>
      </c>
      <c r="C5663" s="1">
        <v>514.97</v>
      </c>
      <c r="D5663" s="1">
        <f t="shared" si="2167"/>
        <v>50</v>
      </c>
      <c r="E5663" s="1" t="b">
        <f t="shared" si="2168"/>
        <v>0</v>
      </c>
      <c r="F5663" s="6">
        <f t="shared" si="2169"/>
        <v>-9.3873232663268524E-3</v>
      </c>
      <c r="G5663" s="8">
        <f t="shared" si="2170"/>
        <v>-9.2464775352937205E-4</v>
      </c>
      <c r="H5663" s="8">
        <f t="shared" si="2171"/>
        <v>-8.6221631339611056E-5</v>
      </c>
      <c r="I5663" s="8">
        <f t="shared" si="2172"/>
        <v>1.8369561192757268E-4</v>
      </c>
      <c r="J5663" s="6">
        <f t="shared" si="2173"/>
        <v>1.28660562093071E-3</v>
      </c>
      <c r="K5663" s="6">
        <f t="shared" si="2174"/>
        <v>9.6130579420148515E-4</v>
      </c>
      <c r="L5663" s="6">
        <f t="shared" si="2175"/>
        <v>7.3763099753667216E-4</v>
      </c>
      <c r="M5663" s="9">
        <f t="shared" si="2176"/>
        <v>-0.71867224772459537</v>
      </c>
      <c r="N5663" s="9">
        <f t="shared" si="2177"/>
        <v>-8.969219977627578E-2</v>
      </c>
      <c r="O5663" s="9">
        <f t="shared" si="2178"/>
        <v>0.24903456137421889</v>
      </c>
      <c r="P5663" s="9">
        <f t="shared" si="2179"/>
        <v>-0.18644329537555074</v>
      </c>
      <c r="Q5663" s="10">
        <f t="shared" si="2180"/>
        <v>0.10079896169982064</v>
      </c>
      <c r="R5663" s="10">
        <f t="shared" si="2152"/>
        <v>0.79365896881200071</v>
      </c>
      <c r="S5663" s="10">
        <f>_xlfn.PERCENTILE.INC($R$1519:R5663,0.75)</f>
        <v>0.80970772397163937</v>
      </c>
      <c r="T5663" s="10">
        <f t="shared" si="2153"/>
        <v>0.80970772397163937</v>
      </c>
      <c r="U5663" s="11">
        <f t="shared" si="2159"/>
        <v>0.79365896881200071</v>
      </c>
      <c r="V5663" s="10">
        <f t="shared" si="2154"/>
        <v>-8.3854397418835214E-2</v>
      </c>
      <c r="W5663" s="10">
        <f t="shared" si="2155"/>
        <v>0.80881674025284656</v>
      </c>
      <c r="X5663" s="10">
        <f t="shared" si="2160"/>
        <v>0.99207371101500097</v>
      </c>
      <c r="Y5663" s="10">
        <f>_xlfn.PERCENTILE.INC($X$1519:X5663,0.75)</f>
        <v>1.0121346549645494</v>
      </c>
      <c r="Z5663" s="10">
        <f t="shared" si="2161"/>
        <v>1.0121346549645494</v>
      </c>
      <c r="AA5663" s="10">
        <f t="shared" si="2162"/>
        <v>1.0118562225524266</v>
      </c>
      <c r="AB5663" s="10">
        <f t="shared" si="2163"/>
        <v>-6.7822840376169008E-2</v>
      </c>
      <c r="AC5663" s="10">
        <f t="shared" si="2164"/>
        <v>-6.8626963065806568E-2</v>
      </c>
      <c r="AD5663" s="13">
        <f t="shared" si="2165"/>
        <v>-67822.840376169013</v>
      </c>
      <c r="AE5663" s="13">
        <f t="shared" si="2156"/>
        <v>-68626.963065806573</v>
      </c>
      <c r="AF5663" s="13"/>
      <c r="AG5663" s="2">
        <f t="shared" si="2181"/>
        <v>43083</v>
      </c>
      <c r="AH5663" s="3">
        <f t="shared" si="2157"/>
        <v>636.67492745158359</v>
      </c>
      <c r="AI5663" s="3">
        <f t="shared" si="2158"/>
        <v>644.22348708499965</v>
      </c>
      <c r="AJ5663" s="3">
        <f t="shared" si="2166"/>
        <v>906020.00254123285</v>
      </c>
      <c r="AK5663" s="3">
        <f t="shared" si="2182"/>
        <v>667077.93220606702</v>
      </c>
    </row>
    <row r="5664" spans="2:37" x14ac:dyDescent="0.2">
      <c r="B5664" s="2">
        <v>43084</v>
      </c>
      <c r="C5664" s="1">
        <v>516.74</v>
      </c>
      <c r="D5664" s="1">
        <f t="shared" si="2167"/>
        <v>50</v>
      </c>
      <c r="E5664" s="1" t="b">
        <f t="shared" si="2168"/>
        <v>0</v>
      </c>
      <c r="F5664" s="6">
        <f t="shared" si="2169"/>
        <v>3.4370934229177585E-3</v>
      </c>
      <c r="G5664" s="8">
        <f t="shared" si="2170"/>
        <v>-7.6477548040731016E-4</v>
      </c>
      <c r="H5664" s="8">
        <f t="shared" si="2171"/>
        <v>-5.7035784169738535E-5</v>
      </c>
      <c r="I5664" s="8">
        <f t="shared" si="2172"/>
        <v>1.9371645073719076E-4</v>
      </c>
      <c r="J5664" s="6">
        <f t="shared" si="2173"/>
        <v>1.2867877210451257E-3</v>
      </c>
      <c r="K5664" s="6">
        <f t="shared" si="2174"/>
        <v>9.6128229403415666E-4</v>
      </c>
      <c r="L5664" s="6">
        <f t="shared" si="2175"/>
        <v>7.375803266438972E-4</v>
      </c>
      <c r="M5664" s="9">
        <f t="shared" si="2176"/>
        <v>-0.59432917170375354</v>
      </c>
      <c r="N5664" s="9">
        <f t="shared" si="2177"/>
        <v>-5.9333022696569003E-2</v>
      </c>
      <c r="O5664" s="9">
        <f t="shared" si="2178"/>
        <v>0.26263776803623562</v>
      </c>
      <c r="P5664" s="9">
        <f t="shared" si="2179"/>
        <v>-0.13034147545469565</v>
      </c>
      <c r="Q5664" s="10">
        <f t="shared" si="2180"/>
        <v>0.1009693932161955</v>
      </c>
      <c r="R5664" s="10">
        <f t="shared" si="2152"/>
        <v>0.79231931035481351</v>
      </c>
      <c r="S5664" s="10">
        <f>_xlfn.PERCENTILE.INC($R$1519:R5664,0.75)</f>
        <v>0.80948497804194119</v>
      </c>
      <c r="T5664" s="10">
        <f t="shared" si="2153"/>
        <v>0.80948497804194119</v>
      </c>
      <c r="U5664" s="11">
        <f t="shared" si="2159"/>
        <v>0.79231931035481351</v>
      </c>
      <c r="V5664" s="10">
        <f t="shared" si="2154"/>
        <v>-8.3854397418835214E-2</v>
      </c>
      <c r="W5664" s="10">
        <f t="shared" si="2155"/>
        <v>0.80881674025284656</v>
      </c>
      <c r="X5664" s="10">
        <f t="shared" si="2160"/>
        <v>0.99039913794351697</v>
      </c>
      <c r="Y5664" s="10">
        <f>_xlfn.PERCENTILE.INC($X$1519:X5664,0.75)</f>
        <v>1.0118562225524266</v>
      </c>
      <c r="Z5664" s="10">
        <f t="shared" si="2161"/>
        <v>1.0118562225524266</v>
      </c>
      <c r="AA5664" s="10">
        <f t="shared" si="2162"/>
        <v>1.0118562225524266</v>
      </c>
      <c r="AB5664" s="10">
        <f t="shared" si="2163"/>
        <v>-6.7822840376169008E-2</v>
      </c>
      <c r="AC5664" s="10">
        <f t="shared" si="2164"/>
        <v>-6.8626963065806568E-2</v>
      </c>
      <c r="AD5664" s="13">
        <f t="shared" si="2165"/>
        <v>-67822.840376169013</v>
      </c>
      <c r="AE5664" s="13">
        <f t="shared" si="2156"/>
        <v>-68626.963065806573</v>
      </c>
      <c r="AF5664" s="13"/>
      <c r="AG5664" s="2">
        <f t="shared" si="2181"/>
        <v>43084</v>
      </c>
      <c r="AH5664" s="3">
        <f t="shared" si="2157"/>
        <v>-233.11343858053152</v>
      </c>
      <c r="AI5664" s="3">
        <f t="shared" si="2158"/>
        <v>-235.87728338830371</v>
      </c>
      <c r="AJ5664" s="3">
        <f t="shared" si="2166"/>
        <v>905786.88910265232</v>
      </c>
      <c r="AK5664" s="3">
        <f t="shared" si="2182"/>
        <v>666842.05492267874</v>
      </c>
    </row>
    <row r="5665" spans="2:37" x14ac:dyDescent="0.2">
      <c r="B5665" s="2">
        <v>43087</v>
      </c>
      <c r="C5665" s="1">
        <v>522.19000000000005</v>
      </c>
      <c r="D5665" s="1">
        <f t="shared" si="2167"/>
        <v>51</v>
      </c>
      <c r="E5665" s="1" t="b">
        <f t="shared" si="2168"/>
        <v>1</v>
      </c>
      <c r="F5665" s="6">
        <f t="shared" si="2169"/>
        <v>1.0546890118821928E-2</v>
      </c>
      <c r="G5665" s="8">
        <f t="shared" si="2170"/>
        <v>-4.240582160561324E-4</v>
      </c>
      <c r="H5665" s="8">
        <f t="shared" si="2171"/>
        <v>8.8450253282157978E-5</v>
      </c>
      <c r="I5665" s="8">
        <f t="shared" si="2172"/>
        <v>2.4516270715346452E-4</v>
      </c>
      <c r="J5665" s="6">
        <f t="shared" si="2173"/>
        <v>1.2868053687318933E-3</v>
      </c>
      <c r="K5665" s="6">
        <f t="shared" si="2174"/>
        <v>9.6124903701752908E-4</v>
      </c>
      <c r="L5665" s="6">
        <f t="shared" si="2175"/>
        <v>7.3753503464211198E-4</v>
      </c>
      <c r="M5665" s="9">
        <f t="shared" si="2176"/>
        <v>-0.32954339977150438</v>
      </c>
      <c r="N5665" s="9">
        <f t="shared" si="2177"/>
        <v>9.2015960355698145E-2</v>
      </c>
      <c r="O5665" s="9">
        <f t="shared" si="2178"/>
        <v>0.33240821878031795</v>
      </c>
      <c r="P5665" s="9">
        <f t="shared" si="2179"/>
        <v>3.1626926454837244E-2</v>
      </c>
      <c r="Q5665" s="10">
        <f t="shared" si="2180"/>
        <v>0.10339192276460658</v>
      </c>
      <c r="R5665" s="10">
        <f t="shared" si="2152"/>
        <v>0.77375483365501185</v>
      </c>
      <c r="S5665" s="10">
        <f>_xlfn.PERCENTILE.INC($R$1519:R5665,0.75)</f>
        <v>0.80926223211224291</v>
      </c>
      <c r="T5665" s="10">
        <f t="shared" si="2153"/>
        <v>0.80926223211224291</v>
      </c>
      <c r="U5665" s="11">
        <f t="shared" si="2159"/>
        <v>0.77375483365501185</v>
      </c>
      <c r="V5665" s="10">
        <f t="shared" si="2154"/>
        <v>-0.13034147545469565</v>
      </c>
      <c r="W5665" s="10">
        <f t="shared" si="2155"/>
        <v>0.79231931035481351</v>
      </c>
      <c r="X5665" s="10">
        <f t="shared" si="2160"/>
        <v>0.96719354206876484</v>
      </c>
      <c r="Y5665" s="10">
        <f>_xlfn.PERCENTILE.INC($X$1519:X5665,0.75)</f>
        <v>1.0115777901403038</v>
      </c>
      <c r="Z5665" s="10">
        <f t="shared" si="2161"/>
        <v>1.0115777901403038</v>
      </c>
      <c r="AA5665" s="10">
        <f t="shared" si="2162"/>
        <v>0.96719354206876484</v>
      </c>
      <c r="AB5665" s="10">
        <f t="shared" si="2163"/>
        <v>-0.10327206794289331</v>
      </c>
      <c r="AC5665" s="10">
        <f t="shared" si="2164"/>
        <v>-9.9884077190453127E-2</v>
      </c>
      <c r="AD5665" s="13">
        <f t="shared" si="2165"/>
        <v>-103272.06794289331</v>
      </c>
      <c r="AE5665" s="13">
        <f t="shared" si="2156"/>
        <v>-99884.077190453128</v>
      </c>
      <c r="AF5665" s="13"/>
      <c r="AG5665" s="2">
        <f t="shared" si="2181"/>
        <v>43087</v>
      </c>
      <c r="AH5665" s="3">
        <f t="shared" si="2157"/>
        <v>-715.3200449938538</v>
      </c>
      <c r="AI5665" s="3">
        <f t="shared" si="2158"/>
        <v>-723.8010386435127</v>
      </c>
      <c r="AJ5665" s="3">
        <f t="shared" si="2166"/>
        <v>905071.56905765843</v>
      </c>
      <c r="AK5665" s="3">
        <f t="shared" si="2182"/>
        <v>666118.25388403528</v>
      </c>
    </row>
    <row r="5666" spans="2:37" x14ac:dyDescent="0.2">
      <c r="B5666" s="2">
        <v>43088</v>
      </c>
      <c r="C5666" s="1">
        <v>519.16</v>
      </c>
      <c r="D5666" s="1">
        <f t="shared" si="2167"/>
        <v>51</v>
      </c>
      <c r="E5666" s="1" t="b">
        <f t="shared" si="2168"/>
        <v>0</v>
      </c>
      <c r="F5666" s="6">
        <f t="shared" si="2169"/>
        <v>-5.8024856852871842E-3</v>
      </c>
      <c r="G5666" s="8">
        <f t="shared" si="2170"/>
        <v>-5.6251652676784136E-4</v>
      </c>
      <c r="H5666" s="8">
        <f t="shared" si="2171"/>
        <v>6.5055312888014624E-6</v>
      </c>
      <c r="I5666" s="8">
        <f t="shared" si="2172"/>
        <v>2.0036620430201235E-4</v>
      </c>
      <c r="J5666" s="6">
        <f t="shared" si="2173"/>
        <v>1.2868203626668847E-3</v>
      </c>
      <c r="K5666" s="6">
        <f t="shared" si="2174"/>
        <v>9.6120939561700907E-4</v>
      </c>
      <c r="L5666" s="6">
        <f t="shared" si="2175"/>
        <v>7.3746135280206352E-4</v>
      </c>
      <c r="M5666" s="9">
        <f t="shared" si="2176"/>
        <v>-0.43713679320557836</v>
      </c>
      <c r="N5666" s="9">
        <f t="shared" si="2177"/>
        <v>6.7680687667701191E-3</v>
      </c>
      <c r="O5666" s="9">
        <f t="shared" si="2178"/>
        <v>0.27169722662848633</v>
      </c>
      <c r="P5666" s="9">
        <f t="shared" si="2179"/>
        <v>-5.2890499270107305E-2</v>
      </c>
      <c r="Q5666" s="10">
        <f t="shared" si="2180"/>
        <v>0.10341540512327752</v>
      </c>
      <c r="R5666" s="10">
        <f t="shared" si="2152"/>
        <v>0.77357913847202053</v>
      </c>
      <c r="S5666" s="10">
        <f>_xlfn.PERCENTILE.INC($R$1519:R5666,0.75)</f>
        <v>0.80903948618254473</v>
      </c>
      <c r="T5666" s="10">
        <f t="shared" si="2153"/>
        <v>0.80903948618254473</v>
      </c>
      <c r="U5666" s="11">
        <f t="shared" si="2159"/>
        <v>0.77357913847202053</v>
      </c>
      <c r="V5666" s="10">
        <f t="shared" si="2154"/>
        <v>-0.13034147545469565</v>
      </c>
      <c r="W5666" s="10">
        <f t="shared" si="2155"/>
        <v>0.79231931035481351</v>
      </c>
      <c r="X5666" s="10">
        <f t="shared" si="2160"/>
        <v>0.96697392309002572</v>
      </c>
      <c r="Y5666" s="10">
        <f>_xlfn.PERCENTILE.INC($X$1519:X5666,0.75)</f>
        <v>1.011299357728181</v>
      </c>
      <c r="Z5666" s="10">
        <f t="shared" si="2161"/>
        <v>1.011299357728181</v>
      </c>
      <c r="AA5666" s="10">
        <f t="shared" si="2162"/>
        <v>0.96719354206876484</v>
      </c>
      <c r="AB5666" s="10">
        <f t="shared" si="2163"/>
        <v>-0.10327206794289331</v>
      </c>
      <c r="AC5666" s="10">
        <f t="shared" si="2164"/>
        <v>-9.9884077190453127E-2</v>
      </c>
      <c r="AD5666" s="13">
        <f t="shared" si="2165"/>
        <v>-103272.06794289331</v>
      </c>
      <c r="AE5666" s="13">
        <f t="shared" si="2156"/>
        <v>-99884.077190453128</v>
      </c>
      <c r="AF5666" s="13"/>
      <c r="AG5666" s="2">
        <f t="shared" si="2181"/>
        <v>43088</v>
      </c>
      <c r="AH5666" s="3">
        <f t="shared" si="2157"/>
        <v>599.23469592864387</v>
      </c>
      <c r="AI5666" s="3">
        <f t="shared" si="2158"/>
        <v>579.5759280857244</v>
      </c>
      <c r="AJ5666" s="3">
        <f t="shared" si="2166"/>
        <v>905670.80375358707</v>
      </c>
      <c r="AK5666" s="3">
        <f t="shared" si="2182"/>
        <v>666697.829812121</v>
      </c>
    </row>
    <row r="5667" spans="2:37" x14ac:dyDescent="0.2">
      <c r="B5667" s="2">
        <v>43089</v>
      </c>
      <c r="C5667" s="1">
        <v>521.17999999999995</v>
      </c>
      <c r="D5667" s="1">
        <f t="shared" si="2167"/>
        <v>51</v>
      </c>
      <c r="E5667" s="1" t="b">
        <f t="shared" si="2168"/>
        <v>0</v>
      </c>
      <c r="F5667" s="6">
        <f t="shared" si="2169"/>
        <v>3.8909006857230644E-3</v>
      </c>
      <c r="G5667" s="8">
        <f t="shared" si="2170"/>
        <v>-4.7153105984124488E-4</v>
      </c>
      <c r="H5667" s="8">
        <f t="shared" si="2171"/>
        <v>7.5283278694873959E-5</v>
      </c>
      <c r="I5667" s="8">
        <f t="shared" si="2172"/>
        <v>2.7147439085655064E-4</v>
      </c>
      <c r="J5667" s="6">
        <f t="shared" si="2173"/>
        <v>1.2868301701468804E-3</v>
      </c>
      <c r="K5667" s="6">
        <f t="shared" si="2174"/>
        <v>9.6117751982014409E-4</v>
      </c>
      <c r="L5667" s="6">
        <f t="shared" si="2175"/>
        <v>7.3741488335127953E-4</v>
      </c>
      <c r="M5667" s="9">
        <f t="shared" si="2176"/>
        <v>-0.36642835300280824</v>
      </c>
      <c r="N5667" s="9">
        <f t="shared" si="2177"/>
        <v>7.8324011061932652E-2</v>
      </c>
      <c r="O5667" s="9">
        <f t="shared" si="2178"/>
        <v>0.36814335726829833</v>
      </c>
      <c r="P5667" s="9">
        <f t="shared" si="2179"/>
        <v>2.6679671775807583E-2</v>
      </c>
      <c r="Q5667" s="10">
        <f t="shared" si="2180"/>
        <v>0.10311783381519944</v>
      </c>
      <c r="R5667" s="10">
        <f t="shared" si="2152"/>
        <v>0.77581148711260162</v>
      </c>
      <c r="S5667" s="10">
        <f>_xlfn.PERCENTILE.INC($R$1519:R5667,0.75)</f>
        <v>0.80881674025284656</v>
      </c>
      <c r="T5667" s="10">
        <f t="shared" si="2153"/>
        <v>0.80881674025284656</v>
      </c>
      <c r="U5667" s="11">
        <f t="shared" si="2159"/>
        <v>0.77581148711260162</v>
      </c>
      <c r="V5667" s="10">
        <f t="shared" si="2154"/>
        <v>-0.13034147545469565</v>
      </c>
      <c r="W5667" s="10">
        <f t="shared" si="2155"/>
        <v>0.79231931035481351</v>
      </c>
      <c r="X5667" s="10">
        <f t="shared" si="2160"/>
        <v>0.96976435889075208</v>
      </c>
      <c r="Y5667" s="10">
        <f>_xlfn.PERCENTILE.INC($X$1519:X5667,0.75)</f>
        <v>1.0110209253160582</v>
      </c>
      <c r="Z5667" s="10">
        <f t="shared" si="2161"/>
        <v>1.0110209253160582</v>
      </c>
      <c r="AA5667" s="10">
        <f t="shared" si="2162"/>
        <v>0.96719354206876484</v>
      </c>
      <c r="AB5667" s="10">
        <f t="shared" si="2163"/>
        <v>-0.10327206794289331</v>
      </c>
      <c r="AC5667" s="10">
        <f t="shared" si="2164"/>
        <v>-9.9884077190453127E-2</v>
      </c>
      <c r="AD5667" s="13">
        <f t="shared" si="2165"/>
        <v>-103272.06794289331</v>
      </c>
      <c r="AE5667" s="13">
        <f t="shared" si="2156"/>
        <v>-99884.077190453128</v>
      </c>
      <c r="AF5667" s="13"/>
      <c r="AG5667" s="2">
        <f t="shared" si="2181"/>
        <v>43089</v>
      </c>
      <c r="AH5667" s="3">
        <f t="shared" si="2157"/>
        <v>-401.82135997504247</v>
      </c>
      <c r="AI5667" s="3">
        <f t="shared" si="2158"/>
        <v>-388.63902443314959</v>
      </c>
      <c r="AJ5667" s="3">
        <f t="shared" si="2166"/>
        <v>905268.98239361204</v>
      </c>
      <c r="AK5667" s="3">
        <f t="shared" si="2182"/>
        <v>666309.1907876879</v>
      </c>
    </row>
    <row r="5668" spans="2:37" x14ac:dyDescent="0.2">
      <c r="B5668" s="2">
        <v>43090</v>
      </c>
      <c r="C5668" s="1">
        <v>518.36</v>
      </c>
      <c r="D5668" s="1">
        <f t="shared" si="2167"/>
        <v>51</v>
      </c>
      <c r="E5668" s="1" t="b">
        <f t="shared" si="2168"/>
        <v>0</v>
      </c>
      <c r="F5668" s="6">
        <f t="shared" si="2169"/>
        <v>-5.4107985724700658E-3</v>
      </c>
      <c r="G5668" s="8">
        <f t="shared" si="2170"/>
        <v>-5.8652933103061635E-4</v>
      </c>
      <c r="H5668" s="8">
        <f t="shared" si="2171"/>
        <v>4.1489842206799616E-5</v>
      </c>
      <c r="I5668" s="8">
        <f t="shared" si="2172"/>
        <v>2.4451346504683245E-4</v>
      </c>
      <c r="J5668" s="6">
        <f t="shared" si="2173"/>
        <v>1.2869062414654026E-3</v>
      </c>
      <c r="K5668" s="6">
        <f t="shared" si="2174"/>
        <v>9.611514008746213E-4</v>
      </c>
      <c r="L5668" s="6">
        <f t="shared" si="2175"/>
        <v>7.3737140010011841E-4</v>
      </c>
      <c r="M5668" s="9">
        <f t="shared" si="2176"/>
        <v>-0.45576694877377727</v>
      </c>
      <c r="N5668" s="9">
        <f t="shared" si="2177"/>
        <v>4.3166812397136399E-2</v>
      </c>
      <c r="O5668" s="9">
        <f t="shared" si="2178"/>
        <v>0.33160150368407704</v>
      </c>
      <c r="P5668" s="9">
        <f t="shared" si="2179"/>
        <v>-2.6999544230854617E-2</v>
      </c>
      <c r="Q5668" s="10">
        <f t="shared" si="2180"/>
        <v>0.1027813960804177</v>
      </c>
      <c r="R5668" s="10">
        <f t="shared" si="2152"/>
        <v>0.77835097644915052</v>
      </c>
      <c r="S5668" s="10">
        <f>_xlfn.PERCENTILE.INC($R$1519:R5668,0.75)</f>
        <v>0.80867819255699569</v>
      </c>
      <c r="T5668" s="10">
        <f t="shared" si="2153"/>
        <v>0.80867819255699569</v>
      </c>
      <c r="U5668" s="11">
        <f t="shared" si="2159"/>
        <v>0.77835097644915052</v>
      </c>
      <c r="V5668" s="10">
        <f t="shared" si="2154"/>
        <v>-0.13034147545469565</v>
      </c>
      <c r="W5668" s="10">
        <f t="shared" si="2155"/>
        <v>0.79231931035481351</v>
      </c>
      <c r="X5668" s="10">
        <f t="shared" si="2160"/>
        <v>0.97293872056143815</v>
      </c>
      <c r="Y5668" s="10">
        <f>_xlfn.PERCENTILE.INC($X$1519:X5668,0.75)</f>
        <v>1.0108477406962448</v>
      </c>
      <c r="Z5668" s="10">
        <f t="shared" si="2161"/>
        <v>1.0108477406962448</v>
      </c>
      <c r="AA5668" s="10">
        <f t="shared" si="2162"/>
        <v>0.96719354206876484</v>
      </c>
      <c r="AB5668" s="10">
        <f t="shared" si="2163"/>
        <v>-0.10327206794289331</v>
      </c>
      <c r="AC5668" s="10">
        <f t="shared" si="2164"/>
        <v>-9.9884077190453127E-2</v>
      </c>
      <c r="AD5668" s="13">
        <f t="shared" si="2165"/>
        <v>-103272.06794289331</v>
      </c>
      <c r="AE5668" s="13">
        <f t="shared" si="2156"/>
        <v>-99884.077190453128</v>
      </c>
      <c r="AF5668" s="13"/>
      <c r="AG5668" s="2">
        <f t="shared" si="2181"/>
        <v>43090</v>
      </c>
      <c r="AH5668" s="3">
        <f t="shared" si="2157"/>
        <v>558.78435780143877</v>
      </c>
      <c r="AI5668" s="3">
        <f t="shared" si="2158"/>
        <v>540.45262227459364</v>
      </c>
      <c r="AJ5668" s="3">
        <f t="shared" si="2166"/>
        <v>905827.76675141347</v>
      </c>
      <c r="AK5668" s="3">
        <f t="shared" si="2182"/>
        <v>666849.64340996253</v>
      </c>
    </row>
    <row r="5669" spans="2:37" x14ac:dyDescent="0.2">
      <c r="B5669" s="2">
        <v>43091</v>
      </c>
      <c r="C5669" s="1">
        <v>516.17999999999995</v>
      </c>
      <c r="D5669" s="1">
        <f t="shared" si="2167"/>
        <v>51</v>
      </c>
      <c r="E5669" s="1" t="b">
        <f t="shared" si="2168"/>
        <v>0</v>
      </c>
      <c r="F5669" s="6">
        <f t="shared" si="2169"/>
        <v>-4.2055714175477377E-3</v>
      </c>
      <c r="G5669" s="8">
        <f t="shared" si="2170"/>
        <v>-6.7225483890442754E-4</v>
      </c>
      <c r="H5669" s="8">
        <f t="shared" si="2171"/>
        <v>-6.126653009030827E-5</v>
      </c>
      <c r="I5669" s="8">
        <f t="shared" si="2172"/>
        <v>1.9564685034049515E-4</v>
      </c>
      <c r="J5669" s="6">
        <f t="shared" si="2173"/>
        <v>1.2870282885640138E-3</v>
      </c>
      <c r="K5669" s="6">
        <f t="shared" si="2174"/>
        <v>9.6114816926268394E-4</v>
      </c>
      <c r="L5669" s="6">
        <f t="shared" si="2175"/>
        <v>7.3732107016744736E-4</v>
      </c>
      <c r="M5669" s="9">
        <f t="shared" si="2176"/>
        <v>-0.52233105121138224</v>
      </c>
      <c r="N5669" s="9">
        <f t="shared" si="2177"/>
        <v>-6.374306485680252E-2</v>
      </c>
      <c r="O5669" s="9">
        <f t="shared" si="2178"/>
        <v>0.26534824278934993</v>
      </c>
      <c r="P5669" s="9">
        <f t="shared" si="2179"/>
        <v>-0.10690862442627826</v>
      </c>
      <c r="Q5669" s="10">
        <f t="shared" si="2180"/>
        <v>0.10255400291431556</v>
      </c>
      <c r="R5669" s="10">
        <f t="shared" si="2152"/>
        <v>0.78007681540076446</v>
      </c>
      <c r="S5669" s="10">
        <f>_xlfn.PERCENTILE.INC($R$1519:R5669,0.75)</f>
        <v>0.80853964486114493</v>
      </c>
      <c r="T5669" s="10">
        <f t="shared" si="2153"/>
        <v>0.80853964486114493</v>
      </c>
      <c r="U5669" s="11">
        <f t="shared" si="2159"/>
        <v>0.78007681540076446</v>
      </c>
      <c r="V5669" s="10">
        <f t="shared" si="2154"/>
        <v>-0.13034147545469565</v>
      </c>
      <c r="W5669" s="10">
        <f t="shared" si="2155"/>
        <v>0.79231931035481351</v>
      </c>
      <c r="X5669" s="10">
        <f t="shared" si="2160"/>
        <v>0.97509601925095568</v>
      </c>
      <c r="Y5669" s="10">
        <f>_xlfn.PERCENTILE.INC($X$1519:X5669,0.75)</f>
        <v>1.0106745560764312</v>
      </c>
      <c r="Z5669" s="10">
        <f t="shared" si="2161"/>
        <v>1.0106745560764312</v>
      </c>
      <c r="AA5669" s="10">
        <f t="shared" si="2162"/>
        <v>0.96719354206876484</v>
      </c>
      <c r="AB5669" s="10">
        <f t="shared" si="2163"/>
        <v>-0.10327206794289331</v>
      </c>
      <c r="AC5669" s="10">
        <f t="shared" si="2164"/>
        <v>-9.9884077190453127E-2</v>
      </c>
      <c r="AD5669" s="13">
        <f t="shared" si="2165"/>
        <v>-103272.06794289331</v>
      </c>
      <c r="AE5669" s="13">
        <f t="shared" si="2156"/>
        <v>-99884.077190453128</v>
      </c>
      <c r="AF5669" s="13"/>
      <c r="AG5669" s="2">
        <f t="shared" si="2181"/>
        <v>43091</v>
      </c>
      <c r="AH5669" s="3">
        <f t="shared" si="2157"/>
        <v>434.3180571716801</v>
      </c>
      <c r="AI5669" s="3">
        <f t="shared" si="2158"/>
        <v>420.06962010030162</v>
      </c>
      <c r="AJ5669" s="3">
        <f t="shared" si="2166"/>
        <v>906262.08480858512</v>
      </c>
      <c r="AK5669" s="3">
        <f t="shared" si="2182"/>
        <v>667269.71303006285</v>
      </c>
    </row>
    <row r="5670" spans="2:37" x14ac:dyDescent="0.2">
      <c r="B5670" s="2">
        <v>43096</v>
      </c>
      <c r="C5670" s="1">
        <v>518.91</v>
      </c>
      <c r="D5670" s="1">
        <f t="shared" si="2167"/>
        <v>52</v>
      </c>
      <c r="E5670" s="1" t="b">
        <f t="shared" si="2168"/>
        <v>1</v>
      </c>
      <c r="F5670" s="6">
        <f t="shared" si="2169"/>
        <v>5.2888527257932694E-3</v>
      </c>
      <c r="G5670" s="8">
        <f t="shared" si="2170"/>
        <v>-5.5672494302846725E-4</v>
      </c>
      <c r="H5670" s="8">
        <f t="shared" si="2171"/>
        <v>-9.0229863342956099E-6</v>
      </c>
      <c r="I5670" s="8">
        <f t="shared" si="2172"/>
        <v>2.1774716767941813E-4</v>
      </c>
      <c r="J5670" s="6">
        <f t="shared" si="2173"/>
        <v>1.2870629833633153E-3</v>
      </c>
      <c r="K5670" s="6">
        <f t="shared" si="2174"/>
        <v>9.6113352319631968E-4</v>
      </c>
      <c r="L5670" s="6">
        <f t="shared" si="2175"/>
        <v>7.3726676905589859E-4</v>
      </c>
      <c r="M5670" s="9">
        <f t="shared" si="2176"/>
        <v>-0.43255454490164102</v>
      </c>
      <c r="N5670" s="9">
        <f t="shared" si="2177"/>
        <v>-9.3878593520378001E-3</v>
      </c>
      <c r="O5670" s="9">
        <f t="shared" si="2178"/>
        <v>0.29534379795559296</v>
      </c>
      <c r="P5670" s="9">
        <f t="shared" si="2179"/>
        <v>-4.8866202099361954E-2</v>
      </c>
      <c r="Q5670" s="10">
        <f t="shared" si="2180"/>
        <v>0.10315204982484764</v>
      </c>
      <c r="R5670" s="10">
        <f t="shared" si="2152"/>
        <v>0.77555414687192492</v>
      </c>
      <c r="S5670" s="10">
        <f>_xlfn.PERCENTILE.INC($R$1519:R5670,0.75)</f>
        <v>0.80840109716529418</v>
      </c>
      <c r="T5670" s="10">
        <f t="shared" si="2153"/>
        <v>0.80840109716529418</v>
      </c>
      <c r="U5670" s="11">
        <f t="shared" si="2159"/>
        <v>0.77555414687192492</v>
      </c>
      <c r="V5670" s="10">
        <f t="shared" si="2154"/>
        <v>-0.10690862442627826</v>
      </c>
      <c r="W5670" s="10">
        <f t="shared" si="2155"/>
        <v>0.78007681540076446</v>
      </c>
      <c r="X5670" s="10">
        <f t="shared" si="2160"/>
        <v>0.96944268358990615</v>
      </c>
      <c r="Y5670" s="10">
        <f>_xlfn.PERCENTILE.INC($X$1519:X5670,0.75)</f>
        <v>1.0105013714566176</v>
      </c>
      <c r="Z5670" s="10">
        <f t="shared" si="2161"/>
        <v>1.0105013714566176</v>
      </c>
      <c r="AA5670" s="10">
        <f t="shared" si="2162"/>
        <v>0.96944268358990615</v>
      </c>
      <c r="AB5670" s="10">
        <f t="shared" si="2163"/>
        <v>-8.339693928132752E-2</v>
      </c>
      <c r="AC5670" s="10">
        <f t="shared" si="2164"/>
        <v>-8.0848552620074607E-2</v>
      </c>
      <c r="AD5670" s="13">
        <f t="shared" si="2165"/>
        <v>-83396.939281327519</v>
      </c>
      <c r="AE5670" s="13">
        <f t="shared" si="2156"/>
        <v>-80848.55262007461</v>
      </c>
      <c r="AF5670" s="13"/>
      <c r="AG5670" s="2">
        <f t="shared" si="2181"/>
        <v>43096</v>
      </c>
      <c r="AH5670" s="3">
        <f t="shared" si="2157"/>
        <v>-546.19075803807903</v>
      </c>
      <c r="AI5670" s="3">
        <f t="shared" si="2158"/>
        <v>-528.2721739120733</v>
      </c>
      <c r="AJ5670" s="3">
        <f t="shared" si="2166"/>
        <v>905715.89405054704</v>
      </c>
      <c r="AK5670" s="3">
        <f t="shared" si="2182"/>
        <v>666741.44085615082</v>
      </c>
    </row>
    <row r="5671" spans="2:37" x14ac:dyDescent="0.2">
      <c r="B5671" s="2">
        <v>43097</v>
      </c>
      <c r="C5671" s="1">
        <v>519.64</v>
      </c>
      <c r="D5671" s="1">
        <f t="shared" si="2167"/>
        <v>52</v>
      </c>
      <c r="E5671" s="1" t="b">
        <f t="shared" si="2168"/>
        <v>0</v>
      </c>
      <c r="F5671" s="6">
        <f t="shared" si="2169"/>
        <v>1.4067950126226414E-3</v>
      </c>
      <c r="G5671" s="8">
        <f t="shared" si="2170"/>
        <v>-4.8339907667817956E-4</v>
      </c>
      <c r="H5671" s="8">
        <f t="shared" si="2171"/>
        <v>2.18589480783969E-5</v>
      </c>
      <c r="I5671" s="8">
        <f t="shared" si="2172"/>
        <v>2.0540863213287951E-4</v>
      </c>
      <c r="J5671" s="6">
        <f t="shared" si="2173"/>
        <v>1.2870405665538502E-3</v>
      </c>
      <c r="K5671" s="6">
        <f t="shared" si="2174"/>
        <v>9.6110834962947317E-4</v>
      </c>
      <c r="L5671" s="6">
        <f t="shared" si="2175"/>
        <v>7.3721601925583235E-4</v>
      </c>
      <c r="M5671" s="9">
        <f t="shared" si="2176"/>
        <v>-0.37558961950400493</v>
      </c>
      <c r="N5671" s="9">
        <f t="shared" si="2177"/>
        <v>2.2743479532587527E-2</v>
      </c>
      <c r="O5671" s="9">
        <f t="shared" si="2178"/>
        <v>0.27862746707569519</v>
      </c>
      <c r="P5671" s="9">
        <f t="shared" si="2179"/>
        <v>-2.47395576319074E-2</v>
      </c>
      <c r="Q5671" s="10">
        <f t="shared" si="2180"/>
        <v>0.10210746247844216</v>
      </c>
      <c r="R5671" s="10">
        <f t="shared" si="2152"/>
        <v>0.78348827850746283</v>
      </c>
      <c r="S5671" s="10">
        <f>_xlfn.PERCENTILE.INC($R$1519:R5671,0.75)</f>
        <v>0.80826254946944331</v>
      </c>
      <c r="T5671" s="10">
        <f t="shared" si="2153"/>
        <v>0.80826254946944331</v>
      </c>
      <c r="U5671" s="11">
        <f t="shared" si="2159"/>
        <v>0.78348827850746283</v>
      </c>
      <c r="V5671" s="10">
        <f t="shared" si="2154"/>
        <v>-0.10690862442627826</v>
      </c>
      <c r="W5671" s="10">
        <f t="shared" si="2155"/>
        <v>0.78007681540076446</v>
      </c>
      <c r="X5671" s="10">
        <f t="shared" si="2160"/>
        <v>0.9793603481343286</v>
      </c>
      <c r="Y5671" s="10">
        <f>_xlfn.PERCENTILE.INC($X$1519:X5671,0.75)</f>
        <v>1.0103281868368041</v>
      </c>
      <c r="Z5671" s="10">
        <f t="shared" si="2161"/>
        <v>1.0103281868368041</v>
      </c>
      <c r="AA5671" s="10">
        <f t="shared" si="2162"/>
        <v>0.96944268358990615</v>
      </c>
      <c r="AB5671" s="10">
        <f t="shared" si="2163"/>
        <v>-8.339693928132752E-2</v>
      </c>
      <c r="AC5671" s="10">
        <f t="shared" si="2164"/>
        <v>-8.0848552620074607E-2</v>
      </c>
      <c r="AD5671" s="13">
        <f t="shared" si="2165"/>
        <v>-83396.939281327519</v>
      </c>
      <c r="AE5671" s="13">
        <f t="shared" si="2156"/>
        <v>-80848.55262007461</v>
      </c>
      <c r="AF5671" s="13"/>
      <c r="AG5671" s="2">
        <f t="shared" si="2181"/>
        <v>43097</v>
      </c>
      <c r="AH5671" s="3">
        <f t="shared" si="2157"/>
        <v>-117.3223982489648</v>
      </c>
      <c r="AI5671" s="3">
        <f t="shared" si="2158"/>
        <v>-113.73734060368015</v>
      </c>
      <c r="AJ5671" s="3">
        <f t="shared" si="2166"/>
        <v>905598.57165229809</v>
      </c>
      <c r="AK5671" s="3">
        <f t="shared" si="2182"/>
        <v>666627.70351554709</v>
      </c>
    </row>
    <row r="5672" spans="2:37" x14ac:dyDescent="0.2">
      <c r="B5672" s="2">
        <v>43098</v>
      </c>
      <c r="C5672" s="1">
        <v>517.73</v>
      </c>
      <c r="D5672" s="1">
        <f t="shared" si="2167"/>
        <v>52</v>
      </c>
      <c r="E5672" s="1" t="b">
        <f t="shared" si="2168"/>
        <v>0</v>
      </c>
      <c r="F5672" s="6">
        <f t="shared" si="2169"/>
        <v>-3.6756215841735607E-3</v>
      </c>
      <c r="G5672" s="8">
        <f t="shared" si="2170"/>
        <v>-6.024631588064526E-4</v>
      </c>
      <c r="H5672" s="8">
        <f t="shared" si="2171"/>
        <v>-1.9846963470327279E-5</v>
      </c>
      <c r="I5672" s="8">
        <f t="shared" si="2172"/>
        <v>1.7172632554789011E-4</v>
      </c>
      <c r="J5672" s="6">
        <f t="shared" si="2173"/>
        <v>1.2870432109871246E-3</v>
      </c>
      <c r="K5672" s="6">
        <f t="shared" si="2174"/>
        <v>9.6107561089291149E-4</v>
      </c>
      <c r="L5672" s="6">
        <f t="shared" si="2175"/>
        <v>7.3715206769113311E-4</v>
      </c>
      <c r="M5672" s="9">
        <f t="shared" si="2176"/>
        <v>-0.46809862610936037</v>
      </c>
      <c r="N5672" s="9">
        <f t="shared" si="2177"/>
        <v>-2.0650782566303975E-2</v>
      </c>
      <c r="O5672" s="9">
        <f t="shared" si="2178"/>
        <v>0.23295915873336934</v>
      </c>
      <c r="P5672" s="9">
        <f t="shared" si="2179"/>
        <v>-8.5263416647431686E-2</v>
      </c>
      <c r="Q5672" s="10">
        <f t="shared" si="2180"/>
        <v>0.10225333346622041</v>
      </c>
      <c r="R5672" s="10">
        <f t="shared" si="2152"/>
        <v>0.78237058184932584</v>
      </c>
      <c r="S5672" s="10">
        <f>_xlfn.PERCENTILE.INC($R$1519:R5672,0.75)</f>
        <v>0.80825414264210937</v>
      </c>
      <c r="T5672" s="10">
        <f t="shared" si="2153"/>
        <v>0.80825414264210937</v>
      </c>
      <c r="U5672" s="11">
        <f t="shared" si="2159"/>
        <v>0.78237058184932584</v>
      </c>
      <c r="V5672" s="10">
        <f t="shared" si="2154"/>
        <v>-0.10690862442627826</v>
      </c>
      <c r="W5672" s="10">
        <f t="shared" si="2155"/>
        <v>0.78007681540076446</v>
      </c>
      <c r="X5672" s="10">
        <f t="shared" si="2160"/>
        <v>0.9779632273116573</v>
      </c>
      <c r="Y5672" s="10">
        <f>_xlfn.PERCENTILE.INC($X$1519:X5672,0.75)</f>
        <v>1.0103176783026366</v>
      </c>
      <c r="Z5672" s="10">
        <f t="shared" si="2161"/>
        <v>1.0103176783026366</v>
      </c>
      <c r="AA5672" s="10">
        <f t="shared" si="2162"/>
        <v>0.96944268358990615</v>
      </c>
      <c r="AB5672" s="10">
        <f t="shared" si="2163"/>
        <v>-8.339693928132752E-2</v>
      </c>
      <c r="AC5672" s="10">
        <f t="shared" si="2164"/>
        <v>-8.0848552620074607E-2</v>
      </c>
      <c r="AD5672" s="13">
        <f t="shared" si="2165"/>
        <v>-83396.939281327519</v>
      </c>
      <c r="AE5672" s="13">
        <f t="shared" si="2156"/>
        <v>-80848.55262007461</v>
      </c>
      <c r="AF5672" s="13"/>
      <c r="AG5672" s="2">
        <f t="shared" si="2181"/>
        <v>43098</v>
      </c>
      <c r="AH5672" s="3">
        <f t="shared" si="2157"/>
        <v>306.5355900764593</v>
      </c>
      <c r="AI5672" s="3">
        <f t="shared" si="2158"/>
        <v>297.16868505953812</v>
      </c>
      <c r="AJ5672" s="3">
        <f t="shared" si="2166"/>
        <v>905905.10724237456</v>
      </c>
      <c r="AK5672" s="3">
        <f t="shared" si="2182"/>
        <v>666924.87220060662</v>
      </c>
    </row>
    <row r="5673" spans="2:37" x14ac:dyDescent="0.2">
      <c r="B5673" s="2">
        <v>43102</v>
      </c>
      <c r="C5673" s="1">
        <v>526.32000000000005</v>
      </c>
      <c r="D5673" s="1">
        <f t="shared" si="2167"/>
        <v>1</v>
      </c>
      <c r="E5673" s="1" t="b">
        <f t="shared" si="2168"/>
        <v>1</v>
      </c>
      <c r="F5673" s="6">
        <f t="shared" si="2169"/>
        <v>1.6591659745427201E-2</v>
      </c>
      <c r="G5673" s="8">
        <f t="shared" si="2170"/>
        <v>-1.4159398880998612E-4</v>
      </c>
      <c r="H5673" s="8">
        <f t="shared" si="2171"/>
        <v>2.0479998827231075E-4</v>
      </c>
      <c r="I5673" s="8">
        <f t="shared" si="2172"/>
        <v>2.3403322370214543E-4</v>
      </c>
      <c r="J5673" s="6">
        <f t="shared" si="2173"/>
        <v>1.2869153404857175E-3</v>
      </c>
      <c r="K5673" s="6">
        <f t="shared" si="2174"/>
        <v>9.6105236976438805E-4</v>
      </c>
      <c r="L5673" s="6">
        <f t="shared" si="2175"/>
        <v>7.3711684619512743E-4</v>
      </c>
      <c r="M5673" s="9">
        <f t="shared" si="2176"/>
        <v>-0.11002587688211457</v>
      </c>
      <c r="N5673" s="9">
        <f t="shared" si="2177"/>
        <v>0.21309971726360719</v>
      </c>
      <c r="O5673" s="9">
        <f t="shared" si="2178"/>
        <v>0.3174981346718439</v>
      </c>
      <c r="P5673" s="9">
        <f t="shared" si="2179"/>
        <v>0.14019065835111219</v>
      </c>
      <c r="Q5673" s="10">
        <f t="shared" si="2180"/>
        <v>0.10769243914571214</v>
      </c>
      <c r="R5673" s="10">
        <f t="shared" si="2152"/>
        <v>0.74285623609803131</v>
      </c>
      <c r="S5673" s="10">
        <f>_xlfn.PERCENTILE.INC($R$1519:R5673,0.75)</f>
        <v>0.80824573581477543</v>
      </c>
      <c r="T5673" s="10">
        <f t="shared" si="2153"/>
        <v>0.80824573581477543</v>
      </c>
      <c r="U5673" s="11">
        <f t="shared" si="2159"/>
        <v>0.74285623609803131</v>
      </c>
      <c r="V5673" s="10">
        <f t="shared" si="2154"/>
        <v>-8.5263416647431686E-2</v>
      </c>
      <c r="W5673" s="10">
        <f t="shared" si="2155"/>
        <v>0.78237058184932584</v>
      </c>
      <c r="X5673" s="10">
        <f t="shared" si="2160"/>
        <v>0.92857029512253908</v>
      </c>
      <c r="Y5673" s="10">
        <f>_xlfn.PERCENTILE.INC($X$1519:X5673,0.75)</f>
        <v>1.0103071697684691</v>
      </c>
      <c r="Z5673" s="10">
        <f t="shared" si="2161"/>
        <v>1.0103071697684691</v>
      </c>
      <c r="AA5673" s="10">
        <f t="shared" si="2162"/>
        <v>0.92857029512253908</v>
      </c>
      <c r="AB5673" s="10">
        <f t="shared" si="2163"/>
        <v>-6.6707588892912617E-2</v>
      </c>
      <c r="AC5673" s="10">
        <f t="shared" si="2164"/>
        <v>-6.1942685505204882E-2</v>
      </c>
      <c r="AD5673" s="13">
        <f t="shared" si="2165"/>
        <v>-66707.588892912623</v>
      </c>
      <c r="AE5673" s="13">
        <f t="shared" si="2156"/>
        <v>-61942.685505204885</v>
      </c>
      <c r="AF5673" s="13"/>
      <c r="AG5673" s="2">
        <f t="shared" si="2181"/>
        <v>43102</v>
      </c>
      <c r="AH5673" s="3">
        <f t="shared" si="2157"/>
        <v>-1383.6936403658383</v>
      </c>
      <c r="AI5673" s="3">
        <f t="shared" si="2158"/>
        <v>-1341.4116759825447</v>
      </c>
      <c r="AJ5673" s="3">
        <f t="shared" si="2166"/>
        <v>904521.41360200872</v>
      </c>
      <c r="AK5673" s="3">
        <f t="shared" si="2182"/>
        <v>665583.4605246241</v>
      </c>
    </row>
    <row r="5674" spans="2:37" x14ac:dyDescent="0.2">
      <c r="B5674" s="2">
        <v>43103</v>
      </c>
      <c r="C5674" s="1">
        <v>527.98</v>
      </c>
      <c r="D5674" s="1">
        <f t="shared" si="2167"/>
        <v>1</v>
      </c>
      <c r="E5674" s="1" t="b">
        <f t="shared" si="2168"/>
        <v>0</v>
      </c>
      <c r="F5674" s="6">
        <f t="shared" si="2169"/>
        <v>3.1539747682018948E-3</v>
      </c>
      <c r="G5674" s="8">
        <f t="shared" si="2170"/>
        <v>-4.346024821256898E-6</v>
      </c>
      <c r="H5674" s="8">
        <f t="shared" si="2171"/>
        <v>2.5751245870759811E-4</v>
      </c>
      <c r="I5674" s="8">
        <f t="shared" si="2172"/>
        <v>2.6274328370240035E-4</v>
      </c>
      <c r="J5674" s="6">
        <f t="shared" si="2173"/>
        <v>1.2868135990548417E-3</v>
      </c>
      <c r="K5674" s="6">
        <f t="shared" si="2174"/>
        <v>9.6104966244113586E-4</v>
      </c>
      <c r="L5674" s="6">
        <f t="shared" si="2175"/>
        <v>7.3709919155503904E-4</v>
      </c>
      <c r="M5674" s="9">
        <f t="shared" si="2176"/>
        <v>-3.3773538175607036E-3</v>
      </c>
      <c r="N5674" s="9">
        <f t="shared" si="2177"/>
        <v>0.26794916930046858</v>
      </c>
      <c r="O5674" s="9">
        <f t="shared" si="2178"/>
        <v>0.35645580230266927</v>
      </c>
      <c r="P5674" s="9">
        <f t="shared" si="2179"/>
        <v>0.2070092059285257</v>
      </c>
      <c r="Q5674" s="10">
        <f t="shared" si="2180"/>
        <v>0.10699297229288683</v>
      </c>
      <c r="R5674" s="10">
        <f t="shared" si="2152"/>
        <v>0.74771266079985899</v>
      </c>
      <c r="S5674" s="10">
        <f>_xlfn.PERCENTILE.INC($R$1519:R5674,0.75)</f>
        <v>0.80823732898744138</v>
      </c>
      <c r="T5674" s="10">
        <f t="shared" si="2153"/>
        <v>0.80823732898744138</v>
      </c>
      <c r="U5674" s="11">
        <f t="shared" si="2159"/>
        <v>0.74771266079985899</v>
      </c>
      <c r="V5674" s="10">
        <f t="shared" si="2154"/>
        <v>-8.5263416647431686E-2</v>
      </c>
      <c r="W5674" s="10">
        <f t="shared" si="2155"/>
        <v>0.78237058184932584</v>
      </c>
      <c r="X5674" s="10">
        <f t="shared" si="2160"/>
        <v>0.93464082599982379</v>
      </c>
      <c r="Y5674" s="10">
        <f>_xlfn.PERCENTILE.INC($X$1519:X5674,0.75)</f>
        <v>1.0102966612343018</v>
      </c>
      <c r="Z5674" s="10">
        <f t="shared" si="2161"/>
        <v>1.0102966612343018</v>
      </c>
      <c r="AA5674" s="10">
        <f t="shared" si="2162"/>
        <v>0.92857029512253908</v>
      </c>
      <c r="AB5674" s="10">
        <f t="shared" si="2163"/>
        <v>-6.6707588892912617E-2</v>
      </c>
      <c r="AC5674" s="10">
        <f t="shared" si="2164"/>
        <v>-6.1942685505204882E-2</v>
      </c>
      <c r="AD5674" s="13">
        <f t="shared" si="2165"/>
        <v>-66707.588892912623</v>
      </c>
      <c r="AE5674" s="13">
        <f t="shared" si="2156"/>
        <v>-61942.685505204885</v>
      </c>
      <c r="AF5674" s="13"/>
      <c r="AG5674" s="2">
        <f t="shared" si="2181"/>
        <v>43103</v>
      </c>
      <c r="AH5674" s="3">
        <f t="shared" si="2157"/>
        <v>-210.39405221583138</v>
      </c>
      <c r="AI5674" s="3">
        <f t="shared" si="2158"/>
        <v>-195.36566715808144</v>
      </c>
      <c r="AJ5674" s="3">
        <f t="shared" si="2166"/>
        <v>904311.01954979287</v>
      </c>
      <c r="AK5674" s="3">
        <f t="shared" si="2182"/>
        <v>665388.09485746606</v>
      </c>
    </row>
    <row r="5675" spans="2:37" x14ac:dyDescent="0.2">
      <c r="B5675" s="2">
        <v>43104</v>
      </c>
      <c r="C5675" s="1">
        <v>532.16999999999996</v>
      </c>
      <c r="D5675" s="1">
        <f t="shared" si="2167"/>
        <v>1</v>
      </c>
      <c r="E5675" s="1" t="b">
        <f t="shared" si="2168"/>
        <v>0</v>
      </c>
      <c r="F5675" s="6">
        <f t="shared" si="2169"/>
        <v>7.9359066631310426E-3</v>
      </c>
      <c r="G5675" s="8">
        <f t="shared" si="2170"/>
        <v>2.3241770380210303E-4</v>
      </c>
      <c r="H5675" s="8">
        <f t="shared" si="2171"/>
        <v>3.6768510487052413E-4</v>
      </c>
      <c r="I5675" s="8">
        <f t="shared" si="2172"/>
        <v>2.8346828745413405E-4</v>
      </c>
      <c r="J5675" s="6">
        <f t="shared" si="2173"/>
        <v>1.286753268691234E-3</v>
      </c>
      <c r="K5675" s="6">
        <f t="shared" si="2174"/>
        <v>9.6107849402113366E-4</v>
      </c>
      <c r="L5675" s="6">
        <f t="shared" si="2175"/>
        <v>7.3708129537782983E-4</v>
      </c>
      <c r="M5675" s="9">
        <f t="shared" si="2176"/>
        <v>0.18062336382366195</v>
      </c>
      <c r="N5675" s="9">
        <f t="shared" si="2177"/>
        <v>0.38257552027008412</v>
      </c>
      <c r="O5675" s="9">
        <f t="shared" si="2178"/>
        <v>0.38458212036004447</v>
      </c>
      <c r="P5675" s="9">
        <f t="shared" si="2179"/>
        <v>0.31592700148459685</v>
      </c>
      <c r="Q5675" s="10">
        <f t="shared" si="2180"/>
        <v>0.10834605855878116</v>
      </c>
      <c r="R5675" s="10">
        <f t="shared" si="2152"/>
        <v>0.73837480628423113</v>
      </c>
      <c r="S5675" s="10">
        <f>_xlfn.PERCENTILE.INC($R$1519:R5675,0.75)</f>
        <v>0.80822892216010744</v>
      </c>
      <c r="T5675" s="10">
        <f t="shared" si="2153"/>
        <v>0.80822892216010744</v>
      </c>
      <c r="U5675" s="11">
        <f t="shared" si="2159"/>
        <v>0.73837480628423113</v>
      </c>
      <c r="V5675" s="10">
        <f t="shared" si="2154"/>
        <v>-8.5263416647431686E-2</v>
      </c>
      <c r="W5675" s="10">
        <f t="shared" si="2155"/>
        <v>0.78237058184932584</v>
      </c>
      <c r="X5675" s="10">
        <f t="shared" si="2160"/>
        <v>0.92296850785528894</v>
      </c>
      <c r="Y5675" s="10">
        <f>_xlfn.PERCENTILE.INC($X$1519:X5675,0.75)</f>
        <v>1.0102861527001343</v>
      </c>
      <c r="Z5675" s="10">
        <f t="shared" si="2161"/>
        <v>1.0102861527001343</v>
      </c>
      <c r="AA5675" s="10">
        <f t="shared" si="2162"/>
        <v>0.92857029512253908</v>
      </c>
      <c r="AB5675" s="10">
        <f t="shared" si="2163"/>
        <v>-6.6707588892912617E-2</v>
      </c>
      <c r="AC5675" s="10">
        <f t="shared" si="2164"/>
        <v>-6.1942685505204882E-2</v>
      </c>
      <c r="AD5675" s="13">
        <f t="shared" si="2165"/>
        <v>-66707.588892912623</v>
      </c>
      <c r="AE5675" s="13">
        <f t="shared" si="2156"/>
        <v>-61942.685505204885</v>
      </c>
      <c r="AF5675" s="13"/>
      <c r="AG5675" s="2">
        <f t="shared" si="2181"/>
        <v>43104</v>
      </c>
      <c r="AH5675" s="3">
        <f t="shared" si="2157"/>
        <v>-529.38519917667156</v>
      </c>
      <c r="AI5675" s="3">
        <f t="shared" si="2158"/>
        <v>-491.57137063298609</v>
      </c>
      <c r="AJ5675" s="3">
        <f t="shared" si="2166"/>
        <v>903781.63435061614</v>
      </c>
      <c r="AK5675" s="3">
        <f t="shared" si="2182"/>
        <v>664896.52348683309</v>
      </c>
    </row>
    <row r="5676" spans="2:37" x14ac:dyDescent="0.2">
      <c r="B5676" s="2">
        <v>43105</v>
      </c>
      <c r="C5676" s="1">
        <v>530.97</v>
      </c>
      <c r="D5676" s="1">
        <f t="shared" si="2167"/>
        <v>1</v>
      </c>
      <c r="E5676" s="1" t="b">
        <f t="shared" si="2168"/>
        <v>0</v>
      </c>
      <c r="F5676" s="6">
        <f t="shared" si="2169"/>
        <v>-2.2549185410676298E-3</v>
      </c>
      <c r="G5676" s="8">
        <f t="shared" si="2170"/>
        <v>1.6179813590417252E-4</v>
      </c>
      <c r="H5676" s="8">
        <f t="shared" si="2171"/>
        <v>3.2777323530157614E-4</v>
      </c>
      <c r="I5676" s="8">
        <f t="shared" si="2172"/>
        <v>2.7377232088921958E-4</v>
      </c>
      <c r="J5676" s="6">
        <f t="shared" si="2173"/>
        <v>1.2867456781494239E-3</v>
      </c>
      <c r="K5676" s="6">
        <f t="shared" si="2174"/>
        <v>9.6110540063886992E-4</v>
      </c>
      <c r="L5676" s="6">
        <f t="shared" si="2175"/>
        <v>7.3708102781258242E-4</v>
      </c>
      <c r="M5676" s="9">
        <f t="shared" si="2176"/>
        <v>0.1257421249992989</v>
      </c>
      <c r="N5676" s="9">
        <f t="shared" si="2177"/>
        <v>0.34103776243864342</v>
      </c>
      <c r="O5676" s="9">
        <f t="shared" si="2178"/>
        <v>0.37142771358759169</v>
      </c>
      <c r="P5676" s="9">
        <f t="shared" si="2179"/>
        <v>0.27940253367517798</v>
      </c>
      <c r="Q5676" s="10">
        <f t="shared" si="2180"/>
        <v>0.10664670896967697</v>
      </c>
      <c r="R5676" s="10">
        <f t="shared" si="2152"/>
        <v>0.75014035381763655</v>
      </c>
      <c r="S5676" s="10">
        <f>_xlfn.PERCENTILE.INC($R$1519:R5676,0.75)</f>
        <v>0.80801786777038032</v>
      </c>
      <c r="T5676" s="10">
        <f t="shared" si="2153"/>
        <v>0.80801786777038032</v>
      </c>
      <c r="U5676" s="11">
        <f t="shared" si="2159"/>
        <v>0.75014035381763655</v>
      </c>
      <c r="V5676" s="10">
        <f t="shared" si="2154"/>
        <v>-8.5263416647431686E-2</v>
      </c>
      <c r="W5676" s="10">
        <f t="shared" si="2155"/>
        <v>0.78237058184932584</v>
      </c>
      <c r="X5676" s="10">
        <f t="shared" si="2160"/>
        <v>0.9376754422720458</v>
      </c>
      <c r="Y5676" s="10">
        <f>_xlfn.PERCENTILE.INC($X$1519:X5676,0.75)</f>
        <v>1.0100223347129753</v>
      </c>
      <c r="Z5676" s="10">
        <f t="shared" si="2161"/>
        <v>1.0100223347129753</v>
      </c>
      <c r="AA5676" s="10">
        <f t="shared" si="2162"/>
        <v>0.92857029512253908</v>
      </c>
      <c r="AB5676" s="10">
        <f t="shared" si="2163"/>
        <v>-6.6707588892912617E-2</v>
      </c>
      <c r="AC5676" s="10">
        <f t="shared" si="2164"/>
        <v>-6.1942685505204882E-2</v>
      </c>
      <c r="AD5676" s="13">
        <f t="shared" si="2165"/>
        <v>-66707.588892912623</v>
      </c>
      <c r="AE5676" s="13">
        <f t="shared" si="2156"/>
        <v>-61942.685505204885</v>
      </c>
      <c r="AF5676" s="13"/>
      <c r="AG5676" s="2">
        <f t="shared" si="2181"/>
        <v>43105</v>
      </c>
      <c r="AH5676" s="3">
        <f t="shared" si="2157"/>
        <v>150.42017902454575</v>
      </c>
      <c r="AI5676" s="3">
        <f t="shared" si="2158"/>
        <v>139.67571002920761</v>
      </c>
      <c r="AJ5676" s="3">
        <f t="shared" si="2166"/>
        <v>903932.05452964071</v>
      </c>
      <c r="AK5676" s="3">
        <f t="shared" si="2182"/>
        <v>665036.19919686229</v>
      </c>
    </row>
    <row r="5677" spans="2:37" x14ac:dyDescent="0.2">
      <c r="B5677" s="2">
        <v>43108</v>
      </c>
      <c r="C5677" s="1">
        <v>532.30999999999995</v>
      </c>
      <c r="D5677" s="1">
        <f t="shared" si="2167"/>
        <v>2</v>
      </c>
      <c r="E5677" s="1" t="b">
        <f t="shared" si="2168"/>
        <v>1</v>
      </c>
      <c r="F5677" s="6">
        <f t="shared" si="2169"/>
        <v>2.5236830706065749E-3</v>
      </c>
      <c r="G5677" s="8">
        <f t="shared" si="2170"/>
        <v>1.5914786804376043E-4</v>
      </c>
      <c r="H5677" s="8">
        <f t="shared" si="2171"/>
        <v>3.3030500815016639E-4</v>
      </c>
      <c r="I5677" s="8">
        <f t="shared" si="2172"/>
        <v>2.8747916190589623E-4</v>
      </c>
      <c r="J5677" s="6">
        <f t="shared" si="2173"/>
        <v>1.2867263210451447E-3</v>
      </c>
      <c r="K5677" s="6">
        <f t="shared" si="2174"/>
        <v>9.6113527921834669E-4</v>
      </c>
      <c r="L5677" s="6">
        <f t="shared" si="2175"/>
        <v>7.3706755874628437E-4</v>
      </c>
      <c r="M5677" s="9">
        <f t="shared" si="2176"/>
        <v>0.12368431844503844</v>
      </c>
      <c r="N5677" s="9">
        <f t="shared" si="2177"/>
        <v>0.34366130896661123</v>
      </c>
      <c r="O5677" s="9">
        <f t="shared" si="2178"/>
        <v>0.39003095237956764</v>
      </c>
      <c r="P5677" s="9">
        <f t="shared" si="2179"/>
        <v>0.28579219326373911</v>
      </c>
      <c r="Q5677" s="10">
        <f t="shared" si="2180"/>
        <v>0.10675897819009236</v>
      </c>
      <c r="R5677" s="10">
        <f t="shared" si="2152"/>
        <v>0.74935149582973715</v>
      </c>
      <c r="S5677" s="10">
        <f>_xlfn.PERCENTILE.INC($R$1519:R5677,0.75)</f>
        <v>0.80780681338065308</v>
      </c>
      <c r="T5677" s="10">
        <f t="shared" si="2153"/>
        <v>0.80780681338065308</v>
      </c>
      <c r="U5677" s="11">
        <f t="shared" si="2159"/>
        <v>0.74935149582973715</v>
      </c>
      <c r="V5677" s="10">
        <f t="shared" si="2154"/>
        <v>0.27940253367517798</v>
      </c>
      <c r="W5677" s="10">
        <f t="shared" si="2155"/>
        <v>0.75014035381763655</v>
      </c>
      <c r="X5677" s="10">
        <f t="shared" si="2160"/>
        <v>0.93668936978717154</v>
      </c>
      <c r="Y5677" s="10">
        <f>_xlfn.PERCENTILE.INC($X$1519:X5677,0.75)</f>
        <v>1.0097585167258165</v>
      </c>
      <c r="Z5677" s="10">
        <f t="shared" si="2161"/>
        <v>1.0097585167258165</v>
      </c>
      <c r="AA5677" s="10">
        <f t="shared" si="2162"/>
        <v>0.93668936978717154</v>
      </c>
      <c r="AB5677" s="10">
        <f t="shared" si="2163"/>
        <v>0.20959111546864212</v>
      </c>
      <c r="AC5677" s="10">
        <f t="shared" si="2164"/>
        <v>0.19632176986131269</v>
      </c>
      <c r="AD5677" s="13">
        <f t="shared" si="2165"/>
        <v>209591.11546864212</v>
      </c>
      <c r="AE5677" s="13">
        <f t="shared" si="2156"/>
        <v>196321.7698613127</v>
      </c>
      <c r="AF5677" s="13"/>
      <c r="AG5677" s="2">
        <f t="shared" si="2181"/>
        <v>43108</v>
      </c>
      <c r="AH5677" s="3">
        <f t="shared" si="2157"/>
        <v>-168.34881277002677</v>
      </c>
      <c r="AI5677" s="3">
        <f t="shared" si="2158"/>
        <v>-156.32370675739284</v>
      </c>
      <c r="AJ5677" s="3">
        <f t="shared" si="2166"/>
        <v>903763.70571687073</v>
      </c>
      <c r="AK5677" s="3">
        <f t="shared" si="2182"/>
        <v>664879.8754901049</v>
      </c>
    </row>
    <row r="5678" spans="2:37" x14ac:dyDescent="0.2">
      <c r="B5678" s="2">
        <v>43109</v>
      </c>
      <c r="C5678" s="1">
        <v>529.51</v>
      </c>
      <c r="D5678" s="1">
        <f t="shared" si="2167"/>
        <v>2</v>
      </c>
      <c r="E5678" s="1" t="b">
        <f t="shared" si="2168"/>
        <v>0</v>
      </c>
      <c r="F5678" s="6">
        <f t="shared" si="2169"/>
        <v>-5.26009280306583E-3</v>
      </c>
      <c r="G5678" s="8">
        <f t="shared" si="2170"/>
        <v>2.2167036187796147E-5</v>
      </c>
      <c r="H5678" s="8">
        <f t="shared" si="2171"/>
        <v>2.6387427094715267E-4</v>
      </c>
      <c r="I5678" s="8">
        <f t="shared" si="2172"/>
        <v>2.2965306183991016E-4</v>
      </c>
      <c r="J5678" s="6">
        <f t="shared" si="2173"/>
        <v>1.2867132509901745E-3</v>
      </c>
      <c r="K5678" s="6">
        <f t="shared" si="2174"/>
        <v>9.6114579101386286E-4</v>
      </c>
      <c r="L5678" s="6">
        <f t="shared" si="2175"/>
        <v>7.3703666507519896E-4</v>
      </c>
      <c r="M5678" s="9">
        <f t="shared" si="2176"/>
        <v>1.7227642732938187E-2</v>
      </c>
      <c r="N5678" s="9">
        <f t="shared" si="2177"/>
        <v>0.27454135825617609</v>
      </c>
      <c r="O5678" s="9">
        <f t="shared" si="2178"/>
        <v>0.31158973864139983</v>
      </c>
      <c r="P5678" s="9">
        <f t="shared" si="2179"/>
        <v>0.20111957987683804</v>
      </c>
      <c r="Q5678" s="10">
        <f t="shared" si="2180"/>
        <v>0.10727139595798635</v>
      </c>
      <c r="R5678" s="10">
        <f t="shared" si="2152"/>
        <v>0.74577196731300677</v>
      </c>
      <c r="S5678" s="10">
        <f>_xlfn.PERCENTILE.INC($R$1519:R5678,0.75)</f>
        <v>0.80759575899092595</v>
      </c>
      <c r="T5678" s="10">
        <f t="shared" si="2153"/>
        <v>0.80759575899092595</v>
      </c>
      <c r="U5678" s="11">
        <f t="shared" si="2159"/>
        <v>0.74577196731300677</v>
      </c>
      <c r="V5678" s="10">
        <f t="shared" si="2154"/>
        <v>0.27940253367517798</v>
      </c>
      <c r="W5678" s="10">
        <f t="shared" si="2155"/>
        <v>0.75014035381763655</v>
      </c>
      <c r="X5678" s="10">
        <f t="shared" si="2160"/>
        <v>0.93221495914125851</v>
      </c>
      <c r="Y5678" s="10">
        <f>_xlfn.PERCENTILE.INC($X$1519:X5678,0.75)</f>
        <v>1.0094946987386575</v>
      </c>
      <c r="Z5678" s="10">
        <f t="shared" si="2161"/>
        <v>1.0094946987386575</v>
      </c>
      <c r="AA5678" s="10">
        <f t="shared" si="2162"/>
        <v>0.93668936978717154</v>
      </c>
      <c r="AB5678" s="10">
        <f t="shared" si="2163"/>
        <v>0.20959111546864212</v>
      </c>
      <c r="AC5678" s="10">
        <f t="shared" si="2164"/>
        <v>0.19632176986131269</v>
      </c>
      <c r="AD5678" s="13">
        <f t="shared" si="2165"/>
        <v>209591.11546864212</v>
      </c>
      <c r="AE5678" s="13">
        <f t="shared" si="2156"/>
        <v>196321.7698613127</v>
      </c>
      <c r="AF5678" s="13"/>
      <c r="AG5678" s="2">
        <f t="shared" si="2181"/>
        <v>43109</v>
      </c>
      <c r="AH5678" s="3">
        <f t="shared" si="2157"/>
        <v>-1102.4687180631438</v>
      </c>
      <c r="AI5678" s="3">
        <f t="shared" si="2158"/>
        <v>-1032.6707287326371</v>
      </c>
      <c r="AJ5678" s="3">
        <f t="shared" si="2166"/>
        <v>902661.23699880764</v>
      </c>
      <c r="AK5678" s="3">
        <f t="shared" si="2182"/>
        <v>663847.2047613723</v>
      </c>
    </row>
    <row r="5679" spans="2:37" x14ac:dyDescent="0.2">
      <c r="B5679" s="2">
        <v>43110</v>
      </c>
      <c r="C5679" s="1">
        <v>530.35</v>
      </c>
      <c r="D5679" s="1">
        <f t="shared" si="2167"/>
        <v>2</v>
      </c>
      <c r="E5679" s="1" t="b">
        <f t="shared" si="2168"/>
        <v>0</v>
      </c>
      <c r="F5679" s="6">
        <f t="shared" si="2169"/>
        <v>1.5863723064721835E-3</v>
      </c>
      <c r="G5679" s="8">
        <f t="shared" si="2170"/>
        <v>2.2435513827396678E-5</v>
      </c>
      <c r="H5679" s="8">
        <f t="shared" si="2171"/>
        <v>2.6737429320926646E-4</v>
      </c>
      <c r="I5679" s="8">
        <f t="shared" si="2172"/>
        <v>2.272594162063776E-4</v>
      </c>
      <c r="J5679" s="6">
        <f t="shared" si="2173"/>
        <v>1.2867050303298651E-3</v>
      </c>
      <c r="K5679" s="6">
        <f t="shared" si="2174"/>
        <v>9.6115950106613504E-4</v>
      </c>
      <c r="L5679" s="6">
        <f t="shared" si="2175"/>
        <v>7.3700889082391923E-4</v>
      </c>
      <c r="M5679" s="9">
        <f t="shared" si="2176"/>
        <v>1.7436407955633015E-2</v>
      </c>
      <c r="N5679" s="9">
        <f t="shared" si="2177"/>
        <v>0.27817890049746186</v>
      </c>
      <c r="O5679" s="9">
        <f t="shared" si="2178"/>
        <v>0.30835369699857901</v>
      </c>
      <c r="P5679" s="9">
        <f t="shared" si="2179"/>
        <v>0.20132300181722462</v>
      </c>
      <c r="Q5679" s="10">
        <f t="shared" si="2180"/>
        <v>0.10728529385016386</v>
      </c>
      <c r="R5679" s="10">
        <f t="shared" ref="R5679:R5742" si="2183">IF(B5679&lt;&gt;"",$C$7/Q5679,"")</f>
        <v>0.74567535893343517</v>
      </c>
      <c r="S5679" s="10">
        <f>_xlfn.PERCENTILE.INC($R$1519:R5679,0.75)</f>
        <v>0.80738470460119882</v>
      </c>
      <c r="T5679" s="10">
        <f t="shared" ref="T5679:T5742" si="2184">MIN(S5679,$C$9)</f>
        <v>0.80738470460119882</v>
      </c>
      <c r="U5679" s="11">
        <f t="shared" si="2159"/>
        <v>0.74567535893343517</v>
      </c>
      <c r="V5679" s="10">
        <f t="shared" ref="V5679:V5742" si="2185">IF(B5679&lt;&gt;"",IF($E5679,P5678,V5678),"")</f>
        <v>0.27940253367517798</v>
      </c>
      <c r="W5679" s="10">
        <f t="shared" ref="W5679:W5742" si="2186">IF(B5679&lt;&gt;"",IF($E5679,U5678,W5678),"")</f>
        <v>0.75014035381763655</v>
      </c>
      <c r="X5679" s="10">
        <f t="shared" si="2160"/>
        <v>0.93209419866679399</v>
      </c>
      <c r="Y5679" s="10">
        <f>_xlfn.PERCENTILE.INC($X$1519:X5679,0.75)</f>
        <v>1.0092308807514985</v>
      </c>
      <c r="Z5679" s="10">
        <f t="shared" si="2161"/>
        <v>1.0092308807514985</v>
      </c>
      <c r="AA5679" s="10">
        <f t="shared" si="2162"/>
        <v>0.93668936978717154</v>
      </c>
      <c r="AB5679" s="10">
        <f t="shared" si="2163"/>
        <v>0.20959111546864212</v>
      </c>
      <c r="AC5679" s="10">
        <f t="shared" si="2164"/>
        <v>0.19632176986131269</v>
      </c>
      <c r="AD5679" s="13">
        <f t="shared" si="2165"/>
        <v>209591.11546864212</v>
      </c>
      <c r="AE5679" s="13">
        <f t="shared" ref="AE5679:AE5742" si="2187">IF(B5679&lt;&gt;"",AC5679*$C$6,"")</f>
        <v>196321.7698613127</v>
      </c>
      <c r="AF5679" s="13"/>
      <c r="AG5679" s="2">
        <f t="shared" si="2181"/>
        <v>43110</v>
      </c>
      <c r="AH5679" s="3">
        <f t="shared" ref="AH5679:AH5742" si="2188">IF(B5679&lt;&gt;"",AD5678*$F5679,"")</f>
        <v>332.48954126206752</v>
      </c>
      <c r="AI5679" s="3">
        <f t="shared" ref="AI5679:AI5742" si="2189">IF(B5679&lt;&gt;"",AE5678*$F5679,"")</f>
        <v>311.43941886559185</v>
      </c>
      <c r="AJ5679" s="3">
        <f t="shared" si="2166"/>
        <v>902993.72654006968</v>
      </c>
      <c r="AK5679" s="3">
        <f t="shared" si="2182"/>
        <v>664158.6441802379</v>
      </c>
    </row>
    <row r="5680" spans="2:37" x14ac:dyDescent="0.2">
      <c r="B5680" s="2">
        <v>43111</v>
      </c>
      <c r="C5680" s="1">
        <v>533.28</v>
      </c>
      <c r="D5680" s="1">
        <f t="shared" si="2167"/>
        <v>2</v>
      </c>
      <c r="E5680" s="1" t="b">
        <f t="shared" si="2168"/>
        <v>0</v>
      </c>
      <c r="F5680" s="6">
        <f t="shared" si="2169"/>
        <v>5.5246535306872069E-3</v>
      </c>
      <c r="G5680" s="8">
        <f t="shared" si="2170"/>
        <v>9.6431986308403533E-5</v>
      </c>
      <c r="H5680" s="8">
        <f t="shared" si="2171"/>
        <v>3.1712605963488903E-4</v>
      </c>
      <c r="I5680" s="8">
        <f t="shared" si="2172"/>
        <v>2.6329614697387816E-4</v>
      </c>
      <c r="J5680" s="6">
        <f t="shared" si="2173"/>
        <v>1.2866893638503547E-3</v>
      </c>
      <c r="K5680" s="6">
        <f t="shared" si="2174"/>
        <v>9.6118297778691501E-4</v>
      </c>
      <c r="L5680" s="6">
        <f t="shared" si="2175"/>
        <v>7.3697992735737136E-4</v>
      </c>
      <c r="M5680" s="9">
        <f t="shared" si="2176"/>
        <v>7.4945817551359525E-2</v>
      </c>
      <c r="N5680" s="9">
        <f t="shared" si="2177"/>
        <v>0.32993307930302612</v>
      </c>
      <c r="O5680" s="9">
        <f t="shared" si="2178"/>
        <v>0.35726366105789792</v>
      </c>
      <c r="P5680" s="9">
        <f t="shared" si="2179"/>
        <v>0.25404751930409453</v>
      </c>
      <c r="Q5680" s="10">
        <f t="shared" si="2180"/>
        <v>0.10743865965076142</v>
      </c>
      <c r="R5680" s="10">
        <f t="shared" si="2183"/>
        <v>0.74461092738914336</v>
      </c>
      <c r="S5680" s="10">
        <f>_xlfn.PERCENTILE.INC($R$1519:R5680,0.75)</f>
        <v>0.80736814177631122</v>
      </c>
      <c r="T5680" s="10">
        <f t="shared" si="2184"/>
        <v>0.80736814177631122</v>
      </c>
      <c r="U5680" s="11">
        <f t="shared" ref="U5680:U5743" si="2190">IF(B5680&lt;&gt;"",MIN(T5680,R5680),"")</f>
        <v>0.74461092738914336</v>
      </c>
      <c r="V5680" s="10">
        <f t="shared" si="2185"/>
        <v>0.27940253367517798</v>
      </c>
      <c r="W5680" s="10">
        <f t="shared" si="2186"/>
        <v>0.75014035381763655</v>
      </c>
      <c r="X5680" s="10">
        <f t="shared" ref="X5680:X5743" si="2191">$C$8/Q5680</f>
        <v>0.93076365923642923</v>
      </c>
      <c r="Y5680" s="10">
        <f>_xlfn.PERCENTILE.INC($X$1519:X5680,0.75)</f>
        <v>1.009210177220389</v>
      </c>
      <c r="Z5680" s="10">
        <f t="shared" ref="Z5680:Z5743" si="2192">MIN($C$10,Y5680)</f>
        <v>1.009210177220389</v>
      </c>
      <c r="AA5680" s="10">
        <f t="shared" ref="AA5680:AA5743" si="2193">IF(E5680,MIN(Z5680,X5680),AA5679)</f>
        <v>0.93668936978717154</v>
      </c>
      <c r="AB5680" s="10">
        <f t="shared" ref="AB5680:AB5743" si="2194">IF(B5680&lt;&gt;"",V5680*W5680,"")</f>
        <v>0.20959111546864212</v>
      </c>
      <c r="AC5680" s="10">
        <f t="shared" ref="AC5680:AC5743" si="2195">IF(B5680&lt;&gt;"",V5680*W5680*AA5680,"")</f>
        <v>0.19632176986131269</v>
      </c>
      <c r="AD5680" s="13">
        <f t="shared" ref="AD5680:AD5743" si="2196">IF(B5680&lt;&gt;"",AB5680*$C$6,"")</f>
        <v>209591.11546864212</v>
      </c>
      <c r="AE5680" s="13">
        <f t="shared" si="2187"/>
        <v>196321.7698613127</v>
      </c>
      <c r="AF5680" s="13"/>
      <c r="AG5680" s="2">
        <f t="shared" si="2181"/>
        <v>43111</v>
      </c>
      <c r="AH5680" s="3">
        <f t="shared" si="2188"/>
        <v>1157.9182960745038</v>
      </c>
      <c r="AI5680" s="3">
        <f t="shared" si="2189"/>
        <v>1084.6097590150625</v>
      </c>
      <c r="AJ5680" s="3">
        <f t="shared" ref="AJ5680:AJ5743" si="2197">AJ5679+AH5680</f>
        <v>904151.64483614417</v>
      </c>
      <c r="AK5680" s="3">
        <f t="shared" si="2182"/>
        <v>665243.25393925293</v>
      </c>
    </row>
    <row r="5681" spans="2:37" x14ac:dyDescent="0.2">
      <c r="B5681" s="2">
        <v>43112</v>
      </c>
      <c r="C5681" s="1">
        <v>535.15</v>
      </c>
      <c r="D5681" s="1">
        <f t="shared" si="2167"/>
        <v>2</v>
      </c>
      <c r="E5681" s="1" t="b">
        <f t="shared" si="2168"/>
        <v>0</v>
      </c>
      <c r="F5681" s="6">
        <f t="shared" si="2169"/>
        <v>3.5066006600659172E-3</v>
      </c>
      <c r="G5681" s="8">
        <f t="shared" si="2170"/>
        <v>1.7582108504298974E-4</v>
      </c>
      <c r="H5681" s="8">
        <f t="shared" si="2171"/>
        <v>3.7768758408045027E-4</v>
      </c>
      <c r="I5681" s="8">
        <f t="shared" si="2172"/>
        <v>2.7326853553516191E-4</v>
      </c>
      <c r="J5681" s="6">
        <f t="shared" si="2173"/>
        <v>1.286676827989717E-3</v>
      </c>
      <c r="K5681" s="6">
        <f t="shared" si="2174"/>
        <v>9.6122382929703727E-4</v>
      </c>
      <c r="L5681" s="6">
        <f t="shared" si="2175"/>
        <v>7.3696257909714542E-4</v>
      </c>
      <c r="M5681" s="9">
        <f t="shared" si="2176"/>
        <v>0.13664743253182676</v>
      </c>
      <c r="N5681" s="9">
        <f t="shared" si="2177"/>
        <v>0.39292365895325437</v>
      </c>
      <c r="O5681" s="9">
        <f t="shared" si="2178"/>
        <v>0.37080381458437661</v>
      </c>
      <c r="P5681" s="9">
        <f t="shared" si="2179"/>
        <v>0.30012496868981925</v>
      </c>
      <c r="Q5681" s="10">
        <f t="shared" si="2180"/>
        <v>0.10758735408454316</v>
      </c>
      <c r="R5681" s="10">
        <f t="shared" si="2183"/>
        <v>0.74358181480265095</v>
      </c>
      <c r="S5681" s="10">
        <f>_xlfn.PERCENTILE.INC($R$1519:R5681,0.75)</f>
        <v>0.80735157895142373</v>
      </c>
      <c r="T5681" s="10">
        <f t="shared" si="2184"/>
        <v>0.80735157895142373</v>
      </c>
      <c r="U5681" s="11">
        <f t="shared" si="2190"/>
        <v>0.74358181480265095</v>
      </c>
      <c r="V5681" s="10">
        <f t="shared" si="2185"/>
        <v>0.27940253367517798</v>
      </c>
      <c r="W5681" s="10">
        <f t="shared" si="2186"/>
        <v>0.75014035381763655</v>
      </c>
      <c r="X5681" s="10">
        <f t="shared" si="2191"/>
        <v>0.92947726850331369</v>
      </c>
      <c r="Y5681" s="10">
        <f>_xlfn.PERCENTILE.INC($X$1519:X5681,0.75)</f>
        <v>1.0091894736892797</v>
      </c>
      <c r="Z5681" s="10">
        <f t="shared" si="2192"/>
        <v>1.0091894736892797</v>
      </c>
      <c r="AA5681" s="10">
        <f t="shared" si="2193"/>
        <v>0.93668936978717154</v>
      </c>
      <c r="AB5681" s="10">
        <f t="shared" si="2194"/>
        <v>0.20959111546864212</v>
      </c>
      <c r="AC5681" s="10">
        <f t="shared" si="2195"/>
        <v>0.19632176986131269</v>
      </c>
      <c r="AD5681" s="13">
        <f t="shared" si="2196"/>
        <v>209591.11546864212</v>
      </c>
      <c r="AE5681" s="13">
        <f t="shared" si="2187"/>
        <v>196321.7698613127</v>
      </c>
      <c r="AF5681" s="13"/>
      <c r="AG5681" s="2">
        <f t="shared" si="2181"/>
        <v>43112</v>
      </c>
      <c r="AH5681" s="3">
        <f t="shared" si="2188"/>
        <v>734.95234384629237</v>
      </c>
      <c r="AI5681" s="3">
        <f t="shared" si="2189"/>
        <v>688.42204778098824</v>
      </c>
      <c r="AJ5681" s="3">
        <f t="shared" si="2197"/>
        <v>904886.59717999049</v>
      </c>
      <c r="AK5681" s="3">
        <f t="shared" si="2182"/>
        <v>665931.67598703387</v>
      </c>
    </row>
    <row r="5682" spans="2:37" x14ac:dyDescent="0.2">
      <c r="B5682" s="2">
        <v>43116</v>
      </c>
      <c r="C5682" s="1">
        <v>532.01</v>
      </c>
      <c r="D5682" s="1">
        <f t="shared" si="2167"/>
        <v>3</v>
      </c>
      <c r="E5682" s="1" t="b">
        <f t="shared" si="2168"/>
        <v>1</v>
      </c>
      <c r="F5682" s="6">
        <f t="shared" si="2169"/>
        <v>-5.867513781182776E-3</v>
      </c>
      <c r="G5682" s="8">
        <f t="shared" si="2170"/>
        <v>1.1897443208414607E-4</v>
      </c>
      <c r="H5682" s="8">
        <f t="shared" si="2171"/>
        <v>2.9152795089133884E-4</v>
      </c>
      <c r="I5682" s="8">
        <f t="shared" si="2172"/>
        <v>2.2698399825577835E-4</v>
      </c>
      <c r="J5682" s="6">
        <f t="shared" si="2173"/>
        <v>1.2866554141405665E-3</v>
      </c>
      <c r="K5682" s="6">
        <f t="shared" si="2174"/>
        <v>9.6124525467234756E-4</v>
      </c>
      <c r="L5682" s="6">
        <f t="shared" si="2175"/>
        <v>7.3693186791290704E-4</v>
      </c>
      <c r="M5682" s="9">
        <f t="shared" si="2176"/>
        <v>9.2467983872446646E-2</v>
      </c>
      <c r="N5682" s="9">
        <f t="shared" si="2177"/>
        <v>0.30328155012917052</v>
      </c>
      <c r="O5682" s="9">
        <f t="shared" si="2178"/>
        <v>0.30801218964600952</v>
      </c>
      <c r="P5682" s="9">
        <f t="shared" si="2179"/>
        <v>0.23458724121587557</v>
      </c>
      <c r="Q5682" s="10">
        <f t="shared" si="2180"/>
        <v>0.10787850606355592</v>
      </c>
      <c r="R5682" s="10">
        <f t="shared" si="2183"/>
        <v>0.74157497094804525</v>
      </c>
      <c r="S5682" s="10">
        <f>_xlfn.PERCENTILE.INC($R$1519:R5682,0.75)</f>
        <v>0.80733501612653624</v>
      </c>
      <c r="T5682" s="10">
        <f t="shared" si="2184"/>
        <v>0.80733501612653624</v>
      </c>
      <c r="U5682" s="11">
        <f t="shared" si="2190"/>
        <v>0.74157497094804525</v>
      </c>
      <c r="V5682" s="10">
        <f t="shared" si="2185"/>
        <v>0.30012496868981925</v>
      </c>
      <c r="W5682" s="10">
        <f t="shared" si="2186"/>
        <v>0.74358181480265095</v>
      </c>
      <c r="X5682" s="10">
        <f t="shared" si="2191"/>
        <v>0.92696871368505651</v>
      </c>
      <c r="Y5682" s="10">
        <f>_xlfn.PERCENTILE.INC($X$1519:X5682,0.75)</f>
        <v>1.0091687701581704</v>
      </c>
      <c r="Z5682" s="10">
        <f t="shared" si="2192"/>
        <v>1.0091687701581704</v>
      </c>
      <c r="AA5682" s="10">
        <f t="shared" si="2193"/>
        <v>0.92696871368505651</v>
      </c>
      <c r="AB5682" s="10">
        <f t="shared" si="2194"/>
        <v>0.22316746888596459</v>
      </c>
      <c r="AC5682" s="10">
        <f t="shared" si="2195"/>
        <v>0.20686926156957247</v>
      </c>
      <c r="AD5682" s="13">
        <f t="shared" si="2196"/>
        <v>223167.4688859646</v>
      </c>
      <c r="AE5682" s="13">
        <f t="shared" si="2187"/>
        <v>206869.26156957247</v>
      </c>
      <c r="AF5682" s="13"/>
      <c r="AG5682" s="2">
        <f t="shared" si="2181"/>
        <v>43116</v>
      </c>
      <c r="AH5682" s="3">
        <f t="shared" si="2188"/>
        <v>-1229.7787584257283</v>
      </c>
      <c r="AI5682" s="3">
        <f t="shared" si="2189"/>
        <v>-1151.9206902074457</v>
      </c>
      <c r="AJ5682" s="3">
        <f t="shared" si="2197"/>
        <v>903656.81842156476</v>
      </c>
      <c r="AK5682" s="3">
        <f t="shared" si="2182"/>
        <v>664779.75529682648</v>
      </c>
    </row>
    <row r="5683" spans="2:37" x14ac:dyDescent="0.2">
      <c r="B5683" s="2">
        <v>43117</v>
      </c>
      <c r="C5683" s="1">
        <v>532.94000000000005</v>
      </c>
      <c r="D5683" s="1">
        <f t="shared" si="2167"/>
        <v>3</v>
      </c>
      <c r="E5683" s="1" t="b">
        <f t="shared" si="2168"/>
        <v>0</v>
      </c>
      <c r="F5683" s="6">
        <f t="shared" si="2169"/>
        <v>1.748087441965529E-3</v>
      </c>
      <c r="G5683" s="8">
        <f t="shared" si="2170"/>
        <v>1.7113349499405141E-4</v>
      </c>
      <c r="H5683" s="8">
        <f t="shared" si="2171"/>
        <v>3.33933253901446E-4</v>
      </c>
      <c r="I5683" s="8">
        <f t="shared" si="2172"/>
        <v>2.6246803875206359E-4</v>
      </c>
      <c r="J5683" s="6">
        <f t="shared" si="2173"/>
        <v>1.2865982591188561E-3</v>
      </c>
      <c r="K5683" s="6">
        <f t="shared" si="2174"/>
        <v>9.6126650257496039E-4</v>
      </c>
      <c r="L5683" s="6">
        <f t="shared" si="2175"/>
        <v>7.3690474579253052E-4</v>
      </c>
      <c r="M5683" s="9">
        <f t="shared" si="2176"/>
        <v>0.13301237879122771</v>
      </c>
      <c r="N5683" s="9">
        <f t="shared" si="2177"/>
        <v>0.34738883858631658</v>
      </c>
      <c r="O5683" s="9">
        <f t="shared" si="2178"/>
        <v>0.35617634470488174</v>
      </c>
      <c r="P5683" s="9">
        <f t="shared" si="2179"/>
        <v>0.27885918736080867</v>
      </c>
      <c r="Q5683" s="10">
        <f t="shared" si="2180"/>
        <v>0.10764551122712375</v>
      </c>
      <c r="R5683" s="10">
        <f t="shared" si="2183"/>
        <v>0.74318008329400898</v>
      </c>
      <c r="S5683" s="10">
        <f>_xlfn.PERCENTILE.INC($R$1519:R5683,0.75)</f>
        <v>0.80731845330164864</v>
      </c>
      <c r="T5683" s="10">
        <f t="shared" si="2184"/>
        <v>0.80731845330164864</v>
      </c>
      <c r="U5683" s="11">
        <f t="shared" si="2190"/>
        <v>0.74318008329400898</v>
      </c>
      <c r="V5683" s="10">
        <f t="shared" si="2185"/>
        <v>0.30012496868981925</v>
      </c>
      <c r="W5683" s="10">
        <f t="shared" si="2186"/>
        <v>0.74358181480265095</v>
      </c>
      <c r="X5683" s="10">
        <f t="shared" si="2191"/>
        <v>0.92897510411751116</v>
      </c>
      <c r="Y5683" s="10">
        <f>_xlfn.PERCENTILE.INC($X$1519:X5683,0.75)</f>
        <v>1.0091480666270609</v>
      </c>
      <c r="Z5683" s="10">
        <f t="shared" si="2192"/>
        <v>1.0091480666270609</v>
      </c>
      <c r="AA5683" s="10">
        <f t="shared" si="2193"/>
        <v>0.92696871368505651</v>
      </c>
      <c r="AB5683" s="10">
        <f t="shared" si="2194"/>
        <v>0.22316746888596459</v>
      </c>
      <c r="AC5683" s="10">
        <f t="shared" si="2195"/>
        <v>0.20686926156957247</v>
      </c>
      <c r="AD5683" s="13">
        <f t="shared" si="2196"/>
        <v>223167.4688859646</v>
      </c>
      <c r="AE5683" s="13">
        <f t="shared" si="2187"/>
        <v>206869.26156957247</v>
      </c>
      <c r="AF5683" s="13"/>
      <c r="AG5683" s="2">
        <f t="shared" si="2181"/>
        <v>43117</v>
      </c>
      <c r="AH5683" s="3">
        <f t="shared" si="2188"/>
        <v>390.11624981478764</v>
      </c>
      <c r="AI5683" s="3">
        <f t="shared" si="2189"/>
        <v>361.62555827845188</v>
      </c>
      <c r="AJ5683" s="3">
        <f t="shared" si="2197"/>
        <v>904046.93467137951</v>
      </c>
      <c r="AK5683" s="3">
        <f t="shared" si="2182"/>
        <v>665141.38085510489</v>
      </c>
    </row>
    <row r="5684" spans="2:37" x14ac:dyDescent="0.2">
      <c r="B5684" s="2">
        <v>43118</v>
      </c>
      <c r="C5684" s="1">
        <v>535.77</v>
      </c>
      <c r="D5684" s="1">
        <f t="shared" si="2167"/>
        <v>3</v>
      </c>
      <c r="E5684" s="1" t="b">
        <f t="shared" si="2168"/>
        <v>0</v>
      </c>
      <c r="F5684" s="6">
        <f t="shared" si="2169"/>
        <v>5.3101662476073841E-3</v>
      </c>
      <c r="G5684" s="8">
        <f t="shared" si="2170"/>
        <v>2.9618516547919862E-4</v>
      </c>
      <c r="H5684" s="8">
        <f t="shared" si="2171"/>
        <v>3.8152660326957609E-4</v>
      </c>
      <c r="I5684" s="8">
        <f t="shared" si="2172"/>
        <v>2.617813925661462E-4</v>
      </c>
      <c r="J5684" s="6">
        <f t="shared" si="2173"/>
        <v>1.2865660827911928E-3</v>
      </c>
      <c r="K5684" s="6">
        <f t="shared" si="2174"/>
        <v>9.6130403812261993E-4</v>
      </c>
      <c r="L5684" s="6">
        <f t="shared" si="2175"/>
        <v>7.3687811731481168E-4</v>
      </c>
      <c r="M5684" s="9">
        <f t="shared" si="2176"/>
        <v>0.23021372119232908</v>
      </c>
      <c r="N5684" s="9">
        <f t="shared" si="2177"/>
        <v>0.39688442796378864</v>
      </c>
      <c r="O5684" s="9">
        <f t="shared" si="2178"/>
        <v>0.35525738438275134</v>
      </c>
      <c r="P5684" s="9">
        <f t="shared" si="2179"/>
        <v>0.32745184451295634</v>
      </c>
      <c r="Q5684" s="10">
        <f t="shared" si="2180"/>
        <v>0.10821113759201664</v>
      </c>
      <c r="R5684" s="10">
        <f t="shared" si="2183"/>
        <v>0.73929543464943726</v>
      </c>
      <c r="S5684" s="10">
        <f>_xlfn.PERCENTILE.INC($R$1519:R5684,0.75)</f>
        <v>0.80723455367941988</v>
      </c>
      <c r="T5684" s="10">
        <f t="shared" si="2184"/>
        <v>0.80723455367941988</v>
      </c>
      <c r="U5684" s="11">
        <f t="shared" si="2190"/>
        <v>0.73929543464943726</v>
      </c>
      <c r="V5684" s="10">
        <f t="shared" si="2185"/>
        <v>0.30012496868981925</v>
      </c>
      <c r="W5684" s="10">
        <f t="shared" si="2186"/>
        <v>0.74358181480265095</v>
      </c>
      <c r="X5684" s="10">
        <f t="shared" si="2191"/>
        <v>0.92411929331179654</v>
      </c>
      <c r="Y5684" s="10">
        <f>_xlfn.PERCENTILE.INC($X$1519:X5684,0.75)</f>
        <v>1.0090431920992748</v>
      </c>
      <c r="Z5684" s="10">
        <f t="shared" si="2192"/>
        <v>1.0090431920992748</v>
      </c>
      <c r="AA5684" s="10">
        <f t="shared" si="2193"/>
        <v>0.92696871368505651</v>
      </c>
      <c r="AB5684" s="10">
        <f t="shared" si="2194"/>
        <v>0.22316746888596459</v>
      </c>
      <c r="AC5684" s="10">
        <f t="shared" si="2195"/>
        <v>0.20686926156957247</v>
      </c>
      <c r="AD5684" s="13">
        <f t="shared" si="2196"/>
        <v>223167.4688859646</v>
      </c>
      <c r="AE5684" s="13">
        <f t="shared" si="2187"/>
        <v>206869.26156957247</v>
      </c>
      <c r="AF5684" s="13"/>
      <c r="AG5684" s="2">
        <f t="shared" si="2181"/>
        <v>43118</v>
      </c>
      <c r="AH5684" s="3">
        <f t="shared" si="2188"/>
        <v>1185.0563608422203</v>
      </c>
      <c r="AI5684" s="3">
        <f t="shared" si="2189"/>
        <v>1098.5101704542071</v>
      </c>
      <c r="AJ5684" s="3">
        <f t="shared" si="2197"/>
        <v>905231.9910322217</v>
      </c>
      <c r="AK5684" s="3">
        <f t="shared" si="2182"/>
        <v>666239.89102555905</v>
      </c>
    </row>
    <row r="5685" spans="2:37" x14ac:dyDescent="0.2">
      <c r="B5685" s="2">
        <v>43119</v>
      </c>
      <c r="C5685" s="1">
        <v>536.59</v>
      </c>
      <c r="D5685" s="1">
        <f t="shared" si="2167"/>
        <v>3</v>
      </c>
      <c r="E5685" s="1" t="b">
        <f t="shared" si="2168"/>
        <v>0</v>
      </c>
      <c r="F5685" s="6">
        <f t="shared" si="2169"/>
        <v>1.5305074938873897E-3</v>
      </c>
      <c r="G5685" s="8">
        <f t="shared" si="2170"/>
        <v>3.4345561559066926E-4</v>
      </c>
      <c r="H5685" s="8">
        <f t="shared" si="2171"/>
        <v>3.6955604400815942E-4</v>
      </c>
      <c r="I5685" s="8">
        <f t="shared" si="2172"/>
        <v>2.9276092372263309E-4</v>
      </c>
      <c r="J5685" s="6">
        <f t="shared" si="2173"/>
        <v>1.2865805592520469E-3</v>
      </c>
      <c r="K5685" s="6">
        <f t="shared" si="2174"/>
        <v>9.6134368743429636E-4</v>
      </c>
      <c r="L5685" s="6">
        <f t="shared" si="2175"/>
        <v>7.368840940726913E-4</v>
      </c>
      <c r="M5685" s="9">
        <f t="shared" si="2176"/>
        <v>0.26695228147263245</v>
      </c>
      <c r="N5685" s="9">
        <f t="shared" si="2177"/>
        <v>0.38441615505320198</v>
      </c>
      <c r="O5685" s="9">
        <f t="shared" si="2178"/>
        <v>0.39729575665634215</v>
      </c>
      <c r="P5685" s="9">
        <f t="shared" si="2179"/>
        <v>0.34955473106072549</v>
      </c>
      <c r="Q5685" s="10">
        <f t="shared" si="2180"/>
        <v>0.10733600632797412</v>
      </c>
      <c r="R5685" s="10">
        <f t="shared" si="2183"/>
        <v>0.74532305362241014</v>
      </c>
      <c r="S5685" s="10">
        <f>_xlfn.PERCENTILE.INC($R$1519:R5685,0.75)</f>
        <v>0.807150654057191</v>
      </c>
      <c r="T5685" s="10">
        <f t="shared" si="2184"/>
        <v>0.807150654057191</v>
      </c>
      <c r="U5685" s="11">
        <f t="shared" si="2190"/>
        <v>0.74532305362241014</v>
      </c>
      <c r="V5685" s="10">
        <f t="shared" si="2185"/>
        <v>0.30012496868981925</v>
      </c>
      <c r="W5685" s="10">
        <f t="shared" si="2186"/>
        <v>0.74358181480265095</v>
      </c>
      <c r="X5685" s="10">
        <f t="shared" si="2191"/>
        <v>0.93165381702801264</v>
      </c>
      <c r="Y5685" s="10">
        <f>_xlfn.PERCENTILE.INC($X$1519:X5685,0.75)</f>
        <v>1.0089383175714888</v>
      </c>
      <c r="Z5685" s="10">
        <f t="shared" si="2192"/>
        <v>1.0089383175714888</v>
      </c>
      <c r="AA5685" s="10">
        <f t="shared" si="2193"/>
        <v>0.92696871368505651</v>
      </c>
      <c r="AB5685" s="10">
        <f t="shared" si="2194"/>
        <v>0.22316746888596459</v>
      </c>
      <c r="AC5685" s="10">
        <f t="shared" si="2195"/>
        <v>0.20686926156957247</v>
      </c>
      <c r="AD5685" s="13">
        <f t="shared" si="2196"/>
        <v>223167.4688859646</v>
      </c>
      <c r="AE5685" s="13">
        <f t="shared" si="2187"/>
        <v>206869.26156957247</v>
      </c>
      <c r="AF5685" s="13"/>
      <c r="AG5685" s="2">
        <f t="shared" si="2181"/>
        <v>43119</v>
      </c>
      <c r="AH5685" s="3">
        <f t="shared" si="2188"/>
        <v>341.5594835218497</v>
      </c>
      <c r="AI5685" s="3">
        <f t="shared" si="2189"/>
        <v>316.61495508718127</v>
      </c>
      <c r="AJ5685" s="3">
        <f t="shared" si="2197"/>
        <v>905573.55051574355</v>
      </c>
      <c r="AK5685" s="3">
        <f t="shared" si="2182"/>
        <v>666556.50598064624</v>
      </c>
    </row>
    <row r="5686" spans="2:37" x14ac:dyDescent="0.2">
      <c r="B5686" s="2">
        <v>43122</v>
      </c>
      <c r="C5686" s="1">
        <v>537.69000000000005</v>
      </c>
      <c r="D5686" s="1">
        <f t="shared" si="2167"/>
        <v>4</v>
      </c>
      <c r="E5686" s="1" t="b">
        <f t="shared" si="2168"/>
        <v>1</v>
      </c>
      <c r="F5686" s="6">
        <f t="shared" si="2169"/>
        <v>2.0499822956074887E-3</v>
      </c>
      <c r="G5686" s="8">
        <f t="shared" si="2170"/>
        <v>3.4511058244743727E-4</v>
      </c>
      <c r="H5686" s="8">
        <f t="shared" si="2171"/>
        <v>3.4672579874235599E-4</v>
      </c>
      <c r="I5686" s="8">
        <f t="shared" si="2172"/>
        <v>3.0407195437622415E-4</v>
      </c>
      <c r="J5686" s="6">
        <f t="shared" si="2173"/>
        <v>1.2866034186629566E-3</v>
      </c>
      <c r="K5686" s="6">
        <f t="shared" si="2174"/>
        <v>9.6137546577552177E-4</v>
      </c>
      <c r="L5686" s="6">
        <f t="shared" si="2175"/>
        <v>7.3690698909281986E-4</v>
      </c>
      <c r="M5686" s="9">
        <f t="shared" si="2176"/>
        <v>0.26823384536478034</v>
      </c>
      <c r="N5686" s="9">
        <f t="shared" si="2177"/>
        <v>0.36065596750241535</v>
      </c>
      <c r="O5686" s="9">
        <f t="shared" si="2178"/>
        <v>0.41263274589179344</v>
      </c>
      <c r="P5686" s="9">
        <f t="shared" si="2179"/>
        <v>0.3471741862529964</v>
      </c>
      <c r="Q5686" s="10">
        <f t="shared" si="2180"/>
        <v>0.10668229029393356</v>
      </c>
      <c r="R5686" s="10">
        <f t="shared" si="2183"/>
        <v>0.74989016245884976</v>
      </c>
      <c r="S5686" s="10">
        <f>_xlfn.PERCENTILE.INC($R$1519:R5686,0.75)</f>
        <v>0.80706675443496212</v>
      </c>
      <c r="T5686" s="10">
        <f t="shared" si="2184"/>
        <v>0.80706675443496212</v>
      </c>
      <c r="U5686" s="11">
        <f t="shared" si="2190"/>
        <v>0.74989016245884976</v>
      </c>
      <c r="V5686" s="10">
        <f t="shared" si="2185"/>
        <v>0.34955473106072549</v>
      </c>
      <c r="W5686" s="10">
        <f t="shared" si="2186"/>
        <v>0.74532305362241014</v>
      </c>
      <c r="X5686" s="10">
        <f t="shared" si="2191"/>
        <v>0.93736270307356218</v>
      </c>
      <c r="Y5686" s="10">
        <f>_xlfn.PERCENTILE.INC($X$1519:X5686,0.75)</f>
        <v>1.0088334430437029</v>
      </c>
      <c r="Z5686" s="10">
        <f t="shared" si="2192"/>
        <v>1.0088334430437029</v>
      </c>
      <c r="AA5686" s="10">
        <f t="shared" si="2193"/>
        <v>0.93736270307356218</v>
      </c>
      <c r="AB5686" s="10">
        <f t="shared" si="2194"/>
        <v>0.26053119956234028</v>
      </c>
      <c r="AC5686" s="10">
        <f t="shared" si="2195"/>
        <v>0.24421222945675294</v>
      </c>
      <c r="AD5686" s="13">
        <f t="shared" si="2196"/>
        <v>260531.19956234028</v>
      </c>
      <c r="AE5686" s="13">
        <f t="shared" si="2187"/>
        <v>244212.22945675295</v>
      </c>
      <c r="AF5686" s="13"/>
      <c r="AG5686" s="2">
        <f t="shared" si="2181"/>
        <v>43122</v>
      </c>
      <c r="AH5686" s="3">
        <f t="shared" si="2188"/>
        <v>457.48936017176248</v>
      </c>
      <c r="AI5686" s="3">
        <f t="shared" si="2189"/>
        <v>424.07832372301823</v>
      </c>
      <c r="AJ5686" s="3">
        <f t="shared" si="2197"/>
        <v>906031.03987591527</v>
      </c>
      <c r="AK5686" s="3">
        <f t="shared" si="2182"/>
        <v>666980.58430436929</v>
      </c>
    </row>
    <row r="5687" spans="2:37" x14ac:dyDescent="0.2">
      <c r="B5687" s="2">
        <v>43123</v>
      </c>
      <c r="C5687" s="1">
        <v>532.9</v>
      </c>
      <c r="D5687" s="1">
        <f t="shared" si="2167"/>
        <v>4</v>
      </c>
      <c r="E5687" s="1" t="b">
        <f t="shared" si="2168"/>
        <v>0</v>
      </c>
      <c r="F5687" s="6">
        <f t="shared" si="2169"/>
        <v>-8.9084788632857181E-3</v>
      </c>
      <c r="G5687" s="8">
        <f t="shared" si="2170"/>
        <v>1.4927958571467949E-4</v>
      </c>
      <c r="H5687" s="8">
        <f t="shared" si="2171"/>
        <v>2.224856029756773E-4</v>
      </c>
      <c r="I5687" s="8">
        <f t="shared" si="2172"/>
        <v>2.4869727796126233E-4</v>
      </c>
      <c r="J5687" s="6">
        <f t="shared" si="2173"/>
        <v>1.2866003207834245E-3</v>
      </c>
      <c r="K5687" s="6">
        <f t="shared" si="2174"/>
        <v>9.6138524795574788E-4</v>
      </c>
      <c r="L5687" s="6">
        <f t="shared" si="2175"/>
        <v>7.3691535375953381E-4</v>
      </c>
      <c r="M5687" s="9">
        <f t="shared" si="2176"/>
        <v>0.11602638620809731</v>
      </c>
      <c r="N5687" s="9">
        <f t="shared" si="2177"/>
        <v>0.23142190235263338</v>
      </c>
      <c r="O5687" s="9">
        <f t="shared" si="2178"/>
        <v>0.33748418552073739</v>
      </c>
      <c r="P5687" s="9">
        <f t="shared" si="2179"/>
        <v>0.22831082469382269</v>
      </c>
      <c r="Q5687" s="10">
        <f t="shared" si="2180"/>
        <v>0.10346172671593551</v>
      </c>
      <c r="R5687" s="10">
        <f t="shared" si="2183"/>
        <v>0.77323279380062915</v>
      </c>
      <c r="S5687" s="10">
        <f>_xlfn.PERCENTILE.INC($R$1519:R5687,0.75)</f>
        <v>0.80698285481273335</v>
      </c>
      <c r="T5687" s="10">
        <f t="shared" si="2184"/>
        <v>0.80698285481273335</v>
      </c>
      <c r="U5687" s="11">
        <f t="shared" si="2190"/>
        <v>0.77323279380062915</v>
      </c>
      <c r="V5687" s="10">
        <f t="shared" si="2185"/>
        <v>0.34955473106072549</v>
      </c>
      <c r="W5687" s="10">
        <f t="shared" si="2186"/>
        <v>0.74532305362241014</v>
      </c>
      <c r="X5687" s="10">
        <f t="shared" si="2191"/>
        <v>0.96654099225078638</v>
      </c>
      <c r="Y5687" s="10">
        <f>_xlfn.PERCENTILE.INC($X$1519:X5687,0.75)</f>
        <v>1.0087285685159169</v>
      </c>
      <c r="Z5687" s="10">
        <f t="shared" si="2192"/>
        <v>1.0087285685159169</v>
      </c>
      <c r="AA5687" s="10">
        <f t="shared" si="2193"/>
        <v>0.93736270307356218</v>
      </c>
      <c r="AB5687" s="10">
        <f t="shared" si="2194"/>
        <v>0.26053119956234028</v>
      </c>
      <c r="AC5687" s="10">
        <f t="shared" si="2195"/>
        <v>0.24421222945675294</v>
      </c>
      <c r="AD5687" s="13">
        <f t="shared" si="2196"/>
        <v>260531.19956234028</v>
      </c>
      <c r="AE5687" s="13">
        <f t="shared" si="2187"/>
        <v>244212.22945675295</v>
      </c>
      <c r="AF5687" s="13"/>
      <c r="AG5687" s="2">
        <f t="shared" si="2181"/>
        <v>43123</v>
      </c>
      <c r="AH5687" s="3">
        <f t="shared" si="2188"/>
        <v>-2320.9366845275817</v>
      </c>
      <c r="AI5687" s="3">
        <f t="shared" si="2189"/>
        <v>-2175.5594842713654</v>
      </c>
      <c r="AJ5687" s="3">
        <f t="shared" si="2197"/>
        <v>903710.10319138772</v>
      </c>
      <c r="AK5687" s="3">
        <f t="shared" si="2182"/>
        <v>664805.02482009795</v>
      </c>
    </row>
    <row r="5688" spans="2:37" x14ac:dyDescent="0.2">
      <c r="B5688" s="2">
        <v>43124</v>
      </c>
      <c r="C5688" s="1">
        <v>540.91</v>
      </c>
      <c r="D5688" s="1">
        <f t="shared" si="2167"/>
        <v>4</v>
      </c>
      <c r="E5688" s="1" t="b">
        <f t="shared" si="2168"/>
        <v>0</v>
      </c>
      <c r="F5688" s="6">
        <f t="shared" si="2169"/>
        <v>1.5030962657158975E-2</v>
      </c>
      <c r="G5688" s="8">
        <f t="shared" si="2170"/>
        <v>5.4319317345355813E-4</v>
      </c>
      <c r="H5688" s="8">
        <f t="shared" si="2171"/>
        <v>3.7369438780105553E-4</v>
      </c>
      <c r="I5688" s="8">
        <f t="shared" si="2172"/>
        <v>3.3474045000341554E-4</v>
      </c>
      <c r="J5688" s="6">
        <f t="shared" si="2173"/>
        <v>1.2866616548437044E-3</v>
      </c>
      <c r="K5688" s="6">
        <f t="shared" si="2174"/>
        <v>9.6142549419382108E-4</v>
      </c>
      <c r="L5688" s="6">
        <f t="shared" si="2175"/>
        <v>7.3694071827856515E-4</v>
      </c>
      <c r="M5688" s="9">
        <f t="shared" si="2176"/>
        <v>0.42217250464306549</v>
      </c>
      <c r="N5688" s="9">
        <f t="shared" si="2177"/>
        <v>0.38868782870627688</v>
      </c>
      <c r="O5688" s="9">
        <f t="shared" si="2178"/>
        <v>0.45422982025656361</v>
      </c>
      <c r="P5688" s="9">
        <f t="shared" si="2179"/>
        <v>0.42169671786863533</v>
      </c>
      <c r="Q5688" s="10">
        <f t="shared" si="2180"/>
        <v>0.10694719051967903</v>
      </c>
      <c r="R5688" s="10">
        <f t="shared" si="2183"/>
        <v>0.74803274037647061</v>
      </c>
      <c r="S5688" s="10">
        <f>_xlfn.PERCENTILE.INC($R$1519:R5688,0.75)</f>
        <v>0.80683540007745425</v>
      </c>
      <c r="T5688" s="10">
        <f t="shared" si="2184"/>
        <v>0.80683540007745425</v>
      </c>
      <c r="U5688" s="11">
        <f t="shared" si="2190"/>
        <v>0.74803274037647061</v>
      </c>
      <c r="V5688" s="10">
        <f t="shared" si="2185"/>
        <v>0.34955473106072549</v>
      </c>
      <c r="W5688" s="10">
        <f t="shared" si="2186"/>
        <v>0.74532305362241014</v>
      </c>
      <c r="X5688" s="10">
        <f t="shared" si="2191"/>
        <v>0.93504092547058826</v>
      </c>
      <c r="Y5688" s="10">
        <f>_xlfn.PERCENTILE.INC($X$1519:X5688,0.75)</f>
        <v>1.008544250096818</v>
      </c>
      <c r="Z5688" s="10">
        <f t="shared" si="2192"/>
        <v>1.008544250096818</v>
      </c>
      <c r="AA5688" s="10">
        <f t="shared" si="2193"/>
        <v>0.93736270307356218</v>
      </c>
      <c r="AB5688" s="10">
        <f t="shared" si="2194"/>
        <v>0.26053119956234028</v>
      </c>
      <c r="AC5688" s="10">
        <f t="shared" si="2195"/>
        <v>0.24421222945675294</v>
      </c>
      <c r="AD5688" s="13">
        <f t="shared" si="2196"/>
        <v>260531.19956234028</v>
      </c>
      <c r="AE5688" s="13">
        <f t="shared" si="2187"/>
        <v>244212.22945675295</v>
      </c>
      <c r="AF5688" s="13"/>
      <c r="AG5688" s="2">
        <f t="shared" si="2181"/>
        <v>43124</v>
      </c>
      <c r="AH5688" s="3">
        <f t="shared" si="2188"/>
        <v>3916.0347316463694</v>
      </c>
      <c r="AI5688" s="3">
        <f t="shared" si="2189"/>
        <v>3670.7449013859928</v>
      </c>
      <c r="AJ5688" s="3">
        <f t="shared" si="2197"/>
        <v>907626.13792303414</v>
      </c>
      <c r="AK5688" s="3">
        <f t="shared" si="2182"/>
        <v>668475.76972148393</v>
      </c>
    </row>
    <row r="5689" spans="2:37" x14ac:dyDescent="0.2">
      <c r="B5689" s="2">
        <v>43125</v>
      </c>
      <c r="C5689" s="1">
        <v>548.20000000000005</v>
      </c>
      <c r="D5689" s="1">
        <f t="shared" si="2167"/>
        <v>4</v>
      </c>
      <c r="E5689" s="1" t="b">
        <f t="shared" si="2168"/>
        <v>0</v>
      </c>
      <c r="F5689" s="6">
        <f t="shared" si="2169"/>
        <v>1.3477288273465282E-2</v>
      </c>
      <c r="G5689" s="8">
        <f t="shared" si="2170"/>
        <v>8.222664781657186E-4</v>
      </c>
      <c r="H5689" s="8">
        <f t="shared" si="2171"/>
        <v>5.0036105803832377E-4</v>
      </c>
      <c r="I5689" s="8">
        <f t="shared" si="2172"/>
        <v>4.049329971046973E-4</v>
      </c>
      <c r="J5689" s="6">
        <f t="shared" si="2173"/>
        <v>1.2868421924939794E-3</v>
      </c>
      <c r="K5689" s="6">
        <f t="shared" si="2174"/>
        <v>9.6148892899413252E-4</v>
      </c>
      <c r="L5689" s="6">
        <f t="shared" si="2175"/>
        <v>7.3700342423144865E-4</v>
      </c>
      <c r="M5689" s="9">
        <f t="shared" si="2176"/>
        <v>0.63898004196778435</v>
      </c>
      <c r="N5689" s="9">
        <f t="shared" si="2177"/>
        <v>0.52040230828427692</v>
      </c>
      <c r="O5689" s="9">
        <f t="shared" si="2178"/>
        <v>0.54943163598861666</v>
      </c>
      <c r="P5689" s="9">
        <f t="shared" si="2179"/>
        <v>0.56960466208022598</v>
      </c>
      <c r="Q5689" s="10">
        <f t="shared" si="2180"/>
        <v>0.10932678180331136</v>
      </c>
      <c r="R5689" s="10">
        <f t="shared" si="2183"/>
        <v>0.73175116545483931</v>
      </c>
      <c r="S5689" s="10">
        <f>_xlfn.PERCENTILE.INC($R$1519:R5689,0.75)</f>
        <v>0.80668794534217514</v>
      </c>
      <c r="T5689" s="10">
        <f t="shared" si="2184"/>
        <v>0.80668794534217514</v>
      </c>
      <c r="U5689" s="11">
        <f t="shared" si="2190"/>
        <v>0.73175116545483931</v>
      </c>
      <c r="V5689" s="10">
        <f t="shared" si="2185"/>
        <v>0.34955473106072549</v>
      </c>
      <c r="W5689" s="10">
        <f t="shared" si="2186"/>
        <v>0.74532305362241014</v>
      </c>
      <c r="X5689" s="10">
        <f t="shared" si="2191"/>
        <v>0.91468895681854911</v>
      </c>
      <c r="Y5689" s="10">
        <f>_xlfn.PERCENTILE.INC($X$1519:X5689,0.75)</f>
        <v>1.008359931677719</v>
      </c>
      <c r="Z5689" s="10">
        <f t="shared" si="2192"/>
        <v>1.008359931677719</v>
      </c>
      <c r="AA5689" s="10">
        <f t="shared" si="2193"/>
        <v>0.93736270307356218</v>
      </c>
      <c r="AB5689" s="10">
        <f t="shared" si="2194"/>
        <v>0.26053119956234028</v>
      </c>
      <c r="AC5689" s="10">
        <f t="shared" si="2195"/>
        <v>0.24421222945675294</v>
      </c>
      <c r="AD5689" s="13">
        <f t="shared" si="2196"/>
        <v>260531.19956234028</v>
      </c>
      <c r="AE5689" s="13">
        <f t="shared" si="2187"/>
        <v>244212.22945675295</v>
      </c>
      <c r="AF5689" s="13"/>
      <c r="AG5689" s="2">
        <f t="shared" si="2181"/>
        <v>43125</v>
      </c>
      <c r="AH5689" s="3">
        <f t="shared" si="2188"/>
        <v>3511.2540807333717</v>
      </c>
      <c r="AI5689" s="3">
        <f t="shared" si="2189"/>
        <v>3291.3186162943093</v>
      </c>
      <c r="AJ5689" s="3">
        <f t="shared" si="2197"/>
        <v>911137.39200376754</v>
      </c>
      <c r="AK5689" s="3">
        <f t="shared" si="2182"/>
        <v>671767.08833777823</v>
      </c>
    </row>
    <row r="5690" spans="2:37" x14ac:dyDescent="0.2">
      <c r="B5690" s="2">
        <v>43126</v>
      </c>
      <c r="C5690" s="1">
        <v>546.70000000000005</v>
      </c>
      <c r="D5690" s="1">
        <f t="shared" si="2167"/>
        <v>4</v>
      </c>
      <c r="E5690" s="1" t="b">
        <f t="shared" si="2168"/>
        <v>0</v>
      </c>
      <c r="F5690" s="6">
        <f t="shared" si="2169"/>
        <v>-2.7362276541408326E-3</v>
      </c>
      <c r="G5690" s="8">
        <f t="shared" si="2170"/>
        <v>7.4692872768891835E-4</v>
      </c>
      <c r="H5690" s="8">
        <f t="shared" si="2171"/>
        <v>4.358355254038022E-4</v>
      </c>
      <c r="I5690" s="8">
        <f t="shared" si="2172"/>
        <v>3.6675039768477687E-4</v>
      </c>
      <c r="J5690" s="6">
        <f t="shared" si="2173"/>
        <v>1.2869778474272528E-3</v>
      </c>
      <c r="K5690" s="6">
        <f t="shared" si="2174"/>
        <v>9.6153034743689495E-4</v>
      </c>
      <c r="L5690" s="6">
        <f t="shared" si="2175"/>
        <v>7.3705777714587017E-4</v>
      </c>
      <c r="M5690" s="9">
        <f t="shared" si="2176"/>
        <v>0.58037419150770497</v>
      </c>
      <c r="N5690" s="9">
        <f t="shared" si="2177"/>
        <v>0.45327277143731132</v>
      </c>
      <c r="O5690" s="9">
        <f t="shared" si="2178"/>
        <v>0.49758704006211679</v>
      </c>
      <c r="P5690" s="9">
        <f t="shared" si="2179"/>
        <v>0.51041133433571095</v>
      </c>
      <c r="Q5690" s="10">
        <f t="shared" si="2180"/>
        <v>0.10919320405962334</v>
      </c>
      <c r="R5690" s="10">
        <f t="shared" si="2183"/>
        <v>0.73264632802896035</v>
      </c>
      <c r="S5690" s="10">
        <f>_xlfn.PERCENTILE.INC($R$1519:R5690,0.75)</f>
        <v>0.80654049060689592</v>
      </c>
      <c r="T5690" s="10">
        <f t="shared" si="2184"/>
        <v>0.80654049060689592</v>
      </c>
      <c r="U5690" s="11">
        <f t="shared" si="2190"/>
        <v>0.73264632802896035</v>
      </c>
      <c r="V5690" s="10">
        <f t="shared" si="2185"/>
        <v>0.34955473106072549</v>
      </c>
      <c r="W5690" s="10">
        <f t="shared" si="2186"/>
        <v>0.74532305362241014</v>
      </c>
      <c r="X5690" s="10">
        <f t="shared" si="2191"/>
        <v>0.91580791003620043</v>
      </c>
      <c r="Y5690" s="10">
        <f>_xlfn.PERCENTILE.INC($X$1519:X5690,0.75)</f>
        <v>1.0081756132586199</v>
      </c>
      <c r="Z5690" s="10">
        <f t="shared" si="2192"/>
        <v>1.0081756132586199</v>
      </c>
      <c r="AA5690" s="10">
        <f t="shared" si="2193"/>
        <v>0.93736270307356218</v>
      </c>
      <c r="AB5690" s="10">
        <f t="shared" si="2194"/>
        <v>0.26053119956234028</v>
      </c>
      <c r="AC5690" s="10">
        <f t="shared" si="2195"/>
        <v>0.24421222945675294</v>
      </c>
      <c r="AD5690" s="13">
        <f t="shared" si="2196"/>
        <v>260531.19956234028</v>
      </c>
      <c r="AE5690" s="13">
        <f t="shared" si="2187"/>
        <v>244212.22945675295</v>
      </c>
      <c r="AF5690" s="13"/>
      <c r="AG5690" s="2">
        <f t="shared" si="2181"/>
        <v>43126</v>
      </c>
      <c r="AH5690" s="3">
        <f t="shared" si="2188"/>
        <v>-712.8726730089594</v>
      </c>
      <c r="AI5690" s="3">
        <f t="shared" si="2189"/>
        <v>-668.22025571895381</v>
      </c>
      <c r="AJ5690" s="3">
        <f t="shared" si="2197"/>
        <v>910424.5193307586</v>
      </c>
      <c r="AK5690" s="3">
        <f t="shared" si="2182"/>
        <v>671098.86808205931</v>
      </c>
    </row>
    <row r="5691" spans="2:37" x14ac:dyDescent="0.2">
      <c r="B5691" s="2">
        <v>43129</v>
      </c>
      <c r="C5691" s="1">
        <v>543.98</v>
      </c>
      <c r="D5691" s="1">
        <f t="shared" si="2167"/>
        <v>5</v>
      </c>
      <c r="E5691" s="1" t="b">
        <f t="shared" si="2168"/>
        <v>1</v>
      </c>
      <c r="F5691" s="6">
        <f t="shared" si="2169"/>
        <v>-4.9753063837570943E-3</v>
      </c>
      <c r="G5691" s="8">
        <f t="shared" si="2170"/>
        <v>6.766634367562311E-4</v>
      </c>
      <c r="H5691" s="8">
        <f t="shared" si="2171"/>
        <v>3.5546446645492275E-4</v>
      </c>
      <c r="I5691" s="8">
        <f t="shared" si="2172"/>
        <v>3.3299442549744043E-4</v>
      </c>
      <c r="J5691" s="6">
        <f t="shared" si="2173"/>
        <v>1.2870900189319594E-3</v>
      </c>
      <c r="K5691" s="6">
        <f t="shared" si="2174"/>
        <v>9.6154562626038064E-4</v>
      </c>
      <c r="L5691" s="6">
        <f t="shared" si="2175"/>
        <v>7.3709526262362044E-4</v>
      </c>
      <c r="M5691" s="9">
        <f t="shared" si="2176"/>
        <v>0.52573124397136839</v>
      </c>
      <c r="N5691" s="9">
        <f t="shared" si="2177"/>
        <v>0.36968029051037998</v>
      </c>
      <c r="O5691" s="9">
        <f t="shared" si="2178"/>
        <v>0.45176579254108684</v>
      </c>
      <c r="P5691" s="9">
        <f t="shared" si="2179"/>
        <v>0.44905910900761176</v>
      </c>
      <c r="Q5691" s="10">
        <f t="shared" si="2180"/>
        <v>0.10959796031810599</v>
      </c>
      <c r="R5691" s="10">
        <f t="shared" si="2183"/>
        <v>0.72994059166613612</v>
      </c>
      <c r="S5691" s="10">
        <f>_xlfn.PERCENTILE.INC($R$1519:R5691,0.75)</f>
        <v>0.80639303587161681</v>
      </c>
      <c r="T5691" s="10">
        <f t="shared" si="2184"/>
        <v>0.80639303587161681</v>
      </c>
      <c r="U5691" s="11">
        <f t="shared" si="2190"/>
        <v>0.72994059166613612</v>
      </c>
      <c r="V5691" s="10">
        <f t="shared" si="2185"/>
        <v>0.51041133433571095</v>
      </c>
      <c r="W5691" s="10">
        <f t="shared" si="2186"/>
        <v>0.73264632802896035</v>
      </c>
      <c r="X5691" s="10">
        <f t="shared" si="2191"/>
        <v>0.91242573958267026</v>
      </c>
      <c r="Y5691" s="10">
        <f>_xlfn.PERCENTILE.INC($X$1519:X5691,0.75)</f>
        <v>1.0079912948395211</v>
      </c>
      <c r="Z5691" s="10">
        <f t="shared" si="2192"/>
        <v>1.0079912948395211</v>
      </c>
      <c r="AA5691" s="10">
        <f t="shared" si="2193"/>
        <v>0.91242573958267026</v>
      </c>
      <c r="AB5691" s="10">
        <f t="shared" si="2194"/>
        <v>0.37395098988542064</v>
      </c>
      <c r="AC5691" s="10">
        <f t="shared" si="2195"/>
        <v>0.34120250851387657</v>
      </c>
      <c r="AD5691" s="13">
        <f t="shared" si="2196"/>
        <v>373950.98988542065</v>
      </c>
      <c r="AE5691" s="13">
        <f t="shared" si="2187"/>
        <v>341202.50851387659</v>
      </c>
      <c r="AF5691" s="13"/>
      <c r="AG5691" s="2">
        <f t="shared" si="2181"/>
        <v>43129</v>
      </c>
      <c r="AH5691" s="3">
        <f t="shared" si="2188"/>
        <v>-1296.2225403504051</v>
      </c>
      <c r="AI5691" s="3">
        <f t="shared" si="2189"/>
        <v>-1215.0306642077353</v>
      </c>
      <c r="AJ5691" s="3">
        <f t="shared" si="2197"/>
        <v>909128.2967904082</v>
      </c>
      <c r="AK5691" s="3">
        <f t="shared" si="2182"/>
        <v>669883.83741785155</v>
      </c>
    </row>
    <row r="5692" spans="2:37" x14ac:dyDescent="0.2">
      <c r="B5692" s="2">
        <v>43130</v>
      </c>
      <c r="C5692" s="1">
        <v>541.07000000000005</v>
      </c>
      <c r="D5692" s="1">
        <f t="shared" si="2167"/>
        <v>5</v>
      </c>
      <c r="E5692" s="1" t="b">
        <f t="shared" si="2168"/>
        <v>0</v>
      </c>
      <c r="F5692" s="6">
        <f t="shared" si="2169"/>
        <v>-5.3494613772564481E-3</v>
      </c>
      <c r="G5692" s="8">
        <f t="shared" si="2170"/>
        <v>5.9042649440148537E-4</v>
      </c>
      <c r="H5692" s="8">
        <f t="shared" si="2171"/>
        <v>2.6729789304555547E-4</v>
      </c>
      <c r="I5692" s="8">
        <f t="shared" si="2172"/>
        <v>3.0177921682293879E-4</v>
      </c>
      <c r="J5692" s="6">
        <f t="shared" si="2173"/>
        <v>1.2871588925994092E-3</v>
      </c>
      <c r="K5692" s="6">
        <f t="shared" si="2174"/>
        <v>9.6154482700095626E-4</v>
      </c>
      <c r="L5692" s="6">
        <f t="shared" si="2175"/>
        <v>7.3712866810809736E-4</v>
      </c>
      <c r="M5692" s="9">
        <f t="shared" si="2176"/>
        <v>0.45870521331606762</v>
      </c>
      <c r="N5692" s="9">
        <f t="shared" si="2177"/>
        <v>0.27798796846451096</v>
      </c>
      <c r="O5692" s="9">
        <f t="shared" si="2178"/>
        <v>0.40939829079973311</v>
      </c>
      <c r="P5692" s="9">
        <f t="shared" si="2179"/>
        <v>0.38203049086010393</v>
      </c>
      <c r="Q5692" s="10">
        <f t="shared" si="2180"/>
        <v>0.10999144402511621</v>
      </c>
      <c r="R5692" s="10">
        <f t="shared" si="2183"/>
        <v>0.72732930010203567</v>
      </c>
      <c r="S5692" s="10">
        <f>_xlfn.PERCENTILE.INC($R$1519:R5692,0.75)</f>
        <v>0.80626701441012116</v>
      </c>
      <c r="T5692" s="10">
        <f t="shared" si="2184"/>
        <v>0.80626701441012116</v>
      </c>
      <c r="U5692" s="11">
        <f t="shared" si="2190"/>
        <v>0.72732930010203567</v>
      </c>
      <c r="V5692" s="10">
        <f t="shared" si="2185"/>
        <v>0.51041133433571095</v>
      </c>
      <c r="W5692" s="10">
        <f t="shared" si="2186"/>
        <v>0.73264632802896035</v>
      </c>
      <c r="X5692" s="10">
        <f t="shared" si="2191"/>
        <v>0.90916162512754461</v>
      </c>
      <c r="Y5692" s="10">
        <f>_xlfn.PERCENTILE.INC($X$1519:X5692,0.75)</f>
        <v>1.0078337680126515</v>
      </c>
      <c r="Z5692" s="10">
        <f t="shared" si="2192"/>
        <v>1.0078337680126515</v>
      </c>
      <c r="AA5692" s="10">
        <f t="shared" si="2193"/>
        <v>0.91242573958267026</v>
      </c>
      <c r="AB5692" s="10">
        <f t="shared" si="2194"/>
        <v>0.37395098988542064</v>
      </c>
      <c r="AC5692" s="10">
        <f t="shared" si="2195"/>
        <v>0.34120250851387657</v>
      </c>
      <c r="AD5692" s="13">
        <f t="shared" si="2196"/>
        <v>373950.98988542065</v>
      </c>
      <c r="AE5692" s="13">
        <f t="shared" si="2187"/>
        <v>341202.50851387659</v>
      </c>
      <c r="AF5692" s="13"/>
      <c r="AG5692" s="2">
        <f t="shared" si="2181"/>
        <v>43130</v>
      </c>
      <c r="AH5692" s="3">
        <f t="shared" si="2188"/>
        <v>-2000.4363773788746</v>
      </c>
      <c r="AI5692" s="3">
        <f t="shared" si="2189"/>
        <v>-1825.2496411179973</v>
      </c>
      <c r="AJ5692" s="3">
        <f t="shared" si="2197"/>
        <v>907127.86041302932</v>
      </c>
      <c r="AK5692" s="3">
        <f t="shared" si="2182"/>
        <v>668058.58777673356</v>
      </c>
    </row>
    <row r="5693" spans="2:37" x14ac:dyDescent="0.2">
      <c r="B5693" s="2">
        <v>43131</v>
      </c>
      <c r="C5693" s="1">
        <v>544.04999999999995</v>
      </c>
      <c r="D5693" s="1">
        <f t="shared" si="2167"/>
        <v>5</v>
      </c>
      <c r="E5693" s="1" t="b">
        <f t="shared" si="2168"/>
        <v>0</v>
      </c>
      <c r="F5693" s="6">
        <f t="shared" si="2169"/>
        <v>5.5076053006077874E-3</v>
      </c>
      <c r="G5693" s="8">
        <f t="shared" si="2170"/>
        <v>8.4675359352657327E-4</v>
      </c>
      <c r="H5693" s="8">
        <f t="shared" si="2171"/>
        <v>3.13432443212395E-4</v>
      </c>
      <c r="I5693" s="8">
        <f t="shared" si="2172"/>
        <v>3.485380498516635E-4</v>
      </c>
      <c r="J5693" s="6">
        <f t="shared" si="2173"/>
        <v>1.2873286700110784E-3</v>
      </c>
      <c r="K5693" s="6">
        <f t="shared" si="2174"/>
        <v>9.6155380554286925E-4</v>
      </c>
      <c r="L5693" s="6">
        <f t="shared" si="2175"/>
        <v>7.3717759178335983E-4</v>
      </c>
      <c r="M5693" s="9">
        <f t="shared" si="2176"/>
        <v>0.65776022336182904</v>
      </c>
      <c r="N5693" s="9">
        <f t="shared" si="2177"/>
        <v>0.32596453927551028</v>
      </c>
      <c r="O5693" s="9">
        <f t="shared" si="2178"/>
        <v>0.47280065717745134</v>
      </c>
      <c r="P5693" s="9">
        <f t="shared" si="2179"/>
        <v>0.48550847327159685</v>
      </c>
      <c r="Q5693" s="10">
        <f t="shared" si="2180"/>
        <v>0.11043730980924499</v>
      </c>
      <c r="R5693" s="10">
        <f t="shared" si="2183"/>
        <v>0.72439287174037081</v>
      </c>
      <c r="S5693" s="10">
        <f>_xlfn.PERCENTILE.INC($R$1519:R5693,0.75)</f>
        <v>0.8061409929486254</v>
      </c>
      <c r="T5693" s="10">
        <f t="shared" si="2184"/>
        <v>0.8061409929486254</v>
      </c>
      <c r="U5693" s="11">
        <f t="shared" si="2190"/>
        <v>0.72439287174037081</v>
      </c>
      <c r="V5693" s="10">
        <f t="shared" si="2185"/>
        <v>0.51041133433571095</v>
      </c>
      <c r="W5693" s="10">
        <f t="shared" si="2186"/>
        <v>0.73264632802896035</v>
      </c>
      <c r="X5693" s="10">
        <f t="shared" si="2191"/>
        <v>0.90549108967546355</v>
      </c>
      <c r="Y5693" s="10">
        <f>_xlfn.PERCENTILE.INC($X$1519:X5693,0.75)</f>
        <v>1.0076762411857818</v>
      </c>
      <c r="Z5693" s="10">
        <f t="shared" si="2192"/>
        <v>1.0076762411857818</v>
      </c>
      <c r="AA5693" s="10">
        <f t="shared" si="2193"/>
        <v>0.91242573958267026</v>
      </c>
      <c r="AB5693" s="10">
        <f t="shared" si="2194"/>
        <v>0.37395098988542064</v>
      </c>
      <c r="AC5693" s="10">
        <f t="shared" si="2195"/>
        <v>0.34120250851387657</v>
      </c>
      <c r="AD5693" s="13">
        <f t="shared" si="2196"/>
        <v>373950.98988542065</v>
      </c>
      <c r="AE5693" s="13">
        <f t="shared" si="2187"/>
        <v>341202.50851387659</v>
      </c>
      <c r="AF5693" s="13"/>
      <c r="AG5693" s="2">
        <f t="shared" si="2181"/>
        <v>43131</v>
      </c>
      <c r="AH5693" s="3">
        <f t="shared" si="2188"/>
        <v>2059.5744540604719</v>
      </c>
      <c r="AI5693" s="3">
        <f t="shared" si="2189"/>
        <v>1879.2087444717004</v>
      </c>
      <c r="AJ5693" s="3">
        <f t="shared" si="2197"/>
        <v>909187.43486708985</v>
      </c>
      <c r="AK5693" s="3">
        <f t="shared" si="2182"/>
        <v>669937.79652120522</v>
      </c>
    </row>
    <row r="5694" spans="2:37" x14ac:dyDescent="0.2">
      <c r="B5694" s="2">
        <v>43132</v>
      </c>
      <c r="C5694" s="1">
        <v>544.35</v>
      </c>
      <c r="D5694" s="1">
        <f t="shared" ref="D5694:D5757" si="2198">IF(B5694&lt;&gt;"",WEEKNUM(B5694),"")</f>
        <v>5</v>
      </c>
      <c r="E5694" s="1" t="b">
        <f t="shared" ref="E5694:E5757" si="2199">IF(B5694&lt;&gt;"",IF(D5694&lt;&gt;D5693,TRUE,FALSE),"")</f>
        <v>0</v>
      </c>
      <c r="F5694" s="6">
        <f t="shared" ref="F5694:F5757" si="2200">IF(B5694&lt;&gt;"",C5694/C5693-1,"")</f>
        <v>5.5141990625884318E-4</v>
      </c>
      <c r="G5694" s="8">
        <f t="shared" ref="G5694:G5757" si="2201">IF(B5694&lt;&gt;"",ma(F5629:F5694,"e"),"")</f>
        <v>7.879677725238886E-4</v>
      </c>
      <c r="H5694" s="8">
        <f t="shared" ref="H5694:H5757" si="2202">IF(B5694&lt;&gt;"",ma(F5563:F5694,"e"),"")</f>
        <v>2.9258833155549539E-4</v>
      </c>
      <c r="I5694" s="8">
        <f t="shared" ref="I5694:I5757" si="2203">IF(B5694&lt;&gt;"",ma(F5445:F5694,"e"),"")</f>
        <v>3.201431377164944E-4</v>
      </c>
      <c r="J5694" s="6">
        <f t="shared" ref="J5694:J5757" si="2204">IF(B5694&lt;&gt;"",_xlfn.STDEV.S(G4445:G5694),"")</f>
        <v>1.2874653372839124E-3</v>
      </c>
      <c r="K5694" s="6">
        <f t="shared" ref="K5694:K5757" si="2205">IF(B5694&lt;&gt;"",_xlfn.STDEV.S(H4445:H5694),"")</f>
        <v>9.6155720028037565E-4</v>
      </c>
      <c r="L5694" s="6">
        <f t="shared" ref="L5694:L5757" si="2206">IF(B5694&lt;&gt;"",_xlfn.STDEV.S(I4445:I5694),"")</f>
        <v>7.3721748185127662E-4</v>
      </c>
      <c r="M5694" s="9">
        <f t="shared" ref="M5694:M5757" si="2207">IF(B5694&lt;&gt;"",MIN(1,MAX(-1,G5694/J5694)),"")</f>
        <v>0.61203028128603176</v>
      </c>
      <c r="N5694" s="9">
        <f t="shared" ref="N5694:N5757" si="2208">IF(B5694&lt;&gt;"",MIN(1,MAX(-1,H5694/K5694)),"")</f>
        <v>0.30428593480469079</v>
      </c>
      <c r="O5694" s="9">
        <f t="shared" ref="O5694:O5757" si="2209">IF(B5694&lt;&gt;"",MIN(1,MAX(-1,I5694/L5694)),"")</f>
        <v>0.43425874399039122</v>
      </c>
      <c r="P5694" s="9">
        <f t="shared" ref="P5694:P5757" si="2210">IF(B5694&lt;&gt;"",AVERAGE(M5694:O5694),"")</f>
        <v>0.4501916533603712</v>
      </c>
      <c r="Q5694" s="10">
        <f t="shared" ref="Q5694:Q5757" si="2211">IF(B5694&lt;&gt;"",SQRT(250)*_xlfn.STDEV.S(F5635:F5694),"")</f>
        <v>0.11043757165096821</v>
      </c>
      <c r="R5694" s="10">
        <f t="shared" si="2183"/>
        <v>0.72439115424264799</v>
      </c>
      <c r="S5694" s="10">
        <f>_xlfn.PERCENTILE.INC($R$1519:R5694,0.75)</f>
        <v>0.80601497148712964</v>
      </c>
      <c r="T5694" s="10">
        <f t="shared" si="2184"/>
        <v>0.80601497148712964</v>
      </c>
      <c r="U5694" s="11">
        <f t="shared" si="2190"/>
        <v>0.72439115424264799</v>
      </c>
      <c r="V5694" s="10">
        <f t="shared" si="2185"/>
        <v>0.51041133433571095</v>
      </c>
      <c r="W5694" s="10">
        <f t="shared" si="2186"/>
        <v>0.73264632802896035</v>
      </c>
      <c r="X5694" s="10">
        <f t="shared" si="2191"/>
        <v>0.90548894280331005</v>
      </c>
      <c r="Y5694" s="10">
        <f>_xlfn.PERCENTILE.INC($X$1519:X5694,0.75)</f>
        <v>1.0075187143589122</v>
      </c>
      <c r="Z5694" s="10">
        <f t="shared" si="2192"/>
        <v>1.0075187143589122</v>
      </c>
      <c r="AA5694" s="10">
        <f t="shared" si="2193"/>
        <v>0.91242573958267026</v>
      </c>
      <c r="AB5694" s="10">
        <f t="shared" si="2194"/>
        <v>0.37395098988542064</v>
      </c>
      <c r="AC5694" s="10">
        <f t="shared" si="2195"/>
        <v>0.34120250851387657</v>
      </c>
      <c r="AD5694" s="13">
        <f t="shared" si="2196"/>
        <v>373950.98988542065</v>
      </c>
      <c r="AE5694" s="13">
        <f t="shared" si="2187"/>
        <v>341202.50851387659</v>
      </c>
      <c r="AF5694" s="13"/>
      <c r="AG5694" s="2">
        <f t="shared" ref="AG5694:AG5757" si="2212">B5694</f>
        <v>43132</v>
      </c>
      <c r="AH5694" s="3">
        <f t="shared" si="2188"/>
        <v>206.20401978802028</v>
      </c>
      <c r="AI5694" s="3">
        <f t="shared" si="2189"/>
        <v>188.14585526000397</v>
      </c>
      <c r="AJ5694" s="3">
        <f t="shared" si="2197"/>
        <v>909393.63888687792</v>
      </c>
      <c r="AK5694" s="3">
        <f t="shared" ref="AK5694:AK5757" si="2213">AK5693+AI5694</f>
        <v>670125.94237646519</v>
      </c>
    </row>
    <row r="5695" spans="2:37" x14ac:dyDescent="0.2">
      <c r="B5695" s="2">
        <v>43133</v>
      </c>
      <c r="C5695" s="1">
        <v>534.98</v>
      </c>
      <c r="D5695" s="1">
        <f t="shared" si="2198"/>
        <v>5</v>
      </c>
      <c r="E5695" s="1" t="b">
        <f t="shared" si="2199"/>
        <v>0</v>
      </c>
      <c r="F5695" s="6">
        <f t="shared" si="2200"/>
        <v>-1.721319004317079E-2</v>
      </c>
      <c r="G5695" s="8">
        <f t="shared" si="2201"/>
        <v>4.1808719752985579E-4</v>
      </c>
      <c r="H5695" s="8">
        <f t="shared" si="2202"/>
        <v>6.5373244079951196E-5</v>
      </c>
      <c r="I5695" s="8">
        <f t="shared" si="2203"/>
        <v>1.8690703992535574E-4</v>
      </c>
      <c r="J5695" s="6">
        <f t="shared" si="2204"/>
        <v>1.2874479225794787E-3</v>
      </c>
      <c r="K5695" s="6">
        <f t="shared" si="2205"/>
        <v>9.6151093744755161E-4</v>
      </c>
      <c r="L5695" s="6">
        <f t="shared" si="2206"/>
        <v>7.3722928006825054E-4</v>
      </c>
      <c r="M5695" s="9">
        <f t="shared" si="2207"/>
        <v>0.32474105569427086</v>
      </c>
      <c r="N5695" s="9">
        <f t="shared" si="2208"/>
        <v>6.7990120064044687E-2</v>
      </c>
      <c r="O5695" s="9">
        <f t="shared" si="2209"/>
        <v>0.25352633838424382</v>
      </c>
      <c r="P5695" s="9">
        <f t="shared" si="2210"/>
        <v>0.21541917138085312</v>
      </c>
      <c r="Q5695" s="10">
        <f t="shared" si="2211"/>
        <v>0.1133559537566083</v>
      </c>
      <c r="R5695" s="10">
        <f t="shared" si="2183"/>
        <v>0.70574149260630481</v>
      </c>
      <c r="S5695" s="10">
        <f>_xlfn.PERCENTILE.INC($R$1519:R5695,0.75)</f>
        <v>0.80588895002563399</v>
      </c>
      <c r="T5695" s="10">
        <f t="shared" si="2184"/>
        <v>0.80588895002563399</v>
      </c>
      <c r="U5695" s="11">
        <f t="shared" si="2190"/>
        <v>0.70574149260630481</v>
      </c>
      <c r="V5695" s="10">
        <f t="shared" si="2185"/>
        <v>0.51041133433571095</v>
      </c>
      <c r="W5695" s="10">
        <f t="shared" si="2186"/>
        <v>0.73264632802896035</v>
      </c>
      <c r="X5695" s="10">
        <f t="shared" si="2191"/>
        <v>0.88217686575788101</v>
      </c>
      <c r="Y5695" s="10">
        <f>_xlfn.PERCENTILE.INC($X$1519:X5695,0.75)</f>
        <v>1.0073611875320425</v>
      </c>
      <c r="Z5695" s="10">
        <f t="shared" si="2192"/>
        <v>1.0073611875320425</v>
      </c>
      <c r="AA5695" s="10">
        <f t="shared" si="2193"/>
        <v>0.91242573958267026</v>
      </c>
      <c r="AB5695" s="10">
        <f t="shared" si="2194"/>
        <v>0.37395098988542064</v>
      </c>
      <c r="AC5695" s="10">
        <f t="shared" si="2195"/>
        <v>0.34120250851387657</v>
      </c>
      <c r="AD5695" s="13">
        <f t="shared" si="2196"/>
        <v>373950.98988542065</v>
      </c>
      <c r="AE5695" s="13">
        <f t="shared" si="2187"/>
        <v>341202.50851387659</v>
      </c>
      <c r="AF5695" s="13"/>
      <c r="AG5695" s="2">
        <f t="shared" si="2212"/>
        <v>43133</v>
      </c>
      <c r="AH5695" s="3">
        <f t="shared" si="2188"/>
        <v>-6436.8894557295835</v>
      </c>
      <c r="AI5695" s="3">
        <f t="shared" si="2189"/>
        <v>-5873.1836222559568</v>
      </c>
      <c r="AJ5695" s="3">
        <f t="shared" si="2197"/>
        <v>902956.74943114829</v>
      </c>
      <c r="AK5695" s="3">
        <f t="shared" si="2213"/>
        <v>664252.75875420927</v>
      </c>
    </row>
    <row r="5696" spans="2:37" x14ac:dyDescent="0.2">
      <c r="B5696" s="2">
        <v>43136</v>
      </c>
      <c r="C5696" s="1">
        <v>531.92999999999995</v>
      </c>
      <c r="D5696" s="1">
        <f t="shared" si="2198"/>
        <v>6</v>
      </c>
      <c r="E5696" s="1" t="b">
        <f t="shared" si="2199"/>
        <v>1</v>
      </c>
      <c r="F5696" s="6">
        <f t="shared" si="2200"/>
        <v>-5.7011477064564664E-3</v>
      </c>
      <c r="G5696" s="8">
        <f t="shared" si="2201"/>
        <v>3.0766391094427928E-4</v>
      </c>
      <c r="H5696" s="8">
        <f t="shared" si="2202"/>
        <v>2.7107576768489095E-5</v>
      </c>
      <c r="I5696" s="8">
        <f t="shared" si="2203"/>
        <v>1.6536905128349222E-4</v>
      </c>
      <c r="J5696" s="6">
        <f t="shared" si="2204"/>
        <v>1.2874413109228327E-3</v>
      </c>
      <c r="K5696" s="6">
        <f t="shared" si="2205"/>
        <v>9.6147568185308717E-4</v>
      </c>
      <c r="L5696" s="6">
        <f t="shared" si="2206"/>
        <v>7.3723552760842715E-4</v>
      </c>
      <c r="M5696" s="9">
        <f t="shared" si="2207"/>
        <v>0.23897315421993648</v>
      </c>
      <c r="N5696" s="9">
        <f t="shared" si="2208"/>
        <v>2.8193720631855893E-2</v>
      </c>
      <c r="O5696" s="9">
        <f t="shared" si="2209"/>
        <v>0.2243096610115157</v>
      </c>
      <c r="P5696" s="9">
        <f t="shared" si="2210"/>
        <v>0.16382551195443604</v>
      </c>
      <c r="Q5696" s="10">
        <f t="shared" si="2211"/>
        <v>0.11327968802829998</v>
      </c>
      <c r="R5696" s="10">
        <f t="shared" si="2183"/>
        <v>0.70621663417729474</v>
      </c>
      <c r="S5696" s="10">
        <f>_xlfn.PERCENTILE.INC($R$1519:R5696,0.75)</f>
        <v>0.80588395726070905</v>
      </c>
      <c r="T5696" s="10">
        <f t="shared" si="2184"/>
        <v>0.80588395726070905</v>
      </c>
      <c r="U5696" s="11">
        <f t="shared" si="2190"/>
        <v>0.70621663417729474</v>
      </c>
      <c r="V5696" s="10">
        <f t="shared" si="2185"/>
        <v>0.21541917138085312</v>
      </c>
      <c r="W5696" s="10">
        <f t="shared" si="2186"/>
        <v>0.70574149260630481</v>
      </c>
      <c r="X5696" s="10">
        <f t="shared" si="2191"/>
        <v>0.88277079272161851</v>
      </c>
      <c r="Y5696" s="10">
        <f>_xlfn.PERCENTILE.INC($X$1519:X5696,0.75)</f>
        <v>1.0073549465758864</v>
      </c>
      <c r="Z5696" s="10">
        <f t="shared" si="2192"/>
        <v>1.0073549465758864</v>
      </c>
      <c r="AA5696" s="10">
        <f t="shared" si="2193"/>
        <v>0.88277079272161851</v>
      </c>
      <c r="AB5696" s="10">
        <f t="shared" si="2194"/>
        <v>0.15203024754633665</v>
      </c>
      <c r="AC5696" s="10">
        <f t="shared" si="2195"/>
        <v>0.13420786214414351</v>
      </c>
      <c r="AD5696" s="13">
        <f t="shared" si="2196"/>
        <v>152030.24754633664</v>
      </c>
      <c r="AE5696" s="13">
        <f t="shared" si="2187"/>
        <v>134207.86214414352</v>
      </c>
      <c r="AF5696" s="13"/>
      <c r="AG5696" s="2">
        <f t="shared" si="2212"/>
        <v>43136</v>
      </c>
      <c r="AH5696" s="3">
        <f t="shared" si="2188"/>
        <v>-2131.9498283123912</v>
      </c>
      <c r="AI5696" s="3">
        <f t="shared" si="2189"/>
        <v>-1945.2458988510805</v>
      </c>
      <c r="AJ5696" s="3">
        <f t="shared" si="2197"/>
        <v>900824.7996028359</v>
      </c>
      <c r="AK5696" s="3">
        <f t="shared" si="2213"/>
        <v>662307.51285535819</v>
      </c>
    </row>
    <row r="5697" spans="2:37" x14ac:dyDescent="0.2">
      <c r="B5697" s="2">
        <v>43137</v>
      </c>
      <c r="C5697" s="1">
        <v>528.46</v>
      </c>
      <c r="D5697" s="1">
        <f t="shared" si="2198"/>
        <v>6</v>
      </c>
      <c r="E5697" s="1" t="b">
        <f t="shared" si="2199"/>
        <v>0</v>
      </c>
      <c r="F5697" s="6">
        <f t="shared" si="2200"/>
        <v>-6.5234147350213822E-3</v>
      </c>
      <c r="G5697" s="8">
        <f t="shared" si="2201"/>
        <v>1.1087532708069852E-4</v>
      </c>
      <c r="H5697" s="8">
        <f t="shared" si="2202"/>
        <v>-3.2926133548507617E-5</v>
      </c>
      <c r="I5697" s="8">
        <f t="shared" si="2203"/>
        <v>1.2882805887037439E-4</v>
      </c>
      <c r="J5697" s="6">
        <f t="shared" si="2204"/>
        <v>1.2874226029323287E-3</v>
      </c>
      <c r="K5697" s="6">
        <f t="shared" si="2205"/>
        <v>9.6144557481197841E-4</v>
      </c>
      <c r="L5697" s="6">
        <f t="shared" si="2206"/>
        <v>7.3723673852856518E-4</v>
      </c>
      <c r="M5697" s="9">
        <f t="shared" si="2207"/>
        <v>8.612193605127072E-2</v>
      </c>
      <c r="N5697" s="9">
        <f t="shared" si="2208"/>
        <v>-3.4246487176298766E-2</v>
      </c>
      <c r="O5697" s="9">
        <f t="shared" si="2209"/>
        <v>0.17474449133869741</v>
      </c>
      <c r="P5697" s="9">
        <f t="shared" si="2210"/>
        <v>7.5539980071223117E-2</v>
      </c>
      <c r="Q5697" s="10">
        <f t="shared" si="2211"/>
        <v>0.11411567929777462</v>
      </c>
      <c r="R5697" s="10">
        <f t="shared" si="2183"/>
        <v>0.70104301610690312</v>
      </c>
      <c r="S5697" s="10">
        <f>_xlfn.PERCENTILE.INC($R$1519:R5697,0.75)</f>
        <v>0.80587896449578422</v>
      </c>
      <c r="T5697" s="10">
        <f t="shared" si="2184"/>
        <v>0.80587896449578422</v>
      </c>
      <c r="U5697" s="11">
        <f t="shared" si="2190"/>
        <v>0.70104301610690312</v>
      </c>
      <c r="V5697" s="10">
        <f t="shared" si="2185"/>
        <v>0.21541917138085312</v>
      </c>
      <c r="W5697" s="10">
        <f t="shared" si="2186"/>
        <v>0.70574149260630481</v>
      </c>
      <c r="X5697" s="10">
        <f t="shared" si="2191"/>
        <v>0.87630377013362892</v>
      </c>
      <c r="Y5697" s="10">
        <f>_xlfn.PERCENTILE.INC($X$1519:X5697,0.75)</f>
        <v>1.0073487056197303</v>
      </c>
      <c r="Z5697" s="10">
        <f t="shared" si="2192"/>
        <v>1.0073487056197303</v>
      </c>
      <c r="AA5697" s="10">
        <f t="shared" si="2193"/>
        <v>0.88277079272161851</v>
      </c>
      <c r="AB5697" s="10">
        <f t="shared" si="2194"/>
        <v>0.15203024754633665</v>
      </c>
      <c r="AC5697" s="10">
        <f t="shared" si="2195"/>
        <v>0.13420786214414351</v>
      </c>
      <c r="AD5697" s="13">
        <f t="shared" si="2196"/>
        <v>152030.24754633664</v>
      </c>
      <c r="AE5697" s="13">
        <f t="shared" si="2187"/>
        <v>134207.86214414352</v>
      </c>
      <c r="AF5697" s="13"/>
      <c r="AG5697" s="2">
        <f t="shared" si="2212"/>
        <v>43137</v>
      </c>
      <c r="AH5697" s="3">
        <f t="shared" si="2188"/>
        <v>-991.75635701272085</v>
      </c>
      <c r="AI5697" s="3">
        <f t="shared" si="2189"/>
        <v>-875.49354546682423</v>
      </c>
      <c r="AJ5697" s="3">
        <f t="shared" si="2197"/>
        <v>899833.04324582324</v>
      </c>
      <c r="AK5697" s="3">
        <f t="shared" si="2213"/>
        <v>661432.01930989139</v>
      </c>
    </row>
    <row r="5698" spans="2:37" x14ac:dyDescent="0.2">
      <c r="B5698" s="2">
        <v>43138</v>
      </c>
      <c r="C5698" s="1">
        <v>529.16</v>
      </c>
      <c r="D5698" s="1">
        <f t="shared" si="2198"/>
        <v>6</v>
      </c>
      <c r="E5698" s="1" t="b">
        <f t="shared" si="2199"/>
        <v>0</v>
      </c>
      <c r="F5698" s="6">
        <f t="shared" si="2200"/>
        <v>1.3246035650757992E-3</v>
      </c>
      <c r="G5698" s="8">
        <f t="shared" si="2201"/>
        <v>1.69675028991547E-4</v>
      </c>
      <c r="H5698" s="8">
        <f t="shared" si="2202"/>
        <v>-1.4296188139726697E-5</v>
      </c>
      <c r="I5698" s="8">
        <f t="shared" si="2203"/>
        <v>1.1377114776804176E-4</v>
      </c>
      <c r="J5698" s="6">
        <f t="shared" si="2204"/>
        <v>1.2874003869119697E-3</v>
      </c>
      <c r="K5698" s="6">
        <f t="shared" si="2205"/>
        <v>9.6140646264331422E-4</v>
      </c>
      <c r="L5698" s="6">
        <f t="shared" si="2206"/>
        <v>7.3723413520162141E-4</v>
      </c>
      <c r="M5698" s="9">
        <f t="shared" si="2207"/>
        <v>0.13179662730919242</v>
      </c>
      <c r="N5698" s="9">
        <f t="shared" si="2208"/>
        <v>-1.4870077012401613E-2</v>
      </c>
      <c r="O5698" s="9">
        <f t="shared" si="2209"/>
        <v>0.15432159518349922</v>
      </c>
      <c r="P5698" s="9">
        <f t="shared" si="2210"/>
        <v>9.0416048493430004E-2</v>
      </c>
      <c r="Q5698" s="10">
        <f t="shared" si="2211"/>
        <v>0.1125234712082584</v>
      </c>
      <c r="R5698" s="10">
        <f t="shared" si="2183"/>
        <v>0.7109627808400617</v>
      </c>
      <c r="S5698" s="10">
        <f>_xlfn.PERCENTILE.INC($R$1519:R5698,0.75)</f>
        <v>0.8058739717308594</v>
      </c>
      <c r="T5698" s="10">
        <f t="shared" si="2184"/>
        <v>0.8058739717308594</v>
      </c>
      <c r="U5698" s="11">
        <f t="shared" si="2190"/>
        <v>0.7109627808400617</v>
      </c>
      <c r="V5698" s="10">
        <f t="shared" si="2185"/>
        <v>0.21541917138085312</v>
      </c>
      <c r="W5698" s="10">
        <f t="shared" si="2186"/>
        <v>0.70574149260630481</v>
      </c>
      <c r="X5698" s="10">
        <f t="shared" si="2191"/>
        <v>0.88870347605007705</v>
      </c>
      <c r="Y5698" s="10">
        <f>_xlfn.PERCENTILE.INC($X$1519:X5698,0.75)</f>
        <v>1.0073424646635742</v>
      </c>
      <c r="Z5698" s="10">
        <f t="shared" si="2192"/>
        <v>1.0073424646635742</v>
      </c>
      <c r="AA5698" s="10">
        <f t="shared" si="2193"/>
        <v>0.88277079272161851</v>
      </c>
      <c r="AB5698" s="10">
        <f t="shared" si="2194"/>
        <v>0.15203024754633665</v>
      </c>
      <c r="AC5698" s="10">
        <f t="shared" si="2195"/>
        <v>0.13420786214414351</v>
      </c>
      <c r="AD5698" s="13">
        <f t="shared" si="2196"/>
        <v>152030.24754633664</v>
      </c>
      <c r="AE5698" s="13">
        <f t="shared" si="2187"/>
        <v>134207.86214414352</v>
      </c>
      <c r="AF5698" s="13"/>
      <c r="AG5698" s="2">
        <f t="shared" si="2212"/>
        <v>43138</v>
      </c>
      <c r="AH5698" s="3">
        <f t="shared" si="2188"/>
        <v>201.37980789923381</v>
      </c>
      <c r="AI5698" s="3">
        <f t="shared" si="2189"/>
        <v>177.77221265733391</v>
      </c>
      <c r="AJ5698" s="3">
        <f t="shared" si="2197"/>
        <v>900034.42305372248</v>
      </c>
      <c r="AK5698" s="3">
        <f t="shared" si="2213"/>
        <v>661609.79152254877</v>
      </c>
    </row>
    <row r="5699" spans="2:37" x14ac:dyDescent="0.2">
      <c r="B5699" s="2">
        <v>43139</v>
      </c>
      <c r="C5699" s="1">
        <v>525.74</v>
      </c>
      <c r="D5699" s="1">
        <f t="shared" si="2198"/>
        <v>6</v>
      </c>
      <c r="E5699" s="1" t="b">
        <f t="shared" si="2199"/>
        <v>0</v>
      </c>
      <c r="F5699" s="6">
        <f t="shared" si="2200"/>
        <v>-6.4630735505328829E-3</v>
      </c>
      <c r="G5699" s="8">
        <f t="shared" si="2201"/>
        <v>8.0017583005971567E-6</v>
      </c>
      <c r="H5699" s="8">
        <f t="shared" si="2202"/>
        <v>-1.0237095167767855E-4</v>
      </c>
      <c r="I5699" s="8">
        <f t="shared" si="2203"/>
        <v>6.3255886565802031E-5</v>
      </c>
      <c r="J5699" s="6">
        <f t="shared" si="2204"/>
        <v>1.2873781079982096E-3</v>
      </c>
      <c r="K5699" s="6">
        <f t="shared" si="2205"/>
        <v>9.6137055577751528E-4</v>
      </c>
      <c r="L5699" s="6">
        <f t="shared" si="2206"/>
        <v>7.3722666201517044E-4</v>
      </c>
      <c r="M5699" s="9">
        <f t="shared" si="2207"/>
        <v>6.2155463502788456E-3</v>
      </c>
      <c r="N5699" s="9">
        <f t="shared" si="2208"/>
        <v>-0.1064843842600165</v>
      </c>
      <c r="O5699" s="9">
        <f t="shared" si="2209"/>
        <v>8.580249443623672E-2</v>
      </c>
      <c r="P5699" s="9">
        <f t="shared" si="2210"/>
        <v>-4.8221144911669749E-3</v>
      </c>
      <c r="Q5699" s="10">
        <f t="shared" si="2211"/>
        <v>0.11328275356142078</v>
      </c>
      <c r="R5699" s="10">
        <f t="shared" si="2183"/>
        <v>0.70619752332048313</v>
      </c>
      <c r="S5699" s="10">
        <f>_xlfn.PERCENTILE.INC($R$1519:R5699,0.75)</f>
        <v>0.80586897896593446</v>
      </c>
      <c r="T5699" s="10">
        <f t="shared" si="2184"/>
        <v>0.80586897896593446</v>
      </c>
      <c r="U5699" s="11">
        <f t="shared" si="2190"/>
        <v>0.70619752332048313</v>
      </c>
      <c r="V5699" s="10">
        <f t="shared" si="2185"/>
        <v>0.21541917138085312</v>
      </c>
      <c r="W5699" s="10">
        <f t="shared" si="2186"/>
        <v>0.70574149260630481</v>
      </c>
      <c r="X5699" s="10">
        <f t="shared" si="2191"/>
        <v>0.88274690415060397</v>
      </c>
      <c r="Y5699" s="10">
        <f>_xlfn.PERCENTILE.INC($X$1519:X5699,0.75)</f>
        <v>1.0073362237074182</v>
      </c>
      <c r="Z5699" s="10">
        <f t="shared" si="2192"/>
        <v>1.0073362237074182</v>
      </c>
      <c r="AA5699" s="10">
        <f t="shared" si="2193"/>
        <v>0.88277079272161851</v>
      </c>
      <c r="AB5699" s="10">
        <f t="shared" si="2194"/>
        <v>0.15203024754633665</v>
      </c>
      <c r="AC5699" s="10">
        <f t="shared" si="2195"/>
        <v>0.13420786214414351</v>
      </c>
      <c r="AD5699" s="13">
        <f t="shared" si="2196"/>
        <v>152030.24754633664</v>
      </c>
      <c r="AE5699" s="13">
        <f t="shared" si="2187"/>
        <v>134207.86214414352</v>
      </c>
      <c r="AF5699" s="13"/>
      <c r="AG5699" s="2">
        <f t="shared" si="2212"/>
        <v>43139</v>
      </c>
      <c r="AH5699" s="3">
        <f t="shared" si="2188"/>
        <v>-982.58267179769507</v>
      </c>
      <c r="AI5699" s="3">
        <f t="shared" si="2189"/>
        <v>-867.39528409737738</v>
      </c>
      <c r="AJ5699" s="3">
        <f t="shared" si="2197"/>
        <v>899051.84038192476</v>
      </c>
      <c r="AK5699" s="3">
        <f t="shared" si="2213"/>
        <v>660742.39623845136</v>
      </c>
    </row>
    <row r="5700" spans="2:37" x14ac:dyDescent="0.2">
      <c r="B5700" s="2">
        <v>43140</v>
      </c>
      <c r="C5700" s="1">
        <v>523.17999999999995</v>
      </c>
      <c r="D5700" s="1">
        <f t="shared" si="2198"/>
        <v>6</v>
      </c>
      <c r="E5700" s="1" t="b">
        <f t="shared" si="2199"/>
        <v>0</v>
      </c>
      <c r="F5700" s="6">
        <f t="shared" si="2200"/>
        <v>-4.8693270437860647E-3</v>
      </c>
      <c r="G5700" s="8">
        <f t="shared" si="2201"/>
        <v>-1.1315614050341114E-4</v>
      </c>
      <c r="H5700" s="8">
        <f t="shared" si="2202"/>
        <v>-1.8171501133478282E-4</v>
      </c>
      <c r="I5700" s="8">
        <f t="shared" si="2203"/>
        <v>3.6205138507866943E-5</v>
      </c>
      <c r="J5700" s="6">
        <f t="shared" si="2204"/>
        <v>1.2873554012075049E-3</v>
      </c>
      <c r="K5700" s="6">
        <f t="shared" si="2205"/>
        <v>9.6137752439233242E-4</v>
      </c>
      <c r="L5700" s="6">
        <f t="shared" si="2206"/>
        <v>7.3722295828249421E-4</v>
      </c>
      <c r="M5700" s="9">
        <f t="shared" si="2207"/>
        <v>-8.7898136285654835E-2</v>
      </c>
      <c r="N5700" s="9">
        <f t="shared" si="2208"/>
        <v>-0.18901524814577006</v>
      </c>
      <c r="O5700" s="9">
        <f t="shared" si="2209"/>
        <v>4.9110161452668173E-2</v>
      </c>
      <c r="P5700" s="9">
        <f t="shared" si="2210"/>
        <v>-7.5934407659585576E-2</v>
      </c>
      <c r="Q5700" s="10">
        <f t="shared" si="2211"/>
        <v>0.11366706757752366</v>
      </c>
      <c r="R5700" s="10">
        <f t="shared" si="2183"/>
        <v>0.70380983432547939</v>
      </c>
      <c r="S5700" s="10">
        <f>_xlfn.PERCENTILE.INC($R$1519:R5700,0.75)</f>
        <v>0.80573617121083552</v>
      </c>
      <c r="T5700" s="10">
        <f t="shared" si="2184"/>
        <v>0.80573617121083552</v>
      </c>
      <c r="U5700" s="11">
        <f t="shared" si="2190"/>
        <v>0.70380983432547939</v>
      </c>
      <c r="V5700" s="10">
        <f t="shared" si="2185"/>
        <v>0.21541917138085312</v>
      </c>
      <c r="W5700" s="10">
        <f t="shared" si="2186"/>
        <v>0.70574149260630481</v>
      </c>
      <c r="X5700" s="10">
        <f t="shared" si="2191"/>
        <v>0.87976229290684926</v>
      </c>
      <c r="Y5700" s="10">
        <f>_xlfn.PERCENTILE.INC($X$1519:X5700,0.75)</f>
        <v>1.0071702140135443</v>
      </c>
      <c r="Z5700" s="10">
        <f t="shared" si="2192"/>
        <v>1.0071702140135443</v>
      </c>
      <c r="AA5700" s="10">
        <f t="shared" si="2193"/>
        <v>0.88277079272161851</v>
      </c>
      <c r="AB5700" s="10">
        <f t="shared" si="2194"/>
        <v>0.15203024754633665</v>
      </c>
      <c r="AC5700" s="10">
        <f t="shared" si="2195"/>
        <v>0.13420786214414351</v>
      </c>
      <c r="AD5700" s="13">
        <f t="shared" si="2196"/>
        <v>152030.24754633664</v>
      </c>
      <c r="AE5700" s="13">
        <f t="shared" si="2187"/>
        <v>134207.86214414352</v>
      </c>
      <c r="AF5700" s="13"/>
      <c r="AG5700" s="2">
        <f t="shared" si="2212"/>
        <v>43140</v>
      </c>
      <c r="AH5700" s="3">
        <f t="shared" si="2188"/>
        <v>-740.28499585086706</v>
      </c>
      <c r="AI5700" s="3">
        <f t="shared" si="2189"/>
        <v>-653.50197262719007</v>
      </c>
      <c r="AJ5700" s="3">
        <f t="shared" si="2197"/>
        <v>898311.55538607389</v>
      </c>
      <c r="AK5700" s="3">
        <f t="shared" si="2213"/>
        <v>660088.89426582411</v>
      </c>
    </row>
    <row r="5701" spans="2:37" x14ac:dyDescent="0.2">
      <c r="B5701" s="2">
        <v>43143</v>
      </c>
      <c r="C5701" s="1">
        <v>522.63</v>
      </c>
      <c r="D5701" s="1">
        <f t="shared" si="2198"/>
        <v>7</v>
      </c>
      <c r="E5701" s="1" t="b">
        <f t="shared" si="2199"/>
        <v>1</v>
      </c>
      <c r="F5701" s="6">
        <f t="shared" si="2200"/>
        <v>-1.051263427500948E-3</v>
      </c>
      <c r="G5701" s="8">
        <f t="shared" si="2201"/>
        <v>-2.9618110553718313E-5</v>
      </c>
      <c r="H5701" s="8">
        <f t="shared" si="2202"/>
        <v>-2.1871199900536396E-4</v>
      </c>
      <c r="I5701" s="8">
        <f t="shared" si="2203"/>
        <v>3.7115842675878383E-5</v>
      </c>
      <c r="J5701" s="6">
        <f t="shared" si="2204"/>
        <v>1.2873368319256484E-3</v>
      </c>
      <c r="K5701" s="6">
        <f t="shared" si="2205"/>
        <v>9.6140572421355309E-4</v>
      </c>
      <c r="L5701" s="6">
        <f t="shared" si="2206"/>
        <v>7.3721894163790956E-4</v>
      </c>
      <c r="M5701" s="9">
        <f t="shared" si="2207"/>
        <v>-2.3007273480565606E-2</v>
      </c>
      <c r="N5701" s="9">
        <f t="shared" si="2208"/>
        <v>-0.22749188349619434</v>
      </c>
      <c r="O5701" s="9">
        <f t="shared" si="2209"/>
        <v>5.0345752909463491E-2</v>
      </c>
      <c r="P5701" s="9">
        <f t="shared" si="2210"/>
        <v>-6.671780135576548E-2</v>
      </c>
      <c r="Q5701" s="10">
        <f t="shared" si="2211"/>
        <v>0.11280107489769525</v>
      </c>
      <c r="R5701" s="10">
        <f t="shared" si="2183"/>
        <v>0.70921309989781456</v>
      </c>
      <c r="S5701" s="10">
        <f>_xlfn.PERCENTILE.INC($R$1519:R5701,0.75)</f>
        <v>0.80560336345573647</v>
      </c>
      <c r="T5701" s="10">
        <f t="shared" si="2184"/>
        <v>0.80560336345573647</v>
      </c>
      <c r="U5701" s="11">
        <f t="shared" si="2190"/>
        <v>0.70921309989781456</v>
      </c>
      <c r="V5701" s="10">
        <f t="shared" si="2185"/>
        <v>-7.5934407659585576E-2</v>
      </c>
      <c r="W5701" s="10">
        <f t="shared" si="2186"/>
        <v>0.70380983432547939</v>
      </c>
      <c r="X5701" s="10">
        <f t="shared" si="2191"/>
        <v>0.8865163748722682</v>
      </c>
      <c r="Y5701" s="10">
        <f>_xlfn.PERCENTILE.INC($X$1519:X5701,0.75)</f>
        <v>1.0070042043196707</v>
      </c>
      <c r="Z5701" s="10">
        <f t="shared" si="2192"/>
        <v>1.0070042043196707</v>
      </c>
      <c r="AA5701" s="10">
        <f t="shared" si="2193"/>
        <v>0.8865163748722682</v>
      </c>
      <c r="AB5701" s="10">
        <f t="shared" si="2194"/>
        <v>-5.3443382874496334E-2</v>
      </c>
      <c r="AC5701" s="10">
        <f t="shared" si="2195"/>
        <v>-4.7378434046809151E-2</v>
      </c>
      <c r="AD5701" s="13">
        <f t="shared" si="2196"/>
        <v>-53443.382874496332</v>
      </c>
      <c r="AE5701" s="13">
        <f t="shared" si="2187"/>
        <v>-47378.434046809154</v>
      </c>
      <c r="AF5701" s="13"/>
      <c r="AG5701" s="2">
        <f t="shared" si="2212"/>
        <v>43143</v>
      </c>
      <c r="AH5701" s="3">
        <f t="shared" si="2188"/>
        <v>-159.82383911937944</v>
      </c>
      <c r="AI5701" s="3">
        <f t="shared" si="2189"/>
        <v>-141.08781715522704</v>
      </c>
      <c r="AJ5701" s="3">
        <f t="shared" si="2197"/>
        <v>898151.73154695448</v>
      </c>
      <c r="AK5701" s="3">
        <f t="shared" si="2213"/>
        <v>659947.80644866894</v>
      </c>
    </row>
    <row r="5702" spans="2:37" x14ac:dyDescent="0.2">
      <c r="B5702" s="2">
        <v>43144</v>
      </c>
      <c r="C5702" s="1">
        <v>522.61</v>
      </c>
      <c r="D5702" s="1">
        <f t="shared" si="2198"/>
        <v>7</v>
      </c>
      <c r="E5702" s="1" t="b">
        <f t="shared" si="2199"/>
        <v>0</v>
      </c>
      <c r="F5702" s="6">
        <f t="shared" si="2200"/>
        <v>-3.8267990739138114E-5</v>
      </c>
      <c r="G5702" s="8">
        <f t="shared" si="2201"/>
        <v>-9.2231376037799604E-5</v>
      </c>
      <c r="H5702" s="8">
        <f t="shared" si="2202"/>
        <v>-2.3648174197371641E-4</v>
      </c>
      <c r="I5702" s="8">
        <f t="shared" si="2203"/>
        <v>2.927706147015006E-5</v>
      </c>
      <c r="J5702" s="6">
        <f t="shared" si="2204"/>
        <v>1.2873222719325299E-3</v>
      </c>
      <c r="K5702" s="6">
        <f t="shared" si="2205"/>
        <v>9.6143734204988548E-4</v>
      </c>
      <c r="L5702" s="6">
        <f t="shared" si="2206"/>
        <v>7.3721282835863061E-4</v>
      </c>
      <c r="M5702" s="9">
        <f t="shared" si="2207"/>
        <v>-7.1645910312218661E-2</v>
      </c>
      <c r="N5702" s="9">
        <f t="shared" si="2208"/>
        <v>-0.24596687857943242</v>
      </c>
      <c r="O5702" s="9">
        <f t="shared" si="2209"/>
        <v>3.9713174193311378E-2</v>
      </c>
      <c r="P5702" s="9">
        <f t="shared" si="2210"/>
        <v>-9.2633204899446556E-2</v>
      </c>
      <c r="Q5702" s="10">
        <f t="shared" si="2211"/>
        <v>0.11241327850165786</v>
      </c>
      <c r="R5702" s="10">
        <f t="shared" si="2183"/>
        <v>0.71165969951512598</v>
      </c>
      <c r="S5702" s="10">
        <f>_xlfn.PERCENTILE.INC($R$1519:R5702,0.75)</f>
        <v>0.80547055570063741</v>
      </c>
      <c r="T5702" s="10">
        <f t="shared" si="2184"/>
        <v>0.80547055570063741</v>
      </c>
      <c r="U5702" s="11">
        <f t="shared" si="2190"/>
        <v>0.71165969951512598</v>
      </c>
      <c r="V5702" s="10">
        <f t="shared" si="2185"/>
        <v>-7.5934407659585576E-2</v>
      </c>
      <c r="W5702" s="10">
        <f t="shared" si="2186"/>
        <v>0.70380983432547939</v>
      </c>
      <c r="X5702" s="10">
        <f t="shared" si="2191"/>
        <v>0.88957462439390744</v>
      </c>
      <c r="Y5702" s="10">
        <f>_xlfn.PERCENTILE.INC($X$1519:X5702,0.75)</f>
        <v>1.0068381946257969</v>
      </c>
      <c r="Z5702" s="10">
        <f t="shared" si="2192"/>
        <v>1.0068381946257969</v>
      </c>
      <c r="AA5702" s="10">
        <f t="shared" si="2193"/>
        <v>0.8865163748722682</v>
      </c>
      <c r="AB5702" s="10">
        <f t="shared" si="2194"/>
        <v>-5.3443382874496334E-2</v>
      </c>
      <c r="AC5702" s="10">
        <f t="shared" si="2195"/>
        <v>-4.7378434046809151E-2</v>
      </c>
      <c r="AD5702" s="13">
        <f t="shared" si="2196"/>
        <v>-53443.382874496332</v>
      </c>
      <c r="AE5702" s="13">
        <f t="shared" si="2187"/>
        <v>-47378.434046809154</v>
      </c>
      <c r="AF5702" s="13"/>
      <c r="AG5702" s="2">
        <f t="shared" si="2212"/>
        <v>43144</v>
      </c>
      <c r="AH5702" s="3">
        <f t="shared" si="2188"/>
        <v>2.045170880909438</v>
      </c>
      <c r="AI5702" s="3">
        <f t="shared" si="2189"/>
        <v>1.8130774753381587</v>
      </c>
      <c r="AJ5702" s="3">
        <f t="shared" si="2197"/>
        <v>898153.77671783534</v>
      </c>
      <c r="AK5702" s="3">
        <f t="shared" si="2213"/>
        <v>659949.61952614423</v>
      </c>
    </row>
    <row r="5703" spans="2:37" x14ac:dyDescent="0.2">
      <c r="B5703" s="2">
        <v>43145</v>
      </c>
      <c r="C5703" s="1">
        <v>528.96</v>
      </c>
      <c r="D5703" s="1">
        <f t="shared" si="2198"/>
        <v>7</v>
      </c>
      <c r="E5703" s="1" t="b">
        <f t="shared" si="2199"/>
        <v>0</v>
      </c>
      <c r="F5703" s="6">
        <f t="shared" si="2200"/>
        <v>1.215055203689186E-2</v>
      </c>
      <c r="G5703" s="8">
        <f t="shared" si="2201"/>
        <v>1.8100314391300044E-4</v>
      </c>
      <c r="H5703" s="8">
        <f t="shared" si="2202"/>
        <v>-6.6919603810788411E-5</v>
      </c>
      <c r="I5703" s="8">
        <f t="shared" si="2203"/>
        <v>1.0584917720919459E-4</v>
      </c>
      <c r="J5703" s="6">
        <f t="shared" si="2204"/>
        <v>1.2873055950998213E-3</v>
      </c>
      <c r="K5703" s="6">
        <f t="shared" si="2205"/>
        <v>9.6143185028915853E-4</v>
      </c>
      <c r="L5703" s="6">
        <f t="shared" si="2206"/>
        <v>7.372017292800098E-4</v>
      </c>
      <c r="M5703" s="9">
        <f t="shared" si="2207"/>
        <v>0.1406061968517778</v>
      </c>
      <c r="N5703" s="9">
        <f t="shared" si="2208"/>
        <v>-6.9604105367074939E-2</v>
      </c>
      <c r="O5703" s="9">
        <f t="shared" si="2209"/>
        <v>0.14358237780121935</v>
      </c>
      <c r="P5703" s="9">
        <f t="shared" si="2210"/>
        <v>7.1528156428640743E-2</v>
      </c>
      <c r="Q5703" s="10">
        <f t="shared" si="2211"/>
        <v>0.11477222974421102</v>
      </c>
      <c r="R5703" s="10">
        <f t="shared" si="2183"/>
        <v>0.69703272453879561</v>
      </c>
      <c r="S5703" s="10">
        <f>_xlfn.PERCENTILE.INC($R$1519:R5703,0.75)</f>
        <v>0.80533774794553847</v>
      </c>
      <c r="T5703" s="10">
        <f t="shared" si="2184"/>
        <v>0.80533774794553847</v>
      </c>
      <c r="U5703" s="11">
        <f t="shared" si="2190"/>
        <v>0.69703272453879561</v>
      </c>
      <c r="V5703" s="10">
        <f t="shared" si="2185"/>
        <v>-7.5934407659585576E-2</v>
      </c>
      <c r="W5703" s="10">
        <f t="shared" si="2186"/>
        <v>0.70380983432547939</v>
      </c>
      <c r="X5703" s="10">
        <f t="shared" si="2191"/>
        <v>0.87129090567349454</v>
      </c>
      <c r="Y5703" s="10">
        <f>_xlfn.PERCENTILE.INC($X$1519:X5703,0.75)</f>
        <v>1.0066721849319231</v>
      </c>
      <c r="Z5703" s="10">
        <f t="shared" si="2192"/>
        <v>1.0066721849319231</v>
      </c>
      <c r="AA5703" s="10">
        <f t="shared" si="2193"/>
        <v>0.8865163748722682</v>
      </c>
      <c r="AB5703" s="10">
        <f t="shared" si="2194"/>
        <v>-5.3443382874496334E-2</v>
      </c>
      <c r="AC5703" s="10">
        <f t="shared" si="2195"/>
        <v>-4.7378434046809151E-2</v>
      </c>
      <c r="AD5703" s="13">
        <f t="shared" si="2196"/>
        <v>-53443.382874496332</v>
      </c>
      <c r="AE5703" s="13">
        <f t="shared" si="2187"/>
        <v>-47378.434046809154</v>
      </c>
      <c r="AF5703" s="13"/>
      <c r="AG5703" s="2">
        <f t="shared" si="2212"/>
        <v>43145</v>
      </c>
      <c r="AH5703" s="3">
        <f t="shared" si="2188"/>
        <v>-649.36660464410295</v>
      </c>
      <c r="AI5703" s="3">
        <f t="shared" si="2189"/>
        <v>-575.67412831220361</v>
      </c>
      <c r="AJ5703" s="3">
        <f t="shared" si="2197"/>
        <v>897504.41011319123</v>
      </c>
      <c r="AK5703" s="3">
        <f t="shared" si="2213"/>
        <v>659373.94539783208</v>
      </c>
    </row>
    <row r="5704" spans="2:37" x14ac:dyDescent="0.2">
      <c r="B5704" s="2">
        <v>43146</v>
      </c>
      <c r="C5704" s="1">
        <v>533.32000000000005</v>
      </c>
      <c r="D5704" s="1">
        <f t="shared" si="2198"/>
        <v>7</v>
      </c>
      <c r="E5704" s="1" t="b">
        <f t="shared" si="2199"/>
        <v>0</v>
      </c>
      <c r="F5704" s="6">
        <f t="shared" si="2200"/>
        <v>8.2425892316999594E-3</v>
      </c>
      <c r="G5704" s="8">
        <f t="shared" si="2201"/>
        <v>2.9106495800536628E-4</v>
      </c>
      <c r="H5704" s="8">
        <f t="shared" si="2202"/>
        <v>1.7516429899454495E-5</v>
      </c>
      <c r="I5704" s="8">
        <f t="shared" si="2203"/>
        <v>1.5136079245313191E-4</v>
      </c>
      <c r="J5704" s="6">
        <f t="shared" si="2204"/>
        <v>1.2873040494366856E-3</v>
      </c>
      <c r="K5704" s="6">
        <f t="shared" si="2205"/>
        <v>9.614201582990987E-4</v>
      </c>
      <c r="L5704" s="6">
        <f t="shared" si="2206"/>
        <v>7.3719487579941795E-4</v>
      </c>
      <c r="M5704" s="9">
        <f t="shared" si="2207"/>
        <v>0.22610428214898731</v>
      </c>
      <c r="N5704" s="9">
        <f t="shared" si="2208"/>
        <v>1.8219328717263193E-2</v>
      </c>
      <c r="O5704" s="9">
        <f t="shared" si="2209"/>
        <v>0.20531991936188579</v>
      </c>
      <c r="P5704" s="9">
        <f t="shared" si="2210"/>
        <v>0.14988117674271209</v>
      </c>
      <c r="Q5704" s="10">
        <f t="shared" si="2211"/>
        <v>0.11407835248552178</v>
      </c>
      <c r="R5704" s="10">
        <f t="shared" si="2183"/>
        <v>0.70127239968821586</v>
      </c>
      <c r="S5704" s="10">
        <f>_xlfn.PERCENTILE.INC($R$1519:R5704,0.75)</f>
        <v>0.80529947718315997</v>
      </c>
      <c r="T5704" s="10">
        <f t="shared" si="2184"/>
        <v>0.80529947718315997</v>
      </c>
      <c r="U5704" s="11">
        <f t="shared" si="2190"/>
        <v>0.70127239968821586</v>
      </c>
      <c r="V5704" s="10">
        <f t="shared" si="2185"/>
        <v>-7.5934407659585576E-2</v>
      </c>
      <c r="W5704" s="10">
        <f t="shared" si="2186"/>
        <v>0.70380983432547939</v>
      </c>
      <c r="X5704" s="10">
        <f t="shared" si="2191"/>
        <v>0.8765904996102698</v>
      </c>
      <c r="Y5704" s="10">
        <f>_xlfn.PERCENTILE.INC($X$1519:X5704,0.75)</f>
        <v>1.0066243464789499</v>
      </c>
      <c r="Z5704" s="10">
        <f t="shared" si="2192"/>
        <v>1.0066243464789499</v>
      </c>
      <c r="AA5704" s="10">
        <f t="shared" si="2193"/>
        <v>0.8865163748722682</v>
      </c>
      <c r="AB5704" s="10">
        <f t="shared" si="2194"/>
        <v>-5.3443382874496334E-2</v>
      </c>
      <c r="AC5704" s="10">
        <f t="shared" si="2195"/>
        <v>-4.7378434046809151E-2</v>
      </c>
      <c r="AD5704" s="13">
        <f t="shared" si="2196"/>
        <v>-53443.382874496332</v>
      </c>
      <c r="AE5704" s="13">
        <f t="shared" si="2187"/>
        <v>-47378.434046809154</v>
      </c>
      <c r="AF5704" s="13"/>
      <c r="AG5704" s="2">
        <f t="shared" si="2212"/>
        <v>43146</v>
      </c>
      <c r="AH5704" s="3">
        <f t="shared" si="2188"/>
        <v>-440.5118521869415</v>
      </c>
      <c r="AI5704" s="3">
        <f t="shared" si="2189"/>
        <v>-390.52097028903586</v>
      </c>
      <c r="AJ5704" s="3">
        <f t="shared" si="2197"/>
        <v>897063.89826100424</v>
      </c>
      <c r="AK5704" s="3">
        <f t="shared" si="2213"/>
        <v>658983.42442754307</v>
      </c>
    </row>
    <row r="5705" spans="2:37" x14ac:dyDescent="0.2">
      <c r="B5705" s="2">
        <v>43147</v>
      </c>
      <c r="C5705" s="1">
        <v>534.79</v>
      </c>
      <c r="D5705" s="1">
        <f t="shared" si="2198"/>
        <v>7</v>
      </c>
      <c r="E5705" s="1" t="b">
        <f t="shared" si="2199"/>
        <v>0</v>
      </c>
      <c r="F5705" s="6">
        <f t="shared" si="2200"/>
        <v>2.7563189079724548E-3</v>
      </c>
      <c r="G5705" s="8">
        <f t="shared" si="2201"/>
        <v>3.6592582576693261E-4</v>
      </c>
      <c r="H5705" s="8">
        <f t="shared" si="2202"/>
        <v>5.3962384236697861E-5</v>
      </c>
      <c r="I5705" s="8">
        <f t="shared" si="2203"/>
        <v>1.6632330038941699E-4</v>
      </c>
      <c r="J5705" s="6">
        <f t="shared" si="2204"/>
        <v>1.2873196719127289E-3</v>
      </c>
      <c r="K5705" s="6">
        <f t="shared" si="2205"/>
        <v>9.6141339869160777E-4</v>
      </c>
      <c r="L5705" s="6">
        <f t="shared" si="2206"/>
        <v>7.3718307935982847E-4</v>
      </c>
      <c r="M5705" s="9">
        <f t="shared" si="2207"/>
        <v>0.2842540464119776</v>
      </c>
      <c r="N5705" s="9">
        <f t="shared" si="2208"/>
        <v>5.612817993813643E-2</v>
      </c>
      <c r="O5705" s="9">
        <f t="shared" si="2209"/>
        <v>0.22562007328471584</v>
      </c>
      <c r="P5705" s="9">
        <f t="shared" si="2210"/>
        <v>0.18866743321160998</v>
      </c>
      <c r="Q5705" s="10">
        <f t="shared" si="2211"/>
        <v>0.11414685414030178</v>
      </c>
      <c r="R5705" s="10">
        <f t="shared" si="2183"/>
        <v>0.7008515530499797</v>
      </c>
      <c r="S5705" s="10">
        <f>_xlfn.PERCENTILE.INC($R$1519:R5705,0.75)</f>
        <v>0.80526120642078147</v>
      </c>
      <c r="T5705" s="10">
        <f t="shared" si="2184"/>
        <v>0.80526120642078147</v>
      </c>
      <c r="U5705" s="11">
        <f t="shared" si="2190"/>
        <v>0.7008515530499797</v>
      </c>
      <c r="V5705" s="10">
        <f t="shared" si="2185"/>
        <v>-7.5934407659585576E-2</v>
      </c>
      <c r="W5705" s="10">
        <f t="shared" si="2186"/>
        <v>0.70380983432547939</v>
      </c>
      <c r="X5705" s="10">
        <f t="shared" si="2191"/>
        <v>0.87606444131247463</v>
      </c>
      <c r="Y5705" s="10">
        <f>_xlfn.PERCENTILE.INC($X$1519:X5705,0.75)</f>
        <v>1.0065765080259768</v>
      </c>
      <c r="Z5705" s="10">
        <f t="shared" si="2192"/>
        <v>1.0065765080259768</v>
      </c>
      <c r="AA5705" s="10">
        <f t="shared" si="2193"/>
        <v>0.8865163748722682</v>
      </c>
      <c r="AB5705" s="10">
        <f t="shared" si="2194"/>
        <v>-5.3443382874496334E-2</v>
      </c>
      <c r="AC5705" s="10">
        <f t="shared" si="2195"/>
        <v>-4.7378434046809151E-2</v>
      </c>
      <c r="AD5705" s="13">
        <f t="shared" si="2196"/>
        <v>-53443.382874496332</v>
      </c>
      <c r="AE5705" s="13">
        <f t="shared" si="2187"/>
        <v>-47378.434046809154</v>
      </c>
      <c r="AF5705" s="13"/>
      <c r="AG5705" s="2">
        <f t="shared" si="2212"/>
        <v>43147</v>
      </c>
      <c r="AH5705" s="3">
        <f t="shared" si="2188"/>
        <v>-147.30700672298553</v>
      </c>
      <c r="AI5705" s="3">
        <f t="shared" si="2189"/>
        <v>-130.59007359334598</v>
      </c>
      <c r="AJ5705" s="3">
        <f t="shared" si="2197"/>
        <v>896916.59125428123</v>
      </c>
      <c r="AK5705" s="3">
        <f t="shared" si="2213"/>
        <v>658852.83435394976</v>
      </c>
    </row>
    <row r="5706" spans="2:37" x14ac:dyDescent="0.2">
      <c r="B5706" s="2">
        <v>43151</v>
      </c>
      <c r="C5706" s="1">
        <v>531.23</v>
      </c>
      <c r="D5706" s="1">
        <f t="shared" si="2198"/>
        <v>8</v>
      </c>
      <c r="E5706" s="1" t="b">
        <f t="shared" si="2199"/>
        <v>1</v>
      </c>
      <c r="F5706" s="6">
        <f t="shared" si="2200"/>
        <v>-6.6568185642961186E-3</v>
      </c>
      <c r="G5706" s="8">
        <f t="shared" si="2201"/>
        <v>2.1826058533546588E-4</v>
      </c>
      <c r="H5706" s="8">
        <f t="shared" si="2202"/>
        <v>-2.3882977073093531E-5</v>
      </c>
      <c r="I5706" s="8">
        <f t="shared" si="2203"/>
        <v>1.2895644099378403E-4</v>
      </c>
      <c r="J5706" s="6">
        <f t="shared" si="2204"/>
        <v>1.2872987137630908E-3</v>
      </c>
      <c r="K5706" s="6">
        <f t="shared" si="2205"/>
        <v>9.6139982287694057E-4</v>
      </c>
      <c r="L5706" s="6">
        <f t="shared" si="2206"/>
        <v>7.3717486372809583E-4</v>
      </c>
      <c r="M5706" s="9">
        <f t="shared" si="2207"/>
        <v>0.16954929186360831</v>
      </c>
      <c r="N5706" s="9">
        <f t="shared" si="2208"/>
        <v>-2.4841877962516079E-2</v>
      </c>
      <c r="O5706" s="9">
        <f t="shared" si="2209"/>
        <v>0.17493331275786572</v>
      </c>
      <c r="P5706" s="9">
        <f t="shared" si="2210"/>
        <v>0.10654690888631931</v>
      </c>
      <c r="Q5706" s="10">
        <f t="shared" si="2211"/>
        <v>0.1146112899410914</v>
      </c>
      <c r="R5706" s="10">
        <f t="shared" si="2183"/>
        <v>0.69801151388418081</v>
      </c>
      <c r="S5706" s="10">
        <f>_xlfn.PERCENTILE.INC($R$1519:R5706,0.75)</f>
        <v>0.80522293565840297</v>
      </c>
      <c r="T5706" s="10">
        <f t="shared" si="2184"/>
        <v>0.80522293565840297</v>
      </c>
      <c r="U5706" s="11">
        <f t="shared" si="2190"/>
        <v>0.69801151388418081</v>
      </c>
      <c r="V5706" s="10">
        <f t="shared" si="2185"/>
        <v>0.18866743321160998</v>
      </c>
      <c r="W5706" s="10">
        <f t="shared" si="2186"/>
        <v>0.7008515530499797</v>
      </c>
      <c r="X5706" s="10">
        <f t="shared" si="2191"/>
        <v>0.8725143923552261</v>
      </c>
      <c r="Y5706" s="10">
        <f>_xlfn.PERCENTILE.INC($X$1519:X5706,0.75)</f>
        <v>1.0065286695730038</v>
      </c>
      <c r="Z5706" s="10">
        <f t="shared" si="2192"/>
        <v>1.0065286695730038</v>
      </c>
      <c r="AA5706" s="10">
        <f t="shared" si="2193"/>
        <v>0.8725143923552261</v>
      </c>
      <c r="AB5706" s="10">
        <f t="shared" si="2194"/>
        <v>0.13222786357631017</v>
      </c>
      <c r="AC5706" s="10">
        <f t="shared" si="2195"/>
        <v>0.115370714040714</v>
      </c>
      <c r="AD5706" s="13">
        <f t="shared" si="2196"/>
        <v>132227.86357631016</v>
      </c>
      <c r="AE5706" s="13">
        <f t="shared" si="2187"/>
        <v>115370.714040714</v>
      </c>
      <c r="AF5706" s="13"/>
      <c r="AG5706" s="2">
        <f t="shared" si="2212"/>
        <v>43151</v>
      </c>
      <c r="AH5706" s="3">
        <f t="shared" si="2188"/>
        <v>355.76290325773243</v>
      </c>
      <c r="AI5706" s="3">
        <f t="shared" si="2189"/>
        <v>315.38963931007845</v>
      </c>
      <c r="AJ5706" s="3">
        <f t="shared" si="2197"/>
        <v>897272.35415753897</v>
      </c>
      <c r="AK5706" s="3">
        <f t="shared" si="2213"/>
        <v>659168.22399325983</v>
      </c>
    </row>
    <row r="5707" spans="2:37" x14ac:dyDescent="0.2">
      <c r="B5707" s="2">
        <v>43152</v>
      </c>
      <c r="C5707" s="1">
        <v>530.1</v>
      </c>
      <c r="D5707" s="1">
        <f t="shared" si="2198"/>
        <v>8</v>
      </c>
      <c r="E5707" s="1" t="b">
        <f t="shared" si="2199"/>
        <v>0</v>
      </c>
      <c r="F5707" s="6">
        <f t="shared" si="2200"/>
        <v>-2.1271389040528055E-3</v>
      </c>
      <c r="G5707" s="8">
        <f t="shared" si="2201"/>
        <v>2.2408844583031039E-4</v>
      </c>
      <c r="H5707" s="8">
        <f t="shared" si="2202"/>
        <v>-3.9465001650269577E-5</v>
      </c>
      <c r="I5707" s="8">
        <f t="shared" si="2203"/>
        <v>6.7856221641975656E-5</v>
      </c>
      <c r="J5707" s="6">
        <f t="shared" si="2204"/>
        <v>1.2872545324316971E-3</v>
      </c>
      <c r="K5707" s="6">
        <f t="shared" si="2205"/>
        <v>9.6137815913839911E-4</v>
      </c>
      <c r="L5707" s="6">
        <f t="shared" si="2206"/>
        <v>7.3716329739386647E-4</v>
      </c>
      <c r="M5707" s="9">
        <f t="shared" si="2207"/>
        <v>0.17408246790710036</v>
      </c>
      <c r="N5707" s="9">
        <f t="shared" si="2208"/>
        <v>-4.1050445420601898E-2</v>
      </c>
      <c r="O5707" s="9">
        <f t="shared" si="2209"/>
        <v>9.2050461386061197E-2</v>
      </c>
      <c r="P5707" s="9">
        <f t="shared" si="2210"/>
        <v>7.502749462418655E-2</v>
      </c>
      <c r="Q5707" s="10">
        <f t="shared" si="2211"/>
        <v>0.1147091695814683</v>
      </c>
      <c r="R5707" s="10">
        <f t="shared" si="2183"/>
        <v>0.69741591096762945</v>
      </c>
      <c r="S5707" s="10">
        <f>_xlfn.PERCENTILE.INC($R$1519:R5707,0.75)</f>
        <v>0.80518466489602447</v>
      </c>
      <c r="T5707" s="10">
        <f t="shared" si="2184"/>
        <v>0.80518466489602447</v>
      </c>
      <c r="U5707" s="11">
        <f t="shared" si="2190"/>
        <v>0.69741591096762945</v>
      </c>
      <c r="V5707" s="10">
        <f t="shared" si="2185"/>
        <v>0.18866743321160998</v>
      </c>
      <c r="W5707" s="10">
        <f t="shared" si="2186"/>
        <v>0.7008515530499797</v>
      </c>
      <c r="X5707" s="10">
        <f t="shared" si="2191"/>
        <v>0.87176988870953676</v>
      </c>
      <c r="Y5707" s="10">
        <f>_xlfn.PERCENTILE.INC($X$1519:X5707,0.75)</f>
        <v>1.0064808311200306</v>
      </c>
      <c r="Z5707" s="10">
        <f t="shared" si="2192"/>
        <v>1.0064808311200306</v>
      </c>
      <c r="AA5707" s="10">
        <f t="shared" si="2193"/>
        <v>0.8725143923552261</v>
      </c>
      <c r="AB5707" s="10">
        <f t="shared" si="2194"/>
        <v>0.13222786357631017</v>
      </c>
      <c r="AC5707" s="10">
        <f t="shared" si="2195"/>
        <v>0.115370714040714</v>
      </c>
      <c r="AD5707" s="13">
        <f t="shared" si="2196"/>
        <v>132227.86357631016</v>
      </c>
      <c r="AE5707" s="13">
        <f t="shared" si="2187"/>
        <v>115370.714040714</v>
      </c>
      <c r="AF5707" s="13"/>
      <c r="AG5707" s="2">
        <f t="shared" si="2212"/>
        <v>43152</v>
      </c>
      <c r="AH5707" s="3">
        <f t="shared" si="2188"/>
        <v>-281.2670328129563</v>
      </c>
      <c r="AI5707" s="3">
        <f t="shared" si="2189"/>
        <v>-245.40953422435399</v>
      </c>
      <c r="AJ5707" s="3">
        <f t="shared" si="2197"/>
        <v>896991.08712472604</v>
      </c>
      <c r="AK5707" s="3">
        <f t="shared" si="2213"/>
        <v>658922.81445903552</v>
      </c>
    </row>
    <row r="5708" spans="2:37" x14ac:dyDescent="0.2">
      <c r="B5708" s="2">
        <v>43153</v>
      </c>
      <c r="C5708" s="1">
        <v>530.17999999999995</v>
      </c>
      <c r="D5708" s="1">
        <f t="shared" si="2198"/>
        <v>8</v>
      </c>
      <c r="E5708" s="1" t="b">
        <f t="shared" si="2199"/>
        <v>0</v>
      </c>
      <c r="F5708" s="6">
        <f t="shared" si="2200"/>
        <v>1.5091492171270815E-4</v>
      </c>
      <c r="G5708" s="8">
        <f t="shared" si="2201"/>
        <v>2.6270603056552665E-4</v>
      </c>
      <c r="H5708" s="8">
        <f t="shared" si="2202"/>
        <v>-2.7627846322375237E-5</v>
      </c>
      <c r="I5708" s="8">
        <f t="shared" si="2203"/>
        <v>6.5322368795935342E-5</v>
      </c>
      <c r="J5708" s="6">
        <f t="shared" si="2204"/>
        <v>1.2872252201577225E-3</v>
      </c>
      <c r="K5708" s="6">
        <f t="shared" si="2205"/>
        <v>9.6134935490788879E-4</v>
      </c>
      <c r="L5708" s="6">
        <f t="shared" si="2206"/>
        <v>7.3714981006495857E-4</v>
      </c>
      <c r="M5708" s="9">
        <f t="shared" si="2207"/>
        <v>0.20408707540187687</v>
      </c>
      <c r="N5708" s="9">
        <f t="shared" si="2208"/>
        <v>-2.8738612223880241E-2</v>
      </c>
      <c r="O5708" s="9">
        <f t="shared" si="2209"/>
        <v>8.86147807460997E-2</v>
      </c>
      <c r="P5708" s="9">
        <f t="shared" si="2210"/>
        <v>8.7987747974698771E-2</v>
      </c>
      <c r="Q5708" s="10">
        <f t="shared" si="2211"/>
        <v>0.11448545451598741</v>
      </c>
      <c r="R5708" s="10">
        <f t="shared" si="2183"/>
        <v>0.69877872554393661</v>
      </c>
      <c r="S5708" s="10">
        <f>_xlfn.PERCENTILE.INC($R$1519:R5708,0.75)</f>
        <v>0.80507114003625591</v>
      </c>
      <c r="T5708" s="10">
        <f t="shared" si="2184"/>
        <v>0.80507114003625591</v>
      </c>
      <c r="U5708" s="11">
        <f t="shared" si="2190"/>
        <v>0.69877872554393661</v>
      </c>
      <c r="V5708" s="10">
        <f t="shared" si="2185"/>
        <v>0.18866743321160998</v>
      </c>
      <c r="W5708" s="10">
        <f t="shared" si="2186"/>
        <v>0.7008515530499797</v>
      </c>
      <c r="X5708" s="10">
        <f t="shared" si="2191"/>
        <v>0.87347340692992081</v>
      </c>
      <c r="Y5708" s="10">
        <f>_xlfn.PERCENTILE.INC($X$1519:X5708,0.75)</f>
        <v>1.0063389250453199</v>
      </c>
      <c r="Z5708" s="10">
        <f t="shared" si="2192"/>
        <v>1.0063389250453199</v>
      </c>
      <c r="AA5708" s="10">
        <f t="shared" si="2193"/>
        <v>0.8725143923552261</v>
      </c>
      <c r="AB5708" s="10">
        <f t="shared" si="2194"/>
        <v>0.13222786357631017</v>
      </c>
      <c r="AC5708" s="10">
        <f t="shared" si="2195"/>
        <v>0.115370714040714</v>
      </c>
      <c r="AD5708" s="13">
        <f t="shared" si="2196"/>
        <v>132227.86357631016</v>
      </c>
      <c r="AE5708" s="13">
        <f t="shared" si="2187"/>
        <v>115370.714040714</v>
      </c>
      <c r="AF5708" s="13"/>
      <c r="AG5708" s="2">
        <f t="shared" si="2212"/>
        <v>43153</v>
      </c>
      <c r="AH5708" s="3">
        <f t="shared" si="2188"/>
        <v>19.955157679857503</v>
      </c>
      <c r="AI5708" s="3">
        <f t="shared" si="2189"/>
        <v>17.41116227739359</v>
      </c>
      <c r="AJ5708" s="3">
        <f t="shared" si="2197"/>
        <v>897011.04228240589</v>
      </c>
      <c r="AK5708" s="3">
        <f t="shared" si="2213"/>
        <v>658940.22562131297</v>
      </c>
    </row>
    <row r="5709" spans="2:37" x14ac:dyDescent="0.2">
      <c r="B5709" s="2">
        <v>43154</v>
      </c>
      <c r="C5709" s="1">
        <v>532.54</v>
      </c>
      <c r="D5709" s="1">
        <f t="shared" si="2198"/>
        <v>8</v>
      </c>
      <c r="E5709" s="1" t="b">
        <f t="shared" si="2199"/>
        <v>0</v>
      </c>
      <c r="F5709" s="6">
        <f t="shared" si="2200"/>
        <v>4.4513184201591116E-3</v>
      </c>
      <c r="G5709" s="8">
        <f t="shared" si="2201"/>
        <v>3.9390970790115882E-4</v>
      </c>
      <c r="H5709" s="8">
        <f t="shared" si="2202"/>
        <v>4.754117498890108E-5</v>
      </c>
      <c r="I5709" s="8">
        <f t="shared" si="2203"/>
        <v>1.2427692279486395E-4</v>
      </c>
      <c r="J5709" s="6">
        <f t="shared" si="2204"/>
        <v>1.2871338660455493E-3</v>
      </c>
      <c r="K5709" s="6">
        <f t="shared" si="2205"/>
        <v>9.6128734252435709E-4</v>
      </c>
      <c r="L5709" s="6">
        <f t="shared" si="2206"/>
        <v>7.3714891159995305E-4</v>
      </c>
      <c r="M5709" s="9">
        <f t="shared" si="2207"/>
        <v>0.30603631703931805</v>
      </c>
      <c r="N5709" s="9">
        <f t="shared" si="2208"/>
        <v>4.9455738035681547E-2</v>
      </c>
      <c r="O5709" s="9">
        <f t="shared" si="2209"/>
        <v>0.16859134001178366</v>
      </c>
      <c r="P5709" s="9">
        <f t="shared" si="2210"/>
        <v>0.17469446502892774</v>
      </c>
      <c r="Q5709" s="10">
        <f t="shared" si="2211"/>
        <v>0.11409366771727367</v>
      </c>
      <c r="R5709" s="10">
        <f t="shared" si="2183"/>
        <v>0.70117826519734261</v>
      </c>
      <c r="S5709" s="10">
        <f>_xlfn.PERCENTILE.INC($R$1519:R5709,0.75)</f>
        <v>0.80495761517648723</v>
      </c>
      <c r="T5709" s="10">
        <f t="shared" si="2184"/>
        <v>0.80495761517648723</v>
      </c>
      <c r="U5709" s="11">
        <f t="shared" si="2190"/>
        <v>0.70117826519734261</v>
      </c>
      <c r="V5709" s="10">
        <f t="shared" si="2185"/>
        <v>0.18866743321160998</v>
      </c>
      <c r="W5709" s="10">
        <f t="shared" si="2186"/>
        <v>0.7008515530499797</v>
      </c>
      <c r="X5709" s="10">
        <f t="shared" si="2191"/>
        <v>0.87647283149667832</v>
      </c>
      <c r="Y5709" s="10">
        <f>_xlfn.PERCENTILE.INC($X$1519:X5709,0.75)</f>
        <v>1.0061970189706091</v>
      </c>
      <c r="Z5709" s="10">
        <f t="shared" si="2192"/>
        <v>1.0061970189706091</v>
      </c>
      <c r="AA5709" s="10">
        <f t="shared" si="2193"/>
        <v>0.8725143923552261</v>
      </c>
      <c r="AB5709" s="10">
        <f t="shared" si="2194"/>
        <v>0.13222786357631017</v>
      </c>
      <c r="AC5709" s="10">
        <f t="shared" si="2195"/>
        <v>0.115370714040714</v>
      </c>
      <c r="AD5709" s="13">
        <f t="shared" si="2196"/>
        <v>132227.86357631016</v>
      </c>
      <c r="AE5709" s="13">
        <f t="shared" si="2187"/>
        <v>115370.714040714</v>
      </c>
      <c r="AF5709" s="13"/>
      <c r="AG5709" s="2">
        <f t="shared" si="2212"/>
        <v>43154</v>
      </c>
      <c r="AH5709" s="3">
        <f t="shared" si="2188"/>
        <v>588.58832479551552</v>
      </c>
      <c r="AI5709" s="3">
        <f t="shared" si="2189"/>
        <v>513.55178455633961</v>
      </c>
      <c r="AJ5709" s="3">
        <f t="shared" si="2197"/>
        <v>897599.63060720137</v>
      </c>
      <c r="AK5709" s="3">
        <f t="shared" si="2213"/>
        <v>659453.77740586933</v>
      </c>
    </row>
    <row r="5710" spans="2:37" x14ac:dyDescent="0.2">
      <c r="B5710" s="2">
        <v>43157</v>
      </c>
      <c r="C5710" s="1">
        <v>533.42999999999995</v>
      </c>
      <c r="D5710" s="1">
        <f t="shared" si="2198"/>
        <v>9</v>
      </c>
      <c r="E5710" s="1" t="b">
        <f t="shared" si="2199"/>
        <v>1</v>
      </c>
      <c r="F5710" s="6">
        <f t="shared" si="2200"/>
        <v>1.6712359634956098E-3</v>
      </c>
      <c r="G5710" s="8">
        <f t="shared" si="2201"/>
        <v>3.3711318604909551E-4</v>
      </c>
      <c r="H5710" s="8">
        <f t="shared" si="2202"/>
        <v>7.9993226783789886E-5</v>
      </c>
      <c r="I5710" s="8">
        <f t="shared" si="2203"/>
        <v>1.292070982708332E-4</v>
      </c>
      <c r="J5710" s="6">
        <f t="shared" si="2204"/>
        <v>1.2869457293159163E-3</v>
      </c>
      <c r="K5710" s="6">
        <f t="shared" si="2205"/>
        <v>9.6118444312151433E-4</v>
      </c>
      <c r="L5710" s="6">
        <f t="shared" si="2206"/>
        <v>7.3715241956523112E-4</v>
      </c>
      <c r="M5710" s="9">
        <f t="shared" si="2207"/>
        <v>0.26194825342657613</v>
      </c>
      <c r="N5710" s="9">
        <f t="shared" si="2208"/>
        <v>8.3223597048664499E-2</v>
      </c>
      <c r="O5710" s="9">
        <f t="shared" si="2209"/>
        <v>0.17527867350288143</v>
      </c>
      <c r="P5710" s="9">
        <f t="shared" si="2210"/>
        <v>0.17348350799270737</v>
      </c>
      <c r="Q5710" s="10">
        <f t="shared" si="2211"/>
        <v>0.11399285843218387</v>
      </c>
      <c r="R5710" s="10">
        <f t="shared" si="2183"/>
        <v>0.70179835035537108</v>
      </c>
      <c r="S5710" s="10">
        <f>_xlfn.PERCENTILE.INC($R$1519:R5710,0.75)</f>
        <v>0.80484409031671866</v>
      </c>
      <c r="T5710" s="10">
        <f t="shared" si="2184"/>
        <v>0.80484409031671866</v>
      </c>
      <c r="U5710" s="11">
        <f t="shared" si="2190"/>
        <v>0.70179835035537108</v>
      </c>
      <c r="V5710" s="10">
        <f t="shared" si="2185"/>
        <v>0.17469446502892774</v>
      </c>
      <c r="W5710" s="10">
        <f t="shared" si="2186"/>
        <v>0.70117826519734261</v>
      </c>
      <c r="X5710" s="10">
        <f t="shared" si="2191"/>
        <v>0.87724793794421396</v>
      </c>
      <c r="Y5710" s="10">
        <f>_xlfn.PERCENTILE.INC($X$1519:X5710,0.75)</f>
        <v>1.0060551128958983</v>
      </c>
      <c r="Z5710" s="10">
        <f t="shared" si="2192"/>
        <v>1.0060551128958983</v>
      </c>
      <c r="AA5710" s="10">
        <f t="shared" si="2193"/>
        <v>0.87724793794421396</v>
      </c>
      <c r="AB5710" s="10">
        <f t="shared" si="2194"/>
        <v>0.12249196192856139</v>
      </c>
      <c r="AC5710" s="10">
        <f t="shared" si="2195"/>
        <v>0.10745582101657164</v>
      </c>
      <c r="AD5710" s="13">
        <f t="shared" si="2196"/>
        <v>122491.96192856139</v>
      </c>
      <c r="AE5710" s="13">
        <f t="shared" si="2187"/>
        <v>107455.82101657164</v>
      </c>
      <c r="AF5710" s="13"/>
      <c r="AG5710" s="2">
        <f t="shared" si="2212"/>
        <v>43157</v>
      </c>
      <c r="AH5710" s="3">
        <f t="shared" si="2188"/>
        <v>220.98396098492077</v>
      </c>
      <c r="AI5710" s="3">
        <f t="shared" si="2189"/>
        <v>192.81168643900912</v>
      </c>
      <c r="AJ5710" s="3">
        <f t="shared" si="2197"/>
        <v>897820.61456818634</v>
      </c>
      <c r="AK5710" s="3">
        <f t="shared" si="2213"/>
        <v>659646.58909230831</v>
      </c>
    </row>
    <row r="5711" spans="2:37" x14ac:dyDescent="0.2">
      <c r="B5711" s="2">
        <v>43158</v>
      </c>
      <c r="C5711" s="1">
        <v>531.62</v>
      </c>
      <c r="D5711" s="1">
        <f t="shared" si="2198"/>
        <v>9</v>
      </c>
      <c r="E5711" s="1" t="b">
        <f t="shared" si="2199"/>
        <v>0</v>
      </c>
      <c r="F5711" s="6">
        <f t="shared" si="2200"/>
        <v>-3.3931349942821765E-3</v>
      </c>
      <c r="G5711" s="8">
        <f t="shared" si="2201"/>
        <v>2.360396591878357E-4</v>
      </c>
      <c r="H5711" s="8">
        <f t="shared" si="2202"/>
        <v>5.4748389421554192E-5</v>
      </c>
      <c r="I5711" s="8">
        <f t="shared" si="2203"/>
        <v>9.0310834471572592E-5</v>
      </c>
      <c r="J5711" s="6">
        <f t="shared" si="2204"/>
        <v>1.2867738601733411E-3</v>
      </c>
      <c r="K5711" s="6">
        <f t="shared" si="2205"/>
        <v>9.6109537284888016E-4</v>
      </c>
      <c r="L5711" s="6">
        <f t="shared" si="2206"/>
        <v>7.3715119943179835E-4</v>
      </c>
      <c r="M5711" s="9">
        <f t="shared" si="2207"/>
        <v>0.18343523014684091</v>
      </c>
      <c r="N5711" s="9">
        <f t="shared" si="2208"/>
        <v>5.6964574971648176E-2</v>
      </c>
      <c r="O5711" s="9">
        <f t="shared" si="2209"/>
        <v>0.12251331143622211</v>
      </c>
      <c r="P5711" s="9">
        <f t="shared" si="2210"/>
        <v>0.1209710388515704</v>
      </c>
      <c r="Q5711" s="10">
        <f t="shared" si="2211"/>
        <v>0.11420930893929911</v>
      </c>
      <c r="R5711" s="10">
        <f t="shared" si="2183"/>
        <v>0.70046829582445902</v>
      </c>
      <c r="S5711" s="10">
        <f>_xlfn.PERCENTILE.INC($R$1519:R5711,0.75)</f>
        <v>0.8047305654569501</v>
      </c>
      <c r="T5711" s="10">
        <f t="shared" si="2184"/>
        <v>0.8047305654569501</v>
      </c>
      <c r="U5711" s="11">
        <f t="shared" si="2190"/>
        <v>0.70046829582445902</v>
      </c>
      <c r="V5711" s="10">
        <f t="shared" si="2185"/>
        <v>0.17469446502892774</v>
      </c>
      <c r="W5711" s="10">
        <f t="shared" si="2186"/>
        <v>0.70117826519734261</v>
      </c>
      <c r="X5711" s="10">
        <f t="shared" si="2191"/>
        <v>0.87558536978057389</v>
      </c>
      <c r="Y5711" s="10">
        <f>_xlfn.PERCENTILE.INC($X$1519:X5711,0.75)</f>
        <v>1.0059132068211876</v>
      </c>
      <c r="Z5711" s="10">
        <f t="shared" si="2192"/>
        <v>1.0059132068211876</v>
      </c>
      <c r="AA5711" s="10">
        <f t="shared" si="2193"/>
        <v>0.87724793794421396</v>
      </c>
      <c r="AB5711" s="10">
        <f t="shared" si="2194"/>
        <v>0.12249196192856139</v>
      </c>
      <c r="AC5711" s="10">
        <f t="shared" si="2195"/>
        <v>0.10745582101657164</v>
      </c>
      <c r="AD5711" s="13">
        <f t="shared" si="2196"/>
        <v>122491.96192856139</v>
      </c>
      <c r="AE5711" s="13">
        <f t="shared" si="2187"/>
        <v>107455.82101657164</v>
      </c>
      <c r="AF5711" s="13"/>
      <c r="AG5711" s="2">
        <f t="shared" si="2212"/>
        <v>43158</v>
      </c>
      <c r="AH5711" s="3">
        <f t="shared" si="2188"/>
        <v>-415.63176253808172</v>
      </c>
      <c r="AI5711" s="3">
        <f t="shared" si="2189"/>
        <v>-364.6121066306514</v>
      </c>
      <c r="AJ5711" s="3">
        <f t="shared" si="2197"/>
        <v>897404.98280564824</v>
      </c>
      <c r="AK5711" s="3">
        <f t="shared" si="2213"/>
        <v>659281.97698567761</v>
      </c>
    </row>
    <row r="5712" spans="2:37" x14ac:dyDescent="0.2">
      <c r="B5712" s="2">
        <v>43159</v>
      </c>
      <c r="C5712" s="1">
        <v>531.95000000000005</v>
      </c>
      <c r="D5712" s="1">
        <f t="shared" si="2198"/>
        <v>9</v>
      </c>
      <c r="E5712" s="1" t="b">
        <f t="shared" si="2199"/>
        <v>0</v>
      </c>
      <c r="F5712" s="6">
        <f t="shared" si="2200"/>
        <v>6.2074414055168781E-4</v>
      </c>
      <c r="G5712" s="8">
        <f t="shared" si="2201"/>
        <v>2.016463518474679E-4</v>
      </c>
      <c r="H5712" s="8">
        <f t="shared" si="2202"/>
        <v>8.4560615929585685E-5</v>
      </c>
      <c r="I5712" s="8">
        <f t="shared" si="2203"/>
        <v>8.1016744138127011E-5</v>
      </c>
      <c r="J5712" s="6">
        <f t="shared" si="2204"/>
        <v>1.2865713415745705E-3</v>
      </c>
      <c r="K5712" s="6">
        <f t="shared" si="2205"/>
        <v>9.6100514602778385E-4</v>
      </c>
      <c r="L5712" s="6">
        <f t="shared" si="2206"/>
        <v>7.3715133332869691E-4</v>
      </c>
      <c r="M5712" s="9">
        <f t="shared" si="2207"/>
        <v>0.15673157432582244</v>
      </c>
      <c r="N5712" s="9">
        <f t="shared" si="2208"/>
        <v>8.7991845079194747E-2</v>
      </c>
      <c r="O5712" s="9">
        <f t="shared" si="2209"/>
        <v>0.10990517207950504</v>
      </c>
      <c r="P5712" s="9">
        <f t="shared" si="2210"/>
        <v>0.11820953049484073</v>
      </c>
      <c r="Q5712" s="10">
        <f t="shared" si="2211"/>
        <v>0.11420385585560078</v>
      </c>
      <c r="R5712" s="10">
        <f t="shared" si="2183"/>
        <v>0.70050174226299244</v>
      </c>
      <c r="S5712" s="10">
        <f>_xlfn.PERCENTILE.INC($R$1519:R5712,0.75)</f>
        <v>0.80468081746774978</v>
      </c>
      <c r="T5712" s="10">
        <f t="shared" si="2184"/>
        <v>0.80468081746774978</v>
      </c>
      <c r="U5712" s="11">
        <f t="shared" si="2190"/>
        <v>0.70050174226299244</v>
      </c>
      <c r="V5712" s="10">
        <f t="shared" si="2185"/>
        <v>0.17469446502892774</v>
      </c>
      <c r="W5712" s="10">
        <f t="shared" si="2186"/>
        <v>0.70117826519734261</v>
      </c>
      <c r="X5712" s="10">
        <f t="shared" si="2191"/>
        <v>0.87562717782874067</v>
      </c>
      <c r="Y5712" s="10">
        <f>_xlfn.PERCENTILE.INC($X$1519:X5712,0.75)</f>
        <v>1.0058510218346872</v>
      </c>
      <c r="Z5712" s="10">
        <f t="shared" si="2192"/>
        <v>1.0058510218346872</v>
      </c>
      <c r="AA5712" s="10">
        <f t="shared" si="2193"/>
        <v>0.87724793794421396</v>
      </c>
      <c r="AB5712" s="10">
        <f t="shared" si="2194"/>
        <v>0.12249196192856139</v>
      </c>
      <c r="AC5712" s="10">
        <f t="shared" si="2195"/>
        <v>0.10745582101657164</v>
      </c>
      <c r="AD5712" s="13">
        <f t="shared" si="2196"/>
        <v>122491.96192856139</v>
      </c>
      <c r="AE5712" s="13">
        <f t="shared" si="2187"/>
        <v>107455.82101657164</v>
      </c>
      <c r="AF5712" s="13"/>
      <c r="AG5712" s="2">
        <f t="shared" si="2212"/>
        <v>43159</v>
      </c>
      <c r="AH5712" s="3">
        <f t="shared" si="2188"/>
        <v>76.0361676318349</v>
      </c>
      <c r="AI5712" s="3">
        <f t="shared" si="2189"/>
        <v>66.702571264207762</v>
      </c>
      <c r="AJ5712" s="3">
        <f t="shared" si="2197"/>
        <v>897481.01897328009</v>
      </c>
      <c r="AK5712" s="3">
        <f t="shared" si="2213"/>
        <v>659348.67955694185</v>
      </c>
    </row>
    <row r="5713" spans="2:37" x14ac:dyDescent="0.2">
      <c r="B5713" s="2">
        <v>43160</v>
      </c>
      <c r="C5713" s="1">
        <v>530.70000000000005</v>
      </c>
      <c r="D5713" s="1">
        <f t="shared" si="2198"/>
        <v>9</v>
      </c>
      <c r="E5713" s="1" t="b">
        <f t="shared" si="2199"/>
        <v>0</v>
      </c>
      <c r="F5713" s="6">
        <f t="shared" si="2200"/>
        <v>-2.349844910235932E-3</v>
      </c>
      <c r="G5713" s="8">
        <f t="shared" si="2201"/>
        <v>1.3720949794090997E-4</v>
      </c>
      <c r="H5713" s="8">
        <f t="shared" si="2202"/>
        <v>1.3169201453960578E-5</v>
      </c>
      <c r="I5713" s="8">
        <f t="shared" si="2203"/>
        <v>9.2737281118122599E-5</v>
      </c>
      <c r="J5713" s="6">
        <f t="shared" si="2204"/>
        <v>1.2863219329268432E-3</v>
      </c>
      <c r="K5713" s="6">
        <f t="shared" si="2205"/>
        <v>9.6089735080860693E-4</v>
      </c>
      <c r="L5713" s="6">
        <f t="shared" si="2206"/>
        <v>7.3715272144306374E-4</v>
      </c>
      <c r="M5713" s="9">
        <f t="shared" si="2207"/>
        <v>0.10666808551472742</v>
      </c>
      <c r="N5713" s="9">
        <f t="shared" si="2208"/>
        <v>1.3705107463225424E-2</v>
      </c>
      <c r="O5713" s="9">
        <f t="shared" si="2209"/>
        <v>0.12580470561999471</v>
      </c>
      <c r="P5713" s="9">
        <f t="shared" si="2210"/>
        <v>8.2059299532649191E-2</v>
      </c>
      <c r="Q5713" s="10">
        <f t="shared" si="2211"/>
        <v>0.10926166677785173</v>
      </c>
      <c r="R5713" s="10">
        <f t="shared" si="2183"/>
        <v>0.73218725614587343</v>
      </c>
      <c r="S5713" s="10">
        <f>_xlfn.PERCENTILE.INC($R$1519:R5713,0.75)</f>
        <v>0.80463106947854945</v>
      </c>
      <c r="T5713" s="10">
        <f t="shared" si="2184"/>
        <v>0.80463106947854945</v>
      </c>
      <c r="U5713" s="11">
        <f t="shared" si="2190"/>
        <v>0.73218725614587343</v>
      </c>
      <c r="V5713" s="10">
        <f t="shared" si="2185"/>
        <v>0.17469446502892774</v>
      </c>
      <c r="W5713" s="10">
        <f t="shared" si="2186"/>
        <v>0.70117826519734261</v>
      </c>
      <c r="X5713" s="10">
        <f t="shared" si="2191"/>
        <v>0.91523407018234182</v>
      </c>
      <c r="Y5713" s="10">
        <f>_xlfn.PERCENTILE.INC($X$1519:X5713,0.75)</f>
        <v>1.0057888368481869</v>
      </c>
      <c r="Z5713" s="10">
        <f t="shared" si="2192"/>
        <v>1.0057888368481869</v>
      </c>
      <c r="AA5713" s="10">
        <f t="shared" si="2193"/>
        <v>0.87724793794421396</v>
      </c>
      <c r="AB5713" s="10">
        <f t="shared" si="2194"/>
        <v>0.12249196192856139</v>
      </c>
      <c r="AC5713" s="10">
        <f t="shared" si="2195"/>
        <v>0.10745582101657164</v>
      </c>
      <c r="AD5713" s="13">
        <f t="shared" si="2196"/>
        <v>122491.96192856139</v>
      </c>
      <c r="AE5713" s="13">
        <f t="shared" si="2187"/>
        <v>107455.82101657164</v>
      </c>
      <c r="AF5713" s="13"/>
      <c r="AG5713" s="2">
        <f t="shared" si="2212"/>
        <v>43160</v>
      </c>
      <c r="AH5713" s="3">
        <f t="shared" si="2188"/>
        <v>-287.83711328264354</v>
      </c>
      <c r="AI5713" s="3">
        <f t="shared" si="2189"/>
        <v>-252.50451409101416</v>
      </c>
      <c r="AJ5713" s="3">
        <f t="shared" si="2197"/>
        <v>897193.18185999745</v>
      </c>
      <c r="AK5713" s="3">
        <f t="shared" si="2213"/>
        <v>659096.17504285078</v>
      </c>
    </row>
    <row r="5714" spans="2:37" x14ac:dyDescent="0.2">
      <c r="B5714" s="2">
        <v>43161</v>
      </c>
      <c r="C5714" s="1">
        <v>530.23</v>
      </c>
      <c r="D5714" s="1">
        <f t="shared" si="2198"/>
        <v>9</v>
      </c>
      <c r="E5714" s="1" t="b">
        <f t="shared" si="2199"/>
        <v>0</v>
      </c>
      <c r="F5714" s="6">
        <f t="shared" si="2200"/>
        <v>-8.8562276238934867E-4</v>
      </c>
      <c r="G5714" s="8">
        <f t="shared" si="2201"/>
        <v>8.2236515109778484E-5</v>
      </c>
      <c r="H5714" s="8">
        <f t="shared" si="2202"/>
        <v>-5.1849190429822494E-6</v>
      </c>
      <c r="I5714" s="8">
        <f t="shared" si="2203"/>
        <v>9.5084807765417244E-5</v>
      </c>
      <c r="J5714" s="6">
        <f t="shared" si="2204"/>
        <v>1.2861249018888161E-3</v>
      </c>
      <c r="K5714" s="6">
        <f t="shared" si="2205"/>
        <v>9.6080940221290195E-4</v>
      </c>
      <c r="L5714" s="6">
        <f t="shared" si="2206"/>
        <v>7.371517354310544E-4</v>
      </c>
      <c r="M5714" s="9">
        <f t="shared" si="2207"/>
        <v>6.3941313156292284E-2</v>
      </c>
      <c r="N5714" s="9">
        <f t="shared" si="2208"/>
        <v>-5.396407477945708E-3</v>
      </c>
      <c r="O5714" s="9">
        <f t="shared" si="2209"/>
        <v>0.1289894647128732</v>
      </c>
      <c r="P5714" s="9">
        <f t="shared" si="2210"/>
        <v>6.2511456797073262E-2</v>
      </c>
      <c r="Q5714" s="10">
        <f t="shared" si="2211"/>
        <v>0.10914627157568779</v>
      </c>
      <c r="R5714" s="10">
        <f t="shared" si="2183"/>
        <v>0.73296136317880334</v>
      </c>
      <c r="S5714" s="10">
        <f>_xlfn.PERCENTILE.INC($R$1519:R5714,0.75)</f>
        <v>0.80458132148934924</v>
      </c>
      <c r="T5714" s="10">
        <f t="shared" si="2184"/>
        <v>0.80458132148934924</v>
      </c>
      <c r="U5714" s="11">
        <f t="shared" si="2190"/>
        <v>0.73296136317880334</v>
      </c>
      <c r="V5714" s="10">
        <f t="shared" si="2185"/>
        <v>0.17469446502892774</v>
      </c>
      <c r="W5714" s="10">
        <f t="shared" si="2186"/>
        <v>0.70117826519734261</v>
      </c>
      <c r="X5714" s="10">
        <f t="shared" si="2191"/>
        <v>0.9162017039735042</v>
      </c>
      <c r="Y5714" s="10">
        <f>_xlfn.PERCENTILE.INC($X$1519:X5714,0.75)</f>
        <v>1.0057266518616865</v>
      </c>
      <c r="Z5714" s="10">
        <f t="shared" si="2192"/>
        <v>1.0057266518616865</v>
      </c>
      <c r="AA5714" s="10">
        <f t="shared" si="2193"/>
        <v>0.87724793794421396</v>
      </c>
      <c r="AB5714" s="10">
        <f t="shared" si="2194"/>
        <v>0.12249196192856139</v>
      </c>
      <c r="AC5714" s="10">
        <f t="shared" si="2195"/>
        <v>0.10745582101657164</v>
      </c>
      <c r="AD5714" s="13">
        <f t="shared" si="2196"/>
        <v>122491.96192856139</v>
      </c>
      <c r="AE5714" s="13">
        <f t="shared" si="2187"/>
        <v>107455.82101657164</v>
      </c>
      <c r="AF5714" s="13"/>
      <c r="AG5714" s="2">
        <f t="shared" si="2212"/>
        <v>43161</v>
      </c>
      <c r="AH5714" s="3">
        <f t="shared" si="2188"/>
        <v>-108.48166969366346</v>
      </c>
      <c r="AI5714" s="3">
        <f t="shared" si="2189"/>
        <v>-95.165321043511611</v>
      </c>
      <c r="AJ5714" s="3">
        <f t="shared" si="2197"/>
        <v>897084.70019030373</v>
      </c>
      <c r="AK5714" s="3">
        <f t="shared" si="2213"/>
        <v>659001.00972180732</v>
      </c>
    </row>
    <row r="5715" spans="2:37" x14ac:dyDescent="0.2">
      <c r="B5715" s="2">
        <v>43164</v>
      </c>
      <c r="C5715" s="1">
        <v>531.42999999999995</v>
      </c>
      <c r="D5715" s="1">
        <f t="shared" si="2198"/>
        <v>10</v>
      </c>
      <c r="E5715" s="1" t="b">
        <f t="shared" si="2199"/>
        <v>1</v>
      </c>
      <c r="F5715" s="6">
        <f t="shared" si="2200"/>
        <v>2.2631688135337225E-3</v>
      </c>
      <c r="G5715" s="8">
        <f t="shared" si="2201"/>
        <v>7.8527303497025202E-5</v>
      </c>
      <c r="H5715" s="8">
        <f t="shared" si="2202"/>
        <v>2.7728770425003703E-5</v>
      </c>
      <c r="I5715" s="8">
        <f t="shared" si="2203"/>
        <v>1.0899774549521082E-4</v>
      </c>
      <c r="J5715" s="6">
        <f t="shared" si="2204"/>
        <v>1.28589900256779E-3</v>
      </c>
      <c r="K5715" s="6">
        <f t="shared" si="2205"/>
        <v>9.6069377118474376E-4</v>
      </c>
      <c r="L5715" s="6">
        <f t="shared" si="2206"/>
        <v>7.3715336291723093E-4</v>
      </c>
      <c r="M5715" s="9">
        <f t="shared" si="2207"/>
        <v>6.1068018048241232E-2</v>
      </c>
      <c r="N5715" s="9">
        <f t="shared" si="2208"/>
        <v>2.886327699492432E-2</v>
      </c>
      <c r="O5715" s="9">
        <f t="shared" si="2209"/>
        <v>0.14786305127044413</v>
      </c>
      <c r="P5715" s="9">
        <f t="shared" si="2210"/>
        <v>7.9264782104536566E-2</v>
      </c>
      <c r="Q5715" s="10">
        <f t="shared" si="2211"/>
        <v>0.10903489291663281</v>
      </c>
      <c r="R5715" s="10">
        <f t="shared" si="2183"/>
        <v>0.73371007995731563</v>
      </c>
      <c r="S5715" s="10">
        <f>_xlfn.PERCENTILE.INC($R$1519:R5715,0.75)</f>
        <v>0.80453157350014892</v>
      </c>
      <c r="T5715" s="10">
        <f t="shared" si="2184"/>
        <v>0.80453157350014892</v>
      </c>
      <c r="U5715" s="11">
        <f t="shared" si="2190"/>
        <v>0.73371007995731563</v>
      </c>
      <c r="V5715" s="10">
        <f t="shared" si="2185"/>
        <v>6.2511456797073262E-2</v>
      </c>
      <c r="W5715" s="10">
        <f t="shared" si="2186"/>
        <v>0.73296136317880334</v>
      </c>
      <c r="X5715" s="10">
        <f t="shared" si="2191"/>
        <v>0.91713759994664457</v>
      </c>
      <c r="Y5715" s="10">
        <f>_xlfn.PERCENTILE.INC($X$1519:X5715,0.75)</f>
        <v>1.0056644668751862</v>
      </c>
      <c r="Z5715" s="10">
        <f t="shared" si="2192"/>
        <v>1.0056644668751862</v>
      </c>
      <c r="AA5715" s="10">
        <f t="shared" si="2193"/>
        <v>0.91713759994664457</v>
      </c>
      <c r="AB5715" s="10">
        <f t="shared" si="2194"/>
        <v>4.5818482588275693E-2</v>
      </c>
      <c r="AC5715" s="10">
        <f t="shared" si="2195"/>
        <v>4.202185315420829E-2</v>
      </c>
      <c r="AD5715" s="13">
        <f t="shared" si="2196"/>
        <v>45818.482588275692</v>
      </c>
      <c r="AE5715" s="13">
        <f t="shared" si="2187"/>
        <v>42021.853154208293</v>
      </c>
      <c r="AF5715" s="13"/>
      <c r="AG5715" s="2">
        <f t="shared" si="2212"/>
        <v>43164</v>
      </c>
      <c r="AH5715" s="3">
        <f t="shared" si="2188"/>
        <v>277.21998814528018</v>
      </c>
      <c r="AI5715" s="3">
        <f t="shared" si="2189"/>
        <v>243.1906629573665</v>
      </c>
      <c r="AJ5715" s="3">
        <f t="shared" si="2197"/>
        <v>897361.92017844901</v>
      </c>
      <c r="AK5715" s="3">
        <f t="shared" si="2213"/>
        <v>659244.2003847647</v>
      </c>
    </row>
    <row r="5716" spans="2:37" x14ac:dyDescent="0.2">
      <c r="B5716" s="2">
        <v>43165</v>
      </c>
      <c r="C5716" s="1">
        <v>535.9</v>
      </c>
      <c r="D5716" s="1">
        <f t="shared" si="2198"/>
        <v>10</v>
      </c>
      <c r="E5716" s="1" t="b">
        <f t="shared" si="2199"/>
        <v>0</v>
      </c>
      <c r="F5716" s="6">
        <f t="shared" si="2200"/>
        <v>8.4112677116459089E-3</v>
      </c>
      <c r="G5716" s="8">
        <f t="shared" si="2201"/>
        <v>2.5202237081441506E-4</v>
      </c>
      <c r="H5716" s="8">
        <f t="shared" si="2202"/>
        <v>9.3683934868344946E-5</v>
      </c>
      <c r="I5716" s="8">
        <f t="shared" si="2203"/>
        <v>1.6752485491983602E-4</v>
      </c>
      <c r="J5716" s="6">
        <f t="shared" si="2204"/>
        <v>1.2857142917728776E-3</v>
      </c>
      <c r="K5716" s="6">
        <f t="shared" si="2205"/>
        <v>9.6059357511845084E-4</v>
      </c>
      <c r="L5716" s="6">
        <f t="shared" si="2206"/>
        <v>7.3716094520196048E-4</v>
      </c>
      <c r="M5716" s="9">
        <f t="shared" si="2207"/>
        <v>0.19601739859864215</v>
      </c>
      <c r="N5716" s="9">
        <f t="shared" si="2208"/>
        <v>9.7527130406626736E-2</v>
      </c>
      <c r="O5716" s="9">
        <f t="shared" si="2209"/>
        <v>0.22725682364241248</v>
      </c>
      <c r="P5716" s="9">
        <f t="shared" si="2210"/>
        <v>0.17360045088256046</v>
      </c>
      <c r="Q5716" s="10">
        <f t="shared" si="2211"/>
        <v>0.1098434547825564</v>
      </c>
      <c r="R5716" s="10">
        <f t="shared" si="2183"/>
        <v>0.7283092120360396</v>
      </c>
      <c r="S5716" s="10">
        <f>_xlfn.PERCENTILE.INC($R$1519:R5716,0.75)</f>
        <v>0.80451753876789012</v>
      </c>
      <c r="T5716" s="10">
        <f t="shared" si="2184"/>
        <v>0.80451753876789012</v>
      </c>
      <c r="U5716" s="11">
        <f t="shared" si="2190"/>
        <v>0.7283092120360396</v>
      </c>
      <c r="V5716" s="10">
        <f t="shared" si="2185"/>
        <v>6.2511456797073262E-2</v>
      </c>
      <c r="W5716" s="10">
        <f t="shared" si="2186"/>
        <v>0.73296136317880334</v>
      </c>
      <c r="X5716" s="10">
        <f t="shared" si="2191"/>
        <v>0.91038651504504953</v>
      </c>
      <c r="Y5716" s="10">
        <f>_xlfn.PERCENTILE.INC($X$1519:X5716,0.75)</f>
        <v>1.0056469234598626</v>
      </c>
      <c r="Z5716" s="10">
        <f t="shared" si="2192"/>
        <v>1.0056469234598626</v>
      </c>
      <c r="AA5716" s="10">
        <f t="shared" si="2193"/>
        <v>0.91713759994664457</v>
      </c>
      <c r="AB5716" s="10">
        <f t="shared" si="2194"/>
        <v>4.5818482588275693E-2</v>
      </c>
      <c r="AC5716" s="10">
        <f t="shared" si="2195"/>
        <v>4.202185315420829E-2</v>
      </c>
      <c r="AD5716" s="13">
        <f t="shared" si="2196"/>
        <v>45818.482588275692</v>
      </c>
      <c r="AE5716" s="13">
        <f t="shared" si="2187"/>
        <v>42021.853154208293</v>
      </c>
      <c r="AF5716" s="13"/>
      <c r="AG5716" s="2">
        <f t="shared" si="2212"/>
        <v>43165</v>
      </c>
      <c r="AH5716" s="3">
        <f t="shared" si="2188"/>
        <v>385.39152319137361</v>
      </c>
      <c r="AI5716" s="3">
        <f t="shared" si="2189"/>
        <v>353.45705661951803</v>
      </c>
      <c r="AJ5716" s="3">
        <f t="shared" si="2197"/>
        <v>897747.31170164037</v>
      </c>
      <c r="AK5716" s="3">
        <f t="shared" si="2213"/>
        <v>659597.65744138428</v>
      </c>
    </row>
    <row r="5717" spans="2:37" x14ac:dyDescent="0.2">
      <c r="B5717" s="2">
        <v>43166</v>
      </c>
      <c r="C5717" s="1">
        <v>534.36</v>
      </c>
      <c r="D5717" s="1">
        <f t="shared" si="2198"/>
        <v>10</v>
      </c>
      <c r="E5717" s="1" t="b">
        <f t="shared" si="2199"/>
        <v>0</v>
      </c>
      <c r="F5717" s="6">
        <f t="shared" si="2200"/>
        <v>-2.8736704609068076E-3</v>
      </c>
      <c r="G5717" s="8">
        <f t="shared" si="2201"/>
        <v>1.7592221266678719E-4</v>
      </c>
      <c r="H5717" s="8">
        <f t="shared" si="2202"/>
        <v>6.6531103858327568E-5</v>
      </c>
      <c r="I5717" s="8">
        <f t="shared" si="2203"/>
        <v>1.5273236765660361E-4</v>
      </c>
      <c r="J5717" s="6">
        <f t="shared" si="2204"/>
        <v>1.2853776505725091E-3</v>
      </c>
      <c r="K5717" s="6">
        <f t="shared" si="2205"/>
        <v>9.60433970849105E-4</v>
      </c>
      <c r="L5717" s="6">
        <f t="shared" si="2206"/>
        <v>7.3716759759724756E-4</v>
      </c>
      <c r="M5717" s="9">
        <f t="shared" si="2207"/>
        <v>0.13686422242399435</v>
      </c>
      <c r="N5717" s="9">
        <f t="shared" si="2208"/>
        <v>6.9271918609364089E-2</v>
      </c>
      <c r="O5717" s="9">
        <f t="shared" si="2209"/>
        <v>0.20718811862380462</v>
      </c>
      <c r="P5717" s="9">
        <f t="shared" si="2210"/>
        <v>0.13777475321905433</v>
      </c>
      <c r="Q5717" s="10">
        <f t="shared" si="2211"/>
        <v>0.11000394678120338</v>
      </c>
      <c r="R5717" s="10">
        <f t="shared" si="2183"/>
        <v>0.72724663378777765</v>
      </c>
      <c r="S5717" s="10">
        <f>_xlfn.PERCENTILE.INC($R$1519:R5717,0.75)</f>
        <v>0.80450350403563142</v>
      </c>
      <c r="T5717" s="10">
        <f t="shared" si="2184"/>
        <v>0.80450350403563142</v>
      </c>
      <c r="U5717" s="11">
        <f t="shared" si="2190"/>
        <v>0.72724663378777765</v>
      </c>
      <c r="V5717" s="10">
        <f t="shared" si="2185"/>
        <v>6.2511456797073262E-2</v>
      </c>
      <c r="W5717" s="10">
        <f t="shared" si="2186"/>
        <v>0.73296136317880334</v>
      </c>
      <c r="X5717" s="10">
        <f t="shared" si="2191"/>
        <v>0.90905829223472212</v>
      </c>
      <c r="Y5717" s="10">
        <f>_xlfn.PERCENTILE.INC($X$1519:X5717,0.75)</f>
        <v>1.0056293800445393</v>
      </c>
      <c r="Z5717" s="10">
        <f t="shared" si="2192"/>
        <v>1.0056293800445393</v>
      </c>
      <c r="AA5717" s="10">
        <f t="shared" si="2193"/>
        <v>0.91713759994664457</v>
      </c>
      <c r="AB5717" s="10">
        <f t="shared" si="2194"/>
        <v>4.5818482588275693E-2</v>
      </c>
      <c r="AC5717" s="10">
        <f t="shared" si="2195"/>
        <v>4.202185315420829E-2</v>
      </c>
      <c r="AD5717" s="13">
        <f t="shared" si="2196"/>
        <v>45818.482588275692</v>
      </c>
      <c r="AE5717" s="13">
        <f t="shared" si="2187"/>
        <v>42021.853154208293</v>
      </c>
      <c r="AF5717" s="13"/>
      <c r="AG5717" s="2">
        <f t="shared" si="2212"/>
        <v>43166</v>
      </c>
      <c r="AH5717" s="3">
        <f t="shared" si="2188"/>
        <v>-131.66721997750074</v>
      </c>
      <c r="AI5717" s="3">
        <f t="shared" si="2189"/>
        <v>-120.75695812181193</v>
      </c>
      <c r="AJ5717" s="3">
        <f t="shared" si="2197"/>
        <v>897615.64448166289</v>
      </c>
      <c r="AK5717" s="3">
        <f t="shared" si="2213"/>
        <v>659476.90048326249</v>
      </c>
    </row>
    <row r="5718" spans="2:37" x14ac:dyDescent="0.2">
      <c r="B5718" s="2">
        <v>43167</v>
      </c>
      <c r="C5718" s="1">
        <v>529.82000000000005</v>
      </c>
      <c r="D5718" s="1">
        <f t="shared" si="2198"/>
        <v>10</v>
      </c>
      <c r="E5718" s="1" t="b">
        <f t="shared" si="2199"/>
        <v>0</v>
      </c>
      <c r="F5718" s="6">
        <f t="shared" si="2200"/>
        <v>-8.4961449210269047E-3</v>
      </c>
      <c r="G5718" s="8">
        <f t="shared" si="2201"/>
        <v>-3.6072884028567393E-5</v>
      </c>
      <c r="H5718" s="8">
        <f t="shared" si="2202"/>
        <v>-3.0732126203888455E-5</v>
      </c>
      <c r="I5718" s="8">
        <f t="shared" si="2203"/>
        <v>1.1123286911882348E-4</v>
      </c>
      <c r="J5718" s="6">
        <f t="shared" si="2204"/>
        <v>1.2850865492817739E-3</v>
      </c>
      <c r="K5718" s="6">
        <f t="shared" si="2205"/>
        <v>9.603097682775424E-4</v>
      </c>
      <c r="L5718" s="6">
        <f t="shared" si="2206"/>
        <v>7.3717000493424929E-4</v>
      </c>
      <c r="M5718" s="9">
        <f t="shared" si="2207"/>
        <v>-2.807039265077382E-2</v>
      </c>
      <c r="N5718" s="9">
        <f t="shared" si="2208"/>
        <v>-3.2002305109330574E-2</v>
      </c>
      <c r="O5718" s="9">
        <f t="shared" si="2209"/>
        <v>0.15089174596671864</v>
      </c>
      <c r="P5718" s="9">
        <f t="shared" si="2210"/>
        <v>3.0273016068871419E-2</v>
      </c>
      <c r="Q5718" s="10">
        <f t="shared" si="2211"/>
        <v>0.10390807931312522</v>
      </c>
      <c r="R5718" s="10">
        <f t="shared" si="2183"/>
        <v>0.76991125741937128</v>
      </c>
      <c r="S5718" s="10">
        <f>_xlfn.PERCENTILE.INC($R$1519:R5718,0.75)</f>
        <v>0.80448946930337262</v>
      </c>
      <c r="T5718" s="10">
        <f t="shared" si="2184"/>
        <v>0.80448946930337262</v>
      </c>
      <c r="U5718" s="11">
        <f t="shared" si="2190"/>
        <v>0.76991125741937128</v>
      </c>
      <c r="V5718" s="10">
        <f t="shared" si="2185"/>
        <v>6.2511456797073262E-2</v>
      </c>
      <c r="W5718" s="10">
        <f t="shared" si="2186"/>
        <v>0.73296136317880334</v>
      </c>
      <c r="X5718" s="10">
        <f t="shared" si="2191"/>
        <v>0.96238907177421418</v>
      </c>
      <c r="Y5718" s="10">
        <f>_xlfn.PERCENTILE.INC($X$1519:X5718,0.75)</f>
        <v>1.0056118366292157</v>
      </c>
      <c r="Z5718" s="10">
        <f t="shared" si="2192"/>
        <v>1.0056118366292157</v>
      </c>
      <c r="AA5718" s="10">
        <f t="shared" si="2193"/>
        <v>0.91713759994664457</v>
      </c>
      <c r="AB5718" s="10">
        <f t="shared" si="2194"/>
        <v>4.5818482588275693E-2</v>
      </c>
      <c r="AC5718" s="10">
        <f t="shared" si="2195"/>
        <v>4.202185315420829E-2</v>
      </c>
      <c r="AD5718" s="13">
        <f t="shared" si="2196"/>
        <v>45818.482588275692</v>
      </c>
      <c r="AE5718" s="13">
        <f t="shared" si="2187"/>
        <v>42021.853154208293</v>
      </c>
      <c r="AF5718" s="13"/>
      <c r="AG5718" s="2">
        <f t="shared" si="2212"/>
        <v>43167</v>
      </c>
      <c r="AH5718" s="3">
        <f t="shared" si="2188"/>
        <v>-389.28046813153821</v>
      </c>
      <c r="AI5718" s="3">
        <f t="shared" si="2189"/>
        <v>-357.02375424826522</v>
      </c>
      <c r="AJ5718" s="3">
        <f t="shared" si="2197"/>
        <v>897226.36401353136</v>
      </c>
      <c r="AK5718" s="3">
        <f t="shared" si="2213"/>
        <v>659119.87672901421</v>
      </c>
    </row>
    <row r="5719" spans="2:37" x14ac:dyDescent="0.2">
      <c r="B5719" s="2">
        <v>43168</v>
      </c>
      <c r="C5719" s="1">
        <v>532.84</v>
      </c>
      <c r="D5719" s="1">
        <f t="shared" si="2198"/>
        <v>10</v>
      </c>
      <c r="E5719" s="1" t="b">
        <f t="shared" si="2199"/>
        <v>0</v>
      </c>
      <c r="F5719" s="6">
        <f t="shared" si="2200"/>
        <v>5.7000490732701525E-3</v>
      </c>
      <c r="G5719" s="8">
        <f t="shared" si="2201"/>
        <v>2.419064116476824E-4</v>
      </c>
      <c r="H5719" s="8">
        <f t="shared" si="2202"/>
        <v>1.3073629131331189E-5</v>
      </c>
      <c r="I5719" s="8">
        <f t="shared" si="2203"/>
        <v>1.264284432801813E-4</v>
      </c>
      <c r="J5719" s="6">
        <f t="shared" si="2204"/>
        <v>1.2848260645608237E-3</v>
      </c>
      <c r="K5719" s="6">
        <f t="shared" si="2205"/>
        <v>9.6019882610915602E-4</v>
      </c>
      <c r="L5719" s="6">
        <f t="shared" si="2206"/>
        <v>7.3717313642960658E-4</v>
      </c>
      <c r="M5719" s="9">
        <f t="shared" si="2207"/>
        <v>0.18827950204323593</v>
      </c>
      <c r="N5719" s="9">
        <f t="shared" si="2208"/>
        <v>1.36155437559814E-2</v>
      </c>
      <c r="O5719" s="9">
        <f t="shared" si="2209"/>
        <v>0.17150440925251226</v>
      </c>
      <c r="P5719" s="9">
        <f t="shared" si="2210"/>
        <v>0.12446648501724318</v>
      </c>
      <c r="Q5719" s="10">
        <f t="shared" si="2211"/>
        <v>0.10428947454862658</v>
      </c>
      <c r="R5719" s="10">
        <f t="shared" si="2183"/>
        <v>0.76709562826207134</v>
      </c>
      <c r="S5719" s="10">
        <f>_xlfn.PERCENTILE.INC($R$1519:R5719,0.75)</f>
        <v>0.80447543457111381</v>
      </c>
      <c r="T5719" s="10">
        <f t="shared" si="2184"/>
        <v>0.80447543457111381</v>
      </c>
      <c r="U5719" s="11">
        <f t="shared" si="2190"/>
        <v>0.76709562826207134</v>
      </c>
      <c r="V5719" s="10">
        <f t="shared" si="2185"/>
        <v>6.2511456797073262E-2</v>
      </c>
      <c r="W5719" s="10">
        <f t="shared" si="2186"/>
        <v>0.73296136317880334</v>
      </c>
      <c r="X5719" s="10">
        <f t="shared" si="2191"/>
        <v>0.95886953532758912</v>
      </c>
      <c r="Y5719" s="10">
        <f>_xlfn.PERCENTILE.INC($X$1519:X5719,0.75)</f>
        <v>1.0055942932138922</v>
      </c>
      <c r="Z5719" s="10">
        <f t="shared" si="2192"/>
        <v>1.0055942932138922</v>
      </c>
      <c r="AA5719" s="10">
        <f t="shared" si="2193"/>
        <v>0.91713759994664457</v>
      </c>
      <c r="AB5719" s="10">
        <f t="shared" si="2194"/>
        <v>4.5818482588275693E-2</v>
      </c>
      <c r="AC5719" s="10">
        <f t="shared" si="2195"/>
        <v>4.202185315420829E-2</v>
      </c>
      <c r="AD5719" s="13">
        <f t="shared" si="2196"/>
        <v>45818.482588275692</v>
      </c>
      <c r="AE5719" s="13">
        <f t="shared" si="2187"/>
        <v>42021.853154208293</v>
      </c>
      <c r="AF5719" s="13"/>
      <c r="AG5719" s="2">
        <f t="shared" si="2212"/>
        <v>43168</v>
      </c>
      <c r="AH5719" s="3">
        <f t="shared" si="2188"/>
        <v>261.16759921594547</v>
      </c>
      <c r="AI5719" s="3">
        <f t="shared" si="2189"/>
        <v>239.52662512873943</v>
      </c>
      <c r="AJ5719" s="3">
        <f t="shared" si="2197"/>
        <v>897487.53161274735</v>
      </c>
      <c r="AK5719" s="3">
        <f t="shared" si="2213"/>
        <v>659359.40335414291</v>
      </c>
    </row>
    <row r="5720" spans="2:37" x14ac:dyDescent="0.2">
      <c r="B5720" s="2">
        <v>43171</v>
      </c>
      <c r="C5720" s="1">
        <v>530.80999999999995</v>
      </c>
      <c r="D5720" s="1">
        <f t="shared" si="2198"/>
        <v>11</v>
      </c>
      <c r="E5720" s="1" t="b">
        <f t="shared" si="2199"/>
        <v>1</v>
      </c>
      <c r="F5720" s="6">
        <f t="shared" si="2200"/>
        <v>-3.8097740409880343E-3</v>
      </c>
      <c r="G5720" s="8">
        <f t="shared" si="2201"/>
        <v>1.2241251882237926E-4</v>
      </c>
      <c r="H5720" s="8">
        <f t="shared" si="2202"/>
        <v>-2.7037742780534009E-5</v>
      </c>
      <c r="I5720" s="8">
        <f t="shared" si="2203"/>
        <v>1.0195329193282262E-4</v>
      </c>
      <c r="J5720" s="6">
        <f t="shared" si="2204"/>
        <v>1.2845630448832608E-3</v>
      </c>
      <c r="K5720" s="6">
        <f t="shared" si="2205"/>
        <v>9.6007563103330364E-4</v>
      </c>
      <c r="L5720" s="6">
        <f t="shared" si="2206"/>
        <v>7.3717426588596423E-4</v>
      </c>
      <c r="M5720" s="9">
        <f t="shared" si="2207"/>
        <v>9.5295064971687646E-2</v>
      </c>
      <c r="N5720" s="9">
        <f t="shared" si="2208"/>
        <v>-2.8162096720894803E-2</v>
      </c>
      <c r="O5720" s="9">
        <f t="shared" si="2209"/>
        <v>0.13830283645386243</v>
      </c>
      <c r="P5720" s="9">
        <f t="shared" si="2210"/>
        <v>6.8478601568218431E-2</v>
      </c>
      <c r="Q5720" s="10">
        <f t="shared" si="2211"/>
        <v>0.10430438584429948</v>
      </c>
      <c r="R5720" s="10">
        <f t="shared" si="2183"/>
        <v>0.76698596470737213</v>
      </c>
      <c r="S5720" s="10">
        <f>_xlfn.PERCENTILE.INC($R$1519:R5720,0.75)</f>
        <v>0.8043089280364264</v>
      </c>
      <c r="T5720" s="10">
        <f t="shared" si="2184"/>
        <v>0.8043089280364264</v>
      </c>
      <c r="U5720" s="11">
        <f t="shared" si="2190"/>
        <v>0.76698596470737213</v>
      </c>
      <c r="V5720" s="10">
        <f t="shared" si="2185"/>
        <v>0.12446648501724318</v>
      </c>
      <c r="W5720" s="10">
        <f t="shared" si="2186"/>
        <v>0.76709562826207134</v>
      </c>
      <c r="X5720" s="10">
        <f t="shared" si="2191"/>
        <v>0.95873245588421518</v>
      </c>
      <c r="Y5720" s="10">
        <f>_xlfn.PERCENTILE.INC($X$1519:X5720,0.75)</f>
        <v>1.0053861600455329</v>
      </c>
      <c r="Z5720" s="10">
        <f t="shared" si="2192"/>
        <v>1.0053861600455329</v>
      </c>
      <c r="AA5720" s="10">
        <f t="shared" si="2193"/>
        <v>0.95873245588421518</v>
      </c>
      <c r="AB5720" s="10">
        <f t="shared" si="2194"/>
        <v>9.547769652187385E-2</v>
      </c>
      <c r="AC5720" s="10">
        <f t="shared" si="2195"/>
        <v>9.1537566468583909E-2</v>
      </c>
      <c r="AD5720" s="13">
        <f t="shared" si="2196"/>
        <v>95477.696521873848</v>
      </c>
      <c r="AE5720" s="13">
        <f t="shared" si="2187"/>
        <v>91537.566468583915</v>
      </c>
      <c r="AF5720" s="13"/>
      <c r="AG5720" s="2">
        <f t="shared" si="2212"/>
        <v>43171</v>
      </c>
      <c r="AH5720" s="3">
        <f t="shared" si="2188"/>
        <v>-174.55806556227498</v>
      </c>
      <c r="AI5720" s="3">
        <f t="shared" si="2189"/>
        <v>-160.0937653011139</v>
      </c>
      <c r="AJ5720" s="3">
        <f t="shared" si="2197"/>
        <v>897312.97354718507</v>
      </c>
      <c r="AK5720" s="3">
        <f t="shared" si="2213"/>
        <v>659199.30958884174</v>
      </c>
    </row>
    <row r="5721" spans="2:37" x14ac:dyDescent="0.2">
      <c r="B5721" s="2">
        <v>43172</v>
      </c>
      <c r="C5721" s="1">
        <v>533.04</v>
      </c>
      <c r="D5721" s="1">
        <f t="shared" si="2198"/>
        <v>11</v>
      </c>
      <c r="E5721" s="1" t="b">
        <f t="shared" si="2199"/>
        <v>0</v>
      </c>
      <c r="F5721" s="6">
        <f t="shared" si="2200"/>
        <v>4.201126580132275E-3</v>
      </c>
      <c r="G5721" s="8">
        <f t="shared" si="2201"/>
        <v>1.9119206914030155E-4</v>
      </c>
      <c r="H5721" s="8">
        <f t="shared" si="2202"/>
        <v>5.3345278995436215E-5</v>
      </c>
      <c r="I5721" s="8">
        <f t="shared" si="2203"/>
        <v>1.4843779074520273E-4</v>
      </c>
      <c r="J5721" s="6">
        <f t="shared" si="2204"/>
        <v>1.2842618367984514E-3</v>
      </c>
      <c r="K5721" s="6">
        <f t="shared" si="2205"/>
        <v>9.5991658848769109E-4</v>
      </c>
      <c r="L5721" s="6">
        <f t="shared" si="2206"/>
        <v>7.3717991505936424E-4</v>
      </c>
      <c r="M5721" s="9">
        <f t="shared" si="2207"/>
        <v>0.1488731220238749</v>
      </c>
      <c r="N5721" s="9">
        <f t="shared" si="2208"/>
        <v>5.5572827509397973E-2</v>
      </c>
      <c r="O5721" s="9">
        <f t="shared" si="2209"/>
        <v>0.20135897317990439</v>
      </c>
      <c r="P5721" s="9">
        <f t="shared" si="2210"/>
        <v>0.13526830757105909</v>
      </c>
      <c r="Q5721" s="10">
        <f t="shared" si="2211"/>
        <v>0.10236581364494671</v>
      </c>
      <c r="R5721" s="10">
        <f t="shared" si="2183"/>
        <v>0.7815109082948144</v>
      </c>
      <c r="S5721" s="10">
        <f>_xlfn.PERCENTILE.INC($R$1519:R5721,0.75)</f>
        <v>0.80414242150173898</v>
      </c>
      <c r="T5721" s="10">
        <f t="shared" si="2184"/>
        <v>0.80414242150173898</v>
      </c>
      <c r="U5721" s="11">
        <f t="shared" si="2190"/>
        <v>0.7815109082948144</v>
      </c>
      <c r="V5721" s="10">
        <f t="shared" si="2185"/>
        <v>0.12446648501724318</v>
      </c>
      <c r="W5721" s="10">
        <f t="shared" si="2186"/>
        <v>0.76709562826207134</v>
      </c>
      <c r="X5721" s="10">
        <f t="shared" si="2191"/>
        <v>0.976888635368518</v>
      </c>
      <c r="Y5721" s="10">
        <f>_xlfn.PERCENTILE.INC($X$1519:X5721,0.75)</f>
        <v>1.0051780268771737</v>
      </c>
      <c r="Z5721" s="10">
        <f t="shared" si="2192"/>
        <v>1.0051780268771737</v>
      </c>
      <c r="AA5721" s="10">
        <f t="shared" si="2193"/>
        <v>0.95873245588421518</v>
      </c>
      <c r="AB5721" s="10">
        <f t="shared" si="2194"/>
        <v>9.547769652187385E-2</v>
      </c>
      <c r="AC5721" s="10">
        <f t="shared" si="2195"/>
        <v>9.1537566468583909E-2</v>
      </c>
      <c r="AD5721" s="13">
        <f t="shared" si="2196"/>
        <v>95477.696521873848</v>
      </c>
      <c r="AE5721" s="13">
        <f t="shared" si="2187"/>
        <v>91537.566468583915</v>
      </c>
      <c r="AF5721" s="13"/>
      <c r="AG5721" s="2">
        <f t="shared" si="2212"/>
        <v>43172</v>
      </c>
      <c r="AH5721" s="3">
        <f t="shared" si="2188"/>
        <v>401.11388866784711</v>
      </c>
      <c r="AI5721" s="3">
        <f t="shared" si="2189"/>
        <v>384.56090357179278</v>
      </c>
      <c r="AJ5721" s="3">
        <f t="shared" si="2197"/>
        <v>897714.08743585297</v>
      </c>
      <c r="AK5721" s="3">
        <f t="shared" si="2213"/>
        <v>659583.87049241352</v>
      </c>
    </row>
    <row r="5722" spans="2:37" x14ac:dyDescent="0.2">
      <c r="B5722" s="2">
        <v>43173</v>
      </c>
      <c r="C5722" s="1">
        <v>530.82000000000005</v>
      </c>
      <c r="D5722" s="1">
        <f t="shared" si="2198"/>
        <v>11</v>
      </c>
      <c r="E5722" s="1" t="b">
        <f t="shared" si="2199"/>
        <v>0</v>
      </c>
      <c r="F5722" s="6">
        <f t="shared" si="2200"/>
        <v>-4.1647906348489805E-3</v>
      </c>
      <c r="G5722" s="8">
        <f t="shared" si="2201"/>
        <v>4.3086289296571928E-5</v>
      </c>
      <c r="H5722" s="8">
        <f t="shared" si="2202"/>
        <v>-1.1475436208248882E-6</v>
      </c>
      <c r="I5722" s="8">
        <f t="shared" si="2203"/>
        <v>1.4739896706113037E-4</v>
      </c>
      <c r="J5722" s="6">
        <f t="shared" si="2204"/>
        <v>1.2839127216436124E-3</v>
      </c>
      <c r="K5722" s="6">
        <f t="shared" si="2205"/>
        <v>9.5974604988279238E-4</v>
      </c>
      <c r="L5722" s="6">
        <f t="shared" si="2206"/>
        <v>7.3718604126222598E-4</v>
      </c>
      <c r="M5722" s="9">
        <f t="shared" si="2207"/>
        <v>3.3558581179423654E-2</v>
      </c>
      <c r="N5722" s="9">
        <f t="shared" si="2208"/>
        <v>-1.1956742317043455E-3</v>
      </c>
      <c r="O5722" s="9">
        <f t="shared" si="2209"/>
        <v>0.1999481254538551</v>
      </c>
      <c r="P5722" s="9">
        <f t="shared" si="2210"/>
        <v>7.74370108005248E-2</v>
      </c>
      <c r="Q5722" s="10">
        <f t="shared" si="2211"/>
        <v>0.1011887114728843</v>
      </c>
      <c r="R5722" s="10">
        <f t="shared" si="2183"/>
        <v>0.79060202304718274</v>
      </c>
      <c r="S5722" s="10">
        <f>_xlfn.PERCENTILE.INC($R$1519:R5722,0.75)</f>
        <v>0.80397591496705145</v>
      </c>
      <c r="T5722" s="10">
        <f t="shared" si="2184"/>
        <v>0.80397591496705145</v>
      </c>
      <c r="U5722" s="11">
        <f t="shared" si="2190"/>
        <v>0.79060202304718274</v>
      </c>
      <c r="V5722" s="10">
        <f t="shared" si="2185"/>
        <v>0.12446648501724318</v>
      </c>
      <c r="W5722" s="10">
        <f t="shared" si="2186"/>
        <v>0.76709562826207134</v>
      </c>
      <c r="X5722" s="10">
        <f t="shared" si="2191"/>
        <v>0.98825252880897851</v>
      </c>
      <c r="Y5722" s="10">
        <f>_xlfn.PERCENTILE.INC($X$1519:X5722,0.75)</f>
        <v>1.0049698937088143</v>
      </c>
      <c r="Z5722" s="10">
        <f t="shared" si="2192"/>
        <v>1.0049698937088143</v>
      </c>
      <c r="AA5722" s="10">
        <f t="shared" si="2193"/>
        <v>0.95873245588421518</v>
      </c>
      <c r="AB5722" s="10">
        <f t="shared" si="2194"/>
        <v>9.547769652187385E-2</v>
      </c>
      <c r="AC5722" s="10">
        <f t="shared" si="2195"/>
        <v>9.1537566468583909E-2</v>
      </c>
      <c r="AD5722" s="13">
        <f t="shared" si="2196"/>
        <v>95477.696521873848</v>
      </c>
      <c r="AE5722" s="13">
        <f t="shared" si="2187"/>
        <v>91537.566468583915</v>
      </c>
      <c r="AF5722" s="13"/>
      <c r="AG5722" s="2">
        <f t="shared" si="2212"/>
        <v>43173</v>
      </c>
      <c r="AH5722" s="3">
        <f t="shared" si="2188"/>
        <v>-397.64461631125329</v>
      </c>
      <c r="AI5722" s="3">
        <f t="shared" si="2189"/>
        <v>-381.23479956522436</v>
      </c>
      <c r="AJ5722" s="3">
        <f t="shared" si="2197"/>
        <v>897316.44281954167</v>
      </c>
      <c r="AK5722" s="3">
        <f t="shared" si="2213"/>
        <v>659202.63569284824</v>
      </c>
    </row>
    <row r="5723" spans="2:37" x14ac:dyDescent="0.2">
      <c r="B5723" s="2">
        <v>43174</v>
      </c>
      <c r="C5723" s="1">
        <v>527.16</v>
      </c>
      <c r="D5723" s="1">
        <f t="shared" si="2198"/>
        <v>11</v>
      </c>
      <c r="E5723" s="1" t="b">
        <f t="shared" si="2199"/>
        <v>0</v>
      </c>
      <c r="F5723" s="6">
        <f t="shared" si="2200"/>
        <v>-6.8949926528768524E-3</v>
      </c>
      <c r="G5723" s="8">
        <f t="shared" si="2201"/>
        <v>-1.1415224389349936E-4</v>
      </c>
      <c r="H5723" s="8">
        <f t="shared" si="2202"/>
        <v>-1.1094231605175119E-4</v>
      </c>
      <c r="I5723" s="8">
        <f t="shared" si="2203"/>
        <v>8.2632046490161917E-5</v>
      </c>
      <c r="J5723" s="6">
        <f t="shared" si="2204"/>
        <v>1.2835738046912462E-3</v>
      </c>
      <c r="K5723" s="6">
        <f t="shared" si="2205"/>
        <v>9.5957918078248231E-4</v>
      </c>
      <c r="L5723" s="6">
        <f t="shared" si="2206"/>
        <v>7.3718693078487618E-4</v>
      </c>
      <c r="M5723" s="9">
        <f t="shared" si="2207"/>
        <v>-8.893313612064388E-2</v>
      </c>
      <c r="N5723" s="9">
        <f t="shared" si="2208"/>
        <v>-0.11561559303661011</v>
      </c>
      <c r="O5723" s="9">
        <f t="shared" si="2209"/>
        <v>0.11209103558331444</v>
      </c>
      <c r="P5723" s="9">
        <f t="shared" si="2210"/>
        <v>-3.0819231191313176E-2</v>
      </c>
      <c r="Q5723" s="10">
        <f t="shared" si="2211"/>
        <v>0.10029449835611502</v>
      </c>
      <c r="R5723" s="10">
        <f t="shared" si="2183"/>
        <v>0.79765093112031449</v>
      </c>
      <c r="S5723" s="10">
        <f>_xlfn.PERCENTILE.INC($R$1519:R5723,0.75)</f>
        <v>0.80380940843236404</v>
      </c>
      <c r="T5723" s="10">
        <f t="shared" si="2184"/>
        <v>0.80380940843236404</v>
      </c>
      <c r="U5723" s="11">
        <f t="shared" si="2190"/>
        <v>0.79765093112031449</v>
      </c>
      <c r="V5723" s="10">
        <f t="shared" si="2185"/>
        <v>0.12446648501724318</v>
      </c>
      <c r="W5723" s="10">
        <f t="shared" si="2186"/>
        <v>0.76709562826207134</v>
      </c>
      <c r="X5723" s="10">
        <f t="shared" si="2191"/>
        <v>0.99706366390039314</v>
      </c>
      <c r="Y5723" s="10">
        <f>_xlfn.PERCENTILE.INC($X$1519:X5723,0.75)</f>
        <v>1.0047617605404551</v>
      </c>
      <c r="Z5723" s="10">
        <f t="shared" si="2192"/>
        <v>1.0047617605404551</v>
      </c>
      <c r="AA5723" s="10">
        <f t="shared" si="2193"/>
        <v>0.95873245588421518</v>
      </c>
      <c r="AB5723" s="10">
        <f t="shared" si="2194"/>
        <v>9.547769652187385E-2</v>
      </c>
      <c r="AC5723" s="10">
        <f t="shared" si="2195"/>
        <v>9.1537566468583909E-2</v>
      </c>
      <c r="AD5723" s="13">
        <f t="shared" si="2196"/>
        <v>95477.696521873848</v>
      </c>
      <c r="AE5723" s="13">
        <f t="shared" si="2187"/>
        <v>91537.566468583915</v>
      </c>
      <c r="AF5723" s="13"/>
      <c r="AG5723" s="2">
        <f t="shared" si="2212"/>
        <v>43174</v>
      </c>
      <c r="AH5723" s="3">
        <f t="shared" si="2188"/>
        <v>-658.31801603192594</v>
      </c>
      <c r="AI5723" s="3">
        <f t="shared" si="2189"/>
        <v>-631.15084826311261</v>
      </c>
      <c r="AJ5723" s="3">
        <f t="shared" si="2197"/>
        <v>896658.1248035098</v>
      </c>
      <c r="AK5723" s="3">
        <f t="shared" si="2213"/>
        <v>658571.48484458518</v>
      </c>
    </row>
    <row r="5724" spans="2:37" x14ac:dyDescent="0.2">
      <c r="B5724" s="2">
        <v>43175</v>
      </c>
      <c r="C5724" s="1">
        <v>526.39</v>
      </c>
      <c r="D5724" s="1">
        <f t="shared" si="2198"/>
        <v>11</v>
      </c>
      <c r="E5724" s="1" t="b">
        <f t="shared" si="2199"/>
        <v>0</v>
      </c>
      <c r="F5724" s="6">
        <f t="shared" si="2200"/>
        <v>-1.4606571060019613E-3</v>
      </c>
      <c r="G5724" s="8">
        <f t="shared" si="2201"/>
        <v>2.2082188996363522E-5</v>
      </c>
      <c r="H5724" s="8">
        <f t="shared" si="2202"/>
        <v>-1.5379193948073983E-4</v>
      </c>
      <c r="I5724" s="8">
        <f t="shared" si="2203"/>
        <v>6.8833603215423016E-5</v>
      </c>
      <c r="J5724" s="6">
        <f t="shared" si="2204"/>
        <v>1.2832003498682337E-3</v>
      </c>
      <c r="K5724" s="6">
        <f t="shared" si="2205"/>
        <v>9.5943090959618163E-4</v>
      </c>
      <c r="L5724" s="6">
        <f t="shared" si="2206"/>
        <v>7.3718733577859605E-4</v>
      </c>
      <c r="M5724" s="9">
        <f t="shared" si="2207"/>
        <v>1.720868374033022E-2</v>
      </c>
      <c r="N5724" s="9">
        <f t="shared" si="2208"/>
        <v>-0.16029496021289316</v>
      </c>
      <c r="O5724" s="9">
        <f t="shared" si="2209"/>
        <v>9.3373285018146637E-2</v>
      </c>
      <c r="P5724" s="9">
        <f t="shared" si="2210"/>
        <v>-1.6570997151472103E-2</v>
      </c>
      <c r="Q5724" s="10">
        <f t="shared" si="2211"/>
        <v>0.10016627358745478</v>
      </c>
      <c r="R5724" s="10">
        <f t="shared" si="2183"/>
        <v>0.79867201938137711</v>
      </c>
      <c r="S5724" s="10">
        <f>_xlfn.PERCENTILE.INC($R$1519:R5724,0.75)</f>
        <v>0.8037926020800088</v>
      </c>
      <c r="T5724" s="10">
        <f t="shared" si="2184"/>
        <v>0.8037926020800088</v>
      </c>
      <c r="U5724" s="11">
        <f t="shared" si="2190"/>
        <v>0.79867201938137711</v>
      </c>
      <c r="V5724" s="10">
        <f t="shared" si="2185"/>
        <v>0.12446648501724318</v>
      </c>
      <c r="W5724" s="10">
        <f t="shared" si="2186"/>
        <v>0.76709562826207134</v>
      </c>
      <c r="X5724" s="10">
        <f t="shared" si="2191"/>
        <v>0.99834002422672141</v>
      </c>
      <c r="Y5724" s="10">
        <f>_xlfn.PERCENTILE.INC($X$1519:X5724,0.75)</f>
        <v>1.0047407526000109</v>
      </c>
      <c r="Z5724" s="10">
        <f t="shared" si="2192"/>
        <v>1.0047407526000109</v>
      </c>
      <c r="AA5724" s="10">
        <f t="shared" si="2193"/>
        <v>0.95873245588421518</v>
      </c>
      <c r="AB5724" s="10">
        <f t="shared" si="2194"/>
        <v>9.547769652187385E-2</v>
      </c>
      <c r="AC5724" s="10">
        <f t="shared" si="2195"/>
        <v>9.1537566468583909E-2</v>
      </c>
      <c r="AD5724" s="13">
        <f t="shared" si="2196"/>
        <v>95477.696521873848</v>
      </c>
      <c r="AE5724" s="13">
        <f t="shared" si="2187"/>
        <v>91537.566468583915</v>
      </c>
      <c r="AF5724" s="13"/>
      <c r="AG5724" s="2">
        <f t="shared" si="2212"/>
        <v>43175</v>
      </c>
      <c r="AH5724" s="3">
        <f t="shared" si="2188"/>
        <v>-139.46017588937377</v>
      </c>
      <c r="AI5724" s="3">
        <f t="shared" si="2189"/>
        <v>-133.70499692846394</v>
      </c>
      <c r="AJ5724" s="3">
        <f t="shared" si="2197"/>
        <v>896518.66462762037</v>
      </c>
      <c r="AK5724" s="3">
        <f t="shared" si="2213"/>
        <v>658437.77984765673</v>
      </c>
    </row>
    <row r="5725" spans="2:37" x14ac:dyDescent="0.2">
      <c r="B5725" s="2">
        <v>43178</v>
      </c>
      <c r="C5725" s="1">
        <v>526.92999999999995</v>
      </c>
      <c r="D5725" s="1">
        <f t="shared" si="2198"/>
        <v>12</v>
      </c>
      <c r="E5725" s="1" t="b">
        <f t="shared" si="2199"/>
        <v>1</v>
      </c>
      <c r="F5725" s="6">
        <f t="shared" si="2200"/>
        <v>1.0258553543949223E-3</v>
      </c>
      <c r="G5725" s="8">
        <f t="shared" si="2201"/>
        <v>6.8740641786562177E-5</v>
      </c>
      <c r="H5725" s="8">
        <f t="shared" si="2202"/>
        <v>-1.5704605243341667E-4</v>
      </c>
      <c r="I5725" s="8">
        <f t="shared" si="2203"/>
        <v>8.0580738429723948E-5</v>
      </c>
      <c r="J5725" s="6">
        <f t="shared" si="2204"/>
        <v>1.2828050188648686E-3</v>
      </c>
      <c r="K5725" s="6">
        <f t="shared" si="2205"/>
        <v>9.5929287342341794E-4</v>
      </c>
      <c r="L5725" s="6">
        <f t="shared" si="2206"/>
        <v>7.3718808128728523E-4</v>
      </c>
      <c r="M5725" s="9">
        <f t="shared" si="2207"/>
        <v>5.3586196480108532E-2</v>
      </c>
      <c r="N5725" s="9">
        <f t="shared" si="2208"/>
        <v>-0.16371022529643961</v>
      </c>
      <c r="O5725" s="9">
        <f t="shared" si="2209"/>
        <v>0.10930824910925452</v>
      </c>
      <c r="P5725" s="9">
        <f t="shared" si="2210"/>
        <v>-2.7192656902551754E-4</v>
      </c>
      <c r="Q5725" s="10">
        <f t="shared" si="2211"/>
        <v>9.7910531913702664E-2</v>
      </c>
      <c r="R5725" s="10">
        <f t="shared" si="2183"/>
        <v>0.81707246847061543</v>
      </c>
      <c r="S5725" s="10">
        <f>_xlfn.PERCENTILE.INC($R$1519:R5725,0.75)</f>
        <v>0.80414242150173898</v>
      </c>
      <c r="T5725" s="10">
        <f t="shared" si="2184"/>
        <v>0.80414242150173898</v>
      </c>
      <c r="U5725" s="11">
        <f t="shared" si="2190"/>
        <v>0.80414242150173898</v>
      </c>
      <c r="V5725" s="10">
        <f t="shared" si="2185"/>
        <v>-1.6570997151472103E-2</v>
      </c>
      <c r="W5725" s="10">
        <f t="shared" si="2186"/>
        <v>0.79867201938137711</v>
      </c>
      <c r="X5725" s="10">
        <f t="shared" si="2191"/>
        <v>1.0213405855882693</v>
      </c>
      <c r="Y5725" s="10">
        <f>_xlfn.PERCENTILE.INC($X$1519:X5725,0.75)</f>
        <v>1.0051780268771737</v>
      </c>
      <c r="Z5725" s="10">
        <f t="shared" si="2192"/>
        <v>1.0051780268771737</v>
      </c>
      <c r="AA5725" s="10">
        <f t="shared" si="2193"/>
        <v>1.0051780268771737</v>
      </c>
      <c r="AB5725" s="10">
        <f t="shared" si="2194"/>
        <v>-1.3234791758129272E-2</v>
      </c>
      <c r="AC5725" s="10">
        <f t="shared" si="2195"/>
        <v>-1.3303321865566663E-2</v>
      </c>
      <c r="AD5725" s="13">
        <f t="shared" si="2196"/>
        <v>-13234.791758129271</v>
      </c>
      <c r="AE5725" s="13">
        <f t="shared" si="2187"/>
        <v>-13303.321865566664</v>
      </c>
      <c r="AF5725" s="13"/>
      <c r="AG5725" s="2">
        <f t="shared" si="2212"/>
        <v>43178</v>
      </c>
      <c r="AH5725" s="3">
        <f t="shared" si="2188"/>
        <v>97.94630620225773</v>
      </c>
      <c r="AI5725" s="3">
        <f t="shared" si="2189"/>
        <v>93.904302690077898</v>
      </c>
      <c r="AJ5725" s="3">
        <f t="shared" si="2197"/>
        <v>896616.61093382258</v>
      </c>
      <c r="AK5725" s="3">
        <f t="shared" si="2213"/>
        <v>658531.68415034679</v>
      </c>
    </row>
    <row r="5726" spans="2:37" x14ac:dyDescent="0.2">
      <c r="B5726" s="2">
        <v>43179</v>
      </c>
      <c r="C5726" s="1">
        <v>525.82000000000005</v>
      </c>
      <c r="D5726" s="1">
        <f t="shared" si="2198"/>
        <v>12</v>
      </c>
      <c r="E5726" s="1" t="b">
        <f t="shared" si="2199"/>
        <v>0</v>
      </c>
      <c r="F5726" s="6">
        <f t="shared" si="2200"/>
        <v>-2.1065416658757607E-3</v>
      </c>
      <c r="G5726" s="8">
        <f t="shared" si="2201"/>
        <v>-2.245647972836128E-5</v>
      </c>
      <c r="H5726" s="8">
        <f t="shared" si="2202"/>
        <v>-1.8700379112034947E-4</v>
      </c>
      <c r="I5726" s="8">
        <f t="shared" si="2203"/>
        <v>6.5464882095527666E-5</v>
      </c>
      <c r="J5726" s="6">
        <f t="shared" si="2204"/>
        <v>1.2825214565761846E-3</v>
      </c>
      <c r="K5726" s="6">
        <f t="shared" si="2205"/>
        <v>9.5921306807668469E-4</v>
      </c>
      <c r="L5726" s="6">
        <f t="shared" si="2206"/>
        <v>7.3718702865071292E-4</v>
      </c>
      <c r="M5726" s="9">
        <f t="shared" si="2207"/>
        <v>-1.7509632773170931E-2</v>
      </c>
      <c r="N5726" s="9">
        <f t="shared" si="2208"/>
        <v>-0.19495542475803654</v>
      </c>
      <c r="O5726" s="9">
        <f t="shared" si="2209"/>
        <v>8.8803627236020755E-2</v>
      </c>
      <c r="P5726" s="9">
        <f t="shared" si="2210"/>
        <v>-4.1220476765062242E-2</v>
      </c>
      <c r="Q5726" s="10">
        <f t="shared" si="2211"/>
        <v>9.7243708811236201E-2</v>
      </c>
      <c r="R5726" s="10">
        <f t="shared" si="2183"/>
        <v>0.82267532756583073</v>
      </c>
      <c r="S5726" s="10">
        <f>_xlfn.PERCENTILE.INC($R$1519:R5726,0.75)</f>
        <v>0.80448946930337262</v>
      </c>
      <c r="T5726" s="10">
        <f t="shared" si="2184"/>
        <v>0.80448946930337262</v>
      </c>
      <c r="U5726" s="11">
        <f t="shared" si="2190"/>
        <v>0.80448946930337262</v>
      </c>
      <c r="V5726" s="10">
        <f t="shared" si="2185"/>
        <v>-1.6570997151472103E-2</v>
      </c>
      <c r="W5726" s="10">
        <f t="shared" si="2186"/>
        <v>0.79867201938137711</v>
      </c>
      <c r="X5726" s="10">
        <f t="shared" si="2191"/>
        <v>1.0283441594572884</v>
      </c>
      <c r="Y5726" s="10">
        <f>_xlfn.PERCENTILE.INC($X$1519:X5726,0.75)</f>
        <v>1.0056118366292157</v>
      </c>
      <c r="Z5726" s="10">
        <f t="shared" si="2192"/>
        <v>1.0056118366292157</v>
      </c>
      <c r="AA5726" s="10">
        <f t="shared" si="2193"/>
        <v>1.0051780268771737</v>
      </c>
      <c r="AB5726" s="10">
        <f t="shared" si="2194"/>
        <v>-1.3234791758129272E-2</v>
      </c>
      <c r="AC5726" s="10">
        <f t="shared" si="2195"/>
        <v>-1.3303321865566663E-2</v>
      </c>
      <c r="AD5726" s="13">
        <f t="shared" si="2196"/>
        <v>-13234.791758129271</v>
      </c>
      <c r="AE5726" s="13">
        <f t="shared" si="2187"/>
        <v>-13303.321865566664</v>
      </c>
      <c r="AF5726" s="13"/>
      <c r="AG5726" s="2">
        <f t="shared" si="2212"/>
        <v>43179</v>
      </c>
      <c r="AH5726" s="3">
        <f t="shared" si="2188"/>
        <v>27.879640277688424</v>
      </c>
      <c r="AI5726" s="3">
        <f t="shared" si="2189"/>
        <v>28.024001804372233</v>
      </c>
      <c r="AJ5726" s="3">
        <f t="shared" si="2197"/>
        <v>896644.49057410029</v>
      </c>
      <c r="AK5726" s="3">
        <f t="shared" si="2213"/>
        <v>658559.7081521512</v>
      </c>
    </row>
    <row r="5727" spans="2:37" x14ac:dyDescent="0.2">
      <c r="B5727" s="2">
        <v>43180</v>
      </c>
      <c r="C5727" s="1">
        <v>527.19000000000005</v>
      </c>
      <c r="D5727" s="1">
        <f t="shared" si="2198"/>
        <v>12</v>
      </c>
      <c r="E5727" s="1" t="b">
        <f t="shared" si="2199"/>
        <v>0</v>
      </c>
      <c r="F5727" s="6">
        <f t="shared" si="2200"/>
        <v>2.6054543379863127E-3</v>
      </c>
      <c r="G5727" s="8">
        <f t="shared" si="2201"/>
        <v>1.268334537630677E-4</v>
      </c>
      <c r="H5727" s="8">
        <f t="shared" si="2202"/>
        <v>-1.7825918396145466E-4</v>
      </c>
      <c r="I5727" s="8">
        <f t="shared" si="2203"/>
        <v>5.1454440922693321E-5</v>
      </c>
      <c r="J5727" s="6">
        <f t="shared" si="2204"/>
        <v>1.2821924016090055E-3</v>
      </c>
      <c r="K5727" s="6">
        <f t="shared" si="2205"/>
        <v>9.5911989613794762E-4</v>
      </c>
      <c r="L5727" s="6">
        <f t="shared" si="2206"/>
        <v>7.3718637816577606E-4</v>
      </c>
      <c r="M5727" s="9">
        <f t="shared" si="2207"/>
        <v>9.8919205576250613E-2</v>
      </c>
      <c r="N5727" s="9">
        <f t="shared" si="2208"/>
        <v>-0.18585703902008943</v>
      </c>
      <c r="O5727" s="9">
        <f t="shared" si="2209"/>
        <v>6.9798415226715455E-2</v>
      </c>
      <c r="P5727" s="9">
        <f t="shared" si="2210"/>
        <v>-5.7131394057077884E-3</v>
      </c>
      <c r="Q5727" s="10">
        <f t="shared" si="2211"/>
        <v>9.7073964963411793E-2</v>
      </c>
      <c r="R5727" s="10">
        <f t="shared" si="2183"/>
        <v>0.82411386029356948</v>
      </c>
      <c r="S5727" s="10">
        <f>_xlfn.PERCENTILE.INC($R$1519:R5727,0.75)</f>
        <v>0.80453157350014892</v>
      </c>
      <c r="T5727" s="10">
        <f t="shared" si="2184"/>
        <v>0.80453157350014892</v>
      </c>
      <c r="U5727" s="11">
        <f t="shared" si="2190"/>
        <v>0.80453157350014892</v>
      </c>
      <c r="V5727" s="10">
        <f t="shared" si="2185"/>
        <v>-1.6570997151472103E-2</v>
      </c>
      <c r="W5727" s="10">
        <f t="shared" si="2186"/>
        <v>0.79867201938137711</v>
      </c>
      <c r="X5727" s="10">
        <f t="shared" si="2191"/>
        <v>1.0301423253669619</v>
      </c>
      <c r="Y5727" s="10">
        <f>_xlfn.PERCENTILE.INC($X$1519:X5727,0.75)</f>
        <v>1.0056644668751862</v>
      </c>
      <c r="Z5727" s="10">
        <f t="shared" si="2192"/>
        <v>1.0056644668751862</v>
      </c>
      <c r="AA5727" s="10">
        <f t="shared" si="2193"/>
        <v>1.0051780268771737</v>
      </c>
      <c r="AB5727" s="10">
        <f t="shared" si="2194"/>
        <v>-1.3234791758129272E-2</v>
      </c>
      <c r="AC5727" s="10">
        <f t="shared" si="2195"/>
        <v>-1.3303321865566663E-2</v>
      </c>
      <c r="AD5727" s="13">
        <f t="shared" si="2196"/>
        <v>-13234.791758129271</v>
      </c>
      <c r="AE5727" s="13">
        <f t="shared" si="2187"/>
        <v>-13303.321865566664</v>
      </c>
      <c r="AF5727" s="13"/>
      <c r="AG5727" s="2">
        <f t="shared" si="2212"/>
        <v>43180</v>
      </c>
      <c r="AH5727" s="3">
        <f t="shared" si="2188"/>
        <v>-34.482645598563408</v>
      </c>
      <c r="AI5727" s="3">
        <f t="shared" si="2189"/>
        <v>-34.661197664268833</v>
      </c>
      <c r="AJ5727" s="3">
        <f t="shared" si="2197"/>
        <v>896610.0079285017</v>
      </c>
      <c r="AK5727" s="3">
        <f t="shared" si="2213"/>
        <v>658525.04695448698</v>
      </c>
    </row>
    <row r="5728" spans="2:37" x14ac:dyDescent="0.2">
      <c r="B5728" s="2">
        <v>43181</v>
      </c>
      <c r="C5728" s="1">
        <v>524.66999999999996</v>
      </c>
      <c r="D5728" s="1">
        <f t="shared" si="2198"/>
        <v>12</v>
      </c>
      <c r="E5728" s="1" t="b">
        <f t="shared" si="2199"/>
        <v>0</v>
      </c>
      <c r="F5728" s="6">
        <f t="shared" si="2200"/>
        <v>-4.780060319808932E-3</v>
      </c>
      <c r="G5728" s="8">
        <f t="shared" si="2201"/>
        <v>-7.0343251815967845E-5</v>
      </c>
      <c r="H5728" s="8">
        <f t="shared" si="2202"/>
        <v>-2.4645141787084954E-4</v>
      </c>
      <c r="I5728" s="8">
        <f t="shared" si="2203"/>
        <v>9.2512955123572468E-6</v>
      </c>
      <c r="J5728" s="6">
        <f t="shared" si="2204"/>
        <v>1.2818662912840798E-3</v>
      </c>
      <c r="K5728" s="6">
        <f t="shared" si="2205"/>
        <v>9.5904583791502974E-4</v>
      </c>
      <c r="L5728" s="6">
        <f t="shared" si="2206"/>
        <v>7.371864331906521E-4</v>
      </c>
      <c r="M5728" s="9">
        <f t="shared" si="2207"/>
        <v>-5.4875654578219017E-2</v>
      </c>
      <c r="N5728" s="9">
        <f t="shared" si="2208"/>
        <v>-0.25697563987831501</v>
      </c>
      <c r="O5728" s="9">
        <f t="shared" si="2209"/>
        <v>1.2549465231361176E-2</v>
      </c>
      <c r="P5728" s="9">
        <f t="shared" si="2210"/>
        <v>-9.9767276408390948E-2</v>
      </c>
      <c r="Q5728" s="10">
        <f t="shared" si="2211"/>
        <v>9.6927652631649347E-2</v>
      </c>
      <c r="R5728" s="10">
        <f t="shared" si="2183"/>
        <v>0.82535786050675453</v>
      </c>
      <c r="S5728" s="10">
        <f>_xlfn.PERCENTILE.INC($R$1519:R5728,0.75)</f>
        <v>0.80468081746774978</v>
      </c>
      <c r="T5728" s="10">
        <f t="shared" si="2184"/>
        <v>0.80468081746774978</v>
      </c>
      <c r="U5728" s="11">
        <f t="shared" si="2190"/>
        <v>0.80468081746774978</v>
      </c>
      <c r="V5728" s="10">
        <f t="shared" si="2185"/>
        <v>-1.6570997151472103E-2</v>
      </c>
      <c r="W5728" s="10">
        <f t="shared" si="2186"/>
        <v>0.79867201938137711</v>
      </c>
      <c r="X5728" s="10">
        <f t="shared" si="2191"/>
        <v>1.0316973256334432</v>
      </c>
      <c r="Y5728" s="10">
        <f>_xlfn.PERCENTILE.INC($X$1519:X5728,0.75)</f>
        <v>1.0058510218346872</v>
      </c>
      <c r="Z5728" s="10">
        <f t="shared" si="2192"/>
        <v>1.0058510218346872</v>
      </c>
      <c r="AA5728" s="10">
        <f t="shared" si="2193"/>
        <v>1.0051780268771737</v>
      </c>
      <c r="AB5728" s="10">
        <f t="shared" si="2194"/>
        <v>-1.3234791758129272E-2</v>
      </c>
      <c r="AC5728" s="10">
        <f t="shared" si="2195"/>
        <v>-1.3303321865566663E-2</v>
      </c>
      <c r="AD5728" s="13">
        <f t="shared" si="2196"/>
        <v>-13234.791758129271</v>
      </c>
      <c r="AE5728" s="13">
        <f t="shared" si="2187"/>
        <v>-13303.321865566664</v>
      </c>
      <c r="AF5728" s="13"/>
      <c r="AG5728" s="2">
        <f t="shared" si="2212"/>
        <v>43181</v>
      </c>
      <c r="AH5728" s="3">
        <f t="shared" si="2188"/>
        <v>63.26310292396802</v>
      </c>
      <c r="AI5728" s="3">
        <f t="shared" si="2189"/>
        <v>63.590680971241746</v>
      </c>
      <c r="AJ5728" s="3">
        <f t="shared" si="2197"/>
        <v>896673.27103142568</v>
      </c>
      <c r="AK5728" s="3">
        <f t="shared" si="2213"/>
        <v>658588.63763545826</v>
      </c>
    </row>
    <row r="5729" spans="2:37" x14ac:dyDescent="0.2">
      <c r="B5729" s="2">
        <v>43182</v>
      </c>
      <c r="C5729" s="1">
        <v>523.29</v>
      </c>
      <c r="D5729" s="1">
        <f t="shared" si="2198"/>
        <v>12</v>
      </c>
      <c r="E5729" s="1" t="b">
        <f t="shared" si="2199"/>
        <v>0</v>
      </c>
      <c r="F5729" s="6">
        <f t="shared" si="2200"/>
        <v>-2.6302247126764877E-3</v>
      </c>
      <c r="G5729" s="8">
        <f t="shared" si="2201"/>
        <v>-4.9703154932423304E-5</v>
      </c>
      <c r="H5729" s="8">
        <f t="shared" si="2202"/>
        <v>-2.8930820707950638E-4</v>
      </c>
      <c r="I5729" s="8">
        <f t="shared" si="2203"/>
        <v>-2.8015261278455941E-5</v>
      </c>
      <c r="J5729" s="6">
        <f t="shared" si="2204"/>
        <v>1.2816286142553624E-3</v>
      </c>
      <c r="K5729" s="6">
        <f t="shared" si="2205"/>
        <v>9.5901997845579108E-4</v>
      </c>
      <c r="L5729" s="6">
        <f t="shared" si="2206"/>
        <v>7.371865723249327E-4</v>
      </c>
      <c r="M5729" s="9">
        <f t="shared" si="2207"/>
        <v>-3.8781246282723857E-2</v>
      </c>
      <c r="N5729" s="9">
        <f t="shared" si="2208"/>
        <v>-0.30167067796163011</v>
      </c>
      <c r="O5729" s="9">
        <f t="shared" si="2209"/>
        <v>-3.8002945699487783E-2</v>
      </c>
      <c r="P5729" s="9">
        <f t="shared" si="2210"/>
        <v>-0.12615162331461391</v>
      </c>
      <c r="Q5729" s="10">
        <f t="shared" si="2211"/>
        <v>9.6675878590782374E-2</v>
      </c>
      <c r="R5729" s="10">
        <f t="shared" si="2183"/>
        <v>0.82750734894927203</v>
      </c>
      <c r="S5729" s="10">
        <f>_xlfn.PERCENTILE.INC($R$1519:R5729,0.75)</f>
        <v>0.80495761517648723</v>
      </c>
      <c r="T5729" s="10">
        <f t="shared" si="2184"/>
        <v>0.80495761517648723</v>
      </c>
      <c r="U5729" s="11">
        <f t="shared" si="2190"/>
        <v>0.80495761517648723</v>
      </c>
      <c r="V5729" s="10">
        <f t="shared" si="2185"/>
        <v>-1.6570997151472103E-2</v>
      </c>
      <c r="W5729" s="10">
        <f t="shared" si="2186"/>
        <v>0.79867201938137711</v>
      </c>
      <c r="X5729" s="10">
        <f t="shared" si="2191"/>
        <v>1.0343841861865899</v>
      </c>
      <c r="Y5729" s="10">
        <f>_xlfn.PERCENTILE.INC($X$1519:X5729,0.75)</f>
        <v>1.0061970189706091</v>
      </c>
      <c r="Z5729" s="10">
        <f t="shared" si="2192"/>
        <v>1.0061970189706091</v>
      </c>
      <c r="AA5729" s="10">
        <f t="shared" si="2193"/>
        <v>1.0051780268771737</v>
      </c>
      <c r="AB5729" s="10">
        <f t="shared" si="2194"/>
        <v>-1.3234791758129272E-2</v>
      </c>
      <c r="AC5729" s="10">
        <f t="shared" si="2195"/>
        <v>-1.3303321865566663E-2</v>
      </c>
      <c r="AD5729" s="13">
        <f t="shared" si="2196"/>
        <v>-13234.791758129271</v>
      </c>
      <c r="AE5729" s="13">
        <f t="shared" si="2187"/>
        <v>-13303.321865566664</v>
      </c>
      <c r="AF5729" s="13"/>
      <c r="AG5729" s="2">
        <f t="shared" si="2212"/>
        <v>43182</v>
      </c>
      <c r="AH5729" s="3">
        <f t="shared" si="2188"/>
        <v>34.810476349358709</v>
      </c>
      <c r="AI5729" s="3">
        <f t="shared" si="2189"/>
        <v>34.990725931502915</v>
      </c>
      <c r="AJ5729" s="3">
        <f t="shared" si="2197"/>
        <v>896708.081507775</v>
      </c>
      <c r="AK5729" s="3">
        <f t="shared" si="2213"/>
        <v>658623.62836138974</v>
      </c>
    </row>
    <row r="5730" spans="2:37" x14ac:dyDescent="0.2">
      <c r="B5730" s="2">
        <v>43185</v>
      </c>
      <c r="C5730" s="1">
        <v>524.29999999999995</v>
      </c>
      <c r="D5730" s="1">
        <f t="shared" si="2198"/>
        <v>13</v>
      </c>
      <c r="E5730" s="1" t="b">
        <f t="shared" si="2199"/>
        <v>1</v>
      </c>
      <c r="F5730" s="6">
        <f t="shared" si="2200"/>
        <v>1.9300961226089708E-3</v>
      </c>
      <c r="G5730" s="8">
        <f t="shared" si="2201"/>
        <v>-3.3120583294282396E-5</v>
      </c>
      <c r="H5730" s="8">
        <f t="shared" si="2202"/>
        <v>-2.3185690460256173E-4</v>
      </c>
      <c r="I5730" s="8">
        <f t="shared" si="2203"/>
        <v>-1.3736511346900571E-5</v>
      </c>
      <c r="J5730" s="6">
        <f t="shared" si="2204"/>
        <v>1.2813537044379887E-3</v>
      </c>
      <c r="K5730" s="6">
        <f t="shared" si="2205"/>
        <v>9.5895104317696709E-4</v>
      </c>
      <c r="L5730" s="6">
        <f t="shared" si="2206"/>
        <v>7.3718628880414306E-4</v>
      </c>
      <c r="M5730" s="9">
        <f t="shared" si="2207"/>
        <v>-2.5848119203595959E-2</v>
      </c>
      <c r="N5730" s="9">
        <f t="shared" si="2208"/>
        <v>-0.24178179506894212</v>
      </c>
      <c r="O5730" s="9">
        <f t="shared" si="2209"/>
        <v>-1.8633704337045955E-2</v>
      </c>
      <c r="P5730" s="9">
        <f t="shared" si="2210"/>
        <v>-9.5421206203194678E-2</v>
      </c>
      <c r="Q5730" s="10">
        <f t="shared" si="2211"/>
        <v>9.6175369220895285E-2</v>
      </c>
      <c r="R5730" s="10">
        <f t="shared" si="2183"/>
        <v>0.83181380688288553</v>
      </c>
      <c r="S5730" s="10">
        <f>_xlfn.PERCENTILE.INC($R$1519:R5730,0.75)</f>
        <v>0.80522293565840297</v>
      </c>
      <c r="T5730" s="10">
        <f t="shared" si="2184"/>
        <v>0.80522293565840297</v>
      </c>
      <c r="U5730" s="11">
        <f t="shared" si="2190"/>
        <v>0.80522293565840297</v>
      </c>
      <c r="V5730" s="10">
        <f t="shared" si="2185"/>
        <v>-0.12615162331461391</v>
      </c>
      <c r="W5730" s="10">
        <f t="shared" si="2186"/>
        <v>0.80495761517648723</v>
      </c>
      <c r="X5730" s="10">
        <f t="shared" si="2191"/>
        <v>1.0397672586036069</v>
      </c>
      <c r="Y5730" s="10">
        <f>_xlfn.PERCENTILE.INC($X$1519:X5730,0.75)</f>
        <v>1.0065286695730038</v>
      </c>
      <c r="Z5730" s="10">
        <f t="shared" si="2192"/>
        <v>1.0065286695730038</v>
      </c>
      <c r="AA5730" s="10">
        <f t="shared" si="2193"/>
        <v>1.0065286695730038</v>
      </c>
      <c r="AB5730" s="10">
        <f t="shared" si="2194"/>
        <v>-0.10154670985397415</v>
      </c>
      <c r="AC5730" s="10">
        <f t="shared" si="2195"/>
        <v>-0.10220967476883644</v>
      </c>
      <c r="AD5730" s="13">
        <f t="shared" si="2196"/>
        <v>-101546.70985397416</v>
      </c>
      <c r="AE5730" s="13">
        <f t="shared" si="2187"/>
        <v>-102209.67476883644</v>
      </c>
      <c r="AF5730" s="13"/>
      <c r="AG5730" s="2">
        <f t="shared" si="2212"/>
        <v>43185</v>
      </c>
      <c r="AH5730" s="3">
        <f t="shared" si="2188"/>
        <v>-25.54442025590247</v>
      </c>
      <c r="AI5730" s="3">
        <f t="shared" si="2189"/>
        <v>-25.67668995054936</v>
      </c>
      <c r="AJ5730" s="3">
        <f t="shared" si="2197"/>
        <v>896682.53708751907</v>
      </c>
      <c r="AK5730" s="3">
        <f t="shared" si="2213"/>
        <v>658597.95167143922</v>
      </c>
    </row>
    <row r="5731" spans="2:37" x14ac:dyDescent="0.2">
      <c r="B5731" s="2">
        <v>43186</v>
      </c>
      <c r="C5731" s="1">
        <v>520.86</v>
      </c>
      <c r="D5731" s="1">
        <f t="shared" si="2198"/>
        <v>13</v>
      </c>
      <c r="E5731" s="1" t="b">
        <f t="shared" si="2199"/>
        <v>0</v>
      </c>
      <c r="F5731" s="6">
        <f t="shared" si="2200"/>
        <v>-6.5611291245468717E-3</v>
      </c>
      <c r="G5731" s="8">
        <f t="shared" si="2201"/>
        <v>-2.8100275262098764E-4</v>
      </c>
      <c r="H5731" s="8">
        <f t="shared" si="2202"/>
        <v>-2.6913429863672893E-4</v>
      </c>
      <c r="I5731" s="8">
        <f t="shared" si="2203"/>
        <v>-5.4809037069109531E-5</v>
      </c>
      <c r="J5731" s="6">
        <f t="shared" si="2204"/>
        <v>1.2810973061293575E-3</v>
      </c>
      <c r="K5731" s="6">
        <f t="shared" si="2205"/>
        <v>9.5889695276216809E-4</v>
      </c>
      <c r="L5731" s="6">
        <f t="shared" si="2206"/>
        <v>7.3718931636071428E-4</v>
      </c>
      <c r="M5731" s="9">
        <f t="shared" si="2207"/>
        <v>-0.21934536219578443</v>
      </c>
      <c r="N5731" s="9">
        <f t="shared" si="2208"/>
        <v>-0.28067072052056191</v>
      </c>
      <c r="O5731" s="9">
        <f t="shared" si="2209"/>
        <v>-7.4348658957356498E-2</v>
      </c>
      <c r="P5731" s="9">
        <f t="shared" si="2210"/>
        <v>-0.19145491389123429</v>
      </c>
      <c r="Q5731" s="10">
        <f t="shared" si="2211"/>
        <v>9.7118987171437646E-2</v>
      </c>
      <c r="R5731" s="10">
        <f t="shared" si="2183"/>
        <v>0.82373181938956341</v>
      </c>
      <c r="S5731" s="10">
        <f>_xlfn.PERCENTILE.INC($R$1519:R5731,0.75)</f>
        <v>0.80533774794553847</v>
      </c>
      <c r="T5731" s="10">
        <f t="shared" si="2184"/>
        <v>0.80533774794553847</v>
      </c>
      <c r="U5731" s="11">
        <f t="shared" si="2190"/>
        <v>0.80533774794553847</v>
      </c>
      <c r="V5731" s="10">
        <f t="shared" si="2185"/>
        <v>-0.12615162331461391</v>
      </c>
      <c r="W5731" s="10">
        <f t="shared" si="2186"/>
        <v>0.80495761517648723</v>
      </c>
      <c r="X5731" s="10">
        <f t="shared" si="2191"/>
        <v>1.0296647742369542</v>
      </c>
      <c r="Y5731" s="10">
        <f>_xlfn.PERCENTILE.INC($X$1519:X5731,0.75)</f>
        <v>1.0066721849319231</v>
      </c>
      <c r="Z5731" s="10">
        <f t="shared" si="2192"/>
        <v>1.0066721849319231</v>
      </c>
      <c r="AA5731" s="10">
        <f t="shared" si="2193"/>
        <v>1.0065286695730038</v>
      </c>
      <c r="AB5731" s="10">
        <f t="shared" si="2194"/>
        <v>-0.10154670985397415</v>
      </c>
      <c r="AC5731" s="10">
        <f t="shared" si="2195"/>
        <v>-0.10220967476883644</v>
      </c>
      <c r="AD5731" s="13">
        <f t="shared" si="2196"/>
        <v>-101546.70985397416</v>
      </c>
      <c r="AE5731" s="13">
        <f t="shared" si="2187"/>
        <v>-102209.67476883644</v>
      </c>
      <c r="AF5731" s="13"/>
      <c r="AG5731" s="2">
        <f t="shared" si="2212"/>
        <v>43186</v>
      </c>
      <c r="AH5731" s="3">
        <f t="shared" si="2188"/>
        <v>666.26107552482063</v>
      </c>
      <c r="AI5731" s="3">
        <f t="shared" si="2189"/>
        <v>670.61087393627633</v>
      </c>
      <c r="AJ5731" s="3">
        <f t="shared" si="2197"/>
        <v>897348.79816304392</v>
      </c>
      <c r="AK5731" s="3">
        <f t="shared" si="2213"/>
        <v>659268.56254537555</v>
      </c>
    </row>
    <row r="5732" spans="2:37" x14ac:dyDescent="0.2">
      <c r="B5732" s="2">
        <v>43187</v>
      </c>
      <c r="C5732" s="1">
        <v>519.70000000000005</v>
      </c>
      <c r="D5732" s="1">
        <f t="shared" si="2198"/>
        <v>13</v>
      </c>
      <c r="E5732" s="1" t="b">
        <f t="shared" si="2199"/>
        <v>0</v>
      </c>
      <c r="F5732" s="6">
        <f t="shared" si="2200"/>
        <v>-2.2270859731980952E-3</v>
      </c>
      <c r="G5732" s="8">
        <f t="shared" si="2201"/>
        <v>-2.7897698462357485E-4</v>
      </c>
      <c r="H5732" s="8">
        <f t="shared" si="2202"/>
        <v>-2.971068245122026E-4</v>
      </c>
      <c r="I5732" s="8">
        <f t="shared" si="2203"/>
        <v>-3.2974734805708332E-5</v>
      </c>
      <c r="J5732" s="6">
        <f t="shared" si="2204"/>
        <v>1.2808447617239016E-3</v>
      </c>
      <c r="K5732" s="6">
        <f t="shared" si="2205"/>
        <v>9.5886463003319405E-4</v>
      </c>
      <c r="L5732" s="6">
        <f t="shared" si="2206"/>
        <v>7.3718859520549259E-4</v>
      </c>
      <c r="M5732" s="9">
        <f t="shared" si="2207"/>
        <v>-0.2178070231150393</v>
      </c>
      <c r="N5732" s="9">
        <f t="shared" si="2208"/>
        <v>-0.30985273124728496</v>
      </c>
      <c r="O5732" s="9">
        <f t="shared" si="2209"/>
        <v>-4.4730391951487758E-2</v>
      </c>
      <c r="P5732" s="9">
        <f t="shared" si="2210"/>
        <v>-0.19079671543793733</v>
      </c>
      <c r="Q5732" s="10">
        <f t="shared" si="2211"/>
        <v>9.6927871803448543E-2</v>
      </c>
      <c r="R5732" s="10">
        <f t="shared" si="2183"/>
        <v>0.82535599422037165</v>
      </c>
      <c r="S5732" s="10">
        <f>_xlfn.PERCENTILE.INC($R$1519:R5732,0.75)</f>
        <v>0.80573617121083552</v>
      </c>
      <c r="T5732" s="10">
        <f t="shared" si="2184"/>
        <v>0.80573617121083552</v>
      </c>
      <c r="U5732" s="11">
        <f t="shared" si="2190"/>
        <v>0.80573617121083552</v>
      </c>
      <c r="V5732" s="10">
        <f t="shared" si="2185"/>
        <v>-0.12615162331461391</v>
      </c>
      <c r="W5732" s="10">
        <f t="shared" si="2186"/>
        <v>0.80495761517648723</v>
      </c>
      <c r="X5732" s="10">
        <f t="shared" si="2191"/>
        <v>1.0316949927754646</v>
      </c>
      <c r="Y5732" s="10">
        <f>_xlfn.PERCENTILE.INC($X$1519:X5732,0.75)</f>
        <v>1.0071702140135443</v>
      </c>
      <c r="Z5732" s="10">
        <f t="shared" si="2192"/>
        <v>1.0071702140135443</v>
      </c>
      <c r="AA5732" s="10">
        <f t="shared" si="2193"/>
        <v>1.0065286695730038</v>
      </c>
      <c r="AB5732" s="10">
        <f t="shared" si="2194"/>
        <v>-0.10154670985397415</v>
      </c>
      <c r="AC5732" s="10">
        <f t="shared" si="2195"/>
        <v>-0.10220967476883644</v>
      </c>
      <c r="AD5732" s="13">
        <f t="shared" si="2196"/>
        <v>-101546.70985397416</v>
      </c>
      <c r="AE5732" s="13">
        <f t="shared" si="2187"/>
        <v>-102209.67476883644</v>
      </c>
      <c r="AF5732" s="13"/>
      <c r="AG5732" s="2">
        <f t="shared" si="2212"/>
        <v>43187</v>
      </c>
      <c r="AH5732" s="3">
        <f t="shared" si="2188"/>
        <v>226.15325314020265</v>
      </c>
      <c r="AI5732" s="3">
        <f t="shared" si="2189"/>
        <v>227.6297330028149</v>
      </c>
      <c r="AJ5732" s="3">
        <f t="shared" si="2197"/>
        <v>897574.95141618408</v>
      </c>
      <c r="AK5732" s="3">
        <f t="shared" si="2213"/>
        <v>659496.19227837841</v>
      </c>
    </row>
    <row r="5733" spans="2:37" x14ac:dyDescent="0.2">
      <c r="B5733" s="2">
        <v>43188</v>
      </c>
      <c r="C5733" s="1">
        <v>521.87</v>
      </c>
      <c r="D5733" s="1">
        <f t="shared" si="2198"/>
        <v>13</v>
      </c>
      <c r="E5733" s="1" t="b">
        <f t="shared" si="2199"/>
        <v>0</v>
      </c>
      <c r="F5733" s="6">
        <f t="shared" si="2200"/>
        <v>4.1754858572251585E-3</v>
      </c>
      <c r="G5733" s="8">
        <f t="shared" si="2201"/>
        <v>-2.0950334456528176E-4</v>
      </c>
      <c r="H5733" s="8">
        <f t="shared" si="2202"/>
        <v>-2.500470801228131E-4</v>
      </c>
      <c r="I5733" s="8">
        <f t="shared" si="2203"/>
        <v>-2.188889147218894E-5</v>
      </c>
      <c r="J5733" s="6">
        <f t="shared" si="2204"/>
        <v>1.2805926102760368E-3</v>
      </c>
      <c r="K5733" s="6">
        <f t="shared" si="2205"/>
        <v>9.5881839423984016E-4</v>
      </c>
      <c r="L5733" s="6">
        <f t="shared" si="2206"/>
        <v>7.371874468708289E-4</v>
      </c>
      <c r="M5733" s="9">
        <f t="shared" si="2207"/>
        <v>-0.16359874552151482</v>
      </c>
      <c r="N5733" s="9">
        <f t="shared" si="2208"/>
        <v>-0.26078669498310225</v>
      </c>
      <c r="O5733" s="9">
        <f t="shared" si="2209"/>
        <v>-2.9692436523575727E-2</v>
      </c>
      <c r="P5733" s="9">
        <f t="shared" si="2210"/>
        <v>-0.15135929234273093</v>
      </c>
      <c r="Q5733" s="10">
        <f t="shared" si="2211"/>
        <v>9.1105150776764482E-2</v>
      </c>
      <c r="R5733" s="10">
        <f t="shared" si="2183"/>
        <v>0.87810622470758537</v>
      </c>
      <c r="S5733" s="10">
        <f>_xlfn.PERCENTILE.INC($R$1519:R5733,0.75)</f>
        <v>0.80587896449578422</v>
      </c>
      <c r="T5733" s="10">
        <f t="shared" si="2184"/>
        <v>0.80587896449578422</v>
      </c>
      <c r="U5733" s="11">
        <f t="shared" si="2190"/>
        <v>0.80587896449578422</v>
      </c>
      <c r="V5733" s="10">
        <f t="shared" si="2185"/>
        <v>-0.12615162331461391</v>
      </c>
      <c r="W5733" s="10">
        <f t="shared" si="2186"/>
        <v>0.80495761517648723</v>
      </c>
      <c r="X5733" s="10">
        <f t="shared" si="2191"/>
        <v>1.0976327808844819</v>
      </c>
      <c r="Y5733" s="10">
        <f>_xlfn.PERCENTILE.INC($X$1519:X5733,0.75)</f>
        <v>1.0073487056197303</v>
      </c>
      <c r="Z5733" s="10">
        <f t="shared" si="2192"/>
        <v>1.0073487056197303</v>
      </c>
      <c r="AA5733" s="10">
        <f t="shared" si="2193"/>
        <v>1.0065286695730038</v>
      </c>
      <c r="AB5733" s="10">
        <f t="shared" si="2194"/>
        <v>-0.10154670985397415</v>
      </c>
      <c r="AC5733" s="10">
        <f t="shared" si="2195"/>
        <v>-0.10220967476883644</v>
      </c>
      <c r="AD5733" s="13">
        <f t="shared" si="2196"/>
        <v>-101546.70985397416</v>
      </c>
      <c r="AE5733" s="13">
        <f t="shared" si="2187"/>
        <v>-102209.67476883644</v>
      </c>
      <c r="AF5733" s="13"/>
      <c r="AG5733" s="2">
        <f t="shared" si="2212"/>
        <v>43188</v>
      </c>
      <c r="AH5733" s="3">
        <f t="shared" si="2188"/>
        <v>-424.00685084301574</v>
      </c>
      <c r="AI5733" s="3">
        <f t="shared" si="2189"/>
        <v>-426.77505146885966</v>
      </c>
      <c r="AJ5733" s="3">
        <f t="shared" si="2197"/>
        <v>897150.94456534111</v>
      </c>
      <c r="AK5733" s="3">
        <f t="shared" si="2213"/>
        <v>659069.41722690954</v>
      </c>
    </row>
    <row r="5734" spans="2:37" x14ac:dyDescent="0.2">
      <c r="B5734" s="2">
        <v>43193</v>
      </c>
      <c r="C5734" s="1">
        <v>523.4</v>
      </c>
      <c r="D5734" s="1">
        <f t="shared" si="2198"/>
        <v>14</v>
      </c>
      <c r="E5734" s="1" t="b">
        <f t="shared" si="2199"/>
        <v>1</v>
      </c>
      <c r="F5734" s="6">
        <f t="shared" si="2200"/>
        <v>2.9317646157087651E-3</v>
      </c>
      <c r="G5734" s="8">
        <f t="shared" si="2201"/>
        <v>-8.9258328212726194E-5</v>
      </c>
      <c r="H5734" s="8">
        <f t="shared" si="2202"/>
        <v>-2.0983046852326415E-4</v>
      </c>
      <c r="I5734" s="8">
        <f t="shared" si="2203"/>
        <v>4.4366969524615408E-6</v>
      </c>
      <c r="J5734" s="6">
        <f t="shared" si="2204"/>
        <v>1.2802635507233374E-3</v>
      </c>
      <c r="K5734" s="6">
        <f t="shared" si="2205"/>
        <v>9.58734871251935E-4</v>
      </c>
      <c r="L5734" s="6">
        <f t="shared" si="2206"/>
        <v>7.3718720368392957E-4</v>
      </c>
      <c r="M5734" s="9">
        <f t="shared" si="2207"/>
        <v>-6.9718713902536741E-2</v>
      </c>
      <c r="N5734" s="9">
        <f t="shared" si="2208"/>
        <v>-0.21886183012125485</v>
      </c>
      <c r="O5734" s="9">
        <f t="shared" si="2209"/>
        <v>6.0184128675730281E-3</v>
      </c>
      <c r="P5734" s="9">
        <f t="shared" si="2210"/>
        <v>-9.4187377052072849E-2</v>
      </c>
      <c r="Q5734" s="10">
        <f t="shared" si="2211"/>
        <v>9.107238397714118E-2</v>
      </c>
      <c r="R5734" s="10">
        <f t="shared" si="2183"/>
        <v>0.87842215725987471</v>
      </c>
      <c r="S5734" s="10">
        <f>_xlfn.PERCENTILE.INC($R$1519:R5734,0.75)</f>
        <v>0.80601497148712964</v>
      </c>
      <c r="T5734" s="10">
        <f t="shared" si="2184"/>
        <v>0.80601497148712964</v>
      </c>
      <c r="U5734" s="11">
        <f t="shared" si="2190"/>
        <v>0.80601497148712964</v>
      </c>
      <c r="V5734" s="10">
        <f t="shared" si="2185"/>
        <v>-0.15135929234273093</v>
      </c>
      <c r="W5734" s="10">
        <f t="shared" si="2186"/>
        <v>0.80587896449578422</v>
      </c>
      <c r="X5734" s="10">
        <f t="shared" si="2191"/>
        <v>1.0980276965748434</v>
      </c>
      <c r="Y5734" s="10">
        <f>_xlfn.PERCENTILE.INC($X$1519:X5734,0.75)</f>
        <v>1.0075187143589122</v>
      </c>
      <c r="Z5734" s="10">
        <f t="shared" si="2192"/>
        <v>1.0075187143589122</v>
      </c>
      <c r="AA5734" s="10">
        <f t="shared" si="2193"/>
        <v>1.0075187143589122</v>
      </c>
      <c r="AB5734" s="10">
        <f t="shared" si="2194"/>
        <v>-0.12197726977997468</v>
      </c>
      <c r="AC5734" s="10">
        <f t="shared" si="2195"/>
        <v>-0.12289438202973028</v>
      </c>
      <c r="AD5734" s="13">
        <f t="shared" si="2196"/>
        <v>-121977.26977997468</v>
      </c>
      <c r="AE5734" s="13">
        <f t="shared" si="2187"/>
        <v>-122894.38202973029</v>
      </c>
      <c r="AF5734" s="13"/>
      <c r="AG5734" s="2">
        <f t="shared" si="2212"/>
        <v>43193</v>
      </c>
      <c r="AH5734" s="3">
        <f t="shared" si="2188"/>
        <v>-297.71105079152602</v>
      </c>
      <c r="AI5734" s="3">
        <f t="shared" si="2189"/>
        <v>-299.65470787037566</v>
      </c>
      <c r="AJ5734" s="3">
        <f t="shared" si="2197"/>
        <v>896853.23351454956</v>
      </c>
      <c r="AK5734" s="3">
        <f t="shared" si="2213"/>
        <v>658769.76251903921</v>
      </c>
    </row>
    <row r="5735" spans="2:37" x14ac:dyDescent="0.2">
      <c r="B5735" s="2">
        <v>43194</v>
      </c>
      <c r="C5735" s="1">
        <v>517.65</v>
      </c>
      <c r="D5735" s="1">
        <f t="shared" si="2198"/>
        <v>14</v>
      </c>
      <c r="E5735" s="1" t="b">
        <f t="shared" si="2199"/>
        <v>0</v>
      </c>
      <c r="F5735" s="6">
        <f t="shared" si="2200"/>
        <v>-1.0985861673672104E-2</v>
      </c>
      <c r="G5735" s="8">
        <f t="shared" si="2201"/>
        <v>-3.1245069712804114E-4</v>
      </c>
      <c r="H5735" s="8">
        <f t="shared" si="2202"/>
        <v>-3.3665110673098845E-4</v>
      </c>
      <c r="I5735" s="8">
        <f t="shared" si="2203"/>
        <v>-6.2020363820214765E-5</v>
      </c>
      <c r="J5735" s="6">
        <f t="shared" si="2204"/>
        <v>1.2799793939485631E-3</v>
      </c>
      <c r="K5735" s="6">
        <f t="shared" si="2205"/>
        <v>9.5868455570315343E-4</v>
      </c>
      <c r="L5735" s="6">
        <f t="shared" si="2206"/>
        <v>7.3719214132203655E-4</v>
      </c>
      <c r="M5735" s="9">
        <f t="shared" si="2207"/>
        <v>-0.24410603686686944</v>
      </c>
      <c r="N5735" s="9">
        <f t="shared" si="2208"/>
        <v>-0.35115941393680794</v>
      </c>
      <c r="O5735" s="9">
        <f t="shared" si="2209"/>
        <v>-8.4130527638277761E-2</v>
      </c>
      <c r="P5735" s="9">
        <f t="shared" si="2210"/>
        <v>-0.2264653261473184</v>
      </c>
      <c r="Q5735" s="10">
        <f t="shared" si="2211"/>
        <v>9.2156183180899062E-2</v>
      </c>
      <c r="R5735" s="10">
        <f t="shared" si="2183"/>
        <v>0.86809150768498156</v>
      </c>
      <c r="S5735" s="10">
        <f>_xlfn.PERCENTILE.INC($R$1519:R5735,0.75)</f>
        <v>0.80639303587161681</v>
      </c>
      <c r="T5735" s="10">
        <f t="shared" si="2184"/>
        <v>0.80639303587161681</v>
      </c>
      <c r="U5735" s="11">
        <f t="shared" si="2190"/>
        <v>0.80639303587161681</v>
      </c>
      <c r="V5735" s="10">
        <f t="shared" si="2185"/>
        <v>-0.15135929234273093</v>
      </c>
      <c r="W5735" s="10">
        <f t="shared" si="2186"/>
        <v>0.80587896449578422</v>
      </c>
      <c r="X5735" s="10">
        <f t="shared" si="2191"/>
        <v>1.085114384606227</v>
      </c>
      <c r="Y5735" s="10">
        <f>_xlfn.PERCENTILE.INC($X$1519:X5735,0.75)</f>
        <v>1.0079912948395211</v>
      </c>
      <c r="Z5735" s="10">
        <f t="shared" si="2192"/>
        <v>1.0079912948395211</v>
      </c>
      <c r="AA5735" s="10">
        <f t="shared" si="2193"/>
        <v>1.0075187143589122</v>
      </c>
      <c r="AB5735" s="10">
        <f t="shared" si="2194"/>
        <v>-0.12197726977997468</v>
      </c>
      <c r="AC5735" s="10">
        <f t="shared" si="2195"/>
        <v>-0.12289438202973028</v>
      </c>
      <c r="AD5735" s="13">
        <f t="shared" si="2196"/>
        <v>-121977.26977997468</v>
      </c>
      <c r="AE5735" s="13">
        <f t="shared" si="2187"/>
        <v>-122894.38202973029</v>
      </c>
      <c r="AF5735" s="13"/>
      <c r="AG5735" s="2">
        <f t="shared" si="2212"/>
        <v>43194</v>
      </c>
      <c r="AH5735" s="3">
        <f t="shared" si="2188"/>
        <v>1340.0254131349864</v>
      </c>
      <c r="AI5735" s="3">
        <f t="shared" si="2189"/>
        <v>1350.1006814500317</v>
      </c>
      <c r="AJ5735" s="3">
        <f t="shared" si="2197"/>
        <v>898193.25892768451</v>
      </c>
      <c r="AK5735" s="3">
        <f t="shared" si="2213"/>
        <v>660119.8632004892</v>
      </c>
    </row>
    <row r="5736" spans="2:37" x14ac:dyDescent="0.2">
      <c r="B5736" s="2">
        <v>43195</v>
      </c>
      <c r="C5736" s="1">
        <v>521.05999999999995</v>
      </c>
      <c r="D5736" s="1">
        <f t="shared" si="2198"/>
        <v>14</v>
      </c>
      <c r="E5736" s="1" t="b">
        <f t="shared" si="2199"/>
        <v>0</v>
      </c>
      <c r="F5736" s="6">
        <f t="shared" si="2200"/>
        <v>6.5874625712354362E-3</v>
      </c>
      <c r="G5736" s="8">
        <f t="shared" si="2201"/>
        <v>-1.9732996636382912E-4</v>
      </c>
      <c r="H5736" s="8">
        <f t="shared" si="2202"/>
        <v>-2.6569559015895332E-4</v>
      </c>
      <c r="I5736" s="8">
        <f t="shared" si="2203"/>
        <v>-3.1185266179481038E-5</v>
      </c>
      <c r="J5736" s="6">
        <f t="shared" si="2204"/>
        <v>1.2795915834383595E-3</v>
      </c>
      <c r="K5736" s="6">
        <f t="shared" si="2205"/>
        <v>9.5859825187434859E-4</v>
      </c>
      <c r="L5736" s="6">
        <f t="shared" si="2206"/>
        <v>7.3719461708905969E-4</v>
      </c>
      <c r="M5736" s="9">
        <f t="shared" si="2207"/>
        <v>-0.15421324187956015</v>
      </c>
      <c r="N5736" s="9">
        <f t="shared" si="2208"/>
        <v>-0.27717095210578396</v>
      </c>
      <c r="O5736" s="9">
        <f t="shared" si="2209"/>
        <v>-4.2302623291826859E-2</v>
      </c>
      <c r="P5736" s="9">
        <f t="shared" si="2210"/>
        <v>-0.15789560575905701</v>
      </c>
      <c r="Q5736" s="10">
        <f t="shared" si="2211"/>
        <v>9.3181872398673371E-2</v>
      </c>
      <c r="R5736" s="10">
        <f t="shared" si="2183"/>
        <v>0.85853608583571417</v>
      </c>
      <c r="S5736" s="10">
        <f>_xlfn.PERCENTILE.INC($R$1519:R5736,0.75)</f>
        <v>0.80683540007745425</v>
      </c>
      <c r="T5736" s="10">
        <f t="shared" si="2184"/>
        <v>0.80683540007745425</v>
      </c>
      <c r="U5736" s="11">
        <f t="shared" si="2190"/>
        <v>0.80683540007745425</v>
      </c>
      <c r="V5736" s="10">
        <f t="shared" si="2185"/>
        <v>-0.15135929234273093</v>
      </c>
      <c r="W5736" s="10">
        <f t="shared" si="2186"/>
        <v>0.80587896449578422</v>
      </c>
      <c r="X5736" s="10">
        <f t="shared" si="2191"/>
        <v>1.0731701072946427</v>
      </c>
      <c r="Y5736" s="10">
        <f>_xlfn.PERCENTILE.INC($X$1519:X5736,0.75)</f>
        <v>1.008544250096818</v>
      </c>
      <c r="Z5736" s="10">
        <f t="shared" si="2192"/>
        <v>1.008544250096818</v>
      </c>
      <c r="AA5736" s="10">
        <f t="shared" si="2193"/>
        <v>1.0075187143589122</v>
      </c>
      <c r="AB5736" s="10">
        <f t="shared" si="2194"/>
        <v>-0.12197726977997468</v>
      </c>
      <c r="AC5736" s="10">
        <f t="shared" si="2195"/>
        <v>-0.12289438202973028</v>
      </c>
      <c r="AD5736" s="13">
        <f t="shared" si="2196"/>
        <v>-121977.26977997468</v>
      </c>
      <c r="AE5736" s="13">
        <f t="shared" si="2187"/>
        <v>-122894.38202973029</v>
      </c>
      <c r="AF5736" s="13"/>
      <c r="AG5736" s="2">
        <f t="shared" si="2212"/>
        <v>43195</v>
      </c>
      <c r="AH5736" s="3">
        <f t="shared" si="2188"/>
        <v>-803.5206992170705</v>
      </c>
      <c r="AI5736" s="3">
        <f t="shared" si="2189"/>
        <v>-809.56214183595705</v>
      </c>
      <c r="AJ5736" s="3">
        <f t="shared" si="2197"/>
        <v>897389.73822846741</v>
      </c>
      <c r="AK5736" s="3">
        <f t="shared" si="2213"/>
        <v>659310.30105865328</v>
      </c>
    </row>
    <row r="5737" spans="2:37" x14ac:dyDescent="0.2">
      <c r="B5737" s="2">
        <v>43196</v>
      </c>
      <c r="C5737" s="1">
        <v>514.25</v>
      </c>
      <c r="D5737" s="1">
        <f t="shared" si="2198"/>
        <v>14</v>
      </c>
      <c r="E5737" s="1" t="b">
        <f t="shared" si="2199"/>
        <v>0</v>
      </c>
      <c r="F5737" s="6">
        <f t="shared" si="2200"/>
        <v>-1.3069512148312978E-2</v>
      </c>
      <c r="G5737" s="8">
        <f t="shared" si="2201"/>
        <v>-5.1758036329743263E-4</v>
      </c>
      <c r="H5737" s="8">
        <f t="shared" si="2202"/>
        <v>-4.0392849672261542E-4</v>
      </c>
      <c r="I5737" s="8">
        <f t="shared" si="2203"/>
        <v>-1.1319881532156688E-4</v>
      </c>
      <c r="J5737" s="6">
        <f t="shared" si="2204"/>
        <v>1.2791495977894373E-3</v>
      </c>
      <c r="K5737" s="6">
        <f t="shared" si="2205"/>
        <v>9.5851811954495466E-4</v>
      </c>
      <c r="L5737" s="6">
        <f t="shared" si="2206"/>
        <v>7.3720689130878146E-4</v>
      </c>
      <c r="M5737" s="9">
        <f t="shared" si="2207"/>
        <v>-0.40462848457435258</v>
      </c>
      <c r="N5737" s="9">
        <f t="shared" si="2208"/>
        <v>-0.42140934895876125</v>
      </c>
      <c r="O5737" s="9">
        <f t="shared" si="2209"/>
        <v>-0.1535509456790376</v>
      </c>
      <c r="P5737" s="9">
        <f t="shared" si="2210"/>
        <v>-0.32652959307071711</v>
      </c>
      <c r="Q5737" s="10">
        <f t="shared" si="2211"/>
        <v>9.6556984749148297E-2</v>
      </c>
      <c r="R5737" s="10">
        <f t="shared" si="2183"/>
        <v>0.8285262863979983</v>
      </c>
      <c r="S5737" s="10">
        <f>_xlfn.PERCENTILE.INC($R$1519:R5737,0.75)</f>
        <v>0.807150654057191</v>
      </c>
      <c r="T5737" s="10">
        <f t="shared" si="2184"/>
        <v>0.807150654057191</v>
      </c>
      <c r="U5737" s="11">
        <f t="shared" si="2190"/>
        <v>0.807150654057191</v>
      </c>
      <c r="V5737" s="10">
        <f t="shared" si="2185"/>
        <v>-0.15135929234273093</v>
      </c>
      <c r="W5737" s="10">
        <f t="shared" si="2186"/>
        <v>0.80587896449578422</v>
      </c>
      <c r="X5737" s="10">
        <f t="shared" si="2191"/>
        <v>1.035657857997498</v>
      </c>
      <c r="Y5737" s="10">
        <f>_xlfn.PERCENTILE.INC($X$1519:X5737,0.75)</f>
        <v>1.0089383175714888</v>
      </c>
      <c r="Z5737" s="10">
        <f t="shared" si="2192"/>
        <v>1.0089383175714888</v>
      </c>
      <c r="AA5737" s="10">
        <f t="shared" si="2193"/>
        <v>1.0075187143589122</v>
      </c>
      <c r="AB5737" s="10">
        <f t="shared" si="2194"/>
        <v>-0.12197726977997468</v>
      </c>
      <c r="AC5737" s="10">
        <f t="shared" si="2195"/>
        <v>-0.12289438202973028</v>
      </c>
      <c r="AD5737" s="13">
        <f t="shared" si="2196"/>
        <v>-121977.26977997468</v>
      </c>
      <c r="AE5737" s="13">
        <f t="shared" si="2187"/>
        <v>-122894.38202973029</v>
      </c>
      <c r="AF5737" s="13"/>
      <c r="AG5737" s="2">
        <f t="shared" si="2212"/>
        <v>43196</v>
      </c>
      <c r="AH5737" s="3">
        <f t="shared" si="2188"/>
        <v>1594.1834092074287</v>
      </c>
      <c r="AI5737" s="3">
        <f t="shared" si="2189"/>
        <v>1606.1696188969761</v>
      </c>
      <c r="AJ5737" s="3">
        <f t="shared" si="2197"/>
        <v>898983.92163767479</v>
      </c>
      <c r="AK5737" s="3">
        <f t="shared" si="2213"/>
        <v>660916.4706775503</v>
      </c>
    </row>
    <row r="5738" spans="2:37" x14ac:dyDescent="0.2">
      <c r="B5738" s="2">
        <v>43199</v>
      </c>
      <c r="C5738" s="1">
        <v>512.25</v>
      </c>
      <c r="D5738" s="1">
        <f t="shared" si="2198"/>
        <v>15</v>
      </c>
      <c r="E5738" s="1" t="b">
        <f t="shared" si="2199"/>
        <v>1</v>
      </c>
      <c r="F5738" s="6">
        <f t="shared" si="2200"/>
        <v>-3.8891589693729189E-3</v>
      </c>
      <c r="G5738" s="8">
        <f t="shared" si="2201"/>
        <v>-5.7014857407273719E-4</v>
      </c>
      <c r="H5738" s="8">
        <f t="shared" si="2202"/>
        <v>-4.6683531808045946E-4</v>
      </c>
      <c r="I5738" s="8">
        <f t="shared" si="2203"/>
        <v>-9.7802112360691304E-5</v>
      </c>
      <c r="J5738" s="6">
        <f t="shared" si="2204"/>
        <v>1.2788167021798114E-3</v>
      </c>
      <c r="K5738" s="6">
        <f t="shared" si="2205"/>
        <v>9.5849202924616086E-4</v>
      </c>
      <c r="L5738" s="6">
        <f t="shared" si="2206"/>
        <v>7.3721734283232316E-4</v>
      </c>
      <c r="M5738" s="9">
        <f t="shared" si="2207"/>
        <v>-0.44584073159264226</v>
      </c>
      <c r="N5738" s="9">
        <f t="shared" si="2208"/>
        <v>-0.4870518521135937</v>
      </c>
      <c r="O5738" s="9">
        <f t="shared" si="2209"/>
        <v>-0.13266387899251572</v>
      </c>
      <c r="P5738" s="9">
        <f t="shared" si="2210"/>
        <v>-0.35518548756625057</v>
      </c>
      <c r="Q5738" s="10">
        <f t="shared" si="2211"/>
        <v>9.6314270868758628E-2</v>
      </c>
      <c r="R5738" s="10">
        <f t="shared" si="2183"/>
        <v>0.83061418913725615</v>
      </c>
      <c r="S5738" s="10">
        <f>_xlfn.PERCENTILE.INC($R$1519:R5738,0.75)</f>
        <v>0.80733501612653624</v>
      </c>
      <c r="T5738" s="10">
        <f t="shared" si="2184"/>
        <v>0.80733501612653624</v>
      </c>
      <c r="U5738" s="11">
        <f t="shared" si="2190"/>
        <v>0.80733501612653624</v>
      </c>
      <c r="V5738" s="10">
        <f t="shared" si="2185"/>
        <v>-0.32652959307071711</v>
      </c>
      <c r="W5738" s="10">
        <f t="shared" si="2186"/>
        <v>0.807150654057191</v>
      </c>
      <c r="X5738" s="10">
        <f t="shared" si="2191"/>
        <v>1.0382677364215702</v>
      </c>
      <c r="Y5738" s="10">
        <f>_xlfn.PERCENTILE.INC($X$1519:X5738,0.75)</f>
        <v>1.0091687701581704</v>
      </c>
      <c r="Z5738" s="10">
        <f t="shared" si="2192"/>
        <v>1.0091687701581704</v>
      </c>
      <c r="AA5738" s="10">
        <f t="shared" si="2193"/>
        <v>1.0091687701581704</v>
      </c>
      <c r="AB5738" s="10">
        <f t="shared" si="2194"/>
        <v>-0.26355857461605775</v>
      </c>
      <c r="AC5738" s="10">
        <f t="shared" si="2195"/>
        <v>-0.26597508260992742</v>
      </c>
      <c r="AD5738" s="13">
        <f t="shared" si="2196"/>
        <v>-263558.57461605774</v>
      </c>
      <c r="AE5738" s="13">
        <f t="shared" si="2187"/>
        <v>-265975.0826099274</v>
      </c>
      <c r="AF5738" s="13"/>
      <c r="AG5738" s="2">
        <f t="shared" si="2212"/>
        <v>43199</v>
      </c>
      <c r="AH5738" s="3">
        <f t="shared" si="2188"/>
        <v>474.38899282440883</v>
      </c>
      <c r="AI5738" s="3">
        <f t="shared" si="2189"/>
        <v>477.95578815646763</v>
      </c>
      <c r="AJ5738" s="3">
        <f t="shared" si="2197"/>
        <v>899458.31063049915</v>
      </c>
      <c r="AK5738" s="3">
        <f t="shared" si="2213"/>
        <v>661394.42646570678</v>
      </c>
    </row>
    <row r="5739" spans="2:37" x14ac:dyDescent="0.2">
      <c r="B5739" s="2">
        <v>43200</v>
      </c>
      <c r="C5739" s="1">
        <v>508.18</v>
      </c>
      <c r="D5739" s="1">
        <f t="shared" si="2198"/>
        <v>15</v>
      </c>
      <c r="E5739" s="1" t="b">
        <f t="shared" si="2199"/>
        <v>0</v>
      </c>
      <c r="F5739" s="6">
        <f t="shared" si="2200"/>
        <v>-7.9453391898487435E-3</v>
      </c>
      <c r="G5739" s="8">
        <f t="shared" si="2201"/>
        <v>-8.9578378157036381E-4</v>
      </c>
      <c r="H5739" s="8">
        <f t="shared" si="2202"/>
        <v>-5.2950827912595633E-4</v>
      </c>
      <c r="I5739" s="8">
        <f t="shared" si="2203"/>
        <v>-1.9206779165425696E-4</v>
      </c>
      <c r="J5739" s="6">
        <f t="shared" si="2204"/>
        <v>1.2786607483678493E-3</v>
      </c>
      <c r="K5739" s="6">
        <f t="shared" si="2205"/>
        <v>9.5850089150050584E-4</v>
      </c>
      <c r="L5739" s="6">
        <f t="shared" si="2206"/>
        <v>7.3724677876374077E-4</v>
      </c>
      <c r="M5739" s="9">
        <f t="shared" si="2207"/>
        <v>-0.70056407277207022</v>
      </c>
      <c r="N5739" s="9">
        <f t="shared" si="2208"/>
        <v>-0.55243378886901839</v>
      </c>
      <c r="O5739" s="9">
        <f t="shared" si="2209"/>
        <v>-0.26052035381738481</v>
      </c>
      <c r="P5739" s="9">
        <f t="shared" si="2210"/>
        <v>-0.50450607181949114</v>
      </c>
      <c r="Q5739" s="10">
        <f t="shared" si="2211"/>
        <v>9.738441269847288E-2</v>
      </c>
      <c r="R5739" s="10">
        <f t="shared" si="2183"/>
        <v>0.82148670185751926</v>
      </c>
      <c r="S5739" s="10">
        <f>_xlfn.PERCENTILE.INC($R$1519:R5739,0.75)</f>
        <v>0.80738470460119882</v>
      </c>
      <c r="T5739" s="10">
        <f t="shared" si="2184"/>
        <v>0.80738470460119882</v>
      </c>
      <c r="U5739" s="11">
        <f t="shared" si="2190"/>
        <v>0.80738470460119882</v>
      </c>
      <c r="V5739" s="10">
        <f t="shared" si="2185"/>
        <v>-0.32652959307071711</v>
      </c>
      <c r="W5739" s="10">
        <f t="shared" si="2186"/>
        <v>0.807150654057191</v>
      </c>
      <c r="X5739" s="10">
        <f t="shared" si="2191"/>
        <v>1.0268583773218991</v>
      </c>
      <c r="Y5739" s="10">
        <f>_xlfn.PERCENTILE.INC($X$1519:X5739,0.75)</f>
        <v>1.0092308807514985</v>
      </c>
      <c r="Z5739" s="10">
        <f t="shared" si="2192"/>
        <v>1.0092308807514985</v>
      </c>
      <c r="AA5739" s="10">
        <f t="shared" si="2193"/>
        <v>1.0091687701581704</v>
      </c>
      <c r="AB5739" s="10">
        <f t="shared" si="2194"/>
        <v>-0.26355857461605775</v>
      </c>
      <c r="AC5739" s="10">
        <f t="shared" si="2195"/>
        <v>-0.26597508260992742</v>
      </c>
      <c r="AD5739" s="13">
        <f t="shared" si="2196"/>
        <v>-263558.57461605774</v>
      </c>
      <c r="AE5739" s="13">
        <f t="shared" si="2187"/>
        <v>-265975.0826099274</v>
      </c>
      <c r="AF5739" s="13"/>
      <c r="AG5739" s="2">
        <f t="shared" si="2212"/>
        <v>43200</v>
      </c>
      <c r="AH5739" s="3">
        <f t="shared" si="2188"/>
        <v>2094.0622717176379</v>
      </c>
      <c r="AI5739" s="3">
        <f t="shared" si="2189"/>
        <v>2113.2622473839133</v>
      </c>
      <c r="AJ5739" s="3">
        <f t="shared" si="2197"/>
        <v>901552.37290221674</v>
      </c>
      <c r="AK5739" s="3">
        <f t="shared" si="2213"/>
        <v>663507.68871309073</v>
      </c>
    </row>
    <row r="5740" spans="2:37" x14ac:dyDescent="0.2">
      <c r="B5740" s="2">
        <v>43201</v>
      </c>
      <c r="C5740" s="1">
        <v>511.26</v>
      </c>
      <c r="D5740" s="1">
        <f t="shared" si="2198"/>
        <v>15</v>
      </c>
      <c r="E5740" s="1" t="b">
        <f t="shared" si="2199"/>
        <v>0</v>
      </c>
      <c r="F5740" s="6">
        <f t="shared" si="2200"/>
        <v>6.0608445826282331E-3</v>
      </c>
      <c r="G5740" s="8">
        <f t="shared" si="2201"/>
        <v>-7.6573574119963652E-4</v>
      </c>
      <c r="H5740" s="8">
        <f t="shared" si="2202"/>
        <v>-4.2299046570647516E-4</v>
      </c>
      <c r="I5740" s="8">
        <f t="shared" si="2203"/>
        <v>-1.5018947182756824E-4</v>
      </c>
      <c r="J5740" s="6">
        <f t="shared" si="2204"/>
        <v>1.2784412194809362E-3</v>
      </c>
      <c r="K5740" s="6">
        <f t="shared" si="2205"/>
        <v>9.5844549854802051E-4</v>
      </c>
      <c r="L5740" s="6">
        <f t="shared" si="2206"/>
        <v>7.3726635951647159E-4</v>
      </c>
      <c r="M5740" s="9">
        <f t="shared" si="2207"/>
        <v>-0.59896046023182448</v>
      </c>
      <c r="N5740" s="9">
        <f t="shared" si="2208"/>
        <v>-0.44132970142514816</v>
      </c>
      <c r="O5740" s="9">
        <f t="shared" si="2209"/>
        <v>-0.20371127732732636</v>
      </c>
      <c r="P5740" s="9">
        <f t="shared" si="2210"/>
        <v>-0.4146671463280997</v>
      </c>
      <c r="Q5740" s="10">
        <f t="shared" si="2211"/>
        <v>9.7535499854969732E-2</v>
      </c>
      <c r="R5740" s="10">
        <f t="shared" si="2183"/>
        <v>0.82021417964695809</v>
      </c>
      <c r="S5740" s="10">
        <f>_xlfn.PERCENTILE.INC($R$1519:R5740,0.75)</f>
        <v>0.80801786777038032</v>
      </c>
      <c r="T5740" s="10">
        <f t="shared" si="2184"/>
        <v>0.80801786777038032</v>
      </c>
      <c r="U5740" s="11">
        <f t="shared" si="2190"/>
        <v>0.80801786777038032</v>
      </c>
      <c r="V5740" s="10">
        <f t="shared" si="2185"/>
        <v>-0.32652959307071711</v>
      </c>
      <c r="W5740" s="10">
        <f t="shared" si="2186"/>
        <v>0.807150654057191</v>
      </c>
      <c r="X5740" s="10">
        <f t="shared" si="2191"/>
        <v>1.0252677245586976</v>
      </c>
      <c r="Y5740" s="10">
        <f>_xlfn.PERCENTILE.INC($X$1519:X5740,0.75)</f>
        <v>1.0100223347129753</v>
      </c>
      <c r="Z5740" s="10">
        <f t="shared" si="2192"/>
        <v>1.0100223347129753</v>
      </c>
      <c r="AA5740" s="10">
        <f t="shared" si="2193"/>
        <v>1.0091687701581704</v>
      </c>
      <c r="AB5740" s="10">
        <f t="shared" si="2194"/>
        <v>-0.26355857461605775</v>
      </c>
      <c r="AC5740" s="10">
        <f t="shared" si="2195"/>
        <v>-0.26597508260992742</v>
      </c>
      <c r="AD5740" s="13">
        <f t="shared" si="2196"/>
        <v>-263558.57461605774</v>
      </c>
      <c r="AE5740" s="13">
        <f t="shared" si="2187"/>
        <v>-265975.0826099274</v>
      </c>
      <c r="AF5740" s="13"/>
      <c r="AG5740" s="2">
        <f t="shared" si="2212"/>
        <v>43201</v>
      </c>
      <c r="AH5740" s="3">
        <f t="shared" si="2188"/>
        <v>-1597.3875591669525</v>
      </c>
      <c r="AI5740" s="3">
        <f t="shared" si="2189"/>
        <v>-1612.0336385504752</v>
      </c>
      <c r="AJ5740" s="3">
        <f t="shared" si="2197"/>
        <v>899954.98534304975</v>
      </c>
      <c r="AK5740" s="3">
        <f t="shared" si="2213"/>
        <v>661895.65507454029</v>
      </c>
    </row>
    <row r="5741" spans="2:37" x14ac:dyDescent="0.2">
      <c r="B5741" s="2">
        <v>43202</v>
      </c>
      <c r="C5741" s="1">
        <v>512.62</v>
      </c>
      <c r="D5741" s="1">
        <f t="shared" si="2198"/>
        <v>15</v>
      </c>
      <c r="E5741" s="1" t="b">
        <f t="shared" si="2199"/>
        <v>0</v>
      </c>
      <c r="F5741" s="6">
        <f t="shared" si="2200"/>
        <v>2.6600946680750415E-3</v>
      </c>
      <c r="G5741" s="8">
        <f t="shared" si="2201"/>
        <v>-7.6039101984669559E-4</v>
      </c>
      <c r="H5741" s="8">
        <f t="shared" si="2202"/>
        <v>-3.6399059850692047E-4</v>
      </c>
      <c r="I5741" s="8">
        <f t="shared" si="2203"/>
        <v>-1.5448390144547316E-4</v>
      </c>
      <c r="J5741" s="6">
        <f t="shared" si="2204"/>
        <v>1.2782905662114207E-3</v>
      </c>
      <c r="K5741" s="6">
        <f t="shared" si="2205"/>
        <v>9.583796385091173E-4</v>
      </c>
      <c r="L5741" s="6">
        <f t="shared" si="2206"/>
        <v>7.3728646229860475E-4</v>
      </c>
      <c r="M5741" s="9">
        <f t="shared" si="2207"/>
        <v>-0.5948499034146294</v>
      </c>
      <c r="N5741" s="9">
        <f t="shared" si="2208"/>
        <v>-0.37979792545796842</v>
      </c>
      <c r="O5741" s="9">
        <f t="shared" si="2209"/>
        <v>-0.20953036485146584</v>
      </c>
      <c r="P5741" s="9">
        <f t="shared" si="2210"/>
        <v>-0.3947260645746879</v>
      </c>
      <c r="Q5741" s="10">
        <f t="shared" si="2211"/>
        <v>9.7396602180589362E-2</v>
      </c>
      <c r="R5741" s="10">
        <f t="shared" si="2183"/>
        <v>0.82138389028876813</v>
      </c>
      <c r="S5741" s="10">
        <f>_xlfn.PERCENTILE.INC($R$1519:R5741,0.75)</f>
        <v>0.80824573581477543</v>
      </c>
      <c r="T5741" s="10">
        <f t="shared" si="2184"/>
        <v>0.80824573581477543</v>
      </c>
      <c r="U5741" s="11">
        <f t="shared" si="2190"/>
        <v>0.80824573581477543</v>
      </c>
      <c r="V5741" s="10">
        <f t="shared" si="2185"/>
        <v>-0.32652959307071711</v>
      </c>
      <c r="W5741" s="10">
        <f t="shared" si="2186"/>
        <v>0.807150654057191</v>
      </c>
      <c r="X5741" s="10">
        <f t="shared" si="2191"/>
        <v>1.02672986286096</v>
      </c>
      <c r="Y5741" s="10">
        <f>_xlfn.PERCENTILE.INC($X$1519:X5741,0.75)</f>
        <v>1.0103071697684691</v>
      </c>
      <c r="Z5741" s="10">
        <f t="shared" si="2192"/>
        <v>1.0103071697684691</v>
      </c>
      <c r="AA5741" s="10">
        <f t="shared" si="2193"/>
        <v>1.0091687701581704</v>
      </c>
      <c r="AB5741" s="10">
        <f t="shared" si="2194"/>
        <v>-0.26355857461605775</v>
      </c>
      <c r="AC5741" s="10">
        <f t="shared" si="2195"/>
        <v>-0.26597508260992742</v>
      </c>
      <c r="AD5741" s="13">
        <f t="shared" si="2196"/>
        <v>-263558.57461605774</v>
      </c>
      <c r="AE5741" s="13">
        <f t="shared" si="2187"/>
        <v>-265975.0826099274</v>
      </c>
      <c r="AF5741" s="13"/>
      <c r="AG5741" s="2">
        <f t="shared" si="2212"/>
        <v>43202</v>
      </c>
      <c r="AH5741" s="3">
        <f t="shared" si="2188"/>
        <v>-701.09075906163321</v>
      </c>
      <c r="AI5741" s="3">
        <f t="shared" si="2189"/>
        <v>-707.51889909148656</v>
      </c>
      <c r="AJ5741" s="3">
        <f t="shared" si="2197"/>
        <v>899253.89458398812</v>
      </c>
      <c r="AK5741" s="3">
        <f t="shared" si="2213"/>
        <v>661188.13617544877</v>
      </c>
    </row>
    <row r="5742" spans="2:37" x14ac:dyDescent="0.2">
      <c r="B5742" s="2">
        <v>43203</v>
      </c>
      <c r="C5742" s="1">
        <v>507.83</v>
      </c>
      <c r="D5742" s="1">
        <f t="shared" si="2198"/>
        <v>15</v>
      </c>
      <c r="E5742" s="1" t="b">
        <f t="shared" si="2199"/>
        <v>0</v>
      </c>
      <c r="F5742" s="6">
        <f t="shared" si="2200"/>
        <v>-9.3441535640436113E-3</v>
      </c>
      <c r="G5742" s="8">
        <f t="shared" si="2201"/>
        <v>-9.5150817606434626E-4</v>
      </c>
      <c r="H5742" s="8">
        <f t="shared" si="2202"/>
        <v>-4.7957409915025352E-4</v>
      </c>
      <c r="I5742" s="8">
        <f t="shared" si="2203"/>
        <v>-1.9560490839656285E-4</v>
      </c>
      <c r="J5742" s="6">
        <f t="shared" si="2204"/>
        <v>1.2783743996012951E-3</v>
      </c>
      <c r="K5742" s="6">
        <f t="shared" si="2205"/>
        <v>9.5838466945750371E-4</v>
      </c>
      <c r="L5742" s="6">
        <f t="shared" si="2206"/>
        <v>7.373163985593857E-4</v>
      </c>
      <c r="M5742" s="9">
        <f t="shared" si="2207"/>
        <v>-0.74431103780012076</v>
      </c>
      <c r="N5742" s="9">
        <f t="shared" si="2208"/>
        <v>-0.50039834153619944</v>
      </c>
      <c r="O5742" s="9">
        <f t="shared" si="2209"/>
        <v>-0.26529303943157617</v>
      </c>
      <c r="P5742" s="9">
        <f t="shared" si="2210"/>
        <v>-0.50333413958929885</v>
      </c>
      <c r="Q5742" s="10">
        <f t="shared" si="2211"/>
        <v>9.8431558584529788E-2</v>
      </c>
      <c r="R5742" s="10">
        <f t="shared" si="2183"/>
        <v>0.81274746788956542</v>
      </c>
      <c r="S5742" s="10">
        <f>_xlfn.PERCENTILE.INC($R$1519:R5742,0.75)</f>
        <v>0.80840109716529418</v>
      </c>
      <c r="T5742" s="10">
        <f t="shared" si="2184"/>
        <v>0.80840109716529418</v>
      </c>
      <c r="U5742" s="11">
        <f t="shared" si="2190"/>
        <v>0.80840109716529418</v>
      </c>
      <c r="V5742" s="10">
        <f t="shared" si="2185"/>
        <v>-0.32652959307071711</v>
      </c>
      <c r="W5742" s="10">
        <f t="shared" si="2186"/>
        <v>0.807150654057191</v>
      </c>
      <c r="X5742" s="10">
        <f t="shared" si="2191"/>
        <v>1.0159343348619567</v>
      </c>
      <c r="Y5742" s="10">
        <f>_xlfn.PERCENTILE.INC($X$1519:X5742,0.75)</f>
        <v>1.0105013714566176</v>
      </c>
      <c r="Z5742" s="10">
        <f t="shared" si="2192"/>
        <v>1.0105013714566176</v>
      </c>
      <c r="AA5742" s="10">
        <f t="shared" si="2193"/>
        <v>1.0091687701581704</v>
      </c>
      <c r="AB5742" s="10">
        <f t="shared" si="2194"/>
        <v>-0.26355857461605775</v>
      </c>
      <c r="AC5742" s="10">
        <f t="shared" si="2195"/>
        <v>-0.26597508260992742</v>
      </c>
      <c r="AD5742" s="13">
        <f t="shared" si="2196"/>
        <v>-263558.57461605774</v>
      </c>
      <c r="AE5742" s="13">
        <f t="shared" si="2187"/>
        <v>-265975.0826099274</v>
      </c>
      <c r="AF5742" s="13"/>
      <c r="AG5742" s="2">
        <f t="shared" si="2212"/>
        <v>43203</v>
      </c>
      <c r="AH5742" s="3">
        <f t="shared" si="2188"/>
        <v>2462.7317943328899</v>
      </c>
      <c r="AI5742" s="3">
        <f t="shared" si="2189"/>
        <v>2485.312016116347</v>
      </c>
      <c r="AJ5742" s="3">
        <f t="shared" si="2197"/>
        <v>901716.62637832097</v>
      </c>
      <c r="AK5742" s="3">
        <f t="shared" si="2213"/>
        <v>663673.44819156511</v>
      </c>
    </row>
    <row r="5743" spans="2:37" x14ac:dyDescent="0.2">
      <c r="B5743" s="2">
        <v>43206</v>
      </c>
      <c r="C5743" s="1">
        <v>506.39</v>
      </c>
      <c r="D5743" s="1">
        <f t="shared" si="2198"/>
        <v>16</v>
      </c>
      <c r="E5743" s="1" t="b">
        <f t="shared" si="2199"/>
        <v>1</v>
      </c>
      <c r="F5743" s="6">
        <f t="shared" si="2200"/>
        <v>-2.8355945887402756E-3</v>
      </c>
      <c r="G5743" s="8">
        <f t="shared" si="2201"/>
        <v>-1.0267407502869085E-3</v>
      </c>
      <c r="H5743" s="8">
        <f t="shared" si="2202"/>
        <v>-5.4005023626222987E-4</v>
      </c>
      <c r="I5743" s="8">
        <f t="shared" si="2203"/>
        <v>-2.0453956970964697E-4</v>
      </c>
      <c r="J5743" s="6">
        <f t="shared" si="2204"/>
        <v>1.2785757602793754E-3</v>
      </c>
      <c r="K5743" s="6">
        <f t="shared" si="2205"/>
        <v>9.584596542843919E-4</v>
      </c>
      <c r="L5743" s="6">
        <f t="shared" si="2206"/>
        <v>7.3734885750010551E-4</v>
      </c>
      <c r="M5743" s="9">
        <f t="shared" si="2207"/>
        <v>-0.80303473770108103</v>
      </c>
      <c r="N5743" s="9">
        <f t="shared" si="2208"/>
        <v>-0.56345641034357763</v>
      </c>
      <c r="O5743" s="9">
        <f t="shared" si="2209"/>
        <v>-0.27739863923179364</v>
      </c>
      <c r="P5743" s="9">
        <f t="shared" si="2210"/>
        <v>-0.5479632624254841</v>
      </c>
      <c r="Q5743" s="10">
        <f t="shared" si="2211"/>
        <v>9.8382149186121967E-2</v>
      </c>
      <c r="R5743" s="10">
        <f t="shared" ref="R5743:R5806" si="2214">IF(B5743&lt;&gt;"",$C$7/Q5743,"")</f>
        <v>0.81315564522435746</v>
      </c>
      <c r="S5743" s="10">
        <f>_xlfn.PERCENTILE.INC($R$1519:R5743,0.75)</f>
        <v>0.80881674025284656</v>
      </c>
      <c r="T5743" s="10">
        <f t="shared" ref="T5743:T5806" si="2215">MIN(S5743,$C$9)</f>
        <v>0.80881674025284656</v>
      </c>
      <c r="U5743" s="11">
        <f t="shared" si="2190"/>
        <v>0.80881674025284656</v>
      </c>
      <c r="V5743" s="10">
        <f t="shared" ref="V5743:V5806" si="2216">IF(B5743&lt;&gt;"",IF($E5743,P5742,V5742),"")</f>
        <v>-0.50333413958929885</v>
      </c>
      <c r="W5743" s="10">
        <f t="shared" ref="W5743:W5806" si="2217">IF(B5743&lt;&gt;"",IF($E5743,U5742,W5742),"")</f>
        <v>0.80840109716529418</v>
      </c>
      <c r="X5743" s="10">
        <f t="shared" si="2191"/>
        <v>1.0164445565304467</v>
      </c>
      <c r="Y5743" s="10">
        <f>_xlfn.PERCENTILE.INC($X$1519:X5743,0.75)</f>
        <v>1.0110209253160582</v>
      </c>
      <c r="Z5743" s="10">
        <f t="shared" si="2192"/>
        <v>1.0110209253160582</v>
      </c>
      <c r="AA5743" s="10">
        <f t="shared" si="2193"/>
        <v>1.0110209253160582</v>
      </c>
      <c r="AB5743" s="10">
        <f t="shared" si="2194"/>
        <v>-0.40689587068473854</v>
      </c>
      <c r="AC5743" s="10">
        <f t="shared" si="2195"/>
        <v>-0.41138023968696752</v>
      </c>
      <c r="AD5743" s="13">
        <f t="shared" si="2196"/>
        <v>-406895.87068473856</v>
      </c>
      <c r="AE5743" s="13">
        <f t="shared" ref="AE5743:AE5806" si="2218">IF(B5743&lt;&gt;"",AC5743*$C$6,"")</f>
        <v>-411380.23968696751</v>
      </c>
      <c r="AF5743" s="13"/>
      <c r="AG5743" s="2">
        <f t="shared" si="2212"/>
        <v>43206</v>
      </c>
      <c r="AH5743" s="3">
        <f t="shared" ref="AH5743:AH5806" si="2219">IF(B5743&lt;&gt;"",AD5742*$F5743,"")</f>
        <v>747.34526799739353</v>
      </c>
      <c r="AI5743" s="3">
        <f t="shared" ref="AI5743:AI5806" si="2220">IF(B5743&lt;&gt;"",AE5742*$F5743,"")</f>
        <v>754.19750498845792</v>
      </c>
      <c r="AJ5743" s="3">
        <f t="shared" si="2197"/>
        <v>902463.97164631833</v>
      </c>
      <c r="AK5743" s="3">
        <f t="shared" si="2213"/>
        <v>664427.64569655352</v>
      </c>
    </row>
    <row r="5744" spans="2:37" x14ac:dyDescent="0.2">
      <c r="B5744" s="2">
        <v>43207</v>
      </c>
      <c r="C5744" s="1">
        <v>510.96</v>
      </c>
      <c r="D5744" s="1">
        <f t="shared" si="2198"/>
        <v>16</v>
      </c>
      <c r="E5744" s="1" t="b">
        <f t="shared" si="2199"/>
        <v>0</v>
      </c>
      <c r="F5744" s="6">
        <f t="shared" si="2200"/>
        <v>9.0246647840597216E-3</v>
      </c>
      <c r="G5744" s="8">
        <f t="shared" si="2201"/>
        <v>-7.5058356184564638E-4</v>
      </c>
      <c r="H5744" s="8">
        <f t="shared" si="2202"/>
        <v>-4.329718513782139E-4</v>
      </c>
      <c r="I5744" s="8">
        <f t="shared" si="2203"/>
        <v>-1.3433169929324051E-4</v>
      </c>
      <c r="J5744" s="6">
        <f t="shared" si="2204"/>
        <v>1.2786206434169541E-3</v>
      </c>
      <c r="K5744" s="6">
        <f t="shared" si="2205"/>
        <v>9.5847804186252215E-4</v>
      </c>
      <c r="L5744" s="6">
        <f t="shared" si="2206"/>
        <v>7.373653487431764E-4</v>
      </c>
      <c r="M5744" s="9">
        <f t="shared" si="2207"/>
        <v>-0.58702600001811756</v>
      </c>
      <c r="N5744" s="9">
        <f t="shared" si="2208"/>
        <v>-0.45172850338528314</v>
      </c>
      <c r="O5744" s="9">
        <f t="shared" si="2209"/>
        <v>-0.1821779386869834</v>
      </c>
      <c r="P5744" s="9">
        <f t="shared" si="2210"/>
        <v>-0.40697748069679474</v>
      </c>
      <c r="Q5744" s="10">
        <f t="shared" si="2211"/>
        <v>9.9648853916047261E-2</v>
      </c>
      <c r="R5744" s="10">
        <f t="shared" si="2214"/>
        <v>0.80281906771751599</v>
      </c>
      <c r="S5744" s="10">
        <f>_xlfn.PERCENTILE.INC($R$1519:R5744,0.75)</f>
        <v>0.80867819255699569</v>
      </c>
      <c r="T5744" s="10">
        <f t="shared" si="2215"/>
        <v>0.80867819255699569</v>
      </c>
      <c r="U5744" s="11">
        <f t="shared" ref="U5744:U5807" si="2221">IF(B5744&lt;&gt;"",MIN(T5744,R5744),"")</f>
        <v>0.80281906771751599</v>
      </c>
      <c r="V5744" s="10">
        <f t="shared" si="2216"/>
        <v>-0.50333413958929885</v>
      </c>
      <c r="W5744" s="10">
        <f t="shared" si="2217"/>
        <v>0.80840109716529418</v>
      </c>
      <c r="X5744" s="10">
        <f t="shared" ref="X5744:X5807" si="2222">$C$8/Q5744</f>
        <v>1.0035238346468949</v>
      </c>
      <c r="Y5744" s="10">
        <f>_xlfn.PERCENTILE.INC($X$1519:X5744,0.75)</f>
        <v>1.0108477406962448</v>
      </c>
      <c r="Z5744" s="10">
        <f t="shared" ref="Z5744:Z5807" si="2223">MIN($C$10,Y5744)</f>
        <v>1.0108477406962448</v>
      </c>
      <c r="AA5744" s="10">
        <f t="shared" ref="AA5744:AA5807" si="2224">IF(E5744,MIN(Z5744,X5744),AA5743)</f>
        <v>1.0110209253160582</v>
      </c>
      <c r="AB5744" s="10">
        <f t="shared" ref="AB5744:AB5807" si="2225">IF(B5744&lt;&gt;"",V5744*W5744,"")</f>
        <v>-0.40689587068473854</v>
      </c>
      <c r="AC5744" s="10">
        <f t="shared" ref="AC5744:AC5807" si="2226">IF(B5744&lt;&gt;"",V5744*W5744*AA5744,"")</f>
        <v>-0.41138023968696752</v>
      </c>
      <c r="AD5744" s="13">
        <f t="shared" ref="AD5744:AD5807" si="2227">IF(B5744&lt;&gt;"",AB5744*$C$6,"")</f>
        <v>-406895.87068473856</v>
      </c>
      <c r="AE5744" s="13">
        <f t="shared" si="2218"/>
        <v>-411380.23968696751</v>
      </c>
      <c r="AF5744" s="13"/>
      <c r="AG5744" s="2">
        <f t="shared" si="2212"/>
        <v>43207</v>
      </c>
      <c r="AH5744" s="3">
        <f t="shared" si="2219"/>
        <v>-3672.0988349478785</v>
      </c>
      <c r="AI5744" s="3">
        <f t="shared" si="2220"/>
        <v>-3712.568761961023</v>
      </c>
      <c r="AJ5744" s="3">
        <f t="shared" ref="AJ5744:AJ5807" si="2228">AJ5743+AH5744</f>
        <v>898791.87281137041</v>
      </c>
      <c r="AK5744" s="3">
        <f t="shared" si="2213"/>
        <v>660715.07693459245</v>
      </c>
    </row>
    <row r="5745" spans="2:37" x14ac:dyDescent="0.2">
      <c r="B5745" s="2">
        <v>43208</v>
      </c>
      <c r="C5745" s="1">
        <v>513.66</v>
      </c>
      <c r="D5745" s="1">
        <f t="shared" si="2198"/>
        <v>16</v>
      </c>
      <c r="E5745" s="1" t="b">
        <f t="shared" si="2199"/>
        <v>0</v>
      </c>
      <c r="F5745" s="6">
        <f t="shared" si="2200"/>
        <v>5.2841709722875052E-3</v>
      </c>
      <c r="G5745" s="8">
        <f t="shared" si="2201"/>
        <v>-6.2747631693610753E-4</v>
      </c>
      <c r="H5745" s="8">
        <f t="shared" si="2202"/>
        <v>-3.8525264971883607E-4</v>
      </c>
      <c r="I5745" s="8">
        <f t="shared" si="2203"/>
        <v>-9.8145998992350109E-5</v>
      </c>
      <c r="J5745" s="6">
        <f t="shared" si="2204"/>
        <v>1.2786177038023932E-3</v>
      </c>
      <c r="K5745" s="6">
        <f t="shared" si="2205"/>
        <v>9.5848060903066048E-4</v>
      </c>
      <c r="L5745" s="6">
        <f t="shared" si="2206"/>
        <v>7.3737416108160536E-4</v>
      </c>
      <c r="M5745" s="9">
        <f t="shared" si="2207"/>
        <v>-0.49074583831437568</v>
      </c>
      <c r="N5745" s="9">
        <f t="shared" si="2208"/>
        <v>-0.40194099503844249</v>
      </c>
      <c r="O5745" s="9">
        <f t="shared" si="2209"/>
        <v>-0.13310203173974286</v>
      </c>
      <c r="P5745" s="9">
        <f t="shared" si="2210"/>
        <v>-0.34192962169752034</v>
      </c>
      <c r="Q5745" s="10">
        <f t="shared" si="2211"/>
        <v>0.10030850092880235</v>
      </c>
      <c r="R5745" s="10">
        <f t="shared" si="2214"/>
        <v>0.79753958297894356</v>
      </c>
      <c r="S5745" s="10">
        <f>_xlfn.PERCENTILE.INC($R$1519:R5745,0.75)</f>
        <v>0.80853964486114493</v>
      </c>
      <c r="T5745" s="10">
        <f t="shared" si="2215"/>
        <v>0.80853964486114493</v>
      </c>
      <c r="U5745" s="11">
        <f t="shared" si="2221"/>
        <v>0.79753958297894356</v>
      </c>
      <c r="V5745" s="10">
        <f t="shared" si="2216"/>
        <v>-0.50333413958929885</v>
      </c>
      <c r="W5745" s="10">
        <f t="shared" si="2217"/>
        <v>0.80840109716529418</v>
      </c>
      <c r="X5745" s="10">
        <f t="shared" si="2222"/>
        <v>0.99692447872367951</v>
      </c>
      <c r="Y5745" s="10">
        <f>_xlfn.PERCENTILE.INC($X$1519:X5745,0.75)</f>
        <v>1.0106745560764312</v>
      </c>
      <c r="Z5745" s="10">
        <f t="shared" si="2223"/>
        <v>1.0106745560764312</v>
      </c>
      <c r="AA5745" s="10">
        <f t="shared" si="2224"/>
        <v>1.0110209253160582</v>
      </c>
      <c r="AB5745" s="10">
        <f t="shared" si="2225"/>
        <v>-0.40689587068473854</v>
      </c>
      <c r="AC5745" s="10">
        <f t="shared" si="2226"/>
        <v>-0.41138023968696752</v>
      </c>
      <c r="AD5745" s="13">
        <f t="shared" si="2227"/>
        <v>-406895.87068473856</v>
      </c>
      <c r="AE5745" s="13">
        <f t="shared" si="2218"/>
        <v>-411380.23968696751</v>
      </c>
      <c r="AF5745" s="13"/>
      <c r="AG5745" s="2">
        <f t="shared" si="2212"/>
        <v>43208</v>
      </c>
      <c r="AH5745" s="3">
        <f t="shared" si="2219"/>
        <v>-2150.1073486159457</v>
      </c>
      <c r="AI5745" s="3">
        <f t="shared" si="2220"/>
        <v>-2173.8035211265501</v>
      </c>
      <c r="AJ5745" s="3">
        <f t="shared" si="2228"/>
        <v>896641.76546275441</v>
      </c>
      <c r="AK5745" s="3">
        <f t="shared" si="2213"/>
        <v>658541.27341346594</v>
      </c>
    </row>
    <row r="5746" spans="2:37" x14ac:dyDescent="0.2">
      <c r="B5746" s="2">
        <v>43209</v>
      </c>
      <c r="C5746" s="1">
        <v>511.27</v>
      </c>
      <c r="D5746" s="1">
        <f t="shared" si="2198"/>
        <v>16</v>
      </c>
      <c r="E5746" s="1" t="b">
        <f t="shared" si="2199"/>
        <v>0</v>
      </c>
      <c r="F5746" s="6">
        <f t="shared" si="2200"/>
        <v>-4.6528832301522272E-3</v>
      </c>
      <c r="G5746" s="8">
        <f t="shared" si="2201"/>
        <v>-7.7707492377706699E-4</v>
      </c>
      <c r="H5746" s="8">
        <f t="shared" si="2202"/>
        <v>-4.6655097236970031E-4</v>
      </c>
      <c r="I5746" s="8">
        <f t="shared" si="2203"/>
        <v>-1.3156569928032385E-4</v>
      </c>
      <c r="J5746" s="6">
        <f t="shared" si="2204"/>
        <v>1.2787109083210978E-3</v>
      </c>
      <c r="K5746" s="6">
        <f t="shared" si="2205"/>
        <v>9.5853008591211388E-4</v>
      </c>
      <c r="L5746" s="6">
        <f t="shared" si="2206"/>
        <v>7.3739007873128645E-4</v>
      </c>
      <c r="M5746" s="9">
        <f t="shared" si="2207"/>
        <v>-0.60770180243268501</v>
      </c>
      <c r="N5746" s="9">
        <f t="shared" si="2208"/>
        <v>-0.4867358669558523</v>
      </c>
      <c r="O5746" s="9">
        <f t="shared" si="2209"/>
        <v>-0.17842076137868398</v>
      </c>
      <c r="P5746" s="9">
        <f t="shared" si="2210"/>
        <v>-0.42428614358907374</v>
      </c>
      <c r="Q5746" s="10">
        <f t="shared" si="2211"/>
        <v>0.10046065319835094</v>
      </c>
      <c r="R5746" s="10">
        <f t="shared" si="2214"/>
        <v>0.79633167268031657</v>
      </c>
      <c r="S5746" s="10">
        <f>_xlfn.PERCENTILE.INC($R$1519:R5746,0.75)</f>
        <v>0.80840109716529418</v>
      </c>
      <c r="T5746" s="10">
        <f t="shared" si="2215"/>
        <v>0.80840109716529418</v>
      </c>
      <c r="U5746" s="11">
        <f t="shared" si="2221"/>
        <v>0.79633167268031657</v>
      </c>
      <c r="V5746" s="10">
        <f t="shared" si="2216"/>
        <v>-0.50333413958929885</v>
      </c>
      <c r="W5746" s="10">
        <f t="shared" si="2217"/>
        <v>0.80840109716529418</v>
      </c>
      <c r="X5746" s="10">
        <f t="shared" si="2222"/>
        <v>0.99541459085039574</v>
      </c>
      <c r="Y5746" s="10">
        <f>_xlfn.PERCENTILE.INC($X$1519:X5746,0.75)</f>
        <v>1.0105013714566176</v>
      </c>
      <c r="Z5746" s="10">
        <f t="shared" si="2223"/>
        <v>1.0105013714566176</v>
      </c>
      <c r="AA5746" s="10">
        <f t="shared" si="2224"/>
        <v>1.0110209253160582</v>
      </c>
      <c r="AB5746" s="10">
        <f t="shared" si="2225"/>
        <v>-0.40689587068473854</v>
      </c>
      <c r="AC5746" s="10">
        <f t="shared" si="2226"/>
        <v>-0.41138023968696752</v>
      </c>
      <c r="AD5746" s="13">
        <f t="shared" si="2227"/>
        <v>-406895.87068473856</v>
      </c>
      <c r="AE5746" s="13">
        <f t="shared" si="2218"/>
        <v>-411380.23968696751</v>
      </c>
      <c r="AF5746" s="13"/>
      <c r="AG5746" s="2">
        <f t="shared" si="2212"/>
        <v>43209</v>
      </c>
      <c r="AH5746" s="3">
        <f t="shared" si="2219"/>
        <v>1893.2389731272092</v>
      </c>
      <c r="AI5746" s="3">
        <f t="shared" si="2220"/>
        <v>1914.1042184554949</v>
      </c>
      <c r="AJ5746" s="3">
        <f t="shared" si="2228"/>
        <v>898535.00443588162</v>
      </c>
      <c r="AK5746" s="3">
        <f t="shared" si="2213"/>
        <v>660455.37763192144</v>
      </c>
    </row>
    <row r="5747" spans="2:37" x14ac:dyDescent="0.2">
      <c r="B5747" s="2">
        <v>43210</v>
      </c>
      <c r="C5747" s="1">
        <v>509.35</v>
      </c>
      <c r="D5747" s="1">
        <f t="shared" si="2198"/>
        <v>16</v>
      </c>
      <c r="E5747" s="1" t="b">
        <f t="shared" si="2199"/>
        <v>0</v>
      </c>
      <c r="F5747" s="6">
        <f t="shared" si="2200"/>
        <v>-3.7553543137676115E-3</v>
      </c>
      <c r="G5747" s="8">
        <f t="shared" si="2201"/>
        <v>-8.8541223568809938E-4</v>
      </c>
      <c r="H5747" s="8">
        <f t="shared" si="2202"/>
        <v>-5.0916047012157365E-4</v>
      </c>
      <c r="I5747" s="8">
        <f t="shared" si="2203"/>
        <v>-1.7274450336615254E-4</v>
      </c>
      <c r="J5747" s="6">
        <f t="shared" si="2204"/>
        <v>1.2789399587341866E-3</v>
      </c>
      <c r="K5747" s="6">
        <f t="shared" si="2205"/>
        <v>9.586353037210211E-4</v>
      </c>
      <c r="L5747" s="6">
        <f t="shared" si="2206"/>
        <v>7.3741346047155414E-4</v>
      </c>
      <c r="M5747" s="9">
        <f t="shared" si="2207"/>
        <v>-0.69230164374911241</v>
      </c>
      <c r="N5747" s="9">
        <f t="shared" si="2208"/>
        <v>-0.53113052288521589</v>
      </c>
      <c r="O5747" s="9">
        <f t="shared" si="2209"/>
        <v>-0.23425732323313914</v>
      </c>
      <c r="P5747" s="9">
        <f t="shared" si="2210"/>
        <v>-0.48589649662248918</v>
      </c>
      <c r="Q5747" s="10">
        <f t="shared" si="2211"/>
        <v>9.9245850735127789E-2</v>
      </c>
      <c r="R5747" s="10">
        <f t="shared" si="2214"/>
        <v>0.80607903914802381</v>
      </c>
      <c r="S5747" s="10">
        <f>_xlfn.PERCENTILE.INC($R$1519:R5747,0.75)</f>
        <v>0.80826254946944331</v>
      </c>
      <c r="T5747" s="10">
        <f t="shared" si="2215"/>
        <v>0.80826254946944331</v>
      </c>
      <c r="U5747" s="11">
        <f t="shared" si="2221"/>
        <v>0.80607903914802381</v>
      </c>
      <c r="V5747" s="10">
        <f t="shared" si="2216"/>
        <v>-0.50333413958929885</v>
      </c>
      <c r="W5747" s="10">
        <f t="shared" si="2217"/>
        <v>0.80840109716529418</v>
      </c>
      <c r="X5747" s="10">
        <f t="shared" si="2222"/>
        <v>1.0075987989350299</v>
      </c>
      <c r="Y5747" s="10">
        <f>_xlfn.PERCENTILE.INC($X$1519:X5747,0.75)</f>
        <v>1.0103281868368041</v>
      </c>
      <c r="Z5747" s="10">
        <f t="shared" si="2223"/>
        <v>1.0103281868368041</v>
      </c>
      <c r="AA5747" s="10">
        <f t="shared" si="2224"/>
        <v>1.0110209253160582</v>
      </c>
      <c r="AB5747" s="10">
        <f t="shared" si="2225"/>
        <v>-0.40689587068473854</v>
      </c>
      <c r="AC5747" s="10">
        <f t="shared" si="2226"/>
        <v>-0.41138023968696752</v>
      </c>
      <c r="AD5747" s="13">
        <f t="shared" si="2227"/>
        <v>-406895.87068473856</v>
      </c>
      <c r="AE5747" s="13">
        <f t="shared" si="2218"/>
        <v>-411380.23968696751</v>
      </c>
      <c r="AF5747" s="13"/>
      <c r="AG5747" s="2">
        <f t="shared" si="2212"/>
        <v>43210</v>
      </c>
      <c r="AH5747" s="3">
        <f t="shared" si="2219"/>
        <v>1528.0381632301612</v>
      </c>
      <c r="AI5747" s="3">
        <f t="shared" si="2220"/>
        <v>1544.8785577072074</v>
      </c>
      <c r="AJ5747" s="3">
        <f t="shared" si="2228"/>
        <v>900063.0425991118</v>
      </c>
      <c r="AK5747" s="3">
        <f t="shared" si="2213"/>
        <v>662000.25618962862</v>
      </c>
    </row>
    <row r="5748" spans="2:37" x14ac:dyDescent="0.2">
      <c r="B5748" s="2">
        <v>43213</v>
      </c>
      <c r="C5748" s="1">
        <v>505.16</v>
      </c>
      <c r="D5748" s="1">
        <f t="shared" si="2198"/>
        <v>17</v>
      </c>
      <c r="E5748" s="1" t="b">
        <f t="shared" si="2199"/>
        <v>1</v>
      </c>
      <c r="F5748" s="6">
        <f t="shared" si="2200"/>
        <v>-8.2261706096005138E-3</v>
      </c>
      <c r="G5748" s="8">
        <f t="shared" si="2201"/>
        <v>-1.0164389465214315E-3</v>
      </c>
      <c r="H5748" s="8">
        <f t="shared" si="2202"/>
        <v>-5.606827363691504E-4</v>
      </c>
      <c r="I5748" s="8">
        <f t="shared" si="2203"/>
        <v>-2.4889757620283023E-4</v>
      </c>
      <c r="J5748" s="6">
        <f t="shared" si="2204"/>
        <v>1.2792427715913246E-3</v>
      </c>
      <c r="K5748" s="6">
        <f t="shared" si="2205"/>
        <v>9.5876415944273188E-4</v>
      </c>
      <c r="L5748" s="6">
        <f t="shared" si="2206"/>
        <v>7.374568801197407E-4</v>
      </c>
      <c r="M5748" s="9">
        <f t="shared" si="2207"/>
        <v>-0.7945629782664505</v>
      </c>
      <c r="N5748" s="9">
        <f t="shared" si="2208"/>
        <v>-0.58479734650807069</v>
      </c>
      <c r="O5748" s="9">
        <f t="shared" si="2209"/>
        <v>-0.33750797221176754</v>
      </c>
      <c r="P5748" s="9">
        <f t="shared" si="2210"/>
        <v>-0.57228943232876295</v>
      </c>
      <c r="Q5748" s="10">
        <f t="shared" si="2211"/>
        <v>9.4849082647798205E-2</v>
      </c>
      <c r="R5748" s="10">
        <f t="shared" si="2214"/>
        <v>0.8434451632712453</v>
      </c>
      <c r="S5748" s="10">
        <f>_xlfn.PERCENTILE.INC($R$1519:R5748,0.75)</f>
        <v>0.80867819255699569</v>
      </c>
      <c r="T5748" s="10">
        <f t="shared" si="2215"/>
        <v>0.80867819255699569</v>
      </c>
      <c r="U5748" s="11">
        <f t="shared" si="2221"/>
        <v>0.80867819255699569</v>
      </c>
      <c r="V5748" s="10">
        <f t="shared" si="2216"/>
        <v>-0.48589649662248918</v>
      </c>
      <c r="W5748" s="10">
        <f t="shared" si="2217"/>
        <v>0.80607903914802381</v>
      </c>
      <c r="X5748" s="10">
        <f t="shared" si="2222"/>
        <v>1.0543064540890568</v>
      </c>
      <c r="Y5748" s="10">
        <f>_xlfn.PERCENTILE.INC($X$1519:X5748,0.75)</f>
        <v>1.0108477406962448</v>
      </c>
      <c r="Z5748" s="10">
        <f t="shared" si="2223"/>
        <v>1.0108477406962448</v>
      </c>
      <c r="AA5748" s="10">
        <f t="shared" si="2224"/>
        <v>1.0108477406962448</v>
      </c>
      <c r="AB5748" s="10">
        <f t="shared" si="2225"/>
        <v>-0.39167098112284709</v>
      </c>
      <c r="AC5748" s="10">
        <f t="shared" si="2226"/>
        <v>-0.39591972636431155</v>
      </c>
      <c r="AD5748" s="13">
        <f t="shared" si="2227"/>
        <v>-391670.98112284712</v>
      </c>
      <c r="AE5748" s="13">
        <f t="shared" si="2218"/>
        <v>-395919.72636431153</v>
      </c>
      <c r="AF5748" s="13"/>
      <c r="AG5748" s="2">
        <f t="shared" si="2212"/>
        <v>43213</v>
      </c>
      <c r="AH5748" s="3">
        <f t="shared" si="2219"/>
        <v>3347.1948525946077</v>
      </c>
      <c r="AI5748" s="3">
        <f t="shared" si="2220"/>
        <v>3384.0840370833471</v>
      </c>
      <c r="AJ5748" s="3">
        <f t="shared" si="2228"/>
        <v>903410.23745170643</v>
      </c>
      <c r="AK5748" s="3">
        <f t="shared" si="2213"/>
        <v>665384.34022671194</v>
      </c>
    </row>
    <row r="5749" spans="2:37" x14ac:dyDescent="0.2">
      <c r="B5749" s="2">
        <v>43214</v>
      </c>
      <c r="C5749" s="1">
        <v>500.13</v>
      </c>
      <c r="D5749" s="1">
        <f t="shared" si="2198"/>
        <v>17</v>
      </c>
      <c r="E5749" s="1" t="b">
        <f t="shared" si="2199"/>
        <v>0</v>
      </c>
      <c r="F5749" s="6">
        <f t="shared" si="2200"/>
        <v>-9.957241270092676E-3</v>
      </c>
      <c r="G5749" s="8">
        <f t="shared" si="2201"/>
        <v>-1.2533221327838385E-3</v>
      </c>
      <c r="H5749" s="8">
        <f t="shared" si="2202"/>
        <v>-6.6912943973405437E-4</v>
      </c>
      <c r="I5749" s="8">
        <f t="shared" si="2203"/>
        <v>-2.7923432010764086E-4</v>
      </c>
      <c r="J5749" s="6">
        <f t="shared" si="2204"/>
        <v>1.2796763350111529E-3</v>
      </c>
      <c r="K5749" s="6">
        <f t="shared" si="2205"/>
        <v>9.5894486343226035E-4</v>
      </c>
      <c r="L5749" s="6">
        <f t="shared" si="2206"/>
        <v>7.3751141049098598E-4</v>
      </c>
      <c r="M5749" s="9">
        <f t="shared" si="2207"/>
        <v>-0.9794055719354342</v>
      </c>
      <c r="N5749" s="9">
        <f t="shared" si="2208"/>
        <v>-0.69777675990578114</v>
      </c>
      <c r="O5749" s="9">
        <f t="shared" si="2209"/>
        <v>-0.37861694902014498</v>
      </c>
      <c r="P5749" s="9">
        <f t="shared" si="2210"/>
        <v>-0.68526642695378681</v>
      </c>
      <c r="Q5749" s="10">
        <f t="shared" si="2211"/>
        <v>9.1571536798987052E-2</v>
      </c>
      <c r="R5749" s="10">
        <f t="shared" si="2214"/>
        <v>0.87363391285669623</v>
      </c>
      <c r="S5749" s="10">
        <f>_xlfn.PERCENTILE.INC($R$1519:R5749,0.75)</f>
        <v>0.80926223211224291</v>
      </c>
      <c r="T5749" s="10">
        <f t="shared" si="2215"/>
        <v>0.80926223211224291</v>
      </c>
      <c r="U5749" s="11">
        <f t="shared" si="2221"/>
        <v>0.80926223211224291</v>
      </c>
      <c r="V5749" s="10">
        <f t="shared" si="2216"/>
        <v>-0.48589649662248918</v>
      </c>
      <c r="W5749" s="10">
        <f t="shared" si="2217"/>
        <v>0.80607903914802381</v>
      </c>
      <c r="X5749" s="10">
        <f t="shared" si="2222"/>
        <v>1.0920423910708703</v>
      </c>
      <c r="Y5749" s="10">
        <f>_xlfn.PERCENTILE.INC($X$1519:X5749,0.75)</f>
        <v>1.0115777901403038</v>
      </c>
      <c r="Z5749" s="10">
        <f t="shared" si="2223"/>
        <v>1.0115777901403038</v>
      </c>
      <c r="AA5749" s="10">
        <f t="shared" si="2224"/>
        <v>1.0108477406962448</v>
      </c>
      <c r="AB5749" s="10">
        <f t="shared" si="2225"/>
        <v>-0.39167098112284709</v>
      </c>
      <c r="AC5749" s="10">
        <f t="shared" si="2226"/>
        <v>-0.39591972636431155</v>
      </c>
      <c r="AD5749" s="13">
        <f t="shared" si="2227"/>
        <v>-391670.98112284712</v>
      </c>
      <c r="AE5749" s="13">
        <f t="shared" si="2218"/>
        <v>-395919.72636431153</v>
      </c>
      <c r="AF5749" s="13"/>
      <c r="AG5749" s="2">
        <f t="shared" si="2212"/>
        <v>43214</v>
      </c>
      <c r="AH5749" s="3">
        <f t="shared" si="2219"/>
        <v>3899.9624575341027</v>
      </c>
      <c r="AI5749" s="3">
        <f t="shared" si="2220"/>
        <v>3942.2682389985221</v>
      </c>
      <c r="AJ5749" s="3">
        <f t="shared" si="2228"/>
        <v>907310.19990924059</v>
      </c>
      <c r="AK5749" s="3">
        <f t="shared" si="2213"/>
        <v>669326.60846571042</v>
      </c>
    </row>
    <row r="5750" spans="2:37" x14ac:dyDescent="0.2">
      <c r="B5750" s="2">
        <v>43215</v>
      </c>
      <c r="C5750" s="1">
        <v>495.59</v>
      </c>
      <c r="D5750" s="1">
        <f t="shared" si="2198"/>
        <v>17</v>
      </c>
      <c r="E5750" s="1" t="b">
        <f t="shared" si="2199"/>
        <v>0</v>
      </c>
      <c r="F5750" s="6">
        <f t="shared" si="2200"/>
        <v>-9.0776398136485081E-3</v>
      </c>
      <c r="G5750" s="8">
        <f t="shared" si="2201"/>
        <v>-1.4968917288030394E-3</v>
      </c>
      <c r="H5750" s="8">
        <f t="shared" si="2202"/>
        <v>-7.7180681569961516E-4</v>
      </c>
      <c r="I5750" s="8">
        <f t="shared" si="2203"/>
        <v>-3.3149342756306376E-4</v>
      </c>
      <c r="J5750" s="6">
        <f t="shared" si="2204"/>
        <v>1.2803460192909399E-3</v>
      </c>
      <c r="K5750" s="6">
        <f t="shared" si="2205"/>
        <v>9.5919612857644067E-4</v>
      </c>
      <c r="L5750" s="6">
        <f t="shared" si="2206"/>
        <v>7.3758468181405552E-4</v>
      </c>
      <c r="M5750" s="9">
        <f t="shared" si="2207"/>
        <v>-1</v>
      </c>
      <c r="N5750" s="9">
        <f t="shared" si="2208"/>
        <v>-0.80463921059092136</v>
      </c>
      <c r="O5750" s="9">
        <f t="shared" si="2209"/>
        <v>-0.44943100871857988</v>
      </c>
      <c r="P5750" s="9">
        <f t="shared" si="2210"/>
        <v>-0.75135673976983375</v>
      </c>
      <c r="Q5750" s="10">
        <f t="shared" si="2211"/>
        <v>9.2836963816701867E-2</v>
      </c>
      <c r="R5750" s="10">
        <f t="shared" si="2214"/>
        <v>0.86172572551976945</v>
      </c>
      <c r="S5750" s="10">
        <f>_xlfn.PERCENTILE.INC($R$1519:R5750,0.75)</f>
        <v>0.80984926150810543</v>
      </c>
      <c r="T5750" s="10">
        <f t="shared" si="2215"/>
        <v>0.80984926150810543</v>
      </c>
      <c r="U5750" s="11">
        <f t="shared" si="2221"/>
        <v>0.80984926150810543</v>
      </c>
      <c r="V5750" s="10">
        <f t="shared" si="2216"/>
        <v>-0.48589649662248918</v>
      </c>
      <c r="W5750" s="10">
        <f t="shared" si="2217"/>
        <v>0.80607903914802381</v>
      </c>
      <c r="X5750" s="10">
        <f t="shared" si="2222"/>
        <v>1.0771571568997118</v>
      </c>
      <c r="Y5750" s="10">
        <f>_xlfn.PERCENTILE.INC($X$1519:X5750,0.75)</f>
        <v>1.0123115768851318</v>
      </c>
      <c r="Z5750" s="10">
        <f t="shared" si="2223"/>
        <v>1.0123115768851318</v>
      </c>
      <c r="AA5750" s="10">
        <f t="shared" si="2224"/>
        <v>1.0108477406962448</v>
      </c>
      <c r="AB5750" s="10">
        <f t="shared" si="2225"/>
        <v>-0.39167098112284709</v>
      </c>
      <c r="AC5750" s="10">
        <f t="shared" si="2226"/>
        <v>-0.39591972636431155</v>
      </c>
      <c r="AD5750" s="13">
        <f t="shared" si="2227"/>
        <v>-391670.98112284712</v>
      </c>
      <c r="AE5750" s="13">
        <f t="shared" si="2218"/>
        <v>-395919.72636431153</v>
      </c>
      <c r="AF5750" s="13"/>
      <c r="AG5750" s="2">
        <f t="shared" si="2212"/>
        <v>43215</v>
      </c>
      <c r="AH5750" s="3">
        <f t="shared" si="2219"/>
        <v>3555.4480920915303</v>
      </c>
      <c r="AI5750" s="3">
        <f t="shared" si="2220"/>
        <v>3594.0166710534972</v>
      </c>
      <c r="AJ5750" s="3">
        <f t="shared" si="2228"/>
        <v>910865.64800133207</v>
      </c>
      <c r="AK5750" s="3">
        <f t="shared" si="2213"/>
        <v>672920.62513676391</v>
      </c>
    </row>
    <row r="5751" spans="2:37" x14ac:dyDescent="0.2">
      <c r="B5751" s="2">
        <v>43216</v>
      </c>
      <c r="C5751" s="1">
        <v>497.15</v>
      </c>
      <c r="D5751" s="1">
        <f t="shared" si="2198"/>
        <v>17</v>
      </c>
      <c r="E5751" s="1" t="b">
        <f t="shared" si="2199"/>
        <v>0</v>
      </c>
      <c r="F5751" s="6">
        <f t="shared" si="2200"/>
        <v>3.1477632720595672E-3</v>
      </c>
      <c r="G5751" s="8">
        <f t="shared" si="2201"/>
        <v>-1.4128954259868514E-3</v>
      </c>
      <c r="H5751" s="8">
        <f t="shared" si="2202"/>
        <v>-7.2071273787273349E-4</v>
      </c>
      <c r="I5751" s="8">
        <f t="shared" si="2203"/>
        <v>-3.0619697502709173E-4</v>
      </c>
      <c r="J5751" s="6">
        <f t="shared" si="2204"/>
        <v>1.2809573113344483E-3</v>
      </c>
      <c r="K5751" s="6">
        <f t="shared" si="2205"/>
        <v>9.594139118861072E-4</v>
      </c>
      <c r="L5751" s="6">
        <f t="shared" si="2206"/>
        <v>7.3764848856501671E-4</v>
      </c>
      <c r="M5751" s="9">
        <f t="shared" si="2207"/>
        <v>-1</v>
      </c>
      <c r="N5751" s="9">
        <f t="shared" si="2208"/>
        <v>-0.75120104987417557</v>
      </c>
      <c r="O5751" s="9">
        <f t="shared" si="2209"/>
        <v>-0.41509876285756581</v>
      </c>
      <c r="P5751" s="9">
        <f t="shared" si="2210"/>
        <v>-0.72209993757724711</v>
      </c>
      <c r="Q5751" s="10">
        <f t="shared" si="2211"/>
        <v>9.3072492273395882E-2</v>
      </c>
      <c r="R5751" s="10">
        <f t="shared" si="2214"/>
        <v>0.85954504973396351</v>
      </c>
      <c r="S5751" s="10">
        <f>_xlfn.PERCENTILE.INC($R$1519:R5751,0.75)</f>
        <v>0.81027387411750373</v>
      </c>
      <c r="T5751" s="10">
        <f t="shared" si="2215"/>
        <v>0.81027387411750373</v>
      </c>
      <c r="U5751" s="11">
        <f t="shared" si="2221"/>
        <v>0.81027387411750373</v>
      </c>
      <c r="V5751" s="10">
        <f t="shared" si="2216"/>
        <v>-0.48589649662248918</v>
      </c>
      <c r="W5751" s="10">
        <f t="shared" si="2217"/>
        <v>0.80607903914802381</v>
      </c>
      <c r="X5751" s="10">
        <f t="shared" si="2222"/>
        <v>1.0744313121674545</v>
      </c>
      <c r="Y5751" s="10">
        <f>_xlfn.PERCENTILE.INC($X$1519:X5751,0.75)</f>
        <v>1.0128423426468796</v>
      </c>
      <c r="Z5751" s="10">
        <f t="shared" si="2223"/>
        <v>1.0128423426468796</v>
      </c>
      <c r="AA5751" s="10">
        <f t="shared" si="2224"/>
        <v>1.0108477406962448</v>
      </c>
      <c r="AB5751" s="10">
        <f t="shared" si="2225"/>
        <v>-0.39167098112284709</v>
      </c>
      <c r="AC5751" s="10">
        <f t="shared" si="2226"/>
        <v>-0.39591972636431155</v>
      </c>
      <c r="AD5751" s="13">
        <f t="shared" si="2227"/>
        <v>-391670.98112284712</v>
      </c>
      <c r="AE5751" s="13">
        <f t="shared" si="2218"/>
        <v>-395919.72636431153</v>
      </c>
      <c r="AF5751" s="13"/>
      <c r="AG5751" s="2">
        <f t="shared" si="2212"/>
        <v>43216</v>
      </c>
      <c r="AH5751" s="3">
        <f t="shared" si="2219"/>
        <v>-1232.8875291100342</v>
      </c>
      <c r="AI5751" s="3">
        <f t="shared" si="2220"/>
        <v>-1246.2615733334537</v>
      </c>
      <c r="AJ5751" s="3">
        <f t="shared" si="2228"/>
        <v>909632.760472222</v>
      </c>
      <c r="AK5751" s="3">
        <f t="shared" si="2213"/>
        <v>671674.3635634305</v>
      </c>
    </row>
    <row r="5752" spans="2:37" x14ac:dyDescent="0.2">
      <c r="B5752" s="2">
        <v>43217</v>
      </c>
      <c r="C5752" s="1">
        <v>501.52</v>
      </c>
      <c r="D5752" s="1">
        <f t="shared" si="2198"/>
        <v>17</v>
      </c>
      <c r="E5752" s="1" t="b">
        <f t="shared" si="2199"/>
        <v>0</v>
      </c>
      <c r="F5752" s="6">
        <f t="shared" si="2200"/>
        <v>8.7901035904656144E-3</v>
      </c>
      <c r="G5752" s="8">
        <f t="shared" si="2201"/>
        <v>-1.2004845324983199E-3</v>
      </c>
      <c r="H5752" s="8">
        <f t="shared" si="2202"/>
        <v>-6.313777625468048E-4</v>
      </c>
      <c r="I5752" s="8">
        <f t="shared" si="2203"/>
        <v>-2.6470923371289546E-4</v>
      </c>
      <c r="J5752" s="6">
        <f t="shared" si="2204"/>
        <v>1.281405083335408E-3</v>
      </c>
      <c r="K5752" s="6">
        <f t="shared" si="2205"/>
        <v>9.5958640467292658E-4</v>
      </c>
      <c r="L5752" s="6">
        <f t="shared" si="2206"/>
        <v>7.3769764711392575E-4</v>
      </c>
      <c r="M5752" s="9">
        <f t="shared" si="2207"/>
        <v>-0.9368501406077947</v>
      </c>
      <c r="N5752" s="9">
        <f t="shared" si="2208"/>
        <v>-0.65796864093964402</v>
      </c>
      <c r="O5752" s="9">
        <f t="shared" si="2209"/>
        <v>-0.35883160905895545</v>
      </c>
      <c r="P5752" s="9">
        <f t="shared" si="2210"/>
        <v>-0.65121679686879808</v>
      </c>
      <c r="Q5752" s="10">
        <f t="shared" si="2211"/>
        <v>9.5037423277733069E-2</v>
      </c>
      <c r="R5752" s="10">
        <f t="shared" si="2214"/>
        <v>0.84177366389881614</v>
      </c>
      <c r="S5752" s="10">
        <f>_xlfn.PERCENTILE.INC($R$1519:R5752,0.75)</f>
        <v>0.81037101050924432</v>
      </c>
      <c r="T5752" s="10">
        <f t="shared" si="2215"/>
        <v>0.81037101050924432</v>
      </c>
      <c r="U5752" s="11">
        <f t="shared" si="2221"/>
        <v>0.81037101050924432</v>
      </c>
      <c r="V5752" s="10">
        <f t="shared" si="2216"/>
        <v>-0.48589649662248918</v>
      </c>
      <c r="W5752" s="10">
        <f t="shared" si="2217"/>
        <v>0.80607903914802381</v>
      </c>
      <c r="X5752" s="10">
        <f t="shared" si="2222"/>
        <v>1.0522170798735202</v>
      </c>
      <c r="Y5752" s="10">
        <f>_xlfn.PERCENTILE.INC($X$1519:X5752,0.75)</f>
        <v>1.0129637631365553</v>
      </c>
      <c r="Z5752" s="10">
        <f t="shared" si="2223"/>
        <v>1.0129637631365553</v>
      </c>
      <c r="AA5752" s="10">
        <f t="shared" si="2224"/>
        <v>1.0108477406962448</v>
      </c>
      <c r="AB5752" s="10">
        <f t="shared" si="2225"/>
        <v>-0.39167098112284709</v>
      </c>
      <c r="AC5752" s="10">
        <f t="shared" si="2226"/>
        <v>-0.39591972636431155</v>
      </c>
      <c r="AD5752" s="13">
        <f t="shared" si="2227"/>
        <v>-391670.98112284712</v>
      </c>
      <c r="AE5752" s="13">
        <f t="shared" si="2218"/>
        <v>-395919.72636431153</v>
      </c>
      <c r="AF5752" s="13"/>
      <c r="AG5752" s="2">
        <f t="shared" si="2212"/>
        <v>43217</v>
      </c>
      <c r="AH5752" s="3">
        <f t="shared" si="2219"/>
        <v>-3442.8284974491285</v>
      </c>
      <c r="AI5752" s="3">
        <f t="shared" si="2220"/>
        <v>-3480.1754082510984</v>
      </c>
      <c r="AJ5752" s="3">
        <f t="shared" si="2228"/>
        <v>906189.93197477283</v>
      </c>
      <c r="AK5752" s="3">
        <f t="shared" si="2213"/>
        <v>668194.18815517938</v>
      </c>
    </row>
    <row r="5753" spans="2:37" x14ac:dyDescent="0.2">
      <c r="B5753" s="2">
        <v>43220</v>
      </c>
      <c r="C5753" s="1">
        <v>498.49</v>
      </c>
      <c r="D5753" s="1">
        <f t="shared" si="2198"/>
        <v>18</v>
      </c>
      <c r="E5753" s="1" t="b">
        <f t="shared" si="2199"/>
        <v>1</v>
      </c>
      <c r="F5753" s="6">
        <f t="shared" si="2200"/>
        <v>-6.0416334343594835E-3</v>
      </c>
      <c r="G5753" s="8">
        <f t="shared" si="2201"/>
        <v>-1.2481935761309557E-3</v>
      </c>
      <c r="H5753" s="8">
        <f t="shared" si="2202"/>
        <v>-6.8806607740980977E-4</v>
      </c>
      <c r="I5753" s="8">
        <f t="shared" si="2203"/>
        <v>-2.8178812908021786E-4</v>
      </c>
      <c r="J5753" s="6">
        <f t="shared" si="2204"/>
        <v>1.2818900319634373E-3</v>
      </c>
      <c r="K5753" s="6">
        <f t="shared" si="2205"/>
        <v>9.5978857749704275E-4</v>
      </c>
      <c r="L5753" s="6">
        <f t="shared" si="2206"/>
        <v>7.3775151814011147E-4</v>
      </c>
      <c r="M5753" s="9">
        <f t="shared" si="2207"/>
        <v>-0.97371345825907585</v>
      </c>
      <c r="N5753" s="9">
        <f t="shared" si="2208"/>
        <v>-0.71689338000267022</v>
      </c>
      <c r="O5753" s="9">
        <f t="shared" si="2209"/>
        <v>-0.38195533611453925</v>
      </c>
      <c r="P5753" s="9">
        <f t="shared" si="2210"/>
        <v>-0.69085405812542844</v>
      </c>
      <c r="Q5753" s="10">
        <f t="shared" si="2211"/>
        <v>9.4481879881634742E-2</v>
      </c>
      <c r="R5753" s="10">
        <f t="shared" si="2214"/>
        <v>0.84672320343564933</v>
      </c>
      <c r="S5753" s="10">
        <f>_xlfn.PERCENTILE.INC($R$1519:R5753,0.75)</f>
        <v>0.81054792409236898</v>
      </c>
      <c r="T5753" s="10">
        <f t="shared" si="2215"/>
        <v>0.81054792409236898</v>
      </c>
      <c r="U5753" s="11">
        <f t="shared" si="2221"/>
        <v>0.81054792409236898</v>
      </c>
      <c r="V5753" s="10">
        <f t="shared" si="2216"/>
        <v>-0.65121679686879808</v>
      </c>
      <c r="W5753" s="10">
        <f t="shared" si="2217"/>
        <v>0.81037101050924432</v>
      </c>
      <c r="X5753" s="10">
        <f t="shared" si="2222"/>
        <v>1.0584040042945617</v>
      </c>
      <c r="Y5753" s="10">
        <f>_xlfn.PERCENTILE.INC($X$1519:X5753,0.75)</f>
        <v>1.0131849051154613</v>
      </c>
      <c r="Z5753" s="10">
        <f t="shared" si="2223"/>
        <v>1.0131849051154613</v>
      </c>
      <c r="AA5753" s="10">
        <f t="shared" si="2224"/>
        <v>1.0131849051154613</v>
      </c>
      <c r="AB5753" s="10">
        <f t="shared" si="2225"/>
        <v>-0.52772721373916121</v>
      </c>
      <c r="AC5753" s="10">
        <f t="shared" si="2226"/>
        <v>-0.53468524697915887</v>
      </c>
      <c r="AD5753" s="13">
        <f t="shared" si="2227"/>
        <v>-527727.21373916115</v>
      </c>
      <c r="AE5753" s="13">
        <f t="shared" si="2218"/>
        <v>-534685.24697915884</v>
      </c>
      <c r="AF5753" s="13"/>
      <c r="AG5753" s="2">
        <f t="shared" si="2212"/>
        <v>43220</v>
      </c>
      <c r="AH5753" s="3">
        <f t="shared" si="2219"/>
        <v>2366.3324948201753</v>
      </c>
      <c r="AI5753" s="3">
        <f t="shared" si="2220"/>
        <v>2392.0018561250822</v>
      </c>
      <c r="AJ5753" s="3">
        <f t="shared" si="2228"/>
        <v>908556.26446959295</v>
      </c>
      <c r="AK5753" s="3">
        <f t="shared" si="2213"/>
        <v>670586.19001130445</v>
      </c>
    </row>
    <row r="5754" spans="2:37" x14ac:dyDescent="0.2">
      <c r="B5754" s="2">
        <v>43221</v>
      </c>
      <c r="C5754" s="1">
        <v>495.75</v>
      </c>
      <c r="D5754" s="1">
        <f t="shared" si="2198"/>
        <v>18</v>
      </c>
      <c r="E5754" s="1" t="b">
        <f t="shared" si="2199"/>
        <v>0</v>
      </c>
      <c r="F5754" s="6">
        <f t="shared" si="2200"/>
        <v>-5.496599731188212E-3</v>
      </c>
      <c r="G5754" s="8">
        <f t="shared" si="2201"/>
        <v>-1.491722325443198E-3</v>
      </c>
      <c r="H5754" s="8">
        <f t="shared" si="2202"/>
        <v>-7.2913025108035229E-4</v>
      </c>
      <c r="I5754" s="8">
        <f t="shared" si="2203"/>
        <v>-2.9813133702018567E-4</v>
      </c>
      <c r="J5754" s="6">
        <f t="shared" si="2204"/>
        <v>1.2825734467705554E-3</v>
      </c>
      <c r="K5754" s="6">
        <f t="shared" si="2205"/>
        <v>9.6001303903476621E-4</v>
      </c>
      <c r="L5754" s="6">
        <f t="shared" si="2206"/>
        <v>7.3781145551880074E-4</v>
      </c>
      <c r="M5754" s="9">
        <f t="shared" si="2207"/>
        <v>-1</v>
      </c>
      <c r="N5754" s="9">
        <f t="shared" si="2208"/>
        <v>-0.7595003624257517</v>
      </c>
      <c r="O5754" s="9">
        <f t="shared" si="2209"/>
        <v>-0.40407523465537837</v>
      </c>
      <c r="P5754" s="9">
        <f t="shared" si="2210"/>
        <v>-0.72119186569371008</v>
      </c>
      <c r="Q5754" s="10">
        <f t="shared" si="2211"/>
        <v>9.4748189770130498E-2</v>
      </c>
      <c r="R5754" s="10">
        <f t="shared" si="2214"/>
        <v>0.84434330823722092</v>
      </c>
      <c r="S5754" s="10">
        <f>_xlfn.PERCENTILE.INC($R$1519:R5754,0.75)</f>
        <v>0.81069498746958035</v>
      </c>
      <c r="T5754" s="10">
        <f t="shared" si="2215"/>
        <v>0.81069498746958035</v>
      </c>
      <c r="U5754" s="11">
        <f t="shared" si="2221"/>
        <v>0.81069498746958035</v>
      </c>
      <c r="V5754" s="10">
        <f t="shared" si="2216"/>
        <v>-0.65121679686879808</v>
      </c>
      <c r="W5754" s="10">
        <f t="shared" si="2217"/>
        <v>0.81037101050924432</v>
      </c>
      <c r="X5754" s="10">
        <f t="shared" si="2222"/>
        <v>1.0554291352965262</v>
      </c>
      <c r="Y5754" s="10">
        <f>_xlfn.PERCENTILE.INC($X$1519:X5754,0.75)</f>
        <v>1.0133687343369755</v>
      </c>
      <c r="Z5754" s="10">
        <f t="shared" si="2223"/>
        <v>1.0133687343369755</v>
      </c>
      <c r="AA5754" s="10">
        <f t="shared" si="2224"/>
        <v>1.0131849051154613</v>
      </c>
      <c r="AB5754" s="10">
        <f t="shared" si="2225"/>
        <v>-0.52772721373916121</v>
      </c>
      <c r="AC5754" s="10">
        <f t="shared" si="2226"/>
        <v>-0.53468524697915887</v>
      </c>
      <c r="AD5754" s="13">
        <f t="shared" si="2227"/>
        <v>-527727.21373916115</v>
      </c>
      <c r="AE5754" s="13">
        <f t="shared" si="2218"/>
        <v>-534685.24697915884</v>
      </c>
      <c r="AF5754" s="13"/>
      <c r="AG5754" s="2">
        <f t="shared" si="2212"/>
        <v>43221</v>
      </c>
      <c r="AH5754" s="3">
        <f t="shared" si="2219"/>
        <v>2900.7052611793774</v>
      </c>
      <c r="AI5754" s="3">
        <f t="shared" si="2220"/>
        <v>2938.9507848159474</v>
      </c>
      <c r="AJ5754" s="3">
        <f t="shared" si="2228"/>
        <v>911456.96973077231</v>
      </c>
      <c r="AK5754" s="3">
        <f t="shared" si="2213"/>
        <v>673525.14079612039</v>
      </c>
    </row>
    <row r="5755" spans="2:37" x14ac:dyDescent="0.2">
      <c r="B5755" s="2">
        <v>43222</v>
      </c>
      <c r="C5755" s="1">
        <v>489.55</v>
      </c>
      <c r="D5755" s="1">
        <f t="shared" si="2198"/>
        <v>18</v>
      </c>
      <c r="E5755" s="1" t="b">
        <f t="shared" si="2199"/>
        <v>0</v>
      </c>
      <c r="F5755" s="6">
        <f t="shared" si="2200"/>
        <v>-1.2506303580433697E-2</v>
      </c>
      <c r="G5755" s="8">
        <f t="shared" si="2201"/>
        <v>-1.8847438327722356E-3</v>
      </c>
      <c r="H5755" s="8">
        <f t="shared" si="2202"/>
        <v>-8.8969089378144301E-4</v>
      </c>
      <c r="I5755" s="8">
        <f t="shared" si="2203"/>
        <v>-3.8190800304146343E-4</v>
      </c>
      <c r="J5755" s="6">
        <f t="shared" si="2204"/>
        <v>1.2836409977944922E-3</v>
      </c>
      <c r="K5755" s="6">
        <f t="shared" si="2205"/>
        <v>9.6032380140487802E-4</v>
      </c>
      <c r="L5755" s="6">
        <f t="shared" si="2206"/>
        <v>7.3790687832470624E-4</v>
      </c>
      <c r="M5755" s="9">
        <f t="shared" si="2207"/>
        <v>-1</v>
      </c>
      <c r="N5755" s="9">
        <f t="shared" si="2208"/>
        <v>-0.92644886285219152</v>
      </c>
      <c r="O5755" s="9">
        <f t="shared" si="2209"/>
        <v>-0.51755582480613471</v>
      </c>
      <c r="P5755" s="9">
        <f t="shared" si="2210"/>
        <v>-0.81466822921944215</v>
      </c>
      <c r="Q5755" s="10">
        <f t="shared" si="2211"/>
        <v>9.1893070821903552E-2</v>
      </c>
      <c r="R5755" s="10">
        <f t="shared" si="2214"/>
        <v>0.87057706619737074</v>
      </c>
      <c r="S5755" s="10">
        <f>_xlfn.PERCENTILE.INC($R$1519:R5755,0.75)</f>
        <v>0.81070257324358108</v>
      </c>
      <c r="T5755" s="10">
        <f t="shared" si="2215"/>
        <v>0.81070257324358108</v>
      </c>
      <c r="U5755" s="11">
        <f t="shared" si="2221"/>
        <v>0.81070257324358108</v>
      </c>
      <c r="V5755" s="10">
        <f t="shared" si="2216"/>
        <v>-0.65121679686879808</v>
      </c>
      <c r="W5755" s="10">
        <f t="shared" si="2217"/>
        <v>0.81037101050924432</v>
      </c>
      <c r="X5755" s="10">
        <f t="shared" si="2222"/>
        <v>1.0882213327467134</v>
      </c>
      <c r="Y5755" s="10">
        <f>_xlfn.PERCENTILE.INC($X$1519:X5755,0.75)</f>
        <v>1.0133782165544765</v>
      </c>
      <c r="Z5755" s="10">
        <f t="shared" si="2223"/>
        <v>1.0133782165544765</v>
      </c>
      <c r="AA5755" s="10">
        <f t="shared" si="2224"/>
        <v>1.0131849051154613</v>
      </c>
      <c r="AB5755" s="10">
        <f t="shared" si="2225"/>
        <v>-0.52772721373916121</v>
      </c>
      <c r="AC5755" s="10">
        <f t="shared" si="2226"/>
        <v>-0.53468524697915887</v>
      </c>
      <c r="AD5755" s="13">
        <f t="shared" si="2227"/>
        <v>-527727.21373916115</v>
      </c>
      <c r="AE5755" s="13">
        <f t="shared" si="2218"/>
        <v>-534685.24697915884</v>
      </c>
      <c r="AF5755" s="13"/>
      <c r="AG5755" s="2">
        <f t="shared" si="2212"/>
        <v>43222</v>
      </c>
      <c r="AH5755" s="3">
        <f t="shared" si="2219"/>
        <v>6599.9167426783706</v>
      </c>
      <c r="AI5755" s="3">
        <f t="shared" si="2220"/>
        <v>6686.9360187005304</v>
      </c>
      <c r="AJ5755" s="3">
        <f t="shared" si="2228"/>
        <v>918056.88647345069</v>
      </c>
      <c r="AK5755" s="3">
        <f t="shared" si="2213"/>
        <v>680212.07681482087</v>
      </c>
    </row>
    <row r="5756" spans="2:37" x14ac:dyDescent="0.2">
      <c r="B5756" s="2">
        <v>43223</v>
      </c>
      <c r="C5756" s="1">
        <v>487.73</v>
      </c>
      <c r="D5756" s="1">
        <f t="shared" si="2198"/>
        <v>18</v>
      </c>
      <c r="E5756" s="1" t="b">
        <f t="shared" si="2199"/>
        <v>0</v>
      </c>
      <c r="F5756" s="6">
        <f t="shared" si="2200"/>
        <v>-3.717699928505791E-3</v>
      </c>
      <c r="G5756" s="8">
        <f t="shared" si="2201"/>
        <v>-1.9208957794132791E-3</v>
      </c>
      <c r="H5756" s="8">
        <f t="shared" si="2202"/>
        <v>-9.2630026225200084E-4</v>
      </c>
      <c r="I5756" s="8">
        <f t="shared" si="2203"/>
        <v>-3.8796957406280321E-4</v>
      </c>
      <c r="J5756" s="6">
        <f t="shared" si="2204"/>
        <v>1.2847502644737316E-3</v>
      </c>
      <c r="K5756" s="6">
        <f t="shared" si="2205"/>
        <v>9.6065654289513981E-4</v>
      </c>
      <c r="L5756" s="6">
        <f t="shared" si="2206"/>
        <v>7.3800472022645595E-4</v>
      </c>
      <c r="M5756" s="9">
        <f t="shared" si="2207"/>
        <v>-1</v>
      </c>
      <c r="N5756" s="9">
        <f t="shared" si="2208"/>
        <v>-0.96423666616624593</v>
      </c>
      <c r="O5756" s="9">
        <f t="shared" si="2209"/>
        <v>-0.52570066752927425</v>
      </c>
      <c r="P5756" s="9">
        <f t="shared" si="2210"/>
        <v>-0.82997911123183998</v>
      </c>
      <c r="Q5756" s="10">
        <f t="shared" si="2211"/>
        <v>9.1594005548213411E-2</v>
      </c>
      <c r="R5756" s="10">
        <f t="shared" si="2214"/>
        <v>0.87341960340286096</v>
      </c>
      <c r="S5756" s="10">
        <f>_xlfn.PERCENTILE.INC($R$1519:R5756,0.75)</f>
        <v>0.81080796319481085</v>
      </c>
      <c r="T5756" s="10">
        <f t="shared" si="2215"/>
        <v>0.81080796319481085</v>
      </c>
      <c r="U5756" s="11">
        <f t="shared" si="2221"/>
        <v>0.81080796319481085</v>
      </c>
      <c r="V5756" s="10">
        <f t="shared" si="2216"/>
        <v>-0.65121679686879808</v>
      </c>
      <c r="W5756" s="10">
        <f t="shared" si="2217"/>
        <v>0.81037101050924432</v>
      </c>
      <c r="X5756" s="10">
        <f t="shared" si="2222"/>
        <v>1.0917745042535763</v>
      </c>
      <c r="Y5756" s="10">
        <f>_xlfn.PERCENTILE.INC($X$1519:X5756,0.75)</f>
        <v>1.0135099539935135</v>
      </c>
      <c r="Z5756" s="10">
        <f t="shared" si="2223"/>
        <v>1.0135099539935135</v>
      </c>
      <c r="AA5756" s="10">
        <f t="shared" si="2224"/>
        <v>1.0131849051154613</v>
      </c>
      <c r="AB5756" s="10">
        <f t="shared" si="2225"/>
        <v>-0.52772721373916121</v>
      </c>
      <c r="AC5756" s="10">
        <f t="shared" si="2226"/>
        <v>-0.53468524697915887</v>
      </c>
      <c r="AD5756" s="13">
        <f t="shared" si="2227"/>
        <v>-527727.21373916115</v>
      </c>
      <c r="AE5756" s="13">
        <f t="shared" si="2218"/>
        <v>-534685.24697915884</v>
      </c>
      <c r="AF5756" s="13"/>
      <c r="AG5756" s="2">
        <f t="shared" si="2212"/>
        <v>43223</v>
      </c>
      <c r="AH5756" s="3">
        <f t="shared" si="2219"/>
        <v>1961.9314247886398</v>
      </c>
      <c r="AI5756" s="3">
        <f t="shared" si="2220"/>
        <v>1987.79930446752</v>
      </c>
      <c r="AJ5756" s="3">
        <f t="shared" si="2228"/>
        <v>920018.81789823936</v>
      </c>
      <c r="AK5756" s="3">
        <f t="shared" si="2213"/>
        <v>682199.87611928838</v>
      </c>
    </row>
    <row r="5757" spans="2:37" x14ac:dyDescent="0.2">
      <c r="B5757" s="2">
        <v>43224</v>
      </c>
      <c r="C5757" s="1">
        <v>492.8</v>
      </c>
      <c r="D5757" s="1">
        <f t="shared" si="2198"/>
        <v>18</v>
      </c>
      <c r="E5757" s="1" t="b">
        <f t="shared" si="2199"/>
        <v>0</v>
      </c>
      <c r="F5757" s="6">
        <f t="shared" si="2200"/>
        <v>1.0395095647181885E-2</v>
      </c>
      <c r="G5757" s="8">
        <f t="shared" si="2201"/>
        <v>-1.6011844454367923E-3</v>
      </c>
      <c r="H5757" s="8">
        <f t="shared" si="2202"/>
        <v>-7.6542467847957743E-4</v>
      </c>
      <c r="I5757" s="8">
        <f t="shared" si="2203"/>
        <v>-3.4631222199189572E-4</v>
      </c>
      <c r="J5757" s="6">
        <f t="shared" si="2204"/>
        <v>1.2854663043219711E-3</v>
      </c>
      <c r="K5757" s="6">
        <f t="shared" si="2205"/>
        <v>9.6085454960026149E-4</v>
      </c>
      <c r="L5757" s="6">
        <f t="shared" si="2206"/>
        <v>7.3808231895134866E-4</v>
      </c>
      <c r="M5757" s="9">
        <f t="shared" si="2207"/>
        <v>-1</v>
      </c>
      <c r="N5757" s="9">
        <f t="shared" si="2208"/>
        <v>-0.79660826791943951</v>
      </c>
      <c r="O5757" s="9">
        <f t="shared" si="2209"/>
        <v>-0.46920541665857624</v>
      </c>
      <c r="P5757" s="9">
        <f t="shared" si="2210"/>
        <v>-0.7552712281926719</v>
      </c>
      <c r="Q5757" s="10">
        <f t="shared" si="2211"/>
        <v>9.4082861679735466E-2</v>
      </c>
      <c r="R5757" s="10">
        <f t="shared" si="2214"/>
        <v>0.85031427160799489</v>
      </c>
      <c r="S5757" s="10">
        <f>_xlfn.PERCENTILE.INC($R$1519:R5757,0.75)</f>
        <v>0.81085459650614466</v>
      </c>
      <c r="T5757" s="10">
        <f t="shared" si="2215"/>
        <v>0.81085459650614466</v>
      </c>
      <c r="U5757" s="11">
        <f t="shared" si="2221"/>
        <v>0.81085459650614466</v>
      </c>
      <c r="V5757" s="10">
        <f t="shared" si="2216"/>
        <v>-0.65121679686879808</v>
      </c>
      <c r="W5757" s="10">
        <f t="shared" si="2217"/>
        <v>0.81037101050924432</v>
      </c>
      <c r="X5757" s="10">
        <f t="shared" si="2222"/>
        <v>1.0628928395099937</v>
      </c>
      <c r="Y5757" s="10">
        <f>_xlfn.PERCENTILE.INC($X$1519:X5757,0.75)</f>
        <v>1.0135682456326809</v>
      </c>
      <c r="Z5757" s="10">
        <f t="shared" si="2223"/>
        <v>1.0135682456326809</v>
      </c>
      <c r="AA5757" s="10">
        <f t="shared" si="2224"/>
        <v>1.0131849051154613</v>
      </c>
      <c r="AB5757" s="10">
        <f t="shared" si="2225"/>
        <v>-0.52772721373916121</v>
      </c>
      <c r="AC5757" s="10">
        <f t="shared" si="2226"/>
        <v>-0.53468524697915887</v>
      </c>
      <c r="AD5757" s="13">
        <f t="shared" si="2227"/>
        <v>-527727.21373916115</v>
      </c>
      <c r="AE5757" s="13">
        <f t="shared" si="2218"/>
        <v>-534685.24697915884</v>
      </c>
      <c r="AF5757" s="13"/>
      <c r="AG5757" s="2">
        <f t="shared" si="2212"/>
        <v>43224</v>
      </c>
      <c r="AH5757" s="3">
        <f t="shared" si="2219"/>
        <v>-5485.774862439378</v>
      </c>
      <c r="AI5757" s="3">
        <f t="shared" si="2220"/>
        <v>-5558.1042834854252</v>
      </c>
      <c r="AJ5757" s="3">
        <f t="shared" si="2228"/>
        <v>914533.04303579999</v>
      </c>
      <c r="AK5757" s="3">
        <f t="shared" si="2213"/>
        <v>676641.77183580294</v>
      </c>
    </row>
    <row r="5758" spans="2:37" x14ac:dyDescent="0.2">
      <c r="B5758" s="2">
        <v>43228</v>
      </c>
      <c r="C5758" s="1">
        <v>485.46</v>
      </c>
      <c r="D5758" s="1">
        <f t="shared" ref="D5758:D5821" si="2229">IF(B5758&lt;&gt;"",WEEKNUM(B5758),"")</f>
        <v>19</v>
      </c>
      <c r="E5758" s="1" t="b">
        <f t="shared" ref="E5758:E5821" si="2230">IF(B5758&lt;&gt;"",IF(D5758&lt;&gt;D5757,TRUE,FALSE),"")</f>
        <v>1</v>
      </c>
      <c r="F5758" s="6">
        <f t="shared" ref="F5758:F5821" si="2231">IF(B5758&lt;&gt;"",C5758/C5757-1,"")</f>
        <v>-1.4894480519480613E-2</v>
      </c>
      <c r="G5758" s="8">
        <f t="shared" ref="G5758:G5821" si="2232">IF(B5758&lt;&gt;"",ma(F5693:F5758,"e"),"")</f>
        <v>-1.8846117690462204E-3</v>
      </c>
      <c r="H5758" s="8">
        <f t="shared" ref="H5758:H5821" si="2233">IF(B5758&lt;&gt;"",ma(F5627:F5758,"e"),"")</f>
        <v>-9.1178455007781501E-4</v>
      </c>
      <c r="I5758" s="8">
        <f t="shared" ref="I5758:I5821" si="2234">IF(B5758&lt;&gt;"",ma(F5509:F5758,"e"),"")</f>
        <v>-4.4954409858839577E-4</v>
      </c>
      <c r="J5758" s="6">
        <f t="shared" ref="J5758:J5821" si="2235">IF(B5758&lt;&gt;"",_xlfn.STDEV.S(G4509:G5758),"")</f>
        <v>1.2864707983525944E-3</v>
      </c>
      <c r="K5758" s="6">
        <f t="shared" ref="K5758:K5821" si="2236">IF(B5758&lt;&gt;"",_xlfn.STDEV.S(H4509:H5758),"")</f>
        <v>9.611403425722313E-4</v>
      </c>
      <c r="L5758" s="6">
        <f t="shared" ref="L5758:L5821" si="2237">IF(B5758&lt;&gt;"",_xlfn.STDEV.S(I4509:I5758),"")</f>
        <v>7.3820456147703165E-4</v>
      </c>
      <c r="M5758" s="9">
        <f t="shared" ref="M5758:M5821" si="2238">IF(B5758&lt;&gt;"",MIN(1,MAX(-1,G5758/J5758)),"")</f>
        <v>-1</v>
      </c>
      <c r="N5758" s="9">
        <f t="shared" ref="N5758:N5821" si="2239">IF(B5758&lt;&gt;"",MIN(1,MAX(-1,H5758/K5758)),"")</f>
        <v>-0.94864871412812735</v>
      </c>
      <c r="O5758" s="9">
        <f t="shared" ref="O5758:O5821" si="2240">IF(B5758&lt;&gt;"",MIN(1,MAX(-1,I5758/L5758)),"")</f>
        <v>-0.60896954861526253</v>
      </c>
      <c r="P5758" s="9">
        <f t="shared" ref="P5758:P5821" si="2241">IF(B5758&lt;&gt;"",AVERAGE(M5758:O5758),"")</f>
        <v>-0.85253942091446333</v>
      </c>
      <c r="Q5758" s="10">
        <f t="shared" ref="Q5758:Q5821" si="2242">IF(B5758&lt;&gt;"",SQRT(250)*_xlfn.STDEV.S(F5699:F5758),"")</f>
        <v>9.8020597077058749E-2</v>
      </c>
      <c r="R5758" s="10">
        <f t="shared" si="2214"/>
        <v>0.81615499584345641</v>
      </c>
      <c r="S5758" s="10">
        <f>_xlfn.PERCENTILE.INC($R$1519:R5758,0.75)</f>
        <v>0.81090034412255285</v>
      </c>
      <c r="T5758" s="10">
        <f t="shared" si="2215"/>
        <v>0.81090034412255285</v>
      </c>
      <c r="U5758" s="11">
        <f t="shared" si="2221"/>
        <v>0.81090034412255285</v>
      </c>
      <c r="V5758" s="10">
        <f t="shared" si="2216"/>
        <v>-0.7552712281926719</v>
      </c>
      <c r="W5758" s="10">
        <f t="shared" si="2217"/>
        <v>0.81085459650614466</v>
      </c>
      <c r="X5758" s="10">
        <f t="shared" si="2222"/>
        <v>1.0201937448043206</v>
      </c>
      <c r="Y5758" s="10">
        <f>_xlfn.PERCENTILE.INC($X$1519:X5758,0.75)</f>
        <v>1.0136254301531911</v>
      </c>
      <c r="Z5758" s="10">
        <f t="shared" si="2223"/>
        <v>1.0136254301531911</v>
      </c>
      <c r="AA5758" s="10">
        <f t="shared" si="2224"/>
        <v>1.0136254301531911</v>
      </c>
      <c r="AB5758" s="10">
        <f t="shared" si="2225"/>
        <v>-0.61241514698886923</v>
      </c>
      <c r="AC5758" s="10">
        <f t="shared" si="2226"/>
        <v>-0.6207595667989223</v>
      </c>
      <c r="AD5758" s="13">
        <f t="shared" si="2227"/>
        <v>-612415.14698886918</v>
      </c>
      <c r="AE5758" s="13">
        <f t="shared" si="2218"/>
        <v>-620759.56679892226</v>
      </c>
      <c r="AF5758" s="13"/>
      <c r="AG5758" s="2">
        <f t="shared" ref="AG5758:AG5821" si="2243">B5758</f>
        <v>43228</v>
      </c>
      <c r="AH5758" s="3">
        <f t="shared" si="2219"/>
        <v>7860.2227046377175</v>
      </c>
      <c r="AI5758" s="3">
        <f t="shared" si="2220"/>
        <v>7963.8589951847616</v>
      </c>
      <c r="AJ5758" s="3">
        <f t="shared" si="2228"/>
        <v>922393.26574043767</v>
      </c>
      <c r="AK5758" s="3">
        <f t="shared" ref="AK5758:AK5821" si="2244">AK5757+AI5758</f>
        <v>684605.63083098771</v>
      </c>
    </row>
    <row r="5759" spans="2:37" x14ac:dyDescent="0.2">
      <c r="B5759" s="2">
        <v>43229</v>
      </c>
      <c r="C5759" s="1">
        <v>483.76</v>
      </c>
      <c r="D5759" s="1">
        <f t="shared" si="2229"/>
        <v>19</v>
      </c>
      <c r="E5759" s="1" t="b">
        <f t="shared" si="2230"/>
        <v>0</v>
      </c>
      <c r="F5759" s="6">
        <f t="shared" si="2231"/>
        <v>-3.5018333127342371E-3</v>
      </c>
      <c r="G5759" s="8">
        <f t="shared" si="2232"/>
        <v>-1.9877752984016951E-3</v>
      </c>
      <c r="H5759" s="8">
        <f t="shared" si="2233"/>
        <v>-8.7936534792338596E-4</v>
      </c>
      <c r="I5759" s="8">
        <f t="shared" si="2234"/>
        <v>-4.5152700717925964E-4</v>
      </c>
      <c r="J5759" s="6">
        <f t="shared" si="2235"/>
        <v>1.287590418871251E-3</v>
      </c>
      <c r="K5759" s="6">
        <f t="shared" si="2236"/>
        <v>9.6139637398647774E-4</v>
      </c>
      <c r="L5759" s="6">
        <f t="shared" si="2237"/>
        <v>7.383278757206723E-4</v>
      </c>
      <c r="M5759" s="9">
        <f t="shared" si="2238"/>
        <v>-1</v>
      </c>
      <c r="N5759" s="9">
        <f t="shared" si="2239"/>
        <v>-0.91467512434757159</v>
      </c>
      <c r="O5759" s="9">
        <f t="shared" si="2240"/>
        <v>-0.61155351440378702</v>
      </c>
      <c r="P5759" s="9">
        <f t="shared" si="2241"/>
        <v>-0.84207621291711954</v>
      </c>
      <c r="Q5759" s="10">
        <f t="shared" si="2242"/>
        <v>9.7559892417026214E-2</v>
      </c>
      <c r="R5759" s="10">
        <f t="shared" si="2214"/>
        <v>0.82000910433597762</v>
      </c>
      <c r="S5759" s="10">
        <f>_xlfn.PERCENTILE.INC($R$1519:R5759,0.75)</f>
        <v>0.81100307698900553</v>
      </c>
      <c r="T5759" s="10">
        <f t="shared" si="2215"/>
        <v>0.81100307698900553</v>
      </c>
      <c r="U5759" s="11">
        <f t="shared" si="2221"/>
        <v>0.81100307698900553</v>
      </c>
      <c r="V5759" s="10">
        <f t="shared" si="2216"/>
        <v>-0.7552712281926719</v>
      </c>
      <c r="W5759" s="10">
        <f t="shared" si="2217"/>
        <v>0.81085459650614466</v>
      </c>
      <c r="X5759" s="10">
        <f t="shared" si="2222"/>
        <v>1.0250113804199721</v>
      </c>
      <c r="Y5759" s="10">
        <f>_xlfn.PERCENTILE.INC($X$1519:X5759,0.75)</f>
        <v>1.013753846236257</v>
      </c>
      <c r="Z5759" s="10">
        <f t="shared" si="2223"/>
        <v>1.013753846236257</v>
      </c>
      <c r="AA5759" s="10">
        <f t="shared" si="2224"/>
        <v>1.0136254301531911</v>
      </c>
      <c r="AB5759" s="10">
        <f t="shared" si="2225"/>
        <v>-0.61241514698886923</v>
      </c>
      <c r="AC5759" s="10">
        <f t="shared" si="2226"/>
        <v>-0.6207595667989223</v>
      </c>
      <c r="AD5759" s="13">
        <f t="shared" si="2227"/>
        <v>-612415.14698886918</v>
      </c>
      <c r="AE5759" s="13">
        <f t="shared" si="2218"/>
        <v>-620759.56679892226</v>
      </c>
      <c r="AF5759" s="13"/>
      <c r="AG5759" s="2">
        <f t="shared" si="2243"/>
        <v>43229</v>
      </c>
      <c r="AH5759" s="3">
        <f t="shared" si="2219"/>
        <v>2144.5757629486566</v>
      </c>
      <c r="AI5759" s="3">
        <f t="shared" si="2220"/>
        <v>2173.79653021494</v>
      </c>
      <c r="AJ5759" s="3">
        <f t="shared" si="2228"/>
        <v>924537.84150338627</v>
      </c>
      <c r="AK5759" s="3">
        <f t="shared" si="2244"/>
        <v>686779.42736120266</v>
      </c>
    </row>
    <row r="5760" spans="2:37" x14ac:dyDescent="0.2">
      <c r="B5760" s="2">
        <v>43230</v>
      </c>
      <c r="C5760" s="1">
        <v>488.9</v>
      </c>
      <c r="D5760" s="1">
        <f t="shared" si="2229"/>
        <v>19</v>
      </c>
      <c r="E5760" s="1" t="b">
        <f t="shared" si="2230"/>
        <v>0</v>
      </c>
      <c r="F5760" s="6">
        <f t="shared" si="2231"/>
        <v>1.0625103357036592E-2</v>
      </c>
      <c r="G5760" s="8">
        <f t="shared" si="2232"/>
        <v>-1.7099530879973507E-3</v>
      </c>
      <c r="H5760" s="8">
        <f t="shared" si="2233"/>
        <v>-7.7556870895039787E-4</v>
      </c>
      <c r="I5760" s="8">
        <f t="shared" si="2234"/>
        <v>-3.8450836401256774E-4</v>
      </c>
      <c r="J5760" s="6">
        <f t="shared" si="2235"/>
        <v>1.2883987548000723E-3</v>
      </c>
      <c r="K5760" s="6">
        <f t="shared" si="2236"/>
        <v>9.6157596178424577E-4</v>
      </c>
      <c r="L5760" s="6">
        <f t="shared" si="2237"/>
        <v>7.3841790280498182E-4</v>
      </c>
      <c r="M5760" s="9">
        <f t="shared" si="2238"/>
        <v>-1</v>
      </c>
      <c r="N5760" s="9">
        <f t="shared" si="2239"/>
        <v>-0.80656000126219529</v>
      </c>
      <c r="O5760" s="9">
        <f t="shared" si="2240"/>
        <v>-0.52071917887142216</v>
      </c>
      <c r="P5760" s="9">
        <f t="shared" si="2241"/>
        <v>-0.77575972671120585</v>
      </c>
      <c r="Q5760" s="10">
        <f t="shared" si="2242"/>
        <v>0.10029159221566589</v>
      </c>
      <c r="R5760" s="10">
        <f t="shared" si="2214"/>
        <v>0.79767404457961866</v>
      </c>
      <c r="S5760" s="10">
        <f>_xlfn.PERCENTILE.INC($R$1519:R5760,0.75)</f>
        <v>0.81096883270018794</v>
      </c>
      <c r="T5760" s="10">
        <f t="shared" si="2215"/>
        <v>0.81096883270018794</v>
      </c>
      <c r="U5760" s="11">
        <f t="shared" si="2221"/>
        <v>0.79767404457961866</v>
      </c>
      <c r="V5760" s="10">
        <f t="shared" si="2216"/>
        <v>-0.7552712281926719</v>
      </c>
      <c r="W5760" s="10">
        <f t="shared" si="2217"/>
        <v>0.81085459650614466</v>
      </c>
      <c r="X5760" s="10">
        <f t="shared" si="2222"/>
        <v>0.99709255572452327</v>
      </c>
      <c r="Y5760" s="10">
        <f>_xlfn.PERCENTILE.INC($X$1519:X5760,0.75)</f>
        <v>1.013711040875235</v>
      </c>
      <c r="Z5760" s="10">
        <f t="shared" si="2223"/>
        <v>1.013711040875235</v>
      </c>
      <c r="AA5760" s="10">
        <f t="shared" si="2224"/>
        <v>1.0136254301531911</v>
      </c>
      <c r="AB5760" s="10">
        <f t="shared" si="2225"/>
        <v>-0.61241514698886923</v>
      </c>
      <c r="AC5760" s="10">
        <f t="shared" si="2226"/>
        <v>-0.6207595667989223</v>
      </c>
      <c r="AD5760" s="13">
        <f t="shared" si="2227"/>
        <v>-612415.14698886918</v>
      </c>
      <c r="AE5760" s="13">
        <f t="shared" si="2218"/>
        <v>-620759.56679892226</v>
      </c>
      <c r="AF5760" s="13"/>
      <c r="AG5760" s="2">
        <f t="shared" si="2243"/>
        <v>43230</v>
      </c>
      <c r="AH5760" s="3">
        <f t="shared" si="2219"/>
        <v>-6506.9742341714918</v>
      </c>
      <c r="AI5760" s="3">
        <f t="shared" si="2220"/>
        <v>-6595.6345571078091</v>
      </c>
      <c r="AJ5760" s="3">
        <f t="shared" si="2228"/>
        <v>918030.86726921482</v>
      </c>
      <c r="AK5760" s="3">
        <f t="shared" si="2244"/>
        <v>680183.79280409485</v>
      </c>
    </row>
    <row r="5761" spans="2:37" x14ac:dyDescent="0.2">
      <c r="B5761" s="2">
        <v>43231</v>
      </c>
      <c r="C5761" s="1">
        <v>485.63</v>
      </c>
      <c r="D5761" s="1">
        <f t="shared" si="2229"/>
        <v>19</v>
      </c>
      <c r="E5761" s="1" t="b">
        <f t="shared" si="2230"/>
        <v>0</v>
      </c>
      <c r="F5761" s="6">
        <f t="shared" si="2231"/>
        <v>-6.6884843526283655E-3</v>
      </c>
      <c r="G5761" s="8">
        <f t="shared" si="2232"/>
        <v>-1.6927112756058033E-3</v>
      </c>
      <c r="H5761" s="8">
        <f t="shared" si="2233"/>
        <v>-8.2375073995233881E-4</v>
      </c>
      <c r="I5761" s="8">
        <f t="shared" si="2234"/>
        <v>-4.1319952581625198E-4</v>
      </c>
      <c r="J5761" s="6">
        <f t="shared" si="2235"/>
        <v>1.2892144811225755E-3</v>
      </c>
      <c r="K5761" s="6">
        <f t="shared" si="2236"/>
        <v>9.6179670778469338E-4</v>
      </c>
      <c r="L5761" s="6">
        <f t="shared" si="2237"/>
        <v>7.3852330373727474E-4</v>
      </c>
      <c r="M5761" s="9">
        <f t="shared" si="2238"/>
        <v>-1</v>
      </c>
      <c r="N5761" s="9">
        <f t="shared" si="2239"/>
        <v>-0.85647074198214312</v>
      </c>
      <c r="O5761" s="9">
        <f t="shared" si="2240"/>
        <v>-0.55949422817840455</v>
      </c>
      <c r="P5761" s="9">
        <f t="shared" si="2241"/>
        <v>-0.80532165672018252</v>
      </c>
      <c r="Q5761" s="10">
        <f t="shared" si="2242"/>
        <v>0.10093588824273711</v>
      </c>
      <c r="R5761" s="10">
        <f t="shared" si="2214"/>
        <v>0.79258231529712064</v>
      </c>
      <c r="S5761" s="10">
        <f>_xlfn.PERCENTILE.INC($R$1519:R5761,0.75)</f>
        <v>0.81093458841137034</v>
      </c>
      <c r="T5761" s="10">
        <f t="shared" si="2215"/>
        <v>0.81093458841137034</v>
      </c>
      <c r="U5761" s="11">
        <f t="shared" si="2221"/>
        <v>0.79258231529712064</v>
      </c>
      <c r="V5761" s="10">
        <f t="shared" si="2216"/>
        <v>-0.7552712281926719</v>
      </c>
      <c r="W5761" s="10">
        <f t="shared" si="2217"/>
        <v>0.81085459650614466</v>
      </c>
      <c r="X5761" s="10">
        <f t="shared" si="2222"/>
        <v>0.99072789412140094</v>
      </c>
      <c r="Y5761" s="10">
        <f>_xlfn.PERCENTILE.INC($X$1519:X5761,0.75)</f>
        <v>1.013668235514213</v>
      </c>
      <c r="Z5761" s="10">
        <f t="shared" si="2223"/>
        <v>1.013668235514213</v>
      </c>
      <c r="AA5761" s="10">
        <f t="shared" si="2224"/>
        <v>1.0136254301531911</v>
      </c>
      <c r="AB5761" s="10">
        <f t="shared" si="2225"/>
        <v>-0.61241514698886923</v>
      </c>
      <c r="AC5761" s="10">
        <f t="shared" si="2226"/>
        <v>-0.6207595667989223</v>
      </c>
      <c r="AD5761" s="13">
        <f t="shared" si="2227"/>
        <v>-612415.14698886918</v>
      </c>
      <c r="AE5761" s="13">
        <f t="shared" si="2218"/>
        <v>-620759.56679892226</v>
      </c>
      <c r="AF5761" s="13"/>
      <c r="AG5761" s="2">
        <f t="shared" si="2243"/>
        <v>43231</v>
      </c>
      <c r="AH5761" s="3">
        <f t="shared" si="2219"/>
        <v>4096.1291279476518</v>
      </c>
      <c r="AI5761" s="3">
        <f t="shared" si="2220"/>
        <v>4151.940649278954</v>
      </c>
      <c r="AJ5761" s="3">
        <f t="shared" si="2228"/>
        <v>922126.99639716244</v>
      </c>
      <c r="AK5761" s="3">
        <f t="shared" si="2244"/>
        <v>684335.73345337377</v>
      </c>
    </row>
    <row r="5762" spans="2:37" x14ac:dyDescent="0.2">
      <c r="B5762" s="2">
        <v>43234</v>
      </c>
      <c r="C5762" s="1">
        <v>481.1</v>
      </c>
      <c r="D5762" s="1">
        <f t="shared" si="2229"/>
        <v>20</v>
      </c>
      <c r="E5762" s="1" t="b">
        <f t="shared" si="2230"/>
        <v>1</v>
      </c>
      <c r="F5762" s="6">
        <f t="shared" si="2231"/>
        <v>-9.3280892860819753E-3</v>
      </c>
      <c r="G5762" s="8">
        <f t="shared" si="2232"/>
        <v>-1.8392674933798265E-3</v>
      </c>
      <c r="H5762" s="8">
        <f t="shared" si="2233"/>
        <v>-9.1310266999322523E-4</v>
      </c>
      <c r="I5762" s="8">
        <f t="shared" si="2234"/>
        <v>-4.7942621104646527E-4</v>
      </c>
      <c r="J5762" s="6">
        <f t="shared" si="2235"/>
        <v>1.2902323723319783E-3</v>
      </c>
      <c r="K5762" s="6">
        <f t="shared" si="2236"/>
        <v>9.6211973537632168E-4</v>
      </c>
      <c r="L5762" s="6">
        <f t="shared" si="2237"/>
        <v>7.3866585127822305E-4</v>
      </c>
      <c r="M5762" s="9">
        <f t="shared" si="2238"/>
        <v>-1</v>
      </c>
      <c r="N5762" s="9">
        <f t="shared" si="2239"/>
        <v>-0.94905305069547918</v>
      </c>
      <c r="O5762" s="9">
        <f t="shared" si="2240"/>
        <v>-0.6490434209417465</v>
      </c>
      <c r="P5762" s="9">
        <f t="shared" si="2241"/>
        <v>-0.86603215721240856</v>
      </c>
      <c r="Q5762" s="10">
        <f t="shared" si="2242"/>
        <v>0.102254318985434</v>
      </c>
      <c r="R5762" s="10">
        <f t="shared" si="2214"/>
        <v>0.78236304142220048</v>
      </c>
      <c r="S5762" s="10">
        <f>_xlfn.PERCENTILE.INC($R$1519:R5762,0.75)</f>
        <v>0.81090034412255285</v>
      </c>
      <c r="T5762" s="10">
        <f t="shared" si="2215"/>
        <v>0.81090034412255285</v>
      </c>
      <c r="U5762" s="11">
        <f t="shared" si="2221"/>
        <v>0.78236304142220048</v>
      </c>
      <c r="V5762" s="10">
        <f t="shared" si="2216"/>
        <v>-0.80532165672018252</v>
      </c>
      <c r="W5762" s="10">
        <f t="shared" si="2217"/>
        <v>0.79258231529712064</v>
      </c>
      <c r="X5762" s="10">
        <f t="shared" si="2222"/>
        <v>0.97795380177775071</v>
      </c>
      <c r="Y5762" s="10">
        <f>_xlfn.PERCENTILE.INC($X$1519:X5762,0.75)</f>
        <v>1.0136254301531911</v>
      </c>
      <c r="Z5762" s="10">
        <f t="shared" si="2223"/>
        <v>1.0136254301531911</v>
      </c>
      <c r="AA5762" s="10">
        <f t="shared" si="2224"/>
        <v>0.97795380177775071</v>
      </c>
      <c r="AB5762" s="10">
        <f t="shared" si="2225"/>
        <v>-0.6382837032421953</v>
      </c>
      <c r="AC5762" s="10">
        <f t="shared" si="2226"/>
        <v>-0.62421197419848651</v>
      </c>
      <c r="AD5762" s="13">
        <f t="shared" si="2227"/>
        <v>-638283.7032421953</v>
      </c>
      <c r="AE5762" s="13">
        <f t="shared" si="2218"/>
        <v>-624211.97419848654</v>
      </c>
      <c r="AF5762" s="13"/>
      <c r="AG5762" s="2">
        <f t="shared" si="2243"/>
        <v>43234</v>
      </c>
      <c r="AH5762" s="3">
        <f t="shared" si="2219"/>
        <v>5712.6631712611888</v>
      </c>
      <c r="AI5762" s="3">
        <f t="shared" si="2220"/>
        <v>5790.5006642899152</v>
      </c>
      <c r="AJ5762" s="3">
        <f t="shared" si="2228"/>
        <v>927839.65956842364</v>
      </c>
      <c r="AK5762" s="3">
        <f t="shared" si="2244"/>
        <v>690126.2341176637</v>
      </c>
    </row>
    <row r="5763" spans="2:37" x14ac:dyDescent="0.2">
      <c r="B5763" s="2">
        <v>43235</v>
      </c>
      <c r="C5763" s="1">
        <v>473.79</v>
      </c>
      <c r="D5763" s="1">
        <f t="shared" si="2229"/>
        <v>20</v>
      </c>
      <c r="E5763" s="1" t="b">
        <f t="shared" si="2230"/>
        <v>0</v>
      </c>
      <c r="F5763" s="6">
        <f t="shared" si="2231"/>
        <v>-1.5194346289752692E-2</v>
      </c>
      <c r="G5763" s="8">
        <f t="shared" si="2232"/>
        <v>-2.1159744048385937E-3</v>
      </c>
      <c r="H5763" s="8">
        <f t="shared" si="2233"/>
        <v>-1.1061820101329316E-3</v>
      </c>
      <c r="I5763" s="8">
        <f t="shared" si="2234"/>
        <v>-5.8962768252058119E-4</v>
      </c>
      <c r="J5763" s="6">
        <f t="shared" si="2235"/>
        <v>1.2915870611754396E-3</v>
      </c>
      <c r="K5763" s="6">
        <f t="shared" si="2236"/>
        <v>9.6261036642712738E-4</v>
      </c>
      <c r="L5763" s="6">
        <f t="shared" si="2237"/>
        <v>7.3887638383855574E-4</v>
      </c>
      <c r="M5763" s="9">
        <f t="shared" si="2238"/>
        <v>-1</v>
      </c>
      <c r="N5763" s="9">
        <f t="shared" si="2239"/>
        <v>-1</v>
      </c>
      <c r="O5763" s="9">
        <f t="shared" si="2240"/>
        <v>-0.79800585783699196</v>
      </c>
      <c r="P5763" s="9">
        <f t="shared" si="2241"/>
        <v>-0.93266861927899736</v>
      </c>
      <c r="Q5763" s="10">
        <f t="shared" si="2242"/>
        <v>0.10218201735087613</v>
      </c>
      <c r="R5763" s="10">
        <f t="shared" si="2214"/>
        <v>0.78291662343378132</v>
      </c>
      <c r="S5763" s="10">
        <f>_xlfn.PERCENTILE.INC($R$1519:R5763,0.75)</f>
        <v>0.81086609983373525</v>
      </c>
      <c r="T5763" s="10">
        <f t="shared" si="2215"/>
        <v>0.81086609983373525</v>
      </c>
      <c r="U5763" s="11">
        <f t="shared" si="2221"/>
        <v>0.78291662343378132</v>
      </c>
      <c r="V5763" s="10">
        <f t="shared" si="2216"/>
        <v>-0.80532165672018252</v>
      </c>
      <c r="W5763" s="10">
        <f t="shared" si="2217"/>
        <v>0.79258231529712064</v>
      </c>
      <c r="X5763" s="10">
        <f t="shared" si="2222"/>
        <v>0.97864577929222674</v>
      </c>
      <c r="Y5763" s="10">
        <f>_xlfn.PERCENTILE.INC($X$1519:X5763,0.75)</f>
        <v>1.0135826247921691</v>
      </c>
      <c r="Z5763" s="10">
        <f t="shared" si="2223"/>
        <v>1.0135826247921691</v>
      </c>
      <c r="AA5763" s="10">
        <f t="shared" si="2224"/>
        <v>0.97795380177775071</v>
      </c>
      <c r="AB5763" s="10">
        <f t="shared" si="2225"/>
        <v>-0.6382837032421953</v>
      </c>
      <c r="AC5763" s="10">
        <f t="shared" si="2226"/>
        <v>-0.62421197419848651</v>
      </c>
      <c r="AD5763" s="13">
        <f t="shared" si="2227"/>
        <v>-638283.7032421953</v>
      </c>
      <c r="AE5763" s="13">
        <f t="shared" si="2218"/>
        <v>-624211.97419848654</v>
      </c>
      <c r="AF5763" s="13"/>
      <c r="AG5763" s="2">
        <f t="shared" si="2243"/>
        <v>43235</v>
      </c>
      <c r="AH5763" s="3">
        <f t="shared" si="2219"/>
        <v>9698.303618167658</v>
      </c>
      <c r="AI5763" s="3">
        <f t="shared" si="2220"/>
        <v>9484.4928941819762</v>
      </c>
      <c r="AJ5763" s="3">
        <f t="shared" si="2228"/>
        <v>937537.96318659128</v>
      </c>
      <c r="AK5763" s="3">
        <f t="shared" si="2244"/>
        <v>699610.72701184568</v>
      </c>
    </row>
    <row r="5764" spans="2:37" x14ac:dyDescent="0.2">
      <c r="B5764" s="2">
        <v>43236</v>
      </c>
      <c r="C5764" s="1">
        <v>472.81</v>
      </c>
      <c r="D5764" s="1">
        <f t="shared" si="2229"/>
        <v>20</v>
      </c>
      <c r="E5764" s="1" t="b">
        <f t="shared" si="2230"/>
        <v>0</v>
      </c>
      <c r="F5764" s="6">
        <f t="shared" si="2231"/>
        <v>-2.0684269402055921E-3</v>
      </c>
      <c r="G5764" s="8">
        <f t="shared" si="2232"/>
        <v>-2.1449530614711487E-3</v>
      </c>
      <c r="H5764" s="8">
        <f t="shared" si="2233"/>
        <v>-1.1079962163493262E-3</v>
      </c>
      <c r="I5764" s="8">
        <f t="shared" si="2234"/>
        <v>-6.0381348173341512E-4</v>
      </c>
      <c r="J5764" s="6">
        <f t="shared" si="2235"/>
        <v>1.293000382403397E-3</v>
      </c>
      <c r="K5764" s="6">
        <f t="shared" si="2236"/>
        <v>9.6312143866856778E-4</v>
      </c>
      <c r="L5764" s="6">
        <f t="shared" si="2237"/>
        <v>7.3909652576521529E-4</v>
      </c>
      <c r="M5764" s="9">
        <f t="shared" si="2238"/>
        <v>-1</v>
      </c>
      <c r="N5764" s="9">
        <f t="shared" si="2239"/>
        <v>-1</v>
      </c>
      <c r="O5764" s="9">
        <f t="shared" si="2240"/>
        <v>-0.8169616020157362</v>
      </c>
      <c r="P5764" s="9">
        <f t="shared" si="2241"/>
        <v>-0.93898720067191199</v>
      </c>
      <c r="Q5764" s="10">
        <f t="shared" si="2242"/>
        <v>0.10002715368367801</v>
      </c>
      <c r="R5764" s="10">
        <f t="shared" si="2214"/>
        <v>0.7997828295003665</v>
      </c>
      <c r="S5764" s="10">
        <f>_xlfn.PERCENTILE.INC($R$1519:R5764,0.75)</f>
        <v>0.81086034816994002</v>
      </c>
      <c r="T5764" s="10">
        <f t="shared" si="2215"/>
        <v>0.81086034816994002</v>
      </c>
      <c r="U5764" s="11">
        <f t="shared" si="2221"/>
        <v>0.7997828295003665</v>
      </c>
      <c r="V5764" s="10">
        <f t="shared" si="2216"/>
        <v>-0.80532165672018252</v>
      </c>
      <c r="W5764" s="10">
        <f t="shared" si="2217"/>
        <v>0.79258231529712064</v>
      </c>
      <c r="X5764" s="10">
        <f t="shared" si="2222"/>
        <v>0.99972853687545804</v>
      </c>
      <c r="Y5764" s="10">
        <f>_xlfn.PERCENTILE.INC($X$1519:X5764,0.75)</f>
        <v>1.0135754352124251</v>
      </c>
      <c r="Z5764" s="10">
        <f t="shared" si="2223"/>
        <v>1.0135754352124251</v>
      </c>
      <c r="AA5764" s="10">
        <f t="shared" si="2224"/>
        <v>0.97795380177775071</v>
      </c>
      <c r="AB5764" s="10">
        <f t="shared" si="2225"/>
        <v>-0.6382837032421953</v>
      </c>
      <c r="AC5764" s="10">
        <f t="shared" si="2226"/>
        <v>-0.62421197419848651</v>
      </c>
      <c r="AD5764" s="13">
        <f t="shared" si="2227"/>
        <v>-638283.7032421953</v>
      </c>
      <c r="AE5764" s="13">
        <f t="shared" si="2218"/>
        <v>-624211.97419848654</v>
      </c>
      <c r="AF5764" s="13"/>
      <c r="AG5764" s="2">
        <f t="shared" si="2243"/>
        <v>43236</v>
      </c>
      <c r="AH5764" s="3">
        <f t="shared" si="2219"/>
        <v>1320.2432072803483</v>
      </c>
      <c r="AI5764" s="3">
        <f t="shared" si="2220"/>
        <v>1291.1368638310676</v>
      </c>
      <c r="AJ5764" s="3">
        <f t="shared" si="2228"/>
        <v>938858.20639387157</v>
      </c>
      <c r="AK5764" s="3">
        <f t="shared" si="2244"/>
        <v>700901.86387567676</v>
      </c>
    </row>
    <row r="5765" spans="2:37" x14ac:dyDescent="0.2">
      <c r="B5765" s="2">
        <v>43237</v>
      </c>
      <c r="C5765" s="1">
        <v>472.65</v>
      </c>
      <c r="D5765" s="1">
        <f t="shared" si="2229"/>
        <v>20</v>
      </c>
      <c r="E5765" s="1" t="b">
        <f t="shared" si="2230"/>
        <v>0</v>
      </c>
      <c r="F5765" s="6">
        <f t="shared" si="2231"/>
        <v>-3.3840231805593035E-4</v>
      </c>
      <c r="G5765" s="8">
        <f t="shared" si="2232"/>
        <v>-2.064188177824887E-3</v>
      </c>
      <c r="H5765" s="8">
        <f t="shared" si="2233"/>
        <v>-1.106371455492454E-3</v>
      </c>
      <c r="I5765" s="8">
        <f t="shared" si="2234"/>
        <v>-6.2490466575150809E-4</v>
      </c>
      <c r="J5765" s="6">
        <f t="shared" si="2235"/>
        <v>1.2942924991699988E-3</v>
      </c>
      <c r="K5765" s="6">
        <f t="shared" si="2236"/>
        <v>9.636179899581473E-4</v>
      </c>
      <c r="L5765" s="6">
        <f t="shared" si="2237"/>
        <v>7.3933110276916782E-4</v>
      </c>
      <c r="M5765" s="9">
        <f t="shared" si="2238"/>
        <v>-1</v>
      </c>
      <c r="N5765" s="9">
        <f t="shared" si="2239"/>
        <v>-1</v>
      </c>
      <c r="O5765" s="9">
        <f t="shared" si="2240"/>
        <v>-0.84522978055559272</v>
      </c>
      <c r="P5765" s="9">
        <f t="shared" si="2241"/>
        <v>-0.94840992685186432</v>
      </c>
      <c r="Q5765" s="10">
        <f t="shared" si="2242"/>
        <v>9.960410776414215E-2</v>
      </c>
      <c r="R5765" s="10">
        <f t="shared" si="2214"/>
        <v>0.80317972617591482</v>
      </c>
      <c r="S5765" s="10">
        <f>_xlfn.PERCENTILE.INC($R$1519:R5765,0.75)</f>
        <v>0.81085459650614466</v>
      </c>
      <c r="T5765" s="10">
        <f t="shared" si="2215"/>
        <v>0.81085459650614466</v>
      </c>
      <c r="U5765" s="11">
        <f t="shared" si="2221"/>
        <v>0.80317972617591482</v>
      </c>
      <c r="V5765" s="10">
        <f t="shared" si="2216"/>
        <v>-0.80532165672018252</v>
      </c>
      <c r="W5765" s="10">
        <f t="shared" si="2217"/>
        <v>0.79258231529712064</v>
      </c>
      <c r="X5765" s="10">
        <f t="shared" si="2222"/>
        <v>1.0039746577198936</v>
      </c>
      <c r="Y5765" s="10">
        <f>_xlfn.PERCENTILE.INC($X$1519:X5765,0.75)</f>
        <v>1.0135682456326809</v>
      </c>
      <c r="Z5765" s="10">
        <f t="shared" si="2223"/>
        <v>1.0135682456326809</v>
      </c>
      <c r="AA5765" s="10">
        <f t="shared" si="2224"/>
        <v>0.97795380177775071</v>
      </c>
      <c r="AB5765" s="10">
        <f t="shared" si="2225"/>
        <v>-0.6382837032421953</v>
      </c>
      <c r="AC5765" s="10">
        <f t="shared" si="2226"/>
        <v>-0.62421197419848651</v>
      </c>
      <c r="AD5765" s="13">
        <f t="shared" si="2227"/>
        <v>-638283.7032421953</v>
      </c>
      <c r="AE5765" s="13">
        <f t="shared" si="2218"/>
        <v>-624211.97419848654</v>
      </c>
      <c r="AF5765" s="13"/>
      <c r="AG5765" s="2">
        <f t="shared" si="2243"/>
        <v>43237</v>
      </c>
      <c r="AH5765" s="3">
        <f t="shared" si="2219"/>
        <v>215.99668475448243</v>
      </c>
      <c r="AI5765" s="3">
        <f t="shared" si="2220"/>
        <v>211.23477902703644</v>
      </c>
      <c r="AJ5765" s="3">
        <f t="shared" si="2228"/>
        <v>939074.20307862607</v>
      </c>
      <c r="AK5765" s="3">
        <f t="shared" si="2244"/>
        <v>701113.09865470382</v>
      </c>
    </row>
    <row r="5766" spans="2:37" x14ac:dyDescent="0.2">
      <c r="B5766" s="2">
        <v>43238</v>
      </c>
      <c r="C5766" s="1">
        <v>464.59</v>
      </c>
      <c r="D5766" s="1">
        <f t="shared" si="2229"/>
        <v>20</v>
      </c>
      <c r="E5766" s="1" t="b">
        <f t="shared" si="2230"/>
        <v>0</v>
      </c>
      <c r="F5766" s="6">
        <f t="shared" si="2231"/>
        <v>-1.7052787474875708E-2</v>
      </c>
      <c r="G5766" s="8">
        <f t="shared" si="2232"/>
        <v>-2.3961982571326671E-3</v>
      </c>
      <c r="H5766" s="8">
        <f t="shared" si="2233"/>
        <v>-1.3042326308286237E-3</v>
      </c>
      <c r="I5766" s="8">
        <f t="shared" si="2234"/>
        <v>-7.5030251259910476E-4</v>
      </c>
      <c r="J5766" s="6">
        <f t="shared" si="2235"/>
        <v>1.2960514687360828E-3</v>
      </c>
      <c r="K5766" s="6">
        <f t="shared" si="2236"/>
        <v>9.6433114118885707E-4</v>
      </c>
      <c r="L5766" s="6">
        <f t="shared" si="2237"/>
        <v>7.3966231923044252E-4</v>
      </c>
      <c r="M5766" s="9">
        <f t="shared" si="2238"/>
        <v>-1</v>
      </c>
      <c r="N5766" s="9">
        <f t="shared" si="2239"/>
        <v>-1</v>
      </c>
      <c r="O5766" s="9">
        <f t="shared" si="2240"/>
        <v>-1</v>
      </c>
      <c r="P5766" s="9">
        <f t="shared" si="2241"/>
        <v>-1</v>
      </c>
      <c r="Q5766" s="10">
        <f t="shared" si="2242"/>
        <v>0.10381863836635456</v>
      </c>
      <c r="R5766" s="10">
        <f t="shared" si="2214"/>
        <v>0.77057454479123977</v>
      </c>
      <c r="S5766" s="10">
        <f>_xlfn.PERCENTILE.INC($R$1519:R5766,0.75)</f>
        <v>0.81084884484234943</v>
      </c>
      <c r="T5766" s="10">
        <f t="shared" si="2215"/>
        <v>0.81084884484234943</v>
      </c>
      <c r="U5766" s="11">
        <f t="shared" si="2221"/>
        <v>0.77057454479123977</v>
      </c>
      <c r="V5766" s="10">
        <f t="shared" si="2216"/>
        <v>-0.80532165672018252</v>
      </c>
      <c r="W5766" s="10">
        <f t="shared" si="2217"/>
        <v>0.79258231529712064</v>
      </c>
      <c r="X5766" s="10">
        <f t="shared" si="2222"/>
        <v>0.96321818098904965</v>
      </c>
      <c r="Y5766" s="10">
        <f>_xlfn.PERCENTILE.INC($X$1519:X5766,0.75)</f>
        <v>1.0135610560529367</v>
      </c>
      <c r="Z5766" s="10">
        <f t="shared" si="2223"/>
        <v>1.0135610560529367</v>
      </c>
      <c r="AA5766" s="10">
        <f t="shared" si="2224"/>
        <v>0.97795380177775071</v>
      </c>
      <c r="AB5766" s="10">
        <f t="shared" si="2225"/>
        <v>-0.6382837032421953</v>
      </c>
      <c r="AC5766" s="10">
        <f t="shared" si="2226"/>
        <v>-0.62421197419848651</v>
      </c>
      <c r="AD5766" s="13">
        <f t="shared" si="2227"/>
        <v>-638283.7032421953</v>
      </c>
      <c r="AE5766" s="13">
        <f t="shared" si="2218"/>
        <v>-624211.97419848654</v>
      </c>
      <c r="AF5766" s="13"/>
      <c r="AG5766" s="2">
        <f t="shared" si="2243"/>
        <v>43238</v>
      </c>
      <c r="AH5766" s="3">
        <f t="shared" si="2219"/>
        <v>10884.516340065791</v>
      </c>
      <c r="AI5766" s="3">
        <f t="shared" si="2220"/>
        <v>10644.55413527939</v>
      </c>
      <c r="AJ5766" s="3">
        <f t="shared" si="2228"/>
        <v>949958.71941869182</v>
      </c>
      <c r="AK5766" s="3">
        <f t="shared" si="2244"/>
        <v>711757.6527899832</v>
      </c>
    </row>
    <row r="5767" spans="2:37" x14ac:dyDescent="0.2">
      <c r="B5767" s="2">
        <v>43241</v>
      </c>
      <c r="C5767" s="1">
        <v>470.02</v>
      </c>
      <c r="D5767" s="1">
        <f t="shared" si="2229"/>
        <v>21</v>
      </c>
      <c r="E5767" s="1" t="b">
        <f t="shared" si="2230"/>
        <v>1</v>
      </c>
      <c r="F5767" s="6">
        <f t="shared" si="2231"/>
        <v>1.1687724660453425E-2</v>
      </c>
      <c r="G5767" s="8">
        <f t="shared" si="2232"/>
        <v>-2.0729304512830207E-3</v>
      </c>
      <c r="H5767" s="8">
        <f t="shared" si="2233"/>
        <v>-1.1012204404967185E-3</v>
      </c>
      <c r="I5767" s="8">
        <f t="shared" si="2234"/>
        <v>-6.8267815567509666E-4</v>
      </c>
      <c r="J5767" s="6">
        <f t="shared" si="2235"/>
        <v>1.2973601666408337E-3</v>
      </c>
      <c r="K5767" s="6">
        <f t="shared" si="2236"/>
        <v>9.6483388724095313E-4</v>
      </c>
      <c r="L5767" s="6">
        <f t="shared" si="2237"/>
        <v>7.399387227733442E-4</v>
      </c>
      <c r="M5767" s="9">
        <f t="shared" si="2238"/>
        <v>-1</v>
      </c>
      <c r="N5767" s="9">
        <f t="shared" si="2239"/>
        <v>-1</v>
      </c>
      <c r="O5767" s="9">
        <f t="shared" si="2240"/>
        <v>-0.92261444720228891</v>
      </c>
      <c r="P5767" s="9">
        <f t="shared" si="2241"/>
        <v>-0.97420481573409623</v>
      </c>
      <c r="Q5767" s="10">
        <f t="shared" si="2242"/>
        <v>0.10762550901780217</v>
      </c>
      <c r="R5767" s="10">
        <f t="shared" si="2214"/>
        <v>0.74331820337098076</v>
      </c>
      <c r="S5767" s="10">
        <f>_xlfn.PERCENTILE.INC($R$1519:R5767,0.75)</f>
        <v>0.81084309317855419</v>
      </c>
      <c r="T5767" s="10">
        <f t="shared" si="2215"/>
        <v>0.81084309317855419</v>
      </c>
      <c r="U5767" s="11">
        <f t="shared" si="2221"/>
        <v>0.74331820337098076</v>
      </c>
      <c r="V5767" s="10">
        <f t="shared" si="2216"/>
        <v>-1</v>
      </c>
      <c r="W5767" s="10">
        <f t="shared" si="2217"/>
        <v>0.77057454479123977</v>
      </c>
      <c r="X5767" s="10">
        <f t="shared" si="2222"/>
        <v>0.92914775421372608</v>
      </c>
      <c r="Y5767" s="10">
        <f>_xlfn.PERCENTILE.INC($X$1519:X5767,0.75)</f>
        <v>1.0135538664731927</v>
      </c>
      <c r="Z5767" s="10">
        <f t="shared" si="2223"/>
        <v>1.0135538664731927</v>
      </c>
      <c r="AA5767" s="10">
        <f t="shared" si="2224"/>
        <v>0.92914775421372608</v>
      </c>
      <c r="AB5767" s="10">
        <f t="shared" si="2225"/>
        <v>-0.77057454479123977</v>
      </c>
      <c r="AC5767" s="10">
        <f t="shared" si="2226"/>
        <v>-0.71597760774704466</v>
      </c>
      <c r="AD5767" s="13">
        <f t="shared" si="2227"/>
        <v>-770574.54479123978</v>
      </c>
      <c r="AE5767" s="13">
        <f t="shared" si="2218"/>
        <v>-715977.60774704465</v>
      </c>
      <c r="AF5767" s="13"/>
      <c r="AG5767" s="2">
        <f t="shared" si="2243"/>
        <v>43241</v>
      </c>
      <c r="AH5767" s="3">
        <f t="shared" si="2219"/>
        <v>-7460.0841787493418</v>
      </c>
      <c r="AI5767" s="3">
        <f t="shared" si="2220"/>
        <v>-7295.6176841899678</v>
      </c>
      <c r="AJ5767" s="3">
        <f t="shared" si="2228"/>
        <v>942498.63523994246</v>
      </c>
      <c r="AK5767" s="3">
        <f t="shared" si="2244"/>
        <v>704462.03510579327</v>
      </c>
    </row>
    <row r="5768" spans="2:37" x14ac:dyDescent="0.2">
      <c r="B5768" s="2">
        <v>43242</v>
      </c>
      <c r="C5768" s="1">
        <v>477.36</v>
      </c>
      <c r="D5768" s="1">
        <f t="shared" si="2229"/>
        <v>21</v>
      </c>
      <c r="E5768" s="1" t="b">
        <f t="shared" si="2230"/>
        <v>0</v>
      </c>
      <c r="F5768" s="6">
        <f t="shared" si="2231"/>
        <v>1.561635675077655E-2</v>
      </c>
      <c r="G5768" s="8">
        <f t="shared" si="2232"/>
        <v>-1.669931875015914E-3</v>
      </c>
      <c r="H5768" s="8">
        <f t="shared" si="2233"/>
        <v>-9.3765146275246185E-4</v>
      </c>
      <c r="I5768" s="8">
        <f t="shared" si="2234"/>
        <v>-5.7327438515764008E-4</v>
      </c>
      <c r="J5768" s="6">
        <f t="shared" si="2235"/>
        <v>1.2982061222497657E-3</v>
      </c>
      <c r="K5768" s="6">
        <f t="shared" si="2236"/>
        <v>9.6519832087835732E-4</v>
      </c>
      <c r="L5768" s="6">
        <f t="shared" si="2237"/>
        <v>7.401358766341129E-4</v>
      </c>
      <c r="M5768" s="9">
        <f t="shared" si="2238"/>
        <v>-1</v>
      </c>
      <c r="N5768" s="9">
        <f t="shared" si="2239"/>
        <v>-0.97145989841670355</v>
      </c>
      <c r="O5768" s="9">
        <f t="shared" si="2240"/>
        <v>-0.77455289394252536</v>
      </c>
      <c r="P5768" s="9">
        <f t="shared" si="2241"/>
        <v>-0.9153375974530763</v>
      </c>
      <c r="Q5768" s="10">
        <f t="shared" si="2242"/>
        <v>0.11339804965427429</v>
      </c>
      <c r="R5768" s="10">
        <f t="shared" si="2214"/>
        <v>0.70547950554619243</v>
      </c>
      <c r="S5768" s="10">
        <f>_xlfn.PERCENTILE.INC($R$1519:R5768,0.75)</f>
        <v>0.81080796319481085</v>
      </c>
      <c r="T5768" s="10">
        <f t="shared" si="2215"/>
        <v>0.81080796319481085</v>
      </c>
      <c r="U5768" s="11">
        <f t="shared" si="2221"/>
        <v>0.70547950554619243</v>
      </c>
      <c r="V5768" s="10">
        <f t="shared" si="2216"/>
        <v>-1</v>
      </c>
      <c r="W5768" s="10">
        <f t="shared" si="2217"/>
        <v>0.77057454479123977</v>
      </c>
      <c r="X5768" s="10">
        <f t="shared" si="2222"/>
        <v>0.88184938193274054</v>
      </c>
      <c r="Y5768" s="10">
        <f>_xlfn.PERCENTILE.INC($X$1519:X5768,0.75)</f>
        <v>1.0135099539935135</v>
      </c>
      <c r="Z5768" s="10">
        <f t="shared" si="2223"/>
        <v>1.0135099539935135</v>
      </c>
      <c r="AA5768" s="10">
        <f t="shared" si="2224"/>
        <v>0.92914775421372608</v>
      </c>
      <c r="AB5768" s="10">
        <f t="shared" si="2225"/>
        <v>-0.77057454479123977</v>
      </c>
      <c r="AC5768" s="10">
        <f t="shared" si="2226"/>
        <v>-0.71597760774704466</v>
      </c>
      <c r="AD5768" s="13">
        <f t="shared" si="2227"/>
        <v>-770574.54479123978</v>
      </c>
      <c r="AE5768" s="13">
        <f t="shared" si="2218"/>
        <v>-715977.60774704465</v>
      </c>
      <c r="AF5768" s="13"/>
      <c r="AG5768" s="2">
        <f t="shared" si="2243"/>
        <v>43242</v>
      </c>
      <c r="AH5768" s="3">
        <f t="shared" si="2219"/>
        <v>-12033.566994527244</v>
      </c>
      <c r="AI5768" s="3">
        <f t="shared" si="2220"/>
        <v>-11180.961748145406</v>
      </c>
      <c r="AJ5768" s="3">
        <f t="shared" si="2228"/>
        <v>930465.06824541523</v>
      </c>
      <c r="AK5768" s="3">
        <f t="shared" si="2244"/>
        <v>693281.07335764787</v>
      </c>
    </row>
    <row r="5769" spans="2:37" x14ac:dyDescent="0.2">
      <c r="B5769" s="2">
        <v>43243</v>
      </c>
      <c r="C5769" s="1">
        <v>477.47</v>
      </c>
      <c r="D5769" s="1">
        <f t="shared" si="2229"/>
        <v>21</v>
      </c>
      <c r="E5769" s="1" t="b">
        <f t="shared" si="2230"/>
        <v>0</v>
      </c>
      <c r="F5769" s="6">
        <f t="shared" si="2231"/>
        <v>2.3043405396339089E-4</v>
      </c>
      <c r="G5769" s="8">
        <f t="shared" si="2232"/>
        <v>-1.7456727689729558E-3</v>
      </c>
      <c r="H5769" s="8">
        <f t="shared" si="2233"/>
        <v>-9.3645515401410723E-4</v>
      </c>
      <c r="I5769" s="8">
        <f t="shared" si="2234"/>
        <v>-4.189297051408401E-4</v>
      </c>
      <c r="J5769" s="6">
        <f t="shared" si="2235"/>
        <v>1.2991199190542614E-3</v>
      </c>
      <c r="K5769" s="6">
        <f t="shared" si="2236"/>
        <v>9.655460837001775E-4</v>
      </c>
      <c r="L5769" s="6">
        <f t="shared" si="2237"/>
        <v>7.4024542899298518E-4</v>
      </c>
      <c r="M5769" s="9">
        <f t="shared" si="2238"/>
        <v>-1</v>
      </c>
      <c r="N5769" s="9">
        <f t="shared" si="2239"/>
        <v>-0.96987100856482411</v>
      </c>
      <c r="O5769" s="9">
        <f t="shared" si="2240"/>
        <v>-0.56593352519683038</v>
      </c>
      <c r="P5769" s="9">
        <f t="shared" si="2241"/>
        <v>-0.84526817792055153</v>
      </c>
      <c r="Q5769" s="10">
        <f t="shared" si="2242"/>
        <v>0.1127498150148432</v>
      </c>
      <c r="R5769" s="10">
        <f t="shared" si="2214"/>
        <v>0.70953553218218779</v>
      </c>
      <c r="S5769" s="10">
        <f>_xlfn.PERCENTILE.INC($R$1519:R5769,0.75)</f>
        <v>0.81077283321106763</v>
      </c>
      <c r="T5769" s="10">
        <f t="shared" si="2215"/>
        <v>0.81077283321106763</v>
      </c>
      <c r="U5769" s="11">
        <f t="shared" si="2221"/>
        <v>0.70953553218218779</v>
      </c>
      <c r="V5769" s="10">
        <f t="shared" si="2216"/>
        <v>-1</v>
      </c>
      <c r="W5769" s="10">
        <f t="shared" si="2217"/>
        <v>0.77057454479123977</v>
      </c>
      <c r="X5769" s="10">
        <f t="shared" si="2222"/>
        <v>0.88691941522773488</v>
      </c>
      <c r="Y5769" s="10">
        <f>_xlfn.PERCENTILE.INC($X$1519:X5769,0.75)</f>
        <v>1.0134660415138346</v>
      </c>
      <c r="Z5769" s="10">
        <f t="shared" si="2223"/>
        <v>1.0134660415138346</v>
      </c>
      <c r="AA5769" s="10">
        <f t="shared" si="2224"/>
        <v>0.92914775421372608</v>
      </c>
      <c r="AB5769" s="10">
        <f t="shared" si="2225"/>
        <v>-0.77057454479123977</v>
      </c>
      <c r="AC5769" s="10">
        <f t="shared" si="2226"/>
        <v>-0.71597760774704466</v>
      </c>
      <c r="AD5769" s="13">
        <f t="shared" si="2227"/>
        <v>-770574.54479123978</v>
      </c>
      <c r="AE5769" s="13">
        <f t="shared" si="2218"/>
        <v>-715977.60774704465</v>
      </c>
      <c r="AF5769" s="13"/>
      <c r="AG5769" s="2">
        <f t="shared" si="2243"/>
        <v>43243</v>
      </c>
      <c r="AH5769" s="3">
        <f t="shared" si="2219"/>
        <v>-177.56661623723991</v>
      </c>
      <c r="AI5769" s="3">
        <f t="shared" si="2220"/>
        <v>-164.985622700162</v>
      </c>
      <c r="AJ5769" s="3">
        <f t="shared" si="2228"/>
        <v>930287.50162917795</v>
      </c>
      <c r="AK5769" s="3">
        <f t="shared" si="2244"/>
        <v>693116.08773494768</v>
      </c>
    </row>
    <row r="5770" spans="2:37" x14ac:dyDescent="0.2">
      <c r="B5770" s="2">
        <v>43244</v>
      </c>
      <c r="C5770" s="1">
        <v>477.31</v>
      </c>
      <c r="D5770" s="1">
        <f t="shared" si="2229"/>
        <v>21</v>
      </c>
      <c r="E5770" s="1" t="b">
        <f t="shared" si="2230"/>
        <v>0</v>
      </c>
      <c r="F5770" s="6">
        <f t="shared" si="2231"/>
        <v>-3.3509958740873813E-4</v>
      </c>
      <c r="G5770" s="8">
        <f t="shared" si="2232"/>
        <v>-1.799528015757042E-3</v>
      </c>
      <c r="H5770" s="8">
        <f t="shared" si="2233"/>
        <v>-9.7519456195716448E-4</v>
      </c>
      <c r="I5770" s="8">
        <f t="shared" si="2234"/>
        <v>-4.413845627594899E-4</v>
      </c>
      <c r="J5770" s="6">
        <f t="shared" si="2235"/>
        <v>1.3000658739704132E-3</v>
      </c>
      <c r="K5770" s="6">
        <f t="shared" si="2236"/>
        <v>9.6590699363728117E-4</v>
      </c>
      <c r="L5770" s="6">
        <f t="shared" si="2237"/>
        <v>7.4036267722499087E-4</v>
      </c>
      <c r="M5770" s="9">
        <f t="shared" si="2238"/>
        <v>-1</v>
      </c>
      <c r="N5770" s="9">
        <f t="shared" si="2239"/>
        <v>-1</v>
      </c>
      <c r="O5770" s="9">
        <f t="shared" si="2240"/>
        <v>-0.59617343815044355</v>
      </c>
      <c r="P5770" s="9">
        <f t="shared" si="2241"/>
        <v>-0.86539114605014777</v>
      </c>
      <c r="Q5770" s="10">
        <f t="shared" si="2242"/>
        <v>0.11256286360693507</v>
      </c>
      <c r="R5770" s="10">
        <f t="shared" si="2214"/>
        <v>0.71071397294365879</v>
      </c>
      <c r="S5770" s="10">
        <f>_xlfn.PERCENTILE.INC($R$1519:R5770,0.75)</f>
        <v>0.81073770322732441</v>
      </c>
      <c r="T5770" s="10">
        <f t="shared" si="2215"/>
        <v>0.81073770322732441</v>
      </c>
      <c r="U5770" s="11">
        <f t="shared" si="2221"/>
        <v>0.71071397294365879</v>
      </c>
      <c r="V5770" s="10">
        <f t="shared" si="2216"/>
        <v>-1</v>
      </c>
      <c r="W5770" s="10">
        <f t="shared" si="2217"/>
        <v>0.77057454479123977</v>
      </c>
      <c r="X5770" s="10">
        <f t="shared" si="2222"/>
        <v>0.88839246617957346</v>
      </c>
      <c r="Y5770" s="10">
        <f>_xlfn.PERCENTILE.INC($X$1519:X5770,0.75)</f>
        <v>1.0134221290341556</v>
      </c>
      <c r="Z5770" s="10">
        <f t="shared" si="2223"/>
        <v>1.0134221290341556</v>
      </c>
      <c r="AA5770" s="10">
        <f t="shared" si="2224"/>
        <v>0.92914775421372608</v>
      </c>
      <c r="AB5770" s="10">
        <f t="shared" si="2225"/>
        <v>-0.77057454479123977</v>
      </c>
      <c r="AC5770" s="10">
        <f t="shared" si="2226"/>
        <v>-0.71597760774704466</v>
      </c>
      <c r="AD5770" s="13">
        <f t="shared" si="2227"/>
        <v>-770574.54479123978</v>
      </c>
      <c r="AE5770" s="13">
        <f t="shared" si="2218"/>
        <v>-715977.60774704465</v>
      </c>
      <c r="AF5770" s="13"/>
      <c r="AG5770" s="2">
        <f t="shared" si="2243"/>
        <v>43244</v>
      </c>
      <c r="AH5770" s="3">
        <f t="shared" si="2219"/>
        <v>258.21921202722064</v>
      </c>
      <c r="AI5770" s="3">
        <f t="shared" si="2220"/>
        <v>239.92380094993001</v>
      </c>
      <c r="AJ5770" s="3">
        <f t="shared" si="2228"/>
        <v>930545.72084120521</v>
      </c>
      <c r="AK5770" s="3">
        <f t="shared" si="2244"/>
        <v>693356.01153589762</v>
      </c>
    </row>
    <row r="5771" spans="2:37" x14ac:dyDescent="0.2">
      <c r="B5771" s="2">
        <v>43245</v>
      </c>
      <c r="C5771" s="1">
        <v>476.1</v>
      </c>
      <c r="D5771" s="1">
        <f t="shared" si="2229"/>
        <v>21</v>
      </c>
      <c r="E5771" s="1" t="b">
        <f t="shared" si="2230"/>
        <v>0</v>
      </c>
      <c r="F5771" s="6">
        <f t="shared" si="2231"/>
        <v>-2.5350401206762907E-3</v>
      </c>
      <c r="G5771" s="8">
        <f t="shared" si="2232"/>
        <v>-1.8568947431978832E-3</v>
      </c>
      <c r="H5771" s="8">
        <f t="shared" si="2233"/>
        <v>-9.9124131556807592E-4</v>
      </c>
      <c r="I5771" s="8">
        <f t="shared" si="2234"/>
        <v>-4.5595606530757666E-4</v>
      </c>
      <c r="J5771" s="6">
        <f t="shared" si="2235"/>
        <v>1.301072590902248E-3</v>
      </c>
      <c r="K5771" s="6">
        <f t="shared" si="2236"/>
        <v>9.6627946995731331E-4</v>
      </c>
      <c r="L5771" s="6">
        <f t="shared" si="2237"/>
        <v>7.4048501929617483E-4</v>
      </c>
      <c r="M5771" s="9">
        <f t="shared" si="2238"/>
        <v>-1</v>
      </c>
      <c r="N5771" s="9">
        <f t="shared" si="2239"/>
        <v>-1</v>
      </c>
      <c r="O5771" s="9">
        <f t="shared" si="2240"/>
        <v>-0.61575326093829597</v>
      </c>
      <c r="P5771" s="9">
        <f t="shared" si="2241"/>
        <v>-0.87191775364609869</v>
      </c>
      <c r="Q5771" s="10">
        <f t="shared" si="2242"/>
        <v>0.11252586518685972</v>
      </c>
      <c r="R5771" s="10">
        <f t="shared" si="2214"/>
        <v>0.71094765516490377</v>
      </c>
      <c r="S5771" s="10">
        <f>_xlfn.PERCENTILE.INC($R$1519:R5771,0.75)</f>
        <v>0.81070257324358108</v>
      </c>
      <c r="T5771" s="10">
        <f t="shared" si="2215"/>
        <v>0.81070257324358108</v>
      </c>
      <c r="U5771" s="11">
        <f t="shared" si="2221"/>
        <v>0.71094765516490377</v>
      </c>
      <c r="V5771" s="10">
        <f t="shared" si="2216"/>
        <v>-1</v>
      </c>
      <c r="W5771" s="10">
        <f t="shared" si="2217"/>
        <v>0.77057454479123977</v>
      </c>
      <c r="X5771" s="10">
        <f t="shared" si="2222"/>
        <v>0.88868456895612979</v>
      </c>
      <c r="Y5771" s="10">
        <f>_xlfn.PERCENTILE.INC($X$1519:X5771,0.75)</f>
        <v>1.0133782165544765</v>
      </c>
      <c r="Z5771" s="10">
        <f t="shared" si="2223"/>
        <v>1.0133782165544765</v>
      </c>
      <c r="AA5771" s="10">
        <f t="shared" si="2224"/>
        <v>0.92914775421372608</v>
      </c>
      <c r="AB5771" s="10">
        <f t="shared" si="2225"/>
        <v>-0.77057454479123977</v>
      </c>
      <c r="AC5771" s="10">
        <f t="shared" si="2226"/>
        <v>-0.71597760774704466</v>
      </c>
      <c r="AD5771" s="13">
        <f t="shared" si="2227"/>
        <v>-770574.54479123978</v>
      </c>
      <c r="AE5771" s="13">
        <f t="shared" si="2218"/>
        <v>-715977.60774704465</v>
      </c>
      <c r="AF5771" s="13"/>
      <c r="AG5771" s="2">
        <f t="shared" si="2243"/>
        <v>43245</v>
      </c>
      <c r="AH5771" s="3">
        <f t="shared" si="2219"/>
        <v>1953.4373870176623</v>
      </c>
      <c r="AI5771" s="3">
        <f t="shared" si="2220"/>
        <v>1815.03196114459</v>
      </c>
      <c r="AJ5771" s="3">
        <f t="shared" si="2228"/>
        <v>932499.15822822286</v>
      </c>
      <c r="AK5771" s="3">
        <f t="shared" si="2244"/>
        <v>695171.04349704226</v>
      </c>
    </row>
    <row r="5772" spans="2:37" x14ac:dyDescent="0.2">
      <c r="B5772" s="2">
        <v>43249</v>
      </c>
      <c r="C5772" s="1">
        <v>468.03</v>
      </c>
      <c r="D5772" s="1">
        <f t="shared" si="2229"/>
        <v>22</v>
      </c>
      <c r="E5772" s="1" t="b">
        <f t="shared" si="2230"/>
        <v>1</v>
      </c>
      <c r="F5772" s="6">
        <f t="shared" si="2231"/>
        <v>-1.6950220541903094E-2</v>
      </c>
      <c r="G5772" s="8">
        <f t="shared" si="2232"/>
        <v>-2.1739390390955122E-3</v>
      </c>
      <c r="H5772" s="8">
        <f t="shared" si="2233"/>
        <v>-1.178007821587976E-3</v>
      </c>
      <c r="I5772" s="8">
        <f t="shared" si="2234"/>
        <v>-5.8497279099130816E-4</v>
      </c>
      <c r="J5772" s="6">
        <f t="shared" si="2235"/>
        <v>1.3024711717858869E-3</v>
      </c>
      <c r="K5772" s="6">
        <f t="shared" si="2236"/>
        <v>9.6682113672892829E-4</v>
      </c>
      <c r="L5772" s="6">
        <f t="shared" si="2237"/>
        <v>7.4068449737866454E-4</v>
      </c>
      <c r="M5772" s="9">
        <f t="shared" si="2238"/>
        <v>-1</v>
      </c>
      <c r="N5772" s="9">
        <f t="shared" si="2239"/>
        <v>-1</v>
      </c>
      <c r="O5772" s="9">
        <f t="shared" si="2240"/>
        <v>-0.78977323416592182</v>
      </c>
      <c r="P5772" s="9">
        <f t="shared" si="2241"/>
        <v>-0.92992441138864057</v>
      </c>
      <c r="Q5772" s="10">
        <f t="shared" si="2242"/>
        <v>0.11656015927456551</v>
      </c>
      <c r="R5772" s="10">
        <f t="shared" si="2214"/>
        <v>0.68634086035825048</v>
      </c>
      <c r="S5772" s="10">
        <f>_xlfn.PERCENTILE.INC($R$1519:R5772,0.75)</f>
        <v>0.81070004465224754</v>
      </c>
      <c r="T5772" s="10">
        <f t="shared" si="2215"/>
        <v>0.81070004465224754</v>
      </c>
      <c r="U5772" s="11">
        <f t="shared" si="2221"/>
        <v>0.68634086035825048</v>
      </c>
      <c r="V5772" s="10">
        <f t="shared" si="2216"/>
        <v>-0.87191775364609869</v>
      </c>
      <c r="W5772" s="10">
        <f t="shared" si="2217"/>
        <v>0.71094765516490377</v>
      </c>
      <c r="X5772" s="10">
        <f t="shared" si="2222"/>
        <v>0.85792607544781319</v>
      </c>
      <c r="Y5772" s="10">
        <f>_xlfn.PERCENTILE.INC($X$1519:X5772,0.75)</f>
        <v>1.0133750558153096</v>
      </c>
      <c r="Z5772" s="10">
        <f t="shared" si="2223"/>
        <v>1.0133750558153096</v>
      </c>
      <c r="AA5772" s="10">
        <f t="shared" si="2224"/>
        <v>0.85792607544781319</v>
      </c>
      <c r="AB5772" s="10">
        <f t="shared" si="2225"/>
        <v>-0.61988788245134407</v>
      </c>
      <c r="AC5772" s="10">
        <f t="shared" si="2226"/>
        <v>-0.53181797820913701</v>
      </c>
      <c r="AD5772" s="13">
        <f t="shared" si="2227"/>
        <v>-619887.88245134405</v>
      </c>
      <c r="AE5772" s="13">
        <f t="shared" si="2218"/>
        <v>-531817.97820913699</v>
      </c>
      <c r="AF5772" s="13"/>
      <c r="AG5772" s="2">
        <f t="shared" si="2243"/>
        <v>43249</v>
      </c>
      <c r="AH5772" s="3">
        <f t="shared" si="2219"/>
        <v>13061.408478188097</v>
      </c>
      <c r="AI5772" s="3">
        <f t="shared" si="2220"/>
        <v>12135.978354376592</v>
      </c>
      <c r="AJ5772" s="3">
        <f t="shared" si="2228"/>
        <v>945560.56670641096</v>
      </c>
      <c r="AK5772" s="3">
        <f t="shared" si="2244"/>
        <v>707307.02185141889</v>
      </c>
    </row>
    <row r="5773" spans="2:37" x14ac:dyDescent="0.2">
      <c r="B5773" s="2">
        <v>43250</v>
      </c>
      <c r="C5773" s="1">
        <v>465.76</v>
      </c>
      <c r="D5773" s="1">
        <f t="shared" si="2229"/>
        <v>22</v>
      </c>
      <c r="E5773" s="1" t="b">
        <f t="shared" si="2230"/>
        <v>0</v>
      </c>
      <c r="F5773" s="6">
        <f t="shared" si="2231"/>
        <v>-4.8501164455269086E-3</v>
      </c>
      <c r="G5773" s="8">
        <f t="shared" si="2232"/>
        <v>-2.2380113099207048E-3</v>
      </c>
      <c r="H5773" s="8">
        <f t="shared" si="2233"/>
        <v>-1.1970557199317601E-3</v>
      </c>
      <c r="I5773" s="8">
        <f t="shared" si="2234"/>
        <v>-6.1308408517130465E-4</v>
      </c>
      <c r="J5773" s="6">
        <f t="shared" si="2235"/>
        <v>1.3039648061892854E-3</v>
      </c>
      <c r="K5773" s="6">
        <f t="shared" si="2236"/>
        <v>9.6738661300566672E-4</v>
      </c>
      <c r="L5773" s="6">
        <f t="shared" si="2237"/>
        <v>7.4090231883191257E-4</v>
      </c>
      <c r="M5773" s="9">
        <f t="shared" si="2238"/>
        <v>-1</v>
      </c>
      <c r="N5773" s="9">
        <f t="shared" si="2239"/>
        <v>-1</v>
      </c>
      <c r="O5773" s="9">
        <f t="shared" si="2240"/>
        <v>-0.82748301576094019</v>
      </c>
      <c r="P5773" s="9">
        <f t="shared" si="2241"/>
        <v>-0.94249433858698006</v>
      </c>
      <c r="Q5773" s="10">
        <f t="shared" si="2242"/>
        <v>0.11669410827398723</v>
      </c>
      <c r="R5773" s="10">
        <f t="shared" si="2214"/>
        <v>0.68555303419575586</v>
      </c>
      <c r="S5773" s="10">
        <f>_xlfn.PERCENTILE.INC($R$1519:R5773,0.75)</f>
        <v>0.810697516060914</v>
      </c>
      <c r="T5773" s="10">
        <f t="shared" si="2215"/>
        <v>0.810697516060914</v>
      </c>
      <c r="U5773" s="11">
        <f t="shared" si="2221"/>
        <v>0.68555303419575586</v>
      </c>
      <c r="V5773" s="10">
        <f t="shared" si="2216"/>
        <v>-0.87191775364609869</v>
      </c>
      <c r="W5773" s="10">
        <f t="shared" si="2217"/>
        <v>0.71094765516490377</v>
      </c>
      <c r="X5773" s="10">
        <f t="shared" si="2222"/>
        <v>0.85694129274469488</v>
      </c>
      <c r="Y5773" s="10">
        <f>_xlfn.PERCENTILE.INC($X$1519:X5773,0.75)</f>
        <v>1.0133718950761426</v>
      </c>
      <c r="Z5773" s="10">
        <f t="shared" si="2223"/>
        <v>1.0133718950761426</v>
      </c>
      <c r="AA5773" s="10">
        <f t="shared" si="2224"/>
        <v>0.85792607544781319</v>
      </c>
      <c r="AB5773" s="10">
        <f t="shared" si="2225"/>
        <v>-0.61988788245134407</v>
      </c>
      <c r="AC5773" s="10">
        <f t="shared" si="2226"/>
        <v>-0.53181797820913701</v>
      </c>
      <c r="AD5773" s="13">
        <f t="shared" si="2227"/>
        <v>-619887.88245134405</v>
      </c>
      <c r="AE5773" s="13">
        <f t="shared" si="2218"/>
        <v>-531817.97820913699</v>
      </c>
      <c r="AF5773" s="13"/>
      <c r="AG5773" s="2">
        <f t="shared" si="2243"/>
        <v>43250</v>
      </c>
      <c r="AH5773" s="3">
        <f t="shared" si="2219"/>
        <v>3006.5284130601149</v>
      </c>
      <c r="AI5773" s="3">
        <f t="shared" si="2220"/>
        <v>2579.3791221390065</v>
      </c>
      <c r="AJ5773" s="3">
        <f t="shared" si="2228"/>
        <v>948567.09511947108</v>
      </c>
      <c r="AK5773" s="3">
        <f t="shared" si="2244"/>
        <v>709886.40097355784</v>
      </c>
    </row>
    <row r="5774" spans="2:37" x14ac:dyDescent="0.2">
      <c r="B5774" s="2">
        <v>43251</v>
      </c>
      <c r="C5774" s="1">
        <v>468.31</v>
      </c>
      <c r="D5774" s="1">
        <f t="shared" si="2229"/>
        <v>22</v>
      </c>
      <c r="E5774" s="1" t="b">
        <f t="shared" si="2230"/>
        <v>0</v>
      </c>
      <c r="F5774" s="6">
        <f t="shared" si="2231"/>
        <v>5.4749227069734729E-3</v>
      </c>
      <c r="G5774" s="8">
        <f t="shared" si="2232"/>
        <v>-2.0754372157015875E-3</v>
      </c>
      <c r="H5774" s="8">
        <f t="shared" si="2233"/>
        <v>-1.10338281822126E-3</v>
      </c>
      <c r="I5774" s="8">
        <f t="shared" si="2234"/>
        <v>-5.6126060011447976E-4</v>
      </c>
      <c r="J5774" s="6">
        <f t="shared" si="2235"/>
        <v>1.3052518197127815E-3</v>
      </c>
      <c r="K5774" s="6">
        <f t="shared" si="2236"/>
        <v>9.678747239392579E-4</v>
      </c>
      <c r="L5774" s="6">
        <f t="shared" si="2237"/>
        <v>7.4108880080711364E-4</v>
      </c>
      <c r="M5774" s="9">
        <f t="shared" si="2238"/>
        <v>-1</v>
      </c>
      <c r="N5774" s="9">
        <f t="shared" si="2239"/>
        <v>-1</v>
      </c>
      <c r="O5774" s="9">
        <f t="shared" si="2240"/>
        <v>-0.75734594761547536</v>
      </c>
      <c r="P5774" s="9">
        <f t="shared" si="2241"/>
        <v>-0.91911531587182516</v>
      </c>
      <c r="Q5774" s="10">
        <f t="shared" si="2242"/>
        <v>0.11770316643111636</v>
      </c>
      <c r="R5774" s="10">
        <f t="shared" si="2214"/>
        <v>0.67967585261878705</v>
      </c>
      <c r="S5774" s="10">
        <f>_xlfn.PERCENTILE.INC($R$1519:R5774,0.75)</f>
        <v>0.81069498746958035</v>
      </c>
      <c r="T5774" s="10">
        <f t="shared" si="2215"/>
        <v>0.81069498746958035</v>
      </c>
      <c r="U5774" s="11">
        <f t="shared" si="2221"/>
        <v>0.67967585261878705</v>
      </c>
      <c r="V5774" s="10">
        <f t="shared" si="2216"/>
        <v>-0.87191775364609869</v>
      </c>
      <c r="W5774" s="10">
        <f t="shared" si="2217"/>
        <v>0.71094765516490377</v>
      </c>
      <c r="X5774" s="10">
        <f t="shared" si="2222"/>
        <v>0.84959481577348372</v>
      </c>
      <c r="Y5774" s="10">
        <f>_xlfn.PERCENTILE.INC($X$1519:X5774,0.75)</f>
        <v>1.0133687343369755</v>
      </c>
      <c r="Z5774" s="10">
        <f t="shared" si="2223"/>
        <v>1.0133687343369755</v>
      </c>
      <c r="AA5774" s="10">
        <f t="shared" si="2224"/>
        <v>0.85792607544781319</v>
      </c>
      <c r="AB5774" s="10">
        <f t="shared" si="2225"/>
        <v>-0.61988788245134407</v>
      </c>
      <c r="AC5774" s="10">
        <f t="shared" si="2226"/>
        <v>-0.53181797820913701</v>
      </c>
      <c r="AD5774" s="13">
        <f t="shared" si="2227"/>
        <v>-619887.88245134405</v>
      </c>
      <c r="AE5774" s="13">
        <f t="shared" si="2218"/>
        <v>-531817.97820913699</v>
      </c>
      <c r="AF5774" s="13"/>
      <c r="AG5774" s="2">
        <f t="shared" si="2243"/>
        <v>43251</v>
      </c>
      <c r="AH5774" s="3">
        <f t="shared" si="2219"/>
        <v>-3393.8382434105665</v>
      </c>
      <c r="AI5774" s="3">
        <f t="shared" si="2220"/>
        <v>-2911.6623248739279</v>
      </c>
      <c r="AJ5774" s="3">
        <f t="shared" si="2228"/>
        <v>945173.25687606051</v>
      </c>
      <c r="AK5774" s="3">
        <f t="shared" si="2244"/>
        <v>706974.73864868388</v>
      </c>
    </row>
    <row r="5775" spans="2:37" x14ac:dyDescent="0.2">
      <c r="B5775" s="2">
        <v>43252</v>
      </c>
      <c r="C5775" s="1">
        <v>464.59</v>
      </c>
      <c r="D5775" s="1">
        <f t="shared" si="2229"/>
        <v>22</v>
      </c>
      <c r="E5775" s="1" t="b">
        <f t="shared" si="2230"/>
        <v>0</v>
      </c>
      <c r="F5775" s="6">
        <f t="shared" si="2231"/>
        <v>-7.9434562576071732E-3</v>
      </c>
      <c r="G5775" s="8">
        <f t="shared" si="2232"/>
        <v>-2.2721476039798925E-3</v>
      </c>
      <c r="H5775" s="8">
        <f t="shared" si="2233"/>
        <v>-1.1752084818476565E-3</v>
      </c>
      <c r="I5775" s="8">
        <f t="shared" si="2234"/>
        <v>-6.3118223145659379E-4</v>
      </c>
      <c r="J5775" s="6">
        <f t="shared" si="2235"/>
        <v>1.3067982736671981E-3</v>
      </c>
      <c r="K5775" s="6">
        <f t="shared" si="2236"/>
        <v>9.6843242769313598E-4</v>
      </c>
      <c r="L5775" s="6">
        <f t="shared" si="2237"/>
        <v>7.4132208512222566E-4</v>
      </c>
      <c r="M5775" s="9">
        <f t="shared" si="2238"/>
        <v>-1</v>
      </c>
      <c r="N5775" s="9">
        <f t="shared" si="2239"/>
        <v>-1</v>
      </c>
      <c r="O5775" s="9">
        <f t="shared" si="2240"/>
        <v>-0.85142779923051592</v>
      </c>
      <c r="P5775" s="9">
        <f t="shared" si="2241"/>
        <v>-0.95047593307683853</v>
      </c>
      <c r="Q5775" s="10">
        <f t="shared" si="2242"/>
        <v>0.11796553445258477</v>
      </c>
      <c r="R5775" s="10">
        <f t="shared" si="2214"/>
        <v>0.6781641805060894</v>
      </c>
      <c r="S5775" s="10">
        <f>_xlfn.PERCENTILE.INC($R$1519:R5775,0.75)</f>
        <v>0.81069245887824681</v>
      </c>
      <c r="T5775" s="10">
        <f t="shared" si="2215"/>
        <v>0.81069245887824681</v>
      </c>
      <c r="U5775" s="11">
        <f t="shared" si="2221"/>
        <v>0.6781641805060894</v>
      </c>
      <c r="V5775" s="10">
        <f t="shared" si="2216"/>
        <v>-0.87191775364609869</v>
      </c>
      <c r="W5775" s="10">
        <f t="shared" si="2217"/>
        <v>0.71094765516490377</v>
      </c>
      <c r="X5775" s="10">
        <f t="shared" si="2222"/>
        <v>0.84770522563261175</v>
      </c>
      <c r="Y5775" s="10">
        <f>_xlfn.PERCENTILE.INC($X$1519:X5775,0.75)</f>
        <v>1.0133655735978087</v>
      </c>
      <c r="Z5775" s="10">
        <f t="shared" si="2223"/>
        <v>1.0133655735978087</v>
      </c>
      <c r="AA5775" s="10">
        <f t="shared" si="2224"/>
        <v>0.85792607544781319</v>
      </c>
      <c r="AB5775" s="10">
        <f t="shared" si="2225"/>
        <v>-0.61988788245134407</v>
      </c>
      <c r="AC5775" s="10">
        <f t="shared" si="2226"/>
        <v>-0.53181797820913701</v>
      </c>
      <c r="AD5775" s="13">
        <f t="shared" si="2227"/>
        <v>-619887.88245134405</v>
      </c>
      <c r="AE5775" s="13">
        <f t="shared" si="2218"/>
        <v>-531817.97820913699</v>
      </c>
      <c r="AF5775" s="13"/>
      <c r="AG5775" s="2">
        <f t="shared" si="2243"/>
        <v>43252</v>
      </c>
      <c r="AH5775" s="3">
        <f t="shared" si="2219"/>
        <v>4924.0522788729886</v>
      </c>
      <c r="AI5775" s="3">
        <f t="shared" si="2220"/>
        <v>4224.4728469133643</v>
      </c>
      <c r="AJ5775" s="3">
        <f t="shared" si="2228"/>
        <v>950097.30915493355</v>
      </c>
      <c r="AK5775" s="3">
        <f t="shared" si="2244"/>
        <v>711199.21149559726</v>
      </c>
    </row>
    <row r="5776" spans="2:37" x14ac:dyDescent="0.2">
      <c r="B5776" s="2">
        <v>43255</v>
      </c>
      <c r="C5776" s="1">
        <v>465.79</v>
      </c>
      <c r="D5776" s="1">
        <f t="shared" si="2229"/>
        <v>23</v>
      </c>
      <c r="E5776" s="1" t="b">
        <f t="shared" si="2230"/>
        <v>1</v>
      </c>
      <c r="F5776" s="6">
        <f t="shared" si="2231"/>
        <v>2.5829225768958519E-3</v>
      </c>
      <c r="G5776" s="8">
        <f t="shared" si="2232"/>
        <v>-2.1911619152645092E-3</v>
      </c>
      <c r="H5776" s="8">
        <f t="shared" si="2233"/>
        <v>-1.1809869844251228E-3</v>
      </c>
      <c r="I5776" s="8">
        <f t="shared" si="2234"/>
        <v>-6.0440184651453606E-4</v>
      </c>
      <c r="J5776" s="6">
        <f t="shared" si="2235"/>
        <v>1.308230505442462E-3</v>
      </c>
      <c r="K5776" s="6">
        <f t="shared" si="2236"/>
        <v>9.6899300211590567E-4</v>
      </c>
      <c r="L5776" s="6">
        <f t="shared" si="2237"/>
        <v>7.4153502085530379E-4</v>
      </c>
      <c r="M5776" s="9">
        <f t="shared" si="2238"/>
        <v>-1</v>
      </c>
      <c r="N5776" s="9">
        <f t="shared" si="2239"/>
        <v>-1</v>
      </c>
      <c r="O5776" s="9">
        <f t="shared" si="2240"/>
        <v>-0.81506851263397495</v>
      </c>
      <c r="P5776" s="9">
        <f t="shared" si="2241"/>
        <v>-0.93835617087799161</v>
      </c>
      <c r="Q5776" s="10">
        <f t="shared" si="2242"/>
        <v>0.11633046140607288</v>
      </c>
      <c r="R5776" s="10">
        <f t="shared" si="2214"/>
        <v>0.68769606028420438</v>
      </c>
      <c r="S5776" s="10">
        <f>_xlfn.PERCENTILE.INC($R$1519:R5776,0.75)</f>
        <v>0.81062019148530795</v>
      </c>
      <c r="T5776" s="10">
        <f t="shared" si="2215"/>
        <v>0.81062019148530795</v>
      </c>
      <c r="U5776" s="11">
        <f t="shared" si="2221"/>
        <v>0.68769606028420438</v>
      </c>
      <c r="V5776" s="10">
        <f t="shared" si="2216"/>
        <v>-0.95047593307683853</v>
      </c>
      <c r="W5776" s="10">
        <f t="shared" si="2217"/>
        <v>0.6781641805060894</v>
      </c>
      <c r="X5776" s="10">
        <f t="shared" si="2222"/>
        <v>0.85962007535525542</v>
      </c>
      <c r="Y5776" s="10">
        <f>_xlfn.PERCENTILE.INC($X$1519:X5776,0.75)</f>
        <v>1.0132752393566351</v>
      </c>
      <c r="Z5776" s="10">
        <f t="shared" si="2223"/>
        <v>1.0132752393566351</v>
      </c>
      <c r="AA5776" s="10">
        <f t="shared" si="2224"/>
        <v>0.85962007535525542</v>
      </c>
      <c r="AB5776" s="10">
        <f t="shared" si="2225"/>
        <v>-0.64457873224581486</v>
      </c>
      <c r="AC5776" s="10">
        <f t="shared" si="2226"/>
        <v>-0.55409281838554236</v>
      </c>
      <c r="AD5776" s="13">
        <f t="shared" si="2227"/>
        <v>-644578.73224581487</v>
      </c>
      <c r="AE5776" s="13">
        <f t="shared" si="2218"/>
        <v>-554092.81838554237</v>
      </c>
      <c r="AF5776" s="13"/>
      <c r="AG5776" s="2">
        <f t="shared" si="2243"/>
        <v>43255</v>
      </c>
      <c r="AH5776" s="3">
        <f t="shared" si="2219"/>
        <v>-1601.1224067277385</v>
      </c>
      <c r="AI5776" s="3">
        <f t="shared" si="2220"/>
        <v>-1373.6446627154862</v>
      </c>
      <c r="AJ5776" s="3">
        <f t="shared" si="2228"/>
        <v>948496.1867482058</v>
      </c>
      <c r="AK5776" s="3">
        <f t="shared" si="2244"/>
        <v>709825.56683288177</v>
      </c>
    </row>
    <row r="5777" spans="2:37" x14ac:dyDescent="0.2">
      <c r="B5777" s="2">
        <v>43256</v>
      </c>
      <c r="C5777" s="1">
        <v>461.42</v>
      </c>
      <c r="D5777" s="1">
        <f t="shared" si="2229"/>
        <v>23</v>
      </c>
      <c r="E5777" s="1" t="b">
        <f t="shared" si="2230"/>
        <v>0</v>
      </c>
      <c r="F5777" s="6">
        <f t="shared" si="2231"/>
        <v>-9.381910302926233E-3</v>
      </c>
      <c r="G5777" s="8">
        <f t="shared" si="2232"/>
        <v>-2.3517013651805489E-3</v>
      </c>
      <c r="H5777" s="8">
        <f t="shared" si="2233"/>
        <v>-1.2917601926653931E-3</v>
      </c>
      <c r="I5777" s="8">
        <f t="shared" si="2234"/>
        <v>-6.793909403508215E-4</v>
      </c>
      <c r="J5777" s="6">
        <f t="shared" si="2235"/>
        <v>1.3098779625189852E-3</v>
      </c>
      <c r="K5777" s="6">
        <f t="shared" si="2236"/>
        <v>9.6965556264057902E-4</v>
      </c>
      <c r="L5777" s="6">
        <f t="shared" si="2237"/>
        <v>7.4179977662792356E-4</v>
      </c>
      <c r="M5777" s="9">
        <f t="shared" si="2238"/>
        <v>-1</v>
      </c>
      <c r="N5777" s="9">
        <f t="shared" si="2239"/>
        <v>-1</v>
      </c>
      <c r="O5777" s="9">
        <f t="shared" si="2240"/>
        <v>-0.91586835390972965</v>
      </c>
      <c r="P5777" s="9">
        <f t="shared" si="2241"/>
        <v>-0.97195611796990988</v>
      </c>
      <c r="Q5777" s="10">
        <f t="shared" si="2242"/>
        <v>0.11721984418796902</v>
      </c>
      <c r="R5777" s="10">
        <f t="shared" si="2214"/>
        <v>0.68247830010518717</v>
      </c>
      <c r="S5777" s="10">
        <f>_xlfn.PERCENTILE.INC($R$1519:R5777,0.75)</f>
        <v>0.81054792409236898</v>
      </c>
      <c r="T5777" s="10">
        <f t="shared" si="2215"/>
        <v>0.81054792409236898</v>
      </c>
      <c r="U5777" s="11">
        <f t="shared" si="2221"/>
        <v>0.68247830010518717</v>
      </c>
      <c r="V5777" s="10">
        <f t="shared" si="2216"/>
        <v>-0.95047593307683853</v>
      </c>
      <c r="W5777" s="10">
        <f t="shared" si="2217"/>
        <v>0.6781641805060894</v>
      </c>
      <c r="X5777" s="10">
        <f t="shared" si="2222"/>
        <v>0.85309787513148405</v>
      </c>
      <c r="Y5777" s="10">
        <f>_xlfn.PERCENTILE.INC($X$1519:X5777,0.75)</f>
        <v>1.0131849051154613</v>
      </c>
      <c r="Z5777" s="10">
        <f t="shared" si="2223"/>
        <v>1.0131849051154613</v>
      </c>
      <c r="AA5777" s="10">
        <f t="shared" si="2224"/>
        <v>0.85962007535525542</v>
      </c>
      <c r="AB5777" s="10">
        <f t="shared" si="2225"/>
        <v>-0.64457873224581486</v>
      </c>
      <c r="AC5777" s="10">
        <f t="shared" si="2226"/>
        <v>-0.55409281838554236</v>
      </c>
      <c r="AD5777" s="13">
        <f t="shared" si="2227"/>
        <v>-644578.73224581487</v>
      </c>
      <c r="AE5777" s="13">
        <f t="shared" si="2218"/>
        <v>-554092.81838554237</v>
      </c>
      <c r="AF5777" s="13"/>
      <c r="AG5777" s="2">
        <f t="shared" si="2243"/>
        <v>43256</v>
      </c>
      <c r="AH5777" s="3">
        <f t="shared" si="2219"/>
        <v>6047.3798491041398</v>
      </c>
      <c r="AI5777" s="3">
        <f t="shared" si="2220"/>
        <v>5198.4491215887538</v>
      </c>
      <c r="AJ5777" s="3">
        <f t="shared" si="2228"/>
        <v>954543.56659730989</v>
      </c>
      <c r="AK5777" s="3">
        <f t="shared" si="2244"/>
        <v>715024.01595447049</v>
      </c>
    </row>
    <row r="5778" spans="2:37" x14ac:dyDescent="0.2">
      <c r="B5778" s="2">
        <v>43257</v>
      </c>
      <c r="C5778" s="1">
        <v>456.33</v>
      </c>
      <c r="D5778" s="1">
        <f t="shared" si="2229"/>
        <v>23</v>
      </c>
      <c r="E5778" s="1" t="b">
        <f t="shared" si="2230"/>
        <v>0</v>
      </c>
      <c r="F5778" s="6">
        <f t="shared" si="2231"/>
        <v>-1.1031164665597615E-2</v>
      </c>
      <c r="G5778" s="8">
        <f t="shared" si="2232"/>
        <v>-2.5841872189330309E-3</v>
      </c>
      <c r="H5778" s="8">
        <f t="shared" si="2233"/>
        <v>-1.436608157869672E-3</v>
      </c>
      <c r="I5778" s="8">
        <f t="shared" si="2234"/>
        <v>-7.5644112294518686E-4</v>
      </c>
      <c r="J5778" s="6">
        <f t="shared" si="2235"/>
        <v>1.3118676043382472E-3</v>
      </c>
      <c r="K5778" s="6">
        <f t="shared" si="2236"/>
        <v>9.7048154940727232E-4</v>
      </c>
      <c r="L5778" s="6">
        <f t="shared" si="2237"/>
        <v>7.4212526242880248E-4</v>
      </c>
      <c r="M5778" s="9">
        <f t="shared" si="2238"/>
        <v>-1</v>
      </c>
      <c r="N5778" s="9">
        <f t="shared" si="2239"/>
        <v>-1</v>
      </c>
      <c r="O5778" s="9">
        <f t="shared" si="2240"/>
        <v>-1</v>
      </c>
      <c r="P5778" s="9">
        <f t="shared" si="2241"/>
        <v>-1</v>
      </c>
      <c r="Q5778" s="10">
        <f t="shared" si="2242"/>
        <v>0.11788931297367722</v>
      </c>
      <c r="R5778" s="10">
        <f t="shared" si="2214"/>
        <v>0.67860264838308715</v>
      </c>
      <c r="S5778" s="10">
        <f>_xlfn.PERCENTILE.INC($R$1519:R5778,0.75)</f>
        <v>0.81047565669943011</v>
      </c>
      <c r="T5778" s="10">
        <f t="shared" si="2215"/>
        <v>0.81047565669943011</v>
      </c>
      <c r="U5778" s="11">
        <f t="shared" si="2221"/>
        <v>0.67860264838308715</v>
      </c>
      <c r="V5778" s="10">
        <f t="shared" si="2216"/>
        <v>-0.95047593307683853</v>
      </c>
      <c r="W5778" s="10">
        <f t="shared" si="2217"/>
        <v>0.6781641805060894</v>
      </c>
      <c r="X5778" s="10">
        <f t="shared" si="2222"/>
        <v>0.84825331047885899</v>
      </c>
      <c r="Y5778" s="10">
        <f>_xlfn.PERCENTILE.INC($X$1519:X5778,0.75)</f>
        <v>1.0130945708742876</v>
      </c>
      <c r="Z5778" s="10">
        <f t="shared" si="2223"/>
        <v>1.0130945708742876</v>
      </c>
      <c r="AA5778" s="10">
        <f t="shared" si="2224"/>
        <v>0.85962007535525542</v>
      </c>
      <c r="AB5778" s="10">
        <f t="shared" si="2225"/>
        <v>-0.64457873224581486</v>
      </c>
      <c r="AC5778" s="10">
        <f t="shared" si="2226"/>
        <v>-0.55409281838554236</v>
      </c>
      <c r="AD5778" s="13">
        <f t="shared" si="2227"/>
        <v>-644578.73224581487</v>
      </c>
      <c r="AE5778" s="13">
        <f t="shared" si="2218"/>
        <v>-554092.81838554237</v>
      </c>
      <c r="AF5778" s="13"/>
      <c r="AG5778" s="2">
        <f t="shared" si="2243"/>
        <v>43257</v>
      </c>
      <c r="AH5778" s="3">
        <f t="shared" si="2219"/>
        <v>7110.4541353457389</v>
      </c>
      <c r="AI5778" s="3">
        <f t="shared" si="2220"/>
        <v>6112.2891196359915</v>
      </c>
      <c r="AJ5778" s="3">
        <f t="shared" si="2228"/>
        <v>961654.02073265566</v>
      </c>
      <c r="AK5778" s="3">
        <f t="shared" si="2244"/>
        <v>721136.30507410644</v>
      </c>
    </row>
    <row r="5779" spans="2:37" x14ac:dyDescent="0.2">
      <c r="B5779" s="2">
        <v>43258</v>
      </c>
      <c r="C5779" s="1">
        <v>448.54</v>
      </c>
      <c r="D5779" s="1">
        <f t="shared" si="2229"/>
        <v>23</v>
      </c>
      <c r="E5779" s="1" t="b">
        <f t="shared" si="2230"/>
        <v>0</v>
      </c>
      <c r="F5779" s="6">
        <f t="shared" si="2231"/>
        <v>-1.7070979335130243E-2</v>
      </c>
      <c r="G5779" s="8">
        <f t="shared" si="2232"/>
        <v>-2.9308595758387478E-3</v>
      </c>
      <c r="H5779" s="8">
        <f t="shared" si="2233"/>
        <v>-1.6323458621838747E-3</v>
      </c>
      <c r="I5779" s="8">
        <f t="shared" si="2234"/>
        <v>-8.5362088152702729E-4</v>
      </c>
      <c r="J5779" s="6">
        <f t="shared" si="2235"/>
        <v>1.3144107070369433E-3</v>
      </c>
      <c r="K5779" s="6">
        <f t="shared" si="2236"/>
        <v>9.7157376762752393E-4</v>
      </c>
      <c r="L5779" s="6">
        <f t="shared" si="2237"/>
        <v>7.4254045484190858E-4</v>
      </c>
      <c r="M5779" s="9">
        <f t="shared" si="2238"/>
        <v>-1</v>
      </c>
      <c r="N5779" s="9">
        <f t="shared" si="2239"/>
        <v>-1</v>
      </c>
      <c r="O5779" s="9">
        <f t="shared" si="2240"/>
        <v>-1</v>
      </c>
      <c r="P5779" s="9">
        <f t="shared" si="2241"/>
        <v>-1</v>
      </c>
      <c r="Q5779" s="10">
        <f t="shared" si="2242"/>
        <v>0.12034969849228055</v>
      </c>
      <c r="R5779" s="10">
        <f t="shared" si="2214"/>
        <v>0.66472954234390003</v>
      </c>
      <c r="S5779" s="10">
        <f>_xlfn.PERCENTILE.INC($R$1519:R5779,0.75)</f>
        <v>0.81040338930649125</v>
      </c>
      <c r="T5779" s="10">
        <f t="shared" si="2215"/>
        <v>0.81040338930649125</v>
      </c>
      <c r="U5779" s="11">
        <f t="shared" si="2221"/>
        <v>0.66472954234390003</v>
      </c>
      <c r="V5779" s="10">
        <f t="shared" si="2216"/>
        <v>-0.95047593307683853</v>
      </c>
      <c r="W5779" s="10">
        <f t="shared" si="2217"/>
        <v>0.6781641805060894</v>
      </c>
      <c r="X5779" s="10">
        <f t="shared" si="2222"/>
        <v>0.830911927929875</v>
      </c>
      <c r="Y5779" s="10">
        <f>_xlfn.PERCENTILE.INC($X$1519:X5779,0.75)</f>
        <v>1.013004236633114</v>
      </c>
      <c r="Z5779" s="10">
        <f t="shared" si="2223"/>
        <v>1.013004236633114</v>
      </c>
      <c r="AA5779" s="10">
        <f t="shared" si="2224"/>
        <v>0.85962007535525542</v>
      </c>
      <c r="AB5779" s="10">
        <f t="shared" si="2225"/>
        <v>-0.64457873224581486</v>
      </c>
      <c r="AC5779" s="10">
        <f t="shared" si="2226"/>
        <v>-0.55409281838554236</v>
      </c>
      <c r="AD5779" s="13">
        <f t="shared" si="2227"/>
        <v>-644578.73224581487</v>
      </c>
      <c r="AE5779" s="13">
        <f t="shared" si="2218"/>
        <v>-554092.81838554237</v>
      </c>
      <c r="AF5779" s="13"/>
      <c r="AG5779" s="2">
        <f t="shared" si="2243"/>
        <v>43258</v>
      </c>
      <c r="AH5779" s="3">
        <f t="shared" si="2219"/>
        <v>11003.590218032756</v>
      </c>
      <c r="AI5779" s="3">
        <f t="shared" si="2220"/>
        <v>9458.9070524036688</v>
      </c>
      <c r="AJ5779" s="3">
        <f t="shared" si="2228"/>
        <v>972657.61095068837</v>
      </c>
      <c r="AK5779" s="3">
        <f t="shared" si="2244"/>
        <v>730595.2121265101</v>
      </c>
    </row>
    <row r="5780" spans="2:37" x14ac:dyDescent="0.2">
      <c r="B5780" s="2">
        <v>43259</v>
      </c>
      <c r="C5780" s="1">
        <v>460.8</v>
      </c>
      <c r="D5780" s="1">
        <f t="shared" si="2229"/>
        <v>23</v>
      </c>
      <c r="E5780" s="1" t="b">
        <f t="shared" si="2230"/>
        <v>0</v>
      </c>
      <c r="F5780" s="6">
        <f t="shared" si="2231"/>
        <v>2.7333125250813772E-2</v>
      </c>
      <c r="G5780" s="8">
        <f t="shared" si="2232"/>
        <v>-2.2288181855403041E-3</v>
      </c>
      <c r="H5780" s="8">
        <f t="shared" si="2233"/>
        <v>-1.3096667607926922E-3</v>
      </c>
      <c r="I5780" s="8">
        <f t="shared" si="2234"/>
        <v>-6.4597343204917822E-4</v>
      </c>
      <c r="J5780" s="6">
        <f t="shared" si="2235"/>
        <v>1.3158693811880613E-3</v>
      </c>
      <c r="K5780" s="6">
        <f t="shared" si="2236"/>
        <v>9.7226846880964885E-4</v>
      </c>
      <c r="L5780" s="6">
        <f t="shared" si="2237"/>
        <v>7.4277990438358684E-4</v>
      </c>
      <c r="M5780" s="9">
        <f t="shared" si="2238"/>
        <v>-1</v>
      </c>
      <c r="N5780" s="9">
        <f t="shared" si="2239"/>
        <v>-1</v>
      </c>
      <c r="O5780" s="9">
        <f t="shared" si="2240"/>
        <v>-0.86967004389443503</v>
      </c>
      <c r="P5780" s="9">
        <f t="shared" si="2241"/>
        <v>-0.95655668129814497</v>
      </c>
      <c r="Q5780" s="10">
        <f t="shared" si="2242"/>
        <v>0.13516165373069569</v>
      </c>
      <c r="R5780" s="10">
        <f t="shared" si="2214"/>
        <v>0.59188385012954092</v>
      </c>
      <c r="S5780" s="10">
        <f>_xlfn.PERCENTILE.INC($R$1519:R5780,0.75)</f>
        <v>0.81037101050924432</v>
      </c>
      <c r="T5780" s="10">
        <f t="shared" si="2215"/>
        <v>0.81037101050924432</v>
      </c>
      <c r="U5780" s="11">
        <f t="shared" si="2221"/>
        <v>0.59188385012954092</v>
      </c>
      <c r="V5780" s="10">
        <f t="shared" si="2216"/>
        <v>-0.95047593307683853</v>
      </c>
      <c r="W5780" s="10">
        <f t="shared" si="2217"/>
        <v>0.6781641805060894</v>
      </c>
      <c r="X5780" s="10">
        <f t="shared" si="2222"/>
        <v>0.73985481266192621</v>
      </c>
      <c r="Y5780" s="10">
        <f>_xlfn.PERCENTILE.INC($X$1519:X5780,0.75)</f>
        <v>1.0129637631365553</v>
      </c>
      <c r="Z5780" s="10">
        <f t="shared" si="2223"/>
        <v>1.0129637631365553</v>
      </c>
      <c r="AA5780" s="10">
        <f t="shared" si="2224"/>
        <v>0.85962007535525542</v>
      </c>
      <c r="AB5780" s="10">
        <f t="shared" si="2225"/>
        <v>-0.64457873224581486</v>
      </c>
      <c r="AC5780" s="10">
        <f t="shared" si="2226"/>
        <v>-0.55409281838554236</v>
      </c>
      <c r="AD5780" s="13">
        <f t="shared" si="2227"/>
        <v>-644578.73224581487</v>
      </c>
      <c r="AE5780" s="13">
        <f t="shared" si="2218"/>
        <v>-554092.81838554237</v>
      </c>
      <c r="AF5780" s="13"/>
      <c r="AG5780" s="2">
        <f t="shared" si="2243"/>
        <v>43259</v>
      </c>
      <c r="AH5780" s="3">
        <f t="shared" si="2219"/>
        <v>-17618.351222485613</v>
      </c>
      <c r="AI5780" s="3">
        <f t="shared" si="2220"/>
        <v>-15145.088405508437</v>
      </c>
      <c r="AJ5780" s="3">
        <f t="shared" si="2228"/>
        <v>955039.25972820271</v>
      </c>
      <c r="AK5780" s="3">
        <f t="shared" si="2244"/>
        <v>715450.12372100167</v>
      </c>
    </row>
    <row r="5781" spans="2:37" x14ac:dyDescent="0.2">
      <c r="B5781" s="2">
        <v>43262</v>
      </c>
      <c r="C5781" s="1">
        <v>474.43</v>
      </c>
      <c r="D5781" s="1">
        <f t="shared" si="2229"/>
        <v>24</v>
      </c>
      <c r="E5781" s="1" t="b">
        <f t="shared" si="2230"/>
        <v>1</v>
      </c>
      <c r="F5781" s="6">
        <f t="shared" si="2231"/>
        <v>2.9578993055555447E-2</v>
      </c>
      <c r="G5781" s="8">
        <f t="shared" si="2232"/>
        <v>-1.5114636151397909E-3</v>
      </c>
      <c r="H5781" s="8">
        <f t="shared" si="2233"/>
        <v>-9.7488923361614568E-4</v>
      </c>
      <c r="I5781" s="8">
        <f t="shared" si="2234"/>
        <v>-4.637813361647322E-4</v>
      </c>
      <c r="J5781" s="6">
        <f t="shared" si="2235"/>
        <v>1.3165300322276567E-3</v>
      </c>
      <c r="K5781" s="6">
        <f t="shared" si="2236"/>
        <v>9.7262748401228717E-4</v>
      </c>
      <c r="L5781" s="6">
        <f t="shared" si="2237"/>
        <v>7.4289678343410605E-4</v>
      </c>
      <c r="M5781" s="9">
        <f t="shared" si="2238"/>
        <v>-1</v>
      </c>
      <c r="N5781" s="9">
        <f t="shared" si="2239"/>
        <v>-1</v>
      </c>
      <c r="O5781" s="9">
        <f t="shared" si="2240"/>
        <v>-0.62428771601468236</v>
      </c>
      <c r="P5781" s="9">
        <f t="shared" si="2241"/>
        <v>-0.87476257200489416</v>
      </c>
      <c r="Q5781" s="10">
        <f t="shared" si="2242"/>
        <v>0.14951371111518499</v>
      </c>
      <c r="R5781" s="10">
        <f t="shared" si="2214"/>
        <v>0.53506798408855094</v>
      </c>
      <c r="S5781" s="10">
        <f>_xlfn.PERCENTILE.INC($R$1519:R5781,0.75)</f>
        <v>0.81033863171199749</v>
      </c>
      <c r="T5781" s="10">
        <f t="shared" si="2215"/>
        <v>0.81033863171199749</v>
      </c>
      <c r="U5781" s="11">
        <f t="shared" si="2221"/>
        <v>0.53506798408855094</v>
      </c>
      <c r="V5781" s="10">
        <f t="shared" si="2216"/>
        <v>-0.95655668129814497</v>
      </c>
      <c r="W5781" s="10">
        <f t="shared" si="2217"/>
        <v>0.59188385012954092</v>
      </c>
      <c r="X5781" s="10">
        <f t="shared" si="2222"/>
        <v>0.66883498011068865</v>
      </c>
      <c r="Y5781" s="10">
        <f>_xlfn.PERCENTILE.INC($X$1519:X5781,0.75)</f>
        <v>1.0129232896399967</v>
      </c>
      <c r="Z5781" s="10">
        <f t="shared" si="2223"/>
        <v>1.0129232896399967</v>
      </c>
      <c r="AA5781" s="10">
        <f t="shared" si="2224"/>
        <v>0.66883498011068865</v>
      </c>
      <c r="AB5781" s="10">
        <f t="shared" si="2225"/>
        <v>-0.56617045139388233</v>
      </c>
      <c r="AC5781" s="10">
        <f t="shared" si="2226"/>
        <v>-0.37867460259728691</v>
      </c>
      <c r="AD5781" s="13">
        <f t="shared" si="2227"/>
        <v>-566170.45139388228</v>
      </c>
      <c r="AE5781" s="13">
        <f t="shared" si="2218"/>
        <v>-378674.60259728692</v>
      </c>
      <c r="AF5781" s="13"/>
      <c r="AG5781" s="2">
        <f t="shared" si="2243"/>
        <v>43262</v>
      </c>
      <c r="AH5781" s="3">
        <f t="shared" si="2219"/>
        <v>-19065.989844857693</v>
      </c>
      <c r="AI5781" s="3">
        <f t="shared" si="2220"/>
        <v>-16389.507627159102</v>
      </c>
      <c r="AJ5781" s="3">
        <f t="shared" si="2228"/>
        <v>935973.269883345</v>
      </c>
      <c r="AK5781" s="3">
        <f t="shared" si="2244"/>
        <v>699060.61609384255</v>
      </c>
    </row>
    <row r="5782" spans="2:37" x14ac:dyDescent="0.2">
      <c r="B5782" s="2">
        <v>43263</v>
      </c>
      <c r="C5782" s="1">
        <v>470.11</v>
      </c>
      <c r="D5782" s="1">
        <f t="shared" si="2229"/>
        <v>24</v>
      </c>
      <c r="E5782" s="1" t="b">
        <f t="shared" si="2230"/>
        <v>0</v>
      </c>
      <c r="F5782" s="6">
        <f t="shared" si="2231"/>
        <v>-9.1056636384714285E-3</v>
      </c>
      <c r="G5782" s="8">
        <f t="shared" si="2232"/>
        <v>-1.7789569730658429E-3</v>
      </c>
      <c r="H5782" s="8">
        <f t="shared" si="2233"/>
        <v>-1.0890043110284237E-3</v>
      </c>
      <c r="I5782" s="8">
        <f t="shared" si="2234"/>
        <v>-5.260473077235981E-4</v>
      </c>
      <c r="J5782" s="6">
        <f t="shared" si="2235"/>
        <v>1.3174401928419332E-3</v>
      </c>
      <c r="K5782" s="6">
        <f t="shared" si="2236"/>
        <v>9.731045998045742E-4</v>
      </c>
      <c r="L5782" s="6">
        <f t="shared" si="2237"/>
        <v>7.4305700459243069E-4</v>
      </c>
      <c r="M5782" s="9">
        <f t="shared" si="2238"/>
        <v>-1</v>
      </c>
      <c r="N5782" s="9">
        <f t="shared" si="2239"/>
        <v>-1</v>
      </c>
      <c r="O5782" s="9">
        <f t="shared" si="2240"/>
        <v>-0.70795013635883408</v>
      </c>
      <c r="P5782" s="9">
        <f t="shared" si="2241"/>
        <v>-0.90265004545294458</v>
      </c>
      <c r="Q5782" s="10">
        <f t="shared" si="2242"/>
        <v>0.15017016222916676</v>
      </c>
      <c r="R5782" s="10">
        <f t="shared" si="2214"/>
        <v>0.53272899764146364</v>
      </c>
      <c r="S5782" s="10">
        <f>_xlfn.PERCENTILE.INC($R$1519:R5782,0.75)</f>
        <v>0.81030625291475067</v>
      </c>
      <c r="T5782" s="10">
        <f t="shared" si="2215"/>
        <v>0.81030625291475067</v>
      </c>
      <c r="U5782" s="11">
        <f t="shared" si="2221"/>
        <v>0.53272899764146364</v>
      </c>
      <c r="V5782" s="10">
        <f t="shared" si="2216"/>
        <v>-0.95655668129814497</v>
      </c>
      <c r="W5782" s="10">
        <f t="shared" si="2217"/>
        <v>0.59188385012954092</v>
      </c>
      <c r="X5782" s="10">
        <f t="shared" si="2222"/>
        <v>0.66591124705182969</v>
      </c>
      <c r="Y5782" s="10">
        <f>_xlfn.PERCENTILE.INC($X$1519:X5782,0.75)</f>
        <v>1.0128828161434382</v>
      </c>
      <c r="Z5782" s="10">
        <f t="shared" si="2223"/>
        <v>1.0128828161434382</v>
      </c>
      <c r="AA5782" s="10">
        <f t="shared" si="2224"/>
        <v>0.66883498011068865</v>
      </c>
      <c r="AB5782" s="10">
        <f t="shared" si="2225"/>
        <v>-0.56617045139388233</v>
      </c>
      <c r="AC5782" s="10">
        <f t="shared" si="2226"/>
        <v>-0.37867460259728691</v>
      </c>
      <c r="AD5782" s="13">
        <f t="shared" si="2227"/>
        <v>-566170.45139388228</v>
      </c>
      <c r="AE5782" s="13">
        <f t="shared" si="2218"/>
        <v>-378674.60259728692</v>
      </c>
      <c r="AF5782" s="13"/>
      <c r="AG5782" s="2">
        <f t="shared" si="2243"/>
        <v>43263</v>
      </c>
      <c r="AH5782" s="3">
        <f t="shared" si="2219"/>
        <v>5155.3576924342287</v>
      </c>
      <c r="AI5782" s="3">
        <f t="shared" si="2220"/>
        <v>3448.0835596827337</v>
      </c>
      <c r="AJ5782" s="3">
        <f t="shared" si="2228"/>
        <v>941128.62757577922</v>
      </c>
      <c r="AK5782" s="3">
        <f t="shared" si="2244"/>
        <v>702508.69965352525</v>
      </c>
    </row>
    <row r="5783" spans="2:37" x14ac:dyDescent="0.2">
      <c r="B5783" s="2">
        <v>43264</v>
      </c>
      <c r="C5783" s="1">
        <v>471.35</v>
      </c>
      <c r="D5783" s="1">
        <f t="shared" si="2229"/>
        <v>24</v>
      </c>
      <c r="E5783" s="1" t="b">
        <f t="shared" si="2230"/>
        <v>0</v>
      </c>
      <c r="F5783" s="6">
        <f t="shared" si="2231"/>
        <v>2.6376805428516281E-3</v>
      </c>
      <c r="G5783" s="8">
        <f t="shared" si="2232"/>
        <v>-1.6643107975956547E-3</v>
      </c>
      <c r="H5783" s="8">
        <f t="shared" si="2233"/>
        <v>-1.05127544180613E-3</v>
      </c>
      <c r="I5783" s="8">
        <f t="shared" si="2234"/>
        <v>-4.9716982912746373E-4</v>
      </c>
      <c r="J5783" s="6">
        <f t="shared" si="2235"/>
        <v>1.318218006787228E-3</v>
      </c>
      <c r="K5783" s="6">
        <f t="shared" si="2236"/>
        <v>9.7354730493801316E-4</v>
      </c>
      <c r="L5783" s="6">
        <f t="shared" si="2237"/>
        <v>7.4319859941696586E-4</v>
      </c>
      <c r="M5783" s="9">
        <f t="shared" si="2238"/>
        <v>-1</v>
      </c>
      <c r="N5783" s="9">
        <f t="shared" si="2239"/>
        <v>-1</v>
      </c>
      <c r="O5783" s="9">
        <f t="shared" si="2240"/>
        <v>-0.66895958834891511</v>
      </c>
      <c r="P5783" s="9">
        <f t="shared" si="2241"/>
        <v>-0.889653196116305</v>
      </c>
      <c r="Q5783" s="10">
        <f t="shared" si="2242"/>
        <v>0.15010827614287592</v>
      </c>
      <c r="R5783" s="10">
        <f t="shared" si="2214"/>
        <v>0.53294862918720398</v>
      </c>
      <c r="S5783" s="10">
        <f>_xlfn.PERCENTILE.INC($R$1519:R5783,0.75)</f>
        <v>0.81027387411750373</v>
      </c>
      <c r="T5783" s="10">
        <f t="shared" si="2215"/>
        <v>0.81027387411750373</v>
      </c>
      <c r="U5783" s="11">
        <f t="shared" si="2221"/>
        <v>0.53294862918720398</v>
      </c>
      <c r="V5783" s="10">
        <f t="shared" si="2216"/>
        <v>-0.95655668129814497</v>
      </c>
      <c r="W5783" s="10">
        <f t="shared" si="2217"/>
        <v>0.59188385012954092</v>
      </c>
      <c r="X5783" s="10">
        <f t="shared" si="2222"/>
        <v>0.66618578648400506</v>
      </c>
      <c r="Y5783" s="10">
        <f>_xlfn.PERCENTILE.INC($X$1519:X5783,0.75)</f>
        <v>1.0128423426468796</v>
      </c>
      <c r="Z5783" s="10">
        <f t="shared" si="2223"/>
        <v>1.0128423426468796</v>
      </c>
      <c r="AA5783" s="10">
        <f t="shared" si="2224"/>
        <v>0.66883498011068865</v>
      </c>
      <c r="AB5783" s="10">
        <f t="shared" si="2225"/>
        <v>-0.56617045139388233</v>
      </c>
      <c r="AC5783" s="10">
        <f t="shared" si="2226"/>
        <v>-0.37867460259728691</v>
      </c>
      <c r="AD5783" s="13">
        <f t="shared" si="2227"/>
        <v>-566170.45139388228</v>
      </c>
      <c r="AE5783" s="13">
        <f t="shared" si="2218"/>
        <v>-378674.60259728692</v>
      </c>
      <c r="AF5783" s="13"/>
      <c r="AG5783" s="2">
        <f t="shared" si="2243"/>
        <v>43264</v>
      </c>
      <c r="AH5783" s="3">
        <f t="shared" si="2219"/>
        <v>-1493.3767835791668</v>
      </c>
      <c r="AI5783" s="3">
        <f t="shared" si="2220"/>
        <v>-998.82263134293635</v>
      </c>
      <c r="AJ5783" s="3">
        <f t="shared" si="2228"/>
        <v>939635.2507922001</v>
      </c>
      <c r="AK5783" s="3">
        <f t="shared" si="2244"/>
        <v>701509.87702218234</v>
      </c>
    </row>
    <row r="5784" spans="2:37" x14ac:dyDescent="0.2">
      <c r="B5784" s="2">
        <v>43265</v>
      </c>
      <c r="C5784" s="1">
        <v>470.69</v>
      </c>
      <c r="D5784" s="1">
        <f t="shared" si="2229"/>
        <v>24</v>
      </c>
      <c r="E5784" s="1" t="b">
        <f t="shared" si="2230"/>
        <v>0</v>
      </c>
      <c r="F5784" s="6">
        <f t="shared" si="2231"/>
        <v>-1.4002333722287208E-3</v>
      </c>
      <c r="G5784" s="8">
        <f t="shared" si="2232"/>
        <v>-1.5982408842199567E-3</v>
      </c>
      <c r="H5784" s="8">
        <f t="shared" si="2233"/>
        <v>-1.063691814051455E-3</v>
      </c>
      <c r="I5784" s="8">
        <f t="shared" si="2234"/>
        <v>-5.1037478839200485E-4</v>
      </c>
      <c r="J5784" s="6">
        <f t="shared" si="2235"/>
        <v>1.3189136252944327E-3</v>
      </c>
      <c r="K5784" s="6">
        <f t="shared" si="2236"/>
        <v>9.7400614961198591E-4</v>
      </c>
      <c r="L5784" s="6">
        <f t="shared" si="2237"/>
        <v>7.4334790778642448E-4</v>
      </c>
      <c r="M5784" s="9">
        <f t="shared" si="2238"/>
        <v>-1</v>
      </c>
      <c r="N5784" s="9">
        <f t="shared" si="2239"/>
        <v>-1</v>
      </c>
      <c r="O5784" s="9">
        <f t="shared" si="2240"/>
        <v>-0.68658939245799766</v>
      </c>
      <c r="P5784" s="9">
        <f t="shared" si="2241"/>
        <v>-0.89552979748599926</v>
      </c>
      <c r="Q5784" s="10">
        <f t="shared" si="2242"/>
        <v>0.15010893834167446</v>
      </c>
      <c r="R5784" s="10">
        <f t="shared" si="2214"/>
        <v>0.53294627810840867</v>
      </c>
      <c r="S5784" s="10">
        <f>_xlfn.PERCENTILE.INC($R$1519:R5784,0.75)</f>
        <v>0.81013233658103767</v>
      </c>
      <c r="T5784" s="10">
        <f t="shared" si="2215"/>
        <v>0.81013233658103767</v>
      </c>
      <c r="U5784" s="11">
        <f t="shared" si="2221"/>
        <v>0.53294627810840867</v>
      </c>
      <c r="V5784" s="10">
        <f t="shared" si="2216"/>
        <v>-0.95655668129814497</v>
      </c>
      <c r="W5784" s="10">
        <f t="shared" si="2217"/>
        <v>0.59188385012954092</v>
      </c>
      <c r="X5784" s="10">
        <f t="shared" si="2222"/>
        <v>0.66618284763551083</v>
      </c>
      <c r="Y5784" s="10">
        <f>_xlfn.PERCENTILE.INC($X$1519:X5784,0.75)</f>
        <v>1.0126654207262971</v>
      </c>
      <c r="Z5784" s="10">
        <f t="shared" si="2223"/>
        <v>1.0126654207262971</v>
      </c>
      <c r="AA5784" s="10">
        <f t="shared" si="2224"/>
        <v>0.66883498011068865</v>
      </c>
      <c r="AB5784" s="10">
        <f t="shared" si="2225"/>
        <v>-0.56617045139388233</v>
      </c>
      <c r="AC5784" s="10">
        <f t="shared" si="2226"/>
        <v>-0.37867460259728691</v>
      </c>
      <c r="AD5784" s="13">
        <f t="shared" si="2227"/>
        <v>-566170.45139388228</v>
      </c>
      <c r="AE5784" s="13">
        <f t="shared" si="2218"/>
        <v>-378674.60259728692</v>
      </c>
      <c r="AF5784" s="13"/>
      <c r="AG5784" s="2">
        <f t="shared" si="2243"/>
        <v>43265</v>
      </c>
      <c r="AH5784" s="3">
        <f t="shared" si="2219"/>
        <v>792.77076041151281</v>
      </c>
      <c r="AI5784" s="3">
        <f t="shared" si="2220"/>
        <v>530.23281577216983</v>
      </c>
      <c r="AJ5784" s="3">
        <f t="shared" si="2228"/>
        <v>940428.02155261161</v>
      </c>
      <c r="AK5784" s="3">
        <f t="shared" si="2244"/>
        <v>702040.10983795451</v>
      </c>
    </row>
    <row r="5785" spans="2:37" x14ac:dyDescent="0.2">
      <c r="B5785" s="2">
        <v>43266</v>
      </c>
      <c r="C5785" s="1">
        <v>460.65</v>
      </c>
      <c r="D5785" s="1">
        <f t="shared" si="2229"/>
        <v>24</v>
      </c>
      <c r="E5785" s="1" t="b">
        <f t="shared" si="2230"/>
        <v>0</v>
      </c>
      <c r="F5785" s="6">
        <f t="shared" si="2231"/>
        <v>-2.133038730374559E-2</v>
      </c>
      <c r="G5785" s="8">
        <f t="shared" si="2232"/>
        <v>-2.1315124247821529E-3</v>
      </c>
      <c r="H5785" s="8">
        <f t="shared" si="2233"/>
        <v>-1.2391470358081569E-3</v>
      </c>
      <c r="I5785" s="8">
        <f t="shared" si="2234"/>
        <v>-6.3121101420682475E-4</v>
      </c>
      <c r="J5785" s="6">
        <f t="shared" si="2235"/>
        <v>1.3202046384838907E-3</v>
      </c>
      <c r="K5785" s="6">
        <f t="shared" si="2236"/>
        <v>9.7462856383277773E-4</v>
      </c>
      <c r="L5785" s="6">
        <f t="shared" si="2237"/>
        <v>7.4357403381799083E-4</v>
      </c>
      <c r="M5785" s="9">
        <f t="shared" si="2238"/>
        <v>-1</v>
      </c>
      <c r="N5785" s="9">
        <f t="shared" si="2239"/>
        <v>-1</v>
      </c>
      <c r="O5785" s="9">
        <f t="shared" si="2240"/>
        <v>-0.84888791902237148</v>
      </c>
      <c r="P5785" s="9">
        <f t="shared" si="2241"/>
        <v>-0.94962930634079046</v>
      </c>
      <c r="Q5785" s="10">
        <f t="shared" si="2242"/>
        <v>0.15516562096340683</v>
      </c>
      <c r="R5785" s="10">
        <f t="shared" si="2214"/>
        <v>0.51557812551059001</v>
      </c>
      <c r="S5785" s="10">
        <f>_xlfn.PERCENTILE.INC($R$1519:R5785,0.75)</f>
        <v>0.80999079904457161</v>
      </c>
      <c r="T5785" s="10">
        <f t="shared" si="2215"/>
        <v>0.80999079904457161</v>
      </c>
      <c r="U5785" s="11">
        <f t="shared" si="2221"/>
        <v>0.51557812551059001</v>
      </c>
      <c r="V5785" s="10">
        <f t="shared" si="2216"/>
        <v>-0.95655668129814497</v>
      </c>
      <c r="W5785" s="10">
        <f t="shared" si="2217"/>
        <v>0.59188385012954092</v>
      </c>
      <c r="X5785" s="10">
        <f t="shared" si="2222"/>
        <v>0.64447265688823752</v>
      </c>
      <c r="Y5785" s="10">
        <f>_xlfn.PERCENTILE.INC($X$1519:X5785,0.75)</f>
        <v>1.0124884988057143</v>
      </c>
      <c r="Z5785" s="10">
        <f t="shared" si="2223"/>
        <v>1.0124884988057143</v>
      </c>
      <c r="AA5785" s="10">
        <f t="shared" si="2224"/>
        <v>0.66883498011068865</v>
      </c>
      <c r="AB5785" s="10">
        <f t="shared" si="2225"/>
        <v>-0.56617045139388233</v>
      </c>
      <c r="AC5785" s="10">
        <f t="shared" si="2226"/>
        <v>-0.37867460259728691</v>
      </c>
      <c r="AD5785" s="13">
        <f t="shared" si="2227"/>
        <v>-566170.45139388228</v>
      </c>
      <c r="AE5785" s="13">
        <f t="shared" si="2218"/>
        <v>-378674.60259728692</v>
      </c>
      <c r="AF5785" s="13"/>
      <c r="AG5785" s="2">
        <f t="shared" si="2243"/>
        <v>43266</v>
      </c>
      <c r="AH5785" s="3">
        <f t="shared" si="2219"/>
        <v>12076.635008167976</v>
      </c>
      <c r="AI5785" s="3">
        <f t="shared" si="2220"/>
        <v>8077.2759354920763</v>
      </c>
      <c r="AJ5785" s="3">
        <f t="shared" si="2228"/>
        <v>952504.65656077955</v>
      </c>
      <c r="AK5785" s="3">
        <f t="shared" si="2244"/>
        <v>710117.38577344664</v>
      </c>
    </row>
    <row r="5786" spans="2:37" x14ac:dyDescent="0.2">
      <c r="B5786" s="2">
        <v>43269</v>
      </c>
      <c r="C5786" s="1">
        <v>464.85</v>
      </c>
      <c r="D5786" s="1">
        <f t="shared" si="2229"/>
        <v>25</v>
      </c>
      <c r="E5786" s="1" t="b">
        <f t="shared" si="2230"/>
        <v>1</v>
      </c>
      <c r="F5786" s="6">
        <f t="shared" si="2231"/>
        <v>9.1175512862260444E-3</v>
      </c>
      <c r="G5786" s="8">
        <f t="shared" si="2232"/>
        <v>-1.8492250637070151E-3</v>
      </c>
      <c r="H5786" s="8">
        <f t="shared" si="2233"/>
        <v>-1.1335982085289057E-3</v>
      </c>
      <c r="I5786" s="8">
        <f t="shared" si="2234"/>
        <v>-5.545150935504675E-4</v>
      </c>
      <c r="J5786" s="6">
        <f t="shared" si="2235"/>
        <v>1.321146143373894E-3</v>
      </c>
      <c r="K5786" s="6">
        <f t="shared" si="2236"/>
        <v>9.751496176882878E-4</v>
      </c>
      <c r="L5786" s="6">
        <f t="shared" si="2237"/>
        <v>7.4375103613606914E-4</v>
      </c>
      <c r="M5786" s="9">
        <f t="shared" si="2238"/>
        <v>-1</v>
      </c>
      <c r="N5786" s="9">
        <f t="shared" si="2239"/>
        <v>-1</v>
      </c>
      <c r="O5786" s="9">
        <f t="shared" si="2240"/>
        <v>-0.74556547367151371</v>
      </c>
      <c r="P5786" s="9">
        <f t="shared" si="2241"/>
        <v>-0.91518849122383783</v>
      </c>
      <c r="Q5786" s="10">
        <f t="shared" si="2242"/>
        <v>0.15687351842213029</v>
      </c>
      <c r="R5786" s="10">
        <f t="shared" si="2214"/>
        <v>0.50996497563552023</v>
      </c>
      <c r="S5786" s="10">
        <f>_xlfn.PERCENTILE.INC($R$1519:R5786,0.75)</f>
        <v>0.80984926150810543</v>
      </c>
      <c r="T5786" s="10">
        <f t="shared" si="2215"/>
        <v>0.80984926150810543</v>
      </c>
      <c r="U5786" s="11">
        <f t="shared" si="2221"/>
        <v>0.50996497563552023</v>
      </c>
      <c r="V5786" s="10">
        <f t="shared" si="2216"/>
        <v>-0.94962930634079046</v>
      </c>
      <c r="W5786" s="10">
        <f t="shared" si="2217"/>
        <v>0.51557812551059001</v>
      </c>
      <c r="X5786" s="10">
        <f t="shared" si="2222"/>
        <v>0.63745621954440024</v>
      </c>
      <c r="Y5786" s="10">
        <f>_xlfn.PERCENTILE.INC($X$1519:X5786,0.75)</f>
        <v>1.0123115768851318</v>
      </c>
      <c r="Z5786" s="10">
        <f t="shared" si="2223"/>
        <v>1.0123115768851318</v>
      </c>
      <c r="AA5786" s="10">
        <f t="shared" si="2224"/>
        <v>0.63745621954440024</v>
      </c>
      <c r="AB5786" s="10">
        <f t="shared" si="2225"/>
        <v>-0.48960809769310659</v>
      </c>
      <c r="AC5786" s="10">
        <f t="shared" si="2226"/>
        <v>-0.31210372701377309</v>
      </c>
      <c r="AD5786" s="13">
        <f t="shared" si="2227"/>
        <v>-489608.09769310657</v>
      </c>
      <c r="AE5786" s="13">
        <f t="shared" si="2218"/>
        <v>-312103.72701377311</v>
      </c>
      <c r="AF5786" s="13"/>
      <c r="AG5786" s="2">
        <f t="shared" si="2243"/>
        <v>43269</v>
      </c>
      <c r="AH5786" s="3">
        <f t="shared" si="2219"/>
        <v>-5162.0881273294717</v>
      </c>
      <c r="AI5786" s="3">
        <f t="shared" si="2220"/>
        <v>-3452.5851099720294</v>
      </c>
      <c r="AJ5786" s="3">
        <f t="shared" si="2228"/>
        <v>947342.56843345007</v>
      </c>
      <c r="AK5786" s="3">
        <f t="shared" si="2244"/>
        <v>706664.8006634746</v>
      </c>
    </row>
    <row r="5787" spans="2:37" x14ac:dyDescent="0.2">
      <c r="B5787" s="2">
        <v>43270</v>
      </c>
      <c r="C5787" s="1">
        <v>465.61</v>
      </c>
      <c r="D5787" s="1">
        <f t="shared" si="2229"/>
        <v>25</v>
      </c>
      <c r="E5787" s="1" t="b">
        <f t="shared" si="2230"/>
        <v>0</v>
      </c>
      <c r="F5787" s="6">
        <f t="shared" si="2231"/>
        <v>1.6349360008605096E-3</v>
      </c>
      <c r="G5787" s="8">
        <f t="shared" si="2232"/>
        <v>-1.819290324973162E-3</v>
      </c>
      <c r="H5787" s="8">
        <f t="shared" si="2233"/>
        <v>-1.1202376386456089E-3</v>
      </c>
      <c r="I5787" s="8">
        <f t="shared" si="2234"/>
        <v>-5.6960382625784926E-4</v>
      </c>
      <c r="J5787" s="6">
        <f t="shared" si="2235"/>
        <v>1.3220425229982635E-3</v>
      </c>
      <c r="K5787" s="6">
        <f t="shared" si="2236"/>
        <v>9.7565747384824135E-4</v>
      </c>
      <c r="L5787" s="6">
        <f t="shared" si="2237"/>
        <v>7.4393401996975656E-4</v>
      </c>
      <c r="M5787" s="9">
        <f t="shared" si="2238"/>
        <v>-1</v>
      </c>
      <c r="N5787" s="9">
        <f t="shared" si="2239"/>
        <v>-1</v>
      </c>
      <c r="O5787" s="9">
        <f t="shared" si="2240"/>
        <v>-0.76566444196355687</v>
      </c>
      <c r="P5787" s="9">
        <f t="shared" si="2241"/>
        <v>-0.92188814732118562</v>
      </c>
      <c r="Q5787" s="10">
        <f t="shared" si="2242"/>
        <v>0.15676516258890269</v>
      </c>
      <c r="R5787" s="10">
        <f t="shared" si="2214"/>
        <v>0.51031746262267552</v>
      </c>
      <c r="S5787" s="10">
        <f>_xlfn.PERCENTILE.INC($R$1519:R5787,0.75)</f>
        <v>0.80970772397163937</v>
      </c>
      <c r="T5787" s="10">
        <f t="shared" si="2215"/>
        <v>0.80970772397163937</v>
      </c>
      <c r="U5787" s="11">
        <f t="shared" si="2221"/>
        <v>0.51031746262267552</v>
      </c>
      <c r="V5787" s="10">
        <f t="shared" si="2216"/>
        <v>-0.94962930634079046</v>
      </c>
      <c r="W5787" s="10">
        <f t="shared" si="2217"/>
        <v>0.51557812551059001</v>
      </c>
      <c r="X5787" s="10">
        <f t="shared" si="2222"/>
        <v>0.63789682827834449</v>
      </c>
      <c r="Y5787" s="10">
        <f>_xlfn.PERCENTILE.INC($X$1519:X5787,0.75)</f>
        <v>1.0121346549645494</v>
      </c>
      <c r="Z5787" s="10">
        <f t="shared" si="2223"/>
        <v>1.0121346549645494</v>
      </c>
      <c r="AA5787" s="10">
        <f t="shared" si="2224"/>
        <v>0.63745621954440024</v>
      </c>
      <c r="AB5787" s="10">
        <f t="shared" si="2225"/>
        <v>-0.48960809769310659</v>
      </c>
      <c r="AC5787" s="10">
        <f t="shared" si="2226"/>
        <v>-0.31210372701377309</v>
      </c>
      <c r="AD5787" s="13">
        <f t="shared" si="2227"/>
        <v>-489608.09769310657</v>
      </c>
      <c r="AE5787" s="13">
        <f t="shared" si="2218"/>
        <v>-312103.72701377311</v>
      </c>
      <c r="AF5787" s="13"/>
      <c r="AG5787" s="2">
        <f t="shared" si="2243"/>
        <v>43270</v>
      </c>
      <c r="AH5787" s="3">
        <f t="shared" si="2219"/>
        <v>-800.47790523128936</v>
      </c>
      <c r="AI5787" s="3">
        <f t="shared" si="2220"/>
        <v>-510.26961929755839</v>
      </c>
      <c r="AJ5787" s="3">
        <f t="shared" si="2228"/>
        <v>946542.09052821877</v>
      </c>
      <c r="AK5787" s="3">
        <f t="shared" si="2244"/>
        <v>706154.53104417701</v>
      </c>
    </row>
    <row r="5788" spans="2:37" x14ac:dyDescent="0.2">
      <c r="B5788" s="2">
        <v>43271</v>
      </c>
      <c r="C5788" s="1">
        <v>466.01</v>
      </c>
      <c r="D5788" s="1">
        <f t="shared" si="2229"/>
        <v>25</v>
      </c>
      <c r="E5788" s="1" t="b">
        <f t="shared" si="2230"/>
        <v>0</v>
      </c>
      <c r="F5788" s="6">
        <f t="shared" si="2231"/>
        <v>8.5908807800505471E-4</v>
      </c>
      <c r="G5788" s="8">
        <f t="shared" si="2232"/>
        <v>-1.7350489350932876E-3</v>
      </c>
      <c r="H5788" s="8">
        <f t="shared" si="2233"/>
        <v>-1.1246914480021106E-3</v>
      </c>
      <c r="I5788" s="8">
        <f t="shared" si="2234"/>
        <v>-5.6791578325007374E-4</v>
      </c>
      <c r="J5788" s="6">
        <f t="shared" si="2235"/>
        <v>1.3227968821648288E-3</v>
      </c>
      <c r="K5788" s="6">
        <f t="shared" si="2236"/>
        <v>9.7617030075896922E-4</v>
      </c>
      <c r="L5788" s="6">
        <f t="shared" si="2237"/>
        <v>7.4411792270324582E-4</v>
      </c>
      <c r="M5788" s="9">
        <f t="shared" si="2238"/>
        <v>-1</v>
      </c>
      <c r="N5788" s="9">
        <f t="shared" si="2239"/>
        <v>-1</v>
      </c>
      <c r="O5788" s="9">
        <f t="shared" si="2240"/>
        <v>-0.7632066987271835</v>
      </c>
      <c r="P5788" s="9">
        <f t="shared" si="2241"/>
        <v>-0.9210688995757278</v>
      </c>
      <c r="Q5788" s="10">
        <f t="shared" si="2242"/>
        <v>0.15676705448316791</v>
      </c>
      <c r="R5788" s="10">
        <f t="shared" si="2214"/>
        <v>0.5103113040156636</v>
      </c>
      <c r="S5788" s="10">
        <f>_xlfn.PERCENTILE.INC($R$1519:R5788,0.75)</f>
        <v>0.80948497804194119</v>
      </c>
      <c r="T5788" s="10">
        <f t="shared" si="2215"/>
        <v>0.80948497804194119</v>
      </c>
      <c r="U5788" s="11">
        <f t="shared" si="2221"/>
        <v>0.5103113040156636</v>
      </c>
      <c r="V5788" s="10">
        <f t="shared" si="2216"/>
        <v>-0.94962930634079046</v>
      </c>
      <c r="W5788" s="10">
        <f t="shared" si="2217"/>
        <v>0.51557812551059001</v>
      </c>
      <c r="X5788" s="10">
        <f t="shared" si="2222"/>
        <v>0.63788913001957959</v>
      </c>
      <c r="Y5788" s="10">
        <f>_xlfn.PERCENTILE.INC($X$1519:X5788,0.75)</f>
        <v>1.0118562225524266</v>
      </c>
      <c r="Z5788" s="10">
        <f t="shared" si="2223"/>
        <v>1.0118562225524266</v>
      </c>
      <c r="AA5788" s="10">
        <f t="shared" si="2224"/>
        <v>0.63745621954440024</v>
      </c>
      <c r="AB5788" s="10">
        <f t="shared" si="2225"/>
        <v>-0.48960809769310659</v>
      </c>
      <c r="AC5788" s="10">
        <f t="shared" si="2226"/>
        <v>-0.31210372701377309</v>
      </c>
      <c r="AD5788" s="13">
        <f t="shared" si="2227"/>
        <v>-489608.09769310657</v>
      </c>
      <c r="AE5788" s="13">
        <f t="shared" si="2218"/>
        <v>-312103.72701377311</v>
      </c>
      <c r="AF5788" s="13"/>
      <c r="AG5788" s="2">
        <f t="shared" si="2243"/>
        <v>43271</v>
      </c>
      <c r="AH5788" s="3">
        <f t="shared" si="2219"/>
        <v>-420.61647962288197</v>
      </c>
      <c r="AI5788" s="3">
        <f t="shared" si="2220"/>
        <v>-268.12459097847659</v>
      </c>
      <c r="AJ5788" s="3">
        <f t="shared" si="2228"/>
        <v>946121.47404859588</v>
      </c>
      <c r="AK5788" s="3">
        <f t="shared" si="2244"/>
        <v>705886.40645319852</v>
      </c>
    </row>
    <row r="5789" spans="2:37" x14ac:dyDescent="0.2">
      <c r="B5789" s="2">
        <v>43272</v>
      </c>
      <c r="C5789" s="1">
        <v>461.11</v>
      </c>
      <c r="D5789" s="1">
        <f t="shared" si="2229"/>
        <v>25</v>
      </c>
      <c r="E5789" s="1" t="b">
        <f t="shared" si="2230"/>
        <v>0</v>
      </c>
      <c r="F5789" s="6">
        <f t="shared" si="2231"/>
        <v>-1.0514795819832168E-2</v>
      </c>
      <c r="G5789" s="8">
        <f t="shared" si="2232"/>
        <v>-1.8987509097960998E-3</v>
      </c>
      <c r="H5789" s="8">
        <f t="shared" si="2233"/>
        <v>-1.2380133801123197E-3</v>
      </c>
      <c r="I5789" s="8">
        <f t="shared" si="2234"/>
        <v>-6.2463790498920265E-4</v>
      </c>
      <c r="J5789" s="6">
        <f t="shared" si="2235"/>
        <v>1.3237517040604087E-3</v>
      </c>
      <c r="K5789" s="6">
        <f t="shared" si="2236"/>
        <v>9.7679062296428991E-4</v>
      </c>
      <c r="L5789" s="6">
        <f t="shared" si="2237"/>
        <v>7.4433731879756612E-4</v>
      </c>
      <c r="M5789" s="9">
        <f t="shared" si="2238"/>
        <v>-1</v>
      </c>
      <c r="N5789" s="9">
        <f t="shared" si="2239"/>
        <v>-1</v>
      </c>
      <c r="O5789" s="9">
        <f t="shared" si="2240"/>
        <v>-0.83918660157772162</v>
      </c>
      <c r="P5789" s="9">
        <f t="shared" si="2241"/>
        <v>-0.94639553385924058</v>
      </c>
      <c r="Q5789" s="10">
        <f t="shared" si="2242"/>
        <v>0.15774028586458644</v>
      </c>
      <c r="R5789" s="10">
        <f t="shared" si="2214"/>
        <v>0.50716276797340609</v>
      </c>
      <c r="S5789" s="10">
        <f>_xlfn.PERCENTILE.INC($R$1519:R5789,0.75)</f>
        <v>0.80926223211224291</v>
      </c>
      <c r="T5789" s="10">
        <f t="shared" si="2215"/>
        <v>0.80926223211224291</v>
      </c>
      <c r="U5789" s="11">
        <f t="shared" si="2221"/>
        <v>0.50716276797340609</v>
      </c>
      <c r="V5789" s="10">
        <f t="shared" si="2216"/>
        <v>-0.94962930634079046</v>
      </c>
      <c r="W5789" s="10">
        <f t="shared" si="2217"/>
        <v>0.51557812551059001</v>
      </c>
      <c r="X5789" s="10">
        <f t="shared" si="2222"/>
        <v>0.63395345996675767</v>
      </c>
      <c r="Y5789" s="10">
        <f>_xlfn.PERCENTILE.INC($X$1519:X5789,0.75)</f>
        <v>1.0115777901403038</v>
      </c>
      <c r="Z5789" s="10">
        <f t="shared" si="2223"/>
        <v>1.0115777901403038</v>
      </c>
      <c r="AA5789" s="10">
        <f t="shared" si="2224"/>
        <v>0.63745621954440024</v>
      </c>
      <c r="AB5789" s="10">
        <f t="shared" si="2225"/>
        <v>-0.48960809769310659</v>
      </c>
      <c r="AC5789" s="10">
        <f t="shared" si="2226"/>
        <v>-0.31210372701377309</v>
      </c>
      <c r="AD5789" s="13">
        <f t="shared" si="2227"/>
        <v>-489608.09769310657</v>
      </c>
      <c r="AE5789" s="13">
        <f t="shared" si="2218"/>
        <v>-312103.72701377311</v>
      </c>
      <c r="AF5789" s="13"/>
      <c r="AG5789" s="2">
        <f t="shared" si="2243"/>
        <v>43272</v>
      </c>
      <c r="AH5789" s="3">
        <f t="shared" si="2219"/>
        <v>5148.1291789794568</v>
      </c>
      <c r="AI5789" s="3">
        <f t="shared" si="2220"/>
        <v>3281.7069641584617</v>
      </c>
      <c r="AJ5789" s="3">
        <f t="shared" si="2228"/>
        <v>951269.60322757531</v>
      </c>
      <c r="AK5789" s="3">
        <f t="shared" si="2244"/>
        <v>709168.11341735697</v>
      </c>
    </row>
    <row r="5790" spans="2:37" x14ac:dyDescent="0.2">
      <c r="B5790" s="2">
        <v>43273</v>
      </c>
      <c r="C5790" s="1">
        <v>464.16</v>
      </c>
      <c r="D5790" s="1">
        <f t="shared" si="2229"/>
        <v>25</v>
      </c>
      <c r="E5790" s="1" t="b">
        <f t="shared" si="2230"/>
        <v>0</v>
      </c>
      <c r="F5790" s="6">
        <f t="shared" si="2231"/>
        <v>6.6144737698163869E-3</v>
      </c>
      <c r="G5790" s="8">
        <f t="shared" si="2232"/>
        <v>-1.7000665204563721E-3</v>
      </c>
      <c r="H5790" s="8">
        <f t="shared" si="2233"/>
        <v>-1.0647440782308522E-3</v>
      </c>
      <c r="I5790" s="8">
        <f t="shared" si="2234"/>
        <v>-5.7913246292773781E-4</v>
      </c>
      <c r="J5790" s="6">
        <f t="shared" si="2235"/>
        <v>1.3244234566520353E-3</v>
      </c>
      <c r="K5790" s="6">
        <f t="shared" si="2236"/>
        <v>9.7724663215141951E-4</v>
      </c>
      <c r="L5790" s="6">
        <f t="shared" si="2237"/>
        <v>7.4452939275405569E-4</v>
      </c>
      <c r="M5790" s="9">
        <f t="shared" si="2238"/>
        <v>-1</v>
      </c>
      <c r="N5790" s="9">
        <f t="shared" si="2239"/>
        <v>-1</v>
      </c>
      <c r="O5790" s="9">
        <f t="shared" si="2240"/>
        <v>-0.77785036905728411</v>
      </c>
      <c r="P5790" s="9">
        <f t="shared" si="2241"/>
        <v>-0.92595012301909474</v>
      </c>
      <c r="Q5790" s="10">
        <f t="shared" si="2242"/>
        <v>0.15852987509199831</v>
      </c>
      <c r="R5790" s="10">
        <f t="shared" si="2214"/>
        <v>0.50463674404319236</v>
      </c>
      <c r="S5790" s="10">
        <f>_xlfn.PERCENTILE.INC($R$1519:R5790,0.75)</f>
        <v>0.80903948618254473</v>
      </c>
      <c r="T5790" s="10">
        <f t="shared" si="2215"/>
        <v>0.80903948618254473</v>
      </c>
      <c r="U5790" s="11">
        <f t="shared" si="2221"/>
        <v>0.50463674404319236</v>
      </c>
      <c r="V5790" s="10">
        <f t="shared" si="2216"/>
        <v>-0.94962930634079046</v>
      </c>
      <c r="W5790" s="10">
        <f t="shared" si="2217"/>
        <v>0.51557812551059001</v>
      </c>
      <c r="X5790" s="10">
        <f t="shared" si="2222"/>
        <v>0.63079593005399037</v>
      </c>
      <c r="Y5790" s="10">
        <f>_xlfn.PERCENTILE.INC($X$1519:X5790,0.75)</f>
        <v>1.011299357728181</v>
      </c>
      <c r="Z5790" s="10">
        <f t="shared" si="2223"/>
        <v>1.011299357728181</v>
      </c>
      <c r="AA5790" s="10">
        <f t="shared" si="2224"/>
        <v>0.63745621954440024</v>
      </c>
      <c r="AB5790" s="10">
        <f t="shared" si="2225"/>
        <v>-0.48960809769310659</v>
      </c>
      <c r="AC5790" s="10">
        <f t="shared" si="2226"/>
        <v>-0.31210372701377309</v>
      </c>
      <c r="AD5790" s="13">
        <f t="shared" si="2227"/>
        <v>-489608.09769310657</v>
      </c>
      <c r="AE5790" s="13">
        <f t="shared" si="2218"/>
        <v>-312103.72701377311</v>
      </c>
      <c r="AF5790" s="13"/>
      <c r="AG5790" s="2">
        <f t="shared" si="2243"/>
        <v>43273</v>
      </c>
      <c r="AH5790" s="3">
        <f t="shared" si="2219"/>
        <v>-3238.4999196807526</v>
      </c>
      <c r="AI5790" s="3">
        <f t="shared" si="2220"/>
        <v>-2064.4019157945363</v>
      </c>
      <c r="AJ5790" s="3">
        <f t="shared" si="2228"/>
        <v>948031.10330789455</v>
      </c>
      <c r="AK5790" s="3">
        <f t="shared" si="2244"/>
        <v>707103.71150156239</v>
      </c>
    </row>
    <row r="5791" spans="2:37" x14ac:dyDescent="0.2">
      <c r="B5791" s="2">
        <v>43276</v>
      </c>
      <c r="C5791" s="1">
        <v>462.39</v>
      </c>
      <c r="D5791" s="1">
        <f t="shared" si="2229"/>
        <v>26</v>
      </c>
      <c r="E5791" s="1" t="b">
        <f t="shared" si="2230"/>
        <v>1</v>
      </c>
      <c r="F5791" s="6">
        <f t="shared" si="2231"/>
        <v>-3.8133402275077888E-3</v>
      </c>
      <c r="G5791" s="8">
        <f t="shared" si="2232"/>
        <v>-1.7741940275349379E-3</v>
      </c>
      <c r="H5791" s="8">
        <f t="shared" si="2233"/>
        <v>-1.0909011037973379E-3</v>
      </c>
      <c r="I5791" s="8">
        <f t="shared" si="2234"/>
        <v>-5.869371880035313E-4</v>
      </c>
      <c r="J5791" s="6">
        <f t="shared" si="2235"/>
        <v>1.3250141920584098E-3</v>
      </c>
      <c r="K5791" s="6">
        <f t="shared" si="2236"/>
        <v>9.777124578526739E-4</v>
      </c>
      <c r="L5791" s="6">
        <f t="shared" si="2237"/>
        <v>7.4472636096645001E-4</v>
      </c>
      <c r="M5791" s="9">
        <f t="shared" si="2238"/>
        <v>-1</v>
      </c>
      <c r="N5791" s="9">
        <f t="shared" si="2239"/>
        <v>-1</v>
      </c>
      <c r="O5791" s="9">
        <f t="shared" si="2240"/>
        <v>-0.78812463042378178</v>
      </c>
      <c r="P5791" s="9">
        <f t="shared" si="2241"/>
        <v>-0.9293748768079273</v>
      </c>
      <c r="Q5791" s="10">
        <f t="shared" si="2242"/>
        <v>0.15829240553359009</v>
      </c>
      <c r="R5791" s="10">
        <f t="shared" si="2214"/>
        <v>0.50539379782830951</v>
      </c>
      <c r="S5791" s="10">
        <f>_xlfn.PERCENTILE.INC($R$1519:R5791,0.75)</f>
        <v>0.80881674025284656</v>
      </c>
      <c r="T5791" s="10">
        <f t="shared" si="2215"/>
        <v>0.80881674025284656</v>
      </c>
      <c r="U5791" s="11">
        <f t="shared" si="2221"/>
        <v>0.50539379782830951</v>
      </c>
      <c r="V5791" s="10">
        <f t="shared" si="2216"/>
        <v>-0.92595012301909474</v>
      </c>
      <c r="W5791" s="10">
        <f t="shared" si="2217"/>
        <v>0.50463674404319236</v>
      </c>
      <c r="X5791" s="10">
        <f t="shared" si="2222"/>
        <v>0.63174224728538686</v>
      </c>
      <c r="Y5791" s="10">
        <f>_xlfn.PERCENTILE.INC($X$1519:X5791,0.75)</f>
        <v>1.0110209253160582</v>
      </c>
      <c r="Z5791" s="10">
        <f t="shared" si="2223"/>
        <v>1.0110209253160582</v>
      </c>
      <c r="AA5791" s="10">
        <f t="shared" si="2224"/>
        <v>0.63174224728538686</v>
      </c>
      <c r="AB5791" s="10">
        <f t="shared" si="2225"/>
        <v>-0.46726845522674937</v>
      </c>
      <c r="AC5791" s="10">
        <f t="shared" si="2226"/>
        <v>-0.29519322399051784</v>
      </c>
      <c r="AD5791" s="13">
        <f t="shared" si="2227"/>
        <v>-467268.45522674936</v>
      </c>
      <c r="AE5791" s="13">
        <f t="shared" si="2218"/>
        <v>-295193.22399051784</v>
      </c>
      <c r="AF5791" s="13"/>
      <c r="AG5791" s="2">
        <f t="shared" si="2243"/>
        <v>43276</v>
      </c>
      <c r="AH5791" s="3">
        <f t="shared" si="2219"/>
        <v>1867.0422546466866</v>
      </c>
      <c r="AI5791" s="3">
        <f t="shared" si="2220"/>
        <v>1190.1576973767303</v>
      </c>
      <c r="AJ5791" s="3">
        <f t="shared" si="2228"/>
        <v>949898.14556254121</v>
      </c>
      <c r="AK5791" s="3">
        <f t="shared" si="2244"/>
        <v>708293.86919893906</v>
      </c>
    </row>
    <row r="5792" spans="2:37" x14ac:dyDescent="0.2">
      <c r="B5792" s="2">
        <v>43277</v>
      </c>
      <c r="C5792" s="1">
        <v>463.3</v>
      </c>
      <c r="D5792" s="1">
        <f t="shared" si="2229"/>
        <v>26</v>
      </c>
      <c r="E5792" s="1" t="b">
        <f t="shared" si="2230"/>
        <v>0</v>
      </c>
      <c r="F5792" s="6">
        <f t="shared" si="2231"/>
        <v>1.9680356409093047E-3</v>
      </c>
      <c r="G5792" s="8">
        <f t="shared" si="2232"/>
        <v>-1.6822628594587205E-3</v>
      </c>
      <c r="H5792" s="8">
        <f t="shared" si="2233"/>
        <v>-1.0792724466972862E-3</v>
      </c>
      <c r="I5792" s="8">
        <f t="shared" si="2234"/>
        <v>-5.6338414664288934E-4</v>
      </c>
      <c r="J5792" s="6">
        <f t="shared" si="2235"/>
        <v>1.3254494141949728E-3</v>
      </c>
      <c r="K5792" s="6">
        <f t="shared" si="2236"/>
        <v>9.781555965140559E-4</v>
      </c>
      <c r="L5792" s="6">
        <f t="shared" si="2237"/>
        <v>7.4490701507013823E-4</v>
      </c>
      <c r="M5792" s="9">
        <f t="shared" si="2238"/>
        <v>-1</v>
      </c>
      <c r="N5792" s="9">
        <f t="shared" si="2239"/>
        <v>-1</v>
      </c>
      <c r="O5792" s="9">
        <f t="shared" si="2240"/>
        <v>-0.75631472820784584</v>
      </c>
      <c r="P5792" s="9">
        <f t="shared" si="2241"/>
        <v>-0.91877157606928195</v>
      </c>
      <c r="Q5792" s="10">
        <f t="shared" si="2242"/>
        <v>0.15849093202283879</v>
      </c>
      <c r="R5792" s="10">
        <f t="shared" si="2214"/>
        <v>0.50476073917258479</v>
      </c>
      <c r="S5792" s="10">
        <f>_xlfn.PERCENTILE.INC($R$1519:R5792,0.75)</f>
        <v>0.80867819255699569</v>
      </c>
      <c r="T5792" s="10">
        <f t="shared" si="2215"/>
        <v>0.80867819255699569</v>
      </c>
      <c r="U5792" s="11">
        <f t="shared" si="2221"/>
        <v>0.50476073917258479</v>
      </c>
      <c r="V5792" s="10">
        <f t="shared" si="2216"/>
        <v>-0.92595012301909474</v>
      </c>
      <c r="W5792" s="10">
        <f t="shared" si="2217"/>
        <v>0.50463674404319236</v>
      </c>
      <c r="X5792" s="10">
        <f t="shared" si="2222"/>
        <v>0.63095092396573105</v>
      </c>
      <c r="Y5792" s="10">
        <f>_xlfn.PERCENTILE.INC($X$1519:X5792,0.75)</f>
        <v>1.0108477406962448</v>
      </c>
      <c r="Z5792" s="10">
        <f t="shared" si="2223"/>
        <v>1.0108477406962448</v>
      </c>
      <c r="AA5792" s="10">
        <f t="shared" si="2224"/>
        <v>0.63174224728538686</v>
      </c>
      <c r="AB5792" s="10">
        <f t="shared" si="2225"/>
        <v>-0.46726845522674937</v>
      </c>
      <c r="AC5792" s="10">
        <f t="shared" si="2226"/>
        <v>-0.29519322399051784</v>
      </c>
      <c r="AD5792" s="13">
        <f t="shared" si="2227"/>
        <v>-467268.45522674936</v>
      </c>
      <c r="AE5792" s="13">
        <f t="shared" si="2218"/>
        <v>-295193.22399051784</v>
      </c>
      <c r="AF5792" s="13"/>
      <c r="AG5792" s="2">
        <f t="shared" si="2243"/>
        <v>43277</v>
      </c>
      <c r="AH5792" s="3">
        <f t="shared" si="2219"/>
        <v>-919.60097375887642</v>
      </c>
      <c r="AI5792" s="3">
        <f t="shared" si="2220"/>
        <v>-580.95078576826268</v>
      </c>
      <c r="AJ5792" s="3">
        <f t="shared" si="2228"/>
        <v>948978.54458878236</v>
      </c>
      <c r="AK5792" s="3">
        <f t="shared" si="2244"/>
        <v>707712.91841317085</v>
      </c>
    </row>
    <row r="5793" spans="2:37" x14ac:dyDescent="0.2">
      <c r="B5793" s="2">
        <v>43278</v>
      </c>
      <c r="C5793" s="1">
        <v>455.39</v>
      </c>
      <c r="D5793" s="1">
        <f t="shared" si="2229"/>
        <v>26</v>
      </c>
      <c r="E5793" s="1" t="b">
        <f t="shared" si="2230"/>
        <v>0</v>
      </c>
      <c r="F5793" s="6">
        <f t="shared" si="2231"/>
        <v>-1.7073170731707332E-2</v>
      </c>
      <c r="G5793" s="8">
        <f t="shared" si="2232"/>
        <v>-2.085915485407121E-3</v>
      </c>
      <c r="H5793" s="8">
        <f t="shared" si="2233"/>
        <v>-1.2313195821945708E-3</v>
      </c>
      <c r="I5793" s="8">
        <f t="shared" si="2234"/>
        <v>-6.5977098893701209E-4</v>
      </c>
      <c r="J5793" s="6">
        <f t="shared" si="2235"/>
        <v>1.3261520496352958E-3</v>
      </c>
      <c r="K5793" s="6">
        <f t="shared" si="2236"/>
        <v>9.7871559082594677E-4</v>
      </c>
      <c r="L5793" s="6">
        <f t="shared" si="2237"/>
        <v>7.4514814437218863E-4</v>
      </c>
      <c r="M5793" s="9">
        <f t="shared" si="2238"/>
        <v>-1</v>
      </c>
      <c r="N5793" s="9">
        <f t="shared" si="2239"/>
        <v>-1</v>
      </c>
      <c r="O5793" s="9">
        <f t="shared" si="2240"/>
        <v>-0.8854225752556768</v>
      </c>
      <c r="P5793" s="9">
        <f t="shared" si="2241"/>
        <v>-0.96180752508522571</v>
      </c>
      <c r="Q5793" s="10">
        <f t="shared" si="2242"/>
        <v>0.16097572103427629</v>
      </c>
      <c r="R5793" s="10">
        <f t="shared" si="2214"/>
        <v>0.49696935342793547</v>
      </c>
      <c r="S5793" s="10">
        <f>_xlfn.PERCENTILE.INC($R$1519:R5793,0.75)</f>
        <v>0.80853964486114493</v>
      </c>
      <c r="T5793" s="10">
        <f t="shared" si="2215"/>
        <v>0.80853964486114493</v>
      </c>
      <c r="U5793" s="11">
        <f t="shared" si="2221"/>
        <v>0.49696935342793547</v>
      </c>
      <c r="V5793" s="10">
        <f t="shared" si="2216"/>
        <v>-0.92595012301909474</v>
      </c>
      <c r="W5793" s="10">
        <f t="shared" si="2217"/>
        <v>0.50463674404319236</v>
      </c>
      <c r="X5793" s="10">
        <f t="shared" si="2222"/>
        <v>0.62121169178491942</v>
      </c>
      <c r="Y5793" s="10">
        <f>_xlfn.PERCENTILE.INC($X$1519:X5793,0.75)</f>
        <v>1.0106745560764312</v>
      </c>
      <c r="Z5793" s="10">
        <f t="shared" si="2223"/>
        <v>1.0106745560764312</v>
      </c>
      <c r="AA5793" s="10">
        <f t="shared" si="2224"/>
        <v>0.63174224728538686</v>
      </c>
      <c r="AB5793" s="10">
        <f t="shared" si="2225"/>
        <v>-0.46726845522674937</v>
      </c>
      <c r="AC5793" s="10">
        <f t="shared" si="2226"/>
        <v>-0.29519322399051784</v>
      </c>
      <c r="AD5793" s="13">
        <f t="shared" si="2227"/>
        <v>-467268.45522674936</v>
      </c>
      <c r="AE5793" s="13">
        <f t="shared" si="2218"/>
        <v>-295193.22399051784</v>
      </c>
      <c r="AF5793" s="13"/>
      <c r="AG5793" s="2">
        <f t="shared" si="2243"/>
        <v>43278</v>
      </c>
      <c r="AH5793" s="3">
        <f t="shared" si="2219"/>
        <v>7977.7541136274349</v>
      </c>
      <c r="AI5793" s="3">
        <f t="shared" si="2220"/>
        <v>5039.8843120332358</v>
      </c>
      <c r="AJ5793" s="3">
        <f t="shared" si="2228"/>
        <v>956956.29870240984</v>
      </c>
      <c r="AK5793" s="3">
        <f t="shared" si="2244"/>
        <v>712752.80272520403</v>
      </c>
    </row>
    <row r="5794" spans="2:37" x14ac:dyDescent="0.2">
      <c r="B5794" s="2">
        <v>43279</v>
      </c>
      <c r="C5794" s="1">
        <v>455.21</v>
      </c>
      <c r="D5794" s="1">
        <f t="shared" si="2229"/>
        <v>26</v>
      </c>
      <c r="E5794" s="1" t="b">
        <f t="shared" si="2230"/>
        <v>0</v>
      </c>
      <c r="F5794" s="6">
        <f t="shared" si="2231"/>
        <v>-3.952655965216989E-4</v>
      </c>
      <c r="G5794" s="8">
        <f t="shared" si="2232"/>
        <v>-2.0221197300333738E-3</v>
      </c>
      <c r="H5794" s="8">
        <f t="shared" si="2233"/>
        <v>-1.2676794370889606E-3</v>
      </c>
      <c r="I5794" s="8">
        <f t="shared" si="2234"/>
        <v>-6.6503630799770203E-4</v>
      </c>
      <c r="J5794" s="6">
        <f t="shared" si="2235"/>
        <v>1.3267286221756312E-3</v>
      </c>
      <c r="K5794" s="6">
        <f t="shared" si="2236"/>
        <v>9.7929969530262265E-4</v>
      </c>
      <c r="L5794" s="6">
        <f t="shared" si="2237"/>
        <v>7.4539620525777991E-4</v>
      </c>
      <c r="M5794" s="9">
        <f t="shared" si="2238"/>
        <v>-1</v>
      </c>
      <c r="N5794" s="9">
        <f t="shared" si="2239"/>
        <v>-1</v>
      </c>
      <c r="O5794" s="9">
        <f t="shared" si="2240"/>
        <v>-0.8921917006107013</v>
      </c>
      <c r="P5794" s="9">
        <f t="shared" si="2241"/>
        <v>-0.96406390020356714</v>
      </c>
      <c r="Q5794" s="10">
        <f t="shared" si="2242"/>
        <v>0.16066771585249229</v>
      </c>
      <c r="R5794" s="10">
        <f t="shared" si="2214"/>
        <v>0.49792205967157299</v>
      </c>
      <c r="S5794" s="10">
        <f>_xlfn.PERCENTILE.INC($R$1519:R5794,0.75)</f>
        <v>0.80840109716529418</v>
      </c>
      <c r="T5794" s="10">
        <f t="shared" si="2215"/>
        <v>0.80840109716529418</v>
      </c>
      <c r="U5794" s="11">
        <f t="shared" si="2221"/>
        <v>0.49792205967157299</v>
      </c>
      <c r="V5794" s="10">
        <f t="shared" si="2216"/>
        <v>-0.92595012301909474</v>
      </c>
      <c r="W5794" s="10">
        <f t="shared" si="2217"/>
        <v>0.50463674404319236</v>
      </c>
      <c r="X5794" s="10">
        <f t="shared" si="2222"/>
        <v>0.62240257458946624</v>
      </c>
      <c r="Y5794" s="10">
        <f>_xlfn.PERCENTILE.INC($X$1519:X5794,0.75)</f>
        <v>1.0105013714566176</v>
      </c>
      <c r="Z5794" s="10">
        <f t="shared" si="2223"/>
        <v>1.0105013714566176</v>
      </c>
      <c r="AA5794" s="10">
        <f t="shared" si="2224"/>
        <v>0.63174224728538686</v>
      </c>
      <c r="AB5794" s="10">
        <f t="shared" si="2225"/>
        <v>-0.46726845522674937</v>
      </c>
      <c r="AC5794" s="10">
        <f t="shared" si="2226"/>
        <v>-0.29519322399051784</v>
      </c>
      <c r="AD5794" s="13">
        <f t="shared" si="2227"/>
        <v>-467268.45522674936</v>
      </c>
      <c r="AE5794" s="13">
        <f t="shared" si="2218"/>
        <v>-295193.22399051784</v>
      </c>
      <c r="AF5794" s="13"/>
      <c r="AG5794" s="2">
        <f t="shared" si="2243"/>
        <v>43279</v>
      </c>
      <c r="AH5794" s="3">
        <f t="shared" si="2219"/>
        <v>184.69514469097385</v>
      </c>
      <c r="AI5794" s="3">
        <f t="shared" si="2220"/>
        <v>116.67972576977552</v>
      </c>
      <c r="AJ5794" s="3">
        <f t="shared" si="2228"/>
        <v>957140.99384710076</v>
      </c>
      <c r="AK5794" s="3">
        <f t="shared" si="2244"/>
        <v>712869.48245097382</v>
      </c>
    </row>
    <row r="5795" spans="2:37" x14ac:dyDescent="0.2">
      <c r="B5795" s="2">
        <v>43280</v>
      </c>
      <c r="C5795" s="1">
        <v>454.51</v>
      </c>
      <c r="D5795" s="1">
        <f t="shared" si="2229"/>
        <v>26</v>
      </c>
      <c r="E5795" s="1" t="b">
        <f t="shared" si="2230"/>
        <v>0</v>
      </c>
      <c r="F5795" s="6">
        <f t="shared" si="2231"/>
        <v>-1.537751806858334E-3</v>
      </c>
      <c r="G5795" s="8">
        <f t="shared" si="2232"/>
        <v>-2.0052755128998766E-3</v>
      </c>
      <c r="H5795" s="8">
        <f t="shared" si="2233"/>
        <v>-1.2352403812446947E-3</v>
      </c>
      <c r="I5795" s="8">
        <f t="shared" si="2234"/>
        <v>-6.8538288502903249E-4</v>
      </c>
      <c r="J5795" s="6">
        <f t="shared" si="2235"/>
        <v>1.3274240328480182E-3</v>
      </c>
      <c r="K5795" s="6">
        <f t="shared" si="2236"/>
        <v>9.7987012426687032E-4</v>
      </c>
      <c r="L5795" s="6">
        <f t="shared" si="2237"/>
        <v>7.456544313869779E-4</v>
      </c>
      <c r="M5795" s="9">
        <f t="shared" si="2238"/>
        <v>-1</v>
      </c>
      <c r="N5795" s="9">
        <f t="shared" si="2239"/>
        <v>-1</v>
      </c>
      <c r="O5795" s="9">
        <f t="shared" si="2240"/>
        <v>-0.9191695994539516</v>
      </c>
      <c r="P5795" s="9">
        <f t="shared" si="2241"/>
        <v>-0.97305653315131713</v>
      </c>
      <c r="Q5795" s="10">
        <f t="shared" si="2242"/>
        <v>0.15965100005123442</v>
      </c>
      <c r="R5795" s="10">
        <f t="shared" si="2214"/>
        <v>0.50109300896534814</v>
      </c>
      <c r="S5795" s="10">
        <f>_xlfn.PERCENTILE.INC($R$1519:R5795,0.75)</f>
        <v>0.80826254946944331</v>
      </c>
      <c r="T5795" s="10">
        <f t="shared" si="2215"/>
        <v>0.80826254946944331</v>
      </c>
      <c r="U5795" s="11">
        <f t="shared" si="2221"/>
        <v>0.50109300896534814</v>
      </c>
      <c r="V5795" s="10">
        <f t="shared" si="2216"/>
        <v>-0.92595012301909474</v>
      </c>
      <c r="W5795" s="10">
        <f t="shared" si="2217"/>
        <v>0.50463674404319236</v>
      </c>
      <c r="X5795" s="10">
        <f t="shared" si="2222"/>
        <v>0.62636626120668515</v>
      </c>
      <c r="Y5795" s="10">
        <f>_xlfn.PERCENTILE.INC($X$1519:X5795,0.75)</f>
        <v>1.0103281868368041</v>
      </c>
      <c r="Z5795" s="10">
        <f t="shared" si="2223"/>
        <v>1.0103281868368041</v>
      </c>
      <c r="AA5795" s="10">
        <f t="shared" si="2224"/>
        <v>0.63174224728538686</v>
      </c>
      <c r="AB5795" s="10">
        <f t="shared" si="2225"/>
        <v>-0.46726845522674937</v>
      </c>
      <c r="AC5795" s="10">
        <f t="shared" si="2226"/>
        <v>-0.29519322399051784</v>
      </c>
      <c r="AD5795" s="13">
        <f t="shared" si="2227"/>
        <v>-467268.45522674936</v>
      </c>
      <c r="AE5795" s="13">
        <f t="shared" si="2218"/>
        <v>-295193.22399051784</v>
      </c>
      <c r="AF5795" s="13"/>
      <c r="AG5795" s="2">
        <f t="shared" si="2243"/>
        <v>43280</v>
      </c>
      <c r="AH5795" s="3">
        <f t="shared" si="2219"/>
        <v>718.5429113128364</v>
      </c>
      <c r="AI5795" s="3">
        <f t="shared" si="2220"/>
        <v>453.93391356375571</v>
      </c>
      <c r="AJ5795" s="3">
        <f t="shared" si="2228"/>
        <v>957859.53675841365</v>
      </c>
      <c r="AK5795" s="3">
        <f t="shared" si="2244"/>
        <v>713323.41636453755</v>
      </c>
    </row>
    <row r="5796" spans="2:37" x14ac:dyDescent="0.2">
      <c r="B5796" s="2">
        <v>43283</v>
      </c>
      <c r="C5796" s="1">
        <v>447.37</v>
      </c>
      <c r="D5796" s="1">
        <f t="shared" si="2229"/>
        <v>27</v>
      </c>
      <c r="E5796" s="1" t="b">
        <f t="shared" si="2230"/>
        <v>1</v>
      </c>
      <c r="F5796" s="6">
        <f t="shared" si="2231"/>
        <v>-1.570922531957486E-2</v>
      </c>
      <c r="G5796" s="8">
        <f t="shared" si="2232"/>
        <v>-2.365714143177581E-3</v>
      </c>
      <c r="H5796" s="8">
        <f t="shared" si="2233"/>
        <v>-1.4285730183423611E-3</v>
      </c>
      <c r="I5796" s="8">
        <f t="shared" si="2234"/>
        <v>-7.8245545435186813E-4</v>
      </c>
      <c r="J5796" s="6">
        <f t="shared" si="2235"/>
        <v>1.3285118691361655E-3</v>
      </c>
      <c r="K5796" s="6">
        <f t="shared" si="2236"/>
        <v>9.8063400189463677E-4</v>
      </c>
      <c r="L5796" s="6">
        <f t="shared" si="2237"/>
        <v>7.4598035310422309E-4</v>
      </c>
      <c r="M5796" s="9">
        <f t="shared" si="2238"/>
        <v>-1</v>
      </c>
      <c r="N5796" s="9">
        <f t="shared" si="2239"/>
        <v>-1</v>
      </c>
      <c r="O5796" s="9">
        <f t="shared" si="2240"/>
        <v>-1</v>
      </c>
      <c r="P5796" s="9">
        <f t="shared" si="2241"/>
        <v>-1</v>
      </c>
      <c r="Q5796" s="10">
        <f t="shared" si="2242"/>
        <v>0.16098251760183538</v>
      </c>
      <c r="R5796" s="10">
        <f t="shared" si="2214"/>
        <v>0.49694837173479461</v>
      </c>
      <c r="S5796" s="10">
        <f>_xlfn.PERCENTILE.INC($R$1519:R5796,0.75)</f>
        <v>0.80825414264210937</v>
      </c>
      <c r="T5796" s="10">
        <f t="shared" si="2215"/>
        <v>0.80825414264210937</v>
      </c>
      <c r="U5796" s="11">
        <f t="shared" si="2221"/>
        <v>0.49694837173479461</v>
      </c>
      <c r="V5796" s="10">
        <f t="shared" si="2216"/>
        <v>-0.97305653315131713</v>
      </c>
      <c r="W5796" s="10">
        <f t="shared" si="2217"/>
        <v>0.50109300896534814</v>
      </c>
      <c r="X5796" s="10">
        <f t="shared" si="2222"/>
        <v>0.62118546466849323</v>
      </c>
      <c r="Y5796" s="10">
        <f>_xlfn.PERCENTILE.INC($X$1519:X5796,0.75)</f>
        <v>1.0103176783026366</v>
      </c>
      <c r="Z5796" s="10">
        <f t="shared" si="2223"/>
        <v>1.0103176783026366</v>
      </c>
      <c r="AA5796" s="10">
        <f t="shared" si="2224"/>
        <v>0.62118546466849323</v>
      </c>
      <c r="AB5796" s="10">
        <f t="shared" si="2225"/>
        <v>-0.48759182609018353</v>
      </c>
      <c r="AC5796" s="10">
        <f t="shared" si="2226"/>
        <v>-0.3028849550583898</v>
      </c>
      <c r="AD5796" s="13">
        <f t="shared" si="2227"/>
        <v>-487591.82609018352</v>
      </c>
      <c r="AE5796" s="13">
        <f t="shared" si="2218"/>
        <v>-302884.95505838981</v>
      </c>
      <c r="AF5796" s="13"/>
      <c r="AG5796" s="2">
        <f t="shared" si="2243"/>
        <v>43283</v>
      </c>
      <c r="AH5796" s="3">
        <f t="shared" si="2219"/>
        <v>7340.4254478866824</v>
      </c>
      <c r="AI5796" s="3">
        <f t="shared" si="2220"/>
        <v>4637.2568684787757</v>
      </c>
      <c r="AJ5796" s="3">
        <f t="shared" si="2228"/>
        <v>965199.96220630035</v>
      </c>
      <c r="AK5796" s="3">
        <f t="shared" si="2244"/>
        <v>717960.67323301628</v>
      </c>
    </row>
    <row r="5797" spans="2:37" x14ac:dyDescent="0.2">
      <c r="B5797" s="2">
        <v>43284</v>
      </c>
      <c r="C5797" s="1">
        <v>450.08</v>
      </c>
      <c r="D5797" s="1">
        <f t="shared" si="2229"/>
        <v>27</v>
      </c>
      <c r="E5797" s="1" t="b">
        <f t="shared" si="2230"/>
        <v>0</v>
      </c>
      <c r="F5797" s="6">
        <f t="shared" si="2231"/>
        <v>6.0576256789681704E-3</v>
      </c>
      <c r="G5797" s="8">
        <f t="shared" si="2232"/>
        <v>-2.1286184766299574E-3</v>
      </c>
      <c r="H5797" s="8">
        <f t="shared" si="2233"/>
        <v>-1.39179167387583E-3</v>
      </c>
      <c r="I5797" s="8">
        <f t="shared" si="2234"/>
        <v>-7.4819001663279825E-4</v>
      </c>
      <c r="J5797" s="6">
        <f t="shared" si="2235"/>
        <v>1.3293897247143994E-3</v>
      </c>
      <c r="K5797" s="6">
        <f t="shared" si="2236"/>
        <v>9.813764415453612E-4</v>
      </c>
      <c r="L5797" s="6">
        <f t="shared" si="2237"/>
        <v>7.4628220794641814E-4</v>
      </c>
      <c r="M5797" s="9">
        <f t="shared" si="2238"/>
        <v>-1</v>
      </c>
      <c r="N5797" s="9">
        <f t="shared" si="2239"/>
        <v>-1</v>
      </c>
      <c r="O5797" s="9">
        <f t="shared" si="2240"/>
        <v>-1</v>
      </c>
      <c r="P5797" s="9">
        <f t="shared" si="2241"/>
        <v>-1</v>
      </c>
      <c r="Q5797" s="10">
        <f t="shared" si="2242"/>
        <v>0.16038831686865251</v>
      </c>
      <c r="R5797" s="10">
        <f t="shared" si="2214"/>
        <v>0.49878944777202655</v>
      </c>
      <c r="S5797" s="10">
        <f>_xlfn.PERCENTILE.INC($R$1519:R5797,0.75)</f>
        <v>0.80824573581477543</v>
      </c>
      <c r="T5797" s="10">
        <f t="shared" si="2215"/>
        <v>0.80824573581477543</v>
      </c>
      <c r="U5797" s="11">
        <f t="shared" si="2221"/>
        <v>0.49878944777202655</v>
      </c>
      <c r="V5797" s="10">
        <f t="shared" si="2216"/>
        <v>-0.97305653315131713</v>
      </c>
      <c r="W5797" s="10">
        <f t="shared" si="2217"/>
        <v>0.50109300896534814</v>
      </c>
      <c r="X5797" s="10">
        <f t="shared" si="2222"/>
        <v>0.62348680971503323</v>
      </c>
      <c r="Y5797" s="10">
        <f>_xlfn.PERCENTILE.INC($X$1519:X5797,0.75)</f>
        <v>1.0103071697684691</v>
      </c>
      <c r="Z5797" s="10">
        <f t="shared" si="2223"/>
        <v>1.0103071697684691</v>
      </c>
      <c r="AA5797" s="10">
        <f t="shared" si="2224"/>
        <v>0.62118546466849323</v>
      </c>
      <c r="AB5797" s="10">
        <f t="shared" si="2225"/>
        <v>-0.48759182609018353</v>
      </c>
      <c r="AC5797" s="10">
        <f t="shared" si="2226"/>
        <v>-0.3028849550583898</v>
      </c>
      <c r="AD5797" s="13">
        <f t="shared" si="2227"/>
        <v>-487591.82609018352</v>
      </c>
      <c r="AE5797" s="13">
        <f t="shared" si="2218"/>
        <v>-302884.95505838981</v>
      </c>
      <c r="AF5797" s="13"/>
      <c r="AG5797" s="2">
        <f t="shared" si="2243"/>
        <v>43284</v>
      </c>
      <c r="AH5797" s="3">
        <f t="shared" si="2219"/>
        <v>-2953.6487665788782</v>
      </c>
      <c r="AI5797" s="3">
        <f t="shared" si="2220"/>
        <v>-1834.7636815348224</v>
      </c>
      <c r="AJ5797" s="3">
        <f t="shared" si="2228"/>
        <v>962246.31343972147</v>
      </c>
      <c r="AK5797" s="3">
        <f t="shared" si="2244"/>
        <v>716125.90955148148</v>
      </c>
    </row>
    <row r="5798" spans="2:37" x14ac:dyDescent="0.2">
      <c r="B5798" s="2">
        <v>43286</v>
      </c>
      <c r="C5798" s="1">
        <v>446.37</v>
      </c>
      <c r="D5798" s="1">
        <f t="shared" si="2229"/>
        <v>27</v>
      </c>
      <c r="E5798" s="1" t="b">
        <f t="shared" si="2230"/>
        <v>0</v>
      </c>
      <c r="F5798" s="6">
        <f t="shared" si="2231"/>
        <v>-8.2429790259509472E-3</v>
      </c>
      <c r="G5798" s="8">
        <f t="shared" si="2232"/>
        <v>-2.2732092678120386E-3</v>
      </c>
      <c r="H5798" s="8">
        <f t="shared" si="2233"/>
        <v>-1.4542177736436212E-3</v>
      </c>
      <c r="I5798" s="8">
        <f t="shared" si="2234"/>
        <v>-8.0476626567248764E-4</v>
      </c>
      <c r="J5798" s="6">
        <f t="shared" si="2235"/>
        <v>1.3304639392165514E-3</v>
      </c>
      <c r="K5798" s="6">
        <f t="shared" si="2236"/>
        <v>9.8219334417612805E-4</v>
      </c>
      <c r="L5798" s="6">
        <f t="shared" si="2237"/>
        <v>7.4663348339481747E-4</v>
      </c>
      <c r="M5798" s="9">
        <f t="shared" si="2238"/>
        <v>-1</v>
      </c>
      <c r="N5798" s="9">
        <f t="shared" si="2239"/>
        <v>-1</v>
      </c>
      <c r="O5798" s="9">
        <f t="shared" si="2240"/>
        <v>-1</v>
      </c>
      <c r="P5798" s="9">
        <f t="shared" si="2241"/>
        <v>-1</v>
      </c>
      <c r="Q5798" s="10">
        <f t="shared" si="2242"/>
        <v>0.16083184395735844</v>
      </c>
      <c r="R5798" s="10">
        <f t="shared" si="2214"/>
        <v>0.49741393266131118</v>
      </c>
      <c r="S5798" s="10">
        <f>_xlfn.PERCENTILE.INC($R$1519:R5798,0.75)</f>
        <v>0.80823732898744138</v>
      </c>
      <c r="T5798" s="10">
        <f t="shared" si="2215"/>
        <v>0.80823732898744138</v>
      </c>
      <c r="U5798" s="11">
        <f t="shared" si="2221"/>
        <v>0.49741393266131118</v>
      </c>
      <c r="V5798" s="10">
        <f t="shared" si="2216"/>
        <v>-0.97305653315131713</v>
      </c>
      <c r="W5798" s="10">
        <f t="shared" si="2217"/>
        <v>0.50109300896534814</v>
      </c>
      <c r="X5798" s="10">
        <f t="shared" si="2222"/>
        <v>0.62176741582663897</v>
      </c>
      <c r="Y5798" s="10">
        <f>_xlfn.PERCENTILE.INC($X$1519:X5798,0.75)</f>
        <v>1.0102966612343018</v>
      </c>
      <c r="Z5798" s="10">
        <f t="shared" si="2223"/>
        <v>1.0102966612343018</v>
      </c>
      <c r="AA5798" s="10">
        <f t="shared" si="2224"/>
        <v>0.62118546466849323</v>
      </c>
      <c r="AB5798" s="10">
        <f t="shared" si="2225"/>
        <v>-0.48759182609018353</v>
      </c>
      <c r="AC5798" s="10">
        <f t="shared" si="2226"/>
        <v>-0.3028849550583898</v>
      </c>
      <c r="AD5798" s="13">
        <f t="shared" si="2227"/>
        <v>-487591.82609018352</v>
      </c>
      <c r="AE5798" s="13">
        <f t="shared" si="2218"/>
        <v>-302884.95505838981</v>
      </c>
      <c r="AF5798" s="13"/>
      <c r="AG5798" s="2">
        <f t="shared" si="2243"/>
        <v>43286</v>
      </c>
      <c r="AH5798" s="3">
        <f t="shared" si="2219"/>
        <v>4019.2091956865047</v>
      </c>
      <c r="AI5798" s="3">
        <f t="shared" si="2220"/>
        <v>2496.6743318224026</v>
      </c>
      <c r="AJ5798" s="3">
        <f t="shared" si="2228"/>
        <v>966265.52263540798</v>
      </c>
      <c r="AK5798" s="3">
        <f t="shared" si="2244"/>
        <v>718622.58388330392</v>
      </c>
    </row>
    <row r="5799" spans="2:37" x14ac:dyDescent="0.2">
      <c r="B5799" s="2">
        <v>43287</v>
      </c>
      <c r="C5799" s="1">
        <v>445.48</v>
      </c>
      <c r="D5799" s="1">
        <f t="shared" si="2229"/>
        <v>27</v>
      </c>
      <c r="E5799" s="1" t="b">
        <f t="shared" si="2230"/>
        <v>0</v>
      </c>
      <c r="F5799" s="6">
        <f t="shared" si="2231"/>
        <v>-1.9938615946412108E-3</v>
      </c>
      <c r="G5799" s="8">
        <f t="shared" si="2232"/>
        <v>-2.3229988313463088E-3</v>
      </c>
      <c r="H5799" s="8">
        <f t="shared" si="2233"/>
        <v>-1.4841379208486711E-3</v>
      </c>
      <c r="I5799" s="8">
        <f t="shared" si="2234"/>
        <v>-8.0299090123398583E-4</v>
      </c>
      <c r="J5799" s="6">
        <f t="shared" si="2235"/>
        <v>1.3313819390531783E-3</v>
      </c>
      <c r="K5799" s="6">
        <f t="shared" si="2236"/>
        <v>9.8299953331876765E-4</v>
      </c>
      <c r="L5799" s="6">
        <f t="shared" si="2237"/>
        <v>7.4697180564853175E-4</v>
      </c>
      <c r="M5799" s="9">
        <f t="shared" si="2238"/>
        <v>-1</v>
      </c>
      <c r="N5799" s="9">
        <f t="shared" si="2239"/>
        <v>-1</v>
      </c>
      <c r="O5799" s="9">
        <f t="shared" si="2240"/>
        <v>-1</v>
      </c>
      <c r="P5799" s="9">
        <f t="shared" si="2241"/>
        <v>-1</v>
      </c>
      <c r="Q5799" s="10">
        <f t="shared" si="2242"/>
        <v>0.16039564328407627</v>
      </c>
      <c r="R5799" s="10">
        <f t="shared" si="2214"/>
        <v>0.49876666449295154</v>
      </c>
      <c r="S5799" s="10">
        <f>_xlfn.PERCENTILE.INC($R$1519:R5799,0.75)</f>
        <v>0.80822892216010744</v>
      </c>
      <c r="T5799" s="10">
        <f t="shared" si="2215"/>
        <v>0.80822892216010744</v>
      </c>
      <c r="U5799" s="11">
        <f t="shared" si="2221"/>
        <v>0.49876666449295154</v>
      </c>
      <c r="V5799" s="10">
        <f t="shared" si="2216"/>
        <v>-0.97305653315131713</v>
      </c>
      <c r="W5799" s="10">
        <f t="shared" si="2217"/>
        <v>0.50109300896534814</v>
      </c>
      <c r="X5799" s="10">
        <f t="shared" si="2222"/>
        <v>0.62345833061618938</v>
      </c>
      <c r="Y5799" s="10">
        <f>_xlfn.PERCENTILE.INC($X$1519:X5799,0.75)</f>
        <v>1.0102861527001343</v>
      </c>
      <c r="Z5799" s="10">
        <f t="shared" si="2223"/>
        <v>1.0102861527001343</v>
      </c>
      <c r="AA5799" s="10">
        <f t="shared" si="2224"/>
        <v>0.62118546466849323</v>
      </c>
      <c r="AB5799" s="10">
        <f t="shared" si="2225"/>
        <v>-0.48759182609018353</v>
      </c>
      <c r="AC5799" s="10">
        <f t="shared" si="2226"/>
        <v>-0.3028849550583898</v>
      </c>
      <c r="AD5799" s="13">
        <f t="shared" si="2227"/>
        <v>-487591.82609018352</v>
      </c>
      <c r="AE5799" s="13">
        <f t="shared" si="2218"/>
        <v>-302884.95505838981</v>
      </c>
      <c r="AF5799" s="13"/>
      <c r="AG5799" s="2">
        <f t="shared" si="2243"/>
        <v>43287</v>
      </c>
      <c r="AH5799" s="3">
        <f t="shared" si="2219"/>
        <v>972.19061590219326</v>
      </c>
      <c r="AI5799" s="3">
        <f t="shared" si="2220"/>
        <v>603.91067948555258</v>
      </c>
      <c r="AJ5799" s="3">
        <f t="shared" si="2228"/>
        <v>967237.71325131017</v>
      </c>
      <c r="AK5799" s="3">
        <f t="shared" si="2244"/>
        <v>719226.49456278945</v>
      </c>
    </row>
    <row r="5800" spans="2:37" x14ac:dyDescent="0.2">
      <c r="B5800" s="2">
        <v>43290</v>
      </c>
      <c r="C5800" s="1">
        <v>453.12</v>
      </c>
      <c r="D5800" s="1">
        <f t="shared" si="2229"/>
        <v>28</v>
      </c>
      <c r="E5800" s="1" t="b">
        <f t="shared" si="2230"/>
        <v>1</v>
      </c>
      <c r="F5800" s="6">
        <f t="shared" si="2231"/>
        <v>1.7150040405854439E-2</v>
      </c>
      <c r="G5800" s="8">
        <f t="shared" si="2232"/>
        <v>-1.9057474369349318E-3</v>
      </c>
      <c r="H5800" s="8">
        <f t="shared" si="2233"/>
        <v>-1.2444103000451433E-3</v>
      </c>
      <c r="I5800" s="8">
        <f t="shared" si="2234"/>
        <v>-6.9848921487386376E-4</v>
      </c>
      <c r="J5800" s="6">
        <f t="shared" si="2235"/>
        <v>1.3318636738187302E-3</v>
      </c>
      <c r="K5800" s="6">
        <f t="shared" si="2236"/>
        <v>9.8355815052331196E-4</v>
      </c>
      <c r="L5800" s="6">
        <f t="shared" si="2237"/>
        <v>7.4723245487263361E-4</v>
      </c>
      <c r="M5800" s="9">
        <f t="shared" si="2238"/>
        <v>-1</v>
      </c>
      <c r="N5800" s="9">
        <f t="shared" si="2239"/>
        <v>-1</v>
      </c>
      <c r="O5800" s="9">
        <f t="shared" si="2240"/>
        <v>-0.93476830445342718</v>
      </c>
      <c r="P5800" s="9">
        <f t="shared" si="2241"/>
        <v>-0.97825610148447562</v>
      </c>
      <c r="Q5800" s="10">
        <f t="shared" si="2242"/>
        <v>0.16434718422512662</v>
      </c>
      <c r="R5800" s="10">
        <f t="shared" si="2214"/>
        <v>0.48677438787399074</v>
      </c>
      <c r="S5800" s="10">
        <f>_xlfn.PERCENTILE.INC($R$1519:R5800,0.75)</f>
        <v>0.80801786777038032</v>
      </c>
      <c r="T5800" s="10">
        <f t="shared" si="2215"/>
        <v>0.80801786777038032</v>
      </c>
      <c r="U5800" s="11">
        <f t="shared" si="2221"/>
        <v>0.48677438787399074</v>
      </c>
      <c r="V5800" s="10">
        <f t="shared" si="2216"/>
        <v>-1</v>
      </c>
      <c r="W5800" s="10">
        <f t="shared" si="2217"/>
        <v>0.49876666449295154</v>
      </c>
      <c r="X5800" s="10">
        <f t="shared" si="2222"/>
        <v>0.60846798484248843</v>
      </c>
      <c r="Y5800" s="10">
        <f>_xlfn.PERCENTILE.INC($X$1519:X5800,0.75)</f>
        <v>1.0100223347129753</v>
      </c>
      <c r="Z5800" s="10">
        <f t="shared" si="2223"/>
        <v>1.0100223347129753</v>
      </c>
      <c r="AA5800" s="10">
        <f t="shared" si="2224"/>
        <v>0.60846798484248843</v>
      </c>
      <c r="AB5800" s="10">
        <f t="shared" si="2225"/>
        <v>-0.49876666449295154</v>
      </c>
      <c r="AC5800" s="10">
        <f t="shared" si="2226"/>
        <v>-0.30348354725063575</v>
      </c>
      <c r="AD5800" s="13">
        <f t="shared" si="2227"/>
        <v>-498766.66449295153</v>
      </c>
      <c r="AE5800" s="13">
        <f t="shared" si="2218"/>
        <v>-303483.54725063575</v>
      </c>
      <c r="AF5800" s="13"/>
      <c r="AG5800" s="2">
        <f t="shared" si="2243"/>
        <v>43290</v>
      </c>
      <c r="AH5800" s="3">
        <f t="shared" si="2219"/>
        <v>-8362.2195190109978</v>
      </c>
      <c r="AI5800" s="3">
        <f t="shared" si="2220"/>
        <v>-5194.4892175767909</v>
      </c>
      <c r="AJ5800" s="3">
        <f t="shared" si="2228"/>
        <v>958875.49373229919</v>
      </c>
      <c r="AK5800" s="3">
        <f t="shared" si="2244"/>
        <v>714032.00534521264</v>
      </c>
    </row>
    <row r="5801" spans="2:37" x14ac:dyDescent="0.2">
      <c r="B5801" s="2">
        <v>43291</v>
      </c>
      <c r="C5801" s="1">
        <v>456.14</v>
      </c>
      <c r="D5801" s="1">
        <f t="shared" si="2229"/>
        <v>28</v>
      </c>
      <c r="E5801" s="1" t="b">
        <f t="shared" si="2230"/>
        <v>0</v>
      </c>
      <c r="F5801" s="6">
        <f t="shared" si="2231"/>
        <v>6.6649011299435568E-3</v>
      </c>
      <c r="G5801" s="8">
        <f t="shared" si="2232"/>
        <v>-1.6223997133838043E-3</v>
      </c>
      <c r="H5801" s="8">
        <f t="shared" si="2233"/>
        <v>-1.1369717685885373E-3</v>
      </c>
      <c r="I5801" s="8">
        <f t="shared" si="2234"/>
        <v>-6.4105603256802736E-4</v>
      </c>
      <c r="J5801" s="6">
        <f t="shared" si="2235"/>
        <v>1.3320884527433408E-3</v>
      </c>
      <c r="K5801" s="6">
        <f t="shared" si="2236"/>
        <v>9.8401604499952244E-4</v>
      </c>
      <c r="L5801" s="6">
        <f t="shared" si="2237"/>
        <v>7.4744849459676757E-4</v>
      </c>
      <c r="M5801" s="9">
        <f t="shared" si="2238"/>
        <v>-1</v>
      </c>
      <c r="N5801" s="9">
        <f t="shared" si="2239"/>
        <v>-1</v>
      </c>
      <c r="O5801" s="9">
        <f t="shared" si="2240"/>
        <v>-0.85765913932820659</v>
      </c>
      <c r="P5801" s="9">
        <f t="shared" si="2241"/>
        <v>-0.95255304644273553</v>
      </c>
      <c r="Q5801" s="10">
        <f t="shared" si="2242"/>
        <v>0.16502583056816775</v>
      </c>
      <c r="R5801" s="10">
        <f t="shared" si="2214"/>
        <v>0.48477259423308366</v>
      </c>
      <c r="S5801" s="10">
        <f>_xlfn.PERCENTILE.INC($R$1519:R5801,0.75)</f>
        <v>0.80780681338065308</v>
      </c>
      <c r="T5801" s="10">
        <f t="shared" si="2215"/>
        <v>0.80780681338065308</v>
      </c>
      <c r="U5801" s="11">
        <f t="shared" si="2221"/>
        <v>0.48477259423308366</v>
      </c>
      <c r="V5801" s="10">
        <f t="shared" si="2216"/>
        <v>-1</v>
      </c>
      <c r="W5801" s="10">
        <f t="shared" si="2217"/>
        <v>0.49876666449295154</v>
      </c>
      <c r="X5801" s="10">
        <f t="shared" si="2222"/>
        <v>0.60596574279135462</v>
      </c>
      <c r="Y5801" s="10">
        <f>_xlfn.PERCENTILE.INC($X$1519:X5801,0.75)</f>
        <v>1.0097585167258165</v>
      </c>
      <c r="Z5801" s="10">
        <f t="shared" si="2223"/>
        <v>1.0097585167258165</v>
      </c>
      <c r="AA5801" s="10">
        <f t="shared" si="2224"/>
        <v>0.60846798484248843</v>
      </c>
      <c r="AB5801" s="10">
        <f t="shared" si="2225"/>
        <v>-0.49876666449295154</v>
      </c>
      <c r="AC5801" s="10">
        <f t="shared" si="2226"/>
        <v>-0.30348354725063575</v>
      </c>
      <c r="AD5801" s="13">
        <f t="shared" si="2227"/>
        <v>-498766.66449295153</v>
      </c>
      <c r="AE5801" s="13">
        <f t="shared" si="2218"/>
        <v>-303483.54725063575</v>
      </c>
      <c r="AF5801" s="13"/>
      <c r="AG5801" s="2">
        <f t="shared" si="2243"/>
        <v>43291</v>
      </c>
      <c r="AH5801" s="3">
        <f t="shared" si="2219"/>
        <v>-3324.2305057572516</v>
      </c>
      <c r="AI5801" s="3">
        <f t="shared" si="2220"/>
        <v>-2022.687836990041</v>
      </c>
      <c r="AJ5801" s="3">
        <f t="shared" si="2228"/>
        <v>955551.26322654192</v>
      </c>
      <c r="AK5801" s="3">
        <f t="shared" si="2244"/>
        <v>712009.31750822265</v>
      </c>
    </row>
    <row r="5802" spans="2:37" x14ac:dyDescent="0.2">
      <c r="B5802" s="2">
        <v>43292</v>
      </c>
      <c r="C5802" s="1">
        <v>455.29</v>
      </c>
      <c r="D5802" s="1">
        <f t="shared" si="2229"/>
        <v>28</v>
      </c>
      <c r="E5802" s="1" t="b">
        <f t="shared" si="2230"/>
        <v>0</v>
      </c>
      <c r="F5802" s="6">
        <f t="shared" si="2231"/>
        <v>-1.8634629718945472E-3</v>
      </c>
      <c r="G5802" s="8">
        <f t="shared" si="2232"/>
        <v>-1.6999817753285459E-3</v>
      </c>
      <c r="H5802" s="8">
        <f t="shared" si="2233"/>
        <v>-1.1738694972341062E-3</v>
      </c>
      <c r="I5802" s="8">
        <f t="shared" si="2234"/>
        <v>-6.5729304172016279E-4</v>
      </c>
      <c r="J5802" s="6">
        <f t="shared" si="2235"/>
        <v>1.3323981507761323E-3</v>
      </c>
      <c r="K5802" s="6">
        <f t="shared" si="2236"/>
        <v>9.8451873611067066E-4</v>
      </c>
      <c r="L5802" s="6">
        <f t="shared" si="2237"/>
        <v>7.4767945786156529E-4</v>
      </c>
      <c r="M5802" s="9">
        <f t="shared" si="2238"/>
        <v>-1</v>
      </c>
      <c r="N5802" s="9">
        <f t="shared" si="2239"/>
        <v>-1</v>
      </c>
      <c r="O5802" s="9">
        <f t="shared" si="2240"/>
        <v>-0.87911074031655723</v>
      </c>
      <c r="P5802" s="9">
        <f t="shared" si="2241"/>
        <v>-0.95970358010551904</v>
      </c>
      <c r="Q5802" s="10">
        <f t="shared" si="2242"/>
        <v>0.16429896942251229</v>
      </c>
      <c r="R5802" s="10">
        <f t="shared" si="2214"/>
        <v>0.48691723558089695</v>
      </c>
      <c r="S5802" s="10">
        <f>_xlfn.PERCENTILE.INC($R$1519:R5802,0.75)</f>
        <v>0.80759575899092595</v>
      </c>
      <c r="T5802" s="10">
        <f t="shared" si="2215"/>
        <v>0.80759575899092595</v>
      </c>
      <c r="U5802" s="11">
        <f t="shared" si="2221"/>
        <v>0.48691723558089695</v>
      </c>
      <c r="V5802" s="10">
        <f t="shared" si="2216"/>
        <v>-1</v>
      </c>
      <c r="W5802" s="10">
        <f t="shared" si="2217"/>
        <v>0.49876666449295154</v>
      </c>
      <c r="X5802" s="10">
        <f t="shared" si="2222"/>
        <v>0.60864654447612121</v>
      </c>
      <c r="Y5802" s="10">
        <f>_xlfn.PERCENTILE.INC($X$1519:X5802,0.75)</f>
        <v>1.0094946987386575</v>
      </c>
      <c r="Z5802" s="10">
        <f t="shared" si="2223"/>
        <v>1.0094946987386575</v>
      </c>
      <c r="AA5802" s="10">
        <f t="shared" si="2224"/>
        <v>0.60846798484248843</v>
      </c>
      <c r="AB5802" s="10">
        <f t="shared" si="2225"/>
        <v>-0.49876666449295154</v>
      </c>
      <c r="AC5802" s="10">
        <f t="shared" si="2226"/>
        <v>-0.30348354725063575</v>
      </c>
      <c r="AD5802" s="13">
        <f t="shared" si="2227"/>
        <v>-498766.66449295153</v>
      </c>
      <c r="AE5802" s="13">
        <f t="shared" si="2218"/>
        <v>-303483.54725063575</v>
      </c>
      <c r="AF5802" s="13"/>
      <c r="AG5802" s="2">
        <f t="shared" si="2243"/>
        <v>43292</v>
      </c>
      <c r="AH5802" s="3">
        <f t="shared" si="2219"/>
        <v>929.43321089796598</v>
      </c>
      <c r="AI5802" s="3">
        <f t="shared" si="2220"/>
        <v>565.53035288076899</v>
      </c>
      <c r="AJ5802" s="3">
        <f t="shared" si="2228"/>
        <v>956480.69643743988</v>
      </c>
      <c r="AK5802" s="3">
        <f t="shared" si="2244"/>
        <v>712574.84786110336</v>
      </c>
    </row>
    <row r="5803" spans="2:37" x14ac:dyDescent="0.2">
      <c r="B5803" s="2">
        <v>43293</v>
      </c>
      <c r="C5803" s="1">
        <v>453.64</v>
      </c>
      <c r="D5803" s="1">
        <f t="shared" si="2229"/>
        <v>28</v>
      </c>
      <c r="E5803" s="1" t="b">
        <f t="shared" si="2230"/>
        <v>0</v>
      </c>
      <c r="F5803" s="6">
        <f t="shared" si="2231"/>
        <v>-3.6240637835226464E-3</v>
      </c>
      <c r="G5803" s="8">
        <f t="shared" si="2232"/>
        <v>-1.6462542401629301E-3</v>
      </c>
      <c r="H5803" s="8">
        <f t="shared" si="2233"/>
        <v>-1.214458261739753E-3</v>
      </c>
      <c r="I5803" s="8">
        <f t="shared" si="2234"/>
        <v>-6.9203031569215574E-4</v>
      </c>
      <c r="J5803" s="6">
        <f t="shared" si="2235"/>
        <v>1.3326523550143887E-3</v>
      </c>
      <c r="K5803" s="6">
        <f t="shared" si="2236"/>
        <v>9.8506861869541063E-4</v>
      </c>
      <c r="L5803" s="6">
        <f t="shared" si="2237"/>
        <v>7.4793808964496405E-4</v>
      </c>
      <c r="M5803" s="9">
        <f t="shared" si="2238"/>
        <v>-1</v>
      </c>
      <c r="N5803" s="9">
        <f t="shared" si="2239"/>
        <v>-1</v>
      </c>
      <c r="O5803" s="9">
        <f t="shared" si="2240"/>
        <v>-0.92525079986319858</v>
      </c>
      <c r="P5803" s="9">
        <f t="shared" si="2241"/>
        <v>-0.97508359995439953</v>
      </c>
      <c r="Q5803" s="10">
        <f t="shared" si="2242"/>
        <v>0.16432860767824831</v>
      </c>
      <c r="R5803" s="10">
        <f t="shared" si="2214"/>
        <v>0.48682941534220375</v>
      </c>
      <c r="S5803" s="10">
        <f>_xlfn.PERCENTILE.INC($R$1519:R5803,0.75)</f>
        <v>0.80738470460119882</v>
      </c>
      <c r="T5803" s="10">
        <f t="shared" si="2215"/>
        <v>0.80738470460119882</v>
      </c>
      <c r="U5803" s="11">
        <f t="shared" si="2221"/>
        <v>0.48682941534220375</v>
      </c>
      <c r="V5803" s="10">
        <f t="shared" si="2216"/>
        <v>-1</v>
      </c>
      <c r="W5803" s="10">
        <f t="shared" si="2217"/>
        <v>0.49876666449295154</v>
      </c>
      <c r="X5803" s="10">
        <f t="shared" si="2222"/>
        <v>0.60853676917775479</v>
      </c>
      <c r="Y5803" s="10">
        <f>_xlfn.PERCENTILE.INC($X$1519:X5803,0.75)</f>
        <v>1.0092308807514985</v>
      </c>
      <c r="Z5803" s="10">
        <f t="shared" si="2223"/>
        <v>1.0092308807514985</v>
      </c>
      <c r="AA5803" s="10">
        <f t="shared" si="2224"/>
        <v>0.60846798484248843</v>
      </c>
      <c r="AB5803" s="10">
        <f t="shared" si="2225"/>
        <v>-0.49876666449295154</v>
      </c>
      <c r="AC5803" s="10">
        <f t="shared" si="2226"/>
        <v>-0.30348354725063575</v>
      </c>
      <c r="AD5803" s="13">
        <f t="shared" si="2227"/>
        <v>-498766.66449295153</v>
      </c>
      <c r="AE5803" s="13">
        <f t="shared" si="2218"/>
        <v>-303483.54725063575</v>
      </c>
      <c r="AF5803" s="13"/>
      <c r="AG5803" s="2">
        <f t="shared" si="2243"/>
        <v>43293</v>
      </c>
      <c r="AH5803" s="3">
        <f t="shared" si="2219"/>
        <v>1807.5622052172962</v>
      </c>
      <c r="AI5803" s="3">
        <f t="shared" si="2220"/>
        <v>1099.8437324860129</v>
      </c>
      <c r="AJ5803" s="3">
        <f t="shared" si="2228"/>
        <v>958288.25864265719</v>
      </c>
      <c r="AK5803" s="3">
        <f t="shared" si="2244"/>
        <v>713674.69159358938</v>
      </c>
    </row>
    <row r="5804" spans="2:37" x14ac:dyDescent="0.2">
      <c r="B5804" s="2">
        <v>43294</v>
      </c>
      <c r="C5804" s="1">
        <v>453.28</v>
      </c>
      <c r="D5804" s="1">
        <f t="shared" si="2229"/>
        <v>28</v>
      </c>
      <c r="E5804" s="1" t="b">
        <f t="shared" si="2230"/>
        <v>0</v>
      </c>
      <c r="F5804" s="6">
        <f t="shared" si="2231"/>
        <v>-7.9358081297953298E-4</v>
      </c>
      <c r="G5804" s="8">
        <f t="shared" si="2232"/>
        <v>-1.6063417978442417E-3</v>
      </c>
      <c r="H5804" s="8">
        <f t="shared" si="2233"/>
        <v>-1.1986231821249698E-3</v>
      </c>
      <c r="I5804" s="8">
        <f t="shared" si="2234"/>
        <v>-7.1782623407418708E-4</v>
      </c>
      <c r="J5804" s="6">
        <f t="shared" si="2235"/>
        <v>1.332828758484293E-3</v>
      </c>
      <c r="K5804" s="6">
        <f t="shared" si="2236"/>
        <v>9.8559194007536528E-4</v>
      </c>
      <c r="L5804" s="6">
        <f t="shared" si="2237"/>
        <v>7.4821142302098644E-4</v>
      </c>
      <c r="M5804" s="9">
        <f t="shared" si="2238"/>
        <v>-1</v>
      </c>
      <c r="N5804" s="9">
        <f t="shared" si="2239"/>
        <v>-1</v>
      </c>
      <c r="O5804" s="9">
        <f t="shared" si="2240"/>
        <v>-0.95938956822643018</v>
      </c>
      <c r="P5804" s="9">
        <f t="shared" si="2241"/>
        <v>-0.98646318940881006</v>
      </c>
      <c r="Q5804" s="10">
        <f t="shared" si="2242"/>
        <v>0.16280861893891554</v>
      </c>
      <c r="R5804" s="10">
        <f t="shared" si="2214"/>
        <v>0.49137447710931903</v>
      </c>
      <c r="S5804" s="10">
        <f>_xlfn.PERCENTILE.INC($R$1519:R5804,0.75)</f>
        <v>0.80736814177631122</v>
      </c>
      <c r="T5804" s="10">
        <f t="shared" si="2215"/>
        <v>0.80736814177631122</v>
      </c>
      <c r="U5804" s="11">
        <f t="shared" si="2221"/>
        <v>0.49137447710931903</v>
      </c>
      <c r="V5804" s="10">
        <f t="shared" si="2216"/>
        <v>-1</v>
      </c>
      <c r="W5804" s="10">
        <f t="shared" si="2217"/>
        <v>0.49876666449295154</v>
      </c>
      <c r="X5804" s="10">
        <f t="shared" si="2222"/>
        <v>0.61421809638664882</v>
      </c>
      <c r="Y5804" s="10">
        <f>_xlfn.PERCENTILE.INC($X$1519:X5804,0.75)</f>
        <v>1.009210177220389</v>
      </c>
      <c r="Z5804" s="10">
        <f t="shared" si="2223"/>
        <v>1.009210177220389</v>
      </c>
      <c r="AA5804" s="10">
        <f t="shared" si="2224"/>
        <v>0.60846798484248843</v>
      </c>
      <c r="AB5804" s="10">
        <f t="shared" si="2225"/>
        <v>-0.49876666449295154</v>
      </c>
      <c r="AC5804" s="10">
        <f t="shared" si="2226"/>
        <v>-0.30348354725063575</v>
      </c>
      <c r="AD5804" s="13">
        <f t="shared" si="2227"/>
        <v>-498766.66449295153</v>
      </c>
      <c r="AE5804" s="13">
        <f t="shared" si="2218"/>
        <v>-303483.54725063575</v>
      </c>
      <c r="AF5804" s="13"/>
      <c r="AG5804" s="2">
        <f t="shared" si="2243"/>
        <v>43294</v>
      </c>
      <c r="AH5804" s="3">
        <f t="shared" si="2219"/>
        <v>395.81165509540642</v>
      </c>
      <c r="AI5804" s="3">
        <f t="shared" si="2220"/>
        <v>240.83872015307202</v>
      </c>
      <c r="AJ5804" s="3">
        <f t="shared" si="2228"/>
        <v>958684.07029775262</v>
      </c>
      <c r="AK5804" s="3">
        <f t="shared" si="2244"/>
        <v>713915.53031374246</v>
      </c>
    </row>
    <row r="5805" spans="2:37" x14ac:dyDescent="0.2">
      <c r="B5805" s="2">
        <v>43297</v>
      </c>
      <c r="C5805" s="1">
        <v>453.1</v>
      </c>
      <c r="D5805" s="1">
        <f t="shared" si="2229"/>
        <v>29</v>
      </c>
      <c r="E5805" s="1" t="b">
        <f t="shared" si="2230"/>
        <v>1</v>
      </c>
      <c r="F5805" s="6">
        <f t="shared" si="2231"/>
        <v>-3.9710554182836866E-4</v>
      </c>
      <c r="G5805" s="8">
        <f t="shared" si="2232"/>
        <v>-1.5221008045707444E-3</v>
      </c>
      <c r="H5805" s="8">
        <f t="shared" si="2233"/>
        <v>-1.2671930292672557E-3</v>
      </c>
      <c r="I5805" s="8">
        <f t="shared" si="2234"/>
        <v>-7.2554102621410382E-4</v>
      </c>
      <c r="J5805" s="6">
        <f t="shared" si="2235"/>
        <v>1.3327488693569728E-3</v>
      </c>
      <c r="K5805" s="6">
        <f t="shared" si="2236"/>
        <v>9.8614851347110294E-4</v>
      </c>
      <c r="L5805" s="6">
        <f t="shared" si="2237"/>
        <v>7.4848309531901959E-4</v>
      </c>
      <c r="M5805" s="9">
        <f t="shared" si="2238"/>
        <v>-1</v>
      </c>
      <c r="N5805" s="9">
        <f t="shared" si="2239"/>
        <v>-1</v>
      </c>
      <c r="O5805" s="9">
        <f t="shared" si="2240"/>
        <v>-0.96934858081846542</v>
      </c>
      <c r="P5805" s="9">
        <f t="shared" si="2241"/>
        <v>-0.98978286027282181</v>
      </c>
      <c r="Q5805" s="10">
        <f t="shared" si="2242"/>
        <v>0.16215178310210765</v>
      </c>
      <c r="R5805" s="10">
        <f t="shared" si="2214"/>
        <v>0.49336491076156513</v>
      </c>
      <c r="S5805" s="10">
        <f>_xlfn.PERCENTILE.INC($R$1519:R5805,0.75)</f>
        <v>0.80735157895142373</v>
      </c>
      <c r="T5805" s="10">
        <f t="shared" si="2215"/>
        <v>0.80735157895142373</v>
      </c>
      <c r="U5805" s="11">
        <f t="shared" si="2221"/>
        <v>0.49336491076156513</v>
      </c>
      <c r="V5805" s="10">
        <f t="shared" si="2216"/>
        <v>-0.98646318940881006</v>
      </c>
      <c r="W5805" s="10">
        <f t="shared" si="2217"/>
        <v>0.49137447710931903</v>
      </c>
      <c r="X5805" s="10">
        <f t="shared" si="2222"/>
        <v>0.61670613845195643</v>
      </c>
      <c r="Y5805" s="10">
        <f>_xlfn.PERCENTILE.INC($X$1519:X5805,0.75)</f>
        <v>1.0091894736892797</v>
      </c>
      <c r="Z5805" s="10">
        <f t="shared" si="2223"/>
        <v>1.0091894736892797</v>
      </c>
      <c r="AA5805" s="10">
        <f t="shared" si="2224"/>
        <v>0.61670613845195643</v>
      </c>
      <c r="AB5805" s="10">
        <f t="shared" si="2225"/>
        <v>-0.48472283388334519</v>
      </c>
      <c r="AC5805" s="10">
        <f t="shared" si="2226"/>
        <v>-0.29893154710368697</v>
      </c>
      <c r="AD5805" s="13">
        <f t="shared" si="2227"/>
        <v>-484722.83388334519</v>
      </c>
      <c r="AE5805" s="13">
        <f t="shared" si="2218"/>
        <v>-298931.54710368696</v>
      </c>
      <c r="AF5805" s="13"/>
      <c r="AG5805" s="2">
        <f t="shared" si="2243"/>
        <v>43297</v>
      </c>
      <c r="AH5805" s="3">
        <f t="shared" si="2219"/>
        <v>198.06300654940168</v>
      </c>
      <c r="AI5805" s="3">
        <f t="shared" si="2220"/>
        <v>120.51499846695903</v>
      </c>
      <c r="AJ5805" s="3">
        <f t="shared" si="2228"/>
        <v>958882.133304302</v>
      </c>
      <c r="AK5805" s="3">
        <f t="shared" si="2244"/>
        <v>714036.0453122094</v>
      </c>
    </row>
    <row r="5806" spans="2:37" x14ac:dyDescent="0.2">
      <c r="B5806" s="2">
        <v>43298</v>
      </c>
      <c r="C5806" s="1">
        <v>454.07</v>
      </c>
      <c r="D5806" s="1">
        <f t="shared" si="2229"/>
        <v>29</v>
      </c>
      <c r="E5806" s="1" t="b">
        <f t="shared" si="2230"/>
        <v>0</v>
      </c>
      <c r="F5806" s="6">
        <f t="shared" si="2231"/>
        <v>2.1408077687044003E-3</v>
      </c>
      <c r="G5806" s="8">
        <f t="shared" si="2232"/>
        <v>-1.5013261846155452E-3</v>
      </c>
      <c r="H5806" s="8">
        <f t="shared" si="2233"/>
        <v>-1.2459224800164545E-3</v>
      </c>
      <c r="I5806" s="8">
        <f t="shared" si="2234"/>
        <v>-7.231803056146109E-4</v>
      </c>
      <c r="J5806" s="6">
        <f t="shared" si="2235"/>
        <v>1.3326893788079915E-3</v>
      </c>
      <c r="K5806" s="6">
        <f t="shared" si="2236"/>
        <v>9.866869812880008E-4</v>
      </c>
      <c r="L5806" s="6">
        <f t="shared" si="2237"/>
        <v>7.4875390769256218E-4</v>
      </c>
      <c r="M5806" s="9">
        <f t="shared" si="2238"/>
        <v>-1</v>
      </c>
      <c r="N5806" s="9">
        <f t="shared" si="2239"/>
        <v>-1</v>
      </c>
      <c r="O5806" s="9">
        <f t="shared" si="2240"/>
        <v>-0.9658451170468525</v>
      </c>
      <c r="P5806" s="9">
        <f t="shared" si="2241"/>
        <v>-0.98861503901561754</v>
      </c>
      <c r="Q5806" s="10">
        <f t="shared" si="2242"/>
        <v>0.1622803387054855</v>
      </c>
      <c r="R5806" s="10">
        <f t="shared" si="2214"/>
        <v>0.4929740758379117</v>
      </c>
      <c r="S5806" s="10">
        <f>_xlfn.PERCENTILE.INC($R$1519:R5806,0.75)</f>
        <v>0.80733501612653624</v>
      </c>
      <c r="T5806" s="10">
        <f t="shared" si="2215"/>
        <v>0.80733501612653624</v>
      </c>
      <c r="U5806" s="11">
        <f t="shared" si="2221"/>
        <v>0.4929740758379117</v>
      </c>
      <c r="V5806" s="10">
        <f t="shared" si="2216"/>
        <v>-0.98646318940881006</v>
      </c>
      <c r="W5806" s="10">
        <f t="shared" si="2217"/>
        <v>0.49137447710931903</v>
      </c>
      <c r="X5806" s="10">
        <f t="shared" si="2222"/>
        <v>0.61621759479738958</v>
      </c>
      <c r="Y5806" s="10">
        <f>_xlfn.PERCENTILE.INC($X$1519:X5806,0.75)</f>
        <v>1.0091687701581704</v>
      </c>
      <c r="Z5806" s="10">
        <f t="shared" si="2223"/>
        <v>1.0091687701581704</v>
      </c>
      <c r="AA5806" s="10">
        <f t="shared" si="2224"/>
        <v>0.61670613845195643</v>
      </c>
      <c r="AB5806" s="10">
        <f t="shared" si="2225"/>
        <v>-0.48472283388334519</v>
      </c>
      <c r="AC5806" s="10">
        <f t="shared" si="2226"/>
        <v>-0.29893154710368697</v>
      </c>
      <c r="AD5806" s="13">
        <f t="shared" si="2227"/>
        <v>-484722.83388334519</v>
      </c>
      <c r="AE5806" s="13">
        <f t="shared" si="2218"/>
        <v>-298931.54710368696</v>
      </c>
      <c r="AF5806" s="13"/>
      <c r="AG5806" s="2">
        <f t="shared" si="2243"/>
        <v>43298</v>
      </c>
      <c r="AH5806" s="3">
        <f t="shared" si="2219"/>
        <v>-1037.6984084458779</v>
      </c>
      <c r="AI5806" s="3">
        <f t="shared" si="2220"/>
        <v>-639.95497835039839</v>
      </c>
      <c r="AJ5806" s="3">
        <f t="shared" si="2228"/>
        <v>957844.43489585607</v>
      </c>
      <c r="AK5806" s="3">
        <f t="shared" si="2244"/>
        <v>713396.09033385897</v>
      </c>
    </row>
    <row r="5807" spans="2:37" x14ac:dyDescent="0.2">
      <c r="B5807" s="2">
        <v>43299</v>
      </c>
      <c r="C5807" s="1">
        <v>455.48</v>
      </c>
      <c r="D5807" s="1">
        <f t="shared" si="2229"/>
        <v>29</v>
      </c>
      <c r="E5807" s="1" t="b">
        <f t="shared" si="2230"/>
        <v>0</v>
      </c>
      <c r="F5807" s="6">
        <f t="shared" si="2231"/>
        <v>3.1052480895017442E-3</v>
      </c>
      <c r="G5807" s="8">
        <f t="shared" si="2232"/>
        <v>-1.4281600069435618E-3</v>
      </c>
      <c r="H5807" s="8">
        <f t="shared" si="2233"/>
        <v>-1.2343011029288576E-3</v>
      </c>
      <c r="I5807" s="8">
        <f t="shared" si="2234"/>
        <v>-7.1730421565983969E-4</v>
      </c>
      <c r="J5807" s="6">
        <f t="shared" si="2235"/>
        <v>1.3315751246352585E-3</v>
      </c>
      <c r="K5807" s="6">
        <f t="shared" si="2236"/>
        <v>9.8697160818488668E-4</v>
      </c>
      <c r="L5807" s="6">
        <f t="shared" si="2237"/>
        <v>7.4894778964292919E-4</v>
      </c>
      <c r="M5807" s="9">
        <f t="shared" si="2238"/>
        <v>-1</v>
      </c>
      <c r="N5807" s="9">
        <f t="shared" si="2239"/>
        <v>-1</v>
      </c>
      <c r="O5807" s="9">
        <f t="shared" si="2240"/>
        <v>-0.95774929251319907</v>
      </c>
      <c r="P5807" s="9">
        <f t="shared" si="2241"/>
        <v>-0.98591643083773306</v>
      </c>
      <c r="Q5807" s="10">
        <f t="shared" si="2242"/>
        <v>0.16255626468615958</v>
      </c>
      <c r="R5807" s="10">
        <f t="shared" ref="R5807:R5870" si="2245">IF(B5807&lt;&gt;"",$C$7/Q5807,"")</f>
        <v>0.49213729261343803</v>
      </c>
      <c r="S5807" s="10">
        <f>_xlfn.PERCENTILE.INC($R$1519:R5807,0.75)</f>
        <v>0.80731845330164864</v>
      </c>
      <c r="T5807" s="10">
        <f t="shared" ref="T5807:T5870" si="2246">MIN(S5807,$C$9)</f>
        <v>0.80731845330164864</v>
      </c>
      <c r="U5807" s="11">
        <f t="shared" si="2221"/>
        <v>0.49213729261343803</v>
      </c>
      <c r="V5807" s="10">
        <f t="shared" ref="V5807:V5870" si="2247">IF(B5807&lt;&gt;"",IF($E5807,P5806,V5806),"")</f>
        <v>-0.98646318940881006</v>
      </c>
      <c r="W5807" s="10">
        <f t="shared" ref="W5807:W5870" si="2248">IF(B5807&lt;&gt;"",IF($E5807,U5806,W5806),"")</f>
        <v>0.49137447710931903</v>
      </c>
      <c r="X5807" s="10">
        <f t="shared" si="2222"/>
        <v>0.61517161576679757</v>
      </c>
      <c r="Y5807" s="10">
        <f>_xlfn.PERCENTILE.INC($X$1519:X5807,0.75)</f>
        <v>1.0091480666270609</v>
      </c>
      <c r="Z5807" s="10">
        <f t="shared" si="2223"/>
        <v>1.0091480666270609</v>
      </c>
      <c r="AA5807" s="10">
        <f t="shared" si="2224"/>
        <v>0.61670613845195643</v>
      </c>
      <c r="AB5807" s="10">
        <f t="shared" si="2225"/>
        <v>-0.48472283388334519</v>
      </c>
      <c r="AC5807" s="10">
        <f t="shared" si="2226"/>
        <v>-0.29893154710368697</v>
      </c>
      <c r="AD5807" s="13">
        <f t="shared" si="2227"/>
        <v>-484722.83388334519</v>
      </c>
      <c r="AE5807" s="13">
        <f t="shared" ref="AE5807:AE5870" si="2249">IF(B5807&lt;&gt;"",AC5807*$C$6,"")</f>
        <v>-298931.54710368696</v>
      </c>
      <c r="AF5807" s="13"/>
      <c r="AG5807" s="2">
        <f t="shared" si="2243"/>
        <v>43299</v>
      </c>
      <c r="AH5807" s="3">
        <f t="shared" ref="AH5807:AH5870" si="2250">IF(B5807&lt;&gt;"",AD5806*$F5807,"")</f>
        <v>-1505.184653854129</v>
      </c>
      <c r="AI5807" s="3">
        <f t="shared" ref="AI5807:AI5870" si="2251">IF(B5807&lt;&gt;"",AE5806*$F5807,"")</f>
        <v>-928.25661553552459</v>
      </c>
      <c r="AJ5807" s="3">
        <f t="shared" si="2228"/>
        <v>956339.25024200196</v>
      </c>
      <c r="AK5807" s="3">
        <f t="shared" si="2244"/>
        <v>712467.8337183235</v>
      </c>
    </row>
    <row r="5808" spans="2:37" x14ac:dyDescent="0.2">
      <c r="B5808" s="2">
        <v>43300</v>
      </c>
      <c r="C5808" s="1">
        <v>452</v>
      </c>
      <c r="D5808" s="1">
        <f t="shared" si="2229"/>
        <v>29</v>
      </c>
      <c r="E5808" s="1" t="b">
        <f t="shared" si="2230"/>
        <v>0</v>
      </c>
      <c r="F5808" s="6">
        <f t="shared" si="2231"/>
        <v>-7.6402915605515709E-3</v>
      </c>
      <c r="G5808" s="8">
        <f t="shared" si="2232"/>
        <v>-1.5066626300527584E-3</v>
      </c>
      <c r="H5808" s="8">
        <f t="shared" si="2233"/>
        <v>-1.3063019078930452E-3</v>
      </c>
      <c r="I5808" s="8">
        <f t="shared" si="2234"/>
        <v>-7.7754414909345624E-4</v>
      </c>
      <c r="J5808" s="6">
        <f t="shared" si="2235"/>
        <v>1.3306156802093197E-3</v>
      </c>
      <c r="K5808" s="6">
        <f t="shared" si="2236"/>
        <v>9.8729117461518186E-4</v>
      </c>
      <c r="L5808" s="6">
        <f t="shared" si="2237"/>
        <v>7.4917653269566888E-4</v>
      </c>
      <c r="M5808" s="9">
        <f t="shared" si="2238"/>
        <v>-1</v>
      </c>
      <c r="N5808" s="9">
        <f t="shared" si="2239"/>
        <v>-1</v>
      </c>
      <c r="O5808" s="9">
        <f t="shared" si="2240"/>
        <v>-1</v>
      </c>
      <c r="P5808" s="9">
        <f t="shared" si="2241"/>
        <v>-1</v>
      </c>
      <c r="Q5808" s="10">
        <f t="shared" si="2242"/>
        <v>0.16246264235139979</v>
      </c>
      <c r="R5808" s="10">
        <f t="shared" si="2245"/>
        <v>0.49242089653425308</v>
      </c>
      <c r="S5808" s="10">
        <f>_xlfn.PERCENTILE.INC($R$1519:R5808,0.75)</f>
        <v>0.80723455367941988</v>
      </c>
      <c r="T5808" s="10">
        <f t="shared" si="2246"/>
        <v>0.80723455367941988</v>
      </c>
      <c r="U5808" s="11">
        <f t="shared" ref="U5808:U5871" si="2252">IF(B5808&lt;&gt;"",MIN(T5808,R5808),"")</f>
        <v>0.49242089653425308</v>
      </c>
      <c r="V5808" s="10">
        <f t="shared" si="2247"/>
        <v>-0.98646318940881006</v>
      </c>
      <c r="W5808" s="10">
        <f t="shared" si="2248"/>
        <v>0.49137447710931903</v>
      </c>
      <c r="X5808" s="10">
        <f t="shared" ref="X5808:X5871" si="2253">$C$8/Q5808</f>
        <v>0.61552612066781642</v>
      </c>
      <c r="Y5808" s="10">
        <f>_xlfn.PERCENTILE.INC($X$1519:X5808,0.75)</f>
        <v>1.0090431920992748</v>
      </c>
      <c r="Z5808" s="10">
        <f t="shared" ref="Z5808:Z5871" si="2254">MIN($C$10,Y5808)</f>
        <v>1.0090431920992748</v>
      </c>
      <c r="AA5808" s="10">
        <f t="shared" ref="AA5808:AA5871" si="2255">IF(E5808,MIN(Z5808,X5808),AA5807)</f>
        <v>0.61670613845195643</v>
      </c>
      <c r="AB5808" s="10">
        <f t="shared" ref="AB5808:AB5871" si="2256">IF(B5808&lt;&gt;"",V5808*W5808,"")</f>
        <v>-0.48472283388334519</v>
      </c>
      <c r="AC5808" s="10">
        <f t="shared" ref="AC5808:AC5871" si="2257">IF(B5808&lt;&gt;"",V5808*W5808*AA5808,"")</f>
        <v>-0.29893154710368697</v>
      </c>
      <c r="AD5808" s="13">
        <f t="shared" ref="AD5808:AD5871" si="2258">IF(B5808&lt;&gt;"",AB5808*$C$6,"")</f>
        <v>-484722.83388334519</v>
      </c>
      <c r="AE5808" s="13">
        <f t="shared" si="2249"/>
        <v>-298931.54710368696</v>
      </c>
      <c r="AF5808" s="13"/>
      <c r="AG5808" s="2">
        <f t="shared" si="2243"/>
        <v>43300</v>
      </c>
      <c r="AH5808" s="3">
        <f t="shared" si="2250"/>
        <v>3703.4237769255633</v>
      </c>
      <c r="AI5808" s="3">
        <f t="shared" si="2251"/>
        <v>2283.924176518924</v>
      </c>
      <c r="AJ5808" s="3">
        <f t="shared" ref="AJ5808:AJ5871" si="2259">AJ5807+AH5808</f>
        <v>960042.6740189275</v>
      </c>
      <c r="AK5808" s="3">
        <f t="shared" si="2244"/>
        <v>714751.75789484242</v>
      </c>
    </row>
    <row r="5809" spans="2:37" x14ac:dyDescent="0.2">
      <c r="B5809" s="2">
        <v>43301</v>
      </c>
      <c r="C5809" s="1">
        <v>464.04</v>
      </c>
      <c r="D5809" s="1">
        <f t="shared" si="2229"/>
        <v>29</v>
      </c>
      <c r="E5809" s="1" t="b">
        <f t="shared" si="2230"/>
        <v>0</v>
      </c>
      <c r="F5809" s="6">
        <f t="shared" si="2231"/>
        <v>2.6637168141592893E-2</v>
      </c>
      <c r="G5809" s="8">
        <f t="shared" si="2232"/>
        <v>-8.2552831196256197E-4</v>
      </c>
      <c r="H5809" s="8">
        <f t="shared" si="2233"/>
        <v>-9.89496197109443E-4</v>
      </c>
      <c r="I5809" s="8">
        <f t="shared" si="2234"/>
        <v>-6.1557086374799833E-4</v>
      </c>
      <c r="J5809" s="6">
        <f t="shared" si="2235"/>
        <v>1.3294713111784886E-3</v>
      </c>
      <c r="K5809" s="6">
        <f t="shared" si="2236"/>
        <v>9.8737017731426267E-4</v>
      </c>
      <c r="L5809" s="6">
        <f t="shared" si="2237"/>
        <v>7.4930712368285969E-4</v>
      </c>
      <c r="M5809" s="9">
        <f t="shared" si="2238"/>
        <v>-0.62094481093449516</v>
      </c>
      <c r="N5809" s="9">
        <f t="shared" si="2239"/>
        <v>-1</v>
      </c>
      <c r="O5809" s="9">
        <f t="shared" si="2240"/>
        <v>-0.82152010075982607</v>
      </c>
      <c r="P5809" s="9">
        <f t="shared" si="2241"/>
        <v>-0.81415497056477371</v>
      </c>
      <c r="Q5809" s="10">
        <f t="shared" si="2242"/>
        <v>0.17159278130950742</v>
      </c>
      <c r="R5809" s="10">
        <f t="shared" si="2245"/>
        <v>0.46622007866229193</v>
      </c>
      <c r="S5809" s="10">
        <f>_xlfn.PERCENTILE.INC($R$1519:R5809,0.75)</f>
        <v>0.807150654057191</v>
      </c>
      <c r="T5809" s="10">
        <f t="shared" si="2246"/>
        <v>0.807150654057191</v>
      </c>
      <c r="U5809" s="11">
        <f t="shared" si="2252"/>
        <v>0.46622007866229193</v>
      </c>
      <c r="V5809" s="10">
        <f t="shared" si="2247"/>
        <v>-0.98646318940881006</v>
      </c>
      <c r="W5809" s="10">
        <f t="shared" si="2248"/>
        <v>0.49137447710931903</v>
      </c>
      <c r="X5809" s="10">
        <f t="shared" si="2253"/>
        <v>0.58277509832786489</v>
      </c>
      <c r="Y5809" s="10">
        <f>_xlfn.PERCENTILE.INC($X$1519:X5809,0.75)</f>
        <v>1.0089383175714888</v>
      </c>
      <c r="Z5809" s="10">
        <f t="shared" si="2254"/>
        <v>1.0089383175714888</v>
      </c>
      <c r="AA5809" s="10">
        <f t="shared" si="2255"/>
        <v>0.61670613845195643</v>
      </c>
      <c r="AB5809" s="10">
        <f t="shared" si="2256"/>
        <v>-0.48472283388334519</v>
      </c>
      <c r="AC5809" s="10">
        <f t="shared" si="2257"/>
        <v>-0.29893154710368697</v>
      </c>
      <c r="AD5809" s="13">
        <f t="shared" si="2258"/>
        <v>-484722.83388334519</v>
      </c>
      <c r="AE5809" s="13">
        <f t="shared" si="2249"/>
        <v>-298931.54710368696</v>
      </c>
      <c r="AF5809" s="13"/>
      <c r="AG5809" s="2">
        <f t="shared" si="2243"/>
        <v>43301</v>
      </c>
      <c r="AH5809" s="3">
        <f t="shared" si="2250"/>
        <v>-12911.643628220067</v>
      </c>
      <c r="AI5809" s="3">
        <f t="shared" si="2251"/>
        <v>-7962.6898830274058</v>
      </c>
      <c r="AJ5809" s="3">
        <f t="shared" si="2259"/>
        <v>947131.03039070743</v>
      </c>
      <c r="AK5809" s="3">
        <f t="shared" si="2244"/>
        <v>706789.06801181496</v>
      </c>
    </row>
    <row r="5810" spans="2:37" x14ac:dyDescent="0.2">
      <c r="B5810" s="2">
        <v>43304</v>
      </c>
      <c r="C5810" s="1">
        <v>462.4</v>
      </c>
      <c r="D5810" s="1">
        <f t="shared" si="2229"/>
        <v>30</v>
      </c>
      <c r="E5810" s="1" t="b">
        <f t="shared" si="2230"/>
        <v>1</v>
      </c>
      <c r="F5810" s="6">
        <f t="shared" si="2231"/>
        <v>-3.5341780880959739E-3</v>
      </c>
      <c r="G5810" s="8">
        <f t="shared" si="2232"/>
        <v>-9.7616611037530134E-4</v>
      </c>
      <c r="H5810" s="8">
        <f t="shared" si="2233"/>
        <v>-1.0011205925072131E-3</v>
      </c>
      <c r="I5810" s="8">
        <f t="shared" si="2234"/>
        <v>-6.4686565415033627E-4</v>
      </c>
      <c r="J5810" s="6">
        <f t="shared" si="2235"/>
        <v>1.3288235374515546E-3</v>
      </c>
      <c r="K5810" s="6">
        <f t="shared" si="2236"/>
        <v>9.8756724789439291E-4</v>
      </c>
      <c r="L5810" s="6">
        <f t="shared" si="2237"/>
        <v>7.494823702869478E-4</v>
      </c>
      <c r="M5810" s="9">
        <f t="shared" si="2238"/>
        <v>-0.73460928623179944</v>
      </c>
      <c r="N5810" s="9">
        <f t="shared" si="2239"/>
        <v>-1</v>
      </c>
      <c r="O5810" s="9">
        <f t="shared" si="2240"/>
        <v>-0.86308321555672673</v>
      </c>
      <c r="P5810" s="9">
        <f t="shared" si="2241"/>
        <v>-0.86589750059617543</v>
      </c>
      <c r="Q5810" s="10">
        <f t="shared" si="2242"/>
        <v>0.17088465915924755</v>
      </c>
      <c r="R5810" s="10">
        <f t="shared" si="2245"/>
        <v>0.46815202952447554</v>
      </c>
      <c r="S5810" s="10">
        <f>_xlfn.PERCENTILE.INC($R$1519:R5810,0.75)</f>
        <v>0.80706675443496212</v>
      </c>
      <c r="T5810" s="10">
        <f t="shared" si="2246"/>
        <v>0.80706675443496212</v>
      </c>
      <c r="U5810" s="11">
        <f t="shared" si="2252"/>
        <v>0.46815202952447554</v>
      </c>
      <c r="V5810" s="10">
        <f t="shared" si="2247"/>
        <v>-0.81415497056477371</v>
      </c>
      <c r="W5810" s="10">
        <f t="shared" si="2248"/>
        <v>0.46622007866229193</v>
      </c>
      <c r="X5810" s="10">
        <f t="shared" si="2253"/>
        <v>0.58519003690559446</v>
      </c>
      <c r="Y5810" s="10">
        <f>_xlfn.PERCENTILE.INC($X$1519:X5810,0.75)</f>
        <v>1.0088334430437029</v>
      </c>
      <c r="Z5810" s="10">
        <f t="shared" si="2254"/>
        <v>1.0088334430437029</v>
      </c>
      <c r="AA5810" s="10">
        <f t="shared" si="2255"/>
        <v>0.58519003690559446</v>
      </c>
      <c r="AB5810" s="10">
        <f t="shared" si="2256"/>
        <v>-0.37957539442000476</v>
      </c>
      <c r="AC5810" s="10">
        <f t="shared" si="2257"/>
        <v>-0.22212373906909816</v>
      </c>
      <c r="AD5810" s="13">
        <f t="shared" si="2258"/>
        <v>-379575.39442000474</v>
      </c>
      <c r="AE5810" s="13">
        <f t="shared" si="2249"/>
        <v>-222123.73906909817</v>
      </c>
      <c r="AF5810" s="13"/>
      <c r="AG5810" s="2">
        <f t="shared" si="2243"/>
        <v>43304</v>
      </c>
      <c r="AH5810" s="3">
        <f t="shared" si="2250"/>
        <v>1713.0968183103032</v>
      </c>
      <c r="AI5810" s="3">
        <f t="shared" si="2251"/>
        <v>1056.4773236144799</v>
      </c>
      <c r="AJ5810" s="3">
        <f t="shared" si="2259"/>
        <v>948844.12720901775</v>
      </c>
      <c r="AK5810" s="3">
        <f t="shared" si="2244"/>
        <v>707845.54533542949</v>
      </c>
    </row>
    <row r="5811" spans="2:37" x14ac:dyDescent="0.2">
      <c r="B5811" s="2">
        <v>43305</v>
      </c>
      <c r="C5811" s="1">
        <v>469.25</v>
      </c>
      <c r="D5811" s="1">
        <f t="shared" si="2229"/>
        <v>30</v>
      </c>
      <c r="E5811" s="1" t="b">
        <f t="shared" si="2230"/>
        <v>0</v>
      </c>
      <c r="F5811" s="6">
        <f t="shared" si="2231"/>
        <v>1.4814013840830587E-2</v>
      </c>
      <c r="G5811" s="8">
        <f t="shared" si="2232"/>
        <v>-6.5532518676332551E-4</v>
      </c>
      <c r="H5811" s="8">
        <f t="shared" si="2233"/>
        <v>-8.2366246675918422E-4</v>
      </c>
      <c r="I5811" s="8">
        <f t="shared" si="2234"/>
        <v>-5.6004125030441386E-4</v>
      </c>
      <c r="J5811" s="6">
        <f t="shared" si="2235"/>
        <v>1.3283005011245127E-3</v>
      </c>
      <c r="K5811" s="6">
        <f t="shared" si="2236"/>
        <v>9.8770003968148791E-4</v>
      </c>
      <c r="L5811" s="6">
        <f t="shared" si="2237"/>
        <v>7.4961848988329698E-4</v>
      </c>
      <c r="M5811" s="9">
        <f t="shared" si="2238"/>
        <v>-0.49335612401601919</v>
      </c>
      <c r="N5811" s="9">
        <f t="shared" si="2239"/>
        <v>-0.83391964530526663</v>
      </c>
      <c r="O5811" s="9">
        <f t="shared" si="2240"/>
        <v>-0.74710170288302635</v>
      </c>
      <c r="P5811" s="9">
        <f t="shared" si="2241"/>
        <v>-0.69145915740143737</v>
      </c>
      <c r="Q5811" s="10">
        <f t="shared" si="2242"/>
        <v>0.17374799082285233</v>
      </c>
      <c r="R5811" s="10">
        <f t="shared" si="2245"/>
        <v>0.46043697898967556</v>
      </c>
      <c r="S5811" s="10">
        <f>_xlfn.PERCENTILE.INC($R$1519:R5811,0.75)</f>
        <v>0.80698285481273335</v>
      </c>
      <c r="T5811" s="10">
        <f t="shared" si="2246"/>
        <v>0.80698285481273335</v>
      </c>
      <c r="U5811" s="11">
        <f t="shared" si="2252"/>
        <v>0.46043697898967556</v>
      </c>
      <c r="V5811" s="10">
        <f t="shared" si="2247"/>
        <v>-0.81415497056477371</v>
      </c>
      <c r="W5811" s="10">
        <f t="shared" si="2248"/>
        <v>0.46622007866229193</v>
      </c>
      <c r="X5811" s="10">
        <f t="shared" si="2253"/>
        <v>0.57554622373709452</v>
      </c>
      <c r="Y5811" s="10">
        <f>_xlfn.PERCENTILE.INC($X$1519:X5811,0.75)</f>
        <v>1.0087285685159169</v>
      </c>
      <c r="Z5811" s="10">
        <f t="shared" si="2254"/>
        <v>1.0087285685159169</v>
      </c>
      <c r="AA5811" s="10">
        <f t="shared" si="2255"/>
        <v>0.58519003690559446</v>
      </c>
      <c r="AB5811" s="10">
        <f t="shared" si="2256"/>
        <v>-0.37957539442000476</v>
      </c>
      <c r="AC5811" s="10">
        <f t="shared" si="2257"/>
        <v>-0.22212373906909816</v>
      </c>
      <c r="AD5811" s="13">
        <f t="shared" si="2258"/>
        <v>-379575.39442000474</v>
      </c>
      <c r="AE5811" s="13">
        <f t="shared" si="2249"/>
        <v>-222123.73906909817</v>
      </c>
      <c r="AF5811" s="13"/>
      <c r="AG5811" s="2">
        <f t="shared" si="2243"/>
        <v>43305</v>
      </c>
      <c r="AH5811" s="3">
        <f t="shared" si="2250"/>
        <v>-5623.0351465766789</v>
      </c>
      <c r="AI5811" s="3">
        <f t="shared" si="2251"/>
        <v>-3290.5441449466621</v>
      </c>
      <c r="AJ5811" s="3">
        <f t="shared" si="2259"/>
        <v>943221.09206244105</v>
      </c>
      <c r="AK5811" s="3">
        <f t="shared" si="2244"/>
        <v>704555.00119048287</v>
      </c>
    </row>
    <row r="5812" spans="2:37" x14ac:dyDescent="0.2">
      <c r="B5812" s="2">
        <v>43306</v>
      </c>
      <c r="C5812" s="1">
        <v>473.23</v>
      </c>
      <c r="D5812" s="1">
        <f t="shared" si="2229"/>
        <v>30</v>
      </c>
      <c r="E5812" s="1" t="b">
        <f t="shared" si="2230"/>
        <v>0</v>
      </c>
      <c r="F5812" s="6">
        <f t="shared" si="2231"/>
        <v>8.4816196057539983E-3</v>
      </c>
      <c r="G5812" s="8">
        <f t="shared" si="2232"/>
        <v>-4.0298532376175088E-4</v>
      </c>
      <c r="H5812" s="8">
        <f t="shared" si="2233"/>
        <v>-7.4044650512955588E-4</v>
      </c>
      <c r="I5812" s="8">
        <f t="shared" si="2234"/>
        <v>-5.1749836501780919E-4</v>
      </c>
      <c r="J5812" s="6">
        <f t="shared" si="2235"/>
        <v>1.3278414333044945E-3</v>
      </c>
      <c r="K5812" s="6">
        <f t="shared" si="2236"/>
        <v>9.8781214177336239E-4</v>
      </c>
      <c r="L5812" s="6">
        <f t="shared" si="2237"/>
        <v>7.4973973142152591E-4</v>
      </c>
      <c r="M5812" s="9">
        <f t="shared" si="2238"/>
        <v>-0.30348904142784056</v>
      </c>
      <c r="N5812" s="9">
        <f t="shared" si="2239"/>
        <v>-0.74958230802900927</v>
      </c>
      <c r="O5812" s="9">
        <f t="shared" si="2240"/>
        <v>-0.69023734948209148</v>
      </c>
      <c r="P5812" s="9">
        <f t="shared" si="2241"/>
        <v>-0.58110289964631379</v>
      </c>
      <c r="Q5812" s="10">
        <f t="shared" si="2242"/>
        <v>0.17367619416952934</v>
      </c>
      <c r="R5812" s="10">
        <f t="shared" si="2245"/>
        <v>0.46062732075940216</v>
      </c>
      <c r="S5812" s="10">
        <f>_xlfn.PERCENTILE.INC($R$1519:R5812,0.75)</f>
        <v>0.80683540007745425</v>
      </c>
      <c r="T5812" s="10">
        <f t="shared" si="2246"/>
        <v>0.80683540007745425</v>
      </c>
      <c r="U5812" s="11">
        <f t="shared" si="2252"/>
        <v>0.46062732075940216</v>
      </c>
      <c r="V5812" s="10">
        <f t="shared" si="2247"/>
        <v>-0.81415497056477371</v>
      </c>
      <c r="W5812" s="10">
        <f t="shared" si="2248"/>
        <v>0.46622007866229193</v>
      </c>
      <c r="X5812" s="10">
        <f t="shared" si="2253"/>
        <v>0.57578415094925273</v>
      </c>
      <c r="Y5812" s="10">
        <f>_xlfn.PERCENTILE.INC($X$1519:X5812,0.75)</f>
        <v>1.008544250096818</v>
      </c>
      <c r="Z5812" s="10">
        <f t="shared" si="2254"/>
        <v>1.008544250096818</v>
      </c>
      <c r="AA5812" s="10">
        <f t="shared" si="2255"/>
        <v>0.58519003690559446</v>
      </c>
      <c r="AB5812" s="10">
        <f t="shared" si="2256"/>
        <v>-0.37957539442000476</v>
      </c>
      <c r="AC5812" s="10">
        <f t="shared" si="2257"/>
        <v>-0.22212373906909816</v>
      </c>
      <c r="AD5812" s="13">
        <f t="shared" si="2258"/>
        <v>-379575.39442000474</v>
      </c>
      <c r="AE5812" s="13">
        <f t="shared" si="2249"/>
        <v>-222123.73906909817</v>
      </c>
      <c r="AF5812" s="13"/>
      <c r="AG5812" s="2">
        <f t="shared" si="2243"/>
        <v>43306</v>
      </c>
      <c r="AH5812" s="3">
        <f t="shared" si="2250"/>
        <v>-3219.4141071745189</v>
      </c>
      <c r="AI5812" s="3">
        <f t="shared" si="2251"/>
        <v>-1883.9690601918485</v>
      </c>
      <c r="AJ5812" s="3">
        <f t="shared" si="2259"/>
        <v>940001.67795526655</v>
      </c>
      <c r="AK5812" s="3">
        <f t="shared" si="2244"/>
        <v>702671.03213029099</v>
      </c>
    </row>
    <row r="5813" spans="2:37" x14ac:dyDescent="0.2">
      <c r="B5813" s="2">
        <v>43307</v>
      </c>
      <c r="C5813" s="1">
        <v>470.43</v>
      </c>
      <c r="D5813" s="1">
        <f t="shared" si="2229"/>
        <v>30</v>
      </c>
      <c r="E5813" s="1" t="b">
        <f t="shared" si="2230"/>
        <v>0</v>
      </c>
      <c r="F5813" s="6">
        <f t="shared" si="2231"/>
        <v>-5.9167846501700927E-3</v>
      </c>
      <c r="G5813" s="8">
        <f t="shared" si="2232"/>
        <v>-5.0481348714962804E-4</v>
      </c>
      <c r="H5813" s="8">
        <f t="shared" si="2233"/>
        <v>-8.2090294363744204E-4</v>
      </c>
      <c r="I5813" s="8">
        <f t="shared" si="2234"/>
        <v>-5.6310870606030179E-4</v>
      </c>
      <c r="J5813" s="6">
        <f t="shared" si="2235"/>
        <v>1.3273103029271538E-3</v>
      </c>
      <c r="K5813" s="6">
        <f t="shared" si="2236"/>
        <v>9.8791993389698001E-4</v>
      </c>
      <c r="L5813" s="6">
        <f t="shared" si="2237"/>
        <v>7.4987807378297164E-4</v>
      </c>
      <c r="M5813" s="9">
        <f t="shared" si="2238"/>
        <v>-0.3803281614226523</v>
      </c>
      <c r="N5813" s="9">
        <f t="shared" si="2239"/>
        <v>-0.83094076298195796</v>
      </c>
      <c r="O5813" s="9">
        <f t="shared" si="2240"/>
        <v>-0.75093368608518041</v>
      </c>
      <c r="P5813" s="9">
        <f t="shared" si="2241"/>
        <v>-0.65406753682993024</v>
      </c>
      <c r="Q5813" s="10">
        <f t="shared" si="2242"/>
        <v>0.17366074376973151</v>
      </c>
      <c r="R5813" s="10">
        <f t="shared" si="2245"/>
        <v>0.46066830225072281</v>
      </c>
      <c r="S5813" s="10">
        <f>_xlfn.PERCENTILE.INC($R$1519:R5813,0.75)</f>
        <v>0.80668794534217514</v>
      </c>
      <c r="T5813" s="10">
        <f t="shared" si="2246"/>
        <v>0.80668794534217514</v>
      </c>
      <c r="U5813" s="11">
        <f t="shared" si="2252"/>
        <v>0.46066830225072281</v>
      </c>
      <c r="V5813" s="10">
        <f t="shared" si="2247"/>
        <v>-0.81415497056477371</v>
      </c>
      <c r="W5813" s="10">
        <f t="shared" si="2248"/>
        <v>0.46622007866229193</v>
      </c>
      <c r="X5813" s="10">
        <f t="shared" si="2253"/>
        <v>0.57583537781340355</v>
      </c>
      <c r="Y5813" s="10">
        <f>_xlfn.PERCENTILE.INC($X$1519:X5813,0.75)</f>
        <v>1.008359931677719</v>
      </c>
      <c r="Z5813" s="10">
        <f t="shared" si="2254"/>
        <v>1.008359931677719</v>
      </c>
      <c r="AA5813" s="10">
        <f t="shared" si="2255"/>
        <v>0.58519003690559446</v>
      </c>
      <c r="AB5813" s="10">
        <f t="shared" si="2256"/>
        <v>-0.37957539442000476</v>
      </c>
      <c r="AC5813" s="10">
        <f t="shared" si="2257"/>
        <v>-0.22212373906909816</v>
      </c>
      <c r="AD5813" s="13">
        <f t="shared" si="2258"/>
        <v>-379575.39442000474</v>
      </c>
      <c r="AE5813" s="13">
        <f t="shared" si="2249"/>
        <v>-222123.73906909817</v>
      </c>
      <c r="AF5813" s="13"/>
      <c r="AG5813" s="2">
        <f t="shared" si="2243"/>
        <v>43307</v>
      </c>
      <c r="AH5813" s="3">
        <f t="shared" si="2250"/>
        <v>2245.8658672865427</v>
      </c>
      <c r="AI5813" s="3">
        <f t="shared" si="2251"/>
        <v>1314.2583297624269</v>
      </c>
      <c r="AJ5813" s="3">
        <f t="shared" si="2259"/>
        <v>942247.54382255313</v>
      </c>
      <c r="AK5813" s="3">
        <f t="shared" si="2244"/>
        <v>703985.29046005337</v>
      </c>
    </row>
    <row r="5814" spans="2:37" x14ac:dyDescent="0.2">
      <c r="B5814" s="2">
        <v>43308</v>
      </c>
      <c r="C5814" s="1">
        <v>472.69</v>
      </c>
      <c r="D5814" s="1">
        <f t="shared" si="2229"/>
        <v>30</v>
      </c>
      <c r="E5814" s="1" t="b">
        <f t="shared" si="2230"/>
        <v>0</v>
      </c>
      <c r="F5814" s="6">
        <f t="shared" si="2231"/>
        <v>4.8041153837978801E-3</v>
      </c>
      <c r="G5814" s="8">
        <f t="shared" si="2232"/>
        <v>-3.10948719854275E-4</v>
      </c>
      <c r="H5814" s="8">
        <f t="shared" si="2233"/>
        <v>-7.3157764904405393E-4</v>
      </c>
      <c r="I5814" s="8">
        <f t="shared" si="2234"/>
        <v>-5.1449664147716525E-4</v>
      </c>
      <c r="J5814" s="6">
        <f t="shared" si="2235"/>
        <v>1.3265581226141322E-3</v>
      </c>
      <c r="K5814" s="6">
        <f t="shared" si="2236"/>
        <v>9.8792172811257273E-4</v>
      </c>
      <c r="L5814" s="6">
        <f t="shared" si="2237"/>
        <v>7.4997497554090515E-4</v>
      </c>
      <c r="M5814" s="9">
        <f t="shared" si="2238"/>
        <v>-0.23440263532631012</v>
      </c>
      <c r="N5814" s="9">
        <f t="shared" si="2239"/>
        <v>-0.74052187357163923</v>
      </c>
      <c r="O5814" s="9">
        <f t="shared" si="2240"/>
        <v>-0.68601841162246024</v>
      </c>
      <c r="P5814" s="9">
        <f t="shared" si="2241"/>
        <v>-0.5536476401734699</v>
      </c>
      <c r="Q5814" s="10">
        <f t="shared" si="2242"/>
        <v>0.17377983101799221</v>
      </c>
      <c r="R5814" s="10">
        <f t="shared" si="2245"/>
        <v>0.46035261705207459</v>
      </c>
      <c r="S5814" s="10">
        <f>_xlfn.PERCENTILE.INC($R$1519:R5814,0.75)</f>
        <v>0.80654049060689592</v>
      </c>
      <c r="T5814" s="10">
        <f t="shared" si="2246"/>
        <v>0.80654049060689592</v>
      </c>
      <c r="U5814" s="11">
        <f t="shared" si="2252"/>
        <v>0.46035261705207459</v>
      </c>
      <c r="V5814" s="10">
        <f t="shared" si="2247"/>
        <v>-0.81415497056477371</v>
      </c>
      <c r="W5814" s="10">
        <f t="shared" si="2248"/>
        <v>0.46622007866229193</v>
      </c>
      <c r="X5814" s="10">
        <f t="shared" si="2253"/>
        <v>0.57544077131509319</v>
      </c>
      <c r="Y5814" s="10">
        <f>_xlfn.PERCENTILE.INC($X$1519:X5814,0.75)</f>
        <v>1.0081756132586199</v>
      </c>
      <c r="Z5814" s="10">
        <f t="shared" si="2254"/>
        <v>1.0081756132586199</v>
      </c>
      <c r="AA5814" s="10">
        <f t="shared" si="2255"/>
        <v>0.58519003690559446</v>
      </c>
      <c r="AB5814" s="10">
        <f t="shared" si="2256"/>
        <v>-0.37957539442000476</v>
      </c>
      <c r="AC5814" s="10">
        <f t="shared" si="2257"/>
        <v>-0.22212373906909816</v>
      </c>
      <c r="AD5814" s="13">
        <f t="shared" si="2258"/>
        <v>-379575.39442000474</v>
      </c>
      <c r="AE5814" s="13">
        <f t="shared" si="2249"/>
        <v>-222123.73906909817</v>
      </c>
      <c r="AF5814" s="13"/>
      <c r="AG5814" s="2">
        <f t="shared" si="2243"/>
        <v>43308</v>
      </c>
      <c r="AH5814" s="3">
        <f t="shared" si="2250"/>
        <v>-1823.5239916442927</v>
      </c>
      <c r="AI5814" s="3">
        <f t="shared" si="2251"/>
        <v>-1067.1080719685608</v>
      </c>
      <c r="AJ5814" s="3">
        <f t="shared" si="2259"/>
        <v>940424.01983090886</v>
      </c>
      <c r="AK5814" s="3">
        <f t="shared" si="2244"/>
        <v>702918.18238808482</v>
      </c>
    </row>
    <row r="5815" spans="2:37" x14ac:dyDescent="0.2">
      <c r="B5815" s="2">
        <v>43311</v>
      </c>
      <c r="C5815" s="1">
        <v>470.81</v>
      </c>
      <c r="D5815" s="1">
        <f t="shared" si="2229"/>
        <v>31</v>
      </c>
      <c r="E5815" s="1" t="b">
        <f t="shared" si="2230"/>
        <v>1</v>
      </c>
      <c r="F5815" s="6">
        <f t="shared" si="2231"/>
        <v>-3.9772366667372161E-3</v>
      </c>
      <c r="G5815" s="8">
        <f t="shared" si="2232"/>
        <v>-3.1374663005062566E-4</v>
      </c>
      <c r="H5815" s="8">
        <f t="shared" si="2233"/>
        <v>-7.8122016186137695E-4</v>
      </c>
      <c r="I5815" s="8">
        <f t="shared" si="2234"/>
        <v>-5.2800922191241679E-4</v>
      </c>
      <c r="J5815" s="6">
        <f t="shared" si="2235"/>
        <v>1.3256635558639208E-3</v>
      </c>
      <c r="K5815" s="6">
        <f t="shared" si="2236"/>
        <v>9.8793449267913815E-4</v>
      </c>
      <c r="L5815" s="6">
        <f t="shared" si="2237"/>
        <v>7.5006986608549988E-4</v>
      </c>
      <c r="M5815" s="9">
        <f t="shared" si="2238"/>
        <v>-0.23667138518125763</v>
      </c>
      <c r="N5815" s="9">
        <f t="shared" si="2239"/>
        <v>-0.79076109564999475</v>
      </c>
      <c r="O5815" s="9">
        <f t="shared" si="2240"/>
        <v>-0.70394671988093094</v>
      </c>
      <c r="P5815" s="9">
        <f t="shared" si="2241"/>
        <v>-0.57712640023739448</v>
      </c>
      <c r="Q5815" s="10">
        <f t="shared" si="2242"/>
        <v>0.17219656408082981</v>
      </c>
      <c r="R5815" s="10">
        <f t="shared" si="2245"/>
        <v>0.46458534423745912</v>
      </c>
      <c r="S5815" s="10">
        <f>_xlfn.PERCENTILE.INC($R$1519:R5815,0.75)</f>
        <v>0.80639303587161681</v>
      </c>
      <c r="T5815" s="10">
        <f t="shared" si="2246"/>
        <v>0.80639303587161681</v>
      </c>
      <c r="U5815" s="11">
        <f t="shared" si="2252"/>
        <v>0.46458534423745912</v>
      </c>
      <c r="V5815" s="10">
        <f t="shared" si="2247"/>
        <v>-0.5536476401734699</v>
      </c>
      <c r="W5815" s="10">
        <f t="shared" si="2248"/>
        <v>0.46035261705207459</v>
      </c>
      <c r="X5815" s="10">
        <f t="shared" si="2253"/>
        <v>0.58073168029682387</v>
      </c>
      <c r="Y5815" s="10">
        <f>_xlfn.PERCENTILE.INC($X$1519:X5815,0.75)</f>
        <v>1.0079912948395211</v>
      </c>
      <c r="Z5815" s="10">
        <f t="shared" si="2254"/>
        <v>1.0079912948395211</v>
      </c>
      <c r="AA5815" s="10">
        <f t="shared" si="2255"/>
        <v>0.58073168029682387</v>
      </c>
      <c r="AB5815" s="10">
        <f t="shared" si="2256"/>
        <v>-0.25487314007856215</v>
      </c>
      <c r="AC5815" s="10">
        <f t="shared" si="2257"/>
        <v>-0.14801290690035115</v>
      </c>
      <c r="AD5815" s="13">
        <f t="shared" si="2258"/>
        <v>-254873.14007856217</v>
      </c>
      <c r="AE5815" s="13">
        <f t="shared" si="2249"/>
        <v>-148012.90690035117</v>
      </c>
      <c r="AF5815" s="13"/>
      <c r="AG5815" s="2">
        <f t="shared" si="2243"/>
        <v>43311</v>
      </c>
      <c r="AH5815" s="3">
        <f t="shared" si="2250"/>
        <v>1509.6611764784836</v>
      </c>
      <c r="AI5815" s="3">
        <f t="shared" si="2251"/>
        <v>883.43867957838711</v>
      </c>
      <c r="AJ5815" s="3">
        <f t="shared" si="2259"/>
        <v>941933.68100738735</v>
      </c>
      <c r="AK5815" s="3">
        <f t="shared" si="2244"/>
        <v>703801.62106766319</v>
      </c>
    </row>
    <row r="5816" spans="2:37" x14ac:dyDescent="0.2">
      <c r="B5816" s="2">
        <v>43312</v>
      </c>
      <c r="C5816" s="1">
        <v>467.08</v>
      </c>
      <c r="D5816" s="1">
        <f t="shared" si="2229"/>
        <v>31</v>
      </c>
      <c r="E5816" s="1" t="b">
        <f t="shared" si="2230"/>
        <v>0</v>
      </c>
      <c r="F5816" s="6">
        <f t="shared" si="2231"/>
        <v>-7.9225165140928144E-3</v>
      </c>
      <c r="G5816" s="8">
        <f t="shared" si="2232"/>
        <v>-4.180531462986835E-4</v>
      </c>
      <c r="H5816" s="8">
        <f t="shared" si="2233"/>
        <v>-8.9323781296164685E-4</v>
      </c>
      <c r="I5816" s="8">
        <f t="shared" si="2234"/>
        <v>-5.7457668870698059E-4</v>
      </c>
      <c r="J5816" s="6">
        <f t="shared" si="2235"/>
        <v>1.3246132035448952E-3</v>
      </c>
      <c r="K5816" s="6">
        <f t="shared" si="2236"/>
        <v>9.8795338044022248E-4</v>
      </c>
      <c r="L5816" s="6">
        <f t="shared" si="2237"/>
        <v>7.5017269772533705E-4</v>
      </c>
      <c r="M5816" s="9">
        <f t="shared" si="2238"/>
        <v>-0.31560394021432114</v>
      </c>
      <c r="N5816" s="9">
        <f t="shared" si="2239"/>
        <v>-0.90412951728919511</v>
      </c>
      <c r="O5816" s="9">
        <f t="shared" si="2240"/>
        <v>-0.76592588673142037</v>
      </c>
      <c r="P5816" s="9">
        <f t="shared" si="2241"/>
        <v>-0.66188644807831221</v>
      </c>
      <c r="Q5816" s="10">
        <f t="shared" si="2242"/>
        <v>0.17273302636277471</v>
      </c>
      <c r="R5816" s="10">
        <f t="shared" si="2245"/>
        <v>0.46314246721981023</v>
      </c>
      <c r="S5816" s="10">
        <f>_xlfn.PERCENTILE.INC($R$1519:R5816,0.75)</f>
        <v>0.80631453669071851</v>
      </c>
      <c r="T5816" s="10">
        <f t="shared" si="2246"/>
        <v>0.80631453669071851</v>
      </c>
      <c r="U5816" s="11">
        <f t="shared" si="2252"/>
        <v>0.46314246721981023</v>
      </c>
      <c r="V5816" s="10">
        <f t="shared" si="2247"/>
        <v>-0.5536476401734699</v>
      </c>
      <c r="W5816" s="10">
        <f t="shared" si="2248"/>
        <v>0.46035261705207459</v>
      </c>
      <c r="X5816" s="10">
        <f t="shared" si="2253"/>
        <v>0.57892808402476281</v>
      </c>
      <c r="Y5816" s="10">
        <f>_xlfn.PERCENTILE.INC($X$1519:X5816,0.75)</f>
        <v>1.0078931708633982</v>
      </c>
      <c r="Z5816" s="10">
        <f t="shared" si="2254"/>
        <v>1.0078931708633982</v>
      </c>
      <c r="AA5816" s="10">
        <f t="shared" si="2255"/>
        <v>0.58073168029682387</v>
      </c>
      <c r="AB5816" s="10">
        <f t="shared" si="2256"/>
        <v>-0.25487314007856215</v>
      </c>
      <c r="AC5816" s="10">
        <f t="shared" si="2257"/>
        <v>-0.14801290690035115</v>
      </c>
      <c r="AD5816" s="13">
        <f t="shared" si="2258"/>
        <v>-254873.14007856217</v>
      </c>
      <c r="AE5816" s="13">
        <f t="shared" si="2249"/>
        <v>-148012.90690035117</v>
      </c>
      <c r="AF5816" s="13"/>
      <c r="AG5816" s="2">
        <f t="shared" si="2243"/>
        <v>43312</v>
      </c>
      <c r="AH5816" s="3">
        <f t="shared" si="2250"/>
        <v>2019.2366612710998</v>
      </c>
      <c r="AI5816" s="3">
        <f t="shared" si="2251"/>
        <v>1172.6346992169144</v>
      </c>
      <c r="AJ5816" s="3">
        <f t="shared" si="2259"/>
        <v>943952.91766865843</v>
      </c>
      <c r="AK5816" s="3">
        <f t="shared" si="2244"/>
        <v>704974.25576688012</v>
      </c>
    </row>
    <row r="5817" spans="2:37" x14ac:dyDescent="0.2">
      <c r="B5817" s="2">
        <v>43313</v>
      </c>
      <c r="C5817" s="1">
        <v>469.04</v>
      </c>
      <c r="D5817" s="1">
        <f t="shared" si="2229"/>
        <v>31</v>
      </c>
      <c r="E5817" s="1" t="b">
        <f t="shared" si="2230"/>
        <v>0</v>
      </c>
      <c r="F5817" s="6">
        <f t="shared" si="2231"/>
        <v>4.1962832919415494E-3</v>
      </c>
      <c r="G5817" s="8">
        <f t="shared" si="2232"/>
        <v>-3.3948996628450494E-4</v>
      </c>
      <c r="H5817" s="8">
        <f t="shared" si="2233"/>
        <v>-8.4311774591500175E-4</v>
      </c>
      <c r="I5817" s="8">
        <f t="shared" si="2234"/>
        <v>-5.5160996092847362E-4</v>
      </c>
      <c r="J5817" s="6">
        <f t="shared" si="2235"/>
        <v>1.3235765182498199E-3</v>
      </c>
      <c r="K5817" s="6">
        <f t="shared" si="2236"/>
        <v>9.8791523921944202E-4</v>
      </c>
      <c r="L5817" s="6">
        <f t="shared" si="2237"/>
        <v>7.5026677508300535E-4</v>
      </c>
      <c r="M5817" s="9">
        <f t="shared" si="2238"/>
        <v>-0.25649440104408644</v>
      </c>
      <c r="N5817" s="9">
        <f t="shared" si="2239"/>
        <v>-0.85343125851682811</v>
      </c>
      <c r="O5817" s="9">
        <f t="shared" si="2240"/>
        <v>-0.73521843062748793</v>
      </c>
      <c r="P5817" s="9">
        <f t="shared" si="2241"/>
        <v>-0.61504803006280084</v>
      </c>
      <c r="Q5817" s="10">
        <f t="shared" si="2242"/>
        <v>0.17151073592164279</v>
      </c>
      <c r="R5817" s="10">
        <f t="shared" si="2245"/>
        <v>0.46644310380983489</v>
      </c>
      <c r="S5817" s="10">
        <f>_xlfn.PERCENTILE.INC($R$1519:R5817,0.75)</f>
        <v>0.80623603750982031</v>
      </c>
      <c r="T5817" s="10">
        <f t="shared" si="2246"/>
        <v>0.80623603750982031</v>
      </c>
      <c r="U5817" s="11">
        <f t="shared" si="2252"/>
        <v>0.46644310380983489</v>
      </c>
      <c r="V5817" s="10">
        <f t="shared" si="2247"/>
        <v>-0.5536476401734699</v>
      </c>
      <c r="W5817" s="10">
        <f t="shared" si="2248"/>
        <v>0.46035261705207459</v>
      </c>
      <c r="X5817" s="10">
        <f t="shared" si="2253"/>
        <v>0.58305387976229361</v>
      </c>
      <c r="Y5817" s="10">
        <f>_xlfn.PERCENTILE.INC($X$1519:X5817,0.75)</f>
        <v>1.0077950468872756</v>
      </c>
      <c r="Z5817" s="10">
        <f t="shared" si="2254"/>
        <v>1.0077950468872756</v>
      </c>
      <c r="AA5817" s="10">
        <f t="shared" si="2255"/>
        <v>0.58073168029682387</v>
      </c>
      <c r="AB5817" s="10">
        <f t="shared" si="2256"/>
        <v>-0.25487314007856215</v>
      </c>
      <c r="AC5817" s="10">
        <f t="shared" si="2257"/>
        <v>-0.14801290690035115</v>
      </c>
      <c r="AD5817" s="13">
        <f t="shared" si="2258"/>
        <v>-254873.14007856217</v>
      </c>
      <c r="AE5817" s="13">
        <f t="shared" si="2249"/>
        <v>-148012.90690035117</v>
      </c>
      <c r="AF5817" s="13"/>
      <c r="AG5817" s="2">
        <f t="shared" si="2243"/>
        <v>43313</v>
      </c>
      <c r="AH5817" s="3">
        <f t="shared" si="2250"/>
        <v>-1069.5198992763485</v>
      </c>
      <c r="AI5817" s="3">
        <f t="shared" si="2251"/>
        <v>-621.10408821764372</v>
      </c>
      <c r="AJ5817" s="3">
        <f t="shared" si="2259"/>
        <v>942883.39776938211</v>
      </c>
      <c r="AK5817" s="3">
        <f t="shared" si="2244"/>
        <v>704353.15167866251</v>
      </c>
    </row>
    <row r="5818" spans="2:37" x14ac:dyDescent="0.2">
      <c r="B5818" s="2">
        <v>43314</v>
      </c>
      <c r="C5818" s="1">
        <v>466.56</v>
      </c>
      <c r="D5818" s="1">
        <f t="shared" si="2229"/>
        <v>31</v>
      </c>
      <c r="E5818" s="1" t="b">
        <f t="shared" si="2230"/>
        <v>0</v>
      </c>
      <c r="F5818" s="6">
        <f t="shared" si="2231"/>
        <v>-5.2873955312979781E-3</v>
      </c>
      <c r="G5818" s="8">
        <f t="shared" si="2232"/>
        <v>-5.3709045726553473E-4</v>
      </c>
      <c r="H5818" s="8">
        <f t="shared" si="2233"/>
        <v>-9.0888694779591003E-4</v>
      </c>
      <c r="I5818" s="8">
        <f t="shared" si="2234"/>
        <v>-5.9442536740965488E-4</v>
      </c>
      <c r="J5818" s="6">
        <f t="shared" si="2235"/>
        <v>1.3227024193321118E-3</v>
      </c>
      <c r="K5818" s="6">
        <f t="shared" si="2236"/>
        <v>9.8793051723165717E-4</v>
      </c>
      <c r="L5818" s="6">
        <f t="shared" si="2237"/>
        <v>7.5035887538392584E-4</v>
      </c>
      <c r="M5818" s="9">
        <f t="shared" si="2238"/>
        <v>-0.40605539796074036</v>
      </c>
      <c r="N5818" s="9">
        <f t="shared" si="2239"/>
        <v>-0.91999076042590511</v>
      </c>
      <c r="O5818" s="9">
        <f t="shared" si="2240"/>
        <v>-0.79218809413763969</v>
      </c>
      <c r="P5818" s="9">
        <f t="shared" si="2241"/>
        <v>-0.7060780841747617</v>
      </c>
      <c r="Q5818" s="10">
        <f t="shared" si="2242"/>
        <v>0.16926365554358458</v>
      </c>
      <c r="R5818" s="10">
        <f t="shared" si="2245"/>
        <v>0.4726354263299033</v>
      </c>
      <c r="S5818" s="10">
        <f>_xlfn.PERCENTILE.INC($R$1519:R5818,0.75)</f>
        <v>0.80615753832892212</v>
      </c>
      <c r="T5818" s="10">
        <f t="shared" si="2246"/>
        <v>0.80615753832892212</v>
      </c>
      <c r="U5818" s="11">
        <f t="shared" si="2252"/>
        <v>0.4726354263299033</v>
      </c>
      <c r="V5818" s="10">
        <f t="shared" si="2247"/>
        <v>-0.5536476401734699</v>
      </c>
      <c r="W5818" s="10">
        <f t="shared" si="2248"/>
        <v>0.46035261705207459</v>
      </c>
      <c r="X5818" s="10">
        <f t="shared" si="2253"/>
        <v>0.59079428291237912</v>
      </c>
      <c r="Y5818" s="10">
        <f>_xlfn.PERCENTILE.INC($X$1519:X5818,0.75)</f>
        <v>1.0076969229111528</v>
      </c>
      <c r="Z5818" s="10">
        <f t="shared" si="2254"/>
        <v>1.0076969229111528</v>
      </c>
      <c r="AA5818" s="10">
        <f t="shared" si="2255"/>
        <v>0.58073168029682387</v>
      </c>
      <c r="AB5818" s="10">
        <f t="shared" si="2256"/>
        <v>-0.25487314007856215</v>
      </c>
      <c r="AC5818" s="10">
        <f t="shared" si="2257"/>
        <v>-0.14801290690035115</v>
      </c>
      <c r="AD5818" s="13">
        <f t="shared" si="2258"/>
        <v>-254873.14007856217</v>
      </c>
      <c r="AE5818" s="13">
        <f t="shared" si="2249"/>
        <v>-148012.90690035117</v>
      </c>
      <c r="AF5818" s="13"/>
      <c r="AG5818" s="2">
        <f t="shared" si="2243"/>
        <v>43314</v>
      </c>
      <c r="AH5818" s="3">
        <f t="shared" si="2250"/>
        <v>1347.6151018992732</v>
      </c>
      <c r="AI5818" s="3">
        <f t="shared" si="2251"/>
        <v>782.60278251934039</v>
      </c>
      <c r="AJ5818" s="3">
        <f t="shared" si="2259"/>
        <v>944231.01287128136</v>
      </c>
      <c r="AK5818" s="3">
        <f t="shared" si="2244"/>
        <v>705135.75446118182</v>
      </c>
    </row>
    <row r="5819" spans="2:37" x14ac:dyDescent="0.2">
      <c r="B5819" s="2">
        <v>43315</v>
      </c>
      <c r="C5819" s="1">
        <v>472.99</v>
      </c>
      <c r="D5819" s="1">
        <f t="shared" si="2229"/>
        <v>31</v>
      </c>
      <c r="E5819" s="1" t="b">
        <f t="shared" si="2230"/>
        <v>0</v>
      </c>
      <c r="F5819" s="6">
        <f t="shared" si="2231"/>
        <v>1.3781721536351155E-2</v>
      </c>
      <c r="G5819" s="8">
        <f t="shared" si="2232"/>
        <v>-1.4829268381935055E-4</v>
      </c>
      <c r="H5819" s="8">
        <f t="shared" si="2233"/>
        <v>-6.9835378795657724E-4</v>
      </c>
      <c r="I5819" s="8">
        <f t="shared" si="2234"/>
        <v>-5.1867288202683555E-4</v>
      </c>
      <c r="J5819" s="6">
        <f t="shared" si="2235"/>
        <v>1.3217721822457536E-3</v>
      </c>
      <c r="K5819" s="6">
        <f t="shared" si="2236"/>
        <v>9.8782201215409041E-4</v>
      </c>
      <c r="L5819" s="6">
        <f t="shared" si="2237"/>
        <v>7.5038409001036005E-4</v>
      </c>
      <c r="M5819" s="9">
        <f t="shared" si="2238"/>
        <v>-0.11219231711125456</v>
      </c>
      <c r="N5819" s="9">
        <f t="shared" si="2239"/>
        <v>-0.70696317693277011</v>
      </c>
      <c r="O5819" s="9">
        <f t="shared" si="2240"/>
        <v>-0.69120986029924303</v>
      </c>
      <c r="P5819" s="9">
        <f t="shared" si="2241"/>
        <v>-0.50345511811442256</v>
      </c>
      <c r="Q5819" s="10">
        <f t="shared" si="2242"/>
        <v>0.17167011951488909</v>
      </c>
      <c r="R5819" s="10">
        <f t="shared" si="2245"/>
        <v>0.46601004429930243</v>
      </c>
      <c r="S5819" s="10">
        <f>_xlfn.PERCENTILE.INC($R$1519:R5819,0.75)</f>
        <v>0.80607903914802381</v>
      </c>
      <c r="T5819" s="10">
        <f t="shared" si="2246"/>
        <v>0.80607903914802381</v>
      </c>
      <c r="U5819" s="11">
        <f t="shared" si="2252"/>
        <v>0.46601004429930243</v>
      </c>
      <c r="V5819" s="10">
        <f t="shared" si="2247"/>
        <v>-0.5536476401734699</v>
      </c>
      <c r="W5819" s="10">
        <f t="shared" si="2248"/>
        <v>0.46035261705207459</v>
      </c>
      <c r="X5819" s="10">
        <f t="shared" si="2253"/>
        <v>0.58251255537412805</v>
      </c>
      <c r="Y5819" s="10">
        <f>_xlfn.PERCENTILE.INC($X$1519:X5819,0.75)</f>
        <v>1.0075987989350299</v>
      </c>
      <c r="Z5819" s="10">
        <f t="shared" si="2254"/>
        <v>1.0075987989350299</v>
      </c>
      <c r="AA5819" s="10">
        <f t="shared" si="2255"/>
        <v>0.58073168029682387</v>
      </c>
      <c r="AB5819" s="10">
        <f t="shared" si="2256"/>
        <v>-0.25487314007856215</v>
      </c>
      <c r="AC5819" s="10">
        <f t="shared" si="2257"/>
        <v>-0.14801290690035115</v>
      </c>
      <c r="AD5819" s="13">
        <f t="shared" si="2258"/>
        <v>-254873.14007856217</v>
      </c>
      <c r="AE5819" s="13">
        <f t="shared" si="2249"/>
        <v>-148012.90690035117</v>
      </c>
      <c r="AF5819" s="13"/>
      <c r="AG5819" s="2">
        <f t="shared" si="2243"/>
        <v>43315</v>
      </c>
      <c r="AH5819" s="3">
        <f t="shared" si="2250"/>
        <v>-3512.5906436581649</v>
      </c>
      <c r="AI5819" s="3">
        <f t="shared" si="2251"/>
        <v>-2039.8726666865082</v>
      </c>
      <c r="AJ5819" s="3">
        <f t="shared" si="2259"/>
        <v>940718.42222762317</v>
      </c>
      <c r="AK5819" s="3">
        <f t="shared" si="2244"/>
        <v>703095.88179449528</v>
      </c>
    </row>
    <row r="5820" spans="2:37" x14ac:dyDescent="0.2">
      <c r="B5820" s="2">
        <v>43318</v>
      </c>
      <c r="C5820" s="1">
        <v>471.3</v>
      </c>
      <c r="D5820" s="1">
        <f t="shared" si="2229"/>
        <v>32</v>
      </c>
      <c r="E5820" s="1" t="b">
        <f t="shared" si="2230"/>
        <v>1</v>
      </c>
      <c r="F5820" s="6">
        <f t="shared" si="2231"/>
        <v>-3.5730142286306554E-3</v>
      </c>
      <c r="G5820" s="8">
        <f t="shared" si="2232"/>
        <v>-1.8295728262214696E-4</v>
      </c>
      <c r="H5820" s="8">
        <f t="shared" si="2233"/>
        <v>-8.0176266614539809E-4</v>
      </c>
      <c r="I5820" s="8">
        <f t="shared" si="2234"/>
        <v>-5.4919750205363897E-4</v>
      </c>
      <c r="J5820" s="6">
        <f t="shared" si="2235"/>
        <v>1.3207522812268102E-3</v>
      </c>
      <c r="K5820" s="6">
        <f t="shared" si="2236"/>
        <v>9.8775329760161876E-4</v>
      </c>
      <c r="L5820" s="6">
        <f t="shared" si="2237"/>
        <v>7.5042326694367014E-4</v>
      </c>
      <c r="M5820" s="9">
        <f t="shared" si="2238"/>
        <v>-0.13852505516946978</v>
      </c>
      <c r="N5820" s="9">
        <f t="shared" si="2239"/>
        <v>-0.81170335557691597</v>
      </c>
      <c r="O5820" s="9">
        <f t="shared" si="2240"/>
        <v>-0.73185031201179962</v>
      </c>
      <c r="P5820" s="9">
        <f t="shared" si="2241"/>
        <v>-0.56069290758606183</v>
      </c>
      <c r="Q5820" s="10">
        <f t="shared" si="2242"/>
        <v>0.17027604893205267</v>
      </c>
      <c r="R5820" s="10">
        <f t="shared" si="2245"/>
        <v>0.46982532482841072</v>
      </c>
      <c r="S5820" s="10">
        <f>_xlfn.PERCENTILE.INC($R$1519:R5820,0.75)</f>
        <v>0.80603151686742636</v>
      </c>
      <c r="T5820" s="10">
        <f t="shared" si="2246"/>
        <v>0.80603151686742636</v>
      </c>
      <c r="U5820" s="11">
        <f t="shared" si="2252"/>
        <v>0.46982532482841072</v>
      </c>
      <c r="V5820" s="10">
        <f t="shared" si="2247"/>
        <v>-0.50345511811442256</v>
      </c>
      <c r="W5820" s="10">
        <f t="shared" si="2248"/>
        <v>0.46601004429930243</v>
      </c>
      <c r="X5820" s="10">
        <f t="shared" si="2253"/>
        <v>0.58728165603551341</v>
      </c>
      <c r="Y5820" s="10">
        <f>_xlfn.PERCENTILE.INC($X$1519:X5820,0.75)</f>
        <v>1.0075393960842831</v>
      </c>
      <c r="Z5820" s="10">
        <f t="shared" si="2254"/>
        <v>1.0075393960842831</v>
      </c>
      <c r="AA5820" s="10">
        <f t="shared" si="2255"/>
        <v>0.58728165603551341</v>
      </c>
      <c r="AB5820" s="10">
        <f t="shared" si="2256"/>
        <v>-0.2346151418952126</v>
      </c>
      <c r="AC5820" s="10">
        <f t="shared" si="2257"/>
        <v>-0.13778516906322741</v>
      </c>
      <c r="AD5820" s="13">
        <f t="shared" si="2258"/>
        <v>-234615.14189521261</v>
      </c>
      <c r="AE5820" s="13">
        <f t="shared" si="2249"/>
        <v>-137785.1690632274</v>
      </c>
      <c r="AF5820" s="13"/>
      <c r="AG5820" s="2">
        <f t="shared" si="2243"/>
        <v>43318</v>
      </c>
      <c r="AH5820" s="3">
        <f t="shared" si="2250"/>
        <v>910.66535599647682</v>
      </c>
      <c r="AI5820" s="3">
        <f t="shared" si="2251"/>
        <v>528.85222237593928</v>
      </c>
      <c r="AJ5820" s="3">
        <f t="shared" si="2259"/>
        <v>941629.08758361964</v>
      </c>
      <c r="AK5820" s="3">
        <f t="shared" si="2244"/>
        <v>703624.7340168712</v>
      </c>
    </row>
    <row r="5821" spans="2:37" x14ac:dyDescent="0.2">
      <c r="B5821" s="2">
        <v>43319</v>
      </c>
      <c r="C5821" s="1">
        <v>473.58</v>
      </c>
      <c r="D5821" s="1">
        <f t="shared" si="2229"/>
        <v>32</v>
      </c>
      <c r="E5821" s="1" t="b">
        <f t="shared" si="2230"/>
        <v>0</v>
      </c>
      <c r="F5821" s="6">
        <f t="shared" si="2231"/>
        <v>4.8376830044556396E-3</v>
      </c>
      <c r="G5821" s="8">
        <f t="shared" si="2232"/>
        <v>4.4323161206095269E-5</v>
      </c>
      <c r="H5821" s="8">
        <f t="shared" si="2233"/>
        <v>-7.9714837381006647E-4</v>
      </c>
      <c r="I5821" s="8">
        <f t="shared" si="2234"/>
        <v>-5.0444300015541033E-4</v>
      </c>
      <c r="J5821" s="6">
        <f t="shared" si="2235"/>
        <v>1.3196711770687567E-3</v>
      </c>
      <c r="K5821" s="6">
        <f t="shared" si="2236"/>
        <v>9.8765282947816703E-4</v>
      </c>
      <c r="L5821" s="6">
        <f t="shared" si="2237"/>
        <v>7.5045782577806588E-4</v>
      </c>
      <c r="M5821" s="9">
        <f t="shared" si="2238"/>
        <v>3.3586519108908273E-2</v>
      </c>
      <c r="N5821" s="9">
        <f t="shared" si="2239"/>
        <v>-0.80711394734852848</v>
      </c>
      <c r="O5821" s="9">
        <f t="shared" si="2240"/>
        <v>-0.67218034488801515</v>
      </c>
      <c r="P5821" s="9">
        <f t="shared" si="2241"/>
        <v>-0.48190259104254513</v>
      </c>
      <c r="Q5821" s="10">
        <f t="shared" si="2242"/>
        <v>0.17014194254737708</v>
      </c>
      <c r="R5821" s="10">
        <f t="shared" si="2245"/>
        <v>0.47019564254547935</v>
      </c>
      <c r="S5821" s="10">
        <f>_xlfn.PERCENTILE.INC($R$1519:R5821,0.75)</f>
        <v>0.8059839945868289</v>
      </c>
      <c r="T5821" s="10">
        <f t="shared" si="2246"/>
        <v>0.8059839945868289</v>
      </c>
      <c r="U5821" s="11">
        <f t="shared" si="2252"/>
        <v>0.47019564254547935</v>
      </c>
      <c r="V5821" s="10">
        <f t="shared" si="2247"/>
        <v>-0.50345511811442256</v>
      </c>
      <c r="W5821" s="10">
        <f t="shared" si="2248"/>
        <v>0.46601004429930243</v>
      </c>
      <c r="X5821" s="10">
        <f t="shared" si="2253"/>
        <v>0.58774455318184926</v>
      </c>
      <c r="Y5821" s="10">
        <f>_xlfn.PERCENTILE.INC($X$1519:X5821,0.75)</f>
        <v>1.0074799932335363</v>
      </c>
      <c r="Z5821" s="10">
        <f t="shared" si="2254"/>
        <v>1.0074799932335363</v>
      </c>
      <c r="AA5821" s="10">
        <f t="shared" si="2255"/>
        <v>0.58728165603551341</v>
      </c>
      <c r="AB5821" s="10">
        <f t="shared" si="2256"/>
        <v>-0.2346151418952126</v>
      </c>
      <c r="AC5821" s="10">
        <f t="shared" si="2257"/>
        <v>-0.13778516906322741</v>
      </c>
      <c r="AD5821" s="13">
        <f t="shared" si="2258"/>
        <v>-234615.14189521261</v>
      </c>
      <c r="AE5821" s="13">
        <f t="shared" si="2249"/>
        <v>-137785.1690632274</v>
      </c>
      <c r="AF5821" s="13"/>
      <c r="AG5821" s="2">
        <f t="shared" si="2243"/>
        <v>43319</v>
      </c>
      <c r="AH5821" s="3">
        <f t="shared" si="2250"/>
        <v>-1134.9936845344184</v>
      </c>
      <c r="AI5821" s="3">
        <f t="shared" si="2251"/>
        <v>-666.56097064322216</v>
      </c>
      <c r="AJ5821" s="3">
        <f t="shared" si="2259"/>
        <v>940494.09389908519</v>
      </c>
      <c r="AK5821" s="3">
        <f t="shared" si="2244"/>
        <v>702958.17304622801</v>
      </c>
    </row>
    <row r="5822" spans="2:37" x14ac:dyDescent="0.2">
      <c r="B5822" s="2">
        <v>43320</v>
      </c>
      <c r="C5822" s="1">
        <v>469.07</v>
      </c>
      <c r="D5822" s="1">
        <f t="shared" ref="D5822:D5885" si="2260">IF(B5822&lt;&gt;"",WEEKNUM(B5822),"")</f>
        <v>32</v>
      </c>
      <c r="E5822" s="1" t="b">
        <f t="shared" ref="E5822:E5885" si="2261">IF(B5822&lt;&gt;"",IF(D5822&lt;&gt;D5821,TRUE,FALSE),"")</f>
        <v>0</v>
      </c>
      <c r="F5822" s="6">
        <f t="shared" ref="F5822:F5885" si="2262">IF(B5822&lt;&gt;"",C5822/C5821-1,"")</f>
        <v>-9.5232062164787301E-3</v>
      </c>
      <c r="G5822" s="8">
        <f t="shared" ref="G5822:G5885" si="2263">IF(B5822&lt;&gt;"",ma(F5757:F5822,"e"),"")</f>
        <v>-1.5035282385852919E-4</v>
      </c>
      <c r="H5822" s="8">
        <f t="shared" ref="H5822:H5885" si="2264">IF(B5822&lt;&gt;"",ma(F5691:F5822,"e"),"")</f>
        <v>-8.9281524837817581E-4</v>
      </c>
      <c r="I5822" s="8">
        <f t="shared" ref="I5822:I5885" si="2265">IF(B5822&lt;&gt;"",ma(F5573:F5822,"e"),"")</f>
        <v>-5.7023023161439175E-4</v>
      </c>
      <c r="J5822" s="6">
        <f t="shared" ref="J5822:J5885" si="2266">IF(B5822&lt;&gt;"",_xlfn.STDEV.S(G4573:G5822),"")</f>
        <v>1.3186832225614785E-3</v>
      </c>
      <c r="K5822" s="6">
        <f t="shared" ref="K5822:K5885" si="2267">IF(B5822&lt;&gt;"",_xlfn.STDEV.S(H4573:H5822),"")</f>
        <v>9.8763126788500746E-4</v>
      </c>
      <c r="L5822" s="6">
        <f t="shared" ref="L5822:L5885" si="2268">IF(B5822&lt;&gt;"",_xlfn.STDEV.S(I4573:I5822),"")</f>
        <v>7.505412188732113E-4</v>
      </c>
      <c r="M5822" s="9">
        <f t="shared" ref="M5822:M5885" si="2269">IF(B5822&lt;&gt;"",MIN(1,MAX(-1,G5822/J5822)),"")</f>
        <v>-0.11401739347716587</v>
      </c>
      <c r="N5822" s="9">
        <f t="shared" ref="N5822:N5885" si="2270">IF(B5822&lt;&gt;"",MIN(1,MAX(-1,H5822/K5822)),"")</f>
        <v>-0.9039965394069811</v>
      </c>
      <c r="O5822" s="9">
        <f t="shared" ref="O5822:O5885" si="2271">IF(B5822&lt;&gt;"",MIN(1,MAX(-1,I5822/L5822)),"")</f>
        <v>-0.75975871447870547</v>
      </c>
      <c r="P5822" s="9">
        <f t="shared" ref="P5822:P5885" si="2272">IF(B5822&lt;&gt;"",AVERAGE(M5822:O5822),"")</f>
        <v>-0.59259088245428415</v>
      </c>
      <c r="Q5822" s="10">
        <f t="shared" ref="Q5822:Q5885" si="2273">IF(B5822&lt;&gt;"",SQRT(250)*_xlfn.STDEV.S(F5763:F5822),"")</f>
        <v>0.17018597180651679</v>
      </c>
      <c r="R5822" s="10">
        <f t="shared" si="2245"/>
        <v>0.47007399699753999</v>
      </c>
      <c r="S5822" s="10">
        <f>_xlfn.PERCENTILE.INC($R$1519:R5822,0.75)</f>
        <v>0.80593647230623144</v>
      </c>
      <c r="T5822" s="10">
        <f t="shared" si="2246"/>
        <v>0.80593647230623144</v>
      </c>
      <c r="U5822" s="11">
        <f t="shared" si="2252"/>
        <v>0.47007399699753999</v>
      </c>
      <c r="V5822" s="10">
        <f t="shared" si="2247"/>
        <v>-0.50345511811442256</v>
      </c>
      <c r="W5822" s="10">
        <f t="shared" si="2248"/>
        <v>0.46601004429930243</v>
      </c>
      <c r="X5822" s="10">
        <f t="shared" si="2253"/>
        <v>0.587592496246925</v>
      </c>
      <c r="Y5822" s="10">
        <f>_xlfn.PERCENTILE.INC($X$1519:X5822,0.75)</f>
        <v>1.0074205903827893</v>
      </c>
      <c r="Z5822" s="10">
        <f t="shared" si="2254"/>
        <v>1.0074205903827893</v>
      </c>
      <c r="AA5822" s="10">
        <f t="shared" si="2255"/>
        <v>0.58728165603551341</v>
      </c>
      <c r="AB5822" s="10">
        <f t="shared" si="2256"/>
        <v>-0.2346151418952126</v>
      </c>
      <c r="AC5822" s="10">
        <f t="shared" si="2257"/>
        <v>-0.13778516906322741</v>
      </c>
      <c r="AD5822" s="13">
        <f t="shared" si="2258"/>
        <v>-234615.14189521261</v>
      </c>
      <c r="AE5822" s="13">
        <f t="shared" si="2249"/>
        <v>-137785.1690632274</v>
      </c>
      <c r="AF5822" s="13"/>
      <c r="AG5822" s="2">
        <f t="shared" ref="AG5822:AG5885" si="2274">B5822</f>
        <v>43320</v>
      </c>
      <c r="AH5822" s="3">
        <f t="shared" si="2250"/>
        <v>2234.2883777765283</v>
      </c>
      <c r="AI5822" s="3">
        <f t="shared" si="2251"/>
        <v>1312.1565785615001</v>
      </c>
      <c r="AJ5822" s="3">
        <f t="shared" si="2259"/>
        <v>942728.3822768617</v>
      </c>
      <c r="AK5822" s="3">
        <f t="shared" ref="AK5822:AK5885" si="2275">AK5821+AI5822</f>
        <v>704270.32962478953</v>
      </c>
    </row>
    <row r="5823" spans="2:37" x14ac:dyDescent="0.2">
      <c r="B5823" s="2">
        <v>43321</v>
      </c>
      <c r="C5823" s="1">
        <v>461.99</v>
      </c>
      <c r="D5823" s="1">
        <f t="shared" si="2260"/>
        <v>32</v>
      </c>
      <c r="E5823" s="1" t="b">
        <f t="shared" si="2261"/>
        <v>0</v>
      </c>
      <c r="F5823" s="6">
        <f t="shared" si="2262"/>
        <v>-1.5093696036838855E-2</v>
      </c>
      <c r="G5823" s="8">
        <f t="shared" si="2263"/>
        <v>-5.981221606429489E-4</v>
      </c>
      <c r="H5823" s="8">
        <f t="shared" si="2264"/>
        <v>-1.0444337552379434E-3</v>
      </c>
      <c r="I5823" s="8">
        <f t="shared" si="2265"/>
        <v>-6.6133370016592877E-4</v>
      </c>
      <c r="J5823" s="6">
        <f t="shared" si="2266"/>
        <v>1.3179446475472258E-3</v>
      </c>
      <c r="K5823" s="6">
        <f t="shared" si="2267"/>
        <v>9.8779396960258794E-4</v>
      </c>
      <c r="L5823" s="6">
        <f t="shared" si="2268"/>
        <v>7.5070072417469523E-4</v>
      </c>
      <c r="M5823" s="9">
        <f t="shared" si="2269"/>
        <v>-0.45382950016610346</v>
      </c>
      <c r="N5823" s="9">
        <f t="shared" si="2270"/>
        <v>-1</v>
      </c>
      <c r="O5823" s="9">
        <f t="shared" si="2271"/>
        <v>-0.88095519142196821</v>
      </c>
      <c r="P5823" s="9">
        <f t="shared" si="2272"/>
        <v>-0.77826156386269052</v>
      </c>
      <c r="Q5823" s="10">
        <f t="shared" si="2273"/>
        <v>0.17014893019770838</v>
      </c>
      <c r="R5823" s="10">
        <f t="shared" si="2245"/>
        <v>0.47017633262249842</v>
      </c>
      <c r="S5823" s="10">
        <f>_xlfn.PERCENTILE.INC($R$1519:R5823,0.75)</f>
        <v>0.80588895002563399</v>
      </c>
      <c r="T5823" s="10">
        <f t="shared" si="2246"/>
        <v>0.80588895002563399</v>
      </c>
      <c r="U5823" s="11">
        <f t="shared" si="2252"/>
        <v>0.47017633262249842</v>
      </c>
      <c r="V5823" s="10">
        <f t="shared" si="2247"/>
        <v>-0.50345511811442256</v>
      </c>
      <c r="W5823" s="10">
        <f t="shared" si="2248"/>
        <v>0.46601004429930243</v>
      </c>
      <c r="X5823" s="10">
        <f t="shared" si="2253"/>
        <v>0.58772041577812306</v>
      </c>
      <c r="Y5823" s="10">
        <f>_xlfn.PERCENTILE.INC($X$1519:X5823,0.75)</f>
        <v>1.0073611875320425</v>
      </c>
      <c r="Z5823" s="10">
        <f t="shared" si="2254"/>
        <v>1.0073611875320425</v>
      </c>
      <c r="AA5823" s="10">
        <f t="shared" si="2255"/>
        <v>0.58728165603551341</v>
      </c>
      <c r="AB5823" s="10">
        <f t="shared" si="2256"/>
        <v>-0.2346151418952126</v>
      </c>
      <c r="AC5823" s="10">
        <f t="shared" si="2257"/>
        <v>-0.13778516906322741</v>
      </c>
      <c r="AD5823" s="13">
        <f t="shared" si="2258"/>
        <v>-234615.14189521261</v>
      </c>
      <c r="AE5823" s="13">
        <f t="shared" si="2249"/>
        <v>-137785.1690632274</v>
      </c>
      <c r="AF5823" s="13"/>
      <c r="AG5823" s="2">
        <f t="shared" si="2274"/>
        <v>43321</v>
      </c>
      <c r="AH5823" s="3">
        <f t="shared" si="2250"/>
        <v>3541.2096374061562</v>
      </c>
      <c r="AI5823" s="3">
        <f t="shared" si="2251"/>
        <v>2079.6874602248072</v>
      </c>
      <c r="AJ5823" s="3">
        <f t="shared" si="2259"/>
        <v>946269.59191426786</v>
      </c>
      <c r="AK5823" s="3">
        <f t="shared" si="2275"/>
        <v>706350.01708501438</v>
      </c>
    </row>
    <row r="5824" spans="2:37" x14ac:dyDescent="0.2">
      <c r="B5824" s="2">
        <v>43322</v>
      </c>
      <c r="C5824" s="1">
        <v>457.13</v>
      </c>
      <c r="D5824" s="1">
        <f t="shared" si="2260"/>
        <v>32</v>
      </c>
      <c r="E5824" s="1" t="b">
        <f t="shared" si="2261"/>
        <v>0</v>
      </c>
      <c r="F5824" s="6">
        <f t="shared" si="2262"/>
        <v>-1.0519708218792667E-2</v>
      </c>
      <c r="G5824" s="8">
        <f t="shared" si="2263"/>
        <v>-7.0903088914752929E-4</v>
      </c>
      <c r="H5824" s="8">
        <f t="shared" si="2264"/>
        <v>-1.1386539681563787E-3</v>
      </c>
      <c r="I5824" s="8">
        <f t="shared" si="2265"/>
        <v>-7.2404924500960271E-4</v>
      </c>
      <c r="J5824" s="6">
        <f t="shared" si="2266"/>
        <v>1.3173461186020161E-3</v>
      </c>
      <c r="K5824" s="6">
        <f t="shared" si="2267"/>
        <v>9.880664598824931E-4</v>
      </c>
      <c r="L5824" s="6">
        <f t="shared" si="2268"/>
        <v>7.5092215747195031E-4</v>
      </c>
      <c r="M5824" s="9">
        <f t="shared" si="2269"/>
        <v>-0.53822672654925463</v>
      </c>
      <c r="N5824" s="9">
        <f t="shared" si="2270"/>
        <v>-1</v>
      </c>
      <c r="O5824" s="9">
        <f t="shared" si="2271"/>
        <v>-0.96421345116141233</v>
      </c>
      <c r="P5824" s="9">
        <f t="shared" si="2272"/>
        <v>-0.83414672590355565</v>
      </c>
      <c r="Q5824" s="10">
        <f t="shared" si="2273"/>
        <v>0.17137783908256196</v>
      </c>
      <c r="R5824" s="10">
        <f t="shared" si="2245"/>
        <v>0.46680481226898701</v>
      </c>
      <c r="S5824" s="10">
        <f>_xlfn.PERCENTILE.INC($R$1519:R5824,0.75)</f>
        <v>0.80588395726070905</v>
      </c>
      <c r="T5824" s="10">
        <f t="shared" si="2246"/>
        <v>0.80588395726070905</v>
      </c>
      <c r="U5824" s="11">
        <f t="shared" si="2252"/>
        <v>0.46680481226898701</v>
      </c>
      <c r="V5824" s="10">
        <f t="shared" si="2247"/>
        <v>-0.50345511811442256</v>
      </c>
      <c r="W5824" s="10">
        <f t="shared" si="2248"/>
        <v>0.46601004429930243</v>
      </c>
      <c r="X5824" s="10">
        <f t="shared" si="2253"/>
        <v>0.58350601533623381</v>
      </c>
      <c r="Y5824" s="10">
        <f>_xlfn.PERCENTILE.INC($X$1519:X5824,0.75)</f>
        <v>1.0073549465758864</v>
      </c>
      <c r="Z5824" s="10">
        <f t="shared" si="2254"/>
        <v>1.0073549465758864</v>
      </c>
      <c r="AA5824" s="10">
        <f t="shared" si="2255"/>
        <v>0.58728165603551341</v>
      </c>
      <c r="AB5824" s="10">
        <f t="shared" si="2256"/>
        <v>-0.2346151418952126</v>
      </c>
      <c r="AC5824" s="10">
        <f t="shared" si="2257"/>
        <v>-0.13778516906322741</v>
      </c>
      <c r="AD5824" s="13">
        <f t="shared" si="2258"/>
        <v>-234615.14189521261</v>
      </c>
      <c r="AE5824" s="13">
        <f t="shared" si="2249"/>
        <v>-137785.1690632274</v>
      </c>
      <c r="AF5824" s="13"/>
      <c r="AG5824" s="2">
        <f t="shared" si="2274"/>
        <v>43322</v>
      </c>
      <c r="AH5824" s="3">
        <f t="shared" si="2250"/>
        <v>2468.0828364482759</v>
      </c>
      <c r="AI5824" s="3">
        <f t="shared" si="2251"/>
        <v>1449.4597754221704</v>
      </c>
      <c r="AJ5824" s="3">
        <f t="shared" si="2259"/>
        <v>948737.67475071619</v>
      </c>
      <c r="AK5824" s="3">
        <f t="shared" si="2275"/>
        <v>707799.47686043649</v>
      </c>
    </row>
    <row r="5825" spans="2:37" x14ac:dyDescent="0.2">
      <c r="B5825" s="2">
        <v>43325</v>
      </c>
      <c r="C5825" s="1">
        <v>452.06</v>
      </c>
      <c r="D5825" s="1">
        <f t="shared" si="2260"/>
        <v>33</v>
      </c>
      <c r="E5825" s="1" t="b">
        <f t="shared" si="2261"/>
        <v>1</v>
      </c>
      <c r="F5825" s="6">
        <f t="shared" si="2262"/>
        <v>-1.1090936932601214E-2</v>
      </c>
      <c r="G5825" s="8">
        <f t="shared" si="2263"/>
        <v>-9.3156181552222258E-4</v>
      </c>
      <c r="H5825" s="8">
        <f t="shared" si="2264"/>
        <v>-1.2866702282895103E-3</v>
      </c>
      <c r="I5825" s="8">
        <f t="shared" si="2265"/>
        <v>-7.861049768526086E-4</v>
      </c>
      <c r="J5825" s="6">
        <f t="shared" si="2266"/>
        <v>1.3168528490339541E-3</v>
      </c>
      <c r="K5825" s="6">
        <f t="shared" si="2267"/>
        <v>9.8847699735990892E-4</v>
      </c>
      <c r="L5825" s="6">
        <f t="shared" si="2268"/>
        <v>7.5119147463671839E-4</v>
      </c>
      <c r="M5825" s="9">
        <f t="shared" si="2269"/>
        <v>-0.70741527134608717</v>
      </c>
      <c r="N5825" s="9">
        <f t="shared" si="2270"/>
        <v>-1</v>
      </c>
      <c r="O5825" s="9">
        <f t="shared" si="2271"/>
        <v>-1</v>
      </c>
      <c r="P5825" s="9">
        <f t="shared" si="2272"/>
        <v>-0.90247175711536232</v>
      </c>
      <c r="Q5825" s="10">
        <f t="shared" si="2273"/>
        <v>0.17273382428985543</v>
      </c>
      <c r="R5825" s="10">
        <f t="shared" si="2245"/>
        <v>0.46314032777828312</v>
      </c>
      <c r="S5825" s="10">
        <f>_xlfn.PERCENTILE.INC($R$1519:R5825,0.75)</f>
        <v>0.80587896449578422</v>
      </c>
      <c r="T5825" s="10">
        <f t="shared" si="2246"/>
        <v>0.80587896449578422</v>
      </c>
      <c r="U5825" s="11">
        <f t="shared" si="2252"/>
        <v>0.46314032777828312</v>
      </c>
      <c r="V5825" s="10">
        <f t="shared" si="2247"/>
        <v>-0.83414672590355565</v>
      </c>
      <c r="W5825" s="10">
        <f t="shared" si="2248"/>
        <v>0.46680481226898701</v>
      </c>
      <c r="X5825" s="10">
        <f t="shared" si="2253"/>
        <v>0.57892540972285389</v>
      </c>
      <c r="Y5825" s="10">
        <f>_xlfn.PERCENTILE.INC($X$1519:X5825,0.75)</f>
        <v>1.0073487056197303</v>
      </c>
      <c r="Z5825" s="10">
        <f t="shared" si="2254"/>
        <v>1.0073487056197303</v>
      </c>
      <c r="AA5825" s="10">
        <f t="shared" si="2255"/>
        <v>0.57892540972285389</v>
      </c>
      <c r="AB5825" s="10">
        <f t="shared" si="2256"/>
        <v>-0.38938370579019949</v>
      </c>
      <c r="AC5825" s="10">
        <f t="shared" si="2257"/>
        <v>-0.22542412141399443</v>
      </c>
      <c r="AD5825" s="13">
        <f t="shared" si="2258"/>
        <v>-389383.70579019951</v>
      </c>
      <c r="AE5825" s="13">
        <f t="shared" si="2249"/>
        <v>-225424.12141399443</v>
      </c>
      <c r="AF5825" s="13"/>
      <c r="AG5825" s="2">
        <f t="shared" si="2274"/>
        <v>43325</v>
      </c>
      <c r="AH5825" s="3">
        <f t="shared" si="2250"/>
        <v>2602.1017421930878</v>
      </c>
      <c r="AI5825" s="3">
        <f t="shared" si="2251"/>
        <v>1528.1666203280511</v>
      </c>
      <c r="AJ5825" s="3">
        <f t="shared" si="2259"/>
        <v>951339.7764929093</v>
      </c>
      <c r="AK5825" s="3">
        <f t="shared" si="2275"/>
        <v>709327.64348076459</v>
      </c>
    </row>
    <row r="5826" spans="2:37" x14ac:dyDescent="0.2">
      <c r="B5826" s="2">
        <v>43326</v>
      </c>
      <c r="C5826" s="1">
        <v>453.69</v>
      </c>
      <c r="D5826" s="1">
        <f t="shared" si="2260"/>
        <v>33</v>
      </c>
      <c r="E5826" s="1" t="b">
        <f t="shared" si="2261"/>
        <v>0</v>
      </c>
      <c r="F5826" s="6">
        <f t="shared" si="2262"/>
        <v>3.6057160553908396E-3</v>
      </c>
      <c r="G5826" s="8">
        <f t="shared" si="2263"/>
        <v>-9.2476257672528621E-4</v>
      </c>
      <c r="H5826" s="8">
        <f t="shared" si="2264"/>
        <v>-1.2363314832413931E-3</v>
      </c>
      <c r="I5826" s="8">
        <f t="shared" si="2265"/>
        <v>-7.5504519602953568E-4</v>
      </c>
      <c r="J5826" s="6">
        <f t="shared" si="2266"/>
        <v>1.3165240096335881E-3</v>
      </c>
      <c r="K5826" s="6">
        <f t="shared" si="2267"/>
        <v>9.8888673427738978E-4</v>
      </c>
      <c r="L5826" s="6">
        <f t="shared" si="2268"/>
        <v>7.5145691592261722E-4</v>
      </c>
      <c r="M5826" s="9">
        <f t="shared" si="2269"/>
        <v>-0.70242743007980846</v>
      </c>
      <c r="N5826" s="9">
        <f t="shared" si="2270"/>
        <v>-1</v>
      </c>
      <c r="O5826" s="9">
        <f t="shared" si="2271"/>
        <v>-1</v>
      </c>
      <c r="P5826" s="9">
        <f t="shared" si="2272"/>
        <v>-0.90080914335993612</v>
      </c>
      <c r="Q5826" s="10">
        <f t="shared" si="2273"/>
        <v>0.16955652161610996</v>
      </c>
      <c r="R5826" s="10">
        <f t="shared" si="2245"/>
        <v>0.47181906798681944</v>
      </c>
      <c r="S5826" s="10">
        <f>_xlfn.PERCENTILE.INC($R$1519:R5826,0.75)</f>
        <v>0.8058739717308594</v>
      </c>
      <c r="T5826" s="10">
        <f t="shared" si="2246"/>
        <v>0.8058739717308594</v>
      </c>
      <c r="U5826" s="11">
        <f t="shared" si="2252"/>
        <v>0.47181906798681944</v>
      </c>
      <c r="V5826" s="10">
        <f t="shared" si="2247"/>
        <v>-0.83414672590355565</v>
      </c>
      <c r="W5826" s="10">
        <f t="shared" si="2248"/>
        <v>0.46680481226898701</v>
      </c>
      <c r="X5826" s="10">
        <f t="shared" si="2253"/>
        <v>0.58977383498352431</v>
      </c>
      <c r="Y5826" s="10">
        <f>_xlfn.PERCENTILE.INC($X$1519:X5826,0.75)</f>
        <v>1.0073424646635742</v>
      </c>
      <c r="Z5826" s="10">
        <f t="shared" si="2254"/>
        <v>1.0073424646635742</v>
      </c>
      <c r="AA5826" s="10">
        <f t="shared" si="2255"/>
        <v>0.57892540972285389</v>
      </c>
      <c r="AB5826" s="10">
        <f t="shared" si="2256"/>
        <v>-0.38938370579019949</v>
      </c>
      <c r="AC5826" s="10">
        <f t="shared" si="2257"/>
        <v>-0.22542412141399443</v>
      </c>
      <c r="AD5826" s="13">
        <f t="shared" si="2258"/>
        <v>-389383.70579019951</v>
      </c>
      <c r="AE5826" s="13">
        <f t="shared" si="2249"/>
        <v>-225424.12141399443</v>
      </c>
      <c r="AF5826" s="13"/>
      <c r="AG5826" s="2">
        <f t="shared" si="2274"/>
        <v>43326</v>
      </c>
      <c r="AH5826" s="3">
        <f t="shared" si="2250"/>
        <v>-1404.0070796753055</v>
      </c>
      <c r="AI5826" s="3">
        <f t="shared" si="2251"/>
        <v>-812.81537385481374</v>
      </c>
      <c r="AJ5826" s="3">
        <f t="shared" si="2259"/>
        <v>949935.76941323397</v>
      </c>
      <c r="AK5826" s="3">
        <f t="shared" si="2275"/>
        <v>708514.82810690976</v>
      </c>
    </row>
    <row r="5827" spans="2:37" x14ac:dyDescent="0.2">
      <c r="B5827" s="2">
        <v>43327</v>
      </c>
      <c r="C5827" s="1">
        <v>448.06</v>
      </c>
      <c r="D5827" s="1">
        <f t="shared" si="2260"/>
        <v>33</v>
      </c>
      <c r="E5827" s="1" t="b">
        <f t="shared" si="2261"/>
        <v>0</v>
      </c>
      <c r="F5827" s="6">
        <f t="shared" si="2262"/>
        <v>-1.2409354404990136E-2</v>
      </c>
      <c r="G5827" s="8">
        <f t="shared" si="2263"/>
        <v>-1.1475253387813484E-3</v>
      </c>
      <c r="H5827" s="8">
        <f t="shared" si="2264"/>
        <v>-1.2995561063523543E-3</v>
      </c>
      <c r="I5827" s="8">
        <f t="shared" si="2265"/>
        <v>-8.1886080589408771E-4</v>
      </c>
      <c r="J5827" s="6">
        <f t="shared" si="2266"/>
        <v>1.3162813436164707E-3</v>
      </c>
      <c r="K5827" s="6">
        <f t="shared" si="2267"/>
        <v>9.8932152127286627E-4</v>
      </c>
      <c r="L5827" s="6">
        <f t="shared" si="2268"/>
        <v>7.5176281584757114E-4</v>
      </c>
      <c r="M5827" s="9">
        <f t="shared" si="2269"/>
        <v>-0.87179336267771845</v>
      </c>
      <c r="N5827" s="9">
        <f t="shared" si="2270"/>
        <v>-1</v>
      </c>
      <c r="O5827" s="9">
        <f t="shared" si="2271"/>
        <v>-1</v>
      </c>
      <c r="P5827" s="9">
        <f t="shared" si="2272"/>
        <v>-0.95726445422590611</v>
      </c>
      <c r="Q5827" s="10">
        <f t="shared" si="2273"/>
        <v>0.16944851046769865</v>
      </c>
      <c r="R5827" s="10">
        <f t="shared" si="2245"/>
        <v>0.47211981845806844</v>
      </c>
      <c r="S5827" s="10">
        <f>_xlfn.PERCENTILE.INC($R$1519:R5827,0.75)</f>
        <v>0.80586897896593446</v>
      </c>
      <c r="T5827" s="10">
        <f t="shared" si="2246"/>
        <v>0.80586897896593446</v>
      </c>
      <c r="U5827" s="11">
        <f t="shared" si="2252"/>
        <v>0.47211981845806844</v>
      </c>
      <c r="V5827" s="10">
        <f t="shared" si="2247"/>
        <v>-0.83414672590355565</v>
      </c>
      <c r="W5827" s="10">
        <f t="shared" si="2248"/>
        <v>0.46680481226898701</v>
      </c>
      <c r="X5827" s="10">
        <f t="shared" si="2253"/>
        <v>0.59014977307258565</v>
      </c>
      <c r="Y5827" s="10">
        <f>_xlfn.PERCENTILE.INC($X$1519:X5827,0.75)</f>
        <v>1.0073362237074182</v>
      </c>
      <c r="Z5827" s="10">
        <f t="shared" si="2254"/>
        <v>1.0073362237074182</v>
      </c>
      <c r="AA5827" s="10">
        <f t="shared" si="2255"/>
        <v>0.57892540972285389</v>
      </c>
      <c r="AB5827" s="10">
        <f t="shared" si="2256"/>
        <v>-0.38938370579019949</v>
      </c>
      <c r="AC5827" s="10">
        <f t="shared" si="2257"/>
        <v>-0.22542412141399443</v>
      </c>
      <c r="AD5827" s="13">
        <f t="shared" si="2258"/>
        <v>-389383.70579019951</v>
      </c>
      <c r="AE5827" s="13">
        <f t="shared" si="2249"/>
        <v>-225424.12141399443</v>
      </c>
      <c r="AF5827" s="13"/>
      <c r="AG5827" s="2">
        <f t="shared" si="2274"/>
        <v>43327</v>
      </c>
      <c r="AH5827" s="3">
        <f t="shared" si="2250"/>
        <v>4832.0004046789954</v>
      </c>
      <c r="AI5827" s="3">
        <f t="shared" si="2251"/>
        <v>2797.3678140597831</v>
      </c>
      <c r="AJ5827" s="3">
        <f t="shared" si="2259"/>
        <v>954767.76981791295</v>
      </c>
      <c r="AK5827" s="3">
        <f t="shared" si="2275"/>
        <v>711312.19592096959</v>
      </c>
    </row>
    <row r="5828" spans="2:37" x14ac:dyDescent="0.2">
      <c r="B5828" s="2">
        <v>43328</v>
      </c>
      <c r="C5828" s="1">
        <v>453.2</v>
      </c>
      <c r="D5828" s="1">
        <f t="shared" si="2260"/>
        <v>33</v>
      </c>
      <c r="E5828" s="1" t="b">
        <f t="shared" si="2261"/>
        <v>0</v>
      </c>
      <c r="F5828" s="6">
        <f t="shared" si="2262"/>
        <v>1.1471677900281252E-2</v>
      </c>
      <c r="G5828" s="8">
        <f t="shared" si="2263"/>
        <v>-7.7574016846695905E-4</v>
      </c>
      <c r="H5828" s="8">
        <f t="shared" si="2264"/>
        <v>-1.1277424457276921E-3</v>
      </c>
      <c r="I5828" s="8">
        <f t="shared" si="2265"/>
        <v>-7.3634438798331962E-4</v>
      </c>
      <c r="J5828" s="6">
        <f t="shared" si="2266"/>
        <v>1.3158836587827307E-3</v>
      </c>
      <c r="K5828" s="6">
        <f t="shared" si="2267"/>
        <v>9.8959602488094705E-4</v>
      </c>
      <c r="L5828" s="6">
        <f t="shared" si="2268"/>
        <v>7.5199788534364629E-4</v>
      </c>
      <c r="M5828" s="9">
        <f t="shared" si="2269"/>
        <v>-0.58952032977183111</v>
      </c>
      <c r="N5828" s="9">
        <f t="shared" si="2270"/>
        <v>-1</v>
      </c>
      <c r="O5828" s="9">
        <f t="shared" si="2271"/>
        <v>-0.97918412050697012</v>
      </c>
      <c r="P5828" s="9">
        <f t="shared" si="2272"/>
        <v>-0.85623481675960045</v>
      </c>
      <c r="Q5828" s="10">
        <f t="shared" si="2273"/>
        <v>0.16795783523800342</v>
      </c>
      <c r="R5828" s="10">
        <f t="shared" si="2245"/>
        <v>0.47631002082538504</v>
      </c>
      <c r="S5828" s="10">
        <f>_xlfn.PERCENTILE.INC($R$1519:R5828,0.75)</f>
        <v>0.80573617121083552</v>
      </c>
      <c r="T5828" s="10">
        <f t="shared" si="2246"/>
        <v>0.80573617121083552</v>
      </c>
      <c r="U5828" s="11">
        <f t="shared" si="2252"/>
        <v>0.47631002082538504</v>
      </c>
      <c r="V5828" s="10">
        <f t="shared" si="2247"/>
        <v>-0.83414672590355565</v>
      </c>
      <c r="W5828" s="10">
        <f t="shared" si="2248"/>
        <v>0.46680481226898701</v>
      </c>
      <c r="X5828" s="10">
        <f t="shared" si="2253"/>
        <v>0.59538752603173128</v>
      </c>
      <c r="Y5828" s="10">
        <f>_xlfn.PERCENTILE.INC($X$1519:X5828,0.75)</f>
        <v>1.0071702140135443</v>
      </c>
      <c r="Z5828" s="10">
        <f t="shared" si="2254"/>
        <v>1.0071702140135443</v>
      </c>
      <c r="AA5828" s="10">
        <f t="shared" si="2255"/>
        <v>0.57892540972285389</v>
      </c>
      <c r="AB5828" s="10">
        <f t="shared" si="2256"/>
        <v>-0.38938370579019949</v>
      </c>
      <c r="AC5828" s="10">
        <f t="shared" si="2257"/>
        <v>-0.22542412141399443</v>
      </c>
      <c r="AD5828" s="13">
        <f t="shared" si="2258"/>
        <v>-389383.70579019951</v>
      </c>
      <c r="AE5828" s="13">
        <f t="shared" si="2249"/>
        <v>-225424.12141399443</v>
      </c>
      <c r="AF5828" s="13"/>
      <c r="AG5828" s="2">
        <f t="shared" si="2274"/>
        <v>43328</v>
      </c>
      <c r="AH5828" s="3">
        <f t="shared" si="2250"/>
        <v>-4466.8844524430488</v>
      </c>
      <c r="AI5828" s="3">
        <f t="shared" si="2251"/>
        <v>-2585.9929118152377</v>
      </c>
      <c r="AJ5828" s="3">
        <f t="shared" si="2259"/>
        <v>950300.88536546985</v>
      </c>
      <c r="AK5828" s="3">
        <f t="shared" si="2275"/>
        <v>708726.2030091543</v>
      </c>
    </row>
    <row r="5829" spans="2:37" x14ac:dyDescent="0.2">
      <c r="B5829" s="2">
        <v>43329</v>
      </c>
      <c r="C5829" s="1">
        <v>446.54</v>
      </c>
      <c r="D5829" s="1">
        <f t="shared" si="2260"/>
        <v>33</v>
      </c>
      <c r="E5829" s="1" t="b">
        <f t="shared" si="2261"/>
        <v>0</v>
      </c>
      <c r="F5829" s="6">
        <f t="shared" si="2262"/>
        <v>-1.4695498676081109E-2</v>
      </c>
      <c r="G5829" s="8">
        <f t="shared" si="2263"/>
        <v>-9.8069027435844502E-4</v>
      </c>
      <c r="H5829" s="8">
        <f t="shared" si="2264"/>
        <v>-1.2660340036555276E-3</v>
      </c>
      <c r="I5829" s="8">
        <f t="shared" si="2265"/>
        <v>-8.1781611729688105E-4</v>
      </c>
      <c r="J5829" s="6">
        <f t="shared" si="2266"/>
        <v>1.3157544162378735E-3</v>
      </c>
      <c r="K5829" s="6">
        <f t="shared" si="2267"/>
        <v>9.900593357607978E-4</v>
      </c>
      <c r="L5829" s="6">
        <f t="shared" si="2268"/>
        <v>7.5231575031794496E-4</v>
      </c>
      <c r="M5829" s="9">
        <f t="shared" si="2269"/>
        <v>-0.74534446721640135</v>
      </c>
      <c r="N5829" s="9">
        <f t="shared" si="2270"/>
        <v>-1</v>
      </c>
      <c r="O5829" s="9">
        <f t="shared" si="2271"/>
        <v>-1</v>
      </c>
      <c r="P5829" s="9">
        <f t="shared" si="2272"/>
        <v>-0.91511482240546715</v>
      </c>
      <c r="Q5829" s="10">
        <f t="shared" si="2273"/>
        <v>0.17031292525066935</v>
      </c>
      <c r="R5829" s="10">
        <f t="shared" si="2245"/>
        <v>0.46972359779655415</v>
      </c>
      <c r="S5829" s="10">
        <f>_xlfn.PERCENTILE.INC($R$1519:R5829,0.75)</f>
        <v>0.80560336345573647</v>
      </c>
      <c r="T5829" s="10">
        <f t="shared" si="2246"/>
        <v>0.80560336345573647</v>
      </c>
      <c r="U5829" s="11">
        <f t="shared" si="2252"/>
        <v>0.46972359779655415</v>
      </c>
      <c r="V5829" s="10">
        <f t="shared" si="2247"/>
        <v>-0.83414672590355565</v>
      </c>
      <c r="W5829" s="10">
        <f t="shared" si="2248"/>
        <v>0.46680481226898701</v>
      </c>
      <c r="X5829" s="10">
        <f t="shared" si="2253"/>
        <v>0.58715449724569269</v>
      </c>
      <c r="Y5829" s="10">
        <f>_xlfn.PERCENTILE.INC($X$1519:X5829,0.75)</f>
        <v>1.0070042043196707</v>
      </c>
      <c r="Z5829" s="10">
        <f t="shared" si="2254"/>
        <v>1.0070042043196707</v>
      </c>
      <c r="AA5829" s="10">
        <f t="shared" si="2255"/>
        <v>0.57892540972285389</v>
      </c>
      <c r="AB5829" s="10">
        <f t="shared" si="2256"/>
        <v>-0.38938370579019949</v>
      </c>
      <c r="AC5829" s="10">
        <f t="shared" si="2257"/>
        <v>-0.22542412141399443</v>
      </c>
      <c r="AD5829" s="13">
        <f t="shared" si="2258"/>
        <v>-389383.70579019951</v>
      </c>
      <c r="AE5829" s="13">
        <f t="shared" si="2249"/>
        <v>-225424.12141399443</v>
      </c>
      <c r="AF5829" s="13"/>
      <c r="AG5829" s="2">
        <f t="shared" si="2274"/>
        <v>43329</v>
      </c>
      <c r="AH5829" s="3">
        <f t="shared" si="2250"/>
        <v>5722.187732927433</v>
      </c>
      <c r="AI5829" s="3">
        <f t="shared" si="2251"/>
        <v>3312.7198777961025</v>
      </c>
      <c r="AJ5829" s="3">
        <f t="shared" si="2259"/>
        <v>956023.07309839723</v>
      </c>
      <c r="AK5829" s="3">
        <f t="shared" si="2275"/>
        <v>712038.92288695043</v>
      </c>
    </row>
    <row r="5830" spans="2:37" x14ac:dyDescent="0.2">
      <c r="B5830" s="2">
        <v>43332</v>
      </c>
      <c r="C5830" s="1">
        <v>445.96</v>
      </c>
      <c r="D5830" s="1">
        <f t="shared" si="2260"/>
        <v>34</v>
      </c>
      <c r="E5830" s="1" t="b">
        <f t="shared" si="2261"/>
        <v>1</v>
      </c>
      <c r="F5830" s="6">
        <f t="shared" si="2262"/>
        <v>-1.2988758006002854E-3</v>
      </c>
      <c r="G5830" s="8">
        <f t="shared" si="2263"/>
        <v>-9.7874030669405023E-4</v>
      </c>
      <c r="H5830" s="8">
        <f t="shared" si="2264"/>
        <v>-1.2778048583546404E-3</v>
      </c>
      <c r="I5830" s="8">
        <f t="shared" si="2265"/>
        <v>-8.1068674831298972E-4</v>
      </c>
      <c r="J5830" s="6">
        <f t="shared" si="2266"/>
        <v>1.3155769292238367E-3</v>
      </c>
      <c r="K5830" s="6">
        <f t="shared" si="2267"/>
        <v>9.9049112711428722E-4</v>
      </c>
      <c r="L5830" s="6">
        <f t="shared" si="2268"/>
        <v>7.5261038306102194E-4</v>
      </c>
      <c r="M5830" s="9">
        <f t="shared" si="2269"/>
        <v>-0.74396280821942262</v>
      </c>
      <c r="N5830" s="9">
        <f t="shared" si="2270"/>
        <v>-1</v>
      </c>
      <c r="O5830" s="9">
        <f t="shared" si="2271"/>
        <v>-1</v>
      </c>
      <c r="P5830" s="9">
        <f t="shared" si="2272"/>
        <v>-0.91465426940647421</v>
      </c>
      <c r="Q5830" s="10">
        <f t="shared" si="2273"/>
        <v>0.17030693500382565</v>
      </c>
      <c r="R5830" s="10">
        <f t="shared" si="2245"/>
        <v>0.46974011949779343</v>
      </c>
      <c r="S5830" s="10">
        <f>_xlfn.PERCENTILE.INC($R$1519:R5830,0.75)</f>
        <v>0.80547055570063741</v>
      </c>
      <c r="T5830" s="10">
        <f t="shared" si="2246"/>
        <v>0.80547055570063741</v>
      </c>
      <c r="U5830" s="11">
        <f t="shared" si="2252"/>
        <v>0.46974011949779343</v>
      </c>
      <c r="V5830" s="10">
        <f t="shared" si="2247"/>
        <v>-0.91511482240546715</v>
      </c>
      <c r="W5830" s="10">
        <f t="shared" si="2248"/>
        <v>0.46972359779655415</v>
      </c>
      <c r="X5830" s="10">
        <f t="shared" si="2253"/>
        <v>0.5871751493722418</v>
      </c>
      <c r="Y5830" s="10">
        <f>_xlfn.PERCENTILE.INC($X$1519:X5830,0.75)</f>
        <v>1.0068381946257969</v>
      </c>
      <c r="Z5830" s="10">
        <f t="shared" si="2254"/>
        <v>1.0068381946257969</v>
      </c>
      <c r="AA5830" s="10">
        <f t="shared" si="2255"/>
        <v>0.5871751493722418</v>
      </c>
      <c r="AB5830" s="10">
        <f t="shared" si="2256"/>
        <v>-0.42985102677725073</v>
      </c>
      <c r="AC5830" s="10">
        <f t="shared" si="2257"/>
        <v>-0.25239784085574368</v>
      </c>
      <c r="AD5830" s="13">
        <f t="shared" si="2258"/>
        <v>-429851.02677725075</v>
      </c>
      <c r="AE5830" s="13">
        <f t="shared" si="2249"/>
        <v>-252397.84085574368</v>
      </c>
      <c r="AF5830" s="13"/>
      <c r="AG5830" s="2">
        <f t="shared" si="2274"/>
        <v>43332</v>
      </c>
      <c r="AH5830" s="3">
        <f t="shared" si="2250"/>
        <v>505.76107259895139</v>
      </c>
      <c r="AI5830" s="3">
        <f t="shared" si="2251"/>
        <v>292.79793617621795</v>
      </c>
      <c r="AJ5830" s="3">
        <f t="shared" si="2259"/>
        <v>956528.83417099621</v>
      </c>
      <c r="AK5830" s="3">
        <f t="shared" si="2275"/>
        <v>712331.72082312661</v>
      </c>
    </row>
    <row r="5831" spans="2:37" x14ac:dyDescent="0.2">
      <c r="B5831" s="2">
        <v>43333</v>
      </c>
      <c r="C5831" s="1">
        <v>440.73</v>
      </c>
      <c r="D5831" s="1">
        <f t="shared" si="2260"/>
        <v>34</v>
      </c>
      <c r="E5831" s="1" t="b">
        <f t="shared" si="2261"/>
        <v>0</v>
      </c>
      <c r="F5831" s="6">
        <f t="shared" si="2262"/>
        <v>-1.1727509193649621E-2</v>
      </c>
      <c r="G5831" s="8">
        <f t="shared" si="2263"/>
        <v>-1.2400430717184881E-3</v>
      </c>
      <c r="H5831" s="8">
        <f t="shared" si="2264"/>
        <v>-1.3797929252833746E-3</v>
      </c>
      <c r="I5831" s="8">
        <f t="shared" si="2265"/>
        <v>-9.0409742874567533E-4</v>
      </c>
      <c r="J5831" s="6">
        <f t="shared" si="2266"/>
        <v>1.3154711609379064E-3</v>
      </c>
      <c r="K5831" s="6">
        <f t="shared" si="2267"/>
        <v>9.9100436354257037E-4</v>
      </c>
      <c r="L5831" s="6">
        <f t="shared" si="2268"/>
        <v>7.5298041003157281E-4</v>
      </c>
      <c r="M5831" s="9">
        <f t="shared" si="2269"/>
        <v>-0.94266078082195315</v>
      </c>
      <c r="N5831" s="9">
        <f t="shared" si="2270"/>
        <v>-1</v>
      </c>
      <c r="O5831" s="9">
        <f t="shared" si="2271"/>
        <v>-1</v>
      </c>
      <c r="P5831" s="9">
        <f t="shared" si="2272"/>
        <v>-0.98088692694065094</v>
      </c>
      <c r="Q5831" s="10">
        <f t="shared" si="2273"/>
        <v>0.17166914378393439</v>
      </c>
      <c r="R5831" s="10">
        <f t="shared" si="2245"/>
        <v>0.46601269300142439</v>
      </c>
      <c r="S5831" s="10">
        <f>_xlfn.PERCENTILE.INC($R$1519:R5831,0.75)</f>
        <v>0.80533774794553847</v>
      </c>
      <c r="T5831" s="10">
        <f t="shared" si="2246"/>
        <v>0.80533774794553847</v>
      </c>
      <c r="U5831" s="11">
        <f t="shared" si="2252"/>
        <v>0.46601269300142439</v>
      </c>
      <c r="V5831" s="10">
        <f t="shared" si="2247"/>
        <v>-0.91511482240546715</v>
      </c>
      <c r="W5831" s="10">
        <f t="shared" si="2248"/>
        <v>0.46972359779655415</v>
      </c>
      <c r="X5831" s="10">
        <f t="shared" si="2253"/>
        <v>0.58251586625178053</v>
      </c>
      <c r="Y5831" s="10">
        <f>_xlfn.PERCENTILE.INC($X$1519:X5831,0.75)</f>
        <v>1.0066721849319231</v>
      </c>
      <c r="Z5831" s="10">
        <f t="shared" si="2254"/>
        <v>1.0066721849319231</v>
      </c>
      <c r="AA5831" s="10">
        <f t="shared" si="2255"/>
        <v>0.5871751493722418</v>
      </c>
      <c r="AB5831" s="10">
        <f t="shared" si="2256"/>
        <v>-0.42985102677725073</v>
      </c>
      <c r="AC5831" s="10">
        <f t="shared" si="2257"/>
        <v>-0.25239784085574368</v>
      </c>
      <c r="AD5831" s="13">
        <f t="shared" si="2258"/>
        <v>-429851.02677725075</v>
      </c>
      <c r="AE5831" s="13">
        <f t="shared" si="2249"/>
        <v>-252397.84085574368</v>
      </c>
      <c r="AF5831" s="13"/>
      <c r="AG5831" s="2">
        <f t="shared" si="2274"/>
        <v>43333</v>
      </c>
      <c r="AH5831" s="3">
        <f t="shared" si="2250"/>
        <v>5041.0818684299375</v>
      </c>
      <c r="AI5831" s="3">
        <f t="shared" si="2251"/>
        <v>2959.9979990930478</v>
      </c>
      <c r="AJ5831" s="3">
        <f t="shared" si="2259"/>
        <v>961569.91603942611</v>
      </c>
      <c r="AK5831" s="3">
        <f t="shared" si="2275"/>
        <v>715291.71882221964</v>
      </c>
    </row>
    <row r="5832" spans="2:37" x14ac:dyDescent="0.2">
      <c r="B5832" s="2">
        <v>43334</v>
      </c>
      <c r="C5832" s="1">
        <v>430.84</v>
      </c>
      <c r="D5832" s="1">
        <f t="shared" si="2260"/>
        <v>34</v>
      </c>
      <c r="E5832" s="1" t="b">
        <f t="shared" si="2261"/>
        <v>0</v>
      </c>
      <c r="F5832" s="6">
        <f t="shared" si="2262"/>
        <v>-2.2440042656501791E-2</v>
      </c>
      <c r="G5832" s="8">
        <f t="shared" si="2263"/>
        <v>-1.6059798322426129E-3</v>
      </c>
      <c r="H5832" s="8">
        <f t="shared" si="2264"/>
        <v>-1.6159125318915154E-3</v>
      </c>
      <c r="I5832" s="8">
        <f t="shared" si="2265"/>
        <v>-1.0462659266934256E-3</v>
      </c>
      <c r="J5832" s="6">
        <f t="shared" si="2266"/>
        <v>1.3157107577540603E-3</v>
      </c>
      <c r="K5832" s="6">
        <f t="shared" si="2267"/>
        <v>9.9178181854764585E-4</v>
      </c>
      <c r="L5832" s="6">
        <f t="shared" si="2268"/>
        <v>7.5349425822381912E-4</v>
      </c>
      <c r="M5832" s="9">
        <f t="shared" si="2269"/>
        <v>-1</v>
      </c>
      <c r="N5832" s="9">
        <f t="shared" si="2270"/>
        <v>-1</v>
      </c>
      <c r="O5832" s="9">
        <f t="shared" si="2271"/>
        <v>-1</v>
      </c>
      <c r="P5832" s="9">
        <f t="shared" si="2272"/>
        <v>-1</v>
      </c>
      <c r="Q5832" s="10">
        <f t="shared" si="2273"/>
        <v>0.17414743123210233</v>
      </c>
      <c r="R5832" s="10">
        <f t="shared" si="2245"/>
        <v>0.45938087879904832</v>
      </c>
      <c r="S5832" s="10">
        <f>_xlfn.PERCENTILE.INC($R$1519:R5832,0.75)</f>
        <v>0.80529947718315997</v>
      </c>
      <c r="T5832" s="10">
        <f t="shared" si="2246"/>
        <v>0.80529947718315997</v>
      </c>
      <c r="U5832" s="11">
        <f t="shared" si="2252"/>
        <v>0.45938087879904832</v>
      </c>
      <c r="V5832" s="10">
        <f t="shared" si="2247"/>
        <v>-0.91511482240546715</v>
      </c>
      <c r="W5832" s="10">
        <f t="shared" si="2248"/>
        <v>0.46972359779655415</v>
      </c>
      <c r="X5832" s="10">
        <f t="shared" si="2253"/>
        <v>0.57422609849881046</v>
      </c>
      <c r="Y5832" s="10">
        <f>_xlfn.PERCENTILE.INC($X$1519:X5832,0.75)</f>
        <v>1.0066243464789499</v>
      </c>
      <c r="Z5832" s="10">
        <f t="shared" si="2254"/>
        <v>1.0066243464789499</v>
      </c>
      <c r="AA5832" s="10">
        <f t="shared" si="2255"/>
        <v>0.5871751493722418</v>
      </c>
      <c r="AB5832" s="10">
        <f t="shared" si="2256"/>
        <v>-0.42985102677725073</v>
      </c>
      <c r="AC5832" s="10">
        <f t="shared" si="2257"/>
        <v>-0.25239784085574368</v>
      </c>
      <c r="AD5832" s="13">
        <f t="shared" si="2258"/>
        <v>-429851.02677725075</v>
      </c>
      <c r="AE5832" s="13">
        <f t="shared" si="2249"/>
        <v>-252397.84085574368</v>
      </c>
      <c r="AF5832" s="13"/>
      <c r="AG5832" s="2">
        <f t="shared" si="2274"/>
        <v>43334</v>
      </c>
      <c r="AH5832" s="3">
        <f t="shared" si="2250"/>
        <v>9645.8753768225997</v>
      </c>
      <c r="AI5832" s="3">
        <f t="shared" si="2251"/>
        <v>5663.8183152118381</v>
      </c>
      <c r="AJ5832" s="3">
        <f t="shared" si="2259"/>
        <v>971215.79141624866</v>
      </c>
      <c r="AK5832" s="3">
        <f t="shared" si="2275"/>
        <v>720955.53713743144</v>
      </c>
    </row>
    <row r="5833" spans="2:37" x14ac:dyDescent="0.2">
      <c r="B5833" s="2">
        <v>43335</v>
      </c>
      <c r="C5833" s="1">
        <v>432.12</v>
      </c>
      <c r="D5833" s="1">
        <f t="shared" si="2260"/>
        <v>34</v>
      </c>
      <c r="E5833" s="1" t="b">
        <f t="shared" si="2261"/>
        <v>0</v>
      </c>
      <c r="F5833" s="6">
        <f t="shared" si="2262"/>
        <v>2.9709404883484503E-3</v>
      </c>
      <c r="G5833" s="8">
        <f t="shared" si="2263"/>
        <v>-1.6134390143216824E-3</v>
      </c>
      <c r="H5833" s="8">
        <f t="shared" si="2264"/>
        <v>-1.5636283884808873E-3</v>
      </c>
      <c r="I5833" s="8">
        <f t="shared" si="2265"/>
        <v>-1.0202306561708685E-3</v>
      </c>
      <c r="J5833" s="6">
        <f t="shared" si="2266"/>
        <v>1.3158797205919384E-3</v>
      </c>
      <c r="K5833" s="6">
        <f t="shared" si="2267"/>
        <v>9.9247095129729535E-4</v>
      </c>
      <c r="L5833" s="6">
        <f t="shared" si="2268"/>
        <v>7.5397520731829008E-4</v>
      </c>
      <c r="M5833" s="9">
        <f t="shared" si="2269"/>
        <v>-1</v>
      </c>
      <c r="N5833" s="9">
        <f t="shared" si="2270"/>
        <v>-1</v>
      </c>
      <c r="O5833" s="9">
        <f t="shared" si="2271"/>
        <v>-1</v>
      </c>
      <c r="P5833" s="9">
        <f t="shared" si="2272"/>
        <v>-1</v>
      </c>
      <c r="Q5833" s="10">
        <f t="shared" si="2273"/>
        <v>0.17420732260612581</v>
      </c>
      <c r="R5833" s="10">
        <f t="shared" si="2245"/>
        <v>0.45922294656279211</v>
      </c>
      <c r="S5833" s="10">
        <f>_xlfn.PERCENTILE.INC($R$1519:R5833,0.75)</f>
        <v>0.80526120642078147</v>
      </c>
      <c r="T5833" s="10">
        <f t="shared" si="2246"/>
        <v>0.80526120642078147</v>
      </c>
      <c r="U5833" s="11">
        <f t="shared" si="2252"/>
        <v>0.45922294656279211</v>
      </c>
      <c r="V5833" s="10">
        <f t="shared" si="2247"/>
        <v>-0.91511482240546715</v>
      </c>
      <c r="W5833" s="10">
        <f t="shared" si="2248"/>
        <v>0.46972359779655415</v>
      </c>
      <c r="X5833" s="10">
        <f t="shared" si="2253"/>
        <v>0.57402868320349021</v>
      </c>
      <c r="Y5833" s="10">
        <f>_xlfn.PERCENTILE.INC($X$1519:X5833,0.75)</f>
        <v>1.0065765080259768</v>
      </c>
      <c r="Z5833" s="10">
        <f t="shared" si="2254"/>
        <v>1.0065765080259768</v>
      </c>
      <c r="AA5833" s="10">
        <f t="shared" si="2255"/>
        <v>0.5871751493722418</v>
      </c>
      <c r="AB5833" s="10">
        <f t="shared" si="2256"/>
        <v>-0.42985102677725073</v>
      </c>
      <c r="AC5833" s="10">
        <f t="shared" si="2257"/>
        <v>-0.25239784085574368</v>
      </c>
      <c r="AD5833" s="13">
        <f t="shared" si="2258"/>
        <v>-429851.02677725075</v>
      </c>
      <c r="AE5833" s="13">
        <f t="shared" si="2249"/>
        <v>-252397.84085574368</v>
      </c>
      <c r="AF5833" s="13"/>
      <c r="AG5833" s="2">
        <f t="shared" si="2274"/>
        <v>43335</v>
      </c>
      <c r="AH5833" s="3">
        <f t="shared" si="2250"/>
        <v>-1277.061819410688</v>
      </c>
      <c r="AI5833" s="3">
        <f t="shared" si="2251"/>
        <v>-749.85896457005754</v>
      </c>
      <c r="AJ5833" s="3">
        <f t="shared" si="2259"/>
        <v>969938.72959683801</v>
      </c>
      <c r="AK5833" s="3">
        <f t="shared" si="2275"/>
        <v>720205.67817286134</v>
      </c>
    </row>
    <row r="5834" spans="2:37" x14ac:dyDescent="0.2">
      <c r="B5834" s="2">
        <v>43336</v>
      </c>
      <c r="C5834" s="1">
        <v>431.38</v>
      </c>
      <c r="D5834" s="1">
        <f t="shared" si="2260"/>
        <v>34</v>
      </c>
      <c r="E5834" s="1" t="b">
        <f t="shared" si="2261"/>
        <v>0</v>
      </c>
      <c r="F5834" s="6">
        <f t="shared" si="2262"/>
        <v>-1.7124872720540862E-3</v>
      </c>
      <c r="G5834" s="8">
        <f t="shared" si="2263"/>
        <v>-1.7665794425563411E-3</v>
      </c>
      <c r="H5834" s="8">
        <f t="shared" si="2264"/>
        <v>-1.5721054462606405E-3</v>
      </c>
      <c r="I5834" s="8">
        <f t="shared" si="2265"/>
        <v>-1.045094831534338E-3</v>
      </c>
      <c r="J5834" s="6">
        <f t="shared" si="2266"/>
        <v>1.3161708590688609E-3</v>
      </c>
      <c r="K5834" s="6">
        <f t="shared" si="2267"/>
        <v>9.9314830717241284E-4</v>
      </c>
      <c r="L5834" s="6">
        <f t="shared" si="2268"/>
        <v>7.5447302691620502E-4</v>
      </c>
      <c r="M5834" s="9">
        <f t="shared" si="2269"/>
        <v>-1</v>
      </c>
      <c r="N5834" s="9">
        <f t="shared" si="2270"/>
        <v>-1</v>
      </c>
      <c r="O5834" s="9">
        <f t="shared" si="2271"/>
        <v>-1</v>
      </c>
      <c r="P5834" s="9">
        <f t="shared" si="2272"/>
        <v>-1</v>
      </c>
      <c r="Q5834" s="10">
        <f t="shared" si="2273"/>
        <v>0.17365921731712411</v>
      </c>
      <c r="R5834" s="10">
        <f t="shared" si="2245"/>
        <v>0.46067235149349828</v>
      </c>
      <c r="S5834" s="10">
        <f>_xlfn.PERCENTILE.INC($R$1519:R5834,0.75)</f>
        <v>0.80522293565840297</v>
      </c>
      <c r="T5834" s="10">
        <f t="shared" si="2246"/>
        <v>0.80522293565840297</v>
      </c>
      <c r="U5834" s="11">
        <f t="shared" si="2252"/>
        <v>0.46067235149349828</v>
      </c>
      <c r="V5834" s="10">
        <f t="shared" si="2247"/>
        <v>-0.91511482240546715</v>
      </c>
      <c r="W5834" s="10">
        <f t="shared" si="2248"/>
        <v>0.46972359779655415</v>
      </c>
      <c r="X5834" s="10">
        <f t="shared" si="2253"/>
        <v>0.5758404393668729</v>
      </c>
      <c r="Y5834" s="10">
        <f>_xlfn.PERCENTILE.INC($X$1519:X5834,0.75)</f>
        <v>1.0065286695730038</v>
      </c>
      <c r="Z5834" s="10">
        <f t="shared" si="2254"/>
        <v>1.0065286695730038</v>
      </c>
      <c r="AA5834" s="10">
        <f t="shared" si="2255"/>
        <v>0.5871751493722418</v>
      </c>
      <c r="AB5834" s="10">
        <f t="shared" si="2256"/>
        <v>-0.42985102677725073</v>
      </c>
      <c r="AC5834" s="10">
        <f t="shared" si="2257"/>
        <v>-0.25239784085574368</v>
      </c>
      <c r="AD5834" s="13">
        <f t="shared" si="2258"/>
        <v>-429851.02677725075</v>
      </c>
      <c r="AE5834" s="13">
        <f t="shared" si="2249"/>
        <v>-252397.84085574368</v>
      </c>
      <c r="AF5834" s="13"/>
      <c r="AG5834" s="2">
        <f t="shared" si="2274"/>
        <v>43336</v>
      </c>
      <c r="AH5834" s="3">
        <f t="shared" si="2250"/>
        <v>736.11441223542215</v>
      </c>
      <c r="AI5834" s="3">
        <f t="shared" si="2251"/>
        <v>432.22808995939391</v>
      </c>
      <c r="AJ5834" s="3">
        <f t="shared" si="2259"/>
        <v>970674.84400907345</v>
      </c>
      <c r="AK5834" s="3">
        <f t="shared" si="2275"/>
        <v>720637.9062628207</v>
      </c>
    </row>
    <row r="5835" spans="2:37" x14ac:dyDescent="0.2">
      <c r="B5835" s="2">
        <v>43340</v>
      </c>
      <c r="C5835" s="1">
        <v>425.96</v>
      </c>
      <c r="D5835" s="1">
        <f t="shared" si="2260"/>
        <v>35</v>
      </c>
      <c r="E5835" s="1" t="b">
        <f t="shared" si="2261"/>
        <v>1</v>
      </c>
      <c r="F5835" s="6">
        <f t="shared" si="2262"/>
        <v>-1.2564328434327088E-2</v>
      </c>
      <c r="G5835" s="8">
        <f t="shared" si="2263"/>
        <v>-2.0409201394200674E-3</v>
      </c>
      <c r="H5835" s="8">
        <f t="shared" si="2264"/>
        <v>-1.7636193091306379E-3</v>
      </c>
      <c r="I5835" s="8">
        <f t="shared" si="2265"/>
        <v>-1.1161102407189233E-3</v>
      </c>
      <c r="J5835" s="6">
        <f t="shared" si="2266"/>
        <v>1.3166441676468693E-3</v>
      </c>
      <c r="K5835" s="6">
        <f t="shared" si="2267"/>
        <v>9.9404614544393701E-4</v>
      </c>
      <c r="L5835" s="6">
        <f t="shared" si="2268"/>
        <v>7.5504025640872662E-4</v>
      </c>
      <c r="M5835" s="9">
        <f t="shared" si="2269"/>
        <v>-1</v>
      </c>
      <c r="N5835" s="9">
        <f t="shared" si="2270"/>
        <v>-1</v>
      </c>
      <c r="O5835" s="9">
        <f t="shared" si="2271"/>
        <v>-1</v>
      </c>
      <c r="P5835" s="9">
        <f t="shared" si="2272"/>
        <v>-1</v>
      </c>
      <c r="Q5835" s="10">
        <f t="shared" si="2273"/>
        <v>0.17466052220295078</v>
      </c>
      <c r="R5835" s="10">
        <f t="shared" si="2245"/>
        <v>0.45803137990760256</v>
      </c>
      <c r="S5835" s="10">
        <f>_xlfn.PERCENTILE.INC($R$1519:R5835,0.75)</f>
        <v>0.80518466489602447</v>
      </c>
      <c r="T5835" s="10">
        <f t="shared" si="2246"/>
        <v>0.80518466489602447</v>
      </c>
      <c r="U5835" s="11">
        <f t="shared" si="2252"/>
        <v>0.45803137990760256</v>
      </c>
      <c r="V5835" s="10">
        <f t="shared" si="2247"/>
        <v>-1</v>
      </c>
      <c r="W5835" s="10">
        <f t="shared" si="2248"/>
        <v>0.46067235149349828</v>
      </c>
      <c r="X5835" s="10">
        <f t="shared" si="2253"/>
        <v>0.57253922488450326</v>
      </c>
      <c r="Y5835" s="10">
        <f>_xlfn.PERCENTILE.INC($X$1519:X5835,0.75)</f>
        <v>1.0064808311200306</v>
      </c>
      <c r="Z5835" s="10">
        <f t="shared" si="2254"/>
        <v>1.0064808311200306</v>
      </c>
      <c r="AA5835" s="10">
        <f t="shared" si="2255"/>
        <v>0.57253922488450326</v>
      </c>
      <c r="AB5835" s="10">
        <f t="shared" si="2256"/>
        <v>-0.46067235149349828</v>
      </c>
      <c r="AC5835" s="10">
        <f t="shared" si="2257"/>
        <v>-0.26375299104980893</v>
      </c>
      <c r="AD5835" s="13">
        <f t="shared" si="2258"/>
        <v>-460672.35149349825</v>
      </c>
      <c r="AE5835" s="13">
        <f t="shared" si="2249"/>
        <v>-263752.99104980892</v>
      </c>
      <c r="AF5835" s="13"/>
      <c r="AG5835" s="2">
        <f t="shared" si="2274"/>
        <v>43340</v>
      </c>
      <c r="AH5835" s="3">
        <f t="shared" si="2250"/>
        <v>5400.7894782621061</v>
      </c>
      <c r="AI5835" s="3">
        <f t="shared" si="2251"/>
        <v>3171.2093686265835</v>
      </c>
      <c r="AJ5835" s="3">
        <f t="shared" si="2259"/>
        <v>976075.63348733552</v>
      </c>
      <c r="AK5835" s="3">
        <f t="shared" si="2275"/>
        <v>723809.11563144729</v>
      </c>
    </row>
    <row r="5836" spans="2:37" x14ac:dyDescent="0.2">
      <c r="B5836" s="2">
        <v>43341</v>
      </c>
      <c r="C5836" s="1">
        <v>426.44</v>
      </c>
      <c r="D5836" s="1">
        <f t="shared" si="2260"/>
        <v>35</v>
      </c>
      <c r="E5836" s="1" t="b">
        <f t="shared" si="2261"/>
        <v>0</v>
      </c>
      <c r="F5836" s="6">
        <f t="shared" si="2262"/>
        <v>1.1268663724293138E-3</v>
      </c>
      <c r="G5836" s="8">
        <f t="shared" si="2263"/>
        <v>-1.9804909612616385E-3</v>
      </c>
      <c r="H5836" s="8">
        <f t="shared" si="2264"/>
        <v>-1.7730585039683073E-3</v>
      </c>
      <c r="I5836" s="8">
        <f t="shared" si="2265"/>
        <v>-1.1020640251821745E-3</v>
      </c>
      <c r="J5836" s="6">
        <f t="shared" si="2266"/>
        <v>1.3169140425083421E-3</v>
      </c>
      <c r="K5836" s="6">
        <f t="shared" si="2267"/>
        <v>9.9492506383757847E-4</v>
      </c>
      <c r="L5836" s="6">
        <f t="shared" si="2268"/>
        <v>7.5556916761129538E-4</v>
      </c>
      <c r="M5836" s="9">
        <f t="shared" si="2269"/>
        <v>-1</v>
      </c>
      <c r="N5836" s="9">
        <f t="shared" si="2270"/>
        <v>-1</v>
      </c>
      <c r="O5836" s="9">
        <f t="shared" si="2271"/>
        <v>-1</v>
      </c>
      <c r="P5836" s="9">
        <f t="shared" si="2272"/>
        <v>-1</v>
      </c>
      <c r="Q5836" s="10">
        <f t="shared" si="2273"/>
        <v>0.17454557422398628</v>
      </c>
      <c r="R5836" s="10">
        <f t="shared" si="2245"/>
        <v>0.45833301907351537</v>
      </c>
      <c r="S5836" s="10">
        <f>_xlfn.PERCENTILE.INC($R$1519:R5836,0.75)</f>
        <v>0.80507114003625591</v>
      </c>
      <c r="T5836" s="10">
        <f t="shared" si="2246"/>
        <v>0.80507114003625591</v>
      </c>
      <c r="U5836" s="11">
        <f t="shared" si="2252"/>
        <v>0.45833301907351537</v>
      </c>
      <c r="V5836" s="10">
        <f t="shared" si="2247"/>
        <v>-1</v>
      </c>
      <c r="W5836" s="10">
        <f t="shared" si="2248"/>
        <v>0.46067235149349828</v>
      </c>
      <c r="X5836" s="10">
        <f t="shared" si="2253"/>
        <v>0.57291627384189425</v>
      </c>
      <c r="Y5836" s="10">
        <f>_xlfn.PERCENTILE.INC($X$1519:X5836,0.75)</f>
        <v>1.0063389250453199</v>
      </c>
      <c r="Z5836" s="10">
        <f t="shared" si="2254"/>
        <v>1.0063389250453199</v>
      </c>
      <c r="AA5836" s="10">
        <f t="shared" si="2255"/>
        <v>0.57253922488450326</v>
      </c>
      <c r="AB5836" s="10">
        <f t="shared" si="2256"/>
        <v>-0.46067235149349828</v>
      </c>
      <c r="AC5836" s="10">
        <f t="shared" si="2257"/>
        <v>-0.26375299104980893</v>
      </c>
      <c r="AD5836" s="13">
        <f t="shared" si="2258"/>
        <v>-460672.35149349825</v>
      </c>
      <c r="AE5836" s="13">
        <f t="shared" si="2249"/>
        <v>-263752.99104980892</v>
      </c>
      <c r="AF5836" s="13"/>
      <c r="AG5836" s="2">
        <f t="shared" si="2274"/>
        <v>43341</v>
      </c>
      <c r="AH5836" s="3">
        <f t="shared" si="2250"/>
        <v>-519.11618160596015</v>
      </c>
      <c r="AI5836" s="3">
        <f t="shared" si="2251"/>
        <v>-297.21437624167942</v>
      </c>
      <c r="AJ5836" s="3">
        <f t="shared" si="2259"/>
        <v>975556.51730572956</v>
      </c>
      <c r="AK5836" s="3">
        <f t="shared" si="2275"/>
        <v>723511.90125520562</v>
      </c>
    </row>
    <row r="5837" spans="2:37" x14ac:dyDescent="0.2">
      <c r="B5837" s="2">
        <v>43342</v>
      </c>
      <c r="C5837" s="1">
        <v>421.1</v>
      </c>
      <c r="D5837" s="1">
        <f t="shared" si="2260"/>
        <v>35</v>
      </c>
      <c r="E5837" s="1" t="b">
        <f t="shared" si="2261"/>
        <v>0</v>
      </c>
      <c r="F5837" s="6">
        <f t="shared" si="2262"/>
        <v>-1.2522277459900533E-2</v>
      </c>
      <c r="G5837" s="8">
        <f t="shared" si="2263"/>
        <v>-2.2264129986993525E-3</v>
      </c>
      <c r="H5837" s="8">
        <f t="shared" si="2264"/>
        <v>-1.9212918064147359E-3</v>
      </c>
      <c r="I5837" s="8">
        <f t="shared" si="2265"/>
        <v>-1.1896953416452285E-3</v>
      </c>
      <c r="J5837" s="6">
        <f t="shared" si="2266"/>
        <v>1.3175750778259829E-3</v>
      </c>
      <c r="K5837" s="6">
        <f t="shared" si="2267"/>
        <v>9.960496151324898E-4</v>
      </c>
      <c r="L5837" s="6">
        <f t="shared" si="2268"/>
        <v>7.5620640996883941E-4</v>
      </c>
      <c r="M5837" s="9">
        <f t="shared" si="2269"/>
        <v>-1</v>
      </c>
      <c r="N5837" s="9">
        <f t="shared" si="2270"/>
        <v>-1</v>
      </c>
      <c r="O5837" s="9">
        <f t="shared" si="2271"/>
        <v>-1</v>
      </c>
      <c r="P5837" s="9">
        <f t="shared" si="2272"/>
        <v>-1</v>
      </c>
      <c r="Q5837" s="10">
        <f t="shared" si="2273"/>
        <v>0.17526950814379402</v>
      </c>
      <c r="R5837" s="10">
        <f t="shared" si="2245"/>
        <v>0.45643991842760617</v>
      </c>
      <c r="S5837" s="10">
        <f>_xlfn.PERCENTILE.INC($R$1519:R5837,0.75)</f>
        <v>0.80495761517648723</v>
      </c>
      <c r="T5837" s="10">
        <f t="shared" si="2246"/>
        <v>0.80495761517648723</v>
      </c>
      <c r="U5837" s="11">
        <f t="shared" si="2252"/>
        <v>0.45643991842760617</v>
      </c>
      <c r="V5837" s="10">
        <f t="shared" si="2247"/>
        <v>-1</v>
      </c>
      <c r="W5837" s="10">
        <f t="shared" si="2248"/>
        <v>0.46067235149349828</v>
      </c>
      <c r="X5837" s="10">
        <f t="shared" si="2253"/>
        <v>0.57054989803450773</v>
      </c>
      <c r="Y5837" s="10">
        <f>_xlfn.PERCENTILE.INC($X$1519:X5837,0.75)</f>
        <v>1.0061970189706091</v>
      </c>
      <c r="Z5837" s="10">
        <f t="shared" si="2254"/>
        <v>1.0061970189706091</v>
      </c>
      <c r="AA5837" s="10">
        <f t="shared" si="2255"/>
        <v>0.57253922488450326</v>
      </c>
      <c r="AB5837" s="10">
        <f t="shared" si="2256"/>
        <v>-0.46067235149349828</v>
      </c>
      <c r="AC5837" s="10">
        <f t="shared" si="2257"/>
        <v>-0.26375299104980893</v>
      </c>
      <c r="AD5837" s="13">
        <f t="shared" si="2258"/>
        <v>-460672.35149349825</v>
      </c>
      <c r="AE5837" s="13">
        <f t="shared" si="2249"/>
        <v>-263752.99104980892</v>
      </c>
      <c r="AF5837" s="13"/>
      <c r="AG5837" s="2">
        <f t="shared" si="2274"/>
        <v>43342</v>
      </c>
      <c r="AH5837" s="3">
        <f t="shared" si="2250"/>
        <v>5768.6670035064089</v>
      </c>
      <c r="AI5837" s="3">
        <f t="shared" si="2251"/>
        <v>3302.7881348043693</v>
      </c>
      <c r="AJ5837" s="3">
        <f t="shared" si="2259"/>
        <v>981325.18430923601</v>
      </c>
      <c r="AK5837" s="3">
        <f t="shared" si="2275"/>
        <v>726814.68939000997</v>
      </c>
    </row>
    <row r="5838" spans="2:37" x14ac:dyDescent="0.2">
      <c r="B5838" s="2">
        <v>43343</v>
      </c>
      <c r="C5838" s="1">
        <v>427.47</v>
      </c>
      <c r="D5838" s="1">
        <f t="shared" si="2260"/>
        <v>35</v>
      </c>
      <c r="E5838" s="1" t="b">
        <f t="shared" si="2261"/>
        <v>0</v>
      </c>
      <c r="F5838" s="6">
        <f t="shared" si="2262"/>
        <v>1.5127048207076665E-2</v>
      </c>
      <c r="G5838" s="8">
        <f t="shared" si="2263"/>
        <v>-1.6847438180293791E-3</v>
      </c>
      <c r="H5838" s="8">
        <f t="shared" si="2264"/>
        <v>-1.6969453805485779E-3</v>
      </c>
      <c r="I5838" s="8">
        <f t="shared" si="2265"/>
        <v>-1.0865194367500307E-3</v>
      </c>
      <c r="J5838" s="6">
        <f t="shared" si="2266"/>
        <v>1.317498835627065E-3</v>
      </c>
      <c r="K5838" s="6">
        <f t="shared" si="2267"/>
        <v>9.9679547598982695E-4</v>
      </c>
      <c r="L5838" s="6">
        <f t="shared" si="2268"/>
        <v>7.5671229662766719E-4</v>
      </c>
      <c r="M5838" s="9">
        <f t="shared" si="2269"/>
        <v>-1</v>
      </c>
      <c r="N5838" s="9">
        <f t="shared" si="2270"/>
        <v>-1</v>
      </c>
      <c r="O5838" s="9">
        <f t="shared" si="2271"/>
        <v>-1</v>
      </c>
      <c r="P5838" s="9">
        <f t="shared" si="2272"/>
        <v>-1</v>
      </c>
      <c r="Q5838" s="10">
        <f t="shared" si="2273"/>
        <v>0.17733948771392008</v>
      </c>
      <c r="R5838" s="10">
        <f t="shared" si="2245"/>
        <v>0.45111216363190432</v>
      </c>
      <c r="S5838" s="10">
        <f>_xlfn.PERCENTILE.INC($R$1519:R5838,0.75)</f>
        <v>0.80484409031671866</v>
      </c>
      <c r="T5838" s="10">
        <f t="shared" si="2246"/>
        <v>0.80484409031671866</v>
      </c>
      <c r="U5838" s="11">
        <f t="shared" si="2252"/>
        <v>0.45111216363190432</v>
      </c>
      <c r="V5838" s="10">
        <f t="shared" si="2247"/>
        <v>-1</v>
      </c>
      <c r="W5838" s="10">
        <f t="shared" si="2248"/>
        <v>0.46067235149349828</v>
      </c>
      <c r="X5838" s="10">
        <f t="shared" si="2253"/>
        <v>0.56389020453988048</v>
      </c>
      <c r="Y5838" s="10">
        <f>_xlfn.PERCENTILE.INC($X$1519:X5838,0.75)</f>
        <v>1.0060551128958983</v>
      </c>
      <c r="Z5838" s="10">
        <f t="shared" si="2254"/>
        <v>1.0060551128958983</v>
      </c>
      <c r="AA5838" s="10">
        <f t="shared" si="2255"/>
        <v>0.57253922488450326</v>
      </c>
      <c r="AB5838" s="10">
        <f t="shared" si="2256"/>
        <v>-0.46067235149349828</v>
      </c>
      <c r="AC5838" s="10">
        <f t="shared" si="2257"/>
        <v>-0.26375299104980893</v>
      </c>
      <c r="AD5838" s="13">
        <f t="shared" si="2258"/>
        <v>-460672.35149349825</v>
      </c>
      <c r="AE5838" s="13">
        <f t="shared" si="2249"/>
        <v>-263752.99104980892</v>
      </c>
      <c r="AF5838" s="13"/>
      <c r="AG5838" s="2">
        <f t="shared" si="2274"/>
        <v>43343</v>
      </c>
      <c r="AH5838" s="3">
        <f t="shared" si="2250"/>
        <v>-6968.6128687095143</v>
      </c>
      <c r="AI5838" s="3">
        <f t="shared" si="2251"/>
        <v>-3989.8042103711196</v>
      </c>
      <c r="AJ5838" s="3">
        <f t="shared" si="2259"/>
        <v>974356.57144052652</v>
      </c>
      <c r="AK5838" s="3">
        <f t="shared" si="2275"/>
        <v>722824.88517963886</v>
      </c>
    </row>
    <row r="5839" spans="2:37" x14ac:dyDescent="0.2">
      <c r="B5839" s="2">
        <v>43347</v>
      </c>
      <c r="C5839" s="1">
        <v>424.86</v>
      </c>
      <c r="D5839" s="1">
        <f t="shared" si="2260"/>
        <v>36</v>
      </c>
      <c r="E5839" s="1" t="b">
        <f t="shared" si="2261"/>
        <v>1</v>
      </c>
      <c r="F5839" s="6">
        <f t="shared" si="2262"/>
        <v>-6.1056916274826456E-3</v>
      </c>
      <c r="G5839" s="8">
        <f t="shared" si="2263"/>
        <v>-1.7622109685164506E-3</v>
      </c>
      <c r="H5839" s="8">
        <f t="shared" si="2264"/>
        <v>-1.7476936010846862E-3</v>
      </c>
      <c r="I5839" s="8">
        <f t="shared" si="2265"/>
        <v>-1.1048621808060904E-3</v>
      </c>
      <c r="J5839" s="6">
        <f t="shared" si="2266"/>
        <v>1.3175929650053261E-3</v>
      </c>
      <c r="K5839" s="6">
        <f t="shared" si="2267"/>
        <v>9.9761675892582236E-4</v>
      </c>
      <c r="L5839" s="6">
        <f t="shared" si="2268"/>
        <v>7.5725556202314317E-4</v>
      </c>
      <c r="M5839" s="9">
        <f t="shared" si="2269"/>
        <v>-1</v>
      </c>
      <c r="N5839" s="9">
        <f t="shared" si="2270"/>
        <v>-1</v>
      </c>
      <c r="O5839" s="9">
        <f t="shared" si="2271"/>
        <v>-1</v>
      </c>
      <c r="P5839" s="9">
        <f t="shared" si="2272"/>
        <v>-1</v>
      </c>
      <c r="Q5839" s="10">
        <f t="shared" si="2273"/>
        <v>0.17452605482665795</v>
      </c>
      <c r="R5839" s="10">
        <f t="shared" si="2245"/>
        <v>0.45838428009764659</v>
      </c>
      <c r="S5839" s="10">
        <f>_xlfn.PERCENTILE.INC($R$1519:R5839,0.75)</f>
        <v>0.8047305654569501</v>
      </c>
      <c r="T5839" s="10">
        <f t="shared" si="2246"/>
        <v>0.8047305654569501</v>
      </c>
      <c r="U5839" s="11">
        <f t="shared" si="2252"/>
        <v>0.45838428009764659</v>
      </c>
      <c r="V5839" s="10">
        <f t="shared" si="2247"/>
        <v>-1</v>
      </c>
      <c r="W5839" s="10">
        <f t="shared" si="2248"/>
        <v>0.45111216363190432</v>
      </c>
      <c r="X5839" s="10">
        <f t="shared" si="2253"/>
        <v>0.57298035012205828</v>
      </c>
      <c r="Y5839" s="10">
        <f>_xlfn.PERCENTILE.INC($X$1519:X5839,0.75)</f>
        <v>1.0059132068211876</v>
      </c>
      <c r="Z5839" s="10">
        <f t="shared" si="2254"/>
        <v>1.0059132068211876</v>
      </c>
      <c r="AA5839" s="10">
        <f t="shared" si="2255"/>
        <v>0.57298035012205828</v>
      </c>
      <c r="AB5839" s="10">
        <f t="shared" si="2256"/>
        <v>-0.45111216363190432</v>
      </c>
      <c r="AC5839" s="10">
        <f t="shared" si="2257"/>
        <v>-0.2584784054621278</v>
      </c>
      <c r="AD5839" s="13">
        <f t="shared" si="2258"/>
        <v>-451112.16363190429</v>
      </c>
      <c r="AE5839" s="13">
        <f t="shared" si="2249"/>
        <v>-258478.40546212779</v>
      </c>
      <c r="AF5839" s="13"/>
      <c r="AG5839" s="2">
        <f t="shared" si="2274"/>
        <v>43347</v>
      </c>
      <c r="AH5839" s="3">
        <f t="shared" si="2250"/>
        <v>2812.7233195265949</v>
      </c>
      <c r="AI5839" s="3">
        <f t="shared" si="2251"/>
        <v>1610.3944291763235</v>
      </c>
      <c r="AJ5839" s="3">
        <f t="shared" si="2259"/>
        <v>977169.29476005316</v>
      </c>
      <c r="AK5839" s="3">
        <f t="shared" si="2275"/>
        <v>724435.27960881521</v>
      </c>
    </row>
    <row r="5840" spans="2:37" x14ac:dyDescent="0.2">
      <c r="B5840" s="2">
        <v>43348</v>
      </c>
      <c r="C5840" s="1">
        <v>423.95</v>
      </c>
      <c r="D5840" s="1">
        <f t="shared" si="2260"/>
        <v>36</v>
      </c>
      <c r="E5840" s="1" t="b">
        <f t="shared" si="2261"/>
        <v>0</v>
      </c>
      <c r="F5840" s="6">
        <f t="shared" si="2262"/>
        <v>-2.1418820317281595E-3</v>
      </c>
      <c r="G5840" s="8">
        <f t="shared" si="2263"/>
        <v>-1.8345776246099402E-3</v>
      </c>
      <c r="H5840" s="8">
        <f t="shared" si="2264"/>
        <v>-1.7607391453511886E-3</v>
      </c>
      <c r="I5840" s="8">
        <f t="shared" si="2265"/>
        <v>-1.1162870424440373E-3</v>
      </c>
      <c r="J5840" s="6">
        <f t="shared" si="2266"/>
        <v>1.31781072473262E-3</v>
      </c>
      <c r="K5840" s="6">
        <f t="shared" si="2267"/>
        <v>9.9845697254003244E-4</v>
      </c>
      <c r="L5840" s="6">
        <f t="shared" si="2268"/>
        <v>7.5780571758851667E-4</v>
      </c>
      <c r="M5840" s="9">
        <f t="shared" si="2269"/>
        <v>-1</v>
      </c>
      <c r="N5840" s="9">
        <f t="shared" si="2270"/>
        <v>-1</v>
      </c>
      <c r="O5840" s="9">
        <f t="shared" si="2271"/>
        <v>-1</v>
      </c>
      <c r="P5840" s="9">
        <f t="shared" si="2272"/>
        <v>-1</v>
      </c>
      <c r="Q5840" s="10">
        <f t="shared" si="2273"/>
        <v>0.16444136250741068</v>
      </c>
      <c r="R5840" s="10">
        <f t="shared" si="2245"/>
        <v>0.48649560414822479</v>
      </c>
      <c r="S5840" s="10">
        <f>_xlfn.PERCENTILE.INC($R$1519:R5840,0.75)</f>
        <v>0.80468081746774978</v>
      </c>
      <c r="T5840" s="10">
        <f t="shared" si="2246"/>
        <v>0.80468081746774978</v>
      </c>
      <c r="U5840" s="11">
        <f t="shared" si="2252"/>
        <v>0.48649560414822479</v>
      </c>
      <c r="V5840" s="10">
        <f t="shared" si="2247"/>
        <v>-1</v>
      </c>
      <c r="W5840" s="10">
        <f t="shared" si="2248"/>
        <v>0.45111216363190432</v>
      </c>
      <c r="X5840" s="10">
        <f t="shared" si="2253"/>
        <v>0.60811950518528102</v>
      </c>
      <c r="Y5840" s="10">
        <f>_xlfn.PERCENTILE.INC($X$1519:X5840,0.75)</f>
        <v>1.0058510218346872</v>
      </c>
      <c r="Z5840" s="10">
        <f t="shared" si="2254"/>
        <v>1.0058510218346872</v>
      </c>
      <c r="AA5840" s="10">
        <f t="shared" si="2255"/>
        <v>0.57298035012205828</v>
      </c>
      <c r="AB5840" s="10">
        <f t="shared" si="2256"/>
        <v>-0.45111216363190432</v>
      </c>
      <c r="AC5840" s="10">
        <f t="shared" si="2257"/>
        <v>-0.2584784054621278</v>
      </c>
      <c r="AD5840" s="13">
        <f t="shared" si="2258"/>
        <v>-451112.16363190429</v>
      </c>
      <c r="AE5840" s="13">
        <f t="shared" si="2249"/>
        <v>-258478.40546212779</v>
      </c>
      <c r="AF5840" s="13"/>
      <c r="AG5840" s="2">
        <f t="shared" si="2274"/>
        <v>43348</v>
      </c>
      <c r="AH5840" s="3">
        <f t="shared" si="2250"/>
        <v>966.22903757718905</v>
      </c>
      <c r="AI5840" s="3">
        <f t="shared" si="2251"/>
        <v>553.63025224907722</v>
      </c>
      <c r="AJ5840" s="3">
        <f t="shared" si="2259"/>
        <v>978135.52379763033</v>
      </c>
      <c r="AK5840" s="3">
        <f t="shared" si="2275"/>
        <v>724988.90986106428</v>
      </c>
    </row>
    <row r="5841" spans="2:37" x14ac:dyDescent="0.2">
      <c r="B5841" s="2">
        <v>43349</v>
      </c>
      <c r="C5841" s="1">
        <v>423.91</v>
      </c>
      <c r="D5841" s="1">
        <f t="shared" si="2260"/>
        <v>36</v>
      </c>
      <c r="E5841" s="1" t="b">
        <f t="shared" si="2261"/>
        <v>0</v>
      </c>
      <c r="F5841" s="6">
        <f t="shared" si="2262"/>
        <v>-9.4350748908955673E-5</v>
      </c>
      <c r="G5841" s="8">
        <f t="shared" si="2263"/>
        <v>-1.7397189226416245E-3</v>
      </c>
      <c r="H5841" s="8">
        <f t="shared" si="2264"/>
        <v>-1.7681284322352637E-3</v>
      </c>
      <c r="I5841" s="8">
        <f t="shared" si="2265"/>
        <v>-1.126962797017567E-3</v>
      </c>
      <c r="J5841" s="6">
        <f t="shared" si="2266"/>
        <v>1.3181345329307385E-3</v>
      </c>
      <c r="K5841" s="6">
        <f t="shared" si="2267"/>
        <v>9.9934734244967825E-4</v>
      </c>
      <c r="L5841" s="6">
        <f t="shared" si="2268"/>
        <v>7.5839525007291759E-4</v>
      </c>
      <c r="M5841" s="9">
        <f t="shared" si="2269"/>
        <v>-1</v>
      </c>
      <c r="N5841" s="9">
        <f t="shared" si="2270"/>
        <v>-1</v>
      </c>
      <c r="O5841" s="9">
        <f t="shared" si="2271"/>
        <v>-1</v>
      </c>
      <c r="P5841" s="9">
        <f t="shared" si="2272"/>
        <v>-1</v>
      </c>
      <c r="Q5841" s="10">
        <f t="shared" si="2273"/>
        <v>0.15144569706420824</v>
      </c>
      <c r="R5841" s="10">
        <f t="shared" si="2245"/>
        <v>0.52824214587016294</v>
      </c>
      <c r="S5841" s="10">
        <f>_xlfn.PERCENTILE.INC($R$1519:R5841,0.75)</f>
        <v>0.80463106947854945</v>
      </c>
      <c r="T5841" s="10">
        <f t="shared" si="2246"/>
        <v>0.80463106947854945</v>
      </c>
      <c r="U5841" s="11">
        <f t="shared" si="2252"/>
        <v>0.52824214587016294</v>
      </c>
      <c r="V5841" s="10">
        <f t="shared" si="2247"/>
        <v>-1</v>
      </c>
      <c r="W5841" s="10">
        <f t="shared" si="2248"/>
        <v>0.45111216363190432</v>
      </c>
      <c r="X5841" s="10">
        <f t="shared" si="2253"/>
        <v>0.66030268233770373</v>
      </c>
      <c r="Y5841" s="10">
        <f>_xlfn.PERCENTILE.INC($X$1519:X5841,0.75)</f>
        <v>1.0057888368481869</v>
      </c>
      <c r="Z5841" s="10">
        <f t="shared" si="2254"/>
        <v>1.0057888368481869</v>
      </c>
      <c r="AA5841" s="10">
        <f t="shared" si="2255"/>
        <v>0.57298035012205828</v>
      </c>
      <c r="AB5841" s="10">
        <f t="shared" si="2256"/>
        <v>-0.45111216363190432</v>
      </c>
      <c r="AC5841" s="10">
        <f t="shared" si="2257"/>
        <v>-0.2584784054621278</v>
      </c>
      <c r="AD5841" s="13">
        <f t="shared" si="2258"/>
        <v>-451112.16363190429</v>
      </c>
      <c r="AE5841" s="13">
        <f t="shared" si="2249"/>
        <v>-258478.40546212779</v>
      </c>
      <c r="AF5841" s="13"/>
      <c r="AG5841" s="2">
        <f t="shared" si="2274"/>
        <v>43349</v>
      </c>
      <c r="AH5841" s="3">
        <f t="shared" si="2250"/>
        <v>42.562770480609529</v>
      </c>
      <c r="AI5841" s="3">
        <f t="shared" si="2251"/>
        <v>24.387631132144456</v>
      </c>
      <c r="AJ5841" s="3">
        <f t="shared" si="2259"/>
        <v>978178.08656811097</v>
      </c>
      <c r="AK5841" s="3">
        <f t="shared" si="2275"/>
        <v>725013.29749219643</v>
      </c>
    </row>
    <row r="5842" spans="2:37" x14ac:dyDescent="0.2">
      <c r="B5842" s="2">
        <v>43350</v>
      </c>
      <c r="C5842" s="1">
        <v>434.12</v>
      </c>
      <c r="D5842" s="1">
        <f t="shared" si="2260"/>
        <v>36</v>
      </c>
      <c r="E5842" s="1" t="b">
        <f t="shared" si="2261"/>
        <v>0</v>
      </c>
      <c r="F5842" s="6">
        <f t="shared" si="2262"/>
        <v>2.4085301125238878E-2</v>
      </c>
      <c r="G5842" s="8">
        <f t="shared" si="2263"/>
        <v>-1.1632050040480376E-3</v>
      </c>
      <c r="H5842" s="8">
        <f t="shared" si="2264"/>
        <v>-1.474560824273365E-3</v>
      </c>
      <c r="I5842" s="8">
        <f t="shared" si="2265"/>
        <v>-9.8424231147617794E-4</v>
      </c>
      <c r="J5842" s="6">
        <f t="shared" si="2266"/>
        <v>1.3180832167153567E-3</v>
      </c>
      <c r="K5842" s="6">
        <f t="shared" si="2267"/>
        <v>9.9989134946061077E-4</v>
      </c>
      <c r="L5842" s="6">
        <f t="shared" si="2268"/>
        <v>7.5883237006316704E-4</v>
      </c>
      <c r="M5842" s="9">
        <f t="shared" si="2269"/>
        <v>-0.88249739416812145</v>
      </c>
      <c r="N5842" s="9">
        <f t="shared" si="2270"/>
        <v>-1</v>
      </c>
      <c r="O5842" s="9">
        <f t="shared" si="2271"/>
        <v>-1</v>
      </c>
      <c r="P5842" s="9">
        <f t="shared" si="2272"/>
        <v>-0.96083246472270722</v>
      </c>
      <c r="Q5842" s="10">
        <f t="shared" si="2273"/>
        <v>0.15962262648598322</v>
      </c>
      <c r="R5842" s="10">
        <f t="shared" si="2245"/>
        <v>0.50118208026745481</v>
      </c>
      <c r="S5842" s="10">
        <f>_xlfn.PERCENTILE.INC($R$1519:R5842,0.75)</f>
        <v>0.80458132148934924</v>
      </c>
      <c r="T5842" s="10">
        <f t="shared" si="2246"/>
        <v>0.80458132148934924</v>
      </c>
      <c r="U5842" s="11">
        <f t="shared" si="2252"/>
        <v>0.50118208026745481</v>
      </c>
      <c r="V5842" s="10">
        <f t="shared" si="2247"/>
        <v>-1</v>
      </c>
      <c r="W5842" s="10">
        <f t="shared" si="2248"/>
        <v>0.45111216363190432</v>
      </c>
      <c r="X5842" s="10">
        <f t="shared" si="2253"/>
        <v>0.62647760033431854</v>
      </c>
      <c r="Y5842" s="10">
        <f>_xlfn.PERCENTILE.INC($X$1519:X5842,0.75)</f>
        <v>1.0057266518616865</v>
      </c>
      <c r="Z5842" s="10">
        <f t="shared" si="2254"/>
        <v>1.0057266518616865</v>
      </c>
      <c r="AA5842" s="10">
        <f t="shared" si="2255"/>
        <v>0.57298035012205828</v>
      </c>
      <c r="AB5842" s="10">
        <f t="shared" si="2256"/>
        <v>-0.45111216363190432</v>
      </c>
      <c r="AC5842" s="10">
        <f t="shared" si="2257"/>
        <v>-0.2584784054621278</v>
      </c>
      <c r="AD5842" s="13">
        <f t="shared" si="2258"/>
        <v>-451112.16363190429</v>
      </c>
      <c r="AE5842" s="13">
        <f t="shared" si="2249"/>
        <v>-258478.40546212779</v>
      </c>
      <c r="AF5842" s="13"/>
      <c r="AG5842" s="2">
        <f t="shared" si="2274"/>
        <v>43350</v>
      </c>
      <c r="AH5842" s="3">
        <f t="shared" si="2250"/>
        <v>-10865.172302332448</v>
      </c>
      <c r="AI5842" s="3">
        <f t="shared" si="2251"/>
        <v>-6225.5302299269379</v>
      </c>
      <c r="AJ5842" s="3">
        <f t="shared" si="2259"/>
        <v>967312.9142657785</v>
      </c>
      <c r="AK5842" s="3">
        <f t="shared" si="2275"/>
        <v>718787.76726226951</v>
      </c>
    </row>
    <row r="5843" spans="2:37" x14ac:dyDescent="0.2">
      <c r="B5843" s="2">
        <v>43353</v>
      </c>
      <c r="C5843" s="1">
        <v>430.47</v>
      </c>
      <c r="D5843" s="1">
        <f t="shared" si="2260"/>
        <v>37</v>
      </c>
      <c r="E5843" s="1" t="b">
        <f t="shared" si="2261"/>
        <v>1</v>
      </c>
      <c r="F5843" s="6">
        <f t="shared" si="2262"/>
        <v>-8.4078135077858551E-3</v>
      </c>
      <c r="G5843" s="8">
        <f t="shared" si="2263"/>
        <v>-1.2636197419868325E-3</v>
      </c>
      <c r="H5843" s="8">
        <f t="shared" si="2264"/>
        <v>-1.5489127626243057E-3</v>
      </c>
      <c r="I5843" s="8">
        <f t="shared" si="2265"/>
        <v>-1.0422245339172264E-3</v>
      </c>
      <c r="J5843" s="6">
        <f t="shared" si="2266"/>
        <v>1.3180610409171496E-3</v>
      </c>
      <c r="K5843" s="6">
        <f t="shared" si="2267"/>
        <v>1.0005198089890915E-3</v>
      </c>
      <c r="L5843" s="6">
        <f t="shared" si="2268"/>
        <v>7.5932558763364632E-4</v>
      </c>
      <c r="M5843" s="9">
        <f t="shared" si="2269"/>
        <v>-0.95869591980927149</v>
      </c>
      <c r="N5843" s="9">
        <f t="shared" si="2270"/>
        <v>-1</v>
      </c>
      <c r="O5843" s="9">
        <f t="shared" si="2271"/>
        <v>-1</v>
      </c>
      <c r="P5843" s="9">
        <f t="shared" si="2272"/>
        <v>-0.9862319732697572</v>
      </c>
      <c r="Q5843" s="10">
        <f t="shared" si="2273"/>
        <v>0.16006666808444336</v>
      </c>
      <c r="R5843" s="10">
        <f t="shared" si="2245"/>
        <v>0.49979174900920598</v>
      </c>
      <c r="S5843" s="10">
        <f>_xlfn.PERCENTILE.INC($R$1519:R5843,0.75)</f>
        <v>0.80453157350014892</v>
      </c>
      <c r="T5843" s="10">
        <f t="shared" si="2246"/>
        <v>0.80453157350014892</v>
      </c>
      <c r="U5843" s="11">
        <f t="shared" si="2252"/>
        <v>0.49979174900920598</v>
      </c>
      <c r="V5843" s="10">
        <f t="shared" si="2247"/>
        <v>-0.96083246472270722</v>
      </c>
      <c r="W5843" s="10">
        <f t="shared" si="2248"/>
        <v>0.50118208026745481</v>
      </c>
      <c r="X5843" s="10">
        <f t="shared" si="2253"/>
        <v>0.62473968626150755</v>
      </c>
      <c r="Y5843" s="10">
        <f>_xlfn.PERCENTILE.INC($X$1519:X5843,0.75)</f>
        <v>1.0056644668751862</v>
      </c>
      <c r="Z5843" s="10">
        <f t="shared" si="2254"/>
        <v>1.0056644668751862</v>
      </c>
      <c r="AA5843" s="10">
        <f t="shared" si="2255"/>
        <v>0.62473968626150755</v>
      </c>
      <c r="AB5843" s="10">
        <f t="shared" si="2256"/>
        <v>-0.48155201345823229</v>
      </c>
      <c r="AC5843" s="10">
        <f t="shared" si="2257"/>
        <v>-0.30084465380649328</v>
      </c>
      <c r="AD5843" s="13">
        <f t="shared" si="2258"/>
        <v>-481552.01345823228</v>
      </c>
      <c r="AE5843" s="13">
        <f t="shared" si="2249"/>
        <v>-300844.65380649327</v>
      </c>
      <c r="AF5843" s="13"/>
      <c r="AG5843" s="2">
        <f t="shared" si="2274"/>
        <v>43353</v>
      </c>
      <c r="AH5843" s="3">
        <f t="shared" si="2250"/>
        <v>3792.8669429108277</v>
      </c>
      <c r="AI5843" s="3">
        <f t="shared" si="2251"/>
        <v>2173.238228915427</v>
      </c>
      <c r="AJ5843" s="3">
        <f t="shared" si="2259"/>
        <v>971105.78120868932</v>
      </c>
      <c r="AK5843" s="3">
        <f t="shared" si="2275"/>
        <v>720961.00549118489</v>
      </c>
    </row>
    <row r="5844" spans="2:37" x14ac:dyDescent="0.2">
      <c r="B5844" s="2">
        <v>43354</v>
      </c>
      <c r="C5844" s="1">
        <v>422.5</v>
      </c>
      <c r="D5844" s="1">
        <f t="shared" si="2260"/>
        <v>37</v>
      </c>
      <c r="E5844" s="1" t="b">
        <f t="shared" si="2261"/>
        <v>0</v>
      </c>
      <c r="F5844" s="6">
        <f t="shared" si="2262"/>
        <v>-1.8514646781425004E-2</v>
      </c>
      <c r="G5844" s="8">
        <f t="shared" si="2263"/>
        <v>-1.5885194275780615E-3</v>
      </c>
      <c r="H5844" s="8">
        <f t="shared" si="2264"/>
        <v>-1.7610029657716851E-3</v>
      </c>
      <c r="I5844" s="8">
        <f t="shared" si="2265"/>
        <v>-1.1581584351518343E-3</v>
      </c>
      <c r="J5844" s="6">
        <f t="shared" si="2266"/>
        <v>1.3180636999912585E-3</v>
      </c>
      <c r="K5844" s="6">
        <f t="shared" si="2267"/>
        <v>1.0012992438110898E-3</v>
      </c>
      <c r="L5844" s="6">
        <f t="shared" si="2268"/>
        <v>7.5991278933580674E-4</v>
      </c>
      <c r="M5844" s="9">
        <f t="shared" si="2269"/>
        <v>-1</v>
      </c>
      <c r="N5844" s="9">
        <f t="shared" si="2270"/>
        <v>-1</v>
      </c>
      <c r="O5844" s="9">
        <f t="shared" si="2271"/>
        <v>-1</v>
      </c>
      <c r="P5844" s="9">
        <f t="shared" si="2272"/>
        <v>-1</v>
      </c>
      <c r="Q5844" s="10">
        <f t="shared" si="2273"/>
        <v>0.16380785679813686</v>
      </c>
      <c r="R5844" s="10">
        <f t="shared" si="2245"/>
        <v>0.48837706300367101</v>
      </c>
      <c r="S5844" s="10">
        <f>_xlfn.PERCENTILE.INC($R$1519:R5844,0.75)</f>
        <v>0.80451753876789012</v>
      </c>
      <c r="T5844" s="10">
        <f t="shared" si="2246"/>
        <v>0.80451753876789012</v>
      </c>
      <c r="U5844" s="11">
        <f t="shared" si="2252"/>
        <v>0.48837706300367101</v>
      </c>
      <c r="V5844" s="10">
        <f t="shared" si="2247"/>
        <v>-0.96083246472270722</v>
      </c>
      <c r="W5844" s="10">
        <f t="shared" si="2248"/>
        <v>0.50118208026745481</v>
      </c>
      <c r="X5844" s="10">
        <f t="shared" si="2253"/>
        <v>0.61047132875458876</v>
      </c>
      <c r="Y5844" s="10">
        <f>_xlfn.PERCENTILE.INC($X$1519:X5844,0.75)</f>
        <v>1.0056469234598626</v>
      </c>
      <c r="Z5844" s="10">
        <f t="shared" si="2254"/>
        <v>1.0056469234598626</v>
      </c>
      <c r="AA5844" s="10">
        <f t="shared" si="2255"/>
        <v>0.62473968626150755</v>
      </c>
      <c r="AB5844" s="10">
        <f t="shared" si="2256"/>
        <v>-0.48155201345823229</v>
      </c>
      <c r="AC5844" s="10">
        <f t="shared" si="2257"/>
        <v>-0.30084465380649328</v>
      </c>
      <c r="AD5844" s="13">
        <f t="shared" si="2258"/>
        <v>-481552.01345823228</v>
      </c>
      <c r="AE5844" s="13">
        <f t="shared" si="2249"/>
        <v>-300844.65380649327</v>
      </c>
      <c r="AF5844" s="13"/>
      <c r="AG5844" s="2">
        <f t="shared" si="2274"/>
        <v>43354</v>
      </c>
      <c r="AH5844" s="3">
        <f t="shared" si="2250"/>
        <v>8915.7654360631896</v>
      </c>
      <c r="AI5844" s="3">
        <f t="shared" si="2251"/>
        <v>5570.0325013073098</v>
      </c>
      <c r="AJ5844" s="3">
        <f t="shared" si="2259"/>
        <v>980021.5466447525</v>
      </c>
      <c r="AK5844" s="3">
        <f t="shared" si="2275"/>
        <v>726531.0379924922</v>
      </c>
    </row>
    <row r="5845" spans="2:37" x14ac:dyDescent="0.2">
      <c r="B5845" s="2">
        <v>43355</v>
      </c>
      <c r="C5845" s="1">
        <v>426.69</v>
      </c>
      <c r="D5845" s="1">
        <f t="shared" si="2260"/>
        <v>37</v>
      </c>
      <c r="E5845" s="1" t="b">
        <f t="shared" si="2261"/>
        <v>0</v>
      </c>
      <c r="F5845" s="6">
        <f t="shared" si="2262"/>
        <v>9.9171597633136432E-3</v>
      </c>
      <c r="G5845" s="8">
        <f t="shared" si="2263"/>
        <v>-1.1793219712403591E-3</v>
      </c>
      <c r="H5845" s="8">
        <f t="shared" si="2264"/>
        <v>-1.6189864823349816E-3</v>
      </c>
      <c r="I5845" s="8">
        <f t="shared" si="2265"/>
        <v>-1.1034807902111318E-3</v>
      </c>
      <c r="J5845" s="6">
        <f t="shared" si="2266"/>
        <v>1.317765617355363E-3</v>
      </c>
      <c r="K5845" s="6">
        <f t="shared" si="2267"/>
        <v>1.001852179002386E-3</v>
      </c>
      <c r="L5845" s="6">
        <f t="shared" si="2268"/>
        <v>7.6042618803714057E-4</v>
      </c>
      <c r="M5845" s="9">
        <f t="shared" si="2269"/>
        <v>-0.8949406144069475</v>
      </c>
      <c r="N5845" s="9">
        <f t="shared" si="2270"/>
        <v>-1</v>
      </c>
      <c r="O5845" s="9">
        <f t="shared" si="2271"/>
        <v>-1</v>
      </c>
      <c r="P5845" s="9">
        <f t="shared" si="2272"/>
        <v>-0.96498020480231583</v>
      </c>
      <c r="Q5845" s="10">
        <f t="shared" si="2273"/>
        <v>0.1603596104921434</v>
      </c>
      <c r="R5845" s="10">
        <f t="shared" si="2245"/>
        <v>0.49887873732344529</v>
      </c>
      <c r="S5845" s="10">
        <f>_xlfn.PERCENTILE.INC($R$1519:R5845,0.75)</f>
        <v>0.80450350403563142</v>
      </c>
      <c r="T5845" s="10">
        <f t="shared" si="2246"/>
        <v>0.80450350403563142</v>
      </c>
      <c r="U5845" s="11">
        <f t="shared" si="2252"/>
        <v>0.49887873732344529</v>
      </c>
      <c r="V5845" s="10">
        <f t="shared" si="2247"/>
        <v>-0.96083246472270722</v>
      </c>
      <c r="W5845" s="10">
        <f t="shared" si="2248"/>
        <v>0.50118208026745481</v>
      </c>
      <c r="X5845" s="10">
        <f t="shared" si="2253"/>
        <v>0.62359842165430657</v>
      </c>
      <c r="Y5845" s="10">
        <f>_xlfn.PERCENTILE.INC($X$1519:X5845,0.75)</f>
        <v>1.0056293800445393</v>
      </c>
      <c r="Z5845" s="10">
        <f t="shared" si="2254"/>
        <v>1.0056293800445393</v>
      </c>
      <c r="AA5845" s="10">
        <f t="shared" si="2255"/>
        <v>0.62473968626150755</v>
      </c>
      <c r="AB5845" s="10">
        <f t="shared" si="2256"/>
        <v>-0.48155201345823229</v>
      </c>
      <c r="AC5845" s="10">
        <f t="shared" si="2257"/>
        <v>-0.30084465380649328</v>
      </c>
      <c r="AD5845" s="13">
        <f t="shared" si="2258"/>
        <v>-481552.01345823228</v>
      </c>
      <c r="AE5845" s="13">
        <f t="shared" si="2249"/>
        <v>-300844.65380649327</v>
      </c>
      <c r="AF5845" s="13"/>
      <c r="AG5845" s="2">
        <f t="shared" si="2274"/>
        <v>43355</v>
      </c>
      <c r="AH5845" s="3">
        <f t="shared" si="2250"/>
        <v>-4775.6282518106509</v>
      </c>
      <c r="AI5845" s="3">
        <f t="shared" si="2251"/>
        <v>-2983.5244957377777</v>
      </c>
      <c r="AJ5845" s="3">
        <f t="shared" si="2259"/>
        <v>975245.91839294182</v>
      </c>
      <c r="AK5845" s="3">
        <f t="shared" si="2275"/>
        <v>723547.51349675446</v>
      </c>
    </row>
    <row r="5846" spans="2:37" x14ac:dyDescent="0.2">
      <c r="B5846" s="2">
        <v>43356</v>
      </c>
      <c r="C5846" s="1">
        <v>422.51</v>
      </c>
      <c r="D5846" s="1">
        <f t="shared" si="2260"/>
        <v>37</v>
      </c>
      <c r="E5846" s="1" t="b">
        <f t="shared" si="2261"/>
        <v>0</v>
      </c>
      <c r="F5846" s="6">
        <f t="shared" si="2262"/>
        <v>-9.7963392626966295E-3</v>
      </c>
      <c r="G5846" s="8">
        <f t="shared" si="2263"/>
        <v>-1.6338321502261885E-3</v>
      </c>
      <c r="H5846" s="8">
        <f t="shared" si="2264"/>
        <v>-1.7198402072771451E-3</v>
      </c>
      <c r="I5846" s="8">
        <f t="shared" si="2265"/>
        <v>-1.1675363092863019E-3</v>
      </c>
      <c r="J5846" s="6">
        <f t="shared" si="2266"/>
        <v>1.3175156233053203E-3</v>
      </c>
      <c r="K5846" s="6">
        <f t="shared" si="2267"/>
        <v>1.0024088244959593E-3</v>
      </c>
      <c r="L5846" s="6">
        <f t="shared" si="2268"/>
        <v>7.6096099366214788E-4</v>
      </c>
      <c r="M5846" s="9">
        <f t="shared" si="2269"/>
        <v>-1</v>
      </c>
      <c r="N5846" s="9">
        <f t="shared" si="2270"/>
        <v>-1</v>
      </c>
      <c r="O5846" s="9">
        <f t="shared" si="2271"/>
        <v>-1</v>
      </c>
      <c r="P5846" s="9">
        <f t="shared" si="2272"/>
        <v>-1</v>
      </c>
      <c r="Q5846" s="10">
        <f t="shared" si="2273"/>
        <v>0.15983736552545183</v>
      </c>
      <c r="R5846" s="10">
        <f t="shared" si="2245"/>
        <v>0.50050874985962612</v>
      </c>
      <c r="S5846" s="10">
        <f>_xlfn.PERCENTILE.INC($R$1519:R5846,0.75)</f>
        <v>0.80448946930337262</v>
      </c>
      <c r="T5846" s="10">
        <f t="shared" si="2246"/>
        <v>0.80448946930337262</v>
      </c>
      <c r="U5846" s="11">
        <f t="shared" si="2252"/>
        <v>0.50050874985962612</v>
      </c>
      <c r="V5846" s="10">
        <f t="shared" si="2247"/>
        <v>-0.96083246472270722</v>
      </c>
      <c r="W5846" s="10">
        <f t="shared" si="2248"/>
        <v>0.50118208026745481</v>
      </c>
      <c r="X5846" s="10">
        <f t="shared" si="2253"/>
        <v>0.62563593732453271</v>
      </c>
      <c r="Y5846" s="10">
        <f>_xlfn.PERCENTILE.INC($X$1519:X5846,0.75)</f>
        <v>1.0056118366292157</v>
      </c>
      <c r="Z5846" s="10">
        <f t="shared" si="2254"/>
        <v>1.0056118366292157</v>
      </c>
      <c r="AA5846" s="10">
        <f t="shared" si="2255"/>
        <v>0.62473968626150755</v>
      </c>
      <c r="AB5846" s="10">
        <f t="shared" si="2256"/>
        <v>-0.48155201345823229</v>
      </c>
      <c r="AC5846" s="10">
        <f t="shared" si="2257"/>
        <v>-0.30084465380649328</v>
      </c>
      <c r="AD5846" s="13">
        <f t="shared" si="2258"/>
        <v>-481552.01345823228</v>
      </c>
      <c r="AE5846" s="13">
        <f t="shared" si="2249"/>
        <v>-300844.65380649327</v>
      </c>
      <c r="AF5846" s="13"/>
      <c r="AG5846" s="2">
        <f t="shared" si="2274"/>
        <v>43356</v>
      </c>
      <c r="AH5846" s="3">
        <f t="shared" si="2250"/>
        <v>4717.446896471497</v>
      </c>
      <c r="AI5846" s="3">
        <f t="shared" si="2251"/>
        <v>2947.1762940569251</v>
      </c>
      <c r="AJ5846" s="3">
        <f t="shared" si="2259"/>
        <v>979963.36528941337</v>
      </c>
      <c r="AK5846" s="3">
        <f t="shared" si="2275"/>
        <v>726494.68979081139</v>
      </c>
    </row>
    <row r="5847" spans="2:37" x14ac:dyDescent="0.2">
      <c r="B5847" s="2">
        <v>43357</v>
      </c>
      <c r="C5847" s="1">
        <v>421.63</v>
      </c>
      <c r="D5847" s="1">
        <f t="shared" si="2260"/>
        <v>37</v>
      </c>
      <c r="E5847" s="1" t="b">
        <f t="shared" si="2261"/>
        <v>0</v>
      </c>
      <c r="F5847" s="6">
        <f t="shared" si="2262"/>
        <v>-2.0827909398594135E-3</v>
      </c>
      <c r="G5847" s="8">
        <f t="shared" si="2263"/>
        <v>-1.9176670554421035E-3</v>
      </c>
      <c r="H5847" s="8">
        <f t="shared" si="2264"/>
        <v>-1.7416680132988905E-3</v>
      </c>
      <c r="I5847" s="8">
        <f t="shared" si="2265"/>
        <v>-1.1830709762698872E-3</v>
      </c>
      <c r="J5847" s="6">
        <f t="shared" si="2266"/>
        <v>1.3173551066480149E-3</v>
      </c>
      <c r="K5847" s="6">
        <f t="shared" si="2267"/>
        <v>1.0029251027841232E-3</v>
      </c>
      <c r="L5847" s="6">
        <f t="shared" si="2268"/>
        <v>7.6149349396552378E-4</v>
      </c>
      <c r="M5847" s="9">
        <f t="shared" si="2269"/>
        <v>-1</v>
      </c>
      <c r="N5847" s="9">
        <f t="shared" si="2270"/>
        <v>-1</v>
      </c>
      <c r="O5847" s="9">
        <f t="shared" si="2271"/>
        <v>-1</v>
      </c>
      <c r="P5847" s="9">
        <f t="shared" si="2272"/>
        <v>-1</v>
      </c>
      <c r="Q5847" s="10">
        <f t="shared" si="2273"/>
        <v>0.1597045222521542</v>
      </c>
      <c r="R5847" s="10">
        <f t="shared" si="2245"/>
        <v>0.50092507633371608</v>
      </c>
      <c r="S5847" s="10">
        <f>_xlfn.PERCENTILE.INC($R$1519:R5847,0.75)</f>
        <v>0.80447543457111381</v>
      </c>
      <c r="T5847" s="10">
        <f t="shared" si="2246"/>
        <v>0.80447543457111381</v>
      </c>
      <c r="U5847" s="11">
        <f t="shared" si="2252"/>
        <v>0.50092507633371608</v>
      </c>
      <c r="V5847" s="10">
        <f t="shared" si="2247"/>
        <v>-0.96083246472270722</v>
      </c>
      <c r="W5847" s="10">
        <f t="shared" si="2248"/>
        <v>0.50118208026745481</v>
      </c>
      <c r="X5847" s="10">
        <f t="shared" si="2253"/>
        <v>0.62615634541714515</v>
      </c>
      <c r="Y5847" s="10">
        <f>_xlfn.PERCENTILE.INC($X$1519:X5847,0.75)</f>
        <v>1.0055942932138922</v>
      </c>
      <c r="Z5847" s="10">
        <f t="shared" si="2254"/>
        <v>1.0055942932138922</v>
      </c>
      <c r="AA5847" s="10">
        <f t="shared" si="2255"/>
        <v>0.62473968626150755</v>
      </c>
      <c r="AB5847" s="10">
        <f t="shared" si="2256"/>
        <v>-0.48155201345823229</v>
      </c>
      <c r="AC5847" s="10">
        <f t="shared" si="2257"/>
        <v>-0.30084465380649328</v>
      </c>
      <c r="AD5847" s="13">
        <f t="shared" si="2258"/>
        <v>-481552.01345823228</v>
      </c>
      <c r="AE5847" s="13">
        <f t="shared" si="2249"/>
        <v>-300844.65380649327</v>
      </c>
      <c r="AF5847" s="13"/>
      <c r="AG5847" s="2">
        <f t="shared" si="2274"/>
        <v>43357</v>
      </c>
      <c r="AH5847" s="3">
        <f t="shared" si="2250"/>
        <v>1002.9721707018646</v>
      </c>
      <c r="AI5847" s="3">
        <f t="shared" si="2251"/>
        <v>626.59651925330604</v>
      </c>
      <c r="AJ5847" s="3">
        <f t="shared" si="2259"/>
        <v>980966.3374601152</v>
      </c>
      <c r="AK5847" s="3">
        <f t="shared" si="2275"/>
        <v>727121.28631006472</v>
      </c>
    </row>
    <row r="5848" spans="2:37" x14ac:dyDescent="0.2">
      <c r="B5848" s="2">
        <v>43360</v>
      </c>
      <c r="C5848" s="1">
        <v>425.11</v>
      </c>
      <c r="D5848" s="1">
        <f t="shared" si="2260"/>
        <v>38</v>
      </c>
      <c r="E5848" s="1" t="b">
        <f t="shared" si="2261"/>
        <v>1</v>
      </c>
      <c r="F5848" s="6">
        <f t="shared" si="2262"/>
        <v>8.2536821383678571E-3</v>
      </c>
      <c r="G5848" s="8">
        <f t="shared" si="2263"/>
        <v>-1.6127993990513662E-3</v>
      </c>
      <c r="H5848" s="8">
        <f t="shared" si="2264"/>
        <v>-1.6669239240022834E-3</v>
      </c>
      <c r="I5848" s="8">
        <f t="shared" si="2265"/>
        <v>-1.1091794083361087E-3</v>
      </c>
      <c r="J5848" s="6">
        <f t="shared" si="2266"/>
        <v>1.3165198514216629E-3</v>
      </c>
      <c r="K5848" s="6">
        <f t="shared" si="2267"/>
        <v>1.0031476688022508E-3</v>
      </c>
      <c r="L5848" s="6">
        <f t="shared" si="2268"/>
        <v>7.6187288084230797E-4</v>
      </c>
      <c r="M5848" s="9">
        <f t="shared" si="2269"/>
        <v>-1</v>
      </c>
      <c r="N5848" s="9">
        <f t="shared" si="2270"/>
        <v>-1</v>
      </c>
      <c r="O5848" s="9">
        <f t="shared" si="2271"/>
        <v>-1</v>
      </c>
      <c r="P5848" s="9">
        <f t="shared" si="2272"/>
        <v>-1</v>
      </c>
      <c r="Q5848" s="10">
        <f t="shared" si="2273"/>
        <v>0.16089626801707724</v>
      </c>
      <c r="R5848" s="10">
        <f t="shared" si="2245"/>
        <v>0.49721476443138474</v>
      </c>
      <c r="S5848" s="10">
        <f>_xlfn.PERCENTILE.INC($R$1519:R5848,0.75)</f>
        <v>0.8043089280364264</v>
      </c>
      <c r="T5848" s="10">
        <f t="shared" si="2246"/>
        <v>0.8043089280364264</v>
      </c>
      <c r="U5848" s="11">
        <f t="shared" si="2252"/>
        <v>0.49721476443138474</v>
      </c>
      <c r="V5848" s="10">
        <f t="shared" si="2247"/>
        <v>-1</v>
      </c>
      <c r="W5848" s="10">
        <f t="shared" si="2248"/>
        <v>0.50092507633371608</v>
      </c>
      <c r="X5848" s="10">
        <f t="shared" si="2253"/>
        <v>0.62151845553923091</v>
      </c>
      <c r="Y5848" s="10">
        <f>_xlfn.PERCENTILE.INC($X$1519:X5848,0.75)</f>
        <v>1.0053861600455329</v>
      </c>
      <c r="Z5848" s="10">
        <f t="shared" si="2254"/>
        <v>1.0053861600455329</v>
      </c>
      <c r="AA5848" s="10">
        <f t="shared" si="2255"/>
        <v>0.62151845553923091</v>
      </c>
      <c r="AB5848" s="10">
        <f t="shared" si="2256"/>
        <v>-0.50092507633371608</v>
      </c>
      <c r="AC5848" s="10">
        <f t="shared" si="2257"/>
        <v>-0.31133417978380257</v>
      </c>
      <c r="AD5848" s="13">
        <f t="shared" si="2258"/>
        <v>-500925.0763337161</v>
      </c>
      <c r="AE5848" s="13">
        <f t="shared" si="2249"/>
        <v>-311334.1797838026</v>
      </c>
      <c r="AF5848" s="13"/>
      <c r="AG5848" s="2">
        <f t="shared" si="2274"/>
        <v>43360</v>
      </c>
      <c r="AH5848" s="3">
        <f t="shared" si="2250"/>
        <v>-3974.5772521752897</v>
      </c>
      <c r="AI5848" s="3">
        <f t="shared" si="2251"/>
        <v>-2483.0761455461152</v>
      </c>
      <c r="AJ5848" s="3">
        <f t="shared" si="2259"/>
        <v>976991.76020793989</v>
      </c>
      <c r="AK5848" s="3">
        <f t="shared" si="2275"/>
        <v>724638.21016451856</v>
      </c>
    </row>
    <row r="5849" spans="2:37" x14ac:dyDescent="0.2">
      <c r="B5849" s="2">
        <v>43361</v>
      </c>
      <c r="C5849" s="1">
        <v>426.42</v>
      </c>
      <c r="D5849" s="1">
        <f t="shared" si="2260"/>
        <v>38</v>
      </c>
      <c r="E5849" s="1" t="b">
        <f t="shared" si="2261"/>
        <v>0</v>
      </c>
      <c r="F5849" s="6">
        <f t="shared" si="2262"/>
        <v>3.0815553621414971E-3</v>
      </c>
      <c r="G5849" s="8">
        <f t="shared" si="2263"/>
        <v>-1.5383244286289353E-3</v>
      </c>
      <c r="H5849" s="8">
        <f t="shared" si="2264"/>
        <v>-1.6049296382548463E-3</v>
      </c>
      <c r="I5849" s="8">
        <f t="shared" si="2265"/>
        <v>-1.0644986433997119E-3</v>
      </c>
      <c r="J5849" s="6">
        <f t="shared" si="2266"/>
        <v>1.3157101810080858E-3</v>
      </c>
      <c r="K5849" s="6">
        <f t="shared" si="2267"/>
        <v>1.0032684521539934E-3</v>
      </c>
      <c r="L5849" s="6">
        <f t="shared" si="2268"/>
        <v>7.6220766315931998E-4</v>
      </c>
      <c r="M5849" s="9">
        <f t="shared" si="2269"/>
        <v>-1</v>
      </c>
      <c r="N5849" s="9">
        <f t="shared" si="2270"/>
        <v>-1</v>
      </c>
      <c r="O5849" s="9">
        <f t="shared" si="2271"/>
        <v>-1</v>
      </c>
      <c r="P5849" s="9">
        <f t="shared" si="2272"/>
        <v>-1</v>
      </c>
      <c r="Q5849" s="10">
        <f t="shared" si="2273"/>
        <v>0.16005226212252591</v>
      </c>
      <c r="R5849" s="10">
        <f t="shared" si="2245"/>
        <v>0.49983673419596564</v>
      </c>
      <c r="S5849" s="10">
        <f>_xlfn.PERCENTILE.INC($R$1519:R5849,0.75)</f>
        <v>0.80414242150173898</v>
      </c>
      <c r="T5849" s="10">
        <f t="shared" si="2246"/>
        <v>0.80414242150173898</v>
      </c>
      <c r="U5849" s="11">
        <f t="shared" si="2252"/>
        <v>0.49983673419596564</v>
      </c>
      <c r="V5849" s="10">
        <f t="shared" si="2247"/>
        <v>-1</v>
      </c>
      <c r="W5849" s="10">
        <f t="shared" si="2248"/>
        <v>0.50092507633371608</v>
      </c>
      <c r="X5849" s="10">
        <f t="shared" si="2253"/>
        <v>0.62479591774495713</v>
      </c>
      <c r="Y5849" s="10">
        <f>_xlfn.PERCENTILE.INC($X$1519:X5849,0.75)</f>
        <v>1.0051780268771737</v>
      </c>
      <c r="Z5849" s="10">
        <f t="shared" si="2254"/>
        <v>1.0051780268771737</v>
      </c>
      <c r="AA5849" s="10">
        <f t="shared" si="2255"/>
        <v>0.62151845553923091</v>
      </c>
      <c r="AB5849" s="10">
        <f t="shared" si="2256"/>
        <v>-0.50092507633371608</v>
      </c>
      <c r="AC5849" s="10">
        <f t="shared" si="2257"/>
        <v>-0.31133417978380257</v>
      </c>
      <c r="AD5849" s="13">
        <f t="shared" si="2258"/>
        <v>-500925.0763337161</v>
      </c>
      <c r="AE5849" s="13">
        <f t="shared" si="2249"/>
        <v>-311334.1797838026</v>
      </c>
      <c r="AF5849" s="13"/>
      <c r="AG5849" s="2">
        <f t="shared" si="2274"/>
        <v>43361</v>
      </c>
      <c r="AH5849" s="3">
        <f t="shared" si="2250"/>
        <v>-1543.6283550073015</v>
      </c>
      <c r="AI5849" s="3">
        <f t="shared" si="2251"/>
        <v>-959.39351113070177</v>
      </c>
      <c r="AJ5849" s="3">
        <f t="shared" si="2259"/>
        <v>975448.13185293262</v>
      </c>
      <c r="AK5849" s="3">
        <f t="shared" si="2275"/>
        <v>723678.81665338785</v>
      </c>
    </row>
    <row r="5850" spans="2:37" x14ac:dyDescent="0.2">
      <c r="B5850" s="2">
        <v>43362</v>
      </c>
      <c r="C5850" s="1">
        <v>427.09</v>
      </c>
      <c r="D5850" s="1">
        <f t="shared" si="2260"/>
        <v>38</v>
      </c>
      <c r="E5850" s="1" t="b">
        <f t="shared" si="2261"/>
        <v>0</v>
      </c>
      <c r="F5850" s="6">
        <f t="shared" si="2262"/>
        <v>1.5712208620608514E-3</v>
      </c>
      <c r="G5850" s="8">
        <f t="shared" si="2263"/>
        <v>-1.4655609614430492E-3</v>
      </c>
      <c r="H5850" s="8">
        <f t="shared" si="2264"/>
        <v>-1.5367403564672368E-3</v>
      </c>
      <c r="I5850" s="8">
        <f t="shared" si="2265"/>
        <v>-1.0521321131657674E-3</v>
      </c>
      <c r="J5850" s="6">
        <f t="shared" si="2266"/>
        <v>1.3146651190995297E-3</v>
      </c>
      <c r="K5850" s="6">
        <f t="shared" si="2267"/>
        <v>1.0032117812520053E-3</v>
      </c>
      <c r="L5850" s="6">
        <f t="shared" si="2268"/>
        <v>7.624869241926091E-4</v>
      </c>
      <c r="M5850" s="9">
        <f t="shared" si="2269"/>
        <v>-1</v>
      </c>
      <c r="N5850" s="9">
        <f t="shared" si="2270"/>
        <v>-1</v>
      </c>
      <c r="O5850" s="9">
        <f t="shared" si="2271"/>
        <v>-1</v>
      </c>
      <c r="P5850" s="9">
        <f t="shared" si="2272"/>
        <v>-1</v>
      </c>
      <c r="Q5850" s="10">
        <f t="shared" si="2273"/>
        <v>0.15933134749343747</v>
      </c>
      <c r="R5850" s="10">
        <f t="shared" si="2245"/>
        <v>0.50209830807647593</v>
      </c>
      <c r="S5850" s="10">
        <f>_xlfn.PERCENTILE.INC($R$1519:R5850,0.75)</f>
        <v>0.80397591496705145</v>
      </c>
      <c r="T5850" s="10">
        <f t="shared" si="2246"/>
        <v>0.80397591496705145</v>
      </c>
      <c r="U5850" s="11">
        <f t="shared" si="2252"/>
        <v>0.50209830807647593</v>
      </c>
      <c r="V5850" s="10">
        <f t="shared" si="2247"/>
        <v>-1</v>
      </c>
      <c r="W5850" s="10">
        <f t="shared" si="2248"/>
        <v>0.50092507633371608</v>
      </c>
      <c r="X5850" s="10">
        <f t="shared" si="2253"/>
        <v>0.62762288509559494</v>
      </c>
      <c r="Y5850" s="10">
        <f>_xlfn.PERCENTILE.INC($X$1519:X5850,0.75)</f>
        <v>1.0049698937088143</v>
      </c>
      <c r="Z5850" s="10">
        <f t="shared" si="2254"/>
        <v>1.0049698937088143</v>
      </c>
      <c r="AA5850" s="10">
        <f t="shared" si="2255"/>
        <v>0.62151845553923091</v>
      </c>
      <c r="AB5850" s="10">
        <f t="shared" si="2256"/>
        <v>-0.50092507633371608</v>
      </c>
      <c r="AC5850" s="10">
        <f t="shared" si="2257"/>
        <v>-0.31133417978380257</v>
      </c>
      <c r="AD5850" s="13">
        <f t="shared" si="2258"/>
        <v>-500925.0763337161</v>
      </c>
      <c r="AE5850" s="13">
        <f t="shared" si="2249"/>
        <v>-311334.1797838026</v>
      </c>
      <c r="AF5850" s="13"/>
      <c r="AG5850" s="2">
        <f t="shared" si="2274"/>
        <v>43362</v>
      </c>
      <c r="AH5850" s="3">
        <f t="shared" si="2250"/>
        <v>-787.06393026495925</v>
      </c>
      <c r="AI5850" s="3">
        <f t="shared" si="2251"/>
        <v>-489.17475834891439</v>
      </c>
      <c r="AJ5850" s="3">
        <f t="shared" si="2259"/>
        <v>974661.06792266772</v>
      </c>
      <c r="AK5850" s="3">
        <f t="shared" si="2275"/>
        <v>723189.64189503889</v>
      </c>
    </row>
    <row r="5851" spans="2:37" x14ac:dyDescent="0.2">
      <c r="B5851" s="2">
        <v>43363</v>
      </c>
      <c r="C5851" s="1">
        <v>429.29</v>
      </c>
      <c r="D5851" s="1">
        <f t="shared" si="2260"/>
        <v>38</v>
      </c>
      <c r="E5851" s="1" t="b">
        <f t="shared" si="2261"/>
        <v>0</v>
      </c>
      <c r="F5851" s="6">
        <f t="shared" si="2262"/>
        <v>5.1511391041700882E-3</v>
      </c>
      <c r="G5851" s="8">
        <f t="shared" si="2263"/>
        <v>-1.1343141440290009E-3</v>
      </c>
      <c r="H5851" s="8">
        <f t="shared" si="2264"/>
        <v>-1.4886769881544361E-3</v>
      </c>
      <c r="I5851" s="8">
        <f t="shared" si="2265"/>
        <v>-1.0180645663216306E-3</v>
      </c>
      <c r="J5851" s="6">
        <f t="shared" si="2266"/>
        <v>1.3129024206560193E-3</v>
      </c>
      <c r="K5851" s="6">
        <f t="shared" si="2267"/>
        <v>1.0029031544306975E-3</v>
      </c>
      <c r="L5851" s="6">
        <f t="shared" si="2268"/>
        <v>7.6265555466394053E-4</v>
      </c>
      <c r="M5851" s="9">
        <f t="shared" si="2269"/>
        <v>-0.86397444789706235</v>
      </c>
      <c r="N5851" s="9">
        <f t="shared" si="2270"/>
        <v>-1</v>
      </c>
      <c r="O5851" s="9">
        <f t="shared" si="2271"/>
        <v>-1</v>
      </c>
      <c r="P5851" s="9">
        <f t="shared" si="2272"/>
        <v>-0.95465814929902082</v>
      </c>
      <c r="Q5851" s="10">
        <f t="shared" si="2273"/>
        <v>0.1597909533377998</v>
      </c>
      <c r="R5851" s="10">
        <f t="shared" si="2245"/>
        <v>0.5006541254615281</v>
      </c>
      <c r="S5851" s="10">
        <f>_xlfn.PERCENTILE.INC($R$1519:R5851,0.75)</f>
        <v>0.80380940843236404</v>
      </c>
      <c r="T5851" s="10">
        <f t="shared" si="2246"/>
        <v>0.80380940843236404</v>
      </c>
      <c r="U5851" s="11">
        <f t="shared" si="2252"/>
        <v>0.5006541254615281</v>
      </c>
      <c r="V5851" s="10">
        <f t="shared" si="2247"/>
        <v>-1</v>
      </c>
      <c r="W5851" s="10">
        <f t="shared" si="2248"/>
        <v>0.50092507633371608</v>
      </c>
      <c r="X5851" s="10">
        <f t="shared" si="2253"/>
        <v>0.62581765682691015</v>
      </c>
      <c r="Y5851" s="10">
        <f>_xlfn.PERCENTILE.INC($X$1519:X5851,0.75)</f>
        <v>1.0047617605404551</v>
      </c>
      <c r="Z5851" s="10">
        <f t="shared" si="2254"/>
        <v>1.0047617605404551</v>
      </c>
      <c r="AA5851" s="10">
        <f t="shared" si="2255"/>
        <v>0.62151845553923091</v>
      </c>
      <c r="AB5851" s="10">
        <f t="shared" si="2256"/>
        <v>-0.50092507633371608</v>
      </c>
      <c r="AC5851" s="10">
        <f t="shared" si="2257"/>
        <v>-0.31133417978380257</v>
      </c>
      <c r="AD5851" s="13">
        <f t="shared" si="2258"/>
        <v>-500925.0763337161</v>
      </c>
      <c r="AE5851" s="13">
        <f t="shared" si="2249"/>
        <v>-311334.1797838026</v>
      </c>
      <c r="AF5851" s="13"/>
      <c r="AG5851" s="2">
        <f t="shared" si="2274"/>
        <v>43363</v>
      </c>
      <c r="AH5851" s="3">
        <f t="shared" si="2250"/>
        <v>-2580.3347489619914</v>
      </c>
      <c r="AI5851" s="3">
        <f t="shared" si="2251"/>
        <v>-1603.7256679490661</v>
      </c>
      <c r="AJ5851" s="3">
        <f t="shared" si="2259"/>
        <v>972080.73317370575</v>
      </c>
      <c r="AK5851" s="3">
        <f t="shared" si="2275"/>
        <v>721585.91622708982</v>
      </c>
    </row>
    <row r="5852" spans="2:37" x14ac:dyDescent="0.2">
      <c r="B5852" s="2">
        <v>43364</v>
      </c>
      <c r="C5852" s="1">
        <v>432.45</v>
      </c>
      <c r="D5852" s="1">
        <f t="shared" si="2260"/>
        <v>38</v>
      </c>
      <c r="E5852" s="1" t="b">
        <f t="shared" si="2261"/>
        <v>0</v>
      </c>
      <c r="F5852" s="6">
        <f t="shared" si="2262"/>
        <v>7.3609914044119318E-3</v>
      </c>
      <c r="G5852" s="8">
        <f t="shared" si="2263"/>
        <v>-1.021939907534496E-3</v>
      </c>
      <c r="H5852" s="8">
        <f t="shared" si="2264"/>
        <v>-1.3728224935182374E-3</v>
      </c>
      <c r="I5852" s="8">
        <f t="shared" si="2265"/>
        <v>-9.6575454602266413E-4</v>
      </c>
      <c r="J5852" s="6">
        <f t="shared" si="2266"/>
        <v>1.3121201421871964E-3</v>
      </c>
      <c r="K5852" s="6">
        <f t="shared" si="2267"/>
        <v>1.0029058271677856E-3</v>
      </c>
      <c r="L5852" s="6">
        <f t="shared" si="2268"/>
        <v>7.6291755647185178E-4</v>
      </c>
      <c r="M5852" s="9">
        <f t="shared" si="2269"/>
        <v>-0.77884629210173251</v>
      </c>
      <c r="N5852" s="9">
        <f t="shared" si="2270"/>
        <v>-1</v>
      </c>
      <c r="O5852" s="9">
        <f t="shared" si="2271"/>
        <v>-1</v>
      </c>
      <c r="P5852" s="9">
        <f t="shared" si="2272"/>
        <v>-0.92628209736724421</v>
      </c>
      <c r="Q5852" s="10">
        <f t="shared" si="2273"/>
        <v>0.16061920171188529</v>
      </c>
      <c r="R5852" s="10">
        <f t="shared" si="2245"/>
        <v>0.49807245427294555</v>
      </c>
      <c r="S5852" s="10">
        <f>_xlfn.PERCENTILE.INC($R$1519:R5852,0.75)</f>
        <v>0.8037926020800088</v>
      </c>
      <c r="T5852" s="10">
        <f t="shared" si="2246"/>
        <v>0.8037926020800088</v>
      </c>
      <c r="U5852" s="11">
        <f t="shared" si="2252"/>
        <v>0.49807245427294555</v>
      </c>
      <c r="V5852" s="10">
        <f t="shared" si="2247"/>
        <v>-1</v>
      </c>
      <c r="W5852" s="10">
        <f t="shared" si="2248"/>
        <v>0.50092507633371608</v>
      </c>
      <c r="X5852" s="10">
        <f t="shared" si="2253"/>
        <v>0.62259056784118194</v>
      </c>
      <c r="Y5852" s="10">
        <f>_xlfn.PERCENTILE.INC($X$1519:X5852,0.75)</f>
        <v>1.0047407526000109</v>
      </c>
      <c r="Z5852" s="10">
        <f t="shared" si="2254"/>
        <v>1.0047407526000109</v>
      </c>
      <c r="AA5852" s="10">
        <f t="shared" si="2255"/>
        <v>0.62151845553923091</v>
      </c>
      <c r="AB5852" s="10">
        <f t="shared" si="2256"/>
        <v>-0.50092507633371608</v>
      </c>
      <c r="AC5852" s="10">
        <f t="shared" si="2257"/>
        <v>-0.31133417978380257</v>
      </c>
      <c r="AD5852" s="13">
        <f t="shared" si="2258"/>
        <v>-500925.0763337161</v>
      </c>
      <c r="AE5852" s="13">
        <f t="shared" si="2249"/>
        <v>-311334.1797838026</v>
      </c>
      <c r="AF5852" s="13"/>
      <c r="AG5852" s="2">
        <f t="shared" si="2274"/>
        <v>43364</v>
      </c>
      <c r="AH5852" s="3">
        <f t="shared" si="2250"/>
        <v>-3687.3051811468749</v>
      </c>
      <c r="AI5852" s="3">
        <f t="shared" si="2251"/>
        <v>-2291.7282212882101</v>
      </c>
      <c r="AJ5852" s="3">
        <f t="shared" si="2259"/>
        <v>968393.42799255892</v>
      </c>
      <c r="AK5852" s="3">
        <f t="shared" si="2275"/>
        <v>719294.18800580164</v>
      </c>
    </row>
    <row r="5853" spans="2:37" x14ac:dyDescent="0.2">
      <c r="B5853" s="2">
        <v>43367</v>
      </c>
      <c r="C5853" s="1">
        <v>435.04</v>
      </c>
      <c r="D5853" s="1">
        <f t="shared" si="2260"/>
        <v>39</v>
      </c>
      <c r="E5853" s="1" t="b">
        <f t="shared" si="2261"/>
        <v>1</v>
      </c>
      <c r="F5853" s="6">
        <f t="shared" si="2262"/>
        <v>5.9891316915250403E-3</v>
      </c>
      <c r="G5853" s="8">
        <f t="shared" si="2263"/>
        <v>-8.7840711293909091E-4</v>
      </c>
      <c r="H5853" s="8">
        <f t="shared" si="2264"/>
        <v>-1.3094074635036396E-3</v>
      </c>
      <c r="I5853" s="8">
        <f t="shared" si="2265"/>
        <v>-9.2261626588255015E-4</v>
      </c>
      <c r="J5853" s="6">
        <f t="shared" si="2266"/>
        <v>1.3111059067037331E-3</v>
      </c>
      <c r="K5853" s="6">
        <f t="shared" si="2267"/>
        <v>1.0027485466893708E-3</v>
      </c>
      <c r="L5853" s="6">
        <f t="shared" si="2268"/>
        <v>7.6310748219203398E-4</v>
      </c>
      <c r="M5853" s="9">
        <f t="shared" si="2269"/>
        <v>-0.66997418625586447</v>
      </c>
      <c r="N5853" s="9">
        <f t="shared" si="2270"/>
        <v>-1</v>
      </c>
      <c r="O5853" s="9">
        <f t="shared" si="2271"/>
        <v>-1</v>
      </c>
      <c r="P5853" s="9">
        <f t="shared" si="2272"/>
        <v>-0.88999139541862149</v>
      </c>
      <c r="Q5853" s="10">
        <f t="shared" si="2273"/>
        <v>0.1577727674761947</v>
      </c>
      <c r="R5853" s="10">
        <f t="shared" si="2245"/>
        <v>0.50705835537853938</v>
      </c>
      <c r="S5853" s="10">
        <f>_xlfn.PERCENTILE.INC($R$1519:R5853,0.75)</f>
        <v>0.80377579572765345</v>
      </c>
      <c r="T5853" s="10">
        <f t="shared" si="2246"/>
        <v>0.80377579572765345</v>
      </c>
      <c r="U5853" s="11">
        <f t="shared" si="2252"/>
        <v>0.50705835537853938</v>
      </c>
      <c r="V5853" s="10">
        <f t="shared" si="2247"/>
        <v>-0.92628209736724421</v>
      </c>
      <c r="W5853" s="10">
        <f t="shared" si="2248"/>
        <v>0.49807245427294555</v>
      </c>
      <c r="X5853" s="10">
        <f t="shared" si="2253"/>
        <v>0.63382294422317431</v>
      </c>
      <c r="Y5853" s="10">
        <f>_xlfn.PERCENTILE.INC($X$1519:X5853,0.75)</f>
        <v>1.004719744659567</v>
      </c>
      <c r="Z5853" s="10">
        <f t="shared" si="2254"/>
        <v>1.004719744659567</v>
      </c>
      <c r="AA5853" s="10">
        <f t="shared" si="2255"/>
        <v>0.63382294422317431</v>
      </c>
      <c r="AB5853" s="10">
        <f t="shared" si="2256"/>
        <v>-0.46135559758479483</v>
      </c>
      <c r="AC5853" s="10">
        <f t="shared" si="2257"/>
        <v>-0.29241776319503665</v>
      </c>
      <c r="AD5853" s="13">
        <f t="shared" si="2258"/>
        <v>-461355.59758479486</v>
      </c>
      <c r="AE5853" s="13">
        <f t="shared" si="2249"/>
        <v>-292417.76319503668</v>
      </c>
      <c r="AF5853" s="13"/>
      <c r="AG5853" s="2">
        <f t="shared" si="2274"/>
        <v>43367</v>
      </c>
      <c r="AH5853" s="3">
        <f t="shared" si="2250"/>
        <v>-3000.1062497498592</v>
      </c>
      <c r="AI5853" s="3">
        <f t="shared" si="2251"/>
        <v>-1864.6214027981266</v>
      </c>
      <c r="AJ5853" s="3">
        <f t="shared" si="2259"/>
        <v>965393.32174280903</v>
      </c>
      <c r="AK5853" s="3">
        <f t="shared" si="2275"/>
        <v>717429.56660300354</v>
      </c>
    </row>
    <row r="5854" spans="2:37" x14ac:dyDescent="0.2">
      <c r="B5854" s="2">
        <v>43368</v>
      </c>
      <c r="C5854" s="1">
        <v>427.56</v>
      </c>
      <c r="D5854" s="1">
        <f t="shared" si="2260"/>
        <v>39</v>
      </c>
      <c r="E5854" s="1" t="b">
        <f t="shared" si="2261"/>
        <v>0</v>
      </c>
      <c r="F5854" s="6">
        <f t="shared" si="2262"/>
        <v>-1.7193821257815434E-2</v>
      </c>
      <c r="G5854" s="8">
        <f t="shared" si="2263"/>
        <v>-1.2817345959409495E-3</v>
      </c>
      <c r="H5854" s="8">
        <f t="shared" si="2264"/>
        <v>-1.486516099873939E-3</v>
      </c>
      <c r="I5854" s="8">
        <f t="shared" si="2265"/>
        <v>-1.0329307744871839E-3</v>
      </c>
      <c r="J5854" s="6">
        <f t="shared" si="2266"/>
        <v>1.3109743379226646E-3</v>
      </c>
      <c r="K5854" s="6">
        <f t="shared" si="2267"/>
        <v>1.0030454999317262E-3</v>
      </c>
      <c r="L5854" s="6">
        <f t="shared" si="2268"/>
        <v>7.6349999523206685E-4</v>
      </c>
      <c r="M5854" s="9">
        <f t="shared" si="2269"/>
        <v>-0.97769617517605445</v>
      </c>
      <c r="N5854" s="9">
        <f t="shared" si="2270"/>
        <v>-1</v>
      </c>
      <c r="O5854" s="9">
        <f t="shared" si="2271"/>
        <v>-1</v>
      </c>
      <c r="P5854" s="9">
        <f t="shared" si="2272"/>
        <v>-0.99256539172535152</v>
      </c>
      <c r="Q5854" s="10">
        <f t="shared" si="2273"/>
        <v>0.16131597297282621</v>
      </c>
      <c r="R5854" s="10">
        <f t="shared" si="2245"/>
        <v>0.49592113245646208</v>
      </c>
      <c r="S5854" s="10">
        <f>_xlfn.PERCENTILE.INC($R$1519:R5854,0.75)</f>
        <v>0.80375898937529822</v>
      </c>
      <c r="T5854" s="10">
        <f t="shared" si="2246"/>
        <v>0.80375898937529822</v>
      </c>
      <c r="U5854" s="11">
        <f t="shared" si="2252"/>
        <v>0.49592113245646208</v>
      </c>
      <c r="V5854" s="10">
        <f t="shared" si="2247"/>
        <v>-0.92628209736724421</v>
      </c>
      <c r="W5854" s="10">
        <f t="shared" si="2248"/>
        <v>0.49807245427294555</v>
      </c>
      <c r="X5854" s="10">
        <f t="shared" si="2253"/>
        <v>0.61990141557057765</v>
      </c>
      <c r="Y5854" s="10">
        <f>_xlfn.PERCENTILE.INC($X$1519:X5854,0.75)</f>
        <v>1.0046987367191229</v>
      </c>
      <c r="Z5854" s="10">
        <f t="shared" si="2254"/>
        <v>1.0046987367191229</v>
      </c>
      <c r="AA5854" s="10">
        <f t="shared" si="2255"/>
        <v>0.63382294422317431</v>
      </c>
      <c r="AB5854" s="10">
        <f t="shared" si="2256"/>
        <v>-0.46135559758479483</v>
      </c>
      <c r="AC5854" s="10">
        <f t="shared" si="2257"/>
        <v>-0.29241776319503665</v>
      </c>
      <c r="AD5854" s="13">
        <f t="shared" si="2258"/>
        <v>-461355.59758479486</v>
      </c>
      <c r="AE5854" s="13">
        <f t="shared" si="2249"/>
        <v>-292417.76319503668</v>
      </c>
      <c r="AF5854" s="13"/>
      <c r="AG5854" s="2">
        <f t="shared" si="2274"/>
        <v>43368</v>
      </c>
      <c r="AH5854" s="3">
        <f t="shared" si="2250"/>
        <v>7932.4656811655886</v>
      </c>
      <c r="AI5854" s="3">
        <f t="shared" si="2251"/>
        <v>5027.7787529856614</v>
      </c>
      <c r="AJ5854" s="3">
        <f t="shared" si="2259"/>
        <v>973325.7874239746</v>
      </c>
      <c r="AK5854" s="3">
        <f t="shared" si="2275"/>
        <v>722457.34535598918</v>
      </c>
    </row>
    <row r="5855" spans="2:37" x14ac:dyDescent="0.2">
      <c r="B5855" s="2">
        <v>43369</v>
      </c>
      <c r="C5855" s="1">
        <v>435.13</v>
      </c>
      <c r="D5855" s="1">
        <f t="shared" si="2260"/>
        <v>39</v>
      </c>
      <c r="E5855" s="1" t="b">
        <f t="shared" si="2261"/>
        <v>0</v>
      </c>
      <c r="F5855" s="6">
        <f t="shared" si="2262"/>
        <v>1.7705117410421911E-2</v>
      </c>
      <c r="G5855" s="8">
        <f t="shared" si="2263"/>
        <v>-7.4926073333443036E-4</v>
      </c>
      <c r="H5855" s="8">
        <f t="shared" si="2264"/>
        <v>-1.2336242893094904E-3</v>
      </c>
      <c r="I5855" s="8">
        <f t="shared" si="2265"/>
        <v>-9.0863539129698459E-4</v>
      </c>
      <c r="J5855" s="6">
        <f t="shared" si="2266"/>
        <v>1.3104715517517479E-3</v>
      </c>
      <c r="K5855" s="6">
        <f t="shared" si="2267"/>
        <v>1.003056414034909E-3</v>
      </c>
      <c r="L5855" s="6">
        <f t="shared" si="2268"/>
        <v>7.6376053899286883E-4</v>
      </c>
      <c r="M5855" s="9">
        <f t="shared" si="2269"/>
        <v>-0.57174894970659251</v>
      </c>
      <c r="N5855" s="9">
        <f t="shared" si="2270"/>
        <v>-1</v>
      </c>
      <c r="O5855" s="9">
        <f t="shared" si="2271"/>
        <v>-1</v>
      </c>
      <c r="P5855" s="9">
        <f t="shared" si="2272"/>
        <v>-0.85724964990219743</v>
      </c>
      <c r="Q5855" s="10">
        <f t="shared" si="2273"/>
        <v>0.16576137589377132</v>
      </c>
      <c r="R5855" s="10">
        <f t="shared" si="2245"/>
        <v>0.48262147661749771</v>
      </c>
      <c r="S5855" s="10">
        <f>_xlfn.PERCENTILE.INC($R$1519:R5855,0.75)</f>
        <v>0.80374218302294298</v>
      </c>
      <c r="T5855" s="10">
        <f t="shared" si="2246"/>
        <v>0.80374218302294298</v>
      </c>
      <c r="U5855" s="11">
        <f t="shared" si="2252"/>
        <v>0.48262147661749771</v>
      </c>
      <c r="V5855" s="10">
        <f t="shared" si="2247"/>
        <v>-0.92628209736724421</v>
      </c>
      <c r="W5855" s="10">
        <f t="shared" si="2248"/>
        <v>0.49807245427294555</v>
      </c>
      <c r="X5855" s="10">
        <f t="shared" si="2253"/>
        <v>0.60327684577187213</v>
      </c>
      <c r="Y5855" s="10">
        <f>_xlfn.PERCENTILE.INC($X$1519:X5855,0.75)</f>
        <v>1.0046777287786788</v>
      </c>
      <c r="Z5855" s="10">
        <f t="shared" si="2254"/>
        <v>1.0046777287786788</v>
      </c>
      <c r="AA5855" s="10">
        <f t="shared" si="2255"/>
        <v>0.63382294422317431</v>
      </c>
      <c r="AB5855" s="10">
        <f t="shared" si="2256"/>
        <v>-0.46135559758479483</v>
      </c>
      <c r="AC5855" s="10">
        <f t="shared" si="2257"/>
        <v>-0.29241776319503665</v>
      </c>
      <c r="AD5855" s="13">
        <f t="shared" si="2258"/>
        <v>-461355.59758479486</v>
      </c>
      <c r="AE5855" s="13">
        <f t="shared" si="2249"/>
        <v>-292417.76319503668</v>
      </c>
      <c r="AF5855" s="13"/>
      <c r="AG5855" s="2">
        <f t="shared" si="2274"/>
        <v>43369</v>
      </c>
      <c r="AH5855" s="3">
        <f t="shared" si="2250"/>
        <v>-8168.3550231941563</v>
      </c>
      <c r="AI5855" s="3">
        <f t="shared" si="2251"/>
        <v>-5177.2908302610758</v>
      </c>
      <c r="AJ5855" s="3">
        <f t="shared" si="2259"/>
        <v>965157.4324007805</v>
      </c>
      <c r="AK5855" s="3">
        <f t="shared" si="2275"/>
        <v>717280.0545257281</v>
      </c>
    </row>
    <row r="5856" spans="2:37" x14ac:dyDescent="0.2">
      <c r="B5856" s="2">
        <v>43370</v>
      </c>
      <c r="C5856" s="1">
        <v>443.33</v>
      </c>
      <c r="D5856" s="1">
        <f t="shared" si="2260"/>
        <v>39</v>
      </c>
      <c r="E5856" s="1" t="b">
        <f t="shared" si="2261"/>
        <v>0</v>
      </c>
      <c r="F5856" s="6">
        <f t="shared" si="2262"/>
        <v>1.8844942890630323E-2</v>
      </c>
      <c r="G5856" s="8">
        <f t="shared" si="2263"/>
        <v>-3.475833709296687E-4</v>
      </c>
      <c r="H5856" s="8">
        <f t="shared" si="2264"/>
        <v>-9.92901259682913E-4</v>
      </c>
      <c r="I5856" s="8">
        <f t="shared" si="2265"/>
        <v>-7.9632283438119101E-4</v>
      </c>
      <c r="J5856" s="6">
        <f t="shared" si="2266"/>
        <v>1.3097311777154833E-3</v>
      </c>
      <c r="K5856" s="6">
        <f t="shared" si="2267"/>
        <v>1.002758212742241E-3</v>
      </c>
      <c r="L5856" s="6">
        <f t="shared" si="2268"/>
        <v>7.638909979980074E-4</v>
      </c>
      <c r="M5856" s="9">
        <f t="shared" si="2269"/>
        <v>-0.26538527664581202</v>
      </c>
      <c r="N5856" s="9">
        <f t="shared" si="2270"/>
        <v>-0.99017015973135514</v>
      </c>
      <c r="O5856" s="9">
        <f t="shared" si="2271"/>
        <v>-1</v>
      </c>
      <c r="P5856" s="9">
        <f t="shared" si="2272"/>
        <v>-0.75185181212572239</v>
      </c>
      <c r="Q5856" s="10">
        <f t="shared" si="2273"/>
        <v>0.16747664070575699</v>
      </c>
      <c r="R5856" s="10">
        <f t="shared" si="2245"/>
        <v>0.47767855662064285</v>
      </c>
      <c r="S5856" s="10">
        <f>_xlfn.PERCENTILE.INC($R$1519:R5856,0.75)</f>
        <v>0.80373525887394248</v>
      </c>
      <c r="T5856" s="10">
        <f t="shared" si="2246"/>
        <v>0.80373525887394248</v>
      </c>
      <c r="U5856" s="11">
        <f t="shared" si="2252"/>
        <v>0.47767855662064285</v>
      </c>
      <c r="V5856" s="10">
        <f t="shared" si="2247"/>
        <v>-0.92628209736724421</v>
      </c>
      <c r="W5856" s="10">
        <f t="shared" si="2248"/>
        <v>0.49807245427294555</v>
      </c>
      <c r="X5856" s="10">
        <f t="shared" si="2253"/>
        <v>0.59709819577580359</v>
      </c>
      <c r="Y5856" s="10">
        <f>_xlfn.PERCENTILE.INC($X$1519:X5856,0.75)</f>
        <v>1.0046690735924282</v>
      </c>
      <c r="Z5856" s="10">
        <f t="shared" si="2254"/>
        <v>1.0046690735924282</v>
      </c>
      <c r="AA5856" s="10">
        <f t="shared" si="2255"/>
        <v>0.63382294422317431</v>
      </c>
      <c r="AB5856" s="10">
        <f t="shared" si="2256"/>
        <v>-0.46135559758479483</v>
      </c>
      <c r="AC5856" s="10">
        <f t="shared" si="2257"/>
        <v>-0.29241776319503665</v>
      </c>
      <c r="AD5856" s="13">
        <f t="shared" si="2258"/>
        <v>-461355.59758479486</v>
      </c>
      <c r="AE5856" s="13">
        <f t="shared" si="2249"/>
        <v>-292417.76319503668</v>
      </c>
      <c r="AF5856" s="13"/>
      <c r="AG5856" s="2">
        <f t="shared" si="2274"/>
        <v>43370</v>
      </c>
      <c r="AH5856" s="3">
        <f t="shared" si="2250"/>
        <v>-8694.2198887580835</v>
      </c>
      <c r="AI5856" s="3">
        <f t="shared" si="2251"/>
        <v>-5510.5960476163282</v>
      </c>
      <c r="AJ5856" s="3">
        <f t="shared" si="2259"/>
        <v>956463.21251202247</v>
      </c>
      <c r="AK5856" s="3">
        <f t="shared" si="2275"/>
        <v>711769.45847811177</v>
      </c>
    </row>
    <row r="5857" spans="2:37" x14ac:dyDescent="0.2">
      <c r="B5857" s="2">
        <v>43371</v>
      </c>
      <c r="C5857" s="1">
        <v>442.39</v>
      </c>
      <c r="D5857" s="1">
        <f t="shared" si="2260"/>
        <v>39</v>
      </c>
      <c r="E5857" s="1" t="b">
        <f t="shared" si="2261"/>
        <v>0</v>
      </c>
      <c r="F5857" s="6">
        <f t="shared" si="2262"/>
        <v>-2.1203166941105023E-3</v>
      </c>
      <c r="G5857" s="8">
        <f t="shared" si="2263"/>
        <v>-3.5942424479464425E-4</v>
      </c>
      <c r="H5857" s="8">
        <f t="shared" si="2264"/>
        <v>-1.0152288082625365E-3</v>
      </c>
      <c r="I5857" s="8">
        <f t="shared" si="2265"/>
        <v>-7.9137142174117293E-4</v>
      </c>
      <c r="J5857" s="6">
        <f t="shared" si="2266"/>
        <v>1.3090774443092572E-3</v>
      </c>
      <c r="K5857" s="6">
        <f t="shared" si="2267"/>
        <v>1.0024638989429607E-3</v>
      </c>
      <c r="L5857" s="6">
        <f t="shared" si="2268"/>
        <v>7.6401078746812399E-4</v>
      </c>
      <c r="M5857" s="9">
        <f t="shared" si="2269"/>
        <v>-0.27456301104041758</v>
      </c>
      <c r="N5857" s="9">
        <f t="shared" si="2270"/>
        <v>-1</v>
      </c>
      <c r="O5857" s="9">
        <f t="shared" si="2271"/>
        <v>-1</v>
      </c>
      <c r="P5857" s="9">
        <f t="shared" si="2272"/>
        <v>-0.7581876703468059</v>
      </c>
      <c r="Q5857" s="10">
        <f t="shared" si="2273"/>
        <v>0.16703473533654886</v>
      </c>
      <c r="R5857" s="10">
        <f t="shared" si="2245"/>
        <v>0.47894229807238903</v>
      </c>
      <c r="S5857" s="10">
        <f>_xlfn.PERCENTILE.INC($R$1519:R5857,0.75)</f>
        <v>0.80372833472494198</v>
      </c>
      <c r="T5857" s="10">
        <f t="shared" si="2246"/>
        <v>0.80372833472494198</v>
      </c>
      <c r="U5857" s="11">
        <f t="shared" si="2252"/>
        <v>0.47894229807238903</v>
      </c>
      <c r="V5857" s="10">
        <f t="shared" si="2247"/>
        <v>-0.92628209736724421</v>
      </c>
      <c r="W5857" s="10">
        <f t="shared" si="2248"/>
        <v>0.49807245427294555</v>
      </c>
      <c r="X5857" s="10">
        <f t="shared" si="2253"/>
        <v>0.59867787259048633</v>
      </c>
      <c r="Y5857" s="10">
        <f>_xlfn.PERCENTILE.INC($X$1519:X5857,0.75)</f>
        <v>1.0046604184061776</v>
      </c>
      <c r="Z5857" s="10">
        <f t="shared" si="2254"/>
        <v>1.0046604184061776</v>
      </c>
      <c r="AA5857" s="10">
        <f t="shared" si="2255"/>
        <v>0.63382294422317431</v>
      </c>
      <c r="AB5857" s="10">
        <f t="shared" si="2256"/>
        <v>-0.46135559758479483</v>
      </c>
      <c r="AC5857" s="10">
        <f t="shared" si="2257"/>
        <v>-0.29241776319503665</v>
      </c>
      <c r="AD5857" s="13">
        <f t="shared" si="2258"/>
        <v>-461355.59758479486</v>
      </c>
      <c r="AE5857" s="13">
        <f t="shared" si="2249"/>
        <v>-292417.76319503668</v>
      </c>
      <c r="AF5857" s="13"/>
      <c r="AG5857" s="2">
        <f t="shared" si="2274"/>
        <v>43371</v>
      </c>
      <c r="AH5857" s="3">
        <f t="shared" si="2250"/>
        <v>978.21997548036745</v>
      </c>
      <c r="AI5857" s="3">
        <f t="shared" si="2251"/>
        <v>620.01826495688783</v>
      </c>
      <c r="AJ5857" s="3">
        <f t="shared" si="2259"/>
        <v>957441.43248750281</v>
      </c>
      <c r="AK5857" s="3">
        <f t="shared" si="2275"/>
        <v>712389.47674306866</v>
      </c>
    </row>
    <row r="5858" spans="2:37" x14ac:dyDescent="0.2">
      <c r="B5858" s="2">
        <v>43374</v>
      </c>
      <c r="C5858" s="1">
        <v>438.54</v>
      </c>
      <c r="D5858" s="1">
        <f t="shared" si="2260"/>
        <v>40</v>
      </c>
      <c r="E5858" s="1" t="b">
        <f t="shared" si="2261"/>
        <v>1</v>
      </c>
      <c r="F5858" s="6">
        <f t="shared" si="2262"/>
        <v>-8.7027283618525964E-3</v>
      </c>
      <c r="G5858" s="8">
        <f t="shared" si="2263"/>
        <v>-5.7826881461902062E-4</v>
      </c>
      <c r="H5858" s="8">
        <f t="shared" si="2264"/>
        <v>-1.1022195376698771E-3</v>
      </c>
      <c r="I5858" s="8">
        <f t="shared" si="2265"/>
        <v>-8.2722002809676703E-4</v>
      </c>
      <c r="J5858" s="6">
        <f t="shared" si="2266"/>
        <v>1.3088208766782535E-3</v>
      </c>
      <c r="K5858" s="6">
        <f t="shared" si="2267"/>
        <v>1.0024489118843857E-3</v>
      </c>
      <c r="L5858" s="6">
        <f t="shared" si="2268"/>
        <v>7.6422700964400611E-4</v>
      </c>
      <c r="M5858" s="9">
        <f t="shared" si="2269"/>
        <v>-0.44182425947135623</v>
      </c>
      <c r="N5858" s="9">
        <f t="shared" si="2270"/>
        <v>-1</v>
      </c>
      <c r="O5858" s="9">
        <f t="shared" si="2271"/>
        <v>-1</v>
      </c>
      <c r="P5858" s="9">
        <f t="shared" si="2272"/>
        <v>-0.81394141982378532</v>
      </c>
      <c r="Q5858" s="10">
        <f t="shared" si="2273"/>
        <v>0.1671307693171265</v>
      </c>
      <c r="R5858" s="10">
        <f t="shared" si="2245"/>
        <v>0.47866709599237217</v>
      </c>
      <c r="S5858" s="10">
        <f>_xlfn.PERCENTILE.INC($R$1519:R5858,0.75)</f>
        <v>0.80372141057594149</v>
      </c>
      <c r="T5858" s="10">
        <f t="shared" si="2246"/>
        <v>0.80372141057594149</v>
      </c>
      <c r="U5858" s="11">
        <f t="shared" si="2252"/>
        <v>0.47866709599237217</v>
      </c>
      <c r="V5858" s="10">
        <f t="shared" si="2247"/>
        <v>-0.7581876703468059</v>
      </c>
      <c r="W5858" s="10">
        <f t="shared" si="2248"/>
        <v>0.47894229807238903</v>
      </c>
      <c r="X5858" s="10">
        <f t="shared" si="2253"/>
        <v>0.59833386999046523</v>
      </c>
      <c r="Y5858" s="10">
        <f>_xlfn.PERCENTILE.INC($X$1519:X5858,0.75)</f>
        <v>1.0046517632199268</v>
      </c>
      <c r="Z5858" s="10">
        <f t="shared" si="2254"/>
        <v>1.0046517632199268</v>
      </c>
      <c r="AA5858" s="10">
        <f t="shared" si="2255"/>
        <v>0.59833386999046523</v>
      </c>
      <c r="AB5858" s="10">
        <f t="shared" si="2256"/>
        <v>-0.36312814520605013</v>
      </c>
      <c r="AC5858" s="10">
        <f t="shared" si="2257"/>
        <v>-0.21727186842359558</v>
      </c>
      <c r="AD5858" s="13">
        <f t="shared" si="2258"/>
        <v>-363128.14520605013</v>
      </c>
      <c r="AE5858" s="13">
        <f t="shared" si="2249"/>
        <v>-217271.86842359559</v>
      </c>
      <c r="AF5858" s="13"/>
      <c r="AG5858" s="2">
        <f t="shared" si="2274"/>
        <v>43374</v>
      </c>
      <c r="AH5858" s="3">
        <f t="shared" si="2250"/>
        <v>4015.0524440006475</v>
      </c>
      <c r="AI5858" s="3">
        <f t="shared" si="2251"/>
        <v>2544.8323612669419</v>
      </c>
      <c r="AJ5858" s="3">
        <f t="shared" si="2259"/>
        <v>961456.48493150342</v>
      </c>
      <c r="AK5858" s="3">
        <f t="shared" si="2275"/>
        <v>714934.30910433561</v>
      </c>
    </row>
    <row r="5859" spans="2:37" x14ac:dyDescent="0.2">
      <c r="B5859" s="2">
        <v>43375</v>
      </c>
      <c r="C5859" s="1">
        <v>446.59</v>
      </c>
      <c r="D5859" s="1">
        <f t="shared" si="2260"/>
        <v>40</v>
      </c>
      <c r="E5859" s="1" t="b">
        <f t="shared" si="2261"/>
        <v>0</v>
      </c>
      <c r="F5859" s="6">
        <f t="shared" si="2262"/>
        <v>1.8356364299721761E-2</v>
      </c>
      <c r="G5859" s="8">
        <f t="shared" si="2263"/>
        <v>1.6513835794839733E-5</v>
      </c>
      <c r="H5859" s="8">
        <f t="shared" si="2264"/>
        <v>-8.8618097043014963E-4</v>
      </c>
      <c r="I5859" s="8">
        <f t="shared" si="2265"/>
        <v>-6.952725703194499E-4</v>
      </c>
      <c r="J5859" s="6">
        <f t="shared" si="2266"/>
        <v>1.3087032891428046E-3</v>
      </c>
      <c r="K5859" s="6">
        <f t="shared" si="2267"/>
        <v>1.0024042928225884E-3</v>
      </c>
      <c r="L5859" s="6">
        <f t="shared" si="2268"/>
        <v>7.6438725221375124E-4</v>
      </c>
      <c r="M5859" s="9">
        <f t="shared" si="2269"/>
        <v>1.2618471988143492E-2</v>
      </c>
      <c r="N5859" s="9">
        <f t="shared" si="2270"/>
        <v>-0.88405544227551647</v>
      </c>
      <c r="O5859" s="9">
        <f t="shared" si="2271"/>
        <v>-0.90958158748181961</v>
      </c>
      <c r="P5859" s="9">
        <f t="shared" si="2272"/>
        <v>-0.5936728525897309</v>
      </c>
      <c r="Q5859" s="10">
        <f t="shared" si="2273"/>
        <v>0.17133531159347923</v>
      </c>
      <c r="R5859" s="10">
        <f t="shared" si="2245"/>
        <v>0.46692067884881172</v>
      </c>
      <c r="S5859" s="10">
        <f>_xlfn.PERCENTILE.INC($R$1519:R5859,0.75)</f>
        <v>0.80371448642694099</v>
      </c>
      <c r="T5859" s="10">
        <f t="shared" si="2246"/>
        <v>0.80371448642694099</v>
      </c>
      <c r="U5859" s="11">
        <f t="shared" si="2252"/>
        <v>0.46692067884881172</v>
      </c>
      <c r="V5859" s="10">
        <f t="shared" si="2247"/>
        <v>-0.7581876703468059</v>
      </c>
      <c r="W5859" s="10">
        <f t="shared" si="2248"/>
        <v>0.47894229807238903</v>
      </c>
      <c r="X5859" s="10">
        <f t="shared" si="2253"/>
        <v>0.58365084856101468</v>
      </c>
      <c r="Y5859" s="10">
        <f>_xlfn.PERCENTILE.INC($X$1519:X5859,0.75)</f>
        <v>1.0046431080336762</v>
      </c>
      <c r="Z5859" s="10">
        <f t="shared" si="2254"/>
        <v>1.0046431080336762</v>
      </c>
      <c r="AA5859" s="10">
        <f t="shared" si="2255"/>
        <v>0.59833386999046523</v>
      </c>
      <c r="AB5859" s="10">
        <f t="shared" si="2256"/>
        <v>-0.36312814520605013</v>
      </c>
      <c r="AC5859" s="10">
        <f t="shared" si="2257"/>
        <v>-0.21727186842359558</v>
      </c>
      <c r="AD5859" s="13">
        <f t="shared" si="2258"/>
        <v>-363128.14520605013</v>
      </c>
      <c r="AE5859" s="13">
        <f t="shared" si="2249"/>
        <v>-217271.86842359559</v>
      </c>
      <c r="AF5859" s="13"/>
      <c r="AG5859" s="2">
        <f t="shared" si="2274"/>
        <v>43375</v>
      </c>
      <c r="AH5859" s="3">
        <f t="shared" si="2250"/>
        <v>-6665.7125208845182</v>
      </c>
      <c r="AI5859" s="3">
        <f t="shared" si="2251"/>
        <v>-3988.3215688647338</v>
      </c>
      <c r="AJ5859" s="3">
        <f t="shared" si="2259"/>
        <v>954790.77241061896</v>
      </c>
      <c r="AK5859" s="3">
        <f t="shared" si="2275"/>
        <v>710945.98753547086</v>
      </c>
    </row>
    <row r="5860" spans="2:37" x14ac:dyDescent="0.2">
      <c r="B5860" s="2">
        <v>43376</v>
      </c>
      <c r="C5860" s="1">
        <v>458.97</v>
      </c>
      <c r="D5860" s="1">
        <f t="shared" si="2260"/>
        <v>40</v>
      </c>
      <c r="E5860" s="1" t="b">
        <f t="shared" si="2261"/>
        <v>0</v>
      </c>
      <c r="F5860" s="6">
        <f t="shared" si="2262"/>
        <v>2.772117602275026E-2</v>
      </c>
      <c r="G5860" s="8">
        <f t="shared" si="2263"/>
        <v>6.7917458165594254E-4</v>
      </c>
      <c r="H5860" s="8">
        <f t="shared" si="2264"/>
        <v>-5.2752366428558824E-4</v>
      </c>
      <c r="I5860" s="8">
        <f t="shared" si="2265"/>
        <v>-5.2100979539559716E-4</v>
      </c>
      <c r="J5860" s="6">
        <f t="shared" si="2266"/>
        <v>1.3088056080971554E-3</v>
      </c>
      <c r="K5860" s="6">
        <f t="shared" si="2267"/>
        <v>1.0022320559540036E-3</v>
      </c>
      <c r="L5860" s="6">
        <f t="shared" si="2268"/>
        <v>7.6445650516150903E-4</v>
      </c>
      <c r="M5860" s="9">
        <f t="shared" si="2269"/>
        <v>0.51892701059203128</v>
      </c>
      <c r="N5860" s="9">
        <f t="shared" si="2270"/>
        <v>-0.52634882425851925</v>
      </c>
      <c r="O5860" s="9">
        <f t="shared" si="2271"/>
        <v>-0.6815427586498487</v>
      </c>
      <c r="P5860" s="9">
        <f t="shared" si="2272"/>
        <v>-0.22965485743877889</v>
      </c>
      <c r="Q5860" s="10">
        <f t="shared" si="2273"/>
        <v>0.17705630576414594</v>
      </c>
      <c r="R5860" s="10">
        <f t="shared" si="2245"/>
        <v>0.45183366757107657</v>
      </c>
      <c r="S5860" s="10">
        <f>_xlfn.PERCENTILE.INC($R$1519:R5860,0.75)</f>
        <v>0.80370037311168718</v>
      </c>
      <c r="T5860" s="10">
        <f t="shared" si="2246"/>
        <v>0.80370037311168718</v>
      </c>
      <c r="U5860" s="11">
        <f t="shared" si="2252"/>
        <v>0.45183366757107657</v>
      </c>
      <c r="V5860" s="10">
        <f t="shared" si="2247"/>
        <v>-0.7581876703468059</v>
      </c>
      <c r="W5860" s="10">
        <f t="shared" si="2248"/>
        <v>0.47894229807238903</v>
      </c>
      <c r="X5860" s="10">
        <f t="shared" si="2253"/>
        <v>0.56479208446384577</v>
      </c>
      <c r="Y5860" s="10">
        <f>_xlfn.PERCENTILE.INC($X$1519:X5860,0.75)</f>
        <v>1.004625466389609</v>
      </c>
      <c r="Z5860" s="10">
        <f t="shared" si="2254"/>
        <v>1.004625466389609</v>
      </c>
      <c r="AA5860" s="10">
        <f t="shared" si="2255"/>
        <v>0.59833386999046523</v>
      </c>
      <c r="AB5860" s="10">
        <f t="shared" si="2256"/>
        <v>-0.36312814520605013</v>
      </c>
      <c r="AC5860" s="10">
        <f t="shared" si="2257"/>
        <v>-0.21727186842359558</v>
      </c>
      <c r="AD5860" s="13">
        <f t="shared" si="2258"/>
        <v>-363128.14520605013</v>
      </c>
      <c r="AE5860" s="13">
        <f t="shared" si="2249"/>
        <v>-217271.86842359559</v>
      </c>
      <c r="AF5860" s="13"/>
      <c r="AG5860" s="2">
        <f t="shared" si="2274"/>
        <v>43376</v>
      </c>
      <c r="AH5860" s="3">
        <f t="shared" si="2250"/>
        <v>-10066.339232071732</v>
      </c>
      <c r="AI5860" s="3">
        <f t="shared" si="2251"/>
        <v>-6023.0317093623271</v>
      </c>
      <c r="AJ5860" s="3">
        <f t="shared" si="2259"/>
        <v>944724.43317854719</v>
      </c>
      <c r="AK5860" s="3">
        <f t="shared" si="2275"/>
        <v>704922.95582610858</v>
      </c>
    </row>
    <row r="5861" spans="2:37" x14ac:dyDescent="0.2">
      <c r="B5861" s="2">
        <v>43377</v>
      </c>
      <c r="C5861" s="1">
        <v>451.35</v>
      </c>
      <c r="D5861" s="1">
        <f t="shared" si="2260"/>
        <v>40</v>
      </c>
      <c r="E5861" s="1" t="b">
        <f t="shared" si="2261"/>
        <v>0</v>
      </c>
      <c r="F5861" s="6">
        <f t="shared" si="2262"/>
        <v>-1.6602392313223135E-2</v>
      </c>
      <c r="G5861" s="8">
        <f t="shared" si="2263"/>
        <v>2.8747018778254441E-4</v>
      </c>
      <c r="H5861" s="8">
        <f t="shared" si="2264"/>
        <v>-7.102121880846557E-4</v>
      </c>
      <c r="I5861" s="8">
        <f t="shared" si="2265"/>
        <v>-6.3977388477974421E-4</v>
      </c>
      <c r="J5861" s="6">
        <f t="shared" si="2266"/>
        <v>1.3088149818708652E-3</v>
      </c>
      <c r="K5861" s="6">
        <f t="shared" si="2267"/>
        <v>1.002221335090387E-3</v>
      </c>
      <c r="L5861" s="6">
        <f t="shared" si="2268"/>
        <v>7.646064801087038E-4</v>
      </c>
      <c r="M5861" s="9">
        <f t="shared" si="2269"/>
        <v>0.21964157788874378</v>
      </c>
      <c r="N5861" s="9">
        <f t="shared" si="2270"/>
        <v>-0.70863806548341335</v>
      </c>
      <c r="O5861" s="9">
        <f t="shared" si="2271"/>
        <v>-0.83673615307156146</v>
      </c>
      <c r="P5861" s="9">
        <f t="shared" si="2272"/>
        <v>-0.44191088022207703</v>
      </c>
      <c r="Q5861" s="10">
        <f t="shared" si="2273"/>
        <v>0.17984637576803145</v>
      </c>
      <c r="R5861" s="10">
        <f t="shared" si="2245"/>
        <v>0.44482408754894903</v>
      </c>
      <c r="S5861" s="10">
        <f>_xlfn.PERCENTILE.INC($R$1519:R5861,0.75)</f>
        <v>0.80368625979643338</v>
      </c>
      <c r="T5861" s="10">
        <f t="shared" si="2246"/>
        <v>0.80368625979643338</v>
      </c>
      <c r="U5861" s="11">
        <f t="shared" si="2252"/>
        <v>0.44482408754894903</v>
      </c>
      <c r="V5861" s="10">
        <f t="shared" si="2247"/>
        <v>-0.7581876703468059</v>
      </c>
      <c r="W5861" s="10">
        <f t="shared" si="2248"/>
        <v>0.47894229807238903</v>
      </c>
      <c r="X5861" s="10">
        <f t="shared" si="2253"/>
        <v>0.55603010943618625</v>
      </c>
      <c r="Y5861" s="10">
        <f>_xlfn.PERCENTILE.INC($X$1519:X5861,0.75)</f>
        <v>1.0046078247455417</v>
      </c>
      <c r="Z5861" s="10">
        <f t="shared" si="2254"/>
        <v>1.0046078247455417</v>
      </c>
      <c r="AA5861" s="10">
        <f t="shared" si="2255"/>
        <v>0.59833386999046523</v>
      </c>
      <c r="AB5861" s="10">
        <f t="shared" si="2256"/>
        <v>-0.36312814520605013</v>
      </c>
      <c r="AC5861" s="10">
        <f t="shared" si="2257"/>
        <v>-0.21727186842359558</v>
      </c>
      <c r="AD5861" s="13">
        <f t="shared" si="2258"/>
        <v>-363128.14520605013</v>
      </c>
      <c r="AE5861" s="13">
        <f t="shared" si="2249"/>
        <v>-217271.86842359559</v>
      </c>
      <c r="AF5861" s="13"/>
      <c r="AG5861" s="2">
        <f t="shared" si="2274"/>
        <v>43377</v>
      </c>
      <c r="AH5861" s="3">
        <f t="shared" si="2250"/>
        <v>6028.7959266839016</v>
      </c>
      <c r="AI5861" s="3">
        <f t="shared" si="2251"/>
        <v>3607.2327981955318</v>
      </c>
      <c r="AJ5861" s="3">
        <f t="shared" si="2259"/>
        <v>950753.22910523112</v>
      </c>
      <c r="AK5861" s="3">
        <f t="shared" si="2275"/>
        <v>708530.18862430414</v>
      </c>
    </row>
    <row r="5862" spans="2:37" x14ac:dyDescent="0.2">
      <c r="B5862" s="2">
        <v>43378</v>
      </c>
      <c r="C5862" s="1">
        <v>455.78</v>
      </c>
      <c r="D5862" s="1">
        <f t="shared" si="2260"/>
        <v>40</v>
      </c>
      <c r="E5862" s="1" t="b">
        <f t="shared" si="2261"/>
        <v>0</v>
      </c>
      <c r="F5862" s="6">
        <f t="shared" si="2262"/>
        <v>9.8149994461060874E-3</v>
      </c>
      <c r="G5862" s="8">
        <f t="shared" si="2263"/>
        <v>6.5411034725809355E-4</v>
      </c>
      <c r="H5862" s="8">
        <f t="shared" si="2264"/>
        <v>-5.9614449229584564E-4</v>
      </c>
      <c r="I5862" s="8">
        <f t="shared" si="2265"/>
        <v>-5.777461498669373E-4</v>
      </c>
      <c r="J5862" s="6">
        <f t="shared" si="2266"/>
        <v>1.3089554646260636E-3</v>
      </c>
      <c r="K5862" s="6">
        <f t="shared" si="2267"/>
        <v>1.0021963045355447E-3</v>
      </c>
      <c r="L5862" s="6">
        <f t="shared" si="2268"/>
        <v>7.6473838441394344E-4</v>
      </c>
      <c r="M5862" s="9">
        <f t="shared" si="2269"/>
        <v>0.49971932959916004</v>
      </c>
      <c r="N5862" s="9">
        <f t="shared" si="2270"/>
        <v>-0.59483804679575358</v>
      </c>
      <c r="O5862" s="9">
        <f t="shared" si="2271"/>
        <v>-0.75548208595504529</v>
      </c>
      <c r="P5862" s="9">
        <f t="shared" si="2272"/>
        <v>-0.28353360105054626</v>
      </c>
      <c r="Q5862" s="10">
        <f t="shared" si="2273"/>
        <v>0.18094116653914813</v>
      </c>
      <c r="R5862" s="10">
        <f t="shared" si="2245"/>
        <v>0.44213266405957063</v>
      </c>
      <c r="S5862" s="10">
        <f>_xlfn.PERCENTILE.INC($R$1519:R5862,0.75)</f>
        <v>0.80367214648117968</v>
      </c>
      <c r="T5862" s="10">
        <f t="shared" si="2246"/>
        <v>0.80367214648117968</v>
      </c>
      <c r="U5862" s="11">
        <f t="shared" si="2252"/>
        <v>0.44213266405957063</v>
      </c>
      <c r="V5862" s="10">
        <f t="shared" si="2247"/>
        <v>-0.7581876703468059</v>
      </c>
      <c r="W5862" s="10">
        <f t="shared" si="2248"/>
        <v>0.47894229807238903</v>
      </c>
      <c r="X5862" s="10">
        <f t="shared" si="2253"/>
        <v>0.55266583007446335</v>
      </c>
      <c r="Y5862" s="10">
        <f>_xlfn.PERCENTILE.INC($X$1519:X5862,0.75)</f>
        <v>1.0045901831014745</v>
      </c>
      <c r="Z5862" s="10">
        <f t="shared" si="2254"/>
        <v>1.0045901831014745</v>
      </c>
      <c r="AA5862" s="10">
        <f t="shared" si="2255"/>
        <v>0.59833386999046523</v>
      </c>
      <c r="AB5862" s="10">
        <f t="shared" si="2256"/>
        <v>-0.36312814520605013</v>
      </c>
      <c r="AC5862" s="10">
        <f t="shared" si="2257"/>
        <v>-0.21727186842359558</v>
      </c>
      <c r="AD5862" s="13">
        <f t="shared" si="2258"/>
        <v>-363128.14520605013</v>
      </c>
      <c r="AE5862" s="13">
        <f t="shared" si="2249"/>
        <v>-217271.86842359559</v>
      </c>
      <c r="AF5862" s="13"/>
      <c r="AG5862" s="2">
        <f t="shared" si="2274"/>
        <v>43378</v>
      </c>
      <c r="AH5862" s="3">
        <f t="shared" si="2250"/>
        <v>-3564.1025440629128</v>
      </c>
      <c r="AI5862" s="3">
        <f t="shared" si="2251"/>
        <v>-2132.5232682320252</v>
      </c>
      <c r="AJ5862" s="3">
        <f t="shared" si="2259"/>
        <v>947189.12656116823</v>
      </c>
      <c r="AK5862" s="3">
        <f t="shared" si="2275"/>
        <v>706397.66535607213</v>
      </c>
    </row>
    <row r="5863" spans="2:37" x14ac:dyDescent="0.2">
      <c r="B5863" s="2">
        <v>43382</v>
      </c>
      <c r="C5863" s="1">
        <v>472.33</v>
      </c>
      <c r="D5863" s="1">
        <f t="shared" si="2260"/>
        <v>41</v>
      </c>
      <c r="E5863" s="1" t="b">
        <f t="shared" si="2261"/>
        <v>1</v>
      </c>
      <c r="F5863" s="6">
        <f t="shared" si="2262"/>
        <v>3.6311378296546515E-2</v>
      </c>
      <c r="G5863" s="8">
        <f t="shared" si="2263"/>
        <v>1.4550612641048993E-3</v>
      </c>
      <c r="H5863" s="8">
        <f t="shared" si="2264"/>
        <v>-1.2929144518019253E-4</v>
      </c>
      <c r="I5863" s="8">
        <f t="shared" si="2265"/>
        <v>-3.5598230160743274E-4</v>
      </c>
      <c r="J5863" s="6">
        <f t="shared" si="2266"/>
        <v>1.3095770383512899E-3</v>
      </c>
      <c r="K5863" s="6">
        <f t="shared" si="2267"/>
        <v>1.0019659313615654E-3</v>
      </c>
      <c r="L5863" s="6">
        <f t="shared" si="2268"/>
        <v>7.647342902671431E-4</v>
      </c>
      <c r="M5863" s="9">
        <f t="shared" si="2269"/>
        <v>1</v>
      </c>
      <c r="N5863" s="9">
        <f t="shared" si="2270"/>
        <v>-0.12903776578960044</v>
      </c>
      <c r="O5863" s="9">
        <f t="shared" si="2271"/>
        <v>-0.46549802478855518</v>
      </c>
      <c r="P5863" s="9">
        <f t="shared" si="2272"/>
        <v>0.13515473647394813</v>
      </c>
      <c r="Q5863" s="10">
        <f t="shared" si="2273"/>
        <v>0.19527049633196153</v>
      </c>
      <c r="R5863" s="10">
        <f t="shared" si="2245"/>
        <v>0.40968810702462349</v>
      </c>
      <c r="S5863" s="10">
        <f>_xlfn.PERCENTILE.INC($R$1519:R5863,0.75)</f>
        <v>0.80365803316592588</v>
      </c>
      <c r="T5863" s="10">
        <f t="shared" si="2246"/>
        <v>0.80365803316592588</v>
      </c>
      <c r="U5863" s="11">
        <f t="shared" si="2252"/>
        <v>0.40968810702462349</v>
      </c>
      <c r="V5863" s="10">
        <f t="shared" si="2247"/>
        <v>-0.28353360105054626</v>
      </c>
      <c r="W5863" s="10">
        <f t="shared" si="2248"/>
        <v>0.44213266405957063</v>
      </c>
      <c r="X5863" s="10">
        <f t="shared" si="2253"/>
        <v>0.51211013378077941</v>
      </c>
      <c r="Y5863" s="10">
        <f>_xlfn.PERCENTILE.INC($X$1519:X5863,0.75)</f>
        <v>1.0045725414574074</v>
      </c>
      <c r="Z5863" s="10">
        <f t="shared" si="2254"/>
        <v>1.0045725414574074</v>
      </c>
      <c r="AA5863" s="10">
        <f t="shared" si="2255"/>
        <v>0.51211013378077941</v>
      </c>
      <c r="AB5863" s="10">
        <f t="shared" si="2256"/>
        <v>-0.12535946638288148</v>
      </c>
      <c r="AC5863" s="10">
        <f t="shared" si="2257"/>
        <v>-6.4197853100024557E-2</v>
      </c>
      <c r="AD5863" s="13">
        <f t="shared" si="2258"/>
        <v>-125359.46638288148</v>
      </c>
      <c r="AE5863" s="13">
        <f t="shared" si="2249"/>
        <v>-64197.853100024557</v>
      </c>
      <c r="AF5863" s="13"/>
      <c r="AG5863" s="2">
        <f t="shared" si="2274"/>
        <v>43382</v>
      </c>
      <c r="AH5863" s="3">
        <f t="shared" si="2250"/>
        <v>-13185.68345070016</v>
      </c>
      <c r="AI5863" s="3">
        <f t="shared" si="2251"/>
        <v>-7889.4410075266587</v>
      </c>
      <c r="AJ5863" s="3">
        <f t="shared" si="2259"/>
        <v>934003.4431104681</v>
      </c>
      <c r="AK5863" s="3">
        <f t="shared" si="2275"/>
        <v>698508.22434854542</v>
      </c>
    </row>
    <row r="5864" spans="2:37" x14ac:dyDescent="0.2">
      <c r="B5864" s="2">
        <v>43383</v>
      </c>
      <c r="C5864" s="1">
        <v>471.55</v>
      </c>
      <c r="D5864" s="1">
        <f t="shared" si="2260"/>
        <v>41</v>
      </c>
      <c r="E5864" s="1" t="b">
        <f t="shared" si="2261"/>
        <v>0</v>
      </c>
      <c r="F5864" s="6">
        <f t="shared" si="2262"/>
        <v>-1.6513878009019045E-3</v>
      </c>
      <c r="G5864" s="8">
        <f t="shared" si="2263"/>
        <v>1.4660340405667526E-3</v>
      </c>
      <c r="H5864" s="8">
        <f t="shared" si="2264"/>
        <v>-1.3825029630036787E-4</v>
      </c>
      <c r="I5864" s="8">
        <f t="shared" si="2265"/>
        <v>-3.8014615595687609E-4</v>
      </c>
      <c r="J5864" s="6">
        <f t="shared" si="2266"/>
        <v>1.3102497950159308E-3</v>
      </c>
      <c r="K5864" s="6">
        <f t="shared" si="2267"/>
        <v>1.0018169362999993E-3</v>
      </c>
      <c r="L5864" s="6">
        <f t="shared" si="2268"/>
        <v>7.6476324085482036E-4</v>
      </c>
      <c r="M5864" s="9">
        <f t="shared" si="2269"/>
        <v>1</v>
      </c>
      <c r="N5864" s="9">
        <f t="shared" si="2270"/>
        <v>-0.13799955989061868</v>
      </c>
      <c r="O5864" s="9">
        <f t="shared" si="2271"/>
        <v>-0.49707691956005184</v>
      </c>
      <c r="P5864" s="9">
        <f t="shared" si="2272"/>
        <v>0.12164117351644314</v>
      </c>
      <c r="Q5864" s="10">
        <f t="shared" si="2273"/>
        <v>0.19530703305251368</v>
      </c>
      <c r="R5864" s="10">
        <f t="shared" si="2245"/>
        <v>0.40961146534077858</v>
      </c>
      <c r="S5864" s="10">
        <f>_xlfn.PERCENTILE.INC($R$1519:R5864,0.75)</f>
        <v>0.80364744690678558</v>
      </c>
      <c r="T5864" s="10">
        <f t="shared" si="2246"/>
        <v>0.80364744690678558</v>
      </c>
      <c r="U5864" s="11">
        <f t="shared" si="2252"/>
        <v>0.40961146534077858</v>
      </c>
      <c r="V5864" s="10">
        <f t="shared" si="2247"/>
        <v>-0.28353360105054626</v>
      </c>
      <c r="W5864" s="10">
        <f t="shared" si="2248"/>
        <v>0.44213266405957063</v>
      </c>
      <c r="X5864" s="10">
        <f t="shared" si="2253"/>
        <v>0.51201433167597321</v>
      </c>
      <c r="Y5864" s="10">
        <f>_xlfn.PERCENTILE.INC($X$1519:X5864,0.75)</f>
        <v>1.0045593086334819</v>
      </c>
      <c r="Z5864" s="10">
        <f t="shared" si="2254"/>
        <v>1.0045593086334819</v>
      </c>
      <c r="AA5864" s="10">
        <f t="shared" si="2255"/>
        <v>0.51211013378077941</v>
      </c>
      <c r="AB5864" s="10">
        <f t="shared" si="2256"/>
        <v>-0.12535946638288148</v>
      </c>
      <c r="AC5864" s="10">
        <f t="shared" si="2257"/>
        <v>-6.4197853100024557E-2</v>
      </c>
      <c r="AD5864" s="13">
        <f t="shared" si="2258"/>
        <v>-125359.46638288148</v>
      </c>
      <c r="AE5864" s="13">
        <f t="shared" si="2249"/>
        <v>-64197.853100024557</v>
      </c>
      <c r="AF5864" s="13"/>
      <c r="AG5864" s="2">
        <f t="shared" si="2274"/>
        <v>43383</v>
      </c>
      <c r="AH5864" s="3">
        <f t="shared" si="2250"/>
        <v>207.01709351226287</v>
      </c>
      <c r="AI5864" s="3">
        <f t="shared" si="2251"/>
        <v>106.01555145347307</v>
      </c>
      <c r="AJ5864" s="3">
        <f t="shared" si="2259"/>
        <v>934210.46020398033</v>
      </c>
      <c r="AK5864" s="3">
        <f t="shared" si="2275"/>
        <v>698614.23989999888</v>
      </c>
    </row>
    <row r="5865" spans="2:37" x14ac:dyDescent="0.2">
      <c r="B5865" s="2">
        <v>43384</v>
      </c>
      <c r="C5865" s="1">
        <v>470.58</v>
      </c>
      <c r="D5865" s="1">
        <f t="shared" si="2260"/>
        <v>41</v>
      </c>
      <c r="E5865" s="1" t="b">
        <f t="shared" si="2261"/>
        <v>0</v>
      </c>
      <c r="F5865" s="6">
        <f t="shared" si="2262"/>
        <v>-2.0570459124165108E-3</v>
      </c>
      <c r="G5865" s="8">
        <f t="shared" si="2263"/>
        <v>1.4125034516148875E-3</v>
      </c>
      <c r="H5865" s="8">
        <f t="shared" si="2264"/>
        <v>-1.8010657936810194E-4</v>
      </c>
      <c r="I5865" s="8">
        <f t="shared" si="2265"/>
        <v>-3.923038477088321E-4</v>
      </c>
      <c r="J5865" s="6">
        <f t="shared" si="2266"/>
        <v>1.3108770228644176E-3</v>
      </c>
      <c r="K5865" s="6">
        <f t="shared" si="2267"/>
        <v>1.0016639690131979E-3</v>
      </c>
      <c r="L5865" s="6">
        <f t="shared" si="2268"/>
        <v>7.6479133371928877E-4</v>
      </c>
      <c r="M5865" s="9">
        <f t="shared" si="2269"/>
        <v>1</v>
      </c>
      <c r="N5865" s="9">
        <f t="shared" si="2270"/>
        <v>-0.1798073854503684</v>
      </c>
      <c r="O5865" s="9">
        <f t="shared" si="2271"/>
        <v>-0.51295540418979757</v>
      </c>
      <c r="P5865" s="9">
        <f t="shared" si="2272"/>
        <v>0.10241240345327803</v>
      </c>
      <c r="Q5865" s="10">
        <f t="shared" si="2273"/>
        <v>0.19537712573671062</v>
      </c>
      <c r="R5865" s="10">
        <f t="shared" si="2245"/>
        <v>0.4094645148368477</v>
      </c>
      <c r="S5865" s="10">
        <f>_xlfn.PERCENTILE.INC($R$1519:R5865,0.75)</f>
        <v>0.80363686064764517</v>
      </c>
      <c r="T5865" s="10">
        <f t="shared" si="2246"/>
        <v>0.80363686064764517</v>
      </c>
      <c r="U5865" s="11">
        <f t="shared" si="2252"/>
        <v>0.4094645148368477</v>
      </c>
      <c r="V5865" s="10">
        <f t="shared" si="2247"/>
        <v>-0.28353360105054626</v>
      </c>
      <c r="W5865" s="10">
        <f t="shared" si="2248"/>
        <v>0.44213266405957063</v>
      </c>
      <c r="X5865" s="10">
        <f t="shared" si="2253"/>
        <v>0.51183064354605967</v>
      </c>
      <c r="Y5865" s="10">
        <f>_xlfn.PERCENTILE.INC($X$1519:X5865,0.75)</f>
        <v>1.0045460758095563</v>
      </c>
      <c r="Z5865" s="10">
        <f t="shared" si="2254"/>
        <v>1.0045460758095563</v>
      </c>
      <c r="AA5865" s="10">
        <f t="shared" si="2255"/>
        <v>0.51211013378077941</v>
      </c>
      <c r="AB5865" s="10">
        <f t="shared" si="2256"/>
        <v>-0.12535946638288148</v>
      </c>
      <c r="AC5865" s="10">
        <f t="shared" si="2257"/>
        <v>-6.4197853100024557E-2</v>
      </c>
      <c r="AD5865" s="13">
        <f t="shared" si="2258"/>
        <v>-125359.46638288148</v>
      </c>
      <c r="AE5865" s="13">
        <f t="shared" si="2249"/>
        <v>-64197.853100024557</v>
      </c>
      <c r="AF5865" s="13"/>
      <c r="AG5865" s="2">
        <f t="shared" si="2274"/>
        <v>43384</v>
      </c>
      <c r="AH5865" s="3">
        <f t="shared" si="2250"/>
        <v>257.87017790562135</v>
      </c>
      <c r="AI5865" s="3">
        <f t="shared" si="2251"/>
        <v>132.05793130532115</v>
      </c>
      <c r="AJ5865" s="3">
        <f t="shared" si="2259"/>
        <v>934468.33038188599</v>
      </c>
      <c r="AK5865" s="3">
        <f t="shared" si="2275"/>
        <v>698746.29783130425</v>
      </c>
    </row>
    <row r="5866" spans="2:37" x14ac:dyDescent="0.2">
      <c r="B5866" s="2">
        <v>43385</v>
      </c>
      <c r="C5866" s="1">
        <v>467.23</v>
      </c>
      <c r="D5866" s="1">
        <f t="shared" si="2260"/>
        <v>41</v>
      </c>
      <c r="E5866" s="1" t="b">
        <f t="shared" si="2261"/>
        <v>0</v>
      </c>
      <c r="F5866" s="6">
        <f t="shared" si="2262"/>
        <v>-7.1188745803051345E-3</v>
      </c>
      <c r="G5866" s="8">
        <f t="shared" si="2263"/>
        <v>1.0718283973106468E-3</v>
      </c>
      <c r="H5866" s="8">
        <f t="shared" si="2264"/>
        <v>-2.7661937161285787E-4</v>
      </c>
      <c r="I5866" s="8">
        <f t="shared" si="2265"/>
        <v>-4.1302985965392533E-4</v>
      </c>
      <c r="J5866" s="6">
        <f t="shared" si="2266"/>
        <v>1.3112405513354788E-3</v>
      </c>
      <c r="K5866" s="6">
        <f t="shared" si="2267"/>
        <v>1.0015476764610493E-3</v>
      </c>
      <c r="L5866" s="6">
        <f t="shared" si="2268"/>
        <v>7.6483812894864603E-4</v>
      </c>
      <c r="M5866" s="9">
        <f t="shared" si="2269"/>
        <v>0.81741553540195633</v>
      </c>
      <c r="N5866" s="9">
        <f t="shared" si="2270"/>
        <v>-0.27619191588590913</v>
      </c>
      <c r="O5866" s="9">
        <f t="shared" si="2271"/>
        <v>-0.54002257996954228</v>
      </c>
      <c r="P5866" s="9">
        <f t="shared" si="2272"/>
        <v>4.0034651550161876E-4</v>
      </c>
      <c r="Q5866" s="10">
        <f t="shared" si="2273"/>
        <v>0.19600220944173083</v>
      </c>
      <c r="R5866" s="10">
        <f t="shared" si="2245"/>
        <v>0.40815866427150183</v>
      </c>
      <c r="S5866" s="10">
        <f>_xlfn.PERCENTILE.INC($R$1519:R5866,0.75)</f>
        <v>0.80362627438850476</v>
      </c>
      <c r="T5866" s="10">
        <f t="shared" si="2246"/>
        <v>0.80362627438850476</v>
      </c>
      <c r="U5866" s="11">
        <f t="shared" si="2252"/>
        <v>0.40815866427150183</v>
      </c>
      <c r="V5866" s="10">
        <f t="shared" si="2247"/>
        <v>-0.28353360105054626</v>
      </c>
      <c r="W5866" s="10">
        <f t="shared" si="2248"/>
        <v>0.44213266405957063</v>
      </c>
      <c r="X5866" s="10">
        <f t="shared" si="2253"/>
        <v>0.51019833033937734</v>
      </c>
      <c r="Y5866" s="10">
        <f>_xlfn.PERCENTILE.INC($X$1519:X5866,0.75)</f>
        <v>1.0045328429856311</v>
      </c>
      <c r="Z5866" s="10">
        <f t="shared" si="2254"/>
        <v>1.0045328429856311</v>
      </c>
      <c r="AA5866" s="10">
        <f t="shared" si="2255"/>
        <v>0.51211013378077941</v>
      </c>
      <c r="AB5866" s="10">
        <f t="shared" si="2256"/>
        <v>-0.12535946638288148</v>
      </c>
      <c r="AC5866" s="10">
        <f t="shared" si="2257"/>
        <v>-6.4197853100024557E-2</v>
      </c>
      <c r="AD5866" s="13">
        <f t="shared" si="2258"/>
        <v>-125359.46638288148</v>
      </c>
      <c r="AE5866" s="13">
        <f t="shared" si="2249"/>
        <v>-64197.853100024557</v>
      </c>
      <c r="AF5866" s="13"/>
      <c r="AG5866" s="2">
        <f t="shared" si="2274"/>
        <v>43385</v>
      </c>
      <c r="AH5866" s="3">
        <f t="shared" si="2250"/>
        <v>892.41831863371101</v>
      </c>
      <c r="AI5866" s="3">
        <f t="shared" si="2251"/>
        <v>457.01646454392801</v>
      </c>
      <c r="AJ5866" s="3">
        <f t="shared" si="2259"/>
        <v>935360.74870051967</v>
      </c>
      <c r="AK5866" s="3">
        <f t="shared" si="2275"/>
        <v>699203.31429584813</v>
      </c>
    </row>
    <row r="5867" spans="2:37" x14ac:dyDescent="0.2">
      <c r="B5867" s="2">
        <v>43388</v>
      </c>
      <c r="C5867" s="1">
        <v>474.59</v>
      </c>
      <c r="D5867" s="1">
        <f t="shared" si="2260"/>
        <v>42</v>
      </c>
      <c r="E5867" s="1" t="b">
        <f t="shared" si="2261"/>
        <v>1</v>
      </c>
      <c r="F5867" s="6">
        <f t="shared" si="2262"/>
        <v>1.5752413158401479E-2</v>
      </c>
      <c r="G5867" s="8">
        <f t="shared" si="2263"/>
        <v>1.3721129979012607E-3</v>
      </c>
      <c r="H5867" s="8">
        <f t="shared" si="2264"/>
        <v>-3.8204766707010599E-5</v>
      </c>
      <c r="I5867" s="8">
        <f t="shared" si="2265"/>
        <v>-3.0861816261871388E-4</v>
      </c>
      <c r="J5867" s="6">
        <f t="shared" si="2266"/>
        <v>1.3118257743487314E-3</v>
      </c>
      <c r="K5867" s="6">
        <f t="shared" si="2267"/>
        <v>1.0014322586787388E-3</v>
      </c>
      <c r="L5867" s="6">
        <f t="shared" si="2268"/>
        <v>7.6485127494627016E-4</v>
      </c>
      <c r="M5867" s="9">
        <f t="shared" si="2269"/>
        <v>1</v>
      </c>
      <c r="N5867" s="9">
        <f t="shared" si="2270"/>
        <v>-3.8150125858155276E-2</v>
      </c>
      <c r="O5867" s="9">
        <f t="shared" si="2271"/>
        <v>-0.40350088014221314</v>
      </c>
      <c r="P5867" s="9">
        <f t="shared" si="2272"/>
        <v>0.18611633133321051</v>
      </c>
      <c r="Q5867" s="10">
        <f t="shared" si="2273"/>
        <v>0.19838610339628079</v>
      </c>
      <c r="R5867" s="10">
        <f t="shared" si="2245"/>
        <v>0.40325405172255524</v>
      </c>
      <c r="S5867" s="10">
        <f>_xlfn.PERCENTILE.INC($R$1519:R5867,0.75)</f>
        <v>0.80361568812936446</v>
      </c>
      <c r="T5867" s="10">
        <f t="shared" si="2246"/>
        <v>0.80361568812936446</v>
      </c>
      <c r="U5867" s="11">
        <f t="shared" si="2252"/>
        <v>0.40325405172255524</v>
      </c>
      <c r="V5867" s="10">
        <f t="shared" si="2247"/>
        <v>4.0034651550161876E-4</v>
      </c>
      <c r="W5867" s="10">
        <f t="shared" si="2248"/>
        <v>0.40815866427150183</v>
      </c>
      <c r="X5867" s="10">
        <f t="shared" si="2253"/>
        <v>0.50406756465319402</v>
      </c>
      <c r="Y5867" s="10">
        <f>_xlfn.PERCENTILE.INC($X$1519:X5867,0.75)</f>
        <v>1.0045196101617055</v>
      </c>
      <c r="Z5867" s="10">
        <f t="shared" si="2254"/>
        <v>1.0045196101617055</v>
      </c>
      <c r="AA5867" s="10">
        <f t="shared" si="2255"/>
        <v>0.50406756465319402</v>
      </c>
      <c r="AB5867" s="10">
        <f t="shared" si="2256"/>
        <v>1.6340489901289082E-4</v>
      </c>
      <c r="AC5867" s="10">
        <f t="shared" si="2257"/>
        <v>8.2367109497828982E-5</v>
      </c>
      <c r="AD5867" s="13">
        <f t="shared" si="2258"/>
        <v>163.40489901289081</v>
      </c>
      <c r="AE5867" s="13">
        <f t="shared" si="2249"/>
        <v>82.367109497828977</v>
      </c>
      <c r="AF5867" s="13"/>
      <c r="AG5867" s="2">
        <f t="shared" si="2274"/>
        <v>43388</v>
      </c>
      <c r="AH5867" s="3">
        <f t="shared" si="2250"/>
        <v>-1974.7141077798901</v>
      </c>
      <c r="AI5867" s="3">
        <f t="shared" si="2251"/>
        <v>-1011.2711059139521</v>
      </c>
      <c r="AJ5867" s="3">
        <f t="shared" si="2259"/>
        <v>933386.03459273977</v>
      </c>
      <c r="AK5867" s="3">
        <f t="shared" si="2275"/>
        <v>698192.04318993422</v>
      </c>
    </row>
    <row r="5868" spans="2:37" x14ac:dyDescent="0.2">
      <c r="B5868" s="2">
        <v>43389</v>
      </c>
      <c r="C5868" s="1">
        <v>477.65</v>
      </c>
      <c r="D5868" s="1">
        <f t="shared" si="2260"/>
        <v>42</v>
      </c>
      <c r="E5868" s="1" t="b">
        <f t="shared" si="2261"/>
        <v>0</v>
      </c>
      <c r="F5868" s="6">
        <f t="shared" si="2262"/>
        <v>6.44767062095708E-3</v>
      </c>
      <c r="G5868" s="8">
        <f t="shared" si="2263"/>
        <v>1.5211694727865984E-3</v>
      </c>
      <c r="H5868" s="8">
        <f t="shared" si="2264"/>
        <v>1.013100094445104E-5</v>
      </c>
      <c r="I5868" s="8">
        <f t="shared" si="2265"/>
        <v>-2.6632140828146389E-4</v>
      </c>
      <c r="J5868" s="6">
        <f t="shared" si="2266"/>
        <v>1.312537243291504E-3</v>
      </c>
      <c r="K5868" s="6">
        <f t="shared" si="2267"/>
        <v>1.001327129836752E-3</v>
      </c>
      <c r="L5868" s="6">
        <f t="shared" si="2268"/>
        <v>7.6485801075393018E-4</v>
      </c>
      <c r="M5868" s="9">
        <f t="shared" si="2269"/>
        <v>1</v>
      </c>
      <c r="N5868" s="9">
        <f t="shared" si="2270"/>
        <v>1.0117573610636829E-2</v>
      </c>
      <c r="O5868" s="9">
        <f t="shared" si="2271"/>
        <v>-0.34819718763087482</v>
      </c>
      <c r="P5868" s="9">
        <f t="shared" si="2272"/>
        <v>0.22064012865992069</v>
      </c>
      <c r="Q5868" s="10">
        <f t="shared" si="2273"/>
        <v>0.19794150099905097</v>
      </c>
      <c r="R5868" s="10">
        <f t="shared" si="2245"/>
        <v>0.40415981285492808</v>
      </c>
      <c r="S5868" s="10">
        <f>_xlfn.PERCENTILE.INC($R$1519:R5868,0.75)</f>
        <v>0.80353796808869538</v>
      </c>
      <c r="T5868" s="10">
        <f t="shared" si="2246"/>
        <v>0.80353796808869538</v>
      </c>
      <c r="U5868" s="11">
        <f t="shared" si="2252"/>
        <v>0.40415981285492808</v>
      </c>
      <c r="V5868" s="10">
        <f t="shared" si="2247"/>
        <v>4.0034651550161876E-4</v>
      </c>
      <c r="W5868" s="10">
        <f t="shared" si="2248"/>
        <v>0.40815866427150183</v>
      </c>
      <c r="X5868" s="10">
        <f t="shared" si="2253"/>
        <v>0.50519976606866013</v>
      </c>
      <c r="Y5868" s="10">
        <f>_xlfn.PERCENTILE.INC($X$1519:X5868,0.75)</f>
        <v>1.0044224601108693</v>
      </c>
      <c r="Z5868" s="10">
        <f t="shared" si="2254"/>
        <v>1.0044224601108693</v>
      </c>
      <c r="AA5868" s="10">
        <f t="shared" si="2255"/>
        <v>0.50406756465319402</v>
      </c>
      <c r="AB5868" s="10">
        <f t="shared" si="2256"/>
        <v>1.6340489901289082E-4</v>
      </c>
      <c r="AC5868" s="10">
        <f t="shared" si="2257"/>
        <v>8.2367109497828982E-5</v>
      </c>
      <c r="AD5868" s="13">
        <f t="shared" si="2258"/>
        <v>163.40489901289081</v>
      </c>
      <c r="AE5868" s="13">
        <f t="shared" si="2249"/>
        <v>82.367109497828977</v>
      </c>
      <c r="AF5868" s="13"/>
      <c r="AG5868" s="2">
        <f t="shared" si="2274"/>
        <v>43389</v>
      </c>
      <c r="AH5868" s="3">
        <f t="shared" si="2250"/>
        <v>1.0535809666858746</v>
      </c>
      <c r="AI5868" s="3">
        <f t="shared" si="2251"/>
        <v>0.53107599204230671</v>
      </c>
      <c r="AJ5868" s="3">
        <f t="shared" si="2259"/>
        <v>933387.08817370643</v>
      </c>
      <c r="AK5868" s="3">
        <f t="shared" si="2275"/>
        <v>698192.57426592626</v>
      </c>
    </row>
    <row r="5869" spans="2:37" x14ac:dyDescent="0.2">
      <c r="B5869" s="2">
        <v>43390</v>
      </c>
      <c r="C5869" s="1">
        <v>478.02</v>
      </c>
      <c r="D5869" s="1">
        <f t="shared" si="2260"/>
        <v>42</v>
      </c>
      <c r="E5869" s="1" t="b">
        <f t="shared" si="2261"/>
        <v>0</v>
      </c>
      <c r="F5869" s="6">
        <f t="shared" si="2262"/>
        <v>7.7462577200870797E-4</v>
      </c>
      <c r="G5869" s="8">
        <f t="shared" si="2263"/>
        <v>1.5484379950643445E-3</v>
      </c>
      <c r="H5869" s="8">
        <f t="shared" si="2264"/>
        <v>7.6707744617247252E-5</v>
      </c>
      <c r="I5869" s="8">
        <f t="shared" si="2265"/>
        <v>-2.5630040798859337E-4</v>
      </c>
      <c r="J5869" s="6">
        <f t="shared" si="2266"/>
        <v>1.3131546912726036E-3</v>
      </c>
      <c r="K5869" s="6">
        <f t="shared" si="2267"/>
        <v>1.0012956896571631E-3</v>
      </c>
      <c r="L5869" s="6">
        <f t="shared" si="2268"/>
        <v>7.6488547040634873E-4</v>
      </c>
      <c r="M5869" s="9">
        <f t="shared" si="2269"/>
        <v>1</v>
      </c>
      <c r="N5869" s="9">
        <f t="shared" si="2270"/>
        <v>7.6608483797140345E-2</v>
      </c>
      <c r="O5869" s="9">
        <f t="shared" si="2271"/>
        <v>-0.33508337902200269</v>
      </c>
      <c r="P5869" s="9">
        <f t="shared" si="2272"/>
        <v>0.24717503492504589</v>
      </c>
      <c r="Q5869" s="10">
        <f t="shared" si="2273"/>
        <v>0.19065188209206946</v>
      </c>
      <c r="R5869" s="10">
        <f t="shared" si="2245"/>
        <v>0.41961295698810075</v>
      </c>
      <c r="S5869" s="10">
        <f>_xlfn.PERCENTILE.INC($R$1519:R5869,0.75)</f>
        <v>0.80346024804802629</v>
      </c>
      <c r="T5869" s="10">
        <f t="shared" si="2246"/>
        <v>0.80346024804802629</v>
      </c>
      <c r="U5869" s="11">
        <f t="shared" si="2252"/>
        <v>0.41961295698810075</v>
      </c>
      <c r="V5869" s="10">
        <f t="shared" si="2247"/>
        <v>4.0034651550161876E-4</v>
      </c>
      <c r="W5869" s="10">
        <f t="shared" si="2248"/>
        <v>0.40815866427150183</v>
      </c>
      <c r="X5869" s="10">
        <f t="shared" si="2253"/>
        <v>0.52451619623512602</v>
      </c>
      <c r="Y5869" s="10">
        <f>_xlfn.PERCENTILE.INC($X$1519:X5869,0.75)</f>
        <v>1.0043253100600329</v>
      </c>
      <c r="Z5869" s="10">
        <f t="shared" si="2254"/>
        <v>1.0043253100600329</v>
      </c>
      <c r="AA5869" s="10">
        <f t="shared" si="2255"/>
        <v>0.50406756465319402</v>
      </c>
      <c r="AB5869" s="10">
        <f t="shared" si="2256"/>
        <v>1.6340489901289082E-4</v>
      </c>
      <c r="AC5869" s="10">
        <f t="shared" si="2257"/>
        <v>8.2367109497828982E-5</v>
      </c>
      <c r="AD5869" s="13">
        <f t="shared" si="2258"/>
        <v>163.40489901289081</v>
      </c>
      <c r="AE5869" s="13">
        <f t="shared" si="2249"/>
        <v>82.367109497828977</v>
      </c>
      <c r="AF5869" s="13"/>
      <c r="AG5869" s="2">
        <f t="shared" si="2274"/>
        <v>43390</v>
      </c>
      <c r="AH5869" s="3">
        <f t="shared" si="2250"/>
        <v>0.12657764604786551</v>
      </c>
      <c r="AI5869" s="3">
        <f t="shared" si="2251"/>
        <v>6.380368578288155E-2</v>
      </c>
      <c r="AJ5869" s="3">
        <f t="shared" si="2259"/>
        <v>933387.21475135244</v>
      </c>
      <c r="AK5869" s="3">
        <f t="shared" si="2275"/>
        <v>698192.63806961209</v>
      </c>
    </row>
    <row r="5870" spans="2:37" x14ac:dyDescent="0.2">
      <c r="B5870" s="2">
        <v>43391</v>
      </c>
      <c r="C5870" s="1">
        <v>477.78</v>
      </c>
      <c r="D5870" s="1">
        <f t="shared" si="2260"/>
        <v>42</v>
      </c>
      <c r="E5870" s="1" t="b">
        <f t="shared" si="2261"/>
        <v>0</v>
      </c>
      <c r="F5870" s="6">
        <f t="shared" si="2262"/>
        <v>-5.0207104305266537E-4</v>
      </c>
      <c r="G5870" s="8">
        <f t="shared" si="2263"/>
        <v>1.5201549660201915E-3</v>
      </c>
      <c r="H5870" s="8">
        <f t="shared" si="2264"/>
        <v>8.7216581260315094E-5</v>
      </c>
      <c r="I5870" s="8">
        <f t="shared" si="2265"/>
        <v>-2.6958372575117308E-4</v>
      </c>
      <c r="J5870" s="6">
        <f t="shared" si="2266"/>
        <v>1.3137235166762594E-3</v>
      </c>
      <c r="K5870" s="6">
        <f t="shared" si="2267"/>
        <v>1.0012728883438855E-3</v>
      </c>
      <c r="L5870" s="6">
        <f t="shared" si="2268"/>
        <v>7.6491471119647194E-4</v>
      </c>
      <c r="M5870" s="9">
        <f t="shared" si="2269"/>
        <v>1</v>
      </c>
      <c r="N5870" s="9">
        <f t="shared" si="2270"/>
        <v>8.7105705423195984E-2</v>
      </c>
      <c r="O5870" s="9">
        <f t="shared" si="2271"/>
        <v>-0.35243631976889672</v>
      </c>
      <c r="P5870" s="9">
        <f t="shared" si="2272"/>
        <v>0.24488979521809981</v>
      </c>
      <c r="Q5870" s="10">
        <f t="shared" si="2273"/>
        <v>0.19047595851144167</v>
      </c>
      <c r="R5870" s="10">
        <f t="shared" si="2245"/>
        <v>0.42000051148289402</v>
      </c>
      <c r="S5870" s="10">
        <f>_xlfn.PERCENTILE.INC($R$1519:R5870,0.75)</f>
        <v>0.80338252800735721</v>
      </c>
      <c r="T5870" s="10">
        <f t="shared" si="2246"/>
        <v>0.80338252800735721</v>
      </c>
      <c r="U5870" s="11">
        <f t="shared" si="2252"/>
        <v>0.42000051148289402</v>
      </c>
      <c r="V5870" s="10">
        <f t="shared" si="2247"/>
        <v>4.0034651550161876E-4</v>
      </c>
      <c r="W5870" s="10">
        <f t="shared" si="2248"/>
        <v>0.40815866427150183</v>
      </c>
      <c r="X5870" s="10">
        <f t="shared" si="2253"/>
        <v>0.52500063935361752</v>
      </c>
      <c r="Y5870" s="10">
        <f>_xlfn.PERCENTILE.INC($X$1519:X5870,0.75)</f>
        <v>1.0042281600091965</v>
      </c>
      <c r="Z5870" s="10">
        <f t="shared" si="2254"/>
        <v>1.0042281600091965</v>
      </c>
      <c r="AA5870" s="10">
        <f t="shared" si="2255"/>
        <v>0.50406756465319402</v>
      </c>
      <c r="AB5870" s="10">
        <f t="shared" si="2256"/>
        <v>1.6340489901289082E-4</v>
      </c>
      <c r="AC5870" s="10">
        <f t="shared" si="2257"/>
        <v>8.2367109497828982E-5</v>
      </c>
      <c r="AD5870" s="13">
        <f t="shared" si="2258"/>
        <v>163.40489901289081</v>
      </c>
      <c r="AE5870" s="13">
        <f t="shared" si="2249"/>
        <v>82.367109497828977</v>
      </c>
      <c r="AF5870" s="13"/>
      <c r="AG5870" s="2">
        <f t="shared" si="2274"/>
        <v>43391</v>
      </c>
      <c r="AH5870" s="3">
        <f t="shared" si="2250"/>
        <v>-8.2040868087317531E-2</v>
      </c>
      <c r="AI5870" s="3">
        <f t="shared" si="2251"/>
        <v>-4.1354140578808096E-2</v>
      </c>
      <c r="AJ5870" s="3">
        <f t="shared" si="2259"/>
        <v>933387.13271048432</v>
      </c>
      <c r="AK5870" s="3">
        <f t="shared" si="2275"/>
        <v>698192.59671547147</v>
      </c>
    </row>
    <row r="5871" spans="2:37" x14ac:dyDescent="0.2">
      <c r="B5871" s="2">
        <v>43392</v>
      </c>
      <c r="C5871" s="1">
        <v>476.89</v>
      </c>
      <c r="D5871" s="1">
        <f t="shared" si="2260"/>
        <v>42</v>
      </c>
      <c r="E5871" s="1" t="b">
        <f t="shared" si="2261"/>
        <v>0</v>
      </c>
      <c r="F5871" s="6">
        <f t="shared" si="2262"/>
        <v>-1.8627820335719303E-3</v>
      </c>
      <c r="G5871" s="8">
        <f t="shared" si="2263"/>
        <v>1.4564580313964615E-3</v>
      </c>
      <c r="H5871" s="8">
        <f t="shared" si="2264"/>
        <v>9.9215829509722146E-5</v>
      </c>
      <c r="I5871" s="8">
        <f t="shared" si="2265"/>
        <v>-2.7462238557999575E-4</v>
      </c>
      <c r="J5871" s="6">
        <f t="shared" si="2266"/>
        <v>1.3141621190318246E-3</v>
      </c>
      <c r="K5871" s="6">
        <f t="shared" si="2267"/>
        <v>1.001259764950772E-3</v>
      </c>
      <c r="L5871" s="6">
        <f t="shared" si="2268"/>
        <v>7.6494971885243614E-4</v>
      </c>
      <c r="M5871" s="9">
        <f t="shared" si="2269"/>
        <v>1</v>
      </c>
      <c r="N5871" s="9">
        <f t="shared" si="2270"/>
        <v>9.9090998143324172E-2</v>
      </c>
      <c r="O5871" s="9">
        <f t="shared" si="2271"/>
        <v>-0.35900710701871924</v>
      </c>
      <c r="P5871" s="9">
        <f t="shared" si="2272"/>
        <v>0.24669463037486827</v>
      </c>
      <c r="Q5871" s="10">
        <f t="shared" si="2273"/>
        <v>0.1882375813981656</v>
      </c>
      <c r="R5871" s="10">
        <f t="shared" ref="R5871:R5934" si="2276">IF(B5871&lt;&gt;"",$C$7/Q5871,"")</f>
        <v>0.42499483581220521</v>
      </c>
      <c r="S5871" s="10">
        <f>_xlfn.PERCENTILE.INC($R$1519:R5871,0.75)</f>
        <v>0.80330480796668813</v>
      </c>
      <c r="T5871" s="10">
        <f t="shared" ref="T5871:T5934" si="2277">MIN(S5871,$C$9)</f>
        <v>0.80330480796668813</v>
      </c>
      <c r="U5871" s="11">
        <f t="shared" si="2252"/>
        <v>0.42499483581220521</v>
      </c>
      <c r="V5871" s="10">
        <f t="shared" ref="V5871:V5934" si="2278">IF(B5871&lt;&gt;"",IF($E5871,P5870,V5870),"")</f>
        <v>4.0034651550161876E-4</v>
      </c>
      <c r="W5871" s="10">
        <f t="shared" ref="W5871:W5934" si="2279">IF(B5871&lt;&gt;"",IF($E5871,U5870,W5870),"")</f>
        <v>0.40815866427150183</v>
      </c>
      <c r="X5871" s="10">
        <f t="shared" si="2253"/>
        <v>0.53124354476525648</v>
      </c>
      <c r="Y5871" s="10">
        <f>_xlfn.PERCENTILE.INC($X$1519:X5871,0.75)</f>
        <v>1.0041310099583602</v>
      </c>
      <c r="Z5871" s="10">
        <f t="shared" si="2254"/>
        <v>1.0041310099583602</v>
      </c>
      <c r="AA5871" s="10">
        <f t="shared" si="2255"/>
        <v>0.50406756465319402</v>
      </c>
      <c r="AB5871" s="10">
        <f t="shared" si="2256"/>
        <v>1.6340489901289082E-4</v>
      </c>
      <c r="AC5871" s="10">
        <f t="shared" si="2257"/>
        <v>8.2367109497828982E-5</v>
      </c>
      <c r="AD5871" s="13">
        <f t="shared" si="2258"/>
        <v>163.40489901289081</v>
      </c>
      <c r="AE5871" s="13">
        <f t="shared" ref="AE5871:AE5934" si="2280">IF(B5871&lt;&gt;"",AC5871*$C$6,"")</f>
        <v>82.367109497828977</v>
      </c>
      <c r="AF5871" s="13"/>
      <c r="AG5871" s="2">
        <f t="shared" si="2274"/>
        <v>43392</v>
      </c>
      <c r="AH5871" s="3">
        <f t="shared" ref="AH5871:AH5934" si="2281">IF(B5871&lt;&gt;"",AD5870*$F5871,"")</f>
        <v>-0.30438771007884863</v>
      </c>
      <c r="AI5871" s="3">
        <f t="shared" ref="AI5871:AI5934" si="2282">IF(B5871&lt;&gt;"",AE5870*$F5871,"")</f>
        <v>-0.15343197172980771</v>
      </c>
      <c r="AJ5871" s="3">
        <f t="shared" si="2259"/>
        <v>933386.82832277426</v>
      </c>
      <c r="AK5871" s="3">
        <f t="shared" si="2275"/>
        <v>698192.4432834998</v>
      </c>
    </row>
    <row r="5872" spans="2:37" x14ac:dyDescent="0.2">
      <c r="B5872" s="2">
        <v>43395</v>
      </c>
      <c r="C5872" s="1">
        <v>481.39</v>
      </c>
      <c r="D5872" s="1">
        <f t="shared" si="2260"/>
        <v>43</v>
      </c>
      <c r="E5872" s="1" t="b">
        <f t="shared" si="2261"/>
        <v>1</v>
      </c>
      <c r="F5872" s="6">
        <f t="shared" si="2262"/>
        <v>9.4361383128185317E-3</v>
      </c>
      <c r="G5872" s="8">
        <f t="shared" si="2263"/>
        <v>1.640295033057674E-3</v>
      </c>
      <c r="H5872" s="8">
        <f t="shared" si="2264"/>
        <v>1.8450798775209029E-4</v>
      </c>
      <c r="I5872" s="8">
        <f t="shared" si="2265"/>
        <v>-2.0368926189325782E-4</v>
      </c>
      <c r="J5872" s="6">
        <f t="shared" si="2266"/>
        <v>1.3147784413388003E-3</v>
      </c>
      <c r="K5872" s="6">
        <f t="shared" si="2267"/>
        <v>1.0012595128212737E-3</v>
      </c>
      <c r="L5872" s="6">
        <f t="shared" si="2268"/>
        <v>7.6496723120181341E-4</v>
      </c>
      <c r="M5872" s="9">
        <f t="shared" si="2269"/>
        <v>1</v>
      </c>
      <c r="N5872" s="9">
        <f t="shared" si="2270"/>
        <v>0.18427588990610191</v>
      </c>
      <c r="O5872" s="9">
        <f t="shared" si="2271"/>
        <v>-0.2662718788270822</v>
      </c>
      <c r="P5872" s="9">
        <f t="shared" si="2272"/>
        <v>0.30600133702633991</v>
      </c>
      <c r="Q5872" s="10">
        <f t="shared" si="2273"/>
        <v>0.18842254059388272</v>
      </c>
      <c r="R5872" s="10">
        <f t="shared" si="2276"/>
        <v>0.42457765269404962</v>
      </c>
      <c r="S5872" s="10">
        <f>_xlfn.PERCENTILE.INC($R$1519:R5872,0.75)</f>
        <v>0.80327353751899477</v>
      </c>
      <c r="T5872" s="10">
        <f t="shared" si="2277"/>
        <v>0.80327353751899477</v>
      </c>
      <c r="U5872" s="11">
        <f t="shared" ref="U5872:U5935" si="2283">IF(B5872&lt;&gt;"",MIN(T5872,R5872),"")</f>
        <v>0.42457765269404962</v>
      </c>
      <c r="V5872" s="10">
        <f t="shared" si="2278"/>
        <v>0.24669463037486827</v>
      </c>
      <c r="W5872" s="10">
        <f t="shared" si="2279"/>
        <v>0.42499483581220521</v>
      </c>
      <c r="X5872" s="10">
        <f t="shared" ref="X5872:X5935" si="2284">$C$8/Q5872</f>
        <v>0.53072206586756199</v>
      </c>
      <c r="Y5872" s="10">
        <f>_xlfn.PERCENTILE.INC($X$1519:X5872,0.75)</f>
        <v>1.0040919218987436</v>
      </c>
      <c r="Z5872" s="10">
        <f t="shared" ref="Z5872:Z5935" si="2285">MIN($C$10,Y5872)</f>
        <v>1.0040919218987436</v>
      </c>
      <c r="AA5872" s="10">
        <f t="shared" ref="AA5872:AA5935" si="2286">IF(E5872,MIN(Z5872,X5872),AA5871)</f>
        <v>0.53072206586756199</v>
      </c>
      <c r="AB5872" s="10">
        <f t="shared" ref="AB5872:AB5935" si="2287">IF(B5872&lt;&gt;"",V5872*W5872,"")</f>
        <v>0.1048439439319198</v>
      </c>
      <c r="AC5872" s="10">
        <f t="shared" ref="AC5872:AC5935" si="2288">IF(B5872&lt;&gt;"",V5872*W5872*AA5872,"")</f>
        <v>5.5642994517251319E-2</v>
      </c>
      <c r="AD5872" s="13">
        <f t="shared" ref="AD5872:AD5935" si="2289">IF(B5872&lt;&gt;"",AB5872*$C$6,"")</f>
        <v>104843.9439319198</v>
      </c>
      <c r="AE5872" s="13">
        <f t="shared" si="2280"/>
        <v>55642.994517251318</v>
      </c>
      <c r="AF5872" s="13"/>
      <c r="AG5872" s="2">
        <f t="shared" si="2274"/>
        <v>43395</v>
      </c>
      <c r="AH5872" s="3">
        <f t="shared" si="2281"/>
        <v>1.541911228077782</v>
      </c>
      <c r="AI5872" s="3">
        <f t="shared" si="2282"/>
        <v>0.77722743764858315</v>
      </c>
      <c r="AJ5872" s="3">
        <f t="shared" ref="AJ5872:AJ5935" si="2290">AJ5871+AH5872</f>
        <v>933388.37023400236</v>
      </c>
      <c r="AK5872" s="3">
        <f t="shared" si="2275"/>
        <v>698193.22051093751</v>
      </c>
    </row>
    <row r="5873" spans="2:37" x14ac:dyDescent="0.2">
      <c r="B5873" s="2">
        <v>43396</v>
      </c>
      <c r="C5873" s="1">
        <v>476.47</v>
      </c>
      <c r="D5873" s="1">
        <f t="shared" si="2260"/>
        <v>43</v>
      </c>
      <c r="E5873" s="1" t="b">
        <f t="shared" si="2261"/>
        <v>0</v>
      </c>
      <c r="F5873" s="6">
        <f t="shared" si="2262"/>
        <v>-1.0220403415110324E-2</v>
      </c>
      <c r="G5873" s="8">
        <f t="shared" si="2263"/>
        <v>1.3453244346890844E-3</v>
      </c>
      <c r="H5873" s="8">
        <f t="shared" si="2264"/>
        <v>4.9406282327544543E-5</v>
      </c>
      <c r="I5873" s="8">
        <f t="shared" si="2265"/>
        <v>-2.76278333745176E-4</v>
      </c>
      <c r="J5873" s="6">
        <f t="shared" si="2266"/>
        <v>1.3151240162243409E-3</v>
      </c>
      <c r="K5873" s="6">
        <f t="shared" si="2267"/>
        <v>1.0012094851972323E-3</v>
      </c>
      <c r="L5873" s="6">
        <f t="shared" si="2268"/>
        <v>7.6499150154996196E-4</v>
      </c>
      <c r="M5873" s="9">
        <f t="shared" si="2269"/>
        <v>1</v>
      </c>
      <c r="N5873" s="9">
        <f t="shared" si="2270"/>
        <v>4.9346598347309707E-2</v>
      </c>
      <c r="O5873" s="9">
        <f t="shared" si="2271"/>
        <v>-0.36115216075656253</v>
      </c>
      <c r="P5873" s="9">
        <f t="shared" si="2272"/>
        <v>0.22939814586358243</v>
      </c>
      <c r="Q5873" s="10">
        <f t="shared" si="2273"/>
        <v>0.18923251760362841</v>
      </c>
      <c r="R5873" s="10">
        <f t="shared" si="2276"/>
        <v>0.42276032160376464</v>
      </c>
      <c r="S5873" s="10">
        <f>_xlfn.PERCENTILE.INC($R$1519:R5873,0.75)</f>
        <v>0.80324226707130153</v>
      </c>
      <c r="T5873" s="10">
        <f t="shared" si="2277"/>
        <v>0.80324226707130153</v>
      </c>
      <c r="U5873" s="11">
        <f t="shared" si="2283"/>
        <v>0.42276032160376464</v>
      </c>
      <c r="V5873" s="10">
        <f t="shared" si="2278"/>
        <v>0.24669463037486827</v>
      </c>
      <c r="W5873" s="10">
        <f t="shared" si="2279"/>
        <v>0.42499483581220521</v>
      </c>
      <c r="X5873" s="10">
        <f t="shared" si="2284"/>
        <v>0.52845040200470583</v>
      </c>
      <c r="Y5873" s="10">
        <f>_xlfn.PERCENTILE.INC($X$1519:X5873,0.75)</f>
        <v>1.0040528338391268</v>
      </c>
      <c r="Z5873" s="10">
        <f t="shared" si="2285"/>
        <v>1.0040528338391268</v>
      </c>
      <c r="AA5873" s="10">
        <f t="shared" si="2286"/>
        <v>0.53072206586756199</v>
      </c>
      <c r="AB5873" s="10">
        <f t="shared" si="2287"/>
        <v>0.1048439439319198</v>
      </c>
      <c r="AC5873" s="10">
        <f t="shared" si="2288"/>
        <v>5.5642994517251319E-2</v>
      </c>
      <c r="AD5873" s="13">
        <f t="shared" si="2289"/>
        <v>104843.9439319198</v>
      </c>
      <c r="AE5873" s="13">
        <f t="shared" si="2280"/>
        <v>55642.994517251318</v>
      </c>
      <c r="AF5873" s="13"/>
      <c r="AG5873" s="2">
        <f t="shared" si="2274"/>
        <v>43396</v>
      </c>
      <c r="AH5873" s="3">
        <f t="shared" si="2281"/>
        <v>-1071.5474026154284</v>
      </c>
      <c r="AI5873" s="3">
        <f t="shared" si="2282"/>
        <v>-568.6938511910804</v>
      </c>
      <c r="AJ5873" s="3">
        <f t="shared" si="2290"/>
        <v>932316.82283138693</v>
      </c>
      <c r="AK5873" s="3">
        <f t="shared" si="2275"/>
        <v>697624.52665974642</v>
      </c>
    </row>
    <row r="5874" spans="2:37" x14ac:dyDescent="0.2">
      <c r="B5874" s="2">
        <v>43397</v>
      </c>
      <c r="C5874" s="1">
        <v>475.98</v>
      </c>
      <c r="D5874" s="1">
        <f t="shared" si="2260"/>
        <v>43</v>
      </c>
      <c r="E5874" s="1" t="b">
        <f t="shared" si="2261"/>
        <v>0</v>
      </c>
      <c r="F5874" s="6">
        <f t="shared" si="2262"/>
        <v>-1.0283963313535427E-3</v>
      </c>
      <c r="G5874" s="8">
        <f t="shared" si="2263"/>
        <v>1.3674931603267233E-3</v>
      </c>
      <c r="H5874" s="8">
        <f t="shared" si="2264"/>
        <v>7.7796897213384844E-5</v>
      </c>
      <c r="I5874" s="8">
        <f t="shared" si="2265"/>
        <v>-2.8110771392940908E-4</v>
      </c>
      <c r="J5874" s="6">
        <f t="shared" si="2266"/>
        <v>1.3154947557276104E-3</v>
      </c>
      <c r="K5874" s="6">
        <f t="shared" si="2267"/>
        <v>1.0011667686113087E-3</v>
      </c>
      <c r="L5874" s="6">
        <f t="shared" si="2268"/>
        <v>7.6501725423873835E-4</v>
      </c>
      <c r="M5874" s="9">
        <f t="shared" si="2269"/>
        <v>1</v>
      </c>
      <c r="N5874" s="9">
        <f t="shared" si="2270"/>
        <v>7.770623202095972E-2</v>
      </c>
      <c r="O5874" s="9">
        <f t="shared" si="2271"/>
        <v>-0.36745277622416084</v>
      </c>
      <c r="P5874" s="9">
        <f t="shared" si="2272"/>
        <v>0.23675115193226634</v>
      </c>
      <c r="Q5874" s="10">
        <f t="shared" si="2273"/>
        <v>0.1890164138975933</v>
      </c>
      <c r="R5874" s="10">
        <f t="shared" si="2276"/>
        <v>0.42324366625293713</v>
      </c>
      <c r="S5874" s="10">
        <f>_xlfn.PERCENTILE.INC($R$1519:R5874,0.75)</f>
        <v>0.80321099662360818</v>
      </c>
      <c r="T5874" s="10">
        <f t="shared" si="2277"/>
        <v>0.80321099662360818</v>
      </c>
      <c r="U5874" s="11">
        <f t="shared" si="2283"/>
        <v>0.42324366625293713</v>
      </c>
      <c r="V5874" s="10">
        <f t="shared" si="2278"/>
        <v>0.24669463037486827</v>
      </c>
      <c r="W5874" s="10">
        <f t="shared" si="2279"/>
        <v>0.42499483581220521</v>
      </c>
      <c r="X5874" s="10">
        <f t="shared" si="2284"/>
        <v>0.52905458281617135</v>
      </c>
      <c r="Y5874" s="10">
        <f>_xlfn.PERCENTILE.INC($X$1519:X5874,0.75)</f>
        <v>1.0040137457795102</v>
      </c>
      <c r="Z5874" s="10">
        <f t="shared" si="2285"/>
        <v>1.0040137457795102</v>
      </c>
      <c r="AA5874" s="10">
        <f t="shared" si="2286"/>
        <v>0.53072206586756199</v>
      </c>
      <c r="AB5874" s="10">
        <f t="shared" si="2287"/>
        <v>0.1048439439319198</v>
      </c>
      <c r="AC5874" s="10">
        <f t="shared" si="2288"/>
        <v>5.5642994517251319E-2</v>
      </c>
      <c r="AD5874" s="13">
        <f t="shared" si="2289"/>
        <v>104843.9439319198</v>
      </c>
      <c r="AE5874" s="13">
        <f t="shared" si="2280"/>
        <v>55642.994517251318</v>
      </c>
      <c r="AF5874" s="13"/>
      <c r="AG5874" s="2">
        <f t="shared" si="2274"/>
        <v>43397</v>
      </c>
      <c r="AH5874" s="3">
        <f t="shared" si="2281"/>
        <v>-107.82112730422284</v>
      </c>
      <c r="AI5874" s="3">
        <f t="shared" si="2282"/>
        <v>-57.223051427066544</v>
      </c>
      <c r="AJ5874" s="3">
        <f t="shared" si="2290"/>
        <v>932209.00170408271</v>
      </c>
      <c r="AK5874" s="3">
        <f t="shared" si="2275"/>
        <v>697567.30360831937</v>
      </c>
    </row>
    <row r="5875" spans="2:37" x14ac:dyDescent="0.2">
      <c r="B5875" s="2">
        <v>43398</v>
      </c>
      <c r="C5875" s="1">
        <v>478.65</v>
      </c>
      <c r="D5875" s="1">
        <f t="shared" si="2260"/>
        <v>43</v>
      </c>
      <c r="E5875" s="1" t="b">
        <f t="shared" si="2261"/>
        <v>0</v>
      </c>
      <c r="F5875" s="6">
        <f t="shared" si="2262"/>
        <v>5.609479389890204E-3</v>
      </c>
      <c r="G5875" s="8">
        <f t="shared" si="2263"/>
        <v>1.2472602728890517E-3</v>
      </c>
      <c r="H5875" s="8">
        <f t="shared" si="2264"/>
        <v>1.5663817315710507E-4</v>
      </c>
      <c r="I5875" s="8">
        <f t="shared" si="2265"/>
        <v>-2.2881161418802961E-4</v>
      </c>
      <c r="J5875" s="6">
        <f t="shared" si="2266"/>
        <v>1.3158878353492207E-3</v>
      </c>
      <c r="K5875" s="6">
        <f t="shared" si="2267"/>
        <v>1.0011063884852222E-3</v>
      </c>
      <c r="L5875" s="6">
        <f t="shared" si="2268"/>
        <v>7.6501690927058849E-4</v>
      </c>
      <c r="M5875" s="9">
        <f t="shared" si="2269"/>
        <v>0.94784695122441331</v>
      </c>
      <c r="N5875" s="9">
        <f t="shared" si="2270"/>
        <v>0.15646506201415303</v>
      </c>
      <c r="O5875" s="9">
        <f t="shared" si="2271"/>
        <v>-0.29909353821498125</v>
      </c>
      <c r="P5875" s="9">
        <f t="shared" si="2272"/>
        <v>0.26840615834119502</v>
      </c>
      <c r="Q5875" s="10">
        <f t="shared" si="2273"/>
        <v>0.18913473113006024</v>
      </c>
      <c r="R5875" s="10">
        <f t="shared" si="2276"/>
        <v>0.42297889722320364</v>
      </c>
      <c r="S5875" s="10">
        <f>_xlfn.PERCENTILE.INC($R$1519:R5875,0.75)</f>
        <v>0.80317972617591482</v>
      </c>
      <c r="T5875" s="10">
        <f t="shared" si="2277"/>
        <v>0.80317972617591482</v>
      </c>
      <c r="U5875" s="11">
        <f t="shared" si="2283"/>
        <v>0.42297889722320364</v>
      </c>
      <c r="V5875" s="10">
        <f t="shared" si="2278"/>
        <v>0.24669463037486827</v>
      </c>
      <c r="W5875" s="10">
        <f t="shared" si="2279"/>
        <v>0.42499483581220521</v>
      </c>
      <c r="X5875" s="10">
        <f t="shared" si="2284"/>
        <v>0.52872362152900454</v>
      </c>
      <c r="Y5875" s="10">
        <f>_xlfn.PERCENTILE.INC($X$1519:X5875,0.75)</f>
        <v>1.0039746577198936</v>
      </c>
      <c r="Z5875" s="10">
        <f t="shared" si="2285"/>
        <v>1.0039746577198936</v>
      </c>
      <c r="AA5875" s="10">
        <f t="shared" si="2286"/>
        <v>0.53072206586756199</v>
      </c>
      <c r="AB5875" s="10">
        <f t="shared" si="2287"/>
        <v>0.1048439439319198</v>
      </c>
      <c r="AC5875" s="10">
        <f t="shared" si="2288"/>
        <v>5.5642994517251319E-2</v>
      </c>
      <c r="AD5875" s="13">
        <f t="shared" si="2289"/>
        <v>104843.9439319198</v>
      </c>
      <c r="AE5875" s="13">
        <f t="shared" si="2280"/>
        <v>55642.994517251318</v>
      </c>
      <c r="AF5875" s="13"/>
      <c r="AG5875" s="2">
        <f t="shared" si="2274"/>
        <v>43398</v>
      </c>
      <c r="AH5875" s="3">
        <f t="shared" si="2281"/>
        <v>588.11994264090822</v>
      </c>
      <c r="AI5875" s="3">
        <f t="shared" si="2282"/>
        <v>312.12823093629487</v>
      </c>
      <c r="AJ5875" s="3">
        <f t="shared" si="2290"/>
        <v>932797.12164672359</v>
      </c>
      <c r="AK5875" s="3">
        <f t="shared" si="2275"/>
        <v>697879.43183925562</v>
      </c>
    </row>
    <row r="5876" spans="2:37" x14ac:dyDescent="0.2">
      <c r="B5876" s="2">
        <v>43399</v>
      </c>
      <c r="C5876" s="1">
        <v>480.04</v>
      </c>
      <c r="D5876" s="1">
        <f t="shared" si="2260"/>
        <v>43</v>
      </c>
      <c r="E5876" s="1" t="b">
        <f t="shared" si="2261"/>
        <v>0</v>
      </c>
      <c r="F5876" s="6">
        <f t="shared" si="2262"/>
        <v>2.9040008356837621E-3</v>
      </c>
      <c r="G5876" s="8">
        <f t="shared" si="2263"/>
        <v>1.32851603433004E-3</v>
      </c>
      <c r="H5876" s="8">
        <f t="shared" si="2264"/>
        <v>1.5048936331421987E-4</v>
      </c>
      <c r="I5876" s="8">
        <f t="shared" si="2265"/>
        <v>-1.9596776778605827E-4</v>
      </c>
      <c r="J5876" s="6">
        <f t="shared" si="2266"/>
        <v>1.3162766816202014E-3</v>
      </c>
      <c r="K5876" s="6">
        <f t="shared" si="2267"/>
        <v>1.0010890835439846E-3</v>
      </c>
      <c r="L5876" s="6">
        <f t="shared" si="2268"/>
        <v>7.6502574140091745E-4</v>
      </c>
      <c r="M5876" s="9">
        <f t="shared" si="2269"/>
        <v>1</v>
      </c>
      <c r="N5876" s="9">
        <f t="shared" si="2270"/>
        <v>0.15032564612678434</v>
      </c>
      <c r="O5876" s="9">
        <f t="shared" si="2271"/>
        <v>-0.25615839726804684</v>
      </c>
      <c r="P5876" s="9">
        <f t="shared" si="2272"/>
        <v>0.2980557496195792</v>
      </c>
      <c r="Q5876" s="10">
        <f t="shared" si="2273"/>
        <v>0.18841911493330241</v>
      </c>
      <c r="R5876" s="10">
        <f t="shared" si="2276"/>
        <v>0.4245853719688622</v>
      </c>
      <c r="S5876" s="10">
        <f>_xlfn.PERCENTILE.INC($R$1519:R5876,0.75)</f>
        <v>0.80308956156131517</v>
      </c>
      <c r="T5876" s="10">
        <f t="shared" si="2277"/>
        <v>0.80308956156131517</v>
      </c>
      <c r="U5876" s="11">
        <f t="shared" si="2283"/>
        <v>0.4245853719688622</v>
      </c>
      <c r="V5876" s="10">
        <f t="shared" si="2278"/>
        <v>0.24669463037486827</v>
      </c>
      <c r="W5876" s="10">
        <f t="shared" si="2279"/>
        <v>0.42499483581220521</v>
      </c>
      <c r="X5876" s="10">
        <f t="shared" si="2284"/>
        <v>0.53073171496107774</v>
      </c>
      <c r="Y5876" s="10">
        <f>_xlfn.PERCENTILE.INC($X$1519:X5876,0.75)</f>
        <v>1.0038619519516438</v>
      </c>
      <c r="Z5876" s="10">
        <f t="shared" si="2285"/>
        <v>1.0038619519516438</v>
      </c>
      <c r="AA5876" s="10">
        <f t="shared" si="2286"/>
        <v>0.53072206586756199</v>
      </c>
      <c r="AB5876" s="10">
        <f t="shared" si="2287"/>
        <v>0.1048439439319198</v>
      </c>
      <c r="AC5876" s="10">
        <f t="shared" si="2288"/>
        <v>5.5642994517251319E-2</v>
      </c>
      <c r="AD5876" s="13">
        <f t="shared" si="2289"/>
        <v>104843.9439319198</v>
      </c>
      <c r="AE5876" s="13">
        <f t="shared" si="2280"/>
        <v>55642.994517251318</v>
      </c>
      <c r="AF5876" s="13"/>
      <c r="AG5876" s="2">
        <f t="shared" si="2274"/>
        <v>43399</v>
      </c>
      <c r="AH5876" s="3">
        <f t="shared" si="2281"/>
        <v>304.46690079467658</v>
      </c>
      <c r="AI5876" s="3">
        <f t="shared" si="2282"/>
        <v>161.58730257804481</v>
      </c>
      <c r="AJ5876" s="3">
        <f t="shared" si="2290"/>
        <v>933101.58854751824</v>
      </c>
      <c r="AK5876" s="3">
        <f t="shared" si="2275"/>
        <v>698041.01914183365</v>
      </c>
    </row>
    <row r="5877" spans="2:37" x14ac:dyDescent="0.2">
      <c r="B5877" s="2">
        <v>43402</v>
      </c>
      <c r="C5877" s="1">
        <v>482.46</v>
      </c>
      <c r="D5877" s="1">
        <f t="shared" si="2260"/>
        <v>44</v>
      </c>
      <c r="E5877" s="1" t="b">
        <f t="shared" si="2261"/>
        <v>1</v>
      </c>
      <c r="F5877" s="6">
        <f t="shared" si="2262"/>
        <v>5.0412465627862613E-3</v>
      </c>
      <c r="G5877" s="8">
        <f t="shared" si="2263"/>
        <v>1.2988204720027173E-3</v>
      </c>
      <c r="H5877" s="8">
        <f t="shared" si="2264"/>
        <v>1.8633357631581672E-4</v>
      </c>
      <c r="I5877" s="8">
        <f t="shared" si="2265"/>
        <v>-1.2772553788421338E-4</v>
      </c>
      <c r="J5877" s="6">
        <f t="shared" si="2266"/>
        <v>1.3166102907908872E-3</v>
      </c>
      <c r="K5877" s="6">
        <f t="shared" si="2267"/>
        <v>1.0010934391028925E-3</v>
      </c>
      <c r="L5877" s="6">
        <f t="shared" si="2268"/>
        <v>7.6502875034107124E-4</v>
      </c>
      <c r="M5877" s="9">
        <f t="shared" si="2269"/>
        <v>0.98648816668637496</v>
      </c>
      <c r="N5877" s="9">
        <f t="shared" si="2270"/>
        <v>0.18613005443607281</v>
      </c>
      <c r="O5877" s="9">
        <f t="shared" si="2271"/>
        <v>-0.16695521289529283</v>
      </c>
      <c r="P5877" s="9">
        <f t="shared" si="2272"/>
        <v>0.33522100274238498</v>
      </c>
      <c r="Q5877" s="10">
        <f t="shared" si="2273"/>
        <v>0.18849674109355652</v>
      </c>
      <c r="R5877" s="10">
        <f t="shared" si="2276"/>
        <v>0.4244105204996283</v>
      </c>
      <c r="S5877" s="10">
        <f>_xlfn.PERCENTILE.INC($R$1519:R5877,0.75)</f>
        <v>0.8029993969467154</v>
      </c>
      <c r="T5877" s="10">
        <f t="shared" si="2277"/>
        <v>0.8029993969467154</v>
      </c>
      <c r="U5877" s="11">
        <f t="shared" si="2283"/>
        <v>0.4244105204996283</v>
      </c>
      <c r="V5877" s="10">
        <f t="shared" si="2278"/>
        <v>0.2980557496195792</v>
      </c>
      <c r="W5877" s="10">
        <f t="shared" si="2279"/>
        <v>0.4245853719688622</v>
      </c>
      <c r="X5877" s="10">
        <f t="shared" si="2284"/>
        <v>0.53051315062453541</v>
      </c>
      <c r="Y5877" s="10">
        <f>_xlfn.PERCENTILE.INC($X$1519:X5877,0.75)</f>
        <v>1.0037492461833941</v>
      </c>
      <c r="Z5877" s="10">
        <f t="shared" si="2285"/>
        <v>1.0037492461833941</v>
      </c>
      <c r="AA5877" s="10">
        <f t="shared" si="2286"/>
        <v>0.53051315062453541</v>
      </c>
      <c r="AB5877" s="10">
        <f t="shared" si="2287"/>
        <v>0.1265501113196871</v>
      </c>
      <c r="AC5877" s="10">
        <f t="shared" si="2288"/>
        <v>6.7136498268092884E-2</v>
      </c>
      <c r="AD5877" s="13">
        <f t="shared" si="2289"/>
        <v>126550.1113196871</v>
      </c>
      <c r="AE5877" s="13">
        <f t="shared" si="2280"/>
        <v>67136.498268092881</v>
      </c>
      <c r="AF5877" s="13"/>
      <c r="AG5877" s="2">
        <f t="shared" si="2274"/>
        <v>43402</v>
      </c>
      <c r="AH5877" s="3">
        <f t="shared" si="2281"/>
        <v>528.54417197574617</v>
      </c>
      <c r="AI5877" s="3">
        <f t="shared" si="2282"/>
        <v>280.51005485322798</v>
      </c>
      <c r="AJ5877" s="3">
        <f t="shared" si="2290"/>
        <v>933630.13271949394</v>
      </c>
      <c r="AK5877" s="3">
        <f t="shared" si="2275"/>
        <v>698321.52919668693</v>
      </c>
    </row>
    <row r="5878" spans="2:37" x14ac:dyDescent="0.2">
      <c r="B5878" s="2">
        <v>43403</v>
      </c>
      <c r="C5878" s="1">
        <v>476.79</v>
      </c>
      <c r="D5878" s="1">
        <f t="shared" si="2260"/>
        <v>44</v>
      </c>
      <c r="E5878" s="1" t="b">
        <f t="shared" si="2261"/>
        <v>0</v>
      </c>
      <c r="F5878" s="6">
        <f t="shared" si="2262"/>
        <v>-1.1752269618206634E-2</v>
      </c>
      <c r="G5878" s="8">
        <f t="shared" si="2263"/>
        <v>9.2549308949482973E-4</v>
      </c>
      <c r="H5878" s="8">
        <f t="shared" si="2264"/>
        <v>6.5049016791488684E-5</v>
      </c>
      <c r="I5878" s="8">
        <f t="shared" si="2265"/>
        <v>-2.1714259425181508E-4</v>
      </c>
      <c r="J5878" s="6">
        <f t="shared" si="2266"/>
        <v>1.3166938372856877E-3</v>
      </c>
      <c r="K5878" s="6">
        <f t="shared" si="2267"/>
        <v>1.0010880324616798E-3</v>
      </c>
      <c r="L5878" s="6">
        <f t="shared" si="2268"/>
        <v>7.6504924090556672E-4</v>
      </c>
      <c r="M5878" s="9">
        <f t="shared" si="2269"/>
        <v>0.70289163910928387</v>
      </c>
      <c r="N5878" s="9">
        <f t="shared" si="2270"/>
        <v>6.4978318271903493E-2</v>
      </c>
      <c r="O5878" s="9">
        <f t="shared" si="2271"/>
        <v>-0.28382825920432214</v>
      </c>
      <c r="P5878" s="9">
        <f t="shared" si="2272"/>
        <v>0.16134723272562174</v>
      </c>
      <c r="Q5878" s="10">
        <f t="shared" si="2273"/>
        <v>0.18980100559601856</v>
      </c>
      <c r="R5878" s="10">
        <f t="shared" si="2276"/>
        <v>0.42149407875254247</v>
      </c>
      <c r="S5878" s="10">
        <f>_xlfn.PERCENTILE.INC($R$1519:R5878,0.75)</f>
        <v>0.80290923233211564</v>
      </c>
      <c r="T5878" s="10">
        <f t="shared" si="2277"/>
        <v>0.80290923233211564</v>
      </c>
      <c r="U5878" s="11">
        <f t="shared" si="2283"/>
        <v>0.42149407875254247</v>
      </c>
      <c r="V5878" s="10">
        <f t="shared" si="2278"/>
        <v>0.2980557496195792</v>
      </c>
      <c r="W5878" s="10">
        <f t="shared" si="2279"/>
        <v>0.4245853719688622</v>
      </c>
      <c r="X5878" s="10">
        <f t="shared" si="2284"/>
        <v>0.5268675984406781</v>
      </c>
      <c r="Y5878" s="10">
        <f>_xlfn.PERCENTILE.INC($X$1519:X5878,0.75)</f>
        <v>1.0036365404151446</v>
      </c>
      <c r="Z5878" s="10">
        <f t="shared" si="2285"/>
        <v>1.0036365404151446</v>
      </c>
      <c r="AA5878" s="10">
        <f t="shared" si="2286"/>
        <v>0.53051315062453541</v>
      </c>
      <c r="AB5878" s="10">
        <f t="shared" si="2287"/>
        <v>0.1265501113196871</v>
      </c>
      <c r="AC5878" s="10">
        <f t="shared" si="2288"/>
        <v>6.7136498268092884E-2</v>
      </c>
      <c r="AD5878" s="13">
        <f t="shared" si="2289"/>
        <v>126550.1113196871</v>
      </c>
      <c r="AE5878" s="13">
        <f t="shared" si="2280"/>
        <v>67136.498268092881</v>
      </c>
      <c r="AF5878" s="13"/>
      <c r="AG5878" s="2">
        <f t="shared" si="2274"/>
        <v>43403</v>
      </c>
      <c r="AH5878" s="3">
        <f t="shared" si="2281"/>
        <v>-1487.2510284430261</v>
      </c>
      <c r="AI5878" s="3">
        <f t="shared" si="2282"/>
        <v>-789.00622886889028</v>
      </c>
      <c r="AJ5878" s="3">
        <f t="shared" si="2290"/>
        <v>932142.88169105095</v>
      </c>
      <c r="AK5878" s="3">
        <f t="shared" si="2275"/>
        <v>697532.52296781808</v>
      </c>
    </row>
    <row r="5879" spans="2:37" x14ac:dyDescent="0.2">
      <c r="B5879" s="2">
        <v>43404</v>
      </c>
      <c r="C5879" s="1">
        <v>476.63</v>
      </c>
      <c r="D5879" s="1">
        <f t="shared" si="2260"/>
        <v>44</v>
      </c>
      <c r="E5879" s="1" t="b">
        <f t="shared" si="2261"/>
        <v>0</v>
      </c>
      <c r="F5879" s="6">
        <f t="shared" si="2262"/>
        <v>-3.3557750791757268E-4</v>
      </c>
      <c r="G5879" s="8">
        <f t="shared" si="2263"/>
        <v>9.5537315307953096E-4</v>
      </c>
      <c r="H5879" s="8">
        <f t="shared" si="2264"/>
        <v>7.704597033986997E-5</v>
      </c>
      <c r="I5879" s="8">
        <f t="shared" si="2265"/>
        <v>-2.0473712170206921E-4</v>
      </c>
      <c r="J5879" s="6">
        <f t="shared" si="2266"/>
        <v>1.3167693458472185E-3</v>
      </c>
      <c r="K5879" s="6">
        <f t="shared" si="2267"/>
        <v>1.0010875258880643E-3</v>
      </c>
      <c r="L5879" s="6">
        <f t="shared" si="2268"/>
        <v>7.6506617988002191E-4</v>
      </c>
      <c r="M5879" s="9">
        <f t="shared" si="2269"/>
        <v>0.72554328219483066</v>
      </c>
      <c r="N5879" s="9">
        <f t="shared" si="2270"/>
        <v>7.6962271876799701E-2</v>
      </c>
      <c r="O5879" s="9">
        <f t="shared" si="2271"/>
        <v>-0.26760707385363214</v>
      </c>
      <c r="P5879" s="9">
        <f t="shared" si="2272"/>
        <v>0.1782994934059994</v>
      </c>
      <c r="Q5879" s="10">
        <f t="shared" si="2273"/>
        <v>0.18777034854402966</v>
      </c>
      <c r="R5879" s="10">
        <f t="shared" si="2276"/>
        <v>0.42605235927993745</v>
      </c>
      <c r="S5879" s="10">
        <f>_xlfn.PERCENTILE.INC($R$1519:R5879,0.75)</f>
        <v>0.80281906771751599</v>
      </c>
      <c r="T5879" s="10">
        <f t="shared" si="2277"/>
        <v>0.80281906771751599</v>
      </c>
      <c r="U5879" s="11">
        <f t="shared" si="2283"/>
        <v>0.42605235927993745</v>
      </c>
      <c r="V5879" s="10">
        <f t="shared" si="2278"/>
        <v>0.2980557496195792</v>
      </c>
      <c r="W5879" s="10">
        <f t="shared" si="2279"/>
        <v>0.4245853719688622</v>
      </c>
      <c r="X5879" s="10">
        <f t="shared" si="2284"/>
        <v>0.53256544909992176</v>
      </c>
      <c r="Y5879" s="10">
        <f>_xlfn.PERCENTILE.INC($X$1519:X5879,0.75)</f>
        <v>1.0035238346468949</v>
      </c>
      <c r="Z5879" s="10">
        <f t="shared" si="2285"/>
        <v>1.0035238346468949</v>
      </c>
      <c r="AA5879" s="10">
        <f t="shared" si="2286"/>
        <v>0.53051315062453541</v>
      </c>
      <c r="AB5879" s="10">
        <f t="shared" si="2287"/>
        <v>0.1265501113196871</v>
      </c>
      <c r="AC5879" s="10">
        <f t="shared" si="2288"/>
        <v>6.7136498268092884E-2</v>
      </c>
      <c r="AD5879" s="13">
        <f t="shared" si="2289"/>
        <v>126550.1113196871</v>
      </c>
      <c r="AE5879" s="13">
        <f t="shared" si="2280"/>
        <v>67136.498268092881</v>
      </c>
      <c r="AF5879" s="13"/>
      <c r="AG5879" s="2">
        <f t="shared" si="2274"/>
        <v>43404</v>
      </c>
      <c r="AH5879" s="3">
        <f t="shared" si="2281"/>
        <v>-42.467370983352005</v>
      </c>
      <c r="AI5879" s="3">
        <f t="shared" si="2282"/>
        <v>-22.529498779119042</v>
      </c>
      <c r="AJ5879" s="3">
        <f t="shared" si="2290"/>
        <v>932100.41432006762</v>
      </c>
      <c r="AK5879" s="3">
        <f t="shared" si="2275"/>
        <v>697509.99346903898</v>
      </c>
    </row>
    <row r="5880" spans="2:37" x14ac:dyDescent="0.2">
      <c r="B5880" s="2">
        <v>43405</v>
      </c>
      <c r="C5880" s="1">
        <v>478.53</v>
      </c>
      <c r="D5880" s="1">
        <f t="shared" si="2260"/>
        <v>44</v>
      </c>
      <c r="E5880" s="1" t="b">
        <f t="shared" si="2261"/>
        <v>0</v>
      </c>
      <c r="F5880" s="6">
        <f t="shared" si="2262"/>
        <v>3.9863206260621897E-3</v>
      </c>
      <c r="G5880" s="8">
        <f t="shared" si="2263"/>
        <v>9.9379362619934864E-4</v>
      </c>
      <c r="H5880" s="8">
        <f t="shared" si="2264"/>
        <v>1.6019017862472661E-4</v>
      </c>
      <c r="I5880" s="8">
        <f t="shared" si="2265"/>
        <v>-1.7038632673680061E-4</v>
      </c>
      <c r="J5880" s="6">
        <f t="shared" si="2266"/>
        <v>1.3168076981834084E-3</v>
      </c>
      <c r="K5880" s="6">
        <f t="shared" si="2267"/>
        <v>1.0010983280176518E-3</v>
      </c>
      <c r="L5880" s="6">
        <f t="shared" si="2268"/>
        <v>7.6507739385681865E-4</v>
      </c>
      <c r="M5880" s="9">
        <f t="shared" si="2269"/>
        <v>0.754699131521124</v>
      </c>
      <c r="N5880" s="9">
        <f t="shared" si="2270"/>
        <v>0.16001443029270754</v>
      </c>
      <c r="O5880" s="9">
        <f t="shared" si="2271"/>
        <v>-0.22270469380603314</v>
      </c>
      <c r="P5880" s="9">
        <f t="shared" si="2272"/>
        <v>0.23066962266926616</v>
      </c>
      <c r="Q5880" s="10">
        <f t="shared" si="2273"/>
        <v>0.187761285564847</v>
      </c>
      <c r="R5880" s="10">
        <f t="shared" si="2276"/>
        <v>0.42607292424172527</v>
      </c>
      <c r="S5880" s="10">
        <f>_xlfn.PERCENTILE.INC($R$1519:R5880,0.75)</f>
        <v>0.80277924917542742</v>
      </c>
      <c r="T5880" s="10">
        <f t="shared" si="2277"/>
        <v>0.80277924917542742</v>
      </c>
      <c r="U5880" s="11">
        <f t="shared" si="2283"/>
        <v>0.42607292424172527</v>
      </c>
      <c r="V5880" s="10">
        <f t="shared" si="2278"/>
        <v>0.2980557496195792</v>
      </c>
      <c r="W5880" s="10">
        <f t="shared" si="2279"/>
        <v>0.4245853719688622</v>
      </c>
      <c r="X5880" s="10">
        <f t="shared" si="2284"/>
        <v>0.53259115530215662</v>
      </c>
      <c r="Y5880" s="10">
        <f>_xlfn.PERCENTILE.INC($X$1519:X5880,0.75)</f>
        <v>1.0034740614692841</v>
      </c>
      <c r="Z5880" s="10">
        <f t="shared" si="2285"/>
        <v>1.0034740614692841</v>
      </c>
      <c r="AA5880" s="10">
        <f t="shared" si="2286"/>
        <v>0.53051315062453541</v>
      </c>
      <c r="AB5880" s="10">
        <f t="shared" si="2287"/>
        <v>0.1265501113196871</v>
      </c>
      <c r="AC5880" s="10">
        <f t="shared" si="2288"/>
        <v>6.7136498268092884E-2</v>
      </c>
      <c r="AD5880" s="13">
        <f t="shared" si="2289"/>
        <v>126550.1113196871</v>
      </c>
      <c r="AE5880" s="13">
        <f t="shared" si="2280"/>
        <v>67136.498268092881</v>
      </c>
      <c r="AF5880" s="13"/>
      <c r="AG5880" s="2">
        <f t="shared" si="2274"/>
        <v>43405</v>
      </c>
      <c r="AH5880" s="3">
        <f t="shared" si="2281"/>
        <v>504.46931898413487</v>
      </c>
      <c r="AI5880" s="3">
        <f t="shared" si="2282"/>
        <v>267.62760780768713</v>
      </c>
      <c r="AJ5880" s="3">
        <f t="shared" si="2290"/>
        <v>932604.88363905181</v>
      </c>
      <c r="AK5880" s="3">
        <f t="shared" si="2275"/>
        <v>697777.62107684661</v>
      </c>
    </row>
    <row r="5881" spans="2:37" x14ac:dyDescent="0.2">
      <c r="B5881" s="2">
        <v>43406</v>
      </c>
      <c r="C5881" s="1">
        <v>478.98</v>
      </c>
      <c r="D5881" s="1">
        <f t="shared" si="2260"/>
        <v>44</v>
      </c>
      <c r="E5881" s="1" t="b">
        <f t="shared" si="2261"/>
        <v>0</v>
      </c>
      <c r="F5881" s="6">
        <f t="shared" si="2262"/>
        <v>9.4037991348505656E-4</v>
      </c>
      <c r="G5881" s="8">
        <f t="shared" si="2263"/>
        <v>1.0360262768225016E-3</v>
      </c>
      <c r="H5881" s="8">
        <f t="shared" si="2264"/>
        <v>2.1394351816307914E-4</v>
      </c>
      <c r="I5881" s="8">
        <f t="shared" si="2265"/>
        <v>-1.7358428567473073E-4</v>
      </c>
      <c r="J5881" s="6">
        <f t="shared" si="2266"/>
        <v>1.3168598778413459E-3</v>
      </c>
      <c r="K5881" s="6">
        <f t="shared" si="2267"/>
        <v>1.0011162711818582E-3</v>
      </c>
      <c r="L5881" s="6">
        <f t="shared" si="2268"/>
        <v>7.6508880970257878E-4</v>
      </c>
      <c r="M5881" s="9">
        <f t="shared" si="2269"/>
        <v>0.78673995180170642</v>
      </c>
      <c r="N5881" s="9">
        <f t="shared" si="2270"/>
        <v>0.2137049654687064</v>
      </c>
      <c r="O5881" s="9">
        <f t="shared" si="2271"/>
        <v>-0.2268812240793458</v>
      </c>
      <c r="P5881" s="9">
        <f t="shared" si="2272"/>
        <v>0.25785456439702231</v>
      </c>
      <c r="Q5881" s="10">
        <f t="shared" si="2273"/>
        <v>0.18753258218815466</v>
      </c>
      <c r="R5881" s="10">
        <f t="shared" si="2276"/>
        <v>0.42659253696904054</v>
      </c>
      <c r="S5881" s="10">
        <f>_xlfn.PERCENTILE.INC($R$1519:R5881,0.75)</f>
        <v>0.80273943063333886</v>
      </c>
      <c r="T5881" s="10">
        <f t="shared" si="2277"/>
        <v>0.80273943063333886</v>
      </c>
      <c r="U5881" s="11">
        <f t="shared" si="2283"/>
        <v>0.42659253696904054</v>
      </c>
      <c r="V5881" s="10">
        <f t="shared" si="2278"/>
        <v>0.2980557496195792</v>
      </c>
      <c r="W5881" s="10">
        <f t="shared" si="2279"/>
        <v>0.4245853719688622</v>
      </c>
      <c r="X5881" s="10">
        <f t="shared" si="2284"/>
        <v>0.5332406712113007</v>
      </c>
      <c r="Y5881" s="10">
        <f>_xlfn.PERCENTILE.INC($X$1519:X5881,0.75)</f>
        <v>1.0034242882916735</v>
      </c>
      <c r="Z5881" s="10">
        <f t="shared" si="2285"/>
        <v>1.0034242882916735</v>
      </c>
      <c r="AA5881" s="10">
        <f t="shared" si="2286"/>
        <v>0.53051315062453541</v>
      </c>
      <c r="AB5881" s="10">
        <f t="shared" si="2287"/>
        <v>0.1265501113196871</v>
      </c>
      <c r="AC5881" s="10">
        <f t="shared" si="2288"/>
        <v>6.7136498268092884E-2</v>
      </c>
      <c r="AD5881" s="13">
        <f t="shared" si="2289"/>
        <v>126550.1113196871</v>
      </c>
      <c r="AE5881" s="13">
        <f t="shared" si="2280"/>
        <v>67136.498268092881</v>
      </c>
      <c r="AF5881" s="13"/>
      <c r="AG5881" s="2">
        <f t="shared" si="2274"/>
        <v>43406</v>
      </c>
      <c r="AH5881" s="3">
        <f t="shared" si="2281"/>
        <v>119.00518273433163</v>
      </c>
      <c r="AI5881" s="3">
        <f t="shared" si="2282"/>
        <v>63.133814433038836</v>
      </c>
      <c r="AJ5881" s="3">
        <f t="shared" si="2290"/>
        <v>932723.88882178615</v>
      </c>
      <c r="AK5881" s="3">
        <f t="shared" si="2275"/>
        <v>697840.75489127962</v>
      </c>
    </row>
    <row r="5882" spans="2:37" x14ac:dyDescent="0.2">
      <c r="B5882" s="2">
        <v>43409</v>
      </c>
      <c r="C5882" s="1">
        <v>479.19</v>
      </c>
      <c r="D5882" s="1">
        <f t="shared" si="2260"/>
        <v>45</v>
      </c>
      <c r="E5882" s="1" t="b">
        <f t="shared" si="2261"/>
        <v>1</v>
      </c>
      <c r="F5882" s="6">
        <f t="shared" si="2262"/>
        <v>4.3843166729296001E-4</v>
      </c>
      <c r="G5882" s="8">
        <f t="shared" si="2263"/>
        <v>1.1002097571223611E-3</v>
      </c>
      <c r="H5882" s="8">
        <f t="shared" si="2264"/>
        <v>2.5743478333561292E-4</v>
      </c>
      <c r="I5882" s="8">
        <f t="shared" si="2265"/>
        <v>-1.624353554762993E-4</v>
      </c>
      <c r="J5882" s="6">
        <f t="shared" si="2266"/>
        <v>1.3168668761204803E-3</v>
      </c>
      <c r="K5882" s="6">
        <f t="shared" si="2267"/>
        <v>1.0011470186076568E-3</v>
      </c>
      <c r="L5882" s="6">
        <f t="shared" si="2268"/>
        <v>7.6509962121088437E-4</v>
      </c>
      <c r="M5882" s="9">
        <f t="shared" si="2269"/>
        <v>0.83547530663357861</v>
      </c>
      <c r="N5882" s="9">
        <f t="shared" si="2270"/>
        <v>0.25713983915533184</v>
      </c>
      <c r="O5882" s="9">
        <f t="shared" si="2271"/>
        <v>-0.21230615069344971</v>
      </c>
      <c r="P5882" s="9">
        <f t="shared" si="2272"/>
        <v>0.29343633169848687</v>
      </c>
      <c r="Q5882" s="10">
        <f t="shared" si="2273"/>
        <v>0.18643021395549467</v>
      </c>
      <c r="R5882" s="10">
        <f t="shared" si="2276"/>
        <v>0.42911499323332808</v>
      </c>
      <c r="S5882" s="10">
        <f>_xlfn.PERCENTILE.INC($R$1519:R5882,0.75)</f>
        <v>0.80269961209125029</v>
      </c>
      <c r="T5882" s="10">
        <f t="shared" si="2277"/>
        <v>0.80269961209125029</v>
      </c>
      <c r="U5882" s="11">
        <f t="shared" si="2283"/>
        <v>0.42911499323332808</v>
      </c>
      <c r="V5882" s="10">
        <f t="shared" si="2278"/>
        <v>0.25785456439702231</v>
      </c>
      <c r="W5882" s="10">
        <f t="shared" si="2279"/>
        <v>0.42659253696904054</v>
      </c>
      <c r="X5882" s="10">
        <f t="shared" si="2284"/>
        <v>0.53639374154166009</v>
      </c>
      <c r="Y5882" s="10">
        <f>_xlfn.PERCENTILE.INC($X$1519:X5882,0.75)</f>
        <v>1.0033745151140629</v>
      </c>
      <c r="Z5882" s="10">
        <f t="shared" si="2285"/>
        <v>1.0033745151140629</v>
      </c>
      <c r="AA5882" s="10">
        <f t="shared" si="2286"/>
        <v>0.53639374154166009</v>
      </c>
      <c r="AB5882" s="10">
        <f t="shared" si="2287"/>
        <v>0.10999883279517259</v>
      </c>
      <c r="AC5882" s="10">
        <f t="shared" si="2288"/>
        <v>5.900268548821809E-2</v>
      </c>
      <c r="AD5882" s="13">
        <f t="shared" si="2289"/>
        <v>109998.83279517258</v>
      </c>
      <c r="AE5882" s="13">
        <f t="shared" si="2280"/>
        <v>59002.685488218092</v>
      </c>
      <c r="AF5882" s="13"/>
      <c r="AG5882" s="2">
        <f t="shared" si="2274"/>
        <v>43409</v>
      </c>
      <c r="AH5882" s="3">
        <f t="shared" si="2281"/>
        <v>55.48357630200011</v>
      </c>
      <c r="AI5882" s="3">
        <f t="shared" si="2282"/>
        <v>29.434766871890883</v>
      </c>
      <c r="AJ5882" s="3">
        <f t="shared" si="2290"/>
        <v>932779.3723980881</v>
      </c>
      <c r="AK5882" s="3">
        <f t="shared" si="2275"/>
        <v>697870.18965815147</v>
      </c>
    </row>
    <row r="5883" spans="2:37" x14ac:dyDescent="0.2">
      <c r="B5883" s="2">
        <v>43410</v>
      </c>
      <c r="C5883" s="1">
        <v>472.24</v>
      </c>
      <c r="D5883" s="1">
        <f t="shared" si="2260"/>
        <v>45</v>
      </c>
      <c r="E5883" s="1" t="b">
        <f t="shared" si="2261"/>
        <v>0</v>
      </c>
      <c r="F5883" s="6">
        <f t="shared" si="2262"/>
        <v>-1.4503641561802172E-2</v>
      </c>
      <c r="G5883" s="8">
        <f t="shared" si="2263"/>
        <v>7.0191999599722183E-4</v>
      </c>
      <c r="H5883" s="8">
        <f t="shared" si="2264"/>
        <v>6.8501473705419251E-5</v>
      </c>
      <c r="I5883" s="8">
        <f t="shared" si="2265"/>
        <v>-2.5480791739884527E-4</v>
      </c>
      <c r="J5883" s="6">
        <f t="shared" si="2266"/>
        <v>1.3166994035781604E-3</v>
      </c>
      <c r="K5883" s="6">
        <f t="shared" si="2267"/>
        <v>1.0011476278193063E-3</v>
      </c>
      <c r="L5883" s="6">
        <f t="shared" si="2268"/>
        <v>7.6512874524335586E-4</v>
      </c>
      <c r="M5883" s="9">
        <f t="shared" si="2269"/>
        <v>0.53309053994384625</v>
      </c>
      <c r="N5883" s="9">
        <f t="shared" si="2270"/>
        <v>6.8422949624950671E-2</v>
      </c>
      <c r="O5883" s="9">
        <f t="shared" si="2271"/>
        <v>-0.33302619850963955</v>
      </c>
      <c r="P5883" s="9">
        <f t="shared" si="2272"/>
        <v>8.9495763686385787E-2</v>
      </c>
      <c r="Q5883" s="10">
        <f t="shared" si="2273"/>
        <v>0.18622588563677253</v>
      </c>
      <c r="R5883" s="10">
        <f t="shared" si="2276"/>
        <v>0.42958582114646171</v>
      </c>
      <c r="S5883" s="10">
        <f>_xlfn.PERCENTILE.INC($R$1519:R5883,0.75)</f>
        <v>0.80265979354916173</v>
      </c>
      <c r="T5883" s="10">
        <f t="shared" si="2277"/>
        <v>0.80265979354916173</v>
      </c>
      <c r="U5883" s="11">
        <f t="shared" si="2283"/>
        <v>0.42958582114646171</v>
      </c>
      <c r="V5883" s="10">
        <f t="shared" si="2278"/>
        <v>0.25785456439702231</v>
      </c>
      <c r="W5883" s="10">
        <f t="shared" si="2279"/>
        <v>0.42659253696904054</v>
      </c>
      <c r="X5883" s="10">
        <f t="shared" si="2284"/>
        <v>0.53698227643307717</v>
      </c>
      <c r="Y5883" s="10">
        <f>_xlfn.PERCENTILE.INC($X$1519:X5883,0.75)</f>
        <v>1.0033247419364522</v>
      </c>
      <c r="Z5883" s="10">
        <f t="shared" si="2285"/>
        <v>1.0033247419364522</v>
      </c>
      <c r="AA5883" s="10">
        <f t="shared" si="2286"/>
        <v>0.53639374154166009</v>
      </c>
      <c r="AB5883" s="10">
        <f t="shared" si="2287"/>
        <v>0.10999883279517259</v>
      </c>
      <c r="AC5883" s="10">
        <f t="shared" si="2288"/>
        <v>5.900268548821809E-2</v>
      </c>
      <c r="AD5883" s="13">
        <f t="shared" si="2289"/>
        <v>109998.83279517258</v>
      </c>
      <c r="AE5883" s="13">
        <f t="shared" si="2280"/>
        <v>59002.685488218092</v>
      </c>
      <c r="AF5883" s="13"/>
      <c r="AG5883" s="2">
        <f t="shared" si="2274"/>
        <v>43410</v>
      </c>
      <c r="AH5883" s="3">
        <f t="shared" si="2281"/>
        <v>-1595.3836430777928</v>
      </c>
      <c r="AI5883" s="3">
        <f t="shared" si="2282"/>
        <v>-855.75380150486183</v>
      </c>
      <c r="AJ5883" s="3">
        <f t="shared" si="2290"/>
        <v>931183.9887550103</v>
      </c>
      <c r="AK5883" s="3">
        <f t="shared" si="2275"/>
        <v>697014.43585664663</v>
      </c>
    </row>
    <row r="5884" spans="2:37" x14ac:dyDescent="0.2">
      <c r="B5884" s="2">
        <v>43411</v>
      </c>
      <c r="C5884" s="1">
        <v>471.08</v>
      </c>
      <c r="D5884" s="1">
        <f t="shared" si="2260"/>
        <v>45</v>
      </c>
      <c r="E5884" s="1" t="b">
        <f t="shared" si="2261"/>
        <v>0</v>
      </c>
      <c r="F5884" s="6">
        <f t="shared" si="2262"/>
        <v>-2.4563781128240647E-3</v>
      </c>
      <c r="G5884" s="8">
        <f t="shared" si="2263"/>
        <v>6.7920295492195548E-4</v>
      </c>
      <c r="H5884" s="8">
        <f t="shared" si="2264"/>
        <v>4.84415784793987E-8</v>
      </c>
      <c r="I5884" s="8">
        <f t="shared" si="2265"/>
        <v>-2.7068460113318911E-4</v>
      </c>
      <c r="J5884" s="6">
        <f t="shared" si="2266"/>
        <v>1.3163645050860272E-3</v>
      </c>
      <c r="K5884" s="6">
        <f t="shared" si="2267"/>
        <v>1.0011468097772599E-3</v>
      </c>
      <c r="L5884" s="6">
        <f t="shared" si="2268"/>
        <v>7.6516498111957722E-4</v>
      </c>
      <c r="M5884" s="9">
        <f t="shared" si="2269"/>
        <v>0.51596875508092499</v>
      </c>
      <c r="N5884" s="9">
        <f t="shared" si="2270"/>
        <v>4.8386088839634041E-5</v>
      </c>
      <c r="O5884" s="9">
        <f t="shared" si="2271"/>
        <v>-0.35375978751292003</v>
      </c>
      <c r="P5884" s="9">
        <f t="shared" si="2272"/>
        <v>5.4085784552281524E-2</v>
      </c>
      <c r="Q5884" s="10">
        <f t="shared" si="2273"/>
        <v>0.18493919150354718</v>
      </c>
      <c r="R5884" s="10">
        <f t="shared" si="2276"/>
        <v>0.4325746173626242</v>
      </c>
      <c r="S5884" s="10">
        <f>_xlfn.PERCENTILE.INC($R$1519:R5884,0.75)</f>
        <v>0.80264627874525418</v>
      </c>
      <c r="T5884" s="10">
        <f t="shared" si="2277"/>
        <v>0.80264627874525418</v>
      </c>
      <c r="U5884" s="11">
        <f t="shared" si="2283"/>
        <v>0.4325746173626242</v>
      </c>
      <c r="V5884" s="10">
        <f t="shared" si="2278"/>
        <v>0.25785456439702231</v>
      </c>
      <c r="W5884" s="10">
        <f t="shared" si="2279"/>
        <v>0.42659253696904054</v>
      </c>
      <c r="X5884" s="10">
        <f t="shared" si="2284"/>
        <v>0.54071827170328024</v>
      </c>
      <c r="Y5884" s="10">
        <f>_xlfn.PERCENTILE.INC($X$1519:X5884,0.75)</f>
        <v>1.0033078484315676</v>
      </c>
      <c r="Z5884" s="10">
        <f t="shared" si="2285"/>
        <v>1.0033078484315676</v>
      </c>
      <c r="AA5884" s="10">
        <f t="shared" si="2286"/>
        <v>0.53639374154166009</v>
      </c>
      <c r="AB5884" s="10">
        <f t="shared" si="2287"/>
        <v>0.10999883279517259</v>
      </c>
      <c r="AC5884" s="10">
        <f t="shared" si="2288"/>
        <v>5.900268548821809E-2</v>
      </c>
      <c r="AD5884" s="13">
        <f t="shared" si="2289"/>
        <v>109998.83279517258</v>
      </c>
      <c r="AE5884" s="13">
        <f t="shared" si="2280"/>
        <v>59002.685488218092</v>
      </c>
      <c r="AF5884" s="13"/>
      <c r="AG5884" s="2">
        <f t="shared" si="2274"/>
        <v>43411</v>
      </c>
      <c r="AH5884" s="3">
        <f t="shared" si="2281"/>
        <v>-270.19872531425585</v>
      </c>
      <c r="AI5884" s="3">
        <f t="shared" si="2282"/>
        <v>-144.93290523110099</v>
      </c>
      <c r="AJ5884" s="3">
        <f t="shared" si="2290"/>
        <v>930913.79002969607</v>
      </c>
      <c r="AK5884" s="3">
        <f t="shared" si="2275"/>
        <v>696869.50295141549</v>
      </c>
    </row>
    <row r="5885" spans="2:37" x14ac:dyDescent="0.2">
      <c r="B5885" s="2">
        <v>43412</v>
      </c>
      <c r="C5885" s="1">
        <v>472.93</v>
      </c>
      <c r="D5885" s="1">
        <f t="shared" si="2260"/>
        <v>45</v>
      </c>
      <c r="E5885" s="1" t="b">
        <f t="shared" si="2261"/>
        <v>0</v>
      </c>
      <c r="F5885" s="6">
        <f t="shared" si="2262"/>
        <v>3.9271461322918366E-3</v>
      </c>
      <c r="G5885" s="8">
        <f t="shared" si="2263"/>
        <v>6.4180230919228345E-4</v>
      </c>
      <c r="H5885" s="8">
        <f t="shared" si="2264"/>
        <v>7.3472206416794645E-5</v>
      </c>
      <c r="I5885" s="8">
        <f t="shared" si="2265"/>
        <v>-2.1643860189947924E-4</v>
      </c>
      <c r="J5885" s="6">
        <f t="shared" si="2266"/>
        <v>1.3159736707595499E-3</v>
      </c>
      <c r="K5885" s="6">
        <f t="shared" si="2267"/>
        <v>1.0011474317197602E-3</v>
      </c>
      <c r="L5885" s="6">
        <f t="shared" si="2268"/>
        <v>7.651877230057453E-4</v>
      </c>
      <c r="M5885" s="9">
        <f t="shared" si="2269"/>
        <v>0.48770148176433487</v>
      </c>
      <c r="N5885" s="9">
        <f t="shared" si="2270"/>
        <v>7.3387998699237428E-2</v>
      </c>
      <c r="O5885" s="9">
        <f t="shared" si="2271"/>
        <v>-0.28285686687350853</v>
      </c>
      <c r="P5885" s="9">
        <f t="shared" si="2272"/>
        <v>9.274420453002126E-2</v>
      </c>
      <c r="Q5885" s="10">
        <f t="shared" si="2273"/>
        <v>0.1834622643489642</v>
      </c>
      <c r="R5885" s="10">
        <f t="shared" si="2276"/>
        <v>0.43605697489829148</v>
      </c>
      <c r="S5885" s="10">
        <f>_xlfn.PERCENTILE.INC($R$1519:R5885,0.75)</f>
        <v>0.80263276394134664</v>
      </c>
      <c r="T5885" s="10">
        <f t="shared" si="2277"/>
        <v>0.80263276394134664</v>
      </c>
      <c r="U5885" s="11">
        <f t="shared" si="2283"/>
        <v>0.43605697489829148</v>
      </c>
      <c r="V5885" s="10">
        <f t="shared" si="2278"/>
        <v>0.25785456439702231</v>
      </c>
      <c r="W5885" s="10">
        <f t="shared" si="2279"/>
        <v>0.42659253696904054</v>
      </c>
      <c r="X5885" s="10">
        <f t="shared" si="2284"/>
        <v>0.54507121862286434</v>
      </c>
      <c r="Y5885" s="10">
        <f>_xlfn.PERCENTILE.INC($X$1519:X5885,0.75)</f>
        <v>1.0032909549266833</v>
      </c>
      <c r="Z5885" s="10">
        <f t="shared" si="2285"/>
        <v>1.0032909549266833</v>
      </c>
      <c r="AA5885" s="10">
        <f t="shared" si="2286"/>
        <v>0.53639374154166009</v>
      </c>
      <c r="AB5885" s="10">
        <f t="shared" si="2287"/>
        <v>0.10999883279517259</v>
      </c>
      <c r="AC5885" s="10">
        <f t="shared" si="2288"/>
        <v>5.900268548821809E-2</v>
      </c>
      <c r="AD5885" s="13">
        <f t="shared" si="2289"/>
        <v>109998.83279517258</v>
      </c>
      <c r="AE5885" s="13">
        <f t="shared" si="2280"/>
        <v>59002.685488218092</v>
      </c>
      <c r="AF5885" s="13"/>
      <c r="AG5885" s="2">
        <f t="shared" si="2274"/>
        <v>43412</v>
      </c>
      <c r="AH5885" s="3">
        <f t="shared" si="2281"/>
        <v>431.98149076817845</v>
      </c>
      <c r="AI5885" s="3">
        <f t="shared" si="2282"/>
        <v>231.71216810988736</v>
      </c>
      <c r="AJ5885" s="3">
        <f t="shared" si="2290"/>
        <v>931345.77152046422</v>
      </c>
      <c r="AK5885" s="3">
        <f t="shared" si="2275"/>
        <v>697101.21511952532</v>
      </c>
    </row>
    <row r="5886" spans="2:37" x14ac:dyDescent="0.2">
      <c r="B5886" s="2">
        <v>43413</v>
      </c>
      <c r="C5886" s="1">
        <v>471.84</v>
      </c>
      <c r="D5886" s="1">
        <f t="shared" ref="D5886:D5949" si="2291">IF(B5886&lt;&gt;"",WEEKNUM(B5886),"")</f>
        <v>45</v>
      </c>
      <c r="E5886" s="1" t="b">
        <f t="shared" ref="E5886:E5949" si="2292">IF(B5886&lt;&gt;"",IF(D5886&lt;&gt;D5885,TRUE,FALSE),"")</f>
        <v>0</v>
      </c>
      <c r="F5886" s="6">
        <f t="shared" ref="F5886:F5949" si="2293">IF(B5886&lt;&gt;"",C5886/C5885-1,"")</f>
        <v>-2.3047808343730214E-3</v>
      </c>
      <c r="G5886" s="8">
        <f t="shared" ref="G5886:G5949" si="2294">IF(B5886&lt;&gt;"",ma(F5821:F5886,"e"),"")</f>
        <v>6.085924006555732E-4</v>
      </c>
      <c r="H5886" s="8">
        <f t="shared" ref="H5886:H5949" si="2295">IF(B5886&lt;&gt;"",ma(F5755:F5886,"e"),"")</f>
        <v>6.9542498421140575E-5</v>
      </c>
      <c r="I5886" s="8">
        <f t="shared" ref="I5886:I5949" si="2296">IF(B5886&lt;&gt;"",ma(F5637:F5886,"e"),"")</f>
        <v>-2.4662862657535463E-4</v>
      </c>
      <c r="J5886" s="6">
        <f t="shared" ref="J5886:J5949" si="2297">IF(B5886&lt;&gt;"",_xlfn.STDEV.S(G4637:G5886),"")</f>
        <v>1.3155555724280281E-3</v>
      </c>
      <c r="K5886" s="6">
        <f t="shared" ref="K5886:K5949" si="2298">IF(B5886&lt;&gt;"",_xlfn.STDEV.S(H4637:H5886),"")</f>
        <v>1.0011483849031607E-3</v>
      </c>
      <c r="L5886" s="6">
        <f t="shared" ref="L5886:L5949" si="2299">IF(B5886&lt;&gt;"",_xlfn.STDEV.S(I4637:I5886),"")</f>
        <v>7.6521724597275052E-4</v>
      </c>
      <c r="M5886" s="9">
        <f t="shared" ref="M5886:M5949" si="2300">IF(B5886&lt;&gt;"",MIN(1,MAX(-1,G5886/J5886)),"")</f>
        <v>0.46261246078136947</v>
      </c>
      <c r="N5886" s="9">
        <f t="shared" ref="N5886:N5949" si="2301">IF(B5886&lt;&gt;"",MIN(1,MAX(-1,H5886/K5886)),"")</f>
        <v>6.9462728472430485E-2</v>
      </c>
      <c r="O5886" s="9">
        <f t="shared" ref="O5886:O5949" si="2302">IF(B5886&lt;&gt;"",MIN(1,MAX(-1,I5886/L5886)),"")</f>
        <v>-0.32229883457715103</v>
      </c>
      <c r="P5886" s="9">
        <f t="shared" ref="P5886:P5949" si="2303">IF(B5886&lt;&gt;"",AVERAGE(M5886:O5886),"")</f>
        <v>6.9925451558882967E-2</v>
      </c>
      <c r="Q5886" s="10">
        <f t="shared" ref="Q5886:Q5949" si="2304">IF(B5886&lt;&gt;"",SQRT(250)*_xlfn.STDEV.S(F5827:F5886),"")</f>
        <v>0.18347846053214409</v>
      </c>
      <c r="R5886" s="10">
        <f t="shared" si="2276"/>
        <v>0.43601848286700978</v>
      </c>
      <c r="S5886" s="10">
        <f>_xlfn.PERCENTILE.INC($R$1519:R5886,0.75)</f>
        <v>0.80261924913743921</v>
      </c>
      <c r="T5886" s="10">
        <f t="shared" si="2277"/>
        <v>0.80261924913743921</v>
      </c>
      <c r="U5886" s="11">
        <f t="shared" si="2283"/>
        <v>0.43601848286700978</v>
      </c>
      <c r="V5886" s="10">
        <f t="shared" si="2278"/>
        <v>0.25785456439702231</v>
      </c>
      <c r="W5886" s="10">
        <f t="shared" si="2279"/>
        <v>0.42659253696904054</v>
      </c>
      <c r="X5886" s="10">
        <f t="shared" si="2284"/>
        <v>0.54502310358376227</v>
      </c>
      <c r="Y5886" s="10">
        <f>_xlfn.PERCENTILE.INC($X$1519:X5886,0.75)</f>
        <v>1.003274061421799</v>
      </c>
      <c r="Z5886" s="10">
        <f t="shared" si="2285"/>
        <v>1.003274061421799</v>
      </c>
      <c r="AA5886" s="10">
        <f t="shared" si="2286"/>
        <v>0.53639374154166009</v>
      </c>
      <c r="AB5886" s="10">
        <f t="shared" si="2287"/>
        <v>0.10999883279517259</v>
      </c>
      <c r="AC5886" s="10">
        <f t="shared" si="2288"/>
        <v>5.900268548821809E-2</v>
      </c>
      <c r="AD5886" s="13">
        <f t="shared" si="2289"/>
        <v>109998.83279517258</v>
      </c>
      <c r="AE5886" s="13">
        <f t="shared" si="2280"/>
        <v>59002.685488218092</v>
      </c>
      <c r="AF5886" s="13"/>
      <c r="AG5886" s="2">
        <f t="shared" ref="AG5886:AG5949" si="2305">B5886</f>
        <v>43413</v>
      </c>
      <c r="AH5886" s="3">
        <f t="shared" si="2281"/>
        <v>-253.52320162971634</v>
      </c>
      <c r="AI5886" s="3">
        <f t="shared" si="2282"/>
        <v>-135.98825868978426</v>
      </c>
      <c r="AJ5886" s="3">
        <f t="shared" si="2290"/>
        <v>931092.24831883446</v>
      </c>
      <c r="AK5886" s="3">
        <f t="shared" ref="AK5886:AK5949" si="2306">AK5885+AI5886</f>
        <v>696965.22686083557</v>
      </c>
    </row>
    <row r="5887" spans="2:37" x14ac:dyDescent="0.2">
      <c r="B5887" s="2">
        <v>43417</v>
      </c>
      <c r="C5887" s="1">
        <v>466.42</v>
      </c>
      <c r="D5887" s="1">
        <f t="shared" si="2291"/>
        <v>46</v>
      </c>
      <c r="E5887" s="1" t="b">
        <f t="shared" si="2292"/>
        <v>1</v>
      </c>
      <c r="F5887" s="6">
        <f t="shared" si="2293"/>
        <v>-1.1486944727026049E-2</v>
      </c>
      <c r="G5887" s="8">
        <f t="shared" si="2294"/>
        <v>2.8384533023292615E-4</v>
      </c>
      <c r="H5887" s="8">
        <f t="shared" si="2295"/>
        <v>-1.3198572381488596E-5</v>
      </c>
      <c r="I5887" s="8">
        <f t="shared" si="2296"/>
        <v>-3.2275280260518353E-4</v>
      </c>
      <c r="J5887" s="6">
        <f t="shared" si="2297"/>
        <v>1.314889830487963E-3</v>
      </c>
      <c r="K5887" s="6">
        <f t="shared" si="2298"/>
        <v>1.001140756576341E-3</v>
      </c>
      <c r="L5887" s="6">
        <f t="shared" si="2299"/>
        <v>7.6526543412564754E-4</v>
      </c>
      <c r="M5887" s="9">
        <f t="shared" si="2300"/>
        <v>0.21587004755188469</v>
      </c>
      <c r="N5887" s="9">
        <f t="shared" si="2301"/>
        <v>-1.3183533179314881E-2</v>
      </c>
      <c r="O5887" s="9">
        <f t="shared" si="2302"/>
        <v>-0.42175275167621296</v>
      </c>
      <c r="P5887" s="9">
        <f t="shared" si="2303"/>
        <v>-7.3022079101214388E-2</v>
      </c>
      <c r="Q5887" s="10">
        <f t="shared" si="2304"/>
        <v>0.18320823982935724</v>
      </c>
      <c r="R5887" s="10">
        <f t="shared" si="2276"/>
        <v>0.43666158287702089</v>
      </c>
      <c r="S5887" s="10">
        <f>_xlfn.PERCENTILE.INC($R$1519:R5887,0.75)</f>
        <v>0.80260573433353166</v>
      </c>
      <c r="T5887" s="10">
        <f t="shared" si="2277"/>
        <v>0.80260573433353166</v>
      </c>
      <c r="U5887" s="11">
        <f t="shared" si="2283"/>
        <v>0.43666158287702089</v>
      </c>
      <c r="V5887" s="10">
        <f t="shared" si="2278"/>
        <v>6.9925451558882967E-2</v>
      </c>
      <c r="W5887" s="10">
        <f t="shared" si="2279"/>
        <v>0.43601848286700978</v>
      </c>
      <c r="X5887" s="10">
        <f t="shared" si="2284"/>
        <v>0.54582697859627616</v>
      </c>
      <c r="Y5887" s="10">
        <f>_xlfn.PERCENTILE.INC($X$1519:X5887,0.75)</f>
        <v>1.0032571679169144</v>
      </c>
      <c r="Z5887" s="10">
        <f t="shared" si="2285"/>
        <v>1.0032571679169144</v>
      </c>
      <c r="AA5887" s="10">
        <f t="shared" si="2286"/>
        <v>0.54582697859627616</v>
      </c>
      <c r="AB5887" s="10">
        <f t="shared" si="2287"/>
        <v>3.0488789302494736E-2</v>
      </c>
      <c r="AC5887" s="10">
        <f t="shared" si="2288"/>
        <v>1.6641603746039169E-2</v>
      </c>
      <c r="AD5887" s="13">
        <f t="shared" si="2289"/>
        <v>30488.789302494737</v>
      </c>
      <c r="AE5887" s="13">
        <f t="shared" si="2280"/>
        <v>16641.603746039171</v>
      </c>
      <c r="AF5887" s="13"/>
      <c r="AG5887" s="2">
        <f t="shared" si="2305"/>
        <v>43417</v>
      </c>
      <c r="AH5887" s="3">
        <f t="shared" si="2281"/>
        <v>-1263.5505123555276</v>
      </c>
      <c r="AI5887" s="3">
        <f t="shared" si="2282"/>
        <v>-677.76058694926326</v>
      </c>
      <c r="AJ5887" s="3">
        <f t="shared" si="2290"/>
        <v>929828.69780647894</v>
      </c>
      <c r="AK5887" s="3">
        <f t="shared" si="2306"/>
        <v>696287.46627388627</v>
      </c>
    </row>
    <row r="5888" spans="2:37" x14ac:dyDescent="0.2">
      <c r="B5888" s="2">
        <v>43418</v>
      </c>
      <c r="C5888" s="1">
        <v>467.72</v>
      </c>
      <c r="D5888" s="1">
        <f t="shared" si="2291"/>
        <v>46</v>
      </c>
      <c r="E5888" s="1" t="b">
        <f t="shared" si="2292"/>
        <v>0</v>
      </c>
      <c r="F5888" s="6">
        <f t="shared" si="2293"/>
        <v>2.7871875134000135E-3</v>
      </c>
      <c r="G5888" s="8">
        <f t="shared" si="2294"/>
        <v>4.2922158634074714E-4</v>
      </c>
      <c r="H5888" s="8">
        <f t="shared" si="2295"/>
        <v>3.6507447827901987E-5</v>
      </c>
      <c r="I5888" s="8">
        <f t="shared" si="2296"/>
        <v>-3.25975604284356E-4</v>
      </c>
      <c r="J5888" s="6">
        <f t="shared" si="2297"/>
        <v>1.3142605342732836E-3</v>
      </c>
      <c r="K5888" s="6">
        <f t="shared" si="2298"/>
        <v>1.0011330895421705E-3</v>
      </c>
      <c r="L5888" s="6">
        <f t="shared" si="2299"/>
        <v>7.6531380293949299E-4</v>
      </c>
      <c r="M5888" s="9">
        <f t="shared" si="2300"/>
        <v>0.32658789878224864</v>
      </c>
      <c r="N5888" s="9">
        <f t="shared" si="2301"/>
        <v>3.6466128439124168E-2</v>
      </c>
      <c r="O5888" s="9">
        <f t="shared" si="2302"/>
        <v>-0.42593718162708766</v>
      </c>
      <c r="P5888" s="9">
        <f t="shared" si="2303"/>
        <v>-2.0961051468571617E-2</v>
      </c>
      <c r="Q5888" s="10">
        <f t="shared" si="2304"/>
        <v>0.18190474647938287</v>
      </c>
      <c r="R5888" s="10">
        <f t="shared" si="2276"/>
        <v>0.43979061321012436</v>
      </c>
      <c r="S5888" s="10">
        <f>_xlfn.PERCENTILE.INC($R$1519:R5888,0.75)</f>
        <v>0.80256725811681284</v>
      </c>
      <c r="T5888" s="10">
        <f t="shared" si="2277"/>
        <v>0.80256725811681284</v>
      </c>
      <c r="U5888" s="11">
        <f t="shared" si="2283"/>
        <v>0.43979061321012436</v>
      </c>
      <c r="V5888" s="10">
        <f t="shared" si="2278"/>
        <v>6.9925451558882967E-2</v>
      </c>
      <c r="W5888" s="10">
        <f t="shared" si="2279"/>
        <v>0.43601848286700978</v>
      </c>
      <c r="X5888" s="10">
        <f t="shared" si="2284"/>
        <v>0.54973826651265545</v>
      </c>
      <c r="Y5888" s="10">
        <f>_xlfn.PERCENTILE.INC($X$1519:X5888,0.75)</f>
        <v>1.0032090726460159</v>
      </c>
      <c r="Z5888" s="10">
        <f t="shared" si="2285"/>
        <v>1.0032090726460159</v>
      </c>
      <c r="AA5888" s="10">
        <f t="shared" si="2286"/>
        <v>0.54582697859627616</v>
      </c>
      <c r="AB5888" s="10">
        <f t="shared" si="2287"/>
        <v>3.0488789302494736E-2</v>
      </c>
      <c r="AC5888" s="10">
        <f t="shared" si="2288"/>
        <v>1.6641603746039169E-2</v>
      </c>
      <c r="AD5888" s="13">
        <f t="shared" si="2289"/>
        <v>30488.789302494737</v>
      </c>
      <c r="AE5888" s="13">
        <f t="shared" si="2280"/>
        <v>16641.603746039171</v>
      </c>
      <c r="AF5888" s="13"/>
      <c r="AG5888" s="2">
        <f t="shared" si="2305"/>
        <v>43418</v>
      </c>
      <c r="AH5888" s="3">
        <f t="shared" si="2281"/>
        <v>84.977972842597239</v>
      </c>
      <c r="AI5888" s="3">
        <f t="shared" si="2282"/>
        <v>46.383270163911263</v>
      </c>
      <c r="AJ5888" s="3">
        <f t="shared" si="2290"/>
        <v>929913.67577932158</v>
      </c>
      <c r="AK5888" s="3">
        <f t="shared" si="2306"/>
        <v>696333.84954405017</v>
      </c>
    </row>
    <row r="5889" spans="2:37" x14ac:dyDescent="0.2">
      <c r="B5889" s="2">
        <v>43419</v>
      </c>
      <c r="C5889" s="1">
        <v>468.55</v>
      </c>
      <c r="D5889" s="1">
        <f t="shared" si="2291"/>
        <v>46</v>
      </c>
      <c r="E5889" s="1" t="b">
        <f t="shared" si="2292"/>
        <v>0</v>
      </c>
      <c r="F5889" s="6">
        <f t="shared" si="2293"/>
        <v>1.7745659796459812E-3</v>
      </c>
      <c r="G5889" s="8">
        <f t="shared" si="2294"/>
        <v>5.9707223356546106E-4</v>
      </c>
      <c r="H5889" s="8">
        <f t="shared" si="2295"/>
        <v>1.1761234145115848E-5</v>
      </c>
      <c r="I5889" s="8">
        <f t="shared" si="2296"/>
        <v>-3.0983880929063754E-4</v>
      </c>
      <c r="J5889" s="6">
        <f t="shared" si="2297"/>
        <v>1.3137825199603995E-3</v>
      </c>
      <c r="K5889" s="6">
        <f t="shared" si="2298"/>
        <v>1.0011283479077094E-3</v>
      </c>
      <c r="L5889" s="6">
        <f t="shared" si="2299"/>
        <v>7.6535702387136564E-4</v>
      </c>
      <c r="M5889" s="9">
        <f t="shared" si="2300"/>
        <v>0.45446809079440198</v>
      </c>
      <c r="N5889" s="9">
        <f t="shared" si="2301"/>
        <v>1.174797833833797E-2</v>
      </c>
      <c r="O5889" s="9">
        <f t="shared" si="2302"/>
        <v>-0.40482911847257375</v>
      </c>
      <c r="P5889" s="9">
        <f t="shared" si="2303"/>
        <v>2.0462316886722065E-2</v>
      </c>
      <c r="Q5889" s="10">
        <f t="shared" si="2304"/>
        <v>0.17912573522729977</v>
      </c>
      <c r="R5889" s="10">
        <f t="shared" si="2276"/>
        <v>0.44661365882733051</v>
      </c>
      <c r="S5889" s="10">
        <f>_xlfn.PERCENTILE.INC($R$1519:R5889,0.75)</f>
        <v>0.80252878190009413</v>
      </c>
      <c r="T5889" s="10">
        <f t="shared" si="2277"/>
        <v>0.80252878190009413</v>
      </c>
      <c r="U5889" s="11">
        <f t="shared" si="2283"/>
        <v>0.44661365882733051</v>
      </c>
      <c r="V5889" s="10">
        <f t="shared" si="2278"/>
        <v>6.9925451558882967E-2</v>
      </c>
      <c r="W5889" s="10">
        <f t="shared" si="2279"/>
        <v>0.43601848286700978</v>
      </c>
      <c r="X5889" s="10">
        <f t="shared" si="2284"/>
        <v>0.55826707353416316</v>
      </c>
      <c r="Y5889" s="10">
        <f>_xlfn.PERCENTILE.INC($X$1519:X5889,0.75)</f>
        <v>1.0031609773751176</v>
      </c>
      <c r="Z5889" s="10">
        <f t="shared" si="2285"/>
        <v>1.0031609773751176</v>
      </c>
      <c r="AA5889" s="10">
        <f t="shared" si="2286"/>
        <v>0.54582697859627616</v>
      </c>
      <c r="AB5889" s="10">
        <f t="shared" si="2287"/>
        <v>3.0488789302494736E-2</v>
      </c>
      <c r="AC5889" s="10">
        <f t="shared" si="2288"/>
        <v>1.6641603746039169E-2</v>
      </c>
      <c r="AD5889" s="13">
        <f t="shared" si="2289"/>
        <v>30488.789302494737</v>
      </c>
      <c r="AE5889" s="13">
        <f t="shared" si="2280"/>
        <v>16641.603746039171</v>
      </c>
      <c r="AF5889" s="13"/>
      <c r="AG5889" s="2">
        <f t="shared" si="2305"/>
        <v>43419</v>
      </c>
      <c r="AH5889" s="3">
        <f t="shared" si="2281"/>
        <v>54.104368256801486</v>
      </c>
      <c r="AI5889" s="3">
        <f t="shared" si="2282"/>
        <v>29.531623854470233</v>
      </c>
      <c r="AJ5889" s="3">
        <f t="shared" si="2290"/>
        <v>929967.78014757833</v>
      </c>
      <c r="AK5889" s="3">
        <f t="shared" si="2306"/>
        <v>696363.38116790459</v>
      </c>
    </row>
    <row r="5890" spans="2:37" x14ac:dyDescent="0.2">
      <c r="B5890" s="2">
        <v>43420</v>
      </c>
      <c r="C5890" s="1">
        <v>472.92</v>
      </c>
      <c r="D5890" s="1">
        <f t="shared" si="2291"/>
        <v>46</v>
      </c>
      <c r="E5890" s="1" t="b">
        <f t="shared" si="2292"/>
        <v>0</v>
      </c>
      <c r="F5890" s="6">
        <f t="shared" si="2293"/>
        <v>9.3266460356418168E-3</v>
      </c>
      <c r="G5890" s="8">
        <f t="shared" si="2294"/>
        <v>9.0202418327323315E-4</v>
      </c>
      <c r="H5890" s="8">
        <f t="shared" si="2295"/>
        <v>1.8844730755327051E-4</v>
      </c>
      <c r="I5890" s="8">
        <f t="shared" si="2296"/>
        <v>-2.4540253418290362E-4</v>
      </c>
      <c r="J5890" s="6">
        <f t="shared" si="2297"/>
        <v>1.3135775265276479E-3</v>
      </c>
      <c r="K5890" s="6">
        <f t="shared" si="2298"/>
        <v>1.0011459578349402E-3</v>
      </c>
      <c r="L5890" s="6">
        <f t="shared" si="2299"/>
        <v>7.6538451056479826E-4</v>
      </c>
      <c r="M5890" s="9">
        <f t="shared" si="2300"/>
        <v>0.68669276464988882</v>
      </c>
      <c r="N5890" s="9">
        <f t="shared" si="2301"/>
        <v>0.18823160207409037</v>
      </c>
      <c r="O5890" s="9">
        <f t="shared" si="2302"/>
        <v>-0.32062647048058807</v>
      </c>
      <c r="P5890" s="9">
        <f t="shared" si="2303"/>
        <v>0.18476596541446369</v>
      </c>
      <c r="Q5890" s="10">
        <f t="shared" si="2304"/>
        <v>0.17989331029536668</v>
      </c>
      <c r="R5890" s="10">
        <f t="shared" si="2276"/>
        <v>0.44470803204770687</v>
      </c>
      <c r="S5890" s="10">
        <f>_xlfn.PERCENTILE.INC($R$1519:R5890,0.75)</f>
        <v>0.80249030568337532</v>
      </c>
      <c r="T5890" s="10">
        <f t="shared" si="2277"/>
        <v>0.80249030568337532</v>
      </c>
      <c r="U5890" s="11">
        <f t="shared" si="2283"/>
        <v>0.44470803204770687</v>
      </c>
      <c r="V5890" s="10">
        <f t="shared" si="2278"/>
        <v>6.9925451558882967E-2</v>
      </c>
      <c r="W5890" s="10">
        <f t="shared" si="2279"/>
        <v>0.43601848286700978</v>
      </c>
      <c r="X5890" s="10">
        <f t="shared" si="2284"/>
        <v>0.55588504005963357</v>
      </c>
      <c r="Y5890" s="10">
        <f>_xlfn.PERCENTILE.INC($X$1519:X5890,0.75)</f>
        <v>1.0031128821042192</v>
      </c>
      <c r="Z5890" s="10">
        <f t="shared" si="2285"/>
        <v>1.0031128821042192</v>
      </c>
      <c r="AA5890" s="10">
        <f t="shared" si="2286"/>
        <v>0.54582697859627616</v>
      </c>
      <c r="AB5890" s="10">
        <f t="shared" si="2287"/>
        <v>3.0488789302494736E-2</v>
      </c>
      <c r="AC5890" s="10">
        <f t="shared" si="2288"/>
        <v>1.6641603746039169E-2</v>
      </c>
      <c r="AD5890" s="13">
        <f t="shared" si="2289"/>
        <v>30488.789302494737</v>
      </c>
      <c r="AE5890" s="13">
        <f t="shared" si="2280"/>
        <v>16641.603746039171</v>
      </c>
      <c r="AF5890" s="13"/>
      <c r="AG5890" s="2">
        <f t="shared" si="2305"/>
        <v>43420</v>
      </c>
      <c r="AH5890" s="3">
        <f t="shared" si="2281"/>
        <v>284.35814587963119</v>
      </c>
      <c r="AI5890" s="3">
        <f t="shared" si="2282"/>
        <v>155.21034760471824</v>
      </c>
      <c r="AJ5890" s="3">
        <f t="shared" si="2290"/>
        <v>930252.13829345792</v>
      </c>
      <c r="AK5890" s="3">
        <f t="shared" si="2306"/>
        <v>696518.5915155093</v>
      </c>
    </row>
    <row r="5891" spans="2:37" x14ac:dyDescent="0.2">
      <c r="B5891" s="2">
        <v>43423</v>
      </c>
      <c r="C5891" s="1">
        <v>473.27</v>
      </c>
      <c r="D5891" s="1">
        <f t="shared" si="2291"/>
        <v>47</v>
      </c>
      <c r="E5891" s="1" t="b">
        <f t="shared" si="2292"/>
        <v>1</v>
      </c>
      <c r="F5891" s="6">
        <f t="shared" si="2293"/>
        <v>7.4008288928362198E-4</v>
      </c>
      <c r="G5891" s="8">
        <f t="shared" si="2294"/>
        <v>1.0031265743530968E-3</v>
      </c>
      <c r="H5891" s="8">
        <f t="shared" si="2295"/>
        <v>2.1124215746362579E-4</v>
      </c>
      <c r="I5891" s="8">
        <f t="shared" si="2296"/>
        <v>-2.2389716842306288E-4</v>
      </c>
      <c r="J5891" s="6">
        <f t="shared" si="2297"/>
        <v>1.3134069453816218E-3</v>
      </c>
      <c r="K5891" s="6">
        <f t="shared" si="2298"/>
        <v>1.0011669491794704E-3</v>
      </c>
      <c r="L5891" s="6">
        <f t="shared" si="2299"/>
        <v>7.6540620602963936E-4</v>
      </c>
      <c r="M5891" s="9">
        <f t="shared" si="2300"/>
        <v>0.76375915163264929</v>
      </c>
      <c r="N5891" s="9">
        <f t="shared" si="2301"/>
        <v>0.21099593592932148</v>
      </c>
      <c r="O5891" s="9">
        <f t="shared" si="2302"/>
        <v>-0.29252071208629937</v>
      </c>
      <c r="P5891" s="9">
        <f t="shared" si="2303"/>
        <v>0.22741145849189048</v>
      </c>
      <c r="Q5891" s="10">
        <f t="shared" si="2304"/>
        <v>0.17793276482442533</v>
      </c>
      <c r="R5891" s="10">
        <f t="shared" si="2276"/>
        <v>0.44960803075779654</v>
      </c>
      <c r="S5891" s="10">
        <f>_xlfn.PERCENTILE.INC($R$1519:R5891,0.75)</f>
        <v>0.8024518294666565</v>
      </c>
      <c r="T5891" s="10">
        <f t="shared" si="2277"/>
        <v>0.8024518294666565</v>
      </c>
      <c r="U5891" s="11">
        <f t="shared" si="2283"/>
        <v>0.44960803075779654</v>
      </c>
      <c r="V5891" s="10">
        <f t="shared" si="2278"/>
        <v>0.18476596541446369</v>
      </c>
      <c r="W5891" s="10">
        <f t="shared" si="2279"/>
        <v>0.44470803204770687</v>
      </c>
      <c r="X5891" s="10">
        <f t="shared" si="2284"/>
        <v>0.56201003844724573</v>
      </c>
      <c r="Y5891" s="10">
        <f>_xlfn.PERCENTILE.INC($X$1519:X5891,0.75)</f>
        <v>1.0030647868333207</v>
      </c>
      <c r="Z5891" s="10">
        <f t="shared" si="2285"/>
        <v>1.0030647868333207</v>
      </c>
      <c r="AA5891" s="10">
        <f t="shared" si="2286"/>
        <v>0.56201003844724573</v>
      </c>
      <c r="AB5891" s="10">
        <f t="shared" si="2287"/>
        <v>8.2166908868860813E-2</v>
      </c>
      <c r="AC5891" s="10">
        <f t="shared" si="2288"/>
        <v>4.6178627612479803E-2</v>
      </c>
      <c r="AD5891" s="13">
        <f t="shared" si="2289"/>
        <v>82166.908868860817</v>
      </c>
      <c r="AE5891" s="13">
        <f t="shared" si="2280"/>
        <v>46178.627612479802</v>
      </c>
      <c r="AF5891" s="13"/>
      <c r="AG5891" s="2">
        <f t="shared" si="2305"/>
        <v>43423</v>
      </c>
      <c r="AH5891" s="3">
        <f t="shared" si="2281"/>
        <v>22.56423127774989</v>
      </c>
      <c r="AI5891" s="3">
        <f t="shared" si="2282"/>
        <v>12.316166182681817</v>
      </c>
      <c r="AJ5891" s="3">
        <f t="shared" si="2290"/>
        <v>930274.70252473571</v>
      </c>
      <c r="AK5891" s="3">
        <f t="shared" si="2306"/>
        <v>696530.90768169193</v>
      </c>
    </row>
    <row r="5892" spans="2:37" x14ac:dyDescent="0.2">
      <c r="B5892" s="2">
        <v>43424</v>
      </c>
      <c r="C5892" s="1">
        <v>471.81</v>
      </c>
      <c r="D5892" s="1">
        <f t="shared" si="2291"/>
        <v>47</v>
      </c>
      <c r="E5892" s="1" t="b">
        <f t="shared" si="2292"/>
        <v>0</v>
      </c>
      <c r="F5892" s="6">
        <f t="shared" si="2293"/>
        <v>-3.0849198132143485E-3</v>
      </c>
      <c r="G5892" s="8">
        <f t="shared" si="2294"/>
        <v>8.8310117479522773E-4</v>
      </c>
      <c r="H5892" s="8">
        <f t="shared" si="2295"/>
        <v>1.2614764889627844E-4</v>
      </c>
      <c r="I5892" s="8">
        <f t="shared" si="2296"/>
        <v>-2.3229201321794154E-4</v>
      </c>
      <c r="J5892" s="6">
        <f t="shared" si="2297"/>
        <v>1.313308881344667E-3</v>
      </c>
      <c r="K5892" s="6">
        <f t="shared" si="2298"/>
        <v>1.0011762290882951E-3</v>
      </c>
      <c r="L5892" s="6">
        <f t="shared" si="2299"/>
        <v>7.6543168418733722E-4</v>
      </c>
      <c r="M5892" s="9">
        <f t="shared" si="2300"/>
        <v>0.67242458140619643</v>
      </c>
      <c r="N5892" s="9">
        <f t="shared" si="2301"/>
        <v>0.12599944468433169</v>
      </c>
      <c r="O5892" s="9">
        <f t="shared" si="2302"/>
        <v>-0.30347843970499755</v>
      </c>
      <c r="P5892" s="9">
        <f t="shared" si="2303"/>
        <v>0.16498186212851018</v>
      </c>
      <c r="Q5892" s="10">
        <f t="shared" si="2304"/>
        <v>0.17127525861218976</v>
      </c>
      <c r="R5892" s="10">
        <f t="shared" si="2276"/>
        <v>0.46708439180430672</v>
      </c>
      <c r="S5892" s="10">
        <f>_xlfn.PERCENTILE.INC($R$1519:R5892,0.75)</f>
        <v>0.8024185527930684</v>
      </c>
      <c r="T5892" s="10">
        <f t="shared" si="2277"/>
        <v>0.8024185527930684</v>
      </c>
      <c r="U5892" s="11">
        <f t="shared" si="2283"/>
        <v>0.46708439180430672</v>
      </c>
      <c r="V5892" s="10">
        <f t="shared" si="2278"/>
        <v>0.18476596541446369</v>
      </c>
      <c r="W5892" s="10">
        <f t="shared" si="2279"/>
        <v>0.44470803204770687</v>
      </c>
      <c r="X5892" s="10">
        <f t="shared" si="2284"/>
        <v>0.58385548975538348</v>
      </c>
      <c r="Y5892" s="10">
        <f>_xlfn.PERCENTILE.INC($X$1519:X5892,0.75)</f>
        <v>1.0030231909913354</v>
      </c>
      <c r="Z5892" s="10">
        <f t="shared" si="2285"/>
        <v>1.0030231909913354</v>
      </c>
      <c r="AA5892" s="10">
        <f t="shared" si="2286"/>
        <v>0.56201003844724573</v>
      </c>
      <c r="AB5892" s="10">
        <f t="shared" si="2287"/>
        <v>8.2166908868860813E-2</v>
      </c>
      <c r="AC5892" s="10">
        <f t="shared" si="2288"/>
        <v>4.6178627612479803E-2</v>
      </c>
      <c r="AD5892" s="13">
        <f t="shared" si="2289"/>
        <v>82166.908868860817</v>
      </c>
      <c r="AE5892" s="13">
        <f t="shared" si="2280"/>
        <v>46178.627612479802</v>
      </c>
      <c r="AF5892" s="13"/>
      <c r="AG5892" s="2">
        <f t="shared" si="2305"/>
        <v>43424</v>
      </c>
      <c r="AH5892" s="3">
        <f t="shared" si="2281"/>
        <v>-253.4783251601265</v>
      </c>
      <c r="AI5892" s="3">
        <f t="shared" si="2282"/>
        <v>-142.45736326878614</v>
      </c>
      <c r="AJ5892" s="3">
        <f t="shared" si="2290"/>
        <v>930021.2241995756</v>
      </c>
      <c r="AK5892" s="3">
        <f t="shared" si="2306"/>
        <v>696388.4503184231</v>
      </c>
    </row>
    <row r="5893" spans="2:37" x14ac:dyDescent="0.2">
      <c r="B5893" s="2">
        <v>43425</v>
      </c>
      <c r="C5893" s="1">
        <v>468.07</v>
      </c>
      <c r="D5893" s="1">
        <f t="shared" si="2291"/>
        <v>47</v>
      </c>
      <c r="E5893" s="1" t="b">
        <f t="shared" si="2292"/>
        <v>0</v>
      </c>
      <c r="F5893" s="6">
        <f t="shared" si="2293"/>
        <v>-7.926919734638993E-3</v>
      </c>
      <c r="G5893" s="8">
        <f t="shared" si="2294"/>
        <v>7.8984958682871878E-4</v>
      </c>
      <c r="H5893" s="8">
        <f t="shared" si="2295"/>
        <v>5.9930546065020191E-5</v>
      </c>
      <c r="I5893" s="8">
        <f t="shared" si="2296"/>
        <v>-2.7365673336787044E-4</v>
      </c>
      <c r="J5893" s="6">
        <f t="shared" si="2297"/>
        <v>1.3132643973977607E-3</v>
      </c>
      <c r="K5893" s="6">
        <f t="shared" si="2298"/>
        <v>1.001176303109924E-3</v>
      </c>
      <c r="L5893" s="6">
        <f t="shared" si="2299"/>
        <v>7.6546787439684056E-4</v>
      </c>
      <c r="M5893" s="9">
        <f t="shared" si="2300"/>
        <v>0.6014398839973194</v>
      </c>
      <c r="N5893" s="9">
        <f t="shared" si="2301"/>
        <v>5.9860132405111594E-2</v>
      </c>
      <c r="O5893" s="9">
        <f t="shared" si="2302"/>
        <v>-0.35750257133064073</v>
      </c>
      <c r="P5893" s="9">
        <f t="shared" si="2303"/>
        <v>0.10126581502393008</v>
      </c>
      <c r="Q5893" s="10">
        <f t="shared" si="2304"/>
        <v>0.1723395075260091</v>
      </c>
      <c r="R5893" s="10">
        <f t="shared" si="2276"/>
        <v>0.46420000351879026</v>
      </c>
      <c r="S5893" s="10">
        <f>_xlfn.PERCENTILE.INC($R$1519:R5893,0.75)</f>
        <v>0.8023852761194803</v>
      </c>
      <c r="T5893" s="10">
        <f t="shared" si="2277"/>
        <v>0.8023852761194803</v>
      </c>
      <c r="U5893" s="11">
        <f t="shared" si="2283"/>
        <v>0.46420000351879026</v>
      </c>
      <c r="V5893" s="10">
        <f t="shared" si="2278"/>
        <v>0.18476596541446369</v>
      </c>
      <c r="W5893" s="10">
        <f t="shared" si="2279"/>
        <v>0.44470803204770687</v>
      </c>
      <c r="X5893" s="10">
        <f t="shared" si="2284"/>
        <v>0.58025000439848784</v>
      </c>
      <c r="Y5893" s="10">
        <f>_xlfn.PERCENTILE.INC($X$1519:X5893,0.75)</f>
        <v>1.0029815951493504</v>
      </c>
      <c r="Z5893" s="10">
        <f t="shared" si="2285"/>
        <v>1.0029815951493504</v>
      </c>
      <c r="AA5893" s="10">
        <f t="shared" si="2286"/>
        <v>0.56201003844724573</v>
      </c>
      <c r="AB5893" s="10">
        <f t="shared" si="2287"/>
        <v>8.2166908868860813E-2</v>
      </c>
      <c r="AC5893" s="10">
        <f t="shared" si="2288"/>
        <v>4.6178627612479803E-2</v>
      </c>
      <c r="AD5893" s="13">
        <f t="shared" si="2289"/>
        <v>82166.908868860817</v>
      </c>
      <c r="AE5893" s="13">
        <f t="shared" si="2280"/>
        <v>46178.627612479802</v>
      </c>
      <c r="AF5893" s="13"/>
      <c r="AG5893" s="2">
        <f t="shared" si="2305"/>
        <v>43425</v>
      </c>
      <c r="AH5893" s="3">
        <f t="shared" si="2281"/>
        <v>-651.33049144685651</v>
      </c>
      <c r="AI5893" s="3">
        <f t="shared" si="2282"/>
        <v>-366.05427453991126</v>
      </c>
      <c r="AJ5893" s="3">
        <f t="shared" si="2290"/>
        <v>929369.89370812871</v>
      </c>
      <c r="AK5893" s="3">
        <f t="shared" si="2306"/>
        <v>696022.39604388317</v>
      </c>
    </row>
    <row r="5894" spans="2:37" x14ac:dyDescent="0.2">
      <c r="B5894" s="2">
        <v>43427</v>
      </c>
      <c r="C5894" s="1">
        <v>464.98</v>
      </c>
      <c r="D5894" s="1">
        <f t="shared" si="2291"/>
        <v>47</v>
      </c>
      <c r="E5894" s="1" t="b">
        <f t="shared" si="2292"/>
        <v>0</v>
      </c>
      <c r="F5894" s="6">
        <f t="shared" si="2293"/>
        <v>-6.6015766872475901E-3</v>
      </c>
      <c r="G5894" s="8">
        <f t="shared" si="2294"/>
        <v>5.2053681357671928E-4</v>
      </c>
      <c r="H5894" s="8">
        <f t="shared" si="2295"/>
        <v>2.1630800927689254E-5</v>
      </c>
      <c r="I5894" s="8">
        <f t="shared" si="2296"/>
        <v>-3.3831481454743475E-4</v>
      </c>
      <c r="J5894" s="6">
        <f t="shared" si="2297"/>
        <v>1.313004222293569E-3</v>
      </c>
      <c r="K5894" s="6">
        <f t="shared" si="2298"/>
        <v>1.0011764297751492E-3</v>
      </c>
      <c r="L5894" s="6">
        <f t="shared" si="2299"/>
        <v>7.6552407306263836E-4</v>
      </c>
      <c r="M5894" s="9">
        <f t="shared" si="2300"/>
        <v>0.396447174151078</v>
      </c>
      <c r="N5894" s="9">
        <f t="shared" si="2301"/>
        <v>2.1605383710988125E-2</v>
      </c>
      <c r="O5894" s="9">
        <f t="shared" si="2302"/>
        <v>-0.4419388317782561</v>
      </c>
      <c r="P5894" s="9">
        <f t="shared" si="2303"/>
        <v>-7.9620913053966569E-3</v>
      </c>
      <c r="Q5894" s="10">
        <f t="shared" si="2304"/>
        <v>0.17300023805515208</v>
      </c>
      <c r="R5894" s="10">
        <f t="shared" si="2276"/>
        <v>0.46242710934592002</v>
      </c>
      <c r="S5894" s="10">
        <f>_xlfn.PERCENTILE.INC($R$1519:R5894,0.75)</f>
        <v>0.80235199944589219</v>
      </c>
      <c r="T5894" s="10">
        <f t="shared" si="2277"/>
        <v>0.80235199944589219</v>
      </c>
      <c r="U5894" s="11">
        <f t="shared" si="2283"/>
        <v>0.46242710934592002</v>
      </c>
      <c r="V5894" s="10">
        <f t="shared" si="2278"/>
        <v>0.18476596541446369</v>
      </c>
      <c r="W5894" s="10">
        <f t="shared" si="2279"/>
        <v>0.44470803204770687</v>
      </c>
      <c r="X5894" s="10">
        <f t="shared" si="2284"/>
        <v>0.57803388668240008</v>
      </c>
      <c r="Y5894" s="10">
        <f>_xlfn.PERCENTILE.INC($X$1519:X5894,0.75)</f>
        <v>1.0029399993073653</v>
      </c>
      <c r="Z5894" s="10">
        <f t="shared" si="2285"/>
        <v>1.0029399993073653</v>
      </c>
      <c r="AA5894" s="10">
        <f t="shared" si="2286"/>
        <v>0.56201003844724573</v>
      </c>
      <c r="AB5894" s="10">
        <f t="shared" si="2287"/>
        <v>8.2166908868860813E-2</v>
      </c>
      <c r="AC5894" s="10">
        <f t="shared" si="2288"/>
        <v>4.6178627612479803E-2</v>
      </c>
      <c r="AD5894" s="13">
        <f t="shared" si="2289"/>
        <v>82166.908868860817</v>
      </c>
      <c r="AE5894" s="13">
        <f t="shared" si="2280"/>
        <v>46178.627612479802</v>
      </c>
      <c r="AF5894" s="13"/>
      <c r="AG5894" s="2">
        <f t="shared" si="2305"/>
        <v>43427</v>
      </c>
      <c r="AH5894" s="3">
        <f t="shared" si="2281"/>
        <v>-542.43115005186883</v>
      </c>
      <c r="AI5894" s="3">
        <f t="shared" si="2282"/>
        <v>-304.85175149563452</v>
      </c>
      <c r="AJ5894" s="3">
        <f t="shared" si="2290"/>
        <v>928827.46255807683</v>
      </c>
      <c r="AK5894" s="3">
        <f t="shared" si="2306"/>
        <v>695717.54429238755</v>
      </c>
    </row>
    <row r="5895" spans="2:37" x14ac:dyDescent="0.2">
      <c r="B5895" s="2">
        <v>43430</v>
      </c>
      <c r="C5895" s="1">
        <v>457.67</v>
      </c>
      <c r="D5895" s="1">
        <f t="shared" si="2291"/>
        <v>48</v>
      </c>
      <c r="E5895" s="1" t="b">
        <f t="shared" si="2292"/>
        <v>1</v>
      </c>
      <c r="F5895" s="6">
        <f t="shared" si="2293"/>
        <v>-1.5721106284141251E-2</v>
      </c>
      <c r="G5895" s="8">
        <f t="shared" si="2294"/>
        <v>2.6733075143241562E-4</v>
      </c>
      <c r="H5895" s="8">
        <f t="shared" si="2295"/>
        <v>-9.9495407852844957E-5</v>
      </c>
      <c r="I5895" s="8">
        <f t="shared" si="2296"/>
        <v>-4.4030530788063699E-4</v>
      </c>
      <c r="J5895" s="6">
        <f t="shared" si="2297"/>
        <v>1.3127250766963997E-3</v>
      </c>
      <c r="K5895" s="6">
        <f t="shared" si="2298"/>
        <v>1.0011774352479193E-3</v>
      </c>
      <c r="L5895" s="6">
        <f t="shared" si="2299"/>
        <v>7.6562055714437811E-4</v>
      </c>
      <c r="M5895" s="9">
        <f t="shared" si="2300"/>
        <v>0.20364564993698409</v>
      </c>
      <c r="N5895" s="9">
        <f t="shared" si="2301"/>
        <v>-9.9378396226246488E-2</v>
      </c>
      <c r="O5895" s="9">
        <f t="shared" si="2302"/>
        <v>-0.57509598426000164</v>
      </c>
      <c r="P5895" s="9">
        <f t="shared" si="2303"/>
        <v>-0.15694291018308801</v>
      </c>
      <c r="Q5895" s="10">
        <f t="shared" si="2304"/>
        <v>0.1741888567620454</v>
      </c>
      <c r="R5895" s="10">
        <f t="shared" si="2276"/>
        <v>0.45927162900716317</v>
      </c>
      <c r="S5895" s="10">
        <f>_xlfn.PERCENTILE.INC($R$1519:R5895,0.75)</f>
        <v>0.80231872277230409</v>
      </c>
      <c r="T5895" s="10">
        <f t="shared" si="2277"/>
        <v>0.80231872277230409</v>
      </c>
      <c r="U5895" s="11">
        <f t="shared" si="2283"/>
        <v>0.45927162900716317</v>
      </c>
      <c r="V5895" s="10">
        <f t="shared" si="2278"/>
        <v>-7.9620913053966569E-3</v>
      </c>
      <c r="W5895" s="10">
        <f t="shared" si="2279"/>
        <v>0.46242710934592002</v>
      </c>
      <c r="X5895" s="10">
        <f t="shared" si="2284"/>
        <v>0.57408953625895398</v>
      </c>
      <c r="Y5895" s="10">
        <f>_xlfn.PERCENTILE.INC($X$1519:X5895,0.75)</f>
        <v>1.0028984034653801</v>
      </c>
      <c r="Z5895" s="10">
        <f t="shared" si="2285"/>
        <v>1.0028984034653801</v>
      </c>
      <c r="AA5895" s="10">
        <f t="shared" si="2286"/>
        <v>0.57408953625895398</v>
      </c>
      <c r="AB5895" s="10">
        <f t="shared" si="2287"/>
        <v>-3.6818868667028589E-3</v>
      </c>
      <c r="AC5895" s="10">
        <f t="shared" si="2288"/>
        <v>-2.1137327238633773E-3</v>
      </c>
      <c r="AD5895" s="13">
        <f t="shared" si="2289"/>
        <v>-3681.8868667028587</v>
      </c>
      <c r="AE5895" s="13">
        <f t="shared" si="2280"/>
        <v>-2113.7327238633775</v>
      </c>
      <c r="AF5895" s="13"/>
      <c r="AG5895" s="2">
        <f t="shared" si="2305"/>
        <v>43430</v>
      </c>
      <c r="AH5895" s="3">
        <f t="shared" si="2281"/>
        <v>-1291.7547073667092</v>
      </c>
      <c r="AI5895" s="3">
        <f t="shared" si="2282"/>
        <v>-725.97911275157492</v>
      </c>
      <c r="AJ5895" s="3">
        <f t="shared" si="2290"/>
        <v>927535.70785071014</v>
      </c>
      <c r="AK5895" s="3">
        <f t="shared" si="2306"/>
        <v>694991.565179636</v>
      </c>
    </row>
    <row r="5896" spans="2:37" x14ac:dyDescent="0.2">
      <c r="B5896" s="2">
        <v>43431</v>
      </c>
      <c r="C5896" s="1">
        <v>456.72</v>
      </c>
      <c r="D5896" s="1">
        <f t="shared" si="2291"/>
        <v>48</v>
      </c>
      <c r="E5896" s="1" t="b">
        <f t="shared" si="2292"/>
        <v>0</v>
      </c>
      <c r="F5896" s="6">
        <f t="shared" si="2293"/>
        <v>-2.0757314222037415E-3</v>
      </c>
      <c r="G5896" s="8">
        <f t="shared" si="2294"/>
        <v>2.2529885700175206E-4</v>
      </c>
      <c r="H5896" s="8">
        <f t="shared" si="2295"/>
        <v>-1.1444240873209559E-4</v>
      </c>
      <c r="I5896" s="8">
        <f t="shared" si="2296"/>
        <v>-4.6376481729333108E-4</v>
      </c>
      <c r="J5896" s="6">
        <f t="shared" si="2297"/>
        <v>1.3123845068109847E-3</v>
      </c>
      <c r="K5896" s="6">
        <f t="shared" si="2298"/>
        <v>1.0011757687164648E-3</v>
      </c>
      <c r="L5896" s="6">
        <f t="shared" si="2299"/>
        <v>7.6572723247685288E-4</v>
      </c>
      <c r="M5896" s="9">
        <f t="shared" si="2300"/>
        <v>0.17167137819175779</v>
      </c>
      <c r="N5896" s="9">
        <f t="shared" si="2301"/>
        <v>-0.11430800895112947</v>
      </c>
      <c r="O5896" s="9">
        <f t="shared" si="2302"/>
        <v>-0.60565276723046435</v>
      </c>
      <c r="P5896" s="9">
        <f t="shared" si="2303"/>
        <v>-0.18276313266327868</v>
      </c>
      <c r="Q5896" s="10">
        <f t="shared" si="2304"/>
        <v>0.17432159531236352</v>
      </c>
      <c r="R5896" s="10">
        <f t="shared" si="2276"/>
        <v>0.45892191301169277</v>
      </c>
      <c r="S5896" s="10">
        <f>_xlfn.PERCENTILE.INC($R$1519:R5896,0.75)</f>
        <v>0.8023170764669787</v>
      </c>
      <c r="T5896" s="10">
        <f t="shared" si="2277"/>
        <v>0.8023170764669787</v>
      </c>
      <c r="U5896" s="11">
        <f t="shared" si="2283"/>
        <v>0.45892191301169277</v>
      </c>
      <c r="V5896" s="10">
        <f t="shared" si="2278"/>
        <v>-7.9620913053966569E-3</v>
      </c>
      <c r="W5896" s="10">
        <f t="shared" si="2279"/>
        <v>0.46242710934592002</v>
      </c>
      <c r="X5896" s="10">
        <f t="shared" si="2284"/>
        <v>0.57365239126461598</v>
      </c>
      <c r="Y5896" s="10">
        <f>_xlfn.PERCENTILE.INC($X$1519:X5896,0.75)</f>
        <v>1.0028963455837232</v>
      </c>
      <c r="Z5896" s="10">
        <f t="shared" si="2285"/>
        <v>1.0028963455837232</v>
      </c>
      <c r="AA5896" s="10">
        <f t="shared" si="2286"/>
        <v>0.57408953625895398</v>
      </c>
      <c r="AB5896" s="10">
        <f t="shared" si="2287"/>
        <v>-3.6818868667028589E-3</v>
      </c>
      <c r="AC5896" s="10">
        <f t="shared" si="2288"/>
        <v>-2.1137327238633773E-3</v>
      </c>
      <c r="AD5896" s="13">
        <f t="shared" si="2289"/>
        <v>-3681.8868667028587</v>
      </c>
      <c r="AE5896" s="13">
        <f t="shared" si="2280"/>
        <v>-2113.7327238633775</v>
      </c>
      <c r="AF5896" s="13"/>
      <c r="AG5896" s="2">
        <f t="shared" si="2305"/>
        <v>43431</v>
      </c>
      <c r="AH5896" s="3">
        <f t="shared" si="2281"/>
        <v>7.6426082622144023</v>
      </c>
      <c r="AI5896" s="3">
        <f t="shared" si="2282"/>
        <v>4.3875414330635172</v>
      </c>
      <c r="AJ5896" s="3">
        <f t="shared" si="2290"/>
        <v>927543.35045897239</v>
      </c>
      <c r="AK5896" s="3">
        <f t="shared" si="2306"/>
        <v>694995.9527210691</v>
      </c>
    </row>
    <row r="5897" spans="2:37" x14ac:dyDescent="0.2">
      <c r="B5897" s="2">
        <v>43432</v>
      </c>
      <c r="C5897" s="1">
        <v>458.06</v>
      </c>
      <c r="D5897" s="1">
        <f t="shared" si="2291"/>
        <v>48</v>
      </c>
      <c r="E5897" s="1" t="b">
        <f t="shared" si="2292"/>
        <v>0</v>
      </c>
      <c r="F5897" s="6">
        <f t="shared" si="2293"/>
        <v>2.9339639166228171E-3</v>
      </c>
      <c r="G5897" s="8">
        <f t="shared" si="2294"/>
        <v>3.9433776626552551E-4</v>
      </c>
      <c r="H5897" s="8">
        <f t="shared" si="2295"/>
        <v>-7.7062607585326372E-5</v>
      </c>
      <c r="I5897" s="8">
        <f t="shared" si="2296"/>
        <v>-4.4484611387452774E-4</v>
      </c>
      <c r="J5897" s="6">
        <f t="shared" si="2297"/>
        <v>1.3121055655341528E-3</v>
      </c>
      <c r="K5897" s="6">
        <f t="shared" si="2298"/>
        <v>1.0011756420213256E-3</v>
      </c>
      <c r="L5897" s="6">
        <f t="shared" si="2299"/>
        <v>7.6582549717277824E-4</v>
      </c>
      <c r="M5897" s="9">
        <f t="shared" si="2300"/>
        <v>0.30053814008859281</v>
      </c>
      <c r="N5897" s="9">
        <f t="shared" si="2301"/>
        <v>-7.6972115931367116E-2</v>
      </c>
      <c r="O5897" s="9">
        <f t="shared" si="2302"/>
        <v>-0.58087138064321431</v>
      </c>
      <c r="P5897" s="9">
        <f t="shared" si="2303"/>
        <v>-0.11910178549532953</v>
      </c>
      <c r="Q5897" s="10">
        <f t="shared" si="2304"/>
        <v>0.17200454049290301</v>
      </c>
      <c r="R5897" s="10">
        <f t="shared" si="2276"/>
        <v>0.4651040011545558</v>
      </c>
      <c r="S5897" s="10">
        <f>_xlfn.PERCENTILE.INC($R$1519:R5897,0.75)</f>
        <v>0.8023154301616533</v>
      </c>
      <c r="T5897" s="10">
        <f t="shared" si="2277"/>
        <v>0.8023154301616533</v>
      </c>
      <c r="U5897" s="11">
        <f t="shared" si="2283"/>
        <v>0.4651040011545558</v>
      </c>
      <c r="V5897" s="10">
        <f t="shared" si="2278"/>
        <v>-7.9620913053966569E-3</v>
      </c>
      <c r="W5897" s="10">
        <f t="shared" si="2279"/>
        <v>0.46242710934592002</v>
      </c>
      <c r="X5897" s="10">
        <f t="shared" si="2284"/>
        <v>0.58138000144319479</v>
      </c>
      <c r="Y5897" s="10">
        <f>_xlfn.PERCENTILE.INC($X$1519:X5897,0.75)</f>
        <v>1.0028942877020666</v>
      </c>
      <c r="Z5897" s="10">
        <f t="shared" si="2285"/>
        <v>1.0028942877020666</v>
      </c>
      <c r="AA5897" s="10">
        <f t="shared" si="2286"/>
        <v>0.57408953625895398</v>
      </c>
      <c r="AB5897" s="10">
        <f t="shared" si="2287"/>
        <v>-3.6818868667028589E-3</v>
      </c>
      <c r="AC5897" s="10">
        <f t="shared" si="2288"/>
        <v>-2.1137327238633773E-3</v>
      </c>
      <c r="AD5897" s="13">
        <f t="shared" si="2289"/>
        <v>-3681.8868667028587</v>
      </c>
      <c r="AE5897" s="13">
        <f t="shared" si="2280"/>
        <v>-2113.7327238633775</v>
      </c>
      <c r="AF5897" s="13"/>
      <c r="AG5897" s="2">
        <f t="shared" si="2305"/>
        <v>43432</v>
      </c>
      <c r="AH5897" s="3">
        <f t="shared" si="2281"/>
        <v>-10.802523211993631</v>
      </c>
      <c r="AI5897" s="3">
        <f t="shared" si="2282"/>
        <v>-6.2016155412000105</v>
      </c>
      <c r="AJ5897" s="3">
        <f t="shared" si="2290"/>
        <v>927532.54793576035</v>
      </c>
      <c r="AK5897" s="3">
        <f t="shared" si="2306"/>
        <v>694989.75110552786</v>
      </c>
    </row>
    <row r="5898" spans="2:37" x14ac:dyDescent="0.2">
      <c r="B5898" s="2">
        <v>43433</v>
      </c>
      <c r="C5898" s="1">
        <v>461.55</v>
      </c>
      <c r="D5898" s="1">
        <f t="shared" si="2291"/>
        <v>48</v>
      </c>
      <c r="E5898" s="1" t="b">
        <f t="shared" si="2292"/>
        <v>0</v>
      </c>
      <c r="F5898" s="6">
        <f t="shared" si="2293"/>
        <v>7.6190892022878209E-3</v>
      </c>
      <c r="G5898" s="8">
        <f t="shared" si="2294"/>
        <v>7.6603696462909795E-4</v>
      </c>
      <c r="H5898" s="8">
        <f t="shared" si="2295"/>
        <v>8.9386481239880873E-5</v>
      </c>
      <c r="I5898" s="8">
        <f t="shared" si="2296"/>
        <v>-4.0340689129105266E-4</v>
      </c>
      <c r="J5898" s="6">
        <f t="shared" si="2297"/>
        <v>1.3121625676942102E-3</v>
      </c>
      <c r="K5898" s="6">
        <f t="shared" si="2298"/>
        <v>1.001176295822175E-3</v>
      </c>
      <c r="L5898" s="6">
        <f t="shared" si="2299"/>
        <v>7.6590200914711823E-4</v>
      </c>
      <c r="M5898" s="9">
        <f t="shared" si="2300"/>
        <v>0.5837973003415361</v>
      </c>
      <c r="N5898" s="9">
        <f t="shared" si="2301"/>
        <v>8.9281459831683174E-2</v>
      </c>
      <c r="O5898" s="9">
        <f t="shared" si="2302"/>
        <v>-0.52670822960795272</v>
      </c>
      <c r="P5898" s="9">
        <f t="shared" si="2303"/>
        <v>4.8790176855088872E-2</v>
      </c>
      <c r="Q5898" s="10">
        <f t="shared" si="2304"/>
        <v>0.17014965744934099</v>
      </c>
      <c r="R5898" s="10">
        <f t="shared" si="2276"/>
        <v>0.47017432300043605</v>
      </c>
      <c r="S5898" s="10">
        <f>_xlfn.PERCENTILE.INC($R$1519:R5898,0.75)</f>
        <v>0.80231378385632779</v>
      </c>
      <c r="T5898" s="10">
        <f t="shared" si="2277"/>
        <v>0.80231378385632779</v>
      </c>
      <c r="U5898" s="11">
        <f t="shared" si="2283"/>
        <v>0.47017432300043605</v>
      </c>
      <c r="V5898" s="10">
        <f t="shared" si="2278"/>
        <v>-7.9620913053966569E-3</v>
      </c>
      <c r="W5898" s="10">
        <f t="shared" si="2279"/>
        <v>0.46242710934592002</v>
      </c>
      <c r="X5898" s="10">
        <f t="shared" si="2284"/>
        <v>0.58771790375054511</v>
      </c>
      <c r="Y5898" s="10">
        <f>_xlfn.PERCENTILE.INC($X$1519:X5898,0.75)</f>
        <v>1.0028922298204097</v>
      </c>
      <c r="Z5898" s="10">
        <f t="shared" si="2285"/>
        <v>1.0028922298204097</v>
      </c>
      <c r="AA5898" s="10">
        <f t="shared" si="2286"/>
        <v>0.57408953625895398</v>
      </c>
      <c r="AB5898" s="10">
        <f t="shared" si="2287"/>
        <v>-3.6818868667028589E-3</v>
      </c>
      <c r="AC5898" s="10">
        <f t="shared" si="2288"/>
        <v>-2.1137327238633773E-3</v>
      </c>
      <c r="AD5898" s="13">
        <f t="shared" si="2289"/>
        <v>-3681.8868667028587</v>
      </c>
      <c r="AE5898" s="13">
        <f t="shared" si="2280"/>
        <v>-2113.7327238633775</v>
      </c>
      <c r="AF5898" s="13"/>
      <c r="AG5898" s="2">
        <f t="shared" si="2305"/>
        <v>43433</v>
      </c>
      <c r="AH5898" s="3">
        <f t="shared" si="2281"/>
        <v>-28.052624470141087</v>
      </c>
      <c r="AI5898" s="3">
        <f t="shared" si="2282"/>
        <v>-16.104718172909884</v>
      </c>
      <c r="AJ5898" s="3">
        <f t="shared" si="2290"/>
        <v>927504.49531129026</v>
      </c>
      <c r="AK5898" s="3">
        <f t="shared" si="2306"/>
        <v>694973.64638735494</v>
      </c>
    </row>
    <row r="5899" spans="2:37" x14ac:dyDescent="0.2">
      <c r="B5899" s="2">
        <v>43434</v>
      </c>
      <c r="C5899" s="1">
        <v>458.4</v>
      </c>
      <c r="D5899" s="1">
        <f t="shared" si="2291"/>
        <v>48</v>
      </c>
      <c r="E5899" s="1" t="b">
        <f t="shared" si="2292"/>
        <v>0</v>
      </c>
      <c r="F5899" s="6">
        <f t="shared" si="2293"/>
        <v>-6.8248293792655401E-3</v>
      </c>
      <c r="G5899" s="8">
        <f t="shared" si="2294"/>
        <v>5.6616442524042747E-4</v>
      </c>
      <c r="H5899" s="8">
        <f t="shared" si="2295"/>
        <v>-4.410790985144034E-5</v>
      </c>
      <c r="I5899" s="8">
        <f t="shared" si="2296"/>
        <v>-4.598460389525779E-4</v>
      </c>
      <c r="J5899" s="6">
        <f t="shared" si="2297"/>
        <v>1.3122383595627004E-3</v>
      </c>
      <c r="K5899" s="6">
        <f t="shared" si="2298"/>
        <v>1.0011398488318315E-3</v>
      </c>
      <c r="L5899" s="6">
        <f t="shared" si="2299"/>
        <v>7.6598904746780477E-4</v>
      </c>
      <c r="M5899" s="9">
        <f t="shared" si="2300"/>
        <v>0.43144937892922142</v>
      </c>
      <c r="N5899" s="9">
        <f t="shared" si="2301"/>
        <v>-4.405769074411247E-2</v>
      </c>
      <c r="O5899" s="9">
        <f t="shared" si="2302"/>
        <v>-0.60032978339929288</v>
      </c>
      <c r="P5899" s="9">
        <f t="shared" si="2303"/>
        <v>-7.0979365071394643E-2</v>
      </c>
      <c r="Q5899" s="10">
        <f t="shared" si="2304"/>
        <v>0.17028920193252517</v>
      </c>
      <c r="R5899" s="10">
        <f t="shared" si="2276"/>
        <v>0.46978903589963933</v>
      </c>
      <c r="S5899" s="10">
        <f>_xlfn.PERCENTILE.INC($R$1519:R5899,0.75)</f>
        <v>0.80231213755100239</v>
      </c>
      <c r="T5899" s="10">
        <f t="shared" si="2277"/>
        <v>0.80231213755100239</v>
      </c>
      <c r="U5899" s="11">
        <f t="shared" si="2283"/>
        <v>0.46978903589963933</v>
      </c>
      <c r="V5899" s="10">
        <f t="shared" si="2278"/>
        <v>-7.9620913053966569E-3</v>
      </c>
      <c r="W5899" s="10">
        <f t="shared" si="2279"/>
        <v>0.46242710934592002</v>
      </c>
      <c r="X5899" s="10">
        <f t="shared" si="2284"/>
        <v>0.5872362948745492</v>
      </c>
      <c r="Y5899" s="10">
        <f>_xlfn.PERCENTILE.INC($X$1519:X5899,0.75)</f>
        <v>1.0028901719387529</v>
      </c>
      <c r="Z5899" s="10">
        <f t="shared" si="2285"/>
        <v>1.0028901719387529</v>
      </c>
      <c r="AA5899" s="10">
        <f t="shared" si="2286"/>
        <v>0.57408953625895398</v>
      </c>
      <c r="AB5899" s="10">
        <f t="shared" si="2287"/>
        <v>-3.6818868667028589E-3</v>
      </c>
      <c r="AC5899" s="10">
        <f t="shared" si="2288"/>
        <v>-2.1137327238633773E-3</v>
      </c>
      <c r="AD5899" s="13">
        <f t="shared" si="2289"/>
        <v>-3681.8868667028587</v>
      </c>
      <c r="AE5899" s="13">
        <f t="shared" si="2280"/>
        <v>-2113.7327238633775</v>
      </c>
      <c r="AF5899" s="13"/>
      <c r="AG5899" s="2">
        <f t="shared" si="2305"/>
        <v>43434</v>
      </c>
      <c r="AH5899" s="3">
        <f t="shared" si="2281"/>
        <v>25.128249659005615</v>
      </c>
      <c r="AI5899" s="3">
        <f t="shared" si="2282"/>
        <v>14.425865193737755</v>
      </c>
      <c r="AJ5899" s="3">
        <f t="shared" si="2290"/>
        <v>927529.62356094923</v>
      </c>
      <c r="AK5899" s="3">
        <f t="shared" si="2306"/>
        <v>694988.07225254865</v>
      </c>
    </row>
    <row r="5900" spans="2:37" x14ac:dyDescent="0.2">
      <c r="B5900" s="2">
        <v>43437</v>
      </c>
      <c r="C5900" s="1">
        <v>464.11</v>
      </c>
      <c r="D5900" s="1">
        <f t="shared" si="2291"/>
        <v>49</v>
      </c>
      <c r="E5900" s="1" t="b">
        <f t="shared" si="2292"/>
        <v>1</v>
      </c>
      <c r="F5900" s="6">
        <f t="shared" si="2293"/>
        <v>1.2456369982548177E-2</v>
      </c>
      <c r="G5900" s="8">
        <f t="shared" si="2294"/>
        <v>8.6895793093776726E-4</v>
      </c>
      <c r="H5900" s="8">
        <f t="shared" si="2295"/>
        <v>3.6355398841244089E-5</v>
      </c>
      <c r="I5900" s="8">
        <f t="shared" si="2296"/>
        <v>-3.8609255646702837E-4</v>
      </c>
      <c r="J5900" s="6">
        <f t="shared" si="2297"/>
        <v>1.3123879145094182E-3</v>
      </c>
      <c r="K5900" s="6">
        <f t="shared" si="2298"/>
        <v>1.0011285890733209E-3</v>
      </c>
      <c r="L5900" s="6">
        <f t="shared" si="2299"/>
        <v>7.66054154510502E-4</v>
      </c>
      <c r="M5900" s="9">
        <f t="shared" si="2300"/>
        <v>0.66211972948759679</v>
      </c>
      <c r="N5900" s="9">
        <f t="shared" si="2301"/>
        <v>3.6314414789508608E-2</v>
      </c>
      <c r="O5900" s="9">
        <f t="shared" si="2302"/>
        <v>-0.50400164817817117</v>
      </c>
      <c r="P5900" s="9">
        <f t="shared" si="2303"/>
        <v>6.4810832032978063E-2</v>
      </c>
      <c r="Q5900" s="10">
        <f t="shared" si="2304"/>
        <v>0.17163218544572584</v>
      </c>
      <c r="R5900" s="10">
        <f t="shared" si="2276"/>
        <v>0.46611304163168099</v>
      </c>
      <c r="S5900" s="10">
        <f>_xlfn.PERCENTILE.INC($R$1519:R5900,0.75)</f>
        <v>0.80226849526430988</v>
      </c>
      <c r="T5900" s="10">
        <f t="shared" si="2277"/>
        <v>0.80226849526430988</v>
      </c>
      <c r="U5900" s="11">
        <f t="shared" si="2283"/>
        <v>0.46611304163168099</v>
      </c>
      <c r="V5900" s="10">
        <f t="shared" si="2278"/>
        <v>-7.0979365071394643E-2</v>
      </c>
      <c r="W5900" s="10">
        <f t="shared" si="2279"/>
        <v>0.46978903589963933</v>
      </c>
      <c r="X5900" s="10">
        <f t="shared" si="2284"/>
        <v>0.58264130203960129</v>
      </c>
      <c r="Y5900" s="10">
        <f>_xlfn.PERCENTILE.INC($X$1519:X5900,0.75)</f>
        <v>1.0028356190803873</v>
      </c>
      <c r="Z5900" s="10">
        <f t="shared" si="2285"/>
        <v>1.0028356190803873</v>
      </c>
      <c r="AA5900" s="10">
        <f t="shared" si="2286"/>
        <v>0.58264130203960129</v>
      </c>
      <c r="AB5900" s="10">
        <f t="shared" si="2287"/>
        <v>-3.3345327485659021E-2</v>
      </c>
      <c r="AC5900" s="10">
        <f t="shared" si="2288"/>
        <v>-1.9428365023181276E-2</v>
      </c>
      <c r="AD5900" s="13">
        <f t="shared" si="2289"/>
        <v>-33345.327485659021</v>
      </c>
      <c r="AE5900" s="13">
        <f t="shared" si="2280"/>
        <v>-19428.365023181275</v>
      </c>
      <c r="AF5900" s="13"/>
      <c r="AG5900" s="2">
        <f t="shared" si="2305"/>
        <v>43437</v>
      </c>
      <c r="AH5900" s="3">
        <f t="shared" si="2281"/>
        <v>-45.862945045535845</v>
      </c>
      <c r="AI5900" s="3">
        <f t="shared" si="2282"/>
        <v>-26.329436852661569</v>
      </c>
      <c r="AJ5900" s="3">
        <f t="shared" si="2290"/>
        <v>927483.76061590365</v>
      </c>
      <c r="AK5900" s="3">
        <f t="shared" si="2306"/>
        <v>694961.74281569594</v>
      </c>
    </row>
    <row r="5901" spans="2:37" x14ac:dyDescent="0.2">
      <c r="B5901" s="2">
        <v>43438</v>
      </c>
      <c r="C5901" s="1">
        <v>464.17</v>
      </c>
      <c r="D5901" s="1">
        <f t="shared" si="2291"/>
        <v>49</v>
      </c>
      <c r="E5901" s="1" t="b">
        <f t="shared" si="2292"/>
        <v>0</v>
      </c>
      <c r="F5901" s="6">
        <f t="shared" si="2293"/>
        <v>1.2927969662368533E-4</v>
      </c>
      <c r="G5901" s="8">
        <f t="shared" si="2294"/>
        <v>9.6892153707062233E-4</v>
      </c>
      <c r="H5901" s="8">
        <f t="shared" si="2295"/>
        <v>3.6612415111091918E-5</v>
      </c>
      <c r="I5901" s="8">
        <f t="shared" si="2296"/>
        <v>-3.8478335451303279E-4</v>
      </c>
      <c r="J5901" s="6">
        <f t="shared" si="2297"/>
        <v>1.3126810176805918E-3</v>
      </c>
      <c r="K5901" s="6">
        <f t="shared" si="2298"/>
        <v>1.0010538629073606E-3</v>
      </c>
      <c r="L5901" s="6">
        <f t="shared" si="2299"/>
        <v>7.6609555747602113E-4</v>
      </c>
      <c r="M5901" s="9">
        <f t="shared" si="2300"/>
        <v>0.73812413223026074</v>
      </c>
      <c r="N5901" s="9">
        <f t="shared" si="2301"/>
        <v>3.657387126478738E-2</v>
      </c>
      <c r="O5901" s="9">
        <f t="shared" si="2302"/>
        <v>-0.5022654821034862</v>
      </c>
      <c r="P5901" s="9">
        <f t="shared" si="2303"/>
        <v>9.0810840463853973E-2</v>
      </c>
      <c r="Q5901" s="10">
        <f t="shared" si="2304"/>
        <v>0.17162361907352541</v>
      </c>
      <c r="R5901" s="10">
        <f t="shared" si="2276"/>
        <v>0.46613630706463038</v>
      </c>
      <c r="S5901" s="10">
        <f>_xlfn.PERCENTILE.INC($R$1519:R5901,0.75)</f>
        <v>0.80222485297761736</v>
      </c>
      <c r="T5901" s="10">
        <f t="shared" si="2277"/>
        <v>0.80222485297761736</v>
      </c>
      <c r="U5901" s="11">
        <f t="shared" si="2283"/>
        <v>0.46613630706463038</v>
      </c>
      <c r="V5901" s="10">
        <f t="shared" si="2278"/>
        <v>-7.0979365071394643E-2</v>
      </c>
      <c r="W5901" s="10">
        <f t="shared" si="2279"/>
        <v>0.46978903589963933</v>
      </c>
      <c r="X5901" s="10">
        <f t="shared" si="2284"/>
        <v>0.58267038383078806</v>
      </c>
      <c r="Y5901" s="10">
        <f>_xlfn.PERCENTILE.INC($X$1519:X5901,0.75)</f>
        <v>1.0027810662220218</v>
      </c>
      <c r="Z5901" s="10">
        <f t="shared" si="2285"/>
        <v>1.0027810662220218</v>
      </c>
      <c r="AA5901" s="10">
        <f t="shared" si="2286"/>
        <v>0.58264130203960129</v>
      </c>
      <c r="AB5901" s="10">
        <f t="shared" si="2287"/>
        <v>-3.3345327485659021E-2</v>
      </c>
      <c r="AC5901" s="10">
        <f t="shared" si="2288"/>
        <v>-1.9428365023181276E-2</v>
      </c>
      <c r="AD5901" s="13">
        <f t="shared" si="2289"/>
        <v>-33345.327485659021</v>
      </c>
      <c r="AE5901" s="13">
        <f t="shared" si="2280"/>
        <v>-19428.365023181275</v>
      </c>
      <c r="AF5901" s="13"/>
      <c r="AG5901" s="2">
        <f t="shared" si="2305"/>
        <v>43438</v>
      </c>
      <c r="AH5901" s="3">
        <f t="shared" si="2281"/>
        <v>-4.3108738211634341</v>
      </c>
      <c r="AI5901" s="3">
        <f t="shared" si="2282"/>
        <v>-2.5116931360910946</v>
      </c>
      <c r="AJ5901" s="3">
        <f t="shared" si="2290"/>
        <v>927479.44974208251</v>
      </c>
      <c r="AK5901" s="3">
        <f t="shared" si="2306"/>
        <v>694959.23112255987</v>
      </c>
    </row>
    <row r="5902" spans="2:37" x14ac:dyDescent="0.2">
      <c r="B5902" s="2">
        <v>43439</v>
      </c>
      <c r="C5902" s="1">
        <v>459.14</v>
      </c>
      <c r="D5902" s="1">
        <f t="shared" si="2291"/>
        <v>49</v>
      </c>
      <c r="E5902" s="1" t="b">
        <f t="shared" si="2292"/>
        <v>0</v>
      </c>
      <c r="F5902" s="6">
        <f t="shared" si="2293"/>
        <v>-1.0836546954779536E-2</v>
      </c>
      <c r="G5902" s="8">
        <f t="shared" si="2294"/>
        <v>6.8670288973794204E-4</v>
      </c>
      <c r="H5902" s="8">
        <f t="shared" si="2295"/>
        <v>-9.1573820364669573E-5</v>
      </c>
      <c r="I5902" s="8">
        <f t="shared" si="2296"/>
        <v>-4.536044107779984E-4</v>
      </c>
      <c r="J5902" s="6">
        <f t="shared" si="2297"/>
        <v>1.3128243362945334E-3</v>
      </c>
      <c r="K5902" s="6">
        <f t="shared" si="2298"/>
        <v>1.000972174446622E-3</v>
      </c>
      <c r="L5902" s="6">
        <f t="shared" si="2299"/>
        <v>7.6616652938819407E-4</v>
      </c>
      <c r="M5902" s="9">
        <f t="shared" si="2300"/>
        <v>0.52307294338873345</v>
      </c>
      <c r="N5902" s="9">
        <f t="shared" si="2301"/>
        <v>-9.1484881101010912E-2</v>
      </c>
      <c r="O5902" s="9">
        <f t="shared" si="2302"/>
        <v>-0.59204414886175527</v>
      </c>
      <c r="P5902" s="9">
        <f t="shared" si="2303"/>
        <v>-5.3485362191344255E-2</v>
      </c>
      <c r="Q5902" s="10">
        <f t="shared" si="2304"/>
        <v>0.16695199648474945</v>
      </c>
      <c r="R5902" s="10">
        <f t="shared" si="2276"/>
        <v>0.47917965453805011</v>
      </c>
      <c r="S5902" s="10">
        <f>_xlfn.PERCENTILE.INC($R$1519:R5902,0.75)</f>
        <v>0.80218121069092485</v>
      </c>
      <c r="T5902" s="10">
        <f t="shared" si="2277"/>
        <v>0.80218121069092485</v>
      </c>
      <c r="U5902" s="11">
        <f t="shared" si="2283"/>
        <v>0.47917965453805011</v>
      </c>
      <c r="V5902" s="10">
        <f t="shared" si="2278"/>
        <v>-7.0979365071394643E-2</v>
      </c>
      <c r="W5902" s="10">
        <f t="shared" si="2279"/>
        <v>0.46978903589963933</v>
      </c>
      <c r="X5902" s="10">
        <f t="shared" si="2284"/>
        <v>0.59897456817256267</v>
      </c>
      <c r="Y5902" s="10">
        <f>_xlfn.PERCENTILE.INC($X$1519:X5902,0.75)</f>
        <v>1.002726513363656</v>
      </c>
      <c r="Z5902" s="10">
        <f t="shared" si="2285"/>
        <v>1.002726513363656</v>
      </c>
      <c r="AA5902" s="10">
        <f t="shared" si="2286"/>
        <v>0.58264130203960129</v>
      </c>
      <c r="AB5902" s="10">
        <f t="shared" si="2287"/>
        <v>-3.3345327485659021E-2</v>
      </c>
      <c r="AC5902" s="10">
        <f t="shared" si="2288"/>
        <v>-1.9428365023181276E-2</v>
      </c>
      <c r="AD5902" s="13">
        <f t="shared" si="2289"/>
        <v>-33345.327485659021</v>
      </c>
      <c r="AE5902" s="13">
        <f t="shared" si="2280"/>
        <v>-19428.365023181275</v>
      </c>
      <c r="AF5902" s="13"/>
      <c r="AG5902" s="2">
        <f t="shared" si="2305"/>
        <v>43439</v>
      </c>
      <c r="AH5902" s="3">
        <f t="shared" si="2281"/>
        <v>361.3482070208446</v>
      </c>
      <c r="AI5902" s="3">
        <f t="shared" si="2282"/>
        <v>210.53638982830029</v>
      </c>
      <c r="AJ5902" s="3">
        <f t="shared" si="2290"/>
        <v>927840.79794910341</v>
      </c>
      <c r="AK5902" s="3">
        <f t="shared" si="2306"/>
        <v>695169.76751238818</v>
      </c>
    </row>
    <row r="5903" spans="2:37" x14ac:dyDescent="0.2">
      <c r="B5903" s="2">
        <v>43440</v>
      </c>
      <c r="C5903" s="1">
        <v>453.24</v>
      </c>
      <c r="D5903" s="1">
        <f t="shared" si="2291"/>
        <v>49</v>
      </c>
      <c r="E5903" s="1" t="b">
        <f t="shared" si="2292"/>
        <v>0</v>
      </c>
      <c r="F5903" s="6">
        <f t="shared" si="2293"/>
        <v>-1.285011107723133E-2</v>
      </c>
      <c r="G5903" s="8">
        <f t="shared" si="2294"/>
        <v>4.8027665127490837E-4</v>
      </c>
      <c r="H5903" s="8">
        <f t="shared" si="2295"/>
        <v>-2.3317064218684756E-4</v>
      </c>
      <c r="I5903" s="8">
        <f t="shared" si="2296"/>
        <v>-4.9529064510751895E-4</v>
      </c>
      <c r="J5903" s="6">
        <f t="shared" si="2297"/>
        <v>1.3128996048524029E-3</v>
      </c>
      <c r="K5903" s="6">
        <f t="shared" si="2298"/>
        <v>1.0008866851631789E-3</v>
      </c>
      <c r="L5903" s="6">
        <f t="shared" si="2299"/>
        <v>7.6624997394514815E-4</v>
      </c>
      <c r="M5903" s="9">
        <f t="shared" si="2300"/>
        <v>0.36581369169419575</v>
      </c>
      <c r="N5903" s="9">
        <f t="shared" si="2301"/>
        <v>-0.23296407639675287</v>
      </c>
      <c r="O5903" s="9">
        <f t="shared" si="2302"/>
        <v>-0.64638259308179014</v>
      </c>
      <c r="P5903" s="9">
        <f t="shared" si="2303"/>
        <v>-0.17117765926144909</v>
      </c>
      <c r="Q5903" s="10">
        <f t="shared" si="2304"/>
        <v>0.16825262675932492</v>
      </c>
      <c r="R5903" s="10">
        <f t="shared" si="2276"/>
        <v>0.47547548909554382</v>
      </c>
      <c r="S5903" s="10">
        <f>_xlfn.PERCENTILE.INC($R$1519:R5903,0.75)</f>
        <v>0.80213756840423234</v>
      </c>
      <c r="T5903" s="10">
        <f t="shared" si="2277"/>
        <v>0.80213756840423234</v>
      </c>
      <c r="U5903" s="11">
        <f t="shared" si="2283"/>
        <v>0.47547548909554382</v>
      </c>
      <c r="V5903" s="10">
        <f t="shared" si="2278"/>
        <v>-7.0979365071394643E-2</v>
      </c>
      <c r="W5903" s="10">
        <f t="shared" si="2279"/>
        <v>0.46978903589963933</v>
      </c>
      <c r="X5903" s="10">
        <f t="shared" si="2284"/>
        <v>0.59434436136942981</v>
      </c>
      <c r="Y5903" s="10">
        <f>_xlfn.PERCENTILE.INC($X$1519:X5903,0.75)</f>
        <v>1.0026719605052905</v>
      </c>
      <c r="Z5903" s="10">
        <f t="shared" si="2285"/>
        <v>1.0026719605052905</v>
      </c>
      <c r="AA5903" s="10">
        <f t="shared" si="2286"/>
        <v>0.58264130203960129</v>
      </c>
      <c r="AB5903" s="10">
        <f t="shared" si="2287"/>
        <v>-3.3345327485659021E-2</v>
      </c>
      <c r="AC5903" s="10">
        <f t="shared" si="2288"/>
        <v>-1.9428365023181276E-2</v>
      </c>
      <c r="AD5903" s="13">
        <f t="shared" si="2289"/>
        <v>-33345.327485659021</v>
      </c>
      <c r="AE5903" s="13">
        <f t="shared" si="2280"/>
        <v>-19428.365023181275</v>
      </c>
      <c r="AF5903" s="13"/>
      <c r="AG5903" s="2">
        <f t="shared" si="2305"/>
        <v>43440</v>
      </c>
      <c r="AH5903" s="3">
        <f t="shared" si="2281"/>
        <v>428.49116209737332</v>
      </c>
      <c r="AI5903" s="3">
        <f t="shared" si="2282"/>
        <v>249.65664859687544</v>
      </c>
      <c r="AJ5903" s="3">
        <f t="shared" si="2290"/>
        <v>928269.28911120084</v>
      </c>
      <c r="AK5903" s="3">
        <f t="shared" si="2306"/>
        <v>695419.42416098504</v>
      </c>
    </row>
    <row r="5904" spans="2:37" x14ac:dyDescent="0.2">
      <c r="B5904" s="2">
        <v>43441</v>
      </c>
      <c r="C5904" s="1">
        <v>460.1</v>
      </c>
      <c r="D5904" s="1">
        <f t="shared" si="2291"/>
        <v>49</v>
      </c>
      <c r="E5904" s="1" t="b">
        <f t="shared" si="2292"/>
        <v>0</v>
      </c>
      <c r="F5904" s="6">
        <f t="shared" si="2293"/>
        <v>1.5135469067161011E-2</v>
      </c>
      <c r="G5904" s="8">
        <f t="shared" si="2294"/>
        <v>7.0072499439527479E-4</v>
      </c>
      <c r="H5904" s="8">
        <f t="shared" si="2295"/>
        <v>2.3747104909530808E-5</v>
      </c>
      <c r="I5904" s="8">
        <f t="shared" si="2296"/>
        <v>-4.0442595319866337E-4</v>
      </c>
      <c r="J5904" s="6">
        <f t="shared" si="2297"/>
        <v>1.313023155427195E-3</v>
      </c>
      <c r="K5904" s="6">
        <f t="shared" si="2298"/>
        <v>1.000686036826024E-3</v>
      </c>
      <c r="L5904" s="6">
        <f t="shared" si="2299"/>
        <v>7.6625579536647112E-4</v>
      </c>
      <c r="M5904" s="9">
        <f t="shared" si="2300"/>
        <v>0.5336729908371588</v>
      </c>
      <c r="N5904" s="9">
        <f t="shared" si="2301"/>
        <v>2.3730824689881632E-2</v>
      </c>
      <c r="O5904" s="9">
        <f t="shared" si="2302"/>
        <v>-0.52779496826544947</v>
      </c>
      <c r="P5904" s="9">
        <f t="shared" si="2303"/>
        <v>9.8696157538636555E-3</v>
      </c>
      <c r="Q5904" s="10">
        <f t="shared" si="2304"/>
        <v>0.16578987329522196</v>
      </c>
      <c r="R5904" s="10">
        <f t="shared" si="2276"/>
        <v>0.48253851945193321</v>
      </c>
      <c r="S5904" s="10">
        <f>_xlfn.PERCENTILE.INC($R$1519:R5904,0.75)</f>
        <v>0.8021352098695067</v>
      </c>
      <c r="T5904" s="10">
        <f t="shared" si="2277"/>
        <v>0.8021352098695067</v>
      </c>
      <c r="U5904" s="11">
        <f t="shared" si="2283"/>
        <v>0.48253851945193321</v>
      </c>
      <c r="V5904" s="10">
        <f t="shared" si="2278"/>
        <v>-7.0979365071394643E-2</v>
      </c>
      <c r="W5904" s="10">
        <f t="shared" si="2279"/>
        <v>0.46978903589963933</v>
      </c>
      <c r="X5904" s="10">
        <f t="shared" si="2284"/>
        <v>0.6031731493149165</v>
      </c>
      <c r="Y5904" s="10">
        <f>_xlfn.PERCENTILE.INC($X$1519:X5904,0.75)</f>
        <v>1.0026690123368833</v>
      </c>
      <c r="Z5904" s="10">
        <f t="shared" si="2285"/>
        <v>1.0026690123368833</v>
      </c>
      <c r="AA5904" s="10">
        <f t="shared" si="2286"/>
        <v>0.58264130203960129</v>
      </c>
      <c r="AB5904" s="10">
        <f t="shared" si="2287"/>
        <v>-3.3345327485659021E-2</v>
      </c>
      <c r="AC5904" s="10">
        <f t="shared" si="2288"/>
        <v>-1.9428365023181276E-2</v>
      </c>
      <c r="AD5904" s="13">
        <f t="shared" si="2289"/>
        <v>-33345.327485659021</v>
      </c>
      <c r="AE5904" s="13">
        <f t="shared" si="2280"/>
        <v>-19428.365023181275</v>
      </c>
      <c r="AF5904" s="13"/>
      <c r="AG5904" s="2">
        <f t="shared" si="2305"/>
        <v>43441</v>
      </c>
      <c r="AH5904" s="3">
        <f t="shared" si="2281"/>
        <v>-504.69717269354601</v>
      </c>
      <c r="AI5904" s="3">
        <f t="shared" si="2282"/>
        <v>-294.0574178338731</v>
      </c>
      <c r="AJ5904" s="3">
        <f t="shared" si="2290"/>
        <v>927764.59193850728</v>
      </c>
      <c r="AK5904" s="3">
        <f t="shared" si="2306"/>
        <v>695125.36674315121</v>
      </c>
    </row>
    <row r="5905" spans="2:37" x14ac:dyDescent="0.2">
      <c r="B5905" s="2">
        <v>43444</v>
      </c>
      <c r="C5905" s="1">
        <v>452.04</v>
      </c>
      <c r="D5905" s="1">
        <f t="shared" si="2291"/>
        <v>50</v>
      </c>
      <c r="E5905" s="1" t="b">
        <f t="shared" si="2292"/>
        <v>1</v>
      </c>
      <c r="F5905" s="6">
        <f t="shared" si="2293"/>
        <v>-1.7517930884590305E-2</v>
      </c>
      <c r="G5905" s="8">
        <f t="shared" si="2294"/>
        <v>3.2689279452618433E-4</v>
      </c>
      <c r="H5905" s="8">
        <f t="shared" si="2295"/>
        <v>-1.6428257218093737E-4</v>
      </c>
      <c r="I5905" s="8">
        <f t="shared" si="2296"/>
        <v>-5.2122530912897139E-4</v>
      </c>
      <c r="J5905" s="6">
        <f t="shared" si="2297"/>
        <v>1.3130400773347514E-3</v>
      </c>
      <c r="K5905" s="6">
        <f t="shared" si="2298"/>
        <v>1.0005247254688111E-3</v>
      </c>
      <c r="L5905" s="6">
        <f t="shared" si="2299"/>
        <v>7.6632825188120333E-4</v>
      </c>
      <c r="M5905" s="9">
        <f t="shared" si="2300"/>
        <v>0.24895873337676125</v>
      </c>
      <c r="N5905" s="9">
        <f t="shared" si="2301"/>
        <v>-0.16419641414055036</v>
      </c>
      <c r="O5905" s="9">
        <f t="shared" si="2302"/>
        <v>-0.68015932839413584</v>
      </c>
      <c r="P5905" s="9">
        <f t="shared" si="2303"/>
        <v>-0.19846566971930832</v>
      </c>
      <c r="Q5905" s="10">
        <f t="shared" si="2304"/>
        <v>0.16929207752676564</v>
      </c>
      <c r="R5905" s="10">
        <f t="shared" si="2276"/>
        <v>0.47255607686279194</v>
      </c>
      <c r="S5905" s="10">
        <f>_xlfn.PERCENTILE.INC($R$1519:R5905,0.75)</f>
        <v>0.80213285133478096</v>
      </c>
      <c r="T5905" s="10">
        <f t="shared" si="2277"/>
        <v>0.80213285133478096</v>
      </c>
      <c r="U5905" s="11">
        <f t="shared" si="2283"/>
        <v>0.47255607686279194</v>
      </c>
      <c r="V5905" s="10">
        <f t="shared" si="2278"/>
        <v>9.8696157538636555E-3</v>
      </c>
      <c r="W5905" s="10">
        <f t="shared" si="2279"/>
        <v>0.48253851945193321</v>
      </c>
      <c r="X5905" s="10">
        <f t="shared" si="2284"/>
        <v>0.59069509607849002</v>
      </c>
      <c r="Y5905" s="10">
        <f>_xlfn.PERCENTILE.INC($X$1519:X5905,0.75)</f>
        <v>1.0026660641684764</v>
      </c>
      <c r="Z5905" s="10">
        <f t="shared" si="2285"/>
        <v>1.0026660641684764</v>
      </c>
      <c r="AA5905" s="10">
        <f t="shared" si="2286"/>
        <v>0.59069509607849002</v>
      </c>
      <c r="AB5905" s="10">
        <f t="shared" si="2287"/>
        <v>4.7624697734288436E-3</v>
      </c>
      <c r="AC5905" s="10">
        <f t="shared" si="2288"/>
        <v>2.8131675403864553E-3</v>
      </c>
      <c r="AD5905" s="13">
        <f t="shared" si="2289"/>
        <v>4762.4697734288438</v>
      </c>
      <c r="AE5905" s="13">
        <f t="shared" si="2280"/>
        <v>2813.1675403864551</v>
      </c>
      <c r="AF5905" s="13"/>
      <c r="AG5905" s="2">
        <f t="shared" si="2305"/>
        <v>43444</v>
      </c>
      <c r="AH5905" s="3">
        <f t="shared" si="2281"/>
        <v>584.14114221780414</v>
      </c>
      <c r="AI5905" s="3">
        <f t="shared" si="2282"/>
        <v>340.3447556766813</v>
      </c>
      <c r="AJ5905" s="3">
        <f t="shared" si="2290"/>
        <v>928348.73308072507</v>
      </c>
      <c r="AK5905" s="3">
        <f t="shared" si="2306"/>
        <v>695465.71149882791</v>
      </c>
    </row>
    <row r="5906" spans="2:37" x14ac:dyDescent="0.2">
      <c r="B5906" s="2">
        <v>43445</v>
      </c>
      <c r="C5906" s="1">
        <v>454.27</v>
      </c>
      <c r="D5906" s="1">
        <f t="shared" si="2291"/>
        <v>50</v>
      </c>
      <c r="E5906" s="1" t="b">
        <f t="shared" si="2292"/>
        <v>0</v>
      </c>
      <c r="F5906" s="6">
        <f t="shared" si="2293"/>
        <v>4.9331917529420455E-3</v>
      </c>
      <c r="G5906" s="8">
        <f t="shared" si="2294"/>
        <v>4.5807567371657467E-4</v>
      </c>
      <c r="H5906" s="8">
        <f t="shared" si="2295"/>
        <v>-1.2819067223212175E-4</v>
      </c>
      <c r="I5906" s="8">
        <f t="shared" si="2296"/>
        <v>-5.0024333212245762E-4</v>
      </c>
      <c r="J5906" s="6">
        <f t="shared" si="2297"/>
        <v>1.3130963179920697E-3</v>
      </c>
      <c r="K5906" s="6">
        <f t="shared" si="2298"/>
        <v>1.0003822029325715E-3</v>
      </c>
      <c r="L5906" s="6">
        <f t="shared" si="2299"/>
        <v>7.6639287961152475E-4</v>
      </c>
      <c r="M5906" s="9">
        <f t="shared" si="2300"/>
        <v>0.34885154077428554</v>
      </c>
      <c r="N5906" s="9">
        <f t="shared" si="2301"/>
        <v>-0.1281416961000876</v>
      </c>
      <c r="O5906" s="9">
        <f t="shared" si="2302"/>
        <v>-0.65272439949601946</v>
      </c>
      <c r="P5906" s="9">
        <f t="shared" si="2303"/>
        <v>-0.14400485160727383</v>
      </c>
      <c r="Q5906" s="10">
        <f t="shared" si="2304"/>
        <v>0.167969753608609</v>
      </c>
      <c r="R5906" s="10">
        <f t="shared" si="2276"/>
        <v>0.47627622403025149</v>
      </c>
      <c r="S5906" s="10">
        <f>_xlfn.PERCENTILE.INC($R$1519:R5906,0.75)</f>
        <v>0.80213049280005522</v>
      </c>
      <c r="T5906" s="10">
        <f t="shared" si="2277"/>
        <v>0.80213049280005522</v>
      </c>
      <c r="U5906" s="11">
        <f t="shared" si="2283"/>
        <v>0.47627622403025149</v>
      </c>
      <c r="V5906" s="10">
        <f t="shared" si="2278"/>
        <v>9.8696157538636555E-3</v>
      </c>
      <c r="W5906" s="10">
        <f t="shared" si="2279"/>
        <v>0.48253851945193321</v>
      </c>
      <c r="X5906" s="10">
        <f t="shared" si="2284"/>
        <v>0.59534528003781439</v>
      </c>
      <c r="Y5906" s="10">
        <f>_xlfn.PERCENTILE.INC($X$1519:X5906,0.75)</f>
        <v>1.0026631160000692</v>
      </c>
      <c r="Z5906" s="10">
        <f t="shared" si="2285"/>
        <v>1.0026631160000692</v>
      </c>
      <c r="AA5906" s="10">
        <f t="shared" si="2286"/>
        <v>0.59069509607849002</v>
      </c>
      <c r="AB5906" s="10">
        <f t="shared" si="2287"/>
        <v>4.7624697734288436E-3</v>
      </c>
      <c r="AC5906" s="10">
        <f t="shared" si="2288"/>
        <v>2.8131675403864553E-3</v>
      </c>
      <c r="AD5906" s="13">
        <f t="shared" si="2289"/>
        <v>4762.4697734288438</v>
      </c>
      <c r="AE5906" s="13">
        <f t="shared" si="2280"/>
        <v>2813.1675403864551</v>
      </c>
      <c r="AF5906" s="13"/>
      <c r="AG5906" s="2">
        <f t="shared" si="2305"/>
        <v>43445</v>
      </c>
      <c r="AH5906" s="3">
        <f t="shared" si="2281"/>
        <v>23.494176609914945</v>
      </c>
      <c r="AI5906" s="3">
        <f t="shared" si="2282"/>
        <v>13.877894909878719</v>
      </c>
      <c r="AJ5906" s="3">
        <f t="shared" si="2290"/>
        <v>928372.22725733498</v>
      </c>
      <c r="AK5906" s="3">
        <f t="shared" si="2306"/>
        <v>695479.58939373784</v>
      </c>
    </row>
    <row r="5907" spans="2:37" x14ac:dyDescent="0.2">
      <c r="B5907" s="2">
        <v>43446</v>
      </c>
      <c r="C5907" s="1">
        <v>462.46</v>
      </c>
      <c r="D5907" s="1">
        <f t="shared" si="2291"/>
        <v>50</v>
      </c>
      <c r="E5907" s="1" t="b">
        <f t="shared" si="2292"/>
        <v>0</v>
      </c>
      <c r="F5907" s="6">
        <f t="shared" si="2293"/>
        <v>1.8028925528870587E-2</v>
      </c>
      <c r="G5907" s="8">
        <f t="shared" si="2294"/>
        <v>8.8089733743514271E-4</v>
      </c>
      <c r="H5907" s="8">
        <f t="shared" si="2295"/>
        <v>1.2292086658213957E-4</v>
      </c>
      <c r="I5907" s="8">
        <f t="shared" si="2296"/>
        <v>-3.8241583765875317E-4</v>
      </c>
      <c r="J5907" s="6">
        <f t="shared" si="2297"/>
        <v>1.3133188894547687E-3</v>
      </c>
      <c r="K5907" s="6">
        <f t="shared" si="2298"/>
        <v>1.0002476294452632E-3</v>
      </c>
      <c r="L5907" s="6">
        <f t="shared" si="2299"/>
        <v>7.6640562212247154E-4</v>
      </c>
      <c r="M5907" s="9">
        <f t="shared" si="2300"/>
        <v>0.67074139000684896</v>
      </c>
      <c r="N5907" s="9">
        <f t="shared" si="2301"/>
        <v>0.1228904352918201</v>
      </c>
      <c r="O5907" s="9">
        <f t="shared" si="2302"/>
        <v>-0.4989731633227022</v>
      </c>
      <c r="P5907" s="9">
        <f t="shared" si="2303"/>
        <v>9.821955399198895E-2</v>
      </c>
      <c r="Q5907" s="10">
        <f t="shared" si="2304"/>
        <v>0.17125645818105203</v>
      </c>
      <c r="R5907" s="10">
        <f t="shared" si="2276"/>
        <v>0.46713566804834966</v>
      </c>
      <c r="S5907" s="10">
        <f>_xlfn.PERCENTILE.INC($R$1519:R5907,0.75)</f>
        <v>0.80212813426532958</v>
      </c>
      <c r="T5907" s="10">
        <f t="shared" si="2277"/>
        <v>0.80212813426532958</v>
      </c>
      <c r="U5907" s="11">
        <f t="shared" si="2283"/>
        <v>0.46713566804834966</v>
      </c>
      <c r="V5907" s="10">
        <f t="shared" si="2278"/>
        <v>9.8696157538636555E-3</v>
      </c>
      <c r="W5907" s="10">
        <f t="shared" si="2279"/>
        <v>0.48253851945193321</v>
      </c>
      <c r="X5907" s="10">
        <f t="shared" si="2284"/>
        <v>0.58391958506043706</v>
      </c>
      <c r="Y5907" s="10">
        <f>_xlfn.PERCENTILE.INC($X$1519:X5907,0.75)</f>
        <v>1.002660167831662</v>
      </c>
      <c r="Z5907" s="10">
        <f t="shared" si="2285"/>
        <v>1.002660167831662</v>
      </c>
      <c r="AA5907" s="10">
        <f t="shared" si="2286"/>
        <v>0.59069509607849002</v>
      </c>
      <c r="AB5907" s="10">
        <f t="shared" si="2287"/>
        <v>4.7624697734288436E-3</v>
      </c>
      <c r="AC5907" s="10">
        <f t="shared" si="2288"/>
        <v>2.8131675403864553E-3</v>
      </c>
      <c r="AD5907" s="13">
        <f t="shared" si="2289"/>
        <v>4762.4697734288438</v>
      </c>
      <c r="AE5907" s="13">
        <f t="shared" si="2280"/>
        <v>2813.1675403864551</v>
      </c>
      <c r="AF5907" s="13"/>
      <c r="AG5907" s="2">
        <f t="shared" si="2305"/>
        <v>43446</v>
      </c>
      <c r="AH5907" s="3">
        <f t="shared" si="2281"/>
        <v>85.862212878645806</v>
      </c>
      <c r="AI5907" s="3">
        <f t="shared" si="2282"/>
        <v>50.718388085863438</v>
      </c>
      <c r="AJ5907" s="3">
        <f t="shared" si="2290"/>
        <v>928458.08947021363</v>
      </c>
      <c r="AK5907" s="3">
        <f t="shared" si="2306"/>
        <v>695530.30778182368</v>
      </c>
    </row>
    <row r="5908" spans="2:37" x14ac:dyDescent="0.2">
      <c r="B5908" s="2">
        <v>43447</v>
      </c>
      <c r="C5908" s="1">
        <v>457.84</v>
      </c>
      <c r="D5908" s="1">
        <f t="shared" si="2291"/>
        <v>50</v>
      </c>
      <c r="E5908" s="1" t="b">
        <f t="shared" si="2292"/>
        <v>0</v>
      </c>
      <c r="F5908" s="6">
        <f t="shared" si="2293"/>
        <v>-9.9900531937897608E-3</v>
      </c>
      <c r="G5908" s="8">
        <f t="shared" si="2294"/>
        <v>4.1922169680867077E-4</v>
      </c>
      <c r="H5908" s="8">
        <f t="shared" si="2295"/>
        <v>-8.6268318875459164E-6</v>
      </c>
      <c r="I5908" s="8">
        <f t="shared" si="2296"/>
        <v>-3.9904368196403751E-4</v>
      </c>
      <c r="J5908" s="6">
        <f t="shared" si="2297"/>
        <v>1.3133650221304142E-3</v>
      </c>
      <c r="K5908" s="6">
        <f t="shared" si="2298"/>
        <v>1.000133184480107E-3</v>
      </c>
      <c r="L5908" s="6">
        <f t="shared" si="2299"/>
        <v>7.6643742422503826E-4</v>
      </c>
      <c r="M5908" s="9">
        <f t="shared" si="2300"/>
        <v>0.31919663592734465</v>
      </c>
      <c r="N5908" s="9">
        <f t="shared" si="2301"/>
        <v>-8.6256830804292816E-3</v>
      </c>
      <c r="O5908" s="9">
        <f t="shared" si="2302"/>
        <v>-0.52064743885323628</v>
      </c>
      <c r="P5908" s="9">
        <f t="shared" si="2303"/>
        <v>-7.0025495335440294E-2</v>
      </c>
      <c r="Q5908" s="10">
        <f t="shared" si="2304"/>
        <v>0.17229836957910633</v>
      </c>
      <c r="R5908" s="10">
        <f t="shared" si="2276"/>
        <v>0.46431083587979094</v>
      </c>
      <c r="S5908" s="10">
        <f>_xlfn.PERCENTILE.INC($R$1519:R5908,0.75)</f>
        <v>0.80208162327913524</v>
      </c>
      <c r="T5908" s="10">
        <f t="shared" si="2277"/>
        <v>0.80208162327913524</v>
      </c>
      <c r="U5908" s="11">
        <f t="shared" si="2283"/>
        <v>0.46431083587979094</v>
      </c>
      <c r="V5908" s="10">
        <f t="shared" si="2278"/>
        <v>9.8696157538636555E-3</v>
      </c>
      <c r="W5908" s="10">
        <f t="shared" si="2279"/>
        <v>0.48253851945193321</v>
      </c>
      <c r="X5908" s="10">
        <f t="shared" si="2284"/>
        <v>0.58038854484973867</v>
      </c>
      <c r="Y5908" s="10">
        <f>_xlfn.PERCENTILE.INC($X$1519:X5908,0.75)</f>
        <v>1.0026020290989193</v>
      </c>
      <c r="Z5908" s="10">
        <f t="shared" si="2285"/>
        <v>1.0026020290989193</v>
      </c>
      <c r="AA5908" s="10">
        <f t="shared" si="2286"/>
        <v>0.59069509607849002</v>
      </c>
      <c r="AB5908" s="10">
        <f t="shared" si="2287"/>
        <v>4.7624697734288436E-3</v>
      </c>
      <c r="AC5908" s="10">
        <f t="shared" si="2288"/>
        <v>2.8131675403864553E-3</v>
      </c>
      <c r="AD5908" s="13">
        <f t="shared" si="2289"/>
        <v>4762.4697734288438</v>
      </c>
      <c r="AE5908" s="13">
        <f t="shared" si="2280"/>
        <v>2813.1675403864551</v>
      </c>
      <c r="AF5908" s="13"/>
      <c r="AG5908" s="2">
        <f t="shared" si="2305"/>
        <v>43447</v>
      </c>
      <c r="AH5908" s="3">
        <f t="shared" si="2281"/>
        <v>-47.577326370370017</v>
      </c>
      <c r="AI5908" s="3">
        <f t="shared" si="2282"/>
        <v>-28.103693371503393</v>
      </c>
      <c r="AJ5908" s="3">
        <f t="shared" si="2290"/>
        <v>928410.51214384323</v>
      </c>
      <c r="AK5908" s="3">
        <f t="shared" si="2306"/>
        <v>695502.20408845216</v>
      </c>
    </row>
    <row r="5909" spans="2:37" x14ac:dyDescent="0.2">
      <c r="B5909" s="2">
        <v>43448</v>
      </c>
      <c r="C5909" s="1">
        <v>456.58</v>
      </c>
      <c r="D5909" s="1">
        <f t="shared" si="2291"/>
        <v>50</v>
      </c>
      <c r="E5909" s="1" t="b">
        <f t="shared" si="2292"/>
        <v>0</v>
      </c>
      <c r="F5909" s="6">
        <f t="shared" si="2293"/>
        <v>-2.7520531189935138E-3</v>
      </c>
      <c r="G5909" s="8">
        <f t="shared" si="2294"/>
        <v>4.2102987285479664E-4</v>
      </c>
      <c r="H5909" s="8">
        <f t="shared" si="2295"/>
        <v>-2.1180659469891139E-7</v>
      </c>
      <c r="I5909" s="8">
        <f t="shared" si="2296"/>
        <v>-4.0883445261682874E-4</v>
      </c>
      <c r="J5909" s="6">
        <f t="shared" si="2297"/>
        <v>1.3134026351810254E-3</v>
      </c>
      <c r="K5909" s="6">
        <f t="shared" si="2298"/>
        <v>1.0000887371171391E-3</v>
      </c>
      <c r="L5909" s="6">
        <f t="shared" si="2299"/>
        <v>7.6650500466652271E-4</v>
      </c>
      <c r="M5909" s="9">
        <f t="shared" si="2300"/>
        <v>0.32056420596169005</v>
      </c>
      <c r="N5909" s="9">
        <f t="shared" si="2301"/>
        <v>-2.1178780125998234E-4</v>
      </c>
      <c r="O5909" s="9">
        <f t="shared" si="2302"/>
        <v>-0.5333747987655959</v>
      </c>
      <c r="P5909" s="9">
        <f t="shared" si="2303"/>
        <v>-7.1007460201721939E-2</v>
      </c>
      <c r="Q5909" s="10">
        <f t="shared" si="2304"/>
        <v>0.17245347857163473</v>
      </c>
      <c r="R5909" s="10">
        <f t="shared" si="2276"/>
        <v>0.46389322304547853</v>
      </c>
      <c r="S5909" s="10">
        <f>_xlfn.PERCENTILE.INC($R$1519:R5909,0.75)</f>
        <v>0.802035112292941</v>
      </c>
      <c r="T5909" s="10">
        <f t="shared" si="2277"/>
        <v>0.802035112292941</v>
      </c>
      <c r="U5909" s="11">
        <f t="shared" si="2283"/>
        <v>0.46389322304547853</v>
      </c>
      <c r="V5909" s="10">
        <f t="shared" si="2278"/>
        <v>9.8696157538636555E-3</v>
      </c>
      <c r="W5909" s="10">
        <f t="shared" si="2279"/>
        <v>0.48253851945193321</v>
      </c>
      <c r="X5909" s="10">
        <f t="shared" si="2284"/>
        <v>0.57986652880684819</v>
      </c>
      <c r="Y5909" s="10">
        <f>_xlfn.PERCENTILE.INC($X$1519:X5909,0.75)</f>
        <v>1.0025438903661763</v>
      </c>
      <c r="Z5909" s="10">
        <f t="shared" si="2285"/>
        <v>1.0025438903661763</v>
      </c>
      <c r="AA5909" s="10">
        <f t="shared" si="2286"/>
        <v>0.59069509607849002</v>
      </c>
      <c r="AB5909" s="10">
        <f t="shared" si="2287"/>
        <v>4.7624697734288436E-3</v>
      </c>
      <c r="AC5909" s="10">
        <f t="shared" si="2288"/>
        <v>2.8131675403864553E-3</v>
      </c>
      <c r="AD5909" s="13">
        <f t="shared" si="2289"/>
        <v>4762.4697734288438</v>
      </c>
      <c r="AE5909" s="13">
        <f t="shared" si="2280"/>
        <v>2813.1675403864551</v>
      </c>
      <c r="AF5909" s="13"/>
      <c r="AG5909" s="2">
        <f t="shared" si="2305"/>
        <v>43448</v>
      </c>
      <c r="AH5909" s="3">
        <f t="shared" si="2281"/>
        <v>-13.106569794077183</v>
      </c>
      <c r="AI5909" s="3">
        <f t="shared" si="2282"/>
        <v>-7.7419865037718552</v>
      </c>
      <c r="AJ5909" s="3">
        <f t="shared" si="2290"/>
        <v>928397.4055740491</v>
      </c>
      <c r="AK5909" s="3">
        <f t="shared" si="2306"/>
        <v>695494.46210194833</v>
      </c>
    </row>
    <row r="5910" spans="2:37" x14ac:dyDescent="0.2">
      <c r="B5910" s="2">
        <v>43451</v>
      </c>
      <c r="C5910" s="1">
        <v>454.82</v>
      </c>
      <c r="D5910" s="1">
        <f t="shared" si="2291"/>
        <v>51</v>
      </c>
      <c r="E5910" s="1" t="b">
        <f t="shared" si="2292"/>
        <v>1</v>
      </c>
      <c r="F5910" s="6">
        <f t="shared" si="2293"/>
        <v>-3.8547461562048468E-3</v>
      </c>
      <c r="G5910" s="8">
        <f t="shared" si="2294"/>
        <v>4.8502782555631414E-4</v>
      </c>
      <c r="H5910" s="8">
        <f t="shared" si="2295"/>
        <v>2.2181747451100376E-6</v>
      </c>
      <c r="I5910" s="8">
        <f t="shared" si="2296"/>
        <v>-4.4217878914995523E-4</v>
      </c>
      <c r="J5910" s="6">
        <f t="shared" si="2297"/>
        <v>1.3133974961190399E-3</v>
      </c>
      <c r="K5910" s="6">
        <f t="shared" si="2298"/>
        <v>1.0000630122001808E-3</v>
      </c>
      <c r="L5910" s="6">
        <f t="shared" si="2299"/>
        <v>7.6659458061901847E-4</v>
      </c>
      <c r="M5910" s="9">
        <f t="shared" si="2300"/>
        <v>0.36929248532110309</v>
      </c>
      <c r="N5910" s="9">
        <f t="shared" si="2301"/>
        <v>2.2180349818457534E-3</v>
      </c>
      <c r="O5910" s="9">
        <f t="shared" si="2302"/>
        <v>-0.57680917701361745</v>
      </c>
      <c r="P5910" s="9">
        <f t="shared" si="2303"/>
        <v>-6.8432885570222868E-2</v>
      </c>
      <c r="Q5910" s="10">
        <f t="shared" si="2304"/>
        <v>0.17275908741342882</v>
      </c>
      <c r="R5910" s="10">
        <f t="shared" si="2276"/>
        <v>0.46307260126092492</v>
      </c>
      <c r="S5910" s="10">
        <f>_xlfn.PERCENTILE.INC($R$1519:R5910,0.75)</f>
        <v>0.80198860130674676</v>
      </c>
      <c r="T5910" s="10">
        <f t="shared" si="2277"/>
        <v>0.80198860130674676</v>
      </c>
      <c r="U5910" s="11">
        <f t="shared" si="2283"/>
        <v>0.46307260126092492</v>
      </c>
      <c r="V5910" s="10">
        <f t="shared" si="2278"/>
        <v>-7.1007460201721939E-2</v>
      </c>
      <c r="W5910" s="10">
        <f t="shared" si="2279"/>
        <v>0.46389322304547853</v>
      </c>
      <c r="X5910" s="10">
        <f t="shared" si="2284"/>
        <v>0.57884075157615622</v>
      </c>
      <c r="Y5910" s="10">
        <f>_xlfn.PERCENTILE.INC($X$1519:X5910,0.75)</f>
        <v>1.0024857516334333</v>
      </c>
      <c r="Z5910" s="10">
        <f t="shared" si="2285"/>
        <v>1.0024857516334333</v>
      </c>
      <c r="AA5910" s="10">
        <f t="shared" si="2286"/>
        <v>0.57884075157615622</v>
      </c>
      <c r="AB5910" s="10">
        <f t="shared" si="2287"/>
        <v>-3.2939879573250334E-2</v>
      </c>
      <c r="AC5910" s="10">
        <f t="shared" si="2288"/>
        <v>-1.9066944649008301E-2</v>
      </c>
      <c r="AD5910" s="13">
        <f t="shared" si="2289"/>
        <v>-32939.879573250335</v>
      </c>
      <c r="AE5910" s="13">
        <f t="shared" si="2280"/>
        <v>-19066.944649008299</v>
      </c>
      <c r="AF5910" s="13"/>
      <c r="AG5910" s="2">
        <f t="shared" si="2305"/>
        <v>43451</v>
      </c>
      <c r="AH5910" s="3">
        <f t="shared" si="2281"/>
        <v>-18.358112053166604</v>
      </c>
      <c r="AI5910" s="3">
        <f t="shared" si="2282"/>
        <v>-10.844046763064931</v>
      </c>
      <c r="AJ5910" s="3">
        <f t="shared" si="2290"/>
        <v>928379.04746199597</v>
      </c>
      <c r="AK5910" s="3">
        <f t="shared" si="2306"/>
        <v>695483.6180551853</v>
      </c>
    </row>
    <row r="5911" spans="2:37" x14ac:dyDescent="0.2">
      <c r="B5911" s="2">
        <v>43452</v>
      </c>
      <c r="C5911" s="1">
        <v>455.24</v>
      </c>
      <c r="D5911" s="1">
        <f t="shared" si="2291"/>
        <v>51</v>
      </c>
      <c r="E5911" s="1" t="b">
        <f t="shared" si="2292"/>
        <v>0</v>
      </c>
      <c r="F5911" s="6">
        <f t="shared" si="2293"/>
        <v>9.23442240886585E-4</v>
      </c>
      <c r="G5911" s="8">
        <f t="shared" si="2294"/>
        <v>4.1291310920596263E-4</v>
      </c>
      <c r="H5911" s="8">
        <f t="shared" si="2295"/>
        <v>8.8206884112812449E-5</v>
      </c>
      <c r="I5911" s="8">
        <f t="shared" si="2296"/>
        <v>-4.1149305183893535E-4</v>
      </c>
      <c r="J5911" s="6">
        <f t="shared" si="2297"/>
        <v>1.3133935419666468E-3</v>
      </c>
      <c r="K5911" s="6">
        <f t="shared" si="2298"/>
        <v>1.0000412890939553E-3</v>
      </c>
      <c r="L5911" s="6">
        <f t="shared" si="2299"/>
        <v>7.6666882815763023E-4</v>
      </c>
      <c r="M5911" s="9">
        <f t="shared" si="2300"/>
        <v>0.31438643179840486</v>
      </c>
      <c r="N5911" s="9">
        <f t="shared" si="2301"/>
        <v>8.8203242280854757E-2</v>
      </c>
      <c r="O5911" s="9">
        <f t="shared" si="2302"/>
        <v>-0.53672855439784584</v>
      </c>
      <c r="P5911" s="9">
        <f t="shared" si="2303"/>
        <v>-4.471296010619541E-2</v>
      </c>
      <c r="Q5911" s="10">
        <f t="shared" si="2304"/>
        <v>0.17255519277747505</v>
      </c>
      <c r="R5911" s="10">
        <f t="shared" si="2276"/>
        <v>0.46361977702500651</v>
      </c>
      <c r="S5911" s="10">
        <f>_xlfn.PERCENTILE.INC($R$1519:R5911,0.75)</f>
        <v>0.80194209032055241</v>
      </c>
      <c r="T5911" s="10">
        <f t="shared" si="2277"/>
        <v>0.80194209032055241</v>
      </c>
      <c r="U5911" s="11">
        <f t="shared" si="2283"/>
        <v>0.46361977702500651</v>
      </c>
      <c r="V5911" s="10">
        <f t="shared" si="2278"/>
        <v>-7.1007460201721939E-2</v>
      </c>
      <c r="W5911" s="10">
        <f t="shared" si="2279"/>
        <v>0.46389322304547853</v>
      </c>
      <c r="X5911" s="10">
        <f t="shared" si="2284"/>
        <v>0.5795247212812582</v>
      </c>
      <c r="Y5911" s="10">
        <f>_xlfn.PERCENTILE.INC($X$1519:X5911,0.75)</f>
        <v>1.0024276129006906</v>
      </c>
      <c r="Z5911" s="10">
        <f t="shared" si="2285"/>
        <v>1.0024276129006906</v>
      </c>
      <c r="AA5911" s="10">
        <f t="shared" si="2286"/>
        <v>0.57884075157615622</v>
      </c>
      <c r="AB5911" s="10">
        <f t="shared" si="2287"/>
        <v>-3.2939879573250334E-2</v>
      </c>
      <c r="AC5911" s="10">
        <f t="shared" si="2288"/>
        <v>-1.9066944649008301E-2</v>
      </c>
      <c r="AD5911" s="13">
        <f t="shared" si="2289"/>
        <v>-32939.879573250335</v>
      </c>
      <c r="AE5911" s="13">
        <f t="shared" si="2280"/>
        <v>-19066.944649008299</v>
      </c>
      <c r="AF5911" s="13"/>
      <c r="AG5911" s="2">
        <f t="shared" si="2305"/>
        <v>43452</v>
      </c>
      <c r="AH5911" s="3">
        <f t="shared" si="2281"/>
        <v>-30.418076207656537</v>
      </c>
      <c r="AI5911" s="3">
        <f t="shared" si="2282"/>
        <v>-17.607222093540706</v>
      </c>
      <c r="AJ5911" s="3">
        <f t="shared" si="2290"/>
        <v>928348.62938578834</v>
      </c>
      <c r="AK5911" s="3">
        <f t="shared" si="2306"/>
        <v>695466.0108330918</v>
      </c>
    </row>
    <row r="5912" spans="2:37" x14ac:dyDescent="0.2">
      <c r="B5912" s="2">
        <v>43453</v>
      </c>
      <c r="C5912" s="1">
        <v>459.48</v>
      </c>
      <c r="D5912" s="1">
        <f t="shared" si="2291"/>
        <v>51</v>
      </c>
      <c r="E5912" s="1" t="b">
        <f t="shared" si="2292"/>
        <v>0</v>
      </c>
      <c r="F5912" s="6">
        <f t="shared" si="2293"/>
        <v>9.3137685616377919E-3</v>
      </c>
      <c r="G5912" s="8">
        <f t="shared" si="2294"/>
        <v>7.1399751396285748E-4</v>
      </c>
      <c r="H5912" s="8">
        <f t="shared" si="2295"/>
        <v>7.8687803517865309E-5</v>
      </c>
      <c r="I5912" s="8">
        <f t="shared" si="2296"/>
        <v>-3.7268298122246401E-4</v>
      </c>
      <c r="J5912" s="6">
        <f t="shared" si="2297"/>
        <v>1.3135503161445371E-3</v>
      </c>
      <c r="K5912" s="6">
        <f t="shared" si="2298"/>
        <v>9.9995176616953407E-4</v>
      </c>
      <c r="L5912" s="6">
        <f t="shared" si="2299"/>
        <v>7.6670445156538491E-4</v>
      </c>
      <c r="M5912" s="9">
        <f t="shared" si="2300"/>
        <v>0.54356312444775234</v>
      </c>
      <c r="N5912" s="9">
        <f t="shared" si="2301"/>
        <v>7.8691599115116126E-2</v>
      </c>
      <c r="O5912" s="9">
        <f t="shared" si="2302"/>
        <v>-0.48608427988327835</v>
      </c>
      <c r="P5912" s="9">
        <f t="shared" si="2303"/>
        <v>4.539014789319671E-2</v>
      </c>
      <c r="Q5912" s="10">
        <f t="shared" si="2304"/>
        <v>0.17290413714255018</v>
      </c>
      <c r="R5912" s="10">
        <f t="shared" si="2276"/>
        <v>0.46268412845462625</v>
      </c>
      <c r="S5912" s="10">
        <f>_xlfn.PERCENTILE.INC($R$1519:R5912,0.75)</f>
        <v>0.80190733938915904</v>
      </c>
      <c r="T5912" s="10">
        <f t="shared" si="2277"/>
        <v>0.80190733938915904</v>
      </c>
      <c r="U5912" s="11">
        <f t="shared" si="2283"/>
        <v>0.46268412845462625</v>
      </c>
      <c r="V5912" s="10">
        <f t="shared" si="2278"/>
        <v>-7.1007460201721939E-2</v>
      </c>
      <c r="W5912" s="10">
        <f t="shared" si="2279"/>
        <v>0.46389322304547853</v>
      </c>
      <c r="X5912" s="10">
        <f t="shared" si="2284"/>
        <v>0.57835516056828284</v>
      </c>
      <c r="Y5912" s="10">
        <f>_xlfn.PERCENTILE.INC($X$1519:X5912,0.75)</f>
        <v>1.0023841742364488</v>
      </c>
      <c r="Z5912" s="10">
        <f t="shared" si="2285"/>
        <v>1.0023841742364488</v>
      </c>
      <c r="AA5912" s="10">
        <f t="shared" si="2286"/>
        <v>0.57884075157615622</v>
      </c>
      <c r="AB5912" s="10">
        <f t="shared" si="2287"/>
        <v>-3.2939879573250334E-2</v>
      </c>
      <c r="AC5912" s="10">
        <f t="shared" si="2288"/>
        <v>-1.9066944649008301E-2</v>
      </c>
      <c r="AD5912" s="13">
        <f t="shared" si="2289"/>
        <v>-32939.879573250335</v>
      </c>
      <c r="AE5912" s="13">
        <f t="shared" si="2280"/>
        <v>-19066.944649008299</v>
      </c>
      <c r="AF5912" s="13"/>
      <c r="AG5912" s="2">
        <f t="shared" si="2305"/>
        <v>43453</v>
      </c>
      <c r="AH5912" s="3">
        <f t="shared" si="2281"/>
        <v>-306.79441479347383</v>
      </c>
      <c r="AI5912" s="3">
        <f t="shared" si="2282"/>
        <v>-177.58510963842141</v>
      </c>
      <c r="AJ5912" s="3">
        <f t="shared" si="2290"/>
        <v>928041.83497099485</v>
      </c>
      <c r="AK5912" s="3">
        <f t="shared" si="2306"/>
        <v>695288.4257234534</v>
      </c>
    </row>
    <row r="5913" spans="2:37" x14ac:dyDescent="0.2">
      <c r="B5913" s="2">
        <v>43454</v>
      </c>
      <c r="C5913" s="1">
        <v>462.11</v>
      </c>
      <c r="D5913" s="1">
        <f t="shared" si="2291"/>
        <v>51</v>
      </c>
      <c r="E5913" s="1" t="b">
        <f t="shared" si="2292"/>
        <v>0</v>
      </c>
      <c r="F5913" s="6">
        <f t="shared" si="2293"/>
        <v>5.7238617567685335E-3</v>
      </c>
      <c r="G5913" s="8">
        <f t="shared" si="2294"/>
        <v>8.5765124164084955E-4</v>
      </c>
      <c r="H5913" s="8">
        <f t="shared" si="2295"/>
        <v>1.6514840865921869E-5</v>
      </c>
      <c r="I5913" s="8">
        <f t="shared" si="2296"/>
        <v>-3.1323834002585776E-4</v>
      </c>
      <c r="J5913" s="6">
        <f t="shared" si="2297"/>
        <v>1.3137289481717652E-3</v>
      </c>
      <c r="K5913" s="6">
        <f t="shared" si="2298"/>
        <v>9.9989006811957164E-4</v>
      </c>
      <c r="L5913" s="6">
        <f t="shared" si="2299"/>
        <v>7.6673664176656867E-4</v>
      </c>
      <c r="M5913" s="9">
        <f t="shared" si="2300"/>
        <v>0.65283728643902494</v>
      </c>
      <c r="N5913" s="9">
        <f t="shared" si="2301"/>
        <v>1.6516656573037334E-2</v>
      </c>
      <c r="O5913" s="9">
        <f t="shared" si="2302"/>
        <v>-0.40853446015590644</v>
      </c>
      <c r="P5913" s="9">
        <f t="shared" si="2303"/>
        <v>8.6939827618718615E-2</v>
      </c>
      <c r="Q5913" s="10">
        <f t="shared" si="2304"/>
        <v>0.1728730000174859</v>
      </c>
      <c r="R5913" s="10">
        <f t="shared" si="2276"/>
        <v>0.46276746508655542</v>
      </c>
      <c r="S5913" s="10">
        <f>_xlfn.PERCENTILE.INC($R$1519:R5913,0.75)</f>
        <v>0.80187258845776554</v>
      </c>
      <c r="T5913" s="10">
        <f t="shared" si="2277"/>
        <v>0.80187258845776554</v>
      </c>
      <c r="U5913" s="11">
        <f t="shared" si="2283"/>
        <v>0.46276746508655542</v>
      </c>
      <c r="V5913" s="10">
        <f t="shared" si="2278"/>
        <v>-7.1007460201721939E-2</v>
      </c>
      <c r="W5913" s="10">
        <f t="shared" si="2279"/>
        <v>0.46389322304547853</v>
      </c>
      <c r="X5913" s="10">
        <f t="shared" si="2284"/>
        <v>0.57845933135819427</v>
      </c>
      <c r="Y5913" s="10">
        <f>_xlfn.PERCENTILE.INC($X$1519:X5913,0.75)</f>
        <v>1.0023407355722069</v>
      </c>
      <c r="Z5913" s="10">
        <f t="shared" si="2285"/>
        <v>1.0023407355722069</v>
      </c>
      <c r="AA5913" s="10">
        <f t="shared" si="2286"/>
        <v>0.57884075157615622</v>
      </c>
      <c r="AB5913" s="10">
        <f t="shared" si="2287"/>
        <v>-3.2939879573250334E-2</v>
      </c>
      <c r="AC5913" s="10">
        <f t="shared" si="2288"/>
        <v>-1.9066944649008301E-2</v>
      </c>
      <c r="AD5913" s="13">
        <f t="shared" si="2289"/>
        <v>-32939.879573250335</v>
      </c>
      <c r="AE5913" s="13">
        <f t="shared" si="2280"/>
        <v>-19066.944649008299</v>
      </c>
      <c r="AF5913" s="13"/>
      <c r="AG5913" s="2">
        <f t="shared" si="2305"/>
        <v>43454</v>
      </c>
      <c r="AH5913" s="3">
        <f t="shared" si="2281"/>
        <v>-188.54331696188859</v>
      </c>
      <c r="AI5913" s="3">
        <f t="shared" si="2282"/>
        <v>-109.13655529488103</v>
      </c>
      <c r="AJ5913" s="3">
        <f t="shared" si="2290"/>
        <v>927853.291654033</v>
      </c>
      <c r="AK5913" s="3">
        <f t="shared" si="2306"/>
        <v>695179.28916815855</v>
      </c>
    </row>
    <row r="5914" spans="2:37" x14ac:dyDescent="0.2">
      <c r="B5914" s="2">
        <v>43455</v>
      </c>
      <c r="C5914" s="1">
        <v>459.06</v>
      </c>
      <c r="D5914" s="1">
        <f t="shared" si="2291"/>
        <v>51</v>
      </c>
      <c r="E5914" s="1" t="b">
        <f t="shared" si="2292"/>
        <v>0</v>
      </c>
      <c r="F5914" s="6">
        <f t="shared" si="2293"/>
        <v>-6.6001601350328398E-3</v>
      </c>
      <c r="G5914" s="8">
        <f t="shared" si="2294"/>
        <v>6.1551446178797445E-4</v>
      </c>
      <c r="H5914" s="8">
        <f t="shared" si="2295"/>
        <v>-2.2417277772446543E-5</v>
      </c>
      <c r="I5914" s="8">
        <f t="shared" si="2296"/>
        <v>-3.6165492057603575E-4</v>
      </c>
      <c r="J5914" s="6">
        <f t="shared" si="2297"/>
        <v>1.3137601100358489E-3</v>
      </c>
      <c r="K5914" s="6">
        <f t="shared" si="2298"/>
        <v>9.9984084837220918E-4</v>
      </c>
      <c r="L5914" s="6">
        <f t="shared" si="2299"/>
        <v>7.6678305421484859E-4</v>
      </c>
      <c r="M5914" s="9">
        <f t="shared" si="2300"/>
        <v>0.46851358713515723</v>
      </c>
      <c r="N5914" s="9">
        <f t="shared" si="2301"/>
        <v>-2.2420846086597671E-2</v>
      </c>
      <c r="O5914" s="9">
        <f t="shared" si="2302"/>
        <v>-0.47165220799819857</v>
      </c>
      <c r="P5914" s="9">
        <f t="shared" si="2303"/>
        <v>-8.5198223165463358E-3</v>
      </c>
      <c r="Q5914" s="10">
        <f t="shared" si="2304"/>
        <v>0.16945046676031361</v>
      </c>
      <c r="R5914" s="10">
        <f t="shared" si="2276"/>
        <v>0.47211436787105099</v>
      </c>
      <c r="S5914" s="10">
        <f>_xlfn.PERCENTILE.INC($R$1519:R5914,0.75)</f>
        <v>0.80183783752637217</v>
      </c>
      <c r="T5914" s="10">
        <f t="shared" si="2277"/>
        <v>0.80183783752637217</v>
      </c>
      <c r="U5914" s="11">
        <f t="shared" si="2283"/>
        <v>0.47211436787105099</v>
      </c>
      <c r="V5914" s="10">
        <f t="shared" si="2278"/>
        <v>-7.1007460201721939E-2</v>
      </c>
      <c r="W5914" s="10">
        <f t="shared" si="2279"/>
        <v>0.46389322304547853</v>
      </c>
      <c r="X5914" s="10">
        <f t="shared" si="2284"/>
        <v>0.59014295983881382</v>
      </c>
      <c r="Y5914" s="10">
        <f>_xlfn.PERCENTILE.INC($X$1519:X5914,0.75)</f>
        <v>1.0022972969079653</v>
      </c>
      <c r="Z5914" s="10">
        <f t="shared" si="2285"/>
        <v>1.0022972969079653</v>
      </c>
      <c r="AA5914" s="10">
        <f t="shared" si="2286"/>
        <v>0.57884075157615622</v>
      </c>
      <c r="AB5914" s="10">
        <f t="shared" si="2287"/>
        <v>-3.2939879573250334E-2</v>
      </c>
      <c r="AC5914" s="10">
        <f t="shared" si="2288"/>
        <v>-1.9066944649008301E-2</v>
      </c>
      <c r="AD5914" s="13">
        <f t="shared" si="2289"/>
        <v>-32939.879573250335</v>
      </c>
      <c r="AE5914" s="13">
        <f t="shared" si="2280"/>
        <v>-19066.944649008299</v>
      </c>
      <c r="AF5914" s="13"/>
      <c r="AG5914" s="2">
        <f t="shared" si="2305"/>
        <v>43455</v>
      </c>
      <c r="AH5914" s="3">
        <f t="shared" si="2281"/>
        <v>217.40848001214943</v>
      </c>
      <c r="AI5914" s="3">
        <f t="shared" si="2282"/>
        <v>125.8448879692623</v>
      </c>
      <c r="AJ5914" s="3">
        <f t="shared" si="2290"/>
        <v>928070.70013404521</v>
      </c>
      <c r="AK5914" s="3">
        <f t="shared" si="2306"/>
        <v>695305.13405612786</v>
      </c>
    </row>
    <row r="5915" spans="2:37" x14ac:dyDescent="0.2">
      <c r="B5915" s="2">
        <v>43458</v>
      </c>
      <c r="C5915" s="1">
        <v>456.15</v>
      </c>
      <c r="D5915" s="1">
        <f t="shared" si="2291"/>
        <v>52</v>
      </c>
      <c r="E5915" s="1" t="b">
        <f t="shared" si="2292"/>
        <v>1</v>
      </c>
      <c r="F5915" s="6">
        <f t="shared" si="2293"/>
        <v>-6.33904064828128E-3</v>
      </c>
      <c r="G5915" s="8">
        <f t="shared" si="2294"/>
        <v>4.2849361342060468E-4</v>
      </c>
      <c r="H5915" s="8">
        <f t="shared" si="2295"/>
        <v>-1.0951773830223231E-4</v>
      </c>
      <c r="I5915" s="8">
        <f t="shared" si="2296"/>
        <v>-4.2474706858903783E-4</v>
      </c>
      <c r="J5915" s="6">
        <f t="shared" si="2297"/>
        <v>1.3137605721838038E-3</v>
      </c>
      <c r="K5915" s="6">
        <f t="shared" si="2298"/>
        <v>9.9978370944322657E-4</v>
      </c>
      <c r="L5915" s="6">
        <f t="shared" si="2299"/>
        <v>7.6685270521453211E-4</v>
      </c>
      <c r="M5915" s="9">
        <f t="shared" si="2300"/>
        <v>0.32615807057471624</v>
      </c>
      <c r="N5915" s="9">
        <f t="shared" si="2301"/>
        <v>-0.10954143107935023</v>
      </c>
      <c r="O5915" s="9">
        <f t="shared" si="2302"/>
        <v>-0.553883510745668</v>
      </c>
      <c r="P5915" s="9">
        <f t="shared" si="2303"/>
        <v>-0.11242229041676732</v>
      </c>
      <c r="Q5915" s="10">
        <f t="shared" si="2304"/>
        <v>0.16663620260329878</v>
      </c>
      <c r="R5915" s="10">
        <f t="shared" si="2276"/>
        <v>0.48008775254229358</v>
      </c>
      <c r="S5915" s="10">
        <f>_xlfn.PERCENTILE.INC($R$1519:R5915,0.75)</f>
        <v>0.80180308659497879</v>
      </c>
      <c r="T5915" s="10">
        <f t="shared" si="2277"/>
        <v>0.80180308659497879</v>
      </c>
      <c r="U5915" s="11">
        <f t="shared" si="2283"/>
        <v>0.48008775254229358</v>
      </c>
      <c r="V5915" s="10">
        <f t="shared" si="2278"/>
        <v>-8.5198223165463358E-3</v>
      </c>
      <c r="W5915" s="10">
        <f t="shared" si="2279"/>
        <v>0.47211436787105099</v>
      </c>
      <c r="X5915" s="10">
        <f t="shared" si="2284"/>
        <v>0.60010969067786701</v>
      </c>
      <c r="Y5915" s="10">
        <f>_xlfn.PERCENTILE.INC($X$1519:X5915,0.75)</f>
        <v>1.0022538582437235</v>
      </c>
      <c r="Z5915" s="10">
        <f t="shared" si="2285"/>
        <v>1.0022538582437235</v>
      </c>
      <c r="AA5915" s="10">
        <f t="shared" si="2286"/>
        <v>0.60010969067786701</v>
      </c>
      <c r="AB5915" s="10">
        <f t="shared" si="2287"/>
        <v>-4.0223305273499469E-3</v>
      </c>
      <c r="AC5915" s="10">
        <f t="shared" si="2288"/>
        <v>-2.4138395285721185E-3</v>
      </c>
      <c r="AD5915" s="13">
        <f t="shared" si="2289"/>
        <v>-4022.3305273499468</v>
      </c>
      <c r="AE5915" s="13">
        <f t="shared" si="2280"/>
        <v>-2413.8395285721185</v>
      </c>
      <c r="AF5915" s="13"/>
      <c r="AG5915" s="2">
        <f t="shared" si="2305"/>
        <v>43458</v>
      </c>
      <c r="AH5915" s="3">
        <f t="shared" si="2281"/>
        <v>208.80723556432409</v>
      </c>
      <c r="AI5915" s="3">
        <f t="shared" si="2282"/>
        <v>120.86613716859286</v>
      </c>
      <c r="AJ5915" s="3">
        <f t="shared" si="2290"/>
        <v>928279.50736960955</v>
      </c>
      <c r="AK5915" s="3">
        <f t="shared" si="2306"/>
        <v>695426.00019329647</v>
      </c>
    </row>
    <row r="5916" spans="2:37" x14ac:dyDescent="0.2">
      <c r="B5916" s="2">
        <v>43461</v>
      </c>
      <c r="C5916" s="1">
        <v>455.56</v>
      </c>
      <c r="D5916" s="1">
        <f t="shared" si="2291"/>
        <v>52</v>
      </c>
      <c r="E5916" s="1" t="b">
        <f t="shared" si="2292"/>
        <v>0</v>
      </c>
      <c r="F5916" s="6">
        <f t="shared" si="2293"/>
        <v>-1.293434177353836E-3</v>
      </c>
      <c r="G5916" s="8">
        <f t="shared" si="2294"/>
        <v>3.7753081717683211E-4</v>
      </c>
      <c r="H5916" s="8">
        <f t="shared" si="2295"/>
        <v>-1.179838247216709E-4</v>
      </c>
      <c r="I5916" s="8">
        <f t="shared" si="2296"/>
        <v>-4.1773919033367767E-4</v>
      </c>
      <c r="J5916" s="6">
        <f t="shared" si="2297"/>
        <v>1.313761252524277E-3</v>
      </c>
      <c r="K5916" s="6">
        <f t="shared" si="2298"/>
        <v>9.9971549979647285E-4</v>
      </c>
      <c r="L5916" s="6">
        <f t="shared" si="2299"/>
        <v>7.6691603474497402E-4</v>
      </c>
      <c r="M5916" s="9">
        <f t="shared" si="2300"/>
        <v>0.28736638141172133</v>
      </c>
      <c r="N5916" s="9">
        <f t="shared" si="2301"/>
        <v>-0.11801740069618871</v>
      </c>
      <c r="O5916" s="9">
        <f t="shared" si="2302"/>
        <v>-0.54470003417335033</v>
      </c>
      <c r="P5916" s="9">
        <f t="shared" si="2303"/>
        <v>-0.12511701781927256</v>
      </c>
      <c r="Q5916" s="10">
        <f t="shared" si="2304"/>
        <v>0.1624339205016643</v>
      </c>
      <c r="R5916" s="10">
        <f t="shared" si="2276"/>
        <v>0.492507967257863</v>
      </c>
      <c r="S5916" s="10">
        <f>_xlfn.PERCENTILE.INC($R$1519:R5916,0.75)</f>
        <v>0.80178300732934282</v>
      </c>
      <c r="T5916" s="10">
        <f t="shared" si="2277"/>
        <v>0.80178300732934282</v>
      </c>
      <c r="U5916" s="11">
        <f t="shared" si="2283"/>
        <v>0.492507967257863</v>
      </c>
      <c r="V5916" s="10">
        <f t="shared" si="2278"/>
        <v>-8.5198223165463358E-3</v>
      </c>
      <c r="W5916" s="10">
        <f t="shared" si="2279"/>
        <v>0.47211436787105099</v>
      </c>
      <c r="X5916" s="10">
        <f t="shared" si="2284"/>
        <v>0.61563495907232879</v>
      </c>
      <c r="Y5916" s="10">
        <f>_xlfn.PERCENTILE.INC($X$1519:X5916,0.75)</f>
        <v>1.0022287591616785</v>
      </c>
      <c r="Z5916" s="10">
        <f t="shared" si="2285"/>
        <v>1.0022287591616785</v>
      </c>
      <c r="AA5916" s="10">
        <f t="shared" si="2286"/>
        <v>0.60010969067786701</v>
      </c>
      <c r="AB5916" s="10">
        <f t="shared" si="2287"/>
        <v>-4.0223305273499469E-3</v>
      </c>
      <c r="AC5916" s="10">
        <f t="shared" si="2288"/>
        <v>-2.4138395285721185E-3</v>
      </c>
      <c r="AD5916" s="13">
        <f t="shared" si="2289"/>
        <v>-4022.3305273499468</v>
      </c>
      <c r="AE5916" s="13">
        <f t="shared" si="2280"/>
        <v>-2413.8395285721185</v>
      </c>
      <c r="AF5916" s="13"/>
      <c r="AG5916" s="2">
        <f t="shared" si="2305"/>
        <v>43461</v>
      </c>
      <c r="AH5916" s="3">
        <f t="shared" si="2281"/>
        <v>5.2026197766880999</v>
      </c>
      <c r="AI5916" s="3">
        <f t="shared" si="2282"/>
        <v>3.1221425449028497</v>
      </c>
      <c r="AJ5916" s="3">
        <f t="shared" si="2290"/>
        <v>928284.70998938626</v>
      </c>
      <c r="AK5916" s="3">
        <f t="shared" si="2306"/>
        <v>695429.12233584141</v>
      </c>
    </row>
    <row r="5917" spans="2:37" x14ac:dyDescent="0.2">
      <c r="B5917" s="2">
        <v>43462</v>
      </c>
      <c r="C5917" s="1">
        <v>459.94</v>
      </c>
      <c r="D5917" s="1">
        <f t="shared" si="2291"/>
        <v>52</v>
      </c>
      <c r="E5917" s="1" t="b">
        <f t="shared" si="2292"/>
        <v>0</v>
      </c>
      <c r="F5917" s="6">
        <f t="shared" si="2293"/>
        <v>9.6145403459477752E-3</v>
      </c>
      <c r="G5917" s="8">
        <f t="shared" si="2294"/>
        <v>5.5549142451548469E-4</v>
      </c>
      <c r="H5917" s="8">
        <f t="shared" si="2295"/>
        <v>9.1386885317540248E-5</v>
      </c>
      <c r="I5917" s="8">
        <f t="shared" si="2296"/>
        <v>-3.6439273638198491E-4</v>
      </c>
      <c r="J5917" s="6">
        <f t="shared" si="2297"/>
        <v>1.3138285036480518E-3</v>
      </c>
      <c r="K5917" s="6">
        <f t="shared" si="2298"/>
        <v>9.9961347200186045E-4</v>
      </c>
      <c r="L5917" s="6">
        <f t="shared" si="2299"/>
        <v>7.6694468589307008E-4</v>
      </c>
      <c r="M5917" s="9">
        <f t="shared" si="2300"/>
        <v>0.42280360258060717</v>
      </c>
      <c r="N5917" s="9">
        <f t="shared" si="2301"/>
        <v>9.142222256621424E-2</v>
      </c>
      <c r="O5917" s="9">
        <f t="shared" si="2302"/>
        <v>-0.47512257804833363</v>
      </c>
      <c r="P5917" s="9">
        <f t="shared" si="2303"/>
        <v>1.3034415699495946E-2</v>
      </c>
      <c r="Q5917" s="10">
        <f t="shared" si="2304"/>
        <v>0.16339355603571859</v>
      </c>
      <c r="R5917" s="10">
        <f t="shared" si="2276"/>
        <v>0.48961539206914395</v>
      </c>
      <c r="S5917" s="10">
        <f>_xlfn.PERCENTILE.INC($R$1519:R5917,0.75)</f>
        <v>0.80176292806370686</v>
      </c>
      <c r="T5917" s="10">
        <f t="shared" si="2277"/>
        <v>0.80176292806370686</v>
      </c>
      <c r="U5917" s="11">
        <f t="shared" si="2283"/>
        <v>0.48961539206914395</v>
      </c>
      <c r="V5917" s="10">
        <f t="shared" si="2278"/>
        <v>-8.5198223165463358E-3</v>
      </c>
      <c r="W5917" s="10">
        <f t="shared" si="2279"/>
        <v>0.47211436787105099</v>
      </c>
      <c r="X5917" s="10">
        <f t="shared" si="2284"/>
        <v>0.61201924008642994</v>
      </c>
      <c r="Y5917" s="10">
        <f>_xlfn.PERCENTILE.INC($X$1519:X5917,0.75)</f>
        <v>1.0022036600796336</v>
      </c>
      <c r="Z5917" s="10">
        <f t="shared" si="2285"/>
        <v>1.0022036600796336</v>
      </c>
      <c r="AA5917" s="10">
        <f t="shared" si="2286"/>
        <v>0.60010969067786701</v>
      </c>
      <c r="AB5917" s="10">
        <f t="shared" si="2287"/>
        <v>-4.0223305273499469E-3</v>
      </c>
      <c r="AC5917" s="10">
        <f t="shared" si="2288"/>
        <v>-2.4138395285721185E-3</v>
      </c>
      <c r="AD5917" s="13">
        <f t="shared" si="2289"/>
        <v>-4022.3305273499468</v>
      </c>
      <c r="AE5917" s="13">
        <f t="shared" si="2280"/>
        <v>-2413.8395285721185</v>
      </c>
      <c r="AF5917" s="13"/>
      <c r="AG5917" s="2">
        <f t="shared" si="2305"/>
        <v>43462</v>
      </c>
      <c r="AH5917" s="3">
        <f t="shared" si="2281"/>
        <v>-38.672859139943455</v>
      </c>
      <c r="AI5917" s="3">
        <f t="shared" si="2282"/>
        <v>-23.207957536100192</v>
      </c>
      <c r="AJ5917" s="3">
        <f t="shared" si="2290"/>
        <v>928246.03713024629</v>
      </c>
      <c r="AK5917" s="3">
        <f t="shared" si="2306"/>
        <v>695405.91437830532</v>
      </c>
    </row>
    <row r="5918" spans="2:37" x14ac:dyDescent="0.2">
      <c r="B5918" s="2">
        <v>43465</v>
      </c>
      <c r="C5918" s="1">
        <v>458.87</v>
      </c>
      <c r="D5918" s="1">
        <f t="shared" si="2291"/>
        <v>53</v>
      </c>
      <c r="E5918" s="1" t="b">
        <f t="shared" si="2292"/>
        <v>1</v>
      </c>
      <c r="F5918" s="6">
        <f t="shared" si="2293"/>
        <v>-2.326390398747602E-3</v>
      </c>
      <c r="G5918" s="8">
        <f t="shared" si="2294"/>
        <v>4.2737788129223108E-4</v>
      </c>
      <c r="H5918" s="8">
        <f t="shared" si="2295"/>
        <v>2.2874873793015237E-5</v>
      </c>
      <c r="I5918" s="8">
        <f t="shared" si="2296"/>
        <v>-3.6505917841246193E-4</v>
      </c>
      <c r="J5918" s="6">
        <f t="shared" si="2297"/>
        <v>1.3138796211543432E-3</v>
      </c>
      <c r="K5918" s="6">
        <f t="shared" si="2298"/>
        <v>9.9946491958807847E-4</v>
      </c>
      <c r="L5918" s="6">
        <f t="shared" si="2299"/>
        <v>7.6695363634124219E-4</v>
      </c>
      <c r="M5918" s="9">
        <f t="shared" si="2300"/>
        <v>0.32527932879935156</v>
      </c>
      <c r="N5918" s="9">
        <f t="shared" si="2301"/>
        <v>2.288712024274242E-2</v>
      </c>
      <c r="O5918" s="9">
        <f t="shared" si="2302"/>
        <v>-0.47598598026600325</v>
      </c>
      <c r="P5918" s="9">
        <f t="shared" si="2303"/>
        <v>-4.2606510407969755E-2</v>
      </c>
      <c r="Q5918" s="10">
        <f t="shared" si="2304"/>
        <v>0.16235370510500502</v>
      </c>
      <c r="R5918" s="10">
        <f t="shared" si="2276"/>
        <v>0.49275130461764727</v>
      </c>
      <c r="S5918" s="10">
        <f>_xlfn.PERCENTILE.INC($R$1519:R5918,0.75)</f>
        <v>0.8017428487980709</v>
      </c>
      <c r="T5918" s="10">
        <f t="shared" si="2277"/>
        <v>0.8017428487980709</v>
      </c>
      <c r="U5918" s="11">
        <f t="shared" si="2283"/>
        <v>0.49275130461764727</v>
      </c>
      <c r="V5918" s="10">
        <f t="shared" si="2278"/>
        <v>1.3034415699495946E-2</v>
      </c>
      <c r="W5918" s="10">
        <f t="shared" si="2279"/>
        <v>0.48961539206914395</v>
      </c>
      <c r="X5918" s="10">
        <f t="shared" si="2284"/>
        <v>0.61593913077205908</v>
      </c>
      <c r="Y5918" s="10">
        <f>_xlfn.PERCENTILE.INC($X$1519:X5918,0.75)</f>
        <v>1.0021785609975886</v>
      </c>
      <c r="Z5918" s="10">
        <f t="shared" si="2285"/>
        <v>1.0021785609975886</v>
      </c>
      <c r="AA5918" s="10">
        <f t="shared" si="2286"/>
        <v>0.61593913077205908</v>
      </c>
      <c r="AB5918" s="10">
        <f t="shared" si="2287"/>
        <v>6.3818505531009128E-3</v>
      </c>
      <c r="AC5918" s="10">
        <f t="shared" si="2288"/>
        <v>3.9308314823941612E-3</v>
      </c>
      <c r="AD5918" s="13">
        <f t="shared" si="2289"/>
        <v>6381.8505531009132</v>
      </c>
      <c r="AE5918" s="13">
        <f t="shared" si="2280"/>
        <v>3930.831482394161</v>
      </c>
      <c r="AF5918" s="13"/>
      <c r="AG5918" s="2">
        <f t="shared" si="2305"/>
        <v>43465</v>
      </c>
      <c r="AH5918" s="3">
        <f t="shared" si="2281"/>
        <v>9.3575111194162943</v>
      </c>
      <c r="AI5918" s="3">
        <f t="shared" si="2282"/>
        <v>5.6155331033876141</v>
      </c>
      <c r="AJ5918" s="3">
        <f t="shared" si="2290"/>
        <v>928255.39464136574</v>
      </c>
      <c r="AK5918" s="3">
        <f t="shared" si="2306"/>
        <v>695411.52991140867</v>
      </c>
    </row>
    <row r="5919" spans="2:37" x14ac:dyDescent="0.2">
      <c r="B5919" s="2">
        <v>43467</v>
      </c>
      <c r="C5919" s="1">
        <v>466.37</v>
      </c>
      <c r="D5919" s="1">
        <f t="shared" si="2291"/>
        <v>1</v>
      </c>
      <c r="E5919" s="1" t="b">
        <f t="shared" si="2292"/>
        <v>1</v>
      </c>
      <c r="F5919" s="6">
        <f t="shared" si="2293"/>
        <v>1.6344498441824395E-2</v>
      </c>
      <c r="G5919" s="8">
        <f t="shared" si="2294"/>
        <v>7.5735210937889579E-4</v>
      </c>
      <c r="H5919" s="8">
        <f t="shared" si="2295"/>
        <v>2.1066451698515155E-4</v>
      </c>
      <c r="I5919" s="8">
        <f t="shared" si="2296"/>
        <v>-2.5061134825812143E-4</v>
      </c>
      <c r="J5919" s="6">
        <f t="shared" si="2297"/>
        <v>1.314056882706376E-3</v>
      </c>
      <c r="K5919" s="6">
        <f t="shared" si="2298"/>
        <v>9.9934042629911714E-4</v>
      </c>
      <c r="L5919" s="6">
        <f t="shared" si="2299"/>
        <v>7.6692649751473559E-4</v>
      </c>
      <c r="M5919" s="9">
        <f t="shared" si="2300"/>
        <v>0.57634651843920592</v>
      </c>
      <c r="N5919" s="9">
        <f t="shared" si="2301"/>
        <v>0.21080355746770979</v>
      </c>
      <c r="O5919" s="9">
        <f t="shared" si="2302"/>
        <v>-0.32677362051023179</v>
      </c>
      <c r="P5919" s="9">
        <f t="shared" si="2303"/>
        <v>0.15345881846556128</v>
      </c>
      <c r="Q5919" s="10">
        <f t="shared" si="2304"/>
        <v>0.16148182571208208</v>
      </c>
      <c r="R5919" s="10">
        <f t="shared" si="2276"/>
        <v>0.49541178796577351</v>
      </c>
      <c r="S5919" s="10">
        <f>_xlfn.PERCENTILE.INC($R$1519:R5919,0.75)</f>
        <v>0.80172276953243493</v>
      </c>
      <c r="T5919" s="10">
        <f t="shared" si="2277"/>
        <v>0.80172276953243493</v>
      </c>
      <c r="U5919" s="11">
        <f t="shared" si="2283"/>
        <v>0.49541178796577351</v>
      </c>
      <c r="V5919" s="10">
        <f t="shared" si="2278"/>
        <v>-4.2606510407969755E-2</v>
      </c>
      <c r="W5919" s="10">
        <f t="shared" si="2279"/>
        <v>0.49275130461764727</v>
      </c>
      <c r="X5919" s="10">
        <f t="shared" si="2284"/>
        <v>0.6192647349572169</v>
      </c>
      <c r="Y5919" s="10">
        <f>_xlfn.PERCENTILE.INC($X$1519:X5919,0.75)</f>
        <v>1.0021534619155437</v>
      </c>
      <c r="Z5919" s="10">
        <f t="shared" si="2285"/>
        <v>1.0021534619155437</v>
      </c>
      <c r="AA5919" s="10">
        <f t="shared" si="2286"/>
        <v>0.6192647349572169</v>
      </c>
      <c r="AB5919" s="10">
        <f t="shared" si="2287"/>
        <v>-2.0994413588732462E-2</v>
      </c>
      <c r="AC5919" s="10">
        <f t="shared" si="2288"/>
        <v>-1.3001099966608601E-2</v>
      </c>
      <c r="AD5919" s="13">
        <f t="shared" si="2289"/>
        <v>-20994.413588732463</v>
      </c>
      <c r="AE5919" s="13">
        <f t="shared" si="2280"/>
        <v>-13001.099966608601</v>
      </c>
      <c r="AF5919" s="13"/>
      <c r="AG5919" s="2">
        <f t="shared" si="2305"/>
        <v>43467</v>
      </c>
      <c r="AH5919" s="3">
        <f t="shared" si="2281"/>
        <v>104.30814642111403</v>
      </c>
      <c r="AI5919" s="3">
        <f t="shared" si="2282"/>
        <v>64.247469039065649</v>
      </c>
      <c r="AJ5919" s="3">
        <f t="shared" si="2290"/>
        <v>928359.70278778684</v>
      </c>
      <c r="AK5919" s="3">
        <f t="shared" si="2306"/>
        <v>695475.77738044772</v>
      </c>
    </row>
    <row r="5920" spans="2:37" x14ac:dyDescent="0.2">
      <c r="B5920" s="2">
        <v>43468</v>
      </c>
      <c r="C5920" s="1">
        <v>472.91</v>
      </c>
      <c r="D5920" s="1">
        <f t="shared" si="2291"/>
        <v>1</v>
      </c>
      <c r="E5920" s="1" t="b">
        <f t="shared" si="2292"/>
        <v>0</v>
      </c>
      <c r="F5920" s="6">
        <f t="shared" si="2293"/>
        <v>1.4023200463151531E-2</v>
      </c>
      <c r="G5920" s="8">
        <f t="shared" si="2294"/>
        <v>1.2300262604269547E-3</v>
      </c>
      <c r="H5920" s="8">
        <f t="shared" si="2295"/>
        <v>3.7272972760503024E-4</v>
      </c>
      <c r="I5920" s="8">
        <f t="shared" si="2296"/>
        <v>-1.7333800300273666E-4</v>
      </c>
      <c r="J5920" s="6">
        <f t="shared" si="2297"/>
        <v>1.3144603522614799E-3</v>
      </c>
      <c r="K5920" s="6">
        <f t="shared" si="2298"/>
        <v>9.992265297719394E-4</v>
      </c>
      <c r="L5920" s="6">
        <f t="shared" si="2299"/>
        <v>7.6687211921601969E-4</v>
      </c>
      <c r="M5920" s="9">
        <f t="shared" si="2300"/>
        <v>0.93576520456531109</v>
      </c>
      <c r="N5920" s="9">
        <f t="shared" si="2301"/>
        <v>0.37301824611292195</v>
      </c>
      <c r="O5920" s="9">
        <f t="shared" si="2302"/>
        <v>-0.22603247485374964</v>
      </c>
      <c r="P5920" s="9">
        <f t="shared" si="2303"/>
        <v>0.36091699194149446</v>
      </c>
      <c r="Q5920" s="10">
        <f t="shared" si="2304"/>
        <v>0.15404540086436067</v>
      </c>
      <c r="R5920" s="10">
        <f t="shared" si="2276"/>
        <v>0.51932741614558964</v>
      </c>
      <c r="S5920" s="10">
        <f>_xlfn.PERCENTILE.INC($R$1519:R5920,0.75)</f>
        <v>0.80168220126246248</v>
      </c>
      <c r="T5920" s="10">
        <f t="shared" si="2277"/>
        <v>0.80168220126246248</v>
      </c>
      <c r="U5920" s="11">
        <f t="shared" si="2283"/>
        <v>0.51932741614558964</v>
      </c>
      <c r="V5920" s="10">
        <f t="shared" si="2278"/>
        <v>-4.2606510407969755E-2</v>
      </c>
      <c r="W5920" s="10">
        <f t="shared" si="2279"/>
        <v>0.49275130461764727</v>
      </c>
      <c r="X5920" s="10">
        <f t="shared" si="2284"/>
        <v>0.64915927018198705</v>
      </c>
      <c r="Y5920" s="10">
        <f>_xlfn.PERCENTILE.INC($X$1519:X5920,0.75)</f>
        <v>1.0021027515780783</v>
      </c>
      <c r="Z5920" s="10">
        <f t="shared" si="2285"/>
        <v>1.0021027515780783</v>
      </c>
      <c r="AA5920" s="10">
        <f t="shared" si="2286"/>
        <v>0.6192647349572169</v>
      </c>
      <c r="AB5920" s="10">
        <f t="shared" si="2287"/>
        <v>-2.0994413588732462E-2</v>
      </c>
      <c r="AC5920" s="10">
        <f t="shared" si="2288"/>
        <v>-1.3001099966608601E-2</v>
      </c>
      <c r="AD5920" s="13">
        <f t="shared" si="2289"/>
        <v>-20994.413588732463</v>
      </c>
      <c r="AE5920" s="13">
        <f t="shared" si="2280"/>
        <v>-13001.099966608601</v>
      </c>
      <c r="AF5920" s="13"/>
      <c r="AG5920" s="2">
        <f t="shared" si="2305"/>
        <v>43468</v>
      </c>
      <c r="AH5920" s="3">
        <f t="shared" si="2281"/>
        <v>-294.40887036110786</v>
      </c>
      <c r="AI5920" s="3">
        <f t="shared" si="2282"/>
        <v>-182.31703107322508</v>
      </c>
      <c r="AJ5920" s="3">
        <f t="shared" si="2290"/>
        <v>928065.29391742568</v>
      </c>
      <c r="AK5920" s="3">
        <f t="shared" si="2306"/>
        <v>695293.46034937445</v>
      </c>
    </row>
    <row r="5921" spans="2:37" x14ac:dyDescent="0.2">
      <c r="B5921" s="2">
        <v>43469</v>
      </c>
      <c r="C5921" s="1">
        <v>478.03</v>
      </c>
      <c r="D5921" s="1">
        <f t="shared" si="2291"/>
        <v>1</v>
      </c>
      <c r="E5921" s="1" t="b">
        <f t="shared" si="2292"/>
        <v>0</v>
      </c>
      <c r="F5921" s="6">
        <f t="shared" si="2293"/>
        <v>1.0826584339514778E-2</v>
      </c>
      <c r="G5921" s="8">
        <f t="shared" si="2294"/>
        <v>1.3141361229152939E-3</v>
      </c>
      <c r="H5921" s="8">
        <f t="shared" si="2295"/>
        <v>5.4536317493661466E-4</v>
      </c>
      <c r="I5921" s="8">
        <f t="shared" si="2296"/>
        <v>-1.0754160227516177E-4</v>
      </c>
      <c r="J5921" s="6">
        <f t="shared" si="2297"/>
        <v>1.3149750210974087E-3</v>
      </c>
      <c r="K5921" s="6">
        <f t="shared" si="2298"/>
        <v>9.9922096172309384E-4</v>
      </c>
      <c r="L5921" s="6">
        <f t="shared" si="2299"/>
        <v>7.6683034732397126E-4</v>
      </c>
      <c r="M5921" s="9">
        <f t="shared" si="2300"/>
        <v>0.99936204249612692</v>
      </c>
      <c r="N5921" s="9">
        <f t="shared" si="2301"/>
        <v>0.54578836496401162</v>
      </c>
      <c r="O5921" s="9">
        <f t="shared" si="2302"/>
        <v>-0.14024171402508082</v>
      </c>
      <c r="P5921" s="9">
        <f t="shared" si="2303"/>
        <v>0.46830289781168588</v>
      </c>
      <c r="Q5921" s="10">
        <f t="shared" si="2304"/>
        <v>0.15125747940391177</v>
      </c>
      <c r="R5921" s="10">
        <f t="shared" si="2276"/>
        <v>0.52889946543649113</v>
      </c>
      <c r="S5921" s="10">
        <f>_xlfn.PERCENTILE.INC($R$1519:R5921,0.75)</f>
        <v>0.80164163299249014</v>
      </c>
      <c r="T5921" s="10">
        <f t="shared" si="2277"/>
        <v>0.80164163299249014</v>
      </c>
      <c r="U5921" s="11">
        <f t="shared" si="2283"/>
        <v>0.52889946543649113</v>
      </c>
      <c r="V5921" s="10">
        <f t="shared" si="2278"/>
        <v>-4.2606510407969755E-2</v>
      </c>
      <c r="W5921" s="10">
        <f t="shared" si="2279"/>
        <v>0.49275130461764727</v>
      </c>
      <c r="X5921" s="10">
        <f t="shared" si="2284"/>
        <v>0.66112433179561392</v>
      </c>
      <c r="Y5921" s="10">
        <f>_xlfn.PERCENTILE.INC($X$1519:X5921,0.75)</f>
        <v>1.0020520412406126</v>
      </c>
      <c r="Z5921" s="10">
        <f t="shared" si="2285"/>
        <v>1.0020520412406126</v>
      </c>
      <c r="AA5921" s="10">
        <f t="shared" si="2286"/>
        <v>0.6192647349572169</v>
      </c>
      <c r="AB5921" s="10">
        <f t="shared" si="2287"/>
        <v>-2.0994413588732462E-2</v>
      </c>
      <c r="AC5921" s="10">
        <f t="shared" si="2288"/>
        <v>-1.3001099966608601E-2</v>
      </c>
      <c r="AD5921" s="13">
        <f t="shared" si="2289"/>
        <v>-20994.413588732463</v>
      </c>
      <c r="AE5921" s="13">
        <f t="shared" si="2280"/>
        <v>-13001.099966608601</v>
      </c>
      <c r="AF5921" s="13"/>
      <c r="AG5921" s="2">
        <f t="shared" si="2305"/>
        <v>43469</v>
      </c>
      <c r="AH5921" s="3">
        <f t="shared" si="2281"/>
        <v>-227.29778937706712</v>
      </c>
      <c r="AI5921" s="3">
        <f t="shared" si="2282"/>
        <v>-140.75750529495079</v>
      </c>
      <c r="AJ5921" s="3">
        <f t="shared" si="2290"/>
        <v>927837.99612804863</v>
      </c>
      <c r="AK5921" s="3">
        <f t="shared" si="2306"/>
        <v>695152.70284407947</v>
      </c>
    </row>
    <row r="5922" spans="2:37" x14ac:dyDescent="0.2">
      <c r="B5922" s="2">
        <v>43472</v>
      </c>
      <c r="C5922" s="1">
        <v>478.51</v>
      </c>
      <c r="D5922" s="1">
        <f t="shared" si="2291"/>
        <v>2</v>
      </c>
      <c r="E5922" s="1" t="b">
        <f t="shared" si="2292"/>
        <v>1</v>
      </c>
      <c r="F5922" s="6">
        <f t="shared" si="2293"/>
        <v>1.0041210802669287E-3</v>
      </c>
      <c r="G5922" s="8">
        <f t="shared" si="2294"/>
        <v>1.1533428184549352E-3</v>
      </c>
      <c r="H5922" s="8">
        <f t="shared" si="2295"/>
        <v>5.2418337639897677E-4</v>
      </c>
      <c r="I5922" s="8">
        <f t="shared" si="2296"/>
        <v>-9.2231587089325605E-5</v>
      </c>
      <c r="J5922" s="6">
        <f t="shared" si="2297"/>
        <v>1.3153848207566961E-3</v>
      </c>
      <c r="K5922" s="6">
        <f t="shared" si="2298"/>
        <v>9.9926671795982393E-4</v>
      </c>
      <c r="L5922" s="6">
        <f t="shared" si="2299"/>
        <v>7.6680627955466032E-4</v>
      </c>
      <c r="M5922" s="9">
        <f t="shared" si="2300"/>
        <v>0.87681019292244566</v>
      </c>
      <c r="N5922" s="9">
        <f t="shared" si="2301"/>
        <v>0.5245680327162181</v>
      </c>
      <c r="O5922" s="9">
        <f t="shared" si="2302"/>
        <v>-0.12028016664507643</v>
      </c>
      <c r="P5922" s="9">
        <f t="shared" si="2303"/>
        <v>0.42703268633119579</v>
      </c>
      <c r="Q5922" s="10">
        <f t="shared" si="2304"/>
        <v>0.15014747832327865</v>
      </c>
      <c r="R5922" s="10">
        <f t="shared" si="2276"/>
        <v>0.53280948100742709</v>
      </c>
      <c r="S5922" s="10">
        <f>_xlfn.PERCENTILE.INC($R$1519:R5922,0.75)</f>
        <v>0.8016010647225178</v>
      </c>
      <c r="T5922" s="10">
        <f t="shared" si="2277"/>
        <v>0.8016010647225178</v>
      </c>
      <c r="U5922" s="11">
        <f t="shared" si="2283"/>
        <v>0.53280948100742709</v>
      </c>
      <c r="V5922" s="10">
        <f t="shared" si="2278"/>
        <v>0.46830289781168588</v>
      </c>
      <c r="W5922" s="10">
        <f t="shared" si="2279"/>
        <v>0.52889946543649113</v>
      </c>
      <c r="X5922" s="10">
        <f t="shared" si="2284"/>
        <v>0.66601185125928386</v>
      </c>
      <c r="Y5922" s="10">
        <f>_xlfn.PERCENTILE.INC($X$1519:X5922,0.75)</f>
        <v>1.0020013309031472</v>
      </c>
      <c r="Z5922" s="10">
        <f t="shared" si="2285"/>
        <v>1.0020013309031472</v>
      </c>
      <c r="AA5922" s="10">
        <f t="shared" si="2286"/>
        <v>0.66601185125928386</v>
      </c>
      <c r="AB5922" s="10">
        <f t="shared" si="2287"/>
        <v>0.24768515231496038</v>
      </c>
      <c r="AC5922" s="10">
        <f t="shared" si="2288"/>
        <v>0.16496124682272445</v>
      </c>
      <c r="AD5922" s="13">
        <f t="shared" si="2289"/>
        <v>247685.15231496037</v>
      </c>
      <c r="AE5922" s="13">
        <f t="shared" si="2280"/>
        <v>164961.24682272444</v>
      </c>
      <c r="AF5922" s="13"/>
      <c r="AG5922" s="2">
        <f t="shared" si="2305"/>
        <v>43472</v>
      </c>
      <c r="AH5922" s="3">
        <f t="shared" si="2281"/>
        <v>-21.080933252288727</v>
      </c>
      <c r="AI5922" s="3">
        <f t="shared" si="2282"/>
        <v>-13.054678543129359</v>
      </c>
      <c r="AJ5922" s="3">
        <f t="shared" si="2290"/>
        <v>927816.9151947964</v>
      </c>
      <c r="AK5922" s="3">
        <f t="shared" si="2306"/>
        <v>695139.64816553635</v>
      </c>
    </row>
    <row r="5923" spans="2:37" x14ac:dyDescent="0.2">
      <c r="B5923" s="2">
        <v>43473</v>
      </c>
      <c r="C5923" s="1">
        <v>478.62</v>
      </c>
      <c r="D5923" s="1">
        <f t="shared" si="2291"/>
        <v>2</v>
      </c>
      <c r="E5923" s="1" t="b">
        <f t="shared" si="2292"/>
        <v>0</v>
      </c>
      <c r="F5923" s="6">
        <f t="shared" si="2293"/>
        <v>2.2988025328629647E-4</v>
      </c>
      <c r="G5923" s="8">
        <f t="shared" si="2294"/>
        <v>1.1600238542316679E-3</v>
      </c>
      <c r="H5923" s="8">
        <f t="shared" si="2295"/>
        <v>5.3972109117854264E-4</v>
      </c>
      <c r="I5923" s="8">
        <f t="shared" si="2296"/>
        <v>-1.2895833545154714E-4</v>
      </c>
      <c r="J5923" s="6">
        <f t="shared" si="2297"/>
        <v>1.3157812940191142E-3</v>
      </c>
      <c r="K5923" s="6">
        <f t="shared" si="2298"/>
        <v>9.993596770005483E-4</v>
      </c>
      <c r="L5923" s="6">
        <f t="shared" si="2299"/>
        <v>7.6679642267481174E-4</v>
      </c>
      <c r="M5923" s="9">
        <f t="shared" si="2300"/>
        <v>0.88162360986932864</v>
      </c>
      <c r="N5923" s="9">
        <f t="shared" si="2301"/>
        <v>0.54006690844126037</v>
      </c>
      <c r="O5923" s="9">
        <f t="shared" si="2302"/>
        <v>-0.1681780608752744</v>
      </c>
      <c r="P5923" s="9">
        <f t="shared" si="2303"/>
        <v>0.41783748581177155</v>
      </c>
      <c r="Q5923" s="10">
        <f t="shared" si="2304"/>
        <v>0.13087099174319816</v>
      </c>
      <c r="R5923" s="10">
        <f t="shared" si="2276"/>
        <v>0.61128901779074274</v>
      </c>
      <c r="S5923" s="10">
        <f>_xlfn.PERCENTILE.INC($R$1519:R5923,0.75)</f>
        <v>0.80156049645254535</v>
      </c>
      <c r="T5923" s="10">
        <f t="shared" si="2277"/>
        <v>0.80156049645254535</v>
      </c>
      <c r="U5923" s="11">
        <f t="shared" si="2283"/>
        <v>0.61128901779074274</v>
      </c>
      <c r="V5923" s="10">
        <f t="shared" si="2278"/>
        <v>0.46830289781168588</v>
      </c>
      <c r="W5923" s="10">
        <f t="shared" si="2279"/>
        <v>0.52889946543649113</v>
      </c>
      <c r="X5923" s="10">
        <f t="shared" si="2284"/>
        <v>0.76411127223842845</v>
      </c>
      <c r="Y5923" s="10">
        <f>_xlfn.PERCENTILE.INC($X$1519:X5923,0.75)</f>
        <v>1.0019506205656818</v>
      </c>
      <c r="Z5923" s="10">
        <f t="shared" si="2285"/>
        <v>1.0019506205656818</v>
      </c>
      <c r="AA5923" s="10">
        <f t="shared" si="2286"/>
        <v>0.66601185125928386</v>
      </c>
      <c r="AB5923" s="10">
        <f t="shared" si="2287"/>
        <v>0.24768515231496038</v>
      </c>
      <c r="AC5923" s="10">
        <f t="shared" si="2288"/>
        <v>0.16496124682272445</v>
      </c>
      <c r="AD5923" s="13">
        <f t="shared" si="2289"/>
        <v>247685.15231496037</v>
      </c>
      <c r="AE5923" s="13">
        <f t="shared" si="2280"/>
        <v>164961.24682272444</v>
      </c>
      <c r="AF5923" s="13"/>
      <c r="AG5923" s="2">
        <f t="shared" si="2305"/>
        <v>43473</v>
      </c>
      <c r="AH5923" s="3">
        <f t="shared" si="2281"/>
        <v>56.937925549418011</v>
      </c>
      <c r="AI5923" s="3">
        <f t="shared" si="2282"/>
        <v>37.921333202031164</v>
      </c>
      <c r="AJ5923" s="3">
        <f t="shared" si="2290"/>
        <v>927873.85312034586</v>
      </c>
      <c r="AK5923" s="3">
        <f t="shared" si="2306"/>
        <v>695177.56949873839</v>
      </c>
    </row>
    <row r="5924" spans="2:37" x14ac:dyDescent="0.2">
      <c r="B5924" s="2">
        <v>43474</v>
      </c>
      <c r="C5924" s="1">
        <v>482.86</v>
      </c>
      <c r="D5924" s="1">
        <f t="shared" si="2291"/>
        <v>2</v>
      </c>
      <c r="E5924" s="1" t="b">
        <f t="shared" si="2292"/>
        <v>0</v>
      </c>
      <c r="F5924" s="6">
        <f t="shared" si="2293"/>
        <v>8.8588023902052004E-3</v>
      </c>
      <c r="G5924" s="8">
        <f t="shared" si="2294"/>
        <v>1.4294800970799898E-3</v>
      </c>
      <c r="H5924" s="8">
        <f t="shared" si="2295"/>
        <v>6.3277232359497913E-4</v>
      </c>
      <c r="I5924" s="8">
        <f t="shared" si="2296"/>
        <v>-7.9825316925802729E-5</v>
      </c>
      <c r="J5924" s="6">
        <f t="shared" si="2297"/>
        <v>1.3163890016126669E-3</v>
      </c>
      <c r="K5924" s="6">
        <f t="shared" si="2298"/>
        <v>9.9951601852842011E-4</v>
      </c>
      <c r="L5924" s="6">
        <f t="shared" si="2299"/>
        <v>7.6678795559832129E-4</v>
      </c>
      <c r="M5924" s="9">
        <f t="shared" si="2300"/>
        <v>1</v>
      </c>
      <c r="N5924" s="9">
        <f t="shared" si="2301"/>
        <v>0.63307872196646242</v>
      </c>
      <c r="O5924" s="9">
        <f t="shared" si="2302"/>
        <v>-0.10410350911617461</v>
      </c>
      <c r="P5924" s="9">
        <f t="shared" si="2303"/>
        <v>0.50965840428342923</v>
      </c>
      <c r="Q5924" s="10">
        <f t="shared" si="2304"/>
        <v>0.13197634759261084</v>
      </c>
      <c r="R5924" s="10">
        <f t="shared" si="2276"/>
        <v>0.60616922243481663</v>
      </c>
      <c r="S5924" s="10">
        <f>_xlfn.PERCENTILE.INC($R$1519:R5924,0.75)</f>
        <v>0.80148618182337528</v>
      </c>
      <c r="T5924" s="10">
        <f t="shared" si="2277"/>
        <v>0.80148618182337528</v>
      </c>
      <c r="U5924" s="11">
        <f t="shared" si="2283"/>
        <v>0.60616922243481663</v>
      </c>
      <c r="V5924" s="10">
        <f t="shared" si="2278"/>
        <v>0.46830289781168588</v>
      </c>
      <c r="W5924" s="10">
        <f t="shared" si="2279"/>
        <v>0.52889946543649113</v>
      </c>
      <c r="X5924" s="10">
        <f t="shared" si="2284"/>
        <v>0.75771152804352082</v>
      </c>
      <c r="Y5924" s="10">
        <f>_xlfn.PERCENTILE.INC($X$1519:X5924,0.75)</f>
        <v>1.0018577272792193</v>
      </c>
      <c r="Z5924" s="10">
        <f t="shared" si="2285"/>
        <v>1.0018577272792193</v>
      </c>
      <c r="AA5924" s="10">
        <f t="shared" si="2286"/>
        <v>0.66601185125928386</v>
      </c>
      <c r="AB5924" s="10">
        <f t="shared" si="2287"/>
        <v>0.24768515231496038</v>
      </c>
      <c r="AC5924" s="10">
        <f t="shared" si="2288"/>
        <v>0.16496124682272445</v>
      </c>
      <c r="AD5924" s="13">
        <f t="shared" si="2289"/>
        <v>247685.15231496037</v>
      </c>
      <c r="AE5924" s="13">
        <f t="shared" si="2280"/>
        <v>164961.24682272444</v>
      </c>
      <c r="AF5924" s="13"/>
      <c r="AG5924" s="2">
        <f t="shared" si="2305"/>
        <v>43474</v>
      </c>
      <c r="AH5924" s="3">
        <f t="shared" si="2281"/>
        <v>2194.1938193461101</v>
      </c>
      <c r="AI5924" s="3">
        <f t="shared" si="2282"/>
        <v>1461.3590876443814</v>
      </c>
      <c r="AJ5924" s="3">
        <f t="shared" si="2290"/>
        <v>930068.04693969199</v>
      </c>
      <c r="AK5924" s="3">
        <f t="shared" si="2306"/>
        <v>696638.92858638277</v>
      </c>
    </row>
    <row r="5925" spans="2:37" x14ac:dyDescent="0.2">
      <c r="B5925" s="2">
        <v>43475</v>
      </c>
      <c r="C5925" s="1">
        <v>482.87</v>
      </c>
      <c r="D5925" s="1">
        <f t="shared" si="2291"/>
        <v>2</v>
      </c>
      <c r="E5925" s="1" t="b">
        <f t="shared" si="2292"/>
        <v>0</v>
      </c>
      <c r="F5925" s="6">
        <f t="shared" si="2293"/>
        <v>2.0709936627616443E-5</v>
      </c>
      <c r="G5925" s="8">
        <f t="shared" si="2294"/>
        <v>1.2478340135500345E-3</v>
      </c>
      <c r="H5925" s="8">
        <f t="shared" si="2295"/>
        <v>7.032337085674502E-4</v>
      </c>
      <c r="I5925" s="8">
        <f t="shared" si="2296"/>
        <v>-9.7813017028243487E-5</v>
      </c>
      <c r="J5925" s="6">
        <f t="shared" si="2297"/>
        <v>1.3168549872063005E-3</v>
      </c>
      <c r="K5925" s="6">
        <f t="shared" si="2298"/>
        <v>9.9968900265072556E-4</v>
      </c>
      <c r="L5925" s="6">
        <f t="shared" si="2299"/>
        <v>7.6676287684922316E-4</v>
      </c>
      <c r="M5925" s="9">
        <f t="shared" si="2300"/>
        <v>0.94758650396070299</v>
      </c>
      <c r="N5925" s="9">
        <f t="shared" si="2301"/>
        <v>0.70345248042420261</v>
      </c>
      <c r="O5925" s="9">
        <f t="shared" si="2302"/>
        <v>-0.12756618764614175</v>
      </c>
      <c r="P5925" s="9">
        <f t="shared" si="2303"/>
        <v>0.50782426557958793</v>
      </c>
      <c r="Q5925" s="10">
        <f t="shared" si="2304"/>
        <v>0.13187859386139675</v>
      </c>
      <c r="R5925" s="10">
        <f t="shared" si="2276"/>
        <v>0.60661853950368405</v>
      </c>
      <c r="S5925" s="10">
        <f>_xlfn.PERCENTILE.INC($R$1519:R5925,0.75)</f>
        <v>0.80141186719420521</v>
      </c>
      <c r="T5925" s="10">
        <f t="shared" si="2277"/>
        <v>0.80141186719420521</v>
      </c>
      <c r="U5925" s="11">
        <f t="shared" si="2283"/>
        <v>0.60661853950368405</v>
      </c>
      <c r="V5925" s="10">
        <f t="shared" si="2278"/>
        <v>0.46830289781168588</v>
      </c>
      <c r="W5925" s="10">
        <f t="shared" si="2279"/>
        <v>0.52889946543649113</v>
      </c>
      <c r="X5925" s="10">
        <f t="shared" si="2284"/>
        <v>0.75827317437960506</v>
      </c>
      <c r="Y5925" s="10">
        <f>_xlfn.PERCENTILE.INC($X$1519:X5925,0.75)</f>
        <v>1.0017648339927567</v>
      </c>
      <c r="Z5925" s="10">
        <f t="shared" si="2285"/>
        <v>1.0017648339927567</v>
      </c>
      <c r="AA5925" s="10">
        <f t="shared" si="2286"/>
        <v>0.66601185125928386</v>
      </c>
      <c r="AB5925" s="10">
        <f t="shared" si="2287"/>
        <v>0.24768515231496038</v>
      </c>
      <c r="AC5925" s="10">
        <f t="shared" si="2288"/>
        <v>0.16496124682272445</v>
      </c>
      <c r="AD5925" s="13">
        <f t="shared" si="2289"/>
        <v>247685.15231496037</v>
      </c>
      <c r="AE5925" s="13">
        <f t="shared" si="2280"/>
        <v>164961.24682272444</v>
      </c>
      <c r="AF5925" s="13"/>
      <c r="AG5925" s="2">
        <f t="shared" si="2305"/>
        <v>43475</v>
      </c>
      <c r="AH5925" s="3">
        <f t="shared" si="2281"/>
        <v>5.1295438080443558</v>
      </c>
      <c r="AI5925" s="3">
        <f t="shared" si="2282"/>
        <v>3.4163369677112176</v>
      </c>
      <c r="AJ5925" s="3">
        <f t="shared" si="2290"/>
        <v>930073.17648350005</v>
      </c>
      <c r="AK5925" s="3">
        <f t="shared" si="2306"/>
        <v>696642.34492335049</v>
      </c>
    </row>
    <row r="5926" spans="2:37" x14ac:dyDescent="0.2">
      <c r="B5926" s="2">
        <v>43476</v>
      </c>
      <c r="C5926" s="1">
        <v>479.22</v>
      </c>
      <c r="D5926" s="1">
        <f t="shared" si="2291"/>
        <v>2</v>
      </c>
      <c r="E5926" s="1" t="b">
        <f t="shared" si="2292"/>
        <v>0</v>
      </c>
      <c r="F5926" s="6">
        <f t="shared" si="2293"/>
        <v>-7.5589703232753491E-3</v>
      </c>
      <c r="G5926" s="8">
        <f t="shared" si="2294"/>
        <v>8.0665400329714562E-4</v>
      </c>
      <c r="H5926" s="8">
        <f t="shared" si="2295"/>
        <v>6.0941292300167025E-4</v>
      </c>
      <c r="I5926" s="8">
        <f t="shared" si="2296"/>
        <v>-1.3992071307465466E-4</v>
      </c>
      <c r="J5926" s="6">
        <f t="shared" si="2297"/>
        <v>1.3170194680880588E-3</v>
      </c>
      <c r="K5926" s="6">
        <f t="shared" si="2298"/>
        <v>9.9980504156273729E-4</v>
      </c>
      <c r="L5926" s="6">
        <f t="shared" si="2299"/>
        <v>7.6672926460295083E-4</v>
      </c>
      <c r="M5926" s="9">
        <f t="shared" si="2300"/>
        <v>0.61248449460521637</v>
      </c>
      <c r="N5926" s="9">
        <f t="shared" si="2301"/>
        <v>0.60953175636035228</v>
      </c>
      <c r="O5926" s="9">
        <f t="shared" si="2302"/>
        <v>-0.18249037767863513</v>
      </c>
      <c r="P5926" s="9">
        <f t="shared" si="2303"/>
        <v>0.3465086244289779</v>
      </c>
      <c r="Q5926" s="10">
        <f t="shared" si="2304"/>
        <v>0.13198883177418963</v>
      </c>
      <c r="R5926" s="10">
        <f t="shared" si="2276"/>
        <v>0.60611188783658876</v>
      </c>
      <c r="S5926" s="10">
        <f>_xlfn.PERCENTILE.INC($R$1519:R5926,0.75)</f>
        <v>0.80133755256503503</v>
      </c>
      <c r="T5926" s="10">
        <f t="shared" si="2277"/>
        <v>0.80133755256503503</v>
      </c>
      <c r="U5926" s="11">
        <f t="shared" si="2283"/>
        <v>0.60611188783658876</v>
      </c>
      <c r="V5926" s="10">
        <f t="shared" si="2278"/>
        <v>0.46830289781168588</v>
      </c>
      <c r="W5926" s="10">
        <f t="shared" si="2279"/>
        <v>0.52889946543649113</v>
      </c>
      <c r="X5926" s="10">
        <f t="shared" si="2284"/>
        <v>0.75763985979573589</v>
      </c>
      <c r="Y5926" s="10">
        <f>_xlfn.PERCENTILE.INC($X$1519:X5926,0.75)</f>
        <v>1.001671940706294</v>
      </c>
      <c r="Z5926" s="10">
        <f t="shared" si="2285"/>
        <v>1.001671940706294</v>
      </c>
      <c r="AA5926" s="10">
        <f t="shared" si="2286"/>
        <v>0.66601185125928386</v>
      </c>
      <c r="AB5926" s="10">
        <f t="shared" si="2287"/>
        <v>0.24768515231496038</v>
      </c>
      <c r="AC5926" s="10">
        <f t="shared" si="2288"/>
        <v>0.16496124682272445</v>
      </c>
      <c r="AD5926" s="13">
        <f t="shared" si="2289"/>
        <v>247685.15231496037</v>
      </c>
      <c r="AE5926" s="13">
        <f t="shared" si="2280"/>
        <v>164961.24682272444</v>
      </c>
      <c r="AF5926" s="13"/>
      <c r="AG5926" s="2">
        <f t="shared" si="2305"/>
        <v>43476</v>
      </c>
      <c r="AH5926" s="3">
        <f t="shared" si="2281"/>
        <v>-1872.2447158647201</v>
      </c>
      <c r="AI5926" s="3">
        <f t="shared" si="2282"/>
        <v>-1246.937169223474</v>
      </c>
      <c r="AJ5926" s="3">
        <f t="shared" si="2290"/>
        <v>928200.93176763528</v>
      </c>
      <c r="AK5926" s="3">
        <f t="shared" si="2306"/>
        <v>695395.40775412705</v>
      </c>
    </row>
    <row r="5927" spans="2:37" x14ac:dyDescent="0.2">
      <c r="B5927" s="2">
        <v>43479</v>
      </c>
      <c r="C5927" s="1">
        <v>478.98</v>
      </c>
      <c r="D5927" s="1">
        <f t="shared" si="2291"/>
        <v>3</v>
      </c>
      <c r="E5927" s="1" t="b">
        <f t="shared" si="2292"/>
        <v>1</v>
      </c>
      <c r="F5927" s="6">
        <f t="shared" si="2293"/>
        <v>-5.0081382246147665E-4</v>
      </c>
      <c r="G5927" s="8">
        <f t="shared" si="2294"/>
        <v>9.2790396881425494E-4</v>
      </c>
      <c r="H5927" s="8">
        <f t="shared" si="2295"/>
        <v>6.0558839034053214E-4</v>
      </c>
      <c r="I5927" s="8">
        <f t="shared" si="2296"/>
        <v>-1.4838808644269434E-4</v>
      </c>
      <c r="J5927" s="6">
        <f t="shared" si="2297"/>
        <v>1.3172588401967646E-3</v>
      </c>
      <c r="K5927" s="6">
        <f t="shared" si="2298"/>
        <v>9.9992919258605375E-4</v>
      </c>
      <c r="L5927" s="6">
        <f t="shared" si="2299"/>
        <v>7.6670582333482438E-4</v>
      </c>
      <c r="M5927" s="9">
        <f t="shared" si="2300"/>
        <v>0.70442037699716631</v>
      </c>
      <c r="N5927" s="9">
        <f t="shared" si="2301"/>
        <v>0.60563127352481538</v>
      </c>
      <c r="O5927" s="9">
        <f t="shared" si="2302"/>
        <v>-0.19353979313379038</v>
      </c>
      <c r="P5927" s="9">
        <f t="shared" si="2303"/>
        <v>0.37217061912939714</v>
      </c>
      <c r="Q5927" s="10">
        <f t="shared" si="2304"/>
        <v>0.12812072869657731</v>
      </c>
      <c r="R5927" s="10">
        <f t="shared" si="2276"/>
        <v>0.62441105989539358</v>
      </c>
      <c r="S5927" s="10">
        <f>_xlfn.PERCENTILE.INC($R$1519:R5927,0.75)</f>
        <v>0.80126323793586496</v>
      </c>
      <c r="T5927" s="10">
        <f t="shared" si="2277"/>
        <v>0.80126323793586496</v>
      </c>
      <c r="U5927" s="11">
        <f t="shared" si="2283"/>
        <v>0.62441105989539358</v>
      </c>
      <c r="V5927" s="10">
        <f t="shared" si="2278"/>
        <v>0.3465086244289779</v>
      </c>
      <c r="W5927" s="10">
        <f t="shared" si="2279"/>
        <v>0.60611188783658876</v>
      </c>
      <c r="X5927" s="10">
        <f t="shared" si="2284"/>
        <v>0.78051382486924192</v>
      </c>
      <c r="Y5927" s="10">
        <f>_xlfn.PERCENTILE.INC($X$1519:X5927,0.75)</f>
        <v>1.0015790474198314</v>
      </c>
      <c r="Z5927" s="10">
        <f t="shared" si="2285"/>
        <v>1.0015790474198314</v>
      </c>
      <c r="AA5927" s="10">
        <f t="shared" si="2286"/>
        <v>0.78051382486924192</v>
      </c>
      <c r="AB5927" s="10">
        <f t="shared" si="2287"/>
        <v>0.21002299650430731</v>
      </c>
      <c r="AC5927" s="10">
        <f t="shared" si="2288"/>
        <v>0.16392585231207632</v>
      </c>
      <c r="AD5927" s="13">
        <f t="shared" si="2289"/>
        <v>210022.99650430732</v>
      </c>
      <c r="AE5927" s="13">
        <f t="shared" si="2280"/>
        <v>163925.85231207631</v>
      </c>
      <c r="AF5927" s="13"/>
      <c r="AG5927" s="2">
        <f t="shared" si="2305"/>
        <v>43479</v>
      </c>
      <c r="AH5927" s="3">
        <f t="shared" si="2281"/>
        <v>-124.04414789780837</v>
      </c>
      <c r="AI5927" s="3">
        <f t="shared" si="2282"/>
        <v>-82.614872579299742</v>
      </c>
      <c r="AJ5927" s="3">
        <f t="shared" si="2290"/>
        <v>928076.88761973742</v>
      </c>
      <c r="AK5927" s="3">
        <f t="shared" si="2306"/>
        <v>695312.79288154771</v>
      </c>
    </row>
    <row r="5928" spans="2:37" x14ac:dyDescent="0.2">
      <c r="B5928" s="2">
        <v>43480</v>
      </c>
      <c r="C5928" s="1">
        <v>479.2</v>
      </c>
      <c r="D5928" s="1">
        <f t="shared" si="2291"/>
        <v>3</v>
      </c>
      <c r="E5928" s="1" t="b">
        <f t="shared" si="2292"/>
        <v>0</v>
      </c>
      <c r="F5928" s="6">
        <f t="shared" si="2293"/>
        <v>4.5930936573546077E-4</v>
      </c>
      <c r="G5928" s="8">
        <f t="shared" si="2294"/>
        <v>8.3898252471768537E-4</v>
      </c>
      <c r="H5928" s="8">
        <f t="shared" si="2295"/>
        <v>6.7550074815115083E-4</v>
      </c>
      <c r="I5928" s="8">
        <f t="shared" si="2296"/>
        <v>-1.3267450938169329E-4</v>
      </c>
      <c r="J5928" s="6">
        <f t="shared" si="2297"/>
        <v>1.3174657700402213E-3</v>
      </c>
      <c r="K5928" s="6">
        <f t="shared" si="2298"/>
        <v>1.0001078394387996E-3</v>
      </c>
      <c r="L5928" s="6">
        <f t="shared" si="2299"/>
        <v>7.6669187392693528E-4</v>
      </c>
      <c r="M5928" s="9">
        <f t="shared" si="2300"/>
        <v>0.63681542533896107</v>
      </c>
      <c r="N5928" s="9">
        <f t="shared" si="2301"/>
        <v>0.67542791038434546</v>
      </c>
      <c r="O5928" s="9">
        <f t="shared" si="2302"/>
        <v>-0.17304801823729385</v>
      </c>
      <c r="P5928" s="9">
        <f t="shared" si="2303"/>
        <v>0.37973177249533757</v>
      </c>
      <c r="Q5928" s="10">
        <f t="shared" si="2304"/>
        <v>0.1274619734491782</v>
      </c>
      <c r="R5928" s="10">
        <f t="shared" si="2276"/>
        <v>0.62763817188110382</v>
      </c>
      <c r="S5928" s="10">
        <f>_xlfn.PERCENTILE.INC($R$1519:R5928,0.75)</f>
        <v>0.80125573073761591</v>
      </c>
      <c r="T5928" s="10">
        <f t="shared" si="2277"/>
        <v>0.80125573073761591</v>
      </c>
      <c r="U5928" s="11">
        <f t="shared" si="2283"/>
        <v>0.62763817188110382</v>
      </c>
      <c r="V5928" s="10">
        <f t="shared" si="2278"/>
        <v>0.3465086244289779</v>
      </c>
      <c r="W5928" s="10">
        <f t="shared" si="2279"/>
        <v>0.60611188783658876</v>
      </c>
      <c r="X5928" s="10">
        <f t="shared" si="2284"/>
        <v>0.78454771485137986</v>
      </c>
      <c r="Y5928" s="10">
        <f>_xlfn.PERCENTILE.INC($X$1519:X5928,0.75)</f>
        <v>1.0015696634220201</v>
      </c>
      <c r="Z5928" s="10">
        <f t="shared" si="2285"/>
        <v>1.0015696634220201</v>
      </c>
      <c r="AA5928" s="10">
        <f t="shared" si="2286"/>
        <v>0.78051382486924192</v>
      </c>
      <c r="AB5928" s="10">
        <f t="shared" si="2287"/>
        <v>0.21002299650430731</v>
      </c>
      <c r="AC5928" s="10">
        <f t="shared" si="2288"/>
        <v>0.16392585231207632</v>
      </c>
      <c r="AD5928" s="13">
        <f t="shared" si="2289"/>
        <v>210022.99650430732</v>
      </c>
      <c r="AE5928" s="13">
        <f t="shared" si="2280"/>
        <v>163925.85231207631</v>
      </c>
      <c r="AF5928" s="13"/>
      <c r="AG5928" s="2">
        <f t="shared" si="2305"/>
        <v>43480</v>
      </c>
      <c r="AH5928" s="3">
        <f t="shared" si="2281"/>
        <v>96.465529314254283</v>
      </c>
      <c r="AI5928" s="3">
        <f t="shared" si="2282"/>
        <v>75.292679253104581</v>
      </c>
      <c r="AJ5928" s="3">
        <f t="shared" si="2290"/>
        <v>928173.35314905166</v>
      </c>
      <c r="AK5928" s="3">
        <f t="shared" si="2306"/>
        <v>695388.08556080086</v>
      </c>
    </row>
    <row r="5929" spans="2:37" x14ac:dyDescent="0.2">
      <c r="B5929" s="2">
        <v>43481</v>
      </c>
      <c r="C5929" s="1">
        <v>477.02</v>
      </c>
      <c r="D5929" s="1">
        <f t="shared" si="2291"/>
        <v>3</v>
      </c>
      <c r="E5929" s="1" t="b">
        <f t="shared" si="2292"/>
        <v>0</v>
      </c>
      <c r="F5929" s="6">
        <f t="shared" si="2293"/>
        <v>-4.5492487479131816E-3</v>
      </c>
      <c r="G5929" s="8">
        <f t="shared" si="2294"/>
        <v>4.0037183838191799E-4</v>
      </c>
      <c r="H5929" s="8">
        <f t="shared" si="2295"/>
        <v>5.8948075539871144E-4</v>
      </c>
      <c r="I5929" s="8">
        <f t="shared" si="2296"/>
        <v>-1.6456014669034765E-4</v>
      </c>
      <c r="J5929" s="6">
        <f t="shared" si="2297"/>
        <v>1.3175123326804002E-3</v>
      </c>
      <c r="K5929" s="6">
        <f t="shared" si="2298"/>
        <v>1.0002355353162973E-3</v>
      </c>
      <c r="L5929" s="6">
        <f t="shared" si="2299"/>
        <v>7.6667877159165745E-4</v>
      </c>
      <c r="M5929" s="9">
        <f t="shared" si="2300"/>
        <v>0.30388469880003732</v>
      </c>
      <c r="N5929" s="9">
        <f t="shared" si="2301"/>
        <v>0.58934194455739286</v>
      </c>
      <c r="O5929" s="9">
        <f t="shared" si="2302"/>
        <v>-0.21464028063371815</v>
      </c>
      <c r="P5929" s="9">
        <f t="shared" si="2303"/>
        <v>0.22619545424123735</v>
      </c>
      <c r="Q5929" s="10">
        <f t="shared" si="2304"/>
        <v>0.12780290118086421</v>
      </c>
      <c r="R5929" s="10">
        <f t="shared" si="2276"/>
        <v>0.62596388079473675</v>
      </c>
      <c r="S5929" s="10">
        <f>_xlfn.PERCENTILE.INC($R$1519:R5929,0.75)</f>
        <v>0.80124822353936698</v>
      </c>
      <c r="T5929" s="10">
        <f t="shared" si="2277"/>
        <v>0.80124822353936698</v>
      </c>
      <c r="U5929" s="11">
        <f t="shared" si="2283"/>
        <v>0.62596388079473675</v>
      </c>
      <c r="V5929" s="10">
        <f t="shared" si="2278"/>
        <v>0.3465086244289779</v>
      </c>
      <c r="W5929" s="10">
        <f t="shared" si="2279"/>
        <v>0.60611188783658876</v>
      </c>
      <c r="X5929" s="10">
        <f t="shared" si="2284"/>
        <v>0.78245485099342094</v>
      </c>
      <c r="Y5929" s="10">
        <f>_xlfn.PERCENTILE.INC($X$1519:X5929,0.75)</f>
        <v>1.0015602794242087</v>
      </c>
      <c r="Z5929" s="10">
        <f t="shared" si="2285"/>
        <v>1.0015602794242087</v>
      </c>
      <c r="AA5929" s="10">
        <f t="shared" si="2286"/>
        <v>0.78051382486924192</v>
      </c>
      <c r="AB5929" s="10">
        <f t="shared" si="2287"/>
        <v>0.21002299650430731</v>
      </c>
      <c r="AC5929" s="10">
        <f t="shared" si="2288"/>
        <v>0.16392585231207632</v>
      </c>
      <c r="AD5929" s="13">
        <f t="shared" si="2289"/>
        <v>210022.99650430732</v>
      </c>
      <c r="AE5929" s="13">
        <f t="shared" si="2280"/>
        <v>163925.85231207631</v>
      </c>
      <c r="AF5929" s="13"/>
      <c r="AG5929" s="2">
        <f t="shared" si="2305"/>
        <v>43481</v>
      </c>
      <c r="AH5929" s="3">
        <f t="shared" si="2281"/>
        <v>-955.44685388019457</v>
      </c>
      <c r="AI5929" s="3">
        <f t="shared" si="2282"/>
        <v>-745.73947838131426</v>
      </c>
      <c r="AJ5929" s="3">
        <f t="shared" si="2290"/>
        <v>927217.90629517147</v>
      </c>
      <c r="AK5929" s="3">
        <f t="shared" si="2306"/>
        <v>694642.34608241951</v>
      </c>
    </row>
    <row r="5930" spans="2:37" x14ac:dyDescent="0.2">
      <c r="B5930" s="2">
        <v>43482</v>
      </c>
      <c r="C5930" s="1">
        <v>473.1</v>
      </c>
      <c r="D5930" s="1">
        <f t="shared" si="2291"/>
        <v>3</v>
      </c>
      <c r="E5930" s="1" t="b">
        <f t="shared" si="2292"/>
        <v>0</v>
      </c>
      <c r="F5930" s="6">
        <f t="shared" si="2293"/>
        <v>-8.217684793090374E-3</v>
      </c>
      <c r="G5930" s="8">
        <f t="shared" si="2294"/>
        <v>2.133154120682443E-4</v>
      </c>
      <c r="H5930" s="8">
        <f t="shared" si="2295"/>
        <v>5.2312299689560263E-4</v>
      </c>
      <c r="I5930" s="8">
        <f t="shared" si="2296"/>
        <v>-2.2863529275972806E-4</v>
      </c>
      <c r="J5930" s="6">
        <f t="shared" si="2297"/>
        <v>1.3174983237398041E-3</v>
      </c>
      <c r="K5930" s="6">
        <f t="shared" si="2298"/>
        <v>1.0003231345093564E-3</v>
      </c>
      <c r="L5930" s="6">
        <f t="shared" si="2299"/>
        <v>7.6667230233966278E-4</v>
      </c>
      <c r="M5930" s="9">
        <f t="shared" si="2300"/>
        <v>0.16190943716932762</v>
      </c>
      <c r="N5930" s="9">
        <f t="shared" si="2301"/>
        <v>0.52295401240738748</v>
      </c>
      <c r="O5930" s="9">
        <f t="shared" si="2302"/>
        <v>-0.29821775491562574</v>
      </c>
      <c r="P5930" s="9">
        <f t="shared" si="2303"/>
        <v>0.12888189822036311</v>
      </c>
      <c r="Q5930" s="10">
        <f t="shared" si="2304"/>
        <v>0.12889636382773101</v>
      </c>
      <c r="R5930" s="10">
        <f t="shared" si="2276"/>
        <v>0.62065366022985247</v>
      </c>
      <c r="S5930" s="10">
        <f>_xlfn.PERCENTILE.INC($R$1519:R5930,0.75)</f>
        <v>0.80124071634111793</v>
      </c>
      <c r="T5930" s="10">
        <f t="shared" si="2277"/>
        <v>0.80124071634111793</v>
      </c>
      <c r="U5930" s="11">
        <f t="shared" si="2283"/>
        <v>0.62065366022985247</v>
      </c>
      <c r="V5930" s="10">
        <f t="shared" si="2278"/>
        <v>0.3465086244289779</v>
      </c>
      <c r="W5930" s="10">
        <f t="shared" si="2279"/>
        <v>0.60611188783658876</v>
      </c>
      <c r="X5930" s="10">
        <f t="shared" si="2284"/>
        <v>0.77581707528731558</v>
      </c>
      <c r="Y5930" s="10">
        <f>_xlfn.PERCENTILE.INC($X$1519:X5930,0.75)</f>
        <v>1.0015508954263974</v>
      </c>
      <c r="Z5930" s="10">
        <f t="shared" si="2285"/>
        <v>1.0015508954263974</v>
      </c>
      <c r="AA5930" s="10">
        <f t="shared" si="2286"/>
        <v>0.78051382486924192</v>
      </c>
      <c r="AB5930" s="10">
        <f t="shared" si="2287"/>
        <v>0.21002299650430731</v>
      </c>
      <c r="AC5930" s="10">
        <f t="shared" si="2288"/>
        <v>0.16392585231207632</v>
      </c>
      <c r="AD5930" s="13">
        <f t="shared" si="2289"/>
        <v>210022.99650430732</v>
      </c>
      <c r="AE5930" s="13">
        <f t="shared" si="2280"/>
        <v>163925.85231207631</v>
      </c>
      <c r="AF5930" s="13"/>
      <c r="AG5930" s="2">
        <f t="shared" si="2305"/>
        <v>43482</v>
      </c>
      <c r="AH5930" s="3">
        <f t="shared" si="2281"/>
        <v>-1725.9027845727189</v>
      </c>
      <c r="AI5930" s="3">
        <f t="shared" si="2282"/>
        <v>-1347.0909837393281</v>
      </c>
      <c r="AJ5930" s="3">
        <f t="shared" si="2290"/>
        <v>925492.00351059879</v>
      </c>
      <c r="AK5930" s="3">
        <f t="shared" si="2306"/>
        <v>693295.25509868015</v>
      </c>
    </row>
    <row r="5931" spans="2:37" x14ac:dyDescent="0.2">
      <c r="B5931" s="2">
        <v>43483</v>
      </c>
      <c r="C5931" s="1">
        <v>475.7</v>
      </c>
      <c r="D5931" s="1">
        <f t="shared" si="2291"/>
        <v>3</v>
      </c>
      <c r="E5931" s="1" t="b">
        <f t="shared" si="2292"/>
        <v>0</v>
      </c>
      <c r="F5931" s="6">
        <f t="shared" si="2293"/>
        <v>5.4956668780383744E-3</v>
      </c>
      <c r="G5931" s="8">
        <f t="shared" si="2294"/>
        <v>3.5884429380965616E-4</v>
      </c>
      <c r="H5931" s="8">
        <f t="shared" si="2295"/>
        <v>5.9354737831358547E-4</v>
      </c>
      <c r="I5931" s="8">
        <f t="shared" si="2296"/>
        <v>-2.0116270505293407E-4</v>
      </c>
      <c r="J5931" s="6">
        <f t="shared" si="2297"/>
        <v>1.3174731413134503E-3</v>
      </c>
      <c r="K5931" s="6">
        <f t="shared" si="2298"/>
        <v>1.0004355313040459E-3</v>
      </c>
      <c r="L5931" s="6">
        <f t="shared" si="2299"/>
        <v>7.6664666470859649E-4</v>
      </c>
      <c r="M5931" s="9">
        <f t="shared" si="2300"/>
        <v>0.27237313806026253</v>
      </c>
      <c r="N5931" s="9">
        <f t="shared" si="2301"/>
        <v>0.5932889823894093</v>
      </c>
      <c r="O5931" s="9">
        <f t="shared" si="2302"/>
        <v>-0.26239298273005113</v>
      </c>
      <c r="P5931" s="9">
        <f t="shared" si="2303"/>
        <v>0.20108971257320687</v>
      </c>
      <c r="Q5931" s="10">
        <f t="shared" si="2304"/>
        <v>0.12935190135688293</v>
      </c>
      <c r="R5931" s="10">
        <f t="shared" si="2276"/>
        <v>0.61846790932959972</v>
      </c>
      <c r="S5931" s="10">
        <f>_xlfn.PERCENTILE.INC($R$1519:R5931,0.75)</f>
        <v>0.80123320914286889</v>
      </c>
      <c r="T5931" s="10">
        <f t="shared" si="2277"/>
        <v>0.80123320914286889</v>
      </c>
      <c r="U5931" s="11">
        <f t="shared" si="2283"/>
        <v>0.61846790932959972</v>
      </c>
      <c r="V5931" s="10">
        <f t="shared" si="2278"/>
        <v>0.3465086244289779</v>
      </c>
      <c r="W5931" s="10">
        <f t="shared" si="2279"/>
        <v>0.60611188783658876</v>
      </c>
      <c r="X5931" s="10">
        <f t="shared" si="2284"/>
        <v>0.7730848866619997</v>
      </c>
      <c r="Y5931" s="10">
        <f>_xlfn.PERCENTILE.INC($X$1519:X5931,0.75)</f>
        <v>1.0015415114285862</v>
      </c>
      <c r="Z5931" s="10">
        <f t="shared" si="2285"/>
        <v>1.0015415114285862</v>
      </c>
      <c r="AA5931" s="10">
        <f t="shared" si="2286"/>
        <v>0.78051382486924192</v>
      </c>
      <c r="AB5931" s="10">
        <f t="shared" si="2287"/>
        <v>0.21002299650430731</v>
      </c>
      <c r="AC5931" s="10">
        <f t="shared" si="2288"/>
        <v>0.16392585231207632</v>
      </c>
      <c r="AD5931" s="13">
        <f t="shared" si="2289"/>
        <v>210022.99650430732</v>
      </c>
      <c r="AE5931" s="13">
        <f t="shared" si="2280"/>
        <v>163925.85231207631</v>
      </c>
      <c r="AF5931" s="13"/>
      <c r="AG5931" s="2">
        <f t="shared" si="2305"/>
        <v>43483</v>
      </c>
      <c r="AH5931" s="3">
        <f t="shared" si="2281"/>
        <v>1154.216425515091</v>
      </c>
      <c r="AI5931" s="3">
        <f t="shared" si="2282"/>
        <v>900.88187700568801</v>
      </c>
      <c r="AJ5931" s="3">
        <f t="shared" si="2290"/>
        <v>926646.21993611392</v>
      </c>
      <c r="AK5931" s="3">
        <f t="shared" si="2306"/>
        <v>694196.13697568583</v>
      </c>
    </row>
    <row r="5932" spans="2:37" x14ac:dyDescent="0.2">
      <c r="B5932" s="2">
        <v>43487</v>
      </c>
      <c r="C5932" s="1">
        <v>471.69</v>
      </c>
      <c r="D5932" s="1">
        <f t="shared" si="2291"/>
        <v>4</v>
      </c>
      <c r="E5932" s="1" t="b">
        <f t="shared" si="2292"/>
        <v>1</v>
      </c>
      <c r="F5932" s="6">
        <f t="shared" si="2293"/>
        <v>-8.4296825730502123E-3</v>
      </c>
      <c r="G5932" s="8">
        <f t="shared" si="2294"/>
        <v>2.1521714735698907E-4</v>
      </c>
      <c r="H5932" s="8">
        <f t="shared" si="2295"/>
        <v>4.1309515966067887E-4</v>
      </c>
      <c r="I5932" s="8">
        <f t="shared" si="2296"/>
        <v>-2.3996362118186134E-4</v>
      </c>
      <c r="J5932" s="6">
        <f t="shared" si="2297"/>
        <v>1.3173060876903475E-3</v>
      </c>
      <c r="K5932" s="6">
        <f t="shared" si="2298"/>
        <v>1.0004274162991888E-3</v>
      </c>
      <c r="L5932" s="6">
        <f t="shared" si="2299"/>
        <v>7.6660647799810797E-4</v>
      </c>
      <c r="M5932" s="9">
        <f t="shared" si="2300"/>
        <v>0.16337671963114703</v>
      </c>
      <c r="N5932" s="9">
        <f t="shared" si="2301"/>
        <v>0.41291867149024453</v>
      </c>
      <c r="O5932" s="9">
        <f t="shared" si="2302"/>
        <v>-0.31302060192407294</v>
      </c>
      <c r="P5932" s="9">
        <f t="shared" si="2303"/>
        <v>8.7758263065772849E-2</v>
      </c>
      <c r="Q5932" s="10">
        <f t="shared" si="2304"/>
        <v>0.1289645624394308</v>
      </c>
      <c r="R5932" s="10">
        <f t="shared" si="2276"/>
        <v>0.62032544822204638</v>
      </c>
      <c r="S5932" s="10">
        <f>_xlfn.PERCENTILE.INC($R$1519:R5932,0.75)</f>
        <v>0.80120918077596714</v>
      </c>
      <c r="T5932" s="10">
        <f t="shared" si="2277"/>
        <v>0.80120918077596714</v>
      </c>
      <c r="U5932" s="11">
        <f t="shared" si="2283"/>
        <v>0.62032544822204638</v>
      </c>
      <c r="V5932" s="10">
        <f t="shared" si="2278"/>
        <v>0.20108971257320687</v>
      </c>
      <c r="W5932" s="10">
        <f t="shared" si="2279"/>
        <v>0.61846790932959972</v>
      </c>
      <c r="X5932" s="10">
        <f t="shared" si="2284"/>
        <v>0.77540681027755798</v>
      </c>
      <c r="Y5932" s="10">
        <f>_xlfn.PERCENTILE.INC($X$1519:X5932,0.75)</f>
        <v>1.001511475969959</v>
      </c>
      <c r="Z5932" s="10">
        <f t="shared" si="2285"/>
        <v>1.001511475969959</v>
      </c>
      <c r="AA5932" s="10">
        <f t="shared" si="2286"/>
        <v>0.77540681027755798</v>
      </c>
      <c r="AB5932" s="10">
        <f t="shared" si="2287"/>
        <v>0.12436753412284138</v>
      </c>
      <c r="AC5932" s="10">
        <f t="shared" si="2288"/>
        <v>9.6435432936277779E-2</v>
      </c>
      <c r="AD5932" s="13">
        <f t="shared" si="2289"/>
        <v>124367.53412284137</v>
      </c>
      <c r="AE5932" s="13">
        <f t="shared" si="2280"/>
        <v>96435.432936277779</v>
      </c>
      <c r="AF5932" s="13"/>
      <c r="AG5932" s="2">
        <f t="shared" si="2305"/>
        <v>43487</v>
      </c>
      <c r="AH5932" s="3">
        <f t="shared" si="2281"/>
        <v>-1770.4271935721451</v>
      </c>
      <c r="AI5932" s="3">
        <f t="shared" si="2282"/>
        <v>-1381.8429005075125</v>
      </c>
      <c r="AJ5932" s="3">
        <f t="shared" si="2290"/>
        <v>924875.79274254176</v>
      </c>
      <c r="AK5932" s="3">
        <f t="shared" si="2306"/>
        <v>692814.29407517833</v>
      </c>
    </row>
    <row r="5933" spans="2:37" x14ac:dyDescent="0.2">
      <c r="B5933" s="2">
        <v>43488</v>
      </c>
      <c r="C5933" s="1">
        <v>468.7</v>
      </c>
      <c r="D5933" s="1">
        <f t="shared" si="2291"/>
        <v>4</v>
      </c>
      <c r="E5933" s="1" t="b">
        <f t="shared" si="2292"/>
        <v>0</v>
      </c>
      <c r="F5933" s="6">
        <f t="shared" si="2293"/>
        <v>-6.3389090292352845E-3</v>
      </c>
      <c r="G5933" s="8">
        <f t="shared" si="2294"/>
        <v>-7.6668455240378819E-5</v>
      </c>
      <c r="H5933" s="8">
        <f t="shared" si="2295"/>
        <v>3.0502081571047847E-4</v>
      </c>
      <c r="I5933" s="8">
        <f t="shared" si="2296"/>
        <v>-2.8309884914362322E-4</v>
      </c>
      <c r="J5933" s="6">
        <f t="shared" si="2297"/>
        <v>1.3171633048589442E-3</v>
      </c>
      <c r="K5933" s="6">
        <f t="shared" si="2298"/>
        <v>1.0004051462328811E-3</v>
      </c>
      <c r="L5933" s="6">
        <f t="shared" si="2299"/>
        <v>7.6659300112767021E-4</v>
      </c>
      <c r="M5933" s="9">
        <f t="shared" si="2300"/>
        <v>-5.8207251111197095E-2</v>
      </c>
      <c r="N5933" s="9">
        <f t="shared" si="2301"/>
        <v>0.30489728772294189</v>
      </c>
      <c r="O5933" s="9">
        <f t="shared" si="2302"/>
        <v>-0.36929485232343684</v>
      </c>
      <c r="P5933" s="9">
        <f t="shared" si="2303"/>
        <v>-4.086827190389735E-2</v>
      </c>
      <c r="Q5933" s="10">
        <f t="shared" si="2304"/>
        <v>0.12793953774640707</v>
      </c>
      <c r="R5933" s="10">
        <f t="shared" si="2276"/>
        <v>0.62529536536680697</v>
      </c>
      <c r="S5933" s="10">
        <f>_xlfn.PERCENTILE.INC($R$1519:R5933,0.75)</f>
        <v>0.8011851524090654</v>
      </c>
      <c r="T5933" s="10">
        <f t="shared" si="2277"/>
        <v>0.8011851524090654</v>
      </c>
      <c r="U5933" s="11">
        <f t="shared" si="2283"/>
        <v>0.62529536536680697</v>
      </c>
      <c r="V5933" s="10">
        <f t="shared" si="2278"/>
        <v>0.20108971257320687</v>
      </c>
      <c r="W5933" s="10">
        <f t="shared" si="2279"/>
        <v>0.61846790932959972</v>
      </c>
      <c r="X5933" s="10">
        <f t="shared" si="2284"/>
        <v>0.78161920670850882</v>
      </c>
      <c r="Y5933" s="10">
        <f>_xlfn.PERCENTILE.INC($X$1519:X5933,0.75)</f>
        <v>1.0014814405113319</v>
      </c>
      <c r="Z5933" s="10">
        <f t="shared" si="2285"/>
        <v>1.0014814405113319</v>
      </c>
      <c r="AA5933" s="10">
        <f t="shared" si="2286"/>
        <v>0.77540681027755798</v>
      </c>
      <c r="AB5933" s="10">
        <f t="shared" si="2287"/>
        <v>0.12436753412284138</v>
      </c>
      <c r="AC5933" s="10">
        <f t="shared" si="2288"/>
        <v>9.6435432936277779E-2</v>
      </c>
      <c r="AD5933" s="13">
        <f t="shared" si="2289"/>
        <v>124367.53412284137</v>
      </c>
      <c r="AE5933" s="13">
        <f t="shared" si="2280"/>
        <v>96435.432936277779</v>
      </c>
      <c r="AF5933" s="13"/>
      <c r="AG5933" s="2">
        <f t="shared" si="2305"/>
        <v>43488</v>
      </c>
      <c r="AH5933" s="3">
        <f t="shared" si="2281"/>
        <v>-788.35448499500649</v>
      </c>
      <c r="AI5933" s="3">
        <f t="shared" si="2282"/>
        <v>-611.29543657798501</v>
      </c>
      <c r="AJ5933" s="3">
        <f t="shared" si="2290"/>
        <v>924087.43825754675</v>
      </c>
      <c r="AK5933" s="3">
        <f t="shared" si="2306"/>
        <v>692202.99863860034</v>
      </c>
    </row>
    <row r="5934" spans="2:37" x14ac:dyDescent="0.2">
      <c r="B5934" s="2">
        <v>43489</v>
      </c>
      <c r="C5934" s="1">
        <v>473.77</v>
      </c>
      <c r="D5934" s="1">
        <f t="shared" si="2291"/>
        <v>4</v>
      </c>
      <c r="E5934" s="1" t="b">
        <f t="shared" si="2292"/>
        <v>0</v>
      </c>
      <c r="F5934" s="6">
        <f t="shared" si="2293"/>
        <v>1.081715382974191E-2</v>
      </c>
      <c r="G5934" s="8">
        <f t="shared" si="2294"/>
        <v>1.2538424577437395E-4</v>
      </c>
      <c r="H5934" s="8">
        <f t="shared" si="2295"/>
        <v>4.4005380720708631E-4</v>
      </c>
      <c r="I5934" s="8">
        <f t="shared" si="2296"/>
        <v>-2.2599237352997163E-4</v>
      </c>
      <c r="J5934" s="6">
        <f t="shared" si="2297"/>
        <v>1.3170778700125568E-3</v>
      </c>
      <c r="K5934" s="6">
        <f t="shared" si="2298"/>
        <v>1.0004460902371573E-3</v>
      </c>
      <c r="L5934" s="6">
        <f t="shared" si="2299"/>
        <v>7.6657793570095037E-4</v>
      </c>
      <c r="M5934" s="9">
        <f t="shared" si="2300"/>
        <v>9.5198809902696607E-2</v>
      </c>
      <c r="N5934" s="9">
        <f t="shared" si="2301"/>
        <v>0.43985759102998834</v>
      </c>
      <c r="O5934" s="9">
        <f t="shared" si="2302"/>
        <v>-0.29480678089609597</v>
      </c>
      <c r="P5934" s="9">
        <f t="shared" si="2303"/>
        <v>8.0083206678862984E-2</v>
      </c>
      <c r="Q5934" s="10">
        <f t="shared" si="2304"/>
        <v>0.12990079908349436</v>
      </c>
      <c r="R5934" s="10">
        <f t="shared" si="2276"/>
        <v>0.61585456413227768</v>
      </c>
      <c r="S5934" s="10">
        <f>_xlfn.PERCENTILE.INC($R$1519:R5934,0.75)</f>
        <v>0.80116112404216377</v>
      </c>
      <c r="T5934" s="10">
        <f t="shared" si="2277"/>
        <v>0.80116112404216377</v>
      </c>
      <c r="U5934" s="11">
        <f t="shared" si="2283"/>
        <v>0.61585456413227768</v>
      </c>
      <c r="V5934" s="10">
        <f t="shared" si="2278"/>
        <v>0.20108971257320687</v>
      </c>
      <c r="W5934" s="10">
        <f t="shared" si="2279"/>
        <v>0.61846790932959972</v>
      </c>
      <c r="X5934" s="10">
        <f t="shared" si="2284"/>
        <v>0.76981820516534716</v>
      </c>
      <c r="Y5934" s="10">
        <f>_xlfn.PERCENTILE.INC($X$1519:X5934,0.75)</f>
        <v>1.0014514050527048</v>
      </c>
      <c r="Z5934" s="10">
        <f t="shared" si="2285"/>
        <v>1.0014514050527048</v>
      </c>
      <c r="AA5934" s="10">
        <f t="shared" si="2286"/>
        <v>0.77540681027755798</v>
      </c>
      <c r="AB5934" s="10">
        <f t="shared" si="2287"/>
        <v>0.12436753412284138</v>
      </c>
      <c r="AC5934" s="10">
        <f t="shared" si="2288"/>
        <v>9.6435432936277779E-2</v>
      </c>
      <c r="AD5934" s="13">
        <f t="shared" si="2289"/>
        <v>124367.53412284137</v>
      </c>
      <c r="AE5934" s="13">
        <f t="shared" si="2280"/>
        <v>96435.432936277779</v>
      </c>
      <c r="AF5934" s="13"/>
      <c r="AG5934" s="2">
        <f t="shared" si="2305"/>
        <v>43489</v>
      </c>
      <c r="AH5934" s="3">
        <f t="shared" si="2281"/>
        <v>1345.3027480324513</v>
      </c>
      <c r="AI5934" s="3">
        <f t="shared" si="2282"/>
        <v>1043.1569127094763</v>
      </c>
      <c r="AJ5934" s="3">
        <f t="shared" si="2290"/>
        <v>925432.74100557924</v>
      </c>
      <c r="AK5934" s="3">
        <f t="shared" si="2306"/>
        <v>693246.15555130981</v>
      </c>
    </row>
    <row r="5935" spans="2:37" x14ac:dyDescent="0.2">
      <c r="B5935" s="2">
        <v>43490</v>
      </c>
      <c r="C5935" s="1">
        <v>472.11</v>
      </c>
      <c r="D5935" s="1">
        <f t="shared" si="2291"/>
        <v>4</v>
      </c>
      <c r="E5935" s="1" t="b">
        <f t="shared" si="2292"/>
        <v>0</v>
      </c>
      <c r="F5935" s="6">
        <f t="shared" si="2293"/>
        <v>-3.5038098655465477E-3</v>
      </c>
      <c r="G5935" s="8">
        <f t="shared" si="2294"/>
        <v>3.3368789931801004E-5</v>
      </c>
      <c r="H5935" s="8">
        <f t="shared" si="2295"/>
        <v>4.1081712617992556E-4</v>
      </c>
      <c r="I5935" s="8">
        <f t="shared" si="2296"/>
        <v>-2.507734700163257E-4</v>
      </c>
      <c r="J5935" s="6">
        <f t="shared" si="2297"/>
        <v>1.3169569252745824E-3</v>
      </c>
      <c r="K5935" s="6">
        <f t="shared" si="2298"/>
        <v>1.0004852789390383E-3</v>
      </c>
      <c r="L5935" s="6">
        <f t="shared" si="2299"/>
        <v>7.6657004288199608E-4</v>
      </c>
      <c r="M5935" s="9">
        <f t="shared" si="2300"/>
        <v>2.5337799051281567E-2</v>
      </c>
      <c r="N5935" s="9">
        <f t="shared" si="2301"/>
        <v>0.410617861979514</v>
      </c>
      <c r="O5935" s="9">
        <f t="shared" si="2302"/>
        <v>-0.32713705987455233</v>
      </c>
      <c r="P5935" s="9">
        <f t="shared" si="2303"/>
        <v>3.6272867052081083E-2</v>
      </c>
      <c r="Q5935" s="10">
        <f t="shared" si="2304"/>
        <v>0.1295515828929967</v>
      </c>
      <c r="R5935" s="10">
        <f t="shared" ref="R5935:R5964" si="2307">IF(B5935&lt;&gt;"",$C$7/Q5935,"")</f>
        <v>0.61751464716626503</v>
      </c>
      <c r="S5935" s="10">
        <f>_xlfn.PERCENTILE.INC($R$1519:R5935,0.75)</f>
        <v>0.80113709567526203</v>
      </c>
      <c r="T5935" s="10">
        <f t="shared" ref="T5935:T5966" si="2308">MIN(S5935,$C$9)</f>
        <v>0.80113709567526203</v>
      </c>
      <c r="U5935" s="11">
        <f t="shared" si="2283"/>
        <v>0.61751464716626503</v>
      </c>
      <c r="V5935" s="10">
        <f t="shared" ref="V5935:V5964" si="2309">IF(B5935&lt;&gt;"",IF($E5935,P5934,V5934),"")</f>
        <v>0.20108971257320687</v>
      </c>
      <c r="W5935" s="10">
        <f t="shared" ref="W5935:W5964" si="2310">IF(B5935&lt;&gt;"",IF($E5935,U5934,W5934),"")</f>
        <v>0.61846790932959972</v>
      </c>
      <c r="X5935" s="10">
        <f t="shared" si="2284"/>
        <v>0.77189330895783137</v>
      </c>
      <c r="Y5935" s="10">
        <f>_xlfn.PERCENTILE.INC($X$1519:X5935,0.75)</f>
        <v>1.0014213695940777</v>
      </c>
      <c r="Z5935" s="10">
        <f t="shared" si="2285"/>
        <v>1.0014213695940777</v>
      </c>
      <c r="AA5935" s="10">
        <f t="shared" si="2286"/>
        <v>0.77540681027755798</v>
      </c>
      <c r="AB5935" s="10">
        <f t="shared" si="2287"/>
        <v>0.12436753412284138</v>
      </c>
      <c r="AC5935" s="10">
        <f t="shared" si="2288"/>
        <v>9.6435432936277779E-2</v>
      </c>
      <c r="AD5935" s="13">
        <f t="shared" si="2289"/>
        <v>124367.53412284137</v>
      </c>
      <c r="AE5935" s="13">
        <f t="shared" ref="AE5935:AE5966" si="2311">IF(B5935&lt;&gt;"",AC5935*$C$6,"")</f>
        <v>96435.432936277779</v>
      </c>
      <c r="AF5935" s="13"/>
      <c r="AG5935" s="2">
        <f t="shared" si="2305"/>
        <v>43490</v>
      </c>
      <c r="AH5935" s="3">
        <f t="shared" ref="AH5935:AH5966" si="2312">IF(B5935&lt;&gt;"",AD5934*$F5935,"")</f>
        <v>-435.76019301330854</v>
      </c>
      <c r="AI5935" s="3">
        <f t="shared" ref="AI5935:AI5964" si="2313">IF(B5935&lt;&gt;"",AE5934*$F5935,"")</f>
        <v>-337.89142131038255</v>
      </c>
      <c r="AJ5935" s="3">
        <f t="shared" si="2290"/>
        <v>924996.98081256589</v>
      </c>
      <c r="AK5935" s="3">
        <f t="shared" si="2306"/>
        <v>692908.26412999944</v>
      </c>
    </row>
    <row r="5936" spans="2:37" x14ac:dyDescent="0.2">
      <c r="B5936" s="2">
        <v>43493</v>
      </c>
      <c r="C5936" s="1">
        <v>472.82</v>
      </c>
      <c r="D5936" s="1">
        <f t="shared" si="2291"/>
        <v>5</v>
      </c>
      <c r="E5936" s="1" t="b">
        <f t="shared" si="2292"/>
        <v>1</v>
      </c>
      <c r="F5936" s="6">
        <f t="shared" si="2293"/>
        <v>1.503886806040855E-3</v>
      </c>
      <c r="G5936" s="8">
        <f t="shared" si="2294"/>
        <v>7.3036288792086568E-5</v>
      </c>
      <c r="H5936" s="8">
        <f t="shared" si="2295"/>
        <v>4.2915773554038484E-4</v>
      </c>
      <c r="I5936" s="8">
        <f t="shared" si="2296"/>
        <v>-2.450375677830488E-4</v>
      </c>
      <c r="J5936" s="6">
        <f t="shared" si="2297"/>
        <v>1.3168070573839662E-3</v>
      </c>
      <c r="K5936" s="6">
        <f t="shared" si="2298"/>
        <v>1.0005270451299492E-3</v>
      </c>
      <c r="L5936" s="6">
        <f t="shared" si="2299"/>
        <v>7.6655020306010113E-4</v>
      </c>
      <c r="M5936" s="9">
        <f t="shared" si="2300"/>
        <v>5.5464685112778828E-2</v>
      </c>
      <c r="N5936" s="9">
        <f t="shared" si="2301"/>
        <v>0.42893166919305564</v>
      </c>
      <c r="O5936" s="9">
        <f t="shared" si="2302"/>
        <v>-0.31966277851711261</v>
      </c>
      <c r="P5936" s="9">
        <f t="shared" si="2303"/>
        <v>5.4911191929573964E-2</v>
      </c>
      <c r="Q5936" s="10">
        <f t="shared" si="2304"/>
        <v>0.12944108587498229</v>
      </c>
      <c r="R5936" s="10">
        <f t="shared" si="2307"/>
        <v>0.61804178680381416</v>
      </c>
      <c r="S5936" s="10">
        <f>_xlfn.PERCENTILE.INC($R$1519:R5936,0.75)</f>
        <v>0.80113299065049925</v>
      </c>
      <c r="T5936" s="10">
        <f t="shared" si="2308"/>
        <v>0.80113299065049925</v>
      </c>
      <c r="U5936" s="11">
        <f t="shared" ref="U5936:U5964" si="2314">IF(B5936&lt;&gt;"",MIN(T5936,R5936),"")</f>
        <v>0.61804178680381416</v>
      </c>
      <c r="V5936" s="10">
        <f t="shared" si="2309"/>
        <v>3.6272867052081083E-2</v>
      </c>
      <c r="W5936" s="10">
        <f t="shared" si="2310"/>
        <v>0.61751464716626503</v>
      </c>
      <c r="X5936" s="10">
        <f t="shared" ref="X5936:X5964" si="2315">$C$8/Q5936</f>
        <v>0.77255223350476765</v>
      </c>
      <c r="Y5936" s="10">
        <f>_xlfn.PERCENTILE.INC($X$1519:X5936,0.75)</f>
        <v>1.0014162383131242</v>
      </c>
      <c r="Z5936" s="10">
        <f t="shared" ref="Z5936:Z5964" si="2316">MIN($C$10,Y5936)</f>
        <v>1.0014162383131242</v>
      </c>
      <c r="AA5936" s="10">
        <f t="shared" ref="AA5936:AA5964" si="2317">IF(E5936,MIN(Z5936,X5936),AA5935)</f>
        <v>0.77255223350476765</v>
      </c>
      <c r="AB5936" s="10">
        <f t="shared" ref="AB5936:AB5964" si="2318">IF(B5936&lt;&gt;"",V5936*W5936,"")</f>
        <v>2.2399026699374689E-2</v>
      </c>
      <c r="AC5936" s="10">
        <f t="shared" ref="AC5936:AC5964" si="2319">IF(B5936&lt;&gt;"",V5936*W5936*AA5936,"")</f>
        <v>1.7304418104934841E-2</v>
      </c>
      <c r="AD5936" s="13">
        <f t="shared" ref="AD5936:AD5966" si="2320">IF(B5936&lt;&gt;"",AB5936*$C$6,"")</f>
        <v>22399.026699374688</v>
      </c>
      <c r="AE5936" s="13">
        <f t="shared" si="2311"/>
        <v>17304.418104934841</v>
      </c>
      <c r="AF5936" s="13"/>
      <c r="AG5936" s="2">
        <f t="shared" si="2305"/>
        <v>43493</v>
      </c>
      <c r="AH5936" s="3">
        <f t="shared" si="2312"/>
        <v>187.03469366717695</v>
      </c>
      <c r="AI5936" s="3">
        <f t="shared" si="2313"/>
        <v>145.02797522770587</v>
      </c>
      <c r="AJ5936" s="3">
        <f t="shared" ref="AJ5936:AJ5964" si="2321">AJ5935+AH5936</f>
        <v>925184.01550623309</v>
      </c>
      <c r="AK5936" s="3">
        <f t="shared" si="2306"/>
        <v>693053.29210522713</v>
      </c>
    </row>
    <row r="5937" spans="2:37" x14ac:dyDescent="0.2">
      <c r="B5937" s="2">
        <v>43494</v>
      </c>
      <c r="C5937" s="1">
        <v>477.43</v>
      </c>
      <c r="D5937" s="1">
        <f t="shared" si="2291"/>
        <v>5</v>
      </c>
      <c r="E5937" s="1" t="b">
        <f t="shared" si="2292"/>
        <v>0</v>
      </c>
      <c r="F5937" s="6">
        <f t="shared" si="2293"/>
        <v>9.7500105748486998E-3</v>
      </c>
      <c r="G5937" s="8">
        <f t="shared" si="2294"/>
        <v>3.2017970288667868E-4</v>
      </c>
      <c r="H5937" s="8">
        <f t="shared" si="2295"/>
        <v>5.4407219225115189E-4</v>
      </c>
      <c r="I5937" s="8">
        <f t="shared" si="2296"/>
        <v>-1.6178875887527258E-4</v>
      </c>
      <c r="J5937" s="6">
        <f t="shared" si="2297"/>
        <v>1.3166841589226368E-3</v>
      </c>
      <c r="K5937" s="6">
        <f t="shared" si="2298"/>
        <v>1.0006249048143735E-3</v>
      </c>
      <c r="L5937" s="6">
        <f t="shared" si="2299"/>
        <v>7.6651895797028675E-4</v>
      </c>
      <c r="M5937" s="9">
        <f t="shared" si="2300"/>
        <v>0.24317122729619714</v>
      </c>
      <c r="N5937" s="9">
        <f t="shared" si="2301"/>
        <v>0.54373241124963112</v>
      </c>
      <c r="O5937" s="9">
        <f t="shared" si="2302"/>
        <v>-0.21106948131287334</v>
      </c>
      <c r="P5937" s="9">
        <f t="shared" si="2303"/>
        <v>0.19194471907765162</v>
      </c>
      <c r="Q5937" s="10">
        <f t="shared" si="2304"/>
        <v>0.13060364940492863</v>
      </c>
      <c r="R5937" s="10">
        <f t="shared" si="2307"/>
        <v>0.61254031081447724</v>
      </c>
      <c r="S5937" s="10">
        <f>_xlfn.PERCENTILE.INC($R$1519:R5937,0.75)</f>
        <v>0.80112888562573648</v>
      </c>
      <c r="T5937" s="10">
        <f t="shared" si="2308"/>
        <v>0.80112888562573648</v>
      </c>
      <c r="U5937" s="11">
        <f t="shared" si="2314"/>
        <v>0.61254031081447724</v>
      </c>
      <c r="V5937" s="10">
        <f t="shared" si="2309"/>
        <v>3.6272867052081083E-2</v>
      </c>
      <c r="W5937" s="10">
        <f t="shared" si="2310"/>
        <v>0.61751464716626503</v>
      </c>
      <c r="X5937" s="10">
        <f t="shared" si="2315"/>
        <v>0.76567538851809658</v>
      </c>
      <c r="Y5937" s="10">
        <f>_xlfn.PERCENTILE.INC($X$1519:X5937,0.75)</f>
        <v>1.0014111070321707</v>
      </c>
      <c r="Z5937" s="10">
        <f t="shared" si="2316"/>
        <v>1.0014111070321707</v>
      </c>
      <c r="AA5937" s="10">
        <f t="shared" si="2317"/>
        <v>0.77255223350476765</v>
      </c>
      <c r="AB5937" s="10">
        <f t="shared" si="2318"/>
        <v>2.2399026699374689E-2</v>
      </c>
      <c r="AC5937" s="10">
        <f t="shared" si="2319"/>
        <v>1.7304418104934841E-2</v>
      </c>
      <c r="AD5937" s="13">
        <f t="shared" si="2320"/>
        <v>22399.026699374688</v>
      </c>
      <c r="AE5937" s="13">
        <f t="shared" si="2311"/>
        <v>17304.418104934841</v>
      </c>
      <c r="AF5937" s="13"/>
      <c r="AG5937" s="2">
        <f t="shared" si="2305"/>
        <v>43494</v>
      </c>
      <c r="AH5937" s="3">
        <f t="shared" si="2312"/>
        <v>218.39074718522158</v>
      </c>
      <c r="AI5937" s="3">
        <f t="shared" si="2313"/>
        <v>168.718259514718</v>
      </c>
      <c r="AJ5937" s="3">
        <f t="shared" si="2321"/>
        <v>925402.4062534183</v>
      </c>
      <c r="AK5937" s="3">
        <f t="shared" si="2306"/>
        <v>693222.0103647419</v>
      </c>
    </row>
    <row r="5938" spans="2:37" x14ac:dyDescent="0.2">
      <c r="B5938" s="2">
        <v>43495</v>
      </c>
      <c r="C5938" s="1">
        <v>478.97</v>
      </c>
      <c r="D5938" s="1">
        <f t="shared" si="2291"/>
        <v>5</v>
      </c>
      <c r="E5938" s="1" t="b">
        <f t="shared" si="2292"/>
        <v>0</v>
      </c>
      <c r="F5938" s="6">
        <f t="shared" si="2293"/>
        <v>3.2256037534299509E-3</v>
      </c>
      <c r="G5938" s="8">
        <f t="shared" si="2294"/>
        <v>3.0951881657744087E-4</v>
      </c>
      <c r="H5938" s="8">
        <f t="shared" si="2295"/>
        <v>5.6907477165909809E-4</v>
      </c>
      <c r="I5938" s="8">
        <f t="shared" si="2296"/>
        <v>-1.7569313712320042E-4</v>
      </c>
      <c r="J5938" s="6">
        <f t="shared" si="2297"/>
        <v>1.3163740681421396E-3</v>
      </c>
      <c r="K5938" s="6">
        <f t="shared" si="2298"/>
        <v>1.00068667259727E-3</v>
      </c>
      <c r="L5938" s="6">
        <f t="shared" si="2299"/>
        <v>7.6645976703001702E-4</v>
      </c>
      <c r="M5938" s="9">
        <f t="shared" si="2300"/>
        <v>0.23512983434433593</v>
      </c>
      <c r="N5938" s="9">
        <f t="shared" si="2301"/>
        <v>0.5686842717531867</v>
      </c>
      <c r="O5938" s="9">
        <f t="shared" si="2302"/>
        <v>-0.22922682269938341</v>
      </c>
      <c r="P5938" s="9">
        <f t="shared" si="2303"/>
        <v>0.19152909446604638</v>
      </c>
      <c r="Q5938" s="10">
        <f t="shared" si="2304"/>
        <v>0.12852328318137857</v>
      </c>
      <c r="R5938" s="10">
        <f t="shared" si="2307"/>
        <v>0.62245530941736016</v>
      </c>
      <c r="S5938" s="10">
        <f>_xlfn.PERCENTILE.INC($R$1519:R5938,0.75)</f>
        <v>0.8011247806009737</v>
      </c>
      <c r="T5938" s="10">
        <f t="shared" si="2308"/>
        <v>0.8011247806009737</v>
      </c>
      <c r="U5938" s="11">
        <f t="shared" si="2314"/>
        <v>0.62245530941736016</v>
      </c>
      <c r="V5938" s="10">
        <f t="shared" si="2309"/>
        <v>3.6272867052081083E-2</v>
      </c>
      <c r="W5938" s="10">
        <f t="shared" si="2310"/>
        <v>0.61751464716626503</v>
      </c>
      <c r="X5938" s="10">
        <f t="shared" si="2315"/>
        <v>0.77806913677170031</v>
      </c>
      <c r="Y5938" s="10">
        <f>_xlfn.PERCENTILE.INC($X$1519:X5938,0.75)</f>
        <v>1.0014059757512173</v>
      </c>
      <c r="Z5938" s="10">
        <f t="shared" si="2316"/>
        <v>1.0014059757512173</v>
      </c>
      <c r="AA5938" s="10">
        <f t="shared" si="2317"/>
        <v>0.77255223350476765</v>
      </c>
      <c r="AB5938" s="10">
        <f t="shared" si="2318"/>
        <v>2.2399026699374689E-2</v>
      </c>
      <c r="AC5938" s="10">
        <f t="shared" si="2319"/>
        <v>1.7304418104934841E-2</v>
      </c>
      <c r="AD5938" s="13">
        <f t="shared" si="2320"/>
        <v>22399.026699374688</v>
      </c>
      <c r="AE5938" s="13">
        <f t="shared" si="2311"/>
        <v>17304.418104934841</v>
      </c>
      <c r="AF5938" s="13"/>
      <c r="AG5938" s="2">
        <f t="shared" si="2305"/>
        <v>43495</v>
      </c>
      <c r="AH5938" s="3">
        <f t="shared" si="2312"/>
        <v>72.250384594680682</v>
      </c>
      <c r="AI5938" s="3">
        <f t="shared" si="2313"/>
        <v>55.817195990199018</v>
      </c>
      <c r="AJ5938" s="3">
        <f t="shared" si="2321"/>
        <v>925474.65663801297</v>
      </c>
      <c r="AK5938" s="3">
        <f t="shared" si="2306"/>
        <v>693277.82756073214</v>
      </c>
    </row>
    <row r="5939" spans="2:37" x14ac:dyDescent="0.2">
      <c r="B5939" s="2">
        <v>43496</v>
      </c>
      <c r="C5939" s="1">
        <v>489.23</v>
      </c>
      <c r="D5939" s="1">
        <f t="shared" si="2291"/>
        <v>5</v>
      </c>
      <c r="E5939" s="1" t="b">
        <f t="shared" si="2292"/>
        <v>0</v>
      </c>
      <c r="F5939" s="6">
        <f t="shared" si="2293"/>
        <v>2.1420965822493976E-2</v>
      </c>
      <c r="G5939" s="8">
        <f t="shared" si="2294"/>
        <v>9.0388327399626379E-4</v>
      </c>
      <c r="H5939" s="8">
        <f t="shared" si="2295"/>
        <v>8.0689410752856163E-4</v>
      </c>
      <c r="I5939" s="8">
        <f t="shared" si="2296"/>
        <v>-7.1023838239864918E-5</v>
      </c>
      <c r="J5939" s="6">
        <f t="shared" si="2297"/>
        <v>1.3164633558987557E-3</v>
      </c>
      <c r="K5939" s="6">
        <f t="shared" si="2298"/>
        <v>1.0009414271300182E-3</v>
      </c>
      <c r="L5939" s="6">
        <f t="shared" si="2299"/>
        <v>7.6639851867866117E-4</v>
      </c>
      <c r="M5939" s="9">
        <f t="shared" si="2300"/>
        <v>0.68659964589684952</v>
      </c>
      <c r="N5939" s="9">
        <f t="shared" si="2301"/>
        <v>0.80613518999024247</v>
      </c>
      <c r="O5939" s="9">
        <f t="shared" si="2302"/>
        <v>-9.2672201875228441E-2</v>
      </c>
      <c r="P5939" s="9">
        <f t="shared" si="2303"/>
        <v>0.46668754467062118</v>
      </c>
      <c r="Q5939" s="10">
        <f t="shared" si="2304"/>
        <v>0.13567842875058753</v>
      </c>
      <c r="R5939" s="10">
        <f t="shared" si="2307"/>
        <v>0.589629469744678</v>
      </c>
      <c r="S5939" s="10">
        <f>_xlfn.PERCENTILE.INC($R$1519:R5939,0.75)</f>
        <v>0.80112067557621092</v>
      </c>
      <c r="T5939" s="10">
        <f t="shared" si="2308"/>
        <v>0.80112067557621092</v>
      </c>
      <c r="U5939" s="11">
        <f t="shared" si="2314"/>
        <v>0.589629469744678</v>
      </c>
      <c r="V5939" s="10">
        <f t="shared" si="2309"/>
        <v>3.6272867052081083E-2</v>
      </c>
      <c r="W5939" s="10">
        <f t="shared" si="2310"/>
        <v>0.61751464716626503</v>
      </c>
      <c r="X5939" s="10">
        <f t="shared" si="2315"/>
        <v>0.73703683718084756</v>
      </c>
      <c r="Y5939" s="10">
        <f>_xlfn.PERCENTILE.INC($X$1519:X5939,0.75)</f>
        <v>1.0014008444702638</v>
      </c>
      <c r="Z5939" s="10">
        <f t="shared" si="2316"/>
        <v>1.0014008444702638</v>
      </c>
      <c r="AA5939" s="10">
        <f t="shared" si="2317"/>
        <v>0.77255223350476765</v>
      </c>
      <c r="AB5939" s="10">
        <f t="shared" si="2318"/>
        <v>2.2399026699374689E-2</v>
      </c>
      <c r="AC5939" s="10">
        <f t="shared" si="2319"/>
        <v>1.7304418104934841E-2</v>
      </c>
      <c r="AD5939" s="13">
        <f t="shared" si="2320"/>
        <v>22399.026699374688</v>
      </c>
      <c r="AE5939" s="13">
        <f t="shared" si="2311"/>
        <v>17304.418104934841</v>
      </c>
      <c r="AF5939" s="13"/>
      <c r="AG5939" s="2">
        <f t="shared" si="2305"/>
        <v>43496</v>
      </c>
      <c r="AH5939" s="3">
        <f t="shared" si="2312"/>
        <v>479.80878538443523</v>
      </c>
      <c r="AI5939" s="3">
        <f t="shared" si="2313"/>
        <v>370.67734880395523</v>
      </c>
      <c r="AJ5939" s="3">
        <f t="shared" si="2321"/>
        <v>925954.46542339737</v>
      </c>
      <c r="AK5939" s="3">
        <f t="shared" si="2306"/>
        <v>693648.5049095361</v>
      </c>
    </row>
    <row r="5940" spans="2:37" x14ac:dyDescent="0.2">
      <c r="B5940" s="2">
        <v>43497</v>
      </c>
      <c r="C5940" s="1">
        <v>488.41</v>
      </c>
      <c r="D5940" s="1">
        <f t="shared" si="2291"/>
        <v>5</v>
      </c>
      <c r="E5940" s="1" t="b">
        <f t="shared" si="2292"/>
        <v>0</v>
      </c>
      <c r="F5940" s="6">
        <f t="shared" si="2293"/>
        <v>-1.6761032643133333E-3</v>
      </c>
      <c r="G5940" s="8">
        <f t="shared" si="2294"/>
        <v>8.5941890189850762E-4</v>
      </c>
      <c r="H5940" s="8">
        <f t="shared" si="2295"/>
        <v>8.1435083646761819E-4</v>
      </c>
      <c r="I5940" s="8">
        <f t="shared" si="2296"/>
        <v>-7.4968390774632303E-5</v>
      </c>
      <c r="J5940" s="6">
        <f t="shared" si="2297"/>
        <v>1.3165380546798023E-3</v>
      </c>
      <c r="K5940" s="6">
        <f t="shared" si="2298"/>
        <v>1.0012013871524635E-3</v>
      </c>
      <c r="L5940" s="6">
        <f t="shared" si="2299"/>
        <v>7.6633490544531662E-4</v>
      </c>
      <c r="M5940" s="9">
        <f t="shared" si="2300"/>
        <v>0.6527869808575556</v>
      </c>
      <c r="N5940" s="9">
        <f t="shared" si="2301"/>
        <v>0.81337365980257914</v>
      </c>
      <c r="O5940" s="9">
        <f t="shared" si="2302"/>
        <v>-9.7827190490648766E-2</v>
      </c>
      <c r="P5940" s="9">
        <f t="shared" si="2303"/>
        <v>0.45611115005649533</v>
      </c>
      <c r="Q5940" s="10">
        <f t="shared" si="2304"/>
        <v>0.13554906463032207</v>
      </c>
      <c r="R5940" s="10">
        <f t="shared" si="2307"/>
        <v>0.59019219511533361</v>
      </c>
      <c r="S5940" s="10">
        <f>_xlfn.PERCENTILE.INC($R$1519:R5940,0.75)</f>
        <v>0.8009738127004582</v>
      </c>
      <c r="T5940" s="10">
        <f t="shared" si="2308"/>
        <v>0.8009738127004582</v>
      </c>
      <c r="U5940" s="11">
        <f t="shared" si="2314"/>
        <v>0.59019219511533361</v>
      </c>
      <c r="V5940" s="10">
        <f t="shared" si="2309"/>
        <v>3.6272867052081083E-2</v>
      </c>
      <c r="W5940" s="10">
        <f t="shared" si="2310"/>
        <v>0.61751464716626503</v>
      </c>
      <c r="X5940" s="10">
        <f t="shared" si="2315"/>
        <v>0.73774024389416692</v>
      </c>
      <c r="Y5940" s="10">
        <f>_xlfn.PERCENTILE.INC($X$1519:X5940,0.75)</f>
        <v>1.0012172658755727</v>
      </c>
      <c r="Z5940" s="10">
        <f t="shared" si="2316"/>
        <v>1.0012172658755727</v>
      </c>
      <c r="AA5940" s="10">
        <f t="shared" si="2317"/>
        <v>0.77255223350476765</v>
      </c>
      <c r="AB5940" s="10">
        <f t="shared" si="2318"/>
        <v>2.2399026699374689E-2</v>
      </c>
      <c r="AC5940" s="10">
        <f t="shared" si="2319"/>
        <v>1.7304418104934841E-2</v>
      </c>
      <c r="AD5940" s="13">
        <f t="shared" si="2320"/>
        <v>22399.026699374688</v>
      </c>
      <c r="AE5940" s="13">
        <f t="shared" si="2311"/>
        <v>17304.418104934841</v>
      </c>
      <c r="AF5940" s="13"/>
      <c r="AG5940" s="2">
        <f t="shared" si="2305"/>
        <v>43497</v>
      </c>
      <c r="AH5940" s="3">
        <f t="shared" si="2312"/>
        <v>-37.543081768263427</v>
      </c>
      <c r="AI5940" s="3">
        <f t="shared" si="2313"/>
        <v>-29.003991672724034</v>
      </c>
      <c r="AJ5940" s="3">
        <f t="shared" si="2321"/>
        <v>925916.92234162916</v>
      </c>
      <c r="AK5940" s="3">
        <f t="shared" si="2306"/>
        <v>693619.50091786333</v>
      </c>
    </row>
    <row r="5941" spans="2:37" x14ac:dyDescent="0.2">
      <c r="B5941" s="2">
        <v>43500</v>
      </c>
      <c r="C5941" s="1">
        <v>486.51</v>
      </c>
      <c r="D5941" s="1">
        <f t="shared" si="2291"/>
        <v>6</v>
      </c>
      <c r="E5941" s="1" t="b">
        <f t="shared" si="2292"/>
        <v>1</v>
      </c>
      <c r="F5941" s="6">
        <f t="shared" si="2293"/>
        <v>-3.8901742388567362E-3</v>
      </c>
      <c r="G5941" s="8">
        <f t="shared" si="2294"/>
        <v>7.0486288490191834E-4</v>
      </c>
      <c r="H5941" s="8">
        <f t="shared" si="2295"/>
        <v>6.4476125005750171E-4</v>
      </c>
      <c r="I5941" s="8">
        <f t="shared" si="2296"/>
        <v>-8.7677692089771568E-5</v>
      </c>
      <c r="J5941" s="6">
        <f t="shared" si="2297"/>
        <v>1.3166112803258249E-3</v>
      </c>
      <c r="K5941" s="6">
        <f t="shared" si="2298"/>
        <v>1.0013645655691462E-3</v>
      </c>
      <c r="L5941" s="6">
        <f t="shared" si="2299"/>
        <v>7.662838028937983E-4</v>
      </c>
      <c r="M5941" s="9">
        <f t="shared" si="2300"/>
        <v>0.53536142021165445</v>
      </c>
      <c r="N5941" s="9">
        <f t="shared" si="2301"/>
        <v>0.64388262999004597</v>
      </c>
      <c r="O5941" s="9">
        <f t="shared" si="2302"/>
        <v>-0.11441934666851244</v>
      </c>
      <c r="P5941" s="9">
        <f t="shared" si="2303"/>
        <v>0.35494156784439596</v>
      </c>
      <c r="Q5941" s="10">
        <f t="shared" si="2304"/>
        <v>0.13582231474840958</v>
      </c>
      <c r="R5941" s="10">
        <f t="shared" si="2307"/>
        <v>0.5890048343542662</v>
      </c>
      <c r="S5941" s="10">
        <f>_xlfn.PERCENTILE.INC($R$1519:R5941,0.75)</f>
        <v>0.80082694982470537</v>
      </c>
      <c r="T5941" s="10">
        <f t="shared" si="2308"/>
        <v>0.80082694982470537</v>
      </c>
      <c r="U5941" s="11">
        <f t="shared" si="2314"/>
        <v>0.5890048343542662</v>
      </c>
      <c r="V5941" s="10">
        <f t="shared" si="2309"/>
        <v>0.45611115005649533</v>
      </c>
      <c r="W5941" s="10">
        <f t="shared" si="2310"/>
        <v>0.59019219511533361</v>
      </c>
      <c r="X5941" s="10">
        <f t="shared" si="2315"/>
        <v>0.73625604294283287</v>
      </c>
      <c r="Y5941" s="10">
        <f>_xlfn.PERCENTILE.INC($X$1519:X5941,0.75)</f>
        <v>1.0010336872808818</v>
      </c>
      <c r="Z5941" s="10">
        <f t="shared" si="2316"/>
        <v>1.0010336872808818</v>
      </c>
      <c r="AA5941" s="10">
        <f t="shared" si="2317"/>
        <v>0.73625604294283287</v>
      </c>
      <c r="AB5941" s="10">
        <f t="shared" si="2318"/>
        <v>0.26919324086842228</v>
      </c>
      <c r="AC5941" s="10">
        <f t="shared" si="2319"/>
        <v>0.19819515030874146</v>
      </c>
      <c r="AD5941" s="13">
        <f t="shared" si="2320"/>
        <v>269193.24086842226</v>
      </c>
      <c r="AE5941" s="13">
        <f t="shared" si="2311"/>
        <v>198195.15030874146</v>
      </c>
      <c r="AF5941" s="13"/>
      <c r="AG5941" s="2">
        <f t="shared" si="2305"/>
        <v>43500</v>
      </c>
      <c r="AH5941" s="3">
        <f t="shared" si="2312"/>
        <v>-87.136116641371643</v>
      </c>
      <c r="AI5941" s="3">
        <f t="shared" si="2313"/>
        <v>-67.317201530223613</v>
      </c>
      <c r="AJ5941" s="3">
        <f t="shared" si="2321"/>
        <v>925829.78622498782</v>
      </c>
      <c r="AK5941" s="3">
        <f t="shared" si="2306"/>
        <v>693552.18371633312</v>
      </c>
    </row>
    <row r="5942" spans="2:37" x14ac:dyDescent="0.2">
      <c r="B5942" s="2">
        <v>43501</v>
      </c>
      <c r="C5942" s="1">
        <v>484.63</v>
      </c>
      <c r="D5942" s="1">
        <f t="shared" si="2291"/>
        <v>6</v>
      </c>
      <c r="E5942" s="1" t="b">
        <f t="shared" si="2292"/>
        <v>0</v>
      </c>
      <c r="F5942" s="6">
        <f t="shared" si="2293"/>
        <v>-3.8642576719902788E-3</v>
      </c>
      <c r="G5942" s="8">
        <f t="shared" si="2294"/>
        <v>5.7692412074848839E-4</v>
      </c>
      <c r="H5942" s="8">
        <f t="shared" si="2295"/>
        <v>6.0928128664359963E-4</v>
      </c>
      <c r="I5942" s="8">
        <f t="shared" si="2296"/>
        <v>-9.9303329388247114E-5</v>
      </c>
      <c r="J5942" s="6">
        <f t="shared" si="2297"/>
        <v>1.3165390111904178E-3</v>
      </c>
      <c r="K5942" s="6">
        <f t="shared" si="2298"/>
        <v>1.0014905173087601E-3</v>
      </c>
      <c r="L5942" s="6">
        <f t="shared" si="2299"/>
        <v>7.6621701466369791E-4</v>
      </c>
      <c r="M5942" s="9">
        <f t="shared" si="2300"/>
        <v>0.4382127045569521</v>
      </c>
      <c r="N5942" s="9">
        <f t="shared" si="2301"/>
        <v>0.6083744939301885</v>
      </c>
      <c r="O5942" s="9">
        <f t="shared" si="2302"/>
        <v>-0.1296020937773518</v>
      </c>
      <c r="P5942" s="9">
        <f t="shared" si="2303"/>
        <v>0.30566170156992961</v>
      </c>
      <c r="Q5942" s="10">
        <f t="shared" si="2304"/>
        <v>0.13608693544872039</v>
      </c>
      <c r="R5942" s="10">
        <f t="shared" si="2307"/>
        <v>0.5878595159499731</v>
      </c>
      <c r="S5942" s="10">
        <f>_xlfn.PERCENTILE.INC($R$1519:R5942,0.75)</f>
        <v>0.80068008694895254</v>
      </c>
      <c r="T5942" s="10">
        <f t="shared" si="2308"/>
        <v>0.80068008694895254</v>
      </c>
      <c r="U5942" s="11">
        <f t="shared" si="2314"/>
        <v>0.5878595159499731</v>
      </c>
      <c r="V5942" s="10">
        <f t="shared" si="2309"/>
        <v>0.45611115005649533</v>
      </c>
      <c r="W5942" s="10">
        <f t="shared" si="2310"/>
        <v>0.59019219511533361</v>
      </c>
      <c r="X5942" s="10">
        <f t="shared" si="2315"/>
        <v>0.73482439493746643</v>
      </c>
      <c r="Y5942" s="10">
        <f>_xlfn.PERCENTILE.INC($X$1519:X5942,0.75)</f>
        <v>1.000850108686191</v>
      </c>
      <c r="Z5942" s="10">
        <f t="shared" si="2316"/>
        <v>1.000850108686191</v>
      </c>
      <c r="AA5942" s="10">
        <f t="shared" si="2317"/>
        <v>0.73625604294283287</v>
      </c>
      <c r="AB5942" s="10">
        <f t="shared" si="2318"/>
        <v>0.26919324086842228</v>
      </c>
      <c r="AC5942" s="10">
        <f t="shared" si="2319"/>
        <v>0.19819515030874146</v>
      </c>
      <c r="AD5942" s="13">
        <f t="shared" si="2320"/>
        <v>269193.24086842226</v>
      </c>
      <c r="AE5942" s="13">
        <f t="shared" si="2311"/>
        <v>198195.15030874146</v>
      </c>
      <c r="AF5942" s="13"/>
      <c r="AG5942" s="2">
        <f t="shared" si="2305"/>
        <v>43501</v>
      </c>
      <c r="AH5942" s="3">
        <f t="shared" si="2312"/>
        <v>-1040.2320462737277</v>
      </c>
      <c r="AI5942" s="3">
        <f t="shared" si="2313"/>
        <v>-765.87713013182065</v>
      </c>
      <c r="AJ5942" s="3">
        <f t="shared" si="2321"/>
        <v>924789.55417871405</v>
      </c>
      <c r="AK5942" s="3">
        <f t="shared" si="2306"/>
        <v>692786.3065862013</v>
      </c>
    </row>
    <row r="5943" spans="2:37" x14ac:dyDescent="0.2">
      <c r="B5943" s="2">
        <v>43502</v>
      </c>
      <c r="C5943" s="1">
        <v>482.14</v>
      </c>
      <c r="D5943" s="1">
        <f t="shared" si="2291"/>
        <v>6</v>
      </c>
      <c r="E5943" s="1" t="b">
        <f t="shared" si="2292"/>
        <v>0</v>
      </c>
      <c r="F5943" s="6">
        <f t="shared" si="2293"/>
        <v>-5.1379402843406696E-3</v>
      </c>
      <c r="G5943" s="8">
        <f t="shared" si="2294"/>
        <v>4.0190617994270396E-4</v>
      </c>
      <c r="H5943" s="8">
        <f t="shared" si="2295"/>
        <v>4.7827214384626966E-4</v>
      </c>
      <c r="I5943" s="8">
        <f t="shared" si="2296"/>
        <v>-1.4414996239596909E-4</v>
      </c>
      <c r="J5943" s="6">
        <f t="shared" si="2297"/>
        <v>1.3162850847899181E-3</v>
      </c>
      <c r="K5943" s="6">
        <f t="shared" si="2298"/>
        <v>1.0015228453534549E-3</v>
      </c>
      <c r="L5943" s="6">
        <f t="shared" si="2299"/>
        <v>7.6613317504354715E-4</v>
      </c>
      <c r="M5943" s="9">
        <f t="shared" si="2300"/>
        <v>0.30533368841359243</v>
      </c>
      <c r="N5943" s="9">
        <f t="shared" si="2301"/>
        <v>0.477544916788672</v>
      </c>
      <c r="O5943" s="9">
        <f t="shared" si="2302"/>
        <v>-0.18815261770615216</v>
      </c>
      <c r="P5943" s="9">
        <f t="shared" si="2303"/>
        <v>0.19824199583203747</v>
      </c>
      <c r="Q5943" s="10">
        <f t="shared" si="2304"/>
        <v>0.1331020653388256</v>
      </c>
      <c r="R5943" s="10">
        <f t="shared" si="2307"/>
        <v>0.60104251422659305</v>
      </c>
      <c r="S5943" s="10">
        <f>_xlfn.PERCENTILE.INC($R$1519:R5943,0.75)</f>
        <v>0.80053322407319982</v>
      </c>
      <c r="T5943" s="10">
        <f t="shared" si="2308"/>
        <v>0.80053322407319982</v>
      </c>
      <c r="U5943" s="11">
        <f t="shared" si="2314"/>
        <v>0.60104251422659305</v>
      </c>
      <c r="V5943" s="10">
        <f t="shared" si="2309"/>
        <v>0.45611115005649533</v>
      </c>
      <c r="W5943" s="10">
        <f t="shared" si="2310"/>
        <v>0.59019219511533361</v>
      </c>
      <c r="X5943" s="10">
        <f t="shared" si="2315"/>
        <v>0.75130314278324128</v>
      </c>
      <c r="Y5943" s="10">
        <f>_xlfn.PERCENTILE.INC($X$1519:X5943,0.75)</f>
        <v>1.0006665300914999</v>
      </c>
      <c r="Z5943" s="10">
        <f t="shared" si="2316"/>
        <v>1.0006665300914999</v>
      </c>
      <c r="AA5943" s="10">
        <f t="shared" si="2317"/>
        <v>0.73625604294283287</v>
      </c>
      <c r="AB5943" s="10">
        <f t="shared" si="2318"/>
        <v>0.26919324086842228</v>
      </c>
      <c r="AC5943" s="10">
        <f t="shared" si="2319"/>
        <v>0.19819515030874146</v>
      </c>
      <c r="AD5943" s="13">
        <f t="shared" si="2320"/>
        <v>269193.24086842226</v>
      </c>
      <c r="AE5943" s="13">
        <f t="shared" si="2311"/>
        <v>198195.15030874146</v>
      </c>
      <c r="AF5943" s="13"/>
      <c r="AG5943" s="2">
        <f t="shared" si="2305"/>
        <v>43502</v>
      </c>
      <c r="AH5943" s="3">
        <f t="shared" si="2312"/>
        <v>-1383.0987965300878</v>
      </c>
      <c r="AI5943" s="3">
        <f t="shared" si="2313"/>
        <v>-1018.3148469322368</v>
      </c>
      <c r="AJ5943" s="3">
        <f t="shared" si="2321"/>
        <v>923406.45538218401</v>
      </c>
      <c r="AK5943" s="3">
        <f t="shared" si="2306"/>
        <v>691767.99173926911</v>
      </c>
    </row>
    <row r="5944" spans="2:37" x14ac:dyDescent="0.2">
      <c r="B5944" s="2">
        <v>43503</v>
      </c>
      <c r="C5944" s="1">
        <v>478.69</v>
      </c>
      <c r="D5944" s="1">
        <f t="shared" si="2291"/>
        <v>6</v>
      </c>
      <c r="E5944" s="1" t="b">
        <f t="shared" si="2292"/>
        <v>0</v>
      </c>
      <c r="F5944" s="6">
        <f t="shared" si="2293"/>
        <v>-7.155597959099036E-3</v>
      </c>
      <c r="G5944" s="8">
        <f t="shared" si="2294"/>
        <v>3.2848880240946498E-4</v>
      </c>
      <c r="H5944" s="8">
        <f t="shared" si="2295"/>
        <v>3.519756400472309E-4</v>
      </c>
      <c r="I5944" s="8">
        <f t="shared" si="2296"/>
        <v>-1.900451223775442E-4</v>
      </c>
      <c r="J5944" s="6">
        <f t="shared" si="2297"/>
        <v>1.3161803371777377E-3</v>
      </c>
      <c r="K5944" s="6">
        <f t="shared" si="2298"/>
        <v>1.0015496276047993E-3</v>
      </c>
      <c r="L5944" s="6">
        <f t="shared" si="2299"/>
        <v>7.6609217623929606E-4</v>
      </c>
      <c r="M5944" s="9">
        <f t="shared" si="2300"/>
        <v>0.24957735131785797</v>
      </c>
      <c r="N5944" s="9">
        <f t="shared" si="2301"/>
        <v>0.35143105278664905</v>
      </c>
      <c r="O5944" s="9">
        <f t="shared" si="2302"/>
        <v>-0.24807083047168704</v>
      </c>
      <c r="P5944" s="9">
        <f t="shared" si="2303"/>
        <v>0.11764585787760663</v>
      </c>
      <c r="Q5944" s="10">
        <f t="shared" si="2304"/>
        <v>0.13386990282961395</v>
      </c>
      <c r="R5944" s="10">
        <f t="shared" si="2307"/>
        <v>0.59759511517552888</v>
      </c>
      <c r="S5944" s="10">
        <f>_xlfn.PERCENTILE.INC($R$1519:R5944,0.75)</f>
        <v>0.80050417407151642</v>
      </c>
      <c r="T5944" s="10">
        <f t="shared" si="2308"/>
        <v>0.80050417407151642</v>
      </c>
      <c r="U5944" s="11">
        <f t="shared" si="2314"/>
        <v>0.59759511517552888</v>
      </c>
      <c r="V5944" s="10">
        <f t="shared" si="2309"/>
        <v>0.45611115005649533</v>
      </c>
      <c r="W5944" s="10">
        <f t="shared" si="2310"/>
        <v>0.59019219511533361</v>
      </c>
      <c r="X5944" s="10">
        <f t="shared" si="2315"/>
        <v>0.74699389396941107</v>
      </c>
      <c r="Y5944" s="10">
        <f>_xlfn.PERCENTILE.INC($X$1519:X5944,0.75)</f>
        <v>1.0006302175893955</v>
      </c>
      <c r="Z5944" s="10">
        <f t="shared" si="2316"/>
        <v>1.0006302175893955</v>
      </c>
      <c r="AA5944" s="10">
        <f t="shared" si="2317"/>
        <v>0.73625604294283287</v>
      </c>
      <c r="AB5944" s="10">
        <f t="shared" si="2318"/>
        <v>0.26919324086842228</v>
      </c>
      <c r="AC5944" s="10">
        <f t="shared" si="2319"/>
        <v>0.19819515030874146</v>
      </c>
      <c r="AD5944" s="13">
        <f t="shared" si="2320"/>
        <v>269193.24086842226</v>
      </c>
      <c r="AE5944" s="13">
        <f t="shared" si="2311"/>
        <v>198195.15030874146</v>
      </c>
      <c r="AF5944" s="13"/>
      <c r="AG5944" s="2">
        <f t="shared" si="2305"/>
        <v>43503</v>
      </c>
      <c r="AH5944" s="3">
        <f t="shared" si="2312"/>
        <v>-1926.2386049613376</v>
      </c>
      <c r="AI5944" s="3">
        <f t="shared" si="2313"/>
        <v>-1418.204813052557</v>
      </c>
      <c r="AJ5944" s="3">
        <f t="shared" si="2321"/>
        <v>921480.2167772227</v>
      </c>
      <c r="AK5944" s="3">
        <f t="shared" si="2306"/>
        <v>690349.78692621656</v>
      </c>
    </row>
    <row r="5945" spans="2:37" x14ac:dyDescent="0.2">
      <c r="B5945" s="2">
        <v>43504</v>
      </c>
      <c r="C5945" s="1">
        <v>477.74</v>
      </c>
      <c r="D5945" s="1">
        <f t="shared" si="2291"/>
        <v>6</v>
      </c>
      <c r="E5945" s="1" t="b">
        <f t="shared" si="2292"/>
        <v>0</v>
      </c>
      <c r="F5945" s="6">
        <f t="shared" si="2293"/>
        <v>-1.984582924230649E-3</v>
      </c>
      <c r="G5945" s="8">
        <f t="shared" si="2294"/>
        <v>2.7927538390542335E-4</v>
      </c>
      <c r="H5945" s="8">
        <f t="shared" si="2295"/>
        <v>3.5161255684835644E-4</v>
      </c>
      <c r="I5945" s="8">
        <f t="shared" si="2296"/>
        <v>-1.6182896503602192E-4</v>
      </c>
      <c r="J5945" s="6">
        <f t="shared" si="2297"/>
        <v>1.3161552459339696E-3</v>
      </c>
      <c r="K5945" s="6">
        <f t="shared" si="2298"/>
        <v>1.001597536749013E-3</v>
      </c>
      <c r="L5945" s="6">
        <f t="shared" si="2299"/>
        <v>7.6606377316850067E-4</v>
      </c>
      <c r="M5945" s="9">
        <f t="shared" si="2300"/>
        <v>0.21219030564076355</v>
      </c>
      <c r="N5945" s="9">
        <f t="shared" si="2301"/>
        <v>0.35105173879482682</v>
      </c>
      <c r="O5945" s="9">
        <f t="shared" si="2302"/>
        <v>-0.21124738005386215</v>
      </c>
      <c r="P5945" s="9">
        <f t="shared" si="2303"/>
        <v>0.1173315547939094</v>
      </c>
      <c r="Q5945" s="10">
        <f t="shared" si="2304"/>
        <v>0.1337354356041637</v>
      </c>
      <c r="R5945" s="10">
        <f t="shared" si="2307"/>
        <v>0.59819598028444521</v>
      </c>
      <c r="S5945" s="10">
        <f>_xlfn.PERCENTILE.INC($R$1519:R5945,0.75)</f>
        <v>0.8004751240698329</v>
      </c>
      <c r="T5945" s="10">
        <f t="shared" si="2308"/>
        <v>0.8004751240698329</v>
      </c>
      <c r="U5945" s="11">
        <f t="shared" si="2314"/>
        <v>0.59819598028444521</v>
      </c>
      <c r="V5945" s="10">
        <f t="shared" si="2309"/>
        <v>0.45611115005649533</v>
      </c>
      <c r="W5945" s="10">
        <f t="shared" si="2310"/>
        <v>0.59019219511533361</v>
      </c>
      <c r="X5945" s="10">
        <f t="shared" si="2315"/>
        <v>0.74774497535555651</v>
      </c>
      <c r="Y5945" s="10">
        <f>_xlfn.PERCENTILE.INC($X$1519:X5945,0.75)</f>
        <v>1.0005939050872912</v>
      </c>
      <c r="Z5945" s="10">
        <f t="shared" si="2316"/>
        <v>1.0005939050872912</v>
      </c>
      <c r="AA5945" s="10">
        <f t="shared" si="2317"/>
        <v>0.73625604294283287</v>
      </c>
      <c r="AB5945" s="10">
        <f t="shared" si="2318"/>
        <v>0.26919324086842228</v>
      </c>
      <c r="AC5945" s="10">
        <f t="shared" si="2319"/>
        <v>0.19819515030874146</v>
      </c>
      <c r="AD5945" s="13">
        <f t="shared" si="2320"/>
        <v>269193.24086842226</v>
      </c>
      <c r="AE5945" s="13">
        <f t="shared" si="2311"/>
        <v>198195.15030874146</v>
      </c>
      <c r="AF5945" s="13"/>
      <c r="AG5945" s="2">
        <f t="shared" si="2305"/>
        <v>43504</v>
      </c>
      <c r="AH5945" s="3">
        <f t="shared" si="2312"/>
        <v>-534.23630914577893</v>
      </c>
      <c r="AI5945" s="3">
        <f t="shared" si="2313"/>
        <v>-393.33471096805516</v>
      </c>
      <c r="AJ5945" s="3">
        <f t="shared" si="2321"/>
        <v>920945.98046807689</v>
      </c>
      <c r="AK5945" s="3">
        <f t="shared" si="2306"/>
        <v>689956.45221524849</v>
      </c>
    </row>
    <row r="5946" spans="2:37" x14ac:dyDescent="0.2">
      <c r="B5946" s="2">
        <v>43507</v>
      </c>
      <c r="C5946" s="1">
        <v>473.64</v>
      </c>
      <c r="D5946" s="1">
        <f t="shared" si="2291"/>
        <v>7</v>
      </c>
      <c r="E5946" s="1" t="b">
        <f t="shared" si="2292"/>
        <v>1</v>
      </c>
      <c r="F5946" s="6">
        <f t="shared" si="2293"/>
        <v>-8.582073931427181E-3</v>
      </c>
      <c r="G5946" s="8">
        <f t="shared" si="2294"/>
        <v>3.6033954301024595E-5</v>
      </c>
      <c r="H5946" s="8">
        <f t="shared" si="2295"/>
        <v>2.2539325737926477E-4</v>
      </c>
      <c r="I5946" s="8">
        <f t="shared" si="2296"/>
        <v>-2.0213580530717261E-4</v>
      </c>
      <c r="J5946" s="6">
        <f t="shared" si="2297"/>
        <v>1.3160830420668444E-3</v>
      </c>
      <c r="K5946" s="6">
        <f t="shared" si="2298"/>
        <v>1.0016160587985831E-3</v>
      </c>
      <c r="L5946" s="6">
        <f t="shared" si="2299"/>
        <v>7.6603996722042933E-4</v>
      </c>
      <c r="M5946" s="9">
        <f t="shared" si="2300"/>
        <v>2.7379696530725767E-2</v>
      </c>
      <c r="N5946" s="9">
        <f t="shared" si="2301"/>
        <v>0.22502959632018993</v>
      </c>
      <c r="O5946" s="9">
        <f t="shared" si="2302"/>
        <v>-0.26387109544769705</v>
      </c>
      <c r="P5946" s="9">
        <f t="shared" si="2303"/>
        <v>-3.8206008655937893E-3</v>
      </c>
      <c r="Q5946" s="10">
        <f t="shared" si="2304"/>
        <v>0.13484361213280613</v>
      </c>
      <c r="R5946" s="10">
        <f t="shared" si="2307"/>
        <v>0.59327986498321328</v>
      </c>
      <c r="S5946" s="10">
        <f>_xlfn.PERCENTILE.INC($R$1519:R5946,0.75)</f>
        <v>0.80044607406814949</v>
      </c>
      <c r="T5946" s="10">
        <f t="shared" si="2308"/>
        <v>0.80044607406814949</v>
      </c>
      <c r="U5946" s="11">
        <f t="shared" si="2314"/>
        <v>0.59327986498321328</v>
      </c>
      <c r="V5946" s="10">
        <f t="shared" si="2309"/>
        <v>0.1173315547939094</v>
      </c>
      <c r="W5946" s="10">
        <f t="shared" si="2310"/>
        <v>0.59819598028444521</v>
      </c>
      <c r="X5946" s="10">
        <f t="shared" si="2315"/>
        <v>0.74159983122901663</v>
      </c>
      <c r="Y5946" s="10">
        <f>_xlfn.PERCENTILE.INC($X$1519:X5946,0.75)</f>
        <v>1.0005575925851868</v>
      </c>
      <c r="Z5946" s="10">
        <f t="shared" si="2316"/>
        <v>1.0005575925851868</v>
      </c>
      <c r="AA5946" s="10">
        <f t="shared" si="2317"/>
        <v>0.74159983122901663</v>
      </c>
      <c r="AB5946" s="10">
        <f t="shared" si="2318"/>
        <v>7.0187264438240735E-2</v>
      </c>
      <c r="AC5946" s="10">
        <f t="shared" si="2319"/>
        <v>5.2050863461825692E-2</v>
      </c>
      <c r="AD5946" s="13">
        <f t="shared" si="2320"/>
        <v>70187.264438240731</v>
      </c>
      <c r="AE5946" s="13">
        <f t="shared" si="2311"/>
        <v>52050.863461825691</v>
      </c>
      <c r="AF5946" s="13"/>
      <c r="AG5946" s="2">
        <f t="shared" si="2305"/>
        <v>43507</v>
      </c>
      <c r="AH5946" s="3">
        <f t="shared" si="2312"/>
        <v>-2310.2362949732847</v>
      </c>
      <c r="AI5946" s="3">
        <f t="shared" si="2313"/>
        <v>-1700.925432799942</v>
      </c>
      <c r="AJ5946" s="3">
        <f t="shared" si="2321"/>
        <v>918635.74417310359</v>
      </c>
      <c r="AK5946" s="3">
        <f t="shared" si="2306"/>
        <v>688255.52678244852</v>
      </c>
    </row>
    <row r="5947" spans="2:37" x14ac:dyDescent="0.2">
      <c r="B5947" s="2">
        <v>43508</v>
      </c>
      <c r="C5947" s="1">
        <v>478.14</v>
      </c>
      <c r="D5947" s="1">
        <f t="shared" si="2291"/>
        <v>7</v>
      </c>
      <c r="E5947" s="1" t="b">
        <f t="shared" si="2292"/>
        <v>0</v>
      </c>
      <c r="F5947" s="6">
        <f t="shared" si="2293"/>
        <v>9.5008867494299487E-3</v>
      </c>
      <c r="G5947" s="8">
        <f t="shared" si="2294"/>
        <v>2.5327597051484342E-4</v>
      </c>
      <c r="H5947" s="8">
        <f t="shared" si="2295"/>
        <v>3.5459601817359408E-4</v>
      </c>
      <c r="I5947" s="8">
        <f t="shared" si="2296"/>
        <v>-1.2617266182813795E-4</v>
      </c>
      <c r="J5947" s="6">
        <f t="shared" si="2297"/>
        <v>1.31603428626524E-3</v>
      </c>
      <c r="K5947" s="6">
        <f t="shared" si="2298"/>
        <v>1.0016657576054357E-3</v>
      </c>
      <c r="L5947" s="6">
        <f t="shared" si="2299"/>
        <v>7.6600582408592119E-4</v>
      </c>
      <c r="M5947" s="9">
        <f t="shared" si="2300"/>
        <v>0.19245393008233291</v>
      </c>
      <c r="N5947" s="9">
        <f t="shared" si="2301"/>
        <v>0.3540063294379604</v>
      </c>
      <c r="O5947" s="9">
        <f t="shared" si="2302"/>
        <v>-0.16471501633646252</v>
      </c>
      <c r="P5947" s="9">
        <f t="shared" si="2303"/>
        <v>0.12724841439461027</v>
      </c>
      <c r="Q5947" s="10">
        <f t="shared" si="2304"/>
        <v>0.13400535518036416</v>
      </c>
      <c r="R5947" s="10">
        <f t="shared" si="2307"/>
        <v>0.59699106720268158</v>
      </c>
      <c r="S5947" s="10">
        <f>_xlfn.PERCENTILE.INC($R$1519:R5947,0.75)</f>
        <v>0.80041702406646609</v>
      </c>
      <c r="T5947" s="10">
        <f t="shared" si="2308"/>
        <v>0.80041702406646609</v>
      </c>
      <c r="U5947" s="11">
        <f t="shared" si="2314"/>
        <v>0.59699106720268158</v>
      </c>
      <c r="V5947" s="10">
        <f t="shared" si="2309"/>
        <v>0.1173315547939094</v>
      </c>
      <c r="W5947" s="10">
        <f t="shared" si="2310"/>
        <v>0.59819598028444521</v>
      </c>
      <c r="X5947" s="10">
        <f t="shared" si="2315"/>
        <v>0.74623883400335211</v>
      </c>
      <c r="Y5947" s="10">
        <f>_xlfn.PERCENTILE.INC($X$1519:X5947,0.75)</f>
        <v>1.0005212800830825</v>
      </c>
      <c r="Z5947" s="10">
        <f t="shared" si="2316"/>
        <v>1.0005212800830825</v>
      </c>
      <c r="AA5947" s="10">
        <f t="shared" si="2317"/>
        <v>0.74159983122901663</v>
      </c>
      <c r="AB5947" s="10">
        <f t="shared" si="2318"/>
        <v>7.0187264438240735E-2</v>
      </c>
      <c r="AC5947" s="10">
        <f t="shared" si="2319"/>
        <v>5.2050863461825692E-2</v>
      </c>
      <c r="AD5947" s="13">
        <f t="shared" si="2320"/>
        <v>70187.264438240731</v>
      </c>
      <c r="AE5947" s="13">
        <f t="shared" si="2311"/>
        <v>52050.863461825691</v>
      </c>
      <c r="AF5947" s="13"/>
      <c r="AG5947" s="2">
        <f t="shared" si="2305"/>
        <v>43508</v>
      </c>
      <c r="AH5947" s="3">
        <f t="shared" si="2312"/>
        <v>666.8412506800172</v>
      </c>
      <c r="AI5947" s="3">
        <f t="shared" si="2313"/>
        <v>494.52935896084716</v>
      </c>
      <c r="AJ5947" s="3">
        <f t="shared" si="2321"/>
        <v>919302.58542378363</v>
      </c>
      <c r="AK5947" s="3">
        <f t="shared" si="2306"/>
        <v>688750.05614140932</v>
      </c>
    </row>
    <row r="5948" spans="2:37" x14ac:dyDescent="0.2">
      <c r="B5948" s="2">
        <v>43509</v>
      </c>
      <c r="C5948" s="1">
        <v>476.03</v>
      </c>
      <c r="D5948" s="1">
        <f t="shared" si="2291"/>
        <v>7</v>
      </c>
      <c r="E5948" s="1" t="b">
        <f t="shared" si="2292"/>
        <v>0</v>
      </c>
      <c r="F5948" s="6">
        <f t="shared" si="2293"/>
        <v>-4.4129334504539042E-3</v>
      </c>
      <c r="G5948" s="8">
        <f t="shared" si="2294"/>
        <v>1.4065268156089681E-4</v>
      </c>
      <c r="H5948" s="8">
        <f t="shared" si="2295"/>
        <v>3.3402982276929362E-4</v>
      </c>
      <c r="I5948" s="8">
        <f t="shared" si="2296"/>
        <v>-1.5661523084587915E-4</v>
      </c>
      <c r="J5948" s="6">
        <f t="shared" si="2297"/>
        <v>1.3159106829843165E-3</v>
      </c>
      <c r="K5948" s="6">
        <f t="shared" si="2298"/>
        <v>1.0017076617671442E-3</v>
      </c>
      <c r="L5948" s="6">
        <f t="shared" si="2299"/>
        <v>7.6596098521381818E-4</v>
      </c>
      <c r="M5948" s="9">
        <f t="shared" si="2300"/>
        <v>0.10688619172990875</v>
      </c>
      <c r="N5948" s="9">
        <f t="shared" si="2301"/>
        <v>0.33346038521859861</v>
      </c>
      <c r="O5948" s="9">
        <f t="shared" si="2302"/>
        <v>-0.20446894015386433</v>
      </c>
      <c r="P5948" s="9">
        <f t="shared" si="2303"/>
        <v>7.8625878931547682E-2</v>
      </c>
      <c r="Q5948" s="10">
        <f t="shared" si="2304"/>
        <v>0.13427869232189993</v>
      </c>
      <c r="R5948" s="10">
        <f t="shared" si="2307"/>
        <v>0.59577583469624351</v>
      </c>
      <c r="S5948" s="10">
        <f>_xlfn.PERCENTILE.INC($R$1519:R5948,0.75)</f>
        <v>0.80038021625105504</v>
      </c>
      <c r="T5948" s="10">
        <f t="shared" si="2308"/>
        <v>0.80038021625105504</v>
      </c>
      <c r="U5948" s="11">
        <f t="shared" si="2314"/>
        <v>0.59577583469624351</v>
      </c>
      <c r="V5948" s="10">
        <f t="shared" si="2309"/>
        <v>0.1173315547939094</v>
      </c>
      <c r="W5948" s="10">
        <f t="shared" si="2310"/>
        <v>0.59819598028444521</v>
      </c>
      <c r="X5948" s="10">
        <f t="shared" si="2315"/>
        <v>0.74471979337030447</v>
      </c>
      <c r="Y5948" s="10">
        <f>_xlfn.PERCENTILE.INC($X$1519:X5948,0.75)</f>
        <v>1.0004752703138187</v>
      </c>
      <c r="Z5948" s="10">
        <f t="shared" si="2316"/>
        <v>1.0004752703138187</v>
      </c>
      <c r="AA5948" s="10">
        <f t="shared" si="2317"/>
        <v>0.74159983122901663</v>
      </c>
      <c r="AB5948" s="10">
        <f t="shared" si="2318"/>
        <v>7.0187264438240735E-2</v>
      </c>
      <c r="AC5948" s="10">
        <f t="shared" si="2319"/>
        <v>5.2050863461825692E-2</v>
      </c>
      <c r="AD5948" s="13">
        <f t="shared" si="2320"/>
        <v>70187.264438240731</v>
      </c>
      <c r="AE5948" s="13">
        <f t="shared" si="2311"/>
        <v>52050.863461825691</v>
      </c>
      <c r="AF5948" s="13"/>
      <c r="AG5948" s="2">
        <f t="shared" si="2305"/>
        <v>43509</v>
      </c>
      <c r="AH5948" s="3">
        <f t="shared" si="2312"/>
        <v>-309.73172703536625</v>
      </c>
      <c r="AI5948" s="3">
        <f t="shared" si="2313"/>
        <v>-229.69699649569949</v>
      </c>
      <c r="AJ5948" s="3">
        <f t="shared" si="2321"/>
        <v>918992.85369674827</v>
      </c>
      <c r="AK5948" s="3">
        <f t="shared" si="2306"/>
        <v>688520.35914491361</v>
      </c>
    </row>
    <row r="5949" spans="2:37" x14ac:dyDescent="0.2">
      <c r="B5949" s="2">
        <v>43510</v>
      </c>
      <c r="C5949" s="1">
        <v>474.11</v>
      </c>
      <c r="D5949" s="1">
        <f t="shared" si="2291"/>
        <v>7</v>
      </c>
      <c r="E5949" s="1" t="b">
        <f t="shared" si="2292"/>
        <v>0</v>
      </c>
      <c r="F5949" s="6">
        <f t="shared" si="2293"/>
        <v>-4.0333592420644937E-3</v>
      </c>
      <c r="G5949" s="8">
        <f t="shared" si="2294"/>
        <v>1.6951602076897195E-4</v>
      </c>
      <c r="H5949" s="8">
        <f t="shared" si="2295"/>
        <v>2.6492185524657104E-4</v>
      </c>
      <c r="I5949" s="8">
        <f t="shared" si="2296"/>
        <v>-1.6644638295084183E-4</v>
      </c>
      <c r="J5949" s="6">
        <f t="shared" si="2297"/>
        <v>1.3158377012167136E-3</v>
      </c>
      <c r="K5949" s="6">
        <f t="shared" si="2298"/>
        <v>1.0017353692923637E-3</v>
      </c>
      <c r="L5949" s="6">
        <f t="shared" si="2299"/>
        <v>7.6592752123774341E-4</v>
      </c>
      <c r="M5949" s="9">
        <f t="shared" si="2300"/>
        <v>0.12882745388145198</v>
      </c>
      <c r="N5949" s="9">
        <f t="shared" si="2301"/>
        <v>0.2644629144259073</v>
      </c>
      <c r="O5949" s="9">
        <f t="shared" si="2302"/>
        <v>-0.21731349029195801</v>
      </c>
      <c r="P5949" s="9">
        <f t="shared" si="2303"/>
        <v>5.8658959338467098E-2</v>
      </c>
      <c r="Q5949" s="10">
        <f t="shared" si="2304"/>
        <v>0.13453684884950232</v>
      </c>
      <c r="R5949" s="10">
        <f t="shared" si="2307"/>
        <v>0.59463262804297456</v>
      </c>
      <c r="S5949" s="10">
        <f>_xlfn.PERCENTILE.INC($R$1519:R5949,0.75)</f>
        <v>0.800343408435644</v>
      </c>
      <c r="T5949" s="10">
        <f t="shared" si="2308"/>
        <v>0.800343408435644</v>
      </c>
      <c r="U5949" s="11">
        <f t="shared" si="2314"/>
        <v>0.59463262804297456</v>
      </c>
      <c r="V5949" s="10">
        <f t="shared" si="2309"/>
        <v>0.1173315547939094</v>
      </c>
      <c r="W5949" s="10">
        <f t="shared" si="2310"/>
        <v>0.59819598028444521</v>
      </c>
      <c r="X5949" s="10">
        <f t="shared" si="2315"/>
        <v>0.74329078505371826</v>
      </c>
      <c r="Y5949" s="10">
        <f>_xlfn.PERCENTILE.INC($X$1519:X5949,0.75)</f>
        <v>1.0004292605445551</v>
      </c>
      <c r="Z5949" s="10">
        <f t="shared" si="2316"/>
        <v>1.0004292605445551</v>
      </c>
      <c r="AA5949" s="10">
        <f t="shared" si="2317"/>
        <v>0.74159983122901663</v>
      </c>
      <c r="AB5949" s="10">
        <f t="shared" si="2318"/>
        <v>7.0187264438240735E-2</v>
      </c>
      <c r="AC5949" s="10">
        <f t="shared" si="2319"/>
        <v>5.2050863461825692E-2</v>
      </c>
      <c r="AD5949" s="13">
        <f t="shared" si="2320"/>
        <v>70187.264438240731</v>
      </c>
      <c r="AE5949" s="13">
        <f t="shared" si="2311"/>
        <v>52050.863461825691</v>
      </c>
      <c r="AF5949" s="13"/>
      <c r="AG5949" s="2">
        <f t="shared" si="2305"/>
        <v>43510</v>
      </c>
      <c r="AH5949" s="3">
        <f t="shared" si="2312"/>
        <v>-283.09045169720281</v>
      </c>
      <c r="AI5949" s="3">
        <f t="shared" si="2313"/>
        <v>-209.93983120119171</v>
      </c>
      <c r="AJ5949" s="3">
        <f t="shared" si="2321"/>
        <v>918709.76324505103</v>
      </c>
      <c r="AK5949" s="3">
        <f t="shared" si="2306"/>
        <v>688310.41931371239</v>
      </c>
    </row>
    <row r="5950" spans="2:37" x14ac:dyDescent="0.2">
      <c r="B5950" s="2">
        <v>43511</v>
      </c>
      <c r="C5950" s="1">
        <v>479.69</v>
      </c>
      <c r="D5950" s="1">
        <f t="shared" ref="D5950:D5964" si="2322">IF(B5950&lt;&gt;"",WEEKNUM(B5950),"")</f>
        <v>7</v>
      </c>
      <c r="E5950" s="1" t="b">
        <f t="shared" ref="E5950:E5964" si="2323">IF(B5950&lt;&gt;"",IF(D5950&lt;&gt;D5949,TRUE,FALSE),"")</f>
        <v>0</v>
      </c>
      <c r="F5950" s="6">
        <f t="shared" ref="F5950:F5964" si="2324">IF(B5950&lt;&gt;"",C5950/C5949-1,"")</f>
        <v>1.1769420598595204E-2</v>
      </c>
      <c r="G5950" s="8">
        <f t="shared" ref="G5950:G5964" si="2325">IF(B5950&lt;&gt;"",ma(F5885:F5950,"e"),"")</f>
        <v>4.6844249646083957E-4</v>
      </c>
      <c r="H5950" s="8">
        <f t="shared" ref="H5950:H5964" si="2326">IF(B5950&lt;&gt;"",ma(F5819:F5950,"e"),"")</f>
        <v>4.2666575195110919E-4</v>
      </c>
      <c r="I5950" s="8">
        <f t="shared" ref="I5950:I5964" si="2327">IF(B5950&lt;&gt;"",ma(F5701:F5950,"e"),"")</f>
        <v>-8.0142184256908145E-5</v>
      </c>
      <c r="J5950" s="6">
        <f t="shared" ref="J5950:J5964" si="2328">IF(B5950&lt;&gt;"",_xlfn.STDEV.S(G4701:G5950),"")</f>
        <v>1.3157948803048146E-3</v>
      </c>
      <c r="K5950" s="6">
        <f t="shared" ref="K5950:K5964" si="2329">IF(B5950&lt;&gt;"",_xlfn.STDEV.S(H4701:H5950),"")</f>
        <v>1.0018075308910516E-3</v>
      </c>
      <c r="L5950" s="6">
        <f t="shared" ref="L5950:L5964" si="2330">IF(B5950&lt;&gt;"",_xlfn.STDEV.S(I4701:I5950),"")</f>
        <v>7.6588350714527605E-4</v>
      </c>
      <c r="M5950" s="9">
        <f t="shared" ref="M5950:M5964" si="2331">IF(B5950&lt;&gt;"",MIN(1,MAX(-1,G5950/J5950)),"")</f>
        <v>0.35601483443401227</v>
      </c>
      <c r="N5950" s="9">
        <f t="shared" ref="N5950:N5964" si="2332">IF(B5950&lt;&gt;"",MIN(1,MAX(-1,H5950/K5950)),"")</f>
        <v>0.42589593189783065</v>
      </c>
      <c r="O5950" s="9">
        <f t="shared" ref="O5950:O5964" si="2333">IF(B5950&lt;&gt;"",MIN(1,MAX(-1,I5950/L5950)),"")</f>
        <v>-0.10464017505172159</v>
      </c>
      <c r="P5950" s="9">
        <f t="shared" ref="P5950:P5964" si="2334">IF(B5950&lt;&gt;"",AVERAGE(M5950:O5950),"")</f>
        <v>0.22575686376004045</v>
      </c>
      <c r="Q5950" s="10">
        <f t="shared" ref="Q5950:Q5964" si="2335">IF(B5950&lt;&gt;"",SQRT(250)*_xlfn.STDEV.S(F5891:F5950),"")</f>
        <v>0.13532662932462311</v>
      </c>
      <c r="R5950" s="10">
        <f t="shared" si="2307"/>
        <v>0.59116228933844983</v>
      </c>
      <c r="S5950" s="10">
        <f>_xlfn.PERCENTILE.INC($R$1519:R5950,0.75)</f>
        <v>0.80030660062023307</v>
      </c>
      <c r="T5950" s="10">
        <f t="shared" si="2308"/>
        <v>0.80030660062023307</v>
      </c>
      <c r="U5950" s="11">
        <f t="shared" si="2314"/>
        <v>0.59116228933844983</v>
      </c>
      <c r="V5950" s="10">
        <f t="shared" si="2309"/>
        <v>0.1173315547939094</v>
      </c>
      <c r="W5950" s="10">
        <f t="shared" si="2310"/>
        <v>0.59819598028444521</v>
      </c>
      <c r="X5950" s="10">
        <f t="shared" si="2315"/>
        <v>0.7389528616730624</v>
      </c>
      <c r="Y5950" s="10">
        <f>_xlfn.PERCENTILE.INC($X$1519:X5950,0.75)</f>
        <v>1.0003832507752914</v>
      </c>
      <c r="Z5950" s="10">
        <f t="shared" si="2316"/>
        <v>1.0003832507752914</v>
      </c>
      <c r="AA5950" s="10">
        <f t="shared" si="2317"/>
        <v>0.74159983122901663</v>
      </c>
      <c r="AB5950" s="10">
        <f t="shared" si="2318"/>
        <v>7.0187264438240735E-2</v>
      </c>
      <c r="AC5950" s="10">
        <f t="shared" si="2319"/>
        <v>5.2050863461825692E-2</v>
      </c>
      <c r="AD5950" s="13">
        <f t="shared" si="2320"/>
        <v>70187.264438240731</v>
      </c>
      <c r="AE5950" s="13">
        <f t="shared" si="2311"/>
        <v>52050.863461825691</v>
      </c>
      <c r="AF5950" s="13"/>
      <c r="AG5950" s="2">
        <f t="shared" ref="AG5950:AG5966" si="2336">B5950</f>
        <v>43511</v>
      </c>
      <c r="AH5950" s="3">
        <f t="shared" si="2312"/>
        <v>826.06343583847911</v>
      </c>
      <c r="AI5950" s="3">
        <f t="shared" si="2313"/>
        <v>612.60850460227778</v>
      </c>
      <c r="AJ5950" s="3">
        <f t="shared" si="2321"/>
        <v>919535.82668088947</v>
      </c>
      <c r="AK5950" s="3">
        <f t="shared" ref="AK5950:AK5964" si="2337">AK5949+AI5950</f>
        <v>688923.02781831461</v>
      </c>
    </row>
    <row r="5951" spans="2:37" x14ac:dyDescent="0.2">
      <c r="B5951" s="2">
        <v>43515</v>
      </c>
      <c r="C5951" s="1">
        <v>480.81</v>
      </c>
      <c r="D5951" s="1">
        <f t="shared" si="2322"/>
        <v>8</v>
      </c>
      <c r="E5951" s="1" t="b">
        <f t="shared" si="2323"/>
        <v>1</v>
      </c>
      <c r="F5951" s="6">
        <f t="shared" si="2324"/>
        <v>2.3348412516417394E-3</v>
      </c>
      <c r="G5951" s="8">
        <f t="shared" si="2325"/>
        <v>4.8257327183810853E-4</v>
      </c>
      <c r="H5951" s="8">
        <f t="shared" si="2326"/>
        <v>3.9078937804071148E-4</v>
      </c>
      <c r="I5951" s="8">
        <f t="shared" si="2327"/>
        <v>-6.2634752518897128E-5</v>
      </c>
      <c r="J5951" s="6">
        <f t="shared" si="2328"/>
        <v>1.3157468665030599E-3</v>
      </c>
      <c r="K5951" s="6">
        <f t="shared" si="2329"/>
        <v>1.0018678872198063E-3</v>
      </c>
      <c r="L5951" s="6">
        <f t="shared" si="2330"/>
        <v>7.6583993392788407E-4</v>
      </c>
      <c r="M5951" s="9">
        <f t="shared" si="2331"/>
        <v>0.36676756306528224</v>
      </c>
      <c r="N5951" s="9">
        <f t="shared" si="2332"/>
        <v>0.39006078847896403</v>
      </c>
      <c r="O5951" s="9">
        <f t="shared" si="2333"/>
        <v>-8.1785696650280945E-2</v>
      </c>
      <c r="P5951" s="9">
        <f t="shared" si="2334"/>
        <v>0.22501421829798843</v>
      </c>
      <c r="Q5951" s="10">
        <f t="shared" si="2335"/>
        <v>0.13538909891408593</v>
      </c>
      <c r="R5951" s="10">
        <f t="shared" si="2307"/>
        <v>0.59088952243315929</v>
      </c>
      <c r="S5951" s="10">
        <f>_xlfn.PERCENTILE.INC($R$1519:R5951,0.75)</f>
        <v>0.80026979280482202</v>
      </c>
      <c r="T5951" s="10">
        <f t="shared" si="2308"/>
        <v>0.80026979280482202</v>
      </c>
      <c r="U5951" s="11">
        <f t="shared" si="2314"/>
        <v>0.59088952243315929</v>
      </c>
      <c r="V5951" s="10">
        <f t="shared" si="2309"/>
        <v>0.22575686376004045</v>
      </c>
      <c r="W5951" s="10">
        <f t="shared" si="2310"/>
        <v>0.59116228933844983</v>
      </c>
      <c r="X5951" s="10">
        <f t="shared" si="2315"/>
        <v>0.73861190304144919</v>
      </c>
      <c r="Y5951" s="10">
        <f>_xlfn.PERCENTILE.INC($X$1519:X5951,0.75)</f>
        <v>1.0003372410060276</v>
      </c>
      <c r="Z5951" s="10">
        <f t="shared" si="2316"/>
        <v>1.0003372410060276</v>
      </c>
      <c r="AA5951" s="10">
        <f t="shared" si="2317"/>
        <v>0.73861190304144919</v>
      </c>
      <c r="AB5951" s="10">
        <f t="shared" si="2318"/>
        <v>0.13345894441425404</v>
      </c>
      <c r="AC5951" s="10">
        <f t="shared" si="2319"/>
        <v>9.8574364911715159E-2</v>
      </c>
      <c r="AD5951" s="13">
        <f t="shared" si="2320"/>
        <v>133458.94441425405</v>
      </c>
      <c r="AE5951" s="13">
        <f t="shared" si="2311"/>
        <v>98574.364911715165</v>
      </c>
      <c r="AF5951" s="13"/>
      <c r="AG5951" s="2">
        <f t="shared" si="2336"/>
        <v>43515</v>
      </c>
      <c r="AH5951" s="3">
        <f t="shared" si="2312"/>
        <v>163.87612035029173</v>
      </c>
      <c r="AI5951" s="3">
        <f t="shared" si="2313"/>
        <v>121.53050319424237</v>
      </c>
      <c r="AJ5951" s="3">
        <f t="shared" si="2321"/>
        <v>919699.70280123979</v>
      </c>
      <c r="AK5951" s="3">
        <f t="shared" si="2337"/>
        <v>689044.55832150881</v>
      </c>
    </row>
    <row r="5952" spans="2:37" x14ac:dyDescent="0.2">
      <c r="B5952" s="2">
        <v>43516</v>
      </c>
      <c r="C5952" s="1">
        <v>480.24</v>
      </c>
      <c r="D5952" s="1">
        <f t="shared" si="2322"/>
        <v>8</v>
      </c>
      <c r="E5952" s="1" t="b">
        <f t="shared" si="2323"/>
        <v>0</v>
      </c>
      <c r="F5952" s="6">
        <f t="shared" si="2324"/>
        <v>-1.1854994696449683E-3</v>
      </c>
      <c r="G5952" s="8">
        <f t="shared" si="2325"/>
        <v>4.6728518528603772E-4</v>
      </c>
      <c r="H5952" s="8">
        <f t="shared" si="2326"/>
        <v>3.8937949139489865E-4</v>
      </c>
      <c r="I5952" s="8">
        <f t="shared" si="2327"/>
        <v>-6.9782554245988843E-5</v>
      </c>
      <c r="J5952" s="6">
        <f t="shared" si="2328"/>
        <v>1.3155873609401645E-3</v>
      </c>
      <c r="K5952" s="6">
        <f t="shared" si="2329"/>
        <v>1.0019203755255433E-3</v>
      </c>
      <c r="L5952" s="6">
        <f t="shared" si="2330"/>
        <v>7.6577616895665641E-4</v>
      </c>
      <c r="M5952" s="9">
        <f t="shared" si="2331"/>
        <v>0.3551913002205338</v>
      </c>
      <c r="N5952" s="9">
        <f t="shared" si="2332"/>
        <v>0.38863316976726331</v>
      </c>
      <c r="O5952" s="9">
        <f t="shared" si="2333"/>
        <v>-9.1126568147276196E-2</v>
      </c>
      <c r="P5952" s="9">
        <f t="shared" si="2334"/>
        <v>0.21756596728017366</v>
      </c>
      <c r="Q5952" s="10">
        <f t="shared" si="2335"/>
        <v>0.13524334905871865</v>
      </c>
      <c r="R5952" s="10">
        <f t="shared" si="2307"/>
        <v>0.59152631576186698</v>
      </c>
      <c r="S5952" s="10">
        <f>_xlfn.PERCENTILE.INC($R$1519:R5952,0.75)</f>
        <v>0.80026320048256583</v>
      </c>
      <c r="T5952" s="10">
        <f t="shared" si="2308"/>
        <v>0.80026320048256583</v>
      </c>
      <c r="U5952" s="11">
        <f t="shared" si="2314"/>
        <v>0.59152631576186698</v>
      </c>
      <c r="V5952" s="10">
        <f t="shared" si="2309"/>
        <v>0.22575686376004045</v>
      </c>
      <c r="W5952" s="10">
        <f t="shared" si="2310"/>
        <v>0.59116228933844983</v>
      </c>
      <c r="X5952" s="10">
        <f t="shared" si="2315"/>
        <v>0.7394078947023337</v>
      </c>
      <c r="Y5952" s="10">
        <f>_xlfn.PERCENTILE.INC($X$1519:X5952,0.75)</f>
        <v>1.0003290006032073</v>
      </c>
      <c r="Z5952" s="10">
        <f t="shared" si="2316"/>
        <v>1.0003290006032073</v>
      </c>
      <c r="AA5952" s="10">
        <f t="shared" si="2317"/>
        <v>0.73861190304144919</v>
      </c>
      <c r="AB5952" s="10">
        <f t="shared" si="2318"/>
        <v>0.13345894441425404</v>
      </c>
      <c r="AC5952" s="10">
        <f t="shared" si="2319"/>
        <v>9.8574364911715159E-2</v>
      </c>
      <c r="AD5952" s="13">
        <f t="shared" si="2320"/>
        <v>133458.94441425405</v>
      </c>
      <c r="AE5952" s="13">
        <f t="shared" si="2311"/>
        <v>98574.364911715165</v>
      </c>
      <c r="AF5952" s="13"/>
      <c r="AG5952" s="2">
        <f t="shared" si="2336"/>
        <v>43516</v>
      </c>
      <c r="AH5952" s="3">
        <f t="shared" si="2312"/>
        <v>-158.21550782247547</v>
      </c>
      <c r="AI5952" s="3">
        <f t="shared" si="2313"/>
        <v>-116.8598573234279</v>
      </c>
      <c r="AJ5952" s="3">
        <f t="shared" si="2321"/>
        <v>919541.48729341733</v>
      </c>
      <c r="AK5952" s="3">
        <f t="shared" si="2337"/>
        <v>688927.69846418535</v>
      </c>
    </row>
    <row r="5953" spans="2:37" x14ac:dyDescent="0.2">
      <c r="B5953" s="2">
        <v>43517</v>
      </c>
      <c r="C5953" s="1">
        <v>474.49</v>
      </c>
      <c r="D5953" s="1">
        <f t="shared" si="2322"/>
        <v>8</v>
      </c>
      <c r="E5953" s="1" t="b">
        <f t="shared" si="2323"/>
        <v>0</v>
      </c>
      <c r="F5953" s="6">
        <f t="shared" si="2324"/>
        <v>-1.1973180076628398E-2</v>
      </c>
      <c r="G5953" s="8">
        <f t="shared" si="2325"/>
        <v>2.759588493957023E-4</v>
      </c>
      <c r="H5953" s="8">
        <f t="shared" si="2326"/>
        <v>2.2223998357362622E-4</v>
      </c>
      <c r="I5953" s="8">
        <f t="shared" si="2327"/>
        <v>-1.7334667869246031E-4</v>
      </c>
      <c r="J5953" s="6">
        <f t="shared" si="2328"/>
        <v>1.3152054665470328E-3</v>
      </c>
      <c r="K5953" s="6">
        <f t="shared" si="2329"/>
        <v>1.00191326833727E-3</v>
      </c>
      <c r="L5953" s="6">
        <f t="shared" si="2330"/>
        <v>7.6570061595416887E-4</v>
      </c>
      <c r="M5953" s="9">
        <f t="shared" si="2331"/>
        <v>0.20982185401054504</v>
      </c>
      <c r="N5953" s="9">
        <f t="shared" si="2332"/>
        <v>0.2218155908269841</v>
      </c>
      <c r="O5953" s="9">
        <f t="shared" si="2333"/>
        <v>-0.22638962941990895</v>
      </c>
      <c r="P5953" s="9">
        <f t="shared" si="2334"/>
        <v>6.8415938472540058E-2</v>
      </c>
      <c r="Q5953" s="10">
        <f t="shared" si="2335"/>
        <v>0.13653626224052304</v>
      </c>
      <c r="R5953" s="10">
        <f t="shared" si="2307"/>
        <v>0.58592493076360597</v>
      </c>
      <c r="S5953" s="10">
        <f>_xlfn.PERCENTILE.INC($R$1519:R5953,0.75)</f>
        <v>0.80025660816030952</v>
      </c>
      <c r="T5953" s="10">
        <f t="shared" si="2308"/>
        <v>0.80025660816030952</v>
      </c>
      <c r="U5953" s="11">
        <f t="shared" si="2314"/>
        <v>0.58592493076360597</v>
      </c>
      <c r="V5953" s="10">
        <f t="shared" si="2309"/>
        <v>0.22575686376004045</v>
      </c>
      <c r="W5953" s="10">
        <f t="shared" si="2310"/>
        <v>0.59116228933844983</v>
      </c>
      <c r="X5953" s="10">
        <f t="shared" si="2315"/>
        <v>0.73240616345450738</v>
      </c>
      <c r="Y5953" s="10">
        <f>_xlfn.PERCENTILE.INC($X$1519:X5953,0.75)</f>
        <v>1.000320760200387</v>
      </c>
      <c r="Z5953" s="10">
        <f t="shared" si="2316"/>
        <v>1.000320760200387</v>
      </c>
      <c r="AA5953" s="10">
        <f t="shared" si="2317"/>
        <v>0.73861190304144919</v>
      </c>
      <c r="AB5953" s="10">
        <f t="shared" si="2318"/>
        <v>0.13345894441425404</v>
      </c>
      <c r="AC5953" s="10">
        <f t="shared" si="2319"/>
        <v>9.8574364911715159E-2</v>
      </c>
      <c r="AD5953" s="13">
        <f t="shared" si="2320"/>
        <v>133458.94441425405</v>
      </c>
      <c r="AE5953" s="13">
        <f t="shared" si="2311"/>
        <v>98574.364911715165</v>
      </c>
      <c r="AF5953" s="13"/>
      <c r="AG5953" s="2">
        <f t="shared" si="2336"/>
        <v>43517</v>
      </c>
      <c r="AH5953" s="3">
        <f t="shared" si="2312"/>
        <v>-1597.9279743086033</v>
      </c>
      <c r="AI5953" s="3">
        <f t="shared" si="2313"/>
        <v>-1180.2486220272453</v>
      </c>
      <c r="AJ5953" s="3">
        <f t="shared" si="2321"/>
        <v>917943.55931910872</v>
      </c>
      <c r="AK5953" s="3">
        <f t="shared" si="2337"/>
        <v>687747.44984215812</v>
      </c>
    </row>
    <row r="5954" spans="2:37" x14ac:dyDescent="0.2">
      <c r="B5954" s="2">
        <v>43518</v>
      </c>
      <c r="C5954" s="1">
        <v>477.81</v>
      </c>
      <c r="D5954" s="1">
        <f t="shared" si="2322"/>
        <v>8</v>
      </c>
      <c r="E5954" s="1" t="b">
        <f t="shared" si="2323"/>
        <v>0</v>
      </c>
      <c r="F5954" s="6">
        <f t="shared" si="2324"/>
        <v>6.9969862378553849E-3</v>
      </c>
      <c r="G5954" s="8">
        <f t="shared" si="2325"/>
        <v>4.138664894191462E-4</v>
      </c>
      <c r="H5954" s="8">
        <f t="shared" si="2326"/>
        <v>3.4593081654064672E-4</v>
      </c>
      <c r="I5954" s="8">
        <f t="shared" si="2327"/>
        <v>-1.4761648942541018E-4</v>
      </c>
      <c r="J5954" s="6">
        <f t="shared" si="2328"/>
        <v>1.314805805704084E-3</v>
      </c>
      <c r="K5954" s="6">
        <f t="shared" si="2329"/>
        <v>1.0019244220291761E-3</v>
      </c>
      <c r="L5954" s="6">
        <f t="shared" si="2330"/>
        <v>7.6561445047497348E-4</v>
      </c>
      <c r="M5954" s="9">
        <f t="shared" si="2331"/>
        <v>0.31477385300829197</v>
      </c>
      <c r="N5954" s="9">
        <f t="shared" si="2332"/>
        <v>0.34526637831628104</v>
      </c>
      <c r="O5954" s="9">
        <f t="shared" si="2333"/>
        <v>-0.19280786737218916</v>
      </c>
      <c r="P5954" s="9">
        <f t="shared" si="2334"/>
        <v>0.15574412131746129</v>
      </c>
      <c r="Q5954" s="10">
        <f t="shared" si="2335"/>
        <v>0.13646058780780929</v>
      </c>
      <c r="R5954" s="10">
        <f t="shared" si="2307"/>
        <v>0.58624985635172389</v>
      </c>
      <c r="S5954" s="10">
        <f>_xlfn.PERCENTILE.INC($R$1519:R5954,0.75)</f>
        <v>0.80025001583805322</v>
      </c>
      <c r="T5954" s="10">
        <f t="shared" si="2308"/>
        <v>0.80025001583805322</v>
      </c>
      <c r="U5954" s="11">
        <f t="shared" si="2314"/>
        <v>0.58624985635172389</v>
      </c>
      <c r="V5954" s="10">
        <f t="shared" si="2309"/>
        <v>0.22575686376004045</v>
      </c>
      <c r="W5954" s="10">
        <f t="shared" si="2310"/>
        <v>0.59116228933844983</v>
      </c>
      <c r="X5954" s="10">
        <f t="shared" si="2315"/>
        <v>0.73281232043965494</v>
      </c>
      <c r="Y5954" s="10">
        <f>_xlfn.PERCENTILE.INC($X$1519:X5954,0.75)</f>
        <v>1.0003125197975666</v>
      </c>
      <c r="Z5954" s="10">
        <f t="shared" si="2316"/>
        <v>1.0003125197975666</v>
      </c>
      <c r="AA5954" s="10">
        <f t="shared" si="2317"/>
        <v>0.73861190304144919</v>
      </c>
      <c r="AB5954" s="10">
        <f t="shared" si="2318"/>
        <v>0.13345894441425404</v>
      </c>
      <c r="AC5954" s="10">
        <f t="shared" si="2319"/>
        <v>9.8574364911715159E-2</v>
      </c>
      <c r="AD5954" s="13">
        <f t="shared" si="2320"/>
        <v>133458.94441425405</v>
      </c>
      <c r="AE5954" s="13">
        <f t="shared" si="2311"/>
        <v>98574.364911715165</v>
      </c>
      <c r="AF5954" s="13"/>
      <c r="AG5954" s="2">
        <f t="shared" si="2336"/>
        <v>43518</v>
      </c>
      <c r="AH5954" s="3">
        <f t="shared" si="2312"/>
        <v>933.81039738524237</v>
      </c>
      <c r="AI5954" s="3">
        <f t="shared" si="2313"/>
        <v>689.72347469260581</v>
      </c>
      <c r="AJ5954" s="3">
        <f t="shared" si="2321"/>
        <v>918877.36971649399</v>
      </c>
      <c r="AK5954" s="3">
        <f t="shared" si="2337"/>
        <v>688437.17331685068</v>
      </c>
    </row>
    <row r="5955" spans="2:37" x14ac:dyDescent="0.2">
      <c r="B5955" s="2">
        <v>43521</v>
      </c>
      <c r="C5955" s="1">
        <v>478.2</v>
      </c>
      <c r="D5955" s="1">
        <f t="shared" si="2322"/>
        <v>9</v>
      </c>
      <c r="E5955" s="1" t="b">
        <f t="shared" si="2323"/>
        <v>1</v>
      </c>
      <c r="F5955" s="6">
        <f t="shared" si="2324"/>
        <v>8.162240221007977E-4</v>
      </c>
      <c r="G5955" s="8">
        <f t="shared" si="2325"/>
        <v>4.1153006515138923E-4</v>
      </c>
      <c r="H5955" s="8">
        <f t="shared" si="2326"/>
        <v>4.1936062583013757E-4</v>
      </c>
      <c r="I5955" s="8">
        <f t="shared" si="2327"/>
        <v>-1.4827616727481084E-4</v>
      </c>
      <c r="J5955" s="6">
        <f t="shared" si="2328"/>
        <v>1.314412125036223E-3</v>
      </c>
      <c r="K5955" s="6">
        <f t="shared" si="2329"/>
        <v>1.0019480353526862E-3</v>
      </c>
      <c r="L5955" s="6">
        <f t="shared" si="2330"/>
        <v>7.6552909625873485E-4</v>
      </c>
      <c r="M5955" s="9">
        <f t="shared" si="2331"/>
        <v>0.31309058803763556</v>
      </c>
      <c r="N5955" s="9">
        <f t="shared" si="2332"/>
        <v>0.41854528481861081</v>
      </c>
      <c r="O5955" s="9">
        <f t="shared" si="2333"/>
        <v>-0.19369109286565406</v>
      </c>
      <c r="P5955" s="9">
        <f t="shared" si="2334"/>
        <v>0.17931492666353077</v>
      </c>
      <c r="Q5955" s="10">
        <f t="shared" si="2335"/>
        <v>0.13224609322595815</v>
      </c>
      <c r="R5955" s="10">
        <f t="shared" si="2307"/>
        <v>0.60493280405123584</v>
      </c>
      <c r="S5955" s="10">
        <f>_xlfn.PERCENTILE.INC($R$1519:R5955,0.75)</f>
        <v>0.80024342351579703</v>
      </c>
      <c r="T5955" s="10">
        <f t="shared" si="2308"/>
        <v>0.80024342351579703</v>
      </c>
      <c r="U5955" s="11">
        <f t="shared" si="2314"/>
        <v>0.60493280405123584</v>
      </c>
      <c r="V5955" s="10">
        <f t="shared" si="2309"/>
        <v>0.15574412131746129</v>
      </c>
      <c r="W5955" s="10">
        <f t="shared" si="2310"/>
        <v>0.58624985635172389</v>
      </c>
      <c r="X5955" s="10">
        <f t="shared" si="2315"/>
        <v>0.75616600506404474</v>
      </c>
      <c r="Y5955" s="10">
        <f>_xlfn.PERCENTILE.INC($X$1519:X5955,0.75)</f>
        <v>1.0003042793947463</v>
      </c>
      <c r="Z5955" s="10">
        <f t="shared" si="2316"/>
        <v>1.0003042793947463</v>
      </c>
      <c r="AA5955" s="10">
        <f t="shared" si="2317"/>
        <v>0.75616600506404474</v>
      </c>
      <c r="AB5955" s="10">
        <f t="shared" si="2318"/>
        <v>9.1304968749987142E-2</v>
      </c>
      <c r="AC5955" s="10">
        <f t="shared" si="2319"/>
        <v>6.9041713462175219E-2</v>
      </c>
      <c r="AD5955" s="13">
        <f t="shared" si="2320"/>
        <v>91304.968749987136</v>
      </c>
      <c r="AE5955" s="13">
        <f t="shared" si="2311"/>
        <v>69041.713462175219</v>
      </c>
      <c r="AF5955" s="13"/>
      <c r="AG5955" s="2">
        <f t="shared" si="2336"/>
        <v>43521</v>
      </c>
      <c r="AH5955" s="3">
        <f t="shared" si="2312"/>
        <v>108.93239639512923</v>
      </c>
      <c r="AI5955" s="3">
        <f t="shared" si="2313"/>
        <v>80.458764604271892</v>
      </c>
      <c r="AJ5955" s="3">
        <f t="shared" si="2321"/>
        <v>918986.30211288913</v>
      </c>
      <c r="AK5955" s="3">
        <f t="shared" si="2337"/>
        <v>688517.63208145497</v>
      </c>
    </row>
    <row r="5956" spans="2:37" x14ac:dyDescent="0.2">
      <c r="B5956" s="2">
        <v>43522</v>
      </c>
      <c r="C5956" s="1">
        <v>474.55</v>
      </c>
      <c r="D5956" s="1">
        <f t="shared" si="2322"/>
        <v>9</v>
      </c>
      <c r="E5956" s="1" t="b">
        <f t="shared" si="2323"/>
        <v>0</v>
      </c>
      <c r="F5956" s="6">
        <f t="shared" si="2324"/>
        <v>-7.6327896277708085E-3</v>
      </c>
      <c r="G5956" s="8">
        <f t="shared" si="2325"/>
        <v>1.4214696617690479E-4</v>
      </c>
      <c r="H5956" s="8">
        <f t="shared" si="2326"/>
        <v>3.7127005587678696E-4</v>
      </c>
      <c r="I5956" s="8">
        <f t="shared" si="2327"/>
        <v>-1.8042185657936099E-4</v>
      </c>
      <c r="J5956" s="6">
        <f t="shared" si="2328"/>
        <v>1.313893339362622E-3</v>
      </c>
      <c r="K5956" s="6">
        <f t="shared" si="2329"/>
        <v>1.0019254710253499E-3</v>
      </c>
      <c r="L5956" s="6">
        <f t="shared" si="2330"/>
        <v>7.6542401034217439E-4</v>
      </c>
      <c r="M5956" s="9">
        <f t="shared" si="2331"/>
        <v>0.10818759934186224</v>
      </c>
      <c r="N5956" s="9">
        <f t="shared" si="2332"/>
        <v>0.37055655995733577</v>
      </c>
      <c r="O5956" s="9">
        <f t="shared" si="2333"/>
        <v>-0.23571491636211592</v>
      </c>
      <c r="P5956" s="9">
        <f t="shared" si="2334"/>
        <v>8.1009747645694033E-2</v>
      </c>
      <c r="Q5956" s="10">
        <f t="shared" si="2335"/>
        <v>0.13323484222162912</v>
      </c>
      <c r="R5956" s="10">
        <f t="shared" si="2307"/>
        <v>0.60044353763653069</v>
      </c>
      <c r="S5956" s="10">
        <f>_xlfn.PERCENTILE.INC($R$1519:R5956,0.75)</f>
        <v>0.80020279986820586</v>
      </c>
      <c r="T5956" s="10">
        <f t="shared" si="2308"/>
        <v>0.80020279986820586</v>
      </c>
      <c r="U5956" s="11">
        <f t="shared" si="2314"/>
        <v>0.60044353763653069</v>
      </c>
      <c r="V5956" s="10">
        <f t="shared" si="2309"/>
        <v>0.15574412131746129</v>
      </c>
      <c r="W5956" s="10">
        <f t="shared" si="2310"/>
        <v>0.58624985635172389</v>
      </c>
      <c r="X5956" s="10">
        <f t="shared" si="2315"/>
        <v>0.75055442204566347</v>
      </c>
      <c r="Y5956" s="10">
        <f>_xlfn.PERCENTILE.INC($X$1519:X5956,0.75)</f>
        <v>1.0002534998352575</v>
      </c>
      <c r="Z5956" s="10">
        <f t="shared" si="2316"/>
        <v>1.0002534998352575</v>
      </c>
      <c r="AA5956" s="10">
        <f t="shared" si="2317"/>
        <v>0.75616600506404474</v>
      </c>
      <c r="AB5956" s="10">
        <f t="shared" si="2318"/>
        <v>9.1304968749987142E-2</v>
      </c>
      <c r="AC5956" s="10">
        <f t="shared" si="2319"/>
        <v>6.9041713462175219E-2</v>
      </c>
      <c r="AD5956" s="13">
        <f t="shared" si="2320"/>
        <v>91304.968749987136</v>
      </c>
      <c r="AE5956" s="13">
        <f t="shared" si="2311"/>
        <v>69041.713462175219</v>
      </c>
      <c r="AF5956" s="13"/>
      <c r="AG5956" s="2">
        <f t="shared" si="2336"/>
        <v>43522</v>
      </c>
      <c r="AH5956" s="3">
        <f t="shared" si="2312"/>
        <v>-696.91161843883958</v>
      </c>
      <c r="AI5956" s="3">
        <f t="shared" si="2313"/>
        <v>-526.98087439761525</v>
      </c>
      <c r="AJ5956" s="3">
        <f t="shared" si="2321"/>
        <v>918289.39049445034</v>
      </c>
      <c r="AK5956" s="3">
        <f t="shared" si="2337"/>
        <v>687990.65120705741</v>
      </c>
    </row>
    <row r="5957" spans="2:37" x14ac:dyDescent="0.2">
      <c r="B5957" s="2">
        <v>43523</v>
      </c>
      <c r="C5957" s="1">
        <v>477.85</v>
      </c>
      <c r="D5957" s="1">
        <f t="shared" si="2322"/>
        <v>9</v>
      </c>
      <c r="E5957" s="1" t="b">
        <f t="shared" si="2323"/>
        <v>0</v>
      </c>
      <c r="F5957" s="6">
        <f t="shared" si="2324"/>
        <v>6.9539563797282877E-3</v>
      </c>
      <c r="G5957" s="8">
        <f t="shared" si="2325"/>
        <v>2.989581098056613E-4</v>
      </c>
      <c r="H5957" s="8">
        <f t="shared" si="2326"/>
        <v>5.0020826349387096E-4</v>
      </c>
      <c r="I5957" s="8">
        <f t="shared" si="2327"/>
        <v>-1.308436224945085E-4</v>
      </c>
      <c r="J5957" s="6">
        <f t="shared" si="2328"/>
        <v>1.3135600003438173E-3</v>
      </c>
      <c r="K5957" s="6">
        <f t="shared" si="2329"/>
        <v>1.0019831458395413E-3</v>
      </c>
      <c r="L5957" s="6">
        <f t="shared" si="2330"/>
        <v>7.6533525282024154E-4</v>
      </c>
      <c r="M5957" s="9">
        <f t="shared" si="2331"/>
        <v>0.22759379832471346</v>
      </c>
      <c r="N5957" s="9">
        <f t="shared" si="2332"/>
        <v>0.49921824091637451</v>
      </c>
      <c r="O5957" s="9">
        <f t="shared" si="2333"/>
        <v>-0.17096249259700633</v>
      </c>
      <c r="P5957" s="9">
        <f t="shared" si="2334"/>
        <v>0.18528318221469386</v>
      </c>
      <c r="Q5957" s="10">
        <f t="shared" si="2335"/>
        <v>0.13377546025661283</v>
      </c>
      <c r="R5957" s="10">
        <f t="shared" si="2307"/>
        <v>0.59801700436343985</v>
      </c>
      <c r="S5957" s="10">
        <f>_xlfn.PERCENTILE.INC($R$1519:R5957,0.75)</f>
        <v>0.80016217622061458</v>
      </c>
      <c r="T5957" s="10">
        <f t="shared" si="2308"/>
        <v>0.80016217622061458</v>
      </c>
      <c r="U5957" s="11">
        <f t="shared" si="2314"/>
        <v>0.59801700436343985</v>
      </c>
      <c r="V5957" s="10">
        <f t="shared" si="2309"/>
        <v>0.15574412131746129</v>
      </c>
      <c r="W5957" s="10">
        <f t="shared" si="2310"/>
        <v>0.58624985635172389</v>
      </c>
      <c r="X5957" s="10">
        <f t="shared" si="2315"/>
        <v>0.74752125545429982</v>
      </c>
      <c r="Y5957" s="10">
        <f>_xlfn.PERCENTILE.INC($X$1519:X5957,0.75)</f>
        <v>1.0002027202757684</v>
      </c>
      <c r="Z5957" s="10">
        <f t="shared" si="2316"/>
        <v>1.0002027202757684</v>
      </c>
      <c r="AA5957" s="10">
        <f t="shared" si="2317"/>
        <v>0.75616600506404474</v>
      </c>
      <c r="AB5957" s="10">
        <f t="shared" si="2318"/>
        <v>9.1304968749987142E-2</v>
      </c>
      <c r="AC5957" s="10">
        <f t="shared" si="2319"/>
        <v>6.9041713462175219E-2</v>
      </c>
      <c r="AD5957" s="13">
        <f t="shared" si="2320"/>
        <v>91304.968749987136</v>
      </c>
      <c r="AE5957" s="13">
        <f t="shared" si="2311"/>
        <v>69041.713462175219</v>
      </c>
      <c r="AF5957" s="13"/>
      <c r="AG5957" s="2">
        <f t="shared" si="2336"/>
        <v>43523</v>
      </c>
      <c r="AH5957" s="3">
        <f t="shared" si="2312"/>
        <v>634.93076993986494</v>
      </c>
      <c r="AI5957" s="3">
        <f t="shared" si="2313"/>
        <v>480.1130637976658</v>
      </c>
      <c r="AJ5957" s="3">
        <f t="shared" si="2321"/>
        <v>918924.32126439025</v>
      </c>
      <c r="AK5957" s="3">
        <f t="shared" si="2337"/>
        <v>688470.76427085511</v>
      </c>
    </row>
    <row r="5958" spans="2:37" x14ac:dyDescent="0.2">
      <c r="B5958" s="2">
        <v>43524</v>
      </c>
      <c r="C5958" s="1">
        <v>476.15</v>
      </c>
      <c r="D5958" s="1">
        <f t="shared" si="2322"/>
        <v>9</v>
      </c>
      <c r="E5958" s="1" t="b">
        <f t="shared" si="2323"/>
        <v>0</v>
      </c>
      <c r="F5958" s="6">
        <f t="shared" si="2324"/>
        <v>-3.5576017578738961E-3</v>
      </c>
      <c r="G5958" s="8">
        <f t="shared" si="2325"/>
        <v>2.3682921801680703E-4</v>
      </c>
      <c r="H5958" s="8">
        <f t="shared" si="2326"/>
        <v>4.3812030171513954E-4</v>
      </c>
      <c r="I5958" s="8">
        <f t="shared" si="2327"/>
        <v>-1.5313911562068108E-4</v>
      </c>
      <c r="J5958" s="6">
        <f t="shared" si="2328"/>
        <v>1.3132415204547894E-3</v>
      </c>
      <c r="K5958" s="6">
        <f t="shared" si="2329"/>
        <v>1.0020070630515376E-3</v>
      </c>
      <c r="L5958" s="6">
        <f t="shared" si="2330"/>
        <v>7.6524848024769681E-4</v>
      </c>
      <c r="M5958" s="9">
        <f t="shared" si="2331"/>
        <v>0.18033942296828276</v>
      </c>
      <c r="N5958" s="9">
        <f t="shared" si="2332"/>
        <v>0.43724272799123481</v>
      </c>
      <c r="O5958" s="9">
        <f t="shared" si="2333"/>
        <v>-0.20011685037402854</v>
      </c>
      <c r="P5958" s="9">
        <f t="shared" si="2334"/>
        <v>0.13915510019516303</v>
      </c>
      <c r="Q5958" s="10">
        <f t="shared" si="2335"/>
        <v>0.13328474611417712</v>
      </c>
      <c r="R5958" s="10">
        <f t="shared" si="2307"/>
        <v>0.60021872218947514</v>
      </c>
      <c r="S5958" s="10">
        <f>_xlfn.PERCENTILE.INC($R$1519:R5958,0.75)</f>
        <v>0.80012155257302342</v>
      </c>
      <c r="T5958" s="10">
        <f t="shared" si="2308"/>
        <v>0.80012155257302342</v>
      </c>
      <c r="U5958" s="11">
        <f t="shared" si="2314"/>
        <v>0.60021872218947514</v>
      </c>
      <c r="V5958" s="10">
        <f t="shared" si="2309"/>
        <v>0.15574412131746129</v>
      </c>
      <c r="W5958" s="10">
        <f t="shared" si="2310"/>
        <v>0.58624985635172389</v>
      </c>
      <c r="X5958" s="10">
        <f t="shared" si="2315"/>
        <v>0.75027340273684395</v>
      </c>
      <c r="Y5958" s="10">
        <f>_xlfn.PERCENTILE.INC($X$1519:X5958,0.75)</f>
        <v>1.0001519407162793</v>
      </c>
      <c r="Z5958" s="10">
        <f t="shared" si="2316"/>
        <v>1.0001519407162793</v>
      </c>
      <c r="AA5958" s="10">
        <f t="shared" si="2317"/>
        <v>0.75616600506404474</v>
      </c>
      <c r="AB5958" s="10">
        <f t="shared" si="2318"/>
        <v>9.1304968749987142E-2</v>
      </c>
      <c r="AC5958" s="10">
        <f t="shared" si="2319"/>
        <v>6.9041713462175219E-2</v>
      </c>
      <c r="AD5958" s="13">
        <f t="shared" si="2320"/>
        <v>91304.968749987136</v>
      </c>
      <c r="AE5958" s="13">
        <f t="shared" si="2311"/>
        <v>69041.713462175219</v>
      </c>
      <c r="AF5958" s="13"/>
      <c r="AG5958" s="2">
        <f t="shared" si="2336"/>
        <v>43524</v>
      </c>
      <c r="AH5958" s="3">
        <f t="shared" si="2312"/>
        <v>-324.82671732757541</v>
      </c>
      <c r="AI5958" s="3">
        <f t="shared" si="2313"/>
        <v>-245.62292117966041</v>
      </c>
      <c r="AJ5958" s="3">
        <f t="shared" si="2321"/>
        <v>918599.49454706267</v>
      </c>
      <c r="AK5958" s="3">
        <f t="shared" si="2337"/>
        <v>688225.14134967548</v>
      </c>
    </row>
    <row r="5959" spans="2:37" x14ac:dyDescent="0.2">
      <c r="B5959" s="2">
        <v>43525</v>
      </c>
      <c r="C5959" s="1">
        <v>471.3</v>
      </c>
      <c r="D5959" s="1">
        <f t="shared" si="2322"/>
        <v>9</v>
      </c>
      <c r="E5959" s="1" t="b">
        <f t="shared" si="2323"/>
        <v>0</v>
      </c>
      <c r="F5959" s="6">
        <f t="shared" si="2324"/>
        <v>-1.0185865798592819E-2</v>
      </c>
      <c r="G5959" s="8">
        <f t="shared" si="2325"/>
        <v>6.033108030893353E-5</v>
      </c>
      <c r="H5959" s="8">
        <f t="shared" si="2326"/>
        <v>3.6770578798056764E-4</v>
      </c>
      <c r="I5959" s="8">
        <f t="shared" si="2327"/>
        <v>-2.2719581129685773E-4</v>
      </c>
      <c r="J5959" s="6">
        <f t="shared" si="2328"/>
        <v>1.312952504007152E-3</v>
      </c>
      <c r="K5959" s="6">
        <f t="shared" si="2329"/>
        <v>1.0020116463382686E-3</v>
      </c>
      <c r="L5959" s="6">
        <f t="shared" si="2330"/>
        <v>7.651616195605051E-4</v>
      </c>
      <c r="M5959" s="9">
        <f t="shared" si="2331"/>
        <v>4.595069518874606E-2</v>
      </c>
      <c r="N5959" s="9">
        <f t="shared" si="2332"/>
        <v>0.36696757899402099</v>
      </c>
      <c r="O5959" s="9">
        <f t="shared" si="2333"/>
        <v>-0.29692525799628433</v>
      </c>
      <c r="P5959" s="9">
        <f t="shared" si="2334"/>
        <v>3.8664338728827574E-2</v>
      </c>
      <c r="Q5959" s="10">
        <f t="shared" si="2335"/>
        <v>0.13424629201092564</v>
      </c>
      <c r="R5959" s="10">
        <f t="shared" si="2307"/>
        <v>0.59591962505369755</v>
      </c>
      <c r="S5959" s="10">
        <f>_xlfn.PERCENTILE.INC($R$1519:R5959,0.75)</f>
        <v>0.80008092892543226</v>
      </c>
      <c r="T5959" s="10">
        <f t="shared" si="2308"/>
        <v>0.80008092892543226</v>
      </c>
      <c r="U5959" s="11">
        <f t="shared" si="2314"/>
        <v>0.59591962505369755</v>
      </c>
      <c r="V5959" s="10">
        <f t="shared" si="2309"/>
        <v>0.15574412131746129</v>
      </c>
      <c r="W5959" s="10">
        <f t="shared" si="2310"/>
        <v>0.58624985635172389</v>
      </c>
      <c r="X5959" s="10">
        <f t="shared" si="2315"/>
        <v>0.74489953131712194</v>
      </c>
      <c r="Y5959" s="10">
        <f>_xlfn.PERCENTILE.INC($X$1519:X5959,0.75)</f>
        <v>1.0001011611567905</v>
      </c>
      <c r="Z5959" s="10">
        <f t="shared" si="2316"/>
        <v>1.0001011611567905</v>
      </c>
      <c r="AA5959" s="10">
        <f t="shared" si="2317"/>
        <v>0.75616600506404474</v>
      </c>
      <c r="AB5959" s="10">
        <f t="shared" si="2318"/>
        <v>9.1304968749987142E-2</v>
      </c>
      <c r="AC5959" s="10">
        <f t="shared" si="2319"/>
        <v>6.9041713462175219E-2</v>
      </c>
      <c r="AD5959" s="13">
        <f t="shared" si="2320"/>
        <v>91304.968749987136</v>
      </c>
      <c r="AE5959" s="13">
        <f t="shared" si="2311"/>
        <v>69041.713462175219</v>
      </c>
      <c r="AF5959" s="13"/>
      <c r="AG5959" s="2">
        <f t="shared" si="2336"/>
        <v>43525</v>
      </c>
      <c r="AH5959" s="3">
        <f t="shared" si="2312"/>
        <v>-930.02015843208017</v>
      </c>
      <c r="AI5959" s="3">
        <f t="shared" si="2313"/>
        <v>-703.24962783061596</v>
      </c>
      <c r="AJ5959" s="3">
        <f t="shared" si="2321"/>
        <v>917669.4743886306</v>
      </c>
      <c r="AK5959" s="3">
        <f t="shared" si="2337"/>
        <v>687521.89172184491</v>
      </c>
    </row>
    <row r="5960" spans="2:37" x14ac:dyDescent="0.2">
      <c r="B5960" s="2">
        <v>43528</v>
      </c>
      <c r="C5960" s="1">
        <v>472.73</v>
      </c>
      <c r="D5960" s="1">
        <f t="shared" si="2322"/>
        <v>10</v>
      </c>
      <c r="E5960" s="1" t="b">
        <f t="shared" si="2323"/>
        <v>1</v>
      </c>
      <c r="F5960" s="6">
        <f t="shared" si="2324"/>
        <v>3.0341608317419055E-3</v>
      </c>
      <c r="G5960" s="8">
        <f t="shared" si="2325"/>
        <v>1.8937531500029208E-4</v>
      </c>
      <c r="H5960" s="8">
        <f t="shared" si="2326"/>
        <v>3.5077014524654892E-4</v>
      </c>
      <c r="I5960" s="8">
        <f t="shared" si="2327"/>
        <v>-2.1101001579064147E-4</v>
      </c>
      <c r="J5960" s="6">
        <f t="shared" si="2328"/>
        <v>1.3126604734435324E-3</v>
      </c>
      <c r="K5960" s="6">
        <f t="shared" si="2329"/>
        <v>1.0020180996283699E-3</v>
      </c>
      <c r="L5960" s="6">
        <f t="shared" si="2330"/>
        <v>7.6506620326498959E-4</v>
      </c>
      <c r="M5960" s="9">
        <f t="shared" si="2331"/>
        <v>0.14426831525101039</v>
      </c>
      <c r="N5960" s="9">
        <f t="shared" si="2332"/>
        <v>0.35006368186028086</v>
      </c>
      <c r="O5960" s="9">
        <f t="shared" si="2333"/>
        <v>-0.27580621767127739</v>
      </c>
      <c r="P5960" s="9">
        <f t="shared" si="2334"/>
        <v>7.2841926480004635E-2</v>
      </c>
      <c r="Q5960" s="10">
        <f t="shared" si="2335"/>
        <v>0.13204964497396074</v>
      </c>
      <c r="R5960" s="10">
        <f t="shared" si="2307"/>
        <v>0.60583275339949183</v>
      </c>
      <c r="S5960" s="10">
        <f>_xlfn.PERCENTILE.INC($R$1519:R5960,0.75)</f>
        <v>0.80006213636617296</v>
      </c>
      <c r="T5960" s="10">
        <f t="shared" si="2308"/>
        <v>0.80006213636617296</v>
      </c>
      <c r="U5960" s="11">
        <f t="shared" si="2314"/>
        <v>0.60583275339949183</v>
      </c>
      <c r="V5960" s="10">
        <f t="shared" si="2309"/>
        <v>3.8664338728827574E-2</v>
      </c>
      <c r="W5960" s="10">
        <f t="shared" si="2310"/>
        <v>0.59591962505369755</v>
      </c>
      <c r="X5960" s="10">
        <f t="shared" si="2315"/>
        <v>0.75729094174936484</v>
      </c>
      <c r="Y5960" s="10">
        <f>_xlfn.PERCENTILE.INC($X$1519:X5960,0.75)</f>
        <v>1.0000776704577163</v>
      </c>
      <c r="Z5960" s="10">
        <f t="shared" si="2316"/>
        <v>1.0000776704577163</v>
      </c>
      <c r="AA5960" s="10">
        <f t="shared" si="2317"/>
        <v>0.75729094174936484</v>
      </c>
      <c r="AB5960" s="10">
        <f t="shared" si="2318"/>
        <v>2.3040838238232084E-2</v>
      </c>
      <c r="AC5960" s="10">
        <f t="shared" si="2319"/>
        <v>1.7448618088125551E-2</v>
      </c>
      <c r="AD5960" s="13">
        <f t="shared" si="2320"/>
        <v>23040.838238232085</v>
      </c>
      <c r="AE5960" s="13">
        <f t="shared" si="2311"/>
        <v>17448.61808812555</v>
      </c>
      <c r="AF5960" s="13"/>
      <c r="AG5960" s="2">
        <f t="shared" si="2336"/>
        <v>43528</v>
      </c>
      <c r="AH5960" s="3">
        <f t="shared" si="2312"/>
        <v>277.03395992462964</v>
      </c>
      <c r="AI5960" s="3">
        <f t="shared" si="2313"/>
        <v>209.48366274327989</v>
      </c>
      <c r="AJ5960" s="3">
        <f t="shared" si="2321"/>
        <v>917946.50834855519</v>
      </c>
      <c r="AK5960" s="3">
        <f t="shared" si="2337"/>
        <v>687731.37538458814</v>
      </c>
    </row>
    <row r="5961" spans="2:37" x14ac:dyDescent="0.2">
      <c r="B5961" s="2">
        <v>43529</v>
      </c>
      <c r="C5961" s="1">
        <v>472.72</v>
      </c>
      <c r="D5961" s="1">
        <f t="shared" si="2322"/>
        <v>10</v>
      </c>
      <c r="E5961" s="1" t="b">
        <f t="shared" si="2323"/>
        <v>0</v>
      </c>
      <c r="F5961" s="6">
        <f t="shared" si="2324"/>
        <v>-2.1153724113154304E-5</v>
      </c>
      <c r="G5961" s="8">
        <f t="shared" si="2325"/>
        <v>3.2360551301309747E-4</v>
      </c>
      <c r="H5961" s="8">
        <f t="shared" si="2326"/>
        <v>4.1241666723167733E-4</v>
      </c>
      <c r="I5961" s="8">
        <f t="shared" si="2327"/>
        <v>-2.0241812763513797E-4</v>
      </c>
      <c r="J5961" s="6">
        <f t="shared" si="2328"/>
        <v>1.3124627089148289E-3</v>
      </c>
      <c r="K5961" s="6">
        <f t="shared" si="2329"/>
        <v>1.0020502026306781E-3</v>
      </c>
      <c r="L5961" s="6">
        <f t="shared" si="2330"/>
        <v>7.6498749304675367E-4</v>
      </c>
      <c r="M5961" s="9">
        <f t="shared" si="2331"/>
        <v>0.24656358677090426</v>
      </c>
      <c r="N5961" s="9">
        <f t="shared" si="2332"/>
        <v>0.41157285947247119</v>
      </c>
      <c r="O5961" s="9">
        <f t="shared" si="2333"/>
        <v>-0.26460318564027402</v>
      </c>
      <c r="P5961" s="9">
        <f t="shared" si="2334"/>
        <v>0.13117775353436714</v>
      </c>
      <c r="Q5961" s="10">
        <f t="shared" si="2335"/>
        <v>0.13205102384030917</v>
      </c>
      <c r="R5961" s="10">
        <f t="shared" si="2307"/>
        <v>0.60582642734178971</v>
      </c>
      <c r="S5961" s="10">
        <f>_xlfn.PERCENTILE.INC($R$1519:R5961,0.75)</f>
        <v>0.80004334380691366</v>
      </c>
      <c r="T5961" s="10">
        <f t="shared" si="2308"/>
        <v>0.80004334380691366</v>
      </c>
      <c r="U5961" s="11">
        <f t="shared" si="2314"/>
        <v>0.60582642734178971</v>
      </c>
      <c r="V5961" s="10">
        <f t="shared" si="2309"/>
        <v>3.8664338728827574E-2</v>
      </c>
      <c r="W5961" s="10">
        <f t="shared" si="2310"/>
        <v>0.59591962505369755</v>
      </c>
      <c r="X5961" s="10">
        <f t="shared" si="2315"/>
        <v>0.75728303417723708</v>
      </c>
      <c r="Y5961" s="10">
        <f>_xlfn.PERCENTILE.INC($X$1519:X5961,0.75)</f>
        <v>1.0000541797586422</v>
      </c>
      <c r="Z5961" s="10">
        <f t="shared" si="2316"/>
        <v>1.0000541797586422</v>
      </c>
      <c r="AA5961" s="10">
        <f t="shared" si="2317"/>
        <v>0.75729094174936484</v>
      </c>
      <c r="AB5961" s="10">
        <f t="shared" si="2318"/>
        <v>2.3040838238232084E-2</v>
      </c>
      <c r="AC5961" s="10">
        <f t="shared" si="2319"/>
        <v>1.7448618088125551E-2</v>
      </c>
      <c r="AD5961" s="13">
        <f t="shared" si="2320"/>
        <v>23040.838238232085</v>
      </c>
      <c r="AE5961" s="13">
        <f t="shared" si="2311"/>
        <v>17448.61808812555</v>
      </c>
      <c r="AF5961" s="13"/>
      <c r="AG5961" s="2">
        <f t="shared" si="2336"/>
        <v>43529</v>
      </c>
      <c r="AH5961" s="3">
        <f t="shared" si="2312"/>
        <v>-0.48739953542737779</v>
      </c>
      <c r="AI5961" s="3">
        <f t="shared" si="2313"/>
        <v>-0.36910325319200177</v>
      </c>
      <c r="AJ5961" s="3">
        <f t="shared" si="2321"/>
        <v>917946.02094901982</v>
      </c>
      <c r="AK5961" s="3">
        <f t="shared" si="2337"/>
        <v>687731.00628133491</v>
      </c>
    </row>
    <row r="5962" spans="2:37" x14ac:dyDescent="0.2">
      <c r="B5962" s="2">
        <v>43530</v>
      </c>
      <c r="C5962" s="1">
        <v>470.99</v>
      </c>
      <c r="D5962" s="1">
        <f t="shared" si="2322"/>
        <v>10</v>
      </c>
      <c r="E5962" s="1" t="b">
        <f t="shared" si="2323"/>
        <v>0</v>
      </c>
      <c r="F5962" s="6">
        <f t="shared" si="2324"/>
        <v>-3.6596716872567825E-3</v>
      </c>
      <c r="G5962" s="8">
        <f t="shared" si="2325"/>
        <v>2.4984610836049497E-4</v>
      </c>
      <c r="H5962" s="8">
        <f t="shared" si="2326"/>
        <v>3.713148512157971E-4</v>
      </c>
      <c r="I5962" s="8">
        <f t="shared" si="2327"/>
        <v>-2.2616402764241586E-4</v>
      </c>
      <c r="J5962" s="6">
        <f t="shared" si="2328"/>
        <v>1.312376121773114E-3</v>
      </c>
      <c r="K5962" s="6">
        <f t="shared" si="2329"/>
        <v>1.0020977170368359E-3</v>
      </c>
      <c r="L5962" s="6">
        <f t="shared" si="2330"/>
        <v>7.6494384587327683E-4</v>
      </c>
      <c r="M5962" s="9">
        <f t="shared" si="2331"/>
        <v>0.19037690812519129</v>
      </c>
      <c r="N5962" s="9">
        <f t="shared" si="2332"/>
        <v>0.37053756824609951</v>
      </c>
      <c r="O5962" s="9">
        <f t="shared" si="2333"/>
        <v>-0.29566095454264618</v>
      </c>
      <c r="P5962" s="9">
        <f t="shared" si="2334"/>
        <v>8.8417840609548201E-2</v>
      </c>
      <c r="Q5962" s="10">
        <f t="shared" si="2335"/>
        <v>0.13027821397091133</v>
      </c>
      <c r="R5962" s="10">
        <f t="shared" si="2307"/>
        <v>0.61407043865263988</v>
      </c>
      <c r="S5962" s="10">
        <f>_xlfn.PERCENTILE.INC($R$1519:R5962,0.75)</f>
        <v>0.80002455124765437</v>
      </c>
      <c r="T5962" s="10">
        <f t="shared" si="2308"/>
        <v>0.80002455124765437</v>
      </c>
      <c r="U5962" s="11">
        <f t="shared" si="2314"/>
        <v>0.61407043865263988</v>
      </c>
      <c r="V5962" s="10">
        <f t="shared" si="2309"/>
        <v>3.8664338728827574E-2</v>
      </c>
      <c r="W5962" s="10">
        <f t="shared" si="2310"/>
        <v>0.59591962505369755</v>
      </c>
      <c r="X5962" s="10">
        <f t="shared" si="2315"/>
        <v>0.76758804831579996</v>
      </c>
      <c r="Y5962" s="10">
        <f>_xlfn.PERCENTILE.INC($X$1519:X5962,0.75)</f>
        <v>1.000030689059568</v>
      </c>
      <c r="Z5962" s="10">
        <f t="shared" si="2316"/>
        <v>1.000030689059568</v>
      </c>
      <c r="AA5962" s="10">
        <f t="shared" si="2317"/>
        <v>0.75729094174936484</v>
      </c>
      <c r="AB5962" s="10">
        <f t="shared" si="2318"/>
        <v>2.3040838238232084E-2</v>
      </c>
      <c r="AC5962" s="10">
        <f t="shared" si="2319"/>
        <v>1.7448618088125551E-2</v>
      </c>
      <c r="AD5962" s="13">
        <f t="shared" si="2320"/>
        <v>23040.838238232085</v>
      </c>
      <c r="AE5962" s="13">
        <f t="shared" si="2311"/>
        <v>17448.61808812555</v>
      </c>
      <c r="AF5962" s="13"/>
      <c r="AG5962" s="2">
        <f t="shared" si="2336"/>
        <v>43530</v>
      </c>
      <c r="AH5962" s="3">
        <f t="shared" si="2312"/>
        <v>-84.321903351121406</v>
      </c>
      <c r="AI5962" s="3">
        <f t="shared" si="2313"/>
        <v>-63.856213598869644</v>
      </c>
      <c r="AJ5962" s="3">
        <f t="shared" si="2321"/>
        <v>917861.69904566871</v>
      </c>
      <c r="AK5962" s="3">
        <f t="shared" si="2337"/>
        <v>687667.15006773605</v>
      </c>
    </row>
    <row r="5963" spans="2:37" x14ac:dyDescent="0.2">
      <c r="B5963" s="2">
        <v>43531</v>
      </c>
      <c r="C5963" s="1">
        <v>461.31</v>
      </c>
      <c r="D5963" s="1">
        <f t="shared" si="2322"/>
        <v>10</v>
      </c>
      <c r="E5963" s="1" t="b">
        <f t="shared" si="2323"/>
        <v>0</v>
      </c>
      <c r="F5963" s="6">
        <f t="shared" si="2324"/>
        <v>-2.055245334295841E-2</v>
      </c>
      <c r="G5963" s="8">
        <f t="shared" si="2325"/>
        <v>-2.6850265473652021E-4</v>
      </c>
      <c r="H5963" s="8">
        <f t="shared" si="2326"/>
        <v>1.7463895714380496E-4</v>
      </c>
      <c r="I5963" s="8">
        <f t="shared" si="2327"/>
        <v>-3.4959613256616625E-4</v>
      </c>
      <c r="J5963" s="6">
        <f t="shared" si="2328"/>
        <v>1.3122861906897933E-3</v>
      </c>
      <c r="K5963" s="6">
        <f t="shared" si="2329"/>
        <v>1.0021016799429772E-3</v>
      </c>
      <c r="L5963" s="6">
        <f t="shared" si="2330"/>
        <v>7.6492566246952884E-4</v>
      </c>
      <c r="M5963" s="9">
        <f t="shared" si="2331"/>
        <v>-0.20460678214969541</v>
      </c>
      <c r="N5963" s="9">
        <f t="shared" si="2332"/>
        <v>0.17427269172300208</v>
      </c>
      <c r="O5963" s="9">
        <f t="shared" si="2333"/>
        <v>-0.45703281994424205</v>
      </c>
      <c r="P5963" s="9">
        <f t="shared" si="2334"/>
        <v>-0.1624556367903118</v>
      </c>
      <c r="Q5963" s="10">
        <f t="shared" si="2335"/>
        <v>0.13449269288313614</v>
      </c>
      <c r="R5963" s="10">
        <f t="shared" si="2307"/>
        <v>0.59482785484497569</v>
      </c>
      <c r="S5963" s="10">
        <f>_xlfn.PERCENTILE.INC($R$1519:R5963,0.75)</f>
        <v>0.80000575868839507</v>
      </c>
      <c r="T5963" s="10">
        <f t="shared" si="2308"/>
        <v>0.80000575868839507</v>
      </c>
      <c r="U5963" s="11">
        <f t="shared" si="2314"/>
        <v>0.59482785484497569</v>
      </c>
      <c r="V5963" s="10">
        <f t="shared" si="2309"/>
        <v>3.8664338728827574E-2</v>
      </c>
      <c r="W5963" s="10">
        <f t="shared" si="2310"/>
        <v>0.59591962505369755</v>
      </c>
      <c r="X5963" s="10">
        <f t="shared" si="2315"/>
        <v>0.74353481855621961</v>
      </c>
      <c r="Y5963" s="10">
        <f>_xlfn.PERCENTILE.INC($X$1519:X5963,0.75)</f>
        <v>1.0000071983604939</v>
      </c>
      <c r="Z5963" s="10">
        <f t="shared" si="2316"/>
        <v>1.0000071983604939</v>
      </c>
      <c r="AA5963" s="10">
        <f t="shared" si="2317"/>
        <v>0.75729094174936484</v>
      </c>
      <c r="AB5963" s="10">
        <f t="shared" si="2318"/>
        <v>2.3040838238232084E-2</v>
      </c>
      <c r="AC5963" s="10">
        <f t="shared" si="2319"/>
        <v>1.7448618088125551E-2</v>
      </c>
      <c r="AD5963" s="13">
        <f t="shared" si="2320"/>
        <v>23040.838238232085</v>
      </c>
      <c r="AE5963" s="13">
        <f t="shared" si="2311"/>
        <v>17448.61808812555</v>
      </c>
      <c r="AF5963" s="13"/>
      <c r="AG5963" s="2">
        <f t="shared" si="2336"/>
        <v>43531</v>
      </c>
      <c r="AH5963" s="3">
        <f t="shared" si="2312"/>
        <v>-473.54575287391697</v>
      </c>
      <c r="AI5963" s="3">
        <f t="shared" si="2313"/>
        <v>-358.61190915530051</v>
      </c>
      <c r="AJ5963" s="3">
        <f t="shared" si="2321"/>
        <v>917388.15329279483</v>
      </c>
      <c r="AK5963" s="3">
        <f t="shared" si="2337"/>
        <v>687308.53815858078</v>
      </c>
    </row>
    <row r="5964" spans="2:37" x14ac:dyDescent="0.2">
      <c r="B5964" s="2">
        <v>43532</v>
      </c>
      <c r="C5964" s="1">
        <v>462.7</v>
      </c>
      <c r="D5964" s="1">
        <f t="shared" si="2322"/>
        <v>10</v>
      </c>
      <c r="E5964" s="1" t="b">
        <f t="shared" si="2323"/>
        <v>0</v>
      </c>
      <c r="F5964" s="6">
        <f t="shared" si="2324"/>
        <v>3.0131581799657248E-3</v>
      </c>
      <c r="G5964" s="8">
        <f t="shared" si="2325"/>
        <v>-2.5946348401150821E-4</v>
      </c>
      <c r="H5964" s="8">
        <f t="shared" si="2326"/>
        <v>3.0785861843944109E-4</v>
      </c>
      <c r="I5964" s="8">
        <f t="shared" si="2327"/>
        <v>-3.2711411056152238E-4</v>
      </c>
      <c r="J5964" s="6">
        <f t="shared" si="2328"/>
        <v>1.3122146439034856E-3</v>
      </c>
      <c r="K5964" s="6">
        <f t="shared" si="2329"/>
        <v>1.0021255681859206E-3</v>
      </c>
      <c r="L5964" s="6">
        <f t="shared" si="2330"/>
        <v>7.6489319123026122E-4</v>
      </c>
      <c r="M5964" s="9">
        <f t="shared" si="2331"/>
        <v>-0.19772945319347612</v>
      </c>
      <c r="N5964" s="9">
        <f t="shared" si="2332"/>
        <v>0.3072056319216927</v>
      </c>
      <c r="O5964" s="9">
        <f t="shared" si="2333"/>
        <v>-0.42765985409726165</v>
      </c>
      <c r="P5964" s="9">
        <f t="shared" si="2334"/>
        <v>-0.10606122512301502</v>
      </c>
      <c r="Q5964" s="10">
        <f t="shared" si="2335"/>
        <v>0.13107081901284795</v>
      </c>
      <c r="R5964" s="10">
        <f t="shared" si="2307"/>
        <v>0.61035706194952644</v>
      </c>
      <c r="S5964" s="10">
        <f>_xlfn.PERCENTILE.INC($R$1519:R5964,0.75)</f>
        <v>0.7999500263913879</v>
      </c>
      <c r="T5964" s="10">
        <f t="shared" si="2308"/>
        <v>0.7999500263913879</v>
      </c>
      <c r="U5964" s="11">
        <f t="shared" si="2314"/>
        <v>0.61035706194952644</v>
      </c>
      <c r="V5964" s="10">
        <f t="shared" si="2309"/>
        <v>3.8664338728827574E-2</v>
      </c>
      <c r="W5964" s="10">
        <f t="shared" si="2310"/>
        <v>0.59591962505369755</v>
      </c>
      <c r="X5964" s="10">
        <f t="shared" si="2315"/>
        <v>0.76294632743690804</v>
      </c>
      <c r="Y5964" s="10">
        <f>_xlfn.PERCENTILE.INC($X$1519:X5964,0.75)</f>
        <v>0.99993753298923493</v>
      </c>
      <c r="Z5964" s="10">
        <f t="shared" si="2316"/>
        <v>0.99993753298923493</v>
      </c>
      <c r="AA5964" s="10">
        <f t="shared" si="2317"/>
        <v>0.75729094174936484</v>
      </c>
      <c r="AB5964" s="10">
        <f t="shared" si="2318"/>
        <v>2.3040838238232084E-2</v>
      </c>
      <c r="AC5964" s="10">
        <f t="shared" si="2319"/>
        <v>1.7448618088125551E-2</v>
      </c>
      <c r="AD5964" s="13">
        <f t="shared" si="2320"/>
        <v>23040.838238232085</v>
      </c>
      <c r="AE5964" s="13">
        <f t="shared" si="2311"/>
        <v>17448.61808812555</v>
      </c>
      <c r="AF5964" s="13"/>
      <c r="AG5964" s="2">
        <f t="shared" si="2336"/>
        <v>43532</v>
      </c>
      <c r="AH5964" s="3">
        <f t="shared" si="2312"/>
        <v>69.425690210796063</v>
      </c>
      <c r="AI5964" s="3">
        <f t="shared" si="2313"/>
        <v>52.575446321333402</v>
      </c>
      <c r="AJ5964" s="3">
        <f t="shared" si="2321"/>
        <v>917457.5789830056</v>
      </c>
      <c r="AK5964" s="3">
        <f t="shared" si="2337"/>
        <v>687361.11360490206</v>
      </c>
    </row>
    <row r="5965" spans="2:37" x14ac:dyDescent="0.2">
      <c r="B5965" s="2">
        <v>43535</v>
      </c>
      <c r="C5965" s="1">
        <v>464.76</v>
      </c>
      <c r="D5965" s="1">
        <f t="shared" ref="D5965:D5966" si="2338">IF(B5965&lt;&gt;"",WEEKNUM(B5965),"")</f>
        <v>11</v>
      </c>
      <c r="E5965" s="1" t="b">
        <f t="shared" ref="E5965:E5966" si="2339">IF(B5965&lt;&gt;"",IF(D5965&lt;&gt;D5964,TRUE,FALSE),"")</f>
        <v>1</v>
      </c>
      <c r="F5965" s="6">
        <f t="shared" ref="F5965:F5966" si="2340">IF(B5965&lt;&gt;"",C5965/C5964-1,"")</f>
        <v>4.4521288091636801E-3</v>
      </c>
      <c r="G5965" s="8">
        <f t="shared" ref="G5965:G5966" si="2341">IF(B5965&lt;&gt;"",ma(F5900:F5965,"e"),"")</f>
        <v>-8.9925059645610408E-5</v>
      </c>
      <c r="H5965" s="8">
        <f t="shared" ref="H5965:H5966" si="2342">IF(B5965&lt;&gt;"",ma(F5834:F5965,"e"),"")</f>
        <v>3.4564173873354248E-4</v>
      </c>
      <c r="I5965" s="8">
        <f t="shared" ref="I5965:I5966" si="2343">IF(B5965&lt;&gt;"",ma(F5716:F5965,"e"),"")</f>
        <v>-3.0294980479432125E-4</v>
      </c>
      <c r="J5965" s="6">
        <f t="shared" ref="J5965:J5966" si="2344">IF(B5965&lt;&gt;"",_xlfn.STDEV.S(G4716:G5965),"")</f>
        <v>1.312138832632049E-3</v>
      </c>
      <c r="K5965" s="6">
        <f t="shared" ref="K5965:K5966" si="2345">IF(B5965&lt;&gt;"",_xlfn.STDEV.S(H4716:H5965),"")</f>
        <v>1.0021547307181924E-3</v>
      </c>
      <c r="L5965" s="6">
        <f t="shared" ref="L5965:L5966" si="2346">IF(B5965&lt;&gt;"",_xlfn.STDEV.S(I4716:I5965),"")</f>
        <v>7.6483946977823651E-4</v>
      </c>
      <c r="M5965" s="9">
        <f t="shared" ref="M5965:M5966" si="2347">IF(B5965&lt;&gt;"",MIN(1,MAX(-1,G5965/J5965)),"")</f>
        <v>-6.8533189788482746E-2</v>
      </c>
      <c r="N5965" s="9">
        <f t="shared" ref="N5965:N5966" si="2348">IF(B5965&lt;&gt;"",MIN(1,MAX(-1,H5965/K5965)),"")</f>
        <v>0.34489857517894362</v>
      </c>
      <c r="O5965" s="9">
        <f t="shared" ref="O5965:O5966" si="2349">IF(B5965&lt;&gt;"",MIN(1,MAX(-1,I5965/L5965)),"")</f>
        <v>-0.39609593485304945</v>
      </c>
      <c r="P5965" s="9">
        <f t="shared" ref="P5965:P5966" si="2350">IF(B5965&lt;&gt;"",AVERAGE(M5965:O5965),"")</f>
        <v>-3.9910183154196199E-2</v>
      </c>
      <c r="Q5965" s="10">
        <f t="shared" ref="Q5965:Q5966" si="2351">IF(B5965&lt;&gt;"",SQRT(250)*_xlfn.STDEV.S(F5906:F5965),"")</f>
        <v>0.12611646315992439</v>
      </c>
      <c r="R5965" s="10">
        <f t="shared" ref="R5965:R5966" si="2352">IF(B5965&lt;&gt;"",$C$7/Q5965,"")</f>
        <v>0.63433431286884789</v>
      </c>
      <c r="S5965" s="10">
        <f>_xlfn.PERCENTILE.INC($R$1519:R5965,0.75)</f>
        <v>0.79989429409438073</v>
      </c>
      <c r="T5965" s="10">
        <f t="shared" si="2308"/>
        <v>0.79989429409438073</v>
      </c>
      <c r="U5965" s="11">
        <f t="shared" ref="U5965:U5966" si="2353">IF(B5965&lt;&gt;"",MIN(T5965,R5965),"")</f>
        <v>0.63433431286884789</v>
      </c>
      <c r="V5965" s="10">
        <f t="shared" ref="V5965:V5966" si="2354">IF(B5965&lt;&gt;"",IF($E5965,P5964,V5964),"")</f>
        <v>-0.10606122512301502</v>
      </c>
      <c r="W5965" s="10">
        <f t="shared" ref="W5965:W5966" si="2355">IF(B5965&lt;&gt;"",IF($E5965,U5964,W5964),"")</f>
        <v>0.61035706194952644</v>
      </c>
      <c r="X5965" s="10">
        <f t="shared" ref="X5965:X5966" si="2356">$C$8/Q5965</f>
        <v>0.79291789108605981</v>
      </c>
      <c r="Y5965" s="10">
        <f>_xlfn.PERCENTILE.INC($X$1519:X5965,0.75)</f>
        <v>0.99986786761797597</v>
      </c>
      <c r="Z5965" s="10">
        <f t="shared" ref="Z5965:Z5966" si="2357">MIN($C$10,Y5965)</f>
        <v>0.99986786761797597</v>
      </c>
      <c r="AA5965" s="10">
        <f t="shared" ref="AA5965:AA5966" si="2358">IF(E5965,MIN(Z5965,X5965),AA5964)</f>
        <v>0.79291789108605981</v>
      </c>
      <c r="AB5965" s="10">
        <f t="shared" ref="AB5965:AB5966" si="2359">IF(B5965&lt;&gt;"",V5965*W5965,"")</f>
        <v>-6.4735217752850752E-2</v>
      </c>
      <c r="AC5965" s="10">
        <f t="shared" ref="AC5965:AC5966" si="2360">IF(B5965&lt;&gt;"",V5965*W5965*AA5965,"")</f>
        <v>-5.1329712339587275E-2</v>
      </c>
      <c r="AD5965" s="13">
        <f t="shared" si="2320"/>
        <v>-64735.217752850753</v>
      </c>
      <c r="AE5965" s="13">
        <f t="shared" si="2311"/>
        <v>-51329.712339587277</v>
      </c>
      <c r="AG5965" s="2">
        <f t="shared" si="2336"/>
        <v>43535</v>
      </c>
      <c r="AH5965" s="3">
        <f t="shared" si="2312"/>
        <v>102.58077970771321</v>
      </c>
      <c r="AI5965" s="3">
        <f t="shared" ref="AI5965:AI5966" si="2361">IF(B5965&lt;&gt;"",AE5964*$F5965,"")</f>
        <v>77.683495270238254</v>
      </c>
      <c r="AJ5965" s="3">
        <f t="shared" ref="AJ5965:AJ5966" si="2362">AJ5964+AH5965</f>
        <v>917560.15976271336</v>
      </c>
      <c r="AK5965" s="3">
        <f t="shared" ref="AK5965:AK5966" si="2363">AK5964+AI5965</f>
        <v>687438.79710017226</v>
      </c>
    </row>
    <row r="5966" spans="2:37" x14ac:dyDescent="0.2">
      <c r="B5966" s="2">
        <v>43536</v>
      </c>
      <c r="C5966" s="1">
        <v>469.01</v>
      </c>
      <c r="D5966" s="1">
        <f t="shared" si="2338"/>
        <v>11</v>
      </c>
      <c r="E5966" s="1" t="b">
        <f t="shared" si="2339"/>
        <v>0</v>
      </c>
      <c r="F5966" s="6">
        <f t="shared" si="2340"/>
        <v>9.1445046905929139E-3</v>
      </c>
      <c r="G5966" s="8">
        <f t="shared" si="2341"/>
        <v>1.9952572838268165E-5</v>
      </c>
      <c r="H5966" s="8">
        <f t="shared" si="2342"/>
        <v>4.5973462441293379E-4</v>
      </c>
      <c r="I5966" s="8">
        <f t="shared" si="2343"/>
        <v>-2.6353196767466377E-4</v>
      </c>
      <c r="J5966" s="6">
        <f t="shared" si="2344"/>
        <v>1.3120485463280478E-3</v>
      </c>
      <c r="K5966" s="6">
        <f t="shared" si="2345"/>
        <v>1.0022251516035646E-3</v>
      </c>
      <c r="L5966" s="6">
        <f t="shared" si="2346"/>
        <v>7.6478224264687534E-4</v>
      </c>
      <c r="M5966" s="9">
        <f t="shared" si="2347"/>
        <v>1.5207190994653546E-2</v>
      </c>
      <c r="N5966" s="9">
        <f t="shared" si="2348"/>
        <v>0.45871391640626502</v>
      </c>
      <c r="O5966" s="9">
        <f t="shared" si="2349"/>
        <v>-0.34458431822709695</v>
      </c>
      <c r="P5966" s="9">
        <f t="shared" si="2350"/>
        <v>4.3112263057940546E-2</v>
      </c>
      <c r="Q5966" s="10">
        <f t="shared" si="2351"/>
        <v>0.12703423021896079</v>
      </c>
      <c r="R5966" s="10">
        <f t="shared" si="2352"/>
        <v>0.6297515233658606</v>
      </c>
      <c r="S5966" s="10">
        <f>_xlfn.PERCENTILE.INC($R$1519:R5966,0.75)</f>
        <v>0.79983856179737367</v>
      </c>
      <c r="T5966" s="10">
        <f t="shared" si="2308"/>
        <v>0.79983856179737367</v>
      </c>
      <c r="U5966" s="11">
        <f t="shared" si="2353"/>
        <v>0.6297515233658606</v>
      </c>
      <c r="V5966" s="10">
        <f t="shared" si="2354"/>
        <v>-0.10606122512301502</v>
      </c>
      <c r="W5966" s="10">
        <f t="shared" si="2355"/>
        <v>0.61035706194952644</v>
      </c>
      <c r="X5966" s="10">
        <f t="shared" si="2356"/>
        <v>0.78718940420732575</v>
      </c>
      <c r="Y5966" s="10">
        <f>_xlfn.PERCENTILE.INC($X$1519:X5966,0.75)</f>
        <v>0.999798202246717</v>
      </c>
      <c r="Z5966" s="10">
        <f t="shared" si="2357"/>
        <v>0.999798202246717</v>
      </c>
      <c r="AA5966" s="10">
        <f t="shared" si="2358"/>
        <v>0.79291789108605981</v>
      </c>
      <c r="AB5966" s="10">
        <f t="shared" si="2359"/>
        <v>-6.4735217752850752E-2</v>
      </c>
      <c r="AC5966" s="10">
        <f t="shared" si="2360"/>
        <v>-5.1329712339587275E-2</v>
      </c>
      <c r="AD5966" s="13">
        <f t="shared" si="2320"/>
        <v>-64735.217752850753</v>
      </c>
      <c r="AE5966" s="13">
        <f t="shared" si="2311"/>
        <v>-51329.712339587277</v>
      </c>
      <c r="AG5966" s="2">
        <f t="shared" si="2336"/>
        <v>43536</v>
      </c>
      <c r="AH5966" s="3">
        <f t="shared" si="2312"/>
        <v>-591.97150238749737</v>
      </c>
      <c r="AI5966" s="3">
        <f t="shared" si="2361"/>
        <v>-469.38479525614082</v>
      </c>
      <c r="AJ5966" s="3">
        <f t="shared" si="2362"/>
        <v>916968.18826032581</v>
      </c>
      <c r="AK5966" s="3">
        <f t="shared" si="2363"/>
        <v>686969.41230491607</v>
      </c>
    </row>
    <row r="5967" spans="2:37" x14ac:dyDescent="0.2">
      <c r="B5967" s="2">
        <v>43537</v>
      </c>
      <c r="C5967" s="1">
        <v>467.34</v>
      </c>
    </row>
    <row r="5968" spans="2:37" x14ac:dyDescent="0.2">
      <c r="B5968" s="2">
        <v>43538</v>
      </c>
      <c r="C5968" s="1">
        <v>465.98</v>
      </c>
    </row>
    <row r="5969" spans="2:3" x14ac:dyDescent="0.2">
      <c r="B5969" s="2">
        <v>43539</v>
      </c>
      <c r="C5969" s="1">
        <v>468.75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Hellen Juha-Samuli</dc:creator>
  <cp:lastModifiedBy>Hellen Juha-Samuli</cp:lastModifiedBy>
  <dcterms:created xsi:type="dcterms:W3CDTF">2018-11-05T16:54:46Z</dcterms:created>
  <dcterms:modified xsi:type="dcterms:W3CDTF">2019-03-17T19:27:07Z</dcterms:modified>
</cp:coreProperties>
</file>